
<file path=[Content_Types].xml><?xml version="1.0" encoding="utf-8"?>
<Types xmlns="http://schemas.openxmlformats.org/package/2006/content-types">
  <Override PartName="/xl/externalLinks/externalLink127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63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239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264.xml" ContentType="application/vnd.openxmlformats-officedocument.spreadsheetml.externalLink+xml"/>
  <Override PartName="/xl/worksheets/sheet3.xml" ContentType="application/vnd.openxmlformats-officedocument.spreadsheetml.worksheet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25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242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258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236.xml" ContentType="application/vnd.openxmlformats-officedocument.spreadsheetml.externalLink+xml"/>
  <Override PartName="/xl/externalLinks/externalLink247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61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18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50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210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90.xml" ContentType="application/vnd.openxmlformats-officedocument.spreadsheetml.externalLink+xml"/>
  <Override PartName="/xl/externalLinks/externalLink259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248.xml" ContentType="application/vnd.openxmlformats-officedocument.spreadsheetml.externalLink+xml"/>
  <Default Extension="rels" ContentType="application/vnd.openxmlformats-package.relationships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237.xml" ContentType="application/vnd.openxmlformats-officedocument.spreadsheetml.externalLink+xml"/>
  <Override PartName="/xl/externalLinks/externalLink255.xml" ContentType="application/vnd.openxmlformats-officedocument.spreadsheetml.externalLink+xml"/>
  <Override PartName="/xl/externalLinks/externalLink266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externalLinks/externalLink244.xml" ContentType="application/vnd.openxmlformats-officedocument.spreadsheetml.externalLink+xml"/>
  <Override PartName="/xl/externalLinks/externalLink26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233.xml" ContentType="application/vnd.openxmlformats-officedocument.spreadsheetml.externalLink+xml"/>
  <Override PartName="/xl/externalLinks/externalLink25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240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238.xml" ContentType="application/vnd.openxmlformats-officedocument.spreadsheetml.externalLink+xml"/>
  <Override PartName="/xl/externalLinks/externalLink249.xml" ContentType="application/vnd.openxmlformats-officedocument.spreadsheetml.externalLink+xml"/>
  <Override PartName="/xl/externalLinks/externalLink267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56.xml" ContentType="application/vnd.openxmlformats-officedocument.spreadsheetml.externalLink+xml"/>
  <Override PartName="/xl/worksheets/sheet2.xml" ContentType="application/vnd.openxmlformats-officedocument.spreadsheetml.worksheet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234.xml" ContentType="application/vnd.openxmlformats-officedocument.spreadsheetml.externalLink+xml"/>
  <Override PartName="/xl/externalLinks/externalLink245.xml" ContentType="application/vnd.openxmlformats-officedocument.spreadsheetml.externalLink+xml"/>
  <Override PartName="/xl/externalLinks/externalLink263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241.xml" ContentType="application/vnd.openxmlformats-officedocument.spreadsheetml.externalLink+xml"/>
  <Override PartName="/xl/externalLinks/externalLink252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257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246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235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260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202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139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5.xml" ContentType="application/vnd.openxmlformats-officedocument.spreadsheetml.externalLink+xml"/>
  <Default Extension="bin" ContentType="application/vnd.openxmlformats-officedocument.spreadsheetml.printerSettings"/>
  <Override PartName="/xl/externalLinks/externalLink39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229.xml" ContentType="application/vnd.openxmlformats-officedocument.spreadsheetml.externalLink+xml"/>
  <Override PartName="/xl/workbook.xml" ContentType="application/vnd.openxmlformats-officedocument.spreadsheetml.sheet.main+xml"/>
  <Override PartName="/xl/externalLinks/externalLink53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218.xml" ContentType="application/vnd.openxmlformats-officedocument.spreadsheetml.externalLink+xml"/>
  <Override PartName="/xl/externalLinks/externalLink265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54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32.xml" ContentType="application/vnd.openxmlformats-officedocument.spreadsheetml.externalLink+xml"/>
  <Override PartName="/xl/externalLinks/externalLink243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221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9320" windowHeight="9540" activeTab="2"/>
  </bookViews>
  <sheets>
    <sheet name="גיליון1" sheetId="1" r:id="rId1"/>
    <sheet name="גיליון2" sheetId="7" r:id="rId2"/>
    <sheet name="CASES" sheetId="8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  <externalReference r:id="rId234"/>
    <externalReference r:id="rId235"/>
    <externalReference r:id="rId236"/>
    <externalReference r:id="rId237"/>
    <externalReference r:id="rId238"/>
    <externalReference r:id="rId239"/>
    <externalReference r:id="rId240"/>
    <externalReference r:id="rId241"/>
    <externalReference r:id="rId242"/>
    <externalReference r:id="rId243"/>
    <externalReference r:id="rId244"/>
    <externalReference r:id="rId245"/>
    <externalReference r:id="rId246"/>
    <externalReference r:id="rId247"/>
    <externalReference r:id="rId248"/>
    <externalReference r:id="rId249"/>
    <externalReference r:id="rId250"/>
    <externalReference r:id="rId251"/>
    <externalReference r:id="rId252"/>
    <externalReference r:id="rId253"/>
    <externalReference r:id="rId254"/>
    <externalReference r:id="rId255"/>
    <externalReference r:id="rId256"/>
    <externalReference r:id="rId257"/>
    <externalReference r:id="rId258"/>
    <externalReference r:id="rId259"/>
    <externalReference r:id="rId260"/>
    <externalReference r:id="rId261"/>
    <externalReference r:id="rId262"/>
    <externalReference r:id="rId263"/>
    <externalReference r:id="rId264"/>
    <externalReference r:id="rId265"/>
    <externalReference r:id="rId266"/>
    <externalReference r:id="rId267"/>
    <externalReference r:id="rId268"/>
    <externalReference r:id="rId269"/>
    <externalReference r:id="rId270"/>
  </externalReferences>
  <calcPr calcId="125725"/>
</workbook>
</file>

<file path=xl/calcChain.xml><?xml version="1.0" encoding="utf-8"?>
<calcChain xmlns="http://schemas.openxmlformats.org/spreadsheetml/2006/main">
  <c r="AP68" i="7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P3"/>
  <c r="AP2"/>
  <c r="AP638"/>
  <c r="AO638"/>
  <c r="AP637"/>
  <c r="AO637"/>
  <c r="AP636"/>
  <c r="AO636"/>
  <c r="AP635"/>
  <c r="AO635"/>
  <c r="AP634"/>
  <c r="AO634"/>
  <c r="AP633"/>
  <c r="AO633"/>
  <c r="AP632"/>
  <c r="AO632"/>
  <c r="AP631"/>
  <c r="AO631"/>
  <c r="AP630"/>
  <c r="AO630"/>
  <c r="AP629"/>
  <c r="AO629"/>
  <c r="AP628"/>
  <c r="AO628"/>
  <c r="AP627"/>
  <c r="AO627"/>
  <c r="AP626"/>
  <c r="AO626"/>
  <c r="AP625"/>
  <c r="AO625"/>
  <c r="AP624"/>
  <c r="AO624"/>
  <c r="AP623"/>
  <c r="AO623"/>
  <c r="AP622"/>
  <c r="AO622"/>
  <c r="AP621"/>
  <c r="AO621"/>
  <c r="AP620"/>
  <c r="AO620"/>
  <c r="AP619"/>
  <c r="AO619"/>
  <c r="AP618"/>
  <c r="AO618"/>
  <c r="AP617"/>
  <c r="AO617"/>
  <c r="AP616"/>
  <c r="AO616"/>
  <c r="AP615"/>
  <c r="AO615"/>
  <c r="AP614"/>
  <c r="AO614"/>
  <c r="AP613"/>
  <c r="AO613"/>
  <c r="AP612"/>
  <c r="AO612"/>
  <c r="AP611"/>
  <c r="AO611"/>
  <c r="AP610"/>
  <c r="AO610"/>
  <c r="AP609"/>
  <c r="AO609"/>
  <c r="AP608"/>
  <c r="AO608"/>
  <c r="AP607"/>
  <c r="AO607"/>
  <c r="AP606"/>
  <c r="AO606"/>
  <c r="AP605"/>
  <c r="AO605"/>
  <c r="AP604"/>
  <c r="AO604"/>
  <c r="AP603"/>
  <c r="AO603"/>
  <c r="AP602"/>
  <c r="AO602"/>
  <c r="AO601"/>
  <c r="AO600"/>
  <c r="AO599"/>
  <c r="AO598"/>
  <c r="AO597"/>
  <c r="AO596"/>
  <c r="AO595"/>
  <c r="AO594"/>
  <c r="AO593"/>
  <c r="AO592"/>
  <c r="AO591"/>
  <c r="AO590"/>
  <c r="AO589"/>
  <c r="AO588"/>
  <c r="AO587"/>
  <c r="AO586"/>
  <c r="AO585"/>
  <c r="AO584"/>
  <c r="AO583"/>
  <c r="AO582"/>
  <c r="AO581"/>
  <c r="AO580"/>
  <c r="AO579"/>
  <c r="AO578"/>
  <c r="AO577"/>
  <c r="AO576"/>
  <c r="AO575"/>
  <c r="AO574"/>
  <c r="AO573"/>
  <c r="AO572"/>
  <c r="AP568"/>
  <c r="AO568"/>
  <c r="AP567"/>
  <c r="AO567"/>
  <c r="AP566"/>
  <c r="AO566"/>
  <c r="AP565"/>
  <c r="AO565"/>
  <c r="AP564"/>
  <c r="AO564"/>
  <c r="AP563"/>
  <c r="AO563"/>
  <c r="AP562"/>
  <c r="AO562"/>
  <c r="AP561"/>
  <c r="AO561"/>
  <c r="AP560"/>
  <c r="AO560"/>
  <c r="AP559"/>
  <c r="AO559"/>
  <c r="AP558"/>
  <c r="AO558"/>
  <c r="AP557"/>
  <c r="AO557"/>
  <c r="AP556"/>
  <c r="AO556"/>
  <c r="AP555"/>
  <c r="AO555"/>
  <c r="AP554"/>
  <c r="AO554"/>
  <c r="AP553"/>
  <c r="AO553"/>
  <c r="AP552"/>
  <c r="AO552"/>
  <c r="AP551"/>
  <c r="AO551"/>
  <c r="AP550"/>
  <c r="AO550"/>
  <c r="AP549"/>
  <c r="AO549"/>
  <c r="AP548"/>
  <c r="AO548"/>
  <c r="AP547"/>
  <c r="AO547"/>
  <c r="AP546"/>
  <c r="AO546"/>
  <c r="AP545"/>
  <c r="AO545"/>
  <c r="AP544"/>
  <c r="AO544"/>
  <c r="AP543"/>
  <c r="AO543"/>
  <c r="AP542"/>
  <c r="AO542"/>
  <c r="AP541"/>
  <c r="AO541"/>
  <c r="AP540"/>
  <c r="AO540"/>
  <c r="AP539"/>
  <c r="AO539"/>
  <c r="AP538"/>
  <c r="AO538"/>
  <c r="AP537"/>
  <c r="AO537"/>
  <c r="AP536"/>
  <c r="AO536"/>
  <c r="AP535"/>
  <c r="AO535"/>
  <c r="AP534"/>
  <c r="AO534"/>
  <c r="AP533"/>
  <c r="AO533"/>
  <c r="AP532"/>
  <c r="AO532"/>
  <c r="AP531"/>
  <c r="AO531"/>
  <c r="AP530"/>
  <c r="AO530"/>
  <c r="AP529"/>
  <c r="AO529"/>
  <c r="AP528"/>
  <c r="AO528"/>
  <c r="AP527"/>
  <c r="AO527"/>
  <c r="AP526"/>
  <c r="AO526"/>
  <c r="AP525"/>
  <c r="AO525"/>
  <c r="AP524"/>
  <c r="AO524"/>
  <c r="AP523"/>
  <c r="AO523"/>
  <c r="AP522"/>
  <c r="AO522"/>
  <c r="AP521"/>
  <c r="AO521"/>
  <c r="AP520"/>
  <c r="AO520"/>
  <c r="AP519"/>
  <c r="AO519"/>
  <c r="AP518"/>
  <c r="AO518"/>
  <c r="AP517"/>
  <c r="AO517"/>
  <c r="AP516"/>
  <c r="AO516"/>
  <c r="AP515"/>
  <c r="AO515"/>
  <c r="AP514"/>
  <c r="AO514"/>
  <c r="AP513"/>
  <c r="AO513"/>
  <c r="AP512"/>
  <c r="AO512"/>
  <c r="AP511"/>
  <c r="AO511"/>
  <c r="AP510"/>
  <c r="AO510"/>
  <c r="AP509"/>
  <c r="AO509"/>
  <c r="AP508"/>
  <c r="AO508"/>
  <c r="AP507"/>
  <c r="AO507"/>
  <c r="AP506"/>
  <c r="AO506"/>
  <c r="AP505"/>
  <c r="AO505"/>
  <c r="AP504"/>
  <c r="AO504"/>
  <c r="AP503"/>
  <c r="AO503"/>
  <c r="AP502"/>
  <c r="AO502"/>
  <c r="AP501"/>
  <c r="AO501"/>
  <c r="AP500"/>
  <c r="AO500"/>
  <c r="AP499"/>
  <c r="AO499"/>
  <c r="AP498"/>
  <c r="AO498"/>
  <c r="AP497"/>
  <c r="AO497"/>
  <c r="AP496"/>
  <c r="AO496"/>
  <c r="AP495"/>
  <c r="AO495"/>
  <c r="AP494"/>
  <c r="AO494"/>
  <c r="AP493"/>
  <c r="AO493"/>
  <c r="AP492"/>
  <c r="AO492"/>
  <c r="AP491"/>
  <c r="AO491"/>
  <c r="AP490"/>
  <c r="AO490"/>
  <c r="AP489"/>
  <c r="AO489"/>
  <c r="AP488"/>
  <c r="AO488"/>
  <c r="AP487"/>
  <c r="AO487"/>
  <c r="AP486"/>
  <c r="AO486"/>
  <c r="AP485"/>
  <c r="AO485"/>
  <c r="AP484"/>
  <c r="AO484"/>
  <c r="AP483"/>
  <c r="AO483"/>
  <c r="AP482"/>
  <c r="AO482"/>
  <c r="AP481"/>
  <c r="AO481"/>
  <c r="AP480"/>
  <c r="AO480"/>
  <c r="AP479"/>
  <c r="AO479"/>
  <c r="AP478"/>
  <c r="AO478"/>
  <c r="AP477"/>
  <c r="AO477"/>
  <c r="AP476"/>
  <c r="AO476"/>
  <c r="AP475"/>
  <c r="AO475"/>
  <c r="AP474"/>
  <c r="AO474"/>
  <c r="AP473"/>
  <c r="AO473"/>
  <c r="AP472"/>
  <c r="AO472"/>
  <c r="AP471"/>
  <c r="AO471"/>
  <c r="AP470"/>
  <c r="AO470"/>
  <c r="AP469"/>
  <c r="AO469"/>
  <c r="AP468"/>
  <c r="AO468"/>
  <c r="AP467"/>
  <c r="AO467"/>
  <c r="AP466"/>
  <c r="AO466"/>
  <c r="AP465"/>
  <c r="AO465"/>
  <c r="AP464"/>
  <c r="AO464"/>
  <c r="AP463"/>
  <c r="AO463"/>
  <c r="AP462"/>
  <c r="AO462"/>
  <c r="AP461"/>
  <c r="AO461"/>
  <c r="AP460"/>
  <c r="AO460"/>
  <c r="AP459"/>
  <c r="AO459"/>
  <c r="AP458"/>
  <c r="AO458"/>
  <c r="AP457"/>
  <c r="AO457"/>
  <c r="AP456"/>
  <c r="AO456"/>
  <c r="AP455"/>
  <c r="AO455"/>
  <c r="AP454"/>
  <c r="AO454"/>
  <c r="AP453"/>
  <c r="AO453"/>
  <c r="AP452"/>
  <c r="AO452"/>
  <c r="AP451"/>
  <c r="AO451"/>
  <c r="AP450"/>
  <c r="AO450"/>
  <c r="AP449"/>
  <c r="AO449"/>
  <c r="AP448"/>
  <c r="AO448"/>
  <c r="AP447"/>
  <c r="AO447"/>
  <c r="AP446"/>
  <c r="AO446"/>
  <c r="AP445"/>
  <c r="AO445"/>
  <c r="AP444"/>
  <c r="AO444"/>
  <c r="AP443"/>
  <c r="AO443"/>
  <c r="AP442"/>
  <c r="AO442"/>
  <c r="AP441"/>
  <c r="AO441"/>
  <c r="AP440"/>
  <c r="AO440"/>
  <c r="AP439"/>
  <c r="AO439"/>
  <c r="AP438"/>
  <c r="AO438"/>
  <c r="AP437"/>
  <c r="AO437"/>
  <c r="AP436"/>
  <c r="AO436"/>
  <c r="AP435"/>
  <c r="AO435"/>
  <c r="AP434"/>
  <c r="AO434"/>
  <c r="AP433"/>
  <c r="AO433"/>
  <c r="AP432"/>
  <c r="AO432"/>
  <c r="AP431"/>
  <c r="AO431"/>
  <c r="AP430"/>
  <c r="AO430"/>
  <c r="AP429"/>
  <c r="AO429"/>
  <c r="AP428"/>
  <c r="AO428"/>
  <c r="AP427"/>
  <c r="AO427"/>
  <c r="AP426"/>
  <c r="AO426"/>
  <c r="AP425"/>
  <c r="AO425"/>
  <c r="AP424"/>
  <c r="AO424"/>
  <c r="AP423"/>
  <c r="AO423"/>
  <c r="AP422"/>
  <c r="AO422"/>
  <c r="AP421"/>
  <c r="AO421"/>
  <c r="AP420"/>
  <c r="AO420"/>
  <c r="AP419"/>
  <c r="AO419"/>
  <c r="AP418"/>
  <c r="AO418"/>
  <c r="AP417"/>
  <c r="AO417"/>
  <c r="AP416"/>
  <c r="AO416"/>
  <c r="AP415"/>
  <c r="AO415"/>
  <c r="AP414"/>
  <c r="AO414"/>
  <c r="AP413"/>
  <c r="AO413"/>
  <c r="AP412"/>
  <c r="AO412"/>
  <c r="AP411"/>
  <c r="AO411"/>
  <c r="AP410"/>
  <c r="AO410"/>
  <c r="AP409"/>
  <c r="AO409"/>
  <c r="AP408"/>
  <c r="AO408"/>
  <c r="AP407"/>
  <c r="AO407"/>
  <c r="AP406"/>
  <c r="AO406"/>
  <c r="AP405"/>
  <c r="AO405"/>
  <c r="AP404"/>
  <c r="AO404"/>
  <c r="AP403"/>
  <c r="AO403"/>
  <c r="AP402"/>
  <c r="AO402"/>
  <c r="AP401"/>
  <c r="AO401"/>
  <c r="AP400"/>
  <c r="AO400"/>
  <c r="AP399"/>
  <c r="AO399"/>
  <c r="AP398"/>
  <c r="AO398"/>
  <c r="AP397"/>
  <c r="AO397"/>
  <c r="AP396"/>
  <c r="AO396"/>
  <c r="AP395"/>
  <c r="AO395"/>
  <c r="AP394"/>
  <c r="AO394"/>
  <c r="AP393"/>
  <c r="AO393"/>
  <c r="AP392"/>
  <c r="AO392"/>
  <c r="AP391"/>
  <c r="AO391"/>
  <c r="AP390"/>
  <c r="AO390"/>
  <c r="AP389"/>
  <c r="AO389"/>
  <c r="AP388"/>
  <c r="AO388"/>
  <c r="AP387"/>
  <c r="AO387"/>
  <c r="AP386"/>
  <c r="AO386"/>
  <c r="AP385"/>
  <c r="AO385"/>
  <c r="AP384"/>
  <c r="AO384"/>
  <c r="AP383"/>
  <c r="AO383"/>
  <c r="AP382"/>
  <c r="AO382"/>
  <c r="AP381"/>
  <c r="AO381"/>
  <c r="AP380"/>
  <c r="AO380"/>
  <c r="AP379"/>
  <c r="AO379"/>
  <c r="AP378"/>
  <c r="AO378"/>
  <c r="AP377"/>
  <c r="AO377"/>
  <c r="AP376"/>
  <c r="AO376"/>
  <c r="AP375"/>
  <c r="AO375"/>
  <c r="AP374"/>
  <c r="AO374"/>
  <c r="AP373"/>
  <c r="AO373"/>
  <c r="AP372"/>
  <c r="AO372"/>
  <c r="AP371"/>
  <c r="AO371"/>
  <c r="AP370"/>
  <c r="AO370"/>
  <c r="AP369"/>
  <c r="AO369"/>
  <c r="AP368"/>
  <c r="AO368"/>
  <c r="AP367"/>
  <c r="AO367"/>
  <c r="AP366"/>
  <c r="AO366"/>
  <c r="AP365"/>
  <c r="AO365"/>
  <c r="AP364"/>
  <c r="AO364"/>
  <c r="AP363"/>
  <c r="AO363"/>
  <c r="AP362"/>
  <c r="AO362"/>
  <c r="AP361"/>
  <c r="AO361"/>
  <c r="AP360"/>
  <c r="AO360"/>
  <c r="AP359"/>
  <c r="AO359"/>
  <c r="AP358"/>
  <c r="AO358"/>
  <c r="AP357"/>
  <c r="AO357"/>
  <c r="AP356"/>
  <c r="AO356"/>
  <c r="AP355"/>
  <c r="AO355"/>
  <c r="AP354"/>
  <c r="AO354"/>
  <c r="AP353"/>
  <c r="AO353"/>
  <c r="AP352"/>
  <c r="AO352"/>
  <c r="AP351"/>
  <c r="AO351"/>
  <c r="AP350"/>
  <c r="AO350"/>
  <c r="AP349"/>
  <c r="AO349"/>
  <c r="AP348"/>
  <c r="AO348"/>
  <c r="AP347"/>
  <c r="AO347"/>
  <c r="AP346"/>
  <c r="AO346"/>
  <c r="AP345"/>
  <c r="AO345"/>
  <c r="AP344"/>
  <c r="AO344"/>
  <c r="AP343"/>
  <c r="AO343"/>
  <c r="AP342"/>
  <c r="AO342"/>
  <c r="AP341"/>
  <c r="AO341"/>
  <c r="AP340"/>
  <c r="AO340"/>
  <c r="AP339"/>
  <c r="AO339"/>
  <c r="AP338"/>
  <c r="AO338"/>
  <c r="AP337"/>
  <c r="AO337"/>
  <c r="AP336"/>
  <c r="AO336"/>
  <c r="AP335"/>
  <c r="AO335"/>
  <c r="AP334"/>
  <c r="AO334"/>
  <c r="AP333"/>
  <c r="AO333"/>
  <c r="AP332"/>
  <c r="AO332"/>
  <c r="AP331"/>
  <c r="AO331"/>
  <c r="AP330"/>
  <c r="AO330"/>
  <c r="AP329"/>
  <c r="AO329"/>
  <c r="AP328"/>
  <c r="AO328"/>
  <c r="AP327"/>
  <c r="AO327"/>
  <c r="AP326"/>
  <c r="AO326"/>
  <c r="AP325"/>
  <c r="AO325"/>
  <c r="AP324"/>
  <c r="AO324"/>
  <c r="AP323"/>
  <c r="AO323"/>
  <c r="AP322"/>
  <c r="AO322"/>
  <c r="AP321"/>
  <c r="AO321"/>
  <c r="AP320"/>
  <c r="AO320"/>
  <c r="AP319"/>
  <c r="AO319"/>
  <c r="AP318"/>
  <c r="AO318"/>
  <c r="AP317"/>
  <c r="AO317"/>
  <c r="AP316"/>
  <c r="AO316"/>
  <c r="AP315"/>
  <c r="AO315"/>
  <c r="AP314"/>
  <c r="AO314"/>
  <c r="AP313"/>
  <c r="AO313"/>
  <c r="AP312"/>
  <c r="AO312"/>
  <c r="AP311"/>
  <c r="AO311"/>
  <c r="AP310"/>
  <c r="AO310"/>
  <c r="AP309"/>
  <c r="AO309"/>
  <c r="AP308"/>
  <c r="AO308"/>
  <c r="AP307"/>
  <c r="AO307"/>
  <c r="AP306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4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O3"/>
  <c r="AO2"/>
  <c r="BD2"/>
  <c r="BD3"/>
  <c r="BD4"/>
  <c r="BD5"/>
  <c r="BD6"/>
  <c r="AK2"/>
  <c r="AK3"/>
  <c r="AK4"/>
  <c r="AK5"/>
  <c r="AK6"/>
  <c r="AH2"/>
  <c r="AH3"/>
  <c r="AH4"/>
  <c r="AH5"/>
  <c r="AH6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BV638"/>
  <c r="BU638"/>
  <c r="BT638"/>
  <c r="BS638"/>
  <c r="BR638"/>
  <c r="BQ638"/>
  <c r="BP638"/>
  <c r="BO638"/>
  <c r="BN638"/>
  <c r="BM638"/>
  <c r="BL638"/>
  <c r="BK638"/>
  <c r="BJ638"/>
  <c r="BI638"/>
  <c r="BH638"/>
  <c r="BG638"/>
  <c r="BF638"/>
  <c r="BE638"/>
  <c r="BD638"/>
  <c r="BC638"/>
  <c r="BB638"/>
  <c r="BA638"/>
  <c r="AZ638"/>
  <c r="AY638"/>
  <c r="AX638"/>
  <c r="AW638"/>
  <c r="AV638"/>
  <c r="AU638"/>
  <c r="AT638"/>
  <c r="AS638"/>
  <c r="AR638"/>
  <c r="AQ638"/>
  <c r="AN638"/>
  <c r="AM638"/>
  <c r="AL638"/>
  <c r="AK638"/>
  <c r="AJ638"/>
  <c r="AI638"/>
  <c r="AH638"/>
  <c r="AG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F638"/>
  <c r="E638"/>
  <c r="D638"/>
  <c r="C638"/>
  <c r="B638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BV637"/>
  <c r="BU637"/>
  <c r="BT637"/>
  <c r="BS637"/>
  <c r="BR637"/>
  <c r="BQ637"/>
  <c r="BP637"/>
  <c r="BO637"/>
  <c r="BN637"/>
  <c r="BM637"/>
  <c r="BL637"/>
  <c r="BK637"/>
  <c r="BJ637"/>
  <c r="BI637"/>
  <c r="BH637"/>
  <c r="BG637"/>
  <c r="BF637"/>
  <c r="BE637"/>
  <c r="BD637"/>
  <c r="BC637"/>
  <c r="BB637"/>
  <c r="BA637"/>
  <c r="AZ637"/>
  <c r="AY637"/>
  <c r="AX637"/>
  <c r="AW637"/>
  <c r="AV637"/>
  <c r="AU637"/>
  <c r="AT637"/>
  <c r="AS637"/>
  <c r="AR637"/>
  <c r="AQ637"/>
  <c r="AN637"/>
  <c r="AM637"/>
  <c r="AL637"/>
  <c r="AK637"/>
  <c r="AJ637"/>
  <c r="AI637"/>
  <c r="AH637"/>
  <c r="AG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F637"/>
  <c r="E637"/>
  <c r="D637"/>
  <c r="C637"/>
  <c r="B637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BV636"/>
  <c r="BU636"/>
  <c r="BT636"/>
  <c r="BS636"/>
  <c r="BR636"/>
  <c r="BQ636"/>
  <c r="BP636"/>
  <c r="BO636"/>
  <c r="BN636"/>
  <c r="BM636"/>
  <c r="BL636"/>
  <c r="BK636"/>
  <c r="BJ636"/>
  <c r="BI636"/>
  <c r="BH636"/>
  <c r="BG636"/>
  <c r="BF636"/>
  <c r="BE636"/>
  <c r="BD636"/>
  <c r="BC636"/>
  <c r="BB636"/>
  <c r="BA636"/>
  <c r="AZ636"/>
  <c r="AY636"/>
  <c r="AX636"/>
  <c r="AW636"/>
  <c r="AV636"/>
  <c r="AU636"/>
  <c r="AT636"/>
  <c r="AS636"/>
  <c r="AR636"/>
  <c r="AQ636"/>
  <c r="AN636"/>
  <c r="AM636"/>
  <c r="AL636"/>
  <c r="AK636"/>
  <c r="AJ636"/>
  <c r="AI636"/>
  <c r="AH636"/>
  <c r="AG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F636"/>
  <c r="E636"/>
  <c r="D636"/>
  <c r="C636"/>
  <c r="B636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BV635"/>
  <c r="BU635"/>
  <c r="BT635"/>
  <c r="BS635"/>
  <c r="BR635"/>
  <c r="BQ635"/>
  <c r="BP635"/>
  <c r="BO635"/>
  <c r="BN635"/>
  <c r="BM635"/>
  <c r="BL635"/>
  <c r="BK635"/>
  <c r="BJ635"/>
  <c r="BI635"/>
  <c r="BH635"/>
  <c r="BG635"/>
  <c r="BF635"/>
  <c r="BE635"/>
  <c r="BD635"/>
  <c r="BC635"/>
  <c r="BB635"/>
  <c r="BA635"/>
  <c r="AZ635"/>
  <c r="AY635"/>
  <c r="AX635"/>
  <c r="AW635"/>
  <c r="AV635"/>
  <c r="AU635"/>
  <c r="AT635"/>
  <c r="AS635"/>
  <c r="AR635"/>
  <c r="AQ635"/>
  <c r="AN635"/>
  <c r="AM635"/>
  <c r="AL635"/>
  <c r="AK635"/>
  <c r="AJ635"/>
  <c r="AI635"/>
  <c r="AH635"/>
  <c r="AG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F635"/>
  <c r="E635"/>
  <c r="D635"/>
  <c r="C635"/>
  <c r="B635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BV634"/>
  <c r="BU634"/>
  <c r="BT634"/>
  <c r="BS634"/>
  <c r="BR634"/>
  <c r="BQ634"/>
  <c r="BP634"/>
  <c r="BO634"/>
  <c r="BN634"/>
  <c r="BM634"/>
  <c r="BL634"/>
  <c r="BK634"/>
  <c r="BJ634"/>
  <c r="BI634"/>
  <c r="BH634"/>
  <c r="BG634"/>
  <c r="BF634"/>
  <c r="BE634"/>
  <c r="BD634"/>
  <c r="BC634"/>
  <c r="BB634"/>
  <c r="BA634"/>
  <c r="AZ634"/>
  <c r="AY634"/>
  <c r="AX634"/>
  <c r="AW634"/>
  <c r="AV634"/>
  <c r="AU634"/>
  <c r="AT634"/>
  <c r="AS634"/>
  <c r="AR634"/>
  <c r="AQ634"/>
  <c r="AN634"/>
  <c r="AM634"/>
  <c r="AL634"/>
  <c r="AK634"/>
  <c r="AJ634"/>
  <c r="AI634"/>
  <c r="AH634"/>
  <c r="AG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F634"/>
  <c r="E634"/>
  <c r="D634"/>
  <c r="C634"/>
  <c r="B634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BV633"/>
  <c r="BU633"/>
  <c r="BT633"/>
  <c r="BS633"/>
  <c r="BR633"/>
  <c r="BQ633"/>
  <c r="BP633"/>
  <c r="BO633"/>
  <c r="BN633"/>
  <c r="BM633"/>
  <c r="BL633"/>
  <c r="BK633"/>
  <c r="BJ633"/>
  <c r="BI633"/>
  <c r="BH633"/>
  <c r="BG633"/>
  <c r="BF633"/>
  <c r="BE633"/>
  <c r="BD633"/>
  <c r="BC633"/>
  <c r="BB633"/>
  <c r="BA633"/>
  <c r="AZ633"/>
  <c r="AY633"/>
  <c r="AX633"/>
  <c r="AW633"/>
  <c r="AV633"/>
  <c r="AU633"/>
  <c r="AT633"/>
  <c r="AS633"/>
  <c r="AR633"/>
  <c r="AQ633"/>
  <c r="AN633"/>
  <c r="AM633"/>
  <c r="AL633"/>
  <c r="AK633"/>
  <c r="AJ633"/>
  <c r="AI633"/>
  <c r="AH633"/>
  <c r="AG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F633"/>
  <c r="E633"/>
  <c r="D633"/>
  <c r="C633"/>
  <c r="B633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BV632"/>
  <c r="BU632"/>
  <c r="BT632"/>
  <c r="BS632"/>
  <c r="BR632"/>
  <c r="BQ632"/>
  <c r="BP632"/>
  <c r="BO632"/>
  <c r="BN632"/>
  <c r="BM632"/>
  <c r="BL632"/>
  <c r="BK632"/>
  <c r="BJ632"/>
  <c r="BI632"/>
  <c r="BH632"/>
  <c r="BG632"/>
  <c r="BF632"/>
  <c r="BE632"/>
  <c r="BD632"/>
  <c r="BC632"/>
  <c r="BB632"/>
  <c r="BA632"/>
  <c r="AZ632"/>
  <c r="AY632"/>
  <c r="AX632"/>
  <c r="AW632"/>
  <c r="AV632"/>
  <c r="AU632"/>
  <c r="AT632"/>
  <c r="AS632"/>
  <c r="AR632"/>
  <c r="AQ632"/>
  <c r="AN632"/>
  <c r="AM632"/>
  <c r="AL632"/>
  <c r="AK632"/>
  <c r="AJ632"/>
  <c r="AI632"/>
  <c r="AH632"/>
  <c r="AG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F632"/>
  <c r="E632"/>
  <c r="D632"/>
  <c r="C632"/>
  <c r="B632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BV631"/>
  <c r="BU631"/>
  <c r="BT631"/>
  <c r="BS631"/>
  <c r="BR631"/>
  <c r="BQ631"/>
  <c r="BP631"/>
  <c r="BO631"/>
  <c r="BN631"/>
  <c r="BM631"/>
  <c r="BL631"/>
  <c r="BK631"/>
  <c r="BJ631"/>
  <c r="BI631"/>
  <c r="BH631"/>
  <c r="BG631"/>
  <c r="BF631"/>
  <c r="BE631"/>
  <c r="BD631"/>
  <c r="BC631"/>
  <c r="BB631"/>
  <c r="BA631"/>
  <c r="AZ631"/>
  <c r="AY631"/>
  <c r="AX631"/>
  <c r="AW631"/>
  <c r="AV631"/>
  <c r="AU631"/>
  <c r="AT631"/>
  <c r="AS631"/>
  <c r="AR631"/>
  <c r="AQ631"/>
  <c r="AN631"/>
  <c r="AM631"/>
  <c r="AL631"/>
  <c r="AK631"/>
  <c r="AJ631"/>
  <c r="AI631"/>
  <c r="AH631"/>
  <c r="AG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F631"/>
  <c r="E631"/>
  <c r="D631"/>
  <c r="C631"/>
  <c r="B631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BV630"/>
  <c r="BU630"/>
  <c r="BT630"/>
  <c r="BS630"/>
  <c r="BR630"/>
  <c r="BQ630"/>
  <c r="BP630"/>
  <c r="BO630"/>
  <c r="BN630"/>
  <c r="BM630"/>
  <c r="BL630"/>
  <c r="BK630"/>
  <c r="BJ630"/>
  <c r="BI630"/>
  <c r="BH630"/>
  <c r="BG630"/>
  <c r="BF630"/>
  <c r="BE630"/>
  <c r="BD630"/>
  <c r="BC630"/>
  <c r="BB630"/>
  <c r="BA630"/>
  <c r="AZ630"/>
  <c r="AY630"/>
  <c r="AX630"/>
  <c r="AW630"/>
  <c r="AV630"/>
  <c r="AU630"/>
  <c r="AT630"/>
  <c r="AS630"/>
  <c r="AR630"/>
  <c r="AQ630"/>
  <c r="AN630"/>
  <c r="AM630"/>
  <c r="AL630"/>
  <c r="AK630"/>
  <c r="AJ630"/>
  <c r="AI630"/>
  <c r="AH630"/>
  <c r="AG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F630"/>
  <c r="E630"/>
  <c r="D630"/>
  <c r="C630"/>
  <c r="B630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BV629"/>
  <c r="BU629"/>
  <c r="BT629"/>
  <c r="BS629"/>
  <c r="BR629"/>
  <c r="BQ629"/>
  <c r="BP629"/>
  <c r="BO629"/>
  <c r="BN629"/>
  <c r="BM629"/>
  <c r="BL629"/>
  <c r="BK629"/>
  <c r="BJ629"/>
  <c r="BI629"/>
  <c r="BH629"/>
  <c r="BG629"/>
  <c r="BF629"/>
  <c r="BE629"/>
  <c r="BD629"/>
  <c r="BC629"/>
  <c r="BB629"/>
  <c r="BA629"/>
  <c r="AZ629"/>
  <c r="AY629"/>
  <c r="AX629"/>
  <c r="AW629"/>
  <c r="AV629"/>
  <c r="AU629"/>
  <c r="AT629"/>
  <c r="AS629"/>
  <c r="AR629"/>
  <c r="AQ629"/>
  <c r="AN629"/>
  <c r="AM629"/>
  <c r="AL629"/>
  <c r="AK629"/>
  <c r="AJ629"/>
  <c r="AI629"/>
  <c r="AH629"/>
  <c r="AG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F629"/>
  <c r="E629"/>
  <c r="D629"/>
  <c r="C629"/>
  <c r="B629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BV628"/>
  <c r="BU628"/>
  <c r="BT628"/>
  <c r="BS628"/>
  <c r="BR628"/>
  <c r="BQ628"/>
  <c r="BP628"/>
  <c r="BO628"/>
  <c r="BN628"/>
  <c r="BM628"/>
  <c r="BL628"/>
  <c r="BK628"/>
  <c r="BJ628"/>
  <c r="BI628"/>
  <c r="BH628"/>
  <c r="BG628"/>
  <c r="BF628"/>
  <c r="BE628"/>
  <c r="BD628"/>
  <c r="BC628"/>
  <c r="BB628"/>
  <c r="BA628"/>
  <c r="AZ628"/>
  <c r="AY628"/>
  <c r="AX628"/>
  <c r="AW628"/>
  <c r="AV628"/>
  <c r="AU628"/>
  <c r="AT628"/>
  <c r="AS628"/>
  <c r="AR628"/>
  <c r="AQ628"/>
  <c r="AN628"/>
  <c r="AM628"/>
  <c r="AL628"/>
  <c r="AK628"/>
  <c r="AJ628"/>
  <c r="AI628"/>
  <c r="AH628"/>
  <c r="AG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F628"/>
  <c r="E628"/>
  <c r="D628"/>
  <c r="C628"/>
  <c r="B628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BV627"/>
  <c r="BU627"/>
  <c r="BT627"/>
  <c r="BS627"/>
  <c r="BR627"/>
  <c r="BQ627"/>
  <c r="BP627"/>
  <c r="BO627"/>
  <c r="BN627"/>
  <c r="BM627"/>
  <c r="BL627"/>
  <c r="BK627"/>
  <c r="BJ627"/>
  <c r="BI627"/>
  <c r="BH627"/>
  <c r="BG627"/>
  <c r="BF627"/>
  <c r="BE627"/>
  <c r="BD627"/>
  <c r="BC627"/>
  <c r="BB627"/>
  <c r="BA627"/>
  <c r="AZ627"/>
  <c r="AY627"/>
  <c r="AX627"/>
  <c r="AW627"/>
  <c r="AV627"/>
  <c r="AU627"/>
  <c r="AT627"/>
  <c r="AS627"/>
  <c r="AR627"/>
  <c r="AQ627"/>
  <c r="AN627"/>
  <c r="AM627"/>
  <c r="AL627"/>
  <c r="AK627"/>
  <c r="AJ627"/>
  <c r="AI627"/>
  <c r="AH627"/>
  <c r="AG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F627"/>
  <c r="E627"/>
  <c r="D627"/>
  <c r="C627"/>
  <c r="B627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BV626"/>
  <c r="BU626"/>
  <c r="BT626"/>
  <c r="BS626"/>
  <c r="BR626"/>
  <c r="BQ626"/>
  <c r="BP626"/>
  <c r="BO626"/>
  <c r="BN626"/>
  <c r="BM626"/>
  <c r="BL626"/>
  <c r="BK626"/>
  <c r="BJ626"/>
  <c r="BI626"/>
  <c r="BH626"/>
  <c r="BG626"/>
  <c r="BF626"/>
  <c r="BE626"/>
  <c r="BD626"/>
  <c r="BC626"/>
  <c r="BB626"/>
  <c r="BA626"/>
  <c r="AZ626"/>
  <c r="AY626"/>
  <c r="AX626"/>
  <c r="AW626"/>
  <c r="AV626"/>
  <c r="AU626"/>
  <c r="AT626"/>
  <c r="AS626"/>
  <c r="AR626"/>
  <c r="AQ626"/>
  <c r="AN626"/>
  <c r="AM626"/>
  <c r="AL626"/>
  <c r="AK626"/>
  <c r="AJ626"/>
  <c r="AI626"/>
  <c r="AH626"/>
  <c r="AG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F626"/>
  <c r="E626"/>
  <c r="D626"/>
  <c r="C626"/>
  <c r="B626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BV625"/>
  <c r="BU625"/>
  <c r="BT625"/>
  <c r="BS625"/>
  <c r="BR625"/>
  <c r="BQ625"/>
  <c r="BP625"/>
  <c r="BO625"/>
  <c r="BN625"/>
  <c r="BM625"/>
  <c r="BL625"/>
  <c r="BK625"/>
  <c r="BJ625"/>
  <c r="BI625"/>
  <c r="BH625"/>
  <c r="BG625"/>
  <c r="BF625"/>
  <c r="BE625"/>
  <c r="BD625"/>
  <c r="BC625"/>
  <c r="BB625"/>
  <c r="BA625"/>
  <c r="AZ625"/>
  <c r="AY625"/>
  <c r="AX625"/>
  <c r="AW625"/>
  <c r="AV625"/>
  <c r="AU625"/>
  <c r="AT625"/>
  <c r="AS625"/>
  <c r="AR625"/>
  <c r="AQ625"/>
  <c r="AN625"/>
  <c r="AM625"/>
  <c r="AL625"/>
  <c r="AK625"/>
  <c r="AJ625"/>
  <c r="AI625"/>
  <c r="AH625"/>
  <c r="AG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F625"/>
  <c r="E625"/>
  <c r="D625"/>
  <c r="C625"/>
  <c r="B625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BV624"/>
  <c r="BU624"/>
  <c r="BT624"/>
  <c r="BS624"/>
  <c r="BR624"/>
  <c r="BQ624"/>
  <c r="BP624"/>
  <c r="BO624"/>
  <c r="BN624"/>
  <c r="BM624"/>
  <c r="BL624"/>
  <c r="BK624"/>
  <c r="BJ624"/>
  <c r="BI624"/>
  <c r="BH624"/>
  <c r="BG624"/>
  <c r="BF624"/>
  <c r="BE624"/>
  <c r="BD624"/>
  <c r="BC624"/>
  <c r="BB624"/>
  <c r="BA624"/>
  <c r="AZ624"/>
  <c r="AY624"/>
  <c r="AX624"/>
  <c r="AW624"/>
  <c r="AV624"/>
  <c r="AU624"/>
  <c r="AT624"/>
  <c r="AS624"/>
  <c r="AR624"/>
  <c r="AQ624"/>
  <c r="AN624"/>
  <c r="AM624"/>
  <c r="AL624"/>
  <c r="AK624"/>
  <c r="AJ624"/>
  <c r="AI624"/>
  <c r="AH624"/>
  <c r="AG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I624"/>
  <c r="H624"/>
  <c r="G624"/>
  <c r="F624"/>
  <c r="E624"/>
  <c r="D624"/>
  <c r="C624"/>
  <c r="B624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BV623"/>
  <c r="BU623"/>
  <c r="BT623"/>
  <c r="BS623"/>
  <c r="BR623"/>
  <c r="BQ623"/>
  <c r="BP623"/>
  <c r="BO623"/>
  <c r="BN623"/>
  <c r="BM623"/>
  <c r="BL623"/>
  <c r="BK623"/>
  <c r="BJ623"/>
  <c r="BI623"/>
  <c r="BH623"/>
  <c r="BG623"/>
  <c r="BF623"/>
  <c r="BE623"/>
  <c r="BD623"/>
  <c r="BC623"/>
  <c r="BB623"/>
  <c r="BA623"/>
  <c r="AZ623"/>
  <c r="AY623"/>
  <c r="AX623"/>
  <c r="AW623"/>
  <c r="AV623"/>
  <c r="AU623"/>
  <c r="AT623"/>
  <c r="AS623"/>
  <c r="AR623"/>
  <c r="AQ623"/>
  <c r="AN623"/>
  <c r="AM623"/>
  <c r="AL623"/>
  <c r="AK623"/>
  <c r="AJ623"/>
  <c r="AI623"/>
  <c r="AH623"/>
  <c r="AG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F623"/>
  <c r="E623"/>
  <c r="D623"/>
  <c r="C623"/>
  <c r="B623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BV622"/>
  <c r="BU622"/>
  <c r="BT622"/>
  <c r="BS622"/>
  <c r="BR622"/>
  <c r="BQ622"/>
  <c r="BP622"/>
  <c r="BO622"/>
  <c r="BN622"/>
  <c r="BM622"/>
  <c r="BL622"/>
  <c r="BK622"/>
  <c r="BJ622"/>
  <c r="BI622"/>
  <c r="BH622"/>
  <c r="BG622"/>
  <c r="BF622"/>
  <c r="BE622"/>
  <c r="BD622"/>
  <c r="BC622"/>
  <c r="BB622"/>
  <c r="BA622"/>
  <c r="AZ622"/>
  <c r="AY622"/>
  <c r="AX622"/>
  <c r="AW622"/>
  <c r="AV622"/>
  <c r="AU622"/>
  <c r="AT622"/>
  <c r="AS622"/>
  <c r="AR622"/>
  <c r="AQ622"/>
  <c r="AN622"/>
  <c r="AM622"/>
  <c r="AL622"/>
  <c r="AK622"/>
  <c r="AJ622"/>
  <c r="AI622"/>
  <c r="AH622"/>
  <c r="AG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F622"/>
  <c r="E622"/>
  <c r="D622"/>
  <c r="C622"/>
  <c r="B622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BV621"/>
  <c r="BU621"/>
  <c r="BT621"/>
  <c r="BS621"/>
  <c r="BR621"/>
  <c r="BQ621"/>
  <c r="BP621"/>
  <c r="BO621"/>
  <c r="BN621"/>
  <c r="BM621"/>
  <c r="BL621"/>
  <c r="BK621"/>
  <c r="BJ621"/>
  <c r="BI621"/>
  <c r="BH621"/>
  <c r="BG621"/>
  <c r="BF621"/>
  <c r="BE621"/>
  <c r="BD621"/>
  <c r="BC621"/>
  <c r="BB621"/>
  <c r="BA621"/>
  <c r="AZ621"/>
  <c r="AY621"/>
  <c r="AX621"/>
  <c r="AW621"/>
  <c r="AV621"/>
  <c r="AU621"/>
  <c r="AT621"/>
  <c r="AS621"/>
  <c r="AR621"/>
  <c r="AQ621"/>
  <c r="AN621"/>
  <c r="AM621"/>
  <c r="AL621"/>
  <c r="AK621"/>
  <c r="AJ621"/>
  <c r="AI621"/>
  <c r="AH621"/>
  <c r="AG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F621"/>
  <c r="E621"/>
  <c r="D621"/>
  <c r="C621"/>
  <c r="B621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BV620"/>
  <c r="BU620"/>
  <c r="BT620"/>
  <c r="BS620"/>
  <c r="BR620"/>
  <c r="BQ620"/>
  <c r="BP620"/>
  <c r="BO620"/>
  <c r="BN620"/>
  <c r="BM620"/>
  <c r="BL620"/>
  <c r="BK620"/>
  <c r="BJ620"/>
  <c r="BI620"/>
  <c r="BH620"/>
  <c r="BG620"/>
  <c r="BF620"/>
  <c r="BE620"/>
  <c r="BD620"/>
  <c r="BC620"/>
  <c r="BB620"/>
  <c r="BA620"/>
  <c r="AZ620"/>
  <c r="AY620"/>
  <c r="AX620"/>
  <c r="AW620"/>
  <c r="AV620"/>
  <c r="AU620"/>
  <c r="AT620"/>
  <c r="AS620"/>
  <c r="AR620"/>
  <c r="AQ620"/>
  <c r="AN620"/>
  <c r="AM620"/>
  <c r="AL620"/>
  <c r="AK620"/>
  <c r="AJ620"/>
  <c r="AI620"/>
  <c r="AH620"/>
  <c r="AG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F620"/>
  <c r="E620"/>
  <c r="D620"/>
  <c r="C620"/>
  <c r="B620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BV619"/>
  <c r="BU619"/>
  <c r="BT619"/>
  <c r="BS619"/>
  <c r="BR619"/>
  <c r="BQ619"/>
  <c r="BP619"/>
  <c r="BO619"/>
  <c r="BN619"/>
  <c r="BM619"/>
  <c r="BL619"/>
  <c r="BK619"/>
  <c r="BJ619"/>
  <c r="BI619"/>
  <c r="BH619"/>
  <c r="BG619"/>
  <c r="BF619"/>
  <c r="BE619"/>
  <c r="BD619"/>
  <c r="BC619"/>
  <c r="BB619"/>
  <c r="BA619"/>
  <c r="AZ619"/>
  <c r="AY619"/>
  <c r="AX619"/>
  <c r="AW619"/>
  <c r="AV619"/>
  <c r="AU619"/>
  <c r="AT619"/>
  <c r="AS619"/>
  <c r="AR619"/>
  <c r="AQ619"/>
  <c r="AN619"/>
  <c r="AM619"/>
  <c r="AL619"/>
  <c r="AK619"/>
  <c r="AJ619"/>
  <c r="AI619"/>
  <c r="AH619"/>
  <c r="AG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F619"/>
  <c r="E619"/>
  <c r="D619"/>
  <c r="C619"/>
  <c r="B619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BV618"/>
  <c r="BU618"/>
  <c r="BT618"/>
  <c r="BS618"/>
  <c r="BR618"/>
  <c r="BQ618"/>
  <c r="BP618"/>
  <c r="BO618"/>
  <c r="BN618"/>
  <c r="BM618"/>
  <c r="BL618"/>
  <c r="BK618"/>
  <c r="BJ618"/>
  <c r="BI618"/>
  <c r="BH618"/>
  <c r="BG618"/>
  <c r="BF618"/>
  <c r="BE618"/>
  <c r="BD618"/>
  <c r="BC618"/>
  <c r="BB618"/>
  <c r="BA618"/>
  <c r="AZ618"/>
  <c r="AY618"/>
  <c r="AX618"/>
  <c r="AW618"/>
  <c r="AV618"/>
  <c r="AU618"/>
  <c r="AT618"/>
  <c r="AS618"/>
  <c r="AR618"/>
  <c r="AQ618"/>
  <c r="AN618"/>
  <c r="AM618"/>
  <c r="AL618"/>
  <c r="AK618"/>
  <c r="AJ618"/>
  <c r="AI618"/>
  <c r="AH618"/>
  <c r="AG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F618"/>
  <c r="E618"/>
  <c r="D618"/>
  <c r="C618"/>
  <c r="B618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BV617"/>
  <c r="BU617"/>
  <c r="BT617"/>
  <c r="BS617"/>
  <c r="BR617"/>
  <c r="BQ617"/>
  <c r="BP617"/>
  <c r="BO617"/>
  <c r="BN617"/>
  <c r="BM617"/>
  <c r="BL617"/>
  <c r="BK617"/>
  <c r="BJ617"/>
  <c r="BI617"/>
  <c r="BH617"/>
  <c r="BG617"/>
  <c r="BF617"/>
  <c r="BE617"/>
  <c r="BD617"/>
  <c r="BC617"/>
  <c r="BB617"/>
  <c r="BA617"/>
  <c r="AZ617"/>
  <c r="AY617"/>
  <c r="AX617"/>
  <c r="AW617"/>
  <c r="AV617"/>
  <c r="AU617"/>
  <c r="AT617"/>
  <c r="AS617"/>
  <c r="AR617"/>
  <c r="AQ617"/>
  <c r="AN617"/>
  <c r="AM617"/>
  <c r="AL617"/>
  <c r="AK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F617"/>
  <c r="E617"/>
  <c r="D617"/>
  <c r="C617"/>
  <c r="B617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BV616"/>
  <c r="BU616"/>
  <c r="BT616"/>
  <c r="BS616"/>
  <c r="BR616"/>
  <c r="BQ616"/>
  <c r="BP616"/>
  <c r="BO616"/>
  <c r="BN616"/>
  <c r="BM616"/>
  <c r="BL616"/>
  <c r="BK616"/>
  <c r="BJ616"/>
  <c r="BI616"/>
  <c r="BH616"/>
  <c r="BG616"/>
  <c r="BF616"/>
  <c r="BE616"/>
  <c r="BD616"/>
  <c r="BC616"/>
  <c r="BB616"/>
  <c r="BA616"/>
  <c r="AZ616"/>
  <c r="AY616"/>
  <c r="AX616"/>
  <c r="AW616"/>
  <c r="AV616"/>
  <c r="AU616"/>
  <c r="AT616"/>
  <c r="AS616"/>
  <c r="AR616"/>
  <c r="AQ616"/>
  <c r="AN616"/>
  <c r="AM616"/>
  <c r="AL616"/>
  <c r="AK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F616"/>
  <c r="E616"/>
  <c r="D616"/>
  <c r="C616"/>
  <c r="B616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BV615"/>
  <c r="BU615"/>
  <c r="BT615"/>
  <c r="BS615"/>
  <c r="BR615"/>
  <c r="BQ615"/>
  <c r="BP615"/>
  <c r="BO615"/>
  <c r="BN615"/>
  <c r="BM615"/>
  <c r="BL615"/>
  <c r="BK615"/>
  <c r="BJ615"/>
  <c r="BI615"/>
  <c r="BH615"/>
  <c r="BG615"/>
  <c r="BF615"/>
  <c r="BE615"/>
  <c r="BD615"/>
  <c r="BC615"/>
  <c r="BB615"/>
  <c r="BA615"/>
  <c r="AZ615"/>
  <c r="AY615"/>
  <c r="AX615"/>
  <c r="AW615"/>
  <c r="AV615"/>
  <c r="AU615"/>
  <c r="AT615"/>
  <c r="AS615"/>
  <c r="AR615"/>
  <c r="AQ615"/>
  <c r="AN615"/>
  <c r="AM615"/>
  <c r="AL615"/>
  <c r="AK615"/>
  <c r="AJ615"/>
  <c r="AI615"/>
  <c r="AH615"/>
  <c r="AG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F615"/>
  <c r="E615"/>
  <c r="D615"/>
  <c r="C615"/>
  <c r="B615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BV614"/>
  <c r="BU614"/>
  <c r="BT614"/>
  <c r="BS614"/>
  <c r="BR614"/>
  <c r="BQ614"/>
  <c r="BP614"/>
  <c r="BO614"/>
  <c r="BN614"/>
  <c r="BM614"/>
  <c r="BL614"/>
  <c r="BK614"/>
  <c r="BJ614"/>
  <c r="BI614"/>
  <c r="BH614"/>
  <c r="BG614"/>
  <c r="BF614"/>
  <c r="BE614"/>
  <c r="BD614"/>
  <c r="BC614"/>
  <c r="BB614"/>
  <c r="BA614"/>
  <c r="AZ614"/>
  <c r="AY614"/>
  <c r="AX614"/>
  <c r="AW614"/>
  <c r="AV614"/>
  <c r="AU614"/>
  <c r="AT614"/>
  <c r="AS614"/>
  <c r="AR614"/>
  <c r="AQ614"/>
  <c r="AN614"/>
  <c r="AM614"/>
  <c r="AL614"/>
  <c r="AK614"/>
  <c r="AJ614"/>
  <c r="AI614"/>
  <c r="AH614"/>
  <c r="AG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F614"/>
  <c r="E614"/>
  <c r="D614"/>
  <c r="C614"/>
  <c r="B614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BV613"/>
  <c r="BU613"/>
  <c r="BT613"/>
  <c r="BS613"/>
  <c r="BR613"/>
  <c r="BQ613"/>
  <c r="BP613"/>
  <c r="BO613"/>
  <c r="BN613"/>
  <c r="BM613"/>
  <c r="BL613"/>
  <c r="BK613"/>
  <c r="BJ613"/>
  <c r="BI613"/>
  <c r="BH613"/>
  <c r="BG613"/>
  <c r="BF613"/>
  <c r="BE613"/>
  <c r="BD613"/>
  <c r="BC613"/>
  <c r="BB613"/>
  <c r="BA613"/>
  <c r="AZ613"/>
  <c r="AY613"/>
  <c r="AX613"/>
  <c r="AW613"/>
  <c r="AV613"/>
  <c r="AU613"/>
  <c r="AT613"/>
  <c r="AS613"/>
  <c r="AR613"/>
  <c r="AQ613"/>
  <c r="AN613"/>
  <c r="AM613"/>
  <c r="AL613"/>
  <c r="AK613"/>
  <c r="AJ613"/>
  <c r="AI613"/>
  <c r="AH613"/>
  <c r="AG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F613"/>
  <c r="E613"/>
  <c r="D613"/>
  <c r="C613"/>
  <c r="B613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BV612"/>
  <c r="BU612"/>
  <c r="BT612"/>
  <c r="BS612"/>
  <c r="BR612"/>
  <c r="BQ612"/>
  <c r="BP612"/>
  <c r="BO612"/>
  <c r="BN612"/>
  <c r="BM612"/>
  <c r="BL612"/>
  <c r="BK612"/>
  <c r="BJ612"/>
  <c r="BI612"/>
  <c r="BH612"/>
  <c r="BG612"/>
  <c r="BF612"/>
  <c r="BE612"/>
  <c r="BD612"/>
  <c r="BC612"/>
  <c r="BB612"/>
  <c r="BA612"/>
  <c r="AZ612"/>
  <c r="AY612"/>
  <c r="AX612"/>
  <c r="AW612"/>
  <c r="AV612"/>
  <c r="AU612"/>
  <c r="AT612"/>
  <c r="AS612"/>
  <c r="AR612"/>
  <c r="AQ612"/>
  <c r="AN612"/>
  <c r="AM612"/>
  <c r="AL612"/>
  <c r="AK612"/>
  <c r="AJ612"/>
  <c r="AI612"/>
  <c r="AH612"/>
  <c r="AG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F612"/>
  <c r="E612"/>
  <c r="D612"/>
  <c r="C612"/>
  <c r="B612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BV611"/>
  <c r="BU611"/>
  <c r="BT611"/>
  <c r="BS611"/>
  <c r="BR611"/>
  <c r="BQ611"/>
  <c r="BP611"/>
  <c r="BO611"/>
  <c r="BN611"/>
  <c r="BM611"/>
  <c r="BL611"/>
  <c r="BK611"/>
  <c r="BJ611"/>
  <c r="BI611"/>
  <c r="BH611"/>
  <c r="BG611"/>
  <c r="BF611"/>
  <c r="BE611"/>
  <c r="BD611"/>
  <c r="BC611"/>
  <c r="BB611"/>
  <c r="BA611"/>
  <c r="AZ611"/>
  <c r="AY611"/>
  <c r="AX611"/>
  <c r="AW611"/>
  <c r="AV611"/>
  <c r="AU611"/>
  <c r="AT611"/>
  <c r="AS611"/>
  <c r="AR611"/>
  <c r="AQ611"/>
  <c r="AN611"/>
  <c r="AM611"/>
  <c r="AL611"/>
  <c r="AK611"/>
  <c r="AJ611"/>
  <c r="AI611"/>
  <c r="AH611"/>
  <c r="AG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F611"/>
  <c r="E611"/>
  <c r="D611"/>
  <c r="C611"/>
  <c r="B611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BV610"/>
  <c r="BU610"/>
  <c r="BT610"/>
  <c r="BS610"/>
  <c r="BR610"/>
  <c r="BQ610"/>
  <c r="BP610"/>
  <c r="BO610"/>
  <c r="BN610"/>
  <c r="BM610"/>
  <c r="BL610"/>
  <c r="BK610"/>
  <c r="BJ610"/>
  <c r="BI610"/>
  <c r="BH610"/>
  <c r="BG610"/>
  <c r="BF610"/>
  <c r="BE610"/>
  <c r="BD610"/>
  <c r="BC610"/>
  <c r="BB610"/>
  <c r="BA610"/>
  <c r="AZ610"/>
  <c r="AY610"/>
  <c r="AX610"/>
  <c r="AW610"/>
  <c r="AV610"/>
  <c r="AU610"/>
  <c r="AT610"/>
  <c r="AS610"/>
  <c r="AR610"/>
  <c r="AQ610"/>
  <c r="AN610"/>
  <c r="AM610"/>
  <c r="AL610"/>
  <c r="AK610"/>
  <c r="AJ610"/>
  <c r="AI610"/>
  <c r="AH610"/>
  <c r="AG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F610"/>
  <c r="E610"/>
  <c r="D610"/>
  <c r="C610"/>
  <c r="B610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BV609"/>
  <c r="BU609"/>
  <c r="BT609"/>
  <c r="BS609"/>
  <c r="BR609"/>
  <c r="BQ609"/>
  <c r="BP609"/>
  <c r="BO609"/>
  <c r="BN609"/>
  <c r="BM609"/>
  <c r="BL609"/>
  <c r="BK609"/>
  <c r="BJ609"/>
  <c r="BI609"/>
  <c r="BH609"/>
  <c r="BG609"/>
  <c r="BF609"/>
  <c r="BE609"/>
  <c r="BD609"/>
  <c r="BC609"/>
  <c r="BB609"/>
  <c r="BA609"/>
  <c r="AZ609"/>
  <c r="AY609"/>
  <c r="AX609"/>
  <c r="AW609"/>
  <c r="AV609"/>
  <c r="AU609"/>
  <c r="AT609"/>
  <c r="AS609"/>
  <c r="AR609"/>
  <c r="AQ609"/>
  <c r="AN609"/>
  <c r="AM609"/>
  <c r="AL609"/>
  <c r="AK609"/>
  <c r="AJ609"/>
  <c r="AI609"/>
  <c r="AH609"/>
  <c r="AG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F609"/>
  <c r="E609"/>
  <c r="D609"/>
  <c r="C609"/>
  <c r="B609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BV608"/>
  <c r="BU608"/>
  <c r="BT608"/>
  <c r="BS608"/>
  <c r="BR608"/>
  <c r="BQ608"/>
  <c r="BP608"/>
  <c r="BO608"/>
  <c r="BN608"/>
  <c r="BM608"/>
  <c r="BL608"/>
  <c r="BK608"/>
  <c r="BJ608"/>
  <c r="BI608"/>
  <c r="BH608"/>
  <c r="BG608"/>
  <c r="BF608"/>
  <c r="BE608"/>
  <c r="BD608"/>
  <c r="BC608"/>
  <c r="BB608"/>
  <c r="BA608"/>
  <c r="AZ608"/>
  <c r="AY608"/>
  <c r="AX608"/>
  <c r="AW608"/>
  <c r="AV608"/>
  <c r="AU608"/>
  <c r="AT608"/>
  <c r="AS608"/>
  <c r="AR608"/>
  <c r="AQ608"/>
  <c r="AN608"/>
  <c r="AM608"/>
  <c r="AL608"/>
  <c r="AK608"/>
  <c r="AJ608"/>
  <c r="AI608"/>
  <c r="AH608"/>
  <c r="AG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F608"/>
  <c r="E608"/>
  <c r="D608"/>
  <c r="C608"/>
  <c r="B608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BV607"/>
  <c r="BU607"/>
  <c r="BT607"/>
  <c r="BS607"/>
  <c r="BR607"/>
  <c r="BQ607"/>
  <c r="BP607"/>
  <c r="BO607"/>
  <c r="BN607"/>
  <c r="BM607"/>
  <c r="BL607"/>
  <c r="BK607"/>
  <c r="BJ607"/>
  <c r="BI607"/>
  <c r="BH607"/>
  <c r="BG607"/>
  <c r="BF607"/>
  <c r="BE607"/>
  <c r="BD607"/>
  <c r="BC607"/>
  <c r="BB607"/>
  <c r="BA607"/>
  <c r="AZ607"/>
  <c r="AY607"/>
  <c r="AX607"/>
  <c r="AW607"/>
  <c r="AV607"/>
  <c r="AU607"/>
  <c r="AT607"/>
  <c r="AS607"/>
  <c r="AR607"/>
  <c r="AQ607"/>
  <c r="AN607"/>
  <c r="AM607"/>
  <c r="AL607"/>
  <c r="AK607"/>
  <c r="AJ607"/>
  <c r="AI607"/>
  <c r="AH607"/>
  <c r="AG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I607"/>
  <c r="H607"/>
  <c r="G607"/>
  <c r="F607"/>
  <c r="E607"/>
  <c r="D607"/>
  <c r="C607"/>
  <c r="B607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BV606"/>
  <c r="BU606"/>
  <c r="BT606"/>
  <c r="BS606"/>
  <c r="BR606"/>
  <c r="BQ606"/>
  <c r="BP606"/>
  <c r="BO606"/>
  <c r="BN606"/>
  <c r="BM606"/>
  <c r="BL606"/>
  <c r="BK606"/>
  <c r="BJ606"/>
  <c r="BI606"/>
  <c r="BH606"/>
  <c r="BG606"/>
  <c r="BF606"/>
  <c r="BE606"/>
  <c r="BD606"/>
  <c r="BC606"/>
  <c r="BB606"/>
  <c r="BA606"/>
  <c r="AZ606"/>
  <c r="AY606"/>
  <c r="AX606"/>
  <c r="AW606"/>
  <c r="AV606"/>
  <c r="AU606"/>
  <c r="AT606"/>
  <c r="AS606"/>
  <c r="AR606"/>
  <c r="AQ606"/>
  <c r="AN606"/>
  <c r="AM606"/>
  <c r="AL606"/>
  <c r="AK606"/>
  <c r="AJ606"/>
  <c r="AI606"/>
  <c r="AH606"/>
  <c r="AG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F606"/>
  <c r="E606"/>
  <c r="D606"/>
  <c r="C606"/>
  <c r="B606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BV605"/>
  <c r="BU605"/>
  <c r="BT605"/>
  <c r="BS605"/>
  <c r="BR605"/>
  <c r="BQ605"/>
  <c r="BP605"/>
  <c r="BO605"/>
  <c r="BN605"/>
  <c r="BM605"/>
  <c r="BL605"/>
  <c r="BK605"/>
  <c r="BJ605"/>
  <c r="BI605"/>
  <c r="BH605"/>
  <c r="BG605"/>
  <c r="BF605"/>
  <c r="BE605"/>
  <c r="BD605"/>
  <c r="BC605"/>
  <c r="BB605"/>
  <c r="BA605"/>
  <c r="AZ605"/>
  <c r="AY605"/>
  <c r="AX605"/>
  <c r="AW605"/>
  <c r="AV605"/>
  <c r="AU605"/>
  <c r="AT605"/>
  <c r="AS605"/>
  <c r="AR605"/>
  <c r="AQ605"/>
  <c r="AN605"/>
  <c r="AM605"/>
  <c r="AL605"/>
  <c r="AK605"/>
  <c r="AJ605"/>
  <c r="AI605"/>
  <c r="AH605"/>
  <c r="AG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I605"/>
  <c r="H605"/>
  <c r="G605"/>
  <c r="F605"/>
  <c r="E605"/>
  <c r="D605"/>
  <c r="C605"/>
  <c r="B605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BV604"/>
  <c r="BU604"/>
  <c r="BT604"/>
  <c r="BS604"/>
  <c r="BR604"/>
  <c r="BQ604"/>
  <c r="BP604"/>
  <c r="BO604"/>
  <c r="BN604"/>
  <c r="BM604"/>
  <c r="BL604"/>
  <c r="BK604"/>
  <c r="BJ604"/>
  <c r="BI604"/>
  <c r="BH604"/>
  <c r="BG604"/>
  <c r="BF604"/>
  <c r="BE604"/>
  <c r="BD604"/>
  <c r="BC604"/>
  <c r="BB604"/>
  <c r="BA604"/>
  <c r="AZ604"/>
  <c r="AY604"/>
  <c r="AX604"/>
  <c r="AW604"/>
  <c r="AV604"/>
  <c r="AU604"/>
  <c r="AT604"/>
  <c r="AS604"/>
  <c r="AR604"/>
  <c r="AQ604"/>
  <c r="AN604"/>
  <c r="AM604"/>
  <c r="AL604"/>
  <c r="AK604"/>
  <c r="AJ604"/>
  <c r="AI604"/>
  <c r="AH604"/>
  <c r="AG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F604"/>
  <c r="E604"/>
  <c r="D604"/>
  <c r="C604"/>
  <c r="B604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BV603"/>
  <c r="BU603"/>
  <c r="BT603"/>
  <c r="BS603"/>
  <c r="BR603"/>
  <c r="BQ603"/>
  <c r="BP603"/>
  <c r="BO603"/>
  <c r="BN603"/>
  <c r="BM603"/>
  <c r="BL603"/>
  <c r="BK603"/>
  <c r="BJ603"/>
  <c r="BI603"/>
  <c r="BH603"/>
  <c r="BG603"/>
  <c r="BF603"/>
  <c r="BE603"/>
  <c r="BD603"/>
  <c r="BC603"/>
  <c r="BB603"/>
  <c r="BA603"/>
  <c r="AZ603"/>
  <c r="AY603"/>
  <c r="AX603"/>
  <c r="AW603"/>
  <c r="AV603"/>
  <c r="AU603"/>
  <c r="AT603"/>
  <c r="AS603"/>
  <c r="AR603"/>
  <c r="AQ603"/>
  <c r="AN603"/>
  <c r="AM603"/>
  <c r="AL603"/>
  <c r="AK603"/>
  <c r="AJ603"/>
  <c r="AI603"/>
  <c r="AH603"/>
  <c r="AG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F603"/>
  <c r="E603"/>
  <c r="D603"/>
  <c r="C603"/>
  <c r="B603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BV602"/>
  <c r="BU602"/>
  <c r="BT602"/>
  <c r="BS602"/>
  <c r="BR602"/>
  <c r="BQ602"/>
  <c r="BP602"/>
  <c r="BO602"/>
  <c r="BN602"/>
  <c r="BM602"/>
  <c r="BL602"/>
  <c r="BK602"/>
  <c r="BJ602"/>
  <c r="BI602"/>
  <c r="BH602"/>
  <c r="BG602"/>
  <c r="BF602"/>
  <c r="BE602"/>
  <c r="BD602"/>
  <c r="BC602"/>
  <c r="BB602"/>
  <c r="BA602"/>
  <c r="AZ602"/>
  <c r="AY602"/>
  <c r="AX602"/>
  <c r="AW602"/>
  <c r="AV602"/>
  <c r="AU602"/>
  <c r="AT602"/>
  <c r="AS602"/>
  <c r="AR602"/>
  <c r="AQ602"/>
  <c r="AN602"/>
  <c r="AM602"/>
  <c r="AL602"/>
  <c r="AK602"/>
  <c r="AJ602"/>
  <c r="AI602"/>
  <c r="AH602"/>
  <c r="AG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F602"/>
  <c r="E602"/>
  <c r="D602"/>
  <c r="C602"/>
  <c r="B602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BV601"/>
  <c r="BU601"/>
  <c r="BT601"/>
  <c r="BS601"/>
  <c r="BR601"/>
  <c r="BQ601"/>
  <c r="BP601"/>
  <c r="BO601"/>
  <c r="BN601"/>
  <c r="BM601"/>
  <c r="BL601"/>
  <c r="BK601"/>
  <c r="BJ601"/>
  <c r="BI601"/>
  <c r="BH601"/>
  <c r="BG601"/>
  <c r="BF601"/>
  <c r="BE601"/>
  <c r="BD601"/>
  <c r="BC601"/>
  <c r="BB601"/>
  <c r="BA601"/>
  <c r="AZ601"/>
  <c r="AY601"/>
  <c r="AX601"/>
  <c r="AW601"/>
  <c r="AV601"/>
  <c r="AU601"/>
  <c r="AT601"/>
  <c r="AS601"/>
  <c r="AR601"/>
  <c r="AQ601"/>
  <c r="AN601"/>
  <c r="AM601"/>
  <c r="AL601"/>
  <c r="AK601"/>
  <c r="AJ601"/>
  <c r="AI601"/>
  <c r="AH601"/>
  <c r="AG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F601"/>
  <c r="E601"/>
  <c r="D601"/>
  <c r="C601"/>
  <c r="B601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BV600"/>
  <c r="BU600"/>
  <c r="BT600"/>
  <c r="BS600"/>
  <c r="BR600"/>
  <c r="BQ600"/>
  <c r="BP600"/>
  <c r="BO600"/>
  <c r="BN600"/>
  <c r="BM600"/>
  <c r="BL600"/>
  <c r="BK600"/>
  <c r="BJ600"/>
  <c r="BI600"/>
  <c r="BH600"/>
  <c r="BG600"/>
  <c r="BF600"/>
  <c r="BE600"/>
  <c r="BD600"/>
  <c r="BC600"/>
  <c r="BB600"/>
  <c r="BA600"/>
  <c r="AZ600"/>
  <c r="AY600"/>
  <c r="AX600"/>
  <c r="AW600"/>
  <c r="AV600"/>
  <c r="AU600"/>
  <c r="AT600"/>
  <c r="AS600"/>
  <c r="AR600"/>
  <c r="AQ600"/>
  <c r="AN600"/>
  <c r="AM600"/>
  <c r="AL600"/>
  <c r="AK600"/>
  <c r="AJ600"/>
  <c r="AI600"/>
  <c r="AH600"/>
  <c r="AG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F600"/>
  <c r="E600"/>
  <c r="D600"/>
  <c r="C600"/>
  <c r="B600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BV599"/>
  <c r="BU599"/>
  <c r="BT599"/>
  <c r="BS599"/>
  <c r="BR599"/>
  <c r="BQ599"/>
  <c r="BP599"/>
  <c r="BO599"/>
  <c r="BN599"/>
  <c r="BM599"/>
  <c r="BL599"/>
  <c r="BK599"/>
  <c r="BJ599"/>
  <c r="BI599"/>
  <c r="BH599"/>
  <c r="BG599"/>
  <c r="BF599"/>
  <c r="BE599"/>
  <c r="BD599"/>
  <c r="BC599"/>
  <c r="BB599"/>
  <c r="BA599"/>
  <c r="AZ599"/>
  <c r="AY599"/>
  <c r="AX599"/>
  <c r="AW599"/>
  <c r="AV599"/>
  <c r="AU599"/>
  <c r="AT599"/>
  <c r="AS599"/>
  <c r="AR599"/>
  <c r="AQ599"/>
  <c r="AN599"/>
  <c r="AM599"/>
  <c r="AL599"/>
  <c r="AK599"/>
  <c r="AJ599"/>
  <c r="AI599"/>
  <c r="AH599"/>
  <c r="AG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F599"/>
  <c r="E599"/>
  <c r="D599"/>
  <c r="C599"/>
  <c r="B599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BV598"/>
  <c r="BU598"/>
  <c r="BT598"/>
  <c r="BS598"/>
  <c r="BR598"/>
  <c r="BQ598"/>
  <c r="BP598"/>
  <c r="BO598"/>
  <c r="BN598"/>
  <c r="BM598"/>
  <c r="BL598"/>
  <c r="BK598"/>
  <c r="BJ598"/>
  <c r="BI598"/>
  <c r="BH598"/>
  <c r="BG598"/>
  <c r="BF598"/>
  <c r="BE598"/>
  <c r="BD598"/>
  <c r="BC598"/>
  <c r="BB598"/>
  <c r="BA598"/>
  <c r="AZ598"/>
  <c r="AY598"/>
  <c r="AX598"/>
  <c r="AW598"/>
  <c r="AV598"/>
  <c r="AU598"/>
  <c r="AT598"/>
  <c r="AS598"/>
  <c r="AR598"/>
  <c r="AQ598"/>
  <c r="AN598"/>
  <c r="AM598"/>
  <c r="AL598"/>
  <c r="AK598"/>
  <c r="AJ598"/>
  <c r="AI598"/>
  <c r="AH598"/>
  <c r="AG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I598"/>
  <c r="H598"/>
  <c r="G598"/>
  <c r="F598"/>
  <c r="E598"/>
  <c r="D598"/>
  <c r="C598"/>
  <c r="B598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BV597"/>
  <c r="BU597"/>
  <c r="BT597"/>
  <c r="BS597"/>
  <c r="BR597"/>
  <c r="BQ597"/>
  <c r="BP597"/>
  <c r="BO597"/>
  <c r="BN597"/>
  <c r="BM597"/>
  <c r="BL597"/>
  <c r="BK597"/>
  <c r="BJ597"/>
  <c r="BI597"/>
  <c r="BH597"/>
  <c r="BG597"/>
  <c r="BF597"/>
  <c r="BE597"/>
  <c r="BD597"/>
  <c r="BC597"/>
  <c r="BB597"/>
  <c r="BA597"/>
  <c r="AZ597"/>
  <c r="AY597"/>
  <c r="AX597"/>
  <c r="AW597"/>
  <c r="AV597"/>
  <c r="AU597"/>
  <c r="AT597"/>
  <c r="AS597"/>
  <c r="AR597"/>
  <c r="AQ597"/>
  <c r="AN597"/>
  <c r="AM597"/>
  <c r="AL597"/>
  <c r="AK597"/>
  <c r="AJ597"/>
  <c r="AI597"/>
  <c r="AH597"/>
  <c r="AG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F597"/>
  <c r="E597"/>
  <c r="D597"/>
  <c r="C597"/>
  <c r="B597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BV596"/>
  <c r="BU596"/>
  <c r="BT596"/>
  <c r="BS596"/>
  <c r="BR596"/>
  <c r="BQ596"/>
  <c r="BP596"/>
  <c r="BO596"/>
  <c r="BN596"/>
  <c r="BM596"/>
  <c r="BL596"/>
  <c r="BK596"/>
  <c r="BJ596"/>
  <c r="BI596"/>
  <c r="BH596"/>
  <c r="BG596"/>
  <c r="BF596"/>
  <c r="BE596"/>
  <c r="BD596"/>
  <c r="BC596"/>
  <c r="BB596"/>
  <c r="BA596"/>
  <c r="AZ596"/>
  <c r="AY596"/>
  <c r="AX596"/>
  <c r="AW596"/>
  <c r="AV596"/>
  <c r="AU596"/>
  <c r="AT596"/>
  <c r="AS596"/>
  <c r="AR596"/>
  <c r="AQ596"/>
  <c r="AN596"/>
  <c r="AM596"/>
  <c r="AL596"/>
  <c r="AK596"/>
  <c r="AJ596"/>
  <c r="AI596"/>
  <c r="AH596"/>
  <c r="AG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F596"/>
  <c r="E596"/>
  <c r="D596"/>
  <c r="C596"/>
  <c r="B596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BV595"/>
  <c r="BU595"/>
  <c r="BT595"/>
  <c r="BS595"/>
  <c r="BR595"/>
  <c r="BQ595"/>
  <c r="BP595"/>
  <c r="BO595"/>
  <c r="BN595"/>
  <c r="BM595"/>
  <c r="BL595"/>
  <c r="BK595"/>
  <c r="BJ595"/>
  <c r="BI595"/>
  <c r="BH595"/>
  <c r="BG595"/>
  <c r="BF595"/>
  <c r="BE595"/>
  <c r="BD595"/>
  <c r="BC595"/>
  <c r="BB595"/>
  <c r="BA595"/>
  <c r="AZ595"/>
  <c r="AY595"/>
  <c r="AX595"/>
  <c r="AW595"/>
  <c r="AV595"/>
  <c r="AU595"/>
  <c r="AT595"/>
  <c r="AS595"/>
  <c r="AR595"/>
  <c r="AQ595"/>
  <c r="AN595"/>
  <c r="AM595"/>
  <c r="AL595"/>
  <c r="AK595"/>
  <c r="AJ595"/>
  <c r="AI595"/>
  <c r="AH595"/>
  <c r="AG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F595"/>
  <c r="E595"/>
  <c r="D595"/>
  <c r="C595"/>
  <c r="B595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BV594"/>
  <c r="BU594"/>
  <c r="BT594"/>
  <c r="BS594"/>
  <c r="BR594"/>
  <c r="BQ594"/>
  <c r="BP594"/>
  <c r="BO594"/>
  <c r="BN594"/>
  <c r="BM594"/>
  <c r="BL594"/>
  <c r="BK594"/>
  <c r="BJ594"/>
  <c r="BI594"/>
  <c r="BH594"/>
  <c r="BG594"/>
  <c r="BF594"/>
  <c r="BE594"/>
  <c r="BD594"/>
  <c r="BC594"/>
  <c r="BB594"/>
  <c r="BA594"/>
  <c r="AZ594"/>
  <c r="AY594"/>
  <c r="AX594"/>
  <c r="AW594"/>
  <c r="AV594"/>
  <c r="AU594"/>
  <c r="AT594"/>
  <c r="AS594"/>
  <c r="AR594"/>
  <c r="AQ594"/>
  <c r="AN594"/>
  <c r="AM594"/>
  <c r="AL594"/>
  <c r="AK594"/>
  <c r="AJ594"/>
  <c r="AI594"/>
  <c r="AH594"/>
  <c r="AG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F594"/>
  <c r="E594"/>
  <c r="D594"/>
  <c r="C594"/>
  <c r="B594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BV593"/>
  <c r="BU593"/>
  <c r="BT593"/>
  <c r="BS593"/>
  <c r="BR593"/>
  <c r="BQ593"/>
  <c r="BP593"/>
  <c r="BO593"/>
  <c r="BN593"/>
  <c r="BM593"/>
  <c r="BL593"/>
  <c r="BK593"/>
  <c r="BJ593"/>
  <c r="BI593"/>
  <c r="BH593"/>
  <c r="BG593"/>
  <c r="BF593"/>
  <c r="BE593"/>
  <c r="BD593"/>
  <c r="BC593"/>
  <c r="BB593"/>
  <c r="BA593"/>
  <c r="AZ593"/>
  <c r="AY593"/>
  <c r="AX593"/>
  <c r="AW593"/>
  <c r="AV593"/>
  <c r="AU593"/>
  <c r="AT593"/>
  <c r="AS593"/>
  <c r="AR593"/>
  <c r="AQ593"/>
  <c r="AN593"/>
  <c r="AM593"/>
  <c r="AL593"/>
  <c r="AK593"/>
  <c r="AJ593"/>
  <c r="AI593"/>
  <c r="AH593"/>
  <c r="AG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F593"/>
  <c r="E593"/>
  <c r="D593"/>
  <c r="C593"/>
  <c r="B593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BV592"/>
  <c r="BU592"/>
  <c r="BT592"/>
  <c r="BS592"/>
  <c r="BR592"/>
  <c r="BQ592"/>
  <c r="BP592"/>
  <c r="BO592"/>
  <c r="BN592"/>
  <c r="BM592"/>
  <c r="BL592"/>
  <c r="BK592"/>
  <c r="BJ592"/>
  <c r="BI592"/>
  <c r="BH592"/>
  <c r="BG592"/>
  <c r="BF592"/>
  <c r="BE592"/>
  <c r="BD592"/>
  <c r="BC592"/>
  <c r="BB592"/>
  <c r="BA592"/>
  <c r="AZ592"/>
  <c r="AY592"/>
  <c r="AX592"/>
  <c r="AW592"/>
  <c r="AV592"/>
  <c r="AU592"/>
  <c r="AT592"/>
  <c r="AS592"/>
  <c r="AR592"/>
  <c r="AQ592"/>
  <c r="AN592"/>
  <c r="AM592"/>
  <c r="AL592"/>
  <c r="AK592"/>
  <c r="AJ592"/>
  <c r="AI592"/>
  <c r="AH592"/>
  <c r="AG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F592"/>
  <c r="E592"/>
  <c r="D592"/>
  <c r="C592"/>
  <c r="B592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BV591"/>
  <c r="BU591"/>
  <c r="BT591"/>
  <c r="BS591"/>
  <c r="BR591"/>
  <c r="BQ591"/>
  <c r="BP591"/>
  <c r="BO591"/>
  <c r="BN591"/>
  <c r="BM591"/>
  <c r="BL591"/>
  <c r="BK591"/>
  <c r="BJ591"/>
  <c r="BI591"/>
  <c r="BH591"/>
  <c r="BG591"/>
  <c r="BF591"/>
  <c r="BE591"/>
  <c r="BD591"/>
  <c r="BC591"/>
  <c r="BB591"/>
  <c r="BA591"/>
  <c r="AZ591"/>
  <c r="AY591"/>
  <c r="AX591"/>
  <c r="AW591"/>
  <c r="AV591"/>
  <c r="AU591"/>
  <c r="AT591"/>
  <c r="AS591"/>
  <c r="AR591"/>
  <c r="AQ591"/>
  <c r="AN591"/>
  <c r="AM591"/>
  <c r="AL591"/>
  <c r="AK591"/>
  <c r="AJ591"/>
  <c r="AI591"/>
  <c r="AH591"/>
  <c r="AG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F591"/>
  <c r="E591"/>
  <c r="D591"/>
  <c r="C591"/>
  <c r="B591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BV590"/>
  <c r="BU590"/>
  <c r="BT590"/>
  <c r="BS590"/>
  <c r="BR590"/>
  <c r="BQ590"/>
  <c r="BP590"/>
  <c r="BO590"/>
  <c r="BN590"/>
  <c r="BM590"/>
  <c r="BL590"/>
  <c r="BK590"/>
  <c r="BJ590"/>
  <c r="BI590"/>
  <c r="BH590"/>
  <c r="BG590"/>
  <c r="BF590"/>
  <c r="BE590"/>
  <c r="BD590"/>
  <c r="BC590"/>
  <c r="BB590"/>
  <c r="BA590"/>
  <c r="AZ590"/>
  <c r="AY590"/>
  <c r="AX590"/>
  <c r="AW590"/>
  <c r="AV590"/>
  <c r="AU590"/>
  <c r="AT590"/>
  <c r="AS590"/>
  <c r="AR590"/>
  <c r="AQ590"/>
  <c r="AN590"/>
  <c r="AM590"/>
  <c r="AL590"/>
  <c r="AK590"/>
  <c r="AJ590"/>
  <c r="AI590"/>
  <c r="AH590"/>
  <c r="AG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F590"/>
  <c r="E590"/>
  <c r="D590"/>
  <c r="C590"/>
  <c r="B590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BV589"/>
  <c r="BU589"/>
  <c r="BT589"/>
  <c r="BS589"/>
  <c r="BR589"/>
  <c r="BQ589"/>
  <c r="BP589"/>
  <c r="BO589"/>
  <c r="BN589"/>
  <c r="BM589"/>
  <c r="BL589"/>
  <c r="BK589"/>
  <c r="BJ589"/>
  <c r="BI589"/>
  <c r="BH589"/>
  <c r="BG589"/>
  <c r="BF589"/>
  <c r="BE589"/>
  <c r="BD589"/>
  <c r="BC589"/>
  <c r="BB589"/>
  <c r="BA589"/>
  <c r="AZ589"/>
  <c r="AY589"/>
  <c r="AX589"/>
  <c r="AW589"/>
  <c r="AV589"/>
  <c r="AU589"/>
  <c r="AT589"/>
  <c r="AS589"/>
  <c r="AR589"/>
  <c r="AQ589"/>
  <c r="AN589"/>
  <c r="AM589"/>
  <c r="AL589"/>
  <c r="AK589"/>
  <c r="AJ589"/>
  <c r="AI589"/>
  <c r="AH589"/>
  <c r="AG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F589"/>
  <c r="E589"/>
  <c r="D589"/>
  <c r="C589"/>
  <c r="B589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BV588"/>
  <c r="BU588"/>
  <c r="BT588"/>
  <c r="BS588"/>
  <c r="BR588"/>
  <c r="BQ588"/>
  <c r="BP588"/>
  <c r="BO588"/>
  <c r="BN588"/>
  <c r="BM588"/>
  <c r="BL588"/>
  <c r="BK588"/>
  <c r="BJ588"/>
  <c r="BI588"/>
  <c r="BH588"/>
  <c r="BG588"/>
  <c r="BF588"/>
  <c r="BE588"/>
  <c r="BD588"/>
  <c r="BC588"/>
  <c r="BB588"/>
  <c r="BA588"/>
  <c r="AZ588"/>
  <c r="AY588"/>
  <c r="AX588"/>
  <c r="AW588"/>
  <c r="AV588"/>
  <c r="AU588"/>
  <c r="AT588"/>
  <c r="AS588"/>
  <c r="AR588"/>
  <c r="AQ588"/>
  <c r="AN588"/>
  <c r="AM588"/>
  <c r="AL588"/>
  <c r="AK588"/>
  <c r="AJ588"/>
  <c r="AI588"/>
  <c r="AH588"/>
  <c r="AG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F588"/>
  <c r="E588"/>
  <c r="D588"/>
  <c r="C588"/>
  <c r="B588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BV587"/>
  <c r="BU587"/>
  <c r="BT587"/>
  <c r="BS587"/>
  <c r="BR587"/>
  <c r="BQ587"/>
  <c r="BP587"/>
  <c r="BO587"/>
  <c r="BN587"/>
  <c r="BM587"/>
  <c r="BL587"/>
  <c r="BK587"/>
  <c r="BJ587"/>
  <c r="BI587"/>
  <c r="BH587"/>
  <c r="BG587"/>
  <c r="BF587"/>
  <c r="BE587"/>
  <c r="BD587"/>
  <c r="BC587"/>
  <c r="BB587"/>
  <c r="BA587"/>
  <c r="AZ587"/>
  <c r="AY587"/>
  <c r="AX587"/>
  <c r="AW587"/>
  <c r="AV587"/>
  <c r="AU587"/>
  <c r="AT587"/>
  <c r="AS587"/>
  <c r="AR587"/>
  <c r="AQ587"/>
  <c r="AN587"/>
  <c r="AM587"/>
  <c r="AL587"/>
  <c r="AK587"/>
  <c r="AJ587"/>
  <c r="AI587"/>
  <c r="AH587"/>
  <c r="AG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F587"/>
  <c r="E587"/>
  <c r="D587"/>
  <c r="C587"/>
  <c r="B587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BV586"/>
  <c r="BU586"/>
  <c r="BT586"/>
  <c r="BS586"/>
  <c r="BR586"/>
  <c r="BQ586"/>
  <c r="BP586"/>
  <c r="BO586"/>
  <c r="BN586"/>
  <c r="BM586"/>
  <c r="BL586"/>
  <c r="BK586"/>
  <c r="BJ586"/>
  <c r="BI586"/>
  <c r="BH586"/>
  <c r="BG586"/>
  <c r="BF586"/>
  <c r="BE586"/>
  <c r="BD586"/>
  <c r="BC586"/>
  <c r="BB586"/>
  <c r="BA586"/>
  <c r="AZ586"/>
  <c r="AY586"/>
  <c r="AX586"/>
  <c r="AW586"/>
  <c r="AV586"/>
  <c r="AU586"/>
  <c r="AT586"/>
  <c r="AS586"/>
  <c r="AR586"/>
  <c r="AQ586"/>
  <c r="AN586"/>
  <c r="AM586"/>
  <c r="AL586"/>
  <c r="AK586"/>
  <c r="AJ586"/>
  <c r="AI586"/>
  <c r="AH586"/>
  <c r="AG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F586"/>
  <c r="E586"/>
  <c r="D586"/>
  <c r="C586"/>
  <c r="B586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BV585"/>
  <c r="BU585"/>
  <c r="BT585"/>
  <c r="BS585"/>
  <c r="BR585"/>
  <c r="BQ585"/>
  <c r="BP585"/>
  <c r="BO585"/>
  <c r="BN585"/>
  <c r="BM585"/>
  <c r="BL585"/>
  <c r="BK585"/>
  <c r="BJ585"/>
  <c r="BI585"/>
  <c r="BH585"/>
  <c r="BG585"/>
  <c r="BF585"/>
  <c r="BE585"/>
  <c r="BD585"/>
  <c r="BC585"/>
  <c r="BB585"/>
  <c r="BA585"/>
  <c r="AZ585"/>
  <c r="AY585"/>
  <c r="AX585"/>
  <c r="AW585"/>
  <c r="AV585"/>
  <c r="AU585"/>
  <c r="AT585"/>
  <c r="AS585"/>
  <c r="AR585"/>
  <c r="AQ585"/>
  <c r="AN585"/>
  <c r="AM585"/>
  <c r="AL585"/>
  <c r="AK585"/>
  <c r="AJ585"/>
  <c r="AI585"/>
  <c r="AH585"/>
  <c r="AG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F585"/>
  <c r="E585"/>
  <c r="D585"/>
  <c r="C585"/>
  <c r="B585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BV584"/>
  <c r="BU584"/>
  <c r="BT584"/>
  <c r="BS584"/>
  <c r="BR584"/>
  <c r="BQ584"/>
  <c r="BP584"/>
  <c r="BO584"/>
  <c r="BN584"/>
  <c r="BM584"/>
  <c r="BL584"/>
  <c r="BK584"/>
  <c r="BJ584"/>
  <c r="BI584"/>
  <c r="BH584"/>
  <c r="BG584"/>
  <c r="BF584"/>
  <c r="BE584"/>
  <c r="BD584"/>
  <c r="BC584"/>
  <c r="BB584"/>
  <c r="BA584"/>
  <c r="AZ584"/>
  <c r="AY584"/>
  <c r="AX584"/>
  <c r="AW584"/>
  <c r="AV584"/>
  <c r="AU584"/>
  <c r="AT584"/>
  <c r="AS584"/>
  <c r="AR584"/>
  <c r="AQ584"/>
  <c r="AN584"/>
  <c r="AM584"/>
  <c r="AL584"/>
  <c r="AK584"/>
  <c r="AJ584"/>
  <c r="AI584"/>
  <c r="AH584"/>
  <c r="AG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F584"/>
  <c r="E584"/>
  <c r="D584"/>
  <c r="C584"/>
  <c r="B584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BV583"/>
  <c r="BU583"/>
  <c r="BT583"/>
  <c r="BS583"/>
  <c r="BR583"/>
  <c r="BQ583"/>
  <c r="BP583"/>
  <c r="BO583"/>
  <c r="BN583"/>
  <c r="BM583"/>
  <c r="BL583"/>
  <c r="BK583"/>
  <c r="BJ583"/>
  <c r="BI583"/>
  <c r="BH583"/>
  <c r="BG583"/>
  <c r="BF583"/>
  <c r="BE583"/>
  <c r="BD583"/>
  <c r="BC583"/>
  <c r="BB583"/>
  <c r="BA583"/>
  <c r="AZ583"/>
  <c r="AY583"/>
  <c r="AX583"/>
  <c r="AW583"/>
  <c r="AV583"/>
  <c r="AU583"/>
  <c r="AT583"/>
  <c r="AS583"/>
  <c r="AR583"/>
  <c r="AQ583"/>
  <c r="AN583"/>
  <c r="AM583"/>
  <c r="AL583"/>
  <c r="AK583"/>
  <c r="AJ583"/>
  <c r="AI583"/>
  <c r="AH583"/>
  <c r="AG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F583"/>
  <c r="E583"/>
  <c r="D583"/>
  <c r="C583"/>
  <c r="B583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BV582"/>
  <c r="BU582"/>
  <c r="BT582"/>
  <c r="BS582"/>
  <c r="BR582"/>
  <c r="BQ582"/>
  <c r="BP582"/>
  <c r="BO582"/>
  <c r="BN582"/>
  <c r="BM582"/>
  <c r="BL582"/>
  <c r="BK582"/>
  <c r="BJ582"/>
  <c r="BI582"/>
  <c r="BH582"/>
  <c r="BG582"/>
  <c r="BF582"/>
  <c r="BE582"/>
  <c r="BD582"/>
  <c r="BC582"/>
  <c r="BB582"/>
  <c r="BA582"/>
  <c r="AZ582"/>
  <c r="AY582"/>
  <c r="AX582"/>
  <c r="AW582"/>
  <c r="AV582"/>
  <c r="AU582"/>
  <c r="AT582"/>
  <c r="AS582"/>
  <c r="AR582"/>
  <c r="AQ582"/>
  <c r="AN582"/>
  <c r="AM582"/>
  <c r="AL582"/>
  <c r="AK582"/>
  <c r="AJ582"/>
  <c r="AI582"/>
  <c r="AH582"/>
  <c r="AG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F582"/>
  <c r="E582"/>
  <c r="D582"/>
  <c r="C582"/>
  <c r="B582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BV581"/>
  <c r="BU581"/>
  <c r="BT581"/>
  <c r="BS581"/>
  <c r="BR581"/>
  <c r="BQ581"/>
  <c r="BP581"/>
  <c r="BO581"/>
  <c r="BN581"/>
  <c r="BM581"/>
  <c r="BL581"/>
  <c r="BK581"/>
  <c r="BJ581"/>
  <c r="BI581"/>
  <c r="BH581"/>
  <c r="BG581"/>
  <c r="BF581"/>
  <c r="BE581"/>
  <c r="BD581"/>
  <c r="BC581"/>
  <c r="BB581"/>
  <c r="BA581"/>
  <c r="AZ581"/>
  <c r="AY581"/>
  <c r="AX581"/>
  <c r="AW581"/>
  <c r="AV581"/>
  <c r="AU581"/>
  <c r="AT581"/>
  <c r="AS581"/>
  <c r="AR581"/>
  <c r="AQ581"/>
  <c r="AN581"/>
  <c r="AM581"/>
  <c r="AL581"/>
  <c r="AK581"/>
  <c r="AJ581"/>
  <c r="AI581"/>
  <c r="AH581"/>
  <c r="AG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F581"/>
  <c r="E581"/>
  <c r="D581"/>
  <c r="C581"/>
  <c r="B581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BV580"/>
  <c r="BU580"/>
  <c r="BT580"/>
  <c r="BS580"/>
  <c r="BR580"/>
  <c r="BQ580"/>
  <c r="BP580"/>
  <c r="BO580"/>
  <c r="BN580"/>
  <c r="BM580"/>
  <c r="BL580"/>
  <c r="BK580"/>
  <c r="BJ580"/>
  <c r="BI580"/>
  <c r="BH580"/>
  <c r="BG580"/>
  <c r="BF580"/>
  <c r="BE580"/>
  <c r="BD580"/>
  <c r="BC580"/>
  <c r="BB580"/>
  <c r="BA580"/>
  <c r="AZ580"/>
  <c r="AY580"/>
  <c r="AX580"/>
  <c r="AW580"/>
  <c r="AV580"/>
  <c r="AU580"/>
  <c r="AT580"/>
  <c r="AS580"/>
  <c r="AR580"/>
  <c r="AQ580"/>
  <c r="AN580"/>
  <c r="AM580"/>
  <c r="AL580"/>
  <c r="AK580"/>
  <c r="AJ580"/>
  <c r="AI580"/>
  <c r="AH580"/>
  <c r="AG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F580"/>
  <c r="E580"/>
  <c r="D580"/>
  <c r="C580"/>
  <c r="B580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BV579"/>
  <c r="BU579"/>
  <c r="BT579"/>
  <c r="BS579"/>
  <c r="BR579"/>
  <c r="BQ579"/>
  <c r="BP579"/>
  <c r="BO579"/>
  <c r="BN579"/>
  <c r="BM579"/>
  <c r="BL579"/>
  <c r="BK579"/>
  <c r="BJ579"/>
  <c r="BI579"/>
  <c r="BH579"/>
  <c r="BG579"/>
  <c r="BF579"/>
  <c r="BE579"/>
  <c r="BD579"/>
  <c r="BC579"/>
  <c r="BB579"/>
  <c r="BA579"/>
  <c r="AZ579"/>
  <c r="AY579"/>
  <c r="AX579"/>
  <c r="AW579"/>
  <c r="AV579"/>
  <c r="AU579"/>
  <c r="AT579"/>
  <c r="AS579"/>
  <c r="AR579"/>
  <c r="AQ579"/>
  <c r="AN579"/>
  <c r="AM579"/>
  <c r="AL579"/>
  <c r="AK579"/>
  <c r="AJ579"/>
  <c r="AI579"/>
  <c r="AH579"/>
  <c r="AG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F579"/>
  <c r="E579"/>
  <c r="D579"/>
  <c r="C579"/>
  <c r="B579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BV578"/>
  <c r="BU578"/>
  <c r="BT578"/>
  <c r="BS578"/>
  <c r="BR578"/>
  <c r="BQ578"/>
  <c r="BP578"/>
  <c r="BO578"/>
  <c r="BN578"/>
  <c r="BM578"/>
  <c r="BL578"/>
  <c r="BK578"/>
  <c r="BJ578"/>
  <c r="BI578"/>
  <c r="BH578"/>
  <c r="BG578"/>
  <c r="BF578"/>
  <c r="BE578"/>
  <c r="BD578"/>
  <c r="BC578"/>
  <c r="BB578"/>
  <c r="BA578"/>
  <c r="AZ578"/>
  <c r="AY578"/>
  <c r="AX578"/>
  <c r="AW578"/>
  <c r="AV578"/>
  <c r="AU578"/>
  <c r="AT578"/>
  <c r="AS578"/>
  <c r="AR578"/>
  <c r="AQ578"/>
  <c r="AN578"/>
  <c r="AM578"/>
  <c r="AL578"/>
  <c r="AK578"/>
  <c r="AJ578"/>
  <c r="AI578"/>
  <c r="AH578"/>
  <c r="AG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F578"/>
  <c r="E578"/>
  <c r="D578"/>
  <c r="C578"/>
  <c r="B578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BV577"/>
  <c r="BU577"/>
  <c r="BT577"/>
  <c r="BS577"/>
  <c r="BR577"/>
  <c r="BQ577"/>
  <c r="BP577"/>
  <c r="BO577"/>
  <c r="BN577"/>
  <c r="BM577"/>
  <c r="BL577"/>
  <c r="BK577"/>
  <c r="BJ577"/>
  <c r="BI577"/>
  <c r="BH577"/>
  <c r="BG577"/>
  <c r="BF577"/>
  <c r="BE577"/>
  <c r="BD577"/>
  <c r="BC577"/>
  <c r="BB577"/>
  <c r="BA577"/>
  <c r="AZ577"/>
  <c r="AY577"/>
  <c r="AX577"/>
  <c r="AW577"/>
  <c r="AV577"/>
  <c r="AU577"/>
  <c r="AT577"/>
  <c r="AS577"/>
  <c r="AR577"/>
  <c r="AQ577"/>
  <c r="AN577"/>
  <c r="AM577"/>
  <c r="AL577"/>
  <c r="AK577"/>
  <c r="AJ577"/>
  <c r="AI577"/>
  <c r="AH577"/>
  <c r="AG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F577"/>
  <c r="E577"/>
  <c r="D577"/>
  <c r="C577"/>
  <c r="B577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BV576"/>
  <c r="BU576"/>
  <c r="BT576"/>
  <c r="BS576"/>
  <c r="BR576"/>
  <c r="BQ576"/>
  <c r="BP576"/>
  <c r="BO576"/>
  <c r="BN576"/>
  <c r="BM576"/>
  <c r="BL576"/>
  <c r="BK576"/>
  <c r="BJ576"/>
  <c r="BI576"/>
  <c r="BH576"/>
  <c r="BG576"/>
  <c r="BF576"/>
  <c r="BE576"/>
  <c r="BD576"/>
  <c r="BC576"/>
  <c r="BB576"/>
  <c r="BA576"/>
  <c r="AZ576"/>
  <c r="AY576"/>
  <c r="AX576"/>
  <c r="AW576"/>
  <c r="AV576"/>
  <c r="AU576"/>
  <c r="AT576"/>
  <c r="AS576"/>
  <c r="AR576"/>
  <c r="AQ576"/>
  <c r="AN576"/>
  <c r="AM576"/>
  <c r="AL576"/>
  <c r="AK576"/>
  <c r="AJ576"/>
  <c r="AI576"/>
  <c r="AH576"/>
  <c r="AG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F576"/>
  <c r="E576"/>
  <c r="D576"/>
  <c r="C576"/>
  <c r="B576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BV575"/>
  <c r="BU575"/>
  <c r="BT575"/>
  <c r="BS575"/>
  <c r="BR575"/>
  <c r="BQ575"/>
  <c r="BP575"/>
  <c r="BO575"/>
  <c r="BN575"/>
  <c r="BM575"/>
  <c r="BL575"/>
  <c r="BK575"/>
  <c r="BJ575"/>
  <c r="BI575"/>
  <c r="BH575"/>
  <c r="BG575"/>
  <c r="BF575"/>
  <c r="BE575"/>
  <c r="BD575"/>
  <c r="BC575"/>
  <c r="BB575"/>
  <c r="BA575"/>
  <c r="AZ575"/>
  <c r="AY575"/>
  <c r="AX575"/>
  <c r="AW575"/>
  <c r="AV575"/>
  <c r="AU575"/>
  <c r="AT575"/>
  <c r="AS575"/>
  <c r="AR575"/>
  <c r="AQ575"/>
  <c r="AN575"/>
  <c r="AM575"/>
  <c r="AL575"/>
  <c r="AK575"/>
  <c r="AJ575"/>
  <c r="AI575"/>
  <c r="AH575"/>
  <c r="AG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F575"/>
  <c r="E575"/>
  <c r="D575"/>
  <c r="C575"/>
  <c r="B575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BV574"/>
  <c r="BU574"/>
  <c r="BT574"/>
  <c r="BS574"/>
  <c r="BR574"/>
  <c r="BQ574"/>
  <c r="BP574"/>
  <c r="BO574"/>
  <c r="BN574"/>
  <c r="BM574"/>
  <c r="BL574"/>
  <c r="BK574"/>
  <c r="BJ574"/>
  <c r="BI574"/>
  <c r="BH574"/>
  <c r="BG574"/>
  <c r="BF574"/>
  <c r="BE574"/>
  <c r="BD574"/>
  <c r="BC574"/>
  <c r="BB574"/>
  <c r="BA574"/>
  <c r="AZ574"/>
  <c r="AY574"/>
  <c r="AX574"/>
  <c r="AW574"/>
  <c r="AV574"/>
  <c r="AU574"/>
  <c r="AT574"/>
  <c r="AS574"/>
  <c r="AR574"/>
  <c r="AQ574"/>
  <c r="AN574"/>
  <c r="AM574"/>
  <c r="AL574"/>
  <c r="AK574"/>
  <c r="AJ574"/>
  <c r="AI574"/>
  <c r="AH574"/>
  <c r="AG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F574"/>
  <c r="E574"/>
  <c r="D574"/>
  <c r="C574"/>
  <c r="B574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BV573"/>
  <c r="BU573"/>
  <c r="BT573"/>
  <c r="BS573"/>
  <c r="BR573"/>
  <c r="BQ573"/>
  <c r="BP573"/>
  <c r="BO573"/>
  <c r="BN573"/>
  <c r="BM573"/>
  <c r="BL573"/>
  <c r="BK573"/>
  <c r="BJ573"/>
  <c r="BI573"/>
  <c r="BH573"/>
  <c r="BG573"/>
  <c r="BF573"/>
  <c r="BE573"/>
  <c r="BD573"/>
  <c r="BC573"/>
  <c r="BB573"/>
  <c r="BA573"/>
  <c r="AZ573"/>
  <c r="AY573"/>
  <c r="AX573"/>
  <c r="AW573"/>
  <c r="AV573"/>
  <c r="AU573"/>
  <c r="AT573"/>
  <c r="AS573"/>
  <c r="AR573"/>
  <c r="AQ573"/>
  <c r="AN573"/>
  <c r="AM573"/>
  <c r="AL573"/>
  <c r="AK573"/>
  <c r="AJ573"/>
  <c r="AI573"/>
  <c r="AH573"/>
  <c r="AG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F573"/>
  <c r="E573"/>
  <c r="D573"/>
  <c r="C573"/>
  <c r="B573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BV572"/>
  <c r="BU572"/>
  <c r="BT572"/>
  <c r="BS572"/>
  <c r="BR572"/>
  <c r="BQ572"/>
  <c r="BP572"/>
  <c r="BO572"/>
  <c r="BN572"/>
  <c r="BM572"/>
  <c r="BL572"/>
  <c r="BK572"/>
  <c r="BJ572"/>
  <c r="BI572"/>
  <c r="BH572"/>
  <c r="BG572"/>
  <c r="BF572"/>
  <c r="BE572"/>
  <c r="BD572"/>
  <c r="BC572"/>
  <c r="BB572"/>
  <c r="BA572"/>
  <c r="AZ572"/>
  <c r="AY572"/>
  <c r="AX572"/>
  <c r="AW572"/>
  <c r="AV572"/>
  <c r="AU572"/>
  <c r="AT572"/>
  <c r="AS572"/>
  <c r="AR572"/>
  <c r="AQ572"/>
  <c r="AN572"/>
  <c r="AM572"/>
  <c r="AL572"/>
  <c r="AK572"/>
  <c r="AJ572"/>
  <c r="AI572"/>
  <c r="AH572"/>
  <c r="AG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F572"/>
  <c r="E572"/>
  <c r="D572"/>
  <c r="C572"/>
  <c r="B572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BV568"/>
  <c r="BU568"/>
  <c r="BT568"/>
  <c r="BS568"/>
  <c r="BR568"/>
  <c r="BQ568"/>
  <c r="BP568"/>
  <c r="BO568"/>
  <c r="BN568"/>
  <c r="BM568"/>
  <c r="BL568"/>
  <c r="BK568"/>
  <c r="BJ568"/>
  <c r="BI568"/>
  <c r="BH568"/>
  <c r="BG568"/>
  <c r="BF568"/>
  <c r="BE568"/>
  <c r="BD568"/>
  <c r="BC568"/>
  <c r="BB568"/>
  <c r="BA568"/>
  <c r="AZ568"/>
  <c r="AY568"/>
  <c r="AX568"/>
  <c r="AW568"/>
  <c r="AV568"/>
  <c r="AU568"/>
  <c r="AT568"/>
  <c r="AS568"/>
  <c r="AR568"/>
  <c r="AQ568"/>
  <c r="AN568"/>
  <c r="AM568"/>
  <c r="AL568"/>
  <c r="AK568"/>
  <c r="AJ568"/>
  <c r="AI568"/>
  <c r="AH568"/>
  <c r="AG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I568"/>
  <c r="H568"/>
  <c r="G568"/>
  <c r="F568"/>
  <c r="E568"/>
  <c r="D568"/>
  <c r="C568"/>
  <c r="B568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BV567"/>
  <c r="BU567"/>
  <c r="BT567"/>
  <c r="BS567"/>
  <c r="BR567"/>
  <c r="BQ567"/>
  <c r="BP567"/>
  <c r="BO567"/>
  <c r="BN567"/>
  <c r="BM567"/>
  <c r="BL567"/>
  <c r="BK567"/>
  <c r="BJ567"/>
  <c r="BI567"/>
  <c r="BH567"/>
  <c r="BG567"/>
  <c r="BF567"/>
  <c r="BE567"/>
  <c r="BD567"/>
  <c r="BC567"/>
  <c r="BB567"/>
  <c r="BA567"/>
  <c r="AZ567"/>
  <c r="AY567"/>
  <c r="AX567"/>
  <c r="AW567"/>
  <c r="AV567"/>
  <c r="AU567"/>
  <c r="AT567"/>
  <c r="AS567"/>
  <c r="AR567"/>
  <c r="AQ567"/>
  <c r="AN567"/>
  <c r="AM567"/>
  <c r="AL567"/>
  <c r="AK567"/>
  <c r="AJ567"/>
  <c r="AI567"/>
  <c r="AH567"/>
  <c r="AG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I567"/>
  <c r="H567"/>
  <c r="G567"/>
  <c r="F567"/>
  <c r="E567"/>
  <c r="D567"/>
  <c r="C567"/>
  <c r="B567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BV566"/>
  <c r="BU566"/>
  <c r="BT566"/>
  <c r="BS566"/>
  <c r="BR566"/>
  <c r="BQ566"/>
  <c r="BP566"/>
  <c r="BO566"/>
  <c r="BN566"/>
  <c r="BM566"/>
  <c r="BL566"/>
  <c r="BK566"/>
  <c r="BJ566"/>
  <c r="BI566"/>
  <c r="BH566"/>
  <c r="BG566"/>
  <c r="BF566"/>
  <c r="BE566"/>
  <c r="BD566"/>
  <c r="BC566"/>
  <c r="BB566"/>
  <c r="BA566"/>
  <c r="AZ566"/>
  <c r="AY566"/>
  <c r="AX566"/>
  <c r="AW566"/>
  <c r="AV566"/>
  <c r="AU566"/>
  <c r="AT566"/>
  <c r="AS566"/>
  <c r="AR566"/>
  <c r="AQ566"/>
  <c r="AN566"/>
  <c r="AM566"/>
  <c r="AL566"/>
  <c r="AK566"/>
  <c r="AJ566"/>
  <c r="AI566"/>
  <c r="AH566"/>
  <c r="AG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I566"/>
  <c r="H566"/>
  <c r="G566"/>
  <c r="F566"/>
  <c r="E566"/>
  <c r="D566"/>
  <c r="C566"/>
  <c r="B566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BV565"/>
  <c r="BU565"/>
  <c r="BT565"/>
  <c r="BS565"/>
  <c r="BR565"/>
  <c r="BQ565"/>
  <c r="BP565"/>
  <c r="BO565"/>
  <c r="BN565"/>
  <c r="BM565"/>
  <c r="BL565"/>
  <c r="BK565"/>
  <c r="BJ565"/>
  <c r="BI565"/>
  <c r="BH565"/>
  <c r="BG565"/>
  <c r="BF565"/>
  <c r="BE565"/>
  <c r="BD565"/>
  <c r="BC565"/>
  <c r="BB565"/>
  <c r="BA565"/>
  <c r="AZ565"/>
  <c r="AY565"/>
  <c r="AX565"/>
  <c r="AW565"/>
  <c r="AV565"/>
  <c r="AU565"/>
  <c r="AT565"/>
  <c r="AS565"/>
  <c r="AR565"/>
  <c r="AQ565"/>
  <c r="AN565"/>
  <c r="AM565"/>
  <c r="AL565"/>
  <c r="AK565"/>
  <c r="AJ565"/>
  <c r="AI565"/>
  <c r="AH565"/>
  <c r="AG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I565"/>
  <c r="H565"/>
  <c r="G565"/>
  <c r="F565"/>
  <c r="E565"/>
  <c r="D565"/>
  <c r="C565"/>
  <c r="B565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BV564"/>
  <c r="BU564"/>
  <c r="BT564"/>
  <c r="BS564"/>
  <c r="BR564"/>
  <c r="BQ564"/>
  <c r="BP564"/>
  <c r="BO564"/>
  <c r="BN564"/>
  <c r="BM564"/>
  <c r="BL564"/>
  <c r="BK564"/>
  <c r="BJ564"/>
  <c r="BI564"/>
  <c r="BH564"/>
  <c r="BG564"/>
  <c r="BF564"/>
  <c r="BE564"/>
  <c r="BD564"/>
  <c r="BC564"/>
  <c r="BB564"/>
  <c r="BA564"/>
  <c r="AZ564"/>
  <c r="AY564"/>
  <c r="AX564"/>
  <c r="AW564"/>
  <c r="AV564"/>
  <c r="AU564"/>
  <c r="AT564"/>
  <c r="AS564"/>
  <c r="AR564"/>
  <c r="AQ564"/>
  <c r="AN564"/>
  <c r="AM564"/>
  <c r="AL564"/>
  <c r="AK564"/>
  <c r="AJ564"/>
  <c r="AI564"/>
  <c r="AH564"/>
  <c r="AG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I564"/>
  <c r="H564"/>
  <c r="G564"/>
  <c r="F564"/>
  <c r="E564"/>
  <c r="D564"/>
  <c r="C564"/>
  <c r="B564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BV563"/>
  <c r="BU563"/>
  <c r="BT563"/>
  <c r="BS563"/>
  <c r="BR563"/>
  <c r="BQ563"/>
  <c r="BP563"/>
  <c r="BO563"/>
  <c r="BN563"/>
  <c r="BM563"/>
  <c r="BL563"/>
  <c r="BK563"/>
  <c r="BJ563"/>
  <c r="BI563"/>
  <c r="BH563"/>
  <c r="BG563"/>
  <c r="BF563"/>
  <c r="BE563"/>
  <c r="BD563"/>
  <c r="BC563"/>
  <c r="BB563"/>
  <c r="BA563"/>
  <c r="AZ563"/>
  <c r="AY563"/>
  <c r="AX563"/>
  <c r="AW563"/>
  <c r="AV563"/>
  <c r="AU563"/>
  <c r="AT563"/>
  <c r="AS563"/>
  <c r="AR563"/>
  <c r="AQ563"/>
  <c r="AN563"/>
  <c r="AM563"/>
  <c r="AL563"/>
  <c r="AK563"/>
  <c r="AJ563"/>
  <c r="AI563"/>
  <c r="AH563"/>
  <c r="AG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I563"/>
  <c r="H563"/>
  <c r="G563"/>
  <c r="F563"/>
  <c r="E563"/>
  <c r="D563"/>
  <c r="C563"/>
  <c r="B563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BV562"/>
  <c r="BU562"/>
  <c r="BT562"/>
  <c r="BS562"/>
  <c r="BR562"/>
  <c r="BQ562"/>
  <c r="BP562"/>
  <c r="BO562"/>
  <c r="BN562"/>
  <c r="BM562"/>
  <c r="BL562"/>
  <c r="BK562"/>
  <c r="BJ562"/>
  <c r="BI562"/>
  <c r="BH562"/>
  <c r="BG562"/>
  <c r="BF562"/>
  <c r="BE562"/>
  <c r="BD562"/>
  <c r="BC562"/>
  <c r="BB562"/>
  <c r="BA562"/>
  <c r="AZ562"/>
  <c r="AY562"/>
  <c r="AX562"/>
  <c r="AW562"/>
  <c r="AV562"/>
  <c r="AU562"/>
  <c r="AT562"/>
  <c r="AS562"/>
  <c r="AR562"/>
  <c r="AQ562"/>
  <c r="AN562"/>
  <c r="AM562"/>
  <c r="AL562"/>
  <c r="AK562"/>
  <c r="AJ562"/>
  <c r="AI562"/>
  <c r="AH562"/>
  <c r="AG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I562"/>
  <c r="H562"/>
  <c r="G562"/>
  <c r="F562"/>
  <c r="E562"/>
  <c r="D562"/>
  <c r="C562"/>
  <c r="B562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BV561"/>
  <c r="BU561"/>
  <c r="BT561"/>
  <c r="BS561"/>
  <c r="BR561"/>
  <c r="BQ561"/>
  <c r="BP561"/>
  <c r="BO561"/>
  <c r="BN561"/>
  <c r="BM561"/>
  <c r="BL561"/>
  <c r="BK561"/>
  <c r="BJ561"/>
  <c r="BI561"/>
  <c r="BH561"/>
  <c r="BG561"/>
  <c r="BF561"/>
  <c r="BE561"/>
  <c r="BD561"/>
  <c r="BC561"/>
  <c r="BB561"/>
  <c r="BA561"/>
  <c r="AZ561"/>
  <c r="AY561"/>
  <c r="AX561"/>
  <c r="AW561"/>
  <c r="AV561"/>
  <c r="AU561"/>
  <c r="AT561"/>
  <c r="AS561"/>
  <c r="AR561"/>
  <c r="AQ561"/>
  <c r="AN561"/>
  <c r="AM561"/>
  <c r="AL561"/>
  <c r="AK561"/>
  <c r="AJ561"/>
  <c r="AI561"/>
  <c r="AH561"/>
  <c r="AG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I561"/>
  <c r="H561"/>
  <c r="G561"/>
  <c r="F561"/>
  <c r="E561"/>
  <c r="D561"/>
  <c r="C561"/>
  <c r="B561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BV560"/>
  <c r="BU560"/>
  <c r="BT560"/>
  <c r="BS560"/>
  <c r="BR560"/>
  <c r="BQ560"/>
  <c r="BP560"/>
  <c r="BO560"/>
  <c r="BN560"/>
  <c r="BM560"/>
  <c r="BL560"/>
  <c r="BK560"/>
  <c r="BJ560"/>
  <c r="BI560"/>
  <c r="BH560"/>
  <c r="BG560"/>
  <c r="BF560"/>
  <c r="BE560"/>
  <c r="BD560"/>
  <c r="BC560"/>
  <c r="BB560"/>
  <c r="BA560"/>
  <c r="AZ560"/>
  <c r="AY560"/>
  <c r="AX560"/>
  <c r="AW560"/>
  <c r="AV560"/>
  <c r="AU560"/>
  <c r="AT560"/>
  <c r="AS560"/>
  <c r="AR560"/>
  <c r="AQ560"/>
  <c r="AN560"/>
  <c r="AM560"/>
  <c r="AL560"/>
  <c r="AK560"/>
  <c r="AJ560"/>
  <c r="AI560"/>
  <c r="AH560"/>
  <c r="AG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I560"/>
  <c r="H560"/>
  <c r="G560"/>
  <c r="F560"/>
  <c r="E560"/>
  <c r="D560"/>
  <c r="C560"/>
  <c r="B560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BV559"/>
  <c r="BU559"/>
  <c r="BT559"/>
  <c r="BS559"/>
  <c r="BR559"/>
  <c r="BQ559"/>
  <c r="BP559"/>
  <c r="BO559"/>
  <c r="BN559"/>
  <c r="BM559"/>
  <c r="BL559"/>
  <c r="BK559"/>
  <c r="BJ559"/>
  <c r="BI559"/>
  <c r="BH559"/>
  <c r="BG559"/>
  <c r="BF559"/>
  <c r="BE559"/>
  <c r="BD559"/>
  <c r="BC559"/>
  <c r="BB559"/>
  <c r="BA559"/>
  <c r="AZ559"/>
  <c r="AY559"/>
  <c r="AX559"/>
  <c r="AW559"/>
  <c r="AV559"/>
  <c r="AU559"/>
  <c r="AT559"/>
  <c r="AS559"/>
  <c r="AR559"/>
  <c r="AQ559"/>
  <c r="AN559"/>
  <c r="AM559"/>
  <c r="AL559"/>
  <c r="AK559"/>
  <c r="AJ559"/>
  <c r="AI559"/>
  <c r="AH559"/>
  <c r="AG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I559"/>
  <c r="H559"/>
  <c r="G559"/>
  <c r="F559"/>
  <c r="E559"/>
  <c r="D559"/>
  <c r="C559"/>
  <c r="B559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BV558"/>
  <c r="BU558"/>
  <c r="BT558"/>
  <c r="BS558"/>
  <c r="BR558"/>
  <c r="BQ558"/>
  <c r="BP558"/>
  <c r="BO558"/>
  <c r="BN558"/>
  <c r="BM558"/>
  <c r="BL558"/>
  <c r="BK558"/>
  <c r="BJ558"/>
  <c r="BI558"/>
  <c r="BH558"/>
  <c r="BG558"/>
  <c r="BF558"/>
  <c r="BE558"/>
  <c r="BD558"/>
  <c r="BC558"/>
  <c r="BB558"/>
  <c r="BA558"/>
  <c r="AZ558"/>
  <c r="AY558"/>
  <c r="AX558"/>
  <c r="AW558"/>
  <c r="AV558"/>
  <c r="AU558"/>
  <c r="AT558"/>
  <c r="AS558"/>
  <c r="AR558"/>
  <c r="AQ558"/>
  <c r="AN558"/>
  <c r="AM558"/>
  <c r="AL558"/>
  <c r="AK558"/>
  <c r="AJ558"/>
  <c r="AI558"/>
  <c r="AH558"/>
  <c r="AG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I558"/>
  <c r="H558"/>
  <c r="G558"/>
  <c r="F558"/>
  <c r="E558"/>
  <c r="D558"/>
  <c r="C558"/>
  <c r="B558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BV557"/>
  <c r="BU557"/>
  <c r="BT557"/>
  <c r="BS557"/>
  <c r="BR557"/>
  <c r="BQ557"/>
  <c r="BP557"/>
  <c r="BO557"/>
  <c r="BN557"/>
  <c r="BM557"/>
  <c r="BL557"/>
  <c r="BK557"/>
  <c r="BJ557"/>
  <c r="BI557"/>
  <c r="BH557"/>
  <c r="BG557"/>
  <c r="BF557"/>
  <c r="BE557"/>
  <c r="BD557"/>
  <c r="BC557"/>
  <c r="BB557"/>
  <c r="BA557"/>
  <c r="AZ557"/>
  <c r="AY557"/>
  <c r="AX557"/>
  <c r="AW557"/>
  <c r="AV557"/>
  <c r="AU557"/>
  <c r="AT557"/>
  <c r="AS557"/>
  <c r="AR557"/>
  <c r="AQ557"/>
  <c r="AN557"/>
  <c r="AM557"/>
  <c r="AL557"/>
  <c r="AK557"/>
  <c r="AJ557"/>
  <c r="AI557"/>
  <c r="AH557"/>
  <c r="AG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I557"/>
  <c r="H557"/>
  <c r="G557"/>
  <c r="F557"/>
  <c r="E557"/>
  <c r="D557"/>
  <c r="C557"/>
  <c r="B557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BV556"/>
  <c r="BU556"/>
  <c r="BT556"/>
  <c r="BS556"/>
  <c r="BR556"/>
  <c r="BQ556"/>
  <c r="BP556"/>
  <c r="BO556"/>
  <c r="BN556"/>
  <c r="BM556"/>
  <c r="BL556"/>
  <c r="BK556"/>
  <c r="BJ556"/>
  <c r="BI556"/>
  <c r="BH556"/>
  <c r="BG556"/>
  <c r="BF556"/>
  <c r="BE556"/>
  <c r="BD556"/>
  <c r="BC556"/>
  <c r="BB556"/>
  <c r="BA556"/>
  <c r="AZ556"/>
  <c r="AY556"/>
  <c r="AX556"/>
  <c r="AW556"/>
  <c r="AV556"/>
  <c r="AU556"/>
  <c r="AT556"/>
  <c r="AS556"/>
  <c r="AR556"/>
  <c r="AQ556"/>
  <c r="AN556"/>
  <c r="AM556"/>
  <c r="AL556"/>
  <c r="AK556"/>
  <c r="AJ556"/>
  <c r="AI556"/>
  <c r="AH556"/>
  <c r="AG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I556"/>
  <c r="H556"/>
  <c r="G556"/>
  <c r="F556"/>
  <c r="E556"/>
  <c r="D556"/>
  <c r="C556"/>
  <c r="B556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BV555"/>
  <c r="BU555"/>
  <c r="BT555"/>
  <c r="BS555"/>
  <c r="BR555"/>
  <c r="BQ555"/>
  <c r="BP555"/>
  <c r="BO555"/>
  <c r="BN555"/>
  <c r="BM555"/>
  <c r="BL555"/>
  <c r="BK555"/>
  <c r="BJ555"/>
  <c r="BI555"/>
  <c r="BH555"/>
  <c r="BG555"/>
  <c r="BF555"/>
  <c r="BE555"/>
  <c r="BD555"/>
  <c r="BC555"/>
  <c r="BB555"/>
  <c r="BA555"/>
  <c r="AZ555"/>
  <c r="AY555"/>
  <c r="AX555"/>
  <c r="AW555"/>
  <c r="AV555"/>
  <c r="AU555"/>
  <c r="AT555"/>
  <c r="AS555"/>
  <c r="AR555"/>
  <c r="AQ555"/>
  <c r="AN555"/>
  <c r="AM555"/>
  <c r="AL555"/>
  <c r="AK555"/>
  <c r="AJ555"/>
  <c r="AI555"/>
  <c r="AH555"/>
  <c r="AG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I555"/>
  <c r="H555"/>
  <c r="G555"/>
  <c r="F555"/>
  <c r="E555"/>
  <c r="D555"/>
  <c r="C555"/>
  <c r="B555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BV554"/>
  <c r="BU554"/>
  <c r="BT554"/>
  <c r="BS554"/>
  <c r="BR554"/>
  <c r="BQ554"/>
  <c r="BP554"/>
  <c r="BO554"/>
  <c r="BN554"/>
  <c r="BM554"/>
  <c r="BL554"/>
  <c r="BK554"/>
  <c r="BJ554"/>
  <c r="BI554"/>
  <c r="BH554"/>
  <c r="BG554"/>
  <c r="BF554"/>
  <c r="BE554"/>
  <c r="BD554"/>
  <c r="BC554"/>
  <c r="BB554"/>
  <c r="BA554"/>
  <c r="AZ554"/>
  <c r="AY554"/>
  <c r="AX554"/>
  <c r="AW554"/>
  <c r="AV554"/>
  <c r="AU554"/>
  <c r="AT554"/>
  <c r="AS554"/>
  <c r="AR554"/>
  <c r="AQ554"/>
  <c r="AN554"/>
  <c r="AM554"/>
  <c r="AL554"/>
  <c r="AK554"/>
  <c r="AJ554"/>
  <c r="AI554"/>
  <c r="AH554"/>
  <c r="AG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I554"/>
  <c r="H554"/>
  <c r="G554"/>
  <c r="F554"/>
  <c r="E554"/>
  <c r="D554"/>
  <c r="C554"/>
  <c r="B554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BV553"/>
  <c r="BU553"/>
  <c r="BT553"/>
  <c r="BS553"/>
  <c r="BR553"/>
  <c r="BQ553"/>
  <c r="BP553"/>
  <c r="BO553"/>
  <c r="BN553"/>
  <c r="BM553"/>
  <c r="BL553"/>
  <c r="BK553"/>
  <c r="BJ553"/>
  <c r="BI553"/>
  <c r="BH553"/>
  <c r="BG553"/>
  <c r="BF553"/>
  <c r="BE553"/>
  <c r="BD553"/>
  <c r="BC553"/>
  <c r="BB553"/>
  <c r="BA553"/>
  <c r="AZ553"/>
  <c r="AY553"/>
  <c r="AX553"/>
  <c r="AW553"/>
  <c r="AV553"/>
  <c r="AU553"/>
  <c r="AT553"/>
  <c r="AS553"/>
  <c r="AR553"/>
  <c r="AQ553"/>
  <c r="AN553"/>
  <c r="AM553"/>
  <c r="AL553"/>
  <c r="AK553"/>
  <c r="AJ553"/>
  <c r="AI553"/>
  <c r="AH553"/>
  <c r="AG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I553"/>
  <c r="H553"/>
  <c r="G553"/>
  <c r="F553"/>
  <c r="E553"/>
  <c r="D553"/>
  <c r="C553"/>
  <c r="B553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BV552"/>
  <c r="BU552"/>
  <c r="BT552"/>
  <c r="BS552"/>
  <c r="BR552"/>
  <c r="BQ552"/>
  <c r="BP552"/>
  <c r="BO552"/>
  <c r="BN552"/>
  <c r="BM552"/>
  <c r="BL552"/>
  <c r="BK552"/>
  <c r="BJ552"/>
  <c r="BI552"/>
  <c r="BH552"/>
  <c r="BG552"/>
  <c r="BF552"/>
  <c r="BE552"/>
  <c r="BD552"/>
  <c r="BC552"/>
  <c r="BB552"/>
  <c r="BA552"/>
  <c r="AZ552"/>
  <c r="AY552"/>
  <c r="AX552"/>
  <c r="AW552"/>
  <c r="AV552"/>
  <c r="AU552"/>
  <c r="AT552"/>
  <c r="AS552"/>
  <c r="AR552"/>
  <c r="AQ552"/>
  <c r="AN552"/>
  <c r="AM552"/>
  <c r="AL552"/>
  <c r="AK552"/>
  <c r="AJ552"/>
  <c r="AI552"/>
  <c r="AH552"/>
  <c r="AG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I552"/>
  <c r="H552"/>
  <c r="G552"/>
  <c r="F552"/>
  <c r="E552"/>
  <c r="D552"/>
  <c r="C552"/>
  <c r="B552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BV551"/>
  <c r="BU551"/>
  <c r="BT551"/>
  <c r="BS551"/>
  <c r="BR551"/>
  <c r="BQ551"/>
  <c r="BP551"/>
  <c r="BO551"/>
  <c r="BN551"/>
  <c r="BM551"/>
  <c r="BL551"/>
  <c r="BK551"/>
  <c r="BJ551"/>
  <c r="BI551"/>
  <c r="BH551"/>
  <c r="BG551"/>
  <c r="BF551"/>
  <c r="BE551"/>
  <c r="BD551"/>
  <c r="BC551"/>
  <c r="BB551"/>
  <c r="BA551"/>
  <c r="AZ551"/>
  <c r="AY551"/>
  <c r="AX551"/>
  <c r="AW551"/>
  <c r="AV551"/>
  <c r="AU551"/>
  <c r="AT551"/>
  <c r="AS551"/>
  <c r="AR551"/>
  <c r="AQ551"/>
  <c r="AN551"/>
  <c r="AM551"/>
  <c r="AL551"/>
  <c r="AK551"/>
  <c r="AJ551"/>
  <c r="AI551"/>
  <c r="AH551"/>
  <c r="AG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I551"/>
  <c r="H551"/>
  <c r="G551"/>
  <c r="F551"/>
  <c r="E551"/>
  <c r="D551"/>
  <c r="C551"/>
  <c r="B551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BV550"/>
  <c r="BU550"/>
  <c r="BT550"/>
  <c r="BS550"/>
  <c r="BR550"/>
  <c r="BQ550"/>
  <c r="BP550"/>
  <c r="BO550"/>
  <c r="BN550"/>
  <c r="BM550"/>
  <c r="BL550"/>
  <c r="BK550"/>
  <c r="BJ550"/>
  <c r="BI550"/>
  <c r="BH550"/>
  <c r="BG550"/>
  <c r="BF550"/>
  <c r="BE550"/>
  <c r="BD550"/>
  <c r="BC550"/>
  <c r="BB550"/>
  <c r="BA550"/>
  <c r="AZ550"/>
  <c r="AY550"/>
  <c r="AX550"/>
  <c r="AW550"/>
  <c r="AV550"/>
  <c r="AU550"/>
  <c r="AT550"/>
  <c r="AS550"/>
  <c r="AR550"/>
  <c r="AQ550"/>
  <c r="AN550"/>
  <c r="AM550"/>
  <c r="AL550"/>
  <c r="AK550"/>
  <c r="AJ550"/>
  <c r="AI550"/>
  <c r="AH550"/>
  <c r="AG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I550"/>
  <c r="H550"/>
  <c r="G550"/>
  <c r="F550"/>
  <c r="E550"/>
  <c r="D550"/>
  <c r="C550"/>
  <c r="B550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BV549"/>
  <c r="BU549"/>
  <c r="BT549"/>
  <c r="BS549"/>
  <c r="BR549"/>
  <c r="BQ549"/>
  <c r="BP549"/>
  <c r="BO549"/>
  <c r="BN549"/>
  <c r="BM549"/>
  <c r="BL549"/>
  <c r="BK549"/>
  <c r="BJ549"/>
  <c r="BI549"/>
  <c r="BH549"/>
  <c r="BG549"/>
  <c r="BF549"/>
  <c r="BE549"/>
  <c r="BD549"/>
  <c r="BC549"/>
  <c r="BB549"/>
  <c r="BA549"/>
  <c r="AZ549"/>
  <c r="AY549"/>
  <c r="AX549"/>
  <c r="AW549"/>
  <c r="AV549"/>
  <c r="AU549"/>
  <c r="AT549"/>
  <c r="AS549"/>
  <c r="AR549"/>
  <c r="AQ549"/>
  <c r="AN549"/>
  <c r="AM549"/>
  <c r="AL549"/>
  <c r="AK549"/>
  <c r="AJ549"/>
  <c r="AI549"/>
  <c r="AH549"/>
  <c r="AG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I549"/>
  <c r="H549"/>
  <c r="G549"/>
  <c r="F549"/>
  <c r="E549"/>
  <c r="D549"/>
  <c r="C549"/>
  <c r="B549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BV548"/>
  <c r="BU548"/>
  <c r="BT548"/>
  <c r="BS548"/>
  <c r="BR548"/>
  <c r="BQ548"/>
  <c r="BP548"/>
  <c r="BO548"/>
  <c r="BN548"/>
  <c r="BM548"/>
  <c r="BL548"/>
  <c r="BK548"/>
  <c r="BJ548"/>
  <c r="BI548"/>
  <c r="BH548"/>
  <c r="BG548"/>
  <c r="BF548"/>
  <c r="BE548"/>
  <c r="BD548"/>
  <c r="BC548"/>
  <c r="BB548"/>
  <c r="BA548"/>
  <c r="AZ548"/>
  <c r="AY548"/>
  <c r="AX548"/>
  <c r="AW548"/>
  <c r="AV548"/>
  <c r="AU548"/>
  <c r="AT548"/>
  <c r="AS548"/>
  <c r="AR548"/>
  <c r="AQ548"/>
  <c r="AN548"/>
  <c r="AM548"/>
  <c r="AL548"/>
  <c r="AK548"/>
  <c r="AJ548"/>
  <c r="AI548"/>
  <c r="AH548"/>
  <c r="AG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I548"/>
  <c r="H548"/>
  <c r="G548"/>
  <c r="F548"/>
  <c r="E548"/>
  <c r="D548"/>
  <c r="C548"/>
  <c r="B548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BV547"/>
  <c r="BU547"/>
  <c r="BT547"/>
  <c r="BS547"/>
  <c r="BR547"/>
  <c r="BQ547"/>
  <c r="BP547"/>
  <c r="BO547"/>
  <c r="BN547"/>
  <c r="BM547"/>
  <c r="BL547"/>
  <c r="BK547"/>
  <c r="BJ547"/>
  <c r="BI547"/>
  <c r="BH547"/>
  <c r="BG547"/>
  <c r="BF547"/>
  <c r="BE547"/>
  <c r="BD547"/>
  <c r="BC547"/>
  <c r="BB547"/>
  <c r="BA547"/>
  <c r="AZ547"/>
  <c r="AY547"/>
  <c r="AX547"/>
  <c r="AW547"/>
  <c r="AV547"/>
  <c r="AU547"/>
  <c r="AT547"/>
  <c r="AS547"/>
  <c r="AR547"/>
  <c r="AQ547"/>
  <c r="AN547"/>
  <c r="AM547"/>
  <c r="AL547"/>
  <c r="AK547"/>
  <c r="AJ547"/>
  <c r="AI547"/>
  <c r="AH547"/>
  <c r="AG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I547"/>
  <c r="H547"/>
  <c r="G547"/>
  <c r="F547"/>
  <c r="E547"/>
  <c r="D547"/>
  <c r="C547"/>
  <c r="B547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BV546"/>
  <c r="BU546"/>
  <c r="BT546"/>
  <c r="BS546"/>
  <c r="BR546"/>
  <c r="BQ546"/>
  <c r="BP546"/>
  <c r="BO546"/>
  <c r="BN546"/>
  <c r="BM546"/>
  <c r="BL546"/>
  <c r="BK546"/>
  <c r="BJ546"/>
  <c r="BI546"/>
  <c r="BH546"/>
  <c r="BG546"/>
  <c r="BF546"/>
  <c r="BE546"/>
  <c r="BD546"/>
  <c r="BC546"/>
  <c r="BB546"/>
  <c r="BA546"/>
  <c r="AZ546"/>
  <c r="AY546"/>
  <c r="AX546"/>
  <c r="AW546"/>
  <c r="AV546"/>
  <c r="AU546"/>
  <c r="AT546"/>
  <c r="AS546"/>
  <c r="AR546"/>
  <c r="AQ546"/>
  <c r="AN546"/>
  <c r="AM546"/>
  <c r="AL546"/>
  <c r="AK546"/>
  <c r="AJ546"/>
  <c r="AI546"/>
  <c r="AH546"/>
  <c r="AG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I546"/>
  <c r="H546"/>
  <c r="G546"/>
  <c r="F546"/>
  <c r="E546"/>
  <c r="D546"/>
  <c r="C546"/>
  <c r="B546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BV545"/>
  <c r="BU545"/>
  <c r="BT545"/>
  <c r="BS545"/>
  <c r="BR545"/>
  <c r="BQ545"/>
  <c r="BP545"/>
  <c r="BO545"/>
  <c r="BN545"/>
  <c r="BM545"/>
  <c r="BL545"/>
  <c r="BK545"/>
  <c r="BJ545"/>
  <c r="BI545"/>
  <c r="BH545"/>
  <c r="BG545"/>
  <c r="BF545"/>
  <c r="BE545"/>
  <c r="BD545"/>
  <c r="BC545"/>
  <c r="BB545"/>
  <c r="BA545"/>
  <c r="AZ545"/>
  <c r="AY545"/>
  <c r="AX545"/>
  <c r="AW545"/>
  <c r="AV545"/>
  <c r="AU545"/>
  <c r="AT545"/>
  <c r="AS545"/>
  <c r="AR545"/>
  <c r="AQ545"/>
  <c r="AN545"/>
  <c r="AM545"/>
  <c r="AL545"/>
  <c r="AK545"/>
  <c r="AJ545"/>
  <c r="AI545"/>
  <c r="AH545"/>
  <c r="AG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I545"/>
  <c r="H545"/>
  <c r="G545"/>
  <c r="F545"/>
  <c r="E545"/>
  <c r="D545"/>
  <c r="C545"/>
  <c r="B545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BV544"/>
  <c r="BU544"/>
  <c r="BT544"/>
  <c r="BS544"/>
  <c r="BR544"/>
  <c r="BQ544"/>
  <c r="BP544"/>
  <c r="BO544"/>
  <c r="BN544"/>
  <c r="BM544"/>
  <c r="BL544"/>
  <c r="BK544"/>
  <c r="BJ544"/>
  <c r="BI544"/>
  <c r="BH544"/>
  <c r="BG544"/>
  <c r="BF544"/>
  <c r="BE544"/>
  <c r="BD544"/>
  <c r="BC544"/>
  <c r="BB544"/>
  <c r="BA544"/>
  <c r="AZ544"/>
  <c r="AY544"/>
  <c r="AX544"/>
  <c r="AW544"/>
  <c r="AV544"/>
  <c r="AU544"/>
  <c r="AT544"/>
  <c r="AS544"/>
  <c r="AR544"/>
  <c r="AQ544"/>
  <c r="AN544"/>
  <c r="AM544"/>
  <c r="AL544"/>
  <c r="AK544"/>
  <c r="AJ544"/>
  <c r="AI544"/>
  <c r="AH544"/>
  <c r="AG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I544"/>
  <c r="H544"/>
  <c r="G544"/>
  <c r="F544"/>
  <c r="E544"/>
  <c r="D544"/>
  <c r="C544"/>
  <c r="B544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BV543"/>
  <c r="BU543"/>
  <c r="BT543"/>
  <c r="BS543"/>
  <c r="BR543"/>
  <c r="BQ543"/>
  <c r="BP543"/>
  <c r="BO543"/>
  <c r="BN543"/>
  <c r="BM543"/>
  <c r="BL543"/>
  <c r="BK543"/>
  <c r="BJ543"/>
  <c r="BI543"/>
  <c r="BH543"/>
  <c r="BG543"/>
  <c r="BF543"/>
  <c r="BE543"/>
  <c r="BD543"/>
  <c r="BC543"/>
  <c r="BB543"/>
  <c r="BA543"/>
  <c r="AZ543"/>
  <c r="AY543"/>
  <c r="AX543"/>
  <c r="AW543"/>
  <c r="AV543"/>
  <c r="AU543"/>
  <c r="AT543"/>
  <c r="AS543"/>
  <c r="AR543"/>
  <c r="AQ543"/>
  <c r="AN543"/>
  <c r="AM543"/>
  <c r="AL543"/>
  <c r="AK543"/>
  <c r="AJ543"/>
  <c r="AI543"/>
  <c r="AH543"/>
  <c r="AG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F543"/>
  <c r="E543"/>
  <c r="D543"/>
  <c r="C543"/>
  <c r="B543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BV542"/>
  <c r="BU542"/>
  <c r="BT542"/>
  <c r="BS542"/>
  <c r="BR542"/>
  <c r="BQ542"/>
  <c r="BP542"/>
  <c r="BO542"/>
  <c r="BN542"/>
  <c r="BM542"/>
  <c r="BL542"/>
  <c r="BK542"/>
  <c r="BJ542"/>
  <c r="BI542"/>
  <c r="BH542"/>
  <c r="BG542"/>
  <c r="BF542"/>
  <c r="BE542"/>
  <c r="BD542"/>
  <c r="BC542"/>
  <c r="BB542"/>
  <c r="BA542"/>
  <c r="AZ542"/>
  <c r="AY542"/>
  <c r="AX542"/>
  <c r="AW542"/>
  <c r="AV542"/>
  <c r="AU542"/>
  <c r="AT542"/>
  <c r="AS542"/>
  <c r="AR542"/>
  <c r="AQ542"/>
  <c r="AN542"/>
  <c r="AM542"/>
  <c r="AL542"/>
  <c r="AK542"/>
  <c r="AJ542"/>
  <c r="AI542"/>
  <c r="AH542"/>
  <c r="AG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I542"/>
  <c r="H542"/>
  <c r="G542"/>
  <c r="F542"/>
  <c r="E542"/>
  <c r="D542"/>
  <c r="C542"/>
  <c r="B542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BV541"/>
  <c r="BU541"/>
  <c r="BT541"/>
  <c r="BS541"/>
  <c r="BR541"/>
  <c r="BQ541"/>
  <c r="BP541"/>
  <c r="BO541"/>
  <c r="BN541"/>
  <c r="BM541"/>
  <c r="BL541"/>
  <c r="BK541"/>
  <c r="BJ541"/>
  <c r="BI541"/>
  <c r="BH541"/>
  <c r="BG541"/>
  <c r="BF541"/>
  <c r="BE541"/>
  <c r="BD541"/>
  <c r="BC541"/>
  <c r="BB541"/>
  <c r="BA541"/>
  <c r="AZ541"/>
  <c r="AY541"/>
  <c r="AX541"/>
  <c r="AW541"/>
  <c r="AV541"/>
  <c r="AU541"/>
  <c r="AT541"/>
  <c r="AS541"/>
  <c r="AR541"/>
  <c r="AQ541"/>
  <c r="AN541"/>
  <c r="AM541"/>
  <c r="AL541"/>
  <c r="AK541"/>
  <c r="AJ541"/>
  <c r="AI541"/>
  <c r="AH541"/>
  <c r="AG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I541"/>
  <c r="H541"/>
  <c r="G541"/>
  <c r="F541"/>
  <c r="E541"/>
  <c r="D541"/>
  <c r="C541"/>
  <c r="B541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BV540"/>
  <c r="BU540"/>
  <c r="BT540"/>
  <c r="BS540"/>
  <c r="BR540"/>
  <c r="BQ540"/>
  <c r="BP540"/>
  <c r="BO540"/>
  <c r="BN540"/>
  <c r="BM540"/>
  <c r="BL540"/>
  <c r="BK540"/>
  <c r="BJ540"/>
  <c r="BI540"/>
  <c r="BH540"/>
  <c r="BG540"/>
  <c r="BF540"/>
  <c r="BE540"/>
  <c r="BD540"/>
  <c r="BC540"/>
  <c r="BB540"/>
  <c r="BA540"/>
  <c r="AZ540"/>
  <c r="AY540"/>
  <c r="AX540"/>
  <c r="AW540"/>
  <c r="AV540"/>
  <c r="AU540"/>
  <c r="AT540"/>
  <c r="AS540"/>
  <c r="AR540"/>
  <c r="AQ540"/>
  <c r="AN540"/>
  <c r="AM540"/>
  <c r="AL540"/>
  <c r="AK540"/>
  <c r="AJ540"/>
  <c r="AI540"/>
  <c r="AH540"/>
  <c r="AG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I540"/>
  <c r="H540"/>
  <c r="G540"/>
  <c r="F540"/>
  <c r="E540"/>
  <c r="D540"/>
  <c r="C540"/>
  <c r="B540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BV539"/>
  <c r="BU539"/>
  <c r="BT539"/>
  <c r="BS539"/>
  <c r="BR539"/>
  <c r="BQ539"/>
  <c r="BP539"/>
  <c r="BO539"/>
  <c r="BN539"/>
  <c r="BM539"/>
  <c r="BL539"/>
  <c r="BK539"/>
  <c r="BJ539"/>
  <c r="BI539"/>
  <c r="BH539"/>
  <c r="BG539"/>
  <c r="BF539"/>
  <c r="BE539"/>
  <c r="BD539"/>
  <c r="BC539"/>
  <c r="BB539"/>
  <c r="BA539"/>
  <c r="AZ539"/>
  <c r="AY539"/>
  <c r="AX539"/>
  <c r="AW539"/>
  <c r="AV539"/>
  <c r="AU539"/>
  <c r="AT539"/>
  <c r="AS539"/>
  <c r="AR539"/>
  <c r="AQ539"/>
  <c r="AN539"/>
  <c r="AM539"/>
  <c r="AL539"/>
  <c r="AK539"/>
  <c r="AJ539"/>
  <c r="AI539"/>
  <c r="AH539"/>
  <c r="AG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I539"/>
  <c r="H539"/>
  <c r="G539"/>
  <c r="F539"/>
  <c r="E539"/>
  <c r="D539"/>
  <c r="C539"/>
  <c r="B539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BV538"/>
  <c r="BU538"/>
  <c r="BT538"/>
  <c r="BS538"/>
  <c r="BR538"/>
  <c r="BQ538"/>
  <c r="BP538"/>
  <c r="BO538"/>
  <c r="BN538"/>
  <c r="BM538"/>
  <c r="BL538"/>
  <c r="BK538"/>
  <c r="BJ538"/>
  <c r="BI538"/>
  <c r="BH538"/>
  <c r="BG538"/>
  <c r="BF538"/>
  <c r="BE538"/>
  <c r="BD538"/>
  <c r="BC538"/>
  <c r="BB538"/>
  <c r="BA538"/>
  <c r="AZ538"/>
  <c r="AY538"/>
  <c r="AX538"/>
  <c r="AW538"/>
  <c r="AV538"/>
  <c r="AU538"/>
  <c r="AT538"/>
  <c r="AS538"/>
  <c r="AR538"/>
  <c r="AQ538"/>
  <c r="AN538"/>
  <c r="AM538"/>
  <c r="AL538"/>
  <c r="AK538"/>
  <c r="AJ538"/>
  <c r="AI538"/>
  <c r="AH538"/>
  <c r="AG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I538"/>
  <c r="H538"/>
  <c r="G538"/>
  <c r="F538"/>
  <c r="E538"/>
  <c r="D538"/>
  <c r="C538"/>
  <c r="B538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BV537"/>
  <c r="BU537"/>
  <c r="BT537"/>
  <c r="BS537"/>
  <c r="BR537"/>
  <c r="BQ537"/>
  <c r="BP537"/>
  <c r="BO537"/>
  <c r="BN537"/>
  <c r="BM537"/>
  <c r="BL537"/>
  <c r="BK537"/>
  <c r="BJ537"/>
  <c r="BI537"/>
  <c r="BH537"/>
  <c r="BG537"/>
  <c r="BF537"/>
  <c r="BE537"/>
  <c r="BD537"/>
  <c r="BC537"/>
  <c r="BB537"/>
  <c r="BA537"/>
  <c r="AZ537"/>
  <c r="AY537"/>
  <c r="AX537"/>
  <c r="AW537"/>
  <c r="AV537"/>
  <c r="AU537"/>
  <c r="AT537"/>
  <c r="AS537"/>
  <c r="AR537"/>
  <c r="AQ537"/>
  <c r="AN537"/>
  <c r="AM537"/>
  <c r="AL537"/>
  <c r="AK537"/>
  <c r="AJ537"/>
  <c r="AI537"/>
  <c r="AH537"/>
  <c r="AG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I537"/>
  <c r="H537"/>
  <c r="G537"/>
  <c r="F537"/>
  <c r="E537"/>
  <c r="D537"/>
  <c r="C537"/>
  <c r="B537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BV536"/>
  <c r="BU536"/>
  <c r="BT536"/>
  <c r="BS536"/>
  <c r="BR536"/>
  <c r="BQ536"/>
  <c r="BP536"/>
  <c r="BO536"/>
  <c r="BN536"/>
  <c r="BM536"/>
  <c r="BL536"/>
  <c r="BK536"/>
  <c r="BJ536"/>
  <c r="BI536"/>
  <c r="BH536"/>
  <c r="BG536"/>
  <c r="BF536"/>
  <c r="BE536"/>
  <c r="BD536"/>
  <c r="BC536"/>
  <c r="BB536"/>
  <c r="BA536"/>
  <c r="AZ536"/>
  <c r="AY536"/>
  <c r="AX536"/>
  <c r="AW536"/>
  <c r="AV536"/>
  <c r="AU536"/>
  <c r="AT536"/>
  <c r="AS536"/>
  <c r="AR536"/>
  <c r="AQ536"/>
  <c r="AN536"/>
  <c r="AM536"/>
  <c r="AL536"/>
  <c r="AK536"/>
  <c r="AJ536"/>
  <c r="AI536"/>
  <c r="AH536"/>
  <c r="AG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I536"/>
  <c r="H536"/>
  <c r="G536"/>
  <c r="F536"/>
  <c r="E536"/>
  <c r="D536"/>
  <c r="C536"/>
  <c r="B536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BV535"/>
  <c r="BU535"/>
  <c r="BT535"/>
  <c r="BS535"/>
  <c r="BR535"/>
  <c r="BQ535"/>
  <c r="BP535"/>
  <c r="BO535"/>
  <c r="BN535"/>
  <c r="BM535"/>
  <c r="BL535"/>
  <c r="BK535"/>
  <c r="BJ535"/>
  <c r="BI535"/>
  <c r="BH535"/>
  <c r="BG535"/>
  <c r="BF535"/>
  <c r="BE535"/>
  <c r="BD535"/>
  <c r="BC535"/>
  <c r="BB535"/>
  <c r="BA535"/>
  <c r="AZ535"/>
  <c r="AY535"/>
  <c r="AX535"/>
  <c r="AW535"/>
  <c r="AV535"/>
  <c r="AU535"/>
  <c r="AT535"/>
  <c r="AS535"/>
  <c r="AR535"/>
  <c r="AQ535"/>
  <c r="AN535"/>
  <c r="AM535"/>
  <c r="AL535"/>
  <c r="AK535"/>
  <c r="AJ535"/>
  <c r="AI535"/>
  <c r="AH535"/>
  <c r="AG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I535"/>
  <c r="H535"/>
  <c r="G535"/>
  <c r="F535"/>
  <c r="E535"/>
  <c r="D535"/>
  <c r="C535"/>
  <c r="B535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BV534"/>
  <c r="BU534"/>
  <c r="BT534"/>
  <c r="BS534"/>
  <c r="BR534"/>
  <c r="BQ534"/>
  <c r="BP534"/>
  <c r="BO534"/>
  <c r="BN534"/>
  <c r="BM534"/>
  <c r="BL534"/>
  <c r="BK534"/>
  <c r="BJ534"/>
  <c r="BI534"/>
  <c r="BH534"/>
  <c r="BG534"/>
  <c r="BF534"/>
  <c r="BE534"/>
  <c r="BD534"/>
  <c r="BC534"/>
  <c r="BB534"/>
  <c r="BA534"/>
  <c r="AZ534"/>
  <c r="AY534"/>
  <c r="AX534"/>
  <c r="AW534"/>
  <c r="AV534"/>
  <c r="AU534"/>
  <c r="AT534"/>
  <c r="AS534"/>
  <c r="AR534"/>
  <c r="AQ534"/>
  <c r="AN534"/>
  <c r="AM534"/>
  <c r="AL534"/>
  <c r="AK534"/>
  <c r="AJ534"/>
  <c r="AI534"/>
  <c r="AH534"/>
  <c r="AG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I534"/>
  <c r="H534"/>
  <c r="G534"/>
  <c r="F534"/>
  <c r="E534"/>
  <c r="D534"/>
  <c r="C534"/>
  <c r="B534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BV533"/>
  <c r="BU533"/>
  <c r="BT533"/>
  <c r="BS533"/>
  <c r="BR533"/>
  <c r="BQ533"/>
  <c r="BP533"/>
  <c r="BO533"/>
  <c r="BN533"/>
  <c r="BM533"/>
  <c r="BL533"/>
  <c r="BK533"/>
  <c r="BJ533"/>
  <c r="BI533"/>
  <c r="BH533"/>
  <c r="BG533"/>
  <c r="BF533"/>
  <c r="BE533"/>
  <c r="BD533"/>
  <c r="BC533"/>
  <c r="BB533"/>
  <c r="BA533"/>
  <c r="AZ533"/>
  <c r="AY533"/>
  <c r="AX533"/>
  <c r="AW533"/>
  <c r="AV533"/>
  <c r="AU533"/>
  <c r="AT533"/>
  <c r="AS533"/>
  <c r="AR533"/>
  <c r="AQ533"/>
  <c r="AN533"/>
  <c r="AM533"/>
  <c r="AL533"/>
  <c r="AK533"/>
  <c r="AJ533"/>
  <c r="AI533"/>
  <c r="AH533"/>
  <c r="AG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I533"/>
  <c r="H533"/>
  <c r="G533"/>
  <c r="F533"/>
  <c r="E533"/>
  <c r="D533"/>
  <c r="C533"/>
  <c r="B533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BV532"/>
  <c r="BU532"/>
  <c r="BT532"/>
  <c r="BS532"/>
  <c r="BR532"/>
  <c r="BQ532"/>
  <c r="BP532"/>
  <c r="BO532"/>
  <c r="BN532"/>
  <c r="BM532"/>
  <c r="BL532"/>
  <c r="BK532"/>
  <c r="BJ532"/>
  <c r="BI532"/>
  <c r="BH532"/>
  <c r="BG532"/>
  <c r="BF532"/>
  <c r="BE532"/>
  <c r="BD532"/>
  <c r="BC532"/>
  <c r="BB532"/>
  <c r="BA532"/>
  <c r="AZ532"/>
  <c r="AY532"/>
  <c r="AX532"/>
  <c r="AW532"/>
  <c r="AV532"/>
  <c r="AU532"/>
  <c r="AT532"/>
  <c r="AS532"/>
  <c r="AR532"/>
  <c r="AQ532"/>
  <c r="AN532"/>
  <c r="AM532"/>
  <c r="AL532"/>
  <c r="AK532"/>
  <c r="AJ532"/>
  <c r="AI532"/>
  <c r="AH532"/>
  <c r="AG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I532"/>
  <c r="H532"/>
  <c r="G532"/>
  <c r="F532"/>
  <c r="E532"/>
  <c r="D532"/>
  <c r="C532"/>
  <c r="B532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BV531"/>
  <c r="BU531"/>
  <c r="BT531"/>
  <c r="BS531"/>
  <c r="BR531"/>
  <c r="BQ531"/>
  <c r="BP531"/>
  <c r="BO531"/>
  <c r="BN531"/>
  <c r="BM531"/>
  <c r="BL531"/>
  <c r="BK531"/>
  <c r="BJ531"/>
  <c r="BI531"/>
  <c r="BH531"/>
  <c r="BG531"/>
  <c r="BF531"/>
  <c r="BE531"/>
  <c r="BD531"/>
  <c r="BC531"/>
  <c r="BB531"/>
  <c r="BA531"/>
  <c r="AZ531"/>
  <c r="AY531"/>
  <c r="AX531"/>
  <c r="AW531"/>
  <c r="AV531"/>
  <c r="AU531"/>
  <c r="AT531"/>
  <c r="AS531"/>
  <c r="AR531"/>
  <c r="AQ531"/>
  <c r="AN531"/>
  <c r="AM531"/>
  <c r="AL531"/>
  <c r="AK531"/>
  <c r="AJ531"/>
  <c r="AI531"/>
  <c r="AH531"/>
  <c r="AG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I531"/>
  <c r="H531"/>
  <c r="G531"/>
  <c r="F531"/>
  <c r="E531"/>
  <c r="D531"/>
  <c r="C531"/>
  <c r="B531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BV530"/>
  <c r="BU530"/>
  <c r="BT530"/>
  <c r="BS530"/>
  <c r="BR530"/>
  <c r="BQ530"/>
  <c r="BP530"/>
  <c r="BO530"/>
  <c r="BN530"/>
  <c r="BM530"/>
  <c r="BL530"/>
  <c r="BK530"/>
  <c r="BJ530"/>
  <c r="BI530"/>
  <c r="BH530"/>
  <c r="BG530"/>
  <c r="BF530"/>
  <c r="BE530"/>
  <c r="BD530"/>
  <c r="BC530"/>
  <c r="BB530"/>
  <c r="BA530"/>
  <c r="AZ530"/>
  <c r="AY530"/>
  <c r="AX530"/>
  <c r="AW530"/>
  <c r="AV530"/>
  <c r="AU530"/>
  <c r="AT530"/>
  <c r="AS530"/>
  <c r="AR530"/>
  <c r="AQ530"/>
  <c r="AN530"/>
  <c r="AM530"/>
  <c r="AL530"/>
  <c r="AK530"/>
  <c r="AJ530"/>
  <c r="AI530"/>
  <c r="AH530"/>
  <c r="AG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I530"/>
  <c r="H530"/>
  <c r="G530"/>
  <c r="F530"/>
  <c r="E530"/>
  <c r="D530"/>
  <c r="C530"/>
  <c r="B530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BV529"/>
  <c r="BU529"/>
  <c r="BT529"/>
  <c r="BS529"/>
  <c r="BR529"/>
  <c r="BQ529"/>
  <c r="BP529"/>
  <c r="BO529"/>
  <c r="BN529"/>
  <c r="BM529"/>
  <c r="BL529"/>
  <c r="BK529"/>
  <c r="BJ529"/>
  <c r="BI529"/>
  <c r="BH529"/>
  <c r="BG529"/>
  <c r="BF529"/>
  <c r="BE529"/>
  <c r="BD529"/>
  <c r="BC529"/>
  <c r="BB529"/>
  <c r="BA529"/>
  <c r="AZ529"/>
  <c r="AY529"/>
  <c r="AX529"/>
  <c r="AW529"/>
  <c r="AV529"/>
  <c r="AU529"/>
  <c r="AT529"/>
  <c r="AS529"/>
  <c r="AR529"/>
  <c r="AQ529"/>
  <c r="AN529"/>
  <c r="AM529"/>
  <c r="AL529"/>
  <c r="AK529"/>
  <c r="AJ529"/>
  <c r="AI529"/>
  <c r="AH529"/>
  <c r="AG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I529"/>
  <c r="H529"/>
  <c r="G529"/>
  <c r="F529"/>
  <c r="E529"/>
  <c r="D529"/>
  <c r="C529"/>
  <c r="B529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BV528"/>
  <c r="BU528"/>
  <c r="BT528"/>
  <c r="BS528"/>
  <c r="BR528"/>
  <c r="BQ528"/>
  <c r="BP528"/>
  <c r="BO528"/>
  <c r="BN528"/>
  <c r="BM528"/>
  <c r="BL528"/>
  <c r="BK528"/>
  <c r="BJ528"/>
  <c r="BI528"/>
  <c r="BH528"/>
  <c r="BG528"/>
  <c r="BF528"/>
  <c r="BE528"/>
  <c r="BD528"/>
  <c r="BC528"/>
  <c r="BB528"/>
  <c r="BA528"/>
  <c r="AZ528"/>
  <c r="AY528"/>
  <c r="AX528"/>
  <c r="AW528"/>
  <c r="AV528"/>
  <c r="AU528"/>
  <c r="AT528"/>
  <c r="AS528"/>
  <c r="AR528"/>
  <c r="AQ528"/>
  <c r="AN528"/>
  <c r="AM528"/>
  <c r="AL528"/>
  <c r="AK528"/>
  <c r="AJ528"/>
  <c r="AI528"/>
  <c r="AH528"/>
  <c r="AG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I528"/>
  <c r="H528"/>
  <c r="G528"/>
  <c r="F528"/>
  <c r="E528"/>
  <c r="D528"/>
  <c r="C528"/>
  <c r="B528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BV527"/>
  <c r="BU527"/>
  <c r="BT527"/>
  <c r="BS527"/>
  <c r="BR527"/>
  <c r="BQ527"/>
  <c r="BP527"/>
  <c r="BO527"/>
  <c r="BN527"/>
  <c r="BM527"/>
  <c r="BL527"/>
  <c r="BK527"/>
  <c r="BJ527"/>
  <c r="BI527"/>
  <c r="BH527"/>
  <c r="BG527"/>
  <c r="BF527"/>
  <c r="BE527"/>
  <c r="BD527"/>
  <c r="BC527"/>
  <c r="BB527"/>
  <c r="BA527"/>
  <c r="AZ527"/>
  <c r="AY527"/>
  <c r="AX527"/>
  <c r="AW527"/>
  <c r="AV527"/>
  <c r="AU527"/>
  <c r="AT527"/>
  <c r="AS527"/>
  <c r="AR527"/>
  <c r="AQ527"/>
  <c r="AN527"/>
  <c r="AM527"/>
  <c r="AL527"/>
  <c r="AK527"/>
  <c r="AJ527"/>
  <c r="AI527"/>
  <c r="AH527"/>
  <c r="AG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I527"/>
  <c r="H527"/>
  <c r="G527"/>
  <c r="F527"/>
  <c r="E527"/>
  <c r="D527"/>
  <c r="C527"/>
  <c r="B527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BV526"/>
  <c r="BU526"/>
  <c r="BT526"/>
  <c r="BS526"/>
  <c r="BR526"/>
  <c r="BQ526"/>
  <c r="BP526"/>
  <c r="BO526"/>
  <c r="BN526"/>
  <c r="BM526"/>
  <c r="BL526"/>
  <c r="BK526"/>
  <c r="BJ526"/>
  <c r="BI526"/>
  <c r="BH526"/>
  <c r="BG526"/>
  <c r="BF526"/>
  <c r="BE526"/>
  <c r="BD526"/>
  <c r="BC526"/>
  <c r="BB526"/>
  <c r="BA526"/>
  <c r="AZ526"/>
  <c r="AY526"/>
  <c r="AX526"/>
  <c r="AW526"/>
  <c r="AV526"/>
  <c r="AU526"/>
  <c r="AT526"/>
  <c r="AS526"/>
  <c r="AR526"/>
  <c r="AQ526"/>
  <c r="AN526"/>
  <c r="AM526"/>
  <c r="AL526"/>
  <c r="AK526"/>
  <c r="AJ526"/>
  <c r="AI526"/>
  <c r="AH526"/>
  <c r="AG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I526"/>
  <c r="H526"/>
  <c r="G526"/>
  <c r="F526"/>
  <c r="E526"/>
  <c r="D526"/>
  <c r="C526"/>
  <c r="B526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BV525"/>
  <c r="BU525"/>
  <c r="BT525"/>
  <c r="BS525"/>
  <c r="BR525"/>
  <c r="BQ525"/>
  <c r="BP525"/>
  <c r="BO525"/>
  <c r="BN525"/>
  <c r="BM525"/>
  <c r="BL525"/>
  <c r="BK525"/>
  <c r="BJ525"/>
  <c r="BI525"/>
  <c r="BH525"/>
  <c r="BG525"/>
  <c r="BF525"/>
  <c r="BE525"/>
  <c r="BD525"/>
  <c r="BC525"/>
  <c r="BB525"/>
  <c r="BA525"/>
  <c r="AZ525"/>
  <c r="AY525"/>
  <c r="AX525"/>
  <c r="AW525"/>
  <c r="AV525"/>
  <c r="AU525"/>
  <c r="AT525"/>
  <c r="AS525"/>
  <c r="AR525"/>
  <c r="AQ525"/>
  <c r="AN525"/>
  <c r="AM525"/>
  <c r="AL525"/>
  <c r="AK525"/>
  <c r="AJ525"/>
  <c r="AI525"/>
  <c r="AH525"/>
  <c r="AG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I525"/>
  <c r="H525"/>
  <c r="G525"/>
  <c r="F525"/>
  <c r="E525"/>
  <c r="D525"/>
  <c r="C525"/>
  <c r="B525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BV524"/>
  <c r="BU524"/>
  <c r="BT524"/>
  <c r="BS524"/>
  <c r="BR524"/>
  <c r="BQ524"/>
  <c r="BP524"/>
  <c r="BO524"/>
  <c r="BN524"/>
  <c r="BM524"/>
  <c r="BL524"/>
  <c r="BK524"/>
  <c r="BJ524"/>
  <c r="BI524"/>
  <c r="BH524"/>
  <c r="BG524"/>
  <c r="BF524"/>
  <c r="BE524"/>
  <c r="BD524"/>
  <c r="BC524"/>
  <c r="BB524"/>
  <c r="BA524"/>
  <c r="AZ524"/>
  <c r="AY524"/>
  <c r="AX524"/>
  <c r="AW524"/>
  <c r="AV524"/>
  <c r="AU524"/>
  <c r="AT524"/>
  <c r="AS524"/>
  <c r="AR524"/>
  <c r="AQ524"/>
  <c r="AN524"/>
  <c r="AM524"/>
  <c r="AL524"/>
  <c r="AK524"/>
  <c r="AJ524"/>
  <c r="AI524"/>
  <c r="AH524"/>
  <c r="AG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I524"/>
  <c r="H524"/>
  <c r="G524"/>
  <c r="F524"/>
  <c r="E524"/>
  <c r="D524"/>
  <c r="C524"/>
  <c r="B524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BV523"/>
  <c r="BU523"/>
  <c r="BT523"/>
  <c r="BS523"/>
  <c r="BR523"/>
  <c r="BQ523"/>
  <c r="BP523"/>
  <c r="BO523"/>
  <c r="BN523"/>
  <c r="BM523"/>
  <c r="BL523"/>
  <c r="BK523"/>
  <c r="BJ523"/>
  <c r="BI523"/>
  <c r="BH523"/>
  <c r="BG523"/>
  <c r="BF523"/>
  <c r="BE523"/>
  <c r="BD523"/>
  <c r="BC523"/>
  <c r="BB523"/>
  <c r="BA523"/>
  <c r="AZ523"/>
  <c r="AY523"/>
  <c r="AX523"/>
  <c r="AW523"/>
  <c r="AV523"/>
  <c r="AU523"/>
  <c r="AT523"/>
  <c r="AS523"/>
  <c r="AR523"/>
  <c r="AQ523"/>
  <c r="AN523"/>
  <c r="AM523"/>
  <c r="AL523"/>
  <c r="AK523"/>
  <c r="AJ523"/>
  <c r="AI523"/>
  <c r="AH523"/>
  <c r="AG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I523"/>
  <c r="H523"/>
  <c r="G523"/>
  <c r="F523"/>
  <c r="E523"/>
  <c r="D523"/>
  <c r="C523"/>
  <c r="B523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BV522"/>
  <c r="BU522"/>
  <c r="BT522"/>
  <c r="BS522"/>
  <c r="BR522"/>
  <c r="BQ522"/>
  <c r="BP522"/>
  <c r="BO522"/>
  <c r="BN522"/>
  <c r="BM522"/>
  <c r="BL522"/>
  <c r="BK522"/>
  <c r="BJ522"/>
  <c r="BI522"/>
  <c r="BH522"/>
  <c r="BG522"/>
  <c r="BF522"/>
  <c r="BE522"/>
  <c r="BD522"/>
  <c r="BC522"/>
  <c r="BB522"/>
  <c r="BA522"/>
  <c r="AZ522"/>
  <c r="AY522"/>
  <c r="AX522"/>
  <c r="AW522"/>
  <c r="AV522"/>
  <c r="AU522"/>
  <c r="AT522"/>
  <c r="AS522"/>
  <c r="AR522"/>
  <c r="AQ522"/>
  <c r="AN522"/>
  <c r="AM522"/>
  <c r="AL522"/>
  <c r="AK522"/>
  <c r="AJ522"/>
  <c r="AI522"/>
  <c r="AH522"/>
  <c r="AG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I522"/>
  <c r="H522"/>
  <c r="G522"/>
  <c r="F522"/>
  <c r="E522"/>
  <c r="D522"/>
  <c r="C522"/>
  <c r="B522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BV521"/>
  <c r="BU521"/>
  <c r="BT521"/>
  <c r="BS521"/>
  <c r="BR521"/>
  <c r="BQ521"/>
  <c r="BP521"/>
  <c r="BO521"/>
  <c r="BN521"/>
  <c r="BM521"/>
  <c r="BL521"/>
  <c r="BK521"/>
  <c r="BJ521"/>
  <c r="BI521"/>
  <c r="BH521"/>
  <c r="BG521"/>
  <c r="BF521"/>
  <c r="BE521"/>
  <c r="BD521"/>
  <c r="BC521"/>
  <c r="BB521"/>
  <c r="BA521"/>
  <c r="AZ521"/>
  <c r="AY521"/>
  <c r="AX521"/>
  <c r="AW521"/>
  <c r="AV521"/>
  <c r="AU521"/>
  <c r="AT521"/>
  <c r="AS521"/>
  <c r="AR521"/>
  <c r="AQ521"/>
  <c r="AN521"/>
  <c r="AM521"/>
  <c r="AL521"/>
  <c r="AK521"/>
  <c r="AJ521"/>
  <c r="AI521"/>
  <c r="AH521"/>
  <c r="AG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I521"/>
  <c r="H521"/>
  <c r="G521"/>
  <c r="F521"/>
  <c r="E521"/>
  <c r="D521"/>
  <c r="C521"/>
  <c r="B521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BV520"/>
  <c r="BU520"/>
  <c r="BT520"/>
  <c r="BS520"/>
  <c r="BR520"/>
  <c r="BQ520"/>
  <c r="BP520"/>
  <c r="BO520"/>
  <c r="BN520"/>
  <c r="BM520"/>
  <c r="BL520"/>
  <c r="BK520"/>
  <c r="BJ520"/>
  <c r="BI520"/>
  <c r="BH520"/>
  <c r="BG520"/>
  <c r="BF520"/>
  <c r="BE520"/>
  <c r="BD520"/>
  <c r="BC520"/>
  <c r="BB520"/>
  <c r="BA520"/>
  <c r="AZ520"/>
  <c r="AY520"/>
  <c r="AX520"/>
  <c r="AW520"/>
  <c r="AV520"/>
  <c r="AU520"/>
  <c r="AT520"/>
  <c r="AS520"/>
  <c r="AR520"/>
  <c r="AQ520"/>
  <c r="AN520"/>
  <c r="AM520"/>
  <c r="AL520"/>
  <c r="AK520"/>
  <c r="AJ520"/>
  <c r="AI520"/>
  <c r="AH520"/>
  <c r="AG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I520"/>
  <c r="H520"/>
  <c r="G520"/>
  <c r="F520"/>
  <c r="E520"/>
  <c r="D520"/>
  <c r="C520"/>
  <c r="B520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BV519"/>
  <c r="BU519"/>
  <c r="BT519"/>
  <c r="BS519"/>
  <c r="BR519"/>
  <c r="BQ519"/>
  <c r="BP519"/>
  <c r="BO519"/>
  <c r="BN519"/>
  <c r="BM519"/>
  <c r="BL519"/>
  <c r="BK519"/>
  <c r="BJ519"/>
  <c r="BI519"/>
  <c r="BH519"/>
  <c r="BG519"/>
  <c r="BF519"/>
  <c r="BE519"/>
  <c r="BD519"/>
  <c r="BC519"/>
  <c r="BB519"/>
  <c r="BA519"/>
  <c r="AZ519"/>
  <c r="AY519"/>
  <c r="AX519"/>
  <c r="AW519"/>
  <c r="AV519"/>
  <c r="AU519"/>
  <c r="AT519"/>
  <c r="AS519"/>
  <c r="AR519"/>
  <c r="AQ519"/>
  <c r="AN519"/>
  <c r="AM519"/>
  <c r="AL519"/>
  <c r="AK519"/>
  <c r="AJ519"/>
  <c r="AI519"/>
  <c r="AH519"/>
  <c r="AG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I519"/>
  <c r="H519"/>
  <c r="G519"/>
  <c r="F519"/>
  <c r="E519"/>
  <c r="D519"/>
  <c r="C519"/>
  <c r="B519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BV518"/>
  <c r="BU518"/>
  <c r="BT518"/>
  <c r="BS518"/>
  <c r="BR518"/>
  <c r="BQ518"/>
  <c r="BP518"/>
  <c r="BO518"/>
  <c r="BN518"/>
  <c r="BM518"/>
  <c r="BL518"/>
  <c r="BK518"/>
  <c r="BJ518"/>
  <c r="BI518"/>
  <c r="BH518"/>
  <c r="BG518"/>
  <c r="BF518"/>
  <c r="BE518"/>
  <c r="BD518"/>
  <c r="BC518"/>
  <c r="BB518"/>
  <c r="BA518"/>
  <c r="AZ518"/>
  <c r="AY518"/>
  <c r="AX518"/>
  <c r="AW518"/>
  <c r="AV518"/>
  <c r="AU518"/>
  <c r="AT518"/>
  <c r="AS518"/>
  <c r="AR518"/>
  <c r="AQ518"/>
  <c r="AN518"/>
  <c r="AM518"/>
  <c r="AL518"/>
  <c r="AK518"/>
  <c r="AJ518"/>
  <c r="AI518"/>
  <c r="AH518"/>
  <c r="AG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I518"/>
  <c r="H518"/>
  <c r="G518"/>
  <c r="F518"/>
  <c r="E518"/>
  <c r="D518"/>
  <c r="C518"/>
  <c r="B518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BV517"/>
  <c r="BU517"/>
  <c r="BT517"/>
  <c r="BS517"/>
  <c r="BR517"/>
  <c r="BQ517"/>
  <c r="BP517"/>
  <c r="BO517"/>
  <c r="BN517"/>
  <c r="BM517"/>
  <c r="BL517"/>
  <c r="BK517"/>
  <c r="BJ517"/>
  <c r="BI517"/>
  <c r="BH517"/>
  <c r="BG517"/>
  <c r="BF517"/>
  <c r="BE517"/>
  <c r="BD517"/>
  <c r="BC517"/>
  <c r="BB517"/>
  <c r="BA517"/>
  <c r="AZ517"/>
  <c r="AY517"/>
  <c r="AX517"/>
  <c r="AW517"/>
  <c r="AV517"/>
  <c r="AU517"/>
  <c r="AT517"/>
  <c r="AS517"/>
  <c r="AR517"/>
  <c r="AQ517"/>
  <c r="AN517"/>
  <c r="AM517"/>
  <c r="AL517"/>
  <c r="AK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I517"/>
  <c r="H517"/>
  <c r="G517"/>
  <c r="F517"/>
  <c r="E517"/>
  <c r="D517"/>
  <c r="C517"/>
  <c r="B517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BV516"/>
  <c r="BU516"/>
  <c r="BT516"/>
  <c r="BS516"/>
  <c r="BR516"/>
  <c r="BQ516"/>
  <c r="BP516"/>
  <c r="BO516"/>
  <c r="BN516"/>
  <c r="BM516"/>
  <c r="BL516"/>
  <c r="BK516"/>
  <c r="BJ516"/>
  <c r="BI516"/>
  <c r="BH516"/>
  <c r="BG516"/>
  <c r="BF516"/>
  <c r="BE516"/>
  <c r="BD516"/>
  <c r="BC516"/>
  <c r="BB516"/>
  <c r="BA516"/>
  <c r="AZ516"/>
  <c r="AY516"/>
  <c r="AX516"/>
  <c r="AW516"/>
  <c r="AV516"/>
  <c r="AU516"/>
  <c r="AT516"/>
  <c r="AS516"/>
  <c r="AR516"/>
  <c r="AQ516"/>
  <c r="AN516"/>
  <c r="AM516"/>
  <c r="AL516"/>
  <c r="AK516"/>
  <c r="AJ516"/>
  <c r="AI516"/>
  <c r="AH516"/>
  <c r="AG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F516"/>
  <c r="E516"/>
  <c r="D516"/>
  <c r="C516"/>
  <c r="B516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BV515"/>
  <c r="BU515"/>
  <c r="BT515"/>
  <c r="BS515"/>
  <c r="BR515"/>
  <c r="BQ515"/>
  <c r="BP515"/>
  <c r="BO515"/>
  <c r="BN515"/>
  <c r="BM515"/>
  <c r="BL515"/>
  <c r="BK515"/>
  <c r="BJ515"/>
  <c r="BI515"/>
  <c r="BH515"/>
  <c r="BG515"/>
  <c r="BF515"/>
  <c r="BE515"/>
  <c r="BD515"/>
  <c r="BC515"/>
  <c r="BB515"/>
  <c r="BA515"/>
  <c r="AZ515"/>
  <c r="AY515"/>
  <c r="AX515"/>
  <c r="AW515"/>
  <c r="AV515"/>
  <c r="AU515"/>
  <c r="AT515"/>
  <c r="AS515"/>
  <c r="AR515"/>
  <c r="AQ515"/>
  <c r="AN515"/>
  <c r="AM515"/>
  <c r="AL515"/>
  <c r="AK515"/>
  <c r="AJ515"/>
  <c r="AI515"/>
  <c r="AH515"/>
  <c r="AG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F515"/>
  <c r="E515"/>
  <c r="D515"/>
  <c r="C515"/>
  <c r="B515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BV514"/>
  <c r="BU514"/>
  <c r="BT514"/>
  <c r="BS514"/>
  <c r="BR514"/>
  <c r="BQ514"/>
  <c r="BP514"/>
  <c r="BO514"/>
  <c r="BN514"/>
  <c r="BM514"/>
  <c r="BL514"/>
  <c r="BK514"/>
  <c r="BJ514"/>
  <c r="BI514"/>
  <c r="BH514"/>
  <c r="BG514"/>
  <c r="BF514"/>
  <c r="BE514"/>
  <c r="BD514"/>
  <c r="BC514"/>
  <c r="BB514"/>
  <c r="BA514"/>
  <c r="AZ514"/>
  <c r="AY514"/>
  <c r="AX514"/>
  <c r="AW514"/>
  <c r="AV514"/>
  <c r="AU514"/>
  <c r="AT514"/>
  <c r="AS514"/>
  <c r="AR514"/>
  <c r="AQ514"/>
  <c r="AN514"/>
  <c r="AM514"/>
  <c r="AL514"/>
  <c r="AK514"/>
  <c r="AJ514"/>
  <c r="AI514"/>
  <c r="AH514"/>
  <c r="AG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F514"/>
  <c r="E514"/>
  <c r="D514"/>
  <c r="C514"/>
  <c r="B514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BV513"/>
  <c r="BU513"/>
  <c r="BT513"/>
  <c r="BS513"/>
  <c r="BR513"/>
  <c r="BQ513"/>
  <c r="BP513"/>
  <c r="BO513"/>
  <c r="BN513"/>
  <c r="BM513"/>
  <c r="BL513"/>
  <c r="BK513"/>
  <c r="BJ513"/>
  <c r="BI513"/>
  <c r="BH513"/>
  <c r="BG513"/>
  <c r="BF513"/>
  <c r="BE513"/>
  <c r="BD513"/>
  <c r="BC513"/>
  <c r="BB513"/>
  <c r="BA513"/>
  <c r="AZ513"/>
  <c r="AY513"/>
  <c r="AX513"/>
  <c r="AW513"/>
  <c r="AV513"/>
  <c r="AU513"/>
  <c r="AT513"/>
  <c r="AS513"/>
  <c r="AR513"/>
  <c r="AQ513"/>
  <c r="AN513"/>
  <c r="AM513"/>
  <c r="AL513"/>
  <c r="AK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F513"/>
  <c r="E513"/>
  <c r="D513"/>
  <c r="C513"/>
  <c r="B513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BV512"/>
  <c r="BU512"/>
  <c r="BT512"/>
  <c r="BS512"/>
  <c r="BR512"/>
  <c r="BQ512"/>
  <c r="BP512"/>
  <c r="BO512"/>
  <c r="BN512"/>
  <c r="BM512"/>
  <c r="BL512"/>
  <c r="BK512"/>
  <c r="BJ512"/>
  <c r="BI512"/>
  <c r="BH512"/>
  <c r="BG512"/>
  <c r="BF512"/>
  <c r="BE512"/>
  <c r="BD512"/>
  <c r="BC512"/>
  <c r="BB512"/>
  <c r="BA512"/>
  <c r="AZ512"/>
  <c r="AY512"/>
  <c r="AX512"/>
  <c r="AW512"/>
  <c r="AV512"/>
  <c r="AU512"/>
  <c r="AT512"/>
  <c r="AS512"/>
  <c r="AR512"/>
  <c r="AQ512"/>
  <c r="AN512"/>
  <c r="AM512"/>
  <c r="AL512"/>
  <c r="AK512"/>
  <c r="AJ512"/>
  <c r="AI512"/>
  <c r="AH512"/>
  <c r="AG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F512"/>
  <c r="E512"/>
  <c r="D512"/>
  <c r="C512"/>
  <c r="B512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BV511"/>
  <c r="BU511"/>
  <c r="BT511"/>
  <c r="BS511"/>
  <c r="BR511"/>
  <c r="BQ511"/>
  <c r="BP511"/>
  <c r="BO511"/>
  <c r="BN511"/>
  <c r="BM511"/>
  <c r="BL511"/>
  <c r="BK511"/>
  <c r="BJ511"/>
  <c r="BI511"/>
  <c r="BH511"/>
  <c r="BG511"/>
  <c r="BF511"/>
  <c r="BE511"/>
  <c r="BD511"/>
  <c r="BC511"/>
  <c r="BB511"/>
  <c r="BA511"/>
  <c r="AZ511"/>
  <c r="AY511"/>
  <c r="AX511"/>
  <c r="AW511"/>
  <c r="AV511"/>
  <c r="AU511"/>
  <c r="AT511"/>
  <c r="AS511"/>
  <c r="AR511"/>
  <c r="AQ511"/>
  <c r="AN511"/>
  <c r="AM511"/>
  <c r="AL511"/>
  <c r="AK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F511"/>
  <c r="E511"/>
  <c r="D511"/>
  <c r="C511"/>
  <c r="B511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BV510"/>
  <c r="BU510"/>
  <c r="BT510"/>
  <c r="BS510"/>
  <c r="BR510"/>
  <c r="BQ510"/>
  <c r="BP510"/>
  <c r="BO510"/>
  <c r="BN510"/>
  <c r="BM510"/>
  <c r="BL510"/>
  <c r="BK510"/>
  <c r="BJ510"/>
  <c r="BI510"/>
  <c r="BH510"/>
  <c r="BG510"/>
  <c r="BF510"/>
  <c r="BE510"/>
  <c r="BD510"/>
  <c r="BC510"/>
  <c r="BB510"/>
  <c r="BA510"/>
  <c r="AZ510"/>
  <c r="AY510"/>
  <c r="AX510"/>
  <c r="AW510"/>
  <c r="AV510"/>
  <c r="AU510"/>
  <c r="AT510"/>
  <c r="AS510"/>
  <c r="AR510"/>
  <c r="AQ510"/>
  <c r="AN510"/>
  <c r="AM510"/>
  <c r="AL510"/>
  <c r="AK510"/>
  <c r="AJ510"/>
  <c r="AI510"/>
  <c r="AH510"/>
  <c r="AG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F510"/>
  <c r="E510"/>
  <c r="D510"/>
  <c r="C510"/>
  <c r="B510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BV509"/>
  <c r="BU509"/>
  <c r="BT509"/>
  <c r="BS509"/>
  <c r="BR509"/>
  <c r="BQ509"/>
  <c r="BP509"/>
  <c r="BO509"/>
  <c r="BN509"/>
  <c r="BM509"/>
  <c r="BL509"/>
  <c r="BK509"/>
  <c r="BJ509"/>
  <c r="BI509"/>
  <c r="BH509"/>
  <c r="BG509"/>
  <c r="BF509"/>
  <c r="BE509"/>
  <c r="BD509"/>
  <c r="BC509"/>
  <c r="BB509"/>
  <c r="BA509"/>
  <c r="AZ509"/>
  <c r="AY509"/>
  <c r="AX509"/>
  <c r="AW509"/>
  <c r="AV509"/>
  <c r="AU509"/>
  <c r="AT509"/>
  <c r="AS509"/>
  <c r="AR509"/>
  <c r="AQ509"/>
  <c r="AN509"/>
  <c r="AM509"/>
  <c r="AL509"/>
  <c r="AK509"/>
  <c r="AJ509"/>
  <c r="AI509"/>
  <c r="AH509"/>
  <c r="AG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F509"/>
  <c r="E509"/>
  <c r="D509"/>
  <c r="C509"/>
  <c r="B509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BV508"/>
  <c r="BU508"/>
  <c r="BT508"/>
  <c r="BS508"/>
  <c r="BR508"/>
  <c r="BQ508"/>
  <c r="BP508"/>
  <c r="BO508"/>
  <c r="BN508"/>
  <c r="BM508"/>
  <c r="BL508"/>
  <c r="BK508"/>
  <c r="BJ508"/>
  <c r="BI508"/>
  <c r="BH508"/>
  <c r="BG508"/>
  <c r="BF508"/>
  <c r="BE508"/>
  <c r="BD508"/>
  <c r="BC508"/>
  <c r="BB508"/>
  <c r="BA508"/>
  <c r="AZ508"/>
  <c r="AY508"/>
  <c r="AX508"/>
  <c r="AW508"/>
  <c r="AV508"/>
  <c r="AU508"/>
  <c r="AT508"/>
  <c r="AS508"/>
  <c r="AR508"/>
  <c r="AQ508"/>
  <c r="AN508"/>
  <c r="AM508"/>
  <c r="AL508"/>
  <c r="AK508"/>
  <c r="AJ508"/>
  <c r="AI508"/>
  <c r="AH508"/>
  <c r="AG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F508"/>
  <c r="E508"/>
  <c r="D508"/>
  <c r="C508"/>
  <c r="B508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BV507"/>
  <c r="BU507"/>
  <c r="BT507"/>
  <c r="BS507"/>
  <c r="BR507"/>
  <c r="BQ507"/>
  <c r="BP507"/>
  <c r="BO507"/>
  <c r="BN507"/>
  <c r="BM507"/>
  <c r="BL507"/>
  <c r="BK507"/>
  <c r="BJ507"/>
  <c r="BI507"/>
  <c r="BH507"/>
  <c r="BG507"/>
  <c r="BF507"/>
  <c r="BE507"/>
  <c r="BD507"/>
  <c r="BC507"/>
  <c r="BB507"/>
  <c r="BA507"/>
  <c r="AZ507"/>
  <c r="AY507"/>
  <c r="AX507"/>
  <c r="AW507"/>
  <c r="AV507"/>
  <c r="AU507"/>
  <c r="AT507"/>
  <c r="AS507"/>
  <c r="AR507"/>
  <c r="AQ507"/>
  <c r="AN507"/>
  <c r="AM507"/>
  <c r="AL507"/>
  <c r="AK507"/>
  <c r="AJ507"/>
  <c r="AI507"/>
  <c r="AH507"/>
  <c r="AG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F507"/>
  <c r="E507"/>
  <c r="D507"/>
  <c r="C507"/>
  <c r="B507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BV506"/>
  <c r="BU506"/>
  <c r="BT506"/>
  <c r="BS506"/>
  <c r="BR506"/>
  <c r="BQ506"/>
  <c r="BP506"/>
  <c r="BO506"/>
  <c r="BN506"/>
  <c r="BM506"/>
  <c r="BL506"/>
  <c r="BK506"/>
  <c r="BJ506"/>
  <c r="BI506"/>
  <c r="BH506"/>
  <c r="BG506"/>
  <c r="BF506"/>
  <c r="BE506"/>
  <c r="BD506"/>
  <c r="BC506"/>
  <c r="BB506"/>
  <c r="BA506"/>
  <c r="AZ506"/>
  <c r="AY506"/>
  <c r="AX506"/>
  <c r="AW506"/>
  <c r="AV506"/>
  <c r="AU506"/>
  <c r="AT506"/>
  <c r="AS506"/>
  <c r="AR506"/>
  <c r="AQ506"/>
  <c r="AN506"/>
  <c r="AM506"/>
  <c r="AL506"/>
  <c r="AK506"/>
  <c r="AJ506"/>
  <c r="AI506"/>
  <c r="AH506"/>
  <c r="AG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F506"/>
  <c r="E506"/>
  <c r="D506"/>
  <c r="C506"/>
  <c r="B506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BV505"/>
  <c r="BU505"/>
  <c r="BT505"/>
  <c r="BS505"/>
  <c r="BR505"/>
  <c r="BQ505"/>
  <c r="BP505"/>
  <c r="BO505"/>
  <c r="BN505"/>
  <c r="BM505"/>
  <c r="BL505"/>
  <c r="BK505"/>
  <c r="BJ505"/>
  <c r="BI505"/>
  <c r="BH505"/>
  <c r="BG505"/>
  <c r="BF505"/>
  <c r="BE505"/>
  <c r="BD505"/>
  <c r="BC505"/>
  <c r="BB505"/>
  <c r="BA505"/>
  <c r="AZ505"/>
  <c r="AY505"/>
  <c r="AX505"/>
  <c r="AW505"/>
  <c r="AV505"/>
  <c r="AU505"/>
  <c r="AT505"/>
  <c r="AS505"/>
  <c r="AR505"/>
  <c r="AQ505"/>
  <c r="AN505"/>
  <c r="AM505"/>
  <c r="AL505"/>
  <c r="AK505"/>
  <c r="AJ505"/>
  <c r="AI505"/>
  <c r="AH505"/>
  <c r="AG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F505"/>
  <c r="E505"/>
  <c r="D505"/>
  <c r="C505"/>
  <c r="B505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BV504"/>
  <c r="BU504"/>
  <c r="BT504"/>
  <c r="BS504"/>
  <c r="BR504"/>
  <c r="BQ504"/>
  <c r="BP504"/>
  <c r="BO504"/>
  <c r="BN504"/>
  <c r="BM504"/>
  <c r="BL504"/>
  <c r="BK504"/>
  <c r="BJ504"/>
  <c r="BI504"/>
  <c r="BH504"/>
  <c r="BG504"/>
  <c r="BF504"/>
  <c r="BE504"/>
  <c r="BD504"/>
  <c r="BC504"/>
  <c r="BB504"/>
  <c r="BA504"/>
  <c r="AZ504"/>
  <c r="AY504"/>
  <c r="AX504"/>
  <c r="AW504"/>
  <c r="AV504"/>
  <c r="AU504"/>
  <c r="AT504"/>
  <c r="AS504"/>
  <c r="AR504"/>
  <c r="AQ504"/>
  <c r="AN504"/>
  <c r="AM504"/>
  <c r="AL504"/>
  <c r="AK504"/>
  <c r="AJ504"/>
  <c r="AI504"/>
  <c r="AH504"/>
  <c r="AG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F504"/>
  <c r="E504"/>
  <c r="D504"/>
  <c r="C504"/>
  <c r="B504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BV503"/>
  <c r="BU503"/>
  <c r="BT503"/>
  <c r="BS503"/>
  <c r="BR503"/>
  <c r="BQ503"/>
  <c r="BP503"/>
  <c r="BO503"/>
  <c r="BN503"/>
  <c r="BM503"/>
  <c r="BL503"/>
  <c r="BK503"/>
  <c r="BJ503"/>
  <c r="BI503"/>
  <c r="BH503"/>
  <c r="BG503"/>
  <c r="BF503"/>
  <c r="BE503"/>
  <c r="BD503"/>
  <c r="BC503"/>
  <c r="BB503"/>
  <c r="BA503"/>
  <c r="AZ503"/>
  <c r="AY503"/>
  <c r="AX503"/>
  <c r="AW503"/>
  <c r="AV503"/>
  <c r="AU503"/>
  <c r="AT503"/>
  <c r="AS503"/>
  <c r="AR503"/>
  <c r="AQ503"/>
  <c r="AN503"/>
  <c r="AM503"/>
  <c r="AL503"/>
  <c r="AK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F503"/>
  <c r="E503"/>
  <c r="D503"/>
  <c r="C503"/>
  <c r="B503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BV502"/>
  <c r="BU502"/>
  <c r="BT502"/>
  <c r="BS502"/>
  <c r="BR502"/>
  <c r="BQ502"/>
  <c r="BP502"/>
  <c r="BO502"/>
  <c r="BN502"/>
  <c r="BM502"/>
  <c r="BL502"/>
  <c r="BK502"/>
  <c r="BJ502"/>
  <c r="BI502"/>
  <c r="BH502"/>
  <c r="BG502"/>
  <c r="BF502"/>
  <c r="BE502"/>
  <c r="BD502"/>
  <c r="BC502"/>
  <c r="BB502"/>
  <c r="BA502"/>
  <c r="AZ502"/>
  <c r="AY502"/>
  <c r="AX502"/>
  <c r="AW502"/>
  <c r="AV502"/>
  <c r="AU502"/>
  <c r="AT502"/>
  <c r="AS502"/>
  <c r="AR502"/>
  <c r="AQ502"/>
  <c r="AN502"/>
  <c r="AM502"/>
  <c r="AL502"/>
  <c r="AK502"/>
  <c r="AJ502"/>
  <c r="AI502"/>
  <c r="AH502"/>
  <c r="AG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F502"/>
  <c r="E502"/>
  <c r="D502"/>
  <c r="C502"/>
  <c r="B502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BV501"/>
  <c r="BU501"/>
  <c r="BT501"/>
  <c r="BS501"/>
  <c r="BR501"/>
  <c r="BQ501"/>
  <c r="BP501"/>
  <c r="BO501"/>
  <c r="BN501"/>
  <c r="BM501"/>
  <c r="BL501"/>
  <c r="BK501"/>
  <c r="BJ501"/>
  <c r="BI501"/>
  <c r="BH501"/>
  <c r="BG501"/>
  <c r="BF501"/>
  <c r="BE501"/>
  <c r="BD501"/>
  <c r="BC501"/>
  <c r="BB501"/>
  <c r="BA501"/>
  <c r="AZ501"/>
  <c r="AY501"/>
  <c r="AX501"/>
  <c r="AW501"/>
  <c r="AV501"/>
  <c r="AU501"/>
  <c r="AT501"/>
  <c r="AS501"/>
  <c r="AR501"/>
  <c r="AQ501"/>
  <c r="AN501"/>
  <c r="AM501"/>
  <c r="AL501"/>
  <c r="AK501"/>
  <c r="AJ501"/>
  <c r="AI501"/>
  <c r="AH501"/>
  <c r="AG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F501"/>
  <c r="E501"/>
  <c r="D501"/>
  <c r="C501"/>
  <c r="B501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BV500"/>
  <c r="BU500"/>
  <c r="BT500"/>
  <c r="BS500"/>
  <c r="BR500"/>
  <c r="BQ500"/>
  <c r="BP500"/>
  <c r="BO500"/>
  <c r="BN500"/>
  <c r="BM500"/>
  <c r="BL500"/>
  <c r="BK500"/>
  <c r="BJ500"/>
  <c r="BI500"/>
  <c r="BH500"/>
  <c r="BG500"/>
  <c r="BF500"/>
  <c r="BE500"/>
  <c r="BD500"/>
  <c r="BC500"/>
  <c r="BB500"/>
  <c r="BA500"/>
  <c r="AZ500"/>
  <c r="AY500"/>
  <c r="AX500"/>
  <c r="AW500"/>
  <c r="AV500"/>
  <c r="AU500"/>
  <c r="AT500"/>
  <c r="AS500"/>
  <c r="AR500"/>
  <c r="AQ500"/>
  <c r="AN500"/>
  <c r="AM500"/>
  <c r="AL500"/>
  <c r="AK500"/>
  <c r="AJ500"/>
  <c r="AI500"/>
  <c r="AH500"/>
  <c r="AG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F500"/>
  <c r="E500"/>
  <c r="D500"/>
  <c r="C500"/>
  <c r="B500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BV499"/>
  <c r="BU499"/>
  <c r="BT499"/>
  <c r="BS499"/>
  <c r="BR499"/>
  <c r="BQ499"/>
  <c r="BP499"/>
  <c r="BO499"/>
  <c r="BN499"/>
  <c r="BM499"/>
  <c r="BL499"/>
  <c r="BK499"/>
  <c r="BJ499"/>
  <c r="BI499"/>
  <c r="BH499"/>
  <c r="BG499"/>
  <c r="BF499"/>
  <c r="BE499"/>
  <c r="BD499"/>
  <c r="BC499"/>
  <c r="BB499"/>
  <c r="BA499"/>
  <c r="AZ499"/>
  <c r="AY499"/>
  <c r="AX499"/>
  <c r="AW499"/>
  <c r="AV499"/>
  <c r="AU499"/>
  <c r="AT499"/>
  <c r="AS499"/>
  <c r="AR499"/>
  <c r="AQ499"/>
  <c r="AN499"/>
  <c r="AM499"/>
  <c r="AL499"/>
  <c r="AK499"/>
  <c r="AJ499"/>
  <c r="AI499"/>
  <c r="AH499"/>
  <c r="AG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F499"/>
  <c r="E499"/>
  <c r="D499"/>
  <c r="C499"/>
  <c r="B499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BV498"/>
  <c r="BU498"/>
  <c r="BT498"/>
  <c r="BS498"/>
  <c r="BR498"/>
  <c r="BQ498"/>
  <c r="BP498"/>
  <c r="BO498"/>
  <c r="BN498"/>
  <c r="BM498"/>
  <c r="BL498"/>
  <c r="BK498"/>
  <c r="BJ498"/>
  <c r="BI498"/>
  <c r="BH498"/>
  <c r="BG498"/>
  <c r="BF498"/>
  <c r="BE498"/>
  <c r="BD498"/>
  <c r="BC498"/>
  <c r="BB498"/>
  <c r="BA498"/>
  <c r="AZ498"/>
  <c r="AY498"/>
  <c r="AX498"/>
  <c r="AW498"/>
  <c r="AV498"/>
  <c r="AU498"/>
  <c r="AT498"/>
  <c r="AS498"/>
  <c r="AR498"/>
  <c r="AQ498"/>
  <c r="AN498"/>
  <c r="AM498"/>
  <c r="AL498"/>
  <c r="AK498"/>
  <c r="AJ498"/>
  <c r="AI498"/>
  <c r="AH498"/>
  <c r="AG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F498"/>
  <c r="E498"/>
  <c r="D498"/>
  <c r="C498"/>
  <c r="B498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BV497"/>
  <c r="BU497"/>
  <c r="BT497"/>
  <c r="BS497"/>
  <c r="BR497"/>
  <c r="BQ497"/>
  <c r="BP497"/>
  <c r="BO497"/>
  <c r="BN497"/>
  <c r="BM497"/>
  <c r="BL497"/>
  <c r="BK497"/>
  <c r="BJ497"/>
  <c r="BI497"/>
  <c r="BH497"/>
  <c r="BG497"/>
  <c r="BF497"/>
  <c r="BE497"/>
  <c r="BD497"/>
  <c r="BC497"/>
  <c r="BB497"/>
  <c r="BA497"/>
  <c r="AZ497"/>
  <c r="AY497"/>
  <c r="AX497"/>
  <c r="AW497"/>
  <c r="AV497"/>
  <c r="AU497"/>
  <c r="AT497"/>
  <c r="AS497"/>
  <c r="AR497"/>
  <c r="AQ497"/>
  <c r="AN497"/>
  <c r="AM497"/>
  <c r="AL497"/>
  <c r="AK497"/>
  <c r="AJ497"/>
  <c r="AI497"/>
  <c r="AH497"/>
  <c r="AG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F497"/>
  <c r="E497"/>
  <c r="D497"/>
  <c r="C497"/>
  <c r="B497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BV496"/>
  <c r="BU496"/>
  <c r="BT496"/>
  <c r="BS496"/>
  <c r="BR496"/>
  <c r="BQ496"/>
  <c r="BP496"/>
  <c r="BO496"/>
  <c r="BN496"/>
  <c r="BM496"/>
  <c r="BL496"/>
  <c r="BK496"/>
  <c r="BJ496"/>
  <c r="BI496"/>
  <c r="BH496"/>
  <c r="BG496"/>
  <c r="BF496"/>
  <c r="BE496"/>
  <c r="BD496"/>
  <c r="BC496"/>
  <c r="BB496"/>
  <c r="BA496"/>
  <c r="AZ496"/>
  <c r="AY496"/>
  <c r="AX496"/>
  <c r="AW496"/>
  <c r="AV496"/>
  <c r="AU496"/>
  <c r="AT496"/>
  <c r="AS496"/>
  <c r="AR496"/>
  <c r="AQ496"/>
  <c r="AN496"/>
  <c r="AM496"/>
  <c r="AL496"/>
  <c r="AK496"/>
  <c r="AJ496"/>
  <c r="AI496"/>
  <c r="AH496"/>
  <c r="AG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F496"/>
  <c r="E496"/>
  <c r="D496"/>
  <c r="C496"/>
  <c r="B496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BV495"/>
  <c r="BU495"/>
  <c r="BT495"/>
  <c r="BS495"/>
  <c r="BR495"/>
  <c r="BQ495"/>
  <c r="BP495"/>
  <c r="BO495"/>
  <c r="BN495"/>
  <c r="BM495"/>
  <c r="BL495"/>
  <c r="BK495"/>
  <c r="BJ495"/>
  <c r="BI495"/>
  <c r="BH495"/>
  <c r="BG495"/>
  <c r="BF495"/>
  <c r="BE495"/>
  <c r="BD495"/>
  <c r="BC495"/>
  <c r="BB495"/>
  <c r="BA495"/>
  <c r="AZ495"/>
  <c r="AY495"/>
  <c r="AX495"/>
  <c r="AW495"/>
  <c r="AV495"/>
  <c r="AU495"/>
  <c r="AT495"/>
  <c r="AS495"/>
  <c r="AR495"/>
  <c r="AQ495"/>
  <c r="AN495"/>
  <c r="AM495"/>
  <c r="AL495"/>
  <c r="AK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F495"/>
  <c r="E495"/>
  <c r="D495"/>
  <c r="C495"/>
  <c r="B495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BV494"/>
  <c r="BU494"/>
  <c r="BT494"/>
  <c r="BS494"/>
  <c r="BR494"/>
  <c r="BQ494"/>
  <c r="BP494"/>
  <c r="BO494"/>
  <c r="BN494"/>
  <c r="BM494"/>
  <c r="BL494"/>
  <c r="BK494"/>
  <c r="BJ494"/>
  <c r="BI494"/>
  <c r="BH494"/>
  <c r="BG494"/>
  <c r="BF494"/>
  <c r="BE494"/>
  <c r="BD494"/>
  <c r="BC494"/>
  <c r="BB494"/>
  <c r="BA494"/>
  <c r="AZ494"/>
  <c r="AY494"/>
  <c r="AX494"/>
  <c r="AW494"/>
  <c r="AV494"/>
  <c r="AU494"/>
  <c r="AT494"/>
  <c r="AS494"/>
  <c r="AR494"/>
  <c r="AQ494"/>
  <c r="AN494"/>
  <c r="AM494"/>
  <c r="AL494"/>
  <c r="AK494"/>
  <c r="AJ494"/>
  <c r="AI494"/>
  <c r="AH494"/>
  <c r="AG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F494"/>
  <c r="E494"/>
  <c r="D494"/>
  <c r="C494"/>
  <c r="B494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BV493"/>
  <c r="BU493"/>
  <c r="BT493"/>
  <c r="BS493"/>
  <c r="BR493"/>
  <c r="BQ493"/>
  <c r="BP493"/>
  <c r="BO493"/>
  <c r="BN493"/>
  <c r="BM493"/>
  <c r="BL493"/>
  <c r="BK493"/>
  <c r="BJ493"/>
  <c r="BI493"/>
  <c r="BH493"/>
  <c r="BG493"/>
  <c r="BF493"/>
  <c r="BE493"/>
  <c r="BD493"/>
  <c r="BC493"/>
  <c r="BB493"/>
  <c r="BA493"/>
  <c r="AZ493"/>
  <c r="AY493"/>
  <c r="AX493"/>
  <c r="AW493"/>
  <c r="AV493"/>
  <c r="AU493"/>
  <c r="AT493"/>
  <c r="AS493"/>
  <c r="AR493"/>
  <c r="AQ493"/>
  <c r="AN493"/>
  <c r="AM493"/>
  <c r="AL493"/>
  <c r="AK493"/>
  <c r="AJ493"/>
  <c r="AI493"/>
  <c r="AH493"/>
  <c r="AG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F493"/>
  <c r="E493"/>
  <c r="D493"/>
  <c r="C493"/>
  <c r="B493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BV492"/>
  <c r="BU492"/>
  <c r="BT492"/>
  <c r="BS492"/>
  <c r="BR492"/>
  <c r="BQ492"/>
  <c r="BP492"/>
  <c r="BO492"/>
  <c r="BN492"/>
  <c r="BM492"/>
  <c r="BL492"/>
  <c r="BK492"/>
  <c r="BJ492"/>
  <c r="BI492"/>
  <c r="BH492"/>
  <c r="BG492"/>
  <c r="BF492"/>
  <c r="BE492"/>
  <c r="BD492"/>
  <c r="BC492"/>
  <c r="BB492"/>
  <c r="BA492"/>
  <c r="AZ492"/>
  <c r="AY492"/>
  <c r="AX492"/>
  <c r="AW492"/>
  <c r="AV492"/>
  <c r="AU492"/>
  <c r="AT492"/>
  <c r="AS492"/>
  <c r="AR492"/>
  <c r="AQ492"/>
  <c r="AN492"/>
  <c r="AM492"/>
  <c r="AL492"/>
  <c r="AK492"/>
  <c r="AJ492"/>
  <c r="AI492"/>
  <c r="AH492"/>
  <c r="AG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F492"/>
  <c r="E492"/>
  <c r="D492"/>
  <c r="C492"/>
  <c r="B492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BV491"/>
  <c r="BU491"/>
  <c r="BT491"/>
  <c r="BS491"/>
  <c r="BR491"/>
  <c r="BQ491"/>
  <c r="BP491"/>
  <c r="BO491"/>
  <c r="BN491"/>
  <c r="BM491"/>
  <c r="BL491"/>
  <c r="BK491"/>
  <c r="BJ491"/>
  <c r="BI491"/>
  <c r="BH491"/>
  <c r="BG491"/>
  <c r="BF491"/>
  <c r="BE491"/>
  <c r="BD491"/>
  <c r="BC491"/>
  <c r="BB491"/>
  <c r="BA491"/>
  <c r="AZ491"/>
  <c r="AY491"/>
  <c r="AX491"/>
  <c r="AW491"/>
  <c r="AV491"/>
  <c r="AU491"/>
  <c r="AT491"/>
  <c r="AS491"/>
  <c r="AR491"/>
  <c r="AQ491"/>
  <c r="AN491"/>
  <c r="AM491"/>
  <c r="AL491"/>
  <c r="AK491"/>
  <c r="AJ491"/>
  <c r="AI491"/>
  <c r="AH491"/>
  <c r="AG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F491"/>
  <c r="E491"/>
  <c r="D491"/>
  <c r="C491"/>
  <c r="B491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BV490"/>
  <c r="BU490"/>
  <c r="BT490"/>
  <c r="BS490"/>
  <c r="BR490"/>
  <c r="BQ490"/>
  <c r="BP490"/>
  <c r="BO490"/>
  <c r="BN490"/>
  <c r="BM490"/>
  <c r="BL490"/>
  <c r="BK490"/>
  <c r="BJ490"/>
  <c r="BI490"/>
  <c r="BH490"/>
  <c r="BG490"/>
  <c r="BF490"/>
  <c r="BE490"/>
  <c r="BD490"/>
  <c r="BC490"/>
  <c r="BB490"/>
  <c r="BA490"/>
  <c r="AZ490"/>
  <c r="AY490"/>
  <c r="AX490"/>
  <c r="AW490"/>
  <c r="AV490"/>
  <c r="AU490"/>
  <c r="AT490"/>
  <c r="AS490"/>
  <c r="AR490"/>
  <c r="AQ490"/>
  <c r="AN490"/>
  <c r="AM490"/>
  <c r="AL490"/>
  <c r="AK490"/>
  <c r="AJ490"/>
  <c r="AI490"/>
  <c r="AH490"/>
  <c r="AG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F490"/>
  <c r="E490"/>
  <c r="D490"/>
  <c r="C490"/>
  <c r="B490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BV489"/>
  <c r="BU489"/>
  <c r="BT489"/>
  <c r="BS489"/>
  <c r="BR489"/>
  <c r="BQ489"/>
  <c r="BP489"/>
  <c r="BO489"/>
  <c r="BN489"/>
  <c r="BM489"/>
  <c r="BL489"/>
  <c r="BK489"/>
  <c r="BJ489"/>
  <c r="BI489"/>
  <c r="BH489"/>
  <c r="BG489"/>
  <c r="BF489"/>
  <c r="BE489"/>
  <c r="BD489"/>
  <c r="BC489"/>
  <c r="BB489"/>
  <c r="BA489"/>
  <c r="AZ489"/>
  <c r="AY489"/>
  <c r="AX489"/>
  <c r="AW489"/>
  <c r="AV489"/>
  <c r="AU489"/>
  <c r="AT489"/>
  <c r="AS489"/>
  <c r="AR489"/>
  <c r="AQ489"/>
  <c r="AN489"/>
  <c r="AM489"/>
  <c r="AL489"/>
  <c r="AK489"/>
  <c r="AJ489"/>
  <c r="AI489"/>
  <c r="AH489"/>
  <c r="AG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F489"/>
  <c r="E489"/>
  <c r="D489"/>
  <c r="C489"/>
  <c r="B489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BV488"/>
  <c r="BU488"/>
  <c r="BT488"/>
  <c r="BS488"/>
  <c r="BR488"/>
  <c r="BQ488"/>
  <c r="BP488"/>
  <c r="BO488"/>
  <c r="BN488"/>
  <c r="BM488"/>
  <c r="BL488"/>
  <c r="BK488"/>
  <c r="BJ488"/>
  <c r="BI488"/>
  <c r="BH488"/>
  <c r="BG488"/>
  <c r="BF488"/>
  <c r="BE488"/>
  <c r="BD488"/>
  <c r="BC488"/>
  <c r="BB488"/>
  <c r="BA488"/>
  <c r="AZ488"/>
  <c r="AY488"/>
  <c r="AX488"/>
  <c r="AW488"/>
  <c r="AV488"/>
  <c r="AU488"/>
  <c r="AT488"/>
  <c r="AS488"/>
  <c r="AR488"/>
  <c r="AQ488"/>
  <c r="AN488"/>
  <c r="AM488"/>
  <c r="AL488"/>
  <c r="AK488"/>
  <c r="AJ488"/>
  <c r="AI488"/>
  <c r="AH488"/>
  <c r="AG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F488"/>
  <c r="E488"/>
  <c r="D488"/>
  <c r="C488"/>
  <c r="B488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BV487"/>
  <c r="BU487"/>
  <c r="BT487"/>
  <c r="BS487"/>
  <c r="BR487"/>
  <c r="BQ487"/>
  <c r="BP487"/>
  <c r="BO487"/>
  <c r="BN487"/>
  <c r="BM487"/>
  <c r="BL487"/>
  <c r="BK487"/>
  <c r="BJ487"/>
  <c r="BI487"/>
  <c r="BH487"/>
  <c r="BG487"/>
  <c r="BF487"/>
  <c r="BE487"/>
  <c r="BD487"/>
  <c r="BC487"/>
  <c r="BB487"/>
  <c r="BA487"/>
  <c r="AZ487"/>
  <c r="AY487"/>
  <c r="AX487"/>
  <c r="AW487"/>
  <c r="AV487"/>
  <c r="AU487"/>
  <c r="AT487"/>
  <c r="AS487"/>
  <c r="AR487"/>
  <c r="AQ487"/>
  <c r="AN487"/>
  <c r="AM487"/>
  <c r="AL487"/>
  <c r="AK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F487"/>
  <c r="E487"/>
  <c r="D487"/>
  <c r="C487"/>
  <c r="B487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BV486"/>
  <c r="BU486"/>
  <c r="BT486"/>
  <c r="BS486"/>
  <c r="BR486"/>
  <c r="BQ486"/>
  <c r="BP486"/>
  <c r="BO486"/>
  <c r="BN486"/>
  <c r="BM486"/>
  <c r="BL486"/>
  <c r="BK486"/>
  <c r="BJ486"/>
  <c r="BI486"/>
  <c r="BH486"/>
  <c r="BG486"/>
  <c r="BF486"/>
  <c r="BE486"/>
  <c r="BD486"/>
  <c r="BC486"/>
  <c r="BB486"/>
  <c r="BA486"/>
  <c r="AZ486"/>
  <c r="AY486"/>
  <c r="AX486"/>
  <c r="AW486"/>
  <c r="AV486"/>
  <c r="AU486"/>
  <c r="AT486"/>
  <c r="AS486"/>
  <c r="AR486"/>
  <c r="AQ486"/>
  <c r="AN486"/>
  <c r="AM486"/>
  <c r="AL486"/>
  <c r="AK486"/>
  <c r="AJ486"/>
  <c r="AI486"/>
  <c r="AH486"/>
  <c r="AG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F486"/>
  <c r="E486"/>
  <c r="D486"/>
  <c r="C486"/>
  <c r="B486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BV485"/>
  <c r="BU485"/>
  <c r="BT485"/>
  <c r="BS485"/>
  <c r="BR485"/>
  <c r="BQ485"/>
  <c r="BP485"/>
  <c r="BO485"/>
  <c r="BN485"/>
  <c r="BM485"/>
  <c r="BL485"/>
  <c r="BK485"/>
  <c r="BJ485"/>
  <c r="BI485"/>
  <c r="BH485"/>
  <c r="BG485"/>
  <c r="BF485"/>
  <c r="BE485"/>
  <c r="BD485"/>
  <c r="BC485"/>
  <c r="BB485"/>
  <c r="BA485"/>
  <c r="AZ485"/>
  <c r="AY485"/>
  <c r="AX485"/>
  <c r="AW485"/>
  <c r="AV485"/>
  <c r="AU485"/>
  <c r="AT485"/>
  <c r="AS485"/>
  <c r="AR485"/>
  <c r="AQ485"/>
  <c r="AN485"/>
  <c r="AM485"/>
  <c r="AL485"/>
  <c r="AK485"/>
  <c r="AJ485"/>
  <c r="AI485"/>
  <c r="AH485"/>
  <c r="AG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F485"/>
  <c r="E485"/>
  <c r="D485"/>
  <c r="C485"/>
  <c r="B485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BV484"/>
  <c r="BU484"/>
  <c r="BT484"/>
  <c r="BS484"/>
  <c r="BR484"/>
  <c r="BQ484"/>
  <c r="BP484"/>
  <c r="BO484"/>
  <c r="BN484"/>
  <c r="BM484"/>
  <c r="BL484"/>
  <c r="BK484"/>
  <c r="BJ484"/>
  <c r="BI484"/>
  <c r="BH484"/>
  <c r="BG484"/>
  <c r="BF484"/>
  <c r="BE484"/>
  <c r="BD484"/>
  <c r="BC484"/>
  <c r="BB484"/>
  <c r="BA484"/>
  <c r="AZ484"/>
  <c r="AY484"/>
  <c r="AX484"/>
  <c r="AW484"/>
  <c r="AV484"/>
  <c r="AU484"/>
  <c r="AT484"/>
  <c r="AS484"/>
  <c r="AR484"/>
  <c r="AQ484"/>
  <c r="AN484"/>
  <c r="AM484"/>
  <c r="AL484"/>
  <c r="AK484"/>
  <c r="AJ484"/>
  <c r="AI484"/>
  <c r="AH484"/>
  <c r="AG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F484"/>
  <c r="E484"/>
  <c r="D484"/>
  <c r="C484"/>
  <c r="B484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BV483"/>
  <c r="BU483"/>
  <c r="BT483"/>
  <c r="BS483"/>
  <c r="BR483"/>
  <c r="BQ483"/>
  <c r="BP483"/>
  <c r="BO483"/>
  <c r="BN483"/>
  <c r="BM483"/>
  <c r="BL483"/>
  <c r="BK483"/>
  <c r="BJ483"/>
  <c r="BI483"/>
  <c r="BH483"/>
  <c r="BG483"/>
  <c r="BF483"/>
  <c r="BE483"/>
  <c r="BD483"/>
  <c r="BC483"/>
  <c r="BB483"/>
  <c r="BA483"/>
  <c r="AZ483"/>
  <c r="AY483"/>
  <c r="AX483"/>
  <c r="AW483"/>
  <c r="AV483"/>
  <c r="AU483"/>
  <c r="AT483"/>
  <c r="AS483"/>
  <c r="AR483"/>
  <c r="AQ483"/>
  <c r="AN483"/>
  <c r="AM483"/>
  <c r="AL483"/>
  <c r="AK483"/>
  <c r="AJ483"/>
  <c r="AI483"/>
  <c r="AH483"/>
  <c r="AG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I483"/>
  <c r="H483"/>
  <c r="G483"/>
  <c r="F483"/>
  <c r="E483"/>
  <c r="D483"/>
  <c r="C483"/>
  <c r="B483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BV482"/>
  <c r="BU482"/>
  <c r="BT482"/>
  <c r="BS482"/>
  <c r="BR482"/>
  <c r="BQ482"/>
  <c r="BP482"/>
  <c r="BO482"/>
  <c r="BN482"/>
  <c r="BM482"/>
  <c r="BL482"/>
  <c r="BK482"/>
  <c r="BJ482"/>
  <c r="BI482"/>
  <c r="BH482"/>
  <c r="BG482"/>
  <c r="BF482"/>
  <c r="BE482"/>
  <c r="BD482"/>
  <c r="BC482"/>
  <c r="BB482"/>
  <c r="BA482"/>
  <c r="AZ482"/>
  <c r="AY482"/>
  <c r="AX482"/>
  <c r="AW482"/>
  <c r="AV482"/>
  <c r="AU482"/>
  <c r="AT482"/>
  <c r="AS482"/>
  <c r="AR482"/>
  <c r="AQ482"/>
  <c r="AN482"/>
  <c r="AM482"/>
  <c r="AL482"/>
  <c r="AK482"/>
  <c r="AJ482"/>
  <c r="AI482"/>
  <c r="AH482"/>
  <c r="AG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I482"/>
  <c r="H482"/>
  <c r="G482"/>
  <c r="F482"/>
  <c r="E482"/>
  <c r="D482"/>
  <c r="C482"/>
  <c r="B482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BV481"/>
  <c r="BU481"/>
  <c r="BT481"/>
  <c r="BS481"/>
  <c r="BR481"/>
  <c r="BQ481"/>
  <c r="BP481"/>
  <c r="BO481"/>
  <c r="BN481"/>
  <c r="BM481"/>
  <c r="BL481"/>
  <c r="BK481"/>
  <c r="BJ481"/>
  <c r="BI481"/>
  <c r="BH481"/>
  <c r="BG481"/>
  <c r="BF481"/>
  <c r="BE481"/>
  <c r="BD481"/>
  <c r="BC481"/>
  <c r="BB481"/>
  <c r="BA481"/>
  <c r="AZ481"/>
  <c r="AY481"/>
  <c r="AX481"/>
  <c r="AW481"/>
  <c r="AV481"/>
  <c r="AU481"/>
  <c r="AT481"/>
  <c r="AS481"/>
  <c r="AR481"/>
  <c r="AQ481"/>
  <c r="AN481"/>
  <c r="AM481"/>
  <c r="AL481"/>
  <c r="AK481"/>
  <c r="AJ481"/>
  <c r="AI481"/>
  <c r="AH481"/>
  <c r="AG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I481"/>
  <c r="H481"/>
  <c r="G481"/>
  <c r="F481"/>
  <c r="E481"/>
  <c r="D481"/>
  <c r="C481"/>
  <c r="B481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BV480"/>
  <c r="BU480"/>
  <c r="BT480"/>
  <c r="BS480"/>
  <c r="BR480"/>
  <c r="BQ480"/>
  <c r="BP480"/>
  <c r="BO480"/>
  <c r="BN480"/>
  <c r="BM480"/>
  <c r="BL480"/>
  <c r="BK480"/>
  <c r="BJ480"/>
  <c r="BI480"/>
  <c r="BH480"/>
  <c r="BG480"/>
  <c r="BF480"/>
  <c r="BE480"/>
  <c r="BD480"/>
  <c r="BC480"/>
  <c r="BB480"/>
  <c r="BA480"/>
  <c r="AZ480"/>
  <c r="AY480"/>
  <c r="AX480"/>
  <c r="AW480"/>
  <c r="AV480"/>
  <c r="AU480"/>
  <c r="AT480"/>
  <c r="AS480"/>
  <c r="AR480"/>
  <c r="AQ480"/>
  <c r="AN480"/>
  <c r="AM480"/>
  <c r="AL480"/>
  <c r="AK480"/>
  <c r="AJ480"/>
  <c r="AI480"/>
  <c r="AH480"/>
  <c r="AG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I480"/>
  <c r="H480"/>
  <c r="G480"/>
  <c r="F480"/>
  <c r="E480"/>
  <c r="D480"/>
  <c r="C480"/>
  <c r="B480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BV479"/>
  <c r="BU479"/>
  <c r="BT479"/>
  <c r="BS479"/>
  <c r="BR479"/>
  <c r="BQ479"/>
  <c r="BP479"/>
  <c r="BO479"/>
  <c r="BN479"/>
  <c r="BM479"/>
  <c r="BL479"/>
  <c r="BK479"/>
  <c r="BJ479"/>
  <c r="BI479"/>
  <c r="BH479"/>
  <c r="BG479"/>
  <c r="BF479"/>
  <c r="BE479"/>
  <c r="BD479"/>
  <c r="BC479"/>
  <c r="BB479"/>
  <c r="BA479"/>
  <c r="AZ479"/>
  <c r="AY479"/>
  <c r="AX479"/>
  <c r="AW479"/>
  <c r="AV479"/>
  <c r="AU479"/>
  <c r="AT479"/>
  <c r="AS479"/>
  <c r="AR479"/>
  <c r="AQ479"/>
  <c r="AN479"/>
  <c r="AM479"/>
  <c r="AL479"/>
  <c r="AK479"/>
  <c r="AJ479"/>
  <c r="AI479"/>
  <c r="AH479"/>
  <c r="AG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I479"/>
  <c r="H479"/>
  <c r="G479"/>
  <c r="F479"/>
  <c r="E479"/>
  <c r="D479"/>
  <c r="C479"/>
  <c r="B479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BV478"/>
  <c r="BU478"/>
  <c r="BT478"/>
  <c r="BS478"/>
  <c r="BR478"/>
  <c r="BQ478"/>
  <c r="BP478"/>
  <c r="BO478"/>
  <c r="BN478"/>
  <c r="BM478"/>
  <c r="BL478"/>
  <c r="BK478"/>
  <c r="BJ478"/>
  <c r="BI478"/>
  <c r="BH478"/>
  <c r="BG478"/>
  <c r="BF478"/>
  <c r="BE478"/>
  <c r="BD478"/>
  <c r="BC478"/>
  <c r="BB478"/>
  <c r="BA478"/>
  <c r="AZ478"/>
  <c r="AY478"/>
  <c r="AX478"/>
  <c r="AW478"/>
  <c r="AV478"/>
  <c r="AU478"/>
  <c r="AT478"/>
  <c r="AS478"/>
  <c r="AR478"/>
  <c r="AQ478"/>
  <c r="AN478"/>
  <c r="AM478"/>
  <c r="AL478"/>
  <c r="AK478"/>
  <c r="AJ478"/>
  <c r="AI478"/>
  <c r="AH478"/>
  <c r="AG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I478"/>
  <c r="H478"/>
  <c r="G478"/>
  <c r="F478"/>
  <c r="E478"/>
  <c r="D478"/>
  <c r="C478"/>
  <c r="B478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BV477"/>
  <c r="BU477"/>
  <c r="BT477"/>
  <c r="BS477"/>
  <c r="BR477"/>
  <c r="BQ477"/>
  <c r="BP477"/>
  <c r="BO477"/>
  <c r="BN477"/>
  <c r="BM477"/>
  <c r="BL477"/>
  <c r="BK477"/>
  <c r="BJ477"/>
  <c r="BI477"/>
  <c r="BH477"/>
  <c r="BG477"/>
  <c r="BF477"/>
  <c r="BE477"/>
  <c r="BD477"/>
  <c r="BC477"/>
  <c r="BB477"/>
  <c r="BA477"/>
  <c r="AZ477"/>
  <c r="AY477"/>
  <c r="AX477"/>
  <c r="AW477"/>
  <c r="AV477"/>
  <c r="AU477"/>
  <c r="AT477"/>
  <c r="AS477"/>
  <c r="AR477"/>
  <c r="AQ477"/>
  <c r="AN477"/>
  <c r="AM477"/>
  <c r="AL477"/>
  <c r="AK477"/>
  <c r="AJ477"/>
  <c r="AI477"/>
  <c r="AH477"/>
  <c r="AG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I477"/>
  <c r="H477"/>
  <c r="G477"/>
  <c r="F477"/>
  <c r="E477"/>
  <c r="D477"/>
  <c r="C477"/>
  <c r="B477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BV476"/>
  <c r="BU476"/>
  <c r="BT476"/>
  <c r="BS476"/>
  <c r="BR476"/>
  <c r="BQ476"/>
  <c r="BP476"/>
  <c r="BO476"/>
  <c r="BN476"/>
  <c r="BM476"/>
  <c r="BL476"/>
  <c r="BK476"/>
  <c r="BJ476"/>
  <c r="BI476"/>
  <c r="BH476"/>
  <c r="BG476"/>
  <c r="BF476"/>
  <c r="BE476"/>
  <c r="BD476"/>
  <c r="BC476"/>
  <c r="BB476"/>
  <c r="BA476"/>
  <c r="AZ476"/>
  <c r="AY476"/>
  <c r="AX476"/>
  <c r="AW476"/>
  <c r="AV476"/>
  <c r="AU476"/>
  <c r="AT476"/>
  <c r="AS476"/>
  <c r="AR476"/>
  <c r="AQ476"/>
  <c r="AN476"/>
  <c r="AM476"/>
  <c r="AL476"/>
  <c r="AK476"/>
  <c r="AJ476"/>
  <c r="AI476"/>
  <c r="AH476"/>
  <c r="AG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I476"/>
  <c r="H476"/>
  <c r="G476"/>
  <c r="F476"/>
  <c r="E476"/>
  <c r="D476"/>
  <c r="C476"/>
  <c r="B476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BV475"/>
  <c r="BU475"/>
  <c r="BT475"/>
  <c r="BS475"/>
  <c r="BR475"/>
  <c r="BQ475"/>
  <c r="BP475"/>
  <c r="BO475"/>
  <c r="BN475"/>
  <c r="BM475"/>
  <c r="BL475"/>
  <c r="BK475"/>
  <c r="BJ475"/>
  <c r="BI475"/>
  <c r="BH475"/>
  <c r="BG475"/>
  <c r="BF475"/>
  <c r="BE475"/>
  <c r="BD475"/>
  <c r="BC475"/>
  <c r="BB475"/>
  <c r="BA475"/>
  <c r="AZ475"/>
  <c r="AY475"/>
  <c r="AX475"/>
  <c r="AW475"/>
  <c r="AV475"/>
  <c r="AU475"/>
  <c r="AT475"/>
  <c r="AS475"/>
  <c r="AR475"/>
  <c r="AQ475"/>
  <c r="AN475"/>
  <c r="AM475"/>
  <c r="AL475"/>
  <c r="AK475"/>
  <c r="AJ475"/>
  <c r="AI475"/>
  <c r="AH475"/>
  <c r="AG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I475"/>
  <c r="H475"/>
  <c r="G475"/>
  <c r="F475"/>
  <c r="E475"/>
  <c r="D475"/>
  <c r="C475"/>
  <c r="B475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BV474"/>
  <c r="BU474"/>
  <c r="BT474"/>
  <c r="BS474"/>
  <c r="BR474"/>
  <c r="BQ474"/>
  <c r="BP474"/>
  <c r="BO474"/>
  <c r="BN474"/>
  <c r="BM474"/>
  <c r="BL474"/>
  <c r="BK474"/>
  <c r="BJ474"/>
  <c r="BI474"/>
  <c r="BH474"/>
  <c r="BG474"/>
  <c r="BF474"/>
  <c r="BE474"/>
  <c r="BD474"/>
  <c r="BC474"/>
  <c r="BB474"/>
  <c r="BA474"/>
  <c r="AZ474"/>
  <c r="AY474"/>
  <c r="AX474"/>
  <c r="AW474"/>
  <c r="AV474"/>
  <c r="AU474"/>
  <c r="AT474"/>
  <c r="AS474"/>
  <c r="AR474"/>
  <c r="AQ474"/>
  <c r="AN474"/>
  <c r="AM474"/>
  <c r="AL474"/>
  <c r="AK474"/>
  <c r="AJ474"/>
  <c r="AI474"/>
  <c r="AH474"/>
  <c r="AG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I474"/>
  <c r="H474"/>
  <c r="G474"/>
  <c r="F474"/>
  <c r="E474"/>
  <c r="D474"/>
  <c r="C474"/>
  <c r="B474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BV473"/>
  <c r="BU473"/>
  <c r="BT473"/>
  <c r="BS473"/>
  <c r="BR473"/>
  <c r="BQ473"/>
  <c r="BP473"/>
  <c r="BO473"/>
  <c r="BN473"/>
  <c r="BM473"/>
  <c r="BL473"/>
  <c r="BK473"/>
  <c r="BJ473"/>
  <c r="BI473"/>
  <c r="BH473"/>
  <c r="BG473"/>
  <c r="BF473"/>
  <c r="BE473"/>
  <c r="BD473"/>
  <c r="BC473"/>
  <c r="BB473"/>
  <c r="BA473"/>
  <c r="AZ473"/>
  <c r="AY473"/>
  <c r="AX473"/>
  <c r="AW473"/>
  <c r="AV473"/>
  <c r="AU473"/>
  <c r="AT473"/>
  <c r="AS473"/>
  <c r="AR473"/>
  <c r="AQ473"/>
  <c r="AN473"/>
  <c r="AM473"/>
  <c r="AL473"/>
  <c r="AK473"/>
  <c r="AJ473"/>
  <c r="AI473"/>
  <c r="AH473"/>
  <c r="AG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I473"/>
  <c r="H473"/>
  <c r="G473"/>
  <c r="F473"/>
  <c r="E473"/>
  <c r="D473"/>
  <c r="C473"/>
  <c r="B473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BV472"/>
  <c r="BU472"/>
  <c r="BT472"/>
  <c r="BS472"/>
  <c r="BR472"/>
  <c r="BQ472"/>
  <c r="BP472"/>
  <c r="BO472"/>
  <c r="BN472"/>
  <c r="BM472"/>
  <c r="BL472"/>
  <c r="BK472"/>
  <c r="BJ472"/>
  <c r="BI472"/>
  <c r="BH472"/>
  <c r="BG472"/>
  <c r="BF472"/>
  <c r="BE472"/>
  <c r="BD472"/>
  <c r="BC472"/>
  <c r="BB472"/>
  <c r="BA472"/>
  <c r="AZ472"/>
  <c r="AY472"/>
  <c r="AX472"/>
  <c r="AW472"/>
  <c r="AV472"/>
  <c r="AU472"/>
  <c r="AT472"/>
  <c r="AS472"/>
  <c r="AR472"/>
  <c r="AQ472"/>
  <c r="AN472"/>
  <c r="AM472"/>
  <c r="AL472"/>
  <c r="AK472"/>
  <c r="AJ472"/>
  <c r="AI472"/>
  <c r="AH472"/>
  <c r="AG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I472"/>
  <c r="H472"/>
  <c r="G472"/>
  <c r="F472"/>
  <c r="E472"/>
  <c r="D472"/>
  <c r="C472"/>
  <c r="B472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BV471"/>
  <c r="BU471"/>
  <c r="BT471"/>
  <c r="BS471"/>
  <c r="BR471"/>
  <c r="BQ471"/>
  <c r="BP471"/>
  <c r="BO471"/>
  <c r="BN471"/>
  <c r="BM471"/>
  <c r="BL471"/>
  <c r="BK471"/>
  <c r="BJ471"/>
  <c r="BI471"/>
  <c r="BH471"/>
  <c r="BG471"/>
  <c r="BF471"/>
  <c r="BE471"/>
  <c r="BD471"/>
  <c r="BC471"/>
  <c r="BB471"/>
  <c r="BA471"/>
  <c r="AZ471"/>
  <c r="AY471"/>
  <c r="AX471"/>
  <c r="AW471"/>
  <c r="AV471"/>
  <c r="AU471"/>
  <c r="AT471"/>
  <c r="AS471"/>
  <c r="AR471"/>
  <c r="AQ471"/>
  <c r="AN471"/>
  <c r="AM471"/>
  <c r="AL471"/>
  <c r="AK471"/>
  <c r="AJ471"/>
  <c r="AI471"/>
  <c r="AH471"/>
  <c r="AG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I471"/>
  <c r="H471"/>
  <c r="G471"/>
  <c r="F471"/>
  <c r="E471"/>
  <c r="D471"/>
  <c r="C471"/>
  <c r="B471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BV470"/>
  <c r="BU470"/>
  <c r="BT470"/>
  <c r="BS470"/>
  <c r="BR470"/>
  <c r="BQ470"/>
  <c r="BP470"/>
  <c r="BO470"/>
  <c r="BN470"/>
  <c r="BM470"/>
  <c r="BL470"/>
  <c r="BK470"/>
  <c r="BJ470"/>
  <c r="BI470"/>
  <c r="BH470"/>
  <c r="BG470"/>
  <c r="BF470"/>
  <c r="BE470"/>
  <c r="BD470"/>
  <c r="BC470"/>
  <c r="BB470"/>
  <c r="BA470"/>
  <c r="AZ470"/>
  <c r="AY470"/>
  <c r="AX470"/>
  <c r="AW470"/>
  <c r="AV470"/>
  <c r="AU470"/>
  <c r="AT470"/>
  <c r="AS470"/>
  <c r="AR470"/>
  <c r="AQ470"/>
  <c r="AN470"/>
  <c r="AM470"/>
  <c r="AL470"/>
  <c r="AK470"/>
  <c r="AJ470"/>
  <c r="AI470"/>
  <c r="AH470"/>
  <c r="AG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I470"/>
  <c r="H470"/>
  <c r="G470"/>
  <c r="F470"/>
  <c r="E470"/>
  <c r="D470"/>
  <c r="C470"/>
  <c r="B470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BV469"/>
  <c r="BU469"/>
  <c r="BT469"/>
  <c r="BS469"/>
  <c r="BR469"/>
  <c r="BQ469"/>
  <c r="BP469"/>
  <c r="BO469"/>
  <c r="BN469"/>
  <c r="BM469"/>
  <c r="BL469"/>
  <c r="BK469"/>
  <c r="BJ469"/>
  <c r="BI469"/>
  <c r="BH469"/>
  <c r="BG469"/>
  <c r="BF469"/>
  <c r="BE469"/>
  <c r="BD469"/>
  <c r="BC469"/>
  <c r="BB469"/>
  <c r="BA469"/>
  <c r="AZ469"/>
  <c r="AY469"/>
  <c r="AX469"/>
  <c r="AW469"/>
  <c r="AV469"/>
  <c r="AU469"/>
  <c r="AT469"/>
  <c r="AS469"/>
  <c r="AR469"/>
  <c r="AQ469"/>
  <c r="AN469"/>
  <c r="AM469"/>
  <c r="AL469"/>
  <c r="AK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B469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BV468"/>
  <c r="BU468"/>
  <c r="BT468"/>
  <c r="BS468"/>
  <c r="BR468"/>
  <c r="BQ468"/>
  <c r="BP468"/>
  <c r="BO468"/>
  <c r="BN468"/>
  <c r="BM468"/>
  <c r="BL468"/>
  <c r="BK468"/>
  <c r="BJ468"/>
  <c r="BI468"/>
  <c r="BH468"/>
  <c r="BG468"/>
  <c r="BF468"/>
  <c r="BE468"/>
  <c r="BD468"/>
  <c r="BC468"/>
  <c r="BB468"/>
  <c r="BA468"/>
  <c r="AZ468"/>
  <c r="AY468"/>
  <c r="AX468"/>
  <c r="AW468"/>
  <c r="AV468"/>
  <c r="AU468"/>
  <c r="AT468"/>
  <c r="AS468"/>
  <c r="AR468"/>
  <c r="AQ468"/>
  <c r="AN468"/>
  <c r="AM468"/>
  <c r="AL468"/>
  <c r="AK468"/>
  <c r="AJ468"/>
  <c r="AI468"/>
  <c r="AH468"/>
  <c r="AG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I468"/>
  <c r="H468"/>
  <c r="G468"/>
  <c r="F468"/>
  <c r="E468"/>
  <c r="D468"/>
  <c r="C468"/>
  <c r="B468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BV467"/>
  <c r="BU467"/>
  <c r="BT467"/>
  <c r="BS467"/>
  <c r="BR467"/>
  <c r="BQ467"/>
  <c r="BP467"/>
  <c r="BO467"/>
  <c r="BN467"/>
  <c r="BM467"/>
  <c r="BL467"/>
  <c r="BK467"/>
  <c r="BJ467"/>
  <c r="BI467"/>
  <c r="BH467"/>
  <c r="BG467"/>
  <c r="BF467"/>
  <c r="BE467"/>
  <c r="BD467"/>
  <c r="BC467"/>
  <c r="BB467"/>
  <c r="BA467"/>
  <c r="AZ467"/>
  <c r="AY467"/>
  <c r="AX467"/>
  <c r="AW467"/>
  <c r="AV467"/>
  <c r="AU467"/>
  <c r="AT467"/>
  <c r="AS467"/>
  <c r="AR467"/>
  <c r="AQ467"/>
  <c r="AN467"/>
  <c r="AM467"/>
  <c r="AL467"/>
  <c r="AK467"/>
  <c r="AJ467"/>
  <c r="AI467"/>
  <c r="AH467"/>
  <c r="AG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I467"/>
  <c r="H467"/>
  <c r="G467"/>
  <c r="F467"/>
  <c r="E467"/>
  <c r="D467"/>
  <c r="C467"/>
  <c r="B467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BV466"/>
  <c r="BU466"/>
  <c r="BT466"/>
  <c r="BS466"/>
  <c r="BR466"/>
  <c r="BQ466"/>
  <c r="BP466"/>
  <c r="BO466"/>
  <c r="BN466"/>
  <c r="BM466"/>
  <c r="BL466"/>
  <c r="BK466"/>
  <c r="BJ466"/>
  <c r="BI466"/>
  <c r="BH466"/>
  <c r="BG466"/>
  <c r="BF466"/>
  <c r="BE466"/>
  <c r="BD466"/>
  <c r="BC466"/>
  <c r="BB466"/>
  <c r="BA466"/>
  <c r="AZ466"/>
  <c r="AY466"/>
  <c r="AX466"/>
  <c r="AW466"/>
  <c r="AV466"/>
  <c r="AU466"/>
  <c r="AT466"/>
  <c r="AS466"/>
  <c r="AR466"/>
  <c r="AQ466"/>
  <c r="AN466"/>
  <c r="AM466"/>
  <c r="AL466"/>
  <c r="AK466"/>
  <c r="AJ466"/>
  <c r="AI466"/>
  <c r="AH466"/>
  <c r="AG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I466"/>
  <c r="H466"/>
  <c r="G466"/>
  <c r="F466"/>
  <c r="E466"/>
  <c r="D466"/>
  <c r="C466"/>
  <c r="B466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BV465"/>
  <c r="BU465"/>
  <c r="BT465"/>
  <c r="BS465"/>
  <c r="BR465"/>
  <c r="BQ465"/>
  <c r="BP465"/>
  <c r="BO465"/>
  <c r="BN465"/>
  <c r="BM465"/>
  <c r="BL465"/>
  <c r="BK465"/>
  <c r="BJ465"/>
  <c r="BI465"/>
  <c r="BH465"/>
  <c r="BG465"/>
  <c r="BF465"/>
  <c r="BE465"/>
  <c r="BD465"/>
  <c r="BC465"/>
  <c r="BB465"/>
  <c r="BA465"/>
  <c r="AZ465"/>
  <c r="AY465"/>
  <c r="AX465"/>
  <c r="AW465"/>
  <c r="AV465"/>
  <c r="AU465"/>
  <c r="AT465"/>
  <c r="AS465"/>
  <c r="AR465"/>
  <c r="AQ465"/>
  <c r="AN465"/>
  <c r="AM465"/>
  <c r="AL465"/>
  <c r="AK465"/>
  <c r="AJ465"/>
  <c r="AI465"/>
  <c r="AH465"/>
  <c r="AG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I465"/>
  <c r="H465"/>
  <c r="G465"/>
  <c r="F465"/>
  <c r="E465"/>
  <c r="D465"/>
  <c r="C465"/>
  <c r="B465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BV464"/>
  <c r="BU464"/>
  <c r="BT464"/>
  <c r="BS464"/>
  <c r="BR464"/>
  <c r="BQ464"/>
  <c r="BP464"/>
  <c r="BO464"/>
  <c r="BN464"/>
  <c r="BM464"/>
  <c r="BL464"/>
  <c r="BK464"/>
  <c r="BJ464"/>
  <c r="BI464"/>
  <c r="BH464"/>
  <c r="BG464"/>
  <c r="BF464"/>
  <c r="BE464"/>
  <c r="BD464"/>
  <c r="BC464"/>
  <c r="BB464"/>
  <c r="BA464"/>
  <c r="AZ464"/>
  <c r="AY464"/>
  <c r="AX464"/>
  <c r="AW464"/>
  <c r="AV464"/>
  <c r="AU464"/>
  <c r="AT464"/>
  <c r="AS464"/>
  <c r="AR464"/>
  <c r="AQ464"/>
  <c r="AN464"/>
  <c r="AM464"/>
  <c r="AL464"/>
  <c r="AK464"/>
  <c r="AJ464"/>
  <c r="AI464"/>
  <c r="AH464"/>
  <c r="AG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I464"/>
  <c r="H464"/>
  <c r="G464"/>
  <c r="F464"/>
  <c r="E464"/>
  <c r="D464"/>
  <c r="C464"/>
  <c r="B464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BV463"/>
  <c r="BU463"/>
  <c r="BT463"/>
  <c r="BS463"/>
  <c r="BR463"/>
  <c r="BQ463"/>
  <c r="BP463"/>
  <c r="BO463"/>
  <c r="BN463"/>
  <c r="BM463"/>
  <c r="BL463"/>
  <c r="BK463"/>
  <c r="BJ463"/>
  <c r="BI463"/>
  <c r="BH463"/>
  <c r="BG463"/>
  <c r="BF463"/>
  <c r="BE463"/>
  <c r="BD463"/>
  <c r="BC463"/>
  <c r="BB463"/>
  <c r="BA463"/>
  <c r="AZ463"/>
  <c r="AY463"/>
  <c r="AX463"/>
  <c r="AW463"/>
  <c r="AV463"/>
  <c r="AU463"/>
  <c r="AT463"/>
  <c r="AS463"/>
  <c r="AR463"/>
  <c r="AQ463"/>
  <c r="AN463"/>
  <c r="AM463"/>
  <c r="AL463"/>
  <c r="AK463"/>
  <c r="AJ463"/>
  <c r="AI463"/>
  <c r="AH463"/>
  <c r="AG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I463"/>
  <c r="H463"/>
  <c r="G463"/>
  <c r="F463"/>
  <c r="E463"/>
  <c r="D463"/>
  <c r="C463"/>
  <c r="B463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BV462"/>
  <c r="BU462"/>
  <c r="BT462"/>
  <c r="BS462"/>
  <c r="BR462"/>
  <c r="BQ462"/>
  <c r="BP462"/>
  <c r="BO462"/>
  <c r="BN462"/>
  <c r="BM462"/>
  <c r="BL462"/>
  <c r="BK462"/>
  <c r="BJ462"/>
  <c r="BI462"/>
  <c r="BH462"/>
  <c r="BG462"/>
  <c r="BF462"/>
  <c r="BE462"/>
  <c r="BD462"/>
  <c r="BC462"/>
  <c r="BB462"/>
  <c r="BA462"/>
  <c r="AZ462"/>
  <c r="AY462"/>
  <c r="AX462"/>
  <c r="AW462"/>
  <c r="AV462"/>
  <c r="AU462"/>
  <c r="AT462"/>
  <c r="AS462"/>
  <c r="AR462"/>
  <c r="AQ462"/>
  <c r="AN462"/>
  <c r="AM462"/>
  <c r="AL462"/>
  <c r="AK462"/>
  <c r="AJ462"/>
  <c r="AI462"/>
  <c r="AH462"/>
  <c r="AG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I462"/>
  <c r="H462"/>
  <c r="G462"/>
  <c r="F462"/>
  <c r="E462"/>
  <c r="D462"/>
  <c r="C462"/>
  <c r="B462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BV461"/>
  <c r="BU461"/>
  <c r="BT461"/>
  <c r="BS461"/>
  <c r="BR461"/>
  <c r="BQ461"/>
  <c r="BP461"/>
  <c r="BO461"/>
  <c r="BN461"/>
  <c r="BM461"/>
  <c r="BL461"/>
  <c r="BK461"/>
  <c r="BJ461"/>
  <c r="BI461"/>
  <c r="BH461"/>
  <c r="BG461"/>
  <c r="BF461"/>
  <c r="BE461"/>
  <c r="BD461"/>
  <c r="BC461"/>
  <c r="BB461"/>
  <c r="BA461"/>
  <c r="AZ461"/>
  <c r="AY461"/>
  <c r="AX461"/>
  <c r="AW461"/>
  <c r="AV461"/>
  <c r="AU461"/>
  <c r="AT461"/>
  <c r="AS461"/>
  <c r="AR461"/>
  <c r="AQ461"/>
  <c r="AN461"/>
  <c r="AM461"/>
  <c r="AL461"/>
  <c r="AK461"/>
  <c r="AJ461"/>
  <c r="AI461"/>
  <c r="AH461"/>
  <c r="AG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I461"/>
  <c r="H461"/>
  <c r="G461"/>
  <c r="F461"/>
  <c r="E461"/>
  <c r="D461"/>
  <c r="C461"/>
  <c r="B461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BV460"/>
  <c r="BU460"/>
  <c r="BT460"/>
  <c r="BS460"/>
  <c r="BR460"/>
  <c r="BQ460"/>
  <c r="BP460"/>
  <c r="BO460"/>
  <c r="BN460"/>
  <c r="BM460"/>
  <c r="BL460"/>
  <c r="BK460"/>
  <c r="BJ460"/>
  <c r="BI460"/>
  <c r="BH460"/>
  <c r="BG460"/>
  <c r="BF460"/>
  <c r="BE460"/>
  <c r="BD460"/>
  <c r="BC460"/>
  <c r="BB460"/>
  <c r="BA460"/>
  <c r="AZ460"/>
  <c r="AY460"/>
  <c r="AX460"/>
  <c r="AW460"/>
  <c r="AV460"/>
  <c r="AU460"/>
  <c r="AT460"/>
  <c r="AS460"/>
  <c r="AR460"/>
  <c r="AQ460"/>
  <c r="AN460"/>
  <c r="AM460"/>
  <c r="AL460"/>
  <c r="AK460"/>
  <c r="AJ460"/>
  <c r="AI460"/>
  <c r="AH460"/>
  <c r="AG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I460"/>
  <c r="H460"/>
  <c r="G460"/>
  <c r="F460"/>
  <c r="E460"/>
  <c r="D460"/>
  <c r="C460"/>
  <c r="B460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BV459"/>
  <c r="BU459"/>
  <c r="BT459"/>
  <c r="BS459"/>
  <c r="BR459"/>
  <c r="BQ459"/>
  <c r="BP459"/>
  <c r="BO459"/>
  <c r="BN459"/>
  <c r="BM459"/>
  <c r="BL459"/>
  <c r="BK459"/>
  <c r="BJ459"/>
  <c r="BI459"/>
  <c r="BH459"/>
  <c r="BG459"/>
  <c r="BF459"/>
  <c r="BE459"/>
  <c r="BD459"/>
  <c r="BC459"/>
  <c r="BB459"/>
  <c r="BA459"/>
  <c r="AZ459"/>
  <c r="AY459"/>
  <c r="AX459"/>
  <c r="AW459"/>
  <c r="AV459"/>
  <c r="AU459"/>
  <c r="AT459"/>
  <c r="AS459"/>
  <c r="AR459"/>
  <c r="AQ459"/>
  <c r="AN459"/>
  <c r="AM459"/>
  <c r="AL459"/>
  <c r="AK459"/>
  <c r="AJ459"/>
  <c r="AI459"/>
  <c r="AH459"/>
  <c r="AG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I459"/>
  <c r="H459"/>
  <c r="G459"/>
  <c r="F459"/>
  <c r="E459"/>
  <c r="D459"/>
  <c r="C459"/>
  <c r="B459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BV458"/>
  <c r="BU458"/>
  <c r="BT458"/>
  <c r="BS458"/>
  <c r="BR458"/>
  <c r="BQ458"/>
  <c r="BP458"/>
  <c r="BO458"/>
  <c r="BN458"/>
  <c r="BM458"/>
  <c r="BL458"/>
  <c r="BK458"/>
  <c r="BJ458"/>
  <c r="BI458"/>
  <c r="BH458"/>
  <c r="BG458"/>
  <c r="BF458"/>
  <c r="BE458"/>
  <c r="BD458"/>
  <c r="BC458"/>
  <c r="BB458"/>
  <c r="BA458"/>
  <c r="AZ458"/>
  <c r="AY458"/>
  <c r="AX458"/>
  <c r="AW458"/>
  <c r="AV458"/>
  <c r="AU458"/>
  <c r="AT458"/>
  <c r="AS458"/>
  <c r="AR458"/>
  <c r="AQ458"/>
  <c r="AN458"/>
  <c r="AM458"/>
  <c r="AL458"/>
  <c r="AK458"/>
  <c r="AJ458"/>
  <c r="AI458"/>
  <c r="AH458"/>
  <c r="AG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I458"/>
  <c r="H458"/>
  <c r="G458"/>
  <c r="F458"/>
  <c r="E458"/>
  <c r="D458"/>
  <c r="C458"/>
  <c r="B458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BV457"/>
  <c r="BU457"/>
  <c r="BT457"/>
  <c r="BS457"/>
  <c r="BR457"/>
  <c r="BQ457"/>
  <c r="BP457"/>
  <c r="BO457"/>
  <c r="BN457"/>
  <c r="BM457"/>
  <c r="BL457"/>
  <c r="BK457"/>
  <c r="BJ457"/>
  <c r="BI457"/>
  <c r="BH457"/>
  <c r="BG457"/>
  <c r="BF457"/>
  <c r="BE457"/>
  <c r="BD457"/>
  <c r="BC457"/>
  <c r="BB457"/>
  <c r="BA457"/>
  <c r="AZ457"/>
  <c r="AY457"/>
  <c r="AX457"/>
  <c r="AW457"/>
  <c r="AV457"/>
  <c r="AU457"/>
  <c r="AT457"/>
  <c r="AS457"/>
  <c r="AR457"/>
  <c r="AQ457"/>
  <c r="AN457"/>
  <c r="AM457"/>
  <c r="AL457"/>
  <c r="AK457"/>
  <c r="AJ457"/>
  <c r="AI457"/>
  <c r="AH457"/>
  <c r="AG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I457"/>
  <c r="H457"/>
  <c r="G457"/>
  <c r="F457"/>
  <c r="E457"/>
  <c r="D457"/>
  <c r="C457"/>
  <c r="B457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BV456"/>
  <c r="BU456"/>
  <c r="BT456"/>
  <c r="BS456"/>
  <c r="BR456"/>
  <c r="BQ456"/>
  <c r="BP456"/>
  <c r="BO456"/>
  <c r="BN456"/>
  <c r="BM456"/>
  <c r="BL456"/>
  <c r="BK456"/>
  <c r="BJ456"/>
  <c r="BI456"/>
  <c r="BH456"/>
  <c r="BG456"/>
  <c r="BF456"/>
  <c r="BE456"/>
  <c r="BD456"/>
  <c r="BC456"/>
  <c r="BB456"/>
  <c r="BA456"/>
  <c r="AZ456"/>
  <c r="AY456"/>
  <c r="AX456"/>
  <c r="AW456"/>
  <c r="AV456"/>
  <c r="AU456"/>
  <c r="AT456"/>
  <c r="AS456"/>
  <c r="AR456"/>
  <c r="AQ456"/>
  <c r="AN456"/>
  <c r="AM456"/>
  <c r="AL456"/>
  <c r="AK456"/>
  <c r="AJ456"/>
  <c r="AI456"/>
  <c r="AH456"/>
  <c r="AG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I456"/>
  <c r="H456"/>
  <c r="G456"/>
  <c r="F456"/>
  <c r="E456"/>
  <c r="D456"/>
  <c r="C456"/>
  <c r="B456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BV455"/>
  <c r="BU455"/>
  <c r="BT455"/>
  <c r="BS455"/>
  <c r="BR455"/>
  <c r="BQ455"/>
  <c r="BP455"/>
  <c r="BO455"/>
  <c r="BN455"/>
  <c r="BM455"/>
  <c r="BL455"/>
  <c r="BK455"/>
  <c r="BJ455"/>
  <c r="BI455"/>
  <c r="BH455"/>
  <c r="BG455"/>
  <c r="BF455"/>
  <c r="BE455"/>
  <c r="BD455"/>
  <c r="BC455"/>
  <c r="BB455"/>
  <c r="BA455"/>
  <c r="AZ455"/>
  <c r="AY455"/>
  <c r="AX455"/>
  <c r="AW455"/>
  <c r="AV455"/>
  <c r="AU455"/>
  <c r="AT455"/>
  <c r="AS455"/>
  <c r="AR455"/>
  <c r="AQ455"/>
  <c r="AN455"/>
  <c r="AM455"/>
  <c r="AL455"/>
  <c r="AK455"/>
  <c r="AJ455"/>
  <c r="AI455"/>
  <c r="AH455"/>
  <c r="AG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I455"/>
  <c r="H455"/>
  <c r="G455"/>
  <c r="F455"/>
  <c r="E455"/>
  <c r="D455"/>
  <c r="C455"/>
  <c r="B455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BV454"/>
  <c r="BU454"/>
  <c r="BT454"/>
  <c r="BS454"/>
  <c r="BR454"/>
  <c r="BQ454"/>
  <c r="BP454"/>
  <c r="BO454"/>
  <c r="BN454"/>
  <c r="BM454"/>
  <c r="BL454"/>
  <c r="BK454"/>
  <c r="BJ454"/>
  <c r="BI454"/>
  <c r="BH454"/>
  <c r="BG454"/>
  <c r="BF454"/>
  <c r="BE454"/>
  <c r="BD454"/>
  <c r="BC454"/>
  <c r="BB454"/>
  <c r="BA454"/>
  <c r="AZ454"/>
  <c r="AY454"/>
  <c r="AX454"/>
  <c r="AW454"/>
  <c r="AV454"/>
  <c r="AU454"/>
  <c r="AT454"/>
  <c r="AS454"/>
  <c r="AR454"/>
  <c r="AQ454"/>
  <c r="AN454"/>
  <c r="AM454"/>
  <c r="AL454"/>
  <c r="AK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I454"/>
  <c r="H454"/>
  <c r="G454"/>
  <c r="F454"/>
  <c r="E454"/>
  <c r="D454"/>
  <c r="C454"/>
  <c r="B454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BV453"/>
  <c r="BU453"/>
  <c r="BT453"/>
  <c r="BS453"/>
  <c r="BR453"/>
  <c r="BQ453"/>
  <c r="BP453"/>
  <c r="BO453"/>
  <c r="BN453"/>
  <c r="BM453"/>
  <c r="BL453"/>
  <c r="BK453"/>
  <c r="BJ453"/>
  <c r="BI453"/>
  <c r="BH453"/>
  <c r="BG453"/>
  <c r="BF453"/>
  <c r="BE453"/>
  <c r="BD453"/>
  <c r="BC453"/>
  <c r="BB453"/>
  <c r="BA453"/>
  <c r="AZ453"/>
  <c r="AY453"/>
  <c r="AX453"/>
  <c r="AW453"/>
  <c r="AV453"/>
  <c r="AU453"/>
  <c r="AT453"/>
  <c r="AS453"/>
  <c r="AR453"/>
  <c r="AQ453"/>
  <c r="AN453"/>
  <c r="AM453"/>
  <c r="AL453"/>
  <c r="AK453"/>
  <c r="AJ453"/>
  <c r="AI453"/>
  <c r="AH453"/>
  <c r="AG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I453"/>
  <c r="H453"/>
  <c r="G453"/>
  <c r="F453"/>
  <c r="E453"/>
  <c r="D453"/>
  <c r="C453"/>
  <c r="B453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BV452"/>
  <c r="BU452"/>
  <c r="BT452"/>
  <c r="BS452"/>
  <c r="BR452"/>
  <c r="BQ452"/>
  <c r="BP452"/>
  <c r="BO452"/>
  <c r="BN452"/>
  <c r="BM452"/>
  <c r="BL452"/>
  <c r="BK452"/>
  <c r="BJ452"/>
  <c r="BI452"/>
  <c r="BH452"/>
  <c r="BG452"/>
  <c r="BF452"/>
  <c r="BE452"/>
  <c r="BD452"/>
  <c r="BC452"/>
  <c r="BB452"/>
  <c r="BA452"/>
  <c r="AZ452"/>
  <c r="AY452"/>
  <c r="AX452"/>
  <c r="AW452"/>
  <c r="AV452"/>
  <c r="AU452"/>
  <c r="AT452"/>
  <c r="AS452"/>
  <c r="AR452"/>
  <c r="AQ452"/>
  <c r="AN452"/>
  <c r="AM452"/>
  <c r="AL452"/>
  <c r="AK452"/>
  <c r="AJ452"/>
  <c r="AI452"/>
  <c r="AH452"/>
  <c r="AG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I452"/>
  <c r="H452"/>
  <c r="G452"/>
  <c r="F452"/>
  <c r="E452"/>
  <c r="D452"/>
  <c r="C452"/>
  <c r="B452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BV451"/>
  <c r="BU451"/>
  <c r="BT451"/>
  <c r="BS451"/>
  <c r="BR451"/>
  <c r="BQ451"/>
  <c r="BP451"/>
  <c r="BO451"/>
  <c r="BN451"/>
  <c r="BM451"/>
  <c r="BL451"/>
  <c r="BK451"/>
  <c r="BJ451"/>
  <c r="BI451"/>
  <c r="BH451"/>
  <c r="BG451"/>
  <c r="BF451"/>
  <c r="BE451"/>
  <c r="BD451"/>
  <c r="BC451"/>
  <c r="BB451"/>
  <c r="BA451"/>
  <c r="AZ451"/>
  <c r="AY451"/>
  <c r="AX451"/>
  <c r="AW451"/>
  <c r="AV451"/>
  <c r="AU451"/>
  <c r="AT451"/>
  <c r="AS451"/>
  <c r="AR451"/>
  <c r="AQ451"/>
  <c r="AN451"/>
  <c r="AM451"/>
  <c r="AL451"/>
  <c r="AK451"/>
  <c r="AJ451"/>
  <c r="AI451"/>
  <c r="AH451"/>
  <c r="AG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I451"/>
  <c r="H451"/>
  <c r="G451"/>
  <c r="F451"/>
  <c r="E451"/>
  <c r="D451"/>
  <c r="C451"/>
  <c r="B451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BV450"/>
  <c r="BU450"/>
  <c r="BT450"/>
  <c r="BS450"/>
  <c r="BR450"/>
  <c r="BQ450"/>
  <c r="BP450"/>
  <c r="BO450"/>
  <c r="BN450"/>
  <c r="BM450"/>
  <c r="BL450"/>
  <c r="BK450"/>
  <c r="BJ450"/>
  <c r="BI450"/>
  <c r="BH450"/>
  <c r="BG450"/>
  <c r="BF450"/>
  <c r="BE450"/>
  <c r="BD450"/>
  <c r="BC450"/>
  <c r="BB450"/>
  <c r="BA450"/>
  <c r="AZ450"/>
  <c r="AY450"/>
  <c r="AX450"/>
  <c r="AW450"/>
  <c r="AV450"/>
  <c r="AU450"/>
  <c r="AT450"/>
  <c r="AS450"/>
  <c r="AR450"/>
  <c r="AQ450"/>
  <c r="AN450"/>
  <c r="AM450"/>
  <c r="AL450"/>
  <c r="AK450"/>
  <c r="AJ450"/>
  <c r="AI450"/>
  <c r="AH450"/>
  <c r="AG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I450"/>
  <c r="H450"/>
  <c r="G450"/>
  <c r="F450"/>
  <c r="E450"/>
  <c r="D450"/>
  <c r="C450"/>
  <c r="B450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BV449"/>
  <c r="BU449"/>
  <c r="BT449"/>
  <c r="BS449"/>
  <c r="BR449"/>
  <c r="BQ449"/>
  <c r="BP449"/>
  <c r="BO449"/>
  <c r="BN449"/>
  <c r="BM449"/>
  <c r="BL449"/>
  <c r="BK449"/>
  <c r="BJ449"/>
  <c r="BI449"/>
  <c r="BH449"/>
  <c r="BG449"/>
  <c r="BF449"/>
  <c r="BE449"/>
  <c r="BD449"/>
  <c r="BC449"/>
  <c r="BB449"/>
  <c r="BA449"/>
  <c r="AZ449"/>
  <c r="AY449"/>
  <c r="AX449"/>
  <c r="AW449"/>
  <c r="AV449"/>
  <c r="AU449"/>
  <c r="AT449"/>
  <c r="AS449"/>
  <c r="AR449"/>
  <c r="AQ449"/>
  <c r="AN449"/>
  <c r="AM449"/>
  <c r="AL449"/>
  <c r="AK449"/>
  <c r="AJ449"/>
  <c r="AI449"/>
  <c r="AH449"/>
  <c r="AG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I449"/>
  <c r="H449"/>
  <c r="G449"/>
  <c r="F449"/>
  <c r="E449"/>
  <c r="D449"/>
  <c r="C449"/>
  <c r="B449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BV448"/>
  <c r="BU448"/>
  <c r="BT448"/>
  <c r="BS448"/>
  <c r="BR448"/>
  <c r="BQ448"/>
  <c r="BP448"/>
  <c r="BO448"/>
  <c r="BN448"/>
  <c r="BM448"/>
  <c r="BL448"/>
  <c r="BK448"/>
  <c r="BJ448"/>
  <c r="BI448"/>
  <c r="BH448"/>
  <c r="BG448"/>
  <c r="BF448"/>
  <c r="BE448"/>
  <c r="BD448"/>
  <c r="BC448"/>
  <c r="BB448"/>
  <c r="BA448"/>
  <c r="AZ448"/>
  <c r="AY448"/>
  <c r="AX448"/>
  <c r="AW448"/>
  <c r="AV448"/>
  <c r="AU448"/>
  <c r="AT448"/>
  <c r="AS448"/>
  <c r="AR448"/>
  <c r="AQ448"/>
  <c r="AN448"/>
  <c r="AM448"/>
  <c r="AL448"/>
  <c r="AK448"/>
  <c r="AJ448"/>
  <c r="AI448"/>
  <c r="AH448"/>
  <c r="AG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F448"/>
  <c r="E448"/>
  <c r="D448"/>
  <c r="C448"/>
  <c r="B448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BV447"/>
  <c r="BU447"/>
  <c r="BT447"/>
  <c r="BS447"/>
  <c r="BR447"/>
  <c r="BQ447"/>
  <c r="BP447"/>
  <c r="BO447"/>
  <c r="BN447"/>
  <c r="BM447"/>
  <c r="BL447"/>
  <c r="BK447"/>
  <c r="BJ447"/>
  <c r="BI447"/>
  <c r="BH447"/>
  <c r="BG447"/>
  <c r="BF447"/>
  <c r="BE447"/>
  <c r="BD447"/>
  <c r="BC447"/>
  <c r="BB447"/>
  <c r="BA447"/>
  <c r="AZ447"/>
  <c r="AY447"/>
  <c r="AX447"/>
  <c r="AW447"/>
  <c r="AV447"/>
  <c r="AU447"/>
  <c r="AT447"/>
  <c r="AS447"/>
  <c r="AR447"/>
  <c r="AQ447"/>
  <c r="AN447"/>
  <c r="AM447"/>
  <c r="AL447"/>
  <c r="AK447"/>
  <c r="AJ447"/>
  <c r="AI447"/>
  <c r="AH447"/>
  <c r="AG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I447"/>
  <c r="H447"/>
  <c r="G447"/>
  <c r="F447"/>
  <c r="E447"/>
  <c r="D447"/>
  <c r="C447"/>
  <c r="B447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BV446"/>
  <c r="BU446"/>
  <c r="BT446"/>
  <c r="BS446"/>
  <c r="BR446"/>
  <c r="BQ446"/>
  <c r="BP446"/>
  <c r="BO446"/>
  <c r="BN446"/>
  <c r="BM446"/>
  <c r="BL446"/>
  <c r="BK446"/>
  <c r="BJ446"/>
  <c r="BI446"/>
  <c r="BH446"/>
  <c r="BG446"/>
  <c r="BF446"/>
  <c r="BE446"/>
  <c r="BD446"/>
  <c r="BC446"/>
  <c r="BB446"/>
  <c r="BA446"/>
  <c r="AZ446"/>
  <c r="AY446"/>
  <c r="AX446"/>
  <c r="AW446"/>
  <c r="AV446"/>
  <c r="AU446"/>
  <c r="AT446"/>
  <c r="AS446"/>
  <c r="AR446"/>
  <c r="AQ446"/>
  <c r="AN446"/>
  <c r="AM446"/>
  <c r="AL446"/>
  <c r="AK446"/>
  <c r="AJ446"/>
  <c r="AI446"/>
  <c r="AH446"/>
  <c r="AG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I446"/>
  <c r="H446"/>
  <c r="G446"/>
  <c r="F446"/>
  <c r="E446"/>
  <c r="D446"/>
  <c r="C446"/>
  <c r="B446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BV445"/>
  <c r="BU445"/>
  <c r="BT445"/>
  <c r="BS445"/>
  <c r="BR445"/>
  <c r="BQ445"/>
  <c r="BP445"/>
  <c r="BO445"/>
  <c r="BN445"/>
  <c r="BM445"/>
  <c r="BL445"/>
  <c r="BK445"/>
  <c r="BJ445"/>
  <c r="BI445"/>
  <c r="BH445"/>
  <c r="BG445"/>
  <c r="BF445"/>
  <c r="BE445"/>
  <c r="BD445"/>
  <c r="BC445"/>
  <c r="BB445"/>
  <c r="BA445"/>
  <c r="AZ445"/>
  <c r="AY445"/>
  <c r="AX445"/>
  <c r="AW445"/>
  <c r="AV445"/>
  <c r="AU445"/>
  <c r="AT445"/>
  <c r="AS445"/>
  <c r="AR445"/>
  <c r="AQ445"/>
  <c r="AN445"/>
  <c r="AM445"/>
  <c r="AL445"/>
  <c r="AK445"/>
  <c r="AJ445"/>
  <c r="AI445"/>
  <c r="AH445"/>
  <c r="AG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I445"/>
  <c r="H445"/>
  <c r="G445"/>
  <c r="F445"/>
  <c r="E445"/>
  <c r="D445"/>
  <c r="C445"/>
  <c r="B445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BV444"/>
  <c r="BU444"/>
  <c r="BT444"/>
  <c r="BS444"/>
  <c r="BR444"/>
  <c r="BQ444"/>
  <c r="BP444"/>
  <c r="BO444"/>
  <c r="BN444"/>
  <c r="BM444"/>
  <c r="BL444"/>
  <c r="BK444"/>
  <c r="BJ444"/>
  <c r="BI444"/>
  <c r="BH444"/>
  <c r="BG444"/>
  <c r="BF444"/>
  <c r="BE444"/>
  <c r="BD444"/>
  <c r="BC444"/>
  <c r="BB444"/>
  <c r="BA444"/>
  <c r="AZ444"/>
  <c r="AY444"/>
  <c r="AX444"/>
  <c r="AW444"/>
  <c r="AV444"/>
  <c r="AU444"/>
  <c r="AT444"/>
  <c r="AS444"/>
  <c r="AR444"/>
  <c r="AQ444"/>
  <c r="AN444"/>
  <c r="AM444"/>
  <c r="AL444"/>
  <c r="AK444"/>
  <c r="AJ444"/>
  <c r="AI444"/>
  <c r="AH444"/>
  <c r="AG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I444"/>
  <c r="H444"/>
  <c r="G444"/>
  <c r="F444"/>
  <c r="E444"/>
  <c r="D444"/>
  <c r="C444"/>
  <c r="B444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BV443"/>
  <c r="BU443"/>
  <c r="BT443"/>
  <c r="BS443"/>
  <c r="BR443"/>
  <c r="BQ443"/>
  <c r="BP443"/>
  <c r="BO443"/>
  <c r="BN443"/>
  <c r="BM443"/>
  <c r="BL443"/>
  <c r="BK443"/>
  <c r="BJ443"/>
  <c r="BI443"/>
  <c r="BH443"/>
  <c r="BG443"/>
  <c r="BF443"/>
  <c r="BE443"/>
  <c r="BD443"/>
  <c r="BC443"/>
  <c r="BB443"/>
  <c r="BA443"/>
  <c r="AZ443"/>
  <c r="AY443"/>
  <c r="AX443"/>
  <c r="AW443"/>
  <c r="AV443"/>
  <c r="AU443"/>
  <c r="AT443"/>
  <c r="AS443"/>
  <c r="AR443"/>
  <c r="AQ443"/>
  <c r="AN443"/>
  <c r="AM443"/>
  <c r="AL443"/>
  <c r="AK443"/>
  <c r="AJ443"/>
  <c r="AI443"/>
  <c r="AH443"/>
  <c r="AG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I443"/>
  <c r="H443"/>
  <c r="G443"/>
  <c r="F443"/>
  <c r="E443"/>
  <c r="D443"/>
  <c r="C443"/>
  <c r="B443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BV442"/>
  <c r="BU442"/>
  <c r="BT442"/>
  <c r="BS442"/>
  <c r="BR442"/>
  <c r="BQ442"/>
  <c r="BP442"/>
  <c r="BO442"/>
  <c r="BN442"/>
  <c r="BM442"/>
  <c r="BL442"/>
  <c r="BK442"/>
  <c r="BJ442"/>
  <c r="BI442"/>
  <c r="BH442"/>
  <c r="BG442"/>
  <c r="BF442"/>
  <c r="BE442"/>
  <c r="BD442"/>
  <c r="BC442"/>
  <c r="BB442"/>
  <c r="BA442"/>
  <c r="AZ442"/>
  <c r="AY442"/>
  <c r="AX442"/>
  <c r="AW442"/>
  <c r="AV442"/>
  <c r="AU442"/>
  <c r="AT442"/>
  <c r="AS442"/>
  <c r="AR442"/>
  <c r="AQ442"/>
  <c r="AN442"/>
  <c r="AM442"/>
  <c r="AL442"/>
  <c r="AK442"/>
  <c r="AJ442"/>
  <c r="AI442"/>
  <c r="AH442"/>
  <c r="AG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I442"/>
  <c r="H442"/>
  <c r="G442"/>
  <c r="F442"/>
  <c r="E442"/>
  <c r="D442"/>
  <c r="C442"/>
  <c r="B442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BV441"/>
  <c r="BU441"/>
  <c r="BT441"/>
  <c r="BS441"/>
  <c r="BR441"/>
  <c r="BQ441"/>
  <c r="BP441"/>
  <c r="BO441"/>
  <c r="BN441"/>
  <c r="BM441"/>
  <c r="BL441"/>
  <c r="BK441"/>
  <c r="BJ441"/>
  <c r="BI441"/>
  <c r="BH441"/>
  <c r="BG441"/>
  <c r="BF441"/>
  <c r="BE441"/>
  <c r="BD441"/>
  <c r="BC441"/>
  <c r="BB441"/>
  <c r="BA441"/>
  <c r="AZ441"/>
  <c r="AY441"/>
  <c r="AX441"/>
  <c r="AW441"/>
  <c r="AV441"/>
  <c r="AU441"/>
  <c r="AT441"/>
  <c r="AS441"/>
  <c r="AR441"/>
  <c r="AQ441"/>
  <c r="AN441"/>
  <c r="AM441"/>
  <c r="AL441"/>
  <c r="AK441"/>
  <c r="AJ441"/>
  <c r="AI441"/>
  <c r="AH441"/>
  <c r="AG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I441"/>
  <c r="H441"/>
  <c r="G441"/>
  <c r="F441"/>
  <c r="E441"/>
  <c r="D441"/>
  <c r="C441"/>
  <c r="B441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BV440"/>
  <c r="BU440"/>
  <c r="BT440"/>
  <c r="BS440"/>
  <c r="BR440"/>
  <c r="BQ440"/>
  <c r="BP440"/>
  <c r="BO440"/>
  <c r="BN440"/>
  <c r="BM440"/>
  <c r="BL440"/>
  <c r="BK440"/>
  <c r="BJ440"/>
  <c r="BI440"/>
  <c r="BH440"/>
  <c r="BG440"/>
  <c r="BF440"/>
  <c r="BE440"/>
  <c r="BD440"/>
  <c r="BC440"/>
  <c r="BB440"/>
  <c r="BA440"/>
  <c r="AZ440"/>
  <c r="AY440"/>
  <c r="AX440"/>
  <c r="AW440"/>
  <c r="AV440"/>
  <c r="AU440"/>
  <c r="AT440"/>
  <c r="AS440"/>
  <c r="AR440"/>
  <c r="AQ440"/>
  <c r="AN440"/>
  <c r="AM440"/>
  <c r="AL440"/>
  <c r="AK440"/>
  <c r="AJ440"/>
  <c r="AI440"/>
  <c r="AH440"/>
  <c r="AG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I440"/>
  <c r="H440"/>
  <c r="G440"/>
  <c r="F440"/>
  <c r="E440"/>
  <c r="D440"/>
  <c r="C440"/>
  <c r="B440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BV439"/>
  <c r="BU439"/>
  <c r="BT439"/>
  <c r="BS439"/>
  <c r="BR439"/>
  <c r="BQ439"/>
  <c r="BP439"/>
  <c r="BO439"/>
  <c r="BN439"/>
  <c r="BM439"/>
  <c r="BL439"/>
  <c r="BK439"/>
  <c r="BJ439"/>
  <c r="BI439"/>
  <c r="BH439"/>
  <c r="BG439"/>
  <c r="BF439"/>
  <c r="BE439"/>
  <c r="BD439"/>
  <c r="BC439"/>
  <c r="BB439"/>
  <c r="BA439"/>
  <c r="AZ439"/>
  <c r="AY439"/>
  <c r="AX439"/>
  <c r="AW439"/>
  <c r="AV439"/>
  <c r="AU439"/>
  <c r="AT439"/>
  <c r="AS439"/>
  <c r="AR439"/>
  <c r="AQ439"/>
  <c r="AN439"/>
  <c r="AM439"/>
  <c r="AL439"/>
  <c r="AK439"/>
  <c r="AJ439"/>
  <c r="AI439"/>
  <c r="AH439"/>
  <c r="AG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I439"/>
  <c r="H439"/>
  <c r="G439"/>
  <c r="F439"/>
  <c r="E439"/>
  <c r="D439"/>
  <c r="C439"/>
  <c r="B439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BV438"/>
  <c r="BU438"/>
  <c r="BT438"/>
  <c r="BS438"/>
  <c r="BR438"/>
  <c r="BQ438"/>
  <c r="BP438"/>
  <c r="BO438"/>
  <c r="BN438"/>
  <c r="BM438"/>
  <c r="BL438"/>
  <c r="BK438"/>
  <c r="BJ438"/>
  <c r="BI438"/>
  <c r="BH438"/>
  <c r="BG438"/>
  <c r="BF438"/>
  <c r="BE438"/>
  <c r="BD438"/>
  <c r="BC438"/>
  <c r="BB438"/>
  <c r="BA438"/>
  <c r="AZ438"/>
  <c r="AY438"/>
  <c r="AX438"/>
  <c r="AW438"/>
  <c r="AV438"/>
  <c r="AU438"/>
  <c r="AT438"/>
  <c r="AS438"/>
  <c r="AR438"/>
  <c r="AQ438"/>
  <c r="AN438"/>
  <c r="AM438"/>
  <c r="AL438"/>
  <c r="AK438"/>
  <c r="AJ438"/>
  <c r="AI438"/>
  <c r="AH438"/>
  <c r="AG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F438"/>
  <c r="E438"/>
  <c r="D438"/>
  <c r="C438"/>
  <c r="B438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BV437"/>
  <c r="BU437"/>
  <c r="BT437"/>
  <c r="BS437"/>
  <c r="BR437"/>
  <c r="BQ437"/>
  <c r="BP437"/>
  <c r="BO437"/>
  <c r="BN437"/>
  <c r="BM437"/>
  <c r="BL437"/>
  <c r="BK437"/>
  <c r="BJ437"/>
  <c r="BI437"/>
  <c r="BH437"/>
  <c r="BG437"/>
  <c r="BF437"/>
  <c r="BE437"/>
  <c r="BD437"/>
  <c r="BC437"/>
  <c r="BB437"/>
  <c r="BA437"/>
  <c r="AZ437"/>
  <c r="AY437"/>
  <c r="AX437"/>
  <c r="AW437"/>
  <c r="AV437"/>
  <c r="AU437"/>
  <c r="AT437"/>
  <c r="AS437"/>
  <c r="AR437"/>
  <c r="AQ437"/>
  <c r="AN437"/>
  <c r="AM437"/>
  <c r="AL437"/>
  <c r="AK437"/>
  <c r="AJ437"/>
  <c r="AI437"/>
  <c r="AH437"/>
  <c r="AG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F437"/>
  <c r="E437"/>
  <c r="D437"/>
  <c r="C437"/>
  <c r="B437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BV436"/>
  <c r="BU436"/>
  <c r="BT436"/>
  <c r="BS436"/>
  <c r="BR436"/>
  <c r="BQ436"/>
  <c r="BP436"/>
  <c r="BO436"/>
  <c r="BN436"/>
  <c r="BM436"/>
  <c r="BL436"/>
  <c r="BK436"/>
  <c r="BJ436"/>
  <c r="BI436"/>
  <c r="BH436"/>
  <c r="BG436"/>
  <c r="BF436"/>
  <c r="BE436"/>
  <c r="BD436"/>
  <c r="BC436"/>
  <c r="BB436"/>
  <c r="BA436"/>
  <c r="AZ436"/>
  <c r="AY436"/>
  <c r="AX436"/>
  <c r="AW436"/>
  <c r="AV436"/>
  <c r="AU436"/>
  <c r="AT436"/>
  <c r="AS436"/>
  <c r="AR436"/>
  <c r="AQ436"/>
  <c r="AN436"/>
  <c r="AM436"/>
  <c r="AL436"/>
  <c r="AK436"/>
  <c r="AJ436"/>
  <c r="AI436"/>
  <c r="AH436"/>
  <c r="AG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F436"/>
  <c r="E436"/>
  <c r="D436"/>
  <c r="C436"/>
  <c r="B436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BV435"/>
  <c r="BU435"/>
  <c r="BT435"/>
  <c r="BS435"/>
  <c r="BR435"/>
  <c r="BQ435"/>
  <c r="BP435"/>
  <c r="BO435"/>
  <c r="BN435"/>
  <c r="BM435"/>
  <c r="BL435"/>
  <c r="BK435"/>
  <c r="BJ435"/>
  <c r="BI435"/>
  <c r="BH435"/>
  <c r="BG435"/>
  <c r="BF435"/>
  <c r="BE435"/>
  <c r="BD435"/>
  <c r="BC435"/>
  <c r="BB435"/>
  <c r="BA435"/>
  <c r="AZ435"/>
  <c r="AY435"/>
  <c r="AX435"/>
  <c r="AW435"/>
  <c r="AV435"/>
  <c r="AU435"/>
  <c r="AT435"/>
  <c r="AS435"/>
  <c r="AR435"/>
  <c r="AQ435"/>
  <c r="AN435"/>
  <c r="AM435"/>
  <c r="AL435"/>
  <c r="AK435"/>
  <c r="AJ435"/>
  <c r="AI435"/>
  <c r="AH435"/>
  <c r="AG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F435"/>
  <c r="E435"/>
  <c r="D435"/>
  <c r="C435"/>
  <c r="B435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BV434"/>
  <c r="BU434"/>
  <c r="BT434"/>
  <c r="BS434"/>
  <c r="BR434"/>
  <c r="BQ434"/>
  <c r="BP434"/>
  <c r="BO434"/>
  <c r="BN434"/>
  <c r="BM434"/>
  <c r="BL434"/>
  <c r="BK434"/>
  <c r="BJ434"/>
  <c r="BI434"/>
  <c r="BH434"/>
  <c r="BG434"/>
  <c r="BF434"/>
  <c r="BE434"/>
  <c r="BD434"/>
  <c r="BC434"/>
  <c r="BB434"/>
  <c r="BA434"/>
  <c r="AZ434"/>
  <c r="AY434"/>
  <c r="AX434"/>
  <c r="AW434"/>
  <c r="AV434"/>
  <c r="AU434"/>
  <c r="AT434"/>
  <c r="AS434"/>
  <c r="AR434"/>
  <c r="AQ434"/>
  <c r="AN434"/>
  <c r="AM434"/>
  <c r="AL434"/>
  <c r="AK434"/>
  <c r="AJ434"/>
  <c r="AI434"/>
  <c r="AH434"/>
  <c r="AG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F434"/>
  <c r="E434"/>
  <c r="D434"/>
  <c r="C434"/>
  <c r="B434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BV433"/>
  <c r="BU433"/>
  <c r="BT433"/>
  <c r="BS433"/>
  <c r="BR433"/>
  <c r="BQ433"/>
  <c r="BP433"/>
  <c r="BO433"/>
  <c r="BN433"/>
  <c r="BM433"/>
  <c r="BL433"/>
  <c r="BK433"/>
  <c r="BJ433"/>
  <c r="BI433"/>
  <c r="BH433"/>
  <c r="BG433"/>
  <c r="BF433"/>
  <c r="BE433"/>
  <c r="BD433"/>
  <c r="BC433"/>
  <c r="BB433"/>
  <c r="BA433"/>
  <c r="AZ433"/>
  <c r="AY433"/>
  <c r="AX433"/>
  <c r="AW433"/>
  <c r="AV433"/>
  <c r="AU433"/>
  <c r="AT433"/>
  <c r="AS433"/>
  <c r="AR433"/>
  <c r="AQ433"/>
  <c r="AN433"/>
  <c r="AM433"/>
  <c r="AL433"/>
  <c r="AK433"/>
  <c r="AJ433"/>
  <c r="AI433"/>
  <c r="AH433"/>
  <c r="AG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F433"/>
  <c r="E433"/>
  <c r="D433"/>
  <c r="C433"/>
  <c r="B433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BV432"/>
  <c r="BU432"/>
  <c r="BT432"/>
  <c r="BS432"/>
  <c r="BR432"/>
  <c r="BQ432"/>
  <c r="BP432"/>
  <c r="BO432"/>
  <c r="BN432"/>
  <c r="BM432"/>
  <c r="BL432"/>
  <c r="BK432"/>
  <c r="BJ432"/>
  <c r="BI432"/>
  <c r="BH432"/>
  <c r="BG432"/>
  <c r="BF432"/>
  <c r="BE432"/>
  <c r="BD432"/>
  <c r="BC432"/>
  <c r="BB432"/>
  <c r="BA432"/>
  <c r="AZ432"/>
  <c r="AY432"/>
  <c r="AX432"/>
  <c r="AW432"/>
  <c r="AV432"/>
  <c r="AU432"/>
  <c r="AT432"/>
  <c r="AS432"/>
  <c r="AR432"/>
  <c r="AQ432"/>
  <c r="AN432"/>
  <c r="AM432"/>
  <c r="AL432"/>
  <c r="AK432"/>
  <c r="AJ432"/>
  <c r="AI432"/>
  <c r="AH432"/>
  <c r="AG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F432"/>
  <c r="E432"/>
  <c r="D432"/>
  <c r="C432"/>
  <c r="B432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BV431"/>
  <c r="BU431"/>
  <c r="BT431"/>
  <c r="BS431"/>
  <c r="BR431"/>
  <c r="BQ431"/>
  <c r="BP431"/>
  <c r="BO431"/>
  <c r="BN431"/>
  <c r="BM431"/>
  <c r="BL431"/>
  <c r="BK431"/>
  <c r="BJ431"/>
  <c r="BI431"/>
  <c r="BH431"/>
  <c r="BG431"/>
  <c r="BF431"/>
  <c r="BE431"/>
  <c r="BD431"/>
  <c r="BC431"/>
  <c r="BB431"/>
  <c r="BA431"/>
  <c r="AZ431"/>
  <c r="AY431"/>
  <c r="AX431"/>
  <c r="AW431"/>
  <c r="AV431"/>
  <c r="AU431"/>
  <c r="AT431"/>
  <c r="AS431"/>
  <c r="AR431"/>
  <c r="AQ431"/>
  <c r="AN431"/>
  <c r="AM431"/>
  <c r="AL431"/>
  <c r="AK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F431"/>
  <c r="E431"/>
  <c r="D431"/>
  <c r="C431"/>
  <c r="B431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BV430"/>
  <c r="BU430"/>
  <c r="BT430"/>
  <c r="BS430"/>
  <c r="BR430"/>
  <c r="BQ430"/>
  <c r="BP430"/>
  <c r="BO430"/>
  <c r="BN430"/>
  <c r="BM430"/>
  <c r="BL430"/>
  <c r="BK430"/>
  <c r="BJ430"/>
  <c r="BI430"/>
  <c r="BH430"/>
  <c r="BG430"/>
  <c r="BF430"/>
  <c r="BE430"/>
  <c r="BD430"/>
  <c r="BC430"/>
  <c r="BB430"/>
  <c r="BA430"/>
  <c r="AZ430"/>
  <c r="AY430"/>
  <c r="AX430"/>
  <c r="AW430"/>
  <c r="AV430"/>
  <c r="AU430"/>
  <c r="AT430"/>
  <c r="AS430"/>
  <c r="AR430"/>
  <c r="AQ430"/>
  <c r="AN430"/>
  <c r="AM430"/>
  <c r="AL430"/>
  <c r="AK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F430"/>
  <c r="E430"/>
  <c r="D430"/>
  <c r="C430"/>
  <c r="B430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BV429"/>
  <c r="BU429"/>
  <c r="BT429"/>
  <c r="BS429"/>
  <c r="BR429"/>
  <c r="BQ429"/>
  <c r="BP429"/>
  <c r="BO429"/>
  <c r="BN429"/>
  <c r="BM429"/>
  <c r="BL429"/>
  <c r="BK429"/>
  <c r="BJ429"/>
  <c r="BI429"/>
  <c r="BH429"/>
  <c r="BG429"/>
  <c r="BF429"/>
  <c r="BE429"/>
  <c r="BD429"/>
  <c r="BC429"/>
  <c r="BB429"/>
  <c r="BA429"/>
  <c r="AZ429"/>
  <c r="AY429"/>
  <c r="AX429"/>
  <c r="AW429"/>
  <c r="AV429"/>
  <c r="AU429"/>
  <c r="AT429"/>
  <c r="AS429"/>
  <c r="AR429"/>
  <c r="AQ429"/>
  <c r="AN429"/>
  <c r="AM429"/>
  <c r="AL429"/>
  <c r="AK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F429"/>
  <c r="E429"/>
  <c r="D429"/>
  <c r="C429"/>
  <c r="B429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BV428"/>
  <c r="BU428"/>
  <c r="BT428"/>
  <c r="BS428"/>
  <c r="BR428"/>
  <c r="BQ428"/>
  <c r="BP428"/>
  <c r="BO428"/>
  <c r="BN428"/>
  <c r="BM428"/>
  <c r="BL428"/>
  <c r="BK428"/>
  <c r="BJ428"/>
  <c r="BI428"/>
  <c r="BH428"/>
  <c r="BG428"/>
  <c r="BF428"/>
  <c r="BE428"/>
  <c r="BD428"/>
  <c r="BC428"/>
  <c r="BB428"/>
  <c r="BA428"/>
  <c r="AZ428"/>
  <c r="AY428"/>
  <c r="AX428"/>
  <c r="AW428"/>
  <c r="AV428"/>
  <c r="AU428"/>
  <c r="AT428"/>
  <c r="AS428"/>
  <c r="AR428"/>
  <c r="AQ428"/>
  <c r="AN428"/>
  <c r="AM428"/>
  <c r="AL428"/>
  <c r="AK428"/>
  <c r="AJ428"/>
  <c r="AI428"/>
  <c r="AH428"/>
  <c r="AG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F428"/>
  <c r="E428"/>
  <c r="D428"/>
  <c r="C428"/>
  <c r="B428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BV427"/>
  <c r="BU427"/>
  <c r="BT427"/>
  <c r="BS427"/>
  <c r="BR427"/>
  <c r="BQ427"/>
  <c r="BP427"/>
  <c r="BO427"/>
  <c r="BN427"/>
  <c r="BM427"/>
  <c r="BL427"/>
  <c r="BK427"/>
  <c r="BJ427"/>
  <c r="BI427"/>
  <c r="BH427"/>
  <c r="BG427"/>
  <c r="BF427"/>
  <c r="BE427"/>
  <c r="BD427"/>
  <c r="BC427"/>
  <c r="BB427"/>
  <c r="BA427"/>
  <c r="AZ427"/>
  <c r="AY427"/>
  <c r="AX427"/>
  <c r="AW427"/>
  <c r="AV427"/>
  <c r="AU427"/>
  <c r="AT427"/>
  <c r="AS427"/>
  <c r="AR427"/>
  <c r="AQ427"/>
  <c r="AN427"/>
  <c r="AM427"/>
  <c r="AL427"/>
  <c r="AK427"/>
  <c r="AJ427"/>
  <c r="AI427"/>
  <c r="AH427"/>
  <c r="AG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F427"/>
  <c r="E427"/>
  <c r="D427"/>
  <c r="C427"/>
  <c r="B427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BV426"/>
  <c r="BU426"/>
  <c r="BT426"/>
  <c r="BS426"/>
  <c r="BR426"/>
  <c r="BQ426"/>
  <c r="BP426"/>
  <c r="BO426"/>
  <c r="BN426"/>
  <c r="BM426"/>
  <c r="BL426"/>
  <c r="BK426"/>
  <c r="BJ426"/>
  <c r="BI426"/>
  <c r="BH426"/>
  <c r="BG426"/>
  <c r="BF426"/>
  <c r="BE426"/>
  <c r="BD426"/>
  <c r="BC426"/>
  <c r="BB426"/>
  <c r="BA426"/>
  <c r="AZ426"/>
  <c r="AY426"/>
  <c r="AX426"/>
  <c r="AW426"/>
  <c r="AV426"/>
  <c r="AU426"/>
  <c r="AT426"/>
  <c r="AS426"/>
  <c r="AR426"/>
  <c r="AQ426"/>
  <c r="AN426"/>
  <c r="AM426"/>
  <c r="AL426"/>
  <c r="AK426"/>
  <c r="AJ426"/>
  <c r="AI426"/>
  <c r="AH426"/>
  <c r="AG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F426"/>
  <c r="E426"/>
  <c r="D426"/>
  <c r="C426"/>
  <c r="B426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BV425"/>
  <c r="BU425"/>
  <c r="BT425"/>
  <c r="BS425"/>
  <c r="BR425"/>
  <c r="BQ425"/>
  <c r="BP425"/>
  <c r="BO425"/>
  <c r="BN425"/>
  <c r="BM425"/>
  <c r="BL425"/>
  <c r="BK425"/>
  <c r="BJ425"/>
  <c r="BI425"/>
  <c r="BH425"/>
  <c r="BG425"/>
  <c r="BF425"/>
  <c r="BE425"/>
  <c r="BD425"/>
  <c r="BC425"/>
  <c r="BB425"/>
  <c r="BA425"/>
  <c r="AZ425"/>
  <c r="AY425"/>
  <c r="AX425"/>
  <c r="AW425"/>
  <c r="AV425"/>
  <c r="AU425"/>
  <c r="AT425"/>
  <c r="AS425"/>
  <c r="AR425"/>
  <c r="AQ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B425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G424"/>
  <c r="F424"/>
  <c r="E424"/>
  <c r="D424"/>
  <c r="C424"/>
  <c r="B424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F423"/>
  <c r="E423"/>
  <c r="D423"/>
  <c r="C423"/>
  <c r="B423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F422"/>
  <c r="E422"/>
  <c r="D422"/>
  <c r="C422"/>
  <c r="B422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F421"/>
  <c r="E421"/>
  <c r="D421"/>
  <c r="C421"/>
  <c r="B421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F420"/>
  <c r="E420"/>
  <c r="D420"/>
  <c r="C420"/>
  <c r="B420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F419"/>
  <c r="E419"/>
  <c r="D419"/>
  <c r="C419"/>
  <c r="B419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F418"/>
  <c r="E418"/>
  <c r="D418"/>
  <c r="C418"/>
  <c r="B418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F417"/>
  <c r="E417"/>
  <c r="D417"/>
  <c r="C417"/>
  <c r="B417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F416"/>
  <c r="E416"/>
  <c r="D416"/>
  <c r="C416"/>
  <c r="B416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F415"/>
  <c r="E415"/>
  <c r="D415"/>
  <c r="C415"/>
  <c r="B415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F414"/>
  <c r="E414"/>
  <c r="D414"/>
  <c r="C414"/>
  <c r="B414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F413"/>
  <c r="E413"/>
  <c r="D413"/>
  <c r="C413"/>
  <c r="B413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F412"/>
  <c r="E412"/>
  <c r="D412"/>
  <c r="C412"/>
  <c r="B412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411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F410"/>
  <c r="E410"/>
  <c r="D410"/>
  <c r="C410"/>
  <c r="B410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F409"/>
  <c r="E409"/>
  <c r="D409"/>
  <c r="C409"/>
  <c r="B409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F408"/>
  <c r="E408"/>
  <c r="D408"/>
  <c r="C408"/>
  <c r="B408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F407"/>
  <c r="E407"/>
  <c r="D407"/>
  <c r="C407"/>
  <c r="B407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F406"/>
  <c r="E406"/>
  <c r="D406"/>
  <c r="C406"/>
  <c r="B406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F405"/>
  <c r="E405"/>
  <c r="D405"/>
  <c r="C405"/>
  <c r="B405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F404"/>
  <c r="E404"/>
  <c r="D404"/>
  <c r="C404"/>
  <c r="B404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F403"/>
  <c r="E403"/>
  <c r="D403"/>
  <c r="C403"/>
  <c r="B403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F402"/>
  <c r="E402"/>
  <c r="D402"/>
  <c r="C402"/>
  <c r="B402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F401"/>
  <c r="E401"/>
  <c r="D401"/>
  <c r="C401"/>
  <c r="B401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F400"/>
  <c r="E400"/>
  <c r="D400"/>
  <c r="C400"/>
  <c r="B400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F399"/>
  <c r="E399"/>
  <c r="D399"/>
  <c r="C399"/>
  <c r="B399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F398"/>
  <c r="E398"/>
  <c r="D398"/>
  <c r="C398"/>
  <c r="B398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F397"/>
  <c r="E397"/>
  <c r="D397"/>
  <c r="C397"/>
  <c r="B397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F396"/>
  <c r="E396"/>
  <c r="D396"/>
  <c r="C396"/>
  <c r="B396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F395"/>
  <c r="E395"/>
  <c r="D395"/>
  <c r="C395"/>
  <c r="B395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F394"/>
  <c r="E394"/>
  <c r="D394"/>
  <c r="C394"/>
  <c r="B394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F393"/>
  <c r="E393"/>
  <c r="D393"/>
  <c r="C393"/>
  <c r="B393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F392"/>
  <c r="E392"/>
  <c r="D392"/>
  <c r="C392"/>
  <c r="B392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F391"/>
  <c r="E391"/>
  <c r="D391"/>
  <c r="C391"/>
  <c r="B391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F390"/>
  <c r="E390"/>
  <c r="D390"/>
  <c r="C390"/>
  <c r="B390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F389"/>
  <c r="E389"/>
  <c r="D389"/>
  <c r="C389"/>
  <c r="B389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F388"/>
  <c r="E388"/>
  <c r="D388"/>
  <c r="C388"/>
  <c r="B388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F387"/>
  <c r="E387"/>
  <c r="D387"/>
  <c r="C387"/>
  <c r="B387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F386"/>
  <c r="E386"/>
  <c r="D386"/>
  <c r="C386"/>
  <c r="B386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F385"/>
  <c r="E385"/>
  <c r="D385"/>
  <c r="C385"/>
  <c r="B385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F384"/>
  <c r="E384"/>
  <c r="D384"/>
  <c r="C384"/>
  <c r="B384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F383"/>
  <c r="E383"/>
  <c r="D383"/>
  <c r="C383"/>
  <c r="B383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F382"/>
  <c r="E382"/>
  <c r="D382"/>
  <c r="C382"/>
  <c r="B382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B381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F380"/>
  <c r="E380"/>
  <c r="D380"/>
  <c r="C380"/>
  <c r="B380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F379"/>
  <c r="E379"/>
  <c r="D379"/>
  <c r="C379"/>
  <c r="B379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F378"/>
  <c r="E378"/>
  <c r="D378"/>
  <c r="C378"/>
  <c r="B378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F377"/>
  <c r="E377"/>
  <c r="D377"/>
  <c r="C377"/>
  <c r="B377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F376"/>
  <c r="E376"/>
  <c r="D376"/>
  <c r="C376"/>
  <c r="B376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F375"/>
  <c r="E375"/>
  <c r="D375"/>
  <c r="C375"/>
  <c r="B375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F374"/>
  <c r="E374"/>
  <c r="D374"/>
  <c r="C374"/>
  <c r="B374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F373"/>
  <c r="E373"/>
  <c r="D373"/>
  <c r="C373"/>
  <c r="B373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F372"/>
  <c r="E372"/>
  <c r="D372"/>
  <c r="C372"/>
  <c r="B372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F371"/>
  <c r="E371"/>
  <c r="D371"/>
  <c r="C371"/>
  <c r="B371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F370"/>
  <c r="E370"/>
  <c r="D370"/>
  <c r="C370"/>
  <c r="B370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F369"/>
  <c r="E369"/>
  <c r="D369"/>
  <c r="C369"/>
  <c r="B369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F368"/>
  <c r="E368"/>
  <c r="D368"/>
  <c r="C368"/>
  <c r="B368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F367"/>
  <c r="E367"/>
  <c r="D367"/>
  <c r="C367"/>
  <c r="B367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F366"/>
  <c r="E366"/>
  <c r="D366"/>
  <c r="C366"/>
  <c r="B366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F365"/>
  <c r="E365"/>
  <c r="D365"/>
  <c r="C365"/>
  <c r="B365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F364"/>
  <c r="E364"/>
  <c r="D364"/>
  <c r="C364"/>
  <c r="B364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F363"/>
  <c r="E363"/>
  <c r="D363"/>
  <c r="C363"/>
  <c r="B363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G362"/>
  <c r="F362"/>
  <c r="E362"/>
  <c r="D362"/>
  <c r="C362"/>
  <c r="B362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F361"/>
  <c r="E361"/>
  <c r="D361"/>
  <c r="C361"/>
  <c r="B361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F360"/>
  <c r="E360"/>
  <c r="D360"/>
  <c r="C360"/>
  <c r="B360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F359"/>
  <c r="E359"/>
  <c r="D359"/>
  <c r="C359"/>
  <c r="B359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F358"/>
  <c r="E358"/>
  <c r="D358"/>
  <c r="C358"/>
  <c r="B358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F357"/>
  <c r="E357"/>
  <c r="D357"/>
  <c r="C357"/>
  <c r="B357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F356"/>
  <c r="E356"/>
  <c r="D356"/>
  <c r="C356"/>
  <c r="B356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F355"/>
  <c r="E355"/>
  <c r="D355"/>
  <c r="C355"/>
  <c r="B355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F354"/>
  <c r="E354"/>
  <c r="D354"/>
  <c r="C354"/>
  <c r="B354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F353"/>
  <c r="E353"/>
  <c r="D353"/>
  <c r="C353"/>
  <c r="B353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F352"/>
  <c r="E352"/>
  <c r="D352"/>
  <c r="C352"/>
  <c r="B352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F351"/>
  <c r="E351"/>
  <c r="D351"/>
  <c r="C351"/>
  <c r="B351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F350"/>
  <c r="E350"/>
  <c r="D350"/>
  <c r="C350"/>
  <c r="B350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F349"/>
  <c r="E349"/>
  <c r="D349"/>
  <c r="C349"/>
  <c r="B349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F348"/>
  <c r="E348"/>
  <c r="D348"/>
  <c r="C348"/>
  <c r="B348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F347"/>
  <c r="E347"/>
  <c r="D347"/>
  <c r="C347"/>
  <c r="B347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F346"/>
  <c r="E346"/>
  <c r="D346"/>
  <c r="C346"/>
  <c r="B346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F345"/>
  <c r="E345"/>
  <c r="D345"/>
  <c r="C345"/>
  <c r="B345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F344"/>
  <c r="E344"/>
  <c r="D344"/>
  <c r="C344"/>
  <c r="B344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F343"/>
  <c r="E343"/>
  <c r="D343"/>
  <c r="C343"/>
  <c r="B343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F342"/>
  <c r="E342"/>
  <c r="D342"/>
  <c r="C342"/>
  <c r="B342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F341"/>
  <c r="E341"/>
  <c r="D341"/>
  <c r="C341"/>
  <c r="B341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F340"/>
  <c r="E340"/>
  <c r="D340"/>
  <c r="C340"/>
  <c r="B340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F339"/>
  <c r="E339"/>
  <c r="D339"/>
  <c r="C339"/>
  <c r="B339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F338"/>
  <c r="E338"/>
  <c r="D338"/>
  <c r="C338"/>
  <c r="B338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B337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F336"/>
  <c r="E336"/>
  <c r="D336"/>
  <c r="C336"/>
  <c r="B336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F335"/>
  <c r="E335"/>
  <c r="D335"/>
  <c r="C335"/>
  <c r="B335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F334"/>
  <c r="E334"/>
  <c r="D334"/>
  <c r="C334"/>
  <c r="B334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F333"/>
  <c r="E333"/>
  <c r="D333"/>
  <c r="C333"/>
  <c r="B333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F332"/>
  <c r="E332"/>
  <c r="D332"/>
  <c r="C332"/>
  <c r="B332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F331"/>
  <c r="E331"/>
  <c r="D331"/>
  <c r="C331"/>
  <c r="B331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F330"/>
  <c r="E330"/>
  <c r="D330"/>
  <c r="C330"/>
  <c r="B330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F329"/>
  <c r="E329"/>
  <c r="D329"/>
  <c r="C329"/>
  <c r="B329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328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327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326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325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324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323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322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321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320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319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318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317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316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315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314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313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312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311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310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309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308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307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306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305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304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303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302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301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300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299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298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297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296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295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294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293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292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291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290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289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288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287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286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285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284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283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282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281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280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279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278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277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276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275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274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273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272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271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270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269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268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267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266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265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264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263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262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261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260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259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258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257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256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255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254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253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252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251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250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249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248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247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246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245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244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243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242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241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240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239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238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237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236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235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234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233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232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231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230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229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228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227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226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225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224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223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222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221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220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219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218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217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216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215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214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213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212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211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210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209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208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207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206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205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204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203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202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201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200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199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198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197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196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195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194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193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192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191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190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189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188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187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186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185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184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183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182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181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180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179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178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177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176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175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174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173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172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171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170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169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168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167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166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165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164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163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162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161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160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159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158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157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156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155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154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153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152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151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150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149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148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147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146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145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144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143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142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141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140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139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138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137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136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135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134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133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132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131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130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129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128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127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126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125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C6"/>
  <c r="BB6"/>
  <c r="BA6"/>
  <c r="AZ6"/>
  <c r="AY6"/>
  <c r="AX6"/>
  <c r="AW6"/>
  <c r="AV6"/>
  <c r="AU6"/>
  <c r="AT6"/>
  <c r="AS6"/>
  <c r="AR6"/>
  <c r="AQ6"/>
  <c r="AN6"/>
  <c r="AM6"/>
  <c r="AL6"/>
  <c r="AJ6"/>
  <c r="AI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C5"/>
  <c r="BB5"/>
  <c r="BA5"/>
  <c r="AZ5"/>
  <c r="AY5"/>
  <c r="AX5"/>
  <c r="AW5"/>
  <c r="AV5"/>
  <c r="AU5"/>
  <c r="AT5"/>
  <c r="AS5"/>
  <c r="AR5"/>
  <c r="AQ5"/>
  <c r="AN5"/>
  <c r="AM5"/>
  <c r="AL5"/>
  <c r="AJ5"/>
  <c r="AI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C4"/>
  <c r="BB4"/>
  <c r="BA4"/>
  <c r="AZ4"/>
  <c r="AY4"/>
  <c r="AX4"/>
  <c r="AW4"/>
  <c r="AV4"/>
  <c r="AU4"/>
  <c r="AT4"/>
  <c r="AS4"/>
  <c r="AR4"/>
  <c r="AQ4"/>
  <c r="AN4"/>
  <c r="AM4"/>
  <c r="AL4"/>
  <c r="AJ4"/>
  <c r="AI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C3"/>
  <c r="BB3"/>
  <c r="BA3"/>
  <c r="AZ3"/>
  <c r="AY3"/>
  <c r="AX3"/>
  <c r="AW3"/>
  <c r="AV3"/>
  <c r="AU3"/>
  <c r="AT3"/>
  <c r="AS3"/>
  <c r="AR3"/>
  <c r="AQ3"/>
  <c r="AN3"/>
  <c r="AM3"/>
  <c r="AL3"/>
  <c r="AJ3"/>
  <c r="AI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C2"/>
  <c r="BB2"/>
  <c r="BA2"/>
  <c r="AZ2"/>
  <c r="AY2"/>
  <c r="AX2"/>
  <c r="AW2"/>
  <c r="AV2"/>
  <c r="AU2"/>
  <c r="AT2"/>
  <c r="AS2"/>
  <c r="AR2"/>
  <c r="AQ2"/>
  <c r="AN2"/>
  <c r="AM2"/>
  <c r="AL2"/>
  <c r="AJ2"/>
  <c r="AI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C27" i="1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125"/>
  <c r="D125"/>
  <c r="E125"/>
  <c r="F125"/>
  <c r="G125"/>
  <c r="H12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C126"/>
  <c r="D126"/>
  <c r="E126"/>
  <c r="F126"/>
  <c r="G126"/>
  <c r="H126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C127"/>
  <c r="D127"/>
  <c r="E127"/>
  <c r="F127"/>
  <c r="G127"/>
  <c r="H127"/>
  <c r="I127"/>
  <c r="J127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C128"/>
  <c r="D128"/>
  <c r="E128"/>
  <c r="F128"/>
  <c r="G128"/>
  <c r="H128"/>
  <c r="I128"/>
  <c r="J128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C129"/>
  <c r="D129"/>
  <c r="E129"/>
  <c r="F129"/>
  <c r="G129"/>
  <c r="H129"/>
  <c r="I129"/>
  <c r="J129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C130"/>
  <c r="D130"/>
  <c r="E130"/>
  <c r="F130"/>
  <c r="G130"/>
  <c r="H130"/>
  <c r="I130"/>
  <c r="J130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C131"/>
  <c r="D131"/>
  <c r="E131"/>
  <c r="F131"/>
  <c r="G131"/>
  <c r="H131"/>
  <c r="I131"/>
  <c r="J131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C132"/>
  <c r="D132"/>
  <c r="E132"/>
  <c r="F132"/>
  <c r="G132"/>
  <c r="H132"/>
  <c r="I132"/>
  <c r="J132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C133"/>
  <c r="D133"/>
  <c r="E133"/>
  <c r="F133"/>
  <c r="G133"/>
  <c r="H133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134"/>
  <c r="D134"/>
  <c r="E134"/>
  <c r="F134"/>
  <c r="G134"/>
  <c r="H134"/>
  <c r="I134"/>
  <c r="J134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C135"/>
  <c r="D135"/>
  <c r="E135"/>
  <c r="F135"/>
  <c r="G135"/>
  <c r="H135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C136"/>
  <c r="D136"/>
  <c r="E136"/>
  <c r="F136"/>
  <c r="G136"/>
  <c r="H136"/>
  <c r="I136"/>
  <c r="J136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137"/>
  <c r="D137"/>
  <c r="E137"/>
  <c r="F137"/>
  <c r="G137"/>
  <c r="H137"/>
  <c r="I137"/>
  <c r="J137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138"/>
  <c r="D138"/>
  <c r="E138"/>
  <c r="F138"/>
  <c r="G138"/>
  <c r="H138"/>
  <c r="I138"/>
  <c r="J138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C139"/>
  <c r="D139"/>
  <c r="E139"/>
  <c r="F139"/>
  <c r="G139"/>
  <c r="H139"/>
  <c r="I139"/>
  <c r="J139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C140"/>
  <c r="D140"/>
  <c r="E140"/>
  <c r="F140"/>
  <c r="G140"/>
  <c r="H140"/>
  <c r="I140"/>
  <c r="J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C141"/>
  <c r="D141"/>
  <c r="E141"/>
  <c r="F141"/>
  <c r="G141"/>
  <c r="H141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C142"/>
  <c r="D142"/>
  <c r="E142"/>
  <c r="F142"/>
  <c r="G142"/>
  <c r="H142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C143"/>
  <c r="D143"/>
  <c r="E143"/>
  <c r="F143"/>
  <c r="G143"/>
  <c r="H143"/>
  <c r="I143"/>
  <c r="J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C144"/>
  <c r="D144"/>
  <c r="E144"/>
  <c r="F144"/>
  <c r="G144"/>
  <c r="H144"/>
  <c r="I144"/>
  <c r="J144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145"/>
  <c r="D145"/>
  <c r="E145"/>
  <c r="F145"/>
  <c r="G145"/>
  <c r="H145"/>
  <c r="I145"/>
  <c r="J145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146"/>
  <c r="D146"/>
  <c r="E146"/>
  <c r="F146"/>
  <c r="G146"/>
  <c r="H146"/>
  <c r="I146"/>
  <c r="J146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N146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C147"/>
  <c r="D147"/>
  <c r="E147"/>
  <c r="F147"/>
  <c r="G147"/>
  <c r="H147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C148"/>
  <c r="D148"/>
  <c r="E148"/>
  <c r="F148"/>
  <c r="G148"/>
  <c r="H148"/>
  <c r="I148"/>
  <c r="J148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149"/>
  <c r="D149"/>
  <c r="E149"/>
  <c r="F149"/>
  <c r="G149"/>
  <c r="H149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C150"/>
  <c r="D150"/>
  <c r="E150"/>
  <c r="F150"/>
  <c r="G150"/>
  <c r="H150"/>
  <c r="I150"/>
  <c r="J150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C151"/>
  <c r="D151"/>
  <c r="E151"/>
  <c r="F151"/>
  <c r="G151"/>
  <c r="H151"/>
  <c r="I151"/>
  <c r="J151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C152"/>
  <c r="D152"/>
  <c r="E152"/>
  <c r="F152"/>
  <c r="G152"/>
  <c r="H152"/>
  <c r="I152"/>
  <c r="J152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C153"/>
  <c r="D153"/>
  <c r="E153"/>
  <c r="F153"/>
  <c r="G153"/>
  <c r="H153"/>
  <c r="I153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C154"/>
  <c r="D154"/>
  <c r="E154"/>
  <c r="F154"/>
  <c r="G154"/>
  <c r="H154"/>
  <c r="I154"/>
  <c r="J154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C155"/>
  <c r="D155"/>
  <c r="E155"/>
  <c r="F155"/>
  <c r="G155"/>
  <c r="H155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C156"/>
  <c r="D156"/>
  <c r="E156"/>
  <c r="F156"/>
  <c r="G156"/>
  <c r="H156"/>
  <c r="I156"/>
  <c r="J156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C157"/>
  <c r="D157"/>
  <c r="E157"/>
  <c r="F157"/>
  <c r="G157"/>
  <c r="H157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158"/>
  <c r="D158"/>
  <c r="E158"/>
  <c r="F158"/>
  <c r="G158"/>
  <c r="H158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C159"/>
  <c r="D159"/>
  <c r="E159"/>
  <c r="F159"/>
  <c r="G159"/>
  <c r="H159"/>
  <c r="I159"/>
  <c r="J159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C160"/>
  <c r="D160"/>
  <c r="E160"/>
  <c r="F160"/>
  <c r="G160"/>
  <c r="H160"/>
  <c r="I160"/>
  <c r="J160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N160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C161"/>
  <c r="D161"/>
  <c r="E161"/>
  <c r="F161"/>
  <c r="G161"/>
  <c r="H161"/>
  <c r="I161"/>
  <c r="J161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N161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C162"/>
  <c r="D162"/>
  <c r="E162"/>
  <c r="F162"/>
  <c r="G162"/>
  <c r="H162"/>
  <c r="I162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C163"/>
  <c r="D163"/>
  <c r="E163"/>
  <c r="F163"/>
  <c r="G163"/>
  <c r="H163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C164"/>
  <c r="D164"/>
  <c r="E164"/>
  <c r="F164"/>
  <c r="G164"/>
  <c r="H164"/>
  <c r="I164"/>
  <c r="J164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N164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C165"/>
  <c r="D165"/>
  <c r="E165"/>
  <c r="F165"/>
  <c r="G165"/>
  <c r="H165"/>
  <c r="I165"/>
  <c r="J165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C166"/>
  <c r="D166"/>
  <c r="E166"/>
  <c r="F166"/>
  <c r="G166"/>
  <c r="H166"/>
  <c r="I166"/>
  <c r="J166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C167"/>
  <c r="D167"/>
  <c r="E167"/>
  <c r="F167"/>
  <c r="G167"/>
  <c r="H167"/>
  <c r="I167"/>
  <c r="J167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C168"/>
  <c r="D168"/>
  <c r="E168"/>
  <c r="F168"/>
  <c r="G168"/>
  <c r="H168"/>
  <c r="I168"/>
  <c r="J168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N168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C169"/>
  <c r="D169"/>
  <c r="E169"/>
  <c r="F169"/>
  <c r="G169"/>
  <c r="H169"/>
  <c r="I169"/>
  <c r="J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170"/>
  <c r="D170"/>
  <c r="E170"/>
  <c r="F170"/>
  <c r="G170"/>
  <c r="H170"/>
  <c r="I170"/>
  <c r="J170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N170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C171"/>
  <c r="D171"/>
  <c r="E171"/>
  <c r="F171"/>
  <c r="G171"/>
  <c r="H171"/>
  <c r="I171"/>
  <c r="J171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C172"/>
  <c r="D172"/>
  <c r="E172"/>
  <c r="F172"/>
  <c r="G172"/>
  <c r="H172"/>
  <c r="I172"/>
  <c r="J172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C173"/>
  <c r="D173"/>
  <c r="E173"/>
  <c r="F173"/>
  <c r="G173"/>
  <c r="H173"/>
  <c r="I173"/>
  <c r="J173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C174"/>
  <c r="D174"/>
  <c r="E174"/>
  <c r="F174"/>
  <c r="G174"/>
  <c r="H174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N174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C175"/>
  <c r="D175"/>
  <c r="E175"/>
  <c r="F175"/>
  <c r="G175"/>
  <c r="H175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C176"/>
  <c r="D176"/>
  <c r="E176"/>
  <c r="F176"/>
  <c r="G176"/>
  <c r="H176"/>
  <c r="I176"/>
  <c r="J176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C177"/>
  <c r="D177"/>
  <c r="E177"/>
  <c r="F177"/>
  <c r="G177"/>
  <c r="H177"/>
  <c r="I177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C178"/>
  <c r="D178"/>
  <c r="E178"/>
  <c r="F178"/>
  <c r="G178"/>
  <c r="H178"/>
  <c r="I178"/>
  <c r="J178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N178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C179"/>
  <c r="D179"/>
  <c r="E179"/>
  <c r="F179"/>
  <c r="G179"/>
  <c r="H179"/>
  <c r="I179"/>
  <c r="J179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C180"/>
  <c r="D180"/>
  <c r="E180"/>
  <c r="F180"/>
  <c r="G180"/>
  <c r="H180"/>
  <c r="I180"/>
  <c r="J180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181"/>
  <c r="D181"/>
  <c r="E181"/>
  <c r="F181"/>
  <c r="G181"/>
  <c r="H181"/>
  <c r="I181"/>
  <c r="J181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182"/>
  <c r="D182"/>
  <c r="E182"/>
  <c r="F182"/>
  <c r="G182"/>
  <c r="H182"/>
  <c r="I182"/>
  <c r="J182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C183"/>
  <c r="D183"/>
  <c r="E183"/>
  <c r="F183"/>
  <c r="G183"/>
  <c r="H183"/>
  <c r="I183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C184"/>
  <c r="D184"/>
  <c r="E184"/>
  <c r="F184"/>
  <c r="G184"/>
  <c r="H184"/>
  <c r="I184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185"/>
  <c r="D185"/>
  <c r="E185"/>
  <c r="F185"/>
  <c r="G185"/>
  <c r="H185"/>
  <c r="I185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C186"/>
  <c r="D186"/>
  <c r="E186"/>
  <c r="F186"/>
  <c r="G186"/>
  <c r="H186"/>
  <c r="I186"/>
  <c r="J186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C187"/>
  <c r="D187"/>
  <c r="E187"/>
  <c r="F187"/>
  <c r="G187"/>
  <c r="H187"/>
  <c r="I187"/>
  <c r="J187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C188"/>
  <c r="D188"/>
  <c r="E188"/>
  <c r="F188"/>
  <c r="G188"/>
  <c r="H188"/>
  <c r="I188"/>
  <c r="J188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C189"/>
  <c r="D189"/>
  <c r="E189"/>
  <c r="F189"/>
  <c r="G189"/>
  <c r="H189"/>
  <c r="I189"/>
  <c r="J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N189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C190"/>
  <c r="D190"/>
  <c r="E190"/>
  <c r="F190"/>
  <c r="G190"/>
  <c r="H190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C191"/>
  <c r="D191"/>
  <c r="E191"/>
  <c r="F191"/>
  <c r="G191"/>
  <c r="H191"/>
  <c r="I19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C192"/>
  <c r="D192"/>
  <c r="E192"/>
  <c r="F192"/>
  <c r="G192"/>
  <c r="H192"/>
  <c r="I192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N19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C193"/>
  <c r="D193"/>
  <c r="E193"/>
  <c r="F193"/>
  <c r="G193"/>
  <c r="H193"/>
  <c r="I193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194"/>
  <c r="D194"/>
  <c r="E194"/>
  <c r="F194"/>
  <c r="G194"/>
  <c r="H194"/>
  <c r="I194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195"/>
  <c r="D195"/>
  <c r="E195"/>
  <c r="F195"/>
  <c r="G195"/>
  <c r="H195"/>
  <c r="I195"/>
  <c r="J195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C196"/>
  <c r="D196"/>
  <c r="E196"/>
  <c r="F196"/>
  <c r="G196"/>
  <c r="H196"/>
  <c r="I196"/>
  <c r="J196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C197"/>
  <c r="D197"/>
  <c r="E197"/>
  <c r="F197"/>
  <c r="G197"/>
  <c r="H197"/>
  <c r="I197"/>
  <c r="J197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N197"/>
  <c r="BO197"/>
  <c r="BP197"/>
  <c r="BQ197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CI197"/>
  <c r="CJ197"/>
  <c r="CK197"/>
  <c r="CL197"/>
  <c r="C198"/>
  <c r="D198"/>
  <c r="E198"/>
  <c r="F198"/>
  <c r="G198"/>
  <c r="H198"/>
  <c r="I198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C199"/>
  <c r="D199"/>
  <c r="E199"/>
  <c r="F199"/>
  <c r="G199"/>
  <c r="H199"/>
  <c r="I199"/>
  <c r="J199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N199"/>
  <c r="BO199"/>
  <c r="BP199"/>
  <c r="BQ199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CI199"/>
  <c r="CJ199"/>
  <c r="CK199"/>
  <c r="CL199"/>
  <c r="C200"/>
  <c r="D200"/>
  <c r="E200"/>
  <c r="F200"/>
  <c r="G200"/>
  <c r="H200"/>
  <c r="I200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N200"/>
  <c r="BO200"/>
  <c r="BP200"/>
  <c r="BQ200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CI200"/>
  <c r="CJ200"/>
  <c r="CK200"/>
  <c r="CL200"/>
  <c r="C201"/>
  <c r="D201"/>
  <c r="E201"/>
  <c r="F201"/>
  <c r="G201"/>
  <c r="H201"/>
  <c r="I20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202"/>
  <c r="D202"/>
  <c r="E202"/>
  <c r="F202"/>
  <c r="G202"/>
  <c r="H202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N202"/>
  <c r="BO202"/>
  <c r="BP202"/>
  <c r="BQ202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CI202"/>
  <c r="CJ202"/>
  <c r="CK202"/>
  <c r="CL202"/>
  <c r="C203"/>
  <c r="D203"/>
  <c r="E203"/>
  <c r="F203"/>
  <c r="G203"/>
  <c r="H203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C204"/>
  <c r="D204"/>
  <c r="E204"/>
  <c r="F204"/>
  <c r="G204"/>
  <c r="H204"/>
  <c r="I204"/>
  <c r="J204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N204"/>
  <c r="BO204"/>
  <c r="BP204"/>
  <c r="BQ204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CI204"/>
  <c r="CJ204"/>
  <c r="CK204"/>
  <c r="CL204"/>
  <c r="C205"/>
  <c r="D205"/>
  <c r="E205"/>
  <c r="F205"/>
  <c r="G205"/>
  <c r="H205"/>
  <c r="I205"/>
  <c r="J205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206"/>
  <c r="D206"/>
  <c r="E206"/>
  <c r="F206"/>
  <c r="G206"/>
  <c r="H206"/>
  <c r="I206"/>
  <c r="J206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N206"/>
  <c r="BO206"/>
  <c r="BP206"/>
  <c r="BQ206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CI206"/>
  <c r="CJ206"/>
  <c r="CK206"/>
  <c r="CL206"/>
  <c r="C207"/>
  <c r="D207"/>
  <c r="E207"/>
  <c r="F207"/>
  <c r="G207"/>
  <c r="H207"/>
  <c r="I207"/>
  <c r="J207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C208"/>
  <c r="D208"/>
  <c r="E208"/>
  <c r="F208"/>
  <c r="G208"/>
  <c r="H208"/>
  <c r="I208"/>
  <c r="J208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CI208"/>
  <c r="CJ208"/>
  <c r="CK208"/>
  <c r="CL208"/>
  <c r="C209"/>
  <c r="D209"/>
  <c r="E209"/>
  <c r="F209"/>
  <c r="G209"/>
  <c r="H209"/>
  <c r="I209"/>
  <c r="J209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N209"/>
  <c r="BO209"/>
  <c r="BP209"/>
  <c r="BQ209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CI209"/>
  <c r="CJ209"/>
  <c r="CK209"/>
  <c r="CL209"/>
  <c r="C210"/>
  <c r="D210"/>
  <c r="E210"/>
  <c r="F210"/>
  <c r="G210"/>
  <c r="H210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N210"/>
  <c r="BO210"/>
  <c r="BP210"/>
  <c r="BQ210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CI210"/>
  <c r="CJ210"/>
  <c r="CK210"/>
  <c r="CL210"/>
  <c r="C211"/>
  <c r="D211"/>
  <c r="E211"/>
  <c r="F211"/>
  <c r="G211"/>
  <c r="H211"/>
  <c r="I211"/>
  <c r="J211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N211"/>
  <c r="BO211"/>
  <c r="BP211"/>
  <c r="BQ211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CI211"/>
  <c r="CJ211"/>
  <c r="CK211"/>
  <c r="CL211"/>
  <c r="C212"/>
  <c r="D212"/>
  <c r="E212"/>
  <c r="F212"/>
  <c r="G212"/>
  <c r="H212"/>
  <c r="I212"/>
  <c r="J212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N212"/>
  <c r="BO212"/>
  <c r="BP212"/>
  <c r="BQ212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CI212"/>
  <c r="CJ212"/>
  <c r="CK212"/>
  <c r="CL212"/>
  <c r="C213"/>
  <c r="D213"/>
  <c r="E213"/>
  <c r="F213"/>
  <c r="G213"/>
  <c r="H213"/>
  <c r="I213"/>
  <c r="J213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N213"/>
  <c r="BO213"/>
  <c r="BP213"/>
  <c r="BQ213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CI213"/>
  <c r="CJ213"/>
  <c r="CK213"/>
  <c r="CL213"/>
  <c r="C214"/>
  <c r="D214"/>
  <c r="E214"/>
  <c r="F214"/>
  <c r="G214"/>
  <c r="H214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N214"/>
  <c r="BO214"/>
  <c r="BP214"/>
  <c r="BQ214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CI214"/>
  <c r="CJ214"/>
  <c r="CK214"/>
  <c r="CL214"/>
  <c r="C215"/>
  <c r="D215"/>
  <c r="E215"/>
  <c r="F215"/>
  <c r="G215"/>
  <c r="H215"/>
  <c r="I215"/>
  <c r="J215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CI215"/>
  <c r="CJ215"/>
  <c r="CK215"/>
  <c r="CL215"/>
  <c r="C216"/>
  <c r="D216"/>
  <c r="E216"/>
  <c r="F216"/>
  <c r="G216"/>
  <c r="H216"/>
  <c r="I216"/>
  <c r="J216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N216"/>
  <c r="BO216"/>
  <c r="BP216"/>
  <c r="BQ216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CI216"/>
  <c r="CJ216"/>
  <c r="CK216"/>
  <c r="CL216"/>
  <c r="C217"/>
  <c r="D217"/>
  <c r="E217"/>
  <c r="F217"/>
  <c r="G217"/>
  <c r="H217"/>
  <c r="I217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218"/>
  <c r="D218"/>
  <c r="E218"/>
  <c r="F218"/>
  <c r="G218"/>
  <c r="H218"/>
  <c r="I218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N218"/>
  <c r="BO218"/>
  <c r="BP218"/>
  <c r="BQ218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CI218"/>
  <c r="CJ218"/>
  <c r="CK218"/>
  <c r="CL218"/>
  <c r="C219"/>
  <c r="D219"/>
  <c r="E219"/>
  <c r="F219"/>
  <c r="G219"/>
  <c r="H219"/>
  <c r="I219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N219"/>
  <c r="BO219"/>
  <c r="BP219"/>
  <c r="BQ219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CI219"/>
  <c r="CJ219"/>
  <c r="CK219"/>
  <c r="CL219"/>
  <c r="C220"/>
  <c r="D220"/>
  <c r="E220"/>
  <c r="F220"/>
  <c r="G220"/>
  <c r="H220"/>
  <c r="I220"/>
  <c r="J220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N220"/>
  <c r="BO220"/>
  <c r="BP220"/>
  <c r="BQ220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CI220"/>
  <c r="CJ220"/>
  <c r="CK220"/>
  <c r="CL220"/>
  <c r="C221"/>
  <c r="D221"/>
  <c r="E221"/>
  <c r="F221"/>
  <c r="G221"/>
  <c r="H221"/>
  <c r="I221"/>
  <c r="J221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N221"/>
  <c r="BO221"/>
  <c r="BP221"/>
  <c r="BQ221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CI221"/>
  <c r="CJ221"/>
  <c r="CK221"/>
  <c r="CL221"/>
  <c r="C222"/>
  <c r="D222"/>
  <c r="E222"/>
  <c r="F222"/>
  <c r="G222"/>
  <c r="H222"/>
  <c r="I222"/>
  <c r="J222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CI222"/>
  <c r="CJ222"/>
  <c r="CK222"/>
  <c r="CL222"/>
  <c r="C223"/>
  <c r="D223"/>
  <c r="E223"/>
  <c r="F223"/>
  <c r="G223"/>
  <c r="H223"/>
  <c r="I223"/>
  <c r="J223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CI223"/>
  <c r="CJ223"/>
  <c r="CK223"/>
  <c r="CL223"/>
  <c r="C224"/>
  <c r="D224"/>
  <c r="E224"/>
  <c r="F224"/>
  <c r="G224"/>
  <c r="H224"/>
  <c r="I224"/>
  <c r="J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N224"/>
  <c r="BO224"/>
  <c r="BP224"/>
  <c r="BQ224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CI224"/>
  <c r="CJ224"/>
  <c r="CK224"/>
  <c r="CL224"/>
  <c r="C225"/>
  <c r="D225"/>
  <c r="E225"/>
  <c r="F225"/>
  <c r="G225"/>
  <c r="H225"/>
  <c r="I225"/>
  <c r="J225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N225"/>
  <c r="BO225"/>
  <c r="BP225"/>
  <c r="BQ225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CI225"/>
  <c r="CJ225"/>
  <c r="CK225"/>
  <c r="CL225"/>
  <c r="C226"/>
  <c r="D226"/>
  <c r="E226"/>
  <c r="F226"/>
  <c r="G226"/>
  <c r="H226"/>
  <c r="I226"/>
  <c r="J226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N226"/>
  <c r="BO226"/>
  <c r="BP226"/>
  <c r="BQ226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CI226"/>
  <c r="CJ226"/>
  <c r="CK226"/>
  <c r="CL226"/>
  <c r="C227"/>
  <c r="D227"/>
  <c r="E227"/>
  <c r="F227"/>
  <c r="G227"/>
  <c r="H227"/>
  <c r="I227"/>
  <c r="J227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N227"/>
  <c r="BO227"/>
  <c r="BP227"/>
  <c r="BQ227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CI227"/>
  <c r="CJ227"/>
  <c r="CK227"/>
  <c r="CL227"/>
  <c r="C228"/>
  <c r="D228"/>
  <c r="E228"/>
  <c r="F228"/>
  <c r="G228"/>
  <c r="H228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N228"/>
  <c r="BO228"/>
  <c r="BP228"/>
  <c r="BQ228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CI228"/>
  <c r="CJ228"/>
  <c r="CK228"/>
  <c r="CL228"/>
  <c r="C229"/>
  <c r="D229"/>
  <c r="E229"/>
  <c r="F229"/>
  <c r="G229"/>
  <c r="H229"/>
  <c r="I229"/>
  <c r="J229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230"/>
  <c r="D230"/>
  <c r="E230"/>
  <c r="F230"/>
  <c r="G230"/>
  <c r="H230"/>
  <c r="I230"/>
  <c r="J230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N230"/>
  <c r="BO230"/>
  <c r="BP230"/>
  <c r="BQ230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CI230"/>
  <c r="CJ230"/>
  <c r="CK230"/>
  <c r="CL230"/>
  <c r="C231"/>
  <c r="D231"/>
  <c r="E231"/>
  <c r="F231"/>
  <c r="G231"/>
  <c r="H231"/>
  <c r="I231"/>
  <c r="J231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N231"/>
  <c r="BO231"/>
  <c r="BP231"/>
  <c r="BQ231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CI231"/>
  <c r="CJ231"/>
  <c r="CK231"/>
  <c r="CL231"/>
  <c r="C232"/>
  <c r="D232"/>
  <c r="E232"/>
  <c r="F232"/>
  <c r="G232"/>
  <c r="H232"/>
  <c r="I232"/>
  <c r="J232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N232"/>
  <c r="BO232"/>
  <c r="BP232"/>
  <c r="BQ232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CI232"/>
  <c r="CJ232"/>
  <c r="CK232"/>
  <c r="CL232"/>
  <c r="C233"/>
  <c r="D233"/>
  <c r="E233"/>
  <c r="F233"/>
  <c r="G233"/>
  <c r="H233"/>
  <c r="I233"/>
  <c r="J233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N233"/>
  <c r="BO233"/>
  <c r="BP233"/>
  <c r="BQ233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CI233"/>
  <c r="CJ233"/>
  <c r="CK233"/>
  <c r="CL233"/>
  <c r="C234"/>
  <c r="D234"/>
  <c r="E234"/>
  <c r="F234"/>
  <c r="G234"/>
  <c r="H234"/>
  <c r="I234"/>
  <c r="J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N234"/>
  <c r="BO234"/>
  <c r="BP234"/>
  <c r="BQ234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CI234"/>
  <c r="CJ234"/>
  <c r="CK234"/>
  <c r="CL234"/>
  <c r="C235"/>
  <c r="D235"/>
  <c r="E235"/>
  <c r="F235"/>
  <c r="G235"/>
  <c r="H235"/>
  <c r="I235"/>
  <c r="J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CI235"/>
  <c r="CJ235"/>
  <c r="CK235"/>
  <c r="CL235"/>
  <c r="C236"/>
  <c r="D236"/>
  <c r="E236"/>
  <c r="F236"/>
  <c r="G236"/>
  <c r="H236"/>
  <c r="I236"/>
  <c r="J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CI236"/>
  <c r="CJ236"/>
  <c r="CK236"/>
  <c r="CL236"/>
  <c r="C237"/>
  <c r="D237"/>
  <c r="E237"/>
  <c r="F237"/>
  <c r="G237"/>
  <c r="H237"/>
  <c r="I237"/>
  <c r="J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N237"/>
  <c r="BO237"/>
  <c r="BP237"/>
  <c r="BQ237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CI237"/>
  <c r="CJ237"/>
  <c r="CK237"/>
  <c r="CL237"/>
  <c r="C238"/>
  <c r="D238"/>
  <c r="E238"/>
  <c r="F238"/>
  <c r="G238"/>
  <c r="H238"/>
  <c r="I238"/>
  <c r="J238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CI238"/>
  <c r="CJ238"/>
  <c r="CK238"/>
  <c r="CL238"/>
  <c r="C239"/>
  <c r="D239"/>
  <c r="E239"/>
  <c r="F239"/>
  <c r="G239"/>
  <c r="H239"/>
  <c r="I239"/>
  <c r="J239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N239"/>
  <c r="BO239"/>
  <c r="BP239"/>
  <c r="BQ239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CI239"/>
  <c r="CJ239"/>
  <c r="CK239"/>
  <c r="CL239"/>
  <c r="C240"/>
  <c r="D240"/>
  <c r="E240"/>
  <c r="F240"/>
  <c r="G240"/>
  <c r="H240"/>
  <c r="I240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N240"/>
  <c r="BO240"/>
  <c r="BP240"/>
  <c r="BQ240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CI240"/>
  <c r="CJ240"/>
  <c r="CK240"/>
  <c r="CL240"/>
  <c r="C241"/>
  <c r="D241"/>
  <c r="E241"/>
  <c r="F241"/>
  <c r="G241"/>
  <c r="H241"/>
  <c r="I241"/>
  <c r="J241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242"/>
  <c r="D242"/>
  <c r="E242"/>
  <c r="F242"/>
  <c r="G242"/>
  <c r="H242"/>
  <c r="I242"/>
  <c r="J242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CI242"/>
  <c r="CJ242"/>
  <c r="CK242"/>
  <c r="CL242"/>
  <c r="C243"/>
  <c r="D243"/>
  <c r="E243"/>
  <c r="F243"/>
  <c r="G243"/>
  <c r="H243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N243"/>
  <c r="BO243"/>
  <c r="BP243"/>
  <c r="BQ243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CI243"/>
  <c r="CJ243"/>
  <c r="CK243"/>
  <c r="CL243"/>
  <c r="C244"/>
  <c r="D244"/>
  <c r="E244"/>
  <c r="F244"/>
  <c r="G244"/>
  <c r="H244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N244"/>
  <c r="BO244"/>
  <c r="BP244"/>
  <c r="BQ244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CI244"/>
  <c r="CJ244"/>
  <c r="CK244"/>
  <c r="CL244"/>
  <c r="C245"/>
  <c r="D245"/>
  <c r="E245"/>
  <c r="F245"/>
  <c r="G245"/>
  <c r="H245"/>
  <c r="I245"/>
  <c r="J245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N245"/>
  <c r="BO245"/>
  <c r="BP245"/>
  <c r="BQ245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CI245"/>
  <c r="CJ245"/>
  <c r="CK245"/>
  <c r="CL245"/>
  <c r="C246"/>
  <c r="D246"/>
  <c r="E246"/>
  <c r="F246"/>
  <c r="G246"/>
  <c r="H246"/>
  <c r="I246"/>
  <c r="J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N246"/>
  <c r="BO246"/>
  <c r="BP246"/>
  <c r="BQ246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CI246"/>
  <c r="CJ246"/>
  <c r="CK246"/>
  <c r="CL246"/>
  <c r="C247"/>
  <c r="D247"/>
  <c r="E247"/>
  <c r="F247"/>
  <c r="G247"/>
  <c r="H247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N247"/>
  <c r="BO247"/>
  <c r="BP247"/>
  <c r="BQ247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CI247"/>
  <c r="CJ247"/>
  <c r="CK247"/>
  <c r="CL247"/>
  <c r="C248"/>
  <c r="D248"/>
  <c r="E248"/>
  <c r="F248"/>
  <c r="G248"/>
  <c r="H248"/>
  <c r="I248"/>
  <c r="J248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N248"/>
  <c r="BO248"/>
  <c r="BP248"/>
  <c r="BQ248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CI248"/>
  <c r="CJ248"/>
  <c r="CK248"/>
  <c r="CL248"/>
  <c r="C249"/>
  <c r="D249"/>
  <c r="E249"/>
  <c r="F249"/>
  <c r="G249"/>
  <c r="H249"/>
  <c r="I249"/>
  <c r="J249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N249"/>
  <c r="BO249"/>
  <c r="BP249"/>
  <c r="BQ249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CI249"/>
  <c r="CJ249"/>
  <c r="CK249"/>
  <c r="CL249"/>
  <c r="C250"/>
  <c r="D250"/>
  <c r="E250"/>
  <c r="F250"/>
  <c r="G250"/>
  <c r="H250"/>
  <c r="I250"/>
  <c r="J250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N250"/>
  <c r="BO250"/>
  <c r="BP250"/>
  <c r="BQ250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CI250"/>
  <c r="CJ250"/>
  <c r="CK250"/>
  <c r="CL250"/>
  <c r="C251"/>
  <c r="D251"/>
  <c r="E251"/>
  <c r="F251"/>
  <c r="G251"/>
  <c r="H251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N251"/>
  <c r="BO251"/>
  <c r="BP251"/>
  <c r="BQ251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CI251"/>
  <c r="CJ251"/>
  <c r="CK251"/>
  <c r="CL251"/>
  <c r="C252"/>
  <c r="D252"/>
  <c r="E252"/>
  <c r="F252"/>
  <c r="G252"/>
  <c r="H2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N252"/>
  <c r="BO252"/>
  <c r="BP252"/>
  <c r="BQ252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CI252"/>
  <c r="CJ252"/>
  <c r="CK252"/>
  <c r="CL252"/>
  <c r="C253"/>
  <c r="D253"/>
  <c r="E253"/>
  <c r="F253"/>
  <c r="G253"/>
  <c r="H253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254"/>
  <c r="D254"/>
  <c r="E254"/>
  <c r="F254"/>
  <c r="G254"/>
  <c r="H254"/>
  <c r="I254"/>
  <c r="J254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N254"/>
  <c r="BO254"/>
  <c r="BP254"/>
  <c r="BQ254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CI254"/>
  <c r="CJ254"/>
  <c r="CK254"/>
  <c r="CL254"/>
  <c r="C255"/>
  <c r="D255"/>
  <c r="E255"/>
  <c r="F255"/>
  <c r="G255"/>
  <c r="H255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N255"/>
  <c r="BO255"/>
  <c r="BP255"/>
  <c r="BQ255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CI255"/>
  <c r="CJ255"/>
  <c r="CK255"/>
  <c r="CL255"/>
  <c r="C256"/>
  <c r="D256"/>
  <c r="E256"/>
  <c r="F256"/>
  <c r="G256"/>
  <c r="H256"/>
  <c r="I256"/>
  <c r="J256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N256"/>
  <c r="BO256"/>
  <c r="BP256"/>
  <c r="BQ256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CI256"/>
  <c r="CJ256"/>
  <c r="CK256"/>
  <c r="CL256"/>
  <c r="C257"/>
  <c r="D257"/>
  <c r="E257"/>
  <c r="F257"/>
  <c r="G257"/>
  <c r="H257"/>
  <c r="I257"/>
  <c r="J257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N257"/>
  <c r="BO257"/>
  <c r="BP257"/>
  <c r="BQ257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CI257"/>
  <c r="CJ257"/>
  <c r="CK257"/>
  <c r="CL257"/>
  <c r="C258"/>
  <c r="D258"/>
  <c r="E258"/>
  <c r="F258"/>
  <c r="G258"/>
  <c r="H258"/>
  <c r="I258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N258"/>
  <c r="BO258"/>
  <c r="BP258"/>
  <c r="BQ258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CI258"/>
  <c r="CJ258"/>
  <c r="CK258"/>
  <c r="CL258"/>
  <c r="C259"/>
  <c r="D259"/>
  <c r="E259"/>
  <c r="F259"/>
  <c r="G259"/>
  <c r="H259"/>
  <c r="I259"/>
  <c r="J259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N259"/>
  <c r="BO259"/>
  <c r="BP259"/>
  <c r="BQ259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CI259"/>
  <c r="CJ259"/>
  <c r="CK259"/>
  <c r="CL259"/>
  <c r="C260"/>
  <c r="D260"/>
  <c r="E260"/>
  <c r="F260"/>
  <c r="G260"/>
  <c r="H260"/>
  <c r="I260"/>
  <c r="J260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N260"/>
  <c r="BO260"/>
  <c r="BP260"/>
  <c r="BQ260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CI260"/>
  <c r="CJ260"/>
  <c r="CK260"/>
  <c r="CL260"/>
  <c r="C261"/>
  <c r="D261"/>
  <c r="E261"/>
  <c r="F261"/>
  <c r="G261"/>
  <c r="H261"/>
  <c r="I261"/>
  <c r="J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N261"/>
  <c r="BO261"/>
  <c r="BP261"/>
  <c r="BQ261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CI261"/>
  <c r="CJ261"/>
  <c r="CK261"/>
  <c r="CL261"/>
  <c r="C262"/>
  <c r="D262"/>
  <c r="E262"/>
  <c r="F262"/>
  <c r="G262"/>
  <c r="H262"/>
  <c r="I262"/>
  <c r="J262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N262"/>
  <c r="BO262"/>
  <c r="BP262"/>
  <c r="BQ262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CI262"/>
  <c r="CJ262"/>
  <c r="CK262"/>
  <c r="CL262"/>
  <c r="C263"/>
  <c r="D263"/>
  <c r="E263"/>
  <c r="F263"/>
  <c r="G263"/>
  <c r="H263"/>
  <c r="I263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N263"/>
  <c r="BO263"/>
  <c r="BP263"/>
  <c r="BQ263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CI263"/>
  <c r="CJ263"/>
  <c r="CK263"/>
  <c r="CL263"/>
  <c r="C264"/>
  <c r="D264"/>
  <c r="E264"/>
  <c r="F264"/>
  <c r="G264"/>
  <c r="H264"/>
  <c r="I264"/>
  <c r="J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AM264"/>
  <c r="AN264"/>
  <c r="AO264"/>
  <c r="AP264"/>
  <c r="AQ264"/>
  <c r="AR264"/>
  <c r="AS264"/>
  <c r="AT264"/>
  <c r="AU264"/>
  <c r="AV264"/>
  <c r="AW264"/>
  <c r="AX264"/>
  <c r="AY264"/>
  <c r="AZ264"/>
  <c r="BA264"/>
  <c r="BB264"/>
  <c r="BC264"/>
  <c r="BD264"/>
  <c r="BE264"/>
  <c r="BF264"/>
  <c r="BG264"/>
  <c r="BH264"/>
  <c r="BI264"/>
  <c r="BJ264"/>
  <c r="BK264"/>
  <c r="BL264"/>
  <c r="BM264"/>
  <c r="BN264"/>
  <c r="BO264"/>
  <c r="BP264"/>
  <c r="BQ264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CI264"/>
  <c r="CJ264"/>
  <c r="CK264"/>
  <c r="CL264"/>
  <c r="C265"/>
  <c r="D265"/>
  <c r="E265"/>
  <c r="F265"/>
  <c r="G265"/>
  <c r="H265"/>
  <c r="I265"/>
  <c r="J265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266"/>
  <c r="D266"/>
  <c r="E266"/>
  <c r="F266"/>
  <c r="G266"/>
  <c r="H266"/>
  <c r="I266"/>
  <c r="J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AM266"/>
  <c r="AN266"/>
  <c r="AO266"/>
  <c r="AP266"/>
  <c r="AQ266"/>
  <c r="AR266"/>
  <c r="AS266"/>
  <c r="AT266"/>
  <c r="AU266"/>
  <c r="AV266"/>
  <c r="AW266"/>
  <c r="AX266"/>
  <c r="AY266"/>
  <c r="AZ266"/>
  <c r="BA266"/>
  <c r="BB266"/>
  <c r="BC266"/>
  <c r="BD266"/>
  <c r="BE266"/>
  <c r="BF266"/>
  <c r="BG266"/>
  <c r="BH266"/>
  <c r="BI266"/>
  <c r="BJ266"/>
  <c r="BK266"/>
  <c r="BL266"/>
  <c r="BM266"/>
  <c r="BN266"/>
  <c r="BO266"/>
  <c r="BP266"/>
  <c r="BQ266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CI266"/>
  <c r="CJ266"/>
  <c r="CK266"/>
  <c r="CL266"/>
  <c r="C267"/>
  <c r="D267"/>
  <c r="E267"/>
  <c r="F267"/>
  <c r="G267"/>
  <c r="H267"/>
  <c r="I267"/>
  <c r="J267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AM267"/>
  <c r="AN267"/>
  <c r="AO267"/>
  <c r="AP267"/>
  <c r="AQ267"/>
  <c r="AR267"/>
  <c r="AS267"/>
  <c r="AT267"/>
  <c r="AU267"/>
  <c r="AV267"/>
  <c r="AW267"/>
  <c r="AX267"/>
  <c r="AY267"/>
  <c r="AZ267"/>
  <c r="BA267"/>
  <c r="BB267"/>
  <c r="BC267"/>
  <c r="BD267"/>
  <c r="BE267"/>
  <c r="BF267"/>
  <c r="BG267"/>
  <c r="BH267"/>
  <c r="BI267"/>
  <c r="BJ267"/>
  <c r="BK267"/>
  <c r="BL267"/>
  <c r="BM267"/>
  <c r="BN267"/>
  <c r="BO267"/>
  <c r="BP267"/>
  <c r="BQ267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CI267"/>
  <c r="CJ267"/>
  <c r="CK267"/>
  <c r="CL267"/>
  <c r="C268"/>
  <c r="D268"/>
  <c r="E268"/>
  <c r="F268"/>
  <c r="G268"/>
  <c r="H268"/>
  <c r="I268"/>
  <c r="J268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AG268"/>
  <c r="AH268"/>
  <c r="AI268"/>
  <c r="AJ268"/>
  <c r="AK268"/>
  <c r="AL268"/>
  <c r="AM268"/>
  <c r="AN268"/>
  <c r="AO268"/>
  <c r="AP268"/>
  <c r="AQ268"/>
  <c r="AR268"/>
  <c r="AS268"/>
  <c r="AT268"/>
  <c r="AU268"/>
  <c r="AV268"/>
  <c r="AW268"/>
  <c r="AX268"/>
  <c r="AY268"/>
  <c r="AZ268"/>
  <c r="BA268"/>
  <c r="BB268"/>
  <c r="BC268"/>
  <c r="BD268"/>
  <c r="BE268"/>
  <c r="BF268"/>
  <c r="BG268"/>
  <c r="BH268"/>
  <c r="BI268"/>
  <c r="BJ268"/>
  <c r="BK268"/>
  <c r="BL268"/>
  <c r="BM268"/>
  <c r="BN268"/>
  <c r="BO268"/>
  <c r="BP268"/>
  <c r="BQ268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CI268"/>
  <c r="CJ268"/>
  <c r="CK268"/>
  <c r="CL268"/>
  <c r="C269"/>
  <c r="D269"/>
  <c r="E269"/>
  <c r="F269"/>
  <c r="G269"/>
  <c r="H269"/>
  <c r="I269"/>
  <c r="J269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AI269"/>
  <c r="AJ269"/>
  <c r="AK269"/>
  <c r="AL269"/>
  <c r="AM269"/>
  <c r="AN269"/>
  <c r="AO269"/>
  <c r="AP269"/>
  <c r="AQ269"/>
  <c r="AR269"/>
  <c r="AS269"/>
  <c r="AT269"/>
  <c r="AU269"/>
  <c r="AV269"/>
  <c r="AW269"/>
  <c r="AX269"/>
  <c r="AY269"/>
  <c r="AZ269"/>
  <c r="BA269"/>
  <c r="BB269"/>
  <c r="BC269"/>
  <c r="BD269"/>
  <c r="BE269"/>
  <c r="BF269"/>
  <c r="BG269"/>
  <c r="BH269"/>
  <c r="BI269"/>
  <c r="BJ269"/>
  <c r="BK269"/>
  <c r="BL269"/>
  <c r="BM269"/>
  <c r="BN269"/>
  <c r="BO269"/>
  <c r="BP269"/>
  <c r="BQ269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CI269"/>
  <c r="CJ269"/>
  <c r="CK269"/>
  <c r="CL269"/>
  <c r="C270"/>
  <c r="D270"/>
  <c r="E270"/>
  <c r="F270"/>
  <c r="G270"/>
  <c r="H270"/>
  <c r="I270"/>
  <c r="J270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AM270"/>
  <c r="AN270"/>
  <c r="AO270"/>
  <c r="AP270"/>
  <c r="AQ270"/>
  <c r="AR270"/>
  <c r="AS270"/>
  <c r="AT270"/>
  <c r="AU270"/>
  <c r="AV270"/>
  <c r="AW270"/>
  <c r="AX270"/>
  <c r="AY270"/>
  <c r="AZ270"/>
  <c r="BA270"/>
  <c r="BB270"/>
  <c r="BC270"/>
  <c r="BD270"/>
  <c r="BE270"/>
  <c r="BF270"/>
  <c r="BG270"/>
  <c r="BH270"/>
  <c r="BI270"/>
  <c r="BJ270"/>
  <c r="BK270"/>
  <c r="BL270"/>
  <c r="BM270"/>
  <c r="BN270"/>
  <c r="BO270"/>
  <c r="BP270"/>
  <c r="BQ270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CI270"/>
  <c r="CJ270"/>
  <c r="CK270"/>
  <c r="CL270"/>
  <c r="C271"/>
  <c r="D271"/>
  <c r="E271"/>
  <c r="F271"/>
  <c r="G271"/>
  <c r="H271"/>
  <c r="I271"/>
  <c r="J271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AM271"/>
  <c r="AN271"/>
  <c r="AO271"/>
  <c r="AP271"/>
  <c r="AQ271"/>
  <c r="AR271"/>
  <c r="AS271"/>
  <c r="AT271"/>
  <c r="AU271"/>
  <c r="AV271"/>
  <c r="AW271"/>
  <c r="AX271"/>
  <c r="AY271"/>
  <c r="AZ271"/>
  <c r="BA271"/>
  <c r="BB271"/>
  <c r="BC271"/>
  <c r="BD271"/>
  <c r="BE271"/>
  <c r="BF271"/>
  <c r="BG271"/>
  <c r="BH271"/>
  <c r="BI271"/>
  <c r="BJ271"/>
  <c r="BK271"/>
  <c r="BL271"/>
  <c r="BM271"/>
  <c r="BN271"/>
  <c r="BO271"/>
  <c r="BP271"/>
  <c r="BQ271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CI271"/>
  <c r="CJ271"/>
  <c r="CK271"/>
  <c r="CL271"/>
  <c r="C272"/>
  <c r="D272"/>
  <c r="E272"/>
  <c r="F272"/>
  <c r="G272"/>
  <c r="H272"/>
  <c r="I272"/>
  <c r="J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AM272"/>
  <c r="AN272"/>
  <c r="AO272"/>
  <c r="AP272"/>
  <c r="AQ272"/>
  <c r="AR272"/>
  <c r="AS272"/>
  <c r="AT272"/>
  <c r="AU272"/>
  <c r="AV272"/>
  <c r="AW272"/>
  <c r="AX272"/>
  <c r="AY272"/>
  <c r="AZ272"/>
  <c r="BA272"/>
  <c r="BB272"/>
  <c r="BC272"/>
  <c r="BD272"/>
  <c r="BE272"/>
  <c r="BF272"/>
  <c r="BG272"/>
  <c r="BH272"/>
  <c r="BI272"/>
  <c r="BJ272"/>
  <c r="BK272"/>
  <c r="BL272"/>
  <c r="BM272"/>
  <c r="BN272"/>
  <c r="BO272"/>
  <c r="BP272"/>
  <c r="BQ272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CI272"/>
  <c r="CJ272"/>
  <c r="CK272"/>
  <c r="CL272"/>
  <c r="C273"/>
  <c r="D273"/>
  <c r="E273"/>
  <c r="F273"/>
  <c r="G273"/>
  <c r="H273"/>
  <c r="I273"/>
  <c r="J273"/>
  <c r="K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N273"/>
  <c r="BO273"/>
  <c r="BP273"/>
  <c r="BQ273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CI273"/>
  <c r="CJ273"/>
  <c r="CK273"/>
  <c r="CL273"/>
  <c r="C274"/>
  <c r="D274"/>
  <c r="E274"/>
  <c r="F274"/>
  <c r="G274"/>
  <c r="H274"/>
  <c r="I274"/>
  <c r="J274"/>
  <c r="K274"/>
  <c r="L274"/>
  <c r="M274"/>
  <c r="N274"/>
  <c r="O274"/>
  <c r="P274"/>
  <c r="Q274"/>
  <c r="R274"/>
  <c r="S274"/>
  <c r="T274"/>
  <c r="U274"/>
  <c r="V274"/>
  <c r="W274"/>
  <c r="X274"/>
  <c r="Y274"/>
  <c r="Z274"/>
  <c r="AA274"/>
  <c r="AB274"/>
  <c r="AC274"/>
  <c r="AD274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C275"/>
  <c r="D275"/>
  <c r="E275"/>
  <c r="F275"/>
  <c r="G275"/>
  <c r="H275"/>
  <c r="I275"/>
  <c r="J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AM275"/>
  <c r="AN275"/>
  <c r="AO275"/>
  <c r="AP275"/>
  <c r="AQ275"/>
  <c r="AR275"/>
  <c r="AS275"/>
  <c r="AT275"/>
  <c r="AU275"/>
  <c r="AV275"/>
  <c r="AW275"/>
  <c r="AX275"/>
  <c r="AY275"/>
  <c r="AZ275"/>
  <c r="BA275"/>
  <c r="BB275"/>
  <c r="BC275"/>
  <c r="BD275"/>
  <c r="BE275"/>
  <c r="BF275"/>
  <c r="BG275"/>
  <c r="BH275"/>
  <c r="BI275"/>
  <c r="BJ275"/>
  <c r="BK275"/>
  <c r="BL275"/>
  <c r="BM275"/>
  <c r="BN275"/>
  <c r="BO275"/>
  <c r="BP275"/>
  <c r="BQ275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CI275"/>
  <c r="CJ275"/>
  <c r="CK275"/>
  <c r="CL275"/>
  <c r="C276"/>
  <c r="D276"/>
  <c r="E276"/>
  <c r="F276"/>
  <c r="G276"/>
  <c r="H276"/>
  <c r="I276"/>
  <c r="J276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C277"/>
  <c r="D277"/>
  <c r="E277"/>
  <c r="F277"/>
  <c r="G277"/>
  <c r="H277"/>
  <c r="I277"/>
  <c r="J277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278"/>
  <c r="D278"/>
  <c r="E278"/>
  <c r="F278"/>
  <c r="G278"/>
  <c r="H278"/>
  <c r="I278"/>
  <c r="J278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AM278"/>
  <c r="AN278"/>
  <c r="AO278"/>
  <c r="AP278"/>
  <c r="AQ278"/>
  <c r="AR278"/>
  <c r="AS278"/>
  <c r="AT278"/>
  <c r="AU278"/>
  <c r="AV278"/>
  <c r="AW278"/>
  <c r="AX278"/>
  <c r="AY278"/>
  <c r="AZ278"/>
  <c r="BA278"/>
  <c r="BB278"/>
  <c r="BC278"/>
  <c r="BD278"/>
  <c r="BE278"/>
  <c r="BF278"/>
  <c r="BG278"/>
  <c r="BH278"/>
  <c r="BI278"/>
  <c r="BJ278"/>
  <c r="BK278"/>
  <c r="BL278"/>
  <c r="BM278"/>
  <c r="BN278"/>
  <c r="BO278"/>
  <c r="BP278"/>
  <c r="BQ278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CI278"/>
  <c r="CJ278"/>
  <c r="CK278"/>
  <c r="CL278"/>
  <c r="C279"/>
  <c r="D279"/>
  <c r="E279"/>
  <c r="F279"/>
  <c r="G279"/>
  <c r="H279"/>
  <c r="I279"/>
  <c r="J279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AM279"/>
  <c r="AN279"/>
  <c r="AO279"/>
  <c r="AP279"/>
  <c r="AQ279"/>
  <c r="AR279"/>
  <c r="AS279"/>
  <c r="AT279"/>
  <c r="AU279"/>
  <c r="AV279"/>
  <c r="AW279"/>
  <c r="AX279"/>
  <c r="AY279"/>
  <c r="AZ279"/>
  <c r="BA279"/>
  <c r="BB279"/>
  <c r="BC279"/>
  <c r="BD279"/>
  <c r="BE279"/>
  <c r="BF279"/>
  <c r="BG279"/>
  <c r="BH279"/>
  <c r="BI279"/>
  <c r="BJ279"/>
  <c r="BK279"/>
  <c r="BL279"/>
  <c r="BM279"/>
  <c r="BN279"/>
  <c r="BO279"/>
  <c r="BP279"/>
  <c r="BQ279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CI279"/>
  <c r="CJ279"/>
  <c r="CK279"/>
  <c r="CL279"/>
  <c r="C280"/>
  <c r="D280"/>
  <c r="E280"/>
  <c r="F280"/>
  <c r="G280"/>
  <c r="H280"/>
  <c r="I280"/>
  <c r="J280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/>
  <c r="AI280"/>
  <c r="AJ280"/>
  <c r="AK280"/>
  <c r="AL280"/>
  <c r="AM280"/>
  <c r="AN280"/>
  <c r="AO280"/>
  <c r="AP280"/>
  <c r="AQ280"/>
  <c r="AR280"/>
  <c r="AS280"/>
  <c r="AT280"/>
  <c r="AU280"/>
  <c r="AV280"/>
  <c r="AW280"/>
  <c r="AX280"/>
  <c r="AY280"/>
  <c r="AZ280"/>
  <c r="BA280"/>
  <c r="BB280"/>
  <c r="BC280"/>
  <c r="BD280"/>
  <c r="BE280"/>
  <c r="BF280"/>
  <c r="BG280"/>
  <c r="BH280"/>
  <c r="BI280"/>
  <c r="BJ280"/>
  <c r="BK280"/>
  <c r="BL280"/>
  <c r="BM280"/>
  <c r="BN280"/>
  <c r="BO280"/>
  <c r="BP280"/>
  <c r="BQ280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CI280"/>
  <c r="CJ280"/>
  <c r="CK280"/>
  <c r="CL280"/>
  <c r="C281"/>
  <c r="D281"/>
  <c r="E281"/>
  <c r="F281"/>
  <c r="G281"/>
  <c r="H281"/>
  <c r="I281"/>
  <c r="J281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AG281"/>
  <c r="AH281"/>
  <c r="AI281"/>
  <c r="AJ281"/>
  <c r="AK281"/>
  <c r="AL281"/>
  <c r="AM281"/>
  <c r="AN281"/>
  <c r="AO281"/>
  <c r="AP281"/>
  <c r="AQ281"/>
  <c r="AR281"/>
  <c r="AS281"/>
  <c r="AT281"/>
  <c r="AU281"/>
  <c r="AV281"/>
  <c r="AW281"/>
  <c r="AX281"/>
  <c r="AY281"/>
  <c r="AZ281"/>
  <c r="BA281"/>
  <c r="BB281"/>
  <c r="BC281"/>
  <c r="BD281"/>
  <c r="BE281"/>
  <c r="BF281"/>
  <c r="BG281"/>
  <c r="BH281"/>
  <c r="BI281"/>
  <c r="BJ281"/>
  <c r="BK281"/>
  <c r="BL281"/>
  <c r="BM281"/>
  <c r="BN281"/>
  <c r="BO281"/>
  <c r="BP281"/>
  <c r="BQ281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CI281"/>
  <c r="CJ281"/>
  <c r="CK281"/>
  <c r="CL281"/>
  <c r="C282"/>
  <c r="D282"/>
  <c r="E282"/>
  <c r="F282"/>
  <c r="G282"/>
  <c r="H282"/>
  <c r="I282"/>
  <c r="J282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AM282"/>
  <c r="AN282"/>
  <c r="AO282"/>
  <c r="AP282"/>
  <c r="AQ282"/>
  <c r="AR282"/>
  <c r="AS282"/>
  <c r="AT282"/>
  <c r="AU282"/>
  <c r="AV282"/>
  <c r="AW282"/>
  <c r="AX282"/>
  <c r="AY282"/>
  <c r="AZ282"/>
  <c r="BA282"/>
  <c r="BB282"/>
  <c r="BC282"/>
  <c r="BD282"/>
  <c r="BE282"/>
  <c r="BF282"/>
  <c r="BG282"/>
  <c r="BH282"/>
  <c r="BI282"/>
  <c r="BJ282"/>
  <c r="BK282"/>
  <c r="BL282"/>
  <c r="BM282"/>
  <c r="BN282"/>
  <c r="BO282"/>
  <c r="BP282"/>
  <c r="BQ282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CI282"/>
  <c r="CJ282"/>
  <c r="CK282"/>
  <c r="CL282"/>
  <c r="C283"/>
  <c r="D283"/>
  <c r="E283"/>
  <c r="F283"/>
  <c r="G283"/>
  <c r="H283"/>
  <c r="I283"/>
  <c r="J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/>
  <c r="AI283"/>
  <c r="AJ283"/>
  <c r="AK283"/>
  <c r="AL283"/>
  <c r="AM283"/>
  <c r="AN283"/>
  <c r="AO283"/>
  <c r="AP283"/>
  <c r="AQ283"/>
  <c r="AR283"/>
  <c r="AS283"/>
  <c r="AT283"/>
  <c r="AU283"/>
  <c r="AV283"/>
  <c r="AW283"/>
  <c r="AX283"/>
  <c r="AY283"/>
  <c r="AZ283"/>
  <c r="BA283"/>
  <c r="BB283"/>
  <c r="BC283"/>
  <c r="BD283"/>
  <c r="BE283"/>
  <c r="BF283"/>
  <c r="BG283"/>
  <c r="BH283"/>
  <c r="BI283"/>
  <c r="BJ283"/>
  <c r="BK283"/>
  <c r="BL283"/>
  <c r="BM283"/>
  <c r="BN283"/>
  <c r="BO283"/>
  <c r="BP283"/>
  <c r="BQ283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CI283"/>
  <c r="CJ283"/>
  <c r="CK283"/>
  <c r="CL283"/>
  <c r="C284"/>
  <c r="D284"/>
  <c r="E284"/>
  <c r="F284"/>
  <c r="G284"/>
  <c r="H284"/>
  <c r="I284"/>
  <c r="J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/>
  <c r="AI284"/>
  <c r="AJ284"/>
  <c r="AK284"/>
  <c r="AL284"/>
  <c r="AM284"/>
  <c r="AN284"/>
  <c r="AO284"/>
  <c r="AP284"/>
  <c r="AQ284"/>
  <c r="AR284"/>
  <c r="AS284"/>
  <c r="AT284"/>
  <c r="AU284"/>
  <c r="AV284"/>
  <c r="AW284"/>
  <c r="AX284"/>
  <c r="AY284"/>
  <c r="AZ284"/>
  <c r="BA284"/>
  <c r="BB284"/>
  <c r="BC284"/>
  <c r="BD284"/>
  <c r="BE284"/>
  <c r="BF284"/>
  <c r="BG284"/>
  <c r="BH284"/>
  <c r="BI284"/>
  <c r="BJ284"/>
  <c r="BK284"/>
  <c r="BL284"/>
  <c r="BM284"/>
  <c r="BN284"/>
  <c r="BO284"/>
  <c r="BP284"/>
  <c r="BQ284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CI284"/>
  <c r="CJ284"/>
  <c r="CK284"/>
  <c r="CL284"/>
  <c r="C285"/>
  <c r="D285"/>
  <c r="E285"/>
  <c r="F285"/>
  <c r="G285"/>
  <c r="H285"/>
  <c r="I285"/>
  <c r="J285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/>
  <c r="AI285"/>
  <c r="AJ285"/>
  <c r="AK285"/>
  <c r="AL285"/>
  <c r="AM285"/>
  <c r="AN285"/>
  <c r="AO285"/>
  <c r="AP285"/>
  <c r="AQ285"/>
  <c r="AR285"/>
  <c r="AS285"/>
  <c r="AT285"/>
  <c r="AU285"/>
  <c r="AV285"/>
  <c r="AW285"/>
  <c r="AX285"/>
  <c r="AY285"/>
  <c r="AZ285"/>
  <c r="BA285"/>
  <c r="BB285"/>
  <c r="BC285"/>
  <c r="BD285"/>
  <c r="BE285"/>
  <c r="BF285"/>
  <c r="BG285"/>
  <c r="BH285"/>
  <c r="BI285"/>
  <c r="BJ285"/>
  <c r="BK285"/>
  <c r="BL285"/>
  <c r="BM285"/>
  <c r="BN285"/>
  <c r="BO285"/>
  <c r="BP285"/>
  <c r="BQ285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CI285"/>
  <c r="CJ285"/>
  <c r="CK285"/>
  <c r="CL285"/>
  <c r="C286"/>
  <c r="D286"/>
  <c r="E286"/>
  <c r="F286"/>
  <c r="G286"/>
  <c r="H286"/>
  <c r="I286"/>
  <c r="J286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/>
  <c r="AI286"/>
  <c r="AJ286"/>
  <c r="AK286"/>
  <c r="AL286"/>
  <c r="AM286"/>
  <c r="AN286"/>
  <c r="AO286"/>
  <c r="AP286"/>
  <c r="AQ286"/>
  <c r="AR286"/>
  <c r="AS286"/>
  <c r="AT286"/>
  <c r="AU286"/>
  <c r="AV286"/>
  <c r="AW286"/>
  <c r="AX286"/>
  <c r="AY286"/>
  <c r="AZ286"/>
  <c r="BA286"/>
  <c r="BB286"/>
  <c r="BC286"/>
  <c r="BD286"/>
  <c r="BE286"/>
  <c r="BF286"/>
  <c r="BG286"/>
  <c r="BH286"/>
  <c r="BI286"/>
  <c r="BJ286"/>
  <c r="BK286"/>
  <c r="BL286"/>
  <c r="BM286"/>
  <c r="BN286"/>
  <c r="BO286"/>
  <c r="BP286"/>
  <c r="BQ286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CI286"/>
  <c r="CJ286"/>
  <c r="CK286"/>
  <c r="CL286"/>
  <c r="C287"/>
  <c r="D287"/>
  <c r="E287"/>
  <c r="F287"/>
  <c r="G287"/>
  <c r="H287"/>
  <c r="I287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AQ287"/>
  <c r="AR287"/>
  <c r="AS287"/>
  <c r="AT287"/>
  <c r="AU287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N287"/>
  <c r="BO287"/>
  <c r="BP287"/>
  <c r="BQ287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CI287"/>
  <c r="CJ287"/>
  <c r="CK287"/>
  <c r="CL287"/>
  <c r="C288"/>
  <c r="D288"/>
  <c r="E288"/>
  <c r="F288"/>
  <c r="G288"/>
  <c r="H288"/>
  <c r="I288"/>
  <c r="J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AM288"/>
  <c r="AN288"/>
  <c r="AO288"/>
  <c r="AP288"/>
  <c r="AQ288"/>
  <c r="AR288"/>
  <c r="AS288"/>
  <c r="AT288"/>
  <c r="AU288"/>
  <c r="AV288"/>
  <c r="AW288"/>
  <c r="AX288"/>
  <c r="AY288"/>
  <c r="AZ288"/>
  <c r="BA288"/>
  <c r="BB288"/>
  <c r="BC288"/>
  <c r="BD288"/>
  <c r="BE288"/>
  <c r="BF288"/>
  <c r="BG288"/>
  <c r="BH288"/>
  <c r="BI288"/>
  <c r="BJ288"/>
  <c r="BK288"/>
  <c r="BL288"/>
  <c r="BM288"/>
  <c r="BN288"/>
  <c r="BO288"/>
  <c r="BP288"/>
  <c r="BQ288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CI288"/>
  <c r="CJ288"/>
  <c r="CK288"/>
  <c r="CL288"/>
  <c r="C289"/>
  <c r="D289"/>
  <c r="E289"/>
  <c r="F289"/>
  <c r="G289"/>
  <c r="H289"/>
  <c r="I289"/>
  <c r="J289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C290"/>
  <c r="D290"/>
  <c r="E290"/>
  <c r="F290"/>
  <c r="G290"/>
  <c r="H290"/>
  <c r="I290"/>
  <c r="J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AG290"/>
  <c r="AH290"/>
  <c r="AI290"/>
  <c r="AJ290"/>
  <c r="AK290"/>
  <c r="AL290"/>
  <c r="AM290"/>
  <c r="AN290"/>
  <c r="AO290"/>
  <c r="AP290"/>
  <c r="AQ290"/>
  <c r="AR290"/>
  <c r="AS290"/>
  <c r="AT290"/>
  <c r="AU290"/>
  <c r="AV290"/>
  <c r="AW290"/>
  <c r="AX290"/>
  <c r="AY290"/>
  <c r="AZ290"/>
  <c r="BA290"/>
  <c r="BB290"/>
  <c r="BC290"/>
  <c r="BD290"/>
  <c r="BE290"/>
  <c r="BF290"/>
  <c r="BG290"/>
  <c r="BH290"/>
  <c r="BI290"/>
  <c r="BJ290"/>
  <c r="BK290"/>
  <c r="BL290"/>
  <c r="BM290"/>
  <c r="BN290"/>
  <c r="BO290"/>
  <c r="BP290"/>
  <c r="BQ290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CI290"/>
  <c r="CJ290"/>
  <c r="CK290"/>
  <c r="CL290"/>
  <c r="C291"/>
  <c r="D291"/>
  <c r="E291"/>
  <c r="F291"/>
  <c r="G291"/>
  <c r="H291"/>
  <c r="I291"/>
  <c r="J291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AI291"/>
  <c r="AJ291"/>
  <c r="AK291"/>
  <c r="AL291"/>
  <c r="AM291"/>
  <c r="AN291"/>
  <c r="AO291"/>
  <c r="AP291"/>
  <c r="AQ291"/>
  <c r="AR291"/>
  <c r="AS291"/>
  <c r="AT291"/>
  <c r="AU291"/>
  <c r="AV291"/>
  <c r="AW291"/>
  <c r="AX291"/>
  <c r="AY291"/>
  <c r="AZ291"/>
  <c r="BA291"/>
  <c r="BB291"/>
  <c r="BC291"/>
  <c r="BD291"/>
  <c r="BE291"/>
  <c r="BF291"/>
  <c r="BG291"/>
  <c r="BH291"/>
  <c r="BI291"/>
  <c r="BJ291"/>
  <c r="BK291"/>
  <c r="BL291"/>
  <c r="BM291"/>
  <c r="BN291"/>
  <c r="BO291"/>
  <c r="BP291"/>
  <c r="BQ291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CI291"/>
  <c r="CJ291"/>
  <c r="CK291"/>
  <c r="CL291"/>
  <c r="C292"/>
  <c r="D292"/>
  <c r="E292"/>
  <c r="F292"/>
  <c r="G292"/>
  <c r="H292"/>
  <c r="I292"/>
  <c r="J292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AM292"/>
  <c r="AN292"/>
  <c r="AO292"/>
  <c r="AP292"/>
  <c r="AQ292"/>
  <c r="AR292"/>
  <c r="AS292"/>
  <c r="AT292"/>
  <c r="AU292"/>
  <c r="AV292"/>
  <c r="AW292"/>
  <c r="AX292"/>
  <c r="AY292"/>
  <c r="AZ292"/>
  <c r="BA292"/>
  <c r="BB292"/>
  <c r="BC292"/>
  <c r="BD292"/>
  <c r="BE292"/>
  <c r="BF292"/>
  <c r="BG292"/>
  <c r="BH292"/>
  <c r="BI292"/>
  <c r="BJ292"/>
  <c r="BK292"/>
  <c r="BL292"/>
  <c r="BM292"/>
  <c r="BN292"/>
  <c r="BO292"/>
  <c r="BP292"/>
  <c r="BQ292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CI292"/>
  <c r="CJ292"/>
  <c r="CK292"/>
  <c r="CL292"/>
  <c r="C293"/>
  <c r="D293"/>
  <c r="E293"/>
  <c r="F293"/>
  <c r="G293"/>
  <c r="H293"/>
  <c r="I293"/>
  <c r="J293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/>
  <c r="AI293"/>
  <c r="AJ293"/>
  <c r="AK293"/>
  <c r="AL293"/>
  <c r="AM293"/>
  <c r="AN293"/>
  <c r="AO293"/>
  <c r="AP293"/>
  <c r="AQ293"/>
  <c r="AR293"/>
  <c r="AS293"/>
  <c r="AT293"/>
  <c r="AU293"/>
  <c r="AV293"/>
  <c r="AW293"/>
  <c r="AX293"/>
  <c r="AY293"/>
  <c r="AZ293"/>
  <c r="BA293"/>
  <c r="BB293"/>
  <c r="BC293"/>
  <c r="BD293"/>
  <c r="BE293"/>
  <c r="BF293"/>
  <c r="BG293"/>
  <c r="BH293"/>
  <c r="BI293"/>
  <c r="BJ293"/>
  <c r="BK293"/>
  <c r="BL293"/>
  <c r="BM293"/>
  <c r="BN293"/>
  <c r="BO293"/>
  <c r="BP293"/>
  <c r="BQ293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CI293"/>
  <c r="CJ293"/>
  <c r="CK293"/>
  <c r="CL293"/>
  <c r="C294"/>
  <c r="D294"/>
  <c r="E294"/>
  <c r="F294"/>
  <c r="G294"/>
  <c r="H294"/>
  <c r="I294"/>
  <c r="J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AG294"/>
  <c r="AH294"/>
  <c r="AI294"/>
  <c r="AJ294"/>
  <c r="AK294"/>
  <c r="AL294"/>
  <c r="AM294"/>
  <c r="AN294"/>
  <c r="AO294"/>
  <c r="AP294"/>
  <c r="AQ294"/>
  <c r="AR294"/>
  <c r="AS294"/>
  <c r="AT294"/>
  <c r="AU294"/>
  <c r="AV294"/>
  <c r="AW294"/>
  <c r="AX294"/>
  <c r="AY294"/>
  <c r="AZ294"/>
  <c r="BA294"/>
  <c r="BB294"/>
  <c r="BC294"/>
  <c r="BD294"/>
  <c r="BE294"/>
  <c r="BF294"/>
  <c r="BG294"/>
  <c r="BH294"/>
  <c r="BI294"/>
  <c r="BJ294"/>
  <c r="BK294"/>
  <c r="BL294"/>
  <c r="BM294"/>
  <c r="BN294"/>
  <c r="BO294"/>
  <c r="BP294"/>
  <c r="BQ294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CI294"/>
  <c r="CJ294"/>
  <c r="CK294"/>
  <c r="CL294"/>
  <c r="C295"/>
  <c r="D295"/>
  <c r="E295"/>
  <c r="F295"/>
  <c r="G295"/>
  <c r="H295"/>
  <c r="I295"/>
  <c r="J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AI295"/>
  <c r="AJ295"/>
  <c r="AK295"/>
  <c r="AL295"/>
  <c r="AM295"/>
  <c r="AN295"/>
  <c r="AO295"/>
  <c r="AP295"/>
  <c r="AQ295"/>
  <c r="AR295"/>
  <c r="AS295"/>
  <c r="AT295"/>
  <c r="AU295"/>
  <c r="AV295"/>
  <c r="AW295"/>
  <c r="AX295"/>
  <c r="AY295"/>
  <c r="AZ295"/>
  <c r="BA295"/>
  <c r="BB295"/>
  <c r="BC295"/>
  <c r="BD295"/>
  <c r="BE295"/>
  <c r="BF295"/>
  <c r="BG295"/>
  <c r="BH295"/>
  <c r="BI295"/>
  <c r="BJ295"/>
  <c r="BK295"/>
  <c r="BL295"/>
  <c r="BM295"/>
  <c r="BN295"/>
  <c r="BO295"/>
  <c r="BP295"/>
  <c r="BQ295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CI295"/>
  <c r="CJ295"/>
  <c r="CK295"/>
  <c r="CL295"/>
  <c r="C296"/>
  <c r="D296"/>
  <c r="E296"/>
  <c r="F296"/>
  <c r="G296"/>
  <c r="H296"/>
  <c r="I296"/>
  <c r="J296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/>
  <c r="AI296"/>
  <c r="AJ296"/>
  <c r="AK296"/>
  <c r="AL296"/>
  <c r="AM296"/>
  <c r="AN296"/>
  <c r="AO296"/>
  <c r="AP296"/>
  <c r="AQ296"/>
  <c r="AR296"/>
  <c r="AS296"/>
  <c r="AT296"/>
  <c r="AU296"/>
  <c r="AV296"/>
  <c r="AW296"/>
  <c r="AX296"/>
  <c r="AY296"/>
  <c r="AZ296"/>
  <c r="BA296"/>
  <c r="BB296"/>
  <c r="BC296"/>
  <c r="BD296"/>
  <c r="BE296"/>
  <c r="BF296"/>
  <c r="BG296"/>
  <c r="BH296"/>
  <c r="BI296"/>
  <c r="BJ296"/>
  <c r="BK296"/>
  <c r="BL296"/>
  <c r="BM296"/>
  <c r="BN296"/>
  <c r="BO296"/>
  <c r="BP296"/>
  <c r="BQ296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CI296"/>
  <c r="CJ296"/>
  <c r="CK296"/>
  <c r="CL296"/>
  <c r="C297"/>
  <c r="D297"/>
  <c r="E297"/>
  <c r="F297"/>
  <c r="G297"/>
  <c r="H297"/>
  <c r="I297"/>
  <c r="J297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/>
  <c r="AI297"/>
  <c r="AJ297"/>
  <c r="AK297"/>
  <c r="AL297"/>
  <c r="AM297"/>
  <c r="AN297"/>
  <c r="AO297"/>
  <c r="AP297"/>
  <c r="AQ297"/>
  <c r="AR297"/>
  <c r="AS297"/>
  <c r="AT297"/>
  <c r="AU297"/>
  <c r="AV297"/>
  <c r="AW297"/>
  <c r="AX297"/>
  <c r="AY297"/>
  <c r="AZ297"/>
  <c r="BA297"/>
  <c r="BB297"/>
  <c r="BC297"/>
  <c r="BD297"/>
  <c r="BE297"/>
  <c r="BF297"/>
  <c r="BG297"/>
  <c r="BH297"/>
  <c r="BI297"/>
  <c r="BJ297"/>
  <c r="BK297"/>
  <c r="BL297"/>
  <c r="BM297"/>
  <c r="BN297"/>
  <c r="BO297"/>
  <c r="BP297"/>
  <c r="BQ297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CI297"/>
  <c r="CJ297"/>
  <c r="CK297"/>
  <c r="CL297"/>
  <c r="C298"/>
  <c r="D298"/>
  <c r="E298"/>
  <c r="F298"/>
  <c r="G298"/>
  <c r="H298"/>
  <c r="I298"/>
  <c r="J298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AG298"/>
  <c r="AH298"/>
  <c r="AI298"/>
  <c r="AJ298"/>
  <c r="AK298"/>
  <c r="AL298"/>
  <c r="AM298"/>
  <c r="AN298"/>
  <c r="AO298"/>
  <c r="AP298"/>
  <c r="AQ298"/>
  <c r="AR298"/>
  <c r="AS298"/>
  <c r="AT298"/>
  <c r="AU298"/>
  <c r="AV298"/>
  <c r="AW298"/>
  <c r="AX298"/>
  <c r="AY298"/>
  <c r="AZ298"/>
  <c r="BA298"/>
  <c r="BB298"/>
  <c r="BC298"/>
  <c r="BD298"/>
  <c r="BE298"/>
  <c r="BF298"/>
  <c r="BG298"/>
  <c r="BH298"/>
  <c r="BI298"/>
  <c r="BJ298"/>
  <c r="BK298"/>
  <c r="BL298"/>
  <c r="BM298"/>
  <c r="BN298"/>
  <c r="BO298"/>
  <c r="BP298"/>
  <c r="BQ298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CI298"/>
  <c r="CJ298"/>
  <c r="CK298"/>
  <c r="CL298"/>
  <c r="C299"/>
  <c r="D299"/>
  <c r="E299"/>
  <c r="F299"/>
  <c r="G299"/>
  <c r="H299"/>
  <c r="I299"/>
  <c r="J299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/>
  <c r="AI299"/>
  <c r="AJ299"/>
  <c r="AK299"/>
  <c r="AL299"/>
  <c r="AM299"/>
  <c r="AN299"/>
  <c r="AO299"/>
  <c r="AP299"/>
  <c r="AQ299"/>
  <c r="AR299"/>
  <c r="AS299"/>
  <c r="AT299"/>
  <c r="AU299"/>
  <c r="AV299"/>
  <c r="AW299"/>
  <c r="AX299"/>
  <c r="AY299"/>
  <c r="AZ299"/>
  <c r="BA299"/>
  <c r="BB299"/>
  <c r="BC299"/>
  <c r="BD299"/>
  <c r="BE299"/>
  <c r="BF299"/>
  <c r="BG299"/>
  <c r="BH299"/>
  <c r="BI299"/>
  <c r="BJ299"/>
  <c r="BK299"/>
  <c r="BL299"/>
  <c r="BM299"/>
  <c r="BN299"/>
  <c r="BO299"/>
  <c r="BP299"/>
  <c r="BQ299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CI299"/>
  <c r="CJ299"/>
  <c r="CK299"/>
  <c r="CL299"/>
  <c r="C300"/>
  <c r="D300"/>
  <c r="E300"/>
  <c r="F300"/>
  <c r="G300"/>
  <c r="H300"/>
  <c r="I300"/>
  <c r="J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/>
  <c r="AI300"/>
  <c r="AJ300"/>
  <c r="AK300"/>
  <c r="AL300"/>
  <c r="AM300"/>
  <c r="AN300"/>
  <c r="AO300"/>
  <c r="AP300"/>
  <c r="AQ300"/>
  <c r="AR300"/>
  <c r="AS300"/>
  <c r="AT300"/>
  <c r="AU300"/>
  <c r="AV300"/>
  <c r="AW300"/>
  <c r="AX300"/>
  <c r="AY300"/>
  <c r="AZ300"/>
  <c r="BA300"/>
  <c r="BB300"/>
  <c r="BC300"/>
  <c r="BD300"/>
  <c r="BE300"/>
  <c r="BF300"/>
  <c r="BG300"/>
  <c r="BH300"/>
  <c r="BI300"/>
  <c r="BJ300"/>
  <c r="BK300"/>
  <c r="BL300"/>
  <c r="BM300"/>
  <c r="BN300"/>
  <c r="BO300"/>
  <c r="BP300"/>
  <c r="BQ300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CI300"/>
  <c r="CJ300"/>
  <c r="CK300"/>
  <c r="CL300"/>
  <c r="C301"/>
  <c r="D301"/>
  <c r="E301"/>
  <c r="F301"/>
  <c r="G301"/>
  <c r="H301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302"/>
  <c r="D302"/>
  <c r="E302"/>
  <c r="F302"/>
  <c r="G302"/>
  <c r="H302"/>
  <c r="I302"/>
  <c r="J302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B302"/>
  <c r="AC302"/>
  <c r="AD302"/>
  <c r="AE302"/>
  <c r="AF302"/>
  <c r="AG302"/>
  <c r="AH302"/>
  <c r="AI302"/>
  <c r="AJ302"/>
  <c r="AK302"/>
  <c r="AL302"/>
  <c r="AM302"/>
  <c r="AN302"/>
  <c r="AO302"/>
  <c r="AP302"/>
  <c r="AQ302"/>
  <c r="AR302"/>
  <c r="AS302"/>
  <c r="AT302"/>
  <c r="AU302"/>
  <c r="AV302"/>
  <c r="AW302"/>
  <c r="AX302"/>
  <c r="AY302"/>
  <c r="AZ302"/>
  <c r="BA302"/>
  <c r="BB302"/>
  <c r="BC302"/>
  <c r="BD302"/>
  <c r="BE302"/>
  <c r="BF302"/>
  <c r="BG302"/>
  <c r="BH302"/>
  <c r="BI302"/>
  <c r="BJ302"/>
  <c r="BK302"/>
  <c r="BL302"/>
  <c r="BM302"/>
  <c r="BN302"/>
  <c r="BO302"/>
  <c r="BP302"/>
  <c r="BQ302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CI302"/>
  <c r="CJ302"/>
  <c r="CK302"/>
  <c r="CL302"/>
  <c r="C303"/>
  <c r="D303"/>
  <c r="E303"/>
  <c r="F303"/>
  <c r="G303"/>
  <c r="H303"/>
  <c r="I303"/>
  <c r="J303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AM303"/>
  <c r="AN303"/>
  <c r="AO303"/>
  <c r="AP303"/>
  <c r="AQ303"/>
  <c r="AR303"/>
  <c r="AS303"/>
  <c r="AT303"/>
  <c r="AU303"/>
  <c r="AV303"/>
  <c r="AW303"/>
  <c r="AX303"/>
  <c r="AY303"/>
  <c r="AZ303"/>
  <c r="BA303"/>
  <c r="BB303"/>
  <c r="BC303"/>
  <c r="BD303"/>
  <c r="BE303"/>
  <c r="BF303"/>
  <c r="BG303"/>
  <c r="BH303"/>
  <c r="BI303"/>
  <c r="BJ303"/>
  <c r="BK303"/>
  <c r="BL303"/>
  <c r="BM303"/>
  <c r="BN303"/>
  <c r="BO303"/>
  <c r="BP303"/>
  <c r="BQ303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CI303"/>
  <c r="CJ303"/>
  <c r="CK303"/>
  <c r="CL303"/>
  <c r="C304"/>
  <c r="D304"/>
  <c r="E304"/>
  <c r="F304"/>
  <c r="G304"/>
  <c r="H304"/>
  <c r="I304"/>
  <c r="J304"/>
  <c r="K304"/>
  <c r="L304"/>
  <c r="M304"/>
  <c r="N304"/>
  <c r="O304"/>
  <c r="P304"/>
  <c r="Q304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AK304"/>
  <c r="AL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BC304"/>
  <c r="BD304"/>
  <c r="BE304"/>
  <c r="BF304"/>
  <c r="BG304"/>
  <c r="BH304"/>
  <c r="BI304"/>
  <c r="BJ304"/>
  <c r="BK304"/>
  <c r="BL304"/>
  <c r="BM304"/>
  <c r="BN304"/>
  <c r="BO304"/>
  <c r="BP304"/>
  <c r="BQ304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CI304"/>
  <c r="CJ304"/>
  <c r="CK304"/>
  <c r="CL304"/>
  <c r="C305"/>
  <c r="D305"/>
  <c r="E305"/>
  <c r="F305"/>
  <c r="G305"/>
  <c r="H305"/>
  <c r="I305"/>
  <c r="J305"/>
  <c r="K305"/>
  <c r="L305"/>
  <c r="M305"/>
  <c r="N305"/>
  <c r="O305"/>
  <c r="P305"/>
  <c r="Q305"/>
  <c r="R305"/>
  <c r="S305"/>
  <c r="T305"/>
  <c r="U305"/>
  <c r="V305"/>
  <c r="W305"/>
  <c r="X305"/>
  <c r="Y305"/>
  <c r="Z305"/>
  <c r="AA305"/>
  <c r="AB305"/>
  <c r="AC305"/>
  <c r="AD305"/>
  <c r="AE305"/>
  <c r="AF305"/>
  <c r="AG305"/>
  <c r="AH305"/>
  <c r="AI305"/>
  <c r="AJ305"/>
  <c r="AK305"/>
  <c r="AL305"/>
  <c r="AM305"/>
  <c r="AN305"/>
  <c r="AO305"/>
  <c r="AP305"/>
  <c r="AQ305"/>
  <c r="AR305"/>
  <c r="AS305"/>
  <c r="AT305"/>
  <c r="AU305"/>
  <c r="AV305"/>
  <c r="AW305"/>
  <c r="AX305"/>
  <c r="AY305"/>
  <c r="AZ305"/>
  <c r="BA305"/>
  <c r="BB305"/>
  <c r="BC305"/>
  <c r="BD305"/>
  <c r="BE305"/>
  <c r="BF305"/>
  <c r="BG305"/>
  <c r="BH305"/>
  <c r="BI305"/>
  <c r="BJ305"/>
  <c r="BK305"/>
  <c r="BL305"/>
  <c r="BM305"/>
  <c r="BN305"/>
  <c r="BO305"/>
  <c r="BP305"/>
  <c r="BQ305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CI305"/>
  <c r="CJ305"/>
  <c r="CK305"/>
  <c r="CL305"/>
  <c r="C306"/>
  <c r="D306"/>
  <c r="E306"/>
  <c r="F306"/>
  <c r="G306"/>
  <c r="H306"/>
  <c r="I306"/>
  <c r="J306"/>
  <c r="K306"/>
  <c r="L306"/>
  <c r="M306"/>
  <c r="N306"/>
  <c r="O306"/>
  <c r="P306"/>
  <c r="Q306"/>
  <c r="R306"/>
  <c r="S306"/>
  <c r="T306"/>
  <c r="U306"/>
  <c r="V306"/>
  <c r="W306"/>
  <c r="X306"/>
  <c r="Y306"/>
  <c r="Z306"/>
  <c r="AA306"/>
  <c r="AB306"/>
  <c r="AC306"/>
  <c r="AD306"/>
  <c r="AE306"/>
  <c r="AF306"/>
  <c r="AG306"/>
  <c r="AH306"/>
  <c r="AI306"/>
  <c r="AJ306"/>
  <c r="AK306"/>
  <c r="AL306"/>
  <c r="AM306"/>
  <c r="AN306"/>
  <c r="AO306"/>
  <c r="AP306"/>
  <c r="AQ306"/>
  <c r="AR306"/>
  <c r="AS306"/>
  <c r="AT306"/>
  <c r="AU306"/>
  <c r="AV306"/>
  <c r="AW306"/>
  <c r="AX306"/>
  <c r="AY306"/>
  <c r="AZ306"/>
  <c r="BA306"/>
  <c r="BB306"/>
  <c r="BC306"/>
  <c r="BD306"/>
  <c r="BE306"/>
  <c r="BF306"/>
  <c r="BG306"/>
  <c r="BH306"/>
  <c r="BI306"/>
  <c r="BJ306"/>
  <c r="BK306"/>
  <c r="BL306"/>
  <c r="BM306"/>
  <c r="BN306"/>
  <c r="BO306"/>
  <c r="BP306"/>
  <c r="BQ306"/>
  <c r="BR306"/>
  <c r="BS306"/>
  <c r="BT306"/>
  <c r="BU306"/>
  <c r="BV306"/>
  <c r="BW306"/>
  <c r="BX306"/>
  <c r="BY306"/>
  <c r="BZ306"/>
  <c r="CA306"/>
  <c r="CB306"/>
  <c r="CC306"/>
  <c r="CD306"/>
  <c r="CE306"/>
  <c r="CF306"/>
  <c r="CG306"/>
  <c r="CH306"/>
  <c r="CI306"/>
  <c r="CJ306"/>
  <c r="CK306"/>
  <c r="CL306"/>
  <c r="C307"/>
  <c r="D307"/>
  <c r="E307"/>
  <c r="F307"/>
  <c r="G307"/>
  <c r="H307"/>
  <c r="I307"/>
  <c r="J307"/>
  <c r="K307"/>
  <c r="L307"/>
  <c r="M307"/>
  <c r="N307"/>
  <c r="O307"/>
  <c r="P307"/>
  <c r="Q307"/>
  <c r="R307"/>
  <c r="S307"/>
  <c r="T307"/>
  <c r="U307"/>
  <c r="V307"/>
  <c r="W307"/>
  <c r="X307"/>
  <c r="Y307"/>
  <c r="Z307"/>
  <c r="AA307"/>
  <c r="AB307"/>
  <c r="AC307"/>
  <c r="AD307"/>
  <c r="AE307"/>
  <c r="AF307"/>
  <c r="AG307"/>
  <c r="AH307"/>
  <c r="AI307"/>
  <c r="AJ307"/>
  <c r="AK307"/>
  <c r="AL307"/>
  <c r="AM307"/>
  <c r="AN307"/>
  <c r="AO307"/>
  <c r="AP307"/>
  <c r="AQ307"/>
  <c r="AR307"/>
  <c r="AS307"/>
  <c r="AT307"/>
  <c r="AU307"/>
  <c r="AV307"/>
  <c r="AW307"/>
  <c r="AX307"/>
  <c r="AY307"/>
  <c r="AZ307"/>
  <c r="BA307"/>
  <c r="BB307"/>
  <c r="BC307"/>
  <c r="BD307"/>
  <c r="BE307"/>
  <c r="BF307"/>
  <c r="BG307"/>
  <c r="BH307"/>
  <c r="BI307"/>
  <c r="BJ307"/>
  <c r="BK307"/>
  <c r="BL307"/>
  <c r="BM307"/>
  <c r="BN307"/>
  <c r="BO307"/>
  <c r="BP307"/>
  <c r="BQ307"/>
  <c r="BR307"/>
  <c r="BS307"/>
  <c r="BT307"/>
  <c r="BU307"/>
  <c r="BV307"/>
  <c r="BW307"/>
  <c r="BX307"/>
  <c r="BY307"/>
  <c r="BZ307"/>
  <c r="CA307"/>
  <c r="CB307"/>
  <c r="CC307"/>
  <c r="CD307"/>
  <c r="CE307"/>
  <c r="CF307"/>
  <c r="CG307"/>
  <c r="CH307"/>
  <c r="CI307"/>
  <c r="CJ307"/>
  <c r="CK307"/>
  <c r="CL307"/>
  <c r="C308"/>
  <c r="D308"/>
  <c r="E308"/>
  <c r="F308"/>
  <c r="G308"/>
  <c r="H308"/>
  <c r="I308"/>
  <c r="J308"/>
  <c r="K308"/>
  <c r="L308"/>
  <c r="M308"/>
  <c r="N308"/>
  <c r="O308"/>
  <c r="P308"/>
  <c r="Q308"/>
  <c r="R308"/>
  <c r="S308"/>
  <c r="T308"/>
  <c r="U308"/>
  <c r="V308"/>
  <c r="W308"/>
  <c r="X308"/>
  <c r="Y308"/>
  <c r="Z308"/>
  <c r="AA308"/>
  <c r="AB308"/>
  <c r="AC308"/>
  <c r="AD308"/>
  <c r="AE308"/>
  <c r="AF308"/>
  <c r="AG308"/>
  <c r="AH308"/>
  <c r="AI308"/>
  <c r="AJ308"/>
  <c r="AK308"/>
  <c r="AL308"/>
  <c r="AM308"/>
  <c r="AN308"/>
  <c r="AO308"/>
  <c r="AP308"/>
  <c r="AQ308"/>
  <c r="AR308"/>
  <c r="AS308"/>
  <c r="AT308"/>
  <c r="AU308"/>
  <c r="AV308"/>
  <c r="AW308"/>
  <c r="AX308"/>
  <c r="AY308"/>
  <c r="AZ308"/>
  <c r="BA308"/>
  <c r="BB308"/>
  <c r="BC308"/>
  <c r="BD308"/>
  <c r="BE308"/>
  <c r="BF308"/>
  <c r="BG308"/>
  <c r="BH308"/>
  <c r="BI308"/>
  <c r="BJ308"/>
  <c r="BK308"/>
  <c r="BL308"/>
  <c r="BM308"/>
  <c r="BN308"/>
  <c r="BO308"/>
  <c r="BP308"/>
  <c r="BQ308"/>
  <c r="BR308"/>
  <c r="BS308"/>
  <c r="BT308"/>
  <c r="BU308"/>
  <c r="BV308"/>
  <c r="BW308"/>
  <c r="BX308"/>
  <c r="BY308"/>
  <c r="BZ308"/>
  <c r="CA308"/>
  <c r="CB308"/>
  <c r="CC308"/>
  <c r="CD308"/>
  <c r="CE308"/>
  <c r="CF308"/>
  <c r="CG308"/>
  <c r="CH308"/>
  <c r="CI308"/>
  <c r="CJ308"/>
  <c r="CK308"/>
  <c r="CL308"/>
  <c r="C309"/>
  <c r="D309"/>
  <c r="E309"/>
  <c r="F309"/>
  <c r="G309"/>
  <c r="H309"/>
  <c r="I309"/>
  <c r="J309"/>
  <c r="K309"/>
  <c r="L309"/>
  <c r="M309"/>
  <c r="N309"/>
  <c r="O309"/>
  <c r="P309"/>
  <c r="Q309"/>
  <c r="R309"/>
  <c r="S309"/>
  <c r="T309"/>
  <c r="U309"/>
  <c r="V309"/>
  <c r="W309"/>
  <c r="X309"/>
  <c r="Y309"/>
  <c r="Z309"/>
  <c r="AA309"/>
  <c r="AB309"/>
  <c r="AC309"/>
  <c r="AD309"/>
  <c r="AE309"/>
  <c r="AF309"/>
  <c r="AG309"/>
  <c r="AH309"/>
  <c r="AI309"/>
  <c r="AJ309"/>
  <c r="AK309"/>
  <c r="AL309"/>
  <c r="AM309"/>
  <c r="AN309"/>
  <c r="AO309"/>
  <c r="AP309"/>
  <c r="AQ309"/>
  <c r="AR309"/>
  <c r="AS309"/>
  <c r="AT309"/>
  <c r="AU309"/>
  <c r="AV309"/>
  <c r="AW309"/>
  <c r="AX309"/>
  <c r="AY309"/>
  <c r="AZ309"/>
  <c r="BA309"/>
  <c r="BB309"/>
  <c r="BC309"/>
  <c r="BD309"/>
  <c r="BE309"/>
  <c r="BF309"/>
  <c r="BG309"/>
  <c r="BH309"/>
  <c r="BI309"/>
  <c r="BJ309"/>
  <c r="BK309"/>
  <c r="BL309"/>
  <c r="BM309"/>
  <c r="BN309"/>
  <c r="BO309"/>
  <c r="BP309"/>
  <c r="BQ309"/>
  <c r="BR309"/>
  <c r="BS309"/>
  <c r="BT309"/>
  <c r="BU309"/>
  <c r="BV309"/>
  <c r="BW309"/>
  <c r="BX309"/>
  <c r="BY309"/>
  <c r="BZ309"/>
  <c r="CA309"/>
  <c r="CB309"/>
  <c r="CC309"/>
  <c r="CD309"/>
  <c r="CE309"/>
  <c r="CF309"/>
  <c r="CG309"/>
  <c r="CH309"/>
  <c r="CI309"/>
  <c r="CJ309"/>
  <c r="CK309"/>
  <c r="CL309"/>
  <c r="C310"/>
  <c r="D310"/>
  <c r="E310"/>
  <c r="F310"/>
  <c r="G310"/>
  <c r="H310"/>
  <c r="I310"/>
  <c r="J310"/>
  <c r="K310"/>
  <c r="L310"/>
  <c r="M310"/>
  <c r="N310"/>
  <c r="O310"/>
  <c r="P310"/>
  <c r="Q310"/>
  <c r="R310"/>
  <c r="S310"/>
  <c r="T310"/>
  <c r="U310"/>
  <c r="V310"/>
  <c r="W310"/>
  <c r="X310"/>
  <c r="Y310"/>
  <c r="Z310"/>
  <c r="AA310"/>
  <c r="AB310"/>
  <c r="AC310"/>
  <c r="AD310"/>
  <c r="AE310"/>
  <c r="AF310"/>
  <c r="AG310"/>
  <c r="AH310"/>
  <c r="AI310"/>
  <c r="AJ310"/>
  <c r="AK310"/>
  <c r="AL310"/>
  <c r="AM310"/>
  <c r="AN310"/>
  <c r="AO310"/>
  <c r="AP310"/>
  <c r="AQ310"/>
  <c r="AR310"/>
  <c r="AS310"/>
  <c r="AT310"/>
  <c r="AU310"/>
  <c r="AV310"/>
  <c r="AW310"/>
  <c r="AX310"/>
  <c r="AY310"/>
  <c r="AZ310"/>
  <c r="BA310"/>
  <c r="BB310"/>
  <c r="BC310"/>
  <c r="BD310"/>
  <c r="BE310"/>
  <c r="BF310"/>
  <c r="BG310"/>
  <c r="BH310"/>
  <c r="BI310"/>
  <c r="BJ310"/>
  <c r="BK310"/>
  <c r="BL310"/>
  <c r="BM310"/>
  <c r="BN310"/>
  <c r="BO310"/>
  <c r="BP310"/>
  <c r="BQ310"/>
  <c r="BR310"/>
  <c r="BS310"/>
  <c r="BT310"/>
  <c r="BU310"/>
  <c r="BV310"/>
  <c r="BW310"/>
  <c r="BX310"/>
  <c r="BY310"/>
  <c r="BZ310"/>
  <c r="CA310"/>
  <c r="CB310"/>
  <c r="CC310"/>
  <c r="CD310"/>
  <c r="CE310"/>
  <c r="CF310"/>
  <c r="CG310"/>
  <c r="CH310"/>
  <c r="CI310"/>
  <c r="CJ310"/>
  <c r="CK310"/>
  <c r="CL310"/>
  <c r="C311"/>
  <c r="D311"/>
  <c r="E311"/>
  <c r="F311"/>
  <c r="G311"/>
  <c r="H311"/>
  <c r="I311"/>
  <c r="J311"/>
  <c r="K311"/>
  <c r="L311"/>
  <c r="M311"/>
  <c r="N311"/>
  <c r="O311"/>
  <c r="P311"/>
  <c r="Q311"/>
  <c r="R311"/>
  <c r="S311"/>
  <c r="T311"/>
  <c r="U311"/>
  <c r="V311"/>
  <c r="W311"/>
  <c r="X311"/>
  <c r="Y311"/>
  <c r="Z311"/>
  <c r="AA311"/>
  <c r="AB311"/>
  <c r="AC311"/>
  <c r="AD311"/>
  <c r="AE311"/>
  <c r="AF311"/>
  <c r="AG311"/>
  <c r="AH311"/>
  <c r="AI311"/>
  <c r="AJ311"/>
  <c r="AK311"/>
  <c r="AL311"/>
  <c r="AM311"/>
  <c r="AN311"/>
  <c r="AO311"/>
  <c r="AP311"/>
  <c r="AQ311"/>
  <c r="AR311"/>
  <c r="AS311"/>
  <c r="AT311"/>
  <c r="AU311"/>
  <c r="AV311"/>
  <c r="AW311"/>
  <c r="AX311"/>
  <c r="AY311"/>
  <c r="AZ311"/>
  <c r="BA311"/>
  <c r="BB311"/>
  <c r="BC311"/>
  <c r="BD311"/>
  <c r="BE311"/>
  <c r="BF311"/>
  <c r="BG311"/>
  <c r="BH311"/>
  <c r="BI311"/>
  <c r="BJ311"/>
  <c r="BK311"/>
  <c r="BL311"/>
  <c r="BM311"/>
  <c r="BN311"/>
  <c r="BO311"/>
  <c r="BP311"/>
  <c r="BQ311"/>
  <c r="BR311"/>
  <c r="BS311"/>
  <c r="BT311"/>
  <c r="BU311"/>
  <c r="BV311"/>
  <c r="BW311"/>
  <c r="BX311"/>
  <c r="BY311"/>
  <c r="BZ311"/>
  <c r="CA311"/>
  <c r="CB311"/>
  <c r="CC311"/>
  <c r="CD311"/>
  <c r="CE311"/>
  <c r="CF311"/>
  <c r="CG311"/>
  <c r="CH311"/>
  <c r="CI311"/>
  <c r="CJ311"/>
  <c r="CK311"/>
  <c r="CL311"/>
  <c r="C312"/>
  <c r="D312"/>
  <c r="E312"/>
  <c r="F312"/>
  <c r="G312"/>
  <c r="H312"/>
  <c r="I312"/>
  <c r="J312"/>
  <c r="K312"/>
  <c r="L312"/>
  <c r="M312"/>
  <c r="N312"/>
  <c r="O312"/>
  <c r="P312"/>
  <c r="Q312"/>
  <c r="R312"/>
  <c r="S312"/>
  <c r="T312"/>
  <c r="U312"/>
  <c r="V312"/>
  <c r="W312"/>
  <c r="X312"/>
  <c r="Y312"/>
  <c r="Z312"/>
  <c r="AA312"/>
  <c r="AB312"/>
  <c r="AC312"/>
  <c r="AD312"/>
  <c r="AE312"/>
  <c r="AF312"/>
  <c r="AG312"/>
  <c r="AH312"/>
  <c r="AI312"/>
  <c r="AJ312"/>
  <c r="AK312"/>
  <c r="AL312"/>
  <c r="AM312"/>
  <c r="AN312"/>
  <c r="AO312"/>
  <c r="AP312"/>
  <c r="AQ312"/>
  <c r="AR312"/>
  <c r="AS312"/>
  <c r="AT312"/>
  <c r="AU312"/>
  <c r="AV312"/>
  <c r="AW312"/>
  <c r="AX312"/>
  <c r="AY312"/>
  <c r="AZ312"/>
  <c r="BA312"/>
  <c r="BB312"/>
  <c r="BC312"/>
  <c r="BD312"/>
  <c r="BE312"/>
  <c r="BF312"/>
  <c r="BG312"/>
  <c r="BH312"/>
  <c r="BI312"/>
  <c r="BJ312"/>
  <c r="BK312"/>
  <c r="BL312"/>
  <c r="BM312"/>
  <c r="BN312"/>
  <c r="BO312"/>
  <c r="BP312"/>
  <c r="BQ312"/>
  <c r="BR312"/>
  <c r="BS312"/>
  <c r="BT312"/>
  <c r="BU312"/>
  <c r="BV312"/>
  <c r="BW312"/>
  <c r="BX312"/>
  <c r="BY312"/>
  <c r="BZ312"/>
  <c r="CA312"/>
  <c r="CB312"/>
  <c r="CC312"/>
  <c r="CD312"/>
  <c r="CE312"/>
  <c r="CF312"/>
  <c r="CG312"/>
  <c r="CH312"/>
  <c r="CI312"/>
  <c r="CJ312"/>
  <c r="CK312"/>
  <c r="CL312"/>
  <c r="C313"/>
  <c r="D313"/>
  <c r="E313"/>
  <c r="F313"/>
  <c r="G313"/>
  <c r="H313"/>
  <c r="I313"/>
  <c r="J313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CI313"/>
  <c r="CJ313"/>
  <c r="CK313"/>
  <c r="CL313"/>
  <c r="C314"/>
  <c r="D314"/>
  <c r="E314"/>
  <c r="F314"/>
  <c r="G314"/>
  <c r="H314"/>
  <c r="I314"/>
  <c r="J314"/>
  <c r="K314"/>
  <c r="L314"/>
  <c r="M314"/>
  <c r="N314"/>
  <c r="O314"/>
  <c r="P314"/>
  <c r="Q314"/>
  <c r="R314"/>
  <c r="S314"/>
  <c r="T314"/>
  <c r="U314"/>
  <c r="V314"/>
  <c r="W314"/>
  <c r="X314"/>
  <c r="Y314"/>
  <c r="Z314"/>
  <c r="AA314"/>
  <c r="AB314"/>
  <c r="AC314"/>
  <c r="AD314"/>
  <c r="AE314"/>
  <c r="AF314"/>
  <c r="AG314"/>
  <c r="AH314"/>
  <c r="AI314"/>
  <c r="AJ314"/>
  <c r="AK314"/>
  <c r="AL314"/>
  <c r="AM314"/>
  <c r="AN314"/>
  <c r="AO314"/>
  <c r="AP314"/>
  <c r="AQ314"/>
  <c r="AR314"/>
  <c r="AS314"/>
  <c r="AT314"/>
  <c r="AU314"/>
  <c r="AV314"/>
  <c r="AW314"/>
  <c r="AX314"/>
  <c r="AY314"/>
  <c r="AZ314"/>
  <c r="BA314"/>
  <c r="BB314"/>
  <c r="BC314"/>
  <c r="BD314"/>
  <c r="BE314"/>
  <c r="BF314"/>
  <c r="BG314"/>
  <c r="BH314"/>
  <c r="BI314"/>
  <c r="BJ314"/>
  <c r="BK314"/>
  <c r="BL314"/>
  <c r="BM314"/>
  <c r="BN314"/>
  <c r="BO314"/>
  <c r="BP314"/>
  <c r="BQ314"/>
  <c r="BR314"/>
  <c r="BS314"/>
  <c r="BT314"/>
  <c r="BU314"/>
  <c r="BV314"/>
  <c r="BW314"/>
  <c r="BX314"/>
  <c r="BY314"/>
  <c r="BZ314"/>
  <c r="CA314"/>
  <c r="CB314"/>
  <c r="CC314"/>
  <c r="CD314"/>
  <c r="CE314"/>
  <c r="CF314"/>
  <c r="CG314"/>
  <c r="CH314"/>
  <c r="CI314"/>
  <c r="CJ314"/>
  <c r="CK314"/>
  <c r="CL314"/>
  <c r="C315"/>
  <c r="D315"/>
  <c r="E315"/>
  <c r="F315"/>
  <c r="G315"/>
  <c r="H315"/>
  <c r="I315"/>
  <c r="J315"/>
  <c r="K315"/>
  <c r="L315"/>
  <c r="M315"/>
  <c r="N315"/>
  <c r="O315"/>
  <c r="P315"/>
  <c r="Q315"/>
  <c r="R315"/>
  <c r="S315"/>
  <c r="T315"/>
  <c r="U315"/>
  <c r="V315"/>
  <c r="W315"/>
  <c r="X315"/>
  <c r="Y315"/>
  <c r="Z315"/>
  <c r="AA315"/>
  <c r="AB315"/>
  <c r="AC315"/>
  <c r="AD315"/>
  <c r="AE315"/>
  <c r="AF315"/>
  <c r="AG315"/>
  <c r="AH315"/>
  <c r="AI315"/>
  <c r="AJ315"/>
  <c r="AK315"/>
  <c r="AL315"/>
  <c r="AM315"/>
  <c r="AN315"/>
  <c r="AO315"/>
  <c r="AP315"/>
  <c r="AQ315"/>
  <c r="AR315"/>
  <c r="AS315"/>
  <c r="AT315"/>
  <c r="AU315"/>
  <c r="AV315"/>
  <c r="AW315"/>
  <c r="AX315"/>
  <c r="AY315"/>
  <c r="AZ315"/>
  <c r="BA315"/>
  <c r="BB315"/>
  <c r="BC315"/>
  <c r="BD315"/>
  <c r="BE315"/>
  <c r="BF315"/>
  <c r="BG315"/>
  <c r="BH315"/>
  <c r="BI315"/>
  <c r="BJ315"/>
  <c r="BK315"/>
  <c r="BL315"/>
  <c r="BM315"/>
  <c r="BN315"/>
  <c r="BO315"/>
  <c r="BP315"/>
  <c r="BQ315"/>
  <c r="BR315"/>
  <c r="BS315"/>
  <c r="BT315"/>
  <c r="BU315"/>
  <c r="BV315"/>
  <c r="BW315"/>
  <c r="BX315"/>
  <c r="BY315"/>
  <c r="BZ315"/>
  <c r="CA315"/>
  <c r="CB315"/>
  <c r="CC315"/>
  <c r="CD315"/>
  <c r="CE315"/>
  <c r="CF315"/>
  <c r="CG315"/>
  <c r="CH315"/>
  <c r="CI315"/>
  <c r="CJ315"/>
  <c r="CK315"/>
  <c r="CL315"/>
  <c r="C316"/>
  <c r="D316"/>
  <c r="E316"/>
  <c r="F316"/>
  <c r="G316"/>
  <c r="H316"/>
  <c r="I316"/>
  <c r="J316"/>
  <c r="K316"/>
  <c r="L316"/>
  <c r="M316"/>
  <c r="N316"/>
  <c r="O316"/>
  <c r="P316"/>
  <c r="Q316"/>
  <c r="R316"/>
  <c r="S316"/>
  <c r="T316"/>
  <c r="U316"/>
  <c r="V316"/>
  <c r="W316"/>
  <c r="X316"/>
  <c r="Y316"/>
  <c r="Z316"/>
  <c r="AA316"/>
  <c r="AB316"/>
  <c r="AC316"/>
  <c r="AD316"/>
  <c r="AE316"/>
  <c r="AF316"/>
  <c r="AG316"/>
  <c r="AH316"/>
  <c r="AI316"/>
  <c r="AJ316"/>
  <c r="AK316"/>
  <c r="AL316"/>
  <c r="AM316"/>
  <c r="AN316"/>
  <c r="AO316"/>
  <c r="AP316"/>
  <c r="AQ316"/>
  <c r="AR316"/>
  <c r="AS316"/>
  <c r="AT316"/>
  <c r="AU316"/>
  <c r="AV316"/>
  <c r="AW316"/>
  <c r="AX316"/>
  <c r="AY316"/>
  <c r="AZ316"/>
  <c r="BA316"/>
  <c r="BB316"/>
  <c r="BC316"/>
  <c r="BD316"/>
  <c r="BE316"/>
  <c r="BF316"/>
  <c r="BG316"/>
  <c r="BH316"/>
  <c r="BI316"/>
  <c r="BJ316"/>
  <c r="BK316"/>
  <c r="BL316"/>
  <c r="BM316"/>
  <c r="BN316"/>
  <c r="BO316"/>
  <c r="BP316"/>
  <c r="BQ316"/>
  <c r="BR316"/>
  <c r="BS316"/>
  <c r="BT316"/>
  <c r="BU316"/>
  <c r="BV316"/>
  <c r="BW316"/>
  <c r="BX316"/>
  <c r="BY316"/>
  <c r="BZ316"/>
  <c r="CA316"/>
  <c r="CB316"/>
  <c r="CC316"/>
  <c r="CD316"/>
  <c r="CE316"/>
  <c r="CF316"/>
  <c r="CG316"/>
  <c r="CH316"/>
  <c r="CI316"/>
  <c r="CJ316"/>
  <c r="CK316"/>
  <c r="CL316"/>
  <c r="C317"/>
  <c r="D317"/>
  <c r="E317"/>
  <c r="F317"/>
  <c r="G317"/>
  <c r="H317"/>
  <c r="I317"/>
  <c r="J317"/>
  <c r="K317"/>
  <c r="L317"/>
  <c r="M317"/>
  <c r="N317"/>
  <c r="O317"/>
  <c r="P317"/>
  <c r="Q317"/>
  <c r="R317"/>
  <c r="S317"/>
  <c r="T317"/>
  <c r="U317"/>
  <c r="V317"/>
  <c r="W317"/>
  <c r="X317"/>
  <c r="Y317"/>
  <c r="Z317"/>
  <c r="AA317"/>
  <c r="AB317"/>
  <c r="AC317"/>
  <c r="AD317"/>
  <c r="AE317"/>
  <c r="AF317"/>
  <c r="AG317"/>
  <c r="AH317"/>
  <c r="AI317"/>
  <c r="AJ317"/>
  <c r="AK317"/>
  <c r="AL317"/>
  <c r="AM317"/>
  <c r="AN317"/>
  <c r="AO317"/>
  <c r="AP317"/>
  <c r="AQ317"/>
  <c r="AR317"/>
  <c r="AS317"/>
  <c r="AT317"/>
  <c r="AU317"/>
  <c r="AV317"/>
  <c r="AW317"/>
  <c r="AX317"/>
  <c r="AY317"/>
  <c r="AZ317"/>
  <c r="BA317"/>
  <c r="BB317"/>
  <c r="BC317"/>
  <c r="BD317"/>
  <c r="BE317"/>
  <c r="BF317"/>
  <c r="BG317"/>
  <c r="BH317"/>
  <c r="BI317"/>
  <c r="BJ317"/>
  <c r="BK317"/>
  <c r="BL317"/>
  <c r="BM317"/>
  <c r="BN317"/>
  <c r="BO317"/>
  <c r="BP317"/>
  <c r="BQ317"/>
  <c r="BR317"/>
  <c r="BS317"/>
  <c r="BT317"/>
  <c r="BU317"/>
  <c r="BV317"/>
  <c r="BW317"/>
  <c r="BX317"/>
  <c r="BY317"/>
  <c r="BZ317"/>
  <c r="CA317"/>
  <c r="CB317"/>
  <c r="CC317"/>
  <c r="CD317"/>
  <c r="CE317"/>
  <c r="CF317"/>
  <c r="CG317"/>
  <c r="CH317"/>
  <c r="CI317"/>
  <c r="CJ317"/>
  <c r="CK317"/>
  <c r="CL317"/>
  <c r="C318"/>
  <c r="D318"/>
  <c r="E318"/>
  <c r="F318"/>
  <c r="G318"/>
  <c r="H318"/>
  <c r="I318"/>
  <c r="J318"/>
  <c r="K318"/>
  <c r="L318"/>
  <c r="M318"/>
  <c r="N318"/>
  <c r="O318"/>
  <c r="P318"/>
  <c r="Q318"/>
  <c r="R318"/>
  <c r="S318"/>
  <c r="T318"/>
  <c r="U318"/>
  <c r="V318"/>
  <c r="W318"/>
  <c r="X318"/>
  <c r="Y318"/>
  <c r="Z318"/>
  <c r="AA318"/>
  <c r="AB318"/>
  <c r="AC318"/>
  <c r="AD318"/>
  <c r="AE318"/>
  <c r="AF318"/>
  <c r="AG318"/>
  <c r="AH318"/>
  <c r="AI318"/>
  <c r="AJ318"/>
  <c r="AK318"/>
  <c r="AL318"/>
  <c r="AM318"/>
  <c r="AN318"/>
  <c r="AO318"/>
  <c r="AP318"/>
  <c r="AQ318"/>
  <c r="AR318"/>
  <c r="AS318"/>
  <c r="AT318"/>
  <c r="AU318"/>
  <c r="AV318"/>
  <c r="AW318"/>
  <c r="AX318"/>
  <c r="AY318"/>
  <c r="AZ318"/>
  <c r="BA318"/>
  <c r="BB318"/>
  <c r="BC318"/>
  <c r="BD318"/>
  <c r="BE318"/>
  <c r="BF318"/>
  <c r="BG318"/>
  <c r="BH318"/>
  <c r="BI318"/>
  <c r="BJ318"/>
  <c r="BK318"/>
  <c r="BL318"/>
  <c r="BM318"/>
  <c r="BN318"/>
  <c r="BO318"/>
  <c r="BP318"/>
  <c r="BQ318"/>
  <c r="BR318"/>
  <c r="BS318"/>
  <c r="BT318"/>
  <c r="BU318"/>
  <c r="BV318"/>
  <c r="BW318"/>
  <c r="BX318"/>
  <c r="BY318"/>
  <c r="BZ318"/>
  <c r="CA318"/>
  <c r="CB318"/>
  <c r="CC318"/>
  <c r="CD318"/>
  <c r="CE318"/>
  <c r="CF318"/>
  <c r="CG318"/>
  <c r="CH318"/>
  <c r="CI318"/>
  <c r="CJ318"/>
  <c r="CK318"/>
  <c r="CL318"/>
  <c r="C319"/>
  <c r="D319"/>
  <c r="E319"/>
  <c r="F319"/>
  <c r="G319"/>
  <c r="H319"/>
  <c r="I319"/>
  <c r="J319"/>
  <c r="K319"/>
  <c r="L319"/>
  <c r="M319"/>
  <c r="N319"/>
  <c r="O319"/>
  <c r="P319"/>
  <c r="Q319"/>
  <c r="R319"/>
  <c r="S319"/>
  <c r="T319"/>
  <c r="U319"/>
  <c r="V319"/>
  <c r="W319"/>
  <c r="X319"/>
  <c r="Y319"/>
  <c r="Z319"/>
  <c r="AA319"/>
  <c r="AB319"/>
  <c r="AC319"/>
  <c r="AD319"/>
  <c r="AE319"/>
  <c r="AF319"/>
  <c r="AG319"/>
  <c r="AH319"/>
  <c r="AI319"/>
  <c r="AJ319"/>
  <c r="AK319"/>
  <c r="AL319"/>
  <c r="AM319"/>
  <c r="AN319"/>
  <c r="AO319"/>
  <c r="AP319"/>
  <c r="AQ319"/>
  <c r="AR319"/>
  <c r="AS319"/>
  <c r="AT319"/>
  <c r="AU319"/>
  <c r="AV319"/>
  <c r="AW319"/>
  <c r="AX319"/>
  <c r="AY319"/>
  <c r="AZ319"/>
  <c r="BA319"/>
  <c r="BB319"/>
  <c r="BC319"/>
  <c r="BD319"/>
  <c r="BE319"/>
  <c r="BF319"/>
  <c r="BG319"/>
  <c r="BH319"/>
  <c r="BI319"/>
  <c r="BJ319"/>
  <c r="BK319"/>
  <c r="BL319"/>
  <c r="BM319"/>
  <c r="BN319"/>
  <c r="BO319"/>
  <c r="BP319"/>
  <c r="BQ319"/>
  <c r="BR319"/>
  <c r="BS319"/>
  <c r="BT319"/>
  <c r="BU319"/>
  <c r="BV319"/>
  <c r="BW319"/>
  <c r="BX319"/>
  <c r="BY319"/>
  <c r="BZ319"/>
  <c r="CA319"/>
  <c r="CB319"/>
  <c r="CC319"/>
  <c r="CD319"/>
  <c r="CE319"/>
  <c r="CF319"/>
  <c r="CG319"/>
  <c r="CH319"/>
  <c r="CI319"/>
  <c r="CJ319"/>
  <c r="CK319"/>
  <c r="CL319"/>
  <c r="C320"/>
  <c r="D320"/>
  <c r="E320"/>
  <c r="F320"/>
  <c r="G320"/>
  <c r="H320"/>
  <c r="I320"/>
  <c r="J320"/>
  <c r="K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AM320"/>
  <c r="AN320"/>
  <c r="AO320"/>
  <c r="AP320"/>
  <c r="AQ320"/>
  <c r="AR320"/>
  <c r="AS320"/>
  <c r="AT320"/>
  <c r="AU320"/>
  <c r="AV320"/>
  <c r="AW320"/>
  <c r="AX320"/>
  <c r="AY320"/>
  <c r="AZ320"/>
  <c r="BA320"/>
  <c r="BB320"/>
  <c r="BC320"/>
  <c r="BD320"/>
  <c r="BE320"/>
  <c r="BF320"/>
  <c r="BG320"/>
  <c r="BH320"/>
  <c r="BI320"/>
  <c r="BJ320"/>
  <c r="BK320"/>
  <c r="BL320"/>
  <c r="BM320"/>
  <c r="BN320"/>
  <c r="BO320"/>
  <c r="BP320"/>
  <c r="BQ320"/>
  <c r="BR320"/>
  <c r="BS320"/>
  <c r="BT320"/>
  <c r="BU320"/>
  <c r="BV320"/>
  <c r="BW320"/>
  <c r="BX320"/>
  <c r="BY320"/>
  <c r="BZ320"/>
  <c r="CA320"/>
  <c r="CB320"/>
  <c r="CC320"/>
  <c r="CD320"/>
  <c r="CE320"/>
  <c r="CF320"/>
  <c r="CG320"/>
  <c r="CH320"/>
  <c r="CI320"/>
  <c r="CJ320"/>
  <c r="CK320"/>
  <c r="CL320"/>
  <c r="C321"/>
  <c r="D321"/>
  <c r="E321"/>
  <c r="F321"/>
  <c r="G321"/>
  <c r="H321"/>
  <c r="I321"/>
  <c r="J321"/>
  <c r="K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AM321"/>
  <c r="AN321"/>
  <c r="AO321"/>
  <c r="AP321"/>
  <c r="AQ321"/>
  <c r="AR321"/>
  <c r="AS321"/>
  <c r="AT321"/>
  <c r="AU321"/>
  <c r="AV321"/>
  <c r="AW321"/>
  <c r="AX321"/>
  <c r="AY321"/>
  <c r="AZ321"/>
  <c r="BA321"/>
  <c r="BB321"/>
  <c r="BC321"/>
  <c r="BD321"/>
  <c r="BE321"/>
  <c r="BF321"/>
  <c r="BG321"/>
  <c r="BH321"/>
  <c r="BI321"/>
  <c r="BJ321"/>
  <c r="BK321"/>
  <c r="BL321"/>
  <c r="BM321"/>
  <c r="BN321"/>
  <c r="BO321"/>
  <c r="BP321"/>
  <c r="BQ321"/>
  <c r="BR321"/>
  <c r="BS321"/>
  <c r="BT321"/>
  <c r="BU321"/>
  <c r="BV321"/>
  <c r="BW321"/>
  <c r="BX321"/>
  <c r="BY321"/>
  <c r="BZ321"/>
  <c r="CA321"/>
  <c r="CB321"/>
  <c r="CC321"/>
  <c r="CD321"/>
  <c r="CE321"/>
  <c r="CF321"/>
  <c r="CG321"/>
  <c r="CH321"/>
  <c r="CI321"/>
  <c r="CJ321"/>
  <c r="CK321"/>
  <c r="CL321"/>
  <c r="C322"/>
  <c r="D322"/>
  <c r="E322"/>
  <c r="F322"/>
  <c r="G322"/>
  <c r="H322"/>
  <c r="I322"/>
  <c r="J322"/>
  <c r="K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AM322"/>
  <c r="AN322"/>
  <c r="AO322"/>
  <c r="AP322"/>
  <c r="AQ322"/>
  <c r="AR322"/>
  <c r="AS322"/>
  <c r="AT322"/>
  <c r="AU322"/>
  <c r="AV322"/>
  <c r="AW322"/>
  <c r="AX322"/>
  <c r="AY322"/>
  <c r="AZ322"/>
  <c r="BA322"/>
  <c r="BB322"/>
  <c r="BC322"/>
  <c r="BD322"/>
  <c r="BE322"/>
  <c r="BF322"/>
  <c r="BG322"/>
  <c r="BH322"/>
  <c r="BI322"/>
  <c r="BJ322"/>
  <c r="BK322"/>
  <c r="BL322"/>
  <c r="BM322"/>
  <c r="BN322"/>
  <c r="BO322"/>
  <c r="BP322"/>
  <c r="BQ322"/>
  <c r="BR322"/>
  <c r="BS322"/>
  <c r="BT322"/>
  <c r="BU322"/>
  <c r="BV322"/>
  <c r="BW322"/>
  <c r="BX322"/>
  <c r="BY322"/>
  <c r="BZ322"/>
  <c r="CA322"/>
  <c r="CB322"/>
  <c r="CC322"/>
  <c r="CD322"/>
  <c r="CE322"/>
  <c r="CF322"/>
  <c r="CG322"/>
  <c r="CH322"/>
  <c r="CI322"/>
  <c r="CJ322"/>
  <c r="CK322"/>
  <c r="CL322"/>
  <c r="C323"/>
  <c r="D323"/>
  <c r="E323"/>
  <c r="F323"/>
  <c r="G323"/>
  <c r="H323"/>
  <c r="I323"/>
  <c r="J323"/>
  <c r="K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AM323"/>
  <c r="AN323"/>
  <c r="AO323"/>
  <c r="AP323"/>
  <c r="AQ323"/>
  <c r="AR323"/>
  <c r="AS323"/>
  <c r="AT323"/>
  <c r="AU323"/>
  <c r="AV323"/>
  <c r="AW323"/>
  <c r="AX323"/>
  <c r="AY323"/>
  <c r="AZ323"/>
  <c r="BA323"/>
  <c r="BB323"/>
  <c r="BC323"/>
  <c r="BD323"/>
  <c r="BE323"/>
  <c r="BF323"/>
  <c r="BG323"/>
  <c r="BH323"/>
  <c r="BI323"/>
  <c r="BJ323"/>
  <c r="BK323"/>
  <c r="BL323"/>
  <c r="BM323"/>
  <c r="BN323"/>
  <c r="BO323"/>
  <c r="BP323"/>
  <c r="BQ323"/>
  <c r="BR323"/>
  <c r="BS323"/>
  <c r="BT323"/>
  <c r="BU323"/>
  <c r="BV323"/>
  <c r="BW323"/>
  <c r="BX323"/>
  <c r="BY323"/>
  <c r="BZ323"/>
  <c r="CA323"/>
  <c r="CB323"/>
  <c r="CC323"/>
  <c r="CD323"/>
  <c r="CE323"/>
  <c r="CF323"/>
  <c r="CG323"/>
  <c r="CH323"/>
  <c r="CI323"/>
  <c r="CJ323"/>
  <c r="CK323"/>
  <c r="CL323"/>
  <c r="C324"/>
  <c r="D324"/>
  <c r="E324"/>
  <c r="F324"/>
  <c r="G324"/>
  <c r="H324"/>
  <c r="I324"/>
  <c r="J324"/>
  <c r="K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AM324"/>
  <c r="AN324"/>
  <c r="AO324"/>
  <c r="AP324"/>
  <c r="AQ324"/>
  <c r="AR324"/>
  <c r="AS324"/>
  <c r="AT324"/>
  <c r="AU324"/>
  <c r="AV324"/>
  <c r="AW324"/>
  <c r="AX324"/>
  <c r="AY324"/>
  <c r="AZ324"/>
  <c r="BA324"/>
  <c r="BB324"/>
  <c r="BC324"/>
  <c r="BD324"/>
  <c r="BE324"/>
  <c r="BF324"/>
  <c r="BG324"/>
  <c r="BH324"/>
  <c r="BI324"/>
  <c r="BJ324"/>
  <c r="BK324"/>
  <c r="BL324"/>
  <c r="BM324"/>
  <c r="BN324"/>
  <c r="BO324"/>
  <c r="BP324"/>
  <c r="BQ324"/>
  <c r="BR324"/>
  <c r="BS324"/>
  <c r="BT324"/>
  <c r="BU324"/>
  <c r="BV324"/>
  <c r="BW324"/>
  <c r="BX324"/>
  <c r="BY324"/>
  <c r="BZ324"/>
  <c r="CA324"/>
  <c r="CB324"/>
  <c r="CC324"/>
  <c r="CD324"/>
  <c r="CE324"/>
  <c r="CF324"/>
  <c r="CG324"/>
  <c r="CH324"/>
  <c r="CI324"/>
  <c r="CJ324"/>
  <c r="CK324"/>
  <c r="CL324"/>
  <c r="C325"/>
  <c r="D325"/>
  <c r="E325"/>
  <c r="F325"/>
  <c r="G325"/>
  <c r="H325"/>
  <c r="I325"/>
  <c r="J325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CI325"/>
  <c r="CJ325"/>
  <c r="CK325"/>
  <c r="CL325"/>
  <c r="C326"/>
  <c r="D326"/>
  <c r="E326"/>
  <c r="F326"/>
  <c r="G326"/>
  <c r="H326"/>
  <c r="I326"/>
  <c r="J326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AM326"/>
  <c r="AN326"/>
  <c r="AO326"/>
  <c r="AP326"/>
  <c r="AQ326"/>
  <c r="AR326"/>
  <c r="AS326"/>
  <c r="AT326"/>
  <c r="AU326"/>
  <c r="AV326"/>
  <c r="AW326"/>
  <c r="AX326"/>
  <c r="AY326"/>
  <c r="AZ326"/>
  <c r="BA326"/>
  <c r="BB326"/>
  <c r="BC326"/>
  <c r="BD326"/>
  <c r="BE326"/>
  <c r="BF326"/>
  <c r="BG326"/>
  <c r="BH326"/>
  <c r="BI326"/>
  <c r="BJ326"/>
  <c r="BK326"/>
  <c r="BL326"/>
  <c r="BM326"/>
  <c r="BN326"/>
  <c r="BO326"/>
  <c r="BP326"/>
  <c r="BQ326"/>
  <c r="BR326"/>
  <c r="BS326"/>
  <c r="BT326"/>
  <c r="BU326"/>
  <c r="BV326"/>
  <c r="BW326"/>
  <c r="BX326"/>
  <c r="BY326"/>
  <c r="BZ326"/>
  <c r="CA326"/>
  <c r="CB326"/>
  <c r="CC326"/>
  <c r="CD326"/>
  <c r="CE326"/>
  <c r="CF326"/>
  <c r="CG326"/>
  <c r="CH326"/>
  <c r="CI326"/>
  <c r="CJ326"/>
  <c r="CK326"/>
  <c r="CL326"/>
  <c r="C327"/>
  <c r="D327"/>
  <c r="E327"/>
  <c r="F327"/>
  <c r="G327"/>
  <c r="H327"/>
  <c r="I327"/>
  <c r="J327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AM327"/>
  <c r="AN327"/>
  <c r="AO327"/>
  <c r="AP327"/>
  <c r="AQ327"/>
  <c r="AR327"/>
  <c r="AS327"/>
  <c r="AT327"/>
  <c r="AU327"/>
  <c r="AV327"/>
  <c r="AW327"/>
  <c r="AX327"/>
  <c r="AY327"/>
  <c r="AZ327"/>
  <c r="BA327"/>
  <c r="BB327"/>
  <c r="BC327"/>
  <c r="BD327"/>
  <c r="BE327"/>
  <c r="BF327"/>
  <c r="BG327"/>
  <c r="BH327"/>
  <c r="BI327"/>
  <c r="BJ327"/>
  <c r="BK327"/>
  <c r="BL327"/>
  <c r="BM327"/>
  <c r="BN327"/>
  <c r="BO327"/>
  <c r="BP327"/>
  <c r="BQ327"/>
  <c r="BR327"/>
  <c r="BS327"/>
  <c r="BT327"/>
  <c r="BU327"/>
  <c r="BV327"/>
  <c r="BW327"/>
  <c r="BX327"/>
  <c r="BY327"/>
  <c r="BZ327"/>
  <c r="CA327"/>
  <c r="CB327"/>
  <c r="CC327"/>
  <c r="CD327"/>
  <c r="CE327"/>
  <c r="CF327"/>
  <c r="CG327"/>
  <c r="CH327"/>
  <c r="CI327"/>
  <c r="CJ327"/>
  <c r="CK327"/>
  <c r="CL327"/>
  <c r="C328"/>
  <c r="D328"/>
  <c r="E328"/>
  <c r="F328"/>
  <c r="G328"/>
  <c r="H328"/>
  <c r="I328"/>
  <c r="J328"/>
  <c r="K328"/>
  <c r="L328"/>
  <c r="M328"/>
  <c r="N328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AM328"/>
  <c r="AN328"/>
  <c r="AO328"/>
  <c r="AP328"/>
  <c r="AQ328"/>
  <c r="AR328"/>
  <c r="AS328"/>
  <c r="AT328"/>
  <c r="AU328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N328"/>
  <c r="BO328"/>
  <c r="BP328"/>
  <c r="BQ328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CI328"/>
  <c r="CJ328"/>
  <c r="CK328"/>
  <c r="CL328"/>
  <c r="C329"/>
  <c r="D329"/>
  <c r="E329"/>
  <c r="F329"/>
  <c r="G329"/>
  <c r="H329"/>
  <c r="I329"/>
  <c r="J329"/>
  <c r="K329"/>
  <c r="L329"/>
  <c r="M329"/>
  <c r="N329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AM329"/>
  <c r="AN329"/>
  <c r="AO329"/>
  <c r="AP329"/>
  <c r="AQ329"/>
  <c r="AR329"/>
  <c r="AS329"/>
  <c r="AT329"/>
  <c r="AU329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N329"/>
  <c r="BO329"/>
  <c r="BP329"/>
  <c r="BQ329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CI329"/>
  <c r="CJ329"/>
  <c r="CK329"/>
  <c r="CL329"/>
  <c r="C330"/>
  <c r="D330"/>
  <c r="E330"/>
  <c r="F330"/>
  <c r="G330"/>
  <c r="H330"/>
  <c r="I330"/>
  <c r="J330"/>
  <c r="K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AM330"/>
  <c r="AN330"/>
  <c r="AO330"/>
  <c r="AP330"/>
  <c r="AQ330"/>
  <c r="AR330"/>
  <c r="AS330"/>
  <c r="AT330"/>
  <c r="AU330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N330"/>
  <c r="BO330"/>
  <c r="BP330"/>
  <c r="BQ330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CI330"/>
  <c r="CJ330"/>
  <c r="CK330"/>
  <c r="CL330"/>
  <c r="C331"/>
  <c r="D331"/>
  <c r="E331"/>
  <c r="F331"/>
  <c r="G331"/>
  <c r="H331"/>
  <c r="I331"/>
  <c r="J331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/>
  <c r="AI331"/>
  <c r="AJ331"/>
  <c r="AK331"/>
  <c r="AL331"/>
  <c r="AM331"/>
  <c r="AN331"/>
  <c r="AO331"/>
  <c r="AP331"/>
  <c r="AQ331"/>
  <c r="AR331"/>
  <c r="AS331"/>
  <c r="AT331"/>
  <c r="AU331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CI331"/>
  <c r="CJ331"/>
  <c r="CK331"/>
  <c r="CL331"/>
  <c r="C332"/>
  <c r="D332"/>
  <c r="E332"/>
  <c r="F332"/>
  <c r="G332"/>
  <c r="H332"/>
  <c r="I332"/>
  <c r="J332"/>
  <c r="K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AM332"/>
  <c r="AN332"/>
  <c r="AO332"/>
  <c r="AP332"/>
  <c r="AQ332"/>
  <c r="AR332"/>
  <c r="AS332"/>
  <c r="AT332"/>
  <c r="AU332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N332"/>
  <c r="BO332"/>
  <c r="BP332"/>
  <c r="BQ332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CI332"/>
  <c r="CJ332"/>
  <c r="CK332"/>
  <c r="CL332"/>
  <c r="C333"/>
  <c r="D333"/>
  <c r="E333"/>
  <c r="F333"/>
  <c r="G333"/>
  <c r="H333"/>
  <c r="I333"/>
  <c r="J333"/>
  <c r="K333"/>
  <c r="L333"/>
  <c r="M333"/>
  <c r="N333"/>
  <c r="O333"/>
  <c r="P333"/>
  <c r="Q333"/>
  <c r="R333"/>
  <c r="S333"/>
  <c r="T333"/>
  <c r="U333"/>
  <c r="V333"/>
  <c r="W333"/>
  <c r="X333"/>
  <c r="Y333"/>
  <c r="Z333"/>
  <c r="AA333"/>
  <c r="AB333"/>
  <c r="AC333"/>
  <c r="AD333"/>
  <c r="AE333"/>
  <c r="AF333"/>
  <c r="AG333"/>
  <c r="AH333"/>
  <c r="AI333"/>
  <c r="AJ333"/>
  <c r="AK333"/>
  <c r="AL333"/>
  <c r="AM333"/>
  <c r="AN333"/>
  <c r="AO333"/>
  <c r="AP333"/>
  <c r="AQ333"/>
  <c r="AR333"/>
  <c r="AS333"/>
  <c r="AT333"/>
  <c r="AU333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N333"/>
  <c r="BO333"/>
  <c r="BP333"/>
  <c r="BQ333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CI333"/>
  <c r="CJ333"/>
  <c r="CK333"/>
  <c r="CL333"/>
  <c r="C334"/>
  <c r="D334"/>
  <c r="E334"/>
  <c r="F334"/>
  <c r="G334"/>
  <c r="H334"/>
  <c r="I334"/>
  <c r="J334"/>
  <c r="K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AM334"/>
  <c r="AN334"/>
  <c r="AO334"/>
  <c r="AP334"/>
  <c r="AQ334"/>
  <c r="AR334"/>
  <c r="AS334"/>
  <c r="AT334"/>
  <c r="AU334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N334"/>
  <c r="BO334"/>
  <c r="BP334"/>
  <c r="BQ334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CI334"/>
  <c r="CJ334"/>
  <c r="CK334"/>
  <c r="CL334"/>
  <c r="C335"/>
  <c r="D335"/>
  <c r="E335"/>
  <c r="F335"/>
  <c r="G335"/>
  <c r="H335"/>
  <c r="I335"/>
  <c r="J335"/>
  <c r="K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AM335"/>
  <c r="AN335"/>
  <c r="AO335"/>
  <c r="AP335"/>
  <c r="AQ335"/>
  <c r="AR335"/>
  <c r="AS335"/>
  <c r="AT335"/>
  <c r="AU335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N335"/>
  <c r="BO335"/>
  <c r="BP335"/>
  <c r="BQ335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CI335"/>
  <c r="CJ335"/>
  <c r="CK335"/>
  <c r="CL335"/>
  <c r="C336"/>
  <c r="D336"/>
  <c r="E336"/>
  <c r="F336"/>
  <c r="G336"/>
  <c r="H336"/>
  <c r="I336"/>
  <c r="J336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AM336"/>
  <c r="AN336"/>
  <c r="AO336"/>
  <c r="AP336"/>
  <c r="AQ336"/>
  <c r="AR336"/>
  <c r="AS336"/>
  <c r="AT336"/>
  <c r="AU336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N336"/>
  <c r="BO336"/>
  <c r="BP336"/>
  <c r="BQ336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CI336"/>
  <c r="CJ336"/>
  <c r="CK336"/>
  <c r="CL336"/>
  <c r="C337"/>
  <c r="D337"/>
  <c r="E337"/>
  <c r="F337"/>
  <c r="G337"/>
  <c r="H337"/>
  <c r="I337"/>
  <c r="J337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CI337"/>
  <c r="CJ337"/>
  <c r="CK337"/>
  <c r="CL337"/>
  <c r="C338"/>
  <c r="D338"/>
  <c r="E338"/>
  <c r="F338"/>
  <c r="G338"/>
  <c r="H338"/>
  <c r="I338"/>
  <c r="J338"/>
  <c r="K338"/>
  <c r="L338"/>
  <c r="M338"/>
  <c r="N338"/>
  <c r="O338"/>
  <c r="P338"/>
  <c r="Q338"/>
  <c r="R338"/>
  <c r="S338"/>
  <c r="T338"/>
  <c r="U338"/>
  <c r="V338"/>
  <c r="W338"/>
  <c r="X338"/>
  <c r="Y338"/>
  <c r="Z338"/>
  <c r="AA338"/>
  <c r="AB338"/>
  <c r="AC338"/>
  <c r="AD338"/>
  <c r="AE338"/>
  <c r="AF338"/>
  <c r="AG338"/>
  <c r="AH338"/>
  <c r="AI338"/>
  <c r="AJ338"/>
  <c r="AK338"/>
  <c r="AL338"/>
  <c r="AM338"/>
  <c r="AN338"/>
  <c r="AO338"/>
  <c r="AP338"/>
  <c r="AQ338"/>
  <c r="AR338"/>
  <c r="AS338"/>
  <c r="AT338"/>
  <c r="AU338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N338"/>
  <c r="BO338"/>
  <c r="BP338"/>
  <c r="BQ338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CI338"/>
  <c r="CJ338"/>
  <c r="CK338"/>
  <c r="CL338"/>
  <c r="C339"/>
  <c r="D339"/>
  <c r="E339"/>
  <c r="F339"/>
  <c r="G339"/>
  <c r="H339"/>
  <c r="I339"/>
  <c r="J339"/>
  <c r="K339"/>
  <c r="L339"/>
  <c r="M339"/>
  <c r="N339"/>
  <c r="O339"/>
  <c r="P339"/>
  <c r="Q339"/>
  <c r="R339"/>
  <c r="S339"/>
  <c r="T339"/>
  <c r="U339"/>
  <c r="V339"/>
  <c r="W339"/>
  <c r="X339"/>
  <c r="Y339"/>
  <c r="Z339"/>
  <c r="AA339"/>
  <c r="AB339"/>
  <c r="AC339"/>
  <c r="AD339"/>
  <c r="AE339"/>
  <c r="AF339"/>
  <c r="AG339"/>
  <c r="AH339"/>
  <c r="AI339"/>
  <c r="AJ339"/>
  <c r="AK339"/>
  <c r="AL339"/>
  <c r="AM339"/>
  <c r="AN339"/>
  <c r="AO339"/>
  <c r="AP339"/>
  <c r="AQ339"/>
  <c r="AR339"/>
  <c r="AS339"/>
  <c r="AT339"/>
  <c r="AU339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CI339"/>
  <c r="CJ339"/>
  <c r="CK339"/>
  <c r="CL339"/>
  <c r="C340"/>
  <c r="D340"/>
  <c r="E340"/>
  <c r="F340"/>
  <c r="G340"/>
  <c r="H340"/>
  <c r="I340"/>
  <c r="J340"/>
  <c r="K340"/>
  <c r="L340"/>
  <c r="M340"/>
  <c r="N340"/>
  <c r="O340"/>
  <c r="P340"/>
  <c r="Q340"/>
  <c r="R340"/>
  <c r="S340"/>
  <c r="T340"/>
  <c r="U340"/>
  <c r="V340"/>
  <c r="W340"/>
  <c r="X340"/>
  <c r="Y340"/>
  <c r="Z340"/>
  <c r="AA340"/>
  <c r="AB340"/>
  <c r="AC340"/>
  <c r="AD340"/>
  <c r="AE340"/>
  <c r="AF340"/>
  <c r="AG340"/>
  <c r="AH340"/>
  <c r="AI340"/>
  <c r="AJ340"/>
  <c r="AK340"/>
  <c r="AL340"/>
  <c r="AM340"/>
  <c r="AN340"/>
  <c r="AO340"/>
  <c r="AP340"/>
  <c r="AQ340"/>
  <c r="AR340"/>
  <c r="AS340"/>
  <c r="AT340"/>
  <c r="AU340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CI340"/>
  <c r="CJ340"/>
  <c r="CK340"/>
  <c r="CL340"/>
  <c r="C341"/>
  <c r="D341"/>
  <c r="E341"/>
  <c r="F341"/>
  <c r="G341"/>
  <c r="H341"/>
  <c r="I341"/>
  <c r="J341"/>
  <c r="K341"/>
  <c r="L341"/>
  <c r="M341"/>
  <c r="N341"/>
  <c r="O341"/>
  <c r="P341"/>
  <c r="Q341"/>
  <c r="R341"/>
  <c r="S341"/>
  <c r="T341"/>
  <c r="U341"/>
  <c r="V341"/>
  <c r="W341"/>
  <c r="X341"/>
  <c r="Y341"/>
  <c r="Z341"/>
  <c r="AA341"/>
  <c r="AB341"/>
  <c r="AC341"/>
  <c r="AD341"/>
  <c r="AE341"/>
  <c r="AF341"/>
  <c r="AG341"/>
  <c r="AH341"/>
  <c r="AI341"/>
  <c r="AJ341"/>
  <c r="AK341"/>
  <c r="AL341"/>
  <c r="AM341"/>
  <c r="AN341"/>
  <c r="AO341"/>
  <c r="AP341"/>
  <c r="AQ341"/>
  <c r="AR341"/>
  <c r="AS341"/>
  <c r="AT341"/>
  <c r="AU341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CI341"/>
  <c r="CJ341"/>
  <c r="CK341"/>
  <c r="CL341"/>
  <c r="C342"/>
  <c r="D342"/>
  <c r="E342"/>
  <c r="F342"/>
  <c r="G342"/>
  <c r="H342"/>
  <c r="I342"/>
  <c r="J342"/>
  <c r="K342"/>
  <c r="L342"/>
  <c r="M342"/>
  <c r="N342"/>
  <c r="O342"/>
  <c r="P342"/>
  <c r="Q342"/>
  <c r="R342"/>
  <c r="S342"/>
  <c r="T342"/>
  <c r="U342"/>
  <c r="V342"/>
  <c r="W342"/>
  <c r="X342"/>
  <c r="Y342"/>
  <c r="Z342"/>
  <c r="AA342"/>
  <c r="AB342"/>
  <c r="AC342"/>
  <c r="AD342"/>
  <c r="AE342"/>
  <c r="AF342"/>
  <c r="AG342"/>
  <c r="AH342"/>
  <c r="AI342"/>
  <c r="AJ342"/>
  <c r="AK342"/>
  <c r="AL342"/>
  <c r="AM342"/>
  <c r="AN342"/>
  <c r="AO342"/>
  <c r="AP342"/>
  <c r="AQ342"/>
  <c r="AR342"/>
  <c r="AS342"/>
  <c r="AT342"/>
  <c r="AU342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CI342"/>
  <c r="CJ342"/>
  <c r="CK342"/>
  <c r="CL342"/>
  <c r="C343"/>
  <c r="D343"/>
  <c r="E343"/>
  <c r="F343"/>
  <c r="G343"/>
  <c r="H343"/>
  <c r="I343"/>
  <c r="J343"/>
  <c r="K343"/>
  <c r="L343"/>
  <c r="M343"/>
  <c r="N343"/>
  <c r="O343"/>
  <c r="P343"/>
  <c r="Q343"/>
  <c r="R343"/>
  <c r="S343"/>
  <c r="T343"/>
  <c r="U343"/>
  <c r="V343"/>
  <c r="W343"/>
  <c r="X343"/>
  <c r="Y343"/>
  <c r="Z343"/>
  <c r="AA343"/>
  <c r="AB343"/>
  <c r="AC343"/>
  <c r="AD343"/>
  <c r="AE343"/>
  <c r="AF343"/>
  <c r="AG343"/>
  <c r="AH343"/>
  <c r="AI343"/>
  <c r="AJ343"/>
  <c r="AK343"/>
  <c r="AL343"/>
  <c r="AM343"/>
  <c r="AN343"/>
  <c r="AO343"/>
  <c r="AP343"/>
  <c r="AQ343"/>
  <c r="AR343"/>
  <c r="AS343"/>
  <c r="AT343"/>
  <c r="AU343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CI343"/>
  <c r="CJ343"/>
  <c r="CK343"/>
  <c r="CL343"/>
  <c r="C344"/>
  <c r="D344"/>
  <c r="E344"/>
  <c r="F344"/>
  <c r="G344"/>
  <c r="H344"/>
  <c r="I344"/>
  <c r="J344"/>
  <c r="K344"/>
  <c r="L344"/>
  <c r="M344"/>
  <c r="N344"/>
  <c r="O344"/>
  <c r="P344"/>
  <c r="Q344"/>
  <c r="R344"/>
  <c r="S344"/>
  <c r="T344"/>
  <c r="U344"/>
  <c r="V344"/>
  <c r="W344"/>
  <c r="X344"/>
  <c r="Y344"/>
  <c r="Z344"/>
  <c r="AA344"/>
  <c r="AB344"/>
  <c r="AC344"/>
  <c r="AD344"/>
  <c r="AE344"/>
  <c r="AF344"/>
  <c r="AG344"/>
  <c r="AH344"/>
  <c r="AI344"/>
  <c r="AJ344"/>
  <c r="AK344"/>
  <c r="AL344"/>
  <c r="AM344"/>
  <c r="AN344"/>
  <c r="AO344"/>
  <c r="AP344"/>
  <c r="AQ344"/>
  <c r="AR344"/>
  <c r="AS344"/>
  <c r="AT344"/>
  <c r="AU344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CI344"/>
  <c r="CJ344"/>
  <c r="CK344"/>
  <c r="CL344"/>
  <c r="C345"/>
  <c r="D345"/>
  <c r="E345"/>
  <c r="F345"/>
  <c r="G345"/>
  <c r="H345"/>
  <c r="I345"/>
  <c r="J345"/>
  <c r="K345"/>
  <c r="L345"/>
  <c r="M345"/>
  <c r="N345"/>
  <c r="O345"/>
  <c r="P345"/>
  <c r="Q345"/>
  <c r="R345"/>
  <c r="S345"/>
  <c r="T345"/>
  <c r="U345"/>
  <c r="V345"/>
  <c r="W345"/>
  <c r="X345"/>
  <c r="Y345"/>
  <c r="Z345"/>
  <c r="AA345"/>
  <c r="AB345"/>
  <c r="AC345"/>
  <c r="AD345"/>
  <c r="AE345"/>
  <c r="AF345"/>
  <c r="AG345"/>
  <c r="AH345"/>
  <c r="AI345"/>
  <c r="AJ345"/>
  <c r="AK345"/>
  <c r="AL345"/>
  <c r="AM345"/>
  <c r="AN345"/>
  <c r="AO345"/>
  <c r="AP345"/>
  <c r="AQ345"/>
  <c r="AR345"/>
  <c r="AS345"/>
  <c r="AT345"/>
  <c r="AU345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CI345"/>
  <c r="CJ345"/>
  <c r="CK345"/>
  <c r="CL345"/>
  <c r="C346"/>
  <c r="D346"/>
  <c r="E346"/>
  <c r="F346"/>
  <c r="G346"/>
  <c r="H346"/>
  <c r="I346"/>
  <c r="J346"/>
  <c r="K346"/>
  <c r="L346"/>
  <c r="M346"/>
  <c r="N346"/>
  <c r="O346"/>
  <c r="P346"/>
  <c r="Q346"/>
  <c r="R346"/>
  <c r="S346"/>
  <c r="T346"/>
  <c r="U346"/>
  <c r="V346"/>
  <c r="W346"/>
  <c r="X346"/>
  <c r="Y346"/>
  <c r="Z346"/>
  <c r="AA346"/>
  <c r="AB346"/>
  <c r="AC346"/>
  <c r="AD346"/>
  <c r="AE346"/>
  <c r="AF346"/>
  <c r="AG346"/>
  <c r="AH346"/>
  <c r="AI346"/>
  <c r="AJ346"/>
  <c r="AK346"/>
  <c r="AL346"/>
  <c r="AM346"/>
  <c r="AN346"/>
  <c r="AO346"/>
  <c r="AP346"/>
  <c r="AQ346"/>
  <c r="AR346"/>
  <c r="AS346"/>
  <c r="AT346"/>
  <c r="AU346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CI346"/>
  <c r="CJ346"/>
  <c r="CK346"/>
  <c r="CL346"/>
  <c r="C347"/>
  <c r="D347"/>
  <c r="E347"/>
  <c r="F347"/>
  <c r="G347"/>
  <c r="H347"/>
  <c r="I347"/>
  <c r="J347"/>
  <c r="K347"/>
  <c r="L347"/>
  <c r="M347"/>
  <c r="N347"/>
  <c r="O347"/>
  <c r="P347"/>
  <c r="Q347"/>
  <c r="R347"/>
  <c r="S347"/>
  <c r="T347"/>
  <c r="U347"/>
  <c r="V347"/>
  <c r="W347"/>
  <c r="X347"/>
  <c r="Y347"/>
  <c r="Z347"/>
  <c r="AA347"/>
  <c r="AB347"/>
  <c r="AC347"/>
  <c r="AD347"/>
  <c r="AE347"/>
  <c r="AF347"/>
  <c r="AG347"/>
  <c r="AH347"/>
  <c r="AI347"/>
  <c r="AJ347"/>
  <c r="AK347"/>
  <c r="AL347"/>
  <c r="AM347"/>
  <c r="AN347"/>
  <c r="AO347"/>
  <c r="AP347"/>
  <c r="AQ347"/>
  <c r="AR347"/>
  <c r="AS347"/>
  <c r="AT347"/>
  <c r="AU347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CI347"/>
  <c r="CJ347"/>
  <c r="CK347"/>
  <c r="CL347"/>
  <c r="C348"/>
  <c r="D348"/>
  <c r="E348"/>
  <c r="F348"/>
  <c r="G348"/>
  <c r="H348"/>
  <c r="I348"/>
  <c r="J348"/>
  <c r="K348"/>
  <c r="L348"/>
  <c r="M348"/>
  <c r="N348"/>
  <c r="O348"/>
  <c r="P348"/>
  <c r="Q348"/>
  <c r="R348"/>
  <c r="S348"/>
  <c r="T348"/>
  <c r="U348"/>
  <c r="V348"/>
  <c r="W348"/>
  <c r="X348"/>
  <c r="Y348"/>
  <c r="Z348"/>
  <c r="AA348"/>
  <c r="AB348"/>
  <c r="AC348"/>
  <c r="AD348"/>
  <c r="AE348"/>
  <c r="AF348"/>
  <c r="AG348"/>
  <c r="AH348"/>
  <c r="AI348"/>
  <c r="AJ348"/>
  <c r="AK348"/>
  <c r="AL348"/>
  <c r="AM348"/>
  <c r="AN348"/>
  <c r="AO348"/>
  <c r="AP348"/>
  <c r="AQ348"/>
  <c r="AR348"/>
  <c r="AS348"/>
  <c r="AT348"/>
  <c r="AU348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CI348"/>
  <c r="CJ348"/>
  <c r="CK348"/>
  <c r="CL348"/>
  <c r="C349"/>
  <c r="D349"/>
  <c r="E349"/>
  <c r="F349"/>
  <c r="G349"/>
  <c r="H349"/>
  <c r="I349"/>
  <c r="J349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CI349"/>
  <c r="CJ349"/>
  <c r="CK349"/>
  <c r="CL349"/>
  <c r="C350"/>
  <c r="D350"/>
  <c r="E350"/>
  <c r="F350"/>
  <c r="G350"/>
  <c r="H350"/>
  <c r="I350"/>
  <c r="J350"/>
  <c r="K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AM350"/>
  <c r="AN350"/>
  <c r="AO350"/>
  <c r="AP350"/>
  <c r="AQ350"/>
  <c r="AR350"/>
  <c r="AS350"/>
  <c r="AT350"/>
  <c r="AU350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CI350"/>
  <c r="CJ350"/>
  <c r="CK350"/>
  <c r="CL350"/>
  <c r="C351"/>
  <c r="D351"/>
  <c r="E351"/>
  <c r="F351"/>
  <c r="G351"/>
  <c r="H351"/>
  <c r="I351"/>
  <c r="J351"/>
  <c r="K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AM351"/>
  <c r="AN351"/>
  <c r="AO351"/>
  <c r="AP351"/>
  <c r="AQ351"/>
  <c r="AR351"/>
  <c r="AS351"/>
  <c r="AT351"/>
  <c r="AU351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CI351"/>
  <c r="CJ351"/>
  <c r="CK351"/>
  <c r="CL351"/>
  <c r="C352"/>
  <c r="D352"/>
  <c r="E352"/>
  <c r="F352"/>
  <c r="G352"/>
  <c r="H352"/>
  <c r="I352"/>
  <c r="J352"/>
  <c r="K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AM352"/>
  <c r="AN352"/>
  <c r="AO352"/>
  <c r="AP352"/>
  <c r="AQ352"/>
  <c r="AR352"/>
  <c r="AS352"/>
  <c r="AT352"/>
  <c r="AU352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CI352"/>
  <c r="CJ352"/>
  <c r="CK352"/>
  <c r="CL352"/>
  <c r="C353"/>
  <c r="D353"/>
  <c r="E353"/>
  <c r="F353"/>
  <c r="G353"/>
  <c r="H353"/>
  <c r="I353"/>
  <c r="J353"/>
  <c r="K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AM353"/>
  <c r="AN353"/>
  <c r="AO353"/>
  <c r="AP353"/>
  <c r="AQ353"/>
  <c r="AR353"/>
  <c r="AS353"/>
  <c r="AT353"/>
  <c r="AU353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CI353"/>
  <c r="CJ353"/>
  <c r="CK353"/>
  <c r="CL353"/>
  <c r="C354"/>
  <c r="D354"/>
  <c r="E354"/>
  <c r="F354"/>
  <c r="G354"/>
  <c r="H354"/>
  <c r="I354"/>
  <c r="J354"/>
  <c r="K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AM354"/>
  <c r="AN354"/>
  <c r="AO354"/>
  <c r="AP354"/>
  <c r="AQ354"/>
  <c r="AR354"/>
  <c r="AS354"/>
  <c r="AT354"/>
  <c r="AU354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N354"/>
  <c r="BO354"/>
  <c r="BP354"/>
  <c r="BQ354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CI354"/>
  <c r="CJ354"/>
  <c r="CK354"/>
  <c r="CL354"/>
  <c r="C355"/>
  <c r="D355"/>
  <c r="E355"/>
  <c r="F355"/>
  <c r="G355"/>
  <c r="H355"/>
  <c r="I355"/>
  <c r="J355"/>
  <c r="K355"/>
  <c r="L355"/>
  <c r="M355"/>
  <c r="N355"/>
  <c r="O355"/>
  <c r="P355"/>
  <c r="Q355"/>
  <c r="R355"/>
  <c r="S355"/>
  <c r="T355"/>
  <c r="U355"/>
  <c r="V355"/>
  <c r="W355"/>
  <c r="X355"/>
  <c r="Y355"/>
  <c r="Z355"/>
  <c r="AA355"/>
  <c r="AB355"/>
  <c r="AC355"/>
  <c r="AD355"/>
  <c r="AE355"/>
  <c r="AF355"/>
  <c r="AG355"/>
  <c r="AH355"/>
  <c r="AI355"/>
  <c r="AJ355"/>
  <c r="AK355"/>
  <c r="AL355"/>
  <c r="AM355"/>
  <c r="AN355"/>
  <c r="AO355"/>
  <c r="AP355"/>
  <c r="AQ355"/>
  <c r="AR355"/>
  <c r="AS355"/>
  <c r="AT355"/>
  <c r="AU355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CI355"/>
  <c r="CJ355"/>
  <c r="CK355"/>
  <c r="CL355"/>
  <c r="C356"/>
  <c r="D356"/>
  <c r="E356"/>
  <c r="F356"/>
  <c r="G356"/>
  <c r="H356"/>
  <c r="I356"/>
  <c r="J356"/>
  <c r="K356"/>
  <c r="L356"/>
  <c r="M356"/>
  <c r="N356"/>
  <c r="O356"/>
  <c r="P356"/>
  <c r="Q356"/>
  <c r="R356"/>
  <c r="S356"/>
  <c r="T356"/>
  <c r="U356"/>
  <c r="V356"/>
  <c r="W356"/>
  <c r="X356"/>
  <c r="Y356"/>
  <c r="Z356"/>
  <c r="AA356"/>
  <c r="AB356"/>
  <c r="AC356"/>
  <c r="AD356"/>
  <c r="AE356"/>
  <c r="AF356"/>
  <c r="AG356"/>
  <c r="AH356"/>
  <c r="AI356"/>
  <c r="AJ356"/>
  <c r="AK356"/>
  <c r="AL356"/>
  <c r="AM356"/>
  <c r="AN356"/>
  <c r="AO356"/>
  <c r="AP356"/>
  <c r="AQ356"/>
  <c r="AR356"/>
  <c r="AS356"/>
  <c r="AT356"/>
  <c r="AU356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CI356"/>
  <c r="CJ356"/>
  <c r="CK356"/>
  <c r="CL356"/>
  <c r="C357"/>
  <c r="D357"/>
  <c r="E357"/>
  <c r="F357"/>
  <c r="G357"/>
  <c r="H357"/>
  <c r="I357"/>
  <c r="J357"/>
  <c r="K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AM357"/>
  <c r="AN357"/>
  <c r="AO357"/>
  <c r="AP357"/>
  <c r="AQ357"/>
  <c r="AR357"/>
  <c r="AS357"/>
  <c r="AT357"/>
  <c r="AU357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CI357"/>
  <c r="CJ357"/>
  <c r="CK357"/>
  <c r="CL357"/>
  <c r="C358"/>
  <c r="D358"/>
  <c r="E358"/>
  <c r="F358"/>
  <c r="G358"/>
  <c r="H358"/>
  <c r="I358"/>
  <c r="J358"/>
  <c r="K358"/>
  <c r="L358"/>
  <c r="M358"/>
  <c r="N358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AM358"/>
  <c r="AN358"/>
  <c r="AO358"/>
  <c r="AP358"/>
  <c r="AQ358"/>
  <c r="AR358"/>
  <c r="AS358"/>
  <c r="AT358"/>
  <c r="AU358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CI358"/>
  <c r="CJ358"/>
  <c r="CK358"/>
  <c r="CL358"/>
  <c r="C359"/>
  <c r="D359"/>
  <c r="E359"/>
  <c r="F359"/>
  <c r="G359"/>
  <c r="H359"/>
  <c r="I359"/>
  <c r="J359"/>
  <c r="K359"/>
  <c r="L359"/>
  <c r="M359"/>
  <c r="N359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AM359"/>
  <c r="AN359"/>
  <c r="AO359"/>
  <c r="AP359"/>
  <c r="AQ359"/>
  <c r="AR359"/>
  <c r="AS359"/>
  <c r="AT359"/>
  <c r="AU359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CI359"/>
  <c r="CJ359"/>
  <c r="CK359"/>
  <c r="CL359"/>
  <c r="C360"/>
  <c r="D360"/>
  <c r="E360"/>
  <c r="F360"/>
  <c r="G360"/>
  <c r="H360"/>
  <c r="I360"/>
  <c r="J360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AM360"/>
  <c r="AN360"/>
  <c r="AO360"/>
  <c r="AP360"/>
  <c r="AQ360"/>
  <c r="AR360"/>
  <c r="AS360"/>
  <c r="AT360"/>
  <c r="AU360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N360"/>
  <c r="BO360"/>
  <c r="BP360"/>
  <c r="BQ360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CI360"/>
  <c r="CJ360"/>
  <c r="CK360"/>
  <c r="CL360"/>
  <c r="C361"/>
  <c r="D361"/>
  <c r="E361"/>
  <c r="F361"/>
  <c r="G361"/>
  <c r="H361"/>
  <c r="I361"/>
  <c r="J361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CI361"/>
  <c r="CJ361"/>
  <c r="CK361"/>
  <c r="CL361"/>
  <c r="C362"/>
  <c r="D362"/>
  <c r="E362"/>
  <c r="F362"/>
  <c r="G362"/>
  <c r="H362"/>
  <c r="I362"/>
  <c r="J362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AM362"/>
  <c r="AN362"/>
  <c r="AO362"/>
  <c r="AP362"/>
  <c r="AQ362"/>
  <c r="AR362"/>
  <c r="AS362"/>
  <c r="AT362"/>
  <c r="AU362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N362"/>
  <c r="BO362"/>
  <c r="BP362"/>
  <c r="BQ362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CI362"/>
  <c r="CJ362"/>
  <c r="CK362"/>
  <c r="CL362"/>
  <c r="C363"/>
  <c r="D363"/>
  <c r="E363"/>
  <c r="F363"/>
  <c r="G363"/>
  <c r="H363"/>
  <c r="I363"/>
  <c r="J363"/>
  <c r="K363"/>
  <c r="L363"/>
  <c r="M363"/>
  <c r="N363"/>
  <c r="O363"/>
  <c r="P363"/>
  <c r="Q363"/>
  <c r="R363"/>
  <c r="S363"/>
  <c r="T363"/>
  <c r="U363"/>
  <c r="V363"/>
  <c r="W363"/>
  <c r="X363"/>
  <c r="Y363"/>
  <c r="Z363"/>
  <c r="AA363"/>
  <c r="AB363"/>
  <c r="AC363"/>
  <c r="AD363"/>
  <c r="AE363"/>
  <c r="AF363"/>
  <c r="AG363"/>
  <c r="AH363"/>
  <c r="AI363"/>
  <c r="AJ363"/>
  <c r="AK363"/>
  <c r="AL363"/>
  <c r="AM363"/>
  <c r="AN363"/>
  <c r="AO363"/>
  <c r="AP363"/>
  <c r="AQ363"/>
  <c r="AR363"/>
  <c r="AS363"/>
  <c r="AT363"/>
  <c r="AU363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N363"/>
  <c r="BO363"/>
  <c r="BP363"/>
  <c r="BQ363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CI363"/>
  <c r="CJ363"/>
  <c r="CK363"/>
  <c r="CL363"/>
  <c r="C364"/>
  <c r="D364"/>
  <c r="E364"/>
  <c r="F364"/>
  <c r="G364"/>
  <c r="H364"/>
  <c r="I364"/>
  <c r="J364"/>
  <c r="K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AM364"/>
  <c r="AN364"/>
  <c r="AO364"/>
  <c r="AP364"/>
  <c r="AQ364"/>
  <c r="AR364"/>
  <c r="AS364"/>
  <c r="AT364"/>
  <c r="AU364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N364"/>
  <c r="BO364"/>
  <c r="BP364"/>
  <c r="BQ364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CI364"/>
  <c r="CJ364"/>
  <c r="CK364"/>
  <c r="CL364"/>
  <c r="C365"/>
  <c r="D365"/>
  <c r="E365"/>
  <c r="F365"/>
  <c r="G365"/>
  <c r="H365"/>
  <c r="I365"/>
  <c r="J365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AM365"/>
  <c r="AN365"/>
  <c r="AO365"/>
  <c r="AP365"/>
  <c r="AQ365"/>
  <c r="AR365"/>
  <c r="AS365"/>
  <c r="AT365"/>
  <c r="AU365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N365"/>
  <c r="BO365"/>
  <c r="BP365"/>
  <c r="BQ365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CI365"/>
  <c r="CJ365"/>
  <c r="CK365"/>
  <c r="CL365"/>
  <c r="C366"/>
  <c r="D366"/>
  <c r="E366"/>
  <c r="F366"/>
  <c r="G366"/>
  <c r="H366"/>
  <c r="I366"/>
  <c r="J366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AM366"/>
  <c r="AN366"/>
  <c r="AO366"/>
  <c r="AP366"/>
  <c r="AQ366"/>
  <c r="AR366"/>
  <c r="AS366"/>
  <c r="AT366"/>
  <c r="AU366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N366"/>
  <c r="BO366"/>
  <c r="BP366"/>
  <c r="BQ366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CI366"/>
  <c r="CJ366"/>
  <c r="CK366"/>
  <c r="CL366"/>
  <c r="C367"/>
  <c r="D367"/>
  <c r="E367"/>
  <c r="F367"/>
  <c r="G367"/>
  <c r="H367"/>
  <c r="I367"/>
  <c r="J367"/>
  <c r="K367"/>
  <c r="L367"/>
  <c r="M367"/>
  <c r="N367"/>
  <c r="O367"/>
  <c r="P367"/>
  <c r="Q367"/>
  <c r="R367"/>
  <c r="S367"/>
  <c r="T367"/>
  <c r="U367"/>
  <c r="V367"/>
  <c r="W367"/>
  <c r="X367"/>
  <c r="Y367"/>
  <c r="Z367"/>
  <c r="AA367"/>
  <c r="AB367"/>
  <c r="AC367"/>
  <c r="AD367"/>
  <c r="AE367"/>
  <c r="AF367"/>
  <c r="AG367"/>
  <c r="AH367"/>
  <c r="AI367"/>
  <c r="AJ367"/>
  <c r="AK367"/>
  <c r="AL367"/>
  <c r="AM367"/>
  <c r="AN367"/>
  <c r="AO367"/>
  <c r="AP367"/>
  <c r="AQ367"/>
  <c r="AR367"/>
  <c r="AS367"/>
  <c r="AT367"/>
  <c r="AU367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N367"/>
  <c r="BO367"/>
  <c r="BP367"/>
  <c r="BQ367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CI367"/>
  <c r="CJ367"/>
  <c r="CK367"/>
  <c r="CL367"/>
  <c r="C368"/>
  <c r="D368"/>
  <c r="E368"/>
  <c r="F368"/>
  <c r="G368"/>
  <c r="H368"/>
  <c r="I368"/>
  <c r="J368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/>
  <c r="AI368"/>
  <c r="AJ368"/>
  <c r="AK368"/>
  <c r="AL368"/>
  <c r="AM368"/>
  <c r="AN368"/>
  <c r="AO368"/>
  <c r="AP368"/>
  <c r="AQ368"/>
  <c r="AR368"/>
  <c r="AS368"/>
  <c r="AT368"/>
  <c r="AU368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CI368"/>
  <c r="CJ368"/>
  <c r="CK368"/>
  <c r="CL368"/>
  <c r="C369"/>
  <c r="D369"/>
  <c r="E369"/>
  <c r="F369"/>
  <c r="G369"/>
  <c r="H369"/>
  <c r="I369"/>
  <c r="J369"/>
  <c r="K369"/>
  <c r="L369"/>
  <c r="M369"/>
  <c r="N369"/>
  <c r="O369"/>
  <c r="P369"/>
  <c r="Q369"/>
  <c r="R369"/>
  <c r="S369"/>
  <c r="T369"/>
  <c r="U369"/>
  <c r="V369"/>
  <c r="W369"/>
  <c r="X369"/>
  <c r="Y369"/>
  <c r="Z369"/>
  <c r="AA369"/>
  <c r="AB369"/>
  <c r="AC369"/>
  <c r="AD369"/>
  <c r="AE369"/>
  <c r="AF369"/>
  <c r="AG369"/>
  <c r="AH369"/>
  <c r="AI369"/>
  <c r="AJ369"/>
  <c r="AK369"/>
  <c r="AL369"/>
  <c r="AM369"/>
  <c r="AN369"/>
  <c r="AO369"/>
  <c r="AP369"/>
  <c r="AQ369"/>
  <c r="AR369"/>
  <c r="AS369"/>
  <c r="AT369"/>
  <c r="AU369"/>
  <c r="AV369"/>
  <c r="AW369"/>
  <c r="AX369"/>
  <c r="AY369"/>
  <c r="AZ369"/>
  <c r="BA369"/>
  <c r="BB369"/>
  <c r="BC369"/>
  <c r="BD369"/>
  <c r="BE369"/>
  <c r="BF369"/>
  <c r="BG369"/>
  <c r="BH369"/>
  <c r="BI369"/>
  <c r="BJ369"/>
  <c r="BK369"/>
  <c r="BL369"/>
  <c r="BM369"/>
  <c r="BN369"/>
  <c r="BO369"/>
  <c r="BP369"/>
  <c r="BQ369"/>
  <c r="BR369"/>
  <c r="BS369"/>
  <c r="BT369"/>
  <c r="BU369"/>
  <c r="BV369"/>
  <c r="BW369"/>
  <c r="BX369"/>
  <c r="BY369"/>
  <c r="BZ369"/>
  <c r="CA369"/>
  <c r="CB369"/>
  <c r="CC369"/>
  <c r="CD369"/>
  <c r="CE369"/>
  <c r="CF369"/>
  <c r="CG369"/>
  <c r="CH369"/>
  <c r="CI369"/>
  <c r="CJ369"/>
  <c r="CK369"/>
  <c r="CL369"/>
  <c r="C370"/>
  <c r="D370"/>
  <c r="E370"/>
  <c r="F370"/>
  <c r="G370"/>
  <c r="H370"/>
  <c r="I370"/>
  <c r="J370"/>
  <c r="K370"/>
  <c r="L370"/>
  <c r="M370"/>
  <c r="N370"/>
  <c r="O370"/>
  <c r="P370"/>
  <c r="Q370"/>
  <c r="R370"/>
  <c r="S370"/>
  <c r="T370"/>
  <c r="U370"/>
  <c r="V370"/>
  <c r="W370"/>
  <c r="X370"/>
  <c r="Y370"/>
  <c r="Z370"/>
  <c r="AA370"/>
  <c r="AB370"/>
  <c r="AC370"/>
  <c r="AD370"/>
  <c r="AE370"/>
  <c r="AF370"/>
  <c r="AG370"/>
  <c r="AH370"/>
  <c r="AI370"/>
  <c r="AJ370"/>
  <c r="AK370"/>
  <c r="AL370"/>
  <c r="AM370"/>
  <c r="AN370"/>
  <c r="AO370"/>
  <c r="AP370"/>
  <c r="AQ370"/>
  <c r="AR370"/>
  <c r="AS370"/>
  <c r="AT370"/>
  <c r="AU370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N370"/>
  <c r="BO370"/>
  <c r="BP370"/>
  <c r="BQ370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CI370"/>
  <c r="CJ370"/>
  <c r="CK370"/>
  <c r="CL370"/>
  <c r="C371"/>
  <c r="D371"/>
  <c r="E371"/>
  <c r="F371"/>
  <c r="G371"/>
  <c r="H371"/>
  <c r="I371"/>
  <c r="J371"/>
  <c r="K371"/>
  <c r="L371"/>
  <c r="M371"/>
  <c r="N371"/>
  <c r="O371"/>
  <c r="P371"/>
  <c r="Q371"/>
  <c r="R371"/>
  <c r="S371"/>
  <c r="T371"/>
  <c r="U371"/>
  <c r="V371"/>
  <c r="W371"/>
  <c r="X371"/>
  <c r="Y371"/>
  <c r="Z371"/>
  <c r="AA371"/>
  <c r="AB371"/>
  <c r="AC371"/>
  <c r="AD371"/>
  <c r="AE371"/>
  <c r="AF371"/>
  <c r="AG371"/>
  <c r="AH371"/>
  <c r="AI371"/>
  <c r="AJ371"/>
  <c r="AK371"/>
  <c r="AL371"/>
  <c r="AM371"/>
  <c r="AN371"/>
  <c r="AO371"/>
  <c r="AP371"/>
  <c r="AQ371"/>
  <c r="AR371"/>
  <c r="AS371"/>
  <c r="AT371"/>
  <c r="AU371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N371"/>
  <c r="BO371"/>
  <c r="BP371"/>
  <c r="BQ371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CI371"/>
  <c r="CJ371"/>
  <c r="CK371"/>
  <c r="CL371"/>
  <c r="C372"/>
  <c r="D372"/>
  <c r="E372"/>
  <c r="F372"/>
  <c r="G372"/>
  <c r="H372"/>
  <c r="I372"/>
  <c r="J372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/>
  <c r="AI372"/>
  <c r="AJ372"/>
  <c r="AK372"/>
  <c r="AL372"/>
  <c r="AM372"/>
  <c r="AN372"/>
  <c r="AO372"/>
  <c r="AP372"/>
  <c r="AQ372"/>
  <c r="AR372"/>
  <c r="AS372"/>
  <c r="AT372"/>
  <c r="AU372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CI372"/>
  <c r="CJ372"/>
  <c r="CK372"/>
  <c r="CL372"/>
  <c r="C373"/>
  <c r="D373"/>
  <c r="E373"/>
  <c r="F373"/>
  <c r="G373"/>
  <c r="H373"/>
  <c r="I373"/>
  <c r="J373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CI373"/>
  <c r="CJ373"/>
  <c r="CK373"/>
  <c r="CL373"/>
  <c r="C374"/>
  <c r="D374"/>
  <c r="E374"/>
  <c r="F374"/>
  <c r="G374"/>
  <c r="H374"/>
  <c r="I374"/>
  <c r="J374"/>
  <c r="K374"/>
  <c r="L374"/>
  <c r="M374"/>
  <c r="N374"/>
  <c r="O374"/>
  <c r="P374"/>
  <c r="Q374"/>
  <c r="R374"/>
  <c r="S374"/>
  <c r="T374"/>
  <c r="U374"/>
  <c r="V374"/>
  <c r="W374"/>
  <c r="X374"/>
  <c r="Y374"/>
  <c r="Z374"/>
  <c r="AA374"/>
  <c r="AB374"/>
  <c r="AC374"/>
  <c r="AD374"/>
  <c r="AE374"/>
  <c r="AF374"/>
  <c r="AG374"/>
  <c r="AH374"/>
  <c r="AI374"/>
  <c r="AJ374"/>
  <c r="AK374"/>
  <c r="AL374"/>
  <c r="AM374"/>
  <c r="AN374"/>
  <c r="AO374"/>
  <c r="AP374"/>
  <c r="AQ374"/>
  <c r="AR374"/>
  <c r="AS374"/>
  <c r="AT374"/>
  <c r="AU374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N374"/>
  <c r="BO374"/>
  <c r="BP374"/>
  <c r="BQ374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CI374"/>
  <c r="CJ374"/>
  <c r="CK374"/>
  <c r="CL374"/>
  <c r="C375"/>
  <c r="D375"/>
  <c r="E375"/>
  <c r="F375"/>
  <c r="G375"/>
  <c r="H375"/>
  <c r="I375"/>
  <c r="J375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AM375"/>
  <c r="AN375"/>
  <c r="AO375"/>
  <c r="AP375"/>
  <c r="AQ375"/>
  <c r="AR375"/>
  <c r="AS375"/>
  <c r="AT375"/>
  <c r="AU375"/>
  <c r="AV375"/>
  <c r="AW375"/>
  <c r="AX375"/>
  <c r="AY375"/>
  <c r="AZ375"/>
  <c r="BA375"/>
  <c r="BB375"/>
  <c r="BC375"/>
  <c r="BD375"/>
  <c r="BE375"/>
  <c r="BF375"/>
  <c r="BG375"/>
  <c r="BH375"/>
  <c r="BI375"/>
  <c r="BJ375"/>
  <c r="BK375"/>
  <c r="BL375"/>
  <c r="BM375"/>
  <c r="BN375"/>
  <c r="BO375"/>
  <c r="BP375"/>
  <c r="BQ375"/>
  <c r="BR375"/>
  <c r="BS375"/>
  <c r="BT375"/>
  <c r="BU375"/>
  <c r="BV375"/>
  <c r="BW375"/>
  <c r="BX375"/>
  <c r="BY375"/>
  <c r="BZ375"/>
  <c r="CA375"/>
  <c r="CB375"/>
  <c r="CC375"/>
  <c r="CD375"/>
  <c r="CE375"/>
  <c r="CF375"/>
  <c r="CG375"/>
  <c r="CH375"/>
  <c r="CI375"/>
  <c r="CJ375"/>
  <c r="CK375"/>
  <c r="CL375"/>
  <c r="C376"/>
  <c r="D376"/>
  <c r="E376"/>
  <c r="F376"/>
  <c r="G376"/>
  <c r="H376"/>
  <c r="I376"/>
  <c r="J376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/>
  <c r="AI376"/>
  <c r="AJ376"/>
  <c r="AK376"/>
  <c r="AL376"/>
  <c r="AM376"/>
  <c r="AN376"/>
  <c r="AO376"/>
  <c r="AP376"/>
  <c r="AQ376"/>
  <c r="AR376"/>
  <c r="AS376"/>
  <c r="AT376"/>
  <c r="AU376"/>
  <c r="AV376"/>
  <c r="AW376"/>
  <c r="AX376"/>
  <c r="AY376"/>
  <c r="AZ376"/>
  <c r="BA376"/>
  <c r="BB376"/>
  <c r="BC376"/>
  <c r="BD376"/>
  <c r="BE376"/>
  <c r="BF376"/>
  <c r="BG376"/>
  <c r="BH376"/>
  <c r="BI376"/>
  <c r="BJ376"/>
  <c r="BK376"/>
  <c r="BL376"/>
  <c r="BM376"/>
  <c r="BN376"/>
  <c r="BO376"/>
  <c r="BP376"/>
  <c r="BQ376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CI376"/>
  <c r="CJ376"/>
  <c r="CK376"/>
  <c r="CL376"/>
  <c r="C377"/>
  <c r="D377"/>
  <c r="E377"/>
  <c r="F377"/>
  <c r="G377"/>
  <c r="H377"/>
  <c r="I377"/>
  <c r="J377"/>
  <c r="K377"/>
  <c r="L377"/>
  <c r="M377"/>
  <c r="N377"/>
  <c r="O377"/>
  <c r="P377"/>
  <c r="Q377"/>
  <c r="R377"/>
  <c r="S377"/>
  <c r="T377"/>
  <c r="U377"/>
  <c r="V377"/>
  <c r="W377"/>
  <c r="X377"/>
  <c r="Y377"/>
  <c r="Z377"/>
  <c r="AA377"/>
  <c r="AB377"/>
  <c r="AC377"/>
  <c r="AD377"/>
  <c r="AE377"/>
  <c r="AF377"/>
  <c r="AG377"/>
  <c r="AH377"/>
  <c r="AI377"/>
  <c r="AJ377"/>
  <c r="AK377"/>
  <c r="AL377"/>
  <c r="AM377"/>
  <c r="AN377"/>
  <c r="AO377"/>
  <c r="AP377"/>
  <c r="AQ377"/>
  <c r="AR377"/>
  <c r="AS377"/>
  <c r="AT377"/>
  <c r="AU377"/>
  <c r="AV377"/>
  <c r="AW377"/>
  <c r="AX377"/>
  <c r="AY377"/>
  <c r="AZ377"/>
  <c r="BA377"/>
  <c r="BB377"/>
  <c r="BC377"/>
  <c r="BD377"/>
  <c r="BE377"/>
  <c r="BF377"/>
  <c r="BG377"/>
  <c r="BH377"/>
  <c r="BI377"/>
  <c r="BJ377"/>
  <c r="BK377"/>
  <c r="BL377"/>
  <c r="BM377"/>
  <c r="BN377"/>
  <c r="BO377"/>
  <c r="BP377"/>
  <c r="BQ377"/>
  <c r="BR377"/>
  <c r="BS377"/>
  <c r="BT377"/>
  <c r="BU377"/>
  <c r="BV377"/>
  <c r="BW377"/>
  <c r="BX377"/>
  <c r="BY377"/>
  <c r="BZ377"/>
  <c r="CA377"/>
  <c r="CB377"/>
  <c r="CC377"/>
  <c r="CD377"/>
  <c r="CE377"/>
  <c r="CF377"/>
  <c r="CG377"/>
  <c r="CH377"/>
  <c r="CI377"/>
  <c r="CJ377"/>
  <c r="CK377"/>
  <c r="CL377"/>
  <c r="C378"/>
  <c r="D378"/>
  <c r="E378"/>
  <c r="F378"/>
  <c r="G378"/>
  <c r="H378"/>
  <c r="I378"/>
  <c r="J378"/>
  <c r="K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AM378"/>
  <c r="AN378"/>
  <c r="AO378"/>
  <c r="AP378"/>
  <c r="AQ378"/>
  <c r="AR378"/>
  <c r="AS378"/>
  <c r="AT378"/>
  <c r="AU378"/>
  <c r="AV378"/>
  <c r="AW378"/>
  <c r="AX378"/>
  <c r="AY378"/>
  <c r="AZ378"/>
  <c r="BA378"/>
  <c r="BB378"/>
  <c r="BC378"/>
  <c r="BD378"/>
  <c r="BE378"/>
  <c r="BF378"/>
  <c r="BG378"/>
  <c r="BH378"/>
  <c r="BI378"/>
  <c r="BJ378"/>
  <c r="BK378"/>
  <c r="BL378"/>
  <c r="BM378"/>
  <c r="BN378"/>
  <c r="BO378"/>
  <c r="BP378"/>
  <c r="BQ378"/>
  <c r="BR378"/>
  <c r="BS378"/>
  <c r="BT378"/>
  <c r="BU378"/>
  <c r="BV378"/>
  <c r="BW378"/>
  <c r="BX378"/>
  <c r="BY378"/>
  <c r="BZ378"/>
  <c r="CA378"/>
  <c r="CB378"/>
  <c r="CC378"/>
  <c r="CD378"/>
  <c r="CE378"/>
  <c r="CF378"/>
  <c r="CG378"/>
  <c r="CH378"/>
  <c r="CI378"/>
  <c r="CJ378"/>
  <c r="CK378"/>
  <c r="CL378"/>
  <c r="C379"/>
  <c r="D379"/>
  <c r="E379"/>
  <c r="F379"/>
  <c r="G379"/>
  <c r="H379"/>
  <c r="I379"/>
  <c r="J379"/>
  <c r="K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AM379"/>
  <c r="AN379"/>
  <c r="AO379"/>
  <c r="AP379"/>
  <c r="AQ379"/>
  <c r="AR379"/>
  <c r="AS379"/>
  <c r="AT379"/>
  <c r="AU379"/>
  <c r="AV379"/>
  <c r="AW379"/>
  <c r="AX379"/>
  <c r="AY379"/>
  <c r="AZ379"/>
  <c r="BA379"/>
  <c r="BB379"/>
  <c r="BC379"/>
  <c r="BD379"/>
  <c r="BE379"/>
  <c r="BF379"/>
  <c r="BG379"/>
  <c r="BH379"/>
  <c r="BI379"/>
  <c r="BJ379"/>
  <c r="BK379"/>
  <c r="BL379"/>
  <c r="BM379"/>
  <c r="BN379"/>
  <c r="BO379"/>
  <c r="BP379"/>
  <c r="BQ379"/>
  <c r="BR379"/>
  <c r="BS379"/>
  <c r="BT379"/>
  <c r="BU379"/>
  <c r="BV379"/>
  <c r="BW379"/>
  <c r="BX379"/>
  <c r="BY379"/>
  <c r="BZ379"/>
  <c r="CA379"/>
  <c r="CB379"/>
  <c r="CC379"/>
  <c r="CD379"/>
  <c r="CE379"/>
  <c r="CF379"/>
  <c r="CG379"/>
  <c r="CH379"/>
  <c r="CI379"/>
  <c r="CJ379"/>
  <c r="CK379"/>
  <c r="CL379"/>
  <c r="C380"/>
  <c r="D380"/>
  <c r="E380"/>
  <c r="F380"/>
  <c r="G380"/>
  <c r="H380"/>
  <c r="I380"/>
  <c r="J380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AM380"/>
  <c r="AN380"/>
  <c r="AO380"/>
  <c r="AP380"/>
  <c r="AQ380"/>
  <c r="AR380"/>
  <c r="AS380"/>
  <c r="AT380"/>
  <c r="AU380"/>
  <c r="AV380"/>
  <c r="AW380"/>
  <c r="AX380"/>
  <c r="AY380"/>
  <c r="AZ380"/>
  <c r="BA380"/>
  <c r="BB380"/>
  <c r="BC380"/>
  <c r="BD380"/>
  <c r="BE380"/>
  <c r="BF380"/>
  <c r="BG380"/>
  <c r="BH380"/>
  <c r="BI380"/>
  <c r="BJ380"/>
  <c r="BK380"/>
  <c r="BL380"/>
  <c r="BM380"/>
  <c r="BN380"/>
  <c r="BO380"/>
  <c r="BP380"/>
  <c r="BQ380"/>
  <c r="BR380"/>
  <c r="BS380"/>
  <c r="BT380"/>
  <c r="BU380"/>
  <c r="BV380"/>
  <c r="BW380"/>
  <c r="BX380"/>
  <c r="BY380"/>
  <c r="BZ380"/>
  <c r="CA380"/>
  <c r="CB380"/>
  <c r="CC380"/>
  <c r="CD380"/>
  <c r="CE380"/>
  <c r="CF380"/>
  <c r="CG380"/>
  <c r="CH380"/>
  <c r="CI380"/>
  <c r="CJ380"/>
  <c r="CK380"/>
  <c r="CL380"/>
  <c r="C381"/>
  <c r="D381"/>
  <c r="E381"/>
  <c r="F381"/>
  <c r="G381"/>
  <c r="H381"/>
  <c r="I381"/>
  <c r="J381"/>
  <c r="K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AM381"/>
  <c r="AN381"/>
  <c r="AO381"/>
  <c r="AP381"/>
  <c r="AQ381"/>
  <c r="AR381"/>
  <c r="AS381"/>
  <c r="AT381"/>
  <c r="AU381"/>
  <c r="AV381"/>
  <c r="AW381"/>
  <c r="AX381"/>
  <c r="AY381"/>
  <c r="AZ381"/>
  <c r="BA381"/>
  <c r="BB381"/>
  <c r="BC381"/>
  <c r="BD381"/>
  <c r="BE381"/>
  <c r="BF381"/>
  <c r="BG381"/>
  <c r="BH381"/>
  <c r="BI381"/>
  <c r="BJ381"/>
  <c r="BK381"/>
  <c r="BL381"/>
  <c r="BM381"/>
  <c r="BN381"/>
  <c r="BO381"/>
  <c r="BP381"/>
  <c r="BQ381"/>
  <c r="BR381"/>
  <c r="BS381"/>
  <c r="BT381"/>
  <c r="BU381"/>
  <c r="BV381"/>
  <c r="BW381"/>
  <c r="BX381"/>
  <c r="BY381"/>
  <c r="BZ381"/>
  <c r="CA381"/>
  <c r="CB381"/>
  <c r="CC381"/>
  <c r="CD381"/>
  <c r="CE381"/>
  <c r="CF381"/>
  <c r="CG381"/>
  <c r="CH381"/>
  <c r="CI381"/>
  <c r="CJ381"/>
  <c r="CK381"/>
  <c r="CL381"/>
  <c r="C382"/>
  <c r="D382"/>
  <c r="E382"/>
  <c r="F382"/>
  <c r="G382"/>
  <c r="H382"/>
  <c r="I382"/>
  <c r="J382"/>
  <c r="K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AM382"/>
  <c r="AN382"/>
  <c r="AO382"/>
  <c r="AP382"/>
  <c r="AQ382"/>
  <c r="AR382"/>
  <c r="AS382"/>
  <c r="AT382"/>
  <c r="AU382"/>
  <c r="AV382"/>
  <c r="AW382"/>
  <c r="AX382"/>
  <c r="AY382"/>
  <c r="AZ382"/>
  <c r="BA382"/>
  <c r="BB382"/>
  <c r="BC382"/>
  <c r="BD382"/>
  <c r="BE382"/>
  <c r="BF382"/>
  <c r="BG382"/>
  <c r="BH382"/>
  <c r="BI382"/>
  <c r="BJ382"/>
  <c r="BK382"/>
  <c r="BL382"/>
  <c r="BM382"/>
  <c r="BN382"/>
  <c r="BO382"/>
  <c r="BP382"/>
  <c r="BQ382"/>
  <c r="BR382"/>
  <c r="BS382"/>
  <c r="BT382"/>
  <c r="BU382"/>
  <c r="BV382"/>
  <c r="BW382"/>
  <c r="BX382"/>
  <c r="BY382"/>
  <c r="BZ382"/>
  <c r="CA382"/>
  <c r="CB382"/>
  <c r="CC382"/>
  <c r="CD382"/>
  <c r="CE382"/>
  <c r="CF382"/>
  <c r="CG382"/>
  <c r="CH382"/>
  <c r="CI382"/>
  <c r="CJ382"/>
  <c r="CK382"/>
  <c r="CL382"/>
  <c r="C383"/>
  <c r="D383"/>
  <c r="E383"/>
  <c r="F383"/>
  <c r="G383"/>
  <c r="H383"/>
  <c r="I383"/>
  <c r="J383"/>
  <c r="K383"/>
  <c r="L383"/>
  <c r="M383"/>
  <c r="N383"/>
  <c r="O383"/>
  <c r="P383"/>
  <c r="Q383"/>
  <c r="R383"/>
  <c r="S383"/>
  <c r="T383"/>
  <c r="U383"/>
  <c r="V383"/>
  <c r="W383"/>
  <c r="X383"/>
  <c r="Y383"/>
  <c r="Z383"/>
  <c r="AA383"/>
  <c r="AB383"/>
  <c r="AC383"/>
  <c r="AD383"/>
  <c r="AE383"/>
  <c r="AF383"/>
  <c r="AG383"/>
  <c r="AH383"/>
  <c r="AI383"/>
  <c r="AJ383"/>
  <c r="AK383"/>
  <c r="AL383"/>
  <c r="AM383"/>
  <c r="AN383"/>
  <c r="AO383"/>
  <c r="AP383"/>
  <c r="AQ383"/>
  <c r="AR383"/>
  <c r="AS383"/>
  <c r="AT383"/>
  <c r="AU383"/>
  <c r="AV383"/>
  <c r="AW383"/>
  <c r="AX383"/>
  <c r="AY383"/>
  <c r="AZ383"/>
  <c r="BA383"/>
  <c r="BB383"/>
  <c r="BC383"/>
  <c r="BD383"/>
  <c r="BE383"/>
  <c r="BF383"/>
  <c r="BG383"/>
  <c r="BH383"/>
  <c r="BI383"/>
  <c r="BJ383"/>
  <c r="BK383"/>
  <c r="BL383"/>
  <c r="BM383"/>
  <c r="BN383"/>
  <c r="BO383"/>
  <c r="BP383"/>
  <c r="BQ383"/>
  <c r="BR383"/>
  <c r="BS383"/>
  <c r="BT383"/>
  <c r="BU383"/>
  <c r="BV383"/>
  <c r="BW383"/>
  <c r="BX383"/>
  <c r="BY383"/>
  <c r="BZ383"/>
  <c r="CA383"/>
  <c r="CB383"/>
  <c r="CC383"/>
  <c r="CD383"/>
  <c r="CE383"/>
  <c r="CF383"/>
  <c r="CG383"/>
  <c r="CH383"/>
  <c r="CI383"/>
  <c r="CJ383"/>
  <c r="CK383"/>
  <c r="CL383"/>
  <c r="C384"/>
  <c r="D384"/>
  <c r="E384"/>
  <c r="F384"/>
  <c r="G384"/>
  <c r="H384"/>
  <c r="I384"/>
  <c r="J384"/>
  <c r="K384"/>
  <c r="L384"/>
  <c r="M384"/>
  <c r="N384"/>
  <c r="O384"/>
  <c r="P384"/>
  <c r="Q384"/>
  <c r="R384"/>
  <c r="S384"/>
  <c r="T384"/>
  <c r="U384"/>
  <c r="V384"/>
  <c r="W384"/>
  <c r="X384"/>
  <c r="Y384"/>
  <c r="Z384"/>
  <c r="AA384"/>
  <c r="AB384"/>
  <c r="AC384"/>
  <c r="AD384"/>
  <c r="AE384"/>
  <c r="AF384"/>
  <c r="AG384"/>
  <c r="AH384"/>
  <c r="AI384"/>
  <c r="AJ384"/>
  <c r="AK384"/>
  <c r="AL384"/>
  <c r="AM384"/>
  <c r="AN384"/>
  <c r="AO384"/>
  <c r="AP384"/>
  <c r="AQ384"/>
  <c r="AR384"/>
  <c r="AS384"/>
  <c r="AT384"/>
  <c r="AU384"/>
  <c r="AV384"/>
  <c r="AW384"/>
  <c r="AX384"/>
  <c r="AY384"/>
  <c r="AZ384"/>
  <c r="BA384"/>
  <c r="BB384"/>
  <c r="BC384"/>
  <c r="BD384"/>
  <c r="BE384"/>
  <c r="BF384"/>
  <c r="BG384"/>
  <c r="BH384"/>
  <c r="BI384"/>
  <c r="BJ384"/>
  <c r="BK384"/>
  <c r="BL384"/>
  <c r="BM384"/>
  <c r="BN384"/>
  <c r="BO384"/>
  <c r="BP384"/>
  <c r="BQ384"/>
  <c r="BR384"/>
  <c r="BS384"/>
  <c r="BT384"/>
  <c r="BU384"/>
  <c r="BV384"/>
  <c r="BW384"/>
  <c r="BX384"/>
  <c r="BY384"/>
  <c r="BZ384"/>
  <c r="CA384"/>
  <c r="CB384"/>
  <c r="CC384"/>
  <c r="CD384"/>
  <c r="CE384"/>
  <c r="CF384"/>
  <c r="CG384"/>
  <c r="CH384"/>
  <c r="CI384"/>
  <c r="CJ384"/>
  <c r="CK384"/>
  <c r="CL384"/>
  <c r="C385"/>
  <c r="D385"/>
  <c r="E385"/>
  <c r="F385"/>
  <c r="G385"/>
  <c r="H385"/>
  <c r="I385"/>
  <c r="J385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N385"/>
  <c r="BO385"/>
  <c r="BP385"/>
  <c r="BQ385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CI385"/>
  <c r="CJ385"/>
  <c r="CK385"/>
  <c r="CL385"/>
  <c r="C386"/>
  <c r="D386"/>
  <c r="E386"/>
  <c r="F386"/>
  <c r="G386"/>
  <c r="H386"/>
  <c r="I386"/>
  <c r="J386"/>
  <c r="K386"/>
  <c r="L386"/>
  <c r="M386"/>
  <c r="N386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AM386"/>
  <c r="AN386"/>
  <c r="AO386"/>
  <c r="AP386"/>
  <c r="AQ386"/>
  <c r="AR386"/>
  <c r="AS386"/>
  <c r="AT386"/>
  <c r="AU386"/>
  <c r="AV386"/>
  <c r="AW386"/>
  <c r="AX386"/>
  <c r="AY386"/>
  <c r="AZ386"/>
  <c r="BA386"/>
  <c r="BB386"/>
  <c r="BC386"/>
  <c r="BD386"/>
  <c r="BE386"/>
  <c r="BF386"/>
  <c r="BG386"/>
  <c r="BH386"/>
  <c r="BI386"/>
  <c r="BJ386"/>
  <c r="BK386"/>
  <c r="BL386"/>
  <c r="BM386"/>
  <c r="BN386"/>
  <c r="BO386"/>
  <c r="BP386"/>
  <c r="BQ386"/>
  <c r="BR386"/>
  <c r="BS386"/>
  <c r="BT386"/>
  <c r="BU386"/>
  <c r="BV386"/>
  <c r="BW386"/>
  <c r="BX386"/>
  <c r="BY386"/>
  <c r="BZ386"/>
  <c r="CA386"/>
  <c r="CB386"/>
  <c r="CC386"/>
  <c r="CD386"/>
  <c r="CE386"/>
  <c r="CF386"/>
  <c r="CG386"/>
  <c r="CH386"/>
  <c r="CI386"/>
  <c r="CJ386"/>
  <c r="CK386"/>
  <c r="CL386"/>
  <c r="C387"/>
  <c r="D387"/>
  <c r="E387"/>
  <c r="F387"/>
  <c r="G387"/>
  <c r="H387"/>
  <c r="I387"/>
  <c r="J387"/>
  <c r="K387"/>
  <c r="L387"/>
  <c r="M387"/>
  <c r="N387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AM387"/>
  <c r="AN387"/>
  <c r="AO387"/>
  <c r="AP387"/>
  <c r="AQ387"/>
  <c r="AR387"/>
  <c r="AS387"/>
  <c r="AT387"/>
  <c r="AU387"/>
  <c r="AV387"/>
  <c r="AW387"/>
  <c r="AX387"/>
  <c r="AY387"/>
  <c r="AZ387"/>
  <c r="BA387"/>
  <c r="BB387"/>
  <c r="BC387"/>
  <c r="BD387"/>
  <c r="BE387"/>
  <c r="BF387"/>
  <c r="BG387"/>
  <c r="BH387"/>
  <c r="BI387"/>
  <c r="BJ387"/>
  <c r="BK387"/>
  <c r="BL387"/>
  <c r="BM387"/>
  <c r="BN387"/>
  <c r="BO387"/>
  <c r="BP387"/>
  <c r="BQ387"/>
  <c r="BR387"/>
  <c r="BS387"/>
  <c r="BT387"/>
  <c r="BU387"/>
  <c r="BV387"/>
  <c r="BW387"/>
  <c r="BX387"/>
  <c r="BY387"/>
  <c r="BZ387"/>
  <c r="CA387"/>
  <c r="CB387"/>
  <c r="CC387"/>
  <c r="CD387"/>
  <c r="CE387"/>
  <c r="CF387"/>
  <c r="CG387"/>
  <c r="CH387"/>
  <c r="CI387"/>
  <c r="CJ387"/>
  <c r="CK387"/>
  <c r="CL387"/>
  <c r="C388"/>
  <c r="D388"/>
  <c r="E388"/>
  <c r="F388"/>
  <c r="G388"/>
  <c r="H388"/>
  <c r="I388"/>
  <c r="J388"/>
  <c r="K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AM388"/>
  <c r="AN388"/>
  <c r="AO388"/>
  <c r="AP388"/>
  <c r="AQ388"/>
  <c r="AR388"/>
  <c r="AS388"/>
  <c r="AT388"/>
  <c r="AU388"/>
  <c r="AV388"/>
  <c r="AW388"/>
  <c r="AX388"/>
  <c r="AY388"/>
  <c r="AZ388"/>
  <c r="BA388"/>
  <c r="BB388"/>
  <c r="BC388"/>
  <c r="BD388"/>
  <c r="BE388"/>
  <c r="BF388"/>
  <c r="BG388"/>
  <c r="BH388"/>
  <c r="BI388"/>
  <c r="BJ388"/>
  <c r="BK388"/>
  <c r="BL388"/>
  <c r="BM388"/>
  <c r="BN388"/>
  <c r="BO388"/>
  <c r="BP388"/>
  <c r="BQ388"/>
  <c r="BR388"/>
  <c r="BS388"/>
  <c r="BT388"/>
  <c r="BU388"/>
  <c r="BV388"/>
  <c r="BW388"/>
  <c r="BX388"/>
  <c r="BY388"/>
  <c r="BZ388"/>
  <c r="CA388"/>
  <c r="CB388"/>
  <c r="CC388"/>
  <c r="CD388"/>
  <c r="CE388"/>
  <c r="CF388"/>
  <c r="CG388"/>
  <c r="CH388"/>
  <c r="CI388"/>
  <c r="CJ388"/>
  <c r="CK388"/>
  <c r="CL388"/>
  <c r="C389"/>
  <c r="D389"/>
  <c r="E389"/>
  <c r="F389"/>
  <c r="G389"/>
  <c r="H389"/>
  <c r="I389"/>
  <c r="J389"/>
  <c r="K389"/>
  <c r="L389"/>
  <c r="M389"/>
  <c r="N389"/>
  <c r="O389"/>
  <c r="P389"/>
  <c r="Q389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/>
  <c r="AI389"/>
  <c r="AJ389"/>
  <c r="AK389"/>
  <c r="AL389"/>
  <c r="AM389"/>
  <c r="AN389"/>
  <c r="AO389"/>
  <c r="AP389"/>
  <c r="AQ389"/>
  <c r="AR389"/>
  <c r="AS389"/>
  <c r="AT389"/>
  <c r="AU389"/>
  <c r="AV389"/>
  <c r="AW389"/>
  <c r="AX389"/>
  <c r="AY389"/>
  <c r="AZ389"/>
  <c r="BA389"/>
  <c r="BB389"/>
  <c r="BC389"/>
  <c r="BD389"/>
  <c r="BE389"/>
  <c r="BF389"/>
  <c r="BG389"/>
  <c r="BH389"/>
  <c r="BI389"/>
  <c r="BJ389"/>
  <c r="BK389"/>
  <c r="BL389"/>
  <c r="BM389"/>
  <c r="BN389"/>
  <c r="BO389"/>
  <c r="BP389"/>
  <c r="BQ389"/>
  <c r="BR389"/>
  <c r="BS389"/>
  <c r="BT389"/>
  <c r="BU389"/>
  <c r="BV389"/>
  <c r="BW389"/>
  <c r="BX389"/>
  <c r="BY389"/>
  <c r="BZ389"/>
  <c r="CA389"/>
  <c r="CB389"/>
  <c r="CC389"/>
  <c r="CD389"/>
  <c r="CE389"/>
  <c r="CF389"/>
  <c r="CG389"/>
  <c r="CH389"/>
  <c r="CI389"/>
  <c r="CJ389"/>
  <c r="CK389"/>
  <c r="CL389"/>
  <c r="C390"/>
  <c r="D390"/>
  <c r="E390"/>
  <c r="F390"/>
  <c r="G390"/>
  <c r="H390"/>
  <c r="I390"/>
  <c r="J390"/>
  <c r="K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AM390"/>
  <c r="AN390"/>
  <c r="AO390"/>
  <c r="AP390"/>
  <c r="AQ390"/>
  <c r="AR390"/>
  <c r="AS390"/>
  <c r="AT390"/>
  <c r="AU390"/>
  <c r="AV390"/>
  <c r="AW390"/>
  <c r="AX390"/>
  <c r="AY390"/>
  <c r="AZ390"/>
  <c r="BA390"/>
  <c r="BB390"/>
  <c r="BC390"/>
  <c r="BD390"/>
  <c r="BE390"/>
  <c r="BF390"/>
  <c r="BG390"/>
  <c r="BH390"/>
  <c r="BI390"/>
  <c r="BJ390"/>
  <c r="BK390"/>
  <c r="BL390"/>
  <c r="BM390"/>
  <c r="BN390"/>
  <c r="BO390"/>
  <c r="BP390"/>
  <c r="BQ390"/>
  <c r="BR390"/>
  <c r="BS390"/>
  <c r="BT390"/>
  <c r="BU390"/>
  <c r="BV390"/>
  <c r="BW390"/>
  <c r="BX390"/>
  <c r="BY390"/>
  <c r="BZ390"/>
  <c r="CA390"/>
  <c r="CB390"/>
  <c r="CC390"/>
  <c r="CD390"/>
  <c r="CE390"/>
  <c r="CF390"/>
  <c r="CG390"/>
  <c r="CH390"/>
  <c r="CI390"/>
  <c r="CJ390"/>
  <c r="CK390"/>
  <c r="CL390"/>
  <c r="C391"/>
  <c r="D391"/>
  <c r="E391"/>
  <c r="F391"/>
  <c r="G391"/>
  <c r="H391"/>
  <c r="I391"/>
  <c r="J391"/>
  <c r="K391"/>
  <c r="L391"/>
  <c r="M391"/>
  <c r="N391"/>
  <c r="O391"/>
  <c r="P391"/>
  <c r="Q391"/>
  <c r="R391"/>
  <c r="S391"/>
  <c r="T391"/>
  <c r="U391"/>
  <c r="V391"/>
  <c r="W391"/>
  <c r="X391"/>
  <c r="Y391"/>
  <c r="Z391"/>
  <c r="AA391"/>
  <c r="AB391"/>
  <c r="AC391"/>
  <c r="AD391"/>
  <c r="AE391"/>
  <c r="AF391"/>
  <c r="AG391"/>
  <c r="AH391"/>
  <c r="AI391"/>
  <c r="AJ391"/>
  <c r="AK391"/>
  <c r="AL391"/>
  <c r="AM391"/>
  <c r="AN391"/>
  <c r="AO391"/>
  <c r="AP391"/>
  <c r="AQ391"/>
  <c r="AR391"/>
  <c r="AS391"/>
  <c r="AT391"/>
  <c r="AU391"/>
  <c r="AV391"/>
  <c r="AW391"/>
  <c r="AX391"/>
  <c r="AY391"/>
  <c r="AZ391"/>
  <c r="BA391"/>
  <c r="BB391"/>
  <c r="BC391"/>
  <c r="BD391"/>
  <c r="BE391"/>
  <c r="BF391"/>
  <c r="BG391"/>
  <c r="BH391"/>
  <c r="BI391"/>
  <c r="BJ391"/>
  <c r="BK391"/>
  <c r="BL391"/>
  <c r="BM391"/>
  <c r="BN391"/>
  <c r="BO391"/>
  <c r="BP391"/>
  <c r="BQ391"/>
  <c r="BR391"/>
  <c r="BS391"/>
  <c r="BT391"/>
  <c r="BU391"/>
  <c r="BV391"/>
  <c r="BW391"/>
  <c r="BX391"/>
  <c r="BY391"/>
  <c r="BZ391"/>
  <c r="CA391"/>
  <c r="CB391"/>
  <c r="CC391"/>
  <c r="CD391"/>
  <c r="CE391"/>
  <c r="CF391"/>
  <c r="CG391"/>
  <c r="CH391"/>
  <c r="CI391"/>
  <c r="CJ391"/>
  <c r="CK391"/>
  <c r="CL391"/>
  <c r="C392"/>
  <c r="D392"/>
  <c r="E392"/>
  <c r="F392"/>
  <c r="G392"/>
  <c r="H392"/>
  <c r="I392"/>
  <c r="J392"/>
  <c r="K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AM392"/>
  <c r="AN392"/>
  <c r="AO392"/>
  <c r="AP392"/>
  <c r="AQ392"/>
  <c r="AR392"/>
  <c r="AS392"/>
  <c r="AT392"/>
  <c r="AU392"/>
  <c r="AV392"/>
  <c r="AW392"/>
  <c r="AX392"/>
  <c r="AY392"/>
  <c r="AZ392"/>
  <c r="BA392"/>
  <c r="BB392"/>
  <c r="BC392"/>
  <c r="BD392"/>
  <c r="BE392"/>
  <c r="BF392"/>
  <c r="BG392"/>
  <c r="BH392"/>
  <c r="BI392"/>
  <c r="BJ392"/>
  <c r="BK392"/>
  <c r="BL392"/>
  <c r="BM392"/>
  <c r="BN392"/>
  <c r="BO392"/>
  <c r="BP392"/>
  <c r="BQ392"/>
  <c r="BR392"/>
  <c r="BS392"/>
  <c r="BT392"/>
  <c r="BU392"/>
  <c r="BV392"/>
  <c r="BW392"/>
  <c r="BX392"/>
  <c r="BY392"/>
  <c r="BZ392"/>
  <c r="CA392"/>
  <c r="CB392"/>
  <c r="CC392"/>
  <c r="CD392"/>
  <c r="CE392"/>
  <c r="CF392"/>
  <c r="CG392"/>
  <c r="CH392"/>
  <c r="CI392"/>
  <c r="CJ392"/>
  <c r="CK392"/>
  <c r="CL392"/>
  <c r="C393"/>
  <c r="D393"/>
  <c r="E393"/>
  <c r="F393"/>
  <c r="G393"/>
  <c r="H393"/>
  <c r="I393"/>
  <c r="J393"/>
  <c r="K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AM393"/>
  <c r="AN393"/>
  <c r="AO393"/>
  <c r="AP393"/>
  <c r="AQ393"/>
  <c r="AR393"/>
  <c r="AS393"/>
  <c r="AT393"/>
  <c r="AU393"/>
  <c r="AV393"/>
  <c r="AW393"/>
  <c r="AX393"/>
  <c r="AY393"/>
  <c r="AZ393"/>
  <c r="BA393"/>
  <c r="BB393"/>
  <c r="BC393"/>
  <c r="BD393"/>
  <c r="BE393"/>
  <c r="BF393"/>
  <c r="BG393"/>
  <c r="BH393"/>
  <c r="BI393"/>
  <c r="BJ393"/>
  <c r="BK393"/>
  <c r="BL393"/>
  <c r="BM393"/>
  <c r="BN393"/>
  <c r="BO393"/>
  <c r="BP393"/>
  <c r="BQ393"/>
  <c r="BR393"/>
  <c r="BS393"/>
  <c r="BT393"/>
  <c r="BU393"/>
  <c r="BV393"/>
  <c r="BW393"/>
  <c r="BX393"/>
  <c r="BY393"/>
  <c r="BZ393"/>
  <c r="CA393"/>
  <c r="CB393"/>
  <c r="CC393"/>
  <c r="CD393"/>
  <c r="CE393"/>
  <c r="CF393"/>
  <c r="CG393"/>
  <c r="CH393"/>
  <c r="CI393"/>
  <c r="CJ393"/>
  <c r="CK393"/>
  <c r="CL393"/>
  <c r="C394"/>
  <c r="D394"/>
  <c r="E394"/>
  <c r="F394"/>
  <c r="G394"/>
  <c r="H394"/>
  <c r="I394"/>
  <c r="J394"/>
  <c r="K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AM394"/>
  <c r="AN394"/>
  <c r="AO394"/>
  <c r="AP394"/>
  <c r="AQ394"/>
  <c r="AR394"/>
  <c r="AS394"/>
  <c r="AT394"/>
  <c r="AU394"/>
  <c r="AV394"/>
  <c r="AW394"/>
  <c r="AX394"/>
  <c r="AY394"/>
  <c r="AZ394"/>
  <c r="BA394"/>
  <c r="BB394"/>
  <c r="BC394"/>
  <c r="BD394"/>
  <c r="BE394"/>
  <c r="BF394"/>
  <c r="BG394"/>
  <c r="BH394"/>
  <c r="BI394"/>
  <c r="BJ394"/>
  <c r="BK394"/>
  <c r="BL394"/>
  <c r="BM394"/>
  <c r="BN394"/>
  <c r="BO394"/>
  <c r="BP394"/>
  <c r="BQ394"/>
  <c r="BR394"/>
  <c r="BS394"/>
  <c r="BT394"/>
  <c r="BU394"/>
  <c r="BV394"/>
  <c r="BW394"/>
  <c r="BX394"/>
  <c r="BY394"/>
  <c r="BZ394"/>
  <c r="CA394"/>
  <c r="CB394"/>
  <c r="CC394"/>
  <c r="CD394"/>
  <c r="CE394"/>
  <c r="CF394"/>
  <c r="CG394"/>
  <c r="CH394"/>
  <c r="CI394"/>
  <c r="CJ394"/>
  <c r="CK394"/>
  <c r="CL394"/>
  <c r="C395"/>
  <c r="D395"/>
  <c r="E395"/>
  <c r="F395"/>
  <c r="G395"/>
  <c r="H395"/>
  <c r="I395"/>
  <c r="J395"/>
  <c r="K395"/>
  <c r="L395"/>
  <c r="M395"/>
  <c r="N395"/>
  <c r="O395"/>
  <c r="P395"/>
  <c r="Q395"/>
  <c r="R395"/>
  <c r="S395"/>
  <c r="T395"/>
  <c r="U395"/>
  <c r="V395"/>
  <c r="W395"/>
  <c r="X395"/>
  <c r="Y395"/>
  <c r="Z395"/>
  <c r="AA395"/>
  <c r="AB395"/>
  <c r="AC395"/>
  <c r="AD395"/>
  <c r="AE395"/>
  <c r="AF395"/>
  <c r="AG395"/>
  <c r="AH395"/>
  <c r="AI395"/>
  <c r="AJ395"/>
  <c r="AK395"/>
  <c r="AL395"/>
  <c r="AM395"/>
  <c r="AN395"/>
  <c r="AO395"/>
  <c r="AP395"/>
  <c r="AQ395"/>
  <c r="AR395"/>
  <c r="AS395"/>
  <c r="AT395"/>
  <c r="AU395"/>
  <c r="AV395"/>
  <c r="AW395"/>
  <c r="AX395"/>
  <c r="AY395"/>
  <c r="AZ395"/>
  <c r="BA395"/>
  <c r="BB395"/>
  <c r="BC395"/>
  <c r="BD395"/>
  <c r="BE395"/>
  <c r="BF395"/>
  <c r="BG395"/>
  <c r="BH395"/>
  <c r="BI395"/>
  <c r="BJ395"/>
  <c r="BK395"/>
  <c r="BL395"/>
  <c r="BM395"/>
  <c r="BN395"/>
  <c r="BO395"/>
  <c r="BP395"/>
  <c r="BQ395"/>
  <c r="BR395"/>
  <c r="BS395"/>
  <c r="BT395"/>
  <c r="BU395"/>
  <c r="BV395"/>
  <c r="BW395"/>
  <c r="BX395"/>
  <c r="BY395"/>
  <c r="BZ395"/>
  <c r="CA395"/>
  <c r="CB395"/>
  <c r="CC395"/>
  <c r="CD395"/>
  <c r="CE395"/>
  <c r="CF395"/>
  <c r="CG395"/>
  <c r="CH395"/>
  <c r="CI395"/>
  <c r="CJ395"/>
  <c r="CK395"/>
  <c r="CL395"/>
  <c r="C396"/>
  <c r="D396"/>
  <c r="E396"/>
  <c r="F396"/>
  <c r="G396"/>
  <c r="H396"/>
  <c r="I396"/>
  <c r="J396"/>
  <c r="K396"/>
  <c r="L396"/>
  <c r="M396"/>
  <c r="N396"/>
  <c r="O396"/>
  <c r="P396"/>
  <c r="Q396"/>
  <c r="R396"/>
  <c r="S396"/>
  <c r="T396"/>
  <c r="U396"/>
  <c r="V396"/>
  <c r="W396"/>
  <c r="X396"/>
  <c r="Y396"/>
  <c r="Z396"/>
  <c r="AA396"/>
  <c r="AB396"/>
  <c r="AC396"/>
  <c r="AD396"/>
  <c r="AE396"/>
  <c r="AF396"/>
  <c r="AG396"/>
  <c r="AH396"/>
  <c r="AI396"/>
  <c r="AJ396"/>
  <c r="AK396"/>
  <c r="AL396"/>
  <c r="AM396"/>
  <c r="AN396"/>
  <c r="AO396"/>
  <c r="AP396"/>
  <c r="AQ396"/>
  <c r="AR396"/>
  <c r="AS396"/>
  <c r="AT396"/>
  <c r="AU396"/>
  <c r="AV396"/>
  <c r="AW396"/>
  <c r="AX396"/>
  <c r="AY396"/>
  <c r="AZ396"/>
  <c r="BA396"/>
  <c r="BB396"/>
  <c r="BC396"/>
  <c r="BD396"/>
  <c r="BE396"/>
  <c r="BF396"/>
  <c r="BG396"/>
  <c r="BH396"/>
  <c r="BI396"/>
  <c r="BJ396"/>
  <c r="BK396"/>
  <c r="BL396"/>
  <c r="BM396"/>
  <c r="BN396"/>
  <c r="BO396"/>
  <c r="BP396"/>
  <c r="BQ396"/>
  <c r="BR396"/>
  <c r="BS396"/>
  <c r="BT396"/>
  <c r="BU396"/>
  <c r="BV396"/>
  <c r="BW396"/>
  <c r="BX396"/>
  <c r="BY396"/>
  <c r="BZ396"/>
  <c r="CA396"/>
  <c r="CB396"/>
  <c r="CC396"/>
  <c r="CD396"/>
  <c r="CE396"/>
  <c r="CF396"/>
  <c r="CG396"/>
  <c r="CH396"/>
  <c r="CI396"/>
  <c r="CJ396"/>
  <c r="CK396"/>
  <c r="CL396"/>
  <c r="C397"/>
  <c r="D397"/>
  <c r="E397"/>
  <c r="F397"/>
  <c r="G397"/>
  <c r="H397"/>
  <c r="I397"/>
  <c r="J397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N397"/>
  <c r="BO397"/>
  <c r="BP397"/>
  <c r="BQ397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CI397"/>
  <c r="CJ397"/>
  <c r="CK397"/>
  <c r="CL397"/>
  <c r="C398"/>
  <c r="D398"/>
  <c r="E398"/>
  <c r="F398"/>
  <c r="G398"/>
  <c r="H398"/>
  <c r="I398"/>
  <c r="J398"/>
  <c r="K398"/>
  <c r="L398"/>
  <c r="M398"/>
  <c r="N398"/>
  <c r="O398"/>
  <c r="P398"/>
  <c r="Q398"/>
  <c r="R398"/>
  <c r="S398"/>
  <c r="T398"/>
  <c r="U398"/>
  <c r="V398"/>
  <c r="W398"/>
  <c r="X398"/>
  <c r="Y398"/>
  <c r="Z398"/>
  <c r="AA398"/>
  <c r="AB398"/>
  <c r="AC398"/>
  <c r="AD398"/>
  <c r="AE398"/>
  <c r="AF398"/>
  <c r="AG398"/>
  <c r="AH398"/>
  <c r="AI398"/>
  <c r="AJ398"/>
  <c r="AK398"/>
  <c r="AL398"/>
  <c r="AM398"/>
  <c r="AN398"/>
  <c r="AO398"/>
  <c r="AP398"/>
  <c r="AQ398"/>
  <c r="AR398"/>
  <c r="AS398"/>
  <c r="AT398"/>
  <c r="AU398"/>
  <c r="AV398"/>
  <c r="AW398"/>
  <c r="AX398"/>
  <c r="AY398"/>
  <c r="AZ398"/>
  <c r="BA398"/>
  <c r="BB398"/>
  <c r="BC398"/>
  <c r="BD398"/>
  <c r="BE398"/>
  <c r="BF398"/>
  <c r="BG398"/>
  <c r="BH398"/>
  <c r="BI398"/>
  <c r="BJ398"/>
  <c r="BK398"/>
  <c r="BL398"/>
  <c r="BM398"/>
  <c r="BN398"/>
  <c r="BO398"/>
  <c r="BP398"/>
  <c r="BQ398"/>
  <c r="BR398"/>
  <c r="BS398"/>
  <c r="BT398"/>
  <c r="BU398"/>
  <c r="BV398"/>
  <c r="BW398"/>
  <c r="BX398"/>
  <c r="BY398"/>
  <c r="BZ398"/>
  <c r="CA398"/>
  <c r="CB398"/>
  <c r="CC398"/>
  <c r="CD398"/>
  <c r="CE398"/>
  <c r="CF398"/>
  <c r="CG398"/>
  <c r="CH398"/>
  <c r="CI398"/>
  <c r="CJ398"/>
  <c r="CK398"/>
  <c r="CL398"/>
  <c r="C399"/>
  <c r="D399"/>
  <c r="E399"/>
  <c r="F399"/>
  <c r="G399"/>
  <c r="H399"/>
  <c r="I399"/>
  <c r="J399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AM399"/>
  <c r="AN399"/>
  <c r="AO399"/>
  <c r="AP399"/>
  <c r="AQ399"/>
  <c r="AR399"/>
  <c r="AS399"/>
  <c r="AT399"/>
  <c r="AU399"/>
  <c r="AV399"/>
  <c r="AW399"/>
  <c r="AX399"/>
  <c r="AY399"/>
  <c r="AZ399"/>
  <c r="BA399"/>
  <c r="BB399"/>
  <c r="BC399"/>
  <c r="BD399"/>
  <c r="BE399"/>
  <c r="BF399"/>
  <c r="BG399"/>
  <c r="BH399"/>
  <c r="BI399"/>
  <c r="BJ399"/>
  <c r="BK399"/>
  <c r="BL399"/>
  <c r="BM399"/>
  <c r="BN399"/>
  <c r="BO399"/>
  <c r="BP399"/>
  <c r="BQ399"/>
  <c r="BR399"/>
  <c r="BS399"/>
  <c r="BT399"/>
  <c r="BU399"/>
  <c r="BV399"/>
  <c r="BW399"/>
  <c r="BX399"/>
  <c r="BY399"/>
  <c r="BZ399"/>
  <c r="CA399"/>
  <c r="CB399"/>
  <c r="CC399"/>
  <c r="CD399"/>
  <c r="CE399"/>
  <c r="CF399"/>
  <c r="CG399"/>
  <c r="CH399"/>
  <c r="CI399"/>
  <c r="CJ399"/>
  <c r="CK399"/>
  <c r="CL399"/>
  <c r="C400"/>
  <c r="D400"/>
  <c r="E400"/>
  <c r="F400"/>
  <c r="G400"/>
  <c r="H400"/>
  <c r="I400"/>
  <c r="J400"/>
  <c r="K400"/>
  <c r="L400"/>
  <c r="M400"/>
  <c r="N400"/>
  <c r="O400"/>
  <c r="P400"/>
  <c r="Q400"/>
  <c r="R400"/>
  <c r="S400"/>
  <c r="T400"/>
  <c r="U400"/>
  <c r="V400"/>
  <c r="W400"/>
  <c r="X400"/>
  <c r="Y400"/>
  <c r="Z400"/>
  <c r="AA400"/>
  <c r="AB400"/>
  <c r="AC400"/>
  <c r="AD400"/>
  <c r="AE400"/>
  <c r="AF400"/>
  <c r="AG400"/>
  <c r="AH400"/>
  <c r="AI400"/>
  <c r="AJ400"/>
  <c r="AK400"/>
  <c r="AL400"/>
  <c r="AM400"/>
  <c r="AN400"/>
  <c r="AO400"/>
  <c r="AP400"/>
  <c r="AQ400"/>
  <c r="AR400"/>
  <c r="AS400"/>
  <c r="AT400"/>
  <c r="AU400"/>
  <c r="AV400"/>
  <c r="AW400"/>
  <c r="AX400"/>
  <c r="AY400"/>
  <c r="AZ400"/>
  <c r="BA400"/>
  <c r="BB400"/>
  <c r="BC400"/>
  <c r="BD400"/>
  <c r="BE400"/>
  <c r="BF400"/>
  <c r="BG400"/>
  <c r="BH400"/>
  <c r="BI400"/>
  <c r="BJ400"/>
  <c r="BK400"/>
  <c r="BL400"/>
  <c r="BM400"/>
  <c r="BN400"/>
  <c r="BO400"/>
  <c r="BP400"/>
  <c r="BQ400"/>
  <c r="BR400"/>
  <c r="BS400"/>
  <c r="BT400"/>
  <c r="BU400"/>
  <c r="BV400"/>
  <c r="BW400"/>
  <c r="BX400"/>
  <c r="BY400"/>
  <c r="BZ400"/>
  <c r="CA400"/>
  <c r="CB400"/>
  <c r="CC400"/>
  <c r="CD400"/>
  <c r="CE400"/>
  <c r="CF400"/>
  <c r="CG400"/>
  <c r="CH400"/>
  <c r="CI400"/>
  <c r="CJ400"/>
  <c r="CK400"/>
  <c r="CL400"/>
  <c r="C401"/>
  <c r="D401"/>
  <c r="E401"/>
  <c r="F401"/>
  <c r="G401"/>
  <c r="H401"/>
  <c r="I401"/>
  <c r="J401"/>
  <c r="K401"/>
  <c r="L401"/>
  <c r="M401"/>
  <c r="N401"/>
  <c r="O401"/>
  <c r="P401"/>
  <c r="Q401"/>
  <c r="R401"/>
  <c r="S401"/>
  <c r="T401"/>
  <c r="U401"/>
  <c r="V401"/>
  <c r="W401"/>
  <c r="X401"/>
  <c r="Y401"/>
  <c r="Z401"/>
  <c r="AA401"/>
  <c r="AB401"/>
  <c r="AC401"/>
  <c r="AD401"/>
  <c r="AE401"/>
  <c r="AF401"/>
  <c r="AG401"/>
  <c r="AH401"/>
  <c r="AI401"/>
  <c r="AJ401"/>
  <c r="AK401"/>
  <c r="AL401"/>
  <c r="AM401"/>
  <c r="AN401"/>
  <c r="AO401"/>
  <c r="AP401"/>
  <c r="AQ401"/>
  <c r="AR401"/>
  <c r="AS401"/>
  <c r="AT401"/>
  <c r="AU401"/>
  <c r="AV401"/>
  <c r="AW401"/>
  <c r="AX401"/>
  <c r="AY401"/>
  <c r="AZ401"/>
  <c r="BA401"/>
  <c r="BB401"/>
  <c r="BC401"/>
  <c r="BD401"/>
  <c r="BE401"/>
  <c r="BF401"/>
  <c r="BG401"/>
  <c r="BH401"/>
  <c r="BI401"/>
  <c r="BJ401"/>
  <c r="BK401"/>
  <c r="BL401"/>
  <c r="BM401"/>
  <c r="BN401"/>
  <c r="BO401"/>
  <c r="BP401"/>
  <c r="BQ401"/>
  <c r="BR401"/>
  <c r="BS401"/>
  <c r="BT401"/>
  <c r="BU401"/>
  <c r="BV401"/>
  <c r="BW401"/>
  <c r="BX401"/>
  <c r="BY401"/>
  <c r="BZ401"/>
  <c r="CA401"/>
  <c r="CB401"/>
  <c r="CC401"/>
  <c r="CD401"/>
  <c r="CE401"/>
  <c r="CF401"/>
  <c r="CG401"/>
  <c r="CH401"/>
  <c r="CI401"/>
  <c r="CJ401"/>
  <c r="CK401"/>
  <c r="CL401"/>
  <c r="C402"/>
  <c r="D402"/>
  <c r="E402"/>
  <c r="F402"/>
  <c r="G402"/>
  <c r="H402"/>
  <c r="I402"/>
  <c r="J402"/>
  <c r="K402"/>
  <c r="L402"/>
  <c r="M402"/>
  <c r="N402"/>
  <c r="O402"/>
  <c r="P402"/>
  <c r="Q402"/>
  <c r="R402"/>
  <c r="S402"/>
  <c r="T402"/>
  <c r="U402"/>
  <c r="V402"/>
  <c r="W402"/>
  <c r="X402"/>
  <c r="Y402"/>
  <c r="Z402"/>
  <c r="AA402"/>
  <c r="AB402"/>
  <c r="AC402"/>
  <c r="AD402"/>
  <c r="AE402"/>
  <c r="AF402"/>
  <c r="AG402"/>
  <c r="AH402"/>
  <c r="AI402"/>
  <c r="AJ402"/>
  <c r="AK402"/>
  <c r="AL402"/>
  <c r="AM402"/>
  <c r="AN402"/>
  <c r="AO402"/>
  <c r="AP402"/>
  <c r="AQ402"/>
  <c r="AR402"/>
  <c r="AS402"/>
  <c r="AT402"/>
  <c r="AU402"/>
  <c r="AV402"/>
  <c r="AW402"/>
  <c r="AX402"/>
  <c r="AY402"/>
  <c r="AZ402"/>
  <c r="BA402"/>
  <c r="BB402"/>
  <c r="BC402"/>
  <c r="BD402"/>
  <c r="BE402"/>
  <c r="BF402"/>
  <c r="BG402"/>
  <c r="BH402"/>
  <c r="BI402"/>
  <c r="BJ402"/>
  <c r="BK402"/>
  <c r="BL402"/>
  <c r="BM402"/>
  <c r="BN402"/>
  <c r="BO402"/>
  <c r="BP402"/>
  <c r="BQ402"/>
  <c r="BR402"/>
  <c r="BS402"/>
  <c r="BT402"/>
  <c r="BU402"/>
  <c r="BV402"/>
  <c r="BW402"/>
  <c r="BX402"/>
  <c r="BY402"/>
  <c r="BZ402"/>
  <c r="CA402"/>
  <c r="CB402"/>
  <c r="CC402"/>
  <c r="CD402"/>
  <c r="CE402"/>
  <c r="CF402"/>
  <c r="CG402"/>
  <c r="CH402"/>
  <c r="CI402"/>
  <c r="CJ402"/>
  <c r="CK402"/>
  <c r="CL402"/>
  <c r="C403"/>
  <c r="D403"/>
  <c r="E403"/>
  <c r="F403"/>
  <c r="G403"/>
  <c r="H403"/>
  <c r="I403"/>
  <c r="J403"/>
  <c r="K403"/>
  <c r="L403"/>
  <c r="M403"/>
  <c r="N403"/>
  <c r="O403"/>
  <c r="P403"/>
  <c r="Q403"/>
  <c r="R403"/>
  <c r="S403"/>
  <c r="T403"/>
  <c r="U403"/>
  <c r="V403"/>
  <c r="W403"/>
  <c r="X403"/>
  <c r="Y403"/>
  <c r="Z403"/>
  <c r="AA403"/>
  <c r="AB403"/>
  <c r="AC403"/>
  <c r="AD403"/>
  <c r="AE403"/>
  <c r="AF403"/>
  <c r="AG403"/>
  <c r="AH403"/>
  <c r="AI403"/>
  <c r="AJ403"/>
  <c r="AK403"/>
  <c r="AL403"/>
  <c r="AM403"/>
  <c r="AN403"/>
  <c r="AO403"/>
  <c r="AP403"/>
  <c r="AQ403"/>
  <c r="AR403"/>
  <c r="AS403"/>
  <c r="AT403"/>
  <c r="AU403"/>
  <c r="AV403"/>
  <c r="AW403"/>
  <c r="AX403"/>
  <c r="AY403"/>
  <c r="AZ403"/>
  <c r="BA403"/>
  <c r="BB403"/>
  <c r="BC403"/>
  <c r="BD403"/>
  <c r="BE403"/>
  <c r="BF403"/>
  <c r="BG403"/>
  <c r="BH403"/>
  <c r="BI403"/>
  <c r="BJ403"/>
  <c r="BK403"/>
  <c r="BL403"/>
  <c r="BM403"/>
  <c r="BN403"/>
  <c r="BO403"/>
  <c r="BP403"/>
  <c r="BQ403"/>
  <c r="BR403"/>
  <c r="BS403"/>
  <c r="BT403"/>
  <c r="BU403"/>
  <c r="BV403"/>
  <c r="BW403"/>
  <c r="BX403"/>
  <c r="BY403"/>
  <c r="BZ403"/>
  <c r="CA403"/>
  <c r="CB403"/>
  <c r="CC403"/>
  <c r="CD403"/>
  <c r="CE403"/>
  <c r="CF403"/>
  <c r="CG403"/>
  <c r="CH403"/>
  <c r="CI403"/>
  <c r="CJ403"/>
  <c r="CK403"/>
  <c r="CL403"/>
  <c r="C404"/>
  <c r="D404"/>
  <c r="E404"/>
  <c r="F404"/>
  <c r="G404"/>
  <c r="H404"/>
  <c r="I404"/>
  <c r="J404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AM404"/>
  <c r="AN404"/>
  <c r="AO404"/>
  <c r="AP404"/>
  <c r="AQ404"/>
  <c r="AR404"/>
  <c r="AS404"/>
  <c r="AT404"/>
  <c r="AU404"/>
  <c r="AV404"/>
  <c r="AW404"/>
  <c r="AX404"/>
  <c r="AY404"/>
  <c r="AZ404"/>
  <c r="BA404"/>
  <c r="BB404"/>
  <c r="BC404"/>
  <c r="BD404"/>
  <c r="BE404"/>
  <c r="BF404"/>
  <c r="BG404"/>
  <c r="BH404"/>
  <c r="BI404"/>
  <c r="BJ404"/>
  <c r="BK404"/>
  <c r="BL404"/>
  <c r="BM404"/>
  <c r="BN404"/>
  <c r="BO404"/>
  <c r="BP404"/>
  <c r="BQ404"/>
  <c r="BR404"/>
  <c r="BS404"/>
  <c r="BT404"/>
  <c r="BU404"/>
  <c r="BV404"/>
  <c r="BW404"/>
  <c r="BX404"/>
  <c r="BY404"/>
  <c r="BZ404"/>
  <c r="CA404"/>
  <c r="CB404"/>
  <c r="CC404"/>
  <c r="CD404"/>
  <c r="CE404"/>
  <c r="CF404"/>
  <c r="CG404"/>
  <c r="CH404"/>
  <c r="CI404"/>
  <c r="CJ404"/>
  <c r="CK404"/>
  <c r="CL404"/>
  <c r="C405"/>
  <c r="D405"/>
  <c r="E405"/>
  <c r="F405"/>
  <c r="G405"/>
  <c r="H405"/>
  <c r="I405"/>
  <c r="J405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AM405"/>
  <c r="AN405"/>
  <c r="AO405"/>
  <c r="AP405"/>
  <c r="AQ405"/>
  <c r="AR405"/>
  <c r="AS405"/>
  <c r="AT405"/>
  <c r="AU405"/>
  <c r="AV405"/>
  <c r="AW405"/>
  <c r="AX405"/>
  <c r="AY405"/>
  <c r="AZ405"/>
  <c r="BA405"/>
  <c r="BB405"/>
  <c r="BC405"/>
  <c r="BD405"/>
  <c r="BE405"/>
  <c r="BF405"/>
  <c r="BG405"/>
  <c r="BH405"/>
  <c r="BI405"/>
  <c r="BJ405"/>
  <c r="BK405"/>
  <c r="BL405"/>
  <c r="BM405"/>
  <c r="BN405"/>
  <c r="BO405"/>
  <c r="BP405"/>
  <c r="BQ405"/>
  <c r="BR405"/>
  <c r="BS405"/>
  <c r="BT405"/>
  <c r="BU405"/>
  <c r="BV405"/>
  <c r="BW405"/>
  <c r="BX405"/>
  <c r="BY405"/>
  <c r="BZ405"/>
  <c r="CA405"/>
  <c r="CB405"/>
  <c r="CC405"/>
  <c r="CD405"/>
  <c r="CE405"/>
  <c r="CF405"/>
  <c r="CG405"/>
  <c r="CH405"/>
  <c r="CI405"/>
  <c r="CJ405"/>
  <c r="CK405"/>
  <c r="CL405"/>
  <c r="C406"/>
  <c r="D406"/>
  <c r="E406"/>
  <c r="F406"/>
  <c r="G406"/>
  <c r="H406"/>
  <c r="I406"/>
  <c r="J406"/>
  <c r="K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AM406"/>
  <c r="AN406"/>
  <c r="AO406"/>
  <c r="AP406"/>
  <c r="AQ406"/>
  <c r="AR406"/>
  <c r="AS406"/>
  <c r="AT406"/>
  <c r="AU406"/>
  <c r="AV406"/>
  <c r="AW406"/>
  <c r="AX406"/>
  <c r="AY406"/>
  <c r="AZ406"/>
  <c r="BA406"/>
  <c r="BB406"/>
  <c r="BC406"/>
  <c r="BD406"/>
  <c r="BE406"/>
  <c r="BF406"/>
  <c r="BG406"/>
  <c r="BH406"/>
  <c r="BI406"/>
  <c r="BJ406"/>
  <c r="BK406"/>
  <c r="BL406"/>
  <c r="BM406"/>
  <c r="BN406"/>
  <c r="BO406"/>
  <c r="BP406"/>
  <c r="BQ406"/>
  <c r="BR406"/>
  <c r="BS406"/>
  <c r="BT406"/>
  <c r="BU406"/>
  <c r="BV406"/>
  <c r="BW406"/>
  <c r="BX406"/>
  <c r="BY406"/>
  <c r="BZ406"/>
  <c r="CA406"/>
  <c r="CB406"/>
  <c r="CC406"/>
  <c r="CD406"/>
  <c r="CE406"/>
  <c r="CF406"/>
  <c r="CG406"/>
  <c r="CH406"/>
  <c r="CI406"/>
  <c r="CJ406"/>
  <c r="CK406"/>
  <c r="CL406"/>
  <c r="C407"/>
  <c r="D407"/>
  <c r="E407"/>
  <c r="F407"/>
  <c r="G407"/>
  <c r="H407"/>
  <c r="I407"/>
  <c r="J407"/>
  <c r="K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AM407"/>
  <c r="AN407"/>
  <c r="AO407"/>
  <c r="AP407"/>
  <c r="AQ407"/>
  <c r="AR407"/>
  <c r="AS407"/>
  <c r="AT407"/>
  <c r="AU407"/>
  <c r="AV407"/>
  <c r="AW407"/>
  <c r="AX407"/>
  <c r="AY407"/>
  <c r="AZ407"/>
  <c r="BA407"/>
  <c r="BB407"/>
  <c r="BC407"/>
  <c r="BD407"/>
  <c r="BE407"/>
  <c r="BF407"/>
  <c r="BG407"/>
  <c r="BH407"/>
  <c r="BI407"/>
  <c r="BJ407"/>
  <c r="BK407"/>
  <c r="BL407"/>
  <c r="BM407"/>
  <c r="BN407"/>
  <c r="BO407"/>
  <c r="BP407"/>
  <c r="BQ407"/>
  <c r="BR407"/>
  <c r="BS407"/>
  <c r="BT407"/>
  <c r="BU407"/>
  <c r="BV407"/>
  <c r="BW407"/>
  <c r="BX407"/>
  <c r="BY407"/>
  <c r="BZ407"/>
  <c r="CA407"/>
  <c r="CB407"/>
  <c r="CC407"/>
  <c r="CD407"/>
  <c r="CE407"/>
  <c r="CF407"/>
  <c r="CG407"/>
  <c r="CH407"/>
  <c r="CI407"/>
  <c r="CJ407"/>
  <c r="CK407"/>
  <c r="CL407"/>
  <c r="C408"/>
  <c r="D408"/>
  <c r="E408"/>
  <c r="F408"/>
  <c r="G408"/>
  <c r="H408"/>
  <c r="I408"/>
  <c r="J408"/>
  <c r="K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AM408"/>
  <c r="AN408"/>
  <c r="AO408"/>
  <c r="AP408"/>
  <c r="AQ408"/>
  <c r="AR408"/>
  <c r="AS408"/>
  <c r="AT408"/>
  <c r="AU408"/>
  <c r="AV408"/>
  <c r="AW408"/>
  <c r="AX408"/>
  <c r="AY408"/>
  <c r="AZ408"/>
  <c r="BA408"/>
  <c r="BB408"/>
  <c r="BC408"/>
  <c r="BD408"/>
  <c r="BE408"/>
  <c r="BF408"/>
  <c r="BG408"/>
  <c r="BH408"/>
  <c r="BI408"/>
  <c r="BJ408"/>
  <c r="BK408"/>
  <c r="BL408"/>
  <c r="BM408"/>
  <c r="BN408"/>
  <c r="BO408"/>
  <c r="BP408"/>
  <c r="BQ408"/>
  <c r="BR408"/>
  <c r="BS408"/>
  <c r="BT408"/>
  <c r="BU408"/>
  <c r="BV408"/>
  <c r="BW408"/>
  <c r="BX408"/>
  <c r="BY408"/>
  <c r="BZ408"/>
  <c r="CA408"/>
  <c r="CB408"/>
  <c r="CC408"/>
  <c r="CD408"/>
  <c r="CE408"/>
  <c r="CF408"/>
  <c r="CG408"/>
  <c r="CH408"/>
  <c r="CI408"/>
  <c r="CJ408"/>
  <c r="CK408"/>
  <c r="CL408"/>
  <c r="C409"/>
  <c r="D409"/>
  <c r="E409"/>
  <c r="F409"/>
  <c r="G409"/>
  <c r="H409"/>
  <c r="I409"/>
  <c r="J409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N409"/>
  <c r="BO409"/>
  <c r="BP409"/>
  <c r="BQ409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CI409"/>
  <c r="CJ409"/>
  <c r="CK409"/>
  <c r="CL409"/>
  <c r="C410"/>
  <c r="D410"/>
  <c r="E410"/>
  <c r="F410"/>
  <c r="G410"/>
  <c r="H410"/>
  <c r="I410"/>
  <c r="J410"/>
  <c r="K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AM410"/>
  <c r="AN410"/>
  <c r="AO410"/>
  <c r="AP410"/>
  <c r="AQ410"/>
  <c r="AR410"/>
  <c r="AS410"/>
  <c r="AT410"/>
  <c r="AU410"/>
  <c r="AV410"/>
  <c r="AW410"/>
  <c r="AX410"/>
  <c r="AY410"/>
  <c r="AZ410"/>
  <c r="BA410"/>
  <c r="BB410"/>
  <c r="BC410"/>
  <c r="BD410"/>
  <c r="BE410"/>
  <c r="BF410"/>
  <c r="BG410"/>
  <c r="BH410"/>
  <c r="BI410"/>
  <c r="BJ410"/>
  <c r="BK410"/>
  <c r="BL410"/>
  <c r="BM410"/>
  <c r="BN410"/>
  <c r="BO410"/>
  <c r="BP410"/>
  <c r="BQ410"/>
  <c r="BR410"/>
  <c r="BS410"/>
  <c r="BT410"/>
  <c r="BU410"/>
  <c r="BV410"/>
  <c r="BW410"/>
  <c r="BX410"/>
  <c r="BY410"/>
  <c r="BZ410"/>
  <c r="CA410"/>
  <c r="CB410"/>
  <c r="CC410"/>
  <c r="CD410"/>
  <c r="CE410"/>
  <c r="CF410"/>
  <c r="CG410"/>
  <c r="CH410"/>
  <c r="CI410"/>
  <c r="CJ410"/>
  <c r="CK410"/>
  <c r="CL410"/>
  <c r="C411"/>
  <c r="D411"/>
  <c r="E411"/>
  <c r="F411"/>
  <c r="G411"/>
  <c r="H411"/>
  <c r="I411"/>
  <c r="J411"/>
  <c r="K411"/>
  <c r="L411"/>
  <c r="M411"/>
  <c r="N411"/>
  <c r="O411"/>
  <c r="P411"/>
  <c r="Q411"/>
  <c r="R411"/>
  <c r="S411"/>
  <c r="T411"/>
  <c r="U411"/>
  <c r="V411"/>
  <c r="W411"/>
  <c r="X411"/>
  <c r="Y411"/>
  <c r="Z411"/>
  <c r="AA411"/>
  <c r="AB411"/>
  <c r="AC411"/>
  <c r="AD411"/>
  <c r="AE411"/>
  <c r="AF411"/>
  <c r="AG411"/>
  <c r="AH411"/>
  <c r="AI411"/>
  <c r="AJ411"/>
  <c r="AK411"/>
  <c r="AL411"/>
  <c r="AM411"/>
  <c r="AN411"/>
  <c r="AO411"/>
  <c r="AP411"/>
  <c r="AQ411"/>
  <c r="AR411"/>
  <c r="AS411"/>
  <c r="AT411"/>
  <c r="AU411"/>
  <c r="AV411"/>
  <c r="AW411"/>
  <c r="AX411"/>
  <c r="AY411"/>
  <c r="AZ411"/>
  <c r="BA411"/>
  <c r="BB411"/>
  <c r="BC411"/>
  <c r="BD411"/>
  <c r="BE411"/>
  <c r="BF411"/>
  <c r="BG411"/>
  <c r="BH411"/>
  <c r="BI411"/>
  <c r="BJ411"/>
  <c r="BK411"/>
  <c r="BL411"/>
  <c r="BM411"/>
  <c r="BN411"/>
  <c r="BO411"/>
  <c r="BP411"/>
  <c r="BQ411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CI411"/>
  <c r="CJ411"/>
  <c r="CK411"/>
  <c r="CL411"/>
  <c r="C412"/>
  <c r="D412"/>
  <c r="E412"/>
  <c r="F412"/>
  <c r="G412"/>
  <c r="H412"/>
  <c r="I412"/>
  <c r="J412"/>
  <c r="K412"/>
  <c r="L412"/>
  <c r="M412"/>
  <c r="N412"/>
  <c r="O412"/>
  <c r="P412"/>
  <c r="Q412"/>
  <c r="R412"/>
  <c r="S412"/>
  <c r="T412"/>
  <c r="U412"/>
  <c r="V412"/>
  <c r="W412"/>
  <c r="X412"/>
  <c r="Y412"/>
  <c r="Z412"/>
  <c r="AA412"/>
  <c r="AB412"/>
  <c r="AC412"/>
  <c r="AD412"/>
  <c r="AE412"/>
  <c r="AF412"/>
  <c r="AG412"/>
  <c r="AH412"/>
  <c r="AI412"/>
  <c r="AJ412"/>
  <c r="AK412"/>
  <c r="AL412"/>
  <c r="AM412"/>
  <c r="AN412"/>
  <c r="AO412"/>
  <c r="AP412"/>
  <c r="AQ412"/>
  <c r="AR412"/>
  <c r="AS412"/>
  <c r="AT412"/>
  <c r="AU412"/>
  <c r="AV412"/>
  <c r="AW412"/>
  <c r="AX412"/>
  <c r="AY412"/>
  <c r="AZ412"/>
  <c r="BA412"/>
  <c r="BB412"/>
  <c r="BC412"/>
  <c r="BD412"/>
  <c r="BE412"/>
  <c r="BF412"/>
  <c r="BG412"/>
  <c r="BH412"/>
  <c r="BI412"/>
  <c r="BJ412"/>
  <c r="BK412"/>
  <c r="BL412"/>
  <c r="BM412"/>
  <c r="BN412"/>
  <c r="BO412"/>
  <c r="BP412"/>
  <c r="BQ412"/>
  <c r="BR412"/>
  <c r="BS412"/>
  <c r="BT412"/>
  <c r="BU412"/>
  <c r="BV412"/>
  <c r="BW412"/>
  <c r="BX412"/>
  <c r="BY412"/>
  <c r="BZ412"/>
  <c r="CA412"/>
  <c r="CB412"/>
  <c r="CC412"/>
  <c r="CD412"/>
  <c r="CE412"/>
  <c r="CF412"/>
  <c r="CG412"/>
  <c r="CH412"/>
  <c r="CI412"/>
  <c r="CJ412"/>
  <c r="CK412"/>
  <c r="CL412"/>
  <c r="C413"/>
  <c r="D413"/>
  <c r="E413"/>
  <c r="F413"/>
  <c r="G413"/>
  <c r="H413"/>
  <c r="I413"/>
  <c r="J413"/>
  <c r="K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AM413"/>
  <c r="AN413"/>
  <c r="AO413"/>
  <c r="AP413"/>
  <c r="AQ413"/>
  <c r="AR413"/>
  <c r="AS413"/>
  <c r="AT413"/>
  <c r="AU413"/>
  <c r="AV413"/>
  <c r="AW413"/>
  <c r="AX413"/>
  <c r="AY413"/>
  <c r="AZ413"/>
  <c r="BA413"/>
  <c r="BB413"/>
  <c r="BC413"/>
  <c r="BD413"/>
  <c r="BE413"/>
  <c r="BF413"/>
  <c r="BG413"/>
  <c r="BH413"/>
  <c r="BI413"/>
  <c r="BJ413"/>
  <c r="BK413"/>
  <c r="BL413"/>
  <c r="BM413"/>
  <c r="BN413"/>
  <c r="BO413"/>
  <c r="BP413"/>
  <c r="BQ413"/>
  <c r="BR413"/>
  <c r="BS413"/>
  <c r="BT413"/>
  <c r="BU413"/>
  <c r="BV413"/>
  <c r="BW413"/>
  <c r="BX413"/>
  <c r="BY413"/>
  <c r="BZ413"/>
  <c r="CA413"/>
  <c r="CB413"/>
  <c r="CC413"/>
  <c r="CD413"/>
  <c r="CE413"/>
  <c r="CF413"/>
  <c r="CG413"/>
  <c r="CH413"/>
  <c r="CI413"/>
  <c r="CJ413"/>
  <c r="CK413"/>
  <c r="CL413"/>
  <c r="C414"/>
  <c r="D414"/>
  <c r="E414"/>
  <c r="F414"/>
  <c r="G414"/>
  <c r="H414"/>
  <c r="I414"/>
  <c r="J414"/>
  <c r="K414"/>
  <c r="L414"/>
  <c r="M414"/>
  <c r="N414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AM414"/>
  <c r="AN414"/>
  <c r="AO414"/>
  <c r="AP414"/>
  <c r="AQ414"/>
  <c r="AR414"/>
  <c r="AS414"/>
  <c r="AT414"/>
  <c r="AU414"/>
  <c r="AV414"/>
  <c r="AW414"/>
  <c r="AX414"/>
  <c r="AY414"/>
  <c r="AZ414"/>
  <c r="BA414"/>
  <c r="BB414"/>
  <c r="BC414"/>
  <c r="BD414"/>
  <c r="BE414"/>
  <c r="BF414"/>
  <c r="BG414"/>
  <c r="BH414"/>
  <c r="BI414"/>
  <c r="BJ414"/>
  <c r="BK414"/>
  <c r="BL414"/>
  <c r="BM414"/>
  <c r="BN414"/>
  <c r="BO414"/>
  <c r="BP414"/>
  <c r="BQ414"/>
  <c r="BR414"/>
  <c r="BS414"/>
  <c r="BT414"/>
  <c r="BU414"/>
  <c r="BV414"/>
  <c r="BW414"/>
  <c r="BX414"/>
  <c r="BY414"/>
  <c r="BZ414"/>
  <c r="CA414"/>
  <c r="CB414"/>
  <c r="CC414"/>
  <c r="CD414"/>
  <c r="CE414"/>
  <c r="CF414"/>
  <c r="CG414"/>
  <c r="CH414"/>
  <c r="CI414"/>
  <c r="CJ414"/>
  <c r="CK414"/>
  <c r="CL414"/>
  <c r="C415"/>
  <c r="D415"/>
  <c r="E415"/>
  <c r="F415"/>
  <c r="G415"/>
  <c r="H415"/>
  <c r="I415"/>
  <c r="J415"/>
  <c r="K415"/>
  <c r="L415"/>
  <c r="M415"/>
  <c r="N415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AM415"/>
  <c r="AN415"/>
  <c r="AO415"/>
  <c r="AP415"/>
  <c r="AQ415"/>
  <c r="AR415"/>
  <c r="AS415"/>
  <c r="AT415"/>
  <c r="AU415"/>
  <c r="AV415"/>
  <c r="AW415"/>
  <c r="AX415"/>
  <c r="AY415"/>
  <c r="AZ415"/>
  <c r="BA415"/>
  <c r="BB415"/>
  <c r="BC415"/>
  <c r="BD415"/>
  <c r="BE415"/>
  <c r="BF415"/>
  <c r="BG415"/>
  <c r="BH415"/>
  <c r="BI415"/>
  <c r="BJ415"/>
  <c r="BK415"/>
  <c r="BL415"/>
  <c r="BM415"/>
  <c r="BN415"/>
  <c r="BO415"/>
  <c r="BP415"/>
  <c r="BQ415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CI415"/>
  <c r="CJ415"/>
  <c r="CK415"/>
  <c r="CL415"/>
  <c r="C416"/>
  <c r="D416"/>
  <c r="E416"/>
  <c r="F416"/>
  <c r="G416"/>
  <c r="H416"/>
  <c r="I416"/>
  <c r="J416"/>
  <c r="K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AM416"/>
  <c r="AN416"/>
  <c r="AO416"/>
  <c r="AP416"/>
  <c r="AQ416"/>
  <c r="AR416"/>
  <c r="AS416"/>
  <c r="AT416"/>
  <c r="AU416"/>
  <c r="AV416"/>
  <c r="AW416"/>
  <c r="AX416"/>
  <c r="AY416"/>
  <c r="AZ416"/>
  <c r="BA416"/>
  <c r="BB416"/>
  <c r="BC416"/>
  <c r="BD416"/>
  <c r="BE416"/>
  <c r="BF416"/>
  <c r="BG416"/>
  <c r="BH416"/>
  <c r="BI416"/>
  <c r="BJ416"/>
  <c r="BK416"/>
  <c r="BL416"/>
  <c r="BM416"/>
  <c r="BN416"/>
  <c r="BO416"/>
  <c r="BP416"/>
  <c r="BQ416"/>
  <c r="BR416"/>
  <c r="BS416"/>
  <c r="BT416"/>
  <c r="BU416"/>
  <c r="BV416"/>
  <c r="BW416"/>
  <c r="BX416"/>
  <c r="BY416"/>
  <c r="BZ416"/>
  <c r="CA416"/>
  <c r="CB416"/>
  <c r="CC416"/>
  <c r="CD416"/>
  <c r="CE416"/>
  <c r="CF416"/>
  <c r="CG416"/>
  <c r="CH416"/>
  <c r="CI416"/>
  <c r="CJ416"/>
  <c r="CK416"/>
  <c r="CL416"/>
  <c r="C417"/>
  <c r="D417"/>
  <c r="E417"/>
  <c r="F417"/>
  <c r="G417"/>
  <c r="H417"/>
  <c r="I417"/>
  <c r="J417"/>
  <c r="K417"/>
  <c r="L417"/>
  <c r="M417"/>
  <c r="N417"/>
  <c r="O417"/>
  <c r="P417"/>
  <c r="Q417"/>
  <c r="R417"/>
  <c r="S417"/>
  <c r="T417"/>
  <c r="U417"/>
  <c r="V417"/>
  <c r="W417"/>
  <c r="X417"/>
  <c r="Y417"/>
  <c r="Z417"/>
  <c r="AA417"/>
  <c r="AB417"/>
  <c r="AC417"/>
  <c r="AD417"/>
  <c r="AE417"/>
  <c r="AF417"/>
  <c r="AG417"/>
  <c r="AH417"/>
  <c r="AI417"/>
  <c r="AJ417"/>
  <c r="AK417"/>
  <c r="AL417"/>
  <c r="AM417"/>
  <c r="AN417"/>
  <c r="AO417"/>
  <c r="AP417"/>
  <c r="AQ417"/>
  <c r="AR417"/>
  <c r="AS417"/>
  <c r="AT417"/>
  <c r="AU417"/>
  <c r="AV417"/>
  <c r="AW417"/>
  <c r="AX417"/>
  <c r="AY417"/>
  <c r="AZ417"/>
  <c r="BA417"/>
  <c r="BB417"/>
  <c r="BC417"/>
  <c r="BD417"/>
  <c r="BE417"/>
  <c r="BF417"/>
  <c r="BG417"/>
  <c r="BH417"/>
  <c r="BI417"/>
  <c r="BJ417"/>
  <c r="BK417"/>
  <c r="BL417"/>
  <c r="BM417"/>
  <c r="BN417"/>
  <c r="BO417"/>
  <c r="BP417"/>
  <c r="BQ417"/>
  <c r="BR417"/>
  <c r="BS417"/>
  <c r="BT417"/>
  <c r="BU417"/>
  <c r="BV417"/>
  <c r="BW417"/>
  <c r="BX417"/>
  <c r="BY417"/>
  <c r="BZ417"/>
  <c r="CA417"/>
  <c r="CB417"/>
  <c r="CC417"/>
  <c r="CD417"/>
  <c r="CE417"/>
  <c r="CF417"/>
  <c r="CG417"/>
  <c r="CH417"/>
  <c r="CI417"/>
  <c r="CJ417"/>
  <c r="CK417"/>
  <c r="CL417"/>
  <c r="C418"/>
  <c r="D418"/>
  <c r="E418"/>
  <c r="F418"/>
  <c r="G418"/>
  <c r="H418"/>
  <c r="I418"/>
  <c r="J418"/>
  <c r="K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AM418"/>
  <c r="AN418"/>
  <c r="AO418"/>
  <c r="AP418"/>
  <c r="AQ418"/>
  <c r="AR418"/>
  <c r="AS418"/>
  <c r="AT418"/>
  <c r="AU418"/>
  <c r="AV418"/>
  <c r="AW418"/>
  <c r="AX418"/>
  <c r="AY418"/>
  <c r="AZ418"/>
  <c r="BA418"/>
  <c r="BB418"/>
  <c r="BC418"/>
  <c r="BD418"/>
  <c r="BE418"/>
  <c r="BF418"/>
  <c r="BG418"/>
  <c r="BH418"/>
  <c r="BI418"/>
  <c r="BJ418"/>
  <c r="BK418"/>
  <c r="BL418"/>
  <c r="BM418"/>
  <c r="BN418"/>
  <c r="BO418"/>
  <c r="BP418"/>
  <c r="BQ418"/>
  <c r="BR418"/>
  <c r="BS418"/>
  <c r="BT418"/>
  <c r="BU418"/>
  <c r="BV418"/>
  <c r="BW418"/>
  <c r="BX418"/>
  <c r="BY418"/>
  <c r="BZ418"/>
  <c r="CA418"/>
  <c r="CB418"/>
  <c r="CC418"/>
  <c r="CD418"/>
  <c r="CE418"/>
  <c r="CF418"/>
  <c r="CG418"/>
  <c r="CH418"/>
  <c r="CI418"/>
  <c r="CJ418"/>
  <c r="CK418"/>
  <c r="CL418"/>
  <c r="C419"/>
  <c r="D419"/>
  <c r="E419"/>
  <c r="F419"/>
  <c r="G419"/>
  <c r="H419"/>
  <c r="I419"/>
  <c r="J419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/>
  <c r="AI419"/>
  <c r="AJ419"/>
  <c r="AK419"/>
  <c r="AL419"/>
  <c r="AM419"/>
  <c r="AN419"/>
  <c r="AO419"/>
  <c r="AP419"/>
  <c r="AQ419"/>
  <c r="AR419"/>
  <c r="AS419"/>
  <c r="AT419"/>
  <c r="AU419"/>
  <c r="AV419"/>
  <c r="AW419"/>
  <c r="AX419"/>
  <c r="AY419"/>
  <c r="AZ419"/>
  <c r="BA419"/>
  <c r="BB419"/>
  <c r="BC419"/>
  <c r="BD419"/>
  <c r="BE419"/>
  <c r="BF419"/>
  <c r="BG419"/>
  <c r="BH419"/>
  <c r="BI419"/>
  <c r="BJ419"/>
  <c r="BK419"/>
  <c r="BL419"/>
  <c r="BM419"/>
  <c r="BN419"/>
  <c r="BO419"/>
  <c r="BP419"/>
  <c r="BQ419"/>
  <c r="BR419"/>
  <c r="BS419"/>
  <c r="BT419"/>
  <c r="BU419"/>
  <c r="BV419"/>
  <c r="BW419"/>
  <c r="BX419"/>
  <c r="BY419"/>
  <c r="BZ419"/>
  <c r="CA419"/>
  <c r="CB419"/>
  <c r="CC419"/>
  <c r="CD419"/>
  <c r="CE419"/>
  <c r="CF419"/>
  <c r="CG419"/>
  <c r="CH419"/>
  <c r="CI419"/>
  <c r="CJ419"/>
  <c r="CK419"/>
  <c r="CL419"/>
  <c r="C420"/>
  <c r="D420"/>
  <c r="E420"/>
  <c r="F420"/>
  <c r="G420"/>
  <c r="H420"/>
  <c r="I420"/>
  <c r="J420"/>
  <c r="K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AM420"/>
  <c r="AN420"/>
  <c r="AO420"/>
  <c r="AP420"/>
  <c r="AQ420"/>
  <c r="AR420"/>
  <c r="AS420"/>
  <c r="AT420"/>
  <c r="AU420"/>
  <c r="AV420"/>
  <c r="AW420"/>
  <c r="AX420"/>
  <c r="AY420"/>
  <c r="AZ420"/>
  <c r="BA420"/>
  <c r="BB420"/>
  <c r="BC420"/>
  <c r="BD420"/>
  <c r="BE420"/>
  <c r="BF420"/>
  <c r="BG420"/>
  <c r="BH420"/>
  <c r="BI420"/>
  <c r="BJ420"/>
  <c r="BK420"/>
  <c r="BL420"/>
  <c r="BM420"/>
  <c r="BN420"/>
  <c r="BO420"/>
  <c r="BP420"/>
  <c r="BQ420"/>
  <c r="BR420"/>
  <c r="BS420"/>
  <c r="BT420"/>
  <c r="BU420"/>
  <c r="BV420"/>
  <c r="BW420"/>
  <c r="BX420"/>
  <c r="BY420"/>
  <c r="BZ420"/>
  <c r="CA420"/>
  <c r="CB420"/>
  <c r="CC420"/>
  <c r="CD420"/>
  <c r="CE420"/>
  <c r="CF420"/>
  <c r="CG420"/>
  <c r="CH420"/>
  <c r="CI420"/>
  <c r="CJ420"/>
  <c r="CK420"/>
  <c r="CL420"/>
  <c r="C421"/>
  <c r="D421"/>
  <c r="E421"/>
  <c r="F421"/>
  <c r="G421"/>
  <c r="H421"/>
  <c r="I421"/>
  <c r="J421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N421"/>
  <c r="BO421"/>
  <c r="BP421"/>
  <c r="BQ421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CI421"/>
  <c r="CJ421"/>
  <c r="CK421"/>
  <c r="CL421"/>
  <c r="C422"/>
  <c r="D422"/>
  <c r="E422"/>
  <c r="F422"/>
  <c r="G422"/>
  <c r="H422"/>
  <c r="I422"/>
  <c r="J422"/>
  <c r="K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AM422"/>
  <c r="AN422"/>
  <c r="AO422"/>
  <c r="AP422"/>
  <c r="AQ422"/>
  <c r="AR422"/>
  <c r="AS422"/>
  <c r="AT422"/>
  <c r="AU422"/>
  <c r="AV422"/>
  <c r="AW422"/>
  <c r="AX422"/>
  <c r="AY422"/>
  <c r="AZ422"/>
  <c r="BA422"/>
  <c r="BB422"/>
  <c r="BC422"/>
  <c r="BD422"/>
  <c r="BE422"/>
  <c r="BF422"/>
  <c r="BG422"/>
  <c r="BH422"/>
  <c r="BI422"/>
  <c r="BJ422"/>
  <c r="BK422"/>
  <c r="BL422"/>
  <c r="BM422"/>
  <c r="BN422"/>
  <c r="BO422"/>
  <c r="BP422"/>
  <c r="BQ422"/>
  <c r="BR422"/>
  <c r="BS422"/>
  <c r="BT422"/>
  <c r="BU422"/>
  <c r="BV422"/>
  <c r="BW422"/>
  <c r="BX422"/>
  <c r="BY422"/>
  <c r="BZ422"/>
  <c r="CA422"/>
  <c r="CB422"/>
  <c r="CC422"/>
  <c r="CD422"/>
  <c r="CE422"/>
  <c r="CF422"/>
  <c r="CG422"/>
  <c r="CH422"/>
  <c r="CI422"/>
  <c r="CJ422"/>
  <c r="CK422"/>
  <c r="CL422"/>
  <c r="C423"/>
  <c r="D423"/>
  <c r="E423"/>
  <c r="F423"/>
  <c r="G423"/>
  <c r="H423"/>
  <c r="I423"/>
  <c r="J423"/>
  <c r="K423"/>
  <c r="L423"/>
  <c r="M423"/>
  <c r="N423"/>
  <c r="O423"/>
  <c r="P423"/>
  <c r="Q423"/>
  <c r="R423"/>
  <c r="S423"/>
  <c r="T423"/>
  <c r="U423"/>
  <c r="V423"/>
  <c r="W423"/>
  <c r="X423"/>
  <c r="Y423"/>
  <c r="Z423"/>
  <c r="AA423"/>
  <c r="AB423"/>
  <c r="AC423"/>
  <c r="AD423"/>
  <c r="AE423"/>
  <c r="AF423"/>
  <c r="AG423"/>
  <c r="AH423"/>
  <c r="AI423"/>
  <c r="AJ423"/>
  <c r="AK423"/>
  <c r="AL423"/>
  <c r="AM423"/>
  <c r="AN423"/>
  <c r="AO423"/>
  <c r="AP423"/>
  <c r="AQ423"/>
  <c r="AR423"/>
  <c r="AS423"/>
  <c r="AT423"/>
  <c r="AU423"/>
  <c r="AV423"/>
  <c r="AW423"/>
  <c r="AX423"/>
  <c r="AY423"/>
  <c r="AZ423"/>
  <c r="BA423"/>
  <c r="BB423"/>
  <c r="BC423"/>
  <c r="BD423"/>
  <c r="BE423"/>
  <c r="BF423"/>
  <c r="BG423"/>
  <c r="BH423"/>
  <c r="BI423"/>
  <c r="BJ423"/>
  <c r="BK423"/>
  <c r="BL423"/>
  <c r="BM423"/>
  <c r="BN423"/>
  <c r="BO423"/>
  <c r="BP423"/>
  <c r="BQ423"/>
  <c r="BR423"/>
  <c r="BS423"/>
  <c r="BT423"/>
  <c r="BU423"/>
  <c r="BV423"/>
  <c r="BW423"/>
  <c r="BX423"/>
  <c r="BY423"/>
  <c r="BZ423"/>
  <c r="CA423"/>
  <c r="CB423"/>
  <c r="CC423"/>
  <c r="CD423"/>
  <c r="CE423"/>
  <c r="CF423"/>
  <c r="CG423"/>
  <c r="CH423"/>
  <c r="CI423"/>
  <c r="CJ423"/>
  <c r="CK423"/>
  <c r="CL423"/>
  <c r="C424"/>
  <c r="D424"/>
  <c r="E424"/>
  <c r="F424"/>
  <c r="G424"/>
  <c r="H424"/>
  <c r="I424"/>
  <c r="J424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AM424"/>
  <c r="AN424"/>
  <c r="AO424"/>
  <c r="AP424"/>
  <c r="AQ424"/>
  <c r="AR424"/>
  <c r="AS424"/>
  <c r="AT424"/>
  <c r="AU424"/>
  <c r="AV424"/>
  <c r="AW424"/>
  <c r="AX424"/>
  <c r="AY424"/>
  <c r="AZ424"/>
  <c r="BA424"/>
  <c r="BB424"/>
  <c r="BC424"/>
  <c r="BD424"/>
  <c r="BE424"/>
  <c r="BF424"/>
  <c r="BG424"/>
  <c r="BH424"/>
  <c r="BI424"/>
  <c r="BJ424"/>
  <c r="BK424"/>
  <c r="BL424"/>
  <c r="BM424"/>
  <c r="BN424"/>
  <c r="BO424"/>
  <c r="BP424"/>
  <c r="BQ424"/>
  <c r="BR424"/>
  <c r="BS424"/>
  <c r="BT424"/>
  <c r="BU424"/>
  <c r="BV424"/>
  <c r="BW424"/>
  <c r="BX424"/>
  <c r="BY424"/>
  <c r="BZ424"/>
  <c r="CA424"/>
  <c r="CB424"/>
  <c r="CC424"/>
  <c r="CD424"/>
  <c r="CE424"/>
  <c r="CF424"/>
  <c r="CG424"/>
  <c r="CH424"/>
  <c r="CI424"/>
  <c r="CJ424"/>
  <c r="CK424"/>
  <c r="CL424"/>
  <c r="C425"/>
  <c r="D425"/>
  <c r="E425"/>
  <c r="F425"/>
  <c r="G425"/>
  <c r="H425"/>
  <c r="I425"/>
  <c r="J425"/>
  <c r="K425"/>
  <c r="L425"/>
  <c r="M425"/>
  <c r="N425"/>
  <c r="O425"/>
  <c r="P425"/>
  <c r="Q425"/>
  <c r="R425"/>
  <c r="S425"/>
  <c r="T425"/>
  <c r="U425"/>
  <c r="V425"/>
  <c r="W425"/>
  <c r="X425"/>
  <c r="Y425"/>
  <c r="Z425"/>
  <c r="AA425"/>
  <c r="AB425"/>
  <c r="AC425"/>
  <c r="AD425"/>
  <c r="AE425"/>
  <c r="AF425"/>
  <c r="AG425"/>
  <c r="AH425"/>
  <c r="AI425"/>
  <c r="AJ425"/>
  <c r="AK425"/>
  <c r="AL425"/>
  <c r="AM425"/>
  <c r="AN425"/>
  <c r="AO425"/>
  <c r="AP425"/>
  <c r="AQ425"/>
  <c r="AR425"/>
  <c r="AS425"/>
  <c r="AT425"/>
  <c r="AU425"/>
  <c r="AV425"/>
  <c r="AW425"/>
  <c r="AX425"/>
  <c r="AY425"/>
  <c r="AZ425"/>
  <c r="BA425"/>
  <c r="BB425"/>
  <c r="BC425"/>
  <c r="BD425"/>
  <c r="BE425"/>
  <c r="BF425"/>
  <c r="BG425"/>
  <c r="BH425"/>
  <c r="BI425"/>
  <c r="BJ425"/>
  <c r="BK425"/>
  <c r="BL425"/>
  <c r="BM425"/>
  <c r="BN425"/>
  <c r="BO425"/>
  <c r="BP425"/>
  <c r="BQ425"/>
  <c r="BR425"/>
  <c r="BS425"/>
  <c r="BT425"/>
  <c r="BU425"/>
  <c r="BV425"/>
  <c r="BW425"/>
  <c r="BX425"/>
  <c r="BY425"/>
  <c r="BZ425"/>
  <c r="CA425"/>
  <c r="CB425"/>
  <c r="CC425"/>
  <c r="CD425"/>
  <c r="CE425"/>
  <c r="CF425"/>
  <c r="CG425"/>
  <c r="CH425"/>
  <c r="CI425"/>
  <c r="CJ425"/>
  <c r="CK425"/>
  <c r="CL425"/>
  <c r="C426"/>
  <c r="D426"/>
  <c r="E426"/>
  <c r="F426"/>
  <c r="G426"/>
  <c r="H426"/>
  <c r="I426"/>
  <c r="J426"/>
  <c r="K426"/>
  <c r="L426"/>
  <c r="M426"/>
  <c r="N426"/>
  <c r="O426"/>
  <c r="P426"/>
  <c r="Q426"/>
  <c r="R426"/>
  <c r="S426"/>
  <c r="T426"/>
  <c r="U426"/>
  <c r="V426"/>
  <c r="W426"/>
  <c r="X426"/>
  <c r="Y426"/>
  <c r="Z426"/>
  <c r="AA426"/>
  <c r="AB426"/>
  <c r="AC426"/>
  <c r="AD426"/>
  <c r="AE426"/>
  <c r="AF426"/>
  <c r="AG426"/>
  <c r="AH426"/>
  <c r="AI426"/>
  <c r="AJ426"/>
  <c r="AK426"/>
  <c r="AL426"/>
  <c r="AM426"/>
  <c r="AN426"/>
  <c r="AO426"/>
  <c r="AP426"/>
  <c r="AQ426"/>
  <c r="AR426"/>
  <c r="AS426"/>
  <c r="AT426"/>
  <c r="AU426"/>
  <c r="AV426"/>
  <c r="AW426"/>
  <c r="AX426"/>
  <c r="AY426"/>
  <c r="AZ426"/>
  <c r="BA426"/>
  <c r="BB426"/>
  <c r="BC426"/>
  <c r="BD426"/>
  <c r="BE426"/>
  <c r="BF426"/>
  <c r="BG426"/>
  <c r="BH426"/>
  <c r="BI426"/>
  <c r="BJ426"/>
  <c r="BK426"/>
  <c r="BL426"/>
  <c r="BM426"/>
  <c r="BN426"/>
  <c r="BO426"/>
  <c r="BP426"/>
  <c r="BQ426"/>
  <c r="BR426"/>
  <c r="BS426"/>
  <c r="BT426"/>
  <c r="BU426"/>
  <c r="BV426"/>
  <c r="BW426"/>
  <c r="BX426"/>
  <c r="BY426"/>
  <c r="BZ426"/>
  <c r="CA426"/>
  <c r="CB426"/>
  <c r="CC426"/>
  <c r="CD426"/>
  <c r="CE426"/>
  <c r="CF426"/>
  <c r="CG426"/>
  <c r="CH426"/>
  <c r="CI426"/>
  <c r="CJ426"/>
  <c r="CK426"/>
  <c r="CL426"/>
  <c r="C427"/>
  <c r="D427"/>
  <c r="E427"/>
  <c r="F427"/>
  <c r="G427"/>
  <c r="H427"/>
  <c r="I427"/>
  <c r="J427"/>
  <c r="K427"/>
  <c r="L427"/>
  <c r="M427"/>
  <c r="N427"/>
  <c r="O427"/>
  <c r="P427"/>
  <c r="Q427"/>
  <c r="R427"/>
  <c r="S427"/>
  <c r="T427"/>
  <c r="U427"/>
  <c r="V427"/>
  <c r="W427"/>
  <c r="X427"/>
  <c r="Y427"/>
  <c r="Z427"/>
  <c r="AA427"/>
  <c r="AB427"/>
  <c r="AC427"/>
  <c r="AD427"/>
  <c r="AE427"/>
  <c r="AF427"/>
  <c r="AG427"/>
  <c r="AH427"/>
  <c r="AI427"/>
  <c r="AJ427"/>
  <c r="AK427"/>
  <c r="AL427"/>
  <c r="AM427"/>
  <c r="AN427"/>
  <c r="AO427"/>
  <c r="AP427"/>
  <c r="AQ427"/>
  <c r="AR427"/>
  <c r="AS427"/>
  <c r="AT427"/>
  <c r="AU427"/>
  <c r="AV427"/>
  <c r="AW427"/>
  <c r="AX427"/>
  <c r="AY427"/>
  <c r="AZ427"/>
  <c r="BA427"/>
  <c r="BB427"/>
  <c r="BC427"/>
  <c r="BD427"/>
  <c r="BE427"/>
  <c r="BF427"/>
  <c r="BG427"/>
  <c r="BH427"/>
  <c r="BI427"/>
  <c r="BJ427"/>
  <c r="BK427"/>
  <c r="BL427"/>
  <c r="BM427"/>
  <c r="BN427"/>
  <c r="BO427"/>
  <c r="BP427"/>
  <c r="BQ427"/>
  <c r="BR427"/>
  <c r="BS427"/>
  <c r="BT427"/>
  <c r="BU427"/>
  <c r="BV427"/>
  <c r="BW427"/>
  <c r="BX427"/>
  <c r="BY427"/>
  <c r="BZ427"/>
  <c r="CA427"/>
  <c r="CB427"/>
  <c r="CC427"/>
  <c r="CD427"/>
  <c r="CE427"/>
  <c r="CF427"/>
  <c r="CG427"/>
  <c r="CH427"/>
  <c r="CI427"/>
  <c r="CJ427"/>
  <c r="CK427"/>
  <c r="CL427"/>
  <c r="C428"/>
  <c r="D428"/>
  <c r="E428"/>
  <c r="F428"/>
  <c r="G428"/>
  <c r="H428"/>
  <c r="I428"/>
  <c r="J428"/>
  <c r="K428"/>
  <c r="L428"/>
  <c r="M428"/>
  <c r="N428"/>
  <c r="O428"/>
  <c r="P428"/>
  <c r="Q428"/>
  <c r="R428"/>
  <c r="S428"/>
  <c r="T428"/>
  <c r="U428"/>
  <c r="V428"/>
  <c r="W428"/>
  <c r="X428"/>
  <c r="Y428"/>
  <c r="Z428"/>
  <c r="AA428"/>
  <c r="AB428"/>
  <c r="AC428"/>
  <c r="AD428"/>
  <c r="AE428"/>
  <c r="AF428"/>
  <c r="AG428"/>
  <c r="AH428"/>
  <c r="AI428"/>
  <c r="AJ428"/>
  <c r="AK428"/>
  <c r="AL428"/>
  <c r="AM428"/>
  <c r="AN428"/>
  <c r="AO428"/>
  <c r="AP428"/>
  <c r="AQ428"/>
  <c r="AR428"/>
  <c r="AS428"/>
  <c r="AT428"/>
  <c r="AU428"/>
  <c r="AV428"/>
  <c r="AW428"/>
  <c r="AX428"/>
  <c r="AY428"/>
  <c r="AZ428"/>
  <c r="BA428"/>
  <c r="BB428"/>
  <c r="BC428"/>
  <c r="BD428"/>
  <c r="BE428"/>
  <c r="BF428"/>
  <c r="BG428"/>
  <c r="BH428"/>
  <c r="BI428"/>
  <c r="BJ428"/>
  <c r="BK428"/>
  <c r="BL428"/>
  <c r="BM428"/>
  <c r="BN428"/>
  <c r="BO428"/>
  <c r="BP428"/>
  <c r="BQ428"/>
  <c r="BR428"/>
  <c r="BS428"/>
  <c r="BT428"/>
  <c r="BU428"/>
  <c r="BV428"/>
  <c r="BW428"/>
  <c r="BX428"/>
  <c r="BY428"/>
  <c r="BZ428"/>
  <c r="CA428"/>
  <c r="CB428"/>
  <c r="CC428"/>
  <c r="CD428"/>
  <c r="CE428"/>
  <c r="CF428"/>
  <c r="CG428"/>
  <c r="CH428"/>
  <c r="CI428"/>
  <c r="CJ428"/>
  <c r="CK428"/>
  <c r="CL428"/>
  <c r="C429"/>
  <c r="D429"/>
  <c r="E429"/>
  <c r="F429"/>
  <c r="G429"/>
  <c r="H429"/>
  <c r="I429"/>
  <c r="J429"/>
  <c r="K429"/>
  <c r="L429"/>
  <c r="M429"/>
  <c r="N429"/>
  <c r="O429"/>
  <c r="P429"/>
  <c r="Q429"/>
  <c r="R429"/>
  <c r="S429"/>
  <c r="T429"/>
  <c r="U429"/>
  <c r="V429"/>
  <c r="W429"/>
  <c r="X429"/>
  <c r="Y429"/>
  <c r="Z429"/>
  <c r="AA429"/>
  <c r="AB429"/>
  <c r="AC429"/>
  <c r="AD429"/>
  <c r="AE429"/>
  <c r="AF429"/>
  <c r="AG429"/>
  <c r="AH429"/>
  <c r="AI429"/>
  <c r="AJ429"/>
  <c r="AK429"/>
  <c r="AL429"/>
  <c r="AM429"/>
  <c r="AN429"/>
  <c r="AO429"/>
  <c r="AP429"/>
  <c r="AQ429"/>
  <c r="AR429"/>
  <c r="AS429"/>
  <c r="AT429"/>
  <c r="AU429"/>
  <c r="AV429"/>
  <c r="AW429"/>
  <c r="AX429"/>
  <c r="AY429"/>
  <c r="AZ429"/>
  <c r="BA429"/>
  <c r="BB429"/>
  <c r="BC429"/>
  <c r="BD429"/>
  <c r="BE429"/>
  <c r="BF429"/>
  <c r="BG429"/>
  <c r="BH429"/>
  <c r="BI429"/>
  <c r="BJ429"/>
  <c r="BK429"/>
  <c r="BL429"/>
  <c r="BM429"/>
  <c r="BN429"/>
  <c r="BO429"/>
  <c r="BP429"/>
  <c r="BQ429"/>
  <c r="BR429"/>
  <c r="BS429"/>
  <c r="BT429"/>
  <c r="BU429"/>
  <c r="BV429"/>
  <c r="BW429"/>
  <c r="BX429"/>
  <c r="BY429"/>
  <c r="BZ429"/>
  <c r="CA429"/>
  <c r="CB429"/>
  <c r="CC429"/>
  <c r="CD429"/>
  <c r="CE429"/>
  <c r="CF429"/>
  <c r="CG429"/>
  <c r="CH429"/>
  <c r="CI429"/>
  <c r="CJ429"/>
  <c r="CK429"/>
  <c r="CL429"/>
  <c r="C430"/>
  <c r="D430"/>
  <c r="E430"/>
  <c r="F430"/>
  <c r="G430"/>
  <c r="H430"/>
  <c r="I430"/>
  <c r="J430"/>
  <c r="K430"/>
  <c r="L430"/>
  <c r="M430"/>
  <c r="N430"/>
  <c r="O430"/>
  <c r="P430"/>
  <c r="Q430"/>
  <c r="R430"/>
  <c r="S430"/>
  <c r="T430"/>
  <c r="U430"/>
  <c r="V430"/>
  <c r="W430"/>
  <c r="X430"/>
  <c r="Y430"/>
  <c r="Z430"/>
  <c r="AA430"/>
  <c r="AB430"/>
  <c r="AC430"/>
  <c r="AD430"/>
  <c r="AE430"/>
  <c r="AF430"/>
  <c r="AG430"/>
  <c r="AH430"/>
  <c r="AI430"/>
  <c r="AJ430"/>
  <c r="AK430"/>
  <c r="AL430"/>
  <c r="AM430"/>
  <c r="AN430"/>
  <c r="AO430"/>
  <c r="AP430"/>
  <c r="AQ430"/>
  <c r="AR430"/>
  <c r="AS430"/>
  <c r="AT430"/>
  <c r="AU430"/>
  <c r="AV430"/>
  <c r="AW430"/>
  <c r="AX430"/>
  <c r="AY430"/>
  <c r="AZ430"/>
  <c r="BA430"/>
  <c r="BB430"/>
  <c r="BC430"/>
  <c r="BD430"/>
  <c r="BE430"/>
  <c r="BF430"/>
  <c r="BG430"/>
  <c r="BH430"/>
  <c r="BI430"/>
  <c r="BJ430"/>
  <c r="BK430"/>
  <c r="BL430"/>
  <c r="BM430"/>
  <c r="BN430"/>
  <c r="BO430"/>
  <c r="BP430"/>
  <c r="BQ430"/>
  <c r="BR430"/>
  <c r="BS430"/>
  <c r="BT430"/>
  <c r="BU430"/>
  <c r="BV430"/>
  <c r="BW430"/>
  <c r="BX430"/>
  <c r="BY430"/>
  <c r="BZ430"/>
  <c r="CA430"/>
  <c r="CB430"/>
  <c r="CC430"/>
  <c r="CD430"/>
  <c r="CE430"/>
  <c r="CF430"/>
  <c r="CG430"/>
  <c r="CH430"/>
  <c r="CI430"/>
  <c r="CJ430"/>
  <c r="CK430"/>
  <c r="CL430"/>
  <c r="C431"/>
  <c r="D431"/>
  <c r="E431"/>
  <c r="F431"/>
  <c r="G431"/>
  <c r="H431"/>
  <c r="I431"/>
  <c r="J431"/>
  <c r="K431"/>
  <c r="L431"/>
  <c r="M431"/>
  <c r="N431"/>
  <c r="O431"/>
  <c r="P431"/>
  <c r="Q431"/>
  <c r="R431"/>
  <c r="S431"/>
  <c r="T431"/>
  <c r="U431"/>
  <c r="V431"/>
  <c r="W431"/>
  <c r="X431"/>
  <c r="Y431"/>
  <c r="Z431"/>
  <c r="AA431"/>
  <c r="AB431"/>
  <c r="AC431"/>
  <c r="AD431"/>
  <c r="AE431"/>
  <c r="AF431"/>
  <c r="AG431"/>
  <c r="AH431"/>
  <c r="AI431"/>
  <c r="AJ431"/>
  <c r="AK431"/>
  <c r="AL431"/>
  <c r="AM431"/>
  <c r="AN431"/>
  <c r="AO431"/>
  <c r="AP431"/>
  <c r="AQ431"/>
  <c r="AR431"/>
  <c r="AS431"/>
  <c r="AT431"/>
  <c r="AU431"/>
  <c r="AV431"/>
  <c r="AW431"/>
  <c r="AX431"/>
  <c r="AY431"/>
  <c r="AZ431"/>
  <c r="BA431"/>
  <c r="BB431"/>
  <c r="BC431"/>
  <c r="BD431"/>
  <c r="BE431"/>
  <c r="BF431"/>
  <c r="BG431"/>
  <c r="BH431"/>
  <c r="BI431"/>
  <c r="BJ431"/>
  <c r="BK431"/>
  <c r="BL431"/>
  <c r="BM431"/>
  <c r="BN431"/>
  <c r="BO431"/>
  <c r="BP431"/>
  <c r="BQ431"/>
  <c r="BR431"/>
  <c r="BS431"/>
  <c r="BT431"/>
  <c r="BU431"/>
  <c r="BV431"/>
  <c r="BW431"/>
  <c r="BX431"/>
  <c r="BY431"/>
  <c r="BZ431"/>
  <c r="CA431"/>
  <c r="CB431"/>
  <c r="CC431"/>
  <c r="CD431"/>
  <c r="CE431"/>
  <c r="CF431"/>
  <c r="CG431"/>
  <c r="CH431"/>
  <c r="CI431"/>
  <c r="CJ431"/>
  <c r="CK431"/>
  <c r="CL431"/>
  <c r="C432"/>
  <c r="D432"/>
  <c r="E432"/>
  <c r="F432"/>
  <c r="G432"/>
  <c r="H432"/>
  <c r="I432"/>
  <c r="J432"/>
  <c r="K432"/>
  <c r="L432"/>
  <c r="M432"/>
  <c r="N432"/>
  <c r="O432"/>
  <c r="P432"/>
  <c r="Q432"/>
  <c r="R432"/>
  <c r="S432"/>
  <c r="T432"/>
  <c r="U432"/>
  <c r="V432"/>
  <c r="W432"/>
  <c r="X432"/>
  <c r="Y432"/>
  <c r="Z432"/>
  <c r="AA432"/>
  <c r="AB432"/>
  <c r="AC432"/>
  <c r="AD432"/>
  <c r="AE432"/>
  <c r="AF432"/>
  <c r="AG432"/>
  <c r="AH432"/>
  <c r="AI432"/>
  <c r="AJ432"/>
  <c r="AK432"/>
  <c r="AL432"/>
  <c r="AM432"/>
  <c r="AN432"/>
  <c r="AO432"/>
  <c r="AP432"/>
  <c r="AQ432"/>
  <c r="AR432"/>
  <c r="AS432"/>
  <c r="AT432"/>
  <c r="AU432"/>
  <c r="AV432"/>
  <c r="AW432"/>
  <c r="AX432"/>
  <c r="AY432"/>
  <c r="AZ432"/>
  <c r="BA432"/>
  <c r="BB432"/>
  <c r="BC432"/>
  <c r="BD432"/>
  <c r="BE432"/>
  <c r="BF432"/>
  <c r="BG432"/>
  <c r="BH432"/>
  <c r="BI432"/>
  <c r="BJ432"/>
  <c r="BK432"/>
  <c r="BL432"/>
  <c r="BM432"/>
  <c r="BN432"/>
  <c r="BO432"/>
  <c r="BP432"/>
  <c r="BQ432"/>
  <c r="BR432"/>
  <c r="BS432"/>
  <c r="BT432"/>
  <c r="BU432"/>
  <c r="BV432"/>
  <c r="BW432"/>
  <c r="BX432"/>
  <c r="BY432"/>
  <c r="BZ432"/>
  <c r="CA432"/>
  <c r="CB432"/>
  <c r="CC432"/>
  <c r="CD432"/>
  <c r="CE432"/>
  <c r="CF432"/>
  <c r="CG432"/>
  <c r="CH432"/>
  <c r="CI432"/>
  <c r="CJ432"/>
  <c r="CK432"/>
  <c r="CL432"/>
  <c r="C433"/>
  <c r="D433"/>
  <c r="E433"/>
  <c r="F433"/>
  <c r="G433"/>
  <c r="H433"/>
  <c r="I433"/>
  <c r="J433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N433"/>
  <c r="BO433"/>
  <c r="BP433"/>
  <c r="BQ433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CI433"/>
  <c r="CJ433"/>
  <c r="CK433"/>
  <c r="CL433"/>
  <c r="C434"/>
  <c r="D434"/>
  <c r="E434"/>
  <c r="F434"/>
  <c r="G434"/>
  <c r="H434"/>
  <c r="I434"/>
  <c r="J434"/>
  <c r="K434"/>
  <c r="L434"/>
  <c r="M434"/>
  <c r="N434"/>
  <c r="O434"/>
  <c r="P434"/>
  <c r="Q434"/>
  <c r="R434"/>
  <c r="S434"/>
  <c r="T434"/>
  <c r="U434"/>
  <c r="V434"/>
  <c r="W434"/>
  <c r="X434"/>
  <c r="Y434"/>
  <c r="Z434"/>
  <c r="AA434"/>
  <c r="AB434"/>
  <c r="AC434"/>
  <c r="AD434"/>
  <c r="AE434"/>
  <c r="AF434"/>
  <c r="AG434"/>
  <c r="AH434"/>
  <c r="AI434"/>
  <c r="AJ434"/>
  <c r="AK434"/>
  <c r="AL434"/>
  <c r="AM434"/>
  <c r="AN434"/>
  <c r="AO434"/>
  <c r="AP434"/>
  <c r="AQ434"/>
  <c r="AR434"/>
  <c r="AS434"/>
  <c r="AT434"/>
  <c r="AU434"/>
  <c r="AV434"/>
  <c r="AW434"/>
  <c r="AX434"/>
  <c r="AY434"/>
  <c r="AZ434"/>
  <c r="BA434"/>
  <c r="BB434"/>
  <c r="BC434"/>
  <c r="BD434"/>
  <c r="BE434"/>
  <c r="BF434"/>
  <c r="BG434"/>
  <c r="BH434"/>
  <c r="BI434"/>
  <c r="BJ434"/>
  <c r="BK434"/>
  <c r="BL434"/>
  <c r="BM434"/>
  <c r="BN434"/>
  <c r="BO434"/>
  <c r="BP434"/>
  <c r="BQ434"/>
  <c r="BR434"/>
  <c r="BS434"/>
  <c r="BT434"/>
  <c r="BU434"/>
  <c r="BV434"/>
  <c r="BW434"/>
  <c r="BX434"/>
  <c r="BY434"/>
  <c r="BZ434"/>
  <c r="CA434"/>
  <c r="CB434"/>
  <c r="CC434"/>
  <c r="CD434"/>
  <c r="CE434"/>
  <c r="CF434"/>
  <c r="CG434"/>
  <c r="CH434"/>
  <c r="CI434"/>
  <c r="CJ434"/>
  <c r="CK434"/>
  <c r="CL434"/>
  <c r="C435"/>
  <c r="D435"/>
  <c r="E435"/>
  <c r="F435"/>
  <c r="G435"/>
  <c r="H435"/>
  <c r="I435"/>
  <c r="J435"/>
  <c r="K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AM435"/>
  <c r="AN435"/>
  <c r="AO435"/>
  <c r="AP435"/>
  <c r="AQ435"/>
  <c r="AR435"/>
  <c r="AS435"/>
  <c r="AT435"/>
  <c r="AU435"/>
  <c r="AV435"/>
  <c r="AW435"/>
  <c r="AX435"/>
  <c r="AY435"/>
  <c r="AZ435"/>
  <c r="BA435"/>
  <c r="BB435"/>
  <c r="BC435"/>
  <c r="BD435"/>
  <c r="BE435"/>
  <c r="BF435"/>
  <c r="BG435"/>
  <c r="BH435"/>
  <c r="BI435"/>
  <c r="BJ435"/>
  <c r="BK435"/>
  <c r="BL435"/>
  <c r="BM435"/>
  <c r="BN435"/>
  <c r="BO435"/>
  <c r="BP435"/>
  <c r="BQ435"/>
  <c r="BR435"/>
  <c r="BS435"/>
  <c r="BT435"/>
  <c r="BU435"/>
  <c r="BV435"/>
  <c r="BW435"/>
  <c r="BX435"/>
  <c r="BY435"/>
  <c r="BZ435"/>
  <c r="CA435"/>
  <c r="CB435"/>
  <c r="CC435"/>
  <c r="CD435"/>
  <c r="CE435"/>
  <c r="CF435"/>
  <c r="CG435"/>
  <c r="CH435"/>
  <c r="CI435"/>
  <c r="CJ435"/>
  <c r="CK435"/>
  <c r="CL435"/>
  <c r="C436"/>
  <c r="D436"/>
  <c r="E436"/>
  <c r="F436"/>
  <c r="G436"/>
  <c r="H436"/>
  <c r="I436"/>
  <c r="J436"/>
  <c r="K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AM436"/>
  <c r="AN436"/>
  <c r="AO436"/>
  <c r="AP436"/>
  <c r="AQ436"/>
  <c r="AR436"/>
  <c r="AS436"/>
  <c r="AT436"/>
  <c r="AU436"/>
  <c r="AV436"/>
  <c r="AW436"/>
  <c r="AX436"/>
  <c r="AY436"/>
  <c r="AZ436"/>
  <c r="BA436"/>
  <c r="BB436"/>
  <c r="BC436"/>
  <c r="BD436"/>
  <c r="BE436"/>
  <c r="BF436"/>
  <c r="BG436"/>
  <c r="BH436"/>
  <c r="BI436"/>
  <c r="BJ436"/>
  <c r="BK436"/>
  <c r="BL436"/>
  <c r="BM436"/>
  <c r="BN436"/>
  <c r="BO436"/>
  <c r="BP436"/>
  <c r="BQ436"/>
  <c r="BR436"/>
  <c r="BS436"/>
  <c r="BT436"/>
  <c r="BU436"/>
  <c r="BV436"/>
  <c r="BW436"/>
  <c r="BX436"/>
  <c r="BY436"/>
  <c r="BZ436"/>
  <c r="CA436"/>
  <c r="CB436"/>
  <c r="CC436"/>
  <c r="CD436"/>
  <c r="CE436"/>
  <c r="CF436"/>
  <c r="CG436"/>
  <c r="CH436"/>
  <c r="CI436"/>
  <c r="CJ436"/>
  <c r="CK436"/>
  <c r="CL436"/>
  <c r="C437"/>
  <c r="D437"/>
  <c r="E437"/>
  <c r="F437"/>
  <c r="G437"/>
  <c r="H437"/>
  <c r="I437"/>
  <c r="J437"/>
  <c r="K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AM437"/>
  <c r="AN437"/>
  <c r="AO437"/>
  <c r="AP437"/>
  <c r="AQ437"/>
  <c r="AR437"/>
  <c r="AS437"/>
  <c r="AT437"/>
  <c r="AU437"/>
  <c r="AV437"/>
  <c r="AW437"/>
  <c r="AX437"/>
  <c r="AY437"/>
  <c r="AZ437"/>
  <c r="BA437"/>
  <c r="BB437"/>
  <c r="BC437"/>
  <c r="BD437"/>
  <c r="BE437"/>
  <c r="BF437"/>
  <c r="BG437"/>
  <c r="BH437"/>
  <c r="BI437"/>
  <c r="BJ437"/>
  <c r="BK437"/>
  <c r="BL437"/>
  <c r="BM437"/>
  <c r="BN437"/>
  <c r="BO437"/>
  <c r="BP437"/>
  <c r="BQ437"/>
  <c r="BR437"/>
  <c r="BS437"/>
  <c r="BT437"/>
  <c r="BU437"/>
  <c r="BV437"/>
  <c r="BW437"/>
  <c r="BX437"/>
  <c r="BY437"/>
  <c r="BZ437"/>
  <c r="CA437"/>
  <c r="CB437"/>
  <c r="CC437"/>
  <c r="CD437"/>
  <c r="CE437"/>
  <c r="CF437"/>
  <c r="CG437"/>
  <c r="CH437"/>
  <c r="CI437"/>
  <c r="CJ437"/>
  <c r="CK437"/>
  <c r="CL437"/>
  <c r="C438"/>
  <c r="D438"/>
  <c r="E438"/>
  <c r="F438"/>
  <c r="G438"/>
  <c r="H438"/>
  <c r="I438"/>
  <c r="J438"/>
  <c r="K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AM438"/>
  <c r="AN438"/>
  <c r="AO438"/>
  <c r="AP438"/>
  <c r="AQ438"/>
  <c r="AR438"/>
  <c r="AS438"/>
  <c r="AT438"/>
  <c r="AU438"/>
  <c r="AV438"/>
  <c r="AW438"/>
  <c r="AX438"/>
  <c r="AY438"/>
  <c r="AZ438"/>
  <c r="BA438"/>
  <c r="BB438"/>
  <c r="BC438"/>
  <c r="BD438"/>
  <c r="BE438"/>
  <c r="BF438"/>
  <c r="BG438"/>
  <c r="BH438"/>
  <c r="BI438"/>
  <c r="BJ438"/>
  <c r="BK438"/>
  <c r="BL438"/>
  <c r="BM438"/>
  <c r="BN438"/>
  <c r="BO438"/>
  <c r="BP438"/>
  <c r="BQ438"/>
  <c r="BR438"/>
  <c r="BS438"/>
  <c r="BT438"/>
  <c r="BU438"/>
  <c r="BV438"/>
  <c r="BW438"/>
  <c r="BX438"/>
  <c r="BY438"/>
  <c r="BZ438"/>
  <c r="CA438"/>
  <c r="CB438"/>
  <c r="CC438"/>
  <c r="CD438"/>
  <c r="CE438"/>
  <c r="CF438"/>
  <c r="CG438"/>
  <c r="CH438"/>
  <c r="CI438"/>
  <c r="CJ438"/>
  <c r="CK438"/>
  <c r="CL438"/>
  <c r="C439"/>
  <c r="D439"/>
  <c r="E439"/>
  <c r="F439"/>
  <c r="G439"/>
  <c r="H439"/>
  <c r="I439"/>
  <c r="J439"/>
  <c r="K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AM439"/>
  <c r="AN439"/>
  <c r="AO439"/>
  <c r="AP439"/>
  <c r="AQ439"/>
  <c r="AR439"/>
  <c r="AS439"/>
  <c r="AT439"/>
  <c r="AU439"/>
  <c r="AV439"/>
  <c r="AW439"/>
  <c r="AX439"/>
  <c r="AY439"/>
  <c r="AZ439"/>
  <c r="BA439"/>
  <c r="BB439"/>
  <c r="BC439"/>
  <c r="BD439"/>
  <c r="BE439"/>
  <c r="BF439"/>
  <c r="BG439"/>
  <c r="BH439"/>
  <c r="BI439"/>
  <c r="BJ439"/>
  <c r="BK439"/>
  <c r="BL439"/>
  <c r="BM439"/>
  <c r="BN439"/>
  <c r="BO439"/>
  <c r="BP439"/>
  <c r="BQ439"/>
  <c r="BR439"/>
  <c r="BS439"/>
  <c r="BT439"/>
  <c r="BU439"/>
  <c r="BV439"/>
  <c r="BW439"/>
  <c r="BX439"/>
  <c r="BY439"/>
  <c r="BZ439"/>
  <c r="CA439"/>
  <c r="CB439"/>
  <c r="CC439"/>
  <c r="CD439"/>
  <c r="CE439"/>
  <c r="CF439"/>
  <c r="CG439"/>
  <c r="CH439"/>
  <c r="CI439"/>
  <c r="CJ439"/>
  <c r="CK439"/>
  <c r="CL439"/>
  <c r="C440"/>
  <c r="D440"/>
  <c r="E440"/>
  <c r="F440"/>
  <c r="G440"/>
  <c r="H440"/>
  <c r="I440"/>
  <c r="J440"/>
  <c r="K440"/>
  <c r="L440"/>
  <c r="M440"/>
  <c r="N440"/>
  <c r="O440"/>
  <c r="P440"/>
  <c r="Q440"/>
  <c r="R440"/>
  <c r="S440"/>
  <c r="T440"/>
  <c r="U440"/>
  <c r="V440"/>
  <c r="W440"/>
  <c r="X440"/>
  <c r="Y440"/>
  <c r="Z440"/>
  <c r="AA440"/>
  <c r="AB440"/>
  <c r="AC440"/>
  <c r="AD440"/>
  <c r="AE440"/>
  <c r="AF440"/>
  <c r="AG440"/>
  <c r="AH440"/>
  <c r="AI440"/>
  <c r="AJ440"/>
  <c r="AK440"/>
  <c r="AL440"/>
  <c r="AM440"/>
  <c r="AN440"/>
  <c r="AO440"/>
  <c r="AP440"/>
  <c r="AQ440"/>
  <c r="AR440"/>
  <c r="AS440"/>
  <c r="AT440"/>
  <c r="AU440"/>
  <c r="AV440"/>
  <c r="AW440"/>
  <c r="AX440"/>
  <c r="AY440"/>
  <c r="AZ440"/>
  <c r="BA440"/>
  <c r="BB440"/>
  <c r="BC440"/>
  <c r="BD440"/>
  <c r="BE440"/>
  <c r="BF440"/>
  <c r="BG440"/>
  <c r="BH440"/>
  <c r="BI440"/>
  <c r="BJ440"/>
  <c r="BK440"/>
  <c r="BL440"/>
  <c r="BM440"/>
  <c r="BN440"/>
  <c r="BO440"/>
  <c r="BP440"/>
  <c r="BQ440"/>
  <c r="BR440"/>
  <c r="BS440"/>
  <c r="BT440"/>
  <c r="BU440"/>
  <c r="BV440"/>
  <c r="BW440"/>
  <c r="BX440"/>
  <c r="BY440"/>
  <c r="BZ440"/>
  <c r="CA440"/>
  <c r="CB440"/>
  <c r="CC440"/>
  <c r="CD440"/>
  <c r="CE440"/>
  <c r="CF440"/>
  <c r="CG440"/>
  <c r="CH440"/>
  <c r="CI440"/>
  <c r="CJ440"/>
  <c r="CK440"/>
  <c r="CL440"/>
  <c r="C441"/>
  <c r="D441"/>
  <c r="E441"/>
  <c r="F441"/>
  <c r="G441"/>
  <c r="H441"/>
  <c r="I441"/>
  <c r="J441"/>
  <c r="K441"/>
  <c r="L441"/>
  <c r="M441"/>
  <c r="N441"/>
  <c r="O441"/>
  <c r="P441"/>
  <c r="Q441"/>
  <c r="R441"/>
  <c r="S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K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C441"/>
  <c r="BD441"/>
  <c r="BE441"/>
  <c r="BF441"/>
  <c r="BG441"/>
  <c r="BH441"/>
  <c r="BI441"/>
  <c r="BJ441"/>
  <c r="BK441"/>
  <c r="BL441"/>
  <c r="BM441"/>
  <c r="BN441"/>
  <c r="BO441"/>
  <c r="BP441"/>
  <c r="BQ441"/>
  <c r="BR441"/>
  <c r="BS441"/>
  <c r="BT441"/>
  <c r="BU441"/>
  <c r="BV441"/>
  <c r="BW441"/>
  <c r="BX441"/>
  <c r="BY441"/>
  <c r="BZ441"/>
  <c r="CA441"/>
  <c r="CB441"/>
  <c r="CC441"/>
  <c r="CD441"/>
  <c r="CE441"/>
  <c r="CF441"/>
  <c r="CG441"/>
  <c r="CH441"/>
  <c r="CI441"/>
  <c r="CJ441"/>
  <c r="CK441"/>
  <c r="CL441"/>
  <c r="C442"/>
  <c r="D442"/>
  <c r="E442"/>
  <c r="F442"/>
  <c r="G442"/>
  <c r="H442"/>
  <c r="I442"/>
  <c r="J442"/>
  <c r="K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AM442"/>
  <c r="AN442"/>
  <c r="AO442"/>
  <c r="AP442"/>
  <c r="AQ442"/>
  <c r="AR442"/>
  <c r="AS442"/>
  <c r="AT442"/>
  <c r="AU442"/>
  <c r="AV442"/>
  <c r="AW442"/>
  <c r="AX442"/>
  <c r="AY442"/>
  <c r="AZ442"/>
  <c r="BA442"/>
  <c r="BB442"/>
  <c r="BC442"/>
  <c r="BD442"/>
  <c r="BE442"/>
  <c r="BF442"/>
  <c r="BG442"/>
  <c r="BH442"/>
  <c r="BI442"/>
  <c r="BJ442"/>
  <c r="BK442"/>
  <c r="BL442"/>
  <c r="BM442"/>
  <c r="BN442"/>
  <c r="BO442"/>
  <c r="BP442"/>
  <c r="BQ442"/>
  <c r="BR442"/>
  <c r="BS442"/>
  <c r="BT442"/>
  <c r="BU442"/>
  <c r="BV442"/>
  <c r="BW442"/>
  <c r="BX442"/>
  <c r="BY442"/>
  <c r="BZ442"/>
  <c r="CA442"/>
  <c r="CB442"/>
  <c r="CC442"/>
  <c r="CD442"/>
  <c r="CE442"/>
  <c r="CF442"/>
  <c r="CG442"/>
  <c r="CH442"/>
  <c r="CI442"/>
  <c r="CJ442"/>
  <c r="CK442"/>
  <c r="CL442"/>
  <c r="C443"/>
  <c r="D443"/>
  <c r="E443"/>
  <c r="F443"/>
  <c r="G443"/>
  <c r="H443"/>
  <c r="I443"/>
  <c r="J443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AM443"/>
  <c r="AN443"/>
  <c r="AO443"/>
  <c r="AP443"/>
  <c r="AQ443"/>
  <c r="AR443"/>
  <c r="AS443"/>
  <c r="AT443"/>
  <c r="AU443"/>
  <c r="AV443"/>
  <c r="AW443"/>
  <c r="AX443"/>
  <c r="AY443"/>
  <c r="AZ443"/>
  <c r="BA443"/>
  <c r="BB443"/>
  <c r="BC443"/>
  <c r="BD443"/>
  <c r="BE443"/>
  <c r="BF443"/>
  <c r="BG443"/>
  <c r="BH443"/>
  <c r="BI443"/>
  <c r="BJ443"/>
  <c r="BK443"/>
  <c r="BL443"/>
  <c r="BM443"/>
  <c r="BN443"/>
  <c r="BO443"/>
  <c r="BP443"/>
  <c r="BQ443"/>
  <c r="BR443"/>
  <c r="BS443"/>
  <c r="BT443"/>
  <c r="BU443"/>
  <c r="BV443"/>
  <c r="BW443"/>
  <c r="BX443"/>
  <c r="BY443"/>
  <c r="BZ443"/>
  <c r="CA443"/>
  <c r="CB443"/>
  <c r="CC443"/>
  <c r="CD443"/>
  <c r="CE443"/>
  <c r="CF443"/>
  <c r="CG443"/>
  <c r="CH443"/>
  <c r="CI443"/>
  <c r="CJ443"/>
  <c r="CK443"/>
  <c r="CL443"/>
  <c r="C444"/>
  <c r="D444"/>
  <c r="E444"/>
  <c r="F444"/>
  <c r="G444"/>
  <c r="H444"/>
  <c r="I444"/>
  <c r="J444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AM444"/>
  <c r="AN444"/>
  <c r="AO444"/>
  <c r="AP444"/>
  <c r="AQ444"/>
  <c r="AR444"/>
  <c r="AS444"/>
  <c r="AT444"/>
  <c r="AU444"/>
  <c r="AV444"/>
  <c r="AW444"/>
  <c r="AX444"/>
  <c r="AY444"/>
  <c r="AZ444"/>
  <c r="BA444"/>
  <c r="BB444"/>
  <c r="BC444"/>
  <c r="BD444"/>
  <c r="BE444"/>
  <c r="BF444"/>
  <c r="BG444"/>
  <c r="BH444"/>
  <c r="BI444"/>
  <c r="BJ444"/>
  <c r="BK444"/>
  <c r="BL444"/>
  <c r="BM444"/>
  <c r="BN444"/>
  <c r="BO444"/>
  <c r="BP444"/>
  <c r="BQ444"/>
  <c r="BR444"/>
  <c r="BS444"/>
  <c r="BT444"/>
  <c r="BU444"/>
  <c r="BV444"/>
  <c r="BW444"/>
  <c r="BX444"/>
  <c r="BY444"/>
  <c r="BZ444"/>
  <c r="CA444"/>
  <c r="CB444"/>
  <c r="CC444"/>
  <c r="CD444"/>
  <c r="CE444"/>
  <c r="CF444"/>
  <c r="CG444"/>
  <c r="CH444"/>
  <c r="CI444"/>
  <c r="CJ444"/>
  <c r="CK444"/>
  <c r="CL444"/>
  <c r="C445"/>
  <c r="D445"/>
  <c r="E445"/>
  <c r="F445"/>
  <c r="G445"/>
  <c r="H445"/>
  <c r="I445"/>
  <c r="J445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CI445"/>
  <c r="CJ445"/>
  <c r="CK445"/>
  <c r="CL445"/>
  <c r="C446"/>
  <c r="D446"/>
  <c r="E446"/>
  <c r="F446"/>
  <c r="G446"/>
  <c r="H446"/>
  <c r="I446"/>
  <c r="J446"/>
  <c r="K446"/>
  <c r="L446"/>
  <c r="M446"/>
  <c r="N446"/>
  <c r="O446"/>
  <c r="P446"/>
  <c r="Q446"/>
  <c r="R446"/>
  <c r="S446"/>
  <c r="T446"/>
  <c r="U446"/>
  <c r="V446"/>
  <c r="W446"/>
  <c r="X446"/>
  <c r="Y446"/>
  <c r="Z446"/>
  <c r="AA446"/>
  <c r="AB446"/>
  <c r="AC446"/>
  <c r="AD446"/>
  <c r="AE446"/>
  <c r="AF446"/>
  <c r="AG446"/>
  <c r="AH446"/>
  <c r="AI446"/>
  <c r="AJ446"/>
  <c r="AK446"/>
  <c r="AL446"/>
  <c r="AM446"/>
  <c r="AN446"/>
  <c r="AO446"/>
  <c r="AP446"/>
  <c r="AQ446"/>
  <c r="AR446"/>
  <c r="AS446"/>
  <c r="AT446"/>
  <c r="AU446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N446"/>
  <c r="BO446"/>
  <c r="BP446"/>
  <c r="BQ446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CI446"/>
  <c r="CJ446"/>
  <c r="CK446"/>
  <c r="CL446"/>
  <c r="C447"/>
  <c r="D447"/>
  <c r="E447"/>
  <c r="F447"/>
  <c r="G447"/>
  <c r="H447"/>
  <c r="I447"/>
  <c r="J447"/>
  <c r="K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AM447"/>
  <c r="AN447"/>
  <c r="AO447"/>
  <c r="AP447"/>
  <c r="AQ447"/>
  <c r="AR447"/>
  <c r="AS447"/>
  <c r="AT447"/>
  <c r="AU447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N447"/>
  <c r="BO447"/>
  <c r="BP447"/>
  <c r="BQ447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CI447"/>
  <c r="CJ447"/>
  <c r="CK447"/>
  <c r="CL447"/>
  <c r="C448"/>
  <c r="D448"/>
  <c r="E448"/>
  <c r="F448"/>
  <c r="G448"/>
  <c r="H448"/>
  <c r="I448"/>
  <c r="J448"/>
  <c r="K448"/>
  <c r="L448"/>
  <c r="M448"/>
  <c r="N448"/>
  <c r="O448"/>
  <c r="P448"/>
  <c r="Q448"/>
  <c r="R448"/>
  <c r="S448"/>
  <c r="T448"/>
  <c r="U448"/>
  <c r="V448"/>
  <c r="W448"/>
  <c r="X448"/>
  <c r="Y448"/>
  <c r="Z448"/>
  <c r="AA448"/>
  <c r="AB448"/>
  <c r="AC448"/>
  <c r="AD448"/>
  <c r="AE448"/>
  <c r="AF448"/>
  <c r="AG448"/>
  <c r="AH448"/>
  <c r="AI448"/>
  <c r="AJ448"/>
  <c r="AK448"/>
  <c r="AL448"/>
  <c r="AM448"/>
  <c r="AN448"/>
  <c r="AO448"/>
  <c r="AP448"/>
  <c r="AQ448"/>
  <c r="AR448"/>
  <c r="AS448"/>
  <c r="AT448"/>
  <c r="AU448"/>
  <c r="AV448"/>
  <c r="AW448"/>
  <c r="AX448"/>
  <c r="AY448"/>
  <c r="AZ448"/>
  <c r="BA448"/>
  <c r="BB448"/>
  <c r="BC448"/>
  <c r="BD448"/>
  <c r="BE448"/>
  <c r="BF448"/>
  <c r="BG448"/>
  <c r="BH448"/>
  <c r="BI448"/>
  <c r="BJ448"/>
  <c r="BK448"/>
  <c r="BL448"/>
  <c r="BM448"/>
  <c r="BN448"/>
  <c r="BO448"/>
  <c r="BP448"/>
  <c r="BQ448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CI448"/>
  <c r="CJ448"/>
  <c r="CK448"/>
  <c r="CL448"/>
  <c r="C449"/>
  <c r="D449"/>
  <c r="E449"/>
  <c r="F449"/>
  <c r="G449"/>
  <c r="H449"/>
  <c r="I449"/>
  <c r="J449"/>
  <c r="K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AM449"/>
  <c r="AN449"/>
  <c r="AO449"/>
  <c r="AP449"/>
  <c r="AQ449"/>
  <c r="AR449"/>
  <c r="AS449"/>
  <c r="AT449"/>
  <c r="AU449"/>
  <c r="AV449"/>
  <c r="AW449"/>
  <c r="AX449"/>
  <c r="AY449"/>
  <c r="AZ449"/>
  <c r="BA449"/>
  <c r="BB449"/>
  <c r="BC449"/>
  <c r="BD449"/>
  <c r="BE449"/>
  <c r="BF449"/>
  <c r="BG449"/>
  <c r="BH449"/>
  <c r="BI449"/>
  <c r="BJ449"/>
  <c r="BK449"/>
  <c r="BL449"/>
  <c r="BM449"/>
  <c r="BN449"/>
  <c r="BO449"/>
  <c r="BP449"/>
  <c r="BQ449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CI449"/>
  <c r="CJ449"/>
  <c r="CK449"/>
  <c r="CL449"/>
  <c r="C450"/>
  <c r="D450"/>
  <c r="E450"/>
  <c r="F450"/>
  <c r="G450"/>
  <c r="H450"/>
  <c r="I450"/>
  <c r="J450"/>
  <c r="K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AM450"/>
  <c r="AN450"/>
  <c r="AO450"/>
  <c r="AP450"/>
  <c r="AQ450"/>
  <c r="AR450"/>
  <c r="AS450"/>
  <c r="AT450"/>
  <c r="AU450"/>
  <c r="AV450"/>
  <c r="AW450"/>
  <c r="AX450"/>
  <c r="AY450"/>
  <c r="AZ450"/>
  <c r="BA450"/>
  <c r="BB450"/>
  <c r="BC450"/>
  <c r="BD450"/>
  <c r="BE450"/>
  <c r="BF450"/>
  <c r="BG450"/>
  <c r="BH450"/>
  <c r="BI450"/>
  <c r="BJ450"/>
  <c r="BK450"/>
  <c r="BL450"/>
  <c r="BM450"/>
  <c r="BN450"/>
  <c r="BO450"/>
  <c r="BP450"/>
  <c r="BQ450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CI450"/>
  <c r="CJ450"/>
  <c r="CK450"/>
  <c r="CL450"/>
  <c r="C451"/>
  <c r="D451"/>
  <c r="E451"/>
  <c r="F451"/>
  <c r="G451"/>
  <c r="H451"/>
  <c r="I451"/>
  <c r="J451"/>
  <c r="K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AM451"/>
  <c r="AN451"/>
  <c r="AO451"/>
  <c r="AP451"/>
  <c r="AQ451"/>
  <c r="AR451"/>
  <c r="AS451"/>
  <c r="AT451"/>
  <c r="AU451"/>
  <c r="AV451"/>
  <c r="AW451"/>
  <c r="AX451"/>
  <c r="AY451"/>
  <c r="AZ451"/>
  <c r="BA451"/>
  <c r="BB451"/>
  <c r="BC451"/>
  <c r="BD451"/>
  <c r="BE451"/>
  <c r="BF451"/>
  <c r="BG451"/>
  <c r="BH451"/>
  <c r="BI451"/>
  <c r="BJ451"/>
  <c r="BK451"/>
  <c r="BL451"/>
  <c r="BM451"/>
  <c r="BN451"/>
  <c r="BO451"/>
  <c r="BP451"/>
  <c r="BQ451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CI451"/>
  <c r="CJ451"/>
  <c r="CK451"/>
  <c r="CL451"/>
  <c r="C452"/>
  <c r="D452"/>
  <c r="E452"/>
  <c r="F452"/>
  <c r="G452"/>
  <c r="H452"/>
  <c r="I452"/>
  <c r="J452"/>
  <c r="K452"/>
  <c r="L452"/>
  <c r="M452"/>
  <c r="N452"/>
  <c r="O452"/>
  <c r="P452"/>
  <c r="Q452"/>
  <c r="R452"/>
  <c r="S452"/>
  <c r="T452"/>
  <c r="U452"/>
  <c r="V452"/>
  <c r="W452"/>
  <c r="X452"/>
  <c r="Y452"/>
  <c r="Z452"/>
  <c r="AA452"/>
  <c r="AB452"/>
  <c r="AC452"/>
  <c r="AD452"/>
  <c r="AE452"/>
  <c r="AF452"/>
  <c r="AG452"/>
  <c r="AH452"/>
  <c r="AI452"/>
  <c r="AJ452"/>
  <c r="AK452"/>
  <c r="AL452"/>
  <c r="AM452"/>
  <c r="AN452"/>
  <c r="AO452"/>
  <c r="AP452"/>
  <c r="AQ452"/>
  <c r="AR452"/>
  <c r="AS452"/>
  <c r="AT452"/>
  <c r="AU452"/>
  <c r="AV452"/>
  <c r="AW452"/>
  <c r="AX452"/>
  <c r="AY452"/>
  <c r="AZ452"/>
  <c r="BA452"/>
  <c r="BB452"/>
  <c r="BC452"/>
  <c r="BD452"/>
  <c r="BE452"/>
  <c r="BF452"/>
  <c r="BG452"/>
  <c r="BH452"/>
  <c r="BI452"/>
  <c r="BJ452"/>
  <c r="BK452"/>
  <c r="BL452"/>
  <c r="BM452"/>
  <c r="BN452"/>
  <c r="BO452"/>
  <c r="BP452"/>
  <c r="BQ452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CI452"/>
  <c r="CJ452"/>
  <c r="CK452"/>
  <c r="CL452"/>
  <c r="C453"/>
  <c r="D453"/>
  <c r="E453"/>
  <c r="F453"/>
  <c r="G453"/>
  <c r="H453"/>
  <c r="I453"/>
  <c r="J453"/>
  <c r="K453"/>
  <c r="L453"/>
  <c r="M453"/>
  <c r="N453"/>
  <c r="O453"/>
  <c r="P453"/>
  <c r="Q453"/>
  <c r="R453"/>
  <c r="S453"/>
  <c r="T453"/>
  <c r="U453"/>
  <c r="V453"/>
  <c r="W453"/>
  <c r="X453"/>
  <c r="Y453"/>
  <c r="Z453"/>
  <c r="AA453"/>
  <c r="AB453"/>
  <c r="AC453"/>
  <c r="AD453"/>
  <c r="AE453"/>
  <c r="AF453"/>
  <c r="AG453"/>
  <c r="AH453"/>
  <c r="AI453"/>
  <c r="AJ453"/>
  <c r="AK453"/>
  <c r="AL453"/>
  <c r="AM453"/>
  <c r="AN453"/>
  <c r="AO453"/>
  <c r="AP453"/>
  <c r="AQ453"/>
  <c r="AR453"/>
  <c r="AS453"/>
  <c r="AT453"/>
  <c r="AU453"/>
  <c r="AV453"/>
  <c r="AW453"/>
  <c r="AX453"/>
  <c r="AY453"/>
  <c r="AZ453"/>
  <c r="BA453"/>
  <c r="BB453"/>
  <c r="BC453"/>
  <c r="BD453"/>
  <c r="BE453"/>
  <c r="BF453"/>
  <c r="BG453"/>
  <c r="BH453"/>
  <c r="BI453"/>
  <c r="BJ453"/>
  <c r="BK453"/>
  <c r="BL453"/>
  <c r="BM453"/>
  <c r="BN453"/>
  <c r="BO453"/>
  <c r="BP453"/>
  <c r="BQ453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CI453"/>
  <c r="CJ453"/>
  <c r="CK453"/>
  <c r="CL453"/>
  <c r="C454"/>
  <c r="D454"/>
  <c r="E454"/>
  <c r="F454"/>
  <c r="G454"/>
  <c r="H454"/>
  <c r="I454"/>
  <c r="J454"/>
  <c r="K454"/>
  <c r="L454"/>
  <c r="M454"/>
  <c r="N454"/>
  <c r="O454"/>
  <c r="P454"/>
  <c r="Q454"/>
  <c r="R454"/>
  <c r="S454"/>
  <c r="T454"/>
  <c r="U454"/>
  <c r="V454"/>
  <c r="W454"/>
  <c r="X454"/>
  <c r="Y454"/>
  <c r="Z454"/>
  <c r="AA454"/>
  <c r="AB454"/>
  <c r="AC454"/>
  <c r="AD454"/>
  <c r="AE454"/>
  <c r="AF454"/>
  <c r="AG454"/>
  <c r="AH454"/>
  <c r="AI454"/>
  <c r="AJ454"/>
  <c r="AK454"/>
  <c r="AL454"/>
  <c r="AM454"/>
  <c r="AN454"/>
  <c r="AO454"/>
  <c r="AP454"/>
  <c r="AQ454"/>
  <c r="AR454"/>
  <c r="AS454"/>
  <c r="AT454"/>
  <c r="AU454"/>
  <c r="AV454"/>
  <c r="AW454"/>
  <c r="AX454"/>
  <c r="AY454"/>
  <c r="AZ454"/>
  <c r="BA454"/>
  <c r="BB454"/>
  <c r="BC454"/>
  <c r="BD454"/>
  <c r="BE454"/>
  <c r="BF454"/>
  <c r="BG454"/>
  <c r="BH454"/>
  <c r="BI454"/>
  <c r="BJ454"/>
  <c r="BK454"/>
  <c r="BL454"/>
  <c r="BM454"/>
  <c r="BN454"/>
  <c r="BO454"/>
  <c r="BP454"/>
  <c r="BQ454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CI454"/>
  <c r="CJ454"/>
  <c r="CK454"/>
  <c r="CL454"/>
  <c r="C455"/>
  <c r="D455"/>
  <c r="E455"/>
  <c r="F455"/>
  <c r="G455"/>
  <c r="H455"/>
  <c r="I455"/>
  <c r="J455"/>
  <c r="K455"/>
  <c r="L455"/>
  <c r="M455"/>
  <c r="N455"/>
  <c r="O455"/>
  <c r="P455"/>
  <c r="Q455"/>
  <c r="R455"/>
  <c r="S455"/>
  <c r="T455"/>
  <c r="U455"/>
  <c r="V455"/>
  <c r="W455"/>
  <c r="X455"/>
  <c r="Y455"/>
  <c r="Z455"/>
  <c r="AA455"/>
  <c r="AB455"/>
  <c r="AC455"/>
  <c r="AD455"/>
  <c r="AE455"/>
  <c r="AF455"/>
  <c r="AG455"/>
  <c r="AH455"/>
  <c r="AI455"/>
  <c r="AJ455"/>
  <c r="AK455"/>
  <c r="AL455"/>
  <c r="AM455"/>
  <c r="AN455"/>
  <c r="AO455"/>
  <c r="AP455"/>
  <c r="AQ455"/>
  <c r="AR455"/>
  <c r="AS455"/>
  <c r="AT455"/>
  <c r="AU455"/>
  <c r="AV455"/>
  <c r="AW455"/>
  <c r="AX455"/>
  <c r="AY455"/>
  <c r="AZ455"/>
  <c r="BA455"/>
  <c r="BB455"/>
  <c r="BC455"/>
  <c r="BD455"/>
  <c r="BE455"/>
  <c r="BF455"/>
  <c r="BG455"/>
  <c r="BH455"/>
  <c r="BI455"/>
  <c r="BJ455"/>
  <c r="BK455"/>
  <c r="BL455"/>
  <c r="BM455"/>
  <c r="BN455"/>
  <c r="BO455"/>
  <c r="BP455"/>
  <c r="BQ455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CI455"/>
  <c r="CJ455"/>
  <c r="CK455"/>
  <c r="CL455"/>
  <c r="C456"/>
  <c r="D456"/>
  <c r="E456"/>
  <c r="F456"/>
  <c r="G456"/>
  <c r="H456"/>
  <c r="I456"/>
  <c r="J456"/>
  <c r="K456"/>
  <c r="L456"/>
  <c r="M456"/>
  <c r="N456"/>
  <c r="O456"/>
  <c r="P456"/>
  <c r="Q456"/>
  <c r="R456"/>
  <c r="S456"/>
  <c r="T456"/>
  <c r="U456"/>
  <c r="V456"/>
  <c r="W456"/>
  <c r="X456"/>
  <c r="Y456"/>
  <c r="Z456"/>
  <c r="AA456"/>
  <c r="AB456"/>
  <c r="AC456"/>
  <c r="AD456"/>
  <c r="AE456"/>
  <c r="AF456"/>
  <c r="AG456"/>
  <c r="AH456"/>
  <c r="AI456"/>
  <c r="AJ456"/>
  <c r="AK456"/>
  <c r="AL456"/>
  <c r="AM456"/>
  <c r="AN456"/>
  <c r="AO456"/>
  <c r="AP456"/>
  <c r="AQ456"/>
  <c r="AR456"/>
  <c r="AS456"/>
  <c r="AT456"/>
  <c r="AU456"/>
  <c r="AV456"/>
  <c r="AW456"/>
  <c r="AX456"/>
  <c r="AY456"/>
  <c r="AZ456"/>
  <c r="BA456"/>
  <c r="BB456"/>
  <c r="BC456"/>
  <c r="BD456"/>
  <c r="BE456"/>
  <c r="BF456"/>
  <c r="BG456"/>
  <c r="BH456"/>
  <c r="BI456"/>
  <c r="BJ456"/>
  <c r="BK456"/>
  <c r="BL456"/>
  <c r="BM456"/>
  <c r="BN456"/>
  <c r="BO456"/>
  <c r="BP456"/>
  <c r="BQ456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CI456"/>
  <c r="CJ456"/>
  <c r="CK456"/>
  <c r="CL456"/>
  <c r="C457"/>
  <c r="D457"/>
  <c r="E457"/>
  <c r="F457"/>
  <c r="G457"/>
  <c r="H457"/>
  <c r="I457"/>
  <c r="J457"/>
  <c r="K457"/>
  <c r="L457"/>
  <c r="M457"/>
  <c r="N457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AM457"/>
  <c r="AN457"/>
  <c r="AO457"/>
  <c r="AP457"/>
  <c r="AQ457"/>
  <c r="AR457"/>
  <c r="AS457"/>
  <c r="AT457"/>
  <c r="AU457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CI457"/>
  <c r="CJ457"/>
  <c r="CK457"/>
  <c r="CL457"/>
  <c r="C458"/>
  <c r="D458"/>
  <c r="E458"/>
  <c r="F458"/>
  <c r="G458"/>
  <c r="H458"/>
  <c r="I458"/>
  <c r="J458"/>
  <c r="K458"/>
  <c r="L458"/>
  <c r="M458"/>
  <c r="N458"/>
  <c r="O458"/>
  <c r="P458"/>
  <c r="Q458"/>
  <c r="R458"/>
  <c r="S458"/>
  <c r="T458"/>
  <c r="U458"/>
  <c r="V458"/>
  <c r="W458"/>
  <c r="X458"/>
  <c r="Y458"/>
  <c r="Z458"/>
  <c r="AA458"/>
  <c r="AB458"/>
  <c r="AC458"/>
  <c r="AD458"/>
  <c r="AE458"/>
  <c r="AF458"/>
  <c r="AG458"/>
  <c r="AH458"/>
  <c r="AI458"/>
  <c r="AJ458"/>
  <c r="AK458"/>
  <c r="AL458"/>
  <c r="AM458"/>
  <c r="AN458"/>
  <c r="AO458"/>
  <c r="AP458"/>
  <c r="AQ458"/>
  <c r="AR458"/>
  <c r="AS458"/>
  <c r="AT458"/>
  <c r="AU458"/>
  <c r="AV458"/>
  <c r="AW458"/>
  <c r="AX458"/>
  <c r="AY458"/>
  <c r="AZ458"/>
  <c r="BA458"/>
  <c r="BB458"/>
  <c r="BC458"/>
  <c r="BD458"/>
  <c r="BE458"/>
  <c r="BF458"/>
  <c r="BG458"/>
  <c r="BH458"/>
  <c r="BI458"/>
  <c r="BJ458"/>
  <c r="BK458"/>
  <c r="BL458"/>
  <c r="BM458"/>
  <c r="BN458"/>
  <c r="BO458"/>
  <c r="BP458"/>
  <c r="BQ458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CI458"/>
  <c r="CJ458"/>
  <c r="CK458"/>
  <c r="CL458"/>
  <c r="C459"/>
  <c r="D459"/>
  <c r="E459"/>
  <c r="F459"/>
  <c r="G459"/>
  <c r="H459"/>
  <c r="I459"/>
  <c r="J459"/>
  <c r="K459"/>
  <c r="L459"/>
  <c r="M459"/>
  <c r="N459"/>
  <c r="O459"/>
  <c r="P459"/>
  <c r="Q459"/>
  <c r="R459"/>
  <c r="S459"/>
  <c r="T459"/>
  <c r="U459"/>
  <c r="V459"/>
  <c r="W459"/>
  <c r="X459"/>
  <c r="Y459"/>
  <c r="Z459"/>
  <c r="AA459"/>
  <c r="AB459"/>
  <c r="AC459"/>
  <c r="AD459"/>
  <c r="AE459"/>
  <c r="AF459"/>
  <c r="AG459"/>
  <c r="AH459"/>
  <c r="AI459"/>
  <c r="AJ459"/>
  <c r="AK459"/>
  <c r="AL459"/>
  <c r="AM459"/>
  <c r="AN459"/>
  <c r="AO459"/>
  <c r="AP459"/>
  <c r="AQ459"/>
  <c r="AR459"/>
  <c r="AS459"/>
  <c r="AT459"/>
  <c r="AU459"/>
  <c r="AV459"/>
  <c r="AW459"/>
  <c r="AX459"/>
  <c r="AY459"/>
  <c r="AZ459"/>
  <c r="BA459"/>
  <c r="BB459"/>
  <c r="BC459"/>
  <c r="BD459"/>
  <c r="BE459"/>
  <c r="BF459"/>
  <c r="BG459"/>
  <c r="BH459"/>
  <c r="BI459"/>
  <c r="BJ459"/>
  <c r="BK459"/>
  <c r="BL459"/>
  <c r="BM459"/>
  <c r="BN459"/>
  <c r="BO459"/>
  <c r="BP459"/>
  <c r="BQ459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CI459"/>
  <c r="CJ459"/>
  <c r="CK459"/>
  <c r="CL459"/>
  <c r="C460"/>
  <c r="D460"/>
  <c r="E460"/>
  <c r="F460"/>
  <c r="G460"/>
  <c r="H460"/>
  <c r="I460"/>
  <c r="J460"/>
  <c r="K460"/>
  <c r="L460"/>
  <c r="M460"/>
  <c r="N460"/>
  <c r="O460"/>
  <c r="P460"/>
  <c r="Q460"/>
  <c r="R460"/>
  <c r="S460"/>
  <c r="T460"/>
  <c r="U460"/>
  <c r="V460"/>
  <c r="W460"/>
  <c r="X460"/>
  <c r="Y460"/>
  <c r="Z460"/>
  <c r="AA460"/>
  <c r="AB460"/>
  <c r="AC460"/>
  <c r="AD460"/>
  <c r="AE460"/>
  <c r="AF460"/>
  <c r="AG460"/>
  <c r="AH460"/>
  <c r="AI460"/>
  <c r="AJ460"/>
  <c r="AK460"/>
  <c r="AL460"/>
  <c r="AM460"/>
  <c r="AN460"/>
  <c r="AO460"/>
  <c r="AP460"/>
  <c r="AQ460"/>
  <c r="AR460"/>
  <c r="AS460"/>
  <c r="AT460"/>
  <c r="AU460"/>
  <c r="AV460"/>
  <c r="AW460"/>
  <c r="AX460"/>
  <c r="AY460"/>
  <c r="AZ460"/>
  <c r="BA460"/>
  <c r="BB460"/>
  <c r="BC460"/>
  <c r="BD460"/>
  <c r="BE460"/>
  <c r="BF460"/>
  <c r="BG460"/>
  <c r="BH460"/>
  <c r="BI460"/>
  <c r="BJ460"/>
  <c r="BK460"/>
  <c r="BL460"/>
  <c r="BM460"/>
  <c r="BN460"/>
  <c r="BO460"/>
  <c r="BP460"/>
  <c r="BQ460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CI460"/>
  <c r="CJ460"/>
  <c r="CK460"/>
  <c r="CL460"/>
  <c r="C461"/>
  <c r="D461"/>
  <c r="E461"/>
  <c r="F461"/>
  <c r="G461"/>
  <c r="H461"/>
  <c r="I461"/>
  <c r="J461"/>
  <c r="K461"/>
  <c r="L461"/>
  <c r="M461"/>
  <c r="N461"/>
  <c r="O461"/>
  <c r="P461"/>
  <c r="Q461"/>
  <c r="R461"/>
  <c r="S461"/>
  <c r="T461"/>
  <c r="U461"/>
  <c r="V461"/>
  <c r="W461"/>
  <c r="X461"/>
  <c r="Y461"/>
  <c r="Z461"/>
  <c r="AA461"/>
  <c r="AB461"/>
  <c r="AC461"/>
  <c r="AD461"/>
  <c r="AE461"/>
  <c r="AF461"/>
  <c r="AG461"/>
  <c r="AH461"/>
  <c r="AI461"/>
  <c r="AJ461"/>
  <c r="AK461"/>
  <c r="AL461"/>
  <c r="AM461"/>
  <c r="AN461"/>
  <c r="AO461"/>
  <c r="AP461"/>
  <c r="AQ461"/>
  <c r="AR461"/>
  <c r="AS461"/>
  <c r="AT461"/>
  <c r="AU461"/>
  <c r="AV461"/>
  <c r="AW461"/>
  <c r="AX461"/>
  <c r="AY461"/>
  <c r="AZ461"/>
  <c r="BA461"/>
  <c r="BB461"/>
  <c r="BC461"/>
  <c r="BD461"/>
  <c r="BE461"/>
  <c r="BF461"/>
  <c r="BG461"/>
  <c r="BH461"/>
  <c r="BI461"/>
  <c r="BJ461"/>
  <c r="BK461"/>
  <c r="BL461"/>
  <c r="BM461"/>
  <c r="BN461"/>
  <c r="BO461"/>
  <c r="BP461"/>
  <c r="BQ461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CI461"/>
  <c r="CJ461"/>
  <c r="CK461"/>
  <c r="CL461"/>
  <c r="C462"/>
  <c r="D462"/>
  <c r="E462"/>
  <c r="F462"/>
  <c r="G462"/>
  <c r="H462"/>
  <c r="I462"/>
  <c r="J462"/>
  <c r="K462"/>
  <c r="L462"/>
  <c r="M462"/>
  <c r="N462"/>
  <c r="O462"/>
  <c r="P462"/>
  <c r="Q462"/>
  <c r="R462"/>
  <c r="S462"/>
  <c r="T462"/>
  <c r="U462"/>
  <c r="V462"/>
  <c r="W462"/>
  <c r="X462"/>
  <c r="Y462"/>
  <c r="Z462"/>
  <c r="AA462"/>
  <c r="AB462"/>
  <c r="AC462"/>
  <c r="AD462"/>
  <c r="AE462"/>
  <c r="AF462"/>
  <c r="AG462"/>
  <c r="AH462"/>
  <c r="AI462"/>
  <c r="AJ462"/>
  <c r="AK462"/>
  <c r="AL462"/>
  <c r="AM462"/>
  <c r="AN462"/>
  <c r="AO462"/>
  <c r="AP462"/>
  <c r="AQ462"/>
  <c r="AR462"/>
  <c r="AS462"/>
  <c r="AT462"/>
  <c r="AU462"/>
  <c r="AV462"/>
  <c r="AW462"/>
  <c r="AX462"/>
  <c r="AY462"/>
  <c r="AZ462"/>
  <c r="BA462"/>
  <c r="BB462"/>
  <c r="BC462"/>
  <c r="BD462"/>
  <c r="BE462"/>
  <c r="BF462"/>
  <c r="BG462"/>
  <c r="BH462"/>
  <c r="BI462"/>
  <c r="BJ462"/>
  <c r="BK462"/>
  <c r="BL462"/>
  <c r="BM462"/>
  <c r="BN462"/>
  <c r="BO462"/>
  <c r="BP462"/>
  <c r="BQ462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CI462"/>
  <c r="CJ462"/>
  <c r="CK462"/>
  <c r="CL462"/>
  <c r="C463"/>
  <c r="D463"/>
  <c r="E463"/>
  <c r="F463"/>
  <c r="G463"/>
  <c r="H463"/>
  <c r="I463"/>
  <c r="J463"/>
  <c r="K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AM463"/>
  <c r="AN463"/>
  <c r="AO463"/>
  <c r="AP463"/>
  <c r="AQ463"/>
  <c r="AR463"/>
  <c r="AS463"/>
  <c r="AT463"/>
  <c r="AU463"/>
  <c r="AV463"/>
  <c r="AW463"/>
  <c r="AX463"/>
  <c r="AY463"/>
  <c r="AZ463"/>
  <c r="BA463"/>
  <c r="BB463"/>
  <c r="BC463"/>
  <c r="BD463"/>
  <c r="BE463"/>
  <c r="BF463"/>
  <c r="BG463"/>
  <c r="BH463"/>
  <c r="BI463"/>
  <c r="BJ463"/>
  <c r="BK463"/>
  <c r="BL463"/>
  <c r="BM463"/>
  <c r="BN463"/>
  <c r="BO463"/>
  <c r="BP463"/>
  <c r="BQ463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CI463"/>
  <c r="CJ463"/>
  <c r="CK463"/>
  <c r="CL463"/>
  <c r="C464"/>
  <c r="D464"/>
  <c r="E464"/>
  <c r="F464"/>
  <c r="G464"/>
  <c r="H464"/>
  <c r="I464"/>
  <c r="J464"/>
  <c r="K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AM464"/>
  <c r="AN464"/>
  <c r="AO464"/>
  <c r="AP464"/>
  <c r="AQ464"/>
  <c r="AR464"/>
  <c r="AS464"/>
  <c r="AT464"/>
  <c r="AU464"/>
  <c r="AV464"/>
  <c r="AW464"/>
  <c r="AX464"/>
  <c r="AY464"/>
  <c r="AZ464"/>
  <c r="BA464"/>
  <c r="BB464"/>
  <c r="BC464"/>
  <c r="BD464"/>
  <c r="BE464"/>
  <c r="BF464"/>
  <c r="BG464"/>
  <c r="BH464"/>
  <c r="BI464"/>
  <c r="BJ464"/>
  <c r="BK464"/>
  <c r="BL464"/>
  <c r="BM464"/>
  <c r="BN464"/>
  <c r="BO464"/>
  <c r="BP464"/>
  <c r="BQ464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CI464"/>
  <c r="CJ464"/>
  <c r="CK464"/>
  <c r="CL464"/>
  <c r="C465"/>
  <c r="D465"/>
  <c r="E465"/>
  <c r="F465"/>
  <c r="G465"/>
  <c r="H465"/>
  <c r="I465"/>
  <c r="J465"/>
  <c r="K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AM465"/>
  <c r="AN465"/>
  <c r="AO465"/>
  <c r="AP465"/>
  <c r="AQ465"/>
  <c r="AR465"/>
  <c r="AS465"/>
  <c r="AT465"/>
  <c r="AU465"/>
  <c r="AV465"/>
  <c r="AW465"/>
  <c r="AX465"/>
  <c r="AY465"/>
  <c r="AZ465"/>
  <c r="BA465"/>
  <c r="BB465"/>
  <c r="BC465"/>
  <c r="BD465"/>
  <c r="BE465"/>
  <c r="BF465"/>
  <c r="BG465"/>
  <c r="BH465"/>
  <c r="BI465"/>
  <c r="BJ465"/>
  <c r="BK465"/>
  <c r="BL465"/>
  <c r="BM465"/>
  <c r="BN465"/>
  <c r="BO465"/>
  <c r="BP465"/>
  <c r="BQ465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CI465"/>
  <c r="CJ465"/>
  <c r="CK465"/>
  <c r="CL465"/>
  <c r="C466"/>
  <c r="D466"/>
  <c r="E466"/>
  <c r="F466"/>
  <c r="G466"/>
  <c r="H466"/>
  <c r="I466"/>
  <c r="J466"/>
  <c r="K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AM466"/>
  <c r="AN466"/>
  <c r="AO466"/>
  <c r="AP466"/>
  <c r="AQ466"/>
  <c r="AR466"/>
  <c r="AS466"/>
  <c r="AT466"/>
  <c r="AU466"/>
  <c r="AV466"/>
  <c r="AW466"/>
  <c r="AX466"/>
  <c r="AY466"/>
  <c r="AZ466"/>
  <c r="BA466"/>
  <c r="BB466"/>
  <c r="BC466"/>
  <c r="BD466"/>
  <c r="BE466"/>
  <c r="BF466"/>
  <c r="BG466"/>
  <c r="BH466"/>
  <c r="BI466"/>
  <c r="BJ466"/>
  <c r="BK466"/>
  <c r="BL466"/>
  <c r="BM466"/>
  <c r="BN466"/>
  <c r="BO466"/>
  <c r="BP466"/>
  <c r="BQ466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CI466"/>
  <c r="CJ466"/>
  <c r="CK466"/>
  <c r="CL466"/>
  <c r="C467"/>
  <c r="D467"/>
  <c r="E467"/>
  <c r="F467"/>
  <c r="G467"/>
  <c r="H467"/>
  <c r="I467"/>
  <c r="J467"/>
  <c r="K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AM467"/>
  <c r="AN467"/>
  <c r="AO467"/>
  <c r="AP467"/>
  <c r="AQ467"/>
  <c r="AR467"/>
  <c r="AS467"/>
  <c r="AT467"/>
  <c r="AU467"/>
  <c r="AV467"/>
  <c r="AW467"/>
  <c r="AX467"/>
  <c r="AY467"/>
  <c r="AZ467"/>
  <c r="BA467"/>
  <c r="BB467"/>
  <c r="BC467"/>
  <c r="BD467"/>
  <c r="BE467"/>
  <c r="BF467"/>
  <c r="BG467"/>
  <c r="BH467"/>
  <c r="BI467"/>
  <c r="BJ467"/>
  <c r="BK467"/>
  <c r="BL467"/>
  <c r="BM467"/>
  <c r="BN467"/>
  <c r="BO467"/>
  <c r="BP467"/>
  <c r="BQ467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CI467"/>
  <c r="CJ467"/>
  <c r="CK467"/>
  <c r="CL467"/>
  <c r="C468"/>
  <c r="D468"/>
  <c r="E468"/>
  <c r="F468"/>
  <c r="G468"/>
  <c r="H468"/>
  <c r="I468"/>
  <c r="J468"/>
  <c r="K468"/>
  <c r="L468"/>
  <c r="M468"/>
  <c r="N468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AM468"/>
  <c r="AN468"/>
  <c r="AO468"/>
  <c r="AP468"/>
  <c r="AQ468"/>
  <c r="AR468"/>
  <c r="AS468"/>
  <c r="AT468"/>
  <c r="AU468"/>
  <c r="AV468"/>
  <c r="AW468"/>
  <c r="AX468"/>
  <c r="AY468"/>
  <c r="AZ468"/>
  <c r="BA468"/>
  <c r="BB468"/>
  <c r="BC468"/>
  <c r="BD468"/>
  <c r="BE468"/>
  <c r="BF468"/>
  <c r="BG468"/>
  <c r="BH468"/>
  <c r="BI468"/>
  <c r="BJ468"/>
  <c r="BK468"/>
  <c r="BL468"/>
  <c r="BM468"/>
  <c r="BN468"/>
  <c r="BO468"/>
  <c r="BP468"/>
  <c r="BQ468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CI468"/>
  <c r="CJ468"/>
  <c r="CK468"/>
  <c r="CL468"/>
  <c r="C469"/>
  <c r="D469"/>
  <c r="E469"/>
  <c r="F469"/>
  <c r="G469"/>
  <c r="H469"/>
  <c r="I469"/>
  <c r="J469"/>
  <c r="K469"/>
  <c r="L469"/>
  <c r="M469"/>
  <c r="N469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AM469"/>
  <c r="AN469"/>
  <c r="AO469"/>
  <c r="AP469"/>
  <c r="AQ469"/>
  <c r="AR469"/>
  <c r="AS469"/>
  <c r="AT469"/>
  <c r="AU469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CI469"/>
  <c r="CJ469"/>
  <c r="CK469"/>
  <c r="CL469"/>
  <c r="C470"/>
  <c r="D470"/>
  <c r="E470"/>
  <c r="F470"/>
  <c r="G470"/>
  <c r="H470"/>
  <c r="I470"/>
  <c r="J470"/>
  <c r="K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AM470"/>
  <c r="AN470"/>
  <c r="AO470"/>
  <c r="AP470"/>
  <c r="AQ470"/>
  <c r="AR470"/>
  <c r="AS470"/>
  <c r="AT470"/>
  <c r="AU470"/>
  <c r="AV470"/>
  <c r="AW470"/>
  <c r="AX470"/>
  <c r="AY470"/>
  <c r="AZ470"/>
  <c r="BA470"/>
  <c r="BB470"/>
  <c r="BC470"/>
  <c r="BD470"/>
  <c r="BE470"/>
  <c r="BF470"/>
  <c r="BG470"/>
  <c r="BH470"/>
  <c r="BI470"/>
  <c r="BJ470"/>
  <c r="BK470"/>
  <c r="BL470"/>
  <c r="BM470"/>
  <c r="BN470"/>
  <c r="BO470"/>
  <c r="BP470"/>
  <c r="BQ470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CI470"/>
  <c r="CJ470"/>
  <c r="CK470"/>
  <c r="CL470"/>
  <c r="C471"/>
  <c r="D471"/>
  <c r="E471"/>
  <c r="F471"/>
  <c r="G471"/>
  <c r="H471"/>
  <c r="I471"/>
  <c r="J471"/>
  <c r="K471"/>
  <c r="L471"/>
  <c r="M471"/>
  <c r="N471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AM471"/>
  <c r="AN471"/>
  <c r="AO471"/>
  <c r="AP471"/>
  <c r="AQ471"/>
  <c r="AR471"/>
  <c r="AS471"/>
  <c r="AT471"/>
  <c r="AU471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CI471"/>
  <c r="CJ471"/>
  <c r="CK471"/>
  <c r="CL471"/>
  <c r="C472"/>
  <c r="D472"/>
  <c r="E472"/>
  <c r="F472"/>
  <c r="G472"/>
  <c r="H472"/>
  <c r="I472"/>
  <c r="J472"/>
  <c r="K472"/>
  <c r="L472"/>
  <c r="M472"/>
  <c r="N472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AM472"/>
  <c r="AN472"/>
  <c r="AO472"/>
  <c r="AP472"/>
  <c r="AQ472"/>
  <c r="AR472"/>
  <c r="AS472"/>
  <c r="AT472"/>
  <c r="AU472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CI472"/>
  <c r="CJ472"/>
  <c r="CK472"/>
  <c r="CL472"/>
  <c r="C473"/>
  <c r="D473"/>
  <c r="E473"/>
  <c r="F473"/>
  <c r="G473"/>
  <c r="H473"/>
  <c r="I473"/>
  <c r="J473"/>
  <c r="K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AM473"/>
  <c r="AN473"/>
  <c r="AO473"/>
  <c r="AP473"/>
  <c r="AQ473"/>
  <c r="AR473"/>
  <c r="AS473"/>
  <c r="AT473"/>
  <c r="AU473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CI473"/>
  <c r="CJ473"/>
  <c r="CK473"/>
  <c r="CL473"/>
  <c r="C474"/>
  <c r="D474"/>
  <c r="E474"/>
  <c r="F474"/>
  <c r="G474"/>
  <c r="H474"/>
  <c r="I474"/>
  <c r="J474"/>
  <c r="K474"/>
  <c r="L474"/>
  <c r="M474"/>
  <c r="N474"/>
  <c r="O474"/>
  <c r="P474"/>
  <c r="Q474"/>
  <c r="R474"/>
  <c r="S474"/>
  <c r="T474"/>
  <c r="U474"/>
  <c r="V474"/>
  <c r="W474"/>
  <c r="X474"/>
  <c r="Y474"/>
  <c r="Z474"/>
  <c r="AA474"/>
  <c r="AB474"/>
  <c r="AC474"/>
  <c r="AD474"/>
  <c r="AE474"/>
  <c r="AF474"/>
  <c r="AG474"/>
  <c r="AH474"/>
  <c r="AI474"/>
  <c r="AJ474"/>
  <c r="AK474"/>
  <c r="AL474"/>
  <c r="AM474"/>
  <c r="AN474"/>
  <c r="AO474"/>
  <c r="AP474"/>
  <c r="AQ474"/>
  <c r="AR474"/>
  <c r="AS474"/>
  <c r="AT474"/>
  <c r="AU474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CI474"/>
  <c r="CJ474"/>
  <c r="CK474"/>
  <c r="CL474"/>
  <c r="C475"/>
  <c r="D475"/>
  <c r="E475"/>
  <c r="F475"/>
  <c r="G475"/>
  <c r="H475"/>
  <c r="I475"/>
  <c r="J475"/>
  <c r="K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AM475"/>
  <c r="AN475"/>
  <c r="AO475"/>
  <c r="AP475"/>
  <c r="AQ475"/>
  <c r="AR475"/>
  <c r="AS475"/>
  <c r="AT475"/>
  <c r="AU475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CI475"/>
  <c r="CJ475"/>
  <c r="CK475"/>
  <c r="CL475"/>
  <c r="C476"/>
  <c r="D476"/>
  <c r="E476"/>
  <c r="F476"/>
  <c r="G476"/>
  <c r="H476"/>
  <c r="I476"/>
  <c r="J476"/>
  <c r="K476"/>
  <c r="L476"/>
  <c r="M476"/>
  <c r="N476"/>
  <c r="O476"/>
  <c r="P476"/>
  <c r="Q476"/>
  <c r="R476"/>
  <c r="S476"/>
  <c r="T476"/>
  <c r="U476"/>
  <c r="V476"/>
  <c r="W476"/>
  <c r="X476"/>
  <c r="Y476"/>
  <c r="Z476"/>
  <c r="AA476"/>
  <c r="AB476"/>
  <c r="AC476"/>
  <c r="AD476"/>
  <c r="AE476"/>
  <c r="AF476"/>
  <c r="AG476"/>
  <c r="AH476"/>
  <c r="AI476"/>
  <c r="AJ476"/>
  <c r="AK476"/>
  <c r="AL476"/>
  <c r="AM476"/>
  <c r="AN476"/>
  <c r="AO476"/>
  <c r="AP476"/>
  <c r="AQ476"/>
  <c r="AR476"/>
  <c r="AS476"/>
  <c r="AT476"/>
  <c r="AU476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CI476"/>
  <c r="CJ476"/>
  <c r="CK476"/>
  <c r="CL476"/>
  <c r="C477"/>
  <c r="D477"/>
  <c r="E477"/>
  <c r="F477"/>
  <c r="G477"/>
  <c r="H477"/>
  <c r="I477"/>
  <c r="J477"/>
  <c r="K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AM477"/>
  <c r="AN477"/>
  <c r="AO477"/>
  <c r="AP477"/>
  <c r="AQ477"/>
  <c r="AR477"/>
  <c r="AS477"/>
  <c r="AT477"/>
  <c r="AU477"/>
  <c r="AV477"/>
  <c r="AW477"/>
  <c r="AX477"/>
  <c r="AY477"/>
  <c r="AZ477"/>
  <c r="BA477"/>
  <c r="BB477"/>
  <c r="BC477"/>
  <c r="BD477"/>
  <c r="BE477"/>
  <c r="BF477"/>
  <c r="BG477"/>
  <c r="BH477"/>
  <c r="BI477"/>
  <c r="BJ477"/>
  <c r="BK477"/>
  <c r="BL477"/>
  <c r="BM477"/>
  <c r="BN477"/>
  <c r="BO477"/>
  <c r="BP477"/>
  <c r="BQ477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CI477"/>
  <c r="CJ477"/>
  <c r="CK477"/>
  <c r="CL477"/>
  <c r="C478"/>
  <c r="D478"/>
  <c r="E478"/>
  <c r="F478"/>
  <c r="G478"/>
  <c r="H478"/>
  <c r="I478"/>
  <c r="J478"/>
  <c r="K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AM478"/>
  <c r="AN478"/>
  <c r="AO478"/>
  <c r="AP478"/>
  <c r="AQ478"/>
  <c r="AR478"/>
  <c r="AS478"/>
  <c r="AT478"/>
  <c r="AU478"/>
  <c r="AV478"/>
  <c r="AW478"/>
  <c r="AX478"/>
  <c r="AY478"/>
  <c r="AZ478"/>
  <c r="BA478"/>
  <c r="BB478"/>
  <c r="BC478"/>
  <c r="BD478"/>
  <c r="BE478"/>
  <c r="BF478"/>
  <c r="BG478"/>
  <c r="BH478"/>
  <c r="BI478"/>
  <c r="BJ478"/>
  <c r="BK478"/>
  <c r="BL478"/>
  <c r="BM478"/>
  <c r="BN478"/>
  <c r="BO478"/>
  <c r="BP478"/>
  <c r="BQ478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CI478"/>
  <c r="CJ478"/>
  <c r="CK478"/>
  <c r="CL478"/>
  <c r="C479"/>
  <c r="D479"/>
  <c r="E479"/>
  <c r="F479"/>
  <c r="G479"/>
  <c r="H479"/>
  <c r="I479"/>
  <c r="J479"/>
  <c r="K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AM479"/>
  <c r="AN479"/>
  <c r="AO479"/>
  <c r="AP479"/>
  <c r="AQ479"/>
  <c r="AR479"/>
  <c r="AS479"/>
  <c r="AT479"/>
  <c r="AU479"/>
  <c r="AV479"/>
  <c r="AW479"/>
  <c r="AX479"/>
  <c r="AY479"/>
  <c r="AZ479"/>
  <c r="BA479"/>
  <c r="BB479"/>
  <c r="BC479"/>
  <c r="BD479"/>
  <c r="BE479"/>
  <c r="BF479"/>
  <c r="BG479"/>
  <c r="BH479"/>
  <c r="BI479"/>
  <c r="BJ479"/>
  <c r="BK479"/>
  <c r="BL479"/>
  <c r="BM479"/>
  <c r="BN479"/>
  <c r="BO479"/>
  <c r="BP479"/>
  <c r="BQ479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CI479"/>
  <c r="CJ479"/>
  <c r="CK479"/>
  <c r="CL479"/>
  <c r="C480"/>
  <c r="D480"/>
  <c r="E480"/>
  <c r="F480"/>
  <c r="G480"/>
  <c r="H480"/>
  <c r="I480"/>
  <c r="J480"/>
  <c r="K480"/>
  <c r="L480"/>
  <c r="M480"/>
  <c r="N480"/>
  <c r="O480"/>
  <c r="P480"/>
  <c r="Q480"/>
  <c r="R480"/>
  <c r="S480"/>
  <c r="T480"/>
  <c r="U480"/>
  <c r="V480"/>
  <c r="W480"/>
  <c r="X480"/>
  <c r="Y480"/>
  <c r="Z480"/>
  <c r="AA480"/>
  <c r="AB480"/>
  <c r="AC480"/>
  <c r="AD480"/>
  <c r="AE480"/>
  <c r="AF480"/>
  <c r="AG480"/>
  <c r="AH480"/>
  <c r="AI480"/>
  <c r="AJ480"/>
  <c r="AK480"/>
  <c r="AL480"/>
  <c r="AM480"/>
  <c r="AN480"/>
  <c r="AO480"/>
  <c r="AP480"/>
  <c r="AQ480"/>
  <c r="AR480"/>
  <c r="AS480"/>
  <c r="AT480"/>
  <c r="AU480"/>
  <c r="AV480"/>
  <c r="AW480"/>
  <c r="AX480"/>
  <c r="AY480"/>
  <c r="AZ480"/>
  <c r="BA480"/>
  <c r="BB480"/>
  <c r="BC480"/>
  <c r="BD480"/>
  <c r="BE480"/>
  <c r="BF480"/>
  <c r="BG480"/>
  <c r="BH480"/>
  <c r="BI480"/>
  <c r="BJ480"/>
  <c r="BK480"/>
  <c r="BL480"/>
  <c r="BM480"/>
  <c r="BN480"/>
  <c r="BO480"/>
  <c r="BP480"/>
  <c r="BQ480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CI480"/>
  <c r="CJ480"/>
  <c r="CK480"/>
  <c r="CL480"/>
  <c r="C481"/>
  <c r="D481"/>
  <c r="E481"/>
  <c r="F481"/>
  <c r="G481"/>
  <c r="H481"/>
  <c r="I481"/>
  <c r="J481"/>
  <c r="K481"/>
  <c r="L481"/>
  <c r="M481"/>
  <c r="N481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AM481"/>
  <c r="AN481"/>
  <c r="AO481"/>
  <c r="AP481"/>
  <c r="AQ481"/>
  <c r="AR481"/>
  <c r="AS481"/>
  <c r="AT481"/>
  <c r="AU481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CI481"/>
  <c r="CJ481"/>
  <c r="CK481"/>
  <c r="CL481"/>
  <c r="C482"/>
  <c r="D482"/>
  <c r="E482"/>
  <c r="F482"/>
  <c r="G482"/>
  <c r="H482"/>
  <c r="I482"/>
  <c r="J482"/>
  <c r="K482"/>
  <c r="L482"/>
  <c r="M482"/>
  <c r="N482"/>
  <c r="O482"/>
  <c r="P482"/>
  <c r="Q482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AI482"/>
  <c r="AJ482"/>
  <c r="AK482"/>
  <c r="AL482"/>
  <c r="AM482"/>
  <c r="AN482"/>
  <c r="AO482"/>
  <c r="AP482"/>
  <c r="AQ482"/>
  <c r="AR482"/>
  <c r="AS482"/>
  <c r="AT482"/>
  <c r="AU482"/>
  <c r="AV482"/>
  <c r="AW482"/>
  <c r="AX482"/>
  <c r="AY482"/>
  <c r="AZ482"/>
  <c r="BA482"/>
  <c r="BB482"/>
  <c r="BC482"/>
  <c r="BD482"/>
  <c r="BE482"/>
  <c r="BF482"/>
  <c r="BG482"/>
  <c r="BH482"/>
  <c r="BI482"/>
  <c r="BJ482"/>
  <c r="BK482"/>
  <c r="BL482"/>
  <c r="BM482"/>
  <c r="BN482"/>
  <c r="BO482"/>
  <c r="BP482"/>
  <c r="BQ482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CI482"/>
  <c r="CJ482"/>
  <c r="CK482"/>
  <c r="CL482"/>
  <c r="C483"/>
  <c r="D483"/>
  <c r="E483"/>
  <c r="F483"/>
  <c r="G483"/>
  <c r="H483"/>
  <c r="I483"/>
  <c r="J483"/>
  <c r="K483"/>
  <c r="L483"/>
  <c r="M483"/>
  <c r="N483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AM483"/>
  <c r="AN483"/>
  <c r="AO483"/>
  <c r="AP483"/>
  <c r="AQ483"/>
  <c r="AR483"/>
  <c r="AS483"/>
  <c r="AT483"/>
  <c r="AU483"/>
  <c r="AV483"/>
  <c r="AW483"/>
  <c r="AX483"/>
  <c r="AY483"/>
  <c r="AZ483"/>
  <c r="BA483"/>
  <c r="BB483"/>
  <c r="BC483"/>
  <c r="BD483"/>
  <c r="BE483"/>
  <c r="BF483"/>
  <c r="BG483"/>
  <c r="BH483"/>
  <c r="BI483"/>
  <c r="BJ483"/>
  <c r="BK483"/>
  <c r="BL483"/>
  <c r="BM483"/>
  <c r="BN483"/>
  <c r="BO483"/>
  <c r="BP483"/>
  <c r="BQ483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CI483"/>
  <c r="CJ483"/>
  <c r="CK483"/>
  <c r="CL483"/>
  <c r="C484"/>
  <c r="D484"/>
  <c r="E484"/>
  <c r="F484"/>
  <c r="G484"/>
  <c r="H484"/>
  <c r="I484"/>
  <c r="J484"/>
  <c r="K484"/>
  <c r="L484"/>
  <c r="M484"/>
  <c r="N484"/>
  <c r="O484"/>
  <c r="P484"/>
  <c r="Q484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/>
  <c r="AI484"/>
  <c r="AJ484"/>
  <c r="AK484"/>
  <c r="AL484"/>
  <c r="AM484"/>
  <c r="AN484"/>
  <c r="AO484"/>
  <c r="AP484"/>
  <c r="AQ484"/>
  <c r="AR484"/>
  <c r="AS484"/>
  <c r="AT484"/>
  <c r="AU484"/>
  <c r="AV484"/>
  <c r="AW484"/>
  <c r="AX484"/>
  <c r="AY484"/>
  <c r="AZ484"/>
  <c r="BA484"/>
  <c r="BB484"/>
  <c r="BC484"/>
  <c r="BD484"/>
  <c r="BE484"/>
  <c r="BF484"/>
  <c r="BG484"/>
  <c r="BH484"/>
  <c r="BI484"/>
  <c r="BJ484"/>
  <c r="BK484"/>
  <c r="BL484"/>
  <c r="BM484"/>
  <c r="BN484"/>
  <c r="BO484"/>
  <c r="BP484"/>
  <c r="BQ484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CI484"/>
  <c r="CJ484"/>
  <c r="CK484"/>
  <c r="CL484"/>
  <c r="C485"/>
  <c r="D485"/>
  <c r="E485"/>
  <c r="F485"/>
  <c r="G485"/>
  <c r="H485"/>
  <c r="I485"/>
  <c r="J485"/>
  <c r="K485"/>
  <c r="L485"/>
  <c r="M485"/>
  <c r="N485"/>
  <c r="O485"/>
  <c r="P485"/>
  <c r="Q485"/>
  <c r="R485"/>
  <c r="S485"/>
  <c r="T485"/>
  <c r="U485"/>
  <c r="V485"/>
  <c r="W485"/>
  <c r="X485"/>
  <c r="Y485"/>
  <c r="Z485"/>
  <c r="AA485"/>
  <c r="AB485"/>
  <c r="AC485"/>
  <c r="AD485"/>
  <c r="AE485"/>
  <c r="AF485"/>
  <c r="AG485"/>
  <c r="AH485"/>
  <c r="AI485"/>
  <c r="AJ485"/>
  <c r="AK485"/>
  <c r="AL485"/>
  <c r="AM485"/>
  <c r="AN485"/>
  <c r="AO485"/>
  <c r="AP485"/>
  <c r="AQ485"/>
  <c r="AR485"/>
  <c r="AS485"/>
  <c r="AT485"/>
  <c r="AU485"/>
  <c r="AV485"/>
  <c r="AW485"/>
  <c r="AX485"/>
  <c r="AY485"/>
  <c r="AZ485"/>
  <c r="BA485"/>
  <c r="BB485"/>
  <c r="BC485"/>
  <c r="BD485"/>
  <c r="BE485"/>
  <c r="BF485"/>
  <c r="BG485"/>
  <c r="BH485"/>
  <c r="BI485"/>
  <c r="BJ485"/>
  <c r="BK485"/>
  <c r="BL485"/>
  <c r="BM485"/>
  <c r="BN485"/>
  <c r="BO485"/>
  <c r="BP485"/>
  <c r="BQ485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CI485"/>
  <c r="CJ485"/>
  <c r="CK485"/>
  <c r="CL485"/>
  <c r="C486"/>
  <c r="D486"/>
  <c r="E486"/>
  <c r="F486"/>
  <c r="G486"/>
  <c r="H486"/>
  <c r="I486"/>
  <c r="J486"/>
  <c r="K486"/>
  <c r="L486"/>
  <c r="M486"/>
  <c r="N486"/>
  <c r="O486"/>
  <c r="P486"/>
  <c r="Q486"/>
  <c r="R486"/>
  <c r="S486"/>
  <c r="T486"/>
  <c r="U486"/>
  <c r="V486"/>
  <c r="W486"/>
  <c r="X486"/>
  <c r="Y486"/>
  <c r="Z486"/>
  <c r="AA486"/>
  <c r="AB486"/>
  <c r="AC486"/>
  <c r="AD486"/>
  <c r="AE486"/>
  <c r="AF486"/>
  <c r="AG486"/>
  <c r="AH486"/>
  <c r="AI486"/>
  <c r="AJ486"/>
  <c r="AK486"/>
  <c r="AL486"/>
  <c r="AM486"/>
  <c r="AN486"/>
  <c r="AO486"/>
  <c r="AP486"/>
  <c r="AQ486"/>
  <c r="AR486"/>
  <c r="AS486"/>
  <c r="AT486"/>
  <c r="AU486"/>
  <c r="AV486"/>
  <c r="AW486"/>
  <c r="AX486"/>
  <c r="AY486"/>
  <c r="AZ486"/>
  <c r="BA486"/>
  <c r="BB486"/>
  <c r="BC486"/>
  <c r="BD486"/>
  <c r="BE486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V486"/>
  <c r="BW486"/>
  <c r="BX486"/>
  <c r="BY486"/>
  <c r="BZ486"/>
  <c r="CA486"/>
  <c r="CB486"/>
  <c r="CC486"/>
  <c r="CD486"/>
  <c r="CE486"/>
  <c r="CF486"/>
  <c r="CG486"/>
  <c r="CH486"/>
  <c r="CI486"/>
  <c r="CJ486"/>
  <c r="CK486"/>
  <c r="CL486"/>
  <c r="C487"/>
  <c r="D487"/>
  <c r="E487"/>
  <c r="F487"/>
  <c r="G487"/>
  <c r="H487"/>
  <c r="I487"/>
  <c r="J487"/>
  <c r="K487"/>
  <c r="L487"/>
  <c r="M487"/>
  <c r="N487"/>
  <c r="O487"/>
  <c r="P487"/>
  <c r="Q487"/>
  <c r="R487"/>
  <c r="S487"/>
  <c r="T487"/>
  <c r="U487"/>
  <c r="V487"/>
  <c r="W487"/>
  <c r="X487"/>
  <c r="Y487"/>
  <c r="Z487"/>
  <c r="AA487"/>
  <c r="AB487"/>
  <c r="AC487"/>
  <c r="AD487"/>
  <c r="AE487"/>
  <c r="AF487"/>
  <c r="AG487"/>
  <c r="AH487"/>
  <c r="AI487"/>
  <c r="AJ487"/>
  <c r="AK487"/>
  <c r="AL487"/>
  <c r="AM487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BD487"/>
  <c r="BE487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CI487"/>
  <c r="CJ487"/>
  <c r="CK487"/>
  <c r="CL487"/>
  <c r="C488"/>
  <c r="D488"/>
  <c r="E488"/>
  <c r="F488"/>
  <c r="G488"/>
  <c r="H488"/>
  <c r="I488"/>
  <c r="J488"/>
  <c r="K488"/>
  <c r="L488"/>
  <c r="M488"/>
  <c r="N488"/>
  <c r="O488"/>
  <c r="P488"/>
  <c r="Q488"/>
  <c r="R488"/>
  <c r="S488"/>
  <c r="T488"/>
  <c r="U488"/>
  <c r="V488"/>
  <c r="W488"/>
  <c r="X488"/>
  <c r="Y488"/>
  <c r="Z488"/>
  <c r="AA488"/>
  <c r="AB488"/>
  <c r="AC488"/>
  <c r="AD488"/>
  <c r="AE488"/>
  <c r="AF488"/>
  <c r="AG488"/>
  <c r="AH488"/>
  <c r="AI488"/>
  <c r="AJ488"/>
  <c r="AK488"/>
  <c r="AL488"/>
  <c r="AM488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BD488"/>
  <c r="BE488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CI488"/>
  <c r="CJ488"/>
  <c r="CK488"/>
  <c r="CL488"/>
  <c r="C489"/>
  <c r="D489"/>
  <c r="E489"/>
  <c r="F489"/>
  <c r="G489"/>
  <c r="H489"/>
  <c r="I489"/>
  <c r="J489"/>
  <c r="K489"/>
  <c r="L489"/>
  <c r="M489"/>
  <c r="N489"/>
  <c r="O489"/>
  <c r="P489"/>
  <c r="Q489"/>
  <c r="R489"/>
  <c r="S489"/>
  <c r="T489"/>
  <c r="U489"/>
  <c r="V489"/>
  <c r="W489"/>
  <c r="X489"/>
  <c r="Y489"/>
  <c r="Z489"/>
  <c r="AA489"/>
  <c r="AB489"/>
  <c r="AC489"/>
  <c r="AD489"/>
  <c r="AE489"/>
  <c r="AF489"/>
  <c r="AG489"/>
  <c r="AH489"/>
  <c r="AI489"/>
  <c r="AJ489"/>
  <c r="AK489"/>
  <c r="AL489"/>
  <c r="AM489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BD489"/>
  <c r="BE489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CI489"/>
  <c r="CJ489"/>
  <c r="CK489"/>
  <c r="CL489"/>
  <c r="C490"/>
  <c r="D490"/>
  <c r="E490"/>
  <c r="F490"/>
  <c r="G490"/>
  <c r="H490"/>
  <c r="I490"/>
  <c r="J490"/>
  <c r="K490"/>
  <c r="L490"/>
  <c r="M490"/>
  <c r="N490"/>
  <c r="O490"/>
  <c r="P490"/>
  <c r="Q490"/>
  <c r="R490"/>
  <c r="S490"/>
  <c r="T490"/>
  <c r="U490"/>
  <c r="V490"/>
  <c r="W490"/>
  <c r="X490"/>
  <c r="Y490"/>
  <c r="Z490"/>
  <c r="AA490"/>
  <c r="AB490"/>
  <c r="AC490"/>
  <c r="AD490"/>
  <c r="AE490"/>
  <c r="AF490"/>
  <c r="AG490"/>
  <c r="AH490"/>
  <c r="AI490"/>
  <c r="AJ490"/>
  <c r="AK490"/>
  <c r="AL490"/>
  <c r="AM490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BD490"/>
  <c r="BE490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CI490"/>
  <c r="CJ490"/>
  <c r="CK490"/>
  <c r="CL490"/>
  <c r="C491"/>
  <c r="D491"/>
  <c r="E491"/>
  <c r="F491"/>
  <c r="G491"/>
  <c r="H491"/>
  <c r="I491"/>
  <c r="J491"/>
  <c r="K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AM491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BD491"/>
  <c r="BE491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CI491"/>
  <c r="CJ491"/>
  <c r="CK491"/>
  <c r="CL491"/>
  <c r="C492"/>
  <c r="D492"/>
  <c r="E492"/>
  <c r="F492"/>
  <c r="G492"/>
  <c r="H492"/>
  <c r="I492"/>
  <c r="J492"/>
  <c r="K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AM492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BD492"/>
  <c r="BE492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CI492"/>
  <c r="CJ492"/>
  <c r="CK492"/>
  <c r="CL492"/>
  <c r="C493"/>
  <c r="D493"/>
  <c r="E493"/>
  <c r="F493"/>
  <c r="G493"/>
  <c r="H493"/>
  <c r="I493"/>
  <c r="J493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AM493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CI493"/>
  <c r="CJ493"/>
  <c r="CK493"/>
  <c r="CL493"/>
  <c r="C494"/>
  <c r="D494"/>
  <c r="E494"/>
  <c r="F494"/>
  <c r="G494"/>
  <c r="H494"/>
  <c r="I494"/>
  <c r="J494"/>
  <c r="K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AM494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BD494"/>
  <c r="BE494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CI494"/>
  <c r="CJ494"/>
  <c r="CK494"/>
  <c r="CL494"/>
  <c r="C495"/>
  <c r="D495"/>
  <c r="E495"/>
  <c r="F495"/>
  <c r="G495"/>
  <c r="H495"/>
  <c r="I495"/>
  <c r="J495"/>
  <c r="K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AM495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BD495"/>
  <c r="BE495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CI495"/>
  <c r="CJ495"/>
  <c r="CK495"/>
  <c r="CL495"/>
  <c r="C496"/>
  <c r="D496"/>
  <c r="E496"/>
  <c r="F496"/>
  <c r="G496"/>
  <c r="H496"/>
  <c r="I496"/>
  <c r="J496"/>
  <c r="K496"/>
  <c r="L496"/>
  <c r="M496"/>
  <c r="N496"/>
  <c r="O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AM496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BD496"/>
  <c r="BE496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CI496"/>
  <c r="CJ496"/>
  <c r="CK496"/>
  <c r="CL496"/>
  <c r="C497"/>
  <c r="D497"/>
  <c r="E497"/>
  <c r="F497"/>
  <c r="G497"/>
  <c r="H497"/>
  <c r="I497"/>
  <c r="J497"/>
  <c r="K497"/>
  <c r="L497"/>
  <c r="M497"/>
  <c r="N497"/>
  <c r="O497"/>
  <c r="P497"/>
  <c r="Q497"/>
  <c r="R497"/>
  <c r="S497"/>
  <c r="T497"/>
  <c r="U497"/>
  <c r="V497"/>
  <c r="W497"/>
  <c r="X497"/>
  <c r="Y497"/>
  <c r="Z497"/>
  <c r="AA497"/>
  <c r="AB497"/>
  <c r="AC497"/>
  <c r="AD497"/>
  <c r="AE497"/>
  <c r="AF497"/>
  <c r="AG497"/>
  <c r="AH497"/>
  <c r="AI497"/>
  <c r="AJ497"/>
  <c r="AK497"/>
  <c r="AL497"/>
  <c r="AM497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BD497"/>
  <c r="BE497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CI497"/>
  <c r="CJ497"/>
  <c r="CK497"/>
  <c r="CL497"/>
  <c r="C498"/>
  <c r="D498"/>
  <c r="E498"/>
  <c r="F498"/>
  <c r="G498"/>
  <c r="H498"/>
  <c r="I498"/>
  <c r="J498"/>
  <c r="K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AM498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BD498"/>
  <c r="BE498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CI498"/>
  <c r="CJ498"/>
  <c r="CK498"/>
  <c r="CL498"/>
  <c r="C499"/>
  <c r="D499"/>
  <c r="E499"/>
  <c r="F499"/>
  <c r="G499"/>
  <c r="H499"/>
  <c r="I499"/>
  <c r="J499"/>
  <c r="K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AM499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CI499"/>
  <c r="CJ499"/>
  <c r="CK499"/>
  <c r="CL499"/>
  <c r="C500"/>
  <c r="D500"/>
  <c r="E500"/>
  <c r="F500"/>
  <c r="G500"/>
  <c r="H500"/>
  <c r="I500"/>
  <c r="J500"/>
  <c r="K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AM500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CI500"/>
  <c r="CJ500"/>
  <c r="CK500"/>
  <c r="CL500"/>
  <c r="C501"/>
  <c r="D501"/>
  <c r="E501"/>
  <c r="F501"/>
  <c r="G501"/>
  <c r="H501"/>
  <c r="I501"/>
  <c r="J501"/>
  <c r="K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AM501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BD501"/>
  <c r="BE501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H501"/>
  <c r="CI501"/>
  <c r="CJ501"/>
  <c r="CK501"/>
  <c r="CL501"/>
  <c r="C502"/>
  <c r="D502"/>
  <c r="E502"/>
  <c r="F502"/>
  <c r="G502"/>
  <c r="H502"/>
  <c r="I502"/>
  <c r="J502"/>
  <c r="K502"/>
  <c r="L502"/>
  <c r="M502"/>
  <c r="N502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AM502"/>
  <c r="AN502"/>
  <c r="AO502"/>
  <c r="AP502"/>
  <c r="AQ502"/>
  <c r="AR502"/>
  <c r="AS502"/>
  <c r="AT502"/>
  <c r="AU502"/>
  <c r="AV502"/>
  <c r="AW502"/>
  <c r="AX502"/>
  <c r="AY502"/>
  <c r="AZ502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CI502"/>
  <c r="CJ502"/>
  <c r="CK502"/>
  <c r="CL502"/>
  <c r="C503"/>
  <c r="D503"/>
  <c r="E503"/>
  <c r="F503"/>
  <c r="G503"/>
  <c r="H503"/>
  <c r="I503"/>
  <c r="J503"/>
  <c r="K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AM503"/>
  <c r="AN503"/>
  <c r="AO503"/>
  <c r="AP503"/>
  <c r="AQ503"/>
  <c r="AR503"/>
  <c r="AS503"/>
  <c r="AT503"/>
  <c r="AU503"/>
  <c r="AV503"/>
  <c r="AW503"/>
  <c r="AX503"/>
  <c r="AY503"/>
  <c r="AZ503"/>
  <c r="BA503"/>
  <c r="BB503"/>
  <c r="BC503"/>
  <c r="BD503"/>
  <c r="BE503"/>
  <c r="BF503"/>
  <c r="BG503"/>
  <c r="BH503"/>
  <c r="BI503"/>
  <c r="BJ503"/>
  <c r="BK503"/>
  <c r="BL503"/>
  <c r="BM503"/>
  <c r="BN503"/>
  <c r="BO503"/>
  <c r="BP503"/>
  <c r="BQ503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CI503"/>
  <c r="CJ503"/>
  <c r="CK503"/>
  <c r="CL503"/>
  <c r="C504"/>
  <c r="D504"/>
  <c r="E504"/>
  <c r="F504"/>
  <c r="G504"/>
  <c r="H504"/>
  <c r="I504"/>
  <c r="J504"/>
  <c r="K504"/>
  <c r="L504"/>
  <c r="M504"/>
  <c r="N504"/>
  <c r="O504"/>
  <c r="P504"/>
  <c r="Q504"/>
  <c r="R504"/>
  <c r="S504"/>
  <c r="T504"/>
  <c r="U504"/>
  <c r="V504"/>
  <c r="W504"/>
  <c r="X504"/>
  <c r="Y504"/>
  <c r="Z504"/>
  <c r="AA504"/>
  <c r="AB504"/>
  <c r="AC504"/>
  <c r="AD504"/>
  <c r="AE504"/>
  <c r="AF504"/>
  <c r="AG504"/>
  <c r="AH504"/>
  <c r="AI504"/>
  <c r="AJ504"/>
  <c r="AK504"/>
  <c r="AL504"/>
  <c r="AM504"/>
  <c r="AN504"/>
  <c r="AO504"/>
  <c r="AP504"/>
  <c r="AQ504"/>
  <c r="AR504"/>
  <c r="AS504"/>
  <c r="AT504"/>
  <c r="AU504"/>
  <c r="AV504"/>
  <c r="AW504"/>
  <c r="AX504"/>
  <c r="AY504"/>
  <c r="AZ504"/>
  <c r="BA504"/>
  <c r="BB504"/>
  <c r="BC504"/>
  <c r="BD504"/>
  <c r="BE504"/>
  <c r="BF504"/>
  <c r="BG504"/>
  <c r="BH504"/>
  <c r="BI504"/>
  <c r="BJ504"/>
  <c r="BK504"/>
  <c r="BL504"/>
  <c r="BM504"/>
  <c r="BN504"/>
  <c r="BO504"/>
  <c r="BP504"/>
  <c r="BQ504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CI504"/>
  <c r="CJ504"/>
  <c r="CK504"/>
  <c r="CL504"/>
  <c r="C505"/>
  <c r="D505"/>
  <c r="E505"/>
  <c r="F505"/>
  <c r="G505"/>
  <c r="H505"/>
  <c r="I505"/>
  <c r="J505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AM505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CI505"/>
  <c r="CJ505"/>
  <c r="CK505"/>
  <c r="CL505"/>
  <c r="C506"/>
  <c r="D506"/>
  <c r="E506"/>
  <c r="F506"/>
  <c r="G506"/>
  <c r="H506"/>
  <c r="I506"/>
  <c r="J506"/>
  <c r="K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AM506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BD506"/>
  <c r="BE506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CI506"/>
  <c r="CJ506"/>
  <c r="CK506"/>
  <c r="CL506"/>
  <c r="C507"/>
  <c r="D507"/>
  <c r="E507"/>
  <c r="F507"/>
  <c r="G507"/>
  <c r="H507"/>
  <c r="I507"/>
  <c r="J507"/>
  <c r="K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AM507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BD507"/>
  <c r="BE507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V507"/>
  <c r="BW507"/>
  <c r="BX507"/>
  <c r="BY507"/>
  <c r="BZ507"/>
  <c r="CA507"/>
  <c r="CB507"/>
  <c r="CC507"/>
  <c r="CD507"/>
  <c r="CE507"/>
  <c r="CF507"/>
  <c r="CG507"/>
  <c r="CH507"/>
  <c r="CI507"/>
  <c r="CJ507"/>
  <c r="CK507"/>
  <c r="CL507"/>
  <c r="C508"/>
  <c r="D508"/>
  <c r="E508"/>
  <c r="F508"/>
  <c r="G508"/>
  <c r="H508"/>
  <c r="I508"/>
  <c r="J508"/>
  <c r="K508"/>
  <c r="L508"/>
  <c r="M508"/>
  <c r="N508"/>
  <c r="O508"/>
  <c r="P508"/>
  <c r="Q508"/>
  <c r="R508"/>
  <c r="S508"/>
  <c r="T508"/>
  <c r="U508"/>
  <c r="V508"/>
  <c r="W508"/>
  <c r="X508"/>
  <c r="Y508"/>
  <c r="Z508"/>
  <c r="AA508"/>
  <c r="AB508"/>
  <c r="AC508"/>
  <c r="AD508"/>
  <c r="AE508"/>
  <c r="AF508"/>
  <c r="AG508"/>
  <c r="AH508"/>
  <c r="AI508"/>
  <c r="AJ508"/>
  <c r="AK508"/>
  <c r="AL508"/>
  <c r="AM508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BD508"/>
  <c r="BE508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V508"/>
  <c r="BW508"/>
  <c r="BX508"/>
  <c r="BY508"/>
  <c r="BZ508"/>
  <c r="CA508"/>
  <c r="CB508"/>
  <c r="CC508"/>
  <c r="CD508"/>
  <c r="CE508"/>
  <c r="CF508"/>
  <c r="CG508"/>
  <c r="CH508"/>
  <c r="CI508"/>
  <c r="CJ508"/>
  <c r="CK508"/>
  <c r="CL508"/>
  <c r="C509"/>
  <c r="D509"/>
  <c r="E509"/>
  <c r="F509"/>
  <c r="G509"/>
  <c r="H509"/>
  <c r="I509"/>
  <c r="J509"/>
  <c r="K509"/>
  <c r="L509"/>
  <c r="M509"/>
  <c r="N509"/>
  <c r="O509"/>
  <c r="P509"/>
  <c r="Q509"/>
  <c r="R509"/>
  <c r="S509"/>
  <c r="T509"/>
  <c r="U509"/>
  <c r="V509"/>
  <c r="W509"/>
  <c r="X509"/>
  <c r="Y509"/>
  <c r="Z509"/>
  <c r="AA509"/>
  <c r="AB509"/>
  <c r="AC509"/>
  <c r="AD509"/>
  <c r="AE509"/>
  <c r="AF509"/>
  <c r="AG509"/>
  <c r="AH509"/>
  <c r="AI509"/>
  <c r="AJ509"/>
  <c r="AK509"/>
  <c r="AL509"/>
  <c r="AM509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BD509"/>
  <c r="BE509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V509"/>
  <c r="BW509"/>
  <c r="BX509"/>
  <c r="BY509"/>
  <c r="BZ509"/>
  <c r="CA509"/>
  <c r="CB509"/>
  <c r="CC509"/>
  <c r="CD509"/>
  <c r="CE509"/>
  <c r="CF509"/>
  <c r="CG509"/>
  <c r="CH509"/>
  <c r="CI509"/>
  <c r="CJ509"/>
  <c r="CK509"/>
  <c r="CL509"/>
  <c r="C510"/>
  <c r="D510"/>
  <c r="E510"/>
  <c r="F510"/>
  <c r="G510"/>
  <c r="H510"/>
  <c r="I510"/>
  <c r="J510"/>
  <c r="K510"/>
  <c r="L510"/>
  <c r="M510"/>
  <c r="N510"/>
  <c r="O510"/>
  <c r="P510"/>
  <c r="Q510"/>
  <c r="R510"/>
  <c r="S510"/>
  <c r="T510"/>
  <c r="U510"/>
  <c r="V510"/>
  <c r="W510"/>
  <c r="X510"/>
  <c r="Y510"/>
  <c r="Z510"/>
  <c r="AA510"/>
  <c r="AB510"/>
  <c r="AC510"/>
  <c r="AD510"/>
  <c r="AE510"/>
  <c r="AF510"/>
  <c r="AG510"/>
  <c r="AH510"/>
  <c r="AI510"/>
  <c r="AJ510"/>
  <c r="AK510"/>
  <c r="AL510"/>
  <c r="AM510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BD510"/>
  <c r="BE510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V510"/>
  <c r="BW510"/>
  <c r="BX510"/>
  <c r="BY510"/>
  <c r="BZ510"/>
  <c r="CA510"/>
  <c r="CB510"/>
  <c r="CC510"/>
  <c r="CD510"/>
  <c r="CE510"/>
  <c r="CF510"/>
  <c r="CG510"/>
  <c r="CH510"/>
  <c r="CI510"/>
  <c r="CJ510"/>
  <c r="CK510"/>
  <c r="CL510"/>
  <c r="C511"/>
  <c r="D511"/>
  <c r="E511"/>
  <c r="F511"/>
  <c r="G511"/>
  <c r="H511"/>
  <c r="I511"/>
  <c r="J511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AM511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BD511"/>
  <c r="BE511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V511"/>
  <c r="BW511"/>
  <c r="BX511"/>
  <c r="BY511"/>
  <c r="BZ511"/>
  <c r="CA511"/>
  <c r="CB511"/>
  <c r="CC511"/>
  <c r="CD511"/>
  <c r="CE511"/>
  <c r="CF511"/>
  <c r="CG511"/>
  <c r="CH511"/>
  <c r="CI511"/>
  <c r="CJ511"/>
  <c r="CK511"/>
  <c r="CL511"/>
  <c r="C512"/>
  <c r="D512"/>
  <c r="E512"/>
  <c r="F512"/>
  <c r="G512"/>
  <c r="H512"/>
  <c r="I512"/>
  <c r="J512"/>
  <c r="K512"/>
  <c r="L512"/>
  <c r="M512"/>
  <c r="N512"/>
  <c r="O512"/>
  <c r="P512"/>
  <c r="Q512"/>
  <c r="R512"/>
  <c r="S512"/>
  <c r="T512"/>
  <c r="U512"/>
  <c r="V512"/>
  <c r="W512"/>
  <c r="X512"/>
  <c r="Y512"/>
  <c r="Z512"/>
  <c r="AA512"/>
  <c r="AB512"/>
  <c r="AC512"/>
  <c r="AD512"/>
  <c r="AE512"/>
  <c r="AF512"/>
  <c r="AG512"/>
  <c r="AH512"/>
  <c r="AI512"/>
  <c r="AJ512"/>
  <c r="AK512"/>
  <c r="AL512"/>
  <c r="AM512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BD512"/>
  <c r="BE512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V512"/>
  <c r="BW512"/>
  <c r="BX512"/>
  <c r="BY512"/>
  <c r="BZ512"/>
  <c r="CA512"/>
  <c r="CB512"/>
  <c r="CC512"/>
  <c r="CD512"/>
  <c r="CE512"/>
  <c r="CF512"/>
  <c r="CG512"/>
  <c r="CH512"/>
  <c r="CI512"/>
  <c r="CJ512"/>
  <c r="CK512"/>
  <c r="CL512"/>
  <c r="C513"/>
  <c r="D513"/>
  <c r="E513"/>
  <c r="F513"/>
  <c r="G513"/>
  <c r="H513"/>
  <c r="I513"/>
  <c r="J513"/>
  <c r="K513"/>
  <c r="L513"/>
  <c r="M513"/>
  <c r="N513"/>
  <c r="O513"/>
  <c r="P513"/>
  <c r="Q513"/>
  <c r="R513"/>
  <c r="S513"/>
  <c r="T513"/>
  <c r="U513"/>
  <c r="V513"/>
  <c r="W513"/>
  <c r="X513"/>
  <c r="Y513"/>
  <c r="Z513"/>
  <c r="AA513"/>
  <c r="AB513"/>
  <c r="AC513"/>
  <c r="AD513"/>
  <c r="AE513"/>
  <c r="AF513"/>
  <c r="AG513"/>
  <c r="AH513"/>
  <c r="AI513"/>
  <c r="AJ513"/>
  <c r="AK513"/>
  <c r="AL513"/>
  <c r="AM513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BD513"/>
  <c r="BE513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V513"/>
  <c r="BW513"/>
  <c r="BX513"/>
  <c r="BY513"/>
  <c r="BZ513"/>
  <c r="CA513"/>
  <c r="CB513"/>
  <c r="CC513"/>
  <c r="CD513"/>
  <c r="CE513"/>
  <c r="CF513"/>
  <c r="CG513"/>
  <c r="CH513"/>
  <c r="CI513"/>
  <c r="CJ513"/>
  <c r="CK513"/>
  <c r="CL513"/>
  <c r="C514"/>
  <c r="D514"/>
  <c r="E514"/>
  <c r="F514"/>
  <c r="G514"/>
  <c r="H514"/>
  <c r="I514"/>
  <c r="J514"/>
  <c r="K514"/>
  <c r="L514"/>
  <c r="M514"/>
  <c r="N514"/>
  <c r="O514"/>
  <c r="P514"/>
  <c r="Q514"/>
  <c r="R514"/>
  <c r="S514"/>
  <c r="T514"/>
  <c r="U514"/>
  <c r="V514"/>
  <c r="W514"/>
  <c r="X514"/>
  <c r="Y514"/>
  <c r="Z514"/>
  <c r="AA514"/>
  <c r="AB514"/>
  <c r="AC514"/>
  <c r="AD514"/>
  <c r="AE514"/>
  <c r="AF514"/>
  <c r="AG514"/>
  <c r="AH514"/>
  <c r="AI514"/>
  <c r="AJ514"/>
  <c r="AK514"/>
  <c r="AL514"/>
  <c r="AM514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BD514"/>
  <c r="BE514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V514"/>
  <c r="BW514"/>
  <c r="BX514"/>
  <c r="BY514"/>
  <c r="BZ514"/>
  <c r="CA514"/>
  <c r="CB514"/>
  <c r="CC514"/>
  <c r="CD514"/>
  <c r="CE514"/>
  <c r="CF514"/>
  <c r="CG514"/>
  <c r="CH514"/>
  <c r="CI514"/>
  <c r="CJ514"/>
  <c r="CK514"/>
  <c r="CL514"/>
  <c r="C515"/>
  <c r="D515"/>
  <c r="E515"/>
  <c r="F515"/>
  <c r="G515"/>
  <c r="H515"/>
  <c r="I515"/>
  <c r="J515"/>
  <c r="K515"/>
  <c r="L515"/>
  <c r="M515"/>
  <c r="N515"/>
  <c r="O515"/>
  <c r="P515"/>
  <c r="Q515"/>
  <c r="R515"/>
  <c r="S515"/>
  <c r="T515"/>
  <c r="U515"/>
  <c r="V515"/>
  <c r="W515"/>
  <c r="X515"/>
  <c r="Y515"/>
  <c r="Z515"/>
  <c r="AA515"/>
  <c r="AB515"/>
  <c r="AC515"/>
  <c r="AD515"/>
  <c r="AE515"/>
  <c r="AF515"/>
  <c r="AG515"/>
  <c r="AH515"/>
  <c r="AI515"/>
  <c r="AJ515"/>
  <c r="AK515"/>
  <c r="AL515"/>
  <c r="AM515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BD515"/>
  <c r="BE515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V515"/>
  <c r="BW515"/>
  <c r="BX515"/>
  <c r="BY515"/>
  <c r="BZ515"/>
  <c r="CA515"/>
  <c r="CB515"/>
  <c r="CC515"/>
  <c r="CD515"/>
  <c r="CE515"/>
  <c r="CF515"/>
  <c r="CG515"/>
  <c r="CH515"/>
  <c r="CI515"/>
  <c r="CJ515"/>
  <c r="CK515"/>
  <c r="CL515"/>
  <c r="C516"/>
  <c r="D516"/>
  <c r="E516"/>
  <c r="F516"/>
  <c r="G516"/>
  <c r="H516"/>
  <c r="I516"/>
  <c r="J516"/>
  <c r="K516"/>
  <c r="L516"/>
  <c r="M516"/>
  <c r="N516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AM516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BD516"/>
  <c r="BE516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V516"/>
  <c r="BW516"/>
  <c r="BX516"/>
  <c r="BY516"/>
  <c r="BZ516"/>
  <c r="CA516"/>
  <c r="CB516"/>
  <c r="CC516"/>
  <c r="CD516"/>
  <c r="CE516"/>
  <c r="CF516"/>
  <c r="CG516"/>
  <c r="CH516"/>
  <c r="CI516"/>
  <c r="CJ516"/>
  <c r="CK516"/>
  <c r="CL516"/>
  <c r="C517"/>
  <c r="D517"/>
  <c r="E517"/>
  <c r="F517"/>
  <c r="G517"/>
  <c r="H517"/>
  <c r="I517"/>
  <c r="J517"/>
  <c r="K517"/>
  <c r="L517"/>
  <c r="M517"/>
  <c r="N517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AM517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BD517"/>
  <c r="BE517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CI517"/>
  <c r="CJ517"/>
  <c r="CK517"/>
  <c r="CL517"/>
  <c r="C518"/>
  <c r="D518"/>
  <c r="E518"/>
  <c r="F518"/>
  <c r="G518"/>
  <c r="H518"/>
  <c r="I518"/>
  <c r="J518"/>
  <c r="K518"/>
  <c r="L518"/>
  <c r="M518"/>
  <c r="N518"/>
  <c r="O518"/>
  <c r="P518"/>
  <c r="Q518"/>
  <c r="R518"/>
  <c r="S518"/>
  <c r="T518"/>
  <c r="U518"/>
  <c r="V518"/>
  <c r="W518"/>
  <c r="X518"/>
  <c r="Y518"/>
  <c r="Z518"/>
  <c r="AA518"/>
  <c r="AB518"/>
  <c r="AC518"/>
  <c r="AD518"/>
  <c r="AE518"/>
  <c r="AF518"/>
  <c r="AG518"/>
  <c r="AH518"/>
  <c r="AI518"/>
  <c r="AJ518"/>
  <c r="AK518"/>
  <c r="AL518"/>
  <c r="AM518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BD518"/>
  <c r="BE518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V518"/>
  <c r="BW518"/>
  <c r="BX518"/>
  <c r="BY518"/>
  <c r="BZ518"/>
  <c r="CA518"/>
  <c r="CB518"/>
  <c r="CC518"/>
  <c r="CD518"/>
  <c r="CE518"/>
  <c r="CF518"/>
  <c r="CG518"/>
  <c r="CH518"/>
  <c r="CI518"/>
  <c r="CJ518"/>
  <c r="CK518"/>
  <c r="CL518"/>
  <c r="C519"/>
  <c r="D519"/>
  <c r="E519"/>
  <c r="F519"/>
  <c r="G519"/>
  <c r="H519"/>
  <c r="I519"/>
  <c r="J519"/>
  <c r="K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AM519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BD519"/>
  <c r="BE519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BV519"/>
  <c r="BW519"/>
  <c r="BX519"/>
  <c r="BY519"/>
  <c r="BZ519"/>
  <c r="CA519"/>
  <c r="CB519"/>
  <c r="CC519"/>
  <c r="CD519"/>
  <c r="CE519"/>
  <c r="CF519"/>
  <c r="CG519"/>
  <c r="CH519"/>
  <c r="CI519"/>
  <c r="CJ519"/>
  <c r="CK519"/>
  <c r="CL519"/>
  <c r="C520"/>
  <c r="D520"/>
  <c r="E520"/>
  <c r="F520"/>
  <c r="G520"/>
  <c r="H520"/>
  <c r="I520"/>
  <c r="J520"/>
  <c r="K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AM520"/>
  <c r="AN520"/>
  <c r="AO520"/>
  <c r="AP520"/>
  <c r="AQ520"/>
  <c r="AR520"/>
  <c r="AS520"/>
  <c r="AT520"/>
  <c r="AU520"/>
  <c r="AV520"/>
  <c r="AW520"/>
  <c r="AX520"/>
  <c r="AY520"/>
  <c r="AZ520"/>
  <c r="BA520"/>
  <c r="BB520"/>
  <c r="BC520"/>
  <c r="BD520"/>
  <c r="BE520"/>
  <c r="BF520"/>
  <c r="BG520"/>
  <c r="BH520"/>
  <c r="BI520"/>
  <c r="BJ520"/>
  <c r="BK520"/>
  <c r="BL520"/>
  <c r="BM520"/>
  <c r="BN520"/>
  <c r="BO520"/>
  <c r="BP520"/>
  <c r="BQ520"/>
  <c r="BR520"/>
  <c r="BS520"/>
  <c r="BT520"/>
  <c r="BU520"/>
  <c r="BV520"/>
  <c r="BW520"/>
  <c r="BX520"/>
  <c r="BY520"/>
  <c r="BZ520"/>
  <c r="CA520"/>
  <c r="CB520"/>
  <c r="CC520"/>
  <c r="CD520"/>
  <c r="CE520"/>
  <c r="CF520"/>
  <c r="CG520"/>
  <c r="CH520"/>
  <c r="CI520"/>
  <c r="CJ520"/>
  <c r="CK520"/>
  <c r="CL520"/>
  <c r="C521"/>
  <c r="D521"/>
  <c r="E521"/>
  <c r="F521"/>
  <c r="G521"/>
  <c r="H521"/>
  <c r="I521"/>
  <c r="J521"/>
  <c r="K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AM521"/>
  <c r="AN521"/>
  <c r="AO521"/>
  <c r="AP521"/>
  <c r="AQ521"/>
  <c r="AR521"/>
  <c r="AS521"/>
  <c r="AT521"/>
  <c r="AU521"/>
  <c r="AV521"/>
  <c r="AW521"/>
  <c r="AX521"/>
  <c r="AY521"/>
  <c r="AZ521"/>
  <c r="BA521"/>
  <c r="BB521"/>
  <c r="BC521"/>
  <c r="BD521"/>
  <c r="BE521"/>
  <c r="BF521"/>
  <c r="BG521"/>
  <c r="BH521"/>
  <c r="BI521"/>
  <c r="BJ521"/>
  <c r="BK521"/>
  <c r="BL521"/>
  <c r="BM521"/>
  <c r="BN521"/>
  <c r="BO521"/>
  <c r="BP521"/>
  <c r="BQ521"/>
  <c r="BR521"/>
  <c r="BS521"/>
  <c r="BT521"/>
  <c r="BU521"/>
  <c r="BV521"/>
  <c r="BW521"/>
  <c r="BX521"/>
  <c r="BY521"/>
  <c r="BZ521"/>
  <c r="CA521"/>
  <c r="CB521"/>
  <c r="CC521"/>
  <c r="CD521"/>
  <c r="CE521"/>
  <c r="CF521"/>
  <c r="CG521"/>
  <c r="CH521"/>
  <c r="CI521"/>
  <c r="CJ521"/>
  <c r="CK521"/>
  <c r="CL521"/>
  <c r="C522"/>
  <c r="D522"/>
  <c r="E522"/>
  <c r="F522"/>
  <c r="G522"/>
  <c r="H522"/>
  <c r="I522"/>
  <c r="J522"/>
  <c r="K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AM522"/>
  <c r="AN522"/>
  <c r="AO522"/>
  <c r="AP522"/>
  <c r="AQ522"/>
  <c r="AR522"/>
  <c r="AS522"/>
  <c r="AT522"/>
  <c r="AU522"/>
  <c r="AV522"/>
  <c r="AW522"/>
  <c r="AX522"/>
  <c r="AY522"/>
  <c r="AZ522"/>
  <c r="BA522"/>
  <c r="BB522"/>
  <c r="BC522"/>
  <c r="BD522"/>
  <c r="BE522"/>
  <c r="BF522"/>
  <c r="BG522"/>
  <c r="BH522"/>
  <c r="BI522"/>
  <c r="BJ522"/>
  <c r="BK522"/>
  <c r="BL522"/>
  <c r="BM522"/>
  <c r="BN522"/>
  <c r="BO522"/>
  <c r="BP522"/>
  <c r="BQ522"/>
  <c r="BR522"/>
  <c r="BS522"/>
  <c r="BT522"/>
  <c r="BU522"/>
  <c r="BV522"/>
  <c r="BW522"/>
  <c r="BX522"/>
  <c r="BY522"/>
  <c r="BZ522"/>
  <c r="CA522"/>
  <c r="CB522"/>
  <c r="CC522"/>
  <c r="CD522"/>
  <c r="CE522"/>
  <c r="CF522"/>
  <c r="CG522"/>
  <c r="CH522"/>
  <c r="CI522"/>
  <c r="CJ522"/>
  <c r="CK522"/>
  <c r="CL522"/>
  <c r="C523"/>
  <c r="D523"/>
  <c r="E523"/>
  <c r="F523"/>
  <c r="G523"/>
  <c r="H523"/>
  <c r="I523"/>
  <c r="J523"/>
  <c r="K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AM523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BD523"/>
  <c r="BE523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V523"/>
  <c r="BW523"/>
  <c r="BX523"/>
  <c r="BY523"/>
  <c r="BZ523"/>
  <c r="CA523"/>
  <c r="CB523"/>
  <c r="CC523"/>
  <c r="CD523"/>
  <c r="CE523"/>
  <c r="CF523"/>
  <c r="CG523"/>
  <c r="CH523"/>
  <c r="CI523"/>
  <c r="CJ523"/>
  <c r="CK523"/>
  <c r="CL523"/>
  <c r="C524"/>
  <c r="D524"/>
  <c r="E524"/>
  <c r="F524"/>
  <c r="G524"/>
  <c r="H524"/>
  <c r="I524"/>
  <c r="J524"/>
  <c r="K524"/>
  <c r="L524"/>
  <c r="M524"/>
  <c r="N524"/>
  <c r="O524"/>
  <c r="P524"/>
  <c r="Q524"/>
  <c r="R524"/>
  <c r="S524"/>
  <c r="T524"/>
  <c r="U524"/>
  <c r="V524"/>
  <c r="W524"/>
  <c r="X524"/>
  <c r="Y524"/>
  <c r="Z524"/>
  <c r="AA524"/>
  <c r="AB524"/>
  <c r="AC524"/>
  <c r="AD524"/>
  <c r="AE524"/>
  <c r="AF524"/>
  <c r="AG524"/>
  <c r="AH524"/>
  <c r="AI524"/>
  <c r="AJ524"/>
  <c r="AK524"/>
  <c r="AL524"/>
  <c r="AM524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BD524"/>
  <c r="BE524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V524"/>
  <c r="BW524"/>
  <c r="BX524"/>
  <c r="BY524"/>
  <c r="BZ524"/>
  <c r="CA524"/>
  <c r="CB524"/>
  <c r="CC524"/>
  <c r="CD524"/>
  <c r="CE524"/>
  <c r="CF524"/>
  <c r="CG524"/>
  <c r="CH524"/>
  <c r="CI524"/>
  <c r="CJ524"/>
  <c r="CK524"/>
  <c r="CL524"/>
  <c r="C525"/>
  <c r="D525"/>
  <c r="E525"/>
  <c r="F525"/>
  <c r="G525"/>
  <c r="H525"/>
  <c r="I525"/>
  <c r="J525"/>
  <c r="K525"/>
  <c r="L525"/>
  <c r="M525"/>
  <c r="N525"/>
  <c r="O525"/>
  <c r="P525"/>
  <c r="Q525"/>
  <c r="R525"/>
  <c r="S525"/>
  <c r="T525"/>
  <c r="U525"/>
  <c r="V525"/>
  <c r="W525"/>
  <c r="X525"/>
  <c r="Y525"/>
  <c r="Z525"/>
  <c r="AA525"/>
  <c r="AB525"/>
  <c r="AC525"/>
  <c r="AD525"/>
  <c r="AE525"/>
  <c r="AF525"/>
  <c r="AG525"/>
  <c r="AH525"/>
  <c r="AI525"/>
  <c r="AJ525"/>
  <c r="AK525"/>
  <c r="AL525"/>
  <c r="AM525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BD525"/>
  <c r="BE525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V525"/>
  <c r="BW525"/>
  <c r="BX525"/>
  <c r="BY525"/>
  <c r="BZ525"/>
  <c r="CA525"/>
  <c r="CB525"/>
  <c r="CC525"/>
  <c r="CD525"/>
  <c r="CE525"/>
  <c r="CF525"/>
  <c r="CG525"/>
  <c r="CH525"/>
  <c r="CI525"/>
  <c r="CJ525"/>
  <c r="CK525"/>
  <c r="CL525"/>
  <c r="C526"/>
  <c r="D526"/>
  <c r="E526"/>
  <c r="F526"/>
  <c r="G526"/>
  <c r="H526"/>
  <c r="I526"/>
  <c r="J526"/>
  <c r="K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AM526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BD526"/>
  <c r="BE526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V526"/>
  <c r="BW526"/>
  <c r="BX526"/>
  <c r="BY526"/>
  <c r="BZ526"/>
  <c r="CA526"/>
  <c r="CB526"/>
  <c r="CC526"/>
  <c r="CD526"/>
  <c r="CE526"/>
  <c r="CF526"/>
  <c r="CG526"/>
  <c r="CH526"/>
  <c r="CI526"/>
  <c r="CJ526"/>
  <c r="CK526"/>
  <c r="CL526"/>
  <c r="C527"/>
  <c r="D527"/>
  <c r="E527"/>
  <c r="F527"/>
  <c r="G527"/>
  <c r="H527"/>
  <c r="I527"/>
  <c r="J527"/>
  <c r="K527"/>
  <c r="L527"/>
  <c r="M527"/>
  <c r="N527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AM527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BD527"/>
  <c r="BE527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V527"/>
  <c r="BW527"/>
  <c r="BX527"/>
  <c r="BY527"/>
  <c r="BZ527"/>
  <c r="CA527"/>
  <c r="CB527"/>
  <c r="CC527"/>
  <c r="CD527"/>
  <c r="CE527"/>
  <c r="CF527"/>
  <c r="CG527"/>
  <c r="CH527"/>
  <c r="CI527"/>
  <c r="CJ527"/>
  <c r="CK527"/>
  <c r="CL527"/>
  <c r="C528"/>
  <c r="D528"/>
  <c r="E528"/>
  <c r="F528"/>
  <c r="G528"/>
  <c r="H528"/>
  <c r="I528"/>
  <c r="J528"/>
  <c r="K528"/>
  <c r="L528"/>
  <c r="M528"/>
  <c r="N528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AM528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BD528"/>
  <c r="BE528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V528"/>
  <c r="BW528"/>
  <c r="BX528"/>
  <c r="BY528"/>
  <c r="BZ528"/>
  <c r="CA528"/>
  <c r="CB528"/>
  <c r="CC528"/>
  <c r="CD528"/>
  <c r="CE528"/>
  <c r="CF528"/>
  <c r="CG528"/>
  <c r="CH528"/>
  <c r="CI528"/>
  <c r="CJ528"/>
  <c r="CK528"/>
  <c r="CL528"/>
  <c r="C529"/>
  <c r="D529"/>
  <c r="E529"/>
  <c r="F529"/>
  <c r="G529"/>
  <c r="H529"/>
  <c r="I529"/>
  <c r="J529"/>
  <c r="K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AM529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BD529"/>
  <c r="BE529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CI529"/>
  <c r="CJ529"/>
  <c r="CK529"/>
  <c r="CL529"/>
  <c r="C530"/>
  <c r="D530"/>
  <c r="E530"/>
  <c r="F530"/>
  <c r="G530"/>
  <c r="H530"/>
  <c r="I530"/>
  <c r="J530"/>
  <c r="K530"/>
  <c r="L530"/>
  <c r="M530"/>
  <c r="N530"/>
  <c r="O530"/>
  <c r="P530"/>
  <c r="Q530"/>
  <c r="R530"/>
  <c r="S530"/>
  <c r="T530"/>
  <c r="U530"/>
  <c r="V530"/>
  <c r="W530"/>
  <c r="X530"/>
  <c r="Y530"/>
  <c r="Z530"/>
  <c r="AA530"/>
  <c r="AB530"/>
  <c r="AC530"/>
  <c r="AD530"/>
  <c r="AE530"/>
  <c r="AF530"/>
  <c r="AG530"/>
  <c r="AH530"/>
  <c r="AI530"/>
  <c r="AJ530"/>
  <c r="AK530"/>
  <c r="AL530"/>
  <c r="AM530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BD530"/>
  <c r="BE530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V530"/>
  <c r="BW530"/>
  <c r="BX530"/>
  <c r="BY530"/>
  <c r="BZ530"/>
  <c r="CA530"/>
  <c r="CB530"/>
  <c r="CC530"/>
  <c r="CD530"/>
  <c r="CE530"/>
  <c r="CF530"/>
  <c r="CG530"/>
  <c r="CH530"/>
  <c r="CI530"/>
  <c r="CJ530"/>
  <c r="CK530"/>
  <c r="CL530"/>
  <c r="C531"/>
  <c r="D531"/>
  <c r="E531"/>
  <c r="F531"/>
  <c r="G531"/>
  <c r="H531"/>
  <c r="I531"/>
  <c r="J531"/>
  <c r="K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AM531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BD531"/>
  <c r="BE531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V531"/>
  <c r="BW531"/>
  <c r="BX531"/>
  <c r="BY531"/>
  <c r="BZ531"/>
  <c r="CA531"/>
  <c r="CB531"/>
  <c r="CC531"/>
  <c r="CD531"/>
  <c r="CE531"/>
  <c r="CF531"/>
  <c r="CG531"/>
  <c r="CH531"/>
  <c r="CI531"/>
  <c r="CJ531"/>
  <c r="CK531"/>
  <c r="CL531"/>
  <c r="C532"/>
  <c r="D532"/>
  <c r="E532"/>
  <c r="F532"/>
  <c r="G532"/>
  <c r="H532"/>
  <c r="I532"/>
  <c r="J532"/>
  <c r="K532"/>
  <c r="L532"/>
  <c r="M532"/>
  <c r="N532"/>
  <c r="O532"/>
  <c r="P532"/>
  <c r="Q532"/>
  <c r="R532"/>
  <c r="S532"/>
  <c r="T532"/>
  <c r="U532"/>
  <c r="V532"/>
  <c r="W532"/>
  <c r="X532"/>
  <c r="Y532"/>
  <c r="Z532"/>
  <c r="AA532"/>
  <c r="AB532"/>
  <c r="AC532"/>
  <c r="AD532"/>
  <c r="AE532"/>
  <c r="AF532"/>
  <c r="AG532"/>
  <c r="AH532"/>
  <c r="AI532"/>
  <c r="AJ532"/>
  <c r="AK532"/>
  <c r="AL532"/>
  <c r="AM532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BD532"/>
  <c r="BE532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V532"/>
  <c r="BW532"/>
  <c r="BX532"/>
  <c r="BY532"/>
  <c r="BZ532"/>
  <c r="CA532"/>
  <c r="CB532"/>
  <c r="CC532"/>
  <c r="CD532"/>
  <c r="CE532"/>
  <c r="CF532"/>
  <c r="CG532"/>
  <c r="CH532"/>
  <c r="CI532"/>
  <c r="CJ532"/>
  <c r="CK532"/>
  <c r="CL532"/>
  <c r="C533"/>
  <c r="D533"/>
  <c r="E533"/>
  <c r="F533"/>
  <c r="G533"/>
  <c r="H533"/>
  <c r="I533"/>
  <c r="J533"/>
  <c r="K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AM533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BD533"/>
  <c r="BE533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V533"/>
  <c r="BW533"/>
  <c r="BX533"/>
  <c r="BY533"/>
  <c r="BZ533"/>
  <c r="CA533"/>
  <c r="CB533"/>
  <c r="CC533"/>
  <c r="CD533"/>
  <c r="CE533"/>
  <c r="CF533"/>
  <c r="CG533"/>
  <c r="CH533"/>
  <c r="CI533"/>
  <c r="CJ533"/>
  <c r="CK533"/>
  <c r="CL533"/>
  <c r="C534"/>
  <c r="D534"/>
  <c r="E534"/>
  <c r="F534"/>
  <c r="G534"/>
  <c r="H534"/>
  <c r="I534"/>
  <c r="J534"/>
  <c r="K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AM534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BD534"/>
  <c r="BE534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V534"/>
  <c r="BW534"/>
  <c r="BX534"/>
  <c r="BY534"/>
  <c r="BZ534"/>
  <c r="CA534"/>
  <c r="CB534"/>
  <c r="CC534"/>
  <c r="CD534"/>
  <c r="CE534"/>
  <c r="CF534"/>
  <c r="CG534"/>
  <c r="CH534"/>
  <c r="CI534"/>
  <c r="CJ534"/>
  <c r="CK534"/>
  <c r="CL534"/>
  <c r="C535"/>
  <c r="D535"/>
  <c r="E535"/>
  <c r="F535"/>
  <c r="G535"/>
  <c r="H535"/>
  <c r="I535"/>
  <c r="J535"/>
  <c r="K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AM535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BD535"/>
  <c r="BE535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V535"/>
  <c r="BW535"/>
  <c r="BX535"/>
  <c r="BY535"/>
  <c r="BZ535"/>
  <c r="CA535"/>
  <c r="CB535"/>
  <c r="CC535"/>
  <c r="CD535"/>
  <c r="CE535"/>
  <c r="CF535"/>
  <c r="CG535"/>
  <c r="CH535"/>
  <c r="CI535"/>
  <c r="CJ535"/>
  <c r="CK535"/>
  <c r="CL535"/>
  <c r="C536"/>
  <c r="D536"/>
  <c r="E536"/>
  <c r="F536"/>
  <c r="G536"/>
  <c r="H536"/>
  <c r="I536"/>
  <c r="J536"/>
  <c r="K536"/>
  <c r="L536"/>
  <c r="M536"/>
  <c r="N536"/>
  <c r="O536"/>
  <c r="P536"/>
  <c r="Q536"/>
  <c r="R536"/>
  <c r="S536"/>
  <c r="T536"/>
  <c r="U536"/>
  <c r="V536"/>
  <c r="W536"/>
  <c r="X536"/>
  <c r="Y536"/>
  <c r="Z536"/>
  <c r="AA536"/>
  <c r="AB536"/>
  <c r="AC536"/>
  <c r="AD536"/>
  <c r="AE536"/>
  <c r="AF536"/>
  <c r="AG536"/>
  <c r="AH536"/>
  <c r="AI536"/>
  <c r="AJ536"/>
  <c r="AK536"/>
  <c r="AL536"/>
  <c r="AM536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BD536"/>
  <c r="BE536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V536"/>
  <c r="BW536"/>
  <c r="BX536"/>
  <c r="BY536"/>
  <c r="BZ536"/>
  <c r="CA536"/>
  <c r="CB536"/>
  <c r="CC536"/>
  <c r="CD536"/>
  <c r="CE536"/>
  <c r="CF536"/>
  <c r="CG536"/>
  <c r="CH536"/>
  <c r="CI536"/>
  <c r="CJ536"/>
  <c r="CK536"/>
  <c r="CL536"/>
  <c r="C537"/>
  <c r="D537"/>
  <c r="E537"/>
  <c r="F537"/>
  <c r="G537"/>
  <c r="H537"/>
  <c r="I537"/>
  <c r="J537"/>
  <c r="K537"/>
  <c r="L537"/>
  <c r="M537"/>
  <c r="N537"/>
  <c r="O537"/>
  <c r="P537"/>
  <c r="Q537"/>
  <c r="R537"/>
  <c r="S537"/>
  <c r="T537"/>
  <c r="U537"/>
  <c r="V537"/>
  <c r="W537"/>
  <c r="X537"/>
  <c r="Y537"/>
  <c r="Z537"/>
  <c r="AA537"/>
  <c r="AB537"/>
  <c r="AC537"/>
  <c r="AD537"/>
  <c r="AE537"/>
  <c r="AF537"/>
  <c r="AG537"/>
  <c r="AH537"/>
  <c r="AI537"/>
  <c r="AJ537"/>
  <c r="AK537"/>
  <c r="AL537"/>
  <c r="AM537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BD537"/>
  <c r="BE537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BV537"/>
  <c r="BW537"/>
  <c r="BX537"/>
  <c r="BY537"/>
  <c r="BZ537"/>
  <c r="CA537"/>
  <c r="CB537"/>
  <c r="CC537"/>
  <c r="CD537"/>
  <c r="CE537"/>
  <c r="CF537"/>
  <c r="CG537"/>
  <c r="CH537"/>
  <c r="CI537"/>
  <c r="CJ537"/>
  <c r="CK537"/>
  <c r="CL537"/>
  <c r="C538"/>
  <c r="D538"/>
  <c r="E538"/>
  <c r="F538"/>
  <c r="G538"/>
  <c r="H538"/>
  <c r="I538"/>
  <c r="J538"/>
  <c r="K538"/>
  <c r="L538"/>
  <c r="M538"/>
  <c r="N538"/>
  <c r="O538"/>
  <c r="P538"/>
  <c r="Q538"/>
  <c r="R538"/>
  <c r="S538"/>
  <c r="T538"/>
  <c r="U538"/>
  <c r="V538"/>
  <c r="W538"/>
  <c r="X538"/>
  <c r="Y538"/>
  <c r="Z538"/>
  <c r="AA538"/>
  <c r="AB538"/>
  <c r="AC538"/>
  <c r="AD538"/>
  <c r="AE538"/>
  <c r="AF538"/>
  <c r="AG538"/>
  <c r="AH538"/>
  <c r="AI538"/>
  <c r="AJ538"/>
  <c r="AK538"/>
  <c r="AL538"/>
  <c r="AM538"/>
  <c r="AN538"/>
  <c r="AO538"/>
  <c r="AP538"/>
  <c r="AQ538"/>
  <c r="AR538"/>
  <c r="AS538"/>
  <c r="AT538"/>
  <c r="AU538"/>
  <c r="AV538"/>
  <c r="AW538"/>
  <c r="AX538"/>
  <c r="AY538"/>
  <c r="AZ538"/>
  <c r="BA538"/>
  <c r="BB538"/>
  <c r="BC538"/>
  <c r="BD538"/>
  <c r="BE538"/>
  <c r="BF538"/>
  <c r="BG538"/>
  <c r="BH538"/>
  <c r="BI538"/>
  <c r="BJ538"/>
  <c r="BK538"/>
  <c r="BL538"/>
  <c r="BM538"/>
  <c r="BN538"/>
  <c r="BO538"/>
  <c r="BP538"/>
  <c r="BQ538"/>
  <c r="BR538"/>
  <c r="BS538"/>
  <c r="BT538"/>
  <c r="BU538"/>
  <c r="BV538"/>
  <c r="BW538"/>
  <c r="BX538"/>
  <c r="BY538"/>
  <c r="BZ538"/>
  <c r="CA538"/>
  <c r="CB538"/>
  <c r="CC538"/>
  <c r="CD538"/>
  <c r="CE538"/>
  <c r="CF538"/>
  <c r="CG538"/>
  <c r="CH538"/>
  <c r="CI538"/>
  <c r="CJ538"/>
  <c r="CK538"/>
  <c r="CL538"/>
  <c r="C539"/>
  <c r="D539"/>
  <c r="E539"/>
  <c r="F539"/>
  <c r="G539"/>
  <c r="H539"/>
  <c r="I539"/>
  <c r="J539"/>
  <c r="K539"/>
  <c r="L539"/>
  <c r="M539"/>
  <c r="N539"/>
  <c r="O539"/>
  <c r="P539"/>
  <c r="Q539"/>
  <c r="R539"/>
  <c r="S539"/>
  <c r="T539"/>
  <c r="U539"/>
  <c r="V539"/>
  <c r="W539"/>
  <c r="X539"/>
  <c r="Y539"/>
  <c r="Z539"/>
  <c r="AA539"/>
  <c r="AB539"/>
  <c r="AC539"/>
  <c r="AD539"/>
  <c r="AE539"/>
  <c r="AF539"/>
  <c r="AG539"/>
  <c r="AH539"/>
  <c r="AI539"/>
  <c r="AJ539"/>
  <c r="AK539"/>
  <c r="AL539"/>
  <c r="AM539"/>
  <c r="AN539"/>
  <c r="AO539"/>
  <c r="AP539"/>
  <c r="AQ539"/>
  <c r="AR539"/>
  <c r="AS539"/>
  <c r="AT539"/>
  <c r="AU539"/>
  <c r="AV539"/>
  <c r="AW539"/>
  <c r="AX539"/>
  <c r="AY539"/>
  <c r="AZ539"/>
  <c r="BA539"/>
  <c r="BB539"/>
  <c r="BC539"/>
  <c r="BD539"/>
  <c r="BE539"/>
  <c r="BF539"/>
  <c r="BG539"/>
  <c r="BH539"/>
  <c r="BI539"/>
  <c r="BJ539"/>
  <c r="BK539"/>
  <c r="BL539"/>
  <c r="BM539"/>
  <c r="BN539"/>
  <c r="BO539"/>
  <c r="BP539"/>
  <c r="BQ539"/>
  <c r="BR539"/>
  <c r="BS539"/>
  <c r="BT539"/>
  <c r="BU539"/>
  <c r="BV539"/>
  <c r="BW539"/>
  <c r="BX539"/>
  <c r="BY539"/>
  <c r="BZ539"/>
  <c r="CA539"/>
  <c r="CB539"/>
  <c r="CC539"/>
  <c r="CD539"/>
  <c r="CE539"/>
  <c r="CF539"/>
  <c r="CG539"/>
  <c r="CH539"/>
  <c r="CI539"/>
  <c r="CJ539"/>
  <c r="CK539"/>
  <c r="CL539"/>
  <c r="C540"/>
  <c r="D540"/>
  <c r="E540"/>
  <c r="F540"/>
  <c r="G540"/>
  <c r="H540"/>
  <c r="I540"/>
  <c r="J540"/>
  <c r="K540"/>
  <c r="L540"/>
  <c r="M540"/>
  <c r="N540"/>
  <c r="O540"/>
  <c r="P540"/>
  <c r="Q540"/>
  <c r="R540"/>
  <c r="S540"/>
  <c r="T540"/>
  <c r="U540"/>
  <c r="V540"/>
  <c r="W540"/>
  <c r="X540"/>
  <c r="Y540"/>
  <c r="Z540"/>
  <c r="AA540"/>
  <c r="AB540"/>
  <c r="AC540"/>
  <c r="AD540"/>
  <c r="AE540"/>
  <c r="AF540"/>
  <c r="AG540"/>
  <c r="AH540"/>
  <c r="AI540"/>
  <c r="AJ540"/>
  <c r="AK540"/>
  <c r="AL540"/>
  <c r="AM540"/>
  <c r="AN540"/>
  <c r="AO540"/>
  <c r="AP540"/>
  <c r="AQ540"/>
  <c r="AR540"/>
  <c r="AS540"/>
  <c r="AT540"/>
  <c r="AU540"/>
  <c r="AV540"/>
  <c r="AW540"/>
  <c r="AX540"/>
  <c r="AY540"/>
  <c r="AZ540"/>
  <c r="BA540"/>
  <c r="BB540"/>
  <c r="BC540"/>
  <c r="BD540"/>
  <c r="BE540"/>
  <c r="BF540"/>
  <c r="BG540"/>
  <c r="BH540"/>
  <c r="BI540"/>
  <c r="BJ540"/>
  <c r="BK540"/>
  <c r="BL540"/>
  <c r="BM540"/>
  <c r="BN540"/>
  <c r="BO540"/>
  <c r="BP540"/>
  <c r="BQ540"/>
  <c r="BR540"/>
  <c r="BS540"/>
  <c r="BT540"/>
  <c r="BU540"/>
  <c r="BV540"/>
  <c r="BW540"/>
  <c r="BX540"/>
  <c r="BY540"/>
  <c r="BZ540"/>
  <c r="CA540"/>
  <c r="CB540"/>
  <c r="CC540"/>
  <c r="CD540"/>
  <c r="CE540"/>
  <c r="CF540"/>
  <c r="CG540"/>
  <c r="CH540"/>
  <c r="CI540"/>
  <c r="CJ540"/>
  <c r="CK540"/>
  <c r="CL540"/>
  <c r="C541"/>
  <c r="D541"/>
  <c r="E541"/>
  <c r="F541"/>
  <c r="G541"/>
  <c r="H541"/>
  <c r="I541"/>
  <c r="J541"/>
  <c r="K541"/>
  <c r="L541"/>
  <c r="M541"/>
  <c r="N541"/>
  <c r="O541"/>
  <c r="P541"/>
  <c r="Q541"/>
  <c r="R541"/>
  <c r="S541"/>
  <c r="T541"/>
  <c r="U541"/>
  <c r="V541"/>
  <c r="W541"/>
  <c r="X541"/>
  <c r="Y541"/>
  <c r="Z541"/>
  <c r="AA541"/>
  <c r="AB541"/>
  <c r="AC541"/>
  <c r="AD541"/>
  <c r="AE541"/>
  <c r="AF541"/>
  <c r="AG541"/>
  <c r="AH541"/>
  <c r="AI541"/>
  <c r="AJ541"/>
  <c r="AK541"/>
  <c r="AL541"/>
  <c r="AM541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BD541"/>
  <c r="BE541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CI541"/>
  <c r="CJ541"/>
  <c r="CK541"/>
  <c r="CL541"/>
  <c r="C542"/>
  <c r="D542"/>
  <c r="E542"/>
  <c r="F542"/>
  <c r="G542"/>
  <c r="H542"/>
  <c r="I542"/>
  <c r="J542"/>
  <c r="K542"/>
  <c r="L542"/>
  <c r="M542"/>
  <c r="N542"/>
  <c r="O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AM542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BD542"/>
  <c r="BE542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CI542"/>
  <c r="CJ542"/>
  <c r="CK542"/>
  <c r="CL542"/>
  <c r="C543"/>
  <c r="D543"/>
  <c r="E543"/>
  <c r="F543"/>
  <c r="G543"/>
  <c r="H543"/>
  <c r="I543"/>
  <c r="J543"/>
  <c r="K543"/>
  <c r="L543"/>
  <c r="M543"/>
  <c r="N543"/>
  <c r="O543"/>
  <c r="P543"/>
  <c r="Q543"/>
  <c r="R543"/>
  <c r="S543"/>
  <c r="T543"/>
  <c r="U543"/>
  <c r="V543"/>
  <c r="W543"/>
  <c r="X543"/>
  <c r="Y543"/>
  <c r="Z543"/>
  <c r="AA543"/>
  <c r="AB543"/>
  <c r="AC543"/>
  <c r="AD543"/>
  <c r="AE543"/>
  <c r="AF543"/>
  <c r="AG543"/>
  <c r="AH543"/>
  <c r="AI543"/>
  <c r="AJ543"/>
  <c r="AK543"/>
  <c r="AL543"/>
  <c r="AM543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D543"/>
  <c r="BE543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V543"/>
  <c r="BW543"/>
  <c r="BX543"/>
  <c r="BY543"/>
  <c r="BZ543"/>
  <c r="CA543"/>
  <c r="CB543"/>
  <c r="CC543"/>
  <c r="CD543"/>
  <c r="CE543"/>
  <c r="CF543"/>
  <c r="CG543"/>
  <c r="CH543"/>
  <c r="CI543"/>
  <c r="CJ543"/>
  <c r="CK543"/>
  <c r="CL543"/>
  <c r="C544"/>
  <c r="D544"/>
  <c r="E544"/>
  <c r="F544"/>
  <c r="G544"/>
  <c r="H544"/>
  <c r="I544"/>
  <c r="J544"/>
  <c r="K544"/>
  <c r="L544"/>
  <c r="M544"/>
  <c r="N544"/>
  <c r="O544"/>
  <c r="P544"/>
  <c r="Q544"/>
  <c r="R544"/>
  <c r="S544"/>
  <c r="T544"/>
  <c r="U544"/>
  <c r="V544"/>
  <c r="W544"/>
  <c r="X544"/>
  <c r="Y544"/>
  <c r="Z544"/>
  <c r="AA544"/>
  <c r="AB544"/>
  <c r="AC544"/>
  <c r="AD544"/>
  <c r="AE544"/>
  <c r="AF544"/>
  <c r="AG544"/>
  <c r="AH544"/>
  <c r="AI544"/>
  <c r="AJ544"/>
  <c r="AK544"/>
  <c r="AL544"/>
  <c r="AM544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BD544"/>
  <c r="BE544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V544"/>
  <c r="BW544"/>
  <c r="BX544"/>
  <c r="BY544"/>
  <c r="BZ544"/>
  <c r="CA544"/>
  <c r="CB544"/>
  <c r="CC544"/>
  <c r="CD544"/>
  <c r="CE544"/>
  <c r="CF544"/>
  <c r="CG544"/>
  <c r="CH544"/>
  <c r="CI544"/>
  <c r="CJ544"/>
  <c r="CK544"/>
  <c r="CL544"/>
  <c r="C545"/>
  <c r="D545"/>
  <c r="E545"/>
  <c r="F545"/>
  <c r="G545"/>
  <c r="H545"/>
  <c r="I545"/>
  <c r="J545"/>
  <c r="K545"/>
  <c r="L545"/>
  <c r="M545"/>
  <c r="N545"/>
  <c r="O545"/>
  <c r="P545"/>
  <c r="Q545"/>
  <c r="R545"/>
  <c r="S545"/>
  <c r="T545"/>
  <c r="U545"/>
  <c r="V545"/>
  <c r="W545"/>
  <c r="X545"/>
  <c r="Y545"/>
  <c r="Z545"/>
  <c r="AA545"/>
  <c r="AB545"/>
  <c r="AC545"/>
  <c r="AD545"/>
  <c r="AE545"/>
  <c r="AF545"/>
  <c r="AG545"/>
  <c r="AH545"/>
  <c r="AI545"/>
  <c r="AJ545"/>
  <c r="AK545"/>
  <c r="AL545"/>
  <c r="AM545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BD545"/>
  <c r="BE545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V545"/>
  <c r="BW545"/>
  <c r="BX545"/>
  <c r="BY545"/>
  <c r="BZ545"/>
  <c r="CA545"/>
  <c r="CB545"/>
  <c r="CC545"/>
  <c r="CD545"/>
  <c r="CE545"/>
  <c r="CF545"/>
  <c r="CG545"/>
  <c r="CH545"/>
  <c r="CI545"/>
  <c r="CJ545"/>
  <c r="CK545"/>
  <c r="CL545"/>
  <c r="C546"/>
  <c r="D546"/>
  <c r="E546"/>
  <c r="F546"/>
  <c r="G546"/>
  <c r="H546"/>
  <c r="I546"/>
  <c r="J546"/>
  <c r="K546"/>
  <c r="L546"/>
  <c r="M546"/>
  <c r="N546"/>
  <c r="O546"/>
  <c r="P546"/>
  <c r="Q546"/>
  <c r="R546"/>
  <c r="S546"/>
  <c r="T546"/>
  <c r="U546"/>
  <c r="V546"/>
  <c r="W546"/>
  <c r="X546"/>
  <c r="Y546"/>
  <c r="Z546"/>
  <c r="AA546"/>
  <c r="AB546"/>
  <c r="AC546"/>
  <c r="AD546"/>
  <c r="AE546"/>
  <c r="AF546"/>
  <c r="AG546"/>
  <c r="AH546"/>
  <c r="AI546"/>
  <c r="AJ546"/>
  <c r="AK546"/>
  <c r="AL546"/>
  <c r="AM546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BD546"/>
  <c r="BE546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CI546"/>
  <c r="CJ546"/>
  <c r="CK546"/>
  <c r="CL546"/>
  <c r="C547"/>
  <c r="D547"/>
  <c r="E547"/>
  <c r="F547"/>
  <c r="G547"/>
  <c r="H547"/>
  <c r="I547"/>
  <c r="J547"/>
  <c r="K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AM547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BD547"/>
  <c r="BE547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V547"/>
  <c r="BW547"/>
  <c r="BX547"/>
  <c r="BY547"/>
  <c r="BZ547"/>
  <c r="CA547"/>
  <c r="CB547"/>
  <c r="CC547"/>
  <c r="CD547"/>
  <c r="CE547"/>
  <c r="CF547"/>
  <c r="CG547"/>
  <c r="CH547"/>
  <c r="CI547"/>
  <c r="CJ547"/>
  <c r="CK547"/>
  <c r="CL547"/>
  <c r="C548"/>
  <c r="D548"/>
  <c r="E548"/>
  <c r="F548"/>
  <c r="G548"/>
  <c r="H548"/>
  <c r="I548"/>
  <c r="J548"/>
  <c r="K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AM548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BD548"/>
  <c r="BE548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V548"/>
  <c r="BW548"/>
  <c r="BX548"/>
  <c r="BY548"/>
  <c r="BZ548"/>
  <c r="CA548"/>
  <c r="CB548"/>
  <c r="CC548"/>
  <c r="CD548"/>
  <c r="CE548"/>
  <c r="CF548"/>
  <c r="CG548"/>
  <c r="CH548"/>
  <c r="CI548"/>
  <c r="CJ548"/>
  <c r="CK548"/>
  <c r="CL548"/>
  <c r="C549"/>
  <c r="D549"/>
  <c r="E549"/>
  <c r="F549"/>
  <c r="G549"/>
  <c r="H549"/>
  <c r="I549"/>
  <c r="J549"/>
  <c r="K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AM549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BD549"/>
  <c r="BE549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V549"/>
  <c r="BW549"/>
  <c r="BX549"/>
  <c r="BY549"/>
  <c r="BZ549"/>
  <c r="CA549"/>
  <c r="CB549"/>
  <c r="CC549"/>
  <c r="CD549"/>
  <c r="CE549"/>
  <c r="CF549"/>
  <c r="CG549"/>
  <c r="CH549"/>
  <c r="CI549"/>
  <c r="CJ549"/>
  <c r="CK549"/>
  <c r="CL549"/>
  <c r="C550"/>
  <c r="D550"/>
  <c r="E550"/>
  <c r="F550"/>
  <c r="G550"/>
  <c r="H550"/>
  <c r="I550"/>
  <c r="J550"/>
  <c r="K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AM550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BD550"/>
  <c r="BE550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V550"/>
  <c r="BW550"/>
  <c r="BX550"/>
  <c r="BY550"/>
  <c r="BZ550"/>
  <c r="CA550"/>
  <c r="CB550"/>
  <c r="CC550"/>
  <c r="CD550"/>
  <c r="CE550"/>
  <c r="CF550"/>
  <c r="CG550"/>
  <c r="CH550"/>
  <c r="CI550"/>
  <c r="CJ550"/>
  <c r="CK550"/>
  <c r="CL550"/>
  <c r="C551"/>
  <c r="D551"/>
  <c r="E551"/>
  <c r="F551"/>
  <c r="G551"/>
  <c r="H551"/>
  <c r="I551"/>
  <c r="J551"/>
  <c r="K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AM551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BD551"/>
  <c r="BE551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V551"/>
  <c r="BW551"/>
  <c r="BX551"/>
  <c r="BY551"/>
  <c r="BZ551"/>
  <c r="CA551"/>
  <c r="CB551"/>
  <c r="CC551"/>
  <c r="CD551"/>
  <c r="CE551"/>
  <c r="CF551"/>
  <c r="CG551"/>
  <c r="CH551"/>
  <c r="CI551"/>
  <c r="CJ551"/>
  <c r="CK551"/>
  <c r="CL551"/>
  <c r="C552"/>
  <c r="D552"/>
  <c r="E552"/>
  <c r="F552"/>
  <c r="G552"/>
  <c r="H552"/>
  <c r="I552"/>
  <c r="J552"/>
  <c r="K552"/>
  <c r="L552"/>
  <c r="M552"/>
  <c r="N552"/>
  <c r="O552"/>
  <c r="P552"/>
  <c r="Q552"/>
  <c r="R552"/>
  <c r="S552"/>
  <c r="T552"/>
  <c r="U552"/>
  <c r="V552"/>
  <c r="W552"/>
  <c r="X552"/>
  <c r="Y552"/>
  <c r="Z552"/>
  <c r="AA552"/>
  <c r="AB552"/>
  <c r="AC552"/>
  <c r="AD552"/>
  <c r="AE552"/>
  <c r="AF552"/>
  <c r="AG552"/>
  <c r="AH552"/>
  <c r="AI552"/>
  <c r="AJ552"/>
  <c r="AK552"/>
  <c r="AL552"/>
  <c r="AM552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BD552"/>
  <c r="BE552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V552"/>
  <c r="BW552"/>
  <c r="BX552"/>
  <c r="BY552"/>
  <c r="BZ552"/>
  <c r="CA552"/>
  <c r="CB552"/>
  <c r="CC552"/>
  <c r="CD552"/>
  <c r="CE552"/>
  <c r="CF552"/>
  <c r="CG552"/>
  <c r="CH552"/>
  <c r="CI552"/>
  <c r="CJ552"/>
  <c r="CK552"/>
  <c r="CL552"/>
  <c r="C553"/>
  <c r="D553"/>
  <c r="E553"/>
  <c r="F553"/>
  <c r="G553"/>
  <c r="H553"/>
  <c r="I553"/>
  <c r="J553"/>
  <c r="K553"/>
  <c r="L553"/>
  <c r="M553"/>
  <c r="N553"/>
  <c r="O553"/>
  <c r="P553"/>
  <c r="Q553"/>
  <c r="R553"/>
  <c r="S553"/>
  <c r="T553"/>
  <c r="U553"/>
  <c r="V553"/>
  <c r="W553"/>
  <c r="X553"/>
  <c r="Y553"/>
  <c r="Z553"/>
  <c r="AA553"/>
  <c r="AB553"/>
  <c r="AC553"/>
  <c r="AD553"/>
  <c r="AE553"/>
  <c r="AF553"/>
  <c r="AG553"/>
  <c r="AH553"/>
  <c r="AI553"/>
  <c r="AJ553"/>
  <c r="AK553"/>
  <c r="AL553"/>
  <c r="AM553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BD553"/>
  <c r="BE553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CI553"/>
  <c r="CJ553"/>
  <c r="CK553"/>
  <c r="CL553"/>
  <c r="C554"/>
  <c r="D554"/>
  <c r="E554"/>
  <c r="F554"/>
  <c r="G554"/>
  <c r="H554"/>
  <c r="I554"/>
  <c r="J554"/>
  <c r="K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AM554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BD554"/>
  <c r="BE554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V554"/>
  <c r="BW554"/>
  <c r="BX554"/>
  <c r="BY554"/>
  <c r="BZ554"/>
  <c r="CA554"/>
  <c r="CB554"/>
  <c r="CC554"/>
  <c r="CD554"/>
  <c r="CE554"/>
  <c r="CF554"/>
  <c r="CG554"/>
  <c r="CH554"/>
  <c r="CI554"/>
  <c r="CJ554"/>
  <c r="CK554"/>
  <c r="CL554"/>
  <c r="C555"/>
  <c r="D555"/>
  <c r="E555"/>
  <c r="F555"/>
  <c r="G555"/>
  <c r="H555"/>
  <c r="I555"/>
  <c r="J555"/>
  <c r="K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AM555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BD555"/>
  <c r="BE555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BV555"/>
  <c r="BW555"/>
  <c r="BX555"/>
  <c r="BY555"/>
  <c r="BZ555"/>
  <c r="CA555"/>
  <c r="CB555"/>
  <c r="CC555"/>
  <c r="CD555"/>
  <c r="CE555"/>
  <c r="CF555"/>
  <c r="CG555"/>
  <c r="CH555"/>
  <c r="CI555"/>
  <c r="CJ555"/>
  <c r="CK555"/>
  <c r="CL555"/>
  <c r="C556"/>
  <c r="D556"/>
  <c r="E556"/>
  <c r="F556"/>
  <c r="G556"/>
  <c r="H556"/>
  <c r="I556"/>
  <c r="J556"/>
  <c r="K556"/>
  <c r="L556"/>
  <c r="M556"/>
  <c r="N556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AM556"/>
  <c r="AN556"/>
  <c r="AO556"/>
  <c r="AP556"/>
  <c r="AQ556"/>
  <c r="AR556"/>
  <c r="AS556"/>
  <c r="AT556"/>
  <c r="AU556"/>
  <c r="AV556"/>
  <c r="AW556"/>
  <c r="AX556"/>
  <c r="AY556"/>
  <c r="AZ556"/>
  <c r="BA556"/>
  <c r="BB556"/>
  <c r="BC556"/>
  <c r="BD556"/>
  <c r="BE556"/>
  <c r="BF556"/>
  <c r="BG556"/>
  <c r="BH556"/>
  <c r="BI556"/>
  <c r="BJ556"/>
  <c r="BK556"/>
  <c r="BL556"/>
  <c r="BM556"/>
  <c r="BN556"/>
  <c r="BO556"/>
  <c r="BP556"/>
  <c r="BQ556"/>
  <c r="BR556"/>
  <c r="BS556"/>
  <c r="BT556"/>
  <c r="BU556"/>
  <c r="BV556"/>
  <c r="BW556"/>
  <c r="BX556"/>
  <c r="BY556"/>
  <c r="BZ556"/>
  <c r="CA556"/>
  <c r="CB556"/>
  <c r="CC556"/>
  <c r="CD556"/>
  <c r="CE556"/>
  <c r="CF556"/>
  <c r="CG556"/>
  <c r="CH556"/>
  <c r="CI556"/>
  <c r="CJ556"/>
  <c r="CK556"/>
  <c r="CL556"/>
  <c r="C557"/>
  <c r="D557"/>
  <c r="E557"/>
  <c r="F557"/>
  <c r="G557"/>
  <c r="H557"/>
  <c r="I557"/>
  <c r="J557"/>
  <c r="K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AM557"/>
  <c r="AN557"/>
  <c r="AO557"/>
  <c r="AP557"/>
  <c r="AQ557"/>
  <c r="AR557"/>
  <c r="AS557"/>
  <c r="AT557"/>
  <c r="AU557"/>
  <c r="AV557"/>
  <c r="AW557"/>
  <c r="AX557"/>
  <c r="AY557"/>
  <c r="AZ557"/>
  <c r="BA557"/>
  <c r="BB557"/>
  <c r="BC557"/>
  <c r="BD557"/>
  <c r="BE557"/>
  <c r="BF557"/>
  <c r="BG557"/>
  <c r="BH557"/>
  <c r="BI557"/>
  <c r="BJ557"/>
  <c r="BK557"/>
  <c r="BL557"/>
  <c r="BM557"/>
  <c r="BN557"/>
  <c r="BO557"/>
  <c r="BP557"/>
  <c r="BQ557"/>
  <c r="BR557"/>
  <c r="BS557"/>
  <c r="BT557"/>
  <c r="BU557"/>
  <c r="BV557"/>
  <c r="BW557"/>
  <c r="BX557"/>
  <c r="BY557"/>
  <c r="BZ557"/>
  <c r="CA557"/>
  <c r="CB557"/>
  <c r="CC557"/>
  <c r="CD557"/>
  <c r="CE557"/>
  <c r="CF557"/>
  <c r="CG557"/>
  <c r="CH557"/>
  <c r="CI557"/>
  <c r="CJ557"/>
  <c r="CK557"/>
  <c r="CL557"/>
  <c r="C558"/>
  <c r="D558"/>
  <c r="E558"/>
  <c r="F558"/>
  <c r="G558"/>
  <c r="H558"/>
  <c r="I558"/>
  <c r="J558"/>
  <c r="K558"/>
  <c r="L558"/>
  <c r="M558"/>
  <c r="N558"/>
  <c r="O558"/>
  <c r="P558"/>
  <c r="Q558"/>
  <c r="R558"/>
  <c r="S558"/>
  <c r="T558"/>
  <c r="U558"/>
  <c r="V558"/>
  <c r="W558"/>
  <c r="X558"/>
  <c r="Y558"/>
  <c r="Z558"/>
  <c r="AA558"/>
  <c r="AB558"/>
  <c r="AC558"/>
  <c r="AD558"/>
  <c r="AE558"/>
  <c r="AF558"/>
  <c r="AG558"/>
  <c r="AH558"/>
  <c r="AI558"/>
  <c r="AJ558"/>
  <c r="AK558"/>
  <c r="AL558"/>
  <c r="AM558"/>
  <c r="AN558"/>
  <c r="AO558"/>
  <c r="AP558"/>
  <c r="AQ558"/>
  <c r="AR558"/>
  <c r="AS558"/>
  <c r="AT558"/>
  <c r="AU558"/>
  <c r="AV558"/>
  <c r="AW558"/>
  <c r="AX558"/>
  <c r="AY558"/>
  <c r="AZ558"/>
  <c r="BA558"/>
  <c r="BB558"/>
  <c r="BC558"/>
  <c r="BD558"/>
  <c r="BE558"/>
  <c r="BF558"/>
  <c r="BG558"/>
  <c r="BH558"/>
  <c r="BI558"/>
  <c r="BJ558"/>
  <c r="BK558"/>
  <c r="BL558"/>
  <c r="BM558"/>
  <c r="BN558"/>
  <c r="BO558"/>
  <c r="BP558"/>
  <c r="BQ558"/>
  <c r="BR558"/>
  <c r="BS558"/>
  <c r="BT558"/>
  <c r="BU558"/>
  <c r="BV558"/>
  <c r="BW558"/>
  <c r="BX558"/>
  <c r="BY558"/>
  <c r="BZ558"/>
  <c r="CA558"/>
  <c r="CB558"/>
  <c r="CC558"/>
  <c r="CD558"/>
  <c r="CE558"/>
  <c r="CF558"/>
  <c r="CG558"/>
  <c r="CH558"/>
  <c r="CI558"/>
  <c r="CJ558"/>
  <c r="CK558"/>
  <c r="CL558"/>
  <c r="C559"/>
  <c r="D559"/>
  <c r="E559"/>
  <c r="F559"/>
  <c r="G559"/>
  <c r="H559"/>
  <c r="I559"/>
  <c r="J559"/>
  <c r="K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AM559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BD559"/>
  <c r="BE559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V559"/>
  <c r="BW559"/>
  <c r="BX559"/>
  <c r="BY559"/>
  <c r="BZ559"/>
  <c r="CA559"/>
  <c r="CB559"/>
  <c r="CC559"/>
  <c r="CD559"/>
  <c r="CE559"/>
  <c r="CF559"/>
  <c r="CG559"/>
  <c r="CH559"/>
  <c r="CI559"/>
  <c r="CJ559"/>
  <c r="CK559"/>
  <c r="CL559"/>
  <c r="C560"/>
  <c r="D560"/>
  <c r="E560"/>
  <c r="F560"/>
  <c r="G560"/>
  <c r="H560"/>
  <c r="I560"/>
  <c r="J560"/>
  <c r="K560"/>
  <c r="L560"/>
  <c r="M560"/>
  <c r="N560"/>
  <c r="O560"/>
  <c r="P560"/>
  <c r="Q560"/>
  <c r="R560"/>
  <c r="S560"/>
  <c r="T560"/>
  <c r="U560"/>
  <c r="V560"/>
  <c r="W560"/>
  <c r="X560"/>
  <c r="Y560"/>
  <c r="Z560"/>
  <c r="AA560"/>
  <c r="AB560"/>
  <c r="AC560"/>
  <c r="AD560"/>
  <c r="AE560"/>
  <c r="AF560"/>
  <c r="AG560"/>
  <c r="AH560"/>
  <c r="AI560"/>
  <c r="AJ560"/>
  <c r="AK560"/>
  <c r="AL560"/>
  <c r="AM560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BD560"/>
  <c r="BE560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V560"/>
  <c r="BW560"/>
  <c r="BX560"/>
  <c r="BY560"/>
  <c r="BZ560"/>
  <c r="CA560"/>
  <c r="CB560"/>
  <c r="CC560"/>
  <c r="CD560"/>
  <c r="CE560"/>
  <c r="CF560"/>
  <c r="CG560"/>
  <c r="CH560"/>
  <c r="CI560"/>
  <c r="CJ560"/>
  <c r="CK560"/>
  <c r="CL560"/>
  <c r="C561"/>
  <c r="D561"/>
  <c r="E561"/>
  <c r="F561"/>
  <c r="G561"/>
  <c r="H561"/>
  <c r="I561"/>
  <c r="J561"/>
  <c r="K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AM561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BD561"/>
  <c r="BE561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V561"/>
  <c r="BW561"/>
  <c r="BX561"/>
  <c r="BY561"/>
  <c r="BZ561"/>
  <c r="CA561"/>
  <c r="CB561"/>
  <c r="CC561"/>
  <c r="CD561"/>
  <c r="CE561"/>
  <c r="CF561"/>
  <c r="CG561"/>
  <c r="CH561"/>
  <c r="CI561"/>
  <c r="CJ561"/>
  <c r="CK561"/>
  <c r="CL561"/>
  <c r="C562"/>
  <c r="D562"/>
  <c r="E562"/>
  <c r="F562"/>
  <c r="G562"/>
  <c r="H562"/>
  <c r="I562"/>
  <c r="J562"/>
  <c r="K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AM562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BD562"/>
  <c r="BE562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V562"/>
  <c r="BW562"/>
  <c r="BX562"/>
  <c r="BY562"/>
  <c r="BZ562"/>
  <c r="CA562"/>
  <c r="CB562"/>
  <c r="CC562"/>
  <c r="CD562"/>
  <c r="CE562"/>
  <c r="CF562"/>
  <c r="CG562"/>
  <c r="CH562"/>
  <c r="CI562"/>
  <c r="CJ562"/>
  <c r="CK562"/>
  <c r="CL562"/>
  <c r="C563"/>
  <c r="D563"/>
  <c r="E563"/>
  <c r="F563"/>
  <c r="G563"/>
  <c r="H563"/>
  <c r="I563"/>
  <c r="J563"/>
  <c r="K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AM563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BD563"/>
  <c r="BE563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V563"/>
  <c r="BW563"/>
  <c r="BX563"/>
  <c r="BY563"/>
  <c r="BZ563"/>
  <c r="CA563"/>
  <c r="CB563"/>
  <c r="CC563"/>
  <c r="CD563"/>
  <c r="CE563"/>
  <c r="CF563"/>
  <c r="CG563"/>
  <c r="CH563"/>
  <c r="CI563"/>
  <c r="CJ563"/>
  <c r="CK563"/>
  <c r="CL563"/>
  <c r="C564"/>
  <c r="D564"/>
  <c r="E564"/>
  <c r="F564"/>
  <c r="G564"/>
  <c r="H564"/>
  <c r="I564"/>
  <c r="J564"/>
  <c r="K564"/>
  <c r="L564"/>
  <c r="M564"/>
  <c r="N564"/>
  <c r="O564"/>
  <c r="P564"/>
  <c r="Q564"/>
  <c r="R564"/>
  <c r="S564"/>
  <c r="T564"/>
  <c r="U564"/>
  <c r="V564"/>
  <c r="W564"/>
  <c r="X564"/>
  <c r="Y564"/>
  <c r="Z564"/>
  <c r="AA564"/>
  <c r="AB564"/>
  <c r="AC564"/>
  <c r="AD564"/>
  <c r="AE564"/>
  <c r="AF564"/>
  <c r="AG564"/>
  <c r="AH564"/>
  <c r="AI564"/>
  <c r="AJ564"/>
  <c r="AK564"/>
  <c r="AL564"/>
  <c r="AM564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BD564"/>
  <c r="BE564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V564"/>
  <c r="BW564"/>
  <c r="BX564"/>
  <c r="BY564"/>
  <c r="BZ564"/>
  <c r="CA564"/>
  <c r="CB564"/>
  <c r="CC564"/>
  <c r="CD564"/>
  <c r="CE564"/>
  <c r="CF564"/>
  <c r="CG564"/>
  <c r="CH564"/>
  <c r="CI564"/>
  <c r="CJ564"/>
  <c r="CK564"/>
  <c r="CL564"/>
  <c r="C565"/>
  <c r="D565"/>
  <c r="E565"/>
  <c r="F565"/>
  <c r="G565"/>
  <c r="H565"/>
  <c r="I565"/>
  <c r="J565"/>
  <c r="K565"/>
  <c r="L565"/>
  <c r="M565"/>
  <c r="N565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AM565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BD565"/>
  <c r="BE565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CI565"/>
  <c r="CJ565"/>
  <c r="CK565"/>
  <c r="CL565"/>
  <c r="C566"/>
  <c r="D566"/>
  <c r="E566"/>
  <c r="F566"/>
  <c r="G566"/>
  <c r="H566"/>
  <c r="I566"/>
  <c r="J566"/>
  <c r="K566"/>
  <c r="L566"/>
  <c r="M566"/>
  <c r="N566"/>
  <c r="O566"/>
  <c r="P566"/>
  <c r="Q566"/>
  <c r="R566"/>
  <c r="S566"/>
  <c r="T566"/>
  <c r="U566"/>
  <c r="V566"/>
  <c r="W566"/>
  <c r="X566"/>
  <c r="Y566"/>
  <c r="Z566"/>
  <c r="AA566"/>
  <c r="AB566"/>
  <c r="AC566"/>
  <c r="AD566"/>
  <c r="AE566"/>
  <c r="AF566"/>
  <c r="AG566"/>
  <c r="AH566"/>
  <c r="AI566"/>
  <c r="AJ566"/>
  <c r="AK566"/>
  <c r="AL566"/>
  <c r="AM566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BD566"/>
  <c r="BE566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V566"/>
  <c r="BW566"/>
  <c r="BX566"/>
  <c r="BY566"/>
  <c r="BZ566"/>
  <c r="CA566"/>
  <c r="CB566"/>
  <c r="CC566"/>
  <c r="CD566"/>
  <c r="CE566"/>
  <c r="CF566"/>
  <c r="CG566"/>
  <c r="CH566"/>
  <c r="CI566"/>
  <c r="CJ566"/>
  <c r="CK566"/>
  <c r="CL566"/>
  <c r="C567"/>
  <c r="D567"/>
  <c r="E567"/>
  <c r="F567"/>
  <c r="G567"/>
  <c r="H567"/>
  <c r="I567"/>
  <c r="J567"/>
  <c r="K567"/>
  <c r="L567"/>
  <c r="M567"/>
  <c r="N567"/>
  <c r="O567"/>
  <c r="P567"/>
  <c r="Q567"/>
  <c r="R567"/>
  <c r="S567"/>
  <c r="T567"/>
  <c r="U567"/>
  <c r="V567"/>
  <c r="W567"/>
  <c r="X567"/>
  <c r="Y567"/>
  <c r="Z567"/>
  <c r="AA567"/>
  <c r="AB567"/>
  <c r="AC567"/>
  <c r="AD567"/>
  <c r="AE567"/>
  <c r="AF567"/>
  <c r="AG567"/>
  <c r="AH567"/>
  <c r="AI567"/>
  <c r="AJ567"/>
  <c r="AK567"/>
  <c r="AL567"/>
  <c r="AM567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BD567"/>
  <c r="BE567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V567"/>
  <c r="BW567"/>
  <c r="BX567"/>
  <c r="BY567"/>
  <c r="BZ567"/>
  <c r="CA567"/>
  <c r="CB567"/>
  <c r="CC567"/>
  <c r="CD567"/>
  <c r="CE567"/>
  <c r="CF567"/>
  <c r="CG567"/>
  <c r="CH567"/>
  <c r="CI567"/>
  <c r="CJ567"/>
  <c r="CK567"/>
  <c r="CL567"/>
  <c r="C568"/>
  <c r="D568"/>
  <c r="E568"/>
  <c r="F568"/>
  <c r="G568"/>
  <c r="H568"/>
  <c r="I568"/>
  <c r="J568"/>
  <c r="K568"/>
  <c r="L568"/>
  <c r="M568"/>
  <c r="N568"/>
  <c r="O568"/>
  <c r="P568"/>
  <c r="Q568"/>
  <c r="R568"/>
  <c r="S568"/>
  <c r="T568"/>
  <c r="U568"/>
  <c r="V568"/>
  <c r="W568"/>
  <c r="X568"/>
  <c r="Y568"/>
  <c r="Z568"/>
  <c r="AA568"/>
  <c r="AB568"/>
  <c r="AC568"/>
  <c r="AD568"/>
  <c r="AE568"/>
  <c r="AF568"/>
  <c r="AG568"/>
  <c r="AH568"/>
  <c r="AI568"/>
  <c r="AJ568"/>
  <c r="AK568"/>
  <c r="AL568"/>
  <c r="AM568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BD568"/>
  <c r="BE568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V568"/>
  <c r="BW568"/>
  <c r="BX568"/>
  <c r="BY568"/>
  <c r="BZ568"/>
  <c r="CA568"/>
  <c r="CB568"/>
  <c r="CC568"/>
  <c r="CD568"/>
  <c r="CE568"/>
  <c r="CF568"/>
  <c r="CG568"/>
  <c r="CH568"/>
  <c r="CI568"/>
  <c r="CJ568"/>
  <c r="CK568"/>
  <c r="CL568"/>
  <c r="C569"/>
  <c r="D569"/>
  <c r="E569"/>
  <c r="F569"/>
  <c r="G569"/>
  <c r="H569"/>
  <c r="I569"/>
  <c r="J569"/>
  <c r="K569"/>
  <c r="L569"/>
  <c r="M569"/>
  <c r="N569"/>
  <c r="O569"/>
  <c r="P569"/>
  <c r="Q569"/>
  <c r="R569"/>
  <c r="S569"/>
  <c r="T569"/>
  <c r="U569"/>
  <c r="V569"/>
  <c r="W569"/>
  <c r="X569"/>
  <c r="Y569"/>
  <c r="Z569"/>
  <c r="AA569"/>
  <c r="AB569"/>
  <c r="AC569"/>
  <c r="AD569"/>
  <c r="AE569"/>
  <c r="AF569"/>
  <c r="AG569"/>
  <c r="AH569"/>
  <c r="AI569"/>
  <c r="AJ569"/>
  <c r="AK569"/>
  <c r="AL569"/>
  <c r="AM569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BD569"/>
  <c r="BE569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V569"/>
  <c r="BW569"/>
  <c r="BX569"/>
  <c r="BY569"/>
  <c r="BZ569"/>
  <c r="CA569"/>
  <c r="CB569"/>
  <c r="CC569"/>
  <c r="CD569"/>
  <c r="CE569"/>
  <c r="CF569"/>
  <c r="CG569"/>
  <c r="CH569"/>
  <c r="CI569"/>
  <c r="CJ569"/>
  <c r="CK569"/>
  <c r="CL569"/>
  <c r="C570"/>
  <c r="D570"/>
  <c r="E570"/>
  <c r="F570"/>
  <c r="G570"/>
  <c r="H570"/>
  <c r="I570"/>
  <c r="J570"/>
  <c r="K570"/>
  <c r="L570"/>
  <c r="M570"/>
  <c r="N570"/>
  <c r="O570"/>
  <c r="P570"/>
  <c r="Q570"/>
  <c r="R570"/>
  <c r="S570"/>
  <c r="T570"/>
  <c r="U570"/>
  <c r="V570"/>
  <c r="W570"/>
  <c r="X570"/>
  <c r="Y570"/>
  <c r="Z570"/>
  <c r="AA570"/>
  <c r="AB570"/>
  <c r="AC570"/>
  <c r="AD570"/>
  <c r="AE570"/>
  <c r="AF570"/>
  <c r="AG570"/>
  <c r="AH570"/>
  <c r="AI570"/>
  <c r="AJ570"/>
  <c r="AK570"/>
  <c r="AL570"/>
  <c r="AM570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BD570"/>
  <c r="BE570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V570"/>
  <c r="BW570"/>
  <c r="BX570"/>
  <c r="BY570"/>
  <c r="BZ570"/>
  <c r="CA570"/>
  <c r="CB570"/>
  <c r="CC570"/>
  <c r="CD570"/>
  <c r="CE570"/>
  <c r="CF570"/>
  <c r="CG570"/>
  <c r="CH570"/>
  <c r="CI570"/>
  <c r="CJ570"/>
  <c r="CK570"/>
  <c r="CL570"/>
  <c r="C571"/>
  <c r="D571"/>
  <c r="E571"/>
  <c r="F571"/>
  <c r="G571"/>
  <c r="H571"/>
  <c r="I571"/>
  <c r="J571"/>
  <c r="K571"/>
  <c r="L571"/>
  <c r="M571"/>
  <c r="N571"/>
  <c r="O571"/>
  <c r="P571"/>
  <c r="Q571"/>
  <c r="R571"/>
  <c r="S571"/>
  <c r="T571"/>
  <c r="U571"/>
  <c r="V571"/>
  <c r="W571"/>
  <c r="X571"/>
  <c r="Y571"/>
  <c r="Z571"/>
  <c r="AA571"/>
  <c r="AB571"/>
  <c r="AC571"/>
  <c r="AD571"/>
  <c r="AE571"/>
  <c r="AF571"/>
  <c r="AG571"/>
  <c r="AH571"/>
  <c r="AI571"/>
  <c r="AJ571"/>
  <c r="AK571"/>
  <c r="AL571"/>
  <c r="AM571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BD571"/>
  <c r="BE571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V571"/>
  <c r="BW571"/>
  <c r="BX571"/>
  <c r="BY571"/>
  <c r="BZ571"/>
  <c r="CA571"/>
  <c r="CB571"/>
  <c r="CC571"/>
  <c r="CD571"/>
  <c r="CE571"/>
  <c r="CF571"/>
  <c r="CG571"/>
  <c r="CH571"/>
  <c r="CI571"/>
  <c r="CJ571"/>
  <c r="CK571"/>
  <c r="CL571"/>
  <c r="C572"/>
  <c r="D572"/>
  <c r="E572"/>
  <c r="F572"/>
  <c r="G572"/>
  <c r="H572"/>
  <c r="I572"/>
  <c r="J572"/>
  <c r="K572"/>
  <c r="L572"/>
  <c r="M572"/>
  <c r="N572"/>
  <c r="O572"/>
  <c r="P572"/>
  <c r="Q572"/>
  <c r="R572"/>
  <c r="S572"/>
  <c r="T572"/>
  <c r="U572"/>
  <c r="V572"/>
  <c r="W572"/>
  <c r="X572"/>
  <c r="Y572"/>
  <c r="Z572"/>
  <c r="AA572"/>
  <c r="AB572"/>
  <c r="AC572"/>
  <c r="AD572"/>
  <c r="AE572"/>
  <c r="AF572"/>
  <c r="AG572"/>
  <c r="AH572"/>
  <c r="AI572"/>
  <c r="AJ572"/>
  <c r="AK572"/>
  <c r="AL572"/>
  <c r="AM572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BD572"/>
  <c r="BE572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V572"/>
  <c r="BW572"/>
  <c r="BX572"/>
  <c r="BY572"/>
  <c r="BZ572"/>
  <c r="CA572"/>
  <c r="CB572"/>
  <c r="CC572"/>
  <c r="CD572"/>
  <c r="CE572"/>
  <c r="CF572"/>
  <c r="CG572"/>
  <c r="CH572"/>
  <c r="CI572"/>
  <c r="CJ572"/>
  <c r="CK572"/>
  <c r="CL572"/>
  <c r="C573"/>
  <c r="D573"/>
  <c r="E573"/>
  <c r="F573"/>
  <c r="G573"/>
  <c r="H573"/>
  <c r="I573"/>
  <c r="J573"/>
  <c r="K573"/>
  <c r="L573"/>
  <c r="M573"/>
  <c r="N573"/>
  <c r="O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AM573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BD573"/>
  <c r="BE573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BV573"/>
  <c r="BW573"/>
  <c r="BX573"/>
  <c r="BY573"/>
  <c r="BZ573"/>
  <c r="CA573"/>
  <c r="CB573"/>
  <c r="CC573"/>
  <c r="CD573"/>
  <c r="CE573"/>
  <c r="CF573"/>
  <c r="CG573"/>
  <c r="CH573"/>
  <c r="CI573"/>
  <c r="CJ573"/>
  <c r="CK573"/>
  <c r="CL573"/>
  <c r="C574"/>
  <c r="D574"/>
  <c r="E574"/>
  <c r="F574"/>
  <c r="G574"/>
  <c r="H574"/>
  <c r="I574"/>
  <c r="J574"/>
  <c r="K574"/>
  <c r="L574"/>
  <c r="M574"/>
  <c r="N574"/>
  <c r="O574"/>
  <c r="P574"/>
  <c r="Q574"/>
  <c r="R574"/>
  <c r="S574"/>
  <c r="T574"/>
  <c r="U574"/>
  <c r="V574"/>
  <c r="W574"/>
  <c r="X574"/>
  <c r="Y574"/>
  <c r="Z574"/>
  <c r="AA574"/>
  <c r="AB574"/>
  <c r="AC574"/>
  <c r="AD574"/>
  <c r="AE574"/>
  <c r="AF574"/>
  <c r="AG574"/>
  <c r="AH574"/>
  <c r="AI574"/>
  <c r="AJ574"/>
  <c r="AK574"/>
  <c r="AL574"/>
  <c r="AM574"/>
  <c r="AN574"/>
  <c r="AO574"/>
  <c r="AP574"/>
  <c r="AQ574"/>
  <c r="AR574"/>
  <c r="AS574"/>
  <c r="AT574"/>
  <c r="AU574"/>
  <c r="AV574"/>
  <c r="AW574"/>
  <c r="AX574"/>
  <c r="AY574"/>
  <c r="AZ574"/>
  <c r="BA574"/>
  <c r="BB574"/>
  <c r="BC574"/>
  <c r="BD574"/>
  <c r="BE574"/>
  <c r="BF574"/>
  <c r="BG574"/>
  <c r="BH574"/>
  <c r="BI574"/>
  <c r="BJ574"/>
  <c r="BK574"/>
  <c r="BL574"/>
  <c r="BM574"/>
  <c r="BN574"/>
  <c r="BO574"/>
  <c r="BP574"/>
  <c r="BQ574"/>
  <c r="BR574"/>
  <c r="BS574"/>
  <c r="BT574"/>
  <c r="BU574"/>
  <c r="BV574"/>
  <c r="BW574"/>
  <c r="BX574"/>
  <c r="BY574"/>
  <c r="BZ574"/>
  <c r="CA574"/>
  <c r="CB574"/>
  <c r="CC574"/>
  <c r="CD574"/>
  <c r="CE574"/>
  <c r="CF574"/>
  <c r="CG574"/>
  <c r="CH574"/>
  <c r="CI574"/>
  <c r="CJ574"/>
  <c r="CK574"/>
  <c r="CL574"/>
  <c r="C575"/>
  <c r="D575"/>
  <c r="E575"/>
  <c r="F575"/>
  <c r="G575"/>
  <c r="H575"/>
  <c r="I575"/>
  <c r="J575"/>
  <c r="K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AM575"/>
  <c r="AN575"/>
  <c r="AO575"/>
  <c r="AP575"/>
  <c r="AQ575"/>
  <c r="AR575"/>
  <c r="AS575"/>
  <c r="AT575"/>
  <c r="AU575"/>
  <c r="AV575"/>
  <c r="AW575"/>
  <c r="AX575"/>
  <c r="AY575"/>
  <c r="AZ575"/>
  <c r="BA575"/>
  <c r="BB575"/>
  <c r="BC575"/>
  <c r="BD575"/>
  <c r="BE575"/>
  <c r="BF575"/>
  <c r="BG575"/>
  <c r="BH575"/>
  <c r="BI575"/>
  <c r="BJ575"/>
  <c r="BK575"/>
  <c r="BL575"/>
  <c r="BM575"/>
  <c r="BN575"/>
  <c r="BO575"/>
  <c r="BP575"/>
  <c r="BQ575"/>
  <c r="BR575"/>
  <c r="BS575"/>
  <c r="BT575"/>
  <c r="BU575"/>
  <c r="BV575"/>
  <c r="BW575"/>
  <c r="BX575"/>
  <c r="BY575"/>
  <c r="BZ575"/>
  <c r="CA575"/>
  <c r="CB575"/>
  <c r="CC575"/>
  <c r="CD575"/>
  <c r="CE575"/>
  <c r="CF575"/>
  <c r="CG575"/>
  <c r="CH575"/>
  <c r="CI575"/>
  <c r="CJ575"/>
  <c r="CK575"/>
  <c r="CL575"/>
  <c r="C576"/>
  <c r="D576"/>
  <c r="E576"/>
  <c r="F576"/>
  <c r="G576"/>
  <c r="H576"/>
  <c r="I576"/>
  <c r="J576"/>
  <c r="K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AM576"/>
  <c r="AN576"/>
  <c r="AO576"/>
  <c r="AP576"/>
  <c r="AQ576"/>
  <c r="AR576"/>
  <c r="AS576"/>
  <c r="AT576"/>
  <c r="AU576"/>
  <c r="AV576"/>
  <c r="AW576"/>
  <c r="AX576"/>
  <c r="AY576"/>
  <c r="AZ576"/>
  <c r="BA576"/>
  <c r="BB576"/>
  <c r="BC576"/>
  <c r="BD576"/>
  <c r="BE576"/>
  <c r="BF576"/>
  <c r="BG576"/>
  <c r="BH576"/>
  <c r="BI576"/>
  <c r="BJ576"/>
  <c r="BK576"/>
  <c r="BL576"/>
  <c r="BM576"/>
  <c r="BN576"/>
  <c r="BO576"/>
  <c r="BP576"/>
  <c r="BQ576"/>
  <c r="BR576"/>
  <c r="BS576"/>
  <c r="BT576"/>
  <c r="BU576"/>
  <c r="BV576"/>
  <c r="BW576"/>
  <c r="BX576"/>
  <c r="BY576"/>
  <c r="BZ576"/>
  <c r="CA576"/>
  <c r="CB576"/>
  <c r="CC576"/>
  <c r="CD576"/>
  <c r="CE576"/>
  <c r="CF576"/>
  <c r="CG576"/>
  <c r="CH576"/>
  <c r="CI576"/>
  <c r="CJ576"/>
  <c r="CK576"/>
  <c r="CL576"/>
  <c r="C577"/>
  <c r="D577"/>
  <c r="E577"/>
  <c r="F577"/>
  <c r="G577"/>
  <c r="H577"/>
  <c r="I577"/>
  <c r="J577"/>
  <c r="K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AM577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BD577"/>
  <c r="BE577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CI577"/>
  <c r="CJ577"/>
  <c r="CK577"/>
  <c r="CL577"/>
  <c r="C578"/>
  <c r="D578"/>
  <c r="E578"/>
  <c r="F578"/>
  <c r="G578"/>
  <c r="H578"/>
  <c r="I578"/>
  <c r="J578"/>
  <c r="K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AM578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BD578"/>
  <c r="BE578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V578"/>
  <c r="BW578"/>
  <c r="BX578"/>
  <c r="BY578"/>
  <c r="BZ578"/>
  <c r="CA578"/>
  <c r="CB578"/>
  <c r="CC578"/>
  <c r="CD578"/>
  <c r="CE578"/>
  <c r="CF578"/>
  <c r="CG578"/>
  <c r="CH578"/>
  <c r="CI578"/>
  <c r="CJ578"/>
  <c r="CK578"/>
  <c r="CL578"/>
  <c r="C579"/>
  <c r="D579"/>
  <c r="E579"/>
  <c r="F579"/>
  <c r="G579"/>
  <c r="H579"/>
  <c r="I579"/>
  <c r="J579"/>
  <c r="K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AM579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BD579"/>
  <c r="BE579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V579"/>
  <c r="BW579"/>
  <c r="BX579"/>
  <c r="BY579"/>
  <c r="BZ579"/>
  <c r="CA579"/>
  <c r="CB579"/>
  <c r="CC579"/>
  <c r="CD579"/>
  <c r="CE579"/>
  <c r="CF579"/>
  <c r="CG579"/>
  <c r="CH579"/>
  <c r="CI579"/>
  <c r="CJ579"/>
  <c r="CK579"/>
  <c r="CL579"/>
  <c r="C580"/>
  <c r="D580"/>
  <c r="E580"/>
  <c r="F580"/>
  <c r="G580"/>
  <c r="H580"/>
  <c r="I580"/>
  <c r="J580"/>
  <c r="K580"/>
  <c r="L580"/>
  <c r="M580"/>
  <c r="N580"/>
  <c r="O580"/>
  <c r="P580"/>
  <c r="Q580"/>
  <c r="R580"/>
  <c r="S580"/>
  <c r="T580"/>
  <c r="U580"/>
  <c r="V580"/>
  <c r="W580"/>
  <c r="X580"/>
  <c r="Y580"/>
  <c r="Z580"/>
  <c r="AA580"/>
  <c r="AB580"/>
  <c r="AC580"/>
  <c r="AD580"/>
  <c r="AE580"/>
  <c r="AF580"/>
  <c r="AG580"/>
  <c r="AH580"/>
  <c r="AI580"/>
  <c r="AJ580"/>
  <c r="AK580"/>
  <c r="AL580"/>
  <c r="AM580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BD580"/>
  <c r="BE580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V580"/>
  <c r="BW580"/>
  <c r="BX580"/>
  <c r="BY580"/>
  <c r="BZ580"/>
  <c r="CA580"/>
  <c r="CB580"/>
  <c r="CC580"/>
  <c r="CD580"/>
  <c r="CE580"/>
  <c r="CF580"/>
  <c r="CG580"/>
  <c r="CH580"/>
  <c r="CI580"/>
  <c r="CJ580"/>
  <c r="CK580"/>
  <c r="CL580"/>
  <c r="C581"/>
  <c r="D581"/>
  <c r="E581"/>
  <c r="F581"/>
  <c r="G581"/>
  <c r="H581"/>
  <c r="I581"/>
  <c r="J581"/>
  <c r="K581"/>
  <c r="L581"/>
  <c r="M581"/>
  <c r="N581"/>
  <c r="O581"/>
  <c r="P581"/>
  <c r="Q581"/>
  <c r="R581"/>
  <c r="S581"/>
  <c r="T581"/>
  <c r="U581"/>
  <c r="V581"/>
  <c r="W581"/>
  <c r="X581"/>
  <c r="Y581"/>
  <c r="Z581"/>
  <c r="AA581"/>
  <c r="AB581"/>
  <c r="AC581"/>
  <c r="AD581"/>
  <c r="AE581"/>
  <c r="AF581"/>
  <c r="AG581"/>
  <c r="AH581"/>
  <c r="AI581"/>
  <c r="AJ581"/>
  <c r="AK581"/>
  <c r="AL581"/>
  <c r="AM581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BD581"/>
  <c r="BE581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V581"/>
  <c r="BW581"/>
  <c r="BX581"/>
  <c r="BY581"/>
  <c r="BZ581"/>
  <c r="CA581"/>
  <c r="CB581"/>
  <c r="CC581"/>
  <c r="CD581"/>
  <c r="CE581"/>
  <c r="CF581"/>
  <c r="CG581"/>
  <c r="CH581"/>
  <c r="CI581"/>
  <c r="CJ581"/>
  <c r="CK581"/>
  <c r="CL581"/>
  <c r="C582"/>
  <c r="D582"/>
  <c r="E582"/>
  <c r="F582"/>
  <c r="G582"/>
  <c r="H582"/>
  <c r="I582"/>
  <c r="J582"/>
  <c r="K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AM582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BD582"/>
  <c r="BE582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V582"/>
  <c r="BW582"/>
  <c r="BX582"/>
  <c r="BY582"/>
  <c r="BZ582"/>
  <c r="CA582"/>
  <c r="CB582"/>
  <c r="CC582"/>
  <c r="CD582"/>
  <c r="CE582"/>
  <c r="CF582"/>
  <c r="CG582"/>
  <c r="CH582"/>
  <c r="CI582"/>
  <c r="CJ582"/>
  <c r="CK582"/>
  <c r="CL582"/>
  <c r="C583"/>
  <c r="D583"/>
  <c r="E583"/>
  <c r="F583"/>
  <c r="G583"/>
  <c r="H583"/>
  <c r="I583"/>
  <c r="J583"/>
  <c r="K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AM583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BD583"/>
  <c r="BE583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V583"/>
  <c r="BW583"/>
  <c r="BX583"/>
  <c r="BY583"/>
  <c r="BZ583"/>
  <c r="CA583"/>
  <c r="CB583"/>
  <c r="CC583"/>
  <c r="CD583"/>
  <c r="CE583"/>
  <c r="CF583"/>
  <c r="CG583"/>
  <c r="CH583"/>
  <c r="CI583"/>
  <c r="CJ583"/>
  <c r="CK583"/>
  <c r="CL583"/>
  <c r="C584"/>
  <c r="D584"/>
  <c r="E584"/>
  <c r="F584"/>
  <c r="G584"/>
  <c r="H584"/>
  <c r="I584"/>
  <c r="J584"/>
  <c r="K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AM584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BD584"/>
  <c r="BE584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V584"/>
  <c r="BW584"/>
  <c r="BX584"/>
  <c r="BY584"/>
  <c r="BZ584"/>
  <c r="CA584"/>
  <c r="CB584"/>
  <c r="CC584"/>
  <c r="CD584"/>
  <c r="CE584"/>
  <c r="CF584"/>
  <c r="CG584"/>
  <c r="CH584"/>
  <c r="CI584"/>
  <c r="CJ584"/>
  <c r="CK584"/>
  <c r="CL584"/>
  <c r="C585"/>
  <c r="D585"/>
  <c r="E585"/>
  <c r="F585"/>
  <c r="G585"/>
  <c r="H585"/>
  <c r="I585"/>
  <c r="J585"/>
  <c r="K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AM585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BD585"/>
  <c r="BE585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V585"/>
  <c r="BW585"/>
  <c r="BX585"/>
  <c r="BY585"/>
  <c r="BZ585"/>
  <c r="CA585"/>
  <c r="CB585"/>
  <c r="CC585"/>
  <c r="CD585"/>
  <c r="CE585"/>
  <c r="CF585"/>
  <c r="CG585"/>
  <c r="CH585"/>
  <c r="CI585"/>
  <c r="CJ585"/>
  <c r="CK585"/>
  <c r="CL585"/>
  <c r="C586"/>
  <c r="D586"/>
  <c r="E586"/>
  <c r="F586"/>
  <c r="G586"/>
  <c r="H586"/>
  <c r="I586"/>
  <c r="J586"/>
  <c r="K586"/>
  <c r="L586"/>
  <c r="M586"/>
  <c r="N586"/>
  <c r="O586"/>
  <c r="P586"/>
  <c r="Q586"/>
  <c r="R586"/>
  <c r="S586"/>
  <c r="T586"/>
  <c r="U586"/>
  <c r="V586"/>
  <c r="W586"/>
  <c r="X586"/>
  <c r="Y586"/>
  <c r="Z586"/>
  <c r="AA586"/>
  <c r="AB586"/>
  <c r="AC586"/>
  <c r="AD586"/>
  <c r="AE586"/>
  <c r="AF586"/>
  <c r="AG586"/>
  <c r="AH586"/>
  <c r="AI586"/>
  <c r="AJ586"/>
  <c r="AK586"/>
  <c r="AL586"/>
  <c r="AM586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BD586"/>
  <c r="BE586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V586"/>
  <c r="BW586"/>
  <c r="BX586"/>
  <c r="BY586"/>
  <c r="BZ586"/>
  <c r="CA586"/>
  <c r="CB586"/>
  <c r="CC586"/>
  <c r="CD586"/>
  <c r="CE586"/>
  <c r="CF586"/>
  <c r="CG586"/>
  <c r="CH586"/>
  <c r="CI586"/>
  <c r="CJ586"/>
  <c r="CK586"/>
  <c r="CL586"/>
  <c r="C587"/>
  <c r="D587"/>
  <c r="E587"/>
  <c r="F587"/>
  <c r="G587"/>
  <c r="H587"/>
  <c r="I587"/>
  <c r="J587"/>
  <c r="K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AM587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BD587"/>
  <c r="BE587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V587"/>
  <c r="BW587"/>
  <c r="BX587"/>
  <c r="BY587"/>
  <c r="BZ587"/>
  <c r="CA587"/>
  <c r="CB587"/>
  <c r="CC587"/>
  <c r="CD587"/>
  <c r="CE587"/>
  <c r="CF587"/>
  <c r="CG587"/>
  <c r="CH587"/>
  <c r="CI587"/>
  <c r="CJ587"/>
  <c r="CK587"/>
  <c r="CL587"/>
  <c r="C588"/>
  <c r="D588"/>
  <c r="E588"/>
  <c r="F588"/>
  <c r="G588"/>
  <c r="H588"/>
  <c r="I588"/>
  <c r="J588"/>
  <c r="K588"/>
  <c r="L588"/>
  <c r="M588"/>
  <c r="N588"/>
  <c r="O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AM588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BD588"/>
  <c r="BE588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V588"/>
  <c r="BW588"/>
  <c r="BX588"/>
  <c r="BY588"/>
  <c r="BZ588"/>
  <c r="CA588"/>
  <c r="CB588"/>
  <c r="CC588"/>
  <c r="CD588"/>
  <c r="CE588"/>
  <c r="CF588"/>
  <c r="CG588"/>
  <c r="CH588"/>
  <c r="CI588"/>
  <c r="CJ588"/>
  <c r="CK588"/>
  <c r="CL588"/>
  <c r="C589"/>
  <c r="D589"/>
  <c r="E589"/>
  <c r="F589"/>
  <c r="G589"/>
  <c r="H589"/>
  <c r="I589"/>
  <c r="J589"/>
  <c r="K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AM589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BD589"/>
  <c r="BE589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CI589"/>
  <c r="CJ589"/>
  <c r="CK589"/>
  <c r="CL589"/>
  <c r="C590"/>
  <c r="D590"/>
  <c r="E590"/>
  <c r="F590"/>
  <c r="G590"/>
  <c r="H590"/>
  <c r="I590"/>
  <c r="J590"/>
  <c r="K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AM590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BD590"/>
  <c r="BE590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V590"/>
  <c r="BW590"/>
  <c r="BX590"/>
  <c r="BY590"/>
  <c r="BZ590"/>
  <c r="CA590"/>
  <c r="CB590"/>
  <c r="CC590"/>
  <c r="CD590"/>
  <c r="CE590"/>
  <c r="CF590"/>
  <c r="CG590"/>
  <c r="CH590"/>
  <c r="CI590"/>
  <c r="CJ590"/>
  <c r="CK590"/>
  <c r="CL590"/>
  <c r="C591"/>
  <c r="D591"/>
  <c r="E591"/>
  <c r="F591"/>
  <c r="G591"/>
  <c r="H591"/>
  <c r="I591"/>
  <c r="J591"/>
  <c r="K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AM591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BD591"/>
  <c r="BE591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BV591"/>
  <c r="BW591"/>
  <c r="BX591"/>
  <c r="BY591"/>
  <c r="BZ591"/>
  <c r="CA591"/>
  <c r="CB591"/>
  <c r="CC591"/>
  <c r="CD591"/>
  <c r="CE591"/>
  <c r="CF591"/>
  <c r="CG591"/>
  <c r="CH591"/>
  <c r="CI591"/>
  <c r="CJ591"/>
  <c r="CK591"/>
  <c r="CL591"/>
  <c r="C592"/>
  <c r="D592"/>
  <c r="E592"/>
  <c r="F592"/>
  <c r="G592"/>
  <c r="H592"/>
  <c r="I592"/>
  <c r="J592"/>
  <c r="K592"/>
  <c r="L592"/>
  <c r="M592"/>
  <c r="N592"/>
  <c r="O592"/>
  <c r="P592"/>
  <c r="Q592"/>
  <c r="R592"/>
  <c r="S592"/>
  <c r="T592"/>
  <c r="U592"/>
  <c r="V592"/>
  <c r="W592"/>
  <c r="X592"/>
  <c r="Y592"/>
  <c r="Z592"/>
  <c r="AA592"/>
  <c r="AB592"/>
  <c r="AC592"/>
  <c r="AD592"/>
  <c r="AE592"/>
  <c r="AF592"/>
  <c r="AG592"/>
  <c r="AH592"/>
  <c r="AI592"/>
  <c r="AJ592"/>
  <c r="AK592"/>
  <c r="AL592"/>
  <c r="AM592"/>
  <c r="AN592"/>
  <c r="AO592"/>
  <c r="AP592"/>
  <c r="AQ592"/>
  <c r="AR592"/>
  <c r="AS592"/>
  <c r="AT592"/>
  <c r="AU592"/>
  <c r="AV592"/>
  <c r="AW592"/>
  <c r="AX592"/>
  <c r="AY592"/>
  <c r="AZ592"/>
  <c r="BA592"/>
  <c r="BB592"/>
  <c r="BC592"/>
  <c r="BD592"/>
  <c r="BE592"/>
  <c r="BF592"/>
  <c r="BG592"/>
  <c r="BH592"/>
  <c r="BI592"/>
  <c r="BJ592"/>
  <c r="BK592"/>
  <c r="BL592"/>
  <c r="BM592"/>
  <c r="BN592"/>
  <c r="BO592"/>
  <c r="BP592"/>
  <c r="BQ592"/>
  <c r="BR592"/>
  <c r="BS592"/>
  <c r="BT592"/>
  <c r="BU592"/>
  <c r="BV592"/>
  <c r="BW592"/>
  <c r="BX592"/>
  <c r="BY592"/>
  <c r="BZ592"/>
  <c r="CA592"/>
  <c r="CB592"/>
  <c r="CC592"/>
  <c r="CD592"/>
  <c r="CE592"/>
  <c r="CF592"/>
  <c r="CG592"/>
  <c r="CH592"/>
  <c r="CI592"/>
  <c r="CJ592"/>
  <c r="CK592"/>
  <c r="CL592"/>
  <c r="C593"/>
  <c r="D593"/>
  <c r="E593"/>
  <c r="F593"/>
  <c r="G593"/>
  <c r="H593"/>
  <c r="I593"/>
  <c r="J593"/>
  <c r="K593"/>
  <c r="L593"/>
  <c r="M593"/>
  <c r="N593"/>
  <c r="O593"/>
  <c r="P593"/>
  <c r="Q593"/>
  <c r="R593"/>
  <c r="S593"/>
  <c r="T593"/>
  <c r="U593"/>
  <c r="V593"/>
  <c r="W593"/>
  <c r="X593"/>
  <c r="Y593"/>
  <c r="Z593"/>
  <c r="AA593"/>
  <c r="AB593"/>
  <c r="AC593"/>
  <c r="AD593"/>
  <c r="AE593"/>
  <c r="AF593"/>
  <c r="AG593"/>
  <c r="AH593"/>
  <c r="AI593"/>
  <c r="AJ593"/>
  <c r="AK593"/>
  <c r="AL593"/>
  <c r="AM593"/>
  <c r="AN593"/>
  <c r="AO593"/>
  <c r="AP593"/>
  <c r="AQ593"/>
  <c r="AR593"/>
  <c r="AS593"/>
  <c r="AT593"/>
  <c r="AU593"/>
  <c r="AV593"/>
  <c r="AW593"/>
  <c r="AX593"/>
  <c r="AY593"/>
  <c r="AZ593"/>
  <c r="BA593"/>
  <c r="BB593"/>
  <c r="BC593"/>
  <c r="BD593"/>
  <c r="BE593"/>
  <c r="BF593"/>
  <c r="BG593"/>
  <c r="BH593"/>
  <c r="BI593"/>
  <c r="BJ593"/>
  <c r="BK593"/>
  <c r="BL593"/>
  <c r="BM593"/>
  <c r="BN593"/>
  <c r="BO593"/>
  <c r="BP593"/>
  <c r="BQ593"/>
  <c r="BR593"/>
  <c r="BS593"/>
  <c r="BT593"/>
  <c r="BU593"/>
  <c r="BV593"/>
  <c r="BW593"/>
  <c r="BX593"/>
  <c r="BY593"/>
  <c r="BZ593"/>
  <c r="CA593"/>
  <c r="CB593"/>
  <c r="CC593"/>
  <c r="CD593"/>
  <c r="CE593"/>
  <c r="CF593"/>
  <c r="CG593"/>
  <c r="CH593"/>
  <c r="CI593"/>
  <c r="CJ593"/>
  <c r="CK593"/>
  <c r="CL593"/>
  <c r="C597"/>
  <c r="D597"/>
  <c r="E597"/>
  <c r="F597"/>
  <c r="G597"/>
  <c r="H597"/>
  <c r="I597"/>
  <c r="J597"/>
  <c r="K597"/>
  <c r="L597"/>
  <c r="M597"/>
  <c r="N597"/>
  <c r="O597"/>
  <c r="P597"/>
  <c r="Q597"/>
  <c r="R597"/>
  <c r="S597"/>
  <c r="T597"/>
  <c r="U597"/>
  <c r="V597"/>
  <c r="W597"/>
  <c r="X597"/>
  <c r="Y597"/>
  <c r="Z597"/>
  <c r="AA597"/>
  <c r="AB597"/>
  <c r="AC597"/>
  <c r="AD597"/>
  <c r="AE597"/>
  <c r="AF597"/>
  <c r="AG597"/>
  <c r="AH597"/>
  <c r="AI597"/>
  <c r="AJ597"/>
  <c r="AK597"/>
  <c r="AL597"/>
  <c r="AM597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BD597"/>
  <c r="BE597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V597"/>
  <c r="BW597"/>
  <c r="BX597"/>
  <c r="BY597"/>
  <c r="BZ597"/>
  <c r="CA597"/>
  <c r="CB597"/>
  <c r="CC597"/>
  <c r="CD597"/>
  <c r="CE597"/>
  <c r="CF597"/>
  <c r="CG597"/>
  <c r="CH597"/>
  <c r="CI597"/>
  <c r="CJ597"/>
  <c r="CK597"/>
  <c r="CL597"/>
  <c r="C598"/>
  <c r="D598"/>
  <c r="E598"/>
  <c r="F598"/>
  <c r="G598"/>
  <c r="H598"/>
  <c r="I598"/>
  <c r="J598"/>
  <c r="K598"/>
  <c r="L598"/>
  <c r="M598"/>
  <c r="N598"/>
  <c r="O598"/>
  <c r="P598"/>
  <c r="Q598"/>
  <c r="R598"/>
  <c r="S598"/>
  <c r="T598"/>
  <c r="U598"/>
  <c r="V598"/>
  <c r="W598"/>
  <c r="X598"/>
  <c r="Y598"/>
  <c r="Z598"/>
  <c r="AA598"/>
  <c r="AB598"/>
  <c r="AC598"/>
  <c r="AD598"/>
  <c r="AE598"/>
  <c r="AF598"/>
  <c r="AG598"/>
  <c r="AH598"/>
  <c r="AI598"/>
  <c r="AJ598"/>
  <c r="AK598"/>
  <c r="AL598"/>
  <c r="AM598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BD598"/>
  <c r="BE598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V598"/>
  <c r="BW598"/>
  <c r="BX598"/>
  <c r="BY598"/>
  <c r="BZ598"/>
  <c r="CA598"/>
  <c r="CB598"/>
  <c r="CC598"/>
  <c r="CD598"/>
  <c r="CE598"/>
  <c r="CF598"/>
  <c r="CG598"/>
  <c r="CH598"/>
  <c r="CI598"/>
  <c r="CJ598"/>
  <c r="CK598"/>
  <c r="CL598"/>
  <c r="C599"/>
  <c r="D599"/>
  <c r="E599"/>
  <c r="F599"/>
  <c r="G599"/>
  <c r="H599"/>
  <c r="I599"/>
  <c r="J599"/>
  <c r="K599"/>
  <c r="L599"/>
  <c r="M599"/>
  <c r="N599"/>
  <c r="O599"/>
  <c r="P599"/>
  <c r="Q599"/>
  <c r="R599"/>
  <c r="S599"/>
  <c r="T599"/>
  <c r="U599"/>
  <c r="V599"/>
  <c r="W599"/>
  <c r="X599"/>
  <c r="Y599"/>
  <c r="Z599"/>
  <c r="AA599"/>
  <c r="AB599"/>
  <c r="AC599"/>
  <c r="AD599"/>
  <c r="AE599"/>
  <c r="AF599"/>
  <c r="AG599"/>
  <c r="AH599"/>
  <c r="AI599"/>
  <c r="AJ599"/>
  <c r="AK599"/>
  <c r="AL599"/>
  <c r="AM599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BD599"/>
  <c r="BE599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V599"/>
  <c r="BW599"/>
  <c r="BX599"/>
  <c r="BY599"/>
  <c r="BZ599"/>
  <c r="CA599"/>
  <c r="CB599"/>
  <c r="CC599"/>
  <c r="CD599"/>
  <c r="CE599"/>
  <c r="CF599"/>
  <c r="CG599"/>
  <c r="CH599"/>
  <c r="CI599"/>
  <c r="CJ599"/>
  <c r="CK599"/>
  <c r="CL599"/>
  <c r="C600"/>
  <c r="D600"/>
  <c r="E600"/>
  <c r="F600"/>
  <c r="G600"/>
  <c r="H600"/>
  <c r="I600"/>
  <c r="J600"/>
  <c r="K600"/>
  <c r="L600"/>
  <c r="M600"/>
  <c r="N600"/>
  <c r="O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AM600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BD600"/>
  <c r="BE600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V600"/>
  <c r="BW600"/>
  <c r="BX600"/>
  <c r="BY600"/>
  <c r="BZ600"/>
  <c r="CA600"/>
  <c r="CB600"/>
  <c r="CC600"/>
  <c r="CD600"/>
  <c r="CE600"/>
  <c r="CF600"/>
  <c r="CG600"/>
  <c r="CH600"/>
  <c r="CI600"/>
  <c r="CJ600"/>
  <c r="CK600"/>
  <c r="CL600"/>
  <c r="C601"/>
  <c r="D601"/>
  <c r="E601"/>
  <c r="F601"/>
  <c r="G601"/>
  <c r="H601"/>
  <c r="I601"/>
  <c r="J601"/>
  <c r="K601"/>
  <c r="L601"/>
  <c r="M601"/>
  <c r="N601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AM601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BD601"/>
  <c r="BE601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CI601"/>
  <c r="CJ601"/>
  <c r="CK601"/>
  <c r="CL601"/>
  <c r="C602"/>
  <c r="D602"/>
  <c r="E602"/>
  <c r="F602"/>
  <c r="G602"/>
  <c r="H602"/>
  <c r="I602"/>
  <c r="J602"/>
  <c r="K602"/>
  <c r="L602"/>
  <c r="M602"/>
  <c r="N602"/>
  <c r="O602"/>
  <c r="P602"/>
  <c r="Q602"/>
  <c r="R602"/>
  <c r="S602"/>
  <c r="T602"/>
  <c r="U602"/>
  <c r="V602"/>
  <c r="W602"/>
  <c r="X602"/>
  <c r="Y602"/>
  <c r="Z602"/>
  <c r="AA602"/>
  <c r="AB602"/>
  <c r="AC602"/>
  <c r="AD602"/>
  <c r="AE602"/>
  <c r="AF602"/>
  <c r="AG602"/>
  <c r="AH602"/>
  <c r="AI602"/>
  <c r="AJ602"/>
  <c r="AK602"/>
  <c r="AL602"/>
  <c r="AM602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BD602"/>
  <c r="BE602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V602"/>
  <c r="BW602"/>
  <c r="BX602"/>
  <c r="BY602"/>
  <c r="BZ602"/>
  <c r="CA602"/>
  <c r="CB602"/>
  <c r="CC602"/>
  <c r="CD602"/>
  <c r="CE602"/>
  <c r="CF602"/>
  <c r="CG602"/>
  <c r="CH602"/>
  <c r="CI602"/>
  <c r="CJ602"/>
  <c r="CK602"/>
  <c r="CL602"/>
  <c r="C603"/>
  <c r="D603"/>
  <c r="E603"/>
  <c r="F603"/>
  <c r="G603"/>
  <c r="H603"/>
  <c r="I603"/>
  <c r="J603"/>
  <c r="K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AM603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BD603"/>
  <c r="BE603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V603"/>
  <c r="BW603"/>
  <c r="BX603"/>
  <c r="BY603"/>
  <c r="BZ603"/>
  <c r="CA603"/>
  <c r="CB603"/>
  <c r="CC603"/>
  <c r="CD603"/>
  <c r="CE603"/>
  <c r="CF603"/>
  <c r="CG603"/>
  <c r="CH603"/>
  <c r="CI603"/>
  <c r="CJ603"/>
  <c r="CK603"/>
  <c r="CL603"/>
  <c r="C604"/>
  <c r="D604"/>
  <c r="E604"/>
  <c r="F604"/>
  <c r="G604"/>
  <c r="H604"/>
  <c r="I604"/>
  <c r="J604"/>
  <c r="K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AM604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BD604"/>
  <c r="BE604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V604"/>
  <c r="BW604"/>
  <c r="BX604"/>
  <c r="BY604"/>
  <c r="BZ604"/>
  <c r="CA604"/>
  <c r="CB604"/>
  <c r="CC604"/>
  <c r="CD604"/>
  <c r="CE604"/>
  <c r="CF604"/>
  <c r="CG604"/>
  <c r="CH604"/>
  <c r="CI604"/>
  <c r="CJ604"/>
  <c r="CK604"/>
  <c r="CL604"/>
  <c r="C605"/>
  <c r="D605"/>
  <c r="E605"/>
  <c r="F605"/>
  <c r="G605"/>
  <c r="H605"/>
  <c r="I605"/>
  <c r="J605"/>
  <c r="K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AM605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BD605"/>
  <c r="BE605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V605"/>
  <c r="BW605"/>
  <c r="BX605"/>
  <c r="BY605"/>
  <c r="BZ605"/>
  <c r="CA605"/>
  <c r="CB605"/>
  <c r="CC605"/>
  <c r="CD605"/>
  <c r="CE605"/>
  <c r="CF605"/>
  <c r="CG605"/>
  <c r="CH605"/>
  <c r="CI605"/>
  <c r="CJ605"/>
  <c r="CK605"/>
  <c r="CL605"/>
  <c r="C606"/>
  <c r="D606"/>
  <c r="E606"/>
  <c r="F606"/>
  <c r="G606"/>
  <c r="H606"/>
  <c r="I606"/>
  <c r="J606"/>
  <c r="K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AM606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BD606"/>
  <c r="BE606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V606"/>
  <c r="BW606"/>
  <c r="BX606"/>
  <c r="BY606"/>
  <c r="BZ606"/>
  <c r="CA606"/>
  <c r="CB606"/>
  <c r="CC606"/>
  <c r="CD606"/>
  <c r="CE606"/>
  <c r="CF606"/>
  <c r="CG606"/>
  <c r="CH606"/>
  <c r="CI606"/>
  <c r="CJ606"/>
  <c r="CK606"/>
  <c r="CL606"/>
  <c r="C607"/>
  <c r="D607"/>
  <c r="E607"/>
  <c r="F607"/>
  <c r="G607"/>
  <c r="H607"/>
  <c r="I607"/>
  <c r="J607"/>
  <c r="K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AM607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BD607"/>
  <c r="BE607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V607"/>
  <c r="BW607"/>
  <c r="BX607"/>
  <c r="BY607"/>
  <c r="BZ607"/>
  <c r="CA607"/>
  <c r="CB607"/>
  <c r="CC607"/>
  <c r="CD607"/>
  <c r="CE607"/>
  <c r="CF607"/>
  <c r="CG607"/>
  <c r="CH607"/>
  <c r="CI607"/>
  <c r="CJ607"/>
  <c r="CK607"/>
  <c r="CL607"/>
  <c r="C608"/>
  <c r="D608"/>
  <c r="E608"/>
  <c r="F608"/>
  <c r="G608"/>
  <c r="H608"/>
  <c r="I608"/>
  <c r="J608"/>
  <c r="K608"/>
  <c r="L608"/>
  <c r="M608"/>
  <c r="N608"/>
  <c r="O608"/>
  <c r="P608"/>
  <c r="Q608"/>
  <c r="R608"/>
  <c r="S608"/>
  <c r="T608"/>
  <c r="U608"/>
  <c r="V608"/>
  <c r="W608"/>
  <c r="X608"/>
  <c r="Y608"/>
  <c r="Z608"/>
  <c r="AA608"/>
  <c r="AB608"/>
  <c r="AC608"/>
  <c r="AD608"/>
  <c r="AE608"/>
  <c r="AF608"/>
  <c r="AG608"/>
  <c r="AH608"/>
  <c r="AI608"/>
  <c r="AJ608"/>
  <c r="AK608"/>
  <c r="AL608"/>
  <c r="AM608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BD608"/>
  <c r="BE608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V608"/>
  <c r="BW608"/>
  <c r="BX608"/>
  <c r="BY608"/>
  <c r="BZ608"/>
  <c r="CA608"/>
  <c r="CB608"/>
  <c r="CC608"/>
  <c r="CD608"/>
  <c r="CE608"/>
  <c r="CF608"/>
  <c r="CG608"/>
  <c r="CH608"/>
  <c r="CI608"/>
  <c r="CJ608"/>
  <c r="CK608"/>
  <c r="CL608"/>
  <c r="C609"/>
  <c r="D609"/>
  <c r="E609"/>
  <c r="F609"/>
  <c r="G609"/>
  <c r="H609"/>
  <c r="I609"/>
  <c r="J609"/>
  <c r="K609"/>
  <c r="L609"/>
  <c r="M609"/>
  <c r="N609"/>
  <c r="O609"/>
  <c r="P609"/>
  <c r="Q609"/>
  <c r="R609"/>
  <c r="S609"/>
  <c r="T609"/>
  <c r="U609"/>
  <c r="V609"/>
  <c r="W609"/>
  <c r="X609"/>
  <c r="Y609"/>
  <c r="Z609"/>
  <c r="AA609"/>
  <c r="AB609"/>
  <c r="AC609"/>
  <c r="AD609"/>
  <c r="AE609"/>
  <c r="AF609"/>
  <c r="AG609"/>
  <c r="AH609"/>
  <c r="AI609"/>
  <c r="AJ609"/>
  <c r="AK609"/>
  <c r="AL609"/>
  <c r="AM609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BD609"/>
  <c r="BE609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BV609"/>
  <c r="BW609"/>
  <c r="BX609"/>
  <c r="BY609"/>
  <c r="BZ609"/>
  <c r="CA609"/>
  <c r="CB609"/>
  <c r="CC609"/>
  <c r="CD609"/>
  <c r="CE609"/>
  <c r="CF609"/>
  <c r="CG609"/>
  <c r="CH609"/>
  <c r="CI609"/>
  <c r="CJ609"/>
  <c r="CK609"/>
  <c r="CL609"/>
  <c r="C610"/>
  <c r="D610"/>
  <c r="E610"/>
  <c r="F610"/>
  <c r="G610"/>
  <c r="H610"/>
  <c r="I610"/>
  <c r="J610"/>
  <c r="K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AM610"/>
  <c r="AN610"/>
  <c r="AO610"/>
  <c r="AP610"/>
  <c r="AQ610"/>
  <c r="AR610"/>
  <c r="AS610"/>
  <c r="AT610"/>
  <c r="AU610"/>
  <c r="AV610"/>
  <c r="AW610"/>
  <c r="AX610"/>
  <c r="AY610"/>
  <c r="AZ610"/>
  <c r="BA610"/>
  <c r="BB610"/>
  <c r="BC610"/>
  <c r="BD610"/>
  <c r="BE610"/>
  <c r="BF610"/>
  <c r="BG610"/>
  <c r="BH610"/>
  <c r="BI610"/>
  <c r="BJ610"/>
  <c r="BK610"/>
  <c r="BL610"/>
  <c r="BM610"/>
  <c r="BN610"/>
  <c r="BO610"/>
  <c r="BP610"/>
  <c r="BQ610"/>
  <c r="BR610"/>
  <c r="BS610"/>
  <c r="BT610"/>
  <c r="BU610"/>
  <c r="BV610"/>
  <c r="BW610"/>
  <c r="BX610"/>
  <c r="BY610"/>
  <c r="BZ610"/>
  <c r="CA610"/>
  <c r="CB610"/>
  <c r="CC610"/>
  <c r="CD610"/>
  <c r="CE610"/>
  <c r="CF610"/>
  <c r="CG610"/>
  <c r="CH610"/>
  <c r="CI610"/>
  <c r="CJ610"/>
  <c r="CK610"/>
  <c r="CL610"/>
  <c r="C611"/>
  <c r="D611"/>
  <c r="E611"/>
  <c r="F611"/>
  <c r="G611"/>
  <c r="H611"/>
  <c r="I611"/>
  <c r="J611"/>
  <c r="K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AM611"/>
  <c r="AN611"/>
  <c r="AO611"/>
  <c r="AP611"/>
  <c r="AQ611"/>
  <c r="AR611"/>
  <c r="AS611"/>
  <c r="AT611"/>
  <c r="AU611"/>
  <c r="AV611"/>
  <c r="AW611"/>
  <c r="AX611"/>
  <c r="AY611"/>
  <c r="AZ611"/>
  <c r="BA611"/>
  <c r="BB611"/>
  <c r="BC611"/>
  <c r="BD611"/>
  <c r="BE611"/>
  <c r="BF611"/>
  <c r="BG611"/>
  <c r="BH611"/>
  <c r="BI611"/>
  <c r="BJ611"/>
  <c r="BK611"/>
  <c r="BL611"/>
  <c r="BM611"/>
  <c r="BN611"/>
  <c r="BO611"/>
  <c r="BP611"/>
  <c r="BQ611"/>
  <c r="BR611"/>
  <c r="BS611"/>
  <c r="BT611"/>
  <c r="BU611"/>
  <c r="BV611"/>
  <c r="BW611"/>
  <c r="BX611"/>
  <c r="BY611"/>
  <c r="BZ611"/>
  <c r="CA611"/>
  <c r="CB611"/>
  <c r="CC611"/>
  <c r="CD611"/>
  <c r="CE611"/>
  <c r="CF611"/>
  <c r="CG611"/>
  <c r="CH611"/>
  <c r="CI611"/>
  <c r="CJ611"/>
  <c r="CK611"/>
  <c r="CL611"/>
  <c r="C612"/>
  <c r="D612"/>
  <c r="E612"/>
  <c r="F612"/>
  <c r="G612"/>
  <c r="H612"/>
  <c r="I612"/>
  <c r="J612"/>
  <c r="K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AM612"/>
  <c r="AN612"/>
  <c r="AO612"/>
  <c r="AP612"/>
  <c r="AQ612"/>
  <c r="AR612"/>
  <c r="AS612"/>
  <c r="AT612"/>
  <c r="AU612"/>
  <c r="AV612"/>
  <c r="AW612"/>
  <c r="AX612"/>
  <c r="AY612"/>
  <c r="AZ612"/>
  <c r="BA612"/>
  <c r="BB612"/>
  <c r="BC612"/>
  <c r="BD612"/>
  <c r="BE612"/>
  <c r="BF612"/>
  <c r="BG612"/>
  <c r="BH612"/>
  <c r="BI612"/>
  <c r="BJ612"/>
  <c r="BK612"/>
  <c r="BL612"/>
  <c r="BM612"/>
  <c r="BN612"/>
  <c r="BO612"/>
  <c r="BP612"/>
  <c r="BQ612"/>
  <c r="BR612"/>
  <c r="BS612"/>
  <c r="BT612"/>
  <c r="BU612"/>
  <c r="BV612"/>
  <c r="BW612"/>
  <c r="BX612"/>
  <c r="BY612"/>
  <c r="BZ612"/>
  <c r="CA612"/>
  <c r="CB612"/>
  <c r="CC612"/>
  <c r="CD612"/>
  <c r="CE612"/>
  <c r="CF612"/>
  <c r="CG612"/>
  <c r="CH612"/>
  <c r="CI612"/>
  <c r="CJ612"/>
  <c r="CK612"/>
  <c r="CL612"/>
  <c r="C613"/>
  <c r="D613"/>
  <c r="E613"/>
  <c r="F613"/>
  <c r="G613"/>
  <c r="H613"/>
  <c r="I613"/>
  <c r="J613"/>
  <c r="K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AM613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BD613"/>
  <c r="BE613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CI613"/>
  <c r="CJ613"/>
  <c r="CK613"/>
  <c r="CL613"/>
  <c r="C614"/>
  <c r="D614"/>
  <c r="E614"/>
  <c r="F614"/>
  <c r="G614"/>
  <c r="H614"/>
  <c r="I614"/>
  <c r="J614"/>
  <c r="K614"/>
  <c r="L614"/>
  <c r="M614"/>
  <c r="N614"/>
  <c r="O614"/>
  <c r="P614"/>
  <c r="Q614"/>
  <c r="R614"/>
  <c r="S614"/>
  <c r="T614"/>
  <c r="U614"/>
  <c r="V614"/>
  <c r="W614"/>
  <c r="X614"/>
  <c r="Y614"/>
  <c r="Z614"/>
  <c r="AA614"/>
  <c r="AB614"/>
  <c r="AC614"/>
  <c r="AD614"/>
  <c r="AE614"/>
  <c r="AF614"/>
  <c r="AG614"/>
  <c r="AH614"/>
  <c r="AI614"/>
  <c r="AJ614"/>
  <c r="AK614"/>
  <c r="AL614"/>
  <c r="AM614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BD614"/>
  <c r="BE614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V614"/>
  <c r="BW614"/>
  <c r="BX614"/>
  <c r="BY614"/>
  <c r="BZ614"/>
  <c r="CA614"/>
  <c r="CB614"/>
  <c r="CC614"/>
  <c r="CD614"/>
  <c r="CE614"/>
  <c r="CF614"/>
  <c r="CG614"/>
  <c r="CH614"/>
  <c r="CI614"/>
  <c r="CJ614"/>
  <c r="CK614"/>
  <c r="CL614"/>
  <c r="C615"/>
  <c r="D615"/>
  <c r="E615"/>
  <c r="F615"/>
  <c r="G615"/>
  <c r="H615"/>
  <c r="I615"/>
  <c r="J615"/>
  <c r="K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AM615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BD615"/>
  <c r="BE615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V615"/>
  <c r="BW615"/>
  <c r="BX615"/>
  <c r="BY615"/>
  <c r="BZ615"/>
  <c r="CA615"/>
  <c r="CB615"/>
  <c r="CC615"/>
  <c r="CD615"/>
  <c r="CE615"/>
  <c r="CF615"/>
  <c r="CG615"/>
  <c r="CH615"/>
  <c r="CI615"/>
  <c r="CJ615"/>
  <c r="CK615"/>
  <c r="CL615"/>
  <c r="C616"/>
  <c r="D616"/>
  <c r="E616"/>
  <c r="F616"/>
  <c r="G616"/>
  <c r="H616"/>
  <c r="I616"/>
  <c r="J616"/>
  <c r="K616"/>
  <c r="L616"/>
  <c r="M616"/>
  <c r="N616"/>
  <c r="O616"/>
  <c r="P616"/>
  <c r="Q616"/>
  <c r="R616"/>
  <c r="S616"/>
  <c r="T616"/>
  <c r="U616"/>
  <c r="V616"/>
  <c r="W616"/>
  <c r="X616"/>
  <c r="Y616"/>
  <c r="Z616"/>
  <c r="AA616"/>
  <c r="AB616"/>
  <c r="AC616"/>
  <c r="AD616"/>
  <c r="AE616"/>
  <c r="AF616"/>
  <c r="AG616"/>
  <c r="AH616"/>
  <c r="AI616"/>
  <c r="AJ616"/>
  <c r="AK616"/>
  <c r="AL616"/>
  <c r="AM616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BD616"/>
  <c r="BE616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V616"/>
  <c r="BW616"/>
  <c r="BX616"/>
  <c r="BY616"/>
  <c r="BZ616"/>
  <c r="CA616"/>
  <c r="CB616"/>
  <c r="CC616"/>
  <c r="CD616"/>
  <c r="CE616"/>
  <c r="CF616"/>
  <c r="CG616"/>
  <c r="CH616"/>
  <c r="CI616"/>
  <c r="CJ616"/>
  <c r="CK616"/>
  <c r="CL616"/>
  <c r="C617"/>
  <c r="D617"/>
  <c r="E617"/>
  <c r="F617"/>
  <c r="G617"/>
  <c r="H617"/>
  <c r="I617"/>
  <c r="J617"/>
  <c r="K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AM617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BD617"/>
  <c r="BE617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V617"/>
  <c r="BW617"/>
  <c r="BX617"/>
  <c r="BY617"/>
  <c r="BZ617"/>
  <c r="CA617"/>
  <c r="CB617"/>
  <c r="CC617"/>
  <c r="CD617"/>
  <c r="CE617"/>
  <c r="CF617"/>
  <c r="CG617"/>
  <c r="CH617"/>
  <c r="CI617"/>
  <c r="CJ617"/>
  <c r="CK617"/>
  <c r="CL617"/>
  <c r="C618"/>
  <c r="D618"/>
  <c r="E618"/>
  <c r="F618"/>
  <c r="G618"/>
  <c r="H618"/>
  <c r="I618"/>
  <c r="J618"/>
  <c r="K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AM618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BD618"/>
  <c r="BE618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V618"/>
  <c r="BW618"/>
  <c r="BX618"/>
  <c r="BY618"/>
  <c r="BZ618"/>
  <c r="CA618"/>
  <c r="CB618"/>
  <c r="CC618"/>
  <c r="CD618"/>
  <c r="CE618"/>
  <c r="CF618"/>
  <c r="CG618"/>
  <c r="CH618"/>
  <c r="CI618"/>
  <c r="CJ618"/>
  <c r="CK618"/>
  <c r="CL618"/>
  <c r="C619"/>
  <c r="D619"/>
  <c r="E619"/>
  <c r="F619"/>
  <c r="G619"/>
  <c r="H619"/>
  <c r="I619"/>
  <c r="J619"/>
  <c r="K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AM619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BD619"/>
  <c r="BE619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V619"/>
  <c r="BW619"/>
  <c r="BX619"/>
  <c r="BY619"/>
  <c r="BZ619"/>
  <c r="CA619"/>
  <c r="CB619"/>
  <c r="CC619"/>
  <c r="CD619"/>
  <c r="CE619"/>
  <c r="CF619"/>
  <c r="CG619"/>
  <c r="CH619"/>
  <c r="CI619"/>
  <c r="CJ619"/>
  <c r="CK619"/>
  <c r="CL619"/>
  <c r="C620"/>
  <c r="D620"/>
  <c r="E620"/>
  <c r="F620"/>
  <c r="G620"/>
  <c r="H620"/>
  <c r="I620"/>
  <c r="J620"/>
  <c r="K620"/>
  <c r="L620"/>
  <c r="M620"/>
  <c r="N620"/>
  <c r="O620"/>
  <c r="P620"/>
  <c r="Q620"/>
  <c r="R620"/>
  <c r="S620"/>
  <c r="T620"/>
  <c r="U620"/>
  <c r="V620"/>
  <c r="W620"/>
  <c r="X620"/>
  <c r="Y620"/>
  <c r="Z620"/>
  <c r="AA620"/>
  <c r="AB620"/>
  <c r="AC620"/>
  <c r="AD620"/>
  <c r="AE620"/>
  <c r="AF620"/>
  <c r="AG620"/>
  <c r="AH620"/>
  <c r="AI620"/>
  <c r="AJ620"/>
  <c r="AK620"/>
  <c r="AL620"/>
  <c r="AM620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BD620"/>
  <c r="BE620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V620"/>
  <c r="BW620"/>
  <c r="BX620"/>
  <c r="BY620"/>
  <c r="BZ620"/>
  <c r="CA620"/>
  <c r="CB620"/>
  <c r="CC620"/>
  <c r="CD620"/>
  <c r="CE620"/>
  <c r="CF620"/>
  <c r="CG620"/>
  <c r="CH620"/>
  <c r="CI620"/>
  <c r="CJ620"/>
  <c r="CK620"/>
  <c r="CL620"/>
  <c r="C621"/>
  <c r="D621"/>
  <c r="E621"/>
  <c r="F621"/>
  <c r="G621"/>
  <c r="H621"/>
  <c r="I621"/>
  <c r="J621"/>
  <c r="K621"/>
  <c r="L621"/>
  <c r="M621"/>
  <c r="N621"/>
  <c r="O621"/>
  <c r="P621"/>
  <c r="Q621"/>
  <c r="R621"/>
  <c r="S621"/>
  <c r="T621"/>
  <c r="U621"/>
  <c r="V621"/>
  <c r="W621"/>
  <c r="X621"/>
  <c r="Y621"/>
  <c r="Z621"/>
  <c r="AA621"/>
  <c r="AB621"/>
  <c r="AC621"/>
  <c r="AD621"/>
  <c r="AE621"/>
  <c r="AF621"/>
  <c r="AG621"/>
  <c r="AH621"/>
  <c r="AI621"/>
  <c r="AJ621"/>
  <c r="AK621"/>
  <c r="AL621"/>
  <c r="AM621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BD621"/>
  <c r="BE621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V621"/>
  <c r="BW621"/>
  <c r="BX621"/>
  <c r="BY621"/>
  <c r="BZ621"/>
  <c r="CA621"/>
  <c r="CB621"/>
  <c r="CC621"/>
  <c r="CD621"/>
  <c r="CE621"/>
  <c r="CF621"/>
  <c r="CG621"/>
  <c r="CH621"/>
  <c r="CI621"/>
  <c r="CJ621"/>
  <c r="CK621"/>
  <c r="CL621"/>
  <c r="C622"/>
  <c r="D622"/>
  <c r="E622"/>
  <c r="F622"/>
  <c r="G622"/>
  <c r="H622"/>
  <c r="I622"/>
  <c r="J622"/>
  <c r="K622"/>
  <c r="L622"/>
  <c r="M622"/>
  <c r="N622"/>
  <c r="O622"/>
  <c r="P622"/>
  <c r="Q622"/>
  <c r="R622"/>
  <c r="S622"/>
  <c r="T622"/>
  <c r="U622"/>
  <c r="V622"/>
  <c r="W622"/>
  <c r="X622"/>
  <c r="Y622"/>
  <c r="Z622"/>
  <c r="AA622"/>
  <c r="AB622"/>
  <c r="AC622"/>
  <c r="AD622"/>
  <c r="AE622"/>
  <c r="AF622"/>
  <c r="AG622"/>
  <c r="AH622"/>
  <c r="AI622"/>
  <c r="AJ622"/>
  <c r="AK622"/>
  <c r="AL622"/>
  <c r="AM622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BD622"/>
  <c r="BE622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V622"/>
  <c r="BW622"/>
  <c r="BX622"/>
  <c r="BY622"/>
  <c r="BZ622"/>
  <c r="CA622"/>
  <c r="CB622"/>
  <c r="CC622"/>
  <c r="CD622"/>
  <c r="CE622"/>
  <c r="CF622"/>
  <c r="CG622"/>
  <c r="CH622"/>
  <c r="CI622"/>
  <c r="CJ622"/>
  <c r="CK622"/>
  <c r="CL622"/>
  <c r="C623"/>
  <c r="D623"/>
  <c r="E623"/>
  <c r="F623"/>
  <c r="G623"/>
  <c r="H623"/>
  <c r="I623"/>
  <c r="J623"/>
  <c r="K623"/>
  <c r="L623"/>
  <c r="M623"/>
  <c r="N623"/>
  <c r="O623"/>
  <c r="P623"/>
  <c r="Q623"/>
  <c r="R623"/>
  <c r="S623"/>
  <c r="T623"/>
  <c r="U623"/>
  <c r="V623"/>
  <c r="W623"/>
  <c r="X623"/>
  <c r="Y623"/>
  <c r="Z623"/>
  <c r="AA623"/>
  <c r="AB623"/>
  <c r="AC623"/>
  <c r="AD623"/>
  <c r="AE623"/>
  <c r="AF623"/>
  <c r="AG623"/>
  <c r="AH623"/>
  <c r="AI623"/>
  <c r="AJ623"/>
  <c r="AK623"/>
  <c r="AL623"/>
  <c r="AM623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BD623"/>
  <c r="BE623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V623"/>
  <c r="BW623"/>
  <c r="BX623"/>
  <c r="BY623"/>
  <c r="BZ623"/>
  <c r="CA623"/>
  <c r="CB623"/>
  <c r="CC623"/>
  <c r="CD623"/>
  <c r="CE623"/>
  <c r="CF623"/>
  <c r="CG623"/>
  <c r="CH623"/>
  <c r="CI623"/>
  <c r="CJ623"/>
  <c r="CK623"/>
  <c r="CL623"/>
  <c r="C624"/>
  <c r="D624"/>
  <c r="E624"/>
  <c r="F624"/>
  <c r="G624"/>
  <c r="H624"/>
  <c r="I624"/>
  <c r="J624"/>
  <c r="K624"/>
  <c r="L624"/>
  <c r="M624"/>
  <c r="N624"/>
  <c r="O624"/>
  <c r="P624"/>
  <c r="Q624"/>
  <c r="R624"/>
  <c r="S624"/>
  <c r="T624"/>
  <c r="U624"/>
  <c r="V624"/>
  <c r="W624"/>
  <c r="X624"/>
  <c r="Y624"/>
  <c r="Z624"/>
  <c r="AA624"/>
  <c r="AB624"/>
  <c r="AC624"/>
  <c r="AD624"/>
  <c r="AE624"/>
  <c r="AF624"/>
  <c r="AG624"/>
  <c r="AH624"/>
  <c r="AI624"/>
  <c r="AJ624"/>
  <c r="AK624"/>
  <c r="AL624"/>
  <c r="AM624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BD624"/>
  <c r="BE624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V624"/>
  <c r="BW624"/>
  <c r="BX624"/>
  <c r="BY624"/>
  <c r="BZ624"/>
  <c r="CA624"/>
  <c r="CB624"/>
  <c r="CC624"/>
  <c r="CD624"/>
  <c r="CE624"/>
  <c r="CF624"/>
  <c r="CG624"/>
  <c r="CH624"/>
  <c r="CI624"/>
  <c r="CJ624"/>
  <c r="CK624"/>
  <c r="CL624"/>
  <c r="C625"/>
  <c r="D625"/>
  <c r="E625"/>
  <c r="F625"/>
  <c r="G625"/>
  <c r="H625"/>
  <c r="I625"/>
  <c r="J625"/>
  <c r="K625"/>
  <c r="L625"/>
  <c r="M625"/>
  <c r="N625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AM625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BD625"/>
  <c r="BE625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CI625"/>
  <c r="CJ625"/>
  <c r="CK625"/>
  <c r="CL625"/>
  <c r="C626"/>
  <c r="D626"/>
  <c r="E626"/>
  <c r="F626"/>
  <c r="G626"/>
  <c r="H626"/>
  <c r="I626"/>
  <c r="J626"/>
  <c r="K626"/>
  <c r="L626"/>
  <c r="M626"/>
  <c r="N626"/>
  <c r="O626"/>
  <c r="P626"/>
  <c r="Q626"/>
  <c r="R626"/>
  <c r="S626"/>
  <c r="T626"/>
  <c r="U626"/>
  <c r="V626"/>
  <c r="W626"/>
  <c r="X626"/>
  <c r="Y626"/>
  <c r="Z626"/>
  <c r="AA626"/>
  <c r="AB626"/>
  <c r="AC626"/>
  <c r="AD626"/>
  <c r="AE626"/>
  <c r="AF626"/>
  <c r="AG626"/>
  <c r="AH626"/>
  <c r="AI626"/>
  <c r="AJ626"/>
  <c r="AK626"/>
  <c r="AL626"/>
  <c r="AM626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BD626"/>
  <c r="BE626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V626"/>
  <c r="BW626"/>
  <c r="BX626"/>
  <c r="BY626"/>
  <c r="BZ626"/>
  <c r="CA626"/>
  <c r="CB626"/>
  <c r="CC626"/>
  <c r="CD626"/>
  <c r="CE626"/>
  <c r="CF626"/>
  <c r="CG626"/>
  <c r="CH626"/>
  <c r="CI626"/>
  <c r="CJ626"/>
  <c r="CK626"/>
  <c r="CL626"/>
  <c r="C627"/>
  <c r="D627"/>
  <c r="E627"/>
  <c r="F627"/>
  <c r="G627"/>
  <c r="H627"/>
  <c r="I627"/>
  <c r="J627"/>
  <c r="K627"/>
  <c r="L627"/>
  <c r="M627"/>
  <c r="N627"/>
  <c r="O627"/>
  <c r="P627"/>
  <c r="Q627"/>
  <c r="R627"/>
  <c r="S627"/>
  <c r="T627"/>
  <c r="U627"/>
  <c r="V627"/>
  <c r="W627"/>
  <c r="X627"/>
  <c r="Y627"/>
  <c r="Z627"/>
  <c r="AA627"/>
  <c r="AB627"/>
  <c r="AC627"/>
  <c r="AD627"/>
  <c r="AE627"/>
  <c r="AF627"/>
  <c r="AG627"/>
  <c r="AH627"/>
  <c r="AI627"/>
  <c r="AJ627"/>
  <c r="AK627"/>
  <c r="AL627"/>
  <c r="AM627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BD627"/>
  <c r="BE627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BV627"/>
  <c r="BW627"/>
  <c r="BX627"/>
  <c r="BY627"/>
  <c r="BZ627"/>
  <c r="CA627"/>
  <c r="CB627"/>
  <c r="CC627"/>
  <c r="CD627"/>
  <c r="CE627"/>
  <c r="CF627"/>
  <c r="CG627"/>
  <c r="CH627"/>
  <c r="CI627"/>
  <c r="CJ627"/>
  <c r="CK627"/>
  <c r="CL627"/>
  <c r="C628"/>
  <c r="D628"/>
  <c r="E628"/>
  <c r="F628"/>
  <c r="G628"/>
  <c r="H628"/>
  <c r="I628"/>
  <c r="J628"/>
  <c r="K628"/>
  <c r="L628"/>
  <c r="M628"/>
  <c r="N628"/>
  <c r="O628"/>
  <c r="P628"/>
  <c r="Q628"/>
  <c r="R628"/>
  <c r="S628"/>
  <c r="T628"/>
  <c r="U628"/>
  <c r="V628"/>
  <c r="W628"/>
  <c r="X628"/>
  <c r="Y628"/>
  <c r="Z628"/>
  <c r="AA628"/>
  <c r="AB628"/>
  <c r="AC628"/>
  <c r="AD628"/>
  <c r="AE628"/>
  <c r="AF628"/>
  <c r="AG628"/>
  <c r="AH628"/>
  <c r="AI628"/>
  <c r="AJ628"/>
  <c r="AK628"/>
  <c r="AL628"/>
  <c r="AM628"/>
  <c r="AN628"/>
  <c r="AO628"/>
  <c r="AP628"/>
  <c r="AQ628"/>
  <c r="AR628"/>
  <c r="AS628"/>
  <c r="AT628"/>
  <c r="AU628"/>
  <c r="AV628"/>
  <c r="AW628"/>
  <c r="AX628"/>
  <c r="AY628"/>
  <c r="AZ628"/>
  <c r="BA628"/>
  <c r="BB628"/>
  <c r="BC628"/>
  <c r="BD628"/>
  <c r="BE628"/>
  <c r="BF628"/>
  <c r="BG628"/>
  <c r="BH628"/>
  <c r="BI628"/>
  <c r="BJ628"/>
  <c r="BK628"/>
  <c r="BL628"/>
  <c r="BM628"/>
  <c r="BN628"/>
  <c r="BO628"/>
  <c r="BP628"/>
  <c r="BQ628"/>
  <c r="BR628"/>
  <c r="BS628"/>
  <c r="BT628"/>
  <c r="BU628"/>
  <c r="BV628"/>
  <c r="BW628"/>
  <c r="BX628"/>
  <c r="BY628"/>
  <c r="BZ628"/>
  <c r="CA628"/>
  <c r="CB628"/>
  <c r="CC628"/>
  <c r="CD628"/>
  <c r="CE628"/>
  <c r="CF628"/>
  <c r="CG628"/>
  <c r="CH628"/>
  <c r="CI628"/>
  <c r="CJ628"/>
  <c r="CK628"/>
  <c r="CL628"/>
  <c r="C629"/>
  <c r="D629"/>
  <c r="E629"/>
  <c r="F629"/>
  <c r="G629"/>
  <c r="H629"/>
  <c r="I629"/>
  <c r="J629"/>
  <c r="K629"/>
  <c r="L629"/>
  <c r="M629"/>
  <c r="N629"/>
  <c r="O629"/>
  <c r="P629"/>
  <c r="Q629"/>
  <c r="R629"/>
  <c r="S629"/>
  <c r="T629"/>
  <c r="U629"/>
  <c r="V629"/>
  <c r="W629"/>
  <c r="X629"/>
  <c r="Y629"/>
  <c r="Z629"/>
  <c r="AA629"/>
  <c r="AB629"/>
  <c r="AC629"/>
  <c r="AD629"/>
  <c r="AE629"/>
  <c r="AF629"/>
  <c r="AG629"/>
  <c r="AH629"/>
  <c r="AI629"/>
  <c r="AJ629"/>
  <c r="AK629"/>
  <c r="AL629"/>
  <c r="AM629"/>
  <c r="AN629"/>
  <c r="AO629"/>
  <c r="AP629"/>
  <c r="AQ629"/>
  <c r="AR629"/>
  <c r="AS629"/>
  <c r="AT629"/>
  <c r="AU629"/>
  <c r="AV629"/>
  <c r="AW629"/>
  <c r="AX629"/>
  <c r="AY629"/>
  <c r="AZ629"/>
  <c r="BA629"/>
  <c r="BB629"/>
  <c r="BC629"/>
  <c r="BD629"/>
  <c r="BE629"/>
  <c r="BF629"/>
  <c r="BG629"/>
  <c r="BH629"/>
  <c r="BI629"/>
  <c r="BJ629"/>
  <c r="BK629"/>
  <c r="BL629"/>
  <c r="BM629"/>
  <c r="BN629"/>
  <c r="BO629"/>
  <c r="BP629"/>
  <c r="BQ629"/>
  <c r="BR629"/>
  <c r="BS629"/>
  <c r="BT629"/>
  <c r="BU629"/>
  <c r="BV629"/>
  <c r="BW629"/>
  <c r="BX629"/>
  <c r="BY629"/>
  <c r="BZ629"/>
  <c r="CA629"/>
  <c r="CB629"/>
  <c r="CC629"/>
  <c r="CD629"/>
  <c r="CE629"/>
  <c r="CF629"/>
  <c r="CG629"/>
  <c r="CH629"/>
  <c r="CI629"/>
  <c r="CJ629"/>
  <c r="CK629"/>
  <c r="CL629"/>
  <c r="C630"/>
  <c r="D630"/>
  <c r="E630"/>
  <c r="F630"/>
  <c r="G630"/>
  <c r="H630"/>
  <c r="I630"/>
  <c r="J630"/>
  <c r="K630"/>
  <c r="L630"/>
  <c r="M630"/>
  <c r="N630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AM630"/>
  <c r="AN630"/>
  <c r="AO630"/>
  <c r="AP630"/>
  <c r="AQ630"/>
  <c r="AR630"/>
  <c r="AS630"/>
  <c r="AT630"/>
  <c r="AU630"/>
  <c r="AV630"/>
  <c r="AW630"/>
  <c r="AX630"/>
  <c r="AY630"/>
  <c r="AZ630"/>
  <c r="BA630"/>
  <c r="BB630"/>
  <c r="BC630"/>
  <c r="BD630"/>
  <c r="BE630"/>
  <c r="BF630"/>
  <c r="BG630"/>
  <c r="BH630"/>
  <c r="BI630"/>
  <c r="BJ630"/>
  <c r="BK630"/>
  <c r="BL630"/>
  <c r="BM630"/>
  <c r="BN630"/>
  <c r="BO630"/>
  <c r="BP630"/>
  <c r="BQ630"/>
  <c r="BR630"/>
  <c r="BS630"/>
  <c r="BT630"/>
  <c r="BU630"/>
  <c r="BV630"/>
  <c r="BW630"/>
  <c r="BX630"/>
  <c r="BY630"/>
  <c r="BZ630"/>
  <c r="CA630"/>
  <c r="CB630"/>
  <c r="CC630"/>
  <c r="CD630"/>
  <c r="CE630"/>
  <c r="CF630"/>
  <c r="CG630"/>
  <c r="CH630"/>
  <c r="CI630"/>
  <c r="CJ630"/>
  <c r="CK630"/>
  <c r="CL630"/>
  <c r="C631"/>
  <c r="D631"/>
  <c r="E631"/>
  <c r="F631"/>
  <c r="G631"/>
  <c r="H631"/>
  <c r="I631"/>
  <c r="J631"/>
  <c r="K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AM631"/>
  <c r="AN631"/>
  <c r="AO631"/>
  <c r="AP631"/>
  <c r="AQ631"/>
  <c r="AR631"/>
  <c r="AS631"/>
  <c r="AT631"/>
  <c r="AU631"/>
  <c r="AV631"/>
  <c r="AW631"/>
  <c r="AX631"/>
  <c r="AY631"/>
  <c r="AZ631"/>
  <c r="BA631"/>
  <c r="BB631"/>
  <c r="BC631"/>
  <c r="BD631"/>
  <c r="BE631"/>
  <c r="BF631"/>
  <c r="BG631"/>
  <c r="BH631"/>
  <c r="BI631"/>
  <c r="BJ631"/>
  <c r="BK631"/>
  <c r="BL631"/>
  <c r="BM631"/>
  <c r="BN631"/>
  <c r="BO631"/>
  <c r="BP631"/>
  <c r="BQ631"/>
  <c r="BR631"/>
  <c r="BS631"/>
  <c r="BT631"/>
  <c r="BU631"/>
  <c r="BV631"/>
  <c r="BW631"/>
  <c r="BX631"/>
  <c r="BY631"/>
  <c r="BZ631"/>
  <c r="CA631"/>
  <c r="CB631"/>
  <c r="CC631"/>
  <c r="CD631"/>
  <c r="CE631"/>
  <c r="CF631"/>
  <c r="CG631"/>
  <c r="CH631"/>
  <c r="CI631"/>
  <c r="CJ631"/>
  <c r="CK631"/>
  <c r="CL631"/>
  <c r="C632"/>
  <c r="D632"/>
  <c r="E632"/>
  <c r="F632"/>
  <c r="G632"/>
  <c r="H632"/>
  <c r="I632"/>
  <c r="J632"/>
  <c r="K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AM632"/>
  <c r="AN632"/>
  <c r="AO632"/>
  <c r="AP632"/>
  <c r="AQ632"/>
  <c r="AR632"/>
  <c r="AS632"/>
  <c r="AT632"/>
  <c r="AU632"/>
  <c r="AV632"/>
  <c r="AW632"/>
  <c r="AX632"/>
  <c r="AY632"/>
  <c r="AZ632"/>
  <c r="BA632"/>
  <c r="BB632"/>
  <c r="BC632"/>
  <c r="BD632"/>
  <c r="BE632"/>
  <c r="BF632"/>
  <c r="BG632"/>
  <c r="BH632"/>
  <c r="BI632"/>
  <c r="BJ632"/>
  <c r="BK632"/>
  <c r="BL632"/>
  <c r="BM632"/>
  <c r="BN632"/>
  <c r="BO632"/>
  <c r="BP632"/>
  <c r="BQ632"/>
  <c r="BR632"/>
  <c r="BS632"/>
  <c r="BT632"/>
  <c r="BU632"/>
  <c r="BV632"/>
  <c r="BW632"/>
  <c r="BX632"/>
  <c r="BY632"/>
  <c r="BZ632"/>
  <c r="CA632"/>
  <c r="CB632"/>
  <c r="CC632"/>
  <c r="CD632"/>
  <c r="CE632"/>
  <c r="CF632"/>
  <c r="CG632"/>
  <c r="CH632"/>
  <c r="CI632"/>
  <c r="CJ632"/>
  <c r="CK632"/>
  <c r="CL632"/>
  <c r="C633"/>
  <c r="D633"/>
  <c r="E633"/>
  <c r="F633"/>
  <c r="G633"/>
  <c r="H633"/>
  <c r="I633"/>
  <c r="J633"/>
  <c r="K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AM633"/>
  <c r="AN633"/>
  <c r="AO633"/>
  <c r="AP633"/>
  <c r="AQ633"/>
  <c r="AR633"/>
  <c r="AS633"/>
  <c r="AT633"/>
  <c r="AU633"/>
  <c r="AV633"/>
  <c r="AW633"/>
  <c r="AX633"/>
  <c r="AY633"/>
  <c r="AZ633"/>
  <c r="BA633"/>
  <c r="BB633"/>
  <c r="BC633"/>
  <c r="BD633"/>
  <c r="BE633"/>
  <c r="BF633"/>
  <c r="BG633"/>
  <c r="BH633"/>
  <c r="BI633"/>
  <c r="BJ633"/>
  <c r="BK633"/>
  <c r="BL633"/>
  <c r="BM633"/>
  <c r="BN633"/>
  <c r="BO633"/>
  <c r="BP633"/>
  <c r="BQ633"/>
  <c r="BR633"/>
  <c r="BS633"/>
  <c r="BT633"/>
  <c r="BU633"/>
  <c r="BV633"/>
  <c r="BW633"/>
  <c r="BX633"/>
  <c r="BY633"/>
  <c r="BZ633"/>
  <c r="CA633"/>
  <c r="CB633"/>
  <c r="CC633"/>
  <c r="CD633"/>
  <c r="CE633"/>
  <c r="CF633"/>
  <c r="CG633"/>
  <c r="CH633"/>
  <c r="CI633"/>
  <c r="CJ633"/>
  <c r="CK633"/>
  <c r="CL633"/>
  <c r="C634"/>
  <c r="D634"/>
  <c r="E634"/>
  <c r="F634"/>
  <c r="G634"/>
  <c r="H634"/>
  <c r="I634"/>
  <c r="J634"/>
  <c r="K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AM634"/>
  <c r="AN634"/>
  <c r="AO634"/>
  <c r="AP634"/>
  <c r="AQ634"/>
  <c r="AR634"/>
  <c r="AS634"/>
  <c r="AT634"/>
  <c r="AU634"/>
  <c r="AV634"/>
  <c r="AW634"/>
  <c r="AX634"/>
  <c r="AY634"/>
  <c r="AZ634"/>
  <c r="BA634"/>
  <c r="BB634"/>
  <c r="BC634"/>
  <c r="BD634"/>
  <c r="BE634"/>
  <c r="BF634"/>
  <c r="BG634"/>
  <c r="BH634"/>
  <c r="BI634"/>
  <c r="BJ634"/>
  <c r="BK634"/>
  <c r="BL634"/>
  <c r="BM634"/>
  <c r="BN634"/>
  <c r="BO634"/>
  <c r="BP634"/>
  <c r="BQ634"/>
  <c r="BR634"/>
  <c r="BS634"/>
  <c r="BT634"/>
  <c r="BU634"/>
  <c r="BV634"/>
  <c r="BW634"/>
  <c r="BX634"/>
  <c r="BY634"/>
  <c r="BZ634"/>
  <c r="CA634"/>
  <c r="CB634"/>
  <c r="CC634"/>
  <c r="CD634"/>
  <c r="CE634"/>
  <c r="CF634"/>
  <c r="CG634"/>
  <c r="CH634"/>
  <c r="CI634"/>
  <c r="CJ634"/>
  <c r="CK634"/>
  <c r="CL634"/>
  <c r="C635"/>
  <c r="D635"/>
  <c r="E635"/>
  <c r="F635"/>
  <c r="G635"/>
  <c r="H635"/>
  <c r="I635"/>
  <c r="J635"/>
  <c r="K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AM635"/>
  <c r="AN635"/>
  <c r="AO635"/>
  <c r="AP635"/>
  <c r="AQ635"/>
  <c r="AR635"/>
  <c r="AS635"/>
  <c r="AT635"/>
  <c r="AU635"/>
  <c r="AV635"/>
  <c r="AW635"/>
  <c r="AX635"/>
  <c r="AY635"/>
  <c r="AZ635"/>
  <c r="BA635"/>
  <c r="BB635"/>
  <c r="BC635"/>
  <c r="BD635"/>
  <c r="BE635"/>
  <c r="BF635"/>
  <c r="BG635"/>
  <c r="BH635"/>
  <c r="BI635"/>
  <c r="BJ635"/>
  <c r="BK635"/>
  <c r="BL635"/>
  <c r="BM635"/>
  <c r="BN635"/>
  <c r="BO635"/>
  <c r="BP635"/>
  <c r="BQ635"/>
  <c r="BR635"/>
  <c r="BS635"/>
  <c r="BT635"/>
  <c r="BU635"/>
  <c r="BV635"/>
  <c r="BW635"/>
  <c r="BX635"/>
  <c r="BY635"/>
  <c r="BZ635"/>
  <c r="CA635"/>
  <c r="CB635"/>
  <c r="CC635"/>
  <c r="CD635"/>
  <c r="CE635"/>
  <c r="CF635"/>
  <c r="CG635"/>
  <c r="CH635"/>
  <c r="CI635"/>
  <c r="CJ635"/>
  <c r="CK635"/>
  <c r="CL635"/>
  <c r="C636"/>
  <c r="D636"/>
  <c r="E636"/>
  <c r="F636"/>
  <c r="G636"/>
  <c r="H636"/>
  <c r="I636"/>
  <c r="J636"/>
  <c r="K636"/>
  <c r="L636"/>
  <c r="M636"/>
  <c r="N636"/>
  <c r="O636"/>
  <c r="P636"/>
  <c r="Q636"/>
  <c r="R636"/>
  <c r="S636"/>
  <c r="T636"/>
  <c r="U636"/>
  <c r="V636"/>
  <c r="W636"/>
  <c r="X636"/>
  <c r="Y636"/>
  <c r="Z636"/>
  <c r="AA636"/>
  <c r="AB636"/>
  <c r="AC636"/>
  <c r="AD636"/>
  <c r="AE636"/>
  <c r="AF636"/>
  <c r="AG636"/>
  <c r="AH636"/>
  <c r="AI636"/>
  <c r="AJ636"/>
  <c r="AK636"/>
  <c r="AL636"/>
  <c r="AM636"/>
  <c r="AN636"/>
  <c r="AO636"/>
  <c r="AP636"/>
  <c r="AQ636"/>
  <c r="AR636"/>
  <c r="AS636"/>
  <c r="AT636"/>
  <c r="AU636"/>
  <c r="AV636"/>
  <c r="AW636"/>
  <c r="AX636"/>
  <c r="AY636"/>
  <c r="AZ636"/>
  <c r="BA636"/>
  <c r="BB636"/>
  <c r="BC636"/>
  <c r="BD636"/>
  <c r="BE636"/>
  <c r="BF636"/>
  <c r="BG636"/>
  <c r="BH636"/>
  <c r="BI636"/>
  <c r="BJ636"/>
  <c r="BK636"/>
  <c r="BL636"/>
  <c r="BM636"/>
  <c r="BN636"/>
  <c r="BO636"/>
  <c r="BP636"/>
  <c r="BQ636"/>
  <c r="BR636"/>
  <c r="BS636"/>
  <c r="BT636"/>
  <c r="BU636"/>
  <c r="BV636"/>
  <c r="BW636"/>
  <c r="BX636"/>
  <c r="BY636"/>
  <c r="BZ636"/>
  <c r="CA636"/>
  <c r="CB636"/>
  <c r="CC636"/>
  <c r="CD636"/>
  <c r="CE636"/>
  <c r="CF636"/>
  <c r="CG636"/>
  <c r="CH636"/>
  <c r="CI636"/>
  <c r="CJ636"/>
  <c r="CK636"/>
  <c r="CL636"/>
  <c r="C637"/>
  <c r="D637"/>
  <c r="E637"/>
  <c r="F637"/>
  <c r="G637"/>
  <c r="H637"/>
  <c r="I637"/>
  <c r="J637"/>
  <c r="K637"/>
  <c r="L637"/>
  <c r="M637"/>
  <c r="N637"/>
  <c r="O637"/>
  <c r="P637"/>
  <c r="Q637"/>
  <c r="R637"/>
  <c r="S637"/>
  <c r="T637"/>
  <c r="U637"/>
  <c r="V637"/>
  <c r="W637"/>
  <c r="X637"/>
  <c r="Y637"/>
  <c r="Z637"/>
  <c r="AA637"/>
  <c r="AB637"/>
  <c r="AC637"/>
  <c r="AD637"/>
  <c r="AE637"/>
  <c r="AF637"/>
  <c r="AG637"/>
  <c r="AH637"/>
  <c r="AI637"/>
  <c r="AJ637"/>
  <c r="AK637"/>
  <c r="AL637"/>
  <c r="AM637"/>
  <c r="AN637"/>
  <c r="AO637"/>
  <c r="AP637"/>
  <c r="AQ637"/>
  <c r="AR637"/>
  <c r="AS637"/>
  <c r="AT637"/>
  <c r="AU637"/>
  <c r="AV637"/>
  <c r="AW637"/>
  <c r="AX637"/>
  <c r="AY637"/>
  <c r="AZ637"/>
  <c r="BA637"/>
  <c r="BB637"/>
  <c r="BC637"/>
  <c r="BD637"/>
  <c r="BE637"/>
  <c r="BF637"/>
  <c r="BG637"/>
  <c r="BH637"/>
  <c r="BI637"/>
  <c r="BJ637"/>
  <c r="BK637"/>
  <c r="BL637"/>
  <c r="BM637"/>
  <c r="BN637"/>
  <c r="BO637"/>
  <c r="BP637"/>
  <c r="BQ637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CI637"/>
  <c r="CJ637"/>
  <c r="CK637"/>
  <c r="CL637"/>
  <c r="C638"/>
  <c r="D638"/>
  <c r="E638"/>
  <c r="F638"/>
  <c r="G638"/>
  <c r="H638"/>
  <c r="I638"/>
  <c r="J638"/>
  <c r="K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AM638"/>
  <c r="AN638"/>
  <c r="AO638"/>
  <c r="AP638"/>
  <c r="AQ638"/>
  <c r="AR638"/>
  <c r="AS638"/>
  <c r="AT638"/>
  <c r="AU638"/>
  <c r="AV638"/>
  <c r="AW638"/>
  <c r="AX638"/>
  <c r="AY638"/>
  <c r="AZ638"/>
  <c r="BA638"/>
  <c r="BB638"/>
  <c r="BC638"/>
  <c r="BD638"/>
  <c r="BE638"/>
  <c r="BF638"/>
  <c r="BG638"/>
  <c r="BH638"/>
  <c r="BI638"/>
  <c r="BJ638"/>
  <c r="BK638"/>
  <c r="BL638"/>
  <c r="BM638"/>
  <c r="BN638"/>
  <c r="BO638"/>
  <c r="BP638"/>
  <c r="BQ638"/>
  <c r="BR638"/>
  <c r="BS638"/>
  <c r="BT638"/>
  <c r="BU638"/>
  <c r="BV638"/>
  <c r="BW638"/>
  <c r="BX638"/>
  <c r="BY638"/>
  <c r="BZ638"/>
  <c r="CA638"/>
  <c r="CB638"/>
  <c r="CC638"/>
  <c r="CD638"/>
  <c r="CE638"/>
  <c r="CF638"/>
  <c r="CG638"/>
  <c r="CH638"/>
  <c r="CI638"/>
  <c r="CJ638"/>
  <c r="CK638"/>
  <c r="CL638"/>
  <c r="C639"/>
  <c r="D639"/>
  <c r="E639"/>
  <c r="F639"/>
  <c r="G639"/>
  <c r="H639"/>
  <c r="I639"/>
  <c r="J639"/>
  <c r="K639"/>
  <c r="L639"/>
  <c r="M639"/>
  <c r="N639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AM639"/>
  <c r="AN639"/>
  <c r="AO639"/>
  <c r="AP639"/>
  <c r="AQ639"/>
  <c r="AR639"/>
  <c r="AS639"/>
  <c r="AT639"/>
  <c r="AU639"/>
  <c r="AV639"/>
  <c r="AW639"/>
  <c r="AX639"/>
  <c r="AY639"/>
  <c r="AZ639"/>
  <c r="BA639"/>
  <c r="BB639"/>
  <c r="BC639"/>
  <c r="BD639"/>
  <c r="BE639"/>
  <c r="BF639"/>
  <c r="BG639"/>
  <c r="BH639"/>
  <c r="BI639"/>
  <c r="BJ639"/>
  <c r="BK639"/>
  <c r="BL639"/>
  <c r="BM639"/>
  <c r="BN639"/>
  <c r="BO639"/>
  <c r="BP639"/>
  <c r="BQ639"/>
  <c r="BR639"/>
  <c r="BS639"/>
  <c r="BT639"/>
  <c r="BU639"/>
  <c r="BV639"/>
  <c r="BW639"/>
  <c r="BX639"/>
  <c r="BY639"/>
  <c r="BZ639"/>
  <c r="CA639"/>
  <c r="CB639"/>
  <c r="CC639"/>
  <c r="CD639"/>
  <c r="CE639"/>
  <c r="CF639"/>
  <c r="CG639"/>
  <c r="CH639"/>
  <c r="CI639"/>
  <c r="CJ639"/>
  <c r="CK639"/>
  <c r="CL639"/>
  <c r="C640"/>
  <c r="D640"/>
  <c r="E640"/>
  <c r="F640"/>
  <c r="G640"/>
  <c r="H640"/>
  <c r="I640"/>
  <c r="J640"/>
  <c r="K640"/>
  <c r="L640"/>
  <c r="M640"/>
  <c r="N640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AM640"/>
  <c r="AN640"/>
  <c r="AO640"/>
  <c r="AP640"/>
  <c r="AQ640"/>
  <c r="AR640"/>
  <c r="AS640"/>
  <c r="AT640"/>
  <c r="AU640"/>
  <c r="AV640"/>
  <c r="AW640"/>
  <c r="AX640"/>
  <c r="AY640"/>
  <c r="AZ640"/>
  <c r="BA640"/>
  <c r="BB640"/>
  <c r="BC640"/>
  <c r="BD640"/>
  <c r="BE640"/>
  <c r="BF640"/>
  <c r="BG640"/>
  <c r="BH640"/>
  <c r="BI640"/>
  <c r="BJ640"/>
  <c r="BK640"/>
  <c r="BL640"/>
  <c r="BM640"/>
  <c r="BN640"/>
  <c r="BO640"/>
  <c r="BP640"/>
  <c r="BQ640"/>
  <c r="BR640"/>
  <c r="BS640"/>
  <c r="BT640"/>
  <c r="BU640"/>
  <c r="BV640"/>
  <c r="BW640"/>
  <c r="BX640"/>
  <c r="BY640"/>
  <c r="BZ640"/>
  <c r="CA640"/>
  <c r="CB640"/>
  <c r="CC640"/>
  <c r="CD640"/>
  <c r="CE640"/>
  <c r="CF640"/>
  <c r="CG640"/>
  <c r="CH640"/>
  <c r="CI640"/>
  <c r="CJ640"/>
  <c r="CK640"/>
  <c r="CL640"/>
  <c r="C641"/>
  <c r="D641"/>
  <c r="E641"/>
  <c r="F641"/>
  <c r="G641"/>
  <c r="H641"/>
  <c r="I641"/>
  <c r="J641"/>
  <c r="K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AM641"/>
  <c r="AN641"/>
  <c r="AO641"/>
  <c r="AP641"/>
  <c r="AQ641"/>
  <c r="AR641"/>
  <c r="AS641"/>
  <c r="AT641"/>
  <c r="AU641"/>
  <c r="AV641"/>
  <c r="AW641"/>
  <c r="AX641"/>
  <c r="AY641"/>
  <c r="AZ641"/>
  <c r="BA641"/>
  <c r="BB641"/>
  <c r="BC641"/>
  <c r="BD641"/>
  <c r="BE641"/>
  <c r="BF641"/>
  <c r="BG641"/>
  <c r="BH641"/>
  <c r="BI641"/>
  <c r="BJ641"/>
  <c r="BK641"/>
  <c r="BL641"/>
  <c r="BM641"/>
  <c r="BN641"/>
  <c r="BO641"/>
  <c r="BP641"/>
  <c r="BQ641"/>
  <c r="BR641"/>
  <c r="BS641"/>
  <c r="BT641"/>
  <c r="BU641"/>
  <c r="BV641"/>
  <c r="BW641"/>
  <c r="BX641"/>
  <c r="BY641"/>
  <c r="BZ641"/>
  <c r="CA641"/>
  <c r="CB641"/>
  <c r="CC641"/>
  <c r="CD641"/>
  <c r="CE641"/>
  <c r="CF641"/>
  <c r="CG641"/>
  <c r="CH641"/>
  <c r="CI641"/>
  <c r="CJ641"/>
  <c r="CK641"/>
  <c r="CL641"/>
  <c r="C642"/>
  <c r="D642"/>
  <c r="E642"/>
  <c r="F642"/>
  <c r="G642"/>
  <c r="H642"/>
  <c r="I642"/>
  <c r="J642"/>
  <c r="K642"/>
  <c r="L642"/>
  <c r="M642"/>
  <c r="N642"/>
  <c r="O642"/>
  <c r="P642"/>
  <c r="Q642"/>
  <c r="R642"/>
  <c r="S642"/>
  <c r="T642"/>
  <c r="U642"/>
  <c r="V642"/>
  <c r="W642"/>
  <c r="X642"/>
  <c r="Y642"/>
  <c r="Z642"/>
  <c r="AA642"/>
  <c r="AB642"/>
  <c r="AC642"/>
  <c r="AD642"/>
  <c r="AE642"/>
  <c r="AF642"/>
  <c r="AG642"/>
  <c r="AH642"/>
  <c r="AI642"/>
  <c r="AJ642"/>
  <c r="AK642"/>
  <c r="AL642"/>
  <c r="AM642"/>
  <c r="AN642"/>
  <c r="AO642"/>
  <c r="AP642"/>
  <c r="AQ642"/>
  <c r="AR642"/>
  <c r="AS642"/>
  <c r="AT642"/>
  <c r="AU642"/>
  <c r="AV642"/>
  <c r="AW642"/>
  <c r="AX642"/>
  <c r="AY642"/>
  <c r="AZ642"/>
  <c r="BA642"/>
  <c r="BB642"/>
  <c r="BC642"/>
  <c r="BD642"/>
  <c r="BE642"/>
  <c r="BF642"/>
  <c r="BG642"/>
  <c r="BH642"/>
  <c r="BI642"/>
  <c r="BJ642"/>
  <c r="BK642"/>
  <c r="BL642"/>
  <c r="BM642"/>
  <c r="BN642"/>
  <c r="BO642"/>
  <c r="BP642"/>
  <c r="BQ642"/>
  <c r="BR642"/>
  <c r="BS642"/>
  <c r="BT642"/>
  <c r="BU642"/>
  <c r="BV642"/>
  <c r="BW642"/>
  <c r="BX642"/>
  <c r="BY642"/>
  <c r="BZ642"/>
  <c r="CA642"/>
  <c r="CB642"/>
  <c r="CC642"/>
  <c r="CD642"/>
  <c r="CE642"/>
  <c r="CF642"/>
  <c r="CG642"/>
  <c r="CH642"/>
  <c r="CI642"/>
  <c r="CJ642"/>
  <c r="CK642"/>
  <c r="CL642"/>
  <c r="C643"/>
  <c r="D643"/>
  <c r="E643"/>
  <c r="F643"/>
  <c r="G643"/>
  <c r="H643"/>
  <c r="I643"/>
  <c r="J643"/>
  <c r="K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AM643"/>
  <c r="AN643"/>
  <c r="AO643"/>
  <c r="AP643"/>
  <c r="AQ643"/>
  <c r="AR643"/>
  <c r="AS643"/>
  <c r="AT643"/>
  <c r="AU643"/>
  <c r="AV643"/>
  <c r="AW643"/>
  <c r="AX643"/>
  <c r="AY643"/>
  <c r="AZ643"/>
  <c r="BA643"/>
  <c r="BB643"/>
  <c r="BC643"/>
  <c r="BD643"/>
  <c r="BE643"/>
  <c r="BF643"/>
  <c r="BG643"/>
  <c r="BH643"/>
  <c r="BI643"/>
  <c r="BJ643"/>
  <c r="BK643"/>
  <c r="BL643"/>
  <c r="BM643"/>
  <c r="BN643"/>
  <c r="BO643"/>
  <c r="BP643"/>
  <c r="BQ643"/>
  <c r="BR643"/>
  <c r="BS643"/>
  <c r="BT643"/>
  <c r="BU643"/>
  <c r="BV643"/>
  <c r="BW643"/>
  <c r="BX643"/>
  <c r="BY643"/>
  <c r="BZ643"/>
  <c r="CA643"/>
  <c r="CB643"/>
  <c r="CC643"/>
  <c r="CD643"/>
  <c r="CE643"/>
  <c r="CF643"/>
  <c r="CG643"/>
  <c r="CH643"/>
  <c r="CI643"/>
  <c r="CJ643"/>
  <c r="CK643"/>
  <c r="CL643"/>
  <c r="C644"/>
  <c r="D644"/>
  <c r="E644"/>
  <c r="F644"/>
  <c r="G644"/>
  <c r="H644"/>
  <c r="I644"/>
  <c r="J644"/>
  <c r="K644"/>
  <c r="L644"/>
  <c r="M644"/>
  <c r="N644"/>
  <c r="O644"/>
  <c r="P644"/>
  <c r="Q644"/>
  <c r="R644"/>
  <c r="S644"/>
  <c r="T644"/>
  <c r="U644"/>
  <c r="V644"/>
  <c r="W644"/>
  <c r="X644"/>
  <c r="Y644"/>
  <c r="Z644"/>
  <c r="AA644"/>
  <c r="AB644"/>
  <c r="AC644"/>
  <c r="AD644"/>
  <c r="AE644"/>
  <c r="AF644"/>
  <c r="AG644"/>
  <c r="AH644"/>
  <c r="AI644"/>
  <c r="AJ644"/>
  <c r="AK644"/>
  <c r="AL644"/>
  <c r="AM644"/>
  <c r="AN644"/>
  <c r="AO644"/>
  <c r="AP644"/>
  <c r="AQ644"/>
  <c r="AR644"/>
  <c r="AS644"/>
  <c r="AT644"/>
  <c r="AU644"/>
  <c r="AV644"/>
  <c r="AW644"/>
  <c r="AX644"/>
  <c r="AY644"/>
  <c r="AZ644"/>
  <c r="BA644"/>
  <c r="BB644"/>
  <c r="BC644"/>
  <c r="BD644"/>
  <c r="BE644"/>
  <c r="BF644"/>
  <c r="BG644"/>
  <c r="BH644"/>
  <c r="BI644"/>
  <c r="BJ644"/>
  <c r="BK644"/>
  <c r="BL644"/>
  <c r="BM644"/>
  <c r="BN644"/>
  <c r="BO644"/>
  <c r="BP644"/>
  <c r="BQ644"/>
  <c r="BR644"/>
  <c r="BS644"/>
  <c r="BT644"/>
  <c r="BU644"/>
  <c r="BV644"/>
  <c r="BW644"/>
  <c r="BX644"/>
  <c r="BY644"/>
  <c r="BZ644"/>
  <c r="CA644"/>
  <c r="CB644"/>
  <c r="CC644"/>
  <c r="CD644"/>
  <c r="CE644"/>
  <c r="CF644"/>
  <c r="CG644"/>
  <c r="CH644"/>
  <c r="CI644"/>
  <c r="CJ644"/>
  <c r="CK644"/>
  <c r="CL644"/>
  <c r="C645"/>
  <c r="D645"/>
  <c r="E645"/>
  <c r="F645"/>
  <c r="G645"/>
  <c r="H645"/>
  <c r="I645"/>
  <c r="J645"/>
  <c r="K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AM645"/>
  <c r="AN645"/>
  <c r="AO645"/>
  <c r="AP645"/>
  <c r="AQ645"/>
  <c r="AR645"/>
  <c r="AS645"/>
  <c r="AT645"/>
  <c r="AU645"/>
  <c r="AV645"/>
  <c r="AW645"/>
  <c r="AX645"/>
  <c r="AY645"/>
  <c r="AZ645"/>
  <c r="BA645"/>
  <c r="BB645"/>
  <c r="BC645"/>
  <c r="BD645"/>
  <c r="BE645"/>
  <c r="BF645"/>
  <c r="BG645"/>
  <c r="BH645"/>
  <c r="BI645"/>
  <c r="BJ645"/>
  <c r="BK645"/>
  <c r="BL645"/>
  <c r="BM645"/>
  <c r="BN645"/>
  <c r="BO645"/>
  <c r="BP645"/>
  <c r="BQ645"/>
  <c r="BR645"/>
  <c r="BS645"/>
  <c r="BT645"/>
  <c r="BU645"/>
  <c r="BV645"/>
  <c r="BW645"/>
  <c r="BX645"/>
  <c r="BY645"/>
  <c r="BZ645"/>
  <c r="CA645"/>
  <c r="CB645"/>
  <c r="CC645"/>
  <c r="CD645"/>
  <c r="CE645"/>
  <c r="CF645"/>
  <c r="CG645"/>
  <c r="CH645"/>
  <c r="CI645"/>
  <c r="CJ645"/>
  <c r="CK645"/>
  <c r="CL645"/>
  <c r="C646"/>
  <c r="D646"/>
  <c r="E646"/>
  <c r="F646"/>
  <c r="G646"/>
  <c r="H646"/>
  <c r="I646"/>
  <c r="J646"/>
  <c r="K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AM646"/>
  <c r="AN646"/>
  <c r="AO646"/>
  <c r="AP646"/>
  <c r="AQ646"/>
  <c r="AR646"/>
  <c r="AS646"/>
  <c r="AT646"/>
  <c r="AU646"/>
  <c r="AV646"/>
  <c r="AW646"/>
  <c r="AX646"/>
  <c r="AY646"/>
  <c r="AZ646"/>
  <c r="BA646"/>
  <c r="BB646"/>
  <c r="BC646"/>
  <c r="BD646"/>
  <c r="BE646"/>
  <c r="BF646"/>
  <c r="BG646"/>
  <c r="BH646"/>
  <c r="BI646"/>
  <c r="BJ646"/>
  <c r="BK646"/>
  <c r="BL646"/>
  <c r="BM646"/>
  <c r="BN646"/>
  <c r="BO646"/>
  <c r="BP646"/>
  <c r="BQ646"/>
  <c r="BR646"/>
  <c r="BS646"/>
  <c r="BT646"/>
  <c r="BU646"/>
  <c r="BV646"/>
  <c r="BW646"/>
  <c r="BX646"/>
  <c r="BY646"/>
  <c r="BZ646"/>
  <c r="CA646"/>
  <c r="CB646"/>
  <c r="CC646"/>
  <c r="CD646"/>
  <c r="CE646"/>
  <c r="CF646"/>
  <c r="CG646"/>
  <c r="CH646"/>
  <c r="CI646"/>
  <c r="CJ646"/>
  <c r="CK646"/>
  <c r="CL646"/>
  <c r="C647"/>
  <c r="D647"/>
  <c r="E647"/>
  <c r="F647"/>
  <c r="G647"/>
  <c r="H647"/>
  <c r="I647"/>
  <c r="J647"/>
  <c r="K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AM647"/>
  <c r="AN647"/>
  <c r="AO647"/>
  <c r="AP647"/>
  <c r="AQ647"/>
  <c r="AR647"/>
  <c r="AS647"/>
  <c r="AT647"/>
  <c r="AU647"/>
  <c r="AV647"/>
  <c r="AW647"/>
  <c r="AX647"/>
  <c r="AY647"/>
  <c r="AZ647"/>
  <c r="BA647"/>
  <c r="BB647"/>
  <c r="BC647"/>
  <c r="BD647"/>
  <c r="BE647"/>
  <c r="BF647"/>
  <c r="BG647"/>
  <c r="BH647"/>
  <c r="BI647"/>
  <c r="BJ647"/>
  <c r="BK647"/>
  <c r="BL647"/>
  <c r="BM647"/>
  <c r="BN647"/>
  <c r="BO647"/>
  <c r="BP647"/>
  <c r="BQ647"/>
  <c r="BR647"/>
  <c r="BS647"/>
  <c r="BT647"/>
  <c r="BU647"/>
  <c r="BV647"/>
  <c r="BW647"/>
  <c r="BX647"/>
  <c r="BY647"/>
  <c r="BZ647"/>
  <c r="CA647"/>
  <c r="CB647"/>
  <c r="CC647"/>
  <c r="CD647"/>
  <c r="CE647"/>
  <c r="CF647"/>
  <c r="CG647"/>
  <c r="CH647"/>
  <c r="CI647"/>
  <c r="CJ647"/>
  <c r="CK647"/>
  <c r="CL647"/>
  <c r="C648"/>
  <c r="D648"/>
  <c r="E648"/>
  <c r="F648"/>
  <c r="G648"/>
  <c r="H648"/>
  <c r="I648"/>
  <c r="J648"/>
  <c r="K648"/>
  <c r="L648"/>
  <c r="M648"/>
  <c r="N648"/>
  <c r="O648"/>
  <c r="P648"/>
  <c r="Q648"/>
  <c r="R648"/>
  <c r="S648"/>
  <c r="T648"/>
  <c r="U648"/>
  <c r="V648"/>
  <c r="W648"/>
  <c r="X648"/>
  <c r="Y648"/>
  <c r="Z648"/>
  <c r="AA648"/>
  <c r="AB648"/>
  <c r="AC648"/>
  <c r="AD648"/>
  <c r="AE648"/>
  <c r="AF648"/>
  <c r="AG648"/>
  <c r="AH648"/>
  <c r="AI648"/>
  <c r="AJ648"/>
  <c r="AK648"/>
  <c r="AL648"/>
  <c r="AM648"/>
  <c r="AN648"/>
  <c r="AO648"/>
  <c r="AP648"/>
  <c r="AQ648"/>
  <c r="AR648"/>
  <c r="AS648"/>
  <c r="AT648"/>
  <c r="AU648"/>
  <c r="AV648"/>
  <c r="AW648"/>
  <c r="AX648"/>
  <c r="AY648"/>
  <c r="AZ648"/>
  <c r="BA648"/>
  <c r="BB648"/>
  <c r="BC648"/>
  <c r="BD648"/>
  <c r="BE648"/>
  <c r="BF648"/>
  <c r="BG648"/>
  <c r="BH648"/>
  <c r="BI648"/>
  <c r="BJ648"/>
  <c r="BK648"/>
  <c r="BL648"/>
  <c r="BM648"/>
  <c r="BN648"/>
  <c r="BO648"/>
  <c r="BP648"/>
  <c r="BQ648"/>
  <c r="BR648"/>
  <c r="BS648"/>
  <c r="BT648"/>
  <c r="BU648"/>
  <c r="BV648"/>
  <c r="BW648"/>
  <c r="BX648"/>
  <c r="BY648"/>
  <c r="BZ648"/>
  <c r="CA648"/>
  <c r="CB648"/>
  <c r="CC648"/>
  <c r="CD648"/>
  <c r="CE648"/>
  <c r="CF648"/>
  <c r="CG648"/>
  <c r="CH648"/>
  <c r="CI648"/>
  <c r="CJ648"/>
  <c r="CK648"/>
  <c r="CL648"/>
  <c r="C649"/>
  <c r="D649"/>
  <c r="E649"/>
  <c r="F649"/>
  <c r="G649"/>
  <c r="H649"/>
  <c r="I649"/>
  <c r="J649"/>
  <c r="K649"/>
  <c r="L649"/>
  <c r="M649"/>
  <c r="N649"/>
  <c r="O649"/>
  <c r="P649"/>
  <c r="Q649"/>
  <c r="R649"/>
  <c r="S649"/>
  <c r="T649"/>
  <c r="U649"/>
  <c r="V649"/>
  <c r="W649"/>
  <c r="X649"/>
  <c r="Y649"/>
  <c r="Z649"/>
  <c r="AA649"/>
  <c r="AB649"/>
  <c r="AC649"/>
  <c r="AD649"/>
  <c r="AE649"/>
  <c r="AF649"/>
  <c r="AG649"/>
  <c r="AH649"/>
  <c r="AI649"/>
  <c r="AJ649"/>
  <c r="AK649"/>
  <c r="AL649"/>
  <c r="AM649"/>
  <c r="AN649"/>
  <c r="AO649"/>
  <c r="AP649"/>
  <c r="AQ649"/>
  <c r="AR649"/>
  <c r="AS649"/>
  <c r="AT649"/>
  <c r="AU649"/>
  <c r="AV649"/>
  <c r="AW649"/>
  <c r="AX649"/>
  <c r="AY649"/>
  <c r="AZ649"/>
  <c r="BA649"/>
  <c r="BB649"/>
  <c r="BC649"/>
  <c r="BD649"/>
  <c r="BE649"/>
  <c r="BF649"/>
  <c r="BG649"/>
  <c r="BH649"/>
  <c r="BI649"/>
  <c r="BJ649"/>
  <c r="BK649"/>
  <c r="BL649"/>
  <c r="BM649"/>
  <c r="BN649"/>
  <c r="BO649"/>
  <c r="BP649"/>
  <c r="BQ649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CI649"/>
  <c r="CJ649"/>
  <c r="CK649"/>
  <c r="CL649"/>
  <c r="C650"/>
  <c r="D650"/>
  <c r="E650"/>
  <c r="F650"/>
  <c r="G650"/>
  <c r="H650"/>
  <c r="I650"/>
  <c r="J650"/>
  <c r="K650"/>
  <c r="L650"/>
  <c r="M650"/>
  <c r="N650"/>
  <c r="O650"/>
  <c r="P650"/>
  <c r="Q650"/>
  <c r="R650"/>
  <c r="S650"/>
  <c r="T650"/>
  <c r="U650"/>
  <c r="V650"/>
  <c r="W650"/>
  <c r="X650"/>
  <c r="Y650"/>
  <c r="Z650"/>
  <c r="AA650"/>
  <c r="AB650"/>
  <c r="AC650"/>
  <c r="AD650"/>
  <c r="AE650"/>
  <c r="AF650"/>
  <c r="AG650"/>
  <c r="AH650"/>
  <c r="AI650"/>
  <c r="AJ650"/>
  <c r="AK650"/>
  <c r="AL650"/>
  <c r="AM650"/>
  <c r="AN650"/>
  <c r="AO650"/>
  <c r="AP650"/>
  <c r="AQ650"/>
  <c r="AR650"/>
  <c r="AS650"/>
  <c r="AT650"/>
  <c r="AU650"/>
  <c r="AV650"/>
  <c r="AW650"/>
  <c r="AX650"/>
  <c r="AY650"/>
  <c r="AZ650"/>
  <c r="BA650"/>
  <c r="BB650"/>
  <c r="BC650"/>
  <c r="BD650"/>
  <c r="BE650"/>
  <c r="BF650"/>
  <c r="BG650"/>
  <c r="BH650"/>
  <c r="BI650"/>
  <c r="BJ650"/>
  <c r="BK650"/>
  <c r="BL650"/>
  <c r="BM650"/>
  <c r="BN650"/>
  <c r="BO650"/>
  <c r="BP650"/>
  <c r="BQ650"/>
  <c r="BR650"/>
  <c r="BS650"/>
  <c r="BT650"/>
  <c r="BU650"/>
  <c r="BV650"/>
  <c r="BW650"/>
  <c r="BX650"/>
  <c r="BY650"/>
  <c r="BZ650"/>
  <c r="CA650"/>
  <c r="CB650"/>
  <c r="CC650"/>
  <c r="CD650"/>
  <c r="CE650"/>
  <c r="CF650"/>
  <c r="CG650"/>
  <c r="CH650"/>
  <c r="CI650"/>
  <c r="CJ650"/>
  <c r="CK650"/>
  <c r="CL650"/>
  <c r="C651"/>
  <c r="D651"/>
  <c r="E651"/>
  <c r="F651"/>
  <c r="G651"/>
  <c r="H651"/>
  <c r="I651"/>
  <c r="J651"/>
  <c r="K651"/>
  <c r="L651"/>
  <c r="M651"/>
  <c r="N651"/>
  <c r="O651"/>
  <c r="P651"/>
  <c r="Q651"/>
  <c r="R651"/>
  <c r="S651"/>
  <c r="T651"/>
  <c r="U651"/>
  <c r="V651"/>
  <c r="W651"/>
  <c r="X651"/>
  <c r="Y651"/>
  <c r="Z651"/>
  <c r="AA651"/>
  <c r="AB651"/>
  <c r="AC651"/>
  <c r="AD651"/>
  <c r="AE651"/>
  <c r="AF651"/>
  <c r="AG651"/>
  <c r="AH651"/>
  <c r="AI651"/>
  <c r="AJ651"/>
  <c r="AK651"/>
  <c r="AL651"/>
  <c r="AM651"/>
  <c r="AN651"/>
  <c r="AO651"/>
  <c r="AP651"/>
  <c r="AQ651"/>
  <c r="AR651"/>
  <c r="AS651"/>
  <c r="AT651"/>
  <c r="AU651"/>
  <c r="AV651"/>
  <c r="AW651"/>
  <c r="AX651"/>
  <c r="AY651"/>
  <c r="AZ651"/>
  <c r="BA651"/>
  <c r="BB651"/>
  <c r="BC651"/>
  <c r="BD651"/>
  <c r="BE651"/>
  <c r="BF651"/>
  <c r="BG651"/>
  <c r="BH651"/>
  <c r="BI651"/>
  <c r="BJ651"/>
  <c r="BK651"/>
  <c r="BL651"/>
  <c r="BM651"/>
  <c r="BN651"/>
  <c r="BO651"/>
  <c r="BP651"/>
  <c r="BQ651"/>
  <c r="BR651"/>
  <c r="BS651"/>
  <c r="BT651"/>
  <c r="BU651"/>
  <c r="BV651"/>
  <c r="BW651"/>
  <c r="BX651"/>
  <c r="BY651"/>
  <c r="BZ651"/>
  <c r="CA651"/>
  <c r="CB651"/>
  <c r="CC651"/>
  <c r="CD651"/>
  <c r="CE651"/>
  <c r="CF651"/>
  <c r="CG651"/>
  <c r="CH651"/>
  <c r="CI651"/>
  <c r="CJ651"/>
  <c r="CK651"/>
  <c r="CL651"/>
  <c r="C652"/>
  <c r="D652"/>
  <c r="E652"/>
  <c r="F652"/>
  <c r="G652"/>
  <c r="H652"/>
  <c r="I652"/>
  <c r="J652"/>
  <c r="K652"/>
  <c r="L652"/>
  <c r="M652"/>
  <c r="N652"/>
  <c r="O652"/>
  <c r="P652"/>
  <c r="Q652"/>
  <c r="R652"/>
  <c r="S652"/>
  <c r="T652"/>
  <c r="U652"/>
  <c r="V652"/>
  <c r="W652"/>
  <c r="X652"/>
  <c r="Y652"/>
  <c r="Z652"/>
  <c r="AA652"/>
  <c r="AB652"/>
  <c r="AC652"/>
  <c r="AD652"/>
  <c r="AE652"/>
  <c r="AF652"/>
  <c r="AG652"/>
  <c r="AH652"/>
  <c r="AI652"/>
  <c r="AJ652"/>
  <c r="AK652"/>
  <c r="AL652"/>
  <c r="AM652"/>
  <c r="AN652"/>
  <c r="AO652"/>
  <c r="AP652"/>
  <c r="AQ652"/>
  <c r="AR652"/>
  <c r="AS652"/>
  <c r="AT652"/>
  <c r="AU652"/>
  <c r="AV652"/>
  <c r="AW652"/>
  <c r="AX652"/>
  <c r="AY652"/>
  <c r="AZ652"/>
  <c r="BA652"/>
  <c r="BB652"/>
  <c r="BC652"/>
  <c r="BD652"/>
  <c r="BE652"/>
  <c r="BF652"/>
  <c r="BG652"/>
  <c r="BH652"/>
  <c r="BI652"/>
  <c r="BJ652"/>
  <c r="BK652"/>
  <c r="BL652"/>
  <c r="BM652"/>
  <c r="BN652"/>
  <c r="BO652"/>
  <c r="BP652"/>
  <c r="BQ652"/>
  <c r="BR652"/>
  <c r="BS652"/>
  <c r="BT652"/>
  <c r="BU652"/>
  <c r="BV652"/>
  <c r="BW652"/>
  <c r="BX652"/>
  <c r="BY652"/>
  <c r="BZ652"/>
  <c r="CA652"/>
  <c r="CB652"/>
  <c r="CC652"/>
  <c r="CD652"/>
  <c r="CE652"/>
  <c r="CF652"/>
  <c r="CG652"/>
  <c r="CH652"/>
  <c r="CI652"/>
  <c r="CJ652"/>
  <c r="CK652"/>
  <c r="CL652"/>
  <c r="C653"/>
  <c r="D653"/>
  <c r="E653"/>
  <c r="F653"/>
  <c r="G653"/>
  <c r="H653"/>
  <c r="I653"/>
  <c r="J653"/>
  <c r="K653"/>
  <c r="L653"/>
  <c r="M653"/>
  <c r="N653"/>
  <c r="O653"/>
  <c r="P653"/>
  <c r="Q653"/>
  <c r="R653"/>
  <c r="S653"/>
  <c r="T653"/>
  <c r="U653"/>
  <c r="V653"/>
  <c r="W653"/>
  <c r="X653"/>
  <c r="Y653"/>
  <c r="Z653"/>
  <c r="AA653"/>
  <c r="AB653"/>
  <c r="AC653"/>
  <c r="AD653"/>
  <c r="AE653"/>
  <c r="AF653"/>
  <c r="AG653"/>
  <c r="AH653"/>
  <c r="AI653"/>
  <c r="AJ653"/>
  <c r="AK653"/>
  <c r="AL653"/>
  <c r="AM653"/>
  <c r="AN653"/>
  <c r="AO653"/>
  <c r="AP653"/>
  <c r="AQ653"/>
  <c r="AR653"/>
  <c r="AS653"/>
  <c r="AT653"/>
  <c r="AU653"/>
  <c r="AV653"/>
  <c r="AW653"/>
  <c r="AX653"/>
  <c r="AY653"/>
  <c r="AZ653"/>
  <c r="BA653"/>
  <c r="BB653"/>
  <c r="BC653"/>
  <c r="BD653"/>
  <c r="BE653"/>
  <c r="BF653"/>
  <c r="BG653"/>
  <c r="BH653"/>
  <c r="BI653"/>
  <c r="BJ653"/>
  <c r="BK653"/>
  <c r="BL653"/>
  <c r="BM653"/>
  <c r="BN653"/>
  <c r="BO653"/>
  <c r="BP653"/>
  <c r="BQ653"/>
  <c r="BR653"/>
  <c r="BS653"/>
  <c r="BT653"/>
  <c r="BU653"/>
  <c r="BV653"/>
  <c r="BW653"/>
  <c r="BX653"/>
  <c r="BY653"/>
  <c r="BZ653"/>
  <c r="CA653"/>
  <c r="CB653"/>
  <c r="CC653"/>
  <c r="CD653"/>
  <c r="CE653"/>
  <c r="CF653"/>
  <c r="CG653"/>
  <c r="CH653"/>
  <c r="CI653"/>
  <c r="CJ653"/>
  <c r="CK653"/>
  <c r="CL653"/>
  <c r="C654"/>
  <c r="D654"/>
  <c r="E654"/>
  <c r="F654"/>
  <c r="G654"/>
  <c r="H654"/>
  <c r="I654"/>
  <c r="J654"/>
  <c r="K654"/>
  <c r="L654"/>
  <c r="M654"/>
  <c r="N654"/>
  <c r="O654"/>
  <c r="P654"/>
  <c r="Q654"/>
  <c r="R654"/>
  <c r="S654"/>
  <c r="T654"/>
  <c r="U654"/>
  <c r="V654"/>
  <c r="W654"/>
  <c r="X654"/>
  <c r="Y654"/>
  <c r="Z654"/>
  <c r="AA654"/>
  <c r="AB654"/>
  <c r="AC654"/>
  <c r="AD654"/>
  <c r="AE654"/>
  <c r="AF654"/>
  <c r="AG654"/>
  <c r="AH654"/>
  <c r="AI654"/>
  <c r="AJ654"/>
  <c r="AK654"/>
  <c r="AL654"/>
  <c r="AM654"/>
  <c r="AN654"/>
  <c r="AO654"/>
  <c r="AP654"/>
  <c r="AQ654"/>
  <c r="AR654"/>
  <c r="AS654"/>
  <c r="AT654"/>
  <c r="AU654"/>
  <c r="AV654"/>
  <c r="AW654"/>
  <c r="AX654"/>
  <c r="AY654"/>
  <c r="AZ654"/>
  <c r="BA654"/>
  <c r="BB654"/>
  <c r="BC654"/>
  <c r="BD654"/>
  <c r="BE654"/>
  <c r="BF654"/>
  <c r="BG654"/>
  <c r="BH654"/>
  <c r="BI654"/>
  <c r="BJ654"/>
  <c r="BK654"/>
  <c r="BL654"/>
  <c r="BM654"/>
  <c r="BN654"/>
  <c r="BO654"/>
  <c r="BP654"/>
  <c r="BQ654"/>
  <c r="BR654"/>
  <c r="BS654"/>
  <c r="BT654"/>
  <c r="BU654"/>
  <c r="BV654"/>
  <c r="BW654"/>
  <c r="BX654"/>
  <c r="BY654"/>
  <c r="BZ654"/>
  <c r="CA654"/>
  <c r="CB654"/>
  <c r="CC654"/>
  <c r="CD654"/>
  <c r="CE654"/>
  <c r="CF654"/>
  <c r="CG654"/>
  <c r="CH654"/>
  <c r="CI654"/>
  <c r="CJ654"/>
  <c r="CK654"/>
  <c r="CL654"/>
  <c r="C655"/>
  <c r="D655"/>
  <c r="E655"/>
  <c r="F655"/>
  <c r="G655"/>
  <c r="H655"/>
  <c r="I655"/>
  <c r="J655"/>
  <c r="K655"/>
  <c r="L655"/>
  <c r="M655"/>
  <c r="N655"/>
  <c r="O655"/>
  <c r="P655"/>
  <c r="Q655"/>
  <c r="R655"/>
  <c r="S655"/>
  <c r="T655"/>
  <c r="U655"/>
  <c r="V655"/>
  <c r="W655"/>
  <c r="X655"/>
  <c r="Y655"/>
  <c r="Z655"/>
  <c r="AA655"/>
  <c r="AB655"/>
  <c r="AC655"/>
  <c r="AD655"/>
  <c r="AE655"/>
  <c r="AF655"/>
  <c r="AG655"/>
  <c r="AH655"/>
  <c r="AI655"/>
  <c r="AJ655"/>
  <c r="AK655"/>
  <c r="AL655"/>
  <c r="AM655"/>
  <c r="AN655"/>
  <c r="AO655"/>
  <c r="AP655"/>
  <c r="AQ655"/>
  <c r="AR655"/>
  <c r="AS655"/>
  <c r="AT655"/>
  <c r="AU655"/>
  <c r="AV655"/>
  <c r="AW655"/>
  <c r="AX655"/>
  <c r="AY655"/>
  <c r="AZ655"/>
  <c r="BA655"/>
  <c r="BB655"/>
  <c r="BC655"/>
  <c r="BD655"/>
  <c r="BE655"/>
  <c r="BF655"/>
  <c r="BG655"/>
  <c r="BH655"/>
  <c r="BI655"/>
  <c r="BJ655"/>
  <c r="BK655"/>
  <c r="BL655"/>
  <c r="BM655"/>
  <c r="BN655"/>
  <c r="BO655"/>
  <c r="BP655"/>
  <c r="BQ655"/>
  <c r="BR655"/>
  <c r="BS655"/>
  <c r="BT655"/>
  <c r="BU655"/>
  <c r="BV655"/>
  <c r="BW655"/>
  <c r="BX655"/>
  <c r="BY655"/>
  <c r="BZ655"/>
  <c r="CA655"/>
  <c r="CB655"/>
  <c r="CC655"/>
  <c r="CD655"/>
  <c r="CE655"/>
  <c r="CF655"/>
  <c r="CG655"/>
  <c r="CH655"/>
  <c r="CI655"/>
  <c r="CJ655"/>
  <c r="CK655"/>
  <c r="CL655"/>
  <c r="C656"/>
  <c r="D656"/>
  <c r="E656"/>
  <c r="F656"/>
  <c r="G656"/>
  <c r="H656"/>
  <c r="I656"/>
  <c r="J656"/>
  <c r="K656"/>
  <c r="L656"/>
  <c r="M656"/>
  <c r="N656"/>
  <c r="O656"/>
  <c r="P656"/>
  <c r="Q656"/>
  <c r="R656"/>
  <c r="S656"/>
  <c r="T656"/>
  <c r="U656"/>
  <c r="V656"/>
  <c r="W656"/>
  <c r="X656"/>
  <c r="Y656"/>
  <c r="Z656"/>
  <c r="AA656"/>
  <c r="AB656"/>
  <c r="AC656"/>
  <c r="AD656"/>
  <c r="AE656"/>
  <c r="AF656"/>
  <c r="AG656"/>
  <c r="AH656"/>
  <c r="AI656"/>
  <c r="AJ656"/>
  <c r="AK656"/>
  <c r="AL656"/>
  <c r="AM656"/>
  <c r="AN656"/>
  <c r="AO656"/>
  <c r="AP656"/>
  <c r="AQ656"/>
  <c r="AR656"/>
  <c r="AS656"/>
  <c r="AT656"/>
  <c r="AU656"/>
  <c r="AV656"/>
  <c r="AW656"/>
  <c r="AX656"/>
  <c r="AY656"/>
  <c r="AZ656"/>
  <c r="BA656"/>
  <c r="BB656"/>
  <c r="BC656"/>
  <c r="BD656"/>
  <c r="BE656"/>
  <c r="BF656"/>
  <c r="BG656"/>
  <c r="BH656"/>
  <c r="BI656"/>
  <c r="BJ656"/>
  <c r="BK656"/>
  <c r="BL656"/>
  <c r="BM656"/>
  <c r="BN656"/>
  <c r="BO656"/>
  <c r="BP656"/>
  <c r="BQ656"/>
  <c r="BR656"/>
  <c r="BS656"/>
  <c r="BT656"/>
  <c r="BU656"/>
  <c r="BV656"/>
  <c r="BW656"/>
  <c r="BX656"/>
  <c r="BY656"/>
  <c r="BZ656"/>
  <c r="CA656"/>
  <c r="CB656"/>
  <c r="CC656"/>
  <c r="CD656"/>
  <c r="CE656"/>
  <c r="CF656"/>
  <c r="CG656"/>
  <c r="CH656"/>
  <c r="CI656"/>
  <c r="CJ656"/>
  <c r="CK656"/>
  <c r="CL656"/>
  <c r="C657"/>
  <c r="D657"/>
  <c r="E657"/>
  <c r="F657"/>
  <c r="G657"/>
  <c r="H657"/>
  <c r="I657"/>
  <c r="J657"/>
  <c r="K657"/>
  <c r="L657"/>
  <c r="M657"/>
  <c r="N657"/>
  <c r="O657"/>
  <c r="P657"/>
  <c r="Q657"/>
  <c r="R657"/>
  <c r="S657"/>
  <c r="T657"/>
  <c r="U657"/>
  <c r="V657"/>
  <c r="W657"/>
  <c r="X657"/>
  <c r="Y657"/>
  <c r="Z657"/>
  <c r="AA657"/>
  <c r="AB657"/>
  <c r="AC657"/>
  <c r="AD657"/>
  <c r="AE657"/>
  <c r="AF657"/>
  <c r="AG657"/>
  <c r="AH657"/>
  <c r="AI657"/>
  <c r="AJ657"/>
  <c r="AK657"/>
  <c r="AL657"/>
  <c r="AM657"/>
  <c r="AN657"/>
  <c r="AO657"/>
  <c r="AP657"/>
  <c r="AQ657"/>
  <c r="AR657"/>
  <c r="AS657"/>
  <c r="AT657"/>
  <c r="AU657"/>
  <c r="AV657"/>
  <c r="AW657"/>
  <c r="AX657"/>
  <c r="AY657"/>
  <c r="AZ657"/>
  <c r="BA657"/>
  <c r="BB657"/>
  <c r="BC657"/>
  <c r="BD657"/>
  <c r="BE657"/>
  <c r="BF657"/>
  <c r="BG657"/>
  <c r="BH657"/>
  <c r="BI657"/>
  <c r="BJ657"/>
  <c r="BK657"/>
  <c r="BL657"/>
  <c r="BM657"/>
  <c r="BN657"/>
  <c r="BO657"/>
  <c r="BP657"/>
  <c r="BQ657"/>
  <c r="BR657"/>
  <c r="BS657"/>
  <c r="BT657"/>
  <c r="BU657"/>
  <c r="BV657"/>
  <c r="BW657"/>
  <c r="BX657"/>
  <c r="BY657"/>
  <c r="BZ657"/>
  <c r="CA657"/>
  <c r="CB657"/>
  <c r="CC657"/>
  <c r="CD657"/>
  <c r="CE657"/>
  <c r="CF657"/>
  <c r="CG657"/>
  <c r="CH657"/>
  <c r="CI657"/>
  <c r="CJ657"/>
  <c r="CK657"/>
  <c r="CL657"/>
  <c r="C658"/>
  <c r="D658"/>
  <c r="E658"/>
  <c r="F658"/>
  <c r="G658"/>
  <c r="H658"/>
  <c r="I658"/>
  <c r="J658"/>
  <c r="K658"/>
  <c r="L658"/>
  <c r="M658"/>
  <c r="N658"/>
  <c r="O658"/>
  <c r="P658"/>
  <c r="Q658"/>
  <c r="R658"/>
  <c r="S658"/>
  <c r="T658"/>
  <c r="U658"/>
  <c r="V658"/>
  <c r="W658"/>
  <c r="X658"/>
  <c r="Y658"/>
  <c r="Z658"/>
  <c r="AA658"/>
  <c r="AB658"/>
  <c r="AC658"/>
  <c r="AD658"/>
  <c r="AE658"/>
  <c r="AF658"/>
  <c r="AG658"/>
  <c r="AH658"/>
  <c r="AI658"/>
  <c r="AJ658"/>
  <c r="AK658"/>
  <c r="AL658"/>
  <c r="AM658"/>
  <c r="AN658"/>
  <c r="AO658"/>
  <c r="AP658"/>
  <c r="AQ658"/>
  <c r="AR658"/>
  <c r="AS658"/>
  <c r="AT658"/>
  <c r="AU658"/>
  <c r="AV658"/>
  <c r="AW658"/>
  <c r="AX658"/>
  <c r="AY658"/>
  <c r="AZ658"/>
  <c r="BA658"/>
  <c r="BB658"/>
  <c r="BC658"/>
  <c r="BD658"/>
  <c r="BE658"/>
  <c r="BF658"/>
  <c r="BG658"/>
  <c r="BH658"/>
  <c r="BI658"/>
  <c r="BJ658"/>
  <c r="BK658"/>
  <c r="BL658"/>
  <c r="BM658"/>
  <c r="BN658"/>
  <c r="BO658"/>
  <c r="BP658"/>
  <c r="BQ658"/>
  <c r="BR658"/>
  <c r="BS658"/>
  <c r="BT658"/>
  <c r="BU658"/>
  <c r="BV658"/>
  <c r="BW658"/>
  <c r="BX658"/>
  <c r="BY658"/>
  <c r="BZ658"/>
  <c r="CA658"/>
  <c r="CB658"/>
  <c r="CC658"/>
  <c r="CD658"/>
  <c r="CE658"/>
  <c r="CF658"/>
  <c r="CG658"/>
  <c r="CH658"/>
  <c r="CI658"/>
  <c r="CJ658"/>
  <c r="CK658"/>
  <c r="CL658"/>
  <c r="C659"/>
  <c r="D659"/>
  <c r="E659"/>
  <c r="F659"/>
  <c r="G659"/>
  <c r="H659"/>
  <c r="I659"/>
  <c r="J659"/>
  <c r="K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AM659"/>
  <c r="AN659"/>
  <c r="AO659"/>
  <c r="AP659"/>
  <c r="AQ659"/>
  <c r="AR659"/>
  <c r="AS659"/>
  <c r="AT659"/>
  <c r="AU659"/>
  <c r="AV659"/>
  <c r="AW659"/>
  <c r="AX659"/>
  <c r="AY659"/>
  <c r="AZ659"/>
  <c r="BA659"/>
  <c r="BB659"/>
  <c r="BC659"/>
  <c r="BD659"/>
  <c r="BE659"/>
  <c r="BF659"/>
  <c r="BG659"/>
  <c r="BH659"/>
  <c r="BI659"/>
  <c r="BJ659"/>
  <c r="BK659"/>
  <c r="BL659"/>
  <c r="BM659"/>
  <c r="BN659"/>
  <c r="BO659"/>
  <c r="BP659"/>
  <c r="BQ659"/>
  <c r="BR659"/>
  <c r="BS659"/>
  <c r="BT659"/>
  <c r="BU659"/>
  <c r="BV659"/>
  <c r="BW659"/>
  <c r="BX659"/>
  <c r="BY659"/>
  <c r="BZ659"/>
  <c r="CA659"/>
  <c r="CB659"/>
  <c r="CC659"/>
  <c r="CD659"/>
  <c r="CE659"/>
  <c r="CF659"/>
  <c r="CG659"/>
  <c r="CH659"/>
  <c r="CI659"/>
  <c r="CJ659"/>
  <c r="CK659"/>
  <c r="CL659"/>
  <c r="C660"/>
  <c r="D660"/>
  <c r="E660"/>
  <c r="F660"/>
  <c r="G660"/>
  <c r="H660"/>
  <c r="I660"/>
  <c r="J660"/>
  <c r="K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AM660"/>
  <c r="AN660"/>
  <c r="AO660"/>
  <c r="AP660"/>
  <c r="AQ660"/>
  <c r="AR660"/>
  <c r="AS660"/>
  <c r="AT660"/>
  <c r="AU660"/>
  <c r="AV660"/>
  <c r="AW660"/>
  <c r="AX660"/>
  <c r="AY660"/>
  <c r="AZ660"/>
  <c r="BA660"/>
  <c r="BB660"/>
  <c r="BC660"/>
  <c r="BD660"/>
  <c r="BE660"/>
  <c r="BF660"/>
  <c r="BG660"/>
  <c r="BH660"/>
  <c r="BI660"/>
  <c r="BJ660"/>
  <c r="BK660"/>
  <c r="BL660"/>
  <c r="BM660"/>
  <c r="BN660"/>
  <c r="BO660"/>
  <c r="BP660"/>
  <c r="BQ660"/>
  <c r="BR660"/>
  <c r="BS660"/>
  <c r="BT660"/>
  <c r="BU660"/>
  <c r="BV660"/>
  <c r="BW660"/>
  <c r="BX660"/>
  <c r="BY660"/>
  <c r="BZ660"/>
  <c r="CA660"/>
  <c r="CB660"/>
  <c r="CC660"/>
  <c r="CD660"/>
  <c r="CE660"/>
  <c r="CF660"/>
  <c r="CG660"/>
  <c r="CH660"/>
  <c r="CI660"/>
  <c r="CJ660"/>
  <c r="CK660"/>
  <c r="CL660"/>
  <c r="C661"/>
  <c r="D661"/>
  <c r="E661"/>
  <c r="F661"/>
  <c r="G661"/>
  <c r="H661"/>
  <c r="I661"/>
  <c r="J661"/>
  <c r="K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AM661"/>
  <c r="AN661"/>
  <c r="AO661"/>
  <c r="AP661"/>
  <c r="AQ661"/>
  <c r="AR661"/>
  <c r="AS661"/>
  <c r="AT661"/>
  <c r="AU661"/>
  <c r="AV661"/>
  <c r="AW661"/>
  <c r="AX661"/>
  <c r="AY661"/>
  <c r="AZ661"/>
  <c r="BA661"/>
  <c r="BB661"/>
  <c r="BC661"/>
  <c r="BD661"/>
  <c r="BE661"/>
  <c r="BF661"/>
  <c r="BG661"/>
  <c r="BH661"/>
  <c r="BI661"/>
  <c r="BJ661"/>
  <c r="BK661"/>
  <c r="BL661"/>
  <c r="BM661"/>
  <c r="BN661"/>
  <c r="BO661"/>
  <c r="BP661"/>
  <c r="BQ661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CI661"/>
  <c r="CJ661"/>
  <c r="CK661"/>
  <c r="CL661"/>
  <c r="C662"/>
  <c r="D662"/>
  <c r="E662"/>
  <c r="F662"/>
  <c r="G662"/>
  <c r="H662"/>
  <c r="I662"/>
  <c r="J662"/>
  <c r="K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AM662"/>
  <c r="AN662"/>
  <c r="AO662"/>
  <c r="AP662"/>
  <c r="AQ662"/>
  <c r="AR662"/>
  <c r="AS662"/>
  <c r="AT662"/>
  <c r="AU662"/>
  <c r="AV662"/>
  <c r="AW662"/>
  <c r="AX662"/>
  <c r="AY662"/>
  <c r="AZ662"/>
  <c r="BA662"/>
  <c r="BB662"/>
  <c r="BC662"/>
  <c r="BD662"/>
  <c r="BE662"/>
  <c r="BF662"/>
  <c r="BG662"/>
  <c r="BH662"/>
  <c r="BI662"/>
  <c r="BJ662"/>
  <c r="BK662"/>
  <c r="BL662"/>
  <c r="BM662"/>
  <c r="BN662"/>
  <c r="BO662"/>
  <c r="BP662"/>
  <c r="BQ662"/>
  <c r="BR662"/>
  <c r="BS662"/>
  <c r="BT662"/>
  <c r="BU662"/>
  <c r="BV662"/>
  <c r="BW662"/>
  <c r="BX662"/>
  <c r="BY662"/>
  <c r="BZ662"/>
  <c r="CA662"/>
  <c r="CB662"/>
  <c r="CC662"/>
  <c r="CD662"/>
  <c r="CE662"/>
  <c r="CF662"/>
  <c r="CG662"/>
  <c r="CH662"/>
  <c r="CI662"/>
  <c r="CJ662"/>
  <c r="CK662"/>
  <c r="CL662"/>
  <c r="C663"/>
  <c r="D663"/>
  <c r="E663"/>
  <c r="F663"/>
  <c r="G663"/>
  <c r="H663"/>
  <c r="I663"/>
  <c r="J663"/>
  <c r="K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AM663"/>
  <c r="AN663"/>
  <c r="AO663"/>
  <c r="AP663"/>
  <c r="AQ663"/>
  <c r="AR663"/>
  <c r="AS663"/>
  <c r="AT663"/>
  <c r="AU663"/>
  <c r="AV663"/>
  <c r="AW663"/>
  <c r="AX663"/>
  <c r="AY663"/>
  <c r="AZ663"/>
  <c r="BA663"/>
  <c r="BB663"/>
  <c r="BC663"/>
  <c r="BD663"/>
  <c r="BE663"/>
  <c r="BF663"/>
  <c r="BG663"/>
  <c r="BH663"/>
  <c r="BI663"/>
  <c r="BJ663"/>
  <c r="BK663"/>
  <c r="BL663"/>
  <c r="BM663"/>
  <c r="BN663"/>
  <c r="BO663"/>
  <c r="BP663"/>
  <c r="BQ663"/>
  <c r="BR663"/>
  <c r="BS663"/>
  <c r="BT663"/>
  <c r="BU663"/>
  <c r="BV663"/>
  <c r="BW663"/>
  <c r="BX663"/>
  <c r="BY663"/>
  <c r="BZ663"/>
  <c r="CA663"/>
  <c r="CB663"/>
  <c r="CC663"/>
  <c r="CD663"/>
  <c r="CE663"/>
  <c r="CF663"/>
  <c r="CG663"/>
  <c r="CH663"/>
  <c r="CI663"/>
  <c r="CJ663"/>
  <c r="CK663"/>
  <c r="CL663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597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95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27"/>
</calcChain>
</file>

<file path=xl/sharedStrings.xml><?xml version="1.0" encoding="utf-8"?>
<sst xmlns="http://schemas.openxmlformats.org/spreadsheetml/2006/main" count="9011" uniqueCount="99">
  <si>
    <t>SUICIDE</t>
  </si>
  <si>
    <t>IQ</t>
  </si>
  <si>
    <t>AMBIG</t>
  </si>
  <si>
    <t>EGODYST</t>
  </si>
  <si>
    <t>AUTISM</t>
  </si>
  <si>
    <t>IDENTITY</t>
  </si>
  <si>
    <t>SELFDIR</t>
  </si>
  <si>
    <t>EMPATHY</t>
  </si>
  <si>
    <t>INTIMACY</t>
  </si>
  <si>
    <t>ACUTE</t>
  </si>
  <si>
    <t>CHRONIC</t>
  </si>
  <si>
    <t>TRAUMA_PAST</t>
  </si>
  <si>
    <t>TRAUMA_PRESENT</t>
  </si>
  <si>
    <t>HOPE</t>
  </si>
  <si>
    <t>SELFAFFICACY</t>
  </si>
  <si>
    <t>SELFESTEEM</t>
  </si>
  <si>
    <t>WELLBEING</t>
  </si>
  <si>
    <t>HYPER</t>
  </si>
  <si>
    <t>AGGR</t>
  </si>
  <si>
    <t>COND_PR</t>
  </si>
  <si>
    <t>ANXIE</t>
  </si>
  <si>
    <t>DEPR</t>
  </si>
  <si>
    <t>SOMAT</t>
  </si>
  <si>
    <t>ATYPI</t>
  </si>
  <si>
    <t>WITHD</t>
  </si>
  <si>
    <t>ATTE_PR</t>
  </si>
  <si>
    <t>ANG_CONT</t>
  </si>
  <si>
    <t>DEV_SOC_DIS</t>
  </si>
  <si>
    <t>BULLY</t>
  </si>
  <si>
    <t>EMOT_SELF_C</t>
  </si>
  <si>
    <t>EXE_FUN</t>
  </si>
  <si>
    <t>MANIA</t>
  </si>
  <si>
    <t>NEG_EMOT</t>
  </si>
  <si>
    <t>ADAPT</t>
  </si>
  <si>
    <t>SOC_SK</t>
  </si>
  <si>
    <t>LEAD</t>
  </si>
  <si>
    <t>ACT_DAIL</t>
  </si>
  <si>
    <t>FUN_COM</t>
  </si>
  <si>
    <t>RESILI</t>
  </si>
  <si>
    <t>SEL</t>
  </si>
  <si>
    <t>SEV</t>
  </si>
  <si>
    <t>ANHEDONIA</t>
  </si>
  <si>
    <t>ANXIOUSNESS</t>
  </si>
  <si>
    <t>ATTENTION_SEEKING</t>
  </si>
  <si>
    <t>CALLOUSNESS</t>
  </si>
  <si>
    <t>DECEITFULNESS</t>
  </si>
  <si>
    <t>DEPRESSIVITY</t>
  </si>
  <si>
    <t>DISTRACTIBILITY</t>
  </si>
  <si>
    <t>ECCENTRICITY</t>
  </si>
  <si>
    <t>EMOTIONAL_LABILITY</t>
  </si>
  <si>
    <t>GRANDIOSITY</t>
  </si>
  <si>
    <t>HOSTILITY</t>
  </si>
  <si>
    <t>IMPULSIVITY</t>
  </si>
  <si>
    <t>INTIMACY_AVOIDANCE</t>
  </si>
  <si>
    <t>IRRESPONSIBILITY</t>
  </si>
  <si>
    <t>MANIPULATIVENESS</t>
  </si>
  <si>
    <t>PERCEPTUAL_DYSREGULATION</t>
  </si>
  <si>
    <t>PERSEVERATION</t>
  </si>
  <si>
    <t>RESTRICTED_AFFECTIVITY</t>
  </si>
  <si>
    <t>RIGID_PERFECTIONISM</t>
  </si>
  <si>
    <t>RISK_TAKING</t>
  </si>
  <si>
    <t>SEPARATION_INSECURITY</t>
  </si>
  <si>
    <t>SUBMISSIVENESS</t>
  </si>
  <si>
    <t>SUSPICIOUSNESS</t>
  </si>
  <si>
    <t>UNUSUAL_BELIEFS</t>
  </si>
  <si>
    <t>WITHDRAWAL</t>
  </si>
  <si>
    <t>ACT</t>
  </si>
  <si>
    <t>DSP</t>
  </si>
  <si>
    <t>PAG</t>
  </si>
  <si>
    <t>PRO</t>
  </si>
  <si>
    <t>SPL</t>
  </si>
  <si>
    <t>WDR</t>
  </si>
  <si>
    <t>CON</t>
  </si>
  <si>
    <t>DSC</t>
  </si>
  <si>
    <t>FAN</t>
  </si>
  <si>
    <t>OMN</t>
  </si>
  <si>
    <t>REP</t>
  </si>
  <si>
    <t>SOM</t>
  </si>
  <si>
    <t>SUB</t>
  </si>
  <si>
    <t>UND</t>
  </si>
  <si>
    <t>ALT</t>
  </si>
  <si>
    <t>HUM</t>
  </si>
  <si>
    <t>IDL</t>
  </si>
  <si>
    <t>RFM</t>
  </si>
  <si>
    <t>DN</t>
  </si>
  <si>
    <t>INT</t>
  </si>
  <si>
    <t>SUP</t>
  </si>
  <si>
    <t>ANT</t>
  </si>
  <si>
    <t>ISO</t>
  </si>
  <si>
    <t>CONV</t>
  </si>
  <si>
    <t>BEST</t>
  </si>
  <si>
    <t>PEARSON_LR_0.00001</t>
  </si>
  <si>
    <t>&lt;&gt;"",</t>
  </si>
  <si>
    <t>,"")</t>
  </si>
  <si>
    <t>=IF(</t>
  </si>
  <si>
    <t/>
  </si>
  <si>
    <t>_testing_input.xlsx!A</t>
  </si>
  <si>
    <t>_training_input.xlsx!A</t>
  </si>
  <si>
    <t>_validating_input.xlsx!A</t>
  </si>
</sst>
</file>

<file path=xl/styles.xml><?xml version="1.0" encoding="utf-8"?>
<styleSheet xmlns="http://schemas.openxmlformats.org/spreadsheetml/2006/main">
  <fonts count="3">
    <font>
      <sz val="11"/>
      <color theme="1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3" fontId="2" fillId="0" borderId="0" xfId="0" applyNumberFormat="1" applyFont="1"/>
    <xf numFmtId="4" fontId="2" fillId="0" borderId="0" xfId="0" applyNumberFormat="1" applyFont="1"/>
    <xf numFmtId="0" fontId="1" fillId="0" borderId="0" xfId="0" applyFont="1"/>
    <xf numFmtId="0" fontId="1" fillId="2" borderId="1" xfId="0" applyFont="1" applyFill="1" applyBorder="1"/>
    <xf numFmtId="0" fontId="1" fillId="3" borderId="0" xfId="0" applyFont="1" applyFill="1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4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63" Type="http://schemas.openxmlformats.org/officeDocument/2006/relationships/externalLink" Target="externalLinks/externalLink60.xml"/><Relationship Id="rId84" Type="http://schemas.openxmlformats.org/officeDocument/2006/relationships/externalLink" Target="externalLinks/externalLink81.xml"/><Relationship Id="rId138" Type="http://schemas.openxmlformats.org/officeDocument/2006/relationships/externalLink" Target="externalLinks/externalLink135.xml"/><Relationship Id="rId159" Type="http://schemas.openxmlformats.org/officeDocument/2006/relationships/externalLink" Target="externalLinks/externalLink156.xml"/><Relationship Id="rId170" Type="http://schemas.openxmlformats.org/officeDocument/2006/relationships/externalLink" Target="externalLinks/externalLink167.xml"/><Relationship Id="rId191" Type="http://schemas.openxmlformats.org/officeDocument/2006/relationships/externalLink" Target="externalLinks/externalLink188.xml"/><Relationship Id="rId205" Type="http://schemas.openxmlformats.org/officeDocument/2006/relationships/externalLink" Target="externalLinks/externalLink202.xml"/><Relationship Id="rId226" Type="http://schemas.openxmlformats.org/officeDocument/2006/relationships/externalLink" Target="externalLinks/externalLink223.xml"/><Relationship Id="rId247" Type="http://schemas.openxmlformats.org/officeDocument/2006/relationships/externalLink" Target="externalLinks/externalLink244.xml"/><Relationship Id="rId107" Type="http://schemas.openxmlformats.org/officeDocument/2006/relationships/externalLink" Target="externalLinks/externalLink104.xml"/><Relationship Id="rId268" Type="http://schemas.openxmlformats.org/officeDocument/2006/relationships/externalLink" Target="externalLinks/externalLink265.xml"/><Relationship Id="rId11" Type="http://schemas.openxmlformats.org/officeDocument/2006/relationships/externalLink" Target="externalLinks/externalLink8.xml"/><Relationship Id="rId32" Type="http://schemas.openxmlformats.org/officeDocument/2006/relationships/externalLink" Target="externalLinks/externalLink29.xml"/><Relationship Id="rId53" Type="http://schemas.openxmlformats.org/officeDocument/2006/relationships/externalLink" Target="externalLinks/externalLink50.xml"/><Relationship Id="rId74" Type="http://schemas.openxmlformats.org/officeDocument/2006/relationships/externalLink" Target="externalLinks/externalLink71.xml"/><Relationship Id="rId128" Type="http://schemas.openxmlformats.org/officeDocument/2006/relationships/externalLink" Target="externalLinks/externalLink125.xml"/><Relationship Id="rId149" Type="http://schemas.openxmlformats.org/officeDocument/2006/relationships/externalLink" Target="externalLinks/externalLink146.xml"/><Relationship Id="rId5" Type="http://schemas.openxmlformats.org/officeDocument/2006/relationships/externalLink" Target="externalLinks/externalLink2.xml"/><Relationship Id="rId95" Type="http://schemas.openxmlformats.org/officeDocument/2006/relationships/externalLink" Target="externalLinks/externalLink92.xml"/><Relationship Id="rId160" Type="http://schemas.openxmlformats.org/officeDocument/2006/relationships/externalLink" Target="externalLinks/externalLink157.xml"/><Relationship Id="rId181" Type="http://schemas.openxmlformats.org/officeDocument/2006/relationships/externalLink" Target="externalLinks/externalLink178.xml"/><Relationship Id="rId216" Type="http://schemas.openxmlformats.org/officeDocument/2006/relationships/externalLink" Target="externalLinks/externalLink213.xml"/><Relationship Id="rId237" Type="http://schemas.openxmlformats.org/officeDocument/2006/relationships/externalLink" Target="externalLinks/externalLink234.xml"/><Relationship Id="rId258" Type="http://schemas.openxmlformats.org/officeDocument/2006/relationships/externalLink" Target="externalLinks/externalLink255.xml"/><Relationship Id="rId22" Type="http://schemas.openxmlformats.org/officeDocument/2006/relationships/externalLink" Target="externalLinks/externalLink19.xml"/><Relationship Id="rId43" Type="http://schemas.openxmlformats.org/officeDocument/2006/relationships/externalLink" Target="externalLinks/externalLink40.xml"/><Relationship Id="rId64" Type="http://schemas.openxmlformats.org/officeDocument/2006/relationships/externalLink" Target="externalLinks/externalLink61.xml"/><Relationship Id="rId118" Type="http://schemas.openxmlformats.org/officeDocument/2006/relationships/externalLink" Target="externalLinks/externalLink115.xml"/><Relationship Id="rId139" Type="http://schemas.openxmlformats.org/officeDocument/2006/relationships/externalLink" Target="externalLinks/externalLink136.xml"/><Relationship Id="rId85" Type="http://schemas.openxmlformats.org/officeDocument/2006/relationships/externalLink" Target="externalLinks/externalLink82.xml"/><Relationship Id="rId150" Type="http://schemas.openxmlformats.org/officeDocument/2006/relationships/externalLink" Target="externalLinks/externalLink147.xml"/><Relationship Id="rId171" Type="http://schemas.openxmlformats.org/officeDocument/2006/relationships/externalLink" Target="externalLinks/externalLink168.xml"/><Relationship Id="rId192" Type="http://schemas.openxmlformats.org/officeDocument/2006/relationships/externalLink" Target="externalLinks/externalLink189.xml"/><Relationship Id="rId206" Type="http://schemas.openxmlformats.org/officeDocument/2006/relationships/externalLink" Target="externalLinks/externalLink203.xml"/><Relationship Id="rId227" Type="http://schemas.openxmlformats.org/officeDocument/2006/relationships/externalLink" Target="externalLinks/externalLink224.xml"/><Relationship Id="rId248" Type="http://schemas.openxmlformats.org/officeDocument/2006/relationships/externalLink" Target="externalLinks/externalLink245.xml"/><Relationship Id="rId269" Type="http://schemas.openxmlformats.org/officeDocument/2006/relationships/externalLink" Target="externalLinks/externalLink266.xml"/><Relationship Id="rId12" Type="http://schemas.openxmlformats.org/officeDocument/2006/relationships/externalLink" Target="externalLinks/externalLink9.xml"/><Relationship Id="rId33" Type="http://schemas.openxmlformats.org/officeDocument/2006/relationships/externalLink" Target="externalLinks/externalLink30.xml"/><Relationship Id="rId108" Type="http://schemas.openxmlformats.org/officeDocument/2006/relationships/externalLink" Target="externalLinks/externalLink105.xml"/><Relationship Id="rId129" Type="http://schemas.openxmlformats.org/officeDocument/2006/relationships/externalLink" Target="externalLinks/externalLink126.xml"/><Relationship Id="rId54" Type="http://schemas.openxmlformats.org/officeDocument/2006/relationships/externalLink" Target="externalLinks/externalLink51.xml"/><Relationship Id="rId75" Type="http://schemas.openxmlformats.org/officeDocument/2006/relationships/externalLink" Target="externalLinks/externalLink72.xml"/><Relationship Id="rId96" Type="http://schemas.openxmlformats.org/officeDocument/2006/relationships/externalLink" Target="externalLinks/externalLink93.xml"/><Relationship Id="rId140" Type="http://schemas.openxmlformats.org/officeDocument/2006/relationships/externalLink" Target="externalLinks/externalLink137.xml"/><Relationship Id="rId161" Type="http://schemas.openxmlformats.org/officeDocument/2006/relationships/externalLink" Target="externalLinks/externalLink158.xml"/><Relationship Id="rId182" Type="http://schemas.openxmlformats.org/officeDocument/2006/relationships/externalLink" Target="externalLinks/externalLink179.xml"/><Relationship Id="rId217" Type="http://schemas.openxmlformats.org/officeDocument/2006/relationships/externalLink" Target="externalLinks/externalLink214.xml"/><Relationship Id="rId6" Type="http://schemas.openxmlformats.org/officeDocument/2006/relationships/externalLink" Target="externalLinks/externalLink3.xml"/><Relationship Id="rId238" Type="http://schemas.openxmlformats.org/officeDocument/2006/relationships/externalLink" Target="externalLinks/externalLink235.xml"/><Relationship Id="rId259" Type="http://schemas.openxmlformats.org/officeDocument/2006/relationships/externalLink" Target="externalLinks/externalLink256.xml"/><Relationship Id="rId23" Type="http://schemas.openxmlformats.org/officeDocument/2006/relationships/externalLink" Target="externalLinks/externalLink20.xml"/><Relationship Id="rId119" Type="http://schemas.openxmlformats.org/officeDocument/2006/relationships/externalLink" Target="externalLinks/externalLink116.xml"/><Relationship Id="rId270" Type="http://schemas.openxmlformats.org/officeDocument/2006/relationships/externalLink" Target="externalLinks/externalLink267.xml"/><Relationship Id="rId44" Type="http://schemas.openxmlformats.org/officeDocument/2006/relationships/externalLink" Target="externalLinks/externalLink41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130" Type="http://schemas.openxmlformats.org/officeDocument/2006/relationships/externalLink" Target="externalLinks/externalLink127.xml"/><Relationship Id="rId135" Type="http://schemas.openxmlformats.org/officeDocument/2006/relationships/externalLink" Target="externalLinks/externalLink132.xml"/><Relationship Id="rId151" Type="http://schemas.openxmlformats.org/officeDocument/2006/relationships/externalLink" Target="externalLinks/externalLink148.xml"/><Relationship Id="rId156" Type="http://schemas.openxmlformats.org/officeDocument/2006/relationships/externalLink" Target="externalLinks/externalLink153.xml"/><Relationship Id="rId177" Type="http://schemas.openxmlformats.org/officeDocument/2006/relationships/externalLink" Target="externalLinks/externalLink174.xml"/><Relationship Id="rId198" Type="http://schemas.openxmlformats.org/officeDocument/2006/relationships/externalLink" Target="externalLinks/externalLink195.xml"/><Relationship Id="rId172" Type="http://schemas.openxmlformats.org/officeDocument/2006/relationships/externalLink" Target="externalLinks/externalLink169.xml"/><Relationship Id="rId193" Type="http://schemas.openxmlformats.org/officeDocument/2006/relationships/externalLink" Target="externalLinks/externalLink190.xml"/><Relationship Id="rId202" Type="http://schemas.openxmlformats.org/officeDocument/2006/relationships/externalLink" Target="externalLinks/externalLink199.xml"/><Relationship Id="rId207" Type="http://schemas.openxmlformats.org/officeDocument/2006/relationships/externalLink" Target="externalLinks/externalLink204.xml"/><Relationship Id="rId223" Type="http://schemas.openxmlformats.org/officeDocument/2006/relationships/externalLink" Target="externalLinks/externalLink220.xml"/><Relationship Id="rId228" Type="http://schemas.openxmlformats.org/officeDocument/2006/relationships/externalLink" Target="externalLinks/externalLink225.xml"/><Relationship Id="rId244" Type="http://schemas.openxmlformats.org/officeDocument/2006/relationships/externalLink" Target="externalLinks/externalLink241.xml"/><Relationship Id="rId249" Type="http://schemas.openxmlformats.org/officeDocument/2006/relationships/externalLink" Target="externalLinks/externalLink246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109" Type="http://schemas.openxmlformats.org/officeDocument/2006/relationships/externalLink" Target="externalLinks/externalLink106.xml"/><Relationship Id="rId260" Type="http://schemas.openxmlformats.org/officeDocument/2006/relationships/externalLink" Target="externalLinks/externalLink257.xml"/><Relationship Id="rId265" Type="http://schemas.openxmlformats.org/officeDocument/2006/relationships/externalLink" Target="externalLinks/externalLink262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97" Type="http://schemas.openxmlformats.org/officeDocument/2006/relationships/externalLink" Target="externalLinks/externalLink94.xml"/><Relationship Id="rId104" Type="http://schemas.openxmlformats.org/officeDocument/2006/relationships/externalLink" Target="externalLinks/externalLink101.xml"/><Relationship Id="rId120" Type="http://schemas.openxmlformats.org/officeDocument/2006/relationships/externalLink" Target="externalLinks/externalLink117.xml"/><Relationship Id="rId125" Type="http://schemas.openxmlformats.org/officeDocument/2006/relationships/externalLink" Target="externalLinks/externalLink122.xml"/><Relationship Id="rId141" Type="http://schemas.openxmlformats.org/officeDocument/2006/relationships/externalLink" Target="externalLinks/externalLink138.xml"/><Relationship Id="rId146" Type="http://schemas.openxmlformats.org/officeDocument/2006/relationships/externalLink" Target="externalLinks/externalLink143.xml"/><Relationship Id="rId167" Type="http://schemas.openxmlformats.org/officeDocument/2006/relationships/externalLink" Target="externalLinks/externalLink164.xml"/><Relationship Id="rId188" Type="http://schemas.openxmlformats.org/officeDocument/2006/relationships/externalLink" Target="externalLinks/externalLink185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162" Type="http://schemas.openxmlformats.org/officeDocument/2006/relationships/externalLink" Target="externalLinks/externalLink159.xml"/><Relationship Id="rId183" Type="http://schemas.openxmlformats.org/officeDocument/2006/relationships/externalLink" Target="externalLinks/externalLink180.xml"/><Relationship Id="rId213" Type="http://schemas.openxmlformats.org/officeDocument/2006/relationships/externalLink" Target="externalLinks/externalLink210.xml"/><Relationship Id="rId218" Type="http://schemas.openxmlformats.org/officeDocument/2006/relationships/externalLink" Target="externalLinks/externalLink215.xml"/><Relationship Id="rId234" Type="http://schemas.openxmlformats.org/officeDocument/2006/relationships/externalLink" Target="externalLinks/externalLink231.xml"/><Relationship Id="rId239" Type="http://schemas.openxmlformats.org/officeDocument/2006/relationships/externalLink" Target="externalLinks/externalLink23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50" Type="http://schemas.openxmlformats.org/officeDocument/2006/relationships/externalLink" Target="externalLinks/externalLink247.xml"/><Relationship Id="rId255" Type="http://schemas.openxmlformats.org/officeDocument/2006/relationships/externalLink" Target="externalLinks/externalLink252.xml"/><Relationship Id="rId271" Type="http://schemas.openxmlformats.org/officeDocument/2006/relationships/theme" Target="theme/theme1.xml"/><Relationship Id="rId24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66" Type="http://schemas.openxmlformats.org/officeDocument/2006/relationships/externalLink" Target="externalLinks/externalLink63.xml"/><Relationship Id="rId87" Type="http://schemas.openxmlformats.org/officeDocument/2006/relationships/externalLink" Target="externalLinks/externalLink84.xml"/><Relationship Id="rId110" Type="http://schemas.openxmlformats.org/officeDocument/2006/relationships/externalLink" Target="externalLinks/externalLink107.xml"/><Relationship Id="rId115" Type="http://schemas.openxmlformats.org/officeDocument/2006/relationships/externalLink" Target="externalLinks/externalLink112.xml"/><Relationship Id="rId131" Type="http://schemas.openxmlformats.org/officeDocument/2006/relationships/externalLink" Target="externalLinks/externalLink128.xml"/><Relationship Id="rId136" Type="http://schemas.openxmlformats.org/officeDocument/2006/relationships/externalLink" Target="externalLinks/externalLink133.xml"/><Relationship Id="rId157" Type="http://schemas.openxmlformats.org/officeDocument/2006/relationships/externalLink" Target="externalLinks/externalLink154.xml"/><Relationship Id="rId178" Type="http://schemas.openxmlformats.org/officeDocument/2006/relationships/externalLink" Target="externalLinks/externalLink175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152" Type="http://schemas.openxmlformats.org/officeDocument/2006/relationships/externalLink" Target="externalLinks/externalLink149.xml"/><Relationship Id="rId173" Type="http://schemas.openxmlformats.org/officeDocument/2006/relationships/externalLink" Target="externalLinks/externalLink170.xml"/><Relationship Id="rId194" Type="http://schemas.openxmlformats.org/officeDocument/2006/relationships/externalLink" Target="externalLinks/externalLink191.xml"/><Relationship Id="rId199" Type="http://schemas.openxmlformats.org/officeDocument/2006/relationships/externalLink" Target="externalLinks/externalLink196.xml"/><Relationship Id="rId203" Type="http://schemas.openxmlformats.org/officeDocument/2006/relationships/externalLink" Target="externalLinks/externalLink200.xml"/><Relationship Id="rId208" Type="http://schemas.openxmlformats.org/officeDocument/2006/relationships/externalLink" Target="externalLinks/externalLink205.xml"/><Relationship Id="rId229" Type="http://schemas.openxmlformats.org/officeDocument/2006/relationships/externalLink" Target="externalLinks/externalLink226.xml"/><Relationship Id="rId19" Type="http://schemas.openxmlformats.org/officeDocument/2006/relationships/externalLink" Target="externalLinks/externalLink16.xml"/><Relationship Id="rId224" Type="http://schemas.openxmlformats.org/officeDocument/2006/relationships/externalLink" Target="externalLinks/externalLink221.xml"/><Relationship Id="rId240" Type="http://schemas.openxmlformats.org/officeDocument/2006/relationships/externalLink" Target="externalLinks/externalLink237.xml"/><Relationship Id="rId245" Type="http://schemas.openxmlformats.org/officeDocument/2006/relationships/externalLink" Target="externalLinks/externalLink242.xml"/><Relationship Id="rId261" Type="http://schemas.openxmlformats.org/officeDocument/2006/relationships/externalLink" Target="externalLinks/externalLink258.xml"/><Relationship Id="rId266" Type="http://schemas.openxmlformats.org/officeDocument/2006/relationships/externalLink" Target="externalLinks/externalLink263.xml"/><Relationship Id="rId14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56" Type="http://schemas.openxmlformats.org/officeDocument/2006/relationships/externalLink" Target="externalLinks/externalLink53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105" Type="http://schemas.openxmlformats.org/officeDocument/2006/relationships/externalLink" Target="externalLinks/externalLink102.xml"/><Relationship Id="rId126" Type="http://schemas.openxmlformats.org/officeDocument/2006/relationships/externalLink" Target="externalLinks/externalLink123.xml"/><Relationship Id="rId147" Type="http://schemas.openxmlformats.org/officeDocument/2006/relationships/externalLink" Target="externalLinks/externalLink144.xml"/><Relationship Id="rId168" Type="http://schemas.openxmlformats.org/officeDocument/2006/relationships/externalLink" Target="externalLinks/externalLink165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93" Type="http://schemas.openxmlformats.org/officeDocument/2006/relationships/externalLink" Target="externalLinks/externalLink90.xml"/><Relationship Id="rId98" Type="http://schemas.openxmlformats.org/officeDocument/2006/relationships/externalLink" Target="externalLinks/externalLink95.xml"/><Relationship Id="rId121" Type="http://schemas.openxmlformats.org/officeDocument/2006/relationships/externalLink" Target="externalLinks/externalLink118.xml"/><Relationship Id="rId142" Type="http://schemas.openxmlformats.org/officeDocument/2006/relationships/externalLink" Target="externalLinks/externalLink139.xml"/><Relationship Id="rId163" Type="http://schemas.openxmlformats.org/officeDocument/2006/relationships/externalLink" Target="externalLinks/externalLink160.xml"/><Relationship Id="rId184" Type="http://schemas.openxmlformats.org/officeDocument/2006/relationships/externalLink" Target="externalLinks/externalLink181.xml"/><Relationship Id="rId189" Type="http://schemas.openxmlformats.org/officeDocument/2006/relationships/externalLink" Target="externalLinks/externalLink186.xml"/><Relationship Id="rId219" Type="http://schemas.openxmlformats.org/officeDocument/2006/relationships/externalLink" Target="externalLinks/externalLink216.xml"/><Relationship Id="rId3" Type="http://schemas.openxmlformats.org/officeDocument/2006/relationships/worksheet" Target="worksheets/sheet3.xml"/><Relationship Id="rId214" Type="http://schemas.openxmlformats.org/officeDocument/2006/relationships/externalLink" Target="externalLinks/externalLink211.xml"/><Relationship Id="rId230" Type="http://schemas.openxmlformats.org/officeDocument/2006/relationships/externalLink" Target="externalLinks/externalLink227.xml"/><Relationship Id="rId235" Type="http://schemas.openxmlformats.org/officeDocument/2006/relationships/externalLink" Target="externalLinks/externalLink232.xml"/><Relationship Id="rId251" Type="http://schemas.openxmlformats.org/officeDocument/2006/relationships/externalLink" Target="externalLinks/externalLink248.xml"/><Relationship Id="rId256" Type="http://schemas.openxmlformats.org/officeDocument/2006/relationships/externalLink" Target="externalLinks/externalLink253.xml"/><Relationship Id="rId25" Type="http://schemas.openxmlformats.org/officeDocument/2006/relationships/externalLink" Target="externalLinks/externalLink22.xml"/><Relationship Id="rId46" Type="http://schemas.openxmlformats.org/officeDocument/2006/relationships/externalLink" Target="externalLinks/externalLink43.xml"/><Relationship Id="rId67" Type="http://schemas.openxmlformats.org/officeDocument/2006/relationships/externalLink" Target="externalLinks/externalLink64.xml"/><Relationship Id="rId116" Type="http://schemas.openxmlformats.org/officeDocument/2006/relationships/externalLink" Target="externalLinks/externalLink113.xml"/><Relationship Id="rId137" Type="http://schemas.openxmlformats.org/officeDocument/2006/relationships/externalLink" Target="externalLinks/externalLink134.xml"/><Relationship Id="rId158" Type="http://schemas.openxmlformats.org/officeDocument/2006/relationships/externalLink" Target="externalLinks/externalLink155.xml"/><Relationship Id="rId272" Type="http://schemas.openxmlformats.org/officeDocument/2006/relationships/styles" Target="styles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62" Type="http://schemas.openxmlformats.org/officeDocument/2006/relationships/externalLink" Target="externalLinks/externalLink59.xml"/><Relationship Id="rId83" Type="http://schemas.openxmlformats.org/officeDocument/2006/relationships/externalLink" Target="externalLinks/externalLink80.xml"/><Relationship Id="rId88" Type="http://schemas.openxmlformats.org/officeDocument/2006/relationships/externalLink" Target="externalLinks/externalLink85.xml"/><Relationship Id="rId111" Type="http://schemas.openxmlformats.org/officeDocument/2006/relationships/externalLink" Target="externalLinks/externalLink108.xml"/><Relationship Id="rId132" Type="http://schemas.openxmlformats.org/officeDocument/2006/relationships/externalLink" Target="externalLinks/externalLink129.xml"/><Relationship Id="rId153" Type="http://schemas.openxmlformats.org/officeDocument/2006/relationships/externalLink" Target="externalLinks/externalLink150.xml"/><Relationship Id="rId174" Type="http://schemas.openxmlformats.org/officeDocument/2006/relationships/externalLink" Target="externalLinks/externalLink171.xml"/><Relationship Id="rId179" Type="http://schemas.openxmlformats.org/officeDocument/2006/relationships/externalLink" Target="externalLinks/externalLink176.xml"/><Relationship Id="rId195" Type="http://schemas.openxmlformats.org/officeDocument/2006/relationships/externalLink" Target="externalLinks/externalLink192.xml"/><Relationship Id="rId209" Type="http://schemas.openxmlformats.org/officeDocument/2006/relationships/externalLink" Target="externalLinks/externalLink206.xml"/><Relationship Id="rId190" Type="http://schemas.openxmlformats.org/officeDocument/2006/relationships/externalLink" Target="externalLinks/externalLink187.xml"/><Relationship Id="rId204" Type="http://schemas.openxmlformats.org/officeDocument/2006/relationships/externalLink" Target="externalLinks/externalLink201.xml"/><Relationship Id="rId220" Type="http://schemas.openxmlformats.org/officeDocument/2006/relationships/externalLink" Target="externalLinks/externalLink217.xml"/><Relationship Id="rId225" Type="http://schemas.openxmlformats.org/officeDocument/2006/relationships/externalLink" Target="externalLinks/externalLink222.xml"/><Relationship Id="rId241" Type="http://schemas.openxmlformats.org/officeDocument/2006/relationships/externalLink" Target="externalLinks/externalLink238.xml"/><Relationship Id="rId246" Type="http://schemas.openxmlformats.org/officeDocument/2006/relationships/externalLink" Target="externalLinks/externalLink243.xml"/><Relationship Id="rId267" Type="http://schemas.openxmlformats.org/officeDocument/2006/relationships/externalLink" Target="externalLinks/externalLink264.xml"/><Relationship Id="rId15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33.xml"/><Relationship Id="rId57" Type="http://schemas.openxmlformats.org/officeDocument/2006/relationships/externalLink" Target="externalLinks/externalLink54.xml"/><Relationship Id="rId106" Type="http://schemas.openxmlformats.org/officeDocument/2006/relationships/externalLink" Target="externalLinks/externalLink103.xml"/><Relationship Id="rId127" Type="http://schemas.openxmlformats.org/officeDocument/2006/relationships/externalLink" Target="externalLinks/externalLink124.xml"/><Relationship Id="rId262" Type="http://schemas.openxmlformats.org/officeDocument/2006/relationships/externalLink" Target="externalLinks/externalLink259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52" Type="http://schemas.openxmlformats.org/officeDocument/2006/relationships/externalLink" Target="externalLinks/externalLink49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94" Type="http://schemas.openxmlformats.org/officeDocument/2006/relationships/externalLink" Target="externalLinks/externalLink91.xml"/><Relationship Id="rId99" Type="http://schemas.openxmlformats.org/officeDocument/2006/relationships/externalLink" Target="externalLinks/externalLink96.xml"/><Relationship Id="rId101" Type="http://schemas.openxmlformats.org/officeDocument/2006/relationships/externalLink" Target="externalLinks/externalLink98.xml"/><Relationship Id="rId122" Type="http://schemas.openxmlformats.org/officeDocument/2006/relationships/externalLink" Target="externalLinks/externalLink119.xml"/><Relationship Id="rId143" Type="http://schemas.openxmlformats.org/officeDocument/2006/relationships/externalLink" Target="externalLinks/externalLink140.xml"/><Relationship Id="rId148" Type="http://schemas.openxmlformats.org/officeDocument/2006/relationships/externalLink" Target="externalLinks/externalLink145.xml"/><Relationship Id="rId164" Type="http://schemas.openxmlformats.org/officeDocument/2006/relationships/externalLink" Target="externalLinks/externalLink161.xml"/><Relationship Id="rId169" Type="http://schemas.openxmlformats.org/officeDocument/2006/relationships/externalLink" Target="externalLinks/externalLink166.xml"/><Relationship Id="rId185" Type="http://schemas.openxmlformats.org/officeDocument/2006/relationships/externalLink" Target="externalLinks/externalLink18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80" Type="http://schemas.openxmlformats.org/officeDocument/2006/relationships/externalLink" Target="externalLinks/externalLink177.xml"/><Relationship Id="rId210" Type="http://schemas.openxmlformats.org/officeDocument/2006/relationships/externalLink" Target="externalLinks/externalLink207.xml"/><Relationship Id="rId215" Type="http://schemas.openxmlformats.org/officeDocument/2006/relationships/externalLink" Target="externalLinks/externalLink212.xml"/><Relationship Id="rId236" Type="http://schemas.openxmlformats.org/officeDocument/2006/relationships/externalLink" Target="externalLinks/externalLink233.xml"/><Relationship Id="rId257" Type="http://schemas.openxmlformats.org/officeDocument/2006/relationships/externalLink" Target="externalLinks/externalLink254.xml"/><Relationship Id="rId26" Type="http://schemas.openxmlformats.org/officeDocument/2006/relationships/externalLink" Target="externalLinks/externalLink23.xml"/><Relationship Id="rId231" Type="http://schemas.openxmlformats.org/officeDocument/2006/relationships/externalLink" Target="externalLinks/externalLink228.xml"/><Relationship Id="rId252" Type="http://schemas.openxmlformats.org/officeDocument/2006/relationships/externalLink" Target="externalLinks/externalLink249.xml"/><Relationship Id="rId273" Type="http://schemas.openxmlformats.org/officeDocument/2006/relationships/sharedStrings" Target="sharedStrings.xml"/><Relationship Id="rId47" Type="http://schemas.openxmlformats.org/officeDocument/2006/relationships/externalLink" Target="externalLinks/externalLink44.xml"/><Relationship Id="rId68" Type="http://schemas.openxmlformats.org/officeDocument/2006/relationships/externalLink" Target="externalLinks/externalLink65.xml"/><Relationship Id="rId89" Type="http://schemas.openxmlformats.org/officeDocument/2006/relationships/externalLink" Target="externalLinks/externalLink86.xml"/><Relationship Id="rId112" Type="http://schemas.openxmlformats.org/officeDocument/2006/relationships/externalLink" Target="externalLinks/externalLink109.xml"/><Relationship Id="rId133" Type="http://schemas.openxmlformats.org/officeDocument/2006/relationships/externalLink" Target="externalLinks/externalLink130.xml"/><Relationship Id="rId154" Type="http://schemas.openxmlformats.org/officeDocument/2006/relationships/externalLink" Target="externalLinks/externalLink151.xml"/><Relationship Id="rId175" Type="http://schemas.openxmlformats.org/officeDocument/2006/relationships/externalLink" Target="externalLinks/externalLink172.xml"/><Relationship Id="rId196" Type="http://schemas.openxmlformats.org/officeDocument/2006/relationships/externalLink" Target="externalLinks/externalLink193.xml"/><Relationship Id="rId200" Type="http://schemas.openxmlformats.org/officeDocument/2006/relationships/externalLink" Target="externalLinks/externalLink197.xml"/><Relationship Id="rId16" Type="http://schemas.openxmlformats.org/officeDocument/2006/relationships/externalLink" Target="externalLinks/externalLink13.xml"/><Relationship Id="rId221" Type="http://schemas.openxmlformats.org/officeDocument/2006/relationships/externalLink" Target="externalLinks/externalLink218.xml"/><Relationship Id="rId242" Type="http://schemas.openxmlformats.org/officeDocument/2006/relationships/externalLink" Target="externalLinks/externalLink239.xml"/><Relationship Id="rId263" Type="http://schemas.openxmlformats.org/officeDocument/2006/relationships/externalLink" Target="externalLinks/externalLink260.xml"/><Relationship Id="rId37" Type="http://schemas.openxmlformats.org/officeDocument/2006/relationships/externalLink" Target="externalLinks/externalLink34.xml"/><Relationship Id="rId58" Type="http://schemas.openxmlformats.org/officeDocument/2006/relationships/externalLink" Target="externalLinks/externalLink55.xml"/><Relationship Id="rId79" Type="http://schemas.openxmlformats.org/officeDocument/2006/relationships/externalLink" Target="externalLinks/externalLink76.xml"/><Relationship Id="rId102" Type="http://schemas.openxmlformats.org/officeDocument/2006/relationships/externalLink" Target="externalLinks/externalLink99.xml"/><Relationship Id="rId123" Type="http://schemas.openxmlformats.org/officeDocument/2006/relationships/externalLink" Target="externalLinks/externalLink120.xml"/><Relationship Id="rId144" Type="http://schemas.openxmlformats.org/officeDocument/2006/relationships/externalLink" Target="externalLinks/externalLink141.xml"/><Relationship Id="rId90" Type="http://schemas.openxmlformats.org/officeDocument/2006/relationships/externalLink" Target="externalLinks/externalLink87.xml"/><Relationship Id="rId165" Type="http://schemas.openxmlformats.org/officeDocument/2006/relationships/externalLink" Target="externalLinks/externalLink162.xml"/><Relationship Id="rId186" Type="http://schemas.openxmlformats.org/officeDocument/2006/relationships/externalLink" Target="externalLinks/externalLink183.xml"/><Relationship Id="rId211" Type="http://schemas.openxmlformats.org/officeDocument/2006/relationships/externalLink" Target="externalLinks/externalLink208.xml"/><Relationship Id="rId232" Type="http://schemas.openxmlformats.org/officeDocument/2006/relationships/externalLink" Target="externalLinks/externalLink229.xml"/><Relationship Id="rId253" Type="http://schemas.openxmlformats.org/officeDocument/2006/relationships/externalLink" Target="externalLinks/externalLink250.xml"/><Relationship Id="rId274" Type="http://schemas.openxmlformats.org/officeDocument/2006/relationships/calcChain" Target="calcChain.xml"/><Relationship Id="rId27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45.xml"/><Relationship Id="rId69" Type="http://schemas.openxmlformats.org/officeDocument/2006/relationships/externalLink" Target="externalLinks/externalLink66.xml"/><Relationship Id="rId113" Type="http://schemas.openxmlformats.org/officeDocument/2006/relationships/externalLink" Target="externalLinks/externalLink110.xml"/><Relationship Id="rId134" Type="http://schemas.openxmlformats.org/officeDocument/2006/relationships/externalLink" Target="externalLinks/externalLink131.xml"/><Relationship Id="rId80" Type="http://schemas.openxmlformats.org/officeDocument/2006/relationships/externalLink" Target="externalLinks/externalLink77.xml"/><Relationship Id="rId155" Type="http://schemas.openxmlformats.org/officeDocument/2006/relationships/externalLink" Target="externalLinks/externalLink152.xml"/><Relationship Id="rId176" Type="http://schemas.openxmlformats.org/officeDocument/2006/relationships/externalLink" Target="externalLinks/externalLink173.xml"/><Relationship Id="rId197" Type="http://schemas.openxmlformats.org/officeDocument/2006/relationships/externalLink" Target="externalLinks/externalLink194.xml"/><Relationship Id="rId201" Type="http://schemas.openxmlformats.org/officeDocument/2006/relationships/externalLink" Target="externalLinks/externalLink198.xml"/><Relationship Id="rId222" Type="http://schemas.openxmlformats.org/officeDocument/2006/relationships/externalLink" Target="externalLinks/externalLink219.xml"/><Relationship Id="rId243" Type="http://schemas.openxmlformats.org/officeDocument/2006/relationships/externalLink" Target="externalLinks/externalLink240.xml"/><Relationship Id="rId264" Type="http://schemas.openxmlformats.org/officeDocument/2006/relationships/externalLink" Target="externalLinks/externalLink261.xml"/><Relationship Id="rId17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35.xml"/><Relationship Id="rId59" Type="http://schemas.openxmlformats.org/officeDocument/2006/relationships/externalLink" Target="externalLinks/externalLink56.xml"/><Relationship Id="rId103" Type="http://schemas.openxmlformats.org/officeDocument/2006/relationships/externalLink" Target="externalLinks/externalLink100.xml"/><Relationship Id="rId124" Type="http://schemas.openxmlformats.org/officeDocument/2006/relationships/externalLink" Target="externalLinks/externalLink121.xml"/><Relationship Id="rId70" Type="http://schemas.openxmlformats.org/officeDocument/2006/relationships/externalLink" Target="externalLinks/externalLink67.xml"/><Relationship Id="rId91" Type="http://schemas.openxmlformats.org/officeDocument/2006/relationships/externalLink" Target="externalLinks/externalLink88.xml"/><Relationship Id="rId145" Type="http://schemas.openxmlformats.org/officeDocument/2006/relationships/externalLink" Target="externalLinks/externalLink142.xml"/><Relationship Id="rId166" Type="http://schemas.openxmlformats.org/officeDocument/2006/relationships/externalLink" Target="externalLinks/externalLink163.xml"/><Relationship Id="rId187" Type="http://schemas.openxmlformats.org/officeDocument/2006/relationships/externalLink" Target="externalLinks/externalLink184.xml"/><Relationship Id="rId1" Type="http://schemas.openxmlformats.org/officeDocument/2006/relationships/worksheet" Target="worksheets/sheet1.xml"/><Relationship Id="rId212" Type="http://schemas.openxmlformats.org/officeDocument/2006/relationships/externalLink" Target="externalLinks/externalLink209.xml"/><Relationship Id="rId233" Type="http://schemas.openxmlformats.org/officeDocument/2006/relationships/externalLink" Target="externalLinks/externalLink230.xml"/><Relationship Id="rId254" Type="http://schemas.openxmlformats.org/officeDocument/2006/relationships/externalLink" Target="externalLinks/externalLink251.xml"/><Relationship Id="rId28" Type="http://schemas.openxmlformats.org/officeDocument/2006/relationships/externalLink" Target="externalLinks/externalLink25.xml"/><Relationship Id="rId49" Type="http://schemas.openxmlformats.org/officeDocument/2006/relationships/externalLink" Target="externalLinks/externalLink46.xml"/><Relationship Id="rId114" Type="http://schemas.openxmlformats.org/officeDocument/2006/relationships/externalLink" Target="externalLinks/externalLink11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ICIDE_testing_inpu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Q_testing_inpu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MBIG_testing_inpu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GODYST_testing_inpu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UTISM_testing_input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DENTITY_testing_input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DIR_testing_input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PATHY_testing_inpu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IMACY_testing_inpu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UTE_testing_input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HRONIC_testing_inpu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TRAUMA_PAST_testing_inpu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TRAUMA_PRESENT_testing_inpu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OPE_testing_input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AFFICACY_testing_inpu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ESTEEM_testing_input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ELLBEING_testing_input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YPER_testing_input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GGR_testing_inpu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OND_PR_testing_input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XIE_testing_input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PR_testing_input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MAT_testing_input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YPI_testing_input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ITHD_testing_input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TE_PR_testing_input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G_CONT_testing_input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V_SOC_DIS_testing_input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BULLY_testing_input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OT_SELF_C_testing_input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XE_FUN_testing_input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MANIA_testing_input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NEG_EMOT_testing_input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DAPT_testing_input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C_SK_testing_input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LEAD_testing_input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T_DAIL_testing_input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FUN_COM_testing_input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SILI_testing_input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_testing_input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mpt-c/FORMULAS/SEV/SEV_testing_input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HEDONIA_testing_input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XIOUSNESS_testing_inpu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TENTION_SEEKING_testing_inpu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ALLOUSNESS_testing_input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CEITFULNESS_testing_inpu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PRESSIVITY_testing_inpu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ISTRACTIBILITY_testing_inpu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CCENTRICITY_testing_inpu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OTIONAL_LABILITY_testing_inpu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GRANDIOSITY_testing_inpu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OSTILITY_testing_input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MPULSIVITY_testing_input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IMACY_AVOIDANCE_testing_input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RRESPONSIBILITY_testing_input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MANIPULATIVENESS_testing_input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ERCEPTUAL_DYSREGULATION_testing_input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ERSEVERATION_testing_input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STRICTED_AFFECTIVITY_testing_inpu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IGID_PERFECTIONISM_testing_inpu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ISK_TAKING_testing_input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PARATION_INSECURITY_testing_inpu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BMISSIVENESS_testing_input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SPICIOUSNESS_testing_input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UNUSUAL_BELIEFS_testing_input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ITHDRAWAL_testing_input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T_testing_input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SP_testing_input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AG_testing_input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RO_testing_input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PL_testing_input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DR_testing_input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ONV_testing_input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SC_testing_input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FAN_testing_input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OMN_testing_input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P_testing_input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M_testing_input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B_testing_input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UND_testing_input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LT_testing_input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UM_testing_input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DL_testing_input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FM_testing_input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N_testing_input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_testing_input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P_testing_input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T_testing_input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SO_testing_input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ICIDE_training_inpu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Q_training_input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MBIG_training_inpu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GODYST_training_inpu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UTISM_training_input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DENTITY_training_input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DIR_training_input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PATHY_training_input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IMACY_training_input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UTE_training_input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HRONIC_training_input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TRAUMA_PAST_training_input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TRAUMA_PRESENT_training_input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OPE_training_input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AFFICACY_training_input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ESTEEM_training_input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ELLBEING_training_input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YPER_training_input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GGR_training_input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OND_PR_training_input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XIE_training_input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PR_training_input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MAT_training_input.xlsx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YPI_training_input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ITHD_training_input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TE_PR_training_input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G_CONT_training_input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V_SOC_DIS_training_input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BULLY_training_input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OT_SELF_C_training_input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XE_FUN_training_input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MANIA_training_input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NEG_EMOT_training_input.xlsx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DAPT_training_input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C_SK_training_input.xlsx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LEAD_training_input.xlsx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T_DAIL_training_input.xlsx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FUN_COM_training_input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SILI_training_input.xlsx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_training_input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V_training_input.xlsx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HEDONIA_training_input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XIOUSNESS_training_input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TENTION_SEEKING_training_input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ALLOUSNESS_training_input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CEITFULNESS_training_input.xlsx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PRESSIVITY_training_input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ISTRACTIBILITY_training_input.xlsx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CCENTRICITY_training_input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OTIONAL_LABILITY_training_input.xlsx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GRANDIOSITY_training_input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OSTILITY_training_input.xlsx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MPULSIVITY_training_input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IMACY_AVOIDANCE_training_input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RRESPONSIBILITY_training_input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MANIPULATIVENESS_training_input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ERCEPTUAL_DYSREGULATION_training_input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ERSEVERATION_training_input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STRICTED_AFFECTIVITY_training_input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IGID_PERFECTIONISM_training_input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ISK_TAKING_training_input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PARATION_INSECURITY_training_input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BMISSIVENESS_training_input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SPICIOUSNESS_training_input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UNUSUAL_BELIEFS_training_input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ITHDRAWAL_training_input.xlsx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T_training_input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SP_training_input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AG_training_input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RO_training_input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PL_training_input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DR_training_input.xlsx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ONV_training_input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SC_training_input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FAN_training_input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OMN_training_input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P_training_input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M_training_input.xlsx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B_training_input.xlsx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UND_training_input.xlsx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LT_training_input.xlsx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UM_training_input.xlsx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DL_training_input.xlsx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FM_training_input.xlsx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N_training_input.xlsx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_training_input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P_training_input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T_training_input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SO_training_input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ICIDE_validating_input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Q_validating_input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MBIG_validating_input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GODYST_validating_input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UTISM_validating_input.xlsx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DENTITY_validating_input.xlsx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DIR_validating_input.xlsx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PATHY_validating_input.xlsx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IMACY_validating_input.xlsx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UTE_validating_input.xlsx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HRONIC_validating_input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TRAUMA_PAST_validating_input.xlsx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TRAUMA_PRESENT_validating_input.xlsx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OPE_validating_input.xlsx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AFFICACY_validating_input.xlsx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FESTEEM_validating_input.xlsx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ELLBEING_validating_input.xlsx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YPER_validating_input.xlsx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GGR_validating_input.xlsx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OND_PR_validating_input.xlsx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XIE_validating_input.xlsx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PR_validating_input.xlsx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MAT_validating_input.xlsx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YPI_validating_input.xlsx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ITHD_validating_input.xlsx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TE_PR_validating_input.xlsx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G_CONT_validating_input.xlsx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V_SOC_DIS_validating_input.xlsx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BULLY_validating_input.xlsx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OT_SELF_C_validating_input.xlsx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XE_FUN_validating_input.xlsx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MANIA_validating_input.xlsx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NEG_EMOT_validating_input.xlsx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DAPT_validating_input.xlsx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C_SK_validating_input.xlsx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LEAD_validating_input.xlsx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T_DAIL_validating_input.xlsx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FUN_COM_validating_input.xlsx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SILI_validating_input.xlsx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L_validating_input.xlsx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V_validating_input.xlsx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HEDONIA_validating_input.xlsx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XIOUSNESS_validating_input.xlsx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TTENTION_SEEKING_validating_input.xlsx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ALLOUSNESS_validating_input.xlsx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CEITFULNESS_validating_input.xlsx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EPRESSIVITY_validating_input.xlsx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ISTRACTIBILITY_validating_input.xlsx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CCENTRICITY_validating_input.xlsx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EMOTIONAL_LABILITY_validating_input.xlsx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GRANDIOSITY_validating_input.xlsx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OSTILITY_validating_input.xlsx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MPULSIVITY_validating_input.xlsx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IMACY_AVOIDANCE_validating_input.xlsx" TargetMode="External"/></Relationships>
</file>

<file path=xl/externalLinks/_rels/externalLink2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RRESPONSIBILITY_validating_input.xlsx" TargetMode="External"/></Relationships>
</file>

<file path=xl/externalLinks/_rels/externalLink2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MANIPULATIVENESS_validating_input.xlsx" TargetMode="External"/></Relationships>
</file>

<file path=xl/externalLinks/_rels/externalLink2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ERCEPTUAL_DYSREGULATION_validating_input.xlsx" TargetMode="External"/></Relationships>
</file>

<file path=xl/externalLinks/_rels/externalLink2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ERSEVERATION_validating_input.xlsx" TargetMode="External"/></Relationships>
</file>

<file path=xl/externalLinks/_rels/externalLink2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STRICTED_AFFECTIVITY_validating_input.xlsx" TargetMode="External"/></Relationships>
</file>

<file path=xl/externalLinks/_rels/externalLink2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IGID_PERFECTIONISM_validating_input.xlsx" TargetMode="External"/></Relationships>
</file>

<file path=xl/externalLinks/_rels/externalLink2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ISK_TAKING_validating_input.xlsx" TargetMode="External"/></Relationships>
</file>

<file path=xl/externalLinks/_rels/externalLink2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EPARATION_INSECURITY_validating_input.xlsx" TargetMode="External"/></Relationships>
</file>

<file path=xl/externalLinks/_rels/externalLink2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BMISSIVENESS_validating_input.xlsx" TargetMode="External"/></Relationships>
</file>

<file path=xl/externalLinks/_rels/externalLink2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SPICIOUSNESS_validating_input.xlsx" TargetMode="External"/></Relationships>
</file>

<file path=xl/externalLinks/_rels/externalLink2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UNUSUAL_BELIEFS_validating_input.xlsx" TargetMode="External"/></Relationships>
</file>

<file path=xl/externalLinks/_rels/externalLink2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ITHDRAWAL_validating_input.xlsx" TargetMode="External"/></Relationships>
</file>

<file path=xl/externalLinks/_rels/externalLink2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CT_validating_input.xlsx" TargetMode="External"/></Relationships>
</file>

<file path=xl/externalLinks/_rels/externalLink2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SP_validating_input.xlsx" TargetMode="External"/></Relationships>
</file>

<file path=xl/externalLinks/_rels/externalLink2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AG_validating_input.xlsx" TargetMode="External"/></Relationships>
</file>

<file path=xl/externalLinks/_rels/externalLink2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PRO_validating_input.xlsx" TargetMode="External"/></Relationships>
</file>

<file path=xl/externalLinks/_rels/externalLink2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PL_validating_input.xlsx" TargetMode="External"/></Relationships>
</file>

<file path=xl/externalLinks/_rels/externalLink2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WDR_validating_input.xlsx" TargetMode="External"/></Relationships>
</file>

<file path=xl/externalLinks/_rels/externalLink2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CONV_validating_input.xlsx" TargetMode="External"/></Relationships>
</file>

<file path=xl/externalLinks/_rels/externalLink2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SC_validating_input.xlsx" TargetMode="External"/></Relationships>
</file>

<file path=xl/externalLinks/_rels/externalLink2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FAN_validating_input.xlsx" TargetMode="External"/></Relationships>
</file>

<file path=xl/externalLinks/_rels/externalLink2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OMN_validating_input.xlsx" TargetMode="External"/></Relationships>
</file>

<file path=xl/externalLinks/_rels/externalLink2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EP_validating_input.xlsx" TargetMode="External"/></Relationships>
</file>

<file path=xl/externalLinks/_rels/externalLink2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OM_validating_input.xlsx" TargetMode="External"/></Relationships>
</file>

<file path=xl/externalLinks/_rels/externalLink2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B_validating_input.xlsx" TargetMode="External"/></Relationships>
</file>

<file path=xl/externalLinks/_rels/externalLink2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UND_validating_input.xlsx" TargetMode="External"/></Relationships>
</file>

<file path=xl/externalLinks/_rels/externalLink2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LT_validating_input.xlsx" TargetMode="External"/></Relationships>
</file>

<file path=xl/externalLinks/_rels/externalLink2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HUM_validating_input.xlsx" TargetMode="External"/></Relationships>
</file>

<file path=xl/externalLinks/_rels/externalLink2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DL_validating_input.xlsx" TargetMode="External"/></Relationships>
</file>

<file path=xl/externalLinks/_rels/externalLink2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RFM_validating_input.xlsx" TargetMode="External"/></Relationships>
</file>

<file path=xl/externalLinks/_rels/externalLink2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DN_validating_input.xlsx" TargetMode="External"/></Relationships>
</file>

<file path=xl/externalLinks/_rels/externalLink2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NT_validating_input.xlsx" TargetMode="External"/></Relationships>
</file>

<file path=xl/externalLinks/_rels/externalLink2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SUP_validating_input.xlsx" TargetMode="External"/></Relationships>
</file>

<file path=xl/externalLinks/_rels/externalLink2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ANT_validating_input.xlsx" TargetMode="External"/></Relationships>
</file>

<file path=xl/externalLinks/_rels/externalLink2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eirim\AppData\Roaming\Microsoft\Excel\ISO_validating_inpu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390</v>
          </cell>
        </row>
        <row r="3">
          <cell r="A3">
            <v>71</v>
          </cell>
        </row>
        <row r="4">
          <cell r="A4">
            <v>12</v>
          </cell>
        </row>
        <row r="5">
          <cell r="A5">
            <v>445</v>
          </cell>
        </row>
        <row r="6">
          <cell r="A6">
            <v>89</v>
          </cell>
        </row>
        <row r="7">
          <cell r="A7">
            <v>215</v>
          </cell>
        </row>
        <row r="8">
          <cell r="A8">
            <v>419</v>
          </cell>
        </row>
        <row r="9">
          <cell r="A9">
            <v>318</v>
          </cell>
        </row>
        <row r="10">
          <cell r="A10">
            <v>271</v>
          </cell>
        </row>
        <row r="11">
          <cell r="A11">
            <v>316</v>
          </cell>
        </row>
        <row r="12">
          <cell r="A12">
            <v>320</v>
          </cell>
        </row>
        <row r="13">
          <cell r="A13">
            <v>286</v>
          </cell>
        </row>
        <row r="14">
          <cell r="A14">
            <v>442</v>
          </cell>
        </row>
        <row r="15">
          <cell r="A15">
            <v>303</v>
          </cell>
        </row>
        <row r="16">
          <cell r="A16">
            <v>4</v>
          </cell>
        </row>
        <row r="17">
          <cell r="A17">
            <v>518</v>
          </cell>
        </row>
        <row r="18">
          <cell r="A18">
            <v>236</v>
          </cell>
        </row>
        <row r="19">
          <cell r="A19">
            <v>97</v>
          </cell>
        </row>
        <row r="20">
          <cell r="A20">
            <v>288</v>
          </cell>
        </row>
        <row r="21">
          <cell r="A21">
            <v>254</v>
          </cell>
        </row>
        <row r="22">
          <cell r="A22">
            <v>452</v>
          </cell>
        </row>
        <row r="23">
          <cell r="A23">
            <v>516</v>
          </cell>
        </row>
        <row r="24">
          <cell r="A24">
            <v>545</v>
          </cell>
        </row>
        <row r="25">
          <cell r="A25">
            <v>370</v>
          </cell>
        </row>
        <row r="26">
          <cell r="A26">
            <v>377</v>
          </cell>
        </row>
        <row r="27">
          <cell r="A27">
            <v>357</v>
          </cell>
        </row>
        <row r="28">
          <cell r="A28">
            <v>107</v>
          </cell>
        </row>
        <row r="29">
          <cell r="A29">
            <v>18</v>
          </cell>
        </row>
        <row r="30">
          <cell r="A30">
            <v>434</v>
          </cell>
        </row>
        <row r="31">
          <cell r="A31">
            <v>315</v>
          </cell>
        </row>
        <row r="32">
          <cell r="A32">
            <v>374</v>
          </cell>
        </row>
        <row r="33">
          <cell r="A33">
            <v>376</v>
          </cell>
        </row>
        <row r="34">
          <cell r="A34">
            <v>407</v>
          </cell>
        </row>
        <row r="35">
          <cell r="A35">
            <v>380</v>
          </cell>
        </row>
        <row r="36">
          <cell r="A36">
            <v>200</v>
          </cell>
        </row>
        <row r="37">
          <cell r="A37">
            <v>91</v>
          </cell>
        </row>
        <row r="38">
          <cell r="A38">
            <v>546</v>
          </cell>
        </row>
        <row r="39">
          <cell r="A39">
            <v>425</v>
          </cell>
        </row>
        <row r="40">
          <cell r="A40">
            <v>273</v>
          </cell>
        </row>
        <row r="41">
          <cell r="A41">
            <v>319</v>
          </cell>
        </row>
        <row r="42">
          <cell r="A42">
            <v>491</v>
          </cell>
        </row>
        <row r="43">
          <cell r="A43">
            <v>240</v>
          </cell>
        </row>
        <row r="44">
          <cell r="A44">
            <v>174</v>
          </cell>
        </row>
        <row r="45">
          <cell r="A45">
            <v>280</v>
          </cell>
        </row>
        <row r="46">
          <cell r="A46">
            <v>548</v>
          </cell>
        </row>
        <row r="47">
          <cell r="A47">
            <v>394</v>
          </cell>
        </row>
        <row r="48">
          <cell r="A48">
            <v>194</v>
          </cell>
        </row>
        <row r="49">
          <cell r="A49">
            <v>500</v>
          </cell>
        </row>
        <row r="50">
          <cell r="A50">
            <v>173</v>
          </cell>
        </row>
        <row r="51">
          <cell r="A51">
            <v>207</v>
          </cell>
        </row>
        <row r="52">
          <cell r="A52">
            <v>415</v>
          </cell>
        </row>
        <row r="53">
          <cell r="A53">
            <v>395</v>
          </cell>
        </row>
        <row r="54">
          <cell r="A54">
            <v>84</v>
          </cell>
        </row>
        <row r="55">
          <cell r="A55">
            <v>360</v>
          </cell>
        </row>
        <row r="56">
          <cell r="A56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332</v>
          </cell>
        </row>
        <row r="3">
          <cell r="A3">
            <v>330</v>
          </cell>
        </row>
        <row r="4">
          <cell r="A4">
            <v>58</v>
          </cell>
        </row>
        <row r="5">
          <cell r="A5">
            <v>356</v>
          </cell>
        </row>
        <row r="6">
          <cell r="A6">
            <v>144</v>
          </cell>
        </row>
        <row r="7">
          <cell r="A7">
            <v>393</v>
          </cell>
        </row>
        <row r="8">
          <cell r="A8">
            <v>33</v>
          </cell>
        </row>
        <row r="9">
          <cell r="A9">
            <v>49</v>
          </cell>
        </row>
        <row r="10">
          <cell r="A10">
            <v>149</v>
          </cell>
        </row>
        <row r="11">
          <cell r="A11">
            <v>12</v>
          </cell>
        </row>
        <row r="12">
          <cell r="A12">
            <v>235</v>
          </cell>
        </row>
        <row r="13">
          <cell r="A13">
            <v>179</v>
          </cell>
        </row>
        <row r="14">
          <cell r="A14">
            <v>284</v>
          </cell>
        </row>
        <row r="15">
          <cell r="A15">
            <v>183</v>
          </cell>
        </row>
        <row r="16">
          <cell r="A16">
            <v>105</v>
          </cell>
        </row>
        <row r="17">
          <cell r="A17">
            <v>70</v>
          </cell>
        </row>
        <row r="18">
          <cell r="A18">
            <v>385</v>
          </cell>
        </row>
        <row r="19">
          <cell r="A19">
            <v>61</v>
          </cell>
        </row>
        <row r="20">
          <cell r="A20">
            <v>341</v>
          </cell>
        </row>
        <row r="21">
          <cell r="A21">
            <v>110</v>
          </cell>
        </row>
        <row r="22">
          <cell r="A22">
            <v>366</v>
          </cell>
        </row>
        <row r="23">
          <cell r="A23">
            <v>226</v>
          </cell>
        </row>
        <row r="24">
          <cell r="A24">
            <v>343</v>
          </cell>
        </row>
        <row r="25">
          <cell r="A25">
            <v>168</v>
          </cell>
        </row>
        <row r="26">
          <cell r="A26">
            <v>138</v>
          </cell>
        </row>
        <row r="27">
          <cell r="A27">
            <v>127</v>
          </cell>
        </row>
        <row r="28">
          <cell r="A28">
            <v>210</v>
          </cell>
        </row>
        <row r="29">
          <cell r="A29">
            <v>354</v>
          </cell>
        </row>
        <row r="30">
          <cell r="A30">
            <v>199</v>
          </cell>
        </row>
        <row r="31">
          <cell r="A31">
            <v>87</v>
          </cell>
        </row>
        <row r="32">
          <cell r="A32">
            <v>396</v>
          </cell>
        </row>
        <row r="33">
          <cell r="A33">
            <v>204</v>
          </cell>
        </row>
        <row r="34">
          <cell r="A34">
            <v>68</v>
          </cell>
        </row>
        <row r="35">
          <cell r="A35">
            <v>266</v>
          </cell>
        </row>
        <row r="36">
          <cell r="A36">
            <v>282</v>
          </cell>
        </row>
        <row r="37">
          <cell r="A37">
            <v>308</v>
          </cell>
        </row>
        <row r="38">
          <cell r="A38">
            <v>305</v>
          </cell>
        </row>
        <row r="39">
          <cell r="A39">
            <v>304</v>
          </cell>
        </row>
        <row r="40">
          <cell r="A40">
            <v>53</v>
          </cell>
        </row>
        <row r="41">
          <cell r="A41">
            <v>394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196</v>
          </cell>
        </row>
        <row r="3">
          <cell r="A3">
            <v>255</v>
          </cell>
        </row>
        <row r="4">
          <cell r="A4">
            <v>21</v>
          </cell>
        </row>
        <row r="5">
          <cell r="A5">
            <v>173</v>
          </cell>
        </row>
        <row r="6">
          <cell r="A6">
            <v>104</v>
          </cell>
        </row>
        <row r="7">
          <cell r="A7">
            <v>19</v>
          </cell>
        </row>
        <row r="8">
          <cell r="A8">
            <v>8</v>
          </cell>
        </row>
        <row r="9">
          <cell r="A9">
            <v>296</v>
          </cell>
        </row>
        <row r="10">
          <cell r="A10">
            <v>230</v>
          </cell>
        </row>
        <row r="11">
          <cell r="A11">
            <v>132</v>
          </cell>
        </row>
        <row r="12">
          <cell r="A12">
            <v>248</v>
          </cell>
        </row>
        <row r="13">
          <cell r="A13">
            <v>74</v>
          </cell>
        </row>
        <row r="14">
          <cell r="A14">
            <v>25</v>
          </cell>
        </row>
        <row r="15">
          <cell r="A15">
            <v>329</v>
          </cell>
        </row>
        <row r="16">
          <cell r="A16">
            <v>49</v>
          </cell>
        </row>
        <row r="17">
          <cell r="A17">
            <v>280</v>
          </cell>
        </row>
        <row r="18">
          <cell r="A18">
            <v>262</v>
          </cell>
        </row>
        <row r="19">
          <cell r="A19">
            <v>368</v>
          </cell>
        </row>
        <row r="20">
          <cell r="A20">
            <v>137</v>
          </cell>
        </row>
        <row r="21">
          <cell r="A21">
            <v>15</v>
          </cell>
        </row>
        <row r="22">
          <cell r="A22">
            <v>144</v>
          </cell>
        </row>
        <row r="23">
          <cell r="A23">
            <v>311</v>
          </cell>
        </row>
        <row r="24">
          <cell r="A24">
            <v>158</v>
          </cell>
        </row>
        <row r="25">
          <cell r="A25">
            <v>156</v>
          </cell>
        </row>
        <row r="26">
          <cell r="A26">
            <v>198</v>
          </cell>
        </row>
        <row r="27">
          <cell r="A27">
            <v>204</v>
          </cell>
        </row>
        <row r="28">
          <cell r="A28">
            <v>107</v>
          </cell>
        </row>
        <row r="29">
          <cell r="A29">
            <v>200</v>
          </cell>
        </row>
        <row r="30">
          <cell r="A30">
            <v>341</v>
          </cell>
        </row>
        <row r="31">
          <cell r="A31">
            <v>399</v>
          </cell>
        </row>
        <row r="32">
          <cell r="A32">
            <v>237</v>
          </cell>
        </row>
        <row r="33">
          <cell r="A33">
            <v>109</v>
          </cell>
        </row>
        <row r="34">
          <cell r="A34">
            <v>326</v>
          </cell>
        </row>
        <row r="35">
          <cell r="A35">
            <v>219</v>
          </cell>
        </row>
        <row r="36">
          <cell r="A36">
            <v>304</v>
          </cell>
        </row>
        <row r="37">
          <cell r="A37">
            <v>106</v>
          </cell>
        </row>
        <row r="38">
          <cell r="A38">
            <v>39</v>
          </cell>
        </row>
        <row r="39">
          <cell r="A39">
            <v>139</v>
          </cell>
        </row>
        <row r="40">
          <cell r="A40">
            <v>317</v>
          </cell>
        </row>
        <row r="41">
          <cell r="A41">
            <v>244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321</v>
          </cell>
        </row>
        <row r="3">
          <cell r="A3">
            <v>76</v>
          </cell>
        </row>
        <row r="4">
          <cell r="A4">
            <v>186</v>
          </cell>
        </row>
        <row r="5">
          <cell r="A5">
            <v>391</v>
          </cell>
        </row>
        <row r="6">
          <cell r="A6">
            <v>251</v>
          </cell>
        </row>
        <row r="7">
          <cell r="A7">
            <v>53</v>
          </cell>
        </row>
        <row r="8">
          <cell r="A8">
            <v>221</v>
          </cell>
        </row>
        <row r="9">
          <cell r="A9">
            <v>242</v>
          </cell>
        </row>
        <row r="10">
          <cell r="A10">
            <v>401</v>
          </cell>
        </row>
        <row r="11">
          <cell r="A11">
            <v>265</v>
          </cell>
        </row>
        <row r="12">
          <cell r="A12">
            <v>90</v>
          </cell>
        </row>
        <row r="13">
          <cell r="A13">
            <v>65</v>
          </cell>
        </row>
        <row r="14">
          <cell r="A14">
            <v>236</v>
          </cell>
        </row>
        <row r="15">
          <cell r="A15">
            <v>388</v>
          </cell>
        </row>
        <row r="16">
          <cell r="A16">
            <v>369</v>
          </cell>
        </row>
        <row r="17">
          <cell r="A17">
            <v>361</v>
          </cell>
        </row>
        <row r="18">
          <cell r="A18">
            <v>39</v>
          </cell>
        </row>
        <row r="19">
          <cell r="A19">
            <v>182</v>
          </cell>
        </row>
        <row r="20">
          <cell r="A20">
            <v>239</v>
          </cell>
        </row>
        <row r="21">
          <cell r="A21">
            <v>210</v>
          </cell>
        </row>
        <row r="22">
          <cell r="A22">
            <v>278</v>
          </cell>
        </row>
        <row r="23">
          <cell r="A23">
            <v>27</v>
          </cell>
        </row>
        <row r="24">
          <cell r="A24">
            <v>72</v>
          </cell>
        </row>
        <row r="25">
          <cell r="A25">
            <v>172</v>
          </cell>
        </row>
        <row r="26">
          <cell r="A26">
            <v>91</v>
          </cell>
        </row>
        <row r="27">
          <cell r="A27">
            <v>320</v>
          </cell>
        </row>
        <row r="28">
          <cell r="A28">
            <v>220</v>
          </cell>
        </row>
        <row r="29">
          <cell r="A29">
            <v>367</v>
          </cell>
        </row>
        <row r="30">
          <cell r="A30">
            <v>37</v>
          </cell>
        </row>
        <row r="31">
          <cell r="A31">
            <v>168</v>
          </cell>
        </row>
        <row r="32">
          <cell r="A32">
            <v>25</v>
          </cell>
        </row>
        <row r="33">
          <cell r="A33">
            <v>74</v>
          </cell>
        </row>
        <row r="34">
          <cell r="A34">
            <v>102</v>
          </cell>
        </row>
        <row r="35">
          <cell r="A35">
            <v>348</v>
          </cell>
        </row>
        <row r="36">
          <cell r="A36">
            <v>377</v>
          </cell>
        </row>
        <row r="37">
          <cell r="A37">
            <v>332</v>
          </cell>
        </row>
        <row r="38">
          <cell r="A38">
            <v>87</v>
          </cell>
        </row>
        <row r="39">
          <cell r="A39">
            <v>312</v>
          </cell>
        </row>
        <row r="40">
          <cell r="A40">
            <v>255</v>
          </cell>
        </row>
        <row r="41">
          <cell r="A41">
            <v>23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118</v>
          </cell>
        </row>
        <row r="3">
          <cell r="A3">
            <v>281</v>
          </cell>
        </row>
        <row r="4">
          <cell r="A4">
            <v>125</v>
          </cell>
        </row>
        <row r="5">
          <cell r="A5">
            <v>338</v>
          </cell>
        </row>
        <row r="6">
          <cell r="A6">
            <v>42</v>
          </cell>
        </row>
        <row r="7">
          <cell r="A7">
            <v>83</v>
          </cell>
        </row>
        <row r="8">
          <cell r="A8">
            <v>176</v>
          </cell>
        </row>
        <row r="9">
          <cell r="A9">
            <v>183</v>
          </cell>
        </row>
        <row r="10">
          <cell r="A10">
            <v>394</v>
          </cell>
        </row>
        <row r="11">
          <cell r="A11">
            <v>350</v>
          </cell>
        </row>
        <row r="12">
          <cell r="A12">
            <v>383</v>
          </cell>
        </row>
        <row r="13">
          <cell r="A13">
            <v>251</v>
          </cell>
        </row>
        <row r="14">
          <cell r="A14">
            <v>402</v>
          </cell>
        </row>
        <row r="15">
          <cell r="A15">
            <v>84</v>
          </cell>
        </row>
        <row r="16">
          <cell r="A16">
            <v>398</v>
          </cell>
        </row>
        <row r="17">
          <cell r="A17">
            <v>377</v>
          </cell>
        </row>
        <row r="18">
          <cell r="A18">
            <v>150</v>
          </cell>
        </row>
        <row r="19">
          <cell r="A19">
            <v>187</v>
          </cell>
        </row>
        <row r="20">
          <cell r="A20">
            <v>397</v>
          </cell>
        </row>
        <row r="21">
          <cell r="A21">
            <v>302</v>
          </cell>
        </row>
        <row r="22">
          <cell r="A22">
            <v>329</v>
          </cell>
        </row>
        <row r="23">
          <cell r="A23">
            <v>237</v>
          </cell>
        </row>
        <row r="24">
          <cell r="A24">
            <v>368</v>
          </cell>
        </row>
        <row r="25">
          <cell r="A25">
            <v>263</v>
          </cell>
        </row>
        <row r="26">
          <cell r="A26">
            <v>95</v>
          </cell>
        </row>
        <row r="27">
          <cell r="A27">
            <v>270</v>
          </cell>
        </row>
        <row r="28">
          <cell r="A28">
            <v>327</v>
          </cell>
        </row>
        <row r="29">
          <cell r="A29">
            <v>76</v>
          </cell>
        </row>
        <row r="30">
          <cell r="A30">
            <v>171</v>
          </cell>
        </row>
        <row r="31">
          <cell r="A31">
            <v>89</v>
          </cell>
        </row>
        <row r="32">
          <cell r="A32">
            <v>321</v>
          </cell>
        </row>
        <row r="33">
          <cell r="A33">
            <v>77</v>
          </cell>
        </row>
        <row r="34">
          <cell r="A34">
            <v>164</v>
          </cell>
        </row>
        <row r="35">
          <cell r="A35">
            <v>75</v>
          </cell>
        </row>
        <row r="36">
          <cell r="A36">
            <v>73</v>
          </cell>
        </row>
        <row r="37">
          <cell r="A37">
            <v>185</v>
          </cell>
        </row>
        <row r="38">
          <cell r="A38">
            <v>15</v>
          </cell>
        </row>
        <row r="39">
          <cell r="A39">
            <v>154</v>
          </cell>
        </row>
        <row r="40">
          <cell r="A40">
            <v>328</v>
          </cell>
        </row>
        <row r="41">
          <cell r="A41">
            <v>343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344</v>
          </cell>
        </row>
        <row r="3">
          <cell r="A3">
            <v>590</v>
          </cell>
        </row>
        <row r="4">
          <cell r="A4">
            <v>391</v>
          </cell>
        </row>
        <row r="5">
          <cell r="A5">
            <v>629</v>
          </cell>
        </row>
        <row r="6">
          <cell r="A6">
            <v>4</v>
          </cell>
        </row>
        <row r="7">
          <cell r="A7">
            <v>144</v>
          </cell>
        </row>
        <row r="8">
          <cell r="A8">
            <v>157</v>
          </cell>
        </row>
        <row r="9">
          <cell r="A9">
            <v>282</v>
          </cell>
        </row>
        <row r="10">
          <cell r="A10">
            <v>256</v>
          </cell>
        </row>
        <row r="11">
          <cell r="A11">
            <v>123</v>
          </cell>
        </row>
        <row r="12">
          <cell r="A12">
            <v>18</v>
          </cell>
        </row>
        <row r="13">
          <cell r="A13">
            <v>98</v>
          </cell>
        </row>
        <row r="14">
          <cell r="A14">
            <v>233</v>
          </cell>
        </row>
        <row r="15">
          <cell r="A15">
            <v>566</v>
          </cell>
        </row>
        <row r="16">
          <cell r="A16">
            <v>264</v>
          </cell>
        </row>
        <row r="17">
          <cell r="A17">
            <v>70</v>
          </cell>
        </row>
        <row r="18">
          <cell r="A18">
            <v>219</v>
          </cell>
        </row>
        <row r="19">
          <cell r="A19">
            <v>592</v>
          </cell>
        </row>
        <row r="20">
          <cell r="A20">
            <v>608</v>
          </cell>
        </row>
        <row r="21">
          <cell r="A21">
            <v>160</v>
          </cell>
        </row>
        <row r="22">
          <cell r="A22">
            <v>107</v>
          </cell>
        </row>
        <row r="23">
          <cell r="A23">
            <v>638</v>
          </cell>
        </row>
        <row r="24">
          <cell r="A24">
            <v>298</v>
          </cell>
        </row>
        <row r="25">
          <cell r="A25">
            <v>127</v>
          </cell>
        </row>
        <row r="26">
          <cell r="A26">
            <v>287</v>
          </cell>
        </row>
        <row r="27">
          <cell r="A27">
            <v>14</v>
          </cell>
        </row>
        <row r="28">
          <cell r="A28">
            <v>118</v>
          </cell>
        </row>
        <row r="29">
          <cell r="A29">
            <v>185</v>
          </cell>
        </row>
        <row r="30">
          <cell r="A30">
            <v>236</v>
          </cell>
        </row>
        <row r="31">
          <cell r="A31">
            <v>138</v>
          </cell>
        </row>
        <row r="32">
          <cell r="A32">
            <v>605</v>
          </cell>
        </row>
        <row r="33">
          <cell r="A33">
            <v>288</v>
          </cell>
        </row>
        <row r="34">
          <cell r="A34">
            <v>347</v>
          </cell>
        </row>
        <row r="35">
          <cell r="A35">
            <v>5</v>
          </cell>
        </row>
        <row r="36">
          <cell r="A36">
            <v>252</v>
          </cell>
        </row>
        <row r="37">
          <cell r="A37">
            <v>647</v>
          </cell>
        </row>
        <row r="38">
          <cell r="A38">
            <v>43</v>
          </cell>
        </row>
        <row r="39">
          <cell r="A39">
            <v>234</v>
          </cell>
        </row>
        <row r="40">
          <cell r="A40">
            <v>137</v>
          </cell>
        </row>
        <row r="41">
          <cell r="A41">
            <v>258</v>
          </cell>
        </row>
        <row r="42">
          <cell r="A42">
            <v>109</v>
          </cell>
        </row>
        <row r="43">
          <cell r="A43">
            <v>582</v>
          </cell>
        </row>
        <row r="44">
          <cell r="A44">
            <v>275</v>
          </cell>
        </row>
        <row r="45">
          <cell r="A45">
            <v>630</v>
          </cell>
        </row>
        <row r="46">
          <cell r="A46">
            <v>305</v>
          </cell>
        </row>
        <row r="47">
          <cell r="A47">
            <v>75</v>
          </cell>
        </row>
        <row r="48">
          <cell r="A48">
            <v>621</v>
          </cell>
        </row>
        <row r="49">
          <cell r="A49">
            <v>240</v>
          </cell>
        </row>
        <row r="50">
          <cell r="A50">
            <v>30</v>
          </cell>
        </row>
        <row r="51">
          <cell r="A51">
            <v>81</v>
          </cell>
        </row>
        <row r="52">
          <cell r="A52">
            <v>325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305</v>
          </cell>
        </row>
        <row r="3">
          <cell r="A3">
            <v>137</v>
          </cell>
        </row>
        <row r="4">
          <cell r="A4">
            <v>66</v>
          </cell>
        </row>
        <row r="5">
          <cell r="A5">
            <v>603</v>
          </cell>
        </row>
        <row r="6">
          <cell r="A6">
            <v>77</v>
          </cell>
        </row>
        <row r="7">
          <cell r="A7">
            <v>37</v>
          </cell>
        </row>
        <row r="8">
          <cell r="A8">
            <v>380</v>
          </cell>
        </row>
        <row r="9">
          <cell r="A9">
            <v>247</v>
          </cell>
        </row>
        <row r="10">
          <cell r="A10">
            <v>202</v>
          </cell>
        </row>
        <row r="11">
          <cell r="A11">
            <v>52</v>
          </cell>
        </row>
        <row r="12">
          <cell r="A12">
            <v>161</v>
          </cell>
        </row>
        <row r="13">
          <cell r="A13">
            <v>604</v>
          </cell>
        </row>
        <row r="14">
          <cell r="A14">
            <v>99</v>
          </cell>
        </row>
        <row r="15">
          <cell r="A15">
            <v>628</v>
          </cell>
        </row>
        <row r="16">
          <cell r="A16">
            <v>152</v>
          </cell>
        </row>
        <row r="17">
          <cell r="A17">
            <v>232</v>
          </cell>
        </row>
        <row r="18">
          <cell r="A18">
            <v>263</v>
          </cell>
        </row>
        <row r="19">
          <cell r="A19">
            <v>304</v>
          </cell>
        </row>
        <row r="20">
          <cell r="A20">
            <v>206</v>
          </cell>
        </row>
        <row r="21">
          <cell r="A21">
            <v>574</v>
          </cell>
        </row>
        <row r="22">
          <cell r="A22">
            <v>341</v>
          </cell>
        </row>
        <row r="23">
          <cell r="A23">
            <v>634</v>
          </cell>
        </row>
        <row r="24">
          <cell r="A24">
            <v>93</v>
          </cell>
        </row>
        <row r="25">
          <cell r="A25">
            <v>321</v>
          </cell>
        </row>
        <row r="26">
          <cell r="A26">
            <v>94</v>
          </cell>
        </row>
        <row r="27">
          <cell r="A27">
            <v>124</v>
          </cell>
        </row>
        <row r="28">
          <cell r="A28">
            <v>303</v>
          </cell>
        </row>
        <row r="29">
          <cell r="A29">
            <v>577</v>
          </cell>
        </row>
        <row r="30">
          <cell r="A30">
            <v>615</v>
          </cell>
        </row>
        <row r="31">
          <cell r="A31">
            <v>589</v>
          </cell>
        </row>
        <row r="32">
          <cell r="A32">
            <v>12</v>
          </cell>
        </row>
        <row r="33">
          <cell r="A33">
            <v>335</v>
          </cell>
        </row>
        <row r="34">
          <cell r="A34">
            <v>372</v>
          </cell>
        </row>
        <row r="35">
          <cell r="A35">
            <v>200</v>
          </cell>
        </row>
        <row r="36">
          <cell r="A36">
            <v>279</v>
          </cell>
        </row>
        <row r="37">
          <cell r="A37">
            <v>384</v>
          </cell>
        </row>
        <row r="38">
          <cell r="A38">
            <v>16</v>
          </cell>
        </row>
        <row r="39">
          <cell r="A39">
            <v>606</v>
          </cell>
        </row>
        <row r="40">
          <cell r="A40">
            <v>145</v>
          </cell>
        </row>
        <row r="41">
          <cell r="A41">
            <v>20</v>
          </cell>
        </row>
        <row r="42">
          <cell r="A42">
            <v>563</v>
          </cell>
        </row>
        <row r="43">
          <cell r="A43">
            <v>388</v>
          </cell>
        </row>
        <row r="44">
          <cell r="A44">
            <v>290</v>
          </cell>
        </row>
        <row r="45">
          <cell r="A45">
            <v>557</v>
          </cell>
        </row>
        <row r="46">
          <cell r="A46">
            <v>57</v>
          </cell>
        </row>
        <row r="47">
          <cell r="A47">
            <v>637</v>
          </cell>
        </row>
        <row r="48">
          <cell r="A48">
            <v>2</v>
          </cell>
        </row>
        <row r="49">
          <cell r="A49">
            <v>576</v>
          </cell>
        </row>
        <row r="50">
          <cell r="A50">
            <v>92</v>
          </cell>
        </row>
        <row r="51">
          <cell r="A51">
            <v>353</v>
          </cell>
        </row>
        <row r="52">
          <cell r="A52">
            <v>199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0</v>
          </cell>
        </row>
        <row r="3">
          <cell r="A3">
            <v>57</v>
          </cell>
        </row>
        <row r="4">
          <cell r="A4">
            <v>70</v>
          </cell>
        </row>
        <row r="5">
          <cell r="A5">
            <v>375</v>
          </cell>
        </row>
        <row r="6">
          <cell r="A6">
            <v>340</v>
          </cell>
        </row>
        <row r="7">
          <cell r="A7">
            <v>154</v>
          </cell>
        </row>
        <row r="8">
          <cell r="A8">
            <v>339</v>
          </cell>
        </row>
        <row r="9">
          <cell r="A9">
            <v>654</v>
          </cell>
        </row>
        <row r="10">
          <cell r="A10">
            <v>231</v>
          </cell>
        </row>
        <row r="11">
          <cell r="A11">
            <v>296</v>
          </cell>
        </row>
        <row r="12">
          <cell r="A12">
            <v>64</v>
          </cell>
        </row>
        <row r="13">
          <cell r="A13">
            <v>293</v>
          </cell>
        </row>
        <row r="14">
          <cell r="A14">
            <v>276</v>
          </cell>
        </row>
        <row r="15">
          <cell r="A15">
            <v>205</v>
          </cell>
        </row>
        <row r="16">
          <cell r="A16">
            <v>307</v>
          </cell>
        </row>
        <row r="17">
          <cell r="A17">
            <v>359</v>
          </cell>
        </row>
        <row r="18">
          <cell r="A18">
            <v>568</v>
          </cell>
        </row>
        <row r="19">
          <cell r="A19">
            <v>585</v>
          </cell>
        </row>
        <row r="20">
          <cell r="A20">
            <v>341</v>
          </cell>
        </row>
        <row r="21">
          <cell r="A21">
            <v>292</v>
          </cell>
        </row>
        <row r="22">
          <cell r="A22">
            <v>381</v>
          </cell>
        </row>
        <row r="23">
          <cell r="A23">
            <v>76</v>
          </cell>
        </row>
        <row r="24">
          <cell r="A24">
            <v>178</v>
          </cell>
        </row>
        <row r="25">
          <cell r="A25">
            <v>221</v>
          </cell>
        </row>
        <row r="26">
          <cell r="A26">
            <v>59</v>
          </cell>
        </row>
        <row r="27">
          <cell r="A27">
            <v>213</v>
          </cell>
        </row>
        <row r="28">
          <cell r="A28">
            <v>312</v>
          </cell>
        </row>
        <row r="29">
          <cell r="A29">
            <v>3</v>
          </cell>
        </row>
        <row r="30">
          <cell r="A30">
            <v>22</v>
          </cell>
        </row>
        <row r="31">
          <cell r="A31">
            <v>226</v>
          </cell>
        </row>
        <row r="32">
          <cell r="A32">
            <v>45</v>
          </cell>
        </row>
        <row r="33">
          <cell r="A33">
            <v>258</v>
          </cell>
        </row>
        <row r="34">
          <cell r="A34">
            <v>636</v>
          </cell>
        </row>
        <row r="35">
          <cell r="A35">
            <v>182</v>
          </cell>
        </row>
        <row r="36">
          <cell r="A36">
            <v>20</v>
          </cell>
        </row>
        <row r="37">
          <cell r="A37">
            <v>280</v>
          </cell>
        </row>
        <row r="38">
          <cell r="A38">
            <v>166</v>
          </cell>
        </row>
        <row r="39">
          <cell r="A39">
            <v>369</v>
          </cell>
        </row>
        <row r="40">
          <cell r="A40">
            <v>13</v>
          </cell>
        </row>
        <row r="41">
          <cell r="A41">
            <v>145</v>
          </cell>
        </row>
        <row r="42">
          <cell r="A42">
            <v>347</v>
          </cell>
        </row>
        <row r="43">
          <cell r="A43">
            <v>150</v>
          </cell>
        </row>
        <row r="44">
          <cell r="A44">
            <v>635</v>
          </cell>
        </row>
        <row r="45">
          <cell r="A45">
            <v>185</v>
          </cell>
        </row>
        <row r="46">
          <cell r="A46">
            <v>591</v>
          </cell>
        </row>
        <row r="47">
          <cell r="A47">
            <v>235</v>
          </cell>
        </row>
        <row r="48">
          <cell r="A48">
            <v>388</v>
          </cell>
        </row>
        <row r="49">
          <cell r="A49">
            <v>78</v>
          </cell>
        </row>
        <row r="50">
          <cell r="A50">
            <v>133</v>
          </cell>
        </row>
        <row r="51">
          <cell r="A51">
            <v>559</v>
          </cell>
        </row>
        <row r="52">
          <cell r="A52">
            <v>345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184</v>
          </cell>
        </row>
        <row r="3">
          <cell r="A3">
            <v>549</v>
          </cell>
        </row>
        <row r="4">
          <cell r="A4">
            <v>34</v>
          </cell>
        </row>
        <row r="5">
          <cell r="A5">
            <v>599</v>
          </cell>
        </row>
        <row r="6">
          <cell r="A6">
            <v>162</v>
          </cell>
        </row>
        <row r="7">
          <cell r="A7">
            <v>165</v>
          </cell>
        </row>
        <row r="8">
          <cell r="A8">
            <v>391</v>
          </cell>
        </row>
        <row r="9">
          <cell r="A9">
            <v>25</v>
          </cell>
        </row>
        <row r="10">
          <cell r="A10">
            <v>596</v>
          </cell>
        </row>
        <row r="11">
          <cell r="A11">
            <v>343</v>
          </cell>
        </row>
        <row r="12">
          <cell r="A12">
            <v>588</v>
          </cell>
        </row>
        <row r="13">
          <cell r="A13">
            <v>566</v>
          </cell>
        </row>
        <row r="14">
          <cell r="A14">
            <v>59</v>
          </cell>
        </row>
        <row r="15">
          <cell r="A15">
            <v>113</v>
          </cell>
        </row>
        <row r="16">
          <cell r="A16">
            <v>134</v>
          </cell>
        </row>
        <row r="17">
          <cell r="A17">
            <v>578</v>
          </cell>
        </row>
        <row r="18">
          <cell r="A18">
            <v>190</v>
          </cell>
        </row>
        <row r="19">
          <cell r="A19">
            <v>173</v>
          </cell>
        </row>
        <row r="20">
          <cell r="A20">
            <v>156</v>
          </cell>
        </row>
        <row r="21">
          <cell r="A21">
            <v>68</v>
          </cell>
        </row>
        <row r="22">
          <cell r="A22">
            <v>161</v>
          </cell>
        </row>
        <row r="23">
          <cell r="A23">
            <v>250</v>
          </cell>
        </row>
        <row r="24">
          <cell r="A24">
            <v>323</v>
          </cell>
        </row>
        <row r="25">
          <cell r="A25">
            <v>358</v>
          </cell>
        </row>
        <row r="26">
          <cell r="A26">
            <v>246</v>
          </cell>
        </row>
        <row r="27">
          <cell r="A27">
            <v>377</v>
          </cell>
        </row>
        <row r="28">
          <cell r="A28">
            <v>4</v>
          </cell>
        </row>
        <row r="29">
          <cell r="A29">
            <v>598</v>
          </cell>
        </row>
        <row r="30">
          <cell r="A30">
            <v>242</v>
          </cell>
        </row>
        <row r="31">
          <cell r="A31">
            <v>207</v>
          </cell>
        </row>
        <row r="32">
          <cell r="A32">
            <v>586</v>
          </cell>
        </row>
        <row r="33">
          <cell r="A33">
            <v>298</v>
          </cell>
        </row>
        <row r="34">
          <cell r="A34">
            <v>650</v>
          </cell>
        </row>
        <row r="35">
          <cell r="A35">
            <v>630</v>
          </cell>
        </row>
        <row r="36">
          <cell r="A36">
            <v>40</v>
          </cell>
        </row>
        <row r="37">
          <cell r="A37">
            <v>556</v>
          </cell>
        </row>
        <row r="38">
          <cell r="A38">
            <v>326</v>
          </cell>
        </row>
        <row r="39">
          <cell r="A39">
            <v>114</v>
          </cell>
        </row>
        <row r="40">
          <cell r="A40">
            <v>243</v>
          </cell>
        </row>
        <row r="41">
          <cell r="A41">
            <v>612</v>
          </cell>
        </row>
        <row r="42">
          <cell r="A42">
            <v>122</v>
          </cell>
        </row>
        <row r="43">
          <cell r="A43">
            <v>370</v>
          </cell>
        </row>
        <row r="44">
          <cell r="A44">
            <v>87</v>
          </cell>
        </row>
        <row r="45">
          <cell r="A45">
            <v>373</v>
          </cell>
        </row>
        <row r="46">
          <cell r="A46">
            <v>292</v>
          </cell>
        </row>
        <row r="47">
          <cell r="A47">
            <v>157</v>
          </cell>
        </row>
        <row r="48">
          <cell r="A48">
            <v>325</v>
          </cell>
        </row>
        <row r="49">
          <cell r="A49">
            <v>308</v>
          </cell>
        </row>
        <row r="50">
          <cell r="A50">
            <v>13</v>
          </cell>
        </row>
        <row r="51">
          <cell r="A51">
            <v>582</v>
          </cell>
        </row>
        <row r="52">
          <cell r="A52">
            <v>333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58</v>
          </cell>
        </row>
        <row r="3">
          <cell r="A3">
            <v>129</v>
          </cell>
        </row>
        <row r="4">
          <cell r="A4">
            <v>334</v>
          </cell>
        </row>
        <row r="5">
          <cell r="A5">
            <v>76</v>
          </cell>
        </row>
        <row r="6">
          <cell r="A6">
            <v>624</v>
          </cell>
        </row>
        <row r="7">
          <cell r="A7">
            <v>277</v>
          </cell>
        </row>
        <row r="8">
          <cell r="A8">
            <v>381</v>
          </cell>
        </row>
        <row r="9">
          <cell r="A9">
            <v>42</v>
          </cell>
        </row>
        <row r="10">
          <cell r="A10">
            <v>97</v>
          </cell>
        </row>
        <row r="11">
          <cell r="A11">
            <v>389</v>
          </cell>
        </row>
        <row r="12">
          <cell r="A12">
            <v>77</v>
          </cell>
        </row>
        <row r="13">
          <cell r="A13">
            <v>64</v>
          </cell>
        </row>
        <row r="14">
          <cell r="A14">
            <v>71</v>
          </cell>
        </row>
        <row r="15">
          <cell r="A15">
            <v>559</v>
          </cell>
        </row>
        <row r="16">
          <cell r="A16">
            <v>631</v>
          </cell>
        </row>
        <row r="17">
          <cell r="A17">
            <v>634</v>
          </cell>
        </row>
        <row r="18">
          <cell r="A18">
            <v>181</v>
          </cell>
        </row>
        <row r="19">
          <cell r="A19">
            <v>611</v>
          </cell>
        </row>
        <row r="20">
          <cell r="A20">
            <v>633</v>
          </cell>
        </row>
        <row r="21">
          <cell r="A21">
            <v>123</v>
          </cell>
        </row>
        <row r="22">
          <cell r="A22">
            <v>156</v>
          </cell>
        </row>
        <row r="23">
          <cell r="A23">
            <v>184</v>
          </cell>
        </row>
        <row r="24">
          <cell r="A24">
            <v>150</v>
          </cell>
        </row>
        <row r="25">
          <cell r="A25">
            <v>13</v>
          </cell>
        </row>
        <row r="26">
          <cell r="A26">
            <v>100</v>
          </cell>
        </row>
        <row r="27">
          <cell r="A27">
            <v>609</v>
          </cell>
        </row>
        <row r="28">
          <cell r="A28">
            <v>359</v>
          </cell>
        </row>
        <row r="29">
          <cell r="A29">
            <v>617</v>
          </cell>
        </row>
        <row r="30">
          <cell r="A30">
            <v>169</v>
          </cell>
        </row>
        <row r="31">
          <cell r="A31">
            <v>300</v>
          </cell>
        </row>
        <row r="32">
          <cell r="A32">
            <v>257</v>
          </cell>
        </row>
        <row r="33">
          <cell r="A33">
            <v>306</v>
          </cell>
        </row>
        <row r="34">
          <cell r="A34">
            <v>212</v>
          </cell>
        </row>
        <row r="35">
          <cell r="A35">
            <v>566</v>
          </cell>
        </row>
        <row r="36">
          <cell r="A36">
            <v>658</v>
          </cell>
        </row>
        <row r="37">
          <cell r="A37">
            <v>239</v>
          </cell>
        </row>
        <row r="38">
          <cell r="A38">
            <v>656</v>
          </cell>
        </row>
        <row r="39">
          <cell r="A39">
            <v>557</v>
          </cell>
        </row>
        <row r="40">
          <cell r="A40">
            <v>94</v>
          </cell>
        </row>
        <row r="41">
          <cell r="A41">
            <v>117</v>
          </cell>
        </row>
        <row r="42">
          <cell r="A42">
            <v>305</v>
          </cell>
        </row>
        <row r="43">
          <cell r="A43">
            <v>360</v>
          </cell>
        </row>
        <row r="44">
          <cell r="A44">
            <v>660</v>
          </cell>
        </row>
        <row r="45">
          <cell r="A45">
            <v>135</v>
          </cell>
        </row>
        <row r="46">
          <cell r="A46">
            <v>654</v>
          </cell>
        </row>
        <row r="47">
          <cell r="A47">
            <v>647</v>
          </cell>
        </row>
        <row r="48">
          <cell r="A48">
            <v>368</v>
          </cell>
        </row>
        <row r="49">
          <cell r="A49">
            <v>311</v>
          </cell>
        </row>
        <row r="50">
          <cell r="A50">
            <v>72</v>
          </cell>
        </row>
        <row r="51">
          <cell r="A51">
            <v>54</v>
          </cell>
        </row>
        <row r="52">
          <cell r="A52">
            <v>294</v>
          </cell>
        </row>
        <row r="53">
          <cell r="A53">
            <v>92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221</v>
          </cell>
        </row>
        <row r="3">
          <cell r="A3">
            <v>48</v>
          </cell>
        </row>
        <row r="4">
          <cell r="A4">
            <v>386</v>
          </cell>
        </row>
        <row r="5">
          <cell r="A5">
            <v>632</v>
          </cell>
        </row>
        <row r="6">
          <cell r="A6">
            <v>290</v>
          </cell>
        </row>
        <row r="7">
          <cell r="A7">
            <v>661</v>
          </cell>
        </row>
        <row r="8">
          <cell r="A8">
            <v>332</v>
          </cell>
        </row>
        <row r="9">
          <cell r="A9">
            <v>630</v>
          </cell>
        </row>
        <row r="10">
          <cell r="A10">
            <v>130</v>
          </cell>
        </row>
        <row r="11">
          <cell r="A11">
            <v>164</v>
          </cell>
        </row>
        <row r="12">
          <cell r="A12">
            <v>166</v>
          </cell>
        </row>
        <row r="13">
          <cell r="A13">
            <v>128</v>
          </cell>
        </row>
        <row r="14">
          <cell r="A14">
            <v>394</v>
          </cell>
        </row>
        <row r="15">
          <cell r="A15">
            <v>44</v>
          </cell>
        </row>
        <row r="16">
          <cell r="A16">
            <v>556</v>
          </cell>
        </row>
        <row r="17">
          <cell r="A17">
            <v>345</v>
          </cell>
        </row>
        <row r="18">
          <cell r="A18">
            <v>116</v>
          </cell>
        </row>
        <row r="19">
          <cell r="A19">
            <v>233</v>
          </cell>
        </row>
        <row r="20">
          <cell r="A20">
            <v>337</v>
          </cell>
        </row>
        <row r="21">
          <cell r="A21">
            <v>5</v>
          </cell>
        </row>
        <row r="22">
          <cell r="A22">
            <v>132</v>
          </cell>
        </row>
        <row r="23">
          <cell r="A23">
            <v>267</v>
          </cell>
        </row>
        <row r="24">
          <cell r="A24">
            <v>300</v>
          </cell>
        </row>
        <row r="25">
          <cell r="A25">
            <v>242</v>
          </cell>
        </row>
        <row r="26">
          <cell r="A26">
            <v>1</v>
          </cell>
        </row>
        <row r="27">
          <cell r="A27">
            <v>28</v>
          </cell>
        </row>
        <row r="28">
          <cell r="A28">
            <v>253</v>
          </cell>
        </row>
        <row r="29">
          <cell r="A29">
            <v>568</v>
          </cell>
        </row>
        <row r="30">
          <cell r="A30">
            <v>148</v>
          </cell>
        </row>
        <row r="31">
          <cell r="A31">
            <v>108</v>
          </cell>
        </row>
        <row r="32">
          <cell r="A32">
            <v>178</v>
          </cell>
        </row>
        <row r="33">
          <cell r="A33">
            <v>230</v>
          </cell>
        </row>
        <row r="34">
          <cell r="A34">
            <v>353</v>
          </cell>
        </row>
        <row r="35">
          <cell r="A35">
            <v>88</v>
          </cell>
        </row>
        <row r="36">
          <cell r="A36">
            <v>384</v>
          </cell>
        </row>
        <row r="37">
          <cell r="A37">
            <v>550</v>
          </cell>
        </row>
        <row r="38">
          <cell r="A38">
            <v>204</v>
          </cell>
        </row>
        <row r="39">
          <cell r="A39">
            <v>638</v>
          </cell>
        </row>
        <row r="40">
          <cell r="A40">
            <v>155</v>
          </cell>
        </row>
        <row r="41">
          <cell r="A41">
            <v>54</v>
          </cell>
        </row>
        <row r="42">
          <cell r="A42">
            <v>372</v>
          </cell>
        </row>
        <row r="43">
          <cell r="A43">
            <v>196</v>
          </cell>
        </row>
        <row r="44">
          <cell r="A44">
            <v>91</v>
          </cell>
        </row>
        <row r="45">
          <cell r="A45">
            <v>26</v>
          </cell>
        </row>
        <row r="46">
          <cell r="A46">
            <v>80</v>
          </cell>
        </row>
        <row r="47">
          <cell r="A47">
            <v>558</v>
          </cell>
        </row>
        <row r="48">
          <cell r="A48">
            <v>333</v>
          </cell>
        </row>
        <row r="49">
          <cell r="A49">
            <v>575</v>
          </cell>
        </row>
        <row r="50">
          <cell r="A50">
            <v>370</v>
          </cell>
        </row>
        <row r="51">
          <cell r="A51">
            <v>639</v>
          </cell>
        </row>
        <row r="52">
          <cell r="A52">
            <v>593</v>
          </cell>
        </row>
        <row r="53">
          <cell r="A53">
            <v>584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581</v>
          </cell>
        </row>
        <row r="3">
          <cell r="A3">
            <v>135</v>
          </cell>
        </row>
        <row r="4">
          <cell r="A4">
            <v>295</v>
          </cell>
        </row>
        <row r="5">
          <cell r="A5">
            <v>165</v>
          </cell>
        </row>
        <row r="6">
          <cell r="A6">
            <v>294</v>
          </cell>
        </row>
        <row r="7">
          <cell r="A7">
            <v>309</v>
          </cell>
        </row>
        <row r="8">
          <cell r="A8">
            <v>591</v>
          </cell>
        </row>
        <row r="9">
          <cell r="A9">
            <v>657</v>
          </cell>
        </row>
        <row r="10">
          <cell r="A10">
            <v>40</v>
          </cell>
        </row>
        <row r="11">
          <cell r="A11">
            <v>664</v>
          </cell>
        </row>
        <row r="12">
          <cell r="A12">
            <v>381</v>
          </cell>
        </row>
        <row r="13">
          <cell r="A13">
            <v>215</v>
          </cell>
        </row>
        <row r="14">
          <cell r="A14">
            <v>119</v>
          </cell>
        </row>
        <row r="15">
          <cell r="A15">
            <v>161</v>
          </cell>
        </row>
        <row r="16">
          <cell r="A16">
            <v>271</v>
          </cell>
        </row>
        <row r="17">
          <cell r="A17">
            <v>224</v>
          </cell>
        </row>
        <row r="18">
          <cell r="A18">
            <v>120</v>
          </cell>
        </row>
        <row r="19">
          <cell r="A19">
            <v>226</v>
          </cell>
        </row>
        <row r="20">
          <cell r="A20">
            <v>11</v>
          </cell>
        </row>
        <row r="21">
          <cell r="A21">
            <v>595</v>
          </cell>
        </row>
        <row r="22">
          <cell r="A22">
            <v>617</v>
          </cell>
        </row>
        <row r="23">
          <cell r="A23">
            <v>334</v>
          </cell>
        </row>
        <row r="24">
          <cell r="A24">
            <v>248</v>
          </cell>
        </row>
        <row r="25">
          <cell r="A25">
            <v>103</v>
          </cell>
        </row>
        <row r="26">
          <cell r="A26">
            <v>64</v>
          </cell>
        </row>
        <row r="27">
          <cell r="A27">
            <v>344</v>
          </cell>
        </row>
        <row r="28">
          <cell r="A28">
            <v>45</v>
          </cell>
        </row>
        <row r="29">
          <cell r="A29">
            <v>651</v>
          </cell>
        </row>
        <row r="30">
          <cell r="A30">
            <v>238</v>
          </cell>
        </row>
        <row r="31">
          <cell r="A31">
            <v>577</v>
          </cell>
        </row>
        <row r="32">
          <cell r="A32">
            <v>88</v>
          </cell>
        </row>
        <row r="33">
          <cell r="A33">
            <v>357</v>
          </cell>
        </row>
        <row r="34">
          <cell r="A34">
            <v>232</v>
          </cell>
        </row>
        <row r="35">
          <cell r="A35">
            <v>127</v>
          </cell>
        </row>
        <row r="36">
          <cell r="A36">
            <v>78</v>
          </cell>
        </row>
        <row r="37">
          <cell r="A37">
            <v>152</v>
          </cell>
        </row>
        <row r="38">
          <cell r="A38">
            <v>650</v>
          </cell>
        </row>
        <row r="39">
          <cell r="A39">
            <v>569</v>
          </cell>
        </row>
        <row r="40">
          <cell r="A40">
            <v>298</v>
          </cell>
        </row>
        <row r="41">
          <cell r="A41">
            <v>71</v>
          </cell>
        </row>
        <row r="42">
          <cell r="A42">
            <v>117</v>
          </cell>
        </row>
        <row r="43">
          <cell r="A43">
            <v>365</v>
          </cell>
        </row>
        <row r="44">
          <cell r="A44">
            <v>277</v>
          </cell>
        </row>
        <row r="45">
          <cell r="A45">
            <v>632</v>
          </cell>
        </row>
        <row r="46">
          <cell r="A46">
            <v>366</v>
          </cell>
        </row>
        <row r="47">
          <cell r="A47">
            <v>389</v>
          </cell>
        </row>
        <row r="48">
          <cell r="A48">
            <v>652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575</v>
          </cell>
        </row>
        <row r="3">
          <cell r="A3">
            <v>179</v>
          </cell>
        </row>
        <row r="4">
          <cell r="A4">
            <v>368</v>
          </cell>
        </row>
        <row r="5">
          <cell r="A5">
            <v>640</v>
          </cell>
        </row>
        <row r="6">
          <cell r="A6">
            <v>219</v>
          </cell>
        </row>
        <row r="7">
          <cell r="A7">
            <v>253</v>
          </cell>
        </row>
        <row r="8">
          <cell r="A8">
            <v>199</v>
          </cell>
        </row>
        <row r="9">
          <cell r="A9">
            <v>361</v>
          </cell>
        </row>
        <row r="10">
          <cell r="A10">
            <v>139</v>
          </cell>
        </row>
        <row r="11">
          <cell r="A11">
            <v>377</v>
          </cell>
        </row>
        <row r="12">
          <cell r="A12">
            <v>200</v>
          </cell>
        </row>
        <row r="13">
          <cell r="A13">
            <v>24</v>
          </cell>
        </row>
        <row r="14">
          <cell r="A14">
            <v>89</v>
          </cell>
        </row>
        <row r="15">
          <cell r="A15">
            <v>177</v>
          </cell>
        </row>
        <row r="16">
          <cell r="A16">
            <v>249</v>
          </cell>
        </row>
        <row r="17">
          <cell r="A17">
            <v>3</v>
          </cell>
        </row>
        <row r="18">
          <cell r="A18">
            <v>579</v>
          </cell>
        </row>
        <row r="19">
          <cell r="A19">
            <v>228</v>
          </cell>
        </row>
        <row r="20">
          <cell r="A20">
            <v>552</v>
          </cell>
        </row>
        <row r="21">
          <cell r="A21">
            <v>44</v>
          </cell>
        </row>
        <row r="22">
          <cell r="A22">
            <v>388</v>
          </cell>
        </row>
        <row r="23">
          <cell r="A23">
            <v>298</v>
          </cell>
        </row>
        <row r="24">
          <cell r="A24">
            <v>633</v>
          </cell>
        </row>
        <row r="25">
          <cell r="A25">
            <v>248</v>
          </cell>
        </row>
        <row r="26">
          <cell r="A26">
            <v>213</v>
          </cell>
        </row>
        <row r="27">
          <cell r="A27">
            <v>78</v>
          </cell>
        </row>
        <row r="28">
          <cell r="A28">
            <v>25</v>
          </cell>
        </row>
        <row r="29">
          <cell r="A29">
            <v>379</v>
          </cell>
        </row>
        <row r="30">
          <cell r="A30">
            <v>280</v>
          </cell>
        </row>
        <row r="31">
          <cell r="A31">
            <v>53</v>
          </cell>
        </row>
        <row r="32">
          <cell r="A32">
            <v>121</v>
          </cell>
        </row>
        <row r="33">
          <cell r="A33">
            <v>316</v>
          </cell>
        </row>
        <row r="34">
          <cell r="A34">
            <v>52</v>
          </cell>
        </row>
        <row r="35">
          <cell r="A35">
            <v>370</v>
          </cell>
        </row>
        <row r="36">
          <cell r="A36">
            <v>360</v>
          </cell>
        </row>
        <row r="37">
          <cell r="A37">
            <v>395</v>
          </cell>
        </row>
        <row r="38">
          <cell r="A38">
            <v>260</v>
          </cell>
        </row>
        <row r="39">
          <cell r="A39">
            <v>241</v>
          </cell>
        </row>
        <row r="40">
          <cell r="A40">
            <v>628</v>
          </cell>
        </row>
        <row r="41">
          <cell r="A41">
            <v>607</v>
          </cell>
        </row>
        <row r="42">
          <cell r="A42">
            <v>43</v>
          </cell>
        </row>
        <row r="43">
          <cell r="A43">
            <v>40</v>
          </cell>
        </row>
        <row r="44">
          <cell r="A44">
            <v>623</v>
          </cell>
        </row>
        <row r="45">
          <cell r="A45">
            <v>626</v>
          </cell>
        </row>
        <row r="46">
          <cell r="A46">
            <v>116</v>
          </cell>
        </row>
        <row r="47">
          <cell r="A47">
            <v>347</v>
          </cell>
        </row>
        <row r="48">
          <cell r="A48">
            <v>174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131</v>
          </cell>
        </row>
        <row r="3">
          <cell r="A3">
            <v>556</v>
          </cell>
        </row>
        <row r="4">
          <cell r="A4">
            <v>343</v>
          </cell>
        </row>
        <row r="5">
          <cell r="A5">
            <v>9</v>
          </cell>
        </row>
        <row r="6">
          <cell r="A6">
            <v>246</v>
          </cell>
        </row>
        <row r="7">
          <cell r="A7">
            <v>263</v>
          </cell>
        </row>
        <row r="8">
          <cell r="A8">
            <v>226</v>
          </cell>
        </row>
        <row r="9">
          <cell r="A9">
            <v>243</v>
          </cell>
        </row>
        <row r="10">
          <cell r="A10">
            <v>27</v>
          </cell>
        </row>
        <row r="11">
          <cell r="A11">
            <v>229</v>
          </cell>
        </row>
        <row r="12">
          <cell r="A12">
            <v>348</v>
          </cell>
        </row>
        <row r="13">
          <cell r="A13">
            <v>262</v>
          </cell>
        </row>
        <row r="14">
          <cell r="A14">
            <v>563</v>
          </cell>
        </row>
        <row r="15">
          <cell r="A15">
            <v>357</v>
          </cell>
        </row>
        <row r="16">
          <cell r="A16">
            <v>292</v>
          </cell>
        </row>
        <row r="17">
          <cell r="A17">
            <v>597</v>
          </cell>
        </row>
        <row r="18">
          <cell r="A18">
            <v>268</v>
          </cell>
        </row>
        <row r="19">
          <cell r="A19">
            <v>137</v>
          </cell>
        </row>
        <row r="20">
          <cell r="A20">
            <v>201</v>
          </cell>
        </row>
        <row r="21">
          <cell r="A21">
            <v>111</v>
          </cell>
        </row>
        <row r="22">
          <cell r="A22">
            <v>266</v>
          </cell>
        </row>
        <row r="23">
          <cell r="A23">
            <v>303</v>
          </cell>
        </row>
        <row r="24">
          <cell r="A24">
            <v>147</v>
          </cell>
        </row>
        <row r="25">
          <cell r="A25">
            <v>281</v>
          </cell>
        </row>
        <row r="26">
          <cell r="A26">
            <v>25</v>
          </cell>
        </row>
        <row r="27">
          <cell r="A27">
            <v>238</v>
          </cell>
        </row>
        <row r="28">
          <cell r="A28">
            <v>203</v>
          </cell>
        </row>
        <row r="29">
          <cell r="A29">
            <v>291</v>
          </cell>
        </row>
        <row r="30">
          <cell r="A30">
            <v>633</v>
          </cell>
        </row>
        <row r="31">
          <cell r="A31">
            <v>213</v>
          </cell>
        </row>
        <row r="32">
          <cell r="A32">
            <v>576</v>
          </cell>
        </row>
        <row r="33">
          <cell r="A33">
            <v>560</v>
          </cell>
        </row>
        <row r="34">
          <cell r="A34">
            <v>559</v>
          </cell>
        </row>
        <row r="35">
          <cell r="A35">
            <v>571</v>
          </cell>
        </row>
        <row r="36">
          <cell r="A36">
            <v>304</v>
          </cell>
        </row>
        <row r="37">
          <cell r="A37">
            <v>43</v>
          </cell>
        </row>
        <row r="38">
          <cell r="A38">
            <v>562</v>
          </cell>
        </row>
        <row r="39">
          <cell r="A39">
            <v>283</v>
          </cell>
        </row>
        <row r="40">
          <cell r="A40">
            <v>355</v>
          </cell>
        </row>
        <row r="41">
          <cell r="A41">
            <v>115</v>
          </cell>
        </row>
        <row r="42">
          <cell r="A42">
            <v>81</v>
          </cell>
        </row>
        <row r="43">
          <cell r="A43">
            <v>660</v>
          </cell>
        </row>
        <row r="44">
          <cell r="A44">
            <v>234</v>
          </cell>
        </row>
        <row r="45">
          <cell r="A45">
            <v>347</v>
          </cell>
        </row>
        <row r="46">
          <cell r="A46">
            <v>379</v>
          </cell>
        </row>
        <row r="47">
          <cell r="A47">
            <v>24</v>
          </cell>
        </row>
        <row r="48">
          <cell r="A48">
            <v>51</v>
          </cell>
        </row>
        <row r="49">
          <cell r="A49">
            <v>609</v>
          </cell>
        </row>
        <row r="50">
          <cell r="A50">
            <v>75</v>
          </cell>
        </row>
        <row r="51">
          <cell r="A51">
            <v>164</v>
          </cell>
        </row>
        <row r="52">
          <cell r="A52">
            <v>240</v>
          </cell>
        </row>
        <row r="53">
          <cell r="A53">
            <v>583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354</v>
          </cell>
        </row>
        <row r="3">
          <cell r="A3">
            <v>202</v>
          </cell>
        </row>
        <row r="4">
          <cell r="A4">
            <v>107</v>
          </cell>
        </row>
        <row r="5">
          <cell r="A5">
            <v>157</v>
          </cell>
        </row>
        <row r="6">
          <cell r="A6">
            <v>597</v>
          </cell>
        </row>
        <row r="7">
          <cell r="A7">
            <v>26</v>
          </cell>
        </row>
        <row r="8">
          <cell r="A8">
            <v>580</v>
          </cell>
        </row>
        <row r="9">
          <cell r="A9">
            <v>281</v>
          </cell>
        </row>
        <row r="10">
          <cell r="A10">
            <v>232</v>
          </cell>
        </row>
        <row r="11">
          <cell r="A11">
            <v>73</v>
          </cell>
        </row>
        <row r="12">
          <cell r="A12">
            <v>556</v>
          </cell>
        </row>
        <row r="13">
          <cell r="A13">
            <v>80</v>
          </cell>
        </row>
        <row r="14">
          <cell r="A14">
            <v>567</v>
          </cell>
        </row>
        <row r="15">
          <cell r="A15">
            <v>605</v>
          </cell>
        </row>
        <row r="16">
          <cell r="A16">
            <v>351</v>
          </cell>
        </row>
        <row r="17">
          <cell r="A17">
            <v>155</v>
          </cell>
        </row>
        <row r="18">
          <cell r="A18">
            <v>19</v>
          </cell>
        </row>
        <row r="19">
          <cell r="A19">
            <v>565</v>
          </cell>
        </row>
        <row r="20">
          <cell r="A20">
            <v>167</v>
          </cell>
        </row>
        <row r="21">
          <cell r="A21">
            <v>321</v>
          </cell>
        </row>
        <row r="22">
          <cell r="A22">
            <v>156</v>
          </cell>
        </row>
        <row r="23">
          <cell r="A23">
            <v>192</v>
          </cell>
        </row>
        <row r="24">
          <cell r="A24">
            <v>332</v>
          </cell>
        </row>
        <row r="25">
          <cell r="A25">
            <v>185</v>
          </cell>
        </row>
        <row r="26">
          <cell r="A26">
            <v>359</v>
          </cell>
        </row>
        <row r="27">
          <cell r="A27">
            <v>259</v>
          </cell>
        </row>
        <row r="28">
          <cell r="A28">
            <v>627</v>
          </cell>
        </row>
        <row r="29">
          <cell r="A29">
            <v>296</v>
          </cell>
        </row>
        <row r="30">
          <cell r="A30">
            <v>119</v>
          </cell>
        </row>
        <row r="31">
          <cell r="A31">
            <v>308</v>
          </cell>
        </row>
        <row r="32">
          <cell r="A32">
            <v>625</v>
          </cell>
        </row>
        <row r="33">
          <cell r="A33">
            <v>50</v>
          </cell>
        </row>
        <row r="34">
          <cell r="A34">
            <v>604</v>
          </cell>
        </row>
        <row r="35">
          <cell r="A35">
            <v>349</v>
          </cell>
        </row>
        <row r="36">
          <cell r="A36">
            <v>137</v>
          </cell>
        </row>
        <row r="37">
          <cell r="A37">
            <v>371</v>
          </cell>
        </row>
        <row r="38">
          <cell r="A38">
            <v>184</v>
          </cell>
        </row>
        <row r="39">
          <cell r="A39">
            <v>587</v>
          </cell>
        </row>
        <row r="40">
          <cell r="A40">
            <v>74</v>
          </cell>
        </row>
        <row r="41">
          <cell r="A41">
            <v>362</v>
          </cell>
        </row>
        <row r="42">
          <cell r="A42">
            <v>289</v>
          </cell>
        </row>
        <row r="43">
          <cell r="A43">
            <v>67</v>
          </cell>
        </row>
        <row r="44">
          <cell r="A44">
            <v>142</v>
          </cell>
        </row>
        <row r="45">
          <cell r="A45">
            <v>631</v>
          </cell>
        </row>
        <row r="46">
          <cell r="A46">
            <v>249</v>
          </cell>
        </row>
        <row r="47">
          <cell r="A47">
            <v>350</v>
          </cell>
        </row>
        <row r="48">
          <cell r="A48">
            <v>101</v>
          </cell>
        </row>
        <row r="49">
          <cell r="A49">
            <v>215</v>
          </cell>
        </row>
        <row r="50">
          <cell r="A50">
            <v>190</v>
          </cell>
        </row>
        <row r="51">
          <cell r="A51">
            <v>620</v>
          </cell>
        </row>
        <row r="52">
          <cell r="A52">
            <v>558</v>
          </cell>
        </row>
        <row r="53">
          <cell r="A53">
            <v>56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29</v>
          </cell>
        </row>
        <row r="3">
          <cell r="A3">
            <v>120</v>
          </cell>
        </row>
        <row r="4">
          <cell r="A4">
            <v>307</v>
          </cell>
        </row>
        <row r="5">
          <cell r="A5">
            <v>615</v>
          </cell>
        </row>
        <row r="6">
          <cell r="A6">
            <v>188</v>
          </cell>
        </row>
        <row r="7">
          <cell r="A7">
            <v>90</v>
          </cell>
        </row>
        <row r="8">
          <cell r="A8">
            <v>279</v>
          </cell>
        </row>
        <row r="9">
          <cell r="A9">
            <v>395</v>
          </cell>
        </row>
        <row r="10">
          <cell r="A10">
            <v>116</v>
          </cell>
        </row>
        <row r="11">
          <cell r="A11">
            <v>652</v>
          </cell>
        </row>
        <row r="12">
          <cell r="A12">
            <v>238</v>
          </cell>
        </row>
        <row r="13">
          <cell r="A13">
            <v>341</v>
          </cell>
        </row>
        <row r="14">
          <cell r="A14">
            <v>175</v>
          </cell>
        </row>
        <row r="15">
          <cell r="A15">
            <v>247</v>
          </cell>
        </row>
        <row r="16">
          <cell r="A16">
            <v>37</v>
          </cell>
        </row>
        <row r="17">
          <cell r="A17">
            <v>659</v>
          </cell>
        </row>
        <row r="18">
          <cell r="A18">
            <v>117</v>
          </cell>
        </row>
        <row r="19">
          <cell r="A19">
            <v>205</v>
          </cell>
        </row>
        <row r="20">
          <cell r="A20">
            <v>607</v>
          </cell>
        </row>
        <row r="21">
          <cell r="A21">
            <v>257</v>
          </cell>
        </row>
        <row r="22">
          <cell r="A22">
            <v>237</v>
          </cell>
        </row>
        <row r="23">
          <cell r="A23">
            <v>11</v>
          </cell>
        </row>
        <row r="24">
          <cell r="A24">
            <v>246</v>
          </cell>
        </row>
        <row r="25">
          <cell r="A25">
            <v>88</v>
          </cell>
        </row>
        <row r="26">
          <cell r="A26">
            <v>153</v>
          </cell>
        </row>
        <row r="27">
          <cell r="A27">
            <v>47</v>
          </cell>
        </row>
        <row r="28">
          <cell r="A28">
            <v>192</v>
          </cell>
        </row>
        <row r="29">
          <cell r="A29">
            <v>602</v>
          </cell>
        </row>
        <row r="30">
          <cell r="A30">
            <v>317</v>
          </cell>
        </row>
        <row r="31">
          <cell r="A31">
            <v>287</v>
          </cell>
        </row>
        <row r="32">
          <cell r="A32">
            <v>16</v>
          </cell>
        </row>
        <row r="33">
          <cell r="A33">
            <v>554</v>
          </cell>
        </row>
        <row r="34">
          <cell r="A34">
            <v>151</v>
          </cell>
        </row>
        <row r="35">
          <cell r="A35">
            <v>336</v>
          </cell>
        </row>
        <row r="36">
          <cell r="A36">
            <v>275</v>
          </cell>
        </row>
        <row r="37">
          <cell r="A37">
            <v>637</v>
          </cell>
        </row>
        <row r="38">
          <cell r="A38">
            <v>624</v>
          </cell>
        </row>
        <row r="39">
          <cell r="A39">
            <v>308</v>
          </cell>
        </row>
        <row r="40">
          <cell r="A40">
            <v>193</v>
          </cell>
        </row>
        <row r="41">
          <cell r="A41">
            <v>162</v>
          </cell>
        </row>
        <row r="42">
          <cell r="A42">
            <v>586</v>
          </cell>
        </row>
        <row r="43">
          <cell r="A43">
            <v>109</v>
          </cell>
        </row>
        <row r="44">
          <cell r="A44">
            <v>130</v>
          </cell>
        </row>
        <row r="45">
          <cell r="A45">
            <v>75</v>
          </cell>
        </row>
        <row r="46">
          <cell r="A46">
            <v>623</v>
          </cell>
        </row>
        <row r="47">
          <cell r="A47">
            <v>81</v>
          </cell>
        </row>
        <row r="48">
          <cell r="A48">
            <v>21</v>
          </cell>
        </row>
        <row r="49">
          <cell r="A49">
            <v>52</v>
          </cell>
        </row>
        <row r="50">
          <cell r="A50">
            <v>642</v>
          </cell>
        </row>
        <row r="51">
          <cell r="A51">
            <v>51</v>
          </cell>
        </row>
        <row r="52">
          <cell r="A52">
            <v>128</v>
          </cell>
        </row>
        <row r="53">
          <cell r="A53">
            <v>585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557</v>
          </cell>
        </row>
        <row r="3">
          <cell r="A3">
            <v>40</v>
          </cell>
        </row>
        <row r="4">
          <cell r="A4">
            <v>228</v>
          </cell>
        </row>
        <row r="5">
          <cell r="A5">
            <v>139</v>
          </cell>
        </row>
        <row r="6">
          <cell r="A6">
            <v>138</v>
          </cell>
        </row>
        <row r="7">
          <cell r="A7">
            <v>124</v>
          </cell>
        </row>
        <row r="8">
          <cell r="A8">
            <v>553</v>
          </cell>
        </row>
        <row r="9">
          <cell r="A9">
            <v>662</v>
          </cell>
        </row>
        <row r="10">
          <cell r="A10">
            <v>249</v>
          </cell>
        </row>
        <row r="11">
          <cell r="A11">
            <v>160</v>
          </cell>
        </row>
        <row r="12">
          <cell r="A12">
            <v>653</v>
          </cell>
        </row>
        <row r="13">
          <cell r="A13">
            <v>328</v>
          </cell>
        </row>
        <row r="14">
          <cell r="A14">
            <v>299</v>
          </cell>
        </row>
        <row r="15">
          <cell r="A15">
            <v>286</v>
          </cell>
        </row>
        <row r="16">
          <cell r="A16">
            <v>399</v>
          </cell>
        </row>
        <row r="17">
          <cell r="A17">
            <v>647</v>
          </cell>
        </row>
        <row r="18">
          <cell r="A18">
            <v>371</v>
          </cell>
        </row>
        <row r="19">
          <cell r="A19">
            <v>204</v>
          </cell>
        </row>
        <row r="20">
          <cell r="A20">
            <v>53</v>
          </cell>
        </row>
        <row r="21">
          <cell r="A21">
            <v>609</v>
          </cell>
        </row>
        <row r="22">
          <cell r="A22">
            <v>49</v>
          </cell>
        </row>
        <row r="23">
          <cell r="A23">
            <v>39</v>
          </cell>
        </row>
        <row r="24">
          <cell r="A24">
            <v>370</v>
          </cell>
        </row>
        <row r="25">
          <cell r="A25">
            <v>242</v>
          </cell>
        </row>
        <row r="26">
          <cell r="A26">
            <v>107</v>
          </cell>
        </row>
        <row r="27">
          <cell r="A27">
            <v>246</v>
          </cell>
        </row>
        <row r="28">
          <cell r="A28">
            <v>168</v>
          </cell>
        </row>
        <row r="29">
          <cell r="A29">
            <v>645</v>
          </cell>
        </row>
        <row r="30">
          <cell r="A30">
            <v>55</v>
          </cell>
        </row>
        <row r="31">
          <cell r="A31">
            <v>131</v>
          </cell>
        </row>
        <row r="32">
          <cell r="A32">
            <v>15</v>
          </cell>
        </row>
        <row r="33">
          <cell r="A33">
            <v>375</v>
          </cell>
        </row>
        <row r="34">
          <cell r="A34">
            <v>154</v>
          </cell>
        </row>
        <row r="35">
          <cell r="A35">
            <v>259</v>
          </cell>
        </row>
        <row r="36">
          <cell r="A36">
            <v>150</v>
          </cell>
        </row>
        <row r="37">
          <cell r="A37">
            <v>298</v>
          </cell>
        </row>
        <row r="38">
          <cell r="A38">
            <v>341</v>
          </cell>
        </row>
        <row r="39">
          <cell r="A39">
            <v>24</v>
          </cell>
        </row>
        <row r="40">
          <cell r="A40">
            <v>182</v>
          </cell>
        </row>
        <row r="41">
          <cell r="A41">
            <v>631</v>
          </cell>
        </row>
        <row r="42">
          <cell r="A42">
            <v>258</v>
          </cell>
        </row>
        <row r="43">
          <cell r="A43">
            <v>219</v>
          </cell>
        </row>
        <row r="44">
          <cell r="A44">
            <v>221</v>
          </cell>
        </row>
        <row r="45">
          <cell r="A45">
            <v>196</v>
          </cell>
        </row>
        <row r="46">
          <cell r="A46">
            <v>640</v>
          </cell>
        </row>
        <row r="47">
          <cell r="A47">
            <v>113</v>
          </cell>
        </row>
        <row r="48">
          <cell r="A48">
            <v>265</v>
          </cell>
        </row>
        <row r="49">
          <cell r="A49">
            <v>240</v>
          </cell>
        </row>
        <row r="50">
          <cell r="A50">
            <v>176</v>
          </cell>
        </row>
        <row r="51">
          <cell r="A51">
            <v>125</v>
          </cell>
        </row>
        <row r="52">
          <cell r="A52">
            <v>621</v>
          </cell>
        </row>
        <row r="53">
          <cell r="A53">
            <v>608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8</v>
          </cell>
        </row>
        <row r="3">
          <cell r="A3">
            <v>152</v>
          </cell>
        </row>
        <row r="4">
          <cell r="A4">
            <v>364</v>
          </cell>
        </row>
        <row r="5">
          <cell r="A5">
            <v>70</v>
          </cell>
        </row>
        <row r="6">
          <cell r="A6">
            <v>318</v>
          </cell>
        </row>
        <row r="7">
          <cell r="A7">
            <v>409</v>
          </cell>
        </row>
        <row r="8">
          <cell r="A8">
            <v>9</v>
          </cell>
        </row>
        <row r="9">
          <cell r="A9">
            <v>142</v>
          </cell>
        </row>
        <row r="10">
          <cell r="A10">
            <v>301</v>
          </cell>
        </row>
        <row r="11">
          <cell r="A11">
            <v>72</v>
          </cell>
        </row>
        <row r="12">
          <cell r="A12">
            <v>35</v>
          </cell>
        </row>
        <row r="13">
          <cell r="A13">
            <v>483</v>
          </cell>
        </row>
        <row r="14">
          <cell r="A14">
            <v>141</v>
          </cell>
        </row>
        <row r="15">
          <cell r="A15">
            <v>321</v>
          </cell>
        </row>
        <row r="16">
          <cell r="A16">
            <v>397</v>
          </cell>
        </row>
        <row r="17">
          <cell r="A17">
            <v>495</v>
          </cell>
        </row>
        <row r="18">
          <cell r="A18">
            <v>485</v>
          </cell>
        </row>
        <row r="19">
          <cell r="A19">
            <v>431</v>
          </cell>
        </row>
        <row r="20">
          <cell r="A20">
            <v>71</v>
          </cell>
        </row>
        <row r="21">
          <cell r="A21">
            <v>336</v>
          </cell>
        </row>
        <row r="22">
          <cell r="A22">
            <v>146</v>
          </cell>
        </row>
        <row r="23">
          <cell r="A23">
            <v>222</v>
          </cell>
        </row>
        <row r="24">
          <cell r="A24">
            <v>390</v>
          </cell>
        </row>
        <row r="25">
          <cell r="A25">
            <v>60</v>
          </cell>
        </row>
        <row r="26">
          <cell r="A26">
            <v>439</v>
          </cell>
        </row>
        <row r="27">
          <cell r="A27">
            <v>323</v>
          </cell>
        </row>
        <row r="28">
          <cell r="A28">
            <v>357</v>
          </cell>
        </row>
        <row r="29">
          <cell r="A29">
            <v>226</v>
          </cell>
        </row>
        <row r="30">
          <cell r="A30">
            <v>143</v>
          </cell>
        </row>
        <row r="31">
          <cell r="A31">
            <v>241</v>
          </cell>
        </row>
        <row r="32">
          <cell r="A32">
            <v>461</v>
          </cell>
        </row>
        <row r="33">
          <cell r="A33">
            <v>258</v>
          </cell>
        </row>
        <row r="34">
          <cell r="A34">
            <v>356</v>
          </cell>
        </row>
        <row r="35">
          <cell r="A35">
            <v>422</v>
          </cell>
        </row>
        <row r="36">
          <cell r="A36">
            <v>316</v>
          </cell>
        </row>
        <row r="37">
          <cell r="A37">
            <v>419</v>
          </cell>
        </row>
        <row r="38">
          <cell r="A38">
            <v>377</v>
          </cell>
        </row>
        <row r="39">
          <cell r="A39">
            <v>78</v>
          </cell>
        </row>
        <row r="40">
          <cell r="A40">
            <v>436</v>
          </cell>
        </row>
        <row r="41">
          <cell r="A41">
            <v>534</v>
          </cell>
        </row>
        <row r="42">
          <cell r="A42">
            <v>307</v>
          </cell>
        </row>
        <row r="43">
          <cell r="A43">
            <v>531</v>
          </cell>
        </row>
        <row r="44">
          <cell r="A44">
            <v>410</v>
          </cell>
        </row>
        <row r="45">
          <cell r="A45">
            <v>104</v>
          </cell>
        </row>
        <row r="46">
          <cell r="A46">
            <v>131</v>
          </cell>
        </row>
        <row r="47">
          <cell r="A47">
            <v>319</v>
          </cell>
        </row>
        <row r="48">
          <cell r="A48">
            <v>478</v>
          </cell>
        </row>
        <row r="49">
          <cell r="A49">
            <v>265</v>
          </cell>
        </row>
        <row r="50">
          <cell r="A50">
            <v>433</v>
          </cell>
        </row>
        <row r="51">
          <cell r="A51">
            <v>339</v>
          </cell>
        </row>
        <row r="52">
          <cell r="A52">
            <v>306</v>
          </cell>
        </row>
        <row r="53">
          <cell r="A53">
            <v>173</v>
          </cell>
        </row>
        <row r="54">
          <cell r="A54">
            <v>289</v>
          </cell>
        </row>
        <row r="55">
          <cell r="A55">
            <v>127</v>
          </cell>
        </row>
        <row r="56">
          <cell r="A56">
            <v>296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418</v>
          </cell>
        </row>
        <row r="3">
          <cell r="A3">
            <v>365</v>
          </cell>
        </row>
        <row r="4">
          <cell r="A4">
            <v>285</v>
          </cell>
        </row>
        <row r="5">
          <cell r="A5">
            <v>399</v>
          </cell>
        </row>
        <row r="6">
          <cell r="A6">
            <v>245</v>
          </cell>
        </row>
        <row r="7">
          <cell r="A7">
            <v>547</v>
          </cell>
        </row>
        <row r="8">
          <cell r="A8">
            <v>476</v>
          </cell>
        </row>
        <row r="9">
          <cell r="A9">
            <v>404</v>
          </cell>
        </row>
        <row r="10">
          <cell r="A10">
            <v>1</v>
          </cell>
        </row>
        <row r="11">
          <cell r="A11">
            <v>258</v>
          </cell>
        </row>
        <row r="12">
          <cell r="A12">
            <v>315</v>
          </cell>
        </row>
        <row r="13">
          <cell r="A13">
            <v>190</v>
          </cell>
        </row>
        <row r="14">
          <cell r="A14">
            <v>317</v>
          </cell>
        </row>
        <row r="15">
          <cell r="A15">
            <v>267</v>
          </cell>
        </row>
        <row r="16">
          <cell r="A16">
            <v>268</v>
          </cell>
        </row>
        <row r="17">
          <cell r="A17">
            <v>414</v>
          </cell>
        </row>
        <row r="18">
          <cell r="A18">
            <v>401</v>
          </cell>
        </row>
        <row r="19">
          <cell r="A19">
            <v>272</v>
          </cell>
        </row>
        <row r="20">
          <cell r="A20">
            <v>526</v>
          </cell>
        </row>
        <row r="21">
          <cell r="A21">
            <v>0</v>
          </cell>
        </row>
        <row r="22">
          <cell r="A22">
            <v>238</v>
          </cell>
        </row>
        <row r="23">
          <cell r="A23">
            <v>487</v>
          </cell>
        </row>
        <row r="24">
          <cell r="A24">
            <v>246</v>
          </cell>
        </row>
        <row r="25">
          <cell r="A25">
            <v>467</v>
          </cell>
        </row>
        <row r="26">
          <cell r="A26">
            <v>516</v>
          </cell>
        </row>
        <row r="27">
          <cell r="A27">
            <v>369</v>
          </cell>
        </row>
        <row r="28">
          <cell r="A28">
            <v>256</v>
          </cell>
        </row>
        <row r="29">
          <cell r="A29">
            <v>69</v>
          </cell>
        </row>
        <row r="30">
          <cell r="A30">
            <v>415</v>
          </cell>
        </row>
        <row r="31">
          <cell r="A31">
            <v>363</v>
          </cell>
        </row>
        <row r="32">
          <cell r="A32">
            <v>124</v>
          </cell>
        </row>
        <row r="33">
          <cell r="A33">
            <v>544</v>
          </cell>
        </row>
        <row r="34">
          <cell r="A34">
            <v>546</v>
          </cell>
        </row>
        <row r="35">
          <cell r="A35">
            <v>61</v>
          </cell>
        </row>
        <row r="36">
          <cell r="A36">
            <v>219</v>
          </cell>
        </row>
        <row r="37">
          <cell r="A37">
            <v>335</v>
          </cell>
        </row>
        <row r="38">
          <cell r="A38">
            <v>413</v>
          </cell>
        </row>
        <row r="39">
          <cell r="A39">
            <v>196</v>
          </cell>
        </row>
        <row r="40">
          <cell r="A40">
            <v>417</v>
          </cell>
        </row>
        <row r="41">
          <cell r="A41">
            <v>300</v>
          </cell>
        </row>
        <row r="42">
          <cell r="A42">
            <v>548</v>
          </cell>
        </row>
        <row r="43">
          <cell r="A43">
            <v>495</v>
          </cell>
        </row>
        <row r="44">
          <cell r="A44">
            <v>408</v>
          </cell>
        </row>
        <row r="45">
          <cell r="A45">
            <v>115</v>
          </cell>
        </row>
        <row r="46">
          <cell r="A46">
            <v>269</v>
          </cell>
        </row>
        <row r="47">
          <cell r="A47">
            <v>36</v>
          </cell>
        </row>
        <row r="48">
          <cell r="A48">
            <v>530</v>
          </cell>
        </row>
        <row r="49">
          <cell r="A49">
            <v>361</v>
          </cell>
        </row>
        <row r="50">
          <cell r="A50">
            <v>383</v>
          </cell>
        </row>
        <row r="51">
          <cell r="A51">
            <v>92</v>
          </cell>
        </row>
        <row r="52">
          <cell r="A52">
            <v>332</v>
          </cell>
        </row>
        <row r="53">
          <cell r="A53">
            <v>171</v>
          </cell>
        </row>
        <row r="54">
          <cell r="A54">
            <v>82</v>
          </cell>
        </row>
        <row r="55">
          <cell r="A55">
            <v>433</v>
          </cell>
        </row>
        <row r="56">
          <cell r="A56">
            <v>405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495</v>
          </cell>
        </row>
        <row r="3">
          <cell r="A3">
            <v>455</v>
          </cell>
        </row>
        <row r="4">
          <cell r="A4">
            <v>443</v>
          </cell>
        </row>
        <row r="5">
          <cell r="A5">
            <v>505</v>
          </cell>
        </row>
        <row r="6">
          <cell r="A6">
            <v>459</v>
          </cell>
        </row>
        <row r="7">
          <cell r="A7">
            <v>421</v>
          </cell>
        </row>
        <row r="8">
          <cell r="A8">
            <v>123</v>
          </cell>
        </row>
        <row r="9">
          <cell r="A9">
            <v>206</v>
          </cell>
        </row>
        <row r="10">
          <cell r="A10">
            <v>422</v>
          </cell>
        </row>
        <row r="11">
          <cell r="A11">
            <v>485</v>
          </cell>
        </row>
        <row r="12">
          <cell r="A12">
            <v>247</v>
          </cell>
        </row>
        <row r="13">
          <cell r="A13">
            <v>291</v>
          </cell>
        </row>
        <row r="14">
          <cell r="A14">
            <v>138</v>
          </cell>
        </row>
        <row r="15">
          <cell r="A15">
            <v>208</v>
          </cell>
        </row>
        <row r="16">
          <cell r="A16">
            <v>117</v>
          </cell>
        </row>
        <row r="17">
          <cell r="A17">
            <v>470</v>
          </cell>
        </row>
        <row r="18">
          <cell r="A18">
            <v>151</v>
          </cell>
        </row>
        <row r="19">
          <cell r="A19">
            <v>9</v>
          </cell>
        </row>
        <row r="20">
          <cell r="A20">
            <v>121</v>
          </cell>
        </row>
        <row r="21">
          <cell r="A21">
            <v>202</v>
          </cell>
        </row>
        <row r="22">
          <cell r="A22">
            <v>224</v>
          </cell>
        </row>
        <row r="23">
          <cell r="A23">
            <v>514</v>
          </cell>
        </row>
        <row r="24">
          <cell r="A24">
            <v>333</v>
          </cell>
        </row>
        <row r="25">
          <cell r="A25">
            <v>146</v>
          </cell>
        </row>
        <row r="26">
          <cell r="A26">
            <v>108</v>
          </cell>
        </row>
        <row r="27">
          <cell r="A27">
            <v>447</v>
          </cell>
        </row>
        <row r="28">
          <cell r="A28">
            <v>268</v>
          </cell>
        </row>
        <row r="29">
          <cell r="A29">
            <v>467</v>
          </cell>
        </row>
        <row r="30">
          <cell r="A30">
            <v>172</v>
          </cell>
        </row>
        <row r="31">
          <cell r="A31">
            <v>41</v>
          </cell>
        </row>
        <row r="32">
          <cell r="A32">
            <v>380</v>
          </cell>
        </row>
        <row r="33">
          <cell r="A33">
            <v>426</v>
          </cell>
        </row>
        <row r="34">
          <cell r="A34">
            <v>408</v>
          </cell>
        </row>
        <row r="35">
          <cell r="A35">
            <v>92</v>
          </cell>
        </row>
        <row r="36">
          <cell r="A36">
            <v>134</v>
          </cell>
        </row>
        <row r="37">
          <cell r="A37">
            <v>140</v>
          </cell>
        </row>
        <row r="38">
          <cell r="A38">
            <v>545</v>
          </cell>
        </row>
        <row r="39">
          <cell r="A39">
            <v>302</v>
          </cell>
        </row>
        <row r="40">
          <cell r="A40">
            <v>536</v>
          </cell>
        </row>
        <row r="41">
          <cell r="A41">
            <v>360</v>
          </cell>
        </row>
        <row r="42">
          <cell r="A42">
            <v>112</v>
          </cell>
        </row>
        <row r="43">
          <cell r="A43">
            <v>212</v>
          </cell>
        </row>
        <row r="44">
          <cell r="A44">
            <v>196</v>
          </cell>
        </row>
        <row r="45">
          <cell r="A45">
            <v>297</v>
          </cell>
        </row>
        <row r="46">
          <cell r="A46">
            <v>491</v>
          </cell>
        </row>
        <row r="47">
          <cell r="A47">
            <v>454</v>
          </cell>
        </row>
        <row r="48">
          <cell r="A48">
            <v>231</v>
          </cell>
        </row>
        <row r="49">
          <cell r="A49">
            <v>350</v>
          </cell>
        </row>
        <row r="50">
          <cell r="A50">
            <v>144</v>
          </cell>
        </row>
        <row r="51">
          <cell r="A51">
            <v>460</v>
          </cell>
        </row>
        <row r="52">
          <cell r="A52">
            <v>161</v>
          </cell>
        </row>
        <row r="53">
          <cell r="A53">
            <v>324</v>
          </cell>
        </row>
        <row r="54">
          <cell r="A54">
            <v>21</v>
          </cell>
        </row>
        <row r="55">
          <cell r="A55">
            <v>379</v>
          </cell>
        </row>
        <row r="56">
          <cell r="A56">
            <v>444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45</v>
          </cell>
        </row>
        <row r="3">
          <cell r="A3">
            <v>432</v>
          </cell>
        </row>
        <row r="4">
          <cell r="A4">
            <v>303</v>
          </cell>
        </row>
        <row r="5">
          <cell r="A5">
            <v>74</v>
          </cell>
        </row>
        <row r="6">
          <cell r="A6">
            <v>227</v>
          </cell>
        </row>
        <row r="7">
          <cell r="A7">
            <v>150</v>
          </cell>
        </row>
        <row r="8">
          <cell r="A8">
            <v>380</v>
          </cell>
        </row>
        <row r="9">
          <cell r="A9">
            <v>497</v>
          </cell>
        </row>
        <row r="10">
          <cell r="A10">
            <v>287</v>
          </cell>
        </row>
        <row r="11">
          <cell r="A11">
            <v>237</v>
          </cell>
        </row>
        <row r="12">
          <cell r="A12">
            <v>364</v>
          </cell>
        </row>
        <row r="13">
          <cell r="A13">
            <v>400</v>
          </cell>
        </row>
        <row r="14">
          <cell r="A14">
            <v>213</v>
          </cell>
        </row>
        <row r="15">
          <cell r="A15">
            <v>70</v>
          </cell>
        </row>
        <row r="16">
          <cell r="A16">
            <v>456</v>
          </cell>
        </row>
        <row r="17">
          <cell r="A17">
            <v>188</v>
          </cell>
        </row>
        <row r="18">
          <cell r="A18">
            <v>171</v>
          </cell>
        </row>
        <row r="19">
          <cell r="A19">
            <v>97</v>
          </cell>
        </row>
        <row r="20">
          <cell r="A20">
            <v>424</v>
          </cell>
        </row>
        <row r="21">
          <cell r="A21">
            <v>547</v>
          </cell>
        </row>
        <row r="22">
          <cell r="A22">
            <v>164</v>
          </cell>
        </row>
        <row r="23">
          <cell r="A23">
            <v>382</v>
          </cell>
        </row>
        <row r="24">
          <cell r="A24">
            <v>439</v>
          </cell>
        </row>
        <row r="25">
          <cell r="A25">
            <v>440</v>
          </cell>
        </row>
        <row r="26">
          <cell r="A26">
            <v>268</v>
          </cell>
        </row>
        <row r="27">
          <cell r="A27">
            <v>481</v>
          </cell>
        </row>
        <row r="28">
          <cell r="A28">
            <v>156</v>
          </cell>
        </row>
        <row r="29">
          <cell r="A29">
            <v>115</v>
          </cell>
        </row>
        <row r="30">
          <cell r="A30">
            <v>222</v>
          </cell>
        </row>
        <row r="31">
          <cell r="A31">
            <v>51</v>
          </cell>
        </row>
        <row r="32">
          <cell r="A32">
            <v>119</v>
          </cell>
        </row>
        <row r="33">
          <cell r="A33">
            <v>431</v>
          </cell>
        </row>
        <row r="34">
          <cell r="A34">
            <v>94</v>
          </cell>
        </row>
        <row r="35">
          <cell r="A35">
            <v>350</v>
          </cell>
        </row>
        <row r="36">
          <cell r="A36">
            <v>388</v>
          </cell>
        </row>
        <row r="37">
          <cell r="A37">
            <v>477</v>
          </cell>
        </row>
        <row r="38">
          <cell r="A38">
            <v>398</v>
          </cell>
        </row>
        <row r="39">
          <cell r="A39">
            <v>536</v>
          </cell>
        </row>
        <row r="40">
          <cell r="A40">
            <v>206</v>
          </cell>
        </row>
        <row r="41">
          <cell r="A41">
            <v>371</v>
          </cell>
        </row>
        <row r="42">
          <cell r="A42">
            <v>130</v>
          </cell>
        </row>
        <row r="43">
          <cell r="A43">
            <v>50</v>
          </cell>
        </row>
        <row r="44">
          <cell r="A44">
            <v>116</v>
          </cell>
        </row>
        <row r="45">
          <cell r="A45">
            <v>308</v>
          </cell>
        </row>
        <row r="46">
          <cell r="A46">
            <v>185</v>
          </cell>
        </row>
        <row r="47">
          <cell r="A47">
            <v>180</v>
          </cell>
        </row>
        <row r="48">
          <cell r="A48">
            <v>448</v>
          </cell>
        </row>
        <row r="49">
          <cell r="A49">
            <v>355</v>
          </cell>
        </row>
        <row r="50">
          <cell r="A50">
            <v>286</v>
          </cell>
        </row>
        <row r="51">
          <cell r="A51">
            <v>46</v>
          </cell>
        </row>
        <row r="52">
          <cell r="A52">
            <v>442</v>
          </cell>
        </row>
        <row r="53">
          <cell r="A53">
            <v>221</v>
          </cell>
        </row>
        <row r="54">
          <cell r="A54">
            <v>304</v>
          </cell>
        </row>
        <row r="55">
          <cell r="A55">
            <v>261</v>
          </cell>
        </row>
        <row r="56">
          <cell r="A56">
            <v>223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522</v>
          </cell>
        </row>
        <row r="3">
          <cell r="A3">
            <v>232</v>
          </cell>
        </row>
        <row r="4">
          <cell r="A4">
            <v>89</v>
          </cell>
        </row>
        <row r="5">
          <cell r="A5">
            <v>169</v>
          </cell>
        </row>
        <row r="6">
          <cell r="A6">
            <v>470</v>
          </cell>
        </row>
        <row r="7">
          <cell r="A7">
            <v>480</v>
          </cell>
        </row>
        <row r="8">
          <cell r="A8">
            <v>201</v>
          </cell>
        </row>
        <row r="9">
          <cell r="A9">
            <v>339</v>
          </cell>
        </row>
        <row r="10">
          <cell r="A10">
            <v>455</v>
          </cell>
        </row>
        <row r="11">
          <cell r="A11">
            <v>438</v>
          </cell>
        </row>
        <row r="12">
          <cell r="A12">
            <v>318</v>
          </cell>
        </row>
        <row r="13">
          <cell r="A13">
            <v>228</v>
          </cell>
        </row>
        <row r="14">
          <cell r="A14">
            <v>10</v>
          </cell>
        </row>
        <row r="15">
          <cell r="A15">
            <v>142</v>
          </cell>
        </row>
        <row r="16">
          <cell r="A16">
            <v>371</v>
          </cell>
        </row>
        <row r="17">
          <cell r="A17">
            <v>110</v>
          </cell>
        </row>
        <row r="18">
          <cell r="A18">
            <v>417</v>
          </cell>
        </row>
        <row r="19">
          <cell r="A19">
            <v>261</v>
          </cell>
        </row>
        <row r="20">
          <cell r="A20">
            <v>204</v>
          </cell>
        </row>
        <row r="21">
          <cell r="A21">
            <v>152</v>
          </cell>
        </row>
        <row r="22">
          <cell r="A22">
            <v>167</v>
          </cell>
        </row>
        <row r="23">
          <cell r="A23">
            <v>544</v>
          </cell>
        </row>
        <row r="24">
          <cell r="A24">
            <v>548</v>
          </cell>
        </row>
        <row r="25">
          <cell r="A25">
            <v>308</v>
          </cell>
        </row>
        <row r="26">
          <cell r="A26">
            <v>215</v>
          </cell>
        </row>
        <row r="27">
          <cell r="A27">
            <v>103</v>
          </cell>
        </row>
        <row r="28">
          <cell r="A28">
            <v>191</v>
          </cell>
        </row>
        <row r="29">
          <cell r="A29">
            <v>140</v>
          </cell>
        </row>
        <row r="30">
          <cell r="A30">
            <v>65</v>
          </cell>
        </row>
        <row r="31">
          <cell r="A31">
            <v>76</v>
          </cell>
        </row>
        <row r="32">
          <cell r="A32">
            <v>406</v>
          </cell>
        </row>
        <row r="33">
          <cell r="A33">
            <v>51</v>
          </cell>
        </row>
        <row r="34">
          <cell r="A34">
            <v>468</v>
          </cell>
        </row>
        <row r="35">
          <cell r="A35">
            <v>105</v>
          </cell>
        </row>
        <row r="36">
          <cell r="A36">
            <v>490</v>
          </cell>
        </row>
        <row r="37">
          <cell r="A37">
            <v>84</v>
          </cell>
        </row>
        <row r="38">
          <cell r="A38">
            <v>115</v>
          </cell>
        </row>
        <row r="39">
          <cell r="A39">
            <v>385</v>
          </cell>
        </row>
        <row r="40">
          <cell r="A40">
            <v>456</v>
          </cell>
        </row>
        <row r="41">
          <cell r="A41">
            <v>473</v>
          </cell>
        </row>
        <row r="42">
          <cell r="A42">
            <v>231</v>
          </cell>
        </row>
        <row r="43">
          <cell r="A43">
            <v>28</v>
          </cell>
        </row>
        <row r="44">
          <cell r="A44">
            <v>424</v>
          </cell>
        </row>
        <row r="45">
          <cell r="A45">
            <v>66</v>
          </cell>
        </row>
        <row r="46">
          <cell r="A46">
            <v>529</v>
          </cell>
        </row>
        <row r="47">
          <cell r="A47">
            <v>496</v>
          </cell>
        </row>
        <row r="48">
          <cell r="A48">
            <v>381</v>
          </cell>
        </row>
        <row r="49">
          <cell r="A49">
            <v>401</v>
          </cell>
        </row>
        <row r="50">
          <cell r="A50">
            <v>277</v>
          </cell>
        </row>
        <row r="51">
          <cell r="A51">
            <v>527</v>
          </cell>
        </row>
        <row r="52">
          <cell r="A52">
            <v>323</v>
          </cell>
        </row>
        <row r="53">
          <cell r="A53">
            <v>237</v>
          </cell>
        </row>
        <row r="54">
          <cell r="A54">
            <v>186</v>
          </cell>
        </row>
        <row r="55">
          <cell r="A55">
            <v>342</v>
          </cell>
        </row>
        <row r="56">
          <cell r="A56">
            <v>188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424</v>
          </cell>
        </row>
        <row r="3">
          <cell r="A3">
            <v>286</v>
          </cell>
        </row>
        <row r="4">
          <cell r="A4">
            <v>103</v>
          </cell>
        </row>
        <row r="5">
          <cell r="A5">
            <v>28</v>
          </cell>
        </row>
        <row r="6">
          <cell r="A6">
            <v>0</v>
          </cell>
        </row>
        <row r="7">
          <cell r="A7">
            <v>290</v>
          </cell>
        </row>
        <row r="8">
          <cell r="A8">
            <v>16</v>
          </cell>
        </row>
        <row r="9">
          <cell r="A9">
            <v>212</v>
          </cell>
        </row>
        <row r="10">
          <cell r="A10">
            <v>25</v>
          </cell>
        </row>
        <row r="11">
          <cell r="A11">
            <v>98</v>
          </cell>
        </row>
        <row r="12">
          <cell r="A12">
            <v>470</v>
          </cell>
        </row>
        <row r="13">
          <cell r="A13">
            <v>442</v>
          </cell>
        </row>
        <row r="14">
          <cell r="A14">
            <v>32</v>
          </cell>
        </row>
        <row r="15">
          <cell r="A15">
            <v>116</v>
          </cell>
        </row>
        <row r="16">
          <cell r="A16">
            <v>407</v>
          </cell>
        </row>
        <row r="17">
          <cell r="A17">
            <v>254</v>
          </cell>
        </row>
        <row r="18">
          <cell r="A18">
            <v>215</v>
          </cell>
        </row>
        <row r="19">
          <cell r="A19">
            <v>395</v>
          </cell>
        </row>
        <row r="20">
          <cell r="A20">
            <v>432</v>
          </cell>
        </row>
        <row r="21">
          <cell r="A21">
            <v>6</v>
          </cell>
        </row>
        <row r="22">
          <cell r="A22">
            <v>36</v>
          </cell>
        </row>
        <row r="23">
          <cell r="A23">
            <v>489</v>
          </cell>
        </row>
        <row r="24">
          <cell r="A24">
            <v>222</v>
          </cell>
        </row>
        <row r="25">
          <cell r="A25">
            <v>282</v>
          </cell>
        </row>
        <row r="26">
          <cell r="A26">
            <v>294</v>
          </cell>
        </row>
        <row r="27">
          <cell r="A27">
            <v>235</v>
          </cell>
        </row>
        <row r="28">
          <cell r="A28">
            <v>515</v>
          </cell>
        </row>
        <row r="29">
          <cell r="A29">
            <v>497</v>
          </cell>
        </row>
        <row r="30">
          <cell r="A30">
            <v>511</v>
          </cell>
        </row>
        <row r="31">
          <cell r="A31">
            <v>193</v>
          </cell>
        </row>
        <row r="32">
          <cell r="A32">
            <v>499</v>
          </cell>
        </row>
        <row r="33">
          <cell r="A33">
            <v>366</v>
          </cell>
        </row>
        <row r="34">
          <cell r="A34">
            <v>354</v>
          </cell>
        </row>
        <row r="35">
          <cell r="A35">
            <v>447</v>
          </cell>
        </row>
        <row r="36">
          <cell r="A36">
            <v>462</v>
          </cell>
        </row>
        <row r="37">
          <cell r="A37">
            <v>181</v>
          </cell>
        </row>
        <row r="38">
          <cell r="A38">
            <v>360</v>
          </cell>
        </row>
        <row r="39">
          <cell r="A39">
            <v>118</v>
          </cell>
        </row>
        <row r="40">
          <cell r="A40">
            <v>92</v>
          </cell>
        </row>
        <row r="41">
          <cell r="A41">
            <v>494</v>
          </cell>
        </row>
        <row r="42">
          <cell r="A42">
            <v>505</v>
          </cell>
        </row>
        <row r="43">
          <cell r="A43">
            <v>93</v>
          </cell>
        </row>
        <row r="44">
          <cell r="A44">
            <v>26</v>
          </cell>
        </row>
        <row r="45">
          <cell r="A45">
            <v>292</v>
          </cell>
        </row>
        <row r="46">
          <cell r="A46">
            <v>15</v>
          </cell>
        </row>
        <row r="47">
          <cell r="A47">
            <v>140</v>
          </cell>
        </row>
        <row r="48">
          <cell r="A48">
            <v>91</v>
          </cell>
        </row>
        <row r="49">
          <cell r="A49">
            <v>44</v>
          </cell>
        </row>
        <row r="50">
          <cell r="A50">
            <v>86</v>
          </cell>
        </row>
        <row r="51">
          <cell r="A51">
            <v>498</v>
          </cell>
        </row>
        <row r="52">
          <cell r="A52">
            <v>328</v>
          </cell>
        </row>
        <row r="53">
          <cell r="A53">
            <v>30</v>
          </cell>
        </row>
        <row r="54">
          <cell r="A54">
            <v>430</v>
          </cell>
        </row>
        <row r="55">
          <cell r="A55">
            <v>365</v>
          </cell>
        </row>
        <row r="56">
          <cell r="A56">
            <v>123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41</v>
          </cell>
        </row>
        <row r="3">
          <cell r="A3">
            <v>454</v>
          </cell>
        </row>
        <row r="4">
          <cell r="A4">
            <v>240</v>
          </cell>
        </row>
        <row r="5">
          <cell r="A5">
            <v>241</v>
          </cell>
        </row>
        <row r="6">
          <cell r="A6">
            <v>83</v>
          </cell>
        </row>
        <row r="7">
          <cell r="A7">
            <v>154</v>
          </cell>
        </row>
        <row r="8">
          <cell r="A8">
            <v>53</v>
          </cell>
        </row>
        <row r="9">
          <cell r="A9">
            <v>122</v>
          </cell>
        </row>
        <row r="10">
          <cell r="A10">
            <v>375</v>
          </cell>
        </row>
        <row r="11">
          <cell r="A11">
            <v>226</v>
          </cell>
        </row>
        <row r="12">
          <cell r="A12">
            <v>369</v>
          </cell>
        </row>
        <row r="13">
          <cell r="A13">
            <v>319</v>
          </cell>
        </row>
        <row r="14">
          <cell r="A14">
            <v>189</v>
          </cell>
        </row>
        <row r="15">
          <cell r="A15">
            <v>388</v>
          </cell>
        </row>
        <row r="16">
          <cell r="A16">
            <v>38</v>
          </cell>
        </row>
        <row r="17">
          <cell r="A17">
            <v>2</v>
          </cell>
        </row>
        <row r="18">
          <cell r="A18">
            <v>421</v>
          </cell>
        </row>
        <row r="19">
          <cell r="A19">
            <v>480</v>
          </cell>
        </row>
        <row r="20">
          <cell r="A20">
            <v>439</v>
          </cell>
        </row>
        <row r="21">
          <cell r="A21">
            <v>65</v>
          </cell>
        </row>
        <row r="22">
          <cell r="A22">
            <v>231</v>
          </cell>
        </row>
        <row r="23">
          <cell r="A23">
            <v>31</v>
          </cell>
        </row>
        <row r="24">
          <cell r="A24">
            <v>186</v>
          </cell>
        </row>
        <row r="25">
          <cell r="A25">
            <v>420</v>
          </cell>
        </row>
        <row r="26">
          <cell r="A26">
            <v>423</v>
          </cell>
        </row>
        <row r="27">
          <cell r="A27">
            <v>115</v>
          </cell>
        </row>
        <row r="28">
          <cell r="A28">
            <v>196</v>
          </cell>
        </row>
        <row r="29">
          <cell r="A29">
            <v>441</v>
          </cell>
        </row>
        <row r="30">
          <cell r="A30">
            <v>151</v>
          </cell>
        </row>
        <row r="31">
          <cell r="A31">
            <v>349</v>
          </cell>
        </row>
        <row r="32">
          <cell r="A32">
            <v>94</v>
          </cell>
        </row>
        <row r="33">
          <cell r="A33">
            <v>68</v>
          </cell>
        </row>
        <row r="34">
          <cell r="A34">
            <v>164</v>
          </cell>
        </row>
        <row r="35">
          <cell r="A35">
            <v>207</v>
          </cell>
        </row>
        <row r="36">
          <cell r="A36">
            <v>194</v>
          </cell>
        </row>
        <row r="37">
          <cell r="A37">
            <v>373</v>
          </cell>
        </row>
        <row r="38">
          <cell r="A38">
            <v>117</v>
          </cell>
        </row>
        <row r="39">
          <cell r="A39">
            <v>511</v>
          </cell>
        </row>
        <row r="40">
          <cell r="A40">
            <v>477</v>
          </cell>
        </row>
        <row r="41">
          <cell r="A41">
            <v>87</v>
          </cell>
        </row>
        <row r="42">
          <cell r="A42">
            <v>440</v>
          </cell>
        </row>
        <row r="43">
          <cell r="A43">
            <v>250</v>
          </cell>
        </row>
        <row r="44">
          <cell r="A44">
            <v>232</v>
          </cell>
        </row>
        <row r="45">
          <cell r="A45">
            <v>455</v>
          </cell>
        </row>
        <row r="46">
          <cell r="A46">
            <v>359</v>
          </cell>
        </row>
        <row r="47">
          <cell r="A47">
            <v>170</v>
          </cell>
        </row>
        <row r="48">
          <cell r="A48">
            <v>308</v>
          </cell>
        </row>
        <row r="49">
          <cell r="A49">
            <v>537</v>
          </cell>
        </row>
        <row r="50">
          <cell r="A50">
            <v>84</v>
          </cell>
        </row>
        <row r="51">
          <cell r="A51">
            <v>131</v>
          </cell>
        </row>
        <row r="52">
          <cell r="A52">
            <v>106</v>
          </cell>
        </row>
        <row r="53">
          <cell r="A53">
            <v>370</v>
          </cell>
        </row>
        <row r="54">
          <cell r="A54">
            <v>100</v>
          </cell>
        </row>
        <row r="55">
          <cell r="A55">
            <v>380</v>
          </cell>
        </row>
        <row r="56">
          <cell r="A56">
            <v>476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378</v>
          </cell>
        </row>
        <row r="3">
          <cell r="A3">
            <v>27</v>
          </cell>
        </row>
        <row r="4">
          <cell r="A4">
            <v>469</v>
          </cell>
        </row>
        <row r="5">
          <cell r="A5">
            <v>203</v>
          </cell>
        </row>
        <row r="6">
          <cell r="A6">
            <v>525</v>
          </cell>
        </row>
        <row r="7">
          <cell r="A7">
            <v>270</v>
          </cell>
        </row>
        <row r="8">
          <cell r="A8">
            <v>218</v>
          </cell>
        </row>
        <row r="9">
          <cell r="A9">
            <v>180</v>
          </cell>
        </row>
        <row r="10">
          <cell r="A10">
            <v>18</v>
          </cell>
        </row>
        <row r="11">
          <cell r="A11">
            <v>165</v>
          </cell>
        </row>
        <row r="12">
          <cell r="A12">
            <v>408</v>
          </cell>
        </row>
        <row r="13">
          <cell r="A13">
            <v>518</v>
          </cell>
        </row>
        <row r="14">
          <cell r="A14">
            <v>495</v>
          </cell>
        </row>
        <row r="15">
          <cell r="A15">
            <v>388</v>
          </cell>
        </row>
        <row r="16">
          <cell r="A16">
            <v>319</v>
          </cell>
        </row>
        <row r="17">
          <cell r="A17">
            <v>238</v>
          </cell>
        </row>
        <row r="18">
          <cell r="A18">
            <v>343</v>
          </cell>
        </row>
        <row r="19">
          <cell r="A19">
            <v>376</v>
          </cell>
        </row>
        <row r="20">
          <cell r="A20">
            <v>486</v>
          </cell>
        </row>
        <row r="21">
          <cell r="A21">
            <v>256</v>
          </cell>
        </row>
        <row r="22">
          <cell r="A22">
            <v>541</v>
          </cell>
        </row>
        <row r="23">
          <cell r="A23">
            <v>338</v>
          </cell>
        </row>
        <row r="24">
          <cell r="A24">
            <v>172</v>
          </cell>
        </row>
        <row r="25">
          <cell r="A25">
            <v>111</v>
          </cell>
        </row>
        <row r="26">
          <cell r="A26">
            <v>414</v>
          </cell>
        </row>
        <row r="27">
          <cell r="A27">
            <v>38</v>
          </cell>
        </row>
        <row r="28">
          <cell r="A28">
            <v>44</v>
          </cell>
        </row>
        <row r="29">
          <cell r="A29">
            <v>14</v>
          </cell>
        </row>
        <row r="30">
          <cell r="A30">
            <v>294</v>
          </cell>
        </row>
        <row r="31">
          <cell r="A31">
            <v>208</v>
          </cell>
        </row>
        <row r="32">
          <cell r="A32">
            <v>83</v>
          </cell>
        </row>
        <row r="33">
          <cell r="A33">
            <v>392</v>
          </cell>
        </row>
        <row r="34">
          <cell r="A34">
            <v>480</v>
          </cell>
        </row>
        <row r="35">
          <cell r="A35">
            <v>206</v>
          </cell>
        </row>
        <row r="36">
          <cell r="A36">
            <v>363</v>
          </cell>
        </row>
        <row r="37">
          <cell r="A37">
            <v>534</v>
          </cell>
        </row>
        <row r="38">
          <cell r="A38">
            <v>271</v>
          </cell>
        </row>
        <row r="39">
          <cell r="A39">
            <v>535</v>
          </cell>
        </row>
        <row r="40">
          <cell r="A40">
            <v>153</v>
          </cell>
        </row>
        <row r="41">
          <cell r="A41">
            <v>509</v>
          </cell>
        </row>
        <row r="42">
          <cell r="A42">
            <v>507</v>
          </cell>
        </row>
        <row r="43">
          <cell r="A43">
            <v>168</v>
          </cell>
        </row>
        <row r="44">
          <cell r="A44">
            <v>265</v>
          </cell>
        </row>
        <row r="45">
          <cell r="A45">
            <v>37</v>
          </cell>
        </row>
        <row r="46">
          <cell r="A46">
            <v>287</v>
          </cell>
        </row>
        <row r="47">
          <cell r="A47">
            <v>77</v>
          </cell>
        </row>
        <row r="48">
          <cell r="A48">
            <v>104</v>
          </cell>
        </row>
        <row r="49">
          <cell r="A49">
            <v>47</v>
          </cell>
        </row>
        <row r="50">
          <cell r="A50">
            <v>390</v>
          </cell>
        </row>
        <row r="51">
          <cell r="A51">
            <v>266</v>
          </cell>
        </row>
        <row r="52">
          <cell r="A52">
            <v>530</v>
          </cell>
        </row>
        <row r="53">
          <cell r="A53">
            <v>201</v>
          </cell>
        </row>
        <row r="54">
          <cell r="A54">
            <v>121</v>
          </cell>
        </row>
        <row r="55">
          <cell r="A55">
            <v>492</v>
          </cell>
        </row>
        <row r="56">
          <cell r="A56">
            <v>5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544</v>
          </cell>
        </row>
        <row r="3">
          <cell r="A3">
            <v>170</v>
          </cell>
        </row>
        <row r="4">
          <cell r="A4">
            <v>524</v>
          </cell>
        </row>
        <row r="5">
          <cell r="A5">
            <v>233</v>
          </cell>
        </row>
        <row r="6">
          <cell r="A6">
            <v>305</v>
          </cell>
        </row>
        <row r="7">
          <cell r="A7">
            <v>382</v>
          </cell>
        </row>
        <row r="8">
          <cell r="A8">
            <v>200</v>
          </cell>
        </row>
        <row r="9">
          <cell r="A9">
            <v>25</v>
          </cell>
        </row>
        <row r="10">
          <cell r="A10">
            <v>231</v>
          </cell>
        </row>
        <row r="11">
          <cell r="A11">
            <v>45</v>
          </cell>
        </row>
        <row r="12">
          <cell r="A12">
            <v>532</v>
          </cell>
        </row>
        <row r="13">
          <cell r="A13">
            <v>302</v>
          </cell>
        </row>
        <row r="14">
          <cell r="A14">
            <v>336</v>
          </cell>
        </row>
        <row r="15">
          <cell r="A15">
            <v>442</v>
          </cell>
        </row>
        <row r="16">
          <cell r="A16">
            <v>300</v>
          </cell>
        </row>
        <row r="17">
          <cell r="A17">
            <v>128</v>
          </cell>
        </row>
        <row r="18">
          <cell r="A18">
            <v>3</v>
          </cell>
        </row>
        <row r="19">
          <cell r="A19">
            <v>541</v>
          </cell>
        </row>
        <row r="20">
          <cell r="A20">
            <v>115</v>
          </cell>
        </row>
        <row r="21">
          <cell r="A21">
            <v>490</v>
          </cell>
        </row>
        <row r="22">
          <cell r="A22">
            <v>244</v>
          </cell>
        </row>
        <row r="23">
          <cell r="A23">
            <v>17</v>
          </cell>
        </row>
        <row r="24">
          <cell r="A24">
            <v>158</v>
          </cell>
        </row>
        <row r="25">
          <cell r="A25">
            <v>348</v>
          </cell>
        </row>
        <row r="26">
          <cell r="A26">
            <v>249</v>
          </cell>
        </row>
        <row r="27">
          <cell r="A27">
            <v>47</v>
          </cell>
        </row>
        <row r="28">
          <cell r="A28">
            <v>129</v>
          </cell>
        </row>
        <row r="29">
          <cell r="A29">
            <v>209</v>
          </cell>
        </row>
        <row r="30">
          <cell r="A30">
            <v>218</v>
          </cell>
        </row>
        <row r="31">
          <cell r="A31">
            <v>190</v>
          </cell>
        </row>
        <row r="32">
          <cell r="A32">
            <v>469</v>
          </cell>
        </row>
        <row r="33">
          <cell r="A33">
            <v>196</v>
          </cell>
        </row>
        <row r="34">
          <cell r="A34">
            <v>97</v>
          </cell>
        </row>
        <row r="35">
          <cell r="A35">
            <v>334</v>
          </cell>
        </row>
        <row r="36">
          <cell r="A36">
            <v>169</v>
          </cell>
        </row>
        <row r="37">
          <cell r="A37">
            <v>127</v>
          </cell>
        </row>
        <row r="38">
          <cell r="A38">
            <v>178</v>
          </cell>
        </row>
        <row r="39">
          <cell r="A39">
            <v>492</v>
          </cell>
        </row>
        <row r="40">
          <cell r="A40">
            <v>149</v>
          </cell>
        </row>
        <row r="41">
          <cell r="A41">
            <v>419</v>
          </cell>
        </row>
        <row r="42">
          <cell r="A42">
            <v>54</v>
          </cell>
        </row>
        <row r="43">
          <cell r="A43">
            <v>321</v>
          </cell>
        </row>
        <row r="44">
          <cell r="A44">
            <v>475</v>
          </cell>
        </row>
        <row r="45">
          <cell r="A45">
            <v>259</v>
          </cell>
        </row>
        <row r="46">
          <cell r="A46">
            <v>220</v>
          </cell>
        </row>
        <row r="47">
          <cell r="A47">
            <v>306</v>
          </cell>
        </row>
        <row r="48">
          <cell r="A48">
            <v>496</v>
          </cell>
        </row>
        <row r="49">
          <cell r="A49">
            <v>172</v>
          </cell>
        </row>
        <row r="50">
          <cell r="A50">
            <v>501</v>
          </cell>
        </row>
        <row r="51">
          <cell r="A51">
            <v>535</v>
          </cell>
        </row>
        <row r="52">
          <cell r="A52">
            <v>520</v>
          </cell>
        </row>
        <row r="53">
          <cell r="A53">
            <v>410</v>
          </cell>
        </row>
        <row r="54">
          <cell r="A54">
            <v>443</v>
          </cell>
        </row>
        <row r="55">
          <cell r="A55">
            <v>198</v>
          </cell>
        </row>
        <row r="56">
          <cell r="A56">
            <v>327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68</v>
          </cell>
        </row>
        <row r="3">
          <cell r="A3">
            <v>14</v>
          </cell>
        </row>
        <row r="4">
          <cell r="A4">
            <v>103</v>
          </cell>
        </row>
        <row r="5">
          <cell r="A5">
            <v>254</v>
          </cell>
        </row>
        <row r="6">
          <cell r="A6">
            <v>406</v>
          </cell>
        </row>
        <row r="7">
          <cell r="A7">
            <v>223</v>
          </cell>
        </row>
        <row r="8">
          <cell r="A8">
            <v>228</v>
          </cell>
        </row>
        <row r="9">
          <cell r="A9">
            <v>397</v>
          </cell>
        </row>
        <row r="10">
          <cell r="A10">
            <v>9</v>
          </cell>
        </row>
        <row r="11">
          <cell r="A11">
            <v>456</v>
          </cell>
        </row>
        <row r="12">
          <cell r="A12">
            <v>366</v>
          </cell>
        </row>
        <row r="13">
          <cell r="A13">
            <v>99</v>
          </cell>
        </row>
        <row r="14">
          <cell r="A14">
            <v>434</v>
          </cell>
        </row>
        <row r="15">
          <cell r="A15">
            <v>376</v>
          </cell>
        </row>
        <row r="16">
          <cell r="A16">
            <v>314</v>
          </cell>
        </row>
        <row r="17">
          <cell r="A17">
            <v>423</v>
          </cell>
        </row>
        <row r="18">
          <cell r="A18">
            <v>121</v>
          </cell>
        </row>
        <row r="19">
          <cell r="A19">
            <v>481</v>
          </cell>
        </row>
        <row r="20">
          <cell r="A20">
            <v>130</v>
          </cell>
        </row>
        <row r="21">
          <cell r="A21">
            <v>115</v>
          </cell>
        </row>
        <row r="22">
          <cell r="A22">
            <v>499</v>
          </cell>
        </row>
        <row r="23">
          <cell r="A23">
            <v>153</v>
          </cell>
        </row>
        <row r="24">
          <cell r="A24">
            <v>108</v>
          </cell>
        </row>
        <row r="25">
          <cell r="A25">
            <v>182</v>
          </cell>
        </row>
        <row r="26">
          <cell r="A26">
            <v>271</v>
          </cell>
        </row>
        <row r="27">
          <cell r="A27">
            <v>279</v>
          </cell>
        </row>
        <row r="28">
          <cell r="A28">
            <v>135</v>
          </cell>
        </row>
        <row r="29">
          <cell r="A29">
            <v>208</v>
          </cell>
        </row>
        <row r="30">
          <cell r="A30">
            <v>417</v>
          </cell>
        </row>
        <row r="31">
          <cell r="A31">
            <v>398</v>
          </cell>
        </row>
        <row r="32">
          <cell r="A32">
            <v>541</v>
          </cell>
        </row>
        <row r="33">
          <cell r="A33">
            <v>426</v>
          </cell>
        </row>
        <row r="34">
          <cell r="A34">
            <v>446</v>
          </cell>
        </row>
        <row r="35">
          <cell r="A35">
            <v>42</v>
          </cell>
        </row>
        <row r="36">
          <cell r="A36">
            <v>3</v>
          </cell>
        </row>
        <row r="37">
          <cell r="A37">
            <v>55</v>
          </cell>
        </row>
        <row r="38">
          <cell r="A38">
            <v>5</v>
          </cell>
        </row>
        <row r="39">
          <cell r="A39">
            <v>522</v>
          </cell>
        </row>
        <row r="40">
          <cell r="A40">
            <v>427</v>
          </cell>
        </row>
        <row r="41">
          <cell r="A41">
            <v>104</v>
          </cell>
        </row>
        <row r="42">
          <cell r="A42">
            <v>192</v>
          </cell>
        </row>
        <row r="43">
          <cell r="A43">
            <v>31</v>
          </cell>
        </row>
        <row r="44">
          <cell r="A44">
            <v>545</v>
          </cell>
        </row>
        <row r="45">
          <cell r="A45">
            <v>353</v>
          </cell>
        </row>
        <row r="46">
          <cell r="A46">
            <v>20</v>
          </cell>
        </row>
        <row r="47">
          <cell r="A47">
            <v>89</v>
          </cell>
        </row>
        <row r="48">
          <cell r="A48">
            <v>537</v>
          </cell>
        </row>
        <row r="49">
          <cell r="A49">
            <v>341</v>
          </cell>
        </row>
        <row r="50">
          <cell r="A50">
            <v>157</v>
          </cell>
        </row>
        <row r="51">
          <cell r="A51">
            <v>370</v>
          </cell>
        </row>
        <row r="52">
          <cell r="A52">
            <v>284</v>
          </cell>
        </row>
        <row r="53">
          <cell r="A53">
            <v>206</v>
          </cell>
        </row>
        <row r="54">
          <cell r="A54">
            <v>407</v>
          </cell>
        </row>
        <row r="55">
          <cell r="A55">
            <v>502</v>
          </cell>
        </row>
        <row r="56">
          <cell r="A56">
            <v>79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416</v>
          </cell>
        </row>
        <row r="3">
          <cell r="A3">
            <v>224</v>
          </cell>
        </row>
        <row r="4">
          <cell r="A4">
            <v>402</v>
          </cell>
        </row>
        <row r="5">
          <cell r="A5">
            <v>15</v>
          </cell>
        </row>
        <row r="6">
          <cell r="A6">
            <v>401</v>
          </cell>
        </row>
        <row r="7">
          <cell r="A7">
            <v>95</v>
          </cell>
        </row>
        <row r="8">
          <cell r="A8">
            <v>434</v>
          </cell>
        </row>
        <row r="9">
          <cell r="A9">
            <v>31</v>
          </cell>
        </row>
        <row r="10">
          <cell r="A10">
            <v>217</v>
          </cell>
        </row>
        <row r="11">
          <cell r="A11">
            <v>512</v>
          </cell>
        </row>
        <row r="12">
          <cell r="A12">
            <v>426</v>
          </cell>
        </row>
        <row r="13">
          <cell r="A13">
            <v>187</v>
          </cell>
        </row>
        <row r="14">
          <cell r="A14">
            <v>156</v>
          </cell>
        </row>
        <row r="15">
          <cell r="A15">
            <v>472</v>
          </cell>
        </row>
        <row r="16">
          <cell r="A16">
            <v>523</v>
          </cell>
        </row>
        <row r="17">
          <cell r="A17">
            <v>496</v>
          </cell>
        </row>
        <row r="18">
          <cell r="A18">
            <v>410</v>
          </cell>
        </row>
        <row r="19">
          <cell r="A19">
            <v>379</v>
          </cell>
        </row>
        <row r="20">
          <cell r="A20">
            <v>112</v>
          </cell>
        </row>
        <row r="21">
          <cell r="A21">
            <v>494</v>
          </cell>
        </row>
        <row r="22">
          <cell r="A22">
            <v>148</v>
          </cell>
        </row>
        <row r="23">
          <cell r="A23">
            <v>157</v>
          </cell>
        </row>
        <row r="24">
          <cell r="A24">
            <v>227</v>
          </cell>
        </row>
        <row r="25">
          <cell r="A25">
            <v>289</v>
          </cell>
        </row>
        <row r="26">
          <cell r="A26">
            <v>495</v>
          </cell>
        </row>
        <row r="27">
          <cell r="A27">
            <v>284</v>
          </cell>
        </row>
        <row r="28">
          <cell r="A28">
            <v>365</v>
          </cell>
        </row>
        <row r="29">
          <cell r="A29">
            <v>16</v>
          </cell>
        </row>
        <row r="30">
          <cell r="A30">
            <v>369</v>
          </cell>
        </row>
        <row r="31">
          <cell r="A31">
            <v>536</v>
          </cell>
        </row>
        <row r="32">
          <cell r="A32">
            <v>486</v>
          </cell>
        </row>
        <row r="33">
          <cell r="A33">
            <v>19</v>
          </cell>
        </row>
        <row r="34">
          <cell r="A34">
            <v>266</v>
          </cell>
        </row>
        <row r="35">
          <cell r="A35">
            <v>407</v>
          </cell>
        </row>
        <row r="36">
          <cell r="A36">
            <v>42</v>
          </cell>
        </row>
        <row r="37">
          <cell r="A37">
            <v>480</v>
          </cell>
        </row>
        <row r="38">
          <cell r="A38">
            <v>427</v>
          </cell>
        </row>
        <row r="39">
          <cell r="A39">
            <v>499</v>
          </cell>
        </row>
        <row r="40">
          <cell r="A40">
            <v>230</v>
          </cell>
        </row>
        <row r="41">
          <cell r="A41">
            <v>543</v>
          </cell>
        </row>
        <row r="42">
          <cell r="A42">
            <v>98</v>
          </cell>
        </row>
        <row r="43">
          <cell r="A43">
            <v>174</v>
          </cell>
        </row>
        <row r="44">
          <cell r="A44">
            <v>110</v>
          </cell>
        </row>
        <row r="45">
          <cell r="A45">
            <v>354</v>
          </cell>
        </row>
        <row r="46">
          <cell r="A46">
            <v>212</v>
          </cell>
        </row>
        <row r="47">
          <cell r="A47">
            <v>173</v>
          </cell>
        </row>
        <row r="48">
          <cell r="A48">
            <v>458</v>
          </cell>
        </row>
        <row r="49">
          <cell r="A49">
            <v>403</v>
          </cell>
        </row>
        <row r="50">
          <cell r="A50">
            <v>483</v>
          </cell>
        </row>
        <row r="51">
          <cell r="A51">
            <v>396</v>
          </cell>
        </row>
        <row r="52">
          <cell r="A52">
            <v>252</v>
          </cell>
        </row>
        <row r="53">
          <cell r="A53">
            <v>334</v>
          </cell>
        </row>
        <row r="54">
          <cell r="A54">
            <v>104</v>
          </cell>
        </row>
        <row r="55">
          <cell r="A55">
            <v>513</v>
          </cell>
        </row>
        <row r="56">
          <cell r="A56">
            <v>141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541</v>
          </cell>
        </row>
        <row r="3">
          <cell r="A3">
            <v>5</v>
          </cell>
        </row>
        <row r="4">
          <cell r="A4">
            <v>209</v>
          </cell>
        </row>
        <row r="5">
          <cell r="A5">
            <v>198</v>
          </cell>
        </row>
        <row r="6">
          <cell r="A6">
            <v>146</v>
          </cell>
        </row>
        <row r="7">
          <cell r="A7">
            <v>535</v>
          </cell>
        </row>
        <row r="8">
          <cell r="A8">
            <v>376</v>
          </cell>
        </row>
        <row r="9">
          <cell r="A9">
            <v>524</v>
          </cell>
        </row>
        <row r="10">
          <cell r="A10">
            <v>128</v>
          </cell>
        </row>
        <row r="11">
          <cell r="A11">
            <v>85</v>
          </cell>
        </row>
        <row r="12">
          <cell r="A12">
            <v>162</v>
          </cell>
        </row>
        <row r="13">
          <cell r="A13">
            <v>304</v>
          </cell>
        </row>
        <row r="14">
          <cell r="A14">
            <v>33</v>
          </cell>
        </row>
        <row r="15">
          <cell r="A15">
            <v>332</v>
          </cell>
        </row>
        <row r="16">
          <cell r="A16">
            <v>60</v>
          </cell>
        </row>
        <row r="17">
          <cell r="A17">
            <v>370</v>
          </cell>
        </row>
        <row r="18">
          <cell r="A18">
            <v>246</v>
          </cell>
        </row>
        <row r="19">
          <cell r="A19">
            <v>216</v>
          </cell>
        </row>
        <row r="20">
          <cell r="A20">
            <v>30</v>
          </cell>
        </row>
        <row r="21">
          <cell r="A21">
            <v>379</v>
          </cell>
        </row>
        <row r="22">
          <cell r="A22">
            <v>434</v>
          </cell>
        </row>
        <row r="23">
          <cell r="A23">
            <v>62</v>
          </cell>
        </row>
        <row r="24">
          <cell r="A24">
            <v>202</v>
          </cell>
        </row>
        <row r="25">
          <cell r="A25">
            <v>154</v>
          </cell>
        </row>
        <row r="26">
          <cell r="A26">
            <v>101</v>
          </cell>
        </row>
        <row r="27">
          <cell r="A27">
            <v>262</v>
          </cell>
        </row>
        <row r="28">
          <cell r="A28">
            <v>139</v>
          </cell>
        </row>
        <row r="29">
          <cell r="A29">
            <v>531</v>
          </cell>
        </row>
        <row r="30">
          <cell r="A30">
            <v>310</v>
          </cell>
        </row>
        <row r="31">
          <cell r="A31">
            <v>527</v>
          </cell>
        </row>
        <row r="32">
          <cell r="A32">
            <v>233</v>
          </cell>
        </row>
        <row r="33">
          <cell r="A33">
            <v>498</v>
          </cell>
        </row>
        <row r="34">
          <cell r="A34">
            <v>256</v>
          </cell>
        </row>
        <row r="35">
          <cell r="A35">
            <v>361</v>
          </cell>
        </row>
        <row r="36">
          <cell r="A36">
            <v>393</v>
          </cell>
        </row>
        <row r="37">
          <cell r="A37">
            <v>77</v>
          </cell>
        </row>
        <row r="38">
          <cell r="A38">
            <v>438</v>
          </cell>
        </row>
        <row r="39">
          <cell r="A39">
            <v>459</v>
          </cell>
        </row>
        <row r="40">
          <cell r="A40">
            <v>248</v>
          </cell>
        </row>
        <row r="41">
          <cell r="A41">
            <v>121</v>
          </cell>
        </row>
        <row r="42">
          <cell r="A42">
            <v>289</v>
          </cell>
        </row>
        <row r="43">
          <cell r="A43">
            <v>167</v>
          </cell>
        </row>
        <row r="44">
          <cell r="A44">
            <v>67</v>
          </cell>
        </row>
        <row r="45">
          <cell r="A45">
            <v>190</v>
          </cell>
        </row>
        <row r="46">
          <cell r="A46">
            <v>95</v>
          </cell>
        </row>
        <row r="47">
          <cell r="A47">
            <v>259</v>
          </cell>
        </row>
        <row r="48">
          <cell r="A48">
            <v>462</v>
          </cell>
        </row>
        <row r="49">
          <cell r="A49">
            <v>16</v>
          </cell>
        </row>
        <row r="50">
          <cell r="A50">
            <v>521</v>
          </cell>
        </row>
        <row r="51">
          <cell r="A51">
            <v>104</v>
          </cell>
        </row>
        <row r="52">
          <cell r="A52">
            <v>540</v>
          </cell>
        </row>
        <row r="53">
          <cell r="A53">
            <v>49</v>
          </cell>
        </row>
        <row r="54">
          <cell r="A54">
            <v>348</v>
          </cell>
        </row>
        <row r="55">
          <cell r="A55">
            <v>188</v>
          </cell>
        </row>
        <row r="56">
          <cell r="A56">
            <v>454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520</v>
          </cell>
        </row>
        <row r="3">
          <cell r="A3">
            <v>284</v>
          </cell>
        </row>
        <row r="4">
          <cell r="A4">
            <v>387</v>
          </cell>
        </row>
        <row r="5">
          <cell r="A5">
            <v>329</v>
          </cell>
        </row>
        <row r="6">
          <cell r="A6">
            <v>177</v>
          </cell>
        </row>
        <row r="7">
          <cell r="A7">
            <v>188</v>
          </cell>
        </row>
        <row r="8">
          <cell r="A8">
            <v>203</v>
          </cell>
        </row>
        <row r="9">
          <cell r="A9">
            <v>1</v>
          </cell>
        </row>
        <row r="10">
          <cell r="A10">
            <v>59</v>
          </cell>
        </row>
        <row r="11">
          <cell r="A11">
            <v>7</v>
          </cell>
        </row>
        <row r="12">
          <cell r="A12">
            <v>258</v>
          </cell>
        </row>
        <row r="13">
          <cell r="A13">
            <v>286</v>
          </cell>
        </row>
        <row r="14">
          <cell r="A14">
            <v>516</v>
          </cell>
        </row>
        <row r="15">
          <cell r="A15">
            <v>419</v>
          </cell>
        </row>
        <row r="16">
          <cell r="A16">
            <v>250</v>
          </cell>
        </row>
        <row r="17">
          <cell r="A17">
            <v>166</v>
          </cell>
        </row>
        <row r="18">
          <cell r="A18">
            <v>19</v>
          </cell>
        </row>
        <row r="19">
          <cell r="A19">
            <v>64</v>
          </cell>
        </row>
        <row r="20">
          <cell r="A20">
            <v>444</v>
          </cell>
        </row>
        <row r="21">
          <cell r="A21">
            <v>536</v>
          </cell>
        </row>
        <row r="22">
          <cell r="A22">
            <v>276</v>
          </cell>
        </row>
        <row r="23">
          <cell r="A23">
            <v>299</v>
          </cell>
        </row>
        <row r="24">
          <cell r="A24">
            <v>283</v>
          </cell>
        </row>
        <row r="25">
          <cell r="A25">
            <v>260</v>
          </cell>
        </row>
        <row r="26">
          <cell r="A26">
            <v>158</v>
          </cell>
        </row>
        <row r="27">
          <cell r="A27">
            <v>470</v>
          </cell>
        </row>
        <row r="28">
          <cell r="A28">
            <v>397</v>
          </cell>
        </row>
        <row r="29">
          <cell r="A29">
            <v>426</v>
          </cell>
        </row>
        <row r="30">
          <cell r="A30">
            <v>506</v>
          </cell>
        </row>
        <row r="31">
          <cell r="A31">
            <v>256</v>
          </cell>
        </row>
        <row r="32">
          <cell r="A32">
            <v>68</v>
          </cell>
        </row>
        <row r="33">
          <cell r="A33">
            <v>117</v>
          </cell>
        </row>
        <row r="34">
          <cell r="A34">
            <v>512</v>
          </cell>
        </row>
        <row r="35">
          <cell r="A35">
            <v>225</v>
          </cell>
        </row>
        <row r="36">
          <cell r="A36">
            <v>471</v>
          </cell>
        </row>
        <row r="37">
          <cell r="A37">
            <v>104</v>
          </cell>
        </row>
        <row r="38">
          <cell r="A38">
            <v>25</v>
          </cell>
        </row>
        <row r="39">
          <cell r="A39">
            <v>547</v>
          </cell>
        </row>
        <row r="40">
          <cell r="A40">
            <v>473</v>
          </cell>
        </row>
        <row r="41">
          <cell r="A41">
            <v>72</v>
          </cell>
        </row>
        <row r="42">
          <cell r="A42">
            <v>263</v>
          </cell>
        </row>
        <row r="43">
          <cell r="A43">
            <v>303</v>
          </cell>
        </row>
        <row r="44">
          <cell r="A44">
            <v>372</v>
          </cell>
        </row>
        <row r="45">
          <cell r="A45">
            <v>264</v>
          </cell>
        </row>
        <row r="46">
          <cell r="A46">
            <v>157</v>
          </cell>
        </row>
        <row r="47">
          <cell r="A47">
            <v>6</v>
          </cell>
        </row>
        <row r="48">
          <cell r="A48">
            <v>365</v>
          </cell>
        </row>
        <row r="49">
          <cell r="A49">
            <v>456</v>
          </cell>
        </row>
        <row r="50">
          <cell r="A50">
            <v>318</v>
          </cell>
        </row>
        <row r="51">
          <cell r="A51">
            <v>342</v>
          </cell>
        </row>
        <row r="52">
          <cell r="A52">
            <v>192</v>
          </cell>
        </row>
        <row r="53">
          <cell r="A53">
            <v>330</v>
          </cell>
        </row>
        <row r="54">
          <cell r="A54">
            <v>60</v>
          </cell>
        </row>
        <row r="55">
          <cell r="A55">
            <v>430</v>
          </cell>
        </row>
        <row r="56">
          <cell r="A56">
            <v>402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439</v>
          </cell>
        </row>
        <row r="3">
          <cell r="A3">
            <v>312</v>
          </cell>
        </row>
        <row r="4">
          <cell r="A4">
            <v>235</v>
          </cell>
        </row>
        <row r="5">
          <cell r="A5">
            <v>222</v>
          </cell>
        </row>
        <row r="6">
          <cell r="A6">
            <v>434</v>
          </cell>
        </row>
        <row r="7">
          <cell r="A7">
            <v>442</v>
          </cell>
        </row>
        <row r="8">
          <cell r="A8">
            <v>146</v>
          </cell>
        </row>
        <row r="9">
          <cell r="A9">
            <v>424</v>
          </cell>
        </row>
        <row r="10">
          <cell r="A10">
            <v>274</v>
          </cell>
        </row>
        <row r="11">
          <cell r="A11">
            <v>186</v>
          </cell>
        </row>
        <row r="12">
          <cell r="A12">
            <v>272</v>
          </cell>
        </row>
        <row r="13">
          <cell r="A13">
            <v>300</v>
          </cell>
        </row>
        <row r="14">
          <cell r="A14">
            <v>277</v>
          </cell>
        </row>
        <row r="15">
          <cell r="A15">
            <v>353</v>
          </cell>
        </row>
        <row r="16">
          <cell r="A16">
            <v>281</v>
          </cell>
        </row>
        <row r="17">
          <cell r="A17">
            <v>53</v>
          </cell>
        </row>
        <row r="18">
          <cell r="A18">
            <v>188</v>
          </cell>
        </row>
        <row r="19">
          <cell r="A19">
            <v>202</v>
          </cell>
        </row>
        <row r="20">
          <cell r="A20">
            <v>257</v>
          </cell>
        </row>
        <row r="21">
          <cell r="A21">
            <v>477</v>
          </cell>
        </row>
        <row r="22">
          <cell r="A22">
            <v>131</v>
          </cell>
        </row>
        <row r="23">
          <cell r="A23">
            <v>67</v>
          </cell>
        </row>
        <row r="24">
          <cell r="A24">
            <v>509</v>
          </cell>
        </row>
        <row r="25">
          <cell r="A25">
            <v>168</v>
          </cell>
        </row>
        <row r="26">
          <cell r="A26">
            <v>433</v>
          </cell>
        </row>
        <row r="27">
          <cell r="A27">
            <v>496</v>
          </cell>
        </row>
        <row r="28">
          <cell r="A28">
            <v>150</v>
          </cell>
        </row>
        <row r="29">
          <cell r="A29">
            <v>360</v>
          </cell>
        </row>
        <row r="30">
          <cell r="A30">
            <v>289</v>
          </cell>
        </row>
        <row r="31">
          <cell r="A31">
            <v>327</v>
          </cell>
        </row>
        <row r="32">
          <cell r="A32">
            <v>343</v>
          </cell>
        </row>
        <row r="33">
          <cell r="A33">
            <v>163</v>
          </cell>
        </row>
        <row r="34">
          <cell r="A34">
            <v>397</v>
          </cell>
        </row>
        <row r="35">
          <cell r="A35">
            <v>479</v>
          </cell>
        </row>
        <row r="36">
          <cell r="A36">
            <v>519</v>
          </cell>
        </row>
        <row r="37">
          <cell r="A37">
            <v>172</v>
          </cell>
        </row>
        <row r="38">
          <cell r="A38">
            <v>271</v>
          </cell>
        </row>
        <row r="39">
          <cell r="A39">
            <v>284</v>
          </cell>
        </row>
        <row r="40">
          <cell r="A40">
            <v>474</v>
          </cell>
        </row>
        <row r="41">
          <cell r="A41">
            <v>454</v>
          </cell>
        </row>
        <row r="42">
          <cell r="A42">
            <v>69</v>
          </cell>
        </row>
        <row r="43">
          <cell r="A43">
            <v>472</v>
          </cell>
        </row>
        <row r="44">
          <cell r="A44">
            <v>221</v>
          </cell>
        </row>
        <row r="45">
          <cell r="A45">
            <v>491</v>
          </cell>
        </row>
        <row r="46">
          <cell r="A46">
            <v>122</v>
          </cell>
        </row>
        <row r="47">
          <cell r="A47">
            <v>254</v>
          </cell>
        </row>
        <row r="48">
          <cell r="A48">
            <v>247</v>
          </cell>
        </row>
        <row r="49">
          <cell r="A49">
            <v>501</v>
          </cell>
        </row>
        <row r="50">
          <cell r="A50">
            <v>293</v>
          </cell>
        </row>
        <row r="51">
          <cell r="A51">
            <v>28</v>
          </cell>
        </row>
        <row r="52">
          <cell r="A52">
            <v>406</v>
          </cell>
        </row>
        <row r="53">
          <cell r="A53">
            <v>199</v>
          </cell>
        </row>
        <row r="54">
          <cell r="A54">
            <v>378</v>
          </cell>
        </row>
        <row r="55">
          <cell r="A55">
            <v>174</v>
          </cell>
        </row>
        <row r="56">
          <cell r="A56">
            <v>212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205</v>
          </cell>
        </row>
        <row r="3">
          <cell r="A3">
            <v>46</v>
          </cell>
        </row>
        <row r="4">
          <cell r="A4">
            <v>375</v>
          </cell>
        </row>
        <row r="5">
          <cell r="A5">
            <v>65</v>
          </cell>
        </row>
        <row r="6">
          <cell r="A6">
            <v>213</v>
          </cell>
        </row>
        <row r="7">
          <cell r="A7">
            <v>136</v>
          </cell>
        </row>
        <row r="8">
          <cell r="A8">
            <v>96</v>
          </cell>
        </row>
        <row r="9">
          <cell r="A9">
            <v>342</v>
          </cell>
        </row>
        <row r="10">
          <cell r="A10">
            <v>257</v>
          </cell>
        </row>
        <row r="11">
          <cell r="A11">
            <v>45</v>
          </cell>
        </row>
        <row r="12">
          <cell r="A12">
            <v>278</v>
          </cell>
        </row>
        <row r="13">
          <cell r="A13">
            <v>320</v>
          </cell>
        </row>
        <row r="14">
          <cell r="A14">
            <v>368</v>
          </cell>
        </row>
        <row r="15">
          <cell r="A15">
            <v>295</v>
          </cell>
        </row>
        <row r="16">
          <cell r="A16">
            <v>113</v>
          </cell>
        </row>
        <row r="17">
          <cell r="A17">
            <v>50</v>
          </cell>
        </row>
        <row r="18">
          <cell r="A18">
            <v>274</v>
          </cell>
        </row>
        <row r="19">
          <cell r="A19">
            <v>59</v>
          </cell>
        </row>
        <row r="20">
          <cell r="A20">
            <v>162</v>
          </cell>
        </row>
        <row r="21">
          <cell r="A21">
            <v>86</v>
          </cell>
        </row>
        <row r="22">
          <cell r="A22">
            <v>80</v>
          </cell>
        </row>
        <row r="23">
          <cell r="A23">
            <v>326</v>
          </cell>
        </row>
        <row r="24">
          <cell r="A24">
            <v>351</v>
          </cell>
        </row>
        <row r="25">
          <cell r="A25">
            <v>340</v>
          </cell>
        </row>
        <row r="26">
          <cell r="A26">
            <v>164</v>
          </cell>
        </row>
        <row r="27">
          <cell r="A27">
            <v>33</v>
          </cell>
        </row>
        <row r="28">
          <cell r="A28">
            <v>390</v>
          </cell>
        </row>
        <row r="29">
          <cell r="A29">
            <v>237</v>
          </cell>
        </row>
        <row r="30">
          <cell r="A30">
            <v>378</v>
          </cell>
        </row>
        <row r="31">
          <cell r="A31">
            <v>22</v>
          </cell>
        </row>
        <row r="32">
          <cell r="A32">
            <v>385</v>
          </cell>
        </row>
        <row r="33">
          <cell r="A33">
            <v>203</v>
          </cell>
        </row>
        <row r="34">
          <cell r="A34">
            <v>43</v>
          </cell>
        </row>
        <row r="35">
          <cell r="A35">
            <v>135</v>
          </cell>
        </row>
        <row r="36">
          <cell r="A36">
            <v>220</v>
          </cell>
        </row>
        <row r="37">
          <cell r="A37">
            <v>316</v>
          </cell>
        </row>
        <row r="38">
          <cell r="A38">
            <v>324</v>
          </cell>
        </row>
        <row r="39">
          <cell r="A39">
            <v>221</v>
          </cell>
        </row>
        <row r="40">
          <cell r="A40">
            <v>99</v>
          </cell>
        </row>
        <row r="41">
          <cell r="A41">
            <v>208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145</v>
          </cell>
        </row>
        <row r="3">
          <cell r="A3">
            <v>164</v>
          </cell>
        </row>
        <row r="4">
          <cell r="A4">
            <v>417</v>
          </cell>
        </row>
        <row r="5">
          <cell r="A5">
            <v>56</v>
          </cell>
        </row>
        <row r="6">
          <cell r="A6">
            <v>533</v>
          </cell>
        </row>
        <row r="7">
          <cell r="A7">
            <v>99</v>
          </cell>
        </row>
        <row r="8">
          <cell r="A8">
            <v>427</v>
          </cell>
        </row>
        <row r="9">
          <cell r="A9">
            <v>192</v>
          </cell>
        </row>
        <row r="10">
          <cell r="A10">
            <v>458</v>
          </cell>
        </row>
        <row r="11">
          <cell r="A11">
            <v>43</v>
          </cell>
        </row>
        <row r="12">
          <cell r="A12">
            <v>418</v>
          </cell>
        </row>
        <row r="13">
          <cell r="A13">
            <v>156</v>
          </cell>
        </row>
        <row r="14">
          <cell r="A14">
            <v>172</v>
          </cell>
        </row>
        <row r="15">
          <cell r="A15">
            <v>501</v>
          </cell>
        </row>
        <row r="16">
          <cell r="A16">
            <v>397</v>
          </cell>
        </row>
        <row r="17">
          <cell r="A17">
            <v>545</v>
          </cell>
        </row>
        <row r="18">
          <cell r="A18">
            <v>425</v>
          </cell>
        </row>
        <row r="19">
          <cell r="A19">
            <v>275</v>
          </cell>
        </row>
        <row r="20">
          <cell r="A20">
            <v>38</v>
          </cell>
        </row>
        <row r="21">
          <cell r="A21">
            <v>58</v>
          </cell>
        </row>
        <row r="22">
          <cell r="A22">
            <v>326</v>
          </cell>
        </row>
        <row r="23">
          <cell r="A23">
            <v>432</v>
          </cell>
        </row>
        <row r="24">
          <cell r="A24">
            <v>208</v>
          </cell>
        </row>
        <row r="25">
          <cell r="A25">
            <v>373</v>
          </cell>
        </row>
        <row r="26">
          <cell r="A26">
            <v>27</v>
          </cell>
        </row>
        <row r="27">
          <cell r="A27">
            <v>480</v>
          </cell>
        </row>
        <row r="28">
          <cell r="A28">
            <v>429</v>
          </cell>
        </row>
        <row r="29">
          <cell r="A29">
            <v>381</v>
          </cell>
        </row>
        <row r="30">
          <cell r="A30">
            <v>160</v>
          </cell>
        </row>
        <row r="31">
          <cell r="A31">
            <v>313</v>
          </cell>
        </row>
        <row r="32">
          <cell r="A32">
            <v>394</v>
          </cell>
        </row>
        <row r="33">
          <cell r="A33">
            <v>433</v>
          </cell>
        </row>
        <row r="34">
          <cell r="A34">
            <v>357</v>
          </cell>
        </row>
        <row r="35">
          <cell r="A35">
            <v>542</v>
          </cell>
        </row>
        <row r="36">
          <cell r="A36">
            <v>333</v>
          </cell>
        </row>
        <row r="37">
          <cell r="A37">
            <v>543</v>
          </cell>
        </row>
        <row r="38">
          <cell r="A38">
            <v>20</v>
          </cell>
        </row>
        <row r="39">
          <cell r="A39">
            <v>235</v>
          </cell>
        </row>
        <row r="40">
          <cell r="A40">
            <v>14</v>
          </cell>
        </row>
        <row r="41">
          <cell r="A41">
            <v>389</v>
          </cell>
        </row>
        <row r="42">
          <cell r="A42">
            <v>213</v>
          </cell>
        </row>
        <row r="43">
          <cell r="A43">
            <v>440</v>
          </cell>
        </row>
        <row r="44">
          <cell r="A44">
            <v>260</v>
          </cell>
        </row>
        <row r="45">
          <cell r="A45">
            <v>511</v>
          </cell>
        </row>
        <row r="46">
          <cell r="A46">
            <v>203</v>
          </cell>
        </row>
        <row r="47">
          <cell r="A47">
            <v>141</v>
          </cell>
        </row>
        <row r="48">
          <cell r="A48">
            <v>115</v>
          </cell>
        </row>
        <row r="49">
          <cell r="A49">
            <v>35</v>
          </cell>
        </row>
        <row r="50">
          <cell r="A50">
            <v>291</v>
          </cell>
        </row>
        <row r="51">
          <cell r="A51">
            <v>402</v>
          </cell>
        </row>
        <row r="52">
          <cell r="A52">
            <v>37</v>
          </cell>
        </row>
        <row r="53">
          <cell r="A53">
            <v>118</v>
          </cell>
        </row>
        <row r="54">
          <cell r="A54">
            <v>285</v>
          </cell>
        </row>
        <row r="55">
          <cell r="A55">
            <v>491</v>
          </cell>
        </row>
        <row r="56">
          <cell r="A56">
            <v>84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427</v>
          </cell>
        </row>
        <row r="3">
          <cell r="A3">
            <v>333</v>
          </cell>
        </row>
        <row r="4">
          <cell r="A4">
            <v>47</v>
          </cell>
        </row>
        <row r="5">
          <cell r="A5">
            <v>170</v>
          </cell>
        </row>
        <row r="6">
          <cell r="A6">
            <v>299</v>
          </cell>
        </row>
        <row r="7">
          <cell r="A7">
            <v>400</v>
          </cell>
        </row>
        <row r="8">
          <cell r="A8">
            <v>523</v>
          </cell>
        </row>
        <row r="9">
          <cell r="A9">
            <v>485</v>
          </cell>
        </row>
        <row r="10">
          <cell r="A10">
            <v>185</v>
          </cell>
        </row>
        <row r="11">
          <cell r="A11">
            <v>409</v>
          </cell>
        </row>
        <row r="12">
          <cell r="A12">
            <v>425</v>
          </cell>
        </row>
        <row r="13">
          <cell r="A13">
            <v>93</v>
          </cell>
        </row>
        <row r="14">
          <cell r="A14">
            <v>437</v>
          </cell>
        </row>
        <row r="15">
          <cell r="A15">
            <v>433</v>
          </cell>
        </row>
        <row r="16">
          <cell r="A16">
            <v>496</v>
          </cell>
        </row>
        <row r="17">
          <cell r="A17">
            <v>295</v>
          </cell>
        </row>
        <row r="18">
          <cell r="A18">
            <v>43</v>
          </cell>
        </row>
        <row r="19">
          <cell r="A19">
            <v>443</v>
          </cell>
        </row>
        <row r="20">
          <cell r="A20">
            <v>213</v>
          </cell>
        </row>
        <row r="21">
          <cell r="A21">
            <v>298</v>
          </cell>
        </row>
        <row r="22">
          <cell r="A22">
            <v>23</v>
          </cell>
        </row>
        <row r="23">
          <cell r="A23">
            <v>249</v>
          </cell>
        </row>
        <row r="24">
          <cell r="A24">
            <v>515</v>
          </cell>
        </row>
        <row r="25">
          <cell r="A25">
            <v>360</v>
          </cell>
        </row>
        <row r="26">
          <cell r="A26">
            <v>167</v>
          </cell>
        </row>
        <row r="27">
          <cell r="A27">
            <v>107</v>
          </cell>
        </row>
        <row r="28">
          <cell r="A28">
            <v>387</v>
          </cell>
        </row>
        <row r="29">
          <cell r="A29">
            <v>238</v>
          </cell>
        </row>
        <row r="30">
          <cell r="A30">
            <v>0</v>
          </cell>
        </row>
        <row r="31">
          <cell r="A31">
            <v>38</v>
          </cell>
        </row>
        <row r="32">
          <cell r="A32">
            <v>446</v>
          </cell>
        </row>
        <row r="33">
          <cell r="A33">
            <v>64</v>
          </cell>
        </row>
        <row r="34">
          <cell r="A34">
            <v>4</v>
          </cell>
        </row>
        <row r="35">
          <cell r="A35">
            <v>177</v>
          </cell>
        </row>
        <row r="36">
          <cell r="A36">
            <v>31</v>
          </cell>
        </row>
        <row r="37">
          <cell r="A37">
            <v>438</v>
          </cell>
        </row>
        <row r="38">
          <cell r="A38">
            <v>178</v>
          </cell>
        </row>
        <row r="39">
          <cell r="A39">
            <v>516</v>
          </cell>
        </row>
        <row r="40">
          <cell r="A40">
            <v>147</v>
          </cell>
        </row>
        <row r="41">
          <cell r="A41">
            <v>12</v>
          </cell>
        </row>
        <row r="42">
          <cell r="A42">
            <v>206</v>
          </cell>
        </row>
        <row r="43">
          <cell r="A43">
            <v>396</v>
          </cell>
        </row>
        <row r="44">
          <cell r="A44">
            <v>524</v>
          </cell>
        </row>
        <row r="45">
          <cell r="A45">
            <v>255</v>
          </cell>
        </row>
        <row r="46">
          <cell r="A46">
            <v>509</v>
          </cell>
        </row>
        <row r="47">
          <cell r="A47">
            <v>110</v>
          </cell>
        </row>
        <row r="48">
          <cell r="A48">
            <v>395</v>
          </cell>
        </row>
        <row r="49">
          <cell r="A49">
            <v>541</v>
          </cell>
        </row>
        <row r="50">
          <cell r="A50">
            <v>518</v>
          </cell>
        </row>
        <row r="51">
          <cell r="A51">
            <v>182</v>
          </cell>
        </row>
        <row r="52">
          <cell r="A52">
            <v>357</v>
          </cell>
        </row>
        <row r="53">
          <cell r="A53">
            <v>257</v>
          </cell>
        </row>
        <row r="54">
          <cell r="A54">
            <v>9</v>
          </cell>
        </row>
        <row r="55">
          <cell r="A55">
            <v>435</v>
          </cell>
        </row>
        <row r="56">
          <cell r="A56">
            <v>276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417</v>
          </cell>
        </row>
        <row r="3">
          <cell r="A3">
            <v>112</v>
          </cell>
        </row>
        <row r="4">
          <cell r="A4">
            <v>362</v>
          </cell>
        </row>
        <row r="5">
          <cell r="A5">
            <v>126</v>
          </cell>
        </row>
        <row r="6">
          <cell r="A6">
            <v>317</v>
          </cell>
        </row>
        <row r="7">
          <cell r="A7">
            <v>489</v>
          </cell>
        </row>
        <row r="8">
          <cell r="A8">
            <v>515</v>
          </cell>
        </row>
        <row r="9">
          <cell r="A9">
            <v>18</v>
          </cell>
        </row>
        <row r="10">
          <cell r="A10">
            <v>404</v>
          </cell>
        </row>
        <row r="11">
          <cell r="A11">
            <v>164</v>
          </cell>
        </row>
        <row r="12">
          <cell r="A12">
            <v>299</v>
          </cell>
        </row>
        <row r="13">
          <cell r="A13">
            <v>247</v>
          </cell>
        </row>
        <row r="14">
          <cell r="A14">
            <v>252</v>
          </cell>
        </row>
        <row r="15">
          <cell r="A15">
            <v>246</v>
          </cell>
        </row>
        <row r="16">
          <cell r="A16">
            <v>207</v>
          </cell>
        </row>
        <row r="17">
          <cell r="A17">
            <v>43</v>
          </cell>
        </row>
        <row r="18">
          <cell r="A18">
            <v>95</v>
          </cell>
        </row>
        <row r="19">
          <cell r="A19">
            <v>211</v>
          </cell>
        </row>
        <row r="20">
          <cell r="A20">
            <v>481</v>
          </cell>
        </row>
        <row r="21">
          <cell r="A21">
            <v>67</v>
          </cell>
        </row>
        <row r="22">
          <cell r="A22">
            <v>278</v>
          </cell>
        </row>
        <row r="23">
          <cell r="A23">
            <v>498</v>
          </cell>
        </row>
        <row r="24">
          <cell r="A24">
            <v>171</v>
          </cell>
        </row>
        <row r="25">
          <cell r="A25">
            <v>163</v>
          </cell>
        </row>
        <row r="26">
          <cell r="A26">
            <v>359</v>
          </cell>
        </row>
        <row r="27">
          <cell r="A27">
            <v>120</v>
          </cell>
        </row>
        <row r="28">
          <cell r="A28">
            <v>306</v>
          </cell>
        </row>
        <row r="29">
          <cell r="A29">
            <v>533</v>
          </cell>
        </row>
        <row r="30">
          <cell r="A30">
            <v>13</v>
          </cell>
        </row>
        <row r="31">
          <cell r="A31">
            <v>513</v>
          </cell>
        </row>
        <row r="32">
          <cell r="A32">
            <v>294</v>
          </cell>
        </row>
        <row r="33">
          <cell r="A33">
            <v>244</v>
          </cell>
        </row>
        <row r="34">
          <cell r="A34">
            <v>100</v>
          </cell>
        </row>
        <row r="35">
          <cell r="A35">
            <v>127</v>
          </cell>
        </row>
        <row r="36">
          <cell r="A36">
            <v>15</v>
          </cell>
        </row>
        <row r="37">
          <cell r="A37">
            <v>44</v>
          </cell>
        </row>
        <row r="38">
          <cell r="A38">
            <v>50</v>
          </cell>
        </row>
        <row r="39">
          <cell r="A39">
            <v>507</v>
          </cell>
        </row>
        <row r="40">
          <cell r="A40">
            <v>234</v>
          </cell>
        </row>
        <row r="41">
          <cell r="A41">
            <v>111</v>
          </cell>
        </row>
        <row r="42">
          <cell r="A42">
            <v>439</v>
          </cell>
        </row>
        <row r="43">
          <cell r="A43">
            <v>145</v>
          </cell>
        </row>
        <row r="44">
          <cell r="A44">
            <v>453</v>
          </cell>
        </row>
        <row r="45">
          <cell r="A45">
            <v>496</v>
          </cell>
        </row>
        <row r="46">
          <cell r="A46">
            <v>98</v>
          </cell>
        </row>
        <row r="47">
          <cell r="A47">
            <v>373</v>
          </cell>
        </row>
        <row r="48">
          <cell r="A48">
            <v>79</v>
          </cell>
        </row>
        <row r="49">
          <cell r="A49">
            <v>128</v>
          </cell>
        </row>
        <row r="50">
          <cell r="A50">
            <v>492</v>
          </cell>
        </row>
        <row r="51">
          <cell r="A51">
            <v>104</v>
          </cell>
        </row>
        <row r="52">
          <cell r="A52">
            <v>235</v>
          </cell>
        </row>
        <row r="53">
          <cell r="A53">
            <v>56</v>
          </cell>
        </row>
        <row r="54">
          <cell r="A54">
            <v>321</v>
          </cell>
        </row>
        <row r="55">
          <cell r="A55">
            <v>131</v>
          </cell>
        </row>
        <row r="56">
          <cell r="A56">
            <v>182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45</v>
          </cell>
        </row>
        <row r="3">
          <cell r="A3">
            <v>176</v>
          </cell>
        </row>
        <row r="4">
          <cell r="A4">
            <v>463</v>
          </cell>
        </row>
        <row r="5">
          <cell r="A5">
            <v>519</v>
          </cell>
        </row>
        <row r="6">
          <cell r="A6">
            <v>232</v>
          </cell>
        </row>
        <row r="7">
          <cell r="A7">
            <v>474</v>
          </cell>
        </row>
        <row r="8">
          <cell r="A8">
            <v>442</v>
          </cell>
        </row>
        <row r="9">
          <cell r="A9">
            <v>533</v>
          </cell>
        </row>
        <row r="10">
          <cell r="A10">
            <v>162</v>
          </cell>
        </row>
        <row r="11">
          <cell r="A11">
            <v>249</v>
          </cell>
        </row>
        <row r="12">
          <cell r="A12">
            <v>6</v>
          </cell>
        </row>
        <row r="13">
          <cell r="A13">
            <v>37</v>
          </cell>
        </row>
        <row r="14">
          <cell r="A14">
            <v>529</v>
          </cell>
        </row>
        <row r="15">
          <cell r="A15">
            <v>413</v>
          </cell>
        </row>
        <row r="16">
          <cell r="A16">
            <v>443</v>
          </cell>
        </row>
        <row r="17">
          <cell r="A17">
            <v>457</v>
          </cell>
        </row>
        <row r="18">
          <cell r="A18">
            <v>375</v>
          </cell>
        </row>
        <row r="19">
          <cell r="A19">
            <v>341</v>
          </cell>
        </row>
        <row r="20">
          <cell r="A20">
            <v>200</v>
          </cell>
        </row>
        <row r="21">
          <cell r="A21">
            <v>426</v>
          </cell>
        </row>
        <row r="22">
          <cell r="A22">
            <v>510</v>
          </cell>
        </row>
        <row r="23">
          <cell r="A23">
            <v>48</v>
          </cell>
        </row>
        <row r="24">
          <cell r="A24">
            <v>454</v>
          </cell>
        </row>
        <row r="25">
          <cell r="A25">
            <v>203</v>
          </cell>
        </row>
        <row r="26">
          <cell r="A26">
            <v>284</v>
          </cell>
        </row>
        <row r="27">
          <cell r="A27">
            <v>107</v>
          </cell>
        </row>
        <row r="28">
          <cell r="A28">
            <v>252</v>
          </cell>
        </row>
        <row r="29">
          <cell r="A29">
            <v>542</v>
          </cell>
        </row>
        <row r="30">
          <cell r="A30">
            <v>309</v>
          </cell>
        </row>
        <row r="31">
          <cell r="A31">
            <v>49</v>
          </cell>
        </row>
        <row r="32">
          <cell r="A32">
            <v>26</v>
          </cell>
        </row>
        <row r="33">
          <cell r="A33">
            <v>230</v>
          </cell>
        </row>
        <row r="34">
          <cell r="A34">
            <v>210</v>
          </cell>
        </row>
        <row r="35">
          <cell r="A35">
            <v>155</v>
          </cell>
        </row>
        <row r="36">
          <cell r="A36">
            <v>376</v>
          </cell>
        </row>
        <row r="37">
          <cell r="A37">
            <v>50</v>
          </cell>
        </row>
        <row r="38">
          <cell r="A38">
            <v>201</v>
          </cell>
        </row>
        <row r="39">
          <cell r="A39">
            <v>43</v>
          </cell>
        </row>
        <row r="40">
          <cell r="A40">
            <v>328</v>
          </cell>
        </row>
        <row r="41">
          <cell r="A41">
            <v>335</v>
          </cell>
        </row>
        <row r="42">
          <cell r="A42">
            <v>363</v>
          </cell>
        </row>
        <row r="43">
          <cell r="A43">
            <v>207</v>
          </cell>
        </row>
        <row r="44">
          <cell r="A44">
            <v>445</v>
          </cell>
        </row>
        <row r="45">
          <cell r="A45">
            <v>410</v>
          </cell>
        </row>
        <row r="46">
          <cell r="A46">
            <v>265</v>
          </cell>
        </row>
        <row r="47">
          <cell r="A47">
            <v>473</v>
          </cell>
        </row>
        <row r="48">
          <cell r="A48">
            <v>9</v>
          </cell>
        </row>
        <row r="49">
          <cell r="A49">
            <v>137</v>
          </cell>
        </row>
        <row r="50">
          <cell r="A50">
            <v>240</v>
          </cell>
        </row>
        <row r="51">
          <cell r="A51">
            <v>197</v>
          </cell>
        </row>
        <row r="52">
          <cell r="A52">
            <v>517</v>
          </cell>
        </row>
        <row r="53">
          <cell r="A53">
            <v>238</v>
          </cell>
        </row>
        <row r="54">
          <cell r="A54">
            <v>296</v>
          </cell>
        </row>
        <row r="55">
          <cell r="A55">
            <v>488</v>
          </cell>
        </row>
        <row r="56">
          <cell r="A56">
            <v>503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449</v>
          </cell>
        </row>
        <row r="3">
          <cell r="A3">
            <v>505</v>
          </cell>
        </row>
        <row r="4">
          <cell r="A4">
            <v>413</v>
          </cell>
        </row>
        <row r="5">
          <cell r="A5">
            <v>459</v>
          </cell>
        </row>
        <row r="6">
          <cell r="A6">
            <v>170</v>
          </cell>
        </row>
        <row r="7">
          <cell r="A7">
            <v>515</v>
          </cell>
        </row>
        <row r="8">
          <cell r="A8">
            <v>545</v>
          </cell>
        </row>
        <row r="9">
          <cell r="A9">
            <v>83</v>
          </cell>
        </row>
        <row r="10">
          <cell r="A10">
            <v>309</v>
          </cell>
        </row>
        <row r="11">
          <cell r="A11">
            <v>447</v>
          </cell>
        </row>
        <row r="12">
          <cell r="A12">
            <v>38</v>
          </cell>
        </row>
        <row r="13">
          <cell r="A13">
            <v>71</v>
          </cell>
        </row>
        <row r="14">
          <cell r="A14">
            <v>134</v>
          </cell>
        </row>
        <row r="15">
          <cell r="A15">
            <v>501</v>
          </cell>
        </row>
        <row r="16">
          <cell r="A16">
            <v>318</v>
          </cell>
        </row>
        <row r="17">
          <cell r="A17">
            <v>416</v>
          </cell>
        </row>
        <row r="18">
          <cell r="A18">
            <v>521</v>
          </cell>
        </row>
        <row r="19">
          <cell r="A19">
            <v>209</v>
          </cell>
        </row>
        <row r="20">
          <cell r="A20">
            <v>130</v>
          </cell>
        </row>
        <row r="21">
          <cell r="A21">
            <v>27</v>
          </cell>
        </row>
        <row r="22">
          <cell r="A22">
            <v>37</v>
          </cell>
        </row>
        <row r="23">
          <cell r="A23">
            <v>260</v>
          </cell>
        </row>
        <row r="24">
          <cell r="A24">
            <v>307</v>
          </cell>
        </row>
        <row r="25">
          <cell r="A25">
            <v>187</v>
          </cell>
        </row>
        <row r="26">
          <cell r="A26">
            <v>525</v>
          </cell>
        </row>
        <row r="27">
          <cell r="A27">
            <v>288</v>
          </cell>
        </row>
        <row r="28">
          <cell r="A28">
            <v>61</v>
          </cell>
        </row>
        <row r="29">
          <cell r="A29">
            <v>364</v>
          </cell>
        </row>
        <row r="30">
          <cell r="A30">
            <v>500</v>
          </cell>
        </row>
        <row r="31">
          <cell r="A31">
            <v>419</v>
          </cell>
        </row>
        <row r="32">
          <cell r="A32">
            <v>224</v>
          </cell>
        </row>
        <row r="33">
          <cell r="A33">
            <v>424</v>
          </cell>
        </row>
        <row r="34">
          <cell r="A34">
            <v>508</v>
          </cell>
        </row>
        <row r="35">
          <cell r="A35">
            <v>333</v>
          </cell>
        </row>
        <row r="36">
          <cell r="A36">
            <v>355</v>
          </cell>
        </row>
        <row r="37">
          <cell r="A37">
            <v>217</v>
          </cell>
        </row>
        <row r="38">
          <cell r="A38">
            <v>112</v>
          </cell>
        </row>
        <row r="39">
          <cell r="A39">
            <v>348</v>
          </cell>
        </row>
        <row r="40">
          <cell r="A40">
            <v>131</v>
          </cell>
        </row>
        <row r="41">
          <cell r="A41">
            <v>13</v>
          </cell>
        </row>
        <row r="42">
          <cell r="A42">
            <v>184</v>
          </cell>
        </row>
        <row r="43">
          <cell r="A43">
            <v>361</v>
          </cell>
        </row>
        <row r="44">
          <cell r="A44">
            <v>79</v>
          </cell>
        </row>
        <row r="45">
          <cell r="A45">
            <v>232</v>
          </cell>
        </row>
        <row r="46">
          <cell r="A46">
            <v>160</v>
          </cell>
        </row>
        <row r="47">
          <cell r="A47">
            <v>290</v>
          </cell>
        </row>
        <row r="48">
          <cell r="A48">
            <v>477</v>
          </cell>
        </row>
        <row r="49">
          <cell r="A49">
            <v>278</v>
          </cell>
        </row>
        <row r="50">
          <cell r="A50">
            <v>95</v>
          </cell>
        </row>
        <row r="51">
          <cell r="A51">
            <v>510</v>
          </cell>
        </row>
        <row r="52">
          <cell r="A52">
            <v>494</v>
          </cell>
        </row>
        <row r="53">
          <cell r="A53">
            <v>231</v>
          </cell>
        </row>
        <row r="54">
          <cell r="A54">
            <v>308</v>
          </cell>
        </row>
        <row r="55">
          <cell r="A55">
            <v>258</v>
          </cell>
        </row>
        <row r="56">
          <cell r="A56">
            <v>341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362</v>
          </cell>
        </row>
        <row r="3">
          <cell r="A3">
            <v>466</v>
          </cell>
        </row>
        <row r="4">
          <cell r="A4">
            <v>270</v>
          </cell>
        </row>
        <row r="5">
          <cell r="A5">
            <v>126</v>
          </cell>
        </row>
        <row r="6">
          <cell r="A6">
            <v>159</v>
          </cell>
        </row>
        <row r="7">
          <cell r="A7">
            <v>439</v>
          </cell>
        </row>
        <row r="8">
          <cell r="A8">
            <v>366</v>
          </cell>
        </row>
        <row r="9">
          <cell r="A9">
            <v>487</v>
          </cell>
        </row>
        <row r="10">
          <cell r="A10">
            <v>34</v>
          </cell>
        </row>
        <row r="11">
          <cell r="A11">
            <v>32</v>
          </cell>
        </row>
        <row r="12">
          <cell r="A12">
            <v>453</v>
          </cell>
        </row>
        <row r="13">
          <cell r="A13">
            <v>431</v>
          </cell>
        </row>
        <row r="14">
          <cell r="A14">
            <v>314</v>
          </cell>
        </row>
        <row r="15">
          <cell r="A15">
            <v>427</v>
          </cell>
        </row>
        <row r="16">
          <cell r="A16">
            <v>198</v>
          </cell>
        </row>
        <row r="17">
          <cell r="A17">
            <v>125</v>
          </cell>
        </row>
        <row r="18">
          <cell r="A18">
            <v>150</v>
          </cell>
        </row>
        <row r="19">
          <cell r="A19">
            <v>492</v>
          </cell>
        </row>
        <row r="20">
          <cell r="A20">
            <v>31</v>
          </cell>
        </row>
        <row r="21">
          <cell r="A21">
            <v>497</v>
          </cell>
        </row>
        <row r="22">
          <cell r="A22">
            <v>164</v>
          </cell>
        </row>
        <row r="23">
          <cell r="A23">
            <v>500</v>
          </cell>
        </row>
        <row r="24">
          <cell r="A24">
            <v>37</v>
          </cell>
        </row>
        <row r="25">
          <cell r="A25">
            <v>226</v>
          </cell>
        </row>
        <row r="26">
          <cell r="A26">
            <v>221</v>
          </cell>
        </row>
        <row r="27">
          <cell r="A27">
            <v>243</v>
          </cell>
        </row>
        <row r="28">
          <cell r="A28">
            <v>99</v>
          </cell>
        </row>
        <row r="29">
          <cell r="A29">
            <v>253</v>
          </cell>
        </row>
        <row r="30">
          <cell r="A30">
            <v>347</v>
          </cell>
        </row>
        <row r="31">
          <cell r="A31">
            <v>77</v>
          </cell>
        </row>
        <row r="32">
          <cell r="A32">
            <v>15</v>
          </cell>
        </row>
        <row r="33">
          <cell r="A33">
            <v>340</v>
          </cell>
        </row>
        <row r="34">
          <cell r="A34">
            <v>30</v>
          </cell>
        </row>
        <row r="35">
          <cell r="A35">
            <v>208</v>
          </cell>
        </row>
        <row r="36">
          <cell r="A36">
            <v>64</v>
          </cell>
        </row>
        <row r="37">
          <cell r="A37">
            <v>329</v>
          </cell>
        </row>
        <row r="38">
          <cell r="A38">
            <v>444</v>
          </cell>
        </row>
        <row r="39">
          <cell r="A39">
            <v>339</v>
          </cell>
        </row>
        <row r="40">
          <cell r="A40">
            <v>343</v>
          </cell>
        </row>
        <row r="41">
          <cell r="A41">
            <v>368</v>
          </cell>
        </row>
        <row r="42">
          <cell r="A42">
            <v>158</v>
          </cell>
        </row>
        <row r="43">
          <cell r="A43">
            <v>417</v>
          </cell>
        </row>
        <row r="44">
          <cell r="A44">
            <v>84</v>
          </cell>
        </row>
        <row r="45">
          <cell r="A45">
            <v>180</v>
          </cell>
        </row>
        <row r="46">
          <cell r="A46">
            <v>364</v>
          </cell>
        </row>
        <row r="47">
          <cell r="A47">
            <v>55</v>
          </cell>
        </row>
        <row r="48">
          <cell r="A48">
            <v>90</v>
          </cell>
        </row>
        <row r="49">
          <cell r="A49">
            <v>196</v>
          </cell>
        </row>
        <row r="50">
          <cell r="A50">
            <v>546</v>
          </cell>
        </row>
        <row r="51">
          <cell r="A51">
            <v>377</v>
          </cell>
        </row>
        <row r="52">
          <cell r="A52">
            <v>3</v>
          </cell>
        </row>
        <row r="53">
          <cell r="A53">
            <v>242</v>
          </cell>
        </row>
        <row r="54">
          <cell r="A54">
            <v>237</v>
          </cell>
        </row>
        <row r="55">
          <cell r="A55">
            <v>337</v>
          </cell>
        </row>
        <row r="56">
          <cell r="A56">
            <v>458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262</v>
          </cell>
        </row>
        <row r="3">
          <cell r="A3">
            <v>120</v>
          </cell>
        </row>
        <row r="4">
          <cell r="A4">
            <v>261</v>
          </cell>
        </row>
        <row r="5">
          <cell r="A5">
            <v>113</v>
          </cell>
        </row>
        <row r="6">
          <cell r="A6">
            <v>132</v>
          </cell>
        </row>
        <row r="7">
          <cell r="A7">
            <v>415</v>
          </cell>
        </row>
        <row r="8">
          <cell r="A8">
            <v>207</v>
          </cell>
        </row>
        <row r="9">
          <cell r="A9">
            <v>533</v>
          </cell>
        </row>
        <row r="10">
          <cell r="A10">
            <v>220</v>
          </cell>
        </row>
        <row r="11">
          <cell r="A11">
            <v>451</v>
          </cell>
        </row>
        <row r="12">
          <cell r="A12">
            <v>63</v>
          </cell>
        </row>
        <row r="13">
          <cell r="A13">
            <v>108</v>
          </cell>
        </row>
        <row r="14">
          <cell r="A14">
            <v>458</v>
          </cell>
        </row>
        <row r="15">
          <cell r="A15">
            <v>275</v>
          </cell>
        </row>
        <row r="16">
          <cell r="A16">
            <v>225</v>
          </cell>
        </row>
        <row r="17">
          <cell r="A17">
            <v>367</v>
          </cell>
        </row>
        <row r="18">
          <cell r="A18">
            <v>394</v>
          </cell>
        </row>
        <row r="19">
          <cell r="A19">
            <v>360</v>
          </cell>
        </row>
        <row r="20">
          <cell r="A20">
            <v>456</v>
          </cell>
        </row>
        <row r="21">
          <cell r="A21">
            <v>106</v>
          </cell>
        </row>
        <row r="22">
          <cell r="A22">
            <v>236</v>
          </cell>
        </row>
        <row r="23">
          <cell r="A23">
            <v>145</v>
          </cell>
        </row>
        <row r="24">
          <cell r="A24">
            <v>223</v>
          </cell>
        </row>
        <row r="25">
          <cell r="A25">
            <v>485</v>
          </cell>
        </row>
        <row r="26">
          <cell r="A26">
            <v>324</v>
          </cell>
        </row>
        <row r="27">
          <cell r="A27">
            <v>387</v>
          </cell>
        </row>
        <row r="28">
          <cell r="A28">
            <v>515</v>
          </cell>
        </row>
        <row r="29">
          <cell r="A29">
            <v>183</v>
          </cell>
        </row>
        <row r="30">
          <cell r="A30">
            <v>508</v>
          </cell>
        </row>
        <row r="31">
          <cell r="A31">
            <v>198</v>
          </cell>
        </row>
        <row r="32">
          <cell r="A32">
            <v>53</v>
          </cell>
        </row>
        <row r="33">
          <cell r="A33">
            <v>308</v>
          </cell>
        </row>
        <row r="34">
          <cell r="A34">
            <v>489</v>
          </cell>
        </row>
        <row r="35">
          <cell r="A35">
            <v>238</v>
          </cell>
        </row>
        <row r="36">
          <cell r="A36">
            <v>260</v>
          </cell>
        </row>
        <row r="37">
          <cell r="A37">
            <v>206</v>
          </cell>
        </row>
        <row r="38">
          <cell r="A38">
            <v>492</v>
          </cell>
        </row>
        <row r="39">
          <cell r="A39">
            <v>429</v>
          </cell>
        </row>
        <row r="40">
          <cell r="A40">
            <v>512</v>
          </cell>
        </row>
        <row r="41">
          <cell r="A41">
            <v>455</v>
          </cell>
        </row>
        <row r="42">
          <cell r="A42">
            <v>332</v>
          </cell>
        </row>
        <row r="43">
          <cell r="A43">
            <v>169</v>
          </cell>
        </row>
        <row r="44">
          <cell r="A44">
            <v>430</v>
          </cell>
        </row>
        <row r="45">
          <cell r="A45">
            <v>154</v>
          </cell>
        </row>
        <row r="46">
          <cell r="A46">
            <v>301</v>
          </cell>
        </row>
        <row r="47">
          <cell r="A47">
            <v>24</v>
          </cell>
        </row>
        <row r="48">
          <cell r="A48">
            <v>311</v>
          </cell>
        </row>
        <row r="49">
          <cell r="A49">
            <v>138</v>
          </cell>
        </row>
        <row r="50">
          <cell r="A50">
            <v>43</v>
          </cell>
        </row>
        <row r="51">
          <cell r="A51">
            <v>201</v>
          </cell>
        </row>
        <row r="52">
          <cell r="A52">
            <v>530</v>
          </cell>
        </row>
        <row r="53">
          <cell r="A53">
            <v>10</v>
          </cell>
        </row>
        <row r="54">
          <cell r="A54">
            <v>229</v>
          </cell>
        </row>
        <row r="55">
          <cell r="A55">
            <v>285</v>
          </cell>
        </row>
        <row r="56">
          <cell r="A56">
            <v>323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L_testing_input"/>
    </sheetNames>
    <sheetDataSet>
      <sheetData sheetId="0">
        <row r="2">
          <cell r="A2">
            <v>151</v>
          </cell>
        </row>
        <row r="3">
          <cell r="A3">
            <v>364</v>
          </cell>
        </row>
        <row r="4">
          <cell r="A4">
            <v>123</v>
          </cell>
        </row>
        <row r="5">
          <cell r="A5">
            <v>299</v>
          </cell>
        </row>
        <row r="6">
          <cell r="A6">
            <v>308</v>
          </cell>
        </row>
        <row r="7">
          <cell r="A7">
            <v>0</v>
          </cell>
        </row>
        <row r="8">
          <cell r="A8">
            <v>40</v>
          </cell>
        </row>
        <row r="9">
          <cell r="A9">
            <v>293</v>
          </cell>
        </row>
        <row r="10">
          <cell r="A10">
            <v>600</v>
          </cell>
        </row>
        <row r="11">
          <cell r="A11">
            <v>594</v>
          </cell>
        </row>
        <row r="12">
          <cell r="A12">
            <v>80</v>
          </cell>
        </row>
        <row r="13">
          <cell r="A13">
            <v>7</v>
          </cell>
        </row>
        <row r="14">
          <cell r="A14">
            <v>568</v>
          </cell>
        </row>
        <row r="15">
          <cell r="A15">
            <v>367</v>
          </cell>
        </row>
        <row r="16">
          <cell r="A16">
            <v>202</v>
          </cell>
        </row>
        <row r="17">
          <cell r="A17">
            <v>191</v>
          </cell>
        </row>
        <row r="18">
          <cell r="A18">
            <v>584</v>
          </cell>
        </row>
        <row r="19">
          <cell r="A19">
            <v>176</v>
          </cell>
        </row>
        <row r="20">
          <cell r="A20">
            <v>356</v>
          </cell>
        </row>
        <row r="21">
          <cell r="A21">
            <v>167</v>
          </cell>
        </row>
        <row r="22">
          <cell r="A22">
            <v>270</v>
          </cell>
        </row>
        <row r="23">
          <cell r="A23">
            <v>613</v>
          </cell>
        </row>
        <row r="24">
          <cell r="A24">
            <v>616</v>
          </cell>
        </row>
        <row r="25">
          <cell r="A25">
            <v>130</v>
          </cell>
        </row>
        <row r="26">
          <cell r="A26">
            <v>316</v>
          </cell>
        </row>
        <row r="27">
          <cell r="A27">
            <v>585</v>
          </cell>
        </row>
        <row r="28">
          <cell r="A28">
            <v>3</v>
          </cell>
        </row>
        <row r="29">
          <cell r="A29">
            <v>595</v>
          </cell>
        </row>
        <row r="30">
          <cell r="A30">
            <v>380</v>
          </cell>
        </row>
        <row r="31">
          <cell r="A31">
            <v>578</v>
          </cell>
        </row>
        <row r="32">
          <cell r="A32">
            <v>0</v>
          </cell>
        </row>
        <row r="33">
          <cell r="A33">
            <v>0</v>
          </cell>
        </row>
        <row r="34">
          <cell r="A34">
            <v>0</v>
          </cell>
        </row>
        <row r="35">
          <cell r="A35">
            <v>0</v>
          </cell>
        </row>
        <row r="36">
          <cell r="A36">
            <v>0</v>
          </cell>
        </row>
        <row r="37">
          <cell r="A37">
            <v>0</v>
          </cell>
        </row>
        <row r="38">
          <cell r="A38">
            <v>0</v>
          </cell>
        </row>
        <row r="39">
          <cell r="A39">
            <v>0</v>
          </cell>
        </row>
        <row r="40">
          <cell r="A40">
            <v>0</v>
          </cell>
        </row>
        <row r="41">
          <cell r="A41">
            <v>0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0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>
            <v>0</v>
          </cell>
        </row>
        <row r="49">
          <cell r="A49">
            <v>0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</sheetData>
      <sheetData sheetId="1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233</v>
          </cell>
        </row>
        <row r="3">
          <cell r="A3">
            <v>393</v>
          </cell>
        </row>
        <row r="4">
          <cell r="A4">
            <v>662</v>
          </cell>
        </row>
        <row r="5">
          <cell r="A5">
            <v>105</v>
          </cell>
        </row>
        <row r="6">
          <cell r="A6">
            <v>151</v>
          </cell>
        </row>
        <row r="7">
          <cell r="A7">
            <v>101</v>
          </cell>
        </row>
        <row r="8">
          <cell r="A8">
            <v>60</v>
          </cell>
        </row>
        <row r="9">
          <cell r="A9">
            <v>560</v>
          </cell>
        </row>
        <row r="10">
          <cell r="A10">
            <v>601</v>
          </cell>
        </row>
        <row r="11">
          <cell r="A11">
            <v>1</v>
          </cell>
        </row>
        <row r="12">
          <cell r="A12">
            <v>641</v>
          </cell>
        </row>
        <row r="13">
          <cell r="A13">
            <v>638</v>
          </cell>
        </row>
        <row r="14">
          <cell r="A14">
            <v>618</v>
          </cell>
        </row>
        <row r="15">
          <cell r="A15">
            <v>395</v>
          </cell>
        </row>
        <row r="16">
          <cell r="A16">
            <v>196</v>
          </cell>
        </row>
        <row r="17">
          <cell r="A17">
            <v>316</v>
          </cell>
        </row>
        <row r="18">
          <cell r="A18">
            <v>550</v>
          </cell>
        </row>
        <row r="19">
          <cell r="A19">
            <v>34</v>
          </cell>
        </row>
        <row r="20">
          <cell r="A20">
            <v>133</v>
          </cell>
        </row>
        <row r="21">
          <cell r="A21">
            <v>602</v>
          </cell>
        </row>
        <row r="22">
          <cell r="A22">
            <v>609</v>
          </cell>
        </row>
        <row r="23">
          <cell r="A23">
            <v>8</v>
          </cell>
        </row>
        <row r="24">
          <cell r="A24">
            <v>646</v>
          </cell>
        </row>
        <row r="25">
          <cell r="A25">
            <v>329</v>
          </cell>
        </row>
        <row r="26">
          <cell r="A26">
            <v>664</v>
          </cell>
        </row>
        <row r="27">
          <cell r="A27">
            <v>616</v>
          </cell>
        </row>
        <row r="28">
          <cell r="A28">
            <v>388</v>
          </cell>
        </row>
        <row r="29">
          <cell r="A29">
            <v>391</v>
          </cell>
        </row>
        <row r="30">
          <cell r="A30">
            <v>597</v>
          </cell>
        </row>
        <row r="31">
          <cell r="A31">
            <v>596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322</v>
          </cell>
        </row>
        <row r="3">
          <cell r="A3">
            <v>27</v>
          </cell>
        </row>
        <row r="4">
          <cell r="A4">
            <v>586</v>
          </cell>
        </row>
        <row r="5">
          <cell r="A5">
            <v>590</v>
          </cell>
        </row>
        <row r="6">
          <cell r="A6">
            <v>585</v>
          </cell>
        </row>
        <row r="7">
          <cell r="A7">
            <v>182</v>
          </cell>
        </row>
        <row r="8">
          <cell r="A8">
            <v>392</v>
          </cell>
        </row>
        <row r="9">
          <cell r="A9">
            <v>7</v>
          </cell>
        </row>
        <row r="10">
          <cell r="A10">
            <v>660</v>
          </cell>
        </row>
        <row r="11">
          <cell r="A11">
            <v>621</v>
          </cell>
        </row>
        <row r="12">
          <cell r="A12">
            <v>102</v>
          </cell>
        </row>
        <row r="13">
          <cell r="A13">
            <v>220</v>
          </cell>
        </row>
        <row r="14">
          <cell r="A14">
            <v>201</v>
          </cell>
        </row>
        <row r="15">
          <cell r="A15">
            <v>85</v>
          </cell>
        </row>
        <row r="16">
          <cell r="A16">
            <v>335</v>
          </cell>
        </row>
        <row r="17">
          <cell r="A17">
            <v>334</v>
          </cell>
        </row>
        <row r="18">
          <cell r="A18">
            <v>561</v>
          </cell>
        </row>
        <row r="19">
          <cell r="A19">
            <v>11</v>
          </cell>
        </row>
        <row r="20">
          <cell r="A20">
            <v>0</v>
          </cell>
        </row>
        <row r="21">
          <cell r="A21">
            <v>291</v>
          </cell>
        </row>
        <row r="22">
          <cell r="A22">
            <v>243</v>
          </cell>
        </row>
        <row r="23">
          <cell r="A23">
            <v>133</v>
          </cell>
        </row>
        <row r="24">
          <cell r="A24">
            <v>603</v>
          </cell>
        </row>
        <row r="25">
          <cell r="A25">
            <v>587</v>
          </cell>
        </row>
        <row r="26">
          <cell r="A26">
            <v>18</v>
          </cell>
        </row>
        <row r="27">
          <cell r="A27">
            <v>154</v>
          </cell>
        </row>
        <row r="28">
          <cell r="A28">
            <v>558</v>
          </cell>
        </row>
        <row r="29">
          <cell r="A29">
            <v>121</v>
          </cell>
        </row>
        <row r="30">
          <cell r="A30">
            <v>83</v>
          </cell>
        </row>
        <row r="31">
          <cell r="A31">
            <v>330</v>
          </cell>
        </row>
        <row r="32">
          <cell r="A32">
            <v>264</v>
          </cell>
        </row>
        <row r="33">
          <cell r="A33">
            <v>349</v>
          </cell>
        </row>
        <row r="34">
          <cell r="A34">
            <v>95</v>
          </cell>
        </row>
        <row r="35">
          <cell r="A35">
            <v>354</v>
          </cell>
        </row>
        <row r="36">
          <cell r="A36">
            <v>118</v>
          </cell>
        </row>
        <row r="37">
          <cell r="A37">
            <v>296</v>
          </cell>
        </row>
        <row r="38">
          <cell r="A38">
            <v>106</v>
          </cell>
        </row>
        <row r="39">
          <cell r="A39">
            <v>579</v>
          </cell>
        </row>
        <row r="40">
          <cell r="A40">
            <v>604</v>
          </cell>
        </row>
        <row r="41">
          <cell r="A41">
            <v>271</v>
          </cell>
        </row>
        <row r="42">
          <cell r="A42">
            <v>366</v>
          </cell>
        </row>
        <row r="43">
          <cell r="A43">
            <v>574</v>
          </cell>
        </row>
        <row r="44">
          <cell r="A44">
            <v>370</v>
          </cell>
        </row>
        <row r="45">
          <cell r="A45">
            <v>571</v>
          </cell>
        </row>
        <row r="46">
          <cell r="A46">
            <v>298</v>
          </cell>
        </row>
        <row r="47">
          <cell r="A47">
            <v>343</v>
          </cell>
        </row>
        <row r="48">
          <cell r="A48">
            <v>157</v>
          </cell>
        </row>
        <row r="49">
          <cell r="A49">
            <v>355</v>
          </cell>
        </row>
        <row r="50">
          <cell r="A50">
            <v>592</v>
          </cell>
        </row>
        <row r="51">
          <cell r="A51">
            <v>74</v>
          </cell>
        </row>
        <row r="52">
          <cell r="A52">
            <v>88</v>
          </cell>
        </row>
        <row r="53">
          <cell r="A53">
            <v>599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193</v>
          </cell>
        </row>
        <row r="3">
          <cell r="A3">
            <v>10</v>
          </cell>
        </row>
        <row r="4">
          <cell r="A4">
            <v>648</v>
          </cell>
        </row>
        <row r="5">
          <cell r="A5">
            <v>149</v>
          </cell>
        </row>
        <row r="6">
          <cell r="A6">
            <v>376</v>
          </cell>
        </row>
        <row r="7">
          <cell r="A7">
            <v>162</v>
          </cell>
        </row>
        <row r="8">
          <cell r="A8">
            <v>663</v>
          </cell>
        </row>
        <row r="9">
          <cell r="A9">
            <v>213</v>
          </cell>
        </row>
        <row r="10">
          <cell r="A10">
            <v>354</v>
          </cell>
        </row>
        <row r="11">
          <cell r="A11">
            <v>156</v>
          </cell>
        </row>
        <row r="12">
          <cell r="A12">
            <v>322</v>
          </cell>
        </row>
        <row r="13">
          <cell r="A13">
            <v>231</v>
          </cell>
        </row>
        <row r="14">
          <cell r="A14">
            <v>3</v>
          </cell>
        </row>
        <row r="15">
          <cell r="A15">
            <v>611</v>
          </cell>
        </row>
        <row r="16">
          <cell r="A16">
            <v>290</v>
          </cell>
        </row>
        <row r="17">
          <cell r="A17">
            <v>35</v>
          </cell>
        </row>
        <row r="18">
          <cell r="A18">
            <v>161</v>
          </cell>
        </row>
        <row r="19">
          <cell r="A19">
            <v>551</v>
          </cell>
        </row>
        <row r="20">
          <cell r="A20">
            <v>75</v>
          </cell>
        </row>
        <row r="21">
          <cell r="A21">
            <v>142</v>
          </cell>
        </row>
        <row r="22">
          <cell r="A22">
            <v>200</v>
          </cell>
        </row>
        <row r="23">
          <cell r="A23">
            <v>632</v>
          </cell>
        </row>
        <row r="24">
          <cell r="A24">
            <v>137</v>
          </cell>
        </row>
        <row r="25">
          <cell r="A25">
            <v>575</v>
          </cell>
        </row>
        <row r="26">
          <cell r="A26">
            <v>389</v>
          </cell>
        </row>
        <row r="27">
          <cell r="A27">
            <v>657</v>
          </cell>
        </row>
        <row r="28">
          <cell r="A28">
            <v>53</v>
          </cell>
        </row>
        <row r="29">
          <cell r="A29">
            <v>209</v>
          </cell>
        </row>
        <row r="30">
          <cell r="A30">
            <v>362</v>
          </cell>
        </row>
        <row r="31">
          <cell r="A31">
            <v>259</v>
          </cell>
        </row>
        <row r="32">
          <cell r="A32">
            <v>641</v>
          </cell>
        </row>
        <row r="33">
          <cell r="A33">
            <v>243</v>
          </cell>
        </row>
        <row r="34">
          <cell r="A34">
            <v>232</v>
          </cell>
        </row>
        <row r="35">
          <cell r="A35">
            <v>234</v>
          </cell>
        </row>
        <row r="36">
          <cell r="A36">
            <v>664</v>
          </cell>
        </row>
        <row r="37">
          <cell r="A37">
            <v>181</v>
          </cell>
        </row>
        <row r="38">
          <cell r="A38">
            <v>64</v>
          </cell>
        </row>
        <row r="39">
          <cell r="A39">
            <v>662</v>
          </cell>
        </row>
        <row r="40">
          <cell r="A40">
            <v>98</v>
          </cell>
        </row>
        <row r="41">
          <cell r="A41">
            <v>335</v>
          </cell>
        </row>
        <row r="42">
          <cell r="A42">
            <v>239</v>
          </cell>
        </row>
        <row r="43">
          <cell r="A43">
            <v>346</v>
          </cell>
        </row>
        <row r="44">
          <cell r="A44">
            <v>13</v>
          </cell>
        </row>
        <row r="45">
          <cell r="A45">
            <v>94</v>
          </cell>
        </row>
        <row r="46">
          <cell r="A46">
            <v>306</v>
          </cell>
        </row>
        <row r="47">
          <cell r="A47">
            <v>174</v>
          </cell>
        </row>
        <row r="48">
          <cell r="A48">
            <v>6</v>
          </cell>
        </row>
        <row r="49">
          <cell r="A49">
            <v>184</v>
          </cell>
        </row>
        <row r="50">
          <cell r="A50">
            <v>637</v>
          </cell>
        </row>
        <row r="51">
          <cell r="A51">
            <v>343</v>
          </cell>
        </row>
        <row r="52">
          <cell r="A52">
            <v>289</v>
          </cell>
        </row>
        <row r="53">
          <cell r="A53">
            <v>301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176</v>
          </cell>
        </row>
        <row r="3">
          <cell r="A3">
            <v>259</v>
          </cell>
        </row>
        <row r="4">
          <cell r="A4">
            <v>247</v>
          </cell>
        </row>
        <row r="5">
          <cell r="A5">
            <v>393</v>
          </cell>
        </row>
        <row r="6">
          <cell r="A6">
            <v>105</v>
          </cell>
        </row>
        <row r="7">
          <cell r="A7">
            <v>606</v>
          </cell>
        </row>
        <row r="8">
          <cell r="A8">
            <v>114</v>
          </cell>
        </row>
        <row r="9">
          <cell r="A9">
            <v>138</v>
          </cell>
        </row>
        <row r="10">
          <cell r="A10">
            <v>186</v>
          </cell>
        </row>
        <row r="11">
          <cell r="A11">
            <v>383</v>
          </cell>
        </row>
        <row r="12">
          <cell r="A12">
            <v>69</v>
          </cell>
        </row>
        <row r="13">
          <cell r="A13">
            <v>338</v>
          </cell>
        </row>
        <row r="14">
          <cell r="A14">
            <v>47</v>
          </cell>
        </row>
        <row r="15">
          <cell r="A15">
            <v>158</v>
          </cell>
        </row>
        <row r="16">
          <cell r="A16">
            <v>126</v>
          </cell>
        </row>
        <row r="17">
          <cell r="A17">
            <v>55</v>
          </cell>
        </row>
        <row r="18">
          <cell r="A18">
            <v>573</v>
          </cell>
        </row>
        <row r="19">
          <cell r="A19">
            <v>633</v>
          </cell>
        </row>
        <row r="20">
          <cell r="A20">
            <v>182</v>
          </cell>
        </row>
        <row r="21">
          <cell r="A21">
            <v>199</v>
          </cell>
        </row>
        <row r="22">
          <cell r="A22">
            <v>120</v>
          </cell>
        </row>
        <row r="23">
          <cell r="A23">
            <v>642</v>
          </cell>
        </row>
        <row r="24">
          <cell r="A24">
            <v>168</v>
          </cell>
        </row>
        <row r="25">
          <cell r="A25">
            <v>577</v>
          </cell>
        </row>
        <row r="26">
          <cell r="A26">
            <v>163</v>
          </cell>
        </row>
        <row r="27">
          <cell r="A27">
            <v>386</v>
          </cell>
        </row>
        <row r="28">
          <cell r="A28">
            <v>654</v>
          </cell>
        </row>
        <row r="29">
          <cell r="A29">
            <v>196</v>
          </cell>
        </row>
        <row r="30">
          <cell r="A30">
            <v>101</v>
          </cell>
        </row>
        <row r="31">
          <cell r="A31">
            <v>231</v>
          </cell>
        </row>
        <row r="32">
          <cell r="A32">
            <v>32</v>
          </cell>
        </row>
        <row r="33">
          <cell r="A33">
            <v>257</v>
          </cell>
        </row>
        <row r="34">
          <cell r="A34">
            <v>95</v>
          </cell>
        </row>
        <row r="35">
          <cell r="A35">
            <v>205</v>
          </cell>
        </row>
        <row r="36">
          <cell r="A36">
            <v>660</v>
          </cell>
        </row>
        <row r="37">
          <cell r="A37">
            <v>9</v>
          </cell>
        </row>
        <row r="38">
          <cell r="A38">
            <v>252</v>
          </cell>
        </row>
        <row r="39">
          <cell r="A39">
            <v>185</v>
          </cell>
        </row>
        <row r="40">
          <cell r="A40">
            <v>644</v>
          </cell>
        </row>
        <row r="41">
          <cell r="A41">
            <v>341</v>
          </cell>
        </row>
        <row r="42">
          <cell r="A42">
            <v>159</v>
          </cell>
        </row>
        <row r="43">
          <cell r="A43">
            <v>41</v>
          </cell>
        </row>
        <row r="44">
          <cell r="A44">
            <v>636</v>
          </cell>
        </row>
        <row r="45">
          <cell r="A45">
            <v>602</v>
          </cell>
        </row>
        <row r="46">
          <cell r="A46">
            <v>156</v>
          </cell>
        </row>
        <row r="47">
          <cell r="A47">
            <v>377</v>
          </cell>
        </row>
        <row r="48">
          <cell r="A48">
            <v>324</v>
          </cell>
        </row>
        <row r="49">
          <cell r="A49">
            <v>88</v>
          </cell>
        </row>
        <row r="50">
          <cell r="A50">
            <v>613</v>
          </cell>
        </row>
        <row r="51">
          <cell r="A51">
            <v>234</v>
          </cell>
        </row>
        <row r="52">
          <cell r="A52">
            <v>580</v>
          </cell>
        </row>
        <row r="53">
          <cell r="A53">
            <v>162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371</v>
          </cell>
        </row>
        <row r="3">
          <cell r="A3">
            <v>16</v>
          </cell>
        </row>
        <row r="4">
          <cell r="A4">
            <v>591</v>
          </cell>
        </row>
        <row r="5">
          <cell r="A5">
            <v>595</v>
          </cell>
        </row>
        <row r="6">
          <cell r="A6">
            <v>370</v>
          </cell>
        </row>
        <row r="7">
          <cell r="A7">
            <v>613</v>
          </cell>
        </row>
        <row r="8">
          <cell r="A8">
            <v>633</v>
          </cell>
        </row>
        <row r="9">
          <cell r="A9">
            <v>333</v>
          </cell>
        </row>
        <row r="10">
          <cell r="A10">
            <v>34</v>
          </cell>
        </row>
        <row r="11">
          <cell r="A11">
            <v>394</v>
          </cell>
        </row>
        <row r="12">
          <cell r="A12">
            <v>258</v>
          </cell>
        </row>
        <row r="13">
          <cell r="A13">
            <v>224</v>
          </cell>
        </row>
        <row r="14">
          <cell r="A14">
            <v>235</v>
          </cell>
        </row>
        <row r="15">
          <cell r="A15">
            <v>110</v>
          </cell>
        </row>
        <row r="16">
          <cell r="A16">
            <v>3</v>
          </cell>
        </row>
        <row r="17">
          <cell r="A17">
            <v>346</v>
          </cell>
        </row>
        <row r="18">
          <cell r="A18">
            <v>573</v>
          </cell>
        </row>
        <row r="19">
          <cell r="A19">
            <v>300</v>
          </cell>
        </row>
        <row r="20">
          <cell r="A20">
            <v>213</v>
          </cell>
        </row>
        <row r="21">
          <cell r="A21">
            <v>382</v>
          </cell>
        </row>
        <row r="22">
          <cell r="A22">
            <v>171</v>
          </cell>
        </row>
        <row r="23">
          <cell r="A23">
            <v>272</v>
          </cell>
        </row>
        <row r="24">
          <cell r="A24">
            <v>139</v>
          </cell>
        </row>
        <row r="25">
          <cell r="A25">
            <v>77</v>
          </cell>
        </row>
        <row r="26">
          <cell r="A26">
            <v>119</v>
          </cell>
        </row>
        <row r="27">
          <cell r="A27">
            <v>75</v>
          </cell>
        </row>
        <row r="28">
          <cell r="A28">
            <v>6</v>
          </cell>
        </row>
        <row r="29">
          <cell r="A29">
            <v>665</v>
          </cell>
        </row>
        <row r="30">
          <cell r="A30">
            <v>648</v>
          </cell>
        </row>
        <row r="31">
          <cell r="A31">
            <v>624</v>
          </cell>
        </row>
        <row r="32">
          <cell r="A32">
            <v>373</v>
          </cell>
        </row>
        <row r="33">
          <cell r="A33">
            <v>81</v>
          </cell>
        </row>
        <row r="34">
          <cell r="A34">
            <v>259</v>
          </cell>
        </row>
        <row r="35">
          <cell r="A35">
            <v>72</v>
          </cell>
        </row>
        <row r="36">
          <cell r="A36">
            <v>631</v>
          </cell>
        </row>
        <row r="37">
          <cell r="A37">
            <v>402</v>
          </cell>
        </row>
        <row r="38">
          <cell r="A38">
            <v>94</v>
          </cell>
        </row>
        <row r="39">
          <cell r="A39">
            <v>36</v>
          </cell>
        </row>
        <row r="40">
          <cell r="A40">
            <v>369</v>
          </cell>
        </row>
        <row r="41">
          <cell r="A41">
            <v>572</v>
          </cell>
        </row>
        <row r="42">
          <cell r="A42">
            <v>365</v>
          </cell>
        </row>
        <row r="43">
          <cell r="A43">
            <v>335</v>
          </cell>
        </row>
        <row r="44">
          <cell r="A44">
            <v>61</v>
          </cell>
        </row>
        <row r="45">
          <cell r="A45">
            <v>40</v>
          </cell>
        </row>
        <row r="46">
          <cell r="A46">
            <v>252</v>
          </cell>
        </row>
        <row r="47">
          <cell r="A47">
            <v>596</v>
          </cell>
        </row>
        <row r="48">
          <cell r="A48">
            <v>245</v>
          </cell>
        </row>
        <row r="49">
          <cell r="A49">
            <v>634</v>
          </cell>
        </row>
        <row r="50">
          <cell r="A50">
            <v>646</v>
          </cell>
        </row>
        <row r="51">
          <cell r="A51">
            <v>292</v>
          </cell>
        </row>
        <row r="52">
          <cell r="A52">
            <v>574</v>
          </cell>
        </row>
        <row r="53">
          <cell r="A53">
            <v>55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</v>
          </cell>
        </row>
        <row r="3">
          <cell r="A3">
            <v>182</v>
          </cell>
        </row>
        <row r="4">
          <cell r="A4">
            <v>633</v>
          </cell>
        </row>
        <row r="5">
          <cell r="A5">
            <v>211</v>
          </cell>
        </row>
        <row r="6">
          <cell r="A6">
            <v>552</v>
          </cell>
        </row>
        <row r="7">
          <cell r="A7">
            <v>30</v>
          </cell>
        </row>
        <row r="8">
          <cell r="A8">
            <v>398</v>
          </cell>
        </row>
        <row r="9">
          <cell r="A9">
            <v>620</v>
          </cell>
        </row>
        <row r="10">
          <cell r="A10">
            <v>47</v>
          </cell>
        </row>
        <row r="11">
          <cell r="A11">
            <v>358</v>
          </cell>
        </row>
        <row r="12">
          <cell r="A12">
            <v>88</v>
          </cell>
        </row>
        <row r="13">
          <cell r="A13">
            <v>297</v>
          </cell>
        </row>
        <row r="14">
          <cell r="A14">
            <v>39</v>
          </cell>
        </row>
        <row r="15">
          <cell r="A15">
            <v>16</v>
          </cell>
        </row>
        <row r="16">
          <cell r="A16">
            <v>61</v>
          </cell>
        </row>
        <row r="17">
          <cell r="A17">
            <v>169</v>
          </cell>
        </row>
        <row r="18">
          <cell r="A18">
            <v>95</v>
          </cell>
        </row>
        <row r="19">
          <cell r="A19">
            <v>217</v>
          </cell>
        </row>
        <row r="20">
          <cell r="A20">
            <v>241</v>
          </cell>
        </row>
        <row r="21">
          <cell r="A21">
            <v>186</v>
          </cell>
        </row>
        <row r="22">
          <cell r="A22">
            <v>329</v>
          </cell>
        </row>
        <row r="23">
          <cell r="A23">
            <v>379</v>
          </cell>
        </row>
        <row r="24">
          <cell r="A24">
            <v>312</v>
          </cell>
        </row>
        <row r="25">
          <cell r="A25">
            <v>611</v>
          </cell>
        </row>
        <row r="26">
          <cell r="A26">
            <v>328</v>
          </cell>
        </row>
        <row r="27">
          <cell r="A27">
            <v>577</v>
          </cell>
        </row>
        <row r="28">
          <cell r="A28">
            <v>203</v>
          </cell>
        </row>
        <row r="29">
          <cell r="A29">
            <v>290</v>
          </cell>
        </row>
        <row r="30">
          <cell r="A30">
            <v>154</v>
          </cell>
        </row>
        <row r="31">
          <cell r="A31">
            <v>31</v>
          </cell>
        </row>
        <row r="32">
          <cell r="A32">
            <v>631</v>
          </cell>
        </row>
        <row r="33">
          <cell r="A33">
            <v>66</v>
          </cell>
        </row>
        <row r="34">
          <cell r="A34">
            <v>389</v>
          </cell>
        </row>
        <row r="35">
          <cell r="A35">
            <v>571</v>
          </cell>
        </row>
        <row r="36">
          <cell r="A36">
            <v>265</v>
          </cell>
        </row>
        <row r="37">
          <cell r="A37">
            <v>0</v>
          </cell>
        </row>
        <row r="38">
          <cell r="A38">
            <v>45</v>
          </cell>
        </row>
        <row r="39">
          <cell r="A39">
            <v>293</v>
          </cell>
        </row>
        <row r="40">
          <cell r="A40">
            <v>323</v>
          </cell>
        </row>
        <row r="41">
          <cell r="A41">
            <v>229</v>
          </cell>
        </row>
        <row r="42">
          <cell r="A42">
            <v>160</v>
          </cell>
        </row>
        <row r="43">
          <cell r="A43">
            <v>198</v>
          </cell>
        </row>
        <row r="44">
          <cell r="A44">
            <v>7</v>
          </cell>
        </row>
        <row r="45">
          <cell r="A45">
            <v>82</v>
          </cell>
        </row>
        <row r="46">
          <cell r="A46">
            <v>130</v>
          </cell>
        </row>
        <row r="47">
          <cell r="A47">
            <v>401</v>
          </cell>
        </row>
        <row r="48">
          <cell r="A48">
            <v>163</v>
          </cell>
        </row>
        <row r="49">
          <cell r="A49">
            <v>12</v>
          </cell>
        </row>
        <row r="50">
          <cell r="A50">
            <v>259</v>
          </cell>
        </row>
        <row r="51">
          <cell r="A51">
            <v>610</v>
          </cell>
        </row>
        <row r="52">
          <cell r="A52">
            <v>576</v>
          </cell>
        </row>
        <row r="53">
          <cell r="A53">
            <v>156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261</v>
          </cell>
        </row>
        <row r="3">
          <cell r="A3">
            <v>67</v>
          </cell>
        </row>
        <row r="4">
          <cell r="A4">
            <v>264</v>
          </cell>
        </row>
        <row r="5">
          <cell r="A5">
            <v>203</v>
          </cell>
        </row>
        <row r="6">
          <cell r="A6">
            <v>78</v>
          </cell>
        </row>
        <row r="7">
          <cell r="A7">
            <v>382</v>
          </cell>
        </row>
        <row r="8">
          <cell r="A8">
            <v>391</v>
          </cell>
        </row>
        <row r="9">
          <cell r="A9">
            <v>658</v>
          </cell>
        </row>
        <row r="10">
          <cell r="A10">
            <v>139</v>
          </cell>
        </row>
        <row r="11">
          <cell r="A11">
            <v>228</v>
          </cell>
        </row>
        <row r="12">
          <cell r="A12">
            <v>4</v>
          </cell>
        </row>
        <row r="13">
          <cell r="A13">
            <v>354</v>
          </cell>
        </row>
        <row r="14">
          <cell r="A14">
            <v>114</v>
          </cell>
        </row>
        <row r="15">
          <cell r="A15">
            <v>64</v>
          </cell>
        </row>
        <row r="16">
          <cell r="A16">
            <v>16</v>
          </cell>
        </row>
        <row r="17">
          <cell r="A17">
            <v>340</v>
          </cell>
        </row>
        <row r="18">
          <cell r="A18">
            <v>654</v>
          </cell>
        </row>
        <row r="19">
          <cell r="A19">
            <v>214</v>
          </cell>
        </row>
        <row r="20">
          <cell r="A20">
            <v>148</v>
          </cell>
        </row>
        <row r="21">
          <cell r="A21">
            <v>131</v>
          </cell>
        </row>
        <row r="22">
          <cell r="A22">
            <v>201</v>
          </cell>
        </row>
        <row r="23">
          <cell r="A23">
            <v>603</v>
          </cell>
        </row>
        <row r="24">
          <cell r="A24">
            <v>574</v>
          </cell>
        </row>
        <row r="25">
          <cell r="A25">
            <v>196</v>
          </cell>
        </row>
        <row r="26">
          <cell r="A26">
            <v>38</v>
          </cell>
        </row>
        <row r="27">
          <cell r="A27">
            <v>301</v>
          </cell>
        </row>
        <row r="28">
          <cell r="A28">
            <v>575</v>
          </cell>
        </row>
        <row r="29">
          <cell r="A29">
            <v>615</v>
          </cell>
        </row>
        <row r="30">
          <cell r="A30">
            <v>657</v>
          </cell>
        </row>
        <row r="31">
          <cell r="A31">
            <v>648</v>
          </cell>
        </row>
        <row r="32">
          <cell r="A32">
            <v>325</v>
          </cell>
        </row>
        <row r="33">
          <cell r="A33">
            <v>50</v>
          </cell>
        </row>
        <row r="34">
          <cell r="A34">
            <v>269</v>
          </cell>
        </row>
        <row r="35">
          <cell r="A35">
            <v>226</v>
          </cell>
        </row>
        <row r="36">
          <cell r="A36">
            <v>552</v>
          </cell>
        </row>
        <row r="37">
          <cell r="A37">
            <v>156</v>
          </cell>
        </row>
        <row r="38">
          <cell r="A38">
            <v>14</v>
          </cell>
        </row>
        <row r="39">
          <cell r="A39">
            <v>347</v>
          </cell>
        </row>
        <row r="40">
          <cell r="A40">
            <v>287</v>
          </cell>
        </row>
        <row r="41">
          <cell r="A41">
            <v>195</v>
          </cell>
        </row>
        <row r="42">
          <cell r="A42">
            <v>334</v>
          </cell>
        </row>
        <row r="43">
          <cell r="A43">
            <v>19</v>
          </cell>
        </row>
        <row r="44">
          <cell r="A44">
            <v>22</v>
          </cell>
        </row>
        <row r="45">
          <cell r="A45">
            <v>53</v>
          </cell>
        </row>
        <row r="46">
          <cell r="A46">
            <v>666</v>
          </cell>
        </row>
        <row r="47">
          <cell r="A47">
            <v>143</v>
          </cell>
        </row>
        <row r="48">
          <cell r="A48">
            <v>602</v>
          </cell>
        </row>
        <row r="49">
          <cell r="A49">
            <v>85</v>
          </cell>
        </row>
        <row r="50">
          <cell r="A50">
            <v>370</v>
          </cell>
        </row>
        <row r="51">
          <cell r="A51">
            <v>662</v>
          </cell>
        </row>
        <row r="52">
          <cell r="A52">
            <v>13</v>
          </cell>
        </row>
        <row r="53">
          <cell r="A53">
            <v>379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271</v>
          </cell>
        </row>
        <row r="3">
          <cell r="A3">
            <v>142</v>
          </cell>
        </row>
        <row r="4">
          <cell r="A4">
            <v>320</v>
          </cell>
        </row>
        <row r="5">
          <cell r="A5">
            <v>331</v>
          </cell>
        </row>
        <row r="6">
          <cell r="A6">
            <v>298</v>
          </cell>
        </row>
        <row r="7">
          <cell r="A7">
            <v>111</v>
          </cell>
        </row>
        <row r="8">
          <cell r="A8">
            <v>254</v>
          </cell>
        </row>
        <row r="9">
          <cell r="A9">
            <v>76</v>
          </cell>
        </row>
        <row r="10">
          <cell r="A10">
            <v>98</v>
          </cell>
        </row>
        <row r="11">
          <cell r="A11">
            <v>26</v>
          </cell>
        </row>
        <row r="12">
          <cell r="A12">
            <v>141</v>
          </cell>
        </row>
        <row r="13">
          <cell r="A13">
            <v>195</v>
          </cell>
        </row>
        <row r="14">
          <cell r="A14">
            <v>597</v>
          </cell>
        </row>
        <row r="15">
          <cell r="A15">
            <v>621</v>
          </cell>
        </row>
        <row r="16">
          <cell r="A16">
            <v>269</v>
          </cell>
        </row>
        <row r="17">
          <cell r="A17">
            <v>377</v>
          </cell>
        </row>
        <row r="18">
          <cell r="A18">
            <v>262</v>
          </cell>
        </row>
        <row r="19">
          <cell r="A19">
            <v>657</v>
          </cell>
        </row>
        <row r="20">
          <cell r="A20">
            <v>372</v>
          </cell>
        </row>
        <row r="21">
          <cell r="A21">
            <v>40</v>
          </cell>
        </row>
        <row r="22">
          <cell r="A22">
            <v>319</v>
          </cell>
        </row>
        <row r="23">
          <cell r="A23">
            <v>44</v>
          </cell>
        </row>
        <row r="24">
          <cell r="A24">
            <v>234</v>
          </cell>
        </row>
        <row r="25">
          <cell r="A25">
            <v>79</v>
          </cell>
        </row>
        <row r="26">
          <cell r="A26">
            <v>50</v>
          </cell>
        </row>
        <row r="27">
          <cell r="A27">
            <v>662</v>
          </cell>
        </row>
        <row r="28">
          <cell r="A28">
            <v>19</v>
          </cell>
        </row>
        <row r="29">
          <cell r="A29">
            <v>86</v>
          </cell>
        </row>
        <row r="30">
          <cell r="A30">
            <v>157</v>
          </cell>
        </row>
        <row r="31">
          <cell r="A31">
            <v>128</v>
          </cell>
        </row>
        <row r="32">
          <cell r="A32">
            <v>9</v>
          </cell>
        </row>
        <row r="33">
          <cell r="A33">
            <v>575</v>
          </cell>
        </row>
        <row r="34">
          <cell r="A34">
            <v>640</v>
          </cell>
        </row>
        <row r="35">
          <cell r="A35">
            <v>226</v>
          </cell>
        </row>
        <row r="36">
          <cell r="A36">
            <v>101</v>
          </cell>
        </row>
        <row r="37">
          <cell r="A37">
            <v>635</v>
          </cell>
        </row>
        <row r="38">
          <cell r="A38">
            <v>381</v>
          </cell>
        </row>
        <row r="39">
          <cell r="A39">
            <v>179</v>
          </cell>
        </row>
        <row r="40">
          <cell r="A40">
            <v>242</v>
          </cell>
        </row>
        <row r="41">
          <cell r="A41">
            <v>52</v>
          </cell>
        </row>
        <row r="42">
          <cell r="A42">
            <v>5</v>
          </cell>
        </row>
        <row r="43">
          <cell r="A43">
            <v>248</v>
          </cell>
        </row>
        <row r="44">
          <cell r="A44">
            <v>343</v>
          </cell>
        </row>
        <row r="45">
          <cell r="A45">
            <v>218</v>
          </cell>
        </row>
        <row r="46">
          <cell r="A46">
            <v>256</v>
          </cell>
        </row>
        <row r="47">
          <cell r="A47">
            <v>210</v>
          </cell>
        </row>
        <row r="48">
          <cell r="A48">
            <v>323</v>
          </cell>
        </row>
        <row r="49">
          <cell r="A49">
            <v>84</v>
          </cell>
        </row>
        <row r="50">
          <cell r="A50">
            <v>577</v>
          </cell>
        </row>
        <row r="51">
          <cell r="A51">
            <v>579</v>
          </cell>
        </row>
        <row r="52">
          <cell r="A52">
            <v>169</v>
          </cell>
        </row>
        <row r="53">
          <cell r="A53">
            <v>380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249</v>
          </cell>
        </row>
        <row r="3">
          <cell r="A3">
            <v>255</v>
          </cell>
        </row>
        <row r="4">
          <cell r="A4">
            <v>586</v>
          </cell>
        </row>
        <row r="5">
          <cell r="A5">
            <v>33</v>
          </cell>
        </row>
        <row r="6">
          <cell r="A6">
            <v>266</v>
          </cell>
        </row>
        <row r="7">
          <cell r="A7">
            <v>584</v>
          </cell>
        </row>
        <row r="8">
          <cell r="A8">
            <v>136</v>
          </cell>
        </row>
        <row r="9">
          <cell r="A9">
            <v>569</v>
          </cell>
        </row>
        <row r="10">
          <cell r="A10">
            <v>64</v>
          </cell>
        </row>
        <row r="11">
          <cell r="A11">
            <v>114</v>
          </cell>
        </row>
        <row r="12">
          <cell r="A12">
            <v>279</v>
          </cell>
        </row>
        <row r="13">
          <cell r="A13">
            <v>321</v>
          </cell>
        </row>
        <row r="14">
          <cell r="A14">
            <v>174</v>
          </cell>
        </row>
        <row r="15">
          <cell r="A15">
            <v>234</v>
          </cell>
        </row>
        <row r="16">
          <cell r="A16">
            <v>93</v>
          </cell>
        </row>
        <row r="17">
          <cell r="A17">
            <v>642</v>
          </cell>
        </row>
        <row r="18">
          <cell r="A18">
            <v>214</v>
          </cell>
        </row>
        <row r="19">
          <cell r="A19">
            <v>581</v>
          </cell>
        </row>
        <row r="20">
          <cell r="A20">
            <v>626</v>
          </cell>
        </row>
        <row r="21">
          <cell r="A21">
            <v>253</v>
          </cell>
        </row>
        <row r="22">
          <cell r="A22">
            <v>384</v>
          </cell>
        </row>
        <row r="23">
          <cell r="A23">
            <v>600</v>
          </cell>
        </row>
        <row r="24">
          <cell r="A24">
            <v>311</v>
          </cell>
        </row>
        <row r="25">
          <cell r="A25">
            <v>395</v>
          </cell>
        </row>
        <row r="26">
          <cell r="A26">
            <v>300</v>
          </cell>
        </row>
        <row r="27">
          <cell r="A27">
            <v>150</v>
          </cell>
        </row>
        <row r="28">
          <cell r="A28">
            <v>218</v>
          </cell>
        </row>
        <row r="29">
          <cell r="A29">
            <v>11</v>
          </cell>
        </row>
        <row r="30">
          <cell r="A30">
            <v>585</v>
          </cell>
        </row>
        <row r="31">
          <cell r="A31">
            <v>169</v>
          </cell>
        </row>
        <row r="32">
          <cell r="A32">
            <v>156</v>
          </cell>
        </row>
        <row r="33">
          <cell r="A33">
            <v>665</v>
          </cell>
        </row>
        <row r="34">
          <cell r="A34">
            <v>248</v>
          </cell>
        </row>
        <row r="35">
          <cell r="A35">
            <v>206</v>
          </cell>
        </row>
        <row r="36">
          <cell r="A36">
            <v>159</v>
          </cell>
        </row>
        <row r="37">
          <cell r="A37">
            <v>372</v>
          </cell>
        </row>
        <row r="38">
          <cell r="A38">
            <v>27</v>
          </cell>
        </row>
        <row r="39">
          <cell r="A39">
            <v>608</v>
          </cell>
        </row>
        <row r="40">
          <cell r="A40">
            <v>658</v>
          </cell>
        </row>
        <row r="41">
          <cell r="A41">
            <v>95</v>
          </cell>
        </row>
        <row r="42">
          <cell r="A42">
            <v>227</v>
          </cell>
        </row>
        <row r="43">
          <cell r="A43">
            <v>369</v>
          </cell>
        </row>
        <row r="44">
          <cell r="A44">
            <v>213</v>
          </cell>
        </row>
        <row r="45">
          <cell r="A45">
            <v>272</v>
          </cell>
        </row>
        <row r="46">
          <cell r="A46">
            <v>25</v>
          </cell>
        </row>
        <row r="47">
          <cell r="A47">
            <v>147</v>
          </cell>
        </row>
        <row r="48">
          <cell r="A48">
            <v>31</v>
          </cell>
        </row>
        <row r="49">
          <cell r="A49">
            <v>39</v>
          </cell>
        </row>
        <row r="50">
          <cell r="A50">
            <v>68</v>
          </cell>
        </row>
        <row r="51">
          <cell r="A51">
            <v>194</v>
          </cell>
        </row>
        <row r="52">
          <cell r="A52">
            <v>35</v>
          </cell>
        </row>
        <row r="53">
          <cell r="A53">
            <v>275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626</v>
          </cell>
        </row>
        <row r="3">
          <cell r="A3">
            <v>287</v>
          </cell>
        </row>
        <row r="4">
          <cell r="A4">
            <v>273</v>
          </cell>
        </row>
        <row r="5">
          <cell r="A5">
            <v>371</v>
          </cell>
        </row>
        <row r="6">
          <cell r="A6">
            <v>244</v>
          </cell>
        </row>
        <row r="7">
          <cell r="A7">
            <v>106</v>
          </cell>
        </row>
        <row r="8">
          <cell r="A8">
            <v>611</v>
          </cell>
        </row>
        <row r="9">
          <cell r="A9">
            <v>628</v>
          </cell>
        </row>
        <row r="10">
          <cell r="A10">
            <v>627</v>
          </cell>
        </row>
        <row r="11">
          <cell r="A11">
            <v>189</v>
          </cell>
        </row>
        <row r="12">
          <cell r="A12">
            <v>10</v>
          </cell>
        </row>
        <row r="13">
          <cell r="A13">
            <v>187</v>
          </cell>
        </row>
        <row r="14">
          <cell r="A14">
            <v>337</v>
          </cell>
        </row>
        <row r="15">
          <cell r="A15">
            <v>107</v>
          </cell>
        </row>
        <row r="16">
          <cell r="A16">
            <v>115</v>
          </cell>
        </row>
        <row r="17">
          <cell r="A17">
            <v>101</v>
          </cell>
        </row>
        <row r="18">
          <cell r="A18">
            <v>197</v>
          </cell>
        </row>
        <row r="19">
          <cell r="A19">
            <v>594</v>
          </cell>
        </row>
        <row r="20">
          <cell r="A20">
            <v>183</v>
          </cell>
        </row>
        <row r="21">
          <cell r="A21">
            <v>350</v>
          </cell>
        </row>
        <row r="22">
          <cell r="A22">
            <v>396</v>
          </cell>
        </row>
        <row r="23">
          <cell r="A23">
            <v>271</v>
          </cell>
        </row>
        <row r="24">
          <cell r="A24">
            <v>222</v>
          </cell>
        </row>
        <row r="25">
          <cell r="A25">
            <v>570</v>
          </cell>
        </row>
        <row r="26">
          <cell r="A26">
            <v>351</v>
          </cell>
        </row>
        <row r="27">
          <cell r="A27">
            <v>565</v>
          </cell>
        </row>
        <row r="28">
          <cell r="A28">
            <v>111</v>
          </cell>
        </row>
        <row r="29">
          <cell r="A29">
            <v>196</v>
          </cell>
        </row>
        <row r="30">
          <cell r="A30">
            <v>655</v>
          </cell>
        </row>
        <row r="31">
          <cell r="A31">
            <v>651</v>
          </cell>
        </row>
        <row r="32">
          <cell r="A32">
            <v>46</v>
          </cell>
        </row>
        <row r="33">
          <cell r="A33">
            <v>389</v>
          </cell>
        </row>
        <row r="34">
          <cell r="A34">
            <v>335</v>
          </cell>
        </row>
        <row r="35">
          <cell r="A35">
            <v>282</v>
          </cell>
        </row>
        <row r="36">
          <cell r="A36">
            <v>164</v>
          </cell>
        </row>
        <row r="37">
          <cell r="A37">
            <v>629</v>
          </cell>
        </row>
        <row r="38">
          <cell r="A38">
            <v>163</v>
          </cell>
        </row>
        <row r="39">
          <cell r="A39">
            <v>386</v>
          </cell>
        </row>
        <row r="40">
          <cell r="A40">
            <v>376</v>
          </cell>
        </row>
        <row r="41">
          <cell r="A41">
            <v>136</v>
          </cell>
        </row>
        <row r="42">
          <cell r="A42">
            <v>307</v>
          </cell>
        </row>
        <row r="43">
          <cell r="A43">
            <v>654</v>
          </cell>
        </row>
        <row r="44">
          <cell r="A44">
            <v>596</v>
          </cell>
        </row>
        <row r="45">
          <cell r="A45">
            <v>132</v>
          </cell>
        </row>
        <row r="46">
          <cell r="A46">
            <v>165</v>
          </cell>
        </row>
        <row r="47">
          <cell r="A47">
            <v>597</v>
          </cell>
        </row>
        <row r="48">
          <cell r="A48">
            <v>235</v>
          </cell>
        </row>
        <row r="49">
          <cell r="A49">
            <v>61</v>
          </cell>
        </row>
        <row r="50">
          <cell r="A50">
            <v>362</v>
          </cell>
        </row>
        <row r="51">
          <cell r="A51">
            <v>230</v>
          </cell>
        </row>
        <row r="52">
          <cell r="A52">
            <v>159</v>
          </cell>
        </row>
        <row r="53">
          <cell r="A53">
            <v>320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634</v>
          </cell>
        </row>
        <row r="3">
          <cell r="A3">
            <v>582</v>
          </cell>
        </row>
        <row r="4">
          <cell r="A4">
            <v>90</v>
          </cell>
        </row>
        <row r="5">
          <cell r="A5">
            <v>319</v>
          </cell>
        </row>
        <row r="6">
          <cell r="A6">
            <v>131</v>
          </cell>
        </row>
        <row r="7">
          <cell r="A7">
            <v>173</v>
          </cell>
        </row>
        <row r="8">
          <cell r="A8">
            <v>624</v>
          </cell>
        </row>
        <row r="9">
          <cell r="A9">
            <v>259</v>
          </cell>
        </row>
        <row r="10">
          <cell r="A10">
            <v>145</v>
          </cell>
        </row>
        <row r="11">
          <cell r="A11">
            <v>189</v>
          </cell>
        </row>
        <row r="12">
          <cell r="A12">
            <v>25</v>
          </cell>
        </row>
        <row r="13">
          <cell r="A13">
            <v>233</v>
          </cell>
        </row>
        <row r="14">
          <cell r="A14">
            <v>300</v>
          </cell>
        </row>
        <row r="15">
          <cell r="A15">
            <v>316</v>
          </cell>
        </row>
        <row r="16">
          <cell r="A16">
            <v>651</v>
          </cell>
        </row>
        <row r="17">
          <cell r="A17">
            <v>27</v>
          </cell>
        </row>
        <row r="18">
          <cell r="A18">
            <v>666</v>
          </cell>
        </row>
        <row r="19">
          <cell r="A19">
            <v>303</v>
          </cell>
        </row>
        <row r="20">
          <cell r="A20">
            <v>600</v>
          </cell>
        </row>
        <row r="21">
          <cell r="A21">
            <v>309</v>
          </cell>
        </row>
        <row r="22">
          <cell r="A22">
            <v>109</v>
          </cell>
        </row>
        <row r="23">
          <cell r="A23">
            <v>66</v>
          </cell>
        </row>
        <row r="24">
          <cell r="A24">
            <v>262</v>
          </cell>
        </row>
        <row r="25">
          <cell r="A25">
            <v>57</v>
          </cell>
        </row>
        <row r="26">
          <cell r="A26">
            <v>296</v>
          </cell>
        </row>
        <row r="27">
          <cell r="A27">
            <v>13</v>
          </cell>
        </row>
        <row r="28">
          <cell r="A28">
            <v>333</v>
          </cell>
        </row>
        <row r="29">
          <cell r="A29">
            <v>201</v>
          </cell>
        </row>
        <row r="30">
          <cell r="A30">
            <v>69</v>
          </cell>
        </row>
        <row r="31">
          <cell r="A31">
            <v>559</v>
          </cell>
        </row>
        <row r="32">
          <cell r="A32">
            <v>581</v>
          </cell>
        </row>
        <row r="33">
          <cell r="A33">
            <v>343</v>
          </cell>
        </row>
        <row r="34">
          <cell r="A34">
            <v>277</v>
          </cell>
        </row>
        <row r="35">
          <cell r="A35">
            <v>356</v>
          </cell>
        </row>
        <row r="36">
          <cell r="A36">
            <v>371</v>
          </cell>
        </row>
        <row r="37">
          <cell r="A37">
            <v>662</v>
          </cell>
        </row>
        <row r="38">
          <cell r="A38">
            <v>11</v>
          </cell>
        </row>
        <row r="39">
          <cell r="A39">
            <v>97</v>
          </cell>
        </row>
        <row r="40">
          <cell r="A40">
            <v>215</v>
          </cell>
        </row>
        <row r="41">
          <cell r="A41">
            <v>570</v>
          </cell>
        </row>
        <row r="42">
          <cell r="A42">
            <v>159</v>
          </cell>
        </row>
        <row r="43">
          <cell r="A43">
            <v>37</v>
          </cell>
        </row>
        <row r="44">
          <cell r="A44">
            <v>388</v>
          </cell>
        </row>
        <row r="45">
          <cell r="A45">
            <v>242</v>
          </cell>
        </row>
        <row r="46">
          <cell r="A46">
            <v>9</v>
          </cell>
        </row>
        <row r="47">
          <cell r="A47">
            <v>301</v>
          </cell>
        </row>
        <row r="48">
          <cell r="A48">
            <v>205</v>
          </cell>
        </row>
        <row r="49">
          <cell r="A49">
            <v>353</v>
          </cell>
        </row>
        <row r="50">
          <cell r="A50">
            <v>211</v>
          </cell>
        </row>
        <row r="51">
          <cell r="A51">
            <v>614</v>
          </cell>
        </row>
        <row r="52">
          <cell r="A52">
            <v>275</v>
          </cell>
        </row>
        <row r="53">
          <cell r="A53">
            <v>104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549</v>
          </cell>
        </row>
        <row r="3">
          <cell r="A3">
            <v>20</v>
          </cell>
        </row>
        <row r="4">
          <cell r="A4">
            <v>132</v>
          </cell>
        </row>
        <row r="5">
          <cell r="A5">
            <v>326</v>
          </cell>
        </row>
        <row r="6">
          <cell r="A6">
            <v>604</v>
          </cell>
        </row>
        <row r="7">
          <cell r="A7">
            <v>82</v>
          </cell>
        </row>
        <row r="8">
          <cell r="A8">
            <v>333</v>
          </cell>
        </row>
        <row r="9">
          <cell r="A9">
            <v>150</v>
          </cell>
        </row>
        <row r="10">
          <cell r="A10">
            <v>53</v>
          </cell>
        </row>
        <row r="11">
          <cell r="A11">
            <v>352</v>
          </cell>
        </row>
        <row r="12">
          <cell r="A12">
            <v>293</v>
          </cell>
        </row>
        <row r="13">
          <cell r="A13">
            <v>282</v>
          </cell>
        </row>
        <row r="14">
          <cell r="A14">
            <v>658</v>
          </cell>
        </row>
        <row r="15">
          <cell r="A15">
            <v>355</v>
          </cell>
        </row>
        <row r="16">
          <cell r="A16">
            <v>204</v>
          </cell>
        </row>
        <row r="17">
          <cell r="A17">
            <v>295</v>
          </cell>
        </row>
        <row r="18">
          <cell r="A18">
            <v>271</v>
          </cell>
        </row>
        <row r="19">
          <cell r="A19">
            <v>612</v>
          </cell>
        </row>
        <row r="20">
          <cell r="A20">
            <v>96</v>
          </cell>
        </row>
        <row r="21">
          <cell r="A21">
            <v>316</v>
          </cell>
        </row>
        <row r="22">
          <cell r="A22">
            <v>592</v>
          </cell>
        </row>
        <row r="23">
          <cell r="A23">
            <v>70</v>
          </cell>
        </row>
        <row r="24">
          <cell r="A24">
            <v>42</v>
          </cell>
        </row>
        <row r="25">
          <cell r="A25">
            <v>11</v>
          </cell>
        </row>
        <row r="26">
          <cell r="A26">
            <v>276</v>
          </cell>
        </row>
        <row r="27">
          <cell r="A27">
            <v>357</v>
          </cell>
        </row>
        <row r="28">
          <cell r="A28">
            <v>346</v>
          </cell>
        </row>
        <row r="29">
          <cell r="A29">
            <v>175</v>
          </cell>
        </row>
        <row r="30">
          <cell r="A30">
            <v>192</v>
          </cell>
        </row>
        <row r="31">
          <cell r="A31">
            <v>616</v>
          </cell>
        </row>
        <row r="32">
          <cell r="A32">
            <v>224</v>
          </cell>
        </row>
        <row r="33">
          <cell r="A33">
            <v>360</v>
          </cell>
        </row>
        <row r="34">
          <cell r="A34">
            <v>182</v>
          </cell>
        </row>
        <row r="35">
          <cell r="A35">
            <v>551</v>
          </cell>
        </row>
        <row r="36">
          <cell r="A36">
            <v>83</v>
          </cell>
        </row>
        <row r="37">
          <cell r="A37">
            <v>358</v>
          </cell>
        </row>
        <row r="38">
          <cell r="A38">
            <v>605</v>
          </cell>
        </row>
        <row r="39">
          <cell r="A39">
            <v>200</v>
          </cell>
        </row>
        <row r="40">
          <cell r="A40">
            <v>307</v>
          </cell>
        </row>
        <row r="41">
          <cell r="A41">
            <v>374</v>
          </cell>
        </row>
        <row r="42">
          <cell r="A42">
            <v>160</v>
          </cell>
        </row>
        <row r="43">
          <cell r="A43">
            <v>216</v>
          </cell>
        </row>
        <row r="44">
          <cell r="A44">
            <v>632</v>
          </cell>
        </row>
        <row r="45">
          <cell r="A45">
            <v>43</v>
          </cell>
        </row>
        <row r="46">
          <cell r="A46">
            <v>609</v>
          </cell>
        </row>
        <row r="47">
          <cell r="A47">
            <v>388</v>
          </cell>
        </row>
        <row r="48">
          <cell r="A48">
            <v>227</v>
          </cell>
        </row>
        <row r="49">
          <cell r="A49">
            <v>349</v>
          </cell>
        </row>
        <row r="50">
          <cell r="A50">
            <v>600</v>
          </cell>
        </row>
        <row r="51">
          <cell r="A51">
            <v>335</v>
          </cell>
        </row>
        <row r="52">
          <cell r="A52">
            <v>638</v>
          </cell>
        </row>
        <row r="53">
          <cell r="A53">
            <v>311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</v>
          </cell>
        </row>
        <row r="3">
          <cell r="A3">
            <v>360</v>
          </cell>
        </row>
        <row r="4">
          <cell r="A4">
            <v>191</v>
          </cell>
        </row>
        <row r="5">
          <cell r="A5">
            <v>23</v>
          </cell>
        </row>
        <row r="6">
          <cell r="A6">
            <v>237</v>
          </cell>
        </row>
        <row r="7">
          <cell r="A7">
            <v>40</v>
          </cell>
        </row>
        <row r="8">
          <cell r="A8">
            <v>624</v>
          </cell>
        </row>
        <row r="9">
          <cell r="A9">
            <v>655</v>
          </cell>
        </row>
        <row r="10">
          <cell r="A10">
            <v>33</v>
          </cell>
        </row>
        <row r="11">
          <cell r="A11">
            <v>172</v>
          </cell>
        </row>
        <row r="12">
          <cell r="A12">
            <v>648</v>
          </cell>
        </row>
        <row r="13">
          <cell r="A13">
            <v>97</v>
          </cell>
        </row>
        <row r="14">
          <cell r="A14">
            <v>151</v>
          </cell>
        </row>
        <row r="15">
          <cell r="A15">
            <v>174</v>
          </cell>
        </row>
        <row r="16">
          <cell r="A16">
            <v>350</v>
          </cell>
        </row>
        <row r="17">
          <cell r="A17">
            <v>286</v>
          </cell>
        </row>
        <row r="18">
          <cell r="A18">
            <v>8</v>
          </cell>
        </row>
        <row r="19">
          <cell r="A19">
            <v>224</v>
          </cell>
        </row>
        <row r="20">
          <cell r="A20">
            <v>336</v>
          </cell>
        </row>
        <row r="21">
          <cell r="A21">
            <v>283</v>
          </cell>
        </row>
        <row r="22">
          <cell r="A22">
            <v>554</v>
          </cell>
        </row>
        <row r="23">
          <cell r="A23">
            <v>292</v>
          </cell>
        </row>
        <row r="24">
          <cell r="A24">
            <v>52</v>
          </cell>
        </row>
        <row r="25">
          <cell r="A25">
            <v>194</v>
          </cell>
        </row>
        <row r="26">
          <cell r="A26">
            <v>281</v>
          </cell>
        </row>
        <row r="27">
          <cell r="A27">
            <v>646</v>
          </cell>
        </row>
        <row r="28">
          <cell r="A28">
            <v>118</v>
          </cell>
        </row>
        <row r="29">
          <cell r="A29">
            <v>129</v>
          </cell>
        </row>
        <row r="30">
          <cell r="A30">
            <v>273</v>
          </cell>
        </row>
        <row r="31">
          <cell r="A31">
            <v>269</v>
          </cell>
        </row>
        <row r="32">
          <cell r="A32">
            <v>37</v>
          </cell>
        </row>
        <row r="33">
          <cell r="A33">
            <v>142</v>
          </cell>
        </row>
        <row r="34">
          <cell r="A34">
            <v>113</v>
          </cell>
        </row>
        <row r="35">
          <cell r="A35">
            <v>234</v>
          </cell>
        </row>
        <row r="36">
          <cell r="A36">
            <v>639</v>
          </cell>
        </row>
        <row r="37">
          <cell r="A37">
            <v>200</v>
          </cell>
        </row>
        <row r="38">
          <cell r="A38">
            <v>120</v>
          </cell>
        </row>
        <row r="39">
          <cell r="A39">
            <v>54</v>
          </cell>
        </row>
        <row r="40">
          <cell r="A40">
            <v>109</v>
          </cell>
        </row>
        <row r="41">
          <cell r="A41">
            <v>605</v>
          </cell>
        </row>
        <row r="42">
          <cell r="A42">
            <v>573</v>
          </cell>
        </row>
        <row r="43">
          <cell r="A43">
            <v>261</v>
          </cell>
        </row>
        <row r="44">
          <cell r="A44">
            <v>207</v>
          </cell>
        </row>
        <row r="45">
          <cell r="A45">
            <v>301</v>
          </cell>
        </row>
        <row r="46">
          <cell r="A46">
            <v>367</v>
          </cell>
        </row>
        <row r="47">
          <cell r="A47">
            <v>300</v>
          </cell>
        </row>
        <row r="48">
          <cell r="A48">
            <v>270</v>
          </cell>
        </row>
        <row r="49">
          <cell r="A49">
            <v>302</v>
          </cell>
        </row>
        <row r="50">
          <cell r="A50">
            <v>390</v>
          </cell>
        </row>
        <row r="51">
          <cell r="A51">
            <v>280</v>
          </cell>
        </row>
        <row r="52">
          <cell r="A52">
            <v>593</v>
          </cell>
        </row>
        <row r="53">
          <cell r="A53">
            <v>612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347</v>
          </cell>
        </row>
        <row r="3">
          <cell r="A3">
            <v>361</v>
          </cell>
        </row>
        <row r="4">
          <cell r="A4">
            <v>200</v>
          </cell>
        </row>
        <row r="5">
          <cell r="A5">
            <v>133</v>
          </cell>
        </row>
        <row r="6">
          <cell r="A6">
            <v>86</v>
          </cell>
        </row>
        <row r="7">
          <cell r="A7">
            <v>253</v>
          </cell>
        </row>
        <row r="8">
          <cell r="A8">
            <v>277</v>
          </cell>
        </row>
        <row r="9">
          <cell r="A9">
            <v>577</v>
          </cell>
        </row>
        <row r="10">
          <cell r="A10">
            <v>591</v>
          </cell>
        </row>
        <row r="11">
          <cell r="A11">
            <v>15</v>
          </cell>
        </row>
        <row r="12">
          <cell r="A12">
            <v>576</v>
          </cell>
        </row>
        <row r="13">
          <cell r="A13">
            <v>553</v>
          </cell>
        </row>
        <row r="14">
          <cell r="A14">
            <v>176</v>
          </cell>
        </row>
        <row r="15">
          <cell r="A15">
            <v>39</v>
          </cell>
        </row>
        <row r="16">
          <cell r="A16">
            <v>570</v>
          </cell>
        </row>
        <row r="17">
          <cell r="A17">
            <v>291</v>
          </cell>
        </row>
        <row r="18">
          <cell r="A18">
            <v>75</v>
          </cell>
        </row>
        <row r="19">
          <cell r="A19">
            <v>598</v>
          </cell>
        </row>
        <row r="20">
          <cell r="A20">
            <v>554</v>
          </cell>
        </row>
        <row r="21">
          <cell r="A21">
            <v>402</v>
          </cell>
        </row>
        <row r="22">
          <cell r="A22">
            <v>635</v>
          </cell>
        </row>
        <row r="23">
          <cell r="A23">
            <v>357</v>
          </cell>
        </row>
        <row r="24">
          <cell r="A24">
            <v>163</v>
          </cell>
        </row>
        <row r="25">
          <cell r="A25">
            <v>155</v>
          </cell>
        </row>
        <row r="26">
          <cell r="A26">
            <v>625</v>
          </cell>
        </row>
        <row r="27">
          <cell r="A27">
            <v>281</v>
          </cell>
        </row>
        <row r="28">
          <cell r="A28">
            <v>609</v>
          </cell>
        </row>
        <row r="29">
          <cell r="A29">
            <v>333</v>
          </cell>
        </row>
        <row r="30">
          <cell r="A30">
            <v>165</v>
          </cell>
        </row>
        <row r="31">
          <cell r="A31">
            <v>233</v>
          </cell>
        </row>
        <row r="32">
          <cell r="A32">
            <v>335</v>
          </cell>
        </row>
        <row r="33">
          <cell r="A33">
            <v>582</v>
          </cell>
        </row>
        <row r="34">
          <cell r="A34">
            <v>611</v>
          </cell>
        </row>
        <row r="35">
          <cell r="A35">
            <v>353</v>
          </cell>
        </row>
        <row r="36">
          <cell r="A36">
            <v>234</v>
          </cell>
        </row>
        <row r="37">
          <cell r="A37">
            <v>320</v>
          </cell>
        </row>
        <row r="38">
          <cell r="A38">
            <v>47</v>
          </cell>
        </row>
        <row r="39">
          <cell r="A39">
            <v>199</v>
          </cell>
        </row>
        <row r="40">
          <cell r="A40">
            <v>382</v>
          </cell>
        </row>
        <row r="41">
          <cell r="A41">
            <v>649</v>
          </cell>
        </row>
        <row r="42">
          <cell r="A42">
            <v>319</v>
          </cell>
        </row>
        <row r="43">
          <cell r="A43">
            <v>17</v>
          </cell>
        </row>
        <row r="44">
          <cell r="A44">
            <v>207</v>
          </cell>
        </row>
        <row r="45">
          <cell r="A45">
            <v>181</v>
          </cell>
        </row>
        <row r="46">
          <cell r="A46">
            <v>279</v>
          </cell>
        </row>
        <row r="47">
          <cell r="A47">
            <v>29</v>
          </cell>
        </row>
        <row r="48">
          <cell r="A48">
            <v>364</v>
          </cell>
        </row>
        <row r="49">
          <cell r="A49">
            <v>604</v>
          </cell>
        </row>
        <row r="50">
          <cell r="A50">
            <v>394</v>
          </cell>
        </row>
        <row r="51">
          <cell r="A51">
            <v>587</v>
          </cell>
        </row>
        <row r="52">
          <cell r="A52">
            <v>589</v>
          </cell>
        </row>
        <row r="53">
          <cell r="A53">
            <v>615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</v>
          </cell>
        </row>
        <row r="3">
          <cell r="A3">
            <v>595</v>
          </cell>
        </row>
        <row r="4">
          <cell r="A4">
            <v>304</v>
          </cell>
        </row>
        <row r="5">
          <cell r="A5">
            <v>323</v>
          </cell>
        </row>
        <row r="6">
          <cell r="A6">
            <v>650</v>
          </cell>
        </row>
        <row r="7">
          <cell r="A7">
            <v>377</v>
          </cell>
        </row>
        <row r="8">
          <cell r="A8">
            <v>278</v>
          </cell>
        </row>
        <row r="9">
          <cell r="A9">
            <v>228</v>
          </cell>
        </row>
        <row r="10">
          <cell r="A10">
            <v>50</v>
          </cell>
        </row>
        <row r="11">
          <cell r="A11">
            <v>204</v>
          </cell>
        </row>
        <row r="12">
          <cell r="A12">
            <v>319</v>
          </cell>
        </row>
        <row r="13">
          <cell r="A13">
            <v>339</v>
          </cell>
        </row>
        <row r="14">
          <cell r="A14">
            <v>589</v>
          </cell>
        </row>
        <row r="15">
          <cell r="A15">
            <v>622</v>
          </cell>
        </row>
        <row r="16">
          <cell r="A16">
            <v>26</v>
          </cell>
        </row>
        <row r="17">
          <cell r="A17">
            <v>352</v>
          </cell>
        </row>
        <row r="18">
          <cell r="A18">
            <v>250</v>
          </cell>
        </row>
        <row r="19">
          <cell r="A19">
            <v>11</v>
          </cell>
        </row>
        <row r="20">
          <cell r="A20">
            <v>580</v>
          </cell>
        </row>
        <row r="21">
          <cell r="A21">
            <v>7</v>
          </cell>
        </row>
        <row r="22">
          <cell r="A22">
            <v>549</v>
          </cell>
        </row>
        <row r="23">
          <cell r="A23">
            <v>197</v>
          </cell>
        </row>
        <row r="24">
          <cell r="A24">
            <v>219</v>
          </cell>
        </row>
        <row r="25">
          <cell r="A25">
            <v>51</v>
          </cell>
        </row>
        <row r="26">
          <cell r="A26">
            <v>577</v>
          </cell>
        </row>
        <row r="27">
          <cell r="A27">
            <v>592</v>
          </cell>
        </row>
        <row r="28">
          <cell r="A28">
            <v>599</v>
          </cell>
        </row>
        <row r="29">
          <cell r="A29">
            <v>386</v>
          </cell>
        </row>
        <row r="30">
          <cell r="A30">
            <v>100</v>
          </cell>
        </row>
        <row r="31">
          <cell r="A31">
            <v>371</v>
          </cell>
        </row>
        <row r="32">
          <cell r="A32">
            <v>551</v>
          </cell>
        </row>
        <row r="33">
          <cell r="A33">
            <v>134</v>
          </cell>
        </row>
        <row r="34">
          <cell r="A34">
            <v>556</v>
          </cell>
        </row>
        <row r="35">
          <cell r="A35">
            <v>169</v>
          </cell>
        </row>
        <row r="36">
          <cell r="A36">
            <v>90</v>
          </cell>
        </row>
        <row r="37">
          <cell r="A37">
            <v>312</v>
          </cell>
        </row>
        <row r="38">
          <cell r="A38">
            <v>574</v>
          </cell>
        </row>
        <row r="39">
          <cell r="A39">
            <v>235</v>
          </cell>
        </row>
        <row r="40">
          <cell r="A40">
            <v>388</v>
          </cell>
        </row>
        <row r="41">
          <cell r="A41">
            <v>58</v>
          </cell>
        </row>
        <row r="42">
          <cell r="A42">
            <v>364</v>
          </cell>
        </row>
        <row r="43">
          <cell r="A43">
            <v>561</v>
          </cell>
        </row>
        <row r="44">
          <cell r="A44">
            <v>129</v>
          </cell>
        </row>
        <row r="45">
          <cell r="A45">
            <v>353</v>
          </cell>
        </row>
        <row r="46">
          <cell r="A46">
            <v>140</v>
          </cell>
        </row>
        <row r="47">
          <cell r="A47">
            <v>199</v>
          </cell>
        </row>
        <row r="48">
          <cell r="A48">
            <v>161</v>
          </cell>
        </row>
        <row r="49">
          <cell r="A49">
            <v>614</v>
          </cell>
        </row>
        <row r="50">
          <cell r="A50">
            <v>122</v>
          </cell>
        </row>
        <row r="51">
          <cell r="A51">
            <v>593</v>
          </cell>
        </row>
        <row r="52">
          <cell r="A52">
            <v>211</v>
          </cell>
        </row>
        <row r="53">
          <cell r="A53">
            <v>242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166</v>
          </cell>
        </row>
        <row r="3">
          <cell r="A3">
            <v>613</v>
          </cell>
        </row>
        <row r="4">
          <cell r="A4">
            <v>172</v>
          </cell>
        </row>
        <row r="5">
          <cell r="A5">
            <v>297</v>
          </cell>
        </row>
        <row r="6">
          <cell r="A6">
            <v>282</v>
          </cell>
        </row>
        <row r="7">
          <cell r="A7">
            <v>651</v>
          </cell>
        </row>
        <row r="8">
          <cell r="A8">
            <v>134</v>
          </cell>
        </row>
        <row r="9">
          <cell r="A9">
            <v>81</v>
          </cell>
        </row>
        <row r="10">
          <cell r="A10">
            <v>227</v>
          </cell>
        </row>
        <row r="11">
          <cell r="A11">
            <v>180</v>
          </cell>
        </row>
        <row r="12">
          <cell r="A12">
            <v>250</v>
          </cell>
        </row>
        <row r="13">
          <cell r="A13">
            <v>398</v>
          </cell>
        </row>
        <row r="14">
          <cell r="A14">
            <v>275</v>
          </cell>
        </row>
        <row r="15">
          <cell r="A15">
            <v>262</v>
          </cell>
        </row>
        <row r="16">
          <cell r="A16">
            <v>54</v>
          </cell>
        </row>
        <row r="17">
          <cell r="A17">
            <v>288</v>
          </cell>
        </row>
        <row r="18">
          <cell r="A18">
            <v>114</v>
          </cell>
        </row>
        <row r="19">
          <cell r="A19">
            <v>130</v>
          </cell>
        </row>
        <row r="20">
          <cell r="A20">
            <v>310</v>
          </cell>
        </row>
        <row r="21">
          <cell r="A21">
            <v>14</v>
          </cell>
        </row>
        <row r="22">
          <cell r="A22">
            <v>661</v>
          </cell>
        </row>
        <row r="23">
          <cell r="A23">
            <v>128</v>
          </cell>
        </row>
        <row r="24">
          <cell r="A24">
            <v>314</v>
          </cell>
        </row>
        <row r="25">
          <cell r="A25">
            <v>317</v>
          </cell>
        </row>
        <row r="26">
          <cell r="A26">
            <v>13</v>
          </cell>
        </row>
        <row r="27">
          <cell r="A27">
            <v>342</v>
          </cell>
        </row>
        <row r="28">
          <cell r="A28">
            <v>255</v>
          </cell>
        </row>
        <row r="29">
          <cell r="A29">
            <v>333</v>
          </cell>
        </row>
        <row r="30">
          <cell r="A30">
            <v>578</v>
          </cell>
        </row>
        <row r="31">
          <cell r="A31">
            <v>183</v>
          </cell>
        </row>
        <row r="32">
          <cell r="A32">
            <v>329</v>
          </cell>
        </row>
        <row r="33">
          <cell r="A33">
            <v>238</v>
          </cell>
        </row>
        <row r="34">
          <cell r="A34">
            <v>207</v>
          </cell>
        </row>
        <row r="35">
          <cell r="A35">
            <v>222</v>
          </cell>
        </row>
        <row r="36">
          <cell r="A36">
            <v>580</v>
          </cell>
        </row>
        <row r="37">
          <cell r="A37">
            <v>663</v>
          </cell>
        </row>
        <row r="38">
          <cell r="A38">
            <v>107</v>
          </cell>
        </row>
        <row r="39">
          <cell r="A39">
            <v>177</v>
          </cell>
        </row>
        <row r="40">
          <cell r="A40">
            <v>56</v>
          </cell>
        </row>
        <row r="41">
          <cell r="A41">
            <v>645</v>
          </cell>
        </row>
        <row r="42">
          <cell r="A42">
            <v>622</v>
          </cell>
        </row>
        <row r="43">
          <cell r="A43">
            <v>140</v>
          </cell>
        </row>
        <row r="44">
          <cell r="A44">
            <v>173</v>
          </cell>
        </row>
        <row r="45">
          <cell r="A45">
            <v>278</v>
          </cell>
        </row>
        <row r="46">
          <cell r="A46">
            <v>576</v>
          </cell>
        </row>
        <row r="47">
          <cell r="A47">
            <v>8</v>
          </cell>
        </row>
        <row r="48">
          <cell r="A48">
            <v>63</v>
          </cell>
        </row>
        <row r="49">
          <cell r="A49">
            <v>126</v>
          </cell>
        </row>
        <row r="50">
          <cell r="A50">
            <v>51</v>
          </cell>
        </row>
        <row r="51">
          <cell r="A51">
            <v>596</v>
          </cell>
        </row>
        <row r="52">
          <cell r="A52">
            <v>205</v>
          </cell>
        </row>
        <row r="53">
          <cell r="A53">
            <v>601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</v>
          </cell>
        </row>
        <row r="3">
          <cell r="A3">
            <v>649</v>
          </cell>
        </row>
        <row r="4">
          <cell r="A4">
            <v>297</v>
          </cell>
        </row>
        <row r="5">
          <cell r="A5">
            <v>13</v>
          </cell>
        </row>
        <row r="6">
          <cell r="A6">
            <v>651</v>
          </cell>
        </row>
        <row r="7">
          <cell r="A7">
            <v>173</v>
          </cell>
        </row>
        <row r="8">
          <cell r="A8">
            <v>26</v>
          </cell>
        </row>
        <row r="9">
          <cell r="A9">
            <v>601</v>
          </cell>
        </row>
        <row r="10">
          <cell r="A10">
            <v>115</v>
          </cell>
        </row>
        <row r="11">
          <cell r="A11">
            <v>612</v>
          </cell>
        </row>
        <row r="12">
          <cell r="A12">
            <v>239</v>
          </cell>
        </row>
        <row r="13">
          <cell r="A13">
            <v>593</v>
          </cell>
        </row>
        <row r="14">
          <cell r="A14">
            <v>624</v>
          </cell>
        </row>
        <row r="15">
          <cell r="A15">
            <v>565</v>
          </cell>
        </row>
        <row r="16">
          <cell r="A16">
            <v>654</v>
          </cell>
        </row>
        <row r="17">
          <cell r="A17">
            <v>311</v>
          </cell>
        </row>
        <row r="18">
          <cell r="A18">
            <v>36</v>
          </cell>
        </row>
        <row r="19">
          <cell r="A19">
            <v>201</v>
          </cell>
        </row>
        <row r="20">
          <cell r="A20">
            <v>558</v>
          </cell>
        </row>
        <row r="21">
          <cell r="A21">
            <v>139</v>
          </cell>
        </row>
        <row r="22">
          <cell r="A22">
            <v>310</v>
          </cell>
        </row>
        <row r="23">
          <cell r="A23">
            <v>307</v>
          </cell>
        </row>
        <row r="24">
          <cell r="A24">
            <v>280</v>
          </cell>
        </row>
        <row r="25">
          <cell r="A25">
            <v>176</v>
          </cell>
        </row>
        <row r="26">
          <cell r="A26">
            <v>631</v>
          </cell>
        </row>
        <row r="27">
          <cell r="A27">
            <v>390</v>
          </cell>
        </row>
        <row r="28">
          <cell r="A28">
            <v>287</v>
          </cell>
        </row>
        <row r="29">
          <cell r="A29">
            <v>58</v>
          </cell>
        </row>
        <row r="30">
          <cell r="A30">
            <v>555</v>
          </cell>
        </row>
        <row r="31">
          <cell r="A31">
            <v>135</v>
          </cell>
        </row>
        <row r="32">
          <cell r="A32">
            <v>148</v>
          </cell>
        </row>
        <row r="33">
          <cell r="A33">
            <v>39</v>
          </cell>
        </row>
        <row r="34">
          <cell r="A34">
            <v>581</v>
          </cell>
        </row>
        <row r="35">
          <cell r="A35">
            <v>383</v>
          </cell>
        </row>
        <row r="36">
          <cell r="A36">
            <v>93</v>
          </cell>
        </row>
        <row r="37">
          <cell r="A37">
            <v>102</v>
          </cell>
        </row>
        <row r="38">
          <cell r="A38">
            <v>215</v>
          </cell>
        </row>
        <row r="39">
          <cell r="A39">
            <v>302</v>
          </cell>
        </row>
        <row r="40">
          <cell r="A40">
            <v>304</v>
          </cell>
        </row>
        <row r="41">
          <cell r="A41">
            <v>657</v>
          </cell>
        </row>
        <row r="42">
          <cell r="A42">
            <v>30</v>
          </cell>
        </row>
        <row r="43">
          <cell r="A43">
            <v>71</v>
          </cell>
        </row>
        <row r="44">
          <cell r="A44">
            <v>625</v>
          </cell>
        </row>
        <row r="45">
          <cell r="A45">
            <v>42</v>
          </cell>
        </row>
        <row r="46">
          <cell r="A46">
            <v>592</v>
          </cell>
        </row>
        <row r="47">
          <cell r="A47">
            <v>396</v>
          </cell>
        </row>
        <row r="48">
          <cell r="A48">
            <v>655</v>
          </cell>
        </row>
        <row r="49">
          <cell r="A49">
            <v>107</v>
          </cell>
        </row>
        <row r="50">
          <cell r="A50">
            <v>373</v>
          </cell>
        </row>
        <row r="51">
          <cell r="A51">
            <v>75</v>
          </cell>
        </row>
        <row r="52">
          <cell r="A52">
            <v>140</v>
          </cell>
        </row>
        <row r="53">
          <cell r="A53">
            <v>361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140</v>
          </cell>
        </row>
        <row r="3">
          <cell r="A3">
            <v>232</v>
          </cell>
        </row>
        <row r="4">
          <cell r="A4">
            <v>259</v>
          </cell>
        </row>
        <row r="5">
          <cell r="A5">
            <v>377</v>
          </cell>
        </row>
        <row r="6">
          <cell r="A6">
            <v>274</v>
          </cell>
        </row>
        <row r="7">
          <cell r="A7">
            <v>258</v>
          </cell>
        </row>
        <row r="8">
          <cell r="A8">
            <v>290</v>
          </cell>
        </row>
        <row r="9">
          <cell r="A9">
            <v>166</v>
          </cell>
        </row>
        <row r="10">
          <cell r="A10">
            <v>620</v>
          </cell>
        </row>
        <row r="11">
          <cell r="A11">
            <v>599</v>
          </cell>
        </row>
        <row r="12">
          <cell r="A12">
            <v>238</v>
          </cell>
        </row>
        <row r="13">
          <cell r="A13">
            <v>355</v>
          </cell>
        </row>
        <row r="14">
          <cell r="A14">
            <v>123</v>
          </cell>
        </row>
        <row r="15">
          <cell r="A15">
            <v>156</v>
          </cell>
        </row>
        <row r="16">
          <cell r="A16">
            <v>398</v>
          </cell>
        </row>
        <row r="17">
          <cell r="A17">
            <v>624</v>
          </cell>
        </row>
        <row r="18">
          <cell r="A18">
            <v>606</v>
          </cell>
        </row>
        <row r="19">
          <cell r="A19">
            <v>48</v>
          </cell>
        </row>
        <row r="20">
          <cell r="A20">
            <v>135</v>
          </cell>
        </row>
        <row r="21">
          <cell r="A21">
            <v>384</v>
          </cell>
        </row>
        <row r="22">
          <cell r="A22">
            <v>192</v>
          </cell>
        </row>
        <row r="23">
          <cell r="A23">
            <v>224</v>
          </cell>
        </row>
        <row r="24">
          <cell r="A24">
            <v>389</v>
          </cell>
        </row>
        <row r="25">
          <cell r="A25">
            <v>198</v>
          </cell>
        </row>
        <row r="26">
          <cell r="A26">
            <v>598</v>
          </cell>
        </row>
        <row r="27">
          <cell r="A27">
            <v>241</v>
          </cell>
        </row>
        <row r="28">
          <cell r="A28">
            <v>6</v>
          </cell>
        </row>
        <row r="29">
          <cell r="A29">
            <v>370</v>
          </cell>
        </row>
        <row r="30">
          <cell r="A30">
            <v>50</v>
          </cell>
        </row>
        <row r="31">
          <cell r="A31">
            <v>283</v>
          </cell>
        </row>
        <row r="32">
          <cell r="A32">
            <v>627</v>
          </cell>
        </row>
        <row r="33">
          <cell r="A33">
            <v>361</v>
          </cell>
        </row>
        <row r="34">
          <cell r="A34">
            <v>263</v>
          </cell>
        </row>
        <row r="35">
          <cell r="A35">
            <v>363</v>
          </cell>
        </row>
        <row r="36">
          <cell r="A36">
            <v>39</v>
          </cell>
        </row>
        <row r="37">
          <cell r="A37">
            <v>657</v>
          </cell>
        </row>
        <row r="38">
          <cell r="A38">
            <v>77</v>
          </cell>
        </row>
        <row r="39">
          <cell r="A39">
            <v>323</v>
          </cell>
        </row>
        <row r="40">
          <cell r="A40">
            <v>202</v>
          </cell>
        </row>
        <row r="41">
          <cell r="A41">
            <v>655</v>
          </cell>
        </row>
        <row r="42">
          <cell r="A42">
            <v>588</v>
          </cell>
        </row>
        <row r="43">
          <cell r="A43">
            <v>306</v>
          </cell>
        </row>
        <row r="44">
          <cell r="A44">
            <v>374</v>
          </cell>
        </row>
        <row r="45">
          <cell r="A45">
            <v>193</v>
          </cell>
        </row>
        <row r="46">
          <cell r="A46">
            <v>84</v>
          </cell>
        </row>
        <row r="47">
          <cell r="A47">
            <v>597</v>
          </cell>
        </row>
        <row r="48">
          <cell r="A48">
            <v>111</v>
          </cell>
        </row>
        <row r="49">
          <cell r="A49">
            <v>220</v>
          </cell>
        </row>
        <row r="50">
          <cell r="A50">
            <v>200</v>
          </cell>
        </row>
        <row r="51">
          <cell r="A51">
            <v>616</v>
          </cell>
        </row>
        <row r="52">
          <cell r="A52">
            <v>603</v>
          </cell>
        </row>
        <row r="53">
          <cell r="A53">
            <v>589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116</v>
          </cell>
        </row>
        <row r="3">
          <cell r="A3">
            <v>375</v>
          </cell>
        </row>
        <row r="4">
          <cell r="A4">
            <v>68</v>
          </cell>
        </row>
        <row r="5">
          <cell r="A5">
            <v>77</v>
          </cell>
        </row>
        <row r="6">
          <cell r="A6">
            <v>558</v>
          </cell>
        </row>
        <row r="7">
          <cell r="A7">
            <v>220</v>
          </cell>
        </row>
        <row r="8">
          <cell r="A8">
            <v>157</v>
          </cell>
        </row>
        <row r="9">
          <cell r="A9">
            <v>197</v>
          </cell>
        </row>
        <row r="10">
          <cell r="A10">
            <v>139</v>
          </cell>
        </row>
        <row r="11">
          <cell r="A11">
            <v>164</v>
          </cell>
        </row>
        <row r="12">
          <cell r="A12">
            <v>143</v>
          </cell>
        </row>
        <row r="13">
          <cell r="A13">
            <v>593</v>
          </cell>
        </row>
        <row r="14">
          <cell r="A14">
            <v>570</v>
          </cell>
        </row>
        <row r="15">
          <cell r="A15">
            <v>173</v>
          </cell>
        </row>
        <row r="16">
          <cell r="A16">
            <v>614</v>
          </cell>
        </row>
        <row r="17">
          <cell r="A17">
            <v>371</v>
          </cell>
        </row>
        <row r="18">
          <cell r="A18">
            <v>100</v>
          </cell>
        </row>
        <row r="19">
          <cell r="A19">
            <v>147</v>
          </cell>
        </row>
        <row r="20">
          <cell r="A20">
            <v>326</v>
          </cell>
        </row>
        <row r="21">
          <cell r="A21">
            <v>290</v>
          </cell>
        </row>
        <row r="22">
          <cell r="A22">
            <v>355</v>
          </cell>
        </row>
        <row r="23">
          <cell r="A23">
            <v>239</v>
          </cell>
        </row>
        <row r="24">
          <cell r="A24">
            <v>571</v>
          </cell>
        </row>
        <row r="25">
          <cell r="A25">
            <v>180</v>
          </cell>
        </row>
        <row r="26">
          <cell r="A26">
            <v>249</v>
          </cell>
        </row>
        <row r="27">
          <cell r="A27">
            <v>597</v>
          </cell>
        </row>
        <row r="28">
          <cell r="A28">
            <v>120</v>
          </cell>
        </row>
        <row r="29">
          <cell r="A29">
            <v>122</v>
          </cell>
        </row>
        <row r="30">
          <cell r="A30">
            <v>138</v>
          </cell>
        </row>
        <row r="31">
          <cell r="A31">
            <v>340</v>
          </cell>
        </row>
        <row r="32">
          <cell r="A32">
            <v>43</v>
          </cell>
        </row>
        <row r="33">
          <cell r="A33">
            <v>198</v>
          </cell>
        </row>
        <row r="34">
          <cell r="A34">
            <v>117</v>
          </cell>
        </row>
        <row r="35">
          <cell r="A35">
            <v>32</v>
          </cell>
        </row>
        <row r="36">
          <cell r="A36">
            <v>560</v>
          </cell>
        </row>
        <row r="37">
          <cell r="A37">
            <v>39</v>
          </cell>
        </row>
        <row r="38">
          <cell r="A38">
            <v>385</v>
          </cell>
        </row>
        <row r="39">
          <cell r="A39">
            <v>75</v>
          </cell>
        </row>
        <row r="40">
          <cell r="A40">
            <v>565</v>
          </cell>
        </row>
        <row r="41">
          <cell r="A41">
            <v>347</v>
          </cell>
        </row>
        <row r="42">
          <cell r="A42">
            <v>277</v>
          </cell>
        </row>
        <row r="43">
          <cell r="A43">
            <v>56</v>
          </cell>
        </row>
        <row r="44">
          <cell r="A44">
            <v>607</v>
          </cell>
        </row>
        <row r="45">
          <cell r="A45">
            <v>106</v>
          </cell>
        </row>
        <row r="46">
          <cell r="A46">
            <v>126</v>
          </cell>
        </row>
        <row r="47">
          <cell r="A47">
            <v>563</v>
          </cell>
        </row>
        <row r="48">
          <cell r="A48">
            <v>303</v>
          </cell>
        </row>
        <row r="49">
          <cell r="A49">
            <v>387</v>
          </cell>
        </row>
        <row r="50">
          <cell r="A50">
            <v>102</v>
          </cell>
        </row>
        <row r="51">
          <cell r="A51">
            <v>74</v>
          </cell>
        </row>
        <row r="52">
          <cell r="A52">
            <v>16</v>
          </cell>
        </row>
        <row r="53">
          <cell r="A53">
            <v>357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17</v>
          </cell>
        </row>
        <row r="3">
          <cell r="A3">
            <v>286</v>
          </cell>
        </row>
        <row r="4">
          <cell r="A4">
            <v>226</v>
          </cell>
        </row>
        <row r="5">
          <cell r="A5">
            <v>137</v>
          </cell>
        </row>
        <row r="6">
          <cell r="A6">
            <v>70</v>
          </cell>
        </row>
        <row r="7">
          <cell r="A7">
            <v>596</v>
          </cell>
        </row>
        <row r="8">
          <cell r="A8">
            <v>279</v>
          </cell>
        </row>
        <row r="9">
          <cell r="A9">
            <v>155</v>
          </cell>
        </row>
        <row r="10">
          <cell r="A10">
            <v>394</v>
          </cell>
        </row>
        <row r="11">
          <cell r="A11">
            <v>641</v>
          </cell>
        </row>
        <row r="12">
          <cell r="A12">
            <v>60</v>
          </cell>
        </row>
        <row r="13">
          <cell r="A13">
            <v>313</v>
          </cell>
        </row>
        <row r="14">
          <cell r="A14">
            <v>600</v>
          </cell>
        </row>
        <row r="15">
          <cell r="A15">
            <v>643</v>
          </cell>
        </row>
        <row r="16">
          <cell r="A16">
            <v>336</v>
          </cell>
        </row>
        <row r="17">
          <cell r="A17">
            <v>254</v>
          </cell>
        </row>
        <row r="18">
          <cell r="A18">
            <v>69</v>
          </cell>
        </row>
        <row r="19">
          <cell r="A19">
            <v>561</v>
          </cell>
        </row>
        <row r="20">
          <cell r="A20">
            <v>116</v>
          </cell>
        </row>
        <row r="21">
          <cell r="A21">
            <v>621</v>
          </cell>
        </row>
        <row r="22">
          <cell r="A22">
            <v>552</v>
          </cell>
        </row>
        <row r="23">
          <cell r="A23">
            <v>296</v>
          </cell>
        </row>
        <row r="24">
          <cell r="A24">
            <v>388</v>
          </cell>
        </row>
        <row r="25">
          <cell r="A25">
            <v>637</v>
          </cell>
        </row>
        <row r="26">
          <cell r="A26">
            <v>176</v>
          </cell>
        </row>
        <row r="27">
          <cell r="A27">
            <v>58</v>
          </cell>
        </row>
        <row r="28">
          <cell r="A28">
            <v>402</v>
          </cell>
        </row>
        <row r="29">
          <cell r="A29">
            <v>238</v>
          </cell>
        </row>
        <row r="30">
          <cell r="A30">
            <v>185</v>
          </cell>
        </row>
        <row r="31">
          <cell r="A31">
            <v>337</v>
          </cell>
        </row>
        <row r="32">
          <cell r="A32">
            <v>322</v>
          </cell>
        </row>
        <row r="33">
          <cell r="A33">
            <v>573</v>
          </cell>
        </row>
        <row r="34">
          <cell r="A34">
            <v>328</v>
          </cell>
        </row>
        <row r="35">
          <cell r="A35">
            <v>323</v>
          </cell>
        </row>
        <row r="36">
          <cell r="A36">
            <v>129</v>
          </cell>
        </row>
        <row r="37">
          <cell r="A37">
            <v>277</v>
          </cell>
        </row>
        <row r="38">
          <cell r="A38">
            <v>62</v>
          </cell>
        </row>
        <row r="39">
          <cell r="A39">
            <v>348</v>
          </cell>
        </row>
        <row r="40">
          <cell r="A40">
            <v>613</v>
          </cell>
        </row>
        <row r="41">
          <cell r="A41">
            <v>583</v>
          </cell>
        </row>
        <row r="42">
          <cell r="A42">
            <v>252</v>
          </cell>
        </row>
        <row r="43">
          <cell r="A43">
            <v>387</v>
          </cell>
        </row>
        <row r="44">
          <cell r="A44">
            <v>593</v>
          </cell>
        </row>
        <row r="45">
          <cell r="A45">
            <v>76</v>
          </cell>
        </row>
        <row r="46">
          <cell r="A46">
            <v>599</v>
          </cell>
        </row>
        <row r="47">
          <cell r="A47">
            <v>270</v>
          </cell>
        </row>
        <row r="48">
          <cell r="A48">
            <v>72</v>
          </cell>
        </row>
        <row r="49">
          <cell r="A49">
            <v>44</v>
          </cell>
        </row>
        <row r="50">
          <cell r="A50">
            <v>215</v>
          </cell>
        </row>
        <row r="51">
          <cell r="A51">
            <v>581</v>
          </cell>
        </row>
        <row r="52">
          <cell r="A52">
            <v>659</v>
          </cell>
        </row>
        <row r="53">
          <cell r="A53">
            <v>317</v>
          </cell>
        </row>
      </sheetData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559</v>
          </cell>
        </row>
        <row r="3">
          <cell r="A3">
            <v>214</v>
          </cell>
        </row>
        <row r="4">
          <cell r="A4">
            <v>396</v>
          </cell>
        </row>
        <row r="5">
          <cell r="A5">
            <v>301</v>
          </cell>
        </row>
        <row r="6">
          <cell r="A6">
            <v>554</v>
          </cell>
        </row>
        <row r="7">
          <cell r="A7">
            <v>330</v>
          </cell>
        </row>
        <row r="8">
          <cell r="A8">
            <v>280</v>
          </cell>
        </row>
        <row r="9">
          <cell r="A9">
            <v>200</v>
          </cell>
        </row>
        <row r="10">
          <cell r="A10">
            <v>229</v>
          </cell>
        </row>
        <row r="11">
          <cell r="A11">
            <v>345</v>
          </cell>
        </row>
        <row r="12">
          <cell r="A12">
            <v>21</v>
          </cell>
        </row>
        <row r="13">
          <cell r="A13">
            <v>18</v>
          </cell>
        </row>
        <row r="14">
          <cell r="A14">
            <v>236</v>
          </cell>
        </row>
        <row r="15">
          <cell r="A15">
            <v>225</v>
          </cell>
        </row>
        <row r="16">
          <cell r="A16">
            <v>126</v>
          </cell>
        </row>
        <row r="17">
          <cell r="A17">
            <v>240</v>
          </cell>
        </row>
        <row r="18">
          <cell r="A18">
            <v>194</v>
          </cell>
        </row>
        <row r="19">
          <cell r="A19">
            <v>574</v>
          </cell>
        </row>
        <row r="20">
          <cell r="A20">
            <v>343</v>
          </cell>
        </row>
        <row r="21">
          <cell r="A21">
            <v>334</v>
          </cell>
        </row>
        <row r="22">
          <cell r="A22">
            <v>375</v>
          </cell>
        </row>
        <row r="23">
          <cell r="A23">
            <v>224</v>
          </cell>
        </row>
        <row r="24">
          <cell r="A24">
            <v>114</v>
          </cell>
        </row>
        <row r="25">
          <cell r="A25">
            <v>619</v>
          </cell>
        </row>
        <row r="26">
          <cell r="A26">
            <v>147</v>
          </cell>
        </row>
        <row r="27">
          <cell r="A27">
            <v>161</v>
          </cell>
        </row>
        <row r="28">
          <cell r="A28">
            <v>175</v>
          </cell>
        </row>
        <row r="29">
          <cell r="A29">
            <v>56</v>
          </cell>
        </row>
        <row r="30">
          <cell r="A30">
            <v>327</v>
          </cell>
        </row>
        <row r="31">
          <cell r="A31">
            <v>549</v>
          </cell>
        </row>
        <row r="32">
          <cell r="A32">
            <v>219</v>
          </cell>
        </row>
        <row r="33">
          <cell r="A33">
            <v>142</v>
          </cell>
        </row>
        <row r="34">
          <cell r="A34">
            <v>653</v>
          </cell>
        </row>
        <row r="35">
          <cell r="A35">
            <v>644</v>
          </cell>
        </row>
        <row r="36">
          <cell r="A36">
            <v>365</v>
          </cell>
        </row>
        <row r="37">
          <cell r="A37">
            <v>662</v>
          </cell>
        </row>
        <row r="38">
          <cell r="A38">
            <v>231</v>
          </cell>
        </row>
        <row r="39">
          <cell r="A39">
            <v>260</v>
          </cell>
        </row>
        <row r="40">
          <cell r="A40">
            <v>113</v>
          </cell>
        </row>
        <row r="41">
          <cell r="A41">
            <v>152</v>
          </cell>
        </row>
        <row r="42">
          <cell r="A42">
            <v>380</v>
          </cell>
        </row>
        <row r="43">
          <cell r="A43">
            <v>309</v>
          </cell>
        </row>
        <row r="44">
          <cell r="A44">
            <v>120</v>
          </cell>
        </row>
        <row r="45">
          <cell r="A45">
            <v>20</v>
          </cell>
        </row>
        <row r="46">
          <cell r="A46">
            <v>158</v>
          </cell>
        </row>
        <row r="47">
          <cell r="A47">
            <v>51</v>
          </cell>
        </row>
        <row r="48">
          <cell r="A48">
            <v>636</v>
          </cell>
        </row>
        <row r="49">
          <cell r="A49">
            <v>25</v>
          </cell>
        </row>
        <row r="50">
          <cell r="A50">
            <v>561</v>
          </cell>
        </row>
        <row r="51">
          <cell r="A51">
            <v>590</v>
          </cell>
        </row>
        <row r="52">
          <cell r="A52">
            <v>85</v>
          </cell>
        </row>
        <row r="53">
          <cell r="A53">
            <v>226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220</v>
          </cell>
        </row>
        <row r="3">
          <cell r="A3">
            <v>288</v>
          </cell>
        </row>
        <row r="4">
          <cell r="A4">
            <v>18</v>
          </cell>
        </row>
        <row r="5">
          <cell r="A5">
            <v>22</v>
          </cell>
        </row>
        <row r="6">
          <cell r="A6">
            <v>79</v>
          </cell>
        </row>
        <row r="7">
          <cell r="A7">
            <v>147</v>
          </cell>
        </row>
        <row r="8">
          <cell r="A8">
            <v>396</v>
          </cell>
        </row>
        <row r="9">
          <cell r="A9">
            <v>41</v>
          </cell>
        </row>
        <row r="10">
          <cell r="A10">
            <v>81</v>
          </cell>
        </row>
        <row r="11">
          <cell r="A11">
            <v>215</v>
          </cell>
        </row>
        <row r="12">
          <cell r="A12">
            <v>16</v>
          </cell>
        </row>
        <row r="13">
          <cell r="A13">
            <v>319</v>
          </cell>
        </row>
        <row r="14">
          <cell r="A14">
            <v>339</v>
          </cell>
        </row>
        <row r="15">
          <cell r="A15">
            <v>664</v>
          </cell>
        </row>
        <row r="16">
          <cell r="A16">
            <v>246</v>
          </cell>
        </row>
        <row r="17">
          <cell r="A17">
            <v>593</v>
          </cell>
        </row>
        <row r="18">
          <cell r="A18">
            <v>172</v>
          </cell>
        </row>
        <row r="19">
          <cell r="A19">
            <v>654</v>
          </cell>
        </row>
        <row r="20">
          <cell r="A20">
            <v>233</v>
          </cell>
        </row>
        <row r="21">
          <cell r="A21">
            <v>580</v>
          </cell>
        </row>
        <row r="22">
          <cell r="A22">
            <v>91</v>
          </cell>
        </row>
        <row r="23">
          <cell r="A23">
            <v>295</v>
          </cell>
        </row>
        <row r="24">
          <cell r="A24">
            <v>366</v>
          </cell>
        </row>
        <row r="25">
          <cell r="A25">
            <v>363</v>
          </cell>
        </row>
        <row r="26">
          <cell r="A26">
            <v>205</v>
          </cell>
        </row>
        <row r="27">
          <cell r="A27">
            <v>162</v>
          </cell>
        </row>
        <row r="28">
          <cell r="A28">
            <v>597</v>
          </cell>
        </row>
        <row r="29">
          <cell r="A29">
            <v>350</v>
          </cell>
        </row>
        <row r="30">
          <cell r="A30">
            <v>612</v>
          </cell>
        </row>
        <row r="31">
          <cell r="A31">
            <v>390</v>
          </cell>
        </row>
        <row r="32">
          <cell r="A32">
            <v>198</v>
          </cell>
        </row>
        <row r="33">
          <cell r="A33">
            <v>292</v>
          </cell>
        </row>
        <row r="34">
          <cell r="A34">
            <v>115</v>
          </cell>
        </row>
        <row r="35">
          <cell r="A35">
            <v>563</v>
          </cell>
        </row>
        <row r="36">
          <cell r="A36">
            <v>293</v>
          </cell>
        </row>
        <row r="37">
          <cell r="A37">
            <v>268</v>
          </cell>
        </row>
        <row r="38">
          <cell r="A38">
            <v>138</v>
          </cell>
        </row>
        <row r="39">
          <cell r="A39">
            <v>622</v>
          </cell>
        </row>
        <row r="40">
          <cell r="A40">
            <v>32</v>
          </cell>
        </row>
        <row r="41">
          <cell r="A41">
            <v>365</v>
          </cell>
        </row>
        <row r="42">
          <cell r="A42">
            <v>175</v>
          </cell>
        </row>
        <row r="43">
          <cell r="A43">
            <v>573</v>
          </cell>
        </row>
        <row r="44">
          <cell r="A44">
            <v>382</v>
          </cell>
        </row>
        <row r="45">
          <cell r="A45">
            <v>210</v>
          </cell>
        </row>
        <row r="46">
          <cell r="A46">
            <v>341</v>
          </cell>
        </row>
        <row r="47">
          <cell r="A47">
            <v>231</v>
          </cell>
        </row>
        <row r="48">
          <cell r="A48">
            <v>625</v>
          </cell>
        </row>
        <row r="49">
          <cell r="A49">
            <v>85</v>
          </cell>
        </row>
        <row r="50">
          <cell r="A50">
            <v>133</v>
          </cell>
        </row>
        <row r="51">
          <cell r="A51">
            <v>135</v>
          </cell>
        </row>
        <row r="52">
          <cell r="A52">
            <v>606</v>
          </cell>
        </row>
        <row r="53">
          <cell r="A53">
            <v>128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378</v>
          </cell>
        </row>
        <row r="3">
          <cell r="A3">
            <v>587</v>
          </cell>
        </row>
        <row r="4">
          <cell r="A4">
            <v>652</v>
          </cell>
        </row>
        <row r="5">
          <cell r="A5">
            <v>146</v>
          </cell>
        </row>
        <row r="6">
          <cell r="A6">
            <v>58</v>
          </cell>
        </row>
        <row r="7">
          <cell r="A7">
            <v>561</v>
          </cell>
        </row>
        <row r="8">
          <cell r="A8">
            <v>387</v>
          </cell>
        </row>
        <row r="9">
          <cell r="A9">
            <v>52</v>
          </cell>
        </row>
        <row r="10">
          <cell r="A10">
            <v>76</v>
          </cell>
        </row>
        <row r="11">
          <cell r="A11">
            <v>203</v>
          </cell>
        </row>
        <row r="12">
          <cell r="A12">
            <v>226</v>
          </cell>
        </row>
        <row r="13">
          <cell r="A13">
            <v>610</v>
          </cell>
        </row>
        <row r="14">
          <cell r="A14">
            <v>227</v>
          </cell>
        </row>
        <row r="15">
          <cell r="A15">
            <v>28</v>
          </cell>
        </row>
        <row r="16">
          <cell r="A16">
            <v>210</v>
          </cell>
        </row>
        <row r="17">
          <cell r="A17">
            <v>354</v>
          </cell>
        </row>
        <row r="18">
          <cell r="A18">
            <v>282</v>
          </cell>
        </row>
        <row r="19">
          <cell r="A19">
            <v>559</v>
          </cell>
        </row>
        <row r="20">
          <cell r="A20">
            <v>253</v>
          </cell>
        </row>
        <row r="21">
          <cell r="A21">
            <v>384</v>
          </cell>
        </row>
        <row r="22">
          <cell r="A22">
            <v>40</v>
          </cell>
        </row>
        <row r="23">
          <cell r="A23">
            <v>322</v>
          </cell>
        </row>
        <row r="24">
          <cell r="A24">
            <v>283</v>
          </cell>
        </row>
        <row r="25">
          <cell r="A25">
            <v>96</v>
          </cell>
        </row>
        <row r="26">
          <cell r="A26">
            <v>659</v>
          </cell>
        </row>
        <row r="27">
          <cell r="A27">
            <v>582</v>
          </cell>
        </row>
        <row r="28">
          <cell r="A28">
            <v>302</v>
          </cell>
        </row>
        <row r="29">
          <cell r="A29">
            <v>399</v>
          </cell>
        </row>
        <row r="30">
          <cell r="A30">
            <v>613</v>
          </cell>
        </row>
        <row r="31">
          <cell r="A31">
            <v>147</v>
          </cell>
        </row>
        <row r="32">
          <cell r="A32">
            <v>585</v>
          </cell>
        </row>
        <row r="33">
          <cell r="A33">
            <v>596</v>
          </cell>
        </row>
        <row r="34">
          <cell r="A34">
            <v>49</v>
          </cell>
        </row>
        <row r="35">
          <cell r="A35">
            <v>381</v>
          </cell>
        </row>
        <row r="36">
          <cell r="A36">
            <v>566</v>
          </cell>
        </row>
        <row r="37">
          <cell r="A37">
            <v>584</v>
          </cell>
        </row>
        <row r="38">
          <cell r="A38">
            <v>13</v>
          </cell>
        </row>
        <row r="39">
          <cell r="A39">
            <v>155</v>
          </cell>
        </row>
        <row r="40">
          <cell r="A40">
            <v>352</v>
          </cell>
        </row>
        <row r="41">
          <cell r="A41">
            <v>195</v>
          </cell>
        </row>
        <row r="42">
          <cell r="A42">
            <v>287</v>
          </cell>
        </row>
        <row r="43">
          <cell r="A43">
            <v>151</v>
          </cell>
        </row>
        <row r="44">
          <cell r="A44">
            <v>60</v>
          </cell>
        </row>
        <row r="45">
          <cell r="A45">
            <v>306</v>
          </cell>
        </row>
        <row r="46">
          <cell r="A46">
            <v>281</v>
          </cell>
        </row>
        <row r="47">
          <cell r="A47">
            <v>33</v>
          </cell>
        </row>
        <row r="48">
          <cell r="A48">
            <v>43</v>
          </cell>
        </row>
        <row r="49">
          <cell r="A49">
            <v>330</v>
          </cell>
        </row>
        <row r="50">
          <cell r="A50">
            <v>372</v>
          </cell>
        </row>
        <row r="51">
          <cell r="A51">
            <v>275</v>
          </cell>
        </row>
        <row r="52">
          <cell r="A52">
            <v>568</v>
          </cell>
        </row>
        <row r="53">
          <cell r="A53">
            <v>343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244</v>
          </cell>
        </row>
        <row r="3">
          <cell r="A3">
            <v>360</v>
          </cell>
        </row>
        <row r="4">
          <cell r="A4">
            <v>119</v>
          </cell>
        </row>
        <row r="5">
          <cell r="A5">
            <v>90</v>
          </cell>
        </row>
        <row r="6">
          <cell r="A6">
            <v>212</v>
          </cell>
        </row>
        <row r="7">
          <cell r="A7">
            <v>603</v>
          </cell>
        </row>
        <row r="8">
          <cell r="A8">
            <v>182</v>
          </cell>
        </row>
        <row r="9">
          <cell r="A9">
            <v>22</v>
          </cell>
        </row>
        <row r="10">
          <cell r="A10">
            <v>327</v>
          </cell>
        </row>
        <row r="11">
          <cell r="A11">
            <v>317</v>
          </cell>
        </row>
        <row r="12">
          <cell r="A12">
            <v>34</v>
          </cell>
        </row>
        <row r="13">
          <cell r="A13">
            <v>336</v>
          </cell>
        </row>
        <row r="14">
          <cell r="A14">
            <v>193</v>
          </cell>
        </row>
        <row r="15">
          <cell r="A15">
            <v>661</v>
          </cell>
        </row>
        <row r="16">
          <cell r="A16">
            <v>199</v>
          </cell>
        </row>
        <row r="17">
          <cell r="A17">
            <v>192</v>
          </cell>
        </row>
        <row r="18">
          <cell r="A18">
            <v>93</v>
          </cell>
        </row>
        <row r="19">
          <cell r="A19">
            <v>157</v>
          </cell>
        </row>
        <row r="20">
          <cell r="A20">
            <v>315</v>
          </cell>
        </row>
        <row r="21">
          <cell r="A21">
            <v>663</v>
          </cell>
        </row>
        <row r="22">
          <cell r="A22">
            <v>617</v>
          </cell>
        </row>
        <row r="23">
          <cell r="A23">
            <v>572</v>
          </cell>
        </row>
        <row r="24">
          <cell r="A24">
            <v>218</v>
          </cell>
        </row>
        <row r="25">
          <cell r="A25">
            <v>69</v>
          </cell>
        </row>
        <row r="26">
          <cell r="A26">
            <v>656</v>
          </cell>
        </row>
        <row r="27">
          <cell r="A27">
            <v>171</v>
          </cell>
        </row>
        <row r="28">
          <cell r="A28">
            <v>644</v>
          </cell>
        </row>
        <row r="29">
          <cell r="A29">
            <v>555</v>
          </cell>
        </row>
        <row r="30">
          <cell r="A30">
            <v>627</v>
          </cell>
        </row>
        <row r="31">
          <cell r="A31">
            <v>111</v>
          </cell>
        </row>
        <row r="32">
          <cell r="A32">
            <v>343</v>
          </cell>
        </row>
        <row r="33">
          <cell r="A33">
            <v>31</v>
          </cell>
        </row>
        <row r="34">
          <cell r="A34">
            <v>319</v>
          </cell>
        </row>
        <row r="35">
          <cell r="A35">
            <v>395</v>
          </cell>
        </row>
        <row r="36">
          <cell r="A36">
            <v>133</v>
          </cell>
        </row>
        <row r="37">
          <cell r="A37">
            <v>9</v>
          </cell>
        </row>
        <row r="38">
          <cell r="A38">
            <v>239</v>
          </cell>
        </row>
        <row r="39">
          <cell r="A39">
            <v>375</v>
          </cell>
        </row>
        <row r="40">
          <cell r="A40">
            <v>290</v>
          </cell>
        </row>
        <row r="41">
          <cell r="A41">
            <v>248</v>
          </cell>
        </row>
        <row r="42">
          <cell r="A42">
            <v>178</v>
          </cell>
        </row>
        <row r="43">
          <cell r="A43">
            <v>86</v>
          </cell>
        </row>
        <row r="44">
          <cell r="A44">
            <v>258</v>
          </cell>
        </row>
        <row r="45">
          <cell r="A45">
            <v>72</v>
          </cell>
        </row>
        <row r="46">
          <cell r="A46">
            <v>271</v>
          </cell>
        </row>
        <row r="47">
          <cell r="A47">
            <v>219</v>
          </cell>
        </row>
        <row r="48">
          <cell r="A48">
            <v>272</v>
          </cell>
        </row>
        <row r="49">
          <cell r="A49">
            <v>390</v>
          </cell>
        </row>
        <row r="50">
          <cell r="A50">
            <v>84</v>
          </cell>
        </row>
        <row r="51">
          <cell r="A51">
            <v>188</v>
          </cell>
        </row>
        <row r="52">
          <cell r="A52">
            <v>131</v>
          </cell>
        </row>
        <row r="53">
          <cell r="A53">
            <v>582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77</v>
          </cell>
        </row>
        <row r="3">
          <cell r="A3">
            <v>623</v>
          </cell>
        </row>
        <row r="4">
          <cell r="A4">
            <v>37</v>
          </cell>
        </row>
        <row r="5">
          <cell r="A5">
            <v>201</v>
          </cell>
        </row>
        <row r="6">
          <cell r="A6">
            <v>213</v>
          </cell>
        </row>
        <row r="7">
          <cell r="A7">
            <v>294</v>
          </cell>
        </row>
        <row r="8">
          <cell r="A8">
            <v>562</v>
          </cell>
        </row>
        <row r="9">
          <cell r="A9">
            <v>166</v>
          </cell>
        </row>
        <row r="10">
          <cell r="A10">
            <v>630</v>
          </cell>
        </row>
        <row r="11">
          <cell r="A11">
            <v>30</v>
          </cell>
        </row>
        <row r="12">
          <cell r="A12">
            <v>246</v>
          </cell>
        </row>
        <row r="13">
          <cell r="A13">
            <v>601</v>
          </cell>
        </row>
        <row r="14">
          <cell r="A14">
            <v>198</v>
          </cell>
        </row>
        <row r="15">
          <cell r="A15">
            <v>615</v>
          </cell>
        </row>
        <row r="16">
          <cell r="A16">
            <v>337</v>
          </cell>
        </row>
        <row r="17">
          <cell r="A17">
            <v>311</v>
          </cell>
        </row>
        <row r="18">
          <cell r="A18">
            <v>657</v>
          </cell>
        </row>
        <row r="19">
          <cell r="A19">
            <v>638</v>
          </cell>
        </row>
        <row r="20">
          <cell r="A20">
            <v>26</v>
          </cell>
        </row>
        <row r="21">
          <cell r="A21">
            <v>292</v>
          </cell>
        </row>
        <row r="22">
          <cell r="A22">
            <v>86</v>
          </cell>
        </row>
        <row r="23">
          <cell r="A23">
            <v>379</v>
          </cell>
        </row>
        <row r="24">
          <cell r="A24">
            <v>329</v>
          </cell>
        </row>
        <row r="25">
          <cell r="A25">
            <v>49</v>
          </cell>
        </row>
        <row r="26">
          <cell r="A26">
            <v>101</v>
          </cell>
        </row>
        <row r="27">
          <cell r="A27">
            <v>184</v>
          </cell>
        </row>
        <row r="28">
          <cell r="A28">
            <v>363</v>
          </cell>
        </row>
        <row r="29">
          <cell r="A29">
            <v>323</v>
          </cell>
        </row>
        <row r="30">
          <cell r="A30">
            <v>322</v>
          </cell>
        </row>
        <row r="31">
          <cell r="A31">
            <v>75</v>
          </cell>
        </row>
        <row r="32">
          <cell r="A32">
            <v>586</v>
          </cell>
        </row>
        <row r="33">
          <cell r="A33">
            <v>196</v>
          </cell>
        </row>
        <row r="34">
          <cell r="A34">
            <v>223</v>
          </cell>
        </row>
        <row r="35">
          <cell r="A35">
            <v>362</v>
          </cell>
        </row>
        <row r="36">
          <cell r="A36">
            <v>218</v>
          </cell>
        </row>
        <row r="37">
          <cell r="A37">
            <v>209</v>
          </cell>
        </row>
        <row r="38">
          <cell r="A38">
            <v>343</v>
          </cell>
        </row>
        <row r="39">
          <cell r="A39">
            <v>551</v>
          </cell>
        </row>
        <row r="40">
          <cell r="A40">
            <v>603</v>
          </cell>
        </row>
        <row r="41">
          <cell r="A41">
            <v>360</v>
          </cell>
        </row>
        <row r="42">
          <cell r="A42">
            <v>158</v>
          </cell>
        </row>
        <row r="43">
          <cell r="A43">
            <v>59</v>
          </cell>
        </row>
        <row r="44">
          <cell r="A44">
            <v>13</v>
          </cell>
        </row>
        <row r="45">
          <cell r="A45">
            <v>302</v>
          </cell>
        </row>
        <row r="46">
          <cell r="A46">
            <v>104</v>
          </cell>
        </row>
        <row r="47">
          <cell r="A47">
            <v>285</v>
          </cell>
        </row>
        <row r="48">
          <cell r="A48">
            <v>130</v>
          </cell>
        </row>
        <row r="49">
          <cell r="A49">
            <v>192</v>
          </cell>
        </row>
        <row r="50">
          <cell r="A50">
            <v>222</v>
          </cell>
        </row>
        <row r="51">
          <cell r="A51">
            <v>205</v>
          </cell>
        </row>
        <row r="52">
          <cell r="A52">
            <v>585</v>
          </cell>
        </row>
        <row r="53">
          <cell r="A53">
            <v>595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165</v>
          </cell>
        </row>
        <row r="3">
          <cell r="A3">
            <v>198</v>
          </cell>
        </row>
        <row r="4">
          <cell r="A4">
            <v>604</v>
          </cell>
        </row>
        <row r="5">
          <cell r="A5">
            <v>369</v>
          </cell>
        </row>
        <row r="6">
          <cell r="A6">
            <v>647</v>
          </cell>
        </row>
        <row r="7">
          <cell r="A7">
            <v>42</v>
          </cell>
        </row>
        <row r="8">
          <cell r="A8">
            <v>78</v>
          </cell>
        </row>
        <row r="9">
          <cell r="A9">
            <v>577</v>
          </cell>
        </row>
        <row r="10">
          <cell r="A10">
            <v>572</v>
          </cell>
        </row>
        <row r="11">
          <cell r="A11">
            <v>278</v>
          </cell>
        </row>
        <row r="12">
          <cell r="A12">
            <v>338</v>
          </cell>
        </row>
        <row r="13">
          <cell r="A13">
            <v>15</v>
          </cell>
        </row>
        <row r="14">
          <cell r="A14">
            <v>652</v>
          </cell>
        </row>
        <row r="15">
          <cell r="A15">
            <v>646</v>
          </cell>
        </row>
        <row r="16">
          <cell r="A16">
            <v>394</v>
          </cell>
        </row>
        <row r="17">
          <cell r="A17">
            <v>613</v>
          </cell>
        </row>
        <row r="18">
          <cell r="A18">
            <v>16</v>
          </cell>
        </row>
        <row r="19">
          <cell r="A19">
            <v>32</v>
          </cell>
        </row>
        <row r="20">
          <cell r="A20">
            <v>85</v>
          </cell>
        </row>
        <row r="21">
          <cell r="A21">
            <v>299</v>
          </cell>
        </row>
        <row r="22">
          <cell r="A22">
            <v>108</v>
          </cell>
        </row>
        <row r="23">
          <cell r="A23">
            <v>240</v>
          </cell>
        </row>
        <row r="24">
          <cell r="A24">
            <v>283</v>
          </cell>
        </row>
        <row r="25">
          <cell r="A25">
            <v>339</v>
          </cell>
        </row>
        <row r="26">
          <cell r="A26">
            <v>131</v>
          </cell>
        </row>
        <row r="27">
          <cell r="A27">
            <v>375</v>
          </cell>
        </row>
        <row r="28">
          <cell r="A28">
            <v>209</v>
          </cell>
        </row>
        <row r="29">
          <cell r="A29">
            <v>88</v>
          </cell>
        </row>
        <row r="30">
          <cell r="A30">
            <v>311</v>
          </cell>
        </row>
        <row r="31">
          <cell r="A31">
            <v>393</v>
          </cell>
        </row>
        <row r="32">
          <cell r="A32">
            <v>152</v>
          </cell>
        </row>
        <row r="33">
          <cell r="A33">
            <v>351</v>
          </cell>
        </row>
        <row r="34">
          <cell r="A34">
            <v>100</v>
          </cell>
        </row>
        <row r="35">
          <cell r="A35">
            <v>583</v>
          </cell>
        </row>
        <row r="36">
          <cell r="A36">
            <v>303</v>
          </cell>
        </row>
        <row r="37">
          <cell r="A37">
            <v>378</v>
          </cell>
        </row>
        <row r="38">
          <cell r="A38">
            <v>200</v>
          </cell>
        </row>
        <row r="39">
          <cell r="A39">
            <v>267</v>
          </cell>
        </row>
        <row r="40">
          <cell r="A40">
            <v>172</v>
          </cell>
        </row>
        <row r="41">
          <cell r="A41">
            <v>58</v>
          </cell>
        </row>
        <row r="42">
          <cell r="A42">
            <v>94</v>
          </cell>
        </row>
        <row r="43">
          <cell r="A43">
            <v>316</v>
          </cell>
        </row>
        <row r="44">
          <cell r="A44">
            <v>377</v>
          </cell>
        </row>
        <row r="45">
          <cell r="A45">
            <v>660</v>
          </cell>
        </row>
        <row r="46">
          <cell r="A46">
            <v>366</v>
          </cell>
        </row>
        <row r="47">
          <cell r="A47">
            <v>31</v>
          </cell>
        </row>
        <row r="48">
          <cell r="A48">
            <v>396</v>
          </cell>
        </row>
        <row r="49">
          <cell r="A49">
            <v>69</v>
          </cell>
        </row>
        <row r="50">
          <cell r="A50">
            <v>601</v>
          </cell>
        </row>
        <row r="51">
          <cell r="A51">
            <v>402</v>
          </cell>
        </row>
        <row r="52">
          <cell r="A52">
            <v>1</v>
          </cell>
        </row>
        <row r="53">
          <cell r="A53">
            <v>116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605</v>
          </cell>
        </row>
        <row r="3">
          <cell r="A3">
            <v>26</v>
          </cell>
        </row>
        <row r="4">
          <cell r="A4">
            <v>544</v>
          </cell>
        </row>
        <row r="5">
          <cell r="A5">
            <v>591</v>
          </cell>
        </row>
        <row r="6">
          <cell r="A6">
            <v>209</v>
          </cell>
        </row>
        <row r="7">
          <cell r="A7">
            <v>278</v>
          </cell>
        </row>
        <row r="8">
          <cell r="A8">
            <v>302</v>
          </cell>
        </row>
        <row r="9">
          <cell r="A9">
            <v>157</v>
          </cell>
        </row>
        <row r="10">
          <cell r="A10">
            <v>394</v>
          </cell>
        </row>
        <row r="11">
          <cell r="A11">
            <v>214</v>
          </cell>
        </row>
        <row r="12">
          <cell r="A12">
            <v>173</v>
          </cell>
        </row>
        <row r="13">
          <cell r="A13">
            <v>279</v>
          </cell>
        </row>
        <row r="14">
          <cell r="A14">
            <v>658</v>
          </cell>
        </row>
        <row r="15">
          <cell r="A15">
            <v>592</v>
          </cell>
        </row>
        <row r="16">
          <cell r="A16">
            <v>134</v>
          </cell>
        </row>
        <row r="17">
          <cell r="A17">
            <v>653</v>
          </cell>
        </row>
        <row r="18">
          <cell r="A18">
            <v>52</v>
          </cell>
        </row>
        <row r="19">
          <cell r="A19">
            <v>38</v>
          </cell>
        </row>
        <row r="20">
          <cell r="A20">
            <v>241</v>
          </cell>
        </row>
        <row r="21">
          <cell r="A21">
            <v>155</v>
          </cell>
        </row>
        <row r="22">
          <cell r="A22">
            <v>389</v>
          </cell>
        </row>
        <row r="23">
          <cell r="A23">
            <v>627</v>
          </cell>
        </row>
        <row r="24">
          <cell r="A24">
            <v>246</v>
          </cell>
        </row>
        <row r="25">
          <cell r="A25">
            <v>276</v>
          </cell>
        </row>
        <row r="26">
          <cell r="A26">
            <v>528</v>
          </cell>
        </row>
        <row r="27">
          <cell r="A27">
            <v>346</v>
          </cell>
        </row>
        <row r="28">
          <cell r="A28">
            <v>317</v>
          </cell>
        </row>
        <row r="29">
          <cell r="A29">
            <v>580</v>
          </cell>
        </row>
        <row r="30">
          <cell r="A30">
            <v>262</v>
          </cell>
        </row>
        <row r="31">
          <cell r="A31">
            <v>361</v>
          </cell>
        </row>
        <row r="32">
          <cell r="A32">
            <v>55</v>
          </cell>
        </row>
        <row r="33">
          <cell r="A33">
            <v>167</v>
          </cell>
        </row>
        <row r="34">
          <cell r="A34">
            <v>598</v>
          </cell>
        </row>
        <row r="35">
          <cell r="A35">
            <v>260</v>
          </cell>
        </row>
        <row r="36">
          <cell r="A36">
            <v>196</v>
          </cell>
        </row>
        <row r="37">
          <cell r="A37">
            <v>136</v>
          </cell>
        </row>
        <row r="38">
          <cell r="A38">
            <v>83</v>
          </cell>
        </row>
        <row r="39">
          <cell r="A39">
            <v>525</v>
          </cell>
        </row>
        <row r="40">
          <cell r="A40">
            <v>650</v>
          </cell>
        </row>
        <row r="41">
          <cell r="A41">
            <v>191</v>
          </cell>
        </row>
        <row r="42">
          <cell r="A42">
            <v>596</v>
          </cell>
        </row>
        <row r="43">
          <cell r="A43">
            <v>378</v>
          </cell>
        </row>
        <row r="44">
          <cell r="A44">
            <v>521</v>
          </cell>
        </row>
        <row r="45">
          <cell r="A45">
            <v>175</v>
          </cell>
        </row>
        <row r="46">
          <cell r="A46">
            <v>213</v>
          </cell>
        </row>
        <row r="47">
          <cell r="A47">
            <v>562</v>
          </cell>
        </row>
        <row r="48">
          <cell r="A48">
            <v>426</v>
          </cell>
        </row>
        <row r="49">
          <cell r="A49">
            <v>586</v>
          </cell>
        </row>
        <row r="50">
          <cell r="A50">
            <v>106</v>
          </cell>
        </row>
        <row r="51">
          <cell r="A51">
            <v>374</v>
          </cell>
        </row>
        <row r="52">
          <cell r="A52">
            <v>171</v>
          </cell>
        </row>
        <row r="53">
          <cell r="A53">
            <v>139</v>
          </cell>
        </row>
        <row r="54">
          <cell r="A54">
            <v>639</v>
          </cell>
        </row>
        <row r="55">
          <cell r="A55">
            <v>248</v>
          </cell>
        </row>
        <row r="56">
          <cell r="A56">
            <v>323</v>
          </cell>
        </row>
        <row r="57">
          <cell r="A57">
            <v>624</v>
          </cell>
        </row>
        <row r="58">
          <cell r="A58">
            <v>423</v>
          </cell>
        </row>
        <row r="59">
          <cell r="A59">
            <v>554</v>
          </cell>
        </row>
        <row r="60">
          <cell r="A60">
            <v>252</v>
          </cell>
        </row>
        <row r="61">
          <cell r="A61">
            <v>505</v>
          </cell>
        </row>
        <row r="62">
          <cell r="A62">
            <v>199</v>
          </cell>
        </row>
        <row r="63">
          <cell r="A63">
            <v>350</v>
          </cell>
        </row>
      </sheetData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556</v>
          </cell>
        </row>
        <row r="3">
          <cell r="A3">
            <v>324</v>
          </cell>
        </row>
        <row r="4">
          <cell r="A4">
            <v>156</v>
          </cell>
        </row>
        <row r="5">
          <cell r="A5">
            <v>641</v>
          </cell>
        </row>
        <row r="6">
          <cell r="A6">
            <v>126</v>
          </cell>
        </row>
        <row r="7">
          <cell r="A7">
            <v>469</v>
          </cell>
        </row>
        <row r="8">
          <cell r="A8">
            <v>197</v>
          </cell>
        </row>
        <row r="9">
          <cell r="A9">
            <v>426</v>
          </cell>
        </row>
        <row r="10">
          <cell r="A10">
            <v>275</v>
          </cell>
        </row>
        <row r="11">
          <cell r="A11">
            <v>147</v>
          </cell>
        </row>
        <row r="12">
          <cell r="A12">
            <v>614</v>
          </cell>
        </row>
        <row r="13">
          <cell r="A13">
            <v>644</v>
          </cell>
        </row>
        <row r="14">
          <cell r="A14">
            <v>97</v>
          </cell>
        </row>
        <row r="15">
          <cell r="A15">
            <v>509</v>
          </cell>
        </row>
        <row r="16">
          <cell r="A16">
            <v>363</v>
          </cell>
        </row>
        <row r="17">
          <cell r="A17">
            <v>2</v>
          </cell>
        </row>
        <row r="18">
          <cell r="A18">
            <v>332</v>
          </cell>
        </row>
        <row r="19">
          <cell r="A19">
            <v>392</v>
          </cell>
        </row>
        <row r="20">
          <cell r="A20">
            <v>396</v>
          </cell>
        </row>
        <row r="21">
          <cell r="A21">
            <v>287</v>
          </cell>
        </row>
        <row r="22">
          <cell r="A22">
            <v>223</v>
          </cell>
        </row>
        <row r="23">
          <cell r="A23">
            <v>340</v>
          </cell>
        </row>
        <row r="24">
          <cell r="A24">
            <v>225</v>
          </cell>
        </row>
        <row r="25">
          <cell r="A25">
            <v>316</v>
          </cell>
        </row>
        <row r="26">
          <cell r="A26">
            <v>83</v>
          </cell>
        </row>
        <row r="27">
          <cell r="A27">
            <v>656</v>
          </cell>
        </row>
        <row r="28">
          <cell r="A28">
            <v>351</v>
          </cell>
        </row>
        <row r="29">
          <cell r="A29">
            <v>233</v>
          </cell>
        </row>
        <row r="30">
          <cell r="A30">
            <v>631</v>
          </cell>
        </row>
        <row r="31">
          <cell r="A31">
            <v>399</v>
          </cell>
        </row>
        <row r="32">
          <cell r="A32">
            <v>578</v>
          </cell>
        </row>
        <row r="33">
          <cell r="A33">
            <v>243</v>
          </cell>
        </row>
        <row r="34">
          <cell r="A34">
            <v>661</v>
          </cell>
        </row>
        <row r="35">
          <cell r="A35">
            <v>555</v>
          </cell>
        </row>
        <row r="36">
          <cell r="A36">
            <v>338</v>
          </cell>
        </row>
        <row r="37">
          <cell r="A37">
            <v>610</v>
          </cell>
        </row>
        <row r="38">
          <cell r="A38">
            <v>23</v>
          </cell>
        </row>
        <row r="39">
          <cell r="A39">
            <v>49</v>
          </cell>
        </row>
        <row r="40">
          <cell r="A40">
            <v>200</v>
          </cell>
        </row>
        <row r="41">
          <cell r="A41">
            <v>314</v>
          </cell>
        </row>
        <row r="42">
          <cell r="A42">
            <v>117</v>
          </cell>
        </row>
        <row r="43">
          <cell r="A43">
            <v>109</v>
          </cell>
        </row>
        <row r="44">
          <cell r="A44">
            <v>478</v>
          </cell>
        </row>
        <row r="45">
          <cell r="A45">
            <v>406</v>
          </cell>
        </row>
        <row r="46">
          <cell r="A46">
            <v>633</v>
          </cell>
        </row>
        <row r="47">
          <cell r="A47">
            <v>284</v>
          </cell>
        </row>
        <row r="48">
          <cell r="A48">
            <v>370</v>
          </cell>
        </row>
        <row r="49">
          <cell r="A49">
            <v>664</v>
          </cell>
        </row>
        <row r="50">
          <cell r="A50">
            <v>222</v>
          </cell>
        </row>
        <row r="51">
          <cell r="A51">
            <v>523</v>
          </cell>
        </row>
        <row r="52">
          <cell r="A52">
            <v>358</v>
          </cell>
        </row>
        <row r="53">
          <cell r="A53">
            <v>445</v>
          </cell>
        </row>
        <row r="54">
          <cell r="A54">
            <v>8</v>
          </cell>
        </row>
        <row r="55">
          <cell r="A55">
            <v>605</v>
          </cell>
        </row>
        <row r="56">
          <cell r="A56">
            <v>508</v>
          </cell>
        </row>
        <row r="57">
          <cell r="A57">
            <v>143</v>
          </cell>
        </row>
        <row r="58">
          <cell r="A58">
            <v>103</v>
          </cell>
        </row>
        <row r="59">
          <cell r="A59">
            <v>115</v>
          </cell>
        </row>
        <row r="60">
          <cell r="A60">
            <v>123</v>
          </cell>
        </row>
        <row r="61">
          <cell r="A61">
            <v>290</v>
          </cell>
        </row>
        <row r="62">
          <cell r="A62">
            <v>133</v>
          </cell>
        </row>
        <row r="63">
          <cell r="A63">
            <v>660</v>
          </cell>
        </row>
      </sheetData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145</v>
          </cell>
        </row>
        <row r="3">
          <cell r="A3">
            <v>434</v>
          </cell>
        </row>
        <row r="4">
          <cell r="A4">
            <v>288</v>
          </cell>
        </row>
        <row r="5">
          <cell r="A5">
            <v>328</v>
          </cell>
        </row>
        <row r="6">
          <cell r="A6">
            <v>0</v>
          </cell>
        </row>
        <row r="7">
          <cell r="A7">
            <v>375</v>
          </cell>
        </row>
        <row r="8">
          <cell r="A8">
            <v>649</v>
          </cell>
        </row>
        <row r="9">
          <cell r="A9">
            <v>407</v>
          </cell>
        </row>
        <row r="10">
          <cell r="A10">
            <v>221</v>
          </cell>
        </row>
        <row r="11">
          <cell r="A11">
            <v>105</v>
          </cell>
        </row>
        <row r="12">
          <cell r="A12">
            <v>612</v>
          </cell>
        </row>
        <row r="13">
          <cell r="A13">
            <v>218</v>
          </cell>
        </row>
        <row r="14">
          <cell r="A14">
            <v>486</v>
          </cell>
        </row>
        <row r="15">
          <cell r="A15">
            <v>409</v>
          </cell>
        </row>
        <row r="16">
          <cell r="A16">
            <v>89</v>
          </cell>
        </row>
        <row r="17">
          <cell r="A17">
            <v>666</v>
          </cell>
        </row>
        <row r="18">
          <cell r="A18">
            <v>398</v>
          </cell>
        </row>
        <row r="19">
          <cell r="A19">
            <v>353</v>
          </cell>
        </row>
        <row r="20">
          <cell r="A20">
            <v>326</v>
          </cell>
        </row>
        <row r="21">
          <cell r="A21">
            <v>551</v>
          </cell>
        </row>
        <row r="22">
          <cell r="A22">
            <v>93</v>
          </cell>
        </row>
        <row r="23">
          <cell r="A23">
            <v>54</v>
          </cell>
        </row>
        <row r="24">
          <cell r="A24">
            <v>656</v>
          </cell>
        </row>
        <row r="25">
          <cell r="A25">
            <v>415</v>
          </cell>
        </row>
        <row r="26">
          <cell r="A26">
            <v>352</v>
          </cell>
        </row>
        <row r="27">
          <cell r="A27">
            <v>591</v>
          </cell>
        </row>
        <row r="28">
          <cell r="A28">
            <v>593</v>
          </cell>
        </row>
        <row r="29">
          <cell r="A29">
            <v>321</v>
          </cell>
        </row>
        <row r="30">
          <cell r="A30">
            <v>17</v>
          </cell>
        </row>
        <row r="31">
          <cell r="A31">
            <v>571</v>
          </cell>
        </row>
        <row r="32">
          <cell r="A32">
            <v>299</v>
          </cell>
        </row>
        <row r="33">
          <cell r="A33">
            <v>103</v>
          </cell>
        </row>
        <row r="34">
          <cell r="A34">
            <v>525</v>
          </cell>
        </row>
        <row r="35">
          <cell r="A35">
            <v>253</v>
          </cell>
        </row>
        <row r="36">
          <cell r="A36">
            <v>193</v>
          </cell>
        </row>
        <row r="37">
          <cell r="A37">
            <v>260</v>
          </cell>
        </row>
        <row r="38">
          <cell r="A38">
            <v>590</v>
          </cell>
        </row>
        <row r="39">
          <cell r="A39">
            <v>257</v>
          </cell>
        </row>
        <row r="40">
          <cell r="A40">
            <v>487</v>
          </cell>
        </row>
        <row r="41">
          <cell r="A41">
            <v>284</v>
          </cell>
        </row>
        <row r="42">
          <cell r="A42">
            <v>64</v>
          </cell>
        </row>
        <row r="43">
          <cell r="A43">
            <v>544</v>
          </cell>
        </row>
        <row r="44">
          <cell r="A44">
            <v>459</v>
          </cell>
        </row>
        <row r="45">
          <cell r="A45">
            <v>566</v>
          </cell>
        </row>
        <row r="46">
          <cell r="A46">
            <v>195</v>
          </cell>
        </row>
        <row r="47">
          <cell r="A47">
            <v>9</v>
          </cell>
        </row>
        <row r="48">
          <cell r="A48">
            <v>90</v>
          </cell>
        </row>
        <row r="49">
          <cell r="A49">
            <v>545</v>
          </cell>
        </row>
        <row r="50">
          <cell r="A50">
            <v>244</v>
          </cell>
        </row>
        <row r="51">
          <cell r="A51">
            <v>426</v>
          </cell>
        </row>
        <row r="52">
          <cell r="A52">
            <v>58</v>
          </cell>
        </row>
        <row r="53">
          <cell r="A53">
            <v>47</v>
          </cell>
        </row>
        <row r="54">
          <cell r="A54">
            <v>134</v>
          </cell>
        </row>
        <row r="55">
          <cell r="A55">
            <v>320</v>
          </cell>
        </row>
        <row r="56">
          <cell r="A56">
            <v>139</v>
          </cell>
        </row>
        <row r="57">
          <cell r="A57">
            <v>81</v>
          </cell>
        </row>
        <row r="58">
          <cell r="A58">
            <v>23</v>
          </cell>
        </row>
        <row r="59">
          <cell r="A59">
            <v>188</v>
          </cell>
        </row>
        <row r="60">
          <cell r="A60">
            <v>121</v>
          </cell>
        </row>
        <row r="61">
          <cell r="A61">
            <v>341</v>
          </cell>
        </row>
        <row r="62">
          <cell r="A62">
            <v>264</v>
          </cell>
        </row>
        <row r="63">
          <cell r="A63">
            <v>447</v>
          </cell>
        </row>
      </sheetData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532</v>
          </cell>
        </row>
        <row r="3">
          <cell r="A3">
            <v>475</v>
          </cell>
        </row>
        <row r="4">
          <cell r="A4">
            <v>456</v>
          </cell>
        </row>
        <row r="5">
          <cell r="A5">
            <v>13</v>
          </cell>
        </row>
        <row r="6">
          <cell r="A6">
            <v>129</v>
          </cell>
        </row>
        <row r="7">
          <cell r="A7">
            <v>214</v>
          </cell>
        </row>
        <row r="8">
          <cell r="A8">
            <v>262</v>
          </cell>
        </row>
        <row r="9">
          <cell r="A9">
            <v>332</v>
          </cell>
        </row>
        <row r="10">
          <cell r="A10">
            <v>267</v>
          </cell>
        </row>
        <row r="11">
          <cell r="A11">
            <v>241</v>
          </cell>
        </row>
        <row r="12">
          <cell r="A12">
            <v>74</v>
          </cell>
        </row>
        <row r="13">
          <cell r="A13">
            <v>473</v>
          </cell>
        </row>
        <row r="14">
          <cell r="A14">
            <v>499</v>
          </cell>
        </row>
        <row r="15">
          <cell r="A15">
            <v>95</v>
          </cell>
        </row>
        <row r="16">
          <cell r="A16">
            <v>385</v>
          </cell>
        </row>
        <row r="17">
          <cell r="A17">
            <v>96</v>
          </cell>
        </row>
        <row r="18">
          <cell r="A18">
            <v>124</v>
          </cell>
        </row>
        <row r="19">
          <cell r="A19">
            <v>586</v>
          </cell>
        </row>
        <row r="20">
          <cell r="A20">
            <v>182</v>
          </cell>
        </row>
        <row r="21">
          <cell r="A21">
            <v>305</v>
          </cell>
        </row>
        <row r="22">
          <cell r="A22">
            <v>43</v>
          </cell>
        </row>
        <row r="23">
          <cell r="A23">
            <v>347</v>
          </cell>
        </row>
        <row r="24">
          <cell r="A24">
            <v>629</v>
          </cell>
        </row>
        <row r="25">
          <cell r="A25">
            <v>308</v>
          </cell>
        </row>
        <row r="26">
          <cell r="A26">
            <v>104</v>
          </cell>
        </row>
        <row r="27">
          <cell r="A27">
            <v>23</v>
          </cell>
        </row>
        <row r="28">
          <cell r="A28">
            <v>16</v>
          </cell>
        </row>
        <row r="29">
          <cell r="A29">
            <v>286</v>
          </cell>
        </row>
        <row r="30">
          <cell r="A30">
            <v>219</v>
          </cell>
        </row>
        <row r="31">
          <cell r="A31">
            <v>49</v>
          </cell>
        </row>
        <row r="32">
          <cell r="A32">
            <v>320</v>
          </cell>
        </row>
        <row r="33">
          <cell r="A33">
            <v>159</v>
          </cell>
        </row>
        <row r="34">
          <cell r="A34">
            <v>661</v>
          </cell>
        </row>
        <row r="35">
          <cell r="A35">
            <v>14</v>
          </cell>
        </row>
        <row r="36">
          <cell r="A36">
            <v>71</v>
          </cell>
        </row>
        <row r="37">
          <cell r="A37">
            <v>540</v>
          </cell>
        </row>
        <row r="38">
          <cell r="A38">
            <v>213</v>
          </cell>
        </row>
        <row r="39">
          <cell r="A39">
            <v>438</v>
          </cell>
        </row>
        <row r="40">
          <cell r="A40">
            <v>34</v>
          </cell>
        </row>
        <row r="41">
          <cell r="A41">
            <v>607</v>
          </cell>
        </row>
        <row r="42">
          <cell r="A42">
            <v>115</v>
          </cell>
        </row>
        <row r="43">
          <cell r="A43">
            <v>327</v>
          </cell>
        </row>
        <row r="44">
          <cell r="A44">
            <v>510</v>
          </cell>
        </row>
        <row r="45">
          <cell r="A45">
            <v>85</v>
          </cell>
        </row>
        <row r="46">
          <cell r="A46">
            <v>520</v>
          </cell>
        </row>
        <row r="47">
          <cell r="A47">
            <v>393</v>
          </cell>
        </row>
        <row r="48">
          <cell r="A48">
            <v>179</v>
          </cell>
        </row>
        <row r="49">
          <cell r="A49">
            <v>364</v>
          </cell>
        </row>
        <row r="50">
          <cell r="A50">
            <v>323</v>
          </cell>
        </row>
        <row r="51">
          <cell r="A51">
            <v>258</v>
          </cell>
        </row>
        <row r="52">
          <cell r="A52">
            <v>113</v>
          </cell>
        </row>
        <row r="53">
          <cell r="A53">
            <v>143</v>
          </cell>
        </row>
        <row r="54">
          <cell r="A54">
            <v>375</v>
          </cell>
        </row>
        <row r="55">
          <cell r="A55">
            <v>234</v>
          </cell>
        </row>
        <row r="56">
          <cell r="A56">
            <v>48</v>
          </cell>
        </row>
        <row r="57">
          <cell r="A57">
            <v>303</v>
          </cell>
        </row>
        <row r="58">
          <cell r="A58">
            <v>117</v>
          </cell>
        </row>
        <row r="59">
          <cell r="A59">
            <v>394</v>
          </cell>
        </row>
        <row r="60">
          <cell r="A60">
            <v>82</v>
          </cell>
        </row>
        <row r="61">
          <cell r="A61">
            <v>388</v>
          </cell>
        </row>
        <row r="62">
          <cell r="A62">
            <v>276</v>
          </cell>
        </row>
        <row r="63">
          <cell r="A63">
            <v>174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409</v>
          </cell>
        </row>
        <row r="3">
          <cell r="A3">
            <v>430</v>
          </cell>
        </row>
        <row r="4">
          <cell r="A4">
            <v>658</v>
          </cell>
        </row>
        <row r="5">
          <cell r="A5">
            <v>633</v>
          </cell>
        </row>
        <row r="6">
          <cell r="A6">
            <v>87</v>
          </cell>
        </row>
        <row r="7">
          <cell r="A7">
            <v>98</v>
          </cell>
        </row>
        <row r="8">
          <cell r="A8">
            <v>292</v>
          </cell>
        </row>
        <row r="9">
          <cell r="A9">
            <v>205</v>
          </cell>
        </row>
        <row r="10">
          <cell r="A10">
            <v>288</v>
          </cell>
        </row>
        <row r="11">
          <cell r="A11">
            <v>398</v>
          </cell>
        </row>
        <row r="12">
          <cell r="A12">
            <v>68</v>
          </cell>
        </row>
        <row r="13">
          <cell r="A13">
            <v>614</v>
          </cell>
        </row>
        <row r="14">
          <cell r="A14">
            <v>79</v>
          </cell>
        </row>
        <row r="15">
          <cell r="A15">
            <v>558</v>
          </cell>
        </row>
        <row r="16">
          <cell r="A16">
            <v>309</v>
          </cell>
        </row>
        <row r="17">
          <cell r="A17">
            <v>261</v>
          </cell>
        </row>
        <row r="18">
          <cell r="A18">
            <v>241</v>
          </cell>
        </row>
        <row r="19">
          <cell r="A19">
            <v>27</v>
          </cell>
        </row>
        <row r="20">
          <cell r="A20">
            <v>41</v>
          </cell>
        </row>
        <row r="21">
          <cell r="A21">
            <v>206</v>
          </cell>
        </row>
        <row r="22">
          <cell r="A22">
            <v>360</v>
          </cell>
        </row>
        <row r="23">
          <cell r="A23">
            <v>202</v>
          </cell>
        </row>
        <row r="24">
          <cell r="A24">
            <v>662</v>
          </cell>
        </row>
        <row r="25">
          <cell r="A25">
            <v>307</v>
          </cell>
        </row>
        <row r="26">
          <cell r="A26">
            <v>154</v>
          </cell>
        </row>
        <row r="27">
          <cell r="A27">
            <v>3</v>
          </cell>
        </row>
        <row r="28">
          <cell r="A28">
            <v>69</v>
          </cell>
        </row>
        <row r="29">
          <cell r="A29">
            <v>181</v>
          </cell>
        </row>
        <row r="30">
          <cell r="A30">
            <v>567</v>
          </cell>
        </row>
        <row r="31">
          <cell r="A31">
            <v>359</v>
          </cell>
        </row>
        <row r="32">
          <cell r="A32">
            <v>14</v>
          </cell>
        </row>
        <row r="33">
          <cell r="A33">
            <v>473</v>
          </cell>
        </row>
        <row r="34">
          <cell r="A34">
            <v>632</v>
          </cell>
        </row>
        <row r="35">
          <cell r="A35">
            <v>367</v>
          </cell>
        </row>
        <row r="36">
          <cell r="A36">
            <v>590</v>
          </cell>
        </row>
        <row r="37">
          <cell r="A37">
            <v>488</v>
          </cell>
        </row>
        <row r="38">
          <cell r="A38">
            <v>464</v>
          </cell>
        </row>
        <row r="39">
          <cell r="A39">
            <v>112</v>
          </cell>
        </row>
        <row r="40">
          <cell r="A40">
            <v>661</v>
          </cell>
        </row>
        <row r="41">
          <cell r="A41">
            <v>127</v>
          </cell>
        </row>
        <row r="42">
          <cell r="A42">
            <v>323</v>
          </cell>
        </row>
        <row r="43">
          <cell r="A43">
            <v>46</v>
          </cell>
        </row>
        <row r="44">
          <cell r="A44">
            <v>219</v>
          </cell>
        </row>
        <row r="45">
          <cell r="A45">
            <v>1</v>
          </cell>
        </row>
        <row r="46">
          <cell r="A46">
            <v>199</v>
          </cell>
        </row>
        <row r="47">
          <cell r="A47">
            <v>438</v>
          </cell>
        </row>
        <row r="48">
          <cell r="A48">
            <v>622</v>
          </cell>
        </row>
        <row r="49">
          <cell r="A49">
            <v>483</v>
          </cell>
        </row>
        <row r="50">
          <cell r="A50">
            <v>83</v>
          </cell>
        </row>
        <row r="51">
          <cell r="A51">
            <v>585</v>
          </cell>
        </row>
        <row r="52">
          <cell r="A52">
            <v>296</v>
          </cell>
        </row>
        <row r="53">
          <cell r="A53">
            <v>532</v>
          </cell>
        </row>
        <row r="54">
          <cell r="A54">
            <v>278</v>
          </cell>
        </row>
        <row r="55">
          <cell r="A55">
            <v>4</v>
          </cell>
        </row>
        <row r="56">
          <cell r="A56">
            <v>469</v>
          </cell>
        </row>
        <row r="57">
          <cell r="A57">
            <v>355</v>
          </cell>
        </row>
        <row r="58">
          <cell r="A58">
            <v>183</v>
          </cell>
        </row>
        <row r="59">
          <cell r="A59">
            <v>482</v>
          </cell>
        </row>
        <row r="60">
          <cell r="A60">
            <v>294</v>
          </cell>
        </row>
        <row r="61">
          <cell r="A61">
            <v>132</v>
          </cell>
        </row>
        <row r="62">
          <cell r="A62">
            <v>136</v>
          </cell>
        </row>
        <row r="63">
          <cell r="A63">
            <v>104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352</v>
          </cell>
        </row>
        <row r="3">
          <cell r="A3">
            <v>147</v>
          </cell>
        </row>
        <row r="4">
          <cell r="A4">
            <v>278</v>
          </cell>
        </row>
        <row r="5">
          <cell r="A5">
            <v>59</v>
          </cell>
        </row>
        <row r="6">
          <cell r="A6">
            <v>251</v>
          </cell>
        </row>
        <row r="7">
          <cell r="A7">
            <v>361</v>
          </cell>
        </row>
        <row r="8">
          <cell r="A8">
            <v>310</v>
          </cell>
        </row>
        <row r="9">
          <cell r="A9">
            <v>551</v>
          </cell>
        </row>
        <row r="10">
          <cell r="A10">
            <v>242</v>
          </cell>
        </row>
        <row r="11">
          <cell r="A11">
            <v>544</v>
          </cell>
        </row>
        <row r="12">
          <cell r="A12">
            <v>316</v>
          </cell>
        </row>
        <row r="13">
          <cell r="A13">
            <v>581</v>
          </cell>
        </row>
        <row r="14">
          <cell r="A14">
            <v>478</v>
          </cell>
        </row>
        <row r="15">
          <cell r="A15">
            <v>374</v>
          </cell>
        </row>
        <row r="16">
          <cell r="A16">
            <v>379</v>
          </cell>
        </row>
        <row r="17">
          <cell r="A17">
            <v>649</v>
          </cell>
        </row>
        <row r="18">
          <cell r="A18">
            <v>579</v>
          </cell>
        </row>
        <row r="19">
          <cell r="A19">
            <v>338</v>
          </cell>
        </row>
        <row r="20">
          <cell r="A20">
            <v>8</v>
          </cell>
        </row>
        <row r="21">
          <cell r="A21">
            <v>542</v>
          </cell>
        </row>
        <row r="22">
          <cell r="A22">
            <v>320</v>
          </cell>
        </row>
        <row r="23">
          <cell r="A23">
            <v>633</v>
          </cell>
        </row>
        <row r="24">
          <cell r="A24">
            <v>565</v>
          </cell>
        </row>
        <row r="25">
          <cell r="A25">
            <v>234</v>
          </cell>
        </row>
        <row r="26">
          <cell r="A26">
            <v>117</v>
          </cell>
        </row>
        <row r="27">
          <cell r="A27">
            <v>124</v>
          </cell>
        </row>
        <row r="28">
          <cell r="A28">
            <v>30</v>
          </cell>
        </row>
        <row r="29">
          <cell r="A29">
            <v>85</v>
          </cell>
        </row>
        <row r="30">
          <cell r="A30">
            <v>166</v>
          </cell>
        </row>
        <row r="31">
          <cell r="A31">
            <v>391</v>
          </cell>
        </row>
        <row r="32">
          <cell r="A32">
            <v>499</v>
          </cell>
        </row>
        <row r="33">
          <cell r="A33">
            <v>640</v>
          </cell>
        </row>
        <row r="34">
          <cell r="A34">
            <v>336</v>
          </cell>
        </row>
        <row r="35">
          <cell r="A35">
            <v>87</v>
          </cell>
        </row>
        <row r="36">
          <cell r="A36">
            <v>171</v>
          </cell>
        </row>
        <row r="37">
          <cell r="A37">
            <v>185</v>
          </cell>
        </row>
        <row r="38">
          <cell r="A38">
            <v>250</v>
          </cell>
        </row>
        <row r="39">
          <cell r="A39">
            <v>451</v>
          </cell>
        </row>
        <row r="40">
          <cell r="A40">
            <v>218</v>
          </cell>
        </row>
        <row r="41">
          <cell r="A41">
            <v>256</v>
          </cell>
        </row>
        <row r="42">
          <cell r="A42">
            <v>605</v>
          </cell>
        </row>
        <row r="43">
          <cell r="A43">
            <v>635</v>
          </cell>
        </row>
        <row r="44">
          <cell r="A44">
            <v>77</v>
          </cell>
        </row>
        <row r="45">
          <cell r="A45">
            <v>557</v>
          </cell>
        </row>
        <row r="46">
          <cell r="A46">
            <v>43</v>
          </cell>
        </row>
        <row r="47">
          <cell r="A47">
            <v>173</v>
          </cell>
        </row>
        <row r="48">
          <cell r="A48">
            <v>486</v>
          </cell>
        </row>
        <row r="49">
          <cell r="A49">
            <v>609</v>
          </cell>
        </row>
        <row r="50">
          <cell r="A50">
            <v>604</v>
          </cell>
        </row>
        <row r="51">
          <cell r="A51">
            <v>627</v>
          </cell>
        </row>
        <row r="52">
          <cell r="A52">
            <v>238</v>
          </cell>
        </row>
        <row r="53">
          <cell r="A53">
            <v>253</v>
          </cell>
        </row>
        <row r="54">
          <cell r="A54">
            <v>137</v>
          </cell>
        </row>
        <row r="55">
          <cell r="A55">
            <v>135</v>
          </cell>
        </row>
        <row r="56">
          <cell r="A56">
            <v>626</v>
          </cell>
        </row>
        <row r="57">
          <cell r="A57">
            <v>148</v>
          </cell>
        </row>
        <row r="58">
          <cell r="A58">
            <v>634</v>
          </cell>
        </row>
        <row r="59">
          <cell r="A59">
            <v>636</v>
          </cell>
        </row>
        <row r="60">
          <cell r="A60">
            <v>638</v>
          </cell>
        </row>
        <row r="61">
          <cell r="A61">
            <v>194</v>
          </cell>
        </row>
        <row r="62">
          <cell r="A62">
            <v>142</v>
          </cell>
        </row>
        <row r="63">
          <cell r="A63">
            <v>68</v>
          </cell>
        </row>
      </sheetData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308</v>
          </cell>
        </row>
        <row r="3">
          <cell r="A3">
            <v>219</v>
          </cell>
        </row>
        <row r="4">
          <cell r="A4">
            <v>21</v>
          </cell>
        </row>
        <row r="5">
          <cell r="A5">
            <v>359</v>
          </cell>
        </row>
        <row r="6">
          <cell r="A6">
            <v>442</v>
          </cell>
        </row>
        <row r="7">
          <cell r="A7">
            <v>612</v>
          </cell>
        </row>
        <row r="8">
          <cell r="A8">
            <v>492</v>
          </cell>
        </row>
        <row r="9">
          <cell r="A9">
            <v>332</v>
          </cell>
        </row>
        <row r="10">
          <cell r="A10">
            <v>118</v>
          </cell>
        </row>
        <row r="11">
          <cell r="A11">
            <v>222</v>
          </cell>
        </row>
        <row r="12">
          <cell r="A12">
            <v>564</v>
          </cell>
        </row>
        <row r="13">
          <cell r="A13">
            <v>184</v>
          </cell>
        </row>
        <row r="14">
          <cell r="A14">
            <v>326</v>
          </cell>
        </row>
        <row r="15">
          <cell r="A15">
            <v>90</v>
          </cell>
        </row>
        <row r="16">
          <cell r="A16">
            <v>78</v>
          </cell>
        </row>
        <row r="17">
          <cell r="A17">
            <v>155</v>
          </cell>
        </row>
        <row r="18">
          <cell r="A18">
            <v>580</v>
          </cell>
        </row>
        <row r="19">
          <cell r="A19">
            <v>80</v>
          </cell>
        </row>
        <row r="20">
          <cell r="A20">
            <v>330</v>
          </cell>
        </row>
        <row r="21">
          <cell r="A21">
            <v>191</v>
          </cell>
        </row>
        <row r="22">
          <cell r="A22">
            <v>51</v>
          </cell>
        </row>
        <row r="23">
          <cell r="A23">
            <v>565</v>
          </cell>
        </row>
        <row r="24">
          <cell r="A24">
            <v>553</v>
          </cell>
        </row>
        <row r="25">
          <cell r="A25">
            <v>79</v>
          </cell>
        </row>
        <row r="26">
          <cell r="A26">
            <v>247</v>
          </cell>
        </row>
        <row r="27">
          <cell r="A27">
            <v>488</v>
          </cell>
        </row>
        <row r="28">
          <cell r="A28">
            <v>550</v>
          </cell>
        </row>
        <row r="29">
          <cell r="A29">
            <v>6</v>
          </cell>
        </row>
        <row r="30">
          <cell r="A30">
            <v>608</v>
          </cell>
        </row>
        <row r="31">
          <cell r="A31">
            <v>217</v>
          </cell>
        </row>
        <row r="32">
          <cell r="A32">
            <v>179</v>
          </cell>
        </row>
        <row r="33">
          <cell r="A33">
            <v>165</v>
          </cell>
        </row>
        <row r="34">
          <cell r="A34">
            <v>375</v>
          </cell>
        </row>
        <row r="35">
          <cell r="A35">
            <v>392</v>
          </cell>
        </row>
        <row r="36">
          <cell r="A36">
            <v>338</v>
          </cell>
        </row>
        <row r="37">
          <cell r="A37">
            <v>447</v>
          </cell>
        </row>
        <row r="38">
          <cell r="A38">
            <v>5</v>
          </cell>
        </row>
        <row r="39">
          <cell r="A39">
            <v>291</v>
          </cell>
        </row>
        <row r="40">
          <cell r="A40">
            <v>27</v>
          </cell>
        </row>
        <row r="41">
          <cell r="A41">
            <v>544</v>
          </cell>
        </row>
        <row r="42">
          <cell r="A42">
            <v>441</v>
          </cell>
        </row>
        <row r="43">
          <cell r="A43">
            <v>331</v>
          </cell>
        </row>
        <row r="44">
          <cell r="A44">
            <v>20</v>
          </cell>
        </row>
        <row r="45">
          <cell r="A45">
            <v>545</v>
          </cell>
        </row>
        <row r="46">
          <cell r="A46">
            <v>373</v>
          </cell>
        </row>
        <row r="47">
          <cell r="A47">
            <v>622</v>
          </cell>
        </row>
        <row r="48">
          <cell r="A48">
            <v>281</v>
          </cell>
        </row>
        <row r="49">
          <cell r="A49">
            <v>149</v>
          </cell>
        </row>
        <row r="50">
          <cell r="A50">
            <v>307</v>
          </cell>
        </row>
        <row r="51">
          <cell r="A51">
            <v>505</v>
          </cell>
        </row>
        <row r="52">
          <cell r="A52">
            <v>132</v>
          </cell>
        </row>
        <row r="53">
          <cell r="A53">
            <v>263</v>
          </cell>
        </row>
        <row r="54">
          <cell r="A54">
            <v>298</v>
          </cell>
        </row>
        <row r="55">
          <cell r="A55">
            <v>599</v>
          </cell>
        </row>
        <row r="56">
          <cell r="A56">
            <v>114</v>
          </cell>
        </row>
        <row r="57">
          <cell r="A57">
            <v>627</v>
          </cell>
        </row>
        <row r="58">
          <cell r="A58">
            <v>251</v>
          </cell>
        </row>
        <row r="59">
          <cell r="A59">
            <v>295</v>
          </cell>
        </row>
        <row r="60">
          <cell r="A60">
            <v>38</v>
          </cell>
        </row>
        <row r="61">
          <cell r="A61">
            <v>81</v>
          </cell>
        </row>
        <row r="62">
          <cell r="A62">
            <v>355</v>
          </cell>
        </row>
        <row r="63">
          <cell r="A63">
            <v>598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629</v>
          </cell>
        </row>
        <row r="3">
          <cell r="A3">
            <v>525</v>
          </cell>
        </row>
        <row r="4">
          <cell r="A4">
            <v>158</v>
          </cell>
        </row>
        <row r="5">
          <cell r="A5">
            <v>614</v>
          </cell>
        </row>
        <row r="6">
          <cell r="A6">
            <v>513</v>
          </cell>
        </row>
        <row r="7">
          <cell r="A7">
            <v>114</v>
          </cell>
        </row>
        <row r="8">
          <cell r="A8">
            <v>369</v>
          </cell>
        </row>
        <row r="9">
          <cell r="A9">
            <v>71</v>
          </cell>
        </row>
        <row r="10">
          <cell r="A10">
            <v>315</v>
          </cell>
        </row>
        <row r="11">
          <cell r="A11">
            <v>226</v>
          </cell>
        </row>
        <row r="12">
          <cell r="A12">
            <v>338</v>
          </cell>
        </row>
        <row r="13">
          <cell r="A13">
            <v>34</v>
          </cell>
        </row>
        <row r="14">
          <cell r="A14">
            <v>272</v>
          </cell>
        </row>
        <row r="15">
          <cell r="A15">
            <v>352</v>
          </cell>
        </row>
        <row r="16">
          <cell r="A16">
            <v>365</v>
          </cell>
        </row>
        <row r="17">
          <cell r="A17">
            <v>212</v>
          </cell>
        </row>
        <row r="18">
          <cell r="A18">
            <v>582</v>
          </cell>
        </row>
        <row r="19">
          <cell r="A19">
            <v>615</v>
          </cell>
        </row>
        <row r="20">
          <cell r="A20">
            <v>622</v>
          </cell>
        </row>
        <row r="21">
          <cell r="A21">
            <v>569</v>
          </cell>
        </row>
        <row r="22">
          <cell r="A22">
            <v>657</v>
          </cell>
        </row>
        <row r="23">
          <cell r="A23">
            <v>20</v>
          </cell>
        </row>
        <row r="24">
          <cell r="A24">
            <v>316</v>
          </cell>
        </row>
        <row r="25">
          <cell r="A25">
            <v>451</v>
          </cell>
        </row>
        <row r="26">
          <cell r="A26">
            <v>224</v>
          </cell>
        </row>
        <row r="27">
          <cell r="A27">
            <v>448</v>
          </cell>
        </row>
        <row r="28">
          <cell r="A28">
            <v>632</v>
          </cell>
        </row>
        <row r="29">
          <cell r="A29">
            <v>287</v>
          </cell>
        </row>
        <row r="30">
          <cell r="A30">
            <v>331</v>
          </cell>
        </row>
        <row r="31">
          <cell r="A31">
            <v>163</v>
          </cell>
        </row>
        <row r="32">
          <cell r="A32">
            <v>385</v>
          </cell>
        </row>
        <row r="33">
          <cell r="A33">
            <v>247</v>
          </cell>
        </row>
        <row r="34">
          <cell r="A34">
            <v>167</v>
          </cell>
        </row>
        <row r="35">
          <cell r="A35">
            <v>140</v>
          </cell>
        </row>
        <row r="36">
          <cell r="A36">
            <v>564</v>
          </cell>
        </row>
        <row r="37">
          <cell r="A37">
            <v>118</v>
          </cell>
        </row>
        <row r="38">
          <cell r="A38">
            <v>3</v>
          </cell>
        </row>
        <row r="39">
          <cell r="A39">
            <v>96</v>
          </cell>
        </row>
        <row r="40">
          <cell r="A40">
            <v>639</v>
          </cell>
        </row>
        <row r="41">
          <cell r="A41">
            <v>536</v>
          </cell>
        </row>
        <row r="42">
          <cell r="A42">
            <v>187</v>
          </cell>
        </row>
        <row r="43">
          <cell r="A43">
            <v>329</v>
          </cell>
        </row>
        <row r="44">
          <cell r="A44">
            <v>138</v>
          </cell>
        </row>
        <row r="45">
          <cell r="A45">
            <v>312</v>
          </cell>
        </row>
        <row r="46">
          <cell r="A46">
            <v>449</v>
          </cell>
        </row>
        <row r="47">
          <cell r="A47">
            <v>120</v>
          </cell>
        </row>
        <row r="48">
          <cell r="A48">
            <v>530</v>
          </cell>
        </row>
        <row r="49">
          <cell r="A49">
            <v>498</v>
          </cell>
        </row>
        <row r="50">
          <cell r="A50">
            <v>507</v>
          </cell>
        </row>
        <row r="51">
          <cell r="A51">
            <v>651</v>
          </cell>
        </row>
        <row r="52">
          <cell r="A52">
            <v>363</v>
          </cell>
        </row>
        <row r="53">
          <cell r="A53">
            <v>446</v>
          </cell>
        </row>
        <row r="54">
          <cell r="A54">
            <v>9</v>
          </cell>
        </row>
        <row r="55">
          <cell r="A55">
            <v>624</v>
          </cell>
        </row>
        <row r="56">
          <cell r="A56">
            <v>563</v>
          </cell>
        </row>
        <row r="57">
          <cell r="A57">
            <v>473</v>
          </cell>
        </row>
        <row r="58">
          <cell r="A58">
            <v>607</v>
          </cell>
        </row>
        <row r="59">
          <cell r="A59">
            <v>578</v>
          </cell>
        </row>
        <row r="60">
          <cell r="A60">
            <v>481</v>
          </cell>
        </row>
        <row r="61">
          <cell r="A61">
            <v>549</v>
          </cell>
        </row>
        <row r="62">
          <cell r="A62">
            <v>464</v>
          </cell>
        </row>
        <row r="63">
          <cell r="A63">
            <v>184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497</v>
          </cell>
        </row>
        <row r="3">
          <cell r="A3">
            <v>327</v>
          </cell>
        </row>
        <row r="4">
          <cell r="A4">
            <v>241</v>
          </cell>
        </row>
        <row r="5">
          <cell r="A5">
            <v>494</v>
          </cell>
        </row>
        <row r="6">
          <cell r="A6">
            <v>656</v>
          </cell>
        </row>
        <row r="7">
          <cell r="A7">
            <v>446</v>
          </cell>
        </row>
        <row r="8">
          <cell r="A8">
            <v>133</v>
          </cell>
        </row>
        <row r="9">
          <cell r="A9">
            <v>478</v>
          </cell>
        </row>
        <row r="10">
          <cell r="A10">
            <v>621</v>
          </cell>
        </row>
        <row r="11">
          <cell r="A11">
            <v>200</v>
          </cell>
        </row>
        <row r="12">
          <cell r="A12">
            <v>287</v>
          </cell>
        </row>
        <row r="13">
          <cell r="A13">
            <v>451</v>
          </cell>
        </row>
        <row r="14">
          <cell r="A14">
            <v>449</v>
          </cell>
        </row>
        <row r="15">
          <cell r="A15">
            <v>277</v>
          </cell>
        </row>
        <row r="16">
          <cell r="A16">
            <v>270</v>
          </cell>
        </row>
        <row r="17">
          <cell r="A17">
            <v>331</v>
          </cell>
        </row>
        <row r="18">
          <cell r="A18">
            <v>25</v>
          </cell>
        </row>
        <row r="19">
          <cell r="A19">
            <v>154</v>
          </cell>
        </row>
        <row r="20">
          <cell r="A20">
            <v>537</v>
          </cell>
        </row>
        <row r="21">
          <cell r="A21">
            <v>264</v>
          </cell>
        </row>
        <row r="22">
          <cell r="A22">
            <v>141</v>
          </cell>
        </row>
        <row r="23">
          <cell r="A23">
            <v>15</v>
          </cell>
        </row>
        <row r="24">
          <cell r="A24">
            <v>523</v>
          </cell>
        </row>
        <row r="25">
          <cell r="A25">
            <v>660</v>
          </cell>
        </row>
        <row r="26">
          <cell r="A26">
            <v>249</v>
          </cell>
        </row>
        <row r="27">
          <cell r="A27">
            <v>636</v>
          </cell>
        </row>
        <row r="28">
          <cell r="A28">
            <v>572</v>
          </cell>
        </row>
        <row r="29">
          <cell r="A29">
            <v>47</v>
          </cell>
        </row>
        <row r="30">
          <cell r="A30">
            <v>262</v>
          </cell>
        </row>
        <row r="31">
          <cell r="A31">
            <v>379</v>
          </cell>
        </row>
        <row r="32">
          <cell r="A32">
            <v>462</v>
          </cell>
        </row>
        <row r="33">
          <cell r="A33">
            <v>343</v>
          </cell>
        </row>
        <row r="34">
          <cell r="A34">
            <v>14</v>
          </cell>
        </row>
        <row r="35">
          <cell r="A35">
            <v>221</v>
          </cell>
        </row>
        <row r="36">
          <cell r="A36">
            <v>353</v>
          </cell>
        </row>
        <row r="37">
          <cell r="A37">
            <v>532</v>
          </cell>
        </row>
        <row r="38">
          <cell r="A38">
            <v>592</v>
          </cell>
        </row>
        <row r="39">
          <cell r="A39">
            <v>336</v>
          </cell>
        </row>
        <row r="40">
          <cell r="A40">
            <v>85</v>
          </cell>
        </row>
        <row r="41">
          <cell r="A41">
            <v>46</v>
          </cell>
        </row>
        <row r="42">
          <cell r="A42">
            <v>66</v>
          </cell>
        </row>
        <row r="43">
          <cell r="A43">
            <v>402</v>
          </cell>
        </row>
        <row r="44">
          <cell r="A44">
            <v>426</v>
          </cell>
        </row>
        <row r="45">
          <cell r="A45">
            <v>403</v>
          </cell>
        </row>
        <row r="46">
          <cell r="A46">
            <v>464</v>
          </cell>
        </row>
        <row r="47">
          <cell r="A47">
            <v>295</v>
          </cell>
        </row>
        <row r="48">
          <cell r="A48">
            <v>303</v>
          </cell>
        </row>
        <row r="49">
          <cell r="A49">
            <v>217</v>
          </cell>
        </row>
        <row r="50">
          <cell r="A50">
            <v>341</v>
          </cell>
        </row>
        <row r="51">
          <cell r="A51">
            <v>653</v>
          </cell>
        </row>
        <row r="52">
          <cell r="A52">
            <v>627</v>
          </cell>
        </row>
        <row r="53">
          <cell r="A53">
            <v>551</v>
          </cell>
        </row>
        <row r="54">
          <cell r="A54">
            <v>247</v>
          </cell>
        </row>
        <row r="55">
          <cell r="A55">
            <v>652</v>
          </cell>
        </row>
        <row r="56">
          <cell r="A56">
            <v>296</v>
          </cell>
        </row>
        <row r="57">
          <cell r="A57">
            <v>333</v>
          </cell>
        </row>
        <row r="58">
          <cell r="A58">
            <v>469</v>
          </cell>
        </row>
        <row r="59">
          <cell r="A59">
            <v>491</v>
          </cell>
        </row>
        <row r="60">
          <cell r="A60">
            <v>662</v>
          </cell>
        </row>
        <row r="61">
          <cell r="A61">
            <v>513</v>
          </cell>
        </row>
        <row r="62">
          <cell r="A62">
            <v>21</v>
          </cell>
        </row>
        <row r="63">
          <cell r="A63">
            <v>646</v>
          </cell>
        </row>
      </sheetData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113</v>
          </cell>
        </row>
        <row r="3">
          <cell r="A3">
            <v>100</v>
          </cell>
        </row>
        <row r="4">
          <cell r="A4">
            <v>477</v>
          </cell>
        </row>
        <row r="5">
          <cell r="A5">
            <v>310</v>
          </cell>
        </row>
        <row r="6">
          <cell r="A6">
            <v>392</v>
          </cell>
        </row>
        <row r="7">
          <cell r="A7">
            <v>478</v>
          </cell>
        </row>
        <row r="8">
          <cell r="A8">
            <v>207</v>
          </cell>
        </row>
        <row r="9">
          <cell r="A9">
            <v>215</v>
          </cell>
        </row>
        <row r="10">
          <cell r="A10">
            <v>456</v>
          </cell>
        </row>
        <row r="11">
          <cell r="A11">
            <v>300</v>
          </cell>
        </row>
        <row r="12">
          <cell r="A12">
            <v>577</v>
          </cell>
        </row>
        <row r="13">
          <cell r="A13">
            <v>521</v>
          </cell>
        </row>
        <row r="14">
          <cell r="A14">
            <v>464</v>
          </cell>
        </row>
        <row r="15">
          <cell r="A15">
            <v>406</v>
          </cell>
        </row>
        <row r="16">
          <cell r="A16">
            <v>126</v>
          </cell>
        </row>
        <row r="17">
          <cell r="A17">
            <v>80</v>
          </cell>
        </row>
        <row r="18">
          <cell r="A18">
            <v>663</v>
          </cell>
        </row>
        <row r="19">
          <cell r="A19">
            <v>95</v>
          </cell>
        </row>
        <row r="20">
          <cell r="A20">
            <v>166</v>
          </cell>
        </row>
        <row r="21">
          <cell r="A21">
            <v>14</v>
          </cell>
        </row>
        <row r="22">
          <cell r="A22">
            <v>324</v>
          </cell>
        </row>
        <row r="23">
          <cell r="A23">
            <v>279</v>
          </cell>
        </row>
        <row r="24">
          <cell r="A24">
            <v>305</v>
          </cell>
        </row>
        <row r="25">
          <cell r="A25">
            <v>245</v>
          </cell>
        </row>
        <row r="26">
          <cell r="A26">
            <v>129</v>
          </cell>
        </row>
        <row r="27">
          <cell r="A27">
            <v>446</v>
          </cell>
        </row>
        <row r="28">
          <cell r="A28">
            <v>629</v>
          </cell>
        </row>
        <row r="29">
          <cell r="A29">
            <v>542</v>
          </cell>
        </row>
        <row r="30">
          <cell r="A30">
            <v>31</v>
          </cell>
        </row>
        <row r="31">
          <cell r="A31">
            <v>491</v>
          </cell>
        </row>
        <row r="32">
          <cell r="A32">
            <v>76</v>
          </cell>
        </row>
        <row r="33">
          <cell r="A33">
            <v>258</v>
          </cell>
        </row>
        <row r="34">
          <cell r="A34">
            <v>606</v>
          </cell>
        </row>
        <row r="35">
          <cell r="A35">
            <v>323</v>
          </cell>
        </row>
        <row r="36">
          <cell r="A36">
            <v>251</v>
          </cell>
        </row>
        <row r="37">
          <cell r="A37">
            <v>387</v>
          </cell>
        </row>
        <row r="38">
          <cell r="A38">
            <v>378</v>
          </cell>
        </row>
        <row r="39">
          <cell r="A39">
            <v>359</v>
          </cell>
        </row>
        <row r="40">
          <cell r="A40">
            <v>468</v>
          </cell>
        </row>
        <row r="41">
          <cell r="A41">
            <v>519</v>
          </cell>
        </row>
        <row r="42">
          <cell r="A42">
            <v>381</v>
          </cell>
        </row>
        <row r="43">
          <cell r="A43">
            <v>53</v>
          </cell>
        </row>
        <row r="44">
          <cell r="A44">
            <v>353</v>
          </cell>
        </row>
        <row r="45">
          <cell r="A45">
            <v>294</v>
          </cell>
        </row>
        <row r="46">
          <cell r="A46">
            <v>505</v>
          </cell>
        </row>
        <row r="47">
          <cell r="A47">
            <v>607</v>
          </cell>
        </row>
        <row r="48">
          <cell r="A48">
            <v>520</v>
          </cell>
        </row>
        <row r="49">
          <cell r="A49">
            <v>29</v>
          </cell>
        </row>
        <row r="50">
          <cell r="A50">
            <v>260</v>
          </cell>
        </row>
        <row r="51">
          <cell r="A51">
            <v>604</v>
          </cell>
        </row>
        <row r="52">
          <cell r="A52">
            <v>382</v>
          </cell>
        </row>
        <row r="53">
          <cell r="A53">
            <v>321</v>
          </cell>
        </row>
        <row r="54">
          <cell r="A54">
            <v>613</v>
          </cell>
        </row>
        <row r="55">
          <cell r="A55">
            <v>163</v>
          </cell>
        </row>
        <row r="56">
          <cell r="A56">
            <v>352</v>
          </cell>
        </row>
        <row r="57">
          <cell r="A57">
            <v>472</v>
          </cell>
        </row>
        <row r="58">
          <cell r="A58">
            <v>374</v>
          </cell>
        </row>
        <row r="59">
          <cell r="A59">
            <v>61</v>
          </cell>
        </row>
        <row r="60">
          <cell r="A60">
            <v>488</v>
          </cell>
        </row>
        <row r="61">
          <cell r="A61">
            <v>38</v>
          </cell>
        </row>
        <row r="62">
          <cell r="A62">
            <v>314</v>
          </cell>
        </row>
        <row r="63">
          <cell r="A63">
            <v>81</v>
          </cell>
        </row>
      </sheetData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532</v>
          </cell>
        </row>
        <row r="3">
          <cell r="A3">
            <v>468</v>
          </cell>
        </row>
        <row r="4">
          <cell r="A4">
            <v>402</v>
          </cell>
        </row>
        <row r="5">
          <cell r="A5">
            <v>251</v>
          </cell>
        </row>
        <row r="6">
          <cell r="A6">
            <v>490</v>
          </cell>
        </row>
        <row r="7">
          <cell r="A7">
            <v>353</v>
          </cell>
        </row>
        <row r="8">
          <cell r="A8">
            <v>2</v>
          </cell>
        </row>
        <row r="9">
          <cell r="A9">
            <v>180</v>
          </cell>
        </row>
        <row r="10">
          <cell r="A10">
            <v>318</v>
          </cell>
        </row>
        <row r="11">
          <cell r="A11">
            <v>257</v>
          </cell>
        </row>
        <row r="12">
          <cell r="A12">
            <v>141</v>
          </cell>
        </row>
        <row r="13">
          <cell r="A13">
            <v>220</v>
          </cell>
        </row>
        <row r="14">
          <cell r="A14">
            <v>100</v>
          </cell>
        </row>
        <row r="15">
          <cell r="A15">
            <v>562</v>
          </cell>
        </row>
        <row r="16">
          <cell r="A16">
            <v>454</v>
          </cell>
        </row>
        <row r="17">
          <cell r="A17">
            <v>429</v>
          </cell>
        </row>
        <row r="18">
          <cell r="A18">
            <v>554</v>
          </cell>
        </row>
        <row r="19">
          <cell r="A19">
            <v>201</v>
          </cell>
        </row>
        <row r="20">
          <cell r="A20">
            <v>492</v>
          </cell>
        </row>
        <row r="21">
          <cell r="A21">
            <v>172</v>
          </cell>
        </row>
        <row r="22">
          <cell r="A22">
            <v>462</v>
          </cell>
        </row>
        <row r="23">
          <cell r="A23">
            <v>491</v>
          </cell>
        </row>
        <row r="24">
          <cell r="A24">
            <v>520</v>
          </cell>
        </row>
        <row r="25">
          <cell r="A25">
            <v>594</v>
          </cell>
        </row>
        <row r="26">
          <cell r="A26">
            <v>372</v>
          </cell>
        </row>
        <row r="27">
          <cell r="A27">
            <v>14</v>
          </cell>
        </row>
        <row r="28">
          <cell r="A28">
            <v>341</v>
          </cell>
        </row>
        <row r="29">
          <cell r="A29">
            <v>660</v>
          </cell>
        </row>
        <row r="30">
          <cell r="A30">
            <v>35</v>
          </cell>
        </row>
        <row r="31">
          <cell r="A31">
            <v>369</v>
          </cell>
        </row>
        <row r="32">
          <cell r="A32">
            <v>221</v>
          </cell>
        </row>
        <row r="33">
          <cell r="A33">
            <v>225</v>
          </cell>
        </row>
        <row r="34">
          <cell r="A34">
            <v>367</v>
          </cell>
        </row>
        <row r="35">
          <cell r="A35">
            <v>296</v>
          </cell>
        </row>
        <row r="36">
          <cell r="A36">
            <v>115</v>
          </cell>
        </row>
        <row r="37">
          <cell r="A37">
            <v>185</v>
          </cell>
        </row>
        <row r="38">
          <cell r="A38">
            <v>376</v>
          </cell>
        </row>
        <row r="39">
          <cell r="A39">
            <v>339</v>
          </cell>
        </row>
        <row r="40">
          <cell r="A40">
            <v>582</v>
          </cell>
        </row>
        <row r="41">
          <cell r="A41">
            <v>109</v>
          </cell>
        </row>
        <row r="42">
          <cell r="A42">
            <v>644</v>
          </cell>
        </row>
        <row r="43">
          <cell r="A43">
            <v>553</v>
          </cell>
        </row>
        <row r="44">
          <cell r="A44">
            <v>606</v>
          </cell>
        </row>
        <row r="45">
          <cell r="A45">
            <v>580</v>
          </cell>
        </row>
        <row r="46">
          <cell r="A46">
            <v>486</v>
          </cell>
        </row>
        <row r="47">
          <cell r="A47">
            <v>411</v>
          </cell>
        </row>
        <row r="48">
          <cell r="A48">
            <v>139</v>
          </cell>
        </row>
        <row r="49">
          <cell r="A49">
            <v>92</v>
          </cell>
        </row>
        <row r="50">
          <cell r="A50">
            <v>74</v>
          </cell>
        </row>
        <row r="51">
          <cell r="A51">
            <v>360</v>
          </cell>
        </row>
        <row r="52">
          <cell r="A52">
            <v>447</v>
          </cell>
        </row>
        <row r="53">
          <cell r="A53">
            <v>394</v>
          </cell>
        </row>
        <row r="54">
          <cell r="A54">
            <v>392</v>
          </cell>
        </row>
        <row r="55">
          <cell r="A55">
            <v>399</v>
          </cell>
        </row>
        <row r="56">
          <cell r="A56">
            <v>359</v>
          </cell>
        </row>
        <row r="57">
          <cell r="A57">
            <v>641</v>
          </cell>
        </row>
        <row r="58">
          <cell r="A58">
            <v>383</v>
          </cell>
        </row>
        <row r="59">
          <cell r="A59">
            <v>544</v>
          </cell>
        </row>
        <row r="60">
          <cell r="A60">
            <v>190</v>
          </cell>
        </row>
        <row r="61">
          <cell r="A61">
            <v>273</v>
          </cell>
        </row>
        <row r="62">
          <cell r="A62">
            <v>401</v>
          </cell>
        </row>
        <row r="63">
          <cell r="A63">
            <v>601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117</v>
          </cell>
        </row>
        <row r="3">
          <cell r="A3">
            <v>190</v>
          </cell>
        </row>
        <row r="4">
          <cell r="A4">
            <v>68</v>
          </cell>
        </row>
        <row r="5">
          <cell r="A5">
            <v>178</v>
          </cell>
        </row>
        <row r="6">
          <cell r="A6">
            <v>90</v>
          </cell>
        </row>
        <row r="7">
          <cell r="A7">
            <v>429</v>
          </cell>
        </row>
        <row r="8">
          <cell r="A8">
            <v>524</v>
          </cell>
        </row>
        <row r="9">
          <cell r="A9">
            <v>459</v>
          </cell>
        </row>
        <row r="10">
          <cell r="A10">
            <v>377</v>
          </cell>
        </row>
        <row r="11">
          <cell r="A11">
            <v>615</v>
          </cell>
        </row>
        <row r="12">
          <cell r="A12">
            <v>414</v>
          </cell>
        </row>
        <row r="13">
          <cell r="A13">
            <v>231</v>
          </cell>
        </row>
        <row r="14">
          <cell r="A14">
            <v>370</v>
          </cell>
        </row>
        <row r="15">
          <cell r="A15">
            <v>300</v>
          </cell>
        </row>
        <row r="16">
          <cell r="A16">
            <v>202</v>
          </cell>
        </row>
        <row r="17">
          <cell r="A17">
            <v>28</v>
          </cell>
        </row>
        <row r="18">
          <cell r="A18">
            <v>266</v>
          </cell>
        </row>
        <row r="19">
          <cell r="A19">
            <v>366</v>
          </cell>
        </row>
        <row r="20">
          <cell r="A20">
            <v>324</v>
          </cell>
        </row>
        <row r="21">
          <cell r="A21">
            <v>328</v>
          </cell>
        </row>
        <row r="22">
          <cell r="A22">
            <v>643</v>
          </cell>
        </row>
        <row r="23">
          <cell r="A23">
            <v>400</v>
          </cell>
        </row>
        <row r="24">
          <cell r="A24">
            <v>243</v>
          </cell>
        </row>
        <row r="25">
          <cell r="A25">
            <v>584</v>
          </cell>
        </row>
        <row r="26">
          <cell r="A26">
            <v>383</v>
          </cell>
        </row>
        <row r="27">
          <cell r="A27">
            <v>274</v>
          </cell>
        </row>
        <row r="28">
          <cell r="A28">
            <v>396</v>
          </cell>
        </row>
        <row r="29">
          <cell r="A29">
            <v>445</v>
          </cell>
        </row>
        <row r="30">
          <cell r="A30">
            <v>249</v>
          </cell>
        </row>
        <row r="31">
          <cell r="A31">
            <v>655</v>
          </cell>
        </row>
        <row r="32">
          <cell r="A32">
            <v>564</v>
          </cell>
        </row>
        <row r="33">
          <cell r="A33">
            <v>269</v>
          </cell>
        </row>
        <row r="34">
          <cell r="A34">
            <v>135</v>
          </cell>
        </row>
        <row r="35">
          <cell r="A35">
            <v>359</v>
          </cell>
        </row>
        <row r="36">
          <cell r="A36">
            <v>514</v>
          </cell>
        </row>
        <row r="37">
          <cell r="A37">
            <v>125</v>
          </cell>
        </row>
        <row r="38">
          <cell r="A38">
            <v>325</v>
          </cell>
        </row>
        <row r="39">
          <cell r="A39">
            <v>509</v>
          </cell>
        </row>
        <row r="40">
          <cell r="A40">
            <v>308</v>
          </cell>
        </row>
        <row r="41">
          <cell r="A41">
            <v>658</v>
          </cell>
        </row>
        <row r="42">
          <cell r="A42">
            <v>651</v>
          </cell>
        </row>
        <row r="43">
          <cell r="A43">
            <v>47</v>
          </cell>
        </row>
        <row r="44">
          <cell r="A44">
            <v>36</v>
          </cell>
        </row>
        <row r="45">
          <cell r="A45">
            <v>87</v>
          </cell>
        </row>
        <row r="46">
          <cell r="A46">
            <v>192</v>
          </cell>
        </row>
        <row r="47">
          <cell r="A47">
            <v>295</v>
          </cell>
        </row>
        <row r="48">
          <cell r="A48">
            <v>620</v>
          </cell>
        </row>
        <row r="49">
          <cell r="A49">
            <v>142</v>
          </cell>
        </row>
        <row r="50">
          <cell r="A50">
            <v>575</v>
          </cell>
        </row>
        <row r="51">
          <cell r="A51">
            <v>275</v>
          </cell>
        </row>
        <row r="52">
          <cell r="A52">
            <v>191</v>
          </cell>
        </row>
        <row r="53">
          <cell r="A53">
            <v>106</v>
          </cell>
        </row>
        <row r="54">
          <cell r="A54">
            <v>159</v>
          </cell>
        </row>
        <row r="55">
          <cell r="A55">
            <v>131</v>
          </cell>
        </row>
        <row r="56">
          <cell r="A56">
            <v>613</v>
          </cell>
        </row>
        <row r="57">
          <cell r="A57">
            <v>419</v>
          </cell>
        </row>
        <row r="58">
          <cell r="A58">
            <v>560</v>
          </cell>
        </row>
        <row r="59">
          <cell r="A59">
            <v>593</v>
          </cell>
        </row>
        <row r="60">
          <cell r="A60">
            <v>31</v>
          </cell>
        </row>
        <row r="61">
          <cell r="A61">
            <v>610</v>
          </cell>
        </row>
        <row r="62">
          <cell r="A62">
            <v>484</v>
          </cell>
        </row>
        <row r="63">
          <cell r="A63">
            <v>101</v>
          </cell>
        </row>
      </sheetData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427</v>
          </cell>
        </row>
        <row r="3">
          <cell r="A3">
            <v>10</v>
          </cell>
        </row>
        <row r="4">
          <cell r="A4">
            <v>150</v>
          </cell>
        </row>
        <row r="5">
          <cell r="A5">
            <v>596</v>
          </cell>
        </row>
        <row r="6">
          <cell r="A6">
            <v>493</v>
          </cell>
        </row>
        <row r="7">
          <cell r="A7">
            <v>573</v>
          </cell>
        </row>
        <row r="8">
          <cell r="A8">
            <v>252</v>
          </cell>
        </row>
        <row r="9">
          <cell r="A9">
            <v>162</v>
          </cell>
        </row>
        <row r="10">
          <cell r="A10">
            <v>53</v>
          </cell>
        </row>
        <row r="11">
          <cell r="A11">
            <v>653</v>
          </cell>
        </row>
        <row r="12">
          <cell r="A12">
            <v>615</v>
          </cell>
        </row>
        <row r="13">
          <cell r="A13">
            <v>307</v>
          </cell>
        </row>
        <row r="14">
          <cell r="A14">
            <v>90</v>
          </cell>
        </row>
        <row r="15">
          <cell r="A15">
            <v>276</v>
          </cell>
        </row>
        <row r="16">
          <cell r="A16">
            <v>210</v>
          </cell>
        </row>
        <row r="17">
          <cell r="A17">
            <v>468</v>
          </cell>
        </row>
        <row r="18">
          <cell r="A18">
            <v>181</v>
          </cell>
        </row>
        <row r="19">
          <cell r="A19">
            <v>406</v>
          </cell>
        </row>
        <row r="20">
          <cell r="A20">
            <v>561</v>
          </cell>
        </row>
        <row r="21">
          <cell r="A21">
            <v>367</v>
          </cell>
        </row>
        <row r="22">
          <cell r="A22">
            <v>241</v>
          </cell>
        </row>
        <row r="23">
          <cell r="A23">
            <v>505</v>
          </cell>
        </row>
        <row r="24">
          <cell r="A24">
            <v>180</v>
          </cell>
        </row>
        <row r="25">
          <cell r="A25">
            <v>51</v>
          </cell>
        </row>
        <row r="26">
          <cell r="A26">
            <v>94</v>
          </cell>
        </row>
        <row r="27">
          <cell r="A27">
            <v>429</v>
          </cell>
        </row>
        <row r="28">
          <cell r="A28">
            <v>66</v>
          </cell>
        </row>
        <row r="29">
          <cell r="A29">
            <v>279</v>
          </cell>
        </row>
        <row r="30">
          <cell r="A30">
            <v>106</v>
          </cell>
        </row>
        <row r="31">
          <cell r="A31">
            <v>361</v>
          </cell>
        </row>
        <row r="32">
          <cell r="A32">
            <v>38</v>
          </cell>
        </row>
        <row r="33">
          <cell r="A33">
            <v>657</v>
          </cell>
        </row>
        <row r="34">
          <cell r="A34">
            <v>15</v>
          </cell>
        </row>
        <row r="35">
          <cell r="A35">
            <v>142</v>
          </cell>
        </row>
        <row r="36">
          <cell r="A36">
            <v>426</v>
          </cell>
        </row>
        <row r="37">
          <cell r="A37">
            <v>93</v>
          </cell>
        </row>
        <row r="38">
          <cell r="A38">
            <v>201</v>
          </cell>
        </row>
        <row r="39">
          <cell r="A39">
            <v>215</v>
          </cell>
        </row>
        <row r="40">
          <cell r="A40">
            <v>567</v>
          </cell>
        </row>
        <row r="41">
          <cell r="A41">
            <v>224</v>
          </cell>
        </row>
        <row r="42">
          <cell r="A42">
            <v>80</v>
          </cell>
        </row>
        <row r="43">
          <cell r="A43">
            <v>572</v>
          </cell>
        </row>
        <row r="44">
          <cell r="A44">
            <v>189</v>
          </cell>
        </row>
        <row r="45">
          <cell r="A45">
            <v>190</v>
          </cell>
        </row>
        <row r="46">
          <cell r="A46">
            <v>39</v>
          </cell>
        </row>
        <row r="47">
          <cell r="A47">
            <v>542</v>
          </cell>
        </row>
        <row r="48">
          <cell r="A48">
            <v>454</v>
          </cell>
        </row>
        <row r="49">
          <cell r="A49">
            <v>117</v>
          </cell>
        </row>
        <row r="50">
          <cell r="A50">
            <v>472</v>
          </cell>
        </row>
        <row r="51">
          <cell r="A51">
            <v>317</v>
          </cell>
        </row>
        <row r="52">
          <cell r="A52">
            <v>60</v>
          </cell>
        </row>
        <row r="53">
          <cell r="A53">
            <v>314</v>
          </cell>
        </row>
        <row r="54">
          <cell r="A54">
            <v>641</v>
          </cell>
        </row>
        <row r="55">
          <cell r="A55">
            <v>384</v>
          </cell>
        </row>
        <row r="56">
          <cell r="A56">
            <v>24</v>
          </cell>
        </row>
        <row r="57">
          <cell r="A57">
            <v>605</v>
          </cell>
        </row>
        <row r="58">
          <cell r="A58">
            <v>177</v>
          </cell>
        </row>
        <row r="59">
          <cell r="A59">
            <v>20</v>
          </cell>
        </row>
        <row r="60">
          <cell r="A60">
            <v>196</v>
          </cell>
        </row>
        <row r="61">
          <cell r="A61">
            <v>278</v>
          </cell>
        </row>
        <row r="62">
          <cell r="A62">
            <v>154</v>
          </cell>
        </row>
        <row r="63">
          <cell r="A63">
            <v>388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438</v>
          </cell>
        </row>
        <row r="3">
          <cell r="A3">
            <v>542</v>
          </cell>
        </row>
        <row r="4">
          <cell r="A4">
            <v>220</v>
          </cell>
        </row>
        <row r="5">
          <cell r="A5">
            <v>499</v>
          </cell>
        </row>
        <row r="6">
          <cell r="A6">
            <v>281</v>
          </cell>
        </row>
        <row r="7">
          <cell r="A7">
            <v>31</v>
          </cell>
        </row>
        <row r="8">
          <cell r="A8">
            <v>368</v>
          </cell>
        </row>
        <row r="9">
          <cell r="A9">
            <v>176</v>
          </cell>
        </row>
        <row r="10">
          <cell r="A10">
            <v>597</v>
          </cell>
        </row>
        <row r="11">
          <cell r="A11">
            <v>651</v>
          </cell>
        </row>
        <row r="12">
          <cell r="A12">
            <v>239</v>
          </cell>
        </row>
        <row r="13">
          <cell r="A13">
            <v>231</v>
          </cell>
        </row>
        <row r="14">
          <cell r="A14">
            <v>561</v>
          </cell>
        </row>
        <row r="15">
          <cell r="A15">
            <v>299</v>
          </cell>
        </row>
        <row r="16">
          <cell r="A16">
            <v>116</v>
          </cell>
        </row>
        <row r="17">
          <cell r="A17">
            <v>342</v>
          </cell>
        </row>
        <row r="18">
          <cell r="A18">
            <v>295</v>
          </cell>
        </row>
        <row r="19">
          <cell r="A19">
            <v>211</v>
          </cell>
        </row>
        <row r="20">
          <cell r="A20">
            <v>236</v>
          </cell>
        </row>
        <row r="21">
          <cell r="A21">
            <v>14</v>
          </cell>
        </row>
        <row r="22">
          <cell r="A22">
            <v>198</v>
          </cell>
        </row>
        <row r="23">
          <cell r="A23">
            <v>291</v>
          </cell>
        </row>
        <row r="24">
          <cell r="A24">
            <v>122</v>
          </cell>
        </row>
        <row r="25">
          <cell r="A25">
            <v>563</v>
          </cell>
        </row>
        <row r="26">
          <cell r="A26">
            <v>5</v>
          </cell>
        </row>
        <row r="27">
          <cell r="A27">
            <v>113</v>
          </cell>
        </row>
        <row r="28">
          <cell r="A28">
            <v>378</v>
          </cell>
        </row>
        <row r="29">
          <cell r="A29">
            <v>250</v>
          </cell>
        </row>
        <row r="30">
          <cell r="A30">
            <v>156</v>
          </cell>
        </row>
        <row r="31">
          <cell r="A31">
            <v>483</v>
          </cell>
        </row>
        <row r="32">
          <cell r="A32">
            <v>576</v>
          </cell>
        </row>
        <row r="33">
          <cell r="A33">
            <v>289</v>
          </cell>
        </row>
        <row r="34">
          <cell r="A34">
            <v>38</v>
          </cell>
        </row>
        <row r="35">
          <cell r="A35">
            <v>376</v>
          </cell>
        </row>
        <row r="36">
          <cell r="A36">
            <v>278</v>
          </cell>
        </row>
        <row r="37">
          <cell r="A37">
            <v>334</v>
          </cell>
        </row>
        <row r="38">
          <cell r="A38">
            <v>110</v>
          </cell>
        </row>
        <row r="39">
          <cell r="A39">
            <v>330</v>
          </cell>
        </row>
        <row r="40">
          <cell r="A40">
            <v>58</v>
          </cell>
        </row>
        <row r="41">
          <cell r="A41">
            <v>658</v>
          </cell>
        </row>
        <row r="42">
          <cell r="A42">
            <v>426</v>
          </cell>
        </row>
        <row r="43">
          <cell r="A43">
            <v>506</v>
          </cell>
        </row>
        <row r="44">
          <cell r="A44">
            <v>108</v>
          </cell>
        </row>
        <row r="45">
          <cell r="A45">
            <v>352</v>
          </cell>
        </row>
        <row r="46">
          <cell r="A46">
            <v>448</v>
          </cell>
        </row>
        <row r="47">
          <cell r="A47">
            <v>454</v>
          </cell>
        </row>
        <row r="48">
          <cell r="A48">
            <v>631</v>
          </cell>
        </row>
        <row r="49">
          <cell r="A49">
            <v>375</v>
          </cell>
        </row>
        <row r="50">
          <cell r="A50">
            <v>280</v>
          </cell>
        </row>
        <row r="51">
          <cell r="A51">
            <v>666</v>
          </cell>
        </row>
        <row r="52">
          <cell r="A52">
            <v>430</v>
          </cell>
        </row>
        <row r="53">
          <cell r="A53">
            <v>270</v>
          </cell>
        </row>
        <row r="54">
          <cell r="A54">
            <v>654</v>
          </cell>
        </row>
        <row r="55">
          <cell r="A55">
            <v>51</v>
          </cell>
        </row>
        <row r="56">
          <cell r="A56">
            <v>640</v>
          </cell>
        </row>
        <row r="57">
          <cell r="A57">
            <v>536</v>
          </cell>
        </row>
        <row r="58">
          <cell r="A58">
            <v>581</v>
          </cell>
        </row>
        <row r="59">
          <cell r="A59">
            <v>212</v>
          </cell>
        </row>
        <row r="60">
          <cell r="A60">
            <v>206</v>
          </cell>
        </row>
        <row r="61">
          <cell r="A61">
            <v>11</v>
          </cell>
        </row>
        <row r="62">
          <cell r="A62">
            <v>586</v>
          </cell>
        </row>
        <row r="63">
          <cell r="A63">
            <v>13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344</v>
          </cell>
        </row>
        <row r="3">
          <cell r="A3">
            <v>43</v>
          </cell>
        </row>
        <row r="4">
          <cell r="A4">
            <v>37</v>
          </cell>
        </row>
        <row r="5">
          <cell r="A5">
            <v>224</v>
          </cell>
        </row>
        <row r="6">
          <cell r="A6">
            <v>383</v>
          </cell>
        </row>
        <row r="7">
          <cell r="A7">
            <v>180</v>
          </cell>
        </row>
        <row r="8">
          <cell r="A8">
            <v>220</v>
          </cell>
        </row>
        <row r="9">
          <cell r="A9">
            <v>116</v>
          </cell>
        </row>
        <row r="10">
          <cell r="A10">
            <v>598</v>
          </cell>
        </row>
        <row r="11">
          <cell r="A11">
            <v>209</v>
          </cell>
        </row>
        <row r="12">
          <cell r="A12">
            <v>474</v>
          </cell>
        </row>
        <row r="13">
          <cell r="A13">
            <v>427</v>
          </cell>
        </row>
        <row r="14">
          <cell r="A14">
            <v>158</v>
          </cell>
        </row>
        <row r="15">
          <cell r="A15">
            <v>654</v>
          </cell>
        </row>
        <row r="16">
          <cell r="A16">
            <v>544</v>
          </cell>
        </row>
        <row r="17">
          <cell r="A17">
            <v>21</v>
          </cell>
        </row>
        <row r="18">
          <cell r="A18">
            <v>223</v>
          </cell>
        </row>
        <row r="19">
          <cell r="A19">
            <v>621</v>
          </cell>
        </row>
        <row r="20">
          <cell r="A20">
            <v>402</v>
          </cell>
        </row>
        <row r="21">
          <cell r="A21">
            <v>481</v>
          </cell>
        </row>
        <row r="22">
          <cell r="A22">
            <v>295</v>
          </cell>
        </row>
        <row r="23">
          <cell r="A23">
            <v>662</v>
          </cell>
        </row>
        <row r="24">
          <cell r="A24">
            <v>585</v>
          </cell>
        </row>
        <row r="25">
          <cell r="A25">
            <v>648</v>
          </cell>
        </row>
        <row r="26">
          <cell r="A26">
            <v>489</v>
          </cell>
        </row>
        <row r="27">
          <cell r="A27">
            <v>178</v>
          </cell>
        </row>
        <row r="28">
          <cell r="A28">
            <v>81</v>
          </cell>
        </row>
        <row r="29">
          <cell r="A29">
            <v>108</v>
          </cell>
        </row>
        <row r="30">
          <cell r="A30">
            <v>558</v>
          </cell>
        </row>
        <row r="31">
          <cell r="A31">
            <v>377</v>
          </cell>
        </row>
        <row r="32">
          <cell r="A32">
            <v>267</v>
          </cell>
        </row>
        <row r="33">
          <cell r="A33">
            <v>307</v>
          </cell>
        </row>
        <row r="34">
          <cell r="A34">
            <v>15</v>
          </cell>
        </row>
        <row r="35">
          <cell r="A35">
            <v>52</v>
          </cell>
        </row>
        <row r="36">
          <cell r="A36">
            <v>31</v>
          </cell>
        </row>
        <row r="37">
          <cell r="A37">
            <v>375</v>
          </cell>
        </row>
        <row r="38">
          <cell r="A38">
            <v>132</v>
          </cell>
        </row>
        <row r="39">
          <cell r="A39">
            <v>62</v>
          </cell>
        </row>
        <row r="40">
          <cell r="A40">
            <v>537</v>
          </cell>
        </row>
        <row r="41">
          <cell r="A41">
            <v>78</v>
          </cell>
        </row>
        <row r="42">
          <cell r="A42">
            <v>263</v>
          </cell>
        </row>
        <row r="43">
          <cell r="A43">
            <v>610</v>
          </cell>
        </row>
        <row r="44">
          <cell r="A44">
            <v>3</v>
          </cell>
        </row>
        <row r="45">
          <cell r="A45">
            <v>27</v>
          </cell>
        </row>
        <row r="46">
          <cell r="A46">
            <v>248</v>
          </cell>
        </row>
        <row r="47">
          <cell r="A47">
            <v>567</v>
          </cell>
        </row>
        <row r="48">
          <cell r="A48">
            <v>468</v>
          </cell>
        </row>
        <row r="49">
          <cell r="A49">
            <v>250</v>
          </cell>
        </row>
        <row r="50">
          <cell r="A50">
            <v>76</v>
          </cell>
        </row>
        <row r="51">
          <cell r="A51">
            <v>447</v>
          </cell>
        </row>
        <row r="52">
          <cell r="A52">
            <v>9</v>
          </cell>
        </row>
        <row r="53">
          <cell r="A53">
            <v>596</v>
          </cell>
        </row>
        <row r="54">
          <cell r="A54">
            <v>642</v>
          </cell>
        </row>
        <row r="55">
          <cell r="A55">
            <v>14</v>
          </cell>
        </row>
        <row r="56">
          <cell r="A56">
            <v>244</v>
          </cell>
        </row>
        <row r="57">
          <cell r="A57">
            <v>241</v>
          </cell>
        </row>
        <row r="58">
          <cell r="A58">
            <v>89</v>
          </cell>
        </row>
        <row r="59">
          <cell r="A59">
            <v>289</v>
          </cell>
        </row>
        <row r="60">
          <cell r="A60">
            <v>225</v>
          </cell>
        </row>
        <row r="61">
          <cell r="A61">
            <v>592</v>
          </cell>
        </row>
        <row r="62">
          <cell r="A62">
            <v>446</v>
          </cell>
        </row>
        <row r="63">
          <cell r="A63">
            <v>218</v>
          </cell>
        </row>
      </sheetData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397</v>
          </cell>
        </row>
        <row r="3">
          <cell r="A3">
            <v>423</v>
          </cell>
        </row>
        <row r="4">
          <cell r="A4">
            <v>346</v>
          </cell>
        </row>
        <row r="5">
          <cell r="A5">
            <v>506</v>
          </cell>
        </row>
        <row r="6">
          <cell r="A6">
            <v>168</v>
          </cell>
        </row>
        <row r="7">
          <cell r="A7">
            <v>215</v>
          </cell>
        </row>
        <row r="8">
          <cell r="A8">
            <v>483</v>
          </cell>
        </row>
        <row r="9">
          <cell r="A9">
            <v>191</v>
          </cell>
        </row>
        <row r="10">
          <cell r="A10">
            <v>484</v>
          </cell>
        </row>
        <row r="11">
          <cell r="A11">
            <v>75</v>
          </cell>
        </row>
        <row r="12">
          <cell r="A12">
            <v>49</v>
          </cell>
        </row>
        <row r="13">
          <cell r="A13">
            <v>207</v>
          </cell>
        </row>
        <row r="14">
          <cell r="A14">
            <v>567</v>
          </cell>
        </row>
        <row r="15">
          <cell r="A15">
            <v>645</v>
          </cell>
        </row>
        <row r="16">
          <cell r="A16">
            <v>580</v>
          </cell>
        </row>
        <row r="17">
          <cell r="A17">
            <v>11</v>
          </cell>
        </row>
        <row r="18">
          <cell r="A18">
            <v>446</v>
          </cell>
        </row>
        <row r="19">
          <cell r="A19">
            <v>380</v>
          </cell>
        </row>
        <row r="20">
          <cell r="A20">
            <v>33</v>
          </cell>
        </row>
        <row r="21">
          <cell r="A21">
            <v>72</v>
          </cell>
        </row>
        <row r="22">
          <cell r="A22">
            <v>262</v>
          </cell>
        </row>
        <row r="23">
          <cell r="A23">
            <v>487</v>
          </cell>
        </row>
        <row r="24">
          <cell r="A24">
            <v>99</v>
          </cell>
        </row>
        <row r="25">
          <cell r="A25">
            <v>252</v>
          </cell>
        </row>
        <row r="26">
          <cell r="A26">
            <v>43</v>
          </cell>
        </row>
        <row r="27">
          <cell r="A27">
            <v>381</v>
          </cell>
        </row>
        <row r="28">
          <cell r="A28">
            <v>323</v>
          </cell>
        </row>
        <row r="29">
          <cell r="A29">
            <v>266</v>
          </cell>
        </row>
        <row r="30">
          <cell r="A30">
            <v>297</v>
          </cell>
        </row>
        <row r="31">
          <cell r="A31">
            <v>265</v>
          </cell>
        </row>
        <row r="32">
          <cell r="A32">
            <v>626</v>
          </cell>
        </row>
        <row r="33">
          <cell r="A33">
            <v>357</v>
          </cell>
        </row>
        <row r="34">
          <cell r="A34">
            <v>272</v>
          </cell>
        </row>
        <row r="35">
          <cell r="A35">
            <v>331</v>
          </cell>
        </row>
        <row r="36">
          <cell r="A36">
            <v>646</v>
          </cell>
        </row>
        <row r="37">
          <cell r="A37">
            <v>556</v>
          </cell>
        </row>
        <row r="38">
          <cell r="A38">
            <v>240</v>
          </cell>
        </row>
        <row r="39">
          <cell r="A39">
            <v>321</v>
          </cell>
        </row>
        <row r="40">
          <cell r="A40">
            <v>91</v>
          </cell>
        </row>
        <row r="41">
          <cell r="A41">
            <v>259</v>
          </cell>
        </row>
        <row r="42">
          <cell r="A42">
            <v>69</v>
          </cell>
        </row>
        <row r="43">
          <cell r="A43">
            <v>295</v>
          </cell>
        </row>
        <row r="44">
          <cell r="A44">
            <v>81</v>
          </cell>
        </row>
        <row r="45">
          <cell r="A45">
            <v>47</v>
          </cell>
        </row>
        <row r="46">
          <cell r="A46">
            <v>183</v>
          </cell>
        </row>
        <row r="47">
          <cell r="A47">
            <v>482</v>
          </cell>
        </row>
        <row r="48">
          <cell r="A48">
            <v>150</v>
          </cell>
        </row>
        <row r="49">
          <cell r="A49">
            <v>404</v>
          </cell>
        </row>
        <row r="50">
          <cell r="A50">
            <v>395</v>
          </cell>
        </row>
        <row r="51">
          <cell r="A51">
            <v>475</v>
          </cell>
        </row>
        <row r="52">
          <cell r="A52">
            <v>525</v>
          </cell>
        </row>
        <row r="53">
          <cell r="A53">
            <v>211</v>
          </cell>
        </row>
        <row r="54">
          <cell r="A54">
            <v>206</v>
          </cell>
        </row>
        <row r="55">
          <cell r="A55">
            <v>549</v>
          </cell>
        </row>
        <row r="56">
          <cell r="A56">
            <v>112</v>
          </cell>
        </row>
        <row r="57">
          <cell r="A57">
            <v>538</v>
          </cell>
        </row>
        <row r="58">
          <cell r="A58">
            <v>244</v>
          </cell>
        </row>
        <row r="59">
          <cell r="A59">
            <v>23</v>
          </cell>
        </row>
        <row r="60">
          <cell r="A60">
            <v>16</v>
          </cell>
        </row>
        <row r="61">
          <cell r="A61">
            <v>661</v>
          </cell>
        </row>
        <row r="62">
          <cell r="A62">
            <v>53</v>
          </cell>
        </row>
        <row r="63">
          <cell r="A63">
            <v>363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523</v>
          </cell>
        </row>
        <row r="3">
          <cell r="A3">
            <v>163</v>
          </cell>
        </row>
        <row r="4">
          <cell r="A4">
            <v>407</v>
          </cell>
        </row>
        <row r="5">
          <cell r="A5">
            <v>336</v>
          </cell>
        </row>
        <row r="6">
          <cell r="A6">
            <v>482</v>
          </cell>
        </row>
        <row r="7">
          <cell r="A7">
            <v>518</v>
          </cell>
        </row>
        <row r="8">
          <cell r="A8">
            <v>167</v>
          </cell>
        </row>
        <row r="9">
          <cell r="A9">
            <v>628</v>
          </cell>
        </row>
        <row r="10">
          <cell r="A10">
            <v>525</v>
          </cell>
        </row>
        <row r="11">
          <cell r="A11">
            <v>218</v>
          </cell>
        </row>
        <row r="12">
          <cell r="A12">
            <v>618</v>
          </cell>
        </row>
        <row r="13">
          <cell r="A13">
            <v>154</v>
          </cell>
        </row>
        <row r="14">
          <cell r="A14">
            <v>170</v>
          </cell>
        </row>
        <row r="15">
          <cell r="A15">
            <v>69</v>
          </cell>
        </row>
        <row r="16">
          <cell r="A16">
            <v>110</v>
          </cell>
        </row>
        <row r="17">
          <cell r="A17">
            <v>600</v>
          </cell>
        </row>
        <row r="18">
          <cell r="A18">
            <v>347</v>
          </cell>
        </row>
        <row r="19">
          <cell r="A19">
            <v>588</v>
          </cell>
        </row>
        <row r="20">
          <cell r="A20">
            <v>75</v>
          </cell>
        </row>
        <row r="21">
          <cell r="A21">
            <v>508</v>
          </cell>
        </row>
        <row r="22">
          <cell r="A22">
            <v>125</v>
          </cell>
        </row>
        <row r="23">
          <cell r="A23">
            <v>169</v>
          </cell>
        </row>
        <row r="24">
          <cell r="A24">
            <v>511</v>
          </cell>
        </row>
        <row r="25">
          <cell r="A25">
            <v>28</v>
          </cell>
        </row>
        <row r="26">
          <cell r="A26">
            <v>583</v>
          </cell>
        </row>
        <row r="27">
          <cell r="A27">
            <v>231</v>
          </cell>
        </row>
        <row r="28">
          <cell r="A28">
            <v>493</v>
          </cell>
        </row>
        <row r="29">
          <cell r="A29">
            <v>424</v>
          </cell>
        </row>
        <row r="30">
          <cell r="A30">
            <v>438</v>
          </cell>
        </row>
        <row r="31">
          <cell r="A31">
            <v>56</v>
          </cell>
        </row>
        <row r="32">
          <cell r="A32">
            <v>175</v>
          </cell>
        </row>
        <row r="33">
          <cell r="A33">
            <v>361</v>
          </cell>
        </row>
        <row r="34">
          <cell r="A34">
            <v>478</v>
          </cell>
        </row>
        <row r="35">
          <cell r="A35">
            <v>265</v>
          </cell>
        </row>
        <row r="36">
          <cell r="A36">
            <v>563</v>
          </cell>
        </row>
        <row r="37">
          <cell r="A37">
            <v>245</v>
          </cell>
        </row>
        <row r="38">
          <cell r="A38">
            <v>398</v>
          </cell>
        </row>
        <row r="39">
          <cell r="A39">
            <v>132</v>
          </cell>
        </row>
        <row r="40">
          <cell r="A40">
            <v>271</v>
          </cell>
        </row>
        <row r="41">
          <cell r="A41">
            <v>149</v>
          </cell>
        </row>
        <row r="42">
          <cell r="A42">
            <v>162</v>
          </cell>
        </row>
        <row r="43">
          <cell r="A43">
            <v>519</v>
          </cell>
        </row>
        <row r="44">
          <cell r="A44">
            <v>376</v>
          </cell>
        </row>
        <row r="45">
          <cell r="A45">
            <v>298</v>
          </cell>
        </row>
        <row r="46">
          <cell r="A46">
            <v>31</v>
          </cell>
        </row>
        <row r="47">
          <cell r="A47">
            <v>658</v>
          </cell>
        </row>
        <row r="48">
          <cell r="A48">
            <v>254</v>
          </cell>
        </row>
        <row r="49">
          <cell r="A49">
            <v>35</v>
          </cell>
        </row>
        <row r="50">
          <cell r="A50">
            <v>199</v>
          </cell>
        </row>
        <row r="51">
          <cell r="A51">
            <v>353</v>
          </cell>
        </row>
        <row r="52">
          <cell r="A52">
            <v>456</v>
          </cell>
        </row>
        <row r="53">
          <cell r="A53">
            <v>205</v>
          </cell>
        </row>
        <row r="54">
          <cell r="A54">
            <v>350</v>
          </cell>
        </row>
        <row r="55">
          <cell r="A55">
            <v>661</v>
          </cell>
        </row>
        <row r="56">
          <cell r="A56">
            <v>327</v>
          </cell>
        </row>
        <row r="57">
          <cell r="A57">
            <v>609</v>
          </cell>
        </row>
        <row r="58">
          <cell r="A58">
            <v>418</v>
          </cell>
        </row>
        <row r="59">
          <cell r="A59">
            <v>441</v>
          </cell>
        </row>
        <row r="60">
          <cell r="A60">
            <v>660</v>
          </cell>
        </row>
        <row r="61">
          <cell r="A61">
            <v>240</v>
          </cell>
        </row>
        <row r="62">
          <cell r="A62">
            <v>474</v>
          </cell>
        </row>
        <row r="63">
          <cell r="A63">
            <v>79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70</v>
          </cell>
        </row>
        <row r="3">
          <cell r="A3">
            <v>80</v>
          </cell>
        </row>
        <row r="4">
          <cell r="A4">
            <v>469</v>
          </cell>
        </row>
        <row r="5">
          <cell r="A5">
            <v>616</v>
          </cell>
        </row>
        <row r="6">
          <cell r="A6">
            <v>158</v>
          </cell>
        </row>
        <row r="7">
          <cell r="A7">
            <v>271</v>
          </cell>
        </row>
        <row r="8">
          <cell r="A8">
            <v>240</v>
          </cell>
        </row>
        <row r="9">
          <cell r="A9">
            <v>335</v>
          </cell>
        </row>
        <row r="10">
          <cell r="A10">
            <v>321</v>
          </cell>
        </row>
        <row r="11">
          <cell r="A11">
            <v>264</v>
          </cell>
        </row>
        <row r="12">
          <cell r="A12">
            <v>401</v>
          </cell>
        </row>
        <row r="13">
          <cell r="A13">
            <v>42</v>
          </cell>
        </row>
        <row r="14">
          <cell r="A14">
            <v>356</v>
          </cell>
        </row>
        <row r="15">
          <cell r="A15">
            <v>648</v>
          </cell>
        </row>
        <row r="16">
          <cell r="A16">
            <v>492</v>
          </cell>
        </row>
        <row r="17">
          <cell r="A17">
            <v>560</v>
          </cell>
        </row>
        <row r="18">
          <cell r="A18">
            <v>295</v>
          </cell>
        </row>
        <row r="19">
          <cell r="A19">
            <v>110</v>
          </cell>
        </row>
        <row r="20">
          <cell r="A20">
            <v>610</v>
          </cell>
        </row>
        <row r="21">
          <cell r="A21">
            <v>103</v>
          </cell>
        </row>
        <row r="22">
          <cell r="A22">
            <v>113</v>
          </cell>
        </row>
        <row r="23">
          <cell r="A23">
            <v>361</v>
          </cell>
        </row>
        <row r="24">
          <cell r="A24">
            <v>357</v>
          </cell>
        </row>
        <row r="25">
          <cell r="A25">
            <v>577</v>
          </cell>
        </row>
        <row r="26">
          <cell r="A26">
            <v>589</v>
          </cell>
        </row>
        <row r="27">
          <cell r="A27">
            <v>14</v>
          </cell>
        </row>
        <row r="28">
          <cell r="A28">
            <v>143</v>
          </cell>
        </row>
        <row r="29">
          <cell r="A29">
            <v>621</v>
          </cell>
        </row>
        <row r="30">
          <cell r="A30">
            <v>257</v>
          </cell>
        </row>
        <row r="31">
          <cell r="A31">
            <v>84</v>
          </cell>
        </row>
        <row r="32">
          <cell r="A32">
            <v>52</v>
          </cell>
        </row>
        <row r="33">
          <cell r="A33">
            <v>286</v>
          </cell>
        </row>
        <row r="34">
          <cell r="A34">
            <v>27</v>
          </cell>
        </row>
        <row r="35">
          <cell r="A35">
            <v>462</v>
          </cell>
        </row>
        <row r="36">
          <cell r="A36">
            <v>248</v>
          </cell>
        </row>
        <row r="37">
          <cell r="A37">
            <v>429</v>
          </cell>
        </row>
        <row r="38">
          <cell r="A38">
            <v>508</v>
          </cell>
        </row>
        <row r="39">
          <cell r="A39">
            <v>311</v>
          </cell>
        </row>
        <row r="40">
          <cell r="A40">
            <v>123</v>
          </cell>
        </row>
        <row r="41">
          <cell r="A41">
            <v>36</v>
          </cell>
        </row>
        <row r="42">
          <cell r="A42">
            <v>174</v>
          </cell>
        </row>
        <row r="43">
          <cell r="A43">
            <v>643</v>
          </cell>
        </row>
        <row r="44">
          <cell r="A44">
            <v>152</v>
          </cell>
        </row>
        <row r="45">
          <cell r="A45">
            <v>26</v>
          </cell>
        </row>
        <row r="46">
          <cell r="A46">
            <v>518</v>
          </cell>
        </row>
        <row r="47">
          <cell r="A47">
            <v>388</v>
          </cell>
        </row>
        <row r="48">
          <cell r="A48">
            <v>254</v>
          </cell>
        </row>
        <row r="49">
          <cell r="A49">
            <v>407</v>
          </cell>
        </row>
        <row r="50">
          <cell r="A50">
            <v>41</v>
          </cell>
        </row>
        <row r="51">
          <cell r="A51">
            <v>562</v>
          </cell>
        </row>
        <row r="52">
          <cell r="A52">
            <v>199</v>
          </cell>
        </row>
        <row r="53">
          <cell r="A53">
            <v>9</v>
          </cell>
        </row>
        <row r="54">
          <cell r="A54">
            <v>359</v>
          </cell>
        </row>
        <row r="55">
          <cell r="A55">
            <v>107</v>
          </cell>
        </row>
        <row r="56">
          <cell r="A56">
            <v>19</v>
          </cell>
        </row>
        <row r="57">
          <cell r="A57">
            <v>607</v>
          </cell>
        </row>
        <row r="58">
          <cell r="A58">
            <v>628</v>
          </cell>
        </row>
        <row r="59">
          <cell r="A59">
            <v>168</v>
          </cell>
        </row>
        <row r="60">
          <cell r="A60">
            <v>146</v>
          </cell>
        </row>
        <row r="61">
          <cell r="A61">
            <v>13</v>
          </cell>
        </row>
        <row r="62">
          <cell r="A62">
            <v>576</v>
          </cell>
        </row>
        <row r="63">
          <cell r="A63">
            <v>241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276</v>
          </cell>
        </row>
        <row r="3">
          <cell r="A3">
            <v>281</v>
          </cell>
        </row>
        <row r="4">
          <cell r="A4">
            <v>651</v>
          </cell>
        </row>
        <row r="5">
          <cell r="A5">
            <v>45</v>
          </cell>
        </row>
        <row r="6">
          <cell r="A6">
            <v>102</v>
          </cell>
        </row>
        <row r="7">
          <cell r="A7">
            <v>308</v>
          </cell>
        </row>
        <row r="8">
          <cell r="A8">
            <v>260</v>
          </cell>
        </row>
        <row r="9">
          <cell r="A9">
            <v>283</v>
          </cell>
        </row>
        <row r="10">
          <cell r="A10">
            <v>499</v>
          </cell>
        </row>
        <row r="11">
          <cell r="A11">
            <v>112</v>
          </cell>
        </row>
        <row r="12">
          <cell r="A12">
            <v>10</v>
          </cell>
        </row>
        <row r="13">
          <cell r="A13">
            <v>16</v>
          </cell>
        </row>
        <row r="14">
          <cell r="A14">
            <v>221</v>
          </cell>
        </row>
        <row r="15">
          <cell r="A15">
            <v>30</v>
          </cell>
        </row>
        <row r="16">
          <cell r="A16">
            <v>176</v>
          </cell>
        </row>
        <row r="17">
          <cell r="A17">
            <v>630</v>
          </cell>
        </row>
        <row r="18">
          <cell r="A18">
            <v>132</v>
          </cell>
        </row>
        <row r="19">
          <cell r="A19">
            <v>84</v>
          </cell>
        </row>
        <row r="20">
          <cell r="A20">
            <v>56</v>
          </cell>
        </row>
        <row r="21">
          <cell r="A21">
            <v>177</v>
          </cell>
        </row>
        <row r="22">
          <cell r="A22">
            <v>536</v>
          </cell>
        </row>
        <row r="23">
          <cell r="A23">
            <v>427</v>
          </cell>
        </row>
        <row r="24">
          <cell r="A24">
            <v>532</v>
          </cell>
        </row>
        <row r="25">
          <cell r="A25">
            <v>269</v>
          </cell>
        </row>
        <row r="26">
          <cell r="A26">
            <v>183</v>
          </cell>
        </row>
        <row r="27">
          <cell r="A27">
            <v>140</v>
          </cell>
        </row>
        <row r="28">
          <cell r="A28">
            <v>419</v>
          </cell>
        </row>
        <row r="29">
          <cell r="A29">
            <v>142</v>
          </cell>
        </row>
        <row r="30">
          <cell r="A30">
            <v>639</v>
          </cell>
        </row>
        <row r="31">
          <cell r="A31">
            <v>245</v>
          </cell>
        </row>
        <row r="32">
          <cell r="A32">
            <v>52</v>
          </cell>
        </row>
        <row r="33">
          <cell r="A33">
            <v>598</v>
          </cell>
        </row>
        <row r="34">
          <cell r="A34">
            <v>521</v>
          </cell>
        </row>
        <row r="35">
          <cell r="A35">
            <v>583</v>
          </cell>
        </row>
        <row r="36">
          <cell r="A36">
            <v>442</v>
          </cell>
        </row>
        <row r="37">
          <cell r="A37">
            <v>77</v>
          </cell>
        </row>
        <row r="38">
          <cell r="A38">
            <v>603</v>
          </cell>
        </row>
        <row r="39">
          <cell r="A39">
            <v>528</v>
          </cell>
        </row>
        <row r="40">
          <cell r="A40">
            <v>223</v>
          </cell>
        </row>
        <row r="41">
          <cell r="A41">
            <v>380</v>
          </cell>
        </row>
        <row r="42">
          <cell r="A42">
            <v>383</v>
          </cell>
        </row>
        <row r="43">
          <cell r="A43">
            <v>388</v>
          </cell>
        </row>
        <row r="44">
          <cell r="A44">
            <v>576</v>
          </cell>
        </row>
        <row r="45">
          <cell r="A45">
            <v>21</v>
          </cell>
        </row>
        <row r="46">
          <cell r="A46">
            <v>200</v>
          </cell>
        </row>
        <row r="47">
          <cell r="A47">
            <v>256</v>
          </cell>
        </row>
        <row r="48">
          <cell r="A48">
            <v>596</v>
          </cell>
        </row>
        <row r="49">
          <cell r="A49">
            <v>254</v>
          </cell>
        </row>
        <row r="50">
          <cell r="A50">
            <v>492</v>
          </cell>
        </row>
        <row r="51">
          <cell r="A51">
            <v>374</v>
          </cell>
        </row>
        <row r="52">
          <cell r="A52">
            <v>4</v>
          </cell>
        </row>
        <row r="53">
          <cell r="A53">
            <v>40</v>
          </cell>
        </row>
        <row r="54">
          <cell r="A54">
            <v>305</v>
          </cell>
        </row>
        <row r="55">
          <cell r="A55">
            <v>32</v>
          </cell>
        </row>
        <row r="56">
          <cell r="A56">
            <v>605</v>
          </cell>
        </row>
        <row r="57">
          <cell r="A57">
            <v>9</v>
          </cell>
        </row>
        <row r="58">
          <cell r="A58">
            <v>333</v>
          </cell>
        </row>
        <row r="59">
          <cell r="A59">
            <v>306</v>
          </cell>
        </row>
        <row r="60">
          <cell r="A60">
            <v>188</v>
          </cell>
        </row>
        <row r="61">
          <cell r="A61">
            <v>64</v>
          </cell>
        </row>
        <row r="62">
          <cell r="A62">
            <v>530</v>
          </cell>
        </row>
        <row r="63">
          <cell r="A63">
            <v>414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373</v>
          </cell>
        </row>
        <row r="3">
          <cell r="A3">
            <v>161</v>
          </cell>
        </row>
        <row r="4">
          <cell r="A4">
            <v>138</v>
          </cell>
        </row>
        <row r="5">
          <cell r="A5">
            <v>216</v>
          </cell>
        </row>
        <row r="6">
          <cell r="A6">
            <v>489</v>
          </cell>
        </row>
        <row r="7">
          <cell r="A7">
            <v>544</v>
          </cell>
        </row>
        <row r="8">
          <cell r="A8">
            <v>526</v>
          </cell>
        </row>
        <row r="9">
          <cell r="A9">
            <v>302</v>
          </cell>
        </row>
        <row r="10">
          <cell r="A10">
            <v>661</v>
          </cell>
        </row>
        <row r="11">
          <cell r="A11">
            <v>540</v>
          </cell>
        </row>
        <row r="12">
          <cell r="A12">
            <v>664</v>
          </cell>
        </row>
        <row r="13">
          <cell r="A13">
            <v>14</v>
          </cell>
        </row>
        <row r="14">
          <cell r="A14">
            <v>542</v>
          </cell>
        </row>
        <row r="15">
          <cell r="A15">
            <v>288</v>
          </cell>
        </row>
        <row r="16">
          <cell r="A16">
            <v>456</v>
          </cell>
        </row>
        <row r="17">
          <cell r="A17">
            <v>624</v>
          </cell>
        </row>
        <row r="18">
          <cell r="A18">
            <v>294</v>
          </cell>
        </row>
        <row r="19">
          <cell r="A19">
            <v>128</v>
          </cell>
        </row>
        <row r="20">
          <cell r="A20">
            <v>295</v>
          </cell>
        </row>
        <row r="21">
          <cell r="A21">
            <v>462</v>
          </cell>
        </row>
        <row r="22">
          <cell r="A22">
            <v>150</v>
          </cell>
        </row>
        <row r="23">
          <cell r="A23">
            <v>63</v>
          </cell>
        </row>
        <row r="24">
          <cell r="A24">
            <v>634</v>
          </cell>
        </row>
        <row r="25">
          <cell r="A25">
            <v>628</v>
          </cell>
        </row>
        <row r="26">
          <cell r="A26">
            <v>499</v>
          </cell>
        </row>
        <row r="27">
          <cell r="A27">
            <v>399</v>
          </cell>
        </row>
        <row r="28">
          <cell r="A28">
            <v>555</v>
          </cell>
        </row>
        <row r="29">
          <cell r="A29">
            <v>181</v>
          </cell>
        </row>
        <row r="30">
          <cell r="A30">
            <v>349</v>
          </cell>
        </row>
        <row r="31">
          <cell r="A31">
            <v>340</v>
          </cell>
        </row>
        <row r="32">
          <cell r="A32">
            <v>73</v>
          </cell>
        </row>
        <row r="33">
          <cell r="A33">
            <v>406</v>
          </cell>
        </row>
        <row r="34">
          <cell r="A34">
            <v>663</v>
          </cell>
        </row>
        <row r="35">
          <cell r="A35">
            <v>467</v>
          </cell>
        </row>
        <row r="36">
          <cell r="A36">
            <v>190</v>
          </cell>
        </row>
        <row r="37">
          <cell r="A37">
            <v>115</v>
          </cell>
        </row>
        <row r="38">
          <cell r="A38">
            <v>641</v>
          </cell>
        </row>
        <row r="39">
          <cell r="A39">
            <v>665</v>
          </cell>
        </row>
        <row r="40">
          <cell r="A40">
            <v>59</v>
          </cell>
        </row>
        <row r="41">
          <cell r="A41">
            <v>85</v>
          </cell>
        </row>
        <row r="42">
          <cell r="A42">
            <v>272</v>
          </cell>
        </row>
        <row r="43">
          <cell r="A43">
            <v>159</v>
          </cell>
        </row>
        <row r="44">
          <cell r="A44">
            <v>226</v>
          </cell>
        </row>
        <row r="45">
          <cell r="A45">
            <v>80</v>
          </cell>
        </row>
        <row r="46">
          <cell r="A46">
            <v>587</v>
          </cell>
        </row>
        <row r="47">
          <cell r="A47">
            <v>388</v>
          </cell>
        </row>
        <row r="48">
          <cell r="A48">
            <v>656</v>
          </cell>
        </row>
        <row r="49">
          <cell r="A49">
            <v>652</v>
          </cell>
        </row>
        <row r="50">
          <cell r="A50">
            <v>564</v>
          </cell>
        </row>
        <row r="51">
          <cell r="A51">
            <v>198</v>
          </cell>
        </row>
        <row r="52">
          <cell r="A52">
            <v>620</v>
          </cell>
        </row>
        <row r="53">
          <cell r="A53">
            <v>17</v>
          </cell>
        </row>
        <row r="54">
          <cell r="A54">
            <v>563</v>
          </cell>
        </row>
        <row r="55">
          <cell r="A55">
            <v>44</v>
          </cell>
        </row>
        <row r="56">
          <cell r="A56">
            <v>139</v>
          </cell>
        </row>
        <row r="57">
          <cell r="A57">
            <v>566</v>
          </cell>
        </row>
        <row r="58">
          <cell r="A58">
            <v>434</v>
          </cell>
        </row>
        <row r="59">
          <cell r="A59">
            <v>622</v>
          </cell>
        </row>
        <row r="60">
          <cell r="A60">
            <v>282</v>
          </cell>
        </row>
        <row r="61">
          <cell r="A61">
            <v>351</v>
          </cell>
        </row>
        <row r="62">
          <cell r="A62">
            <v>204</v>
          </cell>
        </row>
        <row r="63">
          <cell r="A63">
            <v>581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155</v>
          </cell>
        </row>
        <row r="3">
          <cell r="A3">
            <v>354</v>
          </cell>
        </row>
        <row r="4">
          <cell r="A4">
            <v>562</v>
          </cell>
        </row>
        <row r="5">
          <cell r="A5">
            <v>43</v>
          </cell>
        </row>
        <row r="6">
          <cell r="A6">
            <v>132</v>
          </cell>
        </row>
        <row r="7">
          <cell r="A7">
            <v>379</v>
          </cell>
        </row>
        <row r="8">
          <cell r="A8">
            <v>93</v>
          </cell>
        </row>
        <row r="9">
          <cell r="A9">
            <v>11</v>
          </cell>
        </row>
        <row r="10">
          <cell r="A10">
            <v>191</v>
          </cell>
        </row>
        <row r="11">
          <cell r="A11">
            <v>13</v>
          </cell>
        </row>
        <row r="12">
          <cell r="A12">
            <v>376</v>
          </cell>
        </row>
        <row r="13">
          <cell r="A13">
            <v>559</v>
          </cell>
        </row>
        <row r="14">
          <cell r="A14">
            <v>216</v>
          </cell>
        </row>
        <row r="15">
          <cell r="A15">
            <v>261</v>
          </cell>
        </row>
        <row r="16">
          <cell r="A16">
            <v>160</v>
          </cell>
        </row>
        <row r="17">
          <cell r="A17">
            <v>234</v>
          </cell>
        </row>
        <row r="18">
          <cell r="A18">
            <v>58</v>
          </cell>
        </row>
        <row r="19">
          <cell r="A19">
            <v>271</v>
          </cell>
        </row>
        <row r="20">
          <cell r="A20">
            <v>443</v>
          </cell>
        </row>
        <row r="21">
          <cell r="A21">
            <v>69</v>
          </cell>
        </row>
        <row r="22">
          <cell r="A22">
            <v>594</v>
          </cell>
        </row>
        <row r="23">
          <cell r="A23">
            <v>447</v>
          </cell>
        </row>
        <row r="24">
          <cell r="A24">
            <v>337</v>
          </cell>
        </row>
        <row r="25">
          <cell r="A25">
            <v>640</v>
          </cell>
        </row>
        <row r="26">
          <cell r="A26">
            <v>509</v>
          </cell>
        </row>
        <row r="27">
          <cell r="A27">
            <v>657</v>
          </cell>
        </row>
        <row r="28">
          <cell r="A28">
            <v>255</v>
          </cell>
        </row>
        <row r="29">
          <cell r="A29">
            <v>526</v>
          </cell>
        </row>
        <row r="30">
          <cell r="A30">
            <v>580</v>
          </cell>
        </row>
        <row r="31">
          <cell r="A31">
            <v>17</v>
          </cell>
        </row>
        <row r="32">
          <cell r="A32">
            <v>572</v>
          </cell>
        </row>
        <row r="33">
          <cell r="A33">
            <v>168</v>
          </cell>
        </row>
        <row r="34">
          <cell r="A34">
            <v>248</v>
          </cell>
        </row>
        <row r="35">
          <cell r="A35">
            <v>341</v>
          </cell>
        </row>
        <row r="36">
          <cell r="A36">
            <v>176</v>
          </cell>
        </row>
        <row r="37">
          <cell r="A37">
            <v>270</v>
          </cell>
        </row>
        <row r="38">
          <cell r="A38">
            <v>154</v>
          </cell>
        </row>
        <row r="39">
          <cell r="A39">
            <v>444</v>
          </cell>
        </row>
        <row r="40">
          <cell r="A40">
            <v>483</v>
          </cell>
        </row>
        <row r="41">
          <cell r="A41">
            <v>493</v>
          </cell>
        </row>
        <row r="42">
          <cell r="A42">
            <v>235</v>
          </cell>
        </row>
        <row r="43">
          <cell r="A43">
            <v>302</v>
          </cell>
        </row>
        <row r="44">
          <cell r="A44">
            <v>146</v>
          </cell>
        </row>
        <row r="45">
          <cell r="A45">
            <v>343</v>
          </cell>
        </row>
        <row r="46">
          <cell r="A46">
            <v>223</v>
          </cell>
        </row>
        <row r="47">
          <cell r="A47">
            <v>297</v>
          </cell>
        </row>
        <row r="48">
          <cell r="A48">
            <v>188</v>
          </cell>
        </row>
        <row r="49">
          <cell r="A49">
            <v>232</v>
          </cell>
        </row>
        <row r="50">
          <cell r="A50">
            <v>74</v>
          </cell>
        </row>
        <row r="51">
          <cell r="A51">
            <v>48</v>
          </cell>
        </row>
        <row r="52">
          <cell r="A52">
            <v>653</v>
          </cell>
        </row>
        <row r="53">
          <cell r="A53">
            <v>462</v>
          </cell>
        </row>
        <row r="54">
          <cell r="A54">
            <v>251</v>
          </cell>
        </row>
        <row r="55">
          <cell r="A55">
            <v>604</v>
          </cell>
        </row>
        <row r="56">
          <cell r="A56">
            <v>70</v>
          </cell>
        </row>
        <row r="57">
          <cell r="A57">
            <v>602</v>
          </cell>
        </row>
        <row r="58">
          <cell r="A58">
            <v>213</v>
          </cell>
        </row>
        <row r="59">
          <cell r="A59">
            <v>540</v>
          </cell>
        </row>
        <row r="60">
          <cell r="A60">
            <v>484</v>
          </cell>
        </row>
        <row r="61">
          <cell r="A61">
            <v>75</v>
          </cell>
        </row>
        <row r="62">
          <cell r="A62">
            <v>583</v>
          </cell>
        </row>
        <row r="63">
          <cell r="A63">
            <v>312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231</v>
          </cell>
        </row>
        <row r="3">
          <cell r="A3">
            <v>142</v>
          </cell>
        </row>
        <row r="4">
          <cell r="A4">
            <v>15</v>
          </cell>
        </row>
        <row r="5">
          <cell r="A5">
            <v>100</v>
          </cell>
        </row>
        <row r="6">
          <cell r="A6">
            <v>325</v>
          </cell>
        </row>
        <row r="7">
          <cell r="A7">
            <v>393</v>
          </cell>
        </row>
        <row r="8">
          <cell r="A8">
            <v>613</v>
          </cell>
        </row>
        <row r="9">
          <cell r="A9">
            <v>179</v>
          </cell>
        </row>
        <row r="10">
          <cell r="A10">
            <v>398</v>
          </cell>
        </row>
        <row r="11">
          <cell r="A11">
            <v>272</v>
          </cell>
        </row>
        <row r="12">
          <cell r="A12">
            <v>334</v>
          </cell>
        </row>
        <row r="13">
          <cell r="A13">
            <v>654</v>
          </cell>
        </row>
        <row r="14">
          <cell r="A14">
            <v>606</v>
          </cell>
        </row>
        <row r="15">
          <cell r="A15">
            <v>212</v>
          </cell>
        </row>
        <row r="16">
          <cell r="A16">
            <v>221</v>
          </cell>
        </row>
        <row r="17">
          <cell r="A17">
            <v>83</v>
          </cell>
        </row>
        <row r="18">
          <cell r="A18">
            <v>225</v>
          </cell>
        </row>
        <row r="19">
          <cell r="A19">
            <v>125</v>
          </cell>
        </row>
        <row r="20">
          <cell r="A20">
            <v>112</v>
          </cell>
        </row>
        <row r="21">
          <cell r="A21">
            <v>137</v>
          </cell>
        </row>
        <row r="22">
          <cell r="A22">
            <v>256</v>
          </cell>
        </row>
        <row r="23">
          <cell r="A23">
            <v>208</v>
          </cell>
        </row>
        <row r="24">
          <cell r="A24">
            <v>81</v>
          </cell>
        </row>
        <row r="25">
          <cell r="A25">
            <v>571</v>
          </cell>
        </row>
        <row r="26">
          <cell r="A26">
            <v>31</v>
          </cell>
        </row>
        <row r="27">
          <cell r="A27">
            <v>377</v>
          </cell>
        </row>
        <row r="28">
          <cell r="A28">
            <v>649</v>
          </cell>
        </row>
        <row r="29">
          <cell r="A29">
            <v>164</v>
          </cell>
        </row>
        <row r="30">
          <cell r="A30">
            <v>275</v>
          </cell>
        </row>
        <row r="31">
          <cell r="A31">
            <v>207</v>
          </cell>
        </row>
        <row r="32">
          <cell r="A32">
            <v>188</v>
          </cell>
        </row>
        <row r="33">
          <cell r="A33">
            <v>204</v>
          </cell>
        </row>
        <row r="34">
          <cell r="A34">
            <v>602</v>
          </cell>
        </row>
        <row r="35">
          <cell r="A35">
            <v>28</v>
          </cell>
        </row>
        <row r="36">
          <cell r="A36">
            <v>48</v>
          </cell>
        </row>
        <row r="37">
          <cell r="A37">
            <v>201</v>
          </cell>
        </row>
        <row r="38">
          <cell r="A38">
            <v>625</v>
          </cell>
        </row>
        <row r="39">
          <cell r="A39">
            <v>235</v>
          </cell>
        </row>
        <row r="40">
          <cell r="A40">
            <v>623</v>
          </cell>
        </row>
        <row r="41">
          <cell r="A41">
            <v>27</v>
          </cell>
        </row>
        <row r="42">
          <cell r="A42">
            <v>338</v>
          </cell>
        </row>
        <row r="43">
          <cell r="A43">
            <v>265</v>
          </cell>
        </row>
        <row r="44">
          <cell r="A44">
            <v>146</v>
          </cell>
        </row>
        <row r="45">
          <cell r="A45">
            <v>41</v>
          </cell>
        </row>
        <row r="46">
          <cell r="A46">
            <v>311</v>
          </cell>
        </row>
        <row r="47">
          <cell r="A47">
            <v>390</v>
          </cell>
        </row>
        <row r="48">
          <cell r="A48">
            <v>366</v>
          </cell>
        </row>
        <row r="49">
          <cell r="A49">
            <v>318</v>
          </cell>
        </row>
        <row r="50">
          <cell r="A50">
            <v>228</v>
          </cell>
        </row>
        <row r="51">
          <cell r="A51">
            <v>666</v>
          </cell>
        </row>
        <row r="52">
          <cell r="A52">
            <v>283</v>
          </cell>
        </row>
        <row r="53">
          <cell r="A53">
            <v>373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280</v>
          </cell>
        </row>
        <row r="3">
          <cell r="A3">
            <v>286</v>
          </cell>
        </row>
        <row r="4">
          <cell r="A4">
            <v>622</v>
          </cell>
        </row>
        <row r="5">
          <cell r="A5">
            <v>305</v>
          </cell>
        </row>
        <row r="6">
          <cell r="A6">
            <v>374</v>
          </cell>
        </row>
        <row r="7">
          <cell r="A7">
            <v>360</v>
          </cell>
        </row>
        <row r="8">
          <cell r="A8">
            <v>553</v>
          </cell>
        </row>
        <row r="9">
          <cell r="A9">
            <v>341</v>
          </cell>
        </row>
        <row r="10">
          <cell r="A10">
            <v>124</v>
          </cell>
        </row>
        <row r="11">
          <cell r="A11">
            <v>122</v>
          </cell>
        </row>
        <row r="12">
          <cell r="A12">
            <v>67</v>
          </cell>
        </row>
        <row r="13">
          <cell r="A13">
            <v>566</v>
          </cell>
        </row>
        <row r="14">
          <cell r="A14">
            <v>298</v>
          </cell>
        </row>
        <row r="15">
          <cell r="A15">
            <v>633</v>
          </cell>
        </row>
        <row r="16">
          <cell r="A16">
            <v>24</v>
          </cell>
        </row>
        <row r="17">
          <cell r="A17">
            <v>133</v>
          </cell>
        </row>
        <row r="18">
          <cell r="A18">
            <v>204</v>
          </cell>
        </row>
        <row r="19">
          <cell r="A19">
            <v>628</v>
          </cell>
        </row>
        <row r="20">
          <cell r="A20">
            <v>342</v>
          </cell>
        </row>
        <row r="21">
          <cell r="A21">
            <v>208</v>
          </cell>
        </row>
        <row r="22">
          <cell r="A22">
            <v>321</v>
          </cell>
        </row>
        <row r="23">
          <cell r="A23">
            <v>94</v>
          </cell>
        </row>
        <row r="24">
          <cell r="A24">
            <v>649</v>
          </cell>
        </row>
        <row r="25">
          <cell r="A25">
            <v>346</v>
          </cell>
        </row>
        <row r="26">
          <cell r="A26">
            <v>27</v>
          </cell>
        </row>
        <row r="27">
          <cell r="A27">
            <v>247</v>
          </cell>
        </row>
        <row r="28">
          <cell r="A28">
            <v>386</v>
          </cell>
        </row>
        <row r="29">
          <cell r="A29">
            <v>20</v>
          </cell>
        </row>
        <row r="30">
          <cell r="A30">
            <v>88</v>
          </cell>
        </row>
        <row r="31">
          <cell r="A31">
            <v>349</v>
          </cell>
        </row>
        <row r="32">
          <cell r="A32">
            <v>254</v>
          </cell>
        </row>
        <row r="33">
          <cell r="A33">
            <v>326</v>
          </cell>
        </row>
        <row r="34">
          <cell r="A34">
            <v>631</v>
          </cell>
        </row>
        <row r="35">
          <cell r="A35">
            <v>368</v>
          </cell>
        </row>
        <row r="36">
          <cell r="A36">
            <v>316</v>
          </cell>
        </row>
        <row r="37">
          <cell r="A37">
            <v>184</v>
          </cell>
        </row>
        <row r="38">
          <cell r="A38">
            <v>581</v>
          </cell>
        </row>
        <row r="39">
          <cell r="A39">
            <v>302</v>
          </cell>
        </row>
        <row r="40">
          <cell r="A40">
            <v>580</v>
          </cell>
        </row>
        <row r="41">
          <cell r="A41">
            <v>140</v>
          </cell>
        </row>
        <row r="42">
          <cell r="A42">
            <v>193</v>
          </cell>
        </row>
        <row r="43">
          <cell r="A43">
            <v>76</v>
          </cell>
        </row>
        <row r="44">
          <cell r="A44">
            <v>242</v>
          </cell>
        </row>
        <row r="45">
          <cell r="A45">
            <v>593</v>
          </cell>
        </row>
        <row r="46">
          <cell r="A46">
            <v>310</v>
          </cell>
        </row>
        <row r="47">
          <cell r="A47">
            <v>309</v>
          </cell>
        </row>
        <row r="48">
          <cell r="A48">
            <v>623</v>
          </cell>
        </row>
        <row r="49">
          <cell r="A49">
            <v>258</v>
          </cell>
        </row>
        <row r="50">
          <cell r="A50">
            <v>377</v>
          </cell>
        </row>
        <row r="51">
          <cell r="A51">
            <v>602</v>
          </cell>
        </row>
        <row r="52">
          <cell r="A52">
            <v>139</v>
          </cell>
        </row>
        <row r="53">
          <cell r="A53">
            <v>307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210</v>
          </cell>
        </row>
        <row r="3">
          <cell r="A3">
            <v>493</v>
          </cell>
        </row>
        <row r="4">
          <cell r="A4">
            <v>354</v>
          </cell>
        </row>
        <row r="5">
          <cell r="A5">
            <v>178</v>
          </cell>
        </row>
        <row r="6">
          <cell r="A6">
            <v>465</v>
          </cell>
        </row>
        <row r="7">
          <cell r="A7">
            <v>46</v>
          </cell>
        </row>
        <row r="8">
          <cell r="A8">
            <v>388</v>
          </cell>
        </row>
        <row r="9">
          <cell r="A9">
            <v>368</v>
          </cell>
        </row>
        <row r="10">
          <cell r="A10">
            <v>80</v>
          </cell>
        </row>
        <row r="11">
          <cell r="A11">
            <v>132</v>
          </cell>
        </row>
        <row r="12">
          <cell r="A12">
            <v>345</v>
          </cell>
        </row>
        <row r="13">
          <cell r="A13">
            <v>55</v>
          </cell>
        </row>
        <row r="14">
          <cell r="A14">
            <v>379</v>
          </cell>
        </row>
        <row r="15">
          <cell r="A15">
            <v>65</v>
          </cell>
        </row>
        <row r="16">
          <cell r="A16">
            <v>382</v>
          </cell>
        </row>
        <row r="17">
          <cell r="A17">
            <v>67</v>
          </cell>
        </row>
        <row r="18">
          <cell r="A18">
            <v>460</v>
          </cell>
        </row>
        <row r="19">
          <cell r="A19">
            <v>453</v>
          </cell>
        </row>
        <row r="20">
          <cell r="A20">
            <v>171</v>
          </cell>
        </row>
        <row r="21">
          <cell r="A21">
            <v>160</v>
          </cell>
        </row>
        <row r="22">
          <cell r="A22">
            <v>418</v>
          </cell>
        </row>
        <row r="23">
          <cell r="A23">
            <v>393</v>
          </cell>
        </row>
        <row r="24">
          <cell r="A24">
            <v>367</v>
          </cell>
        </row>
        <row r="25">
          <cell r="A25">
            <v>86</v>
          </cell>
        </row>
        <row r="26">
          <cell r="A26">
            <v>83</v>
          </cell>
        </row>
        <row r="27">
          <cell r="A27">
            <v>60</v>
          </cell>
        </row>
        <row r="28">
          <cell r="A28">
            <v>253</v>
          </cell>
        </row>
        <row r="29">
          <cell r="A29">
            <v>265</v>
          </cell>
        </row>
        <row r="30">
          <cell r="A30">
            <v>239</v>
          </cell>
        </row>
        <row r="31">
          <cell r="A31">
            <v>148</v>
          </cell>
        </row>
        <row r="32">
          <cell r="A32">
            <v>508</v>
          </cell>
        </row>
        <row r="33">
          <cell r="A33">
            <v>272</v>
          </cell>
        </row>
        <row r="34">
          <cell r="A34">
            <v>496</v>
          </cell>
        </row>
        <row r="35">
          <cell r="A35">
            <v>437</v>
          </cell>
        </row>
        <row r="36">
          <cell r="A36">
            <v>22</v>
          </cell>
        </row>
        <row r="37">
          <cell r="A37">
            <v>32</v>
          </cell>
        </row>
        <row r="38">
          <cell r="A38">
            <v>477</v>
          </cell>
        </row>
        <row r="39">
          <cell r="A39">
            <v>400</v>
          </cell>
        </row>
        <row r="40">
          <cell r="A40">
            <v>311</v>
          </cell>
        </row>
        <row r="41">
          <cell r="A41">
            <v>313</v>
          </cell>
        </row>
        <row r="42">
          <cell r="A42">
            <v>110</v>
          </cell>
        </row>
        <row r="43">
          <cell r="A43">
            <v>64</v>
          </cell>
        </row>
        <row r="44">
          <cell r="A44">
            <v>270</v>
          </cell>
        </row>
        <row r="45">
          <cell r="A45">
            <v>108</v>
          </cell>
        </row>
        <row r="46">
          <cell r="A46">
            <v>529</v>
          </cell>
        </row>
        <row r="47">
          <cell r="A47">
            <v>195</v>
          </cell>
        </row>
        <row r="48">
          <cell r="A48">
            <v>547</v>
          </cell>
        </row>
        <row r="49">
          <cell r="A49">
            <v>232</v>
          </cell>
        </row>
        <row r="50">
          <cell r="A50">
            <v>127</v>
          </cell>
        </row>
        <row r="51">
          <cell r="A51">
            <v>99</v>
          </cell>
        </row>
        <row r="52">
          <cell r="A52">
            <v>372</v>
          </cell>
        </row>
        <row r="53">
          <cell r="A53">
            <v>14</v>
          </cell>
        </row>
        <row r="54">
          <cell r="A54">
            <v>287</v>
          </cell>
        </row>
        <row r="55">
          <cell r="A55">
            <v>356</v>
          </cell>
        </row>
        <row r="56">
          <cell r="A56">
            <v>520</v>
          </cell>
        </row>
        <row r="57">
          <cell r="A57">
            <v>466</v>
          </cell>
        </row>
        <row r="58">
          <cell r="A58">
            <v>256</v>
          </cell>
        </row>
        <row r="59">
          <cell r="A59">
            <v>85</v>
          </cell>
        </row>
        <row r="60">
          <cell r="A60">
            <v>484</v>
          </cell>
        </row>
        <row r="61">
          <cell r="A61">
            <v>391</v>
          </cell>
        </row>
        <row r="62">
          <cell r="A62">
            <v>151</v>
          </cell>
        </row>
        <row r="63">
          <cell r="A63">
            <v>332</v>
          </cell>
        </row>
        <row r="64">
          <cell r="A64">
            <v>386</v>
          </cell>
        </row>
        <row r="65">
          <cell r="A65">
            <v>337</v>
          </cell>
        </row>
        <row r="66">
          <cell r="A66">
            <v>41</v>
          </cell>
        </row>
        <row r="67">
          <cell r="A67">
            <v>296</v>
          </cell>
        </row>
        <row r="68">
          <cell r="A68">
            <v>435</v>
          </cell>
        </row>
        <row r="69">
          <cell r="A69">
            <v>121</v>
          </cell>
        </row>
        <row r="70">
          <cell r="A70">
            <v>40</v>
          </cell>
        </row>
        <row r="71">
          <cell r="A71">
            <v>198</v>
          </cell>
        </row>
        <row r="72">
          <cell r="A72">
            <v>78</v>
          </cell>
        </row>
        <row r="73">
          <cell r="A73">
            <v>167</v>
          </cell>
        </row>
        <row r="74">
          <cell r="A74">
            <v>95</v>
          </cell>
        </row>
        <row r="75">
          <cell r="A75">
            <v>88</v>
          </cell>
        </row>
        <row r="76">
          <cell r="A76">
            <v>245</v>
          </cell>
        </row>
        <row r="77">
          <cell r="A77">
            <v>100</v>
          </cell>
        </row>
        <row r="78">
          <cell r="A78">
            <v>428</v>
          </cell>
        </row>
        <row r="79">
          <cell r="A79">
            <v>249</v>
          </cell>
        </row>
        <row r="80">
          <cell r="A80">
            <v>412</v>
          </cell>
        </row>
        <row r="81">
          <cell r="A81">
            <v>389</v>
          </cell>
        </row>
        <row r="82">
          <cell r="A82">
            <v>513</v>
          </cell>
        </row>
        <row r="83">
          <cell r="A83">
            <v>305</v>
          </cell>
        </row>
        <row r="84">
          <cell r="A84">
            <v>66</v>
          </cell>
        </row>
        <row r="85">
          <cell r="A85">
            <v>241</v>
          </cell>
        </row>
        <row r="86">
          <cell r="A86">
            <v>189</v>
          </cell>
        </row>
        <row r="87">
          <cell r="A87">
            <v>259</v>
          </cell>
        </row>
        <row r="88">
          <cell r="A88">
            <v>327</v>
          </cell>
        </row>
        <row r="89">
          <cell r="A89">
            <v>154</v>
          </cell>
        </row>
        <row r="90">
          <cell r="A90">
            <v>447</v>
          </cell>
        </row>
        <row r="91">
          <cell r="A91">
            <v>284</v>
          </cell>
        </row>
        <row r="92">
          <cell r="A92">
            <v>504</v>
          </cell>
        </row>
        <row r="93">
          <cell r="A93">
            <v>43</v>
          </cell>
        </row>
        <row r="94">
          <cell r="A94">
            <v>183</v>
          </cell>
        </row>
        <row r="95">
          <cell r="A95">
            <v>157</v>
          </cell>
        </row>
        <row r="96">
          <cell r="A96">
            <v>104</v>
          </cell>
        </row>
        <row r="97">
          <cell r="A97">
            <v>343</v>
          </cell>
        </row>
        <row r="98">
          <cell r="A98">
            <v>285</v>
          </cell>
        </row>
        <row r="99">
          <cell r="A99">
            <v>409</v>
          </cell>
        </row>
        <row r="100">
          <cell r="A100">
            <v>510</v>
          </cell>
        </row>
        <row r="101">
          <cell r="A101">
            <v>414</v>
          </cell>
        </row>
        <row r="102">
          <cell r="A102">
            <v>75</v>
          </cell>
        </row>
        <row r="103">
          <cell r="A103">
            <v>322</v>
          </cell>
        </row>
        <row r="104">
          <cell r="A104">
            <v>129</v>
          </cell>
        </row>
        <row r="105">
          <cell r="A105">
            <v>199</v>
          </cell>
        </row>
        <row r="106">
          <cell r="A106">
            <v>317</v>
          </cell>
        </row>
        <row r="107">
          <cell r="A107">
            <v>62</v>
          </cell>
        </row>
        <row r="108">
          <cell r="A108">
            <v>92</v>
          </cell>
        </row>
        <row r="109">
          <cell r="A109">
            <v>217</v>
          </cell>
        </row>
        <row r="110">
          <cell r="A110">
            <v>277</v>
          </cell>
        </row>
        <row r="111">
          <cell r="A111">
            <v>123</v>
          </cell>
        </row>
        <row r="112">
          <cell r="A112">
            <v>53</v>
          </cell>
        </row>
        <row r="113">
          <cell r="A113">
            <v>521</v>
          </cell>
        </row>
        <row r="114">
          <cell r="A114">
            <v>72</v>
          </cell>
        </row>
        <row r="115">
          <cell r="A115">
            <v>290</v>
          </cell>
        </row>
        <row r="116">
          <cell r="A116">
            <v>494</v>
          </cell>
        </row>
        <row r="117">
          <cell r="A117">
            <v>130</v>
          </cell>
        </row>
        <row r="118">
          <cell r="A118">
            <v>162</v>
          </cell>
        </row>
        <row r="119">
          <cell r="A119">
            <v>289</v>
          </cell>
        </row>
        <row r="120">
          <cell r="A120">
            <v>488</v>
          </cell>
        </row>
        <row r="121">
          <cell r="A121">
            <v>6</v>
          </cell>
        </row>
        <row r="122">
          <cell r="A122">
            <v>512</v>
          </cell>
        </row>
        <row r="123">
          <cell r="A123">
            <v>24</v>
          </cell>
        </row>
        <row r="124">
          <cell r="A124">
            <v>454</v>
          </cell>
        </row>
        <row r="125">
          <cell r="A125">
            <v>140</v>
          </cell>
        </row>
        <row r="126">
          <cell r="A126">
            <v>338</v>
          </cell>
        </row>
        <row r="127">
          <cell r="A127">
            <v>403</v>
          </cell>
        </row>
        <row r="128">
          <cell r="A128">
            <v>119</v>
          </cell>
        </row>
        <row r="129">
          <cell r="A129">
            <v>355</v>
          </cell>
        </row>
        <row r="130">
          <cell r="A130">
            <v>478</v>
          </cell>
        </row>
        <row r="131">
          <cell r="A131">
            <v>401</v>
          </cell>
        </row>
        <row r="132">
          <cell r="A132">
            <v>11</v>
          </cell>
        </row>
        <row r="133">
          <cell r="A133">
            <v>281</v>
          </cell>
        </row>
        <row r="134">
          <cell r="A134">
            <v>203</v>
          </cell>
        </row>
        <row r="135">
          <cell r="A135">
            <v>331</v>
          </cell>
        </row>
        <row r="136">
          <cell r="A136">
            <v>514</v>
          </cell>
        </row>
        <row r="137">
          <cell r="A137">
            <v>495</v>
          </cell>
        </row>
        <row r="138">
          <cell r="A138">
            <v>37</v>
          </cell>
        </row>
        <row r="139">
          <cell r="A139">
            <v>474</v>
          </cell>
        </row>
        <row r="140">
          <cell r="A140">
            <v>209</v>
          </cell>
        </row>
        <row r="141">
          <cell r="A141">
            <v>405</v>
          </cell>
        </row>
        <row r="142">
          <cell r="A142">
            <v>168</v>
          </cell>
        </row>
        <row r="143">
          <cell r="A143">
            <v>191</v>
          </cell>
        </row>
        <row r="144">
          <cell r="A144">
            <v>467</v>
          </cell>
        </row>
        <row r="145">
          <cell r="A145">
            <v>48</v>
          </cell>
        </row>
        <row r="146">
          <cell r="A146">
            <v>74</v>
          </cell>
        </row>
        <row r="147">
          <cell r="A147">
            <v>306</v>
          </cell>
        </row>
        <row r="148">
          <cell r="A148">
            <v>490</v>
          </cell>
        </row>
        <row r="149">
          <cell r="A149">
            <v>235</v>
          </cell>
        </row>
        <row r="150">
          <cell r="A150">
            <v>47</v>
          </cell>
        </row>
        <row r="151">
          <cell r="A151">
            <v>522</v>
          </cell>
        </row>
        <row r="152">
          <cell r="A152">
            <v>307</v>
          </cell>
        </row>
        <row r="153">
          <cell r="A153">
            <v>112</v>
          </cell>
        </row>
        <row r="154">
          <cell r="A154">
            <v>482</v>
          </cell>
        </row>
        <row r="155">
          <cell r="A155">
            <v>247</v>
          </cell>
        </row>
        <row r="156">
          <cell r="A156">
            <v>237</v>
          </cell>
        </row>
        <row r="157">
          <cell r="A157">
            <v>138</v>
          </cell>
        </row>
        <row r="158">
          <cell r="A158">
            <v>269</v>
          </cell>
        </row>
        <row r="159">
          <cell r="A159">
            <v>266</v>
          </cell>
        </row>
        <row r="160">
          <cell r="A160">
            <v>308</v>
          </cell>
        </row>
        <row r="161">
          <cell r="A161">
            <v>517</v>
          </cell>
        </row>
        <row r="162">
          <cell r="A162">
            <v>325</v>
          </cell>
        </row>
        <row r="163">
          <cell r="A163">
            <v>449</v>
          </cell>
        </row>
        <row r="164">
          <cell r="A164">
            <v>244</v>
          </cell>
        </row>
        <row r="165">
          <cell r="A165">
            <v>511</v>
          </cell>
        </row>
        <row r="166">
          <cell r="A166">
            <v>436</v>
          </cell>
        </row>
        <row r="167">
          <cell r="A167">
            <v>101</v>
          </cell>
        </row>
        <row r="168">
          <cell r="A168">
            <v>23</v>
          </cell>
        </row>
        <row r="169">
          <cell r="A169">
            <v>359</v>
          </cell>
        </row>
        <row r="170">
          <cell r="A170">
            <v>476</v>
          </cell>
        </row>
        <row r="171">
          <cell r="A171">
            <v>251</v>
          </cell>
        </row>
        <row r="172">
          <cell r="A172">
            <v>536</v>
          </cell>
        </row>
        <row r="173">
          <cell r="A173">
            <v>214</v>
          </cell>
        </row>
        <row r="174">
          <cell r="A174">
            <v>39</v>
          </cell>
        </row>
        <row r="175">
          <cell r="A175">
            <v>218</v>
          </cell>
        </row>
        <row r="176">
          <cell r="A176">
            <v>255</v>
          </cell>
        </row>
        <row r="177">
          <cell r="A177">
            <v>346</v>
          </cell>
        </row>
        <row r="178">
          <cell r="A178">
            <v>190</v>
          </cell>
        </row>
        <row r="179">
          <cell r="A179">
            <v>170</v>
          </cell>
        </row>
        <row r="180">
          <cell r="A180">
            <v>7</v>
          </cell>
        </row>
        <row r="181">
          <cell r="A181">
            <v>222</v>
          </cell>
        </row>
        <row r="182">
          <cell r="A182">
            <v>498</v>
          </cell>
        </row>
        <row r="183">
          <cell r="A183">
            <v>103</v>
          </cell>
        </row>
        <row r="184">
          <cell r="A184">
            <v>528</v>
          </cell>
        </row>
        <row r="185">
          <cell r="A185">
            <v>456</v>
          </cell>
        </row>
        <row r="186">
          <cell r="A186">
            <v>56</v>
          </cell>
        </row>
        <row r="187">
          <cell r="A187">
            <v>420</v>
          </cell>
        </row>
        <row r="188">
          <cell r="A188">
            <v>117</v>
          </cell>
        </row>
        <row r="189">
          <cell r="A189">
            <v>282</v>
          </cell>
        </row>
        <row r="190">
          <cell r="A190">
            <v>485</v>
          </cell>
        </row>
        <row r="191">
          <cell r="A191">
            <v>120</v>
          </cell>
        </row>
        <row r="192">
          <cell r="A192">
            <v>463</v>
          </cell>
        </row>
        <row r="193">
          <cell r="A193">
            <v>211</v>
          </cell>
        </row>
        <row r="194">
          <cell r="A194">
            <v>334</v>
          </cell>
        </row>
        <row r="195">
          <cell r="A195">
            <v>523</v>
          </cell>
        </row>
        <row r="196">
          <cell r="A196">
            <v>54</v>
          </cell>
        </row>
        <row r="197">
          <cell r="A197">
            <v>262</v>
          </cell>
        </row>
        <row r="198">
          <cell r="A198">
            <v>417</v>
          </cell>
        </row>
        <row r="199">
          <cell r="A199">
            <v>144</v>
          </cell>
        </row>
        <row r="200">
          <cell r="A200">
            <v>246</v>
          </cell>
        </row>
        <row r="201">
          <cell r="A201">
            <v>459</v>
          </cell>
        </row>
        <row r="202">
          <cell r="A202">
            <v>473</v>
          </cell>
        </row>
        <row r="203">
          <cell r="A203">
            <v>202</v>
          </cell>
        </row>
        <row r="204">
          <cell r="A204">
            <v>196</v>
          </cell>
        </row>
        <row r="205">
          <cell r="A205">
            <v>349</v>
          </cell>
        </row>
        <row r="206">
          <cell r="A206">
            <v>125</v>
          </cell>
        </row>
        <row r="207">
          <cell r="A207">
            <v>70</v>
          </cell>
        </row>
        <row r="208">
          <cell r="A208">
            <v>532</v>
          </cell>
        </row>
        <row r="209">
          <cell r="A209">
            <v>242</v>
          </cell>
        </row>
        <row r="210">
          <cell r="A210">
            <v>535</v>
          </cell>
        </row>
        <row r="211">
          <cell r="A211">
            <v>59</v>
          </cell>
        </row>
        <row r="212">
          <cell r="A212">
            <v>480</v>
          </cell>
        </row>
        <row r="213">
          <cell r="A213">
            <v>475</v>
          </cell>
        </row>
        <row r="214">
          <cell r="A214">
            <v>137</v>
          </cell>
        </row>
        <row r="215">
          <cell r="A215">
            <v>392</v>
          </cell>
        </row>
        <row r="216">
          <cell r="A216">
            <v>361</v>
          </cell>
        </row>
        <row r="217">
          <cell r="A217">
            <v>472</v>
          </cell>
        </row>
        <row r="218">
          <cell r="A218">
            <v>406</v>
          </cell>
        </row>
        <row r="219">
          <cell r="A219">
            <v>141</v>
          </cell>
        </row>
        <row r="220">
          <cell r="A220">
            <v>542</v>
          </cell>
        </row>
        <row r="221">
          <cell r="A221">
            <v>267</v>
          </cell>
        </row>
        <row r="222">
          <cell r="A222">
            <v>321</v>
          </cell>
        </row>
        <row r="223">
          <cell r="A223">
            <v>323</v>
          </cell>
        </row>
        <row r="224">
          <cell r="A224">
            <v>509</v>
          </cell>
        </row>
        <row r="225">
          <cell r="A225">
            <v>506</v>
          </cell>
        </row>
        <row r="226">
          <cell r="A226">
            <v>278</v>
          </cell>
        </row>
        <row r="227">
          <cell r="A227">
            <v>358</v>
          </cell>
        </row>
        <row r="228">
          <cell r="A228">
            <v>350</v>
          </cell>
        </row>
        <row r="229">
          <cell r="A229">
            <v>42</v>
          </cell>
        </row>
        <row r="230">
          <cell r="A230">
            <v>180</v>
          </cell>
        </row>
        <row r="231">
          <cell r="A231">
            <v>145</v>
          </cell>
        </row>
        <row r="232">
          <cell r="A232">
            <v>458</v>
          </cell>
        </row>
        <row r="233">
          <cell r="A233">
            <v>324</v>
          </cell>
        </row>
        <row r="234">
          <cell r="A234">
            <v>462</v>
          </cell>
        </row>
        <row r="235">
          <cell r="A235">
            <v>155</v>
          </cell>
        </row>
        <row r="236">
          <cell r="A236">
            <v>348</v>
          </cell>
        </row>
        <row r="237">
          <cell r="A237">
            <v>126</v>
          </cell>
        </row>
        <row r="238">
          <cell r="A238">
            <v>365</v>
          </cell>
        </row>
        <row r="239">
          <cell r="A239">
            <v>172</v>
          </cell>
        </row>
        <row r="240">
          <cell r="A240">
            <v>261</v>
          </cell>
        </row>
        <row r="241">
          <cell r="A241">
            <v>291</v>
          </cell>
        </row>
        <row r="242">
          <cell r="A242">
            <v>131</v>
          </cell>
        </row>
        <row r="243">
          <cell r="A243">
            <v>51</v>
          </cell>
        </row>
        <row r="244">
          <cell r="A244">
            <v>399</v>
          </cell>
        </row>
        <row r="245">
          <cell r="A245">
            <v>68</v>
          </cell>
        </row>
        <row r="246">
          <cell r="A246">
            <v>344</v>
          </cell>
        </row>
        <row r="247">
          <cell r="A247">
            <v>300</v>
          </cell>
        </row>
        <row r="248">
          <cell r="A248">
            <v>257</v>
          </cell>
        </row>
        <row r="249">
          <cell r="A249">
            <v>499</v>
          </cell>
        </row>
        <row r="250">
          <cell r="A250">
            <v>96</v>
          </cell>
        </row>
        <row r="251">
          <cell r="A251">
            <v>206</v>
          </cell>
        </row>
        <row r="252">
          <cell r="A252">
            <v>544</v>
          </cell>
        </row>
        <row r="253">
          <cell r="A253">
            <v>312</v>
          </cell>
        </row>
        <row r="254">
          <cell r="A254">
            <v>182</v>
          </cell>
        </row>
        <row r="255">
          <cell r="A255">
            <v>5</v>
          </cell>
        </row>
        <row r="256">
          <cell r="A256">
            <v>16</v>
          </cell>
        </row>
        <row r="257">
          <cell r="A257">
            <v>187</v>
          </cell>
        </row>
        <row r="258">
          <cell r="A258">
            <v>515</v>
          </cell>
        </row>
        <row r="259">
          <cell r="A259">
            <v>82</v>
          </cell>
        </row>
        <row r="260">
          <cell r="A260">
            <v>525</v>
          </cell>
        </row>
        <row r="261">
          <cell r="A261">
            <v>230</v>
          </cell>
        </row>
        <row r="262">
          <cell r="A262">
            <v>263</v>
          </cell>
        </row>
        <row r="263">
          <cell r="A263">
            <v>233</v>
          </cell>
        </row>
        <row r="264">
          <cell r="A264">
            <v>134</v>
          </cell>
        </row>
        <row r="265">
          <cell r="A265">
            <v>169</v>
          </cell>
        </row>
        <row r="266">
          <cell r="A266">
            <v>204</v>
          </cell>
        </row>
        <row r="267">
          <cell r="A267">
            <v>25</v>
          </cell>
        </row>
        <row r="268">
          <cell r="A268">
            <v>457</v>
          </cell>
        </row>
        <row r="269">
          <cell r="A269">
            <v>294</v>
          </cell>
        </row>
        <row r="270">
          <cell r="A270">
            <v>79</v>
          </cell>
        </row>
        <row r="271">
          <cell r="A271">
            <v>8</v>
          </cell>
        </row>
        <row r="272">
          <cell r="A272">
            <v>111</v>
          </cell>
        </row>
        <row r="273">
          <cell r="A273">
            <v>192</v>
          </cell>
        </row>
        <row r="274">
          <cell r="A274">
            <v>519</v>
          </cell>
        </row>
        <row r="275">
          <cell r="A275">
            <v>58</v>
          </cell>
        </row>
        <row r="276">
          <cell r="A276">
            <v>455</v>
          </cell>
        </row>
        <row r="277">
          <cell r="A277">
            <v>369</v>
          </cell>
        </row>
        <row r="278">
          <cell r="A278">
            <v>397</v>
          </cell>
        </row>
        <row r="279">
          <cell r="A279">
            <v>228</v>
          </cell>
        </row>
        <row r="280">
          <cell r="A280">
            <v>329</v>
          </cell>
        </row>
        <row r="281">
          <cell r="A281">
            <v>3</v>
          </cell>
        </row>
        <row r="282">
          <cell r="A282">
            <v>364</v>
          </cell>
        </row>
        <row r="283">
          <cell r="A283">
            <v>205</v>
          </cell>
        </row>
        <row r="284">
          <cell r="A284">
            <v>223</v>
          </cell>
        </row>
        <row r="285">
          <cell r="A285">
            <v>93</v>
          </cell>
        </row>
        <row r="286">
          <cell r="A286">
            <v>301</v>
          </cell>
        </row>
        <row r="287">
          <cell r="A287">
            <v>538</v>
          </cell>
        </row>
        <row r="288">
          <cell r="A288">
            <v>50</v>
          </cell>
        </row>
        <row r="289">
          <cell r="A289">
            <v>133</v>
          </cell>
        </row>
        <row r="290">
          <cell r="A290">
            <v>0</v>
          </cell>
        </row>
        <row r="291">
          <cell r="A291">
            <v>201</v>
          </cell>
        </row>
        <row r="292">
          <cell r="A292">
            <v>81</v>
          </cell>
        </row>
        <row r="293">
          <cell r="A293">
            <v>298</v>
          </cell>
        </row>
        <row r="294">
          <cell r="A294">
            <v>98</v>
          </cell>
        </row>
        <row r="295">
          <cell r="A295">
            <v>221</v>
          </cell>
        </row>
        <row r="296">
          <cell r="A296">
            <v>363</v>
          </cell>
        </row>
        <row r="297">
          <cell r="A297">
            <v>384</v>
          </cell>
        </row>
        <row r="298">
          <cell r="A298">
            <v>176</v>
          </cell>
        </row>
        <row r="299">
          <cell r="A299">
            <v>413</v>
          </cell>
        </row>
        <row r="300">
          <cell r="A300">
            <v>342</v>
          </cell>
        </row>
        <row r="301">
          <cell r="A301">
            <v>540</v>
          </cell>
        </row>
        <row r="302">
          <cell r="A302">
            <v>38</v>
          </cell>
        </row>
        <row r="303">
          <cell r="A303">
            <v>152</v>
          </cell>
        </row>
        <row r="304">
          <cell r="A304">
            <v>61</v>
          </cell>
        </row>
        <row r="305">
          <cell r="A305">
            <v>501</v>
          </cell>
        </row>
        <row r="306">
          <cell r="A306">
            <v>492</v>
          </cell>
        </row>
        <row r="307">
          <cell r="A307">
            <v>77</v>
          </cell>
        </row>
        <row r="308">
          <cell r="A308">
            <v>128</v>
          </cell>
        </row>
        <row r="309">
          <cell r="A309">
            <v>524</v>
          </cell>
        </row>
        <row r="310">
          <cell r="A310">
            <v>124</v>
          </cell>
        </row>
        <row r="311">
          <cell r="A311">
            <v>28</v>
          </cell>
        </row>
        <row r="312">
          <cell r="A312">
            <v>328</v>
          </cell>
        </row>
        <row r="313">
          <cell r="A313">
            <v>177</v>
          </cell>
        </row>
        <row r="314">
          <cell r="A314">
            <v>430</v>
          </cell>
        </row>
        <row r="315">
          <cell r="A315">
            <v>186</v>
          </cell>
        </row>
        <row r="316">
          <cell r="A316">
            <v>481</v>
          </cell>
        </row>
        <row r="317">
          <cell r="A317">
            <v>118</v>
          </cell>
        </row>
        <row r="318">
          <cell r="A318">
            <v>44</v>
          </cell>
        </row>
        <row r="319">
          <cell r="A319">
            <v>185</v>
          </cell>
        </row>
        <row r="320">
          <cell r="A320">
            <v>166</v>
          </cell>
        </row>
        <row r="321">
          <cell r="A321">
            <v>427</v>
          </cell>
        </row>
        <row r="322">
          <cell r="A322">
            <v>404</v>
          </cell>
        </row>
        <row r="323">
          <cell r="A323">
            <v>396</v>
          </cell>
        </row>
        <row r="324">
          <cell r="A324">
            <v>385</v>
          </cell>
        </row>
        <row r="325">
          <cell r="A325">
            <v>310</v>
          </cell>
        </row>
        <row r="326">
          <cell r="A326">
            <v>35</v>
          </cell>
        </row>
        <row r="327">
          <cell r="A327">
            <v>279</v>
          </cell>
        </row>
        <row r="328">
          <cell r="A328">
            <v>527</v>
          </cell>
        </row>
        <row r="329">
          <cell r="A329">
            <v>220</v>
          </cell>
        </row>
        <row r="330">
          <cell r="A330">
            <v>450</v>
          </cell>
        </row>
        <row r="331">
          <cell r="A331">
            <v>443</v>
          </cell>
        </row>
        <row r="332">
          <cell r="A332">
            <v>507</v>
          </cell>
        </row>
        <row r="333">
          <cell r="A333">
            <v>13</v>
          </cell>
        </row>
        <row r="334">
          <cell r="A334">
            <v>20</v>
          </cell>
        </row>
        <row r="335">
          <cell r="A335">
            <v>304</v>
          </cell>
        </row>
        <row r="336">
          <cell r="A336">
            <v>423</v>
          </cell>
        </row>
        <row r="337">
          <cell r="A337">
            <v>432</v>
          </cell>
        </row>
        <row r="338">
          <cell r="A338">
            <v>216</v>
          </cell>
        </row>
        <row r="339">
          <cell r="A339">
            <v>351</v>
          </cell>
        </row>
        <row r="340">
          <cell r="A340">
            <v>274</v>
          </cell>
        </row>
        <row r="341">
          <cell r="A341">
            <v>164</v>
          </cell>
        </row>
        <row r="342">
          <cell r="A342">
            <v>260</v>
          </cell>
        </row>
        <row r="343">
          <cell r="A343">
            <v>461</v>
          </cell>
        </row>
        <row r="344">
          <cell r="A344">
            <v>69</v>
          </cell>
        </row>
        <row r="345">
          <cell r="A345">
            <v>387</v>
          </cell>
        </row>
        <row r="346">
          <cell r="A346">
            <v>299</v>
          </cell>
        </row>
        <row r="347">
          <cell r="A347">
            <v>438</v>
          </cell>
        </row>
        <row r="348">
          <cell r="A348">
            <v>530</v>
          </cell>
        </row>
        <row r="349">
          <cell r="A349">
            <v>502</v>
          </cell>
        </row>
        <row r="350">
          <cell r="A350">
            <v>378</v>
          </cell>
        </row>
        <row r="351">
          <cell r="A351">
            <v>158</v>
          </cell>
        </row>
        <row r="352">
          <cell r="A352">
            <v>57</v>
          </cell>
        </row>
        <row r="353">
          <cell r="A353">
            <v>115</v>
          </cell>
        </row>
        <row r="354">
          <cell r="A354">
            <v>297</v>
          </cell>
        </row>
        <row r="355">
          <cell r="A355">
            <v>433</v>
          </cell>
        </row>
        <row r="356">
          <cell r="A356">
            <v>489</v>
          </cell>
        </row>
        <row r="357">
          <cell r="A357">
            <v>17</v>
          </cell>
        </row>
        <row r="358">
          <cell r="A358">
            <v>45</v>
          </cell>
        </row>
        <row r="359">
          <cell r="A359">
            <v>105</v>
          </cell>
        </row>
        <row r="360">
          <cell r="A360">
            <v>102</v>
          </cell>
        </row>
        <row r="361">
          <cell r="A361">
            <v>375</v>
          </cell>
        </row>
        <row r="362">
          <cell r="A362">
            <v>184</v>
          </cell>
        </row>
        <row r="363">
          <cell r="A363">
            <v>234</v>
          </cell>
        </row>
        <row r="364">
          <cell r="A364">
            <v>225</v>
          </cell>
        </row>
        <row r="365">
          <cell r="A365">
            <v>165</v>
          </cell>
        </row>
        <row r="366">
          <cell r="A366">
            <v>487</v>
          </cell>
        </row>
        <row r="367">
          <cell r="A367">
            <v>541</v>
          </cell>
        </row>
        <row r="368">
          <cell r="A368">
            <v>471</v>
          </cell>
        </row>
        <row r="369">
          <cell r="A369">
            <v>383</v>
          </cell>
        </row>
        <row r="370">
          <cell r="A370">
            <v>362</v>
          </cell>
        </row>
        <row r="371">
          <cell r="A371">
            <v>73</v>
          </cell>
        </row>
        <row r="372">
          <cell r="A372">
            <v>212</v>
          </cell>
        </row>
        <row r="373">
          <cell r="A373">
            <v>441</v>
          </cell>
        </row>
        <row r="374">
          <cell r="A374">
            <v>410</v>
          </cell>
        </row>
        <row r="375">
          <cell r="A375">
            <v>30</v>
          </cell>
        </row>
        <row r="376">
          <cell r="A376">
            <v>421</v>
          </cell>
        </row>
        <row r="377">
          <cell r="A377">
            <v>146</v>
          </cell>
        </row>
        <row r="378">
          <cell r="A378">
            <v>243</v>
          </cell>
        </row>
        <row r="379">
          <cell r="A379">
            <v>9</v>
          </cell>
        </row>
        <row r="380">
          <cell r="A380">
            <v>531</v>
          </cell>
        </row>
        <row r="381">
          <cell r="A381">
            <v>497</v>
          </cell>
        </row>
        <row r="382">
          <cell r="A382">
            <v>49</v>
          </cell>
        </row>
        <row r="383">
          <cell r="A383">
            <v>440</v>
          </cell>
        </row>
        <row r="384">
          <cell r="A384">
            <v>302</v>
          </cell>
        </row>
        <row r="385">
          <cell r="A385">
            <v>479</v>
          </cell>
        </row>
        <row r="386">
          <cell r="A386">
            <v>252</v>
          </cell>
        </row>
        <row r="387">
          <cell r="A387">
            <v>33</v>
          </cell>
        </row>
        <row r="388">
          <cell r="A388">
            <v>229</v>
          </cell>
        </row>
        <row r="389">
          <cell r="A389">
            <v>468</v>
          </cell>
        </row>
        <row r="390">
          <cell r="A390">
            <v>295</v>
          </cell>
        </row>
        <row r="391">
          <cell r="A391">
            <v>175</v>
          </cell>
        </row>
        <row r="392">
          <cell r="A392">
            <v>238</v>
          </cell>
        </row>
        <row r="393">
          <cell r="A393">
            <v>330</v>
          </cell>
        </row>
        <row r="394">
          <cell r="A394">
            <v>159</v>
          </cell>
        </row>
        <row r="395">
          <cell r="A395">
            <v>292</v>
          </cell>
        </row>
        <row r="396">
          <cell r="A396">
            <v>15</v>
          </cell>
        </row>
        <row r="397">
          <cell r="A397">
            <v>486</v>
          </cell>
        </row>
        <row r="398">
          <cell r="A398">
            <v>371</v>
          </cell>
        </row>
        <row r="399">
          <cell r="A399">
            <v>336</v>
          </cell>
        </row>
        <row r="400">
          <cell r="A400">
            <v>539</v>
          </cell>
        </row>
        <row r="401">
          <cell r="A401">
            <v>309</v>
          </cell>
        </row>
        <row r="402">
          <cell r="A402">
            <v>451</v>
          </cell>
        </row>
        <row r="403">
          <cell r="A403">
            <v>431</v>
          </cell>
        </row>
        <row r="404">
          <cell r="A404">
            <v>503</v>
          </cell>
        </row>
        <row r="405">
          <cell r="A405">
            <v>537</v>
          </cell>
        </row>
        <row r="406">
          <cell r="A406">
            <v>534</v>
          </cell>
        </row>
        <row r="407">
          <cell r="A407">
            <v>21</v>
          </cell>
        </row>
        <row r="408">
          <cell r="A408">
            <v>505</v>
          </cell>
        </row>
        <row r="409">
          <cell r="A409">
            <v>283</v>
          </cell>
        </row>
        <row r="410">
          <cell r="A410">
            <v>161</v>
          </cell>
        </row>
        <row r="411">
          <cell r="A411">
            <v>347</v>
          </cell>
        </row>
        <row r="412">
          <cell r="A412">
            <v>213</v>
          </cell>
        </row>
        <row r="413">
          <cell r="A413">
            <v>116</v>
          </cell>
        </row>
        <row r="414">
          <cell r="A414">
            <v>448</v>
          </cell>
        </row>
        <row r="415">
          <cell r="A415">
            <v>424</v>
          </cell>
        </row>
        <row r="416">
          <cell r="A416">
            <v>333</v>
          </cell>
        </row>
        <row r="417">
          <cell r="A417">
            <v>314</v>
          </cell>
        </row>
        <row r="418">
          <cell r="A418">
            <v>353</v>
          </cell>
        </row>
        <row r="419">
          <cell r="A419">
            <v>408</v>
          </cell>
        </row>
        <row r="420">
          <cell r="A420">
            <v>27</v>
          </cell>
        </row>
        <row r="421">
          <cell r="A421">
            <v>526</v>
          </cell>
        </row>
        <row r="422">
          <cell r="A422">
            <v>483</v>
          </cell>
        </row>
        <row r="423">
          <cell r="A423">
            <v>341</v>
          </cell>
        </row>
        <row r="424">
          <cell r="A424">
            <v>373</v>
          </cell>
        </row>
        <row r="425">
          <cell r="A425">
            <v>543</v>
          </cell>
        </row>
        <row r="426">
          <cell r="A426">
            <v>416</v>
          </cell>
        </row>
        <row r="427">
          <cell r="A427">
            <v>326</v>
          </cell>
        </row>
        <row r="428">
          <cell r="A428">
            <v>227</v>
          </cell>
        </row>
        <row r="429">
          <cell r="A429">
            <v>142</v>
          </cell>
        </row>
        <row r="430">
          <cell r="A430">
            <v>143</v>
          </cell>
        </row>
        <row r="431">
          <cell r="A431">
            <v>193</v>
          </cell>
        </row>
        <row r="432">
          <cell r="A432">
            <v>402</v>
          </cell>
        </row>
        <row r="433">
          <cell r="A433">
            <v>181</v>
          </cell>
        </row>
        <row r="434">
          <cell r="A434">
            <v>335</v>
          </cell>
        </row>
        <row r="435">
          <cell r="A435">
            <v>231</v>
          </cell>
        </row>
        <row r="436">
          <cell r="A436">
            <v>444</v>
          </cell>
        </row>
        <row r="437">
          <cell r="A437">
            <v>36</v>
          </cell>
        </row>
        <row r="438">
          <cell r="A438">
            <v>422</v>
          </cell>
        </row>
        <row r="439">
          <cell r="A439">
            <v>381</v>
          </cell>
        </row>
        <row r="440">
          <cell r="A440">
            <v>411</v>
          </cell>
        </row>
      </sheetData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192</v>
          </cell>
        </row>
        <row r="3">
          <cell r="A3">
            <v>244</v>
          </cell>
        </row>
        <row r="4">
          <cell r="A4">
            <v>89</v>
          </cell>
        </row>
        <row r="5">
          <cell r="A5">
            <v>292</v>
          </cell>
        </row>
        <row r="6">
          <cell r="A6">
            <v>230</v>
          </cell>
        </row>
        <row r="7">
          <cell r="A7">
            <v>54</v>
          </cell>
        </row>
        <row r="8">
          <cell r="A8">
            <v>97</v>
          </cell>
        </row>
        <row r="9">
          <cell r="A9">
            <v>243</v>
          </cell>
        </row>
        <row r="10">
          <cell r="A10">
            <v>152</v>
          </cell>
        </row>
        <row r="11">
          <cell r="A11">
            <v>17</v>
          </cell>
        </row>
        <row r="12">
          <cell r="A12">
            <v>309</v>
          </cell>
        </row>
        <row r="13">
          <cell r="A13">
            <v>166</v>
          </cell>
        </row>
        <row r="14">
          <cell r="A14">
            <v>11</v>
          </cell>
        </row>
        <row r="15">
          <cell r="A15">
            <v>263</v>
          </cell>
        </row>
        <row r="16">
          <cell r="A16">
            <v>307</v>
          </cell>
        </row>
        <row r="17">
          <cell r="A17">
            <v>25</v>
          </cell>
        </row>
        <row r="18">
          <cell r="A18">
            <v>100</v>
          </cell>
        </row>
        <row r="19">
          <cell r="A19">
            <v>195</v>
          </cell>
        </row>
        <row r="20">
          <cell r="A20">
            <v>208</v>
          </cell>
        </row>
        <row r="21">
          <cell r="A21">
            <v>148</v>
          </cell>
        </row>
        <row r="22">
          <cell r="A22">
            <v>274</v>
          </cell>
        </row>
        <row r="23">
          <cell r="A23">
            <v>150</v>
          </cell>
        </row>
        <row r="24">
          <cell r="A24">
            <v>44</v>
          </cell>
        </row>
        <row r="25">
          <cell r="A25">
            <v>18</v>
          </cell>
        </row>
        <row r="26">
          <cell r="A26">
            <v>26</v>
          </cell>
        </row>
        <row r="27">
          <cell r="A27">
            <v>140</v>
          </cell>
        </row>
        <row r="28">
          <cell r="A28">
            <v>188</v>
          </cell>
        </row>
        <row r="29">
          <cell r="A29">
            <v>52</v>
          </cell>
        </row>
        <row r="30">
          <cell r="A30">
            <v>7</v>
          </cell>
        </row>
        <row r="31">
          <cell r="A31">
            <v>212</v>
          </cell>
        </row>
        <row r="32">
          <cell r="A32">
            <v>27</v>
          </cell>
        </row>
        <row r="33">
          <cell r="A33">
            <v>133</v>
          </cell>
        </row>
        <row r="34">
          <cell r="A34">
            <v>357</v>
          </cell>
        </row>
        <row r="35">
          <cell r="A35">
            <v>377</v>
          </cell>
        </row>
        <row r="36">
          <cell r="A36">
            <v>80</v>
          </cell>
        </row>
        <row r="37">
          <cell r="A37">
            <v>369</v>
          </cell>
        </row>
        <row r="38">
          <cell r="A38">
            <v>255</v>
          </cell>
        </row>
        <row r="39">
          <cell r="A39">
            <v>364</v>
          </cell>
        </row>
        <row r="40">
          <cell r="A40">
            <v>2</v>
          </cell>
        </row>
        <row r="41">
          <cell r="A41">
            <v>99</v>
          </cell>
        </row>
        <row r="42">
          <cell r="A42">
            <v>320</v>
          </cell>
        </row>
        <row r="43">
          <cell r="A43">
            <v>72</v>
          </cell>
        </row>
        <row r="44">
          <cell r="A44">
            <v>64</v>
          </cell>
        </row>
        <row r="45">
          <cell r="A45">
            <v>51</v>
          </cell>
        </row>
        <row r="46">
          <cell r="A46">
            <v>381</v>
          </cell>
        </row>
        <row r="47">
          <cell r="A47">
            <v>375</v>
          </cell>
        </row>
        <row r="48">
          <cell r="A48">
            <v>164</v>
          </cell>
        </row>
        <row r="49">
          <cell r="A49">
            <v>306</v>
          </cell>
        </row>
        <row r="50">
          <cell r="A50">
            <v>21</v>
          </cell>
        </row>
        <row r="51">
          <cell r="A51">
            <v>209</v>
          </cell>
        </row>
        <row r="52">
          <cell r="A52">
            <v>285</v>
          </cell>
        </row>
        <row r="53">
          <cell r="A53">
            <v>69</v>
          </cell>
        </row>
        <row r="54">
          <cell r="A54">
            <v>287</v>
          </cell>
        </row>
        <row r="55">
          <cell r="A55">
            <v>143</v>
          </cell>
        </row>
        <row r="56">
          <cell r="A56">
            <v>389</v>
          </cell>
        </row>
        <row r="57">
          <cell r="A57">
            <v>312</v>
          </cell>
        </row>
        <row r="58">
          <cell r="A58">
            <v>125</v>
          </cell>
        </row>
        <row r="59">
          <cell r="A59">
            <v>95</v>
          </cell>
        </row>
        <row r="60">
          <cell r="A60">
            <v>171</v>
          </cell>
        </row>
        <row r="61">
          <cell r="A61">
            <v>34</v>
          </cell>
        </row>
        <row r="62">
          <cell r="A62">
            <v>167</v>
          </cell>
        </row>
        <row r="63">
          <cell r="A63">
            <v>237</v>
          </cell>
        </row>
        <row r="64">
          <cell r="A64">
            <v>310</v>
          </cell>
        </row>
        <row r="65">
          <cell r="A65">
            <v>321</v>
          </cell>
        </row>
        <row r="66">
          <cell r="A66">
            <v>122</v>
          </cell>
        </row>
        <row r="67">
          <cell r="A67">
            <v>180</v>
          </cell>
        </row>
        <row r="68">
          <cell r="A68">
            <v>275</v>
          </cell>
        </row>
        <row r="69">
          <cell r="A69">
            <v>35</v>
          </cell>
        </row>
        <row r="70">
          <cell r="A70">
            <v>298</v>
          </cell>
        </row>
        <row r="71">
          <cell r="A71">
            <v>98</v>
          </cell>
        </row>
        <row r="72">
          <cell r="A72">
            <v>242</v>
          </cell>
        </row>
        <row r="73">
          <cell r="A73">
            <v>248</v>
          </cell>
        </row>
        <row r="74">
          <cell r="A74">
            <v>325</v>
          </cell>
        </row>
        <row r="75">
          <cell r="A75">
            <v>118</v>
          </cell>
        </row>
        <row r="76">
          <cell r="A76">
            <v>233</v>
          </cell>
        </row>
        <row r="77">
          <cell r="A77">
            <v>115</v>
          </cell>
        </row>
        <row r="78">
          <cell r="A78">
            <v>299</v>
          </cell>
        </row>
        <row r="79">
          <cell r="A79">
            <v>386</v>
          </cell>
        </row>
        <row r="80">
          <cell r="A80">
            <v>114</v>
          </cell>
        </row>
        <row r="81">
          <cell r="A81">
            <v>251</v>
          </cell>
        </row>
        <row r="82">
          <cell r="A82">
            <v>300</v>
          </cell>
        </row>
        <row r="83">
          <cell r="A83">
            <v>290</v>
          </cell>
        </row>
        <row r="84">
          <cell r="A84">
            <v>101</v>
          </cell>
        </row>
        <row r="85">
          <cell r="A85">
            <v>399</v>
          </cell>
        </row>
        <row r="86">
          <cell r="A86">
            <v>400</v>
          </cell>
        </row>
        <row r="87">
          <cell r="A87">
            <v>1</v>
          </cell>
        </row>
        <row r="88">
          <cell r="A88">
            <v>227</v>
          </cell>
        </row>
        <row r="89">
          <cell r="A89">
            <v>353</v>
          </cell>
        </row>
        <row r="90">
          <cell r="A90">
            <v>46</v>
          </cell>
        </row>
        <row r="91">
          <cell r="A91">
            <v>316</v>
          </cell>
        </row>
        <row r="92">
          <cell r="A92">
            <v>286</v>
          </cell>
        </row>
        <row r="93">
          <cell r="A93">
            <v>391</v>
          </cell>
        </row>
        <row r="94">
          <cell r="A94">
            <v>36</v>
          </cell>
        </row>
        <row r="95">
          <cell r="A95">
            <v>259</v>
          </cell>
        </row>
        <row r="96">
          <cell r="A96">
            <v>81</v>
          </cell>
        </row>
        <row r="97">
          <cell r="A97">
            <v>45</v>
          </cell>
        </row>
        <row r="98">
          <cell r="A98">
            <v>336</v>
          </cell>
        </row>
        <row r="99">
          <cell r="A99">
            <v>231</v>
          </cell>
        </row>
        <row r="100">
          <cell r="A100">
            <v>333</v>
          </cell>
        </row>
        <row r="101">
          <cell r="A101">
            <v>390</v>
          </cell>
        </row>
        <row r="102">
          <cell r="A102">
            <v>162</v>
          </cell>
        </row>
        <row r="103">
          <cell r="A103">
            <v>63</v>
          </cell>
        </row>
        <row r="104">
          <cell r="A104">
            <v>170</v>
          </cell>
        </row>
        <row r="105">
          <cell r="A105">
            <v>272</v>
          </cell>
        </row>
        <row r="106">
          <cell r="A106">
            <v>398</v>
          </cell>
        </row>
        <row r="107">
          <cell r="A107">
            <v>324</v>
          </cell>
        </row>
        <row r="108">
          <cell r="A108">
            <v>293</v>
          </cell>
        </row>
        <row r="109">
          <cell r="A109">
            <v>96</v>
          </cell>
        </row>
        <row r="110">
          <cell r="A110">
            <v>181</v>
          </cell>
        </row>
        <row r="111">
          <cell r="A111">
            <v>294</v>
          </cell>
        </row>
        <row r="112">
          <cell r="A112">
            <v>135</v>
          </cell>
        </row>
        <row r="113">
          <cell r="A113">
            <v>283</v>
          </cell>
        </row>
        <row r="114">
          <cell r="A114">
            <v>94</v>
          </cell>
        </row>
        <row r="115">
          <cell r="A115">
            <v>229</v>
          </cell>
        </row>
        <row r="116">
          <cell r="A116">
            <v>329</v>
          </cell>
        </row>
        <row r="117">
          <cell r="A117">
            <v>258</v>
          </cell>
        </row>
        <row r="118">
          <cell r="A118">
            <v>373</v>
          </cell>
        </row>
        <row r="119">
          <cell r="A119">
            <v>65</v>
          </cell>
        </row>
        <row r="120">
          <cell r="A120">
            <v>277</v>
          </cell>
        </row>
        <row r="121">
          <cell r="A121">
            <v>384</v>
          </cell>
        </row>
        <row r="122">
          <cell r="A122">
            <v>47</v>
          </cell>
        </row>
        <row r="123">
          <cell r="A123">
            <v>187</v>
          </cell>
        </row>
        <row r="124">
          <cell r="A124">
            <v>157</v>
          </cell>
        </row>
        <row r="125">
          <cell r="A125">
            <v>257</v>
          </cell>
        </row>
        <row r="126">
          <cell r="A126">
            <v>201</v>
          </cell>
        </row>
        <row r="127">
          <cell r="A127">
            <v>10</v>
          </cell>
        </row>
        <row r="128">
          <cell r="A128">
            <v>351</v>
          </cell>
        </row>
        <row r="129">
          <cell r="A129">
            <v>141</v>
          </cell>
        </row>
        <row r="130">
          <cell r="A130">
            <v>214</v>
          </cell>
        </row>
        <row r="131">
          <cell r="A131">
            <v>206</v>
          </cell>
        </row>
        <row r="132">
          <cell r="A132">
            <v>193</v>
          </cell>
        </row>
        <row r="133">
          <cell r="A133">
            <v>79</v>
          </cell>
        </row>
        <row r="134">
          <cell r="A134">
            <v>318</v>
          </cell>
        </row>
        <row r="135">
          <cell r="A135">
            <v>347</v>
          </cell>
        </row>
        <row r="136">
          <cell r="A136">
            <v>145</v>
          </cell>
        </row>
        <row r="137">
          <cell r="A137">
            <v>40</v>
          </cell>
        </row>
        <row r="138">
          <cell r="A138">
            <v>223</v>
          </cell>
        </row>
        <row r="139">
          <cell r="A139">
            <v>232</v>
          </cell>
        </row>
        <row r="140">
          <cell r="A140">
            <v>90</v>
          </cell>
        </row>
        <row r="141">
          <cell r="A141">
            <v>108</v>
          </cell>
        </row>
        <row r="142">
          <cell r="A142">
            <v>327</v>
          </cell>
        </row>
        <row r="143">
          <cell r="A143">
            <v>48</v>
          </cell>
        </row>
        <row r="144">
          <cell r="A144">
            <v>146</v>
          </cell>
        </row>
        <row r="145">
          <cell r="A145">
            <v>288</v>
          </cell>
        </row>
        <row r="146">
          <cell r="A146">
            <v>345</v>
          </cell>
        </row>
        <row r="147">
          <cell r="A147">
            <v>76</v>
          </cell>
        </row>
        <row r="148">
          <cell r="A148">
            <v>313</v>
          </cell>
        </row>
        <row r="149">
          <cell r="A149">
            <v>0</v>
          </cell>
        </row>
        <row r="150">
          <cell r="A150">
            <v>302</v>
          </cell>
        </row>
        <row r="151">
          <cell r="A151">
            <v>378</v>
          </cell>
        </row>
        <row r="152">
          <cell r="A152">
            <v>363</v>
          </cell>
        </row>
        <row r="153">
          <cell r="A153">
            <v>82</v>
          </cell>
        </row>
        <row r="154">
          <cell r="A154">
            <v>191</v>
          </cell>
        </row>
        <row r="155">
          <cell r="A155">
            <v>311</v>
          </cell>
        </row>
        <row r="156">
          <cell r="A156">
            <v>368</v>
          </cell>
        </row>
        <row r="157">
          <cell r="A157">
            <v>66</v>
          </cell>
        </row>
        <row r="158">
          <cell r="A158">
            <v>213</v>
          </cell>
        </row>
        <row r="159">
          <cell r="A159">
            <v>153</v>
          </cell>
        </row>
        <row r="160">
          <cell r="A160">
            <v>23</v>
          </cell>
        </row>
        <row r="161">
          <cell r="A161">
            <v>198</v>
          </cell>
        </row>
        <row r="162">
          <cell r="A162">
            <v>116</v>
          </cell>
        </row>
        <row r="163">
          <cell r="A163">
            <v>224</v>
          </cell>
        </row>
        <row r="164">
          <cell r="A164">
            <v>371</v>
          </cell>
        </row>
        <row r="165">
          <cell r="A165">
            <v>176</v>
          </cell>
        </row>
        <row r="166">
          <cell r="A166">
            <v>301</v>
          </cell>
        </row>
        <row r="167">
          <cell r="A167">
            <v>271</v>
          </cell>
        </row>
        <row r="168">
          <cell r="A168">
            <v>252</v>
          </cell>
        </row>
        <row r="169">
          <cell r="A169">
            <v>331</v>
          </cell>
        </row>
        <row r="170">
          <cell r="A170">
            <v>359</v>
          </cell>
        </row>
        <row r="171">
          <cell r="A171">
            <v>93</v>
          </cell>
        </row>
        <row r="172">
          <cell r="A172">
            <v>291</v>
          </cell>
        </row>
        <row r="173">
          <cell r="A173">
            <v>174</v>
          </cell>
        </row>
        <row r="174">
          <cell r="A174">
            <v>220</v>
          </cell>
        </row>
        <row r="175">
          <cell r="A175">
            <v>102</v>
          </cell>
        </row>
        <row r="176">
          <cell r="A176">
            <v>392</v>
          </cell>
        </row>
        <row r="177">
          <cell r="A177">
            <v>211</v>
          </cell>
        </row>
        <row r="178">
          <cell r="A178">
            <v>83</v>
          </cell>
        </row>
        <row r="179">
          <cell r="A179">
            <v>56</v>
          </cell>
        </row>
        <row r="180">
          <cell r="A180">
            <v>185</v>
          </cell>
        </row>
        <row r="181">
          <cell r="A181">
            <v>273</v>
          </cell>
        </row>
        <row r="182">
          <cell r="A182">
            <v>78</v>
          </cell>
        </row>
        <row r="183">
          <cell r="A183">
            <v>319</v>
          </cell>
        </row>
        <row r="184">
          <cell r="A184">
            <v>239</v>
          </cell>
        </row>
        <row r="185">
          <cell r="A185">
            <v>184</v>
          </cell>
        </row>
        <row r="186">
          <cell r="A186">
            <v>314</v>
          </cell>
        </row>
        <row r="187">
          <cell r="A187">
            <v>256</v>
          </cell>
        </row>
        <row r="188">
          <cell r="A188">
            <v>160</v>
          </cell>
        </row>
        <row r="189">
          <cell r="A189">
            <v>269</v>
          </cell>
        </row>
        <row r="190">
          <cell r="A190">
            <v>387</v>
          </cell>
        </row>
        <row r="191">
          <cell r="A191">
            <v>219</v>
          </cell>
        </row>
        <row r="192">
          <cell r="A192">
            <v>86</v>
          </cell>
        </row>
        <row r="193">
          <cell r="A193">
            <v>352</v>
          </cell>
        </row>
        <row r="194">
          <cell r="A194">
            <v>295</v>
          </cell>
        </row>
        <row r="195">
          <cell r="A195">
            <v>200</v>
          </cell>
        </row>
        <row r="196">
          <cell r="A196">
            <v>30</v>
          </cell>
        </row>
        <row r="197">
          <cell r="A197">
            <v>104</v>
          </cell>
        </row>
        <row r="198">
          <cell r="A198">
            <v>6</v>
          </cell>
        </row>
        <row r="199">
          <cell r="A199">
            <v>338</v>
          </cell>
        </row>
        <row r="200">
          <cell r="A200">
            <v>129</v>
          </cell>
        </row>
        <row r="201">
          <cell r="A201">
            <v>326</v>
          </cell>
        </row>
        <row r="202">
          <cell r="A202">
            <v>57</v>
          </cell>
        </row>
        <row r="203">
          <cell r="A203">
            <v>361</v>
          </cell>
        </row>
        <row r="204">
          <cell r="A204">
            <v>270</v>
          </cell>
        </row>
        <row r="205">
          <cell r="A205">
            <v>197</v>
          </cell>
        </row>
        <row r="206">
          <cell r="A206">
            <v>365</v>
          </cell>
        </row>
        <row r="207">
          <cell r="A207">
            <v>55</v>
          </cell>
        </row>
        <row r="208">
          <cell r="A208">
            <v>109</v>
          </cell>
        </row>
        <row r="209">
          <cell r="A209">
            <v>236</v>
          </cell>
        </row>
        <row r="210">
          <cell r="A210">
            <v>339</v>
          </cell>
        </row>
        <row r="211">
          <cell r="A211">
            <v>172</v>
          </cell>
        </row>
        <row r="212">
          <cell r="A212">
            <v>38</v>
          </cell>
        </row>
        <row r="213">
          <cell r="A213">
            <v>123</v>
          </cell>
        </row>
        <row r="214">
          <cell r="A214">
            <v>334</v>
          </cell>
        </row>
        <row r="215">
          <cell r="A215">
            <v>154</v>
          </cell>
        </row>
        <row r="216">
          <cell r="A216">
            <v>62</v>
          </cell>
        </row>
        <row r="217">
          <cell r="A217">
            <v>59</v>
          </cell>
        </row>
        <row r="218">
          <cell r="A218">
            <v>24</v>
          </cell>
        </row>
        <row r="219">
          <cell r="A219">
            <v>218</v>
          </cell>
        </row>
        <row r="220">
          <cell r="A220">
            <v>177</v>
          </cell>
        </row>
        <row r="221">
          <cell r="A221">
            <v>278</v>
          </cell>
        </row>
        <row r="222">
          <cell r="A222">
            <v>126</v>
          </cell>
        </row>
        <row r="223">
          <cell r="A223">
            <v>113</v>
          </cell>
        </row>
        <row r="224">
          <cell r="A224">
            <v>247</v>
          </cell>
        </row>
        <row r="225">
          <cell r="A225">
            <v>4</v>
          </cell>
        </row>
        <row r="226">
          <cell r="A226">
            <v>374</v>
          </cell>
        </row>
        <row r="227">
          <cell r="A227">
            <v>315</v>
          </cell>
        </row>
        <row r="228">
          <cell r="A228">
            <v>158</v>
          </cell>
        </row>
        <row r="229">
          <cell r="A229">
            <v>88</v>
          </cell>
        </row>
        <row r="230">
          <cell r="A230">
            <v>106</v>
          </cell>
        </row>
        <row r="231">
          <cell r="A231">
            <v>196</v>
          </cell>
        </row>
        <row r="232">
          <cell r="A232">
            <v>43</v>
          </cell>
        </row>
        <row r="233">
          <cell r="A233">
            <v>253</v>
          </cell>
        </row>
        <row r="234">
          <cell r="A234">
            <v>37</v>
          </cell>
        </row>
        <row r="235">
          <cell r="A235">
            <v>194</v>
          </cell>
        </row>
        <row r="236">
          <cell r="A236">
            <v>117</v>
          </cell>
        </row>
        <row r="237">
          <cell r="A237">
            <v>42</v>
          </cell>
        </row>
        <row r="238">
          <cell r="A238">
            <v>348</v>
          </cell>
        </row>
        <row r="239">
          <cell r="A239">
            <v>245</v>
          </cell>
        </row>
        <row r="240">
          <cell r="A240">
            <v>142</v>
          </cell>
        </row>
        <row r="241">
          <cell r="A241">
            <v>401</v>
          </cell>
        </row>
        <row r="242">
          <cell r="A242">
            <v>279</v>
          </cell>
        </row>
        <row r="243">
          <cell r="A243">
            <v>137</v>
          </cell>
        </row>
        <row r="244">
          <cell r="A244">
            <v>250</v>
          </cell>
        </row>
        <row r="245">
          <cell r="A245">
            <v>207</v>
          </cell>
        </row>
        <row r="246">
          <cell r="A246">
            <v>159</v>
          </cell>
        </row>
        <row r="247">
          <cell r="A247">
            <v>261</v>
          </cell>
        </row>
        <row r="248">
          <cell r="A248">
            <v>382</v>
          </cell>
        </row>
        <row r="249">
          <cell r="A249">
            <v>337</v>
          </cell>
        </row>
        <row r="250">
          <cell r="A250">
            <v>340</v>
          </cell>
        </row>
        <row r="251">
          <cell r="A251">
            <v>265</v>
          </cell>
        </row>
        <row r="252">
          <cell r="A252">
            <v>189</v>
          </cell>
        </row>
        <row r="253">
          <cell r="A253">
            <v>130</v>
          </cell>
        </row>
        <row r="254">
          <cell r="A254">
            <v>85</v>
          </cell>
        </row>
        <row r="255">
          <cell r="A255">
            <v>397</v>
          </cell>
        </row>
        <row r="256">
          <cell r="A256">
            <v>91</v>
          </cell>
        </row>
        <row r="257">
          <cell r="A257">
            <v>155</v>
          </cell>
        </row>
        <row r="258">
          <cell r="A258">
            <v>163</v>
          </cell>
        </row>
        <row r="259">
          <cell r="A259">
            <v>151</v>
          </cell>
        </row>
        <row r="260">
          <cell r="A260">
            <v>228</v>
          </cell>
        </row>
        <row r="261">
          <cell r="A261">
            <v>362</v>
          </cell>
        </row>
        <row r="262">
          <cell r="A262">
            <v>74</v>
          </cell>
        </row>
        <row r="263">
          <cell r="A263">
            <v>190</v>
          </cell>
        </row>
        <row r="264">
          <cell r="A264">
            <v>182</v>
          </cell>
        </row>
        <row r="265">
          <cell r="A265">
            <v>379</v>
          </cell>
        </row>
        <row r="266">
          <cell r="A266">
            <v>225</v>
          </cell>
        </row>
        <row r="267">
          <cell r="A267">
            <v>67</v>
          </cell>
        </row>
        <row r="268">
          <cell r="A268">
            <v>165</v>
          </cell>
        </row>
        <row r="269">
          <cell r="A269">
            <v>350</v>
          </cell>
        </row>
        <row r="270">
          <cell r="A270">
            <v>28</v>
          </cell>
        </row>
        <row r="271">
          <cell r="A271">
            <v>349</v>
          </cell>
        </row>
        <row r="272">
          <cell r="A272">
            <v>358</v>
          </cell>
        </row>
        <row r="273">
          <cell r="A273">
            <v>383</v>
          </cell>
        </row>
        <row r="274">
          <cell r="A274">
            <v>367</v>
          </cell>
        </row>
        <row r="275">
          <cell r="A275">
            <v>178</v>
          </cell>
        </row>
        <row r="276">
          <cell r="A276">
            <v>119</v>
          </cell>
        </row>
        <row r="277">
          <cell r="A277">
            <v>303</v>
          </cell>
        </row>
        <row r="278">
          <cell r="A278">
            <v>107</v>
          </cell>
        </row>
        <row r="279">
          <cell r="A279">
            <v>376</v>
          </cell>
        </row>
        <row r="280">
          <cell r="A280">
            <v>370</v>
          </cell>
        </row>
        <row r="281">
          <cell r="A281">
            <v>9</v>
          </cell>
        </row>
        <row r="282">
          <cell r="A282">
            <v>240</v>
          </cell>
        </row>
        <row r="283">
          <cell r="A283">
            <v>238</v>
          </cell>
        </row>
        <row r="284">
          <cell r="A284">
            <v>264</v>
          </cell>
        </row>
        <row r="285">
          <cell r="A285">
            <v>14</v>
          </cell>
        </row>
        <row r="286">
          <cell r="A286">
            <v>323</v>
          </cell>
        </row>
        <row r="287">
          <cell r="A287">
            <v>249</v>
          </cell>
        </row>
        <row r="288">
          <cell r="A288">
            <v>128</v>
          </cell>
        </row>
        <row r="289">
          <cell r="A289">
            <v>71</v>
          </cell>
        </row>
        <row r="290">
          <cell r="A290">
            <v>296</v>
          </cell>
        </row>
        <row r="291">
          <cell r="A291">
            <v>156</v>
          </cell>
        </row>
        <row r="292">
          <cell r="A292">
            <v>388</v>
          </cell>
        </row>
        <row r="293">
          <cell r="A293">
            <v>254</v>
          </cell>
        </row>
        <row r="294">
          <cell r="A294">
            <v>75</v>
          </cell>
        </row>
        <row r="295">
          <cell r="A295">
            <v>169</v>
          </cell>
        </row>
        <row r="296">
          <cell r="A296">
            <v>161</v>
          </cell>
        </row>
        <row r="297">
          <cell r="A297">
            <v>317</v>
          </cell>
        </row>
        <row r="298">
          <cell r="A298">
            <v>112</v>
          </cell>
        </row>
        <row r="299">
          <cell r="A299">
            <v>186</v>
          </cell>
        </row>
        <row r="300">
          <cell r="A300">
            <v>262</v>
          </cell>
        </row>
        <row r="301">
          <cell r="A301">
            <v>132</v>
          </cell>
        </row>
        <row r="302">
          <cell r="A302">
            <v>60</v>
          </cell>
        </row>
        <row r="303">
          <cell r="A303">
            <v>29</v>
          </cell>
        </row>
        <row r="304">
          <cell r="A304">
            <v>205</v>
          </cell>
        </row>
        <row r="305">
          <cell r="A305">
            <v>103</v>
          </cell>
        </row>
        <row r="306">
          <cell r="A306">
            <v>322</v>
          </cell>
        </row>
        <row r="307">
          <cell r="A307">
            <v>173</v>
          </cell>
        </row>
        <row r="308">
          <cell r="A308">
            <v>39</v>
          </cell>
        </row>
        <row r="309">
          <cell r="A309">
            <v>281</v>
          </cell>
        </row>
        <row r="310">
          <cell r="A310">
            <v>19</v>
          </cell>
        </row>
        <row r="311">
          <cell r="A311">
            <v>402</v>
          </cell>
        </row>
        <row r="312">
          <cell r="A312">
            <v>134</v>
          </cell>
        </row>
        <row r="313">
          <cell r="A313">
            <v>221</v>
          </cell>
        </row>
        <row r="314">
          <cell r="A314">
            <v>20</v>
          </cell>
        </row>
        <row r="315">
          <cell r="A315">
            <v>139</v>
          </cell>
        </row>
        <row r="316">
          <cell r="A316">
            <v>121</v>
          </cell>
        </row>
        <row r="317">
          <cell r="A317">
            <v>297</v>
          </cell>
        </row>
        <row r="318">
          <cell r="A318">
            <v>131</v>
          </cell>
        </row>
        <row r="319">
          <cell r="A319">
            <v>50</v>
          </cell>
        </row>
        <row r="320">
          <cell r="A320">
            <v>147</v>
          </cell>
        </row>
        <row r="321">
          <cell r="A321">
            <v>342</v>
          </cell>
        </row>
        <row r="322">
          <cell r="A322">
            <v>202</v>
          </cell>
        </row>
        <row r="323">
          <cell r="A323">
            <v>16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181</v>
          </cell>
        </row>
        <row r="3">
          <cell r="A3">
            <v>272</v>
          </cell>
        </row>
        <row r="4">
          <cell r="A4">
            <v>24</v>
          </cell>
        </row>
        <row r="5">
          <cell r="A5">
            <v>69</v>
          </cell>
        </row>
        <row r="6">
          <cell r="A6">
            <v>145</v>
          </cell>
        </row>
        <row r="7">
          <cell r="A7">
            <v>338</v>
          </cell>
        </row>
        <row r="8">
          <cell r="A8">
            <v>397</v>
          </cell>
        </row>
        <row r="9">
          <cell r="A9">
            <v>155</v>
          </cell>
        </row>
        <row r="10">
          <cell r="A10">
            <v>264</v>
          </cell>
        </row>
        <row r="11">
          <cell r="A11">
            <v>231</v>
          </cell>
        </row>
        <row r="12">
          <cell r="A12">
            <v>84</v>
          </cell>
        </row>
        <row r="13">
          <cell r="A13">
            <v>303</v>
          </cell>
        </row>
        <row r="14">
          <cell r="A14">
            <v>89</v>
          </cell>
        </row>
        <row r="15">
          <cell r="A15">
            <v>332</v>
          </cell>
        </row>
        <row r="16">
          <cell r="A16">
            <v>40</v>
          </cell>
        </row>
        <row r="17">
          <cell r="A17">
            <v>98</v>
          </cell>
        </row>
        <row r="18">
          <cell r="A18">
            <v>11</v>
          </cell>
        </row>
        <row r="19">
          <cell r="A19">
            <v>95</v>
          </cell>
        </row>
        <row r="20">
          <cell r="A20">
            <v>17</v>
          </cell>
        </row>
        <row r="21">
          <cell r="A21">
            <v>269</v>
          </cell>
        </row>
        <row r="22">
          <cell r="A22">
            <v>314</v>
          </cell>
        </row>
        <row r="23">
          <cell r="A23">
            <v>34</v>
          </cell>
        </row>
        <row r="24">
          <cell r="A24">
            <v>207</v>
          </cell>
        </row>
        <row r="25">
          <cell r="A25">
            <v>119</v>
          </cell>
        </row>
        <row r="26">
          <cell r="A26">
            <v>287</v>
          </cell>
        </row>
        <row r="27">
          <cell r="A27">
            <v>293</v>
          </cell>
        </row>
        <row r="28">
          <cell r="A28">
            <v>127</v>
          </cell>
        </row>
        <row r="29">
          <cell r="A29">
            <v>394</v>
          </cell>
        </row>
        <row r="30">
          <cell r="A30">
            <v>232</v>
          </cell>
        </row>
        <row r="31">
          <cell r="A31">
            <v>33</v>
          </cell>
        </row>
        <row r="32">
          <cell r="A32">
            <v>267</v>
          </cell>
        </row>
        <row r="33">
          <cell r="A33">
            <v>60</v>
          </cell>
        </row>
        <row r="34">
          <cell r="A34">
            <v>110</v>
          </cell>
        </row>
        <row r="35">
          <cell r="A35">
            <v>183</v>
          </cell>
        </row>
        <row r="36">
          <cell r="A36">
            <v>5</v>
          </cell>
        </row>
        <row r="37">
          <cell r="A37">
            <v>75</v>
          </cell>
        </row>
        <row r="38">
          <cell r="A38">
            <v>97</v>
          </cell>
        </row>
        <row r="39">
          <cell r="A39">
            <v>400</v>
          </cell>
        </row>
        <row r="40">
          <cell r="A40">
            <v>228</v>
          </cell>
        </row>
        <row r="41">
          <cell r="A41">
            <v>63</v>
          </cell>
        </row>
        <row r="42">
          <cell r="A42">
            <v>18</v>
          </cell>
        </row>
        <row r="43">
          <cell r="A43">
            <v>149</v>
          </cell>
        </row>
        <row r="44">
          <cell r="A44">
            <v>395</v>
          </cell>
        </row>
        <row r="45">
          <cell r="A45">
            <v>360</v>
          </cell>
        </row>
        <row r="46">
          <cell r="A46">
            <v>48</v>
          </cell>
        </row>
        <row r="47">
          <cell r="A47">
            <v>351</v>
          </cell>
        </row>
        <row r="48">
          <cell r="A48">
            <v>35</v>
          </cell>
        </row>
        <row r="49">
          <cell r="A49">
            <v>51</v>
          </cell>
        </row>
        <row r="50">
          <cell r="A50">
            <v>214</v>
          </cell>
        </row>
        <row r="51">
          <cell r="A51">
            <v>170</v>
          </cell>
        </row>
        <row r="52">
          <cell r="A52">
            <v>247</v>
          </cell>
        </row>
        <row r="53">
          <cell r="A53">
            <v>268</v>
          </cell>
        </row>
        <row r="54">
          <cell r="A54">
            <v>177</v>
          </cell>
        </row>
        <row r="55">
          <cell r="A55">
            <v>290</v>
          </cell>
        </row>
        <row r="56">
          <cell r="A56">
            <v>140</v>
          </cell>
        </row>
        <row r="57">
          <cell r="A57">
            <v>279</v>
          </cell>
        </row>
        <row r="58">
          <cell r="A58">
            <v>87</v>
          </cell>
        </row>
        <row r="59">
          <cell r="A59">
            <v>253</v>
          </cell>
        </row>
        <row r="60">
          <cell r="A60">
            <v>138</v>
          </cell>
        </row>
        <row r="61">
          <cell r="A61">
            <v>236</v>
          </cell>
        </row>
        <row r="62">
          <cell r="A62">
            <v>259</v>
          </cell>
        </row>
        <row r="63">
          <cell r="A63">
            <v>143</v>
          </cell>
        </row>
        <row r="64">
          <cell r="A64">
            <v>289</v>
          </cell>
        </row>
        <row r="65">
          <cell r="A65">
            <v>379</v>
          </cell>
        </row>
        <row r="66">
          <cell r="A66">
            <v>353</v>
          </cell>
        </row>
        <row r="67">
          <cell r="A67">
            <v>369</v>
          </cell>
        </row>
        <row r="68">
          <cell r="A68">
            <v>12</v>
          </cell>
        </row>
        <row r="69">
          <cell r="A69">
            <v>284</v>
          </cell>
        </row>
        <row r="70">
          <cell r="A70">
            <v>105</v>
          </cell>
        </row>
        <row r="71">
          <cell r="A71">
            <v>0</v>
          </cell>
        </row>
        <row r="72">
          <cell r="A72">
            <v>65</v>
          </cell>
        </row>
        <row r="73">
          <cell r="A73">
            <v>124</v>
          </cell>
        </row>
        <row r="74">
          <cell r="A74">
            <v>167</v>
          </cell>
        </row>
        <row r="75">
          <cell r="A75">
            <v>184</v>
          </cell>
        </row>
        <row r="76">
          <cell r="A76">
            <v>54</v>
          </cell>
        </row>
        <row r="77">
          <cell r="A77">
            <v>103</v>
          </cell>
        </row>
        <row r="78">
          <cell r="A78">
            <v>281</v>
          </cell>
        </row>
        <row r="79">
          <cell r="A79">
            <v>128</v>
          </cell>
        </row>
        <row r="80">
          <cell r="A80">
            <v>23</v>
          </cell>
        </row>
        <row r="81">
          <cell r="A81">
            <v>203</v>
          </cell>
        </row>
        <row r="82">
          <cell r="A82">
            <v>115</v>
          </cell>
        </row>
        <row r="83">
          <cell r="A83">
            <v>152</v>
          </cell>
        </row>
        <row r="84">
          <cell r="A84">
            <v>352</v>
          </cell>
        </row>
        <row r="85">
          <cell r="A85">
            <v>82</v>
          </cell>
        </row>
        <row r="86">
          <cell r="A86">
            <v>348</v>
          </cell>
        </row>
        <row r="87">
          <cell r="A87">
            <v>91</v>
          </cell>
        </row>
        <row r="88">
          <cell r="A88">
            <v>278</v>
          </cell>
        </row>
        <row r="89">
          <cell r="A89">
            <v>335</v>
          </cell>
        </row>
        <row r="90">
          <cell r="A90">
            <v>2</v>
          </cell>
        </row>
        <row r="91">
          <cell r="A91">
            <v>387</v>
          </cell>
        </row>
        <row r="92">
          <cell r="A92">
            <v>62</v>
          </cell>
        </row>
        <row r="93">
          <cell r="A93">
            <v>246</v>
          </cell>
        </row>
        <row r="94">
          <cell r="A94">
            <v>20</v>
          </cell>
        </row>
        <row r="95">
          <cell r="A95">
            <v>165</v>
          </cell>
        </row>
        <row r="96">
          <cell r="A96">
            <v>52</v>
          </cell>
        </row>
        <row r="97">
          <cell r="A97">
            <v>44</v>
          </cell>
        </row>
        <row r="98">
          <cell r="A98">
            <v>150</v>
          </cell>
        </row>
        <row r="99">
          <cell r="A99">
            <v>111</v>
          </cell>
        </row>
        <row r="100">
          <cell r="A100">
            <v>79</v>
          </cell>
        </row>
        <row r="101">
          <cell r="A101">
            <v>367</v>
          </cell>
        </row>
        <row r="102">
          <cell r="A102">
            <v>14</v>
          </cell>
        </row>
        <row r="103">
          <cell r="A103">
            <v>83</v>
          </cell>
        </row>
        <row r="104">
          <cell r="A104">
            <v>323</v>
          </cell>
        </row>
        <row r="105">
          <cell r="A105">
            <v>6</v>
          </cell>
        </row>
        <row r="106">
          <cell r="A106">
            <v>363</v>
          </cell>
        </row>
        <row r="107">
          <cell r="A107">
            <v>356</v>
          </cell>
        </row>
        <row r="108">
          <cell r="A108">
            <v>312</v>
          </cell>
        </row>
        <row r="109">
          <cell r="A109">
            <v>112</v>
          </cell>
        </row>
        <row r="110">
          <cell r="A110">
            <v>265</v>
          </cell>
        </row>
        <row r="111">
          <cell r="A111">
            <v>334</v>
          </cell>
        </row>
        <row r="112">
          <cell r="A112">
            <v>389</v>
          </cell>
        </row>
        <row r="113">
          <cell r="A113">
            <v>64</v>
          </cell>
        </row>
        <row r="114">
          <cell r="A114">
            <v>402</v>
          </cell>
        </row>
        <row r="115">
          <cell r="A115">
            <v>70</v>
          </cell>
        </row>
        <row r="116">
          <cell r="A116">
            <v>125</v>
          </cell>
        </row>
        <row r="117">
          <cell r="A117">
            <v>154</v>
          </cell>
        </row>
        <row r="118">
          <cell r="A118">
            <v>178</v>
          </cell>
        </row>
        <row r="119">
          <cell r="A119">
            <v>114</v>
          </cell>
        </row>
        <row r="120">
          <cell r="A120">
            <v>358</v>
          </cell>
        </row>
        <row r="121">
          <cell r="A121">
            <v>176</v>
          </cell>
        </row>
        <row r="122">
          <cell r="A122">
            <v>222</v>
          </cell>
        </row>
        <row r="123">
          <cell r="A123">
            <v>298</v>
          </cell>
        </row>
        <row r="124">
          <cell r="A124">
            <v>218</v>
          </cell>
        </row>
        <row r="125">
          <cell r="A125">
            <v>305</v>
          </cell>
        </row>
        <row r="126">
          <cell r="A126">
            <v>188</v>
          </cell>
        </row>
        <row r="127">
          <cell r="A127">
            <v>390</v>
          </cell>
        </row>
        <row r="128">
          <cell r="A128">
            <v>100</v>
          </cell>
        </row>
        <row r="129">
          <cell r="A129">
            <v>251</v>
          </cell>
        </row>
        <row r="130">
          <cell r="A130">
            <v>373</v>
          </cell>
        </row>
        <row r="131">
          <cell r="A131">
            <v>50</v>
          </cell>
        </row>
        <row r="132">
          <cell r="A132">
            <v>212</v>
          </cell>
        </row>
        <row r="133">
          <cell r="A133">
            <v>90</v>
          </cell>
        </row>
        <row r="134">
          <cell r="A134">
            <v>13</v>
          </cell>
        </row>
        <row r="135">
          <cell r="A135">
            <v>241</v>
          </cell>
        </row>
        <row r="136">
          <cell r="A136">
            <v>134</v>
          </cell>
        </row>
        <row r="137">
          <cell r="A137">
            <v>217</v>
          </cell>
        </row>
        <row r="138">
          <cell r="A138">
            <v>301</v>
          </cell>
        </row>
        <row r="139">
          <cell r="A139">
            <v>206</v>
          </cell>
        </row>
        <row r="140">
          <cell r="A140">
            <v>43</v>
          </cell>
        </row>
        <row r="141">
          <cell r="A141">
            <v>321</v>
          </cell>
        </row>
        <row r="142">
          <cell r="A142">
            <v>209</v>
          </cell>
        </row>
        <row r="143">
          <cell r="A143">
            <v>55</v>
          </cell>
        </row>
        <row r="144">
          <cell r="A144">
            <v>58</v>
          </cell>
        </row>
        <row r="145">
          <cell r="A145">
            <v>235</v>
          </cell>
        </row>
        <row r="146">
          <cell r="A146">
            <v>344</v>
          </cell>
        </row>
        <row r="147">
          <cell r="A147">
            <v>375</v>
          </cell>
        </row>
        <row r="148">
          <cell r="A148">
            <v>120</v>
          </cell>
        </row>
        <row r="149">
          <cell r="A149">
            <v>260</v>
          </cell>
        </row>
        <row r="150">
          <cell r="A150">
            <v>77</v>
          </cell>
        </row>
        <row r="151">
          <cell r="A151">
            <v>263</v>
          </cell>
        </row>
        <row r="152">
          <cell r="A152">
            <v>238</v>
          </cell>
        </row>
        <row r="153">
          <cell r="A153">
            <v>126</v>
          </cell>
        </row>
        <row r="154">
          <cell r="A154">
            <v>327</v>
          </cell>
        </row>
        <row r="155">
          <cell r="A155">
            <v>328</v>
          </cell>
        </row>
        <row r="156">
          <cell r="A156">
            <v>215</v>
          </cell>
        </row>
        <row r="157">
          <cell r="A157">
            <v>270</v>
          </cell>
        </row>
        <row r="158">
          <cell r="A158">
            <v>227</v>
          </cell>
        </row>
        <row r="159">
          <cell r="A159">
            <v>320</v>
          </cell>
        </row>
        <row r="160">
          <cell r="A160">
            <v>191</v>
          </cell>
        </row>
        <row r="161">
          <cell r="A161">
            <v>225</v>
          </cell>
        </row>
        <row r="162">
          <cell r="A162">
            <v>396</v>
          </cell>
        </row>
        <row r="163">
          <cell r="A163">
            <v>86</v>
          </cell>
        </row>
        <row r="164">
          <cell r="A164">
            <v>179</v>
          </cell>
        </row>
        <row r="165">
          <cell r="A165">
            <v>239</v>
          </cell>
        </row>
        <row r="166">
          <cell r="A166">
            <v>378</v>
          </cell>
        </row>
        <row r="167">
          <cell r="A167">
            <v>159</v>
          </cell>
        </row>
        <row r="168">
          <cell r="A168">
            <v>283</v>
          </cell>
        </row>
        <row r="169">
          <cell r="A169">
            <v>388</v>
          </cell>
        </row>
        <row r="170">
          <cell r="A170">
            <v>381</v>
          </cell>
        </row>
        <row r="171">
          <cell r="A171">
            <v>7</v>
          </cell>
        </row>
        <row r="172">
          <cell r="A172">
            <v>376</v>
          </cell>
        </row>
        <row r="173">
          <cell r="A173">
            <v>271</v>
          </cell>
        </row>
        <row r="174">
          <cell r="A174">
            <v>205</v>
          </cell>
        </row>
        <row r="175">
          <cell r="A175">
            <v>146</v>
          </cell>
        </row>
        <row r="176">
          <cell r="A176">
            <v>383</v>
          </cell>
        </row>
        <row r="177">
          <cell r="A177">
            <v>38</v>
          </cell>
        </row>
        <row r="178">
          <cell r="A178">
            <v>370</v>
          </cell>
        </row>
        <row r="179">
          <cell r="A179">
            <v>148</v>
          </cell>
        </row>
        <row r="180">
          <cell r="A180">
            <v>300</v>
          </cell>
        </row>
        <row r="181">
          <cell r="A181">
            <v>340</v>
          </cell>
        </row>
        <row r="182">
          <cell r="A182">
            <v>401</v>
          </cell>
        </row>
        <row r="183">
          <cell r="A183">
            <v>67</v>
          </cell>
        </row>
        <row r="184">
          <cell r="A184">
            <v>41</v>
          </cell>
        </row>
        <row r="185">
          <cell r="A185">
            <v>68</v>
          </cell>
        </row>
        <row r="186">
          <cell r="A186">
            <v>161</v>
          </cell>
        </row>
        <row r="187">
          <cell r="A187">
            <v>223</v>
          </cell>
        </row>
        <row r="188">
          <cell r="A188">
            <v>250</v>
          </cell>
        </row>
        <row r="189">
          <cell r="A189">
            <v>157</v>
          </cell>
        </row>
        <row r="190">
          <cell r="A190">
            <v>171</v>
          </cell>
        </row>
        <row r="191">
          <cell r="A191">
            <v>336</v>
          </cell>
        </row>
        <row r="192">
          <cell r="A192">
            <v>36</v>
          </cell>
        </row>
        <row r="193">
          <cell r="A193">
            <v>226</v>
          </cell>
        </row>
        <row r="194">
          <cell r="A194">
            <v>93</v>
          </cell>
        </row>
        <row r="195">
          <cell r="A195">
            <v>187</v>
          </cell>
        </row>
        <row r="196">
          <cell r="A196">
            <v>313</v>
          </cell>
        </row>
        <row r="197">
          <cell r="A197">
            <v>224</v>
          </cell>
        </row>
        <row r="198">
          <cell r="A198">
            <v>99</v>
          </cell>
        </row>
        <row r="199">
          <cell r="A199">
            <v>85</v>
          </cell>
        </row>
        <row r="200">
          <cell r="A200">
            <v>213</v>
          </cell>
        </row>
        <row r="201">
          <cell r="A201">
            <v>386</v>
          </cell>
        </row>
        <row r="202">
          <cell r="A202">
            <v>28</v>
          </cell>
        </row>
        <row r="203">
          <cell r="A203">
            <v>168</v>
          </cell>
        </row>
        <row r="204">
          <cell r="A204">
            <v>16</v>
          </cell>
        </row>
        <row r="205">
          <cell r="A205">
            <v>133</v>
          </cell>
        </row>
        <row r="206">
          <cell r="A206">
            <v>123</v>
          </cell>
        </row>
        <row r="207">
          <cell r="A207">
            <v>350</v>
          </cell>
        </row>
        <row r="208">
          <cell r="A208">
            <v>385</v>
          </cell>
        </row>
        <row r="209">
          <cell r="A209">
            <v>208</v>
          </cell>
        </row>
        <row r="210">
          <cell r="A210">
            <v>29</v>
          </cell>
        </row>
        <row r="211">
          <cell r="A211">
            <v>116</v>
          </cell>
        </row>
        <row r="212">
          <cell r="A212">
            <v>194</v>
          </cell>
        </row>
        <row r="213">
          <cell r="A213">
            <v>129</v>
          </cell>
        </row>
        <row r="214">
          <cell r="A214">
            <v>160</v>
          </cell>
        </row>
        <row r="215">
          <cell r="A215">
            <v>81</v>
          </cell>
        </row>
        <row r="216">
          <cell r="A216">
            <v>186</v>
          </cell>
        </row>
        <row r="217">
          <cell r="A217">
            <v>164</v>
          </cell>
        </row>
        <row r="218">
          <cell r="A218">
            <v>276</v>
          </cell>
        </row>
        <row r="219">
          <cell r="A219">
            <v>147</v>
          </cell>
        </row>
        <row r="220">
          <cell r="A220">
            <v>233</v>
          </cell>
        </row>
        <row r="221">
          <cell r="A221">
            <v>291</v>
          </cell>
        </row>
        <row r="222">
          <cell r="A222">
            <v>275</v>
          </cell>
        </row>
        <row r="223">
          <cell r="A223">
            <v>354</v>
          </cell>
        </row>
        <row r="224">
          <cell r="A224">
            <v>199</v>
          </cell>
        </row>
        <row r="225">
          <cell r="A225">
            <v>261</v>
          </cell>
        </row>
        <row r="226">
          <cell r="A226">
            <v>53</v>
          </cell>
        </row>
        <row r="227">
          <cell r="A227">
            <v>1</v>
          </cell>
        </row>
        <row r="228">
          <cell r="A228">
            <v>135</v>
          </cell>
        </row>
        <row r="229">
          <cell r="A229">
            <v>26</v>
          </cell>
        </row>
        <row r="230">
          <cell r="A230">
            <v>108</v>
          </cell>
        </row>
        <row r="231">
          <cell r="A231">
            <v>342</v>
          </cell>
        </row>
        <row r="232">
          <cell r="A232">
            <v>380</v>
          </cell>
        </row>
        <row r="233">
          <cell r="A233">
            <v>193</v>
          </cell>
        </row>
        <row r="234">
          <cell r="A234">
            <v>32</v>
          </cell>
        </row>
        <row r="235">
          <cell r="A235">
            <v>288</v>
          </cell>
        </row>
        <row r="236">
          <cell r="A236">
            <v>201</v>
          </cell>
        </row>
        <row r="237">
          <cell r="A237">
            <v>78</v>
          </cell>
        </row>
        <row r="238">
          <cell r="A238">
            <v>366</v>
          </cell>
        </row>
        <row r="239">
          <cell r="A239">
            <v>361</v>
          </cell>
        </row>
        <row r="240">
          <cell r="A240">
            <v>306</v>
          </cell>
        </row>
        <row r="241">
          <cell r="A241">
            <v>257</v>
          </cell>
        </row>
        <row r="242">
          <cell r="A242">
            <v>210</v>
          </cell>
        </row>
        <row r="243">
          <cell r="A243">
            <v>4</v>
          </cell>
        </row>
        <row r="244">
          <cell r="A244">
            <v>343</v>
          </cell>
        </row>
        <row r="245">
          <cell r="A245">
            <v>189</v>
          </cell>
        </row>
        <row r="246">
          <cell r="A246">
            <v>185</v>
          </cell>
        </row>
        <row r="247">
          <cell r="A247">
            <v>325</v>
          </cell>
        </row>
        <row r="248">
          <cell r="A248">
            <v>45</v>
          </cell>
        </row>
        <row r="249">
          <cell r="A249">
            <v>113</v>
          </cell>
        </row>
        <row r="250">
          <cell r="A250">
            <v>391</v>
          </cell>
        </row>
        <row r="251">
          <cell r="A251">
            <v>229</v>
          </cell>
        </row>
        <row r="252">
          <cell r="A252">
            <v>163</v>
          </cell>
        </row>
        <row r="253">
          <cell r="A253">
            <v>169</v>
          </cell>
        </row>
        <row r="254">
          <cell r="A254">
            <v>57</v>
          </cell>
        </row>
        <row r="255">
          <cell r="A255">
            <v>365</v>
          </cell>
        </row>
        <row r="256">
          <cell r="A256">
            <v>319</v>
          </cell>
        </row>
        <row r="257">
          <cell r="A257">
            <v>315</v>
          </cell>
        </row>
        <row r="258">
          <cell r="A258">
            <v>175</v>
          </cell>
        </row>
        <row r="259">
          <cell r="A259">
            <v>30</v>
          </cell>
        </row>
        <row r="260">
          <cell r="A260">
            <v>349</v>
          </cell>
        </row>
        <row r="261">
          <cell r="A261">
            <v>277</v>
          </cell>
        </row>
        <row r="262">
          <cell r="A262">
            <v>392</v>
          </cell>
        </row>
        <row r="263">
          <cell r="A263">
            <v>309</v>
          </cell>
        </row>
        <row r="264">
          <cell r="A264">
            <v>136</v>
          </cell>
        </row>
        <row r="265">
          <cell r="A265">
            <v>364</v>
          </cell>
        </row>
        <row r="266">
          <cell r="A266">
            <v>294</v>
          </cell>
        </row>
        <row r="267">
          <cell r="A267">
            <v>345</v>
          </cell>
        </row>
        <row r="268">
          <cell r="A268">
            <v>141</v>
          </cell>
        </row>
        <row r="269">
          <cell r="A269">
            <v>122</v>
          </cell>
        </row>
        <row r="270">
          <cell r="A270">
            <v>151</v>
          </cell>
        </row>
        <row r="271">
          <cell r="A271">
            <v>3</v>
          </cell>
        </row>
        <row r="272">
          <cell r="A272">
            <v>180</v>
          </cell>
        </row>
        <row r="273">
          <cell r="A273">
            <v>118</v>
          </cell>
        </row>
        <row r="274">
          <cell r="A274">
            <v>374</v>
          </cell>
        </row>
        <row r="275">
          <cell r="A275">
            <v>131</v>
          </cell>
        </row>
        <row r="276">
          <cell r="A276">
            <v>355</v>
          </cell>
        </row>
        <row r="277">
          <cell r="A277">
            <v>307</v>
          </cell>
        </row>
        <row r="278">
          <cell r="A278">
            <v>371</v>
          </cell>
        </row>
        <row r="279">
          <cell r="A279">
            <v>286</v>
          </cell>
        </row>
        <row r="280">
          <cell r="A280">
            <v>382</v>
          </cell>
        </row>
        <row r="281">
          <cell r="A281">
            <v>202</v>
          </cell>
        </row>
        <row r="282">
          <cell r="A282">
            <v>316</v>
          </cell>
        </row>
        <row r="283">
          <cell r="A283">
            <v>195</v>
          </cell>
        </row>
        <row r="284">
          <cell r="A284">
            <v>266</v>
          </cell>
        </row>
        <row r="285">
          <cell r="A285">
            <v>331</v>
          </cell>
        </row>
        <row r="286">
          <cell r="A286">
            <v>142</v>
          </cell>
        </row>
        <row r="287">
          <cell r="A287">
            <v>47</v>
          </cell>
        </row>
        <row r="288">
          <cell r="A288">
            <v>117</v>
          </cell>
        </row>
        <row r="289">
          <cell r="A289">
            <v>31</v>
          </cell>
        </row>
        <row r="290">
          <cell r="A290">
            <v>10</v>
          </cell>
        </row>
        <row r="291">
          <cell r="A291">
            <v>249</v>
          </cell>
        </row>
        <row r="292">
          <cell r="A292">
            <v>243</v>
          </cell>
        </row>
        <row r="293">
          <cell r="A293">
            <v>310</v>
          </cell>
        </row>
        <row r="294">
          <cell r="A294">
            <v>252</v>
          </cell>
        </row>
        <row r="295">
          <cell r="A295">
            <v>174</v>
          </cell>
        </row>
        <row r="296">
          <cell r="A296">
            <v>302</v>
          </cell>
        </row>
        <row r="297">
          <cell r="A297">
            <v>182</v>
          </cell>
        </row>
        <row r="298">
          <cell r="A298">
            <v>37</v>
          </cell>
        </row>
        <row r="299">
          <cell r="A299">
            <v>240</v>
          </cell>
        </row>
        <row r="300">
          <cell r="A300">
            <v>42</v>
          </cell>
        </row>
        <row r="301">
          <cell r="A301">
            <v>56</v>
          </cell>
        </row>
        <row r="302">
          <cell r="A302">
            <v>258</v>
          </cell>
        </row>
        <row r="303">
          <cell r="A303">
            <v>66</v>
          </cell>
        </row>
        <row r="304">
          <cell r="A304">
            <v>372</v>
          </cell>
        </row>
        <row r="305">
          <cell r="A305">
            <v>398</v>
          </cell>
        </row>
        <row r="306">
          <cell r="A306">
            <v>192</v>
          </cell>
        </row>
        <row r="307">
          <cell r="A307">
            <v>211</v>
          </cell>
        </row>
        <row r="308">
          <cell r="A308">
            <v>27</v>
          </cell>
        </row>
        <row r="309">
          <cell r="A309">
            <v>254</v>
          </cell>
        </row>
        <row r="310">
          <cell r="A310">
            <v>92</v>
          </cell>
        </row>
        <row r="311">
          <cell r="A311">
            <v>197</v>
          </cell>
        </row>
        <row r="312">
          <cell r="A312">
            <v>94</v>
          </cell>
        </row>
        <row r="313">
          <cell r="A313">
            <v>46</v>
          </cell>
        </row>
        <row r="314">
          <cell r="A314">
            <v>153</v>
          </cell>
        </row>
        <row r="315">
          <cell r="A315">
            <v>337</v>
          </cell>
        </row>
        <row r="316">
          <cell r="A316">
            <v>130</v>
          </cell>
        </row>
        <row r="317">
          <cell r="A317">
            <v>377</v>
          </cell>
        </row>
        <row r="318">
          <cell r="A318">
            <v>121</v>
          </cell>
        </row>
        <row r="319">
          <cell r="A319">
            <v>71</v>
          </cell>
        </row>
        <row r="320">
          <cell r="A320">
            <v>273</v>
          </cell>
        </row>
        <row r="321">
          <cell r="A321">
            <v>362</v>
          </cell>
        </row>
        <row r="322">
          <cell r="A322">
            <v>101</v>
          </cell>
        </row>
        <row r="323">
          <cell r="A323">
            <v>339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67</v>
          </cell>
        </row>
        <row r="3">
          <cell r="A3">
            <v>382</v>
          </cell>
        </row>
        <row r="4">
          <cell r="A4">
            <v>68</v>
          </cell>
        </row>
        <row r="5">
          <cell r="A5">
            <v>270</v>
          </cell>
        </row>
        <row r="6">
          <cell r="A6">
            <v>371</v>
          </cell>
        </row>
        <row r="7">
          <cell r="A7">
            <v>135</v>
          </cell>
        </row>
        <row r="8">
          <cell r="A8">
            <v>152</v>
          </cell>
        </row>
        <row r="9">
          <cell r="A9">
            <v>337</v>
          </cell>
        </row>
        <row r="10">
          <cell r="A10">
            <v>81</v>
          </cell>
        </row>
        <row r="11">
          <cell r="A11">
            <v>141</v>
          </cell>
        </row>
        <row r="12">
          <cell r="A12">
            <v>262</v>
          </cell>
        </row>
        <row r="13">
          <cell r="A13">
            <v>216</v>
          </cell>
        </row>
        <row r="14">
          <cell r="A14">
            <v>17</v>
          </cell>
        </row>
        <row r="15">
          <cell r="A15">
            <v>284</v>
          </cell>
        </row>
        <row r="16">
          <cell r="A16">
            <v>326</v>
          </cell>
        </row>
        <row r="17">
          <cell r="A17">
            <v>342</v>
          </cell>
        </row>
        <row r="18">
          <cell r="A18">
            <v>378</v>
          </cell>
        </row>
        <row r="19">
          <cell r="A19">
            <v>163</v>
          </cell>
        </row>
        <row r="20">
          <cell r="A20">
            <v>306</v>
          </cell>
        </row>
        <row r="21">
          <cell r="A21">
            <v>105</v>
          </cell>
        </row>
        <row r="22">
          <cell r="A22">
            <v>63</v>
          </cell>
        </row>
        <row r="23">
          <cell r="A23">
            <v>324</v>
          </cell>
        </row>
        <row r="24">
          <cell r="A24">
            <v>164</v>
          </cell>
        </row>
        <row r="25">
          <cell r="A25">
            <v>376</v>
          </cell>
        </row>
        <row r="26">
          <cell r="A26">
            <v>15</v>
          </cell>
        </row>
        <row r="27">
          <cell r="A27">
            <v>346</v>
          </cell>
        </row>
        <row r="28">
          <cell r="A28">
            <v>356</v>
          </cell>
        </row>
        <row r="29">
          <cell r="A29">
            <v>268</v>
          </cell>
        </row>
        <row r="30">
          <cell r="A30">
            <v>32</v>
          </cell>
        </row>
        <row r="31">
          <cell r="A31">
            <v>248</v>
          </cell>
        </row>
        <row r="32">
          <cell r="A32">
            <v>307</v>
          </cell>
        </row>
        <row r="33">
          <cell r="A33">
            <v>309</v>
          </cell>
        </row>
        <row r="34">
          <cell r="A34">
            <v>96</v>
          </cell>
        </row>
        <row r="35">
          <cell r="A35">
            <v>16</v>
          </cell>
        </row>
        <row r="36">
          <cell r="A36">
            <v>24</v>
          </cell>
        </row>
        <row r="37">
          <cell r="A37">
            <v>158</v>
          </cell>
        </row>
        <row r="38">
          <cell r="A38">
            <v>289</v>
          </cell>
        </row>
        <row r="39">
          <cell r="A39">
            <v>36</v>
          </cell>
        </row>
        <row r="40">
          <cell r="A40">
            <v>130</v>
          </cell>
        </row>
        <row r="41">
          <cell r="A41">
            <v>282</v>
          </cell>
        </row>
        <row r="42">
          <cell r="A42">
            <v>339</v>
          </cell>
        </row>
        <row r="43">
          <cell r="A43">
            <v>62</v>
          </cell>
        </row>
        <row r="44">
          <cell r="A44">
            <v>264</v>
          </cell>
        </row>
        <row r="45">
          <cell r="A45">
            <v>233</v>
          </cell>
        </row>
        <row r="46">
          <cell r="A46">
            <v>207</v>
          </cell>
        </row>
        <row r="47">
          <cell r="A47">
            <v>375</v>
          </cell>
        </row>
        <row r="48">
          <cell r="A48">
            <v>43</v>
          </cell>
        </row>
        <row r="49">
          <cell r="A49">
            <v>129</v>
          </cell>
        </row>
        <row r="50">
          <cell r="A50">
            <v>241</v>
          </cell>
        </row>
        <row r="51">
          <cell r="A51">
            <v>136</v>
          </cell>
        </row>
        <row r="52">
          <cell r="A52">
            <v>327</v>
          </cell>
        </row>
        <row r="53">
          <cell r="A53">
            <v>374</v>
          </cell>
        </row>
        <row r="54">
          <cell r="A54">
            <v>381</v>
          </cell>
        </row>
        <row r="55">
          <cell r="A55">
            <v>57</v>
          </cell>
        </row>
        <row r="56">
          <cell r="A56">
            <v>162</v>
          </cell>
        </row>
        <row r="57">
          <cell r="A57">
            <v>310</v>
          </cell>
        </row>
        <row r="58">
          <cell r="A58">
            <v>247</v>
          </cell>
        </row>
        <row r="59">
          <cell r="A59">
            <v>231</v>
          </cell>
        </row>
        <row r="60">
          <cell r="A60">
            <v>188</v>
          </cell>
        </row>
        <row r="61">
          <cell r="A61">
            <v>267</v>
          </cell>
        </row>
        <row r="62">
          <cell r="A62">
            <v>89</v>
          </cell>
        </row>
        <row r="63">
          <cell r="A63">
            <v>240</v>
          </cell>
        </row>
        <row r="64">
          <cell r="A64">
            <v>256</v>
          </cell>
        </row>
        <row r="65">
          <cell r="A65">
            <v>243</v>
          </cell>
        </row>
        <row r="66">
          <cell r="A66">
            <v>47</v>
          </cell>
        </row>
        <row r="67">
          <cell r="A67">
            <v>118</v>
          </cell>
        </row>
        <row r="68">
          <cell r="A68">
            <v>302</v>
          </cell>
        </row>
        <row r="69">
          <cell r="A69">
            <v>127</v>
          </cell>
        </row>
        <row r="70">
          <cell r="A70">
            <v>362</v>
          </cell>
        </row>
        <row r="71">
          <cell r="A71">
            <v>331</v>
          </cell>
        </row>
        <row r="72">
          <cell r="A72">
            <v>166</v>
          </cell>
        </row>
        <row r="73">
          <cell r="A73">
            <v>88</v>
          </cell>
        </row>
        <row r="74">
          <cell r="A74">
            <v>169</v>
          </cell>
        </row>
        <row r="75">
          <cell r="A75">
            <v>334</v>
          </cell>
        </row>
        <row r="76">
          <cell r="A76">
            <v>250</v>
          </cell>
        </row>
        <row r="77">
          <cell r="A77">
            <v>276</v>
          </cell>
        </row>
        <row r="78">
          <cell r="A78">
            <v>372</v>
          </cell>
        </row>
        <row r="79">
          <cell r="A79">
            <v>4</v>
          </cell>
        </row>
        <row r="80">
          <cell r="A80">
            <v>254</v>
          </cell>
        </row>
        <row r="81">
          <cell r="A81">
            <v>287</v>
          </cell>
        </row>
        <row r="82">
          <cell r="A82">
            <v>200</v>
          </cell>
        </row>
        <row r="83">
          <cell r="A83">
            <v>213</v>
          </cell>
        </row>
        <row r="84">
          <cell r="A84">
            <v>234</v>
          </cell>
        </row>
        <row r="85">
          <cell r="A85">
            <v>235</v>
          </cell>
        </row>
        <row r="86">
          <cell r="A86">
            <v>1</v>
          </cell>
        </row>
        <row r="87">
          <cell r="A87">
            <v>283</v>
          </cell>
        </row>
        <row r="88">
          <cell r="A88">
            <v>29</v>
          </cell>
        </row>
        <row r="89">
          <cell r="A89">
            <v>55</v>
          </cell>
        </row>
        <row r="90">
          <cell r="A90">
            <v>111</v>
          </cell>
        </row>
        <row r="91">
          <cell r="A91">
            <v>223</v>
          </cell>
        </row>
        <row r="92">
          <cell r="A92">
            <v>124</v>
          </cell>
        </row>
        <row r="93">
          <cell r="A93">
            <v>132</v>
          </cell>
        </row>
        <row r="94">
          <cell r="A94">
            <v>333</v>
          </cell>
        </row>
        <row r="95">
          <cell r="A95">
            <v>280</v>
          </cell>
        </row>
        <row r="96">
          <cell r="A96">
            <v>101</v>
          </cell>
        </row>
        <row r="97">
          <cell r="A97">
            <v>35</v>
          </cell>
        </row>
        <row r="98">
          <cell r="A98">
            <v>123</v>
          </cell>
        </row>
        <row r="99">
          <cell r="A99">
            <v>153</v>
          </cell>
        </row>
        <row r="100">
          <cell r="A100">
            <v>28</v>
          </cell>
        </row>
        <row r="101">
          <cell r="A101">
            <v>131</v>
          </cell>
        </row>
        <row r="102">
          <cell r="A102">
            <v>398</v>
          </cell>
        </row>
        <row r="103">
          <cell r="A103">
            <v>232</v>
          </cell>
        </row>
        <row r="104">
          <cell r="A104">
            <v>113</v>
          </cell>
        </row>
        <row r="105">
          <cell r="A105">
            <v>225</v>
          </cell>
        </row>
        <row r="106">
          <cell r="A106">
            <v>373</v>
          </cell>
        </row>
        <row r="107">
          <cell r="A107">
            <v>176</v>
          </cell>
        </row>
        <row r="108">
          <cell r="A108">
            <v>246</v>
          </cell>
        </row>
        <row r="109">
          <cell r="A109">
            <v>229</v>
          </cell>
        </row>
        <row r="110">
          <cell r="A110">
            <v>92</v>
          </cell>
        </row>
        <row r="111">
          <cell r="A111">
            <v>121</v>
          </cell>
        </row>
        <row r="112">
          <cell r="A112">
            <v>199</v>
          </cell>
        </row>
        <row r="113">
          <cell r="A113">
            <v>66</v>
          </cell>
        </row>
        <row r="114">
          <cell r="A114">
            <v>318</v>
          </cell>
        </row>
        <row r="115">
          <cell r="A115">
            <v>365</v>
          </cell>
        </row>
        <row r="116">
          <cell r="A116">
            <v>34</v>
          </cell>
        </row>
        <row r="117">
          <cell r="A117">
            <v>205</v>
          </cell>
        </row>
        <row r="118">
          <cell r="A118">
            <v>350</v>
          </cell>
        </row>
        <row r="119">
          <cell r="A119">
            <v>6</v>
          </cell>
        </row>
        <row r="120">
          <cell r="A120">
            <v>133</v>
          </cell>
        </row>
        <row r="121">
          <cell r="A121">
            <v>363</v>
          </cell>
        </row>
        <row r="122">
          <cell r="A122">
            <v>308</v>
          </cell>
        </row>
        <row r="123">
          <cell r="A123">
            <v>274</v>
          </cell>
        </row>
        <row r="124">
          <cell r="A124">
            <v>115</v>
          </cell>
        </row>
        <row r="125">
          <cell r="A125">
            <v>75</v>
          </cell>
        </row>
        <row r="126">
          <cell r="A126">
            <v>110</v>
          </cell>
        </row>
        <row r="127">
          <cell r="A127">
            <v>217</v>
          </cell>
        </row>
        <row r="128">
          <cell r="A128">
            <v>64</v>
          </cell>
        </row>
        <row r="129">
          <cell r="A129">
            <v>181</v>
          </cell>
        </row>
        <row r="130">
          <cell r="A130">
            <v>357</v>
          </cell>
        </row>
        <row r="131">
          <cell r="A131">
            <v>214</v>
          </cell>
        </row>
        <row r="132">
          <cell r="A132">
            <v>295</v>
          </cell>
        </row>
        <row r="133">
          <cell r="A133">
            <v>149</v>
          </cell>
        </row>
        <row r="134">
          <cell r="A134">
            <v>97</v>
          </cell>
        </row>
        <row r="135">
          <cell r="A135">
            <v>290</v>
          </cell>
        </row>
        <row r="136">
          <cell r="A136">
            <v>196</v>
          </cell>
        </row>
        <row r="137">
          <cell r="A137">
            <v>116</v>
          </cell>
        </row>
        <row r="138">
          <cell r="A138">
            <v>370</v>
          </cell>
        </row>
        <row r="139">
          <cell r="A139">
            <v>389</v>
          </cell>
        </row>
        <row r="140">
          <cell r="A140">
            <v>33</v>
          </cell>
        </row>
        <row r="141">
          <cell r="A141">
            <v>119</v>
          </cell>
        </row>
        <row r="142">
          <cell r="A142">
            <v>219</v>
          </cell>
        </row>
        <row r="143">
          <cell r="A143">
            <v>263</v>
          </cell>
        </row>
        <row r="144">
          <cell r="A144">
            <v>355</v>
          </cell>
        </row>
        <row r="145">
          <cell r="A145">
            <v>83</v>
          </cell>
        </row>
        <row r="146">
          <cell r="A146">
            <v>338</v>
          </cell>
        </row>
        <row r="147">
          <cell r="A147">
            <v>330</v>
          </cell>
        </row>
        <row r="148">
          <cell r="A148">
            <v>9</v>
          </cell>
        </row>
        <row r="149">
          <cell r="A149">
            <v>386</v>
          </cell>
        </row>
        <row r="150">
          <cell r="A150">
            <v>245</v>
          </cell>
        </row>
        <row r="151">
          <cell r="A151">
            <v>230</v>
          </cell>
        </row>
        <row r="152">
          <cell r="A152">
            <v>281</v>
          </cell>
        </row>
        <row r="153">
          <cell r="A153">
            <v>311</v>
          </cell>
        </row>
        <row r="154">
          <cell r="A154">
            <v>73</v>
          </cell>
        </row>
        <row r="155">
          <cell r="A155">
            <v>354</v>
          </cell>
        </row>
        <row r="156">
          <cell r="A156">
            <v>395</v>
          </cell>
        </row>
        <row r="157">
          <cell r="A157">
            <v>315</v>
          </cell>
        </row>
        <row r="158">
          <cell r="A158">
            <v>269</v>
          </cell>
        </row>
        <row r="159">
          <cell r="A159">
            <v>202</v>
          </cell>
        </row>
        <row r="160">
          <cell r="A160">
            <v>328</v>
          </cell>
        </row>
        <row r="161">
          <cell r="A161">
            <v>301</v>
          </cell>
        </row>
        <row r="162">
          <cell r="A162">
            <v>303</v>
          </cell>
        </row>
        <row r="163">
          <cell r="A163">
            <v>95</v>
          </cell>
        </row>
        <row r="164">
          <cell r="A164">
            <v>60</v>
          </cell>
        </row>
        <row r="165">
          <cell r="A165">
            <v>288</v>
          </cell>
        </row>
        <row r="166">
          <cell r="A166">
            <v>138</v>
          </cell>
        </row>
        <row r="167">
          <cell r="A167">
            <v>293</v>
          </cell>
        </row>
        <row r="168">
          <cell r="A168">
            <v>18</v>
          </cell>
        </row>
        <row r="169">
          <cell r="A169">
            <v>103</v>
          </cell>
        </row>
        <row r="170">
          <cell r="A170">
            <v>192</v>
          </cell>
        </row>
        <row r="171">
          <cell r="A171">
            <v>159</v>
          </cell>
        </row>
        <row r="172">
          <cell r="A172">
            <v>383</v>
          </cell>
        </row>
        <row r="173">
          <cell r="A173">
            <v>148</v>
          </cell>
        </row>
        <row r="174">
          <cell r="A174">
            <v>109</v>
          </cell>
        </row>
        <row r="175">
          <cell r="A175">
            <v>42</v>
          </cell>
        </row>
        <row r="176">
          <cell r="A176">
            <v>244</v>
          </cell>
        </row>
        <row r="177">
          <cell r="A177">
            <v>305</v>
          </cell>
        </row>
        <row r="178">
          <cell r="A178">
            <v>99</v>
          </cell>
        </row>
        <row r="179">
          <cell r="A179">
            <v>314</v>
          </cell>
        </row>
        <row r="180">
          <cell r="A180">
            <v>154</v>
          </cell>
        </row>
        <row r="181">
          <cell r="A181">
            <v>297</v>
          </cell>
        </row>
        <row r="182">
          <cell r="A182">
            <v>349</v>
          </cell>
        </row>
        <row r="183">
          <cell r="A183">
            <v>70</v>
          </cell>
        </row>
        <row r="184">
          <cell r="A184">
            <v>183</v>
          </cell>
        </row>
        <row r="185">
          <cell r="A185">
            <v>49</v>
          </cell>
        </row>
        <row r="186">
          <cell r="A186">
            <v>341</v>
          </cell>
        </row>
        <row r="187">
          <cell r="A187">
            <v>291</v>
          </cell>
        </row>
        <row r="188">
          <cell r="A188">
            <v>317</v>
          </cell>
        </row>
        <row r="189">
          <cell r="A189">
            <v>143</v>
          </cell>
        </row>
        <row r="190">
          <cell r="A190">
            <v>38</v>
          </cell>
        </row>
        <row r="191">
          <cell r="A191">
            <v>215</v>
          </cell>
        </row>
        <row r="192">
          <cell r="A192">
            <v>77</v>
          </cell>
        </row>
        <row r="193">
          <cell r="A193">
            <v>273</v>
          </cell>
        </row>
        <row r="194">
          <cell r="A194">
            <v>184</v>
          </cell>
        </row>
        <row r="195">
          <cell r="A195">
            <v>13</v>
          </cell>
        </row>
        <row r="196">
          <cell r="A196">
            <v>157</v>
          </cell>
        </row>
        <row r="197">
          <cell r="A197">
            <v>151</v>
          </cell>
        </row>
        <row r="198">
          <cell r="A198">
            <v>139</v>
          </cell>
        </row>
        <row r="199">
          <cell r="A199">
            <v>194</v>
          </cell>
        </row>
        <row r="200">
          <cell r="A200">
            <v>106</v>
          </cell>
        </row>
        <row r="201">
          <cell r="A201">
            <v>86</v>
          </cell>
        </row>
        <row r="202">
          <cell r="A202">
            <v>98</v>
          </cell>
        </row>
        <row r="203">
          <cell r="A203">
            <v>107</v>
          </cell>
        </row>
        <row r="204">
          <cell r="A204">
            <v>179</v>
          </cell>
        </row>
        <row r="205">
          <cell r="A205">
            <v>392</v>
          </cell>
        </row>
        <row r="206">
          <cell r="A206">
            <v>7</v>
          </cell>
        </row>
        <row r="207">
          <cell r="A207">
            <v>272</v>
          </cell>
        </row>
        <row r="208">
          <cell r="A208">
            <v>204</v>
          </cell>
        </row>
        <row r="209">
          <cell r="A209">
            <v>175</v>
          </cell>
        </row>
        <row r="210">
          <cell r="A210">
            <v>400</v>
          </cell>
        </row>
        <row r="211">
          <cell r="A211">
            <v>366</v>
          </cell>
        </row>
        <row r="212">
          <cell r="A212">
            <v>402</v>
          </cell>
        </row>
        <row r="213">
          <cell r="A213">
            <v>298</v>
          </cell>
        </row>
        <row r="214">
          <cell r="A214">
            <v>208</v>
          </cell>
        </row>
        <row r="215">
          <cell r="A215">
            <v>300</v>
          </cell>
        </row>
        <row r="216">
          <cell r="A216">
            <v>198</v>
          </cell>
        </row>
        <row r="217">
          <cell r="A217">
            <v>78</v>
          </cell>
        </row>
        <row r="218">
          <cell r="A218">
            <v>180</v>
          </cell>
        </row>
        <row r="219">
          <cell r="A219">
            <v>0</v>
          </cell>
        </row>
        <row r="220">
          <cell r="A220">
            <v>52</v>
          </cell>
        </row>
        <row r="221">
          <cell r="A221">
            <v>353</v>
          </cell>
        </row>
        <row r="222">
          <cell r="A222">
            <v>44</v>
          </cell>
        </row>
        <row r="223">
          <cell r="A223">
            <v>385</v>
          </cell>
        </row>
        <row r="224">
          <cell r="A224">
            <v>150</v>
          </cell>
        </row>
        <row r="225">
          <cell r="A225">
            <v>359</v>
          </cell>
        </row>
        <row r="226">
          <cell r="A226">
            <v>218</v>
          </cell>
        </row>
        <row r="227">
          <cell r="A227">
            <v>177</v>
          </cell>
        </row>
        <row r="228">
          <cell r="A228">
            <v>112</v>
          </cell>
        </row>
        <row r="229">
          <cell r="A229">
            <v>126</v>
          </cell>
        </row>
        <row r="230">
          <cell r="A230">
            <v>275</v>
          </cell>
        </row>
        <row r="231">
          <cell r="A231">
            <v>257</v>
          </cell>
        </row>
        <row r="232">
          <cell r="A232">
            <v>358</v>
          </cell>
        </row>
        <row r="233">
          <cell r="A233">
            <v>249</v>
          </cell>
        </row>
        <row r="234">
          <cell r="A234">
            <v>252</v>
          </cell>
        </row>
        <row r="235">
          <cell r="A235">
            <v>3</v>
          </cell>
        </row>
        <row r="236">
          <cell r="A236">
            <v>379</v>
          </cell>
        </row>
        <row r="237">
          <cell r="A237">
            <v>140</v>
          </cell>
        </row>
        <row r="238">
          <cell r="A238">
            <v>237</v>
          </cell>
        </row>
        <row r="239">
          <cell r="A239">
            <v>20</v>
          </cell>
        </row>
        <row r="240">
          <cell r="A240">
            <v>393</v>
          </cell>
        </row>
        <row r="241">
          <cell r="A241">
            <v>195</v>
          </cell>
        </row>
        <row r="242">
          <cell r="A242">
            <v>173</v>
          </cell>
        </row>
        <row r="243">
          <cell r="A243">
            <v>212</v>
          </cell>
        </row>
        <row r="244">
          <cell r="A244">
            <v>137</v>
          </cell>
        </row>
        <row r="245">
          <cell r="A245">
            <v>387</v>
          </cell>
        </row>
        <row r="246">
          <cell r="A246">
            <v>100</v>
          </cell>
        </row>
        <row r="247">
          <cell r="A247">
            <v>226</v>
          </cell>
        </row>
        <row r="248">
          <cell r="A248">
            <v>71</v>
          </cell>
        </row>
        <row r="249">
          <cell r="A249">
            <v>144</v>
          </cell>
        </row>
        <row r="250">
          <cell r="A250">
            <v>2</v>
          </cell>
        </row>
        <row r="251">
          <cell r="A251">
            <v>277</v>
          </cell>
        </row>
        <row r="252">
          <cell r="A252">
            <v>56</v>
          </cell>
        </row>
        <row r="253">
          <cell r="A253">
            <v>227</v>
          </cell>
        </row>
        <row r="254">
          <cell r="A254">
            <v>161</v>
          </cell>
        </row>
        <row r="255">
          <cell r="A255">
            <v>345</v>
          </cell>
        </row>
        <row r="256">
          <cell r="A256">
            <v>259</v>
          </cell>
        </row>
        <row r="257">
          <cell r="A257">
            <v>22</v>
          </cell>
        </row>
        <row r="258">
          <cell r="A258">
            <v>48</v>
          </cell>
        </row>
        <row r="259">
          <cell r="A259">
            <v>258</v>
          </cell>
        </row>
        <row r="260">
          <cell r="A260">
            <v>260</v>
          </cell>
        </row>
        <row r="261">
          <cell r="A261">
            <v>12</v>
          </cell>
        </row>
        <row r="262">
          <cell r="A262">
            <v>336</v>
          </cell>
        </row>
        <row r="263">
          <cell r="A263">
            <v>323</v>
          </cell>
        </row>
        <row r="264">
          <cell r="A264">
            <v>26</v>
          </cell>
        </row>
        <row r="265">
          <cell r="A265">
            <v>187</v>
          </cell>
        </row>
        <row r="266">
          <cell r="A266">
            <v>41</v>
          </cell>
        </row>
        <row r="267">
          <cell r="A267">
            <v>347</v>
          </cell>
        </row>
        <row r="268">
          <cell r="A268">
            <v>364</v>
          </cell>
        </row>
        <row r="269">
          <cell r="A269">
            <v>292</v>
          </cell>
        </row>
        <row r="270">
          <cell r="A270">
            <v>117</v>
          </cell>
        </row>
        <row r="271">
          <cell r="A271">
            <v>170</v>
          </cell>
        </row>
        <row r="272">
          <cell r="A272">
            <v>104</v>
          </cell>
        </row>
        <row r="273">
          <cell r="A273">
            <v>178</v>
          </cell>
        </row>
        <row r="274">
          <cell r="A274">
            <v>59</v>
          </cell>
        </row>
        <row r="275">
          <cell r="A275">
            <v>167</v>
          </cell>
        </row>
        <row r="276">
          <cell r="A276">
            <v>58</v>
          </cell>
        </row>
        <row r="277">
          <cell r="A277">
            <v>189</v>
          </cell>
        </row>
        <row r="278">
          <cell r="A278">
            <v>30</v>
          </cell>
        </row>
        <row r="279">
          <cell r="A279">
            <v>384</v>
          </cell>
        </row>
        <row r="280">
          <cell r="A280">
            <v>238</v>
          </cell>
        </row>
        <row r="281">
          <cell r="A281">
            <v>209</v>
          </cell>
        </row>
        <row r="282">
          <cell r="A282">
            <v>94</v>
          </cell>
        </row>
        <row r="283">
          <cell r="A283">
            <v>190</v>
          </cell>
        </row>
        <row r="284">
          <cell r="A284">
            <v>11</v>
          </cell>
        </row>
        <row r="285">
          <cell r="A285">
            <v>191</v>
          </cell>
        </row>
        <row r="286">
          <cell r="A286">
            <v>390</v>
          </cell>
        </row>
        <row r="287">
          <cell r="A287">
            <v>224</v>
          </cell>
        </row>
        <row r="288">
          <cell r="A288">
            <v>145</v>
          </cell>
        </row>
        <row r="289">
          <cell r="A289">
            <v>279</v>
          </cell>
        </row>
        <row r="290">
          <cell r="A290">
            <v>286</v>
          </cell>
        </row>
        <row r="291">
          <cell r="A291">
            <v>142</v>
          </cell>
        </row>
        <row r="292">
          <cell r="A292">
            <v>344</v>
          </cell>
        </row>
        <row r="293">
          <cell r="A293">
            <v>80</v>
          </cell>
        </row>
        <row r="294">
          <cell r="A294">
            <v>21</v>
          </cell>
        </row>
        <row r="295">
          <cell r="A295">
            <v>253</v>
          </cell>
        </row>
        <row r="296">
          <cell r="A296">
            <v>134</v>
          </cell>
        </row>
        <row r="297">
          <cell r="A297">
            <v>165</v>
          </cell>
        </row>
        <row r="298">
          <cell r="A298">
            <v>335</v>
          </cell>
        </row>
        <row r="299">
          <cell r="A299">
            <v>69</v>
          </cell>
        </row>
        <row r="300">
          <cell r="A300">
            <v>85</v>
          </cell>
        </row>
        <row r="301">
          <cell r="A301">
            <v>122</v>
          </cell>
        </row>
        <row r="302">
          <cell r="A302">
            <v>156</v>
          </cell>
        </row>
        <row r="303">
          <cell r="A303">
            <v>294</v>
          </cell>
        </row>
        <row r="304">
          <cell r="A304">
            <v>261</v>
          </cell>
        </row>
        <row r="305">
          <cell r="A305">
            <v>54</v>
          </cell>
        </row>
        <row r="306">
          <cell r="A306">
            <v>313</v>
          </cell>
        </row>
        <row r="307">
          <cell r="A307">
            <v>79</v>
          </cell>
        </row>
        <row r="308">
          <cell r="A308">
            <v>316</v>
          </cell>
        </row>
        <row r="309">
          <cell r="A309">
            <v>285</v>
          </cell>
        </row>
        <row r="310">
          <cell r="A310">
            <v>147</v>
          </cell>
        </row>
        <row r="311">
          <cell r="A311">
            <v>40</v>
          </cell>
        </row>
        <row r="312">
          <cell r="A312">
            <v>343</v>
          </cell>
        </row>
        <row r="313">
          <cell r="A313">
            <v>171</v>
          </cell>
        </row>
        <row r="314">
          <cell r="A314">
            <v>193</v>
          </cell>
        </row>
        <row r="315">
          <cell r="A315">
            <v>394</v>
          </cell>
        </row>
        <row r="316">
          <cell r="A316">
            <v>114</v>
          </cell>
        </row>
        <row r="317">
          <cell r="A317">
            <v>319</v>
          </cell>
        </row>
        <row r="318">
          <cell r="A318">
            <v>222</v>
          </cell>
        </row>
        <row r="319">
          <cell r="A319">
            <v>304</v>
          </cell>
        </row>
        <row r="320">
          <cell r="A320">
            <v>203</v>
          </cell>
        </row>
        <row r="321">
          <cell r="A321">
            <v>397</v>
          </cell>
        </row>
        <row r="322">
          <cell r="A322">
            <v>120</v>
          </cell>
        </row>
        <row r="323">
          <cell r="A323">
            <v>125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378</v>
          </cell>
        </row>
        <row r="3">
          <cell r="A3">
            <v>149</v>
          </cell>
        </row>
        <row r="4">
          <cell r="A4">
            <v>288</v>
          </cell>
        </row>
        <row r="5">
          <cell r="A5">
            <v>298</v>
          </cell>
        </row>
        <row r="6">
          <cell r="A6">
            <v>49</v>
          </cell>
        </row>
        <row r="7">
          <cell r="A7">
            <v>359</v>
          </cell>
        </row>
        <row r="8">
          <cell r="A8">
            <v>61</v>
          </cell>
        </row>
        <row r="9">
          <cell r="A9">
            <v>169</v>
          </cell>
        </row>
        <row r="10">
          <cell r="A10">
            <v>210</v>
          </cell>
        </row>
        <row r="11">
          <cell r="A11">
            <v>12</v>
          </cell>
        </row>
        <row r="12">
          <cell r="A12">
            <v>326</v>
          </cell>
        </row>
        <row r="13">
          <cell r="A13">
            <v>85</v>
          </cell>
        </row>
        <row r="14">
          <cell r="A14">
            <v>371</v>
          </cell>
        </row>
        <row r="15">
          <cell r="A15">
            <v>252</v>
          </cell>
        </row>
        <row r="16">
          <cell r="A16">
            <v>122</v>
          </cell>
        </row>
        <row r="17">
          <cell r="A17">
            <v>32</v>
          </cell>
        </row>
        <row r="18">
          <cell r="A18">
            <v>4</v>
          </cell>
        </row>
        <row r="19">
          <cell r="A19">
            <v>105</v>
          </cell>
        </row>
        <row r="20">
          <cell r="A20">
            <v>256</v>
          </cell>
        </row>
        <row r="21">
          <cell r="A21">
            <v>67</v>
          </cell>
        </row>
        <row r="22">
          <cell r="A22">
            <v>35</v>
          </cell>
        </row>
        <row r="23">
          <cell r="A23">
            <v>275</v>
          </cell>
        </row>
        <row r="24">
          <cell r="A24">
            <v>362</v>
          </cell>
        </row>
        <row r="25">
          <cell r="A25">
            <v>48</v>
          </cell>
        </row>
        <row r="26">
          <cell r="A26">
            <v>120</v>
          </cell>
        </row>
        <row r="27">
          <cell r="A27">
            <v>278</v>
          </cell>
        </row>
        <row r="28">
          <cell r="A28">
            <v>74</v>
          </cell>
        </row>
        <row r="29">
          <cell r="A29">
            <v>205</v>
          </cell>
        </row>
        <row r="30">
          <cell r="A30">
            <v>62</v>
          </cell>
        </row>
        <row r="31">
          <cell r="A31">
            <v>289</v>
          </cell>
        </row>
        <row r="32">
          <cell r="A32">
            <v>290</v>
          </cell>
        </row>
        <row r="33">
          <cell r="A33">
            <v>152</v>
          </cell>
        </row>
        <row r="34">
          <cell r="A34">
            <v>155</v>
          </cell>
        </row>
        <row r="35">
          <cell r="A35">
            <v>276</v>
          </cell>
        </row>
        <row r="36">
          <cell r="A36">
            <v>333</v>
          </cell>
        </row>
        <row r="37">
          <cell r="A37">
            <v>264</v>
          </cell>
        </row>
        <row r="38">
          <cell r="A38">
            <v>238</v>
          </cell>
        </row>
        <row r="39">
          <cell r="A39">
            <v>232</v>
          </cell>
        </row>
        <row r="40">
          <cell r="A40">
            <v>146</v>
          </cell>
        </row>
        <row r="41">
          <cell r="A41">
            <v>230</v>
          </cell>
        </row>
        <row r="42">
          <cell r="A42">
            <v>56</v>
          </cell>
        </row>
        <row r="43">
          <cell r="A43">
            <v>140</v>
          </cell>
        </row>
        <row r="44">
          <cell r="A44">
            <v>372</v>
          </cell>
        </row>
        <row r="45">
          <cell r="A45">
            <v>279</v>
          </cell>
        </row>
        <row r="46">
          <cell r="A46">
            <v>195</v>
          </cell>
        </row>
        <row r="47">
          <cell r="A47">
            <v>384</v>
          </cell>
        </row>
        <row r="48">
          <cell r="A48">
            <v>388</v>
          </cell>
        </row>
        <row r="49">
          <cell r="A49">
            <v>88</v>
          </cell>
        </row>
        <row r="50">
          <cell r="A50">
            <v>174</v>
          </cell>
        </row>
        <row r="51">
          <cell r="A51">
            <v>156</v>
          </cell>
        </row>
        <row r="52">
          <cell r="A52">
            <v>126</v>
          </cell>
        </row>
        <row r="53">
          <cell r="A53">
            <v>366</v>
          </cell>
        </row>
        <row r="54">
          <cell r="A54">
            <v>253</v>
          </cell>
        </row>
        <row r="55">
          <cell r="A55">
            <v>206</v>
          </cell>
        </row>
        <row r="56">
          <cell r="A56">
            <v>139</v>
          </cell>
        </row>
        <row r="57">
          <cell r="A57">
            <v>376</v>
          </cell>
        </row>
        <row r="58">
          <cell r="A58">
            <v>360</v>
          </cell>
        </row>
        <row r="59">
          <cell r="A59">
            <v>345</v>
          </cell>
        </row>
        <row r="60">
          <cell r="A60">
            <v>268</v>
          </cell>
        </row>
        <row r="61">
          <cell r="A61">
            <v>177</v>
          </cell>
        </row>
        <row r="62">
          <cell r="A62">
            <v>189</v>
          </cell>
        </row>
        <row r="63">
          <cell r="A63">
            <v>212</v>
          </cell>
        </row>
        <row r="64">
          <cell r="A64">
            <v>157</v>
          </cell>
        </row>
        <row r="65">
          <cell r="A65">
            <v>28</v>
          </cell>
        </row>
        <row r="66">
          <cell r="A66">
            <v>314</v>
          </cell>
        </row>
        <row r="67">
          <cell r="A67">
            <v>250</v>
          </cell>
        </row>
        <row r="68">
          <cell r="A68">
            <v>87</v>
          </cell>
        </row>
        <row r="69">
          <cell r="A69">
            <v>5</v>
          </cell>
        </row>
        <row r="70">
          <cell r="A70">
            <v>199</v>
          </cell>
        </row>
        <row r="71">
          <cell r="A71">
            <v>344</v>
          </cell>
        </row>
        <row r="72">
          <cell r="A72">
            <v>332</v>
          </cell>
        </row>
        <row r="73">
          <cell r="A73">
            <v>24</v>
          </cell>
        </row>
        <row r="74">
          <cell r="A74">
            <v>91</v>
          </cell>
        </row>
        <row r="75">
          <cell r="A75">
            <v>10</v>
          </cell>
        </row>
        <row r="76">
          <cell r="A76">
            <v>374</v>
          </cell>
        </row>
        <row r="77">
          <cell r="A77">
            <v>129</v>
          </cell>
        </row>
        <row r="78">
          <cell r="A78">
            <v>386</v>
          </cell>
        </row>
        <row r="79">
          <cell r="A79">
            <v>65</v>
          </cell>
        </row>
        <row r="80">
          <cell r="A80">
            <v>306</v>
          </cell>
        </row>
        <row r="81">
          <cell r="A81">
            <v>375</v>
          </cell>
        </row>
        <row r="82">
          <cell r="A82">
            <v>119</v>
          </cell>
        </row>
        <row r="83">
          <cell r="A83">
            <v>382</v>
          </cell>
        </row>
        <row r="84">
          <cell r="A84">
            <v>307</v>
          </cell>
        </row>
        <row r="85">
          <cell r="A85">
            <v>303</v>
          </cell>
        </row>
        <row r="86">
          <cell r="A86">
            <v>385</v>
          </cell>
        </row>
        <row r="87">
          <cell r="A87">
            <v>25</v>
          </cell>
        </row>
        <row r="88">
          <cell r="A88">
            <v>196</v>
          </cell>
        </row>
        <row r="89">
          <cell r="A89">
            <v>202</v>
          </cell>
        </row>
        <row r="90">
          <cell r="A90">
            <v>208</v>
          </cell>
        </row>
        <row r="91">
          <cell r="A91">
            <v>323</v>
          </cell>
        </row>
        <row r="92">
          <cell r="A92">
            <v>396</v>
          </cell>
        </row>
        <row r="93">
          <cell r="A93">
            <v>134</v>
          </cell>
        </row>
        <row r="94">
          <cell r="A94">
            <v>141</v>
          </cell>
        </row>
        <row r="95">
          <cell r="A95">
            <v>34</v>
          </cell>
        </row>
        <row r="96">
          <cell r="A96">
            <v>132</v>
          </cell>
        </row>
        <row r="97">
          <cell r="A97">
            <v>363</v>
          </cell>
        </row>
        <row r="98">
          <cell r="A98">
            <v>393</v>
          </cell>
        </row>
        <row r="99">
          <cell r="A99">
            <v>175</v>
          </cell>
        </row>
        <row r="100">
          <cell r="A100">
            <v>55</v>
          </cell>
        </row>
        <row r="101">
          <cell r="A101">
            <v>144</v>
          </cell>
        </row>
        <row r="102">
          <cell r="A102">
            <v>274</v>
          </cell>
        </row>
        <row r="103">
          <cell r="A103">
            <v>286</v>
          </cell>
        </row>
        <row r="104">
          <cell r="A104">
            <v>273</v>
          </cell>
        </row>
        <row r="105">
          <cell r="A105">
            <v>1</v>
          </cell>
        </row>
        <row r="106">
          <cell r="A106">
            <v>194</v>
          </cell>
        </row>
        <row r="107">
          <cell r="A107">
            <v>243</v>
          </cell>
        </row>
        <row r="108">
          <cell r="A108">
            <v>127</v>
          </cell>
        </row>
        <row r="109">
          <cell r="A109">
            <v>271</v>
          </cell>
        </row>
        <row r="110">
          <cell r="A110">
            <v>115</v>
          </cell>
        </row>
        <row r="111">
          <cell r="A111">
            <v>272</v>
          </cell>
        </row>
        <row r="112">
          <cell r="A112">
            <v>330</v>
          </cell>
        </row>
        <row r="113">
          <cell r="A113">
            <v>292</v>
          </cell>
        </row>
        <row r="114">
          <cell r="A114">
            <v>295</v>
          </cell>
        </row>
        <row r="115">
          <cell r="A115">
            <v>59</v>
          </cell>
        </row>
        <row r="116">
          <cell r="A116">
            <v>23</v>
          </cell>
        </row>
        <row r="117">
          <cell r="A117">
            <v>309</v>
          </cell>
        </row>
        <row r="118">
          <cell r="A118">
            <v>90</v>
          </cell>
        </row>
        <row r="119">
          <cell r="A119">
            <v>193</v>
          </cell>
        </row>
        <row r="120">
          <cell r="A120">
            <v>45</v>
          </cell>
        </row>
        <row r="121">
          <cell r="A121">
            <v>100</v>
          </cell>
        </row>
        <row r="122">
          <cell r="A122">
            <v>131</v>
          </cell>
        </row>
        <row r="123">
          <cell r="A123">
            <v>222</v>
          </cell>
        </row>
        <row r="124">
          <cell r="A124">
            <v>356</v>
          </cell>
        </row>
        <row r="125">
          <cell r="A125">
            <v>137</v>
          </cell>
        </row>
        <row r="126">
          <cell r="A126">
            <v>20</v>
          </cell>
        </row>
        <row r="127">
          <cell r="A127">
            <v>116</v>
          </cell>
        </row>
        <row r="128">
          <cell r="A128">
            <v>282</v>
          </cell>
        </row>
        <row r="129">
          <cell r="A129">
            <v>145</v>
          </cell>
        </row>
        <row r="130">
          <cell r="A130">
            <v>312</v>
          </cell>
        </row>
        <row r="131">
          <cell r="A131">
            <v>228</v>
          </cell>
        </row>
        <row r="132">
          <cell r="A132">
            <v>209</v>
          </cell>
        </row>
        <row r="133">
          <cell r="A133">
            <v>348</v>
          </cell>
        </row>
        <row r="134">
          <cell r="A134">
            <v>315</v>
          </cell>
        </row>
        <row r="135">
          <cell r="A135">
            <v>316</v>
          </cell>
        </row>
        <row r="136">
          <cell r="A136">
            <v>130</v>
          </cell>
        </row>
        <row r="137">
          <cell r="A137">
            <v>340</v>
          </cell>
        </row>
        <row r="138">
          <cell r="A138">
            <v>364</v>
          </cell>
        </row>
        <row r="139">
          <cell r="A139">
            <v>305</v>
          </cell>
        </row>
        <row r="140">
          <cell r="A140">
            <v>301</v>
          </cell>
        </row>
        <row r="141">
          <cell r="A141">
            <v>46</v>
          </cell>
        </row>
        <row r="142">
          <cell r="A142">
            <v>40</v>
          </cell>
        </row>
        <row r="143">
          <cell r="A143">
            <v>124</v>
          </cell>
        </row>
        <row r="144">
          <cell r="A144">
            <v>322</v>
          </cell>
        </row>
        <row r="145">
          <cell r="A145">
            <v>39</v>
          </cell>
        </row>
        <row r="146">
          <cell r="A146">
            <v>269</v>
          </cell>
        </row>
        <row r="147">
          <cell r="A147">
            <v>247</v>
          </cell>
        </row>
        <row r="148">
          <cell r="A148">
            <v>142</v>
          </cell>
        </row>
        <row r="149">
          <cell r="A149">
            <v>229</v>
          </cell>
        </row>
        <row r="150">
          <cell r="A150">
            <v>108</v>
          </cell>
        </row>
        <row r="151">
          <cell r="A151">
            <v>351</v>
          </cell>
        </row>
        <row r="152">
          <cell r="A152">
            <v>60</v>
          </cell>
        </row>
        <row r="153">
          <cell r="A153">
            <v>172</v>
          </cell>
        </row>
        <row r="154">
          <cell r="A154">
            <v>248</v>
          </cell>
        </row>
        <row r="155">
          <cell r="A155">
            <v>390</v>
          </cell>
        </row>
        <row r="156">
          <cell r="A156">
            <v>170</v>
          </cell>
        </row>
        <row r="157">
          <cell r="A157">
            <v>220</v>
          </cell>
        </row>
        <row r="158">
          <cell r="A158">
            <v>81</v>
          </cell>
        </row>
        <row r="159">
          <cell r="A159">
            <v>117</v>
          </cell>
        </row>
        <row r="160">
          <cell r="A160">
            <v>135</v>
          </cell>
        </row>
        <row r="161">
          <cell r="A161">
            <v>136</v>
          </cell>
        </row>
        <row r="162">
          <cell r="A162">
            <v>257</v>
          </cell>
        </row>
        <row r="163">
          <cell r="A163">
            <v>7</v>
          </cell>
        </row>
        <row r="164">
          <cell r="A164">
            <v>178</v>
          </cell>
        </row>
        <row r="165">
          <cell r="A165">
            <v>400</v>
          </cell>
        </row>
        <row r="166">
          <cell r="A166">
            <v>217</v>
          </cell>
        </row>
        <row r="167">
          <cell r="A167">
            <v>191</v>
          </cell>
        </row>
        <row r="168">
          <cell r="A168">
            <v>304</v>
          </cell>
        </row>
        <row r="169">
          <cell r="A169">
            <v>334</v>
          </cell>
        </row>
        <row r="170">
          <cell r="A170">
            <v>47</v>
          </cell>
        </row>
        <row r="171">
          <cell r="A171">
            <v>107</v>
          </cell>
        </row>
        <row r="172">
          <cell r="A172">
            <v>203</v>
          </cell>
        </row>
        <row r="173">
          <cell r="A173">
            <v>181</v>
          </cell>
        </row>
        <row r="174">
          <cell r="A174">
            <v>30</v>
          </cell>
        </row>
        <row r="175">
          <cell r="A175">
            <v>167</v>
          </cell>
        </row>
        <row r="176">
          <cell r="A176">
            <v>265</v>
          </cell>
        </row>
        <row r="177">
          <cell r="A177">
            <v>180</v>
          </cell>
        </row>
        <row r="178">
          <cell r="A178">
            <v>239</v>
          </cell>
        </row>
        <row r="179">
          <cell r="A179">
            <v>221</v>
          </cell>
        </row>
        <row r="180">
          <cell r="A180">
            <v>6</v>
          </cell>
        </row>
        <row r="181">
          <cell r="A181">
            <v>114</v>
          </cell>
        </row>
        <row r="182">
          <cell r="A182">
            <v>11</v>
          </cell>
        </row>
        <row r="183">
          <cell r="A183">
            <v>44</v>
          </cell>
        </row>
        <row r="184">
          <cell r="A184">
            <v>367</v>
          </cell>
        </row>
        <row r="185">
          <cell r="A185">
            <v>240</v>
          </cell>
        </row>
        <row r="186">
          <cell r="A186">
            <v>291</v>
          </cell>
        </row>
        <row r="187">
          <cell r="A187">
            <v>244</v>
          </cell>
        </row>
        <row r="188">
          <cell r="A188">
            <v>342</v>
          </cell>
        </row>
        <row r="189">
          <cell r="A189">
            <v>227</v>
          </cell>
        </row>
        <row r="190">
          <cell r="A190">
            <v>186</v>
          </cell>
        </row>
        <row r="191">
          <cell r="A191">
            <v>241</v>
          </cell>
        </row>
        <row r="192">
          <cell r="A192">
            <v>158</v>
          </cell>
        </row>
        <row r="193">
          <cell r="A193">
            <v>173</v>
          </cell>
        </row>
        <row r="194">
          <cell r="A194">
            <v>347</v>
          </cell>
        </row>
        <row r="195">
          <cell r="A195">
            <v>300</v>
          </cell>
        </row>
        <row r="196">
          <cell r="A196">
            <v>41</v>
          </cell>
        </row>
        <row r="197">
          <cell r="A197">
            <v>310</v>
          </cell>
        </row>
        <row r="198">
          <cell r="A198">
            <v>148</v>
          </cell>
        </row>
        <row r="199">
          <cell r="A199">
            <v>357</v>
          </cell>
        </row>
        <row r="200">
          <cell r="A200">
            <v>78</v>
          </cell>
        </row>
        <row r="201">
          <cell r="A201">
            <v>336</v>
          </cell>
        </row>
        <row r="202">
          <cell r="A202">
            <v>331</v>
          </cell>
        </row>
        <row r="203">
          <cell r="A203">
            <v>182</v>
          </cell>
        </row>
        <row r="204">
          <cell r="A204">
            <v>218</v>
          </cell>
        </row>
        <row r="205">
          <cell r="A205">
            <v>190</v>
          </cell>
        </row>
        <row r="206">
          <cell r="A206">
            <v>392</v>
          </cell>
        </row>
        <row r="207">
          <cell r="A207">
            <v>98</v>
          </cell>
        </row>
        <row r="208">
          <cell r="A208">
            <v>339</v>
          </cell>
        </row>
        <row r="209">
          <cell r="A209">
            <v>103</v>
          </cell>
        </row>
        <row r="210">
          <cell r="A210">
            <v>249</v>
          </cell>
        </row>
        <row r="211">
          <cell r="A211">
            <v>283</v>
          </cell>
        </row>
        <row r="212">
          <cell r="A212">
            <v>31</v>
          </cell>
        </row>
        <row r="213">
          <cell r="A213">
            <v>231</v>
          </cell>
        </row>
        <row r="214">
          <cell r="A214">
            <v>159</v>
          </cell>
        </row>
        <row r="215">
          <cell r="A215">
            <v>63</v>
          </cell>
        </row>
        <row r="216">
          <cell r="A216">
            <v>166</v>
          </cell>
        </row>
        <row r="217">
          <cell r="A217">
            <v>93</v>
          </cell>
        </row>
        <row r="218">
          <cell r="A218">
            <v>280</v>
          </cell>
        </row>
        <row r="219">
          <cell r="A219">
            <v>389</v>
          </cell>
        </row>
        <row r="220">
          <cell r="A220">
            <v>335</v>
          </cell>
        </row>
        <row r="221">
          <cell r="A221">
            <v>255</v>
          </cell>
        </row>
        <row r="222">
          <cell r="A222">
            <v>287</v>
          </cell>
        </row>
        <row r="223">
          <cell r="A223">
            <v>168</v>
          </cell>
        </row>
        <row r="224">
          <cell r="A224">
            <v>293</v>
          </cell>
        </row>
        <row r="225">
          <cell r="A225">
            <v>104</v>
          </cell>
        </row>
        <row r="226">
          <cell r="A226">
            <v>111</v>
          </cell>
        </row>
        <row r="227">
          <cell r="A227">
            <v>121</v>
          </cell>
        </row>
        <row r="228">
          <cell r="A228">
            <v>387</v>
          </cell>
        </row>
        <row r="229">
          <cell r="A229">
            <v>299</v>
          </cell>
        </row>
        <row r="230">
          <cell r="A230">
            <v>361</v>
          </cell>
        </row>
        <row r="231">
          <cell r="A231">
            <v>267</v>
          </cell>
        </row>
        <row r="232">
          <cell r="A232">
            <v>262</v>
          </cell>
        </row>
        <row r="233">
          <cell r="A233">
            <v>133</v>
          </cell>
        </row>
        <row r="234">
          <cell r="A234">
            <v>80</v>
          </cell>
        </row>
        <row r="235">
          <cell r="A235">
            <v>297</v>
          </cell>
        </row>
        <row r="236">
          <cell r="A236">
            <v>22</v>
          </cell>
        </row>
        <row r="237">
          <cell r="A237">
            <v>99</v>
          </cell>
        </row>
        <row r="238">
          <cell r="A238">
            <v>341</v>
          </cell>
        </row>
        <row r="239">
          <cell r="A239">
            <v>188</v>
          </cell>
        </row>
        <row r="240">
          <cell r="A240">
            <v>365</v>
          </cell>
        </row>
        <row r="241">
          <cell r="A241">
            <v>86</v>
          </cell>
        </row>
        <row r="242">
          <cell r="A242">
            <v>234</v>
          </cell>
        </row>
        <row r="243">
          <cell r="A243">
            <v>317</v>
          </cell>
        </row>
        <row r="244">
          <cell r="A244">
            <v>112</v>
          </cell>
        </row>
        <row r="245">
          <cell r="A245">
            <v>37</v>
          </cell>
        </row>
        <row r="246">
          <cell r="A246">
            <v>13</v>
          </cell>
        </row>
        <row r="247">
          <cell r="A247">
            <v>17</v>
          </cell>
        </row>
        <row r="248">
          <cell r="A248">
            <v>161</v>
          </cell>
        </row>
        <row r="249">
          <cell r="A249">
            <v>358</v>
          </cell>
        </row>
        <row r="250">
          <cell r="A250">
            <v>54</v>
          </cell>
        </row>
        <row r="251">
          <cell r="A251">
            <v>352</v>
          </cell>
        </row>
        <row r="252">
          <cell r="A252">
            <v>9</v>
          </cell>
        </row>
        <row r="253">
          <cell r="A253">
            <v>92</v>
          </cell>
        </row>
        <row r="254">
          <cell r="A254">
            <v>106</v>
          </cell>
        </row>
        <row r="255">
          <cell r="A255">
            <v>53</v>
          </cell>
        </row>
        <row r="256">
          <cell r="A256">
            <v>97</v>
          </cell>
        </row>
        <row r="257">
          <cell r="A257">
            <v>266</v>
          </cell>
        </row>
        <row r="258">
          <cell r="A258">
            <v>19</v>
          </cell>
        </row>
        <row r="259">
          <cell r="A259">
            <v>3</v>
          </cell>
        </row>
        <row r="260">
          <cell r="A260">
            <v>324</v>
          </cell>
        </row>
        <row r="261">
          <cell r="A261">
            <v>165</v>
          </cell>
        </row>
        <row r="262">
          <cell r="A262">
            <v>147</v>
          </cell>
        </row>
        <row r="263">
          <cell r="A263">
            <v>27</v>
          </cell>
        </row>
        <row r="264">
          <cell r="A264">
            <v>143</v>
          </cell>
        </row>
        <row r="265">
          <cell r="A265">
            <v>113</v>
          </cell>
        </row>
        <row r="266">
          <cell r="A266">
            <v>70</v>
          </cell>
        </row>
        <row r="267">
          <cell r="A267">
            <v>64</v>
          </cell>
        </row>
        <row r="268">
          <cell r="A268">
            <v>391</v>
          </cell>
        </row>
        <row r="269">
          <cell r="A269">
            <v>151</v>
          </cell>
        </row>
        <row r="270">
          <cell r="A270">
            <v>96</v>
          </cell>
        </row>
        <row r="271">
          <cell r="A271">
            <v>319</v>
          </cell>
        </row>
        <row r="272">
          <cell r="A272">
            <v>204</v>
          </cell>
        </row>
        <row r="273">
          <cell r="A273">
            <v>8</v>
          </cell>
        </row>
        <row r="274">
          <cell r="A274">
            <v>242</v>
          </cell>
        </row>
        <row r="275">
          <cell r="A275">
            <v>259</v>
          </cell>
        </row>
        <row r="276">
          <cell r="A276">
            <v>353</v>
          </cell>
        </row>
        <row r="277">
          <cell r="A277">
            <v>29</v>
          </cell>
        </row>
        <row r="278">
          <cell r="A278">
            <v>18</v>
          </cell>
        </row>
        <row r="279">
          <cell r="A279">
            <v>226</v>
          </cell>
        </row>
        <row r="280">
          <cell r="A280">
            <v>0</v>
          </cell>
        </row>
        <row r="281">
          <cell r="A281">
            <v>380</v>
          </cell>
        </row>
        <row r="282">
          <cell r="A282">
            <v>68</v>
          </cell>
        </row>
        <row r="283">
          <cell r="A283">
            <v>214</v>
          </cell>
        </row>
        <row r="284">
          <cell r="A284">
            <v>395</v>
          </cell>
        </row>
        <row r="285">
          <cell r="A285">
            <v>284</v>
          </cell>
        </row>
        <row r="286">
          <cell r="A286">
            <v>246</v>
          </cell>
        </row>
        <row r="287">
          <cell r="A287">
            <v>320</v>
          </cell>
        </row>
        <row r="288">
          <cell r="A288">
            <v>296</v>
          </cell>
        </row>
        <row r="289">
          <cell r="A289">
            <v>123</v>
          </cell>
        </row>
        <row r="290">
          <cell r="A290">
            <v>277</v>
          </cell>
        </row>
        <row r="291">
          <cell r="A291">
            <v>325</v>
          </cell>
        </row>
        <row r="292">
          <cell r="A292">
            <v>109</v>
          </cell>
        </row>
        <row r="293">
          <cell r="A293">
            <v>26</v>
          </cell>
        </row>
        <row r="294">
          <cell r="A294">
            <v>38</v>
          </cell>
        </row>
        <row r="295">
          <cell r="A295">
            <v>21</v>
          </cell>
        </row>
        <row r="296">
          <cell r="A296">
            <v>223</v>
          </cell>
        </row>
        <row r="297">
          <cell r="A297">
            <v>369</v>
          </cell>
        </row>
        <row r="298">
          <cell r="A298">
            <v>215</v>
          </cell>
        </row>
        <row r="299">
          <cell r="A299">
            <v>213</v>
          </cell>
        </row>
        <row r="300">
          <cell r="A300">
            <v>349</v>
          </cell>
        </row>
        <row r="301">
          <cell r="A301">
            <v>346</v>
          </cell>
        </row>
        <row r="302">
          <cell r="A302">
            <v>245</v>
          </cell>
        </row>
        <row r="303">
          <cell r="A303">
            <v>82</v>
          </cell>
        </row>
        <row r="304">
          <cell r="A304">
            <v>318</v>
          </cell>
        </row>
        <row r="305">
          <cell r="A305">
            <v>153</v>
          </cell>
        </row>
        <row r="306">
          <cell r="A306">
            <v>355</v>
          </cell>
        </row>
        <row r="307">
          <cell r="A307">
            <v>138</v>
          </cell>
        </row>
        <row r="308">
          <cell r="A308">
            <v>308</v>
          </cell>
        </row>
        <row r="309">
          <cell r="A309">
            <v>71</v>
          </cell>
        </row>
        <row r="310">
          <cell r="A310">
            <v>224</v>
          </cell>
        </row>
        <row r="311">
          <cell r="A311">
            <v>373</v>
          </cell>
        </row>
        <row r="312">
          <cell r="A312">
            <v>16</v>
          </cell>
        </row>
        <row r="313">
          <cell r="A313">
            <v>57</v>
          </cell>
        </row>
        <row r="314">
          <cell r="A314">
            <v>50</v>
          </cell>
        </row>
        <row r="315">
          <cell r="A315">
            <v>235</v>
          </cell>
        </row>
        <row r="316">
          <cell r="A316">
            <v>399</v>
          </cell>
        </row>
        <row r="317">
          <cell r="A317">
            <v>2</v>
          </cell>
        </row>
        <row r="318">
          <cell r="A318">
            <v>216</v>
          </cell>
        </row>
        <row r="319">
          <cell r="A319">
            <v>236</v>
          </cell>
        </row>
        <row r="320">
          <cell r="A320">
            <v>201</v>
          </cell>
        </row>
        <row r="321">
          <cell r="A321">
            <v>110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</v>
          </cell>
        </row>
        <row r="3">
          <cell r="A3">
            <v>664</v>
          </cell>
        </row>
        <row r="4">
          <cell r="A4">
            <v>42</v>
          </cell>
        </row>
        <row r="5">
          <cell r="A5">
            <v>117</v>
          </cell>
        </row>
        <row r="6">
          <cell r="A6">
            <v>363</v>
          </cell>
        </row>
        <row r="7">
          <cell r="A7">
            <v>595</v>
          </cell>
        </row>
        <row r="8">
          <cell r="A8">
            <v>255</v>
          </cell>
        </row>
        <row r="9">
          <cell r="A9">
            <v>207</v>
          </cell>
        </row>
        <row r="10">
          <cell r="A10">
            <v>356</v>
          </cell>
        </row>
        <row r="11">
          <cell r="A11">
            <v>251</v>
          </cell>
        </row>
        <row r="12">
          <cell r="A12">
            <v>168</v>
          </cell>
        </row>
        <row r="13">
          <cell r="A13">
            <v>37</v>
          </cell>
        </row>
        <row r="14">
          <cell r="A14">
            <v>180</v>
          </cell>
        </row>
        <row r="15">
          <cell r="A15">
            <v>292</v>
          </cell>
        </row>
        <row r="16">
          <cell r="A16">
            <v>567</v>
          </cell>
        </row>
        <row r="17">
          <cell r="A17">
            <v>135</v>
          </cell>
        </row>
        <row r="18">
          <cell r="A18">
            <v>248</v>
          </cell>
        </row>
        <row r="19">
          <cell r="A19">
            <v>375</v>
          </cell>
        </row>
        <row r="20">
          <cell r="A20">
            <v>218</v>
          </cell>
        </row>
        <row r="21">
          <cell r="A21">
            <v>217</v>
          </cell>
        </row>
        <row r="22">
          <cell r="A22">
            <v>175</v>
          </cell>
        </row>
        <row r="23">
          <cell r="A23">
            <v>154</v>
          </cell>
        </row>
        <row r="24">
          <cell r="A24">
            <v>362</v>
          </cell>
        </row>
        <row r="25">
          <cell r="A25">
            <v>162</v>
          </cell>
        </row>
        <row r="26">
          <cell r="A26">
            <v>396</v>
          </cell>
        </row>
        <row r="27">
          <cell r="A27">
            <v>2</v>
          </cell>
        </row>
        <row r="28">
          <cell r="A28">
            <v>104</v>
          </cell>
        </row>
        <row r="29">
          <cell r="A29">
            <v>385</v>
          </cell>
        </row>
        <row r="30">
          <cell r="A30">
            <v>284</v>
          </cell>
        </row>
        <row r="31">
          <cell r="A31">
            <v>283</v>
          </cell>
        </row>
        <row r="32">
          <cell r="A32">
            <v>599</v>
          </cell>
        </row>
        <row r="33">
          <cell r="A33">
            <v>577</v>
          </cell>
        </row>
        <row r="34">
          <cell r="A34">
            <v>27</v>
          </cell>
        </row>
        <row r="35">
          <cell r="A35">
            <v>261</v>
          </cell>
        </row>
        <row r="36">
          <cell r="A36">
            <v>132</v>
          </cell>
        </row>
        <row r="37">
          <cell r="A37">
            <v>59</v>
          </cell>
        </row>
        <row r="38">
          <cell r="A38">
            <v>380</v>
          </cell>
        </row>
        <row r="39">
          <cell r="A39">
            <v>161</v>
          </cell>
        </row>
        <row r="40">
          <cell r="A40">
            <v>245</v>
          </cell>
        </row>
        <row r="41">
          <cell r="A41">
            <v>398</v>
          </cell>
        </row>
        <row r="42">
          <cell r="A42">
            <v>259</v>
          </cell>
        </row>
        <row r="43">
          <cell r="A43">
            <v>653</v>
          </cell>
        </row>
        <row r="44">
          <cell r="A44">
            <v>115</v>
          </cell>
        </row>
        <row r="45">
          <cell r="A45">
            <v>654</v>
          </cell>
        </row>
        <row r="46">
          <cell r="A46">
            <v>190</v>
          </cell>
        </row>
        <row r="47">
          <cell r="A47">
            <v>321</v>
          </cell>
        </row>
        <row r="48">
          <cell r="A48">
            <v>372</v>
          </cell>
        </row>
        <row r="49">
          <cell r="A49">
            <v>77</v>
          </cell>
        </row>
        <row r="50">
          <cell r="A50">
            <v>649</v>
          </cell>
        </row>
        <row r="51">
          <cell r="A51">
            <v>303</v>
          </cell>
        </row>
        <row r="52">
          <cell r="A52">
            <v>229</v>
          </cell>
        </row>
        <row r="53">
          <cell r="A53">
            <v>350</v>
          </cell>
        </row>
        <row r="54">
          <cell r="A54">
            <v>601</v>
          </cell>
        </row>
        <row r="55">
          <cell r="A55">
            <v>193</v>
          </cell>
        </row>
        <row r="56">
          <cell r="A56">
            <v>563</v>
          </cell>
        </row>
        <row r="57">
          <cell r="A57">
            <v>121</v>
          </cell>
        </row>
        <row r="58">
          <cell r="A58">
            <v>105</v>
          </cell>
        </row>
        <row r="59">
          <cell r="A59">
            <v>663</v>
          </cell>
        </row>
        <row r="60">
          <cell r="A60">
            <v>324</v>
          </cell>
        </row>
        <row r="61">
          <cell r="A61">
            <v>202</v>
          </cell>
        </row>
        <row r="62">
          <cell r="A62">
            <v>609</v>
          </cell>
        </row>
        <row r="63">
          <cell r="A63">
            <v>402</v>
          </cell>
        </row>
        <row r="64">
          <cell r="A64">
            <v>579</v>
          </cell>
        </row>
        <row r="65">
          <cell r="A65">
            <v>607</v>
          </cell>
        </row>
        <row r="66">
          <cell r="A66">
            <v>74</v>
          </cell>
        </row>
        <row r="67">
          <cell r="A67">
            <v>395</v>
          </cell>
        </row>
        <row r="68">
          <cell r="A68">
            <v>55</v>
          </cell>
        </row>
        <row r="69">
          <cell r="A69">
            <v>329</v>
          </cell>
        </row>
        <row r="70">
          <cell r="A70">
            <v>8</v>
          </cell>
        </row>
        <row r="71">
          <cell r="A71">
            <v>80</v>
          </cell>
        </row>
        <row r="72">
          <cell r="A72">
            <v>101</v>
          </cell>
        </row>
        <row r="73">
          <cell r="A73">
            <v>139</v>
          </cell>
        </row>
        <row r="74">
          <cell r="A74">
            <v>388</v>
          </cell>
        </row>
        <row r="75">
          <cell r="A75">
            <v>574</v>
          </cell>
        </row>
        <row r="76">
          <cell r="A76">
            <v>650</v>
          </cell>
        </row>
        <row r="77">
          <cell r="A77">
            <v>633</v>
          </cell>
        </row>
        <row r="78">
          <cell r="A78">
            <v>336</v>
          </cell>
        </row>
        <row r="79">
          <cell r="A79">
            <v>192</v>
          </cell>
        </row>
        <row r="80">
          <cell r="A80">
            <v>91</v>
          </cell>
        </row>
        <row r="81">
          <cell r="A81">
            <v>21</v>
          </cell>
        </row>
        <row r="82">
          <cell r="A82">
            <v>83</v>
          </cell>
        </row>
        <row r="83">
          <cell r="A83">
            <v>581</v>
          </cell>
        </row>
        <row r="84">
          <cell r="A84">
            <v>99</v>
          </cell>
        </row>
        <row r="85">
          <cell r="A85">
            <v>204</v>
          </cell>
        </row>
        <row r="86">
          <cell r="A86">
            <v>125</v>
          </cell>
        </row>
        <row r="87">
          <cell r="A87">
            <v>249</v>
          </cell>
        </row>
        <row r="88">
          <cell r="A88">
            <v>358</v>
          </cell>
        </row>
        <row r="89">
          <cell r="A89">
            <v>232</v>
          </cell>
        </row>
        <row r="90">
          <cell r="A90">
            <v>364</v>
          </cell>
        </row>
        <row r="91">
          <cell r="A91">
            <v>65</v>
          </cell>
        </row>
        <row r="92">
          <cell r="A92">
            <v>310</v>
          </cell>
        </row>
        <row r="93">
          <cell r="A93">
            <v>349</v>
          </cell>
        </row>
        <row r="94">
          <cell r="A94">
            <v>273</v>
          </cell>
        </row>
        <row r="95">
          <cell r="A95">
            <v>196</v>
          </cell>
        </row>
        <row r="96">
          <cell r="A96">
            <v>394</v>
          </cell>
        </row>
        <row r="97">
          <cell r="A97">
            <v>323</v>
          </cell>
        </row>
        <row r="98">
          <cell r="A98">
            <v>308</v>
          </cell>
        </row>
        <row r="99">
          <cell r="A99">
            <v>354</v>
          </cell>
        </row>
        <row r="100">
          <cell r="A100">
            <v>565</v>
          </cell>
        </row>
        <row r="101">
          <cell r="A101">
            <v>237</v>
          </cell>
        </row>
        <row r="102">
          <cell r="A102">
            <v>246</v>
          </cell>
        </row>
        <row r="103">
          <cell r="A103">
            <v>210</v>
          </cell>
        </row>
        <row r="104">
          <cell r="A104">
            <v>624</v>
          </cell>
        </row>
        <row r="105">
          <cell r="A105">
            <v>386</v>
          </cell>
        </row>
        <row r="106">
          <cell r="A106">
            <v>381</v>
          </cell>
        </row>
        <row r="107">
          <cell r="A107">
            <v>615</v>
          </cell>
        </row>
        <row r="108">
          <cell r="A108">
            <v>114</v>
          </cell>
        </row>
        <row r="109">
          <cell r="A109">
            <v>40</v>
          </cell>
        </row>
        <row r="110">
          <cell r="A110">
            <v>610</v>
          </cell>
        </row>
        <row r="111">
          <cell r="A111">
            <v>133</v>
          </cell>
        </row>
        <row r="112">
          <cell r="A112">
            <v>332</v>
          </cell>
        </row>
        <row r="113">
          <cell r="A113">
            <v>222</v>
          </cell>
        </row>
        <row r="114">
          <cell r="A114">
            <v>598</v>
          </cell>
        </row>
        <row r="115">
          <cell r="A115">
            <v>591</v>
          </cell>
        </row>
        <row r="116">
          <cell r="A116">
            <v>586</v>
          </cell>
        </row>
        <row r="117">
          <cell r="A117">
            <v>597</v>
          </cell>
        </row>
        <row r="118">
          <cell r="A118">
            <v>23</v>
          </cell>
        </row>
        <row r="119">
          <cell r="A119">
            <v>561</v>
          </cell>
        </row>
        <row r="120">
          <cell r="A120">
            <v>145</v>
          </cell>
        </row>
        <row r="121">
          <cell r="A121">
            <v>36</v>
          </cell>
        </row>
        <row r="122">
          <cell r="A122">
            <v>230</v>
          </cell>
        </row>
        <row r="123">
          <cell r="A123">
            <v>280</v>
          </cell>
        </row>
        <row r="124">
          <cell r="A124">
            <v>142</v>
          </cell>
        </row>
        <row r="125">
          <cell r="A125">
            <v>93</v>
          </cell>
        </row>
        <row r="126">
          <cell r="A126">
            <v>41</v>
          </cell>
        </row>
        <row r="127">
          <cell r="A127">
            <v>28</v>
          </cell>
        </row>
        <row r="128">
          <cell r="A128">
            <v>620</v>
          </cell>
        </row>
        <row r="129">
          <cell r="A129">
            <v>661</v>
          </cell>
        </row>
        <row r="130">
          <cell r="A130">
            <v>619</v>
          </cell>
        </row>
        <row r="131">
          <cell r="A131">
            <v>616</v>
          </cell>
        </row>
        <row r="132">
          <cell r="A132">
            <v>0</v>
          </cell>
        </row>
        <row r="133">
          <cell r="A133">
            <v>165</v>
          </cell>
        </row>
        <row r="134">
          <cell r="A134">
            <v>373</v>
          </cell>
        </row>
        <row r="135">
          <cell r="A135">
            <v>346</v>
          </cell>
        </row>
        <row r="136">
          <cell r="A136">
            <v>374</v>
          </cell>
        </row>
        <row r="137">
          <cell r="A137">
            <v>368</v>
          </cell>
        </row>
        <row r="138">
          <cell r="A138">
            <v>149</v>
          </cell>
        </row>
        <row r="139">
          <cell r="A139">
            <v>239</v>
          </cell>
        </row>
        <row r="140">
          <cell r="A140">
            <v>235</v>
          </cell>
        </row>
        <row r="141">
          <cell r="A141">
            <v>102</v>
          </cell>
        </row>
        <row r="142">
          <cell r="A142">
            <v>330</v>
          </cell>
        </row>
        <row r="143">
          <cell r="A143">
            <v>110</v>
          </cell>
        </row>
        <row r="144">
          <cell r="A144">
            <v>146</v>
          </cell>
        </row>
        <row r="145">
          <cell r="A145">
            <v>178</v>
          </cell>
        </row>
        <row r="146">
          <cell r="A146">
            <v>120</v>
          </cell>
        </row>
        <row r="147">
          <cell r="A147">
            <v>379</v>
          </cell>
        </row>
        <row r="148">
          <cell r="A148">
            <v>197</v>
          </cell>
        </row>
        <row r="149">
          <cell r="A149">
            <v>213</v>
          </cell>
        </row>
        <row r="150">
          <cell r="A150">
            <v>267</v>
          </cell>
        </row>
        <row r="151">
          <cell r="A151">
            <v>189</v>
          </cell>
        </row>
        <row r="152">
          <cell r="A152">
            <v>337</v>
          </cell>
        </row>
        <row r="153">
          <cell r="A153">
            <v>575</v>
          </cell>
        </row>
        <row r="154">
          <cell r="A154">
            <v>171</v>
          </cell>
        </row>
        <row r="155">
          <cell r="A155">
            <v>221</v>
          </cell>
        </row>
        <row r="156">
          <cell r="A156">
            <v>174</v>
          </cell>
        </row>
        <row r="157">
          <cell r="A157">
            <v>188</v>
          </cell>
        </row>
        <row r="158">
          <cell r="A158">
            <v>106</v>
          </cell>
        </row>
        <row r="159">
          <cell r="A159">
            <v>124</v>
          </cell>
        </row>
        <row r="160">
          <cell r="A160">
            <v>247</v>
          </cell>
        </row>
        <row r="161">
          <cell r="A161">
            <v>632</v>
          </cell>
        </row>
        <row r="162">
          <cell r="A162">
            <v>559</v>
          </cell>
        </row>
        <row r="163">
          <cell r="A163">
            <v>76</v>
          </cell>
        </row>
        <row r="164">
          <cell r="A164">
            <v>46</v>
          </cell>
        </row>
        <row r="165">
          <cell r="A165">
            <v>401</v>
          </cell>
        </row>
        <row r="166">
          <cell r="A166">
            <v>200</v>
          </cell>
        </row>
        <row r="167">
          <cell r="A167">
            <v>198</v>
          </cell>
        </row>
        <row r="168">
          <cell r="A168">
            <v>335</v>
          </cell>
        </row>
        <row r="169">
          <cell r="A169">
            <v>370</v>
          </cell>
        </row>
        <row r="170">
          <cell r="A170">
            <v>642</v>
          </cell>
        </row>
        <row r="171">
          <cell r="A171">
            <v>268</v>
          </cell>
        </row>
        <row r="172">
          <cell r="A172">
            <v>177</v>
          </cell>
        </row>
        <row r="173">
          <cell r="A173">
            <v>183</v>
          </cell>
        </row>
        <row r="174">
          <cell r="A174">
            <v>315</v>
          </cell>
        </row>
        <row r="175">
          <cell r="A175">
            <v>631</v>
          </cell>
        </row>
        <row r="176">
          <cell r="A176">
            <v>265</v>
          </cell>
        </row>
        <row r="177">
          <cell r="A177">
            <v>33</v>
          </cell>
        </row>
        <row r="178">
          <cell r="A178">
            <v>113</v>
          </cell>
        </row>
        <row r="179">
          <cell r="A179">
            <v>66</v>
          </cell>
        </row>
        <row r="180">
          <cell r="A180">
            <v>134</v>
          </cell>
        </row>
        <row r="181">
          <cell r="A181">
            <v>108</v>
          </cell>
        </row>
        <row r="182">
          <cell r="A182">
            <v>603</v>
          </cell>
        </row>
        <row r="183">
          <cell r="A183">
            <v>564</v>
          </cell>
        </row>
        <row r="184">
          <cell r="A184">
            <v>140</v>
          </cell>
        </row>
        <row r="185">
          <cell r="A185">
            <v>636</v>
          </cell>
        </row>
        <row r="186">
          <cell r="A186">
            <v>556</v>
          </cell>
        </row>
        <row r="187">
          <cell r="A187">
            <v>67</v>
          </cell>
        </row>
        <row r="188">
          <cell r="A188">
            <v>658</v>
          </cell>
        </row>
        <row r="189">
          <cell r="A189">
            <v>355</v>
          </cell>
        </row>
        <row r="190">
          <cell r="A190">
            <v>614</v>
          </cell>
        </row>
        <row r="191">
          <cell r="A191">
            <v>242</v>
          </cell>
        </row>
        <row r="192">
          <cell r="A192">
            <v>331</v>
          </cell>
        </row>
        <row r="193">
          <cell r="A193">
            <v>613</v>
          </cell>
        </row>
        <row r="194">
          <cell r="A194">
            <v>262</v>
          </cell>
        </row>
        <row r="195">
          <cell r="A195">
            <v>641</v>
          </cell>
        </row>
        <row r="196">
          <cell r="A196">
            <v>357</v>
          </cell>
        </row>
        <row r="197">
          <cell r="A197">
            <v>225</v>
          </cell>
        </row>
        <row r="198">
          <cell r="A198">
            <v>195</v>
          </cell>
        </row>
        <row r="199">
          <cell r="A199">
            <v>317</v>
          </cell>
        </row>
        <row r="200">
          <cell r="A200">
            <v>57</v>
          </cell>
        </row>
        <row r="201">
          <cell r="A201">
            <v>88</v>
          </cell>
        </row>
        <row r="202">
          <cell r="A202">
            <v>309</v>
          </cell>
        </row>
        <row r="203">
          <cell r="A203">
            <v>269</v>
          </cell>
        </row>
        <row r="204">
          <cell r="A204">
            <v>3</v>
          </cell>
        </row>
        <row r="205">
          <cell r="A205">
            <v>181</v>
          </cell>
        </row>
        <row r="206">
          <cell r="A206">
            <v>39</v>
          </cell>
        </row>
        <row r="207">
          <cell r="A207">
            <v>571</v>
          </cell>
        </row>
        <row r="208">
          <cell r="A208">
            <v>205</v>
          </cell>
        </row>
        <row r="209">
          <cell r="A209">
            <v>49</v>
          </cell>
        </row>
        <row r="210">
          <cell r="A210">
            <v>32</v>
          </cell>
        </row>
        <row r="211">
          <cell r="A211">
            <v>304</v>
          </cell>
        </row>
        <row r="212">
          <cell r="A212">
            <v>612</v>
          </cell>
        </row>
        <row r="213">
          <cell r="A213">
            <v>279</v>
          </cell>
        </row>
        <row r="214">
          <cell r="A214">
            <v>72</v>
          </cell>
        </row>
        <row r="215">
          <cell r="A215">
            <v>86</v>
          </cell>
        </row>
        <row r="216">
          <cell r="A216">
            <v>655</v>
          </cell>
        </row>
        <row r="217">
          <cell r="A217">
            <v>652</v>
          </cell>
        </row>
        <row r="218">
          <cell r="A218">
            <v>578</v>
          </cell>
        </row>
        <row r="219">
          <cell r="A219">
            <v>576</v>
          </cell>
        </row>
        <row r="220">
          <cell r="A220">
            <v>150</v>
          </cell>
        </row>
        <row r="221">
          <cell r="A221">
            <v>26</v>
          </cell>
        </row>
        <row r="222">
          <cell r="A222">
            <v>656</v>
          </cell>
        </row>
        <row r="223">
          <cell r="A223">
            <v>169</v>
          </cell>
        </row>
        <row r="224">
          <cell r="A224">
            <v>584</v>
          </cell>
        </row>
        <row r="225">
          <cell r="A225">
            <v>392</v>
          </cell>
        </row>
        <row r="226">
          <cell r="A226">
            <v>62</v>
          </cell>
        </row>
        <row r="227">
          <cell r="A227">
            <v>322</v>
          </cell>
        </row>
        <row r="228">
          <cell r="A228">
            <v>116</v>
          </cell>
        </row>
        <row r="229">
          <cell r="A229">
            <v>369</v>
          </cell>
        </row>
        <row r="230">
          <cell r="A230">
            <v>339</v>
          </cell>
        </row>
        <row r="231">
          <cell r="A231">
            <v>560</v>
          </cell>
        </row>
        <row r="232">
          <cell r="A232">
            <v>111</v>
          </cell>
        </row>
        <row r="233">
          <cell r="A233">
            <v>84</v>
          </cell>
        </row>
        <row r="234">
          <cell r="A234">
            <v>593</v>
          </cell>
        </row>
        <row r="235">
          <cell r="A235">
            <v>648</v>
          </cell>
        </row>
        <row r="236">
          <cell r="A236">
            <v>94</v>
          </cell>
        </row>
        <row r="237">
          <cell r="A237">
            <v>199</v>
          </cell>
        </row>
        <row r="238">
          <cell r="A238">
            <v>60</v>
          </cell>
        </row>
        <row r="239">
          <cell r="A239">
            <v>637</v>
          </cell>
        </row>
        <row r="240">
          <cell r="A240">
            <v>646</v>
          </cell>
        </row>
        <row r="241">
          <cell r="A241">
            <v>353</v>
          </cell>
        </row>
        <row r="242">
          <cell r="A242">
            <v>228</v>
          </cell>
        </row>
        <row r="243">
          <cell r="A243">
            <v>48</v>
          </cell>
        </row>
        <row r="244">
          <cell r="A244">
            <v>271</v>
          </cell>
        </row>
        <row r="245">
          <cell r="A245">
            <v>212</v>
          </cell>
        </row>
        <row r="246">
          <cell r="A246">
            <v>263</v>
          </cell>
        </row>
        <row r="247">
          <cell r="A247">
            <v>158</v>
          </cell>
        </row>
        <row r="248">
          <cell r="A248">
            <v>215</v>
          </cell>
        </row>
        <row r="249">
          <cell r="A249">
            <v>122</v>
          </cell>
        </row>
        <row r="250">
          <cell r="A250">
            <v>558</v>
          </cell>
        </row>
        <row r="251">
          <cell r="A251">
            <v>588</v>
          </cell>
        </row>
        <row r="252">
          <cell r="A252">
            <v>82</v>
          </cell>
        </row>
        <row r="253">
          <cell r="A253">
            <v>295</v>
          </cell>
        </row>
        <row r="254">
          <cell r="A254">
            <v>378</v>
          </cell>
        </row>
        <row r="255">
          <cell r="A255">
            <v>254</v>
          </cell>
        </row>
        <row r="256">
          <cell r="A256">
            <v>573</v>
          </cell>
        </row>
        <row r="257">
          <cell r="A257">
            <v>583</v>
          </cell>
        </row>
        <row r="258">
          <cell r="A258">
            <v>78</v>
          </cell>
        </row>
        <row r="259">
          <cell r="A259">
            <v>326</v>
          </cell>
        </row>
        <row r="260">
          <cell r="A260">
            <v>366</v>
          </cell>
        </row>
        <row r="261">
          <cell r="A261">
            <v>191</v>
          </cell>
        </row>
        <row r="262">
          <cell r="A262">
            <v>20</v>
          </cell>
        </row>
        <row r="263">
          <cell r="A263">
            <v>238</v>
          </cell>
        </row>
        <row r="264">
          <cell r="A264">
            <v>302</v>
          </cell>
        </row>
        <row r="265">
          <cell r="A265">
            <v>156</v>
          </cell>
        </row>
        <row r="266">
          <cell r="A266">
            <v>7</v>
          </cell>
        </row>
        <row r="267">
          <cell r="A267">
            <v>348</v>
          </cell>
        </row>
        <row r="268">
          <cell r="A268">
            <v>17</v>
          </cell>
        </row>
        <row r="269">
          <cell r="A269">
            <v>276</v>
          </cell>
        </row>
        <row r="270">
          <cell r="A270">
            <v>176</v>
          </cell>
        </row>
        <row r="271">
          <cell r="A271">
            <v>289</v>
          </cell>
        </row>
        <row r="272">
          <cell r="A272">
            <v>54</v>
          </cell>
        </row>
        <row r="273">
          <cell r="A273">
            <v>159</v>
          </cell>
        </row>
        <row r="274">
          <cell r="A274">
            <v>241</v>
          </cell>
        </row>
        <row r="275">
          <cell r="A275">
            <v>9</v>
          </cell>
        </row>
        <row r="276">
          <cell r="A276">
            <v>216</v>
          </cell>
        </row>
        <row r="277">
          <cell r="A277">
            <v>95</v>
          </cell>
        </row>
        <row r="278">
          <cell r="A278">
            <v>15</v>
          </cell>
        </row>
        <row r="279">
          <cell r="A279">
            <v>359</v>
          </cell>
        </row>
        <row r="280">
          <cell r="A280">
            <v>13</v>
          </cell>
        </row>
        <row r="281">
          <cell r="A281">
            <v>639</v>
          </cell>
        </row>
        <row r="282">
          <cell r="A282">
            <v>334</v>
          </cell>
        </row>
        <row r="283">
          <cell r="A283">
            <v>553</v>
          </cell>
        </row>
        <row r="284">
          <cell r="A284">
            <v>313</v>
          </cell>
        </row>
        <row r="285">
          <cell r="A285">
            <v>316</v>
          </cell>
        </row>
        <row r="286">
          <cell r="A286">
            <v>243</v>
          </cell>
        </row>
        <row r="287">
          <cell r="A287">
            <v>201</v>
          </cell>
        </row>
        <row r="288">
          <cell r="A288">
            <v>25</v>
          </cell>
        </row>
        <row r="289">
          <cell r="A289">
            <v>12</v>
          </cell>
        </row>
        <row r="290">
          <cell r="A290">
            <v>643</v>
          </cell>
        </row>
        <row r="291">
          <cell r="A291">
            <v>153</v>
          </cell>
        </row>
        <row r="292">
          <cell r="A292">
            <v>635</v>
          </cell>
        </row>
        <row r="293">
          <cell r="A293">
            <v>343</v>
          </cell>
        </row>
        <row r="294">
          <cell r="A294">
            <v>342</v>
          </cell>
        </row>
        <row r="295">
          <cell r="A295">
            <v>587</v>
          </cell>
        </row>
        <row r="296">
          <cell r="A296">
            <v>589</v>
          </cell>
        </row>
        <row r="297">
          <cell r="A297">
            <v>623</v>
          </cell>
        </row>
        <row r="298">
          <cell r="A298">
            <v>63</v>
          </cell>
        </row>
        <row r="299">
          <cell r="A299">
            <v>570</v>
          </cell>
        </row>
        <row r="300">
          <cell r="A300">
            <v>29</v>
          </cell>
        </row>
        <row r="301">
          <cell r="A301">
            <v>257</v>
          </cell>
        </row>
        <row r="302">
          <cell r="A302">
            <v>291</v>
          </cell>
        </row>
        <row r="303">
          <cell r="A303">
            <v>568</v>
          </cell>
        </row>
        <row r="304">
          <cell r="A304">
            <v>69</v>
          </cell>
        </row>
        <row r="305">
          <cell r="A305">
            <v>640</v>
          </cell>
        </row>
        <row r="306">
          <cell r="A306">
            <v>85</v>
          </cell>
        </row>
        <row r="307">
          <cell r="A307">
            <v>136</v>
          </cell>
        </row>
        <row r="308">
          <cell r="A308">
            <v>596</v>
          </cell>
        </row>
        <row r="309">
          <cell r="A309">
            <v>562</v>
          </cell>
        </row>
        <row r="310">
          <cell r="A310">
            <v>22</v>
          </cell>
        </row>
        <row r="311">
          <cell r="A311">
            <v>151</v>
          </cell>
        </row>
        <row r="312">
          <cell r="A312">
            <v>187</v>
          </cell>
        </row>
        <row r="313">
          <cell r="A313">
            <v>47</v>
          </cell>
        </row>
        <row r="314">
          <cell r="A314">
            <v>272</v>
          </cell>
        </row>
        <row r="315">
          <cell r="A315">
            <v>360</v>
          </cell>
        </row>
        <row r="316">
          <cell r="A316">
            <v>92</v>
          </cell>
        </row>
        <row r="317">
          <cell r="A317">
            <v>35</v>
          </cell>
        </row>
        <row r="318">
          <cell r="A318">
            <v>377</v>
          </cell>
        </row>
        <row r="319">
          <cell r="A319">
            <v>231</v>
          </cell>
        </row>
        <row r="320">
          <cell r="A320">
            <v>554</v>
          </cell>
        </row>
        <row r="321">
          <cell r="A321">
            <v>651</v>
          </cell>
        </row>
        <row r="322">
          <cell r="A322">
            <v>141</v>
          </cell>
        </row>
        <row r="323">
          <cell r="A323">
            <v>580</v>
          </cell>
        </row>
        <row r="324">
          <cell r="A324">
            <v>68</v>
          </cell>
        </row>
        <row r="325">
          <cell r="A325">
            <v>352</v>
          </cell>
        </row>
        <row r="326">
          <cell r="A326">
            <v>34</v>
          </cell>
        </row>
        <row r="327">
          <cell r="A327">
            <v>594</v>
          </cell>
        </row>
        <row r="328">
          <cell r="A328">
            <v>87</v>
          </cell>
        </row>
        <row r="329">
          <cell r="A329">
            <v>550</v>
          </cell>
        </row>
        <row r="330">
          <cell r="A330">
            <v>371</v>
          </cell>
        </row>
        <row r="331">
          <cell r="A331">
            <v>312</v>
          </cell>
        </row>
        <row r="332">
          <cell r="A332">
            <v>389</v>
          </cell>
        </row>
        <row r="333">
          <cell r="A333">
            <v>126</v>
          </cell>
        </row>
        <row r="334">
          <cell r="A334">
            <v>622</v>
          </cell>
        </row>
        <row r="335">
          <cell r="A335">
            <v>253</v>
          </cell>
        </row>
        <row r="336">
          <cell r="A336">
            <v>311</v>
          </cell>
        </row>
        <row r="337">
          <cell r="A337">
            <v>382</v>
          </cell>
        </row>
        <row r="338">
          <cell r="A338">
            <v>397</v>
          </cell>
        </row>
        <row r="339">
          <cell r="A339">
            <v>226</v>
          </cell>
        </row>
        <row r="340">
          <cell r="A340">
            <v>6</v>
          </cell>
        </row>
        <row r="341">
          <cell r="A341">
            <v>318</v>
          </cell>
        </row>
        <row r="342">
          <cell r="A342">
            <v>278</v>
          </cell>
        </row>
        <row r="343">
          <cell r="A343">
            <v>10</v>
          </cell>
        </row>
        <row r="344">
          <cell r="A344">
            <v>557</v>
          </cell>
        </row>
        <row r="345">
          <cell r="A345">
            <v>56</v>
          </cell>
        </row>
        <row r="346">
          <cell r="A346">
            <v>328</v>
          </cell>
        </row>
        <row r="347">
          <cell r="A347">
            <v>44</v>
          </cell>
        </row>
        <row r="348">
          <cell r="A348">
            <v>555</v>
          </cell>
        </row>
        <row r="349">
          <cell r="A349">
            <v>208</v>
          </cell>
        </row>
        <row r="350">
          <cell r="A350">
            <v>147</v>
          </cell>
        </row>
        <row r="351">
          <cell r="A351">
            <v>155</v>
          </cell>
        </row>
        <row r="352">
          <cell r="A352">
            <v>224</v>
          </cell>
        </row>
        <row r="353">
          <cell r="A353">
            <v>119</v>
          </cell>
        </row>
        <row r="354">
          <cell r="A354">
            <v>260</v>
          </cell>
        </row>
        <row r="355">
          <cell r="A355">
            <v>387</v>
          </cell>
        </row>
        <row r="356">
          <cell r="A356">
            <v>172</v>
          </cell>
        </row>
        <row r="357">
          <cell r="A357">
            <v>100</v>
          </cell>
        </row>
        <row r="358">
          <cell r="A358">
            <v>194</v>
          </cell>
        </row>
        <row r="359">
          <cell r="A359">
            <v>626</v>
          </cell>
        </row>
        <row r="360">
          <cell r="A360">
            <v>384</v>
          </cell>
        </row>
        <row r="361">
          <cell r="A361">
            <v>290</v>
          </cell>
        </row>
        <row r="362">
          <cell r="A362">
            <v>148</v>
          </cell>
        </row>
        <row r="363">
          <cell r="A363">
            <v>340</v>
          </cell>
        </row>
        <row r="364">
          <cell r="A364">
            <v>644</v>
          </cell>
        </row>
        <row r="365">
          <cell r="A365">
            <v>163</v>
          </cell>
        </row>
        <row r="366">
          <cell r="A366">
            <v>73</v>
          </cell>
        </row>
        <row r="367">
          <cell r="A367">
            <v>281</v>
          </cell>
        </row>
        <row r="368">
          <cell r="A368">
            <v>659</v>
          </cell>
        </row>
        <row r="369">
          <cell r="A369">
            <v>128</v>
          </cell>
        </row>
        <row r="370">
          <cell r="A370">
            <v>51</v>
          </cell>
        </row>
        <row r="371">
          <cell r="A371">
            <v>285</v>
          </cell>
        </row>
        <row r="372">
          <cell r="A372">
            <v>628</v>
          </cell>
        </row>
        <row r="373">
          <cell r="A373">
            <v>97</v>
          </cell>
        </row>
        <row r="374">
          <cell r="A374">
            <v>662</v>
          </cell>
        </row>
        <row r="375">
          <cell r="A375">
            <v>173</v>
          </cell>
        </row>
        <row r="376">
          <cell r="A376">
            <v>300</v>
          </cell>
        </row>
        <row r="377">
          <cell r="A377">
            <v>361</v>
          </cell>
        </row>
        <row r="378">
          <cell r="A378">
            <v>306</v>
          </cell>
        </row>
        <row r="379">
          <cell r="A379">
            <v>569</v>
          </cell>
        </row>
        <row r="380">
          <cell r="A380">
            <v>250</v>
          </cell>
        </row>
        <row r="381">
          <cell r="A381">
            <v>274</v>
          </cell>
        </row>
        <row r="382">
          <cell r="A382">
            <v>38</v>
          </cell>
        </row>
        <row r="383">
          <cell r="A383">
            <v>209</v>
          </cell>
        </row>
        <row r="384">
          <cell r="A384">
            <v>203</v>
          </cell>
        </row>
        <row r="385">
          <cell r="A385">
            <v>223</v>
          </cell>
        </row>
        <row r="386">
          <cell r="A386">
            <v>296</v>
          </cell>
        </row>
        <row r="387">
          <cell r="A387">
            <v>333</v>
          </cell>
        </row>
        <row r="388">
          <cell r="A388">
            <v>71</v>
          </cell>
        </row>
        <row r="389">
          <cell r="A389">
            <v>627</v>
          </cell>
        </row>
        <row r="390">
          <cell r="A390">
            <v>24</v>
          </cell>
        </row>
        <row r="391">
          <cell r="A391">
            <v>604</v>
          </cell>
        </row>
        <row r="392">
          <cell r="A392">
            <v>227</v>
          </cell>
        </row>
        <row r="393">
          <cell r="A393">
            <v>551</v>
          </cell>
        </row>
        <row r="394">
          <cell r="A394">
            <v>170</v>
          </cell>
        </row>
        <row r="395">
          <cell r="A395">
            <v>206</v>
          </cell>
        </row>
        <row r="396">
          <cell r="A396">
            <v>634</v>
          </cell>
        </row>
        <row r="397">
          <cell r="A397">
            <v>345</v>
          </cell>
        </row>
        <row r="398">
          <cell r="A398">
            <v>11</v>
          </cell>
        </row>
        <row r="399">
          <cell r="A399">
            <v>585</v>
          </cell>
        </row>
        <row r="400">
          <cell r="A400">
            <v>660</v>
          </cell>
        </row>
        <row r="401">
          <cell r="A401">
            <v>286</v>
          </cell>
        </row>
        <row r="402">
          <cell r="A402">
            <v>266</v>
          </cell>
        </row>
        <row r="403">
          <cell r="A403">
            <v>572</v>
          </cell>
        </row>
        <row r="404">
          <cell r="A404">
            <v>618</v>
          </cell>
        </row>
        <row r="405">
          <cell r="A405">
            <v>50</v>
          </cell>
        </row>
        <row r="406">
          <cell r="A406">
            <v>552</v>
          </cell>
        </row>
        <row r="407">
          <cell r="A407">
            <v>665</v>
          </cell>
        </row>
        <row r="408">
          <cell r="A408">
            <v>164</v>
          </cell>
        </row>
        <row r="409">
          <cell r="A409">
            <v>45</v>
          </cell>
        </row>
        <row r="410">
          <cell r="A410">
            <v>645</v>
          </cell>
        </row>
      </sheetData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613</v>
          </cell>
        </row>
        <row r="3">
          <cell r="A3">
            <v>15</v>
          </cell>
        </row>
        <row r="4">
          <cell r="A4">
            <v>553</v>
          </cell>
        </row>
        <row r="5">
          <cell r="A5">
            <v>595</v>
          </cell>
        </row>
        <row r="6">
          <cell r="A6">
            <v>298</v>
          </cell>
        </row>
        <row r="7">
          <cell r="A7">
            <v>246</v>
          </cell>
        </row>
        <row r="8">
          <cell r="A8">
            <v>605</v>
          </cell>
        </row>
        <row r="9">
          <cell r="A9">
            <v>204</v>
          </cell>
        </row>
        <row r="10">
          <cell r="A10">
            <v>26</v>
          </cell>
        </row>
        <row r="11">
          <cell r="A11">
            <v>83</v>
          </cell>
        </row>
        <row r="12">
          <cell r="A12">
            <v>81</v>
          </cell>
        </row>
        <row r="13">
          <cell r="A13">
            <v>102</v>
          </cell>
        </row>
        <row r="14">
          <cell r="A14">
            <v>241</v>
          </cell>
        </row>
        <row r="15">
          <cell r="A15">
            <v>666</v>
          </cell>
        </row>
        <row r="16">
          <cell r="A16">
            <v>59</v>
          </cell>
        </row>
        <row r="17">
          <cell r="A17">
            <v>633</v>
          </cell>
        </row>
        <row r="18">
          <cell r="A18">
            <v>590</v>
          </cell>
        </row>
        <row r="19">
          <cell r="A19">
            <v>68</v>
          </cell>
        </row>
        <row r="20">
          <cell r="A20">
            <v>614</v>
          </cell>
        </row>
        <row r="21">
          <cell r="A21">
            <v>262</v>
          </cell>
        </row>
        <row r="22">
          <cell r="A22">
            <v>216</v>
          </cell>
        </row>
        <row r="23">
          <cell r="A23">
            <v>88</v>
          </cell>
        </row>
        <row r="24">
          <cell r="A24">
            <v>650</v>
          </cell>
        </row>
        <row r="25">
          <cell r="A25">
            <v>140</v>
          </cell>
        </row>
        <row r="26">
          <cell r="A26">
            <v>257</v>
          </cell>
        </row>
        <row r="27">
          <cell r="A27">
            <v>602</v>
          </cell>
        </row>
        <row r="28">
          <cell r="A28">
            <v>338</v>
          </cell>
        </row>
        <row r="29">
          <cell r="A29">
            <v>607</v>
          </cell>
        </row>
        <row r="30">
          <cell r="A30">
            <v>377</v>
          </cell>
        </row>
        <row r="31">
          <cell r="A31">
            <v>571</v>
          </cell>
        </row>
        <row r="32">
          <cell r="A32">
            <v>389</v>
          </cell>
        </row>
        <row r="33">
          <cell r="A33">
            <v>295</v>
          </cell>
        </row>
        <row r="34">
          <cell r="A34">
            <v>351</v>
          </cell>
        </row>
        <row r="35">
          <cell r="A35">
            <v>40</v>
          </cell>
        </row>
        <row r="36">
          <cell r="A36">
            <v>394</v>
          </cell>
        </row>
        <row r="37">
          <cell r="A37">
            <v>229</v>
          </cell>
        </row>
        <row r="38">
          <cell r="A38">
            <v>30</v>
          </cell>
        </row>
        <row r="39">
          <cell r="A39">
            <v>214</v>
          </cell>
        </row>
        <row r="40">
          <cell r="A40">
            <v>62</v>
          </cell>
        </row>
        <row r="41">
          <cell r="A41">
            <v>8</v>
          </cell>
        </row>
        <row r="42">
          <cell r="A42">
            <v>386</v>
          </cell>
        </row>
        <row r="43">
          <cell r="A43">
            <v>397</v>
          </cell>
        </row>
        <row r="44">
          <cell r="A44">
            <v>322</v>
          </cell>
        </row>
        <row r="45">
          <cell r="A45">
            <v>238</v>
          </cell>
        </row>
        <row r="46">
          <cell r="A46">
            <v>355</v>
          </cell>
        </row>
        <row r="47">
          <cell r="A47">
            <v>78</v>
          </cell>
        </row>
        <row r="48">
          <cell r="A48">
            <v>275</v>
          </cell>
        </row>
        <row r="49">
          <cell r="A49">
            <v>150</v>
          </cell>
        </row>
        <row r="50">
          <cell r="A50">
            <v>280</v>
          </cell>
        </row>
        <row r="51">
          <cell r="A51">
            <v>186</v>
          </cell>
        </row>
        <row r="52">
          <cell r="A52">
            <v>348</v>
          </cell>
        </row>
        <row r="53">
          <cell r="A53">
            <v>591</v>
          </cell>
        </row>
        <row r="54">
          <cell r="A54">
            <v>586</v>
          </cell>
        </row>
        <row r="55">
          <cell r="A55">
            <v>342</v>
          </cell>
        </row>
        <row r="56">
          <cell r="A56">
            <v>592</v>
          </cell>
        </row>
        <row r="57">
          <cell r="A57">
            <v>187</v>
          </cell>
        </row>
        <row r="58">
          <cell r="A58">
            <v>128</v>
          </cell>
        </row>
        <row r="59">
          <cell r="A59">
            <v>308</v>
          </cell>
        </row>
        <row r="60">
          <cell r="A60">
            <v>178</v>
          </cell>
        </row>
        <row r="61">
          <cell r="A61">
            <v>195</v>
          </cell>
        </row>
        <row r="62">
          <cell r="A62">
            <v>7</v>
          </cell>
        </row>
        <row r="63">
          <cell r="A63">
            <v>222</v>
          </cell>
        </row>
        <row r="64">
          <cell r="A64">
            <v>627</v>
          </cell>
        </row>
        <row r="65">
          <cell r="A65">
            <v>374</v>
          </cell>
        </row>
        <row r="66">
          <cell r="A66">
            <v>581</v>
          </cell>
        </row>
        <row r="67">
          <cell r="A67">
            <v>334</v>
          </cell>
        </row>
        <row r="68">
          <cell r="A68">
            <v>225</v>
          </cell>
        </row>
        <row r="69">
          <cell r="A69">
            <v>309</v>
          </cell>
        </row>
        <row r="70">
          <cell r="A70">
            <v>271</v>
          </cell>
        </row>
        <row r="71">
          <cell r="A71">
            <v>41</v>
          </cell>
        </row>
        <row r="72">
          <cell r="A72">
            <v>61</v>
          </cell>
        </row>
        <row r="73">
          <cell r="A73">
            <v>139</v>
          </cell>
        </row>
        <row r="74">
          <cell r="A74">
            <v>190</v>
          </cell>
        </row>
        <row r="75">
          <cell r="A75">
            <v>111</v>
          </cell>
        </row>
        <row r="76">
          <cell r="A76">
            <v>96</v>
          </cell>
        </row>
        <row r="77">
          <cell r="A77">
            <v>70</v>
          </cell>
        </row>
        <row r="78">
          <cell r="A78">
            <v>395</v>
          </cell>
        </row>
        <row r="79">
          <cell r="A79">
            <v>82</v>
          </cell>
        </row>
        <row r="80">
          <cell r="A80">
            <v>100</v>
          </cell>
        </row>
        <row r="81">
          <cell r="A81">
            <v>354</v>
          </cell>
        </row>
        <row r="82">
          <cell r="A82">
            <v>242</v>
          </cell>
        </row>
        <row r="83">
          <cell r="A83">
            <v>169</v>
          </cell>
        </row>
        <row r="84">
          <cell r="A84">
            <v>260</v>
          </cell>
        </row>
        <row r="85">
          <cell r="A85">
            <v>365</v>
          </cell>
        </row>
        <row r="86">
          <cell r="A86">
            <v>180</v>
          </cell>
        </row>
        <row r="87">
          <cell r="A87">
            <v>340</v>
          </cell>
        </row>
        <row r="88">
          <cell r="A88">
            <v>331</v>
          </cell>
        </row>
        <row r="89">
          <cell r="A89">
            <v>292</v>
          </cell>
        </row>
        <row r="90">
          <cell r="A90">
            <v>95</v>
          </cell>
        </row>
        <row r="91">
          <cell r="A91">
            <v>349</v>
          </cell>
        </row>
        <row r="92">
          <cell r="A92">
            <v>657</v>
          </cell>
        </row>
        <row r="93">
          <cell r="A93">
            <v>665</v>
          </cell>
        </row>
        <row r="94">
          <cell r="A94">
            <v>183</v>
          </cell>
        </row>
        <row r="95">
          <cell r="A95">
            <v>598</v>
          </cell>
        </row>
        <row r="96">
          <cell r="A96">
            <v>626</v>
          </cell>
        </row>
        <row r="97">
          <cell r="A97">
            <v>361</v>
          </cell>
        </row>
        <row r="98">
          <cell r="A98">
            <v>191</v>
          </cell>
        </row>
        <row r="99">
          <cell r="A99">
            <v>277</v>
          </cell>
        </row>
        <row r="100">
          <cell r="A100">
            <v>311</v>
          </cell>
        </row>
        <row r="101">
          <cell r="A101">
            <v>329</v>
          </cell>
        </row>
        <row r="102">
          <cell r="A102">
            <v>281</v>
          </cell>
        </row>
        <row r="103">
          <cell r="A103">
            <v>114</v>
          </cell>
        </row>
        <row r="104">
          <cell r="A104">
            <v>172</v>
          </cell>
        </row>
        <row r="105">
          <cell r="A105">
            <v>185</v>
          </cell>
        </row>
        <row r="106">
          <cell r="A106">
            <v>635</v>
          </cell>
        </row>
        <row r="107">
          <cell r="A107">
            <v>317</v>
          </cell>
        </row>
        <row r="108">
          <cell r="A108">
            <v>42</v>
          </cell>
        </row>
        <row r="109">
          <cell r="A109">
            <v>383</v>
          </cell>
        </row>
        <row r="110">
          <cell r="A110">
            <v>359</v>
          </cell>
        </row>
        <row r="111">
          <cell r="A111">
            <v>198</v>
          </cell>
        </row>
        <row r="112">
          <cell r="A112">
            <v>569</v>
          </cell>
        </row>
        <row r="113">
          <cell r="A113">
            <v>153</v>
          </cell>
        </row>
        <row r="114">
          <cell r="A114">
            <v>345</v>
          </cell>
        </row>
        <row r="115">
          <cell r="A115">
            <v>18</v>
          </cell>
        </row>
        <row r="116">
          <cell r="A116">
            <v>91</v>
          </cell>
        </row>
        <row r="117">
          <cell r="A117">
            <v>375</v>
          </cell>
        </row>
        <row r="118">
          <cell r="A118">
            <v>110</v>
          </cell>
        </row>
        <row r="119">
          <cell r="A119">
            <v>184</v>
          </cell>
        </row>
        <row r="120">
          <cell r="A120">
            <v>123</v>
          </cell>
        </row>
        <row r="121">
          <cell r="A121">
            <v>144</v>
          </cell>
        </row>
        <row r="122">
          <cell r="A122">
            <v>1</v>
          </cell>
        </row>
        <row r="123">
          <cell r="A123">
            <v>376</v>
          </cell>
        </row>
        <row r="124">
          <cell r="A124">
            <v>356</v>
          </cell>
        </row>
        <row r="125">
          <cell r="A125">
            <v>382</v>
          </cell>
        </row>
        <row r="126">
          <cell r="A126">
            <v>390</v>
          </cell>
        </row>
        <row r="127">
          <cell r="A127">
            <v>291</v>
          </cell>
        </row>
        <row r="128">
          <cell r="A128">
            <v>237</v>
          </cell>
        </row>
        <row r="129">
          <cell r="A129">
            <v>63</v>
          </cell>
        </row>
        <row r="130">
          <cell r="A130">
            <v>631</v>
          </cell>
        </row>
        <row r="131">
          <cell r="A131">
            <v>578</v>
          </cell>
        </row>
        <row r="132">
          <cell r="A132">
            <v>9</v>
          </cell>
        </row>
        <row r="133">
          <cell r="A133">
            <v>227</v>
          </cell>
        </row>
        <row r="134">
          <cell r="A134">
            <v>360</v>
          </cell>
        </row>
        <row r="135">
          <cell r="A135">
            <v>550</v>
          </cell>
        </row>
        <row r="136">
          <cell r="A136">
            <v>294</v>
          </cell>
        </row>
        <row r="137">
          <cell r="A137">
            <v>658</v>
          </cell>
        </row>
        <row r="138">
          <cell r="A138">
            <v>373</v>
          </cell>
        </row>
        <row r="139">
          <cell r="A139">
            <v>154</v>
          </cell>
        </row>
        <row r="140">
          <cell r="A140">
            <v>228</v>
          </cell>
        </row>
        <row r="141">
          <cell r="A141">
            <v>104</v>
          </cell>
        </row>
        <row r="142">
          <cell r="A142">
            <v>575</v>
          </cell>
        </row>
        <row r="143">
          <cell r="A143">
            <v>601</v>
          </cell>
        </row>
        <row r="144">
          <cell r="A144">
            <v>207</v>
          </cell>
        </row>
        <row r="145">
          <cell r="A145">
            <v>71</v>
          </cell>
        </row>
        <row r="146">
          <cell r="A146">
            <v>170</v>
          </cell>
        </row>
        <row r="147">
          <cell r="A147">
            <v>127</v>
          </cell>
        </row>
        <row r="148">
          <cell r="A148">
            <v>608</v>
          </cell>
        </row>
        <row r="149">
          <cell r="A149">
            <v>269</v>
          </cell>
        </row>
        <row r="150">
          <cell r="A150">
            <v>387</v>
          </cell>
        </row>
        <row r="151">
          <cell r="A151">
            <v>399</v>
          </cell>
        </row>
        <row r="152">
          <cell r="A152">
            <v>326</v>
          </cell>
        </row>
        <row r="153">
          <cell r="A153">
            <v>597</v>
          </cell>
        </row>
        <row r="154">
          <cell r="A154">
            <v>141</v>
          </cell>
        </row>
        <row r="155">
          <cell r="A155">
            <v>555</v>
          </cell>
        </row>
        <row r="156">
          <cell r="A156">
            <v>583</v>
          </cell>
        </row>
        <row r="157">
          <cell r="A157">
            <v>267</v>
          </cell>
        </row>
        <row r="158">
          <cell r="A158">
            <v>158</v>
          </cell>
        </row>
        <row r="159">
          <cell r="A159">
            <v>34</v>
          </cell>
        </row>
        <row r="160">
          <cell r="A160">
            <v>656</v>
          </cell>
        </row>
        <row r="161">
          <cell r="A161">
            <v>659</v>
          </cell>
        </row>
        <row r="162">
          <cell r="A162">
            <v>642</v>
          </cell>
        </row>
        <row r="163">
          <cell r="A163">
            <v>630</v>
          </cell>
        </row>
        <row r="164">
          <cell r="A164">
            <v>223</v>
          </cell>
        </row>
        <row r="165">
          <cell r="A165">
            <v>573</v>
          </cell>
        </row>
        <row r="166">
          <cell r="A166">
            <v>638</v>
          </cell>
        </row>
        <row r="167">
          <cell r="A167">
            <v>596</v>
          </cell>
        </row>
        <row r="168">
          <cell r="A168">
            <v>623</v>
          </cell>
        </row>
        <row r="169">
          <cell r="A169">
            <v>181</v>
          </cell>
        </row>
        <row r="170">
          <cell r="A170">
            <v>378</v>
          </cell>
        </row>
        <row r="171">
          <cell r="A171">
            <v>364</v>
          </cell>
        </row>
        <row r="172">
          <cell r="A172">
            <v>249</v>
          </cell>
        </row>
        <row r="173">
          <cell r="A173">
            <v>136</v>
          </cell>
        </row>
        <row r="174">
          <cell r="A174">
            <v>64</v>
          </cell>
        </row>
        <row r="175">
          <cell r="A175">
            <v>369</v>
          </cell>
        </row>
        <row r="176">
          <cell r="A176">
            <v>312</v>
          </cell>
        </row>
        <row r="177">
          <cell r="A177">
            <v>108</v>
          </cell>
        </row>
        <row r="178">
          <cell r="A178">
            <v>272</v>
          </cell>
        </row>
        <row r="179">
          <cell r="A179">
            <v>182</v>
          </cell>
        </row>
        <row r="180">
          <cell r="A180">
            <v>179</v>
          </cell>
        </row>
        <row r="181">
          <cell r="A181">
            <v>148</v>
          </cell>
        </row>
        <row r="182">
          <cell r="A182">
            <v>231</v>
          </cell>
        </row>
        <row r="183">
          <cell r="A183">
            <v>646</v>
          </cell>
        </row>
        <row r="184">
          <cell r="A184">
            <v>293</v>
          </cell>
        </row>
        <row r="185">
          <cell r="A185">
            <v>36</v>
          </cell>
        </row>
        <row r="186">
          <cell r="A186">
            <v>175</v>
          </cell>
        </row>
        <row r="187">
          <cell r="A187">
            <v>568</v>
          </cell>
        </row>
        <row r="188">
          <cell r="A188">
            <v>55</v>
          </cell>
        </row>
        <row r="189">
          <cell r="A189">
            <v>47</v>
          </cell>
        </row>
        <row r="190">
          <cell r="A190">
            <v>49</v>
          </cell>
        </row>
        <row r="191">
          <cell r="A191">
            <v>196</v>
          </cell>
        </row>
        <row r="192">
          <cell r="A192">
            <v>366</v>
          </cell>
        </row>
        <row r="193">
          <cell r="A193">
            <v>580</v>
          </cell>
        </row>
        <row r="194">
          <cell r="A194">
            <v>336</v>
          </cell>
        </row>
        <row r="195">
          <cell r="A195">
            <v>211</v>
          </cell>
        </row>
        <row r="196">
          <cell r="A196">
            <v>106</v>
          </cell>
        </row>
        <row r="197">
          <cell r="A197">
            <v>213</v>
          </cell>
        </row>
        <row r="198">
          <cell r="A198">
            <v>149</v>
          </cell>
        </row>
        <row r="199">
          <cell r="A199">
            <v>323</v>
          </cell>
        </row>
        <row r="200">
          <cell r="A200">
            <v>210</v>
          </cell>
        </row>
        <row r="201">
          <cell r="A201">
            <v>193</v>
          </cell>
        </row>
        <row r="202">
          <cell r="A202">
            <v>629</v>
          </cell>
        </row>
        <row r="203">
          <cell r="A203">
            <v>156</v>
          </cell>
        </row>
        <row r="204">
          <cell r="A204">
            <v>38</v>
          </cell>
        </row>
        <row r="205">
          <cell r="A205">
            <v>159</v>
          </cell>
        </row>
        <row r="206">
          <cell r="A206">
            <v>579</v>
          </cell>
        </row>
        <row r="207">
          <cell r="A207">
            <v>60</v>
          </cell>
        </row>
        <row r="208">
          <cell r="A208">
            <v>142</v>
          </cell>
        </row>
        <row r="209">
          <cell r="A209">
            <v>109</v>
          </cell>
        </row>
        <row r="210">
          <cell r="A210">
            <v>177</v>
          </cell>
        </row>
        <row r="211">
          <cell r="A211">
            <v>332</v>
          </cell>
        </row>
        <row r="212">
          <cell r="A212">
            <v>167</v>
          </cell>
        </row>
        <row r="213">
          <cell r="A213">
            <v>208</v>
          </cell>
        </row>
        <row r="214">
          <cell r="A214">
            <v>314</v>
          </cell>
        </row>
        <row r="215">
          <cell r="A215">
            <v>616</v>
          </cell>
        </row>
        <row r="216">
          <cell r="A216">
            <v>236</v>
          </cell>
        </row>
        <row r="217">
          <cell r="A217">
            <v>254</v>
          </cell>
        </row>
        <row r="218">
          <cell r="A218">
            <v>230</v>
          </cell>
        </row>
        <row r="219">
          <cell r="A219">
            <v>250</v>
          </cell>
        </row>
        <row r="220">
          <cell r="A220">
            <v>552</v>
          </cell>
        </row>
        <row r="221">
          <cell r="A221">
            <v>119</v>
          </cell>
        </row>
        <row r="222">
          <cell r="A222">
            <v>45</v>
          </cell>
        </row>
        <row r="223">
          <cell r="A223">
            <v>564</v>
          </cell>
        </row>
        <row r="224">
          <cell r="A224">
            <v>622</v>
          </cell>
        </row>
        <row r="225">
          <cell r="A225">
            <v>113</v>
          </cell>
        </row>
        <row r="226">
          <cell r="A226">
            <v>357</v>
          </cell>
        </row>
        <row r="227">
          <cell r="A227">
            <v>138</v>
          </cell>
        </row>
        <row r="228">
          <cell r="A228">
            <v>135</v>
          </cell>
        </row>
        <row r="229">
          <cell r="A229">
            <v>105</v>
          </cell>
        </row>
        <row r="230">
          <cell r="A230">
            <v>286</v>
          </cell>
        </row>
        <row r="231">
          <cell r="A231">
            <v>220</v>
          </cell>
        </row>
        <row r="232">
          <cell r="A232">
            <v>584</v>
          </cell>
        </row>
        <row r="233">
          <cell r="A233">
            <v>32</v>
          </cell>
        </row>
        <row r="234">
          <cell r="A234">
            <v>4</v>
          </cell>
        </row>
        <row r="235">
          <cell r="A235">
            <v>572</v>
          </cell>
        </row>
        <row r="236">
          <cell r="A236">
            <v>551</v>
          </cell>
        </row>
        <row r="237">
          <cell r="A237">
            <v>337</v>
          </cell>
        </row>
        <row r="238">
          <cell r="A238">
            <v>51</v>
          </cell>
        </row>
        <row r="239">
          <cell r="A239">
            <v>0</v>
          </cell>
        </row>
        <row r="240">
          <cell r="A240">
            <v>558</v>
          </cell>
        </row>
        <row r="241">
          <cell r="A241">
            <v>107</v>
          </cell>
        </row>
        <row r="242">
          <cell r="A242">
            <v>164</v>
          </cell>
        </row>
        <row r="243">
          <cell r="A243">
            <v>562</v>
          </cell>
        </row>
        <row r="244">
          <cell r="A244">
            <v>588</v>
          </cell>
        </row>
        <row r="245">
          <cell r="A245">
            <v>299</v>
          </cell>
        </row>
        <row r="246">
          <cell r="A246">
            <v>649</v>
          </cell>
        </row>
        <row r="247">
          <cell r="A247">
            <v>655</v>
          </cell>
        </row>
        <row r="248">
          <cell r="A248">
            <v>617</v>
          </cell>
        </row>
        <row r="249">
          <cell r="A249">
            <v>157</v>
          </cell>
        </row>
        <row r="250">
          <cell r="A250">
            <v>587</v>
          </cell>
        </row>
        <row r="251">
          <cell r="A251">
            <v>48</v>
          </cell>
        </row>
        <row r="252">
          <cell r="A252">
            <v>570</v>
          </cell>
        </row>
        <row r="253">
          <cell r="A253">
            <v>362</v>
          </cell>
        </row>
        <row r="254">
          <cell r="A254">
            <v>313</v>
          </cell>
        </row>
        <row r="255">
          <cell r="A255">
            <v>14</v>
          </cell>
        </row>
        <row r="256">
          <cell r="A256">
            <v>84</v>
          </cell>
        </row>
        <row r="257">
          <cell r="A257">
            <v>346</v>
          </cell>
        </row>
        <row r="258">
          <cell r="A258">
            <v>22</v>
          </cell>
        </row>
        <row r="259">
          <cell r="A259">
            <v>112</v>
          </cell>
        </row>
        <row r="260">
          <cell r="A260">
            <v>559</v>
          </cell>
        </row>
        <row r="261">
          <cell r="A261">
            <v>333</v>
          </cell>
        </row>
        <row r="262">
          <cell r="A262">
            <v>174</v>
          </cell>
        </row>
        <row r="263">
          <cell r="A263">
            <v>662</v>
          </cell>
        </row>
        <row r="264">
          <cell r="A264">
            <v>224</v>
          </cell>
        </row>
        <row r="265">
          <cell r="A265">
            <v>582</v>
          </cell>
        </row>
        <row r="266">
          <cell r="A266">
            <v>166</v>
          </cell>
        </row>
        <row r="267">
          <cell r="A267">
            <v>163</v>
          </cell>
        </row>
        <row r="268">
          <cell r="A268">
            <v>171</v>
          </cell>
        </row>
        <row r="269">
          <cell r="A269">
            <v>268</v>
          </cell>
        </row>
        <row r="270">
          <cell r="A270">
            <v>327</v>
          </cell>
        </row>
        <row r="271">
          <cell r="A271">
            <v>173</v>
          </cell>
        </row>
        <row r="272">
          <cell r="A272">
            <v>188</v>
          </cell>
        </row>
        <row r="273">
          <cell r="A273">
            <v>645</v>
          </cell>
        </row>
        <row r="274">
          <cell r="A274">
            <v>560</v>
          </cell>
        </row>
        <row r="275">
          <cell r="A275">
            <v>58</v>
          </cell>
        </row>
        <row r="276">
          <cell r="A276">
            <v>147</v>
          </cell>
        </row>
        <row r="277">
          <cell r="A277">
            <v>87</v>
          </cell>
        </row>
        <row r="278">
          <cell r="A278">
            <v>103</v>
          </cell>
        </row>
        <row r="279">
          <cell r="A279">
            <v>189</v>
          </cell>
        </row>
        <row r="280">
          <cell r="A280">
            <v>370</v>
          </cell>
        </row>
        <row r="281">
          <cell r="A281">
            <v>31</v>
          </cell>
        </row>
        <row r="282">
          <cell r="A282">
            <v>302</v>
          </cell>
        </row>
        <row r="283">
          <cell r="A283">
            <v>120</v>
          </cell>
        </row>
        <row r="284">
          <cell r="A284">
            <v>21</v>
          </cell>
        </row>
        <row r="285">
          <cell r="A285">
            <v>549</v>
          </cell>
        </row>
        <row r="286">
          <cell r="A286">
            <v>300</v>
          </cell>
        </row>
        <row r="287">
          <cell r="A287">
            <v>620</v>
          </cell>
        </row>
        <row r="288">
          <cell r="A288">
            <v>625</v>
          </cell>
        </row>
        <row r="289">
          <cell r="A289">
            <v>316</v>
          </cell>
        </row>
        <row r="290">
          <cell r="A290">
            <v>10</v>
          </cell>
        </row>
        <row r="291">
          <cell r="A291">
            <v>76</v>
          </cell>
        </row>
        <row r="292">
          <cell r="A292">
            <v>226</v>
          </cell>
        </row>
        <row r="293">
          <cell r="A293">
            <v>287</v>
          </cell>
        </row>
        <row r="294">
          <cell r="A294">
            <v>209</v>
          </cell>
        </row>
        <row r="295">
          <cell r="A295">
            <v>585</v>
          </cell>
        </row>
        <row r="296">
          <cell r="A296">
            <v>347</v>
          </cell>
        </row>
        <row r="297">
          <cell r="A297">
            <v>265</v>
          </cell>
        </row>
        <row r="298">
          <cell r="A298">
            <v>381</v>
          </cell>
        </row>
        <row r="299">
          <cell r="A299">
            <v>648</v>
          </cell>
        </row>
        <row r="300">
          <cell r="A300">
            <v>561</v>
          </cell>
        </row>
        <row r="301">
          <cell r="A301">
            <v>252</v>
          </cell>
        </row>
        <row r="302">
          <cell r="A302">
            <v>205</v>
          </cell>
        </row>
        <row r="303">
          <cell r="A303">
            <v>276</v>
          </cell>
        </row>
        <row r="304">
          <cell r="A304">
            <v>610</v>
          </cell>
        </row>
        <row r="305">
          <cell r="A305">
            <v>197</v>
          </cell>
        </row>
        <row r="306">
          <cell r="A306">
            <v>371</v>
          </cell>
        </row>
        <row r="307">
          <cell r="A307">
            <v>379</v>
          </cell>
        </row>
        <row r="308">
          <cell r="A308">
            <v>259</v>
          </cell>
        </row>
        <row r="309">
          <cell r="A309">
            <v>612</v>
          </cell>
        </row>
        <row r="310">
          <cell r="A310">
            <v>652</v>
          </cell>
        </row>
        <row r="311">
          <cell r="A311">
            <v>599</v>
          </cell>
        </row>
        <row r="312">
          <cell r="A312">
            <v>28</v>
          </cell>
        </row>
        <row r="313">
          <cell r="A313">
            <v>343</v>
          </cell>
        </row>
        <row r="314">
          <cell r="A314">
            <v>46</v>
          </cell>
        </row>
        <row r="315">
          <cell r="A315">
            <v>67</v>
          </cell>
        </row>
        <row r="316">
          <cell r="A316">
            <v>664</v>
          </cell>
        </row>
        <row r="317">
          <cell r="A317">
            <v>23</v>
          </cell>
        </row>
        <row r="318">
          <cell r="A318">
            <v>235</v>
          </cell>
        </row>
        <row r="319">
          <cell r="A319">
            <v>611</v>
          </cell>
        </row>
        <row r="320">
          <cell r="A320">
            <v>44</v>
          </cell>
        </row>
        <row r="321">
          <cell r="A321">
            <v>39</v>
          </cell>
        </row>
        <row r="322">
          <cell r="A322">
            <v>306</v>
          </cell>
        </row>
        <row r="323">
          <cell r="A323">
            <v>86</v>
          </cell>
        </row>
        <row r="324">
          <cell r="A324">
            <v>344</v>
          </cell>
        </row>
        <row r="325">
          <cell r="A325">
            <v>401</v>
          </cell>
        </row>
        <row r="326">
          <cell r="A326">
            <v>129</v>
          </cell>
        </row>
        <row r="327">
          <cell r="A327">
            <v>567</v>
          </cell>
        </row>
        <row r="328">
          <cell r="A328">
            <v>151</v>
          </cell>
        </row>
        <row r="329">
          <cell r="A329">
            <v>278</v>
          </cell>
        </row>
        <row r="330">
          <cell r="A330">
            <v>600</v>
          </cell>
        </row>
        <row r="331">
          <cell r="A331">
            <v>251</v>
          </cell>
        </row>
        <row r="332">
          <cell r="A332">
            <v>90</v>
          </cell>
        </row>
        <row r="333">
          <cell r="A333">
            <v>65</v>
          </cell>
        </row>
        <row r="334">
          <cell r="A334">
            <v>643</v>
          </cell>
        </row>
        <row r="335">
          <cell r="A335">
            <v>134</v>
          </cell>
        </row>
        <row r="336">
          <cell r="A336">
            <v>3</v>
          </cell>
        </row>
        <row r="337">
          <cell r="A337">
            <v>165</v>
          </cell>
        </row>
        <row r="338">
          <cell r="A338">
            <v>50</v>
          </cell>
        </row>
        <row r="339">
          <cell r="A339">
            <v>324</v>
          </cell>
        </row>
        <row r="340">
          <cell r="A340">
            <v>73</v>
          </cell>
        </row>
        <row r="341">
          <cell r="A341">
            <v>122</v>
          </cell>
        </row>
        <row r="342">
          <cell r="A342">
            <v>194</v>
          </cell>
        </row>
        <row r="343">
          <cell r="A343">
            <v>132</v>
          </cell>
        </row>
        <row r="344">
          <cell r="A344">
            <v>69</v>
          </cell>
        </row>
        <row r="345">
          <cell r="A345">
            <v>282</v>
          </cell>
        </row>
        <row r="346">
          <cell r="A346">
            <v>402</v>
          </cell>
        </row>
        <row r="347">
          <cell r="A347">
            <v>243</v>
          </cell>
        </row>
        <row r="348">
          <cell r="A348">
            <v>264</v>
          </cell>
        </row>
        <row r="349">
          <cell r="A349">
            <v>133</v>
          </cell>
        </row>
        <row r="350">
          <cell r="A350">
            <v>75</v>
          </cell>
        </row>
        <row r="351">
          <cell r="A351">
            <v>274</v>
          </cell>
        </row>
        <row r="352">
          <cell r="A352">
            <v>647</v>
          </cell>
        </row>
        <row r="353">
          <cell r="A353">
            <v>266</v>
          </cell>
        </row>
        <row r="354">
          <cell r="A354">
            <v>310</v>
          </cell>
        </row>
        <row r="355">
          <cell r="A355">
            <v>285</v>
          </cell>
        </row>
        <row r="356">
          <cell r="A356">
            <v>74</v>
          </cell>
        </row>
        <row r="357">
          <cell r="A357">
            <v>396</v>
          </cell>
        </row>
        <row r="358">
          <cell r="A358">
            <v>98</v>
          </cell>
        </row>
        <row r="359">
          <cell r="A359">
            <v>19</v>
          </cell>
        </row>
        <row r="360">
          <cell r="A360">
            <v>319</v>
          </cell>
        </row>
        <row r="361">
          <cell r="A361">
            <v>219</v>
          </cell>
        </row>
        <row r="362">
          <cell r="A362">
            <v>115</v>
          </cell>
        </row>
        <row r="363">
          <cell r="A363">
            <v>284</v>
          </cell>
        </row>
        <row r="364">
          <cell r="A364">
            <v>218</v>
          </cell>
        </row>
        <row r="365">
          <cell r="A365">
            <v>554</v>
          </cell>
        </row>
        <row r="366">
          <cell r="A366">
            <v>363</v>
          </cell>
        </row>
        <row r="367">
          <cell r="A367">
            <v>6</v>
          </cell>
        </row>
        <row r="368">
          <cell r="A368">
            <v>660</v>
          </cell>
        </row>
        <row r="369">
          <cell r="A369">
            <v>653</v>
          </cell>
        </row>
        <row r="370">
          <cell r="A370">
            <v>367</v>
          </cell>
        </row>
        <row r="371">
          <cell r="A371">
            <v>79</v>
          </cell>
        </row>
        <row r="372">
          <cell r="A372">
            <v>330</v>
          </cell>
        </row>
        <row r="373">
          <cell r="A373">
            <v>632</v>
          </cell>
        </row>
        <row r="374">
          <cell r="A374">
            <v>358</v>
          </cell>
        </row>
        <row r="375">
          <cell r="A375">
            <v>54</v>
          </cell>
        </row>
        <row r="376">
          <cell r="A376">
            <v>368</v>
          </cell>
        </row>
        <row r="377">
          <cell r="A377">
            <v>116</v>
          </cell>
        </row>
        <row r="378">
          <cell r="A378">
            <v>618</v>
          </cell>
        </row>
        <row r="379">
          <cell r="A379">
            <v>27</v>
          </cell>
        </row>
        <row r="380">
          <cell r="A380">
            <v>307</v>
          </cell>
        </row>
        <row r="381">
          <cell r="A381">
            <v>17</v>
          </cell>
        </row>
        <row r="382">
          <cell r="A382">
            <v>13</v>
          </cell>
        </row>
        <row r="383">
          <cell r="A383">
            <v>566</v>
          </cell>
        </row>
        <row r="384">
          <cell r="A384">
            <v>315</v>
          </cell>
        </row>
        <row r="385">
          <cell r="A385">
            <v>391</v>
          </cell>
        </row>
        <row r="386">
          <cell r="A386">
            <v>385</v>
          </cell>
        </row>
        <row r="387">
          <cell r="A387">
            <v>121</v>
          </cell>
        </row>
        <row r="388">
          <cell r="A388">
            <v>621</v>
          </cell>
        </row>
        <row r="389">
          <cell r="A389">
            <v>176</v>
          </cell>
        </row>
        <row r="390">
          <cell r="A390">
            <v>253</v>
          </cell>
        </row>
        <row r="391">
          <cell r="A391">
            <v>160</v>
          </cell>
        </row>
        <row r="392">
          <cell r="A392">
            <v>661</v>
          </cell>
        </row>
        <row r="393">
          <cell r="A393">
            <v>56</v>
          </cell>
        </row>
        <row r="394">
          <cell r="A394">
            <v>215</v>
          </cell>
        </row>
        <row r="395">
          <cell r="A395">
            <v>221</v>
          </cell>
        </row>
        <row r="396">
          <cell r="A396">
            <v>640</v>
          </cell>
        </row>
        <row r="397">
          <cell r="A397">
            <v>203</v>
          </cell>
        </row>
        <row r="398">
          <cell r="A398">
            <v>101</v>
          </cell>
        </row>
        <row r="399">
          <cell r="A399">
            <v>217</v>
          </cell>
        </row>
        <row r="400">
          <cell r="A400">
            <v>644</v>
          </cell>
        </row>
        <row r="401">
          <cell r="A401">
            <v>118</v>
          </cell>
        </row>
        <row r="402">
          <cell r="A402">
            <v>283</v>
          </cell>
        </row>
        <row r="403">
          <cell r="A403">
            <v>155</v>
          </cell>
        </row>
        <row r="404">
          <cell r="A404">
            <v>126</v>
          </cell>
        </row>
        <row r="405">
          <cell r="A405">
            <v>201</v>
          </cell>
        </row>
        <row r="406">
          <cell r="A406">
            <v>80</v>
          </cell>
        </row>
        <row r="407">
          <cell r="A407">
            <v>641</v>
          </cell>
        </row>
        <row r="408">
          <cell r="A408">
            <v>624</v>
          </cell>
        </row>
        <row r="409">
          <cell r="A409">
            <v>255</v>
          </cell>
        </row>
        <row r="410">
          <cell r="A410">
            <v>392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350</v>
          </cell>
        </row>
        <row r="3">
          <cell r="A3">
            <v>95</v>
          </cell>
        </row>
        <row r="4">
          <cell r="A4">
            <v>254</v>
          </cell>
        </row>
        <row r="5">
          <cell r="A5">
            <v>658</v>
          </cell>
        </row>
        <row r="6">
          <cell r="A6">
            <v>610</v>
          </cell>
        </row>
        <row r="7">
          <cell r="A7">
            <v>326</v>
          </cell>
        </row>
        <row r="8">
          <cell r="A8">
            <v>87</v>
          </cell>
        </row>
        <row r="9">
          <cell r="A9">
            <v>164</v>
          </cell>
        </row>
        <row r="10">
          <cell r="A10">
            <v>566</v>
          </cell>
        </row>
        <row r="11">
          <cell r="A11">
            <v>663</v>
          </cell>
        </row>
        <row r="12">
          <cell r="A12">
            <v>243</v>
          </cell>
        </row>
        <row r="13">
          <cell r="A13">
            <v>110</v>
          </cell>
        </row>
        <row r="14">
          <cell r="A14">
            <v>627</v>
          </cell>
        </row>
        <row r="15">
          <cell r="A15">
            <v>75</v>
          </cell>
        </row>
        <row r="16">
          <cell r="A16">
            <v>378</v>
          </cell>
        </row>
        <row r="17">
          <cell r="A17">
            <v>83</v>
          </cell>
        </row>
        <row r="18">
          <cell r="A18">
            <v>574</v>
          </cell>
        </row>
        <row r="19">
          <cell r="A19">
            <v>30</v>
          </cell>
        </row>
        <row r="20">
          <cell r="A20">
            <v>393</v>
          </cell>
        </row>
        <row r="21">
          <cell r="A21">
            <v>174</v>
          </cell>
        </row>
        <row r="22">
          <cell r="A22">
            <v>21</v>
          </cell>
        </row>
        <row r="23">
          <cell r="A23">
            <v>96</v>
          </cell>
        </row>
        <row r="24">
          <cell r="A24">
            <v>632</v>
          </cell>
        </row>
        <row r="25">
          <cell r="A25">
            <v>199</v>
          </cell>
        </row>
        <row r="26">
          <cell r="A26">
            <v>138</v>
          </cell>
        </row>
        <row r="27">
          <cell r="A27">
            <v>372</v>
          </cell>
        </row>
        <row r="28">
          <cell r="A28">
            <v>360</v>
          </cell>
        </row>
        <row r="29">
          <cell r="A29">
            <v>643</v>
          </cell>
        </row>
        <row r="30">
          <cell r="A30">
            <v>80</v>
          </cell>
        </row>
        <row r="31">
          <cell r="A31">
            <v>305</v>
          </cell>
        </row>
        <row r="32">
          <cell r="A32">
            <v>653</v>
          </cell>
        </row>
        <row r="33">
          <cell r="A33">
            <v>353</v>
          </cell>
        </row>
        <row r="34">
          <cell r="A34">
            <v>365</v>
          </cell>
        </row>
        <row r="35">
          <cell r="A35">
            <v>619</v>
          </cell>
        </row>
        <row r="36">
          <cell r="A36">
            <v>261</v>
          </cell>
        </row>
        <row r="37">
          <cell r="A37">
            <v>36</v>
          </cell>
        </row>
        <row r="38">
          <cell r="A38">
            <v>119</v>
          </cell>
        </row>
        <row r="39">
          <cell r="A39">
            <v>330</v>
          </cell>
        </row>
        <row r="40">
          <cell r="A40">
            <v>144</v>
          </cell>
        </row>
        <row r="41">
          <cell r="A41">
            <v>73</v>
          </cell>
        </row>
        <row r="42">
          <cell r="A42">
            <v>573</v>
          </cell>
        </row>
        <row r="43">
          <cell r="A43">
            <v>257</v>
          </cell>
        </row>
        <row r="44">
          <cell r="A44">
            <v>26</v>
          </cell>
        </row>
        <row r="45">
          <cell r="A45">
            <v>364</v>
          </cell>
        </row>
        <row r="46">
          <cell r="A46">
            <v>606</v>
          </cell>
        </row>
        <row r="47">
          <cell r="A47">
            <v>177</v>
          </cell>
        </row>
        <row r="48">
          <cell r="A48">
            <v>203</v>
          </cell>
        </row>
        <row r="49">
          <cell r="A49">
            <v>50</v>
          </cell>
        </row>
        <row r="50">
          <cell r="A50">
            <v>614</v>
          </cell>
        </row>
        <row r="51">
          <cell r="A51">
            <v>155</v>
          </cell>
        </row>
        <row r="52">
          <cell r="A52">
            <v>283</v>
          </cell>
        </row>
        <row r="53">
          <cell r="A53">
            <v>175</v>
          </cell>
        </row>
        <row r="54">
          <cell r="A54">
            <v>634</v>
          </cell>
        </row>
        <row r="55">
          <cell r="A55">
            <v>90</v>
          </cell>
        </row>
        <row r="56">
          <cell r="A56">
            <v>118</v>
          </cell>
        </row>
        <row r="57">
          <cell r="A57">
            <v>97</v>
          </cell>
        </row>
        <row r="58">
          <cell r="A58">
            <v>332</v>
          </cell>
        </row>
        <row r="59">
          <cell r="A59">
            <v>112</v>
          </cell>
        </row>
        <row r="60">
          <cell r="A60">
            <v>54</v>
          </cell>
        </row>
        <row r="61">
          <cell r="A61">
            <v>262</v>
          </cell>
        </row>
        <row r="62">
          <cell r="A62">
            <v>79</v>
          </cell>
        </row>
        <row r="63">
          <cell r="A63">
            <v>323</v>
          </cell>
        </row>
        <row r="64">
          <cell r="A64">
            <v>186</v>
          </cell>
        </row>
        <row r="65">
          <cell r="A65">
            <v>220</v>
          </cell>
        </row>
        <row r="66">
          <cell r="A66">
            <v>289</v>
          </cell>
        </row>
        <row r="67">
          <cell r="A67">
            <v>266</v>
          </cell>
        </row>
        <row r="68">
          <cell r="A68">
            <v>18</v>
          </cell>
        </row>
        <row r="69">
          <cell r="A69">
            <v>551</v>
          </cell>
        </row>
        <row r="70">
          <cell r="A70">
            <v>134</v>
          </cell>
        </row>
        <row r="71">
          <cell r="A71">
            <v>34</v>
          </cell>
        </row>
        <row r="72">
          <cell r="A72">
            <v>387</v>
          </cell>
        </row>
        <row r="73">
          <cell r="A73">
            <v>596</v>
          </cell>
        </row>
        <row r="74">
          <cell r="A74">
            <v>38</v>
          </cell>
        </row>
        <row r="75">
          <cell r="A75">
            <v>6</v>
          </cell>
        </row>
        <row r="76">
          <cell r="A76">
            <v>640</v>
          </cell>
        </row>
        <row r="77">
          <cell r="A77">
            <v>385</v>
          </cell>
        </row>
        <row r="78">
          <cell r="A78">
            <v>570</v>
          </cell>
        </row>
        <row r="79">
          <cell r="A79">
            <v>333</v>
          </cell>
        </row>
        <row r="80">
          <cell r="A80">
            <v>325</v>
          </cell>
        </row>
        <row r="81">
          <cell r="A81">
            <v>129</v>
          </cell>
        </row>
        <row r="82">
          <cell r="A82">
            <v>141</v>
          </cell>
        </row>
        <row r="83">
          <cell r="A83">
            <v>28</v>
          </cell>
        </row>
        <row r="84">
          <cell r="A84">
            <v>85</v>
          </cell>
        </row>
        <row r="85">
          <cell r="A85">
            <v>49</v>
          </cell>
        </row>
        <row r="86">
          <cell r="A86">
            <v>35</v>
          </cell>
        </row>
        <row r="87">
          <cell r="A87">
            <v>180</v>
          </cell>
        </row>
        <row r="88">
          <cell r="A88">
            <v>665</v>
          </cell>
        </row>
        <row r="89">
          <cell r="A89">
            <v>348</v>
          </cell>
        </row>
        <row r="90">
          <cell r="A90">
            <v>302</v>
          </cell>
        </row>
        <row r="91">
          <cell r="A91">
            <v>42</v>
          </cell>
        </row>
        <row r="92">
          <cell r="A92">
            <v>285</v>
          </cell>
        </row>
        <row r="93">
          <cell r="A93">
            <v>123</v>
          </cell>
        </row>
        <row r="94">
          <cell r="A94">
            <v>127</v>
          </cell>
        </row>
        <row r="95">
          <cell r="A95">
            <v>160</v>
          </cell>
        </row>
        <row r="96">
          <cell r="A96">
            <v>390</v>
          </cell>
        </row>
        <row r="97">
          <cell r="A97">
            <v>337</v>
          </cell>
        </row>
        <row r="98">
          <cell r="A98">
            <v>31</v>
          </cell>
        </row>
        <row r="99">
          <cell r="A99">
            <v>92</v>
          </cell>
        </row>
        <row r="100">
          <cell r="A100">
            <v>300</v>
          </cell>
        </row>
        <row r="101">
          <cell r="A101">
            <v>202</v>
          </cell>
        </row>
        <row r="102">
          <cell r="A102">
            <v>102</v>
          </cell>
        </row>
        <row r="103">
          <cell r="A103">
            <v>294</v>
          </cell>
        </row>
        <row r="104">
          <cell r="A104">
            <v>281</v>
          </cell>
        </row>
        <row r="105">
          <cell r="A105">
            <v>224</v>
          </cell>
        </row>
        <row r="106">
          <cell r="A106">
            <v>556</v>
          </cell>
        </row>
        <row r="107">
          <cell r="A107">
            <v>232</v>
          </cell>
        </row>
        <row r="108">
          <cell r="A108">
            <v>562</v>
          </cell>
        </row>
        <row r="109">
          <cell r="A109">
            <v>376</v>
          </cell>
        </row>
        <row r="110">
          <cell r="A110">
            <v>373</v>
          </cell>
        </row>
        <row r="111">
          <cell r="A111">
            <v>265</v>
          </cell>
        </row>
        <row r="112">
          <cell r="A112">
            <v>277</v>
          </cell>
        </row>
        <row r="113">
          <cell r="A113">
            <v>318</v>
          </cell>
        </row>
        <row r="114">
          <cell r="A114">
            <v>9</v>
          </cell>
        </row>
        <row r="115">
          <cell r="A115">
            <v>595</v>
          </cell>
        </row>
        <row r="116">
          <cell r="A116">
            <v>331</v>
          </cell>
        </row>
        <row r="117">
          <cell r="A117">
            <v>264</v>
          </cell>
        </row>
        <row r="118">
          <cell r="A118">
            <v>603</v>
          </cell>
        </row>
        <row r="119">
          <cell r="A119">
            <v>218</v>
          </cell>
        </row>
        <row r="120">
          <cell r="A120">
            <v>125</v>
          </cell>
        </row>
        <row r="121">
          <cell r="A121">
            <v>193</v>
          </cell>
        </row>
        <row r="122">
          <cell r="A122">
            <v>241</v>
          </cell>
        </row>
        <row r="123">
          <cell r="A123">
            <v>72</v>
          </cell>
        </row>
        <row r="124">
          <cell r="A124">
            <v>368</v>
          </cell>
        </row>
        <row r="125">
          <cell r="A125">
            <v>621</v>
          </cell>
        </row>
        <row r="126">
          <cell r="A126">
            <v>361</v>
          </cell>
        </row>
        <row r="127">
          <cell r="A127">
            <v>103</v>
          </cell>
        </row>
        <row r="128">
          <cell r="A128">
            <v>594</v>
          </cell>
        </row>
        <row r="129">
          <cell r="A129">
            <v>328</v>
          </cell>
        </row>
        <row r="130">
          <cell r="A130">
            <v>291</v>
          </cell>
        </row>
        <row r="131">
          <cell r="A131">
            <v>170</v>
          </cell>
        </row>
        <row r="132">
          <cell r="A132">
            <v>555</v>
          </cell>
        </row>
        <row r="133">
          <cell r="A133">
            <v>196</v>
          </cell>
        </row>
        <row r="134">
          <cell r="A134">
            <v>167</v>
          </cell>
        </row>
        <row r="135">
          <cell r="A135">
            <v>554</v>
          </cell>
        </row>
        <row r="136">
          <cell r="A136">
            <v>225</v>
          </cell>
        </row>
        <row r="137">
          <cell r="A137">
            <v>4</v>
          </cell>
        </row>
        <row r="138">
          <cell r="A138">
            <v>163</v>
          </cell>
        </row>
        <row r="139">
          <cell r="A139">
            <v>158</v>
          </cell>
        </row>
        <row r="140">
          <cell r="A140">
            <v>580</v>
          </cell>
        </row>
        <row r="141">
          <cell r="A141">
            <v>346</v>
          </cell>
        </row>
        <row r="142">
          <cell r="A142">
            <v>14</v>
          </cell>
        </row>
        <row r="143">
          <cell r="A143">
            <v>608</v>
          </cell>
        </row>
        <row r="144">
          <cell r="A144">
            <v>12</v>
          </cell>
        </row>
        <row r="145">
          <cell r="A145">
            <v>101</v>
          </cell>
        </row>
        <row r="146">
          <cell r="A146">
            <v>222</v>
          </cell>
        </row>
        <row r="147">
          <cell r="A147">
            <v>379</v>
          </cell>
        </row>
        <row r="148">
          <cell r="A148">
            <v>592</v>
          </cell>
        </row>
        <row r="149">
          <cell r="A149">
            <v>311</v>
          </cell>
        </row>
        <row r="150">
          <cell r="A150">
            <v>161</v>
          </cell>
        </row>
        <row r="151">
          <cell r="A151">
            <v>247</v>
          </cell>
        </row>
        <row r="152">
          <cell r="A152">
            <v>394</v>
          </cell>
        </row>
        <row r="153">
          <cell r="A153">
            <v>279</v>
          </cell>
        </row>
        <row r="154">
          <cell r="A154">
            <v>647</v>
          </cell>
        </row>
        <row r="155">
          <cell r="A155">
            <v>578</v>
          </cell>
        </row>
        <row r="156">
          <cell r="A156">
            <v>105</v>
          </cell>
        </row>
        <row r="157">
          <cell r="A157">
            <v>40</v>
          </cell>
        </row>
        <row r="158">
          <cell r="A158">
            <v>402</v>
          </cell>
        </row>
        <row r="159">
          <cell r="A159">
            <v>602</v>
          </cell>
        </row>
        <row r="160">
          <cell r="A160">
            <v>60</v>
          </cell>
        </row>
        <row r="161">
          <cell r="A161">
            <v>625</v>
          </cell>
        </row>
        <row r="162">
          <cell r="A162">
            <v>637</v>
          </cell>
        </row>
        <row r="163">
          <cell r="A163">
            <v>604</v>
          </cell>
        </row>
        <row r="164">
          <cell r="A164">
            <v>581</v>
          </cell>
        </row>
        <row r="165">
          <cell r="A165">
            <v>377</v>
          </cell>
        </row>
        <row r="166">
          <cell r="A166">
            <v>389</v>
          </cell>
        </row>
        <row r="167">
          <cell r="A167">
            <v>142</v>
          </cell>
        </row>
        <row r="168">
          <cell r="A168">
            <v>278</v>
          </cell>
        </row>
        <row r="169">
          <cell r="A169">
            <v>207</v>
          </cell>
        </row>
        <row r="170">
          <cell r="A170">
            <v>623</v>
          </cell>
        </row>
        <row r="171">
          <cell r="A171">
            <v>147</v>
          </cell>
        </row>
        <row r="172">
          <cell r="A172">
            <v>181</v>
          </cell>
        </row>
        <row r="173">
          <cell r="A173">
            <v>270</v>
          </cell>
        </row>
        <row r="174">
          <cell r="A174">
            <v>638</v>
          </cell>
        </row>
        <row r="175">
          <cell r="A175">
            <v>149</v>
          </cell>
        </row>
        <row r="176">
          <cell r="A176">
            <v>599</v>
          </cell>
        </row>
        <row r="177">
          <cell r="A177">
            <v>214</v>
          </cell>
        </row>
        <row r="178">
          <cell r="A178">
            <v>272</v>
          </cell>
        </row>
        <row r="179">
          <cell r="A179">
            <v>600</v>
          </cell>
        </row>
        <row r="180">
          <cell r="A180">
            <v>255</v>
          </cell>
        </row>
        <row r="181">
          <cell r="A181">
            <v>622</v>
          </cell>
        </row>
        <row r="182">
          <cell r="A182">
            <v>194</v>
          </cell>
        </row>
        <row r="183">
          <cell r="A183">
            <v>189</v>
          </cell>
        </row>
        <row r="184">
          <cell r="A184">
            <v>601</v>
          </cell>
        </row>
        <row r="185">
          <cell r="A185">
            <v>344</v>
          </cell>
        </row>
        <row r="186">
          <cell r="A186">
            <v>201</v>
          </cell>
        </row>
        <row r="187">
          <cell r="A187">
            <v>63</v>
          </cell>
        </row>
        <row r="188">
          <cell r="A188">
            <v>32</v>
          </cell>
        </row>
        <row r="189">
          <cell r="A189">
            <v>171</v>
          </cell>
        </row>
        <row r="190">
          <cell r="A190">
            <v>67</v>
          </cell>
        </row>
        <row r="191">
          <cell r="A191">
            <v>290</v>
          </cell>
        </row>
        <row r="192">
          <cell r="A192">
            <v>329</v>
          </cell>
        </row>
        <row r="193">
          <cell r="A193">
            <v>615</v>
          </cell>
        </row>
        <row r="194">
          <cell r="A194">
            <v>68</v>
          </cell>
        </row>
        <row r="195">
          <cell r="A195">
            <v>88</v>
          </cell>
        </row>
        <row r="196">
          <cell r="A196">
            <v>648</v>
          </cell>
        </row>
        <row r="197">
          <cell r="A197">
            <v>93</v>
          </cell>
        </row>
        <row r="198">
          <cell r="A198">
            <v>644</v>
          </cell>
        </row>
        <row r="199">
          <cell r="A199">
            <v>77</v>
          </cell>
        </row>
        <row r="200">
          <cell r="A200">
            <v>248</v>
          </cell>
        </row>
        <row r="201">
          <cell r="A201">
            <v>652</v>
          </cell>
        </row>
        <row r="202">
          <cell r="A202">
            <v>380</v>
          </cell>
        </row>
        <row r="203">
          <cell r="A203">
            <v>216</v>
          </cell>
        </row>
        <row r="204">
          <cell r="A204">
            <v>237</v>
          </cell>
        </row>
        <row r="205">
          <cell r="A205">
            <v>66</v>
          </cell>
        </row>
        <row r="206">
          <cell r="A206">
            <v>395</v>
          </cell>
        </row>
        <row r="207">
          <cell r="A207">
            <v>371</v>
          </cell>
        </row>
        <row r="208">
          <cell r="A208">
            <v>39</v>
          </cell>
        </row>
        <row r="209">
          <cell r="A209">
            <v>47</v>
          </cell>
        </row>
        <row r="210">
          <cell r="A210">
            <v>71</v>
          </cell>
        </row>
        <row r="211">
          <cell r="A211">
            <v>343</v>
          </cell>
        </row>
        <row r="212">
          <cell r="A212">
            <v>282</v>
          </cell>
        </row>
        <row r="213">
          <cell r="A213">
            <v>656</v>
          </cell>
        </row>
        <row r="214">
          <cell r="A214">
            <v>172</v>
          </cell>
        </row>
        <row r="215">
          <cell r="A215">
            <v>336</v>
          </cell>
        </row>
        <row r="216">
          <cell r="A216">
            <v>7</v>
          </cell>
        </row>
        <row r="217">
          <cell r="A217">
            <v>198</v>
          </cell>
        </row>
        <row r="218">
          <cell r="A218">
            <v>11</v>
          </cell>
        </row>
        <row r="219">
          <cell r="A219">
            <v>309</v>
          </cell>
        </row>
        <row r="220">
          <cell r="A220">
            <v>84</v>
          </cell>
        </row>
        <row r="221">
          <cell r="A221">
            <v>275</v>
          </cell>
        </row>
        <row r="222">
          <cell r="A222">
            <v>176</v>
          </cell>
        </row>
        <row r="223">
          <cell r="A223">
            <v>121</v>
          </cell>
        </row>
        <row r="224">
          <cell r="A224">
            <v>240</v>
          </cell>
        </row>
        <row r="225">
          <cell r="A225">
            <v>69</v>
          </cell>
        </row>
        <row r="226">
          <cell r="A226">
            <v>227</v>
          </cell>
        </row>
        <row r="227">
          <cell r="A227">
            <v>561</v>
          </cell>
        </row>
        <row r="228">
          <cell r="A228">
            <v>99</v>
          </cell>
        </row>
        <row r="229">
          <cell r="A229">
            <v>338</v>
          </cell>
        </row>
        <row r="230">
          <cell r="A230">
            <v>366</v>
          </cell>
        </row>
        <row r="231">
          <cell r="A231">
            <v>74</v>
          </cell>
        </row>
        <row r="232">
          <cell r="A232">
            <v>27</v>
          </cell>
        </row>
        <row r="233">
          <cell r="A233">
            <v>298</v>
          </cell>
        </row>
        <row r="234">
          <cell r="A234">
            <v>44</v>
          </cell>
        </row>
        <row r="235">
          <cell r="A235">
            <v>306</v>
          </cell>
        </row>
        <row r="236">
          <cell r="A236">
            <v>645</v>
          </cell>
        </row>
        <row r="237">
          <cell r="A237">
            <v>657</v>
          </cell>
        </row>
        <row r="238">
          <cell r="A238">
            <v>188</v>
          </cell>
        </row>
        <row r="239">
          <cell r="A239">
            <v>260</v>
          </cell>
        </row>
        <row r="240">
          <cell r="A240">
            <v>586</v>
          </cell>
        </row>
        <row r="241">
          <cell r="A241">
            <v>572</v>
          </cell>
        </row>
        <row r="242">
          <cell r="A242">
            <v>82</v>
          </cell>
        </row>
        <row r="243">
          <cell r="A243">
            <v>29</v>
          </cell>
        </row>
        <row r="244">
          <cell r="A244">
            <v>303</v>
          </cell>
        </row>
        <row r="245">
          <cell r="A245">
            <v>223</v>
          </cell>
        </row>
        <row r="246">
          <cell r="A246">
            <v>208</v>
          </cell>
        </row>
        <row r="247">
          <cell r="A247">
            <v>352</v>
          </cell>
        </row>
        <row r="248">
          <cell r="A248">
            <v>597</v>
          </cell>
        </row>
        <row r="249">
          <cell r="A249">
            <v>173</v>
          </cell>
        </row>
        <row r="250">
          <cell r="A250">
            <v>211</v>
          </cell>
        </row>
        <row r="251">
          <cell r="A251">
            <v>641</v>
          </cell>
        </row>
        <row r="252">
          <cell r="A252">
            <v>61</v>
          </cell>
        </row>
        <row r="253">
          <cell r="A253">
            <v>117</v>
          </cell>
        </row>
        <row r="254">
          <cell r="A254">
            <v>399</v>
          </cell>
        </row>
        <row r="255">
          <cell r="A255">
            <v>115</v>
          </cell>
        </row>
        <row r="256">
          <cell r="A256">
            <v>51</v>
          </cell>
        </row>
        <row r="257">
          <cell r="A257">
            <v>23</v>
          </cell>
        </row>
        <row r="258">
          <cell r="A258">
            <v>576</v>
          </cell>
        </row>
        <row r="259">
          <cell r="A259">
            <v>267</v>
          </cell>
        </row>
        <row r="260">
          <cell r="A260">
            <v>299</v>
          </cell>
        </row>
        <row r="261">
          <cell r="A261">
            <v>392</v>
          </cell>
        </row>
        <row r="262">
          <cell r="A262">
            <v>107</v>
          </cell>
        </row>
        <row r="263">
          <cell r="A263">
            <v>183</v>
          </cell>
        </row>
        <row r="264">
          <cell r="A264">
            <v>246</v>
          </cell>
        </row>
        <row r="265">
          <cell r="A265">
            <v>571</v>
          </cell>
        </row>
        <row r="266">
          <cell r="A266">
            <v>1</v>
          </cell>
        </row>
        <row r="267">
          <cell r="A267">
            <v>575</v>
          </cell>
        </row>
        <row r="268">
          <cell r="A268">
            <v>151</v>
          </cell>
        </row>
        <row r="269">
          <cell r="A269">
            <v>598</v>
          </cell>
        </row>
        <row r="270">
          <cell r="A270">
            <v>579</v>
          </cell>
        </row>
        <row r="271">
          <cell r="A271">
            <v>46</v>
          </cell>
        </row>
        <row r="272">
          <cell r="A272">
            <v>114</v>
          </cell>
        </row>
        <row r="273">
          <cell r="A273">
            <v>616</v>
          </cell>
        </row>
        <row r="274">
          <cell r="A274">
            <v>618</v>
          </cell>
        </row>
        <row r="275">
          <cell r="A275">
            <v>217</v>
          </cell>
        </row>
        <row r="276">
          <cell r="A276">
            <v>210</v>
          </cell>
        </row>
        <row r="277">
          <cell r="A277">
            <v>322</v>
          </cell>
        </row>
        <row r="278">
          <cell r="A278">
            <v>553</v>
          </cell>
        </row>
        <row r="279">
          <cell r="A279">
            <v>609</v>
          </cell>
        </row>
        <row r="280">
          <cell r="A280">
            <v>104</v>
          </cell>
        </row>
        <row r="281">
          <cell r="A281">
            <v>335</v>
          </cell>
        </row>
        <row r="282">
          <cell r="A282">
            <v>624</v>
          </cell>
        </row>
        <row r="283">
          <cell r="A283">
            <v>8</v>
          </cell>
        </row>
        <row r="284">
          <cell r="A284">
            <v>315</v>
          </cell>
        </row>
        <row r="285">
          <cell r="A285">
            <v>370</v>
          </cell>
        </row>
        <row r="286">
          <cell r="A286">
            <v>94</v>
          </cell>
        </row>
        <row r="287">
          <cell r="A287">
            <v>184</v>
          </cell>
        </row>
        <row r="288">
          <cell r="A288">
            <v>156</v>
          </cell>
        </row>
        <row r="289">
          <cell r="A289">
            <v>195</v>
          </cell>
        </row>
        <row r="290">
          <cell r="A290">
            <v>139</v>
          </cell>
        </row>
        <row r="291">
          <cell r="A291">
            <v>557</v>
          </cell>
        </row>
        <row r="292">
          <cell r="A292">
            <v>153</v>
          </cell>
        </row>
        <row r="293">
          <cell r="A293">
            <v>238</v>
          </cell>
        </row>
        <row r="294">
          <cell r="A294">
            <v>310</v>
          </cell>
        </row>
        <row r="295">
          <cell r="A295">
            <v>56</v>
          </cell>
        </row>
        <row r="296">
          <cell r="A296">
            <v>633</v>
          </cell>
        </row>
        <row r="297">
          <cell r="A297">
            <v>233</v>
          </cell>
        </row>
        <row r="298">
          <cell r="A298">
            <v>113</v>
          </cell>
        </row>
        <row r="299">
          <cell r="A299">
            <v>140</v>
          </cell>
        </row>
        <row r="300">
          <cell r="A300">
            <v>650</v>
          </cell>
        </row>
        <row r="301">
          <cell r="A301">
            <v>106</v>
          </cell>
        </row>
        <row r="302">
          <cell r="A302">
            <v>25</v>
          </cell>
        </row>
        <row r="303">
          <cell r="A303">
            <v>33</v>
          </cell>
        </row>
        <row r="304">
          <cell r="A304">
            <v>319</v>
          </cell>
        </row>
        <row r="305">
          <cell r="A305">
            <v>136</v>
          </cell>
        </row>
        <row r="306">
          <cell r="A306">
            <v>209</v>
          </cell>
        </row>
        <row r="307">
          <cell r="A307">
            <v>152</v>
          </cell>
        </row>
        <row r="308">
          <cell r="A308">
            <v>316</v>
          </cell>
        </row>
        <row r="309">
          <cell r="A309">
            <v>308</v>
          </cell>
        </row>
        <row r="310">
          <cell r="A310">
            <v>351</v>
          </cell>
        </row>
        <row r="311">
          <cell r="A311">
            <v>552</v>
          </cell>
        </row>
        <row r="312">
          <cell r="A312">
            <v>41</v>
          </cell>
        </row>
        <row r="313">
          <cell r="A313">
            <v>37</v>
          </cell>
        </row>
        <row r="314">
          <cell r="A314">
            <v>550</v>
          </cell>
        </row>
        <row r="315">
          <cell r="A315">
            <v>563</v>
          </cell>
        </row>
        <row r="316">
          <cell r="A316">
            <v>628</v>
          </cell>
        </row>
        <row r="317">
          <cell r="A317">
            <v>286</v>
          </cell>
        </row>
        <row r="318">
          <cell r="A318">
            <v>646</v>
          </cell>
        </row>
        <row r="319">
          <cell r="A319">
            <v>642</v>
          </cell>
        </row>
        <row r="320">
          <cell r="A320">
            <v>560</v>
          </cell>
        </row>
        <row r="321">
          <cell r="A321">
            <v>611</v>
          </cell>
        </row>
        <row r="322">
          <cell r="A322">
            <v>612</v>
          </cell>
        </row>
        <row r="323">
          <cell r="A323">
            <v>577</v>
          </cell>
        </row>
        <row r="324">
          <cell r="A324">
            <v>587</v>
          </cell>
        </row>
        <row r="325">
          <cell r="A325">
            <v>269</v>
          </cell>
        </row>
        <row r="326">
          <cell r="A326">
            <v>295</v>
          </cell>
        </row>
        <row r="327">
          <cell r="A327">
            <v>120</v>
          </cell>
        </row>
        <row r="328">
          <cell r="A328">
            <v>128</v>
          </cell>
        </row>
        <row r="329">
          <cell r="A329">
            <v>334</v>
          </cell>
        </row>
        <row r="330">
          <cell r="A330">
            <v>582</v>
          </cell>
        </row>
        <row r="331">
          <cell r="A331">
            <v>192</v>
          </cell>
        </row>
        <row r="332">
          <cell r="A332">
            <v>124</v>
          </cell>
        </row>
        <row r="333">
          <cell r="A333">
            <v>251</v>
          </cell>
        </row>
        <row r="334">
          <cell r="A334">
            <v>126</v>
          </cell>
        </row>
        <row r="335">
          <cell r="A335">
            <v>367</v>
          </cell>
        </row>
        <row r="336">
          <cell r="A336">
            <v>100</v>
          </cell>
        </row>
        <row r="337">
          <cell r="A337">
            <v>583</v>
          </cell>
        </row>
        <row r="338">
          <cell r="A338">
            <v>187</v>
          </cell>
        </row>
        <row r="339">
          <cell r="A339">
            <v>357</v>
          </cell>
        </row>
        <row r="340">
          <cell r="A340">
            <v>661</v>
          </cell>
        </row>
        <row r="341">
          <cell r="A341">
            <v>91</v>
          </cell>
        </row>
        <row r="342">
          <cell r="A342">
            <v>626</v>
          </cell>
        </row>
        <row r="343">
          <cell r="A343">
            <v>271</v>
          </cell>
        </row>
        <row r="344">
          <cell r="A344">
            <v>630</v>
          </cell>
        </row>
        <row r="345">
          <cell r="A345">
            <v>327</v>
          </cell>
        </row>
        <row r="346">
          <cell r="A346">
            <v>659</v>
          </cell>
        </row>
        <row r="347">
          <cell r="A347">
            <v>304</v>
          </cell>
        </row>
        <row r="348">
          <cell r="A348">
            <v>159</v>
          </cell>
        </row>
        <row r="349">
          <cell r="A349">
            <v>245</v>
          </cell>
        </row>
        <row r="350">
          <cell r="A350">
            <v>135</v>
          </cell>
        </row>
        <row r="351">
          <cell r="A351">
            <v>564</v>
          </cell>
        </row>
        <row r="352">
          <cell r="A352">
            <v>287</v>
          </cell>
        </row>
        <row r="353">
          <cell r="A353">
            <v>239</v>
          </cell>
        </row>
        <row r="354">
          <cell r="A354">
            <v>58</v>
          </cell>
        </row>
        <row r="355">
          <cell r="A355">
            <v>313</v>
          </cell>
        </row>
        <row r="356">
          <cell r="A356">
            <v>48</v>
          </cell>
        </row>
        <row r="357">
          <cell r="A357">
            <v>24</v>
          </cell>
        </row>
        <row r="358">
          <cell r="A358">
            <v>5</v>
          </cell>
        </row>
        <row r="359">
          <cell r="A359">
            <v>191</v>
          </cell>
        </row>
        <row r="360">
          <cell r="A360">
            <v>288</v>
          </cell>
        </row>
        <row r="361">
          <cell r="A361">
            <v>655</v>
          </cell>
        </row>
        <row r="362">
          <cell r="A362">
            <v>146</v>
          </cell>
        </row>
        <row r="363">
          <cell r="A363">
            <v>358</v>
          </cell>
        </row>
        <row r="364">
          <cell r="A364">
            <v>43</v>
          </cell>
        </row>
        <row r="365">
          <cell r="A365">
            <v>230</v>
          </cell>
        </row>
        <row r="366">
          <cell r="A366">
            <v>132</v>
          </cell>
        </row>
        <row r="367">
          <cell r="A367">
            <v>584</v>
          </cell>
        </row>
        <row r="368">
          <cell r="A368">
            <v>62</v>
          </cell>
        </row>
        <row r="369">
          <cell r="A369">
            <v>401</v>
          </cell>
        </row>
        <row r="370">
          <cell r="A370">
            <v>17</v>
          </cell>
        </row>
        <row r="371">
          <cell r="A371">
            <v>111</v>
          </cell>
        </row>
        <row r="372">
          <cell r="A372">
            <v>253</v>
          </cell>
        </row>
        <row r="373">
          <cell r="A373">
            <v>297</v>
          </cell>
        </row>
        <row r="374">
          <cell r="A374">
            <v>384</v>
          </cell>
        </row>
        <row r="375">
          <cell r="A375">
            <v>148</v>
          </cell>
        </row>
        <row r="376">
          <cell r="A376">
            <v>549</v>
          </cell>
        </row>
        <row r="377">
          <cell r="A377">
            <v>157</v>
          </cell>
        </row>
        <row r="378">
          <cell r="A378">
            <v>397</v>
          </cell>
        </row>
        <row r="379">
          <cell r="A379">
            <v>190</v>
          </cell>
        </row>
        <row r="380">
          <cell r="A380">
            <v>204</v>
          </cell>
        </row>
        <row r="381">
          <cell r="A381">
            <v>363</v>
          </cell>
        </row>
        <row r="382">
          <cell r="A382">
            <v>284</v>
          </cell>
        </row>
        <row r="383">
          <cell r="A383">
            <v>200</v>
          </cell>
        </row>
        <row r="384">
          <cell r="A384">
            <v>19</v>
          </cell>
        </row>
        <row r="385">
          <cell r="A385">
            <v>108</v>
          </cell>
        </row>
        <row r="386">
          <cell r="A386">
            <v>349</v>
          </cell>
        </row>
        <row r="387">
          <cell r="A387">
            <v>137</v>
          </cell>
        </row>
        <row r="388">
          <cell r="A388">
            <v>629</v>
          </cell>
        </row>
        <row r="389">
          <cell r="A389">
            <v>567</v>
          </cell>
        </row>
        <row r="390">
          <cell r="A390">
            <v>396</v>
          </cell>
        </row>
        <row r="391">
          <cell r="A391">
            <v>242</v>
          </cell>
        </row>
        <row r="392">
          <cell r="A392">
            <v>168</v>
          </cell>
        </row>
        <row r="393">
          <cell r="A393">
            <v>391</v>
          </cell>
        </row>
        <row r="394">
          <cell r="A394">
            <v>355</v>
          </cell>
        </row>
        <row r="395">
          <cell r="A395">
            <v>374</v>
          </cell>
        </row>
        <row r="396">
          <cell r="A396">
            <v>589</v>
          </cell>
        </row>
        <row r="397">
          <cell r="A397">
            <v>605</v>
          </cell>
        </row>
        <row r="398">
          <cell r="A398">
            <v>116</v>
          </cell>
        </row>
        <row r="399">
          <cell r="A399">
            <v>16</v>
          </cell>
        </row>
        <row r="400">
          <cell r="A400">
            <v>263</v>
          </cell>
        </row>
        <row r="401">
          <cell r="A401">
            <v>52</v>
          </cell>
        </row>
        <row r="402">
          <cell r="A402">
            <v>569</v>
          </cell>
        </row>
        <row r="403">
          <cell r="A403">
            <v>651</v>
          </cell>
        </row>
        <row r="404">
          <cell r="A404">
            <v>2</v>
          </cell>
        </row>
        <row r="405">
          <cell r="A405">
            <v>252</v>
          </cell>
        </row>
        <row r="406">
          <cell r="A406">
            <v>382</v>
          </cell>
        </row>
        <row r="407">
          <cell r="A407">
            <v>179</v>
          </cell>
        </row>
        <row r="408">
          <cell r="A408">
            <v>165</v>
          </cell>
        </row>
        <row r="409">
          <cell r="A409">
            <v>649</v>
          </cell>
        </row>
        <row r="410">
          <cell r="A410">
            <v>122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658</v>
          </cell>
        </row>
        <row r="3">
          <cell r="A3">
            <v>136</v>
          </cell>
        </row>
        <row r="4">
          <cell r="A4">
            <v>311</v>
          </cell>
        </row>
        <row r="5">
          <cell r="A5">
            <v>570</v>
          </cell>
        </row>
        <row r="6">
          <cell r="A6">
            <v>627</v>
          </cell>
        </row>
        <row r="7">
          <cell r="A7">
            <v>625</v>
          </cell>
        </row>
        <row r="8">
          <cell r="A8">
            <v>95</v>
          </cell>
        </row>
        <row r="9">
          <cell r="A9">
            <v>236</v>
          </cell>
        </row>
        <row r="10">
          <cell r="A10">
            <v>600</v>
          </cell>
        </row>
        <row r="11">
          <cell r="A11">
            <v>257</v>
          </cell>
        </row>
        <row r="12">
          <cell r="A12">
            <v>29</v>
          </cell>
        </row>
        <row r="13">
          <cell r="A13">
            <v>632</v>
          </cell>
        </row>
        <row r="14">
          <cell r="A14">
            <v>220</v>
          </cell>
        </row>
        <row r="15">
          <cell r="A15">
            <v>379</v>
          </cell>
        </row>
        <row r="16">
          <cell r="A16">
            <v>310</v>
          </cell>
        </row>
        <row r="17">
          <cell r="A17">
            <v>617</v>
          </cell>
        </row>
        <row r="18">
          <cell r="A18">
            <v>591</v>
          </cell>
        </row>
        <row r="19">
          <cell r="A19">
            <v>401</v>
          </cell>
        </row>
        <row r="20">
          <cell r="A20">
            <v>57</v>
          </cell>
        </row>
        <row r="21">
          <cell r="A21">
            <v>342</v>
          </cell>
        </row>
        <row r="22">
          <cell r="A22">
            <v>55</v>
          </cell>
        </row>
        <row r="23">
          <cell r="A23">
            <v>395</v>
          </cell>
        </row>
        <row r="24">
          <cell r="A24">
            <v>615</v>
          </cell>
        </row>
        <row r="25">
          <cell r="A25">
            <v>205</v>
          </cell>
        </row>
        <row r="26">
          <cell r="A26">
            <v>644</v>
          </cell>
        </row>
        <row r="27">
          <cell r="A27">
            <v>26</v>
          </cell>
        </row>
        <row r="28">
          <cell r="A28">
            <v>204</v>
          </cell>
        </row>
        <row r="29">
          <cell r="A29">
            <v>245</v>
          </cell>
        </row>
        <row r="30">
          <cell r="A30">
            <v>66</v>
          </cell>
        </row>
        <row r="31">
          <cell r="A31">
            <v>605</v>
          </cell>
        </row>
        <row r="32">
          <cell r="A32">
            <v>665</v>
          </cell>
        </row>
        <row r="33">
          <cell r="A33">
            <v>647</v>
          </cell>
        </row>
        <row r="34">
          <cell r="A34">
            <v>105</v>
          </cell>
        </row>
        <row r="35">
          <cell r="A35">
            <v>616</v>
          </cell>
        </row>
        <row r="36">
          <cell r="A36">
            <v>555</v>
          </cell>
        </row>
        <row r="37">
          <cell r="A37">
            <v>286</v>
          </cell>
        </row>
        <row r="38">
          <cell r="A38">
            <v>121</v>
          </cell>
        </row>
        <row r="39">
          <cell r="A39">
            <v>557</v>
          </cell>
        </row>
        <row r="40">
          <cell r="A40">
            <v>179</v>
          </cell>
        </row>
        <row r="41">
          <cell r="A41">
            <v>398</v>
          </cell>
        </row>
        <row r="42">
          <cell r="A42">
            <v>318</v>
          </cell>
        </row>
        <row r="43">
          <cell r="A43">
            <v>610</v>
          </cell>
        </row>
        <row r="44">
          <cell r="A44">
            <v>108</v>
          </cell>
        </row>
        <row r="45">
          <cell r="A45">
            <v>80</v>
          </cell>
        </row>
        <row r="46">
          <cell r="A46">
            <v>291</v>
          </cell>
        </row>
        <row r="47">
          <cell r="A47">
            <v>58</v>
          </cell>
        </row>
        <row r="48">
          <cell r="A48">
            <v>611</v>
          </cell>
        </row>
        <row r="49">
          <cell r="A49">
            <v>212</v>
          </cell>
        </row>
        <row r="50">
          <cell r="A50">
            <v>32</v>
          </cell>
        </row>
        <row r="51">
          <cell r="A51">
            <v>396</v>
          </cell>
        </row>
        <row r="52">
          <cell r="A52">
            <v>261</v>
          </cell>
        </row>
        <row r="53">
          <cell r="A53">
            <v>399</v>
          </cell>
        </row>
        <row r="54">
          <cell r="A54">
            <v>648</v>
          </cell>
        </row>
        <row r="55">
          <cell r="A55">
            <v>381</v>
          </cell>
        </row>
        <row r="56">
          <cell r="A56">
            <v>337</v>
          </cell>
        </row>
        <row r="57">
          <cell r="A57">
            <v>268</v>
          </cell>
        </row>
        <row r="58">
          <cell r="A58">
            <v>177</v>
          </cell>
        </row>
        <row r="59">
          <cell r="A59">
            <v>659</v>
          </cell>
        </row>
        <row r="60">
          <cell r="A60">
            <v>551</v>
          </cell>
        </row>
        <row r="61">
          <cell r="A61">
            <v>345</v>
          </cell>
        </row>
        <row r="62">
          <cell r="A62">
            <v>363</v>
          </cell>
        </row>
        <row r="63">
          <cell r="A63">
            <v>174</v>
          </cell>
        </row>
        <row r="64">
          <cell r="A64">
            <v>44</v>
          </cell>
        </row>
        <row r="65">
          <cell r="A65">
            <v>84</v>
          </cell>
        </row>
        <row r="66">
          <cell r="A66">
            <v>127</v>
          </cell>
        </row>
        <row r="67">
          <cell r="A67">
            <v>168</v>
          </cell>
        </row>
        <row r="68">
          <cell r="A68">
            <v>12</v>
          </cell>
        </row>
        <row r="69">
          <cell r="A69">
            <v>120</v>
          </cell>
        </row>
        <row r="70">
          <cell r="A70">
            <v>189</v>
          </cell>
        </row>
        <row r="71">
          <cell r="A71">
            <v>280</v>
          </cell>
        </row>
        <row r="72">
          <cell r="A72">
            <v>100</v>
          </cell>
        </row>
        <row r="73">
          <cell r="A73">
            <v>238</v>
          </cell>
        </row>
        <row r="74">
          <cell r="A74">
            <v>172</v>
          </cell>
        </row>
        <row r="75">
          <cell r="A75">
            <v>550</v>
          </cell>
        </row>
        <row r="76">
          <cell r="A76">
            <v>304</v>
          </cell>
        </row>
        <row r="77">
          <cell r="A77">
            <v>293</v>
          </cell>
        </row>
        <row r="78">
          <cell r="A78">
            <v>1</v>
          </cell>
        </row>
        <row r="79">
          <cell r="A79">
            <v>576</v>
          </cell>
        </row>
        <row r="80">
          <cell r="A80">
            <v>94</v>
          </cell>
        </row>
        <row r="81">
          <cell r="A81">
            <v>303</v>
          </cell>
        </row>
        <row r="82">
          <cell r="A82">
            <v>380</v>
          </cell>
        </row>
        <row r="83">
          <cell r="A83">
            <v>287</v>
          </cell>
        </row>
        <row r="84">
          <cell r="A84">
            <v>569</v>
          </cell>
        </row>
        <row r="85">
          <cell r="A85">
            <v>278</v>
          </cell>
        </row>
        <row r="86">
          <cell r="A86">
            <v>180</v>
          </cell>
        </row>
        <row r="87">
          <cell r="A87">
            <v>584</v>
          </cell>
        </row>
        <row r="88">
          <cell r="A88">
            <v>613</v>
          </cell>
        </row>
        <row r="89">
          <cell r="A89">
            <v>73</v>
          </cell>
        </row>
        <row r="90">
          <cell r="A90">
            <v>585</v>
          </cell>
        </row>
        <row r="91">
          <cell r="A91">
            <v>39</v>
          </cell>
        </row>
        <row r="92">
          <cell r="A92">
            <v>98</v>
          </cell>
        </row>
        <row r="93">
          <cell r="A93">
            <v>191</v>
          </cell>
        </row>
        <row r="94">
          <cell r="A94">
            <v>366</v>
          </cell>
        </row>
        <row r="95">
          <cell r="A95">
            <v>641</v>
          </cell>
        </row>
        <row r="96">
          <cell r="A96">
            <v>227</v>
          </cell>
        </row>
        <row r="97">
          <cell r="A97">
            <v>393</v>
          </cell>
        </row>
        <row r="98">
          <cell r="A98">
            <v>281</v>
          </cell>
        </row>
        <row r="99">
          <cell r="A99">
            <v>271</v>
          </cell>
        </row>
        <row r="100">
          <cell r="A100">
            <v>63</v>
          </cell>
        </row>
        <row r="101">
          <cell r="A101">
            <v>14</v>
          </cell>
        </row>
        <row r="102">
          <cell r="A102">
            <v>81</v>
          </cell>
        </row>
        <row r="103">
          <cell r="A103">
            <v>194</v>
          </cell>
        </row>
        <row r="104">
          <cell r="A104">
            <v>230</v>
          </cell>
        </row>
        <row r="105">
          <cell r="A105">
            <v>185</v>
          </cell>
        </row>
        <row r="106">
          <cell r="A106">
            <v>49</v>
          </cell>
        </row>
        <row r="107">
          <cell r="A107">
            <v>378</v>
          </cell>
        </row>
        <row r="108">
          <cell r="A108">
            <v>139</v>
          </cell>
        </row>
        <row r="109">
          <cell r="A109">
            <v>209</v>
          </cell>
        </row>
        <row r="110">
          <cell r="A110">
            <v>188</v>
          </cell>
        </row>
        <row r="111">
          <cell r="A111">
            <v>144</v>
          </cell>
        </row>
        <row r="112">
          <cell r="A112">
            <v>559</v>
          </cell>
        </row>
        <row r="113">
          <cell r="A113">
            <v>3</v>
          </cell>
        </row>
        <row r="114">
          <cell r="A114">
            <v>149</v>
          </cell>
        </row>
        <row r="115">
          <cell r="A115">
            <v>348</v>
          </cell>
        </row>
        <row r="116">
          <cell r="A116">
            <v>196</v>
          </cell>
        </row>
        <row r="117">
          <cell r="A117">
            <v>376</v>
          </cell>
        </row>
        <row r="118">
          <cell r="A118">
            <v>110</v>
          </cell>
        </row>
        <row r="119">
          <cell r="A119">
            <v>649</v>
          </cell>
        </row>
        <row r="120">
          <cell r="A120">
            <v>60</v>
          </cell>
        </row>
        <row r="121">
          <cell r="A121">
            <v>124</v>
          </cell>
        </row>
        <row r="122">
          <cell r="A122">
            <v>67</v>
          </cell>
        </row>
        <row r="123">
          <cell r="A123">
            <v>643</v>
          </cell>
        </row>
        <row r="124">
          <cell r="A124">
            <v>263</v>
          </cell>
        </row>
        <row r="125">
          <cell r="A125">
            <v>384</v>
          </cell>
        </row>
        <row r="126">
          <cell r="A126">
            <v>222</v>
          </cell>
        </row>
        <row r="127">
          <cell r="A127">
            <v>247</v>
          </cell>
        </row>
        <row r="128">
          <cell r="A128">
            <v>642</v>
          </cell>
        </row>
        <row r="129">
          <cell r="A129">
            <v>96</v>
          </cell>
        </row>
        <row r="130">
          <cell r="A130">
            <v>367</v>
          </cell>
        </row>
        <row r="131">
          <cell r="A131">
            <v>355</v>
          </cell>
        </row>
        <row r="132">
          <cell r="A132">
            <v>265</v>
          </cell>
        </row>
        <row r="133">
          <cell r="A133">
            <v>75</v>
          </cell>
        </row>
        <row r="134">
          <cell r="A134">
            <v>216</v>
          </cell>
        </row>
        <row r="135">
          <cell r="A135">
            <v>240</v>
          </cell>
        </row>
        <row r="136">
          <cell r="A136">
            <v>145</v>
          </cell>
        </row>
        <row r="137">
          <cell r="A137">
            <v>633</v>
          </cell>
        </row>
        <row r="138">
          <cell r="A138">
            <v>18</v>
          </cell>
        </row>
        <row r="139">
          <cell r="A139">
            <v>7</v>
          </cell>
        </row>
        <row r="140">
          <cell r="A140">
            <v>129</v>
          </cell>
        </row>
        <row r="141">
          <cell r="A141">
            <v>112</v>
          </cell>
        </row>
        <row r="142">
          <cell r="A142">
            <v>148</v>
          </cell>
        </row>
        <row r="143">
          <cell r="A143">
            <v>170</v>
          </cell>
        </row>
        <row r="144">
          <cell r="A144">
            <v>27</v>
          </cell>
        </row>
        <row r="145">
          <cell r="A145">
            <v>561</v>
          </cell>
        </row>
        <row r="146">
          <cell r="A146">
            <v>651</v>
          </cell>
        </row>
        <row r="147">
          <cell r="A147">
            <v>146</v>
          </cell>
        </row>
        <row r="148">
          <cell r="A148">
            <v>203</v>
          </cell>
        </row>
        <row r="149">
          <cell r="A149">
            <v>82</v>
          </cell>
        </row>
        <row r="150">
          <cell r="A150">
            <v>253</v>
          </cell>
        </row>
        <row r="151">
          <cell r="A151">
            <v>46</v>
          </cell>
        </row>
        <row r="152">
          <cell r="A152">
            <v>254</v>
          </cell>
        </row>
        <row r="153">
          <cell r="A153">
            <v>175</v>
          </cell>
        </row>
        <row r="154">
          <cell r="A154">
            <v>24</v>
          </cell>
        </row>
        <row r="155">
          <cell r="A155">
            <v>581</v>
          </cell>
        </row>
        <row r="156">
          <cell r="A156">
            <v>392</v>
          </cell>
        </row>
        <row r="157">
          <cell r="A157">
            <v>350</v>
          </cell>
        </row>
        <row r="158">
          <cell r="A158">
            <v>375</v>
          </cell>
        </row>
        <row r="159">
          <cell r="A159">
            <v>314</v>
          </cell>
        </row>
        <row r="160">
          <cell r="A160">
            <v>88</v>
          </cell>
        </row>
        <row r="161">
          <cell r="A161">
            <v>329</v>
          </cell>
        </row>
        <row r="162">
          <cell r="A162">
            <v>45</v>
          </cell>
        </row>
        <row r="163">
          <cell r="A163">
            <v>201</v>
          </cell>
        </row>
        <row r="164">
          <cell r="A164">
            <v>614</v>
          </cell>
        </row>
        <row r="165">
          <cell r="A165">
            <v>97</v>
          </cell>
        </row>
        <row r="166">
          <cell r="A166">
            <v>133</v>
          </cell>
        </row>
        <row r="167">
          <cell r="A167">
            <v>283</v>
          </cell>
        </row>
        <row r="168">
          <cell r="A168">
            <v>93</v>
          </cell>
        </row>
        <row r="169">
          <cell r="A169">
            <v>315</v>
          </cell>
        </row>
        <row r="170">
          <cell r="A170">
            <v>101</v>
          </cell>
        </row>
        <row r="171">
          <cell r="A171">
            <v>344</v>
          </cell>
        </row>
        <row r="172">
          <cell r="A172">
            <v>383</v>
          </cell>
        </row>
        <row r="173">
          <cell r="A173">
            <v>85</v>
          </cell>
        </row>
        <row r="174">
          <cell r="A174">
            <v>394</v>
          </cell>
        </row>
        <row r="175">
          <cell r="A175">
            <v>30</v>
          </cell>
        </row>
        <row r="176">
          <cell r="A176">
            <v>142</v>
          </cell>
        </row>
        <row r="177">
          <cell r="A177">
            <v>289</v>
          </cell>
        </row>
        <row r="178">
          <cell r="A178">
            <v>357</v>
          </cell>
        </row>
        <row r="179">
          <cell r="A179">
            <v>307</v>
          </cell>
        </row>
        <row r="180">
          <cell r="A180">
            <v>167</v>
          </cell>
        </row>
        <row r="181">
          <cell r="A181">
            <v>237</v>
          </cell>
        </row>
        <row r="182">
          <cell r="A182">
            <v>61</v>
          </cell>
        </row>
        <row r="183">
          <cell r="A183">
            <v>76</v>
          </cell>
        </row>
        <row r="184">
          <cell r="A184">
            <v>62</v>
          </cell>
        </row>
        <row r="185">
          <cell r="A185">
            <v>33</v>
          </cell>
        </row>
        <row r="186">
          <cell r="A186">
            <v>631</v>
          </cell>
        </row>
        <row r="187">
          <cell r="A187">
            <v>164</v>
          </cell>
        </row>
        <row r="188">
          <cell r="A188">
            <v>563</v>
          </cell>
        </row>
        <row r="189">
          <cell r="A189">
            <v>2</v>
          </cell>
        </row>
        <row r="190">
          <cell r="A190">
            <v>241</v>
          </cell>
        </row>
        <row r="191">
          <cell r="A191">
            <v>37</v>
          </cell>
        </row>
        <row r="192">
          <cell r="A192">
            <v>305</v>
          </cell>
        </row>
        <row r="193">
          <cell r="A193">
            <v>229</v>
          </cell>
        </row>
        <row r="194">
          <cell r="A194">
            <v>597</v>
          </cell>
        </row>
        <row r="195">
          <cell r="A195">
            <v>359</v>
          </cell>
        </row>
        <row r="196">
          <cell r="A196">
            <v>328</v>
          </cell>
        </row>
        <row r="197">
          <cell r="A197">
            <v>592</v>
          </cell>
        </row>
        <row r="198">
          <cell r="A198">
            <v>624</v>
          </cell>
        </row>
        <row r="199">
          <cell r="A199">
            <v>150</v>
          </cell>
        </row>
        <row r="200">
          <cell r="A200">
            <v>317</v>
          </cell>
        </row>
        <row r="201">
          <cell r="A201">
            <v>652</v>
          </cell>
        </row>
        <row r="202">
          <cell r="A202">
            <v>217</v>
          </cell>
        </row>
        <row r="203">
          <cell r="A203">
            <v>104</v>
          </cell>
        </row>
        <row r="204">
          <cell r="A204">
            <v>109</v>
          </cell>
        </row>
        <row r="205">
          <cell r="A205">
            <v>43</v>
          </cell>
        </row>
        <row r="206">
          <cell r="A206">
            <v>595</v>
          </cell>
        </row>
        <row r="207">
          <cell r="A207">
            <v>23</v>
          </cell>
        </row>
        <row r="208">
          <cell r="A208">
            <v>48</v>
          </cell>
        </row>
        <row r="209">
          <cell r="A209">
            <v>626</v>
          </cell>
        </row>
        <row r="210">
          <cell r="A210">
            <v>572</v>
          </cell>
        </row>
        <row r="211">
          <cell r="A211">
            <v>259</v>
          </cell>
        </row>
        <row r="212">
          <cell r="A212">
            <v>178</v>
          </cell>
        </row>
        <row r="213">
          <cell r="A213">
            <v>135</v>
          </cell>
        </row>
        <row r="214">
          <cell r="A214">
            <v>619</v>
          </cell>
        </row>
        <row r="215">
          <cell r="A215">
            <v>16</v>
          </cell>
        </row>
        <row r="216">
          <cell r="A216">
            <v>360</v>
          </cell>
        </row>
        <row r="217">
          <cell r="A217">
            <v>560</v>
          </cell>
        </row>
        <row r="218">
          <cell r="A218">
            <v>78</v>
          </cell>
        </row>
        <row r="219">
          <cell r="A219">
            <v>137</v>
          </cell>
        </row>
        <row r="220">
          <cell r="A220">
            <v>629</v>
          </cell>
        </row>
        <row r="221">
          <cell r="A221">
            <v>125</v>
          </cell>
        </row>
        <row r="222">
          <cell r="A222">
            <v>210</v>
          </cell>
        </row>
        <row r="223">
          <cell r="A223">
            <v>332</v>
          </cell>
        </row>
        <row r="224">
          <cell r="A224">
            <v>573</v>
          </cell>
        </row>
        <row r="225">
          <cell r="A225">
            <v>580</v>
          </cell>
        </row>
        <row r="226">
          <cell r="A226">
            <v>270</v>
          </cell>
        </row>
        <row r="227">
          <cell r="A227">
            <v>50</v>
          </cell>
        </row>
        <row r="228">
          <cell r="A228">
            <v>19</v>
          </cell>
        </row>
        <row r="229">
          <cell r="A229">
            <v>52</v>
          </cell>
        </row>
        <row r="230">
          <cell r="A230">
            <v>252</v>
          </cell>
        </row>
        <row r="231">
          <cell r="A231">
            <v>155</v>
          </cell>
        </row>
        <row r="232">
          <cell r="A232">
            <v>71</v>
          </cell>
        </row>
        <row r="233">
          <cell r="A233">
            <v>36</v>
          </cell>
        </row>
        <row r="234">
          <cell r="A234">
            <v>290</v>
          </cell>
        </row>
        <row r="235">
          <cell r="A235">
            <v>607</v>
          </cell>
        </row>
        <row r="236">
          <cell r="A236">
            <v>83</v>
          </cell>
        </row>
        <row r="237">
          <cell r="A237">
            <v>154</v>
          </cell>
        </row>
        <row r="238">
          <cell r="A238">
            <v>552</v>
          </cell>
        </row>
        <row r="239">
          <cell r="A239">
            <v>182</v>
          </cell>
        </row>
        <row r="240">
          <cell r="A240">
            <v>211</v>
          </cell>
        </row>
        <row r="241">
          <cell r="A241">
            <v>106</v>
          </cell>
        </row>
        <row r="242">
          <cell r="A242">
            <v>299</v>
          </cell>
        </row>
        <row r="243">
          <cell r="A243">
            <v>590</v>
          </cell>
        </row>
        <row r="244">
          <cell r="A244">
            <v>65</v>
          </cell>
        </row>
        <row r="245">
          <cell r="A245">
            <v>228</v>
          </cell>
        </row>
        <row r="246">
          <cell r="A246">
            <v>153</v>
          </cell>
        </row>
        <row r="247">
          <cell r="A247">
            <v>91</v>
          </cell>
        </row>
        <row r="248">
          <cell r="A248">
            <v>313</v>
          </cell>
        </row>
        <row r="249">
          <cell r="A249">
            <v>583</v>
          </cell>
        </row>
        <row r="250">
          <cell r="A250">
            <v>321</v>
          </cell>
        </row>
        <row r="251">
          <cell r="A251">
            <v>634</v>
          </cell>
        </row>
        <row r="252">
          <cell r="A252">
            <v>362</v>
          </cell>
        </row>
        <row r="253">
          <cell r="A253">
            <v>260</v>
          </cell>
        </row>
        <row r="254">
          <cell r="A254">
            <v>138</v>
          </cell>
        </row>
        <row r="255">
          <cell r="A255">
            <v>661</v>
          </cell>
        </row>
        <row r="256">
          <cell r="A256">
            <v>111</v>
          </cell>
        </row>
        <row r="257">
          <cell r="A257">
            <v>306</v>
          </cell>
        </row>
        <row r="258">
          <cell r="A258">
            <v>248</v>
          </cell>
        </row>
        <row r="259">
          <cell r="A259">
            <v>297</v>
          </cell>
        </row>
        <row r="260">
          <cell r="A260">
            <v>654</v>
          </cell>
        </row>
        <row r="261">
          <cell r="A261">
            <v>275</v>
          </cell>
        </row>
        <row r="262">
          <cell r="A262">
            <v>116</v>
          </cell>
        </row>
        <row r="263">
          <cell r="A263">
            <v>223</v>
          </cell>
        </row>
        <row r="264">
          <cell r="A264">
            <v>277</v>
          </cell>
        </row>
        <row r="265">
          <cell r="A265">
            <v>239</v>
          </cell>
        </row>
        <row r="266">
          <cell r="A266">
            <v>385</v>
          </cell>
        </row>
        <row r="267">
          <cell r="A267">
            <v>368</v>
          </cell>
        </row>
        <row r="268">
          <cell r="A268">
            <v>181</v>
          </cell>
        </row>
        <row r="269">
          <cell r="A269">
            <v>231</v>
          </cell>
        </row>
        <row r="270">
          <cell r="A270">
            <v>606</v>
          </cell>
        </row>
        <row r="271">
          <cell r="A271">
            <v>5</v>
          </cell>
        </row>
        <row r="272">
          <cell r="A272">
            <v>558</v>
          </cell>
        </row>
        <row r="273">
          <cell r="A273">
            <v>575</v>
          </cell>
        </row>
        <row r="274">
          <cell r="A274">
            <v>656</v>
          </cell>
        </row>
        <row r="275">
          <cell r="A275">
            <v>267</v>
          </cell>
        </row>
        <row r="276">
          <cell r="A276">
            <v>295</v>
          </cell>
        </row>
        <row r="277">
          <cell r="A277">
            <v>302</v>
          </cell>
        </row>
        <row r="278">
          <cell r="A278">
            <v>202</v>
          </cell>
        </row>
        <row r="279">
          <cell r="A279">
            <v>64</v>
          </cell>
        </row>
        <row r="280">
          <cell r="A280">
            <v>77</v>
          </cell>
        </row>
        <row r="281">
          <cell r="A281">
            <v>272</v>
          </cell>
        </row>
        <row r="282">
          <cell r="A282">
            <v>35</v>
          </cell>
        </row>
        <row r="283">
          <cell r="A283">
            <v>568</v>
          </cell>
        </row>
        <row r="284">
          <cell r="A284">
            <v>141</v>
          </cell>
        </row>
        <row r="285">
          <cell r="A285">
            <v>664</v>
          </cell>
        </row>
        <row r="286">
          <cell r="A286">
            <v>388</v>
          </cell>
        </row>
        <row r="287">
          <cell r="A287">
            <v>571</v>
          </cell>
        </row>
        <row r="288">
          <cell r="A288">
            <v>69</v>
          </cell>
        </row>
        <row r="289">
          <cell r="A289">
            <v>233</v>
          </cell>
        </row>
        <row r="290">
          <cell r="A290">
            <v>645</v>
          </cell>
        </row>
        <row r="291">
          <cell r="A291">
            <v>352</v>
          </cell>
        </row>
        <row r="292">
          <cell r="A292">
            <v>361</v>
          </cell>
        </row>
        <row r="293">
          <cell r="A293">
            <v>322</v>
          </cell>
        </row>
        <row r="294">
          <cell r="A294">
            <v>365</v>
          </cell>
        </row>
        <row r="295">
          <cell r="A295">
            <v>214</v>
          </cell>
        </row>
        <row r="296">
          <cell r="A296">
            <v>152</v>
          </cell>
        </row>
        <row r="297">
          <cell r="A297">
            <v>389</v>
          </cell>
        </row>
        <row r="298">
          <cell r="A298">
            <v>309</v>
          </cell>
        </row>
        <row r="299">
          <cell r="A299">
            <v>279</v>
          </cell>
        </row>
        <row r="300">
          <cell r="A300">
            <v>335</v>
          </cell>
        </row>
        <row r="301">
          <cell r="A301">
            <v>20</v>
          </cell>
        </row>
        <row r="302">
          <cell r="A302">
            <v>22</v>
          </cell>
        </row>
        <row r="303">
          <cell r="A303">
            <v>338</v>
          </cell>
        </row>
        <row r="304">
          <cell r="A304">
            <v>9</v>
          </cell>
        </row>
        <row r="305">
          <cell r="A305">
            <v>663</v>
          </cell>
        </row>
        <row r="306">
          <cell r="A306">
            <v>11</v>
          </cell>
        </row>
        <row r="307">
          <cell r="A307">
            <v>266</v>
          </cell>
        </row>
        <row r="308">
          <cell r="A308">
            <v>340</v>
          </cell>
        </row>
        <row r="309">
          <cell r="A309">
            <v>562</v>
          </cell>
        </row>
        <row r="310">
          <cell r="A310">
            <v>604</v>
          </cell>
        </row>
        <row r="311">
          <cell r="A311">
            <v>221</v>
          </cell>
        </row>
        <row r="312">
          <cell r="A312">
            <v>21</v>
          </cell>
        </row>
        <row r="313">
          <cell r="A313">
            <v>640</v>
          </cell>
        </row>
        <row r="314">
          <cell r="A314">
            <v>72</v>
          </cell>
        </row>
        <row r="315">
          <cell r="A315">
            <v>219</v>
          </cell>
        </row>
        <row r="316">
          <cell r="A316">
            <v>579</v>
          </cell>
        </row>
        <row r="317">
          <cell r="A317">
            <v>636</v>
          </cell>
        </row>
        <row r="318">
          <cell r="A318">
            <v>197</v>
          </cell>
        </row>
        <row r="319">
          <cell r="A319">
            <v>218</v>
          </cell>
        </row>
        <row r="320">
          <cell r="A320">
            <v>262</v>
          </cell>
        </row>
        <row r="321">
          <cell r="A321">
            <v>567</v>
          </cell>
        </row>
        <row r="322">
          <cell r="A322">
            <v>564</v>
          </cell>
        </row>
        <row r="323">
          <cell r="A323">
            <v>319</v>
          </cell>
        </row>
        <row r="324">
          <cell r="A324">
            <v>623</v>
          </cell>
        </row>
        <row r="325">
          <cell r="A325">
            <v>199</v>
          </cell>
        </row>
        <row r="326">
          <cell r="A326">
            <v>300</v>
          </cell>
        </row>
        <row r="327">
          <cell r="A327">
            <v>51</v>
          </cell>
        </row>
        <row r="328">
          <cell r="A328">
            <v>330</v>
          </cell>
        </row>
        <row r="329">
          <cell r="A329">
            <v>351</v>
          </cell>
        </row>
        <row r="330">
          <cell r="A330">
            <v>288</v>
          </cell>
        </row>
        <row r="331">
          <cell r="A331">
            <v>163</v>
          </cell>
        </row>
        <row r="332">
          <cell r="A332">
            <v>28</v>
          </cell>
        </row>
        <row r="333">
          <cell r="A333">
            <v>47</v>
          </cell>
        </row>
        <row r="334">
          <cell r="A334">
            <v>0</v>
          </cell>
        </row>
        <row r="335">
          <cell r="A335">
            <v>74</v>
          </cell>
        </row>
        <row r="336">
          <cell r="A336">
            <v>41</v>
          </cell>
        </row>
        <row r="337">
          <cell r="A337">
            <v>327</v>
          </cell>
        </row>
        <row r="338">
          <cell r="A338">
            <v>628</v>
          </cell>
        </row>
        <row r="339">
          <cell r="A339">
            <v>622</v>
          </cell>
        </row>
        <row r="340">
          <cell r="A340">
            <v>264</v>
          </cell>
        </row>
        <row r="341">
          <cell r="A341">
            <v>70</v>
          </cell>
        </row>
        <row r="342">
          <cell r="A342">
            <v>554</v>
          </cell>
        </row>
        <row r="343">
          <cell r="A343">
            <v>334</v>
          </cell>
        </row>
        <row r="344">
          <cell r="A344">
            <v>574</v>
          </cell>
        </row>
        <row r="345">
          <cell r="A345">
            <v>296</v>
          </cell>
        </row>
        <row r="346">
          <cell r="A346">
            <v>234</v>
          </cell>
        </row>
        <row r="347">
          <cell r="A347">
            <v>79</v>
          </cell>
        </row>
        <row r="348">
          <cell r="A348">
            <v>372</v>
          </cell>
        </row>
        <row r="349">
          <cell r="A349">
            <v>99</v>
          </cell>
        </row>
        <row r="350">
          <cell r="A350">
            <v>324</v>
          </cell>
        </row>
        <row r="351">
          <cell r="A351">
            <v>347</v>
          </cell>
        </row>
        <row r="352">
          <cell r="A352">
            <v>565</v>
          </cell>
        </row>
        <row r="353">
          <cell r="A353">
            <v>657</v>
          </cell>
        </row>
        <row r="354">
          <cell r="A354">
            <v>594</v>
          </cell>
        </row>
        <row r="355">
          <cell r="A355">
            <v>371</v>
          </cell>
        </row>
        <row r="356">
          <cell r="A356">
            <v>103</v>
          </cell>
        </row>
        <row r="357">
          <cell r="A357">
            <v>282</v>
          </cell>
        </row>
        <row r="358">
          <cell r="A358">
            <v>198</v>
          </cell>
        </row>
        <row r="359">
          <cell r="A359">
            <v>176</v>
          </cell>
        </row>
        <row r="360">
          <cell r="A360">
            <v>646</v>
          </cell>
        </row>
        <row r="361">
          <cell r="A361">
            <v>402</v>
          </cell>
        </row>
        <row r="362">
          <cell r="A362">
            <v>273</v>
          </cell>
        </row>
        <row r="363">
          <cell r="A363">
            <v>8</v>
          </cell>
        </row>
        <row r="364">
          <cell r="A364">
            <v>107</v>
          </cell>
        </row>
        <row r="365">
          <cell r="A365">
            <v>224</v>
          </cell>
        </row>
        <row r="366">
          <cell r="A366">
            <v>86</v>
          </cell>
        </row>
        <row r="367">
          <cell r="A367">
            <v>206</v>
          </cell>
        </row>
        <row r="368">
          <cell r="A368">
            <v>119</v>
          </cell>
        </row>
        <row r="369">
          <cell r="A369">
            <v>158</v>
          </cell>
        </row>
        <row r="370">
          <cell r="A370">
            <v>213</v>
          </cell>
        </row>
        <row r="371">
          <cell r="A371">
            <v>635</v>
          </cell>
        </row>
        <row r="372">
          <cell r="A372">
            <v>140</v>
          </cell>
        </row>
        <row r="373">
          <cell r="A373">
            <v>653</v>
          </cell>
        </row>
        <row r="374">
          <cell r="A374">
            <v>639</v>
          </cell>
        </row>
        <row r="375">
          <cell r="A375">
            <v>10</v>
          </cell>
        </row>
        <row r="376">
          <cell r="A376">
            <v>183</v>
          </cell>
        </row>
        <row r="377">
          <cell r="A377">
            <v>602</v>
          </cell>
        </row>
        <row r="378">
          <cell r="A378">
            <v>123</v>
          </cell>
        </row>
        <row r="379">
          <cell r="A379">
            <v>226</v>
          </cell>
        </row>
        <row r="380">
          <cell r="A380">
            <v>195</v>
          </cell>
        </row>
        <row r="381">
          <cell r="A381">
            <v>285</v>
          </cell>
        </row>
        <row r="382">
          <cell r="A382">
            <v>553</v>
          </cell>
        </row>
        <row r="383">
          <cell r="A383">
            <v>193</v>
          </cell>
        </row>
        <row r="384">
          <cell r="A384">
            <v>382</v>
          </cell>
        </row>
        <row r="385">
          <cell r="A385">
            <v>128</v>
          </cell>
        </row>
        <row r="386">
          <cell r="A386">
            <v>608</v>
          </cell>
        </row>
        <row r="387">
          <cell r="A387">
            <v>274</v>
          </cell>
        </row>
        <row r="388">
          <cell r="A388">
            <v>192</v>
          </cell>
        </row>
        <row r="389">
          <cell r="A389">
            <v>225</v>
          </cell>
        </row>
        <row r="390">
          <cell r="A390">
            <v>336</v>
          </cell>
        </row>
        <row r="391">
          <cell r="A391">
            <v>354</v>
          </cell>
        </row>
        <row r="392">
          <cell r="A392">
            <v>356</v>
          </cell>
        </row>
        <row r="393">
          <cell r="A393">
            <v>159</v>
          </cell>
        </row>
        <row r="394">
          <cell r="A394">
            <v>169</v>
          </cell>
        </row>
        <row r="395">
          <cell r="A395">
            <v>339</v>
          </cell>
        </row>
        <row r="396">
          <cell r="A396">
            <v>390</v>
          </cell>
        </row>
        <row r="397">
          <cell r="A397">
            <v>215</v>
          </cell>
        </row>
        <row r="398">
          <cell r="A398">
            <v>56</v>
          </cell>
        </row>
        <row r="399">
          <cell r="A399">
            <v>386</v>
          </cell>
        </row>
        <row r="400">
          <cell r="A400">
            <v>31</v>
          </cell>
        </row>
        <row r="401">
          <cell r="A401">
            <v>186</v>
          </cell>
        </row>
        <row r="402">
          <cell r="A402">
            <v>638</v>
          </cell>
        </row>
        <row r="403">
          <cell r="A403">
            <v>603</v>
          </cell>
        </row>
        <row r="404">
          <cell r="A404">
            <v>353</v>
          </cell>
        </row>
        <row r="405">
          <cell r="A405">
            <v>601</v>
          </cell>
        </row>
        <row r="406">
          <cell r="A406">
            <v>15</v>
          </cell>
        </row>
        <row r="407">
          <cell r="A407">
            <v>276</v>
          </cell>
        </row>
        <row r="408">
          <cell r="A408">
            <v>166</v>
          </cell>
        </row>
        <row r="409">
          <cell r="A409">
            <v>587</v>
          </cell>
        </row>
        <row r="410">
          <cell r="A410">
            <v>251</v>
          </cell>
        </row>
      </sheetData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23</v>
          </cell>
        </row>
        <row r="3">
          <cell r="A3">
            <v>397</v>
          </cell>
        </row>
        <row r="4">
          <cell r="A4">
            <v>325</v>
          </cell>
        </row>
        <row r="5">
          <cell r="A5">
            <v>24</v>
          </cell>
        </row>
        <row r="6">
          <cell r="A6">
            <v>201</v>
          </cell>
        </row>
        <row r="7">
          <cell r="A7">
            <v>154</v>
          </cell>
        </row>
        <row r="8">
          <cell r="A8">
            <v>565</v>
          </cell>
        </row>
        <row r="9">
          <cell r="A9">
            <v>80</v>
          </cell>
        </row>
        <row r="10">
          <cell r="A10">
            <v>365</v>
          </cell>
        </row>
        <row r="11">
          <cell r="A11">
            <v>342</v>
          </cell>
        </row>
        <row r="12">
          <cell r="A12">
            <v>382</v>
          </cell>
        </row>
        <row r="13">
          <cell r="A13">
            <v>21</v>
          </cell>
        </row>
        <row r="14">
          <cell r="A14">
            <v>336</v>
          </cell>
        </row>
        <row r="15">
          <cell r="A15">
            <v>51</v>
          </cell>
        </row>
        <row r="16">
          <cell r="A16">
            <v>236</v>
          </cell>
        </row>
        <row r="17">
          <cell r="A17">
            <v>107</v>
          </cell>
        </row>
        <row r="18">
          <cell r="A18">
            <v>250</v>
          </cell>
        </row>
        <row r="19">
          <cell r="A19">
            <v>599</v>
          </cell>
        </row>
        <row r="20">
          <cell r="A20">
            <v>379</v>
          </cell>
        </row>
        <row r="21">
          <cell r="A21">
            <v>291</v>
          </cell>
        </row>
        <row r="22">
          <cell r="A22">
            <v>396</v>
          </cell>
        </row>
        <row r="23">
          <cell r="A23">
            <v>293</v>
          </cell>
        </row>
        <row r="24">
          <cell r="A24">
            <v>638</v>
          </cell>
        </row>
        <row r="25">
          <cell r="A25">
            <v>46</v>
          </cell>
        </row>
        <row r="26">
          <cell r="A26">
            <v>161</v>
          </cell>
        </row>
        <row r="27">
          <cell r="A27">
            <v>25</v>
          </cell>
        </row>
        <row r="28">
          <cell r="A28">
            <v>337</v>
          </cell>
        </row>
        <row r="29">
          <cell r="A29">
            <v>299</v>
          </cell>
        </row>
        <row r="30">
          <cell r="A30">
            <v>635</v>
          </cell>
        </row>
        <row r="31">
          <cell r="A31">
            <v>196</v>
          </cell>
        </row>
        <row r="32">
          <cell r="A32">
            <v>133</v>
          </cell>
        </row>
        <row r="33">
          <cell r="A33">
            <v>353</v>
          </cell>
        </row>
        <row r="34">
          <cell r="A34">
            <v>121</v>
          </cell>
        </row>
        <row r="35">
          <cell r="A35">
            <v>152</v>
          </cell>
        </row>
        <row r="36">
          <cell r="A36">
            <v>298</v>
          </cell>
        </row>
        <row r="37">
          <cell r="A37">
            <v>271</v>
          </cell>
        </row>
        <row r="38">
          <cell r="A38">
            <v>205</v>
          </cell>
        </row>
        <row r="39">
          <cell r="A39">
            <v>264</v>
          </cell>
        </row>
        <row r="40">
          <cell r="A40">
            <v>665</v>
          </cell>
        </row>
        <row r="41">
          <cell r="A41">
            <v>640</v>
          </cell>
        </row>
        <row r="42">
          <cell r="A42">
            <v>385</v>
          </cell>
        </row>
        <row r="43">
          <cell r="A43">
            <v>601</v>
          </cell>
        </row>
        <row r="44">
          <cell r="A44">
            <v>650</v>
          </cell>
        </row>
        <row r="45">
          <cell r="A45">
            <v>281</v>
          </cell>
        </row>
        <row r="46">
          <cell r="A46">
            <v>125</v>
          </cell>
        </row>
        <row r="47">
          <cell r="A47">
            <v>303</v>
          </cell>
        </row>
        <row r="48">
          <cell r="A48">
            <v>32</v>
          </cell>
        </row>
        <row r="49">
          <cell r="A49">
            <v>349</v>
          </cell>
        </row>
        <row r="50">
          <cell r="A50">
            <v>549</v>
          </cell>
        </row>
        <row r="51">
          <cell r="A51">
            <v>395</v>
          </cell>
        </row>
        <row r="52">
          <cell r="A52">
            <v>265</v>
          </cell>
        </row>
        <row r="53">
          <cell r="A53">
            <v>29</v>
          </cell>
        </row>
        <row r="54">
          <cell r="A54">
            <v>28</v>
          </cell>
        </row>
        <row r="55">
          <cell r="A55">
            <v>384</v>
          </cell>
        </row>
        <row r="56">
          <cell r="A56">
            <v>175</v>
          </cell>
        </row>
        <row r="57">
          <cell r="A57">
            <v>103</v>
          </cell>
        </row>
        <row r="58">
          <cell r="A58">
            <v>296</v>
          </cell>
        </row>
        <row r="59">
          <cell r="A59">
            <v>38</v>
          </cell>
        </row>
        <row r="60">
          <cell r="A60">
            <v>109</v>
          </cell>
        </row>
        <row r="61">
          <cell r="A61">
            <v>284</v>
          </cell>
        </row>
        <row r="62">
          <cell r="A62">
            <v>639</v>
          </cell>
        </row>
        <row r="63">
          <cell r="A63">
            <v>34</v>
          </cell>
        </row>
        <row r="64">
          <cell r="A64">
            <v>85</v>
          </cell>
        </row>
        <row r="65">
          <cell r="A65">
            <v>571</v>
          </cell>
        </row>
        <row r="66">
          <cell r="A66">
            <v>139</v>
          </cell>
        </row>
        <row r="67">
          <cell r="A67">
            <v>160</v>
          </cell>
        </row>
        <row r="68">
          <cell r="A68">
            <v>344</v>
          </cell>
        </row>
        <row r="69">
          <cell r="A69">
            <v>310</v>
          </cell>
        </row>
        <row r="70">
          <cell r="A70">
            <v>138</v>
          </cell>
        </row>
        <row r="71">
          <cell r="A71">
            <v>648</v>
          </cell>
        </row>
        <row r="72">
          <cell r="A72">
            <v>136</v>
          </cell>
        </row>
        <row r="73">
          <cell r="A73">
            <v>10</v>
          </cell>
        </row>
        <row r="74">
          <cell r="A74">
            <v>120</v>
          </cell>
        </row>
        <row r="75">
          <cell r="A75">
            <v>388</v>
          </cell>
        </row>
        <row r="76">
          <cell r="A76">
            <v>590</v>
          </cell>
        </row>
        <row r="77">
          <cell r="A77">
            <v>187</v>
          </cell>
        </row>
        <row r="78">
          <cell r="A78">
            <v>258</v>
          </cell>
        </row>
        <row r="79">
          <cell r="A79">
            <v>220</v>
          </cell>
        </row>
        <row r="80">
          <cell r="A80">
            <v>371</v>
          </cell>
        </row>
        <row r="81">
          <cell r="A81">
            <v>550</v>
          </cell>
        </row>
        <row r="82">
          <cell r="A82">
            <v>636</v>
          </cell>
        </row>
        <row r="83">
          <cell r="A83">
            <v>203</v>
          </cell>
        </row>
        <row r="84">
          <cell r="A84">
            <v>243</v>
          </cell>
        </row>
        <row r="85">
          <cell r="A85">
            <v>621</v>
          </cell>
        </row>
        <row r="86">
          <cell r="A86">
            <v>351</v>
          </cell>
        </row>
        <row r="87">
          <cell r="A87">
            <v>402</v>
          </cell>
        </row>
        <row r="88">
          <cell r="A88">
            <v>607</v>
          </cell>
        </row>
        <row r="89">
          <cell r="A89">
            <v>558</v>
          </cell>
        </row>
        <row r="90">
          <cell r="A90">
            <v>130</v>
          </cell>
        </row>
        <row r="91">
          <cell r="A91">
            <v>99</v>
          </cell>
        </row>
        <row r="92">
          <cell r="A92">
            <v>105</v>
          </cell>
        </row>
        <row r="93">
          <cell r="A93">
            <v>580</v>
          </cell>
        </row>
        <row r="94">
          <cell r="A94">
            <v>664</v>
          </cell>
        </row>
        <row r="95">
          <cell r="A95">
            <v>266</v>
          </cell>
        </row>
        <row r="96">
          <cell r="A96">
            <v>275</v>
          </cell>
        </row>
        <row r="97">
          <cell r="A97">
            <v>245</v>
          </cell>
        </row>
        <row r="98">
          <cell r="A98">
            <v>626</v>
          </cell>
        </row>
        <row r="99">
          <cell r="A99">
            <v>297</v>
          </cell>
        </row>
        <row r="100">
          <cell r="A100">
            <v>185</v>
          </cell>
        </row>
        <row r="101">
          <cell r="A101">
            <v>622</v>
          </cell>
        </row>
        <row r="102">
          <cell r="A102">
            <v>269</v>
          </cell>
        </row>
        <row r="103">
          <cell r="A103">
            <v>399</v>
          </cell>
        </row>
        <row r="104">
          <cell r="A104">
            <v>308</v>
          </cell>
        </row>
        <row r="105">
          <cell r="A105">
            <v>249</v>
          </cell>
        </row>
        <row r="106">
          <cell r="A106">
            <v>115</v>
          </cell>
        </row>
        <row r="107">
          <cell r="A107">
            <v>313</v>
          </cell>
        </row>
        <row r="108">
          <cell r="A108">
            <v>345</v>
          </cell>
        </row>
        <row r="109">
          <cell r="A109">
            <v>190</v>
          </cell>
        </row>
        <row r="110">
          <cell r="A110">
            <v>79</v>
          </cell>
        </row>
        <row r="111">
          <cell r="A111">
            <v>214</v>
          </cell>
        </row>
        <row r="112">
          <cell r="A112">
            <v>218</v>
          </cell>
        </row>
        <row r="113">
          <cell r="A113">
            <v>623</v>
          </cell>
        </row>
        <row r="114">
          <cell r="A114">
            <v>61</v>
          </cell>
        </row>
        <row r="115">
          <cell r="A115">
            <v>40</v>
          </cell>
        </row>
        <row r="116">
          <cell r="A116">
            <v>57</v>
          </cell>
        </row>
        <row r="117">
          <cell r="A117">
            <v>207</v>
          </cell>
        </row>
        <row r="118">
          <cell r="A118">
            <v>356</v>
          </cell>
        </row>
        <row r="119">
          <cell r="A119">
            <v>354</v>
          </cell>
        </row>
        <row r="120">
          <cell r="A120">
            <v>4</v>
          </cell>
        </row>
        <row r="121">
          <cell r="A121">
            <v>616</v>
          </cell>
        </row>
        <row r="122">
          <cell r="A122">
            <v>592</v>
          </cell>
        </row>
        <row r="123">
          <cell r="A123">
            <v>83</v>
          </cell>
        </row>
        <row r="124">
          <cell r="A124">
            <v>597</v>
          </cell>
        </row>
        <row r="125">
          <cell r="A125">
            <v>319</v>
          </cell>
        </row>
        <row r="126">
          <cell r="A126">
            <v>391</v>
          </cell>
        </row>
        <row r="127">
          <cell r="A127">
            <v>166</v>
          </cell>
        </row>
        <row r="128">
          <cell r="A128">
            <v>101</v>
          </cell>
        </row>
        <row r="129">
          <cell r="A129">
            <v>213</v>
          </cell>
        </row>
        <row r="130">
          <cell r="A130">
            <v>593</v>
          </cell>
        </row>
        <row r="131">
          <cell r="A131">
            <v>65</v>
          </cell>
        </row>
        <row r="132">
          <cell r="A132">
            <v>233</v>
          </cell>
        </row>
        <row r="133">
          <cell r="A133">
            <v>35</v>
          </cell>
        </row>
        <row r="134">
          <cell r="A134">
            <v>209</v>
          </cell>
        </row>
        <row r="135">
          <cell r="A135">
            <v>260</v>
          </cell>
        </row>
        <row r="136">
          <cell r="A136">
            <v>60</v>
          </cell>
        </row>
        <row r="137">
          <cell r="A137">
            <v>251</v>
          </cell>
        </row>
        <row r="138">
          <cell r="A138">
            <v>144</v>
          </cell>
        </row>
        <row r="139">
          <cell r="A139">
            <v>223</v>
          </cell>
        </row>
        <row r="140">
          <cell r="A140">
            <v>386</v>
          </cell>
        </row>
        <row r="141">
          <cell r="A141">
            <v>199</v>
          </cell>
        </row>
        <row r="142">
          <cell r="A142">
            <v>598</v>
          </cell>
        </row>
        <row r="143">
          <cell r="A143">
            <v>652</v>
          </cell>
        </row>
        <row r="144">
          <cell r="A144">
            <v>206</v>
          </cell>
        </row>
        <row r="145">
          <cell r="A145">
            <v>649</v>
          </cell>
        </row>
        <row r="146">
          <cell r="A146">
            <v>267</v>
          </cell>
        </row>
        <row r="147">
          <cell r="A147">
            <v>127</v>
          </cell>
        </row>
        <row r="148">
          <cell r="A148">
            <v>237</v>
          </cell>
        </row>
        <row r="149">
          <cell r="A149">
            <v>322</v>
          </cell>
        </row>
        <row r="150">
          <cell r="A150">
            <v>362</v>
          </cell>
        </row>
        <row r="151">
          <cell r="A151">
            <v>147</v>
          </cell>
        </row>
        <row r="152">
          <cell r="A152">
            <v>208</v>
          </cell>
        </row>
        <row r="153">
          <cell r="A153">
            <v>14</v>
          </cell>
        </row>
        <row r="154">
          <cell r="A154">
            <v>106</v>
          </cell>
        </row>
        <row r="155">
          <cell r="A155">
            <v>581</v>
          </cell>
        </row>
        <row r="156">
          <cell r="A156">
            <v>570</v>
          </cell>
        </row>
        <row r="157">
          <cell r="A157">
            <v>158</v>
          </cell>
        </row>
        <row r="158">
          <cell r="A158">
            <v>321</v>
          </cell>
        </row>
        <row r="159">
          <cell r="A159">
            <v>583</v>
          </cell>
        </row>
        <row r="160">
          <cell r="A160">
            <v>582</v>
          </cell>
        </row>
        <row r="161">
          <cell r="A161">
            <v>393</v>
          </cell>
        </row>
        <row r="162">
          <cell r="A162">
            <v>292</v>
          </cell>
        </row>
        <row r="163">
          <cell r="A163">
            <v>573</v>
          </cell>
        </row>
        <row r="164">
          <cell r="A164">
            <v>309</v>
          </cell>
        </row>
        <row r="165">
          <cell r="A165">
            <v>339</v>
          </cell>
        </row>
        <row r="166">
          <cell r="A166">
            <v>162</v>
          </cell>
        </row>
        <row r="167">
          <cell r="A167">
            <v>630</v>
          </cell>
        </row>
        <row r="168">
          <cell r="A168">
            <v>90</v>
          </cell>
        </row>
        <row r="169">
          <cell r="A169">
            <v>174</v>
          </cell>
        </row>
        <row r="170">
          <cell r="A170">
            <v>67</v>
          </cell>
        </row>
        <row r="171">
          <cell r="A171">
            <v>145</v>
          </cell>
        </row>
        <row r="172">
          <cell r="A172">
            <v>56</v>
          </cell>
        </row>
        <row r="173">
          <cell r="A173">
            <v>69</v>
          </cell>
        </row>
        <row r="174">
          <cell r="A174">
            <v>620</v>
          </cell>
        </row>
        <row r="175">
          <cell r="A175">
            <v>329</v>
          </cell>
        </row>
        <row r="176">
          <cell r="A176">
            <v>50</v>
          </cell>
        </row>
        <row r="177">
          <cell r="A177">
            <v>295</v>
          </cell>
        </row>
        <row r="178">
          <cell r="A178">
            <v>126</v>
          </cell>
        </row>
        <row r="179">
          <cell r="A179">
            <v>341</v>
          </cell>
        </row>
        <row r="180">
          <cell r="A180">
            <v>578</v>
          </cell>
        </row>
        <row r="181">
          <cell r="A181">
            <v>116</v>
          </cell>
        </row>
        <row r="182">
          <cell r="A182">
            <v>401</v>
          </cell>
        </row>
        <row r="183">
          <cell r="A183">
            <v>283</v>
          </cell>
        </row>
        <row r="184">
          <cell r="A184">
            <v>227</v>
          </cell>
        </row>
        <row r="185">
          <cell r="A185">
            <v>53</v>
          </cell>
        </row>
        <row r="186">
          <cell r="A186">
            <v>241</v>
          </cell>
        </row>
        <row r="187">
          <cell r="A187">
            <v>189</v>
          </cell>
        </row>
        <row r="188">
          <cell r="A188">
            <v>588</v>
          </cell>
        </row>
        <row r="189">
          <cell r="A189">
            <v>653</v>
          </cell>
        </row>
        <row r="190">
          <cell r="A190">
            <v>335</v>
          </cell>
        </row>
        <row r="191">
          <cell r="A191">
            <v>567</v>
          </cell>
        </row>
        <row r="192">
          <cell r="A192">
            <v>358</v>
          </cell>
        </row>
        <row r="193">
          <cell r="A193">
            <v>177</v>
          </cell>
        </row>
        <row r="194">
          <cell r="A194">
            <v>178</v>
          </cell>
        </row>
        <row r="195">
          <cell r="A195">
            <v>375</v>
          </cell>
        </row>
        <row r="196">
          <cell r="A196">
            <v>372</v>
          </cell>
        </row>
        <row r="197">
          <cell r="A197">
            <v>373</v>
          </cell>
        </row>
        <row r="198">
          <cell r="A198">
            <v>254</v>
          </cell>
        </row>
        <row r="199">
          <cell r="A199">
            <v>346</v>
          </cell>
        </row>
        <row r="200">
          <cell r="A200">
            <v>98</v>
          </cell>
        </row>
        <row r="201">
          <cell r="A201">
            <v>210</v>
          </cell>
        </row>
        <row r="202">
          <cell r="A202">
            <v>104</v>
          </cell>
        </row>
        <row r="203">
          <cell r="A203">
            <v>128</v>
          </cell>
        </row>
        <row r="204">
          <cell r="A204">
            <v>33</v>
          </cell>
        </row>
        <row r="205">
          <cell r="A205">
            <v>312</v>
          </cell>
        </row>
        <row r="206">
          <cell r="A206">
            <v>392</v>
          </cell>
        </row>
        <row r="207">
          <cell r="A207">
            <v>231</v>
          </cell>
        </row>
        <row r="208">
          <cell r="A208">
            <v>15</v>
          </cell>
        </row>
        <row r="209">
          <cell r="A209">
            <v>186</v>
          </cell>
        </row>
        <row r="210">
          <cell r="A210">
            <v>12</v>
          </cell>
        </row>
        <row r="211">
          <cell r="A211">
            <v>574</v>
          </cell>
        </row>
        <row r="212">
          <cell r="A212">
            <v>285</v>
          </cell>
        </row>
        <row r="213">
          <cell r="A213">
            <v>608</v>
          </cell>
        </row>
        <row r="214">
          <cell r="A214">
            <v>272</v>
          </cell>
        </row>
        <row r="215">
          <cell r="A215">
            <v>288</v>
          </cell>
        </row>
        <row r="216">
          <cell r="A216">
            <v>400</v>
          </cell>
        </row>
        <row r="217">
          <cell r="A217">
            <v>165</v>
          </cell>
        </row>
        <row r="218">
          <cell r="A218">
            <v>149</v>
          </cell>
        </row>
        <row r="219">
          <cell r="A219">
            <v>644</v>
          </cell>
        </row>
        <row r="220">
          <cell r="A220">
            <v>315</v>
          </cell>
        </row>
        <row r="221">
          <cell r="A221">
            <v>20</v>
          </cell>
        </row>
        <row r="222">
          <cell r="A222">
            <v>332</v>
          </cell>
        </row>
        <row r="223">
          <cell r="A223">
            <v>7</v>
          </cell>
        </row>
        <row r="224">
          <cell r="A224">
            <v>627</v>
          </cell>
        </row>
        <row r="225">
          <cell r="A225">
            <v>179</v>
          </cell>
        </row>
        <row r="226">
          <cell r="A226">
            <v>663</v>
          </cell>
        </row>
        <row r="227">
          <cell r="A227">
            <v>192</v>
          </cell>
        </row>
        <row r="228">
          <cell r="A228">
            <v>278</v>
          </cell>
        </row>
        <row r="229">
          <cell r="A229">
            <v>587</v>
          </cell>
        </row>
        <row r="230">
          <cell r="A230">
            <v>564</v>
          </cell>
        </row>
        <row r="231">
          <cell r="A231">
            <v>603</v>
          </cell>
        </row>
        <row r="232">
          <cell r="A232">
            <v>383</v>
          </cell>
        </row>
        <row r="233">
          <cell r="A233">
            <v>95</v>
          </cell>
        </row>
        <row r="234">
          <cell r="A234">
            <v>562</v>
          </cell>
        </row>
        <row r="235">
          <cell r="A235">
            <v>253</v>
          </cell>
        </row>
        <row r="236">
          <cell r="A236">
            <v>330</v>
          </cell>
        </row>
        <row r="237">
          <cell r="A237">
            <v>171</v>
          </cell>
        </row>
        <row r="238">
          <cell r="A238">
            <v>112</v>
          </cell>
        </row>
        <row r="239">
          <cell r="A239">
            <v>59</v>
          </cell>
        </row>
        <row r="240">
          <cell r="A240">
            <v>88</v>
          </cell>
        </row>
        <row r="241">
          <cell r="A241">
            <v>217</v>
          </cell>
        </row>
        <row r="242">
          <cell r="A242">
            <v>182</v>
          </cell>
        </row>
        <row r="243">
          <cell r="A243">
            <v>246</v>
          </cell>
        </row>
        <row r="244">
          <cell r="A244">
            <v>229</v>
          </cell>
        </row>
        <row r="245">
          <cell r="A245">
            <v>387</v>
          </cell>
        </row>
        <row r="246">
          <cell r="A246">
            <v>41</v>
          </cell>
        </row>
        <row r="247">
          <cell r="A247">
            <v>168</v>
          </cell>
        </row>
        <row r="248">
          <cell r="A248">
            <v>376</v>
          </cell>
        </row>
        <row r="249">
          <cell r="A249">
            <v>93</v>
          </cell>
        </row>
        <row r="250">
          <cell r="A250">
            <v>252</v>
          </cell>
        </row>
        <row r="251">
          <cell r="A251">
            <v>615</v>
          </cell>
        </row>
        <row r="252">
          <cell r="A252">
            <v>589</v>
          </cell>
        </row>
        <row r="253">
          <cell r="A253">
            <v>55</v>
          </cell>
        </row>
        <row r="254">
          <cell r="A254">
            <v>338</v>
          </cell>
        </row>
        <row r="255">
          <cell r="A255">
            <v>173</v>
          </cell>
        </row>
        <row r="256">
          <cell r="A256">
            <v>262</v>
          </cell>
        </row>
        <row r="257">
          <cell r="A257">
            <v>49</v>
          </cell>
        </row>
        <row r="258">
          <cell r="A258">
            <v>398</v>
          </cell>
        </row>
        <row r="259">
          <cell r="A259">
            <v>167</v>
          </cell>
        </row>
        <row r="260">
          <cell r="A260">
            <v>226</v>
          </cell>
        </row>
        <row r="261">
          <cell r="A261">
            <v>78</v>
          </cell>
        </row>
        <row r="262">
          <cell r="A262">
            <v>22</v>
          </cell>
        </row>
        <row r="263">
          <cell r="A263">
            <v>605</v>
          </cell>
        </row>
        <row r="264">
          <cell r="A264">
            <v>584</v>
          </cell>
        </row>
        <row r="265">
          <cell r="A265">
            <v>268</v>
          </cell>
        </row>
        <row r="266">
          <cell r="A266">
            <v>331</v>
          </cell>
        </row>
        <row r="267">
          <cell r="A267">
            <v>216</v>
          </cell>
        </row>
        <row r="268">
          <cell r="A268">
            <v>202</v>
          </cell>
        </row>
        <row r="269">
          <cell r="A269">
            <v>180</v>
          </cell>
        </row>
        <row r="270">
          <cell r="A270">
            <v>618</v>
          </cell>
        </row>
        <row r="271">
          <cell r="A271">
            <v>367</v>
          </cell>
        </row>
        <row r="272">
          <cell r="A272">
            <v>142</v>
          </cell>
        </row>
        <row r="273">
          <cell r="A273">
            <v>563</v>
          </cell>
        </row>
        <row r="274">
          <cell r="A274">
            <v>86</v>
          </cell>
        </row>
        <row r="275">
          <cell r="A275">
            <v>9</v>
          </cell>
        </row>
        <row r="276">
          <cell r="A276">
            <v>247</v>
          </cell>
        </row>
        <row r="277">
          <cell r="A277">
            <v>568</v>
          </cell>
        </row>
        <row r="278">
          <cell r="A278">
            <v>602</v>
          </cell>
        </row>
        <row r="279">
          <cell r="A279">
            <v>662</v>
          </cell>
        </row>
        <row r="280">
          <cell r="A280">
            <v>594</v>
          </cell>
        </row>
        <row r="281">
          <cell r="A281">
            <v>17</v>
          </cell>
        </row>
        <row r="282">
          <cell r="A282">
            <v>26</v>
          </cell>
        </row>
        <row r="283">
          <cell r="A283">
            <v>380</v>
          </cell>
        </row>
        <row r="284">
          <cell r="A284">
            <v>30</v>
          </cell>
        </row>
        <row r="285">
          <cell r="A285">
            <v>629</v>
          </cell>
        </row>
        <row r="286">
          <cell r="A286">
            <v>143</v>
          </cell>
        </row>
        <row r="287">
          <cell r="A287">
            <v>326</v>
          </cell>
        </row>
        <row r="288">
          <cell r="A288">
            <v>606</v>
          </cell>
        </row>
        <row r="289">
          <cell r="A289">
            <v>5</v>
          </cell>
        </row>
        <row r="290">
          <cell r="A290">
            <v>366</v>
          </cell>
        </row>
        <row r="291">
          <cell r="A291">
            <v>96</v>
          </cell>
        </row>
        <row r="292">
          <cell r="A292">
            <v>228</v>
          </cell>
        </row>
        <row r="293">
          <cell r="A293">
            <v>87</v>
          </cell>
        </row>
        <row r="294">
          <cell r="A294">
            <v>394</v>
          </cell>
        </row>
        <row r="295">
          <cell r="A295">
            <v>84</v>
          </cell>
        </row>
        <row r="296">
          <cell r="A296">
            <v>191</v>
          </cell>
        </row>
        <row r="297">
          <cell r="A297">
            <v>31</v>
          </cell>
        </row>
        <row r="298">
          <cell r="A298">
            <v>314</v>
          </cell>
        </row>
        <row r="299">
          <cell r="A299">
            <v>632</v>
          </cell>
        </row>
        <row r="300">
          <cell r="A300">
            <v>637</v>
          </cell>
        </row>
        <row r="301">
          <cell r="A301">
            <v>19</v>
          </cell>
        </row>
        <row r="302">
          <cell r="A302">
            <v>8</v>
          </cell>
        </row>
        <row r="303">
          <cell r="A303">
            <v>561</v>
          </cell>
        </row>
        <row r="304">
          <cell r="A304">
            <v>327</v>
          </cell>
        </row>
        <row r="305">
          <cell r="A305">
            <v>600</v>
          </cell>
        </row>
        <row r="306">
          <cell r="A306">
            <v>273</v>
          </cell>
        </row>
        <row r="307">
          <cell r="A307">
            <v>108</v>
          </cell>
        </row>
        <row r="308">
          <cell r="A308">
            <v>551</v>
          </cell>
        </row>
        <row r="309">
          <cell r="A309">
            <v>195</v>
          </cell>
        </row>
        <row r="310">
          <cell r="A310">
            <v>45</v>
          </cell>
        </row>
        <row r="311">
          <cell r="A311">
            <v>193</v>
          </cell>
        </row>
        <row r="312">
          <cell r="A312">
            <v>554</v>
          </cell>
        </row>
        <row r="313">
          <cell r="A313">
            <v>364</v>
          </cell>
        </row>
        <row r="314">
          <cell r="A314">
            <v>27</v>
          </cell>
        </row>
        <row r="315">
          <cell r="A315">
            <v>256</v>
          </cell>
        </row>
        <row r="316">
          <cell r="A316">
            <v>286</v>
          </cell>
        </row>
        <row r="317">
          <cell r="A317">
            <v>560</v>
          </cell>
        </row>
        <row r="318">
          <cell r="A318">
            <v>259</v>
          </cell>
        </row>
        <row r="319">
          <cell r="A319">
            <v>159</v>
          </cell>
        </row>
        <row r="320">
          <cell r="A320">
            <v>628</v>
          </cell>
        </row>
        <row r="321">
          <cell r="A321">
            <v>183</v>
          </cell>
        </row>
        <row r="322">
          <cell r="A322">
            <v>137</v>
          </cell>
        </row>
        <row r="323">
          <cell r="A323">
            <v>75</v>
          </cell>
        </row>
        <row r="324">
          <cell r="A324">
            <v>642</v>
          </cell>
        </row>
        <row r="325">
          <cell r="A325">
            <v>290</v>
          </cell>
        </row>
        <row r="326">
          <cell r="A326">
            <v>348</v>
          </cell>
        </row>
        <row r="327">
          <cell r="A327">
            <v>552</v>
          </cell>
        </row>
        <row r="328">
          <cell r="A328">
            <v>118</v>
          </cell>
        </row>
        <row r="329">
          <cell r="A329">
            <v>361</v>
          </cell>
        </row>
        <row r="330">
          <cell r="A330">
            <v>172</v>
          </cell>
        </row>
        <row r="331">
          <cell r="A331">
            <v>363</v>
          </cell>
        </row>
        <row r="332">
          <cell r="A332">
            <v>610</v>
          </cell>
        </row>
        <row r="333">
          <cell r="A333">
            <v>44</v>
          </cell>
        </row>
        <row r="334">
          <cell r="A334">
            <v>197</v>
          </cell>
        </row>
        <row r="335">
          <cell r="A335">
            <v>39</v>
          </cell>
        </row>
        <row r="336">
          <cell r="A336">
            <v>200</v>
          </cell>
        </row>
        <row r="337">
          <cell r="A337">
            <v>666</v>
          </cell>
        </row>
        <row r="338">
          <cell r="A338">
            <v>276</v>
          </cell>
        </row>
        <row r="339">
          <cell r="A339">
            <v>36</v>
          </cell>
        </row>
        <row r="340">
          <cell r="A340">
            <v>157</v>
          </cell>
        </row>
        <row r="341">
          <cell r="A341">
            <v>645</v>
          </cell>
        </row>
        <row r="342">
          <cell r="A342">
            <v>263</v>
          </cell>
        </row>
        <row r="343">
          <cell r="A343">
            <v>575</v>
          </cell>
        </row>
        <row r="344">
          <cell r="A344">
            <v>11</v>
          </cell>
        </row>
        <row r="345">
          <cell r="A345">
            <v>343</v>
          </cell>
        </row>
        <row r="346">
          <cell r="A346">
            <v>579</v>
          </cell>
        </row>
        <row r="347">
          <cell r="A347">
            <v>301</v>
          </cell>
        </row>
        <row r="348">
          <cell r="A348">
            <v>132</v>
          </cell>
        </row>
        <row r="349">
          <cell r="A349">
            <v>282</v>
          </cell>
        </row>
        <row r="350">
          <cell r="A350">
            <v>369</v>
          </cell>
        </row>
        <row r="351">
          <cell r="A351">
            <v>52</v>
          </cell>
        </row>
        <row r="352">
          <cell r="A352">
            <v>146</v>
          </cell>
        </row>
        <row r="353">
          <cell r="A353">
            <v>2</v>
          </cell>
        </row>
        <row r="354">
          <cell r="A354">
            <v>577</v>
          </cell>
        </row>
        <row r="355">
          <cell r="A355">
            <v>89</v>
          </cell>
        </row>
        <row r="356">
          <cell r="A356">
            <v>74</v>
          </cell>
        </row>
        <row r="357">
          <cell r="A357">
            <v>585</v>
          </cell>
        </row>
        <row r="358">
          <cell r="A358">
            <v>280</v>
          </cell>
        </row>
        <row r="359">
          <cell r="A359">
            <v>641</v>
          </cell>
        </row>
        <row r="360">
          <cell r="A360">
            <v>555</v>
          </cell>
        </row>
        <row r="361">
          <cell r="A361">
            <v>357</v>
          </cell>
        </row>
        <row r="362">
          <cell r="A362">
            <v>655</v>
          </cell>
        </row>
        <row r="363">
          <cell r="A363">
            <v>3</v>
          </cell>
        </row>
        <row r="364">
          <cell r="A364">
            <v>215</v>
          </cell>
        </row>
        <row r="365">
          <cell r="A365">
            <v>323</v>
          </cell>
        </row>
        <row r="366">
          <cell r="A366">
            <v>122</v>
          </cell>
        </row>
        <row r="367">
          <cell r="A367">
            <v>378</v>
          </cell>
        </row>
        <row r="368">
          <cell r="A368">
            <v>316</v>
          </cell>
        </row>
        <row r="369">
          <cell r="A369">
            <v>350</v>
          </cell>
        </row>
        <row r="370">
          <cell r="A370">
            <v>43</v>
          </cell>
        </row>
        <row r="371">
          <cell r="A371">
            <v>68</v>
          </cell>
        </row>
        <row r="372">
          <cell r="A372">
            <v>612</v>
          </cell>
        </row>
        <row r="373">
          <cell r="A373">
            <v>124</v>
          </cell>
        </row>
        <row r="374">
          <cell r="A374">
            <v>377</v>
          </cell>
        </row>
        <row r="375">
          <cell r="A375">
            <v>613</v>
          </cell>
        </row>
        <row r="376">
          <cell r="A376">
            <v>352</v>
          </cell>
        </row>
        <row r="377">
          <cell r="A377">
            <v>66</v>
          </cell>
        </row>
        <row r="378">
          <cell r="A378">
            <v>73</v>
          </cell>
        </row>
        <row r="379">
          <cell r="A379">
            <v>307</v>
          </cell>
        </row>
        <row r="380">
          <cell r="A380">
            <v>16</v>
          </cell>
        </row>
        <row r="381">
          <cell r="A381">
            <v>62</v>
          </cell>
        </row>
        <row r="382">
          <cell r="A382">
            <v>317</v>
          </cell>
        </row>
        <row r="383">
          <cell r="A383">
            <v>219</v>
          </cell>
        </row>
        <row r="384">
          <cell r="A384">
            <v>102</v>
          </cell>
        </row>
        <row r="385">
          <cell r="A385">
            <v>390</v>
          </cell>
        </row>
        <row r="386">
          <cell r="A386">
            <v>238</v>
          </cell>
        </row>
        <row r="387">
          <cell r="A387">
            <v>221</v>
          </cell>
        </row>
        <row r="388">
          <cell r="A388">
            <v>170</v>
          </cell>
        </row>
        <row r="389">
          <cell r="A389">
            <v>131</v>
          </cell>
        </row>
        <row r="390">
          <cell r="A390">
            <v>198</v>
          </cell>
        </row>
        <row r="391">
          <cell r="A391">
            <v>596</v>
          </cell>
        </row>
        <row r="392">
          <cell r="A392">
            <v>81</v>
          </cell>
        </row>
        <row r="393">
          <cell r="A393">
            <v>188</v>
          </cell>
        </row>
        <row r="394">
          <cell r="A394">
            <v>614</v>
          </cell>
        </row>
        <row r="395">
          <cell r="A395">
            <v>318</v>
          </cell>
        </row>
        <row r="396">
          <cell r="A396">
            <v>279</v>
          </cell>
        </row>
        <row r="397">
          <cell r="A397">
            <v>111</v>
          </cell>
        </row>
        <row r="398">
          <cell r="A398">
            <v>643</v>
          </cell>
        </row>
        <row r="399">
          <cell r="A399">
            <v>70</v>
          </cell>
        </row>
        <row r="400">
          <cell r="A400">
            <v>604</v>
          </cell>
        </row>
        <row r="401">
          <cell r="A401">
            <v>91</v>
          </cell>
        </row>
        <row r="402">
          <cell r="A402">
            <v>255</v>
          </cell>
        </row>
        <row r="403">
          <cell r="A403">
            <v>374</v>
          </cell>
        </row>
        <row r="404">
          <cell r="A404">
            <v>113</v>
          </cell>
        </row>
        <row r="405">
          <cell r="A405">
            <v>370</v>
          </cell>
        </row>
        <row r="406">
          <cell r="A406">
            <v>224</v>
          </cell>
        </row>
        <row r="407">
          <cell r="A407">
            <v>194</v>
          </cell>
        </row>
        <row r="408">
          <cell r="A408">
            <v>211</v>
          </cell>
        </row>
        <row r="409">
          <cell r="A409">
            <v>274</v>
          </cell>
        </row>
        <row r="410">
          <cell r="A410">
            <v>47</v>
          </cell>
        </row>
        <row r="411">
          <cell r="A411">
            <v>661</v>
          </cell>
        </row>
        <row r="412">
          <cell r="A412">
            <v>302</v>
          </cell>
        </row>
        <row r="413">
          <cell r="A413">
            <v>556</v>
          </cell>
        </row>
        <row r="414">
          <cell r="A414">
            <v>248</v>
          </cell>
        </row>
        <row r="415">
          <cell r="A415">
            <v>148</v>
          </cell>
        </row>
        <row r="416">
          <cell r="A416">
            <v>232</v>
          </cell>
        </row>
        <row r="417">
          <cell r="A417">
            <v>222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109</v>
          </cell>
        </row>
        <row r="3">
          <cell r="A3">
            <v>657</v>
          </cell>
        </row>
        <row r="4">
          <cell r="A4">
            <v>368</v>
          </cell>
        </row>
        <row r="5">
          <cell r="A5">
            <v>643</v>
          </cell>
        </row>
        <row r="6">
          <cell r="A6">
            <v>185</v>
          </cell>
        </row>
        <row r="7">
          <cell r="A7">
            <v>30</v>
          </cell>
        </row>
        <row r="8">
          <cell r="A8">
            <v>365</v>
          </cell>
        </row>
        <row r="9">
          <cell r="A9">
            <v>603</v>
          </cell>
        </row>
        <row r="10">
          <cell r="A10">
            <v>231</v>
          </cell>
        </row>
        <row r="11">
          <cell r="A11">
            <v>282</v>
          </cell>
        </row>
        <row r="12">
          <cell r="A12">
            <v>224</v>
          </cell>
        </row>
        <row r="13">
          <cell r="A13">
            <v>645</v>
          </cell>
        </row>
        <row r="14">
          <cell r="A14">
            <v>57</v>
          </cell>
        </row>
        <row r="15">
          <cell r="A15">
            <v>190</v>
          </cell>
        </row>
        <row r="16">
          <cell r="A16">
            <v>375</v>
          </cell>
        </row>
        <row r="17">
          <cell r="A17">
            <v>336</v>
          </cell>
        </row>
        <row r="18">
          <cell r="A18">
            <v>299</v>
          </cell>
        </row>
        <row r="19">
          <cell r="A19">
            <v>104</v>
          </cell>
        </row>
        <row r="20">
          <cell r="A20">
            <v>347</v>
          </cell>
        </row>
        <row r="21">
          <cell r="A21">
            <v>577</v>
          </cell>
        </row>
        <row r="22">
          <cell r="A22">
            <v>565</v>
          </cell>
        </row>
        <row r="23">
          <cell r="A23">
            <v>259</v>
          </cell>
        </row>
        <row r="24">
          <cell r="A24">
            <v>358</v>
          </cell>
        </row>
        <row r="25">
          <cell r="A25">
            <v>385</v>
          </cell>
        </row>
        <row r="26">
          <cell r="A26">
            <v>40</v>
          </cell>
        </row>
        <row r="27">
          <cell r="A27">
            <v>243</v>
          </cell>
        </row>
        <row r="28">
          <cell r="A28">
            <v>264</v>
          </cell>
        </row>
        <row r="29">
          <cell r="A29">
            <v>167</v>
          </cell>
        </row>
        <row r="30">
          <cell r="A30">
            <v>344</v>
          </cell>
        </row>
        <row r="31">
          <cell r="A31">
            <v>364</v>
          </cell>
        </row>
        <row r="32">
          <cell r="A32">
            <v>378</v>
          </cell>
        </row>
        <row r="33">
          <cell r="A33">
            <v>618</v>
          </cell>
        </row>
        <row r="34">
          <cell r="A34">
            <v>557</v>
          </cell>
        </row>
        <row r="35">
          <cell r="A35">
            <v>318</v>
          </cell>
        </row>
        <row r="36">
          <cell r="A36">
            <v>51</v>
          </cell>
        </row>
        <row r="37">
          <cell r="A37">
            <v>14</v>
          </cell>
        </row>
        <row r="38">
          <cell r="A38">
            <v>134</v>
          </cell>
        </row>
        <row r="39">
          <cell r="A39">
            <v>171</v>
          </cell>
        </row>
        <row r="40">
          <cell r="A40">
            <v>244</v>
          </cell>
        </row>
        <row r="41">
          <cell r="A41">
            <v>38</v>
          </cell>
        </row>
        <row r="42">
          <cell r="A42">
            <v>110</v>
          </cell>
        </row>
        <row r="43">
          <cell r="A43">
            <v>297</v>
          </cell>
        </row>
        <row r="44">
          <cell r="A44">
            <v>125</v>
          </cell>
        </row>
        <row r="45">
          <cell r="A45">
            <v>146</v>
          </cell>
        </row>
        <row r="46">
          <cell r="A46">
            <v>115</v>
          </cell>
        </row>
        <row r="47">
          <cell r="A47">
            <v>254</v>
          </cell>
        </row>
        <row r="48">
          <cell r="A48">
            <v>158</v>
          </cell>
        </row>
        <row r="49">
          <cell r="A49">
            <v>319</v>
          </cell>
        </row>
        <row r="50">
          <cell r="A50">
            <v>585</v>
          </cell>
        </row>
        <row r="51">
          <cell r="A51">
            <v>289</v>
          </cell>
        </row>
        <row r="52">
          <cell r="A52">
            <v>106</v>
          </cell>
        </row>
        <row r="53">
          <cell r="A53">
            <v>624</v>
          </cell>
        </row>
        <row r="54">
          <cell r="A54">
            <v>602</v>
          </cell>
        </row>
        <row r="55">
          <cell r="A55">
            <v>195</v>
          </cell>
        </row>
        <row r="56">
          <cell r="A56">
            <v>581</v>
          </cell>
        </row>
        <row r="57">
          <cell r="A57">
            <v>67</v>
          </cell>
        </row>
        <row r="58">
          <cell r="A58">
            <v>139</v>
          </cell>
        </row>
        <row r="59">
          <cell r="A59">
            <v>397</v>
          </cell>
        </row>
        <row r="60">
          <cell r="A60">
            <v>86</v>
          </cell>
        </row>
        <row r="61">
          <cell r="A61">
            <v>606</v>
          </cell>
        </row>
        <row r="62">
          <cell r="A62">
            <v>220</v>
          </cell>
        </row>
        <row r="63">
          <cell r="A63">
            <v>174</v>
          </cell>
        </row>
        <row r="64">
          <cell r="A64">
            <v>180</v>
          </cell>
        </row>
        <row r="65">
          <cell r="A65">
            <v>305</v>
          </cell>
        </row>
        <row r="66">
          <cell r="A66">
            <v>287</v>
          </cell>
        </row>
        <row r="67">
          <cell r="A67">
            <v>260</v>
          </cell>
        </row>
        <row r="68">
          <cell r="A68">
            <v>8</v>
          </cell>
        </row>
        <row r="69">
          <cell r="A69">
            <v>143</v>
          </cell>
        </row>
        <row r="70">
          <cell r="A70">
            <v>66</v>
          </cell>
        </row>
        <row r="71">
          <cell r="A71">
            <v>564</v>
          </cell>
        </row>
        <row r="72">
          <cell r="A72">
            <v>569</v>
          </cell>
        </row>
        <row r="73">
          <cell r="A73">
            <v>251</v>
          </cell>
        </row>
        <row r="74">
          <cell r="A74">
            <v>87</v>
          </cell>
        </row>
        <row r="75">
          <cell r="A75">
            <v>71</v>
          </cell>
        </row>
        <row r="76">
          <cell r="A76">
            <v>596</v>
          </cell>
        </row>
        <row r="77">
          <cell r="A77">
            <v>660</v>
          </cell>
        </row>
        <row r="78">
          <cell r="A78">
            <v>144</v>
          </cell>
        </row>
        <row r="79">
          <cell r="A79">
            <v>598</v>
          </cell>
        </row>
        <row r="80">
          <cell r="A80">
            <v>114</v>
          </cell>
        </row>
        <row r="81">
          <cell r="A81">
            <v>339</v>
          </cell>
        </row>
        <row r="82">
          <cell r="A82">
            <v>309</v>
          </cell>
        </row>
        <row r="83">
          <cell r="A83">
            <v>21</v>
          </cell>
        </row>
        <row r="84">
          <cell r="A84">
            <v>33</v>
          </cell>
        </row>
        <row r="85">
          <cell r="A85">
            <v>13</v>
          </cell>
        </row>
        <row r="86">
          <cell r="A86">
            <v>273</v>
          </cell>
        </row>
        <row r="87">
          <cell r="A87">
            <v>181</v>
          </cell>
        </row>
        <row r="88">
          <cell r="A88">
            <v>599</v>
          </cell>
        </row>
        <row r="89">
          <cell r="A89">
            <v>617</v>
          </cell>
        </row>
        <row r="90">
          <cell r="A90">
            <v>2</v>
          </cell>
        </row>
        <row r="91">
          <cell r="A91">
            <v>92</v>
          </cell>
        </row>
        <row r="92">
          <cell r="A92">
            <v>293</v>
          </cell>
        </row>
        <row r="93">
          <cell r="A93">
            <v>622</v>
          </cell>
        </row>
        <row r="94">
          <cell r="A94">
            <v>560</v>
          </cell>
        </row>
        <row r="95">
          <cell r="A95">
            <v>335</v>
          </cell>
        </row>
        <row r="96">
          <cell r="A96">
            <v>361</v>
          </cell>
        </row>
        <row r="97">
          <cell r="A97">
            <v>250</v>
          </cell>
        </row>
        <row r="98">
          <cell r="A98">
            <v>343</v>
          </cell>
        </row>
        <row r="99">
          <cell r="A99">
            <v>176</v>
          </cell>
        </row>
        <row r="100">
          <cell r="A100">
            <v>636</v>
          </cell>
        </row>
        <row r="101">
          <cell r="A101">
            <v>252</v>
          </cell>
        </row>
        <row r="102">
          <cell r="A102">
            <v>53</v>
          </cell>
        </row>
        <row r="103">
          <cell r="A103">
            <v>552</v>
          </cell>
        </row>
        <row r="104">
          <cell r="A104">
            <v>374</v>
          </cell>
        </row>
        <row r="105">
          <cell r="A105">
            <v>45</v>
          </cell>
        </row>
        <row r="106">
          <cell r="A106">
            <v>58</v>
          </cell>
        </row>
        <row r="107">
          <cell r="A107">
            <v>96</v>
          </cell>
        </row>
        <row r="108">
          <cell r="A108">
            <v>291</v>
          </cell>
        </row>
        <row r="109">
          <cell r="A109">
            <v>84</v>
          </cell>
        </row>
        <row r="110">
          <cell r="A110">
            <v>308</v>
          </cell>
        </row>
        <row r="111">
          <cell r="A111">
            <v>579</v>
          </cell>
        </row>
        <row r="112">
          <cell r="A112">
            <v>246</v>
          </cell>
        </row>
        <row r="113">
          <cell r="A113">
            <v>594</v>
          </cell>
        </row>
        <row r="114">
          <cell r="A114">
            <v>307</v>
          </cell>
        </row>
        <row r="115">
          <cell r="A115">
            <v>173</v>
          </cell>
        </row>
        <row r="116">
          <cell r="A116">
            <v>634</v>
          </cell>
        </row>
        <row r="117">
          <cell r="A117">
            <v>32</v>
          </cell>
        </row>
        <row r="118">
          <cell r="A118">
            <v>609</v>
          </cell>
        </row>
        <row r="119">
          <cell r="A119">
            <v>227</v>
          </cell>
        </row>
        <row r="120">
          <cell r="A120">
            <v>377</v>
          </cell>
        </row>
        <row r="121">
          <cell r="A121">
            <v>75</v>
          </cell>
        </row>
        <row r="122">
          <cell r="A122">
            <v>214</v>
          </cell>
        </row>
        <row r="123">
          <cell r="A123">
            <v>183</v>
          </cell>
        </row>
        <row r="124">
          <cell r="A124">
            <v>194</v>
          </cell>
        </row>
        <row r="125">
          <cell r="A125">
            <v>175</v>
          </cell>
        </row>
        <row r="126">
          <cell r="A126">
            <v>650</v>
          </cell>
        </row>
        <row r="127">
          <cell r="A127">
            <v>277</v>
          </cell>
        </row>
        <row r="128">
          <cell r="A128">
            <v>235</v>
          </cell>
        </row>
        <row r="129">
          <cell r="A129">
            <v>103</v>
          </cell>
        </row>
        <row r="130">
          <cell r="A130">
            <v>200</v>
          </cell>
        </row>
        <row r="131">
          <cell r="A131">
            <v>285</v>
          </cell>
        </row>
        <row r="132">
          <cell r="A132">
            <v>232</v>
          </cell>
        </row>
        <row r="133">
          <cell r="A133">
            <v>7</v>
          </cell>
        </row>
        <row r="134">
          <cell r="A134">
            <v>379</v>
          </cell>
        </row>
        <row r="135">
          <cell r="A135">
            <v>117</v>
          </cell>
        </row>
        <row r="136">
          <cell r="A136">
            <v>266</v>
          </cell>
        </row>
        <row r="137">
          <cell r="A137">
            <v>142</v>
          </cell>
        </row>
        <row r="138">
          <cell r="A138">
            <v>191</v>
          </cell>
        </row>
        <row r="139">
          <cell r="A139">
            <v>94</v>
          </cell>
        </row>
        <row r="140">
          <cell r="A140">
            <v>396</v>
          </cell>
        </row>
        <row r="141">
          <cell r="A141">
            <v>11</v>
          </cell>
        </row>
        <row r="142">
          <cell r="A142">
            <v>626</v>
          </cell>
        </row>
        <row r="143">
          <cell r="A143">
            <v>666</v>
          </cell>
        </row>
        <row r="144">
          <cell r="A144">
            <v>98</v>
          </cell>
        </row>
        <row r="145">
          <cell r="A145">
            <v>590</v>
          </cell>
        </row>
        <row r="146">
          <cell r="A146">
            <v>140</v>
          </cell>
        </row>
        <row r="147">
          <cell r="A147">
            <v>580</v>
          </cell>
        </row>
        <row r="148">
          <cell r="A148">
            <v>154</v>
          </cell>
        </row>
        <row r="149">
          <cell r="A149">
            <v>349</v>
          </cell>
        </row>
        <row r="150">
          <cell r="A150">
            <v>272</v>
          </cell>
        </row>
        <row r="151">
          <cell r="A151">
            <v>313</v>
          </cell>
        </row>
        <row r="152">
          <cell r="A152">
            <v>152</v>
          </cell>
        </row>
        <row r="153">
          <cell r="A153">
            <v>627</v>
          </cell>
        </row>
        <row r="154">
          <cell r="A154">
            <v>367</v>
          </cell>
        </row>
        <row r="155">
          <cell r="A155">
            <v>151</v>
          </cell>
        </row>
        <row r="156">
          <cell r="A156">
            <v>213</v>
          </cell>
        </row>
        <row r="157">
          <cell r="A157">
            <v>587</v>
          </cell>
        </row>
        <row r="158">
          <cell r="A158">
            <v>163</v>
          </cell>
        </row>
        <row r="159">
          <cell r="A159">
            <v>665</v>
          </cell>
        </row>
        <row r="160">
          <cell r="A160">
            <v>124</v>
          </cell>
        </row>
        <row r="161">
          <cell r="A161">
            <v>64</v>
          </cell>
        </row>
        <row r="162">
          <cell r="A162">
            <v>61</v>
          </cell>
        </row>
        <row r="163">
          <cell r="A163">
            <v>56</v>
          </cell>
        </row>
        <row r="164">
          <cell r="A164">
            <v>186</v>
          </cell>
        </row>
        <row r="165">
          <cell r="A165">
            <v>135</v>
          </cell>
        </row>
        <row r="166">
          <cell r="A166">
            <v>296</v>
          </cell>
        </row>
        <row r="167">
          <cell r="A167">
            <v>315</v>
          </cell>
        </row>
        <row r="168">
          <cell r="A168">
            <v>149</v>
          </cell>
        </row>
        <row r="169">
          <cell r="A169">
            <v>641</v>
          </cell>
        </row>
        <row r="170">
          <cell r="A170">
            <v>647</v>
          </cell>
        </row>
        <row r="171">
          <cell r="A171">
            <v>42</v>
          </cell>
        </row>
        <row r="172">
          <cell r="A172">
            <v>381</v>
          </cell>
        </row>
        <row r="173">
          <cell r="A173">
            <v>320</v>
          </cell>
        </row>
        <row r="174">
          <cell r="A174">
            <v>141</v>
          </cell>
        </row>
        <row r="175">
          <cell r="A175">
            <v>46</v>
          </cell>
        </row>
        <row r="176">
          <cell r="A176">
            <v>351</v>
          </cell>
        </row>
        <row r="177">
          <cell r="A177">
            <v>6</v>
          </cell>
        </row>
        <row r="178">
          <cell r="A178">
            <v>314</v>
          </cell>
        </row>
        <row r="179">
          <cell r="A179">
            <v>239</v>
          </cell>
        </row>
        <row r="180">
          <cell r="A180">
            <v>326</v>
          </cell>
        </row>
        <row r="181">
          <cell r="A181">
            <v>610</v>
          </cell>
        </row>
        <row r="182">
          <cell r="A182">
            <v>271</v>
          </cell>
        </row>
        <row r="183">
          <cell r="A183">
            <v>294</v>
          </cell>
        </row>
        <row r="184">
          <cell r="A184">
            <v>78</v>
          </cell>
        </row>
        <row r="185">
          <cell r="A185">
            <v>23</v>
          </cell>
        </row>
        <row r="186">
          <cell r="A186">
            <v>101</v>
          </cell>
        </row>
        <row r="187">
          <cell r="A187">
            <v>127</v>
          </cell>
        </row>
        <row r="188">
          <cell r="A188">
            <v>207</v>
          </cell>
        </row>
        <row r="189">
          <cell r="A189">
            <v>281</v>
          </cell>
        </row>
        <row r="190">
          <cell r="A190">
            <v>138</v>
          </cell>
        </row>
        <row r="191">
          <cell r="A191">
            <v>18</v>
          </cell>
        </row>
        <row r="192">
          <cell r="A192">
            <v>219</v>
          </cell>
        </row>
        <row r="193">
          <cell r="A193">
            <v>145</v>
          </cell>
        </row>
        <row r="194">
          <cell r="A194">
            <v>153</v>
          </cell>
        </row>
        <row r="195">
          <cell r="A195">
            <v>395</v>
          </cell>
        </row>
        <row r="196">
          <cell r="A196">
            <v>218</v>
          </cell>
        </row>
        <row r="197">
          <cell r="A197">
            <v>563</v>
          </cell>
        </row>
        <row r="198">
          <cell r="A198">
            <v>205</v>
          </cell>
        </row>
        <row r="199">
          <cell r="A199">
            <v>329</v>
          </cell>
        </row>
        <row r="200">
          <cell r="A200">
            <v>100</v>
          </cell>
        </row>
        <row r="201">
          <cell r="A201">
            <v>640</v>
          </cell>
        </row>
        <row r="202">
          <cell r="A202">
            <v>34</v>
          </cell>
        </row>
        <row r="203">
          <cell r="A203">
            <v>60</v>
          </cell>
        </row>
        <row r="204">
          <cell r="A204">
            <v>357</v>
          </cell>
        </row>
        <row r="205">
          <cell r="A205">
            <v>651</v>
          </cell>
        </row>
        <row r="206">
          <cell r="A206">
            <v>156</v>
          </cell>
        </row>
        <row r="207">
          <cell r="A207">
            <v>551</v>
          </cell>
        </row>
        <row r="208">
          <cell r="A208">
            <v>197</v>
          </cell>
        </row>
        <row r="209">
          <cell r="A209">
            <v>133</v>
          </cell>
        </row>
        <row r="210">
          <cell r="A210">
            <v>393</v>
          </cell>
        </row>
        <row r="211">
          <cell r="A211">
            <v>658</v>
          </cell>
        </row>
        <row r="212">
          <cell r="A212">
            <v>389</v>
          </cell>
        </row>
        <row r="213">
          <cell r="A213">
            <v>217</v>
          </cell>
        </row>
        <row r="214">
          <cell r="A214">
            <v>25</v>
          </cell>
        </row>
        <row r="215">
          <cell r="A215">
            <v>342</v>
          </cell>
        </row>
        <row r="216">
          <cell r="A216">
            <v>303</v>
          </cell>
        </row>
        <row r="217">
          <cell r="A217">
            <v>363</v>
          </cell>
        </row>
        <row r="218">
          <cell r="A218">
            <v>29</v>
          </cell>
        </row>
        <row r="219">
          <cell r="A219">
            <v>113</v>
          </cell>
        </row>
        <row r="220">
          <cell r="A220">
            <v>237</v>
          </cell>
        </row>
        <row r="221">
          <cell r="A221">
            <v>43</v>
          </cell>
        </row>
        <row r="222">
          <cell r="A222">
            <v>323</v>
          </cell>
        </row>
        <row r="223">
          <cell r="A223">
            <v>208</v>
          </cell>
        </row>
        <row r="224">
          <cell r="A224">
            <v>201</v>
          </cell>
        </row>
        <row r="225">
          <cell r="A225">
            <v>359</v>
          </cell>
        </row>
        <row r="226">
          <cell r="A226">
            <v>629</v>
          </cell>
        </row>
        <row r="227">
          <cell r="A227">
            <v>4</v>
          </cell>
        </row>
        <row r="228">
          <cell r="A228">
            <v>107</v>
          </cell>
        </row>
        <row r="229">
          <cell r="A229">
            <v>401</v>
          </cell>
        </row>
        <row r="230">
          <cell r="A230">
            <v>136</v>
          </cell>
        </row>
        <row r="231">
          <cell r="A231">
            <v>588</v>
          </cell>
        </row>
        <row r="232">
          <cell r="A232">
            <v>168</v>
          </cell>
        </row>
        <row r="233">
          <cell r="A233">
            <v>20</v>
          </cell>
        </row>
        <row r="234">
          <cell r="A234">
            <v>635</v>
          </cell>
        </row>
        <row r="235">
          <cell r="A235">
            <v>659</v>
          </cell>
        </row>
        <row r="236">
          <cell r="A236">
            <v>586</v>
          </cell>
        </row>
        <row r="237">
          <cell r="A237">
            <v>102</v>
          </cell>
        </row>
        <row r="238">
          <cell r="A238">
            <v>170</v>
          </cell>
        </row>
        <row r="239">
          <cell r="A239">
            <v>249</v>
          </cell>
        </row>
        <row r="240">
          <cell r="A240">
            <v>614</v>
          </cell>
        </row>
        <row r="241">
          <cell r="A241">
            <v>150</v>
          </cell>
        </row>
        <row r="242">
          <cell r="A242">
            <v>129</v>
          </cell>
        </row>
        <row r="243">
          <cell r="A243">
            <v>157</v>
          </cell>
        </row>
        <row r="244">
          <cell r="A244">
            <v>160</v>
          </cell>
        </row>
        <row r="245">
          <cell r="A245">
            <v>17</v>
          </cell>
        </row>
        <row r="246">
          <cell r="A246">
            <v>82</v>
          </cell>
        </row>
        <row r="247">
          <cell r="A247">
            <v>613</v>
          </cell>
        </row>
        <row r="248">
          <cell r="A248">
            <v>256</v>
          </cell>
        </row>
        <row r="249">
          <cell r="A249">
            <v>68</v>
          </cell>
        </row>
        <row r="250">
          <cell r="A250">
            <v>611</v>
          </cell>
        </row>
        <row r="251">
          <cell r="A251">
            <v>262</v>
          </cell>
        </row>
        <row r="252">
          <cell r="A252">
            <v>392</v>
          </cell>
        </row>
        <row r="253">
          <cell r="A253">
            <v>655</v>
          </cell>
        </row>
        <row r="254">
          <cell r="A254">
            <v>59</v>
          </cell>
        </row>
        <row r="255">
          <cell r="A255">
            <v>327</v>
          </cell>
        </row>
        <row r="256">
          <cell r="A256">
            <v>625</v>
          </cell>
        </row>
        <row r="257">
          <cell r="A257">
            <v>331</v>
          </cell>
        </row>
        <row r="258">
          <cell r="A258">
            <v>620</v>
          </cell>
        </row>
        <row r="259">
          <cell r="A259">
            <v>566</v>
          </cell>
        </row>
        <row r="260">
          <cell r="A260">
            <v>22</v>
          </cell>
        </row>
        <row r="261">
          <cell r="A261">
            <v>663</v>
          </cell>
        </row>
        <row r="262">
          <cell r="A262">
            <v>9</v>
          </cell>
        </row>
        <row r="263">
          <cell r="A263">
            <v>402</v>
          </cell>
        </row>
        <row r="264">
          <cell r="A264">
            <v>24</v>
          </cell>
        </row>
        <row r="265">
          <cell r="A265">
            <v>77</v>
          </cell>
        </row>
        <row r="266">
          <cell r="A266">
            <v>654</v>
          </cell>
        </row>
        <row r="267">
          <cell r="A267">
            <v>286</v>
          </cell>
        </row>
        <row r="268">
          <cell r="A268">
            <v>49</v>
          </cell>
        </row>
        <row r="269">
          <cell r="A269">
            <v>93</v>
          </cell>
        </row>
        <row r="270">
          <cell r="A270">
            <v>648</v>
          </cell>
        </row>
        <row r="271">
          <cell r="A271">
            <v>228</v>
          </cell>
        </row>
        <row r="272">
          <cell r="A272">
            <v>304</v>
          </cell>
        </row>
        <row r="273">
          <cell r="A273">
            <v>188</v>
          </cell>
        </row>
        <row r="274">
          <cell r="A274">
            <v>182</v>
          </cell>
        </row>
        <row r="275">
          <cell r="A275">
            <v>571</v>
          </cell>
        </row>
        <row r="276">
          <cell r="A276">
            <v>162</v>
          </cell>
        </row>
        <row r="277">
          <cell r="A277">
            <v>147</v>
          </cell>
        </row>
        <row r="278">
          <cell r="A278">
            <v>257</v>
          </cell>
        </row>
        <row r="279">
          <cell r="A279">
            <v>284</v>
          </cell>
        </row>
        <row r="280">
          <cell r="A280">
            <v>276</v>
          </cell>
        </row>
        <row r="281">
          <cell r="A281">
            <v>261</v>
          </cell>
        </row>
        <row r="282">
          <cell r="A282">
            <v>73</v>
          </cell>
        </row>
        <row r="283">
          <cell r="A283">
            <v>664</v>
          </cell>
        </row>
        <row r="284">
          <cell r="A284">
            <v>628</v>
          </cell>
        </row>
        <row r="285">
          <cell r="A285">
            <v>350</v>
          </cell>
        </row>
        <row r="286">
          <cell r="A286">
            <v>390</v>
          </cell>
        </row>
        <row r="287">
          <cell r="A287">
            <v>216</v>
          </cell>
        </row>
        <row r="288">
          <cell r="A288">
            <v>631</v>
          </cell>
        </row>
        <row r="289">
          <cell r="A289">
            <v>90</v>
          </cell>
        </row>
        <row r="290">
          <cell r="A290">
            <v>399</v>
          </cell>
        </row>
        <row r="291">
          <cell r="A291">
            <v>356</v>
          </cell>
        </row>
        <row r="292">
          <cell r="A292">
            <v>52</v>
          </cell>
        </row>
        <row r="293">
          <cell r="A293">
            <v>649</v>
          </cell>
        </row>
        <row r="294">
          <cell r="A294">
            <v>212</v>
          </cell>
        </row>
        <row r="295">
          <cell r="A295">
            <v>583</v>
          </cell>
        </row>
        <row r="296">
          <cell r="A296">
            <v>131</v>
          </cell>
        </row>
        <row r="297">
          <cell r="A297">
            <v>553</v>
          </cell>
        </row>
        <row r="298">
          <cell r="A298">
            <v>306</v>
          </cell>
        </row>
        <row r="299">
          <cell r="A299">
            <v>123</v>
          </cell>
        </row>
        <row r="300">
          <cell r="A300">
            <v>595</v>
          </cell>
        </row>
        <row r="301">
          <cell r="A301">
            <v>89</v>
          </cell>
        </row>
        <row r="302">
          <cell r="A302">
            <v>376</v>
          </cell>
        </row>
        <row r="303">
          <cell r="A303">
            <v>646</v>
          </cell>
        </row>
        <row r="304">
          <cell r="A304">
            <v>366</v>
          </cell>
        </row>
        <row r="305">
          <cell r="A305">
            <v>576</v>
          </cell>
        </row>
        <row r="306">
          <cell r="A306">
            <v>325</v>
          </cell>
        </row>
        <row r="307">
          <cell r="A307">
            <v>371</v>
          </cell>
        </row>
        <row r="308">
          <cell r="A308">
            <v>340</v>
          </cell>
        </row>
        <row r="309">
          <cell r="A309">
            <v>330</v>
          </cell>
        </row>
        <row r="310">
          <cell r="A310">
            <v>605</v>
          </cell>
        </row>
        <row r="311">
          <cell r="A311">
            <v>360</v>
          </cell>
        </row>
        <row r="312">
          <cell r="A312">
            <v>600</v>
          </cell>
        </row>
        <row r="313">
          <cell r="A313">
            <v>391</v>
          </cell>
        </row>
        <row r="314">
          <cell r="A314">
            <v>619</v>
          </cell>
        </row>
        <row r="315">
          <cell r="A315">
            <v>608</v>
          </cell>
        </row>
        <row r="316">
          <cell r="A316">
            <v>63</v>
          </cell>
        </row>
        <row r="317">
          <cell r="A317">
            <v>118</v>
          </cell>
        </row>
        <row r="318">
          <cell r="A318">
            <v>298</v>
          </cell>
        </row>
        <row r="319">
          <cell r="A319">
            <v>255</v>
          </cell>
        </row>
        <row r="320">
          <cell r="A320">
            <v>187</v>
          </cell>
        </row>
        <row r="321">
          <cell r="A321">
            <v>615</v>
          </cell>
        </row>
        <row r="322">
          <cell r="A322">
            <v>278</v>
          </cell>
        </row>
        <row r="323">
          <cell r="A323">
            <v>601</v>
          </cell>
        </row>
        <row r="324">
          <cell r="A324">
            <v>591</v>
          </cell>
        </row>
        <row r="325">
          <cell r="A325">
            <v>328</v>
          </cell>
        </row>
        <row r="326">
          <cell r="A326">
            <v>549</v>
          </cell>
        </row>
        <row r="327">
          <cell r="A327">
            <v>47</v>
          </cell>
        </row>
        <row r="328">
          <cell r="A328">
            <v>612</v>
          </cell>
        </row>
        <row r="329">
          <cell r="A329">
            <v>338</v>
          </cell>
        </row>
        <row r="330">
          <cell r="A330">
            <v>225</v>
          </cell>
        </row>
        <row r="331">
          <cell r="A331">
            <v>35</v>
          </cell>
        </row>
        <row r="332">
          <cell r="A332">
            <v>561</v>
          </cell>
        </row>
        <row r="333">
          <cell r="A333">
            <v>400</v>
          </cell>
        </row>
        <row r="334">
          <cell r="A334">
            <v>79</v>
          </cell>
        </row>
        <row r="335">
          <cell r="A335">
            <v>122</v>
          </cell>
        </row>
        <row r="336">
          <cell r="A336">
            <v>656</v>
          </cell>
        </row>
        <row r="337">
          <cell r="A337">
            <v>269</v>
          </cell>
        </row>
        <row r="338">
          <cell r="A338">
            <v>81</v>
          </cell>
        </row>
        <row r="339">
          <cell r="A339">
            <v>236</v>
          </cell>
        </row>
        <row r="340">
          <cell r="A340">
            <v>70</v>
          </cell>
        </row>
        <row r="341">
          <cell r="A341">
            <v>265</v>
          </cell>
        </row>
        <row r="342">
          <cell r="A342">
            <v>97</v>
          </cell>
        </row>
        <row r="343">
          <cell r="A343">
            <v>137</v>
          </cell>
        </row>
        <row r="344">
          <cell r="A344">
            <v>211</v>
          </cell>
        </row>
        <row r="345">
          <cell r="A345">
            <v>111</v>
          </cell>
        </row>
        <row r="346">
          <cell r="A346">
            <v>36</v>
          </cell>
        </row>
        <row r="347">
          <cell r="A347">
            <v>120</v>
          </cell>
        </row>
        <row r="348">
          <cell r="A348">
            <v>10</v>
          </cell>
        </row>
        <row r="349">
          <cell r="A349">
            <v>241</v>
          </cell>
        </row>
        <row r="350">
          <cell r="A350">
            <v>637</v>
          </cell>
        </row>
        <row r="351">
          <cell r="A351">
            <v>39</v>
          </cell>
        </row>
        <row r="352">
          <cell r="A352">
            <v>616</v>
          </cell>
        </row>
        <row r="353">
          <cell r="A353">
            <v>597</v>
          </cell>
        </row>
        <row r="354">
          <cell r="A354">
            <v>322</v>
          </cell>
        </row>
        <row r="355">
          <cell r="A355">
            <v>388</v>
          </cell>
        </row>
        <row r="356">
          <cell r="A356">
            <v>72</v>
          </cell>
        </row>
        <row r="357">
          <cell r="A357">
            <v>50</v>
          </cell>
        </row>
        <row r="358">
          <cell r="A358">
            <v>258</v>
          </cell>
        </row>
        <row r="359">
          <cell r="A359">
            <v>159</v>
          </cell>
        </row>
        <row r="360">
          <cell r="A360">
            <v>274</v>
          </cell>
        </row>
        <row r="361">
          <cell r="A361">
            <v>112</v>
          </cell>
        </row>
        <row r="362">
          <cell r="A362">
            <v>317</v>
          </cell>
        </row>
        <row r="363">
          <cell r="A363">
            <v>192</v>
          </cell>
        </row>
        <row r="364">
          <cell r="A364">
            <v>592</v>
          </cell>
        </row>
        <row r="365">
          <cell r="A365">
            <v>311</v>
          </cell>
        </row>
        <row r="366">
          <cell r="A366">
            <v>555</v>
          </cell>
        </row>
        <row r="367">
          <cell r="A367">
            <v>578</v>
          </cell>
        </row>
        <row r="368">
          <cell r="A368">
            <v>247</v>
          </cell>
        </row>
        <row r="369">
          <cell r="A369">
            <v>573</v>
          </cell>
        </row>
        <row r="370">
          <cell r="A370">
            <v>161</v>
          </cell>
        </row>
        <row r="371">
          <cell r="A371">
            <v>119</v>
          </cell>
        </row>
        <row r="372">
          <cell r="A372">
            <v>41</v>
          </cell>
        </row>
        <row r="373">
          <cell r="A373">
            <v>295</v>
          </cell>
        </row>
        <row r="374">
          <cell r="A374">
            <v>275</v>
          </cell>
        </row>
        <row r="375">
          <cell r="A375">
            <v>83</v>
          </cell>
        </row>
        <row r="376">
          <cell r="A376">
            <v>604</v>
          </cell>
        </row>
        <row r="377">
          <cell r="A377">
            <v>189</v>
          </cell>
        </row>
        <row r="378">
          <cell r="A378">
            <v>74</v>
          </cell>
        </row>
        <row r="379">
          <cell r="A379">
            <v>623</v>
          </cell>
        </row>
        <row r="380">
          <cell r="A380">
            <v>209</v>
          </cell>
        </row>
        <row r="381">
          <cell r="A381">
            <v>346</v>
          </cell>
        </row>
        <row r="382">
          <cell r="A382">
            <v>55</v>
          </cell>
        </row>
        <row r="383">
          <cell r="A383">
            <v>248</v>
          </cell>
        </row>
        <row r="384">
          <cell r="A384">
            <v>312</v>
          </cell>
        </row>
        <row r="385">
          <cell r="A385">
            <v>203</v>
          </cell>
        </row>
        <row r="386">
          <cell r="A386">
            <v>126</v>
          </cell>
        </row>
        <row r="387">
          <cell r="A387">
            <v>316</v>
          </cell>
        </row>
        <row r="388">
          <cell r="A388">
            <v>653</v>
          </cell>
        </row>
        <row r="389">
          <cell r="A389">
            <v>19</v>
          </cell>
        </row>
        <row r="390">
          <cell r="A390">
            <v>62</v>
          </cell>
        </row>
        <row r="391">
          <cell r="A391">
            <v>105</v>
          </cell>
        </row>
        <row r="392">
          <cell r="A392">
            <v>348</v>
          </cell>
        </row>
        <row r="393">
          <cell r="A393">
            <v>184</v>
          </cell>
        </row>
        <row r="394">
          <cell r="A394">
            <v>292</v>
          </cell>
        </row>
        <row r="395">
          <cell r="A395">
            <v>302</v>
          </cell>
        </row>
        <row r="396">
          <cell r="A396">
            <v>193</v>
          </cell>
        </row>
        <row r="397">
          <cell r="A397">
            <v>177</v>
          </cell>
        </row>
        <row r="398">
          <cell r="A398">
            <v>362</v>
          </cell>
        </row>
        <row r="399">
          <cell r="A399">
            <v>99</v>
          </cell>
        </row>
        <row r="400">
          <cell r="A400">
            <v>398</v>
          </cell>
        </row>
        <row r="401">
          <cell r="A401">
            <v>234</v>
          </cell>
        </row>
        <row r="402">
          <cell r="A402">
            <v>172</v>
          </cell>
        </row>
        <row r="403">
          <cell r="A403">
            <v>373</v>
          </cell>
        </row>
        <row r="404">
          <cell r="A404">
            <v>562</v>
          </cell>
        </row>
        <row r="405">
          <cell r="A405">
            <v>383</v>
          </cell>
        </row>
        <row r="406">
          <cell r="A406">
            <v>283</v>
          </cell>
        </row>
        <row r="407">
          <cell r="A407">
            <v>37</v>
          </cell>
        </row>
        <row r="408">
          <cell r="A408">
            <v>621</v>
          </cell>
        </row>
        <row r="409">
          <cell r="A409">
            <v>121</v>
          </cell>
        </row>
        <row r="410">
          <cell r="A410">
            <v>198</v>
          </cell>
        </row>
        <row r="411">
          <cell r="A411">
            <v>69</v>
          </cell>
        </row>
        <row r="412">
          <cell r="A412">
            <v>301</v>
          </cell>
        </row>
        <row r="413">
          <cell r="A413">
            <v>202</v>
          </cell>
        </row>
        <row r="414">
          <cell r="A414">
            <v>12</v>
          </cell>
        </row>
        <row r="415">
          <cell r="A415">
            <v>369</v>
          </cell>
        </row>
        <row r="416">
          <cell r="A416">
            <v>3</v>
          </cell>
        </row>
        <row r="417">
          <cell r="A417">
            <v>352</v>
          </cell>
        </row>
      </sheetData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131</v>
          </cell>
        </row>
        <row r="3">
          <cell r="A3">
            <v>97</v>
          </cell>
        </row>
        <row r="4">
          <cell r="A4">
            <v>92</v>
          </cell>
        </row>
        <row r="5">
          <cell r="A5">
            <v>132</v>
          </cell>
        </row>
        <row r="6">
          <cell r="A6">
            <v>598</v>
          </cell>
        </row>
        <row r="7">
          <cell r="A7">
            <v>171</v>
          </cell>
        </row>
        <row r="8">
          <cell r="A8">
            <v>32</v>
          </cell>
        </row>
        <row r="9">
          <cell r="A9">
            <v>15</v>
          </cell>
        </row>
        <row r="10">
          <cell r="A10">
            <v>320</v>
          </cell>
        </row>
        <row r="11">
          <cell r="A11">
            <v>284</v>
          </cell>
        </row>
        <row r="12">
          <cell r="A12">
            <v>647</v>
          </cell>
        </row>
        <row r="13">
          <cell r="A13">
            <v>69</v>
          </cell>
        </row>
        <row r="14">
          <cell r="A14">
            <v>627</v>
          </cell>
        </row>
        <row r="15">
          <cell r="A15">
            <v>582</v>
          </cell>
        </row>
        <row r="16">
          <cell r="A16">
            <v>266</v>
          </cell>
        </row>
        <row r="17">
          <cell r="A17">
            <v>590</v>
          </cell>
        </row>
        <row r="18">
          <cell r="A18">
            <v>225</v>
          </cell>
        </row>
        <row r="19">
          <cell r="A19">
            <v>352</v>
          </cell>
        </row>
        <row r="20">
          <cell r="A20">
            <v>170</v>
          </cell>
        </row>
        <row r="21">
          <cell r="A21">
            <v>610</v>
          </cell>
        </row>
        <row r="22">
          <cell r="A22">
            <v>139</v>
          </cell>
        </row>
        <row r="23">
          <cell r="A23">
            <v>116</v>
          </cell>
        </row>
        <row r="24">
          <cell r="A24">
            <v>95</v>
          </cell>
        </row>
        <row r="25">
          <cell r="A25">
            <v>29</v>
          </cell>
        </row>
        <row r="26">
          <cell r="A26">
            <v>166</v>
          </cell>
        </row>
        <row r="27">
          <cell r="A27">
            <v>9</v>
          </cell>
        </row>
        <row r="28">
          <cell r="A28">
            <v>633</v>
          </cell>
        </row>
        <row r="29">
          <cell r="A29">
            <v>57</v>
          </cell>
        </row>
        <row r="30">
          <cell r="A30">
            <v>274</v>
          </cell>
        </row>
        <row r="31">
          <cell r="A31">
            <v>288</v>
          </cell>
        </row>
        <row r="32">
          <cell r="A32">
            <v>367</v>
          </cell>
        </row>
        <row r="33">
          <cell r="A33">
            <v>145</v>
          </cell>
        </row>
        <row r="34">
          <cell r="A34">
            <v>13</v>
          </cell>
        </row>
        <row r="35">
          <cell r="A35">
            <v>256</v>
          </cell>
        </row>
        <row r="36">
          <cell r="A36">
            <v>100</v>
          </cell>
        </row>
        <row r="37">
          <cell r="A37">
            <v>20</v>
          </cell>
        </row>
        <row r="38">
          <cell r="A38">
            <v>241</v>
          </cell>
        </row>
        <row r="39">
          <cell r="A39">
            <v>395</v>
          </cell>
        </row>
        <row r="40">
          <cell r="A40">
            <v>213</v>
          </cell>
        </row>
        <row r="41">
          <cell r="A41">
            <v>330</v>
          </cell>
        </row>
        <row r="42">
          <cell r="A42">
            <v>347</v>
          </cell>
        </row>
        <row r="43">
          <cell r="A43">
            <v>137</v>
          </cell>
        </row>
        <row r="44">
          <cell r="A44">
            <v>613</v>
          </cell>
        </row>
        <row r="45">
          <cell r="A45">
            <v>654</v>
          </cell>
        </row>
        <row r="46">
          <cell r="A46">
            <v>62</v>
          </cell>
        </row>
        <row r="47">
          <cell r="A47">
            <v>317</v>
          </cell>
        </row>
        <row r="48">
          <cell r="A48">
            <v>126</v>
          </cell>
        </row>
        <row r="49">
          <cell r="A49">
            <v>596</v>
          </cell>
        </row>
        <row r="50">
          <cell r="A50">
            <v>199</v>
          </cell>
        </row>
        <row r="51">
          <cell r="A51">
            <v>219</v>
          </cell>
        </row>
        <row r="52">
          <cell r="A52">
            <v>583</v>
          </cell>
        </row>
        <row r="53">
          <cell r="A53">
            <v>197</v>
          </cell>
        </row>
        <row r="54">
          <cell r="A54">
            <v>148</v>
          </cell>
        </row>
        <row r="55">
          <cell r="A55">
            <v>138</v>
          </cell>
        </row>
        <row r="56">
          <cell r="A56">
            <v>559</v>
          </cell>
        </row>
        <row r="57">
          <cell r="A57">
            <v>572</v>
          </cell>
        </row>
        <row r="58">
          <cell r="A58">
            <v>14</v>
          </cell>
        </row>
        <row r="59">
          <cell r="A59">
            <v>253</v>
          </cell>
        </row>
        <row r="60">
          <cell r="A60">
            <v>308</v>
          </cell>
        </row>
        <row r="61">
          <cell r="A61">
            <v>630</v>
          </cell>
        </row>
        <row r="62">
          <cell r="A62">
            <v>22</v>
          </cell>
        </row>
        <row r="63">
          <cell r="A63">
            <v>377</v>
          </cell>
        </row>
        <row r="64">
          <cell r="A64">
            <v>214</v>
          </cell>
        </row>
        <row r="65">
          <cell r="A65">
            <v>604</v>
          </cell>
        </row>
        <row r="66">
          <cell r="A66">
            <v>635</v>
          </cell>
        </row>
        <row r="67">
          <cell r="A67">
            <v>554</v>
          </cell>
        </row>
        <row r="68">
          <cell r="A68">
            <v>114</v>
          </cell>
        </row>
        <row r="69">
          <cell r="A69">
            <v>384</v>
          </cell>
        </row>
        <row r="70">
          <cell r="A70">
            <v>176</v>
          </cell>
        </row>
        <row r="71">
          <cell r="A71">
            <v>196</v>
          </cell>
        </row>
        <row r="72">
          <cell r="A72">
            <v>112</v>
          </cell>
        </row>
        <row r="73">
          <cell r="A73">
            <v>305</v>
          </cell>
        </row>
        <row r="74">
          <cell r="A74">
            <v>19</v>
          </cell>
        </row>
        <row r="75">
          <cell r="A75">
            <v>385</v>
          </cell>
        </row>
        <row r="76">
          <cell r="A76">
            <v>42</v>
          </cell>
        </row>
        <row r="77">
          <cell r="A77">
            <v>325</v>
          </cell>
        </row>
        <row r="78">
          <cell r="A78">
            <v>85</v>
          </cell>
        </row>
        <row r="79">
          <cell r="A79">
            <v>319</v>
          </cell>
        </row>
        <row r="80">
          <cell r="A80">
            <v>653</v>
          </cell>
        </row>
        <row r="81">
          <cell r="A81">
            <v>192</v>
          </cell>
        </row>
        <row r="82">
          <cell r="A82">
            <v>611</v>
          </cell>
        </row>
        <row r="83">
          <cell r="A83">
            <v>565</v>
          </cell>
        </row>
        <row r="84">
          <cell r="A84">
            <v>23</v>
          </cell>
        </row>
        <row r="85">
          <cell r="A85">
            <v>18</v>
          </cell>
        </row>
        <row r="86">
          <cell r="A86">
            <v>276</v>
          </cell>
        </row>
        <row r="87">
          <cell r="A87">
            <v>278</v>
          </cell>
        </row>
        <row r="88">
          <cell r="A88">
            <v>121</v>
          </cell>
        </row>
        <row r="89">
          <cell r="A89">
            <v>303</v>
          </cell>
        </row>
        <row r="90">
          <cell r="A90">
            <v>292</v>
          </cell>
        </row>
        <row r="91">
          <cell r="A91">
            <v>66</v>
          </cell>
        </row>
        <row r="92">
          <cell r="A92">
            <v>399</v>
          </cell>
        </row>
        <row r="93">
          <cell r="A93">
            <v>158</v>
          </cell>
        </row>
        <row r="94">
          <cell r="A94">
            <v>175</v>
          </cell>
        </row>
        <row r="95">
          <cell r="A95">
            <v>80</v>
          </cell>
        </row>
        <row r="96">
          <cell r="A96">
            <v>183</v>
          </cell>
        </row>
        <row r="97">
          <cell r="A97">
            <v>557</v>
          </cell>
        </row>
        <row r="98">
          <cell r="A98">
            <v>279</v>
          </cell>
        </row>
        <row r="99">
          <cell r="A99">
            <v>585</v>
          </cell>
        </row>
        <row r="100">
          <cell r="A100">
            <v>646</v>
          </cell>
        </row>
        <row r="101">
          <cell r="A101">
            <v>341</v>
          </cell>
        </row>
        <row r="102">
          <cell r="A102">
            <v>287</v>
          </cell>
        </row>
        <row r="103">
          <cell r="A103">
            <v>360</v>
          </cell>
        </row>
        <row r="104">
          <cell r="A104">
            <v>391</v>
          </cell>
        </row>
        <row r="105">
          <cell r="A105">
            <v>300</v>
          </cell>
        </row>
        <row r="106">
          <cell r="A106">
            <v>212</v>
          </cell>
        </row>
        <row r="107">
          <cell r="A107">
            <v>144</v>
          </cell>
        </row>
        <row r="108">
          <cell r="A108">
            <v>644</v>
          </cell>
        </row>
        <row r="109">
          <cell r="A109">
            <v>61</v>
          </cell>
        </row>
        <row r="110">
          <cell r="A110">
            <v>260</v>
          </cell>
        </row>
        <row r="111">
          <cell r="A111">
            <v>30</v>
          </cell>
        </row>
        <row r="112">
          <cell r="A112">
            <v>68</v>
          </cell>
        </row>
        <row r="113">
          <cell r="A113">
            <v>136</v>
          </cell>
        </row>
        <row r="114">
          <cell r="A114">
            <v>48</v>
          </cell>
        </row>
        <row r="115">
          <cell r="A115">
            <v>268</v>
          </cell>
        </row>
        <row r="116">
          <cell r="A116">
            <v>570</v>
          </cell>
        </row>
        <row r="117">
          <cell r="A117">
            <v>593</v>
          </cell>
        </row>
        <row r="118">
          <cell r="A118">
            <v>282</v>
          </cell>
        </row>
        <row r="119">
          <cell r="A119">
            <v>193</v>
          </cell>
        </row>
        <row r="120">
          <cell r="A120">
            <v>622</v>
          </cell>
        </row>
        <row r="121">
          <cell r="A121">
            <v>50</v>
          </cell>
        </row>
        <row r="122">
          <cell r="A122">
            <v>16</v>
          </cell>
        </row>
        <row r="123">
          <cell r="A123">
            <v>625</v>
          </cell>
        </row>
        <row r="124">
          <cell r="A124">
            <v>89</v>
          </cell>
        </row>
        <row r="125">
          <cell r="A125">
            <v>580</v>
          </cell>
        </row>
        <row r="126">
          <cell r="A126">
            <v>402</v>
          </cell>
        </row>
        <row r="127">
          <cell r="A127">
            <v>108</v>
          </cell>
        </row>
        <row r="128">
          <cell r="A128">
            <v>289</v>
          </cell>
        </row>
        <row r="129">
          <cell r="A129">
            <v>296</v>
          </cell>
        </row>
        <row r="130">
          <cell r="A130">
            <v>242</v>
          </cell>
        </row>
        <row r="131">
          <cell r="A131">
            <v>142</v>
          </cell>
        </row>
        <row r="132">
          <cell r="A132">
            <v>620</v>
          </cell>
        </row>
        <row r="133">
          <cell r="A133">
            <v>230</v>
          </cell>
        </row>
        <row r="134">
          <cell r="A134">
            <v>390</v>
          </cell>
        </row>
        <row r="135">
          <cell r="A135">
            <v>388</v>
          </cell>
        </row>
        <row r="136">
          <cell r="A136">
            <v>346</v>
          </cell>
        </row>
        <row r="137">
          <cell r="A137">
            <v>648</v>
          </cell>
        </row>
        <row r="138">
          <cell r="A138">
            <v>659</v>
          </cell>
        </row>
        <row r="139">
          <cell r="A139">
            <v>188</v>
          </cell>
        </row>
        <row r="140">
          <cell r="A140">
            <v>84</v>
          </cell>
        </row>
        <row r="141">
          <cell r="A141">
            <v>606</v>
          </cell>
        </row>
        <row r="142">
          <cell r="A142">
            <v>555</v>
          </cell>
        </row>
        <row r="143">
          <cell r="A143">
            <v>28</v>
          </cell>
        </row>
        <row r="144">
          <cell r="A144">
            <v>125</v>
          </cell>
        </row>
        <row r="145">
          <cell r="A145">
            <v>174</v>
          </cell>
        </row>
        <row r="146">
          <cell r="A146">
            <v>90</v>
          </cell>
        </row>
        <row r="147">
          <cell r="A147">
            <v>564</v>
          </cell>
        </row>
        <row r="148">
          <cell r="A148">
            <v>122</v>
          </cell>
        </row>
        <row r="149">
          <cell r="A149">
            <v>638</v>
          </cell>
        </row>
        <row r="150">
          <cell r="A150">
            <v>326</v>
          </cell>
        </row>
        <row r="151">
          <cell r="A151">
            <v>107</v>
          </cell>
        </row>
        <row r="152">
          <cell r="A152">
            <v>186</v>
          </cell>
        </row>
        <row r="153">
          <cell r="A153">
            <v>38</v>
          </cell>
        </row>
        <row r="154">
          <cell r="A154">
            <v>228</v>
          </cell>
        </row>
        <row r="155">
          <cell r="A155">
            <v>656</v>
          </cell>
        </row>
        <row r="156">
          <cell r="A156">
            <v>200</v>
          </cell>
        </row>
        <row r="157">
          <cell r="A157">
            <v>573</v>
          </cell>
        </row>
        <row r="158">
          <cell r="A158">
            <v>615</v>
          </cell>
        </row>
        <row r="159">
          <cell r="A159">
            <v>579</v>
          </cell>
        </row>
        <row r="160">
          <cell r="A160">
            <v>283</v>
          </cell>
        </row>
        <row r="161">
          <cell r="A161">
            <v>634</v>
          </cell>
        </row>
        <row r="162">
          <cell r="A162">
            <v>2</v>
          </cell>
        </row>
        <row r="163">
          <cell r="A163">
            <v>205</v>
          </cell>
        </row>
        <row r="164">
          <cell r="A164">
            <v>661</v>
          </cell>
        </row>
        <row r="165">
          <cell r="A165">
            <v>265</v>
          </cell>
        </row>
        <row r="166">
          <cell r="A166">
            <v>552</v>
          </cell>
        </row>
        <row r="167">
          <cell r="A167">
            <v>280</v>
          </cell>
        </row>
        <row r="168">
          <cell r="A168">
            <v>578</v>
          </cell>
        </row>
        <row r="169">
          <cell r="A169">
            <v>239</v>
          </cell>
        </row>
        <row r="170">
          <cell r="A170">
            <v>233</v>
          </cell>
        </row>
        <row r="171">
          <cell r="A171">
            <v>316</v>
          </cell>
        </row>
        <row r="172">
          <cell r="A172">
            <v>335</v>
          </cell>
        </row>
        <row r="173">
          <cell r="A173">
            <v>363</v>
          </cell>
        </row>
        <row r="174">
          <cell r="A174">
            <v>25</v>
          </cell>
        </row>
        <row r="175">
          <cell r="A175">
            <v>392</v>
          </cell>
        </row>
        <row r="176">
          <cell r="A176">
            <v>223</v>
          </cell>
        </row>
        <row r="177">
          <cell r="A177">
            <v>216</v>
          </cell>
        </row>
        <row r="178">
          <cell r="A178">
            <v>549</v>
          </cell>
        </row>
        <row r="179">
          <cell r="A179">
            <v>94</v>
          </cell>
        </row>
        <row r="180">
          <cell r="A180">
            <v>336</v>
          </cell>
        </row>
        <row r="181">
          <cell r="A181">
            <v>640</v>
          </cell>
        </row>
        <row r="182">
          <cell r="A182">
            <v>35</v>
          </cell>
        </row>
        <row r="183">
          <cell r="A183">
            <v>327</v>
          </cell>
        </row>
        <row r="184">
          <cell r="A184">
            <v>111</v>
          </cell>
        </row>
        <row r="185">
          <cell r="A185">
            <v>54</v>
          </cell>
        </row>
        <row r="186">
          <cell r="A186">
            <v>571</v>
          </cell>
        </row>
        <row r="187">
          <cell r="A187">
            <v>204</v>
          </cell>
        </row>
        <row r="188">
          <cell r="A188">
            <v>624</v>
          </cell>
        </row>
        <row r="189">
          <cell r="A189">
            <v>333</v>
          </cell>
        </row>
        <row r="190">
          <cell r="A190">
            <v>73</v>
          </cell>
        </row>
        <row r="191">
          <cell r="A191">
            <v>311</v>
          </cell>
        </row>
        <row r="192">
          <cell r="A192">
            <v>649</v>
          </cell>
        </row>
        <row r="193">
          <cell r="A193">
            <v>568</v>
          </cell>
        </row>
        <row r="194">
          <cell r="A194">
            <v>397</v>
          </cell>
        </row>
        <row r="195">
          <cell r="A195">
            <v>220</v>
          </cell>
        </row>
        <row r="196">
          <cell r="A196">
            <v>113</v>
          </cell>
        </row>
        <row r="197">
          <cell r="A197">
            <v>340</v>
          </cell>
        </row>
        <row r="198">
          <cell r="A198">
            <v>194</v>
          </cell>
        </row>
        <row r="199">
          <cell r="A199">
            <v>558</v>
          </cell>
        </row>
        <row r="200">
          <cell r="A200">
            <v>159</v>
          </cell>
        </row>
        <row r="201">
          <cell r="A201">
            <v>257</v>
          </cell>
        </row>
        <row r="202">
          <cell r="A202">
            <v>560</v>
          </cell>
        </row>
        <row r="203">
          <cell r="A203">
            <v>556</v>
          </cell>
        </row>
        <row r="204">
          <cell r="A204">
            <v>567</v>
          </cell>
        </row>
        <row r="205">
          <cell r="A205">
            <v>637</v>
          </cell>
        </row>
        <row r="206">
          <cell r="A206">
            <v>356</v>
          </cell>
        </row>
        <row r="207">
          <cell r="A207">
            <v>323</v>
          </cell>
        </row>
        <row r="208">
          <cell r="A208">
            <v>636</v>
          </cell>
        </row>
        <row r="209">
          <cell r="A209">
            <v>550</v>
          </cell>
        </row>
        <row r="210">
          <cell r="A210">
            <v>337</v>
          </cell>
        </row>
        <row r="211">
          <cell r="A211">
            <v>160</v>
          </cell>
        </row>
        <row r="212">
          <cell r="A212">
            <v>259</v>
          </cell>
        </row>
        <row r="213">
          <cell r="A213">
            <v>642</v>
          </cell>
        </row>
        <row r="214">
          <cell r="A214">
            <v>169</v>
          </cell>
        </row>
        <row r="215">
          <cell r="A215">
            <v>291</v>
          </cell>
        </row>
        <row r="216">
          <cell r="A216">
            <v>285</v>
          </cell>
        </row>
        <row r="217">
          <cell r="A217">
            <v>290</v>
          </cell>
        </row>
        <row r="218">
          <cell r="A218">
            <v>180</v>
          </cell>
        </row>
        <row r="219">
          <cell r="A219">
            <v>52</v>
          </cell>
        </row>
        <row r="220">
          <cell r="A220">
            <v>375</v>
          </cell>
        </row>
        <row r="221">
          <cell r="A221">
            <v>301</v>
          </cell>
        </row>
        <row r="222">
          <cell r="A222">
            <v>597</v>
          </cell>
        </row>
        <row r="223">
          <cell r="A223">
            <v>31</v>
          </cell>
        </row>
        <row r="224">
          <cell r="A224">
            <v>46</v>
          </cell>
        </row>
        <row r="225">
          <cell r="A225">
            <v>179</v>
          </cell>
        </row>
        <row r="226">
          <cell r="A226">
            <v>255</v>
          </cell>
        </row>
        <row r="227">
          <cell r="A227">
            <v>190</v>
          </cell>
        </row>
        <row r="228">
          <cell r="A228">
            <v>612</v>
          </cell>
        </row>
        <row r="229">
          <cell r="A229">
            <v>576</v>
          </cell>
        </row>
        <row r="230">
          <cell r="A230">
            <v>643</v>
          </cell>
        </row>
        <row r="231">
          <cell r="A231">
            <v>187</v>
          </cell>
        </row>
        <row r="232">
          <cell r="A232">
            <v>247</v>
          </cell>
        </row>
        <row r="233">
          <cell r="A233">
            <v>370</v>
          </cell>
        </row>
        <row r="234">
          <cell r="A234">
            <v>221</v>
          </cell>
        </row>
        <row r="235">
          <cell r="A235">
            <v>76</v>
          </cell>
        </row>
        <row r="236">
          <cell r="A236">
            <v>639</v>
          </cell>
        </row>
        <row r="237">
          <cell r="A237">
            <v>599</v>
          </cell>
        </row>
        <row r="238">
          <cell r="A238">
            <v>312</v>
          </cell>
        </row>
        <row r="239">
          <cell r="A239">
            <v>156</v>
          </cell>
        </row>
        <row r="240">
          <cell r="A240">
            <v>163</v>
          </cell>
        </row>
        <row r="241">
          <cell r="A241">
            <v>383</v>
          </cell>
        </row>
        <row r="242">
          <cell r="A242">
            <v>227</v>
          </cell>
        </row>
        <row r="243">
          <cell r="A243">
            <v>246</v>
          </cell>
        </row>
        <row r="244">
          <cell r="A244">
            <v>104</v>
          </cell>
        </row>
        <row r="245">
          <cell r="A245">
            <v>551</v>
          </cell>
        </row>
        <row r="246">
          <cell r="A246">
            <v>270</v>
          </cell>
        </row>
        <row r="247">
          <cell r="A247">
            <v>553</v>
          </cell>
        </row>
        <row r="248">
          <cell r="A248">
            <v>201</v>
          </cell>
        </row>
        <row r="249">
          <cell r="A249">
            <v>153</v>
          </cell>
        </row>
        <row r="250">
          <cell r="A250">
            <v>342</v>
          </cell>
        </row>
        <row r="251">
          <cell r="A251">
            <v>400</v>
          </cell>
        </row>
        <row r="252">
          <cell r="A252">
            <v>616</v>
          </cell>
        </row>
        <row r="253">
          <cell r="A253">
            <v>98</v>
          </cell>
        </row>
        <row r="254">
          <cell r="A254">
            <v>332</v>
          </cell>
        </row>
        <row r="255">
          <cell r="A255">
            <v>218</v>
          </cell>
        </row>
        <row r="256">
          <cell r="A256">
            <v>608</v>
          </cell>
        </row>
        <row r="257">
          <cell r="A257">
            <v>75</v>
          </cell>
        </row>
        <row r="258">
          <cell r="A258">
            <v>124</v>
          </cell>
        </row>
        <row r="259">
          <cell r="A259">
            <v>348</v>
          </cell>
        </row>
        <row r="260">
          <cell r="A260">
            <v>343</v>
          </cell>
        </row>
        <row r="261">
          <cell r="A261">
            <v>105</v>
          </cell>
        </row>
        <row r="262">
          <cell r="A262">
            <v>167</v>
          </cell>
        </row>
        <row r="263">
          <cell r="A263">
            <v>157</v>
          </cell>
        </row>
        <row r="264">
          <cell r="A264">
            <v>178</v>
          </cell>
        </row>
        <row r="265">
          <cell r="A265">
            <v>143</v>
          </cell>
        </row>
        <row r="266">
          <cell r="A266">
            <v>27</v>
          </cell>
        </row>
        <row r="267">
          <cell r="A267">
            <v>324</v>
          </cell>
        </row>
        <row r="268">
          <cell r="A268">
            <v>594</v>
          </cell>
        </row>
        <row r="269">
          <cell r="A269">
            <v>302</v>
          </cell>
        </row>
        <row r="270">
          <cell r="A270">
            <v>211</v>
          </cell>
        </row>
        <row r="271">
          <cell r="A271">
            <v>373</v>
          </cell>
        </row>
        <row r="272">
          <cell r="A272">
            <v>250</v>
          </cell>
        </row>
        <row r="273">
          <cell r="A273">
            <v>34</v>
          </cell>
        </row>
        <row r="274">
          <cell r="A274">
            <v>17</v>
          </cell>
        </row>
        <row r="275">
          <cell r="A275">
            <v>55</v>
          </cell>
        </row>
        <row r="276">
          <cell r="A276">
            <v>43</v>
          </cell>
        </row>
        <row r="277">
          <cell r="A277">
            <v>272</v>
          </cell>
        </row>
        <row r="278">
          <cell r="A278">
            <v>81</v>
          </cell>
        </row>
        <row r="279">
          <cell r="A279">
            <v>262</v>
          </cell>
        </row>
        <row r="280">
          <cell r="A280">
            <v>376</v>
          </cell>
        </row>
        <row r="281">
          <cell r="A281">
            <v>74</v>
          </cell>
        </row>
        <row r="282">
          <cell r="A282">
            <v>87</v>
          </cell>
        </row>
        <row r="283">
          <cell r="A283">
            <v>8</v>
          </cell>
        </row>
        <row r="284">
          <cell r="A284">
            <v>621</v>
          </cell>
        </row>
        <row r="285">
          <cell r="A285">
            <v>177</v>
          </cell>
        </row>
        <row r="286">
          <cell r="A286">
            <v>65</v>
          </cell>
        </row>
        <row r="287">
          <cell r="A287">
            <v>182</v>
          </cell>
        </row>
        <row r="288">
          <cell r="A288">
            <v>666</v>
          </cell>
        </row>
        <row r="289">
          <cell r="A289">
            <v>4</v>
          </cell>
        </row>
        <row r="290">
          <cell r="A290">
            <v>261</v>
          </cell>
        </row>
        <row r="291">
          <cell r="A291">
            <v>600</v>
          </cell>
        </row>
        <row r="292">
          <cell r="A292">
            <v>641</v>
          </cell>
        </row>
        <row r="293">
          <cell r="A293">
            <v>222</v>
          </cell>
        </row>
        <row r="294">
          <cell r="A294">
            <v>379</v>
          </cell>
        </row>
        <row r="295">
          <cell r="A295">
            <v>396</v>
          </cell>
        </row>
        <row r="296">
          <cell r="A296">
            <v>249</v>
          </cell>
        </row>
        <row r="297">
          <cell r="A297">
            <v>631</v>
          </cell>
        </row>
        <row r="298">
          <cell r="A298">
            <v>663</v>
          </cell>
        </row>
        <row r="299">
          <cell r="A299">
            <v>601</v>
          </cell>
        </row>
        <row r="300">
          <cell r="A300">
            <v>618</v>
          </cell>
        </row>
        <row r="301">
          <cell r="A301">
            <v>286</v>
          </cell>
        </row>
        <row r="302">
          <cell r="A302">
            <v>626</v>
          </cell>
        </row>
        <row r="303">
          <cell r="A303">
            <v>47</v>
          </cell>
        </row>
        <row r="304">
          <cell r="A304">
            <v>60</v>
          </cell>
        </row>
        <row r="305">
          <cell r="A305">
            <v>39</v>
          </cell>
        </row>
        <row r="306">
          <cell r="A306">
            <v>645</v>
          </cell>
        </row>
        <row r="307">
          <cell r="A307">
            <v>318</v>
          </cell>
        </row>
        <row r="308">
          <cell r="A308">
            <v>147</v>
          </cell>
        </row>
        <row r="309">
          <cell r="A309">
            <v>106</v>
          </cell>
        </row>
        <row r="310">
          <cell r="A310">
            <v>198</v>
          </cell>
        </row>
        <row r="311">
          <cell r="A311">
            <v>243</v>
          </cell>
        </row>
        <row r="312">
          <cell r="A312">
            <v>614</v>
          </cell>
        </row>
        <row r="313">
          <cell r="A313">
            <v>49</v>
          </cell>
        </row>
        <row r="314">
          <cell r="A314">
            <v>115</v>
          </cell>
        </row>
        <row r="315">
          <cell r="A315">
            <v>162</v>
          </cell>
        </row>
        <row r="316">
          <cell r="A316">
            <v>368</v>
          </cell>
        </row>
        <row r="317">
          <cell r="A317">
            <v>134</v>
          </cell>
        </row>
        <row r="318">
          <cell r="A318">
            <v>563</v>
          </cell>
        </row>
        <row r="319">
          <cell r="A319">
            <v>267</v>
          </cell>
        </row>
        <row r="320">
          <cell r="A320">
            <v>110</v>
          </cell>
        </row>
        <row r="321">
          <cell r="A321">
            <v>393</v>
          </cell>
        </row>
        <row r="322">
          <cell r="A322">
            <v>128</v>
          </cell>
        </row>
        <row r="323">
          <cell r="A323">
            <v>350</v>
          </cell>
        </row>
        <row r="324">
          <cell r="A324">
            <v>82</v>
          </cell>
        </row>
        <row r="325">
          <cell r="A325">
            <v>63</v>
          </cell>
        </row>
        <row r="326">
          <cell r="A326">
            <v>245</v>
          </cell>
        </row>
        <row r="327">
          <cell r="A327">
            <v>44</v>
          </cell>
        </row>
        <row r="328">
          <cell r="A328">
            <v>252</v>
          </cell>
        </row>
        <row r="329">
          <cell r="A329">
            <v>299</v>
          </cell>
        </row>
        <row r="330">
          <cell r="A330">
            <v>281</v>
          </cell>
        </row>
        <row r="331">
          <cell r="A331">
            <v>203</v>
          </cell>
        </row>
        <row r="332">
          <cell r="A332">
            <v>7</v>
          </cell>
        </row>
        <row r="333">
          <cell r="A333">
            <v>96</v>
          </cell>
        </row>
        <row r="334">
          <cell r="A334">
            <v>345</v>
          </cell>
        </row>
        <row r="335">
          <cell r="A335">
            <v>329</v>
          </cell>
        </row>
        <row r="336">
          <cell r="A336">
            <v>619</v>
          </cell>
        </row>
        <row r="337">
          <cell r="A337">
            <v>101</v>
          </cell>
        </row>
        <row r="338">
          <cell r="A338">
            <v>99</v>
          </cell>
        </row>
        <row r="339">
          <cell r="A339">
            <v>353</v>
          </cell>
        </row>
        <row r="340">
          <cell r="A340">
            <v>398</v>
          </cell>
        </row>
        <row r="341">
          <cell r="A341">
            <v>628</v>
          </cell>
        </row>
        <row r="342">
          <cell r="A342">
            <v>609</v>
          </cell>
        </row>
        <row r="343">
          <cell r="A343">
            <v>141</v>
          </cell>
        </row>
        <row r="344">
          <cell r="A344">
            <v>623</v>
          </cell>
        </row>
        <row r="345">
          <cell r="A345">
            <v>328</v>
          </cell>
        </row>
        <row r="346">
          <cell r="A346">
            <v>185</v>
          </cell>
        </row>
        <row r="347">
          <cell r="A347">
            <v>181</v>
          </cell>
        </row>
        <row r="348">
          <cell r="A348">
            <v>386</v>
          </cell>
        </row>
        <row r="349">
          <cell r="A349">
            <v>629</v>
          </cell>
        </row>
        <row r="350">
          <cell r="A350">
            <v>603</v>
          </cell>
        </row>
        <row r="351">
          <cell r="A351">
            <v>592</v>
          </cell>
        </row>
        <row r="352">
          <cell r="A352">
            <v>240</v>
          </cell>
        </row>
        <row r="353">
          <cell r="A353">
            <v>293</v>
          </cell>
        </row>
        <row r="354">
          <cell r="A354">
            <v>70</v>
          </cell>
        </row>
        <row r="355">
          <cell r="A355">
            <v>146</v>
          </cell>
        </row>
        <row r="356">
          <cell r="A356">
            <v>584</v>
          </cell>
        </row>
        <row r="357">
          <cell r="A357">
            <v>130</v>
          </cell>
        </row>
        <row r="358">
          <cell r="A358">
            <v>586</v>
          </cell>
        </row>
        <row r="359">
          <cell r="A359">
            <v>574</v>
          </cell>
        </row>
        <row r="360">
          <cell r="A360">
            <v>321</v>
          </cell>
        </row>
        <row r="361">
          <cell r="A361">
            <v>607</v>
          </cell>
        </row>
        <row r="362">
          <cell r="A362">
            <v>575</v>
          </cell>
        </row>
        <row r="363">
          <cell r="A363">
            <v>24</v>
          </cell>
        </row>
        <row r="364">
          <cell r="A364">
            <v>53</v>
          </cell>
        </row>
        <row r="365">
          <cell r="A365">
            <v>191</v>
          </cell>
        </row>
        <row r="366">
          <cell r="A366">
            <v>102</v>
          </cell>
        </row>
        <row r="367">
          <cell r="A367">
            <v>378</v>
          </cell>
        </row>
        <row r="368">
          <cell r="A368">
            <v>10</v>
          </cell>
        </row>
        <row r="369">
          <cell r="A369">
            <v>588</v>
          </cell>
        </row>
        <row r="370">
          <cell r="A370">
            <v>258</v>
          </cell>
        </row>
        <row r="371">
          <cell r="A371">
            <v>79</v>
          </cell>
        </row>
        <row r="372">
          <cell r="A372">
            <v>263</v>
          </cell>
        </row>
        <row r="373">
          <cell r="A373">
            <v>172</v>
          </cell>
        </row>
        <row r="374">
          <cell r="A374">
            <v>605</v>
          </cell>
        </row>
        <row r="375">
          <cell r="A375">
            <v>93</v>
          </cell>
        </row>
        <row r="376">
          <cell r="A376">
            <v>310</v>
          </cell>
        </row>
        <row r="377">
          <cell r="A377">
            <v>140</v>
          </cell>
        </row>
        <row r="378">
          <cell r="A378">
            <v>164</v>
          </cell>
        </row>
        <row r="379">
          <cell r="A379">
            <v>566</v>
          </cell>
        </row>
        <row r="380">
          <cell r="A380">
            <v>155</v>
          </cell>
        </row>
        <row r="381">
          <cell r="A381">
            <v>394</v>
          </cell>
        </row>
      </sheetData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591</v>
          </cell>
        </row>
        <row r="3">
          <cell r="A3">
            <v>215</v>
          </cell>
        </row>
        <row r="4">
          <cell r="A4">
            <v>216</v>
          </cell>
        </row>
        <row r="5">
          <cell r="A5">
            <v>140</v>
          </cell>
        </row>
        <row r="6">
          <cell r="A6">
            <v>320</v>
          </cell>
        </row>
        <row r="7">
          <cell r="A7">
            <v>310</v>
          </cell>
        </row>
        <row r="8">
          <cell r="A8">
            <v>595</v>
          </cell>
        </row>
        <row r="9">
          <cell r="A9">
            <v>617</v>
          </cell>
        </row>
        <row r="10">
          <cell r="A10">
            <v>565</v>
          </cell>
        </row>
        <row r="11">
          <cell r="A11">
            <v>333</v>
          </cell>
        </row>
        <row r="12">
          <cell r="A12">
            <v>218</v>
          </cell>
        </row>
        <row r="13">
          <cell r="A13">
            <v>90</v>
          </cell>
        </row>
        <row r="14">
          <cell r="A14">
            <v>315</v>
          </cell>
        </row>
        <row r="15">
          <cell r="A15">
            <v>220</v>
          </cell>
        </row>
        <row r="16">
          <cell r="A16">
            <v>660</v>
          </cell>
        </row>
        <row r="17">
          <cell r="A17">
            <v>208</v>
          </cell>
        </row>
        <row r="18">
          <cell r="A18">
            <v>656</v>
          </cell>
        </row>
        <row r="19">
          <cell r="A19">
            <v>276</v>
          </cell>
        </row>
        <row r="20">
          <cell r="A20">
            <v>162</v>
          </cell>
        </row>
        <row r="21">
          <cell r="A21">
            <v>594</v>
          </cell>
        </row>
        <row r="22">
          <cell r="A22">
            <v>385</v>
          </cell>
        </row>
        <row r="23">
          <cell r="A23">
            <v>158</v>
          </cell>
        </row>
        <row r="24">
          <cell r="A24">
            <v>172</v>
          </cell>
        </row>
        <row r="25">
          <cell r="A25">
            <v>247</v>
          </cell>
        </row>
        <row r="26">
          <cell r="A26">
            <v>593</v>
          </cell>
        </row>
        <row r="27">
          <cell r="A27">
            <v>291</v>
          </cell>
        </row>
        <row r="28">
          <cell r="A28">
            <v>232</v>
          </cell>
        </row>
        <row r="29">
          <cell r="A29">
            <v>265</v>
          </cell>
        </row>
        <row r="30">
          <cell r="A30">
            <v>107</v>
          </cell>
        </row>
        <row r="31">
          <cell r="A31">
            <v>376</v>
          </cell>
        </row>
        <row r="32">
          <cell r="A32">
            <v>165</v>
          </cell>
        </row>
        <row r="33">
          <cell r="A33">
            <v>653</v>
          </cell>
        </row>
        <row r="34">
          <cell r="A34">
            <v>340</v>
          </cell>
        </row>
        <row r="35">
          <cell r="A35">
            <v>85</v>
          </cell>
        </row>
        <row r="36">
          <cell r="A36">
            <v>618</v>
          </cell>
        </row>
        <row r="37">
          <cell r="A37">
            <v>572</v>
          </cell>
        </row>
        <row r="38">
          <cell r="A38">
            <v>238</v>
          </cell>
        </row>
        <row r="39">
          <cell r="A39">
            <v>636</v>
          </cell>
        </row>
        <row r="40">
          <cell r="A40">
            <v>132</v>
          </cell>
        </row>
        <row r="41">
          <cell r="A41">
            <v>180</v>
          </cell>
        </row>
        <row r="42">
          <cell r="A42">
            <v>605</v>
          </cell>
        </row>
        <row r="43">
          <cell r="A43">
            <v>348</v>
          </cell>
        </row>
        <row r="44">
          <cell r="A44">
            <v>371</v>
          </cell>
        </row>
        <row r="45">
          <cell r="A45">
            <v>378</v>
          </cell>
        </row>
        <row r="46">
          <cell r="A46">
            <v>173</v>
          </cell>
        </row>
        <row r="47">
          <cell r="A47">
            <v>74</v>
          </cell>
        </row>
        <row r="48">
          <cell r="A48">
            <v>23</v>
          </cell>
        </row>
        <row r="49">
          <cell r="A49">
            <v>300</v>
          </cell>
        </row>
        <row r="50">
          <cell r="A50">
            <v>229</v>
          </cell>
        </row>
        <row r="51">
          <cell r="A51">
            <v>254</v>
          </cell>
        </row>
        <row r="52">
          <cell r="A52">
            <v>195</v>
          </cell>
        </row>
        <row r="53">
          <cell r="A53">
            <v>657</v>
          </cell>
        </row>
        <row r="54">
          <cell r="A54">
            <v>613</v>
          </cell>
        </row>
        <row r="55">
          <cell r="A55">
            <v>384</v>
          </cell>
        </row>
        <row r="56">
          <cell r="A56">
            <v>555</v>
          </cell>
        </row>
        <row r="57">
          <cell r="A57">
            <v>79</v>
          </cell>
        </row>
        <row r="58">
          <cell r="A58">
            <v>574</v>
          </cell>
        </row>
        <row r="59">
          <cell r="A59">
            <v>58</v>
          </cell>
        </row>
        <row r="60">
          <cell r="A60">
            <v>176</v>
          </cell>
        </row>
        <row r="61">
          <cell r="A61">
            <v>203</v>
          </cell>
        </row>
        <row r="62">
          <cell r="A62">
            <v>103</v>
          </cell>
        </row>
        <row r="63">
          <cell r="A63">
            <v>346</v>
          </cell>
        </row>
        <row r="64">
          <cell r="A64">
            <v>159</v>
          </cell>
        </row>
        <row r="65">
          <cell r="A65">
            <v>258</v>
          </cell>
        </row>
        <row r="66">
          <cell r="A66">
            <v>341</v>
          </cell>
        </row>
        <row r="67">
          <cell r="A67">
            <v>66</v>
          </cell>
        </row>
        <row r="68">
          <cell r="A68">
            <v>175</v>
          </cell>
        </row>
        <row r="69">
          <cell r="A69">
            <v>240</v>
          </cell>
        </row>
        <row r="70">
          <cell r="A70">
            <v>267</v>
          </cell>
        </row>
        <row r="71">
          <cell r="A71">
            <v>115</v>
          </cell>
        </row>
        <row r="72">
          <cell r="A72">
            <v>655</v>
          </cell>
        </row>
        <row r="73">
          <cell r="A73">
            <v>33</v>
          </cell>
        </row>
        <row r="74">
          <cell r="A74">
            <v>603</v>
          </cell>
        </row>
        <row r="75">
          <cell r="A75">
            <v>117</v>
          </cell>
        </row>
        <row r="76">
          <cell r="A76">
            <v>73</v>
          </cell>
        </row>
        <row r="77">
          <cell r="A77">
            <v>274</v>
          </cell>
        </row>
        <row r="78">
          <cell r="A78">
            <v>151</v>
          </cell>
        </row>
        <row r="79">
          <cell r="A79">
            <v>212</v>
          </cell>
        </row>
        <row r="80">
          <cell r="A80">
            <v>664</v>
          </cell>
        </row>
        <row r="81">
          <cell r="A81">
            <v>330</v>
          </cell>
        </row>
        <row r="82">
          <cell r="A82">
            <v>301</v>
          </cell>
        </row>
        <row r="83">
          <cell r="A83">
            <v>582</v>
          </cell>
        </row>
        <row r="84">
          <cell r="A84">
            <v>302</v>
          </cell>
        </row>
        <row r="85">
          <cell r="A85">
            <v>293</v>
          </cell>
        </row>
        <row r="86">
          <cell r="A86">
            <v>284</v>
          </cell>
        </row>
        <row r="87">
          <cell r="A87">
            <v>110</v>
          </cell>
        </row>
        <row r="88">
          <cell r="A88">
            <v>54</v>
          </cell>
        </row>
        <row r="89">
          <cell r="A89">
            <v>621</v>
          </cell>
        </row>
        <row r="90">
          <cell r="A90">
            <v>609</v>
          </cell>
        </row>
        <row r="91">
          <cell r="A91">
            <v>629</v>
          </cell>
        </row>
        <row r="92">
          <cell r="A92">
            <v>227</v>
          </cell>
        </row>
        <row r="93">
          <cell r="A93">
            <v>350</v>
          </cell>
        </row>
        <row r="94">
          <cell r="A94">
            <v>26</v>
          </cell>
        </row>
        <row r="95">
          <cell r="A95">
            <v>101</v>
          </cell>
        </row>
        <row r="96">
          <cell r="A96">
            <v>382</v>
          </cell>
        </row>
        <row r="97">
          <cell r="A97">
            <v>250</v>
          </cell>
        </row>
        <row r="98">
          <cell r="A98">
            <v>93</v>
          </cell>
        </row>
        <row r="99">
          <cell r="A99">
            <v>264</v>
          </cell>
        </row>
        <row r="100">
          <cell r="A100">
            <v>31</v>
          </cell>
        </row>
        <row r="101">
          <cell r="A101">
            <v>303</v>
          </cell>
        </row>
        <row r="102">
          <cell r="A102">
            <v>184</v>
          </cell>
        </row>
        <row r="103">
          <cell r="A103">
            <v>278</v>
          </cell>
        </row>
        <row r="104">
          <cell r="A104">
            <v>135</v>
          </cell>
        </row>
        <row r="105">
          <cell r="A105">
            <v>357</v>
          </cell>
        </row>
        <row r="106">
          <cell r="A106">
            <v>256</v>
          </cell>
        </row>
        <row r="107">
          <cell r="A107">
            <v>98</v>
          </cell>
        </row>
        <row r="108">
          <cell r="A108">
            <v>389</v>
          </cell>
        </row>
        <row r="109">
          <cell r="A109">
            <v>606</v>
          </cell>
        </row>
        <row r="110">
          <cell r="A110">
            <v>255</v>
          </cell>
        </row>
        <row r="111">
          <cell r="A111">
            <v>262</v>
          </cell>
        </row>
        <row r="112">
          <cell r="A112">
            <v>604</v>
          </cell>
        </row>
        <row r="113">
          <cell r="A113">
            <v>224</v>
          </cell>
        </row>
        <row r="114">
          <cell r="A114">
            <v>585</v>
          </cell>
        </row>
        <row r="115">
          <cell r="A115">
            <v>4</v>
          </cell>
        </row>
        <row r="116">
          <cell r="A116">
            <v>205</v>
          </cell>
        </row>
        <row r="117">
          <cell r="A117">
            <v>652</v>
          </cell>
        </row>
        <row r="118">
          <cell r="A118">
            <v>339</v>
          </cell>
        </row>
        <row r="119">
          <cell r="A119">
            <v>181</v>
          </cell>
        </row>
        <row r="120">
          <cell r="A120">
            <v>283</v>
          </cell>
        </row>
        <row r="121">
          <cell r="A121">
            <v>102</v>
          </cell>
        </row>
        <row r="122">
          <cell r="A122">
            <v>233</v>
          </cell>
        </row>
        <row r="123">
          <cell r="A123">
            <v>610</v>
          </cell>
        </row>
        <row r="124">
          <cell r="A124">
            <v>65</v>
          </cell>
        </row>
        <row r="125">
          <cell r="A125">
            <v>17</v>
          </cell>
        </row>
        <row r="126">
          <cell r="A126">
            <v>592</v>
          </cell>
        </row>
        <row r="127">
          <cell r="A127">
            <v>263</v>
          </cell>
        </row>
        <row r="128">
          <cell r="A128">
            <v>226</v>
          </cell>
        </row>
        <row r="129">
          <cell r="A129">
            <v>57</v>
          </cell>
        </row>
        <row r="130">
          <cell r="A130">
            <v>549</v>
          </cell>
        </row>
        <row r="131">
          <cell r="A131">
            <v>342</v>
          </cell>
        </row>
        <row r="132">
          <cell r="A132">
            <v>242</v>
          </cell>
        </row>
        <row r="133">
          <cell r="A133">
            <v>193</v>
          </cell>
        </row>
        <row r="134">
          <cell r="A134">
            <v>166</v>
          </cell>
        </row>
        <row r="135">
          <cell r="A135">
            <v>396</v>
          </cell>
        </row>
        <row r="136">
          <cell r="A136">
            <v>261</v>
          </cell>
        </row>
        <row r="137">
          <cell r="A137">
            <v>99</v>
          </cell>
        </row>
        <row r="138">
          <cell r="A138">
            <v>49</v>
          </cell>
        </row>
        <row r="139">
          <cell r="A139">
            <v>611</v>
          </cell>
        </row>
        <row r="140">
          <cell r="A140">
            <v>589</v>
          </cell>
        </row>
        <row r="141">
          <cell r="A141">
            <v>19</v>
          </cell>
        </row>
        <row r="142">
          <cell r="A142">
            <v>332</v>
          </cell>
        </row>
        <row r="143">
          <cell r="A143">
            <v>153</v>
          </cell>
        </row>
        <row r="144">
          <cell r="A144">
            <v>214</v>
          </cell>
        </row>
        <row r="145">
          <cell r="A145">
            <v>62</v>
          </cell>
        </row>
        <row r="146">
          <cell r="A146">
            <v>237</v>
          </cell>
        </row>
        <row r="147">
          <cell r="A147">
            <v>27</v>
          </cell>
        </row>
        <row r="148">
          <cell r="A148">
            <v>150</v>
          </cell>
        </row>
        <row r="149">
          <cell r="A149">
            <v>201</v>
          </cell>
        </row>
        <row r="150">
          <cell r="A150">
            <v>148</v>
          </cell>
        </row>
        <row r="151">
          <cell r="A151">
            <v>343</v>
          </cell>
        </row>
        <row r="152">
          <cell r="A152">
            <v>275</v>
          </cell>
        </row>
        <row r="153">
          <cell r="A153">
            <v>566</v>
          </cell>
        </row>
        <row r="154">
          <cell r="A154">
            <v>651</v>
          </cell>
        </row>
        <row r="155">
          <cell r="A155">
            <v>639</v>
          </cell>
        </row>
        <row r="156">
          <cell r="A156">
            <v>194</v>
          </cell>
        </row>
        <row r="157">
          <cell r="A157">
            <v>335</v>
          </cell>
        </row>
        <row r="158">
          <cell r="A158">
            <v>356</v>
          </cell>
        </row>
        <row r="159">
          <cell r="A159">
            <v>15</v>
          </cell>
        </row>
        <row r="160">
          <cell r="A160">
            <v>84</v>
          </cell>
        </row>
        <row r="161">
          <cell r="A161">
            <v>398</v>
          </cell>
        </row>
        <row r="162">
          <cell r="A162">
            <v>68</v>
          </cell>
        </row>
        <row r="163">
          <cell r="A163">
            <v>206</v>
          </cell>
        </row>
        <row r="164">
          <cell r="A164">
            <v>281</v>
          </cell>
        </row>
        <row r="165">
          <cell r="A165">
            <v>10</v>
          </cell>
        </row>
        <row r="166">
          <cell r="A166">
            <v>30</v>
          </cell>
        </row>
        <row r="167">
          <cell r="A167">
            <v>22</v>
          </cell>
        </row>
        <row r="168">
          <cell r="A168">
            <v>170</v>
          </cell>
        </row>
        <row r="169">
          <cell r="A169">
            <v>337</v>
          </cell>
        </row>
        <row r="170">
          <cell r="A170">
            <v>619</v>
          </cell>
        </row>
        <row r="171">
          <cell r="A171">
            <v>182</v>
          </cell>
        </row>
        <row r="172">
          <cell r="A172">
            <v>209</v>
          </cell>
        </row>
        <row r="173">
          <cell r="A173">
            <v>375</v>
          </cell>
        </row>
        <row r="174">
          <cell r="A174">
            <v>390</v>
          </cell>
        </row>
        <row r="175">
          <cell r="A175">
            <v>32</v>
          </cell>
        </row>
        <row r="176">
          <cell r="A176">
            <v>142</v>
          </cell>
        </row>
        <row r="177">
          <cell r="A177">
            <v>563</v>
          </cell>
        </row>
        <row r="178">
          <cell r="A178">
            <v>61</v>
          </cell>
        </row>
        <row r="179">
          <cell r="A179">
            <v>599</v>
          </cell>
        </row>
        <row r="180">
          <cell r="A180">
            <v>105</v>
          </cell>
        </row>
        <row r="181">
          <cell r="A181">
            <v>211</v>
          </cell>
        </row>
        <row r="182">
          <cell r="A182">
            <v>136</v>
          </cell>
        </row>
        <row r="183">
          <cell r="A183">
            <v>38</v>
          </cell>
        </row>
        <row r="184">
          <cell r="A184">
            <v>292</v>
          </cell>
        </row>
        <row r="185">
          <cell r="A185">
            <v>187</v>
          </cell>
        </row>
        <row r="186">
          <cell r="A186">
            <v>80</v>
          </cell>
        </row>
        <row r="187">
          <cell r="A187">
            <v>345</v>
          </cell>
        </row>
        <row r="188">
          <cell r="A188">
            <v>318</v>
          </cell>
        </row>
        <row r="189">
          <cell r="A189">
            <v>588</v>
          </cell>
        </row>
        <row r="190">
          <cell r="A190">
            <v>627</v>
          </cell>
        </row>
        <row r="191">
          <cell r="A191">
            <v>363</v>
          </cell>
        </row>
        <row r="192">
          <cell r="A192">
            <v>112</v>
          </cell>
        </row>
        <row r="193">
          <cell r="A193">
            <v>252</v>
          </cell>
        </row>
        <row r="194">
          <cell r="A194">
            <v>106</v>
          </cell>
        </row>
        <row r="195">
          <cell r="A195">
            <v>145</v>
          </cell>
        </row>
        <row r="196">
          <cell r="A196">
            <v>189</v>
          </cell>
        </row>
        <row r="197">
          <cell r="A197">
            <v>567</v>
          </cell>
        </row>
        <row r="198">
          <cell r="A198">
            <v>638</v>
          </cell>
        </row>
        <row r="199">
          <cell r="A199">
            <v>7</v>
          </cell>
        </row>
        <row r="200">
          <cell r="A200">
            <v>160</v>
          </cell>
        </row>
        <row r="201">
          <cell r="A201">
            <v>178</v>
          </cell>
        </row>
        <row r="202">
          <cell r="A202">
            <v>156</v>
          </cell>
        </row>
        <row r="203">
          <cell r="A203">
            <v>319</v>
          </cell>
        </row>
        <row r="204">
          <cell r="A204">
            <v>266</v>
          </cell>
        </row>
        <row r="205">
          <cell r="A205">
            <v>662</v>
          </cell>
        </row>
        <row r="206">
          <cell r="A206">
            <v>163</v>
          </cell>
        </row>
        <row r="207">
          <cell r="A207">
            <v>365</v>
          </cell>
        </row>
        <row r="208">
          <cell r="A208">
            <v>48</v>
          </cell>
        </row>
        <row r="209">
          <cell r="A209">
            <v>287</v>
          </cell>
        </row>
        <row r="210">
          <cell r="A210">
            <v>144</v>
          </cell>
        </row>
        <row r="211">
          <cell r="A211">
            <v>317</v>
          </cell>
        </row>
        <row r="212">
          <cell r="A212">
            <v>615</v>
          </cell>
        </row>
        <row r="213">
          <cell r="A213">
            <v>393</v>
          </cell>
        </row>
        <row r="214">
          <cell r="A214">
            <v>259</v>
          </cell>
        </row>
        <row r="215">
          <cell r="A215">
            <v>616</v>
          </cell>
        </row>
        <row r="216">
          <cell r="A216">
            <v>246</v>
          </cell>
        </row>
        <row r="217">
          <cell r="A217">
            <v>271</v>
          </cell>
        </row>
        <row r="218">
          <cell r="A218">
            <v>34</v>
          </cell>
        </row>
        <row r="219">
          <cell r="A219">
            <v>598</v>
          </cell>
        </row>
        <row r="220">
          <cell r="A220">
            <v>77</v>
          </cell>
        </row>
        <row r="221">
          <cell r="A221">
            <v>225</v>
          </cell>
        </row>
        <row r="222">
          <cell r="A222">
            <v>554</v>
          </cell>
        </row>
        <row r="223">
          <cell r="A223">
            <v>279</v>
          </cell>
        </row>
        <row r="224">
          <cell r="A224">
            <v>192</v>
          </cell>
        </row>
        <row r="225">
          <cell r="A225">
            <v>583</v>
          </cell>
        </row>
        <row r="226">
          <cell r="A226">
            <v>570</v>
          </cell>
        </row>
        <row r="227">
          <cell r="A227">
            <v>129</v>
          </cell>
        </row>
        <row r="228">
          <cell r="A228">
            <v>8</v>
          </cell>
        </row>
        <row r="229">
          <cell r="A229">
            <v>71</v>
          </cell>
        </row>
        <row r="230">
          <cell r="A230">
            <v>665</v>
          </cell>
        </row>
        <row r="231">
          <cell r="A231">
            <v>147</v>
          </cell>
        </row>
        <row r="232">
          <cell r="A232">
            <v>37</v>
          </cell>
        </row>
        <row r="233">
          <cell r="A233">
            <v>648</v>
          </cell>
        </row>
        <row r="234">
          <cell r="A234">
            <v>114</v>
          </cell>
        </row>
        <row r="235">
          <cell r="A235">
            <v>620</v>
          </cell>
        </row>
        <row r="236">
          <cell r="A236">
            <v>308</v>
          </cell>
        </row>
        <row r="237">
          <cell r="A237">
            <v>587</v>
          </cell>
        </row>
        <row r="238">
          <cell r="A238">
            <v>338</v>
          </cell>
        </row>
        <row r="239">
          <cell r="A239">
            <v>97</v>
          </cell>
        </row>
        <row r="240">
          <cell r="A240">
            <v>590</v>
          </cell>
        </row>
        <row r="241">
          <cell r="A241">
            <v>69</v>
          </cell>
        </row>
        <row r="242">
          <cell r="A242">
            <v>359</v>
          </cell>
        </row>
        <row r="243">
          <cell r="A243">
            <v>243</v>
          </cell>
        </row>
        <row r="244">
          <cell r="A244">
            <v>146</v>
          </cell>
        </row>
        <row r="245">
          <cell r="A245">
            <v>277</v>
          </cell>
        </row>
        <row r="246">
          <cell r="A246">
            <v>600</v>
          </cell>
        </row>
        <row r="247">
          <cell r="A247">
            <v>661</v>
          </cell>
        </row>
        <row r="248">
          <cell r="A248">
            <v>568</v>
          </cell>
        </row>
        <row r="249">
          <cell r="A249">
            <v>596</v>
          </cell>
        </row>
        <row r="250">
          <cell r="A250">
            <v>35</v>
          </cell>
        </row>
        <row r="251">
          <cell r="A251">
            <v>130</v>
          </cell>
        </row>
        <row r="252">
          <cell r="A252">
            <v>386</v>
          </cell>
        </row>
        <row r="253">
          <cell r="A253">
            <v>647</v>
          </cell>
        </row>
        <row r="254">
          <cell r="A254">
            <v>352</v>
          </cell>
        </row>
        <row r="255">
          <cell r="A255">
            <v>381</v>
          </cell>
        </row>
        <row r="256">
          <cell r="A256">
            <v>16</v>
          </cell>
        </row>
        <row r="257">
          <cell r="A257">
            <v>400</v>
          </cell>
        </row>
        <row r="258">
          <cell r="A258">
            <v>324</v>
          </cell>
        </row>
        <row r="259">
          <cell r="A259">
            <v>239</v>
          </cell>
        </row>
        <row r="260">
          <cell r="A260">
            <v>88</v>
          </cell>
        </row>
        <row r="261">
          <cell r="A261">
            <v>196</v>
          </cell>
        </row>
        <row r="262">
          <cell r="A262">
            <v>82</v>
          </cell>
        </row>
        <row r="263">
          <cell r="A263">
            <v>111</v>
          </cell>
        </row>
        <row r="264">
          <cell r="A264">
            <v>14</v>
          </cell>
        </row>
        <row r="265">
          <cell r="A265">
            <v>126</v>
          </cell>
        </row>
        <row r="266">
          <cell r="A266">
            <v>658</v>
          </cell>
        </row>
        <row r="267">
          <cell r="A267">
            <v>325</v>
          </cell>
        </row>
        <row r="268">
          <cell r="A268">
            <v>364</v>
          </cell>
        </row>
        <row r="269">
          <cell r="A269">
            <v>561</v>
          </cell>
        </row>
        <row r="270">
          <cell r="A270">
            <v>608</v>
          </cell>
        </row>
        <row r="271">
          <cell r="A271">
            <v>312</v>
          </cell>
        </row>
        <row r="272">
          <cell r="A272">
            <v>122</v>
          </cell>
        </row>
        <row r="273">
          <cell r="A273">
            <v>309</v>
          </cell>
        </row>
        <row r="274">
          <cell r="A274">
            <v>307</v>
          </cell>
        </row>
        <row r="275">
          <cell r="A275">
            <v>76</v>
          </cell>
        </row>
        <row r="276">
          <cell r="A276">
            <v>551</v>
          </cell>
        </row>
        <row r="277">
          <cell r="A277">
            <v>75</v>
          </cell>
        </row>
        <row r="278">
          <cell r="A278">
            <v>397</v>
          </cell>
        </row>
        <row r="279">
          <cell r="A279">
            <v>222</v>
          </cell>
        </row>
        <row r="280">
          <cell r="A280">
            <v>270</v>
          </cell>
        </row>
        <row r="281">
          <cell r="A281">
            <v>649</v>
          </cell>
        </row>
        <row r="282">
          <cell r="A282">
            <v>18</v>
          </cell>
        </row>
        <row r="283">
          <cell r="A283">
            <v>288</v>
          </cell>
        </row>
        <row r="284">
          <cell r="A284">
            <v>559</v>
          </cell>
        </row>
        <row r="285">
          <cell r="A285">
            <v>601</v>
          </cell>
        </row>
        <row r="286">
          <cell r="A286">
            <v>47</v>
          </cell>
        </row>
        <row r="287">
          <cell r="A287">
            <v>282</v>
          </cell>
        </row>
        <row r="288">
          <cell r="A288">
            <v>143</v>
          </cell>
        </row>
        <row r="289">
          <cell r="A289">
            <v>294</v>
          </cell>
        </row>
        <row r="290">
          <cell r="A290">
            <v>373</v>
          </cell>
        </row>
        <row r="291">
          <cell r="A291">
            <v>188</v>
          </cell>
        </row>
        <row r="292">
          <cell r="A292">
            <v>81</v>
          </cell>
        </row>
        <row r="293">
          <cell r="A293">
            <v>362</v>
          </cell>
        </row>
        <row r="294">
          <cell r="A294">
            <v>185</v>
          </cell>
        </row>
        <row r="295">
          <cell r="A295">
            <v>581</v>
          </cell>
        </row>
        <row r="296">
          <cell r="A296">
            <v>654</v>
          </cell>
        </row>
        <row r="297">
          <cell r="A297">
            <v>580</v>
          </cell>
        </row>
        <row r="298">
          <cell r="A298">
            <v>87</v>
          </cell>
        </row>
        <row r="299">
          <cell r="A299">
            <v>46</v>
          </cell>
        </row>
        <row r="300">
          <cell r="A300">
            <v>125</v>
          </cell>
        </row>
        <row r="301">
          <cell r="A301">
            <v>63</v>
          </cell>
        </row>
        <row r="302">
          <cell r="A302">
            <v>569</v>
          </cell>
        </row>
        <row r="303">
          <cell r="A303">
            <v>285</v>
          </cell>
        </row>
        <row r="304">
          <cell r="A304">
            <v>100</v>
          </cell>
        </row>
        <row r="305">
          <cell r="A305">
            <v>257</v>
          </cell>
        </row>
        <row r="306">
          <cell r="A306">
            <v>550</v>
          </cell>
        </row>
        <row r="307">
          <cell r="A307">
            <v>42</v>
          </cell>
        </row>
        <row r="308">
          <cell r="A308">
            <v>642</v>
          </cell>
        </row>
        <row r="309">
          <cell r="A309">
            <v>643</v>
          </cell>
        </row>
        <row r="310">
          <cell r="A310">
            <v>334</v>
          </cell>
        </row>
        <row r="311">
          <cell r="A311">
            <v>29</v>
          </cell>
        </row>
        <row r="312">
          <cell r="A312">
            <v>557</v>
          </cell>
        </row>
        <row r="313">
          <cell r="A313">
            <v>344</v>
          </cell>
        </row>
        <row r="314">
          <cell r="A314">
            <v>268</v>
          </cell>
        </row>
        <row r="315">
          <cell r="A315">
            <v>634</v>
          </cell>
        </row>
        <row r="316">
          <cell r="A316">
            <v>223</v>
          </cell>
        </row>
        <row r="317">
          <cell r="A317">
            <v>191</v>
          </cell>
        </row>
        <row r="318">
          <cell r="A318">
            <v>558</v>
          </cell>
        </row>
        <row r="319">
          <cell r="A319">
            <v>138</v>
          </cell>
        </row>
        <row r="320">
          <cell r="A320">
            <v>50</v>
          </cell>
        </row>
        <row r="321">
          <cell r="A321">
            <v>272</v>
          </cell>
        </row>
        <row r="322">
          <cell r="A322">
            <v>650</v>
          </cell>
        </row>
        <row r="323">
          <cell r="A323">
            <v>586</v>
          </cell>
        </row>
        <row r="324">
          <cell r="A324">
            <v>367</v>
          </cell>
        </row>
        <row r="325">
          <cell r="A325">
            <v>296</v>
          </cell>
        </row>
        <row r="326">
          <cell r="A326">
            <v>39</v>
          </cell>
        </row>
        <row r="327">
          <cell r="A327">
            <v>578</v>
          </cell>
        </row>
        <row r="328">
          <cell r="A328">
            <v>41</v>
          </cell>
        </row>
        <row r="329">
          <cell r="A329">
            <v>169</v>
          </cell>
        </row>
        <row r="330">
          <cell r="A330">
            <v>391</v>
          </cell>
        </row>
        <row r="331">
          <cell r="A331">
            <v>60</v>
          </cell>
        </row>
        <row r="332">
          <cell r="A332">
            <v>311</v>
          </cell>
        </row>
        <row r="333">
          <cell r="A333">
            <v>171</v>
          </cell>
        </row>
        <row r="334">
          <cell r="A334">
            <v>659</v>
          </cell>
        </row>
        <row r="335">
          <cell r="A335">
            <v>161</v>
          </cell>
        </row>
        <row r="336">
          <cell r="A336">
            <v>190</v>
          </cell>
        </row>
        <row r="337">
          <cell r="A337">
            <v>584</v>
          </cell>
        </row>
        <row r="338">
          <cell r="A338">
            <v>45</v>
          </cell>
        </row>
        <row r="339">
          <cell r="A339">
            <v>230</v>
          </cell>
        </row>
        <row r="340">
          <cell r="A340">
            <v>197</v>
          </cell>
        </row>
        <row r="341">
          <cell r="A341">
            <v>128</v>
          </cell>
        </row>
        <row r="342">
          <cell r="A342">
            <v>349</v>
          </cell>
        </row>
        <row r="343">
          <cell r="A343">
            <v>305</v>
          </cell>
        </row>
        <row r="344">
          <cell r="A344">
            <v>28</v>
          </cell>
        </row>
        <row r="345">
          <cell r="A345">
            <v>614</v>
          </cell>
        </row>
        <row r="346">
          <cell r="A346">
            <v>329</v>
          </cell>
        </row>
        <row r="347">
          <cell r="A347">
            <v>631</v>
          </cell>
        </row>
        <row r="348">
          <cell r="A348">
            <v>120</v>
          </cell>
        </row>
        <row r="349">
          <cell r="A349">
            <v>622</v>
          </cell>
        </row>
        <row r="350">
          <cell r="A350">
            <v>20</v>
          </cell>
        </row>
        <row r="351">
          <cell r="A351">
            <v>392</v>
          </cell>
        </row>
        <row r="352">
          <cell r="A352">
            <v>67</v>
          </cell>
        </row>
        <row r="353">
          <cell r="A353">
            <v>123</v>
          </cell>
        </row>
        <row r="354">
          <cell r="A354">
            <v>646</v>
          </cell>
        </row>
        <row r="355">
          <cell r="A355">
            <v>119</v>
          </cell>
        </row>
        <row r="356">
          <cell r="A356">
            <v>632</v>
          </cell>
        </row>
        <row r="357">
          <cell r="A357">
            <v>577</v>
          </cell>
        </row>
        <row r="358">
          <cell r="A358">
            <v>92</v>
          </cell>
        </row>
        <row r="359">
          <cell r="A359">
            <v>625</v>
          </cell>
        </row>
        <row r="360">
          <cell r="A360">
            <v>155</v>
          </cell>
        </row>
        <row r="361">
          <cell r="A361">
            <v>198</v>
          </cell>
        </row>
        <row r="362">
          <cell r="A362">
            <v>295</v>
          </cell>
        </row>
        <row r="363">
          <cell r="A363">
            <v>70</v>
          </cell>
        </row>
        <row r="364">
          <cell r="A364">
            <v>95</v>
          </cell>
        </row>
        <row r="365">
          <cell r="A365">
            <v>630</v>
          </cell>
        </row>
        <row r="366">
          <cell r="A366">
            <v>141</v>
          </cell>
        </row>
        <row r="367">
          <cell r="A367">
            <v>571</v>
          </cell>
        </row>
        <row r="368">
          <cell r="A368">
            <v>204</v>
          </cell>
        </row>
        <row r="369">
          <cell r="A369">
            <v>602</v>
          </cell>
        </row>
        <row r="370">
          <cell r="A370">
            <v>326</v>
          </cell>
        </row>
        <row r="371">
          <cell r="A371">
            <v>353</v>
          </cell>
        </row>
        <row r="372">
          <cell r="A372">
            <v>663</v>
          </cell>
        </row>
        <row r="373">
          <cell r="A373">
            <v>113</v>
          </cell>
        </row>
        <row r="374">
          <cell r="A374">
            <v>573</v>
          </cell>
        </row>
        <row r="375">
          <cell r="A375">
            <v>576</v>
          </cell>
        </row>
        <row r="376">
          <cell r="A376">
            <v>336</v>
          </cell>
        </row>
        <row r="377">
          <cell r="A377">
            <v>366</v>
          </cell>
        </row>
        <row r="378">
          <cell r="A378">
            <v>402</v>
          </cell>
        </row>
        <row r="379">
          <cell r="A379">
            <v>641</v>
          </cell>
        </row>
        <row r="380">
          <cell r="A380">
            <v>137</v>
          </cell>
        </row>
        <row r="381">
          <cell r="A381">
            <v>164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270</v>
          </cell>
        </row>
        <row r="3">
          <cell r="A3">
            <v>594</v>
          </cell>
        </row>
        <row r="4">
          <cell r="A4">
            <v>600</v>
          </cell>
        </row>
        <row r="5">
          <cell r="A5">
            <v>55</v>
          </cell>
        </row>
        <row r="6">
          <cell r="A6">
            <v>196</v>
          </cell>
        </row>
        <row r="7">
          <cell r="A7">
            <v>334</v>
          </cell>
        </row>
        <row r="8">
          <cell r="A8">
            <v>220</v>
          </cell>
        </row>
        <row r="9">
          <cell r="A9">
            <v>108</v>
          </cell>
        </row>
        <row r="10">
          <cell r="A10">
            <v>28</v>
          </cell>
        </row>
        <row r="11">
          <cell r="A11">
            <v>318</v>
          </cell>
        </row>
        <row r="12">
          <cell r="A12">
            <v>297</v>
          </cell>
        </row>
        <row r="13">
          <cell r="A13">
            <v>32</v>
          </cell>
        </row>
        <row r="14">
          <cell r="A14">
            <v>395</v>
          </cell>
        </row>
        <row r="15">
          <cell r="A15">
            <v>566</v>
          </cell>
        </row>
        <row r="16">
          <cell r="A16">
            <v>663</v>
          </cell>
        </row>
        <row r="17">
          <cell r="A17">
            <v>119</v>
          </cell>
        </row>
        <row r="18">
          <cell r="A18">
            <v>225</v>
          </cell>
        </row>
        <row r="19">
          <cell r="A19">
            <v>181</v>
          </cell>
        </row>
        <row r="20">
          <cell r="A20">
            <v>298</v>
          </cell>
        </row>
        <row r="21">
          <cell r="A21">
            <v>170</v>
          </cell>
        </row>
        <row r="22">
          <cell r="A22">
            <v>603</v>
          </cell>
        </row>
        <row r="23">
          <cell r="A23">
            <v>83</v>
          </cell>
        </row>
        <row r="24">
          <cell r="A24">
            <v>338</v>
          </cell>
        </row>
        <row r="25">
          <cell r="A25">
            <v>129</v>
          </cell>
        </row>
        <row r="26">
          <cell r="A26">
            <v>155</v>
          </cell>
        </row>
        <row r="27">
          <cell r="A27">
            <v>90</v>
          </cell>
        </row>
        <row r="28">
          <cell r="A28">
            <v>619</v>
          </cell>
        </row>
        <row r="29">
          <cell r="A29">
            <v>647</v>
          </cell>
        </row>
        <row r="30">
          <cell r="A30">
            <v>555</v>
          </cell>
        </row>
        <row r="31">
          <cell r="A31">
            <v>23</v>
          </cell>
        </row>
        <row r="32">
          <cell r="A32">
            <v>151</v>
          </cell>
        </row>
        <row r="33">
          <cell r="A33">
            <v>356</v>
          </cell>
        </row>
        <row r="34">
          <cell r="A34">
            <v>622</v>
          </cell>
        </row>
        <row r="35">
          <cell r="A35">
            <v>26</v>
          </cell>
        </row>
        <row r="36">
          <cell r="A36">
            <v>577</v>
          </cell>
        </row>
        <row r="37">
          <cell r="A37">
            <v>274</v>
          </cell>
        </row>
        <row r="38">
          <cell r="A38">
            <v>662</v>
          </cell>
        </row>
        <row r="39">
          <cell r="A39">
            <v>36</v>
          </cell>
        </row>
        <row r="40">
          <cell r="A40">
            <v>134</v>
          </cell>
        </row>
        <row r="41">
          <cell r="A41">
            <v>388</v>
          </cell>
        </row>
        <row r="42">
          <cell r="A42">
            <v>195</v>
          </cell>
        </row>
        <row r="43">
          <cell r="A43">
            <v>12</v>
          </cell>
        </row>
        <row r="44">
          <cell r="A44">
            <v>615</v>
          </cell>
        </row>
        <row r="45">
          <cell r="A45">
            <v>47</v>
          </cell>
        </row>
        <row r="46">
          <cell r="A46">
            <v>53</v>
          </cell>
        </row>
        <row r="47">
          <cell r="A47">
            <v>15</v>
          </cell>
        </row>
        <row r="48">
          <cell r="A48">
            <v>393</v>
          </cell>
        </row>
        <row r="49">
          <cell r="A49">
            <v>133</v>
          </cell>
        </row>
        <row r="50">
          <cell r="A50">
            <v>638</v>
          </cell>
        </row>
        <row r="51">
          <cell r="A51">
            <v>346</v>
          </cell>
        </row>
        <row r="52">
          <cell r="A52">
            <v>312</v>
          </cell>
        </row>
        <row r="53">
          <cell r="A53">
            <v>138</v>
          </cell>
        </row>
        <row r="54">
          <cell r="A54">
            <v>374</v>
          </cell>
        </row>
        <row r="55">
          <cell r="A55">
            <v>154</v>
          </cell>
        </row>
        <row r="56">
          <cell r="A56">
            <v>232</v>
          </cell>
        </row>
        <row r="57">
          <cell r="A57">
            <v>331</v>
          </cell>
        </row>
        <row r="58">
          <cell r="A58">
            <v>293</v>
          </cell>
        </row>
        <row r="59">
          <cell r="A59">
            <v>22</v>
          </cell>
        </row>
        <row r="60">
          <cell r="A60">
            <v>332</v>
          </cell>
        </row>
        <row r="61">
          <cell r="A61">
            <v>607</v>
          </cell>
        </row>
        <row r="62">
          <cell r="A62">
            <v>397</v>
          </cell>
        </row>
        <row r="63">
          <cell r="A63">
            <v>341</v>
          </cell>
        </row>
        <row r="64">
          <cell r="A64">
            <v>580</v>
          </cell>
        </row>
        <row r="65">
          <cell r="A65">
            <v>182</v>
          </cell>
        </row>
        <row r="66">
          <cell r="A66">
            <v>387</v>
          </cell>
        </row>
        <row r="67">
          <cell r="A67">
            <v>244</v>
          </cell>
        </row>
        <row r="68">
          <cell r="A68">
            <v>230</v>
          </cell>
        </row>
        <row r="69">
          <cell r="A69">
            <v>175</v>
          </cell>
        </row>
        <row r="70">
          <cell r="A70">
            <v>598</v>
          </cell>
        </row>
        <row r="71">
          <cell r="A71">
            <v>301</v>
          </cell>
        </row>
        <row r="72">
          <cell r="A72">
            <v>78</v>
          </cell>
        </row>
        <row r="73">
          <cell r="A73">
            <v>574</v>
          </cell>
        </row>
        <row r="74">
          <cell r="A74">
            <v>661</v>
          </cell>
        </row>
        <row r="75">
          <cell r="A75">
            <v>648</v>
          </cell>
        </row>
        <row r="76">
          <cell r="A76">
            <v>29</v>
          </cell>
        </row>
        <row r="77">
          <cell r="A77">
            <v>251</v>
          </cell>
        </row>
        <row r="78">
          <cell r="A78">
            <v>128</v>
          </cell>
        </row>
        <row r="79">
          <cell r="A79">
            <v>112</v>
          </cell>
        </row>
        <row r="80">
          <cell r="A80">
            <v>114</v>
          </cell>
        </row>
        <row r="81">
          <cell r="A81">
            <v>80</v>
          </cell>
        </row>
        <row r="82">
          <cell r="A82">
            <v>316</v>
          </cell>
        </row>
        <row r="83">
          <cell r="A83">
            <v>221</v>
          </cell>
        </row>
        <row r="84">
          <cell r="A84">
            <v>227</v>
          </cell>
        </row>
        <row r="85">
          <cell r="A85">
            <v>595</v>
          </cell>
        </row>
        <row r="86">
          <cell r="A86">
            <v>152</v>
          </cell>
        </row>
        <row r="87">
          <cell r="A87">
            <v>11</v>
          </cell>
        </row>
        <row r="88">
          <cell r="A88">
            <v>233</v>
          </cell>
        </row>
        <row r="89">
          <cell r="A89">
            <v>264</v>
          </cell>
        </row>
        <row r="90">
          <cell r="A90">
            <v>172</v>
          </cell>
        </row>
        <row r="91">
          <cell r="A91">
            <v>168</v>
          </cell>
        </row>
        <row r="92">
          <cell r="A92">
            <v>88</v>
          </cell>
        </row>
        <row r="93">
          <cell r="A93">
            <v>4</v>
          </cell>
        </row>
        <row r="94">
          <cell r="A94">
            <v>242</v>
          </cell>
        </row>
        <row r="95">
          <cell r="A95">
            <v>329</v>
          </cell>
        </row>
        <row r="96">
          <cell r="A96">
            <v>120</v>
          </cell>
        </row>
        <row r="97">
          <cell r="A97">
            <v>582</v>
          </cell>
        </row>
        <row r="98">
          <cell r="A98">
            <v>197</v>
          </cell>
        </row>
        <row r="99">
          <cell r="A99">
            <v>305</v>
          </cell>
        </row>
        <row r="100">
          <cell r="A100">
            <v>310</v>
          </cell>
        </row>
        <row r="101">
          <cell r="A101">
            <v>162</v>
          </cell>
        </row>
        <row r="102">
          <cell r="A102">
            <v>590</v>
          </cell>
        </row>
        <row r="103">
          <cell r="A103">
            <v>68</v>
          </cell>
        </row>
        <row r="104">
          <cell r="A104">
            <v>350</v>
          </cell>
        </row>
        <row r="105">
          <cell r="A105">
            <v>554</v>
          </cell>
        </row>
        <row r="106">
          <cell r="A106">
            <v>6</v>
          </cell>
        </row>
        <row r="107">
          <cell r="A107">
            <v>320</v>
          </cell>
        </row>
        <row r="108">
          <cell r="A108">
            <v>17</v>
          </cell>
        </row>
        <row r="109">
          <cell r="A109">
            <v>279</v>
          </cell>
        </row>
        <row r="110">
          <cell r="A110">
            <v>256</v>
          </cell>
        </row>
        <row r="111">
          <cell r="A111">
            <v>652</v>
          </cell>
        </row>
        <row r="112">
          <cell r="A112">
            <v>579</v>
          </cell>
        </row>
        <row r="113">
          <cell r="A113">
            <v>612</v>
          </cell>
        </row>
        <row r="114">
          <cell r="A114">
            <v>35</v>
          </cell>
        </row>
        <row r="115">
          <cell r="A115">
            <v>376</v>
          </cell>
        </row>
        <row r="116">
          <cell r="A116">
            <v>639</v>
          </cell>
        </row>
        <row r="117">
          <cell r="A117">
            <v>159</v>
          </cell>
        </row>
        <row r="118">
          <cell r="A118">
            <v>143</v>
          </cell>
        </row>
        <row r="119">
          <cell r="A119">
            <v>567</v>
          </cell>
        </row>
        <row r="120">
          <cell r="A120">
            <v>570</v>
          </cell>
        </row>
        <row r="121">
          <cell r="A121">
            <v>190</v>
          </cell>
        </row>
        <row r="122">
          <cell r="A122">
            <v>37</v>
          </cell>
        </row>
        <row r="123">
          <cell r="A123">
            <v>165</v>
          </cell>
        </row>
        <row r="124">
          <cell r="A124">
            <v>317</v>
          </cell>
        </row>
        <row r="125">
          <cell r="A125">
            <v>307</v>
          </cell>
        </row>
        <row r="126">
          <cell r="A126">
            <v>324</v>
          </cell>
        </row>
        <row r="127">
          <cell r="A127">
            <v>163</v>
          </cell>
        </row>
        <row r="128">
          <cell r="A128">
            <v>587</v>
          </cell>
        </row>
        <row r="129">
          <cell r="A129">
            <v>344</v>
          </cell>
        </row>
        <row r="130">
          <cell r="A130">
            <v>156</v>
          </cell>
        </row>
        <row r="131">
          <cell r="A131">
            <v>60</v>
          </cell>
        </row>
        <row r="132">
          <cell r="A132">
            <v>651</v>
          </cell>
        </row>
        <row r="133">
          <cell r="A133">
            <v>122</v>
          </cell>
        </row>
        <row r="134">
          <cell r="A134">
            <v>148</v>
          </cell>
        </row>
        <row r="135">
          <cell r="A135">
            <v>216</v>
          </cell>
        </row>
        <row r="136">
          <cell r="A136">
            <v>335</v>
          </cell>
        </row>
        <row r="137">
          <cell r="A137">
            <v>235</v>
          </cell>
        </row>
        <row r="138">
          <cell r="A138">
            <v>44</v>
          </cell>
        </row>
        <row r="139">
          <cell r="A139">
            <v>250</v>
          </cell>
        </row>
        <row r="140">
          <cell r="A140">
            <v>549</v>
          </cell>
        </row>
        <row r="141">
          <cell r="A141">
            <v>228</v>
          </cell>
        </row>
        <row r="142">
          <cell r="A142">
            <v>363</v>
          </cell>
        </row>
        <row r="143">
          <cell r="A143">
            <v>593</v>
          </cell>
        </row>
        <row r="144">
          <cell r="A144">
            <v>336</v>
          </cell>
        </row>
        <row r="145">
          <cell r="A145">
            <v>173</v>
          </cell>
        </row>
        <row r="146">
          <cell r="A146">
            <v>70</v>
          </cell>
        </row>
        <row r="147">
          <cell r="A147">
            <v>13</v>
          </cell>
        </row>
        <row r="148">
          <cell r="A148">
            <v>104</v>
          </cell>
        </row>
        <row r="149">
          <cell r="A149">
            <v>176</v>
          </cell>
        </row>
        <row r="150">
          <cell r="A150">
            <v>200</v>
          </cell>
        </row>
        <row r="151">
          <cell r="A151">
            <v>636</v>
          </cell>
        </row>
        <row r="152">
          <cell r="A152">
            <v>588</v>
          </cell>
        </row>
        <row r="153">
          <cell r="A153">
            <v>327</v>
          </cell>
        </row>
        <row r="154">
          <cell r="A154">
            <v>337</v>
          </cell>
        </row>
        <row r="155">
          <cell r="A155">
            <v>127</v>
          </cell>
        </row>
        <row r="156">
          <cell r="A156">
            <v>340</v>
          </cell>
        </row>
        <row r="157">
          <cell r="A157">
            <v>198</v>
          </cell>
        </row>
        <row r="158">
          <cell r="A158">
            <v>286</v>
          </cell>
        </row>
        <row r="159">
          <cell r="A159">
            <v>118</v>
          </cell>
        </row>
        <row r="160">
          <cell r="A160">
            <v>117</v>
          </cell>
        </row>
        <row r="161">
          <cell r="A161">
            <v>107</v>
          </cell>
        </row>
        <row r="162">
          <cell r="A162">
            <v>367</v>
          </cell>
        </row>
        <row r="163">
          <cell r="A163">
            <v>149</v>
          </cell>
        </row>
        <row r="164">
          <cell r="A164">
            <v>102</v>
          </cell>
        </row>
        <row r="165">
          <cell r="A165">
            <v>63</v>
          </cell>
        </row>
        <row r="166">
          <cell r="A166">
            <v>391</v>
          </cell>
        </row>
        <row r="167">
          <cell r="A167">
            <v>188</v>
          </cell>
        </row>
        <row r="168">
          <cell r="A168">
            <v>167</v>
          </cell>
        </row>
        <row r="169">
          <cell r="A169">
            <v>59</v>
          </cell>
        </row>
        <row r="170">
          <cell r="A170">
            <v>349</v>
          </cell>
        </row>
        <row r="171">
          <cell r="A171">
            <v>5</v>
          </cell>
        </row>
        <row r="172">
          <cell r="A172">
            <v>384</v>
          </cell>
        </row>
        <row r="173">
          <cell r="A173">
            <v>3</v>
          </cell>
        </row>
        <row r="174">
          <cell r="A174">
            <v>95</v>
          </cell>
        </row>
        <row r="175">
          <cell r="A175">
            <v>581</v>
          </cell>
        </row>
        <row r="176">
          <cell r="A176">
            <v>101</v>
          </cell>
        </row>
        <row r="177">
          <cell r="A177">
            <v>657</v>
          </cell>
        </row>
        <row r="178">
          <cell r="A178">
            <v>142</v>
          </cell>
        </row>
        <row r="179">
          <cell r="A179">
            <v>124</v>
          </cell>
        </row>
        <row r="180">
          <cell r="A180">
            <v>390</v>
          </cell>
        </row>
        <row r="181">
          <cell r="A181">
            <v>569</v>
          </cell>
        </row>
        <row r="182">
          <cell r="A182">
            <v>42</v>
          </cell>
        </row>
        <row r="183">
          <cell r="A183">
            <v>45</v>
          </cell>
        </row>
        <row r="184">
          <cell r="A184">
            <v>72</v>
          </cell>
        </row>
        <row r="185">
          <cell r="A185">
            <v>339</v>
          </cell>
        </row>
        <row r="186">
          <cell r="A186">
            <v>212</v>
          </cell>
        </row>
        <row r="187">
          <cell r="A187">
            <v>599</v>
          </cell>
        </row>
        <row r="188">
          <cell r="A188">
            <v>659</v>
          </cell>
        </row>
        <row r="189">
          <cell r="A189">
            <v>64</v>
          </cell>
        </row>
        <row r="190">
          <cell r="A190">
            <v>360</v>
          </cell>
        </row>
        <row r="191">
          <cell r="A191">
            <v>249</v>
          </cell>
        </row>
        <row r="192">
          <cell r="A192">
            <v>52</v>
          </cell>
        </row>
        <row r="193">
          <cell r="A193">
            <v>177</v>
          </cell>
        </row>
        <row r="194">
          <cell r="A194">
            <v>644</v>
          </cell>
        </row>
        <row r="195">
          <cell r="A195">
            <v>394</v>
          </cell>
        </row>
        <row r="196">
          <cell r="A196">
            <v>125</v>
          </cell>
        </row>
        <row r="197">
          <cell r="A197">
            <v>265</v>
          </cell>
        </row>
        <row r="198">
          <cell r="A198">
            <v>16</v>
          </cell>
        </row>
        <row r="199">
          <cell r="A199">
            <v>126</v>
          </cell>
        </row>
        <row r="200">
          <cell r="A200">
            <v>8</v>
          </cell>
        </row>
        <row r="201">
          <cell r="A201">
            <v>106</v>
          </cell>
        </row>
        <row r="202">
          <cell r="A202">
            <v>199</v>
          </cell>
        </row>
        <row r="203">
          <cell r="A203">
            <v>160</v>
          </cell>
        </row>
        <row r="204">
          <cell r="A204">
            <v>596</v>
          </cell>
        </row>
        <row r="205">
          <cell r="A205">
            <v>628</v>
          </cell>
        </row>
        <row r="206">
          <cell r="A206">
            <v>308</v>
          </cell>
        </row>
        <row r="207">
          <cell r="A207">
            <v>623</v>
          </cell>
        </row>
        <row r="208">
          <cell r="A208">
            <v>38</v>
          </cell>
        </row>
        <row r="209">
          <cell r="A209">
            <v>209</v>
          </cell>
        </row>
        <row r="210">
          <cell r="A210">
            <v>121</v>
          </cell>
        </row>
        <row r="211">
          <cell r="A211">
            <v>93</v>
          </cell>
        </row>
        <row r="212">
          <cell r="A212">
            <v>2</v>
          </cell>
        </row>
        <row r="213">
          <cell r="A213">
            <v>296</v>
          </cell>
        </row>
        <row r="214">
          <cell r="A214">
            <v>116</v>
          </cell>
        </row>
        <row r="215">
          <cell r="A215">
            <v>284</v>
          </cell>
        </row>
        <row r="216">
          <cell r="A216">
            <v>325</v>
          </cell>
        </row>
        <row r="217">
          <cell r="A217">
            <v>46</v>
          </cell>
        </row>
        <row r="218">
          <cell r="A218">
            <v>178</v>
          </cell>
        </row>
        <row r="219">
          <cell r="A219">
            <v>248</v>
          </cell>
        </row>
        <row r="220">
          <cell r="A220">
            <v>572</v>
          </cell>
        </row>
        <row r="221">
          <cell r="A221">
            <v>362</v>
          </cell>
        </row>
        <row r="222">
          <cell r="A222">
            <v>86</v>
          </cell>
        </row>
        <row r="223">
          <cell r="A223">
            <v>372</v>
          </cell>
        </row>
        <row r="224">
          <cell r="A224">
            <v>58</v>
          </cell>
        </row>
        <row r="225">
          <cell r="A225">
            <v>621</v>
          </cell>
        </row>
        <row r="226">
          <cell r="A226">
            <v>299</v>
          </cell>
        </row>
        <row r="227">
          <cell r="A227">
            <v>136</v>
          </cell>
        </row>
        <row r="228">
          <cell r="A228">
            <v>383</v>
          </cell>
        </row>
        <row r="229">
          <cell r="A229">
            <v>306</v>
          </cell>
        </row>
        <row r="230">
          <cell r="A230">
            <v>14</v>
          </cell>
        </row>
        <row r="231">
          <cell r="A231">
            <v>171</v>
          </cell>
        </row>
        <row r="232">
          <cell r="A232">
            <v>41</v>
          </cell>
        </row>
        <row r="233">
          <cell r="A233">
            <v>202</v>
          </cell>
        </row>
        <row r="234">
          <cell r="A234">
            <v>287</v>
          </cell>
        </row>
        <row r="235">
          <cell r="A235">
            <v>288</v>
          </cell>
        </row>
        <row r="236">
          <cell r="A236">
            <v>646</v>
          </cell>
        </row>
        <row r="237">
          <cell r="A237">
            <v>326</v>
          </cell>
        </row>
        <row r="238">
          <cell r="A238">
            <v>85</v>
          </cell>
        </row>
        <row r="239">
          <cell r="A239">
            <v>626</v>
          </cell>
        </row>
        <row r="240">
          <cell r="A240">
            <v>319</v>
          </cell>
        </row>
        <row r="241">
          <cell r="A241">
            <v>214</v>
          </cell>
        </row>
        <row r="242">
          <cell r="A242">
            <v>49</v>
          </cell>
        </row>
        <row r="243">
          <cell r="A243">
            <v>392</v>
          </cell>
        </row>
        <row r="244">
          <cell r="A244">
            <v>99</v>
          </cell>
        </row>
        <row r="245">
          <cell r="A245">
            <v>140</v>
          </cell>
        </row>
        <row r="246">
          <cell r="A246">
            <v>261</v>
          </cell>
        </row>
        <row r="247">
          <cell r="A247">
            <v>192</v>
          </cell>
        </row>
        <row r="248">
          <cell r="A248">
            <v>616</v>
          </cell>
        </row>
        <row r="249">
          <cell r="A249">
            <v>585</v>
          </cell>
        </row>
        <row r="250">
          <cell r="A250">
            <v>39</v>
          </cell>
        </row>
        <row r="251">
          <cell r="A251">
            <v>330</v>
          </cell>
        </row>
        <row r="252">
          <cell r="A252">
            <v>272</v>
          </cell>
        </row>
        <row r="253">
          <cell r="A253">
            <v>371</v>
          </cell>
        </row>
        <row r="254">
          <cell r="A254">
            <v>351</v>
          </cell>
        </row>
        <row r="255">
          <cell r="A255">
            <v>241</v>
          </cell>
        </row>
        <row r="256">
          <cell r="A256">
            <v>575</v>
          </cell>
        </row>
        <row r="257">
          <cell r="A257">
            <v>139</v>
          </cell>
        </row>
        <row r="258">
          <cell r="A258">
            <v>608</v>
          </cell>
        </row>
        <row r="259">
          <cell r="A259">
            <v>253</v>
          </cell>
        </row>
        <row r="260">
          <cell r="A260">
            <v>389</v>
          </cell>
        </row>
        <row r="261">
          <cell r="A261">
            <v>19</v>
          </cell>
        </row>
        <row r="262">
          <cell r="A262">
            <v>219</v>
          </cell>
        </row>
        <row r="263">
          <cell r="A263">
            <v>369</v>
          </cell>
        </row>
        <row r="264">
          <cell r="A264">
            <v>84</v>
          </cell>
        </row>
        <row r="265">
          <cell r="A265">
            <v>130</v>
          </cell>
        </row>
        <row r="266">
          <cell r="A266">
            <v>365</v>
          </cell>
        </row>
        <row r="267">
          <cell r="A267">
            <v>377</v>
          </cell>
        </row>
        <row r="268">
          <cell r="A268">
            <v>618</v>
          </cell>
        </row>
        <row r="269">
          <cell r="A269">
            <v>191</v>
          </cell>
        </row>
        <row r="270">
          <cell r="A270">
            <v>62</v>
          </cell>
        </row>
        <row r="271">
          <cell r="A271">
            <v>74</v>
          </cell>
        </row>
        <row r="272">
          <cell r="A272">
            <v>236</v>
          </cell>
        </row>
        <row r="273">
          <cell r="A273">
            <v>166</v>
          </cell>
        </row>
        <row r="274">
          <cell r="A274">
            <v>273</v>
          </cell>
        </row>
        <row r="275">
          <cell r="A275">
            <v>605</v>
          </cell>
        </row>
        <row r="276">
          <cell r="A276">
            <v>150</v>
          </cell>
        </row>
        <row r="277">
          <cell r="A277">
            <v>309</v>
          </cell>
        </row>
        <row r="278">
          <cell r="A278">
            <v>31</v>
          </cell>
        </row>
        <row r="279">
          <cell r="A279">
            <v>568</v>
          </cell>
        </row>
        <row r="280">
          <cell r="A280">
            <v>361</v>
          </cell>
        </row>
        <row r="281">
          <cell r="A281">
            <v>631</v>
          </cell>
        </row>
        <row r="282">
          <cell r="A282">
            <v>629</v>
          </cell>
        </row>
        <row r="283">
          <cell r="A283">
            <v>123</v>
          </cell>
        </row>
        <row r="284">
          <cell r="A284">
            <v>194</v>
          </cell>
        </row>
        <row r="285">
          <cell r="A285">
            <v>10</v>
          </cell>
        </row>
        <row r="286">
          <cell r="A286">
            <v>328</v>
          </cell>
        </row>
        <row r="287">
          <cell r="A287">
            <v>77</v>
          </cell>
        </row>
        <row r="288">
          <cell r="A288">
            <v>664</v>
          </cell>
        </row>
        <row r="289">
          <cell r="A289">
            <v>399</v>
          </cell>
        </row>
        <row r="290">
          <cell r="A290">
            <v>89</v>
          </cell>
        </row>
        <row r="291">
          <cell r="A291">
            <v>66</v>
          </cell>
        </row>
        <row r="292">
          <cell r="A292">
            <v>400</v>
          </cell>
        </row>
        <row r="293">
          <cell r="A293">
            <v>553</v>
          </cell>
        </row>
        <row r="294">
          <cell r="A294">
            <v>205</v>
          </cell>
        </row>
        <row r="295">
          <cell r="A295">
            <v>620</v>
          </cell>
        </row>
        <row r="296">
          <cell r="A296">
            <v>255</v>
          </cell>
        </row>
        <row r="297">
          <cell r="A297">
            <v>313</v>
          </cell>
        </row>
        <row r="298">
          <cell r="A298">
            <v>48</v>
          </cell>
        </row>
        <row r="299">
          <cell r="A299">
            <v>278</v>
          </cell>
        </row>
        <row r="300">
          <cell r="A300">
            <v>322</v>
          </cell>
        </row>
        <row r="301">
          <cell r="A301">
            <v>110</v>
          </cell>
        </row>
        <row r="302">
          <cell r="A302">
            <v>33</v>
          </cell>
        </row>
        <row r="303">
          <cell r="A303">
            <v>34</v>
          </cell>
        </row>
        <row r="304">
          <cell r="A304">
            <v>57</v>
          </cell>
        </row>
        <row r="305">
          <cell r="A305">
            <v>30</v>
          </cell>
        </row>
        <row r="306">
          <cell r="A306">
            <v>635</v>
          </cell>
        </row>
        <row r="307">
          <cell r="A307">
            <v>617</v>
          </cell>
        </row>
        <row r="308">
          <cell r="A308">
            <v>96</v>
          </cell>
        </row>
        <row r="309">
          <cell r="A309">
            <v>109</v>
          </cell>
        </row>
        <row r="310">
          <cell r="A310">
            <v>402</v>
          </cell>
        </row>
        <row r="311">
          <cell r="A311">
            <v>69</v>
          </cell>
        </row>
        <row r="312">
          <cell r="A312">
            <v>573</v>
          </cell>
        </row>
        <row r="313">
          <cell r="A313">
            <v>282</v>
          </cell>
        </row>
        <row r="314">
          <cell r="A314">
            <v>161</v>
          </cell>
        </row>
        <row r="315">
          <cell r="A315">
            <v>342</v>
          </cell>
        </row>
        <row r="316">
          <cell r="A316">
            <v>187</v>
          </cell>
        </row>
        <row r="317">
          <cell r="A317">
            <v>61</v>
          </cell>
        </row>
        <row r="318">
          <cell r="A318">
            <v>295</v>
          </cell>
        </row>
        <row r="319">
          <cell r="A319">
            <v>259</v>
          </cell>
        </row>
        <row r="320">
          <cell r="A320">
            <v>294</v>
          </cell>
        </row>
        <row r="321">
          <cell r="A321">
            <v>222</v>
          </cell>
        </row>
        <row r="322">
          <cell r="A322">
            <v>353</v>
          </cell>
        </row>
        <row r="323">
          <cell r="A323">
            <v>215</v>
          </cell>
        </row>
        <row r="324">
          <cell r="A324">
            <v>565</v>
          </cell>
        </row>
        <row r="325">
          <cell r="A325">
            <v>386</v>
          </cell>
        </row>
        <row r="326">
          <cell r="A326">
            <v>169</v>
          </cell>
        </row>
        <row r="327">
          <cell r="A327">
            <v>378</v>
          </cell>
        </row>
        <row r="328">
          <cell r="A328">
            <v>290</v>
          </cell>
        </row>
        <row r="329">
          <cell r="A329">
            <v>385</v>
          </cell>
        </row>
        <row r="330">
          <cell r="A330">
            <v>300</v>
          </cell>
        </row>
        <row r="331">
          <cell r="A331">
            <v>354</v>
          </cell>
        </row>
        <row r="332">
          <cell r="A332">
            <v>321</v>
          </cell>
        </row>
        <row r="333">
          <cell r="A333">
            <v>401</v>
          </cell>
        </row>
        <row r="334">
          <cell r="A334">
            <v>71</v>
          </cell>
        </row>
        <row r="335">
          <cell r="A335">
            <v>368</v>
          </cell>
        </row>
        <row r="336">
          <cell r="A336">
            <v>366</v>
          </cell>
        </row>
        <row r="337">
          <cell r="A337">
            <v>20</v>
          </cell>
        </row>
        <row r="338">
          <cell r="A338">
            <v>277</v>
          </cell>
        </row>
        <row r="339">
          <cell r="A339">
            <v>185</v>
          </cell>
        </row>
        <row r="340">
          <cell r="A340">
            <v>604</v>
          </cell>
        </row>
        <row r="341">
          <cell r="A341">
            <v>180</v>
          </cell>
        </row>
        <row r="342">
          <cell r="A342">
            <v>54</v>
          </cell>
        </row>
        <row r="343">
          <cell r="A343">
            <v>364</v>
          </cell>
        </row>
        <row r="344">
          <cell r="A344">
            <v>611</v>
          </cell>
        </row>
        <row r="345">
          <cell r="A345">
            <v>654</v>
          </cell>
        </row>
        <row r="346">
          <cell r="A346">
            <v>649</v>
          </cell>
        </row>
        <row r="347">
          <cell r="A347">
            <v>602</v>
          </cell>
        </row>
        <row r="348">
          <cell r="A348">
            <v>640</v>
          </cell>
        </row>
        <row r="349">
          <cell r="A349">
            <v>557</v>
          </cell>
        </row>
        <row r="350">
          <cell r="A350">
            <v>285</v>
          </cell>
        </row>
        <row r="351">
          <cell r="A351">
            <v>184</v>
          </cell>
        </row>
        <row r="352">
          <cell r="A352">
            <v>627</v>
          </cell>
        </row>
        <row r="353">
          <cell r="A353">
            <v>271</v>
          </cell>
        </row>
        <row r="354">
          <cell r="A354">
            <v>211</v>
          </cell>
        </row>
        <row r="355">
          <cell r="A355">
            <v>267</v>
          </cell>
        </row>
        <row r="356">
          <cell r="A356">
            <v>65</v>
          </cell>
        </row>
        <row r="357">
          <cell r="A357">
            <v>189</v>
          </cell>
        </row>
        <row r="358">
          <cell r="A358">
            <v>551</v>
          </cell>
        </row>
        <row r="359">
          <cell r="A359">
            <v>396</v>
          </cell>
        </row>
        <row r="360">
          <cell r="A360">
            <v>289</v>
          </cell>
        </row>
        <row r="361">
          <cell r="A361">
            <v>218</v>
          </cell>
        </row>
        <row r="362">
          <cell r="A362">
            <v>656</v>
          </cell>
        </row>
        <row r="363">
          <cell r="A363">
            <v>144</v>
          </cell>
        </row>
        <row r="364">
          <cell r="A364">
            <v>589</v>
          </cell>
        </row>
        <row r="365">
          <cell r="A365">
            <v>382</v>
          </cell>
        </row>
        <row r="366">
          <cell r="A366">
            <v>550</v>
          </cell>
        </row>
        <row r="367">
          <cell r="A367">
            <v>98</v>
          </cell>
        </row>
        <row r="368">
          <cell r="A368">
            <v>135</v>
          </cell>
        </row>
        <row r="369">
          <cell r="A369">
            <v>217</v>
          </cell>
        </row>
        <row r="370">
          <cell r="A370">
            <v>207</v>
          </cell>
        </row>
        <row r="371">
          <cell r="A371">
            <v>630</v>
          </cell>
        </row>
        <row r="372">
          <cell r="A372">
            <v>269</v>
          </cell>
        </row>
        <row r="373">
          <cell r="A373">
            <v>186</v>
          </cell>
        </row>
        <row r="374">
          <cell r="A374">
            <v>179</v>
          </cell>
        </row>
        <row r="375">
          <cell r="A375">
            <v>302</v>
          </cell>
        </row>
        <row r="376">
          <cell r="A376">
            <v>558</v>
          </cell>
        </row>
        <row r="377">
          <cell r="A377">
            <v>333</v>
          </cell>
        </row>
        <row r="378">
          <cell r="A378">
            <v>40</v>
          </cell>
        </row>
        <row r="379">
          <cell r="A379">
            <v>260</v>
          </cell>
        </row>
        <row r="380">
          <cell r="A380">
            <v>352</v>
          </cell>
        </row>
        <row r="381">
          <cell r="A381">
            <v>50</v>
          </cell>
        </row>
        <row r="382">
          <cell r="A382">
            <v>145</v>
          </cell>
        </row>
        <row r="383">
          <cell r="A383">
            <v>87</v>
          </cell>
        </row>
        <row r="384">
          <cell r="A384">
            <v>280</v>
          </cell>
        </row>
        <row r="385">
          <cell r="A385">
            <v>658</v>
          </cell>
        </row>
        <row r="386">
          <cell r="A386">
            <v>257</v>
          </cell>
        </row>
        <row r="387">
          <cell r="A387">
            <v>275</v>
          </cell>
        </row>
        <row r="388">
          <cell r="A388">
            <v>103</v>
          </cell>
        </row>
        <row r="389">
          <cell r="A389">
            <v>606</v>
          </cell>
        </row>
        <row r="390">
          <cell r="A390">
            <v>258</v>
          </cell>
        </row>
        <row r="391">
          <cell r="A391">
            <v>323</v>
          </cell>
        </row>
        <row r="392">
          <cell r="A392">
            <v>586</v>
          </cell>
        </row>
        <row r="393">
          <cell r="A393">
            <v>146</v>
          </cell>
        </row>
        <row r="394">
          <cell r="A394">
            <v>561</v>
          </cell>
        </row>
        <row r="395">
          <cell r="A395">
            <v>223</v>
          </cell>
        </row>
        <row r="396">
          <cell r="A396">
            <v>358</v>
          </cell>
        </row>
        <row r="397">
          <cell r="A397">
            <v>158</v>
          </cell>
        </row>
        <row r="398">
          <cell r="A398">
            <v>592</v>
          </cell>
        </row>
        <row r="399">
          <cell r="A399">
            <v>613</v>
          </cell>
        </row>
        <row r="400">
          <cell r="A400">
            <v>314</v>
          </cell>
        </row>
        <row r="401">
          <cell r="A401">
            <v>21</v>
          </cell>
        </row>
        <row r="402">
          <cell r="A402">
            <v>345</v>
          </cell>
        </row>
        <row r="403">
          <cell r="A403">
            <v>174</v>
          </cell>
        </row>
        <row r="404">
          <cell r="A404">
            <v>239</v>
          </cell>
        </row>
        <row r="405">
          <cell r="A405">
            <v>578</v>
          </cell>
        </row>
        <row r="406">
          <cell r="A406">
            <v>381</v>
          </cell>
        </row>
        <row r="407">
          <cell r="A407">
            <v>79</v>
          </cell>
        </row>
        <row r="408">
          <cell r="A408">
            <v>97</v>
          </cell>
        </row>
        <row r="409">
          <cell r="A409">
            <v>665</v>
          </cell>
        </row>
        <row r="410">
          <cell r="A410">
            <v>653</v>
          </cell>
        </row>
        <row r="411">
          <cell r="A411">
            <v>641</v>
          </cell>
        </row>
        <row r="412">
          <cell r="A412">
            <v>601</v>
          </cell>
        </row>
        <row r="413">
          <cell r="A413">
            <v>105</v>
          </cell>
        </row>
        <row r="414">
          <cell r="A414">
            <v>254</v>
          </cell>
        </row>
        <row r="415">
          <cell r="A415">
            <v>252</v>
          </cell>
        </row>
        <row r="416">
          <cell r="A416">
            <v>380</v>
          </cell>
        </row>
        <row r="417">
          <cell r="A417">
            <v>132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269</v>
          </cell>
        </row>
        <row r="3">
          <cell r="A3">
            <v>247</v>
          </cell>
        </row>
        <row r="4">
          <cell r="A4">
            <v>16</v>
          </cell>
        </row>
        <row r="5">
          <cell r="A5">
            <v>145</v>
          </cell>
        </row>
        <row r="6">
          <cell r="A6">
            <v>152</v>
          </cell>
        </row>
        <row r="7">
          <cell r="A7">
            <v>225</v>
          </cell>
        </row>
        <row r="8">
          <cell r="A8">
            <v>397</v>
          </cell>
        </row>
        <row r="9">
          <cell r="A9">
            <v>345</v>
          </cell>
        </row>
        <row r="10">
          <cell r="A10">
            <v>297</v>
          </cell>
        </row>
        <row r="11">
          <cell r="A11">
            <v>8</v>
          </cell>
        </row>
        <row r="12">
          <cell r="A12">
            <v>5</v>
          </cell>
        </row>
        <row r="13">
          <cell r="A13">
            <v>326</v>
          </cell>
        </row>
        <row r="14">
          <cell r="A14">
            <v>254</v>
          </cell>
        </row>
        <row r="15">
          <cell r="A15">
            <v>160</v>
          </cell>
        </row>
        <row r="16">
          <cell r="A16">
            <v>191</v>
          </cell>
        </row>
        <row r="17">
          <cell r="A17">
            <v>302</v>
          </cell>
        </row>
        <row r="18">
          <cell r="A18">
            <v>65</v>
          </cell>
        </row>
        <row r="19">
          <cell r="A19">
            <v>266</v>
          </cell>
        </row>
        <row r="20">
          <cell r="A20">
            <v>614</v>
          </cell>
        </row>
        <row r="21">
          <cell r="A21">
            <v>581</v>
          </cell>
        </row>
        <row r="22">
          <cell r="A22">
            <v>330</v>
          </cell>
        </row>
        <row r="23">
          <cell r="A23">
            <v>299</v>
          </cell>
        </row>
        <row r="24">
          <cell r="A24">
            <v>52</v>
          </cell>
        </row>
        <row r="25">
          <cell r="A25">
            <v>129</v>
          </cell>
        </row>
        <row r="26">
          <cell r="A26">
            <v>9</v>
          </cell>
        </row>
        <row r="27">
          <cell r="A27">
            <v>596</v>
          </cell>
        </row>
        <row r="28">
          <cell r="A28">
            <v>646</v>
          </cell>
        </row>
        <row r="29">
          <cell r="A29">
            <v>271</v>
          </cell>
        </row>
        <row r="30">
          <cell r="A30">
            <v>37</v>
          </cell>
        </row>
        <row r="31">
          <cell r="A31">
            <v>396</v>
          </cell>
        </row>
        <row r="32">
          <cell r="A32">
            <v>383</v>
          </cell>
        </row>
        <row r="33">
          <cell r="A33">
            <v>236</v>
          </cell>
        </row>
        <row r="34">
          <cell r="A34">
            <v>171</v>
          </cell>
        </row>
        <row r="35">
          <cell r="A35">
            <v>612</v>
          </cell>
        </row>
        <row r="36">
          <cell r="A36">
            <v>161</v>
          </cell>
        </row>
        <row r="37">
          <cell r="A37">
            <v>115</v>
          </cell>
        </row>
        <row r="38">
          <cell r="A38">
            <v>270</v>
          </cell>
        </row>
        <row r="39">
          <cell r="A39">
            <v>216</v>
          </cell>
        </row>
        <row r="40">
          <cell r="A40">
            <v>89</v>
          </cell>
        </row>
        <row r="41">
          <cell r="A41">
            <v>106</v>
          </cell>
        </row>
        <row r="42">
          <cell r="A42">
            <v>108</v>
          </cell>
        </row>
        <row r="43">
          <cell r="A43">
            <v>365</v>
          </cell>
        </row>
        <row r="44">
          <cell r="A44">
            <v>134</v>
          </cell>
        </row>
        <row r="45">
          <cell r="A45">
            <v>300</v>
          </cell>
        </row>
        <row r="46">
          <cell r="A46">
            <v>384</v>
          </cell>
        </row>
        <row r="47">
          <cell r="A47">
            <v>151</v>
          </cell>
        </row>
        <row r="48">
          <cell r="A48">
            <v>135</v>
          </cell>
        </row>
        <row r="49">
          <cell r="A49">
            <v>346</v>
          </cell>
        </row>
        <row r="50">
          <cell r="A50">
            <v>237</v>
          </cell>
        </row>
        <row r="51">
          <cell r="A51">
            <v>649</v>
          </cell>
        </row>
        <row r="52">
          <cell r="A52">
            <v>318</v>
          </cell>
        </row>
        <row r="53">
          <cell r="A53">
            <v>295</v>
          </cell>
        </row>
        <row r="54">
          <cell r="A54">
            <v>59</v>
          </cell>
        </row>
        <row r="55">
          <cell r="A55">
            <v>325</v>
          </cell>
        </row>
        <row r="56">
          <cell r="A56">
            <v>238</v>
          </cell>
        </row>
        <row r="57">
          <cell r="A57">
            <v>222</v>
          </cell>
        </row>
        <row r="58">
          <cell r="A58">
            <v>380</v>
          </cell>
        </row>
        <row r="59">
          <cell r="A59">
            <v>218</v>
          </cell>
        </row>
        <row r="60">
          <cell r="A60">
            <v>553</v>
          </cell>
        </row>
        <row r="61">
          <cell r="A61">
            <v>149</v>
          </cell>
        </row>
        <row r="62">
          <cell r="A62">
            <v>69</v>
          </cell>
        </row>
        <row r="63">
          <cell r="A63">
            <v>275</v>
          </cell>
        </row>
        <row r="64">
          <cell r="A64">
            <v>395</v>
          </cell>
        </row>
        <row r="65">
          <cell r="A65">
            <v>382</v>
          </cell>
        </row>
        <row r="66">
          <cell r="A66">
            <v>250</v>
          </cell>
        </row>
        <row r="67">
          <cell r="A67">
            <v>379</v>
          </cell>
        </row>
        <row r="68">
          <cell r="A68">
            <v>643</v>
          </cell>
        </row>
        <row r="69">
          <cell r="A69">
            <v>373</v>
          </cell>
        </row>
        <row r="70">
          <cell r="A70">
            <v>199</v>
          </cell>
        </row>
        <row r="71">
          <cell r="A71">
            <v>340</v>
          </cell>
        </row>
        <row r="72">
          <cell r="A72">
            <v>661</v>
          </cell>
        </row>
        <row r="73">
          <cell r="A73">
            <v>594</v>
          </cell>
        </row>
        <row r="74">
          <cell r="A74">
            <v>657</v>
          </cell>
        </row>
        <row r="75">
          <cell r="A75">
            <v>132</v>
          </cell>
        </row>
        <row r="76">
          <cell r="A76">
            <v>82</v>
          </cell>
        </row>
        <row r="77">
          <cell r="A77">
            <v>0</v>
          </cell>
        </row>
        <row r="78">
          <cell r="A78">
            <v>178</v>
          </cell>
        </row>
        <row r="79">
          <cell r="A79">
            <v>260</v>
          </cell>
        </row>
        <row r="80">
          <cell r="A80">
            <v>644</v>
          </cell>
        </row>
        <row r="81">
          <cell r="A81">
            <v>105</v>
          </cell>
        </row>
        <row r="82">
          <cell r="A82">
            <v>357</v>
          </cell>
        </row>
        <row r="83">
          <cell r="A83">
            <v>117</v>
          </cell>
        </row>
        <row r="84">
          <cell r="A84">
            <v>626</v>
          </cell>
        </row>
        <row r="85">
          <cell r="A85">
            <v>385</v>
          </cell>
        </row>
        <row r="86">
          <cell r="A86">
            <v>324</v>
          </cell>
        </row>
        <row r="87">
          <cell r="A87">
            <v>618</v>
          </cell>
        </row>
        <row r="88">
          <cell r="A88">
            <v>584</v>
          </cell>
        </row>
        <row r="89">
          <cell r="A89">
            <v>568</v>
          </cell>
        </row>
        <row r="90">
          <cell r="A90">
            <v>256</v>
          </cell>
        </row>
        <row r="91">
          <cell r="A91">
            <v>355</v>
          </cell>
        </row>
        <row r="92">
          <cell r="A92">
            <v>86</v>
          </cell>
        </row>
        <row r="93">
          <cell r="A93">
            <v>334</v>
          </cell>
        </row>
        <row r="94">
          <cell r="A94">
            <v>367</v>
          </cell>
        </row>
        <row r="95">
          <cell r="A95">
            <v>166</v>
          </cell>
        </row>
        <row r="96">
          <cell r="A96">
            <v>335</v>
          </cell>
        </row>
        <row r="97">
          <cell r="A97">
            <v>7</v>
          </cell>
        </row>
        <row r="98">
          <cell r="A98">
            <v>635</v>
          </cell>
        </row>
        <row r="99">
          <cell r="A99">
            <v>401</v>
          </cell>
        </row>
        <row r="100">
          <cell r="A100">
            <v>609</v>
          </cell>
        </row>
        <row r="101">
          <cell r="A101">
            <v>58</v>
          </cell>
        </row>
        <row r="102">
          <cell r="A102">
            <v>235</v>
          </cell>
        </row>
        <row r="103">
          <cell r="A103">
            <v>571</v>
          </cell>
        </row>
        <row r="104">
          <cell r="A104">
            <v>577</v>
          </cell>
        </row>
        <row r="105">
          <cell r="A105">
            <v>98</v>
          </cell>
        </row>
        <row r="106">
          <cell r="A106">
            <v>233</v>
          </cell>
        </row>
        <row r="107">
          <cell r="A107">
            <v>262</v>
          </cell>
        </row>
        <row r="108">
          <cell r="A108">
            <v>637</v>
          </cell>
        </row>
        <row r="109">
          <cell r="A109">
            <v>15</v>
          </cell>
        </row>
        <row r="110">
          <cell r="A110">
            <v>231</v>
          </cell>
        </row>
        <row r="111">
          <cell r="A111">
            <v>307</v>
          </cell>
        </row>
        <row r="112">
          <cell r="A112">
            <v>585</v>
          </cell>
        </row>
        <row r="113">
          <cell r="A113">
            <v>276</v>
          </cell>
        </row>
        <row r="114">
          <cell r="A114">
            <v>264</v>
          </cell>
        </row>
        <row r="115">
          <cell r="A115">
            <v>398</v>
          </cell>
        </row>
        <row r="116">
          <cell r="A116">
            <v>241</v>
          </cell>
        </row>
        <row r="117">
          <cell r="A117">
            <v>130</v>
          </cell>
        </row>
        <row r="118">
          <cell r="A118">
            <v>328</v>
          </cell>
        </row>
        <row r="119">
          <cell r="A119">
            <v>111</v>
          </cell>
        </row>
        <row r="120">
          <cell r="A120">
            <v>664</v>
          </cell>
        </row>
        <row r="121">
          <cell r="A121">
            <v>344</v>
          </cell>
        </row>
        <row r="122">
          <cell r="A122">
            <v>123</v>
          </cell>
        </row>
        <row r="123">
          <cell r="A123">
            <v>369</v>
          </cell>
        </row>
        <row r="124">
          <cell r="A124">
            <v>240</v>
          </cell>
        </row>
        <row r="125">
          <cell r="A125">
            <v>177</v>
          </cell>
        </row>
        <row r="126">
          <cell r="A126">
            <v>12</v>
          </cell>
        </row>
        <row r="127">
          <cell r="A127">
            <v>353</v>
          </cell>
        </row>
        <row r="128">
          <cell r="A128">
            <v>317</v>
          </cell>
        </row>
        <row r="129">
          <cell r="A129">
            <v>329</v>
          </cell>
        </row>
        <row r="130">
          <cell r="A130">
            <v>263</v>
          </cell>
        </row>
        <row r="131">
          <cell r="A131">
            <v>20</v>
          </cell>
        </row>
        <row r="132">
          <cell r="A132">
            <v>258</v>
          </cell>
        </row>
        <row r="133">
          <cell r="A133">
            <v>563</v>
          </cell>
        </row>
        <row r="134">
          <cell r="A134">
            <v>17</v>
          </cell>
        </row>
        <row r="135">
          <cell r="A135">
            <v>87</v>
          </cell>
        </row>
        <row r="136">
          <cell r="A136">
            <v>615</v>
          </cell>
        </row>
        <row r="137">
          <cell r="A137">
            <v>252</v>
          </cell>
        </row>
        <row r="138">
          <cell r="A138">
            <v>159</v>
          </cell>
        </row>
        <row r="139">
          <cell r="A139">
            <v>53</v>
          </cell>
        </row>
        <row r="140">
          <cell r="A140">
            <v>368</v>
          </cell>
        </row>
        <row r="141">
          <cell r="A141">
            <v>38</v>
          </cell>
        </row>
        <row r="142">
          <cell r="A142">
            <v>131</v>
          </cell>
        </row>
        <row r="143">
          <cell r="A143">
            <v>226</v>
          </cell>
        </row>
        <row r="144">
          <cell r="A144">
            <v>127</v>
          </cell>
        </row>
        <row r="145">
          <cell r="A145">
            <v>372</v>
          </cell>
        </row>
        <row r="146">
          <cell r="A146">
            <v>209</v>
          </cell>
        </row>
        <row r="147">
          <cell r="A147">
            <v>85</v>
          </cell>
        </row>
        <row r="148">
          <cell r="A148">
            <v>399</v>
          </cell>
        </row>
        <row r="149">
          <cell r="A149">
            <v>120</v>
          </cell>
        </row>
        <row r="150">
          <cell r="A150">
            <v>591</v>
          </cell>
        </row>
        <row r="151">
          <cell r="A151">
            <v>138</v>
          </cell>
        </row>
        <row r="152">
          <cell r="A152">
            <v>304</v>
          </cell>
        </row>
        <row r="153">
          <cell r="A153">
            <v>172</v>
          </cell>
        </row>
        <row r="154">
          <cell r="A154">
            <v>121</v>
          </cell>
        </row>
        <row r="155">
          <cell r="A155">
            <v>41</v>
          </cell>
        </row>
        <row r="156">
          <cell r="A156">
            <v>273</v>
          </cell>
        </row>
        <row r="157">
          <cell r="A157">
            <v>174</v>
          </cell>
        </row>
        <row r="158">
          <cell r="A158">
            <v>552</v>
          </cell>
        </row>
        <row r="159">
          <cell r="A159">
            <v>291</v>
          </cell>
        </row>
        <row r="160">
          <cell r="A160">
            <v>46</v>
          </cell>
        </row>
        <row r="161">
          <cell r="A161">
            <v>198</v>
          </cell>
        </row>
        <row r="162">
          <cell r="A162">
            <v>619</v>
          </cell>
        </row>
        <row r="163">
          <cell r="A163">
            <v>223</v>
          </cell>
        </row>
        <row r="164">
          <cell r="A164">
            <v>377</v>
          </cell>
        </row>
        <row r="165">
          <cell r="A165">
            <v>370</v>
          </cell>
        </row>
        <row r="166">
          <cell r="A166">
            <v>72</v>
          </cell>
        </row>
        <row r="167">
          <cell r="A167">
            <v>140</v>
          </cell>
        </row>
        <row r="168">
          <cell r="A168">
            <v>55</v>
          </cell>
        </row>
        <row r="169">
          <cell r="A169">
            <v>255</v>
          </cell>
        </row>
        <row r="170">
          <cell r="A170">
            <v>147</v>
          </cell>
        </row>
        <row r="171">
          <cell r="A171">
            <v>173</v>
          </cell>
        </row>
        <row r="172">
          <cell r="A172">
            <v>3</v>
          </cell>
        </row>
        <row r="173">
          <cell r="A173">
            <v>666</v>
          </cell>
        </row>
        <row r="174">
          <cell r="A174">
            <v>593</v>
          </cell>
        </row>
        <row r="175">
          <cell r="A175">
            <v>243</v>
          </cell>
        </row>
        <row r="176">
          <cell r="A176">
            <v>204</v>
          </cell>
        </row>
        <row r="177">
          <cell r="A177">
            <v>629</v>
          </cell>
        </row>
        <row r="178">
          <cell r="A178">
            <v>660</v>
          </cell>
        </row>
        <row r="179">
          <cell r="A179">
            <v>342</v>
          </cell>
        </row>
        <row r="180">
          <cell r="A180">
            <v>652</v>
          </cell>
        </row>
        <row r="181">
          <cell r="A181">
            <v>196</v>
          </cell>
        </row>
        <row r="182">
          <cell r="A182">
            <v>43</v>
          </cell>
        </row>
        <row r="183">
          <cell r="A183">
            <v>624</v>
          </cell>
        </row>
        <row r="184">
          <cell r="A184">
            <v>194</v>
          </cell>
        </row>
        <row r="185">
          <cell r="A185">
            <v>301</v>
          </cell>
        </row>
        <row r="186">
          <cell r="A186">
            <v>621</v>
          </cell>
        </row>
        <row r="187">
          <cell r="A187">
            <v>560</v>
          </cell>
        </row>
        <row r="188">
          <cell r="A188">
            <v>42</v>
          </cell>
        </row>
        <row r="189">
          <cell r="A189">
            <v>14</v>
          </cell>
        </row>
        <row r="190">
          <cell r="A190">
            <v>116</v>
          </cell>
        </row>
        <row r="191">
          <cell r="A191">
            <v>71</v>
          </cell>
        </row>
        <row r="192">
          <cell r="A192">
            <v>578</v>
          </cell>
        </row>
        <row r="193">
          <cell r="A193">
            <v>210</v>
          </cell>
        </row>
        <row r="194">
          <cell r="A194">
            <v>158</v>
          </cell>
        </row>
        <row r="195">
          <cell r="A195">
            <v>562</v>
          </cell>
        </row>
        <row r="196">
          <cell r="A196">
            <v>95</v>
          </cell>
        </row>
        <row r="197">
          <cell r="A197">
            <v>601</v>
          </cell>
        </row>
        <row r="198">
          <cell r="A198">
            <v>312</v>
          </cell>
        </row>
        <row r="199">
          <cell r="A199">
            <v>363</v>
          </cell>
        </row>
        <row r="200">
          <cell r="A200">
            <v>602</v>
          </cell>
        </row>
        <row r="201">
          <cell r="A201">
            <v>327</v>
          </cell>
        </row>
        <row r="202">
          <cell r="A202">
            <v>392</v>
          </cell>
        </row>
        <row r="203">
          <cell r="A203">
            <v>118</v>
          </cell>
        </row>
        <row r="204">
          <cell r="A204">
            <v>287</v>
          </cell>
        </row>
        <row r="205">
          <cell r="A205">
            <v>394</v>
          </cell>
        </row>
        <row r="206">
          <cell r="A206">
            <v>136</v>
          </cell>
        </row>
        <row r="207">
          <cell r="A207">
            <v>221</v>
          </cell>
        </row>
        <row r="208">
          <cell r="A208">
            <v>331</v>
          </cell>
        </row>
        <row r="209">
          <cell r="A209">
            <v>265</v>
          </cell>
        </row>
        <row r="210">
          <cell r="A210">
            <v>79</v>
          </cell>
        </row>
        <row r="211">
          <cell r="A211">
            <v>103</v>
          </cell>
        </row>
        <row r="212">
          <cell r="A212">
            <v>70</v>
          </cell>
        </row>
        <row r="213">
          <cell r="A213">
            <v>586</v>
          </cell>
        </row>
        <row r="214">
          <cell r="A214">
            <v>68</v>
          </cell>
        </row>
        <row r="215">
          <cell r="A215">
            <v>4</v>
          </cell>
        </row>
        <row r="216">
          <cell r="A216">
            <v>183</v>
          </cell>
        </row>
        <row r="217">
          <cell r="A217">
            <v>569</v>
          </cell>
        </row>
        <row r="218">
          <cell r="A218">
            <v>356</v>
          </cell>
        </row>
        <row r="219">
          <cell r="A219">
            <v>31</v>
          </cell>
        </row>
        <row r="220">
          <cell r="A220">
            <v>180</v>
          </cell>
        </row>
        <row r="221">
          <cell r="A221">
            <v>2</v>
          </cell>
        </row>
        <row r="222">
          <cell r="A222">
            <v>227</v>
          </cell>
        </row>
        <row r="223">
          <cell r="A223">
            <v>99</v>
          </cell>
        </row>
        <row r="224">
          <cell r="A224">
            <v>83</v>
          </cell>
        </row>
        <row r="225">
          <cell r="A225">
            <v>387</v>
          </cell>
        </row>
        <row r="226">
          <cell r="A226">
            <v>39</v>
          </cell>
        </row>
        <row r="227">
          <cell r="A227">
            <v>645</v>
          </cell>
        </row>
        <row r="228">
          <cell r="A228">
            <v>128</v>
          </cell>
        </row>
        <row r="229">
          <cell r="A229">
            <v>632</v>
          </cell>
        </row>
        <row r="230">
          <cell r="A230">
            <v>303</v>
          </cell>
        </row>
        <row r="231">
          <cell r="A231">
            <v>44</v>
          </cell>
        </row>
        <row r="232">
          <cell r="A232">
            <v>653</v>
          </cell>
        </row>
        <row r="233">
          <cell r="A233">
            <v>374</v>
          </cell>
        </row>
        <row r="234">
          <cell r="A234">
            <v>634</v>
          </cell>
        </row>
        <row r="235">
          <cell r="A235">
            <v>47</v>
          </cell>
        </row>
        <row r="236">
          <cell r="A236">
            <v>588</v>
          </cell>
        </row>
        <row r="237">
          <cell r="A237">
            <v>207</v>
          </cell>
        </row>
        <row r="238">
          <cell r="A238">
            <v>358</v>
          </cell>
        </row>
        <row r="239">
          <cell r="A239">
            <v>592</v>
          </cell>
        </row>
        <row r="240">
          <cell r="A240">
            <v>549</v>
          </cell>
        </row>
        <row r="241">
          <cell r="A241">
            <v>595</v>
          </cell>
        </row>
        <row r="242">
          <cell r="A242">
            <v>391</v>
          </cell>
        </row>
        <row r="243">
          <cell r="A243">
            <v>110</v>
          </cell>
        </row>
        <row r="244">
          <cell r="A244">
            <v>361</v>
          </cell>
        </row>
        <row r="245">
          <cell r="A245">
            <v>143</v>
          </cell>
        </row>
        <row r="246">
          <cell r="A246">
            <v>92</v>
          </cell>
        </row>
        <row r="247">
          <cell r="A247">
            <v>338</v>
          </cell>
        </row>
        <row r="248">
          <cell r="A248">
            <v>245</v>
          </cell>
        </row>
        <row r="249">
          <cell r="A249">
            <v>613</v>
          </cell>
        </row>
        <row r="250">
          <cell r="A250">
            <v>277</v>
          </cell>
        </row>
        <row r="251">
          <cell r="A251">
            <v>400</v>
          </cell>
        </row>
        <row r="252">
          <cell r="A252">
            <v>314</v>
          </cell>
        </row>
        <row r="253">
          <cell r="A253">
            <v>13</v>
          </cell>
        </row>
        <row r="254">
          <cell r="A254">
            <v>11</v>
          </cell>
        </row>
        <row r="255">
          <cell r="A255">
            <v>18</v>
          </cell>
        </row>
        <row r="256">
          <cell r="A256">
            <v>566</v>
          </cell>
        </row>
        <row r="257">
          <cell r="A257">
            <v>341</v>
          </cell>
        </row>
        <row r="258">
          <cell r="A258">
            <v>211</v>
          </cell>
        </row>
        <row r="259">
          <cell r="A259">
            <v>148</v>
          </cell>
        </row>
        <row r="260">
          <cell r="A260">
            <v>214</v>
          </cell>
        </row>
        <row r="261">
          <cell r="A261">
            <v>112</v>
          </cell>
        </row>
        <row r="262">
          <cell r="A262">
            <v>114</v>
          </cell>
        </row>
        <row r="263">
          <cell r="A263">
            <v>168</v>
          </cell>
        </row>
        <row r="264">
          <cell r="A264">
            <v>311</v>
          </cell>
        </row>
        <row r="265">
          <cell r="A265">
            <v>97</v>
          </cell>
        </row>
        <row r="266">
          <cell r="A266">
            <v>61</v>
          </cell>
        </row>
        <row r="267">
          <cell r="A267">
            <v>23</v>
          </cell>
        </row>
        <row r="268">
          <cell r="A268">
            <v>293</v>
          </cell>
        </row>
        <row r="269">
          <cell r="A269">
            <v>170</v>
          </cell>
        </row>
        <row r="270">
          <cell r="A270">
            <v>150</v>
          </cell>
        </row>
        <row r="271">
          <cell r="A271">
            <v>193</v>
          </cell>
        </row>
        <row r="272">
          <cell r="A272">
            <v>24</v>
          </cell>
        </row>
        <row r="273">
          <cell r="A273">
            <v>25</v>
          </cell>
        </row>
        <row r="274">
          <cell r="A274">
            <v>659</v>
          </cell>
        </row>
        <row r="275">
          <cell r="A275">
            <v>248</v>
          </cell>
        </row>
        <row r="276">
          <cell r="A276">
            <v>181</v>
          </cell>
        </row>
        <row r="277">
          <cell r="A277">
            <v>188</v>
          </cell>
        </row>
        <row r="278">
          <cell r="A278">
            <v>76</v>
          </cell>
        </row>
        <row r="279">
          <cell r="A279">
            <v>389</v>
          </cell>
        </row>
        <row r="280">
          <cell r="A280">
            <v>279</v>
          </cell>
        </row>
        <row r="281">
          <cell r="A281">
            <v>141</v>
          </cell>
        </row>
        <row r="282">
          <cell r="A282">
            <v>45</v>
          </cell>
        </row>
        <row r="283">
          <cell r="A283">
            <v>285</v>
          </cell>
        </row>
        <row r="284">
          <cell r="A284">
            <v>610</v>
          </cell>
        </row>
        <row r="285">
          <cell r="A285">
            <v>630</v>
          </cell>
        </row>
        <row r="286">
          <cell r="A286">
            <v>94</v>
          </cell>
        </row>
        <row r="287">
          <cell r="A287">
            <v>574</v>
          </cell>
        </row>
        <row r="288">
          <cell r="A288">
            <v>662</v>
          </cell>
        </row>
        <row r="289">
          <cell r="A289">
            <v>96</v>
          </cell>
        </row>
        <row r="290">
          <cell r="A290">
            <v>102</v>
          </cell>
        </row>
        <row r="291">
          <cell r="A291">
            <v>81</v>
          </cell>
        </row>
        <row r="292">
          <cell r="A292">
            <v>66</v>
          </cell>
        </row>
        <row r="293">
          <cell r="A293">
            <v>213</v>
          </cell>
        </row>
        <row r="294">
          <cell r="A294">
            <v>176</v>
          </cell>
        </row>
        <row r="295">
          <cell r="A295">
            <v>242</v>
          </cell>
        </row>
        <row r="296">
          <cell r="A296">
            <v>100</v>
          </cell>
        </row>
        <row r="297">
          <cell r="A297">
            <v>616</v>
          </cell>
        </row>
        <row r="298">
          <cell r="A298">
            <v>205</v>
          </cell>
        </row>
        <row r="299">
          <cell r="A299">
            <v>169</v>
          </cell>
        </row>
        <row r="300">
          <cell r="A300">
            <v>320</v>
          </cell>
        </row>
        <row r="301">
          <cell r="A301">
            <v>84</v>
          </cell>
        </row>
        <row r="302">
          <cell r="A302">
            <v>551</v>
          </cell>
        </row>
        <row r="303">
          <cell r="A303">
            <v>261</v>
          </cell>
        </row>
        <row r="304">
          <cell r="A304">
            <v>564</v>
          </cell>
        </row>
        <row r="305">
          <cell r="A305">
            <v>319</v>
          </cell>
        </row>
        <row r="306">
          <cell r="A306">
            <v>220</v>
          </cell>
        </row>
        <row r="307">
          <cell r="A307">
            <v>378</v>
          </cell>
        </row>
        <row r="308">
          <cell r="A308">
            <v>48</v>
          </cell>
        </row>
        <row r="309">
          <cell r="A309">
            <v>1</v>
          </cell>
        </row>
        <row r="310">
          <cell r="A310">
            <v>175</v>
          </cell>
        </row>
        <row r="311">
          <cell r="A311">
            <v>27</v>
          </cell>
        </row>
        <row r="312">
          <cell r="A312">
            <v>267</v>
          </cell>
        </row>
        <row r="313">
          <cell r="A313">
            <v>162</v>
          </cell>
        </row>
        <row r="314">
          <cell r="A314">
            <v>364</v>
          </cell>
        </row>
        <row r="315">
          <cell r="A315">
            <v>60</v>
          </cell>
        </row>
        <row r="316">
          <cell r="A316">
            <v>306</v>
          </cell>
        </row>
        <row r="317">
          <cell r="A317">
            <v>393</v>
          </cell>
        </row>
        <row r="318">
          <cell r="A318">
            <v>650</v>
          </cell>
        </row>
        <row r="319">
          <cell r="A319">
            <v>288</v>
          </cell>
        </row>
        <row r="320">
          <cell r="A320">
            <v>257</v>
          </cell>
        </row>
        <row r="321">
          <cell r="A321">
            <v>590</v>
          </cell>
        </row>
        <row r="322">
          <cell r="A322">
            <v>294</v>
          </cell>
        </row>
        <row r="323">
          <cell r="A323">
            <v>32</v>
          </cell>
        </row>
        <row r="324">
          <cell r="A324">
            <v>600</v>
          </cell>
        </row>
        <row r="325">
          <cell r="A325">
            <v>10</v>
          </cell>
        </row>
        <row r="326">
          <cell r="A326">
            <v>104</v>
          </cell>
        </row>
        <row r="327">
          <cell r="A327">
            <v>292</v>
          </cell>
        </row>
        <row r="328">
          <cell r="A328">
            <v>339</v>
          </cell>
        </row>
        <row r="329">
          <cell r="A329">
            <v>189</v>
          </cell>
        </row>
        <row r="330">
          <cell r="A330">
            <v>36</v>
          </cell>
        </row>
        <row r="331">
          <cell r="A331">
            <v>647</v>
          </cell>
        </row>
        <row r="332">
          <cell r="A332">
            <v>388</v>
          </cell>
        </row>
        <row r="333">
          <cell r="A333">
            <v>75</v>
          </cell>
        </row>
        <row r="334">
          <cell r="A334">
            <v>366</v>
          </cell>
        </row>
        <row r="335">
          <cell r="A335">
            <v>251</v>
          </cell>
        </row>
        <row r="336">
          <cell r="A336">
            <v>62</v>
          </cell>
        </row>
        <row r="337">
          <cell r="A337">
            <v>63</v>
          </cell>
        </row>
        <row r="338">
          <cell r="A338">
            <v>607</v>
          </cell>
        </row>
        <row r="339">
          <cell r="A339">
            <v>122</v>
          </cell>
        </row>
        <row r="340">
          <cell r="A340">
            <v>336</v>
          </cell>
        </row>
        <row r="341">
          <cell r="A341">
            <v>165</v>
          </cell>
        </row>
        <row r="342">
          <cell r="A342">
            <v>212</v>
          </cell>
        </row>
        <row r="343">
          <cell r="A343">
            <v>21</v>
          </cell>
        </row>
        <row r="344">
          <cell r="A344">
            <v>93</v>
          </cell>
        </row>
        <row r="345">
          <cell r="A345">
            <v>208</v>
          </cell>
        </row>
        <row r="346">
          <cell r="A346">
            <v>187</v>
          </cell>
        </row>
        <row r="347">
          <cell r="A347">
            <v>290</v>
          </cell>
        </row>
        <row r="348">
          <cell r="A348">
            <v>286</v>
          </cell>
        </row>
        <row r="349">
          <cell r="A349">
            <v>561</v>
          </cell>
        </row>
        <row r="350">
          <cell r="A350">
            <v>49</v>
          </cell>
        </row>
        <row r="351">
          <cell r="A351">
            <v>40</v>
          </cell>
        </row>
        <row r="352">
          <cell r="A352">
            <v>623</v>
          </cell>
        </row>
        <row r="353">
          <cell r="A353">
            <v>337</v>
          </cell>
        </row>
        <row r="354">
          <cell r="A354">
            <v>239</v>
          </cell>
        </row>
        <row r="355">
          <cell r="A355">
            <v>603</v>
          </cell>
        </row>
        <row r="356">
          <cell r="A356">
            <v>576</v>
          </cell>
        </row>
        <row r="357">
          <cell r="A357">
            <v>639</v>
          </cell>
        </row>
        <row r="358">
          <cell r="A358">
            <v>550</v>
          </cell>
        </row>
        <row r="359">
          <cell r="A359">
            <v>234</v>
          </cell>
        </row>
        <row r="360">
          <cell r="A360">
            <v>179</v>
          </cell>
        </row>
        <row r="361">
          <cell r="A361">
            <v>30</v>
          </cell>
        </row>
        <row r="362">
          <cell r="A362">
            <v>641</v>
          </cell>
        </row>
        <row r="363">
          <cell r="A363">
            <v>559</v>
          </cell>
        </row>
        <row r="364">
          <cell r="A364">
            <v>554</v>
          </cell>
        </row>
        <row r="365">
          <cell r="A365">
            <v>651</v>
          </cell>
        </row>
        <row r="366">
          <cell r="A366">
            <v>139</v>
          </cell>
        </row>
        <row r="367">
          <cell r="A367">
            <v>126</v>
          </cell>
        </row>
        <row r="368">
          <cell r="A368">
            <v>153</v>
          </cell>
        </row>
        <row r="369">
          <cell r="A369">
            <v>91</v>
          </cell>
        </row>
        <row r="370">
          <cell r="A370">
            <v>322</v>
          </cell>
        </row>
        <row r="371">
          <cell r="A371">
            <v>390</v>
          </cell>
        </row>
        <row r="372">
          <cell r="A372">
            <v>360</v>
          </cell>
        </row>
        <row r="373">
          <cell r="A373">
            <v>655</v>
          </cell>
        </row>
        <row r="374">
          <cell r="A374">
            <v>309</v>
          </cell>
        </row>
        <row r="375">
          <cell r="A375">
            <v>88</v>
          </cell>
        </row>
        <row r="376">
          <cell r="A376">
            <v>246</v>
          </cell>
        </row>
        <row r="377">
          <cell r="A377">
            <v>298</v>
          </cell>
        </row>
        <row r="378">
          <cell r="A378">
            <v>347</v>
          </cell>
        </row>
        <row r="379">
          <cell r="A379">
            <v>333</v>
          </cell>
        </row>
        <row r="380">
          <cell r="A380">
            <v>268</v>
          </cell>
        </row>
        <row r="381">
          <cell r="A381">
            <v>57</v>
          </cell>
        </row>
        <row r="382">
          <cell r="A382">
            <v>253</v>
          </cell>
        </row>
        <row r="383">
          <cell r="A383">
            <v>611</v>
          </cell>
        </row>
        <row r="384">
          <cell r="A384">
            <v>375</v>
          </cell>
        </row>
        <row r="385">
          <cell r="A385">
            <v>6</v>
          </cell>
        </row>
        <row r="386">
          <cell r="A386">
            <v>22</v>
          </cell>
        </row>
        <row r="387">
          <cell r="A387">
            <v>224</v>
          </cell>
        </row>
        <row r="388">
          <cell r="A388">
            <v>154</v>
          </cell>
        </row>
        <row r="389">
          <cell r="A389">
            <v>34</v>
          </cell>
        </row>
        <row r="390">
          <cell r="A390">
            <v>109</v>
          </cell>
        </row>
        <row r="391">
          <cell r="A391">
            <v>575</v>
          </cell>
        </row>
        <row r="392">
          <cell r="A392">
            <v>608</v>
          </cell>
        </row>
        <row r="393">
          <cell r="A393">
            <v>343</v>
          </cell>
        </row>
        <row r="394">
          <cell r="A394">
            <v>28</v>
          </cell>
        </row>
        <row r="395">
          <cell r="A395">
            <v>633</v>
          </cell>
        </row>
        <row r="396">
          <cell r="A396">
            <v>656</v>
          </cell>
        </row>
        <row r="397">
          <cell r="A397">
            <v>555</v>
          </cell>
        </row>
        <row r="398">
          <cell r="A398">
            <v>186</v>
          </cell>
        </row>
        <row r="399">
          <cell r="A399">
            <v>599</v>
          </cell>
        </row>
        <row r="400">
          <cell r="A400">
            <v>589</v>
          </cell>
        </row>
        <row r="401">
          <cell r="A401">
            <v>146</v>
          </cell>
        </row>
        <row r="402">
          <cell r="A402">
            <v>201</v>
          </cell>
        </row>
        <row r="403">
          <cell r="A403">
            <v>272</v>
          </cell>
        </row>
        <row r="404">
          <cell r="A404">
            <v>573</v>
          </cell>
        </row>
        <row r="405">
          <cell r="A405">
            <v>195</v>
          </cell>
        </row>
        <row r="406">
          <cell r="A406">
            <v>35</v>
          </cell>
        </row>
        <row r="407">
          <cell r="A407">
            <v>348</v>
          </cell>
        </row>
        <row r="408">
          <cell r="A408">
            <v>636</v>
          </cell>
        </row>
        <row r="409">
          <cell r="A409">
            <v>606</v>
          </cell>
        </row>
        <row r="410">
          <cell r="A410">
            <v>283</v>
          </cell>
        </row>
        <row r="411">
          <cell r="A411">
            <v>579</v>
          </cell>
        </row>
        <row r="412">
          <cell r="A412">
            <v>315</v>
          </cell>
        </row>
        <row r="413">
          <cell r="A413">
            <v>274</v>
          </cell>
        </row>
        <row r="414">
          <cell r="A414">
            <v>203</v>
          </cell>
        </row>
        <row r="415">
          <cell r="A415">
            <v>402</v>
          </cell>
        </row>
        <row r="416">
          <cell r="A416">
            <v>376</v>
          </cell>
        </row>
        <row r="417">
          <cell r="A417">
            <v>228</v>
          </cell>
        </row>
      </sheetData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386</v>
          </cell>
        </row>
        <row r="3">
          <cell r="A3">
            <v>180</v>
          </cell>
        </row>
        <row r="4">
          <cell r="A4">
            <v>38</v>
          </cell>
        </row>
        <row r="5">
          <cell r="A5">
            <v>267</v>
          </cell>
        </row>
        <row r="6">
          <cell r="A6">
            <v>273</v>
          </cell>
        </row>
        <row r="7">
          <cell r="A7">
            <v>9</v>
          </cell>
        </row>
        <row r="8">
          <cell r="A8">
            <v>80</v>
          </cell>
        </row>
        <row r="9">
          <cell r="A9">
            <v>55</v>
          </cell>
        </row>
        <row r="10">
          <cell r="A10">
            <v>138</v>
          </cell>
        </row>
        <row r="11">
          <cell r="A11">
            <v>556</v>
          </cell>
        </row>
        <row r="12">
          <cell r="A12">
            <v>4</v>
          </cell>
        </row>
        <row r="13">
          <cell r="A13">
            <v>135</v>
          </cell>
        </row>
        <row r="14">
          <cell r="A14">
            <v>618</v>
          </cell>
        </row>
        <row r="15">
          <cell r="A15">
            <v>39</v>
          </cell>
        </row>
        <row r="16">
          <cell r="A16">
            <v>390</v>
          </cell>
        </row>
        <row r="17">
          <cell r="A17">
            <v>53</v>
          </cell>
        </row>
        <row r="18">
          <cell r="A18">
            <v>213</v>
          </cell>
        </row>
        <row r="19">
          <cell r="A19">
            <v>198</v>
          </cell>
        </row>
        <row r="20">
          <cell r="A20">
            <v>276</v>
          </cell>
        </row>
        <row r="21">
          <cell r="A21">
            <v>651</v>
          </cell>
        </row>
        <row r="22">
          <cell r="A22">
            <v>70</v>
          </cell>
        </row>
        <row r="23">
          <cell r="A23">
            <v>372</v>
          </cell>
        </row>
        <row r="24">
          <cell r="A24">
            <v>394</v>
          </cell>
        </row>
        <row r="25">
          <cell r="A25">
            <v>191</v>
          </cell>
        </row>
        <row r="26">
          <cell r="A26">
            <v>655</v>
          </cell>
        </row>
        <row r="27">
          <cell r="A27">
            <v>666</v>
          </cell>
        </row>
        <row r="28">
          <cell r="A28">
            <v>254</v>
          </cell>
        </row>
        <row r="29">
          <cell r="A29">
            <v>114</v>
          </cell>
        </row>
        <row r="30">
          <cell r="A30">
            <v>223</v>
          </cell>
        </row>
        <row r="31">
          <cell r="A31">
            <v>263</v>
          </cell>
        </row>
        <row r="32">
          <cell r="A32">
            <v>569</v>
          </cell>
        </row>
        <row r="33">
          <cell r="A33">
            <v>28</v>
          </cell>
        </row>
        <row r="34">
          <cell r="A34">
            <v>234</v>
          </cell>
        </row>
        <row r="35">
          <cell r="A35">
            <v>349</v>
          </cell>
        </row>
        <row r="36">
          <cell r="A36">
            <v>579</v>
          </cell>
        </row>
        <row r="37">
          <cell r="A37">
            <v>626</v>
          </cell>
        </row>
        <row r="38">
          <cell r="A38">
            <v>346</v>
          </cell>
        </row>
        <row r="39">
          <cell r="A39">
            <v>641</v>
          </cell>
        </row>
        <row r="40">
          <cell r="A40">
            <v>43</v>
          </cell>
        </row>
        <row r="41">
          <cell r="A41">
            <v>0</v>
          </cell>
        </row>
        <row r="42">
          <cell r="A42">
            <v>600</v>
          </cell>
        </row>
        <row r="43">
          <cell r="A43">
            <v>634</v>
          </cell>
        </row>
        <row r="44">
          <cell r="A44">
            <v>305</v>
          </cell>
        </row>
        <row r="45">
          <cell r="A45">
            <v>335</v>
          </cell>
        </row>
        <row r="46">
          <cell r="A46">
            <v>150</v>
          </cell>
        </row>
        <row r="47">
          <cell r="A47">
            <v>580</v>
          </cell>
        </row>
        <row r="48">
          <cell r="A48">
            <v>387</v>
          </cell>
        </row>
        <row r="49">
          <cell r="A49">
            <v>631</v>
          </cell>
        </row>
        <row r="50">
          <cell r="A50">
            <v>663</v>
          </cell>
        </row>
        <row r="51">
          <cell r="A51">
            <v>196</v>
          </cell>
        </row>
        <row r="52">
          <cell r="A52">
            <v>177</v>
          </cell>
        </row>
        <row r="53">
          <cell r="A53">
            <v>170</v>
          </cell>
        </row>
        <row r="54">
          <cell r="A54">
            <v>1</v>
          </cell>
        </row>
        <row r="55">
          <cell r="A55">
            <v>260</v>
          </cell>
        </row>
        <row r="56">
          <cell r="A56">
            <v>17</v>
          </cell>
        </row>
        <row r="57">
          <cell r="A57">
            <v>141</v>
          </cell>
        </row>
        <row r="58">
          <cell r="A58">
            <v>185</v>
          </cell>
        </row>
        <row r="59">
          <cell r="A59">
            <v>343</v>
          </cell>
        </row>
        <row r="60">
          <cell r="A60">
            <v>107</v>
          </cell>
        </row>
        <row r="61">
          <cell r="A61">
            <v>169</v>
          </cell>
        </row>
        <row r="62">
          <cell r="A62">
            <v>32</v>
          </cell>
        </row>
        <row r="63">
          <cell r="A63">
            <v>112</v>
          </cell>
        </row>
        <row r="64">
          <cell r="A64">
            <v>79</v>
          </cell>
        </row>
        <row r="65">
          <cell r="A65">
            <v>650</v>
          </cell>
        </row>
        <row r="66">
          <cell r="A66">
            <v>195</v>
          </cell>
        </row>
        <row r="67">
          <cell r="A67">
            <v>567</v>
          </cell>
        </row>
        <row r="68">
          <cell r="A68">
            <v>190</v>
          </cell>
        </row>
        <row r="69">
          <cell r="A69">
            <v>40</v>
          </cell>
        </row>
        <row r="70">
          <cell r="A70">
            <v>604</v>
          </cell>
        </row>
        <row r="71">
          <cell r="A71">
            <v>399</v>
          </cell>
        </row>
        <row r="72">
          <cell r="A72">
            <v>139</v>
          </cell>
        </row>
        <row r="73">
          <cell r="A73">
            <v>378</v>
          </cell>
        </row>
        <row r="74">
          <cell r="A74">
            <v>578</v>
          </cell>
        </row>
        <row r="75">
          <cell r="A75">
            <v>589</v>
          </cell>
        </row>
        <row r="76">
          <cell r="A76">
            <v>197</v>
          </cell>
        </row>
        <row r="77">
          <cell r="A77">
            <v>3</v>
          </cell>
        </row>
        <row r="78">
          <cell r="A78">
            <v>210</v>
          </cell>
        </row>
        <row r="79">
          <cell r="A79">
            <v>388</v>
          </cell>
        </row>
        <row r="80">
          <cell r="A80">
            <v>86</v>
          </cell>
        </row>
        <row r="81">
          <cell r="A81">
            <v>183</v>
          </cell>
        </row>
        <row r="82">
          <cell r="A82">
            <v>632</v>
          </cell>
        </row>
        <row r="83">
          <cell r="A83">
            <v>111</v>
          </cell>
        </row>
        <row r="84">
          <cell r="A84">
            <v>271</v>
          </cell>
        </row>
        <row r="85">
          <cell r="A85">
            <v>611</v>
          </cell>
        </row>
        <row r="86">
          <cell r="A86">
            <v>100</v>
          </cell>
        </row>
        <row r="87">
          <cell r="A87">
            <v>253</v>
          </cell>
        </row>
        <row r="88">
          <cell r="A88">
            <v>102</v>
          </cell>
        </row>
        <row r="89">
          <cell r="A89">
            <v>41</v>
          </cell>
        </row>
        <row r="90">
          <cell r="A90">
            <v>402</v>
          </cell>
        </row>
        <row r="91">
          <cell r="A91">
            <v>159</v>
          </cell>
        </row>
        <row r="92">
          <cell r="A92">
            <v>310</v>
          </cell>
        </row>
        <row r="93">
          <cell r="A93">
            <v>236</v>
          </cell>
        </row>
        <row r="94">
          <cell r="A94">
            <v>251</v>
          </cell>
        </row>
        <row r="95">
          <cell r="A95">
            <v>295</v>
          </cell>
        </row>
        <row r="96">
          <cell r="A96">
            <v>288</v>
          </cell>
        </row>
        <row r="97">
          <cell r="A97">
            <v>314</v>
          </cell>
        </row>
        <row r="98">
          <cell r="A98">
            <v>115</v>
          </cell>
        </row>
        <row r="99">
          <cell r="A99">
            <v>158</v>
          </cell>
        </row>
        <row r="100">
          <cell r="A100">
            <v>594</v>
          </cell>
        </row>
        <row r="101">
          <cell r="A101">
            <v>203</v>
          </cell>
        </row>
        <row r="102">
          <cell r="A102">
            <v>142</v>
          </cell>
        </row>
        <row r="103">
          <cell r="A103">
            <v>146</v>
          </cell>
        </row>
        <row r="104">
          <cell r="A104">
            <v>401</v>
          </cell>
        </row>
        <row r="105">
          <cell r="A105">
            <v>376</v>
          </cell>
        </row>
        <row r="106">
          <cell r="A106">
            <v>58</v>
          </cell>
        </row>
        <row r="107">
          <cell r="A107">
            <v>215</v>
          </cell>
        </row>
        <row r="108">
          <cell r="A108">
            <v>221</v>
          </cell>
        </row>
        <row r="109">
          <cell r="A109">
            <v>178</v>
          </cell>
        </row>
        <row r="110">
          <cell r="A110">
            <v>154</v>
          </cell>
        </row>
        <row r="111">
          <cell r="A111">
            <v>558</v>
          </cell>
        </row>
        <row r="112">
          <cell r="A112">
            <v>292</v>
          </cell>
        </row>
        <row r="113">
          <cell r="A113">
            <v>366</v>
          </cell>
        </row>
        <row r="114">
          <cell r="A114">
            <v>241</v>
          </cell>
        </row>
        <row r="115">
          <cell r="A115">
            <v>570</v>
          </cell>
        </row>
        <row r="116">
          <cell r="A116">
            <v>173</v>
          </cell>
        </row>
        <row r="117">
          <cell r="A117">
            <v>240</v>
          </cell>
        </row>
        <row r="118">
          <cell r="A118">
            <v>352</v>
          </cell>
        </row>
        <row r="119">
          <cell r="A119">
            <v>338</v>
          </cell>
        </row>
        <row r="120">
          <cell r="A120">
            <v>551</v>
          </cell>
        </row>
        <row r="121">
          <cell r="A121">
            <v>648</v>
          </cell>
        </row>
        <row r="122">
          <cell r="A122">
            <v>373</v>
          </cell>
        </row>
        <row r="123">
          <cell r="A123">
            <v>124</v>
          </cell>
        </row>
        <row r="124">
          <cell r="A124">
            <v>398</v>
          </cell>
        </row>
        <row r="125">
          <cell r="A125">
            <v>356</v>
          </cell>
        </row>
        <row r="126">
          <cell r="A126">
            <v>266</v>
          </cell>
        </row>
        <row r="127">
          <cell r="A127">
            <v>274</v>
          </cell>
        </row>
        <row r="128">
          <cell r="A128">
            <v>614</v>
          </cell>
        </row>
        <row r="129">
          <cell r="A129">
            <v>606</v>
          </cell>
        </row>
        <row r="130">
          <cell r="A130">
            <v>244</v>
          </cell>
        </row>
        <row r="131">
          <cell r="A131">
            <v>233</v>
          </cell>
        </row>
        <row r="132">
          <cell r="A132">
            <v>609</v>
          </cell>
        </row>
        <row r="133">
          <cell r="A133">
            <v>165</v>
          </cell>
        </row>
        <row r="134">
          <cell r="A134">
            <v>57</v>
          </cell>
        </row>
        <row r="135">
          <cell r="A135">
            <v>339</v>
          </cell>
        </row>
        <row r="136">
          <cell r="A136">
            <v>393</v>
          </cell>
        </row>
        <row r="137">
          <cell r="A137">
            <v>284</v>
          </cell>
        </row>
        <row r="138">
          <cell r="A138">
            <v>587</v>
          </cell>
        </row>
        <row r="139">
          <cell r="A139">
            <v>106</v>
          </cell>
        </row>
        <row r="140">
          <cell r="A140">
            <v>20</v>
          </cell>
        </row>
        <row r="141">
          <cell r="A141">
            <v>163</v>
          </cell>
        </row>
        <row r="142">
          <cell r="A142">
            <v>325</v>
          </cell>
        </row>
        <row r="143">
          <cell r="A143">
            <v>364</v>
          </cell>
        </row>
        <row r="144">
          <cell r="A144">
            <v>309</v>
          </cell>
        </row>
        <row r="145">
          <cell r="A145">
            <v>319</v>
          </cell>
        </row>
        <row r="146">
          <cell r="A146">
            <v>328</v>
          </cell>
        </row>
        <row r="147">
          <cell r="A147">
            <v>385</v>
          </cell>
        </row>
        <row r="148">
          <cell r="A148">
            <v>574</v>
          </cell>
        </row>
        <row r="149">
          <cell r="A149">
            <v>381</v>
          </cell>
        </row>
        <row r="150">
          <cell r="A150">
            <v>283</v>
          </cell>
        </row>
        <row r="151">
          <cell r="A151">
            <v>315</v>
          </cell>
        </row>
        <row r="152">
          <cell r="A152">
            <v>590</v>
          </cell>
        </row>
        <row r="153">
          <cell r="A153">
            <v>66</v>
          </cell>
        </row>
        <row r="154">
          <cell r="A154">
            <v>555</v>
          </cell>
        </row>
        <row r="155">
          <cell r="A155">
            <v>354</v>
          </cell>
        </row>
        <row r="156">
          <cell r="A156">
            <v>7</v>
          </cell>
        </row>
        <row r="157">
          <cell r="A157">
            <v>26</v>
          </cell>
        </row>
        <row r="158">
          <cell r="A158">
            <v>633</v>
          </cell>
        </row>
        <row r="159">
          <cell r="A159">
            <v>161</v>
          </cell>
        </row>
        <row r="160">
          <cell r="A160">
            <v>33</v>
          </cell>
        </row>
        <row r="161">
          <cell r="A161">
            <v>98</v>
          </cell>
        </row>
        <row r="162">
          <cell r="A162">
            <v>564</v>
          </cell>
        </row>
        <row r="163">
          <cell r="A163">
            <v>400</v>
          </cell>
        </row>
        <row r="164">
          <cell r="A164">
            <v>12</v>
          </cell>
        </row>
        <row r="165">
          <cell r="A165">
            <v>212</v>
          </cell>
        </row>
        <row r="166">
          <cell r="A166">
            <v>168</v>
          </cell>
        </row>
        <row r="167">
          <cell r="A167">
            <v>85</v>
          </cell>
        </row>
        <row r="168">
          <cell r="A168">
            <v>583</v>
          </cell>
        </row>
        <row r="169">
          <cell r="A169">
            <v>628</v>
          </cell>
        </row>
        <row r="170">
          <cell r="A170">
            <v>597</v>
          </cell>
        </row>
        <row r="171">
          <cell r="A171">
            <v>91</v>
          </cell>
        </row>
        <row r="172">
          <cell r="A172">
            <v>227</v>
          </cell>
        </row>
        <row r="173">
          <cell r="A173">
            <v>382</v>
          </cell>
        </row>
        <row r="174">
          <cell r="A174">
            <v>630</v>
          </cell>
        </row>
        <row r="175">
          <cell r="A175">
            <v>358</v>
          </cell>
        </row>
        <row r="176">
          <cell r="A176">
            <v>340</v>
          </cell>
        </row>
        <row r="177">
          <cell r="A177">
            <v>599</v>
          </cell>
        </row>
        <row r="178">
          <cell r="A178">
            <v>132</v>
          </cell>
        </row>
        <row r="179">
          <cell r="A179">
            <v>272</v>
          </cell>
        </row>
        <row r="180">
          <cell r="A180">
            <v>664</v>
          </cell>
        </row>
        <row r="181">
          <cell r="A181">
            <v>232</v>
          </cell>
        </row>
        <row r="182">
          <cell r="A182">
            <v>639</v>
          </cell>
        </row>
        <row r="183">
          <cell r="A183">
            <v>136</v>
          </cell>
        </row>
        <row r="184">
          <cell r="A184">
            <v>172</v>
          </cell>
        </row>
        <row r="185">
          <cell r="A185">
            <v>206</v>
          </cell>
        </row>
        <row r="186">
          <cell r="A186">
            <v>303</v>
          </cell>
        </row>
        <row r="187">
          <cell r="A187">
            <v>299</v>
          </cell>
        </row>
        <row r="188">
          <cell r="A188">
            <v>30</v>
          </cell>
        </row>
        <row r="189">
          <cell r="A189">
            <v>640</v>
          </cell>
        </row>
        <row r="190">
          <cell r="A190">
            <v>15</v>
          </cell>
        </row>
        <row r="191">
          <cell r="A191">
            <v>218</v>
          </cell>
        </row>
        <row r="192">
          <cell r="A192">
            <v>10</v>
          </cell>
        </row>
        <row r="193">
          <cell r="A193">
            <v>568</v>
          </cell>
        </row>
        <row r="194">
          <cell r="A194">
            <v>34</v>
          </cell>
        </row>
        <row r="195">
          <cell r="A195">
            <v>368</v>
          </cell>
        </row>
        <row r="196">
          <cell r="A196">
            <v>294</v>
          </cell>
        </row>
        <row r="197">
          <cell r="A197">
            <v>277</v>
          </cell>
        </row>
        <row r="198">
          <cell r="A198">
            <v>94</v>
          </cell>
        </row>
        <row r="199">
          <cell r="A199">
            <v>31</v>
          </cell>
        </row>
        <row r="200">
          <cell r="A200">
            <v>82</v>
          </cell>
        </row>
        <row r="201">
          <cell r="A201">
            <v>603</v>
          </cell>
        </row>
        <row r="202">
          <cell r="A202">
            <v>391</v>
          </cell>
        </row>
        <row r="203">
          <cell r="A203">
            <v>243</v>
          </cell>
        </row>
        <row r="204">
          <cell r="A204">
            <v>5</v>
          </cell>
        </row>
        <row r="205">
          <cell r="A205">
            <v>208</v>
          </cell>
        </row>
        <row r="206">
          <cell r="A206">
            <v>610</v>
          </cell>
        </row>
        <row r="207">
          <cell r="A207">
            <v>189</v>
          </cell>
        </row>
        <row r="208">
          <cell r="A208">
            <v>316</v>
          </cell>
        </row>
        <row r="209">
          <cell r="A209">
            <v>65</v>
          </cell>
        </row>
        <row r="210">
          <cell r="A210">
            <v>334</v>
          </cell>
        </row>
        <row r="211">
          <cell r="A211">
            <v>144</v>
          </cell>
        </row>
        <row r="212">
          <cell r="A212">
            <v>249</v>
          </cell>
        </row>
        <row r="213">
          <cell r="A213">
            <v>72</v>
          </cell>
        </row>
        <row r="214">
          <cell r="A214">
            <v>595</v>
          </cell>
        </row>
        <row r="215">
          <cell r="A215">
            <v>605</v>
          </cell>
        </row>
        <row r="216">
          <cell r="A216">
            <v>25</v>
          </cell>
        </row>
        <row r="217">
          <cell r="A217">
            <v>239</v>
          </cell>
        </row>
        <row r="218">
          <cell r="A218">
            <v>550</v>
          </cell>
        </row>
        <row r="219">
          <cell r="A219">
            <v>140</v>
          </cell>
        </row>
        <row r="220">
          <cell r="A220">
            <v>225</v>
          </cell>
        </row>
        <row r="221">
          <cell r="A221">
            <v>330</v>
          </cell>
        </row>
        <row r="222">
          <cell r="A222">
            <v>157</v>
          </cell>
        </row>
        <row r="223">
          <cell r="A223">
            <v>658</v>
          </cell>
        </row>
        <row r="224">
          <cell r="A224">
            <v>389</v>
          </cell>
        </row>
        <row r="225">
          <cell r="A225">
            <v>313</v>
          </cell>
        </row>
        <row r="226">
          <cell r="A226">
            <v>68</v>
          </cell>
        </row>
        <row r="227">
          <cell r="A227">
            <v>627</v>
          </cell>
        </row>
        <row r="228">
          <cell r="A228">
            <v>255</v>
          </cell>
        </row>
        <row r="229">
          <cell r="A229">
            <v>361</v>
          </cell>
        </row>
        <row r="230">
          <cell r="A230">
            <v>301</v>
          </cell>
        </row>
        <row r="231">
          <cell r="A231">
            <v>69</v>
          </cell>
        </row>
        <row r="232">
          <cell r="A232">
            <v>123</v>
          </cell>
        </row>
        <row r="233">
          <cell r="A233">
            <v>48</v>
          </cell>
        </row>
        <row r="234">
          <cell r="A234">
            <v>145</v>
          </cell>
        </row>
        <row r="235">
          <cell r="A235">
            <v>280</v>
          </cell>
        </row>
        <row r="236">
          <cell r="A236">
            <v>101</v>
          </cell>
        </row>
        <row r="237">
          <cell r="A237">
            <v>134</v>
          </cell>
        </row>
        <row r="238">
          <cell r="A238">
            <v>635</v>
          </cell>
        </row>
        <row r="239">
          <cell r="A239">
            <v>311</v>
          </cell>
        </row>
        <row r="240">
          <cell r="A240">
            <v>201</v>
          </cell>
        </row>
        <row r="241">
          <cell r="A241">
            <v>250</v>
          </cell>
        </row>
        <row r="242">
          <cell r="A242">
            <v>304</v>
          </cell>
        </row>
        <row r="243">
          <cell r="A243">
            <v>49</v>
          </cell>
        </row>
        <row r="244">
          <cell r="A244">
            <v>61</v>
          </cell>
        </row>
        <row r="245">
          <cell r="A245">
            <v>553</v>
          </cell>
        </row>
        <row r="246">
          <cell r="A246">
            <v>181</v>
          </cell>
        </row>
        <row r="247">
          <cell r="A247">
            <v>374</v>
          </cell>
        </row>
        <row r="248">
          <cell r="A248">
            <v>653</v>
          </cell>
        </row>
        <row r="249">
          <cell r="A249">
            <v>110</v>
          </cell>
        </row>
        <row r="250">
          <cell r="A250">
            <v>211</v>
          </cell>
        </row>
        <row r="251">
          <cell r="A251">
            <v>27</v>
          </cell>
        </row>
        <row r="252">
          <cell r="A252">
            <v>561</v>
          </cell>
        </row>
        <row r="253">
          <cell r="A253">
            <v>657</v>
          </cell>
        </row>
        <row r="254">
          <cell r="A254">
            <v>217</v>
          </cell>
        </row>
        <row r="255">
          <cell r="A255">
            <v>105</v>
          </cell>
        </row>
        <row r="256">
          <cell r="A256">
            <v>164</v>
          </cell>
        </row>
        <row r="257">
          <cell r="A257">
            <v>24</v>
          </cell>
        </row>
        <row r="258">
          <cell r="A258">
            <v>125</v>
          </cell>
        </row>
        <row r="259">
          <cell r="A259">
            <v>54</v>
          </cell>
        </row>
        <row r="260">
          <cell r="A260">
            <v>36</v>
          </cell>
        </row>
        <row r="261">
          <cell r="A261">
            <v>104</v>
          </cell>
        </row>
        <row r="262">
          <cell r="A262">
            <v>552</v>
          </cell>
        </row>
        <row r="263">
          <cell r="A263">
            <v>46</v>
          </cell>
        </row>
        <row r="264">
          <cell r="A264">
            <v>629</v>
          </cell>
        </row>
        <row r="265">
          <cell r="A265">
            <v>557</v>
          </cell>
        </row>
        <row r="266">
          <cell r="A266">
            <v>160</v>
          </cell>
        </row>
        <row r="267">
          <cell r="A267">
            <v>207</v>
          </cell>
        </row>
        <row r="268">
          <cell r="A268">
            <v>42</v>
          </cell>
        </row>
        <row r="269">
          <cell r="A269">
            <v>171</v>
          </cell>
        </row>
        <row r="270">
          <cell r="A270">
            <v>645</v>
          </cell>
        </row>
        <row r="271">
          <cell r="A271">
            <v>118</v>
          </cell>
        </row>
        <row r="272">
          <cell r="A272">
            <v>573</v>
          </cell>
        </row>
        <row r="273">
          <cell r="A273">
            <v>289</v>
          </cell>
        </row>
        <row r="274">
          <cell r="A274">
            <v>559</v>
          </cell>
        </row>
        <row r="275">
          <cell r="A275">
            <v>182</v>
          </cell>
        </row>
        <row r="276">
          <cell r="A276">
            <v>103</v>
          </cell>
        </row>
        <row r="277">
          <cell r="A277">
            <v>6</v>
          </cell>
        </row>
        <row r="278">
          <cell r="A278">
            <v>332</v>
          </cell>
        </row>
        <row r="279">
          <cell r="A279">
            <v>281</v>
          </cell>
        </row>
        <row r="280">
          <cell r="A280">
            <v>327</v>
          </cell>
        </row>
        <row r="281">
          <cell r="A281">
            <v>22</v>
          </cell>
        </row>
        <row r="282">
          <cell r="A282">
            <v>122</v>
          </cell>
        </row>
        <row r="283">
          <cell r="A283">
            <v>643</v>
          </cell>
        </row>
        <row r="284">
          <cell r="A284">
            <v>331</v>
          </cell>
        </row>
        <row r="285">
          <cell r="A285">
            <v>621</v>
          </cell>
        </row>
        <row r="286">
          <cell r="A286">
            <v>83</v>
          </cell>
        </row>
        <row r="287">
          <cell r="A287">
            <v>598</v>
          </cell>
        </row>
        <row r="288">
          <cell r="A288">
            <v>131</v>
          </cell>
        </row>
        <row r="289">
          <cell r="A289">
            <v>649</v>
          </cell>
        </row>
        <row r="290">
          <cell r="A290">
            <v>625</v>
          </cell>
        </row>
        <row r="291">
          <cell r="A291">
            <v>302</v>
          </cell>
        </row>
        <row r="292">
          <cell r="A292">
            <v>108</v>
          </cell>
        </row>
        <row r="293">
          <cell r="A293">
            <v>229</v>
          </cell>
        </row>
        <row r="294">
          <cell r="A294">
            <v>306</v>
          </cell>
        </row>
        <row r="295">
          <cell r="A295">
            <v>256</v>
          </cell>
        </row>
        <row r="296">
          <cell r="A296">
            <v>143</v>
          </cell>
        </row>
        <row r="297">
          <cell r="A297">
            <v>78</v>
          </cell>
        </row>
        <row r="298">
          <cell r="A298">
            <v>63</v>
          </cell>
        </row>
        <row r="299">
          <cell r="A299">
            <v>383</v>
          </cell>
        </row>
        <row r="300">
          <cell r="A300">
            <v>377</v>
          </cell>
        </row>
        <row r="301">
          <cell r="A301">
            <v>397</v>
          </cell>
        </row>
        <row r="302">
          <cell r="A302">
            <v>563</v>
          </cell>
        </row>
        <row r="303">
          <cell r="A303">
            <v>2</v>
          </cell>
        </row>
        <row r="304">
          <cell r="A304">
            <v>76</v>
          </cell>
        </row>
        <row r="305">
          <cell r="A305">
            <v>355</v>
          </cell>
        </row>
        <row r="306">
          <cell r="A306">
            <v>601</v>
          </cell>
        </row>
        <row r="307">
          <cell r="A307">
            <v>363</v>
          </cell>
        </row>
        <row r="308">
          <cell r="A308">
            <v>13</v>
          </cell>
        </row>
        <row r="309">
          <cell r="A309">
            <v>380</v>
          </cell>
        </row>
        <row r="310">
          <cell r="A310">
            <v>155</v>
          </cell>
        </row>
        <row r="311">
          <cell r="A311">
            <v>576</v>
          </cell>
        </row>
        <row r="312">
          <cell r="A312">
            <v>14</v>
          </cell>
        </row>
        <row r="313">
          <cell r="A313">
            <v>96</v>
          </cell>
        </row>
        <row r="314">
          <cell r="A314">
            <v>575</v>
          </cell>
        </row>
        <row r="315">
          <cell r="A315">
            <v>71</v>
          </cell>
        </row>
        <row r="316">
          <cell r="A316">
            <v>99</v>
          </cell>
        </row>
        <row r="317">
          <cell r="A317">
            <v>291</v>
          </cell>
        </row>
        <row r="318">
          <cell r="A318">
            <v>582</v>
          </cell>
        </row>
        <row r="319">
          <cell r="A319">
            <v>392</v>
          </cell>
        </row>
        <row r="320">
          <cell r="A320">
            <v>231</v>
          </cell>
        </row>
        <row r="321">
          <cell r="A321">
            <v>367</v>
          </cell>
        </row>
        <row r="322">
          <cell r="A322">
            <v>45</v>
          </cell>
        </row>
        <row r="323">
          <cell r="A323">
            <v>187</v>
          </cell>
        </row>
        <row r="324">
          <cell r="A324">
            <v>644</v>
          </cell>
        </row>
        <row r="325">
          <cell r="A325">
            <v>396</v>
          </cell>
        </row>
        <row r="326">
          <cell r="A326">
            <v>44</v>
          </cell>
        </row>
        <row r="327">
          <cell r="A327">
            <v>126</v>
          </cell>
        </row>
        <row r="328">
          <cell r="A328">
            <v>73</v>
          </cell>
        </row>
        <row r="329">
          <cell r="A329">
            <v>84</v>
          </cell>
        </row>
        <row r="330">
          <cell r="A330">
            <v>167</v>
          </cell>
        </row>
        <row r="331">
          <cell r="A331">
            <v>119</v>
          </cell>
        </row>
        <row r="332">
          <cell r="A332">
            <v>156</v>
          </cell>
        </row>
        <row r="333">
          <cell r="A333">
            <v>87</v>
          </cell>
        </row>
        <row r="334">
          <cell r="A334">
            <v>152</v>
          </cell>
        </row>
        <row r="335">
          <cell r="A335">
            <v>592</v>
          </cell>
        </row>
        <row r="336">
          <cell r="A336">
            <v>269</v>
          </cell>
        </row>
        <row r="337">
          <cell r="A337">
            <v>612</v>
          </cell>
        </row>
        <row r="338">
          <cell r="A338">
            <v>593</v>
          </cell>
        </row>
        <row r="339">
          <cell r="A339">
            <v>357</v>
          </cell>
        </row>
        <row r="340">
          <cell r="A340">
            <v>199</v>
          </cell>
        </row>
        <row r="341">
          <cell r="A341">
            <v>613</v>
          </cell>
        </row>
        <row r="342">
          <cell r="A342">
            <v>127</v>
          </cell>
        </row>
        <row r="343">
          <cell r="A343">
            <v>665</v>
          </cell>
        </row>
        <row r="344">
          <cell r="A344">
            <v>661</v>
          </cell>
        </row>
        <row r="345">
          <cell r="A345">
            <v>174</v>
          </cell>
        </row>
        <row r="346">
          <cell r="A346">
            <v>375</v>
          </cell>
        </row>
        <row r="347">
          <cell r="A347">
            <v>97</v>
          </cell>
        </row>
        <row r="348">
          <cell r="A348">
            <v>549</v>
          </cell>
        </row>
        <row r="349">
          <cell r="A349">
            <v>321</v>
          </cell>
        </row>
        <row r="350">
          <cell r="A350">
            <v>35</v>
          </cell>
        </row>
        <row r="351">
          <cell r="A351">
            <v>297</v>
          </cell>
        </row>
        <row r="352">
          <cell r="A352">
            <v>312</v>
          </cell>
        </row>
        <row r="353">
          <cell r="A353">
            <v>265</v>
          </cell>
        </row>
        <row r="354">
          <cell r="A354">
            <v>324</v>
          </cell>
        </row>
        <row r="355">
          <cell r="A355">
            <v>264</v>
          </cell>
        </row>
        <row r="356">
          <cell r="A356">
            <v>348</v>
          </cell>
        </row>
        <row r="357">
          <cell r="A357">
            <v>64</v>
          </cell>
        </row>
        <row r="358">
          <cell r="A358">
            <v>89</v>
          </cell>
        </row>
        <row r="359">
          <cell r="A359">
            <v>646</v>
          </cell>
        </row>
        <row r="360">
          <cell r="A360">
            <v>214</v>
          </cell>
        </row>
        <row r="361">
          <cell r="A361">
            <v>369</v>
          </cell>
        </row>
        <row r="362">
          <cell r="A362">
            <v>93</v>
          </cell>
        </row>
        <row r="363">
          <cell r="A363">
            <v>133</v>
          </cell>
        </row>
        <row r="364">
          <cell r="A364">
            <v>222</v>
          </cell>
        </row>
        <row r="365">
          <cell r="A365">
            <v>662</v>
          </cell>
        </row>
        <row r="366">
          <cell r="A366">
            <v>8</v>
          </cell>
        </row>
        <row r="367">
          <cell r="A367">
            <v>23</v>
          </cell>
        </row>
        <row r="368">
          <cell r="A368">
            <v>562</v>
          </cell>
        </row>
        <row r="369">
          <cell r="A369">
            <v>350</v>
          </cell>
        </row>
        <row r="370">
          <cell r="A370">
            <v>296</v>
          </cell>
        </row>
        <row r="371">
          <cell r="A371">
            <v>19</v>
          </cell>
        </row>
        <row r="372">
          <cell r="A372">
            <v>149</v>
          </cell>
        </row>
        <row r="373">
          <cell r="A373">
            <v>62</v>
          </cell>
        </row>
        <row r="374">
          <cell r="A374">
            <v>362</v>
          </cell>
        </row>
        <row r="375">
          <cell r="A375">
            <v>67</v>
          </cell>
        </row>
        <row r="376">
          <cell r="A376">
            <v>329</v>
          </cell>
        </row>
        <row r="377">
          <cell r="A377">
            <v>353</v>
          </cell>
        </row>
        <row r="378">
          <cell r="A378">
            <v>588</v>
          </cell>
        </row>
        <row r="379">
          <cell r="A379">
            <v>166</v>
          </cell>
        </row>
        <row r="380">
          <cell r="A380">
            <v>248</v>
          </cell>
        </row>
        <row r="381">
          <cell r="A381">
            <v>220</v>
          </cell>
        </row>
        <row r="382">
          <cell r="A382">
            <v>565</v>
          </cell>
        </row>
        <row r="383">
          <cell r="A383">
            <v>230</v>
          </cell>
        </row>
        <row r="384">
          <cell r="A384">
            <v>298</v>
          </cell>
        </row>
        <row r="385">
          <cell r="A385">
            <v>617</v>
          </cell>
        </row>
        <row r="386">
          <cell r="A386">
            <v>228</v>
          </cell>
        </row>
        <row r="387">
          <cell r="A387">
            <v>278</v>
          </cell>
        </row>
        <row r="388">
          <cell r="A388">
            <v>59</v>
          </cell>
        </row>
        <row r="389">
          <cell r="A389">
            <v>616</v>
          </cell>
        </row>
        <row r="390">
          <cell r="A390">
            <v>566</v>
          </cell>
        </row>
        <row r="391">
          <cell r="A391">
            <v>262</v>
          </cell>
        </row>
        <row r="392">
          <cell r="A392">
            <v>323</v>
          </cell>
        </row>
        <row r="393">
          <cell r="A393">
            <v>200</v>
          </cell>
        </row>
        <row r="394">
          <cell r="A394">
            <v>638</v>
          </cell>
        </row>
        <row r="395">
          <cell r="A395">
            <v>647</v>
          </cell>
        </row>
        <row r="396">
          <cell r="A396">
            <v>342</v>
          </cell>
        </row>
        <row r="397">
          <cell r="A397">
            <v>216</v>
          </cell>
        </row>
        <row r="398">
          <cell r="A398">
            <v>293</v>
          </cell>
        </row>
        <row r="399">
          <cell r="A399">
            <v>204</v>
          </cell>
        </row>
        <row r="400">
          <cell r="A400">
            <v>656</v>
          </cell>
        </row>
        <row r="401">
          <cell r="A401">
            <v>360</v>
          </cell>
        </row>
        <row r="402">
          <cell r="A402">
            <v>235</v>
          </cell>
        </row>
        <row r="403">
          <cell r="A403">
            <v>129</v>
          </cell>
        </row>
        <row r="404">
          <cell r="A404">
            <v>224</v>
          </cell>
        </row>
        <row r="405">
          <cell r="A405">
            <v>219</v>
          </cell>
        </row>
        <row r="406">
          <cell r="A406">
            <v>370</v>
          </cell>
        </row>
        <row r="407">
          <cell r="A407">
            <v>371</v>
          </cell>
        </row>
        <row r="408">
          <cell r="A408">
            <v>95</v>
          </cell>
        </row>
        <row r="409">
          <cell r="A409">
            <v>148</v>
          </cell>
        </row>
        <row r="410">
          <cell r="A410">
            <v>560</v>
          </cell>
        </row>
        <row r="411">
          <cell r="A411">
            <v>18</v>
          </cell>
        </row>
        <row r="412">
          <cell r="A412">
            <v>351</v>
          </cell>
        </row>
        <row r="413">
          <cell r="A413">
            <v>654</v>
          </cell>
        </row>
        <row r="414">
          <cell r="A414">
            <v>608</v>
          </cell>
        </row>
        <row r="415">
          <cell r="A415">
            <v>584</v>
          </cell>
        </row>
        <row r="416">
          <cell r="A416">
            <v>572</v>
          </cell>
        </row>
        <row r="417">
          <cell r="A417">
            <v>113</v>
          </cell>
        </row>
      </sheetData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17</v>
          </cell>
        </row>
        <row r="3">
          <cell r="A3">
            <v>10</v>
          </cell>
        </row>
        <row r="4">
          <cell r="A4">
            <v>137</v>
          </cell>
        </row>
        <row r="5">
          <cell r="A5">
            <v>560</v>
          </cell>
        </row>
        <row r="6">
          <cell r="A6">
            <v>12</v>
          </cell>
        </row>
        <row r="7">
          <cell r="A7">
            <v>163</v>
          </cell>
        </row>
        <row r="8">
          <cell r="A8">
            <v>564</v>
          </cell>
        </row>
        <row r="9">
          <cell r="A9">
            <v>47</v>
          </cell>
        </row>
        <row r="10">
          <cell r="A10">
            <v>320</v>
          </cell>
        </row>
        <row r="11">
          <cell r="A11">
            <v>605</v>
          </cell>
        </row>
        <row r="12">
          <cell r="A12">
            <v>123</v>
          </cell>
        </row>
        <row r="13">
          <cell r="A13">
            <v>297</v>
          </cell>
        </row>
        <row r="14">
          <cell r="A14">
            <v>274</v>
          </cell>
        </row>
        <row r="15">
          <cell r="A15">
            <v>195</v>
          </cell>
        </row>
        <row r="16">
          <cell r="A16">
            <v>555</v>
          </cell>
        </row>
        <row r="17">
          <cell r="A17">
            <v>50</v>
          </cell>
        </row>
        <row r="18">
          <cell r="A18">
            <v>629</v>
          </cell>
        </row>
        <row r="19">
          <cell r="A19">
            <v>122</v>
          </cell>
        </row>
        <row r="20">
          <cell r="A20">
            <v>88</v>
          </cell>
        </row>
        <row r="21">
          <cell r="A21">
            <v>632</v>
          </cell>
        </row>
        <row r="22">
          <cell r="A22">
            <v>380</v>
          </cell>
        </row>
        <row r="23">
          <cell r="A23">
            <v>314</v>
          </cell>
        </row>
        <row r="24">
          <cell r="A24">
            <v>234</v>
          </cell>
        </row>
        <row r="25">
          <cell r="A25">
            <v>635</v>
          </cell>
        </row>
        <row r="26">
          <cell r="A26">
            <v>650</v>
          </cell>
        </row>
        <row r="27">
          <cell r="A27">
            <v>319</v>
          </cell>
        </row>
        <row r="28">
          <cell r="A28">
            <v>326</v>
          </cell>
        </row>
        <row r="29">
          <cell r="A29">
            <v>325</v>
          </cell>
        </row>
        <row r="30">
          <cell r="A30">
            <v>626</v>
          </cell>
        </row>
        <row r="31">
          <cell r="A31">
            <v>392</v>
          </cell>
        </row>
        <row r="32">
          <cell r="A32">
            <v>35</v>
          </cell>
        </row>
        <row r="33">
          <cell r="A33">
            <v>593</v>
          </cell>
        </row>
        <row r="34">
          <cell r="A34">
            <v>381</v>
          </cell>
        </row>
        <row r="35">
          <cell r="A35">
            <v>349</v>
          </cell>
        </row>
        <row r="36">
          <cell r="A36">
            <v>336</v>
          </cell>
        </row>
        <row r="37">
          <cell r="A37">
            <v>639</v>
          </cell>
        </row>
        <row r="38">
          <cell r="A38">
            <v>599</v>
          </cell>
        </row>
        <row r="39">
          <cell r="A39">
            <v>368</v>
          </cell>
        </row>
        <row r="40">
          <cell r="A40">
            <v>85</v>
          </cell>
        </row>
        <row r="41">
          <cell r="A41">
            <v>337</v>
          </cell>
        </row>
        <row r="42">
          <cell r="A42">
            <v>74</v>
          </cell>
        </row>
        <row r="43">
          <cell r="A43">
            <v>20</v>
          </cell>
        </row>
        <row r="44">
          <cell r="A44">
            <v>391</v>
          </cell>
        </row>
        <row r="45">
          <cell r="A45">
            <v>106</v>
          </cell>
        </row>
        <row r="46">
          <cell r="A46">
            <v>569</v>
          </cell>
        </row>
        <row r="47">
          <cell r="A47">
            <v>206</v>
          </cell>
        </row>
        <row r="48">
          <cell r="A48">
            <v>162</v>
          </cell>
        </row>
        <row r="49">
          <cell r="A49">
            <v>215</v>
          </cell>
        </row>
        <row r="50">
          <cell r="A50">
            <v>278</v>
          </cell>
        </row>
        <row r="51">
          <cell r="A51">
            <v>66</v>
          </cell>
        </row>
        <row r="52">
          <cell r="A52">
            <v>272</v>
          </cell>
        </row>
        <row r="53">
          <cell r="A53">
            <v>603</v>
          </cell>
        </row>
        <row r="54">
          <cell r="A54">
            <v>360</v>
          </cell>
        </row>
        <row r="55">
          <cell r="A55">
            <v>199</v>
          </cell>
        </row>
        <row r="56">
          <cell r="A56">
            <v>41</v>
          </cell>
        </row>
        <row r="57">
          <cell r="A57">
            <v>7</v>
          </cell>
        </row>
        <row r="58">
          <cell r="A58">
            <v>43</v>
          </cell>
        </row>
        <row r="59">
          <cell r="A59">
            <v>92</v>
          </cell>
        </row>
        <row r="60">
          <cell r="A60">
            <v>661</v>
          </cell>
        </row>
        <row r="61">
          <cell r="A61">
            <v>333</v>
          </cell>
        </row>
        <row r="62">
          <cell r="A62">
            <v>307</v>
          </cell>
        </row>
        <row r="63">
          <cell r="A63">
            <v>334</v>
          </cell>
        </row>
        <row r="64">
          <cell r="A64">
            <v>75</v>
          </cell>
        </row>
        <row r="65">
          <cell r="A65">
            <v>389</v>
          </cell>
        </row>
        <row r="66">
          <cell r="A66">
            <v>344</v>
          </cell>
        </row>
        <row r="67">
          <cell r="A67">
            <v>104</v>
          </cell>
        </row>
        <row r="68">
          <cell r="A68">
            <v>250</v>
          </cell>
        </row>
        <row r="69">
          <cell r="A69">
            <v>379</v>
          </cell>
        </row>
        <row r="70">
          <cell r="A70">
            <v>120</v>
          </cell>
        </row>
        <row r="71">
          <cell r="A71">
            <v>372</v>
          </cell>
        </row>
        <row r="72">
          <cell r="A72">
            <v>577</v>
          </cell>
        </row>
        <row r="73">
          <cell r="A73">
            <v>76</v>
          </cell>
        </row>
        <row r="74">
          <cell r="A74">
            <v>642</v>
          </cell>
        </row>
        <row r="75">
          <cell r="A75">
            <v>136</v>
          </cell>
        </row>
        <row r="76">
          <cell r="A76">
            <v>117</v>
          </cell>
        </row>
        <row r="77">
          <cell r="A77">
            <v>209</v>
          </cell>
        </row>
        <row r="78">
          <cell r="A78">
            <v>296</v>
          </cell>
        </row>
        <row r="79">
          <cell r="A79">
            <v>309</v>
          </cell>
        </row>
        <row r="80">
          <cell r="A80">
            <v>300</v>
          </cell>
        </row>
        <row r="81">
          <cell r="A81">
            <v>289</v>
          </cell>
        </row>
        <row r="82">
          <cell r="A82">
            <v>382</v>
          </cell>
        </row>
        <row r="83">
          <cell r="A83">
            <v>586</v>
          </cell>
        </row>
        <row r="84">
          <cell r="A84">
            <v>78</v>
          </cell>
        </row>
        <row r="85">
          <cell r="A85">
            <v>32</v>
          </cell>
        </row>
        <row r="86">
          <cell r="A86">
            <v>8</v>
          </cell>
        </row>
        <row r="87">
          <cell r="A87">
            <v>295</v>
          </cell>
        </row>
        <row r="88">
          <cell r="A88">
            <v>596</v>
          </cell>
        </row>
        <row r="89">
          <cell r="A89">
            <v>144</v>
          </cell>
        </row>
        <row r="90">
          <cell r="A90">
            <v>308</v>
          </cell>
        </row>
        <row r="91">
          <cell r="A91">
            <v>383</v>
          </cell>
        </row>
        <row r="92">
          <cell r="A92">
            <v>110</v>
          </cell>
        </row>
        <row r="93">
          <cell r="A93">
            <v>83</v>
          </cell>
        </row>
        <row r="94">
          <cell r="A94">
            <v>321</v>
          </cell>
        </row>
        <row r="95">
          <cell r="A95">
            <v>585</v>
          </cell>
        </row>
        <row r="96">
          <cell r="A96">
            <v>660</v>
          </cell>
        </row>
        <row r="97">
          <cell r="A97">
            <v>612</v>
          </cell>
        </row>
        <row r="98">
          <cell r="A98">
            <v>16</v>
          </cell>
        </row>
        <row r="99">
          <cell r="A99">
            <v>56</v>
          </cell>
        </row>
        <row r="100">
          <cell r="A100">
            <v>658</v>
          </cell>
        </row>
        <row r="101">
          <cell r="A101">
            <v>216</v>
          </cell>
        </row>
        <row r="102">
          <cell r="A102">
            <v>100</v>
          </cell>
        </row>
        <row r="103">
          <cell r="A103">
            <v>69</v>
          </cell>
        </row>
        <row r="104">
          <cell r="A104">
            <v>592</v>
          </cell>
        </row>
        <row r="105">
          <cell r="A105">
            <v>58</v>
          </cell>
        </row>
        <row r="106">
          <cell r="A106">
            <v>255</v>
          </cell>
        </row>
        <row r="107">
          <cell r="A107">
            <v>279</v>
          </cell>
        </row>
        <row r="108">
          <cell r="A108">
            <v>183</v>
          </cell>
        </row>
        <row r="109">
          <cell r="A109">
            <v>128</v>
          </cell>
        </row>
        <row r="110">
          <cell r="A110">
            <v>659</v>
          </cell>
        </row>
        <row r="111">
          <cell r="A111">
            <v>205</v>
          </cell>
        </row>
        <row r="112">
          <cell r="A112">
            <v>614</v>
          </cell>
        </row>
        <row r="113">
          <cell r="A113">
            <v>600</v>
          </cell>
        </row>
        <row r="114">
          <cell r="A114">
            <v>143</v>
          </cell>
        </row>
        <row r="115">
          <cell r="A115">
            <v>351</v>
          </cell>
        </row>
        <row r="116">
          <cell r="A116">
            <v>276</v>
          </cell>
        </row>
        <row r="117">
          <cell r="A117">
            <v>253</v>
          </cell>
        </row>
        <row r="118">
          <cell r="A118">
            <v>252</v>
          </cell>
        </row>
        <row r="119">
          <cell r="A119">
            <v>335</v>
          </cell>
        </row>
        <row r="120">
          <cell r="A120">
            <v>211</v>
          </cell>
        </row>
        <row r="121">
          <cell r="A121">
            <v>1</v>
          </cell>
        </row>
        <row r="122">
          <cell r="A122">
            <v>617</v>
          </cell>
        </row>
        <row r="123">
          <cell r="A123">
            <v>181</v>
          </cell>
        </row>
        <row r="124">
          <cell r="A124">
            <v>323</v>
          </cell>
        </row>
        <row r="125">
          <cell r="A125">
            <v>376</v>
          </cell>
        </row>
        <row r="126">
          <cell r="A126">
            <v>81</v>
          </cell>
        </row>
        <row r="127">
          <cell r="A127">
            <v>364</v>
          </cell>
        </row>
        <row r="128">
          <cell r="A128">
            <v>178</v>
          </cell>
        </row>
        <row r="129">
          <cell r="A129">
            <v>189</v>
          </cell>
        </row>
        <row r="130">
          <cell r="A130">
            <v>170</v>
          </cell>
        </row>
        <row r="131">
          <cell r="A131">
            <v>112</v>
          </cell>
        </row>
        <row r="132">
          <cell r="A132">
            <v>197</v>
          </cell>
        </row>
        <row r="133">
          <cell r="A133">
            <v>601</v>
          </cell>
        </row>
        <row r="134">
          <cell r="A134">
            <v>551</v>
          </cell>
        </row>
        <row r="135">
          <cell r="A135">
            <v>247</v>
          </cell>
        </row>
        <row r="136">
          <cell r="A136">
            <v>287</v>
          </cell>
        </row>
        <row r="137">
          <cell r="A137">
            <v>185</v>
          </cell>
        </row>
        <row r="138">
          <cell r="A138">
            <v>188</v>
          </cell>
        </row>
        <row r="139">
          <cell r="A139">
            <v>173</v>
          </cell>
        </row>
        <row r="140">
          <cell r="A140">
            <v>51</v>
          </cell>
        </row>
        <row r="141">
          <cell r="A141">
            <v>149</v>
          </cell>
        </row>
        <row r="142">
          <cell r="A142">
            <v>393</v>
          </cell>
        </row>
        <row r="143">
          <cell r="A143">
            <v>225</v>
          </cell>
        </row>
        <row r="144">
          <cell r="A144">
            <v>644</v>
          </cell>
        </row>
        <row r="145">
          <cell r="A145">
            <v>643</v>
          </cell>
        </row>
        <row r="146">
          <cell r="A146">
            <v>169</v>
          </cell>
        </row>
        <row r="147">
          <cell r="A147">
            <v>315</v>
          </cell>
        </row>
        <row r="148">
          <cell r="A148">
            <v>316</v>
          </cell>
        </row>
        <row r="149">
          <cell r="A149">
            <v>145</v>
          </cell>
        </row>
        <row r="150">
          <cell r="A150">
            <v>396</v>
          </cell>
        </row>
        <row r="151">
          <cell r="A151">
            <v>340</v>
          </cell>
        </row>
        <row r="152">
          <cell r="A152">
            <v>263</v>
          </cell>
        </row>
        <row r="153">
          <cell r="A153">
            <v>213</v>
          </cell>
        </row>
        <row r="154">
          <cell r="A154">
            <v>232</v>
          </cell>
        </row>
        <row r="155">
          <cell r="A155">
            <v>27</v>
          </cell>
        </row>
        <row r="156">
          <cell r="A156">
            <v>575</v>
          </cell>
        </row>
        <row r="157">
          <cell r="A157">
            <v>98</v>
          </cell>
        </row>
        <row r="158">
          <cell r="A158">
            <v>241</v>
          </cell>
        </row>
        <row r="159">
          <cell r="A159">
            <v>359</v>
          </cell>
        </row>
        <row r="160">
          <cell r="A160">
            <v>401</v>
          </cell>
        </row>
        <row r="161">
          <cell r="A161">
            <v>291</v>
          </cell>
        </row>
        <row r="162">
          <cell r="A162">
            <v>151</v>
          </cell>
        </row>
        <row r="163">
          <cell r="A163">
            <v>597</v>
          </cell>
        </row>
        <row r="164">
          <cell r="A164">
            <v>576</v>
          </cell>
        </row>
        <row r="165">
          <cell r="A165">
            <v>377</v>
          </cell>
        </row>
        <row r="166">
          <cell r="A166">
            <v>305</v>
          </cell>
        </row>
        <row r="167">
          <cell r="A167">
            <v>655</v>
          </cell>
        </row>
        <row r="168">
          <cell r="A168">
            <v>177</v>
          </cell>
        </row>
        <row r="169">
          <cell r="A169">
            <v>29</v>
          </cell>
        </row>
        <row r="170">
          <cell r="A170">
            <v>101</v>
          </cell>
        </row>
        <row r="171">
          <cell r="A171">
            <v>277</v>
          </cell>
        </row>
        <row r="172">
          <cell r="A172">
            <v>550</v>
          </cell>
        </row>
        <row r="173">
          <cell r="A173">
            <v>134</v>
          </cell>
        </row>
        <row r="174">
          <cell r="A174">
            <v>248</v>
          </cell>
        </row>
        <row r="175">
          <cell r="A175">
            <v>60</v>
          </cell>
        </row>
        <row r="176">
          <cell r="A176">
            <v>127</v>
          </cell>
        </row>
        <row r="177">
          <cell r="A177">
            <v>636</v>
          </cell>
        </row>
        <row r="178">
          <cell r="A178">
            <v>141</v>
          </cell>
        </row>
        <row r="179">
          <cell r="A179">
            <v>627</v>
          </cell>
        </row>
        <row r="180">
          <cell r="A180">
            <v>580</v>
          </cell>
        </row>
        <row r="181">
          <cell r="A181">
            <v>186</v>
          </cell>
        </row>
        <row r="182">
          <cell r="A182">
            <v>567</v>
          </cell>
        </row>
        <row r="183">
          <cell r="A183">
            <v>96</v>
          </cell>
        </row>
        <row r="184">
          <cell r="A184">
            <v>651</v>
          </cell>
        </row>
        <row r="185">
          <cell r="A185">
            <v>52</v>
          </cell>
        </row>
        <row r="186">
          <cell r="A186">
            <v>397</v>
          </cell>
        </row>
        <row r="187">
          <cell r="A187">
            <v>354</v>
          </cell>
        </row>
        <row r="188">
          <cell r="A188">
            <v>275</v>
          </cell>
        </row>
        <row r="189">
          <cell r="A189">
            <v>132</v>
          </cell>
        </row>
        <row r="190">
          <cell r="A190">
            <v>374</v>
          </cell>
        </row>
        <row r="191">
          <cell r="A191">
            <v>348</v>
          </cell>
        </row>
        <row r="192">
          <cell r="A192">
            <v>394</v>
          </cell>
        </row>
        <row r="193">
          <cell r="A193">
            <v>130</v>
          </cell>
        </row>
        <row r="194">
          <cell r="A194">
            <v>25</v>
          </cell>
        </row>
        <row r="195">
          <cell r="A195">
            <v>116</v>
          </cell>
        </row>
        <row r="196">
          <cell r="A196">
            <v>664</v>
          </cell>
        </row>
        <row r="197">
          <cell r="A197">
            <v>385</v>
          </cell>
        </row>
        <row r="198">
          <cell r="A198">
            <v>579</v>
          </cell>
        </row>
        <row r="199">
          <cell r="A199">
            <v>294</v>
          </cell>
        </row>
        <row r="200">
          <cell r="A200">
            <v>288</v>
          </cell>
        </row>
        <row r="201">
          <cell r="A201">
            <v>549</v>
          </cell>
        </row>
        <row r="202">
          <cell r="A202">
            <v>82</v>
          </cell>
        </row>
        <row r="203">
          <cell r="A203">
            <v>179</v>
          </cell>
        </row>
        <row r="204">
          <cell r="A204">
            <v>37</v>
          </cell>
        </row>
        <row r="205">
          <cell r="A205">
            <v>591</v>
          </cell>
        </row>
        <row r="206">
          <cell r="A206">
            <v>167</v>
          </cell>
        </row>
        <row r="207">
          <cell r="A207">
            <v>233</v>
          </cell>
        </row>
        <row r="208">
          <cell r="A208">
            <v>311</v>
          </cell>
        </row>
        <row r="209">
          <cell r="A209">
            <v>84</v>
          </cell>
        </row>
        <row r="210">
          <cell r="A210">
            <v>227</v>
          </cell>
        </row>
        <row r="211">
          <cell r="A211">
            <v>108</v>
          </cell>
        </row>
        <row r="212">
          <cell r="A212">
            <v>607</v>
          </cell>
        </row>
        <row r="213">
          <cell r="A213">
            <v>654</v>
          </cell>
        </row>
        <row r="214">
          <cell r="A214">
            <v>656</v>
          </cell>
        </row>
        <row r="215">
          <cell r="A215">
            <v>97</v>
          </cell>
        </row>
        <row r="216">
          <cell r="A216">
            <v>558</v>
          </cell>
        </row>
        <row r="217">
          <cell r="A217">
            <v>332</v>
          </cell>
        </row>
        <row r="218">
          <cell r="A218">
            <v>194</v>
          </cell>
        </row>
        <row r="219">
          <cell r="A219">
            <v>583</v>
          </cell>
        </row>
        <row r="220">
          <cell r="A220">
            <v>363</v>
          </cell>
        </row>
        <row r="221">
          <cell r="A221">
            <v>161</v>
          </cell>
        </row>
        <row r="222">
          <cell r="A222">
            <v>87</v>
          </cell>
        </row>
        <row r="223">
          <cell r="A223">
            <v>563</v>
          </cell>
        </row>
        <row r="224">
          <cell r="A224">
            <v>304</v>
          </cell>
        </row>
        <row r="225">
          <cell r="A225">
            <v>86</v>
          </cell>
        </row>
        <row r="226">
          <cell r="A226">
            <v>556</v>
          </cell>
        </row>
        <row r="227">
          <cell r="A227">
            <v>630</v>
          </cell>
        </row>
        <row r="228">
          <cell r="A228">
            <v>171</v>
          </cell>
        </row>
        <row r="229">
          <cell r="A229">
            <v>235</v>
          </cell>
        </row>
        <row r="230">
          <cell r="A230">
            <v>33</v>
          </cell>
        </row>
        <row r="231">
          <cell r="A231">
            <v>212</v>
          </cell>
        </row>
        <row r="232">
          <cell r="A232">
            <v>244</v>
          </cell>
        </row>
        <row r="233">
          <cell r="A233">
            <v>152</v>
          </cell>
        </row>
        <row r="234">
          <cell r="A234">
            <v>157</v>
          </cell>
        </row>
        <row r="235">
          <cell r="A235">
            <v>224</v>
          </cell>
        </row>
        <row r="236">
          <cell r="A236">
            <v>119</v>
          </cell>
        </row>
        <row r="237">
          <cell r="A237">
            <v>260</v>
          </cell>
        </row>
        <row r="238">
          <cell r="A238">
            <v>395</v>
          </cell>
        </row>
        <row r="239">
          <cell r="A239">
            <v>310</v>
          </cell>
        </row>
        <row r="240">
          <cell r="A240">
            <v>352</v>
          </cell>
        </row>
        <row r="241">
          <cell r="A241">
            <v>184</v>
          </cell>
        </row>
        <row r="242">
          <cell r="A242">
            <v>339</v>
          </cell>
        </row>
        <row r="243">
          <cell r="A243">
            <v>99</v>
          </cell>
        </row>
        <row r="244">
          <cell r="A244">
            <v>72</v>
          </cell>
        </row>
        <row r="245">
          <cell r="A245">
            <v>652</v>
          </cell>
        </row>
        <row r="246">
          <cell r="A246">
            <v>271</v>
          </cell>
        </row>
        <row r="247">
          <cell r="A247">
            <v>201</v>
          </cell>
        </row>
        <row r="248">
          <cell r="A248">
            <v>135</v>
          </cell>
        </row>
        <row r="249">
          <cell r="A249">
            <v>584</v>
          </cell>
        </row>
        <row r="250">
          <cell r="A250">
            <v>634</v>
          </cell>
        </row>
        <row r="251">
          <cell r="A251">
            <v>133</v>
          </cell>
        </row>
        <row r="252">
          <cell r="A252">
            <v>200</v>
          </cell>
        </row>
        <row r="253">
          <cell r="A253">
            <v>559</v>
          </cell>
        </row>
        <row r="254">
          <cell r="A254">
            <v>31</v>
          </cell>
        </row>
        <row r="255">
          <cell r="A255">
            <v>620</v>
          </cell>
        </row>
        <row r="256">
          <cell r="A256">
            <v>262</v>
          </cell>
        </row>
        <row r="257">
          <cell r="A257">
            <v>361</v>
          </cell>
        </row>
        <row r="258">
          <cell r="A258">
            <v>378</v>
          </cell>
        </row>
        <row r="259">
          <cell r="A259">
            <v>646</v>
          </cell>
        </row>
        <row r="260">
          <cell r="A260">
            <v>65</v>
          </cell>
        </row>
        <row r="261">
          <cell r="A261">
            <v>118</v>
          </cell>
        </row>
        <row r="262">
          <cell r="A262">
            <v>615</v>
          </cell>
        </row>
        <row r="263">
          <cell r="A263">
            <v>207</v>
          </cell>
        </row>
        <row r="264">
          <cell r="A264">
            <v>38</v>
          </cell>
        </row>
        <row r="265">
          <cell r="A265">
            <v>3</v>
          </cell>
        </row>
        <row r="266">
          <cell r="A266">
            <v>657</v>
          </cell>
        </row>
        <row r="267">
          <cell r="A267">
            <v>358</v>
          </cell>
        </row>
        <row r="268">
          <cell r="A268">
            <v>365</v>
          </cell>
        </row>
        <row r="269">
          <cell r="A269">
            <v>387</v>
          </cell>
        </row>
        <row r="270">
          <cell r="A270">
            <v>95</v>
          </cell>
        </row>
        <row r="271">
          <cell r="A271">
            <v>568</v>
          </cell>
        </row>
        <row r="272">
          <cell r="A272">
            <v>390</v>
          </cell>
        </row>
        <row r="273">
          <cell r="A273">
            <v>285</v>
          </cell>
        </row>
        <row r="274">
          <cell r="A274">
            <v>70</v>
          </cell>
        </row>
        <row r="275">
          <cell r="A275">
            <v>23</v>
          </cell>
        </row>
        <row r="276">
          <cell r="A276">
            <v>666</v>
          </cell>
        </row>
        <row r="277">
          <cell r="A277">
            <v>618</v>
          </cell>
        </row>
        <row r="278">
          <cell r="A278">
            <v>561</v>
          </cell>
        </row>
        <row r="279">
          <cell r="A279">
            <v>28</v>
          </cell>
        </row>
        <row r="280">
          <cell r="A280">
            <v>587</v>
          </cell>
        </row>
        <row r="281">
          <cell r="A281">
            <v>79</v>
          </cell>
        </row>
        <row r="282">
          <cell r="A282">
            <v>318</v>
          </cell>
        </row>
        <row r="283">
          <cell r="A283">
            <v>231</v>
          </cell>
        </row>
        <row r="284">
          <cell r="A284">
            <v>220</v>
          </cell>
        </row>
        <row r="285">
          <cell r="A285">
            <v>36</v>
          </cell>
        </row>
        <row r="286">
          <cell r="A286">
            <v>254</v>
          </cell>
        </row>
        <row r="287">
          <cell r="A287">
            <v>619</v>
          </cell>
        </row>
        <row r="288">
          <cell r="A288">
            <v>217</v>
          </cell>
        </row>
        <row r="289">
          <cell r="A289">
            <v>18</v>
          </cell>
        </row>
        <row r="290">
          <cell r="A290">
            <v>223</v>
          </cell>
        </row>
        <row r="291">
          <cell r="A291">
            <v>4</v>
          </cell>
        </row>
        <row r="292">
          <cell r="A292">
            <v>266</v>
          </cell>
        </row>
        <row r="293">
          <cell r="A293">
            <v>594</v>
          </cell>
        </row>
        <row r="294">
          <cell r="A294">
            <v>622</v>
          </cell>
        </row>
        <row r="295">
          <cell r="A295">
            <v>611</v>
          </cell>
        </row>
        <row r="296">
          <cell r="A296">
            <v>93</v>
          </cell>
        </row>
        <row r="297">
          <cell r="A297">
            <v>384</v>
          </cell>
        </row>
        <row r="298">
          <cell r="A298">
            <v>590</v>
          </cell>
        </row>
        <row r="299">
          <cell r="A299">
            <v>21</v>
          </cell>
        </row>
        <row r="300">
          <cell r="A300">
            <v>572</v>
          </cell>
        </row>
        <row r="301">
          <cell r="A301">
            <v>62</v>
          </cell>
        </row>
        <row r="302">
          <cell r="A302">
            <v>267</v>
          </cell>
        </row>
        <row r="303">
          <cell r="A303">
            <v>624</v>
          </cell>
        </row>
        <row r="304">
          <cell r="A304">
            <v>42</v>
          </cell>
        </row>
        <row r="305">
          <cell r="A305">
            <v>9</v>
          </cell>
        </row>
        <row r="306">
          <cell r="A306">
            <v>641</v>
          </cell>
        </row>
        <row r="307">
          <cell r="A307">
            <v>77</v>
          </cell>
        </row>
        <row r="308">
          <cell r="A308">
            <v>126</v>
          </cell>
        </row>
        <row r="309">
          <cell r="A309">
            <v>190</v>
          </cell>
        </row>
        <row r="310">
          <cell r="A310">
            <v>54</v>
          </cell>
        </row>
        <row r="311">
          <cell r="A311">
            <v>203</v>
          </cell>
        </row>
        <row r="312">
          <cell r="A312">
            <v>648</v>
          </cell>
        </row>
        <row r="313">
          <cell r="A313">
            <v>625</v>
          </cell>
        </row>
        <row r="314">
          <cell r="A314">
            <v>73</v>
          </cell>
        </row>
        <row r="315">
          <cell r="A315">
            <v>236</v>
          </cell>
        </row>
        <row r="316">
          <cell r="A316">
            <v>386</v>
          </cell>
        </row>
        <row r="317">
          <cell r="A317">
            <v>91</v>
          </cell>
        </row>
        <row r="318">
          <cell r="A318">
            <v>238</v>
          </cell>
        </row>
        <row r="319">
          <cell r="A319">
            <v>281</v>
          </cell>
        </row>
        <row r="320">
          <cell r="A320">
            <v>148</v>
          </cell>
        </row>
        <row r="321">
          <cell r="A321">
            <v>67</v>
          </cell>
        </row>
        <row r="322">
          <cell r="A322">
            <v>103</v>
          </cell>
        </row>
        <row r="323">
          <cell r="A323">
            <v>331</v>
          </cell>
        </row>
        <row r="324">
          <cell r="A324">
            <v>5</v>
          </cell>
        </row>
        <row r="325">
          <cell r="A325">
            <v>34</v>
          </cell>
        </row>
        <row r="326">
          <cell r="A326">
            <v>48</v>
          </cell>
        </row>
        <row r="327">
          <cell r="A327">
            <v>327</v>
          </cell>
        </row>
        <row r="328">
          <cell r="A328">
            <v>57</v>
          </cell>
        </row>
        <row r="329">
          <cell r="A329">
            <v>109</v>
          </cell>
        </row>
        <row r="330">
          <cell r="A330">
            <v>388</v>
          </cell>
        </row>
        <row r="331">
          <cell r="A331">
            <v>356</v>
          </cell>
        </row>
        <row r="332">
          <cell r="A332">
            <v>257</v>
          </cell>
        </row>
        <row r="333">
          <cell r="A333">
            <v>400</v>
          </cell>
        </row>
        <row r="334">
          <cell r="A334">
            <v>329</v>
          </cell>
        </row>
        <row r="335">
          <cell r="A335">
            <v>357</v>
          </cell>
        </row>
        <row r="336">
          <cell r="A336">
            <v>633</v>
          </cell>
        </row>
        <row r="337">
          <cell r="A337">
            <v>637</v>
          </cell>
        </row>
        <row r="338">
          <cell r="A338">
            <v>226</v>
          </cell>
        </row>
        <row r="339">
          <cell r="A339">
            <v>302</v>
          </cell>
        </row>
        <row r="340">
          <cell r="A340">
            <v>147</v>
          </cell>
        </row>
        <row r="341">
          <cell r="A341">
            <v>121</v>
          </cell>
        </row>
        <row r="342">
          <cell r="A342">
            <v>155</v>
          </cell>
        </row>
        <row r="343">
          <cell r="A343">
            <v>19</v>
          </cell>
        </row>
        <row r="344">
          <cell r="A344">
            <v>174</v>
          </cell>
        </row>
        <row r="345">
          <cell r="A345">
            <v>166</v>
          </cell>
        </row>
        <row r="346">
          <cell r="A346">
            <v>237</v>
          </cell>
        </row>
        <row r="347">
          <cell r="A347">
            <v>554</v>
          </cell>
        </row>
        <row r="348">
          <cell r="A348">
            <v>198</v>
          </cell>
        </row>
        <row r="349">
          <cell r="A349">
            <v>663</v>
          </cell>
        </row>
        <row r="350">
          <cell r="A350">
            <v>366</v>
          </cell>
        </row>
        <row r="351">
          <cell r="A351">
            <v>26</v>
          </cell>
        </row>
        <row r="352">
          <cell r="A352">
            <v>581</v>
          </cell>
        </row>
        <row r="353">
          <cell r="A353">
            <v>210</v>
          </cell>
        </row>
        <row r="354">
          <cell r="A354">
            <v>2</v>
          </cell>
        </row>
        <row r="355">
          <cell r="A355">
            <v>367</v>
          </cell>
        </row>
        <row r="356">
          <cell r="A356">
            <v>345</v>
          </cell>
        </row>
        <row r="357">
          <cell r="A357">
            <v>45</v>
          </cell>
        </row>
        <row r="358">
          <cell r="A358">
            <v>273</v>
          </cell>
        </row>
        <row r="359">
          <cell r="A359">
            <v>6</v>
          </cell>
        </row>
        <row r="360">
          <cell r="A360">
            <v>293</v>
          </cell>
        </row>
        <row r="361">
          <cell r="A361">
            <v>14</v>
          </cell>
        </row>
        <row r="362">
          <cell r="A362">
            <v>243</v>
          </cell>
        </row>
        <row r="363">
          <cell r="A363">
            <v>187</v>
          </cell>
        </row>
        <row r="364">
          <cell r="A364">
            <v>191</v>
          </cell>
        </row>
        <row r="365">
          <cell r="A365">
            <v>283</v>
          </cell>
        </row>
        <row r="366">
          <cell r="A366">
            <v>303</v>
          </cell>
        </row>
        <row r="367">
          <cell r="A367">
            <v>589</v>
          </cell>
        </row>
        <row r="368">
          <cell r="A368">
            <v>269</v>
          </cell>
        </row>
        <row r="369">
          <cell r="A369">
            <v>313</v>
          </cell>
        </row>
        <row r="370">
          <cell r="A370">
            <v>562</v>
          </cell>
        </row>
        <row r="371">
          <cell r="A371">
            <v>324</v>
          </cell>
        </row>
        <row r="372">
          <cell r="A372">
            <v>111</v>
          </cell>
        </row>
        <row r="373">
          <cell r="A373">
            <v>142</v>
          </cell>
        </row>
        <row r="374">
          <cell r="A374">
            <v>268</v>
          </cell>
        </row>
        <row r="375">
          <cell r="A375">
            <v>59</v>
          </cell>
        </row>
        <row r="376">
          <cell r="A376">
            <v>165</v>
          </cell>
        </row>
        <row r="377">
          <cell r="A377">
            <v>610</v>
          </cell>
        </row>
        <row r="378">
          <cell r="A378">
            <v>604</v>
          </cell>
        </row>
        <row r="379">
          <cell r="A379">
            <v>346</v>
          </cell>
        </row>
        <row r="380">
          <cell r="A380">
            <v>362</v>
          </cell>
        </row>
        <row r="381">
          <cell r="A381">
            <v>613</v>
          </cell>
        </row>
        <row r="382">
          <cell r="A382">
            <v>153</v>
          </cell>
        </row>
        <row r="383">
          <cell r="A383">
            <v>317</v>
          </cell>
        </row>
        <row r="384">
          <cell r="A384">
            <v>284</v>
          </cell>
        </row>
        <row r="385">
          <cell r="A385">
            <v>355</v>
          </cell>
        </row>
        <row r="386">
          <cell r="A386">
            <v>159</v>
          </cell>
        </row>
        <row r="387">
          <cell r="A387">
            <v>251</v>
          </cell>
        </row>
        <row r="388">
          <cell r="A388">
            <v>649</v>
          </cell>
        </row>
        <row r="389">
          <cell r="A389">
            <v>0</v>
          </cell>
        </row>
        <row r="390">
          <cell r="A390">
            <v>598</v>
          </cell>
        </row>
        <row r="391">
          <cell r="A391">
            <v>94</v>
          </cell>
        </row>
        <row r="392">
          <cell r="A392">
            <v>628</v>
          </cell>
        </row>
        <row r="393">
          <cell r="A393">
            <v>239</v>
          </cell>
        </row>
        <row r="394">
          <cell r="A394">
            <v>571</v>
          </cell>
        </row>
        <row r="395">
          <cell r="A395">
            <v>64</v>
          </cell>
        </row>
        <row r="396">
          <cell r="A396">
            <v>129</v>
          </cell>
        </row>
        <row r="397">
          <cell r="A397">
            <v>140</v>
          </cell>
        </row>
        <row r="398">
          <cell r="A398">
            <v>208</v>
          </cell>
        </row>
        <row r="399">
          <cell r="A399">
            <v>229</v>
          </cell>
        </row>
        <row r="400">
          <cell r="A400">
            <v>90</v>
          </cell>
        </row>
        <row r="401">
          <cell r="A401">
            <v>46</v>
          </cell>
        </row>
        <row r="402">
          <cell r="A402">
            <v>578</v>
          </cell>
        </row>
        <row r="403">
          <cell r="A403">
            <v>13</v>
          </cell>
        </row>
        <row r="404">
          <cell r="A404">
            <v>398</v>
          </cell>
        </row>
        <row r="405">
          <cell r="A405">
            <v>373</v>
          </cell>
        </row>
        <row r="406">
          <cell r="A406">
            <v>353</v>
          </cell>
        </row>
        <row r="407">
          <cell r="A407">
            <v>245</v>
          </cell>
        </row>
        <row r="408">
          <cell r="A408">
            <v>606</v>
          </cell>
        </row>
        <row r="409">
          <cell r="A409">
            <v>638</v>
          </cell>
        </row>
        <row r="410">
          <cell r="A410">
            <v>552</v>
          </cell>
        </row>
        <row r="411">
          <cell r="A411">
            <v>565</v>
          </cell>
        </row>
        <row r="412">
          <cell r="A412">
            <v>330</v>
          </cell>
        </row>
        <row r="413">
          <cell r="A413">
            <v>202</v>
          </cell>
        </row>
        <row r="414">
          <cell r="A414">
            <v>573</v>
          </cell>
        </row>
        <row r="415">
          <cell r="A415">
            <v>616</v>
          </cell>
        </row>
        <row r="416">
          <cell r="A416">
            <v>588</v>
          </cell>
        </row>
        <row r="417">
          <cell r="A417">
            <v>623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533</v>
          </cell>
        </row>
        <row r="3">
          <cell r="A3">
            <v>368</v>
          </cell>
        </row>
        <row r="4">
          <cell r="A4">
            <v>516</v>
          </cell>
        </row>
        <row r="5">
          <cell r="A5">
            <v>479</v>
          </cell>
        </row>
        <row r="6">
          <cell r="A6">
            <v>326</v>
          </cell>
        </row>
        <row r="7">
          <cell r="A7">
            <v>139</v>
          </cell>
        </row>
        <row r="8">
          <cell r="A8">
            <v>320</v>
          </cell>
        </row>
        <row r="9">
          <cell r="A9">
            <v>155</v>
          </cell>
        </row>
        <row r="10">
          <cell r="A10">
            <v>348</v>
          </cell>
        </row>
        <row r="11">
          <cell r="A11">
            <v>91</v>
          </cell>
        </row>
        <row r="12">
          <cell r="A12">
            <v>189</v>
          </cell>
        </row>
        <row r="13">
          <cell r="A13">
            <v>171</v>
          </cell>
        </row>
        <row r="14">
          <cell r="A14">
            <v>45</v>
          </cell>
        </row>
        <row r="15">
          <cell r="A15">
            <v>523</v>
          </cell>
        </row>
        <row r="16">
          <cell r="A16">
            <v>333</v>
          </cell>
        </row>
        <row r="17">
          <cell r="A17">
            <v>210</v>
          </cell>
        </row>
        <row r="18">
          <cell r="A18">
            <v>232</v>
          </cell>
        </row>
        <row r="19">
          <cell r="A19">
            <v>443</v>
          </cell>
        </row>
        <row r="20">
          <cell r="A20">
            <v>170</v>
          </cell>
        </row>
        <row r="21">
          <cell r="A21">
            <v>482</v>
          </cell>
        </row>
        <row r="22">
          <cell r="A22">
            <v>242</v>
          </cell>
        </row>
        <row r="23">
          <cell r="A23">
            <v>105</v>
          </cell>
        </row>
        <row r="24">
          <cell r="A24">
            <v>416</v>
          </cell>
        </row>
        <row r="25">
          <cell r="A25">
            <v>87</v>
          </cell>
        </row>
        <row r="26">
          <cell r="A26">
            <v>16</v>
          </cell>
        </row>
        <row r="27">
          <cell r="A27">
            <v>328</v>
          </cell>
        </row>
        <row r="28">
          <cell r="A28">
            <v>244</v>
          </cell>
        </row>
        <row r="29">
          <cell r="A29">
            <v>113</v>
          </cell>
        </row>
        <row r="30">
          <cell r="A30">
            <v>406</v>
          </cell>
        </row>
        <row r="31">
          <cell r="A31">
            <v>88</v>
          </cell>
        </row>
        <row r="32">
          <cell r="A32">
            <v>30</v>
          </cell>
        </row>
        <row r="33">
          <cell r="A33">
            <v>502</v>
          </cell>
        </row>
        <row r="34">
          <cell r="A34">
            <v>33</v>
          </cell>
        </row>
        <row r="35">
          <cell r="A35">
            <v>423</v>
          </cell>
        </row>
        <row r="36">
          <cell r="A36">
            <v>172</v>
          </cell>
        </row>
        <row r="37">
          <cell r="A37">
            <v>400</v>
          </cell>
        </row>
        <row r="38">
          <cell r="A38">
            <v>469</v>
          </cell>
        </row>
        <row r="39">
          <cell r="A39">
            <v>271</v>
          </cell>
        </row>
        <row r="40">
          <cell r="A40">
            <v>38</v>
          </cell>
        </row>
        <row r="41">
          <cell r="A41">
            <v>399</v>
          </cell>
        </row>
        <row r="42">
          <cell r="A42">
            <v>2</v>
          </cell>
        </row>
        <row r="43">
          <cell r="A43">
            <v>44</v>
          </cell>
        </row>
        <row r="44">
          <cell r="A44">
            <v>392</v>
          </cell>
        </row>
        <row r="45">
          <cell r="A45">
            <v>404</v>
          </cell>
        </row>
        <row r="46">
          <cell r="A46">
            <v>282</v>
          </cell>
        </row>
        <row r="47">
          <cell r="A47">
            <v>150</v>
          </cell>
        </row>
        <row r="48">
          <cell r="A48">
            <v>177</v>
          </cell>
        </row>
        <row r="49">
          <cell r="A49">
            <v>310</v>
          </cell>
        </row>
        <row r="50">
          <cell r="A50">
            <v>373</v>
          </cell>
        </row>
        <row r="51">
          <cell r="A51">
            <v>218</v>
          </cell>
        </row>
        <row r="52">
          <cell r="A52">
            <v>46</v>
          </cell>
        </row>
        <row r="53">
          <cell r="A53">
            <v>94</v>
          </cell>
        </row>
        <row r="54">
          <cell r="A54">
            <v>504</v>
          </cell>
        </row>
        <row r="55">
          <cell r="A55">
            <v>204</v>
          </cell>
        </row>
        <row r="56">
          <cell r="A56">
            <v>414</v>
          </cell>
        </row>
        <row r="57">
          <cell r="A57">
            <v>487</v>
          </cell>
        </row>
        <row r="58">
          <cell r="A58">
            <v>438</v>
          </cell>
        </row>
        <row r="59">
          <cell r="A59">
            <v>202</v>
          </cell>
        </row>
        <row r="60">
          <cell r="A60">
            <v>133</v>
          </cell>
        </row>
        <row r="61">
          <cell r="A61">
            <v>380</v>
          </cell>
        </row>
        <row r="62">
          <cell r="A62">
            <v>228</v>
          </cell>
        </row>
        <row r="63">
          <cell r="A63">
            <v>101</v>
          </cell>
        </row>
        <row r="64">
          <cell r="A64">
            <v>195</v>
          </cell>
        </row>
        <row r="65">
          <cell r="A65">
            <v>214</v>
          </cell>
        </row>
        <row r="66">
          <cell r="A66">
            <v>363</v>
          </cell>
        </row>
        <row r="67">
          <cell r="A67">
            <v>175</v>
          </cell>
        </row>
        <row r="68">
          <cell r="A68">
            <v>314</v>
          </cell>
        </row>
        <row r="69">
          <cell r="A69">
            <v>42</v>
          </cell>
        </row>
        <row r="70">
          <cell r="A70">
            <v>194</v>
          </cell>
        </row>
        <row r="71">
          <cell r="A71">
            <v>545</v>
          </cell>
        </row>
        <row r="72">
          <cell r="A72">
            <v>407</v>
          </cell>
        </row>
        <row r="73">
          <cell r="A73">
            <v>367</v>
          </cell>
        </row>
        <row r="74">
          <cell r="A74">
            <v>488</v>
          </cell>
        </row>
        <row r="75">
          <cell r="A75">
            <v>28</v>
          </cell>
        </row>
        <row r="76">
          <cell r="A76">
            <v>541</v>
          </cell>
        </row>
        <row r="77">
          <cell r="A77">
            <v>477</v>
          </cell>
        </row>
        <row r="78">
          <cell r="A78">
            <v>183</v>
          </cell>
        </row>
        <row r="79">
          <cell r="A79">
            <v>53</v>
          </cell>
        </row>
        <row r="80">
          <cell r="A80">
            <v>330</v>
          </cell>
        </row>
        <row r="81">
          <cell r="A81">
            <v>500</v>
          </cell>
        </row>
        <row r="82">
          <cell r="A82">
            <v>252</v>
          </cell>
        </row>
        <row r="83">
          <cell r="A83">
            <v>269</v>
          </cell>
        </row>
        <row r="84">
          <cell r="A84">
            <v>224</v>
          </cell>
        </row>
        <row r="85">
          <cell r="A85">
            <v>212</v>
          </cell>
        </row>
        <row r="86">
          <cell r="A86">
            <v>107</v>
          </cell>
        </row>
        <row r="87">
          <cell r="A87">
            <v>521</v>
          </cell>
        </row>
        <row r="88">
          <cell r="A88">
            <v>156</v>
          </cell>
        </row>
        <row r="89">
          <cell r="A89">
            <v>160</v>
          </cell>
        </row>
        <row r="90">
          <cell r="A90">
            <v>350</v>
          </cell>
        </row>
        <row r="91">
          <cell r="A91">
            <v>163</v>
          </cell>
        </row>
        <row r="92">
          <cell r="A92">
            <v>366</v>
          </cell>
        </row>
        <row r="93">
          <cell r="A93">
            <v>23</v>
          </cell>
        </row>
        <row r="94">
          <cell r="A94">
            <v>503</v>
          </cell>
        </row>
        <row r="95">
          <cell r="A95">
            <v>425</v>
          </cell>
        </row>
        <row r="96">
          <cell r="A96">
            <v>266</v>
          </cell>
        </row>
        <row r="97">
          <cell r="A97">
            <v>75</v>
          </cell>
        </row>
        <row r="98">
          <cell r="A98">
            <v>54</v>
          </cell>
        </row>
        <row r="99">
          <cell r="A99">
            <v>506</v>
          </cell>
        </row>
        <row r="100">
          <cell r="A100">
            <v>365</v>
          </cell>
        </row>
        <row r="101">
          <cell r="A101">
            <v>360</v>
          </cell>
        </row>
        <row r="102">
          <cell r="A102">
            <v>43</v>
          </cell>
        </row>
        <row r="103">
          <cell r="A103">
            <v>402</v>
          </cell>
        </row>
        <row r="104">
          <cell r="A104">
            <v>50</v>
          </cell>
        </row>
        <row r="105">
          <cell r="A105">
            <v>230</v>
          </cell>
        </row>
        <row r="106">
          <cell r="A106">
            <v>115</v>
          </cell>
        </row>
        <row r="107">
          <cell r="A107">
            <v>535</v>
          </cell>
        </row>
        <row r="108">
          <cell r="A108">
            <v>260</v>
          </cell>
        </row>
        <row r="109">
          <cell r="A109">
            <v>62</v>
          </cell>
        </row>
        <row r="110">
          <cell r="A110">
            <v>206</v>
          </cell>
        </row>
        <row r="111">
          <cell r="A111">
            <v>304</v>
          </cell>
        </row>
        <row r="112">
          <cell r="A112">
            <v>118</v>
          </cell>
        </row>
        <row r="113">
          <cell r="A113">
            <v>395</v>
          </cell>
        </row>
        <row r="114">
          <cell r="A114">
            <v>254</v>
          </cell>
        </row>
        <row r="115">
          <cell r="A115">
            <v>261</v>
          </cell>
        </row>
        <row r="116">
          <cell r="A116">
            <v>24</v>
          </cell>
        </row>
        <row r="117">
          <cell r="A117">
            <v>430</v>
          </cell>
        </row>
        <row r="118">
          <cell r="A118">
            <v>168</v>
          </cell>
        </row>
        <row r="119">
          <cell r="A119">
            <v>267</v>
          </cell>
        </row>
        <row r="120">
          <cell r="A120">
            <v>61</v>
          </cell>
        </row>
        <row r="121">
          <cell r="A121">
            <v>198</v>
          </cell>
        </row>
        <row r="122">
          <cell r="A122">
            <v>58</v>
          </cell>
        </row>
        <row r="123">
          <cell r="A123">
            <v>67</v>
          </cell>
        </row>
        <row r="124">
          <cell r="A124">
            <v>277</v>
          </cell>
        </row>
        <row r="125">
          <cell r="A125">
            <v>451</v>
          </cell>
        </row>
        <row r="126">
          <cell r="A126">
            <v>247</v>
          </cell>
        </row>
        <row r="127">
          <cell r="A127">
            <v>0</v>
          </cell>
        </row>
        <row r="128">
          <cell r="A128">
            <v>200</v>
          </cell>
        </row>
        <row r="129">
          <cell r="A129">
            <v>546</v>
          </cell>
        </row>
        <row r="130">
          <cell r="A130">
            <v>351</v>
          </cell>
        </row>
        <row r="131">
          <cell r="A131">
            <v>112</v>
          </cell>
        </row>
        <row r="132">
          <cell r="A132">
            <v>236</v>
          </cell>
        </row>
        <row r="133">
          <cell r="A133">
            <v>372</v>
          </cell>
        </row>
        <row r="134">
          <cell r="A134">
            <v>528</v>
          </cell>
        </row>
        <row r="135">
          <cell r="A135">
            <v>544</v>
          </cell>
        </row>
        <row r="136">
          <cell r="A136">
            <v>418</v>
          </cell>
        </row>
        <row r="137">
          <cell r="A137">
            <v>515</v>
          </cell>
        </row>
        <row r="138">
          <cell r="A138">
            <v>48</v>
          </cell>
        </row>
        <row r="139">
          <cell r="A139">
            <v>427</v>
          </cell>
        </row>
        <row r="140">
          <cell r="A140">
            <v>83</v>
          </cell>
        </row>
        <row r="141">
          <cell r="A141">
            <v>11</v>
          </cell>
        </row>
        <row r="142">
          <cell r="A142">
            <v>109</v>
          </cell>
        </row>
        <row r="143">
          <cell r="A143">
            <v>240</v>
          </cell>
        </row>
        <row r="144">
          <cell r="A144">
            <v>276</v>
          </cell>
        </row>
        <row r="145">
          <cell r="A145">
            <v>25</v>
          </cell>
        </row>
        <row r="146">
          <cell r="A146">
            <v>10</v>
          </cell>
        </row>
        <row r="147">
          <cell r="A147">
            <v>207</v>
          </cell>
        </row>
        <row r="148">
          <cell r="A148">
            <v>199</v>
          </cell>
        </row>
        <row r="149">
          <cell r="A149">
            <v>136</v>
          </cell>
        </row>
        <row r="150">
          <cell r="A150">
            <v>37</v>
          </cell>
        </row>
        <row r="151">
          <cell r="A151">
            <v>475</v>
          </cell>
        </row>
        <row r="152">
          <cell r="A152">
            <v>285</v>
          </cell>
        </row>
        <row r="153">
          <cell r="A153">
            <v>457</v>
          </cell>
        </row>
        <row r="154">
          <cell r="A154">
            <v>162</v>
          </cell>
        </row>
        <row r="155">
          <cell r="A155">
            <v>119</v>
          </cell>
        </row>
        <row r="156">
          <cell r="A156">
            <v>481</v>
          </cell>
        </row>
        <row r="157">
          <cell r="A157">
            <v>421</v>
          </cell>
        </row>
        <row r="158">
          <cell r="A158">
            <v>446</v>
          </cell>
        </row>
        <row r="159">
          <cell r="A159">
            <v>86</v>
          </cell>
        </row>
        <row r="160">
          <cell r="A160">
            <v>468</v>
          </cell>
        </row>
        <row r="161">
          <cell r="A161">
            <v>85</v>
          </cell>
        </row>
        <row r="162">
          <cell r="A162">
            <v>455</v>
          </cell>
        </row>
        <row r="163">
          <cell r="A163">
            <v>90</v>
          </cell>
        </row>
        <row r="164">
          <cell r="A164">
            <v>110</v>
          </cell>
        </row>
        <row r="165">
          <cell r="A165">
            <v>537</v>
          </cell>
        </row>
        <row r="166">
          <cell r="A166">
            <v>526</v>
          </cell>
        </row>
        <row r="167">
          <cell r="A167">
            <v>548</v>
          </cell>
        </row>
        <row r="168">
          <cell r="A168">
            <v>249</v>
          </cell>
        </row>
        <row r="169">
          <cell r="A169">
            <v>491</v>
          </cell>
        </row>
        <row r="170">
          <cell r="A170">
            <v>79</v>
          </cell>
        </row>
        <row r="171">
          <cell r="A171">
            <v>300</v>
          </cell>
        </row>
        <row r="172">
          <cell r="A172">
            <v>408</v>
          </cell>
        </row>
        <row r="173">
          <cell r="A173">
            <v>322</v>
          </cell>
        </row>
        <row r="174">
          <cell r="A174">
            <v>476</v>
          </cell>
        </row>
        <row r="175">
          <cell r="A175">
            <v>213</v>
          </cell>
        </row>
        <row r="176">
          <cell r="A176">
            <v>281</v>
          </cell>
        </row>
        <row r="177">
          <cell r="A177">
            <v>403</v>
          </cell>
        </row>
        <row r="178">
          <cell r="A178">
            <v>76</v>
          </cell>
        </row>
        <row r="179">
          <cell r="A179">
            <v>505</v>
          </cell>
        </row>
        <row r="180">
          <cell r="A180">
            <v>437</v>
          </cell>
        </row>
        <row r="181">
          <cell r="A181">
            <v>279</v>
          </cell>
        </row>
        <row r="182">
          <cell r="A182">
            <v>264</v>
          </cell>
        </row>
        <row r="183">
          <cell r="A183">
            <v>458</v>
          </cell>
        </row>
        <row r="184">
          <cell r="A184">
            <v>84</v>
          </cell>
        </row>
        <row r="185">
          <cell r="A185">
            <v>18</v>
          </cell>
        </row>
        <row r="186">
          <cell r="A186">
            <v>192</v>
          </cell>
        </row>
        <row r="187">
          <cell r="A187">
            <v>125</v>
          </cell>
        </row>
        <row r="188">
          <cell r="A188">
            <v>332</v>
          </cell>
        </row>
        <row r="189">
          <cell r="A189">
            <v>140</v>
          </cell>
        </row>
        <row r="190">
          <cell r="A190">
            <v>331</v>
          </cell>
        </row>
        <row r="191">
          <cell r="A191">
            <v>353</v>
          </cell>
        </row>
        <row r="192">
          <cell r="A192">
            <v>450</v>
          </cell>
        </row>
        <row r="193">
          <cell r="A193">
            <v>31</v>
          </cell>
        </row>
        <row r="194">
          <cell r="A194">
            <v>275</v>
          </cell>
        </row>
        <row r="195">
          <cell r="A195">
            <v>354</v>
          </cell>
        </row>
        <row r="196">
          <cell r="A196">
            <v>157</v>
          </cell>
        </row>
        <row r="197">
          <cell r="A197">
            <v>401</v>
          </cell>
        </row>
        <row r="198">
          <cell r="A198">
            <v>396</v>
          </cell>
        </row>
        <row r="199">
          <cell r="A199">
            <v>288</v>
          </cell>
        </row>
        <row r="200">
          <cell r="A200">
            <v>370</v>
          </cell>
        </row>
        <row r="201">
          <cell r="A201">
            <v>522</v>
          </cell>
        </row>
        <row r="202">
          <cell r="A202">
            <v>103</v>
          </cell>
        </row>
        <row r="203">
          <cell r="A203">
            <v>14</v>
          </cell>
        </row>
        <row r="204">
          <cell r="A204">
            <v>510</v>
          </cell>
        </row>
        <row r="205">
          <cell r="A205">
            <v>229</v>
          </cell>
        </row>
        <row r="206">
          <cell r="A206">
            <v>298</v>
          </cell>
        </row>
        <row r="207">
          <cell r="A207">
            <v>126</v>
          </cell>
        </row>
        <row r="208">
          <cell r="A208">
            <v>525</v>
          </cell>
        </row>
        <row r="209">
          <cell r="A209">
            <v>145</v>
          </cell>
        </row>
        <row r="210">
          <cell r="A210">
            <v>337</v>
          </cell>
        </row>
        <row r="211">
          <cell r="A211">
            <v>513</v>
          </cell>
        </row>
        <row r="212">
          <cell r="A212">
            <v>20</v>
          </cell>
        </row>
        <row r="213">
          <cell r="A213">
            <v>74</v>
          </cell>
        </row>
        <row r="214">
          <cell r="A214">
            <v>5</v>
          </cell>
        </row>
        <row r="215">
          <cell r="A215">
            <v>208</v>
          </cell>
        </row>
        <row r="216">
          <cell r="A216">
            <v>517</v>
          </cell>
        </row>
        <row r="217">
          <cell r="A217">
            <v>334</v>
          </cell>
        </row>
        <row r="218">
          <cell r="A218">
            <v>293</v>
          </cell>
        </row>
        <row r="219">
          <cell r="A219">
            <v>305</v>
          </cell>
        </row>
        <row r="220">
          <cell r="A220">
            <v>429</v>
          </cell>
        </row>
        <row r="221">
          <cell r="A221">
            <v>413</v>
          </cell>
        </row>
        <row r="222">
          <cell r="A222">
            <v>93</v>
          </cell>
        </row>
        <row r="223">
          <cell r="A223">
            <v>547</v>
          </cell>
        </row>
        <row r="224">
          <cell r="A224">
            <v>362</v>
          </cell>
        </row>
        <row r="225">
          <cell r="A225">
            <v>376</v>
          </cell>
        </row>
        <row r="226">
          <cell r="A226">
            <v>237</v>
          </cell>
        </row>
        <row r="227">
          <cell r="A227">
            <v>374</v>
          </cell>
        </row>
        <row r="228">
          <cell r="A228">
            <v>355</v>
          </cell>
        </row>
        <row r="229">
          <cell r="A229">
            <v>286</v>
          </cell>
        </row>
        <row r="230">
          <cell r="A230">
            <v>59</v>
          </cell>
        </row>
        <row r="231">
          <cell r="A231">
            <v>80</v>
          </cell>
        </row>
        <row r="232">
          <cell r="A232">
            <v>342</v>
          </cell>
        </row>
        <row r="233">
          <cell r="A233">
            <v>169</v>
          </cell>
        </row>
        <row r="234">
          <cell r="A234">
            <v>291</v>
          </cell>
        </row>
        <row r="235">
          <cell r="A235">
            <v>158</v>
          </cell>
        </row>
        <row r="236">
          <cell r="A236">
            <v>29</v>
          </cell>
        </row>
        <row r="237">
          <cell r="A237">
            <v>381</v>
          </cell>
        </row>
        <row r="238">
          <cell r="A238">
            <v>324</v>
          </cell>
        </row>
        <row r="239">
          <cell r="A239">
            <v>166</v>
          </cell>
        </row>
        <row r="240">
          <cell r="A240">
            <v>428</v>
          </cell>
        </row>
        <row r="241">
          <cell r="A241">
            <v>190</v>
          </cell>
        </row>
        <row r="242">
          <cell r="A242">
            <v>73</v>
          </cell>
        </row>
        <row r="243">
          <cell r="A243">
            <v>55</v>
          </cell>
        </row>
        <row r="244">
          <cell r="A244">
            <v>196</v>
          </cell>
        </row>
        <row r="245">
          <cell r="A245">
            <v>494</v>
          </cell>
        </row>
        <row r="246">
          <cell r="A246">
            <v>51</v>
          </cell>
        </row>
        <row r="247">
          <cell r="A247">
            <v>465</v>
          </cell>
        </row>
        <row r="248">
          <cell r="A248">
            <v>424</v>
          </cell>
        </row>
        <row r="249">
          <cell r="A249">
            <v>3</v>
          </cell>
        </row>
        <row r="250">
          <cell r="A250">
            <v>100</v>
          </cell>
        </row>
        <row r="251">
          <cell r="A251">
            <v>426</v>
          </cell>
        </row>
        <row r="252">
          <cell r="A252">
            <v>57</v>
          </cell>
        </row>
        <row r="253">
          <cell r="A253">
            <v>184</v>
          </cell>
        </row>
        <row r="254">
          <cell r="A254">
            <v>508</v>
          </cell>
        </row>
        <row r="255">
          <cell r="A255">
            <v>542</v>
          </cell>
        </row>
        <row r="256">
          <cell r="A256">
            <v>154</v>
          </cell>
        </row>
        <row r="257">
          <cell r="A257">
            <v>295</v>
          </cell>
        </row>
        <row r="258">
          <cell r="A258">
            <v>536</v>
          </cell>
        </row>
        <row r="259">
          <cell r="A259">
            <v>309</v>
          </cell>
        </row>
        <row r="260">
          <cell r="A260">
            <v>514</v>
          </cell>
        </row>
        <row r="261">
          <cell r="A261">
            <v>174</v>
          </cell>
        </row>
        <row r="262">
          <cell r="A262">
            <v>299</v>
          </cell>
        </row>
        <row r="263">
          <cell r="A263">
            <v>49</v>
          </cell>
        </row>
        <row r="264">
          <cell r="A264">
            <v>257</v>
          </cell>
        </row>
        <row r="265">
          <cell r="A265">
            <v>312</v>
          </cell>
        </row>
        <row r="266">
          <cell r="A266">
            <v>283</v>
          </cell>
        </row>
        <row r="267">
          <cell r="A267">
            <v>239</v>
          </cell>
        </row>
        <row r="268">
          <cell r="A268">
            <v>464</v>
          </cell>
        </row>
        <row r="269">
          <cell r="A269">
            <v>273</v>
          </cell>
        </row>
        <row r="270">
          <cell r="A270">
            <v>188</v>
          </cell>
        </row>
        <row r="271">
          <cell r="A271">
            <v>375</v>
          </cell>
        </row>
        <row r="272">
          <cell r="A272">
            <v>499</v>
          </cell>
        </row>
        <row r="273">
          <cell r="A273">
            <v>99</v>
          </cell>
        </row>
        <row r="274">
          <cell r="A274">
            <v>369</v>
          </cell>
        </row>
        <row r="275">
          <cell r="A275">
            <v>65</v>
          </cell>
        </row>
        <row r="276">
          <cell r="A276">
            <v>19</v>
          </cell>
        </row>
        <row r="277">
          <cell r="A277">
            <v>102</v>
          </cell>
        </row>
        <row r="278">
          <cell r="A278">
            <v>32</v>
          </cell>
        </row>
        <row r="279">
          <cell r="A279">
            <v>448</v>
          </cell>
        </row>
        <row r="280">
          <cell r="A280">
            <v>440</v>
          </cell>
        </row>
        <row r="281">
          <cell r="A281">
            <v>471</v>
          </cell>
        </row>
        <row r="282">
          <cell r="A282">
            <v>412</v>
          </cell>
        </row>
        <row r="283">
          <cell r="A283">
            <v>96</v>
          </cell>
        </row>
        <row r="284">
          <cell r="A284">
            <v>36</v>
          </cell>
        </row>
        <row r="285">
          <cell r="A285">
            <v>352</v>
          </cell>
        </row>
        <row r="286">
          <cell r="A286">
            <v>98</v>
          </cell>
        </row>
        <row r="287">
          <cell r="A287">
            <v>290</v>
          </cell>
        </row>
        <row r="288">
          <cell r="A288">
            <v>327</v>
          </cell>
        </row>
        <row r="289">
          <cell r="A289">
            <v>420</v>
          </cell>
        </row>
        <row r="290">
          <cell r="A290">
            <v>473</v>
          </cell>
        </row>
        <row r="291">
          <cell r="A291">
            <v>41</v>
          </cell>
        </row>
        <row r="292">
          <cell r="A292">
            <v>179</v>
          </cell>
        </row>
        <row r="293">
          <cell r="A293">
            <v>66</v>
          </cell>
        </row>
        <row r="294">
          <cell r="A294">
            <v>114</v>
          </cell>
        </row>
        <row r="295">
          <cell r="A295">
            <v>343</v>
          </cell>
        </row>
        <row r="296">
          <cell r="A296">
            <v>263</v>
          </cell>
        </row>
        <row r="297">
          <cell r="A297">
            <v>248</v>
          </cell>
        </row>
        <row r="298">
          <cell r="A298">
            <v>180</v>
          </cell>
        </row>
        <row r="299">
          <cell r="A299">
            <v>216</v>
          </cell>
        </row>
        <row r="300">
          <cell r="A300">
            <v>539</v>
          </cell>
        </row>
        <row r="301">
          <cell r="A301">
            <v>445</v>
          </cell>
        </row>
        <row r="302">
          <cell r="A302">
            <v>256</v>
          </cell>
        </row>
        <row r="303">
          <cell r="A303">
            <v>538</v>
          </cell>
        </row>
        <row r="304">
          <cell r="A304">
            <v>456</v>
          </cell>
        </row>
        <row r="305">
          <cell r="A305">
            <v>344</v>
          </cell>
        </row>
        <row r="306">
          <cell r="A306">
            <v>384</v>
          </cell>
        </row>
        <row r="307">
          <cell r="A307">
            <v>268</v>
          </cell>
        </row>
        <row r="308">
          <cell r="A308">
            <v>532</v>
          </cell>
        </row>
        <row r="309">
          <cell r="A309">
            <v>472</v>
          </cell>
        </row>
        <row r="310">
          <cell r="A310">
            <v>379</v>
          </cell>
        </row>
        <row r="311">
          <cell r="A311">
            <v>245</v>
          </cell>
        </row>
        <row r="312">
          <cell r="A312">
            <v>466</v>
          </cell>
        </row>
        <row r="313">
          <cell r="A313">
            <v>345</v>
          </cell>
        </row>
        <row r="314">
          <cell r="A314">
            <v>387</v>
          </cell>
        </row>
        <row r="315">
          <cell r="A315">
            <v>378</v>
          </cell>
        </row>
        <row r="316">
          <cell r="A316">
            <v>231</v>
          </cell>
        </row>
        <row r="317">
          <cell r="A317">
            <v>359</v>
          </cell>
        </row>
        <row r="318">
          <cell r="A318">
            <v>7</v>
          </cell>
        </row>
        <row r="319">
          <cell r="A319">
            <v>498</v>
          </cell>
        </row>
        <row r="320">
          <cell r="A320">
            <v>270</v>
          </cell>
        </row>
        <row r="321">
          <cell r="A321">
            <v>227</v>
          </cell>
        </row>
        <row r="322">
          <cell r="A322">
            <v>149</v>
          </cell>
        </row>
        <row r="323">
          <cell r="A323">
            <v>411</v>
          </cell>
        </row>
        <row r="324">
          <cell r="A324">
            <v>165</v>
          </cell>
        </row>
        <row r="325">
          <cell r="A325">
            <v>181</v>
          </cell>
        </row>
        <row r="326">
          <cell r="A326">
            <v>382</v>
          </cell>
        </row>
        <row r="327">
          <cell r="A327">
            <v>111</v>
          </cell>
        </row>
        <row r="328">
          <cell r="A328">
            <v>398</v>
          </cell>
        </row>
        <row r="329">
          <cell r="A329">
            <v>470</v>
          </cell>
        </row>
        <row r="330">
          <cell r="A330">
            <v>164</v>
          </cell>
        </row>
        <row r="331">
          <cell r="A331">
            <v>435</v>
          </cell>
        </row>
        <row r="332">
          <cell r="A332">
            <v>220</v>
          </cell>
        </row>
        <row r="333">
          <cell r="A333">
            <v>69</v>
          </cell>
        </row>
        <row r="334">
          <cell r="A334">
            <v>92</v>
          </cell>
        </row>
        <row r="335">
          <cell r="A335">
            <v>518</v>
          </cell>
        </row>
        <row r="336">
          <cell r="A336">
            <v>217</v>
          </cell>
        </row>
        <row r="337">
          <cell r="A337">
            <v>68</v>
          </cell>
        </row>
        <row r="338">
          <cell r="A338">
            <v>182</v>
          </cell>
        </row>
        <row r="339">
          <cell r="A339">
            <v>493</v>
          </cell>
        </row>
        <row r="340">
          <cell r="A340">
            <v>489</v>
          </cell>
        </row>
        <row r="341">
          <cell r="A341">
            <v>4</v>
          </cell>
        </row>
        <row r="342">
          <cell r="A342">
            <v>512</v>
          </cell>
        </row>
        <row r="343">
          <cell r="A343">
            <v>341</v>
          </cell>
        </row>
        <row r="344">
          <cell r="A344">
            <v>21</v>
          </cell>
        </row>
        <row r="345">
          <cell r="A345">
            <v>121</v>
          </cell>
        </row>
        <row r="346">
          <cell r="A346">
            <v>287</v>
          </cell>
        </row>
        <row r="347">
          <cell r="A347">
            <v>347</v>
          </cell>
        </row>
        <row r="348">
          <cell r="A348">
            <v>278</v>
          </cell>
        </row>
        <row r="349">
          <cell r="A349">
            <v>442</v>
          </cell>
        </row>
        <row r="350">
          <cell r="A350">
            <v>340</v>
          </cell>
        </row>
        <row r="351">
          <cell r="A351">
            <v>496</v>
          </cell>
        </row>
        <row r="352">
          <cell r="A352">
            <v>474</v>
          </cell>
        </row>
        <row r="353">
          <cell r="A353">
            <v>47</v>
          </cell>
        </row>
        <row r="354">
          <cell r="A354">
            <v>1</v>
          </cell>
        </row>
        <row r="355">
          <cell r="A355">
            <v>467</v>
          </cell>
        </row>
        <row r="356">
          <cell r="A356">
            <v>97</v>
          </cell>
        </row>
        <row r="357">
          <cell r="A357">
            <v>26</v>
          </cell>
        </row>
        <row r="358">
          <cell r="A358">
            <v>77</v>
          </cell>
        </row>
        <row r="359">
          <cell r="A359">
            <v>176</v>
          </cell>
        </row>
        <row r="360">
          <cell r="A360">
            <v>197</v>
          </cell>
        </row>
        <row r="361">
          <cell r="A361">
            <v>205</v>
          </cell>
        </row>
        <row r="362">
          <cell r="A362">
            <v>313</v>
          </cell>
        </row>
        <row r="363">
          <cell r="A363">
            <v>527</v>
          </cell>
        </row>
        <row r="364">
          <cell r="A364">
            <v>64</v>
          </cell>
        </row>
        <row r="365">
          <cell r="A365">
            <v>159</v>
          </cell>
        </row>
        <row r="366">
          <cell r="A366">
            <v>13</v>
          </cell>
        </row>
        <row r="367">
          <cell r="A367">
            <v>117</v>
          </cell>
        </row>
        <row r="368">
          <cell r="A368">
            <v>519</v>
          </cell>
        </row>
        <row r="369">
          <cell r="A369">
            <v>235</v>
          </cell>
        </row>
        <row r="370">
          <cell r="A370">
            <v>459</v>
          </cell>
        </row>
        <row r="371">
          <cell r="A371">
            <v>511</v>
          </cell>
        </row>
        <row r="372">
          <cell r="A372">
            <v>335</v>
          </cell>
        </row>
        <row r="373">
          <cell r="A373">
            <v>250</v>
          </cell>
        </row>
        <row r="374">
          <cell r="A374">
            <v>122</v>
          </cell>
        </row>
        <row r="375">
          <cell r="A375">
            <v>303</v>
          </cell>
        </row>
        <row r="376">
          <cell r="A376">
            <v>338</v>
          </cell>
        </row>
        <row r="377">
          <cell r="A377">
            <v>434</v>
          </cell>
        </row>
        <row r="378">
          <cell r="A378">
            <v>284</v>
          </cell>
        </row>
        <row r="379">
          <cell r="A379">
            <v>137</v>
          </cell>
        </row>
        <row r="380">
          <cell r="A380">
            <v>138</v>
          </cell>
        </row>
        <row r="381">
          <cell r="A381">
            <v>178</v>
          </cell>
        </row>
        <row r="382">
          <cell r="A382">
            <v>161</v>
          </cell>
        </row>
        <row r="383">
          <cell r="A383">
            <v>259</v>
          </cell>
        </row>
        <row r="384">
          <cell r="A384">
            <v>388</v>
          </cell>
        </row>
        <row r="385">
          <cell r="A385">
            <v>187</v>
          </cell>
        </row>
        <row r="386">
          <cell r="A386">
            <v>39</v>
          </cell>
        </row>
        <row r="387">
          <cell r="A387">
            <v>134</v>
          </cell>
        </row>
        <row r="388">
          <cell r="A388">
            <v>253</v>
          </cell>
        </row>
        <row r="389">
          <cell r="A389">
            <v>274</v>
          </cell>
        </row>
        <row r="390">
          <cell r="A390">
            <v>203</v>
          </cell>
        </row>
        <row r="391">
          <cell r="A391">
            <v>311</v>
          </cell>
        </row>
        <row r="392">
          <cell r="A392">
            <v>153</v>
          </cell>
        </row>
        <row r="393">
          <cell r="A393">
            <v>543</v>
          </cell>
        </row>
        <row r="394">
          <cell r="A394">
            <v>371</v>
          </cell>
        </row>
        <row r="395">
          <cell r="A395">
            <v>463</v>
          </cell>
        </row>
        <row r="396">
          <cell r="A396">
            <v>238</v>
          </cell>
        </row>
        <row r="397">
          <cell r="A397">
            <v>302</v>
          </cell>
        </row>
        <row r="398">
          <cell r="A398">
            <v>132</v>
          </cell>
        </row>
        <row r="399">
          <cell r="A399">
            <v>329</v>
          </cell>
        </row>
        <row r="400">
          <cell r="A400">
            <v>82</v>
          </cell>
        </row>
        <row r="401">
          <cell r="A401">
            <v>391</v>
          </cell>
        </row>
        <row r="402">
          <cell r="A402">
            <v>308</v>
          </cell>
        </row>
        <row r="403">
          <cell r="A403">
            <v>452</v>
          </cell>
        </row>
        <row r="404">
          <cell r="A404">
            <v>386</v>
          </cell>
        </row>
        <row r="405">
          <cell r="A405">
            <v>501</v>
          </cell>
        </row>
        <row r="406">
          <cell r="A406">
            <v>95</v>
          </cell>
        </row>
        <row r="407">
          <cell r="A407">
            <v>524</v>
          </cell>
        </row>
        <row r="408">
          <cell r="A408">
            <v>12</v>
          </cell>
        </row>
        <row r="409">
          <cell r="A409">
            <v>251</v>
          </cell>
        </row>
        <row r="410">
          <cell r="A410">
            <v>223</v>
          </cell>
        </row>
        <row r="411">
          <cell r="A411">
            <v>520</v>
          </cell>
        </row>
        <row r="412">
          <cell r="A412">
            <v>509</v>
          </cell>
        </row>
        <row r="413">
          <cell r="A413">
            <v>144</v>
          </cell>
        </row>
        <row r="414">
          <cell r="A414">
            <v>297</v>
          </cell>
        </row>
        <row r="415">
          <cell r="A415">
            <v>486</v>
          </cell>
        </row>
        <row r="416">
          <cell r="A416">
            <v>243</v>
          </cell>
        </row>
        <row r="417">
          <cell r="A417">
            <v>221</v>
          </cell>
        </row>
        <row r="418">
          <cell r="A418">
            <v>385</v>
          </cell>
        </row>
        <row r="419">
          <cell r="A419">
            <v>186</v>
          </cell>
        </row>
        <row r="420">
          <cell r="A420">
            <v>22</v>
          </cell>
        </row>
        <row r="421">
          <cell r="A421">
            <v>484</v>
          </cell>
        </row>
        <row r="422">
          <cell r="A422">
            <v>540</v>
          </cell>
        </row>
        <row r="423">
          <cell r="A423">
            <v>317</v>
          </cell>
        </row>
        <row r="424">
          <cell r="A424">
            <v>272</v>
          </cell>
        </row>
        <row r="425">
          <cell r="A425">
            <v>191</v>
          </cell>
        </row>
        <row r="426">
          <cell r="A426">
            <v>201</v>
          </cell>
        </row>
        <row r="427">
          <cell r="A427">
            <v>358</v>
          </cell>
        </row>
        <row r="428">
          <cell r="A428">
            <v>135</v>
          </cell>
        </row>
        <row r="429">
          <cell r="A429">
            <v>185</v>
          </cell>
        </row>
        <row r="430">
          <cell r="A430">
            <v>148</v>
          </cell>
        </row>
        <row r="431">
          <cell r="A431">
            <v>106</v>
          </cell>
        </row>
        <row r="432">
          <cell r="A432">
            <v>219</v>
          </cell>
        </row>
        <row r="433">
          <cell r="A433">
            <v>346</v>
          </cell>
        </row>
        <row r="434">
          <cell r="A434">
            <v>116</v>
          </cell>
        </row>
        <row r="435">
          <cell r="A435">
            <v>454</v>
          </cell>
        </row>
        <row r="436">
          <cell r="A436">
            <v>292</v>
          </cell>
        </row>
        <row r="437">
          <cell r="A437">
            <v>234</v>
          </cell>
        </row>
        <row r="438">
          <cell r="A438">
            <v>120</v>
          </cell>
        </row>
        <row r="439">
          <cell r="A439">
            <v>325</v>
          </cell>
        </row>
        <row r="440">
          <cell r="A440">
            <v>349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165</v>
          </cell>
        </row>
        <row r="3">
          <cell r="A3">
            <v>129</v>
          </cell>
        </row>
        <row r="4">
          <cell r="A4">
            <v>278</v>
          </cell>
        </row>
        <row r="5">
          <cell r="A5">
            <v>157</v>
          </cell>
        </row>
        <row r="6">
          <cell r="A6">
            <v>225</v>
          </cell>
        </row>
        <row r="7">
          <cell r="A7">
            <v>457</v>
          </cell>
        </row>
        <row r="8">
          <cell r="A8">
            <v>461</v>
          </cell>
        </row>
        <row r="9">
          <cell r="A9">
            <v>512</v>
          </cell>
        </row>
        <row r="10">
          <cell r="A10">
            <v>477</v>
          </cell>
        </row>
        <row r="11">
          <cell r="A11">
            <v>501</v>
          </cell>
        </row>
        <row r="12">
          <cell r="A12">
            <v>222</v>
          </cell>
        </row>
        <row r="13">
          <cell r="A13">
            <v>462</v>
          </cell>
        </row>
        <row r="14">
          <cell r="A14">
            <v>398</v>
          </cell>
        </row>
        <row r="15">
          <cell r="A15">
            <v>234</v>
          </cell>
        </row>
        <row r="16">
          <cell r="A16">
            <v>416</v>
          </cell>
        </row>
        <row r="17">
          <cell r="A17">
            <v>260</v>
          </cell>
        </row>
        <row r="18">
          <cell r="A18">
            <v>139</v>
          </cell>
        </row>
        <row r="19">
          <cell r="A19">
            <v>255</v>
          </cell>
        </row>
        <row r="20">
          <cell r="A20">
            <v>166</v>
          </cell>
        </row>
        <row r="21">
          <cell r="A21">
            <v>319</v>
          </cell>
        </row>
        <row r="22">
          <cell r="A22">
            <v>34</v>
          </cell>
        </row>
        <row r="23">
          <cell r="A23">
            <v>366</v>
          </cell>
        </row>
        <row r="24">
          <cell r="A24">
            <v>15</v>
          </cell>
        </row>
        <row r="25">
          <cell r="A25">
            <v>5</v>
          </cell>
        </row>
        <row r="26">
          <cell r="A26">
            <v>146</v>
          </cell>
        </row>
        <row r="27">
          <cell r="A27">
            <v>290</v>
          </cell>
        </row>
        <row r="28">
          <cell r="A28">
            <v>140</v>
          </cell>
        </row>
        <row r="29">
          <cell r="A29">
            <v>90</v>
          </cell>
        </row>
        <row r="30">
          <cell r="A30">
            <v>466</v>
          </cell>
        </row>
        <row r="31">
          <cell r="A31">
            <v>242</v>
          </cell>
        </row>
        <row r="32">
          <cell r="A32">
            <v>117</v>
          </cell>
        </row>
        <row r="33">
          <cell r="A33">
            <v>230</v>
          </cell>
        </row>
        <row r="34">
          <cell r="A34">
            <v>213</v>
          </cell>
        </row>
        <row r="35">
          <cell r="A35">
            <v>373</v>
          </cell>
        </row>
        <row r="36">
          <cell r="A36">
            <v>17</v>
          </cell>
        </row>
        <row r="37">
          <cell r="A37">
            <v>438</v>
          </cell>
        </row>
        <row r="38">
          <cell r="A38">
            <v>185</v>
          </cell>
        </row>
        <row r="39">
          <cell r="A39">
            <v>84</v>
          </cell>
        </row>
        <row r="40">
          <cell r="A40">
            <v>429</v>
          </cell>
        </row>
        <row r="41">
          <cell r="A41">
            <v>43</v>
          </cell>
        </row>
        <row r="42">
          <cell r="A42">
            <v>346</v>
          </cell>
        </row>
        <row r="43">
          <cell r="A43">
            <v>490</v>
          </cell>
        </row>
        <row r="44">
          <cell r="A44">
            <v>406</v>
          </cell>
        </row>
        <row r="45">
          <cell r="A45">
            <v>436</v>
          </cell>
        </row>
        <row r="46">
          <cell r="A46">
            <v>76</v>
          </cell>
        </row>
        <row r="47">
          <cell r="A47">
            <v>204</v>
          </cell>
        </row>
        <row r="48">
          <cell r="A48">
            <v>359</v>
          </cell>
        </row>
        <row r="49">
          <cell r="A49">
            <v>42</v>
          </cell>
        </row>
        <row r="50">
          <cell r="A50">
            <v>232</v>
          </cell>
        </row>
        <row r="51">
          <cell r="A51">
            <v>118</v>
          </cell>
        </row>
        <row r="52">
          <cell r="A52">
            <v>310</v>
          </cell>
        </row>
        <row r="53">
          <cell r="A53">
            <v>540</v>
          </cell>
        </row>
        <row r="54">
          <cell r="A54">
            <v>358</v>
          </cell>
        </row>
        <row r="55">
          <cell r="A55">
            <v>296</v>
          </cell>
        </row>
        <row r="56">
          <cell r="A56">
            <v>39</v>
          </cell>
        </row>
        <row r="57">
          <cell r="A57">
            <v>244</v>
          </cell>
        </row>
        <row r="58">
          <cell r="A58">
            <v>53</v>
          </cell>
        </row>
        <row r="59">
          <cell r="A59">
            <v>180</v>
          </cell>
        </row>
        <row r="60">
          <cell r="A60">
            <v>352</v>
          </cell>
        </row>
        <row r="61">
          <cell r="A61">
            <v>202</v>
          </cell>
        </row>
        <row r="62">
          <cell r="A62">
            <v>297</v>
          </cell>
        </row>
        <row r="63">
          <cell r="A63">
            <v>31</v>
          </cell>
        </row>
        <row r="64">
          <cell r="A64">
            <v>342</v>
          </cell>
        </row>
        <row r="65">
          <cell r="A65">
            <v>249</v>
          </cell>
        </row>
        <row r="66">
          <cell r="A66">
            <v>207</v>
          </cell>
        </row>
        <row r="67">
          <cell r="A67">
            <v>355</v>
          </cell>
        </row>
        <row r="68">
          <cell r="A68">
            <v>394</v>
          </cell>
        </row>
        <row r="69">
          <cell r="A69">
            <v>214</v>
          </cell>
        </row>
        <row r="70">
          <cell r="A70">
            <v>419</v>
          </cell>
        </row>
        <row r="71">
          <cell r="A71">
            <v>506</v>
          </cell>
        </row>
        <row r="72">
          <cell r="A72">
            <v>193</v>
          </cell>
        </row>
        <row r="73">
          <cell r="A73">
            <v>194</v>
          </cell>
        </row>
        <row r="74">
          <cell r="A74">
            <v>237</v>
          </cell>
        </row>
        <row r="75">
          <cell r="A75">
            <v>486</v>
          </cell>
        </row>
        <row r="76">
          <cell r="A76">
            <v>321</v>
          </cell>
        </row>
        <row r="77">
          <cell r="A77">
            <v>514</v>
          </cell>
        </row>
        <row r="78">
          <cell r="A78">
            <v>541</v>
          </cell>
        </row>
        <row r="79">
          <cell r="A79">
            <v>174</v>
          </cell>
        </row>
        <row r="80">
          <cell r="A80">
            <v>447</v>
          </cell>
        </row>
        <row r="81">
          <cell r="A81">
            <v>458</v>
          </cell>
        </row>
        <row r="82">
          <cell r="A82">
            <v>224</v>
          </cell>
        </row>
        <row r="83">
          <cell r="A83">
            <v>385</v>
          </cell>
        </row>
        <row r="84">
          <cell r="A84">
            <v>395</v>
          </cell>
        </row>
        <row r="85">
          <cell r="A85">
            <v>449</v>
          </cell>
        </row>
        <row r="86">
          <cell r="A86">
            <v>100</v>
          </cell>
        </row>
        <row r="87">
          <cell r="A87">
            <v>302</v>
          </cell>
        </row>
        <row r="88">
          <cell r="A88">
            <v>192</v>
          </cell>
        </row>
        <row r="89">
          <cell r="A89">
            <v>523</v>
          </cell>
        </row>
        <row r="90">
          <cell r="A90">
            <v>95</v>
          </cell>
        </row>
        <row r="91">
          <cell r="A91">
            <v>151</v>
          </cell>
        </row>
        <row r="92">
          <cell r="A92">
            <v>503</v>
          </cell>
        </row>
        <row r="93">
          <cell r="A93">
            <v>534</v>
          </cell>
        </row>
        <row r="94">
          <cell r="A94">
            <v>55</v>
          </cell>
        </row>
        <row r="95">
          <cell r="A95">
            <v>491</v>
          </cell>
        </row>
        <row r="96">
          <cell r="A96">
            <v>187</v>
          </cell>
        </row>
        <row r="97">
          <cell r="A97">
            <v>535</v>
          </cell>
        </row>
        <row r="98">
          <cell r="A98">
            <v>472</v>
          </cell>
        </row>
        <row r="99">
          <cell r="A99">
            <v>381</v>
          </cell>
        </row>
        <row r="100">
          <cell r="A100">
            <v>337</v>
          </cell>
        </row>
        <row r="101">
          <cell r="A101">
            <v>108</v>
          </cell>
        </row>
        <row r="102">
          <cell r="A102">
            <v>116</v>
          </cell>
        </row>
        <row r="103">
          <cell r="A103">
            <v>67</v>
          </cell>
        </row>
        <row r="104">
          <cell r="A104">
            <v>122</v>
          </cell>
        </row>
        <row r="105">
          <cell r="A105">
            <v>28</v>
          </cell>
        </row>
        <row r="106">
          <cell r="A106">
            <v>59</v>
          </cell>
        </row>
        <row r="107">
          <cell r="A107">
            <v>63</v>
          </cell>
        </row>
        <row r="108">
          <cell r="A108">
            <v>292</v>
          </cell>
        </row>
        <row r="109">
          <cell r="A109">
            <v>37</v>
          </cell>
        </row>
        <row r="110">
          <cell r="A110">
            <v>532</v>
          </cell>
        </row>
        <row r="111">
          <cell r="A111">
            <v>453</v>
          </cell>
        </row>
        <row r="112">
          <cell r="A112">
            <v>170</v>
          </cell>
        </row>
        <row r="113">
          <cell r="A113">
            <v>531</v>
          </cell>
        </row>
        <row r="114">
          <cell r="A114">
            <v>262</v>
          </cell>
        </row>
        <row r="115">
          <cell r="A115">
            <v>175</v>
          </cell>
        </row>
        <row r="116">
          <cell r="A116">
            <v>510</v>
          </cell>
        </row>
        <row r="117">
          <cell r="A117">
            <v>483</v>
          </cell>
        </row>
        <row r="118">
          <cell r="A118">
            <v>11</v>
          </cell>
        </row>
        <row r="119">
          <cell r="A119">
            <v>303</v>
          </cell>
        </row>
        <row r="120">
          <cell r="A120">
            <v>504</v>
          </cell>
        </row>
        <row r="121">
          <cell r="A121">
            <v>247</v>
          </cell>
        </row>
        <row r="122">
          <cell r="A122">
            <v>215</v>
          </cell>
        </row>
        <row r="123">
          <cell r="A123">
            <v>91</v>
          </cell>
        </row>
        <row r="124">
          <cell r="A124">
            <v>54</v>
          </cell>
        </row>
        <row r="125">
          <cell r="A125">
            <v>189</v>
          </cell>
        </row>
        <row r="126">
          <cell r="A126">
            <v>508</v>
          </cell>
        </row>
        <row r="127">
          <cell r="A127">
            <v>273</v>
          </cell>
        </row>
        <row r="128">
          <cell r="A128">
            <v>312</v>
          </cell>
        </row>
        <row r="129">
          <cell r="A129">
            <v>132</v>
          </cell>
        </row>
        <row r="130">
          <cell r="A130">
            <v>407</v>
          </cell>
        </row>
        <row r="131">
          <cell r="A131">
            <v>206</v>
          </cell>
        </row>
        <row r="132">
          <cell r="A132">
            <v>276</v>
          </cell>
        </row>
        <row r="133">
          <cell r="A133">
            <v>294</v>
          </cell>
        </row>
        <row r="134">
          <cell r="A134">
            <v>320</v>
          </cell>
        </row>
        <row r="135">
          <cell r="A135">
            <v>177</v>
          </cell>
        </row>
        <row r="136">
          <cell r="A136">
            <v>160</v>
          </cell>
        </row>
        <row r="137">
          <cell r="A137">
            <v>387</v>
          </cell>
        </row>
        <row r="138">
          <cell r="A138">
            <v>348</v>
          </cell>
        </row>
        <row r="139">
          <cell r="A139">
            <v>284</v>
          </cell>
        </row>
        <row r="140">
          <cell r="A140">
            <v>333</v>
          </cell>
        </row>
        <row r="141">
          <cell r="A141">
            <v>149</v>
          </cell>
        </row>
        <row r="142">
          <cell r="A142">
            <v>200</v>
          </cell>
        </row>
        <row r="143">
          <cell r="A143">
            <v>375</v>
          </cell>
        </row>
        <row r="144">
          <cell r="A144">
            <v>360</v>
          </cell>
        </row>
        <row r="145">
          <cell r="A145">
            <v>168</v>
          </cell>
        </row>
        <row r="146">
          <cell r="A146">
            <v>450</v>
          </cell>
        </row>
        <row r="147">
          <cell r="A147">
            <v>188</v>
          </cell>
        </row>
        <row r="148">
          <cell r="A148">
            <v>499</v>
          </cell>
        </row>
        <row r="149">
          <cell r="A149">
            <v>437</v>
          </cell>
        </row>
        <row r="150">
          <cell r="A150">
            <v>241</v>
          </cell>
        </row>
        <row r="151">
          <cell r="A151">
            <v>439</v>
          </cell>
        </row>
        <row r="152">
          <cell r="A152">
            <v>426</v>
          </cell>
        </row>
        <row r="153">
          <cell r="A153">
            <v>446</v>
          </cell>
        </row>
        <row r="154">
          <cell r="A154">
            <v>287</v>
          </cell>
        </row>
        <row r="155">
          <cell r="A155">
            <v>341</v>
          </cell>
        </row>
        <row r="156">
          <cell r="A156">
            <v>469</v>
          </cell>
        </row>
        <row r="157">
          <cell r="A157">
            <v>329</v>
          </cell>
        </row>
        <row r="158">
          <cell r="A158">
            <v>377</v>
          </cell>
        </row>
        <row r="159">
          <cell r="A159">
            <v>305</v>
          </cell>
        </row>
        <row r="160">
          <cell r="A160">
            <v>434</v>
          </cell>
        </row>
        <row r="161">
          <cell r="A161">
            <v>212</v>
          </cell>
        </row>
        <row r="162">
          <cell r="A162">
            <v>229</v>
          </cell>
        </row>
        <row r="163">
          <cell r="A163">
            <v>47</v>
          </cell>
        </row>
        <row r="164">
          <cell r="A164">
            <v>220</v>
          </cell>
        </row>
        <row r="165">
          <cell r="A165">
            <v>308</v>
          </cell>
        </row>
        <row r="166">
          <cell r="A166">
            <v>181</v>
          </cell>
        </row>
        <row r="167">
          <cell r="A167">
            <v>525</v>
          </cell>
        </row>
        <row r="168">
          <cell r="A168">
            <v>133</v>
          </cell>
        </row>
        <row r="169">
          <cell r="A169">
            <v>252</v>
          </cell>
        </row>
        <row r="170">
          <cell r="A170">
            <v>397</v>
          </cell>
        </row>
        <row r="171">
          <cell r="A171">
            <v>384</v>
          </cell>
        </row>
        <row r="172">
          <cell r="A172">
            <v>542</v>
          </cell>
        </row>
        <row r="173">
          <cell r="A173">
            <v>81</v>
          </cell>
        </row>
        <row r="174">
          <cell r="A174">
            <v>138</v>
          </cell>
        </row>
        <row r="175">
          <cell r="A175">
            <v>74</v>
          </cell>
        </row>
        <row r="176">
          <cell r="A176">
            <v>264</v>
          </cell>
        </row>
        <row r="177">
          <cell r="A177">
            <v>227</v>
          </cell>
        </row>
        <row r="178">
          <cell r="A178">
            <v>186</v>
          </cell>
        </row>
        <row r="179">
          <cell r="A179">
            <v>21</v>
          </cell>
        </row>
        <row r="180">
          <cell r="A180">
            <v>459</v>
          </cell>
        </row>
        <row r="181">
          <cell r="A181">
            <v>88</v>
          </cell>
        </row>
        <row r="182">
          <cell r="A182">
            <v>492</v>
          </cell>
        </row>
        <row r="183">
          <cell r="A183">
            <v>502</v>
          </cell>
        </row>
        <row r="184">
          <cell r="A184">
            <v>388</v>
          </cell>
        </row>
        <row r="185">
          <cell r="A185">
            <v>427</v>
          </cell>
        </row>
        <row r="186">
          <cell r="A186">
            <v>537</v>
          </cell>
        </row>
        <row r="187">
          <cell r="A187">
            <v>25</v>
          </cell>
        </row>
        <row r="188">
          <cell r="A188">
            <v>143</v>
          </cell>
        </row>
        <row r="189">
          <cell r="A189">
            <v>277</v>
          </cell>
        </row>
        <row r="190">
          <cell r="A190">
            <v>96</v>
          </cell>
        </row>
        <row r="191">
          <cell r="A191">
            <v>167</v>
          </cell>
        </row>
        <row r="192">
          <cell r="A192">
            <v>481</v>
          </cell>
        </row>
        <row r="193">
          <cell r="A193">
            <v>330</v>
          </cell>
        </row>
        <row r="194">
          <cell r="A194">
            <v>528</v>
          </cell>
        </row>
        <row r="195">
          <cell r="A195">
            <v>318</v>
          </cell>
        </row>
        <row r="196">
          <cell r="A196">
            <v>389</v>
          </cell>
        </row>
        <row r="197">
          <cell r="A197">
            <v>271</v>
          </cell>
        </row>
        <row r="198">
          <cell r="A198">
            <v>497</v>
          </cell>
        </row>
        <row r="199">
          <cell r="A199">
            <v>338</v>
          </cell>
        </row>
        <row r="200">
          <cell r="A200">
            <v>291</v>
          </cell>
        </row>
        <row r="201">
          <cell r="A201">
            <v>72</v>
          </cell>
        </row>
        <row r="202">
          <cell r="A202">
            <v>522</v>
          </cell>
        </row>
        <row r="203">
          <cell r="A203">
            <v>340</v>
          </cell>
        </row>
        <row r="204">
          <cell r="A204">
            <v>198</v>
          </cell>
        </row>
        <row r="205">
          <cell r="A205">
            <v>93</v>
          </cell>
        </row>
        <row r="206">
          <cell r="A206">
            <v>367</v>
          </cell>
        </row>
        <row r="207">
          <cell r="A207">
            <v>257</v>
          </cell>
        </row>
        <row r="208">
          <cell r="A208">
            <v>513</v>
          </cell>
        </row>
        <row r="209">
          <cell r="A209">
            <v>371</v>
          </cell>
        </row>
        <row r="210">
          <cell r="A210">
            <v>536</v>
          </cell>
        </row>
        <row r="211">
          <cell r="A211">
            <v>470</v>
          </cell>
        </row>
        <row r="212">
          <cell r="A212">
            <v>8</v>
          </cell>
        </row>
        <row r="213">
          <cell r="A213">
            <v>357</v>
          </cell>
        </row>
        <row r="214">
          <cell r="A214">
            <v>29</v>
          </cell>
        </row>
        <row r="215">
          <cell r="A215">
            <v>113</v>
          </cell>
        </row>
        <row r="216">
          <cell r="A216">
            <v>235</v>
          </cell>
        </row>
        <row r="217">
          <cell r="A217">
            <v>121</v>
          </cell>
        </row>
        <row r="218">
          <cell r="A218">
            <v>351</v>
          </cell>
        </row>
        <row r="219">
          <cell r="A219">
            <v>266</v>
          </cell>
        </row>
        <row r="220">
          <cell r="A220">
            <v>281</v>
          </cell>
        </row>
        <row r="221">
          <cell r="A221">
            <v>152</v>
          </cell>
        </row>
        <row r="222">
          <cell r="A222">
            <v>40</v>
          </cell>
        </row>
        <row r="223">
          <cell r="A223">
            <v>147</v>
          </cell>
        </row>
        <row r="224">
          <cell r="A224">
            <v>205</v>
          </cell>
        </row>
        <row r="225">
          <cell r="A225">
            <v>370</v>
          </cell>
        </row>
        <row r="226">
          <cell r="A226">
            <v>396</v>
          </cell>
        </row>
        <row r="227">
          <cell r="A227">
            <v>392</v>
          </cell>
        </row>
        <row r="228">
          <cell r="A228">
            <v>448</v>
          </cell>
        </row>
        <row r="229">
          <cell r="A229">
            <v>148</v>
          </cell>
        </row>
        <row r="230">
          <cell r="A230">
            <v>393</v>
          </cell>
        </row>
        <row r="231">
          <cell r="A231">
            <v>163</v>
          </cell>
        </row>
        <row r="232">
          <cell r="A232">
            <v>440</v>
          </cell>
        </row>
        <row r="233">
          <cell r="A233">
            <v>403</v>
          </cell>
        </row>
        <row r="234">
          <cell r="A234">
            <v>197</v>
          </cell>
        </row>
        <row r="235">
          <cell r="A235">
            <v>68</v>
          </cell>
        </row>
        <row r="236">
          <cell r="A236">
            <v>411</v>
          </cell>
        </row>
        <row r="237">
          <cell r="A237">
            <v>161</v>
          </cell>
        </row>
        <row r="238">
          <cell r="A238">
            <v>78</v>
          </cell>
        </row>
        <row r="239">
          <cell r="A239">
            <v>451</v>
          </cell>
        </row>
        <row r="240">
          <cell r="A240">
            <v>38</v>
          </cell>
        </row>
        <row r="241">
          <cell r="A241">
            <v>274</v>
          </cell>
        </row>
        <row r="242">
          <cell r="A242">
            <v>221</v>
          </cell>
        </row>
        <row r="243">
          <cell r="A243">
            <v>345</v>
          </cell>
        </row>
        <row r="244">
          <cell r="A244">
            <v>73</v>
          </cell>
        </row>
        <row r="245">
          <cell r="A245">
            <v>179</v>
          </cell>
        </row>
        <row r="246">
          <cell r="A246">
            <v>304</v>
          </cell>
        </row>
        <row r="247">
          <cell r="A247">
            <v>314</v>
          </cell>
        </row>
        <row r="248">
          <cell r="A248">
            <v>217</v>
          </cell>
        </row>
        <row r="249">
          <cell r="A249">
            <v>9</v>
          </cell>
        </row>
        <row r="250">
          <cell r="A250">
            <v>136</v>
          </cell>
        </row>
        <row r="251">
          <cell r="A251">
            <v>6</v>
          </cell>
        </row>
        <row r="252">
          <cell r="A252">
            <v>428</v>
          </cell>
        </row>
        <row r="253">
          <cell r="A253">
            <v>13</v>
          </cell>
        </row>
        <row r="254">
          <cell r="A254">
            <v>240</v>
          </cell>
        </row>
        <row r="255">
          <cell r="A255">
            <v>465</v>
          </cell>
        </row>
        <row r="256">
          <cell r="A256">
            <v>153</v>
          </cell>
        </row>
        <row r="257">
          <cell r="A257">
            <v>71</v>
          </cell>
        </row>
        <row r="258">
          <cell r="A258">
            <v>201</v>
          </cell>
        </row>
        <row r="259">
          <cell r="A259">
            <v>102</v>
          </cell>
        </row>
        <row r="260">
          <cell r="A260">
            <v>279</v>
          </cell>
        </row>
        <row r="261">
          <cell r="A261">
            <v>106</v>
          </cell>
        </row>
        <row r="262">
          <cell r="A262">
            <v>311</v>
          </cell>
        </row>
        <row r="263">
          <cell r="A263">
            <v>474</v>
          </cell>
        </row>
        <row r="264">
          <cell r="A264">
            <v>19</v>
          </cell>
        </row>
        <row r="265">
          <cell r="A265">
            <v>99</v>
          </cell>
        </row>
        <row r="266">
          <cell r="A266">
            <v>250</v>
          </cell>
        </row>
        <row r="267">
          <cell r="A267">
            <v>412</v>
          </cell>
        </row>
        <row r="268">
          <cell r="A268">
            <v>228</v>
          </cell>
        </row>
        <row r="269">
          <cell r="A269">
            <v>515</v>
          </cell>
        </row>
        <row r="270">
          <cell r="A270">
            <v>236</v>
          </cell>
        </row>
        <row r="271">
          <cell r="A271">
            <v>288</v>
          </cell>
        </row>
        <row r="272">
          <cell r="A272">
            <v>44</v>
          </cell>
        </row>
        <row r="273">
          <cell r="A273">
            <v>85</v>
          </cell>
        </row>
        <row r="274">
          <cell r="A274">
            <v>323</v>
          </cell>
        </row>
        <row r="275">
          <cell r="A275">
            <v>301</v>
          </cell>
        </row>
        <row r="276">
          <cell r="A276">
            <v>3</v>
          </cell>
        </row>
        <row r="277">
          <cell r="A277">
            <v>443</v>
          </cell>
        </row>
        <row r="278">
          <cell r="A278">
            <v>505</v>
          </cell>
        </row>
        <row r="279">
          <cell r="A279">
            <v>253</v>
          </cell>
        </row>
        <row r="280">
          <cell r="A280">
            <v>48</v>
          </cell>
        </row>
        <row r="281">
          <cell r="A281">
            <v>83</v>
          </cell>
        </row>
        <row r="282">
          <cell r="A282">
            <v>261</v>
          </cell>
        </row>
        <row r="283">
          <cell r="A283">
            <v>86</v>
          </cell>
        </row>
        <row r="284">
          <cell r="A284">
            <v>114</v>
          </cell>
        </row>
        <row r="285">
          <cell r="A285">
            <v>316</v>
          </cell>
        </row>
        <row r="286">
          <cell r="A286">
            <v>75</v>
          </cell>
        </row>
        <row r="287">
          <cell r="A287">
            <v>35</v>
          </cell>
        </row>
        <row r="288">
          <cell r="A288">
            <v>50</v>
          </cell>
        </row>
        <row r="289">
          <cell r="A289">
            <v>356</v>
          </cell>
        </row>
        <row r="290">
          <cell r="A290">
            <v>309</v>
          </cell>
        </row>
        <row r="291">
          <cell r="A291">
            <v>334</v>
          </cell>
        </row>
        <row r="292">
          <cell r="A292">
            <v>475</v>
          </cell>
        </row>
        <row r="293">
          <cell r="A293">
            <v>150</v>
          </cell>
        </row>
        <row r="294">
          <cell r="A294">
            <v>169</v>
          </cell>
        </row>
        <row r="295">
          <cell r="A295">
            <v>379</v>
          </cell>
        </row>
        <row r="296">
          <cell r="A296">
            <v>199</v>
          </cell>
        </row>
        <row r="297">
          <cell r="A297">
            <v>441</v>
          </cell>
        </row>
        <row r="298">
          <cell r="A298">
            <v>62</v>
          </cell>
        </row>
        <row r="299">
          <cell r="A299">
            <v>56</v>
          </cell>
        </row>
        <row r="300">
          <cell r="A300">
            <v>289</v>
          </cell>
        </row>
        <row r="301">
          <cell r="A301">
            <v>326</v>
          </cell>
        </row>
        <row r="302">
          <cell r="A302">
            <v>203</v>
          </cell>
        </row>
        <row r="303">
          <cell r="A303">
            <v>471</v>
          </cell>
        </row>
        <row r="304">
          <cell r="A304">
            <v>402</v>
          </cell>
        </row>
        <row r="305">
          <cell r="A305">
            <v>101</v>
          </cell>
        </row>
        <row r="306">
          <cell r="A306">
            <v>353</v>
          </cell>
        </row>
        <row r="307">
          <cell r="A307">
            <v>182</v>
          </cell>
        </row>
        <row r="308">
          <cell r="A308">
            <v>248</v>
          </cell>
        </row>
        <row r="309">
          <cell r="A309">
            <v>33</v>
          </cell>
        </row>
        <row r="310">
          <cell r="A310">
            <v>12</v>
          </cell>
        </row>
        <row r="311">
          <cell r="A311">
            <v>178</v>
          </cell>
        </row>
        <row r="312">
          <cell r="A312">
            <v>109</v>
          </cell>
        </row>
        <row r="313">
          <cell r="A313">
            <v>127</v>
          </cell>
        </row>
        <row r="314">
          <cell r="A314">
            <v>52</v>
          </cell>
        </row>
        <row r="315">
          <cell r="A315">
            <v>350</v>
          </cell>
        </row>
        <row r="316">
          <cell r="A316">
            <v>479</v>
          </cell>
        </row>
        <row r="317">
          <cell r="A317">
            <v>233</v>
          </cell>
        </row>
        <row r="318">
          <cell r="A318">
            <v>89</v>
          </cell>
        </row>
        <row r="319">
          <cell r="A319">
            <v>57</v>
          </cell>
        </row>
        <row r="320">
          <cell r="A320">
            <v>482</v>
          </cell>
        </row>
        <row r="321">
          <cell r="A321">
            <v>496</v>
          </cell>
        </row>
        <row r="322">
          <cell r="A322">
            <v>210</v>
          </cell>
        </row>
        <row r="323">
          <cell r="A323">
            <v>386</v>
          </cell>
        </row>
        <row r="324">
          <cell r="A324">
            <v>231</v>
          </cell>
        </row>
        <row r="325">
          <cell r="A325">
            <v>87</v>
          </cell>
        </row>
        <row r="326">
          <cell r="A326">
            <v>70</v>
          </cell>
        </row>
        <row r="327">
          <cell r="A327">
            <v>344</v>
          </cell>
        </row>
        <row r="328">
          <cell r="A328">
            <v>154</v>
          </cell>
        </row>
        <row r="329">
          <cell r="A329">
            <v>27</v>
          </cell>
        </row>
        <row r="330">
          <cell r="A330">
            <v>380</v>
          </cell>
        </row>
        <row r="331">
          <cell r="A331">
            <v>216</v>
          </cell>
        </row>
        <row r="332">
          <cell r="A332">
            <v>378</v>
          </cell>
        </row>
        <row r="333">
          <cell r="A333">
            <v>110</v>
          </cell>
        </row>
        <row r="334">
          <cell r="A334">
            <v>280</v>
          </cell>
        </row>
        <row r="335">
          <cell r="A335">
            <v>128</v>
          </cell>
        </row>
        <row r="336">
          <cell r="A336">
            <v>51</v>
          </cell>
        </row>
        <row r="337">
          <cell r="A337">
            <v>94</v>
          </cell>
        </row>
        <row r="338">
          <cell r="A338">
            <v>14</v>
          </cell>
        </row>
        <row r="339">
          <cell r="A339">
            <v>239</v>
          </cell>
        </row>
        <row r="340">
          <cell r="A340">
            <v>509</v>
          </cell>
        </row>
        <row r="341">
          <cell r="A341">
            <v>422</v>
          </cell>
        </row>
        <row r="342">
          <cell r="A342">
            <v>410</v>
          </cell>
        </row>
        <row r="343">
          <cell r="A343">
            <v>112</v>
          </cell>
        </row>
        <row r="344">
          <cell r="A344">
            <v>400</v>
          </cell>
        </row>
        <row r="345">
          <cell r="A345">
            <v>463</v>
          </cell>
        </row>
        <row r="346">
          <cell r="A346">
            <v>425</v>
          </cell>
        </row>
        <row r="347">
          <cell r="A347">
            <v>64</v>
          </cell>
        </row>
        <row r="348">
          <cell r="A348">
            <v>137</v>
          </cell>
        </row>
        <row r="349">
          <cell r="A349">
            <v>306</v>
          </cell>
        </row>
        <row r="350">
          <cell r="A350">
            <v>431</v>
          </cell>
        </row>
        <row r="351">
          <cell r="A351">
            <v>480</v>
          </cell>
        </row>
        <row r="352">
          <cell r="A352">
            <v>322</v>
          </cell>
        </row>
        <row r="353">
          <cell r="A353">
            <v>107</v>
          </cell>
        </row>
        <row r="354">
          <cell r="A354">
            <v>489</v>
          </cell>
        </row>
        <row r="355">
          <cell r="A355">
            <v>307</v>
          </cell>
        </row>
        <row r="356">
          <cell r="A356">
            <v>60</v>
          </cell>
        </row>
        <row r="357">
          <cell r="A357">
            <v>275</v>
          </cell>
        </row>
        <row r="358">
          <cell r="A358">
            <v>111</v>
          </cell>
        </row>
        <row r="359">
          <cell r="A359">
            <v>162</v>
          </cell>
        </row>
        <row r="360">
          <cell r="A360">
            <v>286</v>
          </cell>
        </row>
        <row r="361">
          <cell r="A361">
            <v>455</v>
          </cell>
        </row>
        <row r="362">
          <cell r="A362">
            <v>77</v>
          </cell>
        </row>
        <row r="363">
          <cell r="A363">
            <v>159</v>
          </cell>
        </row>
        <row r="364">
          <cell r="A364">
            <v>265</v>
          </cell>
        </row>
        <row r="365">
          <cell r="A365">
            <v>521</v>
          </cell>
        </row>
        <row r="366">
          <cell r="A366">
            <v>424</v>
          </cell>
        </row>
        <row r="367">
          <cell r="A367">
            <v>22</v>
          </cell>
        </row>
        <row r="368">
          <cell r="A368">
            <v>104</v>
          </cell>
        </row>
        <row r="369">
          <cell r="A369">
            <v>211</v>
          </cell>
        </row>
        <row r="370">
          <cell r="A370">
            <v>134</v>
          </cell>
        </row>
        <row r="371">
          <cell r="A371">
            <v>145</v>
          </cell>
        </row>
        <row r="372">
          <cell r="A372">
            <v>270</v>
          </cell>
        </row>
        <row r="373">
          <cell r="A373">
            <v>26</v>
          </cell>
        </row>
        <row r="374">
          <cell r="A374">
            <v>420</v>
          </cell>
        </row>
        <row r="375">
          <cell r="A375">
            <v>243</v>
          </cell>
        </row>
        <row r="376">
          <cell r="A376">
            <v>4</v>
          </cell>
        </row>
        <row r="377">
          <cell r="A377">
            <v>368</v>
          </cell>
        </row>
        <row r="378">
          <cell r="A378">
            <v>539</v>
          </cell>
        </row>
        <row r="379">
          <cell r="A379">
            <v>49</v>
          </cell>
        </row>
        <row r="380">
          <cell r="A380">
            <v>283</v>
          </cell>
        </row>
        <row r="381">
          <cell r="A381">
            <v>7</v>
          </cell>
        </row>
        <row r="382">
          <cell r="A382">
            <v>172</v>
          </cell>
        </row>
        <row r="383">
          <cell r="A383">
            <v>494</v>
          </cell>
        </row>
        <row r="384">
          <cell r="A384">
            <v>156</v>
          </cell>
        </row>
        <row r="385">
          <cell r="A385">
            <v>293</v>
          </cell>
        </row>
        <row r="386">
          <cell r="A386">
            <v>123</v>
          </cell>
        </row>
        <row r="387">
          <cell r="A387">
            <v>58</v>
          </cell>
        </row>
        <row r="388">
          <cell r="A388">
            <v>176</v>
          </cell>
        </row>
        <row r="389">
          <cell r="A389">
            <v>390</v>
          </cell>
        </row>
        <row r="390">
          <cell r="A390">
            <v>493</v>
          </cell>
        </row>
        <row r="391">
          <cell r="A391">
            <v>533</v>
          </cell>
        </row>
        <row r="392">
          <cell r="A392">
            <v>18</v>
          </cell>
        </row>
        <row r="393">
          <cell r="A393">
            <v>454</v>
          </cell>
        </row>
        <row r="394">
          <cell r="A394">
            <v>328</v>
          </cell>
        </row>
        <row r="395">
          <cell r="A395">
            <v>131</v>
          </cell>
        </row>
        <row r="396">
          <cell r="A396">
            <v>226</v>
          </cell>
        </row>
        <row r="397">
          <cell r="A397">
            <v>158</v>
          </cell>
        </row>
        <row r="398">
          <cell r="A398">
            <v>142</v>
          </cell>
        </row>
        <row r="399">
          <cell r="A399">
            <v>372</v>
          </cell>
        </row>
        <row r="400">
          <cell r="A400">
            <v>529</v>
          </cell>
        </row>
        <row r="401">
          <cell r="A401">
            <v>456</v>
          </cell>
        </row>
        <row r="402">
          <cell r="A402">
            <v>339</v>
          </cell>
        </row>
        <row r="403">
          <cell r="A403">
            <v>119</v>
          </cell>
        </row>
        <row r="404">
          <cell r="A404">
            <v>155</v>
          </cell>
        </row>
        <row r="405">
          <cell r="A405">
            <v>421</v>
          </cell>
        </row>
        <row r="406">
          <cell r="A406">
            <v>518</v>
          </cell>
        </row>
        <row r="407">
          <cell r="A407">
            <v>362</v>
          </cell>
        </row>
        <row r="408">
          <cell r="A408">
            <v>20</v>
          </cell>
        </row>
        <row r="409">
          <cell r="A409">
            <v>343</v>
          </cell>
        </row>
        <row r="410">
          <cell r="A410">
            <v>507</v>
          </cell>
        </row>
        <row r="411">
          <cell r="A411">
            <v>488</v>
          </cell>
        </row>
        <row r="412">
          <cell r="A412">
            <v>46</v>
          </cell>
        </row>
        <row r="413">
          <cell r="A413">
            <v>144</v>
          </cell>
        </row>
        <row r="414">
          <cell r="A414">
            <v>485</v>
          </cell>
        </row>
        <row r="415">
          <cell r="A415">
            <v>478</v>
          </cell>
        </row>
        <row r="416">
          <cell r="A416">
            <v>10</v>
          </cell>
        </row>
        <row r="417">
          <cell r="A417">
            <v>336</v>
          </cell>
        </row>
        <row r="418">
          <cell r="A418">
            <v>452</v>
          </cell>
        </row>
        <row r="419">
          <cell r="A419">
            <v>97</v>
          </cell>
        </row>
        <row r="420">
          <cell r="A420">
            <v>376</v>
          </cell>
        </row>
        <row r="421">
          <cell r="A421">
            <v>473</v>
          </cell>
        </row>
        <row r="422">
          <cell r="A422">
            <v>24</v>
          </cell>
        </row>
        <row r="423">
          <cell r="A423">
            <v>164</v>
          </cell>
        </row>
        <row r="424">
          <cell r="A424">
            <v>354</v>
          </cell>
        </row>
        <row r="425">
          <cell r="A425">
            <v>295</v>
          </cell>
        </row>
        <row r="426">
          <cell r="A426">
            <v>105</v>
          </cell>
        </row>
        <row r="427">
          <cell r="A427">
            <v>103</v>
          </cell>
        </row>
        <row r="428">
          <cell r="A428">
            <v>347</v>
          </cell>
        </row>
        <row r="429">
          <cell r="A429">
            <v>520</v>
          </cell>
        </row>
        <row r="430">
          <cell r="A430">
            <v>349</v>
          </cell>
        </row>
        <row r="431">
          <cell r="A431">
            <v>98</v>
          </cell>
        </row>
        <row r="432">
          <cell r="A432">
            <v>183</v>
          </cell>
        </row>
        <row r="433">
          <cell r="A433">
            <v>364</v>
          </cell>
        </row>
        <row r="434">
          <cell r="A434">
            <v>209</v>
          </cell>
        </row>
        <row r="435">
          <cell r="A435">
            <v>126</v>
          </cell>
        </row>
        <row r="436">
          <cell r="A436">
            <v>444</v>
          </cell>
        </row>
        <row r="437">
          <cell r="A437">
            <v>254</v>
          </cell>
        </row>
        <row r="438">
          <cell r="A438">
            <v>23</v>
          </cell>
        </row>
        <row r="439">
          <cell r="A439">
            <v>298</v>
          </cell>
        </row>
        <row r="440">
          <cell r="A440">
            <v>45</v>
          </cell>
        </row>
      </sheetData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28</v>
          </cell>
        </row>
        <row r="3">
          <cell r="A3">
            <v>377</v>
          </cell>
        </row>
        <row r="4">
          <cell r="A4">
            <v>438</v>
          </cell>
        </row>
        <row r="5">
          <cell r="A5">
            <v>469</v>
          </cell>
        </row>
        <row r="6">
          <cell r="A6">
            <v>60</v>
          </cell>
        </row>
        <row r="7">
          <cell r="A7">
            <v>70</v>
          </cell>
        </row>
        <row r="8">
          <cell r="A8">
            <v>330</v>
          </cell>
        </row>
        <row r="9">
          <cell r="A9">
            <v>390</v>
          </cell>
        </row>
        <row r="10">
          <cell r="A10">
            <v>32</v>
          </cell>
        </row>
        <row r="11">
          <cell r="A11">
            <v>230</v>
          </cell>
        </row>
        <row r="12">
          <cell r="A12">
            <v>335</v>
          </cell>
        </row>
        <row r="13">
          <cell r="A13">
            <v>368</v>
          </cell>
        </row>
        <row r="14">
          <cell r="A14">
            <v>105</v>
          </cell>
        </row>
        <row r="15">
          <cell r="A15">
            <v>135</v>
          </cell>
        </row>
        <row r="16">
          <cell r="A16">
            <v>391</v>
          </cell>
        </row>
        <row r="17">
          <cell r="A17">
            <v>418</v>
          </cell>
        </row>
        <row r="18">
          <cell r="A18">
            <v>305</v>
          </cell>
        </row>
        <row r="19">
          <cell r="A19">
            <v>82</v>
          </cell>
        </row>
        <row r="20">
          <cell r="A20">
            <v>364</v>
          </cell>
        </row>
        <row r="21">
          <cell r="A21">
            <v>423</v>
          </cell>
        </row>
        <row r="22">
          <cell r="A22">
            <v>127</v>
          </cell>
        </row>
        <row r="23">
          <cell r="A23">
            <v>44</v>
          </cell>
        </row>
        <row r="24">
          <cell r="A24">
            <v>395</v>
          </cell>
        </row>
        <row r="25">
          <cell r="A25">
            <v>228</v>
          </cell>
        </row>
        <row r="26">
          <cell r="A26">
            <v>33</v>
          </cell>
        </row>
        <row r="27">
          <cell r="A27">
            <v>45</v>
          </cell>
        </row>
        <row r="28">
          <cell r="A28">
            <v>257</v>
          </cell>
        </row>
        <row r="29">
          <cell r="A29">
            <v>543</v>
          </cell>
        </row>
        <row r="30">
          <cell r="A30">
            <v>386</v>
          </cell>
        </row>
        <row r="31">
          <cell r="A31">
            <v>218</v>
          </cell>
        </row>
        <row r="32">
          <cell r="A32">
            <v>13</v>
          </cell>
        </row>
        <row r="33">
          <cell r="A33">
            <v>414</v>
          </cell>
        </row>
        <row r="34">
          <cell r="A34">
            <v>308</v>
          </cell>
        </row>
        <row r="35">
          <cell r="A35">
            <v>272</v>
          </cell>
        </row>
        <row r="36">
          <cell r="A36">
            <v>493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303</v>
          </cell>
        </row>
        <row r="40">
          <cell r="A40">
            <v>489</v>
          </cell>
        </row>
        <row r="41">
          <cell r="A41">
            <v>77</v>
          </cell>
        </row>
        <row r="42">
          <cell r="A42">
            <v>159</v>
          </cell>
        </row>
        <row r="43">
          <cell r="A43">
            <v>27</v>
          </cell>
        </row>
        <row r="44">
          <cell r="A44">
            <v>544</v>
          </cell>
        </row>
        <row r="45">
          <cell r="A45">
            <v>242</v>
          </cell>
        </row>
        <row r="46">
          <cell r="A46">
            <v>477</v>
          </cell>
        </row>
        <row r="47">
          <cell r="A47">
            <v>271</v>
          </cell>
        </row>
        <row r="48">
          <cell r="A48">
            <v>465</v>
          </cell>
        </row>
        <row r="49">
          <cell r="A49">
            <v>262</v>
          </cell>
        </row>
        <row r="50">
          <cell r="A50">
            <v>311</v>
          </cell>
        </row>
        <row r="51">
          <cell r="A51">
            <v>458</v>
          </cell>
        </row>
        <row r="52">
          <cell r="A52">
            <v>498</v>
          </cell>
        </row>
        <row r="53">
          <cell r="A53">
            <v>293</v>
          </cell>
        </row>
        <row r="54">
          <cell r="A54">
            <v>327</v>
          </cell>
        </row>
        <row r="55">
          <cell r="A55">
            <v>290</v>
          </cell>
        </row>
        <row r="56">
          <cell r="A56">
            <v>22</v>
          </cell>
        </row>
        <row r="57">
          <cell r="A57">
            <v>215</v>
          </cell>
        </row>
        <row r="58">
          <cell r="A58">
            <v>533</v>
          </cell>
        </row>
        <row r="59">
          <cell r="A59">
            <v>152</v>
          </cell>
        </row>
        <row r="60">
          <cell r="A60">
            <v>241</v>
          </cell>
        </row>
        <row r="61">
          <cell r="A61">
            <v>115</v>
          </cell>
        </row>
        <row r="62">
          <cell r="A62">
            <v>526</v>
          </cell>
        </row>
        <row r="63">
          <cell r="A63">
            <v>509</v>
          </cell>
        </row>
        <row r="64">
          <cell r="A64">
            <v>205</v>
          </cell>
        </row>
        <row r="65">
          <cell r="A65">
            <v>345</v>
          </cell>
        </row>
        <row r="66">
          <cell r="A66">
            <v>249</v>
          </cell>
        </row>
        <row r="67">
          <cell r="A67">
            <v>56</v>
          </cell>
        </row>
        <row r="68">
          <cell r="A68">
            <v>36</v>
          </cell>
        </row>
        <row r="69">
          <cell r="A69">
            <v>310</v>
          </cell>
        </row>
        <row r="70">
          <cell r="A70">
            <v>425</v>
          </cell>
        </row>
        <row r="71">
          <cell r="A71">
            <v>38</v>
          </cell>
        </row>
        <row r="72">
          <cell r="A72">
            <v>65</v>
          </cell>
        </row>
        <row r="73">
          <cell r="A73">
            <v>496</v>
          </cell>
        </row>
        <row r="74">
          <cell r="A74">
            <v>273</v>
          </cell>
        </row>
        <row r="75">
          <cell r="A75">
            <v>111</v>
          </cell>
        </row>
        <row r="76">
          <cell r="A76">
            <v>103</v>
          </cell>
        </row>
        <row r="77">
          <cell r="A77">
            <v>401</v>
          </cell>
        </row>
        <row r="78">
          <cell r="A78">
            <v>165</v>
          </cell>
        </row>
        <row r="79">
          <cell r="A79">
            <v>64</v>
          </cell>
        </row>
        <row r="80">
          <cell r="A80">
            <v>270</v>
          </cell>
        </row>
        <row r="81">
          <cell r="A81">
            <v>184</v>
          </cell>
        </row>
        <row r="82">
          <cell r="A82">
            <v>154</v>
          </cell>
        </row>
        <row r="83">
          <cell r="A83">
            <v>55</v>
          </cell>
        </row>
        <row r="84">
          <cell r="A84">
            <v>478</v>
          </cell>
        </row>
        <row r="85">
          <cell r="A85">
            <v>275</v>
          </cell>
        </row>
        <row r="86">
          <cell r="A86">
            <v>279</v>
          </cell>
        </row>
        <row r="87">
          <cell r="A87">
            <v>26</v>
          </cell>
        </row>
        <row r="88">
          <cell r="A88">
            <v>126</v>
          </cell>
        </row>
        <row r="89">
          <cell r="A89">
            <v>209</v>
          </cell>
        </row>
        <row r="90">
          <cell r="A90">
            <v>486</v>
          </cell>
        </row>
        <row r="91">
          <cell r="A91">
            <v>78</v>
          </cell>
        </row>
        <row r="92">
          <cell r="A92">
            <v>407</v>
          </cell>
        </row>
        <row r="93">
          <cell r="A93">
            <v>217</v>
          </cell>
        </row>
        <row r="94">
          <cell r="A94">
            <v>116</v>
          </cell>
        </row>
        <row r="95">
          <cell r="A95">
            <v>39</v>
          </cell>
        </row>
        <row r="96">
          <cell r="A96">
            <v>266</v>
          </cell>
        </row>
        <row r="97">
          <cell r="A97">
            <v>292</v>
          </cell>
        </row>
        <row r="98">
          <cell r="A98">
            <v>2</v>
          </cell>
        </row>
        <row r="99">
          <cell r="A99">
            <v>341</v>
          </cell>
        </row>
        <row r="100">
          <cell r="A100">
            <v>169</v>
          </cell>
        </row>
        <row r="101">
          <cell r="A101">
            <v>11</v>
          </cell>
        </row>
        <row r="102">
          <cell r="A102">
            <v>194</v>
          </cell>
        </row>
        <row r="103">
          <cell r="A103">
            <v>236</v>
          </cell>
        </row>
        <row r="104">
          <cell r="A104">
            <v>86</v>
          </cell>
        </row>
        <row r="105">
          <cell r="A105">
            <v>160</v>
          </cell>
        </row>
        <row r="106">
          <cell r="A106">
            <v>487</v>
          </cell>
        </row>
        <row r="107">
          <cell r="A107">
            <v>451</v>
          </cell>
        </row>
        <row r="108">
          <cell r="A108">
            <v>248</v>
          </cell>
        </row>
        <row r="109">
          <cell r="A109">
            <v>175</v>
          </cell>
        </row>
        <row r="110">
          <cell r="A110">
            <v>358</v>
          </cell>
        </row>
        <row r="111">
          <cell r="A111">
            <v>413</v>
          </cell>
        </row>
        <row r="112">
          <cell r="A112">
            <v>353</v>
          </cell>
        </row>
        <row r="113">
          <cell r="A113">
            <v>219</v>
          </cell>
        </row>
        <row r="114">
          <cell r="A114">
            <v>321</v>
          </cell>
        </row>
        <row r="115">
          <cell r="A115">
            <v>393</v>
          </cell>
        </row>
        <row r="116">
          <cell r="A116">
            <v>66</v>
          </cell>
        </row>
        <row r="117">
          <cell r="A117">
            <v>466</v>
          </cell>
        </row>
        <row r="118">
          <cell r="A118">
            <v>25</v>
          </cell>
        </row>
        <row r="119">
          <cell r="A119">
            <v>198</v>
          </cell>
        </row>
        <row r="120">
          <cell r="A120">
            <v>381</v>
          </cell>
        </row>
        <row r="121">
          <cell r="A121">
            <v>244</v>
          </cell>
        </row>
        <row r="122">
          <cell r="A122">
            <v>314</v>
          </cell>
        </row>
        <row r="123">
          <cell r="A123">
            <v>473</v>
          </cell>
        </row>
        <row r="124">
          <cell r="A124">
            <v>483</v>
          </cell>
        </row>
        <row r="125">
          <cell r="A125">
            <v>530</v>
          </cell>
        </row>
        <row r="126">
          <cell r="A126">
            <v>445</v>
          </cell>
        </row>
        <row r="127">
          <cell r="A127">
            <v>410</v>
          </cell>
        </row>
        <row r="128">
          <cell r="A128">
            <v>232</v>
          </cell>
        </row>
        <row r="129">
          <cell r="A129">
            <v>177</v>
          </cell>
        </row>
        <row r="130">
          <cell r="A130">
            <v>132</v>
          </cell>
        </row>
        <row r="131">
          <cell r="A131">
            <v>518</v>
          </cell>
        </row>
        <row r="132">
          <cell r="A132">
            <v>331</v>
          </cell>
        </row>
        <row r="133">
          <cell r="A133">
            <v>131</v>
          </cell>
        </row>
        <row r="134">
          <cell r="A134">
            <v>420</v>
          </cell>
        </row>
        <row r="135">
          <cell r="A135">
            <v>168</v>
          </cell>
        </row>
        <row r="136">
          <cell r="A136">
            <v>343</v>
          </cell>
        </row>
        <row r="137">
          <cell r="A137">
            <v>507</v>
          </cell>
        </row>
        <row r="138">
          <cell r="A138">
            <v>537</v>
          </cell>
        </row>
        <row r="139">
          <cell r="A139">
            <v>120</v>
          </cell>
        </row>
        <row r="140">
          <cell r="A140">
            <v>494</v>
          </cell>
        </row>
        <row r="141">
          <cell r="A141">
            <v>513</v>
          </cell>
        </row>
        <row r="142">
          <cell r="A142">
            <v>528</v>
          </cell>
        </row>
        <row r="143">
          <cell r="A143">
            <v>322</v>
          </cell>
        </row>
        <row r="144">
          <cell r="A144">
            <v>515</v>
          </cell>
        </row>
        <row r="145">
          <cell r="A145">
            <v>6</v>
          </cell>
        </row>
        <row r="146">
          <cell r="A146">
            <v>435</v>
          </cell>
        </row>
        <row r="147">
          <cell r="A147">
            <v>508</v>
          </cell>
        </row>
        <row r="148">
          <cell r="A148">
            <v>295</v>
          </cell>
        </row>
        <row r="149">
          <cell r="A149">
            <v>373</v>
          </cell>
        </row>
        <row r="150">
          <cell r="A150">
            <v>23</v>
          </cell>
        </row>
        <row r="151">
          <cell r="A151">
            <v>221</v>
          </cell>
        </row>
        <row r="152">
          <cell r="A152">
            <v>517</v>
          </cell>
        </row>
        <row r="153">
          <cell r="A153">
            <v>90</v>
          </cell>
        </row>
        <row r="154">
          <cell r="A154">
            <v>181</v>
          </cell>
        </row>
        <row r="155">
          <cell r="A155">
            <v>419</v>
          </cell>
        </row>
        <row r="156">
          <cell r="A156">
            <v>18</v>
          </cell>
        </row>
        <row r="157">
          <cell r="A157">
            <v>94</v>
          </cell>
        </row>
        <row r="158">
          <cell r="A158">
            <v>98</v>
          </cell>
        </row>
        <row r="159">
          <cell r="A159">
            <v>213</v>
          </cell>
        </row>
        <row r="160">
          <cell r="A160">
            <v>326</v>
          </cell>
        </row>
        <row r="161">
          <cell r="A161">
            <v>453</v>
          </cell>
        </row>
        <row r="162">
          <cell r="A162">
            <v>163</v>
          </cell>
        </row>
        <row r="163">
          <cell r="A163">
            <v>548</v>
          </cell>
        </row>
        <row r="164">
          <cell r="A164">
            <v>267</v>
          </cell>
        </row>
        <row r="165">
          <cell r="A165">
            <v>506</v>
          </cell>
        </row>
        <row r="166">
          <cell r="A166">
            <v>237</v>
          </cell>
        </row>
        <row r="167">
          <cell r="A167">
            <v>523</v>
          </cell>
        </row>
        <row r="168">
          <cell r="A168">
            <v>529</v>
          </cell>
        </row>
        <row r="169">
          <cell r="A169">
            <v>88</v>
          </cell>
        </row>
        <row r="170">
          <cell r="A170">
            <v>312</v>
          </cell>
        </row>
        <row r="171">
          <cell r="A171">
            <v>16</v>
          </cell>
        </row>
        <row r="172">
          <cell r="A172">
            <v>141</v>
          </cell>
        </row>
        <row r="173">
          <cell r="A173">
            <v>185</v>
          </cell>
        </row>
        <row r="174">
          <cell r="A174">
            <v>351</v>
          </cell>
        </row>
        <row r="175">
          <cell r="A175">
            <v>197</v>
          </cell>
        </row>
        <row r="176">
          <cell r="A176">
            <v>96</v>
          </cell>
        </row>
        <row r="177">
          <cell r="A177">
            <v>31</v>
          </cell>
        </row>
        <row r="178">
          <cell r="A178">
            <v>402</v>
          </cell>
        </row>
        <row r="179">
          <cell r="A179">
            <v>188</v>
          </cell>
        </row>
        <row r="180">
          <cell r="A180">
            <v>84</v>
          </cell>
        </row>
        <row r="181">
          <cell r="A181">
            <v>366</v>
          </cell>
        </row>
        <row r="182">
          <cell r="A182">
            <v>481</v>
          </cell>
        </row>
        <row r="183">
          <cell r="A183">
            <v>355</v>
          </cell>
        </row>
        <row r="184">
          <cell r="A184">
            <v>367</v>
          </cell>
        </row>
        <row r="185">
          <cell r="A185">
            <v>281</v>
          </cell>
        </row>
        <row r="186">
          <cell r="A186">
            <v>479</v>
          </cell>
        </row>
        <row r="187">
          <cell r="A187">
            <v>416</v>
          </cell>
        </row>
        <row r="188">
          <cell r="A188">
            <v>149</v>
          </cell>
        </row>
        <row r="189">
          <cell r="A189">
            <v>497</v>
          </cell>
        </row>
        <row r="190">
          <cell r="A190">
            <v>102</v>
          </cell>
        </row>
        <row r="191">
          <cell r="A191">
            <v>155</v>
          </cell>
        </row>
        <row r="192">
          <cell r="A192">
            <v>541</v>
          </cell>
        </row>
        <row r="193">
          <cell r="A193">
            <v>58</v>
          </cell>
        </row>
        <row r="194">
          <cell r="A194">
            <v>148</v>
          </cell>
        </row>
        <row r="195">
          <cell r="A195">
            <v>446</v>
          </cell>
        </row>
        <row r="196">
          <cell r="A196">
            <v>46</v>
          </cell>
        </row>
        <row r="197">
          <cell r="A197">
            <v>372</v>
          </cell>
        </row>
        <row r="198">
          <cell r="A198">
            <v>404</v>
          </cell>
        </row>
        <row r="199">
          <cell r="A199">
            <v>0</v>
          </cell>
        </row>
        <row r="200">
          <cell r="A200">
            <v>10</v>
          </cell>
        </row>
        <row r="201">
          <cell r="A201">
            <v>346</v>
          </cell>
        </row>
        <row r="202">
          <cell r="A202">
            <v>114</v>
          </cell>
        </row>
        <row r="203">
          <cell r="A203">
            <v>409</v>
          </cell>
        </row>
        <row r="204">
          <cell r="A204">
            <v>187</v>
          </cell>
        </row>
        <row r="205">
          <cell r="A205">
            <v>332</v>
          </cell>
        </row>
        <row r="206">
          <cell r="A206">
            <v>214</v>
          </cell>
        </row>
        <row r="207">
          <cell r="A207">
            <v>179</v>
          </cell>
        </row>
        <row r="208">
          <cell r="A208">
            <v>220</v>
          </cell>
        </row>
        <row r="209">
          <cell r="A209">
            <v>204</v>
          </cell>
        </row>
        <row r="210">
          <cell r="A210">
            <v>73</v>
          </cell>
        </row>
        <row r="211">
          <cell r="A211">
            <v>461</v>
          </cell>
        </row>
        <row r="212">
          <cell r="A212">
            <v>1</v>
          </cell>
        </row>
        <row r="213">
          <cell r="A213">
            <v>347</v>
          </cell>
        </row>
        <row r="214">
          <cell r="A214">
            <v>389</v>
          </cell>
        </row>
        <row r="215">
          <cell r="A215">
            <v>354</v>
          </cell>
        </row>
        <row r="216">
          <cell r="A216">
            <v>100</v>
          </cell>
        </row>
        <row r="217">
          <cell r="A217">
            <v>53</v>
          </cell>
        </row>
        <row r="218">
          <cell r="A218">
            <v>436</v>
          </cell>
        </row>
        <row r="219">
          <cell r="A219">
            <v>137</v>
          </cell>
        </row>
        <row r="220">
          <cell r="A220">
            <v>362</v>
          </cell>
        </row>
        <row r="221">
          <cell r="A221">
            <v>238</v>
          </cell>
        </row>
        <row r="222">
          <cell r="A222">
            <v>288</v>
          </cell>
        </row>
        <row r="223">
          <cell r="A223">
            <v>336</v>
          </cell>
        </row>
        <row r="224">
          <cell r="A224">
            <v>203</v>
          </cell>
        </row>
        <row r="225">
          <cell r="A225">
            <v>129</v>
          </cell>
        </row>
        <row r="226">
          <cell r="A226">
            <v>178</v>
          </cell>
        </row>
        <row r="227">
          <cell r="A227">
            <v>8</v>
          </cell>
        </row>
        <row r="228">
          <cell r="A228">
            <v>250</v>
          </cell>
        </row>
        <row r="229">
          <cell r="A229">
            <v>504</v>
          </cell>
        </row>
        <row r="230">
          <cell r="A230">
            <v>283</v>
          </cell>
        </row>
        <row r="231">
          <cell r="A231">
            <v>394</v>
          </cell>
        </row>
        <row r="232">
          <cell r="A232">
            <v>265</v>
          </cell>
        </row>
        <row r="233">
          <cell r="A233">
            <v>252</v>
          </cell>
        </row>
        <row r="234">
          <cell r="A234">
            <v>256</v>
          </cell>
        </row>
        <row r="235">
          <cell r="A235">
            <v>97</v>
          </cell>
        </row>
        <row r="236">
          <cell r="A236">
            <v>174</v>
          </cell>
        </row>
        <row r="237">
          <cell r="A237">
            <v>199</v>
          </cell>
        </row>
        <row r="238">
          <cell r="A238">
            <v>15</v>
          </cell>
        </row>
        <row r="239">
          <cell r="A239">
            <v>210</v>
          </cell>
        </row>
        <row r="240">
          <cell r="A240">
            <v>434</v>
          </cell>
        </row>
        <row r="241">
          <cell r="A241">
            <v>162</v>
          </cell>
        </row>
        <row r="242">
          <cell r="A242">
            <v>153</v>
          </cell>
        </row>
        <row r="243">
          <cell r="A243">
            <v>282</v>
          </cell>
        </row>
        <row r="244">
          <cell r="A244">
            <v>369</v>
          </cell>
        </row>
        <row r="245">
          <cell r="A245">
            <v>234</v>
          </cell>
        </row>
        <row r="246">
          <cell r="A246">
            <v>7</v>
          </cell>
        </row>
        <row r="247">
          <cell r="A247">
            <v>235</v>
          </cell>
        </row>
        <row r="248">
          <cell r="A248">
            <v>72</v>
          </cell>
        </row>
        <row r="249">
          <cell r="A249">
            <v>464</v>
          </cell>
        </row>
        <row r="250">
          <cell r="A250">
            <v>450</v>
          </cell>
        </row>
        <row r="251">
          <cell r="A251">
            <v>519</v>
          </cell>
        </row>
        <row r="252">
          <cell r="A252">
            <v>527</v>
          </cell>
        </row>
        <row r="253">
          <cell r="A253">
            <v>29</v>
          </cell>
        </row>
        <row r="254">
          <cell r="A254">
            <v>284</v>
          </cell>
        </row>
        <row r="255">
          <cell r="A255">
            <v>520</v>
          </cell>
        </row>
        <row r="256">
          <cell r="A256">
            <v>472</v>
          </cell>
        </row>
        <row r="257">
          <cell r="A257">
            <v>239</v>
          </cell>
        </row>
        <row r="258">
          <cell r="A258">
            <v>76</v>
          </cell>
        </row>
        <row r="259">
          <cell r="A259">
            <v>167</v>
          </cell>
        </row>
        <row r="260">
          <cell r="A260">
            <v>186</v>
          </cell>
        </row>
        <row r="261">
          <cell r="A261">
            <v>318</v>
          </cell>
        </row>
        <row r="262">
          <cell r="A262">
            <v>301</v>
          </cell>
        </row>
        <row r="263">
          <cell r="A263">
            <v>164</v>
          </cell>
        </row>
        <row r="264">
          <cell r="A264">
            <v>180</v>
          </cell>
        </row>
        <row r="265">
          <cell r="A265">
            <v>51</v>
          </cell>
        </row>
        <row r="266">
          <cell r="A266">
            <v>510</v>
          </cell>
        </row>
        <row r="267">
          <cell r="A267">
            <v>524</v>
          </cell>
        </row>
        <row r="268">
          <cell r="A268">
            <v>538</v>
          </cell>
        </row>
        <row r="269">
          <cell r="A269">
            <v>383</v>
          </cell>
        </row>
        <row r="270">
          <cell r="A270">
            <v>62</v>
          </cell>
        </row>
        <row r="271">
          <cell r="A271">
            <v>539</v>
          </cell>
        </row>
        <row r="272">
          <cell r="A272">
            <v>417</v>
          </cell>
        </row>
        <row r="273">
          <cell r="A273">
            <v>69</v>
          </cell>
        </row>
        <row r="274">
          <cell r="A274">
            <v>521</v>
          </cell>
        </row>
        <row r="275">
          <cell r="A275">
            <v>91</v>
          </cell>
        </row>
        <row r="276">
          <cell r="A276">
            <v>246</v>
          </cell>
        </row>
        <row r="277">
          <cell r="A277">
            <v>142</v>
          </cell>
        </row>
        <row r="278">
          <cell r="A278">
            <v>124</v>
          </cell>
        </row>
        <row r="279">
          <cell r="A279">
            <v>316</v>
          </cell>
        </row>
        <row r="280">
          <cell r="A280">
            <v>399</v>
          </cell>
        </row>
        <row r="281">
          <cell r="A281">
            <v>17</v>
          </cell>
        </row>
        <row r="282">
          <cell r="A282">
            <v>405</v>
          </cell>
        </row>
        <row r="283">
          <cell r="A283">
            <v>437</v>
          </cell>
        </row>
        <row r="284">
          <cell r="A284">
            <v>49</v>
          </cell>
        </row>
        <row r="285">
          <cell r="A285">
            <v>183</v>
          </cell>
        </row>
        <row r="286">
          <cell r="A286">
            <v>511</v>
          </cell>
        </row>
        <row r="287">
          <cell r="A287">
            <v>245</v>
          </cell>
        </row>
        <row r="288">
          <cell r="A288">
            <v>286</v>
          </cell>
        </row>
        <row r="289">
          <cell r="A289">
            <v>328</v>
          </cell>
        </row>
        <row r="290">
          <cell r="A290">
            <v>75</v>
          </cell>
        </row>
        <row r="291">
          <cell r="A291">
            <v>87</v>
          </cell>
        </row>
        <row r="292">
          <cell r="A292">
            <v>166</v>
          </cell>
        </row>
        <row r="293">
          <cell r="A293">
            <v>388</v>
          </cell>
        </row>
        <row r="294">
          <cell r="A294">
            <v>274</v>
          </cell>
        </row>
        <row r="295">
          <cell r="A295">
            <v>99</v>
          </cell>
        </row>
        <row r="296">
          <cell r="A296">
            <v>371</v>
          </cell>
        </row>
        <row r="297">
          <cell r="A297">
            <v>150</v>
          </cell>
        </row>
        <row r="298">
          <cell r="A298">
            <v>378</v>
          </cell>
        </row>
        <row r="299">
          <cell r="A299">
            <v>334</v>
          </cell>
        </row>
        <row r="300">
          <cell r="A300">
            <v>344</v>
          </cell>
        </row>
        <row r="301">
          <cell r="A301">
            <v>501</v>
          </cell>
        </row>
        <row r="302">
          <cell r="A302">
            <v>500</v>
          </cell>
        </row>
        <row r="303">
          <cell r="A303">
            <v>119</v>
          </cell>
        </row>
        <row r="304">
          <cell r="A304">
            <v>512</v>
          </cell>
        </row>
        <row r="305">
          <cell r="A305">
            <v>50</v>
          </cell>
        </row>
        <row r="306">
          <cell r="A306">
            <v>296</v>
          </cell>
        </row>
        <row r="307">
          <cell r="A307">
            <v>400</v>
          </cell>
        </row>
        <row r="308">
          <cell r="A308">
            <v>298</v>
          </cell>
        </row>
        <row r="309">
          <cell r="A309">
            <v>522</v>
          </cell>
        </row>
        <row r="310">
          <cell r="A310">
            <v>370</v>
          </cell>
        </row>
        <row r="311">
          <cell r="A311">
            <v>304</v>
          </cell>
        </row>
        <row r="312">
          <cell r="A312">
            <v>535</v>
          </cell>
        </row>
        <row r="313">
          <cell r="A313">
            <v>43</v>
          </cell>
        </row>
        <row r="314">
          <cell r="A314">
            <v>502</v>
          </cell>
        </row>
        <row r="315">
          <cell r="A315">
            <v>365</v>
          </cell>
        </row>
        <row r="316">
          <cell r="A316">
            <v>255</v>
          </cell>
        </row>
        <row r="317">
          <cell r="A317">
            <v>170</v>
          </cell>
        </row>
        <row r="318">
          <cell r="A318">
            <v>363</v>
          </cell>
        </row>
        <row r="319">
          <cell r="A319">
            <v>30</v>
          </cell>
        </row>
        <row r="320">
          <cell r="A320">
            <v>309</v>
          </cell>
        </row>
        <row r="321">
          <cell r="A321">
            <v>431</v>
          </cell>
        </row>
        <row r="322">
          <cell r="A322">
            <v>254</v>
          </cell>
        </row>
        <row r="323">
          <cell r="A323">
            <v>490</v>
          </cell>
        </row>
        <row r="324">
          <cell r="A324">
            <v>263</v>
          </cell>
        </row>
        <row r="325">
          <cell r="A325">
            <v>226</v>
          </cell>
        </row>
        <row r="326">
          <cell r="A326">
            <v>456</v>
          </cell>
        </row>
        <row r="327">
          <cell r="A327">
            <v>143</v>
          </cell>
        </row>
        <row r="328">
          <cell r="A328">
            <v>276</v>
          </cell>
        </row>
        <row r="329">
          <cell r="A329">
            <v>499</v>
          </cell>
        </row>
        <row r="330">
          <cell r="A330">
            <v>375</v>
          </cell>
        </row>
        <row r="331">
          <cell r="A331">
            <v>432</v>
          </cell>
        </row>
        <row r="332">
          <cell r="A332">
            <v>139</v>
          </cell>
        </row>
        <row r="333">
          <cell r="A333">
            <v>106</v>
          </cell>
        </row>
        <row r="334">
          <cell r="A334">
            <v>406</v>
          </cell>
        </row>
        <row r="335">
          <cell r="A335">
            <v>14</v>
          </cell>
        </row>
        <row r="336">
          <cell r="A336">
            <v>300</v>
          </cell>
        </row>
        <row r="337">
          <cell r="A337">
            <v>95</v>
          </cell>
        </row>
        <row r="338">
          <cell r="A338">
            <v>211</v>
          </cell>
        </row>
        <row r="339">
          <cell r="A339">
            <v>382</v>
          </cell>
        </row>
        <row r="340">
          <cell r="A340">
            <v>323</v>
          </cell>
        </row>
        <row r="341">
          <cell r="A341">
            <v>439</v>
          </cell>
        </row>
        <row r="342">
          <cell r="A342">
            <v>156</v>
          </cell>
        </row>
        <row r="343">
          <cell r="A343">
            <v>59</v>
          </cell>
        </row>
        <row r="344">
          <cell r="A344">
            <v>80</v>
          </cell>
        </row>
        <row r="345">
          <cell r="A345">
            <v>61</v>
          </cell>
        </row>
        <row r="346">
          <cell r="A346">
            <v>125</v>
          </cell>
        </row>
        <row r="347">
          <cell r="A347">
            <v>278</v>
          </cell>
        </row>
        <row r="348">
          <cell r="A348">
            <v>195</v>
          </cell>
        </row>
        <row r="349">
          <cell r="A349">
            <v>130</v>
          </cell>
        </row>
        <row r="350">
          <cell r="A350">
            <v>474</v>
          </cell>
        </row>
        <row r="351">
          <cell r="A351">
            <v>259</v>
          </cell>
        </row>
        <row r="352">
          <cell r="A352">
            <v>269</v>
          </cell>
        </row>
        <row r="353">
          <cell r="A353">
            <v>429</v>
          </cell>
        </row>
        <row r="354">
          <cell r="A354">
            <v>475</v>
          </cell>
        </row>
        <row r="355">
          <cell r="A355">
            <v>128</v>
          </cell>
        </row>
        <row r="356">
          <cell r="A356">
            <v>442</v>
          </cell>
        </row>
        <row r="357">
          <cell r="A357">
            <v>348</v>
          </cell>
        </row>
        <row r="358">
          <cell r="A358">
            <v>81</v>
          </cell>
        </row>
        <row r="359">
          <cell r="A359">
            <v>171</v>
          </cell>
        </row>
        <row r="360">
          <cell r="A360">
            <v>277</v>
          </cell>
        </row>
        <row r="361">
          <cell r="A361">
            <v>532</v>
          </cell>
        </row>
        <row r="362">
          <cell r="A362">
            <v>176</v>
          </cell>
        </row>
        <row r="363">
          <cell r="A363">
            <v>482</v>
          </cell>
        </row>
        <row r="364">
          <cell r="A364">
            <v>349</v>
          </cell>
        </row>
        <row r="365">
          <cell r="A365">
            <v>93</v>
          </cell>
        </row>
        <row r="366">
          <cell r="A366">
            <v>476</v>
          </cell>
        </row>
        <row r="367">
          <cell r="A367">
            <v>225</v>
          </cell>
        </row>
        <row r="368">
          <cell r="A368">
            <v>240</v>
          </cell>
        </row>
        <row r="369">
          <cell r="A369">
            <v>457</v>
          </cell>
        </row>
        <row r="370">
          <cell r="A370">
            <v>145</v>
          </cell>
        </row>
        <row r="371">
          <cell r="A371">
            <v>20</v>
          </cell>
        </row>
        <row r="372">
          <cell r="A372">
            <v>260</v>
          </cell>
        </row>
        <row r="373">
          <cell r="A373">
            <v>190</v>
          </cell>
        </row>
        <row r="374">
          <cell r="A374">
            <v>492</v>
          </cell>
        </row>
        <row r="375">
          <cell r="A375">
            <v>468</v>
          </cell>
        </row>
        <row r="376">
          <cell r="A376">
            <v>251</v>
          </cell>
        </row>
        <row r="377">
          <cell r="A377">
            <v>280</v>
          </cell>
        </row>
        <row r="378">
          <cell r="A378">
            <v>193</v>
          </cell>
        </row>
        <row r="379">
          <cell r="A379">
            <v>223</v>
          </cell>
        </row>
        <row r="380">
          <cell r="A380">
            <v>412</v>
          </cell>
        </row>
        <row r="381">
          <cell r="A381">
            <v>192</v>
          </cell>
        </row>
        <row r="382">
          <cell r="A382">
            <v>338</v>
          </cell>
        </row>
        <row r="383">
          <cell r="A383">
            <v>452</v>
          </cell>
        </row>
        <row r="384">
          <cell r="A384">
            <v>462</v>
          </cell>
        </row>
        <row r="385">
          <cell r="A385">
            <v>397</v>
          </cell>
        </row>
        <row r="386">
          <cell r="A386">
            <v>424</v>
          </cell>
        </row>
        <row r="387">
          <cell r="A387">
            <v>19</v>
          </cell>
        </row>
        <row r="388">
          <cell r="A388">
            <v>427</v>
          </cell>
        </row>
        <row r="389">
          <cell r="A389">
            <v>319</v>
          </cell>
        </row>
        <row r="390">
          <cell r="A390">
            <v>101</v>
          </cell>
        </row>
        <row r="391">
          <cell r="A391">
            <v>37</v>
          </cell>
        </row>
        <row r="392">
          <cell r="A392">
            <v>229</v>
          </cell>
        </row>
        <row r="393">
          <cell r="A393">
            <v>3</v>
          </cell>
        </row>
        <row r="394">
          <cell r="A394">
            <v>243</v>
          </cell>
        </row>
        <row r="395">
          <cell r="A395">
            <v>157</v>
          </cell>
        </row>
        <row r="396">
          <cell r="A396">
            <v>411</v>
          </cell>
        </row>
        <row r="397">
          <cell r="A397">
            <v>201</v>
          </cell>
        </row>
        <row r="398">
          <cell r="A398">
            <v>4</v>
          </cell>
        </row>
        <row r="399">
          <cell r="A399">
            <v>540</v>
          </cell>
        </row>
        <row r="400">
          <cell r="A400">
            <v>307</v>
          </cell>
        </row>
        <row r="401">
          <cell r="A401">
            <v>484</v>
          </cell>
        </row>
        <row r="402">
          <cell r="A402">
            <v>12</v>
          </cell>
        </row>
        <row r="403">
          <cell r="A403">
            <v>488</v>
          </cell>
        </row>
        <row r="404">
          <cell r="A404">
            <v>258</v>
          </cell>
        </row>
        <row r="405">
          <cell r="A405">
            <v>294</v>
          </cell>
        </row>
        <row r="406">
          <cell r="A406">
            <v>415</v>
          </cell>
        </row>
        <row r="407">
          <cell r="A407">
            <v>376</v>
          </cell>
        </row>
        <row r="408">
          <cell r="A408">
            <v>339</v>
          </cell>
        </row>
        <row r="409">
          <cell r="A409">
            <v>449</v>
          </cell>
        </row>
        <row r="410">
          <cell r="A410">
            <v>68</v>
          </cell>
        </row>
        <row r="411">
          <cell r="A411">
            <v>428</v>
          </cell>
        </row>
        <row r="412">
          <cell r="A412">
            <v>264</v>
          </cell>
        </row>
        <row r="413">
          <cell r="A413">
            <v>173</v>
          </cell>
        </row>
        <row r="414">
          <cell r="A414">
            <v>384</v>
          </cell>
        </row>
        <row r="415">
          <cell r="A415">
            <v>287</v>
          </cell>
        </row>
        <row r="416">
          <cell r="A416">
            <v>48</v>
          </cell>
        </row>
        <row r="417">
          <cell r="A417">
            <v>200</v>
          </cell>
        </row>
        <row r="418">
          <cell r="A418">
            <v>133</v>
          </cell>
        </row>
        <row r="419">
          <cell r="A419">
            <v>233</v>
          </cell>
        </row>
        <row r="420">
          <cell r="A420">
            <v>317</v>
          </cell>
        </row>
        <row r="421">
          <cell r="A421">
            <v>253</v>
          </cell>
        </row>
        <row r="422">
          <cell r="A422">
            <v>440</v>
          </cell>
        </row>
        <row r="423">
          <cell r="A423">
            <v>207</v>
          </cell>
        </row>
        <row r="424">
          <cell r="A424">
            <v>361</v>
          </cell>
        </row>
        <row r="425">
          <cell r="A425">
            <v>356</v>
          </cell>
        </row>
        <row r="426">
          <cell r="A426">
            <v>136</v>
          </cell>
        </row>
        <row r="427">
          <cell r="A427">
            <v>534</v>
          </cell>
        </row>
        <row r="428">
          <cell r="A428">
            <v>74</v>
          </cell>
        </row>
        <row r="429">
          <cell r="A429">
            <v>57</v>
          </cell>
        </row>
        <row r="430">
          <cell r="A430">
            <v>313</v>
          </cell>
        </row>
        <row r="431">
          <cell r="A431">
            <v>359</v>
          </cell>
        </row>
        <row r="432">
          <cell r="A432">
            <v>542</v>
          </cell>
        </row>
        <row r="433">
          <cell r="A433">
            <v>448</v>
          </cell>
        </row>
        <row r="434">
          <cell r="A434">
            <v>503</v>
          </cell>
        </row>
        <row r="435">
          <cell r="A435">
            <v>52</v>
          </cell>
        </row>
        <row r="436">
          <cell r="A436">
            <v>430</v>
          </cell>
        </row>
        <row r="437">
          <cell r="A437">
            <v>71</v>
          </cell>
        </row>
        <row r="438">
          <cell r="A438">
            <v>110</v>
          </cell>
        </row>
        <row r="439">
          <cell r="A439">
            <v>392</v>
          </cell>
        </row>
        <row r="440">
          <cell r="A440">
            <v>104</v>
          </cell>
        </row>
      </sheetData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437</v>
          </cell>
        </row>
        <row r="3">
          <cell r="A3">
            <v>472</v>
          </cell>
        </row>
        <row r="4">
          <cell r="A4">
            <v>444</v>
          </cell>
        </row>
        <row r="5">
          <cell r="A5">
            <v>244</v>
          </cell>
        </row>
        <row r="6">
          <cell r="A6">
            <v>490</v>
          </cell>
        </row>
        <row r="7">
          <cell r="A7">
            <v>82</v>
          </cell>
        </row>
        <row r="8">
          <cell r="A8">
            <v>312</v>
          </cell>
        </row>
        <row r="9">
          <cell r="A9">
            <v>84</v>
          </cell>
        </row>
        <row r="10">
          <cell r="A10">
            <v>157</v>
          </cell>
        </row>
        <row r="11">
          <cell r="A11">
            <v>489</v>
          </cell>
        </row>
        <row r="12">
          <cell r="A12">
            <v>452</v>
          </cell>
        </row>
        <row r="13">
          <cell r="A13">
            <v>48</v>
          </cell>
        </row>
        <row r="14">
          <cell r="A14">
            <v>10</v>
          </cell>
        </row>
        <row r="15">
          <cell r="A15">
            <v>370</v>
          </cell>
        </row>
        <row r="16">
          <cell r="A16">
            <v>548</v>
          </cell>
        </row>
        <row r="17">
          <cell r="A17">
            <v>343</v>
          </cell>
        </row>
        <row r="18">
          <cell r="A18">
            <v>297</v>
          </cell>
        </row>
        <row r="19">
          <cell r="A19">
            <v>447</v>
          </cell>
        </row>
        <row r="20">
          <cell r="A20">
            <v>0</v>
          </cell>
        </row>
        <row r="21">
          <cell r="A21">
            <v>401</v>
          </cell>
        </row>
        <row r="22">
          <cell r="A22">
            <v>336</v>
          </cell>
        </row>
        <row r="23">
          <cell r="A23">
            <v>318</v>
          </cell>
        </row>
        <row r="24">
          <cell r="A24">
            <v>64</v>
          </cell>
        </row>
        <row r="25">
          <cell r="A25">
            <v>463</v>
          </cell>
        </row>
        <row r="26">
          <cell r="A26">
            <v>62</v>
          </cell>
        </row>
        <row r="27">
          <cell r="A27">
            <v>495</v>
          </cell>
        </row>
        <row r="28">
          <cell r="A28">
            <v>114</v>
          </cell>
        </row>
        <row r="29">
          <cell r="A29">
            <v>238</v>
          </cell>
        </row>
        <row r="30">
          <cell r="A30">
            <v>192</v>
          </cell>
        </row>
        <row r="31">
          <cell r="A31">
            <v>458</v>
          </cell>
        </row>
        <row r="32">
          <cell r="A32">
            <v>269</v>
          </cell>
        </row>
        <row r="33">
          <cell r="A33">
            <v>255</v>
          </cell>
        </row>
        <row r="34">
          <cell r="A34">
            <v>66</v>
          </cell>
        </row>
        <row r="35">
          <cell r="A35">
            <v>413</v>
          </cell>
        </row>
        <row r="36">
          <cell r="A36">
            <v>178</v>
          </cell>
        </row>
        <row r="37">
          <cell r="A37">
            <v>181</v>
          </cell>
        </row>
        <row r="38">
          <cell r="A38">
            <v>81</v>
          </cell>
        </row>
        <row r="39">
          <cell r="A39">
            <v>86</v>
          </cell>
        </row>
        <row r="40">
          <cell r="A40">
            <v>250</v>
          </cell>
        </row>
        <row r="41">
          <cell r="A41">
            <v>333</v>
          </cell>
        </row>
        <row r="42">
          <cell r="A42">
            <v>533</v>
          </cell>
        </row>
        <row r="43">
          <cell r="A43">
            <v>239</v>
          </cell>
        </row>
        <row r="44">
          <cell r="A44">
            <v>219</v>
          </cell>
        </row>
        <row r="45">
          <cell r="A45">
            <v>407</v>
          </cell>
        </row>
        <row r="46">
          <cell r="A46">
            <v>454</v>
          </cell>
        </row>
        <row r="47">
          <cell r="A47">
            <v>392</v>
          </cell>
        </row>
        <row r="48">
          <cell r="A48">
            <v>13</v>
          </cell>
        </row>
        <row r="49">
          <cell r="A49">
            <v>433</v>
          </cell>
        </row>
        <row r="50">
          <cell r="A50">
            <v>351</v>
          </cell>
        </row>
        <row r="51">
          <cell r="A51">
            <v>502</v>
          </cell>
        </row>
        <row r="52">
          <cell r="A52">
            <v>475</v>
          </cell>
        </row>
        <row r="53">
          <cell r="A53">
            <v>365</v>
          </cell>
        </row>
        <row r="54">
          <cell r="A54">
            <v>33</v>
          </cell>
        </row>
        <row r="55">
          <cell r="A55">
            <v>6</v>
          </cell>
        </row>
        <row r="56">
          <cell r="A56">
            <v>360</v>
          </cell>
        </row>
        <row r="57">
          <cell r="A57">
            <v>159</v>
          </cell>
        </row>
        <row r="58">
          <cell r="A58">
            <v>416</v>
          </cell>
        </row>
        <row r="59">
          <cell r="A59">
            <v>381</v>
          </cell>
        </row>
        <row r="60">
          <cell r="A60">
            <v>29</v>
          </cell>
        </row>
        <row r="61">
          <cell r="A61">
            <v>535</v>
          </cell>
        </row>
        <row r="62">
          <cell r="A62">
            <v>529</v>
          </cell>
        </row>
        <row r="63">
          <cell r="A63">
            <v>520</v>
          </cell>
        </row>
        <row r="64">
          <cell r="A64">
            <v>524</v>
          </cell>
        </row>
        <row r="65">
          <cell r="A65">
            <v>471</v>
          </cell>
        </row>
        <row r="66">
          <cell r="A66">
            <v>409</v>
          </cell>
        </row>
        <row r="67">
          <cell r="A67">
            <v>7</v>
          </cell>
        </row>
        <row r="68">
          <cell r="A68">
            <v>37</v>
          </cell>
        </row>
        <row r="69">
          <cell r="A69">
            <v>275</v>
          </cell>
        </row>
        <row r="70">
          <cell r="A70">
            <v>391</v>
          </cell>
        </row>
        <row r="71">
          <cell r="A71">
            <v>276</v>
          </cell>
        </row>
        <row r="72">
          <cell r="A72">
            <v>317</v>
          </cell>
        </row>
        <row r="73">
          <cell r="A73">
            <v>288</v>
          </cell>
        </row>
        <row r="74">
          <cell r="A74">
            <v>397</v>
          </cell>
        </row>
        <row r="75">
          <cell r="A75">
            <v>450</v>
          </cell>
        </row>
        <row r="76">
          <cell r="A76">
            <v>311</v>
          </cell>
        </row>
        <row r="77">
          <cell r="A77">
            <v>309</v>
          </cell>
        </row>
        <row r="78">
          <cell r="A78">
            <v>258</v>
          </cell>
        </row>
        <row r="79">
          <cell r="A79">
            <v>377</v>
          </cell>
        </row>
        <row r="80">
          <cell r="A80">
            <v>316</v>
          </cell>
        </row>
        <row r="81">
          <cell r="A81">
            <v>451</v>
          </cell>
        </row>
        <row r="82">
          <cell r="A82">
            <v>259</v>
          </cell>
        </row>
        <row r="83">
          <cell r="A83">
            <v>327</v>
          </cell>
        </row>
        <row r="84">
          <cell r="A84">
            <v>195</v>
          </cell>
        </row>
        <row r="85">
          <cell r="A85">
            <v>68</v>
          </cell>
        </row>
        <row r="86">
          <cell r="A86">
            <v>168</v>
          </cell>
        </row>
        <row r="87">
          <cell r="A87">
            <v>405</v>
          </cell>
        </row>
        <row r="88">
          <cell r="A88">
            <v>202</v>
          </cell>
        </row>
        <row r="89">
          <cell r="A89">
            <v>530</v>
          </cell>
        </row>
        <row r="90">
          <cell r="A90">
            <v>40</v>
          </cell>
        </row>
        <row r="91">
          <cell r="A91">
            <v>135</v>
          </cell>
        </row>
        <row r="92">
          <cell r="A92">
            <v>138</v>
          </cell>
        </row>
        <row r="93">
          <cell r="A93">
            <v>526</v>
          </cell>
        </row>
        <row r="94">
          <cell r="A94">
            <v>289</v>
          </cell>
        </row>
        <row r="95">
          <cell r="A95">
            <v>242</v>
          </cell>
        </row>
        <row r="96">
          <cell r="A96">
            <v>427</v>
          </cell>
        </row>
        <row r="97">
          <cell r="A97">
            <v>396</v>
          </cell>
        </row>
        <row r="98">
          <cell r="A98">
            <v>136</v>
          </cell>
        </row>
        <row r="99">
          <cell r="A99">
            <v>296</v>
          </cell>
        </row>
        <row r="100">
          <cell r="A100">
            <v>254</v>
          </cell>
        </row>
        <row r="101">
          <cell r="A101">
            <v>423</v>
          </cell>
        </row>
        <row r="102">
          <cell r="A102">
            <v>182</v>
          </cell>
        </row>
        <row r="103">
          <cell r="A103">
            <v>102</v>
          </cell>
        </row>
        <row r="104">
          <cell r="A104">
            <v>216</v>
          </cell>
        </row>
        <row r="105">
          <cell r="A105">
            <v>229</v>
          </cell>
        </row>
        <row r="106">
          <cell r="A106">
            <v>190</v>
          </cell>
        </row>
        <row r="107">
          <cell r="A107">
            <v>406</v>
          </cell>
        </row>
        <row r="108">
          <cell r="A108">
            <v>43</v>
          </cell>
        </row>
        <row r="109">
          <cell r="A109">
            <v>510</v>
          </cell>
        </row>
        <row r="110">
          <cell r="A110">
            <v>236</v>
          </cell>
        </row>
        <row r="111">
          <cell r="A111">
            <v>212</v>
          </cell>
        </row>
        <row r="112">
          <cell r="A112">
            <v>88</v>
          </cell>
        </row>
        <row r="113">
          <cell r="A113">
            <v>543</v>
          </cell>
        </row>
        <row r="114">
          <cell r="A114">
            <v>499</v>
          </cell>
        </row>
        <row r="115">
          <cell r="A115">
            <v>148</v>
          </cell>
        </row>
        <row r="116">
          <cell r="A116">
            <v>429</v>
          </cell>
        </row>
        <row r="117">
          <cell r="A117">
            <v>366</v>
          </cell>
        </row>
        <row r="118">
          <cell r="A118">
            <v>329</v>
          </cell>
        </row>
        <row r="119">
          <cell r="A119">
            <v>201</v>
          </cell>
        </row>
        <row r="120">
          <cell r="A120">
            <v>142</v>
          </cell>
        </row>
        <row r="121">
          <cell r="A121">
            <v>538</v>
          </cell>
        </row>
        <row r="122">
          <cell r="A122">
            <v>118</v>
          </cell>
        </row>
        <row r="123">
          <cell r="A123">
            <v>211</v>
          </cell>
        </row>
        <row r="124">
          <cell r="A124">
            <v>353</v>
          </cell>
        </row>
        <row r="125">
          <cell r="A125">
            <v>361</v>
          </cell>
        </row>
        <row r="126">
          <cell r="A126">
            <v>321</v>
          </cell>
        </row>
        <row r="127">
          <cell r="A127">
            <v>531</v>
          </cell>
        </row>
        <row r="128">
          <cell r="A128">
            <v>545</v>
          </cell>
        </row>
        <row r="129">
          <cell r="A129">
            <v>342</v>
          </cell>
        </row>
        <row r="130">
          <cell r="A130">
            <v>537</v>
          </cell>
        </row>
        <row r="131">
          <cell r="A131">
            <v>209</v>
          </cell>
        </row>
        <row r="132">
          <cell r="A132">
            <v>461</v>
          </cell>
        </row>
        <row r="133">
          <cell r="A133">
            <v>314</v>
          </cell>
        </row>
        <row r="134">
          <cell r="A134">
            <v>281</v>
          </cell>
        </row>
        <row r="135">
          <cell r="A135">
            <v>203</v>
          </cell>
        </row>
        <row r="136">
          <cell r="A136">
            <v>24</v>
          </cell>
        </row>
        <row r="137">
          <cell r="A137">
            <v>109</v>
          </cell>
        </row>
        <row r="138">
          <cell r="A138">
            <v>320</v>
          </cell>
        </row>
        <row r="139">
          <cell r="A139">
            <v>4</v>
          </cell>
        </row>
        <row r="140">
          <cell r="A140">
            <v>19</v>
          </cell>
        </row>
        <row r="141">
          <cell r="A141">
            <v>230</v>
          </cell>
        </row>
        <row r="142">
          <cell r="A142">
            <v>328</v>
          </cell>
        </row>
        <row r="143">
          <cell r="A143">
            <v>435</v>
          </cell>
        </row>
        <row r="144">
          <cell r="A144">
            <v>205</v>
          </cell>
        </row>
        <row r="145">
          <cell r="A145">
            <v>210</v>
          </cell>
        </row>
        <row r="146">
          <cell r="A146">
            <v>492</v>
          </cell>
        </row>
        <row r="147">
          <cell r="A147">
            <v>277</v>
          </cell>
        </row>
        <row r="148">
          <cell r="A148">
            <v>267</v>
          </cell>
        </row>
        <row r="149">
          <cell r="A149">
            <v>187</v>
          </cell>
        </row>
        <row r="150">
          <cell r="A150">
            <v>356</v>
          </cell>
        </row>
        <row r="151">
          <cell r="A151">
            <v>183</v>
          </cell>
        </row>
        <row r="152">
          <cell r="A152">
            <v>99</v>
          </cell>
        </row>
        <row r="153">
          <cell r="A153">
            <v>441</v>
          </cell>
        </row>
        <row r="154">
          <cell r="A154">
            <v>172</v>
          </cell>
        </row>
        <row r="155">
          <cell r="A155">
            <v>376</v>
          </cell>
        </row>
        <row r="156">
          <cell r="A156">
            <v>15</v>
          </cell>
        </row>
        <row r="157">
          <cell r="A157">
            <v>544</v>
          </cell>
        </row>
        <row r="158">
          <cell r="A158">
            <v>284</v>
          </cell>
        </row>
        <row r="159">
          <cell r="A159">
            <v>507</v>
          </cell>
        </row>
        <row r="160">
          <cell r="A160">
            <v>87</v>
          </cell>
        </row>
        <row r="161">
          <cell r="A161">
            <v>14</v>
          </cell>
        </row>
        <row r="162">
          <cell r="A162">
            <v>282</v>
          </cell>
        </row>
        <row r="163">
          <cell r="A163">
            <v>106</v>
          </cell>
        </row>
        <row r="164">
          <cell r="A164">
            <v>263</v>
          </cell>
        </row>
        <row r="165">
          <cell r="A165">
            <v>245</v>
          </cell>
        </row>
        <row r="166">
          <cell r="A166">
            <v>482</v>
          </cell>
        </row>
        <row r="167">
          <cell r="A167">
            <v>385</v>
          </cell>
        </row>
        <row r="168">
          <cell r="A168">
            <v>512</v>
          </cell>
        </row>
        <row r="169">
          <cell r="A169">
            <v>493</v>
          </cell>
        </row>
        <row r="170">
          <cell r="A170">
            <v>90</v>
          </cell>
        </row>
        <row r="171">
          <cell r="A171">
            <v>3</v>
          </cell>
        </row>
        <row r="172">
          <cell r="A172">
            <v>31</v>
          </cell>
        </row>
        <row r="173">
          <cell r="A173">
            <v>225</v>
          </cell>
        </row>
        <row r="174">
          <cell r="A174">
            <v>249</v>
          </cell>
        </row>
        <row r="175">
          <cell r="A175">
            <v>9</v>
          </cell>
        </row>
        <row r="176">
          <cell r="A176">
            <v>271</v>
          </cell>
        </row>
        <row r="177">
          <cell r="A177">
            <v>69</v>
          </cell>
        </row>
        <row r="178">
          <cell r="A178">
            <v>234</v>
          </cell>
        </row>
        <row r="179">
          <cell r="A179">
            <v>107</v>
          </cell>
        </row>
        <row r="180">
          <cell r="A180">
            <v>478</v>
          </cell>
        </row>
        <row r="181">
          <cell r="A181">
            <v>76</v>
          </cell>
        </row>
        <row r="182">
          <cell r="A182">
            <v>418</v>
          </cell>
        </row>
        <row r="183">
          <cell r="A183">
            <v>151</v>
          </cell>
        </row>
        <row r="184">
          <cell r="A184">
            <v>21</v>
          </cell>
        </row>
        <row r="185">
          <cell r="A185">
            <v>65</v>
          </cell>
        </row>
        <row r="186">
          <cell r="A186">
            <v>42</v>
          </cell>
        </row>
        <row r="187">
          <cell r="A187">
            <v>345</v>
          </cell>
        </row>
        <row r="188">
          <cell r="A188">
            <v>498</v>
          </cell>
        </row>
        <row r="189">
          <cell r="A189">
            <v>232</v>
          </cell>
        </row>
        <row r="190">
          <cell r="A190">
            <v>166</v>
          </cell>
        </row>
        <row r="191">
          <cell r="A191">
            <v>486</v>
          </cell>
        </row>
        <row r="192">
          <cell r="A192">
            <v>334</v>
          </cell>
        </row>
        <row r="193">
          <cell r="A193">
            <v>161</v>
          </cell>
        </row>
        <row r="194">
          <cell r="A194">
            <v>506</v>
          </cell>
        </row>
        <row r="195">
          <cell r="A195">
            <v>483</v>
          </cell>
        </row>
        <row r="196">
          <cell r="A196">
            <v>253</v>
          </cell>
        </row>
        <row r="197">
          <cell r="A197">
            <v>170</v>
          </cell>
        </row>
        <row r="198">
          <cell r="A198">
            <v>154</v>
          </cell>
        </row>
        <row r="199">
          <cell r="A199">
            <v>145</v>
          </cell>
        </row>
        <row r="200">
          <cell r="A200">
            <v>534</v>
          </cell>
        </row>
        <row r="201">
          <cell r="A201">
            <v>393</v>
          </cell>
        </row>
        <row r="202">
          <cell r="A202">
            <v>358</v>
          </cell>
        </row>
        <row r="203">
          <cell r="A203">
            <v>71</v>
          </cell>
        </row>
        <row r="204">
          <cell r="A204">
            <v>521</v>
          </cell>
        </row>
        <row r="205">
          <cell r="A205">
            <v>113</v>
          </cell>
        </row>
        <row r="206">
          <cell r="A206">
            <v>332</v>
          </cell>
        </row>
        <row r="207">
          <cell r="A207">
            <v>177</v>
          </cell>
        </row>
        <row r="208">
          <cell r="A208">
            <v>443</v>
          </cell>
        </row>
        <row r="209">
          <cell r="A209">
            <v>228</v>
          </cell>
        </row>
        <row r="210">
          <cell r="A210">
            <v>186</v>
          </cell>
        </row>
        <row r="211">
          <cell r="A211">
            <v>354</v>
          </cell>
        </row>
        <row r="212">
          <cell r="A212">
            <v>123</v>
          </cell>
        </row>
        <row r="213">
          <cell r="A213">
            <v>169</v>
          </cell>
        </row>
        <row r="214">
          <cell r="A214">
            <v>496</v>
          </cell>
        </row>
        <row r="215">
          <cell r="A215">
            <v>233</v>
          </cell>
        </row>
        <row r="216">
          <cell r="A216">
            <v>417</v>
          </cell>
        </row>
        <row r="217">
          <cell r="A217">
            <v>504</v>
          </cell>
        </row>
        <row r="218">
          <cell r="A218">
            <v>426</v>
          </cell>
        </row>
        <row r="219">
          <cell r="A219">
            <v>283</v>
          </cell>
        </row>
        <row r="220">
          <cell r="A220">
            <v>73</v>
          </cell>
        </row>
        <row r="221">
          <cell r="A221">
            <v>173</v>
          </cell>
        </row>
        <row r="222">
          <cell r="A222">
            <v>291</v>
          </cell>
        </row>
        <row r="223">
          <cell r="A223">
            <v>247</v>
          </cell>
        </row>
        <row r="224">
          <cell r="A224">
            <v>103</v>
          </cell>
        </row>
        <row r="225">
          <cell r="A225">
            <v>104</v>
          </cell>
        </row>
        <row r="226">
          <cell r="A226">
            <v>38</v>
          </cell>
        </row>
        <row r="227">
          <cell r="A227">
            <v>501</v>
          </cell>
        </row>
        <row r="228">
          <cell r="A228">
            <v>218</v>
          </cell>
        </row>
        <row r="229">
          <cell r="A229">
            <v>522</v>
          </cell>
        </row>
        <row r="230">
          <cell r="A230">
            <v>199</v>
          </cell>
        </row>
        <row r="231">
          <cell r="A231">
            <v>367</v>
          </cell>
        </row>
        <row r="232">
          <cell r="A232">
            <v>78</v>
          </cell>
        </row>
        <row r="233">
          <cell r="A233">
            <v>302</v>
          </cell>
        </row>
        <row r="234">
          <cell r="A234">
            <v>322</v>
          </cell>
        </row>
        <row r="235">
          <cell r="A235">
            <v>513</v>
          </cell>
        </row>
        <row r="236">
          <cell r="A236">
            <v>72</v>
          </cell>
        </row>
        <row r="237">
          <cell r="A237">
            <v>11</v>
          </cell>
        </row>
        <row r="238">
          <cell r="A238">
            <v>162</v>
          </cell>
        </row>
        <row r="239">
          <cell r="A239">
            <v>378</v>
          </cell>
        </row>
        <row r="240">
          <cell r="A240">
            <v>79</v>
          </cell>
        </row>
        <row r="241">
          <cell r="A241">
            <v>231</v>
          </cell>
        </row>
        <row r="242">
          <cell r="A242">
            <v>425</v>
          </cell>
        </row>
        <row r="243">
          <cell r="A243">
            <v>56</v>
          </cell>
        </row>
        <row r="244">
          <cell r="A244">
            <v>464</v>
          </cell>
        </row>
        <row r="245">
          <cell r="A245">
            <v>453</v>
          </cell>
        </row>
        <row r="246">
          <cell r="A246">
            <v>514</v>
          </cell>
        </row>
        <row r="247">
          <cell r="A247">
            <v>140</v>
          </cell>
        </row>
        <row r="248">
          <cell r="A248">
            <v>270</v>
          </cell>
        </row>
        <row r="249">
          <cell r="A249">
            <v>280</v>
          </cell>
        </row>
        <row r="250">
          <cell r="A250">
            <v>30</v>
          </cell>
        </row>
        <row r="251">
          <cell r="A251">
            <v>95</v>
          </cell>
        </row>
        <row r="252">
          <cell r="A252">
            <v>330</v>
          </cell>
        </row>
        <row r="253">
          <cell r="A253">
            <v>503</v>
          </cell>
        </row>
        <row r="254">
          <cell r="A254">
            <v>155</v>
          </cell>
        </row>
        <row r="255">
          <cell r="A255">
            <v>32</v>
          </cell>
        </row>
        <row r="256">
          <cell r="A256">
            <v>251</v>
          </cell>
        </row>
        <row r="257">
          <cell r="A257">
            <v>479</v>
          </cell>
        </row>
        <row r="258">
          <cell r="A258">
            <v>2</v>
          </cell>
        </row>
        <row r="259">
          <cell r="A259">
            <v>265</v>
          </cell>
        </row>
        <row r="260">
          <cell r="A260">
            <v>457</v>
          </cell>
        </row>
        <row r="261">
          <cell r="A261">
            <v>108</v>
          </cell>
        </row>
        <row r="262">
          <cell r="A262">
            <v>197</v>
          </cell>
        </row>
        <row r="263">
          <cell r="A263">
            <v>517</v>
          </cell>
        </row>
        <row r="264">
          <cell r="A264">
            <v>105</v>
          </cell>
        </row>
        <row r="265">
          <cell r="A265">
            <v>298</v>
          </cell>
        </row>
        <row r="266">
          <cell r="A266">
            <v>25</v>
          </cell>
        </row>
        <row r="267">
          <cell r="A267">
            <v>44</v>
          </cell>
        </row>
        <row r="268">
          <cell r="A268">
            <v>459</v>
          </cell>
        </row>
        <row r="269">
          <cell r="A269">
            <v>92</v>
          </cell>
        </row>
        <row r="270">
          <cell r="A270">
            <v>143</v>
          </cell>
        </row>
        <row r="271">
          <cell r="A271">
            <v>160</v>
          </cell>
        </row>
        <row r="272">
          <cell r="A272">
            <v>408</v>
          </cell>
        </row>
        <row r="273">
          <cell r="A273">
            <v>146</v>
          </cell>
        </row>
        <row r="274">
          <cell r="A274">
            <v>449</v>
          </cell>
        </row>
        <row r="275">
          <cell r="A275">
            <v>357</v>
          </cell>
        </row>
        <row r="276">
          <cell r="A276">
            <v>131</v>
          </cell>
        </row>
        <row r="277">
          <cell r="A277">
            <v>35</v>
          </cell>
        </row>
        <row r="278">
          <cell r="A278">
            <v>323</v>
          </cell>
        </row>
        <row r="279">
          <cell r="A279">
            <v>403</v>
          </cell>
        </row>
        <row r="280">
          <cell r="A280">
            <v>26</v>
          </cell>
        </row>
        <row r="281">
          <cell r="A281">
            <v>152</v>
          </cell>
        </row>
        <row r="282">
          <cell r="A282">
            <v>374</v>
          </cell>
        </row>
        <row r="283">
          <cell r="A283">
            <v>369</v>
          </cell>
        </row>
        <row r="284">
          <cell r="A284">
            <v>153</v>
          </cell>
        </row>
        <row r="285">
          <cell r="A285">
            <v>516</v>
          </cell>
        </row>
        <row r="286">
          <cell r="A286">
            <v>207</v>
          </cell>
        </row>
        <row r="287">
          <cell r="A287">
            <v>527</v>
          </cell>
        </row>
        <row r="288">
          <cell r="A288">
            <v>467</v>
          </cell>
        </row>
        <row r="289">
          <cell r="A289">
            <v>532</v>
          </cell>
        </row>
        <row r="290">
          <cell r="A290">
            <v>468</v>
          </cell>
        </row>
        <row r="291">
          <cell r="A291">
            <v>175</v>
          </cell>
        </row>
        <row r="292">
          <cell r="A292">
            <v>412</v>
          </cell>
        </row>
        <row r="293">
          <cell r="A293">
            <v>338</v>
          </cell>
        </row>
        <row r="294">
          <cell r="A294">
            <v>20</v>
          </cell>
        </row>
        <row r="295">
          <cell r="A295">
            <v>373</v>
          </cell>
        </row>
        <row r="296">
          <cell r="A296">
            <v>260</v>
          </cell>
        </row>
        <row r="297">
          <cell r="A297">
            <v>389</v>
          </cell>
        </row>
        <row r="298">
          <cell r="A298">
            <v>306</v>
          </cell>
        </row>
        <row r="299">
          <cell r="A299">
            <v>337</v>
          </cell>
        </row>
        <row r="300">
          <cell r="A300">
            <v>129</v>
          </cell>
        </row>
        <row r="301">
          <cell r="A301">
            <v>273</v>
          </cell>
        </row>
        <row r="302">
          <cell r="A302">
            <v>243</v>
          </cell>
        </row>
        <row r="303">
          <cell r="A303">
            <v>500</v>
          </cell>
        </row>
        <row r="304">
          <cell r="A304">
            <v>63</v>
          </cell>
        </row>
        <row r="305">
          <cell r="A305">
            <v>83</v>
          </cell>
        </row>
        <row r="306">
          <cell r="A306">
            <v>462</v>
          </cell>
        </row>
        <row r="307">
          <cell r="A307">
            <v>313</v>
          </cell>
        </row>
        <row r="308">
          <cell r="A308">
            <v>58</v>
          </cell>
        </row>
        <row r="309">
          <cell r="A309">
            <v>54</v>
          </cell>
        </row>
        <row r="310">
          <cell r="A310">
            <v>36</v>
          </cell>
        </row>
        <row r="311">
          <cell r="A311">
            <v>466</v>
          </cell>
        </row>
        <row r="312">
          <cell r="A312">
            <v>49</v>
          </cell>
        </row>
        <row r="313">
          <cell r="A313">
            <v>430</v>
          </cell>
        </row>
        <row r="314">
          <cell r="A314">
            <v>445</v>
          </cell>
        </row>
        <row r="315">
          <cell r="A315">
            <v>348</v>
          </cell>
        </row>
        <row r="316">
          <cell r="A316">
            <v>541</v>
          </cell>
        </row>
        <row r="317">
          <cell r="A317">
            <v>112</v>
          </cell>
        </row>
        <row r="318">
          <cell r="A318">
            <v>352</v>
          </cell>
        </row>
        <row r="319">
          <cell r="A319">
            <v>98</v>
          </cell>
        </row>
        <row r="320">
          <cell r="A320">
            <v>307</v>
          </cell>
        </row>
        <row r="321">
          <cell r="A321">
            <v>256</v>
          </cell>
        </row>
        <row r="322">
          <cell r="A322">
            <v>523</v>
          </cell>
        </row>
        <row r="323">
          <cell r="A323">
            <v>319</v>
          </cell>
        </row>
        <row r="324">
          <cell r="A324">
            <v>485</v>
          </cell>
        </row>
        <row r="325">
          <cell r="A325">
            <v>158</v>
          </cell>
        </row>
        <row r="326">
          <cell r="A326">
            <v>368</v>
          </cell>
        </row>
        <row r="327">
          <cell r="A327">
            <v>487</v>
          </cell>
        </row>
        <row r="328">
          <cell r="A328">
            <v>93</v>
          </cell>
        </row>
        <row r="329">
          <cell r="A329">
            <v>399</v>
          </cell>
        </row>
        <row r="330">
          <cell r="A330">
            <v>402</v>
          </cell>
        </row>
        <row r="331">
          <cell r="A331">
            <v>326</v>
          </cell>
        </row>
        <row r="332">
          <cell r="A332">
            <v>294</v>
          </cell>
        </row>
        <row r="333">
          <cell r="A333">
            <v>455</v>
          </cell>
        </row>
        <row r="334">
          <cell r="A334">
            <v>480</v>
          </cell>
        </row>
        <row r="335">
          <cell r="A335">
            <v>235</v>
          </cell>
        </row>
        <row r="336">
          <cell r="A336">
            <v>422</v>
          </cell>
        </row>
        <row r="337">
          <cell r="A337">
            <v>55</v>
          </cell>
        </row>
        <row r="338">
          <cell r="A338">
            <v>372</v>
          </cell>
        </row>
        <row r="339">
          <cell r="A339">
            <v>28</v>
          </cell>
        </row>
        <row r="340">
          <cell r="A340">
            <v>505</v>
          </cell>
        </row>
        <row r="341">
          <cell r="A341">
            <v>410</v>
          </cell>
        </row>
        <row r="342">
          <cell r="A342">
            <v>194</v>
          </cell>
        </row>
        <row r="343">
          <cell r="A343">
            <v>252</v>
          </cell>
        </row>
        <row r="344">
          <cell r="A344">
            <v>132</v>
          </cell>
        </row>
        <row r="345">
          <cell r="A345">
            <v>215</v>
          </cell>
        </row>
        <row r="346">
          <cell r="A346">
            <v>542</v>
          </cell>
        </row>
        <row r="347">
          <cell r="A347">
            <v>274</v>
          </cell>
        </row>
        <row r="348">
          <cell r="A348">
            <v>264</v>
          </cell>
        </row>
        <row r="349">
          <cell r="A349">
            <v>117</v>
          </cell>
        </row>
        <row r="350">
          <cell r="A350">
            <v>124</v>
          </cell>
        </row>
        <row r="351">
          <cell r="A351">
            <v>539</v>
          </cell>
        </row>
        <row r="352">
          <cell r="A352">
            <v>80</v>
          </cell>
        </row>
        <row r="353">
          <cell r="A353">
            <v>349</v>
          </cell>
        </row>
        <row r="354">
          <cell r="A354">
            <v>224</v>
          </cell>
        </row>
        <row r="355">
          <cell r="A355">
            <v>362</v>
          </cell>
        </row>
        <row r="356">
          <cell r="A356">
            <v>100</v>
          </cell>
        </row>
        <row r="357">
          <cell r="A357">
            <v>292</v>
          </cell>
        </row>
        <row r="358">
          <cell r="A358">
            <v>198</v>
          </cell>
        </row>
        <row r="359">
          <cell r="A359">
            <v>176</v>
          </cell>
        </row>
        <row r="360">
          <cell r="A360">
            <v>128</v>
          </cell>
        </row>
        <row r="361">
          <cell r="A361">
            <v>204</v>
          </cell>
        </row>
        <row r="362">
          <cell r="A362">
            <v>290</v>
          </cell>
        </row>
        <row r="363">
          <cell r="A363">
            <v>16</v>
          </cell>
        </row>
        <row r="364">
          <cell r="A364">
            <v>528</v>
          </cell>
        </row>
        <row r="365">
          <cell r="A365">
            <v>394</v>
          </cell>
        </row>
        <row r="366">
          <cell r="A366">
            <v>546</v>
          </cell>
        </row>
        <row r="367">
          <cell r="A367">
            <v>193</v>
          </cell>
        </row>
        <row r="368">
          <cell r="A368">
            <v>189</v>
          </cell>
        </row>
        <row r="369">
          <cell r="A369">
            <v>384</v>
          </cell>
        </row>
        <row r="370">
          <cell r="A370">
            <v>421</v>
          </cell>
        </row>
        <row r="371">
          <cell r="A371">
            <v>335</v>
          </cell>
        </row>
        <row r="372">
          <cell r="A372">
            <v>315</v>
          </cell>
        </row>
        <row r="373">
          <cell r="A373">
            <v>346</v>
          </cell>
        </row>
        <row r="374">
          <cell r="A374">
            <v>149</v>
          </cell>
        </row>
        <row r="375">
          <cell r="A375">
            <v>75</v>
          </cell>
        </row>
        <row r="376">
          <cell r="A376">
            <v>125</v>
          </cell>
        </row>
        <row r="377">
          <cell r="A377">
            <v>325</v>
          </cell>
        </row>
        <row r="378">
          <cell r="A378">
            <v>474</v>
          </cell>
        </row>
        <row r="379">
          <cell r="A379">
            <v>111</v>
          </cell>
        </row>
        <row r="380">
          <cell r="A380">
            <v>414</v>
          </cell>
        </row>
        <row r="381">
          <cell r="A381">
            <v>208</v>
          </cell>
        </row>
        <row r="382">
          <cell r="A382">
            <v>18</v>
          </cell>
        </row>
        <row r="383">
          <cell r="A383">
            <v>278</v>
          </cell>
        </row>
        <row r="384">
          <cell r="A384">
            <v>476</v>
          </cell>
        </row>
        <row r="385">
          <cell r="A385">
            <v>184</v>
          </cell>
        </row>
        <row r="386">
          <cell r="A386">
            <v>61</v>
          </cell>
        </row>
        <row r="387">
          <cell r="A387">
            <v>200</v>
          </cell>
        </row>
        <row r="388">
          <cell r="A388">
            <v>404</v>
          </cell>
        </row>
        <row r="389">
          <cell r="A389">
            <v>101</v>
          </cell>
        </row>
        <row r="390">
          <cell r="A390">
            <v>488</v>
          </cell>
        </row>
        <row r="391">
          <cell r="A391">
            <v>519</v>
          </cell>
        </row>
        <row r="392">
          <cell r="A392">
            <v>8</v>
          </cell>
        </row>
        <row r="393">
          <cell r="A393">
            <v>386</v>
          </cell>
        </row>
        <row r="394">
          <cell r="A394">
            <v>57</v>
          </cell>
        </row>
        <row r="395">
          <cell r="A395">
            <v>248</v>
          </cell>
        </row>
        <row r="396">
          <cell r="A396">
            <v>436</v>
          </cell>
        </row>
        <row r="397">
          <cell r="A397">
            <v>1</v>
          </cell>
        </row>
        <row r="398">
          <cell r="A398">
            <v>174</v>
          </cell>
        </row>
        <row r="399">
          <cell r="A399">
            <v>395</v>
          </cell>
        </row>
        <row r="400">
          <cell r="A400">
            <v>347</v>
          </cell>
        </row>
        <row r="401">
          <cell r="A401">
            <v>473</v>
          </cell>
        </row>
        <row r="402">
          <cell r="A402">
            <v>241</v>
          </cell>
        </row>
        <row r="403">
          <cell r="A403">
            <v>305</v>
          </cell>
        </row>
        <row r="404">
          <cell r="A404">
            <v>147</v>
          </cell>
        </row>
        <row r="405">
          <cell r="A405">
            <v>339</v>
          </cell>
        </row>
        <row r="406">
          <cell r="A406">
            <v>438</v>
          </cell>
        </row>
        <row r="407">
          <cell r="A407">
            <v>508</v>
          </cell>
        </row>
        <row r="408">
          <cell r="A408">
            <v>47</v>
          </cell>
        </row>
        <row r="409">
          <cell r="A409">
            <v>126</v>
          </cell>
        </row>
        <row r="410">
          <cell r="A410">
            <v>293</v>
          </cell>
        </row>
        <row r="411">
          <cell r="A411">
            <v>59</v>
          </cell>
        </row>
        <row r="412">
          <cell r="A412">
            <v>491</v>
          </cell>
        </row>
        <row r="413">
          <cell r="A413">
            <v>363</v>
          </cell>
        </row>
        <row r="414">
          <cell r="A414">
            <v>428</v>
          </cell>
        </row>
        <row r="415">
          <cell r="A415">
            <v>220</v>
          </cell>
        </row>
        <row r="416">
          <cell r="A416">
            <v>121</v>
          </cell>
        </row>
        <row r="417">
          <cell r="A417">
            <v>331</v>
          </cell>
        </row>
        <row r="418">
          <cell r="A418">
            <v>465</v>
          </cell>
        </row>
        <row r="419">
          <cell r="A419">
            <v>5</v>
          </cell>
        </row>
        <row r="420">
          <cell r="A420">
            <v>484</v>
          </cell>
        </row>
        <row r="421">
          <cell r="A421">
            <v>446</v>
          </cell>
        </row>
        <row r="422">
          <cell r="A422">
            <v>196</v>
          </cell>
        </row>
        <row r="423">
          <cell r="A423">
            <v>494</v>
          </cell>
        </row>
        <row r="424">
          <cell r="A424">
            <v>133</v>
          </cell>
        </row>
        <row r="425">
          <cell r="A425">
            <v>301</v>
          </cell>
        </row>
        <row r="426">
          <cell r="A426">
            <v>167</v>
          </cell>
        </row>
        <row r="427">
          <cell r="A427">
            <v>469</v>
          </cell>
        </row>
        <row r="428">
          <cell r="A428">
            <v>390</v>
          </cell>
        </row>
        <row r="429">
          <cell r="A429">
            <v>139</v>
          </cell>
        </row>
        <row r="430">
          <cell r="A430">
            <v>379</v>
          </cell>
        </row>
        <row r="431">
          <cell r="A431">
            <v>23</v>
          </cell>
        </row>
        <row r="432">
          <cell r="A432">
            <v>127</v>
          </cell>
        </row>
        <row r="433">
          <cell r="A433">
            <v>509</v>
          </cell>
        </row>
        <row r="434">
          <cell r="A434">
            <v>67</v>
          </cell>
        </row>
        <row r="435">
          <cell r="A435">
            <v>122</v>
          </cell>
        </row>
        <row r="436">
          <cell r="A436">
            <v>89</v>
          </cell>
        </row>
        <row r="437">
          <cell r="A437">
            <v>420</v>
          </cell>
        </row>
        <row r="438">
          <cell r="A438">
            <v>163</v>
          </cell>
        </row>
        <row r="439">
          <cell r="A439">
            <v>226</v>
          </cell>
        </row>
        <row r="440">
          <cell r="A440">
            <v>17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335</v>
          </cell>
        </row>
        <row r="3">
          <cell r="A3">
            <v>369</v>
          </cell>
        </row>
        <row r="4">
          <cell r="A4">
            <v>352</v>
          </cell>
        </row>
        <row r="5">
          <cell r="A5">
            <v>127</v>
          </cell>
        </row>
        <row r="6">
          <cell r="A6">
            <v>250</v>
          </cell>
        </row>
        <row r="7">
          <cell r="A7">
            <v>420</v>
          </cell>
        </row>
        <row r="8">
          <cell r="A8">
            <v>138</v>
          </cell>
        </row>
        <row r="9">
          <cell r="A9">
            <v>340</v>
          </cell>
        </row>
        <row r="10">
          <cell r="A10">
            <v>467</v>
          </cell>
        </row>
        <row r="11">
          <cell r="A11">
            <v>497</v>
          </cell>
        </row>
        <row r="12">
          <cell r="A12">
            <v>171</v>
          </cell>
        </row>
        <row r="13">
          <cell r="A13">
            <v>155</v>
          </cell>
        </row>
        <row r="14">
          <cell r="A14">
            <v>329</v>
          </cell>
        </row>
        <row r="15">
          <cell r="A15">
            <v>292</v>
          </cell>
        </row>
        <row r="16">
          <cell r="A16">
            <v>266</v>
          </cell>
        </row>
        <row r="17">
          <cell r="A17">
            <v>238</v>
          </cell>
        </row>
        <row r="18">
          <cell r="A18">
            <v>388</v>
          </cell>
        </row>
        <row r="19">
          <cell r="A19">
            <v>293</v>
          </cell>
        </row>
        <row r="20">
          <cell r="A20">
            <v>413</v>
          </cell>
        </row>
        <row r="21">
          <cell r="A21">
            <v>214</v>
          </cell>
        </row>
        <row r="22">
          <cell r="A22">
            <v>13</v>
          </cell>
        </row>
        <row r="23">
          <cell r="A23">
            <v>240</v>
          </cell>
        </row>
        <row r="24">
          <cell r="A24">
            <v>217</v>
          </cell>
        </row>
        <row r="25">
          <cell r="A25">
            <v>409</v>
          </cell>
        </row>
        <row r="26">
          <cell r="A26">
            <v>427</v>
          </cell>
        </row>
        <row r="27">
          <cell r="A27">
            <v>196</v>
          </cell>
        </row>
        <row r="28">
          <cell r="A28">
            <v>396</v>
          </cell>
        </row>
        <row r="29">
          <cell r="A29">
            <v>537</v>
          </cell>
        </row>
        <row r="30">
          <cell r="A30">
            <v>343</v>
          </cell>
        </row>
        <row r="31">
          <cell r="A31">
            <v>387</v>
          </cell>
        </row>
        <row r="32">
          <cell r="A32">
            <v>210</v>
          </cell>
        </row>
        <row r="33">
          <cell r="A33">
            <v>52</v>
          </cell>
        </row>
        <row r="34">
          <cell r="A34">
            <v>348</v>
          </cell>
        </row>
        <row r="35">
          <cell r="A35">
            <v>416</v>
          </cell>
        </row>
        <row r="36">
          <cell r="A36">
            <v>487</v>
          </cell>
        </row>
        <row r="37">
          <cell r="A37">
            <v>111</v>
          </cell>
        </row>
        <row r="38">
          <cell r="A38">
            <v>405</v>
          </cell>
        </row>
        <row r="39">
          <cell r="A39">
            <v>63</v>
          </cell>
        </row>
        <row r="40">
          <cell r="A40">
            <v>439</v>
          </cell>
        </row>
        <row r="41">
          <cell r="A41">
            <v>322</v>
          </cell>
        </row>
        <row r="42">
          <cell r="A42">
            <v>95</v>
          </cell>
        </row>
        <row r="43">
          <cell r="A43">
            <v>197</v>
          </cell>
        </row>
        <row r="44">
          <cell r="A44">
            <v>61</v>
          </cell>
        </row>
        <row r="45">
          <cell r="A45">
            <v>195</v>
          </cell>
        </row>
        <row r="46">
          <cell r="A46">
            <v>491</v>
          </cell>
        </row>
        <row r="47">
          <cell r="A47">
            <v>336</v>
          </cell>
        </row>
        <row r="48">
          <cell r="A48">
            <v>374</v>
          </cell>
        </row>
        <row r="49">
          <cell r="A49">
            <v>241</v>
          </cell>
        </row>
        <row r="50">
          <cell r="A50">
            <v>133</v>
          </cell>
        </row>
        <row r="51">
          <cell r="A51">
            <v>531</v>
          </cell>
        </row>
        <row r="52">
          <cell r="A52">
            <v>325</v>
          </cell>
        </row>
        <row r="53">
          <cell r="A53">
            <v>130</v>
          </cell>
        </row>
        <row r="54">
          <cell r="A54">
            <v>459</v>
          </cell>
        </row>
        <row r="55">
          <cell r="A55">
            <v>222</v>
          </cell>
        </row>
        <row r="56">
          <cell r="A56">
            <v>431</v>
          </cell>
        </row>
        <row r="57">
          <cell r="A57">
            <v>510</v>
          </cell>
        </row>
        <row r="58">
          <cell r="A58">
            <v>245</v>
          </cell>
        </row>
        <row r="59">
          <cell r="A59">
            <v>430</v>
          </cell>
        </row>
        <row r="60">
          <cell r="A60">
            <v>326</v>
          </cell>
        </row>
        <row r="61">
          <cell r="A61">
            <v>312</v>
          </cell>
        </row>
        <row r="62">
          <cell r="A62">
            <v>158</v>
          </cell>
        </row>
        <row r="63">
          <cell r="A63">
            <v>290</v>
          </cell>
        </row>
        <row r="64">
          <cell r="A64">
            <v>494</v>
          </cell>
        </row>
        <row r="65">
          <cell r="A65">
            <v>102</v>
          </cell>
        </row>
        <row r="66">
          <cell r="A66">
            <v>145</v>
          </cell>
        </row>
        <row r="67">
          <cell r="A67">
            <v>306</v>
          </cell>
        </row>
        <row r="68">
          <cell r="A68">
            <v>390</v>
          </cell>
        </row>
        <row r="69">
          <cell r="A69">
            <v>446</v>
          </cell>
        </row>
        <row r="70">
          <cell r="A70">
            <v>410</v>
          </cell>
        </row>
        <row r="71">
          <cell r="A71">
            <v>223</v>
          </cell>
        </row>
        <row r="72">
          <cell r="A72">
            <v>0</v>
          </cell>
        </row>
        <row r="73">
          <cell r="A73">
            <v>355</v>
          </cell>
        </row>
        <row r="74">
          <cell r="A74">
            <v>407</v>
          </cell>
        </row>
        <row r="75">
          <cell r="A75">
            <v>43</v>
          </cell>
        </row>
        <row r="76">
          <cell r="A76">
            <v>541</v>
          </cell>
        </row>
        <row r="77">
          <cell r="A77">
            <v>184</v>
          </cell>
        </row>
        <row r="78">
          <cell r="A78">
            <v>361</v>
          </cell>
        </row>
        <row r="79">
          <cell r="A79">
            <v>189</v>
          </cell>
        </row>
        <row r="80">
          <cell r="A80">
            <v>519</v>
          </cell>
        </row>
        <row r="81">
          <cell r="A81">
            <v>476</v>
          </cell>
        </row>
        <row r="82">
          <cell r="A82">
            <v>451</v>
          </cell>
        </row>
        <row r="83">
          <cell r="A83">
            <v>333</v>
          </cell>
        </row>
        <row r="84">
          <cell r="A84">
            <v>119</v>
          </cell>
        </row>
        <row r="85">
          <cell r="A85">
            <v>251</v>
          </cell>
        </row>
        <row r="86">
          <cell r="A86">
            <v>319</v>
          </cell>
        </row>
        <row r="87">
          <cell r="A87">
            <v>226</v>
          </cell>
        </row>
        <row r="88">
          <cell r="A88">
            <v>224</v>
          </cell>
        </row>
        <row r="89">
          <cell r="A89">
            <v>324</v>
          </cell>
        </row>
        <row r="90">
          <cell r="A90">
            <v>32</v>
          </cell>
        </row>
        <row r="91">
          <cell r="A91">
            <v>108</v>
          </cell>
        </row>
        <row r="92">
          <cell r="A92">
            <v>67</v>
          </cell>
        </row>
        <row r="93">
          <cell r="A93">
            <v>135</v>
          </cell>
        </row>
        <row r="94">
          <cell r="A94">
            <v>432</v>
          </cell>
        </row>
        <row r="95">
          <cell r="A95">
            <v>389</v>
          </cell>
        </row>
        <row r="96">
          <cell r="A96">
            <v>48</v>
          </cell>
        </row>
        <row r="97">
          <cell r="A97">
            <v>284</v>
          </cell>
        </row>
        <row r="98">
          <cell r="A98">
            <v>154</v>
          </cell>
        </row>
        <row r="99">
          <cell r="A99">
            <v>506</v>
          </cell>
        </row>
        <row r="100">
          <cell r="A100">
            <v>113</v>
          </cell>
        </row>
        <row r="101">
          <cell r="A101">
            <v>162</v>
          </cell>
        </row>
        <row r="102">
          <cell r="A102">
            <v>120</v>
          </cell>
        </row>
        <row r="103">
          <cell r="A103">
            <v>19</v>
          </cell>
        </row>
        <row r="104">
          <cell r="A104">
            <v>40</v>
          </cell>
        </row>
        <row r="105">
          <cell r="A105">
            <v>41</v>
          </cell>
        </row>
        <row r="106">
          <cell r="A106">
            <v>359</v>
          </cell>
        </row>
        <row r="107">
          <cell r="A107">
            <v>477</v>
          </cell>
        </row>
        <row r="108">
          <cell r="A108">
            <v>518</v>
          </cell>
        </row>
        <row r="109">
          <cell r="A109">
            <v>281</v>
          </cell>
        </row>
        <row r="110">
          <cell r="A110">
            <v>428</v>
          </cell>
        </row>
        <row r="111">
          <cell r="A111">
            <v>364</v>
          </cell>
        </row>
        <row r="112">
          <cell r="A112">
            <v>114</v>
          </cell>
        </row>
        <row r="113">
          <cell r="A113">
            <v>408</v>
          </cell>
        </row>
        <row r="114">
          <cell r="A114">
            <v>403</v>
          </cell>
        </row>
        <row r="115">
          <cell r="A115">
            <v>520</v>
          </cell>
        </row>
        <row r="116">
          <cell r="A116">
            <v>539</v>
          </cell>
        </row>
        <row r="117">
          <cell r="A117">
            <v>525</v>
          </cell>
        </row>
        <row r="118">
          <cell r="A118">
            <v>149</v>
          </cell>
        </row>
        <row r="119">
          <cell r="A119">
            <v>523</v>
          </cell>
        </row>
        <row r="120">
          <cell r="A120">
            <v>47</v>
          </cell>
        </row>
        <row r="121">
          <cell r="A121">
            <v>104</v>
          </cell>
        </row>
        <row r="122">
          <cell r="A122">
            <v>9</v>
          </cell>
        </row>
        <row r="123">
          <cell r="A123">
            <v>295</v>
          </cell>
        </row>
        <row r="124">
          <cell r="A124">
            <v>289</v>
          </cell>
        </row>
        <row r="125">
          <cell r="A125">
            <v>383</v>
          </cell>
        </row>
        <row r="126">
          <cell r="A126">
            <v>156</v>
          </cell>
        </row>
        <row r="127">
          <cell r="A127">
            <v>509</v>
          </cell>
        </row>
        <row r="128">
          <cell r="A128">
            <v>263</v>
          </cell>
        </row>
        <row r="129">
          <cell r="A129">
            <v>190</v>
          </cell>
        </row>
        <row r="130">
          <cell r="A130">
            <v>147</v>
          </cell>
        </row>
        <row r="131">
          <cell r="A131">
            <v>163</v>
          </cell>
        </row>
        <row r="132">
          <cell r="A132">
            <v>18</v>
          </cell>
        </row>
        <row r="133">
          <cell r="A133">
            <v>395</v>
          </cell>
        </row>
        <row r="134">
          <cell r="A134">
            <v>418</v>
          </cell>
        </row>
        <row r="135">
          <cell r="A135">
            <v>270</v>
          </cell>
        </row>
        <row r="136">
          <cell r="A136">
            <v>415</v>
          </cell>
        </row>
        <row r="137">
          <cell r="A137">
            <v>22</v>
          </cell>
        </row>
        <row r="138">
          <cell r="A138">
            <v>299</v>
          </cell>
        </row>
        <row r="139">
          <cell r="A139">
            <v>495</v>
          </cell>
        </row>
        <row r="140">
          <cell r="A140">
            <v>437</v>
          </cell>
        </row>
        <row r="141">
          <cell r="A141">
            <v>172</v>
          </cell>
        </row>
        <row r="142">
          <cell r="A142">
            <v>8</v>
          </cell>
        </row>
        <row r="143">
          <cell r="A143">
            <v>55</v>
          </cell>
        </row>
        <row r="144">
          <cell r="A144">
            <v>310</v>
          </cell>
        </row>
        <row r="145">
          <cell r="A145">
            <v>106</v>
          </cell>
        </row>
        <row r="146">
          <cell r="A146">
            <v>528</v>
          </cell>
        </row>
        <row r="147">
          <cell r="A147">
            <v>170</v>
          </cell>
        </row>
        <row r="148">
          <cell r="A148">
            <v>90</v>
          </cell>
        </row>
        <row r="149">
          <cell r="A149">
            <v>272</v>
          </cell>
        </row>
        <row r="150">
          <cell r="A150">
            <v>379</v>
          </cell>
        </row>
        <row r="151">
          <cell r="A151">
            <v>243</v>
          </cell>
        </row>
        <row r="152">
          <cell r="A152">
            <v>345</v>
          </cell>
        </row>
        <row r="153">
          <cell r="A153">
            <v>174</v>
          </cell>
        </row>
        <row r="154">
          <cell r="A154">
            <v>351</v>
          </cell>
        </row>
        <row r="155">
          <cell r="A155">
            <v>469</v>
          </cell>
        </row>
        <row r="156">
          <cell r="A156">
            <v>259</v>
          </cell>
        </row>
        <row r="157">
          <cell r="A157">
            <v>137</v>
          </cell>
        </row>
        <row r="158">
          <cell r="A158">
            <v>394</v>
          </cell>
        </row>
        <row r="159">
          <cell r="A159">
            <v>24</v>
          </cell>
        </row>
        <row r="160">
          <cell r="A160">
            <v>436</v>
          </cell>
        </row>
        <row r="161">
          <cell r="A161">
            <v>307</v>
          </cell>
        </row>
        <row r="162">
          <cell r="A162">
            <v>144</v>
          </cell>
        </row>
        <row r="163">
          <cell r="A163">
            <v>91</v>
          </cell>
        </row>
        <row r="164">
          <cell r="A164">
            <v>404</v>
          </cell>
        </row>
        <row r="165">
          <cell r="A165">
            <v>378</v>
          </cell>
        </row>
        <row r="166">
          <cell r="A166">
            <v>304</v>
          </cell>
        </row>
        <row r="167">
          <cell r="A167">
            <v>45</v>
          </cell>
        </row>
        <row r="168">
          <cell r="A168">
            <v>194</v>
          </cell>
        </row>
        <row r="169">
          <cell r="A169">
            <v>203</v>
          </cell>
        </row>
        <row r="170">
          <cell r="A170">
            <v>532</v>
          </cell>
        </row>
        <row r="171">
          <cell r="A171">
            <v>125</v>
          </cell>
        </row>
        <row r="172">
          <cell r="A172">
            <v>445</v>
          </cell>
        </row>
        <row r="173">
          <cell r="A173">
            <v>482</v>
          </cell>
        </row>
        <row r="174">
          <cell r="A174">
            <v>450</v>
          </cell>
        </row>
        <row r="175">
          <cell r="A175">
            <v>16</v>
          </cell>
        </row>
        <row r="176">
          <cell r="A176">
            <v>472</v>
          </cell>
        </row>
        <row r="177">
          <cell r="A177">
            <v>481</v>
          </cell>
        </row>
        <row r="178">
          <cell r="A178">
            <v>168</v>
          </cell>
        </row>
        <row r="179">
          <cell r="A179">
            <v>264</v>
          </cell>
        </row>
        <row r="180">
          <cell r="A180">
            <v>20</v>
          </cell>
        </row>
        <row r="181">
          <cell r="A181">
            <v>368</v>
          </cell>
        </row>
        <row r="182">
          <cell r="A182">
            <v>460</v>
          </cell>
        </row>
        <row r="183">
          <cell r="A183">
            <v>141</v>
          </cell>
        </row>
        <row r="184">
          <cell r="A184">
            <v>502</v>
          </cell>
        </row>
        <row r="185">
          <cell r="A185">
            <v>208</v>
          </cell>
        </row>
        <row r="186">
          <cell r="A186">
            <v>122</v>
          </cell>
        </row>
        <row r="187">
          <cell r="A187">
            <v>15</v>
          </cell>
        </row>
        <row r="188">
          <cell r="A188">
            <v>291</v>
          </cell>
        </row>
        <row r="189">
          <cell r="A189">
            <v>112</v>
          </cell>
        </row>
        <row r="190">
          <cell r="A190">
            <v>92</v>
          </cell>
        </row>
        <row r="191">
          <cell r="A191">
            <v>441</v>
          </cell>
        </row>
        <row r="192">
          <cell r="A192">
            <v>146</v>
          </cell>
        </row>
        <row r="193">
          <cell r="A193">
            <v>274</v>
          </cell>
        </row>
        <row r="194">
          <cell r="A194">
            <v>26</v>
          </cell>
        </row>
        <row r="195">
          <cell r="A195">
            <v>444</v>
          </cell>
        </row>
        <row r="196">
          <cell r="A196">
            <v>297</v>
          </cell>
        </row>
        <row r="197">
          <cell r="A197">
            <v>121</v>
          </cell>
        </row>
        <row r="198">
          <cell r="A198">
            <v>160</v>
          </cell>
        </row>
        <row r="199">
          <cell r="A199">
            <v>280</v>
          </cell>
        </row>
        <row r="200">
          <cell r="A200">
            <v>109</v>
          </cell>
        </row>
        <row r="201">
          <cell r="A201">
            <v>36</v>
          </cell>
        </row>
        <row r="202">
          <cell r="A202">
            <v>331</v>
          </cell>
        </row>
        <row r="203">
          <cell r="A203">
            <v>58</v>
          </cell>
        </row>
        <row r="204">
          <cell r="A204">
            <v>192</v>
          </cell>
        </row>
        <row r="205">
          <cell r="A205">
            <v>398</v>
          </cell>
        </row>
        <row r="206">
          <cell r="A206">
            <v>463</v>
          </cell>
        </row>
        <row r="207">
          <cell r="A207">
            <v>425</v>
          </cell>
        </row>
        <row r="208">
          <cell r="A208">
            <v>273</v>
          </cell>
        </row>
        <row r="209">
          <cell r="A209">
            <v>534</v>
          </cell>
        </row>
        <row r="210">
          <cell r="A210">
            <v>134</v>
          </cell>
        </row>
        <row r="211">
          <cell r="A211">
            <v>5</v>
          </cell>
        </row>
        <row r="212">
          <cell r="A212">
            <v>320</v>
          </cell>
        </row>
        <row r="213">
          <cell r="A213">
            <v>193</v>
          </cell>
        </row>
        <row r="214">
          <cell r="A214">
            <v>535</v>
          </cell>
        </row>
        <row r="215">
          <cell r="A215">
            <v>313</v>
          </cell>
        </row>
        <row r="216">
          <cell r="A216">
            <v>31</v>
          </cell>
        </row>
        <row r="217">
          <cell r="A217">
            <v>59</v>
          </cell>
        </row>
        <row r="218">
          <cell r="A218">
            <v>543</v>
          </cell>
        </row>
        <row r="219">
          <cell r="A219">
            <v>179</v>
          </cell>
        </row>
        <row r="220">
          <cell r="A220">
            <v>271</v>
          </cell>
        </row>
        <row r="221">
          <cell r="A221">
            <v>512</v>
          </cell>
        </row>
        <row r="222">
          <cell r="A222">
            <v>254</v>
          </cell>
        </row>
        <row r="223">
          <cell r="A223">
            <v>287</v>
          </cell>
        </row>
        <row r="224">
          <cell r="A224">
            <v>422</v>
          </cell>
        </row>
        <row r="225">
          <cell r="A225">
            <v>85</v>
          </cell>
        </row>
        <row r="226">
          <cell r="A226">
            <v>247</v>
          </cell>
        </row>
        <row r="227">
          <cell r="A227">
            <v>6</v>
          </cell>
        </row>
        <row r="228">
          <cell r="A228">
            <v>507</v>
          </cell>
        </row>
        <row r="229">
          <cell r="A229">
            <v>524</v>
          </cell>
        </row>
        <row r="230">
          <cell r="A230">
            <v>358</v>
          </cell>
        </row>
        <row r="231">
          <cell r="A231">
            <v>423</v>
          </cell>
        </row>
        <row r="232">
          <cell r="A232">
            <v>183</v>
          </cell>
        </row>
        <row r="233">
          <cell r="A233">
            <v>452</v>
          </cell>
        </row>
        <row r="234">
          <cell r="A234">
            <v>419</v>
          </cell>
        </row>
        <row r="235">
          <cell r="A235">
            <v>173</v>
          </cell>
        </row>
        <row r="236">
          <cell r="A236">
            <v>116</v>
          </cell>
        </row>
        <row r="237">
          <cell r="A237">
            <v>50</v>
          </cell>
        </row>
        <row r="238">
          <cell r="A238">
            <v>316</v>
          </cell>
        </row>
        <row r="239">
          <cell r="A239">
            <v>14</v>
          </cell>
        </row>
        <row r="240">
          <cell r="A240">
            <v>234</v>
          </cell>
        </row>
        <row r="241">
          <cell r="A241">
            <v>150</v>
          </cell>
        </row>
        <row r="242">
          <cell r="A242">
            <v>360</v>
          </cell>
        </row>
        <row r="243">
          <cell r="A243">
            <v>93</v>
          </cell>
        </row>
        <row r="244">
          <cell r="A244">
            <v>7</v>
          </cell>
        </row>
        <row r="245">
          <cell r="A245">
            <v>517</v>
          </cell>
        </row>
        <row r="246">
          <cell r="A246">
            <v>233</v>
          </cell>
        </row>
        <row r="247">
          <cell r="A247">
            <v>159</v>
          </cell>
        </row>
        <row r="248">
          <cell r="A248">
            <v>211</v>
          </cell>
        </row>
        <row r="249">
          <cell r="A249">
            <v>386</v>
          </cell>
        </row>
        <row r="250">
          <cell r="A250">
            <v>278</v>
          </cell>
        </row>
        <row r="251">
          <cell r="A251">
            <v>330</v>
          </cell>
        </row>
        <row r="252">
          <cell r="A252">
            <v>301</v>
          </cell>
        </row>
        <row r="253">
          <cell r="A253">
            <v>530</v>
          </cell>
        </row>
        <row r="254">
          <cell r="A254">
            <v>87</v>
          </cell>
        </row>
        <row r="255">
          <cell r="A255">
            <v>454</v>
          </cell>
        </row>
        <row r="256">
          <cell r="A256">
            <v>248</v>
          </cell>
        </row>
        <row r="257">
          <cell r="A257">
            <v>380</v>
          </cell>
        </row>
        <row r="258">
          <cell r="A258">
            <v>382</v>
          </cell>
        </row>
        <row r="259">
          <cell r="A259">
            <v>229</v>
          </cell>
        </row>
        <row r="260">
          <cell r="A260">
            <v>216</v>
          </cell>
        </row>
        <row r="261">
          <cell r="A261">
            <v>298</v>
          </cell>
        </row>
        <row r="262">
          <cell r="A262">
            <v>107</v>
          </cell>
        </row>
        <row r="263">
          <cell r="A263">
            <v>136</v>
          </cell>
        </row>
        <row r="264">
          <cell r="A264">
            <v>30</v>
          </cell>
        </row>
        <row r="265">
          <cell r="A265">
            <v>49</v>
          </cell>
        </row>
        <row r="266">
          <cell r="A266">
            <v>353</v>
          </cell>
        </row>
        <row r="267">
          <cell r="A267">
            <v>457</v>
          </cell>
        </row>
        <row r="268">
          <cell r="A268">
            <v>56</v>
          </cell>
        </row>
        <row r="269">
          <cell r="A269">
            <v>178</v>
          </cell>
        </row>
        <row r="270">
          <cell r="A270">
            <v>86</v>
          </cell>
        </row>
        <row r="271">
          <cell r="A271">
            <v>283</v>
          </cell>
        </row>
        <row r="272">
          <cell r="A272">
            <v>257</v>
          </cell>
        </row>
        <row r="273">
          <cell r="A273">
            <v>505</v>
          </cell>
        </row>
        <row r="274">
          <cell r="A274">
            <v>128</v>
          </cell>
        </row>
        <row r="275">
          <cell r="A275">
            <v>225</v>
          </cell>
        </row>
        <row r="276">
          <cell r="A276">
            <v>80</v>
          </cell>
        </row>
        <row r="277">
          <cell r="A277">
            <v>540</v>
          </cell>
        </row>
        <row r="278">
          <cell r="A278">
            <v>465</v>
          </cell>
        </row>
        <row r="279">
          <cell r="A279">
            <v>296</v>
          </cell>
        </row>
        <row r="280">
          <cell r="A280">
            <v>489</v>
          </cell>
        </row>
        <row r="281">
          <cell r="A281">
            <v>513</v>
          </cell>
        </row>
        <row r="282">
          <cell r="A282">
            <v>443</v>
          </cell>
        </row>
        <row r="283">
          <cell r="A283">
            <v>246</v>
          </cell>
        </row>
        <row r="284">
          <cell r="A284">
            <v>286</v>
          </cell>
        </row>
        <row r="285">
          <cell r="A285">
            <v>363</v>
          </cell>
        </row>
        <row r="286">
          <cell r="A286">
            <v>346</v>
          </cell>
        </row>
        <row r="287">
          <cell r="A287">
            <v>393</v>
          </cell>
        </row>
        <row r="288">
          <cell r="A288">
            <v>70</v>
          </cell>
        </row>
        <row r="289">
          <cell r="A289">
            <v>475</v>
          </cell>
        </row>
        <row r="290">
          <cell r="A290">
            <v>516</v>
          </cell>
        </row>
        <row r="291">
          <cell r="A291">
            <v>219</v>
          </cell>
        </row>
        <row r="292">
          <cell r="A292">
            <v>276</v>
          </cell>
        </row>
        <row r="293">
          <cell r="A293">
            <v>202</v>
          </cell>
        </row>
        <row r="294">
          <cell r="A294">
            <v>367</v>
          </cell>
        </row>
        <row r="295">
          <cell r="A295">
            <v>269</v>
          </cell>
        </row>
        <row r="296">
          <cell r="A296">
            <v>538</v>
          </cell>
        </row>
        <row r="297">
          <cell r="A297">
            <v>218</v>
          </cell>
        </row>
        <row r="298">
          <cell r="A298">
            <v>421</v>
          </cell>
        </row>
        <row r="299">
          <cell r="A299">
            <v>503</v>
          </cell>
        </row>
        <row r="300">
          <cell r="A300">
            <v>414</v>
          </cell>
        </row>
        <row r="301">
          <cell r="A301">
            <v>157</v>
          </cell>
        </row>
        <row r="302">
          <cell r="A302">
            <v>478</v>
          </cell>
        </row>
        <row r="303">
          <cell r="A303">
            <v>199</v>
          </cell>
        </row>
        <row r="304">
          <cell r="A304">
            <v>332</v>
          </cell>
        </row>
        <row r="305">
          <cell r="A305">
            <v>255</v>
          </cell>
        </row>
        <row r="306">
          <cell r="A306">
            <v>17</v>
          </cell>
        </row>
        <row r="307">
          <cell r="A307">
            <v>440</v>
          </cell>
        </row>
        <row r="308">
          <cell r="A308">
            <v>265</v>
          </cell>
        </row>
        <row r="309">
          <cell r="A309">
            <v>249</v>
          </cell>
        </row>
        <row r="310">
          <cell r="A310">
            <v>131</v>
          </cell>
        </row>
        <row r="311">
          <cell r="A311">
            <v>123</v>
          </cell>
        </row>
        <row r="312">
          <cell r="A312">
            <v>153</v>
          </cell>
        </row>
        <row r="313">
          <cell r="A313">
            <v>37</v>
          </cell>
        </row>
        <row r="314">
          <cell r="A314">
            <v>11</v>
          </cell>
        </row>
        <row r="315">
          <cell r="A315">
            <v>143</v>
          </cell>
        </row>
        <row r="316">
          <cell r="A316">
            <v>118</v>
          </cell>
        </row>
        <row r="317">
          <cell r="A317">
            <v>258</v>
          </cell>
        </row>
        <row r="318">
          <cell r="A318">
            <v>500</v>
          </cell>
        </row>
        <row r="319">
          <cell r="A319">
            <v>227</v>
          </cell>
        </row>
        <row r="320">
          <cell r="A320">
            <v>207</v>
          </cell>
        </row>
        <row r="321">
          <cell r="A321">
            <v>350</v>
          </cell>
        </row>
        <row r="322">
          <cell r="A322">
            <v>547</v>
          </cell>
        </row>
        <row r="323">
          <cell r="A323">
            <v>498</v>
          </cell>
        </row>
        <row r="324">
          <cell r="A324">
            <v>53</v>
          </cell>
        </row>
        <row r="325">
          <cell r="A325">
            <v>372</v>
          </cell>
        </row>
        <row r="326">
          <cell r="A326">
            <v>124</v>
          </cell>
        </row>
        <row r="327">
          <cell r="A327">
            <v>1</v>
          </cell>
        </row>
        <row r="328">
          <cell r="A328">
            <v>282</v>
          </cell>
        </row>
        <row r="329">
          <cell r="A329">
            <v>375</v>
          </cell>
        </row>
        <row r="330">
          <cell r="A330">
            <v>279</v>
          </cell>
        </row>
        <row r="331">
          <cell r="A331">
            <v>88</v>
          </cell>
        </row>
        <row r="332">
          <cell r="A332">
            <v>182</v>
          </cell>
        </row>
        <row r="333">
          <cell r="A333">
            <v>391</v>
          </cell>
        </row>
        <row r="334">
          <cell r="A334">
            <v>305</v>
          </cell>
        </row>
        <row r="335">
          <cell r="A335">
            <v>236</v>
          </cell>
        </row>
        <row r="336">
          <cell r="A336">
            <v>129</v>
          </cell>
        </row>
        <row r="337">
          <cell r="A337">
            <v>314</v>
          </cell>
        </row>
        <row r="338">
          <cell r="A338">
            <v>213</v>
          </cell>
        </row>
        <row r="339">
          <cell r="A339">
            <v>309</v>
          </cell>
        </row>
        <row r="340">
          <cell r="A340">
            <v>23</v>
          </cell>
        </row>
        <row r="341">
          <cell r="A341">
            <v>101</v>
          </cell>
        </row>
        <row r="342">
          <cell r="A342">
            <v>220</v>
          </cell>
        </row>
        <row r="343">
          <cell r="A343">
            <v>42</v>
          </cell>
        </row>
        <row r="344">
          <cell r="A344">
            <v>252</v>
          </cell>
        </row>
        <row r="345">
          <cell r="A345">
            <v>373</v>
          </cell>
        </row>
        <row r="346">
          <cell r="A346">
            <v>39</v>
          </cell>
        </row>
        <row r="347">
          <cell r="A347">
            <v>429</v>
          </cell>
        </row>
        <row r="348">
          <cell r="A348">
            <v>82</v>
          </cell>
        </row>
        <row r="349">
          <cell r="A349">
            <v>288</v>
          </cell>
        </row>
        <row r="350">
          <cell r="A350">
            <v>321</v>
          </cell>
        </row>
        <row r="351">
          <cell r="A351">
            <v>315</v>
          </cell>
        </row>
        <row r="352">
          <cell r="A352">
            <v>377</v>
          </cell>
        </row>
        <row r="353">
          <cell r="A353">
            <v>365</v>
          </cell>
        </row>
        <row r="354">
          <cell r="A354">
            <v>180</v>
          </cell>
        </row>
        <row r="355">
          <cell r="A355">
            <v>79</v>
          </cell>
        </row>
        <row r="356">
          <cell r="A356">
            <v>285</v>
          </cell>
        </row>
        <row r="357">
          <cell r="A357">
            <v>356</v>
          </cell>
        </row>
        <row r="358">
          <cell r="A358">
            <v>35</v>
          </cell>
        </row>
        <row r="359">
          <cell r="A359">
            <v>34</v>
          </cell>
        </row>
        <row r="360">
          <cell r="A360">
            <v>536</v>
          </cell>
        </row>
        <row r="361">
          <cell r="A361">
            <v>99</v>
          </cell>
        </row>
        <row r="362">
          <cell r="A362">
            <v>275</v>
          </cell>
        </row>
        <row r="363">
          <cell r="A363">
            <v>411</v>
          </cell>
        </row>
        <row r="364">
          <cell r="A364">
            <v>4</v>
          </cell>
        </row>
        <row r="365">
          <cell r="A365">
            <v>221</v>
          </cell>
        </row>
        <row r="366">
          <cell r="A366">
            <v>209</v>
          </cell>
        </row>
        <row r="367">
          <cell r="A367">
            <v>69</v>
          </cell>
        </row>
        <row r="368">
          <cell r="A368">
            <v>466</v>
          </cell>
        </row>
        <row r="369">
          <cell r="A369">
            <v>96</v>
          </cell>
        </row>
        <row r="370">
          <cell r="A370">
            <v>344</v>
          </cell>
        </row>
        <row r="371">
          <cell r="A371">
            <v>27</v>
          </cell>
        </row>
        <row r="372">
          <cell r="A372">
            <v>526</v>
          </cell>
        </row>
        <row r="373">
          <cell r="A373">
            <v>449</v>
          </cell>
        </row>
        <row r="374">
          <cell r="A374">
            <v>97</v>
          </cell>
        </row>
        <row r="375">
          <cell r="A375">
            <v>300</v>
          </cell>
        </row>
        <row r="376">
          <cell r="A376">
            <v>337</v>
          </cell>
        </row>
        <row r="377">
          <cell r="A377">
            <v>25</v>
          </cell>
        </row>
        <row r="378">
          <cell r="A378">
            <v>327</v>
          </cell>
        </row>
        <row r="379">
          <cell r="A379">
            <v>397</v>
          </cell>
        </row>
        <row r="380">
          <cell r="A380">
            <v>98</v>
          </cell>
        </row>
        <row r="381">
          <cell r="A381">
            <v>349</v>
          </cell>
        </row>
        <row r="382">
          <cell r="A382">
            <v>483</v>
          </cell>
        </row>
        <row r="383">
          <cell r="A383">
            <v>357</v>
          </cell>
        </row>
        <row r="384">
          <cell r="A384">
            <v>302</v>
          </cell>
        </row>
        <row r="385">
          <cell r="A385">
            <v>347</v>
          </cell>
        </row>
        <row r="386">
          <cell r="A386">
            <v>46</v>
          </cell>
        </row>
        <row r="387">
          <cell r="A387">
            <v>376</v>
          </cell>
        </row>
        <row r="388">
          <cell r="A388">
            <v>200</v>
          </cell>
        </row>
        <row r="389">
          <cell r="A389">
            <v>370</v>
          </cell>
        </row>
        <row r="390">
          <cell r="A390">
            <v>177</v>
          </cell>
        </row>
        <row r="391">
          <cell r="A391">
            <v>484</v>
          </cell>
        </row>
        <row r="392">
          <cell r="A392">
            <v>366</v>
          </cell>
        </row>
        <row r="393">
          <cell r="A393">
            <v>471</v>
          </cell>
        </row>
        <row r="394">
          <cell r="A394">
            <v>212</v>
          </cell>
        </row>
        <row r="395">
          <cell r="A395">
            <v>311</v>
          </cell>
        </row>
        <row r="396">
          <cell r="A396">
            <v>54</v>
          </cell>
        </row>
        <row r="397">
          <cell r="A397">
            <v>148</v>
          </cell>
        </row>
        <row r="398">
          <cell r="A398">
            <v>488</v>
          </cell>
        </row>
        <row r="399">
          <cell r="A399">
            <v>511</v>
          </cell>
        </row>
        <row r="400">
          <cell r="A400">
            <v>176</v>
          </cell>
        </row>
        <row r="401">
          <cell r="A401">
            <v>181</v>
          </cell>
        </row>
        <row r="402">
          <cell r="A402">
            <v>493</v>
          </cell>
        </row>
        <row r="403">
          <cell r="A403">
            <v>458</v>
          </cell>
        </row>
        <row r="404">
          <cell r="A404">
            <v>392</v>
          </cell>
        </row>
        <row r="405">
          <cell r="A405">
            <v>362</v>
          </cell>
        </row>
        <row r="406">
          <cell r="A406">
            <v>81</v>
          </cell>
        </row>
        <row r="407">
          <cell r="A407">
            <v>402</v>
          </cell>
        </row>
        <row r="408">
          <cell r="A408">
            <v>338</v>
          </cell>
        </row>
        <row r="409">
          <cell r="A409">
            <v>542</v>
          </cell>
        </row>
        <row r="410">
          <cell r="A410">
            <v>74</v>
          </cell>
        </row>
        <row r="411">
          <cell r="A411">
            <v>303</v>
          </cell>
        </row>
        <row r="412">
          <cell r="A412">
            <v>164</v>
          </cell>
        </row>
        <row r="413">
          <cell r="A413">
            <v>317</v>
          </cell>
        </row>
        <row r="414">
          <cell r="A414">
            <v>442</v>
          </cell>
        </row>
        <row r="415">
          <cell r="A415">
            <v>33</v>
          </cell>
        </row>
        <row r="416">
          <cell r="A416">
            <v>256</v>
          </cell>
        </row>
        <row r="417">
          <cell r="A417">
            <v>72</v>
          </cell>
        </row>
        <row r="418">
          <cell r="A418">
            <v>57</v>
          </cell>
        </row>
        <row r="419">
          <cell r="A419">
            <v>479</v>
          </cell>
        </row>
        <row r="420">
          <cell r="A420">
            <v>175</v>
          </cell>
        </row>
        <row r="421">
          <cell r="A421">
            <v>435</v>
          </cell>
        </row>
        <row r="422">
          <cell r="A422">
            <v>244</v>
          </cell>
        </row>
        <row r="423">
          <cell r="A423">
            <v>268</v>
          </cell>
        </row>
        <row r="424">
          <cell r="A424">
            <v>205</v>
          </cell>
        </row>
        <row r="425">
          <cell r="A425">
            <v>100</v>
          </cell>
        </row>
        <row r="426">
          <cell r="A426">
            <v>230</v>
          </cell>
        </row>
        <row r="427">
          <cell r="A427">
            <v>546</v>
          </cell>
        </row>
        <row r="428">
          <cell r="A428">
            <v>151</v>
          </cell>
        </row>
        <row r="429">
          <cell r="A429">
            <v>73</v>
          </cell>
        </row>
        <row r="430">
          <cell r="A430">
            <v>165</v>
          </cell>
        </row>
        <row r="431">
          <cell r="A431">
            <v>64</v>
          </cell>
        </row>
        <row r="432">
          <cell r="A432">
            <v>400</v>
          </cell>
        </row>
        <row r="433">
          <cell r="A433">
            <v>235</v>
          </cell>
        </row>
        <row r="434">
          <cell r="A434">
            <v>185</v>
          </cell>
        </row>
        <row r="435">
          <cell r="A435">
            <v>499</v>
          </cell>
        </row>
        <row r="436">
          <cell r="A436">
            <v>242</v>
          </cell>
        </row>
        <row r="437">
          <cell r="A437">
            <v>94</v>
          </cell>
        </row>
        <row r="438">
          <cell r="A438">
            <v>2</v>
          </cell>
        </row>
        <row r="439">
          <cell r="A439">
            <v>206</v>
          </cell>
        </row>
        <row r="440">
          <cell r="A440">
            <v>501</v>
          </cell>
        </row>
      </sheetData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17</v>
          </cell>
        </row>
        <row r="3">
          <cell r="A3">
            <v>189</v>
          </cell>
        </row>
        <row r="4">
          <cell r="A4">
            <v>291</v>
          </cell>
        </row>
        <row r="5">
          <cell r="A5">
            <v>406</v>
          </cell>
        </row>
        <row r="6">
          <cell r="A6">
            <v>83</v>
          </cell>
        </row>
        <row r="7">
          <cell r="A7">
            <v>20</v>
          </cell>
        </row>
        <row r="8">
          <cell r="A8">
            <v>41</v>
          </cell>
        </row>
        <row r="9">
          <cell r="A9">
            <v>382</v>
          </cell>
        </row>
        <row r="10">
          <cell r="A10">
            <v>47</v>
          </cell>
        </row>
        <row r="11">
          <cell r="A11">
            <v>368</v>
          </cell>
        </row>
        <row r="12">
          <cell r="A12">
            <v>305</v>
          </cell>
        </row>
        <row r="13">
          <cell r="A13">
            <v>88</v>
          </cell>
        </row>
        <row r="14">
          <cell r="A14">
            <v>476</v>
          </cell>
        </row>
        <row r="15">
          <cell r="A15">
            <v>516</v>
          </cell>
        </row>
        <row r="16">
          <cell r="A16">
            <v>449</v>
          </cell>
        </row>
        <row r="17">
          <cell r="A17">
            <v>77</v>
          </cell>
        </row>
        <row r="18">
          <cell r="A18">
            <v>539</v>
          </cell>
        </row>
        <row r="19">
          <cell r="A19">
            <v>364</v>
          </cell>
        </row>
        <row r="20">
          <cell r="A20">
            <v>42</v>
          </cell>
        </row>
        <row r="21">
          <cell r="A21">
            <v>205</v>
          </cell>
        </row>
        <row r="22">
          <cell r="A22">
            <v>534</v>
          </cell>
        </row>
        <row r="23">
          <cell r="A23">
            <v>225</v>
          </cell>
        </row>
        <row r="24">
          <cell r="A24">
            <v>311</v>
          </cell>
        </row>
        <row r="25">
          <cell r="A25">
            <v>394</v>
          </cell>
        </row>
        <row r="26">
          <cell r="A26">
            <v>473</v>
          </cell>
        </row>
        <row r="27">
          <cell r="A27">
            <v>273</v>
          </cell>
        </row>
        <row r="28">
          <cell r="A28">
            <v>133</v>
          </cell>
        </row>
        <row r="29">
          <cell r="A29">
            <v>265</v>
          </cell>
        </row>
        <row r="30">
          <cell r="A30">
            <v>445</v>
          </cell>
        </row>
        <row r="31">
          <cell r="A31">
            <v>124</v>
          </cell>
        </row>
        <row r="32">
          <cell r="A32">
            <v>112</v>
          </cell>
        </row>
        <row r="33">
          <cell r="A33">
            <v>34</v>
          </cell>
        </row>
        <row r="34">
          <cell r="A34">
            <v>178</v>
          </cell>
        </row>
        <row r="35">
          <cell r="A35">
            <v>79</v>
          </cell>
        </row>
        <row r="36">
          <cell r="A36">
            <v>166</v>
          </cell>
        </row>
        <row r="37">
          <cell r="A37">
            <v>362</v>
          </cell>
        </row>
        <row r="38">
          <cell r="A38">
            <v>67</v>
          </cell>
        </row>
        <row r="39">
          <cell r="A39">
            <v>271</v>
          </cell>
        </row>
        <row r="40">
          <cell r="A40">
            <v>177</v>
          </cell>
        </row>
        <row r="41">
          <cell r="A41">
            <v>49</v>
          </cell>
        </row>
        <row r="42">
          <cell r="A42">
            <v>108</v>
          </cell>
        </row>
        <row r="43">
          <cell r="A43">
            <v>190</v>
          </cell>
        </row>
        <row r="44">
          <cell r="A44">
            <v>446</v>
          </cell>
        </row>
        <row r="45">
          <cell r="A45">
            <v>168</v>
          </cell>
        </row>
        <row r="46">
          <cell r="A46">
            <v>418</v>
          </cell>
        </row>
        <row r="47">
          <cell r="A47">
            <v>80</v>
          </cell>
        </row>
        <row r="48">
          <cell r="A48">
            <v>179</v>
          </cell>
        </row>
        <row r="49">
          <cell r="A49">
            <v>279</v>
          </cell>
        </row>
        <row r="50">
          <cell r="A50">
            <v>107</v>
          </cell>
        </row>
        <row r="51">
          <cell r="A51">
            <v>467</v>
          </cell>
        </row>
        <row r="52">
          <cell r="A52">
            <v>239</v>
          </cell>
        </row>
        <row r="53">
          <cell r="A53">
            <v>428</v>
          </cell>
        </row>
        <row r="54">
          <cell r="A54">
            <v>132</v>
          </cell>
        </row>
        <row r="55">
          <cell r="A55">
            <v>302</v>
          </cell>
        </row>
        <row r="56">
          <cell r="A56">
            <v>318</v>
          </cell>
        </row>
        <row r="57">
          <cell r="A57">
            <v>78</v>
          </cell>
        </row>
        <row r="58">
          <cell r="A58">
            <v>164</v>
          </cell>
        </row>
        <row r="59">
          <cell r="A59">
            <v>257</v>
          </cell>
        </row>
        <row r="60">
          <cell r="A60">
            <v>303</v>
          </cell>
        </row>
        <row r="61">
          <cell r="A61">
            <v>416</v>
          </cell>
        </row>
        <row r="62">
          <cell r="A62">
            <v>417</v>
          </cell>
        </row>
        <row r="63">
          <cell r="A63">
            <v>314</v>
          </cell>
        </row>
        <row r="64">
          <cell r="A64">
            <v>385</v>
          </cell>
        </row>
        <row r="65">
          <cell r="A65">
            <v>491</v>
          </cell>
        </row>
        <row r="66">
          <cell r="A66">
            <v>372</v>
          </cell>
        </row>
        <row r="67">
          <cell r="A67">
            <v>38</v>
          </cell>
        </row>
        <row r="68">
          <cell r="A68">
            <v>8</v>
          </cell>
        </row>
        <row r="69">
          <cell r="A69">
            <v>471</v>
          </cell>
        </row>
        <row r="70">
          <cell r="A70">
            <v>122</v>
          </cell>
        </row>
        <row r="71">
          <cell r="A71">
            <v>209</v>
          </cell>
        </row>
        <row r="72">
          <cell r="A72">
            <v>287</v>
          </cell>
        </row>
        <row r="73">
          <cell r="A73">
            <v>206</v>
          </cell>
        </row>
        <row r="74">
          <cell r="A74">
            <v>414</v>
          </cell>
        </row>
        <row r="75">
          <cell r="A75">
            <v>448</v>
          </cell>
        </row>
        <row r="76">
          <cell r="A76">
            <v>288</v>
          </cell>
        </row>
        <row r="77">
          <cell r="A77">
            <v>301</v>
          </cell>
        </row>
        <row r="78">
          <cell r="A78">
            <v>267</v>
          </cell>
        </row>
        <row r="79">
          <cell r="A79">
            <v>51</v>
          </cell>
        </row>
        <row r="80">
          <cell r="A80">
            <v>183</v>
          </cell>
        </row>
        <row r="81">
          <cell r="A81">
            <v>527</v>
          </cell>
        </row>
        <row r="82">
          <cell r="A82">
            <v>459</v>
          </cell>
        </row>
        <row r="83">
          <cell r="A83">
            <v>513</v>
          </cell>
        </row>
        <row r="84">
          <cell r="A84">
            <v>520</v>
          </cell>
        </row>
        <row r="85">
          <cell r="A85">
            <v>97</v>
          </cell>
        </row>
        <row r="86">
          <cell r="A86">
            <v>263</v>
          </cell>
        </row>
        <row r="87">
          <cell r="A87">
            <v>509</v>
          </cell>
        </row>
        <row r="88">
          <cell r="A88">
            <v>514</v>
          </cell>
        </row>
        <row r="89">
          <cell r="A89">
            <v>427</v>
          </cell>
        </row>
        <row r="90">
          <cell r="A90">
            <v>481</v>
          </cell>
        </row>
        <row r="91">
          <cell r="A91">
            <v>268</v>
          </cell>
        </row>
        <row r="92">
          <cell r="A92">
            <v>350</v>
          </cell>
        </row>
        <row r="93">
          <cell r="A93">
            <v>68</v>
          </cell>
        </row>
        <row r="94">
          <cell r="A94">
            <v>246</v>
          </cell>
        </row>
        <row r="95">
          <cell r="A95">
            <v>536</v>
          </cell>
        </row>
        <row r="96">
          <cell r="A96">
            <v>188</v>
          </cell>
        </row>
        <row r="97">
          <cell r="A97">
            <v>284</v>
          </cell>
        </row>
        <row r="98">
          <cell r="A98">
            <v>356</v>
          </cell>
        </row>
        <row r="99">
          <cell r="A99">
            <v>374</v>
          </cell>
        </row>
        <row r="100">
          <cell r="A100">
            <v>261</v>
          </cell>
        </row>
        <row r="101">
          <cell r="A101">
            <v>325</v>
          </cell>
        </row>
        <row r="102">
          <cell r="A102">
            <v>159</v>
          </cell>
        </row>
        <row r="103">
          <cell r="A103">
            <v>143</v>
          </cell>
        </row>
        <row r="104">
          <cell r="A104">
            <v>60</v>
          </cell>
        </row>
        <row r="105">
          <cell r="A105">
            <v>278</v>
          </cell>
        </row>
        <row r="106">
          <cell r="A106">
            <v>477</v>
          </cell>
        </row>
        <row r="107">
          <cell r="A107">
            <v>421</v>
          </cell>
        </row>
        <row r="108">
          <cell r="A108">
            <v>174</v>
          </cell>
        </row>
        <row r="109">
          <cell r="A109">
            <v>443</v>
          </cell>
        </row>
        <row r="110">
          <cell r="A110">
            <v>512</v>
          </cell>
        </row>
        <row r="111">
          <cell r="A111">
            <v>538</v>
          </cell>
        </row>
        <row r="112">
          <cell r="A112">
            <v>277</v>
          </cell>
        </row>
        <row r="113">
          <cell r="A113">
            <v>148</v>
          </cell>
        </row>
        <row r="114">
          <cell r="A114">
            <v>404</v>
          </cell>
        </row>
        <row r="115">
          <cell r="A115">
            <v>422</v>
          </cell>
        </row>
        <row r="116">
          <cell r="A116">
            <v>337</v>
          </cell>
        </row>
        <row r="117">
          <cell r="A117">
            <v>380</v>
          </cell>
        </row>
        <row r="118">
          <cell r="A118">
            <v>90</v>
          </cell>
        </row>
        <row r="119">
          <cell r="A119">
            <v>157</v>
          </cell>
        </row>
        <row r="120">
          <cell r="A120">
            <v>253</v>
          </cell>
        </row>
        <row r="121">
          <cell r="A121">
            <v>440</v>
          </cell>
        </row>
        <row r="122">
          <cell r="A122">
            <v>390</v>
          </cell>
        </row>
        <row r="123">
          <cell r="A123">
            <v>483</v>
          </cell>
        </row>
        <row r="124">
          <cell r="A124">
            <v>213</v>
          </cell>
        </row>
        <row r="125">
          <cell r="A125">
            <v>39</v>
          </cell>
        </row>
        <row r="126">
          <cell r="A126">
            <v>269</v>
          </cell>
        </row>
        <row r="127">
          <cell r="A127">
            <v>45</v>
          </cell>
        </row>
        <row r="128">
          <cell r="A128">
            <v>12</v>
          </cell>
        </row>
        <row r="129">
          <cell r="A129">
            <v>127</v>
          </cell>
        </row>
        <row r="130">
          <cell r="A130">
            <v>543</v>
          </cell>
        </row>
        <row r="131">
          <cell r="A131">
            <v>101</v>
          </cell>
        </row>
        <row r="132">
          <cell r="A132">
            <v>249</v>
          </cell>
        </row>
        <row r="133">
          <cell r="A133">
            <v>228</v>
          </cell>
        </row>
        <row r="134">
          <cell r="A134">
            <v>324</v>
          </cell>
        </row>
        <row r="135">
          <cell r="A135">
            <v>351</v>
          </cell>
        </row>
        <row r="136">
          <cell r="A136">
            <v>9</v>
          </cell>
        </row>
        <row r="137">
          <cell r="A137">
            <v>336</v>
          </cell>
        </row>
        <row r="138">
          <cell r="A138">
            <v>202</v>
          </cell>
        </row>
        <row r="139">
          <cell r="A139">
            <v>333</v>
          </cell>
        </row>
        <row r="140">
          <cell r="A140">
            <v>435</v>
          </cell>
        </row>
        <row r="141">
          <cell r="A141">
            <v>197</v>
          </cell>
        </row>
        <row r="142">
          <cell r="A142">
            <v>195</v>
          </cell>
        </row>
        <row r="143">
          <cell r="A143">
            <v>393</v>
          </cell>
        </row>
        <row r="144">
          <cell r="A144">
            <v>264</v>
          </cell>
        </row>
        <row r="145">
          <cell r="A145">
            <v>53</v>
          </cell>
        </row>
        <row r="146">
          <cell r="A146">
            <v>54</v>
          </cell>
        </row>
        <row r="147">
          <cell r="A147">
            <v>214</v>
          </cell>
        </row>
        <row r="148">
          <cell r="A148">
            <v>434</v>
          </cell>
        </row>
        <row r="149">
          <cell r="A149">
            <v>18</v>
          </cell>
        </row>
        <row r="150">
          <cell r="A150">
            <v>152</v>
          </cell>
        </row>
        <row r="151">
          <cell r="A151">
            <v>299</v>
          </cell>
        </row>
        <row r="152">
          <cell r="A152">
            <v>359</v>
          </cell>
        </row>
        <row r="153">
          <cell r="A153">
            <v>163</v>
          </cell>
        </row>
        <row r="154">
          <cell r="A154">
            <v>216</v>
          </cell>
        </row>
        <row r="155">
          <cell r="A155">
            <v>22</v>
          </cell>
        </row>
        <row r="156">
          <cell r="A156">
            <v>461</v>
          </cell>
        </row>
        <row r="157">
          <cell r="A157">
            <v>353</v>
          </cell>
        </row>
        <row r="158">
          <cell r="A158">
            <v>344</v>
          </cell>
        </row>
        <row r="159">
          <cell r="A159">
            <v>503</v>
          </cell>
        </row>
        <row r="160">
          <cell r="A160">
            <v>532</v>
          </cell>
        </row>
        <row r="161">
          <cell r="A161">
            <v>349</v>
          </cell>
        </row>
        <row r="162">
          <cell r="A162">
            <v>315</v>
          </cell>
        </row>
        <row r="163">
          <cell r="A163">
            <v>466</v>
          </cell>
        </row>
        <row r="164">
          <cell r="A164">
            <v>373</v>
          </cell>
        </row>
        <row r="165">
          <cell r="A165">
            <v>151</v>
          </cell>
        </row>
        <row r="166">
          <cell r="A166">
            <v>355</v>
          </cell>
        </row>
        <row r="167">
          <cell r="A167">
            <v>482</v>
          </cell>
        </row>
        <row r="168">
          <cell r="A168">
            <v>438</v>
          </cell>
        </row>
        <row r="169">
          <cell r="A169">
            <v>242</v>
          </cell>
        </row>
        <row r="170">
          <cell r="A170">
            <v>405</v>
          </cell>
        </row>
        <row r="171">
          <cell r="A171">
            <v>233</v>
          </cell>
        </row>
        <row r="172">
          <cell r="A172">
            <v>144</v>
          </cell>
        </row>
        <row r="173">
          <cell r="A173">
            <v>204</v>
          </cell>
        </row>
        <row r="174">
          <cell r="A174">
            <v>58</v>
          </cell>
        </row>
        <row r="175">
          <cell r="A175">
            <v>454</v>
          </cell>
        </row>
        <row r="176">
          <cell r="A176">
            <v>259</v>
          </cell>
        </row>
        <row r="177">
          <cell r="A177">
            <v>542</v>
          </cell>
        </row>
        <row r="178">
          <cell r="A178">
            <v>322</v>
          </cell>
        </row>
        <row r="179">
          <cell r="A179">
            <v>347</v>
          </cell>
        </row>
        <row r="180">
          <cell r="A180">
            <v>142</v>
          </cell>
        </row>
        <row r="181">
          <cell r="A181">
            <v>102</v>
          </cell>
        </row>
        <row r="182">
          <cell r="A182">
            <v>420</v>
          </cell>
        </row>
        <row r="183">
          <cell r="A183">
            <v>128</v>
          </cell>
        </row>
        <row r="184">
          <cell r="A184">
            <v>76</v>
          </cell>
        </row>
        <row r="185">
          <cell r="A185">
            <v>94</v>
          </cell>
        </row>
        <row r="186">
          <cell r="A186">
            <v>238</v>
          </cell>
        </row>
        <row r="187">
          <cell r="A187">
            <v>240</v>
          </cell>
        </row>
        <row r="188">
          <cell r="A188">
            <v>99</v>
          </cell>
        </row>
        <row r="189">
          <cell r="A189">
            <v>492</v>
          </cell>
        </row>
        <row r="190">
          <cell r="A190">
            <v>194</v>
          </cell>
        </row>
        <row r="191">
          <cell r="A191">
            <v>82</v>
          </cell>
        </row>
        <row r="192">
          <cell r="A192">
            <v>87</v>
          </cell>
        </row>
        <row r="193">
          <cell r="A193">
            <v>256</v>
          </cell>
        </row>
        <row r="194">
          <cell r="A194">
            <v>317</v>
          </cell>
        </row>
        <row r="195">
          <cell r="A195">
            <v>74</v>
          </cell>
        </row>
        <row r="196">
          <cell r="A196">
            <v>48</v>
          </cell>
        </row>
        <row r="197">
          <cell r="A197">
            <v>200</v>
          </cell>
        </row>
        <row r="198">
          <cell r="A198">
            <v>329</v>
          </cell>
        </row>
        <row r="199">
          <cell r="A199">
            <v>358</v>
          </cell>
        </row>
        <row r="200">
          <cell r="A200">
            <v>11</v>
          </cell>
        </row>
        <row r="201">
          <cell r="A201">
            <v>546</v>
          </cell>
        </row>
        <row r="202">
          <cell r="A202">
            <v>62</v>
          </cell>
        </row>
        <row r="203">
          <cell r="A203">
            <v>147</v>
          </cell>
        </row>
        <row r="204">
          <cell r="A204">
            <v>528</v>
          </cell>
        </row>
        <row r="205">
          <cell r="A205">
            <v>332</v>
          </cell>
        </row>
        <row r="206">
          <cell r="A206">
            <v>375</v>
          </cell>
        </row>
        <row r="207">
          <cell r="A207">
            <v>161</v>
          </cell>
        </row>
        <row r="208">
          <cell r="A208">
            <v>541</v>
          </cell>
        </row>
        <row r="209">
          <cell r="A209">
            <v>450</v>
          </cell>
        </row>
        <row r="210">
          <cell r="A210">
            <v>75</v>
          </cell>
        </row>
        <row r="211">
          <cell r="A211">
            <v>3</v>
          </cell>
        </row>
        <row r="212">
          <cell r="A212">
            <v>186</v>
          </cell>
        </row>
        <row r="213">
          <cell r="A213">
            <v>226</v>
          </cell>
        </row>
        <row r="214">
          <cell r="A214">
            <v>484</v>
          </cell>
        </row>
        <row r="215">
          <cell r="A215">
            <v>72</v>
          </cell>
        </row>
        <row r="216">
          <cell r="A216">
            <v>363</v>
          </cell>
        </row>
        <row r="217">
          <cell r="A217">
            <v>331</v>
          </cell>
        </row>
        <row r="218">
          <cell r="A218">
            <v>130</v>
          </cell>
        </row>
        <row r="219">
          <cell r="A219">
            <v>244</v>
          </cell>
        </row>
        <row r="220">
          <cell r="A220">
            <v>327</v>
          </cell>
        </row>
        <row r="221">
          <cell r="A221">
            <v>258</v>
          </cell>
        </row>
        <row r="222">
          <cell r="A222">
            <v>455</v>
          </cell>
        </row>
        <row r="223">
          <cell r="A223">
            <v>352</v>
          </cell>
        </row>
        <row r="224">
          <cell r="A224">
            <v>104</v>
          </cell>
        </row>
        <row r="225">
          <cell r="A225">
            <v>121</v>
          </cell>
        </row>
        <row r="226">
          <cell r="A226">
            <v>5</v>
          </cell>
        </row>
        <row r="227">
          <cell r="A227">
            <v>399</v>
          </cell>
        </row>
        <row r="228">
          <cell r="A228">
            <v>319</v>
          </cell>
        </row>
        <row r="229">
          <cell r="A229">
            <v>111</v>
          </cell>
        </row>
        <row r="230">
          <cell r="A230">
            <v>533</v>
          </cell>
        </row>
        <row r="231">
          <cell r="A231">
            <v>129</v>
          </cell>
        </row>
        <row r="232">
          <cell r="A232">
            <v>43</v>
          </cell>
        </row>
        <row r="233">
          <cell r="A233">
            <v>24</v>
          </cell>
        </row>
        <row r="234">
          <cell r="A234">
            <v>33</v>
          </cell>
        </row>
        <row r="235">
          <cell r="A235">
            <v>281</v>
          </cell>
        </row>
        <row r="236">
          <cell r="A236">
            <v>479</v>
          </cell>
        </row>
        <row r="237">
          <cell r="A237">
            <v>371</v>
          </cell>
        </row>
        <row r="238">
          <cell r="A238">
            <v>219</v>
          </cell>
        </row>
        <row r="239">
          <cell r="A239">
            <v>2</v>
          </cell>
        </row>
        <row r="240">
          <cell r="A240">
            <v>201</v>
          </cell>
        </row>
        <row r="241">
          <cell r="A241">
            <v>231</v>
          </cell>
        </row>
        <row r="242">
          <cell r="A242">
            <v>460</v>
          </cell>
        </row>
        <row r="243">
          <cell r="A243">
            <v>234</v>
          </cell>
        </row>
        <row r="244">
          <cell r="A244">
            <v>524</v>
          </cell>
        </row>
        <row r="245">
          <cell r="A245">
            <v>46</v>
          </cell>
        </row>
        <row r="246">
          <cell r="A246">
            <v>411</v>
          </cell>
        </row>
        <row r="247">
          <cell r="A247">
            <v>486</v>
          </cell>
        </row>
        <row r="248">
          <cell r="A248">
            <v>384</v>
          </cell>
        </row>
        <row r="249">
          <cell r="A249">
            <v>490</v>
          </cell>
        </row>
        <row r="250">
          <cell r="A250">
            <v>312</v>
          </cell>
        </row>
        <row r="251">
          <cell r="A251">
            <v>388</v>
          </cell>
        </row>
        <row r="252">
          <cell r="A252">
            <v>232</v>
          </cell>
        </row>
        <row r="253">
          <cell r="A253">
            <v>544</v>
          </cell>
        </row>
        <row r="254">
          <cell r="A254">
            <v>537</v>
          </cell>
        </row>
        <row r="255">
          <cell r="A255">
            <v>437</v>
          </cell>
        </row>
        <row r="256">
          <cell r="A256">
            <v>412</v>
          </cell>
        </row>
        <row r="257">
          <cell r="A257">
            <v>19</v>
          </cell>
        </row>
        <row r="258">
          <cell r="A258">
            <v>84</v>
          </cell>
        </row>
        <row r="259">
          <cell r="A259">
            <v>55</v>
          </cell>
        </row>
        <row r="260">
          <cell r="A260">
            <v>469</v>
          </cell>
        </row>
        <row r="261">
          <cell r="A261">
            <v>504</v>
          </cell>
        </row>
        <row r="262">
          <cell r="A262">
            <v>56</v>
          </cell>
        </row>
        <row r="263">
          <cell r="A263">
            <v>137</v>
          </cell>
        </row>
        <row r="264">
          <cell r="A264">
            <v>401</v>
          </cell>
        </row>
        <row r="265">
          <cell r="A265">
            <v>526</v>
          </cell>
        </row>
        <row r="266">
          <cell r="A266">
            <v>523</v>
          </cell>
        </row>
        <row r="267">
          <cell r="A267">
            <v>280</v>
          </cell>
        </row>
        <row r="268">
          <cell r="A268">
            <v>138</v>
          </cell>
        </row>
        <row r="269">
          <cell r="A269">
            <v>167</v>
          </cell>
        </row>
        <row r="270">
          <cell r="A270">
            <v>10</v>
          </cell>
        </row>
        <row r="271">
          <cell r="A271">
            <v>175</v>
          </cell>
        </row>
        <row r="272">
          <cell r="A272">
            <v>370</v>
          </cell>
        </row>
        <row r="273">
          <cell r="A273">
            <v>463</v>
          </cell>
        </row>
        <row r="274">
          <cell r="A274">
            <v>456</v>
          </cell>
        </row>
        <row r="275">
          <cell r="A275">
            <v>392</v>
          </cell>
        </row>
        <row r="276">
          <cell r="A276">
            <v>383</v>
          </cell>
        </row>
        <row r="277">
          <cell r="A277">
            <v>402</v>
          </cell>
        </row>
        <row r="278">
          <cell r="A278">
            <v>69</v>
          </cell>
        </row>
        <row r="279">
          <cell r="A279">
            <v>306</v>
          </cell>
        </row>
        <row r="280">
          <cell r="A280">
            <v>248</v>
          </cell>
        </row>
        <row r="281">
          <cell r="A281">
            <v>262</v>
          </cell>
        </row>
        <row r="282">
          <cell r="A282">
            <v>66</v>
          </cell>
        </row>
        <row r="283">
          <cell r="A283">
            <v>109</v>
          </cell>
        </row>
        <row r="284">
          <cell r="A284">
            <v>425</v>
          </cell>
        </row>
        <row r="285">
          <cell r="A285">
            <v>73</v>
          </cell>
        </row>
        <row r="286">
          <cell r="A286">
            <v>530</v>
          </cell>
        </row>
        <row r="287">
          <cell r="A287">
            <v>298</v>
          </cell>
        </row>
        <row r="288">
          <cell r="A288">
            <v>297</v>
          </cell>
        </row>
        <row r="289">
          <cell r="A289">
            <v>89</v>
          </cell>
        </row>
        <row r="290">
          <cell r="A290">
            <v>114</v>
          </cell>
        </row>
        <row r="291">
          <cell r="A291">
            <v>14</v>
          </cell>
        </row>
        <row r="292">
          <cell r="A292">
            <v>376</v>
          </cell>
        </row>
        <row r="293">
          <cell r="A293">
            <v>342</v>
          </cell>
        </row>
        <row r="294">
          <cell r="A294">
            <v>115</v>
          </cell>
        </row>
        <row r="295">
          <cell r="A295">
            <v>338</v>
          </cell>
        </row>
        <row r="296">
          <cell r="A296">
            <v>309</v>
          </cell>
        </row>
        <row r="297">
          <cell r="A297">
            <v>223</v>
          </cell>
        </row>
        <row r="298">
          <cell r="A298">
            <v>343</v>
          </cell>
        </row>
        <row r="299">
          <cell r="A299">
            <v>158</v>
          </cell>
        </row>
        <row r="300">
          <cell r="A300">
            <v>397</v>
          </cell>
        </row>
        <row r="301">
          <cell r="A301">
            <v>525</v>
          </cell>
        </row>
        <row r="302">
          <cell r="A302">
            <v>293</v>
          </cell>
        </row>
        <row r="303">
          <cell r="A303">
            <v>488</v>
          </cell>
        </row>
        <row r="304">
          <cell r="A304">
            <v>185</v>
          </cell>
        </row>
        <row r="305">
          <cell r="A305">
            <v>245</v>
          </cell>
        </row>
        <row r="306">
          <cell r="A306">
            <v>310</v>
          </cell>
        </row>
        <row r="307">
          <cell r="A307">
            <v>220</v>
          </cell>
        </row>
        <row r="308">
          <cell r="A308">
            <v>37</v>
          </cell>
        </row>
        <row r="309">
          <cell r="A309">
            <v>444</v>
          </cell>
        </row>
        <row r="310">
          <cell r="A310">
            <v>182</v>
          </cell>
        </row>
        <row r="311">
          <cell r="A311">
            <v>545</v>
          </cell>
        </row>
        <row r="312">
          <cell r="A312">
            <v>224</v>
          </cell>
        </row>
        <row r="313">
          <cell r="A313">
            <v>423</v>
          </cell>
        </row>
        <row r="314">
          <cell r="A314">
            <v>52</v>
          </cell>
        </row>
        <row r="315">
          <cell r="A315">
            <v>165</v>
          </cell>
        </row>
        <row r="316">
          <cell r="A316">
            <v>217</v>
          </cell>
        </row>
        <row r="317">
          <cell r="A317">
            <v>171</v>
          </cell>
        </row>
        <row r="318">
          <cell r="A318">
            <v>85</v>
          </cell>
        </row>
        <row r="319">
          <cell r="A319">
            <v>255</v>
          </cell>
        </row>
        <row r="320">
          <cell r="A320">
            <v>227</v>
          </cell>
        </row>
        <row r="321">
          <cell r="A321">
            <v>451</v>
          </cell>
        </row>
        <row r="322">
          <cell r="A322">
            <v>387</v>
          </cell>
        </row>
        <row r="323">
          <cell r="A323">
            <v>105</v>
          </cell>
        </row>
        <row r="324">
          <cell r="A324">
            <v>117</v>
          </cell>
        </row>
        <row r="325">
          <cell r="A325">
            <v>439</v>
          </cell>
        </row>
        <row r="326">
          <cell r="A326">
            <v>400</v>
          </cell>
        </row>
        <row r="327">
          <cell r="A327">
            <v>468</v>
          </cell>
        </row>
        <row r="328">
          <cell r="A328">
            <v>326</v>
          </cell>
        </row>
        <row r="329">
          <cell r="A329">
            <v>65</v>
          </cell>
        </row>
        <row r="330">
          <cell r="A330">
            <v>361</v>
          </cell>
        </row>
        <row r="331">
          <cell r="A331">
            <v>480</v>
          </cell>
        </row>
        <row r="332">
          <cell r="A332">
            <v>184</v>
          </cell>
        </row>
        <row r="333">
          <cell r="A333">
            <v>334</v>
          </cell>
        </row>
        <row r="334">
          <cell r="A334">
            <v>274</v>
          </cell>
        </row>
        <row r="335">
          <cell r="A335">
            <v>106</v>
          </cell>
        </row>
        <row r="336">
          <cell r="A336">
            <v>270</v>
          </cell>
        </row>
        <row r="337">
          <cell r="A337">
            <v>472</v>
          </cell>
        </row>
        <row r="338">
          <cell r="A338">
            <v>221</v>
          </cell>
        </row>
        <row r="339">
          <cell r="A339">
            <v>230</v>
          </cell>
        </row>
        <row r="340">
          <cell r="A340">
            <v>540</v>
          </cell>
        </row>
        <row r="341">
          <cell r="A341">
            <v>198</v>
          </cell>
        </row>
        <row r="342">
          <cell r="A342">
            <v>487</v>
          </cell>
        </row>
        <row r="343">
          <cell r="A343">
            <v>250</v>
          </cell>
        </row>
        <row r="344">
          <cell r="A344">
            <v>176</v>
          </cell>
        </row>
        <row r="345">
          <cell r="A345">
            <v>307</v>
          </cell>
        </row>
        <row r="346">
          <cell r="A346">
            <v>172</v>
          </cell>
        </row>
        <row r="347">
          <cell r="A347">
            <v>272</v>
          </cell>
        </row>
        <row r="348">
          <cell r="A348">
            <v>431</v>
          </cell>
        </row>
        <row r="349">
          <cell r="A349">
            <v>266</v>
          </cell>
        </row>
        <row r="350">
          <cell r="A350">
            <v>335</v>
          </cell>
        </row>
        <row r="351">
          <cell r="A351">
            <v>441</v>
          </cell>
        </row>
        <row r="352">
          <cell r="A352">
            <v>501</v>
          </cell>
        </row>
        <row r="353">
          <cell r="A353">
            <v>465</v>
          </cell>
        </row>
        <row r="354">
          <cell r="A354">
            <v>529</v>
          </cell>
        </row>
        <row r="355">
          <cell r="A355">
            <v>283</v>
          </cell>
        </row>
        <row r="356">
          <cell r="A356">
            <v>419</v>
          </cell>
        </row>
        <row r="357">
          <cell r="A357">
            <v>154</v>
          </cell>
        </row>
        <row r="358">
          <cell r="A358">
            <v>289</v>
          </cell>
        </row>
        <row r="359">
          <cell r="A359">
            <v>35</v>
          </cell>
        </row>
        <row r="360">
          <cell r="A360">
            <v>156</v>
          </cell>
        </row>
        <row r="361">
          <cell r="A361">
            <v>180</v>
          </cell>
        </row>
        <row r="362">
          <cell r="A362">
            <v>275</v>
          </cell>
        </row>
        <row r="363">
          <cell r="A363">
            <v>247</v>
          </cell>
        </row>
        <row r="364">
          <cell r="A364">
            <v>241</v>
          </cell>
        </row>
        <row r="365">
          <cell r="A365">
            <v>252</v>
          </cell>
        </row>
        <row r="366">
          <cell r="A366">
            <v>521</v>
          </cell>
        </row>
        <row r="367">
          <cell r="A367">
            <v>547</v>
          </cell>
        </row>
        <row r="368">
          <cell r="A368">
            <v>1</v>
          </cell>
        </row>
        <row r="369">
          <cell r="A369">
            <v>4</v>
          </cell>
        </row>
        <row r="370">
          <cell r="A370">
            <v>210</v>
          </cell>
        </row>
        <row r="371">
          <cell r="A371">
            <v>478</v>
          </cell>
        </row>
        <row r="372">
          <cell r="A372">
            <v>146</v>
          </cell>
        </row>
        <row r="373">
          <cell r="A373">
            <v>389</v>
          </cell>
        </row>
        <row r="374">
          <cell r="A374">
            <v>70</v>
          </cell>
        </row>
        <row r="375">
          <cell r="A375">
            <v>110</v>
          </cell>
        </row>
        <row r="376">
          <cell r="A376">
            <v>141</v>
          </cell>
        </row>
        <row r="377">
          <cell r="A377">
            <v>495</v>
          </cell>
        </row>
        <row r="378">
          <cell r="A378">
            <v>125</v>
          </cell>
        </row>
        <row r="379">
          <cell r="A379">
            <v>145</v>
          </cell>
        </row>
        <row r="380">
          <cell r="A380">
            <v>71</v>
          </cell>
        </row>
        <row r="381">
          <cell r="A381">
            <v>408</v>
          </cell>
        </row>
        <row r="382">
          <cell r="A382">
            <v>218</v>
          </cell>
        </row>
        <row r="383">
          <cell r="A383">
            <v>429</v>
          </cell>
        </row>
        <row r="384">
          <cell r="A384">
            <v>391</v>
          </cell>
        </row>
        <row r="385">
          <cell r="A385">
            <v>237</v>
          </cell>
        </row>
        <row r="386">
          <cell r="A386">
            <v>320</v>
          </cell>
        </row>
        <row r="387">
          <cell r="A387">
            <v>377</v>
          </cell>
        </row>
        <row r="388">
          <cell r="A388">
            <v>346</v>
          </cell>
        </row>
        <row r="389">
          <cell r="A389">
            <v>126</v>
          </cell>
        </row>
        <row r="390">
          <cell r="A390">
            <v>23</v>
          </cell>
        </row>
        <row r="391">
          <cell r="A391">
            <v>345</v>
          </cell>
        </row>
        <row r="392">
          <cell r="A392">
            <v>321</v>
          </cell>
        </row>
        <row r="393">
          <cell r="A393">
            <v>13</v>
          </cell>
        </row>
        <row r="394">
          <cell r="A394">
            <v>474</v>
          </cell>
        </row>
        <row r="395">
          <cell r="A395">
            <v>40</v>
          </cell>
        </row>
        <row r="396">
          <cell r="A396">
            <v>162</v>
          </cell>
        </row>
        <row r="397">
          <cell r="A397">
            <v>548</v>
          </cell>
        </row>
        <row r="398">
          <cell r="A398">
            <v>458</v>
          </cell>
        </row>
        <row r="399">
          <cell r="A399">
            <v>191</v>
          </cell>
        </row>
        <row r="400">
          <cell r="A400">
            <v>150</v>
          </cell>
        </row>
        <row r="401">
          <cell r="A401">
            <v>203</v>
          </cell>
        </row>
        <row r="402">
          <cell r="A402">
            <v>381</v>
          </cell>
        </row>
        <row r="403">
          <cell r="A403">
            <v>457</v>
          </cell>
        </row>
        <row r="404">
          <cell r="A404">
            <v>63</v>
          </cell>
        </row>
        <row r="405">
          <cell r="A405">
            <v>173</v>
          </cell>
        </row>
        <row r="406">
          <cell r="A406">
            <v>276</v>
          </cell>
        </row>
        <row r="407">
          <cell r="A407">
            <v>199</v>
          </cell>
        </row>
        <row r="408">
          <cell r="A408">
            <v>95</v>
          </cell>
        </row>
        <row r="409">
          <cell r="A409">
            <v>316</v>
          </cell>
        </row>
        <row r="410">
          <cell r="A410">
            <v>341</v>
          </cell>
        </row>
        <row r="411">
          <cell r="A411">
            <v>510</v>
          </cell>
        </row>
        <row r="412">
          <cell r="A412">
            <v>304</v>
          </cell>
        </row>
        <row r="413">
          <cell r="A413">
            <v>81</v>
          </cell>
        </row>
        <row r="414">
          <cell r="A414">
            <v>403</v>
          </cell>
        </row>
        <row r="415">
          <cell r="A415">
            <v>57</v>
          </cell>
        </row>
        <row r="416">
          <cell r="A416">
            <v>243</v>
          </cell>
        </row>
        <row r="417">
          <cell r="A417">
            <v>131</v>
          </cell>
        </row>
        <row r="418">
          <cell r="A418">
            <v>300</v>
          </cell>
        </row>
        <row r="419">
          <cell r="A419">
            <v>187</v>
          </cell>
        </row>
        <row r="420">
          <cell r="A420">
            <v>357</v>
          </cell>
        </row>
        <row r="421">
          <cell r="A421">
            <v>413</v>
          </cell>
        </row>
        <row r="422">
          <cell r="A422">
            <v>453</v>
          </cell>
        </row>
        <row r="423">
          <cell r="A423">
            <v>295</v>
          </cell>
        </row>
        <row r="424">
          <cell r="A424">
            <v>339</v>
          </cell>
        </row>
        <row r="425">
          <cell r="A425">
            <v>169</v>
          </cell>
        </row>
        <row r="426">
          <cell r="A426">
            <v>170</v>
          </cell>
        </row>
        <row r="427">
          <cell r="A427">
            <v>475</v>
          </cell>
        </row>
        <row r="428">
          <cell r="A428">
            <v>119</v>
          </cell>
        </row>
        <row r="429">
          <cell r="A429">
            <v>7</v>
          </cell>
        </row>
        <row r="430">
          <cell r="A430">
            <v>96</v>
          </cell>
        </row>
        <row r="431">
          <cell r="A431">
            <v>378</v>
          </cell>
        </row>
        <row r="432">
          <cell r="A432">
            <v>500</v>
          </cell>
        </row>
        <row r="433">
          <cell r="A433">
            <v>436</v>
          </cell>
        </row>
        <row r="434">
          <cell r="A434">
            <v>59</v>
          </cell>
        </row>
        <row r="435">
          <cell r="A435">
            <v>348</v>
          </cell>
        </row>
        <row r="436">
          <cell r="A436">
            <v>100</v>
          </cell>
        </row>
        <row r="437">
          <cell r="A437">
            <v>134</v>
          </cell>
        </row>
        <row r="438">
          <cell r="A438">
            <v>506</v>
          </cell>
        </row>
        <row r="439">
          <cell r="A439">
            <v>508</v>
          </cell>
        </row>
        <row r="440">
          <cell r="A440">
            <v>518</v>
          </cell>
        </row>
      </sheetData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123</v>
          </cell>
        </row>
        <row r="3">
          <cell r="A3">
            <v>153</v>
          </cell>
        </row>
        <row r="4">
          <cell r="A4">
            <v>528</v>
          </cell>
        </row>
        <row r="5">
          <cell r="A5">
            <v>111</v>
          </cell>
        </row>
        <row r="6">
          <cell r="A6">
            <v>155</v>
          </cell>
        </row>
        <row r="7">
          <cell r="A7">
            <v>171</v>
          </cell>
        </row>
        <row r="8">
          <cell r="A8">
            <v>247</v>
          </cell>
        </row>
        <row r="9">
          <cell r="A9">
            <v>427</v>
          </cell>
        </row>
        <row r="10">
          <cell r="A10">
            <v>323</v>
          </cell>
        </row>
        <row r="11">
          <cell r="A11">
            <v>209</v>
          </cell>
        </row>
        <row r="12">
          <cell r="A12">
            <v>169</v>
          </cell>
        </row>
        <row r="13">
          <cell r="A13">
            <v>50</v>
          </cell>
        </row>
        <row r="14">
          <cell r="A14">
            <v>135</v>
          </cell>
        </row>
        <row r="15">
          <cell r="A15">
            <v>475</v>
          </cell>
        </row>
        <row r="16">
          <cell r="A16">
            <v>436</v>
          </cell>
        </row>
        <row r="17">
          <cell r="A17">
            <v>280</v>
          </cell>
        </row>
        <row r="18">
          <cell r="A18">
            <v>384</v>
          </cell>
        </row>
        <row r="19">
          <cell r="A19">
            <v>57</v>
          </cell>
        </row>
        <row r="20">
          <cell r="A20">
            <v>425</v>
          </cell>
        </row>
        <row r="21">
          <cell r="A21">
            <v>510</v>
          </cell>
        </row>
        <row r="22">
          <cell r="A22">
            <v>505</v>
          </cell>
        </row>
        <row r="23">
          <cell r="A23">
            <v>418</v>
          </cell>
        </row>
        <row r="24">
          <cell r="A24">
            <v>176</v>
          </cell>
        </row>
        <row r="25">
          <cell r="A25">
            <v>407</v>
          </cell>
        </row>
        <row r="26">
          <cell r="A26">
            <v>243</v>
          </cell>
        </row>
        <row r="27">
          <cell r="A27">
            <v>321</v>
          </cell>
        </row>
        <row r="28">
          <cell r="A28">
            <v>270</v>
          </cell>
        </row>
        <row r="29">
          <cell r="A29">
            <v>235</v>
          </cell>
        </row>
        <row r="30">
          <cell r="A30">
            <v>350</v>
          </cell>
        </row>
        <row r="31">
          <cell r="A31">
            <v>55</v>
          </cell>
        </row>
        <row r="32">
          <cell r="A32">
            <v>62</v>
          </cell>
        </row>
        <row r="33">
          <cell r="A33">
            <v>478</v>
          </cell>
        </row>
        <row r="34">
          <cell r="A34">
            <v>173</v>
          </cell>
        </row>
        <row r="35">
          <cell r="A35">
            <v>333</v>
          </cell>
        </row>
        <row r="36">
          <cell r="A36">
            <v>533</v>
          </cell>
        </row>
        <row r="37">
          <cell r="A37">
            <v>486</v>
          </cell>
        </row>
        <row r="38">
          <cell r="A38">
            <v>102</v>
          </cell>
        </row>
        <row r="39">
          <cell r="A39">
            <v>199</v>
          </cell>
        </row>
        <row r="40">
          <cell r="A40">
            <v>460</v>
          </cell>
        </row>
        <row r="41">
          <cell r="A41">
            <v>487</v>
          </cell>
        </row>
        <row r="42">
          <cell r="A42">
            <v>85</v>
          </cell>
        </row>
        <row r="43">
          <cell r="A43">
            <v>177</v>
          </cell>
        </row>
        <row r="44">
          <cell r="A44">
            <v>214</v>
          </cell>
        </row>
        <row r="45">
          <cell r="A45">
            <v>396</v>
          </cell>
        </row>
        <row r="46">
          <cell r="A46">
            <v>393</v>
          </cell>
        </row>
        <row r="47">
          <cell r="A47">
            <v>316</v>
          </cell>
        </row>
        <row r="48">
          <cell r="A48">
            <v>86</v>
          </cell>
        </row>
        <row r="49">
          <cell r="A49">
            <v>383</v>
          </cell>
        </row>
        <row r="50">
          <cell r="A50">
            <v>353</v>
          </cell>
        </row>
        <row r="51">
          <cell r="A51">
            <v>161</v>
          </cell>
        </row>
        <row r="52">
          <cell r="A52">
            <v>158</v>
          </cell>
        </row>
        <row r="53">
          <cell r="A53">
            <v>339</v>
          </cell>
        </row>
        <row r="54">
          <cell r="A54">
            <v>538</v>
          </cell>
        </row>
        <row r="55">
          <cell r="A55">
            <v>417</v>
          </cell>
        </row>
        <row r="56">
          <cell r="A56">
            <v>136</v>
          </cell>
        </row>
        <row r="57">
          <cell r="A57">
            <v>453</v>
          </cell>
        </row>
        <row r="58">
          <cell r="A58">
            <v>414</v>
          </cell>
        </row>
        <row r="59">
          <cell r="A59">
            <v>200</v>
          </cell>
        </row>
        <row r="60">
          <cell r="A60">
            <v>183</v>
          </cell>
        </row>
        <row r="61">
          <cell r="A61">
            <v>184</v>
          </cell>
        </row>
        <row r="62">
          <cell r="A62">
            <v>325</v>
          </cell>
        </row>
        <row r="63">
          <cell r="A63">
            <v>541</v>
          </cell>
        </row>
        <row r="64">
          <cell r="A64">
            <v>40</v>
          </cell>
        </row>
        <row r="65">
          <cell r="A65">
            <v>105</v>
          </cell>
        </row>
        <row r="66">
          <cell r="A66">
            <v>311</v>
          </cell>
        </row>
        <row r="67">
          <cell r="A67">
            <v>179</v>
          </cell>
        </row>
        <row r="68">
          <cell r="A68">
            <v>461</v>
          </cell>
        </row>
        <row r="69">
          <cell r="A69">
            <v>92</v>
          </cell>
        </row>
        <row r="70">
          <cell r="A70">
            <v>124</v>
          </cell>
        </row>
        <row r="71">
          <cell r="A71">
            <v>377</v>
          </cell>
        </row>
        <row r="72">
          <cell r="A72">
            <v>489</v>
          </cell>
        </row>
        <row r="73">
          <cell r="A73">
            <v>305</v>
          </cell>
        </row>
        <row r="74">
          <cell r="A74">
            <v>381</v>
          </cell>
        </row>
        <row r="75">
          <cell r="A75">
            <v>12</v>
          </cell>
        </row>
        <row r="76">
          <cell r="A76">
            <v>152</v>
          </cell>
        </row>
        <row r="77">
          <cell r="A77">
            <v>496</v>
          </cell>
        </row>
        <row r="78">
          <cell r="A78">
            <v>514</v>
          </cell>
        </row>
        <row r="79">
          <cell r="A79">
            <v>245</v>
          </cell>
        </row>
        <row r="80">
          <cell r="A80">
            <v>432</v>
          </cell>
        </row>
        <row r="81">
          <cell r="A81">
            <v>208</v>
          </cell>
        </row>
        <row r="82">
          <cell r="A82">
            <v>137</v>
          </cell>
        </row>
        <row r="83">
          <cell r="A83">
            <v>348</v>
          </cell>
        </row>
        <row r="84">
          <cell r="A84">
            <v>7</v>
          </cell>
        </row>
        <row r="85">
          <cell r="A85">
            <v>78</v>
          </cell>
        </row>
        <row r="86">
          <cell r="A86">
            <v>295</v>
          </cell>
        </row>
        <row r="87">
          <cell r="A87">
            <v>132</v>
          </cell>
        </row>
        <row r="88">
          <cell r="A88">
            <v>507</v>
          </cell>
        </row>
        <row r="89">
          <cell r="A89">
            <v>400</v>
          </cell>
        </row>
        <row r="90">
          <cell r="A90">
            <v>386</v>
          </cell>
        </row>
        <row r="91">
          <cell r="A91">
            <v>91</v>
          </cell>
        </row>
        <row r="92">
          <cell r="A92">
            <v>264</v>
          </cell>
        </row>
        <row r="93">
          <cell r="A93">
            <v>81</v>
          </cell>
        </row>
        <row r="94">
          <cell r="A94">
            <v>415</v>
          </cell>
        </row>
        <row r="95">
          <cell r="A95">
            <v>503</v>
          </cell>
        </row>
        <row r="96">
          <cell r="A96">
            <v>46</v>
          </cell>
        </row>
        <row r="97">
          <cell r="A97">
            <v>297</v>
          </cell>
        </row>
        <row r="98">
          <cell r="A98">
            <v>446</v>
          </cell>
        </row>
        <row r="99">
          <cell r="A99">
            <v>463</v>
          </cell>
        </row>
        <row r="100">
          <cell r="A100">
            <v>492</v>
          </cell>
        </row>
        <row r="101">
          <cell r="A101">
            <v>296</v>
          </cell>
        </row>
        <row r="102">
          <cell r="A102">
            <v>346</v>
          </cell>
        </row>
        <row r="103">
          <cell r="A103">
            <v>35</v>
          </cell>
        </row>
        <row r="104">
          <cell r="A104">
            <v>255</v>
          </cell>
        </row>
        <row r="105">
          <cell r="A105">
            <v>382</v>
          </cell>
        </row>
        <row r="106">
          <cell r="A106">
            <v>341</v>
          </cell>
        </row>
        <row r="107">
          <cell r="A107">
            <v>218</v>
          </cell>
        </row>
        <row r="108">
          <cell r="A108">
            <v>327</v>
          </cell>
        </row>
        <row r="109">
          <cell r="A109">
            <v>469</v>
          </cell>
        </row>
        <row r="110">
          <cell r="A110">
            <v>182</v>
          </cell>
        </row>
        <row r="111">
          <cell r="A111">
            <v>302</v>
          </cell>
        </row>
        <row r="112">
          <cell r="A112">
            <v>203</v>
          </cell>
        </row>
        <row r="113">
          <cell r="A113">
            <v>251</v>
          </cell>
        </row>
        <row r="114">
          <cell r="A114">
            <v>312</v>
          </cell>
        </row>
        <row r="115">
          <cell r="A115">
            <v>175</v>
          </cell>
        </row>
        <row r="116">
          <cell r="A116">
            <v>465</v>
          </cell>
        </row>
        <row r="117">
          <cell r="A117">
            <v>351</v>
          </cell>
        </row>
        <row r="118">
          <cell r="A118">
            <v>310</v>
          </cell>
        </row>
        <row r="119">
          <cell r="A119">
            <v>43</v>
          </cell>
        </row>
        <row r="120">
          <cell r="A120">
            <v>343</v>
          </cell>
        </row>
        <row r="121">
          <cell r="A121">
            <v>18</v>
          </cell>
        </row>
        <row r="122">
          <cell r="A122">
            <v>404</v>
          </cell>
        </row>
        <row r="123">
          <cell r="A123">
            <v>167</v>
          </cell>
        </row>
        <row r="124">
          <cell r="A124">
            <v>20</v>
          </cell>
        </row>
        <row r="125">
          <cell r="A125">
            <v>237</v>
          </cell>
        </row>
        <row r="126">
          <cell r="A126">
            <v>134</v>
          </cell>
        </row>
        <row r="127">
          <cell r="A127">
            <v>103</v>
          </cell>
        </row>
        <row r="128">
          <cell r="A128">
            <v>36</v>
          </cell>
        </row>
        <row r="129">
          <cell r="A129">
            <v>307</v>
          </cell>
        </row>
        <row r="130">
          <cell r="A130">
            <v>45</v>
          </cell>
        </row>
        <row r="131">
          <cell r="A131">
            <v>141</v>
          </cell>
        </row>
        <row r="132">
          <cell r="A132">
            <v>374</v>
          </cell>
        </row>
        <row r="133">
          <cell r="A133">
            <v>6</v>
          </cell>
        </row>
        <row r="134">
          <cell r="A134">
            <v>434</v>
          </cell>
        </row>
        <row r="135">
          <cell r="A135">
            <v>498</v>
          </cell>
        </row>
        <row r="136">
          <cell r="A136">
            <v>450</v>
          </cell>
        </row>
        <row r="137">
          <cell r="A137">
            <v>249</v>
          </cell>
        </row>
        <row r="138">
          <cell r="A138">
            <v>442</v>
          </cell>
        </row>
        <row r="139">
          <cell r="A139">
            <v>372</v>
          </cell>
        </row>
        <row r="140">
          <cell r="A140">
            <v>104</v>
          </cell>
        </row>
        <row r="141">
          <cell r="A141">
            <v>531</v>
          </cell>
        </row>
        <row r="142">
          <cell r="A142">
            <v>338</v>
          </cell>
        </row>
        <row r="143">
          <cell r="A143">
            <v>15</v>
          </cell>
        </row>
        <row r="144">
          <cell r="A144">
            <v>347</v>
          </cell>
        </row>
        <row r="145">
          <cell r="A145">
            <v>204</v>
          </cell>
        </row>
        <row r="146">
          <cell r="A146">
            <v>471</v>
          </cell>
        </row>
        <row r="147">
          <cell r="A147">
            <v>133</v>
          </cell>
        </row>
        <row r="148">
          <cell r="A148">
            <v>219</v>
          </cell>
        </row>
        <row r="149">
          <cell r="A149">
            <v>464</v>
          </cell>
        </row>
        <row r="150">
          <cell r="A150">
            <v>73</v>
          </cell>
        </row>
        <row r="151">
          <cell r="A151">
            <v>59</v>
          </cell>
        </row>
        <row r="152">
          <cell r="A152">
            <v>294</v>
          </cell>
        </row>
        <row r="153">
          <cell r="A153">
            <v>56</v>
          </cell>
        </row>
        <row r="154">
          <cell r="A154">
            <v>254</v>
          </cell>
        </row>
        <row r="155">
          <cell r="A155">
            <v>522</v>
          </cell>
        </row>
        <row r="156">
          <cell r="A156">
            <v>269</v>
          </cell>
        </row>
        <row r="157">
          <cell r="A157">
            <v>256</v>
          </cell>
        </row>
        <row r="158">
          <cell r="A158">
            <v>515</v>
          </cell>
        </row>
        <row r="159">
          <cell r="A159">
            <v>144</v>
          </cell>
        </row>
        <row r="160">
          <cell r="A160">
            <v>261</v>
          </cell>
        </row>
        <row r="161">
          <cell r="A161">
            <v>330</v>
          </cell>
        </row>
        <row r="162">
          <cell r="A162">
            <v>521</v>
          </cell>
        </row>
        <row r="163">
          <cell r="A163">
            <v>320</v>
          </cell>
        </row>
        <row r="164">
          <cell r="A164">
            <v>360</v>
          </cell>
        </row>
        <row r="165">
          <cell r="A165">
            <v>220</v>
          </cell>
        </row>
        <row r="166">
          <cell r="A166">
            <v>215</v>
          </cell>
        </row>
        <row r="167">
          <cell r="A167">
            <v>228</v>
          </cell>
        </row>
        <row r="168">
          <cell r="A168">
            <v>263</v>
          </cell>
        </row>
        <row r="169">
          <cell r="A169">
            <v>172</v>
          </cell>
        </row>
        <row r="170">
          <cell r="A170">
            <v>253</v>
          </cell>
        </row>
        <row r="171">
          <cell r="A171">
            <v>230</v>
          </cell>
        </row>
        <row r="172">
          <cell r="A172">
            <v>344</v>
          </cell>
        </row>
        <row r="173">
          <cell r="A173">
            <v>331</v>
          </cell>
        </row>
        <row r="174">
          <cell r="A174">
            <v>4</v>
          </cell>
        </row>
        <row r="175">
          <cell r="A175">
            <v>419</v>
          </cell>
        </row>
        <row r="176">
          <cell r="A176">
            <v>309</v>
          </cell>
        </row>
        <row r="177">
          <cell r="A177">
            <v>300</v>
          </cell>
        </row>
        <row r="178">
          <cell r="A178">
            <v>114</v>
          </cell>
        </row>
        <row r="179">
          <cell r="A179">
            <v>289</v>
          </cell>
        </row>
        <row r="180">
          <cell r="A180">
            <v>473</v>
          </cell>
        </row>
        <row r="181">
          <cell r="A181">
            <v>536</v>
          </cell>
        </row>
        <row r="182">
          <cell r="A182">
            <v>212</v>
          </cell>
        </row>
        <row r="183">
          <cell r="A183">
            <v>449</v>
          </cell>
        </row>
        <row r="184">
          <cell r="A184">
            <v>332</v>
          </cell>
        </row>
        <row r="185">
          <cell r="A185">
            <v>395</v>
          </cell>
        </row>
        <row r="186">
          <cell r="A186">
            <v>51</v>
          </cell>
        </row>
        <row r="187">
          <cell r="A187">
            <v>362</v>
          </cell>
        </row>
        <row r="188">
          <cell r="A188">
            <v>221</v>
          </cell>
        </row>
        <row r="189">
          <cell r="A189">
            <v>337</v>
          </cell>
        </row>
        <row r="190">
          <cell r="A190">
            <v>529</v>
          </cell>
        </row>
        <row r="191">
          <cell r="A191">
            <v>112</v>
          </cell>
        </row>
        <row r="192">
          <cell r="A192">
            <v>355</v>
          </cell>
        </row>
        <row r="193">
          <cell r="A193">
            <v>274</v>
          </cell>
        </row>
        <row r="194">
          <cell r="A194">
            <v>408</v>
          </cell>
        </row>
        <row r="195">
          <cell r="A195">
            <v>324</v>
          </cell>
        </row>
        <row r="196">
          <cell r="A196">
            <v>306</v>
          </cell>
        </row>
        <row r="197">
          <cell r="A197">
            <v>275</v>
          </cell>
        </row>
        <row r="198">
          <cell r="A198">
            <v>524</v>
          </cell>
        </row>
        <row r="199">
          <cell r="A199">
            <v>292</v>
          </cell>
        </row>
        <row r="200">
          <cell r="A200">
            <v>225</v>
          </cell>
        </row>
        <row r="201">
          <cell r="A201">
            <v>32</v>
          </cell>
        </row>
        <row r="202">
          <cell r="A202">
            <v>288</v>
          </cell>
        </row>
        <row r="203">
          <cell r="A203">
            <v>474</v>
          </cell>
        </row>
        <row r="204">
          <cell r="A204">
            <v>22</v>
          </cell>
        </row>
        <row r="205">
          <cell r="A205">
            <v>89</v>
          </cell>
        </row>
        <row r="206">
          <cell r="A206">
            <v>329</v>
          </cell>
        </row>
        <row r="207">
          <cell r="A207">
            <v>371</v>
          </cell>
        </row>
        <row r="208">
          <cell r="A208">
            <v>236</v>
          </cell>
        </row>
        <row r="209">
          <cell r="A209">
            <v>527</v>
          </cell>
        </row>
        <row r="210">
          <cell r="A210">
            <v>193</v>
          </cell>
        </row>
        <row r="211">
          <cell r="A211">
            <v>121</v>
          </cell>
        </row>
        <row r="212">
          <cell r="A212">
            <v>483</v>
          </cell>
        </row>
        <row r="213">
          <cell r="A213">
            <v>90</v>
          </cell>
        </row>
        <row r="214">
          <cell r="A214">
            <v>363</v>
          </cell>
        </row>
        <row r="215">
          <cell r="A215">
            <v>130</v>
          </cell>
        </row>
        <row r="216">
          <cell r="A216">
            <v>506</v>
          </cell>
        </row>
        <row r="217">
          <cell r="A217">
            <v>466</v>
          </cell>
        </row>
        <row r="218">
          <cell r="A218">
            <v>39</v>
          </cell>
        </row>
        <row r="219">
          <cell r="A219">
            <v>201</v>
          </cell>
        </row>
        <row r="220">
          <cell r="A220">
            <v>401</v>
          </cell>
        </row>
        <row r="221">
          <cell r="A221">
            <v>1</v>
          </cell>
        </row>
        <row r="222">
          <cell r="A222">
            <v>520</v>
          </cell>
        </row>
        <row r="223">
          <cell r="A223">
            <v>443</v>
          </cell>
        </row>
        <row r="224">
          <cell r="A224">
            <v>416</v>
          </cell>
        </row>
        <row r="225">
          <cell r="A225">
            <v>482</v>
          </cell>
        </row>
        <row r="226">
          <cell r="A226">
            <v>544</v>
          </cell>
        </row>
        <row r="227">
          <cell r="A227">
            <v>512</v>
          </cell>
        </row>
        <row r="228">
          <cell r="A228">
            <v>77</v>
          </cell>
        </row>
        <row r="229">
          <cell r="A229">
            <v>47</v>
          </cell>
        </row>
        <row r="230">
          <cell r="A230">
            <v>326</v>
          </cell>
        </row>
        <row r="231">
          <cell r="A231">
            <v>198</v>
          </cell>
        </row>
        <row r="232">
          <cell r="A232">
            <v>49</v>
          </cell>
        </row>
        <row r="233">
          <cell r="A233">
            <v>216</v>
          </cell>
        </row>
        <row r="234">
          <cell r="A234">
            <v>52</v>
          </cell>
        </row>
        <row r="235">
          <cell r="A235">
            <v>387</v>
          </cell>
        </row>
        <row r="236">
          <cell r="A236">
            <v>358</v>
          </cell>
        </row>
        <row r="237">
          <cell r="A237">
            <v>279</v>
          </cell>
        </row>
        <row r="238">
          <cell r="A238">
            <v>23</v>
          </cell>
        </row>
        <row r="239">
          <cell r="A239">
            <v>410</v>
          </cell>
        </row>
        <row r="240">
          <cell r="A240">
            <v>61</v>
          </cell>
        </row>
        <row r="241">
          <cell r="A241">
            <v>458</v>
          </cell>
        </row>
        <row r="242">
          <cell r="A242">
            <v>376</v>
          </cell>
        </row>
        <row r="243">
          <cell r="A243">
            <v>422</v>
          </cell>
        </row>
        <row r="244">
          <cell r="A244">
            <v>44</v>
          </cell>
        </row>
        <row r="245">
          <cell r="A245">
            <v>159</v>
          </cell>
        </row>
        <row r="246">
          <cell r="A246">
            <v>125</v>
          </cell>
        </row>
        <row r="247">
          <cell r="A247">
            <v>273</v>
          </cell>
        </row>
        <row r="248">
          <cell r="A248">
            <v>485</v>
          </cell>
        </row>
        <row r="249">
          <cell r="A249">
            <v>517</v>
          </cell>
        </row>
        <row r="250">
          <cell r="A250">
            <v>180</v>
          </cell>
        </row>
        <row r="251">
          <cell r="A251">
            <v>378</v>
          </cell>
        </row>
        <row r="252">
          <cell r="A252">
            <v>389</v>
          </cell>
        </row>
        <row r="253">
          <cell r="A253">
            <v>367</v>
          </cell>
        </row>
        <row r="254">
          <cell r="A254">
            <v>128</v>
          </cell>
        </row>
        <row r="255">
          <cell r="A255">
            <v>178</v>
          </cell>
        </row>
        <row r="256">
          <cell r="A256">
            <v>224</v>
          </cell>
        </row>
        <row r="257">
          <cell r="A257">
            <v>192</v>
          </cell>
        </row>
        <row r="258">
          <cell r="A258">
            <v>429</v>
          </cell>
        </row>
        <row r="259">
          <cell r="A259">
            <v>48</v>
          </cell>
        </row>
        <row r="260">
          <cell r="A260">
            <v>118</v>
          </cell>
        </row>
        <row r="261">
          <cell r="A261">
            <v>67</v>
          </cell>
        </row>
        <row r="262">
          <cell r="A262">
            <v>361</v>
          </cell>
        </row>
        <row r="263">
          <cell r="A263">
            <v>119</v>
          </cell>
        </row>
        <row r="264">
          <cell r="A264">
            <v>120</v>
          </cell>
        </row>
        <row r="265">
          <cell r="A265">
            <v>282</v>
          </cell>
        </row>
        <row r="266">
          <cell r="A266">
            <v>197</v>
          </cell>
        </row>
        <row r="267">
          <cell r="A267">
            <v>313</v>
          </cell>
        </row>
        <row r="268">
          <cell r="A268">
            <v>315</v>
          </cell>
        </row>
        <row r="269">
          <cell r="A269">
            <v>493</v>
          </cell>
        </row>
        <row r="270">
          <cell r="A270">
            <v>379</v>
          </cell>
        </row>
        <row r="271">
          <cell r="A271">
            <v>462</v>
          </cell>
        </row>
        <row r="272">
          <cell r="A272">
            <v>16</v>
          </cell>
        </row>
        <row r="273">
          <cell r="A273">
            <v>188</v>
          </cell>
        </row>
        <row r="274">
          <cell r="A274">
            <v>398</v>
          </cell>
        </row>
        <row r="275">
          <cell r="A275">
            <v>345</v>
          </cell>
        </row>
        <row r="276">
          <cell r="A276">
            <v>433</v>
          </cell>
        </row>
        <row r="277">
          <cell r="A277">
            <v>394</v>
          </cell>
        </row>
        <row r="278">
          <cell r="A278">
            <v>534</v>
          </cell>
        </row>
        <row r="279">
          <cell r="A279">
            <v>508</v>
          </cell>
        </row>
        <row r="280">
          <cell r="A280">
            <v>352</v>
          </cell>
        </row>
        <row r="281">
          <cell r="A281">
            <v>412</v>
          </cell>
        </row>
        <row r="282">
          <cell r="A282">
            <v>334</v>
          </cell>
        </row>
        <row r="283">
          <cell r="A283">
            <v>472</v>
          </cell>
        </row>
        <row r="284">
          <cell r="A284">
            <v>54</v>
          </cell>
        </row>
        <row r="285">
          <cell r="A285">
            <v>403</v>
          </cell>
        </row>
        <row r="286">
          <cell r="A286">
            <v>314</v>
          </cell>
        </row>
        <row r="287">
          <cell r="A287">
            <v>504</v>
          </cell>
        </row>
        <row r="288">
          <cell r="A288">
            <v>413</v>
          </cell>
        </row>
        <row r="289">
          <cell r="A289">
            <v>113</v>
          </cell>
        </row>
        <row r="290">
          <cell r="A290">
            <v>364</v>
          </cell>
        </row>
        <row r="291">
          <cell r="A291">
            <v>242</v>
          </cell>
        </row>
        <row r="292">
          <cell r="A292">
            <v>11</v>
          </cell>
        </row>
        <row r="293">
          <cell r="A293">
            <v>163</v>
          </cell>
        </row>
        <row r="294">
          <cell r="A294">
            <v>390</v>
          </cell>
        </row>
        <row r="295">
          <cell r="A295">
            <v>34</v>
          </cell>
        </row>
        <row r="296">
          <cell r="A296">
            <v>74</v>
          </cell>
        </row>
        <row r="297">
          <cell r="A297">
            <v>291</v>
          </cell>
        </row>
        <row r="298">
          <cell r="A298">
            <v>459</v>
          </cell>
        </row>
        <row r="299">
          <cell r="A299">
            <v>281</v>
          </cell>
        </row>
        <row r="300">
          <cell r="A300">
            <v>42</v>
          </cell>
        </row>
        <row r="301">
          <cell r="A301">
            <v>293</v>
          </cell>
        </row>
        <row r="302">
          <cell r="A302">
            <v>431</v>
          </cell>
        </row>
        <row r="303">
          <cell r="A303">
            <v>185</v>
          </cell>
        </row>
        <row r="304">
          <cell r="A304">
            <v>266</v>
          </cell>
        </row>
        <row r="305">
          <cell r="A305">
            <v>260</v>
          </cell>
        </row>
        <row r="306">
          <cell r="A306">
            <v>532</v>
          </cell>
        </row>
        <row r="307">
          <cell r="A307">
            <v>525</v>
          </cell>
        </row>
        <row r="308">
          <cell r="A308">
            <v>145</v>
          </cell>
        </row>
        <row r="309">
          <cell r="A309">
            <v>127</v>
          </cell>
        </row>
        <row r="310">
          <cell r="A310">
            <v>205</v>
          </cell>
        </row>
        <row r="311">
          <cell r="A311">
            <v>523</v>
          </cell>
        </row>
        <row r="312">
          <cell r="A312">
            <v>262</v>
          </cell>
        </row>
        <row r="313">
          <cell r="A313">
            <v>290</v>
          </cell>
        </row>
        <row r="314">
          <cell r="A314">
            <v>75</v>
          </cell>
        </row>
        <row r="315">
          <cell r="A315">
            <v>24</v>
          </cell>
        </row>
        <row r="316">
          <cell r="A316">
            <v>445</v>
          </cell>
        </row>
        <row r="317">
          <cell r="A317">
            <v>501</v>
          </cell>
        </row>
        <row r="318">
          <cell r="A318">
            <v>519</v>
          </cell>
        </row>
        <row r="319">
          <cell r="A319">
            <v>5</v>
          </cell>
        </row>
        <row r="320">
          <cell r="A320">
            <v>303</v>
          </cell>
        </row>
        <row r="321">
          <cell r="A321">
            <v>278</v>
          </cell>
        </row>
        <row r="322">
          <cell r="A322">
            <v>98</v>
          </cell>
        </row>
        <row r="323">
          <cell r="A323">
            <v>435</v>
          </cell>
        </row>
        <row r="324">
          <cell r="A324">
            <v>328</v>
          </cell>
        </row>
        <row r="325">
          <cell r="A325">
            <v>233</v>
          </cell>
        </row>
        <row r="326">
          <cell r="A326">
            <v>287</v>
          </cell>
        </row>
        <row r="327">
          <cell r="A327">
            <v>99</v>
          </cell>
        </row>
        <row r="328">
          <cell r="A328">
            <v>13</v>
          </cell>
        </row>
        <row r="329">
          <cell r="A329">
            <v>271</v>
          </cell>
        </row>
        <row r="330">
          <cell r="A330">
            <v>96</v>
          </cell>
        </row>
        <row r="331">
          <cell r="A331">
            <v>29</v>
          </cell>
        </row>
        <row r="332">
          <cell r="A332">
            <v>252</v>
          </cell>
        </row>
        <row r="333">
          <cell r="A333">
            <v>202</v>
          </cell>
        </row>
        <row r="334">
          <cell r="A334">
            <v>301</v>
          </cell>
        </row>
        <row r="335">
          <cell r="A335">
            <v>452</v>
          </cell>
        </row>
        <row r="336">
          <cell r="A336">
            <v>88</v>
          </cell>
        </row>
        <row r="337">
          <cell r="A337">
            <v>342</v>
          </cell>
        </row>
        <row r="338">
          <cell r="A338">
            <v>368</v>
          </cell>
        </row>
        <row r="339">
          <cell r="A339">
            <v>223</v>
          </cell>
        </row>
        <row r="340">
          <cell r="A340">
            <v>542</v>
          </cell>
        </row>
        <row r="341">
          <cell r="A341">
            <v>272</v>
          </cell>
        </row>
        <row r="342">
          <cell r="A342">
            <v>457</v>
          </cell>
        </row>
        <row r="343">
          <cell r="A343">
            <v>354</v>
          </cell>
        </row>
        <row r="344">
          <cell r="A344">
            <v>267</v>
          </cell>
        </row>
        <row r="345">
          <cell r="A345">
            <v>213</v>
          </cell>
        </row>
        <row r="346">
          <cell r="A346">
            <v>10</v>
          </cell>
        </row>
        <row r="347">
          <cell r="A347">
            <v>66</v>
          </cell>
        </row>
        <row r="348">
          <cell r="A348">
            <v>191</v>
          </cell>
        </row>
        <row r="349">
          <cell r="A349">
            <v>93</v>
          </cell>
        </row>
        <row r="350">
          <cell r="A350">
            <v>488</v>
          </cell>
        </row>
        <row r="351">
          <cell r="A351">
            <v>484</v>
          </cell>
        </row>
        <row r="352">
          <cell r="A352">
            <v>526</v>
          </cell>
        </row>
        <row r="353">
          <cell r="A353">
            <v>8</v>
          </cell>
        </row>
        <row r="354">
          <cell r="A354">
            <v>17</v>
          </cell>
        </row>
        <row r="355">
          <cell r="A355">
            <v>37</v>
          </cell>
        </row>
        <row r="356">
          <cell r="A356">
            <v>187</v>
          </cell>
        </row>
        <row r="357">
          <cell r="A357">
            <v>79</v>
          </cell>
        </row>
        <row r="358">
          <cell r="A358">
            <v>140</v>
          </cell>
        </row>
        <row r="359">
          <cell r="A359">
            <v>108</v>
          </cell>
        </row>
        <row r="360">
          <cell r="A360">
            <v>222</v>
          </cell>
        </row>
        <row r="361">
          <cell r="A361">
            <v>109</v>
          </cell>
        </row>
        <row r="362">
          <cell r="A362">
            <v>500</v>
          </cell>
        </row>
        <row r="363">
          <cell r="A363">
            <v>322</v>
          </cell>
        </row>
        <row r="364">
          <cell r="A364">
            <v>156</v>
          </cell>
        </row>
        <row r="365">
          <cell r="A365">
            <v>444</v>
          </cell>
        </row>
        <row r="366">
          <cell r="A366">
            <v>543</v>
          </cell>
        </row>
        <row r="367">
          <cell r="A367">
            <v>210</v>
          </cell>
        </row>
        <row r="368">
          <cell r="A368">
            <v>470</v>
          </cell>
        </row>
        <row r="369">
          <cell r="A369">
            <v>284</v>
          </cell>
        </row>
        <row r="370">
          <cell r="A370">
            <v>456</v>
          </cell>
        </row>
        <row r="371">
          <cell r="A371">
            <v>317</v>
          </cell>
        </row>
        <row r="372">
          <cell r="A372">
            <v>139</v>
          </cell>
        </row>
        <row r="373">
          <cell r="A373">
            <v>402</v>
          </cell>
        </row>
        <row r="374">
          <cell r="A374">
            <v>513</v>
          </cell>
        </row>
        <row r="375">
          <cell r="A375">
            <v>60</v>
          </cell>
        </row>
        <row r="376">
          <cell r="A376">
            <v>58</v>
          </cell>
        </row>
        <row r="377">
          <cell r="A377">
            <v>467</v>
          </cell>
        </row>
        <row r="378">
          <cell r="A378">
            <v>318</v>
          </cell>
        </row>
        <row r="379">
          <cell r="A379">
            <v>101</v>
          </cell>
        </row>
        <row r="380">
          <cell r="A380">
            <v>195</v>
          </cell>
        </row>
        <row r="381">
          <cell r="A381">
            <v>82</v>
          </cell>
        </row>
        <row r="382">
          <cell r="A382">
            <v>157</v>
          </cell>
        </row>
        <row r="383">
          <cell r="A383">
            <v>259</v>
          </cell>
        </row>
        <row r="384">
          <cell r="A384">
            <v>3</v>
          </cell>
        </row>
        <row r="385">
          <cell r="A385">
            <v>0</v>
          </cell>
        </row>
        <row r="386">
          <cell r="A386">
            <v>356</v>
          </cell>
        </row>
        <row r="387">
          <cell r="A387">
            <v>518</v>
          </cell>
        </row>
        <row r="388">
          <cell r="A388">
            <v>71</v>
          </cell>
        </row>
        <row r="389">
          <cell r="A389">
            <v>244</v>
          </cell>
        </row>
        <row r="390">
          <cell r="A390">
            <v>25</v>
          </cell>
        </row>
        <row r="391">
          <cell r="A391">
            <v>546</v>
          </cell>
        </row>
        <row r="392">
          <cell r="A392">
            <v>451</v>
          </cell>
        </row>
        <row r="393">
          <cell r="A393">
            <v>206</v>
          </cell>
        </row>
        <row r="394">
          <cell r="A394">
            <v>143</v>
          </cell>
        </row>
        <row r="395">
          <cell r="A395">
            <v>28</v>
          </cell>
        </row>
        <row r="396">
          <cell r="A396">
            <v>547</v>
          </cell>
        </row>
        <row r="397">
          <cell r="A397">
            <v>276</v>
          </cell>
        </row>
        <row r="398">
          <cell r="A398">
            <v>238</v>
          </cell>
        </row>
        <row r="399">
          <cell r="A399">
            <v>405</v>
          </cell>
        </row>
        <row r="400">
          <cell r="A400">
            <v>365</v>
          </cell>
        </row>
        <row r="401">
          <cell r="A401">
            <v>129</v>
          </cell>
        </row>
        <row r="402">
          <cell r="A402">
            <v>9</v>
          </cell>
        </row>
        <row r="403">
          <cell r="A403">
            <v>283</v>
          </cell>
        </row>
        <row r="404">
          <cell r="A404">
            <v>509</v>
          </cell>
        </row>
        <row r="405">
          <cell r="A405">
            <v>448</v>
          </cell>
        </row>
        <row r="406">
          <cell r="A406">
            <v>336</v>
          </cell>
        </row>
        <row r="407">
          <cell r="A407">
            <v>539</v>
          </cell>
        </row>
        <row r="408">
          <cell r="A408">
            <v>530</v>
          </cell>
        </row>
        <row r="409">
          <cell r="A409">
            <v>148</v>
          </cell>
        </row>
        <row r="410">
          <cell r="A410">
            <v>411</v>
          </cell>
        </row>
        <row r="411">
          <cell r="A411">
            <v>76</v>
          </cell>
        </row>
        <row r="412">
          <cell r="A412">
            <v>494</v>
          </cell>
        </row>
        <row r="413">
          <cell r="A413">
            <v>265</v>
          </cell>
        </row>
        <row r="414">
          <cell r="A414">
            <v>149</v>
          </cell>
        </row>
        <row r="415">
          <cell r="A415">
            <v>366</v>
          </cell>
        </row>
        <row r="416">
          <cell r="A416">
            <v>72</v>
          </cell>
        </row>
        <row r="417">
          <cell r="A417">
            <v>495</v>
          </cell>
        </row>
        <row r="418">
          <cell r="A418">
            <v>285</v>
          </cell>
        </row>
        <row r="419">
          <cell r="A419">
            <v>234</v>
          </cell>
        </row>
        <row r="420">
          <cell r="A420">
            <v>160</v>
          </cell>
        </row>
        <row r="421">
          <cell r="A421">
            <v>481</v>
          </cell>
        </row>
        <row r="422">
          <cell r="A422">
            <v>126</v>
          </cell>
        </row>
        <row r="423">
          <cell r="A423">
            <v>540</v>
          </cell>
        </row>
        <row r="424">
          <cell r="A424">
            <v>166</v>
          </cell>
        </row>
        <row r="425">
          <cell r="A425">
            <v>150</v>
          </cell>
        </row>
        <row r="426">
          <cell r="A426">
            <v>491</v>
          </cell>
        </row>
        <row r="427">
          <cell r="A427">
            <v>95</v>
          </cell>
        </row>
        <row r="428">
          <cell r="A428">
            <v>399</v>
          </cell>
        </row>
        <row r="429">
          <cell r="A429">
            <v>424</v>
          </cell>
        </row>
        <row r="430">
          <cell r="A430">
            <v>27</v>
          </cell>
        </row>
        <row r="431">
          <cell r="A431">
            <v>490</v>
          </cell>
        </row>
        <row r="432">
          <cell r="A432">
            <v>248</v>
          </cell>
        </row>
        <row r="433">
          <cell r="A433">
            <v>69</v>
          </cell>
        </row>
        <row r="434">
          <cell r="A434">
            <v>258</v>
          </cell>
        </row>
        <row r="435">
          <cell r="A435">
            <v>181</v>
          </cell>
        </row>
        <row r="436">
          <cell r="A436">
            <v>468</v>
          </cell>
        </row>
        <row r="437">
          <cell r="A437">
            <v>19</v>
          </cell>
        </row>
        <row r="438">
          <cell r="A438">
            <v>397</v>
          </cell>
        </row>
        <row r="439">
          <cell r="A439">
            <v>14</v>
          </cell>
        </row>
        <row r="440">
          <cell r="A440">
            <v>246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312</v>
          </cell>
        </row>
        <row r="3">
          <cell r="A3">
            <v>202</v>
          </cell>
        </row>
        <row r="4">
          <cell r="A4">
            <v>160</v>
          </cell>
        </row>
        <row r="5">
          <cell r="A5">
            <v>16</v>
          </cell>
        </row>
        <row r="6">
          <cell r="A6">
            <v>221</v>
          </cell>
        </row>
        <row r="7">
          <cell r="A7">
            <v>225</v>
          </cell>
        </row>
        <row r="8">
          <cell r="A8">
            <v>148</v>
          </cell>
        </row>
        <row r="9">
          <cell r="A9">
            <v>154</v>
          </cell>
        </row>
        <row r="10">
          <cell r="A10">
            <v>409</v>
          </cell>
        </row>
        <row r="11">
          <cell r="A11">
            <v>15</v>
          </cell>
        </row>
        <row r="12">
          <cell r="A12">
            <v>120</v>
          </cell>
        </row>
        <row r="13">
          <cell r="A13">
            <v>273</v>
          </cell>
        </row>
        <row r="14">
          <cell r="A14">
            <v>247</v>
          </cell>
        </row>
        <row r="15">
          <cell r="A15">
            <v>140</v>
          </cell>
        </row>
        <row r="16">
          <cell r="A16">
            <v>391</v>
          </cell>
        </row>
        <row r="17">
          <cell r="A17">
            <v>23</v>
          </cell>
        </row>
        <row r="18">
          <cell r="A18">
            <v>197</v>
          </cell>
        </row>
        <row r="19">
          <cell r="A19">
            <v>532</v>
          </cell>
        </row>
        <row r="20">
          <cell r="A20">
            <v>374</v>
          </cell>
        </row>
        <row r="21">
          <cell r="A21">
            <v>118</v>
          </cell>
        </row>
        <row r="22">
          <cell r="A22">
            <v>494</v>
          </cell>
        </row>
        <row r="23">
          <cell r="A23">
            <v>134</v>
          </cell>
        </row>
        <row r="24">
          <cell r="A24">
            <v>92</v>
          </cell>
        </row>
        <row r="25">
          <cell r="A25">
            <v>385</v>
          </cell>
        </row>
        <row r="26">
          <cell r="A26">
            <v>93</v>
          </cell>
        </row>
        <row r="27">
          <cell r="A27">
            <v>102</v>
          </cell>
        </row>
        <row r="28">
          <cell r="A28">
            <v>490</v>
          </cell>
        </row>
        <row r="29">
          <cell r="A29">
            <v>548</v>
          </cell>
        </row>
        <row r="30">
          <cell r="A30">
            <v>334</v>
          </cell>
        </row>
        <row r="31">
          <cell r="A31">
            <v>261</v>
          </cell>
        </row>
        <row r="32">
          <cell r="A32">
            <v>2</v>
          </cell>
        </row>
        <row r="33">
          <cell r="A33">
            <v>337</v>
          </cell>
        </row>
        <row r="34">
          <cell r="A34">
            <v>262</v>
          </cell>
        </row>
        <row r="35">
          <cell r="A35">
            <v>114</v>
          </cell>
        </row>
        <row r="36">
          <cell r="A36">
            <v>389</v>
          </cell>
        </row>
        <row r="37">
          <cell r="A37">
            <v>159</v>
          </cell>
        </row>
        <row r="38">
          <cell r="A38">
            <v>21</v>
          </cell>
        </row>
        <row r="39">
          <cell r="A39">
            <v>300</v>
          </cell>
        </row>
        <row r="40">
          <cell r="A40">
            <v>295</v>
          </cell>
        </row>
        <row r="41">
          <cell r="A41">
            <v>176</v>
          </cell>
        </row>
        <row r="42">
          <cell r="A42">
            <v>296</v>
          </cell>
        </row>
        <row r="43">
          <cell r="A43">
            <v>309</v>
          </cell>
        </row>
        <row r="44">
          <cell r="A44">
            <v>350</v>
          </cell>
        </row>
        <row r="45">
          <cell r="A45">
            <v>146</v>
          </cell>
        </row>
        <row r="46">
          <cell r="A46">
            <v>169</v>
          </cell>
        </row>
        <row r="47">
          <cell r="A47">
            <v>252</v>
          </cell>
        </row>
        <row r="48">
          <cell r="A48">
            <v>544</v>
          </cell>
        </row>
        <row r="49">
          <cell r="A49">
            <v>398</v>
          </cell>
        </row>
        <row r="50">
          <cell r="A50">
            <v>215</v>
          </cell>
        </row>
        <row r="51">
          <cell r="A51">
            <v>537</v>
          </cell>
        </row>
        <row r="52">
          <cell r="A52">
            <v>212</v>
          </cell>
        </row>
        <row r="53">
          <cell r="A53">
            <v>434</v>
          </cell>
        </row>
        <row r="54">
          <cell r="A54">
            <v>6</v>
          </cell>
        </row>
        <row r="55">
          <cell r="A55">
            <v>246</v>
          </cell>
        </row>
        <row r="56">
          <cell r="A56">
            <v>275</v>
          </cell>
        </row>
        <row r="57">
          <cell r="A57">
            <v>170</v>
          </cell>
        </row>
        <row r="58">
          <cell r="A58">
            <v>546</v>
          </cell>
        </row>
        <row r="59">
          <cell r="A59">
            <v>272</v>
          </cell>
        </row>
        <row r="60">
          <cell r="A60">
            <v>264</v>
          </cell>
        </row>
        <row r="61">
          <cell r="A61">
            <v>371</v>
          </cell>
        </row>
        <row r="62">
          <cell r="A62">
            <v>164</v>
          </cell>
        </row>
        <row r="63">
          <cell r="A63">
            <v>263</v>
          </cell>
        </row>
        <row r="64">
          <cell r="A64">
            <v>533</v>
          </cell>
        </row>
        <row r="65">
          <cell r="A65">
            <v>511</v>
          </cell>
        </row>
        <row r="66">
          <cell r="A66">
            <v>9</v>
          </cell>
        </row>
        <row r="67">
          <cell r="A67">
            <v>359</v>
          </cell>
        </row>
        <row r="68">
          <cell r="A68">
            <v>230</v>
          </cell>
        </row>
        <row r="69">
          <cell r="A69">
            <v>369</v>
          </cell>
        </row>
        <row r="70">
          <cell r="A70">
            <v>87</v>
          </cell>
        </row>
        <row r="71">
          <cell r="A71">
            <v>430</v>
          </cell>
        </row>
        <row r="72">
          <cell r="A72">
            <v>473</v>
          </cell>
        </row>
        <row r="73">
          <cell r="A73">
            <v>63</v>
          </cell>
        </row>
        <row r="74">
          <cell r="A74">
            <v>1</v>
          </cell>
        </row>
        <row r="75">
          <cell r="A75">
            <v>128</v>
          </cell>
        </row>
        <row r="76">
          <cell r="A76">
            <v>141</v>
          </cell>
        </row>
        <row r="77">
          <cell r="A77">
            <v>60</v>
          </cell>
        </row>
        <row r="78">
          <cell r="A78">
            <v>384</v>
          </cell>
        </row>
        <row r="79">
          <cell r="A79">
            <v>355</v>
          </cell>
        </row>
        <row r="80">
          <cell r="A80">
            <v>441</v>
          </cell>
        </row>
        <row r="81">
          <cell r="A81">
            <v>80</v>
          </cell>
        </row>
        <row r="82">
          <cell r="A82">
            <v>89</v>
          </cell>
        </row>
        <row r="83">
          <cell r="A83">
            <v>401</v>
          </cell>
        </row>
        <row r="84">
          <cell r="A84">
            <v>383</v>
          </cell>
        </row>
        <row r="85">
          <cell r="A85">
            <v>520</v>
          </cell>
        </row>
        <row r="86">
          <cell r="A86">
            <v>137</v>
          </cell>
        </row>
        <row r="87">
          <cell r="A87">
            <v>144</v>
          </cell>
        </row>
        <row r="88">
          <cell r="A88">
            <v>493</v>
          </cell>
        </row>
        <row r="89">
          <cell r="A89">
            <v>523</v>
          </cell>
        </row>
        <row r="90">
          <cell r="A90">
            <v>64</v>
          </cell>
        </row>
        <row r="91">
          <cell r="A91">
            <v>332</v>
          </cell>
        </row>
        <row r="92">
          <cell r="A92">
            <v>515</v>
          </cell>
        </row>
        <row r="93">
          <cell r="A93">
            <v>184</v>
          </cell>
        </row>
        <row r="94">
          <cell r="A94">
            <v>178</v>
          </cell>
        </row>
        <row r="95">
          <cell r="A95">
            <v>322</v>
          </cell>
        </row>
        <row r="96">
          <cell r="A96">
            <v>205</v>
          </cell>
        </row>
        <row r="97">
          <cell r="A97">
            <v>328</v>
          </cell>
        </row>
        <row r="98">
          <cell r="A98">
            <v>397</v>
          </cell>
        </row>
        <row r="99">
          <cell r="A99">
            <v>274</v>
          </cell>
        </row>
        <row r="100">
          <cell r="A100">
            <v>352</v>
          </cell>
        </row>
        <row r="101">
          <cell r="A101">
            <v>232</v>
          </cell>
        </row>
        <row r="102">
          <cell r="A102">
            <v>424</v>
          </cell>
        </row>
        <row r="103">
          <cell r="A103">
            <v>81</v>
          </cell>
        </row>
        <row r="104">
          <cell r="A104">
            <v>116</v>
          </cell>
        </row>
        <row r="105">
          <cell r="A105">
            <v>195</v>
          </cell>
        </row>
        <row r="106">
          <cell r="A106">
            <v>57</v>
          </cell>
        </row>
        <row r="107">
          <cell r="A107">
            <v>124</v>
          </cell>
        </row>
        <row r="108">
          <cell r="A108">
            <v>224</v>
          </cell>
        </row>
        <row r="109">
          <cell r="A109">
            <v>407</v>
          </cell>
        </row>
        <row r="110">
          <cell r="A110">
            <v>365</v>
          </cell>
        </row>
        <row r="111">
          <cell r="A111">
            <v>339</v>
          </cell>
        </row>
        <row r="112">
          <cell r="A112">
            <v>288</v>
          </cell>
        </row>
        <row r="113">
          <cell r="A113">
            <v>362</v>
          </cell>
        </row>
        <row r="114">
          <cell r="A114">
            <v>129</v>
          </cell>
        </row>
        <row r="115">
          <cell r="A115">
            <v>395</v>
          </cell>
        </row>
        <row r="116">
          <cell r="A116">
            <v>415</v>
          </cell>
        </row>
        <row r="117">
          <cell r="A117">
            <v>132</v>
          </cell>
        </row>
        <row r="118">
          <cell r="A118">
            <v>316</v>
          </cell>
        </row>
        <row r="119">
          <cell r="A119">
            <v>231</v>
          </cell>
        </row>
        <row r="120">
          <cell r="A120">
            <v>103</v>
          </cell>
        </row>
        <row r="121">
          <cell r="A121">
            <v>198</v>
          </cell>
        </row>
        <row r="122">
          <cell r="A122">
            <v>367</v>
          </cell>
        </row>
        <row r="123">
          <cell r="A123">
            <v>298</v>
          </cell>
        </row>
        <row r="124">
          <cell r="A124">
            <v>167</v>
          </cell>
        </row>
        <row r="125">
          <cell r="A125">
            <v>175</v>
          </cell>
        </row>
        <row r="126">
          <cell r="A126">
            <v>543</v>
          </cell>
        </row>
        <row r="127">
          <cell r="A127">
            <v>20</v>
          </cell>
        </row>
        <row r="128">
          <cell r="A128">
            <v>248</v>
          </cell>
        </row>
        <row r="129">
          <cell r="A129">
            <v>342</v>
          </cell>
        </row>
        <row r="130">
          <cell r="A130">
            <v>450</v>
          </cell>
        </row>
        <row r="131">
          <cell r="A131">
            <v>136</v>
          </cell>
        </row>
        <row r="132">
          <cell r="A132">
            <v>324</v>
          </cell>
        </row>
        <row r="133">
          <cell r="A133">
            <v>422</v>
          </cell>
        </row>
        <row r="134">
          <cell r="A134">
            <v>191</v>
          </cell>
        </row>
        <row r="135">
          <cell r="A135">
            <v>341</v>
          </cell>
        </row>
        <row r="136">
          <cell r="A136">
            <v>166</v>
          </cell>
        </row>
        <row r="137">
          <cell r="A137">
            <v>429</v>
          </cell>
        </row>
        <row r="138">
          <cell r="A138">
            <v>348</v>
          </cell>
        </row>
        <row r="139">
          <cell r="A139">
            <v>400</v>
          </cell>
        </row>
        <row r="140">
          <cell r="A140">
            <v>448</v>
          </cell>
        </row>
        <row r="141">
          <cell r="A141">
            <v>151</v>
          </cell>
        </row>
        <row r="142">
          <cell r="A142">
            <v>69</v>
          </cell>
        </row>
        <row r="143">
          <cell r="A143">
            <v>304</v>
          </cell>
        </row>
        <row r="144">
          <cell r="A144">
            <v>233</v>
          </cell>
        </row>
        <row r="145">
          <cell r="A145">
            <v>536</v>
          </cell>
        </row>
        <row r="146">
          <cell r="A146">
            <v>13</v>
          </cell>
        </row>
        <row r="147">
          <cell r="A147">
            <v>394</v>
          </cell>
        </row>
        <row r="148">
          <cell r="A148">
            <v>217</v>
          </cell>
        </row>
        <row r="149">
          <cell r="A149">
            <v>125</v>
          </cell>
        </row>
        <row r="150">
          <cell r="A150">
            <v>31</v>
          </cell>
        </row>
        <row r="151">
          <cell r="A151">
            <v>310</v>
          </cell>
        </row>
        <row r="152">
          <cell r="A152">
            <v>285</v>
          </cell>
        </row>
        <row r="153">
          <cell r="A153">
            <v>526</v>
          </cell>
        </row>
        <row r="154">
          <cell r="A154">
            <v>41</v>
          </cell>
        </row>
        <row r="155">
          <cell r="A155">
            <v>346</v>
          </cell>
        </row>
        <row r="156">
          <cell r="A156">
            <v>290</v>
          </cell>
        </row>
        <row r="157">
          <cell r="A157">
            <v>149</v>
          </cell>
        </row>
        <row r="158">
          <cell r="A158">
            <v>183</v>
          </cell>
        </row>
        <row r="159">
          <cell r="A159">
            <v>91</v>
          </cell>
        </row>
        <row r="160">
          <cell r="A160">
            <v>4</v>
          </cell>
        </row>
        <row r="161">
          <cell r="A161">
            <v>340</v>
          </cell>
        </row>
        <row r="162">
          <cell r="A162">
            <v>11</v>
          </cell>
        </row>
        <row r="163">
          <cell r="A163">
            <v>49</v>
          </cell>
        </row>
        <row r="164">
          <cell r="A164">
            <v>380</v>
          </cell>
        </row>
        <row r="165">
          <cell r="A165">
            <v>227</v>
          </cell>
        </row>
        <row r="166">
          <cell r="A166">
            <v>84</v>
          </cell>
        </row>
        <row r="167">
          <cell r="A167">
            <v>222</v>
          </cell>
        </row>
        <row r="168">
          <cell r="A168">
            <v>26</v>
          </cell>
        </row>
        <row r="169">
          <cell r="A169">
            <v>438</v>
          </cell>
        </row>
        <row r="170">
          <cell r="A170">
            <v>25</v>
          </cell>
        </row>
        <row r="171">
          <cell r="A171">
            <v>453</v>
          </cell>
        </row>
        <row r="172">
          <cell r="A172">
            <v>194</v>
          </cell>
        </row>
        <row r="173">
          <cell r="A173">
            <v>440</v>
          </cell>
        </row>
        <row r="174">
          <cell r="A174">
            <v>68</v>
          </cell>
        </row>
        <row r="175">
          <cell r="A175">
            <v>94</v>
          </cell>
        </row>
        <row r="176">
          <cell r="A176">
            <v>244</v>
          </cell>
        </row>
        <row r="177">
          <cell r="A177">
            <v>207</v>
          </cell>
        </row>
        <row r="178">
          <cell r="A178">
            <v>501</v>
          </cell>
        </row>
        <row r="179">
          <cell r="A179">
            <v>482</v>
          </cell>
        </row>
        <row r="180">
          <cell r="A180">
            <v>71</v>
          </cell>
        </row>
        <row r="181">
          <cell r="A181">
            <v>96</v>
          </cell>
        </row>
        <row r="182">
          <cell r="A182">
            <v>411</v>
          </cell>
        </row>
        <row r="183">
          <cell r="A183">
            <v>0</v>
          </cell>
        </row>
        <row r="184">
          <cell r="A184">
            <v>226</v>
          </cell>
        </row>
        <row r="185">
          <cell r="A185">
            <v>239</v>
          </cell>
        </row>
        <row r="186">
          <cell r="A186">
            <v>143</v>
          </cell>
        </row>
        <row r="187">
          <cell r="A187">
            <v>333</v>
          </cell>
        </row>
        <row r="188">
          <cell r="A188">
            <v>439</v>
          </cell>
        </row>
        <row r="189">
          <cell r="A189">
            <v>276</v>
          </cell>
        </row>
        <row r="190">
          <cell r="A190">
            <v>74</v>
          </cell>
        </row>
        <row r="191">
          <cell r="A191">
            <v>381</v>
          </cell>
        </row>
        <row r="192">
          <cell r="A192">
            <v>277</v>
          </cell>
        </row>
        <row r="193">
          <cell r="A193">
            <v>70</v>
          </cell>
        </row>
        <row r="194">
          <cell r="A194">
            <v>73</v>
          </cell>
        </row>
        <row r="195">
          <cell r="A195">
            <v>410</v>
          </cell>
        </row>
        <row r="196">
          <cell r="A196">
            <v>235</v>
          </cell>
        </row>
        <row r="197">
          <cell r="A197">
            <v>280</v>
          </cell>
        </row>
        <row r="198">
          <cell r="A198">
            <v>472</v>
          </cell>
        </row>
        <row r="199">
          <cell r="A199">
            <v>445</v>
          </cell>
        </row>
        <row r="200">
          <cell r="A200">
            <v>219</v>
          </cell>
        </row>
        <row r="201">
          <cell r="A201">
            <v>528</v>
          </cell>
        </row>
        <row r="202">
          <cell r="A202">
            <v>327</v>
          </cell>
        </row>
        <row r="203">
          <cell r="A203">
            <v>479</v>
          </cell>
        </row>
        <row r="204">
          <cell r="A204">
            <v>514</v>
          </cell>
        </row>
        <row r="205">
          <cell r="A205">
            <v>456</v>
          </cell>
        </row>
        <row r="206">
          <cell r="A206">
            <v>55</v>
          </cell>
        </row>
        <row r="207">
          <cell r="A207">
            <v>500</v>
          </cell>
        </row>
        <row r="208">
          <cell r="A208">
            <v>105</v>
          </cell>
        </row>
        <row r="209">
          <cell r="A209">
            <v>29</v>
          </cell>
        </row>
        <row r="210">
          <cell r="A210">
            <v>358</v>
          </cell>
        </row>
        <row r="211">
          <cell r="A211">
            <v>75</v>
          </cell>
        </row>
        <row r="212">
          <cell r="A212">
            <v>399</v>
          </cell>
        </row>
        <row r="213">
          <cell r="A213">
            <v>406</v>
          </cell>
        </row>
        <row r="214">
          <cell r="A214">
            <v>323</v>
          </cell>
        </row>
        <row r="215">
          <cell r="A215">
            <v>396</v>
          </cell>
        </row>
        <row r="216">
          <cell r="A216">
            <v>173</v>
          </cell>
        </row>
        <row r="217">
          <cell r="A217">
            <v>3</v>
          </cell>
        </row>
        <row r="218">
          <cell r="A218">
            <v>139</v>
          </cell>
        </row>
        <row r="219">
          <cell r="A219">
            <v>306</v>
          </cell>
        </row>
        <row r="220">
          <cell r="A220">
            <v>24</v>
          </cell>
        </row>
        <row r="221">
          <cell r="A221">
            <v>471</v>
          </cell>
        </row>
        <row r="222">
          <cell r="A222">
            <v>317</v>
          </cell>
        </row>
        <row r="223">
          <cell r="A223">
            <v>353</v>
          </cell>
        </row>
        <row r="224">
          <cell r="A224">
            <v>476</v>
          </cell>
        </row>
        <row r="225">
          <cell r="A225">
            <v>467</v>
          </cell>
        </row>
        <row r="226">
          <cell r="A226">
            <v>474</v>
          </cell>
        </row>
        <row r="227">
          <cell r="A227">
            <v>489</v>
          </cell>
        </row>
        <row r="228">
          <cell r="A228">
            <v>442</v>
          </cell>
        </row>
        <row r="229">
          <cell r="A229">
            <v>503</v>
          </cell>
        </row>
        <row r="230">
          <cell r="A230">
            <v>431</v>
          </cell>
        </row>
        <row r="231">
          <cell r="A231">
            <v>186</v>
          </cell>
        </row>
        <row r="232">
          <cell r="A232">
            <v>67</v>
          </cell>
        </row>
        <row r="233">
          <cell r="A233">
            <v>163</v>
          </cell>
        </row>
        <row r="234">
          <cell r="A234">
            <v>177</v>
          </cell>
        </row>
        <row r="235">
          <cell r="A235">
            <v>72</v>
          </cell>
        </row>
        <row r="236">
          <cell r="A236">
            <v>86</v>
          </cell>
        </row>
        <row r="237">
          <cell r="A237">
            <v>361</v>
          </cell>
        </row>
        <row r="238">
          <cell r="A238">
            <v>498</v>
          </cell>
        </row>
        <row r="239">
          <cell r="A239">
            <v>62</v>
          </cell>
        </row>
        <row r="240">
          <cell r="A240">
            <v>519</v>
          </cell>
        </row>
        <row r="241">
          <cell r="A241">
            <v>451</v>
          </cell>
        </row>
        <row r="242">
          <cell r="A242">
            <v>88</v>
          </cell>
        </row>
        <row r="243">
          <cell r="A243">
            <v>506</v>
          </cell>
        </row>
        <row r="244">
          <cell r="A244">
            <v>241</v>
          </cell>
        </row>
        <row r="245">
          <cell r="A245">
            <v>123</v>
          </cell>
        </row>
        <row r="246">
          <cell r="A246">
            <v>196</v>
          </cell>
        </row>
        <row r="247">
          <cell r="A247">
            <v>377</v>
          </cell>
        </row>
        <row r="248">
          <cell r="A248">
            <v>187</v>
          </cell>
        </row>
        <row r="249">
          <cell r="A249">
            <v>393</v>
          </cell>
        </row>
        <row r="250">
          <cell r="A250">
            <v>106</v>
          </cell>
        </row>
        <row r="251">
          <cell r="A251">
            <v>433</v>
          </cell>
        </row>
        <row r="252">
          <cell r="A252">
            <v>315</v>
          </cell>
        </row>
        <row r="253">
          <cell r="A253">
            <v>357</v>
          </cell>
        </row>
        <row r="254">
          <cell r="A254">
            <v>423</v>
          </cell>
        </row>
        <row r="255">
          <cell r="A255">
            <v>237</v>
          </cell>
        </row>
        <row r="256">
          <cell r="A256">
            <v>462</v>
          </cell>
        </row>
        <row r="257">
          <cell r="A257">
            <v>529</v>
          </cell>
        </row>
        <row r="258">
          <cell r="A258">
            <v>478</v>
          </cell>
        </row>
        <row r="259">
          <cell r="A259">
            <v>292</v>
          </cell>
        </row>
        <row r="260">
          <cell r="A260">
            <v>426</v>
          </cell>
        </row>
        <row r="261">
          <cell r="A261">
            <v>242</v>
          </cell>
        </row>
        <row r="262">
          <cell r="A262">
            <v>487</v>
          </cell>
        </row>
        <row r="263">
          <cell r="A263">
            <v>452</v>
          </cell>
        </row>
        <row r="264">
          <cell r="A264">
            <v>283</v>
          </cell>
        </row>
        <row r="265">
          <cell r="A265">
            <v>112</v>
          </cell>
        </row>
        <row r="266">
          <cell r="A266">
            <v>437</v>
          </cell>
        </row>
        <row r="267">
          <cell r="A267">
            <v>412</v>
          </cell>
        </row>
        <row r="268">
          <cell r="A268">
            <v>98</v>
          </cell>
        </row>
        <row r="269">
          <cell r="A269">
            <v>268</v>
          </cell>
        </row>
        <row r="270">
          <cell r="A270">
            <v>403</v>
          </cell>
        </row>
        <row r="271">
          <cell r="A271">
            <v>214</v>
          </cell>
        </row>
        <row r="272">
          <cell r="A272">
            <v>107</v>
          </cell>
        </row>
        <row r="273">
          <cell r="A273">
            <v>110</v>
          </cell>
        </row>
        <row r="274">
          <cell r="A274">
            <v>356</v>
          </cell>
        </row>
        <row r="275">
          <cell r="A275">
            <v>147</v>
          </cell>
        </row>
        <row r="276">
          <cell r="A276">
            <v>459</v>
          </cell>
        </row>
        <row r="277">
          <cell r="A277">
            <v>7</v>
          </cell>
        </row>
        <row r="278">
          <cell r="A278">
            <v>372</v>
          </cell>
        </row>
        <row r="279">
          <cell r="A279">
            <v>253</v>
          </cell>
        </row>
        <row r="280">
          <cell r="A280">
            <v>236</v>
          </cell>
        </row>
        <row r="281">
          <cell r="A281">
            <v>446</v>
          </cell>
        </row>
        <row r="282">
          <cell r="A282">
            <v>447</v>
          </cell>
        </row>
        <row r="283">
          <cell r="A283">
            <v>387</v>
          </cell>
        </row>
        <row r="284">
          <cell r="A284">
            <v>458</v>
          </cell>
        </row>
        <row r="285">
          <cell r="A285">
            <v>404</v>
          </cell>
        </row>
        <row r="286">
          <cell r="A286">
            <v>444</v>
          </cell>
        </row>
        <row r="287">
          <cell r="A287">
            <v>216</v>
          </cell>
        </row>
        <row r="288">
          <cell r="A288">
            <v>109</v>
          </cell>
        </row>
        <row r="289">
          <cell r="A289">
            <v>502</v>
          </cell>
        </row>
        <row r="290">
          <cell r="A290">
            <v>179</v>
          </cell>
        </row>
        <row r="291">
          <cell r="A291">
            <v>142</v>
          </cell>
        </row>
        <row r="292">
          <cell r="A292">
            <v>366</v>
          </cell>
        </row>
        <row r="293">
          <cell r="A293">
            <v>90</v>
          </cell>
        </row>
        <row r="294">
          <cell r="A294">
            <v>325</v>
          </cell>
        </row>
        <row r="295">
          <cell r="A295">
            <v>418</v>
          </cell>
        </row>
        <row r="296">
          <cell r="A296">
            <v>174</v>
          </cell>
        </row>
        <row r="297">
          <cell r="A297">
            <v>539</v>
          </cell>
        </row>
        <row r="298">
          <cell r="A298">
            <v>302</v>
          </cell>
        </row>
        <row r="299">
          <cell r="A299">
            <v>97</v>
          </cell>
        </row>
        <row r="300">
          <cell r="A300">
            <v>335</v>
          </cell>
        </row>
        <row r="301">
          <cell r="A301">
            <v>85</v>
          </cell>
        </row>
        <row r="302">
          <cell r="A302">
            <v>100</v>
          </cell>
        </row>
        <row r="303">
          <cell r="A303">
            <v>527</v>
          </cell>
        </row>
        <row r="304">
          <cell r="A304">
            <v>293</v>
          </cell>
        </row>
        <row r="305">
          <cell r="A305">
            <v>188</v>
          </cell>
        </row>
        <row r="306">
          <cell r="A306">
            <v>512</v>
          </cell>
        </row>
        <row r="307">
          <cell r="A307">
            <v>329</v>
          </cell>
        </row>
        <row r="308">
          <cell r="A308">
            <v>8</v>
          </cell>
        </row>
        <row r="309">
          <cell r="A309">
            <v>161</v>
          </cell>
        </row>
        <row r="310">
          <cell r="A310">
            <v>281</v>
          </cell>
        </row>
        <row r="311">
          <cell r="A311">
            <v>122</v>
          </cell>
        </row>
        <row r="312">
          <cell r="A312">
            <v>131</v>
          </cell>
        </row>
        <row r="313">
          <cell r="A313">
            <v>240</v>
          </cell>
        </row>
        <row r="314">
          <cell r="A314">
            <v>108</v>
          </cell>
        </row>
        <row r="315">
          <cell r="A315">
            <v>282</v>
          </cell>
        </row>
        <row r="316">
          <cell r="A316">
            <v>425</v>
          </cell>
        </row>
        <row r="317">
          <cell r="A317">
            <v>499</v>
          </cell>
        </row>
        <row r="318">
          <cell r="A318">
            <v>210</v>
          </cell>
        </row>
        <row r="319">
          <cell r="A319">
            <v>382</v>
          </cell>
        </row>
        <row r="320">
          <cell r="A320">
            <v>46</v>
          </cell>
        </row>
        <row r="321">
          <cell r="A321">
            <v>99</v>
          </cell>
        </row>
        <row r="322">
          <cell r="A322">
            <v>370</v>
          </cell>
        </row>
        <row r="323">
          <cell r="A323">
            <v>51</v>
          </cell>
        </row>
        <row r="324">
          <cell r="A324">
            <v>211</v>
          </cell>
        </row>
        <row r="325">
          <cell r="A325">
            <v>468</v>
          </cell>
        </row>
        <row r="326">
          <cell r="A326">
            <v>475</v>
          </cell>
        </row>
        <row r="327">
          <cell r="A327">
            <v>193</v>
          </cell>
        </row>
        <row r="328">
          <cell r="A328">
            <v>402</v>
          </cell>
        </row>
        <row r="329">
          <cell r="A329">
            <v>19</v>
          </cell>
        </row>
        <row r="330">
          <cell r="A330">
            <v>416</v>
          </cell>
        </row>
        <row r="331">
          <cell r="A331">
            <v>497</v>
          </cell>
        </row>
        <row r="332">
          <cell r="A332">
            <v>284</v>
          </cell>
        </row>
        <row r="333">
          <cell r="A333">
            <v>56</v>
          </cell>
        </row>
        <row r="334">
          <cell r="A334">
            <v>35</v>
          </cell>
        </row>
        <row r="335">
          <cell r="A335">
            <v>443</v>
          </cell>
        </row>
        <row r="336">
          <cell r="A336">
            <v>460</v>
          </cell>
        </row>
        <row r="337">
          <cell r="A337">
            <v>344</v>
          </cell>
        </row>
        <row r="338">
          <cell r="A338">
            <v>477</v>
          </cell>
        </row>
        <row r="339">
          <cell r="A339">
            <v>345</v>
          </cell>
        </row>
        <row r="340">
          <cell r="A340">
            <v>454</v>
          </cell>
        </row>
        <row r="341">
          <cell r="A341">
            <v>182</v>
          </cell>
        </row>
        <row r="342">
          <cell r="A342">
            <v>254</v>
          </cell>
        </row>
        <row r="343">
          <cell r="A343">
            <v>308</v>
          </cell>
        </row>
        <row r="344">
          <cell r="A344">
            <v>269</v>
          </cell>
        </row>
        <row r="345">
          <cell r="A345">
            <v>229</v>
          </cell>
        </row>
        <row r="346">
          <cell r="A346">
            <v>30</v>
          </cell>
        </row>
        <row r="347">
          <cell r="A347">
            <v>190</v>
          </cell>
        </row>
        <row r="348">
          <cell r="A348">
            <v>289</v>
          </cell>
        </row>
        <row r="349">
          <cell r="A349">
            <v>547</v>
          </cell>
        </row>
        <row r="350">
          <cell r="A350">
            <v>540</v>
          </cell>
        </row>
        <row r="351">
          <cell r="A351">
            <v>189</v>
          </cell>
        </row>
        <row r="352">
          <cell r="A352">
            <v>127</v>
          </cell>
        </row>
        <row r="353">
          <cell r="A353">
            <v>504</v>
          </cell>
        </row>
        <row r="354">
          <cell r="A354">
            <v>133</v>
          </cell>
        </row>
        <row r="355">
          <cell r="A355">
            <v>413</v>
          </cell>
        </row>
        <row r="356">
          <cell r="A356">
            <v>130</v>
          </cell>
        </row>
        <row r="357">
          <cell r="A357">
            <v>223</v>
          </cell>
        </row>
        <row r="358">
          <cell r="A358">
            <v>516</v>
          </cell>
        </row>
        <row r="359">
          <cell r="A359">
            <v>318</v>
          </cell>
        </row>
        <row r="360">
          <cell r="A360">
            <v>368</v>
          </cell>
        </row>
        <row r="361">
          <cell r="A361">
            <v>65</v>
          </cell>
        </row>
        <row r="362">
          <cell r="A362">
            <v>260</v>
          </cell>
        </row>
        <row r="363">
          <cell r="A363">
            <v>66</v>
          </cell>
        </row>
        <row r="364">
          <cell r="A364">
            <v>228</v>
          </cell>
        </row>
        <row r="365">
          <cell r="A365">
            <v>78</v>
          </cell>
        </row>
        <row r="366">
          <cell r="A366">
            <v>34</v>
          </cell>
        </row>
        <row r="367">
          <cell r="A367">
            <v>54</v>
          </cell>
        </row>
        <row r="368">
          <cell r="A368">
            <v>538</v>
          </cell>
        </row>
        <row r="369">
          <cell r="A369">
            <v>531</v>
          </cell>
        </row>
        <row r="370">
          <cell r="A370">
            <v>432</v>
          </cell>
        </row>
        <row r="371">
          <cell r="A371">
            <v>351</v>
          </cell>
        </row>
        <row r="372">
          <cell r="A372">
            <v>313</v>
          </cell>
        </row>
        <row r="373">
          <cell r="A373">
            <v>360</v>
          </cell>
        </row>
        <row r="374">
          <cell r="A374">
            <v>386</v>
          </cell>
        </row>
        <row r="375">
          <cell r="A375">
            <v>436</v>
          </cell>
        </row>
        <row r="376">
          <cell r="A376">
            <v>50</v>
          </cell>
        </row>
        <row r="377">
          <cell r="A377">
            <v>157</v>
          </cell>
        </row>
        <row r="378">
          <cell r="A378">
            <v>58</v>
          </cell>
        </row>
        <row r="379">
          <cell r="A379">
            <v>364</v>
          </cell>
        </row>
        <row r="380">
          <cell r="A380">
            <v>545</v>
          </cell>
        </row>
        <row r="381">
          <cell r="A381">
            <v>45</v>
          </cell>
        </row>
        <row r="382">
          <cell r="A382">
            <v>42</v>
          </cell>
        </row>
        <row r="383">
          <cell r="A383">
            <v>349</v>
          </cell>
        </row>
        <row r="384">
          <cell r="A384">
            <v>234</v>
          </cell>
        </row>
        <row r="385">
          <cell r="A385">
            <v>421</v>
          </cell>
        </row>
        <row r="386">
          <cell r="A386">
            <v>145</v>
          </cell>
        </row>
        <row r="387">
          <cell r="A387">
            <v>496</v>
          </cell>
        </row>
        <row r="388">
          <cell r="A388">
            <v>517</v>
          </cell>
        </row>
        <row r="389">
          <cell r="A389">
            <v>115</v>
          </cell>
        </row>
        <row r="390">
          <cell r="A390">
            <v>485</v>
          </cell>
        </row>
        <row r="391">
          <cell r="A391">
            <v>435</v>
          </cell>
        </row>
        <row r="392">
          <cell r="A392">
            <v>48</v>
          </cell>
        </row>
        <row r="393">
          <cell r="A393">
            <v>278</v>
          </cell>
        </row>
        <row r="394">
          <cell r="A394">
            <v>113</v>
          </cell>
        </row>
        <row r="395">
          <cell r="A395">
            <v>330</v>
          </cell>
        </row>
        <row r="396">
          <cell r="A396">
            <v>259</v>
          </cell>
        </row>
        <row r="397">
          <cell r="A397">
            <v>162</v>
          </cell>
        </row>
        <row r="398">
          <cell r="A398">
            <v>76</v>
          </cell>
        </row>
        <row r="399">
          <cell r="A399">
            <v>43</v>
          </cell>
        </row>
        <row r="400">
          <cell r="A400">
            <v>405</v>
          </cell>
        </row>
        <row r="401">
          <cell r="A401">
            <v>379</v>
          </cell>
        </row>
        <row r="402">
          <cell r="A402">
            <v>181</v>
          </cell>
        </row>
        <row r="403">
          <cell r="A403">
            <v>267</v>
          </cell>
        </row>
        <row r="404">
          <cell r="A404">
            <v>488</v>
          </cell>
        </row>
        <row r="405">
          <cell r="A405">
            <v>522</v>
          </cell>
        </row>
        <row r="406">
          <cell r="A406">
            <v>12</v>
          </cell>
        </row>
        <row r="407">
          <cell r="A407">
            <v>119</v>
          </cell>
        </row>
        <row r="408">
          <cell r="A408">
            <v>305</v>
          </cell>
        </row>
        <row r="409">
          <cell r="A409">
            <v>53</v>
          </cell>
        </row>
        <row r="410">
          <cell r="A410">
            <v>258</v>
          </cell>
        </row>
        <row r="411">
          <cell r="A411">
            <v>59</v>
          </cell>
        </row>
        <row r="412">
          <cell r="A412">
            <v>375</v>
          </cell>
        </row>
        <row r="413">
          <cell r="A413">
            <v>466</v>
          </cell>
        </row>
        <row r="414">
          <cell r="A414">
            <v>192</v>
          </cell>
        </row>
        <row r="415">
          <cell r="A415">
            <v>303</v>
          </cell>
        </row>
        <row r="416">
          <cell r="A416">
            <v>79</v>
          </cell>
        </row>
        <row r="417">
          <cell r="A417">
            <v>457</v>
          </cell>
        </row>
        <row r="418">
          <cell r="A418">
            <v>299</v>
          </cell>
        </row>
        <row r="419">
          <cell r="A419">
            <v>101</v>
          </cell>
        </row>
        <row r="420">
          <cell r="A420">
            <v>491</v>
          </cell>
        </row>
        <row r="421">
          <cell r="A421">
            <v>152</v>
          </cell>
        </row>
        <row r="422">
          <cell r="A422">
            <v>126</v>
          </cell>
        </row>
        <row r="423">
          <cell r="A423">
            <v>461</v>
          </cell>
        </row>
        <row r="424">
          <cell r="A424">
            <v>455</v>
          </cell>
        </row>
        <row r="425">
          <cell r="A425">
            <v>36</v>
          </cell>
        </row>
        <row r="426">
          <cell r="A426">
            <v>135</v>
          </cell>
        </row>
        <row r="427">
          <cell r="A427">
            <v>513</v>
          </cell>
        </row>
        <row r="428">
          <cell r="A428">
            <v>311</v>
          </cell>
        </row>
        <row r="429">
          <cell r="A429">
            <v>279</v>
          </cell>
        </row>
        <row r="430">
          <cell r="A430">
            <v>286</v>
          </cell>
        </row>
        <row r="431">
          <cell r="A431">
            <v>373</v>
          </cell>
        </row>
        <row r="432">
          <cell r="A432">
            <v>417</v>
          </cell>
        </row>
        <row r="433">
          <cell r="A433">
            <v>420</v>
          </cell>
        </row>
        <row r="434">
          <cell r="A434">
            <v>428</v>
          </cell>
        </row>
        <row r="435">
          <cell r="A435">
            <v>321</v>
          </cell>
        </row>
        <row r="436">
          <cell r="A436">
            <v>465</v>
          </cell>
        </row>
        <row r="437">
          <cell r="A437">
            <v>171</v>
          </cell>
        </row>
        <row r="438">
          <cell r="A438">
            <v>320</v>
          </cell>
        </row>
        <row r="439">
          <cell r="A439">
            <v>470</v>
          </cell>
        </row>
        <row r="440">
          <cell r="A440">
            <v>52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236</v>
          </cell>
        </row>
        <row r="3">
          <cell r="A3">
            <v>116</v>
          </cell>
        </row>
        <row r="4">
          <cell r="A4">
            <v>62</v>
          </cell>
        </row>
        <row r="5">
          <cell r="A5">
            <v>105</v>
          </cell>
        </row>
        <row r="6">
          <cell r="A6">
            <v>316</v>
          </cell>
        </row>
        <row r="7">
          <cell r="A7">
            <v>101</v>
          </cell>
        </row>
        <row r="8">
          <cell r="A8">
            <v>465</v>
          </cell>
        </row>
        <row r="9">
          <cell r="A9">
            <v>107</v>
          </cell>
        </row>
        <row r="10">
          <cell r="A10">
            <v>76</v>
          </cell>
        </row>
        <row r="11">
          <cell r="A11">
            <v>447</v>
          </cell>
        </row>
        <row r="12">
          <cell r="A12">
            <v>60</v>
          </cell>
        </row>
        <row r="13">
          <cell r="A13">
            <v>53</v>
          </cell>
        </row>
        <row r="14">
          <cell r="A14">
            <v>408</v>
          </cell>
        </row>
        <row r="15">
          <cell r="A15">
            <v>258</v>
          </cell>
        </row>
        <row r="16">
          <cell r="A16">
            <v>435</v>
          </cell>
        </row>
        <row r="17">
          <cell r="A17">
            <v>89</v>
          </cell>
        </row>
        <row r="18">
          <cell r="A18">
            <v>291</v>
          </cell>
        </row>
        <row r="19">
          <cell r="A19">
            <v>310</v>
          </cell>
        </row>
        <row r="20">
          <cell r="A20">
            <v>152</v>
          </cell>
        </row>
        <row r="21">
          <cell r="A21">
            <v>174</v>
          </cell>
        </row>
        <row r="22">
          <cell r="A22">
            <v>500</v>
          </cell>
        </row>
        <row r="23">
          <cell r="A23">
            <v>0</v>
          </cell>
        </row>
        <row r="24">
          <cell r="A24">
            <v>342</v>
          </cell>
        </row>
        <row r="25">
          <cell r="A25">
            <v>281</v>
          </cell>
        </row>
        <row r="26">
          <cell r="A26">
            <v>87</v>
          </cell>
        </row>
        <row r="27">
          <cell r="A27">
            <v>185</v>
          </cell>
        </row>
        <row r="28">
          <cell r="A28">
            <v>429</v>
          </cell>
        </row>
        <row r="29">
          <cell r="A29">
            <v>545</v>
          </cell>
        </row>
        <row r="30">
          <cell r="A30">
            <v>50</v>
          </cell>
        </row>
        <row r="31">
          <cell r="A31">
            <v>511</v>
          </cell>
        </row>
        <row r="32">
          <cell r="A32">
            <v>290</v>
          </cell>
        </row>
        <row r="33">
          <cell r="A33">
            <v>92</v>
          </cell>
        </row>
        <row r="34">
          <cell r="A34">
            <v>201</v>
          </cell>
        </row>
        <row r="35">
          <cell r="A35">
            <v>212</v>
          </cell>
        </row>
        <row r="36">
          <cell r="A36">
            <v>57</v>
          </cell>
        </row>
        <row r="37">
          <cell r="A37">
            <v>189</v>
          </cell>
        </row>
        <row r="38">
          <cell r="A38">
            <v>33</v>
          </cell>
        </row>
        <row r="39">
          <cell r="A39">
            <v>484</v>
          </cell>
        </row>
        <row r="40">
          <cell r="A40">
            <v>363</v>
          </cell>
        </row>
        <row r="41">
          <cell r="A41">
            <v>67</v>
          </cell>
        </row>
        <row r="42">
          <cell r="A42">
            <v>134</v>
          </cell>
        </row>
        <row r="43">
          <cell r="A43">
            <v>265</v>
          </cell>
        </row>
        <row r="44">
          <cell r="A44">
            <v>247</v>
          </cell>
        </row>
        <row r="45">
          <cell r="A45">
            <v>467</v>
          </cell>
        </row>
        <row r="46">
          <cell r="A46">
            <v>335</v>
          </cell>
        </row>
        <row r="47">
          <cell r="A47">
            <v>478</v>
          </cell>
        </row>
        <row r="48">
          <cell r="A48">
            <v>362</v>
          </cell>
        </row>
        <row r="49">
          <cell r="A49">
            <v>79</v>
          </cell>
        </row>
        <row r="50">
          <cell r="A50">
            <v>358</v>
          </cell>
        </row>
        <row r="51">
          <cell r="A51">
            <v>35</v>
          </cell>
        </row>
        <row r="52">
          <cell r="A52">
            <v>539</v>
          </cell>
        </row>
        <row r="53">
          <cell r="A53">
            <v>203</v>
          </cell>
        </row>
        <row r="54">
          <cell r="A54">
            <v>133</v>
          </cell>
        </row>
        <row r="55">
          <cell r="A55">
            <v>74</v>
          </cell>
        </row>
        <row r="56">
          <cell r="A56">
            <v>367</v>
          </cell>
        </row>
        <row r="57">
          <cell r="A57">
            <v>546</v>
          </cell>
        </row>
        <row r="58">
          <cell r="A58">
            <v>494</v>
          </cell>
        </row>
        <row r="59">
          <cell r="A59">
            <v>191</v>
          </cell>
        </row>
        <row r="60">
          <cell r="A60">
            <v>477</v>
          </cell>
        </row>
        <row r="61">
          <cell r="A61">
            <v>519</v>
          </cell>
        </row>
        <row r="62">
          <cell r="A62">
            <v>221</v>
          </cell>
        </row>
        <row r="63">
          <cell r="A63">
            <v>510</v>
          </cell>
        </row>
        <row r="64">
          <cell r="A64">
            <v>404</v>
          </cell>
        </row>
        <row r="65">
          <cell r="A65">
            <v>441</v>
          </cell>
        </row>
        <row r="66">
          <cell r="A66">
            <v>137</v>
          </cell>
        </row>
        <row r="67">
          <cell r="A67">
            <v>414</v>
          </cell>
        </row>
        <row r="68">
          <cell r="A68">
            <v>58</v>
          </cell>
        </row>
        <row r="69">
          <cell r="A69">
            <v>208</v>
          </cell>
        </row>
        <row r="70">
          <cell r="A70">
            <v>216</v>
          </cell>
        </row>
        <row r="71">
          <cell r="A71">
            <v>314</v>
          </cell>
        </row>
        <row r="72">
          <cell r="A72">
            <v>397</v>
          </cell>
        </row>
        <row r="73">
          <cell r="A73">
            <v>114</v>
          </cell>
        </row>
        <row r="74">
          <cell r="A74">
            <v>377</v>
          </cell>
        </row>
        <row r="75">
          <cell r="A75">
            <v>529</v>
          </cell>
        </row>
        <row r="76">
          <cell r="A76">
            <v>230</v>
          </cell>
        </row>
        <row r="77">
          <cell r="A77">
            <v>378</v>
          </cell>
        </row>
        <row r="78">
          <cell r="A78">
            <v>462</v>
          </cell>
        </row>
        <row r="79">
          <cell r="A79">
            <v>322</v>
          </cell>
        </row>
        <row r="80">
          <cell r="A80">
            <v>459</v>
          </cell>
        </row>
        <row r="81">
          <cell r="A81">
            <v>4</v>
          </cell>
        </row>
        <row r="82">
          <cell r="A82">
            <v>141</v>
          </cell>
        </row>
        <row r="83">
          <cell r="A83">
            <v>103</v>
          </cell>
        </row>
        <row r="84">
          <cell r="A84">
            <v>126</v>
          </cell>
        </row>
        <row r="85">
          <cell r="A85">
            <v>192</v>
          </cell>
        </row>
        <row r="86">
          <cell r="A86">
            <v>331</v>
          </cell>
        </row>
        <row r="87">
          <cell r="A87">
            <v>384</v>
          </cell>
        </row>
        <row r="88">
          <cell r="A88">
            <v>493</v>
          </cell>
        </row>
        <row r="89">
          <cell r="A89">
            <v>516</v>
          </cell>
        </row>
        <row r="90">
          <cell r="A90">
            <v>376</v>
          </cell>
        </row>
        <row r="91">
          <cell r="A91">
            <v>217</v>
          </cell>
        </row>
        <row r="92">
          <cell r="A92">
            <v>146</v>
          </cell>
        </row>
        <row r="93">
          <cell r="A93">
            <v>140</v>
          </cell>
        </row>
        <row r="94">
          <cell r="A94">
            <v>52</v>
          </cell>
        </row>
        <row r="95">
          <cell r="A95">
            <v>427</v>
          </cell>
        </row>
        <row r="96">
          <cell r="A96">
            <v>330</v>
          </cell>
        </row>
        <row r="97">
          <cell r="A97">
            <v>26</v>
          </cell>
        </row>
        <row r="98">
          <cell r="A98">
            <v>131</v>
          </cell>
        </row>
        <row r="99">
          <cell r="A99">
            <v>385</v>
          </cell>
        </row>
        <row r="100">
          <cell r="A100">
            <v>226</v>
          </cell>
        </row>
        <row r="101">
          <cell r="A101">
            <v>125</v>
          </cell>
        </row>
        <row r="102">
          <cell r="A102">
            <v>538</v>
          </cell>
        </row>
        <row r="103">
          <cell r="A103">
            <v>383</v>
          </cell>
        </row>
        <row r="104">
          <cell r="A104">
            <v>540</v>
          </cell>
        </row>
        <row r="105">
          <cell r="A105">
            <v>412</v>
          </cell>
        </row>
        <row r="106">
          <cell r="A106">
            <v>263</v>
          </cell>
        </row>
        <row r="107">
          <cell r="A107">
            <v>186</v>
          </cell>
        </row>
        <row r="108">
          <cell r="A108">
            <v>166</v>
          </cell>
        </row>
        <row r="109">
          <cell r="A109">
            <v>272</v>
          </cell>
        </row>
        <row r="110">
          <cell r="A110">
            <v>167</v>
          </cell>
        </row>
        <row r="111">
          <cell r="A111">
            <v>42</v>
          </cell>
        </row>
        <row r="112">
          <cell r="A112">
            <v>235</v>
          </cell>
        </row>
        <row r="113">
          <cell r="A113">
            <v>387</v>
          </cell>
        </row>
        <row r="114">
          <cell r="A114">
            <v>396</v>
          </cell>
        </row>
        <row r="115">
          <cell r="A115">
            <v>543</v>
          </cell>
        </row>
        <row r="116">
          <cell r="A116">
            <v>292</v>
          </cell>
        </row>
        <row r="117">
          <cell r="A117">
            <v>425</v>
          </cell>
        </row>
        <row r="118">
          <cell r="A118">
            <v>528</v>
          </cell>
        </row>
        <row r="119">
          <cell r="A119">
            <v>315</v>
          </cell>
        </row>
        <row r="120">
          <cell r="A120">
            <v>368</v>
          </cell>
        </row>
        <row r="121">
          <cell r="A121">
            <v>514</v>
          </cell>
        </row>
        <row r="122">
          <cell r="A122">
            <v>354</v>
          </cell>
        </row>
        <row r="123">
          <cell r="A123">
            <v>241</v>
          </cell>
        </row>
        <row r="124">
          <cell r="A124">
            <v>345</v>
          </cell>
        </row>
        <row r="125">
          <cell r="A125">
            <v>214</v>
          </cell>
        </row>
        <row r="126">
          <cell r="A126">
            <v>138</v>
          </cell>
        </row>
        <row r="127">
          <cell r="A127">
            <v>95</v>
          </cell>
        </row>
        <row r="128">
          <cell r="A128">
            <v>346</v>
          </cell>
        </row>
        <row r="129">
          <cell r="A129">
            <v>320</v>
          </cell>
        </row>
        <row r="130">
          <cell r="A130">
            <v>155</v>
          </cell>
        </row>
        <row r="131">
          <cell r="A131">
            <v>175</v>
          </cell>
        </row>
        <row r="132">
          <cell r="A132">
            <v>457</v>
          </cell>
        </row>
        <row r="133">
          <cell r="A133">
            <v>1</v>
          </cell>
        </row>
        <row r="134">
          <cell r="A134">
            <v>381</v>
          </cell>
        </row>
        <row r="135">
          <cell r="A135">
            <v>279</v>
          </cell>
        </row>
        <row r="136">
          <cell r="A136">
            <v>238</v>
          </cell>
        </row>
        <row r="137">
          <cell r="A137">
            <v>303</v>
          </cell>
        </row>
        <row r="138">
          <cell r="A138">
            <v>181</v>
          </cell>
        </row>
        <row r="139">
          <cell r="A139">
            <v>124</v>
          </cell>
        </row>
        <row r="140">
          <cell r="A140">
            <v>63</v>
          </cell>
        </row>
        <row r="141">
          <cell r="A141">
            <v>483</v>
          </cell>
        </row>
        <row r="142">
          <cell r="A142">
            <v>455</v>
          </cell>
        </row>
        <row r="143">
          <cell r="A143">
            <v>6</v>
          </cell>
        </row>
        <row r="144">
          <cell r="A144">
            <v>409</v>
          </cell>
        </row>
        <row r="145">
          <cell r="A145">
            <v>243</v>
          </cell>
        </row>
        <row r="146">
          <cell r="A146">
            <v>88</v>
          </cell>
        </row>
        <row r="147">
          <cell r="A147">
            <v>283</v>
          </cell>
        </row>
        <row r="148">
          <cell r="A148">
            <v>364</v>
          </cell>
        </row>
        <row r="149">
          <cell r="A149">
            <v>85</v>
          </cell>
        </row>
        <row r="150">
          <cell r="A150">
            <v>507</v>
          </cell>
        </row>
        <row r="151">
          <cell r="A151">
            <v>10</v>
          </cell>
        </row>
        <row r="152">
          <cell r="A152">
            <v>366</v>
          </cell>
        </row>
        <row r="153">
          <cell r="A153">
            <v>515</v>
          </cell>
        </row>
        <row r="154">
          <cell r="A154">
            <v>219</v>
          </cell>
        </row>
        <row r="155">
          <cell r="A155">
            <v>96</v>
          </cell>
        </row>
        <row r="156">
          <cell r="A156">
            <v>365</v>
          </cell>
        </row>
        <row r="157">
          <cell r="A157">
            <v>132</v>
          </cell>
        </row>
        <row r="158">
          <cell r="A158">
            <v>304</v>
          </cell>
        </row>
        <row r="159">
          <cell r="A159">
            <v>485</v>
          </cell>
        </row>
        <row r="160">
          <cell r="A160">
            <v>506</v>
          </cell>
        </row>
        <row r="161">
          <cell r="A161">
            <v>184</v>
          </cell>
        </row>
        <row r="162">
          <cell r="A162">
            <v>373</v>
          </cell>
        </row>
        <row r="163">
          <cell r="A163">
            <v>18</v>
          </cell>
        </row>
        <row r="164">
          <cell r="A164">
            <v>139</v>
          </cell>
        </row>
        <row r="165">
          <cell r="A165">
            <v>430</v>
          </cell>
        </row>
        <row r="166">
          <cell r="A166">
            <v>341</v>
          </cell>
        </row>
        <row r="167">
          <cell r="A167">
            <v>72</v>
          </cell>
        </row>
        <row r="168">
          <cell r="A168">
            <v>328</v>
          </cell>
        </row>
        <row r="169">
          <cell r="A169">
            <v>147</v>
          </cell>
        </row>
        <row r="170">
          <cell r="A170">
            <v>49</v>
          </cell>
        </row>
        <row r="171">
          <cell r="A171">
            <v>122</v>
          </cell>
        </row>
        <row r="172">
          <cell r="A172">
            <v>420</v>
          </cell>
        </row>
        <row r="173">
          <cell r="A173">
            <v>372</v>
          </cell>
        </row>
        <row r="174">
          <cell r="A174">
            <v>41</v>
          </cell>
        </row>
        <row r="175">
          <cell r="A175">
            <v>75</v>
          </cell>
        </row>
        <row r="176">
          <cell r="A176">
            <v>351</v>
          </cell>
        </row>
        <row r="177">
          <cell r="A177">
            <v>393</v>
          </cell>
        </row>
        <row r="178">
          <cell r="A178">
            <v>499</v>
          </cell>
        </row>
        <row r="179">
          <cell r="A179">
            <v>411</v>
          </cell>
        </row>
        <row r="180">
          <cell r="A180">
            <v>495</v>
          </cell>
        </row>
        <row r="181">
          <cell r="A181">
            <v>183</v>
          </cell>
        </row>
        <row r="182">
          <cell r="A182">
            <v>402</v>
          </cell>
        </row>
        <row r="183">
          <cell r="A183">
            <v>284</v>
          </cell>
        </row>
        <row r="184">
          <cell r="A184">
            <v>78</v>
          </cell>
        </row>
        <row r="185">
          <cell r="A185">
            <v>301</v>
          </cell>
        </row>
        <row r="186">
          <cell r="A186">
            <v>153</v>
          </cell>
        </row>
        <row r="187">
          <cell r="A187">
            <v>274</v>
          </cell>
        </row>
        <row r="188">
          <cell r="A188">
            <v>8</v>
          </cell>
        </row>
        <row r="189">
          <cell r="A189">
            <v>66</v>
          </cell>
        </row>
        <row r="190">
          <cell r="A190">
            <v>480</v>
          </cell>
        </row>
        <row r="191">
          <cell r="A191">
            <v>548</v>
          </cell>
        </row>
        <row r="192">
          <cell r="A192">
            <v>481</v>
          </cell>
        </row>
        <row r="193">
          <cell r="A193">
            <v>229</v>
          </cell>
        </row>
        <row r="194">
          <cell r="A194">
            <v>71</v>
          </cell>
        </row>
        <row r="195">
          <cell r="A195">
            <v>332</v>
          </cell>
        </row>
        <row r="196">
          <cell r="A196">
            <v>118</v>
          </cell>
        </row>
        <row r="197">
          <cell r="A197">
            <v>431</v>
          </cell>
        </row>
        <row r="198">
          <cell r="A198">
            <v>269</v>
          </cell>
        </row>
        <row r="199">
          <cell r="A199">
            <v>254</v>
          </cell>
        </row>
        <row r="200">
          <cell r="A200">
            <v>423</v>
          </cell>
        </row>
        <row r="201">
          <cell r="A201">
            <v>270</v>
          </cell>
        </row>
        <row r="202">
          <cell r="A202">
            <v>275</v>
          </cell>
        </row>
        <row r="203">
          <cell r="A203">
            <v>525</v>
          </cell>
        </row>
        <row r="204">
          <cell r="A204">
            <v>432</v>
          </cell>
        </row>
        <row r="205">
          <cell r="A205">
            <v>51</v>
          </cell>
        </row>
        <row r="206">
          <cell r="A206">
            <v>407</v>
          </cell>
        </row>
        <row r="207">
          <cell r="A207">
            <v>415</v>
          </cell>
        </row>
        <row r="208">
          <cell r="A208">
            <v>210</v>
          </cell>
        </row>
        <row r="209">
          <cell r="A209">
            <v>401</v>
          </cell>
        </row>
        <row r="210">
          <cell r="A210">
            <v>195</v>
          </cell>
        </row>
        <row r="211">
          <cell r="A211">
            <v>287</v>
          </cell>
        </row>
        <row r="212">
          <cell r="A212">
            <v>102</v>
          </cell>
        </row>
        <row r="213">
          <cell r="A213">
            <v>255</v>
          </cell>
        </row>
        <row r="214">
          <cell r="A214">
            <v>352</v>
          </cell>
        </row>
        <row r="215">
          <cell r="A215">
            <v>391</v>
          </cell>
        </row>
        <row r="216">
          <cell r="A216">
            <v>242</v>
          </cell>
        </row>
        <row r="217">
          <cell r="A217">
            <v>466</v>
          </cell>
        </row>
        <row r="218">
          <cell r="A218">
            <v>337</v>
          </cell>
        </row>
        <row r="219">
          <cell r="A219">
            <v>108</v>
          </cell>
        </row>
        <row r="220">
          <cell r="A220">
            <v>536</v>
          </cell>
        </row>
        <row r="221">
          <cell r="A221">
            <v>27</v>
          </cell>
        </row>
        <row r="222">
          <cell r="A222">
            <v>213</v>
          </cell>
        </row>
        <row r="223">
          <cell r="A223">
            <v>111</v>
          </cell>
        </row>
        <row r="224">
          <cell r="A224">
            <v>449</v>
          </cell>
        </row>
        <row r="225">
          <cell r="A225">
            <v>148</v>
          </cell>
        </row>
        <row r="226">
          <cell r="A226">
            <v>277</v>
          </cell>
        </row>
        <row r="227">
          <cell r="A227">
            <v>228</v>
          </cell>
        </row>
        <row r="228">
          <cell r="A228">
            <v>424</v>
          </cell>
        </row>
        <row r="229">
          <cell r="A229">
            <v>319</v>
          </cell>
        </row>
        <row r="230">
          <cell r="A230">
            <v>542</v>
          </cell>
        </row>
        <row r="231">
          <cell r="A231">
            <v>245</v>
          </cell>
        </row>
        <row r="232">
          <cell r="A232">
            <v>61</v>
          </cell>
        </row>
        <row r="233">
          <cell r="A233">
            <v>207</v>
          </cell>
        </row>
        <row r="234">
          <cell r="A234">
            <v>136</v>
          </cell>
        </row>
        <row r="235">
          <cell r="A235">
            <v>80</v>
          </cell>
        </row>
        <row r="236">
          <cell r="A236">
            <v>266</v>
          </cell>
        </row>
        <row r="237">
          <cell r="A237">
            <v>39</v>
          </cell>
        </row>
        <row r="238">
          <cell r="A238">
            <v>83</v>
          </cell>
        </row>
        <row r="239">
          <cell r="A239">
            <v>120</v>
          </cell>
        </row>
        <row r="240">
          <cell r="A240">
            <v>123</v>
          </cell>
        </row>
        <row r="241">
          <cell r="A241">
            <v>77</v>
          </cell>
        </row>
        <row r="242">
          <cell r="A242">
            <v>512</v>
          </cell>
        </row>
        <row r="243">
          <cell r="A243">
            <v>23</v>
          </cell>
        </row>
        <row r="244">
          <cell r="A244">
            <v>395</v>
          </cell>
        </row>
        <row r="245">
          <cell r="A245">
            <v>437</v>
          </cell>
        </row>
        <row r="246">
          <cell r="A246">
            <v>109</v>
          </cell>
        </row>
        <row r="247">
          <cell r="A247">
            <v>390</v>
          </cell>
        </row>
        <row r="248">
          <cell r="A248">
            <v>7</v>
          </cell>
        </row>
        <row r="249">
          <cell r="A249">
            <v>59</v>
          </cell>
        </row>
        <row r="250">
          <cell r="A250">
            <v>293</v>
          </cell>
        </row>
        <row r="251">
          <cell r="A251">
            <v>38</v>
          </cell>
        </row>
        <row r="252">
          <cell r="A252">
            <v>355</v>
          </cell>
        </row>
        <row r="253">
          <cell r="A253">
            <v>379</v>
          </cell>
        </row>
        <row r="254">
          <cell r="A254">
            <v>460</v>
          </cell>
        </row>
        <row r="255">
          <cell r="A255">
            <v>361</v>
          </cell>
        </row>
        <row r="256">
          <cell r="A256">
            <v>489</v>
          </cell>
        </row>
        <row r="257">
          <cell r="A257">
            <v>369</v>
          </cell>
        </row>
        <row r="258">
          <cell r="A258">
            <v>112</v>
          </cell>
        </row>
        <row r="259">
          <cell r="A259">
            <v>16</v>
          </cell>
        </row>
        <row r="260">
          <cell r="A260">
            <v>318</v>
          </cell>
        </row>
        <row r="261">
          <cell r="A261">
            <v>325</v>
          </cell>
        </row>
        <row r="262">
          <cell r="A262">
            <v>502</v>
          </cell>
        </row>
        <row r="263">
          <cell r="A263">
            <v>338</v>
          </cell>
        </row>
        <row r="264">
          <cell r="A264">
            <v>299</v>
          </cell>
        </row>
        <row r="265">
          <cell r="A265">
            <v>106</v>
          </cell>
        </row>
        <row r="266">
          <cell r="A266">
            <v>182</v>
          </cell>
        </row>
        <row r="267">
          <cell r="A267">
            <v>406</v>
          </cell>
        </row>
        <row r="268">
          <cell r="A268">
            <v>223</v>
          </cell>
        </row>
        <row r="269">
          <cell r="A269">
            <v>142</v>
          </cell>
        </row>
        <row r="270">
          <cell r="A270">
            <v>135</v>
          </cell>
        </row>
        <row r="271">
          <cell r="A271">
            <v>280</v>
          </cell>
        </row>
        <row r="272">
          <cell r="A272">
            <v>117</v>
          </cell>
        </row>
        <row r="273">
          <cell r="A273">
            <v>163</v>
          </cell>
        </row>
        <row r="274">
          <cell r="A274">
            <v>458</v>
          </cell>
        </row>
        <row r="275">
          <cell r="A275">
            <v>526</v>
          </cell>
        </row>
        <row r="276">
          <cell r="A276">
            <v>179</v>
          </cell>
        </row>
        <row r="277">
          <cell r="A277">
            <v>357</v>
          </cell>
        </row>
        <row r="278">
          <cell r="A278">
            <v>256</v>
          </cell>
        </row>
        <row r="279">
          <cell r="A279">
            <v>497</v>
          </cell>
        </row>
        <row r="280">
          <cell r="A280">
            <v>353</v>
          </cell>
        </row>
        <row r="281">
          <cell r="A281">
            <v>94</v>
          </cell>
        </row>
        <row r="282">
          <cell r="A282">
            <v>444</v>
          </cell>
        </row>
        <row r="283">
          <cell r="A283">
            <v>298</v>
          </cell>
        </row>
        <row r="284">
          <cell r="A284">
            <v>486</v>
          </cell>
        </row>
        <row r="285">
          <cell r="A285">
            <v>405</v>
          </cell>
        </row>
        <row r="286">
          <cell r="A286">
            <v>194</v>
          </cell>
        </row>
        <row r="287">
          <cell r="A287">
            <v>176</v>
          </cell>
        </row>
        <row r="288">
          <cell r="A288">
            <v>359</v>
          </cell>
        </row>
        <row r="289">
          <cell r="A289">
            <v>65</v>
          </cell>
        </row>
        <row r="290">
          <cell r="A290">
            <v>21</v>
          </cell>
        </row>
        <row r="291">
          <cell r="A291">
            <v>11</v>
          </cell>
        </row>
        <row r="292">
          <cell r="A292">
            <v>472</v>
          </cell>
        </row>
        <row r="293">
          <cell r="A293">
            <v>156</v>
          </cell>
        </row>
        <row r="294">
          <cell r="A294">
            <v>164</v>
          </cell>
        </row>
        <row r="295">
          <cell r="A295">
            <v>439</v>
          </cell>
        </row>
        <row r="296">
          <cell r="A296">
            <v>288</v>
          </cell>
        </row>
        <row r="297">
          <cell r="A297">
            <v>416</v>
          </cell>
        </row>
        <row r="298">
          <cell r="A298">
            <v>388</v>
          </cell>
        </row>
        <row r="299">
          <cell r="A299">
            <v>339</v>
          </cell>
        </row>
        <row r="300">
          <cell r="A300">
            <v>438</v>
          </cell>
        </row>
        <row r="301">
          <cell r="A301">
            <v>46</v>
          </cell>
        </row>
        <row r="302">
          <cell r="A302">
            <v>251</v>
          </cell>
        </row>
        <row r="303">
          <cell r="A303">
            <v>206</v>
          </cell>
        </row>
        <row r="304">
          <cell r="A304">
            <v>311</v>
          </cell>
        </row>
        <row r="305">
          <cell r="A305">
            <v>30</v>
          </cell>
        </row>
        <row r="306">
          <cell r="A306">
            <v>463</v>
          </cell>
        </row>
        <row r="307">
          <cell r="A307">
            <v>513</v>
          </cell>
        </row>
        <row r="308">
          <cell r="A308">
            <v>82</v>
          </cell>
        </row>
        <row r="309">
          <cell r="A309">
            <v>161</v>
          </cell>
        </row>
        <row r="310">
          <cell r="A310">
            <v>121</v>
          </cell>
        </row>
        <row r="311">
          <cell r="A311">
            <v>471</v>
          </cell>
        </row>
        <row r="312">
          <cell r="A312">
            <v>470</v>
          </cell>
        </row>
        <row r="313">
          <cell r="A313">
            <v>324</v>
          </cell>
        </row>
        <row r="314">
          <cell r="A314">
            <v>482</v>
          </cell>
        </row>
        <row r="315">
          <cell r="A315">
            <v>433</v>
          </cell>
        </row>
        <row r="316">
          <cell r="A316">
            <v>344</v>
          </cell>
        </row>
        <row r="317">
          <cell r="A317">
            <v>461</v>
          </cell>
        </row>
        <row r="318">
          <cell r="A318">
            <v>32</v>
          </cell>
        </row>
        <row r="319">
          <cell r="A319">
            <v>68</v>
          </cell>
        </row>
        <row r="320">
          <cell r="A320">
            <v>370</v>
          </cell>
        </row>
        <row r="321">
          <cell r="A321">
            <v>248</v>
          </cell>
        </row>
        <row r="322">
          <cell r="A322">
            <v>294</v>
          </cell>
        </row>
        <row r="323">
          <cell r="A323">
            <v>253</v>
          </cell>
        </row>
        <row r="324">
          <cell r="A324">
            <v>262</v>
          </cell>
        </row>
        <row r="325">
          <cell r="A325">
            <v>268</v>
          </cell>
        </row>
        <row r="326">
          <cell r="A326">
            <v>333</v>
          </cell>
        </row>
        <row r="327">
          <cell r="A327">
            <v>31</v>
          </cell>
        </row>
        <row r="328">
          <cell r="A328">
            <v>130</v>
          </cell>
        </row>
        <row r="329">
          <cell r="A329">
            <v>503</v>
          </cell>
        </row>
        <row r="330">
          <cell r="A330">
            <v>426</v>
          </cell>
        </row>
        <row r="331">
          <cell r="A331">
            <v>498</v>
          </cell>
        </row>
        <row r="332">
          <cell r="A332">
            <v>313</v>
          </cell>
        </row>
        <row r="333">
          <cell r="A333">
            <v>157</v>
          </cell>
        </row>
        <row r="334">
          <cell r="A334">
            <v>326</v>
          </cell>
        </row>
        <row r="335">
          <cell r="A335">
            <v>197</v>
          </cell>
        </row>
        <row r="336">
          <cell r="A336">
            <v>509</v>
          </cell>
        </row>
        <row r="337">
          <cell r="A337">
            <v>204</v>
          </cell>
        </row>
        <row r="338">
          <cell r="A338">
            <v>464</v>
          </cell>
        </row>
        <row r="339">
          <cell r="A339">
            <v>518</v>
          </cell>
        </row>
        <row r="340">
          <cell r="A340">
            <v>517</v>
          </cell>
        </row>
        <row r="341">
          <cell r="A341">
            <v>343</v>
          </cell>
        </row>
        <row r="342">
          <cell r="A342">
            <v>165</v>
          </cell>
        </row>
        <row r="343">
          <cell r="A343">
            <v>13</v>
          </cell>
        </row>
        <row r="344">
          <cell r="A344">
            <v>22</v>
          </cell>
        </row>
        <row r="345">
          <cell r="A345">
            <v>285</v>
          </cell>
        </row>
        <row r="346">
          <cell r="A346">
            <v>530</v>
          </cell>
        </row>
        <row r="347">
          <cell r="A347">
            <v>421</v>
          </cell>
        </row>
        <row r="348">
          <cell r="A348">
            <v>394</v>
          </cell>
        </row>
        <row r="349">
          <cell r="A349">
            <v>70</v>
          </cell>
        </row>
        <row r="350">
          <cell r="A350">
            <v>317</v>
          </cell>
        </row>
        <row r="351">
          <cell r="A351">
            <v>225</v>
          </cell>
        </row>
        <row r="352">
          <cell r="A352">
            <v>454</v>
          </cell>
        </row>
        <row r="353">
          <cell r="A353">
            <v>222</v>
          </cell>
        </row>
        <row r="354">
          <cell r="A354">
            <v>260</v>
          </cell>
        </row>
        <row r="355">
          <cell r="A355">
            <v>403</v>
          </cell>
        </row>
        <row r="356">
          <cell r="A356">
            <v>479</v>
          </cell>
        </row>
        <row r="357">
          <cell r="A357">
            <v>417</v>
          </cell>
        </row>
        <row r="358">
          <cell r="A358">
            <v>267</v>
          </cell>
        </row>
        <row r="359">
          <cell r="A359">
            <v>505</v>
          </cell>
        </row>
        <row r="360">
          <cell r="A360">
            <v>504</v>
          </cell>
        </row>
        <row r="361">
          <cell r="A361">
            <v>522</v>
          </cell>
        </row>
        <row r="362">
          <cell r="A362">
            <v>257</v>
          </cell>
        </row>
        <row r="363">
          <cell r="A363">
            <v>193</v>
          </cell>
        </row>
        <row r="364">
          <cell r="A364">
            <v>86</v>
          </cell>
        </row>
        <row r="365">
          <cell r="A365">
            <v>100</v>
          </cell>
        </row>
        <row r="366">
          <cell r="A366">
            <v>119</v>
          </cell>
        </row>
        <row r="367">
          <cell r="A367">
            <v>90</v>
          </cell>
        </row>
        <row r="368">
          <cell r="A368">
            <v>250</v>
          </cell>
        </row>
        <row r="369">
          <cell r="A369">
            <v>34</v>
          </cell>
        </row>
        <row r="370">
          <cell r="A370">
            <v>162</v>
          </cell>
        </row>
        <row r="371">
          <cell r="A371">
            <v>20</v>
          </cell>
        </row>
        <row r="372">
          <cell r="A372">
            <v>252</v>
          </cell>
        </row>
        <row r="373">
          <cell r="A373">
            <v>93</v>
          </cell>
        </row>
        <row r="374">
          <cell r="A374">
            <v>422</v>
          </cell>
        </row>
        <row r="375">
          <cell r="A375">
            <v>360</v>
          </cell>
        </row>
        <row r="376">
          <cell r="A376">
            <v>296</v>
          </cell>
        </row>
        <row r="377">
          <cell r="A377">
            <v>48</v>
          </cell>
        </row>
        <row r="378">
          <cell r="A378">
            <v>151</v>
          </cell>
        </row>
        <row r="379">
          <cell r="A379">
            <v>43</v>
          </cell>
        </row>
        <row r="380">
          <cell r="A380">
            <v>446</v>
          </cell>
        </row>
        <row r="381">
          <cell r="A381">
            <v>413</v>
          </cell>
        </row>
        <row r="382">
          <cell r="A382">
            <v>271</v>
          </cell>
        </row>
        <row r="383">
          <cell r="A383">
            <v>436</v>
          </cell>
        </row>
        <row r="384">
          <cell r="A384">
            <v>468</v>
          </cell>
        </row>
        <row r="385">
          <cell r="A385">
            <v>309</v>
          </cell>
        </row>
        <row r="386">
          <cell r="A386">
            <v>159</v>
          </cell>
        </row>
        <row r="387">
          <cell r="A387">
            <v>261</v>
          </cell>
        </row>
        <row r="388">
          <cell r="A388">
            <v>5</v>
          </cell>
        </row>
        <row r="389">
          <cell r="A389">
            <v>205</v>
          </cell>
        </row>
        <row r="390">
          <cell r="A390">
            <v>15</v>
          </cell>
        </row>
        <row r="391">
          <cell r="A391">
            <v>9</v>
          </cell>
        </row>
        <row r="392">
          <cell r="A392">
            <v>428</v>
          </cell>
        </row>
        <row r="393">
          <cell r="A393">
            <v>160</v>
          </cell>
        </row>
        <row r="394">
          <cell r="A394">
            <v>527</v>
          </cell>
        </row>
        <row r="395">
          <cell r="A395">
            <v>240</v>
          </cell>
        </row>
        <row r="396">
          <cell r="A396">
            <v>14</v>
          </cell>
        </row>
        <row r="397">
          <cell r="A397">
            <v>19</v>
          </cell>
        </row>
        <row r="398">
          <cell r="A398">
            <v>199</v>
          </cell>
        </row>
        <row r="399">
          <cell r="A399">
            <v>474</v>
          </cell>
        </row>
        <row r="400">
          <cell r="A400">
            <v>349</v>
          </cell>
        </row>
        <row r="401">
          <cell r="A401">
            <v>508</v>
          </cell>
        </row>
        <row r="402">
          <cell r="A402">
            <v>448</v>
          </cell>
        </row>
        <row r="403">
          <cell r="A403">
            <v>232</v>
          </cell>
        </row>
        <row r="404">
          <cell r="A404">
            <v>237</v>
          </cell>
        </row>
        <row r="405">
          <cell r="A405">
            <v>215</v>
          </cell>
        </row>
        <row r="406">
          <cell r="A406">
            <v>143</v>
          </cell>
        </row>
        <row r="407">
          <cell r="A407">
            <v>392</v>
          </cell>
        </row>
        <row r="408">
          <cell r="A408">
            <v>211</v>
          </cell>
        </row>
        <row r="409">
          <cell r="A409">
            <v>450</v>
          </cell>
        </row>
        <row r="410">
          <cell r="A410">
            <v>104</v>
          </cell>
        </row>
        <row r="411">
          <cell r="A411">
            <v>264</v>
          </cell>
        </row>
        <row r="412">
          <cell r="A412">
            <v>84</v>
          </cell>
        </row>
        <row r="413">
          <cell r="A413">
            <v>547</v>
          </cell>
        </row>
        <row r="414">
          <cell r="A414">
            <v>188</v>
          </cell>
        </row>
        <row r="415">
          <cell r="A415">
            <v>297</v>
          </cell>
        </row>
        <row r="416">
          <cell r="A416">
            <v>91</v>
          </cell>
        </row>
        <row r="417">
          <cell r="A417">
            <v>456</v>
          </cell>
        </row>
        <row r="418">
          <cell r="A418">
            <v>329</v>
          </cell>
        </row>
        <row r="419">
          <cell r="A419">
            <v>323</v>
          </cell>
        </row>
        <row r="420">
          <cell r="A420">
            <v>113</v>
          </cell>
        </row>
        <row r="421">
          <cell r="A421">
            <v>55</v>
          </cell>
        </row>
        <row r="422">
          <cell r="A422">
            <v>276</v>
          </cell>
        </row>
        <row r="423">
          <cell r="A423">
            <v>24</v>
          </cell>
        </row>
        <row r="424">
          <cell r="A424">
            <v>177</v>
          </cell>
        </row>
        <row r="425">
          <cell r="A425">
            <v>307</v>
          </cell>
        </row>
        <row r="426">
          <cell r="A426">
            <v>356</v>
          </cell>
        </row>
        <row r="427">
          <cell r="A427">
            <v>37</v>
          </cell>
        </row>
        <row r="428">
          <cell r="A428">
            <v>400</v>
          </cell>
        </row>
        <row r="429">
          <cell r="A429">
            <v>491</v>
          </cell>
        </row>
        <row r="430">
          <cell r="A430">
            <v>476</v>
          </cell>
        </row>
        <row r="431">
          <cell r="A431">
            <v>99</v>
          </cell>
        </row>
        <row r="432">
          <cell r="A432">
            <v>445</v>
          </cell>
        </row>
        <row r="433">
          <cell r="A433">
            <v>56</v>
          </cell>
        </row>
        <row r="434">
          <cell r="A434">
            <v>187</v>
          </cell>
        </row>
        <row r="435">
          <cell r="A435">
            <v>434</v>
          </cell>
        </row>
        <row r="436">
          <cell r="A436">
            <v>144</v>
          </cell>
        </row>
        <row r="437">
          <cell r="A437">
            <v>399</v>
          </cell>
        </row>
        <row r="438">
          <cell r="A438">
            <v>28</v>
          </cell>
        </row>
        <row r="439">
          <cell r="A439">
            <v>308</v>
          </cell>
        </row>
        <row r="440">
          <cell r="A440">
            <v>154</v>
          </cell>
        </row>
      </sheetData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92</v>
          </cell>
        </row>
        <row r="3">
          <cell r="A3">
            <v>32</v>
          </cell>
        </row>
        <row r="4">
          <cell r="A4">
            <v>10</v>
          </cell>
        </row>
        <row r="5">
          <cell r="A5">
            <v>90</v>
          </cell>
        </row>
        <row r="6">
          <cell r="A6">
            <v>351</v>
          </cell>
        </row>
        <row r="7">
          <cell r="A7">
            <v>380</v>
          </cell>
        </row>
        <row r="8">
          <cell r="A8">
            <v>73</v>
          </cell>
        </row>
        <row r="9">
          <cell r="A9">
            <v>56</v>
          </cell>
        </row>
        <row r="10">
          <cell r="A10">
            <v>408</v>
          </cell>
        </row>
        <row r="11">
          <cell r="A11">
            <v>166</v>
          </cell>
        </row>
        <row r="12">
          <cell r="A12">
            <v>339</v>
          </cell>
        </row>
        <row r="13">
          <cell r="A13">
            <v>150</v>
          </cell>
        </row>
        <row r="14">
          <cell r="A14">
            <v>309</v>
          </cell>
        </row>
        <row r="15">
          <cell r="A15">
            <v>487</v>
          </cell>
        </row>
        <row r="16">
          <cell r="A16">
            <v>16</v>
          </cell>
        </row>
        <row r="17">
          <cell r="A17">
            <v>83</v>
          </cell>
        </row>
        <row r="18">
          <cell r="A18">
            <v>514</v>
          </cell>
        </row>
        <row r="19">
          <cell r="A19">
            <v>159</v>
          </cell>
        </row>
        <row r="20">
          <cell r="A20">
            <v>1</v>
          </cell>
        </row>
        <row r="21">
          <cell r="A21">
            <v>418</v>
          </cell>
        </row>
        <row r="22">
          <cell r="A22">
            <v>300</v>
          </cell>
        </row>
        <row r="23">
          <cell r="A23">
            <v>46</v>
          </cell>
        </row>
        <row r="24">
          <cell r="A24">
            <v>201</v>
          </cell>
        </row>
        <row r="25">
          <cell r="A25">
            <v>344</v>
          </cell>
        </row>
        <row r="26">
          <cell r="A26">
            <v>285</v>
          </cell>
        </row>
        <row r="27">
          <cell r="A27">
            <v>52</v>
          </cell>
        </row>
        <row r="28">
          <cell r="A28">
            <v>7</v>
          </cell>
        </row>
        <row r="29">
          <cell r="A29">
            <v>236</v>
          </cell>
        </row>
        <row r="30">
          <cell r="A30">
            <v>358</v>
          </cell>
        </row>
        <row r="31">
          <cell r="A31">
            <v>497</v>
          </cell>
        </row>
        <row r="32">
          <cell r="A32">
            <v>475</v>
          </cell>
        </row>
        <row r="33">
          <cell r="A33">
            <v>220</v>
          </cell>
        </row>
        <row r="34">
          <cell r="A34">
            <v>81</v>
          </cell>
        </row>
        <row r="35">
          <cell r="A35">
            <v>342</v>
          </cell>
        </row>
        <row r="36">
          <cell r="A36">
            <v>505</v>
          </cell>
        </row>
        <row r="37">
          <cell r="A37">
            <v>525</v>
          </cell>
        </row>
        <row r="38">
          <cell r="A38">
            <v>382</v>
          </cell>
        </row>
        <row r="39">
          <cell r="A39">
            <v>422</v>
          </cell>
        </row>
        <row r="40">
          <cell r="A40">
            <v>110</v>
          </cell>
        </row>
        <row r="41">
          <cell r="A41">
            <v>77</v>
          </cell>
        </row>
        <row r="42">
          <cell r="A42">
            <v>227</v>
          </cell>
        </row>
        <row r="43">
          <cell r="A43">
            <v>448</v>
          </cell>
        </row>
        <row r="44">
          <cell r="A44">
            <v>210</v>
          </cell>
        </row>
        <row r="45">
          <cell r="A45">
            <v>216</v>
          </cell>
        </row>
        <row r="46">
          <cell r="A46">
            <v>71</v>
          </cell>
        </row>
        <row r="47">
          <cell r="A47">
            <v>489</v>
          </cell>
        </row>
        <row r="48">
          <cell r="A48">
            <v>381</v>
          </cell>
        </row>
        <row r="49">
          <cell r="A49">
            <v>530</v>
          </cell>
        </row>
        <row r="50">
          <cell r="A50">
            <v>461</v>
          </cell>
        </row>
        <row r="51">
          <cell r="A51">
            <v>413</v>
          </cell>
        </row>
        <row r="52">
          <cell r="A52">
            <v>30</v>
          </cell>
        </row>
        <row r="53">
          <cell r="A53">
            <v>440</v>
          </cell>
        </row>
        <row r="54">
          <cell r="A54">
            <v>509</v>
          </cell>
        </row>
        <row r="55">
          <cell r="A55">
            <v>379</v>
          </cell>
        </row>
        <row r="56">
          <cell r="A56">
            <v>23</v>
          </cell>
        </row>
        <row r="57">
          <cell r="A57">
            <v>212</v>
          </cell>
        </row>
        <row r="58">
          <cell r="A58">
            <v>349</v>
          </cell>
        </row>
        <row r="59">
          <cell r="A59">
            <v>187</v>
          </cell>
        </row>
        <row r="60">
          <cell r="A60">
            <v>470</v>
          </cell>
        </row>
        <row r="61">
          <cell r="A61">
            <v>98</v>
          </cell>
        </row>
        <row r="62">
          <cell r="A62">
            <v>437</v>
          </cell>
        </row>
        <row r="63">
          <cell r="A63">
            <v>286</v>
          </cell>
        </row>
        <row r="64">
          <cell r="A64">
            <v>477</v>
          </cell>
        </row>
        <row r="65">
          <cell r="A65">
            <v>290</v>
          </cell>
        </row>
        <row r="66">
          <cell r="A66">
            <v>292</v>
          </cell>
        </row>
        <row r="67">
          <cell r="A67">
            <v>540</v>
          </cell>
        </row>
        <row r="68">
          <cell r="A68">
            <v>365</v>
          </cell>
        </row>
        <row r="69">
          <cell r="A69">
            <v>66</v>
          </cell>
        </row>
        <row r="70">
          <cell r="A70">
            <v>304</v>
          </cell>
        </row>
        <row r="71">
          <cell r="A71">
            <v>493</v>
          </cell>
        </row>
        <row r="72">
          <cell r="A72">
            <v>211</v>
          </cell>
        </row>
        <row r="73">
          <cell r="A73">
            <v>495</v>
          </cell>
        </row>
        <row r="74">
          <cell r="A74">
            <v>58</v>
          </cell>
        </row>
        <row r="75">
          <cell r="A75">
            <v>395</v>
          </cell>
        </row>
        <row r="76">
          <cell r="A76">
            <v>120</v>
          </cell>
        </row>
        <row r="77">
          <cell r="A77">
            <v>209</v>
          </cell>
        </row>
        <row r="78">
          <cell r="A78">
            <v>307</v>
          </cell>
        </row>
        <row r="79">
          <cell r="A79">
            <v>340</v>
          </cell>
        </row>
        <row r="80">
          <cell r="A80">
            <v>521</v>
          </cell>
        </row>
        <row r="81">
          <cell r="A81">
            <v>65</v>
          </cell>
        </row>
        <row r="82">
          <cell r="A82">
            <v>242</v>
          </cell>
        </row>
        <row r="83">
          <cell r="A83">
            <v>119</v>
          </cell>
        </row>
        <row r="84">
          <cell r="A84">
            <v>543</v>
          </cell>
        </row>
        <row r="85">
          <cell r="A85">
            <v>302</v>
          </cell>
        </row>
        <row r="86">
          <cell r="A86">
            <v>538</v>
          </cell>
        </row>
        <row r="87">
          <cell r="A87">
            <v>75</v>
          </cell>
        </row>
        <row r="88">
          <cell r="A88">
            <v>151</v>
          </cell>
        </row>
        <row r="89">
          <cell r="A89">
            <v>510</v>
          </cell>
        </row>
        <row r="90">
          <cell r="A90">
            <v>402</v>
          </cell>
        </row>
        <row r="91">
          <cell r="A91">
            <v>360</v>
          </cell>
        </row>
        <row r="92">
          <cell r="A92">
            <v>96</v>
          </cell>
        </row>
        <row r="93">
          <cell r="A93">
            <v>275</v>
          </cell>
        </row>
        <row r="94">
          <cell r="A94">
            <v>415</v>
          </cell>
        </row>
        <row r="95">
          <cell r="A95">
            <v>134</v>
          </cell>
        </row>
        <row r="96">
          <cell r="A96">
            <v>485</v>
          </cell>
        </row>
        <row r="97">
          <cell r="A97">
            <v>486</v>
          </cell>
        </row>
        <row r="98">
          <cell r="A98">
            <v>86</v>
          </cell>
        </row>
        <row r="99">
          <cell r="A99">
            <v>203</v>
          </cell>
        </row>
        <row r="100">
          <cell r="A100">
            <v>533</v>
          </cell>
        </row>
        <row r="101">
          <cell r="A101">
            <v>62</v>
          </cell>
        </row>
        <row r="102">
          <cell r="A102">
            <v>372</v>
          </cell>
        </row>
        <row r="103">
          <cell r="A103">
            <v>334</v>
          </cell>
        </row>
        <row r="104">
          <cell r="A104">
            <v>184</v>
          </cell>
        </row>
        <row r="105">
          <cell r="A105">
            <v>531</v>
          </cell>
        </row>
        <row r="106">
          <cell r="A106">
            <v>72</v>
          </cell>
        </row>
        <row r="107">
          <cell r="A107">
            <v>267</v>
          </cell>
        </row>
        <row r="108">
          <cell r="A108">
            <v>494</v>
          </cell>
        </row>
        <row r="109">
          <cell r="A109">
            <v>323</v>
          </cell>
        </row>
        <row r="110">
          <cell r="A110">
            <v>180</v>
          </cell>
        </row>
        <row r="111">
          <cell r="A111">
            <v>48</v>
          </cell>
        </row>
        <row r="112">
          <cell r="A112">
            <v>289</v>
          </cell>
        </row>
        <row r="113">
          <cell r="A113">
            <v>332</v>
          </cell>
        </row>
        <row r="114">
          <cell r="A114">
            <v>235</v>
          </cell>
        </row>
        <row r="115">
          <cell r="A115">
            <v>85</v>
          </cell>
        </row>
        <row r="116">
          <cell r="A116">
            <v>123</v>
          </cell>
        </row>
        <row r="117">
          <cell r="A117">
            <v>386</v>
          </cell>
        </row>
        <row r="118">
          <cell r="A118">
            <v>466</v>
          </cell>
        </row>
        <row r="119">
          <cell r="A119">
            <v>146</v>
          </cell>
        </row>
        <row r="120">
          <cell r="A120">
            <v>142</v>
          </cell>
        </row>
        <row r="121">
          <cell r="A121">
            <v>176</v>
          </cell>
        </row>
        <row r="122">
          <cell r="A122">
            <v>404</v>
          </cell>
        </row>
        <row r="123">
          <cell r="A123">
            <v>389</v>
          </cell>
        </row>
        <row r="124">
          <cell r="A124">
            <v>140</v>
          </cell>
        </row>
        <row r="125">
          <cell r="A125">
            <v>322</v>
          </cell>
        </row>
        <row r="126">
          <cell r="A126">
            <v>198</v>
          </cell>
        </row>
        <row r="127">
          <cell r="A127">
            <v>329</v>
          </cell>
        </row>
        <row r="128">
          <cell r="A128">
            <v>310</v>
          </cell>
        </row>
        <row r="129">
          <cell r="A129">
            <v>51</v>
          </cell>
        </row>
        <row r="130">
          <cell r="A130">
            <v>295</v>
          </cell>
        </row>
        <row r="131">
          <cell r="A131">
            <v>116</v>
          </cell>
        </row>
        <row r="132">
          <cell r="A132">
            <v>447</v>
          </cell>
        </row>
        <row r="133">
          <cell r="A133">
            <v>363</v>
          </cell>
        </row>
        <row r="134">
          <cell r="A134">
            <v>391</v>
          </cell>
        </row>
        <row r="135">
          <cell r="A135">
            <v>392</v>
          </cell>
        </row>
        <row r="136">
          <cell r="A136">
            <v>179</v>
          </cell>
        </row>
        <row r="137">
          <cell r="A137">
            <v>542</v>
          </cell>
        </row>
        <row r="138">
          <cell r="A138">
            <v>373</v>
          </cell>
        </row>
        <row r="139">
          <cell r="A139">
            <v>158</v>
          </cell>
        </row>
        <row r="140">
          <cell r="A140">
            <v>101</v>
          </cell>
        </row>
        <row r="141">
          <cell r="A141">
            <v>311</v>
          </cell>
        </row>
        <row r="142">
          <cell r="A142">
            <v>534</v>
          </cell>
        </row>
        <row r="143">
          <cell r="A143">
            <v>200</v>
          </cell>
        </row>
        <row r="144">
          <cell r="A144">
            <v>38</v>
          </cell>
        </row>
        <row r="145">
          <cell r="A145">
            <v>283</v>
          </cell>
        </row>
        <row r="146">
          <cell r="A146">
            <v>362</v>
          </cell>
        </row>
        <row r="147">
          <cell r="A147">
            <v>462</v>
          </cell>
        </row>
        <row r="148">
          <cell r="A148">
            <v>318</v>
          </cell>
        </row>
        <row r="149">
          <cell r="A149">
            <v>145</v>
          </cell>
        </row>
        <row r="150">
          <cell r="A150">
            <v>226</v>
          </cell>
        </row>
        <row r="151">
          <cell r="A151">
            <v>396</v>
          </cell>
        </row>
        <row r="152">
          <cell r="A152">
            <v>60</v>
          </cell>
        </row>
        <row r="153">
          <cell r="A153">
            <v>143</v>
          </cell>
        </row>
        <row r="154">
          <cell r="A154">
            <v>270</v>
          </cell>
        </row>
        <row r="155">
          <cell r="A155">
            <v>400</v>
          </cell>
        </row>
        <row r="156">
          <cell r="A156">
            <v>169</v>
          </cell>
        </row>
        <row r="157">
          <cell r="A157">
            <v>15</v>
          </cell>
        </row>
        <row r="158">
          <cell r="A158">
            <v>225</v>
          </cell>
        </row>
        <row r="159">
          <cell r="A159">
            <v>436</v>
          </cell>
        </row>
        <row r="160">
          <cell r="A160">
            <v>438</v>
          </cell>
        </row>
        <row r="161">
          <cell r="A161">
            <v>164</v>
          </cell>
        </row>
        <row r="162">
          <cell r="A162">
            <v>468</v>
          </cell>
        </row>
        <row r="163">
          <cell r="A163">
            <v>296</v>
          </cell>
        </row>
        <row r="164">
          <cell r="A164">
            <v>148</v>
          </cell>
        </row>
        <row r="165">
          <cell r="A165">
            <v>149</v>
          </cell>
        </row>
        <row r="166">
          <cell r="A166">
            <v>84</v>
          </cell>
        </row>
        <row r="167">
          <cell r="A167">
            <v>13</v>
          </cell>
        </row>
        <row r="168">
          <cell r="A168">
            <v>61</v>
          </cell>
        </row>
        <row r="169">
          <cell r="A169">
            <v>4</v>
          </cell>
        </row>
        <row r="170">
          <cell r="A170">
            <v>213</v>
          </cell>
        </row>
        <row r="171">
          <cell r="A171">
            <v>414</v>
          </cell>
        </row>
        <row r="172">
          <cell r="A172">
            <v>511</v>
          </cell>
        </row>
        <row r="173">
          <cell r="A173">
            <v>459</v>
          </cell>
        </row>
        <row r="174">
          <cell r="A174">
            <v>185</v>
          </cell>
        </row>
        <row r="175">
          <cell r="A175">
            <v>333</v>
          </cell>
        </row>
        <row r="176">
          <cell r="A176">
            <v>161</v>
          </cell>
        </row>
        <row r="177">
          <cell r="A177">
            <v>476</v>
          </cell>
        </row>
        <row r="178">
          <cell r="A178">
            <v>265</v>
          </cell>
        </row>
        <row r="179">
          <cell r="A179">
            <v>249</v>
          </cell>
        </row>
        <row r="180">
          <cell r="A180">
            <v>224</v>
          </cell>
        </row>
        <row r="181">
          <cell r="A181">
            <v>335</v>
          </cell>
        </row>
        <row r="182">
          <cell r="A182">
            <v>517</v>
          </cell>
        </row>
        <row r="183">
          <cell r="A183">
            <v>306</v>
          </cell>
        </row>
        <row r="184">
          <cell r="A184">
            <v>361</v>
          </cell>
        </row>
        <row r="185">
          <cell r="A185">
            <v>137</v>
          </cell>
        </row>
        <row r="186">
          <cell r="A186">
            <v>49</v>
          </cell>
        </row>
        <row r="187">
          <cell r="A187">
            <v>508</v>
          </cell>
        </row>
        <row r="188">
          <cell r="A188">
            <v>299</v>
          </cell>
        </row>
        <row r="189">
          <cell r="A189">
            <v>173</v>
          </cell>
        </row>
        <row r="190">
          <cell r="A190">
            <v>377</v>
          </cell>
        </row>
        <row r="191">
          <cell r="A191">
            <v>273</v>
          </cell>
        </row>
        <row r="192">
          <cell r="A192">
            <v>183</v>
          </cell>
        </row>
        <row r="193">
          <cell r="A193">
            <v>269</v>
          </cell>
        </row>
        <row r="194">
          <cell r="A194">
            <v>378</v>
          </cell>
        </row>
        <row r="195">
          <cell r="A195">
            <v>41</v>
          </cell>
        </row>
        <row r="196">
          <cell r="A196">
            <v>500</v>
          </cell>
        </row>
        <row r="197">
          <cell r="A197">
            <v>219</v>
          </cell>
        </row>
        <row r="198">
          <cell r="A198">
            <v>338</v>
          </cell>
        </row>
        <row r="199">
          <cell r="A199">
            <v>387</v>
          </cell>
        </row>
        <row r="200">
          <cell r="A200">
            <v>527</v>
          </cell>
        </row>
        <row r="201">
          <cell r="A201">
            <v>244</v>
          </cell>
        </row>
        <row r="202">
          <cell r="A202">
            <v>181</v>
          </cell>
        </row>
        <row r="203">
          <cell r="A203">
            <v>278</v>
          </cell>
        </row>
        <row r="204">
          <cell r="A204">
            <v>126</v>
          </cell>
        </row>
        <row r="205">
          <cell r="A205">
            <v>69</v>
          </cell>
        </row>
        <row r="206">
          <cell r="A206">
            <v>321</v>
          </cell>
        </row>
        <row r="207">
          <cell r="A207">
            <v>375</v>
          </cell>
        </row>
        <row r="208">
          <cell r="A208">
            <v>293</v>
          </cell>
        </row>
        <row r="209">
          <cell r="A209">
            <v>433</v>
          </cell>
        </row>
        <row r="210">
          <cell r="A210">
            <v>122</v>
          </cell>
        </row>
        <row r="211">
          <cell r="A211">
            <v>523</v>
          </cell>
        </row>
        <row r="212">
          <cell r="A212">
            <v>263</v>
          </cell>
        </row>
        <row r="213">
          <cell r="A213">
            <v>238</v>
          </cell>
        </row>
        <row r="214">
          <cell r="A214">
            <v>24</v>
          </cell>
        </row>
        <row r="215">
          <cell r="A215">
            <v>248</v>
          </cell>
        </row>
        <row r="216">
          <cell r="A216">
            <v>155</v>
          </cell>
        </row>
        <row r="217">
          <cell r="A217">
            <v>516</v>
          </cell>
        </row>
        <row r="218">
          <cell r="A218">
            <v>424</v>
          </cell>
        </row>
        <row r="219">
          <cell r="A219">
            <v>312</v>
          </cell>
        </row>
        <row r="220">
          <cell r="A220">
            <v>195</v>
          </cell>
        </row>
        <row r="221">
          <cell r="A221">
            <v>501</v>
          </cell>
        </row>
        <row r="222">
          <cell r="A222">
            <v>47</v>
          </cell>
        </row>
        <row r="223">
          <cell r="A223">
            <v>147</v>
          </cell>
        </row>
        <row r="224">
          <cell r="A224">
            <v>0</v>
          </cell>
        </row>
        <row r="225">
          <cell r="A225">
            <v>111</v>
          </cell>
        </row>
        <row r="226">
          <cell r="A226">
            <v>457</v>
          </cell>
        </row>
        <row r="227">
          <cell r="A227">
            <v>467</v>
          </cell>
        </row>
        <row r="228">
          <cell r="A228">
            <v>498</v>
          </cell>
        </row>
        <row r="229">
          <cell r="A229">
            <v>453</v>
          </cell>
        </row>
        <row r="230">
          <cell r="A230">
            <v>401</v>
          </cell>
        </row>
        <row r="231">
          <cell r="A231">
            <v>469</v>
          </cell>
        </row>
        <row r="232">
          <cell r="A232">
            <v>64</v>
          </cell>
        </row>
        <row r="233">
          <cell r="A233">
            <v>125</v>
          </cell>
        </row>
        <row r="234">
          <cell r="A234">
            <v>257</v>
          </cell>
        </row>
        <row r="235">
          <cell r="A235">
            <v>520</v>
          </cell>
        </row>
        <row r="236">
          <cell r="A236">
            <v>233</v>
          </cell>
        </row>
        <row r="237">
          <cell r="A237">
            <v>172</v>
          </cell>
        </row>
        <row r="238">
          <cell r="A238">
            <v>11</v>
          </cell>
        </row>
        <row r="239">
          <cell r="A239">
            <v>512</v>
          </cell>
        </row>
        <row r="240">
          <cell r="A240">
            <v>70</v>
          </cell>
        </row>
        <row r="241">
          <cell r="A241">
            <v>205</v>
          </cell>
        </row>
        <row r="242">
          <cell r="A242">
            <v>95</v>
          </cell>
        </row>
        <row r="243">
          <cell r="A243">
            <v>74</v>
          </cell>
        </row>
        <row r="244">
          <cell r="A244">
            <v>291</v>
          </cell>
        </row>
        <row r="245">
          <cell r="A245">
            <v>346</v>
          </cell>
        </row>
        <row r="246">
          <cell r="A246">
            <v>230</v>
          </cell>
        </row>
        <row r="247">
          <cell r="A247">
            <v>368</v>
          </cell>
        </row>
        <row r="248">
          <cell r="A248">
            <v>100</v>
          </cell>
        </row>
        <row r="249">
          <cell r="A249">
            <v>327</v>
          </cell>
        </row>
        <row r="250">
          <cell r="A250">
            <v>449</v>
          </cell>
        </row>
        <row r="251">
          <cell r="A251">
            <v>26</v>
          </cell>
        </row>
        <row r="252">
          <cell r="A252">
            <v>297</v>
          </cell>
        </row>
        <row r="253">
          <cell r="A253">
            <v>272</v>
          </cell>
        </row>
        <row r="254">
          <cell r="A254">
            <v>114</v>
          </cell>
        </row>
        <row r="255">
          <cell r="A255">
            <v>34</v>
          </cell>
        </row>
        <row r="256">
          <cell r="A256">
            <v>409</v>
          </cell>
        </row>
        <row r="257">
          <cell r="A257">
            <v>189</v>
          </cell>
        </row>
        <row r="258">
          <cell r="A258">
            <v>474</v>
          </cell>
        </row>
        <row r="259">
          <cell r="A259">
            <v>107</v>
          </cell>
        </row>
        <row r="260">
          <cell r="A260">
            <v>138</v>
          </cell>
        </row>
        <row r="261">
          <cell r="A261">
            <v>410</v>
          </cell>
        </row>
        <row r="262">
          <cell r="A262">
            <v>168</v>
          </cell>
        </row>
        <row r="263">
          <cell r="A263">
            <v>331</v>
          </cell>
        </row>
        <row r="264">
          <cell r="A264">
            <v>384</v>
          </cell>
        </row>
        <row r="265">
          <cell r="A265">
            <v>87</v>
          </cell>
        </row>
        <row r="266">
          <cell r="A266">
            <v>472</v>
          </cell>
        </row>
        <row r="267">
          <cell r="A267">
            <v>294</v>
          </cell>
        </row>
        <row r="268">
          <cell r="A268">
            <v>105</v>
          </cell>
        </row>
        <row r="269">
          <cell r="A269">
            <v>315</v>
          </cell>
        </row>
        <row r="270">
          <cell r="A270">
            <v>492</v>
          </cell>
        </row>
        <row r="271">
          <cell r="A271">
            <v>546</v>
          </cell>
        </row>
        <row r="272">
          <cell r="A272">
            <v>439</v>
          </cell>
        </row>
        <row r="273">
          <cell r="A273">
            <v>127</v>
          </cell>
        </row>
        <row r="274">
          <cell r="A274">
            <v>496</v>
          </cell>
        </row>
        <row r="275">
          <cell r="A275">
            <v>416</v>
          </cell>
        </row>
        <row r="276">
          <cell r="A276">
            <v>276</v>
          </cell>
        </row>
        <row r="277">
          <cell r="A277">
            <v>260</v>
          </cell>
        </row>
        <row r="278">
          <cell r="A278">
            <v>240</v>
          </cell>
        </row>
        <row r="279">
          <cell r="A279">
            <v>388</v>
          </cell>
        </row>
        <row r="280">
          <cell r="A280">
            <v>36</v>
          </cell>
        </row>
        <row r="281">
          <cell r="A281">
            <v>529</v>
          </cell>
        </row>
        <row r="282">
          <cell r="A282">
            <v>548</v>
          </cell>
        </row>
        <row r="283">
          <cell r="A283">
            <v>253</v>
          </cell>
        </row>
        <row r="284">
          <cell r="A284">
            <v>544</v>
          </cell>
        </row>
        <row r="285">
          <cell r="A285">
            <v>337</v>
          </cell>
        </row>
        <row r="286">
          <cell r="A286">
            <v>18</v>
          </cell>
        </row>
        <row r="287">
          <cell r="A287">
            <v>465</v>
          </cell>
        </row>
        <row r="288">
          <cell r="A288">
            <v>154</v>
          </cell>
        </row>
        <row r="289">
          <cell r="A289">
            <v>455</v>
          </cell>
        </row>
        <row r="290">
          <cell r="A290">
            <v>483</v>
          </cell>
        </row>
        <row r="291">
          <cell r="A291">
            <v>547</v>
          </cell>
        </row>
        <row r="292">
          <cell r="A292">
            <v>482</v>
          </cell>
        </row>
        <row r="293">
          <cell r="A293">
            <v>464</v>
          </cell>
        </row>
        <row r="294">
          <cell r="A294">
            <v>367</v>
          </cell>
        </row>
        <row r="295">
          <cell r="A295">
            <v>326</v>
          </cell>
        </row>
        <row r="296">
          <cell r="A296">
            <v>97</v>
          </cell>
        </row>
        <row r="297">
          <cell r="A297">
            <v>221</v>
          </cell>
        </row>
        <row r="298">
          <cell r="A298">
            <v>412</v>
          </cell>
        </row>
        <row r="299">
          <cell r="A299">
            <v>352</v>
          </cell>
        </row>
        <row r="300">
          <cell r="A300">
            <v>2</v>
          </cell>
        </row>
        <row r="301">
          <cell r="A301">
            <v>328</v>
          </cell>
        </row>
        <row r="302">
          <cell r="A302">
            <v>420</v>
          </cell>
        </row>
        <row r="303">
          <cell r="A303">
            <v>316</v>
          </cell>
        </row>
        <row r="304">
          <cell r="A304">
            <v>207</v>
          </cell>
        </row>
        <row r="305">
          <cell r="A305">
            <v>170</v>
          </cell>
        </row>
        <row r="306">
          <cell r="A306">
            <v>526</v>
          </cell>
        </row>
        <row r="307">
          <cell r="A307">
            <v>507</v>
          </cell>
        </row>
        <row r="308">
          <cell r="A308">
            <v>488</v>
          </cell>
        </row>
        <row r="309">
          <cell r="A309">
            <v>343</v>
          </cell>
        </row>
        <row r="310">
          <cell r="A310">
            <v>471</v>
          </cell>
        </row>
        <row r="311">
          <cell r="A311">
            <v>78</v>
          </cell>
        </row>
        <row r="312">
          <cell r="A312">
            <v>163</v>
          </cell>
        </row>
        <row r="313">
          <cell r="A313">
            <v>243</v>
          </cell>
        </row>
        <row r="314">
          <cell r="A314">
            <v>6</v>
          </cell>
        </row>
        <row r="315">
          <cell r="A315">
            <v>17</v>
          </cell>
        </row>
        <row r="316">
          <cell r="A316">
            <v>355</v>
          </cell>
        </row>
        <row r="317">
          <cell r="A317">
            <v>357</v>
          </cell>
        </row>
        <row r="318">
          <cell r="A318">
            <v>251</v>
          </cell>
        </row>
        <row r="319">
          <cell r="A319">
            <v>403</v>
          </cell>
        </row>
        <row r="320">
          <cell r="A320">
            <v>174</v>
          </cell>
        </row>
        <row r="321">
          <cell r="A321">
            <v>443</v>
          </cell>
        </row>
        <row r="322">
          <cell r="A322">
            <v>156</v>
          </cell>
        </row>
        <row r="323">
          <cell r="A323">
            <v>33</v>
          </cell>
        </row>
        <row r="324">
          <cell r="A324">
            <v>245</v>
          </cell>
        </row>
        <row r="325">
          <cell r="A325">
            <v>518</v>
          </cell>
        </row>
        <row r="326">
          <cell r="A326">
            <v>490</v>
          </cell>
        </row>
        <row r="327">
          <cell r="A327">
            <v>429</v>
          </cell>
        </row>
        <row r="328">
          <cell r="A328">
            <v>196</v>
          </cell>
        </row>
        <row r="329">
          <cell r="A329">
            <v>435</v>
          </cell>
        </row>
        <row r="330">
          <cell r="A330">
            <v>325</v>
          </cell>
        </row>
        <row r="331">
          <cell r="A331">
            <v>106</v>
          </cell>
        </row>
        <row r="332">
          <cell r="A332">
            <v>12</v>
          </cell>
        </row>
        <row r="333">
          <cell r="A333">
            <v>313</v>
          </cell>
        </row>
        <row r="334">
          <cell r="A334">
            <v>303</v>
          </cell>
        </row>
        <row r="335">
          <cell r="A335">
            <v>131</v>
          </cell>
        </row>
        <row r="336">
          <cell r="A336">
            <v>171</v>
          </cell>
        </row>
        <row r="337">
          <cell r="A337">
            <v>348</v>
          </cell>
        </row>
        <row r="338">
          <cell r="A338">
            <v>480</v>
          </cell>
        </row>
        <row r="339">
          <cell r="A339">
            <v>43</v>
          </cell>
        </row>
        <row r="340">
          <cell r="A340">
            <v>324</v>
          </cell>
        </row>
        <row r="341">
          <cell r="A341">
            <v>281</v>
          </cell>
        </row>
        <row r="342">
          <cell r="A342">
            <v>144</v>
          </cell>
        </row>
        <row r="343">
          <cell r="A343">
            <v>452</v>
          </cell>
        </row>
        <row r="344">
          <cell r="A344">
            <v>336</v>
          </cell>
        </row>
        <row r="345">
          <cell r="A345">
            <v>528</v>
          </cell>
        </row>
        <row r="346">
          <cell r="A346">
            <v>28</v>
          </cell>
        </row>
        <row r="347">
          <cell r="A347">
            <v>94</v>
          </cell>
        </row>
        <row r="348">
          <cell r="A348">
            <v>444</v>
          </cell>
        </row>
        <row r="349">
          <cell r="A349">
            <v>369</v>
          </cell>
        </row>
        <row r="350">
          <cell r="A350">
            <v>524</v>
          </cell>
        </row>
        <row r="351">
          <cell r="A351">
            <v>320</v>
          </cell>
        </row>
        <row r="352">
          <cell r="A352">
            <v>473</v>
          </cell>
        </row>
        <row r="353">
          <cell r="A353">
            <v>536</v>
          </cell>
        </row>
        <row r="354">
          <cell r="A354">
            <v>287</v>
          </cell>
        </row>
        <row r="355">
          <cell r="A355">
            <v>193</v>
          </cell>
        </row>
        <row r="356">
          <cell r="A356">
            <v>186</v>
          </cell>
        </row>
        <row r="357">
          <cell r="A357">
            <v>54</v>
          </cell>
        </row>
        <row r="358">
          <cell r="A358">
            <v>246</v>
          </cell>
        </row>
        <row r="359">
          <cell r="A359">
            <v>37</v>
          </cell>
        </row>
        <row r="360">
          <cell r="A360">
            <v>102</v>
          </cell>
        </row>
        <row r="361">
          <cell r="A361">
            <v>117</v>
          </cell>
        </row>
        <row r="362">
          <cell r="A362">
            <v>264</v>
          </cell>
        </row>
        <row r="363">
          <cell r="A363">
            <v>165</v>
          </cell>
        </row>
        <row r="364">
          <cell r="A364">
            <v>217</v>
          </cell>
        </row>
        <row r="365">
          <cell r="A365">
            <v>222</v>
          </cell>
        </row>
        <row r="366">
          <cell r="A366">
            <v>425</v>
          </cell>
        </row>
        <row r="367">
          <cell r="A367">
            <v>39</v>
          </cell>
        </row>
        <row r="368">
          <cell r="A368">
            <v>160</v>
          </cell>
        </row>
        <row r="369">
          <cell r="A369">
            <v>428</v>
          </cell>
        </row>
        <row r="370">
          <cell r="A370">
            <v>178</v>
          </cell>
        </row>
        <row r="371">
          <cell r="A371">
            <v>385</v>
          </cell>
        </row>
        <row r="372">
          <cell r="A372">
            <v>390</v>
          </cell>
        </row>
        <row r="373">
          <cell r="A373">
            <v>152</v>
          </cell>
        </row>
        <row r="374">
          <cell r="A374">
            <v>319</v>
          </cell>
        </row>
        <row r="375">
          <cell r="A375">
            <v>354</v>
          </cell>
        </row>
        <row r="376">
          <cell r="A376">
            <v>234</v>
          </cell>
        </row>
        <row r="377">
          <cell r="A377">
            <v>247</v>
          </cell>
        </row>
        <row r="378">
          <cell r="A378">
            <v>188</v>
          </cell>
        </row>
        <row r="379">
          <cell r="A379">
            <v>19</v>
          </cell>
        </row>
        <row r="380">
          <cell r="A380">
            <v>215</v>
          </cell>
        </row>
        <row r="381">
          <cell r="A381">
            <v>133</v>
          </cell>
        </row>
        <row r="382">
          <cell r="A382">
            <v>484</v>
          </cell>
        </row>
        <row r="383">
          <cell r="A383">
            <v>177</v>
          </cell>
        </row>
        <row r="384">
          <cell r="A384">
            <v>21</v>
          </cell>
        </row>
        <row r="385">
          <cell r="A385">
            <v>532</v>
          </cell>
        </row>
        <row r="386">
          <cell r="A386">
            <v>40</v>
          </cell>
        </row>
        <row r="387">
          <cell r="A387">
            <v>255</v>
          </cell>
        </row>
        <row r="388">
          <cell r="A388">
            <v>274</v>
          </cell>
        </row>
        <row r="389">
          <cell r="A389">
            <v>50</v>
          </cell>
        </row>
        <row r="390">
          <cell r="A390">
            <v>76</v>
          </cell>
        </row>
        <row r="391">
          <cell r="A391">
            <v>288</v>
          </cell>
        </row>
        <row r="392">
          <cell r="A392">
            <v>67</v>
          </cell>
        </row>
        <row r="393">
          <cell r="A393">
            <v>109</v>
          </cell>
        </row>
        <row r="394">
          <cell r="A394">
            <v>393</v>
          </cell>
        </row>
        <row r="395">
          <cell r="A395">
            <v>59</v>
          </cell>
        </row>
        <row r="396">
          <cell r="A396">
            <v>80</v>
          </cell>
        </row>
        <row r="397">
          <cell r="A397">
            <v>162</v>
          </cell>
        </row>
        <row r="398">
          <cell r="A398">
            <v>430</v>
          </cell>
        </row>
        <row r="399">
          <cell r="A399">
            <v>128</v>
          </cell>
        </row>
        <row r="400">
          <cell r="A400">
            <v>129</v>
          </cell>
        </row>
        <row r="401">
          <cell r="A401">
            <v>194</v>
          </cell>
        </row>
        <row r="402">
          <cell r="A402">
            <v>167</v>
          </cell>
        </row>
        <row r="403">
          <cell r="A403">
            <v>374</v>
          </cell>
        </row>
        <row r="404">
          <cell r="A404">
            <v>118</v>
          </cell>
        </row>
        <row r="405">
          <cell r="A405">
            <v>136</v>
          </cell>
        </row>
        <row r="406">
          <cell r="A406">
            <v>261</v>
          </cell>
        </row>
        <row r="407">
          <cell r="A407">
            <v>93</v>
          </cell>
        </row>
        <row r="408">
          <cell r="A408">
            <v>112</v>
          </cell>
        </row>
        <row r="409">
          <cell r="A409">
            <v>191</v>
          </cell>
        </row>
        <row r="410">
          <cell r="A410">
            <v>450</v>
          </cell>
        </row>
        <row r="411">
          <cell r="A411">
            <v>491</v>
          </cell>
        </row>
        <row r="412">
          <cell r="A412">
            <v>214</v>
          </cell>
        </row>
        <row r="413">
          <cell r="A413">
            <v>345</v>
          </cell>
        </row>
        <row r="414">
          <cell r="A414">
            <v>239</v>
          </cell>
        </row>
        <row r="415">
          <cell r="A415">
            <v>8</v>
          </cell>
        </row>
        <row r="416">
          <cell r="A416">
            <v>421</v>
          </cell>
        </row>
        <row r="417">
          <cell r="A417">
            <v>241</v>
          </cell>
        </row>
        <row r="418">
          <cell r="A418">
            <v>175</v>
          </cell>
        </row>
        <row r="419">
          <cell r="A419">
            <v>45</v>
          </cell>
        </row>
        <row r="420">
          <cell r="A420">
            <v>519</v>
          </cell>
        </row>
        <row r="421">
          <cell r="A421">
            <v>113</v>
          </cell>
        </row>
        <row r="422">
          <cell r="A422">
            <v>364</v>
          </cell>
        </row>
        <row r="423">
          <cell r="A423">
            <v>451</v>
          </cell>
        </row>
        <row r="424">
          <cell r="A424">
            <v>535</v>
          </cell>
        </row>
        <row r="425">
          <cell r="A425">
            <v>259</v>
          </cell>
        </row>
        <row r="426">
          <cell r="A426">
            <v>419</v>
          </cell>
        </row>
        <row r="427">
          <cell r="A427">
            <v>268</v>
          </cell>
        </row>
        <row r="428">
          <cell r="A428">
            <v>91</v>
          </cell>
        </row>
        <row r="429">
          <cell r="A429">
            <v>371</v>
          </cell>
        </row>
        <row r="430">
          <cell r="A430">
            <v>25</v>
          </cell>
        </row>
        <row r="431">
          <cell r="A431">
            <v>277</v>
          </cell>
        </row>
        <row r="432">
          <cell r="A432">
            <v>63</v>
          </cell>
        </row>
        <row r="433">
          <cell r="A433">
            <v>35</v>
          </cell>
        </row>
        <row r="434">
          <cell r="A434">
            <v>454</v>
          </cell>
        </row>
        <row r="435">
          <cell r="A435">
            <v>258</v>
          </cell>
        </row>
        <row r="436">
          <cell r="A436">
            <v>317</v>
          </cell>
        </row>
        <row r="437">
          <cell r="A437">
            <v>513</v>
          </cell>
        </row>
        <row r="438">
          <cell r="A438">
            <v>82</v>
          </cell>
        </row>
        <row r="439">
          <cell r="A439">
            <v>463</v>
          </cell>
        </row>
        <row r="440">
          <cell r="A440">
            <v>441</v>
          </cell>
        </row>
      </sheetData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404</v>
          </cell>
        </row>
        <row r="3">
          <cell r="A3">
            <v>314</v>
          </cell>
        </row>
        <row r="4">
          <cell r="A4">
            <v>397</v>
          </cell>
        </row>
        <row r="5">
          <cell r="A5">
            <v>529</v>
          </cell>
        </row>
        <row r="6">
          <cell r="A6">
            <v>20</v>
          </cell>
        </row>
        <row r="7">
          <cell r="A7">
            <v>391</v>
          </cell>
        </row>
        <row r="8">
          <cell r="A8">
            <v>488</v>
          </cell>
        </row>
        <row r="9">
          <cell r="A9">
            <v>385</v>
          </cell>
        </row>
        <row r="10">
          <cell r="A10">
            <v>320</v>
          </cell>
        </row>
        <row r="11">
          <cell r="A11">
            <v>199</v>
          </cell>
        </row>
        <row r="12">
          <cell r="A12">
            <v>108</v>
          </cell>
        </row>
        <row r="13">
          <cell r="A13">
            <v>547</v>
          </cell>
        </row>
        <row r="14">
          <cell r="A14">
            <v>262</v>
          </cell>
        </row>
        <row r="15">
          <cell r="A15">
            <v>370</v>
          </cell>
        </row>
        <row r="16">
          <cell r="A16">
            <v>339</v>
          </cell>
        </row>
        <row r="17">
          <cell r="A17">
            <v>144</v>
          </cell>
        </row>
        <row r="18">
          <cell r="A18">
            <v>214</v>
          </cell>
        </row>
        <row r="19">
          <cell r="A19">
            <v>501</v>
          </cell>
        </row>
        <row r="20">
          <cell r="A20">
            <v>219</v>
          </cell>
        </row>
        <row r="21">
          <cell r="A21">
            <v>446</v>
          </cell>
        </row>
        <row r="22">
          <cell r="A22">
            <v>116</v>
          </cell>
        </row>
        <row r="23">
          <cell r="A23">
            <v>478</v>
          </cell>
        </row>
        <row r="24">
          <cell r="A24">
            <v>143</v>
          </cell>
        </row>
        <row r="25">
          <cell r="A25">
            <v>484</v>
          </cell>
        </row>
        <row r="26">
          <cell r="A26">
            <v>514</v>
          </cell>
        </row>
        <row r="27">
          <cell r="A27">
            <v>299</v>
          </cell>
        </row>
        <row r="28">
          <cell r="A28">
            <v>132</v>
          </cell>
        </row>
        <row r="29">
          <cell r="A29">
            <v>507</v>
          </cell>
        </row>
        <row r="30">
          <cell r="A30">
            <v>413</v>
          </cell>
        </row>
        <row r="31">
          <cell r="A31">
            <v>78</v>
          </cell>
        </row>
        <row r="32">
          <cell r="A32">
            <v>511</v>
          </cell>
        </row>
        <row r="33">
          <cell r="A33">
            <v>180</v>
          </cell>
        </row>
        <row r="34">
          <cell r="A34">
            <v>384</v>
          </cell>
        </row>
        <row r="35">
          <cell r="A35">
            <v>185</v>
          </cell>
        </row>
        <row r="36">
          <cell r="A36">
            <v>330</v>
          </cell>
        </row>
        <row r="37">
          <cell r="A37">
            <v>198</v>
          </cell>
        </row>
        <row r="38">
          <cell r="A38">
            <v>374</v>
          </cell>
        </row>
        <row r="39">
          <cell r="A39">
            <v>355</v>
          </cell>
        </row>
        <row r="40">
          <cell r="A40">
            <v>485</v>
          </cell>
        </row>
        <row r="41">
          <cell r="A41">
            <v>181</v>
          </cell>
        </row>
        <row r="42">
          <cell r="A42">
            <v>344</v>
          </cell>
        </row>
        <row r="43">
          <cell r="A43">
            <v>107</v>
          </cell>
        </row>
        <row r="44">
          <cell r="A44">
            <v>232</v>
          </cell>
        </row>
        <row r="45">
          <cell r="A45">
            <v>454</v>
          </cell>
        </row>
        <row r="46">
          <cell r="A46">
            <v>218</v>
          </cell>
        </row>
        <row r="47">
          <cell r="A47">
            <v>250</v>
          </cell>
        </row>
        <row r="48">
          <cell r="A48">
            <v>457</v>
          </cell>
        </row>
        <row r="49">
          <cell r="A49">
            <v>352</v>
          </cell>
        </row>
        <row r="50">
          <cell r="A50">
            <v>251</v>
          </cell>
        </row>
        <row r="51">
          <cell r="A51">
            <v>431</v>
          </cell>
        </row>
        <row r="52">
          <cell r="A52">
            <v>268</v>
          </cell>
        </row>
        <row r="53">
          <cell r="A53">
            <v>246</v>
          </cell>
        </row>
        <row r="54">
          <cell r="A54">
            <v>209</v>
          </cell>
        </row>
        <row r="55">
          <cell r="A55">
            <v>306</v>
          </cell>
        </row>
        <row r="56">
          <cell r="A56">
            <v>24</v>
          </cell>
        </row>
        <row r="57">
          <cell r="A57">
            <v>105</v>
          </cell>
        </row>
        <row r="58">
          <cell r="A58">
            <v>39</v>
          </cell>
        </row>
        <row r="59">
          <cell r="A59">
            <v>56</v>
          </cell>
        </row>
        <row r="60">
          <cell r="A60">
            <v>263</v>
          </cell>
        </row>
        <row r="61">
          <cell r="A61">
            <v>447</v>
          </cell>
        </row>
        <row r="62">
          <cell r="A62">
            <v>150</v>
          </cell>
        </row>
        <row r="63">
          <cell r="A63">
            <v>270</v>
          </cell>
        </row>
        <row r="64">
          <cell r="A64">
            <v>223</v>
          </cell>
        </row>
        <row r="65">
          <cell r="A65">
            <v>152</v>
          </cell>
        </row>
        <row r="66">
          <cell r="A66">
            <v>331</v>
          </cell>
        </row>
        <row r="67">
          <cell r="A67">
            <v>460</v>
          </cell>
        </row>
        <row r="68">
          <cell r="A68">
            <v>220</v>
          </cell>
        </row>
        <row r="69">
          <cell r="A69">
            <v>49</v>
          </cell>
        </row>
        <row r="70">
          <cell r="A70">
            <v>25</v>
          </cell>
        </row>
        <row r="71">
          <cell r="A71">
            <v>184</v>
          </cell>
        </row>
        <row r="72">
          <cell r="A72">
            <v>442</v>
          </cell>
        </row>
        <row r="73">
          <cell r="A73">
            <v>129</v>
          </cell>
        </row>
        <row r="74">
          <cell r="A74">
            <v>435</v>
          </cell>
        </row>
        <row r="75">
          <cell r="A75">
            <v>450</v>
          </cell>
        </row>
        <row r="76">
          <cell r="A76">
            <v>175</v>
          </cell>
        </row>
        <row r="77">
          <cell r="A77">
            <v>183</v>
          </cell>
        </row>
        <row r="78">
          <cell r="A78">
            <v>278</v>
          </cell>
        </row>
        <row r="79">
          <cell r="A79">
            <v>136</v>
          </cell>
        </row>
        <row r="80">
          <cell r="A80">
            <v>383</v>
          </cell>
        </row>
        <row r="81">
          <cell r="A81">
            <v>215</v>
          </cell>
        </row>
        <row r="82">
          <cell r="A82">
            <v>382</v>
          </cell>
        </row>
        <row r="83">
          <cell r="A83">
            <v>57</v>
          </cell>
        </row>
        <row r="84">
          <cell r="A84">
            <v>325</v>
          </cell>
        </row>
        <row r="85">
          <cell r="A85">
            <v>135</v>
          </cell>
        </row>
        <row r="86">
          <cell r="A86">
            <v>318</v>
          </cell>
        </row>
        <row r="87">
          <cell r="A87">
            <v>59</v>
          </cell>
        </row>
        <row r="88">
          <cell r="A88">
            <v>119</v>
          </cell>
        </row>
        <row r="89">
          <cell r="A89">
            <v>412</v>
          </cell>
        </row>
        <row r="90">
          <cell r="A90">
            <v>38</v>
          </cell>
        </row>
        <row r="91">
          <cell r="A91">
            <v>243</v>
          </cell>
        </row>
        <row r="92">
          <cell r="A92">
            <v>548</v>
          </cell>
        </row>
        <row r="93">
          <cell r="A93">
            <v>74</v>
          </cell>
        </row>
        <row r="94">
          <cell r="A94">
            <v>297</v>
          </cell>
        </row>
        <row r="95">
          <cell r="A95">
            <v>44</v>
          </cell>
        </row>
        <row r="96">
          <cell r="A96">
            <v>353</v>
          </cell>
        </row>
        <row r="97">
          <cell r="A97">
            <v>71</v>
          </cell>
        </row>
        <row r="98">
          <cell r="A98">
            <v>301</v>
          </cell>
        </row>
        <row r="99">
          <cell r="A99">
            <v>409</v>
          </cell>
        </row>
        <row r="100">
          <cell r="A100">
            <v>349</v>
          </cell>
        </row>
        <row r="101">
          <cell r="A101">
            <v>361</v>
          </cell>
        </row>
        <row r="102">
          <cell r="A102">
            <v>321</v>
          </cell>
        </row>
        <row r="103">
          <cell r="A103">
            <v>99</v>
          </cell>
        </row>
        <row r="104">
          <cell r="A104">
            <v>411</v>
          </cell>
        </row>
        <row r="105">
          <cell r="A105">
            <v>510</v>
          </cell>
        </row>
        <row r="106">
          <cell r="A106">
            <v>452</v>
          </cell>
        </row>
        <row r="107">
          <cell r="A107">
            <v>300</v>
          </cell>
        </row>
        <row r="108">
          <cell r="A108">
            <v>213</v>
          </cell>
        </row>
        <row r="109">
          <cell r="A109">
            <v>50</v>
          </cell>
        </row>
        <row r="110">
          <cell r="A110">
            <v>323</v>
          </cell>
        </row>
        <row r="111">
          <cell r="A111">
            <v>487</v>
          </cell>
        </row>
        <row r="112">
          <cell r="A112">
            <v>467</v>
          </cell>
        </row>
        <row r="113">
          <cell r="A113">
            <v>61</v>
          </cell>
        </row>
        <row r="114">
          <cell r="A114">
            <v>319</v>
          </cell>
        </row>
        <row r="115">
          <cell r="A115">
            <v>448</v>
          </cell>
        </row>
        <row r="116">
          <cell r="A116">
            <v>100</v>
          </cell>
        </row>
        <row r="117">
          <cell r="A117">
            <v>197</v>
          </cell>
        </row>
        <row r="118">
          <cell r="A118">
            <v>327</v>
          </cell>
        </row>
        <row r="119">
          <cell r="A119">
            <v>415</v>
          </cell>
        </row>
        <row r="120">
          <cell r="A120">
            <v>432</v>
          </cell>
        </row>
        <row r="121">
          <cell r="A121">
            <v>277</v>
          </cell>
        </row>
        <row r="122">
          <cell r="A122">
            <v>178</v>
          </cell>
        </row>
        <row r="123">
          <cell r="A123">
            <v>55</v>
          </cell>
        </row>
        <row r="124">
          <cell r="A124">
            <v>170</v>
          </cell>
        </row>
        <row r="125">
          <cell r="A125">
            <v>317</v>
          </cell>
        </row>
        <row r="126">
          <cell r="A126">
            <v>168</v>
          </cell>
        </row>
        <row r="127">
          <cell r="A127">
            <v>206</v>
          </cell>
        </row>
        <row r="128">
          <cell r="A128">
            <v>285</v>
          </cell>
        </row>
        <row r="129">
          <cell r="A129">
            <v>294</v>
          </cell>
        </row>
        <row r="130">
          <cell r="A130">
            <v>422</v>
          </cell>
        </row>
        <row r="131">
          <cell r="A131">
            <v>79</v>
          </cell>
        </row>
        <row r="132">
          <cell r="A132">
            <v>465</v>
          </cell>
        </row>
        <row r="133">
          <cell r="A133">
            <v>502</v>
          </cell>
        </row>
        <row r="134">
          <cell r="A134">
            <v>122</v>
          </cell>
        </row>
        <row r="135">
          <cell r="A135">
            <v>62</v>
          </cell>
        </row>
        <row r="136">
          <cell r="A136">
            <v>373</v>
          </cell>
        </row>
        <row r="137">
          <cell r="A137">
            <v>436</v>
          </cell>
        </row>
        <row r="138">
          <cell r="A138">
            <v>393</v>
          </cell>
        </row>
        <row r="139">
          <cell r="A139">
            <v>84</v>
          </cell>
        </row>
        <row r="140">
          <cell r="A140">
            <v>390</v>
          </cell>
        </row>
        <row r="141">
          <cell r="A141">
            <v>492</v>
          </cell>
        </row>
        <row r="142">
          <cell r="A142">
            <v>376</v>
          </cell>
        </row>
        <row r="143">
          <cell r="A143">
            <v>541</v>
          </cell>
        </row>
        <row r="144">
          <cell r="A144">
            <v>518</v>
          </cell>
        </row>
        <row r="145">
          <cell r="A145">
            <v>328</v>
          </cell>
        </row>
        <row r="146">
          <cell r="A146">
            <v>542</v>
          </cell>
        </row>
        <row r="147">
          <cell r="A147">
            <v>378</v>
          </cell>
        </row>
        <row r="148">
          <cell r="A148">
            <v>389</v>
          </cell>
        </row>
        <row r="149">
          <cell r="A149">
            <v>271</v>
          </cell>
        </row>
        <row r="150">
          <cell r="A150">
            <v>52</v>
          </cell>
        </row>
        <row r="151">
          <cell r="A151">
            <v>400</v>
          </cell>
        </row>
        <row r="152">
          <cell r="A152">
            <v>40</v>
          </cell>
        </row>
        <row r="153">
          <cell r="A153">
            <v>534</v>
          </cell>
        </row>
        <row r="154">
          <cell r="A154">
            <v>22</v>
          </cell>
        </row>
        <row r="155">
          <cell r="A155">
            <v>310</v>
          </cell>
        </row>
        <row r="156">
          <cell r="A156">
            <v>358</v>
          </cell>
        </row>
        <row r="157">
          <cell r="A157">
            <v>36</v>
          </cell>
        </row>
        <row r="158">
          <cell r="A158">
            <v>140</v>
          </cell>
        </row>
        <row r="159">
          <cell r="A159">
            <v>351</v>
          </cell>
        </row>
        <row r="160">
          <cell r="A160">
            <v>433</v>
          </cell>
        </row>
        <row r="161">
          <cell r="A161">
            <v>82</v>
          </cell>
        </row>
        <row r="162">
          <cell r="A162">
            <v>368</v>
          </cell>
        </row>
        <row r="163">
          <cell r="A163">
            <v>248</v>
          </cell>
        </row>
        <row r="164">
          <cell r="A164">
            <v>302</v>
          </cell>
        </row>
        <row r="165">
          <cell r="A165">
            <v>497</v>
          </cell>
        </row>
        <row r="166">
          <cell r="A166">
            <v>34</v>
          </cell>
        </row>
        <row r="167">
          <cell r="A167">
            <v>28</v>
          </cell>
        </row>
        <row r="168">
          <cell r="A168">
            <v>430</v>
          </cell>
        </row>
        <row r="169">
          <cell r="A169">
            <v>264</v>
          </cell>
        </row>
        <row r="170">
          <cell r="A170">
            <v>32</v>
          </cell>
        </row>
        <row r="171">
          <cell r="A171">
            <v>398</v>
          </cell>
        </row>
        <row r="172">
          <cell r="A172">
            <v>311</v>
          </cell>
        </row>
        <row r="173">
          <cell r="A173">
            <v>190</v>
          </cell>
        </row>
        <row r="174">
          <cell r="A174">
            <v>473</v>
          </cell>
        </row>
        <row r="175">
          <cell r="A175">
            <v>146</v>
          </cell>
        </row>
        <row r="176">
          <cell r="A176">
            <v>338</v>
          </cell>
        </row>
        <row r="177">
          <cell r="A177">
            <v>324</v>
          </cell>
        </row>
        <row r="178">
          <cell r="A178">
            <v>359</v>
          </cell>
        </row>
        <row r="179">
          <cell r="A179">
            <v>298</v>
          </cell>
        </row>
        <row r="180">
          <cell r="A180">
            <v>269</v>
          </cell>
        </row>
        <row r="181">
          <cell r="A181">
            <v>303</v>
          </cell>
        </row>
        <row r="182">
          <cell r="A182">
            <v>423</v>
          </cell>
        </row>
        <row r="183">
          <cell r="A183">
            <v>429</v>
          </cell>
        </row>
        <row r="184">
          <cell r="A184">
            <v>118</v>
          </cell>
        </row>
        <row r="185">
          <cell r="A185">
            <v>392</v>
          </cell>
        </row>
        <row r="186">
          <cell r="A186">
            <v>418</v>
          </cell>
        </row>
        <row r="187">
          <cell r="A187">
            <v>341</v>
          </cell>
        </row>
        <row r="188">
          <cell r="A188">
            <v>307</v>
          </cell>
        </row>
        <row r="189">
          <cell r="A189">
            <v>115</v>
          </cell>
        </row>
        <row r="190">
          <cell r="A190">
            <v>288</v>
          </cell>
        </row>
        <row r="191">
          <cell r="A191">
            <v>395</v>
          </cell>
        </row>
        <row r="192">
          <cell r="A192">
            <v>304</v>
          </cell>
        </row>
        <row r="193">
          <cell r="A193">
            <v>239</v>
          </cell>
        </row>
        <row r="194">
          <cell r="A194">
            <v>261</v>
          </cell>
        </row>
        <row r="195">
          <cell r="A195">
            <v>54</v>
          </cell>
        </row>
        <row r="196">
          <cell r="A196">
            <v>229</v>
          </cell>
        </row>
        <row r="197">
          <cell r="A197">
            <v>45</v>
          </cell>
        </row>
        <row r="198">
          <cell r="A198">
            <v>86</v>
          </cell>
        </row>
        <row r="199">
          <cell r="A199">
            <v>371</v>
          </cell>
        </row>
        <row r="200">
          <cell r="A200">
            <v>500</v>
          </cell>
        </row>
        <row r="201">
          <cell r="A201">
            <v>342</v>
          </cell>
        </row>
        <row r="202">
          <cell r="A202">
            <v>65</v>
          </cell>
        </row>
        <row r="203">
          <cell r="A203">
            <v>202</v>
          </cell>
        </row>
        <row r="204">
          <cell r="A204">
            <v>498</v>
          </cell>
        </row>
        <row r="205">
          <cell r="A205">
            <v>191</v>
          </cell>
        </row>
        <row r="206">
          <cell r="A206">
            <v>346</v>
          </cell>
        </row>
        <row r="207">
          <cell r="A207">
            <v>237</v>
          </cell>
        </row>
        <row r="208">
          <cell r="A208">
            <v>193</v>
          </cell>
        </row>
        <row r="209">
          <cell r="A209">
            <v>76</v>
          </cell>
        </row>
        <row r="210">
          <cell r="A210">
            <v>189</v>
          </cell>
        </row>
        <row r="211">
          <cell r="A211">
            <v>123</v>
          </cell>
        </row>
        <row r="212">
          <cell r="A212">
            <v>505</v>
          </cell>
        </row>
        <row r="213">
          <cell r="A213">
            <v>186</v>
          </cell>
        </row>
        <row r="214">
          <cell r="A214">
            <v>506</v>
          </cell>
        </row>
        <row r="215">
          <cell r="A215">
            <v>216</v>
          </cell>
        </row>
        <row r="216">
          <cell r="A216">
            <v>524</v>
          </cell>
        </row>
        <row r="217">
          <cell r="A217">
            <v>260</v>
          </cell>
        </row>
        <row r="218">
          <cell r="A218">
            <v>240</v>
          </cell>
        </row>
        <row r="219">
          <cell r="A219">
            <v>525</v>
          </cell>
        </row>
        <row r="220">
          <cell r="A220">
            <v>287</v>
          </cell>
        </row>
        <row r="221">
          <cell r="A221">
            <v>93</v>
          </cell>
        </row>
        <row r="222">
          <cell r="A222">
            <v>305</v>
          </cell>
        </row>
        <row r="223">
          <cell r="A223">
            <v>83</v>
          </cell>
        </row>
        <row r="224">
          <cell r="A224">
            <v>205</v>
          </cell>
        </row>
        <row r="225">
          <cell r="A225">
            <v>329</v>
          </cell>
        </row>
        <row r="226">
          <cell r="A226">
            <v>394</v>
          </cell>
        </row>
        <row r="227">
          <cell r="A227">
            <v>490</v>
          </cell>
        </row>
        <row r="228">
          <cell r="A228">
            <v>106</v>
          </cell>
        </row>
        <row r="229">
          <cell r="A229">
            <v>345</v>
          </cell>
        </row>
        <row r="230">
          <cell r="A230">
            <v>221</v>
          </cell>
        </row>
        <row r="231">
          <cell r="A231">
            <v>360</v>
          </cell>
        </row>
        <row r="232">
          <cell r="A232">
            <v>539</v>
          </cell>
        </row>
        <row r="233">
          <cell r="A233">
            <v>425</v>
          </cell>
        </row>
        <row r="234">
          <cell r="A234">
            <v>166</v>
          </cell>
        </row>
        <row r="235">
          <cell r="A235">
            <v>176</v>
          </cell>
        </row>
        <row r="236">
          <cell r="A236">
            <v>464</v>
          </cell>
        </row>
        <row r="237">
          <cell r="A237">
            <v>279</v>
          </cell>
        </row>
        <row r="238">
          <cell r="A238">
            <v>97</v>
          </cell>
        </row>
        <row r="239">
          <cell r="A239">
            <v>296</v>
          </cell>
        </row>
        <row r="240">
          <cell r="A240">
            <v>7</v>
          </cell>
        </row>
        <row r="241">
          <cell r="A241">
            <v>336</v>
          </cell>
        </row>
        <row r="242">
          <cell r="A242">
            <v>91</v>
          </cell>
        </row>
        <row r="243">
          <cell r="A243">
            <v>508</v>
          </cell>
        </row>
        <row r="244">
          <cell r="A244">
            <v>114</v>
          </cell>
        </row>
        <row r="245">
          <cell r="A245">
            <v>538</v>
          </cell>
        </row>
        <row r="246">
          <cell r="A246">
            <v>291</v>
          </cell>
        </row>
        <row r="247">
          <cell r="A247">
            <v>479</v>
          </cell>
        </row>
        <row r="248">
          <cell r="A248">
            <v>222</v>
          </cell>
        </row>
        <row r="249">
          <cell r="A249">
            <v>380</v>
          </cell>
        </row>
        <row r="250">
          <cell r="A250">
            <v>10</v>
          </cell>
        </row>
        <row r="251">
          <cell r="A251">
            <v>6</v>
          </cell>
        </row>
        <row r="252">
          <cell r="A252">
            <v>80</v>
          </cell>
        </row>
        <row r="253">
          <cell r="A253">
            <v>438</v>
          </cell>
        </row>
        <row r="254">
          <cell r="A254">
            <v>526</v>
          </cell>
        </row>
        <row r="255">
          <cell r="A255">
            <v>259</v>
          </cell>
        </row>
        <row r="256">
          <cell r="A256">
            <v>12</v>
          </cell>
        </row>
        <row r="257">
          <cell r="A257">
            <v>201</v>
          </cell>
        </row>
        <row r="258">
          <cell r="A258">
            <v>127</v>
          </cell>
        </row>
        <row r="259">
          <cell r="A259">
            <v>456</v>
          </cell>
        </row>
        <row r="260">
          <cell r="A260">
            <v>333</v>
          </cell>
        </row>
        <row r="261">
          <cell r="A261">
            <v>11</v>
          </cell>
        </row>
        <row r="262">
          <cell r="A262">
            <v>493</v>
          </cell>
        </row>
        <row r="263">
          <cell r="A263">
            <v>9</v>
          </cell>
        </row>
        <row r="264">
          <cell r="A264">
            <v>533</v>
          </cell>
        </row>
        <row r="265">
          <cell r="A265">
            <v>531</v>
          </cell>
        </row>
        <row r="266">
          <cell r="A266">
            <v>517</v>
          </cell>
        </row>
        <row r="267">
          <cell r="A267">
            <v>335</v>
          </cell>
        </row>
        <row r="268">
          <cell r="A268">
            <v>367</v>
          </cell>
        </row>
        <row r="269">
          <cell r="A269">
            <v>27</v>
          </cell>
        </row>
        <row r="270">
          <cell r="A270">
            <v>273</v>
          </cell>
        </row>
        <row r="271">
          <cell r="A271">
            <v>419</v>
          </cell>
        </row>
        <row r="272">
          <cell r="A272">
            <v>155</v>
          </cell>
        </row>
        <row r="273">
          <cell r="A273">
            <v>89</v>
          </cell>
        </row>
        <row r="274">
          <cell r="A274">
            <v>64</v>
          </cell>
        </row>
        <row r="275">
          <cell r="A275">
            <v>235</v>
          </cell>
        </row>
        <row r="276">
          <cell r="A276">
            <v>58</v>
          </cell>
        </row>
        <row r="277">
          <cell r="A277">
            <v>53</v>
          </cell>
        </row>
        <row r="278">
          <cell r="A278">
            <v>179</v>
          </cell>
        </row>
        <row r="279">
          <cell r="A279">
            <v>96</v>
          </cell>
        </row>
        <row r="280">
          <cell r="A280">
            <v>103</v>
          </cell>
        </row>
        <row r="281">
          <cell r="A281">
            <v>37</v>
          </cell>
        </row>
        <row r="282">
          <cell r="A282">
            <v>238</v>
          </cell>
        </row>
        <row r="283">
          <cell r="A283">
            <v>139</v>
          </cell>
        </row>
        <row r="284">
          <cell r="A284">
            <v>276</v>
          </cell>
        </row>
        <row r="285">
          <cell r="A285">
            <v>165</v>
          </cell>
        </row>
        <row r="286">
          <cell r="A286">
            <v>275</v>
          </cell>
        </row>
        <row r="287">
          <cell r="A287">
            <v>444</v>
          </cell>
        </row>
        <row r="288">
          <cell r="A288">
            <v>545</v>
          </cell>
        </row>
        <row r="289">
          <cell r="A289">
            <v>69</v>
          </cell>
        </row>
        <row r="290">
          <cell r="A290">
            <v>204</v>
          </cell>
        </row>
        <row r="291">
          <cell r="A291">
            <v>255</v>
          </cell>
        </row>
        <row r="292">
          <cell r="A292">
            <v>101</v>
          </cell>
        </row>
        <row r="293">
          <cell r="A293">
            <v>313</v>
          </cell>
        </row>
        <row r="294">
          <cell r="A294">
            <v>265</v>
          </cell>
        </row>
        <row r="295">
          <cell r="A295">
            <v>455</v>
          </cell>
        </row>
        <row r="296">
          <cell r="A296">
            <v>23</v>
          </cell>
        </row>
        <row r="297">
          <cell r="A297">
            <v>257</v>
          </cell>
        </row>
        <row r="298">
          <cell r="A298">
            <v>286</v>
          </cell>
        </row>
        <row r="299">
          <cell r="A299">
            <v>242</v>
          </cell>
        </row>
        <row r="300">
          <cell r="A300">
            <v>375</v>
          </cell>
        </row>
        <row r="301">
          <cell r="A301">
            <v>81</v>
          </cell>
        </row>
        <row r="302">
          <cell r="A302">
            <v>137</v>
          </cell>
        </row>
        <row r="303">
          <cell r="A303">
            <v>18</v>
          </cell>
        </row>
        <row r="304">
          <cell r="A304">
            <v>163</v>
          </cell>
        </row>
        <row r="305">
          <cell r="A305">
            <v>377</v>
          </cell>
        </row>
        <row r="306">
          <cell r="A306">
            <v>362</v>
          </cell>
        </row>
        <row r="307">
          <cell r="A307">
            <v>421</v>
          </cell>
        </row>
        <row r="308">
          <cell r="A308">
            <v>420</v>
          </cell>
        </row>
        <row r="309">
          <cell r="A309">
            <v>315</v>
          </cell>
        </row>
        <row r="310">
          <cell r="A310">
            <v>504</v>
          </cell>
        </row>
        <row r="311">
          <cell r="A311">
            <v>295</v>
          </cell>
        </row>
        <row r="312">
          <cell r="A312">
            <v>207</v>
          </cell>
        </row>
        <row r="313">
          <cell r="A313">
            <v>142</v>
          </cell>
        </row>
        <row r="314">
          <cell r="A314">
            <v>322</v>
          </cell>
        </row>
        <row r="315">
          <cell r="A315">
            <v>72</v>
          </cell>
        </row>
        <row r="316">
          <cell r="A316">
            <v>535</v>
          </cell>
        </row>
        <row r="317">
          <cell r="A317">
            <v>94</v>
          </cell>
        </row>
        <row r="318">
          <cell r="A318">
            <v>13</v>
          </cell>
        </row>
        <row r="319">
          <cell r="A319">
            <v>316</v>
          </cell>
        </row>
        <row r="320">
          <cell r="A320">
            <v>51</v>
          </cell>
        </row>
        <row r="321">
          <cell r="A321">
            <v>233</v>
          </cell>
        </row>
        <row r="322">
          <cell r="A322">
            <v>441</v>
          </cell>
        </row>
        <row r="323">
          <cell r="A323">
            <v>481</v>
          </cell>
        </row>
        <row r="324">
          <cell r="A324">
            <v>453</v>
          </cell>
        </row>
        <row r="325">
          <cell r="A325">
            <v>308</v>
          </cell>
        </row>
        <row r="326">
          <cell r="A326">
            <v>491</v>
          </cell>
        </row>
        <row r="327">
          <cell r="A327">
            <v>489</v>
          </cell>
        </row>
        <row r="328">
          <cell r="A328">
            <v>527</v>
          </cell>
        </row>
        <row r="329">
          <cell r="A329">
            <v>280</v>
          </cell>
        </row>
        <row r="330">
          <cell r="A330">
            <v>357</v>
          </cell>
        </row>
        <row r="331">
          <cell r="A331">
            <v>1</v>
          </cell>
        </row>
        <row r="332">
          <cell r="A332">
            <v>474</v>
          </cell>
        </row>
        <row r="333">
          <cell r="A333">
            <v>546</v>
          </cell>
        </row>
        <row r="334">
          <cell r="A334">
            <v>445</v>
          </cell>
        </row>
        <row r="335">
          <cell r="A335">
            <v>528</v>
          </cell>
        </row>
        <row r="336">
          <cell r="A336">
            <v>162</v>
          </cell>
        </row>
        <row r="337">
          <cell r="A337">
            <v>350</v>
          </cell>
        </row>
        <row r="338">
          <cell r="A338">
            <v>192</v>
          </cell>
        </row>
        <row r="339">
          <cell r="A339">
            <v>169</v>
          </cell>
        </row>
        <row r="340">
          <cell r="A340">
            <v>3</v>
          </cell>
        </row>
        <row r="341">
          <cell r="A341">
            <v>343</v>
          </cell>
        </row>
        <row r="342">
          <cell r="A342">
            <v>340</v>
          </cell>
        </row>
        <row r="343">
          <cell r="A343">
            <v>249</v>
          </cell>
        </row>
        <row r="344">
          <cell r="A344">
            <v>309</v>
          </cell>
        </row>
        <row r="345">
          <cell r="A345">
            <v>63</v>
          </cell>
        </row>
        <row r="346">
          <cell r="A346">
            <v>182</v>
          </cell>
        </row>
        <row r="347">
          <cell r="A347">
            <v>29</v>
          </cell>
        </row>
        <row r="348">
          <cell r="A348">
            <v>211</v>
          </cell>
        </row>
        <row r="349">
          <cell r="A349">
            <v>200</v>
          </cell>
        </row>
        <row r="350">
          <cell r="A350">
            <v>414</v>
          </cell>
        </row>
        <row r="351">
          <cell r="A351">
            <v>33</v>
          </cell>
        </row>
        <row r="352">
          <cell r="A352">
            <v>117</v>
          </cell>
        </row>
        <row r="353">
          <cell r="A353">
            <v>158</v>
          </cell>
        </row>
        <row r="354">
          <cell r="A354">
            <v>172</v>
          </cell>
        </row>
        <row r="355">
          <cell r="A355">
            <v>66</v>
          </cell>
        </row>
        <row r="356">
          <cell r="A356">
            <v>73</v>
          </cell>
        </row>
        <row r="357">
          <cell r="A357">
            <v>408</v>
          </cell>
        </row>
        <row r="358">
          <cell r="A358">
            <v>386</v>
          </cell>
        </row>
        <row r="359">
          <cell r="A359">
            <v>253</v>
          </cell>
        </row>
        <row r="360">
          <cell r="A360">
            <v>126</v>
          </cell>
        </row>
        <row r="361">
          <cell r="A361">
            <v>244</v>
          </cell>
        </row>
        <row r="362">
          <cell r="A362">
            <v>470</v>
          </cell>
        </row>
        <row r="363">
          <cell r="A363">
            <v>428</v>
          </cell>
        </row>
        <row r="364">
          <cell r="A364">
            <v>48</v>
          </cell>
        </row>
        <row r="365">
          <cell r="A365">
            <v>443</v>
          </cell>
        </row>
        <row r="366">
          <cell r="A366">
            <v>537</v>
          </cell>
        </row>
        <row r="367">
          <cell r="A367">
            <v>440</v>
          </cell>
        </row>
        <row r="368">
          <cell r="A368">
            <v>153</v>
          </cell>
        </row>
        <row r="369">
          <cell r="A369">
            <v>356</v>
          </cell>
        </row>
        <row r="370">
          <cell r="A370">
            <v>372</v>
          </cell>
        </row>
        <row r="371">
          <cell r="A371">
            <v>177</v>
          </cell>
        </row>
        <row r="372">
          <cell r="A372">
            <v>540</v>
          </cell>
        </row>
        <row r="373">
          <cell r="A373">
            <v>130</v>
          </cell>
        </row>
        <row r="374">
          <cell r="A374">
            <v>17</v>
          </cell>
        </row>
        <row r="375">
          <cell r="A375">
            <v>70</v>
          </cell>
        </row>
        <row r="376">
          <cell r="A376">
            <v>449</v>
          </cell>
        </row>
        <row r="377">
          <cell r="A377">
            <v>332</v>
          </cell>
        </row>
        <row r="378">
          <cell r="A378">
            <v>469</v>
          </cell>
        </row>
        <row r="379">
          <cell r="A379">
            <v>509</v>
          </cell>
        </row>
        <row r="380">
          <cell r="A380">
            <v>154</v>
          </cell>
        </row>
        <row r="381">
          <cell r="A381">
            <v>14</v>
          </cell>
        </row>
        <row r="382">
          <cell r="A382">
            <v>138</v>
          </cell>
        </row>
        <row r="383">
          <cell r="A383">
            <v>282</v>
          </cell>
        </row>
        <row r="384">
          <cell r="A384">
            <v>437</v>
          </cell>
        </row>
        <row r="385">
          <cell r="A385">
            <v>388</v>
          </cell>
        </row>
        <row r="386">
          <cell r="A386">
            <v>88</v>
          </cell>
        </row>
        <row r="387">
          <cell r="A387">
            <v>451</v>
          </cell>
        </row>
        <row r="388">
          <cell r="A388">
            <v>462</v>
          </cell>
        </row>
        <row r="389">
          <cell r="A389">
            <v>274</v>
          </cell>
        </row>
        <row r="390">
          <cell r="A390">
            <v>254</v>
          </cell>
        </row>
        <row r="391">
          <cell r="A391">
            <v>120</v>
          </cell>
        </row>
        <row r="392">
          <cell r="A392">
            <v>290</v>
          </cell>
        </row>
        <row r="393">
          <cell r="A393">
            <v>60</v>
          </cell>
        </row>
        <row r="394">
          <cell r="A394">
            <v>466</v>
          </cell>
        </row>
        <row r="395">
          <cell r="A395">
            <v>102</v>
          </cell>
        </row>
        <row r="396">
          <cell r="A396">
            <v>67</v>
          </cell>
        </row>
        <row r="397">
          <cell r="A397">
            <v>113</v>
          </cell>
        </row>
        <row r="398">
          <cell r="A398">
            <v>111</v>
          </cell>
        </row>
        <row r="399">
          <cell r="A399">
            <v>125</v>
          </cell>
        </row>
        <row r="400">
          <cell r="A400">
            <v>134</v>
          </cell>
        </row>
        <row r="401">
          <cell r="A401">
            <v>164</v>
          </cell>
        </row>
        <row r="402">
          <cell r="A402">
            <v>387</v>
          </cell>
        </row>
        <row r="403">
          <cell r="A403">
            <v>245</v>
          </cell>
        </row>
        <row r="404">
          <cell r="A404">
            <v>35</v>
          </cell>
        </row>
        <row r="405">
          <cell r="A405">
            <v>188</v>
          </cell>
        </row>
        <row r="406">
          <cell r="A406">
            <v>463</v>
          </cell>
        </row>
        <row r="407">
          <cell r="A407">
            <v>366</v>
          </cell>
        </row>
        <row r="408">
          <cell r="A408">
            <v>544</v>
          </cell>
        </row>
        <row r="409">
          <cell r="A409">
            <v>210</v>
          </cell>
        </row>
        <row r="410">
          <cell r="A410">
            <v>326</v>
          </cell>
        </row>
        <row r="411">
          <cell r="A411">
            <v>133</v>
          </cell>
        </row>
        <row r="412">
          <cell r="A412">
            <v>149</v>
          </cell>
        </row>
        <row r="413">
          <cell r="A413">
            <v>30</v>
          </cell>
        </row>
        <row r="414">
          <cell r="A414">
            <v>196</v>
          </cell>
        </row>
        <row r="415">
          <cell r="A415">
            <v>256</v>
          </cell>
        </row>
        <row r="416">
          <cell r="A416">
            <v>482</v>
          </cell>
        </row>
        <row r="417">
          <cell r="A417">
            <v>160</v>
          </cell>
        </row>
        <row r="418">
          <cell r="A418">
            <v>292</v>
          </cell>
        </row>
        <row r="419">
          <cell r="A419">
            <v>241</v>
          </cell>
        </row>
        <row r="420">
          <cell r="A420">
            <v>381</v>
          </cell>
        </row>
        <row r="421">
          <cell r="A421">
            <v>75</v>
          </cell>
        </row>
        <row r="422">
          <cell r="A422">
            <v>92</v>
          </cell>
        </row>
        <row r="423">
          <cell r="A423">
            <v>439</v>
          </cell>
        </row>
        <row r="424">
          <cell r="A424">
            <v>471</v>
          </cell>
        </row>
        <row r="425">
          <cell r="A425">
            <v>0</v>
          </cell>
        </row>
        <row r="426">
          <cell r="A426">
            <v>519</v>
          </cell>
        </row>
        <row r="427">
          <cell r="A427">
            <v>47</v>
          </cell>
        </row>
        <row r="428">
          <cell r="A428">
            <v>363</v>
          </cell>
        </row>
        <row r="429">
          <cell r="A429">
            <v>520</v>
          </cell>
        </row>
        <row r="430">
          <cell r="A430">
            <v>521</v>
          </cell>
        </row>
        <row r="431">
          <cell r="A431">
            <v>124</v>
          </cell>
        </row>
        <row r="432">
          <cell r="A432">
            <v>399</v>
          </cell>
        </row>
        <row r="433">
          <cell r="A433">
            <v>267</v>
          </cell>
        </row>
        <row r="434">
          <cell r="A434">
            <v>231</v>
          </cell>
        </row>
        <row r="435">
          <cell r="A435">
            <v>147</v>
          </cell>
        </row>
        <row r="436">
          <cell r="A436">
            <v>194</v>
          </cell>
        </row>
        <row r="437">
          <cell r="A437">
            <v>475</v>
          </cell>
        </row>
        <row r="438">
          <cell r="A438">
            <v>530</v>
          </cell>
        </row>
        <row r="439">
          <cell r="A439">
            <v>312</v>
          </cell>
        </row>
        <row r="440">
          <cell r="A440">
            <v>46</v>
          </cell>
        </row>
      </sheetData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466</v>
          </cell>
        </row>
        <row r="3">
          <cell r="A3">
            <v>236</v>
          </cell>
        </row>
        <row r="4">
          <cell r="A4">
            <v>463</v>
          </cell>
        </row>
        <row r="5">
          <cell r="A5">
            <v>508</v>
          </cell>
        </row>
        <row r="6">
          <cell r="A6">
            <v>351</v>
          </cell>
        </row>
        <row r="7">
          <cell r="A7">
            <v>358</v>
          </cell>
        </row>
        <row r="8">
          <cell r="A8">
            <v>515</v>
          </cell>
        </row>
        <row r="9">
          <cell r="A9">
            <v>302</v>
          </cell>
        </row>
        <row r="10">
          <cell r="A10">
            <v>449</v>
          </cell>
        </row>
        <row r="11">
          <cell r="A11">
            <v>50</v>
          </cell>
        </row>
        <row r="12">
          <cell r="A12">
            <v>483</v>
          </cell>
        </row>
        <row r="13">
          <cell r="A13">
            <v>54</v>
          </cell>
        </row>
        <row r="14">
          <cell r="A14">
            <v>477</v>
          </cell>
        </row>
        <row r="15">
          <cell r="A15">
            <v>232</v>
          </cell>
        </row>
        <row r="16">
          <cell r="A16">
            <v>542</v>
          </cell>
        </row>
        <row r="17">
          <cell r="A17">
            <v>354</v>
          </cell>
        </row>
        <row r="18">
          <cell r="A18">
            <v>443</v>
          </cell>
        </row>
        <row r="19">
          <cell r="A19">
            <v>352</v>
          </cell>
        </row>
        <row r="20">
          <cell r="A20">
            <v>44</v>
          </cell>
        </row>
        <row r="21">
          <cell r="A21">
            <v>513</v>
          </cell>
        </row>
        <row r="22">
          <cell r="A22">
            <v>500</v>
          </cell>
        </row>
        <row r="23">
          <cell r="A23">
            <v>270</v>
          </cell>
        </row>
        <row r="24">
          <cell r="A24">
            <v>297</v>
          </cell>
        </row>
        <row r="25">
          <cell r="A25">
            <v>93</v>
          </cell>
        </row>
        <row r="26">
          <cell r="A26">
            <v>178</v>
          </cell>
        </row>
        <row r="27">
          <cell r="A27">
            <v>321</v>
          </cell>
        </row>
        <row r="28">
          <cell r="A28">
            <v>228</v>
          </cell>
        </row>
        <row r="29">
          <cell r="A29">
            <v>105</v>
          </cell>
        </row>
        <row r="30">
          <cell r="A30">
            <v>244</v>
          </cell>
        </row>
        <row r="31">
          <cell r="A31">
            <v>37</v>
          </cell>
        </row>
        <row r="32">
          <cell r="A32">
            <v>362</v>
          </cell>
        </row>
        <row r="33">
          <cell r="A33">
            <v>253</v>
          </cell>
        </row>
        <row r="34">
          <cell r="A34">
            <v>480</v>
          </cell>
        </row>
        <row r="35">
          <cell r="A35">
            <v>22</v>
          </cell>
        </row>
        <row r="36">
          <cell r="A36">
            <v>156</v>
          </cell>
        </row>
        <row r="37">
          <cell r="A37">
            <v>191</v>
          </cell>
        </row>
        <row r="38">
          <cell r="A38">
            <v>452</v>
          </cell>
        </row>
        <row r="39">
          <cell r="A39">
            <v>416</v>
          </cell>
        </row>
        <row r="40">
          <cell r="A40">
            <v>165</v>
          </cell>
        </row>
        <row r="41">
          <cell r="A41">
            <v>0</v>
          </cell>
        </row>
        <row r="42">
          <cell r="A42">
            <v>298</v>
          </cell>
        </row>
        <row r="43">
          <cell r="A43">
            <v>168</v>
          </cell>
        </row>
        <row r="44">
          <cell r="A44">
            <v>266</v>
          </cell>
        </row>
        <row r="45">
          <cell r="A45">
            <v>65</v>
          </cell>
        </row>
        <row r="46">
          <cell r="A46">
            <v>436</v>
          </cell>
        </row>
        <row r="47">
          <cell r="A47">
            <v>12</v>
          </cell>
        </row>
        <row r="48">
          <cell r="A48">
            <v>497</v>
          </cell>
        </row>
        <row r="49">
          <cell r="A49">
            <v>242</v>
          </cell>
        </row>
        <row r="50">
          <cell r="A50">
            <v>235</v>
          </cell>
        </row>
        <row r="51">
          <cell r="A51">
            <v>78</v>
          </cell>
        </row>
        <row r="52">
          <cell r="A52">
            <v>510</v>
          </cell>
        </row>
        <row r="53">
          <cell r="A53">
            <v>544</v>
          </cell>
        </row>
        <row r="54">
          <cell r="A54">
            <v>64</v>
          </cell>
        </row>
        <row r="55">
          <cell r="A55">
            <v>94</v>
          </cell>
        </row>
        <row r="56">
          <cell r="A56">
            <v>249</v>
          </cell>
        </row>
        <row r="57">
          <cell r="A57">
            <v>171</v>
          </cell>
        </row>
        <row r="58">
          <cell r="A58">
            <v>116</v>
          </cell>
        </row>
        <row r="59">
          <cell r="A59">
            <v>448</v>
          </cell>
        </row>
        <row r="60">
          <cell r="A60">
            <v>231</v>
          </cell>
        </row>
        <row r="61">
          <cell r="A61">
            <v>107</v>
          </cell>
        </row>
        <row r="62">
          <cell r="A62">
            <v>96</v>
          </cell>
        </row>
        <row r="63">
          <cell r="A63">
            <v>201</v>
          </cell>
        </row>
        <row r="64">
          <cell r="A64">
            <v>469</v>
          </cell>
        </row>
        <row r="65">
          <cell r="A65">
            <v>373</v>
          </cell>
        </row>
        <row r="66">
          <cell r="A66">
            <v>382</v>
          </cell>
        </row>
        <row r="67">
          <cell r="A67">
            <v>109</v>
          </cell>
        </row>
        <row r="68">
          <cell r="A68">
            <v>234</v>
          </cell>
        </row>
        <row r="69">
          <cell r="A69">
            <v>196</v>
          </cell>
        </row>
        <row r="70">
          <cell r="A70">
            <v>433</v>
          </cell>
        </row>
        <row r="71">
          <cell r="A71">
            <v>484</v>
          </cell>
        </row>
        <row r="72">
          <cell r="A72">
            <v>387</v>
          </cell>
        </row>
        <row r="73">
          <cell r="A73">
            <v>263</v>
          </cell>
        </row>
        <row r="74">
          <cell r="A74">
            <v>467</v>
          </cell>
        </row>
        <row r="75">
          <cell r="A75">
            <v>425</v>
          </cell>
        </row>
        <row r="76">
          <cell r="A76">
            <v>529</v>
          </cell>
        </row>
        <row r="77">
          <cell r="A77">
            <v>280</v>
          </cell>
        </row>
        <row r="78">
          <cell r="A78">
            <v>406</v>
          </cell>
        </row>
        <row r="79">
          <cell r="A79">
            <v>226</v>
          </cell>
        </row>
        <row r="80">
          <cell r="A80">
            <v>1</v>
          </cell>
        </row>
        <row r="81">
          <cell r="A81">
            <v>528</v>
          </cell>
        </row>
        <row r="82">
          <cell r="A82">
            <v>89</v>
          </cell>
        </row>
        <row r="83">
          <cell r="A83">
            <v>460</v>
          </cell>
        </row>
        <row r="84">
          <cell r="A84">
            <v>161</v>
          </cell>
        </row>
        <row r="85">
          <cell r="A85">
            <v>488</v>
          </cell>
        </row>
        <row r="86">
          <cell r="A86">
            <v>35</v>
          </cell>
        </row>
        <row r="87">
          <cell r="A87">
            <v>4</v>
          </cell>
        </row>
        <row r="88">
          <cell r="A88">
            <v>486</v>
          </cell>
        </row>
        <row r="89">
          <cell r="A89">
            <v>115</v>
          </cell>
        </row>
        <row r="90">
          <cell r="A90">
            <v>174</v>
          </cell>
        </row>
        <row r="91">
          <cell r="A91">
            <v>364</v>
          </cell>
        </row>
        <row r="92">
          <cell r="A92">
            <v>9</v>
          </cell>
        </row>
        <row r="93">
          <cell r="A93">
            <v>400</v>
          </cell>
        </row>
        <row r="94">
          <cell r="A94">
            <v>445</v>
          </cell>
        </row>
        <row r="95">
          <cell r="A95">
            <v>76</v>
          </cell>
        </row>
        <row r="96">
          <cell r="A96">
            <v>150</v>
          </cell>
        </row>
        <row r="97">
          <cell r="A97">
            <v>485</v>
          </cell>
        </row>
        <row r="98">
          <cell r="A98">
            <v>447</v>
          </cell>
        </row>
        <row r="99">
          <cell r="A99">
            <v>429</v>
          </cell>
        </row>
        <row r="100">
          <cell r="A100">
            <v>401</v>
          </cell>
        </row>
        <row r="101">
          <cell r="A101">
            <v>52</v>
          </cell>
        </row>
        <row r="102">
          <cell r="A102">
            <v>179</v>
          </cell>
        </row>
        <row r="103">
          <cell r="A103">
            <v>43</v>
          </cell>
        </row>
        <row r="104">
          <cell r="A104">
            <v>431</v>
          </cell>
        </row>
        <row r="105">
          <cell r="A105">
            <v>7</v>
          </cell>
        </row>
        <row r="106">
          <cell r="A106">
            <v>164</v>
          </cell>
        </row>
        <row r="107">
          <cell r="A107">
            <v>506</v>
          </cell>
        </row>
        <row r="108">
          <cell r="A108">
            <v>476</v>
          </cell>
        </row>
        <row r="109">
          <cell r="A109">
            <v>509</v>
          </cell>
        </row>
        <row r="110">
          <cell r="A110">
            <v>288</v>
          </cell>
        </row>
        <row r="111">
          <cell r="A111">
            <v>8</v>
          </cell>
        </row>
        <row r="112">
          <cell r="A112">
            <v>125</v>
          </cell>
        </row>
        <row r="113">
          <cell r="A113">
            <v>378</v>
          </cell>
        </row>
        <row r="114">
          <cell r="A114">
            <v>136</v>
          </cell>
        </row>
        <row r="115">
          <cell r="A115">
            <v>92</v>
          </cell>
        </row>
        <row r="116">
          <cell r="A116">
            <v>502</v>
          </cell>
        </row>
        <row r="117">
          <cell r="A117">
            <v>251</v>
          </cell>
        </row>
        <row r="118">
          <cell r="A118">
            <v>295</v>
          </cell>
        </row>
        <row r="119">
          <cell r="A119">
            <v>268</v>
          </cell>
        </row>
        <row r="120">
          <cell r="A120">
            <v>532</v>
          </cell>
        </row>
        <row r="121">
          <cell r="A121">
            <v>428</v>
          </cell>
        </row>
        <row r="122">
          <cell r="A122">
            <v>547</v>
          </cell>
        </row>
        <row r="123">
          <cell r="A123">
            <v>130</v>
          </cell>
        </row>
        <row r="124">
          <cell r="A124">
            <v>27</v>
          </cell>
        </row>
        <row r="125">
          <cell r="A125">
            <v>347</v>
          </cell>
        </row>
        <row r="126">
          <cell r="A126">
            <v>155</v>
          </cell>
        </row>
        <row r="127">
          <cell r="A127">
            <v>241</v>
          </cell>
        </row>
        <row r="128">
          <cell r="A128">
            <v>83</v>
          </cell>
        </row>
        <row r="129">
          <cell r="A129">
            <v>108</v>
          </cell>
        </row>
        <row r="130">
          <cell r="A130">
            <v>424</v>
          </cell>
        </row>
        <row r="131">
          <cell r="A131">
            <v>180</v>
          </cell>
        </row>
        <row r="132">
          <cell r="A132">
            <v>308</v>
          </cell>
        </row>
        <row r="133">
          <cell r="A133">
            <v>84</v>
          </cell>
        </row>
        <row r="134">
          <cell r="A134">
            <v>359</v>
          </cell>
        </row>
        <row r="135">
          <cell r="A135">
            <v>245</v>
          </cell>
        </row>
        <row r="136">
          <cell r="A136">
            <v>79</v>
          </cell>
        </row>
        <row r="137">
          <cell r="A137">
            <v>18</v>
          </cell>
        </row>
        <row r="138">
          <cell r="A138">
            <v>141</v>
          </cell>
        </row>
        <row r="139">
          <cell r="A139">
            <v>543</v>
          </cell>
        </row>
        <row r="140">
          <cell r="A140">
            <v>313</v>
          </cell>
        </row>
        <row r="141">
          <cell r="A141">
            <v>207</v>
          </cell>
        </row>
        <row r="142">
          <cell r="A142">
            <v>496</v>
          </cell>
        </row>
        <row r="143">
          <cell r="A143">
            <v>371</v>
          </cell>
        </row>
        <row r="144">
          <cell r="A144">
            <v>305</v>
          </cell>
        </row>
        <row r="145">
          <cell r="A145">
            <v>26</v>
          </cell>
        </row>
        <row r="146">
          <cell r="A146">
            <v>381</v>
          </cell>
        </row>
        <row r="147">
          <cell r="A147">
            <v>59</v>
          </cell>
        </row>
        <row r="148">
          <cell r="A148">
            <v>61</v>
          </cell>
        </row>
        <row r="149">
          <cell r="A149">
            <v>499</v>
          </cell>
        </row>
        <row r="150">
          <cell r="A150">
            <v>55</v>
          </cell>
        </row>
        <row r="151">
          <cell r="A151">
            <v>237</v>
          </cell>
        </row>
        <row r="152">
          <cell r="A152">
            <v>211</v>
          </cell>
        </row>
        <row r="153">
          <cell r="A153">
            <v>494</v>
          </cell>
        </row>
        <row r="154">
          <cell r="A154">
            <v>453</v>
          </cell>
        </row>
        <row r="155">
          <cell r="A155">
            <v>301</v>
          </cell>
        </row>
        <row r="156">
          <cell r="A156">
            <v>533</v>
          </cell>
        </row>
        <row r="157">
          <cell r="A157">
            <v>132</v>
          </cell>
        </row>
        <row r="158">
          <cell r="A158">
            <v>534</v>
          </cell>
        </row>
        <row r="159">
          <cell r="A159">
            <v>284</v>
          </cell>
        </row>
        <row r="160">
          <cell r="A160">
            <v>492</v>
          </cell>
        </row>
        <row r="161">
          <cell r="A161">
            <v>153</v>
          </cell>
        </row>
        <row r="162">
          <cell r="A162">
            <v>331</v>
          </cell>
        </row>
        <row r="163">
          <cell r="A163">
            <v>124</v>
          </cell>
        </row>
        <row r="164">
          <cell r="A164">
            <v>183</v>
          </cell>
        </row>
        <row r="165">
          <cell r="A165">
            <v>464</v>
          </cell>
        </row>
        <row r="166">
          <cell r="A166">
            <v>366</v>
          </cell>
        </row>
        <row r="167">
          <cell r="A167">
            <v>3</v>
          </cell>
        </row>
        <row r="168">
          <cell r="A168">
            <v>303</v>
          </cell>
        </row>
        <row r="169">
          <cell r="A169">
            <v>345</v>
          </cell>
        </row>
        <row r="170">
          <cell r="A170">
            <v>127</v>
          </cell>
        </row>
        <row r="171">
          <cell r="A171">
            <v>341</v>
          </cell>
        </row>
        <row r="172">
          <cell r="A172">
            <v>243</v>
          </cell>
        </row>
        <row r="173">
          <cell r="A173">
            <v>133</v>
          </cell>
        </row>
        <row r="174">
          <cell r="A174">
            <v>291</v>
          </cell>
        </row>
        <row r="175">
          <cell r="A175">
            <v>151</v>
          </cell>
        </row>
        <row r="176">
          <cell r="A176">
            <v>487</v>
          </cell>
        </row>
        <row r="177">
          <cell r="A177">
            <v>163</v>
          </cell>
        </row>
        <row r="178">
          <cell r="A178">
            <v>200</v>
          </cell>
        </row>
        <row r="179">
          <cell r="A179">
            <v>217</v>
          </cell>
        </row>
        <row r="180">
          <cell r="A180">
            <v>398</v>
          </cell>
        </row>
        <row r="181">
          <cell r="A181">
            <v>214</v>
          </cell>
        </row>
        <row r="182">
          <cell r="A182">
            <v>546</v>
          </cell>
        </row>
        <row r="183">
          <cell r="A183">
            <v>194</v>
          </cell>
        </row>
        <row r="184">
          <cell r="A184">
            <v>336</v>
          </cell>
        </row>
        <row r="185">
          <cell r="A185">
            <v>219</v>
          </cell>
        </row>
        <row r="186">
          <cell r="A186">
            <v>138</v>
          </cell>
        </row>
        <row r="187">
          <cell r="A187">
            <v>137</v>
          </cell>
        </row>
        <row r="188">
          <cell r="A188">
            <v>74</v>
          </cell>
        </row>
        <row r="189">
          <cell r="A189">
            <v>545</v>
          </cell>
        </row>
        <row r="190">
          <cell r="A190">
            <v>160</v>
          </cell>
        </row>
        <row r="191">
          <cell r="A191">
            <v>250</v>
          </cell>
        </row>
        <row r="192">
          <cell r="A192">
            <v>126</v>
          </cell>
        </row>
        <row r="193">
          <cell r="A193">
            <v>238</v>
          </cell>
        </row>
        <row r="194">
          <cell r="A194">
            <v>80</v>
          </cell>
        </row>
        <row r="195">
          <cell r="A195">
            <v>346</v>
          </cell>
        </row>
        <row r="196">
          <cell r="A196">
            <v>273</v>
          </cell>
        </row>
        <row r="197">
          <cell r="A197">
            <v>40</v>
          </cell>
        </row>
        <row r="198">
          <cell r="A198">
            <v>181</v>
          </cell>
        </row>
        <row r="199">
          <cell r="A199">
            <v>36</v>
          </cell>
        </row>
        <row r="200">
          <cell r="A200">
            <v>324</v>
          </cell>
        </row>
        <row r="201">
          <cell r="A201">
            <v>118</v>
          </cell>
        </row>
        <row r="202">
          <cell r="A202">
            <v>414</v>
          </cell>
        </row>
        <row r="203">
          <cell r="A203">
            <v>375</v>
          </cell>
        </row>
        <row r="204">
          <cell r="A204">
            <v>403</v>
          </cell>
        </row>
        <row r="205">
          <cell r="A205">
            <v>229</v>
          </cell>
        </row>
        <row r="206">
          <cell r="A206">
            <v>536</v>
          </cell>
        </row>
        <row r="207">
          <cell r="A207">
            <v>470</v>
          </cell>
        </row>
        <row r="208">
          <cell r="A208">
            <v>222</v>
          </cell>
        </row>
        <row r="209">
          <cell r="A209">
            <v>504</v>
          </cell>
        </row>
        <row r="210">
          <cell r="A210">
            <v>350</v>
          </cell>
        </row>
        <row r="211">
          <cell r="A211">
            <v>135</v>
          </cell>
        </row>
        <row r="212">
          <cell r="A212">
            <v>166</v>
          </cell>
        </row>
        <row r="213">
          <cell r="A213">
            <v>512</v>
          </cell>
        </row>
        <row r="214">
          <cell r="A214">
            <v>119</v>
          </cell>
        </row>
        <row r="215">
          <cell r="A215">
            <v>490</v>
          </cell>
        </row>
        <row r="216">
          <cell r="A216">
            <v>14</v>
          </cell>
        </row>
        <row r="217">
          <cell r="A217">
            <v>388</v>
          </cell>
        </row>
        <row r="218">
          <cell r="A218">
            <v>56</v>
          </cell>
        </row>
        <row r="219">
          <cell r="A219">
            <v>72</v>
          </cell>
        </row>
        <row r="220">
          <cell r="A220">
            <v>260</v>
          </cell>
        </row>
        <row r="221">
          <cell r="A221">
            <v>327</v>
          </cell>
        </row>
        <row r="222">
          <cell r="A222">
            <v>25</v>
          </cell>
        </row>
        <row r="223">
          <cell r="A223">
            <v>102</v>
          </cell>
        </row>
        <row r="224">
          <cell r="A224">
            <v>112</v>
          </cell>
        </row>
        <row r="225">
          <cell r="A225">
            <v>239</v>
          </cell>
        </row>
        <row r="226">
          <cell r="A226">
            <v>38</v>
          </cell>
        </row>
        <row r="227">
          <cell r="A227">
            <v>42</v>
          </cell>
        </row>
        <row r="228">
          <cell r="A228">
            <v>318</v>
          </cell>
        </row>
        <row r="229">
          <cell r="A229">
            <v>193</v>
          </cell>
        </row>
        <row r="230">
          <cell r="A230">
            <v>394</v>
          </cell>
        </row>
        <row r="231">
          <cell r="A231">
            <v>392</v>
          </cell>
        </row>
        <row r="232">
          <cell r="A232">
            <v>123</v>
          </cell>
        </row>
        <row r="233">
          <cell r="A233">
            <v>519</v>
          </cell>
        </row>
        <row r="234">
          <cell r="A234">
            <v>257</v>
          </cell>
        </row>
        <row r="235">
          <cell r="A235">
            <v>334</v>
          </cell>
        </row>
        <row r="236">
          <cell r="A236">
            <v>215</v>
          </cell>
        </row>
        <row r="237">
          <cell r="A237">
            <v>87</v>
          </cell>
        </row>
        <row r="238">
          <cell r="A238">
            <v>170</v>
          </cell>
        </row>
        <row r="239">
          <cell r="A239">
            <v>176</v>
          </cell>
        </row>
        <row r="240">
          <cell r="A240">
            <v>520</v>
          </cell>
        </row>
        <row r="241">
          <cell r="A241">
            <v>396</v>
          </cell>
        </row>
        <row r="242">
          <cell r="A242">
            <v>142</v>
          </cell>
        </row>
        <row r="243">
          <cell r="A243">
            <v>230</v>
          </cell>
        </row>
        <row r="244">
          <cell r="A244">
            <v>323</v>
          </cell>
        </row>
        <row r="245">
          <cell r="A245">
            <v>478</v>
          </cell>
        </row>
        <row r="246">
          <cell r="A246">
            <v>326</v>
          </cell>
        </row>
        <row r="247">
          <cell r="A247">
            <v>349</v>
          </cell>
        </row>
        <row r="248">
          <cell r="A248">
            <v>357</v>
          </cell>
        </row>
        <row r="249">
          <cell r="A249">
            <v>19</v>
          </cell>
        </row>
        <row r="250">
          <cell r="A250">
            <v>384</v>
          </cell>
        </row>
        <row r="251">
          <cell r="A251">
            <v>145</v>
          </cell>
        </row>
        <row r="252">
          <cell r="A252">
            <v>517</v>
          </cell>
        </row>
        <row r="253">
          <cell r="A253">
            <v>368</v>
          </cell>
        </row>
        <row r="254">
          <cell r="A254">
            <v>276</v>
          </cell>
        </row>
        <row r="255">
          <cell r="A255">
            <v>458</v>
          </cell>
        </row>
        <row r="256">
          <cell r="A256">
            <v>258</v>
          </cell>
        </row>
        <row r="257">
          <cell r="A257">
            <v>314</v>
          </cell>
        </row>
        <row r="258">
          <cell r="A258">
            <v>186</v>
          </cell>
        </row>
        <row r="259">
          <cell r="A259">
            <v>537</v>
          </cell>
        </row>
        <row r="260">
          <cell r="A260">
            <v>189</v>
          </cell>
        </row>
        <row r="261">
          <cell r="A261">
            <v>316</v>
          </cell>
        </row>
        <row r="262">
          <cell r="A262">
            <v>134</v>
          </cell>
        </row>
        <row r="263">
          <cell r="A263">
            <v>69</v>
          </cell>
        </row>
        <row r="264">
          <cell r="A264">
            <v>218</v>
          </cell>
        </row>
        <row r="265">
          <cell r="A265">
            <v>526</v>
          </cell>
        </row>
        <row r="266">
          <cell r="A266">
            <v>47</v>
          </cell>
        </row>
        <row r="267">
          <cell r="A267">
            <v>97</v>
          </cell>
        </row>
        <row r="268">
          <cell r="A268">
            <v>212</v>
          </cell>
        </row>
        <row r="269">
          <cell r="A269">
            <v>120</v>
          </cell>
        </row>
        <row r="270">
          <cell r="A270">
            <v>100</v>
          </cell>
        </row>
        <row r="271">
          <cell r="A271">
            <v>501</v>
          </cell>
        </row>
        <row r="272">
          <cell r="A272">
            <v>152</v>
          </cell>
        </row>
        <row r="273">
          <cell r="A273">
            <v>41</v>
          </cell>
        </row>
        <row r="274">
          <cell r="A274">
            <v>213</v>
          </cell>
        </row>
        <row r="275">
          <cell r="A275">
            <v>417</v>
          </cell>
        </row>
        <row r="276">
          <cell r="A276">
            <v>455</v>
          </cell>
        </row>
        <row r="277">
          <cell r="A277">
            <v>148</v>
          </cell>
        </row>
        <row r="278">
          <cell r="A278">
            <v>282</v>
          </cell>
        </row>
        <row r="279">
          <cell r="A279">
            <v>539</v>
          </cell>
        </row>
        <row r="280">
          <cell r="A280">
            <v>300</v>
          </cell>
        </row>
        <row r="281">
          <cell r="A281">
            <v>317</v>
          </cell>
        </row>
        <row r="282">
          <cell r="A282">
            <v>427</v>
          </cell>
        </row>
        <row r="283">
          <cell r="A283">
            <v>432</v>
          </cell>
        </row>
        <row r="284">
          <cell r="A284">
            <v>290</v>
          </cell>
        </row>
        <row r="285">
          <cell r="A285">
            <v>340</v>
          </cell>
        </row>
        <row r="286">
          <cell r="A286">
            <v>503</v>
          </cell>
        </row>
        <row r="287">
          <cell r="A287">
            <v>274</v>
          </cell>
        </row>
        <row r="288">
          <cell r="A288">
            <v>252</v>
          </cell>
        </row>
        <row r="289">
          <cell r="A289">
            <v>507</v>
          </cell>
        </row>
        <row r="290">
          <cell r="A290">
            <v>409</v>
          </cell>
        </row>
        <row r="291">
          <cell r="A291">
            <v>39</v>
          </cell>
        </row>
        <row r="292">
          <cell r="A292">
            <v>81</v>
          </cell>
        </row>
        <row r="293">
          <cell r="A293">
            <v>206</v>
          </cell>
        </row>
        <row r="294">
          <cell r="A294">
            <v>68</v>
          </cell>
        </row>
        <row r="295">
          <cell r="A295">
            <v>471</v>
          </cell>
        </row>
        <row r="296">
          <cell r="A296">
            <v>247</v>
          </cell>
        </row>
        <row r="297">
          <cell r="A297">
            <v>140</v>
          </cell>
        </row>
        <row r="298">
          <cell r="A298">
            <v>45</v>
          </cell>
        </row>
        <row r="299">
          <cell r="A299">
            <v>412</v>
          </cell>
        </row>
        <row r="300">
          <cell r="A300">
            <v>411</v>
          </cell>
        </row>
        <row r="301">
          <cell r="A301">
            <v>363</v>
          </cell>
        </row>
        <row r="302">
          <cell r="A302">
            <v>32</v>
          </cell>
        </row>
        <row r="303">
          <cell r="A303">
            <v>254</v>
          </cell>
        </row>
        <row r="304">
          <cell r="A304">
            <v>261</v>
          </cell>
        </row>
        <row r="305">
          <cell r="A305">
            <v>111</v>
          </cell>
        </row>
        <row r="306">
          <cell r="A306">
            <v>184</v>
          </cell>
        </row>
        <row r="307">
          <cell r="A307">
            <v>523</v>
          </cell>
        </row>
        <row r="308">
          <cell r="A308">
            <v>426</v>
          </cell>
        </row>
        <row r="309">
          <cell r="A309">
            <v>199</v>
          </cell>
        </row>
        <row r="310">
          <cell r="A310">
            <v>6</v>
          </cell>
        </row>
        <row r="311">
          <cell r="A311">
            <v>73</v>
          </cell>
        </row>
        <row r="312">
          <cell r="A312">
            <v>272</v>
          </cell>
        </row>
        <row r="313">
          <cell r="A313">
            <v>421</v>
          </cell>
        </row>
        <row r="314">
          <cell r="A314">
            <v>356</v>
          </cell>
        </row>
        <row r="315">
          <cell r="A315">
            <v>271</v>
          </cell>
        </row>
        <row r="316">
          <cell r="A316">
            <v>374</v>
          </cell>
        </row>
        <row r="317">
          <cell r="A317">
            <v>205</v>
          </cell>
        </row>
        <row r="318">
          <cell r="A318">
            <v>446</v>
          </cell>
        </row>
        <row r="319">
          <cell r="A319">
            <v>195</v>
          </cell>
        </row>
        <row r="320">
          <cell r="A320">
            <v>31</v>
          </cell>
        </row>
        <row r="321">
          <cell r="A321">
            <v>312</v>
          </cell>
        </row>
        <row r="322">
          <cell r="A322">
            <v>441</v>
          </cell>
        </row>
        <row r="323">
          <cell r="A323">
            <v>380</v>
          </cell>
        </row>
        <row r="324">
          <cell r="A324">
            <v>489</v>
          </cell>
        </row>
        <row r="325">
          <cell r="A325">
            <v>299</v>
          </cell>
        </row>
        <row r="326">
          <cell r="A326">
            <v>34</v>
          </cell>
        </row>
        <row r="327">
          <cell r="A327">
            <v>15</v>
          </cell>
        </row>
        <row r="328">
          <cell r="A328">
            <v>322</v>
          </cell>
        </row>
        <row r="329">
          <cell r="A329">
            <v>172</v>
          </cell>
        </row>
        <row r="330">
          <cell r="A330">
            <v>386</v>
          </cell>
        </row>
        <row r="331">
          <cell r="A331">
            <v>279</v>
          </cell>
        </row>
        <row r="332">
          <cell r="A332">
            <v>335</v>
          </cell>
        </row>
        <row r="333">
          <cell r="A333">
            <v>343</v>
          </cell>
        </row>
        <row r="334">
          <cell r="A334">
            <v>106</v>
          </cell>
        </row>
        <row r="335">
          <cell r="A335">
            <v>2</v>
          </cell>
        </row>
        <row r="336">
          <cell r="A336">
            <v>444</v>
          </cell>
        </row>
        <row r="337">
          <cell r="A337">
            <v>311</v>
          </cell>
        </row>
        <row r="338">
          <cell r="A338">
            <v>473</v>
          </cell>
        </row>
        <row r="339">
          <cell r="A339">
            <v>10</v>
          </cell>
        </row>
        <row r="340">
          <cell r="A340">
            <v>221</v>
          </cell>
        </row>
        <row r="341">
          <cell r="A341">
            <v>451</v>
          </cell>
        </row>
        <row r="342">
          <cell r="A342">
            <v>422</v>
          </cell>
        </row>
        <row r="343">
          <cell r="A343">
            <v>98</v>
          </cell>
        </row>
        <row r="344">
          <cell r="A344">
            <v>88</v>
          </cell>
        </row>
        <row r="345">
          <cell r="A345">
            <v>275</v>
          </cell>
        </row>
        <row r="346">
          <cell r="A346">
            <v>147</v>
          </cell>
        </row>
        <row r="347">
          <cell r="A347">
            <v>57</v>
          </cell>
        </row>
        <row r="348">
          <cell r="A348">
            <v>514</v>
          </cell>
        </row>
        <row r="349">
          <cell r="A349">
            <v>294</v>
          </cell>
        </row>
        <row r="350">
          <cell r="A350">
            <v>472</v>
          </cell>
        </row>
        <row r="351">
          <cell r="A351">
            <v>159</v>
          </cell>
        </row>
        <row r="352">
          <cell r="A352">
            <v>482</v>
          </cell>
        </row>
        <row r="353">
          <cell r="A353">
            <v>518</v>
          </cell>
        </row>
        <row r="354">
          <cell r="A354">
            <v>391</v>
          </cell>
        </row>
        <row r="355">
          <cell r="A355">
            <v>158</v>
          </cell>
        </row>
        <row r="356">
          <cell r="A356">
            <v>220</v>
          </cell>
        </row>
        <row r="357">
          <cell r="A357">
            <v>225</v>
          </cell>
        </row>
        <row r="358">
          <cell r="A358">
            <v>369</v>
          </cell>
        </row>
        <row r="359">
          <cell r="A359">
            <v>367</v>
          </cell>
        </row>
        <row r="360">
          <cell r="A360">
            <v>131</v>
          </cell>
        </row>
        <row r="361">
          <cell r="A361">
            <v>86</v>
          </cell>
        </row>
        <row r="362">
          <cell r="A362">
            <v>208</v>
          </cell>
        </row>
        <row r="363">
          <cell r="A363">
            <v>204</v>
          </cell>
        </row>
        <row r="364">
          <cell r="A364">
            <v>185</v>
          </cell>
        </row>
        <row r="365">
          <cell r="A365">
            <v>328</v>
          </cell>
        </row>
        <row r="366">
          <cell r="A366">
            <v>493</v>
          </cell>
        </row>
        <row r="367">
          <cell r="A367">
            <v>29</v>
          </cell>
        </row>
        <row r="368">
          <cell r="A368">
            <v>456</v>
          </cell>
        </row>
        <row r="369">
          <cell r="A369">
            <v>71</v>
          </cell>
        </row>
        <row r="370">
          <cell r="A370">
            <v>51</v>
          </cell>
        </row>
        <row r="371">
          <cell r="A371">
            <v>329</v>
          </cell>
        </row>
        <row r="372">
          <cell r="A372">
            <v>169</v>
          </cell>
        </row>
        <row r="373">
          <cell r="A373">
            <v>442</v>
          </cell>
        </row>
        <row r="374">
          <cell r="A374">
            <v>309</v>
          </cell>
        </row>
        <row r="375">
          <cell r="A375">
            <v>377</v>
          </cell>
        </row>
        <row r="376">
          <cell r="A376">
            <v>255</v>
          </cell>
        </row>
        <row r="377">
          <cell r="A377">
            <v>395</v>
          </cell>
        </row>
        <row r="378">
          <cell r="A378">
            <v>264</v>
          </cell>
        </row>
        <row r="379">
          <cell r="A379">
            <v>103</v>
          </cell>
        </row>
        <row r="380">
          <cell r="A380">
            <v>315</v>
          </cell>
        </row>
        <row r="381">
          <cell r="A381">
            <v>283</v>
          </cell>
        </row>
        <row r="382">
          <cell r="A382">
            <v>423</v>
          </cell>
        </row>
        <row r="383">
          <cell r="A383">
            <v>353</v>
          </cell>
        </row>
        <row r="384">
          <cell r="A384">
            <v>307</v>
          </cell>
        </row>
        <row r="385">
          <cell r="A385">
            <v>21</v>
          </cell>
        </row>
        <row r="386">
          <cell r="A386">
            <v>330</v>
          </cell>
        </row>
        <row r="387">
          <cell r="A387">
            <v>320</v>
          </cell>
        </row>
        <row r="388">
          <cell r="A388">
            <v>240</v>
          </cell>
        </row>
        <row r="389">
          <cell r="A389">
            <v>465</v>
          </cell>
        </row>
        <row r="390">
          <cell r="A390">
            <v>175</v>
          </cell>
        </row>
        <row r="391">
          <cell r="A391">
            <v>197</v>
          </cell>
        </row>
        <row r="392">
          <cell r="A392">
            <v>149</v>
          </cell>
        </row>
        <row r="393">
          <cell r="A393">
            <v>70</v>
          </cell>
        </row>
        <row r="394">
          <cell r="A394">
            <v>548</v>
          </cell>
        </row>
        <row r="395">
          <cell r="A395">
            <v>342</v>
          </cell>
        </row>
        <row r="396">
          <cell r="A396">
            <v>405</v>
          </cell>
        </row>
        <row r="397">
          <cell r="A397">
            <v>511</v>
          </cell>
        </row>
        <row r="398">
          <cell r="A398">
            <v>90</v>
          </cell>
        </row>
        <row r="399">
          <cell r="A399">
            <v>285</v>
          </cell>
        </row>
        <row r="400">
          <cell r="A400">
            <v>13</v>
          </cell>
        </row>
        <row r="401">
          <cell r="A401">
            <v>491</v>
          </cell>
        </row>
        <row r="402">
          <cell r="A402">
            <v>419</v>
          </cell>
        </row>
        <row r="403">
          <cell r="A403">
            <v>385</v>
          </cell>
        </row>
        <row r="404">
          <cell r="A404">
            <v>296</v>
          </cell>
        </row>
        <row r="405">
          <cell r="A405">
            <v>360</v>
          </cell>
        </row>
        <row r="406">
          <cell r="A406">
            <v>28</v>
          </cell>
        </row>
        <row r="407">
          <cell r="A407">
            <v>474</v>
          </cell>
        </row>
        <row r="408">
          <cell r="A408">
            <v>355</v>
          </cell>
        </row>
        <row r="409">
          <cell r="A409">
            <v>293</v>
          </cell>
        </row>
        <row r="410">
          <cell r="A410">
            <v>91</v>
          </cell>
        </row>
        <row r="411">
          <cell r="A411">
            <v>17</v>
          </cell>
        </row>
        <row r="412">
          <cell r="A412">
            <v>20</v>
          </cell>
        </row>
        <row r="413">
          <cell r="A413">
            <v>82</v>
          </cell>
        </row>
        <row r="414">
          <cell r="A414">
            <v>177</v>
          </cell>
        </row>
        <row r="415">
          <cell r="A415">
            <v>450</v>
          </cell>
        </row>
        <row r="416">
          <cell r="A416">
            <v>397</v>
          </cell>
        </row>
        <row r="417">
          <cell r="A417">
            <v>325</v>
          </cell>
        </row>
        <row r="418">
          <cell r="A418">
            <v>319</v>
          </cell>
        </row>
        <row r="419">
          <cell r="A419">
            <v>144</v>
          </cell>
        </row>
        <row r="420">
          <cell r="A420">
            <v>461</v>
          </cell>
        </row>
        <row r="421">
          <cell r="A421">
            <v>63</v>
          </cell>
        </row>
        <row r="422">
          <cell r="A422">
            <v>404</v>
          </cell>
        </row>
        <row r="423">
          <cell r="A423">
            <v>267</v>
          </cell>
        </row>
        <row r="424">
          <cell r="A424">
            <v>333</v>
          </cell>
        </row>
        <row r="425">
          <cell r="A425">
            <v>173</v>
          </cell>
        </row>
        <row r="426">
          <cell r="A426">
            <v>522</v>
          </cell>
        </row>
        <row r="427">
          <cell r="A427">
            <v>223</v>
          </cell>
        </row>
        <row r="428">
          <cell r="A428">
            <v>58</v>
          </cell>
        </row>
        <row r="429">
          <cell r="A429">
            <v>430</v>
          </cell>
        </row>
        <row r="430">
          <cell r="A430">
            <v>420</v>
          </cell>
        </row>
        <row r="431">
          <cell r="A431">
            <v>114</v>
          </cell>
        </row>
        <row r="432">
          <cell r="A432">
            <v>117</v>
          </cell>
        </row>
        <row r="433">
          <cell r="A433">
            <v>75</v>
          </cell>
        </row>
        <row r="434">
          <cell r="A434">
            <v>53</v>
          </cell>
        </row>
        <row r="435">
          <cell r="A435">
            <v>505</v>
          </cell>
        </row>
        <row r="436">
          <cell r="A436">
            <v>66</v>
          </cell>
        </row>
        <row r="437">
          <cell r="A437">
            <v>468</v>
          </cell>
        </row>
        <row r="438">
          <cell r="A438">
            <v>481</v>
          </cell>
        </row>
        <row r="439">
          <cell r="A439">
            <v>129</v>
          </cell>
        </row>
        <row r="440">
          <cell r="A440">
            <v>415</v>
          </cell>
        </row>
      </sheetData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54</v>
          </cell>
        </row>
        <row r="3">
          <cell r="A3">
            <v>407</v>
          </cell>
        </row>
        <row r="4">
          <cell r="A4">
            <v>94</v>
          </cell>
        </row>
        <row r="5">
          <cell r="A5">
            <v>112</v>
          </cell>
        </row>
        <row r="6">
          <cell r="A6">
            <v>515</v>
          </cell>
        </row>
        <row r="7">
          <cell r="A7">
            <v>20</v>
          </cell>
        </row>
        <row r="8">
          <cell r="A8">
            <v>163</v>
          </cell>
        </row>
        <row r="9">
          <cell r="A9">
            <v>159</v>
          </cell>
        </row>
        <row r="10">
          <cell r="A10">
            <v>405</v>
          </cell>
        </row>
        <row r="11">
          <cell r="A11">
            <v>467</v>
          </cell>
        </row>
        <row r="12">
          <cell r="A12">
            <v>540</v>
          </cell>
        </row>
        <row r="13">
          <cell r="A13">
            <v>150</v>
          </cell>
        </row>
        <row r="14">
          <cell r="A14">
            <v>181</v>
          </cell>
        </row>
        <row r="15">
          <cell r="A15">
            <v>461</v>
          </cell>
        </row>
        <row r="16">
          <cell r="A16">
            <v>457</v>
          </cell>
        </row>
        <row r="17">
          <cell r="A17">
            <v>171</v>
          </cell>
        </row>
        <row r="18">
          <cell r="A18">
            <v>375</v>
          </cell>
        </row>
        <row r="19">
          <cell r="A19">
            <v>252</v>
          </cell>
        </row>
        <row r="20">
          <cell r="A20">
            <v>428</v>
          </cell>
        </row>
        <row r="21">
          <cell r="A21">
            <v>453</v>
          </cell>
        </row>
        <row r="22">
          <cell r="A22">
            <v>12</v>
          </cell>
        </row>
        <row r="23">
          <cell r="A23">
            <v>14</v>
          </cell>
        </row>
        <row r="24">
          <cell r="A24">
            <v>379</v>
          </cell>
        </row>
        <row r="25">
          <cell r="A25">
            <v>533</v>
          </cell>
        </row>
        <row r="26">
          <cell r="A26">
            <v>74</v>
          </cell>
        </row>
        <row r="27">
          <cell r="A27">
            <v>530</v>
          </cell>
        </row>
        <row r="28">
          <cell r="A28">
            <v>535</v>
          </cell>
        </row>
        <row r="29">
          <cell r="A29">
            <v>123</v>
          </cell>
        </row>
        <row r="30">
          <cell r="A30">
            <v>337</v>
          </cell>
        </row>
        <row r="31">
          <cell r="A31">
            <v>445</v>
          </cell>
        </row>
        <row r="32">
          <cell r="A32">
            <v>22</v>
          </cell>
        </row>
        <row r="33">
          <cell r="A33">
            <v>2</v>
          </cell>
        </row>
        <row r="34">
          <cell r="A34">
            <v>105</v>
          </cell>
        </row>
        <row r="35">
          <cell r="A35">
            <v>129</v>
          </cell>
        </row>
        <row r="36">
          <cell r="A36">
            <v>298</v>
          </cell>
        </row>
        <row r="37">
          <cell r="A37">
            <v>132</v>
          </cell>
        </row>
        <row r="38">
          <cell r="A38">
            <v>261</v>
          </cell>
        </row>
        <row r="39">
          <cell r="A39">
            <v>115</v>
          </cell>
        </row>
        <row r="40">
          <cell r="A40">
            <v>370</v>
          </cell>
        </row>
        <row r="41">
          <cell r="A41">
            <v>156</v>
          </cell>
        </row>
        <row r="42">
          <cell r="A42">
            <v>403</v>
          </cell>
        </row>
        <row r="43">
          <cell r="A43">
            <v>87</v>
          </cell>
        </row>
        <row r="44">
          <cell r="A44">
            <v>248</v>
          </cell>
        </row>
        <row r="45">
          <cell r="A45">
            <v>251</v>
          </cell>
        </row>
        <row r="46">
          <cell r="A46">
            <v>17</v>
          </cell>
        </row>
        <row r="47">
          <cell r="A47">
            <v>170</v>
          </cell>
        </row>
        <row r="48">
          <cell r="A48">
            <v>451</v>
          </cell>
        </row>
        <row r="49">
          <cell r="A49">
            <v>274</v>
          </cell>
        </row>
        <row r="50">
          <cell r="A50">
            <v>534</v>
          </cell>
        </row>
        <row r="51">
          <cell r="A51">
            <v>202</v>
          </cell>
        </row>
        <row r="52">
          <cell r="A52">
            <v>247</v>
          </cell>
        </row>
        <row r="53">
          <cell r="A53">
            <v>509</v>
          </cell>
        </row>
        <row r="54">
          <cell r="A54">
            <v>152</v>
          </cell>
        </row>
        <row r="55">
          <cell r="A55">
            <v>142</v>
          </cell>
        </row>
        <row r="56">
          <cell r="A56">
            <v>168</v>
          </cell>
        </row>
        <row r="57">
          <cell r="A57">
            <v>448</v>
          </cell>
        </row>
        <row r="58">
          <cell r="A58">
            <v>503</v>
          </cell>
        </row>
        <row r="59">
          <cell r="A59">
            <v>215</v>
          </cell>
        </row>
        <row r="60">
          <cell r="A60">
            <v>84</v>
          </cell>
        </row>
        <row r="61">
          <cell r="A61">
            <v>548</v>
          </cell>
        </row>
        <row r="62">
          <cell r="A62">
            <v>102</v>
          </cell>
        </row>
        <row r="63">
          <cell r="A63">
            <v>523</v>
          </cell>
        </row>
        <row r="64">
          <cell r="A64">
            <v>508</v>
          </cell>
        </row>
        <row r="65">
          <cell r="A65">
            <v>481</v>
          </cell>
        </row>
        <row r="66">
          <cell r="A66">
            <v>377</v>
          </cell>
        </row>
        <row r="67">
          <cell r="A67">
            <v>462</v>
          </cell>
        </row>
        <row r="68">
          <cell r="A68">
            <v>381</v>
          </cell>
        </row>
        <row r="69">
          <cell r="A69">
            <v>364</v>
          </cell>
        </row>
        <row r="70">
          <cell r="A70">
            <v>307</v>
          </cell>
        </row>
        <row r="71">
          <cell r="A71">
            <v>281</v>
          </cell>
        </row>
        <row r="72">
          <cell r="A72">
            <v>32</v>
          </cell>
        </row>
        <row r="73">
          <cell r="A73">
            <v>380</v>
          </cell>
        </row>
        <row r="74">
          <cell r="A74">
            <v>27</v>
          </cell>
        </row>
        <row r="75">
          <cell r="A75">
            <v>538</v>
          </cell>
        </row>
        <row r="76">
          <cell r="A76">
            <v>167</v>
          </cell>
        </row>
        <row r="77">
          <cell r="A77">
            <v>46</v>
          </cell>
        </row>
        <row r="78">
          <cell r="A78">
            <v>459</v>
          </cell>
        </row>
        <row r="79">
          <cell r="A79">
            <v>463</v>
          </cell>
        </row>
        <row r="80">
          <cell r="A80">
            <v>322</v>
          </cell>
        </row>
        <row r="81">
          <cell r="A81">
            <v>460</v>
          </cell>
        </row>
        <row r="82">
          <cell r="A82">
            <v>539</v>
          </cell>
        </row>
        <row r="83">
          <cell r="A83">
            <v>406</v>
          </cell>
        </row>
        <row r="84">
          <cell r="A84">
            <v>240</v>
          </cell>
        </row>
        <row r="85">
          <cell r="A85">
            <v>73</v>
          </cell>
        </row>
        <row r="86">
          <cell r="A86">
            <v>488</v>
          </cell>
        </row>
        <row r="87">
          <cell r="A87">
            <v>429</v>
          </cell>
        </row>
        <row r="88">
          <cell r="A88">
            <v>110</v>
          </cell>
        </row>
        <row r="89">
          <cell r="A89">
            <v>483</v>
          </cell>
        </row>
        <row r="90">
          <cell r="A90">
            <v>305</v>
          </cell>
        </row>
        <row r="91">
          <cell r="A91">
            <v>109</v>
          </cell>
        </row>
        <row r="92">
          <cell r="A92">
            <v>417</v>
          </cell>
        </row>
        <row r="93">
          <cell r="A93">
            <v>395</v>
          </cell>
        </row>
        <row r="94">
          <cell r="A94">
            <v>346</v>
          </cell>
        </row>
        <row r="95">
          <cell r="A95">
            <v>472</v>
          </cell>
        </row>
        <row r="96">
          <cell r="A96">
            <v>272</v>
          </cell>
        </row>
        <row r="97">
          <cell r="A97">
            <v>400</v>
          </cell>
        </row>
        <row r="98">
          <cell r="A98">
            <v>545</v>
          </cell>
        </row>
        <row r="99">
          <cell r="A99">
            <v>136</v>
          </cell>
        </row>
        <row r="100">
          <cell r="A100">
            <v>313</v>
          </cell>
        </row>
        <row r="101">
          <cell r="A101">
            <v>493</v>
          </cell>
        </row>
        <row r="102">
          <cell r="A102">
            <v>81</v>
          </cell>
        </row>
        <row r="103">
          <cell r="A103">
            <v>107</v>
          </cell>
        </row>
        <row r="104">
          <cell r="A104">
            <v>360</v>
          </cell>
        </row>
        <row r="105">
          <cell r="A105">
            <v>230</v>
          </cell>
        </row>
        <row r="106">
          <cell r="A106">
            <v>34</v>
          </cell>
        </row>
        <row r="107">
          <cell r="A107">
            <v>262</v>
          </cell>
        </row>
        <row r="108">
          <cell r="A108">
            <v>505</v>
          </cell>
        </row>
        <row r="109">
          <cell r="A109">
            <v>468</v>
          </cell>
        </row>
        <row r="110">
          <cell r="A110">
            <v>269</v>
          </cell>
        </row>
        <row r="111">
          <cell r="A111">
            <v>66</v>
          </cell>
        </row>
        <row r="112">
          <cell r="A112">
            <v>348</v>
          </cell>
        </row>
        <row r="113">
          <cell r="A113">
            <v>58</v>
          </cell>
        </row>
        <row r="114">
          <cell r="A114">
            <v>314</v>
          </cell>
        </row>
        <row r="115">
          <cell r="A115">
            <v>4</v>
          </cell>
        </row>
        <row r="116">
          <cell r="A116">
            <v>449</v>
          </cell>
        </row>
        <row r="117">
          <cell r="A117">
            <v>497</v>
          </cell>
        </row>
        <row r="118">
          <cell r="A118">
            <v>384</v>
          </cell>
        </row>
        <row r="119">
          <cell r="A119">
            <v>16</v>
          </cell>
        </row>
        <row r="120">
          <cell r="A120">
            <v>80</v>
          </cell>
        </row>
        <row r="121">
          <cell r="A121">
            <v>435</v>
          </cell>
        </row>
        <row r="122">
          <cell r="A122">
            <v>398</v>
          </cell>
        </row>
        <row r="123">
          <cell r="A123">
            <v>326</v>
          </cell>
        </row>
        <row r="124">
          <cell r="A124">
            <v>289</v>
          </cell>
        </row>
        <row r="125">
          <cell r="A125">
            <v>146</v>
          </cell>
        </row>
        <row r="126">
          <cell r="A126">
            <v>522</v>
          </cell>
        </row>
        <row r="127">
          <cell r="A127">
            <v>216</v>
          </cell>
        </row>
        <row r="128">
          <cell r="A128">
            <v>443</v>
          </cell>
        </row>
        <row r="129">
          <cell r="A129">
            <v>265</v>
          </cell>
        </row>
        <row r="130">
          <cell r="A130">
            <v>280</v>
          </cell>
        </row>
        <row r="131">
          <cell r="A131">
            <v>434</v>
          </cell>
        </row>
        <row r="132">
          <cell r="A132">
            <v>8</v>
          </cell>
        </row>
        <row r="133">
          <cell r="A133">
            <v>277</v>
          </cell>
        </row>
        <row r="134">
          <cell r="A134">
            <v>513</v>
          </cell>
        </row>
        <row r="135">
          <cell r="A135">
            <v>378</v>
          </cell>
        </row>
        <row r="136">
          <cell r="A136">
            <v>325</v>
          </cell>
        </row>
        <row r="137">
          <cell r="A137">
            <v>501</v>
          </cell>
        </row>
        <row r="138">
          <cell r="A138">
            <v>339</v>
          </cell>
        </row>
        <row r="139">
          <cell r="A139">
            <v>442</v>
          </cell>
        </row>
        <row r="140">
          <cell r="A140">
            <v>285</v>
          </cell>
        </row>
        <row r="141">
          <cell r="A141">
            <v>119</v>
          </cell>
        </row>
        <row r="142">
          <cell r="A142">
            <v>371</v>
          </cell>
        </row>
        <row r="143">
          <cell r="A143">
            <v>176</v>
          </cell>
        </row>
        <row r="144">
          <cell r="A144">
            <v>259</v>
          </cell>
        </row>
        <row r="145">
          <cell r="A145">
            <v>331</v>
          </cell>
        </row>
        <row r="146">
          <cell r="A146">
            <v>98</v>
          </cell>
        </row>
        <row r="147">
          <cell r="A147">
            <v>238</v>
          </cell>
        </row>
        <row r="148">
          <cell r="A148">
            <v>438</v>
          </cell>
        </row>
        <row r="149">
          <cell r="A149">
            <v>401</v>
          </cell>
        </row>
        <row r="150">
          <cell r="A150">
            <v>69</v>
          </cell>
        </row>
        <row r="151">
          <cell r="A151">
            <v>239</v>
          </cell>
        </row>
        <row r="152">
          <cell r="A152">
            <v>106</v>
          </cell>
        </row>
        <row r="153">
          <cell r="A153">
            <v>138</v>
          </cell>
        </row>
        <row r="154">
          <cell r="A154">
            <v>89</v>
          </cell>
        </row>
        <row r="155">
          <cell r="A155">
            <v>55</v>
          </cell>
        </row>
        <row r="156">
          <cell r="A156">
            <v>465</v>
          </cell>
        </row>
        <row r="157">
          <cell r="A157">
            <v>383</v>
          </cell>
        </row>
        <row r="158">
          <cell r="A158">
            <v>140</v>
          </cell>
        </row>
        <row r="159">
          <cell r="A159">
            <v>366</v>
          </cell>
        </row>
        <row r="160">
          <cell r="A160">
            <v>212</v>
          </cell>
        </row>
        <row r="161">
          <cell r="A161">
            <v>231</v>
          </cell>
        </row>
        <row r="162">
          <cell r="A162">
            <v>357</v>
          </cell>
        </row>
        <row r="163">
          <cell r="A163">
            <v>432</v>
          </cell>
        </row>
        <row r="164">
          <cell r="A164">
            <v>423</v>
          </cell>
        </row>
        <row r="165">
          <cell r="A165">
            <v>242</v>
          </cell>
        </row>
        <row r="166">
          <cell r="A166">
            <v>224</v>
          </cell>
        </row>
        <row r="167">
          <cell r="A167">
            <v>139</v>
          </cell>
        </row>
        <row r="168">
          <cell r="A168">
            <v>40</v>
          </cell>
        </row>
        <row r="169">
          <cell r="A169">
            <v>169</v>
          </cell>
        </row>
        <row r="170">
          <cell r="A170">
            <v>108</v>
          </cell>
        </row>
        <row r="171">
          <cell r="A171">
            <v>425</v>
          </cell>
        </row>
        <row r="172">
          <cell r="A172">
            <v>71</v>
          </cell>
        </row>
        <row r="173">
          <cell r="A173">
            <v>246</v>
          </cell>
        </row>
        <row r="174">
          <cell r="A174">
            <v>333</v>
          </cell>
        </row>
        <row r="175">
          <cell r="A175">
            <v>491</v>
          </cell>
        </row>
        <row r="176">
          <cell r="A176">
            <v>319</v>
          </cell>
        </row>
        <row r="177">
          <cell r="A177">
            <v>495</v>
          </cell>
        </row>
        <row r="178">
          <cell r="A178">
            <v>392</v>
          </cell>
        </row>
        <row r="179">
          <cell r="A179">
            <v>241</v>
          </cell>
        </row>
        <row r="180">
          <cell r="A180">
            <v>120</v>
          </cell>
        </row>
        <row r="181">
          <cell r="A181">
            <v>199</v>
          </cell>
        </row>
        <row r="182">
          <cell r="A182">
            <v>433</v>
          </cell>
        </row>
        <row r="183">
          <cell r="A183">
            <v>97</v>
          </cell>
        </row>
        <row r="184">
          <cell r="A184">
            <v>23</v>
          </cell>
        </row>
        <row r="185">
          <cell r="A185">
            <v>161</v>
          </cell>
        </row>
        <row r="186">
          <cell r="A186">
            <v>295</v>
          </cell>
        </row>
        <row r="187">
          <cell r="A187">
            <v>431</v>
          </cell>
        </row>
        <row r="188">
          <cell r="A188">
            <v>418</v>
          </cell>
        </row>
        <row r="189">
          <cell r="A189">
            <v>162</v>
          </cell>
        </row>
        <row r="190">
          <cell r="A190">
            <v>187</v>
          </cell>
        </row>
        <row r="191">
          <cell r="A191">
            <v>320</v>
          </cell>
        </row>
        <row r="192">
          <cell r="A192">
            <v>267</v>
          </cell>
        </row>
        <row r="193">
          <cell r="A193">
            <v>446</v>
          </cell>
        </row>
        <row r="194">
          <cell r="A194">
            <v>454</v>
          </cell>
        </row>
        <row r="195">
          <cell r="A195">
            <v>130</v>
          </cell>
        </row>
        <row r="196">
          <cell r="A196">
            <v>145</v>
          </cell>
        </row>
        <row r="197">
          <cell r="A197">
            <v>361</v>
          </cell>
        </row>
        <row r="198">
          <cell r="A198">
            <v>475</v>
          </cell>
        </row>
        <row r="199">
          <cell r="A199">
            <v>336</v>
          </cell>
        </row>
        <row r="200">
          <cell r="A200">
            <v>208</v>
          </cell>
        </row>
        <row r="201">
          <cell r="A201">
            <v>291</v>
          </cell>
        </row>
        <row r="202">
          <cell r="A202">
            <v>519</v>
          </cell>
        </row>
        <row r="203">
          <cell r="A203">
            <v>424</v>
          </cell>
        </row>
        <row r="204">
          <cell r="A204">
            <v>368</v>
          </cell>
        </row>
        <row r="205">
          <cell r="A205">
            <v>458</v>
          </cell>
        </row>
        <row r="206">
          <cell r="A206">
            <v>455</v>
          </cell>
        </row>
        <row r="207">
          <cell r="A207">
            <v>349</v>
          </cell>
        </row>
        <row r="208">
          <cell r="A208">
            <v>278</v>
          </cell>
        </row>
        <row r="209">
          <cell r="A209">
            <v>525</v>
          </cell>
        </row>
        <row r="210">
          <cell r="A210">
            <v>3</v>
          </cell>
        </row>
        <row r="211">
          <cell r="A211">
            <v>270</v>
          </cell>
        </row>
        <row r="212">
          <cell r="A212">
            <v>340</v>
          </cell>
        </row>
        <row r="213">
          <cell r="A213">
            <v>205</v>
          </cell>
        </row>
        <row r="214">
          <cell r="A214">
            <v>228</v>
          </cell>
        </row>
        <row r="215">
          <cell r="A215">
            <v>487</v>
          </cell>
        </row>
        <row r="216">
          <cell r="A216">
            <v>209</v>
          </cell>
        </row>
        <row r="217">
          <cell r="A217">
            <v>436</v>
          </cell>
        </row>
        <row r="218">
          <cell r="A218">
            <v>232</v>
          </cell>
        </row>
        <row r="219">
          <cell r="A219">
            <v>222</v>
          </cell>
        </row>
        <row r="220">
          <cell r="A220">
            <v>531</v>
          </cell>
        </row>
        <row r="221">
          <cell r="A221">
            <v>86</v>
          </cell>
        </row>
        <row r="222">
          <cell r="A222">
            <v>502</v>
          </cell>
        </row>
        <row r="223">
          <cell r="A223">
            <v>206</v>
          </cell>
        </row>
        <row r="224">
          <cell r="A224">
            <v>415</v>
          </cell>
        </row>
        <row r="225">
          <cell r="A225">
            <v>85</v>
          </cell>
        </row>
        <row r="226">
          <cell r="A226">
            <v>317</v>
          </cell>
        </row>
        <row r="227">
          <cell r="A227">
            <v>300</v>
          </cell>
        </row>
        <row r="228">
          <cell r="A228">
            <v>492</v>
          </cell>
        </row>
        <row r="229">
          <cell r="A229">
            <v>254</v>
          </cell>
        </row>
        <row r="230">
          <cell r="A230">
            <v>44</v>
          </cell>
        </row>
        <row r="231">
          <cell r="A231">
            <v>100</v>
          </cell>
        </row>
        <row r="232">
          <cell r="A232">
            <v>63</v>
          </cell>
        </row>
        <row r="233">
          <cell r="A233">
            <v>469</v>
          </cell>
        </row>
        <row r="234">
          <cell r="A234">
            <v>532</v>
          </cell>
        </row>
        <row r="235">
          <cell r="A235">
            <v>315</v>
          </cell>
        </row>
        <row r="236">
          <cell r="A236">
            <v>391</v>
          </cell>
        </row>
        <row r="237">
          <cell r="A237">
            <v>194</v>
          </cell>
        </row>
        <row r="238">
          <cell r="A238">
            <v>541</v>
          </cell>
        </row>
        <row r="239">
          <cell r="A239">
            <v>160</v>
          </cell>
        </row>
        <row r="240">
          <cell r="A240">
            <v>56</v>
          </cell>
        </row>
        <row r="241">
          <cell r="A241">
            <v>70</v>
          </cell>
        </row>
        <row r="242">
          <cell r="A242">
            <v>389</v>
          </cell>
        </row>
        <row r="243">
          <cell r="A243">
            <v>351</v>
          </cell>
        </row>
        <row r="244">
          <cell r="A244">
            <v>79</v>
          </cell>
        </row>
        <row r="245">
          <cell r="A245">
            <v>21</v>
          </cell>
        </row>
        <row r="246">
          <cell r="A246">
            <v>485</v>
          </cell>
        </row>
        <row r="247">
          <cell r="A247">
            <v>484</v>
          </cell>
        </row>
        <row r="248">
          <cell r="A248">
            <v>332</v>
          </cell>
        </row>
        <row r="249">
          <cell r="A249">
            <v>101</v>
          </cell>
        </row>
        <row r="250">
          <cell r="A250">
            <v>311</v>
          </cell>
        </row>
        <row r="251">
          <cell r="A251">
            <v>537</v>
          </cell>
        </row>
        <row r="252">
          <cell r="A252">
            <v>193</v>
          </cell>
        </row>
        <row r="253">
          <cell r="A253">
            <v>526</v>
          </cell>
        </row>
        <row r="254">
          <cell r="A254">
            <v>385</v>
          </cell>
        </row>
        <row r="255">
          <cell r="A255">
            <v>204</v>
          </cell>
        </row>
        <row r="256">
          <cell r="A256">
            <v>218</v>
          </cell>
        </row>
        <row r="257">
          <cell r="A257">
            <v>500</v>
          </cell>
        </row>
        <row r="258">
          <cell r="A258">
            <v>90</v>
          </cell>
        </row>
        <row r="259">
          <cell r="A259">
            <v>542</v>
          </cell>
        </row>
        <row r="260">
          <cell r="A260">
            <v>78</v>
          </cell>
        </row>
        <row r="261">
          <cell r="A261">
            <v>48</v>
          </cell>
        </row>
        <row r="262">
          <cell r="A262">
            <v>486</v>
          </cell>
        </row>
        <row r="263">
          <cell r="A263">
            <v>327</v>
          </cell>
        </row>
        <row r="264">
          <cell r="A264">
            <v>92</v>
          </cell>
        </row>
        <row r="265">
          <cell r="A265">
            <v>476</v>
          </cell>
        </row>
        <row r="266">
          <cell r="A266">
            <v>29</v>
          </cell>
        </row>
        <row r="267">
          <cell r="A267">
            <v>282</v>
          </cell>
        </row>
        <row r="268">
          <cell r="A268">
            <v>190</v>
          </cell>
        </row>
        <row r="269">
          <cell r="A269">
            <v>490</v>
          </cell>
        </row>
        <row r="270">
          <cell r="A270">
            <v>147</v>
          </cell>
        </row>
        <row r="271">
          <cell r="A271">
            <v>362</v>
          </cell>
        </row>
        <row r="272">
          <cell r="A272">
            <v>388</v>
          </cell>
        </row>
        <row r="273">
          <cell r="A273">
            <v>143</v>
          </cell>
        </row>
        <row r="274">
          <cell r="A274">
            <v>151</v>
          </cell>
        </row>
        <row r="275">
          <cell r="A275">
            <v>11</v>
          </cell>
        </row>
        <row r="276">
          <cell r="A276">
            <v>39</v>
          </cell>
        </row>
        <row r="277">
          <cell r="A277">
            <v>369</v>
          </cell>
        </row>
        <row r="278">
          <cell r="A278">
            <v>294</v>
          </cell>
        </row>
        <row r="279">
          <cell r="A279">
            <v>480</v>
          </cell>
        </row>
        <row r="280">
          <cell r="A280">
            <v>353</v>
          </cell>
        </row>
        <row r="281">
          <cell r="A281">
            <v>521</v>
          </cell>
        </row>
        <row r="282">
          <cell r="A282">
            <v>409</v>
          </cell>
        </row>
        <row r="283">
          <cell r="A283">
            <v>439</v>
          </cell>
        </row>
        <row r="284">
          <cell r="A284">
            <v>437</v>
          </cell>
        </row>
        <row r="285">
          <cell r="A285">
            <v>343</v>
          </cell>
        </row>
        <row r="286">
          <cell r="A286">
            <v>18</v>
          </cell>
        </row>
        <row r="287">
          <cell r="A287">
            <v>31</v>
          </cell>
        </row>
        <row r="288">
          <cell r="A288">
            <v>28</v>
          </cell>
        </row>
        <row r="289">
          <cell r="A289">
            <v>494</v>
          </cell>
        </row>
        <row r="290">
          <cell r="A290">
            <v>128</v>
          </cell>
        </row>
        <row r="291">
          <cell r="A291">
            <v>196</v>
          </cell>
        </row>
        <row r="292">
          <cell r="A292">
            <v>219</v>
          </cell>
        </row>
        <row r="293">
          <cell r="A293">
            <v>359</v>
          </cell>
        </row>
        <row r="294">
          <cell r="A294">
            <v>65</v>
          </cell>
        </row>
        <row r="295">
          <cell r="A295">
            <v>137</v>
          </cell>
        </row>
        <row r="296">
          <cell r="A296">
            <v>49</v>
          </cell>
        </row>
        <row r="297">
          <cell r="A297">
            <v>185</v>
          </cell>
        </row>
        <row r="298">
          <cell r="A298">
            <v>121</v>
          </cell>
        </row>
        <row r="299">
          <cell r="A299">
            <v>452</v>
          </cell>
        </row>
        <row r="300">
          <cell r="A300">
            <v>189</v>
          </cell>
        </row>
        <row r="301">
          <cell r="A301">
            <v>175</v>
          </cell>
        </row>
        <row r="302">
          <cell r="A302">
            <v>213</v>
          </cell>
        </row>
        <row r="303">
          <cell r="A303">
            <v>373</v>
          </cell>
        </row>
        <row r="304">
          <cell r="A304">
            <v>341</v>
          </cell>
        </row>
        <row r="305">
          <cell r="A305">
            <v>304</v>
          </cell>
        </row>
        <row r="306">
          <cell r="A306">
            <v>179</v>
          </cell>
        </row>
        <row r="307">
          <cell r="A307">
            <v>197</v>
          </cell>
        </row>
        <row r="308">
          <cell r="A308">
            <v>51</v>
          </cell>
        </row>
        <row r="309">
          <cell r="A309">
            <v>489</v>
          </cell>
        </row>
        <row r="310">
          <cell r="A310">
            <v>144</v>
          </cell>
        </row>
        <row r="311">
          <cell r="A311">
            <v>53</v>
          </cell>
        </row>
        <row r="312">
          <cell r="A312">
            <v>354</v>
          </cell>
        </row>
        <row r="313">
          <cell r="A313">
            <v>223</v>
          </cell>
        </row>
        <row r="314">
          <cell r="A314">
            <v>45</v>
          </cell>
        </row>
        <row r="315">
          <cell r="A315">
            <v>356</v>
          </cell>
        </row>
        <row r="316">
          <cell r="A316">
            <v>358</v>
          </cell>
        </row>
        <row r="317">
          <cell r="A317">
            <v>271</v>
          </cell>
        </row>
        <row r="318">
          <cell r="A318">
            <v>504</v>
          </cell>
        </row>
        <row r="319">
          <cell r="A319">
            <v>399</v>
          </cell>
        </row>
        <row r="320">
          <cell r="A320">
            <v>37</v>
          </cell>
        </row>
        <row r="321">
          <cell r="A321">
            <v>507</v>
          </cell>
        </row>
        <row r="322">
          <cell r="A322">
            <v>15</v>
          </cell>
        </row>
        <row r="323">
          <cell r="A323">
            <v>226</v>
          </cell>
        </row>
        <row r="324">
          <cell r="A324">
            <v>234</v>
          </cell>
        </row>
        <row r="325">
          <cell r="A325">
            <v>76</v>
          </cell>
        </row>
        <row r="326">
          <cell r="A326">
            <v>233</v>
          </cell>
        </row>
        <row r="327">
          <cell r="A327">
            <v>43</v>
          </cell>
        </row>
        <row r="328">
          <cell r="A328">
            <v>410</v>
          </cell>
        </row>
        <row r="329">
          <cell r="A329">
            <v>220</v>
          </cell>
        </row>
        <row r="330">
          <cell r="A330">
            <v>441</v>
          </cell>
        </row>
        <row r="331">
          <cell r="A331">
            <v>198</v>
          </cell>
        </row>
        <row r="332">
          <cell r="A332">
            <v>477</v>
          </cell>
        </row>
        <row r="333">
          <cell r="A333">
            <v>88</v>
          </cell>
        </row>
        <row r="334">
          <cell r="A334">
            <v>75</v>
          </cell>
        </row>
        <row r="335">
          <cell r="A335">
            <v>528</v>
          </cell>
        </row>
        <row r="336">
          <cell r="A336">
            <v>67</v>
          </cell>
        </row>
        <row r="337">
          <cell r="A337">
            <v>411</v>
          </cell>
        </row>
        <row r="338">
          <cell r="A338">
            <v>207</v>
          </cell>
        </row>
        <row r="339">
          <cell r="A339">
            <v>355</v>
          </cell>
        </row>
        <row r="340">
          <cell r="A340">
            <v>183</v>
          </cell>
        </row>
        <row r="341">
          <cell r="A341">
            <v>390</v>
          </cell>
        </row>
        <row r="342">
          <cell r="A342">
            <v>386</v>
          </cell>
        </row>
        <row r="343">
          <cell r="A343">
            <v>421</v>
          </cell>
        </row>
        <row r="344">
          <cell r="A344">
            <v>413</v>
          </cell>
        </row>
        <row r="345">
          <cell r="A345">
            <v>135</v>
          </cell>
        </row>
        <row r="346">
          <cell r="A346">
            <v>450</v>
          </cell>
        </row>
        <row r="347">
          <cell r="A347">
            <v>367</v>
          </cell>
        </row>
        <row r="348">
          <cell r="A348">
            <v>217</v>
          </cell>
        </row>
        <row r="349">
          <cell r="A349">
            <v>440</v>
          </cell>
        </row>
        <row r="350">
          <cell r="A350">
            <v>376</v>
          </cell>
        </row>
        <row r="351">
          <cell r="A351">
            <v>26</v>
          </cell>
        </row>
        <row r="352">
          <cell r="A352">
            <v>393</v>
          </cell>
        </row>
        <row r="353">
          <cell r="A353">
            <v>154</v>
          </cell>
        </row>
        <row r="354">
          <cell r="A354">
            <v>297</v>
          </cell>
        </row>
        <row r="355">
          <cell r="A355">
            <v>396</v>
          </cell>
        </row>
        <row r="356">
          <cell r="A356">
            <v>328</v>
          </cell>
        </row>
        <row r="357">
          <cell r="A357">
            <v>382</v>
          </cell>
        </row>
        <row r="358">
          <cell r="A358">
            <v>180</v>
          </cell>
        </row>
        <row r="359">
          <cell r="A359">
            <v>52</v>
          </cell>
        </row>
        <row r="360">
          <cell r="A360">
            <v>83</v>
          </cell>
        </row>
        <row r="361">
          <cell r="A361">
            <v>126</v>
          </cell>
        </row>
        <row r="362">
          <cell r="A362">
            <v>288</v>
          </cell>
        </row>
        <row r="363">
          <cell r="A363">
            <v>153</v>
          </cell>
        </row>
        <row r="364">
          <cell r="A364">
            <v>287</v>
          </cell>
        </row>
        <row r="365">
          <cell r="A365">
            <v>518</v>
          </cell>
        </row>
        <row r="366">
          <cell r="A366">
            <v>546</v>
          </cell>
        </row>
        <row r="367">
          <cell r="A367">
            <v>210</v>
          </cell>
        </row>
        <row r="368">
          <cell r="A368">
            <v>243</v>
          </cell>
        </row>
        <row r="369">
          <cell r="A369">
            <v>5</v>
          </cell>
        </row>
        <row r="370">
          <cell r="A370">
            <v>95</v>
          </cell>
        </row>
        <row r="371">
          <cell r="A371">
            <v>127</v>
          </cell>
        </row>
        <row r="372">
          <cell r="A372">
            <v>374</v>
          </cell>
        </row>
        <row r="373">
          <cell r="A373">
            <v>496</v>
          </cell>
        </row>
        <row r="374">
          <cell r="A374">
            <v>191</v>
          </cell>
        </row>
        <row r="375">
          <cell r="A375">
            <v>309</v>
          </cell>
        </row>
        <row r="376">
          <cell r="A376">
            <v>214</v>
          </cell>
        </row>
        <row r="377">
          <cell r="A377">
            <v>173</v>
          </cell>
        </row>
        <row r="378">
          <cell r="A378">
            <v>279</v>
          </cell>
        </row>
        <row r="379">
          <cell r="A379">
            <v>211</v>
          </cell>
        </row>
        <row r="380">
          <cell r="A380">
            <v>184</v>
          </cell>
        </row>
        <row r="381">
          <cell r="A381">
            <v>394</v>
          </cell>
        </row>
        <row r="382">
          <cell r="A382">
            <v>36</v>
          </cell>
        </row>
        <row r="383">
          <cell r="A383">
            <v>186</v>
          </cell>
        </row>
        <row r="384">
          <cell r="A384">
            <v>149</v>
          </cell>
        </row>
        <row r="385">
          <cell r="A385">
            <v>244</v>
          </cell>
        </row>
        <row r="386">
          <cell r="A386">
            <v>131</v>
          </cell>
        </row>
        <row r="387">
          <cell r="A387">
            <v>148</v>
          </cell>
        </row>
        <row r="388">
          <cell r="A388">
            <v>221</v>
          </cell>
        </row>
        <row r="389">
          <cell r="A389">
            <v>412</v>
          </cell>
        </row>
        <row r="390">
          <cell r="A390">
            <v>482</v>
          </cell>
        </row>
        <row r="391">
          <cell r="A391">
            <v>427</v>
          </cell>
        </row>
        <row r="392">
          <cell r="A392">
            <v>527</v>
          </cell>
        </row>
        <row r="393">
          <cell r="A393">
            <v>141</v>
          </cell>
        </row>
        <row r="394">
          <cell r="A394">
            <v>338</v>
          </cell>
        </row>
        <row r="395">
          <cell r="A395">
            <v>293</v>
          </cell>
        </row>
        <row r="396">
          <cell r="A396">
            <v>422</v>
          </cell>
        </row>
        <row r="397">
          <cell r="A397">
            <v>308</v>
          </cell>
        </row>
        <row r="398">
          <cell r="A398">
            <v>466</v>
          </cell>
        </row>
        <row r="399">
          <cell r="A399">
            <v>113</v>
          </cell>
        </row>
        <row r="400">
          <cell r="A400">
            <v>478</v>
          </cell>
        </row>
        <row r="401">
          <cell r="A401">
            <v>182</v>
          </cell>
        </row>
        <row r="402">
          <cell r="A402">
            <v>13</v>
          </cell>
        </row>
        <row r="403">
          <cell r="A403">
            <v>273</v>
          </cell>
        </row>
        <row r="404">
          <cell r="A404">
            <v>0</v>
          </cell>
        </row>
        <row r="405">
          <cell r="A405">
            <v>57</v>
          </cell>
        </row>
        <row r="406">
          <cell r="A406">
            <v>363</v>
          </cell>
        </row>
        <row r="407">
          <cell r="A407">
            <v>82</v>
          </cell>
        </row>
        <row r="408">
          <cell r="A408">
            <v>47</v>
          </cell>
        </row>
        <row r="409">
          <cell r="A409">
            <v>122</v>
          </cell>
        </row>
        <row r="410">
          <cell r="A410">
            <v>62</v>
          </cell>
        </row>
        <row r="411">
          <cell r="A411">
            <v>408</v>
          </cell>
        </row>
        <row r="412">
          <cell r="A412">
            <v>133</v>
          </cell>
        </row>
        <row r="413">
          <cell r="A413">
            <v>229</v>
          </cell>
        </row>
        <row r="414">
          <cell r="A414">
            <v>9</v>
          </cell>
        </row>
        <row r="415">
          <cell r="A415">
            <v>118</v>
          </cell>
        </row>
        <row r="416">
          <cell r="A416">
            <v>125</v>
          </cell>
        </row>
        <row r="417">
          <cell r="A417">
            <v>99</v>
          </cell>
        </row>
        <row r="418">
          <cell r="A418">
            <v>257</v>
          </cell>
        </row>
        <row r="419">
          <cell r="A419">
            <v>30</v>
          </cell>
        </row>
        <row r="420">
          <cell r="A420">
            <v>323</v>
          </cell>
        </row>
        <row r="421">
          <cell r="A421">
            <v>178</v>
          </cell>
        </row>
        <row r="422">
          <cell r="A422">
            <v>200</v>
          </cell>
        </row>
        <row r="423">
          <cell r="A423">
            <v>77</v>
          </cell>
        </row>
        <row r="424">
          <cell r="A424">
            <v>116</v>
          </cell>
        </row>
        <row r="425">
          <cell r="A425">
            <v>41</v>
          </cell>
        </row>
        <row r="426">
          <cell r="A426">
            <v>344</v>
          </cell>
        </row>
        <row r="427">
          <cell r="A427">
            <v>312</v>
          </cell>
        </row>
        <row r="428">
          <cell r="A428">
            <v>511</v>
          </cell>
        </row>
        <row r="429">
          <cell r="A429">
            <v>347</v>
          </cell>
        </row>
        <row r="430">
          <cell r="A430">
            <v>61</v>
          </cell>
        </row>
        <row r="431">
          <cell r="A431">
            <v>10</v>
          </cell>
        </row>
        <row r="432">
          <cell r="A432">
            <v>42</v>
          </cell>
        </row>
        <row r="433">
          <cell r="A433">
            <v>38</v>
          </cell>
        </row>
        <row r="434">
          <cell r="A434">
            <v>350</v>
          </cell>
        </row>
        <row r="435">
          <cell r="A435">
            <v>195</v>
          </cell>
        </row>
        <row r="436">
          <cell r="A436">
            <v>306</v>
          </cell>
        </row>
        <row r="437">
          <cell r="A437">
            <v>165</v>
          </cell>
        </row>
        <row r="438">
          <cell r="A438">
            <v>296</v>
          </cell>
        </row>
        <row r="439">
          <cell r="A439">
            <v>33</v>
          </cell>
        </row>
        <row r="440">
          <cell r="A440">
            <v>324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25</v>
          </cell>
        </row>
        <row r="3">
          <cell r="A3">
            <v>371</v>
          </cell>
        </row>
        <row r="4">
          <cell r="A4">
            <v>106</v>
          </cell>
        </row>
        <row r="5">
          <cell r="A5">
            <v>224</v>
          </cell>
        </row>
        <row r="6">
          <cell r="A6">
            <v>155</v>
          </cell>
        </row>
        <row r="7">
          <cell r="A7">
            <v>311</v>
          </cell>
        </row>
        <row r="8">
          <cell r="A8">
            <v>169</v>
          </cell>
        </row>
        <row r="9">
          <cell r="A9">
            <v>431</v>
          </cell>
        </row>
        <row r="10">
          <cell r="A10">
            <v>449</v>
          </cell>
        </row>
        <row r="11">
          <cell r="A11">
            <v>76</v>
          </cell>
        </row>
        <row r="12">
          <cell r="A12">
            <v>440</v>
          </cell>
        </row>
        <row r="13">
          <cell r="A13">
            <v>352</v>
          </cell>
        </row>
        <row r="14">
          <cell r="A14">
            <v>338</v>
          </cell>
        </row>
        <row r="15">
          <cell r="A15">
            <v>117</v>
          </cell>
        </row>
        <row r="16">
          <cell r="A16">
            <v>234</v>
          </cell>
        </row>
        <row r="17">
          <cell r="A17">
            <v>90</v>
          </cell>
        </row>
        <row r="18">
          <cell r="A18">
            <v>324</v>
          </cell>
        </row>
        <row r="19">
          <cell r="A19">
            <v>88</v>
          </cell>
        </row>
        <row r="20">
          <cell r="A20">
            <v>170</v>
          </cell>
        </row>
        <row r="21">
          <cell r="A21">
            <v>380</v>
          </cell>
        </row>
        <row r="22">
          <cell r="A22">
            <v>463</v>
          </cell>
        </row>
        <row r="23">
          <cell r="A23">
            <v>405</v>
          </cell>
        </row>
        <row r="24">
          <cell r="A24">
            <v>161</v>
          </cell>
        </row>
        <row r="25">
          <cell r="A25">
            <v>154</v>
          </cell>
        </row>
        <row r="26">
          <cell r="A26">
            <v>492</v>
          </cell>
        </row>
        <row r="27">
          <cell r="A27">
            <v>252</v>
          </cell>
        </row>
        <row r="28">
          <cell r="A28">
            <v>5</v>
          </cell>
        </row>
        <row r="29">
          <cell r="A29">
            <v>219</v>
          </cell>
        </row>
        <row r="30">
          <cell r="A30">
            <v>268</v>
          </cell>
        </row>
        <row r="31">
          <cell r="A31">
            <v>22</v>
          </cell>
        </row>
        <row r="32">
          <cell r="A32">
            <v>302</v>
          </cell>
        </row>
        <row r="33">
          <cell r="A33">
            <v>354</v>
          </cell>
        </row>
        <row r="34">
          <cell r="A34">
            <v>403</v>
          </cell>
        </row>
        <row r="35">
          <cell r="A35">
            <v>508</v>
          </cell>
        </row>
        <row r="36">
          <cell r="A36">
            <v>444</v>
          </cell>
        </row>
        <row r="37">
          <cell r="A37">
            <v>303</v>
          </cell>
        </row>
        <row r="38">
          <cell r="A38">
            <v>208</v>
          </cell>
        </row>
        <row r="39">
          <cell r="A39">
            <v>123</v>
          </cell>
        </row>
        <row r="40">
          <cell r="A40">
            <v>128</v>
          </cell>
        </row>
        <row r="41">
          <cell r="A41">
            <v>112</v>
          </cell>
        </row>
        <row r="42">
          <cell r="A42">
            <v>304</v>
          </cell>
        </row>
        <row r="43">
          <cell r="A43">
            <v>314</v>
          </cell>
        </row>
        <row r="44">
          <cell r="A44">
            <v>452</v>
          </cell>
        </row>
        <row r="45">
          <cell r="A45">
            <v>194</v>
          </cell>
        </row>
        <row r="46">
          <cell r="A46">
            <v>183</v>
          </cell>
        </row>
        <row r="47">
          <cell r="A47">
            <v>445</v>
          </cell>
        </row>
        <row r="48">
          <cell r="A48">
            <v>31</v>
          </cell>
        </row>
        <row r="49">
          <cell r="A49">
            <v>528</v>
          </cell>
        </row>
        <row r="50">
          <cell r="A50">
            <v>493</v>
          </cell>
        </row>
        <row r="51">
          <cell r="A51">
            <v>95</v>
          </cell>
        </row>
        <row r="52">
          <cell r="A52">
            <v>408</v>
          </cell>
        </row>
        <row r="53">
          <cell r="A53">
            <v>290</v>
          </cell>
        </row>
        <row r="54">
          <cell r="A54">
            <v>288</v>
          </cell>
        </row>
        <row r="55">
          <cell r="A55">
            <v>118</v>
          </cell>
        </row>
        <row r="56">
          <cell r="A56">
            <v>182</v>
          </cell>
        </row>
        <row r="57">
          <cell r="A57">
            <v>138</v>
          </cell>
        </row>
        <row r="58">
          <cell r="A58">
            <v>56</v>
          </cell>
        </row>
        <row r="59">
          <cell r="A59">
            <v>198</v>
          </cell>
        </row>
        <row r="60">
          <cell r="A60">
            <v>269</v>
          </cell>
        </row>
        <row r="61">
          <cell r="A61">
            <v>447</v>
          </cell>
        </row>
        <row r="62">
          <cell r="A62">
            <v>362</v>
          </cell>
        </row>
        <row r="63">
          <cell r="A63">
            <v>17</v>
          </cell>
        </row>
        <row r="64">
          <cell r="A64">
            <v>282</v>
          </cell>
        </row>
        <row r="65">
          <cell r="A65">
            <v>480</v>
          </cell>
        </row>
        <row r="66">
          <cell r="A66">
            <v>15</v>
          </cell>
        </row>
        <row r="67">
          <cell r="A67">
            <v>229</v>
          </cell>
        </row>
        <row r="68">
          <cell r="A68">
            <v>318</v>
          </cell>
        </row>
        <row r="69">
          <cell r="A69">
            <v>204</v>
          </cell>
        </row>
        <row r="70">
          <cell r="A70">
            <v>193</v>
          </cell>
        </row>
        <row r="71">
          <cell r="A71">
            <v>276</v>
          </cell>
        </row>
        <row r="72">
          <cell r="A72">
            <v>162</v>
          </cell>
        </row>
        <row r="73">
          <cell r="A73">
            <v>65</v>
          </cell>
        </row>
        <row r="74">
          <cell r="A74">
            <v>535</v>
          </cell>
        </row>
        <row r="75">
          <cell r="A75">
            <v>464</v>
          </cell>
        </row>
        <row r="76">
          <cell r="A76">
            <v>140</v>
          </cell>
        </row>
        <row r="77">
          <cell r="A77">
            <v>308</v>
          </cell>
        </row>
        <row r="78">
          <cell r="A78">
            <v>298</v>
          </cell>
        </row>
        <row r="79">
          <cell r="A79">
            <v>147</v>
          </cell>
        </row>
        <row r="80">
          <cell r="A80">
            <v>251</v>
          </cell>
        </row>
        <row r="81">
          <cell r="A81">
            <v>547</v>
          </cell>
        </row>
        <row r="82">
          <cell r="A82">
            <v>104</v>
          </cell>
        </row>
        <row r="83">
          <cell r="A83">
            <v>94</v>
          </cell>
        </row>
        <row r="84">
          <cell r="A84">
            <v>213</v>
          </cell>
        </row>
        <row r="85">
          <cell r="A85">
            <v>238</v>
          </cell>
        </row>
        <row r="86">
          <cell r="A86">
            <v>210</v>
          </cell>
        </row>
        <row r="87">
          <cell r="A87">
            <v>179</v>
          </cell>
        </row>
        <row r="88">
          <cell r="A88">
            <v>34</v>
          </cell>
        </row>
        <row r="89">
          <cell r="A89">
            <v>518</v>
          </cell>
        </row>
        <row r="90">
          <cell r="A90">
            <v>21</v>
          </cell>
        </row>
        <row r="91">
          <cell r="A91">
            <v>357</v>
          </cell>
        </row>
        <row r="92">
          <cell r="A92">
            <v>305</v>
          </cell>
        </row>
        <row r="93">
          <cell r="A93">
            <v>175</v>
          </cell>
        </row>
        <row r="94">
          <cell r="A94">
            <v>317</v>
          </cell>
        </row>
        <row r="95">
          <cell r="A95">
            <v>125</v>
          </cell>
        </row>
        <row r="96">
          <cell r="A96">
            <v>473</v>
          </cell>
        </row>
        <row r="97">
          <cell r="A97">
            <v>209</v>
          </cell>
        </row>
        <row r="98">
          <cell r="A98">
            <v>42</v>
          </cell>
        </row>
        <row r="99">
          <cell r="A99">
            <v>505</v>
          </cell>
        </row>
        <row r="100">
          <cell r="A100">
            <v>142</v>
          </cell>
        </row>
        <row r="101">
          <cell r="A101">
            <v>181</v>
          </cell>
        </row>
        <row r="102">
          <cell r="A102">
            <v>80</v>
          </cell>
        </row>
        <row r="103">
          <cell r="A103">
            <v>26</v>
          </cell>
        </row>
        <row r="104">
          <cell r="A104">
            <v>176</v>
          </cell>
        </row>
        <row r="105">
          <cell r="A105">
            <v>253</v>
          </cell>
        </row>
        <row r="106">
          <cell r="A106">
            <v>237</v>
          </cell>
        </row>
        <row r="107">
          <cell r="A107">
            <v>335</v>
          </cell>
        </row>
        <row r="108">
          <cell r="A108">
            <v>337</v>
          </cell>
        </row>
        <row r="109">
          <cell r="A109">
            <v>533</v>
          </cell>
        </row>
        <row r="110">
          <cell r="A110">
            <v>507</v>
          </cell>
        </row>
        <row r="111">
          <cell r="A111">
            <v>376</v>
          </cell>
        </row>
        <row r="112">
          <cell r="A112">
            <v>113</v>
          </cell>
        </row>
        <row r="113">
          <cell r="A113">
            <v>295</v>
          </cell>
        </row>
        <row r="114">
          <cell r="A114">
            <v>156</v>
          </cell>
        </row>
        <row r="115">
          <cell r="A115">
            <v>127</v>
          </cell>
        </row>
        <row r="116">
          <cell r="A116">
            <v>48</v>
          </cell>
        </row>
        <row r="117">
          <cell r="A117">
            <v>436</v>
          </cell>
        </row>
        <row r="118">
          <cell r="A118">
            <v>414</v>
          </cell>
        </row>
        <row r="119">
          <cell r="A119">
            <v>244</v>
          </cell>
        </row>
        <row r="120">
          <cell r="A120">
            <v>129</v>
          </cell>
        </row>
        <row r="121">
          <cell r="A121">
            <v>294</v>
          </cell>
        </row>
        <row r="122">
          <cell r="A122">
            <v>336</v>
          </cell>
        </row>
        <row r="123">
          <cell r="A123">
            <v>306</v>
          </cell>
        </row>
        <row r="124">
          <cell r="A124">
            <v>323</v>
          </cell>
        </row>
        <row r="125">
          <cell r="A125">
            <v>541</v>
          </cell>
        </row>
        <row r="126">
          <cell r="A126">
            <v>77</v>
          </cell>
        </row>
        <row r="127">
          <cell r="A127">
            <v>301</v>
          </cell>
        </row>
        <row r="128">
          <cell r="A128">
            <v>476</v>
          </cell>
        </row>
        <row r="129">
          <cell r="A129">
            <v>546</v>
          </cell>
        </row>
        <row r="130">
          <cell r="A130">
            <v>292</v>
          </cell>
        </row>
        <row r="131">
          <cell r="A131">
            <v>468</v>
          </cell>
        </row>
        <row r="132">
          <cell r="A132">
            <v>483</v>
          </cell>
        </row>
        <row r="133">
          <cell r="A133">
            <v>502</v>
          </cell>
        </row>
        <row r="134">
          <cell r="A134">
            <v>160</v>
          </cell>
        </row>
        <row r="135">
          <cell r="A135">
            <v>524</v>
          </cell>
        </row>
        <row r="136">
          <cell r="A136">
            <v>1</v>
          </cell>
        </row>
        <row r="137">
          <cell r="A137">
            <v>522</v>
          </cell>
        </row>
        <row r="138">
          <cell r="A138">
            <v>216</v>
          </cell>
        </row>
        <row r="139">
          <cell r="A139">
            <v>517</v>
          </cell>
        </row>
        <row r="140">
          <cell r="A140">
            <v>287</v>
          </cell>
        </row>
        <row r="141">
          <cell r="A141">
            <v>190</v>
          </cell>
        </row>
        <row r="142">
          <cell r="A142">
            <v>223</v>
          </cell>
        </row>
        <row r="143">
          <cell r="A143">
            <v>462</v>
          </cell>
        </row>
        <row r="144">
          <cell r="A144">
            <v>395</v>
          </cell>
        </row>
        <row r="145">
          <cell r="A145">
            <v>361</v>
          </cell>
        </row>
        <row r="146">
          <cell r="A146">
            <v>264</v>
          </cell>
        </row>
        <row r="147">
          <cell r="A147">
            <v>402</v>
          </cell>
        </row>
        <row r="148">
          <cell r="A148">
            <v>177</v>
          </cell>
        </row>
        <row r="149">
          <cell r="A149">
            <v>98</v>
          </cell>
        </row>
        <row r="150">
          <cell r="A150">
            <v>421</v>
          </cell>
        </row>
        <row r="151">
          <cell r="A151">
            <v>225</v>
          </cell>
        </row>
        <row r="152">
          <cell r="A152">
            <v>63</v>
          </cell>
        </row>
        <row r="153">
          <cell r="A153">
            <v>120</v>
          </cell>
        </row>
        <row r="154">
          <cell r="A154">
            <v>325</v>
          </cell>
        </row>
        <row r="155">
          <cell r="A155">
            <v>159</v>
          </cell>
        </row>
        <row r="156">
          <cell r="A156">
            <v>537</v>
          </cell>
        </row>
        <row r="157">
          <cell r="A157">
            <v>341</v>
          </cell>
        </row>
        <row r="158">
          <cell r="A158">
            <v>258</v>
          </cell>
        </row>
        <row r="159">
          <cell r="A159">
            <v>407</v>
          </cell>
        </row>
        <row r="160">
          <cell r="A160">
            <v>330</v>
          </cell>
        </row>
        <row r="161">
          <cell r="A161">
            <v>485</v>
          </cell>
        </row>
        <row r="162">
          <cell r="A162">
            <v>184</v>
          </cell>
        </row>
        <row r="163">
          <cell r="A163">
            <v>109</v>
          </cell>
        </row>
        <row r="164">
          <cell r="A164">
            <v>14</v>
          </cell>
        </row>
        <row r="165">
          <cell r="A165">
            <v>527</v>
          </cell>
        </row>
        <row r="166">
          <cell r="A166">
            <v>389</v>
          </cell>
        </row>
        <row r="167">
          <cell r="A167">
            <v>413</v>
          </cell>
        </row>
        <row r="168">
          <cell r="A168">
            <v>86</v>
          </cell>
        </row>
        <row r="169">
          <cell r="A169">
            <v>57</v>
          </cell>
        </row>
        <row r="170">
          <cell r="A170">
            <v>11</v>
          </cell>
        </row>
        <row r="171">
          <cell r="A171">
            <v>215</v>
          </cell>
        </row>
        <row r="172">
          <cell r="A172">
            <v>416</v>
          </cell>
        </row>
        <row r="173">
          <cell r="A173">
            <v>344</v>
          </cell>
        </row>
        <row r="174">
          <cell r="A174">
            <v>437</v>
          </cell>
        </row>
        <row r="175">
          <cell r="A175">
            <v>500</v>
          </cell>
        </row>
        <row r="176">
          <cell r="A176">
            <v>355</v>
          </cell>
        </row>
        <row r="177">
          <cell r="A177">
            <v>197</v>
          </cell>
        </row>
        <row r="178">
          <cell r="A178">
            <v>214</v>
          </cell>
        </row>
        <row r="179">
          <cell r="A179">
            <v>351</v>
          </cell>
        </row>
        <row r="180">
          <cell r="A180">
            <v>103</v>
          </cell>
        </row>
        <row r="181">
          <cell r="A181">
            <v>390</v>
          </cell>
        </row>
        <row r="182">
          <cell r="A182">
            <v>410</v>
          </cell>
        </row>
        <row r="183">
          <cell r="A183">
            <v>29</v>
          </cell>
        </row>
        <row r="184">
          <cell r="A184">
            <v>459</v>
          </cell>
        </row>
        <row r="185">
          <cell r="A185">
            <v>319</v>
          </cell>
        </row>
        <row r="186">
          <cell r="A186">
            <v>0</v>
          </cell>
        </row>
        <row r="187">
          <cell r="A187">
            <v>348</v>
          </cell>
        </row>
        <row r="188">
          <cell r="A188">
            <v>448</v>
          </cell>
        </row>
        <row r="189">
          <cell r="A189">
            <v>521</v>
          </cell>
        </row>
        <row r="190">
          <cell r="A190">
            <v>387</v>
          </cell>
        </row>
        <row r="191">
          <cell r="A191">
            <v>384</v>
          </cell>
        </row>
        <row r="192">
          <cell r="A192">
            <v>7</v>
          </cell>
        </row>
        <row r="193">
          <cell r="A193">
            <v>514</v>
          </cell>
        </row>
        <row r="194">
          <cell r="A194">
            <v>536</v>
          </cell>
        </row>
        <row r="195">
          <cell r="A195">
            <v>2</v>
          </cell>
        </row>
        <row r="196">
          <cell r="A196">
            <v>195</v>
          </cell>
        </row>
        <row r="197">
          <cell r="A197">
            <v>399</v>
          </cell>
        </row>
        <row r="198">
          <cell r="A198">
            <v>345</v>
          </cell>
        </row>
        <row r="199">
          <cell r="A199">
            <v>481</v>
          </cell>
        </row>
        <row r="200">
          <cell r="A200">
            <v>297</v>
          </cell>
        </row>
        <row r="201">
          <cell r="A201">
            <v>455</v>
          </cell>
        </row>
        <row r="202">
          <cell r="A202">
            <v>259</v>
          </cell>
        </row>
        <row r="203">
          <cell r="A203">
            <v>47</v>
          </cell>
        </row>
        <row r="204">
          <cell r="A204">
            <v>72</v>
          </cell>
        </row>
        <row r="205">
          <cell r="A205">
            <v>488</v>
          </cell>
        </row>
        <row r="206">
          <cell r="A206">
            <v>273</v>
          </cell>
        </row>
        <row r="207">
          <cell r="A207">
            <v>313</v>
          </cell>
        </row>
        <row r="208">
          <cell r="A208">
            <v>280</v>
          </cell>
        </row>
        <row r="209">
          <cell r="A209">
            <v>52</v>
          </cell>
        </row>
        <row r="210">
          <cell r="A210">
            <v>441</v>
          </cell>
        </row>
        <row r="211">
          <cell r="A211">
            <v>40</v>
          </cell>
        </row>
        <row r="212">
          <cell r="A212">
            <v>486</v>
          </cell>
        </row>
        <row r="213">
          <cell r="A213">
            <v>450</v>
          </cell>
        </row>
        <row r="214">
          <cell r="A214">
            <v>220</v>
          </cell>
        </row>
        <row r="215">
          <cell r="A215">
            <v>166</v>
          </cell>
        </row>
        <row r="216">
          <cell r="A216">
            <v>358</v>
          </cell>
        </row>
        <row r="217">
          <cell r="A217">
            <v>133</v>
          </cell>
        </row>
        <row r="218">
          <cell r="A218">
            <v>111</v>
          </cell>
        </row>
        <row r="219">
          <cell r="A219">
            <v>512</v>
          </cell>
        </row>
        <row r="220">
          <cell r="A220">
            <v>331</v>
          </cell>
        </row>
        <row r="221">
          <cell r="A221">
            <v>83</v>
          </cell>
        </row>
        <row r="222">
          <cell r="A222">
            <v>167</v>
          </cell>
        </row>
        <row r="223">
          <cell r="A223">
            <v>506</v>
          </cell>
        </row>
        <row r="224">
          <cell r="A224">
            <v>372</v>
          </cell>
        </row>
        <row r="225">
          <cell r="A225">
            <v>217</v>
          </cell>
        </row>
        <row r="226">
          <cell r="A226">
            <v>364</v>
          </cell>
        </row>
        <row r="227">
          <cell r="A227">
            <v>458</v>
          </cell>
        </row>
        <row r="228">
          <cell r="A228">
            <v>265</v>
          </cell>
        </row>
        <row r="229">
          <cell r="A229">
            <v>241</v>
          </cell>
        </row>
        <row r="230">
          <cell r="A230">
            <v>250</v>
          </cell>
        </row>
        <row r="231">
          <cell r="A231">
            <v>495</v>
          </cell>
        </row>
        <row r="232">
          <cell r="A232">
            <v>339</v>
          </cell>
        </row>
        <row r="233">
          <cell r="A233">
            <v>58</v>
          </cell>
        </row>
        <row r="234">
          <cell r="A234">
            <v>520</v>
          </cell>
        </row>
        <row r="235">
          <cell r="A235">
            <v>236</v>
          </cell>
        </row>
        <row r="236">
          <cell r="A236">
            <v>44</v>
          </cell>
        </row>
        <row r="237">
          <cell r="A237">
            <v>419</v>
          </cell>
        </row>
        <row r="238">
          <cell r="A238">
            <v>84</v>
          </cell>
        </row>
        <row r="239">
          <cell r="A239">
            <v>35</v>
          </cell>
        </row>
        <row r="240">
          <cell r="A240">
            <v>96</v>
          </cell>
        </row>
        <row r="241">
          <cell r="A241">
            <v>329</v>
          </cell>
        </row>
        <row r="242">
          <cell r="A242">
            <v>148</v>
          </cell>
        </row>
        <row r="243">
          <cell r="A243">
            <v>328</v>
          </cell>
        </row>
        <row r="244">
          <cell r="A244">
            <v>453</v>
          </cell>
        </row>
        <row r="245">
          <cell r="A245">
            <v>499</v>
          </cell>
        </row>
        <row r="246">
          <cell r="A246">
            <v>121</v>
          </cell>
        </row>
        <row r="247">
          <cell r="A247">
            <v>478</v>
          </cell>
        </row>
        <row r="248">
          <cell r="A248">
            <v>283</v>
          </cell>
        </row>
        <row r="249">
          <cell r="A249">
            <v>451</v>
          </cell>
        </row>
        <row r="250">
          <cell r="A250">
            <v>261</v>
          </cell>
        </row>
        <row r="251">
          <cell r="A251">
            <v>377</v>
          </cell>
        </row>
        <row r="252">
          <cell r="A252">
            <v>3</v>
          </cell>
        </row>
        <row r="253">
          <cell r="A253">
            <v>24</v>
          </cell>
        </row>
        <row r="254">
          <cell r="A254">
            <v>497</v>
          </cell>
        </row>
        <row r="255">
          <cell r="A255">
            <v>81</v>
          </cell>
        </row>
        <row r="256">
          <cell r="A256">
            <v>368</v>
          </cell>
        </row>
        <row r="257">
          <cell r="A257">
            <v>33</v>
          </cell>
        </row>
        <row r="258">
          <cell r="A258">
            <v>50</v>
          </cell>
        </row>
        <row r="259">
          <cell r="A259">
            <v>227</v>
          </cell>
        </row>
        <row r="260">
          <cell r="A260">
            <v>6</v>
          </cell>
        </row>
        <row r="261">
          <cell r="A261">
            <v>515</v>
          </cell>
        </row>
        <row r="262">
          <cell r="A262">
            <v>511</v>
          </cell>
        </row>
        <row r="263">
          <cell r="A263">
            <v>73</v>
          </cell>
        </row>
        <row r="264">
          <cell r="A264">
            <v>218</v>
          </cell>
        </row>
        <row r="265">
          <cell r="A265">
            <v>144</v>
          </cell>
        </row>
        <row r="266">
          <cell r="A266">
            <v>285</v>
          </cell>
        </row>
        <row r="267">
          <cell r="A267">
            <v>132</v>
          </cell>
        </row>
        <row r="268">
          <cell r="A268">
            <v>540</v>
          </cell>
        </row>
        <row r="269">
          <cell r="A269">
            <v>255</v>
          </cell>
        </row>
        <row r="270">
          <cell r="A270">
            <v>383</v>
          </cell>
        </row>
        <row r="271">
          <cell r="A271">
            <v>392</v>
          </cell>
        </row>
        <row r="272">
          <cell r="A272">
            <v>101</v>
          </cell>
        </row>
        <row r="273">
          <cell r="A273">
            <v>233</v>
          </cell>
        </row>
        <row r="274">
          <cell r="A274">
            <v>525</v>
          </cell>
        </row>
        <row r="275">
          <cell r="A275">
            <v>164</v>
          </cell>
        </row>
        <row r="276">
          <cell r="A276">
            <v>201</v>
          </cell>
        </row>
        <row r="277">
          <cell r="A277">
            <v>374</v>
          </cell>
        </row>
        <row r="278">
          <cell r="A278">
            <v>171</v>
          </cell>
        </row>
        <row r="279">
          <cell r="A279">
            <v>143</v>
          </cell>
        </row>
        <row r="280">
          <cell r="A280">
            <v>299</v>
          </cell>
        </row>
        <row r="281">
          <cell r="A281">
            <v>386</v>
          </cell>
        </row>
        <row r="282">
          <cell r="A282">
            <v>8</v>
          </cell>
        </row>
        <row r="283">
          <cell r="A283">
            <v>291</v>
          </cell>
        </row>
        <row r="284">
          <cell r="A284">
            <v>38</v>
          </cell>
        </row>
        <row r="285">
          <cell r="A285">
            <v>139</v>
          </cell>
        </row>
        <row r="286">
          <cell r="A286">
            <v>426</v>
          </cell>
        </row>
        <row r="287">
          <cell r="A287">
            <v>350</v>
          </cell>
        </row>
        <row r="288">
          <cell r="A288">
            <v>423</v>
          </cell>
        </row>
        <row r="289">
          <cell r="A289">
            <v>531</v>
          </cell>
        </row>
        <row r="290">
          <cell r="A290">
            <v>260</v>
          </cell>
        </row>
        <row r="291">
          <cell r="A291">
            <v>446</v>
          </cell>
        </row>
        <row r="292">
          <cell r="A292">
            <v>363</v>
          </cell>
        </row>
        <row r="293">
          <cell r="A293">
            <v>365</v>
          </cell>
        </row>
        <row r="294">
          <cell r="A294">
            <v>54</v>
          </cell>
        </row>
        <row r="295">
          <cell r="A295">
            <v>503</v>
          </cell>
        </row>
        <row r="296">
          <cell r="A296">
            <v>85</v>
          </cell>
        </row>
        <row r="297">
          <cell r="A297">
            <v>391</v>
          </cell>
        </row>
        <row r="298">
          <cell r="A298">
            <v>102</v>
          </cell>
        </row>
        <row r="299">
          <cell r="A299">
            <v>158</v>
          </cell>
        </row>
        <row r="300">
          <cell r="A300">
            <v>16</v>
          </cell>
        </row>
        <row r="301">
          <cell r="A301">
            <v>240</v>
          </cell>
        </row>
        <row r="302">
          <cell r="A302">
            <v>231</v>
          </cell>
        </row>
        <row r="303">
          <cell r="A303">
            <v>135</v>
          </cell>
        </row>
        <row r="304">
          <cell r="A304">
            <v>347</v>
          </cell>
        </row>
        <row r="305">
          <cell r="A305">
            <v>332</v>
          </cell>
        </row>
        <row r="306">
          <cell r="A306">
            <v>245</v>
          </cell>
        </row>
        <row r="307">
          <cell r="A307">
            <v>484</v>
          </cell>
        </row>
        <row r="308">
          <cell r="A308">
            <v>256</v>
          </cell>
        </row>
        <row r="309">
          <cell r="A309">
            <v>23</v>
          </cell>
        </row>
        <row r="310">
          <cell r="A310">
            <v>409</v>
          </cell>
        </row>
        <row r="311">
          <cell r="A311">
            <v>309</v>
          </cell>
        </row>
        <row r="312">
          <cell r="A312">
            <v>173</v>
          </cell>
        </row>
        <row r="313">
          <cell r="A313">
            <v>141</v>
          </cell>
        </row>
        <row r="314">
          <cell r="A314">
            <v>471</v>
          </cell>
        </row>
        <row r="315">
          <cell r="A315">
            <v>366</v>
          </cell>
        </row>
        <row r="316">
          <cell r="A316">
            <v>232</v>
          </cell>
        </row>
        <row r="317">
          <cell r="A317">
            <v>192</v>
          </cell>
        </row>
        <row r="318">
          <cell r="A318">
            <v>417</v>
          </cell>
        </row>
        <row r="319">
          <cell r="A319">
            <v>10</v>
          </cell>
        </row>
        <row r="320">
          <cell r="A320">
            <v>267</v>
          </cell>
        </row>
        <row r="321">
          <cell r="A321">
            <v>130</v>
          </cell>
        </row>
        <row r="322">
          <cell r="A322">
            <v>516</v>
          </cell>
        </row>
        <row r="323">
          <cell r="A323">
            <v>326</v>
          </cell>
        </row>
        <row r="324">
          <cell r="A324">
            <v>185</v>
          </cell>
        </row>
        <row r="325">
          <cell r="A325">
            <v>322</v>
          </cell>
        </row>
        <row r="326">
          <cell r="A326">
            <v>37</v>
          </cell>
        </row>
        <row r="327">
          <cell r="A327">
            <v>200</v>
          </cell>
        </row>
        <row r="328">
          <cell r="A328">
            <v>20</v>
          </cell>
        </row>
        <row r="329">
          <cell r="A329">
            <v>460</v>
          </cell>
        </row>
        <row r="330">
          <cell r="A330">
            <v>61</v>
          </cell>
        </row>
        <row r="331">
          <cell r="A331">
            <v>286</v>
          </cell>
        </row>
        <row r="332">
          <cell r="A332">
            <v>415</v>
          </cell>
        </row>
        <row r="333">
          <cell r="A333">
            <v>70</v>
          </cell>
        </row>
        <row r="334">
          <cell r="A334">
            <v>99</v>
          </cell>
        </row>
        <row r="335">
          <cell r="A335">
            <v>422</v>
          </cell>
        </row>
        <row r="336">
          <cell r="A336">
            <v>12</v>
          </cell>
        </row>
        <row r="337">
          <cell r="A337">
            <v>136</v>
          </cell>
        </row>
        <row r="338">
          <cell r="A338">
            <v>32</v>
          </cell>
        </row>
        <row r="339">
          <cell r="A339">
            <v>359</v>
          </cell>
        </row>
        <row r="340">
          <cell r="A340">
            <v>510</v>
          </cell>
        </row>
        <row r="341">
          <cell r="A341">
            <v>60</v>
          </cell>
        </row>
        <row r="342">
          <cell r="A342">
            <v>548</v>
          </cell>
        </row>
        <row r="343">
          <cell r="A343">
            <v>475</v>
          </cell>
        </row>
        <row r="344">
          <cell r="A344">
            <v>4</v>
          </cell>
        </row>
        <row r="345">
          <cell r="A345">
            <v>137</v>
          </cell>
        </row>
        <row r="346">
          <cell r="A346">
            <v>523</v>
          </cell>
        </row>
        <row r="347">
          <cell r="A347">
            <v>189</v>
          </cell>
        </row>
        <row r="348">
          <cell r="A348">
            <v>543</v>
          </cell>
        </row>
        <row r="349">
          <cell r="A349">
            <v>230</v>
          </cell>
        </row>
        <row r="350">
          <cell r="A350">
            <v>429</v>
          </cell>
        </row>
        <row r="351">
          <cell r="A351">
            <v>89</v>
          </cell>
        </row>
        <row r="352">
          <cell r="A352">
            <v>211</v>
          </cell>
        </row>
        <row r="353">
          <cell r="A353">
            <v>226</v>
          </cell>
        </row>
        <row r="354">
          <cell r="A354">
            <v>310</v>
          </cell>
        </row>
        <row r="355">
          <cell r="A355">
            <v>340</v>
          </cell>
        </row>
        <row r="356">
          <cell r="A356">
            <v>55</v>
          </cell>
        </row>
        <row r="357">
          <cell r="A357">
            <v>266</v>
          </cell>
        </row>
        <row r="358">
          <cell r="A358">
            <v>205</v>
          </cell>
        </row>
        <row r="359">
          <cell r="A359">
            <v>373</v>
          </cell>
        </row>
        <row r="360">
          <cell r="A360">
            <v>145</v>
          </cell>
        </row>
        <row r="361">
          <cell r="A361">
            <v>187</v>
          </cell>
        </row>
        <row r="362">
          <cell r="A362">
            <v>432</v>
          </cell>
        </row>
        <row r="363">
          <cell r="A363">
            <v>356</v>
          </cell>
        </row>
        <row r="364">
          <cell r="A364">
            <v>375</v>
          </cell>
        </row>
        <row r="365">
          <cell r="A365">
            <v>539</v>
          </cell>
        </row>
        <row r="366">
          <cell r="A366">
            <v>393</v>
          </cell>
        </row>
        <row r="367">
          <cell r="A367">
            <v>320</v>
          </cell>
        </row>
        <row r="368">
          <cell r="A368">
            <v>91</v>
          </cell>
        </row>
        <row r="369">
          <cell r="A369">
            <v>438</v>
          </cell>
        </row>
        <row r="370">
          <cell r="A370">
            <v>249</v>
          </cell>
        </row>
        <row r="371">
          <cell r="A371">
            <v>68</v>
          </cell>
        </row>
        <row r="372">
          <cell r="A372">
            <v>316</v>
          </cell>
        </row>
        <row r="373">
          <cell r="A373">
            <v>243</v>
          </cell>
        </row>
        <row r="374">
          <cell r="A374">
            <v>115</v>
          </cell>
        </row>
        <row r="375">
          <cell r="A375">
            <v>489</v>
          </cell>
        </row>
        <row r="376">
          <cell r="A376">
            <v>526</v>
          </cell>
        </row>
        <row r="377">
          <cell r="A377">
            <v>504</v>
          </cell>
        </row>
        <row r="378">
          <cell r="A378">
            <v>93</v>
          </cell>
        </row>
        <row r="379">
          <cell r="A379">
            <v>75</v>
          </cell>
        </row>
        <row r="380">
          <cell r="A380">
            <v>82</v>
          </cell>
        </row>
        <row r="381">
          <cell r="A381">
            <v>9</v>
          </cell>
        </row>
        <row r="382">
          <cell r="A382">
            <v>487</v>
          </cell>
        </row>
        <row r="383">
          <cell r="A383">
            <v>381</v>
          </cell>
        </row>
        <row r="384">
          <cell r="A384">
            <v>59</v>
          </cell>
        </row>
        <row r="385">
          <cell r="A385">
            <v>385</v>
          </cell>
        </row>
        <row r="386">
          <cell r="A386">
            <v>207</v>
          </cell>
        </row>
        <row r="387">
          <cell r="A387">
            <v>27</v>
          </cell>
        </row>
        <row r="388">
          <cell r="A388">
            <v>342</v>
          </cell>
        </row>
        <row r="389">
          <cell r="A389">
            <v>242</v>
          </cell>
        </row>
        <row r="390">
          <cell r="A390">
            <v>498</v>
          </cell>
        </row>
        <row r="391">
          <cell r="A391">
            <v>92</v>
          </cell>
        </row>
        <row r="392">
          <cell r="A392">
            <v>420</v>
          </cell>
        </row>
        <row r="393">
          <cell r="A393">
            <v>196</v>
          </cell>
        </row>
        <row r="394">
          <cell r="A394">
            <v>494</v>
          </cell>
        </row>
        <row r="395">
          <cell r="A395">
            <v>248</v>
          </cell>
        </row>
        <row r="396">
          <cell r="A396">
            <v>165</v>
          </cell>
        </row>
        <row r="397">
          <cell r="A397">
            <v>382</v>
          </cell>
        </row>
        <row r="398">
          <cell r="A398">
            <v>428</v>
          </cell>
        </row>
        <row r="399">
          <cell r="A399">
            <v>369</v>
          </cell>
        </row>
        <row r="400">
          <cell r="A400">
            <v>66</v>
          </cell>
        </row>
        <row r="401">
          <cell r="A401">
            <v>263</v>
          </cell>
        </row>
        <row r="402">
          <cell r="A402">
            <v>418</v>
          </cell>
        </row>
        <row r="403">
          <cell r="A403">
            <v>443</v>
          </cell>
        </row>
        <row r="404">
          <cell r="A404">
            <v>30</v>
          </cell>
        </row>
        <row r="405">
          <cell r="A405">
            <v>321</v>
          </cell>
        </row>
        <row r="406">
          <cell r="A406">
            <v>79</v>
          </cell>
        </row>
        <row r="407">
          <cell r="A407">
            <v>461</v>
          </cell>
        </row>
        <row r="408">
          <cell r="A408">
            <v>278</v>
          </cell>
        </row>
        <row r="409">
          <cell r="A409">
            <v>490</v>
          </cell>
        </row>
        <row r="410">
          <cell r="A410">
            <v>78</v>
          </cell>
        </row>
        <row r="411">
          <cell r="A411">
            <v>116</v>
          </cell>
        </row>
        <row r="412">
          <cell r="A412">
            <v>151</v>
          </cell>
        </row>
        <row r="413">
          <cell r="A413">
            <v>544</v>
          </cell>
        </row>
        <row r="414">
          <cell r="A414">
            <v>149</v>
          </cell>
        </row>
        <row r="415">
          <cell r="A415">
            <v>296</v>
          </cell>
        </row>
        <row r="416">
          <cell r="A416">
            <v>334</v>
          </cell>
        </row>
        <row r="417">
          <cell r="A417">
            <v>370</v>
          </cell>
        </row>
        <row r="418">
          <cell r="A418">
            <v>41</v>
          </cell>
        </row>
        <row r="419">
          <cell r="A419">
            <v>482</v>
          </cell>
        </row>
        <row r="420">
          <cell r="A420">
            <v>411</v>
          </cell>
        </row>
        <row r="421">
          <cell r="A421">
            <v>43</v>
          </cell>
        </row>
        <row r="422">
          <cell r="A422">
            <v>545</v>
          </cell>
        </row>
        <row r="423">
          <cell r="A423">
            <v>126</v>
          </cell>
        </row>
        <row r="424">
          <cell r="A424">
            <v>388</v>
          </cell>
        </row>
        <row r="425">
          <cell r="A425">
            <v>538</v>
          </cell>
        </row>
        <row r="426">
          <cell r="A426">
            <v>62</v>
          </cell>
        </row>
        <row r="427">
          <cell r="A427">
            <v>427</v>
          </cell>
        </row>
        <row r="428">
          <cell r="A428">
            <v>124</v>
          </cell>
        </row>
        <row r="429">
          <cell r="A429">
            <v>534</v>
          </cell>
        </row>
        <row r="430">
          <cell r="A430">
            <v>467</v>
          </cell>
        </row>
        <row r="431">
          <cell r="A431">
            <v>157</v>
          </cell>
        </row>
        <row r="432">
          <cell r="A432">
            <v>239</v>
          </cell>
        </row>
        <row r="433">
          <cell r="A433">
            <v>367</v>
          </cell>
        </row>
        <row r="434">
          <cell r="A434">
            <v>206</v>
          </cell>
        </row>
        <row r="435">
          <cell r="A435">
            <v>542</v>
          </cell>
        </row>
        <row r="436">
          <cell r="A436">
            <v>529</v>
          </cell>
        </row>
        <row r="437">
          <cell r="A437">
            <v>466</v>
          </cell>
        </row>
        <row r="438">
          <cell r="A438">
            <v>74</v>
          </cell>
        </row>
        <row r="439">
          <cell r="A439">
            <v>401</v>
          </cell>
        </row>
        <row r="440">
          <cell r="A440">
            <v>49</v>
          </cell>
        </row>
      </sheetData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267</v>
          </cell>
        </row>
        <row r="3">
          <cell r="A3">
            <v>1</v>
          </cell>
        </row>
        <row r="4">
          <cell r="A4">
            <v>171</v>
          </cell>
        </row>
        <row r="5">
          <cell r="A5">
            <v>377</v>
          </cell>
        </row>
        <row r="6">
          <cell r="A6">
            <v>71</v>
          </cell>
        </row>
        <row r="7">
          <cell r="A7">
            <v>146</v>
          </cell>
        </row>
        <row r="8">
          <cell r="A8">
            <v>90</v>
          </cell>
        </row>
        <row r="9">
          <cell r="A9">
            <v>104</v>
          </cell>
        </row>
        <row r="10">
          <cell r="A10">
            <v>339</v>
          </cell>
        </row>
        <row r="11">
          <cell r="A11">
            <v>32</v>
          </cell>
        </row>
        <row r="12">
          <cell r="A12">
            <v>31</v>
          </cell>
        </row>
        <row r="13">
          <cell r="A13">
            <v>338</v>
          </cell>
        </row>
        <row r="14">
          <cell r="A14">
            <v>161</v>
          </cell>
        </row>
        <row r="15">
          <cell r="A15">
            <v>259</v>
          </cell>
        </row>
        <row r="16">
          <cell r="A16">
            <v>8</v>
          </cell>
        </row>
        <row r="17">
          <cell r="A17">
            <v>299</v>
          </cell>
        </row>
        <row r="18">
          <cell r="A18">
            <v>37</v>
          </cell>
        </row>
        <row r="19">
          <cell r="A19">
            <v>66</v>
          </cell>
        </row>
        <row r="20">
          <cell r="A20">
            <v>307</v>
          </cell>
        </row>
        <row r="21">
          <cell r="A21">
            <v>210</v>
          </cell>
        </row>
        <row r="22">
          <cell r="A22">
            <v>20</v>
          </cell>
        </row>
        <row r="23">
          <cell r="A23">
            <v>288</v>
          </cell>
        </row>
        <row r="24">
          <cell r="A24">
            <v>336</v>
          </cell>
        </row>
        <row r="25">
          <cell r="A25">
            <v>332</v>
          </cell>
        </row>
        <row r="26">
          <cell r="A26">
            <v>230</v>
          </cell>
        </row>
        <row r="27">
          <cell r="A27">
            <v>371</v>
          </cell>
        </row>
        <row r="28">
          <cell r="A28">
            <v>357</v>
          </cell>
        </row>
        <row r="29">
          <cell r="A29">
            <v>353</v>
          </cell>
        </row>
        <row r="30">
          <cell r="A30">
            <v>67</v>
          </cell>
        </row>
        <row r="31">
          <cell r="A31">
            <v>182</v>
          </cell>
        </row>
        <row r="32">
          <cell r="A32">
            <v>138</v>
          </cell>
        </row>
        <row r="33">
          <cell r="A33">
            <v>167</v>
          </cell>
        </row>
        <row r="34">
          <cell r="A34">
            <v>76</v>
          </cell>
        </row>
        <row r="35">
          <cell r="A35">
            <v>69</v>
          </cell>
        </row>
        <row r="36">
          <cell r="A36">
            <v>153</v>
          </cell>
        </row>
        <row r="37">
          <cell r="A37">
            <v>44</v>
          </cell>
        </row>
        <row r="38">
          <cell r="A38">
            <v>91</v>
          </cell>
        </row>
        <row r="39">
          <cell r="A39">
            <v>122</v>
          </cell>
        </row>
        <row r="40">
          <cell r="A40">
            <v>95</v>
          </cell>
        </row>
        <row r="41">
          <cell r="A41">
            <v>363</v>
          </cell>
        </row>
        <row r="42">
          <cell r="A42">
            <v>149</v>
          </cell>
        </row>
        <row r="43">
          <cell r="A43">
            <v>261</v>
          </cell>
        </row>
        <row r="44">
          <cell r="A44">
            <v>239</v>
          </cell>
        </row>
        <row r="45">
          <cell r="A45">
            <v>373</v>
          </cell>
        </row>
        <row r="46">
          <cell r="A46">
            <v>180</v>
          </cell>
        </row>
        <row r="47">
          <cell r="A47">
            <v>9</v>
          </cell>
        </row>
        <row r="48">
          <cell r="A48">
            <v>322</v>
          </cell>
        </row>
        <row r="49">
          <cell r="A49">
            <v>130</v>
          </cell>
        </row>
        <row r="50">
          <cell r="A50">
            <v>343</v>
          </cell>
        </row>
        <row r="51">
          <cell r="A51">
            <v>388</v>
          </cell>
        </row>
        <row r="52">
          <cell r="A52">
            <v>178</v>
          </cell>
        </row>
        <row r="53">
          <cell r="A53">
            <v>109</v>
          </cell>
        </row>
        <row r="54">
          <cell r="A54">
            <v>271</v>
          </cell>
        </row>
        <row r="55">
          <cell r="A55">
            <v>317</v>
          </cell>
        </row>
        <row r="56">
          <cell r="A56">
            <v>364</v>
          </cell>
        </row>
        <row r="57">
          <cell r="A57">
            <v>175</v>
          </cell>
        </row>
        <row r="58">
          <cell r="A58">
            <v>94</v>
          </cell>
        </row>
        <row r="59">
          <cell r="A59">
            <v>98</v>
          </cell>
        </row>
        <row r="60">
          <cell r="A60">
            <v>156</v>
          </cell>
        </row>
        <row r="61">
          <cell r="A61">
            <v>344</v>
          </cell>
        </row>
        <row r="62">
          <cell r="A62">
            <v>293</v>
          </cell>
        </row>
        <row r="63">
          <cell r="A63">
            <v>268</v>
          </cell>
        </row>
        <row r="64">
          <cell r="A64">
            <v>365</v>
          </cell>
        </row>
        <row r="65">
          <cell r="A65">
            <v>337</v>
          </cell>
        </row>
        <row r="66">
          <cell r="A66">
            <v>102</v>
          </cell>
        </row>
        <row r="67">
          <cell r="A67">
            <v>56</v>
          </cell>
        </row>
        <row r="68">
          <cell r="A68">
            <v>5</v>
          </cell>
        </row>
        <row r="69">
          <cell r="A69">
            <v>125</v>
          </cell>
        </row>
        <row r="70">
          <cell r="A70">
            <v>358</v>
          </cell>
        </row>
        <row r="71">
          <cell r="A71">
            <v>25</v>
          </cell>
        </row>
        <row r="72">
          <cell r="A72">
            <v>117</v>
          </cell>
        </row>
        <row r="73">
          <cell r="A73">
            <v>58</v>
          </cell>
        </row>
        <row r="74">
          <cell r="A74">
            <v>245</v>
          </cell>
        </row>
        <row r="75">
          <cell r="A75">
            <v>202</v>
          </cell>
        </row>
        <row r="76">
          <cell r="A76">
            <v>155</v>
          </cell>
        </row>
        <row r="77">
          <cell r="A77">
            <v>240</v>
          </cell>
        </row>
        <row r="78">
          <cell r="A78">
            <v>18</v>
          </cell>
        </row>
        <row r="79">
          <cell r="A79">
            <v>393</v>
          </cell>
        </row>
        <row r="80">
          <cell r="A80">
            <v>186</v>
          </cell>
        </row>
        <row r="81">
          <cell r="A81">
            <v>306</v>
          </cell>
        </row>
        <row r="82">
          <cell r="A82">
            <v>356</v>
          </cell>
        </row>
        <row r="83">
          <cell r="A83">
            <v>281</v>
          </cell>
        </row>
        <row r="84">
          <cell r="A84">
            <v>362</v>
          </cell>
        </row>
        <row r="85">
          <cell r="A85">
            <v>352</v>
          </cell>
        </row>
        <row r="86">
          <cell r="A86">
            <v>35</v>
          </cell>
        </row>
        <row r="87">
          <cell r="A87">
            <v>151</v>
          </cell>
        </row>
        <row r="88">
          <cell r="A88">
            <v>386</v>
          </cell>
        </row>
        <row r="89">
          <cell r="A89">
            <v>234</v>
          </cell>
        </row>
        <row r="90">
          <cell r="A90">
            <v>193</v>
          </cell>
        </row>
        <row r="91">
          <cell r="A91">
            <v>36</v>
          </cell>
        </row>
        <row r="92">
          <cell r="A92">
            <v>148</v>
          </cell>
        </row>
        <row r="93">
          <cell r="A93">
            <v>87</v>
          </cell>
        </row>
        <row r="94">
          <cell r="A94">
            <v>6</v>
          </cell>
        </row>
        <row r="95">
          <cell r="A95">
            <v>214</v>
          </cell>
        </row>
        <row r="96">
          <cell r="A96">
            <v>392</v>
          </cell>
        </row>
        <row r="97">
          <cell r="A97">
            <v>331</v>
          </cell>
        </row>
        <row r="98">
          <cell r="A98">
            <v>254</v>
          </cell>
        </row>
        <row r="99">
          <cell r="A99">
            <v>217</v>
          </cell>
        </row>
        <row r="100">
          <cell r="A100">
            <v>73</v>
          </cell>
        </row>
        <row r="101">
          <cell r="A101">
            <v>176</v>
          </cell>
        </row>
        <row r="102">
          <cell r="A102">
            <v>238</v>
          </cell>
        </row>
        <row r="103">
          <cell r="A103">
            <v>17</v>
          </cell>
        </row>
        <row r="104">
          <cell r="A104">
            <v>315</v>
          </cell>
        </row>
        <row r="105">
          <cell r="A105">
            <v>124</v>
          </cell>
        </row>
        <row r="106">
          <cell r="A106">
            <v>85</v>
          </cell>
        </row>
        <row r="107">
          <cell r="A107">
            <v>183</v>
          </cell>
        </row>
        <row r="108">
          <cell r="A108">
            <v>355</v>
          </cell>
        </row>
        <row r="109">
          <cell r="A109">
            <v>249</v>
          </cell>
        </row>
        <row r="110">
          <cell r="A110">
            <v>328</v>
          </cell>
        </row>
        <row r="111">
          <cell r="A111">
            <v>211</v>
          </cell>
        </row>
        <row r="112">
          <cell r="A112">
            <v>177</v>
          </cell>
        </row>
        <row r="113">
          <cell r="A113">
            <v>264</v>
          </cell>
        </row>
        <row r="114">
          <cell r="A114">
            <v>394</v>
          </cell>
        </row>
        <row r="115">
          <cell r="A115">
            <v>23</v>
          </cell>
        </row>
        <row r="116">
          <cell r="A116">
            <v>92</v>
          </cell>
        </row>
        <row r="117">
          <cell r="A117">
            <v>225</v>
          </cell>
        </row>
        <row r="118">
          <cell r="A118">
            <v>174</v>
          </cell>
        </row>
        <row r="119">
          <cell r="A119">
            <v>232</v>
          </cell>
        </row>
        <row r="120">
          <cell r="A120">
            <v>354</v>
          </cell>
        </row>
        <row r="121">
          <cell r="A121">
            <v>181</v>
          </cell>
        </row>
        <row r="122">
          <cell r="A122">
            <v>63</v>
          </cell>
        </row>
        <row r="123">
          <cell r="A123">
            <v>107</v>
          </cell>
        </row>
        <row r="124">
          <cell r="A124">
            <v>179</v>
          </cell>
        </row>
        <row r="125">
          <cell r="A125">
            <v>381</v>
          </cell>
        </row>
        <row r="126">
          <cell r="A126">
            <v>75</v>
          </cell>
        </row>
        <row r="127">
          <cell r="A127">
            <v>266</v>
          </cell>
        </row>
        <row r="128">
          <cell r="A128">
            <v>376</v>
          </cell>
        </row>
        <row r="129">
          <cell r="A129">
            <v>40</v>
          </cell>
        </row>
        <row r="130">
          <cell r="A130">
            <v>251</v>
          </cell>
        </row>
        <row r="131">
          <cell r="A131">
            <v>19</v>
          </cell>
        </row>
        <row r="132">
          <cell r="A132">
            <v>21</v>
          </cell>
        </row>
        <row r="133">
          <cell r="A133">
            <v>226</v>
          </cell>
        </row>
        <row r="134">
          <cell r="A134">
            <v>81</v>
          </cell>
        </row>
        <row r="135">
          <cell r="A135">
            <v>349</v>
          </cell>
        </row>
        <row r="136">
          <cell r="A136">
            <v>88</v>
          </cell>
        </row>
        <row r="137">
          <cell r="A137">
            <v>367</v>
          </cell>
        </row>
        <row r="138">
          <cell r="A138">
            <v>192</v>
          </cell>
        </row>
        <row r="139">
          <cell r="A139">
            <v>247</v>
          </cell>
        </row>
        <row r="140">
          <cell r="A140">
            <v>115</v>
          </cell>
        </row>
        <row r="141">
          <cell r="A141">
            <v>265</v>
          </cell>
        </row>
        <row r="142">
          <cell r="A142">
            <v>395</v>
          </cell>
        </row>
        <row r="143">
          <cell r="A143">
            <v>188</v>
          </cell>
        </row>
        <row r="144">
          <cell r="A144">
            <v>196</v>
          </cell>
        </row>
        <row r="145">
          <cell r="A145">
            <v>330</v>
          </cell>
        </row>
        <row r="146">
          <cell r="A146">
            <v>396</v>
          </cell>
        </row>
        <row r="147">
          <cell r="A147">
            <v>223</v>
          </cell>
        </row>
        <row r="148">
          <cell r="A148">
            <v>78</v>
          </cell>
        </row>
        <row r="149">
          <cell r="A149">
            <v>120</v>
          </cell>
        </row>
        <row r="150">
          <cell r="A150">
            <v>103</v>
          </cell>
        </row>
        <row r="151">
          <cell r="A151">
            <v>244</v>
          </cell>
        </row>
        <row r="152">
          <cell r="A152">
            <v>197</v>
          </cell>
        </row>
        <row r="153">
          <cell r="A153">
            <v>42</v>
          </cell>
        </row>
        <row r="154">
          <cell r="A154">
            <v>361</v>
          </cell>
        </row>
        <row r="155">
          <cell r="A155">
            <v>346</v>
          </cell>
        </row>
        <row r="156">
          <cell r="A156">
            <v>121</v>
          </cell>
        </row>
        <row r="157">
          <cell r="A157">
            <v>260</v>
          </cell>
        </row>
        <row r="158">
          <cell r="A158">
            <v>229</v>
          </cell>
        </row>
        <row r="159">
          <cell r="A159">
            <v>72</v>
          </cell>
        </row>
        <row r="160">
          <cell r="A160">
            <v>39</v>
          </cell>
        </row>
        <row r="161">
          <cell r="A161">
            <v>82</v>
          </cell>
        </row>
        <row r="162">
          <cell r="A162">
            <v>3</v>
          </cell>
        </row>
        <row r="163">
          <cell r="A163">
            <v>248</v>
          </cell>
        </row>
        <row r="164">
          <cell r="A164">
            <v>312</v>
          </cell>
        </row>
        <row r="165">
          <cell r="A165">
            <v>402</v>
          </cell>
        </row>
        <row r="166">
          <cell r="A166">
            <v>133</v>
          </cell>
        </row>
        <row r="167">
          <cell r="A167">
            <v>28</v>
          </cell>
        </row>
        <row r="168">
          <cell r="A168">
            <v>389</v>
          </cell>
        </row>
        <row r="169">
          <cell r="A169">
            <v>200</v>
          </cell>
        </row>
        <row r="170">
          <cell r="A170">
            <v>129</v>
          </cell>
        </row>
        <row r="171">
          <cell r="A171">
            <v>0</v>
          </cell>
        </row>
        <row r="172">
          <cell r="A172">
            <v>118</v>
          </cell>
        </row>
        <row r="173">
          <cell r="A173">
            <v>314</v>
          </cell>
        </row>
        <row r="174">
          <cell r="A174">
            <v>334</v>
          </cell>
        </row>
        <row r="175">
          <cell r="A175">
            <v>145</v>
          </cell>
        </row>
        <row r="176">
          <cell r="A176">
            <v>242</v>
          </cell>
        </row>
        <row r="177">
          <cell r="A177">
            <v>283</v>
          </cell>
        </row>
        <row r="178">
          <cell r="A178">
            <v>191</v>
          </cell>
        </row>
        <row r="179">
          <cell r="A179">
            <v>270</v>
          </cell>
        </row>
        <row r="180">
          <cell r="A180">
            <v>359</v>
          </cell>
        </row>
        <row r="181">
          <cell r="A181">
            <v>77</v>
          </cell>
        </row>
        <row r="182">
          <cell r="A182">
            <v>68</v>
          </cell>
        </row>
        <row r="183">
          <cell r="A183">
            <v>201</v>
          </cell>
        </row>
        <row r="184">
          <cell r="A184">
            <v>106</v>
          </cell>
        </row>
        <row r="185">
          <cell r="A185">
            <v>233</v>
          </cell>
        </row>
        <row r="186">
          <cell r="A186">
            <v>263</v>
          </cell>
        </row>
        <row r="187">
          <cell r="A187">
            <v>212</v>
          </cell>
        </row>
        <row r="188">
          <cell r="A188">
            <v>15</v>
          </cell>
        </row>
        <row r="189">
          <cell r="A189">
            <v>108</v>
          </cell>
        </row>
        <row r="190">
          <cell r="A190">
            <v>57</v>
          </cell>
        </row>
        <row r="191">
          <cell r="A191">
            <v>243</v>
          </cell>
        </row>
        <row r="192">
          <cell r="A192">
            <v>255</v>
          </cell>
        </row>
        <row r="193">
          <cell r="A193">
            <v>30</v>
          </cell>
        </row>
        <row r="194">
          <cell r="A194">
            <v>319</v>
          </cell>
        </row>
        <row r="195">
          <cell r="A195">
            <v>282</v>
          </cell>
        </row>
        <row r="196">
          <cell r="A196">
            <v>313</v>
          </cell>
        </row>
        <row r="197">
          <cell r="A197">
            <v>347</v>
          </cell>
        </row>
        <row r="198">
          <cell r="A198">
            <v>327</v>
          </cell>
        </row>
        <row r="199">
          <cell r="A199">
            <v>382</v>
          </cell>
        </row>
        <row r="200">
          <cell r="A200">
            <v>310</v>
          </cell>
        </row>
        <row r="201">
          <cell r="A201">
            <v>132</v>
          </cell>
        </row>
        <row r="202">
          <cell r="A202">
            <v>272</v>
          </cell>
        </row>
        <row r="203">
          <cell r="A203">
            <v>49</v>
          </cell>
        </row>
        <row r="204">
          <cell r="A204">
            <v>110</v>
          </cell>
        </row>
        <row r="205">
          <cell r="A205">
            <v>74</v>
          </cell>
        </row>
        <row r="206">
          <cell r="A206">
            <v>139</v>
          </cell>
        </row>
        <row r="207">
          <cell r="A207">
            <v>7</v>
          </cell>
        </row>
        <row r="208">
          <cell r="A208">
            <v>219</v>
          </cell>
        </row>
        <row r="209">
          <cell r="A209">
            <v>275</v>
          </cell>
        </row>
        <row r="210">
          <cell r="A210">
            <v>292</v>
          </cell>
        </row>
        <row r="211">
          <cell r="A211">
            <v>143</v>
          </cell>
        </row>
        <row r="212">
          <cell r="A212">
            <v>297</v>
          </cell>
        </row>
        <row r="213">
          <cell r="A213">
            <v>41</v>
          </cell>
        </row>
        <row r="214">
          <cell r="A214">
            <v>97</v>
          </cell>
        </row>
        <row r="215">
          <cell r="A215">
            <v>384</v>
          </cell>
        </row>
        <row r="216">
          <cell r="A216">
            <v>258</v>
          </cell>
        </row>
        <row r="217">
          <cell r="A217">
            <v>14</v>
          </cell>
        </row>
        <row r="218">
          <cell r="A218">
            <v>150</v>
          </cell>
        </row>
        <row r="219">
          <cell r="A219">
            <v>366</v>
          </cell>
        </row>
        <row r="220">
          <cell r="A220">
            <v>235</v>
          </cell>
        </row>
        <row r="221">
          <cell r="A221">
            <v>172</v>
          </cell>
        </row>
        <row r="222">
          <cell r="A222">
            <v>105</v>
          </cell>
        </row>
        <row r="223">
          <cell r="A223">
            <v>141</v>
          </cell>
        </row>
        <row r="224">
          <cell r="A224">
            <v>83</v>
          </cell>
        </row>
        <row r="225">
          <cell r="A225">
            <v>60</v>
          </cell>
        </row>
        <row r="226">
          <cell r="A226">
            <v>253</v>
          </cell>
        </row>
        <row r="227">
          <cell r="A227">
            <v>169</v>
          </cell>
        </row>
        <row r="228">
          <cell r="A228">
            <v>287</v>
          </cell>
        </row>
        <row r="229">
          <cell r="A229">
            <v>13</v>
          </cell>
        </row>
        <row r="230">
          <cell r="A230">
            <v>241</v>
          </cell>
        </row>
        <row r="231">
          <cell r="A231">
            <v>216</v>
          </cell>
        </row>
        <row r="232">
          <cell r="A232">
            <v>262</v>
          </cell>
        </row>
        <row r="233">
          <cell r="A233">
            <v>400</v>
          </cell>
        </row>
        <row r="234">
          <cell r="A234">
            <v>4</v>
          </cell>
        </row>
        <row r="235">
          <cell r="A235">
            <v>279</v>
          </cell>
        </row>
        <row r="236">
          <cell r="A236">
            <v>372</v>
          </cell>
        </row>
        <row r="237">
          <cell r="A237">
            <v>159</v>
          </cell>
        </row>
        <row r="238">
          <cell r="A238">
            <v>284</v>
          </cell>
        </row>
        <row r="239">
          <cell r="A239">
            <v>209</v>
          </cell>
        </row>
        <row r="240">
          <cell r="A240">
            <v>64</v>
          </cell>
        </row>
        <row r="241">
          <cell r="A241">
            <v>144</v>
          </cell>
        </row>
        <row r="242">
          <cell r="A242">
            <v>206</v>
          </cell>
        </row>
        <row r="243">
          <cell r="A243">
            <v>190</v>
          </cell>
        </row>
        <row r="244">
          <cell r="A244">
            <v>194</v>
          </cell>
        </row>
        <row r="245">
          <cell r="A245">
            <v>273</v>
          </cell>
        </row>
        <row r="246">
          <cell r="A246">
            <v>154</v>
          </cell>
        </row>
        <row r="247">
          <cell r="A247">
            <v>276</v>
          </cell>
        </row>
        <row r="248">
          <cell r="A248">
            <v>93</v>
          </cell>
        </row>
        <row r="249">
          <cell r="A249">
            <v>224</v>
          </cell>
        </row>
        <row r="250">
          <cell r="A250">
            <v>290</v>
          </cell>
        </row>
        <row r="251">
          <cell r="A251">
            <v>27</v>
          </cell>
        </row>
        <row r="252">
          <cell r="A252">
            <v>218</v>
          </cell>
        </row>
        <row r="253">
          <cell r="A253">
            <v>34</v>
          </cell>
        </row>
        <row r="254">
          <cell r="A254">
            <v>54</v>
          </cell>
        </row>
        <row r="255">
          <cell r="A255">
            <v>256</v>
          </cell>
        </row>
        <row r="256">
          <cell r="A256">
            <v>158</v>
          </cell>
        </row>
        <row r="257">
          <cell r="A257">
            <v>215</v>
          </cell>
        </row>
        <row r="258">
          <cell r="A258">
            <v>100</v>
          </cell>
        </row>
        <row r="259">
          <cell r="A259">
            <v>70</v>
          </cell>
        </row>
        <row r="260">
          <cell r="A260">
            <v>345</v>
          </cell>
        </row>
        <row r="261">
          <cell r="A261">
            <v>222</v>
          </cell>
        </row>
        <row r="262">
          <cell r="A262">
            <v>294</v>
          </cell>
        </row>
        <row r="263">
          <cell r="A263">
            <v>127</v>
          </cell>
        </row>
        <row r="264">
          <cell r="A264">
            <v>16</v>
          </cell>
        </row>
        <row r="265">
          <cell r="A265">
            <v>26</v>
          </cell>
        </row>
        <row r="266">
          <cell r="A266">
            <v>195</v>
          </cell>
        </row>
        <row r="267">
          <cell r="A267">
            <v>397</v>
          </cell>
        </row>
        <row r="268">
          <cell r="A268">
            <v>137</v>
          </cell>
        </row>
        <row r="269">
          <cell r="A269">
            <v>52</v>
          </cell>
        </row>
        <row r="270">
          <cell r="A270">
            <v>374</v>
          </cell>
        </row>
        <row r="271">
          <cell r="A271">
            <v>112</v>
          </cell>
        </row>
        <row r="272">
          <cell r="A272">
            <v>296</v>
          </cell>
        </row>
        <row r="273">
          <cell r="A273">
            <v>101</v>
          </cell>
        </row>
        <row r="274">
          <cell r="A274">
            <v>142</v>
          </cell>
        </row>
        <row r="275">
          <cell r="A275">
            <v>252</v>
          </cell>
        </row>
        <row r="276">
          <cell r="A276">
            <v>61</v>
          </cell>
        </row>
        <row r="277">
          <cell r="A277">
            <v>24</v>
          </cell>
        </row>
        <row r="278">
          <cell r="A278">
            <v>111</v>
          </cell>
        </row>
        <row r="279">
          <cell r="A279">
            <v>321</v>
          </cell>
        </row>
        <row r="280">
          <cell r="A280">
            <v>12</v>
          </cell>
        </row>
        <row r="281">
          <cell r="A281">
            <v>134</v>
          </cell>
        </row>
        <row r="282">
          <cell r="A282">
            <v>207</v>
          </cell>
        </row>
        <row r="283">
          <cell r="A283">
            <v>280</v>
          </cell>
        </row>
        <row r="284">
          <cell r="A284">
            <v>369</v>
          </cell>
        </row>
        <row r="285">
          <cell r="A285">
            <v>301</v>
          </cell>
        </row>
        <row r="286">
          <cell r="A286">
            <v>47</v>
          </cell>
        </row>
        <row r="287">
          <cell r="A287">
            <v>277</v>
          </cell>
        </row>
        <row r="288">
          <cell r="A288">
            <v>163</v>
          </cell>
        </row>
        <row r="289">
          <cell r="A289">
            <v>140</v>
          </cell>
        </row>
        <row r="290">
          <cell r="A290">
            <v>387</v>
          </cell>
        </row>
        <row r="291">
          <cell r="A291">
            <v>318</v>
          </cell>
        </row>
        <row r="292">
          <cell r="A292">
            <v>303</v>
          </cell>
        </row>
        <row r="293">
          <cell r="A293">
            <v>84</v>
          </cell>
        </row>
        <row r="294">
          <cell r="A294">
            <v>269</v>
          </cell>
        </row>
        <row r="295">
          <cell r="A295">
            <v>348</v>
          </cell>
        </row>
        <row r="296">
          <cell r="A296">
            <v>360</v>
          </cell>
        </row>
        <row r="297">
          <cell r="A297">
            <v>341</v>
          </cell>
        </row>
        <row r="298">
          <cell r="A298">
            <v>11</v>
          </cell>
        </row>
        <row r="299">
          <cell r="A299">
            <v>401</v>
          </cell>
        </row>
        <row r="300">
          <cell r="A300">
            <v>184</v>
          </cell>
        </row>
        <row r="301">
          <cell r="A301">
            <v>189</v>
          </cell>
        </row>
        <row r="302">
          <cell r="A302">
            <v>168</v>
          </cell>
        </row>
        <row r="303">
          <cell r="A303">
            <v>157</v>
          </cell>
        </row>
        <row r="304">
          <cell r="A304">
            <v>250</v>
          </cell>
        </row>
        <row r="305">
          <cell r="A305">
            <v>170</v>
          </cell>
        </row>
        <row r="306">
          <cell r="A306">
            <v>231</v>
          </cell>
        </row>
        <row r="307">
          <cell r="A307">
            <v>228</v>
          </cell>
        </row>
        <row r="308">
          <cell r="A308">
            <v>119</v>
          </cell>
        </row>
        <row r="309">
          <cell r="A309">
            <v>289</v>
          </cell>
        </row>
        <row r="310">
          <cell r="A310">
            <v>323</v>
          </cell>
        </row>
        <row r="311">
          <cell r="A311">
            <v>62</v>
          </cell>
        </row>
        <row r="312">
          <cell r="A312">
            <v>333</v>
          </cell>
        </row>
        <row r="313">
          <cell r="A313">
            <v>325</v>
          </cell>
        </row>
        <row r="314">
          <cell r="A314">
            <v>236</v>
          </cell>
        </row>
        <row r="315">
          <cell r="A315">
            <v>126</v>
          </cell>
        </row>
        <row r="316">
          <cell r="A316">
            <v>380</v>
          </cell>
        </row>
        <row r="317">
          <cell r="A317">
            <v>298</v>
          </cell>
        </row>
        <row r="318">
          <cell r="A318">
            <v>398</v>
          </cell>
        </row>
        <row r="319">
          <cell r="A319">
            <v>38</v>
          </cell>
        </row>
        <row r="320">
          <cell r="A320">
            <v>305</v>
          </cell>
        </row>
        <row r="321">
          <cell r="A321">
            <v>204</v>
          </cell>
        </row>
        <row r="322">
          <cell r="A322">
            <v>29</v>
          </cell>
        </row>
        <row r="323">
          <cell r="A323">
            <v>79</v>
          </cell>
        </row>
      </sheetData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500</v>
          </cell>
        </row>
        <row r="3">
          <cell r="A3">
            <v>317</v>
          </cell>
        </row>
        <row r="4">
          <cell r="A4">
            <v>152</v>
          </cell>
        </row>
        <row r="5">
          <cell r="A5">
            <v>226</v>
          </cell>
        </row>
        <row r="6">
          <cell r="A6">
            <v>354</v>
          </cell>
        </row>
        <row r="7">
          <cell r="A7">
            <v>128</v>
          </cell>
        </row>
        <row r="8">
          <cell r="A8">
            <v>281</v>
          </cell>
        </row>
        <row r="9">
          <cell r="A9">
            <v>522</v>
          </cell>
        </row>
        <row r="10">
          <cell r="A10">
            <v>356</v>
          </cell>
        </row>
        <row r="11">
          <cell r="A11">
            <v>41</v>
          </cell>
        </row>
        <row r="12">
          <cell r="A12">
            <v>210</v>
          </cell>
        </row>
        <row r="13">
          <cell r="A13">
            <v>510</v>
          </cell>
        </row>
        <row r="14">
          <cell r="A14">
            <v>98</v>
          </cell>
        </row>
        <row r="15">
          <cell r="A15">
            <v>503</v>
          </cell>
        </row>
        <row r="16">
          <cell r="A16">
            <v>328</v>
          </cell>
        </row>
        <row r="17">
          <cell r="A17">
            <v>474</v>
          </cell>
        </row>
        <row r="18">
          <cell r="A18">
            <v>335</v>
          </cell>
        </row>
        <row r="19">
          <cell r="A19">
            <v>537</v>
          </cell>
        </row>
        <row r="20">
          <cell r="A20">
            <v>530</v>
          </cell>
        </row>
        <row r="21">
          <cell r="A21">
            <v>422</v>
          </cell>
        </row>
        <row r="22">
          <cell r="A22">
            <v>24</v>
          </cell>
        </row>
        <row r="23">
          <cell r="A23">
            <v>366</v>
          </cell>
        </row>
        <row r="24">
          <cell r="A24">
            <v>467</v>
          </cell>
        </row>
        <row r="25">
          <cell r="A25">
            <v>268</v>
          </cell>
        </row>
        <row r="26">
          <cell r="A26">
            <v>197</v>
          </cell>
        </row>
        <row r="27">
          <cell r="A27">
            <v>69</v>
          </cell>
        </row>
        <row r="28">
          <cell r="A28">
            <v>194</v>
          </cell>
        </row>
        <row r="29">
          <cell r="A29">
            <v>163</v>
          </cell>
        </row>
        <row r="30">
          <cell r="A30">
            <v>79</v>
          </cell>
        </row>
        <row r="31">
          <cell r="A31">
            <v>392</v>
          </cell>
        </row>
        <row r="32">
          <cell r="A32">
            <v>19</v>
          </cell>
        </row>
        <row r="33">
          <cell r="A33">
            <v>95</v>
          </cell>
        </row>
        <row r="34">
          <cell r="A34">
            <v>68</v>
          </cell>
        </row>
        <row r="35">
          <cell r="A35">
            <v>479</v>
          </cell>
        </row>
        <row r="36">
          <cell r="A36">
            <v>255</v>
          </cell>
        </row>
        <row r="37">
          <cell r="A37">
            <v>450</v>
          </cell>
        </row>
        <row r="38">
          <cell r="A38">
            <v>7</v>
          </cell>
        </row>
        <row r="39">
          <cell r="A39">
            <v>284</v>
          </cell>
        </row>
        <row r="40">
          <cell r="A40">
            <v>80</v>
          </cell>
        </row>
        <row r="41">
          <cell r="A41">
            <v>355</v>
          </cell>
        </row>
        <row r="42">
          <cell r="A42">
            <v>344</v>
          </cell>
        </row>
        <row r="43">
          <cell r="A43">
            <v>488</v>
          </cell>
        </row>
        <row r="44">
          <cell r="A44">
            <v>126</v>
          </cell>
        </row>
        <row r="45">
          <cell r="A45">
            <v>239</v>
          </cell>
        </row>
        <row r="46">
          <cell r="A46">
            <v>273</v>
          </cell>
        </row>
        <row r="47">
          <cell r="A47">
            <v>65</v>
          </cell>
        </row>
        <row r="48">
          <cell r="A48">
            <v>297</v>
          </cell>
        </row>
        <row r="49">
          <cell r="A49">
            <v>293</v>
          </cell>
        </row>
        <row r="50">
          <cell r="A50">
            <v>87</v>
          </cell>
        </row>
        <row r="51">
          <cell r="A51">
            <v>110</v>
          </cell>
        </row>
        <row r="52">
          <cell r="A52">
            <v>209</v>
          </cell>
        </row>
        <row r="53">
          <cell r="A53">
            <v>186</v>
          </cell>
        </row>
        <row r="54">
          <cell r="A54">
            <v>238</v>
          </cell>
        </row>
        <row r="55">
          <cell r="A55">
            <v>383</v>
          </cell>
        </row>
        <row r="56">
          <cell r="A56">
            <v>17</v>
          </cell>
        </row>
        <row r="57">
          <cell r="A57">
            <v>241</v>
          </cell>
        </row>
        <row r="58">
          <cell r="A58">
            <v>173</v>
          </cell>
        </row>
        <row r="59">
          <cell r="A59">
            <v>133</v>
          </cell>
        </row>
        <row r="60">
          <cell r="A60">
            <v>144</v>
          </cell>
        </row>
        <row r="61">
          <cell r="A61">
            <v>219</v>
          </cell>
        </row>
        <row r="62">
          <cell r="A62">
            <v>538</v>
          </cell>
        </row>
        <row r="63">
          <cell r="A63">
            <v>327</v>
          </cell>
        </row>
        <row r="64">
          <cell r="A64">
            <v>51</v>
          </cell>
        </row>
        <row r="65">
          <cell r="A65">
            <v>250</v>
          </cell>
        </row>
        <row r="66">
          <cell r="A66">
            <v>44</v>
          </cell>
        </row>
        <row r="67">
          <cell r="A67">
            <v>478</v>
          </cell>
        </row>
        <row r="68">
          <cell r="A68">
            <v>476</v>
          </cell>
        </row>
        <row r="69">
          <cell r="A69">
            <v>322</v>
          </cell>
        </row>
        <row r="70">
          <cell r="A70">
            <v>106</v>
          </cell>
        </row>
        <row r="71">
          <cell r="A71">
            <v>310</v>
          </cell>
        </row>
        <row r="72">
          <cell r="A72">
            <v>364</v>
          </cell>
        </row>
        <row r="73">
          <cell r="A73">
            <v>92</v>
          </cell>
        </row>
        <row r="74">
          <cell r="A74">
            <v>46</v>
          </cell>
        </row>
        <row r="75">
          <cell r="A75">
            <v>4</v>
          </cell>
        </row>
        <row r="76">
          <cell r="A76">
            <v>540</v>
          </cell>
        </row>
        <row r="77">
          <cell r="A77">
            <v>111</v>
          </cell>
        </row>
        <row r="78">
          <cell r="A78">
            <v>330</v>
          </cell>
        </row>
        <row r="79">
          <cell r="A79">
            <v>73</v>
          </cell>
        </row>
        <row r="80">
          <cell r="A80">
            <v>64</v>
          </cell>
        </row>
        <row r="81">
          <cell r="A81">
            <v>135</v>
          </cell>
        </row>
        <row r="82">
          <cell r="A82">
            <v>198</v>
          </cell>
        </row>
        <row r="83">
          <cell r="A83">
            <v>123</v>
          </cell>
        </row>
        <row r="84">
          <cell r="A84">
            <v>498</v>
          </cell>
        </row>
        <row r="85">
          <cell r="A85">
            <v>547</v>
          </cell>
        </row>
        <row r="86">
          <cell r="A86">
            <v>29</v>
          </cell>
        </row>
        <row r="87">
          <cell r="A87">
            <v>415</v>
          </cell>
        </row>
        <row r="88">
          <cell r="A88">
            <v>55</v>
          </cell>
        </row>
        <row r="89">
          <cell r="A89">
            <v>438</v>
          </cell>
        </row>
        <row r="90">
          <cell r="A90">
            <v>269</v>
          </cell>
        </row>
        <row r="91">
          <cell r="A91">
            <v>371</v>
          </cell>
        </row>
        <row r="92">
          <cell r="A92">
            <v>47</v>
          </cell>
        </row>
        <row r="93">
          <cell r="A93">
            <v>315</v>
          </cell>
        </row>
        <row r="94">
          <cell r="A94">
            <v>455</v>
          </cell>
        </row>
        <row r="95">
          <cell r="A95">
            <v>378</v>
          </cell>
        </row>
        <row r="96">
          <cell r="A96">
            <v>138</v>
          </cell>
        </row>
        <row r="97">
          <cell r="A97">
            <v>78</v>
          </cell>
        </row>
        <row r="98">
          <cell r="A98">
            <v>245</v>
          </cell>
        </row>
        <row r="99">
          <cell r="A99">
            <v>195</v>
          </cell>
        </row>
        <row r="100">
          <cell r="A100">
            <v>436</v>
          </cell>
        </row>
        <row r="101">
          <cell r="A101">
            <v>290</v>
          </cell>
        </row>
        <row r="102">
          <cell r="A102">
            <v>33</v>
          </cell>
        </row>
        <row r="103">
          <cell r="A103">
            <v>437</v>
          </cell>
        </row>
        <row r="104">
          <cell r="A104">
            <v>468</v>
          </cell>
        </row>
        <row r="105">
          <cell r="A105">
            <v>32</v>
          </cell>
        </row>
        <row r="106">
          <cell r="A106">
            <v>122</v>
          </cell>
        </row>
        <row r="107">
          <cell r="A107">
            <v>481</v>
          </cell>
        </row>
        <row r="108">
          <cell r="A108">
            <v>407</v>
          </cell>
        </row>
        <row r="109">
          <cell r="A109">
            <v>396</v>
          </cell>
        </row>
        <row r="110">
          <cell r="A110">
            <v>96</v>
          </cell>
        </row>
        <row r="111">
          <cell r="A111">
            <v>319</v>
          </cell>
        </row>
        <row r="112">
          <cell r="A112">
            <v>382</v>
          </cell>
        </row>
        <row r="113">
          <cell r="A113">
            <v>526</v>
          </cell>
        </row>
        <row r="114">
          <cell r="A114">
            <v>117</v>
          </cell>
        </row>
        <row r="115">
          <cell r="A115">
            <v>249</v>
          </cell>
        </row>
        <row r="116">
          <cell r="A116">
            <v>385</v>
          </cell>
        </row>
        <row r="117">
          <cell r="A117">
            <v>214</v>
          </cell>
        </row>
        <row r="118">
          <cell r="A118">
            <v>512</v>
          </cell>
        </row>
        <row r="119">
          <cell r="A119">
            <v>278</v>
          </cell>
        </row>
        <row r="120">
          <cell r="A120">
            <v>515</v>
          </cell>
        </row>
        <row r="121">
          <cell r="A121">
            <v>398</v>
          </cell>
        </row>
        <row r="122">
          <cell r="A122">
            <v>332</v>
          </cell>
        </row>
        <row r="123">
          <cell r="A123">
            <v>286</v>
          </cell>
        </row>
        <row r="124">
          <cell r="A124">
            <v>444</v>
          </cell>
        </row>
        <row r="125">
          <cell r="A125">
            <v>119</v>
          </cell>
        </row>
        <row r="126">
          <cell r="A126">
            <v>453</v>
          </cell>
        </row>
        <row r="127">
          <cell r="A127">
            <v>303</v>
          </cell>
        </row>
        <row r="128">
          <cell r="A128">
            <v>72</v>
          </cell>
        </row>
        <row r="129">
          <cell r="A129">
            <v>350</v>
          </cell>
        </row>
        <row r="130">
          <cell r="A130">
            <v>403</v>
          </cell>
        </row>
        <row r="131">
          <cell r="A131">
            <v>265</v>
          </cell>
        </row>
        <row r="132">
          <cell r="A132">
            <v>36</v>
          </cell>
        </row>
        <row r="133">
          <cell r="A133">
            <v>320</v>
          </cell>
        </row>
        <row r="134">
          <cell r="A134">
            <v>300</v>
          </cell>
        </row>
        <row r="135">
          <cell r="A135">
            <v>107</v>
          </cell>
        </row>
        <row r="136">
          <cell r="A136">
            <v>154</v>
          </cell>
        </row>
        <row r="137">
          <cell r="A137">
            <v>139</v>
          </cell>
        </row>
        <row r="138">
          <cell r="A138">
            <v>369</v>
          </cell>
        </row>
        <row r="139">
          <cell r="A139">
            <v>309</v>
          </cell>
        </row>
        <row r="140">
          <cell r="A140">
            <v>270</v>
          </cell>
        </row>
        <row r="141">
          <cell r="A141">
            <v>362</v>
          </cell>
        </row>
        <row r="142">
          <cell r="A142">
            <v>456</v>
          </cell>
        </row>
        <row r="143">
          <cell r="A143">
            <v>134</v>
          </cell>
        </row>
        <row r="144">
          <cell r="A144">
            <v>75</v>
          </cell>
        </row>
        <row r="145">
          <cell r="A145">
            <v>292</v>
          </cell>
        </row>
        <row r="146">
          <cell r="A146">
            <v>465</v>
          </cell>
        </row>
        <row r="147">
          <cell r="A147">
            <v>524</v>
          </cell>
        </row>
        <row r="148">
          <cell r="A148">
            <v>419</v>
          </cell>
        </row>
        <row r="149">
          <cell r="A149">
            <v>8</v>
          </cell>
        </row>
        <row r="150">
          <cell r="A150">
            <v>248</v>
          </cell>
        </row>
        <row r="151">
          <cell r="A151">
            <v>513</v>
          </cell>
        </row>
        <row r="152">
          <cell r="A152">
            <v>168</v>
          </cell>
        </row>
        <row r="153">
          <cell r="A153">
            <v>298</v>
          </cell>
        </row>
        <row r="154">
          <cell r="A154">
            <v>162</v>
          </cell>
        </row>
        <row r="155">
          <cell r="A155">
            <v>199</v>
          </cell>
        </row>
        <row r="156">
          <cell r="A156">
            <v>254</v>
          </cell>
        </row>
        <row r="157">
          <cell r="A157">
            <v>428</v>
          </cell>
        </row>
        <row r="158">
          <cell r="A158">
            <v>423</v>
          </cell>
        </row>
        <row r="159">
          <cell r="A159">
            <v>13</v>
          </cell>
        </row>
        <row r="160">
          <cell r="A160">
            <v>45</v>
          </cell>
        </row>
        <row r="161">
          <cell r="A161">
            <v>243</v>
          </cell>
        </row>
        <row r="162">
          <cell r="A162">
            <v>318</v>
          </cell>
        </row>
        <row r="163">
          <cell r="A163">
            <v>305</v>
          </cell>
        </row>
        <row r="164">
          <cell r="A164">
            <v>174</v>
          </cell>
        </row>
        <row r="165">
          <cell r="A165">
            <v>358</v>
          </cell>
        </row>
        <row r="166">
          <cell r="A166">
            <v>448</v>
          </cell>
        </row>
        <row r="167">
          <cell r="A167">
            <v>30</v>
          </cell>
        </row>
        <row r="168">
          <cell r="A168">
            <v>409</v>
          </cell>
        </row>
        <row r="169">
          <cell r="A169">
            <v>244</v>
          </cell>
        </row>
        <row r="170">
          <cell r="A170">
            <v>548</v>
          </cell>
        </row>
        <row r="171">
          <cell r="A171">
            <v>70</v>
          </cell>
        </row>
        <row r="172">
          <cell r="A172">
            <v>408</v>
          </cell>
        </row>
        <row r="173">
          <cell r="A173">
            <v>401</v>
          </cell>
        </row>
        <row r="174">
          <cell r="A174">
            <v>147</v>
          </cell>
        </row>
        <row r="175">
          <cell r="A175">
            <v>57</v>
          </cell>
        </row>
        <row r="176">
          <cell r="A176">
            <v>231</v>
          </cell>
        </row>
        <row r="177">
          <cell r="A177">
            <v>2</v>
          </cell>
        </row>
        <row r="178">
          <cell r="A178">
            <v>295</v>
          </cell>
        </row>
        <row r="179">
          <cell r="A179">
            <v>341</v>
          </cell>
        </row>
        <row r="180">
          <cell r="A180">
            <v>431</v>
          </cell>
        </row>
        <row r="181">
          <cell r="A181">
            <v>234</v>
          </cell>
        </row>
        <row r="182">
          <cell r="A182">
            <v>541</v>
          </cell>
        </row>
        <row r="183">
          <cell r="A183">
            <v>3</v>
          </cell>
        </row>
        <row r="184">
          <cell r="A184">
            <v>116</v>
          </cell>
        </row>
        <row r="185">
          <cell r="A185">
            <v>384</v>
          </cell>
        </row>
        <row r="186">
          <cell r="A186">
            <v>188</v>
          </cell>
        </row>
        <row r="187">
          <cell r="A187">
            <v>205</v>
          </cell>
        </row>
        <row r="188">
          <cell r="A188">
            <v>435</v>
          </cell>
        </row>
        <row r="189">
          <cell r="A189">
            <v>324</v>
          </cell>
        </row>
        <row r="190">
          <cell r="A190">
            <v>395</v>
          </cell>
        </row>
        <row r="191">
          <cell r="A191">
            <v>182</v>
          </cell>
        </row>
        <row r="192">
          <cell r="A192">
            <v>31</v>
          </cell>
        </row>
        <row r="193">
          <cell r="A193">
            <v>276</v>
          </cell>
        </row>
        <row r="194">
          <cell r="A194">
            <v>101</v>
          </cell>
        </row>
        <row r="195">
          <cell r="A195">
            <v>222</v>
          </cell>
        </row>
        <row r="196">
          <cell r="A196">
            <v>536</v>
          </cell>
        </row>
        <row r="197">
          <cell r="A197">
            <v>363</v>
          </cell>
        </row>
        <row r="198">
          <cell r="A198">
            <v>252</v>
          </cell>
        </row>
        <row r="199">
          <cell r="A199">
            <v>120</v>
          </cell>
        </row>
        <row r="200">
          <cell r="A200">
            <v>508</v>
          </cell>
        </row>
        <row r="201">
          <cell r="A201">
            <v>60</v>
          </cell>
        </row>
        <row r="202">
          <cell r="A202">
            <v>215</v>
          </cell>
        </row>
        <row r="203">
          <cell r="A203">
            <v>59</v>
          </cell>
        </row>
        <row r="204">
          <cell r="A204">
            <v>264</v>
          </cell>
        </row>
        <row r="205">
          <cell r="A205">
            <v>77</v>
          </cell>
        </row>
        <row r="206">
          <cell r="A206">
            <v>211</v>
          </cell>
        </row>
        <row r="207">
          <cell r="A207">
            <v>256</v>
          </cell>
        </row>
        <row r="208">
          <cell r="A208">
            <v>445</v>
          </cell>
        </row>
        <row r="209">
          <cell r="A209">
            <v>380</v>
          </cell>
        </row>
        <row r="210">
          <cell r="A210">
            <v>463</v>
          </cell>
        </row>
        <row r="211">
          <cell r="A211">
            <v>534</v>
          </cell>
        </row>
        <row r="212">
          <cell r="A212">
            <v>454</v>
          </cell>
        </row>
        <row r="213">
          <cell r="A213">
            <v>307</v>
          </cell>
        </row>
        <row r="214">
          <cell r="A214">
            <v>507</v>
          </cell>
        </row>
        <row r="215">
          <cell r="A215">
            <v>185</v>
          </cell>
        </row>
        <row r="216">
          <cell r="A216">
            <v>253</v>
          </cell>
        </row>
        <row r="217">
          <cell r="A217">
            <v>130</v>
          </cell>
        </row>
        <row r="218">
          <cell r="A218">
            <v>112</v>
          </cell>
        </row>
        <row r="219">
          <cell r="A219">
            <v>229</v>
          </cell>
        </row>
        <row r="220">
          <cell r="A220">
            <v>342</v>
          </cell>
        </row>
        <row r="221">
          <cell r="A221">
            <v>434</v>
          </cell>
        </row>
        <row r="222">
          <cell r="A222">
            <v>494</v>
          </cell>
        </row>
        <row r="223">
          <cell r="A223">
            <v>136</v>
          </cell>
        </row>
        <row r="224">
          <cell r="A224">
            <v>71</v>
          </cell>
        </row>
        <row r="225">
          <cell r="A225">
            <v>274</v>
          </cell>
        </row>
        <row r="226">
          <cell r="A226">
            <v>493</v>
          </cell>
        </row>
        <row r="227">
          <cell r="A227">
            <v>523</v>
          </cell>
        </row>
        <row r="228">
          <cell r="A228">
            <v>167</v>
          </cell>
        </row>
        <row r="229">
          <cell r="A229">
            <v>321</v>
          </cell>
        </row>
        <row r="230">
          <cell r="A230">
            <v>230</v>
          </cell>
        </row>
        <row r="231">
          <cell r="A231">
            <v>329</v>
          </cell>
        </row>
        <row r="232">
          <cell r="A232">
            <v>82</v>
          </cell>
        </row>
        <row r="233">
          <cell r="A233">
            <v>490</v>
          </cell>
        </row>
        <row r="234">
          <cell r="A234">
            <v>76</v>
          </cell>
        </row>
        <row r="235">
          <cell r="A235">
            <v>390</v>
          </cell>
        </row>
        <row r="236">
          <cell r="A236">
            <v>148</v>
          </cell>
        </row>
        <row r="237">
          <cell r="A237">
            <v>91</v>
          </cell>
        </row>
        <row r="238">
          <cell r="A238">
            <v>529</v>
          </cell>
        </row>
        <row r="239">
          <cell r="A239">
            <v>470</v>
          </cell>
        </row>
        <row r="240">
          <cell r="A240">
            <v>302</v>
          </cell>
        </row>
        <row r="241">
          <cell r="A241">
            <v>196</v>
          </cell>
        </row>
        <row r="242">
          <cell r="A242">
            <v>201</v>
          </cell>
        </row>
        <row r="243">
          <cell r="A243">
            <v>158</v>
          </cell>
        </row>
        <row r="244">
          <cell r="A244">
            <v>200</v>
          </cell>
        </row>
        <row r="245">
          <cell r="A245">
            <v>169</v>
          </cell>
        </row>
        <row r="246">
          <cell r="A246">
            <v>114</v>
          </cell>
        </row>
        <row r="247">
          <cell r="A247">
            <v>312</v>
          </cell>
        </row>
        <row r="248">
          <cell r="A248">
            <v>16</v>
          </cell>
        </row>
        <row r="249">
          <cell r="A249">
            <v>127</v>
          </cell>
        </row>
        <row r="250">
          <cell r="A250">
            <v>259</v>
          </cell>
        </row>
        <row r="251">
          <cell r="A251">
            <v>492</v>
          </cell>
        </row>
        <row r="252">
          <cell r="A252">
            <v>246</v>
          </cell>
        </row>
        <row r="253">
          <cell r="A253">
            <v>212</v>
          </cell>
        </row>
        <row r="254">
          <cell r="A254">
            <v>189</v>
          </cell>
        </row>
        <row r="255">
          <cell r="A255">
            <v>90</v>
          </cell>
        </row>
        <row r="256">
          <cell r="A256">
            <v>0</v>
          </cell>
        </row>
        <row r="257">
          <cell r="A257">
            <v>430</v>
          </cell>
        </row>
        <row r="258">
          <cell r="A258">
            <v>171</v>
          </cell>
        </row>
        <row r="259">
          <cell r="A259">
            <v>193</v>
          </cell>
        </row>
        <row r="260">
          <cell r="A260">
            <v>142</v>
          </cell>
        </row>
        <row r="261">
          <cell r="A261">
            <v>23</v>
          </cell>
        </row>
        <row r="262">
          <cell r="A262">
            <v>242</v>
          </cell>
        </row>
        <row r="263">
          <cell r="A263">
            <v>176</v>
          </cell>
        </row>
        <row r="264">
          <cell r="A264">
            <v>247</v>
          </cell>
        </row>
        <row r="265">
          <cell r="A265">
            <v>88</v>
          </cell>
        </row>
        <row r="266">
          <cell r="A266">
            <v>368</v>
          </cell>
        </row>
        <row r="267">
          <cell r="A267">
            <v>421</v>
          </cell>
        </row>
        <row r="268">
          <cell r="A268">
            <v>502</v>
          </cell>
        </row>
        <row r="269">
          <cell r="A269">
            <v>352</v>
          </cell>
        </row>
        <row r="270">
          <cell r="A270">
            <v>102</v>
          </cell>
        </row>
        <row r="271">
          <cell r="A271">
            <v>457</v>
          </cell>
        </row>
        <row r="272">
          <cell r="A272">
            <v>412</v>
          </cell>
        </row>
        <row r="273">
          <cell r="A273">
            <v>223</v>
          </cell>
        </row>
        <row r="274">
          <cell r="A274">
            <v>359</v>
          </cell>
        </row>
        <row r="275">
          <cell r="A275">
            <v>221</v>
          </cell>
        </row>
        <row r="276">
          <cell r="A276">
            <v>299</v>
          </cell>
        </row>
        <row r="277">
          <cell r="A277">
            <v>227</v>
          </cell>
        </row>
        <row r="278">
          <cell r="A278">
            <v>391</v>
          </cell>
        </row>
        <row r="279">
          <cell r="A279">
            <v>85</v>
          </cell>
        </row>
        <row r="280">
          <cell r="A280">
            <v>451</v>
          </cell>
        </row>
        <row r="281">
          <cell r="A281">
            <v>447</v>
          </cell>
        </row>
        <row r="282">
          <cell r="A282">
            <v>426</v>
          </cell>
        </row>
        <row r="283">
          <cell r="A283">
            <v>12</v>
          </cell>
        </row>
        <row r="284">
          <cell r="A284">
            <v>267</v>
          </cell>
        </row>
        <row r="285">
          <cell r="A285">
            <v>15</v>
          </cell>
        </row>
        <row r="286">
          <cell r="A286">
            <v>442</v>
          </cell>
        </row>
        <row r="287">
          <cell r="A287">
            <v>66</v>
          </cell>
        </row>
        <row r="288">
          <cell r="A288">
            <v>288</v>
          </cell>
        </row>
        <row r="289">
          <cell r="A289">
            <v>410</v>
          </cell>
        </row>
        <row r="290">
          <cell r="A290">
            <v>413</v>
          </cell>
        </row>
        <row r="291">
          <cell r="A291">
            <v>414</v>
          </cell>
        </row>
        <row r="292">
          <cell r="A292">
            <v>446</v>
          </cell>
        </row>
        <row r="293">
          <cell r="A293">
            <v>191</v>
          </cell>
        </row>
        <row r="294">
          <cell r="A294">
            <v>375</v>
          </cell>
        </row>
        <row r="295">
          <cell r="A295">
            <v>11</v>
          </cell>
        </row>
        <row r="296">
          <cell r="A296">
            <v>263</v>
          </cell>
        </row>
        <row r="297">
          <cell r="A297">
            <v>374</v>
          </cell>
        </row>
        <row r="298">
          <cell r="A298">
            <v>237</v>
          </cell>
        </row>
        <row r="299">
          <cell r="A299">
            <v>225</v>
          </cell>
        </row>
        <row r="300">
          <cell r="A300">
            <v>461</v>
          </cell>
        </row>
        <row r="301">
          <cell r="A301">
            <v>10</v>
          </cell>
        </row>
        <row r="302">
          <cell r="A302">
            <v>497</v>
          </cell>
        </row>
        <row r="303">
          <cell r="A303">
            <v>149</v>
          </cell>
        </row>
        <row r="304">
          <cell r="A304">
            <v>462</v>
          </cell>
        </row>
        <row r="305">
          <cell r="A305">
            <v>311</v>
          </cell>
        </row>
        <row r="306">
          <cell r="A306">
            <v>153</v>
          </cell>
        </row>
        <row r="307">
          <cell r="A307">
            <v>137</v>
          </cell>
        </row>
        <row r="308">
          <cell r="A308">
            <v>471</v>
          </cell>
        </row>
        <row r="309">
          <cell r="A309">
            <v>388</v>
          </cell>
        </row>
        <row r="310">
          <cell r="A310">
            <v>21</v>
          </cell>
        </row>
        <row r="311">
          <cell r="A311">
            <v>506</v>
          </cell>
        </row>
        <row r="312">
          <cell r="A312">
            <v>301</v>
          </cell>
        </row>
        <row r="313">
          <cell r="A313">
            <v>54</v>
          </cell>
        </row>
        <row r="314">
          <cell r="A314">
            <v>179</v>
          </cell>
        </row>
        <row r="315">
          <cell r="A315">
            <v>25</v>
          </cell>
        </row>
        <row r="316">
          <cell r="A316">
            <v>53</v>
          </cell>
        </row>
        <row r="317">
          <cell r="A317">
            <v>473</v>
          </cell>
        </row>
        <row r="318">
          <cell r="A318">
            <v>143</v>
          </cell>
        </row>
        <row r="319">
          <cell r="A319">
            <v>387</v>
          </cell>
        </row>
        <row r="320">
          <cell r="A320">
            <v>287</v>
          </cell>
        </row>
        <row r="321">
          <cell r="A321">
            <v>489</v>
          </cell>
        </row>
        <row r="322">
          <cell r="A322">
            <v>42</v>
          </cell>
        </row>
        <row r="323">
          <cell r="A323">
            <v>469</v>
          </cell>
        </row>
        <row r="324">
          <cell r="A324">
            <v>93</v>
          </cell>
        </row>
        <row r="325">
          <cell r="A325">
            <v>121</v>
          </cell>
        </row>
        <row r="326">
          <cell r="A326">
            <v>177</v>
          </cell>
        </row>
        <row r="327">
          <cell r="A327">
            <v>546</v>
          </cell>
        </row>
        <row r="328">
          <cell r="A328">
            <v>351</v>
          </cell>
        </row>
        <row r="329">
          <cell r="A329">
            <v>486</v>
          </cell>
        </row>
        <row r="330">
          <cell r="A330">
            <v>495</v>
          </cell>
        </row>
        <row r="331">
          <cell r="A331">
            <v>26</v>
          </cell>
        </row>
        <row r="332">
          <cell r="A332">
            <v>272</v>
          </cell>
        </row>
        <row r="333">
          <cell r="A333">
            <v>361</v>
          </cell>
        </row>
        <row r="334">
          <cell r="A334">
            <v>62</v>
          </cell>
        </row>
        <row r="335">
          <cell r="A335">
            <v>411</v>
          </cell>
        </row>
        <row r="336">
          <cell r="A336">
            <v>504</v>
          </cell>
        </row>
        <row r="337">
          <cell r="A337">
            <v>206</v>
          </cell>
        </row>
        <row r="338">
          <cell r="A338">
            <v>220</v>
          </cell>
        </row>
        <row r="339">
          <cell r="A339">
            <v>416</v>
          </cell>
        </row>
        <row r="340">
          <cell r="A340">
            <v>365</v>
          </cell>
        </row>
        <row r="341">
          <cell r="A341">
            <v>308</v>
          </cell>
        </row>
        <row r="342">
          <cell r="A342">
            <v>277</v>
          </cell>
        </row>
        <row r="343">
          <cell r="A343">
            <v>266</v>
          </cell>
        </row>
        <row r="344">
          <cell r="A344">
            <v>161</v>
          </cell>
        </row>
        <row r="345">
          <cell r="A345">
            <v>306</v>
          </cell>
        </row>
        <row r="346">
          <cell r="A346">
            <v>178</v>
          </cell>
        </row>
        <row r="347">
          <cell r="A347">
            <v>224</v>
          </cell>
        </row>
        <row r="348">
          <cell r="A348">
            <v>539</v>
          </cell>
        </row>
        <row r="349">
          <cell r="A349">
            <v>258</v>
          </cell>
        </row>
        <row r="350">
          <cell r="A350">
            <v>304</v>
          </cell>
        </row>
        <row r="351">
          <cell r="A351">
            <v>528</v>
          </cell>
        </row>
        <row r="352">
          <cell r="A352">
            <v>151</v>
          </cell>
        </row>
        <row r="353">
          <cell r="A353">
            <v>424</v>
          </cell>
        </row>
        <row r="354">
          <cell r="A354">
            <v>449</v>
          </cell>
        </row>
        <row r="355">
          <cell r="A355">
            <v>472</v>
          </cell>
        </row>
        <row r="356">
          <cell r="A356">
            <v>183</v>
          </cell>
        </row>
        <row r="357">
          <cell r="A357">
            <v>360</v>
          </cell>
        </row>
        <row r="358">
          <cell r="A358">
            <v>132</v>
          </cell>
        </row>
        <row r="359">
          <cell r="A359">
            <v>404</v>
          </cell>
        </row>
        <row r="360">
          <cell r="A360">
            <v>218</v>
          </cell>
        </row>
        <row r="361">
          <cell r="A361">
            <v>131</v>
          </cell>
        </row>
        <row r="362">
          <cell r="A362">
            <v>202</v>
          </cell>
        </row>
        <row r="363">
          <cell r="A363">
            <v>257</v>
          </cell>
        </row>
        <row r="364">
          <cell r="A364">
            <v>86</v>
          </cell>
        </row>
        <row r="365">
          <cell r="A365">
            <v>460</v>
          </cell>
        </row>
        <row r="366">
          <cell r="A366">
            <v>217</v>
          </cell>
        </row>
        <row r="367">
          <cell r="A367">
            <v>496</v>
          </cell>
        </row>
        <row r="368">
          <cell r="A368">
            <v>40</v>
          </cell>
        </row>
        <row r="369">
          <cell r="A369">
            <v>475</v>
          </cell>
        </row>
        <row r="370">
          <cell r="A370">
            <v>165</v>
          </cell>
        </row>
        <row r="371">
          <cell r="A371">
            <v>316</v>
          </cell>
        </row>
        <row r="372">
          <cell r="A372">
            <v>323</v>
          </cell>
        </row>
        <row r="373">
          <cell r="A373">
            <v>376</v>
          </cell>
        </row>
        <row r="374">
          <cell r="A374">
            <v>337</v>
          </cell>
        </row>
        <row r="375">
          <cell r="A375">
            <v>531</v>
          </cell>
        </row>
        <row r="376">
          <cell r="A376">
            <v>49</v>
          </cell>
        </row>
        <row r="377">
          <cell r="A377">
            <v>105</v>
          </cell>
        </row>
        <row r="378">
          <cell r="A378">
            <v>190</v>
          </cell>
        </row>
        <row r="379">
          <cell r="A379">
            <v>516</v>
          </cell>
        </row>
        <row r="380">
          <cell r="A380">
            <v>420</v>
          </cell>
        </row>
        <row r="381">
          <cell r="A381">
            <v>9</v>
          </cell>
        </row>
        <row r="382">
          <cell r="A382">
            <v>100</v>
          </cell>
        </row>
        <row r="383">
          <cell r="A383">
            <v>487</v>
          </cell>
        </row>
        <row r="384">
          <cell r="A384">
            <v>140</v>
          </cell>
        </row>
        <row r="385">
          <cell r="A385">
            <v>170</v>
          </cell>
        </row>
        <row r="386">
          <cell r="A386">
            <v>251</v>
          </cell>
        </row>
        <row r="387">
          <cell r="A387">
            <v>400</v>
          </cell>
        </row>
        <row r="388">
          <cell r="A388">
            <v>377</v>
          </cell>
        </row>
        <row r="389">
          <cell r="A389">
            <v>370</v>
          </cell>
        </row>
        <row r="390">
          <cell r="A390">
            <v>484</v>
          </cell>
        </row>
        <row r="391">
          <cell r="A391">
            <v>289</v>
          </cell>
        </row>
        <row r="392">
          <cell r="A392">
            <v>81</v>
          </cell>
        </row>
        <row r="393">
          <cell r="A393">
            <v>207</v>
          </cell>
        </row>
        <row r="394">
          <cell r="A394">
            <v>527</v>
          </cell>
        </row>
        <row r="395">
          <cell r="A395">
            <v>485</v>
          </cell>
        </row>
        <row r="396">
          <cell r="A396">
            <v>175</v>
          </cell>
        </row>
        <row r="397">
          <cell r="A397">
            <v>157</v>
          </cell>
        </row>
        <row r="398">
          <cell r="A398">
            <v>520</v>
          </cell>
        </row>
        <row r="399">
          <cell r="A399">
            <v>393</v>
          </cell>
        </row>
        <row r="400">
          <cell r="A400">
            <v>5</v>
          </cell>
        </row>
        <row r="401">
          <cell r="A401">
            <v>28</v>
          </cell>
        </row>
        <row r="402">
          <cell r="A402">
            <v>348</v>
          </cell>
        </row>
        <row r="403">
          <cell r="A403">
            <v>346</v>
          </cell>
        </row>
        <row r="404">
          <cell r="A404">
            <v>483</v>
          </cell>
        </row>
        <row r="405">
          <cell r="A405">
            <v>6</v>
          </cell>
        </row>
        <row r="406">
          <cell r="A406">
            <v>338</v>
          </cell>
        </row>
        <row r="407">
          <cell r="A407">
            <v>505</v>
          </cell>
        </row>
        <row r="408">
          <cell r="A408">
            <v>232</v>
          </cell>
        </row>
        <row r="409">
          <cell r="A409">
            <v>406</v>
          </cell>
        </row>
        <row r="410">
          <cell r="A410">
            <v>544</v>
          </cell>
        </row>
        <row r="411">
          <cell r="A411">
            <v>146</v>
          </cell>
        </row>
        <row r="412">
          <cell r="A412">
            <v>83</v>
          </cell>
        </row>
        <row r="413">
          <cell r="A413">
            <v>22</v>
          </cell>
        </row>
        <row r="414">
          <cell r="A414">
            <v>514</v>
          </cell>
        </row>
        <row r="415">
          <cell r="A415">
            <v>441</v>
          </cell>
        </row>
        <row r="416">
          <cell r="A416">
            <v>509</v>
          </cell>
        </row>
        <row r="417">
          <cell r="A417">
            <v>228</v>
          </cell>
        </row>
        <row r="418">
          <cell r="A418">
            <v>181</v>
          </cell>
        </row>
        <row r="419">
          <cell r="A419">
            <v>113</v>
          </cell>
        </row>
        <row r="420">
          <cell r="A420">
            <v>353</v>
          </cell>
        </row>
        <row r="421">
          <cell r="A421">
            <v>339</v>
          </cell>
        </row>
        <row r="422">
          <cell r="A422">
            <v>459</v>
          </cell>
        </row>
        <row r="423">
          <cell r="A423">
            <v>367</v>
          </cell>
        </row>
        <row r="424">
          <cell r="A424">
            <v>97</v>
          </cell>
        </row>
        <row r="425">
          <cell r="A425">
            <v>39</v>
          </cell>
        </row>
        <row r="426">
          <cell r="A426">
            <v>477</v>
          </cell>
        </row>
        <row r="427">
          <cell r="A427">
            <v>314</v>
          </cell>
        </row>
        <row r="428">
          <cell r="A428">
            <v>262</v>
          </cell>
        </row>
        <row r="429">
          <cell r="A429">
            <v>349</v>
          </cell>
        </row>
        <row r="430">
          <cell r="A430">
            <v>279</v>
          </cell>
        </row>
        <row r="431">
          <cell r="A431">
            <v>34</v>
          </cell>
        </row>
        <row r="432">
          <cell r="A432">
            <v>129</v>
          </cell>
        </row>
        <row r="433">
          <cell r="A433">
            <v>282</v>
          </cell>
        </row>
        <row r="434">
          <cell r="A434">
            <v>18</v>
          </cell>
        </row>
        <row r="435">
          <cell r="A435">
            <v>521</v>
          </cell>
        </row>
        <row r="436">
          <cell r="A436">
            <v>405</v>
          </cell>
        </row>
        <row r="437">
          <cell r="A437">
            <v>108</v>
          </cell>
        </row>
        <row r="438">
          <cell r="A438">
            <v>150</v>
          </cell>
        </row>
        <row r="439">
          <cell r="A439">
            <v>343</v>
          </cell>
        </row>
        <row r="440">
          <cell r="A440">
            <v>184</v>
          </cell>
        </row>
      </sheetData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487</v>
          </cell>
        </row>
        <row r="3">
          <cell r="A3">
            <v>278</v>
          </cell>
        </row>
        <row r="4">
          <cell r="A4">
            <v>309</v>
          </cell>
        </row>
        <row r="5">
          <cell r="A5">
            <v>424</v>
          </cell>
        </row>
        <row r="6">
          <cell r="A6">
            <v>230</v>
          </cell>
        </row>
        <row r="7">
          <cell r="A7">
            <v>96</v>
          </cell>
        </row>
        <row r="8">
          <cell r="A8">
            <v>508</v>
          </cell>
        </row>
        <row r="9">
          <cell r="A9">
            <v>501</v>
          </cell>
        </row>
        <row r="10">
          <cell r="A10">
            <v>506</v>
          </cell>
        </row>
        <row r="11">
          <cell r="A11">
            <v>184</v>
          </cell>
        </row>
        <row r="12">
          <cell r="A12">
            <v>267</v>
          </cell>
        </row>
        <row r="13">
          <cell r="A13">
            <v>351</v>
          </cell>
        </row>
        <row r="14">
          <cell r="A14">
            <v>41</v>
          </cell>
        </row>
        <row r="15">
          <cell r="A15">
            <v>408</v>
          </cell>
        </row>
        <row r="16">
          <cell r="A16">
            <v>20</v>
          </cell>
        </row>
        <row r="17">
          <cell r="A17">
            <v>478</v>
          </cell>
        </row>
        <row r="18">
          <cell r="A18">
            <v>312</v>
          </cell>
        </row>
        <row r="19">
          <cell r="A19">
            <v>162</v>
          </cell>
        </row>
        <row r="20">
          <cell r="A20">
            <v>173</v>
          </cell>
        </row>
        <row r="21">
          <cell r="A21">
            <v>384</v>
          </cell>
        </row>
        <row r="22">
          <cell r="A22">
            <v>466</v>
          </cell>
        </row>
        <row r="23">
          <cell r="A23">
            <v>67</v>
          </cell>
        </row>
        <row r="24">
          <cell r="A24">
            <v>348</v>
          </cell>
        </row>
        <row r="25">
          <cell r="A25">
            <v>194</v>
          </cell>
        </row>
        <row r="26">
          <cell r="A26">
            <v>475</v>
          </cell>
        </row>
        <row r="27">
          <cell r="A27">
            <v>474</v>
          </cell>
        </row>
        <row r="28">
          <cell r="A28">
            <v>243</v>
          </cell>
        </row>
        <row r="29">
          <cell r="A29">
            <v>280</v>
          </cell>
        </row>
        <row r="30">
          <cell r="A30">
            <v>465</v>
          </cell>
        </row>
        <row r="31">
          <cell r="A31">
            <v>223</v>
          </cell>
        </row>
        <row r="32">
          <cell r="A32">
            <v>66</v>
          </cell>
        </row>
        <row r="33">
          <cell r="A33">
            <v>361</v>
          </cell>
        </row>
        <row r="34">
          <cell r="A34">
            <v>35</v>
          </cell>
        </row>
        <row r="35">
          <cell r="A35">
            <v>269</v>
          </cell>
        </row>
        <row r="36">
          <cell r="A36">
            <v>270</v>
          </cell>
        </row>
        <row r="37">
          <cell r="A37">
            <v>125</v>
          </cell>
        </row>
        <row r="38">
          <cell r="A38">
            <v>59</v>
          </cell>
        </row>
        <row r="39">
          <cell r="A39">
            <v>78</v>
          </cell>
        </row>
        <row r="40">
          <cell r="A40">
            <v>111</v>
          </cell>
        </row>
        <row r="41">
          <cell r="A41">
            <v>208</v>
          </cell>
        </row>
        <row r="42">
          <cell r="A42">
            <v>310</v>
          </cell>
        </row>
        <row r="43">
          <cell r="A43">
            <v>439</v>
          </cell>
        </row>
        <row r="44">
          <cell r="A44">
            <v>394</v>
          </cell>
        </row>
        <row r="45">
          <cell r="A45">
            <v>13</v>
          </cell>
        </row>
        <row r="46">
          <cell r="A46">
            <v>220</v>
          </cell>
        </row>
        <row r="47">
          <cell r="A47">
            <v>54</v>
          </cell>
        </row>
        <row r="48">
          <cell r="A48">
            <v>192</v>
          </cell>
        </row>
        <row r="49">
          <cell r="A49">
            <v>221</v>
          </cell>
        </row>
        <row r="50">
          <cell r="A50">
            <v>256</v>
          </cell>
        </row>
        <row r="51">
          <cell r="A51">
            <v>136</v>
          </cell>
        </row>
        <row r="52">
          <cell r="A52">
            <v>105</v>
          </cell>
        </row>
        <row r="53">
          <cell r="A53">
            <v>74</v>
          </cell>
        </row>
        <row r="54">
          <cell r="A54">
            <v>248</v>
          </cell>
        </row>
        <row r="55">
          <cell r="A55">
            <v>85</v>
          </cell>
        </row>
        <row r="56">
          <cell r="A56">
            <v>379</v>
          </cell>
        </row>
        <row r="57">
          <cell r="A57">
            <v>513</v>
          </cell>
        </row>
        <row r="58">
          <cell r="A58">
            <v>63</v>
          </cell>
        </row>
        <row r="59">
          <cell r="A59">
            <v>197</v>
          </cell>
        </row>
        <row r="60">
          <cell r="A60">
            <v>531</v>
          </cell>
        </row>
        <row r="61">
          <cell r="A61">
            <v>451</v>
          </cell>
        </row>
        <row r="62">
          <cell r="A62">
            <v>133</v>
          </cell>
        </row>
        <row r="63">
          <cell r="A63">
            <v>203</v>
          </cell>
        </row>
        <row r="64">
          <cell r="A64">
            <v>326</v>
          </cell>
        </row>
        <row r="65">
          <cell r="A65">
            <v>292</v>
          </cell>
        </row>
        <row r="66">
          <cell r="A66">
            <v>174</v>
          </cell>
        </row>
        <row r="67">
          <cell r="A67">
            <v>404</v>
          </cell>
        </row>
        <row r="68">
          <cell r="A68">
            <v>36</v>
          </cell>
        </row>
        <row r="69">
          <cell r="A69">
            <v>252</v>
          </cell>
        </row>
        <row r="70">
          <cell r="A70">
            <v>352</v>
          </cell>
        </row>
        <row r="71">
          <cell r="A71">
            <v>129</v>
          </cell>
        </row>
        <row r="72">
          <cell r="A72">
            <v>548</v>
          </cell>
        </row>
        <row r="73">
          <cell r="A73">
            <v>123</v>
          </cell>
        </row>
        <row r="74">
          <cell r="A74">
            <v>378</v>
          </cell>
        </row>
        <row r="75">
          <cell r="A75">
            <v>367</v>
          </cell>
        </row>
        <row r="76">
          <cell r="A76">
            <v>79</v>
          </cell>
        </row>
        <row r="77">
          <cell r="A77">
            <v>134</v>
          </cell>
        </row>
        <row r="78">
          <cell r="A78">
            <v>97</v>
          </cell>
        </row>
        <row r="79">
          <cell r="A79">
            <v>88</v>
          </cell>
        </row>
        <row r="80">
          <cell r="A80">
            <v>525</v>
          </cell>
        </row>
        <row r="81">
          <cell r="A81">
            <v>461</v>
          </cell>
        </row>
        <row r="82">
          <cell r="A82">
            <v>19</v>
          </cell>
        </row>
        <row r="83">
          <cell r="A83">
            <v>386</v>
          </cell>
        </row>
        <row r="84">
          <cell r="A84">
            <v>499</v>
          </cell>
        </row>
        <row r="85">
          <cell r="A85">
            <v>44</v>
          </cell>
        </row>
        <row r="86">
          <cell r="A86">
            <v>297</v>
          </cell>
        </row>
        <row r="87">
          <cell r="A87">
            <v>60</v>
          </cell>
        </row>
        <row r="88">
          <cell r="A88">
            <v>246</v>
          </cell>
        </row>
        <row r="89">
          <cell r="A89">
            <v>359</v>
          </cell>
        </row>
        <row r="90">
          <cell r="A90">
            <v>483</v>
          </cell>
        </row>
        <row r="91">
          <cell r="A91">
            <v>98</v>
          </cell>
        </row>
        <row r="92">
          <cell r="A92">
            <v>287</v>
          </cell>
        </row>
        <row r="93">
          <cell r="A93">
            <v>493</v>
          </cell>
        </row>
        <row r="94">
          <cell r="A94">
            <v>216</v>
          </cell>
        </row>
        <row r="95">
          <cell r="A95">
            <v>284</v>
          </cell>
        </row>
        <row r="96">
          <cell r="A96">
            <v>263</v>
          </cell>
        </row>
        <row r="97">
          <cell r="A97">
            <v>372</v>
          </cell>
        </row>
        <row r="98">
          <cell r="A98">
            <v>322</v>
          </cell>
        </row>
        <row r="99">
          <cell r="A99">
            <v>90</v>
          </cell>
        </row>
        <row r="100">
          <cell r="A100">
            <v>219</v>
          </cell>
        </row>
        <row r="101">
          <cell r="A101">
            <v>49</v>
          </cell>
        </row>
        <row r="102">
          <cell r="A102">
            <v>390</v>
          </cell>
        </row>
        <row r="103">
          <cell r="A103">
            <v>61</v>
          </cell>
        </row>
        <row r="104">
          <cell r="A104">
            <v>264</v>
          </cell>
        </row>
        <row r="105">
          <cell r="A105">
            <v>212</v>
          </cell>
        </row>
        <row r="106">
          <cell r="A106">
            <v>307</v>
          </cell>
        </row>
        <row r="107">
          <cell r="A107">
            <v>115</v>
          </cell>
        </row>
        <row r="108">
          <cell r="A108">
            <v>315</v>
          </cell>
        </row>
        <row r="109">
          <cell r="A109">
            <v>300</v>
          </cell>
        </row>
        <row r="110">
          <cell r="A110">
            <v>84</v>
          </cell>
        </row>
        <row r="111">
          <cell r="A111">
            <v>199</v>
          </cell>
        </row>
        <row r="112">
          <cell r="A112">
            <v>228</v>
          </cell>
        </row>
        <row r="113">
          <cell r="A113">
            <v>42</v>
          </cell>
        </row>
        <row r="114">
          <cell r="A114">
            <v>195</v>
          </cell>
        </row>
        <row r="115">
          <cell r="A115">
            <v>543</v>
          </cell>
        </row>
        <row r="116">
          <cell r="A116">
            <v>538</v>
          </cell>
        </row>
        <row r="117">
          <cell r="A117">
            <v>530</v>
          </cell>
        </row>
        <row r="118">
          <cell r="A118">
            <v>130</v>
          </cell>
        </row>
        <row r="119">
          <cell r="A119">
            <v>498</v>
          </cell>
        </row>
        <row r="120">
          <cell r="A120">
            <v>412</v>
          </cell>
        </row>
        <row r="121">
          <cell r="A121">
            <v>448</v>
          </cell>
        </row>
        <row r="122">
          <cell r="A122">
            <v>532</v>
          </cell>
        </row>
        <row r="123">
          <cell r="A123">
            <v>53</v>
          </cell>
        </row>
        <row r="124">
          <cell r="A124">
            <v>510</v>
          </cell>
        </row>
        <row r="125">
          <cell r="A125">
            <v>235</v>
          </cell>
        </row>
        <row r="126">
          <cell r="A126">
            <v>507</v>
          </cell>
        </row>
        <row r="127">
          <cell r="A127">
            <v>17</v>
          </cell>
        </row>
        <row r="128">
          <cell r="A128">
            <v>40</v>
          </cell>
        </row>
        <row r="129">
          <cell r="A129">
            <v>266</v>
          </cell>
        </row>
        <row r="130">
          <cell r="A130">
            <v>389</v>
          </cell>
        </row>
        <row r="131">
          <cell r="A131">
            <v>142</v>
          </cell>
        </row>
        <row r="132">
          <cell r="A132">
            <v>406</v>
          </cell>
        </row>
        <row r="133">
          <cell r="A133">
            <v>102</v>
          </cell>
        </row>
        <row r="134">
          <cell r="A134">
            <v>304</v>
          </cell>
        </row>
        <row r="135">
          <cell r="A135">
            <v>308</v>
          </cell>
        </row>
        <row r="136">
          <cell r="A136">
            <v>537</v>
          </cell>
        </row>
        <row r="137">
          <cell r="A137">
            <v>251</v>
          </cell>
        </row>
        <row r="138">
          <cell r="A138">
            <v>131</v>
          </cell>
        </row>
        <row r="139">
          <cell r="A139">
            <v>138</v>
          </cell>
        </row>
        <row r="140">
          <cell r="A140">
            <v>301</v>
          </cell>
        </row>
        <row r="141">
          <cell r="A141">
            <v>163</v>
          </cell>
        </row>
        <row r="142">
          <cell r="A142">
            <v>73</v>
          </cell>
        </row>
        <row r="143">
          <cell r="A143">
            <v>120</v>
          </cell>
        </row>
        <row r="144">
          <cell r="A144">
            <v>70</v>
          </cell>
        </row>
        <row r="145">
          <cell r="A145">
            <v>539</v>
          </cell>
        </row>
        <row r="146">
          <cell r="A146">
            <v>175</v>
          </cell>
        </row>
        <row r="147">
          <cell r="A147">
            <v>457</v>
          </cell>
        </row>
        <row r="148">
          <cell r="A148">
            <v>319</v>
          </cell>
        </row>
        <row r="149">
          <cell r="A149">
            <v>258</v>
          </cell>
        </row>
        <row r="150">
          <cell r="A150">
            <v>314</v>
          </cell>
        </row>
        <row r="151">
          <cell r="A151">
            <v>240</v>
          </cell>
        </row>
        <row r="152">
          <cell r="A152">
            <v>302</v>
          </cell>
        </row>
        <row r="153">
          <cell r="A153">
            <v>108</v>
          </cell>
        </row>
        <row r="154">
          <cell r="A154">
            <v>355</v>
          </cell>
        </row>
        <row r="155">
          <cell r="A155">
            <v>146</v>
          </cell>
        </row>
        <row r="156">
          <cell r="A156">
            <v>529</v>
          </cell>
        </row>
        <row r="157">
          <cell r="A157">
            <v>349</v>
          </cell>
        </row>
        <row r="158">
          <cell r="A158">
            <v>356</v>
          </cell>
        </row>
        <row r="159">
          <cell r="A159">
            <v>143</v>
          </cell>
        </row>
        <row r="160">
          <cell r="A160">
            <v>29</v>
          </cell>
        </row>
        <row r="161">
          <cell r="A161">
            <v>198</v>
          </cell>
        </row>
        <row r="162">
          <cell r="A162">
            <v>371</v>
          </cell>
        </row>
        <row r="163">
          <cell r="A163">
            <v>39</v>
          </cell>
        </row>
        <row r="164">
          <cell r="A164">
            <v>193</v>
          </cell>
        </row>
        <row r="165">
          <cell r="A165">
            <v>416</v>
          </cell>
        </row>
        <row r="166">
          <cell r="A166">
            <v>205</v>
          </cell>
        </row>
        <row r="167">
          <cell r="A167">
            <v>95</v>
          </cell>
        </row>
        <row r="168">
          <cell r="A168">
            <v>476</v>
          </cell>
        </row>
        <row r="169">
          <cell r="A169">
            <v>155</v>
          </cell>
        </row>
        <row r="170">
          <cell r="A170">
            <v>479</v>
          </cell>
        </row>
        <row r="171">
          <cell r="A171">
            <v>6</v>
          </cell>
        </row>
        <row r="172">
          <cell r="A172">
            <v>365</v>
          </cell>
        </row>
        <row r="173">
          <cell r="A173">
            <v>346</v>
          </cell>
        </row>
        <row r="174">
          <cell r="A174">
            <v>289</v>
          </cell>
        </row>
        <row r="175">
          <cell r="A175">
            <v>126</v>
          </cell>
        </row>
        <row r="176">
          <cell r="A176">
            <v>303</v>
          </cell>
        </row>
        <row r="177">
          <cell r="A177">
            <v>447</v>
          </cell>
        </row>
        <row r="178">
          <cell r="A178">
            <v>179</v>
          </cell>
        </row>
        <row r="179">
          <cell r="A179">
            <v>495</v>
          </cell>
        </row>
        <row r="180">
          <cell r="A180">
            <v>519</v>
          </cell>
        </row>
        <row r="181">
          <cell r="A181">
            <v>112</v>
          </cell>
        </row>
        <row r="182">
          <cell r="A182">
            <v>534</v>
          </cell>
        </row>
        <row r="183">
          <cell r="A183">
            <v>117</v>
          </cell>
        </row>
        <row r="184">
          <cell r="A184">
            <v>454</v>
          </cell>
        </row>
        <row r="185">
          <cell r="A185">
            <v>477</v>
          </cell>
        </row>
        <row r="186">
          <cell r="A186">
            <v>440</v>
          </cell>
        </row>
        <row r="187">
          <cell r="A187">
            <v>520</v>
          </cell>
        </row>
        <row r="188">
          <cell r="A188">
            <v>181</v>
          </cell>
        </row>
        <row r="189">
          <cell r="A189">
            <v>247</v>
          </cell>
        </row>
        <row r="190">
          <cell r="A190">
            <v>306</v>
          </cell>
        </row>
        <row r="191">
          <cell r="A191">
            <v>403</v>
          </cell>
        </row>
        <row r="192">
          <cell r="A192">
            <v>94</v>
          </cell>
        </row>
        <row r="193">
          <cell r="A193">
            <v>502</v>
          </cell>
        </row>
        <row r="194">
          <cell r="A194">
            <v>33</v>
          </cell>
        </row>
        <row r="195">
          <cell r="A195">
            <v>480</v>
          </cell>
        </row>
        <row r="196">
          <cell r="A196">
            <v>505</v>
          </cell>
        </row>
        <row r="197">
          <cell r="A197">
            <v>489</v>
          </cell>
        </row>
        <row r="198">
          <cell r="A198">
            <v>46</v>
          </cell>
        </row>
        <row r="199">
          <cell r="A199">
            <v>484</v>
          </cell>
        </row>
        <row r="200">
          <cell r="A200">
            <v>456</v>
          </cell>
        </row>
        <row r="201">
          <cell r="A201">
            <v>282</v>
          </cell>
        </row>
        <row r="202">
          <cell r="A202">
            <v>245</v>
          </cell>
        </row>
        <row r="203">
          <cell r="A203">
            <v>55</v>
          </cell>
        </row>
        <row r="204">
          <cell r="A204">
            <v>100</v>
          </cell>
        </row>
        <row r="205">
          <cell r="A205">
            <v>144</v>
          </cell>
        </row>
        <row r="206">
          <cell r="A206">
            <v>482</v>
          </cell>
        </row>
        <row r="207">
          <cell r="A207">
            <v>291</v>
          </cell>
        </row>
        <row r="208">
          <cell r="A208">
            <v>56</v>
          </cell>
        </row>
        <row r="209">
          <cell r="A209">
            <v>374</v>
          </cell>
        </row>
        <row r="210">
          <cell r="A210">
            <v>488</v>
          </cell>
        </row>
        <row r="211">
          <cell r="A211">
            <v>122</v>
          </cell>
        </row>
        <row r="212">
          <cell r="A212">
            <v>341</v>
          </cell>
        </row>
        <row r="213">
          <cell r="A213">
            <v>512</v>
          </cell>
        </row>
        <row r="214">
          <cell r="A214">
            <v>165</v>
          </cell>
        </row>
        <row r="215">
          <cell r="A215">
            <v>391</v>
          </cell>
        </row>
        <row r="216">
          <cell r="A216">
            <v>392</v>
          </cell>
        </row>
        <row r="217">
          <cell r="A217">
            <v>285</v>
          </cell>
        </row>
        <row r="218">
          <cell r="A218">
            <v>462</v>
          </cell>
        </row>
        <row r="219">
          <cell r="A219">
            <v>490</v>
          </cell>
        </row>
        <row r="220">
          <cell r="A220">
            <v>75</v>
          </cell>
        </row>
        <row r="221">
          <cell r="A221">
            <v>109</v>
          </cell>
        </row>
        <row r="222">
          <cell r="A222">
            <v>217</v>
          </cell>
        </row>
        <row r="223">
          <cell r="A223">
            <v>15</v>
          </cell>
        </row>
        <row r="224">
          <cell r="A224">
            <v>504</v>
          </cell>
        </row>
        <row r="225">
          <cell r="A225">
            <v>250</v>
          </cell>
        </row>
        <row r="226">
          <cell r="A226">
            <v>405</v>
          </cell>
        </row>
        <row r="227">
          <cell r="A227">
            <v>204</v>
          </cell>
        </row>
        <row r="228">
          <cell r="A228">
            <v>470</v>
          </cell>
        </row>
        <row r="229">
          <cell r="A229">
            <v>229</v>
          </cell>
        </row>
        <row r="230">
          <cell r="A230">
            <v>419</v>
          </cell>
        </row>
        <row r="231">
          <cell r="A231">
            <v>124</v>
          </cell>
        </row>
        <row r="232">
          <cell r="A232">
            <v>398</v>
          </cell>
        </row>
        <row r="233">
          <cell r="A233">
            <v>452</v>
          </cell>
        </row>
        <row r="234">
          <cell r="A234">
            <v>87</v>
          </cell>
        </row>
        <row r="235">
          <cell r="A235">
            <v>58</v>
          </cell>
        </row>
        <row r="236">
          <cell r="A236">
            <v>27</v>
          </cell>
        </row>
        <row r="237">
          <cell r="A237">
            <v>536</v>
          </cell>
        </row>
        <row r="238">
          <cell r="A238">
            <v>422</v>
          </cell>
        </row>
        <row r="239">
          <cell r="A239">
            <v>71</v>
          </cell>
        </row>
        <row r="240">
          <cell r="A240">
            <v>540</v>
          </cell>
        </row>
        <row r="241">
          <cell r="A241">
            <v>157</v>
          </cell>
        </row>
        <row r="242">
          <cell r="A242">
            <v>265</v>
          </cell>
        </row>
        <row r="243">
          <cell r="A243">
            <v>526</v>
          </cell>
        </row>
        <row r="244">
          <cell r="A244">
            <v>145</v>
          </cell>
        </row>
        <row r="245">
          <cell r="A245">
            <v>434</v>
          </cell>
        </row>
        <row r="246">
          <cell r="A246">
            <v>137</v>
          </cell>
        </row>
        <row r="247">
          <cell r="A247">
            <v>119</v>
          </cell>
        </row>
        <row r="248">
          <cell r="A248">
            <v>128</v>
          </cell>
        </row>
        <row r="249">
          <cell r="A249">
            <v>127</v>
          </cell>
        </row>
        <row r="250">
          <cell r="A250">
            <v>317</v>
          </cell>
        </row>
        <row r="251">
          <cell r="A251">
            <v>154</v>
          </cell>
        </row>
        <row r="252">
          <cell r="A252">
            <v>279</v>
          </cell>
        </row>
        <row r="253">
          <cell r="A253">
            <v>196</v>
          </cell>
        </row>
        <row r="254">
          <cell r="A254">
            <v>441</v>
          </cell>
        </row>
        <row r="255">
          <cell r="A255">
            <v>273</v>
          </cell>
        </row>
        <row r="256">
          <cell r="A256">
            <v>546</v>
          </cell>
        </row>
        <row r="257">
          <cell r="A257">
            <v>535</v>
          </cell>
        </row>
        <row r="258">
          <cell r="A258">
            <v>431</v>
          </cell>
        </row>
        <row r="259">
          <cell r="A259">
            <v>533</v>
          </cell>
        </row>
        <row r="260">
          <cell r="A260">
            <v>423</v>
          </cell>
        </row>
        <row r="261">
          <cell r="A261">
            <v>32</v>
          </cell>
        </row>
        <row r="262">
          <cell r="A262">
            <v>186</v>
          </cell>
        </row>
        <row r="263">
          <cell r="A263">
            <v>16</v>
          </cell>
        </row>
        <row r="264">
          <cell r="A264">
            <v>428</v>
          </cell>
        </row>
        <row r="265">
          <cell r="A265">
            <v>218</v>
          </cell>
        </row>
        <row r="266">
          <cell r="A266">
            <v>366</v>
          </cell>
        </row>
        <row r="267">
          <cell r="A267">
            <v>101</v>
          </cell>
        </row>
        <row r="268">
          <cell r="A268">
            <v>222</v>
          </cell>
        </row>
        <row r="269">
          <cell r="A269">
            <v>382</v>
          </cell>
        </row>
        <row r="270">
          <cell r="A270">
            <v>455</v>
          </cell>
        </row>
        <row r="271">
          <cell r="A271">
            <v>328</v>
          </cell>
        </row>
        <row r="272">
          <cell r="A272">
            <v>381</v>
          </cell>
        </row>
        <row r="273">
          <cell r="A273">
            <v>347</v>
          </cell>
        </row>
        <row r="274">
          <cell r="A274">
            <v>26</v>
          </cell>
        </row>
        <row r="275">
          <cell r="A275">
            <v>342</v>
          </cell>
        </row>
        <row r="276">
          <cell r="A276">
            <v>377</v>
          </cell>
        </row>
        <row r="277">
          <cell r="A277">
            <v>172</v>
          </cell>
        </row>
        <row r="278">
          <cell r="A278">
            <v>330</v>
          </cell>
        </row>
        <row r="279">
          <cell r="A279">
            <v>150</v>
          </cell>
        </row>
        <row r="280">
          <cell r="A280">
            <v>209</v>
          </cell>
        </row>
        <row r="281">
          <cell r="A281">
            <v>159</v>
          </cell>
        </row>
        <row r="282">
          <cell r="A282">
            <v>259</v>
          </cell>
        </row>
        <row r="283">
          <cell r="A283">
            <v>380</v>
          </cell>
        </row>
        <row r="284">
          <cell r="A284">
            <v>283</v>
          </cell>
        </row>
        <row r="285">
          <cell r="A285">
            <v>82</v>
          </cell>
        </row>
        <row r="286">
          <cell r="A286">
            <v>305</v>
          </cell>
        </row>
        <row r="287">
          <cell r="A287">
            <v>383</v>
          </cell>
        </row>
        <row r="288">
          <cell r="A288">
            <v>34</v>
          </cell>
        </row>
        <row r="289">
          <cell r="A289">
            <v>442</v>
          </cell>
        </row>
        <row r="290">
          <cell r="A290">
            <v>81</v>
          </cell>
        </row>
        <row r="291">
          <cell r="A291">
            <v>241</v>
          </cell>
        </row>
        <row r="292">
          <cell r="A292">
            <v>497</v>
          </cell>
        </row>
        <row r="293">
          <cell r="A293">
            <v>260</v>
          </cell>
        </row>
        <row r="294">
          <cell r="A294">
            <v>376</v>
          </cell>
        </row>
        <row r="295">
          <cell r="A295">
            <v>166</v>
          </cell>
        </row>
        <row r="296">
          <cell r="A296">
            <v>114</v>
          </cell>
        </row>
        <row r="297">
          <cell r="A297">
            <v>429</v>
          </cell>
        </row>
        <row r="298">
          <cell r="A298">
            <v>511</v>
          </cell>
        </row>
        <row r="299">
          <cell r="A299">
            <v>369</v>
          </cell>
        </row>
        <row r="300">
          <cell r="A300">
            <v>337</v>
          </cell>
        </row>
        <row r="301">
          <cell r="A301">
            <v>294</v>
          </cell>
        </row>
        <row r="302">
          <cell r="A302">
            <v>329</v>
          </cell>
        </row>
        <row r="303">
          <cell r="A303">
            <v>293</v>
          </cell>
        </row>
        <row r="304">
          <cell r="A304">
            <v>83</v>
          </cell>
        </row>
        <row r="305">
          <cell r="A305">
            <v>207</v>
          </cell>
        </row>
        <row r="306">
          <cell r="A306">
            <v>340</v>
          </cell>
        </row>
        <row r="307">
          <cell r="A307">
            <v>528</v>
          </cell>
        </row>
        <row r="308">
          <cell r="A308">
            <v>545</v>
          </cell>
        </row>
        <row r="309">
          <cell r="A309">
            <v>254</v>
          </cell>
        </row>
        <row r="310">
          <cell r="A310">
            <v>421</v>
          </cell>
        </row>
        <row r="311">
          <cell r="A311">
            <v>139</v>
          </cell>
        </row>
        <row r="312">
          <cell r="A312">
            <v>354</v>
          </cell>
        </row>
        <row r="313">
          <cell r="A313">
            <v>420</v>
          </cell>
        </row>
        <row r="314">
          <cell r="A314">
            <v>415</v>
          </cell>
        </row>
        <row r="315">
          <cell r="A315">
            <v>353</v>
          </cell>
        </row>
        <row r="316">
          <cell r="A316">
            <v>156</v>
          </cell>
        </row>
        <row r="317">
          <cell r="A317">
            <v>450</v>
          </cell>
        </row>
        <row r="318">
          <cell r="A318">
            <v>521</v>
          </cell>
        </row>
        <row r="319">
          <cell r="A319">
            <v>68</v>
          </cell>
        </row>
        <row r="320">
          <cell r="A320">
            <v>336</v>
          </cell>
        </row>
        <row r="321">
          <cell r="A321">
            <v>449</v>
          </cell>
        </row>
        <row r="322">
          <cell r="A322">
            <v>268</v>
          </cell>
        </row>
        <row r="323">
          <cell r="A323">
            <v>413</v>
          </cell>
        </row>
        <row r="324">
          <cell r="A324">
            <v>237</v>
          </cell>
        </row>
        <row r="325">
          <cell r="A325">
            <v>481</v>
          </cell>
        </row>
        <row r="326">
          <cell r="A326">
            <v>51</v>
          </cell>
        </row>
        <row r="327">
          <cell r="A327">
            <v>417</v>
          </cell>
        </row>
        <row r="328">
          <cell r="A328">
            <v>104</v>
          </cell>
        </row>
        <row r="329">
          <cell r="A329">
            <v>168</v>
          </cell>
        </row>
        <row r="330">
          <cell r="A330">
            <v>48</v>
          </cell>
        </row>
        <row r="331">
          <cell r="A331">
            <v>335</v>
          </cell>
        </row>
        <row r="332">
          <cell r="A332">
            <v>253</v>
          </cell>
        </row>
        <row r="333">
          <cell r="A333">
            <v>164</v>
          </cell>
        </row>
        <row r="334">
          <cell r="A334">
            <v>121</v>
          </cell>
        </row>
        <row r="335">
          <cell r="A335">
            <v>363</v>
          </cell>
        </row>
        <row r="336">
          <cell r="A336">
            <v>430</v>
          </cell>
        </row>
        <row r="337">
          <cell r="A337">
            <v>393</v>
          </cell>
        </row>
        <row r="338">
          <cell r="A338">
            <v>344</v>
          </cell>
        </row>
        <row r="339">
          <cell r="A339">
            <v>201</v>
          </cell>
        </row>
        <row r="340">
          <cell r="A340">
            <v>99</v>
          </cell>
        </row>
        <row r="341">
          <cell r="A341">
            <v>86</v>
          </cell>
        </row>
        <row r="342">
          <cell r="A342">
            <v>313</v>
          </cell>
        </row>
        <row r="343">
          <cell r="A343">
            <v>492</v>
          </cell>
        </row>
        <row r="344">
          <cell r="A344">
            <v>62</v>
          </cell>
        </row>
        <row r="345">
          <cell r="A345">
            <v>158</v>
          </cell>
        </row>
        <row r="346">
          <cell r="A346">
            <v>288</v>
          </cell>
        </row>
        <row r="347">
          <cell r="A347">
            <v>161</v>
          </cell>
        </row>
        <row r="348">
          <cell r="A348">
            <v>89</v>
          </cell>
        </row>
        <row r="349">
          <cell r="A349">
            <v>153</v>
          </cell>
        </row>
        <row r="350">
          <cell r="A350">
            <v>227</v>
          </cell>
        </row>
        <row r="351">
          <cell r="A351">
            <v>494</v>
          </cell>
        </row>
        <row r="352">
          <cell r="A352">
            <v>486</v>
          </cell>
        </row>
        <row r="353">
          <cell r="A353">
            <v>191</v>
          </cell>
        </row>
        <row r="354">
          <cell r="A354">
            <v>2</v>
          </cell>
        </row>
        <row r="355">
          <cell r="A355">
            <v>188</v>
          </cell>
        </row>
        <row r="356">
          <cell r="A356">
            <v>274</v>
          </cell>
        </row>
        <row r="357">
          <cell r="A357">
            <v>141</v>
          </cell>
        </row>
        <row r="358">
          <cell r="A358">
            <v>77</v>
          </cell>
        </row>
        <row r="359">
          <cell r="A359">
            <v>311</v>
          </cell>
        </row>
        <row r="360">
          <cell r="A360">
            <v>514</v>
          </cell>
        </row>
        <row r="361">
          <cell r="A361">
            <v>411</v>
          </cell>
        </row>
        <row r="362">
          <cell r="A362">
            <v>106</v>
          </cell>
        </row>
        <row r="363">
          <cell r="A363">
            <v>332</v>
          </cell>
        </row>
        <row r="364">
          <cell r="A364">
            <v>1</v>
          </cell>
        </row>
        <row r="365">
          <cell r="A365">
            <v>491</v>
          </cell>
        </row>
        <row r="366">
          <cell r="A366">
            <v>160</v>
          </cell>
        </row>
        <row r="367">
          <cell r="A367">
            <v>22</v>
          </cell>
        </row>
        <row r="368">
          <cell r="A368">
            <v>522</v>
          </cell>
        </row>
        <row r="369">
          <cell r="A369">
            <v>385</v>
          </cell>
        </row>
        <row r="370">
          <cell r="A370">
            <v>80</v>
          </cell>
        </row>
        <row r="371">
          <cell r="A371">
            <v>200</v>
          </cell>
        </row>
        <row r="372">
          <cell r="A372">
            <v>211</v>
          </cell>
        </row>
        <row r="373">
          <cell r="A373">
            <v>517</v>
          </cell>
        </row>
        <row r="374">
          <cell r="A374">
            <v>169</v>
          </cell>
        </row>
        <row r="375">
          <cell r="A375">
            <v>362</v>
          </cell>
        </row>
        <row r="376">
          <cell r="A376">
            <v>286</v>
          </cell>
        </row>
        <row r="377">
          <cell r="A377">
            <v>30</v>
          </cell>
        </row>
        <row r="378">
          <cell r="A378">
            <v>65</v>
          </cell>
        </row>
        <row r="379">
          <cell r="A379">
            <v>547</v>
          </cell>
        </row>
        <row r="380">
          <cell r="A380">
            <v>261</v>
          </cell>
        </row>
        <row r="381">
          <cell r="A381">
            <v>542</v>
          </cell>
        </row>
        <row r="382">
          <cell r="A382">
            <v>50</v>
          </cell>
        </row>
        <row r="383">
          <cell r="A383">
            <v>277</v>
          </cell>
        </row>
        <row r="384">
          <cell r="A384">
            <v>271</v>
          </cell>
        </row>
        <row r="385">
          <cell r="A385">
            <v>468</v>
          </cell>
        </row>
        <row r="386">
          <cell r="A386">
            <v>183</v>
          </cell>
        </row>
        <row r="387">
          <cell r="A387">
            <v>407</v>
          </cell>
        </row>
        <row r="388">
          <cell r="A388">
            <v>148</v>
          </cell>
        </row>
        <row r="389">
          <cell r="A389">
            <v>324</v>
          </cell>
        </row>
        <row r="390">
          <cell r="A390">
            <v>18</v>
          </cell>
        </row>
        <row r="391">
          <cell r="A391">
            <v>325</v>
          </cell>
        </row>
        <row r="392">
          <cell r="A392">
            <v>231</v>
          </cell>
        </row>
        <row r="393">
          <cell r="A393">
            <v>426</v>
          </cell>
        </row>
        <row r="394">
          <cell r="A394">
            <v>459</v>
          </cell>
        </row>
        <row r="395">
          <cell r="A395">
            <v>290</v>
          </cell>
        </row>
        <row r="396">
          <cell r="A396">
            <v>370</v>
          </cell>
        </row>
        <row r="397">
          <cell r="A397">
            <v>339</v>
          </cell>
        </row>
        <row r="398">
          <cell r="A398">
            <v>3</v>
          </cell>
        </row>
        <row r="399">
          <cell r="A399">
            <v>244</v>
          </cell>
        </row>
        <row r="400">
          <cell r="A400">
            <v>149</v>
          </cell>
        </row>
        <row r="401">
          <cell r="A401">
            <v>21</v>
          </cell>
        </row>
        <row r="402">
          <cell r="A402">
            <v>453</v>
          </cell>
        </row>
        <row r="403">
          <cell r="A403">
            <v>402</v>
          </cell>
        </row>
        <row r="404">
          <cell r="A404">
            <v>296</v>
          </cell>
        </row>
        <row r="405">
          <cell r="A405">
            <v>76</v>
          </cell>
        </row>
        <row r="406">
          <cell r="A406">
            <v>338</v>
          </cell>
        </row>
        <row r="407">
          <cell r="A407">
            <v>397</v>
          </cell>
        </row>
        <row r="408">
          <cell r="A408">
            <v>321</v>
          </cell>
        </row>
        <row r="409">
          <cell r="A409">
            <v>57</v>
          </cell>
        </row>
        <row r="410">
          <cell r="A410">
            <v>368</v>
          </cell>
        </row>
        <row r="411">
          <cell r="A411">
            <v>11</v>
          </cell>
        </row>
        <row r="412">
          <cell r="A412">
            <v>331</v>
          </cell>
        </row>
        <row r="413">
          <cell r="A413">
            <v>225</v>
          </cell>
        </row>
        <row r="414">
          <cell r="A414">
            <v>236</v>
          </cell>
        </row>
        <row r="415">
          <cell r="A415">
            <v>116</v>
          </cell>
        </row>
        <row r="416">
          <cell r="A416">
            <v>458</v>
          </cell>
        </row>
        <row r="417">
          <cell r="A417">
            <v>445</v>
          </cell>
        </row>
        <row r="418">
          <cell r="A418">
            <v>364</v>
          </cell>
        </row>
        <row r="419">
          <cell r="A419">
            <v>388</v>
          </cell>
        </row>
        <row r="420">
          <cell r="A420">
            <v>418</v>
          </cell>
        </row>
        <row r="421">
          <cell r="A421">
            <v>5</v>
          </cell>
        </row>
        <row r="422">
          <cell r="A422">
            <v>316</v>
          </cell>
        </row>
        <row r="423">
          <cell r="A423">
            <v>318</v>
          </cell>
        </row>
        <row r="424">
          <cell r="A424">
            <v>72</v>
          </cell>
        </row>
        <row r="425">
          <cell r="A425">
            <v>226</v>
          </cell>
        </row>
        <row r="426">
          <cell r="A426">
            <v>358</v>
          </cell>
        </row>
        <row r="427">
          <cell r="A427">
            <v>202</v>
          </cell>
        </row>
        <row r="428">
          <cell r="A428">
            <v>432</v>
          </cell>
        </row>
        <row r="429">
          <cell r="A429">
            <v>52</v>
          </cell>
        </row>
        <row r="430">
          <cell r="A430">
            <v>334</v>
          </cell>
        </row>
        <row r="431">
          <cell r="A431">
            <v>234</v>
          </cell>
        </row>
        <row r="432">
          <cell r="A432">
            <v>242</v>
          </cell>
        </row>
        <row r="433">
          <cell r="A433">
            <v>272</v>
          </cell>
        </row>
        <row r="434">
          <cell r="A434">
            <v>275</v>
          </cell>
        </row>
        <row r="435">
          <cell r="A435">
            <v>190</v>
          </cell>
        </row>
        <row r="436">
          <cell r="A436">
            <v>91</v>
          </cell>
        </row>
        <row r="437">
          <cell r="A437">
            <v>113</v>
          </cell>
        </row>
        <row r="438">
          <cell r="A438">
            <v>152</v>
          </cell>
        </row>
        <row r="439">
          <cell r="A439">
            <v>45</v>
          </cell>
        </row>
        <row r="440">
          <cell r="A440">
            <v>327</v>
          </cell>
        </row>
      </sheetData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342</v>
          </cell>
        </row>
        <row r="3">
          <cell r="A3">
            <v>146</v>
          </cell>
        </row>
        <row r="4">
          <cell r="A4">
            <v>465</v>
          </cell>
        </row>
        <row r="5">
          <cell r="A5">
            <v>354</v>
          </cell>
        </row>
        <row r="6">
          <cell r="A6">
            <v>456</v>
          </cell>
        </row>
        <row r="7">
          <cell r="A7">
            <v>382</v>
          </cell>
        </row>
        <row r="8">
          <cell r="A8">
            <v>466</v>
          </cell>
        </row>
        <row r="9">
          <cell r="A9">
            <v>130</v>
          </cell>
        </row>
        <row r="10">
          <cell r="A10">
            <v>346</v>
          </cell>
        </row>
        <row r="11">
          <cell r="A11">
            <v>77</v>
          </cell>
        </row>
        <row r="12">
          <cell r="A12">
            <v>141</v>
          </cell>
        </row>
        <row r="13">
          <cell r="A13">
            <v>137</v>
          </cell>
        </row>
        <row r="14">
          <cell r="A14">
            <v>158</v>
          </cell>
        </row>
        <row r="15">
          <cell r="A15">
            <v>264</v>
          </cell>
        </row>
        <row r="16">
          <cell r="A16">
            <v>184</v>
          </cell>
        </row>
        <row r="17">
          <cell r="A17">
            <v>273</v>
          </cell>
        </row>
        <row r="18">
          <cell r="A18">
            <v>437</v>
          </cell>
        </row>
        <row r="19">
          <cell r="A19">
            <v>432</v>
          </cell>
        </row>
        <row r="20">
          <cell r="A20">
            <v>407</v>
          </cell>
        </row>
        <row r="21">
          <cell r="A21">
            <v>368</v>
          </cell>
        </row>
        <row r="22">
          <cell r="A22">
            <v>519</v>
          </cell>
        </row>
        <row r="23">
          <cell r="A23">
            <v>522</v>
          </cell>
        </row>
        <row r="24">
          <cell r="A24">
            <v>401</v>
          </cell>
        </row>
        <row r="25">
          <cell r="A25">
            <v>415</v>
          </cell>
        </row>
        <row r="26">
          <cell r="A26">
            <v>152</v>
          </cell>
        </row>
        <row r="27">
          <cell r="A27">
            <v>257</v>
          </cell>
        </row>
        <row r="28">
          <cell r="A28">
            <v>9</v>
          </cell>
        </row>
        <row r="29">
          <cell r="A29">
            <v>48</v>
          </cell>
        </row>
        <row r="30">
          <cell r="A30">
            <v>119</v>
          </cell>
        </row>
        <row r="31">
          <cell r="A31">
            <v>358</v>
          </cell>
        </row>
        <row r="32">
          <cell r="A32">
            <v>57</v>
          </cell>
        </row>
        <row r="33">
          <cell r="A33">
            <v>390</v>
          </cell>
        </row>
        <row r="34">
          <cell r="A34">
            <v>76</v>
          </cell>
        </row>
        <row r="35">
          <cell r="A35">
            <v>6</v>
          </cell>
        </row>
        <row r="36">
          <cell r="A36">
            <v>97</v>
          </cell>
        </row>
        <row r="37">
          <cell r="A37">
            <v>88</v>
          </cell>
        </row>
        <row r="38">
          <cell r="A38">
            <v>452</v>
          </cell>
        </row>
        <row r="39">
          <cell r="A39">
            <v>30</v>
          </cell>
        </row>
        <row r="40">
          <cell r="A40">
            <v>149</v>
          </cell>
        </row>
        <row r="41">
          <cell r="A41">
            <v>188</v>
          </cell>
        </row>
        <row r="42">
          <cell r="A42">
            <v>106</v>
          </cell>
        </row>
        <row r="43">
          <cell r="A43">
            <v>177</v>
          </cell>
        </row>
        <row r="44">
          <cell r="A44">
            <v>428</v>
          </cell>
        </row>
        <row r="45">
          <cell r="A45">
            <v>83</v>
          </cell>
        </row>
        <row r="46">
          <cell r="A46">
            <v>31</v>
          </cell>
        </row>
        <row r="47">
          <cell r="A47">
            <v>499</v>
          </cell>
        </row>
        <row r="48">
          <cell r="A48">
            <v>84</v>
          </cell>
        </row>
        <row r="49">
          <cell r="A49">
            <v>328</v>
          </cell>
        </row>
        <row r="50">
          <cell r="A50">
            <v>260</v>
          </cell>
        </row>
        <row r="51">
          <cell r="A51">
            <v>461</v>
          </cell>
        </row>
        <row r="52">
          <cell r="A52">
            <v>449</v>
          </cell>
        </row>
        <row r="53">
          <cell r="A53">
            <v>436</v>
          </cell>
        </row>
        <row r="54">
          <cell r="A54">
            <v>240</v>
          </cell>
        </row>
        <row r="55">
          <cell r="A55">
            <v>524</v>
          </cell>
        </row>
        <row r="56">
          <cell r="A56">
            <v>191</v>
          </cell>
        </row>
        <row r="57">
          <cell r="A57">
            <v>242</v>
          </cell>
        </row>
        <row r="58">
          <cell r="A58">
            <v>105</v>
          </cell>
        </row>
        <row r="59">
          <cell r="A59">
            <v>424</v>
          </cell>
        </row>
        <row r="60">
          <cell r="A60">
            <v>289</v>
          </cell>
        </row>
        <row r="61">
          <cell r="A61">
            <v>89</v>
          </cell>
        </row>
        <row r="62">
          <cell r="A62">
            <v>530</v>
          </cell>
        </row>
        <row r="63">
          <cell r="A63">
            <v>325</v>
          </cell>
        </row>
        <row r="64">
          <cell r="A64">
            <v>532</v>
          </cell>
        </row>
        <row r="65">
          <cell r="A65">
            <v>49</v>
          </cell>
        </row>
        <row r="66">
          <cell r="A66">
            <v>540</v>
          </cell>
        </row>
        <row r="67">
          <cell r="A67">
            <v>222</v>
          </cell>
        </row>
        <row r="68">
          <cell r="A68">
            <v>327</v>
          </cell>
        </row>
        <row r="69">
          <cell r="A69">
            <v>90</v>
          </cell>
        </row>
        <row r="70">
          <cell r="A70">
            <v>61</v>
          </cell>
        </row>
        <row r="71">
          <cell r="A71">
            <v>537</v>
          </cell>
        </row>
        <row r="72">
          <cell r="A72">
            <v>166</v>
          </cell>
        </row>
        <row r="73">
          <cell r="A73">
            <v>23</v>
          </cell>
        </row>
        <row r="74">
          <cell r="A74">
            <v>316</v>
          </cell>
        </row>
        <row r="75">
          <cell r="A75">
            <v>74</v>
          </cell>
        </row>
        <row r="76">
          <cell r="A76">
            <v>21</v>
          </cell>
        </row>
        <row r="77">
          <cell r="A77">
            <v>323</v>
          </cell>
        </row>
        <row r="78">
          <cell r="A78">
            <v>33</v>
          </cell>
        </row>
        <row r="79">
          <cell r="A79">
            <v>91</v>
          </cell>
        </row>
        <row r="80">
          <cell r="A80">
            <v>431</v>
          </cell>
        </row>
        <row r="81">
          <cell r="A81">
            <v>427</v>
          </cell>
        </row>
        <row r="82">
          <cell r="A82">
            <v>480</v>
          </cell>
        </row>
        <row r="83">
          <cell r="A83">
            <v>458</v>
          </cell>
        </row>
        <row r="84">
          <cell r="A84">
            <v>215</v>
          </cell>
        </row>
        <row r="85">
          <cell r="A85">
            <v>93</v>
          </cell>
        </row>
        <row r="86">
          <cell r="A86">
            <v>348</v>
          </cell>
        </row>
        <row r="87">
          <cell r="A87">
            <v>345</v>
          </cell>
        </row>
        <row r="88">
          <cell r="A88">
            <v>263</v>
          </cell>
        </row>
        <row r="89">
          <cell r="A89">
            <v>256</v>
          </cell>
        </row>
        <row r="90">
          <cell r="A90">
            <v>161</v>
          </cell>
        </row>
        <row r="91">
          <cell r="A91">
            <v>416</v>
          </cell>
        </row>
        <row r="92">
          <cell r="A92">
            <v>224</v>
          </cell>
        </row>
        <row r="93">
          <cell r="A93">
            <v>280</v>
          </cell>
        </row>
        <row r="94">
          <cell r="A94">
            <v>319</v>
          </cell>
        </row>
        <row r="95">
          <cell r="A95">
            <v>320</v>
          </cell>
        </row>
        <row r="96">
          <cell r="A96">
            <v>300</v>
          </cell>
        </row>
        <row r="97">
          <cell r="A97">
            <v>125</v>
          </cell>
        </row>
        <row r="98">
          <cell r="A98">
            <v>482</v>
          </cell>
        </row>
        <row r="99">
          <cell r="A99">
            <v>538</v>
          </cell>
        </row>
        <row r="100">
          <cell r="A100">
            <v>39</v>
          </cell>
        </row>
        <row r="101">
          <cell r="A101">
            <v>230</v>
          </cell>
        </row>
        <row r="102">
          <cell r="A102">
            <v>425</v>
          </cell>
        </row>
        <row r="103">
          <cell r="A103">
            <v>380</v>
          </cell>
        </row>
        <row r="104">
          <cell r="A104">
            <v>87</v>
          </cell>
        </row>
        <row r="105">
          <cell r="A105">
            <v>170</v>
          </cell>
        </row>
        <row r="106">
          <cell r="A106">
            <v>228</v>
          </cell>
        </row>
        <row r="107">
          <cell r="A107">
            <v>364</v>
          </cell>
        </row>
        <row r="108">
          <cell r="A108">
            <v>58</v>
          </cell>
        </row>
        <row r="109">
          <cell r="A109">
            <v>488</v>
          </cell>
        </row>
        <row r="110">
          <cell r="A110">
            <v>109</v>
          </cell>
        </row>
        <row r="111">
          <cell r="A111">
            <v>179</v>
          </cell>
        </row>
        <row r="112">
          <cell r="A112">
            <v>542</v>
          </cell>
        </row>
        <row r="113">
          <cell r="A113">
            <v>60</v>
          </cell>
        </row>
        <row r="114">
          <cell r="A114">
            <v>381</v>
          </cell>
        </row>
        <row r="115">
          <cell r="A115">
            <v>477</v>
          </cell>
        </row>
        <row r="116">
          <cell r="A116">
            <v>350</v>
          </cell>
        </row>
        <row r="117">
          <cell r="A117">
            <v>19</v>
          </cell>
        </row>
        <row r="118">
          <cell r="A118">
            <v>204</v>
          </cell>
        </row>
        <row r="119">
          <cell r="A119">
            <v>446</v>
          </cell>
        </row>
        <row r="120">
          <cell r="A120">
            <v>376</v>
          </cell>
        </row>
        <row r="121">
          <cell r="A121">
            <v>11</v>
          </cell>
        </row>
        <row r="122">
          <cell r="A122">
            <v>479</v>
          </cell>
        </row>
        <row r="123">
          <cell r="A123">
            <v>398</v>
          </cell>
        </row>
        <row r="124">
          <cell r="A124">
            <v>205</v>
          </cell>
        </row>
        <row r="125">
          <cell r="A125">
            <v>92</v>
          </cell>
        </row>
        <row r="126">
          <cell r="A126">
            <v>470</v>
          </cell>
        </row>
        <row r="127">
          <cell r="A127">
            <v>500</v>
          </cell>
        </row>
        <row r="128">
          <cell r="A128">
            <v>71</v>
          </cell>
        </row>
        <row r="129">
          <cell r="A129">
            <v>220</v>
          </cell>
        </row>
        <row r="130">
          <cell r="A130">
            <v>139</v>
          </cell>
        </row>
        <row r="131">
          <cell r="A131">
            <v>214</v>
          </cell>
        </row>
        <row r="132">
          <cell r="A132">
            <v>539</v>
          </cell>
        </row>
        <row r="133">
          <cell r="A133">
            <v>134</v>
          </cell>
        </row>
        <row r="134">
          <cell r="A134">
            <v>5</v>
          </cell>
        </row>
        <row r="135">
          <cell r="A135">
            <v>340</v>
          </cell>
        </row>
        <row r="136">
          <cell r="A136">
            <v>64</v>
          </cell>
        </row>
        <row r="137">
          <cell r="A137">
            <v>25</v>
          </cell>
        </row>
        <row r="138">
          <cell r="A138">
            <v>509</v>
          </cell>
        </row>
        <row r="139">
          <cell r="A139">
            <v>506</v>
          </cell>
        </row>
        <row r="140">
          <cell r="A140">
            <v>218</v>
          </cell>
        </row>
        <row r="141">
          <cell r="A141">
            <v>311</v>
          </cell>
        </row>
        <row r="142">
          <cell r="A142">
            <v>409</v>
          </cell>
        </row>
        <row r="143">
          <cell r="A143">
            <v>168</v>
          </cell>
        </row>
        <row r="144">
          <cell r="A144">
            <v>253</v>
          </cell>
        </row>
        <row r="145">
          <cell r="A145">
            <v>189</v>
          </cell>
        </row>
        <row r="146">
          <cell r="A146">
            <v>147</v>
          </cell>
        </row>
        <row r="147">
          <cell r="A147">
            <v>229</v>
          </cell>
        </row>
        <row r="148">
          <cell r="A148">
            <v>10</v>
          </cell>
        </row>
        <row r="149">
          <cell r="A149">
            <v>268</v>
          </cell>
        </row>
        <row r="150">
          <cell r="A150">
            <v>136</v>
          </cell>
        </row>
        <row r="151">
          <cell r="A151">
            <v>107</v>
          </cell>
        </row>
        <row r="152">
          <cell r="A152">
            <v>142</v>
          </cell>
        </row>
        <row r="153">
          <cell r="A153">
            <v>197</v>
          </cell>
        </row>
        <row r="154">
          <cell r="A154">
            <v>435</v>
          </cell>
        </row>
        <row r="155">
          <cell r="A155">
            <v>442</v>
          </cell>
        </row>
        <row r="156">
          <cell r="A156">
            <v>117</v>
          </cell>
        </row>
        <row r="157">
          <cell r="A157">
            <v>475</v>
          </cell>
        </row>
        <row r="158">
          <cell r="A158">
            <v>526</v>
          </cell>
        </row>
        <row r="159">
          <cell r="A159">
            <v>367</v>
          </cell>
        </row>
        <row r="160">
          <cell r="A160">
            <v>51</v>
          </cell>
        </row>
        <row r="161">
          <cell r="A161">
            <v>375</v>
          </cell>
        </row>
        <row r="162">
          <cell r="A162">
            <v>501</v>
          </cell>
        </row>
        <row r="163">
          <cell r="A163">
            <v>73</v>
          </cell>
        </row>
        <row r="164">
          <cell r="A164">
            <v>255</v>
          </cell>
        </row>
        <row r="165">
          <cell r="A165">
            <v>213</v>
          </cell>
        </row>
        <row r="166">
          <cell r="A166">
            <v>491</v>
          </cell>
        </row>
        <row r="167">
          <cell r="A167">
            <v>313</v>
          </cell>
        </row>
        <row r="168">
          <cell r="A168">
            <v>372</v>
          </cell>
        </row>
        <row r="169">
          <cell r="A169">
            <v>544</v>
          </cell>
        </row>
        <row r="170">
          <cell r="A170">
            <v>22</v>
          </cell>
        </row>
        <row r="171">
          <cell r="A171">
            <v>355</v>
          </cell>
        </row>
        <row r="172">
          <cell r="A172">
            <v>63</v>
          </cell>
        </row>
        <row r="173">
          <cell r="A173">
            <v>123</v>
          </cell>
        </row>
        <row r="174">
          <cell r="A174">
            <v>387</v>
          </cell>
        </row>
        <row r="175">
          <cell r="A175">
            <v>405</v>
          </cell>
        </row>
        <row r="176">
          <cell r="A176">
            <v>65</v>
          </cell>
        </row>
        <row r="177">
          <cell r="A177">
            <v>547</v>
          </cell>
        </row>
        <row r="178">
          <cell r="A178">
            <v>1</v>
          </cell>
        </row>
        <row r="179">
          <cell r="A179">
            <v>312</v>
          </cell>
        </row>
        <row r="180">
          <cell r="A180">
            <v>72</v>
          </cell>
        </row>
        <row r="181">
          <cell r="A181">
            <v>420</v>
          </cell>
        </row>
        <row r="182">
          <cell r="A182">
            <v>286</v>
          </cell>
        </row>
        <row r="183">
          <cell r="A183">
            <v>2</v>
          </cell>
        </row>
        <row r="184">
          <cell r="A184">
            <v>94</v>
          </cell>
        </row>
        <row r="185">
          <cell r="A185">
            <v>384</v>
          </cell>
        </row>
        <row r="186">
          <cell r="A186">
            <v>201</v>
          </cell>
        </row>
        <row r="187">
          <cell r="A187">
            <v>486</v>
          </cell>
        </row>
        <row r="188">
          <cell r="A188">
            <v>272</v>
          </cell>
        </row>
        <row r="189">
          <cell r="A189">
            <v>85</v>
          </cell>
        </row>
        <row r="190">
          <cell r="A190">
            <v>203</v>
          </cell>
        </row>
        <row r="191">
          <cell r="A191">
            <v>27</v>
          </cell>
        </row>
        <row r="192">
          <cell r="A192">
            <v>254</v>
          </cell>
        </row>
        <row r="193">
          <cell r="A193">
            <v>297</v>
          </cell>
        </row>
        <row r="194">
          <cell r="A194">
            <v>68</v>
          </cell>
        </row>
        <row r="195">
          <cell r="A195">
            <v>545</v>
          </cell>
        </row>
        <row r="196">
          <cell r="A196">
            <v>329</v>
          </cell>
        </row>
        <row r="197">
          <cell r="A197">
            <v>331</v>
          </cell>
        </row>
        <row r="198">
          <cell r="A198">
            <v>444</v>
          </cell>
        </row>
        <row r="199">
          <cell r="A199">
            <v>279</v>
          </cell>
        </row>
        <row r="200">
          <cell r="A200">
            <v>468</v>
          </cell>
        </row>
        <row r="201">
          <cell r="A201">
            <v>371</v>
          </cell>
        </row>
        <row r="202">
          <cell r="A202">
            <v>62</v>
          </cell>
        </row>
        <row r="203">
          <cell r="A203">
            <v>422</v>
          </cell>
        </row>
        <row r="204">
          <cell r="A204">
            <v>0</v>
          </cell>
        </row>
        <row r="205">
          <cell r="A205">
            <v>454</v>
          </cell>
        </row>
        <row r="206">
          <cell r="A206">
            <v>421</v>
          </cell>
        </row>
        <row r="207">
          <cell r="A207">
            <v>490</v>
          </cell>
        </row>
        <row r="208">
          <cell r="A208">
            <v>363</v>
          </cell>
        </row>
        <row r="209">
          <cell r="A209">
            <v>360</v>
          </cell>
        </row>
        <row r="210">
          <cell r="A210">
            <v>210</v>
          </cell>
        </row>
        <row r="211">
          <cell r="A211">
            <v>495</v>
          </cell>
        </row>
        <row r="212">
          <cell r="A212">
            <v>212</v>
          </cell>
        </row>
        <row r="213">
          <cell r="A213">
            <v>293</v>
          </cell>
        </row>
        <row r="214">
          <cell r="A214">
            <v>226</v>
          </cell>
        </row>
        <row r="215">
          <cell r="A215">
            <v>397</v>
          </cell>
        </row>
        <row r="216">
          <cell r="A216">
            <v>233</v>
          </cell>
        </row>
        <row r="217">
          <cell r="A217">
            <v>47</v>
          </cell>
        </row>
        <row r="218">
          <cell r="A218">
            <v>17</v>
          </cell>
        </row>
        <row r="219">
          <cell r="A219">
            <v>259</v>
          </cell>
        </row>
        <row r="220">
          <cell r="A220">
            <v>96</v>
          </cell>
        </row>
        <row r="221">
          <cell r="A221">
            <v>281</v>
          </cell>
        </row>
        <row r="222">
          <cell r="A222">
            <v>301</v>
          </cell>
        </row>
        <row r="223">
          <cell r="A223">
            <v>295</v>
          </cell>
        </row>
        <row r="224">
          <cell r="A224">
            <v>194</v>
          </cell>
        </row>
        <row r="225">
          <cell r="A225">
            <v>443</v>
          </cell>
        </row>
        <row r="226">
          <cell r="A226">
            <v>26</v>
          </cell>
        </row>
        <row r="227">
          <cell r="A227">
            <v>82</v>
          </cell>
        </row>
        <row r="228">
          <cell r="A228">
            <v>140</v>
          </cell>
        </row>
        <row r="229">
          <cell r="A229">
            <v>534</v>
          </cell>
        </row>
        <row r="230">
          <cell r="A230">
            <v>379</v>
          </cell>
        </row>
        <row r="231">
          <cell r="A231">
            <v>208</v>
          </cell>
        </row>
        <row r="232">
          <cell r="A232">
            <v>418</v>
          </cell>
        </row>
        <row r="233">
          <cell r="A233">
            <v>250</v>
          </cell>
        </row>
        <row r="234">
          <cell r="A234">
            <v>249</v>
          </cell>
        </row>
        <row r="235">
          <cell r="A235">
            <v>399</v>
          </cell>
        </row>
        <row r="236">
          <cell r="A236">
            <v>138</v>
          </cell>
        </row>
        <row r="237">
          <cell r="A237">
            <v>374</v>
          </cell>
        </row>
        <row r="238">
          <cell r="A238">
            <v>223</v>
          </cell>
        </row>
        <row r="239">
          <cell r="A239">
            <v>414</v>
          </cell>
        </row>
        <row r="240">
          <cell r="A240">
            <v>202</v>
          </cell>
        </row>
        <row r="241">
          <cell r="A241">
            <v>176</v>
          </cell>
        </row>
        <row r="242">
          <cell r="A242">
            <v>314</v>
          </cell>
        </row>
        <row r="243">
          <cell r="A243">
            <v>75</v>
          </cell>
        </row>
        <row r="244">
          <cell r="A244">
            <v>502</v>
          </cell>
        </row>
        <row r="245">
          <cell r="A245">
            <v>237</v>
          </cell>
        </row>
        <row r="246">
          <cell r="A246">
            <v>459</v>
          </cell>
        </row>
        <row r="247">
          <cell r="A247">
            <v>400</v>
          </cell>
        </row>
        <row r="248">
          <cell r="A248">
            <v>225</v>
          </cell>
        </row>
        <row r="249">
          <cell r="A249">
            <v>445</v>
          </cell>
        </row>
        <row r="250">
          <cell r="A250">
            <v>46</v>
          </cell>
        </row>
        <row r="251">
          <cell r="A251">
            <v>287</v>
          </cell>
        </row>
        <row r="252">
          <cell r="A252">
            <v>116</v>
          </cell>
        </row>
        <row r="253">
          <cell r="A253">
            <v>541</v>
          </cell>
        </row>
        <row r="254">
          <cell r="A254">
            <v>266</v>
          </cell>
        </row>
        <row r="255">
          <cell r="A255">
            <v>231</v>
          </cell>
        </row>
        <row r="256">
          <cell r="A256">
            <v>386</v>
          </cell>
        </row>
        <row r="257">
          <cell r="A257">
            <v>186</v>
          </cell>
        </row>
        <row r="258">
          <cell r="A258">
            <v>303</v>
          </cell>
        </row>
        <row r="259">
          <cell r="A259">
            <v>344</v>
          </cell>
        </row>
        <row r="260">
          <cell r="A260">
            <v>251</v>
          </cell>
        </row>
        <row r="261">
          <cell r="A261">
            <v>285</v>
          </cell>
        </row>
        <row r="262">
          <cell r="A262">
            <v>53</v>
          </cell>
        </row>
        <row r="263">
          <cell r="A263">
            <v>35</v>
          </cell>
        </row>
        <row r="264">
          <cell r="A264">
            <v>366</v>
          </cell>
        </row>
        <row r="265">
          <cell r="A265">
            <v>505</v>
          </cell>
        </row>
        <row r="266">
          <cell r="A266">
            <v>430</v>
          </cell>
        </row>
        <row r="267">
          <cell r="A267">
            <v>245</v>
          </cell>
        </row>
        <row r="268">
          <cell r="A268">
            <v>413</v>
          </cell>
        </row>
        <row r="269">
          <cell r="A269">
            <v>426</v>
          </cell>
        </row>
        <row r="270">
          <cell r="A270">
            <v>305</v>
          </cell>
        </row>
        <row r="271">
          <cell r="A271">
            <v>335</v>
          </cell>
        </row>
        <row r="272">
          <cell r="A272">
            <v>270</v>
          </cell>
        </row>
        <row r="273">
          <cell r="A273">
            <v>7</v>
          </cell>
        </row>
        <row r="274">
          <cell r="A274">
            <v>118</v>
          </cell>
        </row>
        <row r="275">
          <cell r="A275">
            <v>153</v>
          </cell>
        </row>
        <row r="276">
          <cell r="A276">
            <v>103</v>
          </cell>
        </row>
        <row r="277">
          <cell r="A277">
            <v>351</v>
          </cell>
        </row>
        <row r="278">
          <cell r="A278">
            <v>267</v>
          </cell>
        </row>
        <row r="279">
          <cell r="A279">
            <v>388</v>
          </cell>
        </row>
        <row r="280">
          <cell r="A280">
            <v>102</v>
          </cell>
        </row>
        <row r="281">
          <cell r="A281">
            <v>151</v>
          </cell>
        </row>
        <row r="282">
          <cell r="A282">
            <v>347</v>
          </cell>
        </row>
        <row r="283">
          <cell r="A283">
            <v>460</v>
          </cell>
        </row>
        <row r="284">
          <cell r="A284">
            <v>352</v>
          </cell>
        </row>
        <row r="285">
          <cell r="A285">
            <v>144</v>
          </cell>
        </row>
        <row r="286">
          <cell r="A286">
            <v>196</v>
          </cell>
        </row>
        <row r="287">
          <cell r="A287">
            <v>326</v>
          </cell>
        </row>
        <row r="288">
          <cell r="A288">
            <v>54</v>
          </cell>
        </row>
        <row r="289">
          <cell r="A289">
            <v>408</v>
          </cell>
        </row>
        <row r="290">
          <cell r="A290">
            <v>192</v>
          </cell>
        </row>
        <row r="291">
          <cell r="A291">
            <v>41</v>
          </cell>
        </row>
        <row r="292">
          <cell r="A292">
            <v>396</v>
          </cell>
        </row>
        <row r="293">
          <cell r="A293">
            <v>318</v>
          </cell>
        </row>
        <row r="294">
          <cell r="A294">
            <v>258</v>
          </cell>
        </row>
        <row r="295">
          <cell r="A295">
            <v>504</v>
          </cell>
        </row>
        <row r="296">
          <cell r="A296">
            <v>16</v>
          </cell>
        </row>
        <row r="297">
          <cell r="A297">
            <v>265</v>
          </cell>
        </row>
        <row r="298">
          <cell r="A298">
            <v>133</v>
          </cell>
        </row>
        <row r="299">
          <cell r="A299">
            <v>175</v>
          </cell>
        </row>
        <row r="300">
          <cell r="A300">
            <v>143</v>
          </cell>
        </row>
        <row r="301">
          <cell r="A301">
            <v>232</v>
          </cell>
        </row>
        <row r="302">
          <cell r="A302">
            <v>309</v>
          </cell>
        </row>
        <row r="303">
          <cell r="A303">
            <v>283</v>
          </cell>
        </row>
        <row r="304">
          <cell r="A304">
            <v>129</v>
          </cell>
        </row>
        <row r="305">
          <cell r="A305">
            <v>243</v>
          </cell>
        </row>
        <row r="306">
          <cell r="A306">
            <v>304</v>
          </cell>
        </row>
        <row r="307">
          <cell r="A307">
            <v>503</v>
          </cell>
        </row>
        <row r="308">
          <cell r="A308">
            <v>38</v>
          </cell>
        </row>
        <row r="309">
          <cell r="A309">
            <v>156</v>
          </cell>
        </row>
        <row r="310">
          <cell r="A310">
            <v>341</v>
          </cell>
        </row>
        <row r="311">
          <cell r="A311">
            <v>370</v>
          </cell>
        </row>
        <row r="312">
          <cell r="A312">
            <v>167</v>
          </cell>
        </row>
        <row r="313">
          <cell r="A313">
            <v>20</v>
          </cell>
        </row>
        <row r="314">
          <cell r="A314">
            <v>474</v>
          </cell>
        </row>
        <row r="315">
          <cell r="A315">
            <v>510</v>
          </cell>
        </row>
        <row r="316">
          <cell r="A316">
            <v>450</v>
          </cell>
        </row>
        <row r="317">
          <cell r="A317">
            <v>412</v>
          </cell>
        </row>
        <row r="318">
          <cell r="A318">
            <v>3</v>
          </cell>
        </row>
        <row r="319">
          <cell r="A319">
            <v>261</v>
          </cell>
        </row>
        <row r="320">
          <cell r="A320">
            <v>236</v>
          </cell>
        </row>
        <row r="321">
          <cell r="A321">
            <v>14</v>
          </cell>
        </row>
        <row r="322">
          <cell r="A322">
            <v>148</v>
          </cell>
        </row>
        <row r="323">
          <cell r="A323">
            <v>115</v>
          </cell>
        </row>
        <row r="324">
          <cell r="A324">
            <v>154</v>
          </cell>
        </row>
        <row r="325">
          <cell r="A325">
            <v>523</v>
          </cell>
        </row>
        <row r="326">
          <cell r="A326">
            <v>357</v>
          </cell>
        </row>
        <row r="327">
          <cell r="A327">
            <v>423</v>
          </cell>
        </row>
        <row r="328">
          <cell r="A328">
            <v>369</v>
          </cell>
        </row>
        <row r="329">
          <cell r="A329">
            <v>520</v>
          </cell>
        </row>
        <row r="330">
          <cell r="A330">
            <v>315</v>
          </cell>
        </row>
        <row r="331">
          <cell r="A331">
            <v>108</v>
          </cell>
        </row>
        <row r="332">
          <cell r="A332">
            <v>227</v>
          </cell>
        </row>
        <row r="333">
          <cell r="A333">
            <v>239</v>
          </cell>
        </row>
        <row r="334">
          <cell r="A334">
            <v>472</v>
          </cell>
        </row>
        <row r="335">
          <cell r="A335">
            <v>34</v>
          </cell>
        </row>
        <row r="336">
          <cell r="A336">
            <v>337</v>
          </cell>
        </row>
        <row r="337">
          <cell r="A337">
            <v>199</v>
          </cell>
        </row>
        <row r="338">
          <cell r="A338">
            <v>322</v>
          </cell>
        </row>
        <row r="339">
          <cell r="A339">
            <v>174</v>
          </cell>
        </row>
        <row r="340">
          <cell r="A340">
            <v>476</v>
          </cell>
        </row>
        <row r="341">
          <cell r="A341">
            <v>288</v>
          </cell>
        </row>
        <row r="342">
          <cell r="A342">
            <v>121</v>
          </cell>
        </row>
        <row r="343">
          <cell r="A343">
            <v>4</v>
          </cell>
        </row>
        <row r="344">
          <cell r="A344">
            <v>59</v>
          </cell>
        </row>
        <row r="345">
          <cell r="A345">
            <v>356</v>
          </cell>
        </row>
        <row r="346">
          <cell r="A346">
            <v>160</v>
          </cell>
        </row>
        <row r="347">
          <cell r="A347">
            <v>457</v>
          </cell>
        </row>
        <row r="348">
          <cell r="A348">
            <v>24</v>
          </cell>
        </row>
        <row r="349">
          <cell r="A349">
            <v>410</v>
          </cell>
        </row>
        <row r="350">
          <cell r="A350">
            <v>485</v>
          </cell>
        </row>
        <row r="351">
          <cell r="A351">
            <v>429</v>
          </cell>
        </row>
        <row r="352">
          <cell r="A352">
            <v>8</v>
          </cell>
        </row>
        <row r="353">
          <cell r="A353">
            <v>419</v>
          </cell>
        </row>
        <row r="354">
          <cell r="A354">
            <v>159</v>
          </cell>
        </row>
        <row r="355">
          <cell r="A355">
            <v>493</v>
          </cell>
        </row>
        <row r="356">
          <cell r="A356">
            <v>308</v>
          </cell>
        </row>
        <row r="357">
          <cell r="A357">
            <v>463</v>
          </cell>
        </row>
        <row r="358">
          <cell r="A358">
            <v>248</v>
          </cell>
        </row>
        <row r="359">
          <cell r="A359">
            <v>365</v>
          </cell>
        </row>
        <row r="360">
          <cell r="A360">
            <v>392</v>
          </cell>
        </row>
        <row r="361">
          <cell r="A361">
            <v>284</v>
          </cell>
        </row>
        <row r="362">
          <cell r="A362">
            <v>66</v>
          </cell>
        </row>
        <row r="363">
          <cell r="A363">
            <v>546</v>
          </cell>
        </row>
        <row r="364">
          <cell r="A364">
            <v>339</v>
          </cell>
        </row>
        <row r="365">
          <cell r="A365">
            <v>275</v>
          </cell>
        </row>
        <row r="366">
          <cell r="A366">
            <v>173</v>
          </cell>
        </row>
        <row r="367">
          <cell r="A367">
            <v>448</v>
          </cell>
        </row>
        <row r="368">
          <cell r="A368">
            <v>180</v>
          </cell>
        </row>
        <row r="369">
          <cell r="A369">
            <v>406</v>
          </cell>
        </row>
        <row r="370">
          <cell r="A370">
            <v>517</v>
          </cell>
        </row>
        <row r="371">
          <cell r="A371">
            <v>508</v>
          </cell>
        </row>
        <row r="372">
          <cell r="A372">
            <v>45</v>
          </cell>
        </row>
        <row r="373">
          <cell r="A373">
            <v>378</v>
          </cell>
        </row>
        <row r="374">
          <cell r="A374">
            <v>478</v>
          </cell>
        </row>
        <row r="375">
          <cell r="A375">
            <v>221</v>
          </cell>
        </row>
        <row r="376">
          <cell r="A376">
            <v>467</v>
          </cell>
        </row>
        <row r="377">
          <cell r="A377">
            <v>307</v>
          </cell>
        </row>
        <row r="378">
          <cell r="A378">
            <v>124</v>
          </cell>
        </row>
        <row r="379">
          <cell r="A379">
            <v>521</v>
          </cell>
        </row>
        <row r="380">
          <cell r="A380">
            <v>198</v>
          </cell>
        </row>
        <row r="381">
          <cell r="A381">
            <v>155</v>
          </cell>
        </row>
        <row r="382">
          <cell r="A382">
            <v>332</v>
          </cell>
        </row>
        <row r="383">
          <cell r="A383">
            <v>181</v>
          </cell>
        </row>
        <row r="384">
          <cell r="A384">
            <v>535</v>
          </cell>
        </row>
        <row r="385">
          <cell r="A385">
            <v>389</v>
          </cell>
        </row>
        <row r="386">
          <cell r="A386">
            <v>241</v>
          </cell>
        </row>
        <row r="387">
          <cell r="A387">
            <v>385</v>
          </cell>
        </row>
        <row r="388">
          <cell r="A388">
            <v>377</v>
          </cell>
        </row>
        <row r="389">
          <cell r="A389">
            <v>185</v>
          </cell>
        </row>
        <row r="390">
          <cell r="A390">
            <v>70</v>
          </cell>
        </row>
        <row r="391">
          <cell r="A391">
            <v>543</v>
          </cell>
        </row>
        <row r="392">
          <cell r="A392">
            <v>29</v>
          </cell>
        </row>
        <row r="393">
          <cell r="A393">
            <v>440</v>
          </cell>
        </row>
        <row r="394">
          <cell r="A394">
            <v>209</v>
          </cell>
        </row>
        <row r="395">
          <cell r="A395">
            <v>528</v>
          </cell>
        </row>
        <row r="396">
          <cell r="A396">
            <v>282</v>
          </cell>
        </row>
        <row r="397">
          <cell r="A397">
            <v>343</v>
          </cell>
        </row>
        <row r="398">
          <cell r="A398">
            <v>291</v>
          </cell>
        </row>
        <row r="399">
          <cell r="A399">
            <v>469</v>
          </cell>
        </row>
        <row r="400">
          <cell r="A400">
            <v>484</v>
          </cell>
        </row>
        <row r="401">
          <cell r="A401">
            <v>32</v>
          </cell>
        </row>
        <row r="402">
          <cell r="A402">
            <v>512</v>
          </cell>
        </row>
        <row r="403">
          <cell r="A403">
            <v>169</v>
          </cell>
        </row>
        <row r="404">
          <cell r="A404">
            <v>464</v>
          </cell>
        </row>
        <row r="405">
          <cell r="A405">
            <v>200</v>
          </cell>
        </row>
        <row r="406">
          <cell r="A406">
            <v>178</v>
          </cell>
        </row>
        <row r="407">
          <cell r="A407">
            <v>113</v>
          </cell>
        </row>
        <row r="408">
          <cell r="A408">
            <v>324</v>
          </cell>
        </row>
        <row r="409">
          <cell r="A409">
            <v>349</v>
          </cell>
        </row>
        <row r="410">
          <cell r="A410">
            <v>183</v>
          </cell>
        </row>
        <row r="411">
          <cell r="A411">
            <v>162</v>
          </cell>
        </row>
        <row r="412">
          <cell r="A412">
            <v>438</v>
          </cell>
        </row>
        <row r="413">
          <cell r="A413">
            <v>473</v>
          </cell>
        </row>
        <row r="414">
          <cell r="A414">
            <v>511</v>
          </cell>
        </row>
        <row r="415">
          <cell r="A415">
            <v>353</v>
          </cell>
        </row>
        <row r="416">
          <cell r="A416">
            <v>86</v>
          </cell>
        </row>
        <row r="417">
          <cell r="A417">
            <v>195</v>
          </cell>
        </row>
        <row r="418">
          <cell r="A418">
            <v>361</v>
          </cell>
        </row>
        <row r="419">
          <cell r="A419">
            <v>190</v>
          </cell>
        </row>
        <row r="420">
          <cell r="A420">
            <v>276</v>
          </cell>
        </row>
        <row r="421">
          <cell r="A421">
            <v>336</v>
          </cell>
        </row>
        <row r="422">
          <cell r="A422">
            <v>114</v>
          </cell>
        </row>
        <row r="423">
          <cell r="A423">
            <v>271</v>
          </cell>
        </row>
        <row r="424">
          <cell r="A424">
            <v>122</v>
          </cell>
        </row>
        <row r="425">
          <cell r="A425">
            <v>494</v>
          </cell>
        </row>
        <row r="426">
          <cell r="A426">
            <v>395</v>
          </cell>
        </row>
        <row r="427">
          <cell r="A427">
            <v>433</v>
          </cell>
        </row>
        <row r="428">
          <cell r="A428">
            <v>101</v>
          </cell>
        </row>
        <row r="429">
          <cell r="A429">
            <v>99</v>
          </cell>
        </row>
        <row r="430">
          <cell r="A430">
            <v>298</v>
          </cell>
        </row>
        <row r="431">
          <cell r="A431">
            <v>78</v>
          </cell>
        </row>
        <row r="432">
          <cell r="A432">
            <v>330</v>
          </cell>
        </row>
        <row r="433">
          <cell r="A433">
            <v>548</v>
          </cell>
        </row>
        <row r="434">
          <cell r="A434">
            <v>80</v>
          </cell>
        </row>
        <row r="435">
          <cell r="A435">
            <v>277</v>
          </cell>
        </row>
        <row r="436">
          <cell r="A436">
            <v>219</v>
          </cell>
        </row>
        <row r="437">
          <cell r="A437">
            <v>37</v>
          </cell>
        </row>
        <row r="438">
          <cell r="A438">
            <v>187</v>
          </cell>
        </row>
        <row r="439">
          <cell r="A439">
            <v>394</v>
          </cell>
        </row>
        <row r="440">
          <cell r="A440">
            <v>529</v>
          </cell>
        </row>
      </sheetData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505</v>
          </cell>
        </row>
        <row r="3">
          <cell r="A3">
            <v>469</v>
          </cell>
        </row>
        <row r="4">
          <cell r="A4">
            <v>380</v>
          </cell>
        </row>
        <row r="5">
          <cell r="A5">
            <v>91</v>
          </cell>
        </row>
        <row r="6">
          <cell r="A6">
            <v>159</v>
          </cell>
        </row>
        <row r="7">
          <cell r="A7">
            <v>402</v>
          </cell>
        </row>
        <row r="8">
          <cell r="A8">
            <v>229</v>
          </cell>
        </row>
        <row r="9">
          <cell r="A9">
            <v>279</v>
          </cell>
        </row>
        <row r="10">
          <cell r="A10">
            <v>51</v>
          </cell>
        </row>
        <row r="11">
          <cell r="A11">
            <v>331</v>
          </cell>
        </row>
        <row r="12">
          <cell r="A12">
            <v>151</v>
          </cell>
        </row>
        <row r="13">
          <cell r="A13">
            <v>357</v>
          </cell>
        </row>
        <row r="14">
          <cell r="A14">
            <v>21</v>
          </cell>
        </row>
        <row r="15">
          <cell r="A15">
            <v>515</v>
          </cell>
        </row>
        <row r="16">
          <cell r="A16">
            <v>372</v>
          </cell>
        </row>
        <row r="17">
          <cell r="A17">
            <v>52</v>
          </cell>
        </row>
        <row r="18">
          <cell r="A18">
            <v>248</v>
          </cell>
        </row>
        <row r="19">
          <cell r="A19">
            <v>504</v>
          </cell>
        </row>
        <row r="20">
          <cell r="A20">
            <v>319</v>
          </cell>
        </row>
        <row r="21">
          <cell r="A21">
            <v>408</v>
          </cell>
        </row>
        <row r="22">
          <cell r="A22">
            <v>99</v>
          </cell>
        </row>
        <row r="23">
          <cell r="A23">
            <v>177</v>
          </cell>
        </row>
        <row r="24">
          <cell r="A24">
            <v>387</v>
          </cell>
        </row>
        <row r="25">
          <cell r="A25">
            <v>152</v>
          </cell>
        </row>
        <row r="26">
          <cell r="A26">
            <v>349</v>
          </cell>
        </row>
        <row r="27">
          <cell r="A27">
            <v>534</v>
          </cell>
        </row>
        <row r="28">
          <cell r="A28">
            <v>5</v>
          </cell>
        </row>
        <row r="29">
          <cell r="A29">
            <v>69</v>
          </cell>
        </row>
        <row r="30">
          <cell r="A30">
            <v>84</v>
          </cell>
        </row>
        <row r="31">
          <cell r="A31">
            <v>259</v>
          </cell>
        </row>
        <row r="32">
          <cell r="A32">
            <v>263</v>
          </cell>
        </row>
        <row r="33">
          <cell r="A33">
            <v>186</v>
          </cell>
        </row>
        <row r="34">
          <cell r="A34">
            <v>212</v>
          </cell>
        </row>
        <row r="35">
          <cell r="A35">
            <v>355</v>
          </cell>
        </row>
        <row r="36">
          <cell r="A36">
            <v>477</v>
          </cell>
        </row>
        <row r="37">
          <cell r="A37">
            <v>497</v>
          </cell>
        </row>
        <row r="38">
          <cell r="A38">
            <v>288</v>
          </cell>
        </row>
        <row r="39">
          <cell r="A39">
            <v>113</v>
          </cell>
        </row>
        <row r="40">
          <cell r="A40">
            <v>78</v>
          </cell>
        </row>
        <row r="41">
          <cell r="A41">
            <v>97</v>
          </cell>
        </row>
        <row r="42">
          <cell r="A42">
            <v>172</v>
          </cell>
        </row>
        <row r="43">
          <cell r="A43">
            <v>71</v>
          </cell>
        </row>
        <row r="44">
          <cell r="A44">
            <v>436</v>
          </cell>
        </row>
        <row r="45">
          <cell r="A45">
            <v>451</v>
          </cell>
        </row>
        <row r="46">
          <cell r="A46">
            <v>59</v>
          </cell>
        </row>
        <row r="47">
          <cell r="A47">
            <v>508</v>
          </cell>
        </row>
        <row r="48">
          <cell r="A48">
            <v>373</v>
          </cell>
        </row>
        <row r="49">
          <cell r="A49">
            <v>12</v>
          </cell>
        </row>
        <row r="50">
          <cell r="A50">
            <v>307</v>
          </cell>
        </row>
        <row r="51">
          <cell r="A51">
            <v>39</v>
          </cell>
        </row>
        <row r="52">
          <cell r="A52">
            <v>247</v>
          </cell>
        </row>
        <row r="53">
          <cell r="A53">
            <v>290</v>
          </cell>
        </row>
        <row r="54">
          <cell r="A54">
            <v>399</v>
          </cell>
        </row>
        <row r="55">
          <cell r="A55">
            <v>70</v>
          </cell>
        </row>
        <row r="56">
          <cell r="A56">
            <v>161</v>
          </cell>
        </row>
        <row r="57">
          <cell r="A57">
            <v>160</v>
          </cell>
        </row>
        <row r="58">
          <cell r="A58">
            <v>487</v>
          </cell>
        </row>
        <row r="59">
          <cell r="A59">
            <v>136</v>
          </cell>
        </row>
        <row r="60">
          <cell r="A60">
            <v>103</v>
          </cell>
        </row>
        <row r="61">
          <cell r="A61">
            <v>353</v>
          </cell>
        </row>
        <row r="62">
          <cell r="A62">
            <v>440</v>
          </cell>
        </row>
        <row r="63">
          <cell r="A63">
            <v>351</v>
          </cell>
        </row>
        <row r="64">
          <cell r="A64">
            <v>468</v>
          </cell>
        </row>
        <row r="65">
          <cell r="A65">
            <v>458</v>
          </cell>
        </row>
        <row r="66">
          <cell r="A66">
            <v>449</v>
          </cell>
        </row>
        <row r="67">
          <cell r="A67">
            <v>329</v>
          </cell>
        </row>
        <row r="68">
          <cell r="A68">
            <v>405</v>
          </cell>
        </row>
        <row r="69">
          <cell r="A69">
            <v>245</v>
          </cell>
        </row>
        <row r="70">
          <cell r="A70">
            <v>226</v>
          </cell>
        </row>
        <row r="71">
          <cell r="A71">
            <v>90</v>
          </cell>
        </row>
        <row r="72">
          <cell r="A72">
            <v>102</v>
          </cell>
        </row>
        <row r="73">
          <cell r="A73">
            <v>41</v>
          </cell>
        </row>
        <row r="74">
          <cell r="A74">
            <v>175</v>
          </cell>
        </row>
        <row r="75">
          <cell r="A75">
            <v>323</v>
          </cell>
        </row>
        <row r="76">
          <cell r="A76">
            <v>393</v>
          </cell>
        </row>
        <row r="77">
          <cell r="A77">
            <v>406</v>
          </cell>
        </row>
        <row r="78">
          <cell r="A78">
            <v>74</v>
          </cell>
        </row>
        <row r="79">
          <cell r="A79">
            <v>541</v>
          </cell>
        </row>
        <row r="80">
          <cell r="A80">
            <v>493</v>
          </cell>
        </row>
        <row r="81">
          <cell r="A81">
            <v>60</v>
          </cell>
        </row>
        <row r="82">
          <cell r="A82">
            <v>400</v>
          </cell>
        </row>
        <row r="83">
          <cell r="A83">
            <v>34</v>
          </cell>
        </row>
        <row r="84">
          <cell r="A84">
            <v>114</v>
          </cell>
        </row>
        <row r="85">
          <cell r="A85">
            <v>272</v>
          </cell>
        </row>
        <row r="86">
          <cell r="A86">
            <v>385</v>
          </cell>
        </row>
        <row r="87">
          <cell r="A87">
            <v>390</v>
          </cell>
        </row>
        <row r="88">
          <cell r="A88">
            <v>532</v>
          </cell>
        </row>
        <row r="89">
          <cell r="A89">
            <v>294</v>
          </cell>
        </row>
        <row r="90">
          <cell r="A90">
            <v>548</v>
          </cell>
        </row>
        <row r="91">
          <cell r="A91">
            <v>520</v>
          </cell>
        </row>
        <row r="92">
          <cell r="A92">
            <v>257</v>
          </cell>
        </row>
        <row r="93">
          <cell r="A93">
            <v>187</v>
          </cell>
        </row>
        <row r="94">
          <cell r="A94">
            <v>392</v>
          </cell>
        </row>
        <row r="95">
          <cell r="A95">
            <v>110</v>
          </cell>
        </row>
        <row r="96">
          <cell r="A96">
            <v>64</v>
          </cell>
        </row>
        <row r="97">
          <cell r="A97">
            <v>317</v>
          </cell>
        </row>
        <row r="98">
          <cell r="A98">
            <v>354</v>
          </cell>
        </row>
        <row r="99">
          <cell r="A99">
            <v>401</v>
          </cell>
        </row>
        <row r="100">
          <cell r="A100">
            <v>106</v>
          </cell>
        </row>
        <row r="101">
          <cell r="A101">
            <v>216</v>
          </cell>
        </row>
        <row r="102">
          <cell r="A102">
            <v>383</v>
          </cell>
        </row>
        <row r="103">
          <cell r="A103">
            <v>121</v>
          </cell>
        </row>
        <row r="104">
          <cell r="A104">
            <v>264</v>
          </cell>
        </row>
        <row r="105">
          <cell r="A105">
            <v>340</v>
          </cell>
        </row>
        <row r="106">
          <cell r="A106">
            <v>337</v>
          </cell>
        </row>
        <row r="107">
          <cell r="A107">
            <v>167</v>
          </cell>
        </row>
        <row r="108">
          <cell r="A108">
            <v>403</v>
          </cell>
        </row>
        <row r="109">
          <cell r="A109">
            <v>133</v>
          </cell>
        </row>
        <row r="110">
          <cell r="A110">
            <v>322</v>
          </cell>
        </row>
        <row r="111">
          <cell r="A111">
            <v>412</v>
          </cell>
        </row>
        <row r="112">
          <cell r="A112">
            <v>180</v>
          </cell>
        </row>
        <row r="113">
          <cell r="A113">
            <v>472</v>
          </cell>
        </row>
        <row r="114">
          <cell r="A114">
            <v>250</v>
          </cell>
        </row>
        <row r="115">
          <cell r="A115">
            <v>464</v>
          </cell>
        </row>
        <row r="116">
          <cell r="A116">
            <v>89</v>
          </cell>
        </row>
        <row r="117">
          <cell r="A117">
            <v>512</v>
          </cell>
        </row>
        <row r="118">
          <cell r="A118">
            <v>538</v>
          </cell>
        </row>
        <row r="119">
          <cell r="A119">
            <v>4</v>
          </cell>
        </row>
        <row r="120">
          <cell r="A120">
            <v>1</v>
          </cell>
        </row>
        <row r="121">
          <cell r="A121">
            <v>105</v>
          </cell>
        </row>
        <row r="122">
          <cell r="A122">
            <v>484</v>
          </cell>
        </row>
        <row r="123">
          <cell r="A123">
            <v>178</v>
          </cell>
        </row>
        <row r="124">
          <cell r="A124">
            <v>17</v>
          </cell>
        </row>
        <row r="125">
          <cell r="A125">
            <v>545</v>
          </cell>
        </row>
        <row r="126">
          <cell r="A126">
            <v>148</v>
          </cell>
        </row>
        <row r="127">
          <cell r="A127">
            <v>88</v>
          </cell>
        </row>
        <row r="128">
          <cell r="A128">
            <v>239</v>
          </cell>
        </row>
        <row r="129">
          <cell r="A129">
            <v>54</v>
          </cell>
        </row>
        <row r="130">
          <cell r="A130">
            <v>356</v>
          </cell>
        </row>
        <row r="131">
          <cell r="A131">
            <v>366</v>
          </cell>
        </row>
        <row r="132">
          <cell r="A132">
            <v>129</v>
          </cell>
        </row>
        <row r="133">
          <cell r="A133">
            <v>398</v>
          </cell>
        </row>
        <row r="134">
          <cell r="A134">
            <v>130</v>
          </cell>
        </row>
        <row r="135">
          <cell r="A135">
            <v>154</v>
          </cell>
        </row>
        <row r="136">
          <cell r="A136">
            <v>411</v>
          </cell>
        </row>
        <row r="137">
          <cell r="A137">
            <v>424</v>
          </cell>
        </row>
        <row r="138">
          <cell r="A138">
            <v>111</v>
          </cell>
        </row>
        <row r="139">
          <cell r="A139">
            <v>299</v>
          </cell>
        </row>
        <row r="140">
          <cell r="A140">
            <v>312</v>
          </cell>
        </row>
        <row r="141">
          <cell r="A141">
            <v>13</v>
          </cell>
        </row>
        <row r="142">
          <cell r="A142">
            <v>182</v>
          </cell>
        </row>
        <row r="143">
          <cell r="A143">
            <v>122</v>
          </cell>
        </row>
        <row r="144">
          <cell r="A144">
            <v>7</v>
          </cell>
        </row>
        <row r="145">
          <cell r="A145">
            <v>543</v>
          </cell>
        </row>
        <row r="146">
          <cell r="A146">
            <v>109</v>
          </cell>
        </row>
        <row r="147">
          <cell r="A147">
            <v>535</v>
          </cell>
        </row>
        <row r="148">
          <cell r="A148">
            <v>101</v>
          </cell>
        </row>
        <row r="149">
          <cell r="A149">
            <v>255</v>
          </cell>
        </row>
        <row r="150">
          <cell r="A150">
            <v>87</v>
          </cell>
        </row>
        <row r="151">
          <cell r="A151">
            <v>378</v>
          </cell>
        </row>
        <row r="152">
          <cell r="A152">
            <v>346</v>
          </cell>
        </row>
        <row r="153">
          <cell r="A153">
            <v>14</v>
          </cell>
        </row>
        <row r="154">
          <cell r="A154">
            <v>220</v>
          </cell>
        </row>
        <row r="155">
          <cell r="A155">
            <v>342</v>
          </cell>
        </row>
        <row r="156">
          <cell r="A156">
            <v>218</v>
          </cell>
        </row>
        <row r="157">
          <cell r="A157">
            <v>228</v>
          </cell>
        </row>
        <row r="158">
          <cell r="A158">
            <v>537</v>
          </cell>
        </row>
        <row r="159">
          <cell r="A159">
            <v>181</v>
          </cell>
        </row>
        <row r="160">
          <cell r="A160">
            <v>146</v>
          </cell>
        </row>
        <row r="161">
          <cell r="A161">
            <v>462</v>
          </cell>
        </row>
        <row r="162">
          <cell r="A162">
            <v>188</v>
          </cell>
        </row>
        <row r="163">
          <cell r="A163">
            <v>214</v>
          </cell>
        </row>
        <row r="164">
          <cell r="A164">
            <v>476</v>
          </cell>
        </row>
        <row r="165">
          <cell r="A165">
            <v>25</v>
          </cell>
        </row>
        <row r="166">
          <cell r="A166">
            <v>141</v>
          </cell>
        </row>
        <row r="167">
          <cell r="A167">
            <v>441</v>
          </cell>
        </row>
        <row r="168">
          <cell r="A168">
            <v>75</v>
          </cell>
        </row>
        <row r="169">
          <cell r="A169">
            <v>455</v>
          </cell>
        </row>
        <row r="170">
          <cell r="A170">
            <v>291</v>
          </cell>
        </row>
        <row r="171">
          <cell r="A171">
            <v>347</v>
          </cell>
        </row>
        <row r="172">
          <cell r="A172">
            <v>314</v>
          </cell>
        </row>
        <row r="173">
          <cell r="A173">
            <v>20</v>
          </cell>
        </row>
        <row r="174">
          <cell r="A174">
            <v>466</v>
          </cell>
        </row>
        <row r="175">
          <cell r="A175">
            <v>381</v>
          </cell>
        </row>
        <row r="176">
          <cell r="A176">
            <v>414</v>
          </cell>
        </row>
        <row r="177">
          <cell r="A177">
            <v>244</v>
          </cell>
        </row>
        <row r="178">
          <cell r="A178">
            <v>10</v>
          </cell>
        </row>
        <row r="179">
          <cell r="A179">
            <v>528</v>
          </cell>
        </row>
        <row r="180">
          <cell r="A180">
            <v>343</v>
          </cell>
        </row>
        <row r="181">
          <cell r="A181">
            <v>40</v>
          </cell>
        </row>
        <row r="182">
          <cell r="A182">
            <v>502</v>
          </cell>
        </row>
        <row r="183">
          <cell r="A183">
            <v>183</v>
          </cell>
        </row>
        <row r="184">
          <cell r="A184">
            <v>108</v>
          </cell>
        </row>
        <row r="185">
          <cell r="A185">
            <v>439</v>
          </cell>
        </row>
        <row r="186">
          <cell r="A186">
            <v>112</v>
          </cell>
        </row>
        <row r="187">
          <cell r="A187">
            <v>115</v>
          </cell>
        </row>
        <row r="188">
          <cell r="A188">
            <v>539</v>
          </cell>
        </row>
        <row r="189">
          <cell r="A189">
            <v>22</v>
          </cell>
        </row>
        <row r="190">
          <cell r="A190">
            <v>209</v>
          </cell>
        </row>
        <row r="191">
          <cell r="A191">
            <v>145</v>
          </cell>
        </row>
        <row r="192">
          <cell r="A192">
            <v>174</v>
          </cell>
        </row>
        <row r="193">
          <cell r="A193">
            <v>292</v>
          </cell>
        </row>
        <row r="194">
          <cell r="A194">
            <v>118</v>
          </cell>
        </row>
        <row r="195">
          <cell r="A195">
            <v>358</v>
          </cell>
        </row>
        <row r="196">
          <cell r="A196">
            <v>123</v>
          </cell>
        </row>
        <row r="197">
          <cell r="A197">
            <v>194</v>
          </cell>
        </row>
        <row r="198">
          <cell r="A198">
            <v>227</v>
          </cell>
        </row>
        <row r="199">
          <cell r="A199">
            <v>318</v>
          </cell>
        </row>
        <row r="200">
          <cell r="A200">
            <v>368</v>
          </cell>
        </row>
        <row r="201">
          <cell r="A201">
            <v>524</v>
          </cell>
        </row>
        <row r="202">
          <cell r="A202">
            <v>241</v>
          </cell>
        </row>
        <row r="203">
          <cell r="A203">
            <v>325</v>
          </cell>
        </row>
        <row r="204">
          <cell r="A204">
            <v>213</v>
          </cell>
        </row>
        <row r="205">
          <cell r="A205">
            <v>450</v>
          </cell>
        </row>
        <row r="206">
          <cell r="A206">
            <v>522</v>
          </cell>
        </row>
        <row r="207">
          <cell r="A207">
            <v>308</v>
          </cell>
        </row>
        <row r="208">
          <cell r="A208">
            <v>386</v>
          </cell>
        </row>
        <row r="209">
          <cell r="A209">
            <v>196</v>
          </cell>
        </row>
        <row r="210">
          <cell r="A210">
            <v>169</v>
          </cell>
        </row>
        <row r="211">
          <cell r="A211">
            <v>266</v>
          </cell>
        </row>
        <row r="212">
          <cell r="A212">
            <v>423</v>
          </cell>
        </row>
        <row r="213">
          <cell r="A213">
            <v>57</v>
          </cell>
        </row>
        <row r="214">
          <cell r="A214">
            <v>447</v>
          </cell>
        </row>
        <row r="215">
          <cell r="A215">
            <v>221</v>
          </cell>
        </row>
        <row r="216">
          <cell r="A216">
            <v>360</v>
          </cell>
        </row>
        <row r="217">
          <cell r="A217">
            <v>42</v>
          </cell>
        </row>
        <row r="218">
          <cell r="A218">
            <v>246</v>
          </cell>
        </row>
        <row r="219">
          <cell r="A219">
            <v>260</v>
          </cell>
        </row>
        <row r="220">
          <cell r="A220">
            <v>96</v>
          </cell>
        </row>
        <row r="221">
          <cell r="A221">
            <v>278</v>
          </cell>
        </row>
        <row r="222">
          <cell r="A222">
            <v>425</v>
          </cell>
        </row>
        <row r="223">
          <cell r="A223">
            <v>30</v>
          </cell>
        </row>
        <row r="224">
          <cell r="A224">
            <v>333</v>
          </cell>
        </row>
        <row r="225">
          <cell r="A225">
            <v>254</v>
          </cell>
        </row>
        <row r="226">
          <cell r="A226">
            <v>53</v>
          </cell>
        </row>
        <row r="227">
          <cell r="A227">
            <v>231</v>
          </cell>
        </row>
        <row r="228">
          <cell r="A228">
            <v>116</v>
          </cell>
        </row>
        <row r="229">
          <cell r="A229">
            <v>374</v>
          </cell>
        </row>
        <row r="230">
          <cell r="A230">
            <v>31</v>
          </cell>
        </row>
        <row r="231">
          <cell r="A231">
            <v>280</v>
          </cell>
        </row>
        <row r="232">
          <cell r="A232">
            <v>486</v>
          </cell>
        </row>
        <row r="233">
          <cell r="A233">
            <v>391</v>
          </cell>
        </row>
        <row r="234">
          <cell r="A234">
            <v>369</v>
          </cell>
        </row>
        <row r="235">
          <cell r="A235">
            <v>204</v>
          </cell>
        </row>
        <row r="236">
          <cell r="A236">
            <v>437</v>
          </cell>
        </row>
        <row r="237">
          <cell r="A237">
            <v>156</v>
          </cell>
        </row>
        <row r="238">
          <cell r="A238">
            <v>195</v>
          </cell>
        </row>
        <row r="239">
          <cell r="A239">
            <v>389</v>
          </cell>
        </row>
        <row r="240">
          <cell r="A240">
            <v>306</v>
          </cell>
        </row>
        <row r="241">
          <cell r="A241">
            <v>67</v>
          </cell>
        </row>
        <row r="242">
          <cell r="A242">
            <v>19</v>
          </cell>
        </row>
        <row r="243">
          <cell r="A243">
            <v>480</v>
          </cell>
        </row>
        <row r="244">
          <cell r="A244">
            <v>459</v>
          </cell>
        </row>
        <row r="245">
          <cell r="A245">
            <v>225</v>
          </cell>
        </row>
        <row r="246">
          <cell r="A246">
            <v>202</v>
          </cell>
        </row>
        <row r="247">
          <cell r="A247">
            <v>38</v>
          </cell>
        </row>
        <row r="248">
          <cell r="A248">
            <v>243</v>
          </cell>
        </row>
        <row r="249">
          <cell r="A249">
            <v>339</v>
          </cell>
        </row>
        <row r="250">
          <cell r="A250">
            <v>29</v>
          </cell>
        </row>
        <row r="251">
          <cell r="A251">
            <v>271</v>
          </cell>
        </row>
        <row r="252">
          <cell r="A252">
            <v>235</v>
          </cell>
        </row>
        <row r="253">
          <cell r="A253">
            <v>270</v>
          </cell>
        </row>
        <row r="254">
          <cell r="A254">
            <v>32</v>
          </cell>
        </row>
        <row r="255">
          <cell r="A255">
            <v>0</v>
          </cell>
        </row>
        <row r="256">
          <cell r="A256">
            <v>336</v>
          </cell>
        </row>
        <row r="257">
          <cell r="A257">
            <v>334</v>
          </cell>
        </row>
        <row r="258">
          <cell r="A258">
            <v>475</v>
          </cell>
        </row>
        <row r="259">
          <cell r="A259">
            <v>237</v>
          </cell>
        </row>
        <row r="260">
          <cell r="A260">
            <v>286</v>
          </cell>
        </row>
        <row r="261">
          <cell r="A261">
            <v>540</v>
          </cell>
        </row>
        <row r="262">
          <cell r="A262">
            <v>481</v>
          </cell>
        </row>
        <row r="263">
          <cell r="A263">
            <v>119</v>
          </cell>
        </row>
        <row r="264">
          <cell r="A264">
            <v>326</v>
          </cell>
        </row>
        <row r="265">
          <cell r="A265">
            <v>465</v>
          </cell>
        </row>
        <row r="266">
          <cell r="A266">
            <v>168</v>
          </cell>
        </row>
        <row r="267">
          <cell r="A267">
            <v>56</v>
          </cell>
        </row>
        <row r="268">
          <cell r="A268">
            <v>421</v>
          </cell>
        </row>
        <row r="269">
          <cell r="A269">
            <v>253</v>
          </cell>
        </row>
        <row r="270">
          <cell r="A270">
            <v>530</v>
          </cell>
        </row>
        <row r="271">
          <cell r="A271">
            <v>44</v>
          </cell>
        </row>
        <row r="272">
          <cell r="A272">
            <v>428</v>
          </cell>
        </row>
        <row r="273">
          <cell r="A273">
            <v>274</v>
          </cell>
        </row>
        <row r="274">
          <cell r="A274">
            <v>345</v>
          </cell>
        </row>
        <row r="275">
          <cell r="A275">
            <v>80</v>
          </cell>
        </row>
        <row r="276">
          <cell r="A276">
            <v>68</v>
          </cell>
        </row>
        <row r="277">
          <cell r="A277">
            <v>199</v>
          </cell>
        </row>
        <row r="278">
          <cell r="A278">
            <v>256</v>
          </cell>
        </row>
        <row r="279">
          <cell r="A279">
            <v>150</v>
          </cell>
        </row>
        <row r="280">
          <cell r="A280">
            <v>415</v>
          </cell>
        </row>
        <row r="281">
          <cell r="A281">
            <v>511</v>
          </cell>
        </row>
        <row r="282">
          <cell r="A282">
            <v>344</v>
          </cell>
        </row>
        <row r="283">
          <cell r="A283">
            <v>499</v>
          </cell>
        </row>
        <row r="284">
          <cell r="A284">
            <v>315</v>
          </cell>
        </row>
        <row r="285">
          <cell r="A285">
            <v>514</v>
          </cell>
        </row>
        <row r="286">
          <cell r="A286">
            <v>409</v>
          </cell>
        </row>
        <row r="287">
          <cell r="A287">
            <v>166</v>
          </cell>
        </row>
        <row r="288">
          <cell r="A288">
            <v>79</v>
          </cell>
        </row>
        <row r="289">
          <cell r="A289">
            <v>179</v>
          </cell>
        </row>
        <row r="290">
          <cell r="A290">
            <v>125</v>
          </cell>
        </row>
        <row r="291">
          <cell r="A291">
            <v>72</v>
          </cell>
        </row>
        <row r="292">
          <cell r="A292">
            <v>149</v>
          </cell>
        </row>
        <row r="293">
          <cell r="A293">
            <v>430</v>
          </cell>
        </row>
        <row r="294">
          <cell r="A294">
            <v>24</v>
          </cell>
        </row>
        <row r="295">
          <cell r="A295">
            <v>276</v>
          </cell>
        </row>
        <row r="296">
          <cell r="A296">
            <v>2</v>
          </cell>
        </row>
        <row r="297">
          <cell r="A297">
            <v>352</v>
          </cell>
        </row>
        <row r="298">
          <cell r="A298">
            <v>163</v>
          </cell>
        </row>
        <row r="299">
          <cell r="A299">
            <v>494</v>
          </cell>
        </row>
        <row r="300">
          <cell r="A300">
            <v>33</v>
          </cell>
        </row>
        <row r="301">
          <cell r="A301">
            <v>131</v>
          </cell>
        </row>
        <row r="302">
          <cell r="A302">
            <v>205</v>
          </cell>
        </row>
        <row r="303">
          <cell r="A303">
            <v>490</v>
          </cell>
        </row>
        <row r="304">
          <cell r="A304">
            <v>320</v>
          </cell>
        </row>
        <row r="305">
          <cell r="A305">
            <v>170</v>
          </cell>
        </row>
        <row r="306">
          <cell r="A306">
            <v>153</v>
          </cell>
        </row>
        <row r="307">
          <cell r="A307">
            <v>135</v>
          </cell>
        </row>
        <row r="308">
          <cell r="A308">
            <v>262</v>
          </cell>
        </row>
        <row r="309">
          <cell r="A309">
            <v>501</v>
          </cell>
        </row>
        <row r="310">
          <cell r="A310">
            <v>407</v>
          </cell>
        </row>
        <row r="311">
          <cell r="A311">
            <v>485</v>
          </cell>
        </row>
        <row r="312">
          <cell r="A312">
            <v>297</v>
          </cell>
        </row>
        <row r="313">
          <cell r="A313">
            <v>471</v>
          </cell>
        </row>
        <row r="314">
          <cell r="A314">
            <v>127</v>
          </cell>
        </row>
        <row r="315">
          <cell r="A315">
            <v>61</v>
          </cell>
        </row>
        <row r="316">
          <cell r="A316">
            <v>269</v>
          </cell>
        </row>
        <row r="317">
          <cell r="A317">
            <v>55</v>
          </cell>
        </row>
        <row r="318">
          <cell r="A318">
            <v>394</v>
          </cell>
        </row>
        <row r="319">
          <cell r="A319">
            <v>126</v>
          </cell>
        </row>
        <row r="320">
          <cell r="A320">
            <v>513</v>
          </cell>
        </row>
        <row r="321">
          <cell r="A321">
            <v>233</v>
          </cell>
        </row>
        <row r="322">
          <cell r="A322">
            <v>498</v>
          </cell>
        </row>
        <row r="323">
          <cell r="A323">
            <v>27</v>
          </cell>
        </row>
        <row r="324">
          <cell r="A324">
            <v>134</v>
          </cell>
        </row>
        <row r="325">
          <cell r="A325">
            <v>219</v>
          </cell>
        </row>
        <row r="326">
          <cell r="A326">
            <v>275</v>
          </cell>
        </row>
        <row r="327">
          <cell r="A327">
            <v>311</v>
          </cell>
        </row>
        <row r="328">
          <cell r="A328">
            <v>258</v>
          </cell>
        </row>
        <row r="329">
          <cell r="A329">
            <v>158</v>
          </cell>
        </row>
        <row r="330">
          <cell r="A330">
            <v>338</v>
          </cell>
        </row>
        <row r="331">
          <cell r="A331">
            <v>95</v>
          </cell>
        </row>
        <row r="332">
          <cell r="A332">
            <v>444</v>
          </cell>
        </row>
        <row r="333">
          <cell r="A333">
            <v>18</v>
          </cell>
        </row>
        <row r="334">
          <cell r="A334">
            <v>448</v>
          </cell>
        </row>
        <row r="335">
          <cell r="A335">
            <v>261</v>
          </cell>
        </row>
        <row r="336">
          <cell r="A336">
            <v>377</v>
          </cell>
        </row>
        <row r="337">
          <cell r="A337">
            <v>429</v>
          </cell>
        </row>
        <row r="338">
          <cell r="A338">
            <v>81</v>
          </cell>
        </row>
        <row r="339">
          <cell r="A339">
            <v>483</v>
          </cell>
        </row>
        <row r="340">
          <cell r="A340">
            <v>100</v>
          </cell>
        </row>
        <row r="341">
          <cell r="A341">
            <v>211</v>
          </cell>
        </row>
        <row r="342">
          <cell r="A342">
            <v>223</v>
          </cell>
        </row>
        <row r="343">
          <cell r="A343">
            <v>282</v>
          </cell>
        </row>
        <row r="344">
          <cell r="A344">
            <v>327</v>
          </cell>
        </row>
        <row r="345">
          <cell r="A345">
            <v>470</v>
          </cell>
        </row>
        <row r="346">
          <cell r="A346">
            <v>396</v>
          </cell>
        </row>
        <row r="347">
          <cell r="A347">
            <v>433</v>
          </cell>
        </row>
        <row r="348">
          <cell r="A348">
            <v>47</v>
          </cell>
        </row>
        <row r="349">
          <cell r="A349">
            <v>224</v>
          </cell>
        </row>
        <row r="350">
          <cell r="A350">
            <v>302</v>
          </cell>
        </row>
        <row r="351">
          <cell r="A351">
            <v>8</v>
          </cell>
        </row>
        <row r="352">
          <cell r="A352">
            <v>370</v>
          </cell>
        </row>
        <row r="353">
          <cell r="A353">
            <v>140</v>
          </cell>
        </row>
        <row r="354">
          <cell r="A354">
            <v>404</v>
          </cell>
        </row>
        <row r="355">
          <cell r="A355">
            <v>365</v>
          </cell>
        </row>
        <row r="356">
          <cell r="A356">
            <v>395</v>
          </cell>
        </row>
        <row r="357">
          <cell r="A357">
            <v>66</v>
          </cell>
        </row>
        <row r="358">
          <cell r="A358">
            <v>171</v>
          </cell>
        </row>
        <row r="359">
          <cell r="A359">
            <v>301</v>
          </cell>
        </row>
        <row r="360">
          <cell r="A360">
            <v>139</v>
          </cell>
        </row>
        <row r="361">
          <cell r="A361">
            <v>281</v>
          </cell>
        </row>
        <row r="362">
          <cell r="A362">
            <v>234</v>
          </cell>
        </row>
        <row r="363">
          <cell r="A363">
            <v>367</v>
          </cell>
        </row>
        <row r="364">
          <cell r="A364">
            <v>184</v>
          </cell>
        </row>
        <row r="365">
          <cell r="A365">
            <v>98</v>
          </cell>
        </row>
        <row r="366">
          <cell r="A366">
            <v>300</v>
          </cell>
        </row>
        <row r="367">
          <cell r="A367">
            <v>251</v>
          </cell>
        </row>
        <row r="368">
          <cell r="A368">
            <v>268</v>
          </cell>
        </row>
        <row r="369">
          <cell r="A369">
            <v>518</v>
          </cell>
        </row>
        <row r="370">
          <cell r="A370">
            <v>303</v>
          </cell>
        </row>
        <row r="371">
          <cell r="A371">
            <v>350</v>
          </cell>
        </row>
        <row r="372">
          <cell r="A372">
            <v>495</v>
          </cell>
        </row>
        <row r="373">
          <cell r="A373">
            <v>117</v>
          </cell>
        </row>
        <row r="374">
          <cell r="A374">
            <v>536</v>
          </cell>
        </row>
        <row r="375">
          <cell r="A375">
            <v>362</v>
          </cell>
        </row>
        <row r="376">
          <cell r="A376">
            <v>348</v>
          </cell>
        </row>
        <row r="377">
          <cell r="A377">
            <v>193</v>
          </cell>
        </row>
        <row r="378">
          <cell r="A378">
            <v>222</v>
          </cell>
        </row>
        <row r="379">
          <cell r="A379">
            <v>62</v>
          </cell>
        </row>
        <row r="380">
          <cell r="A380">
            <v>422</v>
          </cell>
        </row>
        <row r="381">
          <cell r="A381">
            <v>525</v>
          </cell>
        </row>
        <row r="382">
          <cell r="A382">
            <v>192</v>
          </cell>
        </row>
        <row r="383">
          <cell r="A383">
            <v>104</v>
          </cell>
        </row>
        <row r="384">
          <cell r="A384">
            <v>198</v>
          </cell>
        </row>
        <row r="385">
          <cell r="A385">
            <v>293</v>
          </cell>
        </row>
        <row r="386">
          <cell r="A386">
            <v>492</v>
          </cell>
        </row>
        <row r="387">
          <cell r="A387">
            <v>77</v>
          </cell>
        </row>
        <row r="388">
          <cell r="A388">
            <v>509</v>
          </cell>
        </row>
        <row r="389">
          <cell r="A389">
            <v>361</v>
          </cell>
        </row>
        <row r="390">
          <cell r="A390">
            <v>544</v>
          </cell>
        </row>
        <row r="391">
          <cell r="A391">
            <v>190</v>
          </cell>
        </row>
        <row r="392">
          <cell r="A392">
            <v>456</v>
          </cell>
        </row>
        <row r="393">
          <cell r="A393">
            <v>277</v>
          </cell>
        </row>
        <row r="394">
          <cell r="A394">
            <v>86</v>
          </cell>
        </row>
        <row r="395">
          <cell r="A395">
            <v>92</v>
          </cell>
        </row>
        <row r="396">
          <cell r="A396">
            <v>526</v>
          </cell>
        </row>
        <row r="397">
          <cell r="A397">
            <v>120</v>
          </cell>
        </row>
        <row r="398">
          <cell r="A398">
            <v>85</v>
          </cell>
        </row>
        <row r="399">
          <cell r="A399">
            <v>452</v>
          </cell>
        </row>
        <row r="400">
          <cell r="A400">
            <v>3</v>
          </cell>
        </row>
        <row r="401">
          <cell r="A401">
            <v>73</v>
          </cell>
        </row>
        <row r="402">
          <cell r="A402">
            <v>489</v>
          </cell>
        </row>
        <row r="403">
          <cell r="A403">
            <v>215</v>
          </cell>
        </row>
        <row r="404">
          <cell r="A404">
            <v>124</v>
          </cell>
        </row>
        <row r="405">
          <cell r="A405">
            <v>332</v>
          </cell>
        </row>
        <row r="406">
          <cell r="A406">
            <v>189</v>
          </cell>
        </row>
        <row r="407">
          <cell r="A407">
            <v>217</v>
          </cell>
        </row>
        <row r="408">
          <cell r="A408">
            <v>321</v>
          </cell>
        </row>
        <row r="409">
          <cell r="A409">
            <v>434</v>
          </cell>
        </row>
        <row r="410">
          <cell r="A410">
            <v>289</v>
          </cell>
        </row>
        <row r="411">
          <cell r="A411">
            <v>546</v>
          </cell>
        </row>
        <row r="412">
          <cell r="A412">
            <v>304</v>
          </cell>
        </row>
        <row r="413">
          <cell r="A413">
            <v>83</v>
          </cell>
        </row>
        <row r="414">
          <cell r="A414">
            <v>364</v>
          </cell>
        </row>
        <row r="415">
          <cell r="A415">
            <v>295</v>
          </cell>
        </row>
        <row r="416">
          <cell r="A416">
            <v>142</v>
          </cell>
        </row>
        <row r="417">
          <cell r="A417">
            <v>482</v>
          </cell>
        </row>
        <row r="418">
          <cell r="A418">
            <v>191</v>
          </cell>
        </row>
        <row r="419">
          <cell r="A419">
            <v>491</v>
          </cell>
        </row>
        <row r="420">
          <cell r="A420">
            <v>173</v>
          </cell>
        </row>
        <row r="421">
          <cell r="A421">
            <v>128</v>
          </cell>
        </row>
        <row r="422">
          <cell r="A422">
            <v>359</v>
          </cell>
        </row>
        <row r="423">
          <cell r="A423">
            <v>285</v>
          </cell>
        </row>
        <row r="424">
          <cell r="A424">
            <v>93</v>
          </cell>
        </row>
        <row r="425">
          <cell r="A425">
            <v>431</v>
          </cell>
        </row>
        <row r="426">
          <cell r="A426">
            <v>63</v>
          </cell>
        </row>
        <row r="427">
          <cell r="A427">
            <v>273</v>
          </cell>
        </row>
        <row r="428">
          <cell r="A428">
            <v>313</v>
          </cell>
        </row>
        <row r="429">
          <cell r="A429">
            <v>164</v>
          </cell>
        </row>
        <row r="430">
          <cell r="A430">
            <v>453</v>
          </cell>
        </row>
        <row r="431">
          <cell r="A431">
            <v>242</v>
          </cell>
        </row>
        <row r="432">
          <cell r="A432">
            <v>479</v>
          </cell>
        </row>
        <row r="433">
          <cell r="A433">
            <v>371</v>
          </cell>
        </row>
        <row r="434">
          <cell r="A434">
            <v>523</v>
          </cell>
        </row>
        <row r="435">
          <cell r="A435">
            <v>432</v>
          </cell>
        </row>
        <row r="436">
          <cell r="A436">
            <v>16</v>
          </cell>
        </row>
        <row r="437">
          <cell r="A437">
            <v>506</v>
          </cell>
        </row>
        <row r="438">
          <cell r="A438">
            <v>316</v>
          </cell>
        </row>
        <row r="439">
          <cell r="A439">
            <v>185</v>
          </cell>
        </row>
        <row r="440">
          <cell r="A440">
            <v>143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511</v>
          </cell>
        </row>
        <row r="3">
          <cell r="A3">
            <v>470</v>
          </cell>
        </row>
        <row r="4">
          <cell r="A4">
            <v>533</v>
          </cell>
        </row>
        <row r="5">
          <cell r="A5">
            <v>24</v>
          </cell>
        </row>
        <row r="6">
          <cell r="A6">
            <v>203</v>
          </cell>
        </row>
        <row r="7">
          <cell r="A7">
            <v>518</v>
          </cell>
        </row>
        <row r="8">
          <cell r="A8">
            <v>425</v>
          </cell>
        </row>
        <row r="9">
          <cell r="A9">
            <v>365</v>
          </cell>
        </row>
        <row r="10">
          <cell r="A10">
            <v>219</v>
          </cell>
        </row>
        <row r="11">
          <cell r="A11">
            <v>304</v>
          </cell>
        </row>
        <row r="12">
          <cell r="A12">
            <v>152</v>
          </cell>
        </row>
        <row r="13">
          <cell r="A13">
            <v>408</v>
          </cell>
        </row>
        <row r="14">
          <cell r="A14">
            <v>153</v>
          </cell>
        </row>
        <row r="15">
          <cell r="A15">
            <v>319</v>
          </cell>
        </row>
        <row r="16">
          <cell r="A16">
            <v>173</v>
          </cell>
        </row>
        <row r="17">
          <cell r="A17">
            <v>529</v>
          </cell>
        </row>
        <row r="18">
          <cell r="A18">
            <v>280</v>
          </cell>
        </row>
        <row r="19">
          <cell r="A19">
            <v>77</v>
          </cell>
        </row>
        <row r="20">
          <cell r="A20">
            <v>259</v>
          </cell>
        </row>
        <row r="21">
          <cell r="A21">
            <v>266</v>
          </cell>
        </row>
        <row r="22">
          <cell r="A22">
            <v>5</v>
          </cell>
        </row>
        <row r="23">
          <cell r="A23">
            <v>422</v>
          </cell>
        </row>
        <row r="24">
          <cell r="A24">
            <v>171</v>
          </cell>
        </row>
        <row r="25">
          <cell r="A25">
            <v>468</v>
          </cell>
        </row>
        <row r="26">
          <cell r="A26">
            <v>370</v>
          </cell>
        </row>
        <row r="27">
          <cell r="A27">
            <v>31</v>
          </cell>
        </row>
        <row r="28">
          <cell r="A28">
            <v>312</v>
          </cell>
        </row>
        <row r="29">
          <cell r="A29">
            <v>437</v>
          </cell>
        </row>
        <row r="30">
          <cell r="A30">
            <v>362</v>
          </cell>
        </row>
        <row r="31">
          <cell r="A31">
            <v>426</v>
          </cell>
        </row>
        <row r="32">
          <cell r="A32">
            <v>239</v>
          </cell>
        </row>
        <row r="33">
          <cell r="A33">
            <v>392</v>
          </cell>
        </row>
        <row r="34">
          <cell r="A34">
            <v>52</v>
          </cell>
        </row>
        <row r="35">
          <cell r="A35">
            <v>402</v>
          </cell>
        </row>
        <row r="36">
          <cell r="A36">
            <v>523</v>
          </cell>
        </row>
        <row r="37">
          <cell r="A37">
            <v>301</v>
          </cell>
        </row>
        <row r="38">
          <cell r="A38">
            <v>212</v>
          </cell>
        </row>
        <row r="39">
          <cell r="A39">
            <v>96</v>
          </cell>
        </row>
        <row r="40">
          <cell r="A40">
            <v>249</v>
          </cell>
        </row>
        <row r="41">
          <cell r="A41">
            <v>81</v>
          </cell>
        </row>
        <row r="42">
          <cell r="A42">
            <v>155</v>
          </cell>
        </row>
        <row r="43">
          <cell r="A43">
            <v>14</v>
          </cell>
        </row>
        <row r="44">
          <cell r="A44">
            <v>432</v>
          </cell>
        </row>
        <row r="45">
          <cell r="A45">
            <v>375</v>
          </cell>
        </row>
        <row r="46">
          <cell r="A46">
            <v>102</v>
          </cell>
        </row>
        <row r="47">
          <cell r="A47">
            <v>412</v>
          </cell>
        </row>
        <row r="48">
          <cell r="A48">
            <v>185</v>
          </cell>
        </row>
        <row r="49">
          <cell r="A49">
            <v>289</v>
          </cell>
        </row>
        <row r="50">
          <cell r="A50">
            <v>120</v>
          </cell>
        </row>
        <row r="51">
          <cell r="A51">
            <v>542</v>
          </cell>
        </row>
        <row r="52">
          <cell r="A52">
            <v>360</v>
          </cell>
        </row>
        <row r="53">
          <cell r="A53">
            <v>378</v>
          </cell>
        </row>
        <row r="54">
          <cell r="A54">
            <v>337</v>
          </cell>
        </row>
        <row r="55">
          <cell r="A55">
            <v>32</v>
          </cell>
        </row>
        <row r="56">
          <cell r="A56">
            <v>159</v>
          </cell>
        </row>
        <row r="57">
          <cell r="A57">
            <v>530</v>
          </cell>
        </row>
        <row r="58">
          <cell r="A58">
            <v>410</v>
          </cell>
        </row>
        <row r="59">
          <cell r="A59">
            <v>147</v>
          </cell>
        </row>
        <row r="60">
          <cell r="A60">
            <v>63</v>
          </cell>
        </row>
        <row r="61">
          <cell r="A61">
            <v>321</v>
          </cell>
        </row>
        <row r="62">
          <cell r="A62">
            <v>357</v>
          </cell>
        </row>
        <row r="63">
          <cell r="A63">
            <v>513</v>
          </cell>
        </row>
        <row r="64">
          <cell r="A64">
            <v>314</v>
          </cell>
        </row>
        <row r="65">
          <cell r="A65">
            <v>47</v>
          </cell>
        </row>
        <row r="66">
          <cell r="A66">
            <v>124</v>
          </cell>
        </row>
        <row r="67">
          <cell r="A67">
            <v>141</v>
          </cell>
        </row>
        <row r="68">
          <cell r="A68">
            <v>11</v>
          </cell>
        </row>
        <row r="69">
          <cell r="A69">
            <v>116</v>
          </cell>
        </row>
        <row r="70">
          <cell r="A70">
            <v>12</v>
          </cell>
        </row>
        <row r="71">
          <cell r="A71">
            <v>198</v>
          </cell>
        </row>
        <row r="72">
          <cell r="A72">
            <v>214</v>
          </cell>
        </row>
        <row r="73">
          <cell r="A73">
            <v>21</v>
          </cell>
        </row>
        <row r="74">
          <cell r="A74">
            <v>315</v>
          </cell>
        </row>
        <row r="75">
          <cell r="A75">
            <v>106</v>
          </cell>
        </row>
        <row r="76">
          <cell r="A76">
            <v>29</v>
          </cell>
        </row>
        <row r="77">
          <cell r="A77">
            <v>240</v>
          </cell>
        </row>
        <row r="78">
          <cell r="A78">
            <v>418</v>
          </cell>
        </row>
        <row r="79">
          <cell r="A79">
            <v>39</v>
          </cell>
        </row>
        <row r="80">
          <cell r="A80">
            <v>299</v>
          </cell>
        </row>
        <row r="81">
          <cell r="A81">
            <v>366</v>
          </cell>
        </row>
        <row r="82">
          <cell r="A82">
            <v>9</v>
          </cell>
        </row>
        <row r="83">
          <cell r="A83">
            <v>471</v>
          </cell>
        </row>
        <row r="84">
          <cell r="A84">
            <v>484</v>
          </cell>
        </row>
        <row r="85">
          <cell r="A85">
            <v>395</v>
          </cell>
        </row>
        <row r="86">
          <cell r="A86">
            <v>274</v>
          </cell>
        </row>
        <row r="87">
          <cell r="A87">
            <v>273</v>
          </cell>
        </row>
        <row r="88">
          <cell r="A88">
            <v>512</v>
          </cell>
        </row>
        <row r="89">
          <cell r="A89">
            <v>119</v>
          </cell>
        </row>
        <row r="90">
          <cell r="A90">
            <v>111</v>
          </cell>
        </row>
        <row r="91">
          <cell r="A91">
            <v>485</v>
          </cell>
        </row>
        <row r="92">
          <cell r="A92">
            <v>516</v>
          </cell>
        </row>
        <row r="93">
          <cell r="A93">
            <v>270</v>
          </cell>
        </row>
        <row r="94">
          <cell r="A94">
            <v>0</v>
          </cell>
        </row>
        <row r="95">
          <cell r="A95">
            <v>181</v>
          </cell>
        </row>
        <row r="96">
          <cell r="A96">
            <v>507</v>
          </cell>
        </row>
        <row r="97">
          <cell r="A97">
            <v>150</v>
          </cell>
        </row>
        <row r="98">
          <cell r="A98">
            <v>292</v>
          </cell>
        </row>
        <row r="99">
          <cell r="A99">
            <v>369</v>
          </cell>
        </row>
        <row r="100">
          <cell r="A100">
            <v>489</v>
          </cell>
        </row>
        <row r="101">
          <cell r="A101">
            <v>388</v>
          </cell>
        </row>
        <row r="102">
          <cell r="A102">
            <v>41</v>
          </cell>
        </row>
        <row r="103">
          <cell r="A103">
            <v>265</v>
          </cell>
        </row>
        <row r="104">
          <cell r="A104">
            <v>85</v>
          </cell>
        </row>
        <row r="105">
          <cell r="A105">
            <v>105</v>
          </cell>
        </row>
        <row r="106">
          <cell r="A106">
            <v>346</v>
          </cell>
        </row>
        <row r="107">
          <cell r="A107">
            <v>4</v>
          </cell>
        </row>
        <row r="108">
          <cell r="A108">
            <v>386</v>
          </cell>
        </row>
        <row r="109">
          <cell r="A109">
            <v>457</v>
          </cell>
        </row>
        <row r="110">
          <cell r="A110">
            <v>481</v>
          </cell>
        </row>
        <row r="111">
          <cell r="A111">
            <v>244</v>
          </cell>
        </row>
        <row r="112">
          <cell r="A112">
            <v>122</v>
          </cell>
        </row>
        <row r="113">
          <cell r="A113">
            <v>88</v>
          </cell>
        </row>
        <row r="114">
          <cell r="A114">
            <v>537</v>
          </cell>
        </row>
        <row r="115">
          <cell r="A115">
            <v>93</v>
          </cell>
        </row>
        <row r="116">
          <cell r="A116">
            <v>108</v>
          </cell>
        </row>
        <row r="117">
          <cell r="A117">
            <v>262</v>
          </cell>
        </row>
        <row r="118">
          <cell r="A118">
            <v>420</v>
          </cell>
        </row>
        <row r="119">
          <cell r="A119">
            <v>113</v>
          </cell>
        </row>
        <row r="120">
          <cell r="A120">
            <v>183</v>
          </cell>
        </row>
        <row r="121">
          <cell r="A121">
            <v>478</v>
          </cell>
        </row>
        <row r="122">
          <cell r="A122">
            <v>340</v>
          </cell>
        </row>
        <row r="123">
          <cell r="A123">
            <v>504</v>
          </cell>
        </row>
        <row r="124">
          <cell r="A124">
            <v>349</v>
          </cell>
        </row>
        <row r="125">
          <cell r="A125">
            <v>256</v>
          </cell>
        </row>
        <row r="126">
          <cell r="A126">
            <v>64</v>
          </cell>
        </row>
        <row r="127">
          <cell r="A127">
            <v>7</v>
          </cell>
        </row>
        <row r="128">
          <cell r="A128">
            <v>188</v>
          </cell>
        </row>
        <row r="129">
          <cell r="A129">
            <v>427</v>
          </cell>
        </row>
        <row r="130">
          <cell r="A130">
            <v>282</v>
          </cell>
        </row>
        <row r="131">
          <cell r="A131">
            <v>128</v>
          </cell>
        </row>
        <row r="132">
          <cell r="A132">
            <v>146</v>
          </cell>
        </row>
        <row r="133">
          <cell r="A133">
            <v>339</v>
          </cell>
        </row>
        <row r="134">
          <cell r="A134">
            <v>267</v>
          </cell>
        </row>
        <row r="135">
          <cell r="A135">
            <v>193</v>
          </cell>
        </row>
        <row r="136">
          <cell r="A136">
            <v>199</v>
          </cell>
        </row>
        <row r="137">
          <cell r="A137">
            <v>261</v>
          </cell>
        </row>
        <row r="138">
          <cell r="A138">
            <v>218</v>
          </cell>
        </row>
        <row r="139">
          <cell r="A139">
            <v>92</v>
          </cell>
        </row>
        <row r="140">
          <cell r="A140">
            <v>222</v>
          </cell>
        </row>
        <row r="141">
          <cell r="A141">
            <v>74</v>
          </cell>
        </row>
        <row r="142">
          <cell r="A142">
            <v>334</v>
          </cell>
        </row>
        <row r="143">
          <cell r="A143">
            <v>524</v>
          </cell>
        </row>
        <row r="144">
          <cell r="A144">
            <v>243</v>
          </cell>
        </row>
        <row r="145">
          <cell r="A145">
            <v>436</v>
          </cell>
        </row>
        <row r="146">
          <cell r="A146">
            <v>156</v>
          </cell>
        </row>
        <row r="147">
          <cell r="A147">
            <v>540</v>
          </cell>
        </row>
        <row r="148">
          <cell r="A148">
            <v>368</v>
          </cell>
        </row>
        <row r="149">
          <cell r="A149">
            <v>56</v>
          </cell>
        </row>
        <row r="150">
          <cell r="A150">
            <v>311</v>
          </cell>
        </row>
        <row r="151">
          <cell r="A151">
            <v>2</v>
          </cell>
        </row>
        <row r="152">
          <cell r="A152">
            <v>126</v>
          </cell>
        </row>
        <row r="153">
          <cell r="A153">
            <v>216</v>
          </cell>
        </row>
        <row r="154">
          <cell r="A154">
            <v>247</v>
          </cell>
        </row>
        <row r="155">
          <cell r="A155">
            <v>59</v>
          </cell>
        </row>
        <row r="156">
          <cell r="A156">
            <v>191</v>
          </cell>
        </row>
        <row r="157">
          <cell r="A157">
            <v>121</v>
          </cell>
        </row>
        <row r="158">
          <cell r="A158">
            <v>133</v>
          </cell>
        </row>
        <row r="159">
          <cell r="A159">
            <v>251</v>
          </cell>
        </row>
        <row r="160">
          <cell r="A160">
            <v>380</v>
          </cell>
        </row>
        <row r="161">
          <cell r="A161">
            <v>158</v>
          </cell>
        </row>
        <row r="162">
          <cell r="A162">
            <v>210</v>
          </cell>
        </row>
        <row r="163">
          <cell r="A163">
            <v>446</v>
          </cell>
        </row>
        <row r="164">
          <cell r="A164">
            <v>157</v>
          </cell>
        </row>
        <row r="165">
          <cell r="A165">
            <v>444</v>
          </cell>
        </row>
        <row r="166">
          <cell r="A166">
            <v>75</v>
          </cell>
        </row>
        <row r="167">
          <cell r="A167">
            <v>306</v>
          </cell>
        </row>
        <row r="168">
          <cell r="A168">
            <v>286</v>
          </cell>
        </row>
        <row r="169">
          <cell r="A169">
            <v>161</v>
          </cell>
        </row>
        <row r="170">
          <cell r="A170">
            <v>287</v>
          </cell>
        </row>
        <row r="171">
          <cell r="A171">
            <v>30</v>
          </cell>
        </row>
        <row r="172">
          <cell r="A172">
            <v>277</v>
          </cell>
        </row>
        <row r="173">
          <cell r="A173">
            <v>487</v>
          </cell>
        </row>
        <row r="174">
          <cell r="A174">
            <v>310</v>
          </cell>
        </row>
        <row r="175">
          <cell r="A175">
            <v>535</v>
          </cell>
        </row>
        <row r="176">
          <cell r="A176">
            <v>461</v>
          </cell>
        </row>
        <row r="177">
          <cell r="A177">
            <v>460</v>
          </cell>
        </row>
        <row r="178">
          <cell r="A178">
            <v>483</v>
          </cell>
        </row>
        <row r="179">
          <cell r="A179">
            <v>466</v>
          </cell>
        </row>
        <row r="180">
          <cell r="A180">
            <v>227</v>
          </cell>
        </row>
        <row r="181">
          <cell r="A181">
            <v>519</v>
          </cell>
        </row>
        <row r="182">
          <cell r="A182">
            <v>43</v>
          </cell>
        </row>
        <row r="183">
          <cell r="A183">
            <v>42</v>
          </cell>
        </row>
        <row r="184">
          <cell r="A184">
            <v>60</v>
          </cell>
        </row>
        <row r="185">
          <cell r="A185">
            <v>345</v>
          </cell>
        </row>
        <row r="186">
          <cell r="A186">
            <v>57</v>
          </cell>
        </row>
        <row r="187">
          <cell r="A187">
            <v>464</v>
          </cell>
        </row>
        <row r="188">
          <cell r="A188">
            <v>253</v>
          </cell>
        </row>
        <row r="189">
          <cell r="A189">
            <v>163</v>
          </cell>
        </row>
        <row r="190">
          <cell r="A190">
            <v>316</v>
          </cell>
        </row>
        <row r="191">
          <cell r="A191">
            <v>234</v>
          </cell>
        </row>
        <row r="192">
          <cell r="A192">
            <v>472</v>
          </cell>
        </row>
        <row r="193">
          <cell r="A193">
            <v>323</v>
          </cell>
        </row>
        <row r="194">
          <cell r="A194">
            <v>196</v>
          </cell>
        </row>
        <row r="195">
          <cell r="A195">
            <v>379</v>
          </cell>
        </row>
        <row r="196">
          <cell r="A196">
            <v>144</v>
          </cell>
        </row>
        <row r="197">
          <cell r="A197">
            <v>135</v>
          </cell>
        </row>
        <row r="198">
          <cell r="A198">
            <v>179</v>
          </cell>
        </row>
        <row r="199">
          <cell r="A199">
            <v>506</v>
          </cell>
        </row>
        <row r="200">
          <cell r="A200">
            <v>180</v>
          </cell>
        </row>
        <row r="201">
          <cell r="A201">
            <v>169</v>
          </cell>
        </row>
        <row r="202">
          <cell r="A202">
            <v>22</v>
          </cell>
        </row>
        <row r="203">
          <cell r="A203">
            <v>465</v>
          </cell>
        </row>
        <row r="204">
          <cell r="A204">
            <v>326</v>
          </cell>
        </row>
        <row r="205">
          <cell r="A205">
            <v>177</v>
          </cell>
        </row>
        <row r="206">
          <cell r="A206">
            <v>284</v>
          </cell>
        </row>
        <row r="207">
          <cell r="A207">
            <v>491</v>
          </cell>
        </row>
        <row r="208">
          <cell r="A208">
            <v>443</v>
          </cell>
        </row>
        <row r="209">
          <cell r="A209">
            <v>351</v>
          </cell>
        </row>
        <row r="210">
          <cell r="A210">
            <v>383</v>
          </cell>
        </row>
        <row r="211">
          <cell r="A211">
            <v>205</v>
          </cell>
        </row>
        <row r="212">
          <cell r="A212">
            <v>84</v>
          </cell>
        </row>
        <row r="213">
          <cell r="A213">
            <v>164</v>
          </cell>
        </row>
        <row r="214">
          <cell r="A214">
            <v>385</v>
          </cell>
        </row>
        <row r="215">
          <cell r="A215">
            <v>194</v>
          </cell>
        </row>
        <row r="216">
          <cell r="A216">
            <v>55</v>
          </cell>
        </row>
        <row r="217">
          <cell r="A217">
            <v>19</v>
          </cell>
        </row>
        <row r="218">
          <cell r="A218">
            <v>225</v>
          </cell>
        </row>
        <row r="219">
          <cell r="A219">
            <v>441</v>
          </cell>
        </row>
        <row r="220">
          <cell r="A220">
            <v>25</v>
          </cell>
        </row>
        <row r="221">
          <cell r="A221">
            <v>543</v>
          </cell>
        </row>
        <row r="222">
          <cell r="A222">
            <v>145</v>
          </cell>
        </row>
        <row r="223">
          <cell r="A223">
            <v>384</v>
          </cell>
        </row>
        <row r="224">
          <cell r="A224">
            <v>104</v>
          </cell>
        </row>
        <row r="225">
          <cell r="A225">
            <v>46</v>
          </cell>
        </row>
        <row r="226">
          <cell r="A226">
            <v>544</v>
          </cell>
        </row>
        <row r="227">
          <cell r="A227">
            <v>190</v>
          </cell>
        </row>
        <row r="228">
          <cell r="A228">
            <v>140</v>
          </cell>
        </row>
        <row r="229">
          <cell r="A229">
            <v>328</v>
          </cell>
        </row>
        <row r="230">
          <cell r="A230">
            <v>503</v>
          </cell>
        </row>
        <row r="231">
          <cell r="A231">
            <v>223</v>
          </cell>
        </row>
        <row r="232">
          <cell r="A232">
            <v>434</v>
          </cell>
        </row>
        <row r="233">
          <cell r="A233">
            <v>353</v>
          </cell>
        </row>
        <row r="234">
          <cell r="A234">
            <v>172</v>
          </cell>
        </row>
        <row r="235">
          <cell r="A235">
            <v>49</v>
          </cell>
        </row>
        <row r="236">
          <cell r="A236">
            <v>16</v>
          </cell>
        </row>
        <row r="237">
          <cell r="A237">
            <v>69</v>
          </cell>
        </row>
        <row r="238">
          <cell r="A238">
            <v>129</v>
          </cell>
        </row>
        <row r="239">
          <cell r="A239">
            <v>276</v>
          </cell>
        </row>
        <row r="240">
          <cell r="A240">
            <v>293</v>
          </cell>
        </row>
        <row r="241">
          <cell r="A241">
            <v>245</v>
          </cell>
        </row>
        <row r="242">
          <cell r="A242">
            <v>213</v>
          </cell>
        </row>
        <row r="243">
          <cell r="A243">
            <v>149</v>
          </cell>
        </row>
        <row r="244">
          <cell r="A244">
            <v>382</v>
          </cell>
        </row>
        <row r="245">
          <cell r="A245">
            <v>200</v>
          </cell>
        </row>
        <row r="246">
          <cell r="A246">
            <v>397</v>
          </cell>
        </row>
        <row r="247">
          <cell r="A247">
            <v>331</v>
          </cell>
        </row>
        <row r="248">
          <cell r="A248">
            <v>475</v>
          </cell>
        </row>
        <row r="249">
          <cell r="A249">
            <v>207</v>
          </cell>
        </row>
        <row r="250">
          <cell r="A250">
            <v>236</v>
          </cell>
        </row>
        <row r="251">
          <cell r="A251">
            <v>329</v>
          </cell>
        </row>
        <row r="252">
          <cell r="A252">
            <v>534</v>
          </cell>
        </row>
        <row r="253">
          <cell r="A253">
            <v>186</v>
          </cell>
        </row>
        <row r="254">
          <cell r="A254">
            <v>206</v>
          </cell>
        </row>
        <row r="255">
          <cell r="A255">
            <v>283</v>
          </cell>
        </row>
        <row r="256">
          <cell r="A256">
            <v>151</v>
          </cell>
        </row>
        <row r="257">
          <cell r="A257">
            <v>221</v>
          </cell>
        </row>
        <row r="258">
          <cell r="A258">
            <v>100</v>
          </cell>
        </row>
        <row r="259">
          <cell r="A259">
            <v>495</v>
          </cell>
        </row>
        <row r="260">
          <cell r="A260">
            <v>45</v>
          </cell>
        </row>
        <row r="261">
          <cell r="A261">
            <v>433</v>
          </cell>
        </row>
        <row r="262">
          <cell r="A262">
            <v>367</v>
          </cell>
        </row>
        <row r="263">
          <cell r="A263">
            <v>387</v>
          </cell>
        </row>
        <row r="264">
          <cell r="A264">
            <v>23</v>
          </cell>
        </row>
        <row r="265">
          <cell r="A265">
            <v>125</v>
          </cell>
        </row>
        <row r="266">
          <cell r="A266">
            <v>143</v>
          </cell>
        </row>
        <row r="267">
          <cell r="A267">
            <v>279</v>
          </cell>
        </row>
        <row r="268">
          <cell r="A268">
            <v>342</v>
          </cell>
        </row>
        <row r="269">
          <cell r="A269">
            <v>118</v>
          </cell>
        </row>
        <row r="270">
          <cell r="A270">
            <v>89</v>
          </cell>
        </row>
        <row r="271">
          <cell r="A271">
            <v>80</v>
          </cell>
        </row>
        <row r="272">
          <cell r="A272">
            <v>442</v>
          </cell>
        </row>
        <row r="273">
          <cell r="A273">
            <v>178</v>
          </cell>
        </row>
        <row r="274">
          <cell r="A274">
            <v>67</v>
          </cell>
        </row>
        <row r="275">
          <cell r="A275">
            <v>302</v>
          </cell>
        </row>
        <row r="276">
          <cell r="A276">
            <v>263</v>
          </cell>
        </row>
        <row r="277">
          <cell r="A277">
            <v>6</v>
          </cell>
        </row>
        <row r="278">
          <cell r="A278">
            <v>20</v>
          </cell>
        </row>
        <row r="279">
          <cell r="A279">
            <v>252</v>
          </cell>
        </row>
        <row r="280">
          <cell r="A280">
            <v>109</v>
          </cell>
        </row>
        <row r="281">
          <cell r="A281">
            <v>34</v>
          </cell>
        </row>
        <row r="282">
          <cell r="A282">
            <v>110</v>
          </cell>
        </row>
        <row r="283">
          <cell r="A283">
            <v>358</v>
          </cell>
        </row>
        <row r="284">
          <cell r="A284">
            <v>497</v>
          </cell>
        </row>
        <row r="285">
          <cell r="A285">
            <v>165</v>
          </cell>
        </row>
        <row r="286">
          <cell r="A286">
            <v>182</v>
          </cell>
        </row>
        <row r="287">
          <cell r="A287">
            <v>429</v>
          </cell>
        </row>
        <row r="288">
          <cell r="A288">
            <v>473</v>
          </cell>
        </row>
        <row r="289">
          <cell r="A289">
            <v>189</v>
          </cell>
        </row>
        <row r="290">
          <cell r="A290">
            <v>298</v>
          </cell>
        </row>
        <row r="291">
          <cell r="A291">
            <v>228</v>
          </cell>
        </row>
        <row r="292">
          <cell r="A292">
            <v>268</v>
          </cell>
        </row>
        <row r="293">
          <cell r="A293">
            <v>377</v>
          </cell>
        </row>
        <row r="294">
          <cell r="A294">
            <v>229</v>
          </cell>
        </row>
        <row r="295">
          <cell r="A295">
            <v>517</v>
          </cell>
        </row>
        <row r="296">
          <cell r="A296">
            <v>317</v>
          </cell>
        </row>
        <row r="297">
          <cell r="A297">
            <v>325</v>
          </cell>
        </row>
        <row r="298">
          <cell r="A298">
            <v>390</v>
          </cell>
        </row>
        <row r="299">
          <cell r="A299">
            <v>411</v>
          </cell>
        </row>
        <row r="300">
          <cell r="A300">
            <v>176</v>
          </cell>
        </row>
        <row r="301">
          <cell r="A301">
            <v>51</v>
          </cell>
        </row>
        <row r="302">
          <cell r="A302">
            <v>115</v>
          </cell>
        </row>
        <row r="303">
          <cell r="A303">
            <v>281</v>
          </cell>
        </row>
        <row r="304">
          <cell r="A304">
            <v>476</v>
          </cell>
        </row>
        <row r="305">
          <cell r="A305">
            <v>336</v>
          </cell>
        </row>
        <row r="306">
          <cell r="A306">
            <v>241</v>
          </cell>
        </row>
        <row r="307">
          <cell r="A307">
            <v>237</v>
          </cell>
        </row>
        <row r="308">
          <cell r="A308">
            <v>514</v>
          </cell>
        </row>
        <row r="309">
          <cell r="A309">
            <v>394</v>
          </cell>
        </row>
        <row r="310">
          <cell r="A310">
            <v>538</v>
          </cell>
        </row>
        <row r="311">
          <cell r="A311">
            <v>73</v>
          </cell>
        </row>
        <row r="312">
          <cell r="A312">
            <v>344</v>
          </cell>
        </row>
        <row r="313">
          <cell r="A313">
            <v>502</v>
          </cell>
        </row>
        <row r="314">
          <cell r="A314">
            <v>97</v>
          </cell>
        </row>
        <row r="315">
          <cell r="A315">
            <v>91</v>
          </cell>
        </row>
        <row r="316">
          <cell r="A316">
            <v>76</v>
          </cell>
        </row>
        <row r="317">
          <cell r="A317">
            <v>330</v>
          </cell>
        </row>
        <row r="318">
          <cell r="A318">
            <v>438</v>
          </cell>
        </row>
        <row r="319">
          <cell r="A319">
            <v>53</v>
          </cell>
        </row>
        <row r="320">
          <cell r="A320">
            <v>415</v>
          </cell>
        </row>
        <row r="321">
          <cell r="A321">
            <v>417</v>
          </cell>
        </row>
        <row r="322">
          <cell r="A322">
            <v>332</v>
          </cell>
        </row>
        <row r="323">
          <cell r="A323">
            <v>320</v>
          </cell>
        </row>
        <row r="324">
          <cell r="A324">
            <v>359</v>
          </cell>
        </row>
        <row r="325">
          <cell r="A325">
            <v>547</v>
          </cell>
        </row>
        <row r="326">
          <cell r="A326">
            <v>204</v>
          </cell>
        </row>
        <row r="327">
          <cell r="A327">
            <v>54</v>
          </cell>
        </row>
        <row r="328">
          <cell r="A328">
            <v>99</v>
          </cell>
        </row>
        <row r="329">
          <cell r="A329">
            <v>374</v>
          </cell>
        </row>
        <row r="330">
          <cell r="A330">
            <v>414</v>
          </cell>
        </row>
        <row r="331">
          <cell r="A331">
            <v>33</v>
          </cell>
        </row>
        <row r="332">
          <cell r="A332">
            <v>327</v>
          </cell>
        </row>
        <row r="333">
          <cell r="A333">
            <v>372</v>
          </cell>
        </row>
        <row r="334">
          <cell r="A334">
            <v>269</v>
          </cell>
        </row>
        <row r="335">
          <cell r="A335">
            <v>40</v>
          </cell>
        </row>
        <row r="336">
          <cell r="A336">
            <v>528</v>
          </cell>
        </row>
        <row r="337">
          <cell r="A337">
            <v>117</v>
          </cell>
        </row>
        <row r="338">
          <cell r="A338">
            <v>343</v>
          </cell>
        </row>
        <row r="339">
          <cell r="A339">
            <v>162</v>
          </cell>
        </row>
        <row r="340">
          <cell r="A340">
            <v>338</v>
          </cell>
        </row>
        <row r="341">
          <cell r="A341">
            <v>208</v>
          </cell>
        </row>
        <row r="342">
          <cell r="A342">
            <v>62</v>
          </cell>
        </row>
        <row r="343">
          <cell r="A343">
            <v>356</v>
          </cell>
        </row>
        <row r="344">
          <cell r="A344">
            <v>3</v>
          </cell>
        </row>
        <row r="345">
          <cell r="A345">
            <v>322</v>
          </cell>
        </row>
        <row r="346">
          <cell r="A346">
            <v>539</v>
          </cell>
        </row>
        <row r="347">
          <cell r="A347">
            <v>211</v>
          </cell>
        </row>
        <row r="348">
          <cell r="A348">
            <v>490</v>
          </cell>
        </row>
        <row r="349">
          <cell r="A349">
            <v>174</v>
          </cell>
        </row>
        <row r="350">
          <cell r="A350">
            <v>400</v>
          </cell>
        </row>
        <row r="351">
          <cell r="A351">
            <v>439</v>
          </cell>
        </row>
        <row r="352">
          <cell r="A352">
            <v>303</v>
          </cell>
        </row>
        <row r="353">
          <cell r="A353">
            <v>72</v>
          </cell>
        </row>
        <row r="354">
          <cell r="A354">
            <v>58</v>
          </cell>
        </row>
        <row r="355">
          <cell r="A355">
            <v>86</v>
          </cell>
        </row>
        <row r="356">
          <cell r="A356">
            <v>255</v>
          </cell>
        </row>
        <row r="357">
          <cell r="A357">
            <v>295</v>
          </cell>
        </row>
        <row r="358">
          <cell r="A358">
            <v>456</v>
          </cell>
        </row>
        <row r="359">
          <cell r="A359">
            <v>201</v>
          </cell>
        </row>
        <row r="360">
          <cell r="A360">
            <v>381</v>
          </cell>
        </row>
        <row r="361">
          <cell r="A361">
            <v>294</v>
          </cell>
        </row>
        <row r="362">
          <cell r="A362">
            <v>94</v>
          </cell>
        </row>
        <row r="363">
          <cell r="A363">
            <v>469</v>
          </cell>
        </row>
        <row r="364">
          <cell r="A364">
            <v>452</v>
          </cell>
        </row>
        <row r="365">
          <cell r="A365">
            <v>498</v>
          </cell>
        </row>
        <row r="366">
          <cell r="A366">
            <v>35</v>
          </cell>
        </row>
        <row r="367">
          <cell r="A367">
            <v>250</v>
          </cell>
        </row>
        <row r="368">
          <cell r="A368">
            <v>423</v>
          </cell>
        </row>
        <row r="369">
          <cell r="A369">
            <v>44</v>
          </cell>
        </row>
        <row r="370">
          <cell r="A370">
            <v>28</v>
          </cell>
        </row>
        <row r="371">
          <cell r="A371">
            <v>479</v>
          </cell>
        </row>
        <row r="372">
          <cell r="A372">
            <v>132</v>
          </cell>
        </row>
        <row r="373">
          <cell r="A373">
            <v>398</v>
          </cell>
        </row>
        <row r="374">
          <cell r="A374">
            <v>509</v>
          </cell>
        </row>
        <row r="375">
          <cell r="A375">
            <v>233</v>
          </cell>
        </row>
        <row r="376">
          <cell r="A376">
            <v>520</v>
          </cell>
        </row>
        <row r="377">
          <cell r="A377">
            <v>101</v>
          </cell>
        </row>
        <row r="378">
          <cell r="A378">
            <v>154</v>
          </cell>
        </row>
        <row r="379">
          <cell r="A379">
            <v>248</v>
          </cell>
        </row>
        <row r="380">
          <cell r="A380">
            <v>1</v>
          </cell>
        </row>
        <row r="381">
          <cell r="A381">
            <v>168</v>
          </cell>
        </row>
        <row r="382">
          <cell r="A382">
            <v>296</v>
          </cell>
        </row>
        <row r="383">
          <cell r="A383">
            <v>352</v>
          </cell>
        </row>
        <row r="384">
          <cell r="A384">
            <v>393</v>
          </cell>
        </row>
        <row r="385">
          <cell r="A385">
            <v>445</v>
          </cell>
        </row>
        <row r="386">
          <cell r="A386">
            <v>285</v>
          </cell>
        </row>
        <row r="387">
          <cell r="A387">
            <v>139</v>
          </cell>
        </row>
        <row r="388">
          <cell r="A388">
            <v>215</v>
          </cell>
        </row>
        <row r="389">
          <cell r="A389">
            <v>403</v>
          </cell>
        </row>
        <row r="390">
          <cell r="A390">
            <v>431</v>
          </cell>
        </row>
        <row r="391">
          <cell r="A391">
            <v>492</v>
          </cell>
        </row>
        <row r="392">
          <cell r="A392">
            <v>448</v>
          </cell>
        </row>
        <row r="393">
          <cell r="A393">
            <v>376</v>
          </cell>
        </row>
        <row r="394">
          <cell r="A394">
            <v>451</v>
          </cell>
        </row>
        <row r="395">
          <cell r="A395">
            <v>87</v>
          </cell>
        </row>
        <row r="396">
          <cell r="A396">
            <v>220</v>
          </cell>
        </row>
        <row r="397">
          <cell r="A397">
            <v>272</v>
          </cell>
        </row>
        <row r="398">
          <cell r="A398">
            <v>10</v>
          </cell>
        </row>
        <row r="399">
          <cell r="A399">
            <v>350</v>
          </cell>
        </row>
        <row r="400">
          <cell r="A400">
            <v>313</v>
          </cell>
        </row>
        <row r="401">
          <cell r="A401">
            <v>82</v>
          </cell>
        </row>
        <row r="402">
          <cell r="A402">
            <v>305</v>
          </cell>
        </row>
        <row r="403">
          <cell r="A403">
            <v>409</v>
          </cell>
        </row>
        <row r="404">
          <cell r="A404">
            <v>136</v>
          </cell>
        </row>
        <row r="405">
          <cell r="A405">
            <v>467</v>
          </cell>
        </row>
        <row r="406">
          <cell r="A406">
            <v>297</v>
          </cell>
        </row>
        <row r="407">
          <cell r="A407">
            <v>264</v>
          </cell>
        </row>
        <row r="408">
          <cell r="A408">
            <v>363</v>
          </cell>
        </row>
        <row r="409">
          <cell r="A409">
            <v>197</v>
          </cell>
        </row>
        <row r="410">
          <cell r="A410">
            <v>114</v>
          </cell>
        </row>
        <row r="411">
          <cell r="A411">
            <v>127</v>
          </cell>
        </row>
        <row r="412">
          <cell r="A412">
            <v>531</v>
          </cell>
        </row>
        <row r="413">
          <cell r="A413">
            <v>98</v>
          </cell>
        </row>
        <row r="414">
          <cell r="A414">
            <v>496</v>
          </cell>
        </row>
        <row r="415">
          <cell r="A415">
            <v>271</v>
          </cell>
        </row>
        <row r="416">
          <cell r="A416">
            <v>238</v>
          </cell>
        </row>
        <row r="417">
          <cell r="A417">
            <v>230</v>
          </cell>
        </row>
        <row r="418">
          <cell r="A418">
            <v>291</v>
          </cell>
        </row>
        <row r="419">
          <cell r="A419">
            <v>142</v>
          </cell>
        </row>
        <row r="420">
          <cell r="A420">
            <v>354</v>
          </cell>
        </row>
        <row r="421">
          <cell r="A421">
            <v>462</v>
          </cell>
        </row>
        <row r="422">
          <cell r="A422">
            <v>536</v>
          </cell>
        </row>
        <row r="423">
          <cell r="A423">
            <v>548</v>
          </cell>
        </row>
        <row r="424">
          <cell r="A424">
            <v>440</v>
          </cell>
        </row>
        <row r="425">
          <cell r="A425">
            <v>406</v>
          </cell>
        </row>
        <row r="426">
          <cell r="A426">
            <v>175</v>
          </cell>
        </row>
        <row r="427">
          <cell r="A427">
            <v>522</v>
          </cell>
        </row>
        <row r="428">
          <cell r="A428">
            <v>527</v>
          </cell>
        </row>
        <row r="429">
          <cell r="A429">
            <v>373</v>
          </cell>
        </row>
        <row r="430">
          <cell r="A430">
            <v>435</v>
          </cell>
        </row>
        <row r="431">
          <cell r="A431">
            <v>480</v>
          </cell>
        </row>
        <row r="432">
          <cell r="A432">
            <v>148</v>
          </cell>
        </row>
        <row r="433">
          <cell r="A433">
            <v>50</v>
          </cell>
        </row>
        <row r="434">
          <cell r="A434">
            <v>389</v>
          </cell>
        </row>
        <row r="435">
          <cell r="A435">
            <v>450</v>
          </cell>
        </row>
        <row r="436">
          <cell r="A436">
            <v>463</v>
          </cell>
        </row>
        <row r="437">
          <cell r="A437">
            <v>254</v>
          </cell>
        </row>
        <row r="438">
          <cell r="A438">
            <v>195</v>
          </cell>
        </row>
        <row r="439">
          <cell r="A439">
            <v>65</v>
          </cell>
        </row>
        <row r="440">
          <cell r="A440">
            <v>70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175</v>
          </cell>
        </row>
        <row r="3">
          <cell r="A3">
            <v>532</v>
          </cell>
        </row>
        <row r="4">
          <cell r="A4">
            <v>98</v>
          </cell>
        </row>
        <row r="5">
          <cell r="A5">
            <v>60</v>
          </cell>
        </row>
        <row r="6">
          <cell r="A6">
            <v>515</v>
          </cell>
        </row>
        <row r="7">
          <cell r="A7">
            <v>424</v>
          </cell>
        </row>
        <row r="8">
          <cell r="A8">
            <v>410</v>
          </cell>
        </row>
        <row r="9">
          <cell r="A9">
            <v>210</v>
          </cell>
        </row>
        <row r="10">
          <cell r="A10">
            <v>161</v>
          </cell>
        </row>
        <row r="11">
          <cell r="A11">
            <v>18</v>
          </cell>
        </row>
        <row r="12">
          <cell r="A12">
            <v>457</v>
          </cell>
        </row>
        <row r="13">
          <cell r="A13">
            <v>407</v>
          </cell>
        </row>
        <row r="14">
          <cell r="A14">
            <v>536</v>
          </cell>
        </row>
        <row r="15">
          <cell r="A15">
            <v>537</v>
          </cell>
        </row>
        <row r="16">
          <cell r="A16">
            <v>494</v>
          </cell>
        </row>
        <row r="17">
          <cell r="A17">
            <v>522</v>
          </cell>
        </row>
        <row r="18">
          <cell r="A18">
            <v>398</v>
          </cell>
        </row>
        <row r="19">
          <cell r="A19">
            <v>27</v>
          </cell>
        </row>
        <row r="20">
          <cell r="A20">
            <v>434</v>
          </cell>
        </row>
        <row r="21">
          <cell r="A21">
            <v>436</v>
          </cell>
        </row>
        <row r="22">
          <cell r="A22">
            <v>138</v>
          </cell>
        </row>
        <row r="23">
          <cell r="A23">
            <v>114</v>
          </cell>
        </row>
        <row r="24">
          <cell r="A24">
            <v>22</v>
          </cell>
        </row>
        <row r="25">
          <cell r="A25">
            <v>304</v>
          </cell>
        </row>
        <row r="26">
          <cell r="A26">
            <v>394</v>
          </cell>
        </row>
        <row r="27">
          <cell r="A27">
            <v>467</v>
          </cell>
        </row>
        <row r="28">
          <cell r="A28">
            <v>224</v>
          </cell>
        </row>
        <row r="29">
          <cell r="A29">
            <v>388</v>
          </cell>
        </row>
        <row r="30">
          <cell r="A30">
            <v>86</v>
          </cell>
        </row>
        <row r="31">
          <cell r="A31">
            <v>254</v>
          </cell>
        </row>
        <row r="32">
          <cell r="A32">
            <v>547</v>
          </cell>
        </row>
        <row r="33">
          <cell r="A33">
            <v>380</v>
          </cell>
        </row>
        <row r="34">
          <cell r="A34">
            <v>246</v>
          </cell>
        </row>
        <row r="35">
          <cell r="A35">
            <v>152</v>
          </cell>
        </row>
        <row r="36">
          <cell r="A36">
            <v>199</v>
          </cell>
        </row>
        <row r="37">
          <cell r="A37">
            <v>325</v>
          </cell>
        </row>
        <row r="38">
          <cell r="A38">
            <v>503</v>
          </cell>
        </row>
        <row r="39">
          <cell r="A39">
            <v>430</v>
          </cell>
        </row>
        <row r="40">
          <cell r="A40">
            <v>173</v>
          </cell>
        </row>
        <row r="41">
          <cell r="A41">
            <v>195</v>
          </cell>
        </row>
        <row r="42">
          <cell r="A42">
            <v>148</v>
          </cell>
        </row>
        <row r="43">
          <cell r="A43">
            <v>165</v>
          </cell>
        </row>
        <row r="44">
          <cell r="A44">
            <v>404</v>
          </cell>
        </row>
        <row r="45">
          <cell r="A45">
            <v>344</v>
          </cell>
        </row>
        <row r="46">
          <cell r="A46">
            <v>359</v>
          </cell>
        </row>
        <row r="47">
          <cell r="A47">
            <v>279</v>
          </cell>
        </row>
        <row r="48">
          <cell r="A48">
            <v>291</v>
          </cell>
        </row>
        <row r="49">
          <cell r="A49">
            <v>239</v>
          </cell>
        </row>
        <row r="50">
          <cell r="A50">
            <v>61</v>
          </cell>
        </row>
        <row r="51">
          <cell r="A51">
            <v>10</v>
          </cell>
        </row>
        <row r="52">
          <cell r="A52">
            <v>89</v>
          </cell>
        </row>
        <row r="53">
          <cell r="A53">
            <v>207</v>
          </cell>
        </row>
        <row r="54">
          <cell r="A54">
            <v>275</v>
          </cell>
        </row>
        <row r="55">
          <cell r="A55">
            <v>155</v>
          </cell>
        </row>
        <row r="56">
          <cell r="A56">
            <v>17</v>
          </cell>
        </row>
        <row r="57">
          <cell r="A57">
            <v>425</v>
          </cell>
        </row>
        <row r="58">
          <cell r="A58">
            <v>215</v>
          </cell>
        </row>
        <row r="59">
          <cell r="A59">
            <v>16</v>
          </cell>
        </row>
        <row r="60">
          <cell r="A60">
            <v>211</v>
          </cell>
        </row>
        <row r="61">
          <cell r="A61">
            <v>209</v>
          </cell>
        </row>
        <row r="62">
          <cell r="A62">
            <v>415</v>
          </cell>
        </row>
        <row r="63">
          <cell r="A63">
            <v>186</v>
          </cell>
        </row>
        <row r="64">
          <cell r="A64">
            <v>194</v>
          </cell>
        </row>
        <row r="65">
          <cell r="A65">
            <v>96</v>
          </cell>
        </row>
        <row r="66">
          <cell r="A66">
            <v>91</v>
          </cell>
        </row>
        <row r="67">
          <cell r="A67">
            <v>423</v>
          </cell>
        </row>
        <row r="68">
          <cell r="A68">
            <v>369</v>
          </cell>
        </row>
        <row r="69">
          <cell r="A69">
            <v>36</v>
          </cell>
        </row>
        <row r="70">
          <cell r="A70">
            <v>272</v>
          </cell>
        </row>
        <row r="71">
          <cell r="A71">
            <v>441</v>
          </cell>
        </row>
        <row r="72">
          <cell r="A72">
            <v>371</v>
          </cell>
        </row>
        <row r="73">
          <cell r="A73">
            <v>271</v>
          </cell>
        </row>
        <row r="74">
          <cell r="A74">
            <v>231</v>
          </cell>
        </row>
        <row r="75">
          <cell r="A75">
            <v>419</v>
          </cell>
        </row>
        <row r="76">
          <cell r="A76">
            <v>316</v>
          </cell>
        </row>
        <row r="77">
          <cell r="A77">
            <v>321</v>
          </cell>
        </row>
        <row r="78">
          <cell r="A78">
            <v>531</v>
          </cell>
        </row>
        <row r="79">
          <cell r="A79">
            <v>26</v>
          </cell>
        </row>
        <row r="80">
          <cell r="A80">
            <v>456</v>
          </cell>
        </row>
        <row r="81">
          <cell r="A81">
            <v>97</v>
          </cell>
        </row>
        <row r="82">
          <cell r="A82">
            <v>454</v>
          </cell>
        </row>
        <row r="83">
          <cell r="A83">
            <v>250</v>
          </cell>
        </row>
        <row r="84">
          <cell r="A84">
            <v>19</v>
          </cell>
        </row>
        <row r="85">
          <cell r="A85">
            <v>334</v>
          </cell>
        </row>
        <row r="86">
          <cell r="A86">
            <v>95</v>
          </cell>
        </row>
        <row r="87">
          <cell r="A87">
            <v>518</v>
          </cell>
        </row>
        <row r="88">
          <cell r="A88">
            <v>533</v>
          </cell>
        </row>
        <row r="89">
          <cell r="A89">
            <v>142</v>
          </cell>
        </row>
        <row r="90">
          <cell r="A90">
            <v>399</v>
          </cell>
        </row>
        <row r="91">
          <cell r="A91">
            <v>521</v>
          </cell>
        </row>
        <row r="92">
          <cell r="A92">
            <v>178</v>
          </cell>
        </row>
        <row r="93">
          <cell r="A93">
            <v>238</v>
          </cell>
        </row>
        <row r="94">
          <cell r="A94">
            <v>116</v>
          </cell>
        </row>
        <row r="95">
          <cell r="A95">
            <v>311</v>
          </cell>
        </row>
        <row r="96">
          <cell r="A96">
            <v>320</v>
          </cell>
        </row>
        <row r="97">
          <cell r="A97">
            <v>105</v>
          </cell>
        </row>
        <row r="98">
          <cell r="A98">
            <v>6</v>
          </cell>
        </row>
        <row r="99">
          <cell r="A99">
            <v>187</v>
          </cell>
        </row>
        <row r="100">
          <cell r="A100">
            <v>280</v>
          </cell>
        </row>
        <row r="101">
          <cell r="A101">
            <v>384</v>
          </cell>
        </row>
        <row r="102">
          <cell r="A102">
            <v>360</v>
          </cell>
        </row>
        <row r="103">
          <cell r="A103">
            <v>310</v>
          </cell>
        </row>
        <row r="104">
          <cell r="A104">
            <v>13</v>
          </cell>
        </row>
        <row r="105">
          <cell r="A105">
            <v>477</v>
          </cell>
        </row>
        <row r="106">
          <cell r="A106">
            <v>172</v>
          </cell>
        </row>
        <row r="107">
          <cell r="A107">
            <v>290</v>
          </cell>
        </row>
        <row r="108">
          <cell r="A108">
            <v>234</v>
          </cell>
        </row>
        <row r="109">
          <cell r="A109">
            <v>260</v>
          </cell>
        </row>
        <row r="110">
          <cell r="A110">
            <v>11</v>
          </cell>
        </row>
        <row r="111">
          <cell r="A111">
            <v>305</v>
          </cell>
        </row>
        <row r="112">
          <cell r="A112">
            <v>495</v>
          </cell>
        </row>
        <row r="113">
          <cell r="A113">
            <v>101</v>
          </cell>
        </row>
        <row r="114">
          <cell r="A114">
            <v>183</v>
          </cell>
        </row>
        <row r="115">
          <cell r="A115">
            <v>345</v>
          </cell>
        </row>
        <row r="116">
          <cell r="A116">
            <v>507</v>
          </cell>
        </row>
        <row r="117">
          <cell r="A117">
            <v>54</v>
          </cell>
        </row>
        <row r="118">
          <cell r="A118">
            <v>405</v>
          </cell>
        </row>
        <row r="119">
          <cell r="A119">
            <v>544</v>
          </cell>
        </row>
        <row r="120">
          <cell r="A120">
            <v>319</v>
          </cell>
        </row>
        <row r="121">
          <cell r="A121">
            <v>140</v>
          </cell>
        </row>
        <row r="122">
          <cell r="A122">
            <v>292</v>
          </cell>
        </row>
        <row r="123">
          <cell r="A123">
            <v>121</v>
          </cell>
        </row>
        <row r="124">
          <cell r="A124">
            <v>282</v>
          </cell>
        </row>
        <row r="125">
          <cell r="A125">
            <v>468</v>
          </cell>
        </row>
        <row r="126">
          <cell r="A126">
            <v>470</v>
          </cell>
        </row>
        <row r="127">
          <cell r="A127">
            <v>302</v>
          </cell>
        </row>
        <row r="128">
          <cell r="A128">
            <v>112</v>
          </cell>
        </row>
        <row r="129">
          <cell r="A129">
            <v>525</v>
          </cell>
        </row>
        <row r="130">
          <cell r="A130">
            <v>56</v>
          </cell>
        </row>
        <row r="131">
          <cell r="A131">
            <v>185</v>
          </cell>
        </row>
        <row r="132">
          <cell r="A132">
            <v>432</v>
          </cell>
        </row>
        <row r="133">
          <cell r="A133">
            <v>212</v>
          </cell>
        </row>
        <row r="134">
          <cell r="A134">
            <v>420</v>
          </cell>
        </row>
        <row r="135">
          <cell r="A135">
            <v>38</v>
          </cell>
        </row>
        <row r="136">
          <cell r="A136">
            <v>294</v>
          </cell>
        </row>
        <row r="137">
          <cell r="A137">
            <v>528</v>
          </cell>
        </row>
        <row r="138">
          <cell r="A138">
            <v>301</v>
          </cell>
        </row>
        <row r="139">
          <cell r="A139">
            <v>353</v>
          </cell>
        </row>
        <row r="140">
          <cell r="A140">
            <v>156</v>
          </cell>
        </row>
        <row r="141">
          <cell r="A141">
            <v>100</v>
          </cell>
        </row>
        <row r="142">
          <cell r="A142">
            <v>452</v>
          </cell>
        </row>
        <row r="143">
          <cell r="A143">
            <v>33</v>
          </cell>
        </row>
        <row r="144">
          <cell r="A144">
            <v>174</v>
          </cell>
        </row>
        <row r="145">
          <cell r="A145">
            <v>82</v>
          </cell>
        </row>
        <row r="146">
          <cell r="A146">
            <v>478</v>
          </cell>
        </row>
        <row r="147">
          <cell r="A147">
            <v>262</v>
          </cell>
        </row>
        <row r="148">
          <cell r="A148">
            <v>443</v>
          </cell>
        </row>
        <row r="149">
          <cell r="A149">
            <v>193</v>
          </cell>
        </row>
        <row r="150">
          <cell r="A150">
            <v>235</v>
          </cell>
        </row>
        <row r="151">
          <cell r="A151">
            <v>245</v>
          </cell>
        </row>
        <row r="152">
          <cell r="A152">
            <v>23</v>
          </cell>
        </row>
        <row r="153">
          <cell r="A153">
            <v>323</v>
          </cell>
        </row>
        <row r="154">
          <cell r="A154">
            <v>511</v>
          </cell>
        </row>
        <row r="155">
          <cell r="A155">
            <v>548</v>
          </cell>
        </row>
        <row r="156">
          <cell r="A156">
            <v>300</v>
          </cell>
        </row>
        <row r="157">
          <cell r="A157">
            <v>413</v>
          </cell>
        </row>
        <row r="158">
          <cell r="A158">
            <v>286</v>
          </cell>
        </row>
        <row r="159">
          <cell r="A159">
            <v>76</v>
          </cell>
        </row>
        <row r="160">
          <cell r="A160">
            <v>465</v>
          </cell>
        </row>
        <row r="161">
          <cell r="A161">
            <v>244</v>
          </cell>
        </row>
        <row r="162">
          <cell r="A162">
            <v>411</v>
          </cell>
        </row>
        <row r="163">
          <cell r="A163">
            <v>258</v>
          </cell>
        </row>
        <row r="164">
          <cell r="A164">
            <v>530</v>
          </cell>
        </row>
        <row r="165">
          <cell r="A165">
            <v>312</v>
          </cell>
        </row>
        <row r="166">
          <cell r="A166">
            <v>141</v>
          </cell>
        </row>
        <row r="167">
          <cell r="A167">
            <v>122</v>
          </cell>
        </row>
        <row r="168">
          <cell r="A168">
            <v>298</v>
          </cell>
        </row>
        <row r="169">
          <cell r="A169">
            <v>232</v>
          </cell>
        </row>
        <row r="170">
          <cell r="A170">
            <v>214</v>
          </cell>
        </row>
        <row r="171">
          <cell r="A171">
            <v>127</v>
          </cell>
        </row>
        <row r="172">
          <cell r="A172">
            <v>327</v>
          </cell>
        </row>
        <row r="173">
          <cell r="A173">
            <v>230</v>
          </cell>
        </row>
        <row r="174">
          <cell r="A174">
            <v>35</v>
          </cell>
        </row>
        <row r="175">
          <cell r="A175">
            <v>171</v>
          </cell>
        </row>
        <row r="176">
          <cell r="A176">
            <v>483</v>
          </cell>
        </row>
        <row r="177">
          <cell r="A177">
            <v>205</v>
          </cell>
        </row>
        <row r="178">
          <cell r="A178">
            <v>204</v>
          </cell>
        </row>
        <row r="179">
          <cell r="A179">
            <v>520</v>
          </cell>
        </row>
        <row r="180">
          <cell r="A180">
            <v>0</v>
          </cell>
        </row>
        <row r="181">
          <cell r="A181">
            <v>313</v>
          </cell>
        </row>
        <row r="182">
          <cell r="A182">
            <v>268</v>
          </cell>
        </row>
        <row r="183">
          <cell r="A183">
            <v>7</v>
          </cell>
        </row>
        <row r="184">
          <cell r="A184">
            <v>482</v>
          </cell>
        </row>
        <row r="185">
          <cell r="A185">
            <v>435</v>
          </cell>
        </row>
        <row r="186">
          <cell r="A186">
            <v>81</v>
          </cell>
        </row>
        <row r="187">
          <cell r="A187">
            <v>352</v>
          </cell>
        </row>
        <row r="188">
          <cell r="A188">
            <v>267</v>
          </cell>
        </row>
        <row r="189">
          <cell r="A189">
            <v>370</v>
          </cell>
        </row>
        <row r="190">
          <cell r="A190">
            <v>261</v>
          </cell>
        </row>
        <row r="191">
          <cell r="A191">
            <v>228</v>
          </cell>
        </row>
        <row r="192">
          <cell r="A192">
            <v>350</v>
          </cell>
        </row>
        <row r="193">
          <cell r="A193">
            <v>460</v>
          </cell>
        </row>
        <row r="194">
          <cell r="A194">
            <v>137</v>
          </cell>
        </row>
        <row r="195">
          <cell r="A195">
            <v>79</v>
          </cell>
        </row>
        <row r="196">
          <cell r="A196">
            <v>29</v>
          </cell>
        </row>
        <row r="197">
          <cell r="A197">
            <v>9</v>
          </cell>
        </row>
        <row r="198">
          <cell r="A198">
            <v>381</v>
          </cell>
        </row>
        <row r="199">
          <cell r="A199">
            <v>50</v>
          </cell>
        </row>
        <row r="200">
          <cell r="A200">
            <v>162</v>
          </cell>
        </row>
        <row r="201">
          <cell r="A201">
            <v>149</v>
          </cell>
        </row>
        <row r="202">
          <cell r="A202">
            <v>542</v>
          </cell>
        </row>
        <row r="203">
          <cell r="A203">
            <v>41</v>
          </cell>
        </row>
        <row r="204">
          <cell r="A204">
            <v>104</v>
          </cell>
        </row>
        <row r="205">
          <cell r="A205">
            <v>92</v>
          </cell>
        </row>
        <row r="206">
          <cell r="A206">
            <v>94</v>
          </cell>
        </row>
        <row r="207">
          <cell r="A207">
            <v>308</v>
          </cell>
        </row>
        <row r="208">
          <cell r="A208">
            <v>333</v>
          </cell>
        </row>
        <row r="209">
          <cell r="A209">
            <v>519</v>
          </cell>
        </row>
        <row r="210">
          <cell r="A210">
            <v>110</v>
          </cell>
        </row>
        <row r="211">
          <cell r="A211">
            <v>501</v>
          </cell>
        </row>
        <row r="212">
          <cell r="A212">
            <v>351</v>
          </cell>
        </row>
        <row r="213">
          <cell r="A213">
            <v>80</v>
          </cell>
        </row>
        <row r="214">
          <cell r="A214">
            <v>132</v>
          </cell>
        </row>
        <row r="215">
          <cell r="A215">
            <v>285</v>
          </cell>
        </row>
        <row r="216">
          <cell r="A216">
            <v>51</v>
          </cell>
        </row>
        <row r="217">
          <cell r="A217">
            <v>517</v>
          </cell>
        </row>
        <row r="218">
          <cell r="A218">
            <v>540</v>
          </cell>
        </row>
        <row r="219">
          <cell r="A219">
            <v>216</v>
          </cell>
        </row>
        <row r="220">
          <cell r="A220">
            <v>506</v>
          </cell>
        </row>
        <row r="221">
          <cell r="A221">
            <v>288</v>
          </cell>
        </row>
        <row r="222">
          <cell r="A222">
            <v>263</v>
          </cell>
        </row>
        <row r="223">
          <cell r="A223">
            <v>75</v>
          </cell>
        </row>
        <row r="224">
          <cell r="A224">
            <v>437</v>
          </cell>
        </row>
        <row r="225">
          <cell r="A225">
            <v>322</v>
          </cell>
        </row>
        <row r="226">
          <cell r="A226">
            <v>356</v>
          </cell>
        </row>
        <row r="227">
          <cell r="A227">
            <v>426</v>
          </cell>
        </row>
        <row r="228">
          <cell r="A228">
            <v>217</v>
          </cell>
        </row>
        <row r="229">
          <cell r="A229">
            <v>476</v>
          </cell>
        </row>
        <row r="230">
          <cell r="A230">
            <v>266</v>
          </cell>
        </row>
        <row r="231">
          <cell r="A231">
            <v>416</v>
          </cell>
        </row>
        <row r="232">
          <cell r="A232">
            <v>182</v>
          </cell>
        </row>
        <row r="233">
          <cell r="A233">
            <v>49</v>
          </cell>
        </row>
        <row r="234">
          <cell r="A234">
            <v>222</v>
          </cell>
        </row>
        <row r="235">
          <cell r="A235">
            <v>315</v>
          </cell>
        </row>
        <row r="236">
          <cell r="A236">
            <v>218</v>
          </cell>
        </row>
        <row r="237">
          <cell r="A237">
            <v>473</v>
          </cell>
        </row>
        <row r="238">
          <cell r="A238">
            <v>5</v>
          </cell>
        </row>
        <row r="239">
          <cell r="A239">
            <v>463</v>
          </cell>
        </row>
        <row r="240">
          <cell r="A240">
            <v>136</v>
          </cell>
        </row>
        <row r="241">
          <cell r="A241">
            <v>281</v>
          </cell>
        </row>
        <row r="242">
          <cell r="A242">
            <v>113</v>
          </cell>
        </row>
        <row r="243">
          <cell r="A243">
            <v>401</v>
          </cell>
        </row>
        <row r="244">
          <cell r="A244">
            <v>529</v>
          </cell>
        </row>
        <row r="245">
          <cell r="A245">
            <v>166</v>
          </cell>
        </row>
        <row r="246">
          <cell r="A246">
            <v>480</v>
          </cell>
        </row>
        <row r="247">
          <cell r="A247">
            <v>438</v>
          </cell>
        </row>
        <row r="248">
          <cell r="A248">
            <v>363</v>
          </cell>
        </row>
        <row r="249">
          <cell r="A249">
            <v>233</v>
          </cell>
        </row>
        <row r="250">
          <cell r="A250">
            <v>387</v>
          </cell>
        </row>
        <row r="251">
          <cell r="A251">
            <v>397</v>
          </cell>
        </row>
        <row r="252">
          <cell r="A252">
            <v>324</v>
          </cell>
        </row>
        <row r="253">
          <cell r="A253">
            <v>385</v>
          </cell>
        </row>
        <row r="254">
          <cell r="A254">
            <v>355</v>
          </cell>
        </row>
        <row r="255">
          <cell r="A255">
            <v>274</v>
          </cell>
        </row>
        <row r="256">
          <cell r="A256">
            <v>276</v>
          </cell>
        </row>
        <row r="257">
          <cell r="A257">
            <v>169</v>
          </cell>
        </row>
        <row r="258">
          <cell r="A258">
            <v>257</v>
          </cell>
        </row>
        <row r="259">
          <cell r="A259">
            <v>403</v>
          </cell>
        </row>
        <row r="260">
          <cell r="A260">
            <v>512</v>
          </cell>
        </row>
        <row r="261">
          <cell r="A261">
            <v>1</v>
          </cell>
        </row>
        <row r="262">
          <cell r="A262">
            <v>491</v>
          </cell>
        </row>
        <row r="263">
          <cell r="A263">
            <v>220</v>
          </cell>
        </row>
        <row r="264">
          <cell r="A264">
            <v>442</v>
          </cell>
        </row>
        <row r="265">
          <cell r="A265">
            <v>297</v>
          </cell>
        </row>
        <row r="266">
          <cell r="A266">
            <v>278</v>
          </cell>
        </row>
        <row r="267">
          <cell r="A267">
            <v>163</v>
          </cell>
        </row>
        <row r="268">
          <cell r="A268">
            <v>131</v>
          </cell>
        </row>
        <row r="269">
          <cell r="A269">
            <v>201</v>
          </cell>
        </row>
        <row r="270">
          <cell r="A270">
            <v>534</v>
          </cell>
        </row>
        <row r="271">
          <cell r="A271">
            <v>167</v>
          </cell>
        </row>
        <row r="272">
          <cell r="A272">
            <v>40</v>
          </cell>
        </row>
        <row r="273">
          <cell r="A273">
            <v>299</v>
          </cell>
        </row>
        <row r="274">
          <cell r="A274">
            <v>469</v>
          </cell>
        </row>
        <row r="275">
          <cell r="A275">
            <v>202</v>
          </cell>
        </row>
        <row r="276">
          <cell r="A276">
            <v>151</v>
          </cell>
        </row>
        <row r="277">
          <cell r="A277">
            <v>133</v>
          </cell>
        </row>
        <row r="278">
          <cell r="A278">
            <v>153</v>
          </cell>
        </row>
        <row r="279">
          <cell r="A279">
            <v>365</v>
          </cell>
        </row>
        <row r="280">
          <cell r="A280">
            <v>154</v>
          </cell>
        </row>
        <row r="281">
          <cell r="A281">
            <v>386</v>
          </cell>
        </row>
        <row r="282">
          <cell r="A282">
            <v>53</v>
          </cell>
        </row>
        <row r="283">
          <cell r="A283">
            <v>374</v>
          </cell>
        </row>
        <row r="284">
          <cell r="A284">
            <v>46</v>
          </cell>
        </row>
        <row r="285">
          <cell r="A285">
            <v>538</v>
          </cell>
        </row>
        <row r="286">
          <cell r="A286">
            <v>446</v>
          </cell>
        </row>
        <row r="287">
          <cell r="A287">
            <v>189</v>
          </cell>
        </row>
        <row r="288">
          <cell r="A288">
            <v>523</v>
          </cell>
        </row>
        <row r="289">
          <cell r="A289">
            <v>190</v>
          </cell>
        </row>
        <row r="290">
          <cell r="A290">
            <v>479</v>
          </cell>
        </row>
        <row r="291">
          <cell r="A291">
            <v>513</v>
          </cell>
        </row>
        <row r="292">
          <cell r="A292">
            <v>502</v>
          </cell>
        </row>
        <row r="293">
          <cell r="A293">
            <v>306</v>
          </cell>
        </row>
        <row r="294">
          <cell r="A294">
            <v>124</v>
          </cell>
        </row>
        <row r="295">
          <cell r="A295">
            <v>440</v>
          </cell>
        </row>
        <row r="296">
          <cell r="A296">
            <v>330</v>
          </cell>
        </row>
        <row r="297">
          <cell r="A297">
            <v>289</v>
          </cell>
        </row>
        <row r="298">
          <cell r="A298">
            <v>317</v>
          </cell>
        </row>
        <row r="299">
          <cell r="A299">
            <v>160</v>
          </cell>
        </row>
        <row r="300">
          <cell r="A300">
            <v>147</v>
          </cell>
        </row>
        <row r="301">
          <cell r="A301">
            <v>543</v>
          </cell>
        </row>
        <row r="302">
          <cell r="A302">
            <v>123</v>
          </cell>
        </row>
        <row r="303">
          <cell r="A303">
            <v>450</v>
          </cell>
        </row>
        <row r="304">
          <cell r="A304">
            <v>392</v>
          </cell>
        </row>
        <row r="305">
          <cell r="A305">
            <v>200</v>
          </cell>
        </row>
        <row r="306">
          <cell r="A306">
            <v>462</v>
          </cell>
        </row>
        <row r="307">
          <cell r="A307">
            <v>486</v>
          </cell>
        </row>
        <row r="308">
          <cell r="A308">
            <v>459</v>
          </cell>
        </row>
        <row r="309">
          <cell r="A309">
            <v>68</v>
          </cell>
        </row>
        <row r="310">
          <cell r="A310">
            <v>390</v>
          </cell>
        </row>
        <row r="311">
          <cell r="A311">
            <v>539</v>
          </cell>
        </row>
        <row r="312">
          <cell r="A312">
            <v>28</v>
          </cell>
        </row>
        <row r="313">
          <cell r="A313">
            <v>192</v>
          </cell>
        </row>
        <row r="314">
          <cell r="A314">
            <v>145</v>
          </cell>
        </row>
        <row r="315">
          <cell r="A315">
            <v>219</v>
          </cell>
        </row>
        <row r="316">
          <cell r="A316">
            <v>414</v>
          </cell>
        </row>
        <row r="317">
          <cell r="A317">
            <v>545</v>
          </cell>
        </row>
        <row r="318">
          <cell r="A318">
            <v>265</v>
          </cell>
        </row>
        <row r="319">
          <cell r="A319">
            <v>402</v>
          </cell>
        </row>
        <row r="320">
          <cell r="A320">
            <v>25</v>
          </cell>
        </row>
        <row r="321">
          <cell r="A321">
            <v>47</v>
          </cell>
        </row>
        <row r="322">
          <cell r="A322">
            <v>66</v>
          </cell>
        </row>
        <row r="323">
          <cell r="A323">
            <v>342</v>
          </cell>
        </row>
        <row r="324">
          <cell r="A324">
            <v>318</v>
          </cell>
        </row>
        <row r="325">
          <cell r="A325">
            <v>170</v>
          </cell>
        </row>
        <row r="326">
          <cell r="A326">
            <v>115</v>
          </cell>
        </row>
        <row r="327">
          <cell r="A327">
            <v>451</v>
          </cell>
        </row>
        <row r="328">
          <cell r="A328">
            <v>58</v>
          </cell>
        </row>
        <row r="329">
          <cell r="A329">
            <v>8</v>
          </cell>
        </row>
        <row r="330">
          <cell r="A330">
            <v>4</v>
          </cell>
        </row>
        <row r="331">
          <cell r="A331">
            <v>179</v>
          </cell>
        </row>
        <row r="332">
          <cell r="A332">
            <v>264</v>
          </cell>
        </row>
        <row r="333">
          <cell r="A333">
            <v>354</v>
          </cell>
        </row>
        <row r="334">
          <cell r="A334">
            <v>489</v>
          </cell>
        </row>
        <row r="335">
          <cell r="A335">
            <v>396</v>
          </cell>
        </row>
        <row r="336">
          <cell r="A336">
            <v>128</v>
          </cell>
        </row>
        <row r="337">
          <cell r="A337">
            <v>197</v>
          </cell>
        </row>
        <row r="338">
          <cell r="A338">
            <v>259</v>
          </cell>
        </row>
        <row r="339">
          <cell r="A339">
            <v>188</v>
          </cell>
        </row>
        <row r="340">
          <cell r="A340">
            <v>472</v>
          </cell>
        </row>
        <row r="341">
          <cell r="A341">
            <v>120</v>
          </cell>
        </row>
        <row r="342">
          <cell r="A342">
            <v>527</v>
          </cell>
        </row>
        <row r="343">
          <cell r="A343">
            <v>293</v>
          </cell>
        </row>
        <row r="344">
          <cell r="A344">
            <v>44</v>
          </cell>
        </row>
        <row r="345">
          <cell r="A345">
            <v>143</v>
          </cell>
        </row>
        <row r="346">
          <cell r="A346">
            <v>283</v>
          </cell>
        </row>
        <row r="347">
          <cell r="A347">
            <v>118</v>
          </cell>
        </row>
        <row r="348">
          <cell r="A348">
            <v>303</v>
          </cell>
        </row>
        <row r="349">
          <cell r="A349">
            <v>505</v>
          </cell>
        </row>
        <row r="350">
          <cell r="A350">
            <v>409</v>
          </cell>
        </row>
        <row r="351">
          <cell r="A351">
            <v>499</v>
          </cell>
        </row>
        <row r="352">
          <cell r="A352">
            <v>332</v>
          </cell>
        </row>
        <row r="353">
          <cell r="A353">
            <v>504</v>
          </cell>
        </row>
        <row r="354">
          <cell r="A354">
            <v>474</v>
          </cell>
        </row>
        <row r="355">
          <cell r="A355">
            <v>251</v>
          </cell>
        </row>
        <row r="356">
          <cell r="A356">
            <v>493</v>
          </cell>
        </row>
        <row r="357">
          <cell r="A357">
            <v>39</v>
          </cell>
        </row>
        <row r="358">
          <cell r="A358">
            <v>139</v>
          </cell>
        </row>
        <row r="359">
          <cell r="A359">
            <v>240</v>
          </cell>
        </row>
        <row r="360">
          <cell r="A360">
            <v>328</v>
          </cell>
        </row>
        <row r="361">
          <cell r="A361">
            <v>71</v>
          </cell>
        </row>
        <row r="362">
          <cell r="A362">
            <v>400</v>
          </cell>
        </row>
        <row r="363">
          <cell r="A363">
            <v>213</v>
          </cell>
        </row>
        <row r="364">
          <cell r="A364">
            <v>516</v>
          </cell>
        </row>
        <row r="365">
          <cell r="A365">
            <v>65</v>
          </cell>
        </row>
        <row r="366">
          <cell r="A366">
            <v>284</v>
          </cell>
        </row>
        <row r="367">
          <cell r="A367">
            <v>225</v>
          </cell>
        </row>
        <row r="368">
          <cell r="A368">
            <v>485</v>
          </cell>
        </row>
        <row r="369">
          <cell r="A369">
            <v>108</v>
          </cell>
        </row>
        <row r="370">
          <cell r="A370">
            <v>69</v>
          </cell>
        </row>
        <row r="371">
          <cell r="A371">
            <v>490</v>
          </cell>
        </row>
        <row r="372">
          <cell r="A372">
            <v>448</v>
          </cell>
        </row>
        <row r="373">
          <cell r="A373">
            <v>449</v>
          </cell>
        </row>
        <row r="374">
          <cell r="A374">
            <v>168</v>
          </cell>
        </row>
        <row r="375">
          <cell r="A375">
            <v>341</v>
          </cell>
        </row>
        <row r="376">
          <cell r="A376">
            <v>74</v>
          </cell>
        </row>
        <row r="377">
          <cell r="A377">
            <v>203</v>
          </cell>
        </row>
        <row r="378">
          <cell r="A378">
            <v>45</v>
          </cell>
        </row>
        <row r="379">
          <cell r="A379">
            <v>428</v>
          </cell>
        </row>
        <row r="380">
          <cell r="A380">
            <v>63</v>
          </cell>
        </row>
        <row r="381">
          <cell r="A381">
            <v>421</v>
          </cell>
        </row>
        <row r="382">
          <cell r="A382">
            <v>119</v>
          </cell>
        </row>
        <row r="383">
          <cell r="A383">
            <v>273</v>
          </cell>
        </row>
        <row r="384">
          <cell r="A384">
            <v>78</v>
          </cell>
        </row>
        <row r="385">
          <cell r="A385">
            <v>256</v>
          </cell>
        </row>
        <row r="386">
          <cell r="A386">
            <v>255</v>
          </cell>
        </row>
        <row r="387">
          <cell r="A387">
            <v>70</v>
          </cell>
        </row>
        <row r="388">
          <cell r="A388">
            <v>269</v>
          </cell>
        </row>
        <row r="389">
          <cell r="A389">
            <v>248</v>
          </cell>
        </row>
        <row r="390">
          <cell r="A390">
            <v>361</v>
          </cell>
        </row>
        <row r="391">
          <cell r="A391">
            <v>464</v>
          </cell>
        </row>
        <row r="392">
          <cell r="A392">
            <v>191</v>
          </cell>
        </row>
        <row r="393">
          <cell r="A393">
            <v>2</v>
          </cell>
        </row>
        <row r="394">
          <cell r="A394">
            <v>59</v>
          </cell>
        </row>
        <row r="395">
          <cell r="A395">
            <v>391</v>
          </cell>
        </row>
        <row r="396">
          <cell r="A396">
            <v>395</v>
          </cell>
        </row>
        <row r="397">
          <cell r="A397">
            <v>20</v>
          </cell>
        </row>
        <row r="398">
          <cell r="A398">
            <v>287</v>
          </cell>
        </row>
        <row r="399">
          <cell r="A399">
            <v>383</v>
          </cell>
        </row>
        <row r="400">
          <cell r="A400">
            <v>524</v>
          </cell>
        </row>
        <row r="401">
          <cell r="A401">
            <v>307</v>
          </cell>
        </row>
        <row r="402">
          <cell r="A402">
            <v>57</v>
          </cell>
        </row>
        <row r="403">
          <cell r="A403">
            <v>229</v>
          </cell>
        </row>
        <row r="404">
          <cell r="A404">
            <v>48</v>
          </cell>
        </row>
        <row r="405">
          <cell r="A405">
            <v>72</v>
          </cell>
        </row>
        <row r="406">
          <cell r="A406">
            <v>379</v>
          </cell>
        </row>
        <row r="407">
          <cell r="A407">
            <v>372</v>
          </cell>
        </row>
        <row r="408">
          <cell r="A408">
            <v>349</v>
          </cell>
        </row>
        <row r="409">
          <cell r="A409">
            <v>471</v>
          </cell>
        </row>
        <row r="410">
          <cell r="A410">
            <v>249</v>
          </cell>
        </row>
        <row r="411">
          <cell r="A411">
            <v>496</v>
          </cell>
        </row>
        <row r="412">
          <cell r="A412">
            <v>102</v>
          </cell>
        </row>
        <row r="413">
          <cell r="A413">
            <v>181</v>
          </cell>
        </row>
        <row r="414">
          <cell r="A414">
            <v>475</v>
          </cell>
        </row>
        <row r="415">
          <cell r="A415">
            <v>62</v>
          </cell>
        </row>
        <row r="416">
          <cell r="A416">
            <v>277</v>
          </cell>
        </row>
        <row r="417">
          <cell r="A417">
            <v>14</v>
          </cell>
        </row>
        <row r="418">
          <cell r="A418">
            <v>338</v>
          </cell>
        </row>
        <row r="419">
          <cell r="A419">
            <v>85</v>
          </cell>
        </row>
        <row r="420">
          <cell r="A420">
            <v>358</v>
          </cell>
        </row>
        <row r="421">
          <cell r="A421">
            <v>24</v>
          </cell>
        </row>
        <row r="422">
          <cell r="A422">
            <v>83</v>
          </cell>
        </row>
        <row r="423">
          <cell r="A423">
            <v>117</v>
          </cell>
        </row>
        <row r="424">
          <cell r="A424">
            <v>393</v>
          </cell>
        </row>
        <row r="425">
          <cell r="A425">
            <v>455</v>
          </cell>
        </row>
        <row r="426">
          <cell r="A426">
            <v>106</v>
          </cell>
        </row>
        <row r="427">
          <cell r="A427">
            <v>509</v>
          </cell>
        </row>
        <row r="428">
          <cell r="A428">
            <v>176</v>
          </cell>
        </row>
        <row r="429">
          <cell r="A429">
            <v>526</v>
          </cell>
        </row>
        <row r="430">
          <cell r="A430">
            <v>481</v>
          </cell>
        </row>
        <row r="431">
          <cell r="A431">
            <v>296</v>
          </cell>
        </row>
        <row r="432">
          <cell r="A432">
            <v>378</v>
          </cell>
        </row>
        <row r="433">
          <cell r="A433">
            <v>412</v>
          </cell>
        </row>
        <row r="434">
          <cell r="A434">
            <v>146</v>
          </cell>
        </row>
        <row r="435">
          <cell r="A435">
            <v>73</v>
          </cell>
        </row>
        <row r="436">
          <cell r="A436">
            <v>348</v>
          </cell>
        </row>
        <row r="437">
          <cell r="A437">
            <v>376</v>
          </cell>
        </row>
        <row r="438">
          <cell r="A438">
            <v>309</v>
          </cell>
        </row>
        <row r="439">
          <cell r="A439">
            <v>157</v>
          </cell>
        </row>
        <row r="440">
          <cell r="A440">
            <v>429</v>
          </cell>
        </row>
      </sheetData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467</v>
          </cell>
        </row>
        <row r="3">
          <cell r="A3">
            <v>204</v>
          </cell>
        </row>
        <row r="4">
          <cell r="A4">
            <v>282</v>
          </cell>
        </row>
        <row r="5">
          <cell r="A5">
            <v>287</v>
          </cell>
        </row>
        <row r="6">
          <cell r="A6">
            <v>4</v>
          </cell>
        </row>
        <row r="7">
          <cell r="A7">
            <v>116</v>
          </cell>
        </row>
        <row r="8">
          <cell r="A8">
            <v>403</v>
          </cell>
        </row>
        <row r="9">
          <cell r="A9">
            <v>437</v>
          </cell>
        </row>
        <row r="10">
          <cell r="A10">
            <v>507</v>
          </cell>
        </row>
        <row r="11">
          <cell r="A11">
            <v>376</v>
          </cell>
        </row>
        <row r="12">
          <cell r="A12">
            <v>377</v>
          </cell>
        </row>
        <row r="13">
          <cell r="A13">
            <v>40</v>
          </cell>
        </row>
        <row r="14">
          <cell r="A14">
            <v>235</v>
          </cell>
        </row>
        <row r="15">
          <cell r="A15">
            <v>519</v>
          </cell>
        </row>
        <row r="16">
          <cell r="A16">
            <v>252</v>
          </cell>
        </row>
        <row r="17">
          <cell r="A17">
            <v>504</v>
          </cell>
        </row>
        <row r="18">
          <cell r="A18">
            <v>162</v>
          </cell>
        </row>
        <row r="19">
          <cell r="A19">
            <v>446</v>
          </cell>
        </row>
        <row r="20">
          <cell r="A20">
            <v>462</v>
          </cell>
        </row>
        <row r="21">
          <cell r="A21">
            <v>5</v>
          </cell>
        </row>
        <row r="22">
          <cell r="A22">
            <v>539</v>
          </cell>
        </row>
        <row r="23">
          <cell r="A23">
            <v>99</v>
          </cell>
        </row>
        <row r="24">
          <cell r="A24">
            <v>77</v>
          </cell>
        </row>
        <row r="25">
          <cell r="A25">
            <v>255</v>
          </cell>
        </row>
        <row r="26">
          <cell r="A26">
            <v>263</v>
          </cell>
        </row>
        <row r="27">
          <cell r="A27">
            <v>36</v>
          </cell>
        </row>
        <row r="28">
          <cell r="A28">
            <v>152</v>
          </cell>
        </row>
        <row r="29">
          <cell r="A29">
            <v>343</v>
          </cell>
        </row>
        <row r="30">
          <cell r="A30">
            <v>251</v>
          </cell>
        </row>
        <row r="31">
          <cell r="A31">
            <v>267</v>
          </cell>
        </row>
        <row r="32">
          <cell r="A32">
            <v>373</v>
          </cell>
        </row>
        <row r="33">
          <cell r="A33">
            <v>449</v>
          </cell>
        </row>
        <row r="34">
          <cell r="A34">
            <v>66</v>
          </cell>
        </row>
        <row r="35">
          <cell r="A35">
            <v>540</v>
          </cell>
        </row>
        <row r="36">
          <cell r="A36">
            <v>144</v>
          </cell>
        </row>
        <row r="37">
          <cell r="A37">
            <v>117</v>
          </cell>
        </row>
        <row r="38">
          <cell r="A38">
            <v>96</v>
          </cell>
        </row>
        <row r="39">
          <cell r="A39">
            <v>15</v>
          </cell>
        </row>
        <row r="40">
          <cell r="A40">
            <v>123</v>
          </cell>
        </row>
        <row r="41">
          <cell r="A41">
            <v>428</v>
          </cell>
        </row>
        <row r="42">
          <cell r="A42">
            <v>81</v>
          </cell>
        </row>
        <row r="43">
          <cell r="A43">
            <v>326</v>
          </cell>
        </row>
        <row r="44">
          <cell r="A44">
            <v>411</v>
          </cell>
        </row>
        <row r="45">
          <cell r="A45">
            <v>459</v>
          </cell>
        </row>
        <row r="46">
          <cell r="A46">
            <v>102</v>
          </cell>
        </row>
        <row r="47">
          <cell r="A47">
            <v>542</v>
          </cell>
        </row>
        <row r="48">
          <cell r="A48">
            <v>32</v>
          </cell>
        </row>
        <row r="49">
          <cell r="A49">
            <v>388</v>
          </cell>
        </row>
        <row r="50">
          <cell r="A50">
            <v>270</v>
          </cell>
        </row>
        <row r="51">
          <cell r="A51">
            <v>268</v>
          </cell>
        </row>
        <row r="52">
          <cell r="A52">
            <v>379</v>
          </cell>
        </row>
        <row r="53">
          <cell r="A53">
            <v>517</v>
          </cell>
        </row>
        <row r="54">
          <cell r="A54">
            <v>461</v>
          </cell>
        </row>
        <row r="55">
          <cell r="A55">
            <v>31</v>
          </cell>
        </row>
        <row r="56">
          <cell r="A56">
            <v>503</v>
          </cell>
        </row>
        <row r="57">
          <cell r="A57">
            <v>286</v>
          </cell>
        </row>
        <row r="58">
          <cell r="A58">
            <v>483</v>
          </cell>
        </row>
        <row r="59">
          <cell r="A59">
            <v>294</v>
          </cell>
        </row>
        <row r="60">
          <cell r="A60">
            <v>161</v>
          </cell>
        </row>
        <row r="61">
          <cell r="A61">
            <v>212</v>
          </cell>
        </row>
        <row r="62">
          <cell r="A62">
            <v>531</v>
          </cell>
        </row>
        <row r="63">
          <cell r="A63">
            <v>139</v>
          </cell>
        </row>
        <row r="64">
          <cell r="A64">
            <v>79</v>
          </cell>
        </row>
        <row r="65">
          <cell r="A65">
            <v>293</v>
          </cell>
        </row>
        <row r="66">
          <cell r="A66">
            <v>535</v>
          </cell>
        </row>
        <row r="67">
          <cell r="A67">
            <v>346</v>
          </cell>
        </row>
        <row r="68">
          <cell r="A68">
            <v>472</v>
          </cell>
        </row>
        <row r="69">
          <cell r="A69">
            <v>548</v>
          </cell>
        </row>
        <row r="70">
          <cell r="A70">
            <v>200</v>
          </cell>
        </row>
        <row r="71">
          <cell r="A71">
            <v>182</v>
          </cell>
        </row>
        <row r="72">
          <cell r="A72">
            <v>361</v>
          </cell>
        </row>
        <row r="73">
          <cell r="A73">
            <v>61</v>
          </cell>
        </row>
        <row r="74">
          <cell r="A74">
            <v>65</v>
          </cell>
        </row>
        <row r="75">
          <cell r="A75">
            <v>271</v>
          </cell>
        </row>
        <row r="76">
          <cell r="A76">
            <v>9</v>
          </cell>
        </row>
        <row r="77">
          <cell r="A77">
            <v>401</v>
          </cell>
        </row>
        <row r="78">
          <cell r="A78">
            <v>3</v>
          </cell>
        </row>
        <row r="79">
          <cell r="A79">
            <v>233</v>
          </cell>
        </row>
        <row r="80">
          <cell r="A80">
            <v>51</v>
          </cell>
        </row>
        <row r="81">
          <cell r="A81">
            <v>310</v>
          </cell>
        </row>
        <row r="82">
          <cell r="A82">
            <v>325</v>
          </cell>
        </row>
        <row r="83">
          <cell r="A83">
            <v>157</v>
          </cell>
        </row>
        <row r="84">
          <cell r="A84">
            <v>30</v>
          </cell>
        </row>
        <row r="85">
          <cell r="A85">
            <v>264</v>
          </cell>
        </row>
        <row r="86">
          <cell r="A86">
            <v>383</v>
          </cell>
        </row>
        <row r="87">
          <cell r="A87">
            <v>448</v>
          </cell>
        </row>
        <row r="88">
          <cell r="A88">
            <v>269</v>
          </cell>
        </row>
        <row r="89">
          <cell r="A89">
            <v>173</v>
          </cell>
        </row>
        <row r="90">
          <cell r="A90">
            <v>153</v>
          </cell>
        </row>
        <row r="91">
          <cell r="A91">
            <v>164</v>
          </cell>
        </row>
        <row r="92">
          <cell r="A92">
            <v>454</v>
          </cell>
        </row>
        <row r="93">
          <cell r="A93">
            <v>544</v>
          </cell>
        </row>
        <row r="94">
          <cell r="A94">
            <v>168</v>
          </cell>
        </row>
        <row r="95">
          <cell r="A95">
            <v>541</v>
          </cell>
        </row>
        <row r="96">
          <cell r="A96">
            <v>499</v>
          </cell>
        </row>
        <row r="97">
          <cell r="A97">
            <v>54</v>
          </cell>
        </row>
        <row r="98">
          <cell r="A98">
            <v>482</v>
          </cell>
        </row>
        <row r="99">
          <cell r="A99">
            <v>525</v>
          </cell>
        </row>
        <row r="100">
          <cell r="A100">
            <v>211</v>
          </cell>
        </row>
        <row r="101">
          <cell r="A101">
            <v>336</v>
          </cell>
        </row>
        <row r="102">
          <cell r="A102">
            <v>322</v>
          </cell>
        </row>
        <row r="103">
          <cell r="A103">
            <v>381</v>
          </cell>
        </row>
        <row r="104">
          <cell r="A104">
            <v>547</v>
          </cell>
        </row>
        <row r="105">
          <cell r="A105">
            <v>125</v>
          </cell>
        </row>
        <row r="106">
          <cell r="A106">
            <v>384</v>
          </cell>
        </row>
        <row r="107">
          <cell r="A107">
            <v>49</v>
          </cell>
        </row>
        <row r="108">
          <cell r="A108">
            <v>536</v>
          </cell>
        </row>
        <row r="109">
          <cell r="A109">
            <v>216</v>
          </cell>
        </row>
        <row r="110">
          <cell r="A110">
            <v>404</v>
          </cell>
        </row>
        <row r="111">
          <cell r="A111">
            <v>91</v>
          </cell>
        </row>
        <row r="112">
          <cell r="A112">
            <v>22</v>
          </cell>
        </row>
        <row r="113">
          <cell r="A113">
            <v>478</v>
          </cell>
        </row>
        <row r="114">
          <cell r="A114">
            <v>296</v>
          </cell>
        </row>
        <row r="115">
          <cell r="A115">
            <v>184</v>
          </cell>
        </row>
        <row r="116">
          <cell r="A116">
            <v>2</v>
          </cell>
        </row>
        <row r="117">
          <cell r="A117">
            <v>38</v>
          </cell>
        </row>
        <row r="118">
          <cell r="A118">
            <v>147</v>
          </cell>
        </row>
        <row r="119">
          <cell r="A119">
            <v>277</v>
          </cell>
        </row>
        <row r="120">
          <cell r="A120">
            <v>189</v>
          </cell>
        </row>
        <row r="121">
          <cell r="A121">
            <v>305</v>
          </cell>
        </row>
        <row r="122">
          <cell r="A122">
            <v>14</v>
          </cell>
        </row>
        <row r="123">
          <cell r="A123">
            <v>495</v>
          </cell>
        </row>
        <row r="124">
          <cell r="A124">
            <v>95</v>
          </cell>
        </row>
        <row r="125">
          <cell r="A125">
            <v>214</v>
          </cell>
        </row>
        <row r="126">
          <cell r="A126">
            <v>115</v>
          </cell>
        </row>
        <row r="127">
          <cell r="A127">
            <v>150</v>
          </cell>
        </row>
        <row r="128">
          <cell r="A128">
            <v>302</v>
          </cell>
        </row>
        <row r="129">
          <cell r="A129">
            <v>203</v>
          </cell>
        </row>
        <row r="130">
          <cell r="A130">
            <v>163</v>
          </cell>
        </row>
        <row r="131">
          <cell r="A131">
            <v>170</v>
          </cell>
        </row>
        <row r="132">
          <cell r="A132">
            <v>527</v>
          </cell>
        </row>
        <row r="133">
          <cell r="A133">
            <v>193</v>
          </cell>
        </row>
        <row r="134">
          <cell r="A134">
            <v>33</v>
          </cell>
        </row>
        <row r="135">
          <cell r="A135">
            <v>78</v>
          </cell>
        </row>
        <row r="136">
          <cell r="A136">
            <v>288</v>
          </cell>
        </row>
        <row r="137">
          <cell r="A137">
            <v>523</v>
          </cell>
        </row>
        <row r="138">
          <cell r="A138">
            <v>284</v>
          </cell>
        </row>
        <row r="139">
          <cell r="A139">
            <v>371</v>
          </cell>
        </row>
        <row r="140">
          <cell r="A140">
            <v>114</v>
          </cell>
        </row>
        <row r="141">
          <cell r="A141">
            <v>26</v>
          </cell>
        </row>
        <row r="142">
          <cell r="A142">
            <v>241</v>
          </cell>
        </row>
        <row r="143">
          <cell r="A143">
            <v>112</v>
          </cell>
        </row>
        <row r="144">
          <cell r="A144">
            <v>526</v>
          </cell>
        </row>
        <row r="145">
          <cell r="A145">
            <v>369</v>
          </cell>
        </row>
        <row r="146">
          <cell r="A146">
            <v>340</v>
          </cell>
        </row>
        <row r="147">
          <cell r="A147">
            <v>400</v>
          </cell>
        </row>
        <row r="148">
          <cell r="A148">
            <v>370</v>
          </cell>
        </row>
        <row r="149">
          <cell r="A149">
            <v>23</v>
          </cell>
        </row>
        <row r="150">
          <cell r="A150">
            <v>474</v>
          </cell>
        </row>
        <row r="151">
          <cell r="A151">
            <v>29</v>
          </cell>
        </row>
        <row r="152">
          <cell r="A152">
            <v>417</v>
          </cell>
        </row>
        <row r="153">
          <cell r="A153">
            <v>279</v>
          </cell>
        </row>
        <row r="154">
          <cell r="A154">
            <v>314</v>
          </cell>
        </row>
        <row r="155">
          <cell r="A155">
            <v>222</v>
          </cell>
        </row>
        <row r="156">
          <cell r="A156">
            <v>436</v>
          </cell>
        </row>
        <row r="157">
          <cell r="A157">
            <v>265</v>
          </cell>
        </row>
        <row r="158">
          <cell r="A158">
            <v>307</v>
          </cell>
        </row>
        <row r="159">
          <cell r="A159">
            <v>159</v>
          </cell>
        </row>
        <row r="160">
          <cell r="A160">
            <v>191</v>
          </cell>
        </row>
        <row r="161">
          <cell r="A161">
            <v>8</v>
          </cell>
        </row>
        <row r="162">
          <cell r="A162">
            <v>190</v>
          </cell>
        </row>
        <row r="163">
          <cell r="A163">
            <v>505</v>
          </cell>
        </row>
        <row r="164">
          <cell r="A164">
            <v>408</v>
          </cell>
        </row>
        <row r="165">
          <cell r="A165">
            <v>498</v>
          </cell>
        </row>
        <row r="166">
          <cell r="A166">
            <v>35</v>
          </cell>
        </row>
        <row r="167">
          <cell r="A167">
            <v>160</v>
          </cell>
        </row>
        <row r="168">
          <cell r="A168">
            <v>256</v>
          </cell>
        </row>
        <row r="169">
          <cell r="A169">
            <v>70</v>
          </cell>
        </row>
        <row r="170">
          <cell r="A170">
            <v>341</v>
          </cell>
        </row>
        <row r="171">
          <cell r="A171">
            <v>510</v>
          </cell>
        </row>
        <row r="172">
          <cell r="A172">
            <v>315</v>
          </cell>
        </row>
        <row r="173">
          <cell r="A173">
            <v>372</v>
          </cell>
        </row>
        <row r="174">
          <cell r="A174">
            <v>186</v>
          </cell>
        </row>
        <row r="175">
          <cell r="A175">
            <v>488</v>
          </cell>
        </row>
        <row r="176">
          <cell r="A176">
            <v>368</v>
          </cell>
        </row>
        <row r="177">
          <cell r="A177">
            <v>433</v>
          </cell>
        </row>
        <row r="178">
          <cell r="A178">
            <v>107</v>
          </cell>
        </row>
        <row r="179">
          <cell r="A179">
            <v>167</v>
          </cell>
        </row>
        <row r="180">
          <cell r="A180">
            <v>76</v>
          </cell>
        </row>
        <row r="181">
          <cell r="A181">
            <v>330</v>
          </cell>
        </row>
        <row r="182">
          <cell r="A182">
            <v>457</v>
          </cell>
        </row>
        <row r="183">
          <cell r="A183">
            <v>295</v>
          </cell>
        </row>
        <row r="184">
          <cell r="A184">
            <v>422</v>
          </cell>
        </row>
        <row r="185">
          <cell r="A185">
            <v>392</v>
          </cell>
        </row>
        <row r="186">
          <cell r="A186">
            <v>444</v>
          </cell>
        </row>
        <row r="187">
          <cell r="A187">
            <v>48</v>
          </cell>
        </row>
        <row r="188">
          <cell r="A188">
            <v>73</v>
          </cell>
        </row>
        <row r="189">
          <cell r="A189">
            <v>410</v>
          </cell>
        </row>
        <row r="190">
          <cell r="A190">
            <v>12</v>
          </cell>
        </row>
        <row r="191">
          <cell r="A191">
            <v>143</v>
          </cell>
        </row>
        <row r="192">
          <cell r="A192">
            <v>522</v>
          </cell>
        </row>
        <row r="193">
          <cell r="A193">
            <v>209</v>
          </cell>
        </row>
        <row r="194">
          <cell r="A194">
            <v>350</v>
          </cell>
        </row>
        <row r="195">
          <cell r="A195">
            <v>414</v>
          </cell>
        </row>
        <row r="196">
          <cell r="A196">
            <v>175</v>
          </cell>
        </row>
        <row r="197">
          <cell r="A197">
            <v>253</v>
          </cell>
        </row>
        <row r="198">
          <cell r="A198">
            <v>25</v>
          </cell>
        </row>
        <row r="199">
          <cell r="A199">
            <v>329</v>
          </cell>
        </row>
        <row r="200">
          <cell r="A200">
            <v>353</v>
          </cell>
        </row>
        <row r="201">
          <cell r="A201">
            <v>445</v>
          </cell>
        </row>
        <row r="202">
          <cell r="A202">
            <v>464</v>
          </cell>
        </row>
        <row r="203">
          <cell r="A203">
            <v>19</v>
          </cell>
        </row>
        <row r="204">
          <cell r="A204">
            <v>425</v>
          </cell>
        </row>
        <row r="205">
          <cell r="A205">
            <v>292</v>
          </cell>
        </row>
        <row r="206">
          <cell r="A206">
            <v>101</v>
          </cell>
        </row>
        <row r="207">
          <cell r="A207">
            <v>240</v>
          </cell>
        </row>
        <row r="208">
          <cell r="A208">
            <v>239</v>
          </cell>
        </row>
        <row r="209">
          <cell r="A209">
            <v>234</v>
          </cell>
        </row>
        <row r="210">
          <cell r="A210">
            <v>221</v>
          </cell>
        </row>
        <row r="211">
          <cell r="A211">
            <v>122</v>
          </cell>
        </row>
        <row r="212">
          <cell r="A212">
            <v>416</v>
          </cell>
        </row>
        <row r="213">
          <cell r="A213">
            <v>538</v>
          </cell>
        </row>
        <row r="214">
          <cell r="A214">
            <v>258</v>
          </cell>
        </row>
        <row r="215">
          <cell r="A215">
            <v>406</v>
          </cell>
        </row>
        <row r="216">
          <cell r="A216">
            <v>309</v>
          </cell>
        </row>
        <row r="217">
          <cell r="A217">
            <v>104</v>
          </cell>
        </row>
        <row r="218">
          <cell r="A218">
            <v>338</v>
          </cell>
        </row>
        <row r="219">
          <cell r="A219">
            <v>124</v>
          </cell>
        </row>
        <row r="220">
          <cell r="A220">
            <v>140</v>
          </cell>
        </row>
        <row r="221">
          <cell r="A221">
            <v>274</v>
          </cell>
        </row>
        <row r="222">
          <cell r="A222">
            <v>545</v>
          </cell>
        </row>
        <row r="223">
          <cell r="A223">
            <v>481</v>
          </cell>
        </row>
        <row r="224">
          <cell r="A224">
            <v>85</v>
          </cell>
        </row>
        <row r="225">
          <cell r="A225">
            <v>166</v>
          </cell>
        </row>
        <row r="226">
          <cell r="A226">
            <v>174</v>
          </cell>
        </row>
        <row r="227">
          <cell r="A227">
            <v>7</v>
          </cell>
        </row>
        <row r="228">
          <cell r="A228">
            <v>27</v>
          </cell>
        </row>
        <row r="229">
          <cell r="A229">
            <v>412</v>
          </cell>
        </row>
        <row r="230">
          <cell r="A230">
            <v>176</v>
          </cell>
        </row>
        <row r="231">
          <cell r="A231">
            <v>88</v>
          </cell>
        </row>
        <row r="232">
          <cell r="A232">
            <v>0</v>
          </cell>
        </row>
        <row r="233">
          <cell r="A233">
            <v>127</v>
          </cell>
        </row>
        <row r="234">
          <cell r="A234">
            <v>421</v>
          </cell>
        </row>
        <row r="235">
          <cell r="A235">
            <v>248</v>
          </cell>
        </row>
        <row r="236">
          <cell r="A236">
            <v>354</v>
          </cell>
        </row>
        <row r="237">
          <cell r="A237">
            <v>6</v>
          </cell>
        </row>
        <row r="238">
          <cell r="A238">
            <v>187</v>
          </cell>
        </row>
        <row r="239">
          <cell r="A239">
            <v>490</v>
          </cell>
        </row>
        <row r="240">
          <cell r="A240">
            <v>382</v>
          </cell>
        </row>
        <row r="241">
          <cell r="A241">
            <v>537</v>
          </cell>
        </row>
        <row r="242">
          <cell r="A242">
            <v>213</v>
          </cell>
        </row>
        <row r="243">
          <cell r="A243">
            <v>441</v>
          </cell>
        </row>
        <row r="244">
          <cell r="A244">
            <v>230</v>
          </cell>
        </row>
        <row r="245">
          <cell r="A245">
            <v>21</v>
          </cell>
        </row>
        <row r="246">
          <cell r="A246">
            <v>434</v>
          </cell>
        </row>
        <row r="247">
          <cell r="A247">
            <v>55</v>
          </cell>
        </row>
        <row r="248">
          <cell r="A248">
            <v>218</v>
          </cell>
        </row>
        <row r="249">
          <cell r="A249">
            <v>303</v>
          </cell>
        </row>
        <row r="250">
          <cell r="A250">
            <v>278</v>
          </cell>
        </row>
        <row r="251">
          <cell r="A251">
            <v>39</v>
          </cell>
        </row>
        <row r="252">
          <cell r="A252">
            <v>232</v>
          </cell>
        </row>
        <row r="253">
          <cell r="A253">
            <v>246</v>
          </cell>
        </row>
        <row r="254">
          <cell r="A254">
            <v>532</v>
          </cell>
        </row>
        <row r="255">
          <cell r="A255">
            <v>94</v>
          </cell>
        </row>
        <row r="256">
          <cell r="A256">
            <v>52</v>
          </cell>
        </row>
        <row r="257">
          <cell r="A257">
            <v>228</v>
          </cell>
        </row>
        <row r="258">
          <cell r="A258">
            <v>110</v>
          </cell>
        </row>
        <row r="259">
          <cell r="A259">
            <v>319</v>
          </cell>
        </row>
        <row r="260">
          <cell r="A260">
            <v>463</v>
          </cell>
        </row>
        <row r="261">
          <cell r="A261">
            <v>497</v>
          </cell>
        </row>
        <row r="262">
          <cell r="A262">
            <v>516</v>
          </cell>
        </row>
        <row r="263">
          <cell r="A263">
            <v>50</v>
          </cell>
        </row>
        <row r="264">
          <cell r="A264">
            <v>82</v>
          </cell>
        </row>
        <row r="265">
          <cell r="A265">
            <v>202</v>
          </cell>
        </row>
        <row r="266">
          <cell r="A266">
            <v>247</v>
          </cell>
        </row>
        <row r="267">
          <cell r="A267">
            <v>130</v>
          </cell>
        </row>
        <row r="268">
          <cell r="A268">
            <v>100</v>
          </cell>
        </row>
        <row r="269">
          <cell r="A269">
            <v>506</v>
          </cell>
        </row>
        <row r="270">
          <cell r="A270">
            <v>134</v>
          </cell>
        </row>
        <row r="271">
          <cell r="A271">
            <v>318</v>
          </cell>
        </row>
        <row r="272">
          <cell r="A272">
            <v>199</v>
          </cell>
        </row>
        <row r="273">
          <cell r="A273">
            <v>395</v>
          </cell>
        </row>
        <row r="274">
          <cell r="A274">
            <v>521</v>
          </cell>
        </row>
        <row r="275">
          <cell r="A275">
            <v>337</v>
          </cell>
        </row>
        <row r="276">
          <cell r="A276">
            <v>543</v>
          </cell>
        </row>
        <row r="277">
          <cell r="A277">
            <v>320</v>
          </cell>
        </row>
        <row r="278">
          <cell r="A278">
            <v>45</v>
          </cell>
        </row>
        <row r="279">
          <cell r="A279">
            <v>266</v>
          </cell>
        </row>
        <row r="280">
          <cell r="A280">
            <v>111</v>
          </cell>
        </row>
        <row r="281">
          <cell r="A281">
            <v>328</v>
          </cell>
        </row>
        <row r="282">
          <cell r="A282">
            <v>245</v>
          </cell>
        </row>
        <row r="283">
          <cell r="A283">
            <v>17</v>
          </cell>
        </row>
        <row r="284">
          <cell r="A284">
            <v>399</v>
          </cell>
        </row>
        <row r="285">
          <cell r="A285">
            <v>208</v>
          </cell>
        </row>
        <row r="286">
          <cell r="A286">
            <v>513</v>
          </cell>
        </row>
        <row r="287">
          <cell r="A287">
            <v>299</v>
          </cell>
        </row>
        <row r="288">
          <cell r="A288">
            <v>149</v>
          </cell>
        </row>
        <row r="289">
          <cell r="A289">
            <v>345</v>
          </cell>
        </row>
        <row r="290">
          <cell r="A290">
            <v>546</v>
          </cell>
        </row>
        <row r="291">
          <cell r="A291">
            <v>197</v>
          </cell>
        </row>
        <row r="292">
          <cell r="A292">
            <v>28</v>
          </cell>
        </row>
        <row r="293">
          <cell r="A293">
            <v>188</v>
          </cell>
        </row>
        <row r="294">
          <cell r="A294">
            <v>273</v>
          </cell>
        </row>
        <row r="295">
          <cell r="A295">
            <v>171</v>
          </cell>
        </row>
        <row r="296">
          <cell r="A296">
            <v>133</v>
          </cell>
        </row>
        <row r="297">
          <cell r="A297">
            <v>58</v>
          </cell>
        </row>
        <row r="298">
          <cell r="A298">
            <v>391</v>
          </cell>
        </row>
        <row r="299">
          <cell r="A299">
            <v>226</v>
          </cell>
        </row>
        <row r="300">
          <cell r="A300">
            <v>491</v>
          </cell>
        </row>
        <row r="301">
          <cell r="A301">
            <v>196</v>
          </cell>
        </row>
        <row r="302">
          <cell r="A302">
            <v>518</v>
          </cell>
        </row>
        <row r="303">
          <cell r="A303">
            <v>180</v>
          </cell>
        </row>
        <row r="304">
          <cell r="A304">
            <v>192</v>
          </cell>
        </row>
        <row r="305">
          <cell r="A305">
            <v>397</v>
          </cell>
        </row>
        <row r="306">
          <cell r="A306">
            <v>306</v>
          </cell>
        </row>
        <row r="307">
          <cell r="A307">
            <v>359</v>
          </cell>
        </row>
        <row r="308">
          <cell r="A308">
            <v>480</v>
          </cell>
        </row>
        <row r="309">
          <cell r="A309">
            <v>493</v>
          </cell>
        </row>
        <row r="310">
          <cell r="A310">
            <v>405</v>
          </cell>
        </row>
        <row r="311">
          <cell r="A311">
            <v>60</v>
          </cell>
        </row>
        <row r="312">
          <cell r="A312">
            <v>362</v>
          </cell>
        </row>
        <row r="313">
          <cell r="A313">
            <v>250</v>
          </cell>
        </row>
        <row r="314">
          <cell r="A314">
            <v>327</v>
          </cell>
        </row>
        <row r="315">
          <cell r="A315">
            <v>496</v>
          </cell>
        </row>
        <row r="316">
          <cell r="A316">
            <v>348</v>
          </cell>
        </row>
        <row r="317">
          <cell r="A317">
            <v>366</v>
          </cell>
        </row>
        <row r="318">
          <cell r="A318">
            <v>217</v>
          </cell>
        </row>
        <row r="319">
          <cell r="A319">
            <v>419</v>
          </cell>
        </row>
        <row r="320">
          <cell r="A320">
            <v>156</v>
          </cell>
        </row>
        <row r="321">
          <cell r="A321">
            <v>465</v>
          </cell>
        </row>
        <row r="322">
          <cell r="A322">
            <v>500</v>
          </cell>
        </row>
        <row r="323">
          <cell r="A323">
            <v>364</v>
          </cell>
        </row>
        <row r="324">
          <cell r="A324">
            <v>355</v>
          </cell>
        </row>
        <row r="325">
          <cell r="A325">
            <v>380</v>
          </cell>
        </row>
        <row r="326">
          <cell r="A326">
            <v>86</v>
          </cell>
        </row>
        <row r="327">
          <cell r="A327">
            <v>431</v>
          </cell>
        </row>
        <row r="328">
          <cell r="A328">
            <v>528</v>
          </cell>
        </row>
        <row r="329">
          <cell r="A329">
            <v>363</v>
          </cell>
        </row>
        <row r="330">
          <cell r="A330">
            <v>349</v>
          </cell>
        </row>
        <row r="331">
          <cell r="A331">
            <v>135</v>
          </cell>
        </row>
        <row r="332">
          <cell r="A332">
            <v>426</v>
          </cell>
        </row>
        <row r="333">
          <cell r="A333">
            <v>13</v>
          </cell>
        </row>
        <row r="334">
          <cell r="A334">
            <v>389</v>
          </cell>
        </row>
        <row r="335">
          <cell r="A335">
            <v>453</v>
          </cell>
        </row>
        <row r="336">
          <cell r="A336">
            <v>524</v>
          </cell>
        </row>
        <row r="337">
          <cell r="A337">
            <v>423</v>
          </cell>
        </row>
        <row r="338">
          <cell r="A338">
            <v>249</v>
          </cell>
        </row>
        <row r="339">
          <cell r="A339">
            <v>479</v>
          </cell>
        </row>
        <row r="340">
          <cell r="A340">
            <v>452</v>
          </cell>
        </row>
        <row r="341">
          <cell r="A341">
            <v>103</v>
          </cell>
        </row>
        <row r="342">
          <cell r="A342">
            <v>476</v>
          </cell>
        </row>
        <row r="343">
          <cell r="A343">
            <v>121</v>
          </cell>
        </row>
        <row r="344">
          <cell r="A344">
            <v>37</v>
          </cell>
        </row>
        <row r="345">
          <cell r="A345">
            <v>148</v>
          </cell>
        </row>
        <row r="346">
          <cell r="A346">
            <v>42</v>
          </cell>
        </row>
        <row r="347">
          <cell r="A347">
            <v>57</v>
          </cell>
        </row>
        <row r="348">
          <cell r="A348">
            <v>155</v>
          </cell>
        </row>
        <row r="349">
          <cell r="A349">
            <v>409</v>
          </cell>
        </row>
        <row r="350">
          <cell r="A350">
            <v>142</v>
          </cell>
        </row>
        <row r="351">
          <cell r="A351">
            <v>438</v>
          </cell>
        </row>
        <row r="352">
          <cell r="A352">
            <v>46</v>
          </cell>
        </row>
        <row r="353">
          <cell r="A353">
            <v>396</v>
          </cell>
        </row>
        <row r="354">
          <cell r="A354">
            <v>450</v>
          </cell>
        </row>
        <row r="355">
          <cell r="A355">
            <v>109</v>
          </cell>
        </row>
        <row r="356">
          <cell r="A356">
            <v>119</v>
          </cell>
        </row>
        <row r="357">
          <cell r="A357">
            <v>18</v>
          </cell>
        </row>
        <row r="358">
          <cell r="A358">
            <v>298</v>
          </cell>
        </row>
        <row r="359">
          <cell r="A359">
            <v>385</v>
          </cell>
        </row>
        <row r="360">
          <cell r="A360">
            <v>435</v>
          </cell>
        </row>
        <row r="361">
          <cell r="A361">
            <v>447</v>
          </cell>
        </row>
        <row r="362">
          <cell r="A362">
            <v>71</v>
          </cell>
        </row>
        <row r="363">
          <cell r="A363">
            <v>375</v>
          </cell>
        </row>
        <row r="364">
          <cell r="A364">
            <v>105</v>
          </cell>
        </row>
        <row r="365">
          <cell r="A365">
            <v>487</v>
          </cell>
        </row>
        <row r="366">
          <cell r="A366">
            <v>74</v>
          </cell>
        </row>
        <row r="367">
          <cell r="A367">
            <v>386</v>
          </cell>
        </row>
        <row r="368">
          <cell r="A368">
            <v>304</v>
          </cell>
        </row>
        <row r="369">
          <cell r="A369">
            <v>334</v>
          </cell>
        </row>
        <row r="370">
          <cell r="A370">
            <v>98</v>
          </cell>
        </row>
        <row r="371">
          <cell r="A371">
            <v>158</v>
          </cell>
        </row>
        <row r="372">
          <cell r="A372">
            <v>16</v>
          </cell>
        </row>
        <row r="373">
          <cell r="A373">
            <v>259</v>
          </cell>
        </row>
        <row r="374">
          <cell r="A374">
            <v>469</v>
          </cell>
        </row>
        <row r="375">
          <cell r="A375">
            <v>136</v>
          </cell>
        </row>
        <row r="376">
          <cell r="A376">
            <v>62</v>
          </cell>
        </row>
        <row r="377">
          <cell r="A377">
            <v>97</v>
          </cell>
        </row>
        <row r="378">
          <cell r="A378">
            <v>316</v>
          </cell>
        </row>
        <row r="379">
          <cell r="A379">
            <v>331</v>
          </cell>
        </row>
        <row r="380">
          <cell r="A380">
            <v>165</v>
          </cell>
        </row>
        <row r="381">
          <cell r="A381">
            <v>494</v>
          </cell>
        </row>
        <row r="382">
          <cell r="A382">
            <v>219</v>
          </cell>
        </row>
        <row r="383">
          <cell r="A383">
            <v>44</v>
          </cell>
        </row>
        <row r="384">
          <cell r="A384">
            <v>151</v>
          </cell>
        </row>
        <row r="385">
          <cell r="A385">
            <v>272</v>
          </cell>
        </row>
        <row r="386">
          <cell r="A386">
            <v>427</v>
          </cell>
        </row>
        <row r="387">
          <cell r="A387">
            <v>351</v>
          </cell>
        </row>
        <row r="388">
          <cell r="A388">
            <v>440</v>
          </cell>
        </row>
        <row r="389">
          <cell r="A389">
            <v>477</v>
          </cell>
        </row>
        <row r="390">
          <cell r="A390">
            <v>128</v>
          </cell>
        </row>
        <row r="391">
          <cell r="A391">
            <v>83</v>
          </cell>
        </row>
        <row r="392">
          <cell r="A392">
            <v>475</v>
          </cell>
        </row>
        <row r="393">
          <cell r="A393">
            <v>443</v>
          </cell>
        </row>
        <row r="394">
          <cell r="A394">
            <v>75</v>
          </cell>
        </row>
        <row r="395">
          <cell r="A395">
            <v>41</v>
          </cell>
        </row>
        <row r="396">
          <cell r="A396">
            <v>439</v>
          </cell>
        </row>
        <row r="397">
          <cell r="A397">
            <v>402</v>
          </cell>
        </row>
        <row r="398">
          <cell r="A398">
            <v>20</v>
          </cell>
        </row>
        <row r="399">
          <cell r="A399">
            <v>297</v>
          </cell>
        </row>
        <row r="400">
          <cell r="A400">
            <v>501</v>
          </cell>
        </row>
        <row r="401">
          <cell r="A401">
            <v>393</v>
          </cell>
        </row>
        <row r="402">
          <cell r="A402">
            <v>290</v>
          </cell>
        </row>
        <row r="403">
          <cell r="A403">
            <v>471</v>
          </cell>
        </row>
        <row r="404">
          <cell r="A404">
            <v>254</v>
          </cell>
        </row>
        <row r="405">
          <cell r="A405">
            <v>317</v>
          </cell>
        </row>
        <row r="406">
          <cell r="A406">
            <v>442</v>
          </cell>
        </row>
        <row r="407">
          <cell r="A407">
            <v>84</v>
          </cell>
        </row>
        <row r="408">
          <cell r="A408">
            <v>72</v>
          </cell>
        </row>
        <row r="409">
          <cell r="A409">
            <v>146</v>
          </cell>
        </row>
        <row r="410">
          <cell r="A410">
            <v>390</v>
          </cell>
        </row>
        <row r="411">
          <cell r="A411">
            <v>413</v>
          </cell>
        </row>
        <row r="412">
          <cell r="A412">
            <v>511</v>
          </cell>
        </row>
        <row r="413">
          <cell r="A413">
            <v>64</v>
          </cell>
        </row>
        <row r="414">
          <cell r="A414">
            <v>87</v>
          </cell>
        </row>
        <row r="415">
          <cell r="A415">
            <v>1</v>
          </cell>
        </row>
        <row r="416">
          <cell r="A416">
            <v>486</v>
          </cell>
        </row>
        <row r="417">
          <cell r="A417">
            <v>227</v>
          </cell>
        </row>
        <row r="418">
          <cell r="A418">
            <v>224</v>
          </cell>
        </row>
        <row r="419">
          <cell r="A419">
            <v>243</v>
          </cell>
        </row>
        <row r="420">
          <cell r="A420">
            <v>342</v>
          </cell>
        </row>
        <row r="421">
          <cell r="A421">
            <v>520</v>
          </cell>
        </row>
        <row r="422">
          <cell r="A422">
            <v>231</v>
          </cell>
        </row>
        <row r="423">
          <cell r="A423">
            <v>141</v>
          </cell>
        </row>
        <row r="424">
          <cell r="A424">
            <v>432</v>
          </cell>
        </row>
        <row r="425">
          <cell r="A425">
            <v>194</v>
          </cell>
        </row>
        <row r="426">
          <cell r="A426">
            <v>378</v>
          </cell>
        </row>
        <row r="427">
          <cell r="A427">
            <v>90</v>
          </cell>
        </row>
        <row r="428">
          <cell r="A428">
            <v>205</v>
          </cell>
        </row>
        <row r="429">
          <cell r="A429">
            <v>93</v>
          </cell>
        </row>
        <row r="430">
          <cell r="A430">
            <v>335</v>
          </cell>
        </row>
        <row r="431">
          <cell r="A431">
            <v>237</v>
          </cell>
        </row>
        <row r="432">
          <cell r="A432">
            <v>242</v>
          </cell>
        </row>
        <row r="433">
          <cell r="A433">
            <v>333</v>
          </cell>
        </row>
        <row r="434">
          <cell r="A434">
            <v>418</v>
          </cell>
        </row>
        <row r="435">
          <cell r="A435">
            <v>129</v>
          </cell>
        </row>
        <row r="436">
          <cell r="A436">
            <v>358</v>
          </cell>
        </row>
        <row r="437">
          <cell r="A437">
            <v>215</v>
          </cell>
        </row>
        <row r="438">
          <cell r="A438">
            <v>34</v>
          </cell>
        </row>
        <row r="439">
          <cell r="A439">
            <v>177</v>
          </cell>
        </row>
        <row r="440">
          <cell r="A440">
            <v>59</v>
          </cell>
        </row>
      </sheetData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551</v>
          </cell>
        </row>
        <row r="3">
          <cell r="A3">
            <v>587</v>
          </cell>
        </row>
        <row r="4">
          <cell r="A4">
            <v>372</v>
          </cell>
        </row>
        <row r="5">
          <cell r="A5">
            <v>27</v>
          </cell>
        </row>
        <row r="6">
          <cell r="A6">
            <v>382</v>
          </cell>
        </row>
        <row r="7">
          <cell r="A7">
            <v>54</v>
          </cell>
        </row>
        <row r="8">
          <cell r="A8">
            <v>630</v>
          </cell>
        </row>
        <row r="9">
          <cell r="A9">
            <v>617</v>
          </cell>
        </row>
        <row r="10">
          <cell r="A10">
            <v>87</v>
          </cell>
        </row>
        <row r="11">
          <cell r="A11">
            <v>569</v>
          </cell>
        </row>
        <row r="12">
          <cell r="A12">
            <v>558</v>
          </cell>
        </row>
        <row r="13">
          <cell r="A13">
            <v>31</v>
          </cell>
        </row>
        <row r="14">
          <cell r="A14">
            <v>188</v>
          </cell>
        </row>
        <row r="15">
          <cell r="A15">
            <v>273</v>
          </cell>
        </row>
        <row r="16">
          <cell r="A16">
            <v>119</v>
          </cell>
        </row>
        <row r="17">
          <cell r="A17">
            <v>654</v>
          </cell>
        </row>
        <row r="18">
          <cell r="A18">
            <v>51</v>
          </cell>
        </row>
        <row r="19">
          <cell r="A19">
            <v>580</v>
          </cell>
        </row>
        <row r="20">
          <cell r="A20">
            <v>265</v>
          </cell>
        </row>
        <row r="21">
          <cell r="A21">
            <v>289</v>
          </cell>
        </row>
        <row r="22">
          <cell r="A22">
            <v>107</v>
          </cell>
        </row>
        <row r="23">
          <cell r="A23">
            <v>608</v>
          </cell>
        </row>
        <row r="24">
          <cell r="A24">
            <v>42</v>
          </cell>
        </row>
        <row r="25">
          <cell r="A25">
            <v>149</v>
          </cell>
        </row>
        <row r="26">
          <cell r="A26">
            <v>275</v>
          </cell>
        </row>
        <row r="27">
          <cell r="A27">
            <v>601</v>
          </cell>
        </row>
        <row r="28">
          <cell r="A28">
            <v>385</v>
          </cell>
        </row>
        <row r="29">
          <cell r="A29">
            <v>190</v>
          </cell>
        </row>
        <row r="30">
          <cell r="A30">
            <v>565</v>
          </cell>
        </row>
        <row r="31">
          <cell r="A31">
            <v>657</v>
          </cell>
        </row>
        <row r="32">
          <cell r="A32">
            <v>221</v>
          </cell>
        </row>
        <row r="33">
          <cell r="A33">
            <v>603</v>
          </cell>
        </row>
        <row r="34">
          <cell r="A34">
            <v>638</v>
          </cell>
        </row>
        <row r="35">
          <cell r="A35">
            <v>605</v>
          </cell>
        </row>
        <row r="36">
          <cell r="A36">
            <v>597</v>
          </cell>
        </row>
        <row r="37">
          <cell r="A37">
            <v>627</v>
          </cell>
        </row>
        <row r="38">
          <cell r="A38">
            <v>549</v>
          </cell>
        </row>
        <row r="39">
          <cell r="A39">
            <v>195</v>
          </cell>
        </row>
        <row r="40">
          <cell r="A40">
            <v>602</v>
          </cell>
        </row>
        <row r="41">
          <cell r="A41">
            <v>276</v>
          </cell>
        </row>
        <row r="42">
          <cell r="A42">
            <v>570</v>
          </cell>
        </row>
        <row r="43">
          <cell r="A43">
            <v>646</v>
          </cell>
        </row>
        <row r="44">
          <cell r="A44">
            <v>158</v>
          </cell>
        </row>
        <row r="45">
          <cell r="A45">
            <v>591</v>
          </cell>
        </row>
        <row r="46">
          <cell r="A46">
            <v>650</v>
          </cell>
        </row>
        <row r="47">
          <cell r="A47">
            <v>583</v>
          </cell>
        </row>
        <row r="48">
          <cell r="A48">
            <v>36</v>
          </cell>
        </row>
        <row r="49">
          <cell r="A49">
            <v>290</v>
          </cell>
        </row>
        <row r="50">
          <cell r="A50">
            <v>559</v>
          </cell>
        </row>
        <row r="51">
          <cell r="A51">
            <v>74</v>
          </cell>
        </row>
        <row r="52">
          <cell r="A52">
            <v>556</v>
          </cell>
        </row>
        <row r="53">
          <cell r="A53">
            <v>590</v>
          </cell>
        </row>
        <row r="54">
          <cell r="A54">
            <v>262</v>
          </cell>
        </row>
        <row r="55">
          <cell r="A55">
            <v>63</v>
          </cell>
        </row>
        <row r="56">
          <cell r="A56">
            <v>134</v>
          </cell>
        </row>
        <row r="57">
          <cell r="A57">
            <v>550</v>
          </cell>
        </row>
        <row r="58">
          <cell r="A58">
            <v>57</v>
          </cell>
        </row>
        <row r="59">
          <cell r="A59">
            <v>609</v>
          </cell>
        </row>
        <row r="60">
          <cell r="A60">
            <v>343</v>
          </cell>
        </row>
        <row r="61">
          <cell r="A61">
            <v>309</v>
          </cell>
        </row>
        <row r="62">
          <cell r="A62">
            <v>120</v>
          </cell>
        </row>
        <row r="63">
          <cell r="A63">
            <v>32</v>
          </cell>
        </row>
        <row r="64">
          <cell r="A64">
            <v>618</v>
          </cell>
        </row>
        <row r="65">
          <cell r="A65">
            <v>65</v>
          </cell>
        </row>
        <row r="66">
          <cell r="A66">
            <v>306</v>
          </cell>
        </row>
        <row r="67">
          <cell r="A67">
            <v>118</v>
          </cell>
        </row>
        <row r="68">
          <cell r="A68">
            <v>173</v>
          </cell>
        </row>
        <row r="69">
          <cell r="A69">
            <v>187</v>
          </cell>
        </row>
        <row r="70">
          <cell r="A70">
            <v>555</v>
          </cell>
        </row>
        <row r="71">
          <cell r="A71">
            <v>241</v>
          </cell>
        </row>
        <row r="72">
          <cell r="A72">
            <v>71</v>
          </cell>
        </row>
        <row r="73">
          <cell r="A73">
            <v>662</v>
          </cell>
        </row>
        <row r="74">
          <cell r="A74">
            <v>664</v>
          </cell>
        </row>
        <row r="75">
          <cell r="A75">
            <v>230</v>
          </cell>
        </row>
        <row r="76">
          <cell r="A76">
            <v>330</v>
          </cell>
        </row>
        <row r="77">
          <cell r="A77">
            <v>562</v>
          </cell>
        </row>
        <row r="78">
          <cell r="A78">
            <v>604</v>
          </cell>
        </row>
        <row r="79">
          <cell r="A79">
            <v>52</v>
          </cell>
        </row>
        <row r="80">
          <cell r="A80">
            <v>564</v>
          </cell>
        </row>
        <row r="81">
          <cell r="A81">
            <v>247</v>
          </cell>
        </row>
        <row r="82">
          <cell r="A82">
            <v>622</v>
          </cell>
        </row>
        <row r="83">
          <cell r="A83">
            <v>97</v>
          </cell>
        </row>
        <row r="84">
          <cell r="A84">
            <v>55</v>
          </cell>
        </row>
        <row r="85">
          <cell r="A85">
            <v>656</v>
          </cell>
        </row>
        <row r="86">
          <cell r="A86">
            <v>112</v>
          </cell>
        </row>
        <row r="87">
          <cell r="A87">
            <v>599</v>
          </cell>
        </row>
        <row r="88">
          <cell r="A88">
            <v>607</v>
          </cell>
        </row>
        <row r="89">
          <cell r="A89">
            <v>302</v>
          </cell>
        </row>
        <row r="90">
          <cell r="A90">
            <v>257</v>
          </cell>
        </row>
        <row r="91">
          <cell r="A91">
            <v>312</v>
          </cell>
        </row>
        <row r="92">
          <cell r="A92">
            <v>335</v>
          </cell>
        </row>
        <row r="93">
          <cell r="A93">
            <v>320</v>
          </cell>
        </row>
        <row r="94">
          <cell r="A94">
            <v>351</v>
          </cell>
        </row>
        <row r="95">
          <cell r="A95">
            <v>285</v>
          </cell>
        </row>
        <row r="96">
          <cell r="A96">
            <v>644</v>
          </cell>
        </row>
        <row r="97">
          <cell r="A97">
            <v>593</v>
          </cell>
        </row>
        <row r="98">
          <cell r="A98">
            <v>573</v>
          </cell>
        </row>
        <row r="99">
          <cell r="A99">
            <v>16</v>
          </cell>
        </row>
        <row r="100">
          <cell r="A100">
            <v>280</v>
          </cell>
        </row>
        <row r="101">
          <cell r="A101">
            <v>294</v>
          </cell>
        </row>
        <row r="102">
          <cell r="A102">
            <v>250</v>
          </cell>
        </row>
        <row r="103">
          <cell r="A103">
            <v>636</v>
          </cell>
        </row>
        <row r="104">
          <cell r="A104">
            <v>402</v>
          </cell>
        </row>
        <row r="105">
          <cell r="A105">
            <v>313</v>
          </cell>
        </row>
        <row r="106">
          <cell r="A106">
            <v>274</v>
          </cell>
        </row>
        <row r="107">
          <cell r="A107">
            <v>325</v>
          </cell>
        </row>
        <row r="108">
          <cell r="A108">
            <v>315</v>
          </cell>
        </row>
        <row r="109">
          <cell r="A109">
            <v>147</v>
          </cell>
        </row>
        <row r="110">
          <cell r="A110">
            <v>50</v>
          </cell>
        </row>
        <row r="111">
          <cell r="A111">
            <v>324</v>
          </cell>
        </row>
        <row r="112">
          <cell r="A112">
            <v>560</v>
          </cell>
        </row>
        <row r="113">
          <cell r="A113">
            <v>266</v>
          </cell>
        </row>
        <row r="114">
          <cell r="A114">
            <v>575</v>
          </cell>
        </row>
        <row r="115">
          <cell r="A115">
            <v>277</v>
          </cell>
        </row>
        <row r="116">
          <cell r="A116">
            <v>647</v>
          </cell>
        </row>
        <row r="117">
          <cell r="A117">
            <v>621</v>
          </cell>
        </row>
        <row r="118">
          <cell r="A118">
            <v>295</v>
          </cell>
        </row>
        <row r="119">
          <cell r="A119">
            <v>649</v>
          </cell>
        </row>
        <row r="120">
          <cell r="A120">
            <v>109</v>
          </cell>
        </row>
        <row r="121">
          <cell r="A121">
            <v>598</v>
          </cell>
        </row>
        <row r="122">
          <cell r="A122">
            <v>329</v>
          </cell>
        </row>
        <row r="123">
          <cell r="A123">
            <v>263</v>
          </cell>
        </row>
        <row r="124">
          <cell r="A124">
            <v>571</v>
          </cell>
        </row>
        <row r="125">
          <cell r="A125">
            <v>615</v>
          </cell>
        </row>
        <row r="126">
          <cell r="A126">
            <v>133</v>
          </cell>
        </row>
        <row r="127">
          <cell r="A127">
            <v>339</v>
          </cell>
        </row>
        <row r="128">
          <cell r="A128">
            <v>586</v>
          </cell>
        </row>
        <row r="129">
          <cell r="A129">
            <v>368</v>
          </cell>
        </row>
        <row r="130">
          <cell r="A130">
            <v>124</v>
          </cell>
        </row>
        <row r="131">
          <cell r="A131">
            <v>633</v>
          </cell>
        </row>
        <row r="132">
          <cell r="A132">
            <v>589</v>
          </cell>
        </row>
        <row r="133">
          <cell r="A133">
            <v>631</v>
          </cell>
        </row>
        <row r="134">
          <cell r="A134">
            <v>396</v>
          </cell>
        </row>
        <row r="135">
          <cell r="A135">
            <v>566</v>
          </cell>
        </row>
        <row r="136">
          <cell r="A136">
            <v>642</v>
          </cell>
        </row>
        <row r="137">
          <cell r="A137">
            <v>612</v>
          </cell>
        </row>
        <row r="138">
          <cell r="A138">
            <v>264</v>
          </cell>
        </row>
        <row r="139">
          <cell r="A139">
            <v>13</v>
          </cell>
        </row>
        <row r="140">
          <cell r="A140">
            <v>236</v>
          </cell>
        </row>
        <row r="141">
          <cell r="A141">
            <v>400</v>
          </cell>
        </row>
        <row r="142">
          <cell r="A142">
            <v>661</v>
          </cell>
        </row>
        <row r="143">
          <cell r="A143">
            <v>332</v>
          </cell>
        </row>
        <row r="144">
          <cell r="A144">
            <v>625</v>
          </cell>
        </row>
        <row r="145">
          <cell r="A145">
            <v>142</v>
          </cell>
        </row>
        <row r="146">
          <cell r="A146">
            <v>373</v>
          </cell>
        </row>
        <row r="147">
          <cell r="A147">
            <v>34</v>
          </cell>
        </row>
        <row r="148">
          <cell r="A148">
            <v>317</v>
          </cell>
        </row>
        <row r="149">
          <cell r="A149">
            <v>553</v>
          </cell>
        </row>
        <row r="150">
          <cell r="A150">
            <v>49</v>
          </cell>
        </row>
        <row r="151">
          <cell r="A151">
            <v>314</v>
          </cell>
        </row>
        <row r="152">
          <cell r="A152">
            <v>641</v>
          </cell>
        </row>
        <row r="153">
          <cell r="A153">
            <v>20</v>
          </cell>
        </row>
        <row r="154">
          <cell r="A154">
            <v>374</v>
          </cell>
        </row>
        <row r="155">
          <cell r="A155">
            <v>639</v>
          </cell>
        </row>
        <row r="156">
          <cell r="A156">
            <v>620</v>
          </cell>
        </row>
        <row r="157">
          <cell r="A157">
            <v>60</v>
          </cell>
        </row>
        <row r="158">
          <cell r="A158">
            <v>340</v>
          </cell>
        </row>
        <row r="159">
          <cell r="A159">
            <v>659</v>
          </cell>
        </row>
        <row r="160">
          <cell r="A160">
            <v>172</v>
          </cell>
        </row>
        <row r="161">
          <cell r="A161">
            <v>592</v>
          </cell>
        </row>
        <row r="162">
          <cell r="A162">
            <v>643</v>
          </cell>
        </row>
        <row r="163">
          <cell r="A163">
            <v>344</v>
          </cell>
        </row>
        <row r="164">
          <cell r="A164">
            <v>634</v>
          </cell>
        </row>
        <row r="165">
          <cell r="A165">
            <v>623</v>
          </cell>
        </row>
        <row r="166">
          <cell r="A166">
            <v>48</v>
          </cell>
        </row>
        <row r="167">
          <cell r="A167">
            <v>67</v>
          </cell>
        </row>
        <row r="168">
          <cell r="A168">
            <v>658</v>
          </cell>
        </row>
        <row r="169">
          <cell r="A169">
            <v>648</v>
          </cell>
        </row>
        <row r="170">
          <cell r="A170">
            <v>17</v>
          </cell>
        </row>
        <row r="171">
          <cell r="A171">
            <v>96</v>
          </cell>
        </row>
        <row r="172">
          <cell r="A172">
            <v>62</v>
          </cell>
        </row>
        <row r="173">
          <cell r="A173">
            <v>233</v>
          </cell>
        </row>
        <row r="174">
          <cell r="A174">
            <v>168</v>
          </cell>
        </row>
        <row r="175">
          <cell r="A175">
            <v>554</v>
          </cell>
        </row>
        <row r="176">
          <cell r="A176">
            <v>576</v>
          </cell>
        </row>
        <row r="177">
          <cell r="A177">
            <v>99</v>
          </cell>
        </row>
        <row r="178">
          <cell r="A178">
            <v>249</v>
          </cell>
        </row>
        <row r="179">
          <cell r="A179">
            <v>197</v>
          </cell>
        </row>
        <row r="180">
          <cell r="A180">
            <v>619</v>
          </cell>
        </row>
        <row r="181">
          <cell r="A181">
            <v>128</v>
          </cell>
        </row>
        <row r="182">
          <cell r="A182">
            <v>375</v>
          </cell>
        </row>
        <row r="183">
          <cell r="A183">
            <v>213</v>
          </cell>
        </row>
        <row r="184">
          <cell r="A184">
            <v>304</v>
          </cell>
        </row>
        <row r="185">
          <cell r="A185">
            <v>113</v>
          </cell>
        </row>
        <row r="186">
          <cell r="A186">
            <v>572</v>
          </cell>
        </row>
        <row r="187">
          <cell r="A187">
            <v>146</v>
          </cell>
        </row>
        <row r="188">
          <cell r="A188">
            <v>378</v>
          </cell>
        </row>
        <row r="189">
          <cell r="A189">
            <v>8</v>
          </cell>
        </row>
        <row r="190">
          <cell r="A190">
            <v>653</v>
          </cell>
        </row>
        <row r="191">
          <cell r="A191">
            <v>201</v>
          </cell>
        </row>
        <row r="192">
          <cell r="A192">
            <v>77</v>
          </cell>
        </row>
        <row r="193">
          <cell r="A193">
            <v>645</v>
          </cell>
        </row>
        <row r="194">
          <cell r="A194">
            <v>92</v>
          </cell>
        </row>
        <row r="195">
          <cell r="A195">
            <v>114</v>
          </cell>
        </row>
        <row r="196">
          <cell r="A196">
            <v>135</v>
          </cell>
        </row>
        <row r="197">
          <cell r="A197">
            <v>557</v>
          </cell>
        </row>
        <row r="198">
          <cell r="A198">
            <v>395</v>
          </cell>
        </row>
        <row r="199">
          <cell r="A199">
            <v>232</v>
          </cell>
        </row>
        <row r="200">
          <cell r="A200">
            <v>163</v>
          </cell>
        </row>
        <row r="201">
          <cell r="A201">
            <v>393</v>
          </cell>
        </row>
        <row r="202">
          <cell r="A202">
            <v>30</v>
          </cell>
        </row>
        <row r="203">
          <cell r="A203">
            <v>628</v>
          </cell>
        </row>
        <row r="204">
          <cell r="A204">
            <v>94</v>
          </cell>
        </row>
        <row r="205">
          <cell r="A205">
            <v>561</v>
          </cell>
        </row>
        <row r="206">
          <cell r="A206">
            <v>579</v>
          </cell>
        </row>
        <row r="207">
          <cell r="A207">
            <v>665</v>
          </cell>
        </row>
        <row r="208">
          <cell r="A208">
            <v>577</v>
          </cell>
        </row>
        <row r="209">
          <cell r="A209">
            <v>552</v>
          </cell>
        </row>
        <row r="210">
          <cell r="A210">
            <v>398</v>
          </cell>
        </row>
        <row r="211">
          <cell r="A211">
            <v>72</v>
          </cell>
        </row>
        <row r="212">
          <cell r="A212">
            <v>231</v>
          </cell>
        </row>
        <row r="213">
          <cell r="A213">
            <v>632</v>
          </cell>
        </row>
        <row r="214">
          <cell r="A214">
            <v>637</v>
          </cell>
        </row>
        <row r="215">
          <cell r="A215">
            <v>357</v>
          </cell>
        </row>
        <row r="216">
          <cell r="A216">
            <v>610</v>
          </cell>
        </row>
        <row r="217">
          <cell r="A217">
            <v>122</v>
          </cell>
        </row>
        <row r="218">
          <cell r="A218">
            <v>327</v>
          </cell>
        </row>
        <row r="219">
          <cell r="A219">
            <v>388</v>
          </cell>
        </row>
        <row r="220">
          <cell r="A220">
            <v>215</v>
          </cell>
        </row>
        <row r="221">
          <cell r="A221">
            <v>611</v>
          </cell>
        </row>
        <row r="222">
          <cell r="A222">
            <v>126</v>
          </cell>
        </row>
        <row r="223">
          <cell r="A223">
            <v>196</v>
          </cell>
        </row>
        <row r="224">
          <cell r="A224">
            <v>651</v>
          </cell>
        </row>
        <row r="225">
          <cell r="A225">
            <v>101</v>
          </cell>
        </row>
        <row r="226">
          <cell r="A226">
            <v>629</v>
          </cell>
        </row>
        <row r="227">
          <cell r="A227">
            <v>563</v>
          </cell>
        </row>
        <row r="228">
          <cell r="A228">
            <v>666</v>
          </cell>
        </row>
        <row r="229">
          <cell r="A229">
            <v>361</v>
          </cell>
        </row>
        <row r="230">
          <cell r="A230">
            <v>640</v>
          </cell>
        </row>
        <row r="231">
          <cell r="A231">
            <v>606</v>
          </cell>
        </row>
        <row r="232">
          <cell r="A232">
            <v>371</v>
          </cell>
        </row>
        <row r="233">
          <cell r="A233">
            <v>300</v>
          </cell>
        </row>
        <row r="234">
          <cell r="A234">
            <v>574</v>
          </cell>
        </row>
        <row r="235">
          <cell r="A235">
            <v>391</v>
          </cell>
        </row>
        <row r="236">
          <cell r="A236">
            <v>59</v>
          </cell>
        </row>
        <row r="237">
          <cell r="A237">
            <v>116</v>
          </cell>
        </row>
      </sheetData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V_training_input"/>
    </sheetNames>
    <sheetDataSet>
      <sheetData sheetId="0">
        <row r="2">
          <cell r="A2">
            <v>58</v>
          </cell>
        </row>
        <row r="238">
          <cell r="A238">
            <v>0</v>
          </cell>
        </row>
        <row r="239">
          <cell r="A239">
            <v>0</v>
          </cell>
        </row>
        <row r="240">
          <cell r="A240">
            <v>0</v>
          </cell>
        </row>
        <row r="241">
          <cell r="A241">
            <v>0</v>
          </cell>
        </row>
        <row r="242">
          <cell r="A242">
            <v>0</v>
          </cell>
        </row>
        <row r="243">
          <cell r="A243">
            <v>0</v>
          </cell>
        </row>
        <row r="244">
          <cell r="A244">
            <v>0</v>
          </cell>
        </row>
        <row r="245">
          <cell r="A245">
            <v>0</v>
          </cell>
        </row>
        <row r="246">
          <cell r="A246">
            <v>0</v>
          </cell>
        </row>
        <row r="247">
          <cell r="A247">
            <v>0</v>
          </cell>
        </row>
        <row r="248">
          <cell r="A248">
            <v>0</v>
          </cell>
        </row>
        <row r="249">
          <cell r="A249">
            <v>0</v>
          </cell>
        </row>
        <row r="250">
          <cell r="A250">
            <v>0</v>
          </cell>
        </row>
        <row r="251">
          <cell r="A251">
            <v>0</v>
          </cell>
        </row>
        <row r="252">
          <cell r="A252">
            <v>0</v>
          </cell>
        </row>
        <row r="253">
          <cell r="A253">
            <v>0</v>
          </cell>
        </row>
        <row r="254">
          <cell r="A254">
            <v>0</v>
          </cell>
        </row>
        <row r="255">
          <cell r="A255">
            <v>0</v>
          </cell>
        </row>
        <row r="256">
          <cell r="A256">
            <v>0</v>
          </cell>
        </row>
        <row r="257">
          <cell r="A257">
            <v>0</v>
          </cell>
        </row>
        <row r="258">
          <cell r="A258">
            <v>0</v>
          </cell>
        </row>
        <row r="259">
          <cell r="A259">
            <v>0</v>
          </cell>
        </row>
        <row r="260">
          <cell r="A260">
            <v>0</v>
          </cell>
        </row>
        <row r="261">
          <cell r="A261">
            <v>0</v>
          </cell>
        </row>
        <row r="262">
          <cell r="A262">
            <v>0</v>
          </cell>
        </row>
        <row r="263">
          <cell r="A263">
            <v>0</v>
          </cell>
        </row>
        <row r="264">
          <cell r="A264">
            <v>0</v>
          </cell>
        </row>
        <row r="265">
          <cell r="A265">
            <v>0</v>
          </cell>
        </row>
        <row r="266">
          <cell r="A266">
            <v>0</v>
          </cell>
        </row>
        <row r="267">
          <cell r="A267">
            <v>0</v>
          </cell>
        </row>
        <row r="268">
          <cell r="A268">
            <v>0</v>
          </cell>
        </row>
        <row r="269">
          <cell r="A269">
            <v>0</v>
          </cell>
        </row>
        <row r="270">
          <cell r="A270">
            <v>0</v>
          </cell>
        </row>
        <row r="271">
          <cell r="A271">
            <v>0</v>
          </cell>
        </row>
        <row r="272">
          <cell r="A272">
            <v>0</v>
          </cell>
        </row>
        <row r="273">
          <cell r="A273">
            <v>0</v>
          </cell>
        </row>
        <row r="274">
          <cell r="A274">
            <v>0</v>
          </cell>
        </row>
        <row r="275">
          <cell r="A275">
            <v>0</v>
          </cell>
        </row>
        <row r="276">
          <cell r="A276">
            <v>0</v>
          </cell>
        </row>
        <row r="277">
          <cell r="A277">
            <v>0</v>
          </cell>
        </row>
        <row r="278">
          <cell r="A278">
            <v>0</v>
          </cell>
        </row>
        <row r="279">
          <cell r="A279">
            <v>0</v>
          </cell>
        </row>
        <row r="280">
          <cell r="A280">
            <v>0</v>
          </cell>
        </row>
        <row r="281">
          <cell r="A281">
            <v>0</v>
          </cell>
        </row>
        <row r="282">
          <cell r="A282">
            <v>0</v>
          </cell>
        </row>
        <row r="283">
          <cell r="A283">
            <v>0</v>
          </cell>
        </row>
        <row r="284">
          <cell r="A284">
            <v>0</v>
          </cell>
        </row>
        <row r="285">
          <cell r="A285">
            <v>0</v>
          </cell>
        </row>
        <row r="286">
          <cell r="A286">
            <v>0</v>
          </cell>
        </row>
        <row r="287">
          <cell r="A287">
            <v>0</v>
          </cell>
        </row>
        <row r="288">
          <cell r="A288">
            <v>0</v>
          </cell>
        </row>
        <row r="289">
          <cell r="A289">
            <v>0</v>
          </cell>
        </row>
        <row r="290">
          <cell r="A290">
            <v>0</v>
          </cell>
        </row>
        <row r="291">
          <cell r="A291">
            <v>0</v>
          </cell>
        </row>
        <row r="292">
          <cell r="A292">
            <v>0</v>
          </cell>
        </row>
        <row r="293">
          <cell r="A293">
            <v>0</v>
          </cell>
        </row>
        <row r="294">
          <cell r="A294">
            <v>0</v>
          </cell>
        </row>
        <row r="295">
          <cell r="A295">
            <v>0</v>
          </cell>
        </row>
        <row r="296">
          <cell r="A296">
            <v>0</v>
          </cell>
        </row>
        <row r="297">
          <cell r="A297">
            <v>0</v>
          </cell>
        </row>
        <row r="298">
          <cell r="A298">
            <v>0</v>
          </cell>
        </row>
        <row r="299">
          <cell r="A299">
            <v>0</v>
          </cell>
        </row>
        <row r="300">
          <cell r="A300">
            <v>0</v>
          </cell>
        </row>
        <row r="301">
          <cell r="A301">
            <v>0</v>
          </cell>
        </row>
        <row r="302">
          <cell r="A302">
            <v>0</v>
          </cell>
        </row>
        <row r="303">
          <cell r="A303">
            <v>0</v>
          </cell>
        </row>
        <row r="304">
          <cell r="A304">
            <v>0</v>
          </cell>
        </row>
        <row r="305">
          <cell r="A305">
            <v>0</v>
          </cell>
        </row>
        <row r="306">
          <cell r="A306">
            <v>0</v>
          </cell>
        </row>
        <row r="307">
          <cell r="A307">
            <v>0</v>
          </cell>
        </row>
        <row r="308">
          <cell r="A308">
            <v>0</v>
          </cell>
        </row>
        <row r="309">
          <cell r="A309">
            <v>0</v>
          </cell>
        </row>
        <row r="310">
          <cell r="A310">
            <v>0</v>
          </cell>
        </row>
        <row r="311">
          <cell r="A311">
            <v>0</v>
          </cell>
        </row>
        <row r="312">
          <cell r="A312">
            <v>0</v>
          </cell>
        </row>
        <row r="313">
          <cell r="A313">
            <v>0</v>
          </cell>
        </row>
        <row r="314">
          <cell r="A314">
            <v>0</v>
          </cell>
        </row>
        <row r="315">
          <cell r="A315">
            <v>0</v>
          </cell>
        </row>
        <row r="316">
          <cell r="A316">
            <v>0</v>
          </cell>
        </row>
        <row r="317">
          <cell r="A317">
            <v>0</v>
          </cell>
        </row>
        <row r="318">
          <cell r="A318">
            <v>0</v>
          </cell>
        </row>
        <row r="319">
          <cell r="A319">
            <v>0</v>
          </cell>
        </row>
        <row r="320">
          <cell r="A320">
            <v>0</v>
          </cell>
        </row>
        <row r="321">
          <cell r="A321">
            <v>0</v>
          </cell>
        </row>
        <row r="322">
          <cell r="A322">
            <v>0</v>
          </cell>
        </row>
        <row r="323">
          <cell r="A323">
            <v>0</v>
          </cell>
        </row>
        <row r="324">
          <cell r="A324">
            <v>0</v>
          </cell>
        </row>
        <row r="325">
          <cell r="A325">
            <v>0</v>
          </cell>
        </row>
        <row r="326">
          <cell r="A326">
            <v>0</v>
          </cell>
        </row>
        <row r="327">
          <cell r="A327">
            <v>0</v>
          </cell>
        </row>
        <row r="328">
          <cell r="A328">
            <v>0</v>
          </cell>
        </row>
        <row r="329">
          <cell r="A329">
            <v>0</v>
          </cell>
        </row>
        <row r="330">
          <cell r="A330">
            <v>0</v>
          </cell>
        </row>
        <row r="331">
          <cell r="A331">
            <v>0</v>
          </cell>
        </row>
        <row r="332">
          <cell r="A332">
            <v>0</v>
          </cell>
        </row>
        <row r="333">
          <cell r="A333">
            <v>0</v>
          </cell>
        </row>
        <row r="334">
          <cell r="A334">
            <v>0</v>
          </cell>
        </row>
        <row r="335">
          <cell r="A335">
            <v>0</v>
          </cell>
        </row>
        <row r="336">
          <cell r="A336">
            <v>0</v>
          </cell>
        </row>
        <row r="337">
          <cell r="A337">
            <v>0</v>
          </cell>
        </row>
        <row r="338">
          <cell r="A338">
            <v>0</v>
          </cell>
        </row>
        <row r="339">
          <cell r="A339">
            <v>0</v>
          </cell>
        </row>
        <row r="340">
          <cell r="A340">
            <v>0</v>
          </cell>
        </row>
        <row r="341">
          <cell r="A341">
            <v>0</v>
          </cell>
        </row>
        <row r="342">
          <cell r="A342">
            <v>0</v>
          </cell>
        </row>
        <row r="343">
          <cell r="A343">
            <v>0</v>
          </cell>
        </row>
        <row r="344">
          <cell r="A344">
            <v>0</v>
          </cell>
        </row>
        <row r="345">
          <cell r="A345">
            <v>0</v>
          </cell>
        </row>
        <row r="346">
          <cell r="A346">
            <v>0</v>
          </cell>
        </row>
        <row r="347">
          <cell r="A347">
            <v>0</v>
          </cell>
        </row>
        <row r="348">
          <cell r="A348">
            <v>0</v>
          </cell>
        </row>
        <row r="349">
          <cell r="A349">
            <v>0</v>
          </cell>
        </row>
        <row r="350">
          <cell r="A350">
            <v>0</v>
          </cell>
        </row>
        <row r="351">
          <cell r="A351">
            <v>0</v>
          </cell>
        </row>
        <row r="352">
          <cell r="A352">
            <v>0</v>
          </cell>
        </row>
        <row r="353">
          <cell r="A353">
            <v>0</v>
          </cell>
        </row>
        <row r="354">
          <cell r="A354">
            <v>0</v>
          </cell>
        </row>
        <row r="355">
          <cell r="A355">
            <v>0</v>
          </cell>
        </row>
        <row r="356">
          <cell r="A356">
            <v>0</v>
          </cell>
        </row>
        <row r="357">
          <cell r="A357">
            <v>0</v>
          </cell>
        </row>
        <row r="358">
          <cell r="A358">
            <v>0</v>
          </cell>
        </row>
        <row r="359">
          <cell r="A359">
            <v>0</v>
          </cell>
        </row>
        <row r="360">
          <cell r="A360">
            <v>0</v>
          </cell>
        </row>
        <row r="361">
          <cell r="A361">
            <v>0</v>
          </cell>
        </row>
        <row r="362">
          <cell r="A362">
            <v>0</v>
          </cell>
        </row>
        <row r="363">
          <cell r="A363">
            <v>0</v>
          </cell>
        </row>
        <row r="364">
          <cell r="A364">
            <v>0</v>
          </cell>
        </row>
        <row r="365">
          <cell r="A365">
            <v>0</v>
          </cell>
        </row>
        <row r="366">
          <cell r="A366">
            <v>0</v>
          </cell>
        </row>
        <row r="367">
          <cell r="A367">
            <v>0</v>
          </cell>
        </row>
        <row r="368">
          <cell r="A368">
            <v>0</v>
          </cell>
        </row>
        <row r="369">
          <cell r="A369">
            <v>0</v>
          </cell>
        </row>
        <row r="370">
          <cell r="A370">
            <v>0</v>
          </cell>
        </row>
        <row r="371">
          <cell r="A371">
            <v>0</v>
          </cell>
        </row>
        <row r="372">
          <cell r="A372">
            <v>0</v>
          </cell>
        </row>
        <row r="373">
          <cell r="A373">
            <v>0</v>
          </cell>
        </row>
        <row r="374">
          <cell r="A374">
            <v>0</v>
          </cell>
        </row>
        <row r="375">
          <cell r="A375">
            <v>0</v>
          </cell>
        </row>
        <row r="376">
          <cell r="A376">
            <v>0</v>
          </cell>
        </row>
        <row r="377">
          <cell r="A377">
            <v>0</v>
          </cell>
        </row>
        <row r="378">
          <cell r="A378">
            <v>0</v>
          </cell>
        </row>
        <row r="379">
          <cell r="A379">
            <v>0</v>
          </cell>
        </row>
        <row r="380">
          <cell r="A380">
            <v>0</v>
          </cell>
        </row>
        <row r="381">
          <cell r="A381">
            <v>0</v>
          </cell>
        </row>
        <row r="382">
          <cell r="A382">
            <v>0</v>
          </cell>
        </row>
        <row r="383">
          <cell r="A383">
            <v>0</v>
          </cell>
        </row>
        <row r="384">
          <cell r="A384">
            <v>0</v>
          </cell>
        </row>
        <row r="385">
          <cell r="A385">
            <v>0</v>
          </cell>
        </row>
        <row r="386">
          <cell r="A386">
            <v>0</v>
          </cell>
        </row>
        <row r="387">
          <cell r="A387">
            <v>0</v>
          </cell>
        </row>
        <row r="388">
          <cell r="A388">
            <v>0</v>
          </cell>
        </row>
        <row r="389">
          <cell r="A389">
            <v>0</v>
          </cell>
        </row>
        <row r="390">
          <cell r="A390">
            <v>0</v>
          </cell>
        </row>
        <row r="391">
          <cell r="A391">
            <v>0</v>
          </cell>
        </row>
        <row r="392">
          <cell r="A392">
            <v>0</v>
          </cell>
        </row>
        <row r="393">
          <cell r="A393">
            <v>0</v>
          </cell>
        </row>
        <row r="394">
          <cell r="A394">
            <v>0</v>
          </cell>
        </row>
        <row r="395">
          <cell r="A395">
            <v>0</v>
          </cell>
        </row>
        <row r="396">
          <cell r="A396">
            <v>0</v>
          </cell>
        </row>
        <row r="397">
          <cell r="A397">
            <v>0</v>
          </cell>
        </row>
        <row r="398">
          <cell r="A398">
            <v>0</v>
          </cell>
        </row>
        <row r="399">
          <cell r="A399">
            <v>0</v>
          </cell>
        </row>
        <row r="400">
          <cell r="A400">
            <v>0</v>
          </cell>
        </row>
        <row r="401">
          <cell r="A401">
            <v>0</v>
          </cell>
        </row>
        <row r="402">
          <cell r="A402">
            <v>0</v>
          </cell>
        </row>
        <row r="403">
          <cell r="A403">
            <v>0</v>
          </cell>
        </row>
        <row r="404">
          <cell r="A404">
            <v>0</v>
          </cell>
        </row>
        <row r="405">
          <cell r="A405">
            <v>0</v>
          </cell>
        </row>
        <row r="406">
          <cell r="A406">
            <v>0</v>
          </cell>
        </row>
        <row r="407">
          <cell r="A407">
            <v>0</v>
          </cell>
        </row>
        <row r="408">
          <cell r="A408">
            <v>0</v>
          </cell>
        </row>
        <row r="409">
          <cell r="A409">
            <v>0</v>
          </cell>
        </row>
        <row r="410">
          <cell r="A410">
            <v>0</v>
          </cell>
        </row>
        <row r="411">
          <cell r="A411">
            <v>0</v>
          </cell>
        </row>
        <row r="412">
          <cell r="A412">
            <v>0</v>
          </cell>
        </row>
        <row r="413">
          <cell r="A413">
            <v>0</v>
          </cell>
        </row>
        <row r="414">
          <cell r="A414">
            <v>0</v>
          </cell>
        </row>
        <row r="415">
          <cell r="A415">
            <v>0</v>
          </cell>
        </row>
        <row r="416">
          <cell r="A416">
            <v>0</v>
          </cell>
        </row>
        <row r="417">
          <cell r="A417">
            <v>0</v>
          </cell>
        </row>
        <row r="418">
          <cell r="A418">
            <v>0</v>
          </cell>
        </row>
        <row r="419">
          <cell r="A419">
            <v>0</v>
          </cell>
        </row>
        <row r="420">
          <cell r="A420">
            <v>0</v>
          </cell>
        </row>
        <row r="421">
          <cell r="A421">
            <v>0</v>
          </cell>
        </row>
        <row r="422">
          <cell r="A422">
            <v>0</v>
          </cell>
        </row>
        <row r="423">
          <cell r="A423">
            <v>0</v>
          </cell>
        </row>
        <row r="424">
          <cell r="A424">
            <v>0</v>
          </cell>
        </row>
        <row r="425">
          <cell r="A425">
            <v>0</v>
          </cell>
        </row>
        <row r="426">
          <cell r="A426">
            <v>0</v>
          </cell>
        </row>
        <row r="427">
          <cell r="A427">
            <v>0</v>
          </cell>
        </row>
        <row r="428">
          <cell r="A428">
            <v>0</v>
          </cell>
        </row>
        <row r="429">
          <cell r="A429">
            <v>0</v>
          </cell>
        </row>
        <row r="430">
          <cell r="A430">
            <v>0</v>
          </cell>
        </row>
        <row r="431">
          <cell r="A431">
            <v>0</v>
          </cell>
        </row>
        <row r="432">
          <cell r="A432">
            <v>0</v>
          </cell>
        </row>
        <row r="433">
          <cell r="A433">
            <v>0</v>
          </cell>
        </row>
        <row r="434">
          <cell r="A434">
            <v>0</v>
          </cell>
        </row>
        <row r="435">
          <cell r="A435">
            <v>0</v>
          </cell>
        </row>
        <row r="436">
          <cell r="A436">
            <v>0</v>
          </cell>
        </row>
        <row r="437">
          <cell r="A437">
            <v>0</v>
          </cell>
        </row>
        <row r="438">
          <cell r="A438">
            <v>0</v>
          </cell>
        </row>
        <row r="439">
          <cell r="A439">
            <v>0</v>
          </cell>
        </row>
        <row r="440">
          <cell r="A440">
            <v>0</v>
          </cell>
        </row>
      </sheetData>
      <sheetData sheetId="1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136</v>
          </cell>
        </row>
        <row r="3">
          <cell r="A3">
            <v>16</v>
          </cell>
        </row>
        <row r="4">
          <cell r="A4">
            <v>141</v>
          </cell>
        </row>
        <row r="5">
          <cell r="A5">
            <v>25</v>
          </cell>
        </row>
        <row r="6">
          <cell r="A6">
            <v>34</v>
          </cell>
        </row>
        <row r="7">
          <cell r="A7">
            <v>556</v>
          </cell>
        </row>
        <row r="8">
          <cell r="A8">
            <v>582</v>
          </cell>
        </row>
        <row r="9">
          <cell r="A9">
            <v>622</v>
          </cell>
        </row>
        <row r="10">
          <cell r="A10">
            <v>602</v>
          </cell>
        </row>
        <row r="11">
          <cell r="A11">
            <v>318</v>
          </cell>
        </row>
        <row r="12">
          <cell r="A12">
            <v>389</v>
          </cell>
        </row>
        <row r="13">
          <cell r="A13">
            <v>337</v>
          </cell>
        </row>
        <row r="14">
          <cell r="A14">
            <v>397</v>
          </cell>
        </row>
        <row r="15">
          <cell r="A15">
            <v>96</v>
          </cell>
        </row>
        <row r="16">
          <cell r="A16">
            <v>204</v>
          </cell>
        </row>
        <row r="17">
          <cell r="A17">
            <v>45</v>
          </cell>
        </row>
        <row r="18">
          <cell r="A18">
            <v>375</v>
          </cell>
        </row>
        <row r="19">
          <cell r="A19">
            <v>352</v>
          </cell>
        </row>
        <row r="20">
          <cell r="A20">
            <v>57</v>
          </cell>
        </row>
        <row r="21">
          <cell r="A21">
            <v>211</v>
          </cell>
        </row>
        <row r="22">
          <cell r="A22">
            <v>17</v>
          </cell>
        </row>
        <row r="23">
          <cell r="A23">
            <v>131</v>
          </cell>
        </row>
        <row r="24">
          <cell r="A24">
            <v>240</v>
          </cell>
        </row>
        <row r="25">
          <cell r="A25">
            <v>207</v>
          </cell>
        </row>
        <row r="26">
          <cell r="A26">
            <v>575</v>
          </cell>
        </row>
        <row r="27">
          <cell r="A27">
            <v>258</v>
          </cell>
        </row>
        <row r="28">
          <cell r="A28">
            <v>577</v>
          </cell>
        </row>
        <row r="29">
          <cell r="A29">
            <v>50</v>
          </cell>
        </row>
        <row r="30">
          <cell r="A30">
            <v>345</v>
          </cell>
        </row>
        <row r="31">
          <cell r="A31">
            <v>315</v>
          </cell>
        </row>
        <row r="32">
          <cell r="A32">
            <v>193</v>
          </cell>
        </row>
        <row r="33">
          <cell r="A33">
            <v>631</v>
          </cell>
        </row>
        <row r="34">
          <cell r="A34">
            <v>105</v>
          </cell>
        </row>
        <row r="35">
          <cell r="A35">
            <v>245</v>
          </cell>
        </row>
        <row r="36">
          <cell r="A36">
            <v>270</v>
          </cell>
        </row>
        <row r="37">
          <cell r="A37">
            <v>244</v>
          </cell>
        </row>
        <row r="38">
          <cell r="A38">
            <v>19</v>
          </cell>
        </row>
        <row r="39">
          <cell r="A39">
            <v>607</v>
          </cell>
        </row>
        <row r="40">
          <cell r="A40">
            <v>12</v>
          </cell>
        </row>
        <row r="41">
          <cell r="A41">
            <v>215</v>
          </cell>
        </row>
        <row r="42">
          <cell r="A42">
            <v>186</v>
          </cell>
        </row>
        <row r="43">
          <cell r="A43">
            <v>77</v>
          </cell>
        </row>
        <row r="44">
          <cell r="A44">
            <v>40</v>
          </cell>
        </row>
        <row r="45">
          <cell r="A45">
            <v>347</v>
          </cell>
        </row>
        <row r="46">
          <cell r="A46">
            <v>644</v>
          </cell>
        </row>
        <row r="47">
          <cell r="A47">
            <v>3</v>
          </cell>
        </row>
        <row r="48">
          <cell r="A48">
            <v>200</v>
          </cell>
        </row>
        <row r="49">
          <cell r="A49">
            <v>583</v>
          </cell>
        </row>
        <row r="50">
          <cell r="A50">
            <v>645</v>
          </cell>
        </row>
        <row r="51">
          <cell r="A51">
            <v>300</v>
          </cell>
        </row>
        <row r="52">
          <cell r="A52">
            <v>612</v>
          </cell>
        </row>
        <row r="53">
          <cell r="A53">
            <v>36</v>
          </cell>
        </row>
        <row r="54">
          <cell r="A54">
            <v>627</v>
          </cell>
        </row>
        <row r="55">
          <cell r="A55">
            <v>588</v>
          </cell>
        </row>
        <row r="56">
          <cell r="A56">
            <v>155</v>
          </cell>
        </row>
        <row r="57">
          <cell r="A57">
            <v>33</v>
          </cell>
        </row>
        <row r="58">
          <cell r="A58">
            <v>235</v>
          </cell>
        </row>
        <row r="59">
          <cell r="A59">
            <v>283</v>
          </cell>
        </row>
        <row r="60">
          <cell r="A60">
            <v>48</v>
          </cell>
        </row>
        <row r="61">
          <cell r="A61">
            <v>651</v>
          </cell>
        </row>
        <row r="62">
          <cell r="A62">
            <v>246</v>
          </cell>
        </row>
        <row r="63">
          <cell r="A63">
            <v>218</v>
          </cell>
        </row>
        <row r="64">
          <cell r="A64">
            <v>43</v>
          </cell>
        </row>
        <row r="65">
          <cell r="A65">
            <v>310</v>
          </cell>
        </row>
        <row r="66">
          <cell r="A66">
            <v>32</v>
          </cell>
        </row>
        <row r="67">
          <cell r="A67">
            <v>176</v>
          </cell>
        </row>
        <row r="68">
          <cell r="A68">
            <v>564</v>
          </cell>
        </row>
        <row r="69">
          <cell r="A69">
            <v>316</v>
          </cell>
        </row>
        <row r="70">
          <cell r="A70">
            <v>125</v>
          </cell>
        </row>
        <row r="71">
          <cell r="A71">
            <v>280</v>
          </cell>
        </row>
        <row r="72">
          <cell r="A72">
            <v>92</v>
          </cell>
        </row>
        <row r="73">
          <cell r="A73">
            <v>162</v>
          </cell>
        </row>
        <row r="74">
          <cell r="A74">
            <v>385</v>
          </cell>
        </row>
        <row r="75">
          <cell r="A75">
            <v>110</v>
          </cell>
        </row>
        <row r="76">
          <cell r="A76">
            <v>567</v>
          </cell>
        </row>
        <row r="77">
          <cell r="A77">
            <v>231</v>
          </cell>
        </row>
        <row r="78">
          <cell r="A78">
            <v>94</v>
          </cell>
        </row>
        <row r="79">
          <cell r="A79">
            <v>332</v>
          </cell>
        </row>
        <row r="80">
          <cell r="A80">
            <v>223</v>
          </cell>
        </row>
        <row r="81">
          <cell r="A81">
            <v>164</v>
          </cell>
        </row>
        <row r="82">
          <cell r="A82">
            <v>620</v>
          </cell>
        </row>
        <row r="83">
          <cell r="A83">
            <v>259</v>
          </cell>
        </row>
        <row r="84">
          <cell r="A84">
            <v>233</v>
          </cell>
        </row>
        <row r="85">
          <cell r="A85">
            <v>216</v>
          </cell>
        </row>
        <row r="86">
          <cell r="A86">
            <v>214</v>
          </cell>
        </row>
        <row r="87">
          <cell r="A87">
            <v>52</v>
          </cell>
        </row>
        <row r="88">
          <cell r="A88">
            <v>285</v>
          </cell>
        </row>
        <row r="89">
          <cell r="A89">
            <v>652</v>
          </cell>
        </row>
        <row r="90">
          <cell r="A90">
            <v>14</v>
          </cell>
        </row>
        <row r="91">
          <cell r="A91">
            <v>618</v>
          </cell>
        </row>
        <row r="92">
          <cell r="A92">
            <v>314</v>
          </cell>
        </row>
        <row r="93">
          <cell r="A93">
            <v>126</v>
          </cell>
        </row>
        <row r="94">
          <cell r="A94">
            <v>576</v>
          </cell>
        </row>
        <row r="95">
          <cell r="A95">
            <v>572</v>
          </cell>
        </row>
        <row r="96">
          <cell r="A96">
            <v>257</v>
          </cell>
        </row>
        <row r="97">
          <cell r="A97">
            <v>122</v>
          </cell>
        </row>
        <row r="98">
          <cell r="A98">
            <v>563</v>
          </cell>
        </row>
        <row r="99">
          <cell r="A99">
            <v>346</v>
          </cell>
        </row>
        <row r="100">
          <cell r="A100">
            <v>180</v>
          </cell>
        </row>
        <row r="101">
          <cell r="A101">
            <v>248</v>
          </cell>
        </row>
        <row r="102">
          <cell r="A102">
            <v>263</v>
          </cell>
        </row>
        <row r="103">
          <cell r="A103">
            <v>37</v>
          </cell>
        </row>
        <row r="104">
          <cell r="A104">
            <v>247</v>
          </cell>
        </row>
        <row r="105">
          <cell r="A105">
            <v>400</v>
          </cell>
        </row>
        <row r="106">
          <cell r="A106">
            <v>293</v>
          </cell>
        </row>
        <row r="107">
          <cell r="A107">
            <v>144</v>
          </cell>
        </row>
        <row r="108">
          <cell r="A108">
            <v>641</v>
          </cell>
        </row>
        <row r="109">
          <cell r="A109">
            <v>307</v>
          </cell>
        </row>
        <row r="110">
          <cell r="A110">
            <v>331</v>
          </cell>
        </row>
        <row r="111">
          <cell r="A111">
            <v>252</v>
          </cell>
        </row>
        <row r="112">
          <cell r="A112">
            <v>336</v>
          </cell>
        </row>
        <row r="113">
          <cell r="A113">
            <v>89</v>
          </cell>
        </row>
        <row r="114">
          <cell r="A114">
            <v>382</v>
          </cell>
        </row>
        <row r="115">
          <cell r="A115">
            <v>64</v>
          </cell>
        </row>
        <row r="116">
          <cell r="A116">
            <v>580</v>
          </cell>
        </row>
        <row r="117">
          <cell r="A117">
            <v>82</v>
          </cell>
        </row>
        <row r="118">
          <cell r="A118">
            <v>156</v>
          </cell>
        </row>
        <row r="119">
          <cell r="A119">
            <v>555</v>
          </cell>
        </row>
        <row r="120">
          <cell r="A120">
            <v>142</v>
          </cell>
        </row>
        <row r="121">
          <cell r="A121">
            <v>230</v>
          </cell>
        </row>
        <row r="122">
          <cell r="A122">
            <v>386</v>
          </cell>
        </row>
        <row r="123">
          <cell r="A123">
            <v>9</v>
          </cell>
        </row>
        <row r="124">
          <cell r="A124">
            <v>380</v>
          </cell>
        </row>
        <row r="125">
          <cell r="A125">
            <v>149</v>
          </cell>
        </row>
        <row r="126">
          <cell r="A126">
            <v>99</v>
          </cell>
        </row>
        <row r="127">
          <cell r="A127">
            <v>653</v>
          </cell>
        </row>
        <row r="128">
          <cell r="A128">
            <v>378</v>
          </cell>
        </row>
        <row r="129">
          <cell r="A129">
            <v>75</v>
          </cell>
        </row>
        <row r="130">
          <cell r="A130">
            <v>15</v>
          </cell>
        </row>
        <row r="131">
          <cell r="A131">
            <v>634</v>
          </cell>
        </row>
        <row r="132">
          <cell r="A132">
            <v>362</v>
          </cell>
        </row>
        <row r="133">
          <cell r="A133">
            <v>190</v>
          </cell>
        </row>
        <row r="134">
          <cell r="A134">
            <v>251</v>
          </cell>
        </row>
        <row r="135">
          <cell r="A135">
            <v>209</v>
          </cell>
        </row>
        <row r="136">
          <cell r="A136">
            <v>224</v>
          </cell>
        </row>
        <row r="137">
          <cell r="A137">
            <v>195</v>
          </cell>
        </row>
        <row r="138">
          <cell r="A138">
            <v>275</v>
          </cell>
        </row>
        <row r="139">
          <cell r="A139">
            <v>312</v>
          </cell>
        </row>
        <row r="140">
          <cell r="A140">
            <v>661</v>
          </cell>
        </row>
        <row r="141">
          <cell r="A141">
            <v>210</v>
          </cell>
        </row>
        <row r="142">
          <cell r="A142">
            <v>147</v>
          </cell>
        </row>
        <row r="143">
          <cell r="A143">
            <v>169</v>
          </cell>
        </row>
        <row r="144">
          <cell r="A144">
            <v>624</v>
          </cell>
        </row>
        <row r="145">
          <cell r="A145">
            <v>6</v>
          </cell>
        </row>
        <row r="146">
          <cell r="A146">
            <v>152</v>
          </cell>
        </row>
        <row r="147">
          <cell r="A147">
            <v>160</v>
          </cell>
        </row>
        <row r="148">
          <cell r="A148">
            <v>639</v>
          </cell>
        </row>
        <row r="149">
          <cell r="A149">
            <v>304</v>
          </cell>
        </row>
        <row r="150">
          <cell r="A150">
            <v>137</v>
          </cell>
        </row>
        <row r="151">
          <cell r="A151">
            <v>594</v>
          </cell>
        </row>
        <row r="152">
          <cell r="A152">
            <v>605</v>
          </cell>
        </row>
        <row r="153">
          <cell r="A153">
            <v>267</v>
          </cell>
        </row>
        <row r="154">
          <cell r="A154">
            <v>23</v>
          </cell>
        </row>
        <row r="155">
          <cell r="A155">
            <v>616</v>
          </cell>
        </row>
        <row r="156">
          <cell r="A156">
            <v>299</v>
          </cell>
        </row>
        <row r="157">
          <cell r="A157">
            <v>628</v>
          </cell>
        </row>
        <row r="158">
          <cell r="A158">
            <v>324</v>
          </cell>
        </row>
        <row r="159">
          <cell r="A159">
            <v>1</v>
          </cell>
        </row>
        <row r="160">
          <cell r="A160">
            <v>379</v>
          </cell>
        </row>
        <row r="161">
          <cell r="A161">
            <v>626</v>
          </cell>
        </row>
        <row r="162">
          <cell r="A162">
            <v>60</v>
          </cell>
        </row>
        <row r="163">
          <cell r="A163">
            <v>44</v>
          </cell>
        </row>
        <row r="164">
          <cell r="A164">
            <v>329</v>
          </cell>
        </row>
        <row r="165">
          <cell r="A165">
            <v>395</v>
          </cell>
        </row>
        <row r="166">
          <cell r="A166">
            <v>116</v>
          </cell>
        </row>
        <row r="167">
          <cell r="A167">
            <v>237</v>
          </cell>
        </row>
        <row r="168">
          <cell r="A168">
            <v>100</v>
          </cell>
        </row>
        <row r="169">
          <cell r="A169">
            <v>600</v>
          </cell>
        </row>
        <row r="170">
          <cell r="A170">
            <v>642</v>
          </cell>
        </row>
        <row r="171">
          <cell r="A171">
            <v>562</v>
          </cell>
        </row>
        <row r="172">
          <cell r="A172">
            <v>170</v>
          </cell>
        </row>
        <row r="173">
          <cell r="A173">
            <v>356</v>
          </cell>
        </row>
        <row r="174">
          <cell r="A174">
            <v>325</v>
          </cell>
        </row>
        <row r="175">
          <cell r="A175">
            <v>278</v>
          </cell>
        </row>
        <row r="176">
          <cell r="A176">
            <v>227</v>
          </cell>
        </row>
        <row r="177">
          <cell r="A177">
            <v>570</v>
          </cell>
        </row>
        <row r="178">
          <cell r="A178">
            <v>68</v>
          </cell>
        </row>
        <row r="179">
          <cell r="A179">
            <v>279</v>
          </cell>
        </row>
        <row r="180">
          <cell r="A180">
            <v>581</v>
          </cell>
        </row>
        <row r="181">
          <cell r="A181">
            <v>113</v>
          </cell>
        </row>
        <row r="182">
          <cell r="A182">
            <v>208</v>
          </cell>
        </row>
        <row r="183">
          <cell r="A183">
            <v>593</v>
          </cell>
        </row>
        <row r="184">
          <cell r="A184">
            <v>371</v>
          </cell>
        </row>
        <row r="185">
          <cell r="A185">
            <v>65</v>
          </cell>
        </row>
        <row r="186">
          <cell r="A186">
            <v>569</v>
          </cell>
        </row>
        <row r="187">
          <cell r="A187">
            <v>610</v>
          </cell>
        </row>
        <row r="188">
          <cell r="A188">
            <v>163</v>
          </cell>
        </row>
        <row r="189">
          <cell r="A189">
            <v>589</v>
          </cell>
        </row>
        <row r="190">
          <cell r="A190">
            <v>286</v>
          </cell>
        </row>
        <row r="191">
          <cell r="A191">
            <v>256</v>
          </cell>
        </row>
        <row r="192">
          <cell r="A192">
            <v>657</v>
          </cell>
        </row>
        <row r="193">
          <cell r="A193">
            <v>114</v>
          </cell>
        </row>
        <row r="194">
          <cell r="A194">
            <v>143</v>
          </cell>
        </row>
        <row r="195">
          <cell r="A195">
            <v>253</v>
          </cell>
        </row>
        <row r="196">
          <cell r="A196">
            <v>344</v>
          </cell>
        </row>
        <row r="197">
          <cell r="A197">
            <v>326</v>
          </cell>
        </row>
        <row r="198">
          <cell r="A198">
            <v>123</v>
          </cell>
        </row>
        <row r="199">
          <cell r="A199">
            <v>145</v>
          </cell>
        </row>
        <row r="200">
          <cell r="A200">
            <v>213</v>
          </cell>
        </row>
        <row r="201">
          <cell r="A201">
            <v>198</v>
          </cell>
        </row>
        <row r="202">
          <cell r="A202">
            <v>358</v>
          </cell>
        </row>
        <row r="203">
          <cell r="A203">
            <v>21</v>
          </cell>
        </row>
        <row r="204">
          <cell r="A204">
            <v>150</v>
          </cell>
        </row>
        <row r="205">
          <cell r="A205">
            <v>636</v>
          </cell>
        </row>
        <row r="206">
          <cell r="A206">
            <v>553</v>
          </cell>
        </row>
        <row r="207">
          <cell r="A207">
            <v>361</v>
          </cell>
        </row>
        <row r="208">
          <cell r="A208">
            <v>596</v>
          </cell>
        </row>
        <row r="209">
          <cell r="A209">
            <v>284</v>
          </cell>
        </row>
        <row r="210">
          <cell r="A210">
            <v>115</v>
          </cell>
        </row>
        <row r="211">
          <cell r="A211">
            <v>222</v>
          </cell>
        </row>
        <row r="212">
          <cell r="A212">
            <v>93</v>
          </cell>
        </row>
        <row r="213">
          <cell r="A213">
            <v>124</v>
          </cell>
        </row>
        <row r="214">
          <cell r="A214">
            <v>351</v>
          </cell>
        </row>
        <row r="215">
          <cell r="A215">
            <v>139</v>
          </cell>
        </row>
        <row r="216">
          <cell r="A216">
            <v>168</v>
          </cell>
        </row>
        <row r="217">
          <cell r="A217">
            <v>199</v>
          </cell>
        </row>
        <row r="218">
          <cell r="A218">
            <v>132</v>
          </cell>
        </row>
        <row r="219">
          <cell r="A219">
            <v>649</v>
          </cell>
        </row>
        <row r="220">
          <cell r="A220">
            <v>171</v>
          </cell>
        </row>
        <row r="221">
          <cell r="A221">
            <v>187</v>
          </cell>
        </row>
        <row r="222">
          <cell r="A222">
            <v>638</v>
          </cell>
        </row>
        <row r="223">
          <cell r="A223">
            <v>109</v>
          </cell>
        </row>
        <row r="224">
          <cell r="A224">
            <v>97</v>
          </cell>
        </row>
        <row r="225">
          <cell r="A225">
            <v>219</v>
          </cell>
        </row>
        <row r="226">
          <cell r="A226">
            <v>560</v>
          </cell>
        </row>
        <row r="227">
          <cell r="A227">
            <v>630</v>
          </cell>
        </row>
        <row r="228">
          <cell r="A228">
            <v>161</v>
          </cell>
        </row>
        <row r="229">
          <cell r="A229">
            <v>629</v>
          </cell>
        </row>
        <row r="230">
          <cell r="A230">
            <v>179</v>
          </cell>
        </row>
        <row r="231">
          <cell r="A231">
            <v>303</v>
          </cell>
        </row>
        <row r="232">
          <cell r="A232">
            <v>557</v>
          </cell>
        </row>
        <row r="233">
          <cell r="A233">
            <v>632</v>
          </cell>
        </row>
        <row r="234">
          <cell r="A234">
            <v>130</v>
          </cell>
        </row>
        <row r="235">
          <cell r="A235">
            <v>393</v>
          </cell>
        </row>
        <row r="236">
          <cell r="A236">
            <v>242</v>
          </cell>
        </row>
        <row r="237">
          <cell r="A237">
            <v>129</v>
          </cell>
        </row>
        <row r="238">
          <cell r="A238">
            <v>20</v>
          </cell>
        </row>
        <row r="239">
          <cell r="A239">
            <v>63</v>
          </cell>
        </row>
        <row r="240">
          <cell r="A240">
            <v>360</v>
          </cell>
        </row>
        <row r="241">
          <cell r="A241">
            <v>86</v>
          </cell>
        </row>
        <row r="242">
          <cell r="A242">
            <v>120</v>
          </cell>
        </row>
        <row r="243">
          <cell r="A243">
            <v>239</v>
          </cell>
        </row>
        <row r="244">
          <cell r="A244">
            <v>38</v>
          </cell>
        </row>
        <row r="245">
          <cell r="A245">
            <v>46</v>
          </cell>
        </row>
        <row r="246">
          <cell r="A246">
            <v>225</v>
          </cell>
        </row>
        <row r="247">
          <cell r="A247">
            <v>369</v>
          </cell>
        </row>
        <row r="248">
          <cell r="A248">
            <v>4</v>
          </cell>
        </row>
        <row r="249">
          <cell r="A249">
            <v>287</v>
          </cell>
        </row>
        <row r="250">
          <cell r="A250">
            <v>368</v>
          </cell>
        </row>
        <row r="251">
          <cell r="A251">
            <v>221</v>
          </cell>
        </row>
        <row r="252">
          <cell r="A252">
            <v>302</v>
          </cell>
        </row>
        <row r="253">
          <cell r="A253">
            <v>598</v>
          </cell>
        </row>
        <row r="254">
          <cell r="A254">
            <v>35</v>
          </cell>
        </row>
        <row r="255">
          <cell r="A255">
            <v>633</v>
          </cell>
        </row>
        <row r="256">
          <cell r="A256">
            <v>112</v>
          </cell>
        </row>
        <row r="257">
          <cell r="A257">
            <v>640</v>
          </cell>
        </row>
        <row r="258">
          <cell r="A258">
            <v>185</v>
          </cell>
        </row>
        <row r="259">
          <cell r="A259">
            <v>364</v>
          </cell>
        </row>
        <row r="260">
          <cell r="A260">
            <v>297</v>
          </cell>
        </row>
        <row r="261">
          <cell r="A261">
            <v>98</v>
          </cell>
        </row>
        <row r="262">
          <cell r="A262">
            <v>295</v>
          </cell>
        </row>
        <row r="263">
          <cell r="A263">
            <v>367</v>
          </cell>
        </row>
        <row r="264">
          <cell r="A264">
            <v>550</v>
          </cell>
        </row>
        <row r="265">
          <cell r="A265">
            <v>659</v>
          </cell>
        </row>
        <row r="266">
          <cell r="A266">
            <v>554</v>
          </cell>
        </row>
        <row r="267">
          <cell r="A267">
            <v>151</v>
          </cell>
        </row>
        <row r="268">
          <cell r="A268">
            <v>578</v>
          </cell>
        </row>
        <row r="269">
          <cell r="A269">
            <v>399</v>
          </cell>
        </row>
        <row r="270">
          <cell r="A270">
            <v>228</v>
          </cell>
        </row>
        <row r="271">
          <cell r="A271">
            <v>391</v>
          </cell>
        </row>
        <row r="272">
          <cell r="A272">
            <v>584</v>
          </cell>
        </row>
        <row r="273">
          <cell r="A273">
            <v>153</v>
          </cell>
        </row>
        <row r="274">
          <cell r="A274">
            <v>101</v>
          </cell>
        </row>
        <row r="275">
          <cell r="A275">
            <v>615</v>
          </cell>
        </row>
        <row r="276">
          <cell r="A276">
            <v>377</v>
          </cell>
        </row>
        <row r="277">
          <cell r="A277">
            <v>61</v>
          </cell>
        </row>
        <row r="278">
          <cell r="A278">
            <v>119</v>
          </cell>
        </row>
        <row r="279">
          <cell r="A279">
            <v>2</v>
          </cell>
        </row>
        <row r="280">
          <cell r="A280">
            <v>265</v>
          </cell>
        </row>
        <row r="281">
          <cell r="A281">
            <v>305</v>
          </cell>
        </row>
        <row r="282">
          <cell r="A282">
            <v>306</v>
          </cell>
        </row>
        <row r="283">
          <cell r="A283">
            <v>328</v>
          </cell>
        </row>
        <row r="284">
          <cell r="A284">
            <v>140</v>
          </cell>
        </row>
        <row r="285">
          <cell r="A285">
            <v>165</v>
          </cell>
        </row>
        <row r="286">
          <cell r="A286">
            <v>613</v>
          </cell>
        </row>
        <row r="287">
          <cell r="A287">
            <v>217</v>
          </cell>
        </row>
        <row r="288">
          <cell r="A288">
            <v>188</v>
          </cell>
        </row>
        <row r="289">
          <cell r="A289">
            <v>617</v>
          </cell>
        </row>
        <row r="290">
          <cell r="A290">
            <v>62</v>
          </cell>
        </row>
        <row r="291">
          <cell r="A291">
            <v>13</v>
          </cell>
        </row>
        <row r="292">
          <cell r="A292">
            <v>274</v>
          </cell>
        </row>
        <row r="293">
          <cell r="A293">
            <v>174</v>
          </cell>
        </row>
        <row r="294">
          <cell r="A294">
            <v>69</v>
          </cell>
        </row>
        <row r="295">
          <cell r="A295">
            <v>226</v>
          </cell>
        </row>
        <row r="296">
          <cell r="A296">
            <v>650</v>
          </cell>
        </row>
        <row r="297">
          <cell r="A297">
            <v>84</v>
          </cell>
        </row>
        <row r="298">
          <cell r="A298">
            <v>234</v>
          </cell>
        </row>
        <row r="299">
          <cell r="A299">
            <v>184</v>
          </cell>
        </row>
        <row r="300">
          <cell r="A300">
            <v>236</v>
          </cell>
        </row>
        <row r="301">
          <cell r="A301">
            <v>611</v>
          </cell>
        </row>
        <row r="302">
          <cell r="A302">
            <v>320</v>
          </cell>
        </row>
        <row r="303">
          <cell r="A303">
            <v>559</v>
          </cell>
        </row>
        <row r="304">
          <cell r="A304">
            <v>262</v>
          </cell>
        </row>
        <row r="305">
          <cell r="A305">
            <v>238</v>
          </cell>
        </row>
        <row r="306">
          <cell r="A306">
            <v>619</v>
          </cell>
        </row>
        <row r="307">
          <cell r="A307">
            <v>10</v>
          </cell>
        </row>
        <row r="308">
          <cell r="A308">
            <v>637</v>
          </cell>
        </row>
        <row r="309">
          <cell r="A309">
            <v>549</v>
          </cell>
        </row>
        <row r="310">
          <cell r="A310">
            <v>339</v>
          </cell>
        </row>
        <row r="311">
          <cell r="A311">
            <v>90</v>
          </cell>
        </row>
        <row r="312">
          <cell r="A312">
            <v>281</v>
          </cell>
        </row>
        <row r="313">
          <cell r="A313">
            <v>56</v>
          </cell>
        </row>
        <row r="314">
          <cell r="A314">
            <v>203</v>
          </cell>
        </row>
        <row r="315">
          <cell r="A315">
            <v>71</v>
          </cell>
        </row>
        <row r="316">
          <cell r="A316">
            <v>134</v>
          </cell>
        </row>
        <row r="317">
          <cell r="A317">
            <v>273</v>
          </cell>
        </row>
        <row r="318">
          <cell r="A318">
            <v>648</v>
          </cell>
        </row>
        <row r="319">
          <cell r="A319">
            <v>5</v>
          </cell>
        </row>
        <row r="320">
          <cell r="A320">
            <v>66</v>
          </cell>
        </row>
        <row r="321">
          <cell r="A321">
            <v>79</v>
          </cell>
        </row>
        <row r="322">
          <cell r="A322">
            <v>108</v>
          </cell>
        </row>
        <row r="323">
          <cell r="A323">
            <v>551</v>
          </cell>
        </row>
        <row r="324">
          <cell r="A324">
            <v>232</v>
          </cell>
        </row>
        <row r="325">
          <cell r="A325">
            <v>158</v>
          </cell>
        </row>
        <row r="326">
          <cell r="A326">
            <v>333</v>
          </cell>
        </row>
        <row r="327">
          <cell r="A327">
            <v>87</v>
          </cell>
        </row>
        <row r="328">
          <cell r="A328">
            <v>159</v>
          </cell>
        </row>
        <row r="329">
          <cell r="A329">
            <v>376</v>
          </cell>
        </row>
        <row r="330">
          <cell r="A330">
            <v>117</v>
          </cell>
        </row>
        <row r="331">
          <cell r="A331">
            <v>313</v>
          </cell>
        </row>
        <row r="332">
          <cell r="A332">
            <v>178</v>
          </cell>
        </row>
        <row r="333">
          <cell r="A333">
            <v>288</v>
          </cell>
        </row>
        <row r="334">
          <cell r="A334">
            <v>573</v>
          </cell>
        </row>
        <row r="335">
          <cell r="A335">
            <v>609</v>
          </cell>
        </row>
        <row r="336">
          <cell r="A336">
            <v>565</v>
          </cell>
        </row>
        <row r="337">
          <cell r="A337">
            <v>387</v>
          </cell>
        </row>
        <row r="338">
          <cell r="A338">
            <v>635</v>
          </cell>
        </row>
        <row r="339">
          <cell r="A339">
            <v>268</v>
          </cell>
        </row>
        <row r="340">
          <cell r="A340">
            <v>191</v>
          </cell>
        </row>
        <row r="341">
          <cell r="A341">
            <v>591</v>
          </cell>
        </row>
        <row r="342">
          <cell r="A342">
            <v>261</v>
          </cell>
        </row>
        <row r="343">
          <cell r="A343">
            <v>175</v>
          </cell>
        </row>
        <row r="344">
          <cell r="A344">
            <v>342</v>
          </cell>
        </row>
        <row r="345">
          <cell r="A345">
            <v>340</v>
          </cell>
        </row>
        <row r="346">
          <cell r="A346">
            <v>323</v>
          </cell>
        </row>
        <row r="347">
          <cell r="A347">
            <v>138</v>
          </cell>
        </row>
        <row r="348">
          <cell r="A348">
            <v>59</v>
          </cell>
        </row>
        <row r="349">
          <cell r="A349">
            <v>55</v>
          </cell>
        </row>
        <row r="350">
          <cell r="A350">
            <v>177</v>
          </cell>
        </row>
        <row r="351">
          <cell r="A351">
            <v>365</v>
          </cell>
        </row>
        <row r="352">
          <cell r="A352">
            <v>183</v>
          </cell>
        </row>
        <row r="353">
          <cell r="A353">
            <v>53</v>
          </cell>
        </row>
        <row r="354">
          <cell r="A354">
            <v>394</v>
          </cell>
        </row>
        <row r="355">
          <cell r="A355">
            <v>107</v>
          </cell>
        </row>
        <row r="356">
          <cell r="A356">
            <v>350</v>
          </cell>
        </row>
        <row r="357">
          <cell r="A357">
            <v>357</v>
          </cell>
        </row>
        <row r="358">
          <cell r="A358">
            <v>272</v>
          </cell>
        </row>
        <row r="359">
          <cell r="A359">
            <v>601</v>
          </cell>
        </row>
        <row r="360">
          <cell r="A360">
            <v>623</v>
          </cell>
        </row>
        <row r="361">
          <cell r="A361">
            <v>294</v>
          </cell>
        </row>
        <row r="362">
          <cell r="A362">
            <v>167</v>
          </cell>
        </row>
        <row r="363">
          <cell r="A363">
            <v>29</v>
          </cell>
        </row>
        <row r="364">
          <cell r="A364">
            <v>266</v>
          </cell>
        </row>
        <row r="365">
          <cell r="A365">
            <v>51</v>
          </cell>
        </row>
        <row r="366">
          <cell r="A366">
            <v>608</v>
          </cell>
        </row>
        <row r="367">
          <cell r="A367">
            <v>206</v>
          </cell>
        </row>
        <row r="368">
          <cell r="A368">
            <v>338</v>
          </cell>
        </row>
        <row r="369">
          <cell r="A369">
            <v>373</v>
          </cell>
        </row>
        <row r="370">
          <cell r="A370">
            <v>58</v>
          </cell>
        </row>
        <row r="371">
          <cell r="A371">
            <v>381</v>
          </cell>
        </row>
        <row r="372">
          <cell r="A372">
            <v>166</v>
          </cell>
        </row>
        <row r="373">
          <cell r="A373">
            <v>359</v>
          </cell>
        </row>
        <row r="374">
          <cell r="A374">
            <v>348</v>
          </cell>
        </row>
        <row r="375">
          <cell r="A375">
            <v>597</v>
          </cell>
        </row>
        <row r="376">
          <cell r="A376">
            <v>282</v>
          </cell>
        </row>
        <row r="377">
          <cell r="A377">
            <v>655</v>
          </cell>
        </row>
        <row r="378">
          <cell r="A378">
            <v>552</v>
          </cell>
        </row>
        <row r="379">
          <cell r="A379">
            <v>173</v>
          </cell>
        </row>
        <row r="380">
          <cell r="A380">
            <v>103</v>
          </cell>
        </row>
        <row r="381">
          <cell r="A381">
            <v>80</v>
          </cell>
        </row>
        <row r="382">
          <cell r="A382">
            <v>104</v>
          </cell>
        </row>
        <row r="383">
          <cell r="A383">
            <v>72</v>
          </cell>
        </row>
        <row r="384">
          <cell r="A384">
            <v>625</v>
          </cell>
        </row>
        <row r="385">
          <cell r="A385">
            <v>189</v>
          </cell>
        </row>
        <row r="386">
          <cell r="A386">
            <v>647</v>
          </cell>
        </row>
        <row r="387">
          <cell r="A387">
            <v>81</v>
          </cell>
        </row>
        <row r="388">
          <cell r="A388">
            <v>255</v>
          </cell>
        </row>
        <row r="389">
          <cell r="A389">
            <v>192</v>
          </cell>
        </row>
        <row r="390">
          <cell r="A390">
            <v>319</v>
          </cell>
        </row>
        <row r="391">
          <cell r="A391">
            <v>321</v>
          </cell>
        </row>
        <row r="392">
          <cell r="A392">
            <v>662</v>
          </cell>
        </row>
        <row r="393">
          <cell r="A393">
            <v>341</v>
          </cell>
        </row>
        <row r="394">
          <cell r="A394">
            <v>73</v>
          </cell>
        </row>
        <row r="395">
          <cell r="A395">
            <v>241</v>
          </cell>
        </row>
        <row r="396">
          <cell r="A396">
            <v>398</v>
          </cell>
        </row>
        <row r="397">
          <cell r="A397">
            <v>202</v>
          </cell>
        </row>
        <row r="398">
          <cell r="A398">
            <v>28</v>
          </cell>
        </row>
        <row r="399">
          <cell r="A399">
            <v>401</v>
          </cell>
        </row>
        <row r="400">
          <cell r="A400">
            <v>643</v>
          </cell>
        </row>
        <row r="401">
          <cell r="A401">
            <v>249</v>
          </cell>
        </row>
        <row r="402">
          <cell r="A402">
            <v>566</v>
          </cell>
        </row>
        <row r="403">
          <cell r="A403">
            <v>388</v>
          </cell>
        </row>
        <row r="404">
          <cell r="A404">
            <v>229</v>
          </cell>
        </row>
        <row r="405">
          <cell r="A405">
            <v>181</v>
          </cell>
        </row>
        <row r="406">
          <cell r="A406">
            <v>67</v>
          </cell>
        </row>
        <row r="407">
          <cell r="A407">
            <v>172</v>
          </cell>
        </row>
        <row r="408">
          <cell r="A408">
            <v>292</v>
          </cell>
        </row>
        <row r="409">
          <cell r="A409">
            <v>666</v>
          </cell>
        </row>
        <row r="410">
          <cell r="A410">
            <v>372</v>
          </cell>
        </row>
        <row r="411">
          <cell r="A411">
            <v>665</v>
          </cell>
        </row>
        <row r="412">
          <cell r="A412">
            <v>384</v>
          </cell>
        </row>
        <row r="413">
          <cell r="A413">
            <v>374</v>
          </cell>
        </row>
        <row r="414">
          <cell r="A414">
            <v>327</v>
          </cell>
        </row>
        <row r="415">
          <cell r="A415">
            <v>276</v>
          </cell>
        </row>
        <row r="416">
          <cell r="A416">
            <v>390</v>
          </cell>
        </row>
        <row r="417">
          <cell r="A417">
            <v>197</v>
          </cell>
        </row>
      </sheetData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581</v>
          </cell>
        </row>
        <row r="3">
          <cell r="A3">
            <v>114</v>
          </cell>
        </row>
        <row r="4">
          <cell r="A4">
            <v>105</v>
          </cell>
        </row>
        <row r="5">
          <cell r="A5">
            <v>201</v>
          </cell>
        </row>
        <row r="6">
          <cell r="A6">
            <v>120</v>
          </cell>
        </row>
        <row r="7">
          <cell r="A7">
            <v>29</v>
          </cell>
        </row>
        <row r="8">
          <cell r="A8">
            <v>339</v>
          </cell>
        </row>
        <row r="9">
          <cell r="A9">
            <v>196</v>
          </cell>
        </row>
        <row r="10">
          <cell r="A10">
            <v>188</v>
          </cell>
        </row>
        <row r="11">
          <cell r="A11">
            <v>93</v>
          </cell>
        </row>
        <row r="12">
          <cell r="A12">
            <v>247</v>
          </cell>
        </row>
        <row r="13">
          <cell r="A13">
            <v>144</v>
          </cell>
        </row>
        <row r="14">
          <cell r="A14">
            <v>288</v>
          </cell>
        </row>
        <row r="15">
          <cell r="A15">
            <v>653</v>
          </cell>
        </row>
        <row r="16">
          <cell r="A16">
            <v>344</v>
          </cell>
        </row>
        <row r="17">
          <cell r="A17">
            <v>369</v>
          </cell>
        </row>
        <row r="18">
          <cell r="A18">
            <v>4</v>
          </cell>
        </row>
        <row r="19">
          <cell r="A19">
            <v>25</v>
          </cell>
        </row>
        <row r="20">
          <cell r="A20">
            <v>258</v>
          </cell>
        </row>
        <row r="21">
          <cell r="A21">
            <v>50</v>
          </cell>
        </row>
        <row r="22">
          <cell r="A22">
            <v>5</v>
          </cell>
        </row>
        <row r="23">
          <cell r="A23">
            <v>585</v>
          </cell>
        </row>
        <row r="24">
          <cell r="A24">
            <v>96</v>
          </cell>
        </row>
        <row r="25">
          <cell r="A25">
            <v>296</v>
          </cell>
        </row>
        <row r="26">
          <cell r="A26">
            <v>118</v>
          </cell>
        </row>
        <row r="27">
          <cell r="A27">
            <v>172</v>
          </cell>
        </row>
        <row r="28">
          <cell r="A28">
            <v>60</v>
          </cell>
        </row>
        <row r="29">
          <cell r="A29">
            <v>65</v>
          </cell>
        </row>
        <row r="30">
          <cell r="A30">
            <v>382</v>
          </cell>
        </row>
        <row r="31">
          <cell r="A31">
            <v>591</v>
          </cell>
        </row>
        <row r="32">
          <cell r="A32">
            <v>83</v>
          </cell>
        </row>
        <row r="33">
          <cell r="A33">
            <v>314</v>
          </cell>
        </row>
        <row r="34">
          <cell r="A34">
            <v>134</v>
          </cell>
        </row>
        <row r="35">
          <cell r="A35">
            <v>241</v>
          </cell>
        </row>
        <row r="36">
          <cell r="A36">
            <v>352</v>
          </cell>
        </row>
        <row r="37">
          <cell r="A37">
            <v>19</v>
          </cell>
        </row>
        <row r="38">
          <cell r="A38">
            <v>69</v>
          </cell>
        </row>
        <row r="39">
          <cell r="A39">
            <v>180</v>
          </cell>
        </row>
        <row r="40">
          <cell r="A40">
            <v>51</v>
          </cell>
        </row>
        <row r="41">
          <cell r="A41">
            <v>164</v>
          </cell>
        </row>
        <row r="42">
          <cell r="A42">
            <v>136</v>
          </cell>
        </row>
        <row r="43">
          <cell r="A43">
            <v>650</v>
          </cell>
        </row>
        <row r="44">
          <cell r="A44">
            <v>61</v>
          </cell>
        </row>
        <row r="45">
          <cell r="A45">
            <v>30</v>
          </cell>
        </row>
        <row r="46">
          <cell r="A46">
            <v>127</v>
          </cell>
        </row>
        <row r="47">
          <cell r="A47">
            <v>570</v>
          </cell>
        </row>
        <row r="48">
          <cell r="A48">
            <v>44</v>
          </cell>
        </row>
        <row r="49">
          <cell r="A49">
            <v>20</v>
          </cell>
        </row>
        <row r="50">
          <cell r="A50">
            <v>586</v>
          </cell>
        </row>
        <row r="51">
          <cell r="A51">
            <v>187</v>
          </cell>
        </row>
        <row r="52">
          <cell r="A52">
            <v>238</v>
          </cell>
        </row>
        <row r="53">
          <cell r="A53">
            <v>268</v>
          </cell>
        </row>
        <row r="54">
          <cell r="A54">
            <v>80</v>
          </cell>
        </row>
        <row r="55">
          <cell r="A55">
            <v>381</v>
          </cell>
        </row>
        <row r="56">
          <cell r="A56">
            <v>159</v>
          </cell>
        </row>
        <row r="57">
          <cell r="A57">
            <v>66</v>
          </cell>
        </row>
        <row r="58">
          <cell r="A58">
            <v>333</v>
          </cell>
        </row>
        <row r="59">
          <cell r="A59">
            <v>278</v>
          </cell>
        </row>
        <row r="60">
          <cell r="A60">
            <v>400</v>
          </cell>
        </row>
        <row r="61">
          <cell r="A61">
            <v>190</v>
          </cell>
        </row>
        <row r="62">
          <cell r="A62">
            <v>22</v>
          </cell>
        </row>
        <row r="63">
          <cell r="A63">
            <v>628</v>
          </cell>
        </row>
        <row r="64">
          <cell r="A64">
            <v>235</v>
          </cell>
        </row>
        <row r="65">
          <cell r="A65">
            <v>198</v>
          </cell>
        </row>
        <row r="66">
          <cell r="A66">
            <v>375</v>
          </cell>
        </row>
        <row r="67">
          <cell r="A67">
            <v>651</v>
          </cell>
        </row>
        <row r="68">
          <cell r="A68">
            <v>32</v>
          </cell>
        </row>
        <row r="69">
          <cell r="A69">
            <v>74</v>
          </cell>
        </row>
        <row r="70">
          <cell r="A70">
            <v>563</v>
          </cell>
        </row>
        <row r="71">
          <cell r="A71">
            <v>219</v>
          </cell>
        </row>
        <row r="72">
          <cell r="A72">
            <v>326</v>
          </cell>
        </row>
        <row r="73">
          <cell r="A73">
            <v>67</v>
          </cell>
        </row>
        <row r="74">
          <cell r="A74">
            <v>256</v>
          </cell>
        </row>
        <row r="75">
          <cell r="A75">
            <v>357</v>
          </cell>
        </row>
        <row r="76">
          <cell r="A76">
            <v>556</v>
          </cell>
        </row>
        <row r="77">
          <cell r="A77">
            <v>182</v>
          </cell>
        </row>
        <row r="78">
          <cell r="A78">
            <v>166</v>
          </cell>
        </row>
        <row r="79">
          <cell r="A79">
            <v>217</v>
          </cell>
        </row>
        <row r="80">
          <cell r="A80">
            <v>621</v>
          </cell>
        </row>
        <row r="81">
          <cell r="A81">
            <v>582</v>
          </cell>
        </row>
        <row r="82">
          <cell r="A82">
            <v>246</v>
          </cell>
        </row>
        <row r="83">
          <cell r="A83">
            <v>128</v>
          </cell>
        </row>
        <row r="84">
          <cell r="A84">
            <v>324</v>
          </cell>
        </row>
        <row r="85">
          <cell r="A85">
            <v>321</v>
          </cell>
        </row>
        <row r="86">
          <cell r="A86">
            <v>146</v>
          </cell>
        </row>
        <row r="87">
          <cell r="A87">
            <v>81</v>
          </cell>
        </row>
        <row r="88">
          <cell r="A88">
            <v>299</v>
          </cell>
        </row>
        <row r="89">
          <cell r="A89">
            <v>645</v>
          </cell>
        </row>
        <row r="90">
          <cell r="A90">
            <v>554</v>
          </cell>
        </row>
        <row r="91">
          <cell r="A91">
            <v>661</v>
          </cell>
        </row>
        <row r="92">
          <cell r="A92">
            <v>135</v>
          </cell>
        </row>
        <row r="93">
          <cell r="A93">
            <v>214</v>
          </cell>
        </row>
        <row r="94">
          <cell r="A94">
            <v>130</v>
          </cell>
        </row>
        <row r="95">
          <cell r="A95">
            <v>179</v>
          </cell>
        </row>
        <row r="96">
          <cell r="A96">
            <v>393</v>
          </cell>
        </row>
        <row r="97">
          <cell r="A97">
            <v>47</v>
          </cell>
        </row>
        <row r="98">
          <cell r="A98">
            <v>91</v>
          </cell>
        </row>
        <row r="99">
          <cell r="A99">
            <v>119</v>
          </cell>
        </row>
        <row r="100">
          <cell r="A100">
            <v>649</v>
          </cell>
        </row>
        <row r="101">
          <cell r="A101">
            <v>588</v>
          </cell>
        </row>
        <row r="102">
          <cell r="A102">
            <v>291</v>
          </cell>
        </row>
        <row r="103">
          <cell r="A103">
            <v>329</v>
          </cell>
        </row>
        <row r="104">
          <cell r="A104">
            <v>303</v>
          </cell>
        </row>
        <row r="105">
          <cell r="A105">
            <v>558</v>
          </cell>
        </row>
        <row r="106">
          <cell r="A106">
            <v>353</v>
          </cell>
        </row>
        <row r="107">
          <cell r="A107">
            <v>152</v>
          </cell>
        </row>
        <row r="108">
          <cell r="A108">
            <v>635</v>
          </cell>
        </row>
        <row r="109">
          <cell r="A109">
            <v>597</v>
          </cell>
        </row>
        <row r="110">
          <cell r="A110">
            <v>86</v>
          </cell>
        </row>
        <row r="111">
          <cell r="A111">
            <v>43</v>
          </cell>
        </row>
        <row r="112">
          <cell r="A112">
            <v>250</v>
          </cell>
        </row>
        <row r="113">
          <cell r="A113">
            <v>373</v>
          </cell>
        </row>
        <row r="114">
          <cell r="A114">
            <v>614</v>
          </cell>
        </row>
        <row r="115">
          <cell r="A115">
            <v>302</v>
          </cell>
        </row>
        <row r="116">
          <cell r="A116">
            <v>594</v>
          </cell>
        </row>
        <row r="117">
          <cell r="A117">
            <v>384</v>
          </cell>
        </row>
        <row r="118">
          <cell r="A118">
            <v>2</v>
          </cell>
        </row>
        <row r="119">
          <cell r="A119">
            <v>665</v>
          </cell>
        </row>
        <row r="120">
          <cell r="A120">
            <v>386</v>
          </cell>
        </row>
        <row r="121">
          <cell r="A121">
            <v>112</v>
          </cell>
        </row>
        <row r="122">
          <cell r="A122">
            <v>573</v>
          </cell>
        </row>
        <row r="123">
          <cell r="A123">
            <v>620</v>
          </cell>
        </row>
        <row r="124">
          <cell r="A124">
            <v>79</v>
          </cell>
        </row>
        <row r="125">
          <cell r="A125">
            <v>612</v>
          </cell>
        </row>
        <row r="126">
          <cell r="A126">
            <v>616</v>
          </cell>
        </row>
        <row r="127">
          <cell r="A127">
            <v>197</v>
          </cell>
        </row>
        <row r="128">
          <cell r="A128">
            <v>255</v>
          </cell>
        </row>
        <row r="129">
          <cell r="A129">
            <v>88</v>
          </cell>
        </row>
        <row r="130">
          <cell r="A130">
            <v>345</v>
          </cell>
        </row>
        <row r="131">
          <cell r="A131">
            <v>97</v>
          </cell>
        </row>
        <row r="132">
          <cell r="A132">
            <v>564</v>
          </cell>
        </row>
        <row r="133">
          <cell r="A133">
            <v>207</v>
          </cell>
        </row>
        <row r="134">
          <cell r="A134">
            <v>227</v>
          </cell>
        </row>
        <row r="135">
          <cell r="A135">
            <v>313</v>
          </cell>
        </row>
        <row r="136">
          <cell r="A136">
            <v>368</v>
          </cell>
        </row>
        <row r="137">
          <cell r="A137">
            <v>593</v>
          </cell>
        </row>
        <row r="138">
          <cell r="A138">
            <v>167</v>
          </cell>
        </row>
        <row r="139">
          <cell r="A139">
            <v>194</v>
          </cell>
        </row>
        <row r="140">
          <cell r="A140">
            <v>150</v>
          </cell>
        </row>
        <row r="141">
          <cell r="A141">
            <v>583</v>
          </cell>
        </row>
        <row r="142">
          <cell r="A142">
            <v>360</v>
          </cell>
        </row>
        <row r="143">
          <cell r="A143">
            <v>240</v>
          </cell>
        </row>
        <row r="144">
          <cell r="A144">
            <v>355</v>
          </cell>
        </row>
        <row r="145">
          <cell r="A145">
            <v>565</v>
          </cell>
        </row>
        <row r="146">
          <cell r="A146">
            <v>141</v>
          </cell>
        </row>
        <row r="147">
          <cell r="A147">
            <v>348</v>
          </cell>
        </row>
        <row r="148">
          <cell r="A148">
            <v>109</v>
          </cell>
        </row>
        <row r="149">
          <cell r="A149">
            <v>176</v>
          </cell>
        </row>
        <row r="150">
          <cell r="A150">
            <v>300</v>
          </cell>
        </row>
        <row r="151">
          <cell r="A151">
            <v>165</v>
          </cell>
        </row>
        <row r="152">
          <cell r="A152">
            <v>45</v>
          </cell>
        </row>
        <row r="153">
          <cell r="A153">
            <v>350</v>
          </cell>
        </row>
        <row r="154">
          <cell r="A154">
            <v>643</v>
          </cell>
        </row>
        <row r="155">
          <cell r="A155">
            <v>590</v>
          </cell>
        </row>
        <row r="156">
          <cell r="A156">
            <v>629</v>
          </cell>
        </row>
        <row r="157">
          <cell r="A157">
            <v>215</v>
          </cell>
        </row>
        <row r="158">
          <cell r="A158">
            <v>151</v>
          </cell>
        </row>
        <row r="159">
          <cell r="A159">
            <v>639</v>
          </cell>
        </row>
        <row r="160">
          <cell r="A160">
            <v>70</v>
          </cell>
        </row>
        <row r="161">
          <cell r="A161">
            <v>592</v>
          </cell>
        </row>
        <row r="162">
          <cell r="A162">
            <v>237</v>
          </cell>
        </row>
        <row r="163">
          <cell r="A163">
            <v>549</v>
          </cell>
        </row>
        <row r="164">
          <cell r="A164">
            <v>634</v>
          </cell>
        </row>
        <row r="165">
          <cell r="A165">
            <v>116</v>
          </cell>
        </row>
        <row r="166">
          <cell r="A166">
            <v>640</v>
          </cell>
        </row>
        <row r="167">
          <cell r="A167">
            <v>312</v>
          </cell>
        </row>
        <row r="168">
          <cell r="A168">
            <v>599</v>
          </cell>
        </row>
        <row r="169">
          <cell r="A169">
            <v>285</v>
          </cell>
        </row>
        <row r="170">
          <cell r="A170">
            <v>318</v>
          </cell>
        </row>
        <row r="171">
          <cell r="A171">
            <v>266</v>
          </cell>
        </row>
        <row r="172">
          <cell r="A172">
            <v>139</v>
          </cell>
        </row>
        <row r="173">
          <cell r="A173">
            <v>576</v>
          </cell>
        </row>
        <row r="174">
          <cell r="A174">
            <v>359</v>
          </cell>
        </row>
        <row r="175">
          <cell r="A175">
            <v>170</v>
          </cell>
        </row>
        <row r="176">
          <cell r="A176">
            <v>618</v>
          </cell>
        </row>
        <row r="177">
          <cell r="A177">
            <v>169</v>
          </cell>
        </row>
        <row r="178">
          <cell r="A178">
            <v>203</v>
          </cell>
        </row>
        <row r="179">
          <cell r="A179">
            <v>113</v>
          </cell>
        </row>
        <row r="180">
          <cell r="A180">
            <v>252</v>
          </cell>
        </row>
        <row r="181">
          <cell r="A181">
            <v>125</v>
          </cell>
        </row>
        <row r="182">
          <cell r="A182">
            <v>254</v>
          </cell>
        </row>
        <row r="183">
          <cell r="A183">
            <v>218</v>
          </cell>
        </row>
        <row r="184">
          <cell r="A184">
            <v>380</v>
          </cell>
        </row>
        <row r="185">
          <cell r="A185">
            <v>630</v>
          </cell>
        </row>
        <row r="186">
          <cell r="A186">
            <v>17</v>
          </cell>
        </row>
        <row r="187">
          <cell r="A187">
            <v>574</v>
          </cell>
        </row>
        <row r="188">
          <cell r="A188">
            <v>342</v>
          </cell>
        </row>
        <row r="189">
          <cell r="A189">
            <v>178</v>
          </cell>
        </row>
        <row r="190">
          <cell r="A190">
            <v>625</v>
          </cell>
        </row>
        <row r="191">
          <cell r="A191">
            <v>37</v>
          </cell>
        </row>
        <row r="192">
          <cell r="A192">
            <v>173</v>
          </cell>
        </row>
        <row r="193">
          <cell r="A193">
            <v>391</v>
          </cell>
        </row>
        <row r="194">
          <cell r="A194">
            <v>578</v>
          </cell>
        </row>
        <row r="195">
          <cell r="A195">
            <v>168</v>
          </cell>
        </row>
        <row r="196">
          <cell r="A196">
            <v>338</v>
          </cell>
        </row>
        <row r="197">
          <cell r="A197">
            <v>569</v>
          </cell>
        </row>
        <row r="198">
          <cell r="A198">
            <v>236</v>
          </cell>
        </row>
        <row r="199">
          <cell r="A199">
            <v>225</v>
          </cell>
        </row>
        <row r="200">
          <cell r="A200">
            <v>185</v>
          </cell>
        </row>
        <row r="201">
          <cell r="A201">
            <v>397</v>
          </cell>
        </row>
        <row r="202">
          <cell r="A202">
            <v>12</v>
          </cell>
        </row>
        <row r="203">
          <cell r="A203">
            <v>377</v>
          </cell>
        </row>
        <row r="204">
          <cell r="A204">
            <v>351</v>
          </cell>
        </row>
        <row r="205">
          <cell r="A205">
            <v>337</v>
          </cell>
        </row>
        <row r="206">
          <cell r="A206">
            <v>619</v>
          </cell>
        </row>
        <row r="207">
          <cell r="A207">
            <v>230</v>
          </cell>
        </row>
        <row r="208">
          <cell r="A208">
            <v>186</v>
          </cell>
        </row>
        <row r="209">
          <cell r="A209">
            <v>132</v>
          </cell>
        </row>
        <row r="210">
          <cell r="A210">
            <v>26</v>
          </cell>
        </row>
        <row r="211">
          <cell r="A211">
            <v>54</v>
          </cell>
        </row>
        <row r="212">
          <cell r="A212">
            <v>49</v>
          </cell>
        </row>
        <row r="213">
          <cell r="A213">
            <v>100</v>
          </cell>
        </row>
        <row r="214">
          <cell r="A214">
            <v>95</v>
          </cell>
        </row>
        <row r="215">
          <cell r="A215">
            <v>652</v>
          </cell>
        </row>
        <row r="216">
          <cell r="A216">
            <v>347</v>
          </cell>
        </row>
        <row r="217">
          <cell r="A217">
            <v>327</v>
          </cell>
        </row>
        <row r="218">
          <cell r="A218">
            <v>41</v>
          </cell>
        </row>
        <row r="219">
          <cell r="A219">
            <v>279</v>
          </cell>
        </row>
        <row r="220">
          <cell r="A220">
            <v>572</v>
          </cell>
        </row>
        <row r="221">
          <cell r="A221">
            <v>320</v>
          </cell>
        </row>
        <row r="222">
          <cell r="A222">
            <v>23</v>
          </cell>
        </row>
        <row r="223">
          <cell r="A223">
            <v>660</v>
          </cell>
        </row>
        <row r="224">
          <cell r="A224">
            <v>11</v>
          </cell>
        </row>
        <row r="225">
          <cell r="A225">
            <v>636</v>
          </cell>
        </row>
        <row r="226">
          <cell r="A226">
            <v>323</v>
          </cell>
        </row>
        <row r="227">
          <cell r="A227">
            <v>560</v>
          </cell>
        </row>
        <row r="228">
          <cell r="A228">
            <v>251</v>
          </cell>
        </row>
        <row r="229">
          <cell r="A229">
            <v>104</v>
          </cell>
        </row>
        <row r="230">
          <cell r="A230">
            <v>280</v>
          </cell>
        </row>
        <row r="231">
          <cell r="A231">
            <v>656</v>
          </cell>
        </row>
        <row r="232">
          <cell r="A232">
            <v>85</v>
          </cell>
        </row>
        <row r="233">
          <cell r="A233">
            <v>383</v>
          </cell>
        </row>
        <row r="234">
          <cell r="A234">
            <v>292</v>
          </cell>
        </row>
        <row r="235">
          <cell r="A235">
            <v>36</v>
          </cell>
        </row>
        <row r="236">
          <cell r="A236">
            <v>82</v>
          </cell>
        </row>
        <row r="237">
          <cell r="A237">
            <v>138</v>
          </cell>
        </row>
        <row r="238">
          <cell r="A238">
            <v>638</v>
          </cell>
        </row>
        <row r="239">
          <cell r="A239">
            <v>92</v>
          </cell>
        </row>
        <row r="240">
          <cell r="A240">
            <v>192</v>
          </cell>
        </row>
        <row r="241">
          <cell r="A241">
            <v>52</v>
          </cell>
        </row>
        <row r="242">
          <cell r="A242">
            <v>401</v>
          </cell>
        </row>
        <row r="243">
          <cell r="A243">
            <v>567</v>
          </cell>
        </row>
        <row r="244">
          <cell r="A244">
            <v>265</v>
          </cell>
        </row>
        <row r="245">
          <cell r="A245">
            <v>378</v>
          </cell>
        </row>
        <row r="246">
          <cell r="A246">
            <v>155</v>
          </cell>
        </row>
        <row r="247">
          <cell r="A247">
            <v>388</v>
          </cell>
        </row>
        <row r="248">
          <cell r="A248">
            <v>38</v>
          </cell>
        </row>
        <row r="249">
          <cell r="A249">
            <v>111</v>
          </cell>
        </row>
        <row r="250">
          <cell r="A250">
            <v>392</v>
          </cell>
        </row>
        <row r="251">
          <cell r="A251">
            <v>584</v>
          </cell>
        </row>
        <row r="252">
          <cell r="A252">
            <v>627</v>
          </cell>
        </row>
        <row r="253">
          <cell r="A253">
            <v>601</v>
          </cell>
        </row>
        <row r="254">
          <cell r="A254">
            <v>617</v>
          </cell>
        </row>
        <row r="255">
          <cell r="A255">
            <v>580</v>
          </cell>
        </row>
        <row r="256">
          <cell r="A256">
            <v>68</v>
          </cell>
        </row>
        <row r="257">
          <cell r="A257">
            <v>334</v>
          </cell>
        </row>
        <row r="258">
          <cell r="A258">
            <v>222</v>
          </cell>
        </row>
        <row r="259">
          <cell r="A259">
            <v>577</v>
          </cell>
        </row>
        <row r="260">
          <cell r="A260">
            <v>310</v>
          </cell>
        </row>
        <row r="261">
          <cell r="A261">
            <v>199</v>
          </cell>
        </row>
        <row r="262">
          <cell r="A262">
            <v>644</v>
          </cell>
        </row>
        <row r="263">
          <cell r="A263">
            <v>55</v>
          </cell>
        </row>
        <row r="264">
          <cell r="A264">
            <v>249</v>
          </cell>
        </row>
        <row r="265">
          <cell r="A265">
            <v>559</v>
          </cell>
        </row>
        <row r="266">
          <cell r="A266">
            <v>24</v>
          </cell>
        </row>
        <row r="267">
          <cell r="A267">
            <v>319</v>
          </cell>
        </row>
        <row r="268">
          <cell r="A268">
            <v>31</v>
          </cell>
        </row>
        <row r="269">
          <cell r="A269">
            <v>363</v>
          </cell>
        </row>
        <row r="270">
          <cell r="A270">
            <v>276</v>
          </cell>
        </row>
        <row r="271">
          <cell r="A271">
            <v>622</v>
          </cell>
        </row>
        <row r="272">
          <cell r="A272">
            <v>550</v>
          </cell>
        </row>
        <row r="273">
          <cell r="A273">
            <v>316</v>
          </cell>
        </row>
        <row r="274">
          <cell r="A274">
            <v>598</v>
          </cell>
        </row>
        <row r="275">
          <cell r="A275">
            <v>108</v>
          </cell>
        </row>
        <row r="276">
          <cell r="A276">
            <v>602</v>
          </cell>
        </row>
        <row r="277">
          <cell r="A277">
            <v>607</v>
          </cell>
        </row>
        <row r="278">
          <cell r="A278">
            <v>260</v>
          </cell>
        </row>
        <row r="279">
          <cell r="A279">
            <v>210</v>
          </cell>
        </row>
        <row r="280">
          <cell r="A280">
            <v>226</v>
          </cell>
        </row>
        <row r="281">
          <cell r="A281">
            <v>336</v>
          </cell>
        </row>
        <row r="282">
          <cell r="A282">
            <v>101</v>
          </cell>
        </row>
        <row r="283">
          <cell r="A283">
            <v>341</v>
          </cell>
        </row>
        <row r="284">
          <cell r="A284">
            <v>28</v>
          </cell>
        </row>
        <row r="285">
          <cell r="A285">
            <v>18</v>
          </cell>
        </row>
        <row r="286">
          <cell r="A286">
            <v>211</v>
          </cell>
        </row>
        <row r="287">
          <cell r="A287">
            <v>277</v>
          </cell>
        </row>
        <row r="288">
          <cell r="A288">
            <v>229</v>
          </cell>
        </row>
        <row r="289">
          <cell r="A289">
            <v>33</v>
          </cell>
        </row>
        <row r="290">
          <cell r="A290">
            <v>309</v>
          </cell>
        </row>
        <row r="291">
          <cell r="A291">
            <v>626</v>
          </cell>
        </row>
        <row r="292">
          <cell r="A292">
            <v>571</v>
          </cell>
        </row>
        <row r="293">
          <cell r="A293">
            <v>223</v>
          </cell>
        </row>
        <row r="294">
          <cell r="A294">
            <v>366</v>
          </cell>
        </row>
        <row r="295">
          <cell r="A295">
            <v>208</v>
          </cell>
        </row>
        <row r="296">
          <cell r="A296">
            <v>385</v>
          </cell>
        </row>
        <row r="297">
          <cell r="A297">
            <v>311</v>
          </cell>
        </row>
        <row r="298">
          <cell r="A298">
            <v>367</v>
          </cell>
        </row>
        <row r="299">
          <cell r="A299">
            <v>77</v>
          </cell>
        </row>
        <row r="300">
          <cell r="A300">
            <v>177</v>
          </cell>
        </row>
        <row r="301">
          <cell r="A301">
            <v>89</v>
          </cell>
        </row>
        <row r="302">
          <cell r="A302">
            <v>568</v>
          </cell>
        </row>
        <row r="303">
          <cell r="A303">
            <v>609</v>
          </cell>
        </row>
        <row r="304">
          <cell r="A304">
            <v>275</v>
          </cell>
        </row>
        <row r="305">
          <cell r="A305">
            <v>647</v>
          </cell>
        </row>
        <row r="306">
          <cell r="A306">
            <v>262</v>
          </cell>
        </row>
        <row r="307">
          <cell r="A307">
            <v>399</v>
          </cell>
        </row>
        <row r="308">
          <cell r="A308">
            <v>57</v>
          </cell>
        </row>
        <row r="309">
          <cell r="A309">
            <v>242</v>
          </cell>
        </row>
        <row r="310">
          <cell r="A310">
            <v>7</v>
          </cell>
        </row>
        <row r="311">
          <cell r="A311">
            <v>666</v>
          </cell>
        </row>
        <row r="312">
          <cell r="A312">
            <v>39</v>
          </cell>
        </row>
        <row r="313">
          <cell r="A313">
            <v>248</v>
          </cell>
        </row>
        <row r="314">
          <cell r="A314">
            <v>642</v>
          </cell>
        </row>
        <row r="315">
          <cell r="A315">
            <v>330</v>
          </cell>
        </row>
        <row r="316">
          <cell r="A316">
            <v>110</v>
          </cell>
        </row>
        <row r="317">
          <cell r="A317">
            <v>298</v>
          </cell>
        </row>
        <row r="318">
          <cell r="A318">
            <v>396</v>
          </cell>
        </row>
        <row r="319">
          <cell r="A319">
            <v>271</v>
          </cell>
        </row>
        <row r="320">
          <cell r="A320">
            <v>124</v>
          </cell>
        </row>
        <row r="321">
          <cell r="A321">
            <v>269</v>
          </cell>
        </row>
        <row r="322">
          <cell r="A322">
            <v>328</v>
          </cell>
        </row>
        <row r="323">
          <cell r="A323">
            <v>189</v>
          </cell>
        </row>
        <row r="324">
          <cell r="A324">
            <v>221</v>
          </cell>
        </row>
        <row r="325">
          <cell r="A325">
            <v>308</v>
          </cell>
        </row>
        <row r="326">
          <cell r="A326">
            <v>244</v>
          </cell>
        </row>
        <row r="327">
          <cell r="A327">
            <v>587</v>
          </cell>
        </row>
        <row r="328">
          <cell r="A328">
            <v>84</v>
          </cell>
        </row>
        <row r="329">
          <cell r="A329">
            <v>245</v>
          </cell>
        </row>
        <row r="330">
          <cell r="A330">
            <v>122</v>
          </cell>
        </row>
        <row r="331">
          <cell r="A331">
            <v>76</v>
          </cell>
        </row>
        <row r="332">
          <cell r="A332">
            <v>655</v>
          </cell>
        </row>
        <row r="333">
          <cell r="A333">
            <v>365</v>
          </cell>
        </row>
        <row r="334">
          <cell r="A334">
            <v>183</v>
          </cell>
        </row>
        <row r="335">
          <cell r="A335">
            <v>633</v>
          </cell>
        </row>
        <row r="336">
          <cell r="A336">
            <v>287</v>
          </cell>
        </row>
        <row r="337">
          <cell r="A337">
            <v>143</v>
          </cell>
        </row>
        <row r="338">
          <cell r="A338">
            <v>394</v>
          </cell>
        </row>
        <row r="339">
          <cell r="A339">
            <v>606</v>
          </cell>
        </row>
        <row r="340">
          <cell r="A340">
            <v>21</v>
          </cell>
        </row>
        <row r="341">
          <cell r="A341">
            <v>115</v>
          </cell>
        </row>
        <row r="342">
          <cell r="A342">
            <v>270</v>
          </cell>
        </row>
        <row r="343">
          <cell r="A343">
            <v>286</v>
          </cell>
        </row>
        <row r="344">
          <cell r="A344">
            <v>204</v>
          </cell>
        </row>
        <row r="345">
          <cell r="A345">
            <v>58</v>
          </cell>
        </row>
        <row r="346">
          <cell r="A346">
            <v>553</v>
          </cell>
        </row>
        <row r="347">
          <cell r="A347">
            <v>615</v>
          </cell>
        </row>
        <row r="348">
          <cell r="A348">
            <v>379</v>
          </cell>
        </row>
        <row r="349">
          <cell r="A349">
            <v>555</v>
          </cell>
        </row>
        <row r="350">
          <cell r="A350">
            <v>90</v>
          </cell>
        </row>
        <row r="351">
          <cell r="A351">
            <v>9</v>
          </cell>
        </row>
        <row r="352">
          <cell r="A352">
            <v>253</v>
          </cell>
        </row>
        <row r="353">
          <cell r="A353">
            <v>370</v>
          </cell>
        </row>
        <row r="354">
          <cell r="A354">
            <v>220</v>
          </cell>
        </row>
        <row r="355">
          <cell r="A355">
            <v>317</v>
          </cell>
        </row>
        <row r="356">
          <cell r="A356">
            <v>659</v>
          </cell>
        </row>
        <row r="357">
          <cell r="A357">
            <v>48</v>
          </cell>
        </row>
        <row r="358">
          <cell r="A358">
            <v>610</v>
          </cell>
        </row>
        <row r="359">
          <cell r="A359">
            <v>228</v>
          </cell>
        </row>
        <row r="360">
          <cell r="A360">
            <v>154</v>
          </cell>
        </row>
        <row r="361">
          <cell r="A361">
            <v>59</v>
          </cell>
        </row>
        <row r="362">
          <cell r="A362">
            <v>117</v>
          </cell>
        </row>
        <row r="363">
          <cell r="A363">
            <v>331</v>
          </cell>
        </row>
        <row r="364">
          <cell r="A364">
            <v>129</v>
          </cell>
        </row>
        <row r="365">
          <cell r="A365">
            <v>71</v>
          </cell>
        </row>
        <row r="366">
          <cell r="A366">
            <v>604</v>
          </cell>
        </row>
        <row r="367">
          <cell r="A367">
            <v>646</v>
          </cell>
        </row>
        <row r="368">
          <cell r="A368">
            <v>224</v>
          </cell>
        </row>
        <row r="369">
          <cell r="A369">
            <v>358</v>
          </cell>
        </row>
        <row r="370">
          <cell r="A370">
            <v>99</v>
          </cell>
        </row>
        <row r="371">
          <cell r="A371">
            <v>106</v>
          </cell>
        </row>
        <row r="372">
          <cell r="A372">
            <v>613</v>
          </cell>
        </row>
        <row r="373">
          <cell r="A373">
            <v>272</v>
          </cell>
        </row>
        <row r="374">
          <cell r="A374">
            <v>284</v>
          </cell>
        </row>
        <row r="375">
          <cell r="A375">
            <v>307</v>
          </cell>
        </row>
        <row r="376">
          <cell r="A376">
            <v>212</v>
          </cell>
        </row>
        <row r="377">
          <cell r="A377">
            <v>267</v>
          </cell>
        </row>
        <row r="378">
          <cell r="A378">
            <v>121</v>
          </cell>
        </row>
        <row r="379">
          <cell r="A379">
            <v>163</v>
          </cell>
        </row>
        <row r="380">
          <cell r="A380">
            <v>361</v>
          </cell>
        </row>
        <row r="381">
          <cell r="A381">
            <v>364</v>
          </cell>
        </row>
        <row r="382">
          <cell r="A382">
            <v>264</v>
          </cell>
        </row>
        <row r="383">
          <cell r="A383">
            <v>294</v>
          </cell>
        </row>
        <row r="384">
          <cell r="A384">
            <v>63</v>
          </cell>
        </row>
        <row r="385">
          <cell r="A385">
            <v>281</v>
          </cell>
        </row>
        <row r="386">
          <cell r="A386">
            <v>658</v>
          </cell>
        </row>
        <row r="387">
          <cell r="A387">
            <v>40</v>
          </cell>
        </row>
        <row r="388">
          <cell r="A388">
            <v>631</v>
          </cell>
        </row>
        <row r="389">
          <cell r="A389">
            <v>304</v>
          </cell>
        </row>
        <row r="390">
          <cell r="A390">
            <v>349</v>
          </cell>
        </row>
        <row r="391">
          <cell r="A391">
            <v>608</v>
          </cell>
        </row>
        <row r="392">
          <cell r="A392">
            <v>371</v>
          </cell>
        </row>
        <row r="393">
          <cell r="A393">
            <v>374</v>
          </cell>
        </row>
        <row r="394">
          <cell r="A394">
            <v>14</v>
          </cell>
        </row>
        <row r="395">
          <cell r="A395">
            <v>171</v>
          </cell>
        </row>
        <row r="396">
          <cell r="A396">
            <v>16</v>
          </cell>
        </row>
        <row r="397">
          <cell r="A397">
            <v>87</v>
          </cell>
        </row>
        <row r="398">
          <cell r="A398">
            <v>46</v>
          </cell>
        </row>
        <row r="399">
          <cell r="A399">
            <v>62</v>
          </cell>
        </row>
        <row r="400">
          <cell r="A400">
            <v>283</v>
          </cell>
        </row>
        <row r="401">
          <cell r="A401">
            <v>102</v>
          </cell>
        </row>
        <row r="402">
          <cell r="A402">
            <v>160</v>
          </cell>
        </row>
        <row r="403">
          <cell r="A403">
            <v>202</v>
          </cell>
        </row>
        <row r="404">
          <cell r="A404">
            <v>27</v>
          </cell>
        </row>
        <row r="405">
          <cell r="A405">
            <v>147</v>
          </cell>
        </row>
        <row r="406">
          <cell r="A406">
            <v>157</v>
          </cell>
        </row>
        <row r="407">
          <cell r="A407">
            <v>398</v>
          </cell>
        </row>
        <row r="408">
          <cell r="A408">
            <v>623</v>
          </cell>
        </row>
        <row r="409">
          <cell r="A409">
            <v>566</v>
          </cell>
        </row>
        <row r="410">
          <cell r="A410">
            <v>191</v>
          </cell>
        </row>
        <row r="411">
          <cell r="A411">
            <v>56</v>
          </cell>
        </row>
        <row r="412">
          <cell r="A412">
            <v>579</v>
          </cell>
        </row>
        <row r="413">
          <cell r="A413">
            <v>205</v>
          </cell>
        </row>
        <row r="414">
          <cell r="A414">
            <v>257</v>
          </cell>
        </row>
        <row r="415">
          <cell r="A415">
            <v>596</v>
          </cell>
        </row>
        <row r="416">
          <cell r="A416">
            <v>103</v>
          </cell>
        </row>
        <row r="417">
          <cell r="A417">
            <v>315</v>
          </cell>
        </row>
      </sheetData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206</v>
          </cell>
        </row>
        <row r="3">
          <cell r="A3">
            <v>319</v>
          </cell>
        </row>
        <row r="4">
          <cell r="A4">
            <v>40</v>
          </cell>
        </row>
        <row r="5">
          <cell r="A5">
            <v>562</v>
          </cell>
        </row>
        <row r="6">
          <cell r="A6">
            <v>111</v>
          </cell>
        </row>
        <row r="7">
          <cell r="A7">
            <v>332</v>
          </cell>
        </row>
        <row r="8">
          <cell r="A8">
            <v>97</v>
          </cell>
        </row>
        <row r="9">
          <cell r="A9">
            <v>557</v>
          </cell>
        </row>
        <row r="10">
          <cell r="A10">
            <v>207</v>
          </cell>
        </row>
        <row r="11">
          <cell r="A11">
            <v>316</v>
          </cell>
        </row>
        <row r="12">
          <cell r="A12">
            <v>133</v>
          </cell>
        </row>
        <row r="13">
          <cell r="A13">
            <v>551</v>
          </cell>
        </row>
        <row r="14">
          <cell r="A14">
            <v>266</v>
          </cell>
        </row>
        <row r="15">
          <cell r="A15">
            <v>560</v>
          </cell>
        </row>
        <row r="16">
          <cell r="A16">
            <v>392</v>
          </cell>
        </row>
        <row r="17">
          <cell r="A17">
            <v>585</v>
          </cell>
        </row>
        <row r="18">
          <cell r="A18">
            <v>170</v>
          </cell>
        </row>
        <row r="19">
          <cell r="A19">
            <v>311</v>
          </cell>
        </row>
        <row r="20">
          <cell r="A20">
            <v>23</v>
          </cell>
        </row>
        <row r="21">
          <cell r="A21">
            <v>363</v>
          </cell>
        </row>
        <row r="22">
          <cell r="A22">
            <v>12</v>
          </cell>
        </row>
        <row r="23">
          <cell r="A23">
            <v>284</v>
          </cell>
        </row>
        <row r="24">
          <cell r="A24">
            <v>63</v>
          </cell>
        </row>
        <row r="25">
          <cell r="A25">
            <v>376</v>
          </cell>
        </row>
        <row r="26">
          <cell r="A26">
            <v>351</v>
          </cell>
        </row>
        <row r="27">
          <cell r="A27">
            <v>347</v>
          </cell>
        </row>
        <row r="28">
          <cell r="A28">
            <v>303</v>
          </cell>
        </row>
        <row r="29">
          <cell r="A29">
            <v>83</v>
          </cell>
        </row>
        <row r="30">
          <cell r="A30">
            <v>18</v>
          </cell>
        </row>
        <row r="31">
          <cell r="A31">
            <v>56</v>
          </cell>
        </row>
        <row r="32">
          <cell r="A32">
            <v>617</v>
          </cell>
        </row>
        <row r="33">
          <cell r="A33">
            <v>134</v>
          </cell>
        </row>
        <row r="34">
          <cell r="A34">
            <v>400</v>
          </cell>
        </row>
        <row r="35">
          <cell r="A35">
            <v>379</v>
          </cell>
        </row>
        <row r="36">
          <cell r="A36">
            <v>73</v>
          </cell>
        </row>
        <row r="37">
          <cell r="A37">
            <v>262</v>
          </cell>
        </row>
        <row r="38">
          <cell r="A38">
            <v>263</v>
          </cell>
        </row>
        <row r="39">
          <cell r="A39">
            <v>100</v>
          </cell>
        </row>
        <row r="40">
          <cell r="A40">
            <v>148</v>
          </cell>
        </row>
        <row r="41">
          <cell r="A41">
            <v>52</v>
          </cell>
        </row>
        <row r="42">
          <cell r="A42">
            <v>80</v>
          </cell>
        </row>
        <row r="43">
          <cell r="A43">
            <v>78</v>
          </cell>
        </row>
        <row r="44">
          <cell r="A44">
            <v>27</v>
          </cell>
        </row>
        <row r="45">
          <cell r="A45">
            <v>11</v>
          </cell>
        </row>
        <row r="46">
          <cell r="A46">
            <v>609</v>
          </cell>
        </row>
        <row r="47">
          <cell r="A47">
            <v>113</v>
          </cell>
        </row>
        <row r="48">
          <cell r="A48">
            <v>242</v>
          </cell>
        </row>
        <row r="49">
          <cell r="A49">
            <v>327</v>
          </cell>
        </row>
        <row r="50">
          <cell r="A50">
            <v>619</v>
          </cell>
        </row>
        <row r="51">
          <cell r="A51">
            <v>369</v>
          </cell>
        </row>
        <row r="52">
          <cell r="A52">
            <v>301</v>
          </cell>
        </row>
        <row r="53">
          <cell r="A53">
            <v>139</v>
          </cell>
        </row>
        <row r="54">
          <cell r="A54">
            <v>7</v>
          </cell>
        </row>
        <row r="55">
          <cell r="A55">
            <v>310</v>
          </cell>
        </row>
        <row r="56">
          <cell r="A56">
            <v>90</v>
          </cell>
        </row>
        <row r="57">
          <cell r="A57">
            <v>225</v>
          </cell>
        </row>
        <row r="58">
          <cell r="A58">
            <v>22</v>
          </cell>
        </row>
        <row r="59">
          <cell r="A59">
            <v>601</v>
          </cell>
        </row>
        <row r="60">
          <cell r="A60">
            <v>639</v>
          </cell>
        </row>
        <row r="61">
          <cell r="A61">
            <v>588</v>
          </cell>
        </row>
        <row r="62">
          <cell r="A62">
            <v>215</v>
          </cell>
        </row>
        <row r="63">
          <cell r="A63">
            <v>401</v>
          </cell>
        </row>
        <row r="64">
          <cell r="A64">
            <v>398</v>
          </cell>
        </row>
        <row r="65">
          <cell r="A65">
            <v>253</v>
          </cell>
        </row>
        <row r="66">
          <cell r="A66">
            <v>391</v>
          </cell>
        </row>
        <row r="67">
          <cell r="A67">
            <v>566</v>
          </cell>
        </row>
        <row r="68">
          <cell r="A68">
            <v>99</v>
          </cell>
        </row>
        <row r="69">
          <cell r="A69">
            <v>296</v>
          </cell>
        </row>
        <row r="70">
          <cell r="A70">
            <v>140</v>
          </cell>
        </row>
        <row r="71">
          <cell r="A71">
            <v>98</v>
          </cell>
        </row>
        <row r="72">
          <cell r="A72">
            <v>381</v>
          </cell>
        </row>
        <row r="73">
          <cell r="A73">
            <v>368</v>
          </cell>
        </row>
        <row r="74">
          <cell r="A74">
            <v>219</v>
          </cell>
        </row>
        <row r="75">
          <cell r="A75">
            <v>1</v>
          </cell>
        </row>
        <row r="76">
          <cell r="A76">
            <v>68</v>
          </cell>
        </row>
        <row r="77">
          <cell r="A77">
            <v>323</v>
          </cell>
        </row>
        <row r="78">
          <cell r="A78">
            <v>593</v>
          </cell>
        </row>
        <row r="79">
          <cell r="A79">
            <v>104</v>
          </cell>
        </row>
        <row r="80">
          <cell r="A80">
            <v>132</v>
          </cell>
        </row>
        <row r="81">
          <cell r="A81">
            <v>576</v>
          </cell>
        </row>
        <row r="82">
          <cell r="A82">
            <v>167</v>
          </cell>
        </row>
        <row r="83">
          <cell r="A83">
            <v>608</v>
          </cell>
        </row>
        <row r="84">
          <cell r="A84">
            <v>384</v>
          </cell>
        </row>
        <row r="85">
          <cell r="A85">
            <v>127</v>
          </cell>
        </row>
        <row r="86">
          <cell r="A86">
            <v>604</v>
          </cell>
        </row>
        <row r="87">
          <cell r="A87">
            <v>115</v>
          </cell>
        </row>
        <row r="88">
          <cell r="A88">
            <v>579</v>
          </cell>
        </row>
        <row r="89">
          <cell r="A89">
            <v>364</v>
          </cell>
        </row>
        <row r="90">
          <cell r="A90">
            <v>39</v>
          </cell>
        </row>
        <row r="91">
          <cell r="A91">
            <v>558</v>
          </cell>
        </row>
        <row r="92">
          <cell r="A92">
            <v>250</v>
          </cell>
        </row>
        <row r="93">
          <cell r="A93">
            <v>116</v>
          </cell>
        </row>
        <row r="94">
          <cell r="A94">
            <v>233</v>
          </cell>
        </row>
        <row r="95">
          <cell r="A95">
            <v>295</v>
          </cell>
        </row>
        <row r="96">
          <cell r="A96">
            <v>179</v>
          </cell>
        </row>
        <row r="97">
          <cell r="A97">
            <v>241</v>
          </cell>
        </row>
        <row r="98">
          <cell r="A98">
            <v>14</v>
          </cell>
        </row>
        <row r="99">
          <cell r="A99">
            <v>643</v>
          </cell>
        </row>
        <row r="100">
          <cell r="A100">
            <v>275</v>
          </cell>
        </row>
        <row r="101">
          <cell r="A101">
            <v>563</v>
          </cell>
        </row>
        <row r="102">
          <cell r="A102">
            <v>331</v>
          </cell>
        </row>
        <row r="103">
          <cell r="A103">
            <v>652</v>
          </cell>
        </row>
        <row r="104">
          <cell r="A104">
            <v>360</v>
          </cell>
        </row>
        <row r="105">
          <cell r="A105">
            <v>634</v>
          </cell>
        </row>
        <row r="106">
          <cell r="A106">
            <v>92</v>
          </cell>
        </row>
        <row r="107">
          <cell r="A107">
            <v>37</v>
          </cell>
        </row>
        <row r="108">
          <cell r="A108">
            <v>222</v>
          </cell>
        </row>
        <row r="109">
          <cell r="A109">
            <v>195</v>
          </cell>
        </row>
        <row r="110">
          <cell r="A110">
            <v>637</v>
          </cell>
        </row>
        <row r="111">
          <cell r="A111">
            <v>623</v>
          </cell>
        </row>
        <row r="112">
          <cell r="A112">
            <v>626</v>
          </cell>
        </row>
        <row r="113">
          <cell r="A113">
            <v>211</v>
          </cell>
        </row>
        <row r="114">
          <cell r="A114">
            <v>149</v>
          </cell>
        </row>
        <row r="115">
          <cell r="A115">
            <v>294</v>
          </cell>
        </row>
        <row r="116">
          <cell r="A116">
            <v>155</v>
          </cell>
        </row>
        <row r="117">
          <cell r="A117">
            <v>281</v>
          </cell>
        </row>
        <row r="118">
          <cell r="A118">
            <v>666</v>
          </cell>
        </row>
        <row r="119">
          <cell r="A119">
            <v>317</v>
          </cell>
        </row>
        <row r="120">
          <cell r="A120">
            <v>54</v>
          </cell>
        </row>
        <row r="121">
          <cell r="A121">
            <v>75</v>
          </cell>
        </row>
        <row r="122">
          <cell r="A122">
            <v>13</v>
          </cell>
        </row>
        <row r="123">
          <cell r="A123">
            <v>200</v>
          </cell>
        </row>
        <row r="124">
          <cell r="A124">
            <v>28</v>
          </cell>
        </row>
        <row r="125">
          <cell r="A125">
            <v>614</v>
          </cell>
        </row>
        <row r="126">
          <cell r="A126">
            <v>278</v>
          </cell>
        </row>
        <row r="127">
          <cell r="A127">
            <v>270</v>
          </cell>
        </row>
        <row r="128">
          <cell r="A128">
            <v>371</v>
          </cell>
        </row>
        <row r="129">
          <cell r="A129">
            <v>346</v>
          </cell>
        </row>
        <row r="130">
          <cell r="A130">
            <v>208</v>
          </cell>
        </row>
        <row r="131">
          <cell r="A131">
            <v>49</v>
          </cell>
        </row>
        <row r="132">
          <cell r="A132">
            <v>587</v>
          </cell>
        </row>
        <row r="133">
          <cell r="A133">
            <v>188</v>
          </cell>
        </row>
        <row r="134">
          <cell r="A134">
            <v>24</v>
          </cell>
        </row>
        <row r="135">
          <cell r="A135">
            <v>335</v>
          </cell>
        </row>
        <row r="136">
          <cell r="A136">
            <v>33</v>
          </cell>
        </row>
        <row r="137">
          <cell r="A137">
            <v>142</v>
          </cell>
        </row>
        <row r="138">
          <cell r="A138">
            <v>621</v>
          </cell>
        </row>
        <row r="139">
          <cell r="A139">
            <v>555</v>
          </cell>
        </row>
        <row r="140">
          <cell r="A140">
            <v>107</v>
          </cell>
        </row>
        <row r="141">
          <cell r="A141">
            <v>245</v>
          </cell>
        </row>
        <row r="142">
          <cell r="A142">
            <v>372</v>
          </cell>
        </row>
        <row r="143">
          <cell r="A143">
            <v>402</v>
          </cell>
        </row>
        <row r="144">
          <cell r="A144">
            <v>93</v>
          </cell>
        </row>
        <row r="145">
          <cell r="A145">
            <v>312</v>
          </cell>
        </row>
        <row r="146">
          <cell r="A146">
            <v>553</v>
          </cell>
        </row>
        <row r="147">
          <cell r="A147">
            <v>180</v>
          </cell>
        </row>
        <row r="148">
          <cell r="A148">
            <v>373</v>
          </cell>
        </row>
        <row r="149">
          <cell r="A149">
            <v>147</v>
          </cell>
        </row>
        <row r="150">
          <cell r="A150">
            <v>622</v>
          </cell>
        </row>
        <row r="151">
          <cell r="A151">
            <v>342</v>
          </cell>
        </row>
        <row r="152">
          <cell r="A152">
            <v>370</v>
          </cell>
        </row>
        <row r="153">
          <cell r="A153">
            <v>235</v>
          </cell>
        </row>
        <row r="154">
          <cell r="A154">
            <v>269</v>
          </cell>
        </row>
        <row r="155">
          <cell r="A155">
            <v>337</v>
          </cell>
        </row>
        <row r="156">
          <cell r="A156">
            <v>117</v>
          </cell>
        </row>
        <row r="157">
          <cell r="A157">
            <v>664</v>
          </cell>
        </row>
        <row r="158">
          <cell r="A158">
            <v>273</v>
          </cell>
        </row>
        <row r="159">
          <cell r="A159">
            <v>287</v>
          </cell>
        </row>
        <row r="160">
          <cell r="A160">
            <v>174</v>
          </cell>
        </row>
        <row r="161">
          <cell r="A161">
            <v>216</v>
          </cell>
        </row>
        <row r="162">
          <cell r="A162">
            <v>594</v>
          </cell>
        </row>
        <row r="163">
          <cell r="A163">
            <v>322</v>
          </cell>
        </row>
        <row r="164">
          <cell r="A164">
            <v>3</v>
          </cell>
        </row>
        <row r="165">
          <cell r="A165">
            <v>307</v>
          </cell>
        </row>
        <row r="166">
          <cell r="A166">
            <v>25</v>
          </cell>
        </row>
        <row r="167">
          <cell r="A167">
            <v>261</v>
          </cell>
        </row>
        <row r="168">
          <cell r="A168">
            <v>574</v>
          </cell>
        </row>
        <row r="169">
          <cell r="A169">
            <v>624</v>
          </cell>
        </row>
        <row r="170">
          <cell r="A170">
            <v>183</v>
          </cell>
        </row>
        <row r="171">
          <cell r="A171">
            <v>62</v>
          </cell>
        </row>
        <row r="172">
          <cell r="A172">
            <v>223</v>
          </cell>
        </row>
        <row r="173">
          <cell r="A173">
            <v>89</v>
          </cell>
        </row>
        <row r="174">
          <cell r="A174">
            <v>645</v>
          </cell>
        </row>
        <row r="175">
          <cell r="A175">
            <v>321</v>
          </cell>
        </row>
        <row r="176">
          <cell r="A176">
            <v>300</v>
          </cell>
        </row>
        <row r="177">
          <cell r="A177">
            <v>564</v>
          </cell>
        </row>
        <row r="178">
          <cell r="A178">
            <v>91</v>
          </cell>
        </row>
        <row r="179">
          <cell r="A179">
            <v>662</v>
          </cell>
        </row>
        <row r="180">
          <cell r="A180">
            <v>387</v>
          </cell>
        </row>
        <row r="181">
          <cell r="A181">
            <v>586</v>
          </cell>
        </row>
        <row r="182">
          <cell r="A182">
            <v>21</v>
          </cell>
        </row>
        <row r="183">
          <cell r="A183">
            <v>96</v>
          </cell>
        </row>
        <row r="184">
          <cell r="A184">
            <v>178</v>
          </cell>
        </row>
        <row r="185">
          <cell r="A185">
            <v>308</v>
          </cell>
        </row>
        <row r="186">
          <cell r="A186">
            <v>221</v>
          </cell>
        </row>
        <row r="187">
          <cell r="A187">
            <v>556</v>
          </cell>
        </row>
        <row r="188">
          <cell r="A188">
            <v>71</v>
          </cell>
        </row>
        <row r="189">
          <cell r="A189">
            <v>213</v>
          </cell>
        </row>
        <row r="190">
          <cell r="A190">
            <v>354</v>
          </cell>
        </row>
        <row r="191">
          <cell r="A191">
            <v>82</v>
          </cell>
        </row>
        <row r="192">
          <cell r="A192">
            <v>214</v>
          </cell>
        </row>
        <row r="193">
          <cell r="A193">
            <v>46</v>
          </cell>
        </row>
        <row r="194">
          <cell r="A194">
            <v>124</v>
          </cell>
        </row>
        <row r="195">
          <cell r="A195">
            <v>352</v>
          </cell>
        </row>
        <row r="196">
          <cell r="A196">
            <v>359</v>
          </cell>
        </row>
        <row r="197">
          <cell r="A197">
            <v>136</v>
          </cell>
        </row>
        <row r="198">
          <cell r="A198">
            <v>20</v>
          </cell>
        </row>
        <row r="199">
          <cell r="A199">
            <v>640</v>
          </cell>
        </row>
        <row r="200">
          <cell r="A200">
            <v>212</v>
          </cell>
        </row>
        <row r="201">
          <cell r="A201">
            <v>194</v>
          </cell>
        </row>
        <row r="202">
          <cell r="A202">
            <v>605</v>
          </cell>
        </row>
        <row r="203">
          <cell r="A203">
            <v>67</v>
          </cell>
        </row>
        <row r="204">
          <cell r="A204">
            <v>589</v>
          </cell>
        </row>
        <row r="205">
          <cell r="A205">
            <v>146</v>
          </cell>
        </row>
        <row r="206">
          <cell r="A206">
            <v>366</v>
          </cell>
        </row>
        <row r="207">
          <cell r="A207">
            <v>60</v>
          </cell>
        </row>
        <row r="208">
          <cell r="A208">
            <v>187</v>
          </cell>
        </row>
        <row r="209">
          <cell r="A209">
            <v>119</v>
          </cell>
        </row>
        <row r="210">
          <cell r="A210">
            <v>58</v>
          </cell>
        </row>
        <row r="211">
          <cell r="A211">
            <v>568</v>
          </cell>
        </row>
        <row r="212">
          <cell r="A212">
            <v>0</v>
          </cell>
        </row>
        <row r="213">
          <cell r="A213">
            <v>61</v>
          </cell>
        </row>
        <row r="214">
          <cell r="A214">
            <v>35</v>
          </cell>
        </row>
        <row r="215">
          <cell r="A215">
            <v>260</v>
          </cell>
        </row>
        <row r="216">
          <cell r="A216">
            <v>549</v>
          </cell>
        </row>
        <row r="217">
          <cell r="A217">
            <v>620</v>
          </cell>
        </row>
        <row r="218">
          <cell r="A218">
            <v>293</v>
          </cell>
        </row>
        <row r="219">
          <cell r="A219">
            <v>192</v>
          </cell>
        </row>
        <row r="220">
          <cell r="A220">
            <v>17</v>
          </cell>
        </row>
        <row r="221">
          <cell r="A221">
            <v>202</v>
          </cell>
        </row>
        <row r="222">
          <cell r="A222">
            <v>43</v>
          </cell>
        </row>
        <row r="223">
          <cell r="A223">
            <v>137</v>
          </cell>
        </row>
        <row r="224">
          <cell r="A224">
            <v>582</v>
          </cell>
        </row>
        <row r="225">
          <cell r="A225">
            <v>237</v>
          </cell>
        </row>
        <row r="226">
          <cell r="A226">
            <v>48</v>
          </cell>
        </row>
        <row r="227">
          <cell r="A227">
            <v>572</v>
          </cell>
        </row>
        <row r="228">
          <cell r="A228">
            <v>130</v>
          </cell>
        </row>
        <row r="229">
          <cell r="A229">
            <v>597</v>
          </cell>
        </row>
        <row r="230">
          <cell r="A230">
            <v>141</v>
          </cell>
        </row>
        <row r="231">
          <cell r="A231">
            <v>385</v>
          </cell>
        </row>
        <row r="232">
          <cell r="A232">
            <v>325</v>
          </cell>
        </row>
        <row r="233">
          <cell r="A233">
            <v>274</v>
          </cell>
        </row>
        <row r="234">
          <cell r="A234">
            <v>395</v>
          </cell>
        </row>
        <row r="235">
          <cell r="A235">
            <v>66</v>
          </cell>
        </row>
        <row r="236">
          <cell r="A236">
            <v>618</v>
          </cell>
        </row>
        <row r="237">
          <cell r="A237">
            <v>129</v>
          </cell>
        </row>
        <row r="238">
          <cell r="A238">
            <v>635</v>
          </cell>
        </row>
        <row r="239">
          <cell r="A239">
            <v>656</v>
          </cell>
        </row>
        <row r="240">
          <cell r="A240">
            <v>663</v>
          </cell>
        </row>
        <row r="241">
          <cell r="A241">
            <v>361</v>
          </cell>
        </row>
        <row r="242">
          <cell r="A242">
            <v>135</v>
          </cell>
        </row>
        <row r="243">
          <cell r="A243">
            <v>595</v>
          </cell>
        </row>
        <row r="244">
          <cell r="A244">
            <v>279</v>
          </cell>
        </row>
        <row r="245">
          <cell r="A245">
            <v>38</v>
          </cell>
        </row>
        <row r="246">
          <cell r="A246">
            <v>51</v>
          </cell>
        </row>
        <row r="247">
          <cell r="A247">
            <v>171</v>
          </cell>
        </row>
        <row r="248">
          <cell r="A248">
            <v>661</v>
          </cell>
        </row>
        <row r="249">
          <cell r="A249">
            <v>258</v>
          </cell>
        </row>
        <row r="250">
          <cell r="A250">
            <v>193</v>
          </cell>
        </row>
        <row r="251">
          <cell r="A251">
            <v>567</v>
          </cell>
        </row>
        <row r="252">
          <cell r="A252">
            <v>30</v>
          </cell>
        </row>
        <row r="253">
          <cell r="A253">
            <v>112</v>
          </cell>
        </row>
        <row r="254">
          <cell r="A254">
            <v>150</v>
          </cell>
        </row>
        <row r="255">
          <cell r="A255">
            <v>34</v>
          </cell>
        </row>
        <row r="256">
          <cell r="A256">
            <v>561</v>
          </cell>
        </row>
        <row r="257">
          <cell r="A257">
            <v>145</v>
          </cell>
        </row>
        <row r="258">
          <cell r="A258">
            <v>29</v>
          </cell>
        </row>
        <row r="259">
          <cell r="A259">
            <v>286</v>
          </cell>
        </row>
        <row r="260">
          <cell r="A260">
            <v>72</v>
          </cell>
        </row>
        <row r="261">
          <cell r="A261">
            <v>42</v>
          </cell>
        </row>
        <row r="262">
          <cell r="A262">
            <v>103</v>
          </cell>
        </row>
        <row r="263">
          <cell r="A263">
            <v>249</v>
          </cell>
        </row>
        <row r="264">
          <cell r="A264">
            <v>358</v>
          </cell>
        </row>
        <row r="265">
          <cell r="A265">
            <v>658</v>
          </cell>
        </row>
        <row r="266">
          <cell r="A266">
            <v>8</v>
          </cell>
        </row>
        <row r="267">
          <cell r="A267">
            <v>10</v>
          </cell>
        </row>
        <row r="268">
          <cell r="A268">
            <v>131</v>
          </cell>
        </row>
        <row r="269">
          <cell r="A269">
            <v>118</v>
          </cell>
        </row>
        <row r="270">
          <cell r="A270">
            <v>283</v>
          </cell>
        </row>
        <row r="271">
          <cell r="A271">
            <v>109</v>
          </cell>
        </row>
        <row r="272">
          <cell r="A272">
            <v>304</v>
          </cell>
        </row>
        <row r="273">
          <cell r="A273">
            <v>232</v>
          </cell>
        </row>
        <row r="274">
          <cell r="A274">
            <v>552</v>
          </cell>
        </row>
        <row r="275">
          <cell r="A275">
            <v>209</v>
          </cell>
        </row>
        <row r="276">
          <cell r="A276">
            <v>264</v>
          </cell>
        </row>
        <row r="277">
          <cell r="A277">
            <v>26</v>
          </cell>
        </row>
        <row r="278">
          <cell r="A278">
            <v>350</v>
          </cell>
        </row>
        <row r="279">
          <cell r="A279">
            <v>578</v>
          </cell>
        </row>
        <row r="280">
          <cell r="A280">
            <v>184</v>
          </cell>
        </row>
        <row r="281">
          <cell r="A281">
            <v>655</v>
          </cell>
        </row>
        <row r="282">
          <cell r="A282">
            <v>367</v>
          </cell>
        </row>
        <row r="283">
          <cell r="A283">
            <v>173</v>
          </cell>
        </row>
        <row r="284">
          <cell r="A284">
            <v>305</v>
          </cell>
        </row>
        <row r="285">
          <cell r="A285">
            <v>6</v>
          </cell>
        </row>
        <row r="286">
          <cell r="A286">
            <v>240</v>
          </cell>
        </row>
        <row r="287">
          <cell r="A287">
            <v>627</v>
          </cell>
        </row>
        <row r="288">
          <cell r="A288">
            <v>84</v>
          </cell>
        </row>
        <row r="289">
          <cell r="A289">
            <v>110</v>
          </cell>
        </row>
        <row r="290">
          <cell r="A290">
            <v>227</v>
          </cell>
        </row>
        <row r="291">
          <cell r="A291">
            <v>309</v>
          </cell>
        </row>
        <row r="292">
          <cell r="A292">
            <v>271</v>
          </cell>
        </row>
        <row r="293">
          <cell r="A293">
            <v>160</v>
          </cell>
        </row>
        <row r="294">
          <cell r="A294">
            <v>201</v>
          </cell>
        </row>
        <row r="295">
          <cell r="A295">
            <v>256</v>
          </cell>
        </row>
        <row r="296">
          <cell r="A296">
            <v>630</v>
          </cell>
        </row>
        <row r="297">
          <cell r="A297">
            <v>151</v>
          </cell>
        </row>
        <row r="298">
          <cell r="A298">
            <v>228</v>
          </cell>
        </row>
        <row r="299">
          <cell r="A299">
            <v>638</v>
          </cell>
        </row>
        <row r="300">
          <cell r="A300">
            <v>334</v>
          </cell>
        </row>
        <row r="301">
          <cell r="A301">
            <v>292</v>
          </cell>
        </row>
        <row r="302">
          <cell r="A302">
            <v>326</v>
          </cell>
        </row>
        <row r="303">
          <cell r="A303">
            <v>375</v>
          </cell>
        </row>
        <row r="304">
          <cell r="A304">
            <v>665</v>
          </cell>
        </row>
        <row r="305">
          <cell r="A305">
            <v>157</v>
          </cell>
        </row>
        <row r="306">
          <cell r="A306">
            <v>285</v>
          </cell>
        </row>
        <row r="307">
          <cell r="A307">
            <v>169</v>
          </cell>
        </row>
        <row r="308">
          <cell r="A308">
            <v>565</v>
          </cell>
        </row>
        <row r="309">
          <cell r="A309">
            <v>570</v>
          </cell>
        </row>
        <row r="310">
          <cell r="A310">
            <v>396</v>
          </cell>
        </row>
        <row r="311">
          <cell r="A311">
            <v>397</v>
          </cell>
        </row>
        <row r="312">
          <cell r="A312">
            <v>248</v>
          </cell>
        </row>
        <row r="313">
          <cell r="A313">
            <v>165</v>
          </cell>
        </row>
        <row r="314">
          <cell r="A314">
            <v>77</v>
          </cell>
        </row>
        <row r="315">
          <cell r="A315">
            <v>612</v>
          </cell>
        </row>
        <row r="316">
          <cell r="A316">
            <v>631</v>
          </cell>
        </row>
        <row r="317">
          <cell r="A317">
            <v>314</v>
          </cell>
        </row>
        <row r="318">
          <cell r="A318">
            <v>651</v>
          </cell>
        </row>
        <row r="319">
          <cell r="A319">
            <v>390</v>
          </cell>
        </row>
        <row r="320">
          <cell r="A320">
            <v>356</v>
          </cell>
        </row>
        <row r="321">
          <cell r="A321">
            <v>5</v>
          </cell>
        </row>
        <row r="322">
          <cell r="A322">
            <v>31</v>
          </cell>
        </row>
        <row r="323">
          <cell r="A323">
            <v>87</v>
          </cell>
        </row>
        <row r="324">
          <cell r="A324">
            <v>592</v>
          </cell>
        </row>
        <row r="325">
          <cell r="A325">
            <v>591</v>
          </cell>
        </row>
        <row r="326">
          <cell r="A326">
            <v>299</v>
          </cell>
        </row>
        <row r="327">
          <cell r="A327">
            <v>603</v>
          </cell>
        </row>
        <row r="328">
          <cell r="A328">
            <v>382</v>
          </cell>
        </row>
        <row r="329">
          <cell r="A329">
            <v>349</v>
          </cell>
        </row>
        <row r="330">
          <cell r="A330">
            <v>646</v>
          </cell>
        </row>
        <row r="331">
          <cell r="A331">
            <v>329</v>
          </cell>
        </row>
        <row r="332">
          <cell r="A332">
            <v>596</v>
          </cell>
        </row>
        <row r="333">
          <cell r="A333">
            <v>339</v>
          </cell>
        </row>
        <row r="334">
          <cell r="A334">
            <v>298</v>
          </cell>
        </row>
        <row r="335">
          <cell r="A335">
            <v>571</v>
          </cell>
        </row>
        <row r="336">
          <cell r="A336">
            <v>599</v>
          </cell>
        </row>
        <row r="337">
          <cell r="A337">
            <v>177</v>
          </cell>
        </row>
        <row r="338">
          <cell r="A338">
            <v>175</v>
          </cell>
        </row>
        <row r="339">
          <cell r="A339">
            <v>204</v>
          </cell>
        </row>
        <row r="340">
          <cell r="A340">
            <v>647</v>
          </cell>
        </row>
        <row r="341">
          <cell r="A341">
            <v>297</v>
          </cell>
        </row>
        <row r="342">
          <cell r="A342">
            <v>320</v>
          </cell>
        </row>
        <row r="343">
          <cell r="A343">
            <v>559</v>
          </cell>
        </row>
        <row r="344">
          <cell r="A344">
            <v>164</v>
          </cell>
        </row>
        <row r="345">
          <cell r="A345">
            <v>220</v>
          </cell>
        </row>
        <row r="346">
          <cell r="A346">
            <v>181</v>
          </cell>
        </row>
        <row r="347">
          <cell r="A347">
            <v>166</v>
          </cell>
        </row>
        <row r="348">
          <cell r="A348">
            <v>226</v>
          </cell>
        </row>
        <row r="349">
          <cell r="A349">
            <v>265</v>
          </cell>
        </row>
        <row r="350">
          <cell r="A350">
            <v>659</v>
          </cell>
        </row>
        <row r="351">
          <cell r="A351">
            <v>610</v>
          </cell>
        </row>
        <row r="352">
          <cell r="A352">
            <v>353</v>
          </cell>
        </row>
        <row r="353">
          <cell r="A353">
            <v>616</v>
          </cell>
        </row>
        <row r="354">
          <cell r="A354">
            <v>575</v>
          </cell>
        </row>
        <row r="355">
          <cell r="A355">
            <v>344</v>
          </cell>
        </row>
        <row r="356">
          <cell r="A356">
            <v>79</v>
          </cell>
        </row>
        <row r="357">
          <cell r="A357">
            <v>144</v>
          </cell>
        </row>
        <row r="358">
          <cell r="A358">
            <v>255</v>
          </cell>
        </row>
        <row r="359">
          <cell r="A359">
            <v>336</v>
          </cell>
        </row>
        <row r="360">
          <cell r="A360">
            <v>280</v>
          </cell>
        </row>
        <row r="361">
          <cell r="A361">
            <v>268</v>
          </cell>
        </row>
        <row r="362">
          <cell r="A362">
            <v>74</v>
          </cell>
        </row>
        <row r="363">
          <cell r="A363">
            <v>64</v>
          </cell>
        </row>
        <row r="364">
          <cell r="A364">
            <v>348</v>
          </cell>
        </row>
        <row r="365">
          <cell r="A365">
            <v>121</v>
          </cell>
        </row>
        <row r="366">
          <cell r="A366">
            <v>277</v>
          </cell>
        </row>
        <row r="367">
          <cell r="A367">
            <v>306</v>
          </cell>
        </row>
        <row r="368">
          <cell r="A368">
            <v>389</v>
          </cell>
        </row>
        <row r="369">
          <cell r="A369">
            <v>276</v>
          </cell>
        </row>
        <row r="370">
          <cell r="A370">
            <v>290</v>
          </cell>
        </row>
        <row r="371">
          <cell r="A371">
            <v>123</v>
          </cell>
        </row>
        <row r="372">
          <cell r="A372">
            <v>4</v>
          </cell>
        </row>
        <row r="373">
          <cell r="A373">
            <v>85</v>
          </cell>
        </row>
        <row r="374">
          <cell r="A374">
            <v>625</v>
          </cell>
        </row>
        <row r="375">
          <cell r="A375">
            <v>2</v>
          </cell>
        </row>
        <row r="376">
          <cell r="A376">
            <v>650</v>
          </cell>
        </row>
        <row r="377">
          <cell r="A377">
            <v>236</v>
          </cell>
        </row>
        <row r="378">
          <cell r="A378">
            <v>629</v>
          </cell>
        </row>
        <row r="379">
          <cell r="A379">
            <v>394</v>
          </cell>
        </row>
        <row r="380">
          <cell r="A380">
            <v>57</v>
          </cell>
        </row>
        <row r="381">
          <cell r="A381">
            <v>239</v>
          </cell>
        </row>
        <row r="382">
          <cell r="A382">
            <v>628</v>
          </cell>
        </row>
        <row r="383">
          <cell r="A383">
            <v>19</v>
          </cell>
        </row>
        <row r="384">
          <cell r="A384">
            <v>362</v>
          </cell>
        </row>
        <row r="385">
          <cell r="A385">
            <v>632</v>
          </cell>
        </row>
        <row r="386">
          <cell r="A386">
            <v>143</v>
          </cell>
        </row>
        <row r="387">
          <cell r="A387">
            <v>328</v>
          </cell>
        </row>
        <row r="388">
          <cell r="A388">
            <v>191</v>
          </cell>
        </row>
        <row r="389">
          <cell r="A389">
            <v>203</v>
          </cell>
        </row>
        <row r="390">
          <cell r="A390">
            <v>590</v>
          </cell>
        </row>
        <row r="391">
          <cell r="A391">
            <v>246</v>
          </cell>
        </row>
        <row r="392">
          <cell r="A392">
            <v>76</v>
          </cell>
        </row>
        <row r="393">
          <cell r="A393">
            <v>16</v>
          </cell>
        </row>
        <row r="394">
          <cell r="A394">
            <v>554</v>
          </cell>
        </row>
        <row r="395">
          <cell r="A395">
            <v>343</v>
          </cell>
        </row>
        <row r="396">
          <cell r="A396">
            <v>59</v>
          </cell>
        </row>
        <row r="397">
          <cell r="A397">
            <v>291</v>
          </cell>
        </row>
        <row r="398">
          <cell r="A398">
            <v>217</v>
          </cell>
        </row>
        <row r="399">
          <cell r="A399">
            <v>550</v>
          </cell>
        </row>
        <row r="400">
          <cell r="A400">
            <v>122</v>
          </cell>
        </row>
        <row r="401">
          <cell r="A401">
            <v>36</v>
          </cell>
        </row>
        <row r="402">
          <cell r="A402">
            <v>198</v>
          </cell>
        </row>
        <row r="403">
          <cell r="A403">
            <v>615</v>
          </cell>
        </row>
        <row r="404">
          <cell r="A404">
            <v>154</v>
          </cell>
        </row>
        <row r="405">
          <cell r="A405">
            <v>583</v>
          </cell>
        </row>
        <row r="406">
          <cell r="A406">
            <v>399</v>
          </cell>
        </row>
        <row r="407">
          <cell r="A407">
            <v>581</v>
          </cell>
        </row>
        <row r="408">
          <cell r="A408">
            <v>230</v>
          </cell>
        </row>
        <row r="409">
          <cell r="A409">
            <v>333</v>
          </cell>
        </row>
        <row r="410">
          <cell r="A410">
            <v>272</v>
          </cell>
        </row>
        <row r="411">
          <cell r="A411">
            <v>365</v>
          </cell>
        </row>
        <row r="412">
          <cell r="A412">
            <v>357</v>
          </cell>
        </row>
        <row r="413">
          <cell r="A413">
            <v>106</v>
          </cell>
        </row>
        <row r="414">
          <cell r="A414">
            <v>86</v>
          </cell>
        </row>
        <row r="415">
          <cell r="A415">
            <v>345</v>
          </cell>
        </row>
        <row r="416">
          <cell r="A416">
            <v>15</v>
          </cell>
        </row>
        <row r="417">
          <cell r="A417">
            <v>244</v>
          </cell>
        </row>
      </sheetData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11</v>
          </cell>
        </row>
        <row r="3">
          <cell r="A3">
            <v>200</v>
          </cell>
        </row>
        <row r="4">
          <cell r="A4">
            <v>181</v>
          </cell>
        </row>
        <row r="5">
          <cell r="A5">
            <v>85</v>
          </cell>
        </row>
        <row r="6">
          <cell r="A6">
            <v>345</v>
          </cell>
        </row>
        <row r="7">
          <cell r="A7">
            <v>249</v>
          </cell>
        </row>
        <row r="8">
          <cell r="A8">
            <v>584</v>
          </cell>
        </row>
        <row r="9">
          <cell r="A9">
            <v>623</v>
          </cell>
        </row>
        <row r="10">
          <cell r="A10">
            <v>161</v>
          </cell>
        </row>
        <row r="11">
          <cell r="A11">
            <v>586</v>
          </cell>
        </row>
        <row r="12">
          <cell r="A12">
            <v>229</v>
          </cell>
        </row>
        <row r="13">
          <cell r="A13">
            <v>240</v>
          </cell>
        </row>
        <row r="14">
          <cell r="A14">
            <v>57</v>
          </cell>
        </row>
        <row r="15">
          <cell r="A15">
            <v>653</v>
          </cell>
        </row>
        <row r="16">
          <cell r="A16">
            <v>354</v>
          </cell>
        </row>
        <row r="17">
          <cell r="A17">
            <v>270</v>
          </cell>
        </row>
        <row r="18">
          <cell r="A18">
            <v>268</v>
          </cell>
        </row>
        <row r="19">
          <cell r="A19">
            <v>358</v>
          </cell>
        </row>
        <row r="20">
          <cell r="A20">
            <v>559</v>
          </cell>
        </row>
        <row r="21">
          <cell r="A21">
            <v>98</v>
          </cell>
        </row>
        <row r="22">
          <cell r="A22">
            <v>187</v>
          </cell>
        </row>
        <row r="23">
          <cell r="A23">
            <v>95</v>
          </cell>
        </row>
        <row r="24">
          <cell r="A24">
            <v>120</v>
          </cell>
        </row>
        <row r="25">
          <cell r="A25">
            <v>136</v>
          </cell>
        </row>
        <row r="26">
          <cell r="A26">
            <v>562</v>
          </cell>
        </row>
        <row r="27">
          <cell r="A27">
            <v>192</v>
          </cell>
        </row>
        <row r="28">
          <cell r="A28">
            <v>211</v>
          </cell>
        </row>
        <row r="29">
          <cell r="A29">
            <v>79</v>
          </cell>
        </row>
        <row r="30">
          <cell r="A30">
            <v>212</v>
          </cell>
        </row>
        <row r="31">
          <cell r="A31">
            <v>32</v>
          </cell>
        </row>
        <row r="32">
          <cell r="A32">
            <v>13</v>
          </cell>
        </row>
        <row r="33">
          <cell r="A33">
            <v>209</v>
          </cell>
        </row>
        <row r="34">
          <cell r="A34">
            <v>99</v>
          </cell>
        </row>
        <row r="35">
          <cell r="A35">
            <v>216</v>
          </cell>
        </row>
        <row r="36">
          <cell r="A36">
            <v>285</v>
          </cell>
        </row>
        <row r="37">
          <cell r="A37">
            <v>201</v>
          </cell>
        </row>
        <row r="38">
          <cell r="A38">
            <v>582</v>
          </cell>
        </row>
        <row r="39">
          <cell r="A39">
            <v>48</v>
          </cell>
        </row>
        <row r="40">
          <cell r="A40">
            <v>364</v>
          </cell>
        </row>
        <row r="41">
          <cell r="A41">
            <v>8</v>
          </cell>
        </row>
        <row r="42">
          <cell r="A42">
            <v>558</v>
          </cell>
        </row>
        <row r="43">
          <cell r="A43">
            <v>622</v>
          </cell>
        </row>
        <row r="44">
          <cell r="A44">
            <v>163</v>
          </cell>
        </row>
        <row r="45">
          <cell r="A45">
            <v>356</v>
          </cell>
        </row>
        <row r="46">
          <cell r="A46">
            <v>606</v>
          </cell>
        </row>
        <row r="47">
          <cell r="A47">
            <v>275</v>
          </cell>
        </row>
        <row r="48">
          <cell r="A48">
            <v>609</v>
          </cell>
        </row>
        <row r="49">
          <cell r="A49">
            <v>23</v>
          </cell>
        </row>
        <row r="50">
          <cell r="A50">
            <v>316</v>
          </cell>
        </row>
        <row r="51">
          <cell r="A51">
            <v>93</v>
          </cell>
        </row>
        <row r="52">
          <cell r="A52">
            <v>553</v>
          </cell>
        </row>
        <row r="53">
          <cell r="A53">
            <v>225</v>
          </cell>
        </row>
        <row r="54">
          <cell r="A54">
            <v>343</v>
          </cell>
        </row>
        <row r="55">
          <cell r="A55">
            <v>64</v>
          </cell>
        </row>
        <row r="56">
          <cell r="A56">
            <v>642</v>
          </cell>
        </row>
        <row r="57">
          <cell r="A57">
            <v>112</v>
          </cell>
        </row>
        <row r="58">
          <cell r="A58">
            <v>594</v>
          </cell>
        </row>
        <row r="59">
          <cell r="A59">
            <v>374</v>
          </cell>
        </row>
        <row r="60">
          <cell r="A60">
            <v>164</v>
          </cell>
        </row>
        <row r="61">
          <cell r="A61">
            <v>118</v>
          </cell>
        </row>
        <row r="62">
          <cell r="A62">
            <v>337</v>
          </cell>
        </row>
        <row r="63">
          <cell r="A63">
            <v>160</v>
          </cell>
        </row>
        <row r="64">
          <cell r="A64">
            <v>632</v>
          </cell>
        </row>
        <row r="65">
          <cell r="A65">
            <v>342</v>
          </cell>
        </row>
        <row r="66">
          <cell r="A66">
            <v>303</v>
          </cell>
        </row>
        <row r="67">
          <cell r="A67">
            <v>296</v>
          </cell>
        </row>
        <row r="68">
          <cell r="A68">
            <v>557</v>
          </cell>
        </row>
        <row r="69">
          <cell r="A69">
            <v>308</v>
          </cell>
        </row>
        <row r="70">
          <cell r="A70">
            <v>352</v>
          </cell>
        </row>
        <row r="71">
          <cell r="A71">
            <v>577</v>
          </cell>
        </row>
        <row r="72">
          <cell r="A72">
            <v>35</v>
          </cell>
        </row>
        <row r="73">
          <cell r="A73">
            <v>556</v>
          </cell>
        </row>
        <row r="74">
          <cell r="A74">
            <v>156</v>
          </cell>
        </row>
        <row r="75">
          <cell r="A75">
            <v>130</v>
          </cell>
        </row>
        <row r="76">
          <cell r="A76">
            <v>257</v>
          </cell>
        </row>
        <row r="77">
          <cell r="A77">
            <v>97</v>
          </cell>
        </row>
        <row r="78">
          <cell r="A78">
            <v>383</v>
          </cell>
        </row>
        <row r="79">
          <cell r="A79">
            <v>282</v>
          </cell>
        </row>
        <row r="80">
          <cell r="A80">
            <v>357</v>
          </cell>
        </row>
        <row r="81">
          <cell r="A81">
            <v>106</v>
          </cell>
        </row>
        <row r="82">
          <cell r="A82">
            <v>131</v>
          </cell>
        </row>
        <row r="83">
          <cell r="A83">
            <v>273</v>
          </cell>
        </row>
        <row r="84">
          <cell r="A84">
            <v>237</v>
          </cell>
        </row>
        <row r="85">
          <cell r="A85">
            <v>2</v>
          </cell>
        </row>
        <row r="86">
          <cell r="A86">
            <v>37</v>
          </cell>
        </row>
        <row r="87">
          <cell r="A87">
            <v>149</v>
          </cell>
        </row>
        <row r="88">
          <cell r="A88">
            <v>325</v>
          </cell>
        </row>
        <row r="89">
          <cell r="A89">
            <v>389</v>
          </cell>
        </row>
        <row r="90">
          <cell r="A90">
            <v>1</v>
          </cell>
        </row>
        <row r="91">
          <cell r="A91">
            <v>251</v>
          </cell>
        </row>
        <row r="92">
          <cell r="A92">
            <v>643</v>
          </cell>
        </row>
        <row r="93">
          <cell r="A93">
            <v>286</v>
          </cell>
        </row>
        <row r="94">
          <cell r="A94">
            <v>46</v>
          </cell>
        </row>
        <row r="95">
          <cell r="A95">
            <v>639</v>
          </cell>
        </row>
        <row r="96">
          <cell r="A96">
            <v>24</v>
          </cell>
        </row>
        <row r="97">
          <cell r="A97">
            <v>244</v>
          </cell>
        </row>
        <row r="98">
          <cell r="A98">
            <v>153</v>
          </cell>
        </row>
        <row r="99">
          <cell r="A99">
            <v>4</v>
          </cell>
        </row>
        <row r="100">
          <cell r="A100">
            <v>80</v>
          </cell>
        </row>
        <row r="101">
          <cell r="A101">
            <v>100</v>
          </cell>
        </row>
        <row r="102">
          <cell r="A102">
            <v>401</v>
          </cell>
        </row>
        <row r="103">
          <cell r="A103">
            <v>223</v>
          </cell>
        </row>
        <row r="104">
          <cell r="A104">
            <v>236</v>
          </cell>
        </row>
        <row r="105">
          <cell r="A105">
            <v>551</v>
          </cell>
        </row>
        <row r="106">
          <cell r="A106">
            <v>183</v>
          </cell>
        </row>
        <row r="107">
          <cell r="A107">
            <v>173</v>
          </cell>
        </row>
        <row r="108">
          <cell r="A108">
            <v>104</v>
          </cell>
        </row>
        <row r="109">
          <cell r="A109">
            <v>243</v>
          </cell>
        </row>
        <row r="110">
          <cell r="A110">
            <v>603</v>
          </cell>
        </row>
        <row r="111">
          <cell r="A111">
            <v>307</v>
          </cell>
        </row>
        <row r="112">
          <cell r="A112">
            <v>265</v>
          </cell>
        </row>
        <row r="113">
          <cell r="A113">
            <v>602</v>
          </cell>
        </row>
        <row r="114">
          <cell r="A114">
            <v>349</v>
          </cell>
        </row>
        <row r="115">
          <cell r="A115">
            <v>621</v>
          </cell>
        </row>
        <row r="116">
          <cell r="A116">
            <v>581</v>
          </cell>
        </row>
        <row r="117">
          <cell r="A117">
            <v>283</v>
          </cell>
        </row>
        <row r="118">
          <cell r="A118">
            <v>108</v>
          </cell>
        </row>
        <row r="119">
          <cell r="A119">
            <v>361</v>
          </cell>
        </row>
        <row r="120">
          <cell r="A120">
            <v>122</v>
          </cell>
        </row>
        <row r="121">
          <cell r="A121">
            <v>657</v>
          </cell>
        </row>
        <row r="122">
          <cell r="A122">
            <v>666</v>
          </cell>
        </row>
        <row r="123">
          <cell r="A123">
            <v>105</v>
          </cell>
        </row>
        <row r="124">
          <cell r="A124">
            <v>42</v>
          </cell>
        </row>
        <row r="125">
          <cell r="A125">
            <v>193</v>
          </cell>
        </row>
        <row r="126">
          <cell r="A126">
            <v>221</v>
          </cell>
        </row>
        <row r="127">
          <cell r="A127">
            <v>141</v>
          </cell>
        </row>
        <row r="128">
          <cell r="A128">
            <v>218</v>
          </cell>
        </row>
        <row r="129">
          <cell r="A129">
            <v>102</v>
          </cell>
        </row>
        <row r="130">
          <cell r="A130">
            <v>145</v>
          </cell>
        </row>
        <row r="131">
          <cell r="A131">
            <v>269</v>
          </cell>
        </row>
        <row r="132">
          <cell r="A132">
            <v>597</v>
          </cell>
        </row>
        <row r="133">
          <cell r="A133">
            <v>147</v>
          </cell>
        </row>
        <row r="134">
          <cell r="A134">
            <v>138</v>
          </cell>
        </row>
        <row r="135">
          <cell r="A135">
            <v>142</v>
          </cell>
        </row>
        <row r="136">
          <cell r="A136">
            <v>129</v>
          </cell>
        </row>
        <row r="137">
          <cell r="A137">
            <v>390</v>
          </cell>
        </row>
        <row r="138">
          <cell r="A138">
            <v>50</v>
          </cell>
        </row>
        <row r="139">
          <cell r="A139">
            <v>376</v>
          </cell>
        </row>
        <row r="140">
          <cell r="A140">
            <v>375</v>
          </cell>
        </row>
        <row r="141">
          <cell r="A141">
            <v>70</v>
          </cell>
        </row>
        <row r="142">
          <cell r="A142">
            <v>250</v>
          </cell>
        </row>
        <row r="143">
          <cell r="A143">
            <v>550</v>
          </cell>
        </row>
        <row r="144">
          <cell r="A144">
            <v>617</v>
          </cell>
        </row>
        <row r="145">
          <cell r="A145">
            <v>302</v>
          </cell>
        </row>
        <row r="146">
          <cell r="A146">
            <v>198</v>
          </cell>
        </row>
        <row r="147">
          <cell r="A147">
            <v>301</v>
          </cell>
        </row>
        <row r="148">
          <cell r="A148">
            <v>83</v>
          </cell>
        </row>
        <row r="149">
          <cell r="A149">
            <v>89</v>
          </cell>
        </row>
        <row r="150">
          <cell r="A150">
            <v>101</v>
          </cell>
        </row>
        <row r="151">
          <cell r="A151">
            <v>87</v>
          </cell>
        </row>
        <row r="152">
          <cell r="A152">
            <v>366</v>
          </cell>
        </row>
        <row r="153">
          <cell r="A153">
            <v>264</v>
          </cell>
        </row>
        <row r="154">
          <cell r="A154">
            <v>576</v>
          </cell>
        </row>
        <row r="155">
          <cell r="A155">
            <v>242</v>
          </cell>
        </row>
        <row r="156">
          <cell r="A156">
            <v>628</v>
          </cell>
        </row>
        <row r="157">
          <cell r="A157">
            <v>385</v>
          </cell>
        </row>
        <row r="158">
          <cell r="A158">
            <v>71</v>
          </cell>
        </row>
        <row r="159">
          <cell r="A159">
            <v>227</v>
          </cell>
        </row>
        <row r="160">
          <cell r="A160">
            <v>96</v>
          </cell>
        </row>
        <row r="161">
          <cell r="A161">
            <v>661</v>
          </cell>
        </row>
        <row r="162">
          <cell r="A162">
            <v>379</v>
          </cell>
        </row>
        <row r="163">
          <cell r="A163">
            <v>601</v>
          </cell>
        </row>
        <row r="164">
          <cell r="A164">
            <v>28</v>
          </cell>
        </row>
        <row r="165">
          <cell r="A165">
            <v>590</v>
          </cell>
        </row>
        <row r="166">
          <cell r="A166">
            <v>247</v>
          </cell>
        </row>
        <row r="167">
          <cell r="A167">
            <v>616</v>
          </cell>
        </row>
        <row r="168">
          <cell r="A168">
            <v>587</v>
          </cell>
        </row>
        <row r="169">
          <cell r="A169">
            <v>157</v>
          </cell>
        </row>
        <row r="170">
          <cell r="A170">
            <v>195</v>
          </cell>
        </row>
        <row r="171">
          <cell r="A171">
            <v>152</v>
          </cell>
        </row>
        <row r="172">
          <cell r="A172">
            <v>116</v>
          </cell>
        </row>
        <row r="173">
          <cell r="A173">
            <v>386</v>
          </cell>
        </row>
        <row r="174">
          <cell r="A174">
            <v>567</v>
          </cell>
        </row>
        <row r="175">
          <cell r="A175">
            <v>619</v>
          </cell>
        </row>
        <row r="176">
          <cell r="A176">
            <v>362</v>
          </cell>
        </row>
        <row r="177">
          <cell r="A177">
            <v>381</v>
          </cell>
        </row>
        <row r="178">
          <cell r="A178">
            <v>388</v>
          </cell>
        </row>
        <row r="179">
          <cell r="A179">
            <v>378</v>
          </cell>
        </row>
        <row r="180">
          <cell r="A180">
            <v>111</v>
          </cell>
        </row>
        <row r="181">
          <cell r="A181">
            <v>204</v>
          </cell>
        </row>
        <row r="182">
          <cell r="A182">
            <v>202</v>
          </cell>
        </row>
        <row r="183">
          <cell r="A183">
            <v>392</v>
          </cell>
        </row>
        <row r="184">
          <cell r="A184">
            <v>263</v>
          </cell>
        </row>
        <row r="185">
          <cell r="A185">
            <v>176</v>
          </cell>
        </row>
        <row r="186">
          <cell r="A186">
            <v>344</v>
          </cell>
        </row>
        <row r="187">
          <cell r="A187">
            <v>194</v>
          </cell>
        </row>
        <row r="188">
          <cell r="A188">
            <v>662</v>
          </cell>
        </row>
        <row r="189">
          <cell r="A189">
            <v>319</v>
          </cell>
        </row>
        <row r="190">
          <cell r="A190">
            <v>326</v>
          </cell>
        </row>
        <row r="191">
          <cell r="A191">
            <v>660</v>
          </cell>
        </row>
        <row r="192">
          <cell r="A192">
            <v>350</v>
          </cell>
        </row>
        <row r="193">
          <cell r="A193">
            <v>44</v>
          </cell>
        </row>
        <row r="194">
          <cell r="A194">
            <v>549</v>
          </cell>
        </row>
        <row r="195">
          <cell r="A195">
            <v>561</v>
          </cell>
        </row>
        <row r="196">
          <cell r="A196">
            <v>115</v>
          </cell>
        </row>
        <row r="197">
          <cell r="A197">
            <v>84</v>
          </cell>
        </row>
        <row r="198">
          <cell r="A198">
            <v>49</v>
          </cell>
        </row>
        <row r="199">
          <cell r="A199">
            <v>360</v>
          </cell>
        </row>
        <row r="200">
          <cell r="A200">
            <v>143</v>
          </cell>
        </row>
        <row r="201">
          <cell r="A201">
            <v>279</v>
          </cell>
        </row>
        <row r="202">
          <cell r="A202">
            <v>314</v>
          </cell>
        </row>
        <row r="203">
          <cell r="A203">
            <v>281</v>
          </cell>
        </row>
        <row r="204">
          <cell r="A204">
            <v>172</v>
          </cell>
        </row>
        <row r="205">
          <cell r="A205">
            <v>565</v>
          </cell>
        </row>
        <row r="206">
          <cell r="A206">
            <v>317</v>
          </cell>
        </row>
        <row r="207">
          <cell r="A207">
            <v>56</v>
          </cell>
        </row>
        <row r="208">
          <cell r="A208">
            <v>327</v>
          </cell>
        </row>
        <row r="209">
          <cell r="A209">
            <v>10</v>
          </cell>
        </row>
        <row r="210">
          <cell r="A210">
            <v>109</v>
          </cell>
        </row>
        <row r="211">
          <cell r="A211">
            <v>322</v>
          </cell>
        </row>
        <row r="212">
          <cell r="A212">
            <v>205</v>
          </cell>
        </row>
        <row r="213">
          <cell r="A213">
            <v>393</v>
          </cell>
        </row>
        <row r="214">
          <cell r="A214">
            <v>261</v>
          </cell>
        </row>
        <row r="215">
          <cell r="A215">
            <v>170</v>
          </cell>
        </row>
        <row r="216">
          <cell r="A216">
            <v>579</v>
          </cell>
        </row>
        <row r="217">
          <cell r="A217">
            <v>38</v>
          </cell>
        </row>
        <row r="218">
          <cell r="A218">
            <v>58</v>
          </cell>
        </row>
        <row r="219">
          <cell r="A219">
            <v>123</v>
          </cell>
        </row>
        <row r="220">
          <cell r="A220">
            <v>277</v>
          </cell>
        </row>
        <row r="221">
          <cell r="A221">
            <v>568</v>
          </cell>
        </row>
        <row r="222">
          <cell r="A222">
            <v>15</v>
          </cell>
        </row>
        <row r="223">
          <cell r="A223">
            <v>564</v>
          </cell>
        </row>
        <row r="224">
          <cell r="A224">
            <v>144</v>
          </cell>
        </row>
        <row r="225">
          <cell r="A225">
            <v>328</v>
          </cell>
        </row>
        <row r="226">
          <cell r="A226">
            <v>290</v>
          </cell>
        </row>
        <row r="227">
          <cell r="A227">
            <v>323</v>
          </cell>
        </row>
        <row r="228">
          <cell r="A228">
            <v>377</v>
          </cell>
        </row>
        <row r="229">
          <cell r="A229">
            <v>351</v>
          </cell>
        </row>
        <row r="230">
          <cell r="A230">
            <v>336</v>
          </cell>
        </row>
        <row r="231">
          <cell r="A231">
            <v>304</v>
          </cell>
        </row>
        <row r="232">
          <cell r="A232">
            <v>585</v>
          </cell>
        </row>
        <row r="233">
          <cell r="A233">
            <v>114</v>
          </cell>
        </row>
        <row r="234">
          <cell r="A234">
            <v>563</v>
          </cell>
        </row>
        <row r="235">
          <cell r="A235">
            <v>238</v>
          </cell>
        </row>
        <row r="236">
          <cell r="A236">
            <v>297</v>
          </cell>
        </row>
        <row r="237">
          <cell r="A237">
            <v>113</v>
          </cell>
        </row>
        <row r="238">
          <cell r="A238">
            <v>231</v>
          </cell>
        </row>
        <row r="239">
          <cell r="A239">
            <v>17</v>
          </cell>
        </row>
        <row r="240">
          <cell r="A240">
            <v>355</v>
          </cell>
        </row>
        <row r="241">
          <cell r="A241">
            <v>647</v>
          </cell>
        </row>
        <row r="242">
          <cell r="A242">
            <v>19</v>
          </cell>
        </row>
        <row r="243">
          <cell r="A243">
            <v>151</v>
          </cell>
        </row>
        <row r="244">
          <cell r="A244">
            <v>627</v>
          </cell>
        </row>
        <row r="245">
          <cell r="A245">
            <v>18</v>
          </cell>
        </row>
        <row r="246">
          <cell r="A246">
            <v>267</v>
          </cell>
        </row>
        <row r="247">
          <cell r="A247">
            <v>320</v>
          </cell>
        </row>
        <row r="248">
          <cell r="A248">
            <v>625</v>
          </cell>
        </row>
        <row r="249">
          <cell r="A249">
            <v>288</v>
          </cell>
        </row>
        <row r="250">
          <cell r="A250">
            <v>554</v>
          </cell>
        </row>
        <row r="251">
          <cell r="A251">
            <v>635</v>
          </cell>
        </row>
        <row r="252">
          <cell r="A252">
            <v>254</v>
          </cell>
        </row>
        <row r="253">
          <cell r="A253">
            <v>146</v>
          </cell>
        </row>
        <row r="254">
          <cell r="A254">
            <v>12</v>
          </cell>
        </row>
        <row r="255">
          <cell r="A255">
            <v>248</v>
          </cell>
        </row>
        <row r="256">
          <cell r="A256">
            <v>629</v>
          </cell>
        </row>
        <row r="257">
          <cell r="A257">
            <v>391</v>
          </cell>
        </row>
        <row r="258">
          <cell r="A258">
            <v>246</v>
          </cell>
        </row>
        <row r="259">
          <cell r="A259">
            <v>203</v>
          </cell>
        </row>
        <row r="260">
          <cell r="A260">
            <v>210</v>
          </cell>
        </row>
        <row r="261">
          <cell r="A261">
            <v>652</v>
          </cell>
        </row>
        <row r="262">
          <cell r="A262">
            <v>78</v>
          </cell>
        </row>
        <row r="263">
          <cell r="A263">
            <v>604</v>
          </cell>
        </row>
        <row r="264">
          <cell r="A264">
            <v>367</v>
          </cell>
        </row>
        <row r="265">
          <cell r="A265">
            <v>68</v>
          </cell>
        </row>
        <row r="266">
          <cell r="A266">
            <v>555</v>
          </cell>
        </row>
        <row r="267">
          <cell r="A267">
            <v>310</v>
          </cell>
        </row>
        <row r="268">
          <cell r="A268">
            <v>74</v>
          </cell>
        </row>
        <row r="269">
          <cell r="A269">
            <v>341</v>
          </cell>
        </row>
        <row r="270">
          <cell r="A270">
            <v>52</v>
          </cell>
        </row>
        <row r="271">
          <cell r="A271">
            <v>60</v>
          </cell>
        </row>
        <row r="272">
          <cell r="A272">
            <v>234</v>
          </cell>
        </row>
        <row r="273">
          <cell r="A273">
            <v>219</v>
          </cell>
        </row>
        <row r="274">
          <cell r="A274">
            <v>332</v>
          </cell>
        </row>
        <row r="275">
          <cell r="A275">
            <v>575</v>
          </cell>
        </row>
        <row r="276">
          <cell r="A276">
            <v>222</v>
          </cell>
        </row>
        <row r="277">
          <cell r="A277">
            <v>0</v>
          </cell>
        </row>
        <row r="278">
          <cell r="A278">
            <v>184</v>
          </cell>
        </row>
        <row r="279">
          <cell r="A279">
            <v>107</v>
          </cell>
        </row>
        <row r="280">
          <cell r="A280">
            <v>230</v>
          </cell>
        </row>
        <row r="281">
          <cell r="A281">
            <v>311</v>
          </cell>
        </row>
        <row r="282">
          <cell r="A282">
            <v>165</v>
          </cell>
        </row>
        <row r="283">
          <cell r="A283">
            <v>220</v>
          </cell>
        </row>
        <row r="284">
          <cell r="A284">
            <v>312</v>
          </cell>
        </row>
        <row r="285">
          <cell r="A285">
            <v>154</v>
          </cell>
        </row>
        <row r="286">
          <cell r="A286">
            <v>5</v>
          </cell>
        </row>
        <row r="287">
          <cell r="A287">
            <v>158</v>
          </cell>
        </row>
        <row r="288">
          <cell r="A288">
            <v>315</v>
          </cell>
        </row>
        <row r="289">
          <cell r="A289">
            <v>239</v>
          </cell>
        </row>
        <row r="290">
          <cell r="A290">
            <v>324</v>
          </cell>
        </row>
        <row r="291">
          <cell r="A291">
            <v>363</v>
          </cell>
        </row>
        <row r="292">
          <cell r="A292">
            <v>655</v>
          </cell>
        </row>
        <row r="293">
          <cell r="A293">
            <v>33</v>
          </cell>
        </row>
        <row r="294">
          <cell r="A294">
            <v>59</v>
          </cell>
        </row>
        <row r="295">
          <cell r="A295">
            <v>638</v>
          </cell>
        </row>
        <row r="296">
          <cell r="A296">
            <v>86</v>
          </cell>
        </row>
        <row r="297">
          <cell r="A297">
            <v>607</v>
          </cell>
        </row>
        <row r="298">
          <cell r="A298">
            <v>664</v>
          </cell>
        </row>
        <row r="299">
          <cell r="A299">
            <v>215</v>
          </cell>
        </row>
        <row r="300">
          <cell r="A300">
            <v>605</v>
          </cell>
        </row>
        <row r="301">
          <cell r="A301">
            <v>620</v>
          </cell>
        </row>
        <row r="302">
          <cell r="A302">
            <v>45</v>
          </cell>
        </row>
        <row r="303">
          <cell r="A303">
            <v>22</v>
          </cell>
        </row>
        <row r="304">
          <cell r="A304">
            <v>299</v>
          </cell>
        </row>
        <row r="305">
          <cell r="A305">
            <v>644</v>
          </cell>
        </row>
        <row r="306">
          <cell r="A306">
            <v>125</v>
          </cell>
        </row>
        <row r="307">
          <cell r="A307">
            <v>185</v>
          </cell>
        </row>
        <row r="308">
          <cell r="A308">
            <v>127</v>
          </cell>
        </row>
        <row r="309">
          <cell r="A309">
            <v>387</v>
          </cell>
        </row>
        <row r="310">
          <cell r="A310">
            <v>592</v>
          </cell>
        </row>
        <row r="311">
          <cell r="A311">
            <v>90</v>
          </cell>
        </row>
        <row r="312">
          <cell r="A312">
            <v>206</v>
          </cell>
        </row>
        <row r="313">
          <cell r="A313">
            <v>26</v>
          </cell>
        </row>
        <row r="314">
          <cell r="A314">
            <v>174</v>
          </cell>
        </row>
        <row r="315">
          <cell r="A315">
            <v>91</v>
          </cell>
        </row>
        <row r="316">
          <cell r="A316">
            <v>569</v>
          </cell>
        </row>
        <row r="317">
          <cell r="A317">
            <v>397</v>
          </cell>
        </row>
        <row r="318">
          <cell r="A318">
            <v>162</v>
          </cell>
        </row>
        <row r="319">
          <cell r="A319">
            <v>155</v>
          </cell>
        </row>
        <row r="320">
          <cell r="A320">
            <v>395</v>
          </cell>
        </row>
        <row r="321">
          <cell r="A321">
            <v>656</v>
          </cell>
        </row>
        <row r="322">
          <cell r="A322">
            <v>255</v>
          </cell>
        </row>
        <row r="323">
          <cell r="A323">
            <v>54</v>
          </cell>
        </row>
        <row r="324">
          <cell r="A324">
            <v>305</v>
          </cell>
        </row>
        <row r="325">
          <cell r="A325">
            <v>329</v>
          </cell>
        </row>
        <row r="326">
          <cell r="A326">
            <v>39</v>
          </cell>
        </row>
        <row r="327">
          <cell r="A327">
            <v>168</v>
          </cell>
        </row>
        <row r="328">
          <cell r="A328">
            <v>570</v>
          </cell>
        </row>
        <row r="329">
          <cell r="A329">
            <v>27</v>
          </cell>
        </row>
        <row r="330">
          <cell r="A330">
            <v>593</v>
          </cell>
        </row>
        <row r="331">
          <cell r="A331">
            <v>233</v>
          </cell>
        </row>
        <row r="332">
          <cell r="A332">
            <v>178</v>
          </cell>
        </row>
        <row r="333">
          <cell r="A333">
            <v>186</v>
          </cell>
        </row>
        <row r="334">
          <cell r="A334">
            <v>196</v>
          </cell>
        </row>
        <row r="335">
          <cell r="A335">
            <v>179</v>
          </cell>
        </row>
        <row r="336">
          <cell r="A336">
            <v>63</v>
          </cell>
        </row>
        <row r="337">
          <cell r="A337">
            <v>612</v>
          </cell>
        </row>
        <row r="338">
          <cell r="A338">
            <v>651</v>
          </cell>
        </row>
        <row r="339">
          <cell r="A339">
            <v>588</v>
          </cell>
        </row>
        <row r="340">
          <cell r="A340">
            <v>199</v>
          </cell>
        </row>
        <row r="341">
          <cell r="A341">
            <v>167</v>
          </cell>
        </row>
        <row r="342">
          <cell r="A342">
            <v>645</v>
          </cell>
        </row>
        <row r="343">
          <cell r="A343">
            <v>175</v>
          </cell>
        </row>
        <row r="344">
          <cell r="A344">
            <v>121</v>
          </cell>
        </row>
        <row r="345">
          <cell r="A345">
            <v>630</v>
          </cell>
        </row>
        <row r="346">
          <cell r="A346">
            <v>589</v>
          </cell>
        </row>
        <row r="347">
          <cell r="A347">
            <v>659</v>
          </cell>
        </row>
        <row r="348">
          <cell r="A348">
            <v>31</v>
          </cell>
        </row>
        <row r="349">
          <cell r="A349">
            <v>313</v>
          </cell>
        </row>
        <row r="350">
          <cell r="A350">
            <v>663</v>
          </cell>
        </row>
        <row r="351">
          <cell r="A351">
            <v>124</v>
          </cell>
        </row>
        <row r="352">
          <cell r="A352">
            <v>260</v>
          </cell>
        </row>
        <row r="353">
          <cell r="A353">
            <v>197</v>
          </cell>
        </row>
        <row r="354">
          <cell r="A354">
            <v>159</v>
          </cell>
        </row>
        <row r="355">
          <cell r="A355">
            <v>262</v>
          </cell>
        </row>
        <row r="356">
          <cell r="A356">
            <v>321</v>
          </cell>
        </row>
        <row r="357">
          <cell r="A357">
            <v>271</v>
          </cell>
        </row>
        <row r="358">
          <cell r="A358">
            <v>191</v>
          </cell>
        </row>
        <row r="359">
          <cell r="A359">
            <v>338</v>
          </cell>
        </row>
        <row r="360">
          <cell r="A360">
            <v>380</v>
          </cell>
        </row>
        <row r="361">
          <cell r="A361">
            <v>73</v>
          </cell>
        </row>
        <row r="362">
          <cell r="A362">
            <v>226</v>
          </cell>
        </row>
        <row r="363">
          <cell r="A363">
            <v>368</v>
          </cell>
        </row>
        <row r="364">
          <cell r="A364">
            <v>359</v>
          </cell>
        </row>
        <row r="365">
          <cell r="A365">
            <v>330</v>
          </cell>
        </row>
        <row r="366">
          <cell r="A366">
            <v>103</v>
          </cell>
        </row>
        <row r="367">
          <cell r="A367">
            <v>132</v>
          </cell>
        </row>
        <row r="368">
          <cell r="A368">
            <v>626</v>
          </cell>
        </row>
        <row r="369">
          <cell r="A369">
            <v>334</v>
          </cell>
        </row>
        <row r="370">
          <cell r="A370">
            <v>117</v>
          </cell>
        </row>
        <row r="371">
          <cell r="A371">
            <v>25</v>
          </cell>
        </row>
        <row r="372">
          <cell r="A372">
            <v>134</v>
          </cell>
        </row>
        <row r="373">
          <cell r="A373">
            <v>399</v>
          </cell>
        </row>
        <row r="374">
          <cell r="A374">
            <v>571</v>
          </cell>
        </row>
        <row r="375">
          <cell r="A375">
            <v>62</v>
          </cell>
        </row>
        <row r="376">
          <cell r="A376">
            <v>610</v>
          </cell>
        </row>
        <row r="377">
          <cell r="A377">
            <v>53</v>
          </cell>
        </row>
        <row r="378">
          <cell r="A378">
            <v>641</v>
          </cell>
        </row>
        <row r="379">
          <cell r="A379">
            <v>289</v>
          </cell>
        </row>
        <row r="380">
          <cell r="A380">
            <v>65</v>
          </cell>
        </row>
        <row r="381">
          <cell r="A381">
            <v>253</v>
          </cell>
        </row>
        <row r="382">
          <cell r="A382">
            <v>347</v>
          </cell>
        </row>
        <row r="383">
          <cell r="A383">
            <v>14</v>
          </cell>
        </row>
        <row r="384">
          <cell r="A384">
            <v>318</v>
          </cell>
        </row>
        <row r="385">
          <cell r="A385">
            <v>293</v>
          </cell>
        </row>
        <row r="386">
          <cell r="A386">
            <v>649</v>
          </cell>
        </row>
        <row r="387">
          <cell r="A387">
            <v>47</v>
          </cell>
        </row>
        <row r="388">
          <cell r="A388">
            <v>552</v>
          </cell>
        </row>
        <row r="389">
          <cell r="A389">
            <v>166</v>
          </cell>
        </row>
        <row r="390">
          <cell r="A390">
            <v>69</v>
          </cell>
        </row>
        <row r="391">
          <cell r="A391">
            <v>148</v>
          </cell>
        </row>
        <row r="392">
          <cell r="A392">
            <v>274</v>
          </cell>
        </row>
        <row r="393">
          <cell r="A393">
            <v>67</v>
          </cell>
        </row>
        <row r="394">
          <cell r="A394">
            <v>66</v>
          </cell>
        </row>
        <row r="395">
          <cell r="A395">
            <v>126</v>
          </cell>
        </row>
        <row r="396">
          <cell r="A396">
            <v>618</v>
          </cell>
        </row>
        <row r="397">
          <cell r="A397">
            <v>353</v>
          </cell>
        </row>
        <row r="398">
          <cell r="A398">
            <v>294</v>
          </cell>
        </row>
        <row r="399">
          <cell r="A399">
            <v>280</v>
          </cell>
        </row>
        <row r="400">
          <cell r="A400">
            <v>92</v>
          </cell>
        </row>
        <row r="401">
          <cell r="A401">
            <v>207</v>
          </cell>
        </row>
        <row r="402">
          <cell r="A402">
            <v>396</v>
          </cell>
        </row>
        <row r="403">
          <cell r="A403">
            <v>615</v>
          </cell>
        </row>
        <row r="404">
          <cell r="A404">
            <v>232</v>
          </cell>
        </row>
        <row r="405">
          <cell r="A405">
            <v>654</v>
          </cell>
        </row>
        <row r="406">
          <cell r="A406">
            <v>348</v>
          </cell>
        </row>
        <row r="407">
          <cell r="A407">
            <v>133</v>
          </cell>
        </row>
        <row r="408">
          <cell r="A408">
            <v>608</v>
          </cell>
        </row>
        <row r="409">
          <cell r="A409">
            <v>128</v>
          </cell>
        </row>
        <row r="410">
          <cell r="A410">
            <v>137</v>
          </cell>
        </row>
        <row r="411">
          <cell r="A411">
            <v>188</v>
          </cell>
        </row>
        <row r="412">
          <cell r="A412">
            <v>217</v>
          </cell>
        </row>
        <row r="413">
          <cell r="A413">
            <v>29</v>
          </cell>
        </row>
        <row r="414">
          <cell r="A414">
            <v>398</v>
          </cell>
        </row>
        <row r="415">
          <cell r="A415">
            <v>214</v>
          </cell>
        </row>
        <row r="416">
          <cell r="A416">
            <v>637</v>
          </cell>
        </row>
        <row r="417">
          <cell r="A417">
            <v>578</v>
          </cell>
        </row>
      </sheetData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200</v>
          </cell>
        </row>
        <row r="3">
          <cell r="A3">
            <v>301</v>
          </cell>
        </row>
        <row r="4">
          <cell r="A4">
            <v>72</v>
          </cell>
        </row>
        <row r="5">
          <cell r="A5">
            <v>649</v>
          </cell>
        </row>
        <row r="6">
          <cell r="A6">
            <v>561</v>
          </cell>
        </row>
        <row r="7">
          <cell r="A7">
            <v>256</v>
          </cell>
        </row>
        <row r="8">
          <cell r="A8">
            <v>366</v>
          </cell>
        </row>
        <row r="9">
          <cell r="A9">
            <v>289</v>
          </cell>
        </row>
        <row r="10">
          <cell r="A10">
            <v>151</v>
          </cell>
        </row>
        <row r="11">
          <cell r="A11">
            <v>626</v>
          </cell>
        </row>
        <row r="12">
          <cell r="A12">
            <v>237</v>
          </cell>
        </row>
        <row r="13">
          <cell r="A13">
            <v>275</v>
          </cell>
        </row>
        <row r="14">
          <cell r="A14">
            <v>164</v>
          </cell>
        </row>
        <row r="15">
          <cell r="A15">
            <v>110</v>
          </cell>
        </row>
        <row r="16">
          <cell r="A16">
            <v>374</v>
          </cell>
        </row>
        <row r="17">
          <cell r="A17">
            <v>580</v>
          </cell>
        </row>
        <row r="18">
          <cell r="A18">
            <v>11</v>
          </cell>
        </row>
        <row r="19">
          <cell r="A19">
            <v>614</v>
          </cell>
        </row>
        <row r="20">
          <cell r="A20">
            <v>96</v>
          </cell>
        </row>
        <row r="21">
          <cell r="A21">
            <v>291</v>
          </cell>
        </row>
        <row r="22">
          <cell r="A22">
            <v>336</v>
          </cell>
        </row>
        <row r="23">
          <cell r="A23">
            <v>242</v>
          </cell>
        </row>
        <row r="24">
          <cell r="A24">
            <v>123</v>
          </cell>
        </row>
        <row r="25">
          <cell r="A25">
            <v>384</v>
          </cell>
        </row>
        <row r="26">
          <cell r="A26">
            <v>112</v>
          </cell>
        </row>
        <row r="27">
          <cell r="A27">
            <v>36</v>
          </cell>
        </row>
        <row r="28">
          <cell r="A28">
            <v>644</v>
          </cell>
        </row>
        <row r="29">
          <cell r="A29">
            <v>645</v>
          </cell>
        </row>
        <row r="30">
          <cell r="A30">
            <v>184</v>
          </cell>
        </row>
        <row r="31">
          <cell r="A31">
            <v>267</v>
          </cell>
        </row>
        <row r="32">
          <cell r="A32">
            <v>90</v>
          </cell>
        </row>
        <row r="33">
          <cell r="A33">
            <v>268</v>
          </cell>
        </row>
        <row r="34">
          <cell r="A34">
            <v>107</v>
          </cell>
        </row>
        <row r="35">
          <cell r="A35">
            <v>120</v>
          </cell>
        </row>
        <row r="36">
          <cell r="A36">
            <v>84</v>
          </cell>
        </row>
        <row r="37">
          <cell r="A37">
            <v>55</v>
          </cell>
        </row>
        <row r="38">
          <cell r="A38">
            <v>202</v>
          </cell>
        </row>
        <row r="39">
          <cell r="A39">
            <v>652</v>
          </cell>
        </row>
        <row r="40">
          <cell r="A40">
            <v>315</v>
          </cell>
        </row>
        <row r="41">
          <cell r="A41">
            <v>658</v>
          </cell>
        </row>
        <row r="42">
          <cell r="A42">
            <v>228</v>
          </cell>
        </row>
        <row r="43">
          <cell r="A43">
            <v>51</v>
          </cell>
        </row>
        <row r="44">
          <cell r="A44">
            <v>599</v>
          </cell>
        </row>
        <row r="45">
          <cell r="A45">
            <v>121</v>
          </cell>
        </row>
        <row r="46">
          <cell r="A46">
            <v>332</v>
          </cell>
        </row>
        <row r="47">
          <cell r="A47">
            <v>330</v>
          </cell>
        </row>
        <row r="48">
          <cell r="A48">
            <v>305</v>
          </cell>
        </row>
        <row r="49">
          <cell r="A49">
            <v>637</v>
          </cell>
        </row>
        <row r="50">
          <cell r="A50">
            <v>27</v>
          </cell>
        </row>
        <row r="51">
          <cell r="A51">
            <v>244</v>
          </cell>
        </row>
        <row r="52">
          <cell r="A52">
            <v>132</v>
          </cell>
        </row>
        <row r="53">
          <cell r="A53">
            <v>574</v>
          </cell>
        </row>
        <row r="54">
          <cell r="A54">
            <v>114</v>
          </cell>
        </row>
        <row r="55">
          <cell r="A55">
            <v>625</v>
          </cell>
        </row>
        <row r="56">
          <cell r="A56">
            <v>143</v>
          </cell>
        </row>
        <row r="57">
          <cell r="A57">
            <v>368</v>
          </cell>
        </row>
        <row r="58">
          <cell r="A58">
            <v>607</v>
          </cell>
        </row>
        <row r="59">
          <cell r="A59">
            <v>79</v>
          </cell>
        </row>
        <row r="60">
          <cell r="A60">
            <v>359</v>
          </cell>
        </row>
        <row r="61">
          <cell r="A61">
            <v>317</v>
          </cell>
        </row>
        <row r="62">
          <cell r="A62">
            <v>619</v>
          </cell>
        </row>
        <row r="63">
          <cell r="A63">
            <v>653</v>
          </cell>
        </row>
        <row r="64">
          <cell r="A64">
            <v>380</v>
          </cell>
        </row>
        <row r="65">
          <cell r="A65">
            <v>155</v>
          </cell>
        </row>
        <row r="66">
          <cell r="A66">
            <v>189</v>
          </cell>
        </row>
        <row r="67">
          <cell r="A67">
            <v>355</v>
          </cell>
        </row>
        <row r="68">
          <cell r="A68">
            <v>168</v>
          </cell>
        </row>
        <row r="69">
          <cell r="A69">
            <v>594</v>
          </cell>
        </row>
        <row r="70">
          <cell r="A70">
            <v>29</v>
          </cell>
        </row>
        <row r="71">
          <cell r="A71">
            <v>87</v>
          </cell>
        </row>
        <row r="72">
          <cell r="A72">
            <v>558</v>
          </cell>
        </row>
        <row r="73">
          <cell r="A73">
            <v>77</v>
          </cell>
        </row>
        <row r="74">
          <cell r="A74">
            <v>589</v>
          </cell>
        </row>
        <row r="75">
          <cell r="A75">
            <v>282</v>
          </cell>
        </row>
        <row r="76">
          <cell r="A76">
            <v>661</v>
          </cell>
        </row>
        <row r="77">
          <cell r="A77">
            <v>216</v>
          </cell>
        </row>
        <row r="78">
          <cell r="A78">
            <v>23</v>
          </cell>
        </row>
        <row r="79">
          <cell r="A79">
            <v>393</v>
          </cell>
        </row>
        <row r="80">
          <cell r="A80">
            <v>54</v>
          </cell>
        </row>
        <row r="81">
          <cell r="A81">
            <v>81</v>
          </cell>
        </row>
        <row r="82">
          <cell r="A82">
            <v>233</v>
          </cell>
        </row>
        <row r="83">
          <cell r="A83">
            <v>628</v>
          </cell>
        </row>
        <row r="84">
          <cell r="A84">
            <v>19</v>
          </cell>
        </row>
        <row r="85">
          <cell r="A85">
            <v>375</v>
          </cell>
        </row>
        <row r="86">
          <cell r="A86">
            <v>1</v>
          </cell>
        </row>
        <row r="87">
          <cell r="A87">
            <v>119</v>
          </cell>
        </row>
        <row r="88">
          <cell r="A88">
            <v>567</v>
          </cell>
        </row>
        <row r="89">
          <cell r="A89">
            <v>2</v>
          </cell>
        </row>
        <row r="90">
          <cell r="A90">
            <v>3</v>
          </cell>
        </row>
        <row r="91">
          <cell r="A91">
            <v>331</v>
          </cell>
        </row>
        <row r="92">
          <cell r="A92">
            <v>593</v>
          </cell>
        </row>
        <row r="93">
          <cell r="A93">
            <v>230</v>
          </cell>
        </row>
        <row r="94">
          <cell r="A94">
            <v>354</v>
          </cell>
        </row>
        <row r="95">
          <cell r="A95">
            <v>279</v>
          </cell>
        </row>
        <row r="96">
          <cell r="A96">
            <v>257</v>
          </cell>
        </row>
        <row r="97">
          <cell r="A97">
            <v>575</v>
          </cell>
        </row>
        <row r="98">
          <cell r="A98">
            <v>170</v>
          </cell>
        </row>
        <row r="99">
          <cell r="A99">
            <v>131</v>
          </cell>
        </row>
        <row r="100">
          <cell r="A100">
            <v>656</v>
          </cell>
        </row>
        <row r="101">
          <cell r="A101">
            <v>101</v>
          </cell>
        </row>
        <row r="102">
          <cell r="A102">
            <v>212</v>
          </cell>
        </row>
        <row r="103">
          <cell r="A103">
            <v>187</v>
          </cell>
        </row>
        <row r="104">
          <cell r="A104">
            <v>210</v>
          </cell>
        </row>
        <row r="105">
          <cell r="A105">
            <v>206</v>
          </cell>
        </row>
        <row r="106">
          <cell r="A106">
            <v>402</v>
          </cell>
        </row>
        <row r="107">
          <cell r="A107">
            <v>148</v>
          </cell>
        </row>
        <row r="108">
          <cell r="A108">
            <v>352</v>
          </cell>
        </row>
        <row r="109">
          <cell r="A109">
            <v>319</v>
          </cell>
        </row>
        <row r="110">
          <cell r="A110">
            <v>304</v>
          </cell>
        </row>
        <row r="111">
          <cell r="A111">
            <v>74</v>
          </cell>
        </row>
        <row r="112">
          <cell r="A112">
            <v>146</v>
          </cell>
        </row>
        <row r="113">
          <cell r="A113">
            <v>98</v>
          </cell>
        </row>
        <row r="114">
          <cell r="A114">
            <v>165</v>
          </cell>
        </row>
        <row r="115">
          <cell r="A115">
            <v>590</v>
          </cell>
        </row>
        <row r="116">
          <cell r="A116">
            <v>549</v>
          </cell>
        </row>
        <row r="117">
          <cell r="A117">
            <v>150</v>
          </cell>
        </row>
        <row r="118">
          <cell r="A118">
            <v>648</v>
          </cell>
        </row>
        <row r="119">
          <cell r="A119">
            <v>122</v>
          </cell>
        </row>
        <row r="120">
          <cell r="A120">
            <v>622</v>
          </cell>
        </row>
        <row r="121">
          <cell r="A121">
            <v>627</v>
          </cell>
        </row>
        <row r="122">
          <cell r="A122">
            <v>569</v>
          </cell>
        </row>
        <row r="123">
          <cell r="A123">
            <v>37</v>
          </cell>
        </row>
        <row r="124">
          <cell r="A124">
            <v>612</v>
          </cell>
        </row>
        <row r="125">
          <cell r="A125">
            <v>247</v>
          </cell>
        </row>
        <row r="126">
          <cell r="A126">
            <v>105</v>
          </cell>
        </row>
        <row r="127">
          <cell r="A127">
            <v>557</v>
          </cell>
        </row>
        <row r="128">
          <cell r="A128">
            <v>48</v>
          </cell>
        </row>
        <row r="129">
          <cell r="A129">
            <v>623</v>
          </cell>
        </row>
        <row r="130">
          <cell r="A130">
            <v>654</v>
          </cell>
        </row>
        <row r="131">
          <cell r="A131">
            <v>8</v>
          </cell>
        </row>
        <row r="132">
          <cell r="A132">
            <v>344</v>
          </cell>
        </row>
        <row r="133">
          <cell r="A133">
            <v>94</v>
          </cell>
        </row>
        <row r="134">
          <cell r="A134">
            <v>33</v>
          </cell>
        </row>
        <row r="135">
          <cell r="A135">
            <v>224</v>
          </cell>
        </row>
        <row r="136">
          <cell r="A136">
            <v>124</v>
          </cell>
        </row>
        <row r="137">
          <cell r="A137">
            <v>261</v>
          </cell>
        </row>
        <row r="138">
          <cell r="A138">
            <v>307</v>
          </cell>
        </row>
        <row r="139">
          <cell r="A139">
            <v>273</v>
          </cell>
        </row>
        <row r="140">
          <cell r="A140">
            <v>253</v>
          </cell>
        </row>
        <row r="141">
          <cell r="A141">
            <v>643</v>
          </cell>
        </row>
        <row r="142">
          <cell r="A142">
            <v>215</v>
          </cell>
        </row>
        <row r="143">
          <cell r="A143">
            <v>556</v>
          </cell>
        </row>
        <row r="144">
          <cell r="A144">
            <v>560</v>
          </cell>
        </row>
        <row r="145">
          <cell r="A145">
            <v>10</v>
          </cell>
        </row>
        <row r="146">
          <cell r="A146">
            <v>640</v>
          </cell>
        </row>
        <row r="147">
          <cell r="A147">
            <v>21</v>
          </cell>
        </row>
        <row r="148">
          <cell r="A148">
            <v>137</v>
          </cell>
        </row>
        <row r="149">
          <cell r="A149">
            <v>342</v>
          </cell>
        </row>
        <row r="150">
          <cell r="A150">
            <v>294</v>
          </cell>
        </row>
        <row r="151">
          <cell r="A151">
            <v>651</v>
          </cell>
        </row>
        <row r="152">
          <cell r="A152">
            <v>274</v>
          </cell>
        </row>
        <row r="153">
          <cell r="A153">
            <v>44</v>
          </cell>
        </row>
        <row r="154">
          <cell r="A154">
            <v>376</v>
          </cell>
        </row>
        <row r="155">
          <cell r="A155">
            <v>280</v>
          </cell>
        </row>
        <row r="156">
          <cell r="A156">
            <v>638</v>
          </cell>
        </row>
        <row r="157">
          <cell r="A157">
            <v>162</v>
          </cell>
        </row>
        <row r="158">
          <cell r="A158">
            <v>103</v>
          </cell>
        </row>
        <row r="159">
          <cell r="A159">
            <v>161</v>
          </cell>
        </row>
        <row r="160">
          <cell r="A160">
            <v>133</v>
          </cell>
        </row>
        <row r="161">
          <cell r="A161">
            <v>655</v>
          </cell>
        </row>
        <row r="162">
          <cell r="A162">
            <v>85</v>
          </cell>
        </row>
        <row r="163">
          <cell r="A163">
            <v>35</v>
          </cell>
        </row>
        <row r="164">
          <cell r="A164">
            <v>363</v>
          </cell>
        </row>
        <row r="165">
          <cell r="A165">
            <v>371</v>
          </cell>
        </row>
        <row r="166">
          <cell r="A166">
            <v>46</v>
          </cell>
        </row>
        <row r="167">
          <cell r="A167">
            <v>394</v>
          </cell>
        </row>
        <row r="168">
          <cell r="A168">
            <v>345</v>
          </cell>
        </row>
        <row r="169">
          <cell r="A169">
            <v>194</v>
          </cell>
        </row>
        <row r="170">
          <cell r="A170">
            <v>115</v>
          </cell>
        </row>
        <row r="171">
          <cell r="A171">
            <v>578</v>
          </cell>
        </row>
        <row r="172">
          <cell r="A172">
            <v>308</v>
          </cell>
        </row>
        <row r="173">
          <cell r="A173">
            <v>142</v>
          </cell>
        </row>
        <row r="174">
          <cell r="A174">
            <v>204</v>
          </cell>
        </row>
        <row r="175">
          <cell r="A175">
            <v>222</v>
          </cell>
        </row>
        <row r="176">
          <cell r="A176">
            <v>350</v>
          </cell>
        </row>
        <row r="177">
          <cell r="A177">
            <v>221</v>
          </cell>
        </row>
        <row r="178">
          <cell r="A178">
            <v>13</v>
          </cell>
        </row>
        <row r="179">
          <cell r="A179">
            <v>334</v>
          </cell>
        </row>
        <row r="180">
          <cell r="A180">
            <v>276</v>
          </cell>
        </row>
        <row r="181">
          <cell r="A181">
            <v>377</v>
          </cell>
        </row>
        <row r="182">
          <cell r="A182">
            <v>618</v>
          </cell>
        </row>
        <row r="183">
          <cell r="A183">
            <v>188</v>
          </cell>
        </row>
        <row r="184">
          <cell r="A184">
            <v>565</v>
          </cell>
        </row>
        <row r="185">
          <cell r="A185">
            <v>337</v>
          </cell>
        </row>
        <row r="186">
          <cell r="A186">
            <v>321</v>
          </cell>
        </row>
        <row r="187">
          <cell r="A187">
            <v>220</v>
          </cell>
        </row>
        <row r="188">
          <cell r="A188">
            <v>361</v>
          </cell>
        </row>
        <row r="189">
          <cell r="A189">
            <v>205</v>
          </cell>
        </row>
        <row r="190">
          <cell r="A190">
            <v>213</v>
          </cell>
        </row>
        <row r="191">
          <cell r="A191">
            <v>214</v>
          </cell>
        </row>
        <row r="192">
          <cell r="A192">
            <v>207</v>
          </cell>
        </row>
        <row r="193">
          <cell r="A193">
            <v>591</v>
          </cell>
        </row>
        <row r="194">
          <cell r="A194">
            <v>196</v>
          </cell>
        </row>
        <row r="195">
          <cell r="A195">
            <v>68</v>
          </cell>
        </row>
        <row r="196">
          <cell r="A196">
            <v>322</v>
          </cell>
        </row>
        <row r="197">
          <cell r="A197">
            <v>286</v>
          </cell>
        </row>
        <row r="198">
          <cell r="A198">
            <v>602</v>
          </cell>
        </row>
        <row r="199">
          <cell r="A199">
            <v>183</v>
          </cell>
        </row>
        <row r="200">
          <cell r="A200">
            <v>400</v>
          </cell>
        </row>
        <row r="201">
          <cell r="A201">
            <v>367</v>
          </cell>
        </row>
        <row r="202">
          <cell r="A202">
            <v>277</v>
          </cell>
        </row>
        <row r="203">
          <cell r="A203">
            <v>270</v>
          </cell>
        </row>
        <row r="204">
          <cell r="A204">
            <v>252</v>
          </cell>
        </row>
        <row r="205">
          <cell r="A205">
            <v>86</v>
          </cell>
        </row>
        <row r="206">
          <cell r="A206">
            <v>193</v>
          </cell>
        </row>
        <row r="207">
          <cell r="A207">
            <v>57</v>
          </cell>
        </row>
        <row r="208">
          <cell r="A208">
            <v>596</v>
          </cell>
        </row>
        <row r="209">
          <cell r="A209">
            <v>609</v>
          </cell>
        </row>
        <row r="210">
          <cell r="A210">
            <v>153</v>
          </cell>
        </row>
        <row r="211">
          <cell r="A211">
            <v>89</v>
          </cell>
        </row>
        <row r="212">
          <cell r="A212">
            <v>113</v>
          </cell>
        </row>
        <row r="213">
          <cell r="A213">
            <v>362</v>
          </cell>
        </row>
        <row r="214">
          <cell r="A214">
            <v>128</v>
          </cell>
        </row>
        <row r="215">
          <cell r="A215">
            <v>568</v>
          </cell>
        </row>
        <row r="216">
          <cell r="A216">
            <v>209</v>
          </cell>
        </row>
        <row r="217">
          <cell r="A217">
            <v>385</v>
          </cell>
        </row>
        <row r="218">
          <cell r="A218">
            <v>295</v>
          </cell>
        </row>
        <row r="219">
          <cell r="A219">
            <v>357</v>
          </cell>
        </row>
        <row r="220">
          <cell r="A220">
            <v>260</v>
          </cell>
        </row>
        <row r="221">
          <cell r="A221">
            <v>174</v>
          </cell>
        </row>
        <row r="222">
          <cell r="A222">
            <v>284</v>
          </cell>
        </row>
        <row r="223">
          <cell r="A223">
            <v>341</v>
          </cell>
        </row>
        <row r="224">
          <cell r="A224">
            <v>665</v>
          </cell>
        </row>
        <row r="225">
          <cell r="A225">
            <v>333</v>
          </cell>
        </row>
        <row r="226">
          <cell r="A226">
            <v>248</v>
          </cell>
        </row>
        <row r="227">
          <cell r="A227">
            <v>14</v>
          </cell>
        </row>
        <row r="228">
          <cell r="A228">
            <v>338</v>
          </cell>
        </row>
        <row r="229">
          <cell r="A229">
            <v>395</v>
          </cell>
        </row>
        <row r="230">
          <cell r="A230">
            <v>347</v>
          </cell>
        </row>
        <row r="231">
          <cell r="A231">
            <v>246</v>
          </cell>
        </row>
        <row r="232">
          <cell r="A232">
            <v>69</v>
          </cell>
        </row>
        <row r="233">
          <cell r="A233">
            <v>288</v>
          </cell>
        </row>
        <row r="234">
          <cell r="A234">
            <v>563</v>
          </cell>
        </row>
        <row r="235">
          <cell r="A235">
            <v>303</v>
          </cell>
        </row>
        <row r="236">
          <cell r="A236">
            <v>180</v>
          </cell>
        </row>
        <row r="237">
          <cell r="A237">
            <v>129</v>
          </cell>
        </row>
        <row r="238">
          <cell r="A238">
            <v>397</v>
          </cell>
        </row>
        <row r="239">
          <cell r="A239">
            <v>373</v>
          </cell>
        </row>
        <row r="240">
          <cell r="A240">
            <v>296</v>
          </cell>
        </row>
        <row r="241">
          <cell r="A241">
            <v>348</v>
          </cell>
        </row>
        <row r="242">
          <cell r="A242">
            <v>597</v>
          </cell>
        </row>
        <row r="243">
          <cell r="A243">
            <v>197</v>
          </cell>
        </row>
        <row r="244">
          <cell r="A244">
            <v>75</v>
          </cell>
        </row>
        <row r="245">
          <cell r="A245">
            <v>662</v>
          </cell>
        </row>
        <row r="246">
          <cell r="A246">
            <v>59</v>
          </cell>
        </row>
        <row r="247">
          <cell r="A247">
            <v>388</v>
          </cell>
        </row>
        <row r="248">
          <cell r="A248">
            <v>78</v>
          </cell>
        </row>
        <row r="249">
          <cell r="A249">
            <v>309</v>
          </cell>
        </row>
        <row r="250">
          <cell r="A250">
            <v>22</v>
          </cell>
        </row>
        <row r="251">
          <cell r="A251">
            <v>551</v>
          </cell>
        </row>
        <row r="252">
          <cell r="A252">
            <v>32</v>
          </cell>
        </row>
        <row r="253">
          <cell r="A253">
            <v>201</v>
          </cell>
        </row>
        <row r="254">
          <cell r="A254">
            <v>581</v>
          </cell>
        </row>
        <row r="255">
          <cell r="A255">
            <v>663</v>
          </cell>
        </row>
        <row r="256">
          <cell r="A256">
            <v>195</v>
          </cell>
        </row>
        <row r="257">
          <cell r="A257">
            <v>263</v>
          </cell>
        </row>
        <row r="258">
          <cell r="A258">
            <v>223</v>
          </cell>
        </row>
        <row r="259">
          <cell r="A259">
            <v>314</v>
          </cell>
        </row>
        <row r="260">
          <cell r="A260">
            <v>243</v>
          </cell>
        </row>
        <row r="261">
          <cell r="A261">
            <v>159</v>
          </cell>
        </row>
        <row r="262">
          <cell r="A262">
            <v>63</v>
          </cell>
        </row>
        <row r="263">
          <cell r="A263">
            <v>65</v>
          </cell>
        </row>
        <row r="264">
          <cell r="A264">
            <v>139</v>
          </cell>
        </row>
        <row r="265">
          <cell r="A265">
            <v>147</v>
          </cell>
        </row>
        <row r="266">
          <cell r="A266">
            <v>584</v>
          </cell>
        </row>
        <row r="267">
          <cell r="A267">
            <v>306</v>
          </cell>
        </row>
        <row r="268">
          <cell r="A268">
            <v>642</v>
          </cell>
        </row>
        <row r="269">
          <cell r="A269">
            <v>99</v>
          </cell>
        </row>
        <row r="270">
          <cell r="A270">
            <v>269</v>
          </cell>
        </row>
        <row r="271">
          <cell r="A271">
            <v>600</v>
          </cell>
        </row>
        <row r="272">
          <cell r="A272">
            <v>20</v>
          </cell>
        </row>
        <row r="273">
          <cell r="A273">
            <v>190</v>
          </cell>
        </row>
        <row r="274">
          <cell r="A274">
            <v>646</v>
          </cell>
        </row>
        <row r="275">
          <cell r="A275">
            <v>343</v>
          </cell>
        </row>
        <row r="276">
          <cell r="A276">
            <v>387</v>
          </cell>
        </row>
        <row r="277">
          <cell r="A277">
            <v>56</v>
          </cell>
        </row>
        <row r="278">
          <cell r="A278">
            <v>254</v>
          </cell>
        </row>
        <row r="279">
          <cell r="A279">
            <v>250</v>
          </cell>
        </row>
        <row r="280">
          <cell r="A280">
            <v>38</v>
          </cell>
        </row>
        <row r="281">
          <cell r="A281">
            <v>208</v>
          </cell>
        </row>
        <row r="282">
          <cell r="A282">
            <v>364</v>
          </cell>
        </row>
        <row r="283">
          <cell r="A283">
            <v>5</v>
          </cell>
        </row>
        <row r="284">
          <cell r="A284">
            <v>666</v>
          </cell>
        </row>
        <row r="285">
          <cell r="A285">
            <v>167</v>
          </cell>
        </row>
        <row r="286">
          <cell r="A286">
            <v>310</v>
          </cell>
        </row>
        <row r="287">
          <cell r="A287">
            <v>126</v>
          </cell>
        </row>
        <row r="288">
          <cell r="A288">
            <v>327</v>
          </cell>
        </row>
        <row r="289">
          <cell r="A289">
            <v>292</v>
          </cell>
        </row>
        <row r="290">
          <cell r="A290">
            <v>158</v>
          </cell>
        </row>
        <row r="291">
          <cell r="A291">
            <v>392</v>
          </cell>
        </row>
        <row r="292">
          <cell r="A292">
            <v>171</v>
          </cell>
        </row>
        <row r="293">
          <cell r="A293">
            <v>629</v>
          </cell>
        </row>
        <row r="294">
          <cell r="A294">
            <v>245</v>
          </cell>
        </row>
        <row r="295">
          <cell r="A295">
            <v>586</v>
          </cell>
        </row>
        <row r="296">
          <cell r="A296">
            <v>553</v>
          </cell>
        </row>
        <row r="297">
          <cell r="A297">
            <v>316</v>
          </cell>
        </row>
        <row r="298">
          <cell r="A298">
            <v>24</v>
          </cell>
        </row>
        <row r="299">
          <cell r="A299">
            <v>58</v>
          </cell>
        </row>
        <row r="300">
          <cell r="A300">
            <v>636</v>
          </cell>
        </row>
        <row r="301">
          <cell r="A301">
            <v>235</v>
          </cell>
        </row>
        <row r="302">
          <cell r="A302">
            <v>141</v>
          </cell>
        </row>
        <row r="303">
          <cell r="A303">
            <v>70</v>
          </cell>
        </row>
        <row r="304">
          <cell r="A304">
            <v>660</v>
          </cell>
        </row>
        <row r="305">
          <cell r="A305">
            <v>91</v>
          </cell>
        </row>
        <row r="306">
          <cell r="A306">
            <v>173</v>
          </cell>
        </row>
        <row r="307">
          <cell r="A307">
            <v>71</v>
          </cell>
        </row>
        <row r="308">
          <cell r="A308">
            <v>34</v>
          </cell>
        </row>
        <row r="309">
          <cell r="A309">
            <v>346</v>
          </cell>
        </row>
        <row r="310">
          <cell r="A310">
            <v>356</v>
          </cell>
        </row>
        <row r="311">
          <cell r="A311">
            <v>313</v>
          </cell>
        </row>
        <row r="312">
          <cell r="A312">
            <v>41</v>
          </cell>
        </row>
        <row r="313">
          <cell r="A313">
            <v>93</v>
          </cell>
        </row>
        <row r="314">
          <cell r="A314">
            <v>554</v>
          </cell>
        </row>
        <row r="315">
          <cell r="A315">
            <v>262</v>
          </cell>
        </row>
        <row r="316">
          <cell r="A316">
            <v>102</v>
          </cell>
        </row>
        <row r="317">
          <cell r="A317">
            <v>326</v>
          </cell>
        </row>
        <row r="318">
          <cell r="A318">
            <v>92</v>
          </cell>
        </row>
        <row r="319">
          <cell r="A319">
            <v>324</v>
          </cell>
        </row>
        <row r="320">
          <cell r="A320">
            <v>601</v>
          </cell>
        </row>
        <row r="321">
          <cell r="A321">
            <v>647</v>
          </cell>
        </row>
        <row r="322">
          <cell r="A322">
            <v>283</v>
          </cell>
        </row>
        <row r="323">
          <cell r="A323">
            <v>172</v>
          </cell>
        </row>
        <row r="324">
          <cell r="A324">
            <v>80</v>
          </cell>
        </row>
        <row r="325">
          <cell r="A325">
            <v>564</v>
          </cell>
        </row>
        <row r="326">
          <cell r="A326">
            <v>573</v>
          </cell>
        </row>
        <row r="327">
          <cell r="A327">
            <v>598</v>
          </cell>
        </row>
        <row r="328">
          <cell r="A328">
            <v>127</v>
          </cell>
        </row>
        <row r="329">
          <cell r="A329">
            <v>555</v>
          </cell>
        </row>
        <row r="330">
          <cell r="A330">
            <v>118</v>
          </cell>
        </row>
        <row r="331">
          <cell r="A331">
            <v>339</v>
          </cell>
        </row>
        <row r="332">
          <cell r="A332">
            <v>550</v>
          </cell>
        </row>
        <row r="333">
          <cell r="A333">
            <v>287</v>
          </cell>
        </row>
        <row r="334">
          <cell r="A334">
            <v>635</v>
          </cell>
        </row>
        <row r="335">
          <cell r="A335">
            <v>97</v>
          </cell>
        </row>
        <row r="336">
          <cell r="A336">
            <v>4</v>
          </cell>
        </row>
        <row r="337">
          <cell r="A337">
            <v>311</v>
          </cell>
        </row>
        <row r="338">
          <cell r="A338">
            <v>298</v>
          </cell>
        </row>
        <row r="339">
          <cell r="A339">
            <v>62</v>
          </cell>
        </row>
        <row r="340">
          <cell r="A340">
            <v>251</v>
          </cell>
        </row>
        <row r="341">
          <cell r="A341">
            <v>136</v>
          </cell>
        </row>
        <row r="342">
          <cell r="A342">
            <v>100</v>
          </cell>
        </row>
        <row r="343">
          <cell r="A343">
            <v>583</v>
          </cell>
        </row>
        <row r="344">
          <cell r="A344">
            <v>365</v>
          </cell>
        </row>
        <row r="345">
          <cell r="A345">
            <v>285</v>
          </cell>
        </row>
        <row r="346">
          <cell r="A346">
            <v>9</v>
          </cell>
        </row>
        <row r="347">
          <cell r="A347">
            <v>604</v>
          </cell>
        </row>
        <row r="348">
          <cell r="A348">
            <v>396</v>
          </cell>
        </row>
        <row r="349">
          <cell r="A349">
            <v>6</v>
          </cell>
        </row>
        <row r="350">
          <cell r="A350">
            <v>372</v>
          </cell>
        </row>
        <row r="351">
          <cell r="A351">
            <v>236</v>
          </cell>
        </row>
        <row r="352">
          <cell r="A352">
            <v>566</v>
          </cell>
        </row>
        <row r="353">
          <cell r="A353">
            <v>152</v>
          </cell>
        </row>
        <row r="354">
          <cell r="A354">
            <v>621</v>
          </cell>
        </row>
        <row r="355">
          <cell r="A355">
            <v>25</v>
          </cell>
        </row>
        <row r="356">
          <cell r="A356">
            <v>391</v>
          </cell>
        </row>
        <row r="357">
          <cell r="A357">
            <v>579</v>
          </cell>
        </row>
        <row r="358">
          <cell r="A358">
            <v>177</v>
          </cell>
        </row>
        <row r="359">
          <cell r="A359">
            <v>26</v>
          </cell>
        </row>
        <row r="360">
          <cell r="A360">
            <v>659</v>
          </cell>
        </row>
        <row r="361">
          <cell r="A361">
            <v>650</v>
          </cell>
        </row>
        <row r="362">
          <cell r="A362">
            <v>50</v>
          </cell>
        </row>
        <row r="363">
          <cell r="A363">
            <v>157</v>
          </cell>
        </row>
        <row r="364">
          <cell r="A364">
            <v>53</v>
          </cell>
        </row>
        <row r="365">
          <cell r="A365">
            <v>225</v>
          </cell>
        </row>
        <row r="366">
          <cell r="A366">
            <v>595</v>
          </cell>
        </row>
        <row r="367">
          <cell r="A367">
            <v>299</v>
          </cell>
        </row>
        <row r="368">
          <cell r="A368">
            <v>369</v>
          </cell>
        </row>
        <row r="369">
          <cell r="A369">
            <v>264</v>
          </cell>
        </row>
        <row r="370">
          <cell r="A370">
            <v>616</v>
          </cell>
        </row>
        <row r="371">
          <cell r="A371">
            <v>60</v>
          </cell>
        </row>
        <row r="372">
          <cell r="A372">
            <v>266</v>
          </cell>
        </row>
        <row r="373">
          <cell r="A373">
            <v>587</v>
          </cell>
        </row>
        <row r="374">
          <cell r="A374">
            <v>109</v>
          </cell>
        </row>
        <row r="375">
          <cell r="A375">
            <v>179</v>
          </cell>
        </row>
        <row r="376">
          <cell r="A376">
            <v>349</v>
          </cell>
        </row>
        <row r="377">
          <cell r="A377">
            <v>559</v>
          </cell>
        </row>
        <row r="378">
          <cell r="A378">
            <v>657</v>
          </cell>
        </row>
        <row r="379">
          <cell r="A379">
            <v>42</v>
          </cell>
        </row>
        <row r="380">
          <cell r="A380">
            <v>240</v>
          </cell>
        </row>
        <row r="381">
          <cell r="A381">
            <v>116</v>
          </cell>
        </row>
        <row r="382">
          <cell r="A382">
            <v>562</v>
          </cell>
        </row>
        <row r="383">
          <cell r="A383">
            <v>360</v>
          </cell>
        </row>
        <row r="384">
          <cell r="A384">
            <v>603</v>
          </cell>
        </row>
        <row r="385">
          <cell r="A385">
            <v>76</v>
          </cell>
        </row>
        <row r="386">
          <cell r="A386">
            <v>17</v>
          </cell>
        </row>
        <row r="387">
          <cell r="A387">
            <v>320</v>
          </cell>
        </row>
        <row r="388">
          <cell r="A388">
            <v>281</v>
          </cell>
        </row>
        <row r="389">
          <cell r="A389">
            <v>219</v>
          </cell>
        </row>
        <row r="390">
          <cell r="A390">
            <v>178</v>
          </cell>
        </row>
        <row r="391">
          <cell r="A391">
            <v>588</v>
          </cell>
        </row>
        <row r="392">
          <cell r="A392">
            <v>67</v>
          </cell>
        </row>
        <row r="393">
          <cell r="A393">
            <v>125</v>
          </cell>
        </row>
        <row r="394">
          <cell r="A394">
            <v>300</v>
          </cell>
        </row>
        <row r="395">
          <cell r="A395">
            <v>40</v>
          </cell>
        </row>
        <row r="396">
          <cell r="A396">
            <v>185</v>
          </cell>
        </row>
        <row r="397">
          <cell r="A397">
            <v>176</v>
          </cell>
        </row>
        <row r="398">
          <cell r="A398">
            <v>630</v>
          </cell>
        </row>
        <row r="399">
          <cell r="A399">
            <v>111</v>
          </cell>
        </row>
        <row r="400">
          <cell r="A400">
            <v>134</v>
          </cell>
        </row>
        <row r="401">
          <cell r="A401">
            <v>605</v>
          </cell>
        </row>
        <row r="402">
          <cell r="A402">
            <v>135</v>
          </cell>
        </row>
        <row r="403">
          <cell r="A403">
            <v>232</v>
          </cell>
        </row>
        <row r="404">
          <cell r="A404">
            <v>340</v>
          </cell>
        </row>
        <row r="405">
          <cell r="A405">
            <v>166</v>
          </cell>
        </row>
        <row r="406">
          <cell r="A406">
            <v>399</v>
          </cell>
        </row>
        <row r="407">
          <cell r="A407">
            <v>370</v>
          </cell>
        </row>
        <row r="408">
          <cell r="A408">
            <v>104</v>
          </cell>
        </row>
        <row r="409">
          <cell r="A409">
            <v>318</v>
          </cell>
        </row>
        <row r="410">
          <cell r="A410">
            <v>43</v>
          </cell>
        </row>
        <row r="411">
          <cell r="A411">
            <v>226</v>
          </cell>
        </row>
        <row r="412">
          <cell r="A412">
            <v>572</v>
          </cell>
        </row>
        <row r="413">
          <cell r="A413">
            <v>175</v>
          </cell>
        </row>
        <row r="414">
          <cell r="A414">
            <v>386</v>
          </cell>
        </row>
        <row r="415">
          <cell r="A415">
            <v>615</v>
          </cell>
        </row>
        <row r="416">
          <cell r="A416">
            <v>632</v>
          </cell>
        </row>
        <row r="417">
          <cell r="A417">
            <v>353</v>
          </cell>
        </row>
      </sheetData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617</v>
          </cell>
        </row>
        <row r="3">
          <cell r="A3">
            <v>210</v>
          </cell>
        </row>
        <row r="4">
          <cell r="A4">
            <v>554</v>
          </cell>
        </row>
        <row r="5">
          <cell r="A5">
            <v>311</v>
          </cell>
        </row>
        <row r="6">
          <cell r="A6">
            <v>206</v>
          </cell>
        </row>
        <row r="7">
          <cell r="A7">
            <v>262</v>
          </cell>
        </row>
        <row r="8">
          <cell r="A8">
            <v>56</v>
          </cell>
        </row>
        <row r="9">
          <cell r="A9">
            <v>208</v>
          </cell>
        </row>
        <row r="10">
          <cell r="A10">
            <v>395</v>
          </cell>
        </row>
        <row r="11">
          <cell r="A11">
            <v>0</v>
          </cell>
        </row>
        <row r="12">
          <cell r="A12">
            <v>145</v>
          </cell>
        </row>
        <row r="13">
          <cell r="A13">
            <v>184</v>
          </cell>
        </row>
        <row r="14">
          <cell r="A14">
            <v>218</v>
          </cell>
        </row>
        <row r="15">
          <cell r="A15">
            <v>153</v>
          </cell>
        </row>
        <row r="16">
          <cell r="A16">
            <v>375</v>
          </cell>
        </row>
        <row r="17">
          <cell r="A17">
            <v>231</v>
          </cell>
        </row>
        <row r="18">
          <cell r="A18">
            <v>147</v>
          </cell>
        </row>
        <row r="19">
          <cell r="A19">
            <v>630</v>
          </cell>
        </row>
        <row r="20">
          <cell r="A20">
            <v>638</v>
          </cell>
        </row>
        <row r="21">
          <cell r="A21">
            <v>591</v>
          </cell>
        </row>
        <row r="22">
          <cell r="A22">
            <v>611</v>
          </cell>
        </row>
        <row r="23">
          <cell r="A23">
            <v>362</v>
          </cell>
        </row>
        <row r="24">
          <cell r="A24">
            <v>580</v>
          </cell>
        </row>
        <row r="25">
          <cell r="A25">
            <v>628</v>
          </cell>
        </row>
        <row r="26">
          <cell r="A26">
            <v>224</v>
          </cell>
        </row>
        <row r="27">
          <cell r="A27">
            <v>316</v>
          </cell>
        </row>
        <row r="28">
          <cell r="A28">
            <v>96</v>
          </cell>
        </row>
        <row r="29">
          <cell r="A29">
            <v>116</v>
          </cell>
        </row>
        <row r="30">
          <cell r="A30">
            <v>318</v>
          </cell>
        </row>
        <row r="31">
          <cell r="A31">
            <v>202</v>
          </cell>
        </row>
        <row r="32">
          <cell r="A32">
            <v>317</v>
          </cell>
        </row>
        <row r="33">
          <cell r="A33">
            <v>211</v>
          </cell>
        </row>
        <row r="34">
          <cell r="A34">
            <v>236</v>
          </cell>
        </row>
        <row r="35">
          <cell r="A35">
            <v>238</v>
          </cell>
        </row>
        <row r="36">
          <cell r="A36">
            <v>647</v>
          </cell>
        </row>
        <row r="37">
          <cell r="A37">
            <v>24</v>
          </cell>
        </row>
        <row r="38">
          <cell r="A38">
            <v>565</v>
          </cell>
        </row>
        <row r="39">
          <cell r="A39">
            <v>310</v>
          </cell>
        </row>
        <row r="40">
          <cell r="A40">
            <v>177</v>
          </cell>
        </row>
        <row r="41">
          <cell r="A41">
            <v>381</v>
          </cell>
        </row>
        <row r="42">
          <cell r="A42">
            <v>18</v>
          </cell>
        </row>
        <row r="43">
          <cell r="A43">
            <v>106</v>
          </cell>
        </row>
        <row r="44">
          <cell r="A44">
            <v>146</v>
          </cell>
        </row>
        <row r="45">
          <cell r="A45">
            <v>142</v>
          </cell>
        </row>
        <row r="46">
          <cell r="A46">
            <v>179</v>
          </cell>
        </row>
        <row r="47">
          <cell r="A47">
            <v>138</v>
          </cell>
        </row>
        <row r="48">
          <cell r="A48">
            <v>656</v>
          </cell>
        </row>
        <row r="49">
          <cell r="A49">
            <v>49</v>
          </cell>
        </row>
        <row r="50">
          <cell r="A50">
            <v>176</v>
          </cell>
        </row>
        <row r="51">
          <cell r="A51">
            <v>385</v>
          </cell>
        </row>
        <row r="52">
          <cell r="A52">
            <v>222</v>
          </cell>
        </row>
        <row r="53">
          <cell r="A53">
            <v>55</v>
          </cell>
        </row>
        <row r="54">
          <cell r="A54">
            <v>1</v>
          </cell>
        </row>
        <row r="55">
          <cell r="A55">
            <v>99</v>
          </cell>
        </row>
        <row r="56">
          <cell r="A56">
            <v>219</v>
          </cell>
        </row>
        <row r="57">
          <cell r="A57">
            <v>115</v>
          </cell>
        </row>
        <row r="58">
          <cell r="A58">
            <v>235</v>
          </cell>
        </row>
        <row r="59">
          <cell r="A59">
            <v>570</v>
          </cell>
        </row>
        <row r="60">
          <cell r="A60">
            <v>612</v>
          </cell>
        </row>
        <row r="61">
          <cell r="A61">
            <v>101</v>
          </cell>
        </row>
        <row r="62">
          <cell r="A62">
            <v>331</v>
          </cell>
        </row>
        <row r="63">
          <cell r="A63">
            <v>376</v>
          </cell>
        </row>
        <row r="64">
          <cell r="A64">
            <v>614</v>
          </cell>
        </row>
        <row r="65">
          <cell r="A65">
            <v>189</v>
          </cell>
        </row>
        <row r="66">
          <cell r="A66">
            <v>390</v>
          </cell>
        </row>
        <row r="67">
          <cell r="A67">
            <v>281</v>
          </cell>
        </row>
        <row r="68">
          <cell r="A68">
            <v>105</v>
          </cell>
        </row>
        <row r="69">
          <cell r="A69">
            <v>188</v>
          </cell>
        </row>
        <row r="70">
          <cell r="A70">
            <v>297</v>
          </cell>
        </row>
        <row r="71">
          <cell r="A71">
            <v>193</v>
          </cell>
        </row>
        <row r="72">
          <cell r="A72">
            <v>61</v>
          </cell>
        </row>
        <row r="73">
          <cell r="A73">
            <v>128</v>
          </cell>
        </row>
        <row r="74">
          <cell r="A74">
            <v>140</v>
          </cell>
        </row>
        <row r="75">
          <cell r="A75">
            <v>215</v>
          </cell>
        </row>
        <row r="76">
          <cell r="A76">
            <v>248</v>
          </cell>
        </row>
        <row r="77">
          <cell r="A77">
            <v>305</v>
          </cell>
        </row>
        <row r="78">
          <cell r="A78">
            <v>73</v>
          </cell>
        </row>
        <row r="79">
          <cell r="A79">
            <v>52</v>
          </cell>
        </row>
        <row r="80">
          <cell r="A80">
            <v>71</v>
          </cell>
        </row>
        <row r="81">
          <cell r="A81">
            <v>337</v>
          </cell>
        </row>
        <row r="82">
          <cell r="A82">
            <v>637</v>
          </cell>
        </row>
        <row r="83">
          <cell r="A83">
            <v>371</v>
          </cell>
        </row>
        <row r="84">
          <cell r="A84">
            <v>2</v>
          </cell>
        </row>
        <row r="85">
          <cell r="A85">
            <v>72</v>
          </cell>
        </row>
        <row r="86">
          <cell r="A86">
            <v>20</v>
          </cell>
        </row>
        <row r="87">
          <cell r="A87">
            <v>401</v>
          </cell>
        </row>
        <row r="88">
          <cell r="A88">
            <v>306</v>
          </cell>
        </row>
        <row r="89">
          <cell r="A89">
            <v>320</v>
          </cell>
        </row>
        <row r="90">
          <cell r="A90">
            <v>25</v>
          </cell>
        </row>
        <row r="91">
          <cell r="A91">
            <v>100</v>
          </cell>
        </row>
        <row r="92">
          <cell r="A92">
            <v>384</v>
          </cell>
        </row>
        <row r="93">
          <cell r="A93">
            <v>315</v>
          </cell>
        </row>
        <row r="94">
          <cell r="A94">
            <v>551</v>
          </cell>
        </row>
        <row r="95">
          <cell r="A95">
            <v>254</v>
          </cell>
        </row>
        <row r="96">
          <cell r="A96">
            <v>197</v>
          </cell>
        </row>
        <row r="97">
          <cell r="A97">
            <v>98</v>
          </cell>
        </row>
        <row r="98">
          <cell r="A98">
            <v>304</v>
          </cell>
        </row>
        <row r="99">
          <cell r="A99">
            <v>610</v>
          </cell>
        </row>
        <row r="100">
          <cell r="A100">
            <v>59</v>
          </cell>
        </row>
        <row r="101">
          <cell r="A101">
            <v>308</v>
          </cell>
        </row>
        <row r="102">
          <cell r="A102">
            <v>247</v>
          </cell>
        </row>
        <row r="103">
          <cell r="A103">
            <v>567</v>
          </cell>
        </row>
        <row r="104">
          <cell r="A104">
            <v>209</v>
          </cell>
        </row>
        <row r="105">
          <cell r="A105">
            <v>636</v>
          </cell>
        </row>
        <row r="106">
          <cell r="A106">
            <v>655</v>
          </cell>
        </row>
        <row r="107">
          <cell r="A107">
            <v>366</v>
          </cell>
        </row>
        <row r="108">
          <cell r="A108">
            <v>130</v>
          </cell>
        </row>
        <row r="109">
          <cell r="A109">
            <v>369</v>
          </cell>
        </row>
        <row r="110">
          <cell r="A110">
            <v>187</v>
          </cell>
        </row>
        <row r="111">
          <cell r="A111">
            <v>578</v>
          </cell>
        </row>
        <row r="112">
          <cell r="A112">
            <v>562</v>
          </cell>
        </row>
        <row r="113">
          <cell r="A113">
            <v>399</v>
          </cell>
        </row>
        <row r="114">
          <cell r="A114">
            <v>623</v>
          </cell>
        </row>
        <row r="115">
          <cell r="A115">
            <v>90</v>
          </cell>
        </row>
        <row r="116">
          <cell r="A116">
            <v>161</v>
          </cell>
        </row>
        <row r="117">
          <cell r="A117">
            <v>7</v>
          </cell>
        </row>
        <row r="118">
          <cell r="A118">
            <v>239</v>
          </cell>
        </row>
        <row r="119">
          <cell r="A119">
            <v>249</v>
          </cell>
        </row>
        <row r="120">
          <cell r="A120">
            <v>154</v>
          </cell>
        </row>
        <row r="121">
          <cell r="A121">
            <v>579</v>
          </cell>
        </row>
        <row r="122">
          <cell r="A122">
            <v>84</v>
          </cell>
        </row>
        <row r="123">
          <cell r="A123">
            <v>396</v>
          </cell>
        </row>
        <row r="124">
          <cell r="A124">
            <v>88</v>
          </cell>
        </row>
        <row r="125">
          <cell r="A125">
            <v>642</v>
          </cell>
        </row>
        <row r="126">
          <cell r="A126">
            <v>175</v>
          </cell>
        </row>
        <row r="127">
          <cell r="A127">
            <v>339</v>
          </cell>
        </row>
        <row r="128">
          <cell r="A128">
            <v>583</v>
          </cell>
        </row>
        <row r="129">
          <cell r="A129">
            <v>351</v>
          </cell>
        </row>
        <row r="130">
          <cell r="A130">
            <v>150</v>
          </cell>
        </row>
        <row r="131">
          <cell r="A131">
            <v>250</v>
          </cell>
        </row>
        <row r="132">
          <cell r="A132">
            <v>323</v>
          </cell>
        </row>
        <row r="133">
          <cell r="A133">
            <v>572</v>
          </cell>
        </row>
        <row r="134">
          <cell r="A134">
            <v>165</v>
          </cell>
        </row>
        <row r="135">
          <cell r="A135">
            <v>652</v>
          </cell>
        </row>
        <row r="136">
          <cell r="A136">
            <v>556</v>
          </cell>
        </row>
        <row r="137">
          <cell r="A137">
            <v>392</v>
          </cell>
        </row>
        <row r="138">
          <cell r="A138">
            <v>383</v>
          </cell>
        </row>
        <row r="139">
          <cell r="A139">
            <v>604</v>
          </cell>
        </row>
        <row r="140">
          <cell r="A140">
            <v>158</v>
          </cell>
        </row>
        <row r="141">
          <cell r="A141">
            <v>51</v>
          </cell>
        </row>
        <row r="142">
          <cell r="A142">
            <v>45</v>
          </cell>
        </row>
        <row r="143">
          <cell r="A143">
            <v>606</v>
          </cell>
        </row>
        <row r="144">
          <cell r="A144">
            <v>283</v>
          </cell>
        </row>
        <row r="145">
          <cell r="A145">
            <v>353</v>
          </cell>
        </row>
        <row r="146">
          <cell r="A146">
            <v>374</v>
          </cell>
        </row>
        <row r="147">
          <cell r="A147">
            <v>35</v>
          </cell>
        </row>
        <row r="148">
          <cell r="A148">
            <v>272</v>
          </cell>
        </row>
        <row r="149">
          <cell r="A149">
            <v>257</v>
          </cell>
        </row>
        <row r="150">
          <cell r="A150">
            <v>110</v>
          </cell>
        </row>
        <row r="151">
          <cell r="A151">
            <v>298</v>
          </cell>
        </row>
        <row r="152">
          <cell r="A152">
            <v>221</v>
          </cell>
        </row>
        <row r="153">
          <cell r="A153">
            <v>277</v>
          </cell>
        </row>
        <row r="154">
          <cell r="A154">
            <v>87</v>
          </cell>
        </row>
        <row r="155">
          <cell r="A155">
            <v>69</v>
          </cell>
        </row>
        <row r="156">
          <cell r="A156">
            <v>585</v>
          </cell>
        </row>
        <row r="157">
          <cell r="A157">
            <v>660</v>
          </cell>
        </row>
        <row r="158">
          <cell r="A158">
            <v>120</v>
          </cell>
        </row>
        <row r="159">
          <cell r="A159">
            <v>227</v>
          </cell>
        </row>
        <row r="160">
          <cell r="A160">
            <v>335</v>
          </cell>
        </row>
        <row r="161">
          <cell r="A161">
            <v>616</v>
          </cell>
        </row>
        <row r="162">
          <cell r="A162">
            <v>34</v>
          </cell>
        </row>
        <row r="163">
          <cell r="A163">
            <v>592</v>
          </cell>
        </row>
        <row r="164">
          <cell r="A164">
            <v>243</v>
          </cell>
        </row>
        <row r="165">
          <cell r="A165">
            <v>41</v>
          </cell>
        </row>
        <row r="166">
          <cell r="A166">
            <v>341</v>
          </cell>
        </row>
        <row r="167">
          <cell r="A167">
            <v>121</v>
          </cell>
        </row>
        <row r="168">
          <cell r="A168">
            <v>593</v>
          </cell>
        </row>
        <row r="169">
          <cell r="A169">
            <v>553</v>
          </cell>
        </row>
        <row r="170">
          <cell r="A170">
            <v>152</v>
          </cell>
        </row>
        <row r="171">
          <cell r="A171">
            <v>367</v>
          </cell>
        </row>
        <row r="172">
          <cell r="A172">
            <v>220</v>
          </cell>
        </row>
        <row r="173">
          <cell r="A173">
            <v>663</v>
          </cell>
        </row>
        <row r="174">
          <cell r="A174">
            <v>223</v>
          </cell>
        </row>
        <row r="175">
          <cell r="A175">
            <v>200</v>
          </cell>
        </row>
        <row r="176">
          <cell r="A176">
            <v>400</v>
          </cell>
        </row>
        <row r="177">
          <cell r="A177">
            <v>26</v>
          </cell>
        </row>
        <row r="178">
          <cell r="A178">
            <v>216</v>
          </cell>
        </row>
        <row r="179">
          <cell r="A179">
            <v>268</v>
          </cell>
        </row>
        <row r="180">
          <cell r="A180">
            <v>608</v>
          </cell>
        </row>
        <row r="181">
          <cell r="A181">
            <v>621</v>
          </cell>
        </row>
        <row r="182">
          <cell r="A182">
            <v>640</v>
          </cell>
        </row>
        <row r="183">
          <cell r="A183">
            <v>620</v>
          </cell>
        </row>
        <row r="184">
          <cell r="A184">
            <v>270</v>
          </cell>
        </row>
        <row r="185">
          <cell r="A185">
            <v>83</v>
          </cell>
        </row>
        <row r="186">
          <cell r="A186">
            <v>292</v>
          </cell>
        </row>
        <row r="187">
          <cell r="A187">
            <v>258</v>
          </cell>
        </row>
        <row r="188">
          <cell r="A188">
            <v>23</v>
          </cell>
        </row>
        <row r="189">
          <cell r="A189">
            <v>557</v>
          </cell>
        </row>
        <row r="190">
          <cell r="A190">
            <v>361</v>
          </cell>
        </row>
        <row r="191">
          <cell r="A191">
            <v>639</v>
          </cell>
        </row>
        <row r="192">
          <cell r="A192">
            <v>44</v>
          </cell>
        </row>
        <row r="193">
          <cell r="A193">
            <v>27</v>
          </cell>
        </row>
        <row r="194">
          <cell r="A194">
            <v>555</v>
          </cell>
        </row>
        <row r="195">
          <cell r="A195">
            <v>560</v>
          </cell>
        </row>
        <row r="196">
          <cell r="A196">
            <v>263</v>
          </cell>
        </row>
        <row r="197">
          <cell r="A197">
            <v>294</v>
          </cell>
        </row>
        <row r="198">
          <cell r="A198">
            <v>386</v>
          </cell>
        </row>
        <row r="199">
          <cell r="A199">
            <v>266</v>
          </cell>
        </row>
        <row r="200">
          <cell r="A200">
            <v>588</v>
          </cell>
        </row>
        <row r="201">
          <cell r="A201">
            <v>645</v>
          </cell>
        </row>
        <row r="202">
          <cell r="A202">
            <v>569</v>
          </cell>
        </row>
        <row r="203">
          <cell r="A203">
            <v>63</v>
          </cell>
        </row>
        <row r="204">
          <cell r="A204">
            <v>8</v>
          </cell>
        </row>
        <row r="205">
          <cell r="A205">
            <v>109</v>
          </cell>
        </row>
        <row r="206">
          <cell r="A206">
            <v>256</v>
          </cell>
        </row>
        <row r="207">
          <cell r="A207">
            <v>89</v>
          </cell>
        </row>
        <row r="208">
          <cell r="A208">
            <v>568</v>
          </cell>
        </row>
        <row r="209">
          <cell r="A209">
            <v>280</v>
          </cell>
        </row>
        <row r="210">
          <cell r="A210">
            <v>213</v>
          </cell>
        </row>
        <row r="211">
          <cell r="A211">
            <v>217</v>
          </cell>
        </row>
        <row r="212">
          <cell r="A212">
            <v>242</v>
          </cell>
        </row>
        <row r="213">
          <cell r="A213">
            <v>634</v>
          </cell>
        </row>
        <row r="214">
          <cell r="A214">
            <v>303</v>
          </cell>
        </row>
        <row r="215">
          <cell r="A215">
            <v>388</v>
          </cell>
        </row>
        <row r="216">
          <cell r="A216">
            <v>597</v>
          </cell>
        </row>
        <row r="217">
          <cell r="A217">
            <v>594</v>
          </cell>
        </row>
        <row r="218">
          <cell r="A218">
            <v>77</v>
          </cell>
        </row>
        <row r="219">
          <cell r="A219">
            <v>21</v>
          </cell>
        </row>
        <row r="220">
          <cell r="A220">
            <v>599</v>
          </cell>
        </row>
        <row r="221">
          <cell r="A221">
            <v>330</v>
          </cell>
        </row>
        <row r="222">
          <cell r="A222">
            <v>559</v>
          </cell>
        </row>
        <row r="223">
          <cell r="A223">
            <v>291</v>
          </cell>
        </row>
        <row r="224">
          <cell r="A224">
            <v>387</v>
          </cell>
        </row>
        <row r="225">
          <cell r="A225">
            <v>380</v>
          </cell>
        </row>
        <row r="226">
          <cell r="A226">
            <v>108</v>
          </cell>
        </row>
        <row r="227">
          <cell r="A227">
            <v>549</v>
          </cell>
        </row>
        <row r="228">
          <cell r="A228">
            <v>76</v>
          </cell>
        </row>
        <row r="229">
          <cell r="A229">
            <v>160</v>
          </cell>
        </row>
        <row r="230">
          <cell r="A230">
            <v>240</v>
          </cell>
        </row>
        <row r="231">
          <cell r="A231">
            <v>92</v>
          </cell>
        </row>
        <row r="232">
          <cell r="A232">
            <v>363</v>
          </cell>
        </row>
        <row r="233">
          <cell r="A233">
            <v>372</v>
          </cell>
        </row>
        <row r="234">
          <cell r="A234">
            <v>393</v>
          </cell>
        </row>
        <row r="235">
          <cell r="A235">
            <v>33</v>
          </cell>
        </row>
        <row r="236">
          <cell r="A236">
            <v>665</v>
          </cell>
        </row>
        <row r="237">
          <cell r="A237">
            <v>3</v>
          </cell>
        </row>
        <row r="238">
          <cell r="A238">
            <v>42</v>
          </cell>
        </row>
        <row r="239">
          <cell r="A239">
            <v>290</v>
          </cell>
        </row>
        <row r="240">
          <cell r="A240">
            <v>191</v>
          </cell>
        </row>
        <row r="241">
          <cell r="A241">
            <v>70</v>
          </cell>
        </row>
        <row r="242">
          <cell r="A242">
            <v>558</v>
          </cell>
        </row>
        <row r="243">
          <cell r="A243">
            <v>659</v>
          </cell>
        </row>
        <row r="244">
          <cell r="A244">
            <v>342</v>
          </cell>
        </row>
        <row r="245">
          <cell r="A245">
            <v>205</v>
          </cell>
        </row>
        <row r="246">
          <cell r="A246">
            <v>359</v>
          </cell>
        </row>
        <row r="247">
          <cell r="A247">
            <v>74</v>
          </cell>
        </row>
        <row r="248">
          <cell r="A248">
            <v>245</v>
          </cell>
        </row>
        <row r="249">
          <cell r="A249">
            <v>631</v>
          </cell>
        </row>
        <row r="250">
          <cell r="A250">
            <v>86</v>
          </cell>
        </row>
        <row r="251">
          <cell r="A251">
            <v>622</v>
          </cell>
        </row>
        <row r="252">
          <cell r="A252">
            <v>571</v>
          </cell>
        </row>
        <row r="253">
          <cell r="A253">
            <v>237</v>
          </cell>
        </row>
        <row r="254">
          <cell r="A254">
            <v>113</v>
          </cell>
        </row>
        <row r="255">
          <cell r="A255">
            <v>103</v>
          </cell>
        </row>
        <row r="256">
          <cell r="A256">
            <v>29</v>
          </cell>
        </row>
        <row r="257">
          <cell r="A257">
            <v>157</v>
          </cell>
        </row>
        <row r="258">
          <cell r="A258">
            <v>282</v>
          </cell>
        </row>
        <row r="259">
          <cell r="A259">
            <v>327</v>
          </cell>
        </row>
        <row r="260">
          <cell r="A260">
            <v>314</v>
          </cell>
        </row>
        <row r="261">
          <cell r="A261">
            <v>118</v>
          </cell>
        </row>
        <row r="262">
          <cell r="A262">
            <v>365</v>
          </cell>
        </row>
        <row r="263">
          <cell r="A263">
            <v>119</v>
          </cell>
        </row>
        <row r="264">
          <cell r="A264">
            <v>136</v>
          </cell>
        </row>
        <row r="265">
          <cell r="A265">
            <v>664</v>
          </cell>
        </row>
        <row r="266">
          <cell r="A266">
            <v>17</v>
          </cell>
        </row>
        <row r="267">
          <cell r="A267">
            <v>309</v>
          </cell>
        </row>
        <row r="268">
          <cell r="A268">
            <v>302</v>
          </cell>
        </row>
        <row r="269">
          <cell r="A269">
            <v>164</v>
          </cell>
        </row>
        <row r="270">
          <cell r="A270">
            <v>586</v>
          </cell>
        </row>
        <row r="271">
          <cell r="A271">
            <v>661</v>
          </cell>
        </row>
        <row r="272">
          <cell r="A272">
            <v>573</v>
          </cell>
        </row>
        <row r="273">
          <cell r="A273">
            <v>378</v>
          </cell>
        </row>
        <row r="274">
          <cell r="A274">
            <v>286</v>
          </cell>
        </row>
        <row r="275">
          <cell r="A275">
            <v>577</v>
          </cell>
        </row>
        <row r="276">
          <cell r="A276">
            <v>125</v>
          </cell>
        </row>
        <row r="277">
          <cell r="A277">
            <v>641</v>
          </cell>
        </row>
        <row r="278">
          <cell r="A278">
            <v>398</v>
          </cell>
        </row>
        <row r="279">
          <cell r="A279">
            <v>619</v>
          </cell>
        </row>
        <row r="280">
          <cell r="A280">
            <v>117</v>
          </cell>
        </row>
        <row r="281">
          <cell r="A281">
            <v>322</v>
          </cell>
        </row>
        <row r="282">
          <cell r="A282">
            <v>550</v>
          </cell>
        </row>
        <row r="283">
          <cell r="A283">
            <v>225</v>
          </cell>
        </row>
        <row r="284">
          <cell r="A284">
            <v>609</v>
          </cell>
        </row>
        <row r="285">
          <cell r="A285">
            <v>169</v>
          </cell>
        </row>
        <row r="286">
          <cell r="A286">
            <v>607</v>
          </cell>
        </row>
        <row r="287">
          <cell r="A287">
            <v>259</v>
          </cell>
        </row>
        <row r="288">
          <cell r="A288">
            <v>368</v>
          </cell>
        </row>
        <row r="289">
          <cell r="A289">
            <v>279</v>
          </cell>
        </row>
        <row r="290">
          <cell r="A290">
            <v>299</v>
          </cell>
        </row>
        <row r="291">
          <cell r="A291">
            <v>82</v>
          </cell>
        </row>
        <row r="292">
          <cell r="A292">
            <v>563</v>
          </cell>
        </row>
        <row r="293">
          <cell r="A293">
            <v>180</v>
          </cell>
        </row>
        <row r="294">
          <cell r="A294">
            <v>172</v>
          </cell>
        </row>
        <row r="295">
          <cell r="A295">
            <v>629</v>
          </cell>
        </row>
        <row r="296">
          <cell r="A296">
            <v>601</v>
          </cell>
        </row>
        <row r="297">
          <cell r="A297">
            <v>57</v>
          </cell>
        </row>
        <row r="298">
          <cell r="A298">
            <v>123</v>
          </cell>
        </row>
        <row r="299">
          <cell r="A299">
            <v>584</v>
          </cell>
        </row>
        <row r="300">
          <cell r="A300">
            <v>561</v>
          </cell>
        </row>
        <row r="301">
          <cell r="A301">
            <v>194</v>
          </cell>
        </row>
        <row r="302">
          <cell r="A302">
            <v>373</v>
          </cell>
        </row>
        <row r="303">
          <cell r="A303">
            <v>36</v>
          </cell>
        </row>
        <row r="304">
          <cell r="A304">
            <v>624</v>
          </cell>
        </row>
        <row r="305">
          <cell r="A305">
            <v>230</v>
          </cell>
        </row>
        <row r="306">
          <cell r="A306">
            <v>307</v>
          </cell>
        </row>
        <row r="307">
          <cell r="A307">
            <v>40</v>
          </cell>
        </row>
        <row r="308">
          <cell r="A308">
            <v>246</v>
          </cell>
        </row>
        <row r="309">
          <cell r="A309">
            <v>598</v>
          </cell>
        </row>
        <row r="310">
          <cell r="A310">
            <v>357</v>
          </cell>
        </row>
        <row r="311">
          <cell r="A311">
            <v>321</v>
          </cell>
        </row>
        <row r="312">
          <cell r="A312">
            <v>625</v>
          </cell>
        </row>
        <row r="313">
          <cell r="A313">
            <v>79</v>
          </cell>
        </row>
        <row r="314">
          <cell r="A314">
            <v>232</v>
          </cell>
        </row>
        <row r="315">
          <cell r="A315">
            <v>564</v>
          </cell>
        </row>
        <row r="316">
          <cell r="A316">
            <v>289</v>
          </cell>
        </row>
        <row r="317">
          <cell r="A317">
            <v>166</v>
          </cell>
        </row>
        <row r="318">
          <cell r="A318">
            <v>111</v>
          </cell>
        </row>
        <row r="319">
          <cell r="A319">
            <v>326</v>
          </cell>
        </row>
        <row r="320">
          <cell r="A320">
            <v>168</v>
          </cell>
        </row>
        <row r="321">
          <cell r="A321">
            <v>5</v>
          </cell>
        </row>
        <row r="322">
          <cell r="A322">
            <v>102</v>
          </cell>
        </row>
        <row r="323">
          <cell r="A323">
            <v>251</v>
          </cell>
        </row>
        <row r="324">
          <cell r="A324">
            <v>253</v>
          </cell>
        </row>
        <row r="325">
          <cell r="A325">
            <v>122</v>
          </cell>
        </row>
        <row r="326">
          <cell r="A326">
            <v>348</v>
          </cell>
        </row>
        <row r="327">
          <cell r="A327">
            <v>352</v>
          </cell>
        </row>
        <row r="328">
          <cell r="A328">
            <v>389</v>
          </cell>
        </row>
        <row r="329">
          <cell r="A329">
            <v>332</v>
          </cell>
        </row>
        <row r="330">
          <cell r="A330">
            <v>204</v>
          </cell>
        </row>
        <row r="331">
          <cell r="A331">
            <v>31</v>
          </cell>
        </row>
        <row r="332">
          <cell r="A332">
            <v>581</v>
          </cell>
        </row>
        <row r="333">
          <cell r="A333">
            <v>192</v>
          </cell>
        </row>
        <row r="334">
          <cell r="A334">
            <v>350</v>
          </cell>
        </row>
        <row r="335">
          <cell r="A335">
            <v>124</v>
          </cell>
        </row>
        <row r="336">
          <cell r="A336">
            <v>75</v>
          </cell>
        </row>
        <row r="337">
          <cell r="A337">
            <v>15</v>
          </cell>
        </row>
        <row r="338">
          <cell r="A338">
            <v>626</v>
          </cell>
        </row>
        <row r="339">
          <cell r="A339">
            <v>651</v>
          </cell>
        </row>
        <row r="340">
          <cell r="A340">
            <v>66</v>
          </cell>
        </row>
        <row r="341">
          <cell r="A341">
            <v>39</v>
          </cell>
        </row>
        <row r="342">
          <cell r="A342">
            <v>587</v>
          </cell>
        </row>
        <row r="343">
          <cell r="A343">
            <v>135</v>
          </cell>
        </row>
        <row r="344">
          <cell r="A344">
            <v>134</v>
          </cell>
        </row>
        <row r="345">
          <cell r="A345">
            <v>336</v>
          </cell>
        </row>
        <row r="346">
          <cell r="A346">
            <v>174</v>
          </cell>
        </row>
        <row r="347">
          <cell r="A347">
            <v>582</v>
          </cell>
        </row>
        <row r="348">
          <cell r="A348">
            <v>104</v>
          </cell>
        </row>
        <row r="349">
          <cell r="A349">
            <v>288</v>
          </cell>
        </row>
        <row r="350">
          <cell r="A350">
            <v>328</v>
          </cell>
        </row>
        <row r="351">
          <cell r="A351">
            <v>159</v>
          </cell>
        </row>
        <row r="352">
          <cell r="A352">
            <v>212</v>
          </cell>
        </row>
        <row r="353">
          <cell r="A353">
            <v>54</v>
          </cell>
        </row>
        <row r="354">
          <cell r="A354">
            <v>46</v>
          </cell>
        </row>
        <row r="355">
          <cell r="A355">
            <v>94</v>
          </cell>
        </row>
        <row r="356">
          <cell r="A356">
            <v>260</v>
          </cell>
        </row>
        <row r="357">
          <cell r="A357">
            <v>173</v>
          </cell>
        </row>
        <row r="358">
          <cell r="A358">
            <v>199</v>
          </cell>
        </row>
        <row r="359">
          <cell r="A359">
            <v>312</v>
          </cell>
        </row>
        <row r="360">
          <cell r="A360">
            <v>273</v>
          </cell>
        </row>
        <row r="361">
          <cell r="A361">
            <v>377</v>
          </cell>
        </row>
        <row r="362">
          <cell r="A362">
            <v>127</v>
          </cell>
        </row>
        <row r="363">
          <cell r="A363">
            <v>613</v>
          </cell>
        </row>
        <row r="364">
          <cell r="A364">
            <v>635</v>
          </cell>
        </row>
        <row r="365">
          <cell r="A365">
            <v>295</v>
          </cell>
        </row>
        <row r="366">
          <cell r="A366">
            <v>171</v>
          </cell>
        </row>
        <row r="367">
          <cell r="A367">
            <v>355</v>
          </cell>
        </row>
        <row r="368">
          <cell r="A368">
            <v>360</v>
          </cell>
        </row>
        <row r="369">
          <cell r="A369">
            <v>349</v>
          </cell>
        </row>
        <row r="370">
          <cell r="A370">
            <v>183</v>
          </cell>
        </row>
        <row r="371">
          <cell r="A371">
            <v>632</v>
          </cell>
        </row>
        <row r="372">
          <cell r="A372">
            <v>144</v>
          </cell>
        </row>
        <row r="373">
          <cell r="A373">
            <v>644</v>
          </cell>
        </row>
        <row r="374">
          <cell r="A374">
            <v>241</v>
          </cell>
        </row>
        <row r="375">
          <cell r="A375">
            <v>6</v>
          </cell>
        </row>
        <row r="376">
          <cell r="A376">
            <v>346</v>
          </cell>
        </row>
        <row r="377">
          <cell r="A377">
            <v>207</v>
          </cell>
        </row>
        <row r="378">
          <cell r="A378">
            <v>229</v>
          </cell>
        </row>
        <row r="379">
          <cell r="A379">
            <v>155</v>
          </cell>
        </row>
        <row r="380">
          <cell r="A380">
            <v>265</v>
          </cell>
        </row>
        <row r="381">
          <cell r="A381">
            <v>650</v>
          </cell>
        </row>
        <row r="382">
          <cell r="A382">
            <v>185</v>
          </cell>
        </row>
        <row r="383">
          <cell r="A383">
            <v>198</v>
          </cell>
        </row>
        <row r="384">
          <cell r="A384">
            <v>345</v>
          </cell>
        </row>
        <row r="385">
          <cell r="A385">
            <v>162</v>
          </cell>
        </row>
        <row r="386">
          <cell r="A386">
            <v>633</v>
          </cell>
        </row>
        <row r="387">
          <cell r="A387">
            <v>68</v>
          </cell>
        </row>
        <row r="388">
          <cell r="A388">
            <v>167</v>
          </cell>
        </row>
        <row r="389">
          <cell r="A389">
            <v>178</v>
          </cell>
        </row>
        <row r="390">
          <cell r="A390">
            <v>65</v>
          </cell>
        </row>
        <row r="391">
          <cell r="A391">
            <v>62</v>
          </cell>
        </row>
        <row r="392">
          <cell r="A392">
            <v>329</v>
          </cell>
        </row>
        <row r="393">
          <cell r="A393">
            <v>358</v>
          </cell>
        </row>
        <row r="394">
          <cell r="A394">
            <v>618</v>
          </cell>
        </row>
        <row r="395">
          <cell r="A395">
            <v>284</v>
          </cell>
        </row>
        <row r="396">
          <cell r="A396">
            <v>589</v>
          </cell>
        </row>
        <row r="397">
          <cell r="A397">
            <v>28</v>
          </cell>
        </row>
        <row r="398">
          <cell r="A398">
            <v>394</v>
          </cell>
        </row>
        <row r="399">
          <cell r="A399">
            <v>296</v>
          </cell>
        </row>
        <row r="400">
          <cell r="A400">
            <v>278</v>
          </cell>
        </row>
        <row r="401">
          <cell r="A401">
            <v>9</v>
          </cell>
        </row>
        <row r="402">
          <cell r="A402">
            <v>595</v>
          </cell>
        </row>
        <row r="403">
          <cell r="A403">
            <v>576</v>
          </cell>
        </row>
        <row r="404">
          <cell r="A404">
            <v>182</v>
          </cell>
        </row>
        <row r="405">
          <cell r="A405">
            <v>275</v>
          </cell>
        </row>
        <row r="406">
          <cell r="A406">
            <v>356</v>
          </cell>
        </row>
        <row r="407">
          <cell r="A407">
            <v>300</v>
          </cell>
        </row>
        <row r="408">
          <cell r="A408">
            <v>566</v>
          </cell>
        </row>
        <row r="409">
          <cell r="A409">
            <v>11</v>
          </cell>
        </row>
        <row r="410">
          <cell r="A410">
            <v>276</v>
          </cell>
        </row>
        <row r="411">
          <cell r="A411">
            <v>60</v>
          </cell>
        </row>
        <row r="412">
          <cell r="A412">
            <v>10</v>
          </cell>
        </row>
        <row r="413">
          <cell r="A413">
            <v>30</v>
          </cell>
        </row>
        <row r="414">
          <cell r="A414">
            <v>649</v>
          </cell>
        </row>
        <row r="415">
          <cell r="A415">
            <v>190</v>
          </cell>
        </row>
        <row r="416">
          <cell r="A416">
            <v>271</v>
          </cell>
        </row>
        <row r="417">
          <cell r="A417">
            <v>605</v>
          </cell>
        </row>
      </sheetData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284</v>
          </cell>
        </row>
        <row r="3">
          <cell r="A3">
            <v>150</v>
          </cell>
        </row>
        <row r="4">
          <cell r="A4">
            <v>569</v>
          </cell>
        </row>
        <row r="5">
          <cell r="A5">
            <v>199</v>
          </cell>
        </row>
        <row r="6">
          <cell r="A6">
            <v>656</v>
          </cell>
        </row>
        <row r="7">
          <cell r="A7">
            <v>25</v>
          </cell>
        </row>
        <row r="8">
          <cell r="A8">
            <v>265</v>
          </cell>
        </row>
        <row r="9">
          <cell r="A9">
            <v>571</v>
          </cell>
        </row>
        <row r="10">
          <cell r="A10">
            <v>625</v>
          </cell>
        </row>
        <row r="11">
          <cell r="A11">
            <v>168</v>
          </cell>
        </row>
        <row r="12">
          <cell r="A12">
            <v>623</v>
          </cell>
        </row>
        <row r="13">
          <cell r="A13">
            <v>28</v>
          </cell>
        </row>
        <row r="14">
          <cell r="A14">
            <v>95</v>
          </cell>
        </row>
        <row r="15">
          <cell r="A15">
            <v>134</v>
          </cell>
        </row>
        <row r="16">
          <cell r="A16">
            <v>208</v>
          </cell>
        </row>
        <row r="17">
          <cell r="A17">
            <v>66</v>
          </cell>
        </row>
        <row r="18">
          <cell r="A18">
            <v>314</v>
          </cell>
        </row>
        <row r="19">
          <cell r="A19">
            <v>318</v>
          </cell>
        </row>
        <row r="20">
          <cell r="A20">
            <v>23</v>
          </cell>
        </row>
        <row r="21">
          <cell r="A21">
            <v>186</v>
          </cell>
        </row>
        <row r="22">
          <cell r="A22">
            <v>607</v>
          </cell>
        </row>
        <row r="23">
          <cell r="A23">
            <v>365</v>
          </cell>
        </row>
        <row r="24">
          <cell r="A24">
            <v>664</v>
          </cell>
        </row>
        <row r="25">
          <cell r="A25">
            <v>554</v>
          </cell>
        </row>
        <row r="26">
          <cell r="A26">
            <v>361</v>
          </cell>
        </row>
        <row r="27">
          <cell r="A27">
            <v>215</v>
          </cell>
        </row>
        <row r="28">
          <cell r="A28">
            <v>617</v>
          </cell>
        </row>
        <row r="29">
          <cell r="A29">
            <v>654</v>
          </cell>
        </row>
        <row r="30">
          <cell r="A30">
            <v>229</v>
          </cell>
        </row>
        <row r="31">
          <cell r="A31">
            <v>88</v>
          </cell>
        </row>
        <row r="32">
          <cell r="A32">
            <v>113</v>
          </cell>
        </row>
        <row r="33">
          <cell r="A33">
            <v>94</v>
          </cell>
        </row>
        <row r="34">
          <cell r="A34">
            <v>2</v>
          </cell>
        </row>
        <row r="35">
          <cell r="A35">
            <v>151</v>
          </cell>
        </row>
        <row r="36">
          <cell r="A36">
            <v>138</v>
          </cell>
        </row>
        <row r="37">
          <cell r="A37">
            <v>652</v>
          </cell>
        </row>
        <row r="38">
          <cell r="A38">
            <v>562</v>
          </cell>
        </row>
        <row r="39">
          <cell r="A39">
            <v>299</v>
          </cell>
        </row>
        <row r="40">
          <cell r="A40">
            <v>290</v>
          </cell>
        </row>
        <row r="41">
          <cell r="A41">
            <v>112</v>
          </cell>
        </row>
        <row r="42">
          <cell r="A42">
            <v>125</v>
          </cell>
        </row>
        <row r="43">
          <cell r="A43">
            <v>162</v>
          </cell>
        </row>
        <row r="44">
          <cell r="A44">
            <v>552</v>
          </cell>
        </row>
        <row r="45">
          <cell r="A45">
            <v>15</v>
          </cell>
        </row>
        <row r="46">
          <cell r="A46">
            <v>587</v>
          </cell>
        </row>
        <row r="47">
          <cell r="A47">
            <v>89</v>
          </cell>
        </row>
        <row r="48">
          <cell r="A48">
            <v>194</v>
          </cell>
        </row>
        <row r="49">
          <cell r="A49">
            <v>32</v>
          </cell>
        </row>
        <row r="50">
          <cell r="A50">
            <v>259</v>
          </cell>
        </row>
        <row r="51">
          <cell r="A51">
            <v>273</v>
          </cell>
        </row>
        <row r="52">
          <cell r="A52">
            <v>345</v>
          </cell>
        </row>
        <row r="53">
          <cell r="A53">
            <v>396</v>
          </cell>
        </row>
        <row r="54">
          <cell r="A54">
            <v>321</v>
          </cell>
        </row>
        <row r="55">
          <cell r="A55">
            <v>33</v>
          </cell>
        </row>
        <row r="56">
          <cell r="A56">
            <v>48</v>
          </cell>
        </row>
        <row r="57">
          <cell r="A57">
            <v>363</v>
          </cell>
        </row>
        <row r="58">
          <cell r="A58">
            <v>192</v>
          </cell>
        </row>
        <row r="59">
          <cell r="A59">
            <v>214</v>
          </cell>
        </row>
        <row r="60">
          <cell r="A60">
            <v>212</v>
          </cell>
        </row>
        <row r="61">
          <cell r="A61">
            <v>628</v>
          </cell>
        </row>
        <row r="62">
          <cell r="A62">
            <v>261</v>
          </cell>
        </row>
        <row r="63">
          <cell r="A63">
            <v>311</v>
          </cell>
        </row>
        <row r="64">
          <cell r="A64">
            <v>36</v>
          </cell>
        </row>
        <row r="65">
          <cell r="A65">
            <v>370</v>
          </cell>
        </row>
        <row r="66">
          <cell r="A66">
            <v>85</v>
          </cell>
        </row>
        <row r="67">
          <cell r="A67">
            <v>245</v>
          </cell>
        </row>
        <row r="68">
          <cell r="A68">
            <v>593</v>
          </cell>
        </row>
        <row r="69">
          <cell r="A69">
            <v>258</v>
          </cell>
        </row>
        <row r="70">
          <cell r="A70">
            <v>176</v>
          </cell>
        </row>
        <row r="71">
          <cell r="A71">
            <v>371</v>
          </cell>
        </row>
        <row r="72">
          <cell r="A72">
            <v>47</v>
          </cell>
        </row>
        <row r="73">
          <cell r="A73">
            <v>659</v>
          </cell>
        </row>
        <row r="74">
          <cell r="A74">
            <v>618</v>
          </cell>
        </row>
        <row r="75">
          <cell r="A75">
            <v>51</v>
          </cell>
        </row>
        <row r="76">
          <cell r="A76">
            <v>22</v>
          </cell>
        </row>
        <row r="77">
          <cell r="A77">
            <v>146</v>
          </cell>
        </row>
        <row r="78">
          <cell r="A78">
            <v>316</v>
          </cell>
        </row>
        <row r="79">
          <cell r="A79">
            <v>580</v>
          </cell>
        </row>
        <row r="80">
          <cell r="A80">
            <v>6</v>
          </cell>
        </row>
        <row r="81">
          <cell r="A81">
            <v>75</v>
          </cell>
        </row>
        <row r="82">
          <cell r="A82">
            <v>250</v>
          </cell>
        </row>
        <row r="83">
          <cell r="A83">
            <v>237</v>
          </cell>
        </row>
        <row r="84">
          <cell r="A84">
            <v>364</v>
          </cell>
        </row>
        <row r="85">
          <cell r="A85">
            <v>385</v>
          </cell>
        </row>
        <row r="86">
          <cell r="A86">
            <v>182</v>
          </cell>
        </row>
        <row r="87">
          <cell r="A87">
            <v>24</v>
          </cell>
        </row>
        <row r="88">
          <cell r="A88">
            <v>583</v>
          </cell>
        </row>
        <row r="89">
          <cell r="A89">
            <v>164</v>
          </cell>
        </row>
        <row r="90">
          <cell r="A90">
            <v>278</v>
          </cell>
        </row>
        <row r="91">
          <cell r="A91">
            <v>155</v>
          </cell>
        </row>
        <row r="92">
          <cell r="A92">
            <v>356</v>
          </cell>
        </row>
        <row r="93">
          <cell r="A93">
            <v>282</v>
          </cell>
        </row>
        <row r="94">
          <cell r="A94">
            <v>110</v>
          </cell>
        </row>
        <row r="95">
          <cell r="A95">
            <v>165</v>
          </cell>
        </row>
        <row r="96">
          <cell r="A96">
            <v>61</v>
          </cell>
        </row>
        <row r="97">
          <cell r="A97">
            <v>249</v>
          </cell>
        </row>
        <row r="98">
          <cell r="A98">
            <v>568</v>
          </cell>
        </row>
        <row r="99">
          <cell r="A99">
            <v>126</v>
          </cell>
        </row>
        <row r="100">
          <cell r="A100">
            <v>20</v>
          </cell>
        </row>
        <row r="101">
          <cell r="A101">
            <v>127</v>
          </cell>
        </row>
        <row r="102">
          <cell r="A102">
            <v>14</v>
          </cell>
        </row>
        <row r="103">
          <cell r="A103">
            <v>384</v>
          </cell>
        </row>
        <row r="104">
          <cell r="A104">
            <v>386</v>
          </cell>
        </row>
        <row r="105">
          <cell r="A105">
            <v>643</v>
          </cell>
        </row>
        <row r="106">
          <cell r="A106">
            <v>639</v>
          </cell>
        </row>
        <row r="107">
          <cell r="A107">
            <v>277</v>
          </cell>
        </row>
        <row r="108">
          <cell r="A108">
            <v>358</v>
          </cell>
        </row>
        <row r="109">
          <cell r="A109">
            <v>264</v>
          </cell>
        </row>
        <row r="110">
          <cell r="A110">
            <v>172</v>
          </cell>
        </row>
        <row r="111">
          <cell r="A111">
            <v>645</v>
          </cell>
        </row>
        <row r="112">
          <cell r="A112">
            <v>231</v>
          </cell>
        </row>
        <row r="113">
          <cell r="A113">
            <v>120</v>
          </cell>
        </row>
        <row r="114">
          <cell r="A114">
            <v>586</v>
          </cell>
        </row>
        <row r="115">
          <cell r="A115">
            <v>397</v>
          </cell>
        </row>
        <row r="116">
          <cell r="A116">
            <v>375</v>
          </cell>
        </row>
        <row r="117">
          <cell r="A117">
            <v>283</v>
          </cell>
        </row>
        <row r="118">
          <cell r="A118">
            <v>216</v>
          </cell>
        </row>
        <row r="119">
          <cell r="A119">
            <v>391</v>
          </cell>
        </row>
        <row r="120">
          <cell r="A120">
            <v>236</v>
          </cell>
        </row>
        <row r="121">
          <cell r="A121">
            <v>305</v>
          </cell>
        </row>
        <row r="122">
          <cell r="A122">
            <v>217</v>
          </cell>
        </row>
        <row r="123">
          <cell r="A123">
            <v>588</v>
          </cell>
        </row>
        <row r="124">
          <cell r="A124">
            <v>270</v>
          </cell>
        </row>
        <row r="125">
          <cell r="A125">
            <v>286</v>
          </cell>
        </row>
        <row r="126">
          <cell r="A126">
            <v>239</v>
          </cell>
        </row>
        <row r="127">
          <cell r="A127">
            <v>346</v>
          </cell>
        </row>
        <row r="128">
          <cell r="A128">
            <v>106</v>
          </cell>
        </row>
        <row r="129">
          <cell r="A129">
            <v>68</v>
          </cell>
        </row>
        <row r="130">
          <cell r="A130">
            <v>35</v>
          </cell>
        </row>
        <row r="131">
          <cell r="A131">
            <v>292</v>
          </cell>
        </row>
        <row r="132">
          <cell r="A132">
            <v>43</v>
          </cell>
        </row>
        <row r="133">
          <cell r="A133">
            <v>108</v>
          </cell>
        </row>
        <row r="134">
          <cell r="A134">
            <v>578</v>
          </cell>
        </row>
        <row r="135">
          <cell r="A135">
            <v>601</v>
          </cell>
        </row>
        <row r="136">
          <cell r="A136">
            <v>53</v>
          </cell>
        </row>
        <row r="137">
          <cell r="A137">
            <v>91</v>
          </cell>
        </row>
        <row r="138">
          <cell r="A138">
            <v>342</v>
          </cell>
        </row>
        <row r="139">
          <cell r="A139">
            <v>353</v>
          </cell>
        </row>
        <row r="140">
          <cell r="A140">
            <v>189</v>
          </cell>
        </row>
        <row r="141">
          <cell r="A141">
            <v>97</v>
          </cell>
        </row>
        <row r="142">
          <cell r="A142">
            <v>251</v>
          </cell>
        </row>
        <row r="143">
          <cell r="A143">
            <v>362</v>
          </cell>
        </row>
        <row r="144">
          <cell r="A144">
            <v>655</v>
          </cell>
        </row>
        <row r="145">
          <cell r="A145">
            <v>291</v>
          </cell>
        </row>
        <row r="146">
          <cell r="A146">
            <v>105</v>
          </cell>
        </row>
        <row r="147">
          <cell r="A147">
            <v>257</v>
          </cell>
        </row>
        <row r="148">
          <cell r="A148">
            <v>301</v>
          </cell>
        </row>
        <row r="149">
          <cell r="A149">
            <v>387</v>
          </cell>
        </row>
        <row r="150">
          <cell r="A150">
            <v>592</v>
          </cell>
        </row>
        <row r="151">
          <cell r="A151">
            <v>661</v>
          </cell>
        </row>
        <row r="152">
          <cell r="A152">
            <v>139</v>
          </cell>
        </row>
        <row r="153">
          <cell r="A153">
            <v>287</v>
          </cell>
        </row>
        <row r="154">
          <cell r="A154">
            <v>325</v>
          </cell>
        </row>
        <row r="155">
          <cell r="A155">
            <v>368</v>
          </cell>
        </row>
        <row r="156">
          <cell r="A156">
            <v>198</v>
          </cell>
        </row>
        <row r="157">
          <cell r="A157">
            <v>187</v>
          </cell>
        </row>
        <row r="158">
          <cell r="A158">
            <v>188</v>
          </cell>
        </row>
        <row r="159">
          <cell r="A159">
            <v>17</v>
          </cell>
        </row>
        <row r="160">
          <cell r="A160">
            <v>303</v>
          </cell>
        </row>
        <row r="161">
          <cell r="A161">
            <v>369</v>
          </cell>
        </row>
        <row r="162">
          <cell r="A162">
            <v>46</v>
          </cell>
        </row>
        <row r="163">
          <cell r="A163">
            <v>632</v>
          </cell>
        </row>
        <row r="164">
          <cell r="A164">
            <v>83</v>
          </cell>
        </row>
        <row r="165">
          <cell r="A165">
            <v>620</v>
          </cell>
        </row>
        <row r="166">
          <cell r="A166">
            <v>55</v>
          </cell>
        </row>
        <row r="167">
          <cell r="A167">
            <v>328</v>
          </cell>
        </row>
        <row r="168">
          <cell r="A168">
            <v>307</v>
          </cell>
        </row>
        <row r="169">
          <cell r="A169">
            <v>322</v>
          </cell>
        </row>
        <row r="170">
          <cell r="A170">
            <v>148</v>
          </cell>
        </row>
        <row r="171">
          <cell r="A171">
            <v>289</v>
          </cell>
        </row>
        <row r="172">
          <cell r="A172">
            <v>360</v>
          </cell>
        </row>
        <row r="173">
          <cell r="A173">
            <v>304</v>
          </cell>
        </row>
        <row r="174">
          <cell r="A174">
            <v>92</v>
          </cell>
        </row>
        <row r="175">
          <cell r="A175">
            <v>230</v>
          </cell>
        </row>
        <row r="176">
          <cell r="A176">
            <v>100</v>
          </cell>
        </row>
        <row r="177">
          <cell r="A177">
            <v>392</v>
          </cell>
        </row>
        <row r="178">
          <cell r="A178">
            <v>211</v>
          </cell>
        </row>
        <row r="179">
          <cell r="A179">
            <v>295</v>
          </cell>
        </row>
        <row r="180">
          <cell r="A180">
            <v>175</v>
          </cell>
        </row>
        <row r="181">
          <cell r="A181">
            <v>152</v>
          </cell>
        </row>
        <row r="182">
          <cell r="A182">
            <v>611</v>
          </cell>
        </row>
        <row r="183">
          <cell r="A183">
            <v>82</v>
          </cell>
        </row>
        <row r="184">
          <cell r="A184">
            <v>63</v>
          </cell>
        </row>
        <row r="185">
          <cell r="A185">
            <v>624</v>
          </cell>
        </row>
        <row r="186">
          <cell r="A186">
            <v>252</v>
          </cell>
        </row>
        <row r="187">
          <cell r="A187">
            <v>649</v>
          </cell>
        </row>
        <row r="188">
          <cell r="A188">
            <v>42</v>
          </cell>
        </row>
        <row r="189">
          <cell r="A189">
            <v>221</v>
          </cell>
        </row>
        <row r="190">
          <cell r="A190">
            <v>359</v>
          </cell>
        </row>
        <row r="191">
          <cell r="A191">
            <v>232</v>
          </cell>
        </row>
        <row r="192">
          <cell r="A192">
            <v>117</v>
          </cell>
        </row>
        <row r="193">
          <cell r="A193">
            <v>388</v>
          </cell>
        </row>
        <row r="194">
          <cell r="A194">
            <v>219</v>
          </cell>
        </row>
        <row r="195">
          <cell r="A195">
            <v>104</v>
          </cell>
        </row>
        <row r="196">
          <cell r="A196">
            <v>399</v>
          </cell>
        </row>
        <row r="197">
          <cell r="A197">
            <v>326</v>
          </cell>
        </row>
        <row r="198">
          <cell r="A198">
            <v>394</v>
          </cell>
        </row>
        <row r="199">
          <cell r="A199">
            <v>243</v>
          </cell>
        </row>
        <row r="200">
          <cell r="A200">
            <v>300</v>
          </cell>
        </row>
        <row r="201">
          <cell r="A201">
            <v>395</v>
          </cell>
        </row>
        <row r="202">
          <cell r="A202">
            <v>54</v>
          </cell>
        </row>
        <row r="203">
          <cell r="A203">
            <v>196</v>
          </cell>
        </row>
        <row r="204">
          <cell r="A204">
            <v>207</v>
          </cell>
        </row>
        <row r="205">
          <cell r="A205">
            <v>143</v>
          </cell>
        </row>
        <row r="206">
          <cell r="A206">
            <v>558</v>
          </cell>
        </row>
        <row r="207">
          <cell r="A207">
            <v>41</v>
          </cell>
        </row>
        <row r="208">
          <cell r="A208">
            <v>615</v>
          </cell>
        </row>
        <row r="209">
          <cell r="A209">
            <v>180</v>
          </cell>
        </row>
        <row r="210">
          <cell r="A210">
            <v>266</v>
          </cell>
        </row>
        <row r="211">
          <cell r="A211">
            <v>49</v>
          </cell>
        </row>
        <row r="212">
          <cell r="A212">
            <v>638</v>
          </cell>
        </row>
        <row r="213">
          <cell r="A213">
            <v>351</v>
          </cell>
        </row>
        <row r="214">
          <cell r="A214">
            <v>339</v>
          </cell>
        </row>
        <row r="215">
          <cell r="A215">
            <v>576</v>
          </cell>
        </row>
        <row r="216">
          <cell r="A216">
            <v>156</v>
          </cell>
        </row>
        <row r="217">
          <cell r="A217">
            <v>614</v>
          </cell>
        </row>
        <row r="218">
          <cell r="A218">
            <v>606</v>
          </cell>
        </row>
        <row r="219">
          <cell r="A219">
            <v>398</v>
          </cell>
        </row>
        <row r="220">
          <cell r="A220">
            <v>29</v>
          </cell>
        </row>
        <row r="221">
          <cell r="A221">
            <v>561</v>
          </cell>
        </row>
        <row r="222">
          <cell r="A222">
            <v>203</v>
          </cell>
        </row>
        <row r="223">
          <cell r="A223">
            <v>663</v>
          </cell>
        </row>
        <row r="224">
          <cell r="A224">
            <v>600</v>
          </cell>
        </row>
        <row r="225">
          <cell r="A225">
            <v>62</v>
          </cell>
        </row>
        <row r="226">
          <cell r="A226">
            <v>336</v>
          </cell>
        </row>
        <row r="227">
          <cell r="A227">
            <v>622</v>
          </cell>
        </row>
        <row r="228">
          <cell r="A228">
            <v>598</v>
          </cell>
        </row>
        <row r="229">
          <cell r="A229">
            <v>280</v>
          </cell>
        </row>
        <row r="230">
          <cell r="A230">
            <v>572</v>
          </cell>
        </row>
        <row r="231">
          <cell r="A231">
            <v>646</v>
          </cell>
        </row>
        <row r="232">
          <cell r="A232">
            <v>58</v>
          </cell>
        </row>
        <row r="233">
          <cell r="A233">
            <v>60</v>
          </cell>
        </row>
        <row r="234">
          <cell r="A234">
            <v>630</v>
          </cell>
        </row>
        <row r="235">
          <cell r="A235">
            <v>167</v>
          </cell>
        </row>
        <row r="236">
          <cell r="A236">
            <v>665</v>
          </cell>
        </row>
        <row r="237">
          <cell r="A237">
            <v>310</v>
          </cell>
        </row>
        <row r="238">
          <cell r="A238">
            <v>633</v>
          </cell>
        </row>
        <row r="239">
          <cell r="A239">
            <v>636</v>
          </cell>
        </row>
        <row r="240">
          <cell r="A240">
            <v>119</v>
          </cell>
        </row>
        <row r="241">
          <cell r="A241">
            <v>130</v>
          </cell>
        </row>
        <row r="242">
          <cell r="A242">
            <v>608</v>
          </cell>
        </row>
        <row r="243">
          <cell r="A243">
            <v>313</v>
          </cell>
        </row>
        <row r="244">
          <cell r="A244">
            <v>400</v>
          </cell>
        </row>
        <row r="245">
          <cell r="A245">
            <v>367</v>
          </cell>
        </row>
        <row r="246">
          <cell r="A246">
            <v>383</v>
          </cell>
        </row>
        <row r="247">
          <cell r="A247">
            <v>204</v>
          </cell>
        </row>
        <row r="248">
          <cell r="A248">
            <v>37</v>
          </cell>
        </row>
        <row r="249">
          <cell r="A249">
            <v>31</v>
          </cell>
        </row>
        <row r="250">
          <cell r="A250">
            <v>619</v>
          </cell>
        </row>
        <row r="251">
          <cell r="A251">
            <v>332</v>
          </cell>
        </row>
        <row r="252">
          <cell r="A252">
            <v>69</v>
          </cell>
        </row>
        <row r="253">
          <cell r="A253">
            <v>366</v>
          </cell>
        </row>
        <row r="254">
          <cell r="A254">
            <v>660</v>
          </cell>
        </row>
        <row r="255">
          <cell r="A255">
            <v>122</v>
          </cell>
        </row>
        <row r="256">
          <cell r="A256">
            <v>341</v>
          </cell>
        </row>
        <row r="257">
          <cell r="A257">
            <v>596</v>
          </cell>
        </row>
        <row r="258">
          <cell r="A258">
            <v>10</v>
          </cell>
        </row>
        <row r="259">
          <cell r="A259">
            <v>631</v>
          </cell>
        </row>
        <row r="260">
          <cell r="A260">
            <v>174</v>
          </cell>
        </row>
        <row r="261">
          <cell r="A261">
            <v>285</v>
          </cell>
        </row>
        <row r="262">
          <cell r="A262">
            <v>147</v>
          </cell>
        </row>
        <row r="263">
          <cell r="A263">
            <v>183</v>
          </cell>
        </row>
        <row r="264">
          <cell r="A264">
            <v>102</v>
          </cell>
        </row>
        <row r="265">
          <cell r="A265">
            <v>201</v>
          </cell>
        </row>
        <row r="266">
          <cell r="A266">
            <v>4</v>
          </cell>
        </row>
        <row r="267">
          <cell r="A267">
            <v>87</v>
          </cell>
        </row>
        <row r="268">
          <cell r="A268">
            <v>594</v>
          </cell>
        </row>
        <row r="269">
          <cell r="A269">
            <v>389</v>
          </cell>
        </row>
        <row r="270">
          <cell r="A270">
            <v>241</v>
          </cell>
        </row>
        <row r="271">
          <cell r="A271">
            <v>390</v>
          </cell>
        </row>
        <row r="272">
          <cell r="A272">
            <v>0</v>
          </cell>
        </row>
        <row r="273">
          <cell r="A273">
            <v>599</v>
          </cell>
        </row>
        <row r="274">
          <cell r="A274">
            <v>347</v>
          </cell>
        </row>
        <row r="275">
          <cell r="A275">
            <v>324</v>
          </cell>
        </row>
        <row r="276">
          <cell r="A276">
            <v>581</v>
          </cell>
        </row>
        <row r="277">
          <cell r="A277">
            <v>591</v>
          </cell>
        </row>
        <row r="278">
          <cell r="A278">
            <v>209</v>
          </cell>
        </row>
        <row r="279">
          <cell r="A279">
            <v>648</v>
          </cell>
        </row>
        <row r="280">
          <cell r="A280">
            <v>613</v>
          </cell>
        </row>
        <row r="281">
          <cell r="A281">
            <v>555</v>
          </cell>
        </row>
        <row r="282">
          <cell r="A282">
            <v>223</v>
          </cell>
        </row>
        <row r="283">
          <cell r="A283">
            <v>276</v>
          </cell>
        </row>
        <row r="284">
          <cell r="A284">
            <v>185</v>
          </cell>
        </row>
        <row r="285">
          <cell r="A285">
            <v>30</v>
          </cell>
        </row>
        <row r="286">
          <cell r="A286">
            <v>136</v>
          </cell>
        </row>
        <row r="287">
          <cell r="A287">
            <v>107</v>
          </cell>
        </row>
        <row r="288">
          <cell r="A288">
            <v>65</v>
          </cell>
        </row>
        <row r="289">
          <cell r="A289">
            <v>374</v>
          </cell>
        </row>
        <row r="290">
          <cell r="A290">
            <v>335</v>
          </cell>
        </row>
        <row r="291">
          <cell r="A291">
            <v>124</v>
          </cell>
        </row>
        <row r="292">
          <cell r="A292">
            <v>166</v>
          </cell>
        </row>
        <row r="293">
          <cell r="A293">
            <v>181</v>
          </cell>
        </row>
        <row r="294">
          <cell r="A294">
            <v>73</v>
          </cell>
        </row>
        <row r="295">
          <cell r="A295">
            <v>315</v>
          </cell>
        </row>
        <row r="296">
          <cell r="A296">
            <v>158</v>
          </cell>
        </row>
        <row r="297">
          <cell r="A297">
            <v>131</v>
          </cell>
        </row>
        <row r="298">
          <cell r="A298">
            <v>312</v>
          </cell>
        </row>
        <row r="299">
          <cell r="A299">
            <v>240</v>
          </cell>
        </row>
        <row r="300">
          <cell r="A300">
            <v>133</v>
          </cell>
        </row>
        <row r="301">
          <cell r="A301">
            <v>3</v>
          </cell>
        </row>
        <row r="302">
          <cell r="A302">
            <v>574</v>
          </cell>
        </row>
        <row r="303">
          <cell r="A303">
            <v>59</v>
          </cell>
        </row>
        <row r="304">
          <cell r="A304">
            <v>350</v>
          </cell>
        </row>
        <row r="305">
          <cell r="A305">
            <v>274</v>
          </cell>
        </row>
        <row r="306">
          <cell r="A306">
            <v>39</v>
          </cell>
        </row>
        <row r="307">
          <cell r="A307">
            <v>595</v>
          </cell>
        </row>
        <row r="308">
          <cell r="A308">
            <v>109</v>
          </cell>
        </row>
        <row r="309">
          <cell r="A309">
            <v>626</v>
          </cell>
        </row>
        <row r="310">
          <cell r="A310">
            <v>206</v>
          </cell>
        </row>
        <row r="311">
          <cell r="A311">
            <v>553</v>
          </cell>
        </row>
        <row r="312">
          <cell r="A312">
            <v>16</v>
          </cell>
        </row>
        <row r="313">
          <cell r="A313">
            <v>233</v>
          </cell>
        </row>
        <row r="314">
          <cell r="A314">
            <v>653</v>
          </cell>
        </row>
        <row r="315">
          <cell r="A315">
            <v>338</v>
          </cell>
        </row>
        <row r="316">
          <cell r="A316">
            <v>263</v>
          </cell>
        </row>
        <row r="317">
          <cell r="A317">
            <v>253</v>
          </cell>
        </row>
        <row r="318">
          <cell r="A318">
            <v>566</v>
          </cell>
        </row>
        <row r="319">
          <cell r="A319">
            <v>605</v>
          </cell>
        </row>
        <row r="320">
          <cell r="A320">
            <v>268</v>
          </cell>
        </row>
        <row r="321">
          <cell r="A321">
            <v>78</v>
          </cell>
        </row>
        <row r="322">
          <cell r="A322">
            <v>184</v>
          </cell>
        </row>
        <row r="323">
          <cell r="A323">
            <v>641</v>
          </cell>
        </row>
        <row r="324">
          <cell r="A324">
            <v>129</v>
          </cell>
        </row>
        <row r="325">
          <cell r="A325">
            <v>163</v>
          </cell>
        </row>
        <row r="326">
          <cell r="A326">
            <v>135</v>
          </cell>
        </row>
        <row r="327">
          <cell r="A327">
            <v>585</v>
          </cell>
        </row>
        <row r="328">
          <cell r="A328">
            <v>159</v>
          </cell>
        </row>
        <row r="329">
          <cell r="A329">
            <v>658</v>
          </cell>
        </row>
        <row r="330">
          <cell r="A330">
            <v>140</v>
          </cell>
        </row>
        <row r="331">
          <cell r="A331">
            <v>550</v>
          </cell>
        </row>
        <row r="332">
          <cell r="A332">
            <v>235</v>
          </cell>
        </row>
        <row r="333">
          <cell r="A333">
            <v>401</v>
          </cell>
        </row>
        <row r="334">
          <cell r="A334">
            <v>565</v>
          </cell>
        </row>
        <row r="335">
          <cell r="A335">
            <v>306</v>
          </cell>
        </row>
        <row r="336">
          <cell r="A336">
            <v>213</v>
          </cell>
        </row>
        <row r="337">
          <cell r="A337">
            <v>56</v>
          </cell>
        </row>
        <row r="338">
          <cell r="A338">
            <v>288</v>
          </cell>
        </row>
        <row r="339">
          <cell r="A339">
            <v>170</v>
          </cell>
        </row>
        <row r="340">
          <cell r="A340">
            <v>589</v>
          </cell>
        </row>
        <row r="341">
          <cell r="A341">
            <v>564</v>
          </cell>
        </row>
        <row r="342">
          <cell r="A342">
            <v>309</v>
          </cell>
        </row>
        <row r="343">
          <cell r="A343">
            <v>99</v>
          </cell>
        </row>
        <row r="344">
          <cell r="A344">
            <v>8</v>
          </cell>
        </row>
        <row r="345">
          <cell r="A345">
            <v>603</v>
          </cell>
        </row>
        <row r="346">
          <cell r="A346">
            <v>21</v>
          </cell>
        </row>
        <row r="347">
          <cell r="A347">
            <v>197</v>
          </cell>
        </row>
        <row r="348">
          <cell r="A348">
            <v>71</v>
          </cell>
        </row>
        <row r="349">
          <cell r="A349">
            <v>80</v>
          </cell>
        </row>
        <row r="350">
          <cell r="A350">
            <v>118</v>
          </cell>
        </row>
        <row r="351">
          <cell r="A351">
            <v>666</v>
          </cell>
        </row>
        <row r="352">
          <cell r="A352">
            <v>570</v>
          </cell>
        </row>
        <row r="353">
          <cell r="A353">
            <v>382</v>
          </cell>
        </row>
        <row r="354">
          <cell r="A354">
            <v>604</v>
          </cell>
        </row>
        <row r="355">
          <cell r="A355">
            <v>114</v>
          </cell>
        </row>
        <row r="356">
          <cell r="A356">
            <v>121</v>
          </cell>
        </row>
        <row r="357">
          <cell r="A357">
            <v>293</v>
          </cell>
        </row>
        <row r="358">
          <cell r="A358">
            <v>144</v>
          </cell>
        </row>
        <row r="359">
          <cell r="A359">
            <v>161</v>
          </cell>
        </row>
        <row r="360">
          <cell r="A360">
            <v>302</v>
          </cell>
        </row>
        <row r="361">
          <cell r="A361">
            <v>70</v>
          </cell>
        </row>
        <row r="362">
          <cell r="A362">
            <v>602</v>
          </cell>
        </row>
        <row r="363">
          <cell r="A363">
            <v>267</v>
          </cell>
        </row>
        <row r="364">
          <cell r="A364">
            <v>616</v>
          </cell>
        </row>
        <row r="365">
          <cell r="A365">
            <v>296</v>
          </cell>
        </row>
        <row r="366">
          <cell r="A366">
            <v>551</v>
          </cell>
        </row>
        <row r="367">
          <cell r="A367">
            <v>34</v>
          </cell>
        </row>
        <row r="368">
          <cell r="A368">
            <v>567</v>
          </cell>
        </row>
        <row r="369">
          <cell r="A369">
            <v>344</v>
          </cell>
        </row>
        <row r="370">
          <cell r="A370">
            <v>629</v>
          </cell>
        </row>
        <row r="371">
          <cell r="A371">
            <v>115</v>
          </cell>
        </row>
        <row r="372">
          <cell r="A372">
            <v>642</v>
          </cell>
        </row>
        <row r="373">
          <cell r="A373">
            <v>348</v>
          </cell>
        </row>
        <row r="374">
          <cell r="A374">
            <v>556</v>
          </cell>
        </row>
        <row r="375">
          <cell r="A375">
            <v>281</v>
          </cell>
        </row>
        <row r="376">
          <cell r="A376">
            <v>178</v>
          </cell>
        </row>
        <row r="377">
          <cell r="A377">
            <v>238</v>
          </cell>
        </row>
        <row r="378">
          <cell r="A378">
            <v>38</v>
          </cell>
        </row>
        <row r="379">
          <cell r="A379">
            <v>96</v>
          </cell>
        </row>
        <row r="380">
          <cell r="A380">
            <v>160</v>
          </cell>
        </row>
        <row r="381">
          <cell r="A381">
            <v>317</v>
          </cell>
        </row>
        <row r="382">
          <cell r="A382">
            <v>378</v>
          </cell>
        </row>
        <row r="383">
          <cell r="A383">
            <v>67</v>
          </cell>
        </row>
        <row r="384">
          <cell r="A384">
            <v>647</v>
          </cell>
        </row>
        <row r="385">
          <cell r="A385">
            <v>563</v>
          </cell>
        </row>
        <row r="386">
          <cell r="A386">
            <v>1</v>
          </cell>
        </row>
        <row r="387">
          <cell r="A387">
            <v>609</v>
          </cell>
        </row>
        <row r="388">
          <cell r="A388">
            <v>650</v>
          </cell>
        </row>
        <row r="389">
          <cell r="A389">
            <v>340</v>
          </cell>
        </row>
        <row r="390">
          <cell r="A390">
            <v>116</v>
          </cell>
        </row>
        <row r="391">
          <cell r="A391">
            <v>18</v>
          </cell>
        </row>
        <row r="392">
          <cell r="A392">
            <v>149</v>
          </cell>
        </row>
        <row r="393">
          <cell r="A393">
            <v>13</v>
          </cell>
        </row>
        <row r="394">
          <cell r="A394">
            <v>74</v>
          </cell>
        </row>
        <row r="395">
          <cell r="A395">
            <v>560</v>
          </cell>
        </row>
        <row r="396">
          <cell r="A396">
            <v>357</v>
          </cell>
        </row>
        <row r="397">
          <cell r="A397">
            <v>77</v>
          </cell>
        </row>
        <row r="398">
          <cell r="A398">
            <v>379</v>
          </cell>
        </row>
        <row r="399">
          <cell r="A399">
            <v>227</v>
          </cell>
        </row>
        <row r="400">
          <cell r="A400">
            <v>610</v>
          </cell>
        </row>
        <row r="401">
          <cell r="A401">
            <v>154</v>
          </cell>
        </row>
        <row r="402">
          <cell r="A402">
            <v>637</v>
          </cell>
        </row>
        <row r="403">
          <cell r="A403">
            <v>337</v>
          </cell>
        </row>
        <row r="404">
          <cell r="A404">
            <v>334</v>
          </cell>
        </row>
        <row r="405">
          <cell r="A405">
            <v>590</v>
          </cell>
        </row>
        <row r="406">
          <cell r="A406">
            <v>190</v>
          </cell>
        </row>
        <row r="407">
          <cell r="A407">
            <v>247</v>
          </cell>
        </row>
        <row r="408">
          <cell r="A408">
            <v>123</v>
          </cell>
        </row>
        <row r="409">
          <cell r="A409">
            <v>393</v>
          </cell>
        </row>
        <row r="410">
          <cell r="A410">
            <v>260</v>
          </cell>
        </row>
        <row r="411">
          <cell r="A411">
            <v>333</v>
          </cell>
        </row>
        <row r="412">
          <cell r="A412">
            <v>294</v>
          </cell>
        </row>
        <row r="413">
          <cell r="A413">
            <v>202</v>
          </cell>
        </row>
        <row r="414">
          <cell r="A414">
            <v>11</v>
          </cell>
        </row>
        <row r="415">
          <cell r="A415">
            <v>584</v>
          </cell>
        </row>
        <row r="416">
          <cell r="A416">
            <v>308</v>
          </cell>
        </row>
        <row r="417">
          <cell r="A417">
            <v>57</v>
          </cell>
        </row>
      </sheetData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602</v>
          </cell>
        </row>
        <row r="3">
          <cell r="A3">
            <v>167</v>
          </cell>
        </row>
        <row r="4">
          <cell r="A4">
            <v>239</v>
          </cell>
        </row>
        <row r="5">
          <cell r="A5">
            <v>344</v>
          </cell>
        </row>
        <row r="6">
          <cell r="A6">
            <v>149</v>
          </cell>
        </row>
        <row r="7">
          <cell r="A7">
            <v>40</v>
          </cell>
        </row>
        <row r="8">
          <cell r="A8">
            <v>180</v>
          </cell>
        </row>
        <row r="9">
          <cell r="A9">
            <v>99</v>
          </cell>
        </row>
        <row r="10">
          <cell r="A10">
            <v>641</v>
          </cell>
        </row>
        <row r="11">
          <cell r="A11">
            <v>166</v>
          </cell>
        </row>
        <row r="12">
          <cell r="A12">
            <v>339</v>
          </cell>
        </row>
        <row r="13">
          <cell r="A13">
            <v>334</v>
          </cell>
        </row>
        <row r="14">
          <cell r="A14">
            <v>257</v>
          </cell>
        </row>
        <row r="15">
          <cell r="A15">
            <v>625</v>
          </cell>
        </row>
        <row r="16">
          <cell r="A16">
            <v>21</v>
          </cell>
        </row>
        <row r="17">
          <cell r="A17">
            <v>54</v>
          </cell>
        </row>
        <row r="18">
          <cell r="A18">
            <v>208</v>
          </cell>
        </row>
        <row r="19">
          <cell r="A19">
            <v>261</v>
          </cell>
        </row>
        <row r="20">
          <cell r="A20">
            <v>370</v>
          </cell>
        </row>
        <row r="21">
          <cell r="A21">
            <v>3</v>
          </cell>
        </row>
        <row r="22">
          <cell r="A22">
            <v>283</v>
          </cell>
        </row>
        <row r="23">
          <cell r="A23">
            <v>624</v>
          </cell>
        </row>
        <row r="24">
          <cell r="A24">
            <v>92</v>
          </cell>
        </row>
        <row r="25">
          <cell r="A25">
            <v>596</v>
          </cell>
        </row>
        <row r="26">
          <cell r="A26">
            <v>112</v>
          </cell>
        </row>
        <row r="27">
          <cell r="A27">
            <v>197</v>
          </cell>
        </row>
        <row r="28">
          <cell r="A28">
            <v>355</v>
          </cell>
        </row>
        <row r="29">
          <cell r="A29">
            <v>178</v>
          </cell>
        </row>
        <row r="30">
          <cell r="A30">
            <v>217</v>
          </cell>
        </row>
        <row r="31">
          <cell r="A31">
            <v>6</v>
          </cell>
        </row>
        <row r="32">
          <cell r="A32">
            <v>190</v>
          </cell>
        </row>
        <row r="33">
          <cell r="A33">
            <v>331</v>
          </cell>
        </row>
        <row r="34">
          <cell r="A34">
            <v>224</v>
          </cell>
        </row>
        <row r="35">
          <cell r="A35">
            <v>310</v>
          </cell>
        </row>
        <row r="36">
          <cell r="A36">
            <v>85</v>
          </cell>
        </row>
        <row r="37">
          <cell r="A37">
            <v>22</v>
          </cell>
        </row>
        <row r="38">
          <cell r="A38">
            <v>374</v>
          </cell>
        </row>
        <row r="39">
          <cell r="A39">
            <v>24</v>
          </cell>
        </row>
        <row r="40">
          <cell r="A40">
            <v>171</v>
          </cell>
        </row>
        <row r="41">
          <cell r="A41">
            <v>398</v>
          </cell>
        </row>
        <row r="42">
          <cell r="A42">
            <v>652</v>
          </cell>
        </row>
        <row r="43">
          <cell r="A43">
            <v>649</v>
          </cell>
        </row>
        <row r="44">
          <cell r="A44">
            <v>371</v>
          </cell>
        </row>
        <row r="45">
          <cell r="A45">
            <v>330</v>
          </cell>
        </row>
        <row r="46">
          <cell r="A46">
            <v>387</v>
          </cell>
        </row>
        <row r="47">
          <cell r="A47">
            <v>175</v>
          </cell>
        </row>
        <row r="48">
          <cell r="A48">
            <v>81</v>
          </cell>
        </row>
        <row r="49">
          <cell r="A49">
            <v>363</v>
          </cell>
        </row>
        <row r="50">
          <cell r="A50">
            <v>119</v>
          </cell>
        </row>
        <row r="51">
          <cell r="A51">
            <v>251</v>
          </cell>
        </row>
        <row r="52">
          <cell r="A52">
            <v>318</v>
          </cell>
        </row>
        <row r="53">
          <cell r="A53">
            <v>192</v>
          </cell>
        </row>
        <row r="54">
          <cell r="A54">
            <v>553</v>
          </cell>
        </row>
        <row r="55">
          <cell r="A55">
            <v>243</v>
          </cell>
        </row>
        <row r="56">
          <cell r="A56">
            <v>55</v>
          </cell>
        </row>
        <row r="57">
          <cell r="A57">
            <v>579</v>
          </cell>
        </row>
        <row r="58">
          <cell r="A58">
            <v>58</v>
          </cell>
        </row>
        <row r="59">
          <cell r="A59">
            <v>660</v>
          </cell>
        </row>
        <row r="60">
          <cell r="A60">
            <v>326</v>
          </cell>
        </row>
        <row r="61">
          <cell r="A61">
            <v>265</v>
          </cell>
        </row>
        <row r="62">
          <cell r="A62">
            <v>83</v>
          </cell>
        </row>
        <row r="63">
          <cell r="A63">
            <v>36</v>
          </cell>
        </row>
        <row r="64">
          <cell r="A64">
            <v>399</v>
          </cell>
        </row>
        <row r="65">
          <cell r="A65">
            <v>12</v>
          </cell>
        </row>
        <row r="66">
          <cell r="A66">
            <v>79</v>
          </cell>
        </row>
        <row r="67">
          <cell r="A67">
            <v>616</v>
          </cell>
        </row>
        <row r="68">
          <cell r="A68">
            <v>647</v>
          </cell>
        </row>
        <row r="69">
          <cell r="A69">
            <v>198</v>
          </cell>
        </row>
        <row r="70">
          <cell r="A70">
            <v>282</v>
          </cell>
        </row>
        <row r="71">
          <cell r="A71">
            <v>173</v>
          </cell>
        </row>
        <row r="72">
          <cell r="A72">
            <v>144</v>
          </cell>
        </row>
        <row r="73">
          <cell r="A73">
            <v>160</v>
          </cell>
        </row>
        <row r="74">
          <cell r="A74">
            <v>161</v>
          </cell>
        </row>
        <row r="75">
          <cell r="A75">
            <v>595</v>
          </cell>
        </row>
        <row r="76">
          <cell r="A76">
            <v>104</v>
          </cell>
        </row>
        <row r="77">
          <cell r="A77">
            <v>550</v>
          </cell>
        </row>
        <row r="78">
          <cell r="A78">
            <v>42</v>
          </cell>
        </row>
        <row r="79">
          <cell r="A79">
            <v>49</v>
          </cell>
        </row>
        <row r="80">
          <cell r="A80">
            <v>240</v>
          </cell>
        </row>
        <row r="81">
          <cell r="A81">
            <v>588</v>
          </cell>
        </row>
        <row r="82">
          <cell r="A82">
            <v>396</v>
          </cell>
        </row>
        <row r="83">
          <cell r="A83">
            <v>28</v>
          </cell>
        </row>
        <row r="84">
          <cell r="A84">
            <v>177</v>
          </cell>
        </row>
        <row r="85">
          <cell r="A85">
            <v>154</v>
          </cell>
        </row>
        <row r="86">
          <cell r="A86">
            <v>74</v>
          </cell>
        </row>
        <row r="87">
          <cell r="A87">
            <v>618</v>
          </cell>
        </row>
        <row r="88">
          <cell r="A88">
            <v>349</v>
          </cell>
        </row>
        <row r="89">
          <cell r="A89">
            <v>391</v>
          </cell>
        </row>
        <row r="90">
          <cell r="A90">
            <v>196</v>
          </cell>
        </row>
        <row r="91">
          <cell r="A91">
            <v>127</v>
          </cell>
        </row>
        <row r="92">
          <cell r="A92">
            <v>183</v>
          </cell>
        </row>
        <row r="93">
          <cell r="A93">
            <v>654</v>
          </cell>
        </row>
        <row r="94">
          <cell r="A94">
            <v>651</v>
          </cell>
        </row>
        <row r="95">
          <cell r="A95">
            <v>59</v>
          </cell>
        </row>
        <row r="96">
          <cell r="A96">
            <v>259</v>
          </cell>
        </row>
        <row r="97">
          <cell r="A97">
            <v>305</v>
          </cell>
        </row>
        <row r="98">
          <cell r="A98">
            <v>313</v>
          </cell>
        </row>
        <row r="99">
          <cell r="A99">
            <v>193</v>
          </cell>
        </row>
        <row r="100">
          <cell r="A100">
            <v>199</v>
          </cell>
        </row>
        <row r="101">
          <cell r="A101">
            <v>15</v>
          </cell>
        </row>
        <row r="102">
          <cell r="A102">
            <v>564</v>
          </cell>
        </row>
        <row r="103">
          <cell r="A103">
            <v>640</v>
          </cell>
        </row>
        <row r="104">
          <cell r="A104">
            <v>132</v>
          </cell>
        </row>
        <row r="105">
          <cell r="A105">
            <v>559</v>
          </cell>
        </row>
        <row r="106">
          <cell r="A106">
            <v>82</v>
          </cell>
        </row>
        <row r="107">
          <cell r="A107">
            <v>325</v>
          </cell>
        </row>
        <row r="108">
          <cell r="A108">
            <v>554</v>
          </cell>
        </row>
        <row r="109">
          <cell r="A109">
            <v>108</v>
          </cell>
        </row>
        <row r="110">
          <cell r="A110">
            <v>345</v>
          </cell>
        </row>
        <row r="111">
          <cell r="A111">
            <v>163</v>
          </cell>
        </row>
        <row r="112">
          <cell r="A112">
            <v>222</v>
          </cell>
        </row>
        <row r="113">
          <cell r="A113">
            <v>648</v>
          </cell>
        </row>
        <row r="114">
          <cell r="A114">
            <v>562</v>
          </cell>
        </row>
        <row r="115">
          <cell r="A115">
            <v>557</v>
          </cell>
        </row>
        <row r="116">
          <cell r="A116">
            <v>113</v>
          </cell>
        </row>
        <row r="117">
          <cell r="A117">
            <v>89</v>
          </cell>
        </row>
        <row r="118">
          <cell r="A118">
            <v>88</v>
          </cell>
        </row>
        <row r="119">
          <cell r="A119">
            <v>66</v>
          </cell>
        </row>
        <row r="120">
          <cell r="A120">
            <v>577</v>
          </cell>
        </row>
        <row r="121">
          <cell r="A121">
            <v>47</v>
          </cell>
        </row>
        <row r="122">
          <cell r="A122">
            <v>402</v>
          </cell>
        </row>
        <row r="123">
          <cell r="A123">
            <v>556</v>
          </cell>
        </row>
        <row r="124">
          <cell r="A124">
            <v>356</v>
          </cell>
        </row>
        <row r="125">
          <cell r="A125">
            <v>597</v>
          </cell>
        </row>
        <row r="126">
          <cell r="A126">
            <v>91</v>
          </cell>
        </row>
        <row r="127">
          <cell r="A127">
            <v>650</v>
          </cell>
        </row>
        <row r="128">
          <cell r="A128">
            <v>364</v>
          </cell>
        </row>
        <row r="129">
          <cell r="A129">
            <v>141</v>
          </cell>
        </row>
        <row r="130">
          <cell r="A130">
            <v>241</v>
          </cell>
        </row>
        <row r="131">
          <cell r="A131">
            <v>228</v>
          </cell>
        </row>
        <row r="132">
          <cell r="A132">
            <v>123</v>
          </cell>
        </row>
        <row r="133">
          <cell r="A133">
            <v>379</v>
          </cell>
        </row>
        <row r="134">
          <cell r="A134">
            <v>613</v>
          </cell>
        </row>
        <row r="135">
          <cell r="A135">
            <v>549</v>
          </cell>
        </row>
        <row r="136">
          <cell r="A136">
            <v>292</v>
          </cell>
        </row>
        <row r="137">
          <cell r="A137">
            <v>401</v>
          </cell>
        </row>
        <row r="138">
          <cell r="A138">
            <v>96</v>
          </cell>
        </row>
        <row r="139">
          <cell r="A139">
            <v>43</v>
          </cell>
        </row>
        <row r="140">
          <cell r="A140">
            <v>122</v>
          </cell>
        </row>
        <row r="141">
          <cell r="A141">
            <v>209</v>
          </cell>
        </row>
        <row r="142">
          <cell r="A142">
            <v>337</v>
          </cell>
        </row>
        <row r="143">
          <cell r="A143">
            <v>229</v>
          </cell>
        </row>
        <row r="144">
          <cell r="A144">
            <v>258</v>
          </cell>
        </row>
        <row r="145">
          <cell r="A145">
            <v>126</v>
          </cell>
        </row>
        <row r="146">
          <cell r="A146">
            <v>134</v>
          </cell>
        </row>
        <row r="147">
          <cell r="A147">
            <v>656</v>
          </cell>
        </row>
        <row r="148">
          <cell r="A148">
            <v>0</v>
          </cell>
        </row>
        <row r="149">
          <cell r="A149">
            <v>336</v>
          </cell>
        </row>
        <row r="150">
          <cell r="A150">
            <v>17</v>
          </cell>
        </row>
        <row r="151">
          <cell r="A151">
            <v>189</v>
          </cell>
        </row>
        <row r="152">
          <cell r="A152">
            <v>662</v>
          </cell>
        </row>
        <row r="153">
          <cell r="A153">
            <v>357</v>
          </cell>
        </row>
        <row r="154">
          <cell r="A154">
            <v>20</v>
          </cell>
        </row>
        <row r="155">
          <cell r="A155">
            <v>29</v>
          </cell>
        </row>
        <row r="156">
          <cell r="A156">
            <v>610</v>
          </cell>
        </row>
        <row r="157">
          <cell r="A157">
            <v>607</v>
          </cell>
        </row>
        <row r="158">
          <cell r="A158">
            <v>563</v>
          </cell>
        </row>
        <row r="159">
          <cell r="A159">
            <v>576</v>
          </cell>
        </row>
        <row r="160">
          <cell r="A160">
            <v>207</v>
          </cell>
        </row>
        <row r="161">
          <cell r="A161">
            <v>558</v>
          </cell>
        </row>
        <row r="162">
          <cell r="A162">
            <v>360</v>
          </cell>
        </row>
        <row r="163">
          <cell r="A163">
            <v>30</v>
          </cell>
        </row>
        <row r="164">
          <cell r="A164">
            <v>106</v>
          </cell>
        </row>
        <row r="165">
          <cell r="A165">
            <v>267</v>
          </cell>
        </row>
        <row r="166">
          <cell r="A166">
            <v>221</v>
          </cell>
        </row>
        <row r="167">
          <cell r="A167">
            <v>61</v>
          </cell>
        </row>
        <row r="168">
          <cell r="A168">
            <v>130</v>
          </cell>
        </row>
        <row r="169">
          <cell r="A169">
            <v>315</v>
          </cell>
        </row>
        <row r="170">
          <cell r="A170">
            <v>109</v>
          </cell>
        </row>
        <row r="171">
          <cell r="A171">
            <v>320</v>
          </cell>
        </row>
        <row r="172">
          <cell r="A172">
            <v>77</v>
          </cell>
        </row>
        <row r="173">
          <cell r="A173">
            <v>280</v>
          </cell>
        </row>
        <row r="174">
          <cell r="A174">
            <v>211</v>
          </cell>
        </row>
        <row r="175">
          <cell r="A175">
            <v>338</v>
          </cell>
        </row>
        <row r="176">
          <cell r="A176">
            <v>135</v>
          </cell>
        </row>
        <row r="177">
          <cell r="A177">
            <v>386</v>
          </cell>
        </row>
        <row r="178">
          <cell r="A178">
            <v>289</v>
          </cell>
        </row>
        <row r="179">
          <cell r="A179">
            <v>599</v>
          </cell>
        </row>
        <row r="180">
          <cell r="A180">
            <v>655</v>
          </cell>
        </row>
        <row r="181">
          <cell r="A181">
            <v>341</v>
          </cell>
        </row>
        <row r="182">
          <cell r="A182">
            <v>232</v>
          </cell>
        </row>
        <row r="183">
          <cell r="A183">
            <v>200</v>
          </cell>
        </row>
        <row r="184">
          <cell r="A184">
            <v>233</v>
          </cell>
        </row>
        <row r="185">
          <cell r="A185">
            <v>299</v>
          </cell>
        </row>
        <row r="186">
          <cell r="A186">
            <v>176</v>
          </cell>
        </row>
        <row r="187">
          <cell r="A187">
            <v>400</v>
          </cell>
        </row>
        <row r="188">
          <cell r="A188">
            <v>231</v>
          </cell>
        </row>
        <row r="189">
          <cell r="A189">
            <v>4</v>
          </cell>
        </row>
        <row r="190">
          <cell r="A190">
            <v>385</v>
          </cell>
        </row>
        <row r="191">
          <cell r="A191">
            <v>269</v>
          </cell>
        </row>
        <row r="192">
          <cell r="A192">
            <v>162</v>
          </cell>
        </row>
        <row r="193">
          <cell r="A193">
            <v>67</v>
          </cell>
        </row>
        <row r="194">
          <cell r="A194">
            <v>153</v>
          </cell>
        </row>
        <row r="195">
          <cell r="A195">
            <v>250</v>
          </cell>
        </row>
        <row r="196">
          <cell r="A196">
            <v>551</v>
          </cell>
        </row>
        <row r="197">
          <cell r="A197">
            <v>636</v>
          </cell>
        </row>
        <row r="198">
          <cell r="A198">
            <v>351</v>
          </cell>
        </row>
        <row r="199">
          <cell r="A199">
            <v>633</v>
          </cell>
        </row>
        <row r="200">
          <cell r="A200">
            <v>226</v>
          </cell>
        </row>
        <row r="201">
          <cell r="A201">
            <v>271</v>
          </cell>
        </row>
        <row r="202">
          <cell r="A202">
            <v>333</v>
          </cell>
        </row>
        <row r="203">
          <cell r="A203">
            <v>295</v>
          </cell>
        </row>
        <row r="204">
          <cell r="A204">
            <v>380</v>
          </cell>
        </row>
        <row r="205">
          <cell r="A205">
            <v>124</v>
          </cell>
        </row>
        <row r="206">
          <cell r="A206">
            <v>368</v>
          </cell>
        </row>
        <row r="207">
          <cell r="A207">
            <v>263</v>
          </cell>
        </row>
        <row r="208">
          <cell r="A208">
            <v>394</v>
          </cell>
        </row>
        <row r="209">
          <cell r="A209">
            <v>639</v>
          </cell>
        </row>
        <row r="210">
          <cell r="A210">
            <v>168</v>
          </cell>
        </row>
        <row r="211">
          <cell r="A211">
            <v>342</v>
          </cell>
        </row>
        <row r="212">
          <cell r="A212">
            <v>381</v>
          </cell>
        </row>
        <row r="213">
          <cell r="A213">
            <v>664</v>
          </cell>
        </row>
        <row r="214">
          <cell r="A214">
            <v>179</v>
          </cell>
        </row>
        <row r="215">
          <cell r="A215">
            <v>323</v>
          </cell>
        </row>
        <row r="216">
          <cell r="A216">
            <v>237</v>
          </cell>
        </row>
        <row r="217">
          <cell r="A217">
            <v>552</v>
          </cell>
        </row>
        <row r="218">
          <cell r="A218">
            <v>393</v>
          </cell>
        </row>
        <row r="219">
          <cell r="A219">
            <v>601</v>
          </cell>
        </row>
        <row r="220">
          <cell r="A220">
            <v>8</v>
          </cell>
        </row>
        <row r="221">
          <cell r="A221">
            <v>60</v>
          </cell>
        </row>
        <row r="222">
          <cell r="A222">
            <v>1</v>
          </cell>
        </row>
        <row r="223">
          <cell r="A223">
            <v>203</v>
          </cell>
        </row>
        <row r="224">
          <cell r="A224">
            <v>389</v>
          </cell>
        </row>
        <row r="225">
          <cell r="A225">
            <v>245</v>
          </cell>
        </row>
        <row r="226">
          <cell r="A226">
            <v>41</v>
          </cell>
        </row>
        <row r="227">
          <cell r="A227">
            <v>328</v>
          </cell>
        </row>
        <row r="228">
          <cell r="A228">
            <v>612</v>
          </cell>
        </row>
        <row r="229">
          <cell r="A229">
            <v>352</v>
          </cell>
        </row>
        <row r="230">
          <cell r="A230">
            <v>128</v>
          </cell>
        </row>
        <row r="231">
          <cell r="A231">
            <v>191</v>
          </cell>
        </row>
        <row r="232">
          <cell r="A232">
            <v>572</v>
          </cell>
        </row>
        <row r="233">
          <cell r="A233">
            <v>202</v>
          </cell>
        </row>
        <row r="234">
          <cell r="A234">
            <v>296</v>
          </cell>
        </row>
        <row r="235">
          <cell r="A235">
            <v>157</v>
          </cell>
        </row>
        <row r="236">
          <cell r="A236">
            <v>392</v>
          </cell>
        </row>
        <row r="237">
          <cell r="A237">
            <v>52</v>
          </cell>
        </row>
        <row r="238">
          <cell r="A238">
            <v>340</v>
          </cell>
        </row>
        <row r="239">
          <cell r="A239">
            <v>165</v>
          </cell>
        </row>
        <row r="240">
          <cell r="A240">
            <v>278</v>
          </cell>
        </row>
        <row r="241">
          <cell r="A241">
            <v>314</v>
          </cell>
        </row>
        <row r="242">
          <cell r="A242">
            <v>187</v>
          </cell>
        </row>
        <row r="243">
          <cell r="A243">
            <v>286</v>
          </cell>
        </row>
        <row r="244">
          <cell r="A244">
            <v>308</v>
          </cell>
        </row>
        <row r="245">
          <cell r="A245">
            <v>101</v>
          </cell>
        </row>
        <row r="246">
          <cell r="A246">
            <v>75</v>
          </cell>
        </row>
        <row r="247">
          <cell r="A247">
            <v>223</v>
          </cell>
        </row>
        <row r="248">
          <cell r="A248">
            <v>634</v>
          </cell>
        </row>
        <row r="249">
          <cell r="A249">
            <v>244</v>
          </cell>
        </row>
        <row r="250">
          <cell r="A250">
            <v>604</v>
          </cell>
        </row>
        <row r="251">
          <cell r="A251">
            <v>319</v>
          </cell>
        </row>
        <row r="252">
          <cell r="A252">
            <v>343</v>
          </cell>
        </row>
        <row r="253">
          <cell r="A253">
            <v>365</v>
          </cell>
        </row>
        <row r="254">
          <cell r="A254">
            <v>653</v>
          </cell>
        </row>
        <row r="255">
          <cell r="A255">
            <v>26</v>
          </cell>
        </row>
        <row r="256">
          <cell r="A256">
            <v>373</v>
          </cell>
        </row>
        <row r="257">
          <cell r="A257">
            <v>46</v>
          </cell>
        </row>
        <row r="258">
          <cell r="A258">
            <v>181</v>
          </cell>
        </row>
        <row r="259">
          <cell r="A259">
            <v>170</v>
          </cell>
        </row>
        <row r="260">
          <cell r="A260">
            <v>354</v>
          </cell>
        </row>
        <row r="261">
          <cell r="A261">
            <v>100</v>
          </cell>
        </row>
        <row r="262">
          <cell r="A262">
            <v>94</v>
          </cell>
        </row>
        <row r="263">
          <cell r="A263">
            <v>53</v>
          </cell>
        </row>
        <row r="264">
          <cell r="A264">
            <v>301</v>
          </cell>
        </row>
        <row r="265">
          <cell r="A265">
            <v>566</v>
          </cell>
        </row>
        <row r="266">
          <cell r="A266">
            <v>294</v>
          </cell>
        </row>
        <row r="267">
          <cell r="A267">
            <v>236</v>
          </cell>
        </row>
        <row r="268">
          <cell r="A268">
            <v>277</v>
          </cell>
        </row>
        <row r="269">
          <cell r="A269">
            <v>353</v>
          </cell>
        </row>
        <row r="270">
          <cell r="A270">
            <v>110</v>
          </cell>
        </row>
        <row r="271">
          <cell r="A271">
            <v>186</v>
          </cell>
        </row>
        <row r="272">
          <cell r="A272">
            <v>276</v>
          </cell>
        </row>
        <row r="273">
          <cell r="A273">
            <v>72</v>
          </cell>
        </row>
        <row r="274">
          <cell r="A274">
            <v>10</v>
          </cell>
        </row>
        <row r="275">
          <cell r="A275">
            <v>103</v>
          </cell>
        </row>
        <row r="276">
          <cell r="A276">
            <v>23</v>
          </cell>
        </row>
        <row r="277">
          <cell r="A277">
            <v>216</v>
          </cell>
        </row>
        <row r="278">
          <cell r="A278">
            <v>580</v>
          </cell>
        </row>
        <row r="279">
          <cell r="A279">
            <v>606</v>
          </cell>
        </row>
        <row r="280">
          <cell r="A280">
            <v>44</v>
          </cell>
        </row>
        <row r="281">
          <cell r="A281">
            <v>80</v>
          </cell>
        </row>
        <row r="282">
          <cell r="A282">
            <v>125</v>
          </cell>
        </row>
        <row r="283">
          <cell r="A283">
            <v>151</v>
          </cell>
        </row>
        <row r="284">
          <cell r="A284">
            <v>268</v>
          </cell>
        </row>
        <row r="285">
          <cell r="A285">
            <v>637</v>
          </cell>
        </row>
        <row r="286">
          <cell r="A286">
            <v>138</v>
          </cell>
        </row>
        <row r="287">
          <cell r="A287">
            <v>182</v>
          </cell>
        </row>
        <row r="288">
          <cell r="A288">
            <v>155</v>
          </cell>
        </row>
        <row r="289">
          <cell r="A289">
            <v>571</v>
          </cell>
        </row>
        <row r="290">
          <cell r="A290">
            <v>335</v>
          </cell>
        </row>
        <row r="291">
          <cell r="A291">
            <v>201</v>
          </cell>
        </row>
        <row r="292">
          <cell r="A292">
            <v>646</v>
          </cell>
        </row>
        <row r="293">
          <cell r="A293">
            <v>623</v>
          </cell>
        </row>
        <row r="294">
          <cell r="A294">
            <v>164</v>
          </cell>
        </row>
        <row r="295">
          <cell r="A295">
            <v>274</v>
          </cell>
        </row>
        <row r="296">
          <cell r="A296">
            <v>388</v>
          </cell>
        </row>
        <row r="297">
          <cell r="A297">
            <v>262</v>
          </cell>
        </row>
        <row r="298">
          <cell r="A298">
            <v>184</v>
          </cell>
        </row>
        <row r="299">
          <cell r="A299">
            <v>264</v>
          </cell>
        </row>
        <row r="300">
          <cell r="A300">
            <v>329</v>
          </cell>
        </row>
        <row r="301">
          <cell r="A301">
            <v>307</v>
          </cell>
        </row>
        <row r="302">
          <cell r="A302">
            <v>111</v>
          </cell>
        </row>
        <row r="303">
          <cell r="A303">
            <v>145</v>
          </cell>
        </row>
        <row r="304">
          <cell r="A304">
            <v>185</v>
          </cell>
        </row>
        <row r="305">
          <cell r="A305">
            <v>632</v>
          </cell>
        </row>
        <row r="306">
          <cell r="A306">
            <v>97</v>
          </cell>
        </row>
        <row r="307">
          <cell r="A307">
            <v>51</v>
          </cell>
        </row>
        <row r="308">
          <cell r="A308">
            <v>273</v>
          </cell>
        </row>
        <row r="309">
          <cell r="A309">
            <v>397</v>
          </cell>
        </row>
        <row r="310">
          <cell r="A310">
            <v>107</v>
          </cell>
        </row>
        <row r="311">
          <cell r="A311">
            <v>256</v>
          </cell>
        </row>
        <row r="312">
          <cell r="A312">
            <v>594</v>
          </cell>
        </row>
        <row r="313">
          <cell r="A313">
            <v>63</v>
          </cell>
        </row>
        <row r="314">
          <cell r="A314">
            <v>62</v>
          </cell>
        </row>
        <row r="315">
          <cell r="A315">
            <v>285</v>
          </cell>
        </row>
        <row r="316">
          <cell r="A316">
            <v>143</v>
          </cell>
        </row>
        <row r="317">
          <cell r="A317">
            <v>582</v>
          </cell>
        </row>
        <row r="318">
          <cell r="A318">
            <v>583</v>
          </cell>
        </row>
        <row r="319">
          <cell r="A319">
            <v>304</v>
          </cell>
        </row>
        <row r="320">
          <cell r="A320">
            <v>291</v>
          </cell>
        </row>
        <row r="321">
          <cell r="A321">
            <v>306</v>
          </cell>
        </row>
        <row r="322">
          <cell r="A322">
            <v>332</v>
          </cell>
        </row>
        <row r="323">
          <cell r="A323">
            <v>57</v>
          </cell>
        </row>
        <row r="324">
          <cell r="A324">
            <v>219</v>
          </cell>
        </row>
        <row r="325">
          <cell r="A325">
            <v>210</v>
          </cell>
        </row>
        <row r="326">
          <cell r="A326">
            <v>14</v>
          </cell>
        </row>
        <row r="327">
          <cell r="A327">
            <v>2</v>
          </cell>
        </row>
        <row r="328">
          <cell r="A328">
            <v>131</v>
          </cell>
        </row>
        <row r="329">
          <cell r="A329">
            <v>290</v>
          </cell>
        </row>
        <row r="330">
          <cell r="A330">
            <v>347</v>
          </cell>
        </row>
        <row r="331">
          <cell r="A331">
            <v>38</v>
          </cell>
        </row>
        <row r="332">
          <cell r="A332">
            <v>628</v>
          </cell>
        </row>
        <row r="333">
          <cell r="A333">
            <v>69</v>
          </cell>
        </row>
        <row r="334">
          <cell r="A334">
            <v>350</v>
          </cell>
        </row>
        <row r="335">
          <cell r="A335">
            <v>617</v>
          </cell>
        </row>
        <row r="336">
          <cell r="A336">
            <v>98</v>
          </cell>
        </row>
        <row r="337">
          <cell r="A337">
            <v>567</v>
          </cell>
        </row>
        <row r="338">
          <cell r="A338">
            <v>13</v>
          </cell>
        </row>
        <row r="339">
          <cell r="A339">
            <v>152</v>
          </cell>
        </row>
        <row r="340">
          <cell r="A340">
            <v>614</v>
          </cell>
        </row>
        <row r="341">
          <cell r="A341">
            <v>71</v>
          </cell>
        </row>
        <row r="342">
          <cell r="A342">
            <v>87</v>
          </cell>
        </row>
        <row r="343">
          <cell r="A343">
            <v>555</v>
          </cell>
        </row>
        <row r="344">
          <cell r="A344">
            <v>657</v>
          </cell>
        </row>
        <row r="345">
          <cell r="A345">
            <v>560</v>
          </cell>
        </row>
        <row r="346">
          <cell r="A346">
            <v>629</v>
          </cell>
        </row>
        <row r="347">
          <cell r="A347">
            <v>603</v>
          </cell>
        </row>
        <row r="348">
          <cell r="A348">
            <v>48</v>
          </cell>
        </row>
        <row r="349">
          <cell r="A349">
            <v>367</v>
          </cell>
        </row>
        <row r="350">
          <cell r="A350">
            <v>615</v>
          </cell>
        </row>
        <row r="351">
          <cell r="A351">
            <v>635</v>
          </cell>
        </row>
        <row r="352">
          <cell r="A352">
            <v>578</v>
          </cell>
        </row>
        <row r="353">
          <cell r="A353">
            <v>172</v>
          </cell>
        </row>
        <row r="354">
          <cell r="A354">
            <v>120</v>
          </cell>
        </row>
        <row r="355">
          <cell r="A355">
            <v>611</v>
          </cell>
        </row>
        <row r="356">
          <cell r="A356">
            <v>220</v>
          </cell>
        </row>
        <row r="357">
          <cell r="A357">
            <v>195</v>
          </cell>
        </row>
        <row r="358">
          <cell r="A358">
            <v>361</v>
          </cell>
        </row>
        <row r="359">
          <cell r="A359">
            <v>139</v>
          </cell>
        </row>
        <row r="360">
          <cell r="A360">
            <v>312</v>
          </cell>
        </row>
        <row r="361">
          <cell r="A361">
            <v>631</v>
          </cell>
        </row>
        <row r="362">
          <cell r="A362">
            <v>303</v>
          </cell>
        </row>
        <row r="363">
          <cell r="A363">
            <v>9</v>
          </cell>
        </row>
        <row r="364">
          <cell r="A364">
            <v>19</v>
          </cell>
        </row>
        <row r="365">
          <cell r="A365">
            <v>86</v>
          </cell>
        </row>
        <row r="366">
          <cell r="A366">
            <v>37</v>
          </cell>
        </row>
        <row r="367">
          <cell r="A367">
            <v>561</v>
          </cell>
        </row>
        <row r="368">
          <cell r="A368">
            <v>643</v>
          </cell>
        </row>
        <row r="369">
          <cell r="A369">
            <v>215</v>
          </cell>
        </row>
        <row r="370">
          <cell r="A370">
            <v>225</v>
          </cell>
        </row>
        <row r="371">
          <cell r="A371">
            <v>383</v>
          </cell>
        </row>
        <row r="372">
          <cell r="A372">
            <v>346</v>
          </cell>
        </row>
        <row r="373">
          <cell r="A373">
            <v>317</v>
          </cell>
        </row>
        <row r="374">
          <cell r="A374">
            <v>287</v>
          </cell>
        </row>
        <row r="375">
          <cell r="A375">
            <v>270</v>
          </cell>
        </row>
        <row r="376">
          <cell r="A376">
            <v>621</v>
          </cell>
        </row>
        <row r="377">
          <cell r="A377">
            <v>375</v>
          </cell>
        </row>
        <row r="378">
          <cell r="A378">
            <v>247</v>
          </cell>
        </row>
        <row r="379">
          <cell r="A379">
            <v>573</v>
          </cell>
        </row>
        <row r="380">
          <cell r="A380">
            <v>254</v>
          </cell>
        </row>
        <row r="381">
          <cell r="A381">
            <v>65</v>
          </cell>
        </row>
        <row r="382">
          <cell r="A382">
            <v>593</v>
          </cell>
        </row>
        <row r="383">
          <cell r="A383">
            <v>288</v>
          </cell>
        </row>
        <row r="384">
          <cell r="A384">
            <v>115</v>
          </cell>
        </row>
        <row r="385">
          <cell r="A385">
            <v>205</v>
          </cell>
        </row>
        <row r="386">
          <cell r="A386">
            <v>366</v>
          </cell>
        </row>
        <row r="387">
          <cell r="A387">
            <v>158</v>
          </cell>
        </row>
        <row r="388">
          <cell r="A388">
            <v>260</v>
          </cell>
        </row>
        <row r="389">
          <cell r="A389">
            <v>587</v>
          </cell>
        </row>
        <row r="390">
          <cell r="A390">
            <v>137</v>
          </cell>
        </row>
        <row r="391">
          <cell r="A391">
            <v>390</v>
          </cell>
        </row>
        <row r="392">
          <cell r="A392">
            <v>598</v>
          </cell>
        </row>
        <row r="393">
          <cell r="A393">
            <v>142</v>
          </cell>
        </row>
        <row r="394">
          <cell r="A394">
            <v>659</v>
          </cell>
        </row>
        <row r="395">
          <cell r="A395">
            <v>359</v>
          </cell>
        </row>
        <row r="396">
          <cell r="A396">
            <v>242</v>
          </cell>
        </row>
        <row r="397">
          <cell r="A397">
            <v>358</v>
          </cell>
        </row>
        <row r="398">
          <cell r="A398">
            <v>133</v>
          </cell>
        </row>
        <row r="399">
          <cell r="A399">
            <v>140</v>
          </cell>
        </row>
        <row r="400">
          <cell r="A400">
            <v>638</v>
          </cell>
        </row>
        <row r="401">
          <cell r="A401">
            <v>377</v>
          </cell>
        </row>
        <row r="402">
          <cell r="A402">
            <v>362</v>
          </cell>
        </row>
        <row r="403">
          <cell r="A403">
            <v>118</v>
          </cell>
        </row>
        <row r="404">
          <cell r="A404">
            <v>591</v>
          </cell>
        </row>
        <row r="405">
          <cell r="A405">
            <v>18</v>
          </cell>
        </row>
        <row r="406">
          <cell r="A406">
            <v>146</v>
          </cell>
        </row>
        <row r="407">
          <cell r="A407">
            <v>298</v>
          </cell>
        </row>
        <row r="408">
          <cell r="A408">
            <v>121</v>
          </cell>
        </row>
        <row r="409">
          <cell r="A409">
            <v>90</v>
          </cell>
        </row>
        <row r="410">
          <cell r="A410">
            <v>34</v>
          </cell>
        </row>
        <row r="411">
          <cell r="A411">
            <v>605</v>
          </cell>
        </row>
        <row r="412">
          <cell r="A412">
            <v>620</v>
          </cell>
        </row>
        <row r="413">
          <cell r="A413">
            <v>238</v>
          </cell>
        </row>
        <row r="414">
          <cell r="A414">
            <v>84</v>
          </cell>
        </row>
        <row r="415">
          <cell r="A415">
            <v>382</v>
          </cell>
        </row>
        <row r="416">
          <cell r="A416">
            <v>309</v>
          </cell>
        </row>
        <row r="417">
          <cell r="A417">
            <v>117</v>
          </cell>
        </row>
      </sheetData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188</v>
          </cell>
        </row>
        <row r="3">
          <cell r="A3">
            <v>348</v>
          </cell>
        </row>
        <row r="4">
          <cell r="A4">
            <v>2</v>
          </cell>
        </row>
        <row r="5">
          <cell r="A5">
            <v>44</v>
          </cell>
        </row>
        <row r="6">
          <cell r="A6">
            <v>314</v>
          </cell>
        </row>
        <row r="7">
          <cell r="A7">
            <v>227</v>
          </cell>
        </row>
        <row r="8">
          <cell r="A8">
            <v>572</v>
          </cell>
        </row>
        <row r="9">
          <cell r="A9">
            <v>640</v>
          </cell>
        </row>
        <row r="10">
          <cell r="A10">
            <v>102</v>
          </cell>
        </row>
        <row r="11">
          <cell r="A11">
            <v>622</v>
          </cell>
        </row>
        <row r="12">
          <cell r="A12">
            <v>77</v>
          </cell>
        </row>
        <row r="13">
          <cell r="A13">
            <v>276</v>
          </cell>
        </row>
        <row r="14">
          <cell r="A14">
            <v>6</v>
          </cell>
        </row>
        <row r="15">
          <cell r="A15">
            <v>378</v>
          </cell>
        </row>
        <row r="16">
          <cell r="A16">
            <v>283</v>
          </cell>
        </row>
        <row r="17">
          <cell r="A17">
            <v>574</v>
          </cell>
        </row>
        <row r="18">
          <cell r="A18">
            <v>72</v>
          </cell>
        </row>
        <row r="19">
          <cell r="A19">
            <v>617</v>
          </cell>
        </row>
        <row r="20">
          <cell r="A20">
            <v>272</v>
          </cell>
        </row>
        <row r="21">
          <cell r="A21">
            <v>158</v>
          </cell>
        </row>
        <row r="22">
          <cell r="A22">
            <v>600</v>
          </cell>
        </row>
        <row r="23">
          <cell r="A23">
            <v>556</v>
          </cell>
        </row>
        <row r="24">
          <cell r="A24">
            <v>564</v>
          </cell>
        </row>
        <row r="25">
          <cell r="A25">
            <v>246</v>
          </cell>
        </row>
        <row r="26">
          <cell r="A26">
            <v>217</v>
          </cell>
        </row>
        <row r="27">
          <cell r="A27">
            <v>298</v>
          </cell>
        </row>
        <row r="28">
          <cell r="A28">
            <v>625</v>
          </cell>
        </row>
        <row r="29">
          <cell r="A29">
            <v>12</v>
          </cell>
        </row>
        <row r="30">
          <cell r="A30">
            <v>223</v>
          </cell>
        </row>
        <row r="31">
          <cell r="A31">
            <v>96</v>
          </cell>
        </row>
        <row r="32">
          <cell r="A32">
            <v>220</v>
          </cell>
        </row>
        <row r="33">
          <cell r="A33">
            <v>11</v>
          </cell>
        </row>
        <row r="34">
          <cell r="A34">
            <v>601</v>
          </cell>
        </row>
        <row r="35">
          <cell r="A35">
            <v>128</v>
          </cell>
        </row>
        <row r="36">
          <cell r="A36">
            <v>68</v>
          </cell>
        </row>
        <row r="37">
          <cell r="A37">
            <v>126</v>
          </cell>
        </row>
        <row r="38">
          <cell r="A38">
            <v>555</v>
          </cell>
        </row>
        <row r="39">
          <cell r="A39">
            <v>281</v>
          </cell>
        </row>
        <row r="40">
          <cell r="A40">
            <v>266</v>
          </cell>
        </row>
        <row r="41">
          <cell r="A41">
            <v>34</v>
          </cell>
        </row>
        <row r="42">
          <cell r="A42">
            <v>24</v>
          </cell>
        </row>
        <row r="43">
          <cell r="A43">
            <v>568</v>
          </cell>
        </row>
        <row r="44">
          <cell r="A44">
            <v>554</v>
          </cell>
        </row>
        <row r="45">
          <cell r="A45">
            <v>90</v>
          </cell>
        </row>
        <row r="46">
          <cell r="A46">
            <v>256</v>
          </cell>
        </row>
        <row r="47">
          <cell r="A47">
            <v>295</v>
          </cell>
        </row>
        <row r="48">
          <cell r="A48">
            <v>658</v>
          </cell>
        </row>
        <row r="49">
          <cell r="A49">
            <v>662</v>
          </cell>
        </row>
        <row r="50">
          <cell r="A50">
            <v>646</v>
          </cell>
        </row>
        <row r="51">
          <cell r="A51">
            <v>166</v>
          </cell>
        </row>
        <row r="52">
          <cell r="A52">
            <v>400</v>
          </cell>
        </row>
        <row r="53">
          <cell r="A53">
            <v>330</v>
          </cell>
        </row>
        <row r="54">
          <cell r="A54">
            <v>592</v>
          </cell>
        </row>
        <row r="55">
          <cell r="A55">
            <v>324</v>
          </cell>
        </row>
        <row r="56">
          <cell r="A56">
            <v>576</v>
          </cell>
        </row>
        <row r="57">
          <cell r="A57">
            <v>280</v>
          </cell>
        </row>
        <row r="58">
          <cell r="A58">
            <v>264</v>
          </cell>
        </row>
        <row r="59">
          <cell r="A59">
            <v>398</v>
          </cell>
        </row>
        <row r="60">
          <cell r="A60">
            <v>195</v>
          </cell>
        </row>
        <row r="61">
          <cell r="A61">
            <v>169</v>
          </cell>
        </row>
        <row r="62">
          <cell r="A62">
            <v>361</v>
          </cell>
        </row>
        <row r="63">
          <cell r="A63">
            <v>112</v>
          </cell>
        </row>
        <row r="64">
          <cell r="A64">
            <v>173</v>
          </cell>
        </row>
        <row r="65">
          <cell r="A65">
            <v>577</v>
          </cell>
        </row>
        <row r="66">
          <cell r="A66">
            <v>284</v>
          </cell>
        </row>
        <row r="67">
          <cell r="A67">
            <v>69</v>
          </cell>
        </row>
        <row r="68">
          <cell r="A68">
            <v>57</v>
          </cell>
        </row>
        <row r="69">
          <cell r="A69">
            <v>340</v>
          </cell>
        </row>
        <row r="70">
          <cell r="A70">
            <v>174</v>
          </cell>
        </row>
        <row r="71">
          <cell r="A71">
            <v>100</v>
          </cell>
        </row>
        <row r="72">
          <cell r="A72">
            <v>7</v>
          </cell>
        </row>
        <row r="73">
          <cell r="A73">
            <v>606</v>
          </cell>
        </row>
        <row r="74">
          <cell r="A74">
            <v>137</v>
          </cell>
        </row>
        <row r="75">
          <cell r="A75">
            <v>168</v>
          </cell>
        </row>
        <row r="76">
          <cell r="A76">
            <v>192</v>
          </cell>
        </row>
        <row r="77">
          <cell r="A77">
            <v>16</v>
          </cell>
        </row>
        <row r="78">
          <cell r="A78">
            <v>218</v>
          </cell>
        </row>
        <row r="79">
          <cell r="A79">
            <v>202</v>
          </cell>
        </row>
        <row r="80">
          <cell r="A80">
            <v>392</v>
          </cell>
        </row>
        <row r="81">
          <cell r="A81">
            <v>80</v>
          </cell>
        </row>
        <row r="82">
          <cell r="A82">
            <v>623</v>
          </cell>
        </row>
        <row r="83">
          <cell r="A83">
            <v>366</v>
          </cell>
        </row>
        <row r="84">
          <cell r="A84">
            <v>661</v>
          </cell>
        </row>
        <row r="85">
          <cell r="A85">
            <v>133</v>
          </cell>
        </row>
        <row r="86">
          <cell r="A86">
            <v>573</v>
          </cell>
        </row>
        <row r="87">
          <cell r="A87">
            <v>203</v>
          </cell>
        </row>
        <row r="88">
          <cell r="A88">
            <v>571</v>
          </cell>
        </row>
        <row r="89">
          <cell r="A89">
            <v>50</v>
          </cell>
        </row>
        <row r="90">
          <cell r="A90">
            <v>603</v>
          </cell>
        </row>
        <row r="91">
          <cell r="A91">
            <v>588</v>
          </cell>
        </row>
        <row r="92">
          <cell r="A92">
            <v>82</v>
          </cell>
        </row>
        <row r="93">
          <cell r="A93">
            <v>114</v>
          </cell>
        </row>
        <row r="94">
          <cell r="A94">
            <v>365</v>
          </cell>
        </row>
        <row r="95">
          <cell r="A95">
            <v>666</v>
          </cell>
        </row>
        <row r="96">
          <cell r="A96">
            <v>325</v>
          </cell>
        </row>
        <row r="97">
          <cell r="A97">
            <v>255</v>
          </cell>
        </row>
        <row r="98">
          <cell r="A98">
            <v>286</v>
          </cell>
        </row>
        <row r="99">
          <cell r="A99">
            <v>599</v>
          </cell>
        </row>
        <row r="100">
          <cell r="A100">
            <v>241</v>
          </cell>
        </row>
        <row r="101">
          <cell r="A101">
            <v>370</v>
          </cell>
        </row>
        <row r="102">
          <cell r="A102">
            <v>305</v>
          </cell>
        </row>
        <row r="103">
          <cell r="A103">
            <v>53</v>
          </cell>
        </row>
        <row r="104">
          <cell r="A104">
            <v>65</v>
          </cell>
        </row>
        <row r="105">
          <cell r="A105">
            <v>129</v>
          </cell>
        </row>
        <row r="106">
          <cell r="A106">
            <v>260</v>
          </cell>
        </row>
        <row r="107">
          <cell r="A107">
            <v>585</v>
          </cell>
        </row>
        <row r="108">
          <cell r="A108">
            <v>257</v>
          </cell>
        </row>
        <row r="109">
          <cell r="A109">
            <v>93</v>
          </cell>
        </row>
        <row r="110">
          <cell r="A110">
            <v>161</v>
          </cell>
        </row>
        <row r="111">
          <cell r="A111">
            <v>148</v>
          </cell>
        </row>
        <row r="112">
          <cell r="A112">
            <v>51</v>
          </cell>
        </row>
        <row r="113">
          <cell r="A113">
            <v>633</v>
          </cell>
        </row>
        <row r="114">
          <cell r="A114">
            <v>27</v>
          </cell>
        </row>
        <row r="115">
          <cell r="A115">
            <v>224</v>
          </cell>
        </row>
        <row r="116">
          <cell r="A116">
            <v>74</v>
          </cell>
        </row>
        <row r="117">
          <cell r="A117">
            <v>613</v>
          </cell>
        </row>
        <row r="118">
          <cell r="A118">
            <v>78</v>
          </cell>
        </row>
        <row r="119">
          <cell r="A119">
            <v>212</v>
          </cell>
        </row>
        <row r="120">
          <cell r="A120">
            <v>171</v>
          </cell>
        </row>
        <row r="121">
          <cell r="A121">
            <v>118</v>
          </cell>
        </row>
        <row r="122">
          <cell r="A122">
            <v>13</v>
          </cell>
        </row>
        <row r="123">
          <cell r="A123">
            <v>302</v>
          </cell>
        </row>
        <row r="124">
          <cell r="A124">
            <v>639</v>
          </cell>
        </row>
        <row r="125">
          <cell r="A125">
            <v>71</v>
          </cell>
        </row>
        <row r="126">
          <cell r="A126">
            <v>580</v>
          </cell>
        </row>
        <row r="127">
          <cell r="A127">
            <v>399</v>
          </cell>
        </row>
        <row r="128">
          <cell r="A128">
            <v>652</v>
          </cell>
        </row>
        <row r="129">
          <cell r="A129">
            <v>656</v>
          </cell>
        </row>
        <row r="130">
          <cell r="A130">
            <v>593</v>
          </cell>
        </row>
        <row r="131">
          <cell r="A131">
            <v>232</v>
          </cell>
        </row>
        <row r="132">
          <cell r="A132">
            <v>619</v>
          </cell>
        </row>
        <row r="133">
          <cell r="A133">
            <v>312</v>
          </cell>
        </row>
        <row r="134">
          <cell r="A134">
            <v>125</v>
          </cell>
        </row>
        <row r="135">
          <cell r="A135">
            <v>3</v>
          </cell>
        </row>
        <row r="136">
          <cell r="A136">
            <v>198</v>
          </cell>
        </row>
        <row r="137">
          <cell r="A137">
            <v>47</v>
          </cell>
        </row>
        <row r="138">
          <cell r="A138">
            <v>64</v>
          </cell>
        </row>
        <row r="139">
          <cell r="A139">
            <v>336</v>
          </cell>
        </row>
        <row r="140">
          <cell r="A140">
            <v>239</v>
          </cell>
        </row>
        <row r="141">
          <cell r="A141">
            <v>236</v>
          </cell>
        </row>
        <row r="142">
          <cell r="A142">
            <v>665</v>
          </cell>
        </row>
        <row r="143">
          <cell r="A143">
            <v>147</v>
          </cell>
        </row>
        <row r="144">
          <cell r="A144">
            <v>311</v>
          </cell>
        </row>
        <row r="145">
          <cell r="A145">
            <v>343</v>
          </cell>
        </row>
        <row r="146">
          <cell r="A146">
            <v>139</v>
          </cell>
        </row>
        <row r="147">
          <cell r="A147">
            <v>199</v>
          </cell>
        </row>
        <row r="148">
          <cell r="A148">
            <v>352</v>
          </cell>
        </row>
        <row r="149">
          <cell r="A149">
            <v>390</v>
          </cell>
        </row>
        <row r="150">
          <cell r="A150">
            <v>162</v>
          </cell>
        </row>
        <row r="151">
          <cell r="A151">
            <v>67</v>
          </cell>
        </row>
        <row r="152">
          <cell r="A152">
            <v>566</v>
          </cell>
        </row>
        <row r="153">
          <cell r="A153">
            <v>110</v>
          </cell>
        </row>
        <row r="154">
          <cell r="A154">
            <v>641</v>
          </cell>
        </row>
        <row r="155">
          <cell r="A155">
            <v>97</v>
          </cell>
        </row>
        <row r="156">
          <cell r="A156">
            <v>333</v>
          </cell>
        </row>
        <row r="157">
          <cell r="A157">
            <v>121</v>
          </cell>
        </row>
        <row r="158">
          <cell r="A158">
            <v>612</v>
          </cell>
        </row>
        <row r="159">
          <cell r="A159">
            <v>591</v>
          </cell>
        </row>
        <row r="160">
          <cell r="A160">
            <v>131</v>
          </cell>
        </row>
        <row r="161">
          <cell r="A161">
            <v>648</v>
          </cell>
        </row>
        <row r="162">
          <cell r="A162">
            <v>299</v>
          </cell>
        </row>
        <row r="163">
          <cell r="A163">
            <v>15</v>
          </cell>
        </row>
        <row r="164">
          <cell r="A164">
            <v>303</v>
          </cell>
        </row>
        <row r="165">
          <cell r="A165">
            <v>73</v>
          </cell>
        </row>
        <row r="166">
          <cell r="A166">
            <v>550</v>
          </cell>
        </row>
        <row r="167">
          <cell r="A167">
            <v>145</v>
          </cell>
        </row>
        <row r="168">
          <cell r="A168">
            <v>247</v>
          </cell>
        </row>
        <row r="169">
          <cell r="A169">
            <v>63</v>
          </cell>
        </row>
        <row r="170">
          <cell r="A170">
            <v>291</v>
          </cell>
        </row>
        <row r="171">
          <cell r="A171">
            <v>353</v>
          </cell>
        </row>
        <row r="172">
          <cell r="A172">
            <v>321</v>
          </cell>
        </row>
        <row r="173">
          <cell r="A173">
            <v>248</v>
          </cell>
        </row>
        <row r="174">
          <cell r="A174">
            <v>40</v>
          </cell>
        </row>
        <row r="175">
          <cell r="A175">
            <v>329</v>
          </cell>
        </row>
        <row r="176">
          <cell r="A176">
            <v>32</v>
          </cell>
        </row>
        <row r="177">
          <cell r="A177">
            <v>219</v>
          </cell>
        </row>
        <row r="178">
          <cell r="A178">
            <v>25</v>
          </cell>
        </row>
        <row r="179">
          <cell r="A179">
            <v>250</v>
          </cell>
        </row>
        <row r="180">
          <cell r="A180">
            <v>602</v>
          </cell>
        </row>
        <row r="181">
          <cell r="A181">
            <v>358</v>
          </cell>
        </row>
        <row r="182">
          <cell r="A182">
            <v>211</v>
          </cell>
        </row>
        <row r="183">
          <cell r="A183">
            <v>140</v>
          </cell>
        </row>
        <row r="184">
          <cell r="A184">
            <v>120</v>
          </cell>
        </row>
        <row r="185">
          <cell r="A185">
            <v>344</v>
          </cell>
        </row>
        <row r="186">
          <cell r="A186">
            <v>363</v>
          </cell>
        </row>
        <row r="187">
          <cell r="A187">
            <v>301</v>
          </cell>
        </row>
        <row r="188">
          <cell r="A188">
            <v>587</v>
          </cell>
        </row>
        <row r="189">
          <cell r="A189">
            <v>206</v>
          </cell>
        </row>
        <row r="190">
          <cell r="A190">
            <v>360</v>
          </cell>
        </row>
        <row r="191">
          <cell r="A191">
            <v>292</v>
          </cell>
        </row>
        <row r="192">
          <cell r="A192">
            <v>384</v>
          </cell>
        </row>
        <row r="193">
          <cell r="A193">
            <v>551</v>
          </cell>
        </row>
        <row r="194">
          <cell r="A194">
            <v>172</v>
          </cell>
        </row>
        <row r="195">
          <cell r="A195">
            <v>610</v>
          </cell>
        </row>
        <row r="196">
          <cell r="A196">
            <v>285</v>
          </cell>
        </row>
        <row r="197">
          <cell r="A197">
            <v>229</v>
          </cell>
        </row>
        <row r="198">
          <cell r="A198">
            <v>326</v>
          </cell>
        </row>
        <row r="199">
          <cell r="A199">
            <v>300</v>
          </cell>
        </row>
        <row r="200">
          <cell r="A200">
            <v>643</v>
          </cell>
        </row>
        <row r="201">
          <cell r="A201">
            <v>375</v>
          </cell>
        </row>
        <row r="202">
          <cell r="A202">
            <v>49</v>
          </cell>
        </row>
        <row r="203">
          <cell r="A203">
            <v>624</v>
          </cell>
        </row>
        <row r="204">
          <cell r="A204">
            <v>36</v>
          </cell>
        </row>
        <row r="205">
          <cell r="A205">
            <v>226</v>
          </cell>
        </row>
        <row r="206">
          <cell r="A206">
            <v>127</v>
          </cell>
        </row>
        <row r="207">
          <cell r="A207">
            <v>379</v>
          </cell>
        </row>
        <row r="208">
          <cell r="A208">
            <v>215</v>
          </cell>
        </row>
        <row r="209">
          <cell r="A209">
            <v>231</v>
          </cell>
        </row>
        <row r="210">
          <cell r="A210">
            <v>263</v>
          </cell>
        </row>
        <row r="211">
          <cell r="A211">
            <v>45</v>
          </cell>
        </row>
        <row r="212">
          <cell r="A212">
            <v>383</v>
          </cell>
        </row>
        <row r="213">
          <cell r="A213">
            <v>598</v>
          </cell>
        </row>
        <row r="214">
          <cell r="A214">
            <v>154</v>
          </cell>
        </row>
        <row r="215">
          <cell r="A215">
            <v>581</v>
          </cell>
        </row>
        <row r="216">
          <cell r="A216">
            <v>357</v>
          </cell>
        </row>
        <row r="217">
          <cell r="A217">
            <v>124</v>
          </cell>
        </row>
        <row r="218">
          <cell r="A218">
            <v>315</v>
          </cell>
        </row>
        <row r="219">
          <cell r="A219">
            <v>26</v>
          </cell>
        </row>
        <row r="220">
          <cell r="A220">
            <v>156</v>
          </cell>
        </row>
        <row r="221">
          <cell r="A221">
            <v>122</v>
          </cell>
        </row>
        <row r="222">
          <cell r="A222">
            <v>116</v>
          </cell>
        </row>
        <row r="223">
          <cell r="A223">
            <v>385</v>
          </cell>
        </row>
        <row r="224">
          <cell r="A224">
            <v>288</v>
          </cell>
        </row>
        <row r="225">
          <cell r="A225">
            <v>87</v>
          </cell>
        </row>
        <row r="226">
          <cell r="A226">
            <v>144</v>
          </cell>
        </row>
        <row r="227">
          <cell r="A227">
            <v>645</v>
          </cell>
        </row>
        <row r="228">
          <cell r="A228">
            <v>245</v>
          </cell>
        </row>
        <row r="229">
          <cell r="A229">
            <v>382</v>
          </cell>
        </row>
        <row r="230">
          <cell r="A230">
            <v>562</v>
          </cell>
        </row>
        <row r="231">
          <cell r="A231">
            <v>558</v>
          </cell>
        </row>
        <row r="232">
          <cell r="A232">
            <v>582</v>
          </cell>
        </row>
        <row r="233">
          <cell r="A233">
            <v>207</v>
          </cell>
        </row>
        <row r="234">
          <cell r="A234">
            <v>397</v>
          </cell>
        </row>
        <row r="235">
          <cell r="A235">
            <v>249</v>
          </cell>
        </row>
        <row r="236">
          <cell r="A236">
            <v>549</v>
          </cell>
        </row>
        <row r="237">
          <cell r="A237">
            <v>41</v>
          </cell>
        </row>
        <row r="238">
          <cell r="A238">
            <v>94</v>
          </cell>
        </row>
        <row r="239">
          <cell r="A239">
            <v>175</v>
          </cell>
        </row>
        <row r="240">
          <cell r="A240">
            <v>20</v>
          </cell>
        </row>
        <row r="241">
          <cell r="A241">
            <v>323</v>
          </cell>
        </row>
        <row r="242">
          <cell r="A242">
            <v>274</v>
          </cell>
        </row>
        <row r="243">
          <cell r="A243">
            <v>270</v>
          </cell>
        </row>
        <row r="244">
          <cell r="A244">
            <v>649</v>
          </cell>
        </row>
        <row r="245">
          <cell r="A245">
            <v>359</v>
          </cell>
        </row>
        <row r="246">
          <cell r="A246">
            <v>559</v>
          </cell>
        </row>
        <row r="247">
          <cell r="A247">
            <v>290</v>
          </cell>
        </row>
        <row r="248">
          <cell r="A248">
            <v>328</v>
          </cell>
        </row>
        <row r="249">
          <cell r="A249">
            <v>149</v>
          </cell>
        </row>
        <row r="250">
          <cell r="A250">
            <v>338</v>
          </cell>
        </row>
        <row r="251">
          <cell r="A251">
            <v>176</v>
          </cell>
        </row>
        <row r="252">
          <cell r="A252">
            <v>105</v>
          </cell>
        </row>
        <row r="253">
          <cell r="A253">
            <v>0</v>
          </cell>
        </row>
        <row r="254">
          <cell r="A254">
            <v>29</v>
          </cell>
        </row>
        <row r="255">
          <cell r="A255">
            <v>608</v>
          </cell>
        </row>
        <row r="256">
          <cell r="A256">
            <v>319</v>
          </cell>
        </row>
        <row r="257">
          <cell r="A257">
            <v>664</v>
          </cell>
        </row>
        <row r="258">
          <cell r="A258">
            <v>98</v>
          </cell>
        </row>
        <row r="259">
          <cell r="A259">
            <v>374</v>
          </cell>
        </row>
        <row r="260">
          <cell r="A260">
            <v>55</v>
          </cell>
        </row>
        <row r="261">
          <cell r="A261">
            <v>393</v>
          </cell>
        </row>
        <row r="262">
          <cell r="A262">
            <v>200</v>
          </cell>
        </row>
        <row r="263">
          <cell r="A263">
            <v>242</v>
          </cell>
        </row>
        <row r="264">
          <cell r="A264">
            <v>142</v>
          </cell>
        </row>
        <row r="265">
          <cell r="A265">
            <v>609</v>
          </cell>
        </row>
        <row r="266">
          <cell r="A266">
            <v>369</v>
          </cell>
        </row>
        <row r="267">
          <cell r="A267">
            <v>151</v>
          </cell>
        </row>
        <row r="268">
          <cell r="A268">
            <v>578</v>
          </cell>
        </row>
        <row r="269">
          <cell r="A269">
            <v>56</v>
          </cell>
        </row>
        <row r="270">
          <cell r="A270">
            <v>642</v>
          </cell>
        </row>
        <row r="271">
          <cell r="A271">
            <v>560</v>
          </cell>
        </row>
        <row r="272">
          <cell r="A272">
            <v>650</v>
          </cell>
        </row>
        <row r="273">
          <cell r="A273">
            <v>4</v>
          </cell>
        </row>
        <row r="274">
          <cell r="A274">
            <v>48</v>
          </cell>
        </row>
        <row r="275">
          <cell r="A275">
            <v>394</v>
          </cell>
        </row>
        <row r="276">
          <cell r="A276">
            <v>54</v>
          </cell>
        </row>
        <row r="277">
          <cell r="A277">
            <v>170</v>
          </cell>
        </row>
        <row r="278">
          <cell r="A278">
            <v>18</v>
          </cell>
        </row>
        <row r="279">
          <cell r="A279">
            <v>265</v>
          </cell>
        </row>
        <row r="280">
          <cell r="A280">
            <v>70</v>
          </cell>
        </row>
        <row r="281">
          <cell r="A281">
            <v>339</v>
          </cell>
        </row>
        <row r="282">
          <cell r="A282">
            <v>604</v>
          </cell>
        </row>
        <row r="283">
          <cell r="A283">
            <v>84</v>
          </cell>
        </row>
        <row r="284">
          <cell r="A284">
            <v>160</v>
          </cell>
        </row>
        <row r="285">
          <cell r="A285">
            <v>213</v>
          </cell>
        </row>
        <row r="286">
          <cell r="A286">
            <v>86</v>
          </cell>
        </row>
        <row r="287">
          <cell r="A287">
            <v>39</v>
          </cell>
        </row>
        <row r="288">
          <cell r="A288">
            <v>19</v>
          </cell>
        </row>
        <row r="289">
          <cell r="A289">
            <v>28</v>
          </cell>
        </row>
        <row r="290">
          <cell r="A290">
            <v>620</v>
          </cell>
        </row>
        <row r="291">
          <cell r="A291">
            <v>210</v>
          </cell>
        </row>
        <row r="292">
          <cell r="A292">
            <v>401</v>
          </cell>
        </row>
        <row r="293">
          <cell r="A293">
            <v>309</v>
          </cell>
        </row>
        <row r="294">
          <cell r="A294">
            <v>586</v>
          </cell>
        </row>
        <row r="295">
          <cell r="A295">
            <v>327</v>
          </cell>
        </row>
        <row r="296">
          <cell r="A296">
            <v>91</v>
          </cell>
        </row>
        <row r="297">
          <cell r="A297">
            <v>356</v>
          </cell>
        </row>
        <row r="298">
          <cell r="A298">
            <v>178</v>
          </cell>
        </row>
        <row r="299">
          <cell r="A299">
            <v>575</v>
          </cell>
        </row>
        <row r="300">
          <cell r="A300">
            <v>99</v>
          </cell>
        </row>
        <row r="301">
          <cell r="A301">
            <v>254</v>
          </cell>
        </row>
        <row r="302">
          <cell r="A302">
            <v>23</v>
          </cell>
        </row>
        <row r="303">
          <cell r="A303">
            <v>632</v>
          </cell>
        </row>
        <row r="304">
          <cell r="A304">
            <v>5</v>
          </cell>
        </row>
        <row r="305">
          <cell r="A305">
            <v>30</v>
          </cell>
        </row>
        <row r="306">
          <cell r="A306">
            <v>589</v>
          </cell>
        </row>
        <row r="307">
          <cell r="A307">
            <v>267</v>
          </cell>
        </row>
        <row r="308">
          <cell r="A308">
            <v>240</v>
          </cell>
        </row>
        <row r="309">
          <cell r="A309">
            <v>191</v>
          </cell>
        </row>
        <row r="310">
          <cell r="A310">
            <v>552</v>
          </cell>
        </row>
        <row r="311">
          <cell r="A311">
            <v>184</v>
          </cell>
        </row>
        <row r="312">
          <cell r="A312">
            <v>294</v>
          </cell>
        </row>
        <row r="313">
          <cell r="A313">
            <v>43</v>
          </cell>
        </row>
        <row r="314">
          <cell r="A314">
            <v>334</v>
          </cell>
        </row>
        <row r="315">
          <cell r="A315">
            <v>313</v>
          </cell>
        </row>
        <row r="316">
          <cell r="A316">
            <v>636</v>
          </cell>
        </row>
        <row r="317">
          <cell r="A317">
            <v>109</v>
          </cell>
        </row>
        <row r="318">
          <cell r="A318">
            <v>304</v>
          </cell>
        </row>
        <row r="319">
          <cell r="A319">
            <v>179</v>
          </cell>
        </row>
        <row r="320">
          <cell r="A320">
            <v>621</v>
          </cell>
        </row>
        <row r="321">
          <cell r="A321">
            <v>637</v>
          </cell>
        </row>
        <row r="322">
          <cell r="A322">
            <v>605</v>
          </cell>
        </row>
        <row r="323">
          <cell r="A323">
            <v>647</v>
          </cell>
        </row>
        <row r="324">
          <cell r="A324">
            <v>258</v>
          </cell>
        </row>
        <row r="325">
          <cell r="A325">
            <v>279</v>
          </cell>
        </row>
        <row r="326">
          <cell r="A326">
            <v>355</v>
          </cell>
        </row>
        <row r="327">
          <cell r="A327">
            <v>123</v>
          </cell>
        </row>
        <row r="328">
          <cell r="A328">
            <v>607</v>
          </cell>
        </row>
        <row r="329">
          <cell r="A329">
            <v>237</v>
          </cell>
        </row>
        <row r="330">
          <cell r="A330">
            <v>367</v>
          </cell>
        </row>
        <row r="331">
          <cell r="A331">
            <v>153</v>
          </cell>
        </row>
        <row r="332">
          <cell r="A332">
            <v>35</v>
          </cell>
        </row>
        <row r="333">
          <cell r="A333">
            <v>104</v>
          </cell>
        </row>
        <row r="334">
          <cell r="A334">
            <v>52</v>
          </cell>
        </row>
        <row r="335">
          <cell r="A335">
            <v>402</v>
          </cell>
        </row>
        <row r="336">
          <cell r="A336">
            <v>243</v>
          </cell>
        </row>
        <row r="337">
          <cell r="A337">
            <v>180</v>
          </cell>
        </row>
        <row r="338">
          <cell r="A338">
            <v>253</v>
          </cell>
        </row>
        <row r="339">
          <cell r="A339">
            <v>659</v>
          </cell>
        </row>
        <row r="340">
          <cell r="A340">
            <v>346</v>
          </cell>
        </row>
        <row r="341">
          <cell r="A341">
            <v>208</v>
          </cell>
        </row>
        <row r="342">
          <cell r="A342">
            <v>38</v>
          </cell>
        </row>
        <row r="343">
          <cell r="A343">
            <v>387</v>
          </cell>
        </row>
        <row r="344">
          <cell r="A344">
            <v>373</v>
          </cell>
        </row>
        <row r="345">
          <cell r="A345">
            <v>615</v>
          </cell>
        </row>
        <row r="346">
          <cell r="A346">
            <v>138</v>
          </cell>
        </row>
        <row r="347">
          <cell r="A347">
            <v>205</v>
          </cell>
        </row>
        <row r="348">
          <cell r="A348">
            <v>631</v>
          </cell>
        </row>
        <row r="349">
          <cell r="A349">
            <v>644</v>
          </cell>
        </row>
        <row r="350">
          <cell r="A350">
            <v>289</v>
          </cell>
        </row>
        <row r="351">
          <cell r="A351">
            <v>17</v>
          </cell>
        </row>
        <row r="352">
          <cell r="A352">
            <v>119</v>
          </cell>
        </row>
        <row r="353">
          <cell r="A353">
            <v>81</v>
          </cell>
        </row>
        <row r="354">
          <cell r="A354">
            <v>66</v>
          </cell>
        </row>
        <row r="355">
          <cell r="A355">
            <v>590</v>
          </cell>
        </row>
        <row r="356">
          <cell r="A356">
            <v>214</v>
          </cell>
        </row>
        <row r="357">
          <cell r="A357">
            <v>201</v>
          </cell>
        </row>
        <row r="358">
          <cell r="A358">
            <v>322</v>
          </cell>
        </row>
        <row r="359">
          <cell r="A359">
            <v>380</v>
          </cell>
        </row>
        <row r="360">
          <cell r="A360">
            <v>268</v>
          </cell>
        </row>
        <row r="361">
          <cell r="A361">
            <v>567</v>
          </cell>
        </row>
        <row r="362">
          <cell r="A362">
            <v>89</v>
          </cell>
        </row>
        <row r="363">
          <cell r="A363">
            <v>108</v>
          </cell>
        </row>
        <row r="364">
          <cell r="A364">
            <v>88</v>
          </cell>
        </row>
        <row r="365">
          <cell r="A365">
            <v>181</v>
          </cell>
        </row>
        <row r="366">
          <cell r="A366">
            <v>225</v>
          </cell>
        </row>
        <row r="367">
          <cell r="A367">
            <v>190</v>
          </cell>
        </row>
        <row r="368">
          <cell r="A368">
            <v>37</v>
          </cell>
        </row>
        <row r="369">
          <cell r="A369">
            <v>113</v>
          </cell>
        </row>
        <row r="370">
          <cell r="A370">
            <v>251</v>
          </cell>
        </row>
        <row r="371">
          <cell r="A371">
            <v>42</v>
          </cell>
        </row>
        <row r="372">
          <cell r="A372">
            <v>130</v>
          </cell>
        </row>
        <row r="373">
          <cell r="A373">
            <v>221</v>
          </cell>
        </row>
        <row r="374">
          <cell r="A374">
            <v>630</v>
          </cell>
        </row>
        <row r="375">
          <cell r="A375">
            <v>14</v>
          </cell>
        </row>
        <row r="376">
          <cell r="A376">
            <v>141</v>
          </cell>
        </row>
        <row r="377">
          <cell r="A377">
            <v>75</v>
          </cell>
        </row>
        <row r="378">
          <cell r="A378">
            <v>85</v>
          </cell>
        </row>
        <row r="379">
          <cell r="A379">
            <v>310</v>
          </cell>
        </row>
        <row r="380">
          <cell r="A380">
            <v>364</v>
          </cell>
        </row>
        <row r="381">
          <cell r="A381">
            <v>293</v>
          </cell>
        </row>
        <row r="382">
          <cell r="A382">
            <v>557</v>
          </cell>
        </row>
        <row r="383">
          <cell r="A383">
            <v>618</v>
          </cell>
        </row>
        <row r="384">
          <cell r="A384">
            <v>152</v>
          </cell>
        </row>
        <row r="385">
          <cell r="A385">
            <v>194</v>
          </cell>
        </row>
        <row r="386">
          <cell r="A386">
            <v>553</v>
          </cell>
        </row>
        <row r="387">
          <cell r="A387">
            <v>259</v>
          </cell>
        </row>
        <row r="388">
          <cell r="A388">
            <v>616</v>
          </cell>
        </row>
        <row r="389">
          <cell r="A389">
            <v>228</v>
          </cell>
        </row>
        <row r="390">
          <cell r="A390">
            <v>595</v>
          </cell>
        </row>
        <row r="391">
          <cell r="A391">
            <v>22</v>
          </cell>
        </row>
        <row r="392">
          <cell r="A392">
            <v>634</v>
          </cell>
        </row>
        <row r="393">
          <cell r="A393">
            <v>349</v>
          </cell>
        </row>
        <row r="394">
          <cell r="A394">
            <v>561</v>
          </cell>
        </row>
        <row r="395">
          <cell r="A395">
            <v>306</v>
          </cell>
        </row>
        <row r="396">
          <cell r="A396">
            <v>134</v>
          </cell>
        </row>
        <row r="397">
          <cell r="A397">
            <v>663</v>
          </cell>
        </row>
        <row r="398">
          <cell r="A398">
            <v>135</v>
          </cell>
        </row>
        <row r="399">
          <cell r="A399">
            <v>316</v>
          </cell>
        </row>
        <row r="400">
          <cell r="A400">
            <v>584</v>
          </cell>
        </row>
        <row r="401">
          <cell r="A401">
            <v>155</v>
          </cell>
        </row>
        <row r="402">
          <cell r="A402">
            <v>583</v>
          </cell>
        </row>
        <row r="403">
          <cell r="A403">
            <v>117</v>
          </cell>
        </row>
        <row r="404">
          <cell r="A404">
            <v>167</v>
          </cell>
        </row>
        <row r="405">
          <cell r="A405">
            <v>614</v>
          </cell>
        </row>
        <row r="406">
          <cell r="A406">
            <v>345</v>
          </cell>
        </row>
        <row r="407">
          <cell r="A407">
            <v>9</v>
          </cell>
        </row>
        <row r="408">
          <cell r="A408">
            <v>209</v>
          </cell>
        </row>
        <row r="409">
          <cell r="A409">
            <v>1</v>
          </cell>
        </row>
        <row r="410">
          <cell r="A410">
            <v>308</v>
          </cell>
        </row>
        <row r="411">
          <cell r="A411">
            <v>233</v>
          </cell>
        </row>
        <row r="412">
          <cell r="A412">
            <v>579</v>
          </cell>
        </row>
        <row r="413">
          <cell r="A413">
            <v>275</v>
          </cell>
        </row>
        <row r="414">
          <cell r="A414">
            <v>331</v>
          </cell>
        </row>
        <row r="415">
          <cell r="A415">
            <v>653</v>
          </cell>
        </row>
        <row r="416">
          <cell r="A416">
            <v>234</v>
          </cell>
        </row>
        <row r="417">
          <cell r="A417">
            <v>58</v>
          </cell>
        </row>
      </sheetData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80</v>
          </cell>
        </row>
        <row r="3">
          <cell r="A3">
            <v>236</v>
          </cell>
        </row>
        <row r="4">
          <cell r="A4">
            <v>605</v>
          </cell>
        </row>
        <row r="5">
          <cell r="A5">
            <v>386</v>
          </cell>
        </row>
        <row r="6">
          <cell r="A6">
            <v>378</v>
          </cell>
        </row>
        <row r="7">
          <cell r="A7">
            <v>186</v>
          </cell>
        </row>
        <row r="8">
          <cell r="A8">
            <v>327</v>
          </cell>
        </row>
        <row r="9">
          <cell r="A9">
            <v>137</v>
          </cell>
        </row>
        <row r="10">
          <cell r="A10">
            <v>102</v>
          </cell>
        </row>
        <row r="11">
          <cell r="A11">
            <v>95</v>
          </cell>
        </row>
        <row r="12">
          <cell r="A12">
            <v>580</v>
          </cell>
        </row>
        <row r="13">
          <cell r="A13">
            <v>344</v>
          </cell>
        </row>
        <row r="14">
          <cell r="A14">
            <v>256</v>
          </cell>
        </row>
        <row r="15">
          <cell r="A15">
            <v>193</v>
          </cell>
        </row>
        <row r="16">
          <cell r="A16">
            <v>652</v>
          </cell>
        </row>
        <row r="17">
          <cell r="A17">
            <v>3</v>
          </cell>
        </row>
        <row r="18">
          <cell r="A18">
            <v>323</v>
          </cell>
        </row>
        <row r="19">
          <cell r="A19">
            <v>206</v>
          </cell>
        </row>
        <row r="20">
          <cell r="A20">
            <v>35</v>
          </cell>
        </row>
        <row r="21">
          <cell r="A21">
            <v>31</v>
          </cell>
        </row>
        <row r="22">
          <cell r="A22">
            <v>332</v>
          </cell>
        </row>
        <row r="23">
          <cell r="A23">
            <v>574</v>
          </cell>
        </row>
        <row r="24">
          <cell r="A24">
            <v>226</v>
          </cell>
        </row>
        <row r="25">
          <cell r="A25">
            <v>387</v>
          </cell>
        </row>
        <row r="26">
          <cell r="A26">
            <v>649</v>
          </cell>
        </row>
        <row r="27">
          <cell r="A27">
            <v>126</v>
          </cell>
        </row>
        <row r="28">
          <cell r="A28">
            <v>264</v>
          </cell>
        </row>
        <row r="29">
          <cell r="A29">
            <v>19</v>
          </cell>
        </row>
        <row r="30">
          <cell r="A30">
            <v>383</v>
          </cell>
        </row>
        <row r="31">
          <cell r="A31">
            <v>360</v>
          </cell>
        </row>
        <row r="32">
          <cell r="A32">
            <v>195</v>
          </cell>
        </row>
        <row r="33">
          <cell r="A33">
            <v>278</v>
          </cell>
        </row>
        <row r="34">
          <cell r="A34">
            <v>657</v>
          </cell>
        </row>
        <row r="35">
          <cell r="A35">
            <v>223</v>
          </cell>
        </row>
        <row r="36">
          <cell r="A36">
            <v>33</v>
          </cell>
        </row>
        <row r="37">
          <cell r="A37">
            <v>589</v>
          </cell>
        </row>
        <row r="38">
          <cell r="A38">
            <v>112</v>
          </cell>
        </row>
        <row r="39">
          <cell r="A39">
            <v>602</v>
          </cell>
        </row>
        <row r="40">
          <cell r="A40">
            <v>655</v>
          </cell>
        </row>
        <row r="41">
          <cell r="A41">
            <v>329</v>
          </cell>
        </row>
        <row r="42">
          <cell r="A42">
            <v>287</v>
          </cell>
        </row>
        <row r="43">
          <cell r="A43">
            <v>630</v>
          </cell>
        </row>
        <row r="44">
          <cell r="A44">
            <v>619</v>
          </cell>
        </row>
        <row r="45">
          <cell r="A45">
            <v>363</v>
          </cell>
        </row>
        <row r="46">
          <cell r="A46">
            <v>569</v>
          </cell>
        </row>
        <row r="47">
          <cell r="A47">
            <v>310</v>
          </cell>
        </row>
        <row r="48">
          <cell r="A48">
            <v>613</v>
          </cell>
        </row>
        <row r="49">
          <cell r="A49">
            <v>221</v>
          </cell>
        </row>
        <row r="50">
          <cell r="A50">
            <v>558</v>
          </cell>
        </row>
        <row r="51">
          <cell r="A51">
            <v>573</v>
          </cell>
        </row>
        <row r="52">
          <cell r="A52">
            <v>127</v>
          </cell>
        </row>
        <row r="53">
          <cell r="A53">
            <v>376</v>
          </cell>
        </row>
        <row r="54">
          <cell r="A54">
            <v>335</v>
          </cell>
        </row>
        <row r="55">
          <cell r="A55">
            <v>365</v>
          </cell>
        </row>
        <row r="56">
          <cell r="A56">
            <v>181</v>
          </cell>
        </row>
        <row r="57">
          <cell r="A57">
            <v>28</v>
          </cell>
        </row>
        <row r="58">
          <cell r="A58">
            <v>65</v>
          </cell>
        </row>
        <row r="59">
          <cell r="A59">
            <v>150</v>
          </cell>
        </row>
        <row r="60">
          <cell r="A60">
            <v>230</v>
          </cell>
        </row>
        <row r="61">
          <cell r="A61">
            <v>260</v>
          </cell>
        </row>
        <row r="62">
          <cell r="A62">
            <v>640</v>
          </cell>
        </row>
        <row r="63">
          <cell r="A63">
            <v>402</v>
          </cell>
        </row>
        <row r="64">
          <cell r="A64">
            <v>180</v>
          </cell>
        </row>
        <row r="65">
          <cell r="A65">
            <v>58</v>
          </cell>
        </row>
        <row r="66">
          <cell r="A66">
            <v>622</v>
          </cell>
        </row>
        <row r="67">
          <cell r="A67">
            <v>289</v>
          </cell>
        </row>
        <row r="68">
          <cell r="A68">
            <v>288</v>
          </cell>
        </row>
        <row r="69">
          <cell r="A69">
            <v>285</v>
          </cell>
        </row>
        <row r="70">
          <cell r="A70">
            <v>100</v>
          </cell>
        </row>
        <row r="71">
          <cell r="A71">
            <v>307</v>
          </cell>
        </row>
        <row r="72">
          <cell r="A72">
            <v>369</v>
          </cell>
        </row>
        <row r="73">
          <cell r="A73">
            <v>361</v>
          </cell>
        </row>
        <row r="74">
          <cell r="A74">
            <v>326</v>
          </cell>
        </row>
        <row r="75">
          <cell r="A75">
            <v>642</v>
          </cell>
        </row>
        <row r="76">
          <cell r="A76">
            <v>6</v>
          </cell>
        </row>
        <row r="77">
          <cell r="A77">
            <v>101</v>
          </cell>
        </row>
        <row r="78">
          <cell r="A78">
            <v>354</v>
          </cell>
        </row>
        <row r="79">
          <cell r="A79">
            <v>148</v>
          </cell>
        </row>
        <row r="80">
          <cell r="A80">
            <v>305</v>
          </cell>
        </row>
        <row r="81">
          <cell r="A81">
            <v>178</v>
          </cell>
        </row>
        <row r="82">
          <cell r="A82">
            <v>654</v>
          </cell>
        </row>
        <row r="83">
          <cell r="A83">
            <v>91</v>
          </cell>
        </row>
        <row r="84">
          <cell r="A84">
            <v>68</v>
          </cell>
        </row>
        <row r="85">
          <cell r="A85">
            <v>140</v>
          </cell>
        </row>
        <row r="86">
          <cell r="A86">
            <v>281</v>
          </cell>
        </row>
        <row r="87">
          <cell r="A87">
            <v>156</v>
          </cell>
        </row>
        <row r="88">
          <cell r="A88">
            <v>312</v>
          </cell>
        </row>
        <row r="89">
          <cell r="A89">
            <v>237</v>
          </cell>
        </row>
        <row r="90">
          <cell r="A90">
            <v>234</v>
          </cell>
        </row>
        <row r="91">
          <cell r="A91">
            <v>63</v>
          </cell>
        </row>
        <row r="92">
          <cell r="A92">
            <v>306</v>
          </cell>
        </row>
        <row r="93">
          <cell r="A93">
            <v>290</v>
          </cell>
        </row>
        <row r="94">
          <cell r="A94">
            <v>241</v>
          </cell>
        </row>
        <row r="95">
          <cell r="A95">
            <v>302</v>
          </cell>
        </row>
        <row r="96">
          <cell r="A96">
            <v>585</v>
          </cell>
        </row>
        <row r="97">
          <cell r="A97">
            <v>94</v>
          </cell>
        </row>
        <row r="98">
          <cell r="A98">
            <v>584</v>
          </cell>
        </row>
        <row r="99">
          <cell r="A99">
            <v>222</v>
          </cell>
        </row>
        <row r="100">
          <cell r="A100">
            <v>16</v>
          </cell>
        </row>
        <row r="101">
          <cell r="A101">
            <v>291</v>
          </cell>
        </row>
        <row r="102">
          <cell r="A102">
            <v>43</v>
          </cell>
        </row>
        <row r="103">
          <cell r="A103">
            <v>89</v>
          </cell>
        </row>
        <row r="104">
          <cell r="A104">
            <v>73</v>
          </cell>
        </row>
        <row r="105">
          <cell r="A105">
            <v>255</v>
          </cell>
        </row>
        <row r="106">
          <cell r="A106">
            <v>618</v>
          </cell>
        </row>
        <row r="107">
          <cell r="A107">
            <v>621</v>
          </cell>
        </row>
        <row r="108">
          <cell r="A108">
            <v>2</v>
          </cell>
        </row>
        <row r="109">
          <cell r="A109">
            <v>232</v>
          </cell>
        </row>
        <row r="110">
          <cell r="A110">
            <v>24</v>
          </cell>
        </row>
        <row r="111">
          <cell r="A111">
            <v>192</v>
          </cell>
        </row>
        <row r="112">
          <cell r="A112">
            <v>606</v>
          </cell>
        </row>
        <row r="113">
          <cell r="A113">
            <v>362</v>
          </cell>
        </row>
        <row r="114">
          <cell r="A114">
            <v>144</v>
          </cell>
        </row>
        <row r="115">
          <cell r="A115">
            <v>153</v>
          </cell>
        </row>
        <row r="116">
          <cell r="A116">
            <v>592</v>
          </cell>
        </row>
        <row r="117">
          <cell r="A117">
            <v>26</v>
          </cell>
        </row>
        <row r="118">
          <cell r="A118">
            <v>629</v>
          </cell>
        </row>
        <row r="119">
          <cell r="A119">
            <v>401</v>
          </cell>
        </row>
        <row r="120">
          <cell r="A120">
            <v>645</v>
          </cell>
        </row>
        <row r="121">
          <cell r="A121">
            <v>107</v>
          </cell>
        </row>
        <row r="122">
          <cell r="A122">
            <v>562</v>
          </cell>
        </row>
        <row r="123">
          <cell r="A123">
            <v>568</v>
          </cell>
        </row>
        <row r="124">
          <cell r="A124">
            <v>578</v>
          </cell>
        </row>
        <row r="125">
          <cell r="A125">
            <v>274</v>
          </cell>
        </row>
        <row r="126">
          <cell r="A126">
            <v>17</v>
          </cell>
        </row>
        <row r="127">
          <cell r="A127">
            <v>183</v>
          </cell>
        </row>
        <row r="128">
          <cell r="A128">
            <v>396</v>
          </cell>
        </row>
        <row r="129">
          <cell r="A129">
            <v>355</v>
          </cell>
        </row>
        <row r="130">
          <cell r="A130">
            <v>239</v>
          </cell>
        </row>
        <row r="131">
          <cell r="A131">
            <v>110</v>
          </cell>
        </row>
        <row r="132">
          <cell r="A132">
            <v>586</v>
          </cell>
        </row>
        <row r="133">
          <cell r="A133">
            <v>556</v>
          </cell>
        </row>
        <row r="134">
          <cell r="A134">
            <v>157</v>
          </cell>
        </row>
        <row r="135">
          <cell r="A135">
            <v>567</v>
          </cell>
        </row>
        <row r="136">
          <cell r="A136">
            <v>187</v>
          </cell>
        </row>
        <row r="137">
          <cell r="A137">
            <v>338</v>
          </cell>
        </row>
        <row r="138">
          <cell r="A138">
            <v>595</v>
          </cell>
        </row>
        <row r="139">
          <cell r="A139">
            <v>29</v>
          </cell>
        </row>
        <row r="140">
          <cell r="A140">
            <v>665</v>
          </cell>
        </row>
        <row r="141">
          <cell r="A141">
            <v>550</v>
          </cell>
        </row>
        <row r="142">
          <cell r="A142">
            <v>49</v>
          </cell>
        </row>
        <row r="143">
          <cell r="A143">
            <v>377</v>
          </cell>
        </row>
        <row r="144">
          <cell r="A144">
            <v>130</v>
          </cell>
        </row>
        <row r="145">
          <cell r="A145">
            <v>124</v>
          </cell>
        </row>
        <row r="146">
          <cell r="A146">
            <v>160</v>
          </cell>
        </row>
        <row r="147">
          <cell r="A147">
            <v>15</v>
          </cell>
        </row>
        <row r="148">
          <cell r="A148">
            <v>75</v>
          </cell>
        </row>
        <row r="149">
          <cell r="A149">
            <v>553</v>
          </cell>
        </row>
        <row r="150">
          <cell r="A150">
            <v>39</v>
          </cell>
        </row>
        <row r="151">
          <cell r="A151">
            <v>620</v>
          </cell>
        </row>
        <row r="152">
          <cell r="A152">
            <v>336</v>
          </cell>
        </row>
        <row r="153">
          <cell r="A153">
            <v>392</v>
          </cell>
        </row>
        <row r="154">
          <cell r="A154">
            <v>56</v>
          </cell>
        </row>
        <row r="155">
          <cell r="A155">
            <v>55</v>
          </cell>
        </row>
        <row r="156">
          <cell r="A156">
            <v>596</v>
          </cell>
        </row>
        <row r="157">
          <cell r="A157">
            <v>385</v>
          </cell>
        </row>
        <row r="158">
          <cell r="A158">
            <v>284</v>
          </cell>
        </row>
        <row r="159">
          <cell r="A159">
            <v>663</v>
          </cell>
        </row>
        <row r="160">
          <cell r="A160">
            <v>400</v>
          </cell>
        </row>
        <row r="161">
          <cell r="A161">
            <v>171</v>
          </cell>
        </row>
        <row r="162">
          <cell r="A162">
            <v>272</v>
          </cell>
        </row>
        <row r="163">
          <cell r="A163">
            <v>588</v>
          </cell>
        </row>
        <row r="164">
          <cell r="A164">
            <v>590</v>
          </cell>
        </row>
        <row r="165">
          <cell r="A165">
            <v>51</v>
          </cell>
        </row>
        <row r="166">
          <cell r="A166">
            <v>280</v>
          </cell>
        </row>
        <row r="167">
          <cell r="A167">
            <v>200</v>
          </cell>
        </row>
        <row r="168">
          <cell r="A168">
            <v>147</v>
          </cell>
        </row>
        <row r="169">
          <cell r="A169">
            <v>638</v>
          </cell>
        </row>
        <row r="170">
          <cell r="A170">
            <v>565</v>
          </cell>
        </row>
        <row r="171">
          <cell r="A171">
            <v>38</v>
          </cell>
        </row>
        <row r="172">
          <cell r="A172">
            <v>660</v>
          </cell>
        </row>
        <row r="173">
          <cell r="A173">
            <v>40</v>
          </cell>
        </row>
        <row r="174">
          <cell r="A174">
            <v>317</v>
          </cell>
        </row>
        <row r="175">
          <cell r="A175">
            <v>643</v>
          </cell>
        </row>
        <row r="176">
          <cell r="A176">
            <v>70</v>
          </cell>
        </row>
        <row r="177">
          <cell r="A177">
            <v>219</v>
          </cell>
        </row>
        <row r="178">
          <cell r="A178">
            <v>380</v>
          </cell>
        </row>
        <row r="179">
          <cell r="A179">
            <v>286</v>
          </cell>
        </row>
        <row r="180">
          <cell r="A180">
            <v>108</v>
          </cell>
        </row>
        <row r="181">
          <cell r="A181">
            <v>324</v>
          </cell>
        </row>
        <row r="182">
          <cell r="A182">
            <v>207</v>
          </cell>
        </row>
        <row r="183">
          <cell r="A183">
            <v>47</v>
          </cell>
        </row>
        <row r="184">
          <cell r="A184">
            <v>199</v>
          </cell>
        </row>
        <row r="185">
          <cell r="A185">
            <v>164</v>
          </cell>
        </row>
        <row r="186">
          <cell r="A186">
            <v>244</v>
          </cell>
        </row>
        <row r="187">
          <cell r="A187">
            <v>88</v>
          </cell>
        </row>
        <row r="188">
          <cell r="A188">
            <v>50</v>
          </cell>
        </row>
        <row r="189">
          <cell r="A189">
            <v>352</v>
          </cell>
        </row>
        <row r="190">
          <cell r="A190">
            <v>267</v>
          </cell>
        </row>
        <row r="191">
          <cell r="A191">
            <v>138</v>
          </cell>
        </row>
        <row r="192">
          <cell r="A192">
            <v>659</v>
          </cell>
        </row>
        <row r="193">
          <cell r="A193">
            <v>328</v>
          </cell>
        </row>
        <row r="194">
          <cell r="A194">
            <v>372</v>
          </cell>
        </row>
        <row r="195">
          <cell r="A195">
            <v>368</v>
          </cell>
        </row>
        <row r="196">
          <cell r="A196">
            <v>158</v>
          </cell>
        </row>
        <row r="197">
          <cell r="A197">
            <v>42</v>
          </cell>
        </row>
        <row r="198">
          <cell r="A198">
            <v>253</v>
          </cell>
        </row>
        <row r="199">
          <cell r="A199">
            <v>32</v>
          </cell>
        </row>
        <row r="200">
          <cell r="A200">
            <v>64</v>
          </cell>
        </row>
        <row r="201">
          <cell r="A201">
            <v>269</v>
          </cell>
        </row>
        <row r="202">
          <cell r="A202">
            <v>196</v>
          </cell>
        </row>
        <row r="203">
          <cell r="A203">
            <v>339</v>
          </cell>
        </row>
        <row r="204">
          <cell r="A204">
            <v>283</v>
          </cell>
        </row>
        <row r="205">
          <cell r="A205">
            <v>391</v>
          </cell>
        </row>
        <row r="206">
          <cell r="A206">
            <v>22</v>
          </cell>
        </row>
        <row r="207">
          <cell r="A207">
            <v>367</v>
          </cell>
        </row>
        <row r="208">
          <cell r="A208">
            <v>151</v>
          </cell>
        </row>
        <row r="209">
          <cell r="A209">
            <v>636</v>
          </cell>
        </row>
        <row r="210">
          <cell r="A210">
            <v>656</v>
          </cell>
        </row>
        <row r="211">
          <cell r="A211">
            <v>623</v>
          </cell>
        </row>
        <row r="212">
          <cell r="A212">
            <v>141</v>
          </cell>
        </row>
        <row r="213">
          <cell r="A213">
            <v>650</v>
          </cell>
        </row>
        <row r="214">
          <cell r="A214">
            <v>18</v>
          </cell>
        </row>
        <row r="215">
          <cell r="A215">
            <v>139</v>
          </cell>
        </row>
        <row r="216">
          <cell r="A216">
            <v>165</v>
          </cell>
        </row>
        <row r="217">
          <cell r="A217">
            <v>653</v>
          </cell>
        </row>
        <row r="218">
          <cell r="A218">
            <v>41</v>
          </cell>
        </row>
        <row r="219">
          <cell r="A219">
            <v>346</v>
          </cell>
        </row>
        <row r="220">
          <cell r="A220">
            <v>225</v>
          </cell>
        </row>
        <row r="221">
          <cell r="A221">
            <v>135</v>
          </cell>
        </row>
        <row r="222">
          <cell r="A222">
            <v>155</v>
          </cell>
        </row>
        <row r="223">
          <cell r="A223">
            <v>59</v>
          </cell>
        </row>
        <row r="224">
          <cell r="A224">
            <v>268</v>
          </cell>
        </row>
        <row r="225">
          <cell r="A225">
            <v>357</v>
          </cell>
        </row>
        <row r="226">
          <cell r="A226">
            <v>314</v>
          </cell>
        </row>
        <row r="227">
          <cell r="A227">
            <v>103</v>
          </cell>
        </row>
        <row r="228">
          <cell r="A228">
            <v>610</v>
          </cell>
        </row>
        <row r="229">
          <cell r="A229">
            <v>1</v>
          </cell>
        </row>
        <row r="230">
          <cell r="A230">
            <v>227</v>
          </cell>
        </row>
        <row r="231">
          <cell r="A231">
            <v>82</v>
          </cell>
        </row>
        <row r="232">
          <cell r="A232">
            <v>229</v>
          </cell>
        </row>
        <row r="233">
          <cell r="A233">
            <v>644</v>
          </cell>
        </row>
        <row r="234">
          <cell r="A234">
            <v>294</v>
          </cell>
        </row>
        <row r="235">
          <cell r="A235">
            <v>48</v>
          </cell>
        </row>
        <row r="236">
          <cell r="A236">
            <v>257</v>
          </cell>
        </row>
        <row r="237">
          <cell r="A237">
            <v>167</v>
          </cell>
        </row>
        <row r="238">
          <cell r="A238">
            <v>184</v>
          </cell>
        </row>
        <row r="239">
          <cell r="A239">
            <v>61</v>
          </cell>
        </row>
        <row r="240">
          <cell r="A240">
            <v>601</v>
          </cell>
        </row>
        <row r="241">
          <cell r="A241">
            <v>247</v>
          </cell>
        </row>
        <row r="242">
          <cell r="A242">
            <v>321</v>
          </cell>
        </row>
        <row r="243">
          <cell r="A243">
            <v>345</v>
          </cell>
        </row>
        <row r="244">
          <cell r="A244">
            <v>60</v>
          </cell>
        </row>
        <row r="245">
          <cell r="A245">
            <v>115</v>
          </cell>
        </row>
        <row r="246">
          <cell r="A246">
            <v>246</v>
          </cell>
        </row>
        <row r="247">
          <cell r="A247">
            <v>76</v>
          </cell>
        </row>
        <row r="248">
          <cell r="A248">
            <v>185</v>
          </cell>
        </row>
        <row r="249">
          <cell r="A249">
            <v>389</v>
          </cell>
        </row>
        <row r="250">
          <cell r="A250">
            <v>395</v>
          </cell>
        </row>
        <row r="251">
          <cell r="A251">
            <v>121</v>
          </cell>
        </row>
        <row r="252">
          <cell r="A252">
            <v>349</v>
          </cell>
        </row>
        <row r="253">
          <cell r="A253">
            <v>646</v>
          </cell>
        </row>
        <row r="254">
          <cell r="A254">
            <v>311</v>
          </cell>
        </row>
        <row r="255">
          <cell r="A255">
            <v>10</v>
          </cell>
        </row>
        <row r="256">
          <cell r="A256">
            <v>282</v>
          </cell>
        </row>
        <row r="257">
          <cell r="A257">
            <v>597</v>
          </cell>
        </row>
        <row r="258">
          <cell r="A258">
            <v>394</v>
          </cell>
        </row>
        <row r="259">
          <cell r="A259">
            <v>62</v>
          </cell>
        </row>
        <row r="260">
          <cell r="A260">
            <v>594</v>
          </cell>
        </row>
        <row r="261">
          <cell r="A261">
            <v>175</v>
          </cell>
        </row>
        <row r="262">
          <cell r="A262">
            <v>142</v>
          </cell>
        </row>
        <row r="263">
          <cell r="A263">
            <v>375</v>
          </cell>
        </row>
        <row r="264">
          <cell r="A264">
            <v>20</v>
          </cell>
        </row>
        <row r="265">
          <cell r="A265">
            <v>152</v>
          </cell>
        </row>
        <row r="266">
          <cell r="A266">
            <v>359</v>
          </cell>
        </row>
        <row r="267">
          <cell r="A267">
            <v>616</v>
          </cell>
        </row>
        <row r="268">
          <cell r="A268">
            <v>218</v>
          </cell>
        </row>
        <row r="269">
          <cell r="A269">
            <v>46</v>
          </cell>
        </row>
        <row r="270">
          <cell r="A270">
            <v>318</v>
          </cell>
        </row>
        <row r="271">
          <cell r="A271">
            <v>133</v>
          </cell>
        </row>
        <row r="272">
          <cell r="A272">
            <v>258</v>
          </cell>
        </row>
        <row r="273">
          <cell r="A273">
            <v>231</v>
          </cell>
        </row>
        <row r="274">
          <cell r="A274">
            <v>83</v>
          </cell>
        </row>
        <row r="275">
          <cell r="A275">
            <v>54</v>
          </cell>
        </row>
        <row r="276">
          <cell r="A276">
            <v>224</v>
          </cell>
        </row>
        <row r="277">
          <cell r="A277">
            <v>348</v>
          </cell>
        </row>
        <row r="278">
          <cell r="A278">
            <v>0</v>
          </cell>
        </row>
        <row r="279">
          <cell r="A279">
            <v>116</v>
          </cell>
        </row>
        <row r="280">
          <cell r="A280">
            <v>67</v>
          </cell>
        </row>
        <row r="281">
          <cell r="A281">
            <v>53</v>
          </cell>
        </row>
        <row r="282">
          <cell r="A282">
            <v>154</v>
          </cell>
        </row>
        <row r="283">
          <cell r="A283">
            <v>293</v>
          </cell>
        </row>
        <row r="284">
          <cell r="A284">
            <v>111</v>
          </cell>
        </row>
        <row r="285">
          <cell r="A285">
            <v>117</v>
          </cell>
        </row>
        <row r="286">
          <cell r="A286">
            <v>4</v>
          </cell>
        </row>
        <row r="287">
          <cell r="A287">
            <v>322</v>
          </cell>
        </row>
        <row r="288">
          <cell r="A288">
            <v>120</v>
          </cell>
        </row>
        <row r="289">
          <cell r="A289">
            <v>384</v>
          </cell>
        </row>
        <row r="290">
          <cell r="A290">
            <v>198</v>
          </cell>
        </row>
        <row r="291">
          <cell r="A291">
            <v>266</v>
          </cell>
        </row>
        <row r="292">
          <cell r="A292">
            <v>261</v>
          </cell>
        </row>
        <row r="293">
          <cell r="A293">
            <v>213</v>
          </cell>
        </row>
        <row r="294">
          <cell r="A294">
            <v>163</v>
          </cell>
        </row>
        <row r="295">
          <cell r="A295">
            <v>96</v>
          </cell>
        </row>
        <row r="296">
          <cell r="A296">
            <v>191</v>
          </cell>
        </row>
        <row r="297">
          <cell r="A297">
            <v>340</v>
          </cell>
        </row>
        <row r="298">
          <cell r="A298">
            <v>658</v>
          </cell>
        </row>
        <row r="299">
          <cell r="A299">
            <v>228</v>
          </cell>
        </row>
        <row r="300">
          <cell r="A300">
            <v>571</v>
          </cell>
        </row>
        <row r="301">
          <cell r="A301">
            <v>122</v>
          </cell>
        </row>
        <row r="302">
          <cell r="A302">
            <v>350</v>
          </cell>
        </row>
        <row r="303">
          <cell r="A303">
            <v>84</v>
          </cell>
        </row>
        <row r="304">
          <cell r="A304">
            <v>270</v>
          </cell>
        </row>
        <row r="305">
          <cell r="A305">
            <v>249</v>
          </cell>
        </row>
        <row r="306">
          <cell r="A306">
            <v>334</v>
          </cell>
        </row>
        <row r="307">
          <cell r="A307">
            <v>93</v>
          </cell>
        </row>
        <row r="308">
          <cell r="A308">
            <v>8</v>
          </cell>
        </row>
        <row r="309">
          <cell r="A309">
            <v>44</v>
          </cell>
        </row>
        <row r="310">
          <cell r="A310">
            <v>87</v>
          </cell>
        </row>
        <row r="311">
          <cell r="A311">
            <v>263</v>
          </cell>
        </row>
        <row r="312">
          <cell r="A312">
            <v>136</v>
          </cell>
        </row>
        <row r="313">
          <cell r="A313">
            <v>626</v>
          </cell>
        </row>
        <row r="314">
          <cell r="A314">
            <v>210</v>
          </cell>
        </row>
        <row r="315">
          <cell r="A315">
            <v>347</v>
          </cell>
        </row>
        <row r="316">
          <cell r="A316">
            <v>382</v>
          </cell>
        </row>
        <row r="317">
          <cell r="A317">
            <v>197</v>
          </cell>
        </row>
        <row r="318">
          <cell r="A318">
            <v>366</v>
          </cell>
        </row>
        <row r="319">
          <cell r="A319">
            <v>177</v>
          </cell>
        </row>
        <row r="320">
          <cell r="A320">
            <v>86</v>
          </cell>
        </row>
        <row r="321">
          <cell r="A321">
            <v>209</v>
          </cell>
        </row>
        <row r="322">
          <cell r="A322">
            <v>78</v>
          </cell>
        </row>
        <row r="323">
          <cell r="A323">
            <v>276</v>
          </cell>
        </row>
        <row r="324">
          <cell r="A324">
            <v>106</v>
          </cell>
        </row>
        <row r="325">
          <cell r="A325">
            <v>202</v>
          </cell>
        </row>
        <row r="326">
          <cell r="A326">
            <v>315</v>
          </cell>
        </row>
        <row r="327">
          <cell r="A327">
            <v>74</v>
          </cell>
        </row>
        <row r="328">
          <cell r="A328">
            <v>664</v>
          </cell>
        </row>
        <row r="329">
          <cell r="A329">
            <v>113</v>
          </cell>
        </row>
        <row r="330">
          <cell r="A330">
            <v>557</v>
          </cell>
        </row>
        <row r="331">
          <cell r="A331">
            <v>295</v>
          </cell>
        </row>
        <row r="332">
          <cell r="A332">
            <v>190</v>
          </cell>
        </row>
        <row r="333">
          <cell r="A333">
            <v>647</v>
          </cell>
        </row>
        <row r="334">
          <cell r="A334">
            <v>552</v>
          </cell>
        </row>
        <row r="335">
          <cell r="A335">
            <v>265</v>
          </cell>
        </row>
        <row r="336">
          <cell r="A336">
            <v>81</v>
          </cell>
        </row>
        <row r="337">
          <cell r="A337">
            <v>99</v>
          </cell>
        </row>
        <row r="338">
          <cell r="A338">
            <v>313</v>
          </cell>
        </row>
        <row r="339">
          <cell r="A339">
            <v>399</v>
          </cell>
        </row>
        <row r="340">
          <cell r="A340">
            <v>182</v>
          </cell>
        </row>
        <row r="341">
          <cell r="A341">
            <v>169</v>
          </cell>
        </row>
        <row r="342">
          <cell r="A342">
            <v>146</v>
          </cell>
        </row>
        <row r="343">
          <cell r="A343">
            <v>576</v>
          </cell>
        </row>
        <row r="344">
          <cell r="A344">
            <v>36</v>
          </cell>
        </row>
        <row r="345">
          <cell r="A345">
            <v>174</v>
          </cell>
        </row>
        <row r="346">
          <cell r="A346">
            <v>235</v>
          </cell>
        </row>
        <row r="347">
          <cell r="A347">
            <v>251</v>
          </cell>
        </row>
        <row r="348">
          <cell r="A348">
            <v>123</v>
          </cell>
        </row>
        <row r="349">
          <cell r="A349">
            <v>341</v>
          </cell>
        </row>
        <row r="350">
          <cell r="A350">
            <v>248</v>
          </cell>
        </row>
        <row r="351">
          <cell r="A351">
            <v>220</v>
          </cell>
        </row>
        <row r="352">
          <cell r="A352">
            <v>320</v>
          </cell>
        </row>
        <row r="353">
          <cell r="A353">
            <v>217</v>
          </cell>
        </row>
        <row r="354">
          <cell r="A354">
            <v>21</v>
          </cell>
        </row>
        <row r="355">
          <cell r="A355">
            <v>143</v>
          </cell>
        </row>
        <row r="356">
          <cell r="A356">
            <v>129</v>
          </cell>
        </row>
        <row r="357">
          <cell r="A357">
            <v>370</v>
          </cell>
        </row>
        <row r="358">
          <cell r="A358">
            <v>250</v>
          </cell>
        </row>
        <row r="359">
          <cell r="A359">
            <v>98</v>
          </cell>
        </row>
        <row r="360">
          <cell r="A360">
            <v>615</v>
          </cell>
        </row>
        <row r="361">
          <cell r="A361">
            <v>23</v>
          </cell>
        </row>
        <row r="362">
          <cell r="A362">
            <v>598</v>
          </cell>
        </row>
        <row r="363">
          <cell r="A363">
            <v>628</v>
          </cell>
        </row>
        <row r="364">
          <cell r="A364">
            <v>599</v>
          </cell>
        </row>
        <row r="365">
          <cell r="A365">
            <v>214</v>
          </cell>
        </row>
        <row r="366">
          <cell r="A366">
            <v>393</v>
          </cell>
        </row>
        <row r="367">
          <cell r="A367">
            <v>560</v>
          </cell>
        </row>
        <row r="368">
          <cell r="A368">
            <v>161</v>
          </cell>
        </row>
        <row r="369">
          <cell r="A369">
            <v>149</v>
          </cell>
        </row>
        <row r="370">
          <cell r="A370">
            <v>194</v>
          </cell>
        </row>
        <row r="371">
          <cell r="A371">
            <v>593</v>
          </cell>
        </row>
        <row r="372">
          <cell r="A372">
            <v>292</v>
          </cell>
        </row>
        <row r="373">
          <cell r="A373">
            <v>308</v>
          </cell>
        </row>
        <row r="374">
          <cell r="A374">
            <v>162</v>
          </cell>
        </row>
        <row r="375">
          <cell r="A375">
            <v>583</v>
          </cell>
        </row>
        <row r="376">
          <cell r="A376">
            <v>625</v>
          </cell>
        </row>
        <row r="377">
          <cell r="A377">
            <v>299</v>
          </cell>
        </row>
        <row r="378">
          <cell r="A378">
            <v>208</v>
          </cell>
        </row>
        <row r="379">
          <cell r="A379">
            <v>381</v>
          </cell>
        </row>
        <row r="380">
          <cell r="A380">
            <v>648</v>
          </cell>
        </row>
        <row r="381">
          <cell r="A381">
            <v>641</v>
          </cell>
        </row>
        <row r="382">
          <cell r="A382">
            <v>132</v>
          </cell>
        </row>
        <row r="383">
          <cell r="A383">
            <v>279</v>
          </cell>
        </row>
        <row r="384">
          <cell r="A384">
            <v>297</v>
          </cell>
        </row>
        <row r="385">
          <cell r="A385">
            <v>168</v>
          </cell>
        </row>
        <row r="386">
          <cell r="A386">
            <v>134</v>
          </cell>
        </row>
        <row r="387">
          <cell r="A387">
            <v>273</v>
          </cell>
        </row>
        <row r="388">
          <cell r="A388">
            <v>603</v>
          </cell>
        </row>
        <row r="389">
          <cell r="A389">
            <v>252</v>
          </cell>
        </row>
        <row r="390">
          <cell r="A390">
            <v>118</v>
          </cell>
        </row>
        <row r="391">
          <cell r="A391">
            <v>587</v>
          </cell>
        </row>
        <row r="392">
          <cell r="A392">
            <v>216</v>
          </cell>
        </row>
        <row r="393">
          <cell r="A393">
            <v>607</v>
          </cell>
        </row>
        <row r="394">
          <cell r="A394">
            <v>212</v>
          </cell>
        </row>
        <row r="395">
          <cell r="A395">
            <v>166</v>
          </cell>
        </row>
        <row r="396">
          <cell r="A396">
            <v>170</v>
          </cell>
        </row>
        <row r="397">
          <cell r="A397">
            <v>555</v>
          </cell>
        </row>
        <row r="398">
          <cell r="A398">
            <v>397</v>
          </cell>
        </row>
        <row r="399">
          <cell r="A399">
            <v>52</v>
          </cell>
        </row>
        <row r="400">
          <cell r="A400">
            <v>72</v>
          </cell>
        </row>
        <row r="401">
          <cell r="A401">
            <v>238</v>
          </cell>
        </row>
        <row r="402">
          <cell r="A402">
            <v>631</v>
          </cell>
        </row>
        <row r="403">
          <cell r="A403">
            <v>549</v>
          </cell>
        </row>
        <row r="404">
          <cell r="A404">
            <v>572</v>
          </cell>
        </row>
        <row r="405">
          <cell r="A405">
            <v>364</v>
          </cell>
        </row>
        <row r="406">
          <cell r="A406">
            <v>79</v>
          </cell>
        </row>
        <row r="407">
          <cell r="A407">
            <v>609</v>
          </cell>
        </row>
        <row r="408">
          <cell r="A408">
            <v>125</v>
          </cell>
        </row>
        <row r="409">
          <cell r="A409">
            <v>635</v>
          </cell>
        </row>
        <row r="410">
          <cell r="A410">
            <v>633</v>
          </cell>
        </row>
        <row r="411">
          <cell r="A411">
            <v>128</v>
          </cell>
        </row>
        <row r="412">
          <cell r="A412">
            <v>298</v>
          </cell>
        </row>
        <row r="413">
          <cell r="A413">
            <v>611</v>
          </cell>
        </row>
        <row r="414">
          <cell r="A414">
            <v>14</v>
          </cell>
        </row>
        <row r="415">
          <cell r="A415">
            <v>77</v>
          </cell>
        </row>
        <row r="416">
          <cell r="A416">
            <v>637</v>
          </cell>
        </row>
        <row r="417">
          <cell r="A417">
            <v>240</v>
          </cell>
        </row>
      </sheetData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188</v>
          </cell>
        </row>
        <row r="3">
          <cell r="A3">
            <v>561</v>
          </cell>
        </row>
        <row r="4">
          <cell r="A4">
            <v>359</v>
          </cell>
        </row>
        <row r="5">
          <cell r="A5">
            <v>5</v>
          </cell>
        </row>
        <row r="6">
          <cell r="A6">
            <v>57</v>
          </cell>
        </row>
        <row r="7">
          <cell r="A7">
            <v>140</v>
          </cell>
        </row>
        <row r="8">
          <cell r="A8">
            <v>258</v>
          </cell>
        </row>
        <row r="9">
          <cell r="A9">
            <v>248</v>
          </cell>
        </row>
        <row r="10">
          <cell r="A10">
            <v>385</v>
          </cell>
        </row>
        <row r="11">
          <cell r="A11">
            <v>553</v>
          </cell>
        </row>
        <row r="12">
          <cell r="A12">
            <v>401</v>
          </cell>
        </row>
        <row r="13">
          <cell r="A13">
            <v>621</v>
          </cell>
        </row>
        <row r="14">
          <cell r="A14">
            <v>169</v>
          </cell>
        </row>
        <row r="15">
          <cell r="A15">
            <v>641</v>
          </cell>
        </row>
        <row r="16">
          <cell r="A16">
            <v>214</v>
          </cell>
        </row>
        <row r="17">
          <cell r="A17">
            <v>117</v>
          </cell>
        </row>
        <row r="18">
          <cell r="A18">
            <v>109</v>
          </cell>
        </row>
        <row r="19">
          <cell r="A19">
            <v>570</v>
          </cell>
        </row>
        <row r="20">
          <cell r="A20">
            <v>240</v>
          </cell>
        </row>
        <row r="21">
          <cell r="A21">
            <v>4</v>
          </cell>
        </row>
        <row r="22">
          <cell r="A22">
            <v>579</v>
          </cell>
        </row>
        <row r="23">
          <cell r="A23">
            <v>159</v>
          </cell>
        </row>
        <row r="24">
          <cell r="A24">
            <v>33</v>
          </cell>
        </row>
        <row r="25">
          <cell r="A25">
            <v>377</v>
          </cell>
        </row>
        <row r="26">
          <cell r="A26">
            <v>98</v>
          </cell>
        </row>
        <row r="27">
          <cell r="A27">
            <v>597</v>
          </cell>
        </row>
        <row r="28">
          <cell r="A28">
            <v>191</v>
          </cell>
        </row>
        <row r="29">
          <cell r="A29">
            <v>131</v>
          </cell>
        </row>
        <row r="30">
          <cell r="A30">
            <v>653</v>
          </cell>
        </row>
        <row r="31">
          <cell r="A31">
            <v>36</v>
          </cell>
        </row>
        <row r="32">
          <cell r="A32">
            <v>622</v>
          </cell>
        </row>
        <row r="33">
          <cell r="A33">
            <v>380</v>
          </cell>
        </row>
        <row r="34">
          <cell r="A34">
            <v>105</v>
          </cell>
        </row>
        <row r="35">
          <cell r="A35">
            <v>199</v>
          </cell>
        </row>
        <row r="36">
          <cell r="A36">
            <v>153</v>
          </cell>
        </row>
        <row r="37">
          <cell r="A37">
            <v>38</v>
          </cell>
        </row>
        <row r="38">
          <cell r="A38">
            <v>194</v>
          </cell>
        </row>
        <row r="39">
          <cell r="A39">
            <v>133</v>
          </cell>
        </row>
        <row r="40">
          <cell r="A40">
            <v>40</v>
          </cell>
        </row>
        <row r="41">
          <cell r="A41">
            <v>306</v>
          </cell>
        </row>
        <row r="42">
          <cell r="A42">
            <v>289</v>
          </cell>
        </row>
        <row r="43">
          <cell r="A43">
            <v>300</v>
          </cell>
        </row>
        <row r="44">
          <cell r="A44">
            <v>608</v>
          </cell>
        </row>
        <row r="45">
          <cell r="A45">
            <v>330</v>
          </cell>
        </row>
        <row r="46">
          <cell r="A46">
            <v>13</v>
          </cell>
        </row>
        <row r="47">
          <cell r="A47">
            <v>97</v>
          </cell>
        </row>
        <row r="48">
          <cell r="A48">
            <v>74</v>
          </cell>
        </row>
        <row r="49">
          <cell r="A49">
            <v>130</v>
          </cell>
        </row>
        <row r="50">
          <cell r="A50">
            <v>145</v>
          </cell>
        </row>
        <row r="51">
          <cell r="A51">
            <v>90</v>
          </cell>
        </row>
        <row r="52">
          <cell r="A52">
            <v>234</v>
          </cell>
        </row>
        <row r="53">
          <cell r="A53">
            <v>252</v>
          </cell>
        </row>
        <row r="54">
          <cell r="A54">
            <v>338</v>
          </cell>
        </row>
        <row r="55">
          <cell r="A55">
            <v>215</v>
          </cell>
        </row>
        <row r="56">
          <cell r="A56">
            <v>396</v>
          </cell>
        </row>
        <row r="57">
          <cell r="A57">
            <v>567</v>
          </cell>
        </row>
        <row r="58">
          <cell r="A58">
            <v>386</v>
          </cell>
        </row>
        <row r="59">
          <cell r="A59">
            <v>137</v>
          </cell>
        </row>
        <row r="60">
          <cell r="A60">
            <v>100</v>
          </cell>
        </row>
        <row r="61">
          <cell r="A61">
            <v>253</v>
          </cell>
        </row>
        <row r="62">
          <cell r="A62">
            <v>370</v>
          </cell>
        </row>
        <row r="63">
          <cell r="A63">
            <v>86</v>
          </cell>
        </row>
        <row r="64">
          <cell r="A64">
            <v>304</v>
          </cell>
        </row>
        <row r="65">
          <cell r="A65">
            <v>107</v>
          </cell>
        </row>
        <row r="66">
          <cell r="A66">
            <v>151</v>
          </cell>
        </row>
        <row r="67">
          <cell r="A67">
            <v>562</v>
          </cell>
        </row>
        <row r="68">
          <cell r="A68">
            <v>218</v>
          </cell>
        </row>
        <row r="69">
          <cell r="A69">
            <v>229</v>
          </cell>
        </row>
        <row r="70">
          <cell r="A70">
            <v>375</v>
          </cell>
        </row>
        <row r="71">
          <cell r="A71">
            <v>212</v>
          </cell>
        </row>
        <row r="72">
          <cell r="A72">
            <v>341</v>
          </cell>
        </row>
        <row r="73">
          <cell r="A73">
            <v>173</v>
          </cell>
        </row>
        <row r="74">
          <cell r="A74">
            <v>205</v>
          </cell>
        </row>
        <row r="75">
          <cell r="A75">
            <v>320</v>
          </cell>
        </row>
        <row r="76">
          <cell r="A76">
            <v>585</v>
          </cell>
        </row>
        <row r="77">
          <cell r="A77">
            <v>201</v>
          </cell>
        </row>
        <row r="78">
          <cell r="A78">
            <v>207</v>
          </cell>
        </row>
        <row r="79">
          <cell r="A79">
            <v>623</v>
          </cell>
        </row>
        <row r="80">
          <cell r="A80">
            <v>209</v>
          </cell>
        </row>
        <row r="81">
          <cell r="A81">
            <v>39</v>
          </cell>
        </row>
        <row r="82">
          <cell r="A82">
            <v>556</v>
          </cell>
        </row>
        <row r="83">
          <cell r="A83">
            <v>164</v>
          </cell>
        </row>
        <row r="84">
          <cell r="A84">
            <v>337</v>
          </cell>
        </row>
        <row r="85">
          <cell r="A85">
            <v>629</v>
          </cell>
        </row>
        <row r="86">
          <cell r="A86">
            <v>235</v>
          </cell>
        </row>
        <row r="87">
          <cell r="A87">
            <v>27</v>
          </cell>
        </row>
        <row r="88">
          <cell r="A88">
            <v>154</v>
          </cell>
        </row>
        <row r="89">
          <cell r="A89">
            <v>317</v>
          </cell>
        </row>
        <row r="90">
          <cell r="A90">
            <v>196</v>
          </cell>
        </row>
        <row r="91">
          <cell r="A91">
            <v>614</v>
          </cell>
        </row>
        <row r="92">
          <cell r="A92">
            <v>394</v>
          </cell>
        </row>
        <row r="93">
          <cell r="A93">
            <v>366</v>
          </cell>
        </row>
        <row r="94">
          <cell r="A94">
            <v>102</v>
          </cell>
        </row>
        <row r="95">
          <cell r="A95">
            <v>59</v>
          </cell>
        </row>
        <row r="96">
          <cell r="A96">
            <v>327</v>
          </cell>
        </row>
        <row r="97">
          <cell r="A97">
            <v>662</v>
          </cell>
        </row>
        <row r="98">
          <cell r="A98">
            <v>244</v>
          </cell>
        </row>
        <row r="99">
          <cell r="A99">
            <v>35</v>
          </cell>
        </row>
        <row r="100">
          <cell r="A100">
            <v>584</v>
          </cell>
        </row>
        <row r="101">
          <cell r="A101">
            <v>568</v>
          </cell>
        </row>
        <row r="102">
          <cell r="A102">
            <v>343</v>
          </cell>
        </row>
        <row r="103">
          <cell r="A103">
            <v>620</v>
          </cell>
        </row>
        <row r="104">
          <cell r="A104">
            <v>575</v>
          </cell>
        </row>
        <row r="105">
          <cell r="A105">
            <v>49</v>
          </cell>
        </row>
        <row r="106">
          <cell r="A106">
            <v>236</v>
          </cell>
        </row>
        <row r="107">
          <cell r="A107">
            <v>210</v>
          </cell>
        </row>
        <row r="108">
          <cell r="A108">
            <v>37</v>
          </cell>
        </row>
        <row r="109">
          <cell r="A109">
            <v>557</v>
          </cell>
        </row>
        <row r="110">
          <cell r="A110">
            <v>221</v>
          </cell>
        </row>
        <row r="111">
          <cell r="A111">
            <v>598</v>
          </cell>
        </row>
        <row r="112">
          <cell r="A112">
            <v>586</v>
          </cell>
        </row>
        <row r="113">
          <cell r="A113">
            <v>617</v>
          </cell>
        </row>
        <row r="114">
          <cell r="A114">
            <v>315</v>
          </cell>
        </row>
        <row r="115">
          <cell r="A115">
            <v>28</v>
          </cell>
        </row>
        <row r="116">
          <cell r="A116">
            <v>279</v>
          </cell>
        </row>
        <row r="117">
          <cell r="A117">
            <v>309</v>
          </cell>
        </row>
        <row r="118">
          <cell r="A118">
            <v>342</v>
          </cell>
        </row>
        <row r="119">
          <cell r="A119">
            <v>122</v>
          </cell>
        </row>
        <row r="120">
          <cell r="A120">
            <v>381</v>
          </cell>
        </row>
        <row r="121">
          <cell r="A121">
            <v>393</v>
          </cell>
        </row>
        <row r="122">
          <cell r="A122">
            <v>48</v>
          </cell>
        </row>
        <row r="123">
          <cell r="A123">
            <v>146</v>
          </cell>
        </row>
        <row r="124">
          <cell r="A124">
            <v>179</v>
          </cell>
        </row>
        <row r="125">
          <cell r="A125">
            <v>67</v>
          </cell>
        </row>
        <row r="126">
          <cell r="A126">
            <v>134</v>
          </cell>
        </row>
        <row r="127">
          <cell r="A127">
            <v>591</v>
          </cell>
        </row>
        <row r="128">
          <cell r="A128">
            <v>274</v>
          </cell>
        </row>
        <row r="129">
          <cell r="A129">
            <v>594</v>
          </cell>
        </row>
        <row r="130">
          <cell r="A130">
            <v>56</v>
          </cell>
        </row>
        <row r="131">
          <cell r="A131">
            <v>589</v>
          </cell>
        </row>
        <row r="132">
          <cell r="A132">
            <v>51</v>
          </cell>
        </row>
        <row r="133">
          <cell r="A133">
            <v>88</v>
          </cell>
        </row>
        <row r="134">
          <cell r="A134">
            <v>566</v>
          </cell>
        </row>
        <row r="135">
          <cell r="A135">
            <v>250</v>
          </cell>
        </row>
        <row r="136">
          <cell r="A136">
            <v>202</v>
          </cell>
        </row>
        <row r="137">
          <cell r="A137">
            <v>378</v>
          </cell>
        </row>
        <row r="138">
          <cell r="A138">
            <v>197</v>
          </cell>
        </row>
        <row r="139">
          <cell r="A139">
            <v>262</v>
          </cell>
        </row>
        <row r="140">
          <cell r="A140">
            <v>58</v>
          </cell>
        </row>
        <row r="141">
          <cell r="A141">
            <v>565</v>
          </cell>
        </row>
        <row r="142">
          <cell r="A142">
            <v>319</v>
          </cell>
        </row>
        <row r="143">
          <cell r="A143">
            <v>121</v>
          </cell>
        </row>
        <row r="144">
          <cell r="A144">
            <v>564</v>
          </cell>
        </row>
        <row r="145">
          <cell r="A145">
            <v>46</v>
          </cell>
        </row>
        <row r="146">
          <cell r="A146">
            <v>265</v>
          </cell>
        </row>
        <row r="147">
          <cell r="A147">
            <v>47</v>
          </cell>
        </row>
        <row r="148">
          <cell r="A148">
            <v>340</v>
          </cell>
        </row>
        <row r="149">
          <cell r="A149">
            <v>652</v>
          </cell>
        </row>
        <row r="150">
          <cell r="A150">
            <v>587</v>
          </cell>
        </row>
        <row r="151">
          <cell r="A151">
            <v>633</v>
          </cell>
        </row>
        <row r="152">
          <cell r="A152">
            <v>563</v>
          </cell>
        </row>
        <row r="153">
          <cell r="A153">
            <v>157</v>
          </cell>
        </row>
        <row r="154">
          <cell r="A154">
            <v>139</v>
          </cell>
        </row>
        <row r="155">
          <cell r="A155">
            <v>389</v>
          </cell>
        </row>
        <row r="156">
          <cell r="A156">
            <v>162</v>
          </cell>
        </row>
        <row r="157">
          <cell r="A157">
            <v>331</v>
          </cell>
        </row>
        <row r="158">
          <cell r="A158">
            <v>94</v>
          </cell>
        </row>
        <row r="159">
          <cell r="A159">
            <v>232</v>
          </cell>
        </row>
        <row r="160">
          <cell r="A160">
            <v>611</v>
          </cell>
        </row>
        <row r="161">
          <cell r="A161">
            <v>569</v>
          </cell>
        </row>
        <row r="162">
          <cell r="A162">
            <v>260</v>
          </cell>
        </row>
        <row r="163">
          <cell r="A163">
            <v>77</v>
          </cell>
        </row>
        <row r="164">
          <cell r="A164">
            <v>297</v>
          </cell>
        </row>
        <row r="165">
          <cell r="A165">
            <v>190</v>
          </cell>
        </row>
        <row r="166">
          <cell r="A166">
            <v>113</v>
          </cell>
        </row>
        <row r="167">
          <cell r="A167">
            <v>599</v>
          </cell>
        </row>
        <row r="168">
          <cell r="A168">
            <v>226</v>
          </cell>
        </row>
        <row r="169">
          <cell r="A169">
            <v>0</v>
          </cell>
        </row>
        <row r="170">
          <cell r="A170">
            <v>198</v>
          </cell>
        </row>
        <row r="171">
          <cell r="A171">
            <v>601</v>
          </cell>
        </row>
        <row r="172">
          <cell r="A172">
            <v>242</v>
          </cell>
        </row>
        <row r="173">
          <cell r="A173">
            <v>15</v>
          </cell>
        </row>
        <row r="174">
          <cell r="A174">
            <v>233</v>
          </cell>
        </row>
        <row r="175">
          <cell r="A175">
            <v>318</v>
          </cell>
        </row>
        <row r="176">
          <cell r="A176">
            <v>281</v>
          </cell>
        </row>
        <row r="177">
          <cell r="A177">
            <v>213</v>
          </cell>
        </row>
        <row r="178">
          <cell r="A178">
            <v>44</v>
          </cell>
        </row>
        <row r="179">
          <cell r="A179">
            <v>399</v>
          </cell>
        </row>
        <row r="180">
          <cell r="A180">
            <v>664</v>
          </cell>
        </row>
        <row r="181">
          <cell r="A181">
            <v>351</v>
          </cell>
        </row>
        <row r="182">
          <cell r="A182">
            <v>643</v>
          </cell>
        </row>
        <row r="183">
          <cell r="A183">
            <v>25</v>
          </cell>
        </row>
        <row r="184">
          <cell r="A184">
            <v>392</v>
          </cell>
        </row>
        <row r="185">
          <cell r="A185">
            <v>630</v>
          </cell>
        </row>
        <row r="186">
          <cell r="A186">
            <v>158</v>
          </cell>
        </row>
        <row r="187">
          <cell r="A187">
            <v>322</v>
          </cell>
        </row>
        <row r="188">
          <cell r="A188">
            <v>166</v>
          </cell>
        </row>
        <row r="189">
          <cell r="A189">
            <v>353</v>
          </cell>
        </row>
        <row r="190">
          <cell r="A190">
            <v>79</v>
          </cell>
        </row>
        <row r="191">
          <cell r="A191">
            <v>313</v>
          </cell>
        </row>
        <row r="192">
          <cell r="A192">
            <v>24</v>
          </cell>
        </row>
        <row r="193">
          <cell r="A193">
            <v>269</v>
          </cell>
        </row>
        <row r="194">
          <cell r="A194">
            <v>23</v>
          </cell>
        </row>
        <row r="195">
          <cell r="A195">
            <v>354</v>
          </cell>
        </row>
        <row r="196">
          <cell r="A196">
            <v>267</v>
          </cell>
        </row>
        <row r="197">
          <cell r="A197">
            <v>635</v>
          </cell>
        </row>
        <row r="198">
          <cell r="A198">
            <v>615</v>
          </cell>
        </row>
        <row r="199">
          <cell r="A199">
            <v>239</v>
          </cell>
        </row>
        <row r="200">
          <cell r="A200">
            <v>277</v>
          </cell>
        </row>
        <row r="201">
          <cell r="A201">
            <v>17</v>
          </cell>
        </row>
        <row r="202">
          <cell r="A202">
            <v>666</v>
          </cell>
        </row>
        <row r="203">
          <cell r="A203">
            <v>60</v>
          </cell>
        </row>
        <row r="204">
          <cell r="A204">
            <v>350</v>
          </cell>
        </row>
        <row r="205">
          <cell r="A205">
            <v>560</v>
          </cell>
        </row>
        <row r="206">
          <cell r="A206">
            <v>376</v>
          </cell>
        </row>
        <row r="207">
          <cell r="A207">
            <v>651</v>
          </cell>
        </row>
        <row r="208">
          <cell r="A208">
            <v>627</v>
          </cell>
        </row>
        <row r="209">
          <cell r="A209">
            <v>644</v>
          </cell>
        </row>
        <row r="210">
          <cell r="A210">
            <v>93</v>
          </cell>
        </row>
        <row r="211">
          <cell r="A211">
            <v>312</v>
          </cell>
        </row>
        <row r="212">
          <cell r="A212">
            <v>135</v>
          </cell>
        </row>
        <row r="213">
          <cell r="A213">
            <v>576</v>
          </cell>
        </row>
        <row r="214">
          <cell r="A214">
            <v>626</v>
          </cell>
        </row>
        <row r="215">
          <cell r="A215">
            <v>193</v>
          </cell>
        </row>
        <row r="216">
          <cell r="A216">
            <v>99</v>
          </cell>
        </row>
        <row r="217">
          <cell r="A217">
            <v>257</v>
          </cell>
        </row>
        <row r="218">
          <cell r="A218">
            <v>636</v>
          </cell>
        </row>
        <row r="219">
          <cell r="A219">
            <v>50</v>
          </cell>
        </row>
        <row r="220">
          <cell r="A220">
            <v>363</v>
          </cell>
        </row>
        <row r="221">
          <cell r="A221">
            <v>325</v>
          </cell>
        </row>
        <row r="222">
          <cell r="A222">
            <v>120</v>
          </cell>
        </row>
        <row r="223">
          <cell r="A223">
            <v>161</v>
          </cell>
        </row>
        <row r="224">
          <cell r="A224">
            <v>398</v>
          </cell>
        </row>
        <row r="225">
          <cell r="A225">
            <v>73</v>
          </cell>
        </row>
        <row r="226">
          <cell r="A226">
            <v>246</v>
          </cell>
        </row>
        <row r="227">
          <cell r="A227">
            <v>656</v>
          </cell>
        </row>
        <row r="228">
          <cell r="A228">
            <v>136</v>
          </cell>
        </row>
        <row r="229">
          <cell r="A229">
            <v>663</v>
          </cell>
        </row>
        <row r="230">
          <cell r="A230">
            <v>402</v>
          </cell>
        </row>
        <row r="231">
          <cell r="A231">
            <v>9</v>
          </cell>
        </row>
        <row r="232">
          <cell r="A232">
            <v>305</v>
          </cell>
        </row>
        <row r="233">
          <cell r="A233">
            <v>661</v>
          </cell>
        </row>
        <row r="234">
          <cell r="A234">
            <v>65</v>
          </cell>
        </row>
        <row r="235">
          <cell r="A235">
            <v>189</v>
          </cell>
        </row>
        <row r="236">
          <cell r="A236">
            <v>369</v>
          </cell>
        </row>
        <row r="237">
          <cell r="A237">
            <v>610</v>
          </cell>
        </row>
        <row r="238">
          <cell r="A238">
            <v>247</v>
          </cell>
        </row>
        <row r="239">
          <cell r="A239">
            <v>22</v>
          </cell>
        </row>
        <row r="240">
          <cell r="A240">
            <v>184</v>
          </cell>
        </row>
        <row r="241">
          <cell r="A241">
            <v>336</v>
          </cell>
        </row>
        <row r="242">
          <cell r="A242">
            <v>383</v>
          </cell>
        </row>
        <row r="243">
          <cell r="A243">
            <v>334</v>
          </cell>
        </row>
        <row r="244">
          <cell r="A244">
            <v>275</v>
          </cell>
        </row>
        <row r="245">
          <cell r="A245">
            <v>613</v>
          </cell>
        </row>
        <row r="246">
          <cell r="A246">
            <v>147</v>
          </cell>
        </row>
        <row r="247">
          <cell r="A247">
            <v>256</v>
          </cell>
        </row>
        <row r="248">
          <cell r="A248">
            <v>266</v>
          </cell>
        </row>
        <row r="249">
          <cell r="A249">
            <v>114</v>
          </cell>
        </row>
        <row r="250">
          <cell r="A250">
            <v>590</v>
          </cell>
        </row>
        <row r="251">
          <cell r="A251">
            <v>657</v>
          </cell>
        </row>
        <row r="252">
          <cell r="A252">
            <v>225</v>
          </cell>
        </row>
        <row r="253">
          <cell r="A253">
            <v>249</v>
          </cell>
        </row>
        <row r="254">
          <cell r="A254">
            <v>118</v>
          </cell>
        </row>
        <row r="255">
          <cell r="A255">
            <v>129</v>
          </cell>
        </row>
        <row r="256">
          <cell r="A256">
            <v>348</v>
          </cell>
        </row>
        <row r="257">
          <cell r="A257">
            <v>148</v>
          </cell>
        </row>
        <row r="258">
          <cell r="A258">
            <v>165</v>
          </cell>
        </row>
        <row r="259">
          <cell r="A259">
            <v>647</v>
          </cell>
        </row>
        <row r="260">
          <cell r="A260">
            <v>6</v>
          </cell>
        </row>
        <row r="261">
          <cell r="A261">
            <v>365</v>
          </cell>
        </row>
        <row r="262">
          <cell r="A262">
            <v>263</v>
          </cell>
        </row>
        <row r="263">
          <cell r="A263">
            <v>195</v>
          </cell>
        </row>
        <row r="264">
          <cell r="A264">
            <v>645</v>
          </cell>
        </row>
        <row r="265">
          <cell r="A265">
            <v>69</v>
          </cell>
        </row>
        <row r="266">
          <cell r="A266">
            <v>62</v>
          </cell>
        </row>
        <row r="267">
          <cell r="A267">
            <v>650</v>
          </cell>
        </row>
        <row r="268">
          <cell r="A268">
            <v>339</v>
          </cell>
        </row>
        <row r="269">
          <cell r="A269">
            <v>578</v>
          </cell>
        </row>
        <row r="270">
          <cell r="A270">
            <v>593</v>
          </cell>
        </row>
        <row r="271">
          <cell r="A271">
            <v>183</v>
          </cell>
        </row>
        <row r="272">
          <cell r="A272">
            <v>230</v>
          </cell>
        </row>
        <row r="273">
          <cell r="A273">
            <v>243</v>
          </cell>
        </row>
        <row r="274">
          <cell r="A274">
            <v>624</v>
          </cell>
        </row>
        <row r="275">
          <cell r="A275">
            <v>222</v>
          </cell>
        </row>
        <row r="276">
          <cell r="A276">
            <v>552</v>
          </cell>
        </row>
        <row r="277">
          <cell r="A277">
            <v>588</v>
          </cell>
        </row>
        <row r="278">
          <cell r="A278">
            <v>273</v>
          </cell>
        </row>
        <row r="279">
          <cell r="A279">
            <v>284</v>
          </cell>
        </row>
        <row r="280">
          <cell r="A280">
            <v>187</v>
          </cell>
        </row>
        <row r="281">
          <cell r="A281">
            <v>219</v>
          </cell>
        </row>
        <row r="282">
          <cell r="A282">
            <v>181</v>
          </cell>
        </row>
        <row r="283">
          <cell r="A283">
            <v>397</v>
          </cell>
        </row>
        <row r="284">
          <cell r="A284">
            <v>68</v>
          </cell>
        </row>
        <row r="285">
          <cell r="A285">
            <v>203</v>
          </cell>
        </row>
        <row r="286">
          <cell r="A286">
            <v>581</v>
          </cell>
        </row>
        <row r="287">
          <cell r="A287">
            <v>329</v>
          </cell>
        </row>
        <row r="288">
          <cell r="A288">
            <v>14</v>
          </cell>
        </row>
        <row r="289">
          <cell r="A289">
            <v>384</v>
          </cell>
        </row>
        <row r="290">
          <cell r="A290">
            <v>71</v>
          </cell>
        </row>
        <row r="291">
          <cell r="A291">
            <v>111</v>
          </cell>
        </row>
        <row r="292">
          <cell r="A292">
            <v>654</v>
          </cell>
        </row>
        <row r="293">
          <cell r="A293">
            <v>176</v>
          </cell>
        </row>
        <row r="294">
          <cell r="A294">
            <v>659</v>
          </cell>
        </row>
        <row r="295">
          <cell r="A295">
            <v>573</v>
          </cell>
        </row>
        <row r="296">
          <cell r="A296">
            <v>618</v>
          </cell>
        </row>
        <row r="297">
          <cell r="A297">
            <v>144</v>
          </cell>
        </row>
        <row r="298">
          <cell r="A298">
            <v>259</v>
          </cell>
        </row>
        <row r="299">
          <cell r="A299">
            <v>103</v>
          </cell>
        </row>
        <row r="300">
          <cell r="A300">
            <v>261</v>
          </cell>
        </row>
        <row r="301">
          <cell r="A301">
            <v>81</v>
          </cell>
        </row>
        <row r="302">
          <cell r="A302">
            <v>574</v>
          </cell>
        </row>
        <row r="303">
          <cell r="A303">
            <v>347</v>
          </cell>
        </row>
        <row r="304">
          <cell r="A304">
            <v>364</v>
          </cell>
        </row>
        <row r="305">
          <cell r="A305">
            <v>296</v>
          </cell>
        </row>
        <row r="306">
          <cell r="A306">
            <v>292</v>
          </cell>
        </row>
        <row r="307">
          <cell r="A307">
            <v>625</v>
          </cell>
        </row>
        <row r="308">
          <cell r="A308">
            <v>245</v>
          </cell>
        </row>
        <row r="309">
          <cell r="A309">
            <v>45</v>
          </cell>
        </row>
        <row r="310">
          <cell r="A310">
            <v>127</v>
          </cell>
        </row>
        <row r="311">
          <cell r="A311">
            <v>119</v>
          </cell>
        </row>
        <row r="312">
          <cell r="A312">
            <v>634</v>
          </cell>
        </row>
        <row r="313">
          <cell r="A313">
            <v>554</v>
          </cell>
        </row>
        <row r="314">
          <cell r="A314">
            <v>302</v>
          </cell>
        </row>
        <row r="315">
          <cell r="A315">
            <v>110</v>
          </cell>
        </row>
        <row r="316">
          <cell r="A316">
            <v>558</v>
          </cell>
        </row>
        <row r="317">
          <cell r="A317">
            <v>152</v>
          </cell>
        </row>
        <row r="318">
          <cell r="A318">
            <v>41</v>
          </cell>
        </row>
        <row r="319">
          <cell r="A319">
            <v>29</v>
          </cell>
        </row>
        <row r="320">
          <cell r="A320">
            <v>314</v>
          </cell>
        </row>
        <row r="321">
          <cell r="A321">
            <v>237</v>
          </cell>
        </row>
        <row r="322">
          <cell r="A322">
            <v>231</v>
          </cell>
        </row>
        <row r="323">
          <cell r="A323">
            <v>8</v>
          </cell>
        </row>
        <row r="324">
          <cell r="A324">
            <v>168</v>
          </cell>
        </row>
        <row r="325">
          <cell r="A325">
            <v>572</v>
          </cell>
        </row>
        <row r="326">
          <cell r="A326">
            <v>3</v>
          </cell>
        </row>
        <row r="327">
          <cell r="A327">
            <v>291</v>
          </cell>
        </row>
        <row r="328">
          <cell r="A328">
            <v>555</v>
          </cell>
        </row>
        <row r="329">
          <cell r="A329">
            <v>34</v>
          </cell>
        </row>
        <row r="330">
          <cell r="A330">
            <v>328</v>
          </cell>
        </row>
        <row r="331">
          <cell r="A331">
            <v>582</v>
          </cell>
        </row>
        <row r="332">
          <cell r="A332">
            <v>390</v>
          </cell>
        </row>
        <row r="333">
          <cell r="A333">
            <v>220</v>
          </cell>
        </row>
        <row r="334">
          <cell r="A334">
            <v>368</v>
          </cell>
        </row>
        <row r="335">
          <cell r="A335">
            <v>180</v>
          </cell>
        </row>
        <row r="336">
          <cell r="A336">
            <v>280</v>
          </cell>
        </row>
        <row r="337">
          <cell r="A337">
            <v>607</v>
          </cell>
        </row>
        <row r="338">
          <cell r="A338">
            <v>217</v>
          </cell>
        </row>
        <row r="339">
          <cell r="A339">
            <v>55</v>
          </cell>
        </row>
        <row r="340">
          <cell r="A340">
            <v>10</v>
          </cell>
        </row>
        <row r="341">
          <cell r="A341">
            <v>290</v>
          </cell>
        </row>
        <row r="342">
          <cell r="A342">
            <v>75</v>
          </cell>
        </row>
        <row r="343">
          <cell r="A343">
            <v>186</v>
          </cell>
        </row>
        <row r="344">
          <cell r="A344">
            <v>287</v>
          </cell>
        </row>
        <row r="345">
          <cell r="A345">
            <v>642</v>
          </cell>
        </row>
        <row r="346">
          <cell r="A346">
            <v>238</v>
          </cell>
        </row>
        <row r="347">
          <cell r="A347">
            <v>580</v>
          </cell>
        </row>
        <row r="348">
          <cell r="A348">
            <v>602</v>
          </cell>
        </row>
        <row r="349">
          <cell r="A349">
            <v>106</v>
          </cell>
        </row>
        <row r="350">
          <cell r="A350">
            <v>278</v>
          </cell>
        </row>
        <row r="351">
          <cell r="A351">
            <v>141</v>
          </cell>
        </row>
        <row r="352">
          <cell r="A352">
            <v>264</v>
          </cell>
        </row>
        <row r="353">
          <cell r="A353">
            <v>294</v>
          </cell>
        </row>
        <row r="354">
          <cell r="A354">
            <v>125</v>
          </cell>
        </row>
        <row r="355">
          <cell r="A355">
            <v>660</v>
          </cell>
        </row>
        <row r="356">
          <cell r="A356">
            <v>124</v>
          </cell>
        </row>
        <row r="357">
          <cell r="A357">
            <v>649</v>
          </cell>
        </row>
        <row r="358">
          <cell r="A358">
            <v>655</v>
          </cell>
        </row>
        <row r="359">
          <cell r="A359">
            <v>639</v>
          </cell>
        </row>
        <row r="360">
          <cell r="A360">
            <v>372</v>
          </cell>
        </row>
        <row r="361">
          <cell r="A361">
            <v>156</v>
          </cell>
        </row>
        <row r="362">
          <cell r="A362">
            <v>387</v>
          </cell>
        </row>
        <row r="363">
          <cell r="A363">
            <v>143</v>
          </cell>
        </row>
        <row r="364">
          <cell r="A364">
            <v>255</v>
          </cell>
        </row>
        <row r="365">
          <cell r="A365">
            <v>66</v>
          </cell>
        </row>
        <row r="366">
          <cell r="A366">
            <v>31</v>
          </cell>
        </row>
        <row r="367">
          <cell r="A367">
            <v>254</v>
          </cell>
        </row>
        <row r="368">
          <cell r="A368">
            <v>104</v>
          </cell>
        </row>
        <row r="369">
          <cell r="A369">
            <v>170</v>
          </cell>
        </row>
        <row r="370">
          <cell r="A370">
            <v>596</v>
          </cell>
        </row>
        <row r="371">
          <cell r="A371">
            <v>344</v>
          </cell>
        </row>
        <row r="372">
          <cell r="A372">
            <v>345</v>
          </cell>
        </row>
        <row r="373">
          <cell r="A373">
            <v>128</v>
          </cell>
        </row>
        <row r="374">
          <cell r="A374">
            <v>30</v>
          </cell>
        </row>
        <row r="375">
          <cell r="A375">
            <v>206</v>
          </cell>
        </row>
        <row r="376">
          <cell r="A376">
            <v>64</v>
          </cell>
        </row>
        <row r="377">
          <cell r="A377">
            <v>303</v>
          </cell>
        </row>
        <row r="378">
          <cell r="A378">
            <v>395</v>
          </cell>
        </row>
        <row r="379">
          <cell r="A379">
            <v>52</v>
          </cell>
        </row>
        <row r="380">
          <cell r="A380">
            <v>323</v>
          </cell>
        </row>
        <row r="381">
          <cell r="A381">
            <v>583</v>
          </cell>
        </row>
        <row r="382">
          <cell r="A382">
            <v>178</v>
          </cell>
        </row>
        <row r="383">
          <cell r="A383">
            <v>78</v>
          </cell>
        </row>
        <row r="384">
          <cell r="A384">
            <v>298</v>
          </cell>
        </row>
        <row r="385">
          <cell r="A385">
            <v>87</v>
          </cell>
        </row>
        <row r="386">
          <cell r="A386">
            <v>400</v>
          </cell>
        </row>
        <row r="387">
          <cell r="A387">
            <v>101</v>
          </cell>
        </row>
        <row r="388">
          <cell r="A388">
            <v>61</v>
          </cell>
        </row>
        <row r="389">
          <cell r="A389">
            <v>211</v>
          </cell>
        </row>
        <row r="390">
          <cell r="A390">
            <v>371</v>
          </cell>
        </row>
        <row r="391">
          <cell r="A391">
            <v>108</v>
          </cell>
        </row>
        <row r="392">
          <cell r="A392">
            <v>391</v>
          </cell>
        </row>
        <row r="393">
          <cell r="A393">
            <v>373</v>
          </cell>
        </row>
        <row r="394">
          <cell r="A394">
            <v>595</v>
          </cell>
        </row>
        <row r="395">
          <cell r="A395">
            <v>321</v>
          </cell>
        </row>
        <row r="396">
          <cell r="A396">
            <v>270</v>
          </cell>
        </row>
        <row r="397">
          <cell r="A397">
            <v>619</v>
          </cell>
        </row>
        <row r="398">
          <cell r="A398">
            <v>72</v>
          </cell>
        </row>
        <row r="399">
          <cell r="A399">
            <v>80</v>
          </cell>
        </row>
        <row r="400">
          <cell r="A400">
            <v>208</v>
          </cell>
        </row>
        <row r="401">
          <cell r="A401">
            <v>648</v>
          </cell>
        </row>
        <row r="402">
          <cell r="A402">
            <v>167</v>
          </cell>
        </row>
        <row r="403">
          <cell r="A403">
            <v>177</v>
          </cell>
        </row>
        <row r="404">
          <cell r="A404">
            <v>577</v>
          </cell>
        </row>
        <row r="405">
          <cell r="A405">
            <v>142</v>
          </cell>
        </row>
        <row r="406">
          <cell r="A406">
            <v>12</v>
          </cell>
        </row>
        <row r="407">
          <cell r="A407">
            <v>21</v>
          </cell>
        </row>
        <row r="408">
          <cell r="A408">
            <v>18</v>
          </cell>
        </row>
        <row r="409">
          <cell r="A409">
            <v>171</v>
          </cell>
        </row>
        <row r="410">
          <cell r="A410">
            <v>646</v>
          </cell>
        </row>
        <row r="411">
          <cell r="A411">
            <v>116</v>
          </cell>
        </row>
        <row r="412">
          <cell r="A412">
            <v>379</v>
          </cell>
        </row>
        <row r="413">
          <cell r="A413">
            <v>112</v>
          </cell>
        </row>
        <row r="414">
          <cell r="A414">
            <v>89</v>
          </cell>
        </row>
        <row r="415">
          <cell r="A415">
            <v>123</v>
          </cell>
        </row>
        <row r="416">
          <cell r="A416">
            <v>7</v>
          </cell>
        </row>
        <row r="417">
          <cell r="A417">
            <v>628</v>
          </cell>
        </row>
      </sheetData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351</v>
          </cell>
        </row>
        <row r="3">
          <cell r="A3">
            <v>594</v>
          </cell>
        </row>
        <row r="4">
          <cell r="A4">
            <v>99</v>
          </cell>
        </row>
        <row r="5">
          <cell r="A5">
            <v>382</v>
          </cell>
        </row>
        <row r="6">
          <cell r="A6">
            <v>184</v>
          </cell>
        </row>
        <row r="7">
          <cell r="A7">
            <v>634</v>
          </cell>
        </row>
        <row r="8">
          <cell r="A8">
            <v>402</v>
          </cell>
        </row>
        <row r="9">
          <cell r="A9">
            <v>616</v>
          </cell>
        </row>
        <row r="10">
          <cell r="A10">
            <v>289</v>
          </cell>
        </row>
        <row r="11">
          <cell r="A11">
            <v>123</v>
          </cell>
        </row>
        <row r="12">
          <cell r="A12">
            <v>140</v>
          </cell>
        </row>
        <row r="13">
          <cell r="A13">
            <v>161</v>
          </cell>
        </row>
        <row r="14">
          <cell r="A14">
            <v>632</v>
          </cell>
        </row>
        <row r="15">
          <cell r="A15">
            <v>94</v>
          </cell>
        </row>
        <row r="16">
          <cell r="A16">
            <v>362</v>
          </cell>
        </row>
        <row r="17">
          <cell r="A17">
            <v>103</v>
          </cell>
        </row>
        <row r="18">
          <cell r="A18">
            <v>552</v>
          </cell>
        </row>
        <row r="19">
          <cell r="A19">
            <v>393</v>
          </cell>
        </row>
        <row r="20">
          <cell r="A20">
            <v>613</v>
          </cell>
        </row>
        <row r="21">
          <cell r="A21">
            <v>631</v>
          </cell>
        </row>
        <row r="22">
          <cell r="A22">
            <v>615</v>
          </cell>
        </row>
        <row r="23">
          <cell r="A23">
            <v>214</v>
          </cell>
        </row>
        <row r="24">
          <cell r="A24">
            <v>247</v>
          </cell>
        </row>
        <row r="25">
          <cell r="A25">
            <v>126</v>
          </cell>
        </row>
        <row r="26">
          <cell r="A26">
            <v>108</v>
          </cell>
        </row>
        <row r="27">
          <cell r="A27">
            <v>663</v>
          </cell>
        </row>
        <row r="28">
          <cell r="A28">
            <v>395</v>
          </cell>
        </row>
        <row r="29">
          <cell r="A29">
            <v>81</v>
          </cell>
        </row>
        <row r="30">
          <cell r="A30">
            <v>311</v>
          </cell>
        </row>
        <row r="31">
          <cell r="A31">
            <v>353</v>
          </cell>
        </row>
        <row r="32">
          <cell r="A32">
            <v>6</v>
          </cell>
        </row>
        <row r="33">
          <cell r="A33">
            <v>654</v>
          </cell>
        </row>
        <row r="34">
          <cell r="A34">
            <v>43</v>
          </cell>
        </row>
        <row r="35">
          <cell r="A35">
            <v>645</v>
          </cell>
        </row>
        <row r="36">
          <cell r="A36">
            <v>249</v>
          </cell>
        </row>
        <row r="37">
          <cell r="A37">
            <v>652</v>
          </cell>
        </row>
        <row r="38">
          <cell r="A38">
            <v>179</v>
          </cell>
        </row>
        <row r="39">
          <cell r="A39">
            <v>330</v>
          </cell>
        </row>
        <row r="40">
          <cell r="A40">
            <v>175</v>
          </cell>
        </row>
        <row r="41">
          <cell r="A41">
            <v>173</v>
          </cell>
        </row>
        <row r="42">
          <cell r="A42">
            <v>340</v>
          </cell>
        </row>
        <row r="43">
          <cell r="A43">
            <v>209</v>
          </cell>
        </row>
        <row r="44">
          <cell r="A44">
            <v>59</v>
          </cell>
        </row>
        <row r="45">
          <cell r="A45">
            <v>181</v>
          </cell>
        </row>
        <row r="46">
          <cell r="A46">
            <v>587</v>
          </cell>
        </row>
        <row r="47">
          <cell r="A47">
            <v>148</v>
          </cell>
        </row>
        <row r="48">
          <cell r="A48">
            <v>384</v>
          </cell>
        </row>
        <row r="49">
          <cell r="A49">
            <v>626</v>
          </cell>
        </row>
        <row r="50">
          <cell r="A50">
            <v>248</v>
          </cell>
        </row>
        <row r="51">
          <cell r="A51">
            <v>314</v>
          </cell>
        </row>
        <row r="52">
          <cell r="A52">
            <v>357</v>
          </cell>
        </row>
        <row r="53">
          <cell r="A53">
            <v>189</v>
          </cell>
        </row>
        <row r="54">
          <cell r="A54">
            <v>601</v>
          </cell>
        </row>
        <row r="55">
          <cell r="A55">
            <v>218</v>
          </cell>
        </row>
        <row r="56">
          <cell r="A56">
            <v>15</v>
          </cell>
        </row>
        <row r="57">
          <cell r="A57">
            <v>69</v>
          </cell>
        </row>
        <row r="58">
          <cell r="A58">
            <v>169</v>
          </cell>
        </row>
        <row r="59">
          <cell r="A59">
            <v>602</v>
          </cell>
        </row>
        <row r="60">
          <cell r="A60">
            <v>265</v>
          </cell>
        </row>
        <row r="61">
          <cell r="A61">
            <v>144</v>
          </cell>
        </row>
        <row r="62">
          <cell r="A62">
            <v>320</v>
          </cell>
        </row>
        <row r="63">
          <cell r="A63">
            <v>167</v>
          </cell>
        </row>
        <row r="64">
          <cell r="A64">
            <v>63</v>
          </cell>
        </row>
        <row r="65">
          <cell r="A65">
            <v>56</v>
          </cell>
        </row>
        <row r="66">
          <cell r="A66">
            <v>614</v>
          </cell>
        </row>
        <row r="67">
          <cell r="A67">
            <v>42</v>
          </cell>
        </row>
        <row r="68">
          <cell r="A68">
            <v>51</v>
          </cell>
        </row>
        <row r="69">
          <cell r="A69">
            <v>368</v>
          </cell>
        </row>
        <row r="70">
          <cell r="A70">
            <v>256</v>
          </cell>
        </row>
        <row r="71">
          <cell r="A71">
            <v>589</v>
          </cell>
        </row>
        <row r="72">
          <cell r="A72">
            <v>7</v>
          </cell>
        </row>
        <row r="73">
          <cell r="A73">
            <v>254</v>
          </cell>
        </row>
        <row r="74">
          <cell r="A74">
            <v>344</v>
          </cell>
        </row>
        <row r="75">
          <cell r="A75">
            <v>125</v>
          </cell>
        </row>
        <row r="76">
          <cell r="A76">
            <v>77</v>
          </cell>
        </row>
        <row r="77">
          <cell r="A77">
            <v>87</v>
          </cell>
        </row>
        <row r="78">
          <cell r="A78">
            <v>555</v>
          </cell>
        </row>
        <row r="79">
          <cell r="A79">
            <v>102</v>
          </cell>
        </row>
        <row r="80">
          <cell r="A80">
            <v>84</v>
          </cell>
        </row>
        <row r="81">
          <cell r="A81">
            <v>168</v>
          </cell>
        </row>
        <row r="82">
          <cell r="A82">
            <v>30</v>
          </cell>
        </row>
        <row r="83">
          <cell r="A83">
            <v>294</v>
          </cell>
        </row>
        <row r="84">
          <cell r="A84">
            <v>70</v>
          </cell>
        </row>
        <row r="85">
          <cell r="A85">
            <v>370</v>
          </cell>
        </row>
        <row r="86">
          <cell r="A86">
            <v>155</v>
          </cell>
        </row>
        <row r="87">
          <cell r="A87">
            <v>577</v>
          </cell>
        </row>
        <row r="88">
          <cell r="A88">
            <v>349</v>
          </cell>
        </row>
        <row r="89">
          <cell r="A89">
            <v>177</v>
          </cell>
        </row>
        <row r="90">
          <cell r="A90">
            <v>287</v>
          </cell>
        </row>
        <row r="91">
          <cell r="A91">
            <v>134</v>
          </cell>
        </row>
        <row r="92">
          <cell r="A92">
            <v>128</v>
          </cell>
        </row>
        <row r="93">
          <cell r="A93">
            <v>564</v>
          </cell>
        </row>
        <row r="94">
          <cell r="A94">
            <v>212</v>
          </cell>
        </row>
        <row r="95">
          <cell r="A95">
            <v>378</v>
          </cell>
        </row>
        <row r="96">
          <cell r="A96">
            <v>334</v>
          </cell>
        </row>
        <row r="97">
          <cell r="A97">
            <v>107</v>
          </cell>
        </row>
        <row r="98">
          <cell r="A98">
            <v>241</v>
          </cell>
        </row>
        <row r="99">
          <cell r="A99">
            <v>93</v>
          </cell>
        </row>
        <row r="100">
          <cell r="A100">
            <v>122</v>
          </cell>
        </row>
        <row r="101">
          <cell r="A101">
            <v>112</v>
          </cell>
        </row>
        <row r="102">
          <cell r="A102">
            <v>36</v>
          </cell>
        </row>
        <row r="103">
          <cell r="A103">
            <v>274</v>
          </cell>
        </row>
        <row r="104">
          <cell r="A104">
            <v>563</v>
          </cell>
        </row>
        <row r="105">
          <cell r="A105">
            <v>376</v>
          </cell>
        </row>
        <row r="106">
          <cell r="A106">
            <v>598</v>
          </cell>
        </row>
        <row r="107">
          <cell r="A107">
            <v>379</v>
          </cell>
        </row>
        <row r="108">
          <cell r="A108">
            <v>606</v>
          </cell>
        </row>
        <row r="109">
          <cell r="A109">
            <v>231</v>
          </cell>
        </row>
        <row r="110">
          <cell r="A110">
            <v>359</v>
          </cell>
        </row>
        <row r="111">
          <cell r="A111">
            <v>61</v>
          </cell>
        </row>
        <row r="112">
          <cell r="A112">
            <v>35</v>
          </cell>
        </row>
        <row r="113">
          <cell r="A113">
            <v>171</v>
          </cell>
        </row>
        <row r="114">
          <cell r="A114">
            <v>316</v>
          </cell>
        </row>
        <row r="115">
          <cell r="A115">
            <v>11</v>
          </cell>
        </row>
        <row r="116">
          <cell r="A116">
            <v>653</v>
          </cell>
        </row>
        <row r="117">
          <cell r="A117">
            <v>27</v>
          </cell>
        </row>
        <row r="118">
          <cell r="A118">
            <v>5</v>
          </cell>
        </row>
        <row r="119">
          <cell r="A119">
            <v>585</v>
          </cell>
        </row>
        <row r="120">
          <cell r="A120">
            <v>255</v>
          </cell>
        </row>
        <row r="121">
          <cell r="A121">
            <v>163</v>
          </cell>
        </row>
        <row r="122">
          <cell r="A122">
            <v>25</v>
          </cell>
        </row>
        <row r="123">
          <cell r="A123">
            <v>272</v>
          </cell>
        </row>
        <row r="124">
          <cell r="A124">
            <v>121</v>
          </cell>
        </row>
        <row r="125">
          <cell r="A125">
            <v>114</v>
          </cell>
        </row>
        <row r="126">
          <cell r="A126">
            <v>89</v>
          </cell>
        </row>
        <row r="127">
          <cell r="A127">
            <v>574</v>
          </cell>
        </row>
        <row r="128">
          <cell r="A128">
            <v>253</v>
          </cell>
        </row>
        <row r="129">
          <cell r="A129">
            <v>245</v>
          </cell>
        </row>
        <row r="130">
          <cell r="A130">
            <v>217</v>
          </cell>
        </row>
        <row r="131">
          <cell r="A131">
            <v>244</v>
          </cell>
        </row>
        <row r="132">
          <cell r="A132">
            <v>625</v>
          </cell>
        </row>
        <row r="133">
          <cell r="A133">
            <v>333</v>
          </cell>
        </row>
        <row r="134">
          <cell r="A134">
            <v>641</v>
          </cell>
        </row>
        <row r="135">
          <cell r="A135">
            <v>288</v>
          </cell>
        </row>
        <row r="136">
          <cell r="A136">
            <v>124</v>
          </cell>
        </row>
        <row r="137">
          <cell r="A137">
            <v>332</v>
          </cell>
        </row>
        <row r="138">
          <cell r="A138">
            <v>204</v>
          </cell>
        </row>
        <row r="139">
          <cell r="A139">
            <v>74</v>
          </cell>
        </row>
        <row r="140">
          <cell r="A140">
            <v>291</v>
          </cell>
        </row>
        <row r="141">
          <cell r="A141">
            <v>369</v>
          </cell>
        </row>
        <row r="142">
          <cell r="A142">
            <v>295</v>
          </cell>
        </row>
        <row r="143">
          <cell r="A143">
            <v>582</v>
          </cell>
        </row>
        <row r="144">
          <cell r="A144">
            <v>131</v>
          </cell>
        </row>
        <row r="145">
          <cell r="A145">
            <v>339</v>
          </cell>
        </row>
        <row r="146">
          <cell r="A146">
            <v>252</v>
          </cell>
        </row>
        <row r="147">
          <cell r="A147">
            <v>312</v>
          </cell>
        </row>
        <row r="148">
          <cell r="A148">
            <v>239</v>
          </cell>
        </row>
        <row r="149">
          <cell r="A149">
            <v>208</v>
          </cell>
        </row>
        <row r="150">
          <cell r="A150">
            <v>130</v>
          </cell>
        </row>
        <row r="151">
          <cell r="A151">
            <v>358</v>
          </cell>
        </row>
        <row r="152">
          <cell r="A152">
            <v>636</v>
          </cell>
        </row>
        <row r="153">
          <cell r="A153">
            <v>628</v>
          </cell>
        </row>
        <row r="154">
          <cell r="A154">
            <v>550</v>
          </cell>
        </row>
        <row r="155">
          <cell r="A155">
            <v>611</v>
          </cell>
        </row>
        <row r="156">
          <cell r="A156">
            <v>647</v>
          </cell>
        </row>
        <row r="157">
          <cell r="A157">
            <v>307</v>
          </cell>
        </row>
        <row r="158">
          <cell r="A158">
            <v>65</v>
          </cell>
        </row>
        <row r="159">
          <cell r="A159">
            <v>4</v>
          </cell>
        </row>
        <row r="160">
          <cell r="A160">
            <v>38</v>
          </cell>
        </row>
        <row r="161">
          <cell r="A161">
            <v>610</v>
          </cell>
        </row>
        <row r="162">
          <cell r="A162">
            <v>327</v>
          </cell>
        </row>
        <row r="163">
          <cell r="A163">
            <v>630</v>
          </cell>
        </row>
        <row r="164">
          <cell r="A164">
            <v>666</v>
          </cell>
        </row>
        <row r="165">
          <cell r="A165">
            <v>590</v>
          </cell>
        </row>
        <row r="166">
          <cell r="A166">
            <v>562</v>
          </cell>
        </row>
        <row r="167">
          <cell r="A167">
            <v>85</v>
          </cell>
        </row>
        <row r="168">
          <cell r="A168">
            <v>271</v>
          </cell>
        </row>
        <row r="169">
          <cell r="A169">
            <v>366</v>
          </cell>
        </row>
        <row r="170">
          <cell r="A170">
            <v>198</v>
          </cell>
        </row>
        <row r="171">
          <cell r="A171">
            <v>176</v>
          </cell>
        </row>
        <row r="172">
          <cell r="A172">
            <v>147</v>
          </cell>
        </row>
        <row r="173">
          <cell r="A173">
            <v>380</v>
          </cell>
        </row>
        <row r="174">
          <cell r="A174">
            <v>657</v>
          </cell>
        </row>
        <row r="175">
          <cell r="A175">
            <v>1</v>
          </cell>
        </row>
        <row r="176">
          <cell r="A176">
            <v>145</v>
          </cell>
        </row>
        <row r="177">
          <cell r="A177">
            <v>338</v>
          </cell>
        </row>
        <row r="178">
          <cell r="A178">
            <v>78</v>
          </cell>
        </row>
        <row r="179">
          <cell r="A179">
            <v>346</v>
          </cell>
        </row>
        <row r="180">
          <cell r="A180">
            <v>149</v>
          </cell>
        </row>
        <row r="181">
          <cell r="A181">
            <v>92</v>
          </cell>
        </row>
        <row r="182">
          <cell r="A182">
            <v>154</v>
          </cell>
        </row>
        <row r="183">
          <cell r="A183">
            <v>551</v>
          </cell>
        </row>
        <row r="184">
          <cell r="A184">
            <v>400</v>
          </cell>
        </row>
        <row r="185">
          <cell r="A185">
            <v>88</v>
          </cell>
        </row>
        <row r="186">
          <cell r="A186">
            <v>57</v>
          </cell>
        </row>
        <row r="187">
          <cell r="A187">
            <v>609</v>
          </cell>
        </row>
        <row r="188">
          <cell r="A188">
            <v>232</v>
          </cell>
        </row>
        <row r="189">
          <cell r="A189">
            <v>561</v>
          </cell>
        </row>
        <row r="190">
          <cell r="A190">
            <v>47</v>
          </cell>
        </row>
        <row r="191">
          <cell r="A191">
            <v>203</v>
          </cell>
        </row>
        <row r="192">
          <cell r="A192">
            <v>319</v>
          </cell>
        </row>
        <row r="193">
          <cell r="A193">
            <v>53</v>
          </cell>
        </row>
        <row r="194">
          <cell r="A194">
            <v>575</v>
          </cell>
        </row>
        <row r="195">
          <cell r="A195">
            <v>190</v>
          </cell>
        </row>
        <row r="196">
          <cell r="A196">
            <v>34</v>
          </cell>
        </row>
        <row r="197">
          <cell r="A197">
            <v>619</v>
          </cell>
        </row>
        <row r="198">
          <cell r="A198">
            <v>72</v>
          </cell>
        </row>
        <row r="199">
          <cell r="A199">
            <v>104</v>
          </cell>
        </row>
        <row r="200">
          <cell r="A200">
            <v>640</v>
          </cell>
        </row>
        <row r="201">
          <cell r="A201">
            <v>95</v>
          </cell>
        </row>
        <row r="202">
          <cell r="A202">
            <v>317</v>
          </cell>
        </row>
        <row r="203">
          <cell r="A203">
            <v>31</v>
          </cell>
        </row>
        <row r="204">
          <cell r="A204">
            <v>329</v>
          </cell>
        </row>
        <row r="205">
          <cell r="A205">
            <v>328</v>
          </cell>
        </row>
        <row r="206">
          <cell r="A206">
            <v>157</v>
          </cell>
        </row>
        <row r="207">
          <cell r="A207">
            <v>127</v>
          </cell>
        </row>
        <row r="208">
          <cell r="A208">
            <v>361</v>
          </cell>
        </row>
        <row r="209">
          <cell r="A209">
            <v>389</v>
          </cell>
        </row>
        <row r="210">
          <cell r="A210">
            <v>623</v>
          </cell>
        </row>
        <row r="211">
          <cell r="A211">
            <v>296</v>
          </cell>
        </row>
        <row r="212">
          <cell r="A212">
            <v>260</v>
          </cell>
        </row>
        <row r="213">
          <cell r="A213">
            <v>650</v>
          </cell>
        </row>
        <row r="214">
          <cell r="A214">
            <v>211</v>
          </cell>
        </row>
        <row r="215">
          <cell r="A215">
            <v>76</v>
          </cell>
        </row>
        <row r="216">
          <cell r="A216">
            <v>202</v>
          </cell>
        </row>
        <row r="217">
          <cell r="A217">
            <v>662</v>
          </cell>
        </row>
        <row r="218">
          <cell r="A218">
            <v>64</v>
          </cell>
        </row>
        <row r="219">
          <cell r="A219">
            <v>277</v>
          </cell>
        </row>
        <row r="220">
          <cell r="A220">
            <v>282</v>
          </cell>
        </row>
        <row r="221">
          <cell r="A221">
            <v>607</v>
          </cell>
        </row>
        <row r="222">
          <cell r="A222">
            <v>115</v>
          </cell>
        </row>
        <row r="223">
          <cell r="A223">
            <v>79</v>
          </cell>
        </row>
        <row r="224">
          <cell r="A224">
            <v>83</v>
          </cell>
        </row>
        <row r="225">
          <cell r="A225">
            <v>599</v>
          </cell>
        </row>
        <row r="226">
          <cell r="A226">
            <v>170</v>
          </cell>
        </row>
        <row r="227">
          <cell r="A227">
            <v>356</v>
          </cell>
        </row>
        <row r="228">
          <cell r="A228">
            <v>9</v>
          </cell>
        </row>
        <row r="229">
          <cell r="A229">
            <v>385</v>
          </cell>
        </row>
        <row r="230">
          <cell r="A230">
            <v>16</v>
          </cell>
        </row>
        <row r="231">
          <cell r="A231">
            <v>58</v>
          </cell>
        </row>
        <row r="232">
          <cell r="A232">
            <v>383</v>
          </cell>
        </row>
        <row r="233">
          <cell r="A233">
            <v>201</v>
          </cell>
        </row>
        <row r="234">
          <cell r="A234">
            <v>32</v>
          </cell>
        </row>
        <row r="235">
          <cell r="A235">
            <v>629</v>
          </cell>
        </row>
        <row r="236">
          <cell r="A236">
            <v>166</v>
          </cell>
        </row>
        <row r="237">
          <cell r="A237">
            <v>637</v>
          </cell>
        </row>
        <row r="238">
          <cell r="A238">
            <v>264</v>
          </cell>
        </row>
        <row r="239">
          <cell r="A239">
            <v>638</v>
          </cell>
        </row>
        <row r="240">
          <cell r="A240">
            <v>642</v>
          </cell>
        </row>
        <row r="241">
          <cell r="A241">
            <v>318</v>
          </cell>
        </row>
        <row r="242">
          <cell r="A242">
            <v>13</v>
          </cell>
        </row>
        <row r="243">
          <cell r="A243">
            <v>146</v>
          </cell>
        </row>
        <row r="244">
          <cell r="A244">
            <v>374</v>
          </cell>
        </row>
        <row r="245">
          <cell r="A245">
            <v>399</v>
          </cell>
        </row>
        <row r="246">
          <cell r="A246">
            <v>633</v>
          </cell>
        </row>
        <row r="247">
          <cell r="A247">
            <v>569</v>
          </cell>
        </row>
        <row r="248">
          <cell r="A248">
            <v>267</v>
          </cell>
        </row>
        <row r="249">
          <cell r="A249">
            <v>26</v>
          </cell>
        </row>
        <row r="250">
          <cell r="A250">
            <v>298</v>
          </cell>
        </row>
        <row r="251">
          <cell r="A251">
            <v>45</v>
          </cell>
        </row>
        <row r="252">
          <cell r="A252">
            <v>186</v>
          </cell>
        </row>
        <row r="253">
          <cell r="A253">
            <v>262</v>
          </cell>
        </row>
        <row r="254">
          <cell r="A254">
            <v>597</v>
          </cell>
        </row>
        <row r="255">
          <cell r="A255">
            <v>373</v>
          </cell>
        </row>
        <row r="256">
          <cell r="A256">
            <v>24</v>
          </cell>
        </row>
        <row r="257">
          <cell r="A257">
            <v>595</v>
          </cell>
        </row>
        <row r="258">
          <cell r="A258">
            <v>570</v>
          </cell>
        </row>
        <row r="259">
          <cell r="A259">
            <v>386</v>
          </cell>
        </row>
        <row r="260">
          <cell r="A260">
            <v>132</v>
          </cell>
        </row>
        <row r="261">
          <cell r="A261">
            <v>75</v>
          </cell>
        </row>
        <row r="262">
          <cell r="A262">
            <v>29</v>
          </cell>
        </row>
        <row r="263">
          <cell r="A263">
            <v>323</v>
          </cell>
        </row>
        <row r="264">
          <cell r="A264">
            <v>82</v>
          </cell>
        </row>
        <row r="265">
          <cell r="A265">
            <v>608</v>
          </cell>
        </row>
        <row r="266">
          <cell r="A266">
            <v>664</v>
          </cell>
        </row>
        <row r="267">
          <cell r="A267">
            <v>185</v>
          </cell>
        </row>
        <row r="268">
          <cell r="A268">
            <v>106</v>
          </cell>
        </row>
        <row r="269">
          <cell r="A269">
            <v>138</v>
          </cell>
        </row>
        <row r="270">
          <cell r="A270">
            <v>580</v>
          </cell>
        </row>
        <row r="271">
          <cell r="A271">
            <v>559</v>
          </cell>
        </row>
        <row r="272">
          <cell r="A272">
            <v>259</v>
          </cell>
        </row>
        <row r="273">
          <cell r="A273">
            <v>591</v>
          </cell>
        </row>
        <row r="274">
          <cell r="A274">
            <v>137</v>
          </cell>
        </row>
        <row r="275">
          <cell r="A275">
            <v>381</v>
          </cell>
        </row>
        <row r="276">
          <cell r="A276">
            <v>297</v>
          </cell>
        </row>
        <row r="277">
          <cell r="A277">
            <v>618</v>
          </cell>
        </row>
        <row r="278">
          <cell r="A278">
            <v>225</v>
          </cell>
        </row>
        <row r="279">
          <cell r="A279">
            <v>596</v>
          </cell>
        </row>
        <row r="280">
          <cell r="A280">
            <v>285</v>
          </cell>
        </row>
        <row r="281">
          <cell r="A281">
            <v>17</v>
          </cell>
        </row>
        <row r="282">
          <cell r="A282">
            <v>238</v>
          </cell>
        </row>
        <row r="283">
          <cell r="A283">
            <v>622</v>
          </cell>
        </row>
        <row r="284">
          <cell r="A284">
            <v>364</v>
          </cell>
        </row>
        <row r="285">
          <cell r="A285">
            <v>576</v>
          </cell>
        </row>
        <row r="286">
          <cell r="A286">
            <v>180</v>
          </cell>
        </row>
        <row r="287">
          <cell r="A287">
            <v>337</v>
          </cell>
        </row>
        <row r="288">
          <cell r="A288">
            <v>96</v>
          </cell>
        </row>
        <row r="289">
          <cell r="A289">
            <v>165</v>
          </cell>
        </row>
        <row r="290">
          <cell r="A290">
            <v>178</v>
          </cell>
        </row>
        <row r="291">
          <cell r="A291">
            <v>352</v>
          </cell>
        </row>
        <row r="292">
          <cell r="A292">
            <v>588</v>
          </cell>
        </row>
        <row r="293">
          <cell r="A293">
            <v>556</v>
          </cell>
        </row>
        <row r="294">
          <cell r="A294">
            <v>553</v>
          </cell>
        </row>
        <row r="295">
          <cell r="A295">
            <v>150</v>
          </cell>
        </row>
        <row r="296">
          <cell r="A296">
            <v>651</v>
          </cell>
        </row>
        <row r="297">
          <cell r="A297">
            <v>322</v>
          </cell>
        </row>
        <row r="298">
          <cell r="A298">
            <v>568</v>
          </cell>
        </row>
        <row r="299">
          <cell r="A299">
            <v>156</v>
          </cell>
        </row>
        <row r="300">
          <cell r="A300">
            <v>325</v>
          </cell>
        </row>
        <row r="301">
          <cell r="A301">
            <v>324</v>
          </cell>
        </row>
        <row r="302">
          <cell r="A302">
            <v>266</v>
          </cell>
        </row>
        <row r="303">
          <cell r="A303">
            <v>375</v>
          </cell>
        </row>
        <row r="304">
          <cell r="A304">
            <v>304</v>
          </cell>
        </row>
        <row r="305">
          <cell r="A305">
            <v>197</v>
          </cell>
        </row>
        <row r="306">
          <cell r="A306">
            <v>392</v>
          </cell>
        </row>
        <row r="307">
          <cell r="A307">
            <v>398</v>
          </cell>
        </row>
        <row r="308">
          <cell r="A308">
            <v>44</v>
          </cell>
        </row>
        <row r="309">
          <cell r="A309">
            <v>649</v>
          </cell>
        </row>
        <row r="310">
          <cell r="A310">
            <v>215</v>
          </cell>
        </row>
        <row r="311">
          <cell r="A311">
            <v>235</v>
          </cell>
        </row>
        <row r="312">
          <cell r="A312">
            <v>73</v>
          </cell>
        </row>
        <row r="313">
          <cell r="A313">
            <v>258</v>
          </cell>
        </row>
        <row r="314">
          <cell r="A314">
            <v>263</v>
          </cell>
        </row>
        <row r="315">
          <cell r="A315">
            <v>620</v>
          </cell>
        </row>
        <row r="316">
          <cell r="A316">
            <v>644</v>
          </cell>
        </row>
        <row r="317">
          <cell r="A317">
            <v>310</v>
          </cell>
        </row>
        <row r="318">
          <cell r="A318">
            <v>617</v>
          </cell>
        </row>
        <row r="319">
          <cell r="A319">
            <v>342</v>
          </cell>
        </row>
        <row r="320">
          <cell r="A320">
            <v>221</v>
          </cell>
        </row>
        <row r="321">
          <cell r="A321">
            <v>62</v>
          </cell>
        </row>
        <row r="322">
          <cell r="A322">
            <v>326</v>
          </cell>
        </row>
        <row r="323">
          <cell r="A323">
            <v>153</v>
          </cell>
        </row>
        <row r="324">
          <cell r="A324">
            <v>309</v>
          </cell>
        </row>
        <row r="325">
          <cell r="A325">
            <v>396</v>
          </cell>
        </row>
        <row r="326">
          <cell r="A326">
            <v>299</v>
          </cell>
        </row>
        <row r="327">
          <cell r="A327">
            <v>279</v>
          </cell>
        </row>
        <row r="328">
          <cell r="A328">
            <v>136</v>
          </cell>
        </row>
        <row r="329">
          <cell r="A329">
            <v>90</v>
          </cell>
        </row>
        <row r="330">
          <cell r="A330">
            <v>365</v>
          </cell>
        </row>
        <row r="331">
          <cell r="A331">
            <v>135</v>
          </cell>
        </row>
        <row r="332">
          <cell r="A332">
            <v>160</v>
          </cell>
        </row>
        <row r="333">
          <cell r="A333">
            <v>0</v>
          </cell>
        </row>
        <row r="334">
          <cell r="A334">
            <v>305</v>
          </cell>
        </row>
        <row r="335">
          <cell r="A335">
            <v>355</v>
          </cell>
        </row>
        <row r="336">
          <cell r="A336">
            <v>250</v>
          </cell>
        </row>
        <row r="337">
          <cell r="A337">
            <v>49</v>
          </cell>
        </row>
        <row r="338">
          <cell r="A338">
            <v>229</v>
          </cell>
        </row>
        <row r="339">
          <cell r="A339">
            <v>246</v>
          </cell>
        </row>
        <row r="340">
          <cell r="A340">
            <v>583</v>
          </cell>
        </row>
        <row r="341">
          <cell r="A341">
            <v>21</v>
          </cell>
        </row>
        <row r="342">
          <cell r="A342">
            <v>567</v>
          </cell>
        </row>
        <row r="343">
          <cell r="A343">
            <v>139</v>
          </cell>
        </row>
        <row r="344">
          <cell r="A344">
            <v>363</v>
          </cell>
        </row>
        <row r="345">
          <cell r="A345">
            <v>223</v>
          </cell>
        </row>
        <row r="346">
          <cell r="A346">
            <v>315</v>
          </cell>
        </row>
        <row r="347">
          <cell r="A347">
            <v>592</v>
          </cell>
        </row>
        <row r="348">
          <cell r="A348">
            <v>183</v>
          </cell>
        </row>
        <row r="349">
          <cell r="A349">
            <v>242</v>
          </cell>
        </row>
        <row r="350">
          <cell r="A350">
            <v>119</v>
          </cell>
        </row>
        <row r="351">
          <cell r="A351">
            <v>660</v>
          </cell>
        </row>
        <row r="352">
          <cell r="A352">
            <v>233</v>
          </cell>
        </row>
        <row r="353">
          <cell r="A353">
            <v>187</v>
          </cell>
        </row>
        <row r="354">
          <cell r="A354">
            <v>341</v>
          </cell>
        </row>
        <row r="355">
          <cell r="A355">
            <v>28</v>
          </cell>
        </row>
        <row r="356">
          <cell r="A356">
            <v>213</v>
          </cell>
        </row>
        <row r="357">
          <cell r="A357">
            <v>391</v>
          </cell>
        </row>
        <row r="358">
          <cell r="A358">
            <v>313</v>
          </cell>
        </row>
        <row r="359">
          <cell r="A359">
            <v>665</v>
          </cell>
        </row>
        <row r="360">
          <cell r="A360">
            <v>46</v>
          </cell>
        </row>
        <row r="361">
          <cell r="A361">
            <v>12</v>
          </cell>
        </row>
        <row r="362">
          <cell r="A362">
            <v>257</v>
          </cell>
        </row>
        <row r="363">
          <cell r="A363">
            <v>659</v>
          </cell>
        </row>
        <row r="364">
          <cell r="A364">
            <v>199</v>
          </cell>
        </row>
        <row r="365">
          <cell r="A365">
            <v>152</v>
          </cell>
        </row>
        <row r="366">
          <cell r="A366">
            <v>372</v>
          </cell>
        </row>
        <row r="367">
          <cell r="A367">
            <v>220</v>
          </cell>
        </row>
        <row r="368">
          <cell r="A368">
            <v>100</v>
          </cell>
        </row>
        <row r="369">
          <cell r="A369">
            <v>14</v>
          </cell>
        </row>
        <row r="370">
          <cell r="A370">
            <v>572</v>
          </cell>
        </row>
        <row r="371">
          <cell r="A371">
            <v>158</v>
          </cell>
        </row>
        <row r="372">
          <cell r="A372">
            <v>658</v>
          </cell>
        </row>
        <row r="373">
          <cell r="A373">
            <v>584</v>
          </cell>
        </row>
        <row r="374">
          <cell r="A374">
            <v>67</v>
          </cell>
        </row>
        <row r="375">
          <cell r="A375">
            <v>230</v>
          </cell>
        </row>
        <row r="376">
          <cell r="A376">
            <v>348</v>
          </cell>
        </row>
        <row r="377">
          <cell r="A377">
            <v>377</v>
          </cell>
        </row>
        <row r="378">
          <cell r="A378">
            <v>331</v>
          </cell>
        </row>
        <row r="379">
          <cell r="A379">
            <v>39</v>
          </cell>
        </row>
        <row r="380">
          <cell r="A380">
            <v>3</v>
          </cell>
        </row>
        <row r="381">
          <cell r="A381">
            <v>164</v>
          </cell>
        </row>
        <row r="382">
          <cell r="A382">
            <v>110</v>
          </cell>
        </row>
        <row r="383">
          <cell r="A383">
            <v>604</v>
          </cell>
        </row>
        <row r="384">
          <cell r="A384">
            <v>290</v>
          </cell>
        </row>
        <row r="385">
          <cell r="A385">
            <v>133</v>
          </cell>
        </row>
        <row r="386">
          <cell r="A386">
            <v>268</v>
          </cell>
        </row>
        <row r="387">
          <cell r="A387">
            <v>41</v>
          </cell>
        </row>
        <row r="388">
          <cell r="A388">
            <v>586</v>
          </cell>
        </row>
        <row r="389">
          <cell r="A389">
            <v>578</v>
          </cell>
        </row>
        <row r="390">
          <cell r="A390">
            <v>195</v>
          </cell>
        </row>
        <row r="391">
          <cell r="A391">
            <v>243</v>
          </cell>
        </row>
        <row r="392">
          <cell r="A392">
            <v>560</v>
          </cell>
        </row>
        <row r="393">
          <cell r="A393">
            <v>345</v>
          </cell>
        </row>
        <row r="394">
          <cell r="A394">
            <v>621</v>
          </cell>
        </row>
        <row r="395">
          <cell r="A395">
            <v>196</v>
          </cell>
        </row>
        <row r="396">
          <cell r="A396">
            <v>141</v>
          </cell>
        </row>
        <row r="397">
          <cell r="A397">
            <v>303</v>
          </cell>
        </row>
        <row r="398">
          <cell r="A398">
            <v>19</v>
          </cell>
        </row>
        <row r="399">
          <cell r="A399">
            <v>387</v>
          </cell>
        </row>
        <row r="400">
          <cell r="A400">
            <v>228</v>
          </cell>
        </row>
        <row r="401">
          <cell r="A401">
            <v>627</v>
          </cell>
        </row>
        <row r="402">
          <cell r="A402">
            <v>278</v>
          </cell>
        </row>
        <row r="403">
          <cell r="A403">
            <v>216</v>
          </cell>
        </row>
        <row r="404">
          <cell r="A404">
            <v>293</v>
          </cell>
        </row>
        <row r="405">
          <cell r="A405">
            <v>101</v>
          </cell>
        </row>
        <row r="406">
          <cell r="A406">
            <v>276</v>
          </cell>
        </row>
        <row r="407">
          <cell r="A407">
            <v>308</v>
          </cell>
        </row>
        <row r="408">
          <cell r="A408">
            <v>98</v>
          </cell>
        </row>
        <row r="409">
          <cell r="A409">
            <v>343</v>
          </cell>
        </row>
        <row r="410">
          <cell r="A410">
            <v>116</v>
          </cell>
        </row>
        <row r="411">
          <cell r="A411">
            <v>566</v>
          </cell>
        </row>
        <row r="412">
          <cell r="A412">
            <v>210</v>
          </cell>
        </row>
        <row r="413">
          <cell r="A413">
            <v>71</v>
          </cell>
        </row>
        <row r="414">
          <cell r="A414">
            <v>18</v>
          </cell>
        </row>
        <row r="415">
          <cell r="A415">
            <v>22</v>
          </cell>
        </row>
        <row r="416">
          <cell r="A416">
            <v>188</v>
          </cell>
        </row>
        <row r="417">
          <cell r="A417">
            <v>10</v>
          </cell>
        </row>
      </sheetData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189</v>
          </cell>
        </row>
        <row r="3">
          <cell r="A3">
            <v>317</v>
          </cell>
        </row>
        <row r="4">
          <cell r="A4">
            <v>23</v>
          </cell>
        </row>
        <row r="5">
          <cell r="A5">
            <v>92</v>
          </cell>
        </row>
        <row r="6">
          <cell r="A6">
            <v>643</v>
          </cell>
        </row>
        <row r="7">
          <cell r="A7">
            <v>104</v>
          </cell>
        </row>
        <row r="8">
          <cell r="A8">
            <v>313</v>
          </cell>
        </row>
        <row r="9">
          <cell r="A9">
            <v>65</v>
          </cell>
        </row>
        <row r="10">
          <cell r="A10">
            <v>584</v>
          </cell>
        </row>
        <row r="11">
          <cell r="A11">
            <v>646</v>
          </cell>
        </row>
        <row r="12">
          <cell r="A12">
            <v>307</v>
          </cell>
        </row>
        <row r="13">
          <cell r="A13">
            <v>184</v>
          </cell>
        </row>
        <row r="14">
          <cell r="A14">
            <v>238</v>
          </cell>
        </row>
        <row r="15">
          <cell r="A15">
            <v>375</v>
          </cell>
        </row>
        <row r="16">
          <cell r="A16">
            <v>603</v>
          </cell>
        </row>
        <row r="17">
          <cell r="A17">
            <v>43</v>
          </cell>
        </row>
        <row r="18">
          <cell r="A18">
            <v>295</v>
          </cell>
        </row>
        <row r="19">
          <cell r="A19">
            <v>69</v>
          </cell>
        </row>
        <row r="20">
          <cell r="A20">
            <v>620</v>
          </cell>
        </row>
        <row r="21">
          <cell r="A21">
            <v>614</v>
          </cell>
        </row>
        <row r="22">
          <cell r="A22">
            <v>183</v>
          </cell>
        </row>
        <row r="23">
          <cell r="A23">
            <v>109</v>
          </cell>
        </row>
        <row r="24">
          <cell r="A24">
            <v>18</v>
          </cell>
        </row>
        <row r="25">
          <cell r="A25">
            <v>334</v>
          </cell>
        </row>
        <row r="26">
          <cell r="A26">
            <v>80</v>
          </cell>
        </row>
        <row r="27">
          <cell r="A27">
            <v>26</v>
          </cell>
        </row>
        <row r="28">
          <cell r="A28">
            <v>105</v>
          </cell>
        </row>
        <row r="29">
          <cell r="A29">
            <v>185</v>
          </cell>
        </row>
        <row r="30">
          <cell r="A30">
            <v>550</v>
          </cell>
        </row>
        <row r="31">
          <cell r="A31">
            <v>575</v>
          </cell>
        </row>
        <row r="32">
          <cell r="A32">
            <v>228</v>
          </cell>
        </row>
        <row r="33">
          <cell r="A33">
            <v>139</v>
          </cell>
        </row>
        <row r="34">
          <cell r="A34">
            <v>259</v>
          </cell>
        </row>
        <row r="35">
          <cell r="A35">
            <v>194</v>
          </cell>
        </row>
        <row r="36">
          <cell r="A36">
            <v>21</v>
          </cell>
        </row>
        <row r="37">
          <cell r="A37">
            <v>566</v>
          </cell>
        </row>
        <row r="38">
          <cell r="A38">
            <v>107</v>
          </cell>
        </row>
        <row r="39">
          <cell r="A39">
            <v>247</v>
          </cell>
        </row>
        <row r="40">
          <cell r="A40">
            <v>100</v>
          </cell>
        </row>
        <row r="41">
          <cell r="A41">
            <v>560</v>
          </cell>
        </row>
        <row r="42">
          <cell r="A42">
            <v>309</v>
          </cell>
        </row>
        <row r="43">
          <cell r="A43">
            <v>392</v>
          </cell>
        </row>
        <row r="44">
          <cell r="A44">
            <v>366</v>
          </cell>
        </row>
        <row r="45">
          <cell r="A45">
            <v>662</v>
          </cell>
        </row>
        <row r="46">
          <cell r="A46">
            <v>562</v>
          </cell>
        </row>
        <row r="47">
          <cell r="A47">
            <v>108</v>
          </cell>
        </row>
        <row r="48">
          <cell r="A48">
            <v>637</v>
          </cell>
        </row>
        <row r="49">
          <cell r="A49">
            <v>20</v>
          </cell>
        </row>
        <row r="50">
          <cell r="A50">
            <v>120</v>
          </cell>
        </row>
        <row r="51">
          <cell r="A51">
            <v>186</v>
          </cell>
        </row>
        <row r="52">
          <cell r="A52">
            <v>35</v>
          </cell>
        </row>
        <row r="53">
          <cell r="A53">
            <v>78</v>
          </cell>
        </row>
        <row r="54">
          <cell r="A54">
            <v>77</v>
          </cell>
        </row>
        <row r="55">
          <cell r="A55">
            <v>663</v>
          </cell>
        </row>
        <row r="56">
          <cell r="A56">
            <v>356</v>
          </cell>
        </row>
        <row r="57">
          <cell r="A57">
            <v>579</v>
          </cell>
        </row>
        <row r="58">
          <cell r="A58">
            <v>53</v>
          </cell>
        </row>
        <row r="59">
          <cell r="A59">
            <v>653</v>
          </cell>
        </row>
        <row r="60">
          <cell r="A60">
            <v>352</v>
          </cell>
        </row>
        <row r="61">
          <cell r="A61">
            <v>373</v>
          </cell>
        </row>
        <row r="62">
          <cell r="A62">
            <v>74</v>
          </cell>
        </row>
        <row r="63">
          <cell r="A63">
            <v>555</v>
          </cell>
        </row>
        <row r="64">
          <cell r="A64">
            <v>249</v>
          </cell>
        </row>
        <row r="65">
          <cell r="A65">
            <v>198</v>
          </cell>
        </row>
        <row r="66">
          <cell r="A66">
            <v>580</v>
          </cell>
        </row>
        <row r="67">
          <cell r="A67">
            <v>645</v>
          </cell>
        </row>
        <row r="68">
          <cell r="A68">
            <v>132</v>
          </cell>
        </row>
        <row r="69">
          <cell r="A69">
            <v>387</v>
          </cell>
        </row>
        <row r="70">
          <cell r="A70">
            <v>135</v>
          </cell>
        </row>
        <row r="71">
          <cell r="A71">
            <v>592</v>
          </cell>
        </row>
        <row r="72">
          <cell r="A72">
            <v>311</v>
          </cell>
        </row>
        <row r="73">
          <cell r="A73">
            <v>283</v>
          </cell>
        </row>
        <row r="74">
          <cell r="A74">
            <v>650</v>
          </cell>
        </row>
        <row r="75">
          <cell r="A75">
            <v>236</v>
          </cell>
        </row>
        <row r="76">
          <cell r="A76">
            <v>266</v>
          </cell>
        </row>
        <row r="77">
          <cell r="A77">
            <v>549</v>
          </cell>
        </row>
        <row r="78">
          <cell r="A78">
            <v>255</v>
          </cell>
        </row>
        <row r="79">
          <cell r="A79">
            <v>348</v>
          </cell>
        </row>
        <row r="80">
          <cell r="A80">
            <v>94</v>
          </cell>
        </row>
        <row r="81">
          <cell r="A81">
            <v>222</v>
          </cell>
        </row>
        <row r="82">
          <cell r="A82">
            <v>1</v>
          </cell>
        </row>
        <row r="83">
          <cell r="A83">
            <v>593</v>
          </cell>
        </row>
        <row r="84">
          <cell r="A84">
            <v>218</v>
          </cell>
        </row>
        <row r="85">
          <cell r="A85">
            <v>344</v>
          </cell>
        </row>
        <row r="86">
          <cell r="A86">
            <v>393</v>
          </cell>
        </row>
        <row r="87">
          <cell r="A87">
            <v>130</v>
          </cell>
        </row>
        <row r="88">
          <cell r="A88">
            <v>282</v>
          </cell>
        </row>
        <row r="89">
          <cell r="A89">
            <v>351</v>
          </cell>
        </row>
        <row r="90">
          <cell r="A90">
            <v>568</v>
          </cell>
        </row>
        <row r="91">
          <cell r="A91">
            <v>648</v>
          </cell>
        </row>
        <row r="92">
          <cell r="A92">
            <v>331</v>
          </cell>
        </row>
        <row r="93">
          <cell r="A93">
            <v>254</v>
          </cell>
        </row>
        <row r="94">
          <cell r="A94">
            <v>329</v>
          </cell>
        </row>
        <row r="95">
          <cell r="A95">
            <v>121</v>
          </cell>
        </row>
        <row r="96">
          <cell r="A96">
            <v>170</v>
          </cell>
        </row>
        <row r="97">
          <cell r="A97">
            <v>302</v>
          </cell>
        </row>
        <row r="98">
          <cell r="A98">
            <v>330</v>
          </cell>
        </row>
        <row r="99">
          <cell r="A99">
            <v>117</v>
          </cell>
        </row>
        <row r="100">
          <cell r="A100">
            <v>129</v>
          </cell>
        </row>
        <row r="101">
          <cell r="A101">
            <v>32</v>
          </cell>
        </row>
        <row r="102">
          <cell r="A102">
            <v>156</v>
          </cell>
        </row>
        <row r="103">
          <cell r="A103">
            <v>87</v>
          </cell>
        </row>
        <row r="104">
          <cell r="A104">
            <v>642</v>
          </cell>
        </row>
        <row r="105">
          <cell r="A105">
            <v>113</v>
          </cell>
        </row>
        <row r="106">
          <cell r="A106">
            <v>597</v>
          </cell>
        </row>
        <row r="107">
          <cell r="A107">
            <v>627</v>
          </cell>
        </row>
        <row r="108">
          <cell r="A108">
            <v>616</v>
          </cell>
        </row>
        <row r="109">
          <cell r="A109">
            <v>656</v>
          </cell>
        </row>
        <row r="110">
          <cell r="A110">
            <v>390</v>
          </cell>
        </row>
        <row r="111">
          <cell r="A111">
            <v>7</v>
          </cell>
        </row>
        <row r="112">
          <cell r="A112">
            <v>274</v>
          </cell>
        </row>
        <row r="113">
          <cell r="A113">
            <v>275</v>
          </cell>
        </row>
        <row r="114">
          <cell r="A114">
            <v>574</v>
          </cell>
        </row>
        <row r="115">
          <cell r="A115">
            <v>251</v>
          </cell>
        </row>
        <row r="116">
          <cell r="A116">
            <v>93</v>
          </cell>
        </row>
        <row r="117">
          <cell r="A117">
            <v>378</v>
          </cell>
        </row>
        <row r="118">
          <cell r="A118">
            <v>379</v>
          </cell>
        </row>
        <row r="119">
          <cell r="A119">
            <v>289</v>
          </cell>
        </row>
        <row r="120">
          <cell r="A120">
            <v>217</v>
          </cell>
        </row>
        <row r="121">
          <cell r="A121">
            <v>5</v>
          </cell>
        </row>
        <row r="122">
          <cell r="A122">
            <v>243</v>
          </cell>
        </row>
        <row r="123">
          <cell r="A123">
            <v>374</v>
          </cell>
        </row>
        <row r="124">
          <cell r="A124">
            <v>73</v>
          </cell>
        </row>
        <row r="125">
          <cell r="A125">
            <v>310</v>
          </cell>
        </row>
        <row r="126">
          <cell r="A126">
            <v>127</v>
          </cell>
        </row>
        <row r="127">
          <cell r="A127">
            <v>619</v>
          </cell>
        </row>
        <row r="128">
          <cell r="A128">
            <v>342</v>
          </cell>
        </row>
        <row r="129">
          <cell r="A129">
            <v>301</v>
          </cell>
        </row>
        <row r="130">
          <cell r="A130">
            <v>115</v>
          </cell>
        </row>
        <row r="131">
          <cell r="A131">
            <v>235</v>
          </cell>
        </row>
        <row r="132">
          <cell r="A132">
            <v>33</v>
          </cell>
        </row>
        <row r="133">
          <cell r="A133">
            <v>641</v>
          </cell>
        </row>
        <row r="134">
          <cell r="A134">
            <v>567</v>
          </cell>
        </row>
        <row r="135">
          <cell r="A135">
            <v>343</v>
          </cell>
        </row>
        <row r="136">
          <cell r="A136">
            <v>321</v>
          </cell>
        </row>
        <row r="137">
          <cell r="A137">
            <v>227</v>
          </cell>
        </row>
        <row r="138">
          <cell r="A138">
            <v>666</v>
          </cell>
        </row>
        <row r="139">
          <cell r="A139">
            <v>146</v>
          </cell>
        </row>
        <row r="140">
          <cell r="A140">
            <v>617</v>
          </cell>
        </row>
        <row r="141">
          <cell r="A141">
            <v>159</v>
          </cell>
        </row>
        <row r="142">
          <cell r="A142">
            <v>257</v>
          </cell>
        </row>
        <row r="143">
          <cell r="A143">
            <v>376</v>
          </cell>
        </row>
        <row r="144">
          <cell r="A144">
            <v>231</v>
          </cell>
        </row>
        <row r="145">
          <cell r="A145">
            <v>634</v>
          </cell>
        </row>
        <row r="146">
          <cell r="A146">
            <v>84</v>
          </cell>
        </row>
        <row r="147">
          <cell r="A147">
            <v>71</v>
          </cell>
        </row>
        <row r="148">
          <cell r="A148">
            <v>623</v>
          </cell>
        </row>
        <row r="149">
          <cell r="A149">
            <v>318</v>
          </cell>
        </row>
        <row r="150">
          <cell r="A150">
            <v>285</v>
          </cell>
        </row>
        <row r="151">
          <cell r="A151">
            <v>205</v>
          </cell>
        </row>
        <row r="152">
          <cell r="A152">
            <v>258</v>
          </cell>
        </row>
        <row r="153">
          <cell r="A153">
            <v>98</v>
          </cell>
        </row>
        <row r="154">
          <cell r="A154">
            <v>237</v>
          </cell>
        </row>
        <row r="155">
          <cell r="A155">
            <v>569</v>
          </cell>
        </row>
        <row r="156">
          <cell r="A156">
            <v>195</v>
          </cell>
        </row>
        <row r="157">
          <cell r="A157">
            <v>225</v>
          </cell>
        </row>
        <row r="158">
          <cell r="A158">
            <v>647</v>
          </cell>
        </row>
        <row r="159">
          <cell r="A159">
            <v>169</v>
          </cell>
        </row>
        <row r="160">
          <cell r="A160">
            <v>152</v>
          </cell>
        </row>
        <row r="161">
          <cell r="A161">
            <v>22</v>
          </cell>
        </row>
        <row r="162">
          <cell r="A162">
            <v>3</v>
          </cell>
        </row>
        <row r="163">
          <cell r="A163">
            <v>630</v>
          </cell>
        </row>
        <row r="164">
          <cell r="A164">
            <v>122</v>
          </cell>
        </row>
        <row r="165">
          <cell r="A165">
            <v>9</v>
          </cell>
        </row>
        <row r="166">
          <cell r="A166">
            <v>578</v>
          </cell>
        </row>
        <row r="167">
          <cell r="A167">
            <v>119</v>
          </cell>
        </row>
        <row r="168">
          <cell r="A168">
            <v>273</v>
          </cell>
        </row>
        <row r="169">
          <cell r="A169">
            <v>171</v>
          </cell>
        </row>
        <row r="170">
          <cell r="A170">
            <v>345</v>
          </cell>
        </row>
        <row r="171">
          <cell r="A171">
            <v>651</v>
          </cell>
        </row>
        <row r="172">
          <cell r="A172">
            <v>303</v>
          </cell>
        </row>
        <row r="173">
          <cell r="A173">
            <v>244</v>
          </cell>
        </row>
        <row r="174">
          <cell r="A174">
            <v>638</v>
          </cell>
        </row>
        <row r="175">
          <cell r="A175">
            <v>210</v>
          </cell>
        </row>
        <row r="176">
          <cell r="A176">
            <v>81</v>
          </cell>
        </row>
        <row r="177">
          <cell r="A177">
            <v>624</v>
          </cell>
        </row>
        <row r="178">
          <cell r="A178">
            <v>37</v>
          </cell>
        </row>
        <row r="179">
          <cell r="A179">
            <v>621</v>
          </cell>
        </row>
        <row r="180">
          <cell r="A180">
            <v>600</v>
          </cell>
        </row>
        <row r="181">
          <cell r="A181">
            <v>145</v>
          </cell>
        </row>
        <row r="182">
          <cell r="A182">
            <v>551</v>
          </cell>
        </row>
        <row r="183">
          <cell r="A183">
            <v>381</v>
          </cell>
        </row>
        <row r="184">
          <cell r="A184">
            <v>377</v>
          </cell>
        </row>
        <row r="185">
          <cell r="A185">
            <v>192</v>
          </cell>
        </row>
        <row r="186">
          <cell r="A186">
            <v>143</v>
          </cell>
        </row>
        <row r="187">
          <cell r="A187">
            <v>28</v>
          </cell>
        </row>
        <row r="188">
          <cell r="A188">
            <v>284</v>
          </cell>
        </row>
        <row r="189">
          <cell r="A189">
            <v>52</v>
          </cell>
        </row>
        <row r="190">
          <cell r="A190">
            <v>214</v>
          </cell>
        </row>
        <row r="191">
          <cell r="A191">
            <v>64</v>
          </cell>
        </row>
        <row r="192">
          <cell r="A192">
            <v>126</v>
          </cell>
        </row>
        <row r="193">
          <cell r="A193">
            <v>292</v>
          </cell>
        </row>
        <row r="194">
          <cell r="A194">
            <v>290</v>
          </cell>
        </row>
        <row r="195">
          <cell r="A195">
            <v>46</v>
          </cell>
        </row>
        <row r="196">
          <cell r="A196">
            <v>297</v>
          </cell>
        </row>
        <row r="197">
          <cell r="A197">
            <v>304</v>
          </cell>
        </row>
        <row r="198">
          <cell r="A198">
            <v>202</v>
          </cell>
        </row>
        <row r="199">
          <cell r="A199">
            <v>280</v>
          </cell>
        </row>
        <row r="200">
          <cell r="A200">
            <v>346</v>
          </cell>
        </row>
        <row r="201">
          <cell r="A201">
            <v>365</v>
          </cell>
        </row>
        <row r="202">
          <cell r="A202">
            <v>55</v>
          </cell>
        </row>
        <row r="203">
          <cell r="A203">
            <v>97</v>
          </cell>
        </row>
        <row r="204">
          <cell r="A204">
            <v>182</v>
          </cell>
        </row>
        <row r="205">
          <cell r="A205">
            <v>370</v>
          </cell>
        </row>
        <row r="206">
          <cell r="A206">
            <v>401</v>
          </cell>
        </row>
        <row r="207">
          <cell r="A207">
            <v>268</v>
          </cell>
        </row>
        <row r="208">
          <cell r="A208">
            <v>58</v>
          </cell>
        </row>
        <row r="209">
          <cell r="A209">
            <v>654</v>
          </cell>
        </row>
        <row r="210">
          <cell r="A210">
            <v>398</v>
          </cell>
        </row>
        <row r="211">
          <cell r="A211">
            <v>338</v>
          </cell>
        </row>
        <row r="212">
          <cell r="A212">
            <v>137</v>
          </cell>
        </row>
        <row r="213">
          <cell r="A213">
            <v>260</v>
          </cell>
        </row>
        <row r="214">
          <cell r="A214">
            <v>66</v>
          </cell>
        </row>
        <row r="215">
          <cell r="A215">
            <v>350</v>
          </cell>
        </row>
        <row r="216">
          <cell r="A216">
            <v>369</v>
          </cell>
        </row>
        <row r="217">
          <cell r="A217">
            <v>180</v>
          </cell>
        </row>
        <row r="218">
          <cell r="A218">
            <v>396</v>
          </cell>
        </row>
        <row r="219">
          <cell r="A219">
            <v>299</v>
          </cell>
        </row>
        <row r="220">
          <cell r="A220">
            <v>41</v>
          </cell>
        </row>
        <row r="221">
          <cell r="A221">
            <v>559</v>
          </cell>
        </row>
        <row r="222">
          <cell r="A222">
            <v>644</v>
          </cell>
        </row>
        <row r="223">
          <cell r="A223">
            <v>552</v>
          </cell>
        </row>
        <row r="224">
          <cell r="A224">
            <v>371</v>
          </cell>
        </row>
        <row r="225">
          <cell r="A225">
            <v>8</v>
          </cell>
        </row>
        <row r="226">
          <cell r="A226">
            <v>164</v>
          </cell>
        </row>
        <row r="227">
          <cell r="A227">
            <v>96</v>
          </cell>
        </row>
        <row r="228">
          <cell r="A228">
            <v>256</v>
          </cell>
        </row>
        <row r="229">
          <cell r="A229">
            <v>89</v>
          </cell>
        </row>
        <row r="230">
          <cell r="A230">
            <v>384</v>
          </cell>
        </row>
        <row r="231">
          <cell r="A231">
            <v>596</v>
          </cell>
        </row>
        <row r="232">
          <cell r="A232">
            <v>213</v>
          </cell>
        </row>
        <row r="233">
          <cell r="A233">
            <v>613</v>
          </cell>
        </row>
        <row r="234">
          <cell r="A234">
            <v>664</v>
          </cell>
        </row>
        <row r="235">
          <cell r="A235">
            <v>56</v>
          </cell>
        </row>
        <row r="236">
          <cell r="A236">
            <v>215</v>
          </cell>
        </row>
        <row r="237">
          <cell r="A237">
            <v>13</v>
          </cell>
        </row>
        <row r="238">
          <cell r="A238">
            <v>337</v>
          </cell>
        </row>
        <row r="239">
          <cell r="A239">
            <v>19</v>
          </cell>
        </row>
        <row r="240">
          <cell r="A240">
            <v>632</v>
          </cell>
        </row>
        <row r="241">
          <cell r="A241">
            <v>31</v>
          </cell>
        </row>
        <row r="242">
          <cell r="A242">
            <v>112</v>
          </cell>
        </row>
        <row r="243">
          <cell r="A243">
            <v>388</v>
          </cell>
        </row>
        <row r="244">
          <cell r="A244">
            <v>106</v>
          </cell>
        </row>
        <row r="245">
          <cell r="A245">
            <v>102</v>
          </cell>
        </row>
        <row r="246">
          <cell r="A246">
            <v>99</v>
          </cell>
        </row>
        <row r="247">
          <cell r="A247">
            <v>557</v>
          </cell>
        </row>
        <row r="248">
          <cell r="A248">
            <v>262</v>
          </cell>
        </row>
        <row r="249">
          <cell r="A249">
            <v>27</v>
          </cell>
        </row>
        <row r="250">
          <cell r="A250">
            <v>564</v>
          </cell>
        </row>
        <row r="251">
          <cell r="A251">
            <v>25</v>
          </cell>
        </row>
        <row r="252">
          <cell r="A252">
            <v>573</v>
          </cell>
        </row>
        <row r="253">
          <cell r="A253">
            <v>197</v>
          </cell>
        </row>
        <row r="254">
          <cell r="A254">
            <v>226</v>
          </cell>
        </row>
        <row r="255">
          <cell r="A255">
            <v>72</v>
          </cell>
        </row>
        <row r="256">
          <cell r="A256">
            <v>212</v>
          </cell>
        </row>
        <row r="257">
          <cell r="A257">
            <v>220</v>
          </cell>
        </row>
        <row r="258">
          <cell r="A258">
            <v>175</v>
          </cell>
        </row>
        <row r="259">
          <cell r="A259">
            <v>306</v>
          </cell>
        </row>
        <row r="260">
          <cell r="A260">
            <v>138</v>
          </cell>
        </row>
        <row r="261">
          <cell r="A261">
            <v>628</v>
          </cell>
        </row>
        <row r="262">
          <cell r="A262">
            <v>360</v>
          </cell>
        </row>
        <row r="263">
          <cell r="A263">
            <v>561</v>
          </cell>
        </row>
        <row r="264">
          <cell r="A264">
            <v>612</v>
          </cell>
        </row>
        <row r="265">
          <cell r="A265">
            <v>271</v>
          </cell>
        </row>
        <row r="266">
          <cell r="A266">
            <v>4</v>
          </cell>
        </row>
        <row r="267">
          <cell r="A267">
            <v>150</v>
          </cell>
        </row>
        <row r="268">
          <cell r="A268">
            <v>91</v>
          </cell>
        </row>
        <row r="269">
          <cell r="A269">
            <v>191</v>
          </cell>
        </row>
        <row r="270">
          <cell r="A270">
            <v>158</v>
          </cell>
        </row>
        <row r="271">
          <cell r="A271">
            <v>161</v>
          </cell>
        </row>
        <row r="272">
          <cell r="A272">
            <v>367</v>
          </cell>
        </row>
        <row r="273">
          <cell r="A273">
            <v>585</v>
          </cell>
        </row>
        <row r="274">
          <cell r="A274">
            <v>85</v>
          </cell>
        </row>
        <row r="275">
          <cell r="A275">
            <v>397</v>
          </cell>
        </row>
        <row r="276">
          <cell r="A276">
            <v>563</v>
          </cell>
        </row>
        <row r="277">
          <cell r="A277">
            <v>287</v>
          </cell>
        </row>
        <row r="278">
          <cell r="A278">
            <v>131</v>
          </cell>
        </row>
        <row r="279">
          <cell r="A279">
            <v>242</v>
          </cell>
        </row>
        <row r="280">
          <cell r="A280">
            <v>629</v>
          </cell>
        </row>
        <row r="281">
          <cell r="A281">
            <v>605</v>
          </cell>
        </row>
        <row r="282">
          <cell r="A282">
            <v>144</v>
          </cell>
        </row>
        <row r="283">
          <cell r="A283">
            <v>223</v>
          </cell>
        </row>
        <row r="284">
          <cell r="A284">
            <v>68</v>
          </cell>
        </row>
        <row r="285">
          <cell r="A285">
            <v>358</v>
          </cell>
        </row>
        <row r="286">
          <cell r="A286">
            <v>101</v>
          </cell>
        </row>
        <row r="287">
          <cell r="A287">
            <v>339</v>
          </cell>
        </row>
        <row r="288">
          <cell r="A288">
            <v>61</v>
          </cell>
        </row>
        <row r="289">
          <cell r="A289">
            <v>82</v>
          </cell>
        </row>
        <row r="290">
          <cell r="A290">
            <v>606</v>
          </cell>
        </row>
        <row r="291">
          <cell r="A291">
            <v>134</v>
          </cell>
        </row>
        <row r="292">
          <cell r="A292">
            <v>618</v>
          </cell>
        </row>
        <row r="293">
          <cell r="A293">
            <v>385</v>
          </cell>
        </row>
        <row r="294">
          <cell r="A294">
            <v>110</v>
          </cell>
        </row>
        <row r="295">
          <cell r="A295">
            <v>67</v>
          </cell>
        </row>
        <row r="296">
          <cell r="A296">
            <v>60</v>
          </cell>
        </row>
        <row r="297">
          <cell r="A297">
            <v>70</v>
          </cell>
        </row>
        <row r="298">
          <cell r="A298">
            <v>167</v>
          </cell>
        </row>
        <row r="299">
          <cell r="A299">
            <v>224</v>
          </cell>
        </row>
        <row r="300">
          <cell r="A300">
            <v>187</v>
          </cell>
        </row>
        <row r="301">
          <cell r="A301">
            <v>305</v>
          </cell>
        </row>
        <row r="302">
          <cell r="A302">
            <v>601</v>
          </cell>
        </row>
        <row r="303">
          <cell r="A303">
            <v>240</v>
          </cell>
        </row>
        <row r="304">
          <cell r="A304">
            <v>267</v>
          </cell>
        </row>
        <row r="305">
          <cell r="A305">
            <v>239</v>
          </cell>
        </row>
        <row r="306">
          <cell r="A306">
            <v>12</v>
          </cell>
        </row>
        <row r="307">
          <cell r="A307">
            <v>263</v>
          </cell>
        </row>
        <row r="308">
          <cell r="A308">
            <v>349</v>
          </cell>
        </row>
        <row r="309">
          <cell r="A309">
            <v>111</v>
          </cell>
        </row>
        <row r="310">
          <cell r="A310">
            <v>583</v>
          </cell>
        </row>
        <row r="311">
          <cell r="A311">
            <v>179</v>
          </cell>
        </row>
        <row r="312">
          <cell r="A312">
            <v>607</v>
          </cell>
        </row>
        <row r="313">
          <cell r="A313">
            <v>372</v>
          </cell>
        </row>
        <row r="314">
          <cell r="A314">
            <v>276</v>
          </cell>
        </row>
        <row r="315">
          <cell r="A315">
            <v>63</v>
          </cell>
        </row>
        <row r="316">
          <cell r="A316">
            <v>652</v>
          </cell>
        </row>
        <row r="317">
          <cell r="A317">
            <v>11</v>
          </cell>
        </row>
        <row r="318">
          <cell r="A318">
            <v>296</v>
          </cell>
        </row>
        <row r="319">
          <cell r="A319">
            <v>660</v>
          </cell>
        </row>
        <row r="320">
          <cell r="A320">
            <v>269</v>
          </cell>
        </row>
        <row r="321">
          <cell r="A321">
            <v>362</v>
          </cell>
        </row>
        <row r="322">
          <cell r="A322">
            <v>368</v>
          </cell>
        </row>
        <row r="323">
          <cell r="A323">
            <v>272</v>
          </cell>
        </row>
        <row r="324">
          <cell r="A324">
            <v>389</v>
          </cell>
        </row>
        <row r="325">
          <cell r="A325">
            <v>386</v>
          </cell>
        </row>
        <row r="326">
          <cell r="A326">
            <v>154</v>
          </cell>
        </row>
        <row r="327">
          <cell r="A327">
            <v>38</v>
          </cell>
        </row>
        <row r="328">
          <cell r="A328">
            <v>245</v>
          </cell>
        </row>
        <row r="329">
          <cell r="A329">
            <v>288</v>
          </cell>
        </row>
        <row r="330">
          <cell r="A330">
            <v>250</v>
          </cell>
        </row>
        <row r="331">
          <cell r="A331">
            <v>177</v>
          </cell>
        </row>
        <row r="332">
          <cell r="A332">
            <v>354</v>
          </cell>
        </row>
        <row r="333">
          <cell r="A333">
            <v>631</v>
          </cell>
        </row>
        <row r="334">
          <cell r="A334">
            <v>118</v>
          </cell>
        </row>
        <row r="335">
          <cell r="A335">
            <v>332</v>
          </cell>
        </row>
        <row r="336">
          <cell r="A336">
            <v>595</v>
          </cell>
        </row>
        <row r="337">
          <cell r="A337">
            <v>565</v>
          </cell>
        </row>
        <row r="338">
          <cell r="A338">
            <v>123</v>
          </cell>
        </row>
        <row r="339">
          <cell r="A339">
            <v>204</v>
          </cell>
        </row>
        <row r="340">
          <cell r="A340">
            <v>229</v>
          </cell>
        </row>
        <row r="341">
          <cell r="A341">
            <v>661</v>
          </cell>
        </row>
        <row r="342">
          <cell r="A342">
            <v>79</v>
          </cell>
        </row>
        <row r="343">
          <cell r="A343">
            <v>6</v>
          </cell>
        </row>
        <row r="344">
          <cell r="A344">
            <v>636</v>
          </cell>
        </row>
        <row r="345">
          <cell r="A345">
            <v>400</v>
          </cell>
        </row>
        <row r="346">
          <cell r="A346">
            <v>610</v>
          </cell>
        </row>
        <row r="347">
          <cell r="A347">
            <v>76</v>
          </cell>
        </row>
        <row r="348">
          <cell r="A348">
            <v>34</v>
          </cell>
        </row>
        <row r="349">
          <cell r="A349">
            <v>42</v>
          </cell>
        </row>
        <row r="350">
          <cell r="A350">
            <v>49</v>
          </cell>
        </row>
        <row r="351">
          <cell r="A351">
            <v>209</v>
          </cell>
        </row>
        <row r="352">
          <cell r="A352">
            <v>48</v>
          </cell>
        </row>
        <row r="353">
          <cell r="A353">
            <v>328</v>
          </cell>
        </row>
        <row r="354">
          <cell r="A354">
            <v>157</v>
          </cell>
        </row>
        <row r="355">
          <cell r="A355">
            <v>149</v>
          </cell>
        </row>
        <row r="356">
          <cell r="A356">
            <v>54</v>
          </cell>
        </row>
        <row r="357">
          <cell r="A357">
            <v>659</v>
          </cell>
        </row>
        <row r="358">
          <cell r="A358">
            <v>40</v>
          </cell>
        </row>
        <row r="359">
          <cell r="A359">
            <v>586</v>
          </cell>
        </row>
        <row r="360">
          <cell r="A360">
            <v>30</v>
          </cell>
        </row>
        <row r="361">
          <cell r="A361">
            <v>141</v>
          </cell>
        </row>
        <row r="362">
          <cell r="A362">
            <v>172</v>
          </cell>
        </row>
        <row r="363">
          <cell r="A363">
            <v>2</v>
          </cell>
        </row>
        <row r="364">
          <cell r="A364">
            <v>51</v>
          </cell>
        </row>
        <row r="365">
          <cell r="A365">
            <v>399</v>
          </cell>
        </row>
        <row r="366">
          <cell r="A366">
            <v>336</v>
          </cell>
        </row>
        <row r="367">
          <cell r="A367">
            <v>57</v>
          </cell>
        </row>
        <row r="368">
          <cell r="A368">
            <v>294</v>
          </cell>
        </row>
        <row r="369">
          <cell r="A369">
            <v>314</v>
          </cell>
        </row>
        <row r="370">
          <cell r="A370">
            <v>316</v>
          </cell>
        </row>
        <row r="371">
          <cell r="A371">
            <v>588</v>
          </cell>
        </row>
        <row r="372">
          <cell r="A372">
            <v>90</v>
          </cell>
        </row>
        <row r="373">
          <cell r="A373">
            <v>125</v>
          </cell>
        </row>
        <row r="374">
          <cell r="A374">
            <v>116</v>
          </cell>
        </row>
        <row r="375">
          <cell r="A375">
            <v>208</v>
          </cell>
        </row>
        <row r="376">
          <cell r="A376">
            <v>153</v>
          </cell>
        </row>
        <row r="377">
          <cell r="A377">
            <v>136</v>
          </cell>
        </row>
        <row r="378">
          <cell r="A378">
            <v>265</v>
          </cell>
        </row>
        <row r="379">
          <cell r="A379">
            <v>633</v>
          </cell>
        </row>
        <row r="380">
          <cell r="A380">
            <v>142</v>
          </cell>
        </row>
        <row r="381">
          <cell r="A381">
            <v>363</v>
          </cell>
        </row>
        <row r="382">
          <cell r="A382">
            <v>44</v>
          </cell>
        </row>
        <row r="383">
          <cell r="A383">
            <v>45</v>
          </cell>
        </row>
        <row r="384">
          <cell r="A384">
            <v>315</v>
          </cell>
        </row>
        <row r="385">
          <cell r="A385">
            <v>151</v>
          </cell>
        </row>
        <row r="386">
          <cell r="A386">
            <v>95</v>
          </cell>
        </row>
        <row r="387">
          <cell r="A387">
            <v>173</v>
          </cell>
        </row>
        <row r="388">
          <cell r="A388">
            <v>298</v>
          </cell>
        </row>
        <row r="389">
          <cell r="A389">
            <v>203</v>
          </cell>
        </row>
        <row r="390">
          <cell r="A390">
            <v>128</v>
          </cell>
        </row>
        <row r="391">
          <cell r="A391">
            <v>326</v>
          </cell>
        </row>
        <row r="392">
          <cell r="A392">
            <v>626</v>
          </cell>
        </row>
        <row r="393">
          <cell r="A393">
            <v>325</v>
          </cell>
        </row>
        <row r="394">
          <cell r="A394">
            <v>558</v>
          </cell>
        </row>
        <row r="395">
          <cell r="A395">
            <v>124</v>
          </cell>
        </row>
        <row r="396">
          <cell r="A396">
            <v>608</v>
          </cell>
        </row>
        <row r="397">
          <cell r="A397">
            <v>83</v>
          </cell>
        </row>
        <row r="398">
          <cell r="A398">
            <v>300</v>
          </cell>
        </row>
        <row r="399">
          <cell r="A399">
            <v>178</v>
          </cell>
        </row>
        <row r="400">
          <cell r="A400">
            <v>168</v>
          </cell>
        </row>
        <row r="401">
          <cell r="A401">
            <v>221</v>
          </cell>
        </row>
        <row r="402">
          <cell r="A402">
            <v>640</v>
          </cell>
        </row>
        <row r="403">
          <cell r="A403">
            <v>261</v>
          </cell>
        </row>
        <row r="404">
          <cell r="A404">
            <v>166</v>
          </cell>
        </row>
        <row r="405">
          <cell r="A405">
            <v>103</v>
          </cell>
        </row>
        <row r="406">
          <cell r="A406">
            <v>341</v>
          </cell>
        </row>
        <row r="407">
          <cell r="A407">
            <v>10</v>
          </cell>
        </row>
        <row r="408">
          <cell r="A408">
            <v>232</v>
          </cell>
        </row>
        <row r="409">
          <cell r="A409">
            <v>327</v>
          </cell>
        </row>
        <row r="410">
          <cell r="A410">
            <v>264</v>
          </cell>
        </row>
        <row r="411">
          <cell r="A411">
            <v>658</v>
          </cell>
        </row>
        <row r="412">
          <cell r="A412">
            <v>219</v>
          </cell>
        </row>
        <row r="413">
          <cell r="A413">
            <v>252</v>
          </cell>
        </row>
        <row r="414">
          <cell r="A414">
            <v>230</v>
          </cell>
        </row>
        <row r="415">
          <cell r="A415">
            <v>655</v>
          </cell>
        </row>
        <row r="416">
          <cell r="A416">
            <v>270</v>
          </cell>
        </row>
        <row r="417">
          <cell r="A417">
            <v>383</v>
          </cell>
        </row>
      </sheetData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400</v>
          </cell>
        </row>
        <row r="3">
          <cell r="A3">
            <v>34</v>
          </cell>
        </row>
        <row r="4">
          <cell r="A4">
            <v>42</v>
          </cell>
        </row>
        <row r="5">
          <cell r="A5">
            <v>111</v>
          </cell>
        </row>
        <row r="6">
          <cell r="A6">
            <v>246</v>
          </cell>
        </row>
        <row r="7">
          <cell r="A7">
            <v>346</v>
          </cell>
        </row>
        <row r="8">
          <cell r="A8">
            <v>623</v>
          </cell>
        </row>
        <row r="9">
          <cell r="A9">
            <v>5</v>
          </cell>
        </row>
        <row r="10">
          <cell r="A10">
            <v>62</v>
          </cell>
        </row>
        <row r="11">
          <cell r="A11">
            <v>249</v>
          </cell>
        </row>
        <row r="12">
          <cell r="A12">
            <v>657</v>
          </cell>
        </row>
        <row r="13">
          <cell r="A13">
            <v>357</v>
          </cell>
        </row>
        <row r="14">
          <cell r="A14">
            <v>372</v>
          </cell>
        </row>
        <row r="15">
          <cell r="A15">
            <v>71</v>
          </cell>
        </row>
        <row r="16">
          <cell r="A16">
            <v>10</v>
          </cell>
        </row>
        <row r="17">
          <cell r="A17">
            <v>269</v>
          </cell>
        </row>
        <row r="18">
          <cell r="A18">
            <v>378</v>
          </cell>
        </row>
        <row r="19">
          <cell r="A19">
            <v>195</v>
          </cell>
        </row>
        <row r="20">
          <cell r="A20">
            <v>162</v>
          </cell>
        </row>
        <row r="21">
          <cell r="A21">
            <v>2</v>
          </cell>
        </row>
        <row r="22">
          <cell r="A22">
            <v>192</v>
          </cell>
        </row>
        <row r="23">
          <cell r="A23">
            <v>302</v>
          </cell>
        </row>
        <row r="24">
          <cell r="A24">
            <v>273</v>
          </cell>
        </row>
        <row r="25">
          <cell r="A25">
            <v>158</v>
          </cell>
        </row>
        <row r="26">
          <cell r="A26">
            <v>560</v>
          </cell>
        </row>
        <row r="27">
          <cell r="A27">
            <v>80</v>
          </cell>
        </row>
        <row r="28">
          <cell r="A28">
            <v>196</v>
          </cell>
        </row>
        <row r="29">
          <cell r="A29">
            <v>603</v>
          </cell>
        </row>
        <row r="30">
          <cell r="A30">
            <v>178</v>
          </cell>
        </row>
        <row r="31">
          <cell r="A31">
            <v>77</v>
          </cell>
        </row>
        <row r="32">
          <cell r="A32">
            <v>56</v>
          </cell>
        </row>
        <row r="33">
          <cell r="A33">
            <v>569</v>
          </cell>
        </row>
        <row r="34">
          <cell r="A34">
            <v>63</v>
          </cell>
        </row>
        <row r="35">
          <cell r="A35">
            <v>397</v>
          </cell>
        </row>
        <row r="36">
          <cell r="A36">
            <v>142</v>
          </cell>
        </row>
        <row r="37">
          <cell r="A37">
            <v>366</v>
          </cell>
        </row>
        <row r="38">
          <cell r="A38">
            <v>389</v>
          </cell>
        </row>
        <row r="39">
          <cell r="A39">
            <v>136</v>
          </cell>
        </row>
        <row r="40">
          <cell r="A40">
            <v>126</v>
          </cell>
        </row>
        <row r="41">
          <cell r="A41">
            <v>97</v>
          </cell>
        </row>
        <row r="42">
          <cell r="A42">
            <v>649</v>
          </cell>
        </row>
        <row r="43">
          <cell r="A43">
            <v>206</v>
          </cell>
        </row>
        <row r="44">
          <cell r="A44">
            <v>83</v>
          </cell>
        </row>
        <row r="45">
          <cell r="A45">
            <v>213</v>
          </cell>
        </row>
        <row r="46">
          <cell r="A46">
            <v>13</v>
          </cell>
        </row>
        <row r="47">
          <cell r="A47">
            <v>89</v>
          </cell>
        </row>
        <row r="48">
          <cell r="A48">
            <v>642</v>
          </cell>
        </row>
        <row r="49">
          <cell r="A49">
            <v>624</v>
          </cell>
        </row>
        <row r="50">
          <cell r="A50">
            <v>646</v>
          </cell>
        </row>
        <row r="51">
          <cell r="A51">
            <v>3</v>
          </cell>
        </row>
        <row r="52">
          <cell r="A52">
            <v>173</v>
          </cell>
        </row>
        <row r="53">
          <cell r="A53">
            <v>170</v>
          </cell>
        </row>
        <row r="54">
          <cell r="A54">
            <v>231</v>
          </cell>
        </row>
        <row r="55">
          <cell r="A55">
            <v>639</v>
          </cell>
        </row>
        <row r="56">
          <cell r="A56">
            <v>6</v>
          </cell>
        </row>
        <row r="57">
          <cell r="A57">
            <v>151</v>
          </cell>
        </row>
        <row r="58">
          <cell r="A58">
            <v>85</v>
          </cell>
        </row>
        <row r="59">
          <cell r="A59">
            <v>600</v>
          </cell>
        </row>
        <row r="60">
          <cell r="A60">
            <v>588</v>
          </cell>
        </row>
        <row r="61">
          <cell r="A61">
            <v>652</v>
          </cell>
        </row>
        <row r="62">
          <cell r="A62">
            <v>290</v>
          </cell>
        </row>
        <row r="63">
          <cell r="A63">
            <v>0</v>
          </cell>
        </row>
        <row r="64">
          <cell r="A64">
            <v>598</v>
          </cell>
        </row>
        <row r="65">
          <cell r="A65">
            <v>615</v>
          </cell>
        </row>
        <row r="66">
          <cell r="A66">
            <v>106</v>
          </cell>
        </row>
        <row r="67">
          <cell r="A67">
            <v>570</v>
          </cell>
        </row>
        <row r="68">
          <cell r="A68">
            <v>46</v>
          </cell>
        </row>
        <row r="69">
          <cell r="A69">
            <v>28</v>
          </cell>
        </row>
        <row r="70">
          <cell r="A70">
            <v>641</v>
          </cell>
        </row>
        <row r="71">
          <cell r="A71">
            <v>336</v>
          </cell>
        </row>
        <row r="72">
          <cell r="A72">
            <v>8</v>
          </cell>
        </row>
        <row r="73">
          <cell r="A73">
            <v>156</v>
          </cell>
        </row>
        <row r="74">
          <cell r="A74">
            <v>279</v>
          </cell>
        </row>
        <row r="75">
          <cell r="A75">
            <v>291</v>
          </cell>
        </row>
        <row r="76">
          <cell r="A76">
            <v>616</v>
          </cell>
        </row>
        <row r="77">
          <cell r="A77">
            <v>180</v>
          </cell>
        </row>
        <row r="78">
          <cell r="A78">
            <v>64</v>
          </cell>
        </row>
        <row r="79">
          <cell r="A79">
            <v>338</v>
          </cell>
        </row>
        <row r="80">
          <cell r="A80">
            <v>95</v>
          </cell>
        </row>
        <row r="81">
          <cell r="A81">
            <v>152</v>
          </cell>
        </row>
        <row r="82">
          <cell r="A82">
            <v>92</v>
          </cell>
        </row>
        <row r="83">
          <cell r="A83">
            <v>12</v>
          </cell>
        </row>
        <row r="84">
          <cell r="A84">
            <v>248</v>
          </cell>
        </row>
        <row r="85">
          <cell r="A85">
            <v>609</v>
          </cell>
        </row>
        <row r="86">
          <cell r="A86">
            <v>282</v>
          </cell>
        </row>
        <row r="87">
          <cell r="A87">
            <v>185</v>
          </cell>
        </row>
        <row r="88">
          <cell r="A88">
            <v>280</v>
          </cell>
        </row>
        <row r="89">
          <cell r="A89">
            <v>296</v>
          </cell>
        </row>
        <row r="90">
          <cell r="A90">
            <v>573</v>
          </cell>
        </row>
        <row r="91">
          <cell r="A91">
            <v>572</v>
          </cell>
        </row>
        <row r="92">
          <cell r="A92">
            <v>214</v>
          </cell>
        </row>
        <row r="93">
          <cell r="A93">
            <v>52</v>
          </cell>
        </row>
        <row r="94">
          <cell r="A94">
            <v>124</v>
          </cell>
        </row>
        <row r="95">
          <cell r="A95">
            <v>613</v>
          </cell>
        </row>
        <row r="96">
          <cell r="A96">
            <v>633</v>
          </cell>
        </row>
        <row r="97">
          <cell r="A97">
            <v>324</v>
          </cell>
        </row>
        <row r="98">
          <cell r="A98">
            <v>582</v>
          </cell>
        </row>
        <row r="99">
          <cell r="A99">
            <v>112</v>
          </cell>
        </row>
        <row r="100">
          <cell r="A100">
            <v>385</v>
          </cell>
        </row>
        <row r="101">
          <cell r="A101">
            <v>33</v>
          </cell>
        </row>
        <row r="102">
          <cell r="A102">
            <v>230</v>
          </cell>
        </row>
        <row r="103">
          <cell r="A103">
            <v>283</v>
          </cell>
        </row>
        <row r="104">
          <cell r="A104">
            <v>583</v>
          </cell>
        </row>
        <row r="105">
          <cell r="A105">
            <v>262</v>
          </cell>
        </row>
        <row r="106">
          <cell r="A106">
            <v>91</v>
          </cell>
        </row>
        <row r="107">
          <cell r="A107">
            <v>387</v>
          </cell>
        </row>
        <row r="108">
          <cell r="A108">
            <v>584</v>
          </cell>
        </row>
        <row r="109">
          <cell r="A109">
            <v>120</v>
          </cell>
        </row>
        <row r="110">
          <cell r="A110">
            <v>61</v>
          </cell>
        </row>
        <row r="111">
          <cell r="A111">
            <v>270</v>
          </cell>
        </row>
        <row r="112">
          <cell r="A112">
            <v>146</v>
          </cell>
        </row>
        <row r="113">
          <cell r="A113">
            <v>99</v>
          </cell>
        </row>
        <row r="114">
          <cell r="A114">
            <v>45</v>
          </cell>
        </row>
        <row r="115">
          <cell r="A115">
            <v>101</v>
          </cell>
        </row>
        <row r="116">
          <cell r="A116">
            <v>596</v>
          </cell>
        </row>
        <row r="117">
          <cell r="A117">
            <v>256</v>
          </cell>
        </row>
        <row r="118">
          <cell r="A118">
            <v>653</v>
          </cell>
        </row>
        <row r="119">
          <cell r="A119">
            <v>355</v>
          </cell>
        </row>
        <row r="120">
          <cell r="A120">
            <v>268</v>
          </cell>
        </row>
        <row r="121">
          <cell r="A121">
            <v>114</v>
          </cell>
        </row>
        <row r="122">
          <cell r="A122">
            <v>350</v>
          </cell>
        </row>
        <row r="123">
          <cell r="A123">
            <v>287</v>
          </cell>
        </row>
        <row r="124">
          <cell r="A124">
            <v>637</v>
          </cell>
        </row>
        <row r="125">
          <cell r="A125">
            <v>341</v>
          </cell>
        </row>
        <row r="126">
          <cell r="A126">
            <v>395</v>
          </cell>
        </row>
        <row r="127">
          <cell r="A127">
            <v>335</v>
          </cell>
        </row>
        <row r="128">
          <cell r="A128">
            <v>254</v>
          </cell>
        </row>
        <row r="129">
          <cell r="A129">
            <v>141</v>
          </cell>
        </row>
        <row r="130">
          <cell r="A130">
            <v>172</v>
          </cell>
        </row>
        <row r="131">
          <cell r="A131">
            <v>666</v>
          </cell>
        </row>
        <row r="132">
          <cell r="A132">
            <v>645</v>
          </cell>
        </row>
        <row r="133">
          <cell r="A133">
            <v>610</v>
          </cell>
        </row>
        <row r="134">
          <cell r="A134">
            <v>325</v>
          </cell>
        </row>
        <row r="135">
          <cell r="A135">
            <v>643</v>
          </cell>
        </row>
        <row r="136">
          <cell r="A136">
            <v>277</v>
          </cell>
        </row>
        <row r="137">
          <cell r="A137">
            <v>317</v>
          </cell>
        </row>
        <row r="138">
          <cell r="A138">
            <v>347</v>
          </cell>
        </row>
        <row r="139">
          <cell r="A139">
            <v>550</v>
          </cell>
        </row>
        <row r="140">
          <cell r="A140">
            <v>65</v>
          </cell>
        </row>
        <row r="141">
          <cell r="A141">
            <v>1</v>
          </cell>
        </row>
        <row r="142">
          <cell r="A142">
            <v>29</v>
          </cell>
        </row>
        <row r="143">
          <cell r="A143">
            <v>188</v>
          </cell>
        </row>
        <row r="144">
          <cell r="A144">
            <v>299</v>
          </cell>
        </row>
        <row r="145">
          <cell r="A145">
            <v>238</v>
          </cell>
        </row>
        <row r="146">
          <cell r="A146">
            <v>94</v>
          </cell>
        </row>
        <row r="147">
          <cell r="A147">
            <v>659</v>
          </cell>
        </row>
        <row r="148">
          <cell r="A148">
            <v>373</v>
          </cell>
        </row>
        <row r="149">
          <cell r="A149">
            <v>665</v>
          </cell>
        </row>
        <row r="150">
          <cell r="A150">
            <v>181</v>
          </cell>
        </row>
        <row r="151">
          <cell r="A151">
            <v>625</v>
          </cell>
        </row>
        <row r="152">
          <cell r="A152">
            <v>216</v>
          </cell>
        </row>
        <row r="153">
          <cell r="A153">
            <v>663</v>
          </cell>
        </row>
        <row r="154">
          <cell r="A154">
            <v>565</v>
          </cell>
        </row>
        <row r="155">
          <cell r="A155">
            <v>35</v>
          </cell>
        </row>
        <row r="156">
          <cell r="A156">
            <v>362</v>
          </cell>
        </row>
        <row r="157">
          <cell r="A157">
            <v>74</v>
          </cell>
        </row>
        <row r="158">
          <cell r="A158">
            <v>590</v>
          </cell>
        </row>
        <row r="159">
          <cell r="A159">
            <v>44</v>
          </cell>
        </row>
        <row r="160">
          <cell r="A160">
            <v>98</v>
          </cell>
        </row>
        <row r="161">
          <cell r="A161">
            <v>318</v>
          </cell>
        </row>
        <row r="162">
          <cell r="A162">
            <v>53</v>
          </cell>
        </row>
        <row r="163">
          <cell r="A163">
            <v>237</v>
          </cell>
        </row>
        <row r="164">
          <cell r="A164">
            <v>258</v>
          </cell>
        </row>
        <row r="165">
          <cell r="A165">
            <v>160</v>
          </cell>
        </row>
        <row r="166">
          <cell r="A166">
            <v>557</v>
          </cell>
        </row>
        <row r="167">
          <cell r="A167">
            <v>25</v>
          </cell>
        </row>
        <row r="168">
          <cell r="A168">
            <v>247</v>
          </cell>
        </row>
        <row r="169">
          <cell r="A169">
            <v>201</v>
          </cell>
        </row>
        <row r="170">
          <cell r="A170">
            <v>281</v>
          </cell>
        </row>
        <row r="171">
          <cell r="A171">
            <v>351</v>
          </cell>
        </row>
        <row r="172">
          <cell r="A172">
            <v>123</v>
          </cell>
        </row>
        <row r="173">
          <cell r="A173">
            <v>187</v>
          </cell>
        </row>
        <row r="174">
          <cell r="A174">
            <v>225</v>
          </cell>
        </row>
        <row r="175">
          <cell r="A175">
            <v>321</v>
          </cell>
        </row>
        <row r="176">
          <cell r="A176">
            <v>379</v>
          </cell>
        </row>
        <row r="177">
          <cell r="A177">
            <v>263</v>
          </cell>
        </row>
        <row r="178">
          <cell r="A178">
            <v>150</v>
          </cell>
        </row>
        <row r="179">
          <cell r="A179">
            <v>376</v>
          </cell>
        </row>
        <row r="180">
          <cell r="A180">
            <v>40</v>
          </cell>
        </row>
        <row r="181">
          <cell r="A181">
            <v>370</v>
          </cell>
        </row>
        <row r="182">
          <cell r="A182">
            <v>298</v>
          </cell>
        </row>
        <row r="183">
          <cell r="A183">
            <v>576</v>
          </cell>
        </row>
        <row r="184">
          <cell r="A184">
            <v>154</v>
          </cell>
        </row>
        <row r="185">
          <cell r="A185">
            <v>223</v>
          </cell>
        </row>
        <row r="186">
          <cell r="A186">
            <v>32</v>
          </cell>
        </row>
        <row r="187">
          <cell r="A187">
            <v>605</v>
          </cell>
        </row>
        <row r="188">
          <cell r="A188">
            <v>303</v>
          </cell>
        </row>
        <row r="189">
          <cell r="A189">
            <v>210</v>
          </cell>
        </row>
        <row r="190">
          <cell r="A190">
            <v>398</v>
          </cell>
        </row>
        <row r="191">
          <cell r="A191">
            <v>554</v>
          </cell>
        </row>
        <row r="192">
          <cell r="A192">
            <v>176</v>
          </cell>
        </row>
        <row r="193">
          <cell r="A193">
            <v>629</v>
          </cell>
        </row>
        <row r="194">
          <cell r="A194">
            <v>383</v>
          </cell>
        </row>
        <row r="195">
          <cell r="A195">
            <v>640</v>
          </cell>
        </row>
        <row r="196">
          <cell r="A196">
            <v>127</v>
          </cell>
        </row>
        <row r="197">
          <cell r="A197">
            <v>175</v>
          </cell>
        </row>
        <row r="198">
          <cell r="A198">
            <v>233</v>
          </cell>
        </row>
        <row r="199">
          <cell r="A199">
            <v>138</v>
          </cell>
        </row>
        <row r="200">
          <cell r="A200">
            <v>226</v>
          </cell>
        </row>
        <row r="201">
          <cell r="A201">
            <v>253</v>
          </cell>
        </row>
        <row r="202">
          <cell r="A202">
            <v>402</v>
          </cell>
        </row>
        <row r="203">
          <cell r="A203">
            <v>342</v>
          </cell>
        </row>
        <row r="204">
          <cell r="A204">
            <v>60</v>
          </cell>
        </row>
        <row r="205">
          <cell r="A205">
            <v>36</v>
          </cell>
        </row>
        <row r="206">
          <cell r="A206">
            <v>259</v>
          </cell>
        </row>
        <row r="207">
          <cell r="A207">
            <v>380</v>
          </cell>
        </row>
        <row r="208">
          <cell r="A208">
            <v>343</v>
          </cell>
        </row>
        <row r="209">
          <cell r="A209">
            <v>564</v>
          </cell>
        </row>
        <row r="210">
          <cell r="A210">
            <v>619</v>
          </cell>
        </row>
        <row r="211">
          <cell r="A211">
            <v>272</v>
          </cell>
        </row>
        <row r="212">
          <cell r="A212">
            <v>314</v>
          </cell>
        </row>
        <row r="213">
          <cell r="A213">
            <v>108</v>
          </cell>
        </row>
        <row r="214">
          <cell r="A214">
            <v>167</v>
          </cell>
        </row>
        <row r="215">
          <cell r="A215">
            <v>190</v>
          </cell>
        </row>
        <row r="216">
          <cell r="A216">
            <v>177</v>
          </cell>
        </row>
        <row r="217">
          <cell r="A217">
            <v>240</v>
          </cell>
        </row>
        <row r="218">
          <cell r="A218">
            <v>144</v>
          </cell>
        </row>
        <row r="219">
          <cell r="A219">
            <v>300</v>
          </cell>
        </row>
        <row r="220">
          <cell r="A220">
            <v>103</v>
          </cell>
        </row>
        <row r="221">
          <cell r="A221">
            <v>334</v>
          </cell>
        </row>
        <row r="222">
          <cell r="A222">
            <v>257</v>
          </cell>
        </row>
        <row r="223">
          <cell r="A223">
            <v>337</v>
          </cell>
        </row>
        <row r="224">
          <cell r="A224">
            <v>356</v>
          </cell>
        </row>
        <row r="225">
          <cell r="A225">
            <v>308</v>
          </cell>
        </row>
        <row r="226">
          <cell r="A226">
            <v>70</v>
          </cell>
        </row>
        <row r="227">
          <cell r="A227">
            <v>115</v>
          </cell>
        </row>
        <row r="228">
          <cell r="A228">
            <v>81</v>
          </cell>
        </row>
        <row r="229">
          <cell r="A229">
            <v>267</v>
          </cell>
        </row>
        <row r="230">
          <cell r="A230">
            <v>275</v>
          </cell>
        </row>
        <row r="231">
          <cell r="A231">
            <v>27</v>
          </cell>
        </row>
        <row r="232">
          <cell r="A232">
            <v>264</v>
          </cell>
        </row>
        <row r="233">
          <cell r="A233">
            <v>148</v>
          </cell>
        </row>
        <row r="234">
          <cell r="A234">
            <v>121</v>
          </cell>
        </row>
        <row r="235">
          <cell r="A235">
            <v>597</v>
          </cell>
        </row>
        <row r="236">
          <cell r="A236">
            <v>394</v>
          </cell>
        </row>
        <row r="237">
          <cell r="A237">
            <v>88</v>
          </cell>
        </row>
        <row r="238">
          <cell r="A238">
            <v>243</v>
          </cell>
        </row>
        <row r="239">
          <cell r="A239">
            <v>69</v>
          </cell>
        </row>
        <row r="240">
          <cell r="A240">
            <v>260</v>
          </cell>
        </row>
        <row r="241">
          <cell r="A241">
            <v>581</v>
          </cell>
        </row>
        <row r="242">
          <cell r="A242">
            <v>132</v>
          </cell>
        </row>
        <row r="243">
          <cell r="A243">
            <v>37</v>
          </cell>
        </row>
        <row r="244">
          <cell r="A244">
            <v>660</v>
          </cell>
        </row>
        <row r="245">
          <cell r="A245">
            <v>594</v>
          </cell>
        </row>
        <row r="246">
          <cell r="A246">
            <v>87</v>
          </cell>
        </row>
        <row r="247">
          <cell r="A247">
            <v>563</v>
          </cell>
        </row>
        <row r="248">
          <cell r="A248">
            <v>165</v>
          </cell>
        </row>
        <row r="249">
          <cell r="A249">
            <v>553</v>
          </cell>
        </row>
        <row r="250">
          <cell r="A250">
            <v>239</v>
          </cell>
        </row>
        <row r="251">
          <cell r="A251">
            <v>18</v>
          </cell>
        </row>
        <row r="252">
          <cell r="A252">
            <v>617</v>
          </cell>
        </row>
        <row r="253">
          <cell r="A253">
            <v>301</v>
          </cell>
        </row>
        <row r="254">
          <cell r="A254">
            <v>648</v>
          </cell>
        </row>
        <row r="255">
          <cell r="A255">
            <v>392</v>
          </cell>
        </row>
        <row r="256">
          <cell r="A256">
            <v>555</v>
          </cell>
        </row>
        <row r="257">
          <cell r="A257">
            <v>311</v>
          </cell>
        </row>
        <row r="258">
          <cell r="A258">
            <v>333</v>
          </cell>
        </row>
        <row r="259">
          <cell r="A259">
            <v>59</v>
          </cell>
        </row>
        <row r="260">
          <cell r="A260">
            <v>220</v>
          </cell>
        </row>
        <row r="261">
          <cell r="A261">
            <v>157</v>
          </cell>
        </row>
        <row r="262">
          <cell r="A262">
            <v>79</v>
          </cell>
        </row>
        <row r="263">
          <cell r="A263">
            <v>30</v>
          </cell>
        </row>
        <row r="264">
          <cell r="A264">
            <v>365</v>
          </cell>
        </row>
        <row r="265">
          <cell r="A265">
            <v>128</v>
          </cell>
        </row>
        <row r="266">
          <cell r="A266">
            <v>348</v>
          </cell>
        </row>
        <row r="267">
          <cell r="A267">
            <v>662</v>
          </cell>
        </row>
        <row r="268">
          <cell r="A268">
            <v>68</v>
          </cell>
        </row>
        <row r="269">
          <cell r="A269">
            <v>125</v>
          </cell>
        </row>
        <row r="270">
          <cell r="A270">
            <v>656</v>
          </cell>
        </row>
        <row r="271">
          <cell r="A271">
            <v>66</v>
          </cell>
        </row>
        <row r="272">
          <cell r="A272">
            <v>221</v>
          </cell>
        </row>
        <row r="273">
          <cell r="A273">
            <v>14</v>
          </cell>
        </row>
        <row r="274">
          <cell r="A274">
            <v>86</v>
          </cell>
        </row>
        <row r="275">
          <cell r="A275">
            <v>601</v>
          </cell>
        </row>
        <row r="276">
          <cell r="A276">
            <v>183</v>
          </cell>
        </row>
        <row r="277">
          <cell r="A277">
            <v>200</v>
          </cell>
        </row>
        <row r="278">
          <cell r="A278">
            <v>186</v>
          </cell>
        </row>
        <row r="279">
          <cell r="A279">
            <v>358</v>
          </cell>
        </row>
        <row r="280">
          <cell r="A280">
            <v>43</v>
          </cell>
        </row>
        <row r="281">
          <cell r="A281">
            <v>234</v>
          </cell>
        </row>
        <row r="282">
          <cell r="A282">
            <v>166</v>
          </cell>
        </row>
        <row r="283">
          <cell r="A283">
            <v>344</v>
          </cell>
        </row>
        <row r="284">
          <cell r="A284">
            <v>31</v>
          </cell>
        </row>
        <row r="285">
          <cell r="A285">
            <v>202</v>
          </cell>
        </row>
        <row r="286">
          <cell r="A286">
            <v>174</v>
          </cell>
        </row>
        <row r="287">
          <cell r="A287">
            <v>654</v>
          </cell>
        </row>
        <row r="288">
          <cell r="A288">
            <v>261</v>
          </cell>
        </row>
        <row r="289">
          <cell r="A289">
            <v>638</v>
          </cell>
        </row>
        <row r="290">
          <cell r="A290">
            <v>285</v>
          </cell>
        </row>
        <row r="291">
          <cell r="A291">
            <v>320</v>
          </cell>
        </row>
        <row r="292">
          <cell r="A292">
            <v>332</v>
          </cell>
        </row>
        <row r="293">
          <cell r="A293">
            <v>571</v>
          </cell>
        </row>
        <row r="294">
          <cell r="A294">
            <v>104</v>
          </cell>
        </row>
        <row r="295">
          <cell r="A295">
            <v>72</v>
          </cell>
        </row>
        <row r="296">
          <cell r="A296">
            <v>382</v>
          </cell>
        </row>
        <row r="297">
          <cell r="A297">
            <v>340</v>
          </cell>
        </row>
        <row r="298">
          <cell r="A298">
            <v>316</v>
          </cell>
        </row>
        <row r="299">
          <cell r="A299">
            <v>375</v>
          </cell>
        </row>
        <row r="300">
          <cell r="A300">
            <v>109</v>
          </cell>
        </row>
        <row r="301">
          <cell r="A301">
            <v>374</v>
          </cell>
        </row>
        <row r="302">
          <cell r="A302">
            <v>591</v>
          </cell>
        </row>
        <row r="303">
          <cell r="A303">
            <v>110</v>
          </cell>
        </row>
        <row r="304">
          <cell r="A304">
            <v>607</v>
          </cell>
        </row>
        <row r="305">
          <cell r="A305">
            <v>255</v>
          </cell>
        </row>
        <row r="306">
          <cell r="A306">
            <v>107</v>
          </cell>
        </row>
        <row r="307">
          <cell r="A307">
            <v>218</v>
          </cell>
        </row>
        <row r="308">
          <cell r="A308">
            <v>265</v>
          </cell>
        </row>
        <row r="309">
          <cell r="A309">
            <v>38</v>
          </cell>
        </row>
        <row r="310">
          <cell r="A310">
            <v>294</v>
          </cell>
        </row>
        <row r="311">
          <cell r="A311">
            <v>251</v>
          </cell>
        </row>
        <row r="312">
          <cell r="A312">
            <v>585</v>
          </cell>
        </row>
        <row r="313">
          <cell r="A313">
            <v>396</v>
          </cell>
        </row>
        <row r="314">
          <cell r="A314">
            <v>309</v>
          </cell>
        </row>
        <row r="315">
          <cell r="A315">
            <v>658</v>
          </cell>
        </row>
        <row r="316">
          <cell r="A316">
            <v>75</v>
          </cell>
        </row>
        <row r="317">
          <cell r="A317">
            <v>203</v>
          </cell>
        </row>
        <row r="318">
          <cell r="A318">
            <v>222</v>
          </cell>
        </row>
        <row r="319">
          <cell r="A319">
            <v>232</v>
          </cell>
        </row>
        <row r="320">
          <cell r="A320">
            <v>143</v>
          </cell>
        </row>
        <row r="321">
          <cell r="A321">
            <v>292</v>
          </cell>
        </row>
        <row r="322">
          <cell r="A322">
            <v>189</v>
          </cell>
        </row>
        <row r="323">
          <cell r="A323">
            <v>390</v>
          </cell>
        </row>
        <row r="324">
          <cell r="A324">
            <v>76</v>
          </cell>
        </row>
        <row r="325">
          <cell r="A325">
            <v>139</v>
          </cell>
        </row>
        <row r="326">
          <cell r="A326">
            <v>16</v>
          </cell>
        </row>
        <row r="327">
          <cell r="A327">
            <v>360</v>
          </cell>
        </row>
        <row r="328">
          <cell r="A328">
            <v>587</v>
          </cell>
        </row>
        <row r="329">
          <cell r="A329">
            <v>399</v>
          </cell>
        </row>
        <row r="330">
          <cell r="A330">
            <v>612</v>
          </cell>
        </row>
        <row r="331">
          <cell r="A331">
            <v>155</v>
          </cell>
        </row>
        <row r="332">
          <cell r="A332">
            <v>655</v>
          </cell>
        </row>
        <row r="333">
          <cell r="A333">
            <v>313</v>
          </cell>
        </row>
        <row r="334">
          <cell r="A334">
            <v>602</v>
          </cell>
        </row>
        <row r="335">
          <cell r="A335">
            <v>328</v>
          </cell>
        </row>
        <row r="336">
          <cell r="A336">
            <v>105</v>
          </cell>
        </row>
        <row r="337">
          <cell r="A337">
            <v>54</v>
          </cell>
        </row>
        <row r="338">
          <cell r="A338">
            <v>9</v>
          </cell>
        </row>
        <row r="339">
          <cell r="A339">
            <v>73</v>
          </cell>
        </row>
        <row r="340">
          <cell r="A340">
            <v>23</v>
          </cell>
        </row>
        <row r="341">
          <cell r="A341">
            <v>224</v>
          </cell>
        </row>
        <row r="342">
          <cell r="A342">
            <v>227</v>
          </cell>
        </row>
        <row r="343">
          <cell r="A343">
            <v>117</v>
          </cell>
        </row>
        <row r="344">
          <cell r="A344">
            <v>147</v>
          </cell>
        </row>
        <row r="345">
          <cell r="A345">
            <v>209</v>
          </cell>
        </row>
        <row r="346">
          <cell r="A346">
            <v>130</v>
          </cell>
        </row>
        <row r="347">
          <cell r="A347">
            <v>194</v>
          </cell>
        </row>
        <row r="348">
          <cell r="A348">
            <v>205</v>
          </cell>
        </row>
        <row r="349">
          <cell r="A349">
            <v>245</v>
          </cell>
        </row>
        <row r="350">
          <cell r="A350">
            <v>661</v>
          </cell>
        </row>
        <row r="351">
          <cell r="A351">
            <v>19</v>
          </cell>
        </row>
        <row r="352">
          <cell r="A352">
            <v>322</v>
          </cell>
        </row>
        <row r="353">
          <cell r="A353">
            <v>24</v>
          </cell>
        </row>
        <row r="354">
          <cell r="A354">
            <v>627</v>
          </cell>
        </row>
        <row r="355">
          <cell r="A355">
            <v>215</v>
          </cell>
        </row>
        <row r="356">
          <cell r="A356">
            <v>57</v>
          </cell>
        </row>
        <row r="357">
          <cell r="A357">
            <v>354</v>
          </cell>
        </row>
        <row r="358">
          <cell r="A358">
            <v>179</v>
          </cell>
        </row>
        <row r="359">
          <cell r="A359">
            <v>361</v>
          </cell>
        </row>
        <row r="360">
          <cell r="A360">
            <v>401</v>
          </cell>
        </row>
        <row r="361">
          <cell r="A361">
            <v>604</v>
          </cell>
        </row>
        <row r="362">
          <cell r="A362">
            <v>331</v>
          </cell>
        </row>
        <row r="363">
          <cell r="A363">
            <v>252</v>
          </cell>
        </row>
        <row r="364">
          <cell r="A364">
            <v>48</v>
          </cell>
        </row>
        <row r="365">
          <cell r="A365">
            <v>664</v>
          </cell>
        </row>
        <row r="366">
          <cell r="A366">
            <v>636</v>
          </cell>
        </row>
        <row r="367">
          <cell r="A367">
            <v>330</v>
          </cell>
        </row>
        <row r="368">
          <cell r="A368">
            <v>149</v>
          </cell>
        </row>
        <row r="369">
          <cell r="A369">
            <v>631</v>
          </cell>
        </row>
        <row r="370">
          <cell r="A370">
            <v>307</v>
          </cell>
        </row>
        <row r="371">
          <cell r="A371">
            <v>191</v>
          </cell>
        </row>
        <row r="372">
          <cell r="A372">
            <v>41</v>
          </cell>
        </row>
        <row r="373">
          <cell r="A373">
            <v>562</v>
          </cell>
        </row>
        <row r="374">
          <cell r="A374">
            <v>286</v>
          </cell>
        </row>
        <row r="375">
          <cell r="A375">
            <v>208</v>
          </cell>
        </row>
        <row r="376">
          <cell r="A376">
            <v>271</v>
          </cell>
        </row>
        <row r="377">
          <cell r="A377">
            <v>84</v>
          </cell>
        </row>
        <row r="378">
          <cell r="A378">
            <v>137</v>
          </cell>
        </row>
        <row r="379">
          <cell r="A379">
            <v>630</v>
          </cell>
        </row>
        <row r="380">
          <cell r="A380">
            <v>217</v>
          </cell>
        </row>
        <row r="381">
          <cell r="A381">
            <v>17</v>
          </cell>
        </row>
        <row r="382">
          <cell r="A382">
            <v>626</v>
          </cell>
        </row>
        <row r="383">
          <cell r="A383">
            <v>168</v>
          </cell>
        </row>
        <row r="384">
          <cell r="A384">
            <v>306</v>
          </cell>
        </row>
        <row r="385">
          <cell r="A385">
            <v>567</v>
          </cell>
        </row>
        <row r="386">
          <cell r="A386">
            <v>93</v>
          </cell>
        </row>
        <row r="387">
          <cell r="A387">
            <v>608</v>
          </cell>
        </row>
        <row r="388">
          <cell r="A388">
            <v>632</v>
          </cell>
        </row>
        <row r="389">
          <cell r="A389">
            <v>367</v>
          </cell>
        </row>
        <row r="390">
          <cell r="A390">
            <v>163</v>
          </cell>
        </row>
        <row r="391">
          <cell r="A391">
            <v>133</v>
          </cell>
        </row>
        <row r="392">
          <cell r="A392">
            <v>39</v>
          </cell>
        </row>
        <row r="393">
          <cell r="A393">
            <v>329</v>
          </cell>
        </row>
        <row r="394">
          <cell r="A394">
            <v>244</v>
          </cell>
        </row>
        <row r="395">
          <cell r="A395">
            <v>310</v>
          </cell>
        </row>
        <row r="396">
          <cell r="A396">
            <v>315</v>
          </cell>
        </row>
        <row r="397">
          <cell r="A397">
            <v>559</v>
          </cell>
        </row>
        <row r="398">
          <cell r="A398">
            <v>369</v>
          </cell>
        </row>
        <row r="399">
          <cell r="A399">
            <v>297</v>
          </cell>
        </row>
        <row r="400">
          <cell r="A400">
            <v>647</v>
          </cell>
        </row>
        <row r="401">
          <cell r="A401">
            <v>289</v>
          </cell>
        </row>
        <row r="402">
          <cell r="A402">
            <v>276</v>
          </cell>
        </row>
        <row r="403">
          <cell r="A403">
            <v>628</v>
          </cell>
        </row>
        <row r="404">
          <cell r="A404">
            <v>135</v>
          </cell>
        </row>
        <row r="405">
          <cell r="A405">
            <v>49</v>
          </cell>
        </row>
        <row r="406">
          <cell r="A406">
            <v>193</v>
          </cell>
        </row>
        <row r="407">
          <cell r="A407">
            <v>274</v>
          </cell>
        </row>
        <row r="408">
          <cell r="A408">
            <v>21</v>
          </cell>
        </row>
        <row r="409">
          <cell r="A409">
            <v>284</v>
          </cell>
        </row>
        <row r="410">
          <cell r="A410">
            <v>266</v>
          </cell>
        </row>
        <row r="411">
          <cell r="A411">
            <v>305</v>
          </cell>
        </row>
        <row r="412">
          <cell r="A412">
            <v>566</v>
          </cell>
        </row>
        <row r="413">
          <cell r="A413">
            <v>229</v>
          </cell>
        </row>
        <row r="414">
          <cell r="A414">
            <v>326</v>
          </cell>
        </row>
        <row r="415">
          <cell r="A415">
            <v>182</v>
          </cell>
        </row>
        <row r="416">
          <cell r="A416">
            <v>558</v>
          </cell>
        </row>
        <row r="417">
          <cell r="A417">
            <v>67</v>
          </cell>
        </row>
      </sheetData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373</v>
          </cell>
        </row>
        <row r="3">
          <cell r="A3">
            <v>236</v>
          </cell>
        </row>
        <row r="4">
          <cell r="A4">
            <v>257</v>
          </cell>
        </row>
        <row r="5">
          <cell r="A5">
            <v>124</v>
          </cell>
        </row>
        <row r="6">
          <cell r="A6">
            <v>136</v>
          </cell>
        </row>
        <row r="7">
          <cell r="A7">
            <v>196</v>
          </cell>
        </row>
        <row r="8">
          <cell r="A8">
            <v>572</v>
          </cell>
        </row>
        <row r="9">
          <cell r="A9">
            <v>167</v>
          </cell>
        </row>
        <row r="10">
          <cell r="A10">
            <v>660</v>
          </cell>
        </row>
        <row r="11">
          <cell r="A11">
            <v>41</v>
          </cell>
        </row>
        <row r="12">
          <cell r="A12">
            <v>148</v>
          </cell>
        </row>
        <row r="13">
          <cell r="A13">
            <v>32</v>
          </cell>
        </row>
        <row r="14">
          <cell r="A14">
            <v>355</v>
          </cell>
        </row>
        <row r="15">
          <cell r="A15">
            <v>364</v>
          </cell>
        </row>
        <row r="16">
          <cell r="A16">
            <v>356</v>
          </cell>
        </row>
        <row r="17">
          <cell r="A17">
            <v>361</v>
          </cell>
        </row>
        <row r="18">
          <cell r="A18">
            <v>44</v>
          </cell>
        </row>
        <row r="19">
          <cell r="A19">
            <v>246</v>
          </cell>
        </row>
        <row r="20">
          <cell r="A20">
            <v>185</v>
          </cell>
        </row>
        <row r="21">
          <cell r="A21">
            <v>98</v>
          </cell>
        </row>
        <row r="22">
          <cell r="A22">
            <v>68</v>
          </cell>
        </row>
        <row r="23">
          <cell r="A23">
            <v>62</v>
          </cell>
        </row>
        <row r="24">
          <cell r="A24">
            <v>286</v>
          </cell>
        </row>
        <row r="25">
          <cell r="A25">
            <v>60</v>
          </cell>
        </row>
        <row r="26">
          <cell r="A26">
            <v>296</v>
          </cell>
        </row>
        <row r="27">
          <cell r="A27">
            <v>628</v>
          </cell>
        </row>
        <row r="28">
          <cell r="A28">
            <v>129</v>
          </cell>
        </row>
        <row r="29">
          <cell r="A29">
            <v>11</v>
          </cell>
        </row>
        <row r="30">
          <cell r="A30">
            <v>169</v>
          </cell>
        </row>
        <row r="31">
          <cell r="A31">
            <v>212</v>
          </cell>
        </row>
        <row r="32">
          <cell r="A32">
            <v>382</v>
          </cell>
        </row>
        <row r="33">
          <cell r="A33">
            <v>80</v>
          </cell>
        </row>
        <row r="34">
          <cell r="A34">
            <v>3</v>
          </cell>
        </row>
        <row r="35">
          <cell r="A35">
            <v>191</v>
          </cell>
        </row>
        <row r="36">
          <cell r="A36">
            <v>652</v>
          </cell>
        </row>
        <row r="37">
          <cell r="A37">
            <v>187</v>
          </cell>
        </row>
        <row r="38">
          <cell r="A38">
            <v>558</v>
          </cell>
        </row>
        <row r="39">
          <cell r="A39">
            <v>208</v>
          </cell>
        </row>
        <row r="40">
          <cell r="A40">
            <v>307</v>
          </cell>
        </row>
        <row r="41">
          <cell r="A41">
            <v>120</v>
          </cell>
        </row>
        <row r="42">
          <cell r="A42">
            <v>170</v>
          </cell>
        </row>
        <row r="43">
          <cell r="A43">
            <v>201</v>
          </cell>
        </row>
        <row r="44">
          <cell r="A44">
            <v>402</v>
          </cell>
        </row>
        <row r="45">
          <cell r="A45">
            <v>351</v>
          </cell>
        </row>
        <row r="46">
          <cell r="A46">
            <v>116</v>
          </cell>
        </row>
        <row r="47">
          <cell r="A47">
            <v>127</v>
          </cell>
        </row>
        <row r="48">
          <cell r="A48">
            <v>354</v>
          </cell>
        </row>
        <row r="49">
          <cell r="A49">
            <v>637</v>
          </cell>
        </row>
        <row r="50">
          <cell r="A50">
            <v>141</v>
          </cell>
        </row>
        <row r="51">
          <cell r="A51">
            <v>110</v>
          </cell>
        </row>
        <row r="52">
          <cell r="A52">
            <v>30</v>
          </cell>
        </row>
        <row r="53">
          <cell r="A53">
            <v>376</v>
          </cell>
        </row>
        <row r="54">
          <cell r="A54">
            <v>309</v>
          </cell>
        </row>
        <row r="55">
          <cell r="A55">
            <v>319</v>
          </cell>
        </row>
        <row r="56">
          <cell r="A56">
            <v>606</v>
          </cell>
        </row>
        <row r="57">
          <cell r="A57">
            <v>389</v>
          </cell>
        </row>
        <row r="58">
          <cell r="A58">
            <v>605</v>
          </cell>
        </row>
        <row r="59">
          <cell r="A59">
            <v>597</v>
          </cell>
        </row>
        <row r="60">
          <cell r="A60">
            <v>555</v>
          </cell>
        </row>
        <row r="61">
          <cell r="A61">
            <v>377</v>
          </cell>
        </row>
        <row r="62">
          <cell r="A62">
            <v>390</v>
          </cell>
        </row>
        <row r="63">
          <cell r="A63">
            <v>25</v>
          </cell>
        </row>
        <row r="64">
          <cell r="A64">
            <v>399</v>
          </cell>
        </row>
        <row r="65">
          <cell r="A65">
            <v>624</v>
          </cell>
        </row>
        <row r="66">
          <cell r="A66">
            <v>554</v>
          </cell>
        </row>
        <row r="67">
          <cell r="A67">
            <v>17</v>
          </cell>
        </row>
        <row r="68">
          <cell r="A68">
            <v>188</v>
          </cell>
        </row>
        <row r="69">
          <cell r="A69">
            <v>318</v>
          </cell>
        </row>
        <row r="70">
          <cell r="A70">
            <v>242</v>
          </cell>
        </row>
        <row r="71">
          <cell r="A71">
            <v>269</v>
          </cell>
        </row>
        <row r="72">
          <cell r="A72">
            <v>648</v>
          </cell>
        </row>
        <row r="73">
          <cell r="A73">
            <v>630</v>
          </cell>
        </row>
        <row r="74">
          <cell r="A74">
            <v>152</v>
          </cell>
        </row>
        <row r="75">
          <cell r="A75">
            <v>119</v>
          </cell>
        </row>
        <row r="76">
          <cell r="A76">
            <v>371</v>
          </cell>
        </row>
        <row r="77">
          <cell r="A77">
            <v>655</v>
          </cell>
        </row>
        <row r="78">
          <cell r="A78">
            <v>276</v>
          </cell>
        </row>
        <row r="79">
          <cell r="A79">
            <v>2</v>
          </cell>
        </row>
        <row r="80">
          <cell r="A80">
            <v>67</v>
          </cell>
        </row>
        <row r="81">
          <cell r="A81">
            <v>265</v>
          </cell>
        </row>
        <row r="82">
          <cell r="A82">
            <v>175</v>
          </cell>
        </row>
        <row r="83">
          <cell r="A83">
            <v>303</v>
          </cell>
        </row>
        <row r="84">
          <cell r="A84">
            <v>656</v>
          </cell>
        </row>
        <row r="85">
          <cell r="A85">
            <v>10</v>
          </cell>
        </row>
        <row r="86">
          <cell r="A86">
            <v>266</v>
          </cell>
        </row>
        <row r="87">
          <cell r="A87">
            <v>312</v>
          </cell>
        </row>
        <row r="88">
          <cell r="A88">
            <v>103</v>
          </cell>
        </row>
        <row r="89">
          <cell r="A89">
            <v>284</v>
          </cell>
        </row>
        <row r="90">
          <cell r="A90">
            <v>647</v>
          </cell>
        </row>
        <row r="91">
          <cell r="A91">
            <v>393</v>
          </cell>
        </row>
        <row r="92">
          <cell r="A92">
            <v>234</v>
          </cell>
        </row>
        <row r="93">
          <cell r="A93">
            <v>339</v>
          </cell>
        </row>
        <row r="94">
          <cell r="A94">
            <v>217</v>
          </cell>
        </row>
        <row r="95">
          <cell r="A95">
            <v>657</v>
          </cell>
        </row>
        <row r="96">
          <cell r="A96">
            <v>153</v>
          </cell>
        </row>
        <row r="97">
          <cell r="A97">
            <v>302</v>
          </cell>
        </row>
        <row r="98">
          <cell r="A98">
            <v>90</v>
          </cell>
        </row>
        <row r="99">
          <cell r="A99">
            <v>230</v>
          </cell>
        </row>
        <row r="100">
          <cell r="A100">
            <v>75</v>
          </cell>
        </row>
        <row r="101">
          <cell r="A101">
            <v>34</v>
          </cell>
        </row>
        <row r="102">
          <cell r="A102">
            <v>305</v>
          </cell>
        </row>
        <row r="103">
          <cell r="A103">
            <v>226</v>
          </cell>
        </row>
        <row r="104">
          <cell r="A104">
            <v>379</v>
          </cell>
        </row>
        <row r="105">
          <cell r="A105">
            <v>4</v>
          </cell>
        </row>
        <row r="106">
          <cell r="A106">
            <v>78</v>
          </cell>
        </row>
        <row r="107">
          <cell r="A107">
            <v>147</v>
          </cell>
        </row>
        <row r="108">
          <cell r="A108">
            <v>299</v>
          </cell>
        </row>
        <row r="109">
          <cell r="A109">
            <v>21</v>
          </cell>
        </row>
        <row r="110">
          <cell r="A110">
            <v>331</v>
          </cell>
        </row>
        <row r="111">
          <cell r="A111">
            <v>563</v>
          </cell>
        </row>
        <row r="112">
          <cell r="A112">
            <v>383</v>
          </cell>
        </row>
        <row r="113">
          <cell r="A113">
            <v>662</v>
          </cell>
        </row>
        <row r="114">
          <cell r="A114">
            <v>338</v>
          </cell>
        </row>
        <row r="115">
          <cell r="A115">
            <v>38</v>
          </cell>
        </row>
        <row r="116">
          <cell r="A116">
            <v>122</v>
          </cell>
        </row>
        <row r="117">
          <cell r="A117">
            <v>313</v>
          </cell>
        </row>
        <row r="118">
          <cell r="A118">
            <v>400</v>
          </cell>
        </row>
        <row r="119">
          <cell r="A119">
            <v>211</v>
          </cell>
        </row>
        <row r="120">
          <cell r="A120">
            <v>112</v>
          </cell>
        </row>
        <row r="121">
          <cell r="A121">
            <v>584</v>
          </cell>
        </row>
        <row r="122">
          <cell r="A122">
            <v>108</v>
          </cell>
        </row>
        <row r="123">
          <cell r="A123">
            <v>588</v>
          </cell>
        </row>
        <row r="124">
          <cell r="A124">
            <v>176</v>
          </cell>
        </row>
        <row r="125">
          <cell r="A125">
            <v>223</v>
          </cell>
        </row>
        <row r="126">
          <cell r="A126">
            <v>380</v>
          </cell>
        </row>
        <row r="127">
          <cell r="A127">
            <v>384</v>
          </cell>
        </row>
        <row r="128">
          <cell r="A128">
            <v>559</v>
          </cell>
        </row>
        <row r="129">
          <cell r="A129">
            <v>353</v>
          </cell>
        </row>
        <row r="130">
          <cell r="A130">
            <v>368</v>
          </cell>
        </row>
        <row r="131">
          <cell r="A131">
            <v>102</v>
          </cell>
        </row>
        <row r="132">
          <cell r="A132">
            <v>156</v>
          </cell>
        </row>
        <row r="133">
          <cell r="A133">
            <v>137</v>
          </cell>
        </row>
        <row r="134">
          <cell r="A134">
            <v>306</v>
          </cell>
        </row>
        <row r="135">
          <cell r="A135">
            <v>321</v>
          </cell>
        </row>
        <row r="136">
          <cell r="A136">
            <v>251</v>
          </cell>
        </row>
        <row r="137">
          <cell r="A137">
            <v>358</v>
          </cell>
        </row>
        <row r="138">
          <cell r="A138">
            <v>198</v>
          </cell>
        </row>
        <row r="139">
          <cell r="A139">
            <v>627</v>
          </cell>
        </row>
        <row r="140">
          <cell r="A140">
            <v>264</v>
          </cell>
        </row>
        <row r="141">
          <cell r="A141">
            <v>311</v>
          </cell>
        </row>
        <row r="142">
          <cell r="A142">
            <v>121</v>
          </cell>
        </row>
        <row r="143">
          <cell r="A143">
            <v>237</v>
          </cell>
        </row>
        <row r="144">
          <cell r="A144">
            <v>298</v>
          </cell>
        </row>
        <row r="145">
          <cell r="A145">
            <v>111</v>
          </cell>
        </row>
        <row r="146">
          <cell r="A146">
            <v>639</v>
          </cell>
        </row>
        <row r="147">
          <cell r="A147">
            <v>252</v>
          </cell>
        </row>
        <row r="148">
          <cell r="A148">
            <v>143</v>
          </cell>
        </row>
        <row r="149">
          <cell r="A149">
            <v>294</v>
          </cell>
        </row>
        <row r="150">
          <cell r="A150">
            <v>569</v>
          </cell>
        </row>
        <row r="151">
          <cell r="A151">
            <v>395</v>
          </cell>
        </row>
        <row r="152">
          <cell r="A152">
            <v>372</v>
          </cell>
        </row>
        <row r="153">
          <cell r="A153">
            <v>370</v>
          </cell>
        </row>
        <row r="154">
          <cell r="A154">
            <v>57</v>
          </cell>
        </row>
        <row r="155">
          <cell r="A155">
            <v>253</v>
          </cell>
        </row>
        <row r="156">
          <cell r="A156">
            <v>261</v>
          </cell>
        </row>
        <row r="157">
          <cell r="A157">
            <v>186</v>
          </cell>
        </row>
        <row r="158">
          <cell r="A158">
            <v>52</v>
          </cell>
        </row>
        <row r="159">
          <cell r="A159">
            <v>659</v>
          </cell>
        </row>
        <row r="160">
          <cell r="A160">
            <v>163</v>
          </cell>
        </row>
        <row r="161">
          <cell r="A161">
            <v>154</v>
          </cell>
        </row>
        <row r="162">
          <cell r="A162">
            <v>42</v>
          </cell>
        </row>
        <row r="163">
          <cell r="A163">
            <v>568</v>
          </cell>
        </row>
        <row r="164">
          <cell r="A164">
            <v>369</v>
          </cell>
        </row>
        <row r="165">
          <cell r="A165">
            <v>320</v>
          </cell>
        </row>
        <row r="166">
          <cell r="A166">
            <v>388</v>
          </cell>
        </row>
        <row r="167">
          <cell r="A167">
            <v>664</v>
          </cell>
        </row>
        <row r="168">
          <cell r="A168">
            <v>565</v>
          </cell>
        </row>
        <row r="169">
          <cell r="A169">
            <v>218</v>
          </cell>
        </row>
        <row r="170">
          <cell r="A170">
            <v>556</v>
          </cell>
        </row>
        <row r="171">
          <cell r="A171">
            <v>174</v>
          </cell>
        </row>
        <row r="172">
          <cell r="A172">
            <v>617</v>
          </cell>
        </row>
        <row r="173">
          <cell r="A173">
            <v>5</v>
          </cell>
        </row>
        <row r="174">
          <cell r="A174">
            <v>396</v>
          </cell>
        </row>
        <row r="175">
          <cell r="A175">
            <v>118</v>
          </cell>
        </row>
        <row r="176">
          <cell r="A176">
            <v>131</v>
          </cell>
        </row>
        <row r="177">
          <cell r="A177">
            <v>592</v>
          </cell>
        </row>
        <row r="178">
          <cell r="A178">
            <v>600</v>
          </cell>
        </row>
        <row r="179">
          <cell r="A179">
            <v>322</v>
          </cell>
        </row>
        <row r="180">
          <cell r="A180">
            <v>581</v>
          </cell>
        </row>
        <row r="181">
          <cell r="A181">
            <v>165</v>
          </cell>
        </row>
        <row r="182">
          <cell r="A182">
            <v>19</v>
          </cell>
        </row>
        <row r="183">
          <cell r="A183">
            <v>612</v>
          </cell>
        </row>
        <row r="184">
          <cell r="A184">
            <v>248</v>
          </cell>
        </row>
        <row r="185">
          <cell r="A185">
            <v>561</v>
          </cell>
        </row>
        <row r="186">
          <cell r="A186">
            <v>577</v>
          </cell>
        </row>
        <row r="187">
          <cell r="A187">
            <v>350</v>
          </cell>
        </row>
        <row r="188">
          <cell r="A188">
            <v>589</v>
          </cell>
        </row>
        <row r="189">
          <cell r="A189">
            <v>178</v>
          </cell>
        </row>
        <row r="190">
          <cell r="A190">
            <v>74</v>
          </cell>
        </row>
        <row r="191">
          <cell r="A191">
            <v>665</v>
          </cell>
        </row>
        <row r="192">
          <cell r="A192">
            <v>619</v>
          </cell>
        </row>
        <row r="193">
          <cell r="A193">
            <v>344</v>
          </cell>
        </row>
        <row r="194">
          <cell r="A194">
            <v>650</v>
          </cell>
        </row>
        <row r="195">
          <cell r="A195">
            <v>585</v>
          </cell>
        </row>
        <row r="196">
          <cell r="A196">
            <v>48</v>
          </cell>
        </row>
        <row r="197">
          <cell r="A197">
            <v>644</v>
          </cell>
        </row>
        <row r="198">
          <cell r="A198">
            <v>206</v>
          </cell>
        </row>
        <row r="199">
          <cell r="A199">
            <v>15</v>
          </cell>
        </row>
        <row r="200">
          <cell r="A200">
            <v>7</v>
          </cell>
        </row>
        <row r="201">
          <cell r="A201">
            <v>292</v>
          </cell>
        </row>
        <row r="202">
          <cell r="A202">
            <v>233</v>
          </cell>
        </row>
        <row r="203">
          <cell r="A203">
            <v>28</v>
          </cell>
        </row>
        <row r="204">
          <cell r="A204">
            <v>184</v>
          </cell>
        </row>
        <row r="205">
          <cell r="A205">
            <v>31</v>
          </cell>
        </row>
        <row r="206">
          <cell r="A206">
            <v>77</v>
          </cell>
        </row>
        <row r="207">
          <cell r="A207">
            <v>132</v>
          </cell>
        </row>
        <row r="208">
          <cell r="A208">
            <v>199</v>
          </cell>
        </row>
        <row r="209">
          <cell r="A209">
            <v>224</v>
          </cell>
        </row>
        <row r="210">
          <cell r="A210">
            <v>39</v>
          </cell>
        </row>
        <row r="211">
          <cell r="A211">
            <v>229</v>
          </cell>
        </row>
        <row r="212">
          <cell r="A212">
            <v>273</v>
          </cell>
        </row>
        <row r="213">
          <cell r="A213">
            <v>192</v>
          </cell>
        </row>
        <row r="214">
          <cell r="A214">
            <v>197</v>
          </cell>
        </row>
        <row r="215">
          <cell r="A215">
            <v>195</v>
          </cell>
        </row>
        <row r="216">
          <cell r="A216">
            <v>300</v>
          </cell>
        </row>
        <row r="217">
          <cell r="A217">
            <v>654</v>
          </cell>
        </row>
        <row r="218">
          <cell r="A218">
            <v>608</v>
          </cell>
        </row>
        <row r="219">
          <cell r="A219">
            <v>272</v>
          </cell>
        </row>
        <row r="220">
          <cell r="A220">
            <v>330</v>
          </cell>
        </row>
        <row r="221">
          <cell r="A221">
            <v>18</v>
          </cell>
        </row>
        <row r="222">
          <cell r="A222">
            <v>220</v>
          </cell>
        </row>
        <row r="223">
          <cell r="A223">
            <v>623</v>
          </cell>
        </row>
        <row r="224">
          <cell r="A224">
            <v>70</v>
          </cell>
        </row>
        <row r="225">
          <cell r="A225">
            <v>280</v>
          </cell>
        </row>
        <row r="226">
          <cell r="A226">
            <v>387</v>
          </cell>
        </row>
        <row r="227">
          <cell r="A227">
            <v>323</v>
          </cell>
        </row>
        <row r="228">
          <cell r="A228">
            <v>214</v>
          </cell>
        </row>
        <row r="229">
          <cell r="A229">
            <v>66</v>
          </cell>
        </row>
        <row r="230">
          <cell r="A230">
            <v>643</v>
          </cell>
        </row>
        <row r="231">
          <cell r="A231">
            <v>260</v>
          </cell>
        </row>
        <row r="232">
          <cell r="A232">
            <v>85</v>
          </cell>
        </row>
        <row r="233">
          <cell r="A233">
            <v>76</v>
          </cell>
        </row>
        <row r="234">
          <cell r="A234">
            <v>190</v>
          </cell>
        </row>
        <row r="235">
          <cell r="A235">
            <v>579</v>
          </cell>
        </row>
        <row r="236">
          <cell r="A236">
            <v>219</v>
          </cell>
        </row>
        <row r="237">
          <cell r="A237">
            <v>391</v>
          </cell>
        </row>
        <row r="238">
          <cell r="A238">
            <v>326</v>
          </cell>
        </row>
        <row r="239">
          <cell r="A239">
            <v>341</v>
          </cell>
        </row>
        <row r="240">
          <cell r="A240">
            <v>91</v>
          </cell>
        </row>
        <row r="241">
          <cell r="A241">
            <v>607</v>
          </cell>
        </row>
        <row r="242">
          <cell r="A242">
            <v>631</v>
          </cell>
        </row>
        <row r="243">
          <cell r="A243">
            <v>26</v>
          </cell>
        </row>
        <row r="244">
          <cell r="A244">
            <v>551</v>
          </cell>
        </row>
        <row r="245">
          <cell r="A245">
            <v>615</v>
          </cell>
        </row>
        <row r="246">
          <cell r="A246">
            <v>117</v>
          </cell>
        </row>
        <row r="247">
          <cell r="A247">
            <v>308</v>
          </cell>
        </row>
        <row r="248">
          <cell r="A248">
            <v>560</v>
          </cell>
        </row>
        <row r="249">
          <cell r="A249">
            <v>340</v>
          </cell>
        </row>
        <row r="250">
          <cell r="A250">
            <v>73</v>
          </cell>
        </row>
        <row r="251">
          <cell r="A251">
            <v>29</v>
          </cell>
        </row>
        <row r="252">
          <cell r="A252">
            <v>72</v>
          </cell>
        </row>
        <row r="253">
          <cell r="A253">
            <v>149</v>
          </cell>
        </row>
        <row r="254">
          <cell r="A254">
            <v>658</v>
          </cell>
        </row>
        <row r="255">
          <cell r="A255">
            <v>352</v>
          </cell>
        </row>
        <row r="256">
          <cell r="A256">
            <v>271</v>
          </cell>
        </row>
        <row r="257">
          <cell r="A257">
            <v>625</v>
          </cell>
        </row>
        <row r="258">
          <cell r="A258">
            <v>316</v>
          </cell>
        </row>
        <row r="259">
          <cell r="A259">
            <v>567</v>
          </cell>
        </row>
        <row r="260">
          <cell r="A260">
            <v>164</v>
          </cell>
        </row>
        <row r="261">
          <cell r="A261">
            <v>97</v>
          </cell>
        </row>
        <row r="262">
          <cell r="A262">
            <v>157</v>
          </cell>
        </row>
        <row r="263">
          <cell r="A263">
            <v>609</v>
          </cell>
        </row>
        <row r="264">
          <cell r="A264">
            <v>270</v>
          </cell>
        </row>
        <row r="265">
          <cell r="A265">
            <v>65</v>
          </cell>
        </row>
        <row r="266">
          <cell r="A266">
            <v>61</v>
          </cell>
        </row>
        <row r="267">
          <cell r="A267">
            <v>325</v>
          </cell>
        </row>
        <row r="268">
          <cell r="A268">
            <v>635</v>
          </cell>
        </row>
        <row r="269">
          <cell r="A269">
            <v>53</v>
          </cell>
        </row>
        <row r="270">
          <cell r="A270">
            <v>239</v>
          </cell>
        </row>
        <row r="271">
          <cell r="A271">
            <v>621</v>
          </cell>
        </row>
        <row r="272">
          <cell r="A272">
            <v>334</v>
          </cell>
        </row>
        <row r="273">
          <cell r="A273">
            <v>23</v>
          </cell>
        </row>
        <row r="274">
          <cell r="A274">
            <v>397</v>
          </cell>
        </row>
        <row r="275">
          <cell r="A275">
            <v>82</v>
          </cell>
        </row>
        <row r="276">
          <cell r="A276">
            <v>104</v>
          </cell>
        </row>
        <row r="277">
          <cell r="A277">
            <v>392</v>
          </cell>
        </row>
        <row r="278">
          <cell r="A278">
            <v>93</v>
          </cell>
        </row>
        <row r="279">
          <cell r="A279">
            <v>549</v>
          </cell>
        </row>
        <row r="280">
          <cell r="A280">
            <v>45</v>
          </cell>
        </row>
        <row r="281">
          <cell r="A281">
            <v>575</v>
          </cell>
        </row>
        <row r="282">
          <cell r="A282">
            <v>632</v>
          </cell>
        </row>
        <row r="283">
          <cell r="A283">
            <v>86</v>
          </cell>
        </row>
        <row r="284">
          <cell r="A284">
            <v>71</v>
          </cell>
        </row>
        <row r="285">
          <cell r="A285">
            <v>604</v>
          </cell>
        </row>
        <row r="286">
          <cell r="A286">
            <v>249</v>
          </cell>
        </row>
        <row r="287">
          <cell r="A287">
            <v>279</v>
          </cell>
        </row>
        <row r="288">
          <cell r="A288">
            <v>593</v>
          </cell>
        </row>
        <row r="289">
          <cell r="A289">
            <v>582</v>
          </cell>
        </row>
        <row r="290">
          <cell r="A290">
            <v>162</v>
          </cell>
        </row>
        <row r="291">
          <cell r="A291">
            <v>641</v>
          </cell>
        </row>
        <row r="292">
          <cell r="A292">
            <v>133</v>
          </cell>
        </row>
        <row r="293">
          <cell r="A293">
            <v>231</v>
          </cell>
        </row>
        <row r="294">
          <cell r="A294">
            <v>626</v>
          </cell>
        </row>
        <row r="295">
          <cell r="A295">
            <v>241</v>
          </cell>
        </row>
        <row r="296">
          <cell r="A296">
            <v>614</v>
          </cell>
        </row>
        <row r="297">
          <cell r="A297">
            <v>381</v>
          </cell>
        </row>
        <row r="298">
          <cell r="A298">
            <v>105</v>
          </cell>
        </row>
        <row r="299">
          <cell r="A299">
            <v>171</v>
          </cell>
        </row>
        <row r="300">
          <cell r="A300">
            <v>33</v>
          </cell>
        </row>
        <row r="301">
          <cell r="A301">
            <v>151</v>
          </cell>
        </row>
        <row r="302">
          <cell r="A302">
            <v>200</v>
          </cell>
        </row>
        <row r="303">
          <cell r="A303">
            <v>315</v>
          </cell>
        </row>
        <row r="304">
          <cell r="A304">
            <v>12</v>
          </cell>
        </row>
        <row r="305">
          <cell r="A305">
            <v>228</v>
          </cell>
        </row>
        <row r="306">
          <cell r="A306">
            <v>155</v>
          </cell>
        </row>
        <row r="307">
          <cell r="A307">
            <v>254</v>
          </cell>
        </row>
        <row r="308">
          <cell r="A308">
            <v>285</v>
          </cell>
        </row>
        <row r="309">
          <cell r="A309">
            <v>84</v>
          </cell>
        </row>
        <row r="310">
          <cell r="A310">
            <v>293</v>
          </cell>
        </row>
        <row r="311">
          <cell r="A311">
            <v>145</v>
          </cell>
        </row>
        <row r="312">
          <cell r="A312">
            <v>109</v>
          </cell>
        </row>
        <row r="313">
          <cell r="A313">
            <v>550</v>
          </cell>
        </row>
        <row r="314">
          <cell r="A314">
            <v>115</v>
          </cell>
        </row>
        <row r="315">
          <cell r="A315">
            <v>598</v>
          </cell>
        </row>
        <row r="316">
          <cell r="A316">
            <v>259</v>
          </cell>
        </row>
        <row r="317">
          <cell r="A317">
            <v>182</v>
          </cell>
        </row>
        <row r="318">
          <cell r="A318">
            <v>283</v>
          </cell>
        </row>
        <row r="319">
          <cell r="A319">
            <v>347</v>
          </cell>
        </row>
        <row r="320">
          <cell r="A320">
            <v>204</v>
          </cell>
        </row>
        <row r="321">
          <cell r="A321">
            <v>360</v>
          </cell>
        </row>
        <row r="322">
          <cell r="A322">
            <v>281</v>
          </cell>
        </row>
        <row r="323">
          <cell r="A323">
            <v>123</v>
          </cell>
        </row>
        <row r="324">
          <cell r="A324">
            <v>92</v>
          </cell>
        </row>
        <row r="325">
          <cell r="A325">
            <v>243</v>
          </cell>
        </row>
        <row r="326">
          <cell r="A326">
            <v>235</v>
          </cell>
        </row>
        <row r="327">
          <cell r="A327">
            <v>633</v>
          </cell>
        </row>
        <row r="328">
          <cell r="A328">
            <v>287</v>
          </cell>
        </row>
        <row r="329">
          <cell r="A329">
            <v>629</v>
          </cell>
        </row>
        <row r="330">
          <cell r="A330">
            <v>232</v>
          </cell>
        </row>
        <row r="331">
          <cell r="A331">
            <v>363</v>
          </cell>
        </row>
        <row r="332">
          <cell r="A332">
            <v>328</v>
          </cell>
        </row>
        <row r="333">
          <cell r="A333">
            <v>610</v>
          </cell>
        </row>
        <row r="334">
          <cell r="A334">
            <v>150</v>
          </cell>
        </row>
        <row r="335">
          <cell r="A335">
            <v>557</v>
          </cell>
        </row>
        <row r="336">
          <cell r="A336">
            <v>345</v>
          </cell>
        </row>
        <row r="337">
          <cell r="A337">
            <v>301</v>
          </cell>
        </row>
        <row r="338">
          <cell r="A338">
            <v>215</v>
          </cell>
        </row>
        <row r="339">
          <cell r="A339">
            <v>22</v>
          </cell>
        </row>
        <row r="340">
          <cell r="A340">
            <v>35</v>
          </cell>
        </row>
        <row r="341">
          <cell r="A341">
            <v>88</v>
          </cell>
        </row>
        <row r="342">
          <cell r="A342">
            <v>638</v>
          </cell>
        </row>
        <row r="343">
          <cell r="A343">
            <v>570</v>
          </cell>
        </row>
        <row r="344">
          <cell r="A344">
            <v>46</v>
          </cell>
        </row>
        <row r="345">
          <cell r="A345">
            <v>591</v>
          </cell>
        </row>
        <row r="346">
          <cell r="A346">
            <v>49</v>
          </cell>
        </row>
        <row r="347">
          <cell r="A347">
            <v>394</v>
          </cell>
        </row>
        <row r="348">
          <cell r="A348">
            <v>277</v>
          </cell>
        </row>
        <row r="349">
          <cell r="A349">
            <v>348</v>
          </cell>
        </row>
        <row r="350">
          <cell r="A350">
            <v>401</v>
          </cell>
        </row>
        <row r="351">
          <cell r="A351">
            <v>50</v>
          </cell>
        </row>
        <row r="352">
          <cell r="A352">
            <v>618</v>
          </cell>
        </row>
        <row r="353">
          <cell r="A353">
            <v>69</v>
          </cell>
        </row>
        <row r="354">
          <cell r="A354">
            <v>158</v>
          </cell>
        </row>
        <row r="355">
          <cell r="A355">
            <v>357</v>
          </cell>
        </row>
        <row r="356">
          <cell r="A356">
            <v>55</v>
          </cell>
        </row>
        <row r="357">
          <cell r="A357">
            <v>646</v>
          </cell>
        </row>
        <row r="358">
          <cell r="A358">
            <v>289</v>
          </cell>
        </row>
        <row r="359">
          <cell r="A359">
            <v>96</v>
          </cell>
        </row>
        <row r="360">
          <cell r="A360">
            <v>587</v>
          </cell>
        </row>
        <row r="361">
          <cell r="A361">
            <v>386</v>
          </cell>
        </row>
        <row r="362">
          <cell r="A362">
            <v>258</v>
          </cell>
        </row>
        <row r="363">
          <cell r="A363">
            <v>135</v>
          </cell>
        </row>
        <row r="364">
          <cell r="A364">
            <v>138</v>
          </cell>
        </row>
        <row r="365">
          <cell r="A365">
            <v>256</v>
          </cell>
        </row>
        <row r="366">
          <cell r="A366">
            <v>16</v>
          </cell>
        </row>
        <row r="367">
          <cell r="A367">
            <v>216</v>
          </cell>
        </row>
        <row r="368">
          <cell r="A368">
            <v>37</v>
          </cell>
        </row>
        <row r="369">
          <cell r="A369">
            <v>221</v>
          </cell>
        </row>
        <row r="370">
          <cell r="A370">
            <v>247</v>
          </cell>
        </row>
        <row r="371">
          <cell r="A371">
            <v>161</v>
          </cell>
        </row>
        <row r="372">
          <cell r="A372">
            <v>327</v>
          </cell>
        </row>
        <row r="373">
          <cell r="A373">
            <v>349</v>
          </cell>
        </row>
        <row r="374">
          <cell r="A374">
            <v>106</v>
          </cell>
        </row>
        <row r="375">
          <cell r="A375">
            <v>564</v>
          </cell>
        </row>
        <row r="376">
          <cell r="A376">
            <v>1</v>
          </cell>
        </row>
        <row r="377">
          <cell r="A377">
            <v>24</v>
          </cell>
        </row>
        <row r="378">
          <cell r="A378">
            <v>586</v>
          </cell>
        </row>
        <row r="379">
          <cell r="A379">
            <v>36</v>
          </cell>
        </row>
        <row r="380">
          <cell r="A380">
            <v>9</v>
          </cell>
        </row>
        <row r="381">
          <cell r="A381">
            <v>640</v>
          </cell>
        </row>
        <row r="382">
          <cell r="A382">
            <v>335</v>
          </cell>
        </row>
        <row r="383">
          <cell r="A383">
            <v>20</v>
          </cell>
        </row>
        <row r="384">
          <cell r="A384">
            <v>213</v>
          </cell>
        </row>
        <row r="385">
          <cell r="A385">
            <v>574</v>
          </cell>
        </row>
        <row r="386">
          <cell r="A386">
            <v>562</v>
          </cell>
        </row>
        <row r="387">
          <cell r="A387">
            <v>142</v>
          </cell>
        </row>
        <row r="388">
          <cell r="A388">
            <v>58</v>
          </cell>
        </row>
        <row r="389">
          <cell r="A389">
            <v>193</v>
          </cell>
        </row>
        <row r="390">
          <cell r="A390">
            <v>295</v>
          </cell>
        </row>
        <row r="391">
          <cell r="A391">
            <v>332</v>
          </cell>
        </row>
        <row r="392">
          <cell r="A392">
            <v>100</v>
          </cell>
        </row>
        <row r="393">
          <cell r="A393">
            <v>346</v>
          </cell>
        </row>
        <row r="394">
          <cell r="A394">
            <v>47</v>
          </cell>
        </row>
        <row r="395">
          <cell r="A395">
            <v>225</v>
          </cell>
        </row>
        <row r="396">
          <cell r="A396">
            <v>590</v>
          </cell>
        </row>
        <row r="397">
          <cell r="A397">
            <v>336</v>
          </cell>
        </row>
        <row r="398">
          <cell r="A398">
            <v>95</v>
          </cell>
        </row>
        <row r="399">
          <cell r="A399">
            <v>595</v>
          </cell>
        </row>
        <row r="400">
          <cell r="A400">
            <v>240</v>
          </cell>
        </row>
        <row r="401">
          <cell r="A401">
            <v>603</v>
          </cell>
        </row>
        <row r="402">
          <cell r="A402">
            <v>263</v>
          </cell>
        </row>
        <row r="403">
          <cell r="A403">
            <v>159</v>
          </cell>
        </row>
        <row r="404">
          <cell r="A404">
            <v>571</v>
          </cell>
        </row>
        <row r="405">
          <cell r="A405">
            <v>267</v>
          </cell>
        </row>
        <row r="406">
          <cell r="A406">
            <v>599</v>
          </cell>
        </row>
        <row r="407">
          <cell r="A407">
            <v>83</v>
          </cell>
        </row>
        <row r="408">
          <cell r="A408">
            <v>594</v>
          </cell>
        </row>
        <row r="409">
          <cell r="A409">
            <v>160</v>
          </cell>
        </row>
        <row r="410">
          <cell r="A410">
            <v>0</v>
          </cell>
        </row>
        <row r="411">
          <cell r="A411">
            <v>94</v>
          </cell>
        </row>
        <row r="412">
          <cell r="A412">
            <v>552</v>
          </cell>
        </row>
        <row r="413">
          <cell r="A413">
            <v>566</v>
          </cell>
        </row>
        <row r="414">
          <cell r="A414">
            <v>146</v>
          </cell>
        </row>
        <row r="415">
          <cell r="A415">
            <v>634</v>
          </cell>
        </row>
        <row r="416">
          <cell r="A416">
            <v>87</v>
          </cell>
        </row>
        <row r="417">
          <cell r="A417">
            <v>367</v>
          </cell>
        </row>
      </sheetData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351</v>
          </cell>
        </row>
        <row r="3">
          <cell r="A3">
            <v>168</v>
          </cell>
        </row>
        <row r="4">
          <cell r="A4">
            <v>91</v>
          </cell>
        </row>
        <row r="5">
          <cell r="A5">
            <v>122</v>
          </cell>
        </row>
        <row r="6">
          <cell r="A6">
            <v>62</v>
          </cell>
        </row>
        <row r="7">
          <cell r="A7">
            <v>584</v>
          </cell>
        </row>
        <row r="8">
          <cell r="A8">
            <v>599</v>
          </cell>
        </row>
        <row r="9">
          <cell r="A9">
            <v>141</v>
          </cell>
        </row>
        <row r="10">
          <cell r="A10">
            <v>216</v>
          </cell>
        </row>
        <row r="11">
          <cell r="A11">
            <v>193</v>
          </cell>
        </row>
        <row r="12">
          <cell r="A12">
            <v>190</v>
          </cell>
        </row>
        <row r="13">
          <cell r="A13">
            <v>162</v>
          </cell>
        </row>
        <row r="14">
          <cell r="A14">
            <v>85</v>
          </cell>
        </row>
        <row r="15">
          <cell r="A15">
            <v>330</v>
          </cell>
        </row>
        <row r="16">
          <cell r="A16">
            <v>131</v>
          </cell>
        </row>
        <row r="17">
          <cell r="A17">
            <v>327</v>
          </cell>
        </row>
        <row r="18">
          <cell r="A18">
            <v>77</v>
          </cell>
        </row>
        <row r="19">
          <cell r="A19">
            <v>153</v>
          </cell>
        </row>
        <row r="20">
          <cell r="A20">
            <v>318</v>
          </cell>
        </row>
        <row r="21">
          <cell r="A21">
            <v>163</v>
          </cell>
        </row>
        <row r="22">
          <cell r="A22">
            <v>613</v>
          </cell>
        </row>
        <row r="23">
          <cell r="A23">
            <v>22</v>
          </cell>
        </row>
        <row r="24">
          <cell r="A24">
            <v>585</v>
          </cell>
        </row>
        <row r="25">
          <cell r="A25">
            <v>300</v>
          </cell>
        </row>
        <row r="26">
          <cell r="A26">
            <v>596</v>
          </cell>
        </row>
        <row r="27">
          <cell r="A27">
            <v>235</v>
          </cell>
        </row>
        <row r="28">
          <cell r="A28">
            <v>277</v>
          </cell>
        </row>
        <row r="29">
          <cell r="A29">
            <v>101</v>
          </cell>
        </row>
        <row r="30">
          <cell r="A30">
            <v>646</v>
          </cell>
        </row>
        <row r="31">
          <cell r="A31">
            <v>650</v>
          </cell>
        </row>
        <row r="32">
          <cell r="A32">
            <v>182</v>
          </cell>
        </row>
        <row r="33">
          <cell r="A33">
            <v>208</v>
          </cell>
        </row>
        <row r="34">
          <cell r="A34">
            <v>19</v>
          </cell>
        </row>
        <row r="35">
          <cell r="A35">
            <v>571</v>
          </cell>
        </row>
        <row r="36">
          <cell r="A36">
            <v>621</v>
          </cell>
        </row>
        <row r="37">
          <cell r="A37">
            <v>111</v>
          </cell>
        </row>
        <row r="38">
          <cell r="A38">
            <v>570</v>
          </cell>
        </row>
        <row r="39">
          <cell r="A39">
            <v>569</v>
          </cell>
        </row>
        <row r="40">
          <cell r="A40">
            <v>336</v>
          </cell>
        </row>
        <row r="41">
          <cell r="A41">
            <v>553</v>
          </cell>
        </row>
        <row r="42">
          <cell r="A42">
            <v>354</v>
          </cell>
        </row>
        <row r="43">
          <cell r="A43">
            <v>238</v>
          </cell>
        </row>
        <row r="44">
          <cell r="A44">
            <v>90</v>
          </cell>
        </row>
        <row r="45">
          <cell r="A45">
            <v>580</v>
          </cell>
        </row>
        <row r="46">
          <cell r="A46">
            <v>253</v>
          </cell>
        </row>
        <row r="47">
          <cell r="A47">
            <v>627</v>
          </cell>
        </row>
        <row r="48">
          <cell r="A48">
            <v>362</v>
          </cell>
        </row>
        <row r="49">
          <cell r="A49">
            <v>552</v>
          </cell>
        </row>
        <row r="50">
          <cell r="A50">
            <v>15</v>
          </cell>
        </row>
        <row r="51">
          <cell r="A51">
            <v>76</v>
          </cell>
        </row>
        <row r="52">
          <cell r="A52">
            <v>6</v>
          </cell>
        </row>
        <row r="53">
          <cell r="A53">
            <v>312</v>
          </cell>
        </row>
        <row r="54">
          <cell r="A54">
            <v>251</v>
          </cell>
        </row>
        <row r="55">
          <cell r="A55">
            <v>298</v>
          </cell>
        </row>
        <row r="56">
          <cell r="A56">
            <v>51</v>
          </cell>
        </row>
        <row r="57">
          <cell r="A57">
            <v>104</v>
          </cell>
        </row>
        <row r="58">
          <cell r="A58">
            <v>247</v>
          </cell>
        </row>
        <row r="59">
          <cell r="A59">
            <v>207</v>
          </cell>
        </row>
        <row r="60">
          <cell r="A60">
            <v>161</v>
          </cell>
        </row>
        <row r="61">
          <cell r="A61">
            <v>0</v>
          </cell>
        </row>
        <row r="62">
          <cell r="A62">
            <v>211</v>
          </cell>
        </row>
        <row r="63">
          <cell r="A63">
            <v>105</v>
          </cell>
        </row>
        <row r="64">
          <cell r="A64">
            <v>363</v>
          </cell>
        </row>
        <row r="65">
          <cell r="A65">
            <v>129</v>
          </cell>
        </row>
        <row r="66">
          <cell r="A66">
            <v>67</v>
          </cell>
        </row>
        <row r="67">
          <cell r="A67">
            <v>594</v>
          </cell>
        </row>
        <row r="68">
          <cell r="A68">
            <v>340</v>
          </cell>
        </row>
        <row r="69">
          <cell r="A69">
            <v>156</v>
          </cell>
        </row>
        <row r="70">
          <cell r="A70">
            <v>638</v>
          </cell>
        </row>
        <row r="71">
          <cell r="A71">
            <v>376</v>
          </cell>
        </row>
        <row r="72">
          <cell r="A72">
            <v>273</v>
          </cell>
        </row>
        <row r="73">
          <cell r="A73">
            <v>191</v>
          </cell>
        </row>
        <row r="74">
          <cell r="A74">
            <v>187</v>
          </cell>
        </row>
        <row r="75">
          <cell r="A75">
            <v>213</v>
          </cell>
        </row>
        <row r="76">
          <cell r="A76">
            <v>167</v>
          </cell>
        </row>
        <row r="77">
          <cell r="A77">
            <v>44</v>
          </cell>
        </row>
        <row r="78">
          <cell r="A78">
            <v>49</v>
          </cell>
        </row>
        <row r="79">
          <cell r="A79">
            <v>130</v>
          </cell>
        </row>
        <row r="80">
          <cell r="A80">
            <v>57</v>
          </cell>
        </row>
        <row r="81">
          <cell r="A81">
            <v>240</v>
          </cell>
        </row>
        <row r="82">
          <cell r="A82">
            <v>582</v>
          </cell>
        </row>
        <row r="83">
          <cell r="A83">
            <v>99</v>
          </cell>
        </row>
        <row r="84">
          <cell r="A84">
            <v>95</v>
          </cell>
        </row>
        <row r="85">
          <cell r="A85">
            <v>344</v>
          </cell>
        </row>
        <row r="86">
          <cell r="A86">
            <v>394</v>
          </cell>
        </row>
        <row r="87">
          <cell r="A87">
            <v>254</v>
          </cell>
        </row>
        <row r="88">
          <cell r="A88">
            <v>325</v>
          </cell>
        </row>
        <row r="89">
          <cell r="A89">
            <v>648</v>
          </cell>
        </row>
        <row r="90">
          <cell r="A90">
            <v>80</v>
          </cell>
        </row>
        <row r="91">
          <cell r="A91">
            <v>642</v>
          </cell>
        </row>
        <row r="92">
          <cell r="A92">
            <v>572</v>
          </cell>
        </row>
        <row r="93">
          <cell r="A93">
            <v>597</v>
          </cell>
        </row>
        <row r="94">
          <cell r="A94">
            <v>324</v>
          </cell>
        </row>
        <row r="95">
          <cell r="A95">
            <v>257</v>
          </cell>
        </row>
        <row r="96">
          <cell r="A96">
            <v>341</v>
          </cell>
        </row>
        <row r="97">
          <cell r="A97">
            <v>295</v>
          </cell>
        </row>
        <row r="98">
          <cell r="A98">
            <v>245</v>
          </cell>
        </row>
        <row r="99">
          <cell r="A99">
            <v>147</v>
          </cell>
        </row>
        <row r="100">
          <cell r="A100">
            <v>303</v>
          </cell>
        </row>
        <row r="101">
          <cell r="A101">
            <v>50</v>
          </cell>
        </row>
        <row r="102">
          <cell r="A102">
            <v>249</v>
          </cell>
        </row>
        <row r="103">
          <cell r="A103">
            <v>385</v>
          </cell>
        </row>
        <row r="104">
          <cell r="A104">
            <v>274</v>
          </cell>
        </row>
        <row r="105">
          <cell r="A105">
            <v>185</v>
          </cell>
        </row>
        <row r="106">
          <cell r="A106">
            <v>246</v>
          </cell>
        </row>
        <row r="107">
          <cell r="A107">
            <v>124</v>
          </cell>
        </row>
        <row r="108">
          <cell r="A108">
            <v>292</v>
          </cell>
        </row>
        <row r="109">
          <cell r="A109">
            <v>628</v>
          </cell>
        </row>
        <row r="110">
          <cell r="A110">
            <v>198</v>
          </cell>
        </row>
        <row r="111">
          <cell r="A111">
            <v>603</v>
          </cell>
        </row>
        <row r="112">
          <cell r="A112">
            <v>5</v>
          </cell>
        </row>
        <row r="113">
          <cell r="A113">
            <v>114</v>
          </cell>
        </row>
        <row r="114">
          <cell r="A114">
            <v>283</v>
          </cell>
        </row>
        <row r="115">
          <cell r="A115">
            <v>333</v>
          </cell>
        </row>
        <row r="116">
          <cell r="A116">
            <v>224</v>
          </cell>
        </row>
        <row r="117">
          <cell r="A117">
            <v>219</v>
          </cell>
        </row>
        <row r="118">
          <cell r="A118">
            <v>652</v>
          </cell>
        </row>
        <row r="119">
          <cell r="A119">
            <v>309</v>
          </cell>
        </row>
        <row r="120">
          <cell r="A120">
            <v>126</v>
          </cell>
        </row>
        <row r="121">
          <cell r="A121">
            <v>598</v>
          </cell>
        </row>
        <row r="122">
          <cell r="A122">
            <v>110</v>
          </cell>
        </row>
        <row r="123">
          <cell r="A123">
            <v>391</v>
          </cell>
        </row>
        <row r="124">
          <cell r="A124">
            <v>137</v>
          </cell>
        </row>
        <row r="125">
          <cell r="A125">
            <v>154</v>
          </cell>
        </row>
        <row r="126">
          <cell r="A126">
            <v>398</v>
          </cell>
        </row>
        <row r="127">
          <cell r="A127">
            <v>665</v>
          </cell>
        </row>
        <row r="128">
          <cell r="A128">
            <v>264</v>
          </cell>
        </row>
        <row r="129">
          <cell r="A129">
            <v>195</v>
          </cell>
        </row>
        <row r="130">
          <cell r="A130">
            <v>350</v>
          </cell>
        </row>
        <row r="131">
          <cell r="A131">
            <v>184</v>
          </cell>
        </row>
        <row r="132">
          <cell r="A132">
            <v>189</v>
          </cell>
        </row>
        <row r="133">
          <cell r="A133">
            <v>143</v>
          </cell>
        </row>
        <row r="134">
          <cell r="A134">
            <v>223</v>
          </cell>
        </row>
        <row r="135">
          <cell r="A135">
            <v>136</v>
          </cell>
        </row>
        <row r="136">
          <cell r="A136">
            <v>374</v>
          </cell>
        </row>
        <row r="137">
          <cell r="A137">
            <v>375</v>
          </cell>
        </row>
        <row r="138">
          <cell r="A138">
            <v>629</v>
          </cell>
        </row>
        <row r="139">
          <cell r="A139">
            <v>662</v>
          </cell>
        </row>
        <row r="140">
          <cell r="A140">
            <v>608</v>
          </cell>
        </row>
        <row r="141">
          <cell r="A141">
            <v>20</v>
          </cell>
        </row>
        <row r="142">
          <cell r="A142">
            <v>265</v>
          </cell>
        </row>
        <row r="143">
          <cell r="A143">
            <v>209</v>
          </cell>
        </row>
        <row r="144">
          <cell r="A144">
            <v>214</v>
          </cell>
        </row>
        <row r="145">
          <cell r="A145">
            <v>172</v>
          </cell>
        </row>
        <row r="146">
          <cell r="A146">
            <v>321</v>
          </cell>
        </row>
        <row r="147">
          <cell r="A147">
            <v>134</v>
          </cell>
        </row>
        <row r="148">
          <cell r="A148">
            <v>338</v>
          </cell>
        </row>
        <row r="149">
          <cell r="A149">
            <v>142</v>
          </cell>
        </row>
        <row r="150">
          <cell r="A150">
            <v>364</v>
          </cell>
        </row>
        <row r="151">
          <cell r="A151">
            <v>611</v>
          </cell>
        </row>
        <row r="152">
          <cell r="A152">
            <v>150</v>
          </cell>
        </row>
        <row r="153">
          <cell r="A153">
            <v>194</v>
          </cell>
        </row>
        <row r="154">
          <cell r="A154">
            <v>183</v>
          </cell>
        </row>
        <row r="155">
          <cell r="A155">
            <v>149</v>
          </cell>
        </row>
        <row r="156">
          <cell r="A156">
            <v>64</v>
          </cell>
        </row>
        <row r="157">
          <cell r="A157">
            <v>609</v>
          </cell>
        </row>
        <row r="158">
          <cell r="A158">
            <v>61</v>
          </cell>
        </row>
        <row r="159">
          <cell r="A159">
            <v>564</v>
          </cell>
        </row>
        <row r="160">
          <cell r="A160">
            <v>389</v>
          </cell>
        </row>
        <row r="161">
          <cell r="A161">
            <v>68</v>
          </cell>
        </row>
        <row r="162">
          <cell r="A162">
            <v>342</v>
          </cell>
        </row>
        <row r="163">
          <cell r="A163">
            <v>158</v>
          </cell>
        </row>
        <row r="164">
          <cell r="A164">
            <v>633</v>
          </cell>
        </row>
        <row r="165">
          <cell r="A165">
            <v>10</v>
          </cell>
        </row>
        <row r="166">
          <cell r="A166">
            <v>56</v>
          </cell>
        </row>
        <row r="167">
          <cell r="A167">
            <v>33</v>
          </cell>
        </row>
        <row r="168">
          <cell r="A168">
            <v>568</v>
          </cell>
        </row>
        <row r="169">
          <cell r="A169">
            <v>243</v>
          </cell>
        </row>
        <row r="170">
          <cell r="A170">
            <v>566</v>
          </cell>
        </row>
        <row r="171">
          <cell r="A171">
            <v>261</v>
          </cell>
        </row>
        <row r="172">
          <cell r="A172">
            <v>305</v>
          </cell>
        </row>
        <row r="173">
          <cell r="A173">
            <v>72</v>
          </cell>
        </row>
        <row r="174">
          <cell r="A174">
            <v>59</v>
          </cell>
        </row>
        <row r="175">
          <cell r="A175">
            <v>634</v>
          </cell>
        </row>
        <row r="176">
          <cell r="A176">
            <v>331</v>
          </cell>
        </row>
        <row r="177">
          <cell r="A177">
            <v>40</v>
          </cell>
        </row>
        <row r="178">
          <cell r="A178">
            <v>37</v>
          </cell>
        </row>
        <row r="179">
          <cell r="A179">
            <v>301</v>
          </cell>
        </row>
        <row r="180">
          <cell r="A180">
            <v>605</v>
          </cell>
        </row>
        <row r="181">
          <cell r="A181">
            <v>620</v>
          </cell>
        </row>
        <row r="182">
          <cell r="A182">
            <v>256</v>
          </cell>
        </row>
        <row r="183">
          <cell r="A183">
            <v>573</v>
          </cell>
        </row>
        <row r="184">
          <cell r="A184">
            <v>196</v>
          </cell>
        </row>
        <row r="185">
          <cell r="A185">
            <v>267</v>
          </cell>
        </row>
        <row r="186">
          <cell r="A186">
            <v>279</v>
          </cell>
        </row>
        <row r="187">
          <cell r="A187">
            <v>653</v>
          </cell>
        </row>
        <row r="188">
          <cell r="A188">
            <v>380</v>
          </cell>
        </row>
        <row r="189">
          <cell r="A189">
            <v>357</v>
          </cell>
        </row>
        <row r="190">
          <cell r="A190">
            <v>557</v>
          </cell>
        </row>
        <row r="191">
          <cell r="A191">
            <v>272</v>
          </cell>
        </row>
        <row r="192">
          <cell r="A192">
            <v>73</v>
          </cell>
        </row>
        <row r="193">
          <cell r="A193">
            <v>329</v>
          </cell>
        </row>
        <row r="194">
          <cell r="A194">
            <v>266</v>
          </cell>
        </row>
        <row r="195">
          <cell r="A195">
            <v>369</v>
          </cell>
        </row>
        <row r="196">
          <cell r="A196">
            <v>32</v>
          </cell>
        </row>
        <row r="197">
          <cell r="A197">
            <v>250</v>
          </cell>
        </row>
        <row r="198">
          <cell r="A198">
            <v>234</v>
          </cell>
        </row>
        <row r="199">
          <cell r="A199">
            <v>31</v>
          </cell>
        </row>
        <row r="200">
          <cell r="A200">
            <v>647</v>
          </cell>
        </row>
        <row r="201">
          <cell r="A201">
            <v>175</v>
          </cell>
        </row>
        <row r="202">
          <cell r="A202">
            <v>217</v>
          </cell>
        </row>
        <row r="203">
          <cell r="A203">
            <v>27</v>
          </cell>
        </row>
        <row r="204">
          <cell r="A204">
            <v>109</v>
          </cell>
        </row>
        <row r="205">
          <cell r="A205">
            <v>359</v>
          </cell>
        </row>
        <row r="206">
          <cell r="A206">
            <v>66</v>
          </cell>
        </row>
        <row r="207">
          <cell r="A207">
            <v>127</v>
          </cell>
        </row>
        <row r="208">
          <cell r="A208">
            <v>286</v>
          </cell>
        </row>
        <row r="209">
          <cell r="A209">
            <v>79</v>
          </cell>
        </row>
        <row r="210">
          <cell r="A210">
            <v>666</v>
          </cell>
        </row>
        <row r="211">
          <cell r="A211">
            <v>591</v>
          </cell>
        </row>
        <row r="212">
          <cell r="A212">
            <v>181</v>
          </cell>
        </row>
        <row r="213">
          <cell r="A213">
            <v>81</v>
          </cell>
        </row>
        <row r="214">
          <cell r="A214">
            <v>221</v>
          </cell>
        </row>
        <row r="215">
          <cell r="A215">
            <v>222</v>
          </cell>
        </row>
        <row r="216">
          <cell r="A216">
            <v>343</v>
          </cell>
        </row>
        <row r="217">
          <cell r="A217">
            <v>346</v>
          </cell>
        </row>
        <row r="218">
          <cell r="A218">
            <v>226</v>
          </cell>
        </row>
        <row r="219">
          <cell r="A219">
            <v>225</v>
          </cell>
        </row>
        <row r="220">
          <cell r="A220">
            <v>386</v>
          </cell>
        </row>
        <row r="221">
          <cell r="A221">
            <v>402</v>
          </cell>
        </row>
        <row r="222">
          <cell r="A222">
            <v>262</v>
          </cell>
        </row>
        <row r="223">
          <cell r="A223">
            <v>121</v>
          </cell>
        </row>
        <row r="224">
          <cell r="A224">
            <v>100</v>
          </cell>
        </row>
        <row r="225">
          <cell r="A225">
            <v>186</v>
          </cell>
        </row>
        <row r="226">
          <cell r="A226">
            <v>661</v>
          </cell>
        </row>
        <row r="227">
          <cell r="A227">
            <v>663</v>
          </cell>
        </row>
        <row r="228">
          <cell r="A228">
            <v>641</v>
          </cell>
        </row>
        <row r="229">
          <cell r="A229">
            <v>146</v>
          </cell>
        </row>
        <row r="230">
          <cell r="A230">
            <v>368</v>
          </cell>
        </row>
        <row r="231">
          <cell r="A231">
            <v>159</v>
          </cell>
        </row>
        <row r="232">
          <cell r="A232">
            <v>604</v>
          </cell>
        </row>
        <row r="233">
          <cell r="A233">
            <v>54</v>
          </cell>
        </row>
        <row r="234">
          <cell r="A234">
            <v>337</v>
          </cell>
        </row>
        <row r="235">
          <cell r="A235">
            <v>60</v>
          </cell>
        </row>
        <row r="236">
          <cell r="A236">
            <v>34</v>
          </cell>
        </row>
        <row r="237">
          <cell r="A237">
            <v>616</v>
          </cell>
        </row>
        <row r="238">
          <cell r="A238">
            <v>203</v>
          </cell>
        </row>
        <row r="239">
          <cell r="A239">
            <v>164</v>
          </cell>
        </row>
        <row r="240">
          <cell r="A240">
            <v>252</v>
          </cell>
        </row>
        <row r="241">
          <cell r="A241">
            <v>192</v>
          </cell>
        </row>
        <row r="242">
          <cell r="A242">
            <v>379</v>
          </cell>
        </row>
        <row r="243">
          <cell r="A243">
            <v>237</v>
          </cell>
        </row>
        <row r="244">
          <cell r="A244">
            <v>24</v>
          </cell>
        </row>
        <row r="245">
          <cell r="A245">
            <v>86</v>
          </cell>
        </row>
        <row r="246">
          <cell r="A246">
            <v>560</v>
          </cell>
        </row>
        <row r="247">
          <cell r="A247">
            <v>630</v>
          </cell>
        </row>
        <row r="248">
          <cell r="A248">
            <v>47</v>
          </cell>
        </row>
        <row r="249">
          <cell r="A249">
            <v>602</v>
          </cell>
        </row>
        <row r="250">
          <cell r="A250">
            <v>157</v>
          </cell>
        </row>
        <row r="251">
          <cell r="A251">
            <v>160</v>
          </cell>
        </row>
        <row r="252">
          <cell r="A252">
            <v>576</v>
          </cell>
        </row>
        <row r="253">
          <cell r="A253">
            <v>392</v>
          </cell>
        </row>
        <row r="254">
          <cell r="A254">
            <v>610</v>
          </cell>
        </row>
        <row r="255">
          <cell r="A255">
            <v>138</v>
          </cell>
        </row>
        <row r="256">
          <cell r="A256">
            <v>561</v>
          </cell>
        </row>
        <row r="257">
          <cell r="A257">
            <v>288</v>
          </cell>
        </row>
        <row r="258">
          <cell r="A258">
            <v>151</v>
          </cell>
        </row>
        <row r="259">
          <cell r="A259">
            <v>319</v>
          </cell>
        </row>
        <row r="260">
          <cell r="A260">
            <v>133</v>
          </cell>
        </row>
        <row r="261">
          <cell r="A261">
            <v>119</v>
          </cell>
        </row>
        <row r="262">
          <cell r="A262">
            <v>600</v>
          </cell>
        </row>
        <row r="263">
          <cell r="A263">
            <v>278</v>
          </cell>
        </row>
        <row r="264">
          <cell r="A264">
            <v>55</v>
          </cell>
        </row>
        <row r="265">
          <cell r="A265">
            <v>323</v>
          </cell>
        </row>
        <row r="266">
          <cell r="A266">
            <v>315</v>
          </cell>
        </row>
        <row r="267">
          <cell r="A267">
            <v>45</v>
          </cell>
        </row>
        <row r="268">
          <cell r="A268">
            <v>28</v>
          </cell>
        </row>
        <row r="269">
          <cell r="A269">
            <v>590</v>
          </cell>
        </row>
        <row r="270">
          <cell r="A270">
            <v>166</v>
          </cell>
        </row>
        <row r="271">
          <cell r="A271">
            <v>574</v>
          </cell>
        </row>
        <row r="272">
          <cell r="A272">
            <v>579</v>
          </cell>
        </row>
        <row r="273">
          <cell r="A273">
            <v>210</v>
          </cell>
        </row>
        <row r="274">
          <cell r="A274">
            <v>41</v>
          </cell>
        </row>
        <row r="275">
          <cell r="A275">
            <v>65</v>
          </cell>
        </row>
        <row r="276">
          <cell r="A276">
            <v>589</v>
          </cell>
        </row>
        <row r="277">
          <cell r="A277">
            <v>378</v>
          </cell>
        </row>
        <row r="278">
          <cell r="A278">
            <v>227</v>
          </cell>
        </row>
        <row r="279">
          <cell r="A279">
            <v>550</v>
          </cell>
        </row>
        <row r="280">
          <cell r="A280">
            <v>395</v>
          </cell>
        </row>
        <row r="281">
          <cell r="A281">
            <v>170</v>
          </cell>
        </row>
        <row r="282">
          <cell r="A282">
            <v>371</v>
          </cell>
        </row>
        <row r="283">
          <cell r="A283">
            <v>355</v>
          </cell>
        </row>
        <row r="284">
          <cell r="A284">
            <v>554</v>
          </cell>
        </row>
        <row r="285">
          <cell r="A285">
            <v>353</v>
          </cell>
        </row>
        <row r="286">
          <cell r="A286">
            <v>92</v>
          </cell>
        </row>
        <row r="287">
          <cell r="A287">
            <v>381</v>
          </cell>
        </row>
        <row r="288">
          <cell r="A288">
            <v>289</v>
          </cell>
        </row>
        <row r="289">
          <cell r="A289">
            <v>664</v>
          </cell>
        </row>
        <row r="290">
          <cell r="A290">
            <v>103</v>
          </cell>
        </row>
        <row r="291">
          <cell r="A291">
            <v>83</v>
          </cell>
        </row>
        <row r="292">
          <cell r="A292">
            <v>197</v>
          </cell>
        </row>
        <row r="293">
          <cell r="A293">
            <v>259</v>
          </cell>
        </row>
        <row r="294">
          <cell r="A294">
            <v>549</v>
          </cell>
        </row>
        <row r="295">
          <cell r="A295">
            <v>218</v>
          </cell>
        </row>
        <row r="296">
          <cell r="A296">
            <v>372</v>
          </cell>
        </row>
        <row r="297">
          <cell r="A297">
            <v>284</v>
          </cell>
        </row>
        <row r="298">
          <cell r="A298">
            <v>132</v>
          </cell>
        </row>
        <row r="299">
          <cell r="A299">
            <v>117</v>
          </cell>
        </row>
        <row r="300">
          <cell r="A300">
            <v>328</v>
          </cell>
        </row>
        <row r="301">
          <cell r="A301">
            <v>152</v>
          </cell>
        </row>
        <row r="302">
          <cell r="A302">
            <v>7</v>
          </cell>
        </row>
        <row r="303">
          <cell r="A303">
            <v>659</v>
          </cell>
        </row>
        <row r="304">
          <cell r="A304">
            <v>212</v>
          </cell>
        </row>
        <row r="305">
          <cell r="A305">
            <v>281</v>
          </cell>
        </row>
        <row r="306">
          <cell r="A306">
            <v>401</v>
          </cell>
        </row>
        <row r="307">
          <cell r="A307">
            <v>614</v>
          </cell>
        </row>
        <row r="308">
          <cell r="A308">
            <v>384</v>
          </cell>
        </row>
        <row r="309">
          <cell r="A309">
            <v>258</v>
          </cell>
        </row>
        <row r="310">
          <cell r="A310">
            <v>393</v>
          </cell>
        </row>
        <row r="311">
          <cell r="A311">
            <v>583</v>
          </cell>
        </row>
        <row r="312">
          <cell r="A312">
            <v>645</v>
          </cell>
        </row>
        <row r="313">
          <cell r="A313">
            <v>656</v>
          </cell>
        </row>
        <row r="314">
          <cell r="A314">
            <v>293</v>
          </cell>
        </row>
        <row r="315">
          <cell r="A315">
            <v>290</v>
          </cell>
        </row>
        <row r="316">
          <cell r="A316">
            <v>128</v>
          </cell>
        </row>
        <row r="317">
          <cell r="A317">
            <v>352</v>
          </cell>
        </row>
        <row r="318">
          <cell r="A318">
            <v>607</v>
          </cell>
        </row>
        <row r="319">
          <cell r="A319">
            <v>345</v>
          </cell>
        </row>
        <row r="320">
          <cell r="A320">
            <v>205</v>
          </cell>
        </row>
        <row r="321">
          <cell r="A321">
            <v>87</v>
          </cell>
        </row>
        <row r="322">
          <cell r="A322">
            <v>84</v>
          </cell>
        </row>
        <row r="323">
          <cell r="A323">
            <v>367</v>
          </cell>
        </row>
        <row r="324">
          <cell r="A324">
            <v>577</v>
          </cell>
        </row>
        <row r="325">
          <cell r="A325">
            <v>231</v>
          </cell>
        </row>
        <row r="326">
          <cell r="A326">
            <v>348</v>
          </cell>
        </row>
        <row r="327">
          <cell r="A327">
            <v>615</v>
          </cell>
        </row>
        <row r="328">
          <cell r="A328">
            <v>366</v>
          </cell>
        </row>
        <row r="329">
          <cell r="A329">
            <v>606</v>
          </cell>
        </row>
        <row r="330">
          <cell r="A330">
            <v>165</v>
          </cell>
        </row>
        <row r="331">
          <cell r="A331">
            <v>316</v>
          </cell>
        </row>
        <row r="332">
          <cell r="A332">
            <v>326</v>
          </cell>
        </row>
        <row r="333">
          <cell r="A333">
            <v>18</v>
          </cell>
        </row>
        <row r="334">
          <cell r="A334">
            <v>637</v>
          </cell>
        </row>
        <row r="335">
          <cell r="A335">
            <v>155</v>
          </cell>
        </row>
        <row r="336">
          <cell r="A336">
            <v>619</v>
          </cell>
        </row>
        <row r="337">
          <cell r="A337">
            <v>349</v>
          </cell>
        </row>
        <row r="338">
          <cell r="A338">
            <v>322</v>
          </cell>
        </row>
        <row r="339">
          <cell r="A339">
            <v>53</v>
          </cell>
        </row>
        <row r="340">
          <cell r="A340">
            <v>69</v>
          </cell>
        </row>
        <row r="341">
          <cell r="A341">
            <v>255</v>
          </cell>
        </row>
        <row r="342">
          <cell r="A342">
            <v>271</v>
          </cell>
        </row>
        <row r="343">
          <cell r="A343">
            <v>639</v>
          </cell>
        </row>
        <row r="344">
          <cell r="A344">
            <v>313</v>
          </cell>
        </row>
        <row r="345">
          <cell r="A345">
            <v>387</v>
          </cell>
        </row>
        <row r="346">
          <cell r="A346">
            <v>70</v>
          </cell>
        </row>
        <row r="347">
          <cell r="A347">
            <v>291</v>
          </cell>
        </row>
        <row r="348">
          <cell r="A348">
            <v>643</v>
          </cell>
        </row>
        <row r="349">
          <cell r="A349">
            <v>562</v>
          </cell>
        </row>
        <row r="350">
          <cell r="A350">
            <v>116</v>
          </cell>
        </row>
        <row r="351">
          <cell r="A351">
            <v>179</v>
          </cell>
        </row>
        <row r="352">
          <cell r="A352">
            <v>308</v>
          </cell>
        </row>
        <row r="353">
          <cell r="A353">
            <v>236</v>
          </cell>
        </row>
        <row r="354">
          <cell r="A354">
            <v>335</v>
          </cell>
        </row>
        <row r="355">
          <cell r="A355">
            <v>397</v>
          </cell>
        </row>
        <row r="356">
          <cell r="A356">
            <v>118</v>
          </cell>
        </row>
        <row r="357">
          <cell r="A357">
            <v>1</v>
          </cell>
        </row>
        <row r="358">
          <cell r="A358">
            <v>206</v>
          </cell>
        </row>
        <row r="359">
          <cell r="A359">
            <v>48</v>
          </cell>
        </row>
        <row r="360">
          <cell r="A360">
            <v>268</v>
          </cell>
        </row>
        <row r="361">
          <cell r="A361">
            <v>23</v>
          </cell>
        </row>
        <row r="362">
          <cell r="A362">
            <v>632</v>
          </cell>
        </row>
        <row r="363">
          <cell r="A363">
            <v>88</v>
          </cell>
        </row>
        <row r="364">
          <cell r="A364">
            <v>174</v>
          </cell>
        </row>
        <row r="365">
          <cell r="A365">
            <v>248</v>
          </cell>
        </row>
        <row r="366">
          <cell r="A366">
            <v>370</v>
          </cell>
        </row>
        <row r="367">
          <cell r="A367">
            <v>587</v>
          </cell>
        </row>
        <row r="368">
          <cell r="A368">
            <v>9</v>
          </cell>
        </row>
        <row r="369">
          <cell r="A369">
            <v>400</v>
          </cell>
        </row>
        <row r="370">
          <cell r="A370">
            <v>178</v>
          </cell>
        </row>
        <row r="371">
          <cell r="A371">
            <v>199</v>
          </cell>
        </row>
        <row r="372">
          <cell r="A372">
            <v>229</v>
          </cell>
        </row>
        <row r="373">
          <cell r="A373">
            <v>188</v>
          </cell>
        </row>
        <row r="374">
          <cell r="A374">
            <v>106</v>
          </cell>
        </row>
        <row r="375">
          <cell r="A375">
            <v>233</v>
          </cell>
        </row>
        <row r="376">
          <cell r="A376">
            <v>276</v>
          </cell>
        </row>
        <row r="377">
          <cell r="A377">
            <v>78</v>
          </cell>
        </row>
        <row r="378">
          <cell r="A378">
            <v>8</v>
          </cell>
        </row>
        <row r="379">
          <cell r="A379">
            <v>334</v>
          </cell>
        </row>
        <row r="380">
          <cell r="A380">
            <v>635</v>
          </cell>
        </row>
        <row r="381">
          <cell r="A381">
            <v>98</v>
          </cell>
        </row>
        <row r="382">
          <cell r="A382">
            <v>14</v>
          </cell>
        </row>
        <row r="383">
          <cell r="A383">
            <v>640</v>
          </cell>
        </row>
        <row r="384">
          <cell r="A384">
            <v>317</v>
          </cell>
        </row>
        <row r="385">
          <cell r="A385">
            <v>204</v>
          </cell>
        </row>
        <row r="386">
          <cell r="A386">
            <v>306</v>
          </cell>
        </row>
        <row r="387">
          <cell r="A387">
            <v>578</v>
          </cell>
        </row>
        <row r="388">
          <cell r="A388">
            <v>112</v>
          </cell>
        </row>
        <row r="389">
          <cell r="A389">
            <v>618</v>
          </cell>
        </row>
        <row r="390">
          <cell r="A390">
            <v>120</v>
          </cell>
        </row>
        <row r="391">
          <cell r="A391">
            <v>556</v>
          </cell>
        </row>
        <row r="392">
          <cell r="A392">
            <v>644</v>
          </cell>
        </row>
        <row r="393">
          <cell r="A393">
            <v>575</v>
          </cell>
        </row>
        <row r="394">
          <cell r="A394">
            <v>123</v>
          </cell>
        </row>
        <row r="395">
          <cell r="A395">
            <v>347</v>
          </cell>
        </row>
        <row r="396">
          <cell r="A396">
            <v>43</v>
          </cell>
        </row>
        <row r="397">
          <cell r="A397">
            <v>636</v>
          </cell>
        </row>
        <row r="398">
          <cell r="A398">
            <v>108</v>
          </cell>
        </row>
        <row r="399">
          <cell r="A399">
            <v>228</v>
          </cell>
        </row>
        <row r="400">
          <cell r="A400">
            <v>202</v>
          </cell>
        </row>
        <row r="401">
          <cell r="A401">
            <v>96</v>
          </cell>
        </row>
        <row r="402">
          <cell r="A402">
            <v>282</v>
          </cell>
        </row>
        <row r="403">
          <cell r="A403">
            <v>299</v>
          </cell>
        </row>
        <row r="404">
          <cell r="A404">
            <v>97</v>
          </cell>
        </row>
        <row r="405">
          <cell r="A405">
            <v>595</v>
          </cell>
        </row>
        <row r="406">
          <cell r="A406">
            <v>588</v>
          </cell>
        </row>
        <row r="407">
          <cell r="A407">
            <v>74</v>
          </cell>
        </row>
        <row r="408">
          <cell r="A408">
            <v>660</v>
          </cell>
        </row>
        <row r="409">
          <cell r="A409">
            <v>4</v>
          </cell>
        </row>
        <row r="410">
          <cell r="A410">
            <v>626</v>
          </cell>
        </row>
        <row r="411">
          <cell r="A411">
            <v>356</v>
          </cell>
        </row>
        <row r="412">
          <cell r="A412">
            <v>296</v>
          </cell>
        </row>
        <row r="413">
          <cell r="A413">
            <v>388</v>
          </cell>
        </row>
        <row r="414">
          <cell r="A414">
            <v>314</v>
          </cell>
        </row>
        <row r="415">
          <cell r="A415">
            <v>52</v>
          </cell>
        </row>
        <row r="416">
          <cell r="A416">
            <v>46</v>
          </cell>
        </row>
        <row r="417">
          <cell r="A417">
            <v>2</v>
          </cell>
        </row>
      </sheetData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351</v>
          </cell>
        </row>
        <row r="3">
          <cell r="A3">
            <v>311</v>
          </cell>
        </row>
        <row r="4">
          <cell r="A4">
            <v>307</v>
          </cell>
        </row>
        <row r="5">
          <cell r="A5">
            <v>152</v>
          </cell>
        </row>
        <row r="6">
          <cell r="A6">
            <v>626</v>
          </cell>
        </row>
        <row r="7">
          <cell r="A7">
            <v>291</v>
          </cell>
        </row>
        <row r="8">
          <cell r="A8">
            <v>118</v>
          </cell>
        </row>
        <row r="9">
          <cell r="A9">
            <v>108</v>
          </cell>
        </row>
        <row r="10">
          <cell r="A10">
            <v>631</v>
          </cell>
        </row>
        <row r="11">
          <cell r="A11">
            <v>344</v>
          </cell>
        </row>
        <row r="12">
          <cell r="A12">
            <v>69</v>
          </cell>
        </row>
        <row r="13">
          <cell r="A13">
            <v>199</v>
          </cell>
        </row>
        <row r="14">
          <cell r="A14">
            <v>561</v>
          </cell>
        </row>
        <row r="15">
          <cell r="A15">
            <v>559</v>
          </cell>
        </row>
        <row r="16">
          <cell r="A16">
            <v>314</v>
          </cell>
        </row>
        <row r="17">
          <cell r="A17">
            <v>376</v>
          </cell>
        </row>
        <row r="18">
          <cell r="A18">
            <v>643</v>
          </cell>
        </row>
        <row r="19">
          <cell r="A19">
            <v>354</v>
          </cell>
        </row>
        <row r="20">
          <cell r="A20">
            <v>1</v>
          </cell>
        </row>
        <row r="21">
          <cell r="A21">
            <v>221</v>
          </cell>
        </row>
        <row r="22">
          <cell r="A22">
            <v>158</v>
          </cell>
        </row>
        <row r="23">
          <cell r="A23">
            <v>630</v>
          </cell>
        </row>
        <row r="24">
          <cell r="A24">
            <v>613</v>
          </cell>
        </row>
        <row r="25">
          <cell r="A25">
            <v>196</v>
          </cell>
        </row>
        <row r="26">
          <cell r="A26">
            <v>23</v>
          </cell>
        </row>
        <row r="27">
          <cell r="A27">
            <v>322</v>
          </cell>
        </row>
        <row r="28">
          <cell r="A28">
            <v>289</v>
          </cell>
        </row>
        <row r="29">
          <cell r="A29">
            <v>128</v>
          </cell>
        </row>
        <row r="30">
          <cell r="A30">
            <v>359</v>
          </cell>
        </row>
        <row r="31">
          <cell r="A31">
            <v>181</v>
          </cell>
        </row>
        <row r="32">
          <cell r="A32">
            <v>400</v>
          </cell>
        </row>
        <row r="33">
          <cell r="A33">
            <v>117</v>
          </cell>
        </row>
        <row r="34">
          <cell r="A34">
            <v>665</v>
          </cell>
        </row>
        <row r="35">
          <cell r="A35">
            <v>55</v>
          </cell>
        </row>
        <row r="36">
          <cell r="A36">
            <v>391</v>
          </cell>
        </row>
        <row r="37">
          <cell r="A37">
            <v>260</v>
          </cell>
        </row>
        <row r="38">
          <cell r="A38">
            <v>116</v>
          </cell>
        </row>
        <row r="39">
          <cell r="A39">
            <v>343</v>
          </cell>
        </row>
        <row r="40">
          <cell r="A40">
            <v>86</v>
          </cell>
        </row>
        <row r="41">
          <cell r="A41">
            <v>347</v>
          </cell>
        </row>
        <row r="42">
          <cell r="A42">
            <v>664</v>
          </cell>
        </row>
        <row r="43">
          <cell r="A43">
            <v>89</v>
          </cell>
        </row>
        <row r="44">
          <cell r="A44">
            <v>43</v>
          </cell>
        </row>
        <row r="45">
          <cell r="A45">
            <v>308</v>
          </cell>
        </row>
        <row r="46">
          <cell r="A46">
            <v>369</v>
          </cell>
        </row>
        <row r="47">
          <cell r="A47">
            <v>187</v>
          </cell>
        </row>
        <row r="48">
          <cell r="A48">
            <v>134</v>
          </cell>
        </row>
        <row r="49">
          <cell r="A49">
            <v>639</v>
          </cell>
        </row>
        <row r="50">
          <cell r="A50">
            <v>277</v>
          </cell>
        </row>
        <row r="51">
          <cell r="A51">
            <v>141</v>
          </cell>
        </row>
        <row r="52">
          <cell r="A52">
            <v>182</v>
          </cell>
        </row>
        <row r="53">
          <cell r="A53">
            <v>387</v>
          </cell>
        </row>
        <row r="54">
          <cell r="A54">
            <v>19</v>
          </cell>
        </row>
        <row r="55">
          <cell r="A55">
            <v>251</v>
          </cell>
        </row>
        <row r="56">
          <cell r="A56">
            <v>167</v>
          </cell>
        </row>
        <row r="57">
          <cell r="A57">
            <v>393</v>
          </cell>
        </row>
        <row r="58">
          <cell r="A58">
            <v>629</v>
          </cell>
        </row>
        <row r="59">
          <cell r="A59">
            <v>88</v>
          </cell>
        </row>
        <row r="60">
          <cell r="A60">
            <v>113</v>
          </cell>
        </row>
        <row r="61">
          <cell r="A61">
            <v>566</v>
          </cell>
        </row>
        <row r="62">
          <cell r="A62">
            <v>300</v>
          </cell>
        </row>
        <row r="63">
          <cell r="A63">
            <v>595</v>
          </cell>
        </row>
        <row r="64">
          <cell r="A64">
            <v>572</v>
          </cell>
        </row>
        <row r="65">
          <cell r="A65">
            <v>178</v>
          </cell>
        </row>
        <row r="66">
          <cell r="A66">
            <v>661</v>
          </cell>
        </row>
        <row r="67">
          <cell r="A67">
            <v>160</v>
          </cell>
        </row>
        <row r="68">
          <cell r="A68">
            <v>38</v>
          </cell>
        </row>
        <row r="69">
          <cell r="A69">
            <v>653</v>
          </cell>
        </row>
        <row r="70">
          <cell r="A70">
            <v>618</v>
          </cell>
        </row>
        <row r="71">
          <cell r="A71">
            <v>164</v>
          </cell>
        </row>
        <row r="72">
          <cell r="A72">
            <v>18</v>
          </cell>
        </row>
        <row r="73">
          <cell r="A73">
            <v>30</v>
          </cell>
        </row>
        <row r="74">
          <cell r="A74">
            <v>255</v>
          </cell>
        </row>
        <row r="75">
          <cell r="A75">
            <v>281</v>
          </cell>
        </row>
        <row r="76">
          <cell r="A76">
            <v>95</v>
          </cell>
        </row>
        <row r="77">
          <cell r="A77">
            <v>100</v>
          </cell>
        </row>
        <row r="78">
          <cell r="A78">
            <v>577</v>
          </cell>
        </row>
        <row r="79">
          <cell r="A79">
            <v>625</v>
          </cell>
        </row>
        <row r="80">
          <cell r="A80">
            <v>174</v>
          </cell>
        </row>
        <row r="81">
          <cell r="A81">
            <v>257</v>
          </cell>
        </row>
        <row r="82">
          <cell r="A82">
            <v>253</v>
          </cell>
        </row>
        <row r="83">
          <cell r="A83">
            <v>573</v>
          </cell>
        </row>
        <row r="84">
          <cell r="A84">
            <v>385</v>
          </cell>
        </row>
        <row r="85">
          <cell r="A85">
            <v>265</v>
          </cell>
        </row>
        <row r="86">
          <cell r="A86">
            <v>65</v>
          </cell>
        </row>
        <row r="87">
          <cell r="A87">
            <v>312</v>
          </cell>
        </row>
        <row r="88">
          <cell r="A88">
            <v>567</v>
          </cell>
        </row>
        <row r="89">
          <cell r="A89">
            <v>62</v>
          </cell>
        </row>
        <row r="90">
          <cell r="A90">
            <v>256</v>
          </cell>
        </row>
        <row r="91">
          <cell r="A91">
            <v>659</v>
          </cell>
        </row>
        <row r="92">
          <cell r="A92">
            <v>581</v>
          </cell>
        </row>
        <row r="93">
          <cell r="A93">
            <v>594</v>
          </cell>
        </row>
        <row r="94">
          <cell r="A94">
            <v>203</v>
          </cell>
        </row>
        <row r="95">
          <cell r="A95">
            <v>184</v>
          </cell>
        </row>
        <row r="96">
          <cell r="A96">
            <v>571</v>
          </cell>
        </row>
        <row r="97">
          <cell r="A97">
            <v>297</v>
          </cell>
        </row>
        <row r="98">
          <cell r="A98">
            <v>296</v>
          </cell>
        </row>
        <row r="99">
          <cell r="A99">
            <v>321</v>
          </cell>
        </row>
        <row r="100">
          <cell r="A100">
            <v>59</v>
          </cell>
        </row>
        <row r="101">
          <cell r="A101">
            <v>360</v>
          </cell>
        </row>
        <row r="102">
          <cell r="A102">
            <v>85</v>
          </cell>
        </row>
        <row r="103">
          <cell r="A103">
            <v>90</v>
          </cell>
        </row>
        <row r="104">
          <cell r="A104">
            <v>273</v>
          </cell>
        </row>
        <row r="105">
          <cell r="A105">
            <v>622</v>
          </cell>
        </row>
        <row r="106">
          <cell r="A106">
            <v>266</v>
          </cell>
        </row>
        <row r="107">
          <cell r="A107">
            <v>570</v>
          </cell>
        </row>
        <row r="108">
          <cell r="A108">
            <v>215</v>
          </cell>
        </row>
        <row r="109">
          <cell r="A109">
            <v>367</v>
          </cell>
        </row>
        <row r="110">
          <cell r="A110">
            <v>136</v>
          </cell>
        </row>
        <row r="111">
          <cell r="A111">
            <v>287</v>
          </cell>
        </row>
        <row r="112">
          <cell r="A112">
            <v>250</v>
          </cell>
        </row>
        <row r="113">
          <cell r="A113">
            <v>646</v>
          </cell>
        </row>
        <row r="114">
          <cell r="A114">
            <v>585</v>
          </cell>
        </row>
        <row r="115">
          <cell r="A115">
            <v>226</v>
          </cell>
        </row>
        <row r="116">
          <cell r="A116">
            <v>188</v>
          </cell>
        </row>
        <row r="117">
          <cell r="A117">
            <v>107</v>
          </cell>
        </row>
        <row r="118">
          <cell r="A118">
            <v>12</v>
          </cell>
        </row>
        <row r="119">
          <cell r="A119">
            <v>32</v>
          </cell>
        </row>
        <row r="120">
          <cell r="A120">
            <v>640</v>
          </cell>
        </row>
        <row r="121">
          <cell r="A121">
            <v>20</v>
          </cell>
        </row>
        <row r="122">
          <cell r="A122">
            <v>619</v>
          </cell>
        </row>
        <row r="123">
          <cell r="A123">
            <v>44</v>
          </cell>
        </row>
        <row r="124">
          <cell r="A124">
            <v>641</v>
          </cell>
        </row>
        <row r="125">
          <cell r="A125">
            <v>74</v>
          </cell>
        </row>
        <row r="126">
          <cell r="A126">
            <v>22</v>
          </cell>
        </row>
        <row r="127">
          <cell r="A127">
            <v>21</v>
          </cell>
        </row>
        <row r="128">
          <cell r="A128">
            <v>54</v>
          </cell>
        </row>
        <row r="129">
          <cell r="A129">
            <v>353</v>
          </cell>
        </row>
        <row r="130">
          <cell r="A130">
            <v>656</v>
          </cell>
        </row>
        <row r="131">
          <cell r="A131">
            <v>272</v>
          </cell>
        </row>
        <row r="132">
          <cell r="A132">
            <v>115</v>
          </cell>
        </row>
        <row r="133">
          <cell r="A133">
            <v>148</v>
          </cell>
        </row>
        <row r="134">
          <cell r="A134">
            <v>27</v>
          </cell>
        </row>
        <row r="135">
          <cell r="A135">
            <v>372</v>
          </cell>
        </row>
        <row r="136">
          <cell r="A136">
            <v>375</v>
          </cell>
        </row>
        <row r="137">
          <cell r="A137">
            <v>592</v>
          </cell>
        </row>
        <row r="138">
          <cell r="A138">
            <v>127</v>
          </cell>
        </row>
        <row r="139">
          <cell r="A139">
            <v>299</v>
          </cell>
        </row>
        <row r="140">
          <cell r="A140">
            <v>91</v>
          </cell>
        </row>
        <row r="141">
          <cell r="A141">
            <v>248</v>
          </cell>
        </row>
        <row r="142">
          <cell r="A142">
            <v>29</v>
          </cell>
        </row>
        <row r="143">
          <cell r="A143">
            <v>666</v>
          </cell>
        </row>
        <row r="144">
          <cell r="A144">
            <v>635</v>
          </cell>
        </row>
        <row r="145">
          <cell r="A145">
            <v>313</v>
          </cell>
        </row>
        <row r="146">
          <cell r="A146">
            <v>332</v>
          </cell>
        </row>
        <row r="147">
          <cell r="A147">
            <v>320</v>
          </cell>
        </row>
        <row r="148">
          <cell r="A148">
            <v>587</v>
          </cell>
        </row>
        <row r="149">
          <cell r="A149">
            <v>153</v>
          </cell>
        </row>
        <row r="150">
          <cell r="A150">
            <v>189</v>
          </cell>
        </row>
        <row r="151">
          <cell r="A151">
            <v>78</v>
          </cell>
        </row>
        <row r="152">
          <cell r="A152">
            <v>279</v>
          </cell>
        </row>
        <row r="153">
          <cell r="A153">
            <v>366</v>
          </cell>
        </row>
        <row r="154">
          <cell r="A154">
            <v>186</v>
          </cell>
        </row>
        <row r="155">
          <cell r="A155">
            <v>553</v>
          </cell>
        </row>
        <row r="156">
          <cell r="A156">
            <v>261</v>
          </cell>
        </row>
        <row r="157">
          <cell r="A157">
            <v>147</v>
          </cell>
        </row>
        <row r="158">
          <cell r="A158">
            <v>68</v>
          </cell>
        </row>
        <row r="159">
          <cell r="A159">
            <v>126</v>
          </cell>
        </row>
        <row r="160">
          <cell r="A160">
            <v>3</v>
          </cell>
        </row>
        <row r="161">
          <cell r="A161">
            <v>612</v>
          </cell>
        </row>
        <row r="162">
          <cell r="A162">
            <v>632</v>
          </cell>
        </row>
        <row r="163">
          <cell r="A163">
            <v>165</v>
          </cell>
        </row>
        <row r="164">
          <cell r="A164">
            <v>217</v>
          </cell>
        </row>
        <row r="165">
          <cell r="A165">
            <v>560</v>
          </cell>
        </row>
        <row r="166">
          <cell r="A166">
            <v>75</v>
          </cell>
        </row>
        <row r="167">
          <cell r="A167">
            <v>132</v>
          </cell>
        </row>
        <row r="168">
          <cell r="A168">
            <v>245</v>
          </cell>
        </row>
        <row r="169">
          <cell r="A169">
            <v>58</v>
          </cell>
        </row>
        <row r="170">
          <cell r="A170">
            <v>109</v>
          </cell>
        </row>
        <row r="171">
          <cell r="A171">
            <v>269</v>
          </cell>
        </row>
        <row r="172">
          <cell r="A172">
            <v>119</v>
          </cell>
        </row>
        <row r="173">
          <cell r="A173">
            <v>555</v>
          </cell>
        </row>
        <row r="174">
          <cell r="A174">
            <v>348</v>
          </cell>
        </row>
        <row r="175">
          <cell r="A175">
            <v>11</v>
          </cell>
        </row>
        <row r="176">
          <cell r="A176">
            <v>608</v>
          </cell>
        </row>
        <row r="177">
          <cell r="A177">
            <v>154</v>
          </cell>
        </row>
        <row r="178">
          <cell r="A178">
            <v>362</v>
          </cell>
        </row>
        <row r="179">
          <cell r="A179">
            <v>345</v>
          </cell>
        </row>
        <row r="180">
          <cell r="A180">
            <v>31</v>
          </cell>
        </row>
        <row r="181">
          <cell r="A181">
            <v>380</v>
          </cell>
        </row>
        <row r="182">
          <cell r="A182">
            <v>56</v>
          </cell>
        </row>
        <row r="183">
          <cell r="A183">
            <v>185</v>
          </cell>
        </row>
        <row r="184">
          <cell r="A184">
            <v>176</v>
          </cell>
        </row>
        <row r="185">
          <cell r="A185">
            <v>53</v>
          </cell>
        </row>
        <row r="186">
          <cell r="A186">
            <v>98</v>
          </cell>
        </row>
        <row r="187">
          <cell r="A187">
            <v>586</v>
          </cell>
        </row>
        <row r="188">
          <cell r="A188">
            <v>120</v>
          </cell>
        </row>
        <row r="189">
          <cell r="A189">
            <v>172</v>
          </cell>
        </row>
        <row r="190">
          <cell r="A190">
            <v>602</v>
          </cell>
        </row>
        <row r="191">
          <cell r="A191">
            <v>662</v>
          </cell>
        </row>
        <row r="192">
          <cell r="A192">
            <v>179</v>
          </cell>
        </row>
        <row r="193">
          <cell r="A193">
            <v>25</v>
          </cell>
        </row>
        <row r="194">
          <cell r="A194">
            <v>386</v>
          </cell>
        </row>
        <row r="195">
          <cell r="A195">
            <v>397</v>
          </cell>
        </row>
        <row r="196">
          <cell r="A196">
            <v>335</v>
          </cell>
        </row>
        <row r="197">
          <cell r="A197">
            <v>651</v>
          </cell>
        </row>
        <row r="198">
          <cell r="A198">
            <v>137</v>
          </cell>
        </row>
        <row r="199">
          <cell r="A199">
            <v>161</v>
          </cell>
        </row>
        <row r="200">
          <cell r="A200">
            <v>607</v>
          </cell>
        </row>
        <row r="201">
          <cell r="A201">
            <v>271</v>
          </cell>
        </row>
        <row r="202">
          <cell r="A202">
            <v>642</v>
          </cell>
        </row>
        <row r="203">
          <cell r="A203">
            <v>244</v>
          </cell>
        </row>
        <row r="204">
          <cell r="A204">
            <v>578</v>
          </cell>
        </row>
        <row r="205">
          <cell r="A205">
            <v>36</v>
          </cell>
        </row>
        <row r="206">
          <cell r="A206">
            <v>623</v>
          </cell>
        </row>
        <row r="207">
          <cell r="A207">
            <v>381</v>
          </cell>
        </row>
        <row r="208">
          <cell r="A208">
            <v>125</v>
          </cell>
        </row>
        <row r="209">
          <cell r="A209">
            <v>373</v>
          </cell>
        </row>
        <row r="210">
          <cell r="A210">
            <v>615</v>
          </cell>
        </row>
        <row r="211">
          <cell r="A211">
            <v>231</v>
          </cell>
        </row>
        <row r="212">
          <cell r="A212">
            <v>565</v>
          </cell>
        </row>
        <row r="213">
          <cell r="A213">
            <v>636</v>
          </cell>
        </row>
        <row r="214">
          <cell r="A214">
            <v>8</v>
          </cell>
        </row>
        <row r="215">
          <cell r="A215">
            <v>399</v>
          </cell>
        </row>
        <row r="216">
          <cell r="A216">
            <v>9</v>
          </cell>
        </row>
        <row r="217">
          <cell r="A217">
            <v>139</v>
          </cell>
        </row>
        <row r="218">
          <cell r="A218">
            <v>611</v>
          </cell>
        </row>
        <row r="219">
          <cell r="A219">
            <v>173</v>
          </cell>
        </row>
        <row r="220">
          <cell r="A220">
            <v>305</v>
          </cell>
        </row>
        <row r="221">
          <cell r="A221">
            <v>235</v>
          </cell>
        </row>
        <row r="222">
          <cell r="A222">
            <v>564</v>
          </cell>
        </row>
        <row r="223">
          <cell r="A223">
            <v>201</v>
          </cell>
        </row>
        <row r="224">
          <cell r="A224">
            <v>211</v>
          </cell>
        </row>
        <row r="225">
          <cell r="A225">
            <v>51</v>
          </cell>
        </row>
        <row r="226">
          <cell r="A226">
            <v>276</v>
          </cell>
        </row>
        <row r="227">
          <cell r="A227">
            <v>605</v>
          </cell>
        </row>
        <row r="228">
          <cell r="A228">
            <v>342</v>
          </cell>
        </row>
        <row r="229">
          <cell r="A229">
            <v>593</v>
          </cell>
        </row>
        <row r="230">
          <cell r="A230">
            <v>10</v>
          </cell>
        </row>
        <row r="231">
          <cell r="A231">
            <v>357</v>
          </cell>
        </row>
        <row r="232">
          <cell r="A232">
            <v>180</v>
          </cell>
        </row>
        <row r="233">
          <cell r="A233">
            <v>143</v>
          </cell>
        </row>
        <row r="234">
          <cell r="A234">
            <v>329</v>
          </cell>
        </row>
        <row r="235">
          <cell r="A235">
            <v>41</v>
          </cell>
        </row>
        <row r="236">
          <cell r="A236">
            <v>368</v>
          </cell>
        </row>
        <row r="237">
          <cell r="A237">
            <v>131</v>
          </cell>
        </row>
        <row r="238">
          <cell r="A238">
            <v>145</v>
          </cell>
        </row>
        <row r="239">
          <cell r="A239">
            <v>302</v>
          </cell>
        </row>
        <row r="240">
          <cell r="A240">
            <v>212</v>
          </cell>
        </row>
        <row r="241">
          <cell r="A241">
            <v>292</v>
          </cell>
        </row>
        <row r="242">
          <cell r="A242">
            <v>237</v>
          </cell>
        </row>
        <row r="243">
          <cell r="A243">
            <v>383</v>
          </cell>
        </row>
        <row r="244">
          <cell r="A244">
            <v>114</v>
          </cell>
        </row>
        <row r="245">
          <cell r="A245">
            <v>60</v>
          </cell>
        </row>
        <row r="246">
          <cell r="A246">
            <v>333</v>
          </cell>
        </row>
        <row r="247">
          <cell r="A247">
            <v>591</v>
          </cell>
        </row>
        <row r="248">
          <cell r="A248">
            <v>213</v>
          </cell>
        </row>
        <row r="249">
          <cell r="A249">
            <v>183</v>
          </cell>
        </row>
        <row r="250">
          <cell r="A250">
            <v>358</v>
          </cell>
        </row>
        <row r="251">
          <cell r="A251">
            <v>42</v>
          </cell>
        </row>
        <row r="252">
          <cell r="A252">
            <v>392</v>
          </cell>
        </row>
        <row r="253">
          <cell r="A253">
            <v>33</v>
          </cell>
        </row>
        <row r="254">
          <cell r="A254">
            <v>556</v>
          </cell>
        </row>
        <row r="255">
          <cell r="A255">
            <v>282</v>
          </cell>
        </row>
        <row r="256">
          <cell r="A256">
            <v>310</v>
          </cell>
        </row>
        <row r="257">
          <cell r="A257">
            <v>562</v>
          </cell>
        </row>
        <row r="258">
          <cell r="A258">
            <v>105</v>
          </cell>
        </row>
        <row r="259">
          <cell r="A259">
            <v>298</v>
          </cell>
        </row>
        <row r="260">
          <cell r="A260">
            <v>285</v>
          </cell>
        </row>
        <row r="261">
          <cell r="A261">
            <v>28</v>
          </cell>
        </row>
        <row r="262">
          <cell r="A262">
            <v>146</v>
          </cell>
        </row>
        <row r="263">
          <cell r="A263">
            <v>209</v>
          </cell>
        </row>
        <row r="264">
          <cell r="A264">
            <v>628</v>
          </cell>
        </row>
        <row r="265">
          <cell r="A265">
            <v>247</v>
          </cell>
        </row>
        <row r="266">
          <cell r="A266">
            <v>26</v>
          </cell>
        </row>
        <row r="267">
          <cell r="A267">
            <v>614</v>
          </cell>
        </row>
        <row r="268">
          <cell r="A268">
            <v>207</v>
          </cell>
        </row>
        <row r="269">
          <cell r="A269">
            <v>122</v>
          </cell>
        </row>
        <row r="270">
          <cell r="A270">
            <v>254</v>
          </cell>
        </row>
        <row r="271">
          <cell r="A271">
            <v>596</v>
          </cell>
        </row>
        <row r="272">
          <cell r="A272">
            <v>649</v>
          </cell>
        </row>
        <row r="273">
          <cell r="A273">
            <v>568</v>
          </cell>
        </row>
        <row r="274">
          <cell r="A274">
            <v>294</v>
          </cell>
        </row>
        <row r="275">
          <cell r="A275">
            <v>93</v>
          </cell>
        </row>
        <row r="276">
          <cell r="A276">
            <v>163</v>
          </cell>
        </row>
        <row r="277">
          <cell r="A277">
            <v>94</v>
          </cell>
        </row>
        <row r="278">
          <cell r="A278">
            <v>575</v>
          </cell>
        </row>
        <row r="279">
          <cell r="A279">
            <v>222</v>
          </cell>
        </row>
        <row r="280">
          <cell r="A280">
            <v>37</v>
          </cell>
        </row>
        <row r="281">
          <cell r="A281">
            <v>401</v>
          </cell>
        </row>
        <row r="282">
          <cell r="A282">
            <v>225</v>
          </cell>
        </row>
        <row r="283">
          <cell r="A283">
            <v>142</v>
          </cell>
        </row>
        <row r="284">
          <cell r="A284">
            <v>647</v>
          </cell>
        </row>
        <row r="285">
          <cell r="A285">
            <v>652</v>
          </cell>
        </row>
        <row r="286">
          <cell r="A286">
            <v>61</v>
          </cell>
        </row>
        <row r="287">
          <cell r="A287">
            <v>340</v>
          </cell>
        </row>
        <row r="288">
          <cell r="A288">
            <v>270</v>
          </cell>
        </row>
        <row r="289">
          <cell r="A289">
            <v>46</v>
          </cell>
        </row>
        <row r="290">
          <cell r="A290">
            <v>227</v>
          </cell>
        </row>
        <row r="291">
          <cell r="A291">
            <v>645</v>
          </cell>
        </row>
        <row r="292">
          <cell r="A292">
            <v>252</v>
          </cell>
        </row>
        <row r="293">
          <cell r="A293">
            <v>242</v>
          </cell>
        </row>
        <row r="294">
          <cell r="A294">
            <v>70</v>
          </cell>
        </row>
        <row r="295">
          <cell r="A295">
            <v>159</v>
          </cell>
        </row>
        <row r="296">
          <cell r="A296">
            <v>356</v>
          </cell>
        </row>
        <row r="297">
          <cell r="A297">
            <v>288</v>
          </cell>
        </row>
        <row r="298">
          <cell r="A298">
            <v>582</v>
          </cell>
        </row>
        <row r="299">
          <cell r="A299">
            <v>106</v>
          </cell>
        </row>
        <row r="300">
          <cell r="A300">
            <v>339</v>
          </cell>
        </row>
        <row r="301">
          <cell r="A301">
            <v>580</v>
          </cell>
        </row>
        <row r="302">
          <cell r="A302">
            <v>210</v>
          </cell>
        </row>
        <row r="303">
          <cell r="A303">
            <v>175</v>
          </cell>
        </row>
        <row r="304">
          <cell r="A304">
            <v>195</v>
          </cell>
        </row>
        <row r="305">
          <cell r="A305">
            <v>633</v>
          </cell>
        </row>
        <row r="306">
          <cell r="A306">
            <v>133</v>
          </cell>
        </row>
        <row r="307">
          <cell r="A307">
            <v>96</v>
          </cell>
        </row>
        <row r="308">
          <cell r="A308">
            <v>280</v>
          </cell>
        </row>
        <row r="309">
          <cell r="A309">
            <v>81</v>
          </cell>
        </row>
        <row r="310">
          <cell r="A310">
            <v>396</v>
          </cell>
        </row>
        <row r="311">
          <cell r="A311">
            <v>352</v>
          </cell>
        </row>
        <row r="312">
          <cell r="A312">
            <v>267</v>
          </cell>
        </row>
        <row r="313">
          <cell r="A313">
            <v>223</v>
          </cell>
        </row>
        <row r="314">
          <cell r="A314">
            <v>634</v>
          </cell>
        </row>
        <row r="315">
          <cell r="A315">
            <v>190</v>
          </cell>
        </row>
        <row r="316">
          <cell r="A316">
            <v>394</v>
          </cell>
        </row>
        <row r="317">
          <cell r="A317">
            <v>155</v>
          </cell>
        </row>
        <row r="318">
          <cell r="A318">
            <v>301</v>
          </cell>
        </row>
        <row r="319">
          <cell r="A319">
            <v>557</v>
          </cell>
        </row>
        <row r="320">
          <cell r="A320">
            <v>316</v>
          </cell>
        </row>
        <row r="321">
          <cell r="A321">
            <v>233</v>
          </cell>
        </row>
        <row r="322">
          <cell r="A322">
            <v>551</v>
          </cell>
        </row>
        <row r="323">
          <cell r="A323">
            <v>229</v>
          </cell>
        </row>
        <row r="324">
          <cell r="A324">
            <v>371</v>
          </cell>
        </row>
        <row r="325">
          <cell r="A325">
            <v>304</v>
          </cell>
        </row>
        <row r="326">
          <cell r="A326">
            <v>168</v>
          </cell>
        </row>
        <row r="327">
          <cell r="A327">
            <v>325</v>
          </cell>
        </row>
        <row r="328">
          <cell r="A328">
            <v>71</v>
          </cell>
        </row>
        <row r="329">
          <cell r="A329">
            <v>230</v>
          </cell>
        </row>
        <row r="330">
          <cell r="A330">
            <v>144</v>
          </cell>
        </row>
        <row r="331">
          <cell r="A331">
            <v>663</v>
          </cell>
        </row>
        <row r="332">
          <cell r="A332">
            <v>171</v>
          </cell>
        </row>
        <row r="333">
          <cell r="A333">
            <v>379</v>
          </cell>
        </row>
        <row r="334">
          <cell r="A334">
            <v>660</v>
          </cell>
        </row>
        <row r="335">
          <cell r="A335">
            <v>243</v>
          </cell>
        </row>
        <row r="336">
          <cell r="A336">
            <v>52</v>
          </cell>
        </row>
        <row r="337">
          <cell r="A337">
            <v>228</v>
          </cell>
        </row>
        <row r="338">
          <cell r="A338">
            <v>246</v>
          </cell>
        </row>
        <row r="339">
          <cell r="A339">
            <v>402</v>
          </cell>
        </row>
        <row r="340">
          <cell r="A340">
            <v>382</v>
          </cell>
        </row>
        <row r="341">
          <cell r="A341">
            <v>45</v>
          </cell>
        </row>
        <row r="342">
          <cell r="A342">
            <v>590</v>
          </cell>
        </row>
        <row r="343">
          <cell r="A343">
            <v>0</v>
          </cell>
        </row>
        <row r="344">
          <cell r="A344">
            <v>554</v>
          </cell>
        </row>
        <row r="345">
          <cell r="A345">
            <v>617</v>
          </cell>
        </row>
        <row r="346">
          <cell r="A346">
            <v>650</v>
          </cell>
        </row>
        <row r="347">
          <cell r="A347">
            <v>101</v>
          </cell>
        </row>
        <row r="348">
          <cell r="A348">
            <v>336</v>
          </cell>
        </row>
        <row r="349">
          <cell r="A349">
            <v>17</v>
          </cell>
        </row>
        <row r="350">
          <cell r="A350">
            <v>87</v>
          </cell>
        </row>
        <row r="351">
          <cell r="A351">
            <v>286</v>
          </cell>
        </row>
        <row r="352">
          <cell r="A352">
            <v>138</v>
          </cell>
        </row>
        <row r="353">
          <cell r="A353">
            <v>129</v>
          </cell>
        </row>
        <row r="354">
          <cell r="A354">
            <v>219</v>
          </cell>
        </row>
        <row r="355">
          <cell r="A355">
            <v>83</v>
          </cell>
        </row>
        <row r="356">
          <cell r="A356">
            <v>240</v>
          </cell>
        </row>
        <row r="357">
          <cell r="A357">
            <v>364</v>
          </cell>
        </row>
        <row r="358">
          <cell r="A358">
            <v>378</v>
          </cell>
        </row>
        <row r="359">
          <cell r="A359">
            <v>637</v>
          </cell>
        </row>
        <row r="360">
          <cell r="A360">
            <v>194</v>
          </cell>
        </row>
        <row r="361">
          <cell r="A361">
            <v>205</v>
          </cell>
        </row>
        <row r="362">
          <cell r="A362">
            <v>234</v>
          </cell>
        </row>
        <row r="363">
          <cell r="A363">
            <v>388</v>
          </cell>
        </row>
        <row r="364">
          <cell r="A364">
            <v>569</v>
          </cell>
        </row>
        <row r="365">
          <cell r="A365">
            <v>40</v>
          </cell>
        </row>
        <row r="366">
          <cell r="A366">
            <v>315</v>
          </cell>
        </row>
        <row r="367">
          <cell r="A367">
            <v>4</v>
          </cell>
        </row>
        <row r="368">
          <cell r="A368">
            <v>574</v>
          </cell>
        </row>
        <row r="369">
          <cell r="A369">
            <v>583</v>
          </cell>
        </row>
        <row r="370">
          <cell r="A370">
            <v>309</v>
          </cell>
        </row>
        <row r="371">
          <cell r="A371">
            <v>73</v>
          </cell>
        </row>
        <row r="372">
          <cell r="A372">
            <v>610</v>
          </cell>
        </row>
        <row r="373">
          <cell r="A373">
            <v>162</v>
          </cell>
        </row>
        <row r="374">
          <cell r="A374">
            <v>67</v>
          </cell>
        </row>
        <row r="375">
          <cell r="A375">
            <v>124</v>
          </cell>
        </row>
        <row r="376">
          <cell r="A376">
            <v>346</v>
          </cell>
        </row>
        <row r="377">
          <cell r="A377">
            <v>293</v>
          </cell>
        </row>
        <row r="378">
          <cell r="A378">
            <v>284</v>
          </cell>
        </row>
        <row r="379">
          <cell r="A379">
            <v>151</v>
          </cell>
        </row>
        <row r="380">
          <cell r="A380">
            <v>324</v>
          </cell>
        </row>
        <row r="381">
          <cell r="A381">
            <v>552</v>
          </cell>
        </row>
        <row r="382">
          <cell r="A382">
            <v>15</v>
          </cell>
        </row>
        <row r="383">
          <cell r="A383">
            <v>103</v>
          </cell>
        </row>
        <row r="384">
          <cell r="A384">
            <v>150</v>
          </cell>
        </row>
        <row r="385">
          <cell r="A385">
            <v>338</v>
          </cell>
        </row>
        <row r="386">
          <cell r="A386">
            <v>14</v>
          </cell>
        </row>
        <row r="387">
          <cell r="A387">
            <v>609</v>
          </cell>
        </row>
        <row r="388">
          <cell r="A388">
            <v>330</v>
          </cell>
        </row>
        <row r="389">
          <cell r="A389">
            <v>558</v>
          </cell>
        </row>
        <row r="390">
          <cell r="A390">
            <v>112</v>
          </cell>
        </row>
        <row r="391">
          <cell r="A391">
            <v>317</v>
          </cell>
        </row>
        <row r="392">
          <cell r="A392">
            <v>97</v>
          </cell>
        </row>
        <row r="393">
          <cell r="A393">
            <v>604</v>
          </cell>
        </row>
        <row r="394">
          <cell r="A394">
            <v>177</v>
          </cell>
        </row>
        <row r="395">
          <cell r="A395">
            <v>328</v>
          </cell>
        </row>
        <row r="396">
          <cell r="A396">
            <v>390</v>
          </cell>
        </row>
        <row r="397">
          <cell r="A397">
            <v>82</v>
          </cell>
        </row>
        <row r="398">
          <cell r="A398">
            <v>2</v>
          </cell>
        </row>
        <row r="399">
          <cell r="A399">
            <v>334</v>
          </cell>
        </row>
        <row r="400">
          <cell r="A400">
            <v>66</v>
          </cell>
        </row>
        <row r="401">
          <cell r="A401">
            <v>350</v>
          </cell>
        </row>
        <row r="402">
          <cell r="A402">
            <v>5</v>
          </cell>
        </row>
        <row r="403">
          <cell r="A403">
            <v>349</v>
          </cell>
        </row>
        <row r="404">
          <cell r="A404">
            <v>206</v>
          </cell>
        </row>
        <row r="405">
          <cell r="A405">
            <v>341</v>
          </cell>
        </row>
        <row r="406">
          <cell r="A406">
            <v>600</v>
          </cell>
        </row>
        <row r="407">
          <cell r="A407">
            <v>35</v>
          </cell>
        </row>
        <row r="408">
          <cell r="A408">
            <v>104</v>
          </cell>
        </row>
        <row r="409">
          <cell r="A409">
            <v>157</v>
          </cell>
        </row>
        <row r="410">
          <cell r="A410">
            <v>648</v>
          </cell>
        </row>
        <row r="411">
          <cell r="A411">
            <v>208</v>
          </cell>
        </row>
        <row r="412">
          <cell r="A412">
            <v>326</v>
          </cell>
        </row>
        <row r="413">
          <cell r="A413">
            <v>658</v>
          </cell>
        </row>
        <row r="414">
          <cell r="A414">
            <v>72</v>
          </cell>
        </row>
        <row r="415">
          <cell r="A415">
            <v>102</v>
          </cell>
        </row>
        <row r="416">
          <cell r="A416">
            <v>76</v>
          </cell>
        </row>
        <row r="417">
          <cell r="A417">
            <v>318</v>
          </cell>
        </row>
      </sheetData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64</v>
          </cell>
        </row>
        <row r="3">
          <cell r="A3">
            <v>345</v>
          </cell>
        </row>
        <row r="4">
          <cell r="A4">
            <v>211</v>
          </cell>
        </row>
        <row r="5">
          <cell r="A5">
            <v>585</v>
          </cell>
        </row>
        <row r="6">
          <cell r="A6">
            <v>246</v>
          </cell>
        </row>
        <row r="7">
          <cell r="A7">
            <v>33</v>
          </cell>
        </row>
        <row r="8">
          <cell r="A8">
            <v>288</v>
          </cell>
        </row>
        <row r="9">
          <cell r="A9">
            <v>329</v>
          </cell>
        </row>
        <row r="10">
          <cell r="A10">
            <v>258</v>
          </cell>
        </row>
        <row r="11">
          <cell r="A11">
            <v>263</v>
          </cell>
        </row>
        <row r="12">
          <cell r="A12">
            <v>199</v>
          </cell>
        </row>
        <row r="13">
          <cell r="A13">
            <v>155</v>
          </cell>
        </row>
        <row r="14">
          <cell r="A14">
            <v>323</v>
          </cell>
        </row>
        <row r="15">
          <cell r="A15">
            <v>158</v>
          </cell>
        </row>
        <row r="16">
          <cell r="A16">
            <v>577</v>
          </cell>
        </row>
        <row r="17">
          <cell r="A17">
            <v>265</v>
          </cell>
        </row>
        <row r="18">
          <cell r="A18">
            <v>335</v>
          </cell>
        </row>
        <row r="19">
          <cell r="A19">
            <v>364</v>
          </cell>
        </row>
        <row r="20">
          <cell r="A20">
            <v>305</v>
          </cell>
        </row>
        <row r="21">
          <cell r="A21">
            <v>225</v>
          </cell>
        </row>
        <row r="22">
          <cell r="A22">
            <v>54</v>
          </cell>
        </row>
        <row r="23">
          <cell r="A23">
            <v>401</v>
          </cell>
        </row>
        <row r="24">
          <cell r="A24">
            <v>146</v>
          </cell>
        </row>
        <row r="25">
          <cell r="A25">
            <v>156</v>
          </cell>
        </row>
        <row r="26">
          <cell r="A26">
            <v>646</v>
          </cell>
        </row>
        <row r="27">
          <cell r="A27">
            <v>374</v>
          </cell>
        </row>
        <row r="28">
          <cell r="A28">
            <v>380</v>
          </cell>
        </row>
        <row r="29">
          <cell r="A29">
            <v>325</v>
          </cell>
        </row>
        <row r="30">
          <cell r="A30">
            <v>25</v>
          </cell>
        </row>
        <row r="31">
          <cell r="A31">
            <v>269</v>
          </cell>
        </row>
        <row r="32">
          <cell r="A32">
            <v>291</v>
          </cell>
        </row>
        <row r="33">
          <cell r="A33">
            <v>11</v>
          </cell>
        </row>
        <row r="34">
          <cell r="A34">
            <v>634</v>
          </cell>
        </row>
        <row r="35">
          <cell r="A35">
            <v>659</v>
          </cell>
        </row>
        <row r="36">
          <cell r="A36">
            <v>189</v>
          </cell>
        </row>
        <row r="37">
          <cell r="A37">
            <v>348</v>
          </cell>
        </row>
        <row r="38">
          <cell r="A38">
            <v>46</v>
          </cell>
        </row>
        <row r="39">
          <cell r="A39">
            <v>309</v>
          </cell>
        </row>
        <row r="40">
          <cell r="A40">
            <v>648</v>
          </cell>
        </row>
        <row r="41">
          <cell r="A41">
            <v>228</v>
          </cell>
        </row>
        <row r="42">
          <cell r="A42">
            <v>594</v>
          </cell>
        </row>
        <row r="43">
          <cell r="A43">
            <v>555</v>
          </cell>
        </row>
        <row r="44">
          <cell r="A44">
            <v>76</v>
          </cell>
        </row>
        <row r="45">
          <cell r="A45">
            <v>373</v>
          </cell>
        </row>
        <row r="46">
          <cell r="A46">
            <v>274</v>
          </cell>
        </row>
        <row r="47">
          <cell r="A47">
            <v>354</v>
          </cell>
        </row>
        <row r="48">
          <cell r="A48">
            <v>218</v>
          </cell>
        </row>
        <row r="49">
          <cell r="A49">
            <v>44</v>
          </cell>
        </row>
        <row r="50">
          <cell r="A50">
            <v>142</v>
          </cell>
        </row>
        <row r="51">
          <cell r="A51">
            <v>650</v>
          </cell>
        </row>
        <row r="52">
          <cell r="A52">
            <v>660</v>
          </cell>
        </row>
        <row r="53">
          <cell r="A53">
            <v>163</v>
          </cell>
        </row>
        <row r="54">
          <cell r="A54">
            <v>167</v>
          </cell>
        </row>
        <row r="55">
          <cell r="A55">
            <v>655</v>
          </cell>
        </row>
        <row r="56">
          <cell r="A56">
            <v>595</v>
          </cell>
        </row>
        <row r="57">
          <cell r="A57">
            <v>636</v>
          </cell>
        </row>
        <row r="58">
          <cell r="A58">
            <v>73</v>
          </cell>
        </row>
        <row r="59">
          <cell r="A59">
            <v>327</v>
          </cell>
        </row>
        <row r="60">
          <cell r="A60">
            <v>88</v>
          </cell>
        </row>
        <row r="61">
          <cell r="A61">
            <v>611</v>
          </cell>
        </row>
        <row r="62">
          <cell r="A62">
            <v>392</v>
          </cell>
        </row>
        <row r="63">
          <cell r="A63">
            <v>110</v>
          </cell>
        </row>
        <row r="64">
          <cell r="A64">
            <v>35</v>
          </cell>
        </row>
        <row r="65">
          <cell r="A65">
            <v>131</v>
          </cell>
        </row>
        <row r="66">
          <cell r="A66">
            <v>168</v>
          </cell>
        </row>
        <row r="67">
          <cell r="A67">
            <v>177</v>
          </cell>
        </row>
        <row r="68">
          <cell r="A68">
            <v>366</v>
          </cell>
        </row>
        <row r="69">
          <cell r="A69">
            <v>7</v>
          </cell>
        </row>
        <row r="70">
          <cell r="A70">
            <v>193</v>
          </cell>
        </row>
        <row r="71">
          <cell r="A71">
            <v>620</v>
          </cell>
        </row>
        <row r="72">
          <cell r="A72">
            <v>227</v>
          </cell>
        </row>
        <row r="73">
          <cell r="A73">
            <v>267</v>
          </cell>
        </row>
        <row r="74">
          <cell r="A74">
            <v>205</v>
          </cell>
        </row>
        <row r="75">
          <cell r="A75">
            <v>152</v>
          </cell>
        </row>
        <row r="76">
          <cell r="A76">
            <v>575</v>
          </cell>
        </row>
        <row r="77">
          <cell r="A77">
            <v>314</v>
          </cell>
        </row>
        <row r="78">
          <cell r="A78">
            <v>396</v>
          </cell>
        </row>
        <row r="79">
          <cell r="A79">
            <v>271</v>
          </cell>
        </row>
        <row r="80">
          <cell r="A80">
            <v>317</v>
          </cell>
        </row>
        <row r="81">
          <cell r="A81">
            <v>334</v>
          </cell>
        </row>
        <row r="82">
          <cell r="A82">
            <v>248</v>
          </cell>
        </row>
        <row r="83">
          <cell r="A83">
            <v>31</v>
          </cell>
        </row>
        <row r="84">
          <cell r="A84">
            <v>358</v>
          </cell>
        </row>
        <row r="85">
          <cell r="A85">
            <v>666</v>
          </cell>
        </row>
        <row r="86">
          <cell r="A86">
            <v>273</v>
          </cell>
        </row>
        <row r="87">
          <cell r="A87">
            <v>119</v>
          </cell>
        </row>
        <row r="88">
          <cell r="A88">
            <v>286</v>
          </cell>
        </row>
        <row r="89">
          <cell r="A89">
            <v>19</v>
          </cell>
        </row>
        <row r="90">
          <cell r="A90">
            <v>389</v>
          </cell>
        </row>
        <row r="91">
          <cell r="A91">
            <v>231</v>
          </cell>
        </row>
        <row r="92">
          <cell r="A92">
            <v>132</v>
          </cell>
        </row>
        <row r="93">
          <cell r="A93">
            <v>662</v>
          </cell>
        </row>
        <row r="94">
          <cell r="A94">
            <v>602</v>
          </cell>
        </row>
        <row r="95">
          <cell r="A95">
            <v>81</v>
          </cell>
        </row>
        <row r="96">
          <cell r="A96">
            <v>596</v>
          </cell>
        </row>
        <row r="97">
          <cell r="A97">
            <v>48</v>
          </cell>
        </row>
        <row r="98">
          <cell r="A98">
            <v>234</v>
          </cell>
        </row>
        <row r="99">
          <cell r="A99">
            <v>244</v>
          </cell>
        </row>
        <row r="100">
          <cell r="A100">
            <v>253</v>
          </cell>
        </row>
        <row r="101">
          <cell r="A101">
            <v>70</v>
          </cell>
        </row>
        <row r="102">
          <cell r="A102">
            <v>623</v>
          </cell>
        </row>
        <row r="103">
          <cell r="A103">
            <v>206</v>
          </cell>
        </row>
        <row r="104">
          <cell r="A104">
            <v>30</v>
          </cell>
        </row>
        <row r="105">
          <cell r="A105">
            <v>2</v>
          </cell>
        </row>
        <row r="106">
          <cell r="A106">
            <v>151</v>
          </cell>
        </row>
        <row r="107">
          <cell r="A107">
            <v>629</v>
          </cell>
        </row>
        <row r="108">
          <cell r="A108">
            <v>349</v>
          </cell>
        </row>
        <row r="109">
          <cell r="A109">
            <v>59</v>
          </cell>
        </row>
        <row r="110">
          <cell r="A110">
            <v>275</v>
          </cell>
        </row>
        <row r="111">
          <cell r="A111">
            <v>619</v>
          </cell>
        </row>
        <row r="112">
          <cell r="A112">
            <v>390</v>
          </cell>
        </row>
        <row r="113">
          <cell r="A113">
            <v>576</v>
          </cell>
        </row>
        <row r="114">
          <cell r="A114">
            <v>559</v>
          </cell>
        </row>
        <row r="115">
          <cell r="A115">
            <v>216</v>
          </cell>
        </row>
        <row r="116">
          <cell r="A116">
            <v>394</v>
          </cell>
        </row>
        <row r="117">
          <cell r="A117">
            <v>13</v>
          </cell>
        </row>
        <row r="118">
          <cell r="A118">
            <v>1</v>
          </cell>
        </row>
        <row r="119">
          <cell r="A119">
            <v>24</v>
          </cell>
        </row>
        <row r="120">
          <cell r="A120">
            <v>20</v>
          </cell>
        </row>
        <row r="121">
          <cell r="A121">
            <v>649</v>
          </cell>
        </row>
        <row r="122">
          <cell r="A122">
            <v>103</v>
          </cell>
        </row>
        <row r="123">
          <cell r="A123">
            <v>224</v>
          </cell>
        </row>
        <row r="124">
          <cell r="A124">
            <v>336</v>
          </cell>
        </row>
        <row r="125">
          <cell r="A125">
            <v>94</v>
          </cell>
        </row>
        <row r="126">
          <cell r="A126">
            <v>254</v>
          </cell>
        </row>
        <row r="127">
          <cell r="A127">
            <v>38</v>
          </cell>
        </row>
        <row r="128">
          <cell r="A128">
            <v>196</v>
          </cell>
        </row>
        <row r="129">
          <cell r="A129">
            <v>333</v>
          </cell>
        </row>
        <row r="130">
          <cell r="A130">
            <v>589</v>
          </cell>
        </row>
        <row r="131">
          <cell r="A131">
            <v>144</v>
          </cell>
        </row>
        <row r="132">
          <cell r="A132">
            <v>564</v>
          </cell>
        </row>
        <row r="133">
          <cell r="A133">
            <v>346</v>
          </cell>
        </row>
        <row r="134">
          <cell r="A134">
            <v>22</v>
          </cell>
        </row>
        <row r="135">
          <cell r="A135">
            <v>210</v>
          </cell>
        </row>
        <row r="136">
          <cell r="A136">
            <v>166</v>
          </cell>
        </row>
        <row r="137">
          <cell r="A137">
            <v>568</v>
          </cell>
        </row>
        <row r="138">
          <cell r="A138">
            <v>656</v>
          </cell>
        </row>
        <row r="139">
          <cell r="A139">
            <v>362</v>
          </cell>
        </row>
        <row r="140">
          <cell r="A140">
            <v>370</v>
          </cell>
        </row>
        <row r="141">
          <cell r="A141">
            <v>215</v>
          </cell>
        </row>
        <row r="142">
          <cell r="A142">
            <v>665</v>
          </cell>
        </row>
        <row r="143">
          <cell r="A143">
            <v>141</v>
          </cell>
        </row>
        <row r="144">
          <cell r="A144">
            <v>129</v>
          </cell>
        </row>
        <row r="145">
          <cell r="A145">
            <v>549</v>
          </cell>
        </row>
        <row r="146">
          <cell r="A146">
            <v>583</v>
          </cell>
        </row>
        <row r="147">
          <cell r="A147">
            <v>295</v>
          </cell>
        </row>
        <row r="148">
          <cell r="A148">
            <v>179</v>
          </cell>
        </row>
        <row r="149">
          <cell r="A149">
            <v>304</v>
          </cell>
        </row>
        <row r="150">
          <cell r="A150">
            <v>28</v>
          </cell>
        </row>
        <row r="151">
          <cell r="A151">
            <v>377</v>
          </cell>
        </row>
        <row r="152">
          <cell r="A152">
            <v>175</v>
          </cell>
        </row>
        <row r="153">
          <cell r="A153">
            <v>339</v>
          </cell>
        </row>
        <row r="154">
          <cell r="A154">
            <v>399</v>
          </cell>
        </row>
        <row r="155">
          <cell r="A155">
            <v>83</v>
          </cell>
        </row>
        <row r="156">
          <cell r="A156">
            <v>631</v>
          </cell>
        </row>
        <row r="157">
          <cell r="A157">
            <v>272</v>
          </cell>
        </row>
        <row r="158">
          <cell r="A158">
            <v>625</v>
          </cell>
        </row>
        <row r="159">
          <cell r="A159">
            <v>658</v>
          </cell>
        </row>
        <row r="160">
          <cell r="A160">
            <v>78</v>
          </cell>
        </row>
        <row r="161">
          <cell r="A161">
            <v>203</v>
          </cell>
        </row>
        <row r="162">
          <cell r="A162">
            <v>159</v>
          </cell>
        </row>
        <row r="163">
          <cell r="A163">
            <v>344</v>
          </cell>
        </row>
        <row r="164">
          <cell r="A164">
            <v>294</v>
          </cell>
        </row>
        <row r="165">
          <cell r="A165">
            <v>270</v>
          </cell>
        </row>
        <row r="166">
          <cell r="A166">
            <v>49</v>
          </cell>
        </row>
        <row r="167">
          <cell r="A167">
            <v>184</v>
          </cell>
        </row>
        <row r="168">
          <cell r="A168">
            <v>101</v>
          </cell>
        </row>
        <row r="169">
          <cell r="A169">
            <v>381</v>
          </cell>
        </row>
        <row r="170">
          <cell r="A170">
            <v>615</v>
          </cell>
        </row>
        <row r="171">
          <cell r="A171">
            <v>562</v>
          </cell>
        </row>
        <row r="172">
          <cell r="A172">
            <v>160</v>
          </cell>
        </row>
        <row r="173">
          <cell r="A173">
            <v>651</v>
          </cell>
        </row>
        <row r="174">
          <cell r="A174">
            <v>622</v>
          </cell>
        </row>
        <row r="175">
          <cell r="A175">
            <v>283</v>
          </cell>
        </row>
        <row r="176">
          <cell r="A176">
            <v>137</v>
          </cell>
        </row>
        <row r="177">
          <cell r="A177">
            <v>386</v>
          </cell>
        </row>
        <row r="178">
          <cell r="A178">
            <v>337</v>
          </cell>
        </row>
        <row r="179">
          <cell r="A179">
            <v>280</v>
          </cell>
        </row>
        <row r="180">
          <cell r="A180">
            <v>127</v>
          </cell>
        </row>
        <row r="181">
          <cell r="A181">
            <v>590</v>
          </cell>
        </row>
        <row r="182">
          <cell r="A182">
            <v>93</v>
          </cell>
        </row>
        <row r="183">
          <cell r="A183">
            <v>365</v>
          </cell>
        </row>
        <row r="184">
          <cell r="A184">
            <v>643</v>
          </cell>
        </row>
        <row r="185">
          <cell r="A185">
            <v>391</v>
          </cell>
        </row>
        <row r="186">
          <cell r="A186">
            <v>281</v>
          </cell>
        </row>
        <row r="187">
          <cell r="A187">
            <v>640</v>
          </cell>
        </row>
        <row r="188">
          <cell r="A188">
            <v>212</v>
          </cell>
        </row>
        <row r="189">
          <cell r="A189">
            <v>299</v>
          </cell>
        </row>
        <row r="190">
          <cell r="A190">
            <v>257</v>
          </cell>
        </row>
        <row r="191">
          <cell r="A191">
            <v>402</v>
          </cell>
        </row>
        <row r="192">
          <cell r="A192">
            <v>3</v>
          </cell>
        </row>
        <row r="193">
          <cell r="A193">
            <v>603</v>
          </cell>
        </row>
        <row r="194">
          <cell r="A194">
            <v>245</v>
          </cell>
        </row>
        <row r="195">
          <cell r="A195">
            <v>382</v>
          </cell>
        </row>
        <row r="196">
          <cell r="A196">
            <v>621</v>
          </cell>
        </row>
        <row r="197">
          <cell r="A197">
            <v>79</v>
          </cell>
        </row>
        <row r="198">
          <cell r="A198">
            <v>185</v>
          </cell>
        </row>
        <row r="199">
          <cell r="A199">
            <v>551</v>
          </cell>
        </row>
        <row r="200">
          <cell r="A200">
            <v>397</v>
          </cell>
        </row>
        <row r="201">
          <cell r="A201">
            <v>363</v>
          </cell>
        </row>
        <row r="202">
          <cell r="A202">
            <v>613</v>
          </cell>
        </row>
        <row r="203">
          <cell r="A203">
            <v>174</v>
          </cell>
        </row>
        <row r="204">
          <cell r="A204">
            <v>6</v>
          </cell>
        </row>
        <row r="205">
          <cell r="A205">
            <v>21</v>
          </cell>
        </row>
        <row r="206">
          <cell r="A206">
            <v>14</v>
          </cell>
        </row>
        <row r="207">
          <cell r="A207">
            <v>154</v>
          </cell>
        </row>
        <row r="208">
          <cell r="A208">
            <v>341</v>
          </cell>
        </row>
        <row r="209">
          <cell r="A209">
            <v>55</v>
          </cell>
        </row>
        <row r="210">
          <cell r="A210">
            <v>232</v>
          </cell>
        </row>
        <row r="211">
          <cell r="A211">
            <v>250</v>
          </cell>
        </row>
        <row r="212">
          <cell r="A212">
            <v>187</v>
          </cell>
        </row>
        <row r="213">
          <cell r="A213">
            <v>252</v>
          </cell>
        </row>
        <row r="214">
          <cell r="A214">
            <v>262</v>
          </cell>
        </row>
        <row r="215">
          <cell r="A215">
            <v>171</v>
          </cell>
        </row>
        <row r="216">
          <cell r="A216">
            <v>296</v>
          </cell>
        </row>
        <row r="217">
          <cell r="A217">
            <v>209</v>
          </cell>
        </row>
        <row r="218">
          <cell r="A218">
            <v>331</v>
          </cell>
        </row>
        <row r="219">
          <cell r="A219">
            <v>188</v>
          </cell>
        </row>
        <row r="220">
          <cell r="A220">
            <v>223</v>
          </cell>
        </row>
        <row r="221">
          <cell r="A221">
            <v>588</v>
          </cell>
        </row>
        <row r="222">
          <cell r="A222">
            <v>45</v>
          </cell>
        </row>
        <row r="223">
          <cell r="A223">
            <v>300</v>
          </cell>
        </row>
        <row r="224">
          <cell r="A224">
            <v>617</v>
          </cell>
        </row>
        <row r="225">
          <cell r="A225">
            <v>566</v>
          </cell>
        </row>
        <row r="226">
          <cell r="A226">
            <v>128</v>
          </cell>
        </row>
        <row r="227">
          <cell r="A227">
            <v>608</v>
          </cell>
        </row>
        <row r="228">
          <cell r="A228">
            <v>641</v>
          </cell>
        </row>
        <row r="229">
          <cell r="A229">
            <v>581</v>
          </cell>
        </row>
        <row r="230">
          <cell r="A230">
            <v>99</v>
          </cell>
        </row>
        <row r="231">
          <cell r="A231">
            <v>82</v>
          </cell>
        </row>
        <row r="232">
          <cell r="A232">
            <v>135</v>
          </cell>
        </row>
        <row r="233">
          <cell r="A233">
            <v>626</v>
          </cell>
        </row>
        <row r="234">
          <cell r="A234">
            <v>65</v>
          </cell>
        </row>
        <row r="235">
          <cell r="A235">
            <v>4</v>
          </cell>
        </row>
        <row r="236">
          <cell r="A236">
            <v>616</v>
          </cell>
        </row>
        <row r="237">
          <cell r="A237">
            <v>194</v>
          </cell>
        </row>
        <row r="238">
          <cell r="A238">
            <v>242</v>
          </cell>
        </row>
        <row r="239">
          <cell r="A239">
            <v>638</v>
          </cell>
        </row>
        <row r="240">
          <cell r="A240">
            <v>17</v>
          </cell>
        </row>
        <row r="241">
          <cell r="A241">
            <v>72</v>
          </cell>
        </row>
        <row r="242">
          <cell r="A242">
            <v>214</v>
          </cell>
        </row>
        <row r="243">
          <cell r="A243">
            <v>553</v>
          </cell>
        </row>
        <row r="244">
          <cell r="A244">
            <v>222</v>
          </cell>
        </row>
        <row r="245">
          <cell r="A245">
            <v>98</v>
          </cell>
        </row>
        <row r="246">
          <cell r="A246">
            <v>276</v>
          </cell>
        </row>
        <row r="247">
          <cell r="A247">
            <v>356</v>
          </cell>
        </row>
        <row r="248">
          <cell r="A248">
            <v>243</v>
          </cell>
        </row>
        <row r="249">
          <cell r="A249">
            <v>372</v>
          </cell>
        </row>
        <row r="250">
          <cell r="A250">
            <v>338</v>
          </cell>
        </row>
        <row r="251">
          <cell r="A251">
            <v>297</v>
          </cell>
        </row>
        <row r="252">
          <cell r="A252">
            <v>312</v>
          </cell>
        </row>
        <row r="253">
          <cell r="A253">
            <v>172</v>
          </cell>
        </row>
        <row r="254">
          <cell r="A254">
            <v>654</v>
          </cell>
        </row>
        <row r="255">
          <cell r="A255">
            <v>379</v>
          </cell>
        </row>
        <row r="256">
          <cell r="A256">
            <v>241</v>
          </cell>
        </row>
        <row r="257">
          <cell r="A257">
            <v>557</v>
          </cell>
        </row>
        <row r="258">
          <cell r="A258">
            <v>324</v>
          </cell>
        </row>
        <row r="259">
          <cell r="A259">
            <v>644</v>
          </cell>
        </row>
        <row r="260">
          <cell r="A260">
            <v>71</v>
          </cell>
        </row>
        <row r="261">
          <cell r="A261">
            <v>115</v>
          </cell>
        </row>
        <row r="262">
          <cell r="A262">
            <v>178</v>
          </cell>
        </row>
        <row r="263">
          <cell r="A263">
            <v>229</v>
          </cell>
        </row>
        <row r="264">
          <cell r="A264">
            <v>292</v>
          </cell>
        </row>
        <row r="265">
          <cell r="A265">
            <v>332</v>
          </cell>
        </row>
        <row r="266">
          <cell r="A266">
            <v>84</v>
          </cell>
        </row>
        <row r="267">
          <cell r="A267">
            <v>664</v>
          </cell>
        </row>
        <row r="268">
          <cell r="A268">
            <v>572</v>
          </cell>
        </row>
        <row r="269">
          <cell r="A269">
            <v>384</v>
          </cell>
        </row>
        <row r="270">
          <cell r="A270">
            <v>284</v>
          </cell>
        </row>
        <row r="271">
          <cell r="A271">
            <v>647</v>
          </cell>
        </row>
        <row r="272">
          <cell r="A272">
            <v>630</v>
          </cell>
        </row>
        <row r="273">
          <cell r="A273">
            <v>60</v>
          </cell>
        </row>
        <row r="274">
          <cell r="A274">
            <v>261</v>
          </cell>
        </row>
        <row r="275">
          <cell r="A275">
            <v>109</v>
          </cell>
        </row>
        <row r="276">
          <cell r="A276">
            <v>5</v>
          </cell>
        </row>
        <row r="277">
          <cell r="A277">
            <v>12</v>
          </cell>
        </row>
        <row r="278">
          <cell r="A278">
            <v>388</v>
          </cell>
        </row>
        <row r="279">
          <cell r="A279">
            <v>579</v>
          </cell>
        </row>
        <row r="280">
          <cell r="A280">
            <v>221</v>
          </cell>
        </row>
        <row r="281">
          <cell r="A281">
            <v>320</v>
          </cell>
        </row>
        <row r="282">
          <cell r="A282">
            <v>319</v>
          </cell>
        </row>
        <row r="283">
          <cell r="A283">
            <v>395</v>
          </cell>
        </row>
        <row r="284">
          <cell r="A284">
            <v>153</v>
          </cell>
        </row>
        <row r="285">
          <cell r="A285">
            <v>311</v>
          </cell>
        </row>
        <row r="286">
          <cell r="A286">
            <v>369</v>
          </cell>
        </row>
        <row r="287">
          <cell r="A287">
            <v>95</v>
          </cell>
        </row>
        <row r="288">
          <cell r="A288">
            <v>293</v>
          </cell>
        </row>
        <row r="289">
          <cell r="A289">
            <v>285</v>
          </cell>
        </row>
        <row r="290">
          <cell r="A290">
            <v>108</v>
          </cell>
        </row>
        <row r="291">
          <cell r="A291">
            <v>183</v>
          </cell>
        </row>
        <row r="292">
          <cell r="A292">
            <v>18</v>
          </cell>
        </row>
        <row r="293">
          <cell r="A293">
            <v>599</v>
          </cell>
        </row>
        <row r="294">
          <cell r="A294">
            <v>236</v>
          </cell>
        </row>
        <row r="295">
          <cell r="A295">
            <v>279</v>
          </cell>
        </row>
        <row r="296">
          <cell r="A296">
            <v>240</v>
          </cell>
        </row>
        <row r="297">
          <cell r="A297">
            <v>578</v>
          </cell>
        </row>
        <row r="298">
          <cell r="A298">
            <v>145</v>
          </cell>
        </row>
        <row r="299">
          <cell r="A299">
            <v>316</v>
          </cell>
        </row>
        <row r="300">
          <cell r="A300">
            <v>378</v>
          </cell>
        </row>
        <row r="301">
          <cell r="A301">
            <v>330</v>
          </cell>
        </row>
        <row r="302">
          <cell r="A302">
            <v>632</v>
          </cell>
        </row>
        <row r="303">
          <cell r="A303">
            <v>298</v>
          </cell>
        </row>
        <row r="304">
          <cell r="A304">
            <v>367</v>
          </cell>
        </row>
        <row r="305">
          <cell r="A305">
            <v>195</v>
          </cell>
        </row>
        <row r="306">
          <cell r="A306">
            <v>604</v>
          </cell>
        </row>
        <row r="307">
          <cell r="A307">
            <v>57</v>
          </cell>
        </row>
        <row r="308">
          <cell r="A308">
            <v>186</v>
          </cell>
        </row>
        <row r="309">
          <cell r="A309">
            <v>62</v>
          </cell>
        </row>
        <row r="310">
          <cell r="A310">
            <v>301</v>
          </cell>
        </row>
        <row r="311">
          <cell r="A311">
            <v>176</v>
          </cell>
        </row>
        <row r="312">
          <cell r="A312">
            <v>140</v>
          </cell>
        </row>
        <row r="313">
          <cell r="A313">
            <v>259</v>
          </cell>
        </row>
        <row r="314">
          <cell r="A314">
            <v>118</v>
          </cell>
        </row>
        <row r="315">
          <cell r="A315">
            <v>310</v>
          </cell>
        </row>
        <row r="316">
          <cell r="A316">
            <v>653</v>
          </cell>
        </row>
        <row r="317">
          <cell r="A317">
            <v>612</v>
          </cell>
        </row>
        <row r="318">
          <cell r="A318">
            <v>302</v>
          </cell>
        </row>
        <row r="319">
          <cell r="A319">
            <v>86</v>
          </cell>
        </row>
        <row r="320">
          <cell r="A320">
            <v>657</v>
          </cell>
        </row>
        <row r="321">
          <cell r="A321">
            <v>255</v>
          </cell>
        </row>
        <row r="322">
          <cell r="A322">
            <v>34</v>
          </cell>
        </row>
        <row r="323">
          <cell r="A323">
            <v>264</v>
          </cell>
        </row>
        <row r="324">
          <cell r="A324">
            <v>107</v>
          </cell>
        </row>
        <row r="325">
          <cell r="A325">
            <v>550</v>
          </cell>
        </row>
        <row r="326">
          <cell r="A326">
            <v>26</v>
          </cell>
        </row>
        <row r="327">
          <cell r="A327">
            <v>40</v>
          </cell>
        </row>
        <row r="328">
          <cell r="A328">
            <v>87</v>
          </cell>
        </row>
        <row r="329">
          <cell r="A329">
            <v>201</v>
          </cell>
        </row>
        <row r="330">
          <cell r="A330">
            <v>170</v>
          </cell>
        </row>
        <row r="331">
          <cell r="A331">
            <v>637</v>
          </cell>
        </row>
        <row r="332">
          <cell r="A332">
            <v>383</v>
          </cell>
        </row>
        <row r="333">
          <cell r="A333">
            <v>598</v>
          </cell>
        </row>
        <row r="334">
          <cell r="A334">
            <v>190</v>
          </cell>
        </row>
        <row r="335">
          <cell r="A335">
            <v>89</v>
          </cell>
        </row>
        <row r="336">
          <cell r="A336">
            <v>642</v>
          </cell>
        </row>
        <row r="337">
          <cell r="A337">
            <v>582</v>
          </cell>
        </row>
        <row r="338">
          <cell r="A338">
            <v>192</v>
          </cell>
        </row>
        <row r="339">
          <cell r="A339">
            <v>204</v>
          </cell>
        </row>
        <row r="340">
          <cell r="A340">
            <v>53</v>
          </cell>
        </row>
        <row r="341">
          <cell r="A341">
            <v>97</v>
          </cell>
        </row>
        <row r="342">
          <cell r="A342">
            <v>618</v>
          </cell>
        </row>
        <row r="343">
          <cell r="A343">
            <v>361</v>
          </cell>
        </row>
        <row r="344">
          <cell r="A344">
            <v>67</v>
          </cell>
        </row>
        <row r="345">
          <cell r="A345">
            <v>36</v>
          </cell>
        </row>
        <row r="346">
          <cell r="A346">
            <v>591</v>
          </cell>
        </row>
        <row r="347">
          <cell r="A347">
            <v>586</v>
          </cell>
        </row>
        <row r="348">
          <cell r="A348">
            <v>561</v>
          </cell>
        </row>
        <row r="349">
          <cell r="A349">
            <v>51</v>
          </cell>
        </row>
        <row r="350">
          <cell r="A350">
            <v>351</v>
          </cell>
        </row>
        <row r="351">
          <cell r="A351">
            <v>360</v>
          </cell>
        </row>
        <row r="352">
          <cell r="A352">
            <v>315</v>
          </cell>
        </row>
        <row r="353">
          <cell r="A353">
            <v>368</v>
          </cell>
        </row>
        <row r="354">
          <cell r="A354">
            <v>289</v>
          </cell>
        </row>
        <row r="355">
          <cell r="A355">
            <v>233</v>
          </cell>
        </row>
        <row r="356">
          <cell r="A356">
            <v>256</v>
          </cell>
        </row>
        <row r="357">
          <cell r="A357">
            <v>573</v>
          </cell>
        </row>
        <row r="358">
          <cell r="A358">
            <v>235</v>
          </cell>
        </row>
        <row r="359">
          <cell r="A359">
            <v>121</v>
          </cell>
        </row>
        <row r="360">
          <cell r="A360">
            <v>663</v>
          </cell>
        </row>
        <row r="361">
          <cell r="A361">
            <v>226</v>
          </cell>
        </row>
        <row r="362">
          <cell r="A362">
            <v>609</v>
          </cell>
        </row>
        <row r="363">
          <cell r="A363">
            <v>9</v>
          </cell>
        </row>
        <row r="364">
          <cell r="A364">
            <v>90</v>
          </cell>
        </row>
        <row r="365">
          <cell r="A365">
            <v>601</v>
          </cell>
        </row>
        <row r="366">
          <cell r="A366">
            <v>306</v>
          </cell>
        </row>
        <row r="367">
          <cell r="A367">
            <v>635</v>
          </cell>
        </row>
        <row r="368">
          <cell r="A368">
            <v>91</v>
          </cell>
        </row>
        <row r="369">
          <cell r="A369">
            <v>162</v>
          </cell>
        </row>
        <row r="370">
          <cell r="A370">
            <v>278</v>
          </cell>
        </row>
        <row r="371">
          <cell r="A371">
            <v>308</v>
          </cell>
        </row>
        <row r="372">
          <cell r="A372">
            <v>148</v>
          </cell>
        </row>
        <row r="373">
          <cell r="A373">
            <v>169</v>
          </cell>
        </row>
        <row r="374">
          <cell r="A374">
            <v>42</v>
          </cell>
        </row>
        <row r="375">
          <cell r="A375">
            <v>50</v>
          </cell>
        </row>
        <row r="376">
          <cell r="A376">
            <v>112</v>
          </cell>
        </row>
        <row r="377">
          <cell r="A377">
            <v>554</v>
          </cell>
        </row>
        <row r="378">
          <cell r="A378">
            <v>605</v>
          </cell>
        </row>
        <row r="379">
          <cell r="A379">
            <v>627</v>
          </cell>
        </row>
        <row r="380">
          <cell r="A380">
            <v>652</v>
          </cell>
        </row>
        <row r="381">
          <cell r="A381">
            <v>125</v>
          </cell>
        </row>
        <row r="382">
          <cell r="A382">
            <v>134</v>
          </cell>
        </row>
        <row r="383">
          <cell r="A383">
            <v>552</v>
          </cell>
        </row>
        <row r="384">
          <cell r="A384">
            <v>136</v>
          </cell>
        </row>
        <row r="385">
          <cell r="A385">
            <v>393</v>
          </cell>
        </row>
        <row r="386">
          <cell r="A386">
            <v>29</v>
          </cell>
        </row>
        <row r="387">
          <cell r="A387">
            <v>584</v>
          </cell>
        </row>
        <row r="388">
          <cell r="A388">
            <v>96</v>
          </cell>
        </row>
        <row r="389">
          <cell r="A389">
            <v>343</v>
          </cell>
        </row>
        <row r="390">
          <cell r="A390">
            <v>219</v>
          </cell>
        </row>
        <row r="391">
          <cell r="A391">
            <v>321</v>
          </cell>
        </row>
        <row r="392">
          <cell r="A392">
            <v>633</v>
          </cell>
        </row>
        <row r="393">
          <cell r="A393">
            <v>313</v>
          </cell>
        </row>
        <row r="394">
          <cell r="A394">
            <v>328</v>
          </cell>
        </row>
        <row r="395">
          <cell r="A395">
            <v>268</v>
          </cell>
        </row>
        <row r="396">
          <cell r="A396">
            <v>208</v>
          </cell>
        </row>
        <row r="397">
          <cell r="A397">
            <v>207</v>
          </cell>
        </row>
        <row r="398">
          <cell r="A398">
            <v>114</v>
          </cell>
        </row>
        <row r="399">
          <cell r="A399">
            <v>61</v>
          </cell>
        </row>
        <row r="400">
          <cell r="A400">
            <v>639</v>
          </cell>
        </row>
        <row r="401">
          <cell r="A401">
            <v>353</v>
          </cell>
        </row>
        <row r="402">
          <cell r="A402">
            <v>600</v>
          </cell>
        </row>
        <row r="403">
          <cell r="A403">
            <v>63</v>
          </cell>
        </row>
        <row r="404">
          <cell r="A404">
            <v>322</v>
          </cell>
        </row>
        <row r="405">
          <cell r="A405">
            <v>133</v>
          </cell>
        </row>
        <row r="406">
          <cell r="A406">
            <v>69</v>
          </cell>
        </row>
        <row r="407">
          <cell r="A407">
            <v>104</v>
          </cell>
        </row>
        <row r="408">
          <cell r="A408">
            <v>628</v>
          </cell>
        </row>
        <row r="409">
          <cell r="A409">
            <v>610</v>
          </cell>
        </row>
        <row r="410">
          <cell r="A410">
            <v>359</v>
          </cell>
        </row>
        <row r="411">
          <cell r="A411">
            <v>556</v>
          </cell>
        </row>
        <row r="412">
          <cell r="A412">
            <v>92</v>
          </cell>
        </row>
        <row r="413">
          <cell r="A413">
            <v>567</v>
          </cell>
        </row>
        <row r="414">
          <cell r="A414">
            <v>123</v>
          </cell>
        </row>
        <row r="415">
          <cell r="A415">
            <v>150</v>
          </cell>
        </row>
        <row r="416">
          <cell r="A416">
            <v>247</v>
          </cell>
        </row>
        <row r="417">
          <cell r="A417">
            <v>230</v>
          </cell>
        </row>
      </sheetData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163</v>
          </cell>
        </row>
        <row r="3">
          <cell r="A3">
            <v>81</v>
          </cell>
        </row>
        <row r="4">
          <cell r="A4">
            <v>11</v>
          </cell>
        </row>
        <row r="5">
          <cell r="A5">
            <v>360</v>
          </cell>
        </row>
        <row r="6">
          <cell r="A6">
            <v>211</v>
          </cell>
        </row>
        <row r="7">
          <cell r="A7">
            <v>333</v>
          </cell>
        </row>
        <row r="8">
          <cell r="A8">
            <v>33</v>
          </cell>
        </row>
        <row r="9">
          <cell r="A9">
            <v>202</v>
          </cell>
        </row>
        <row r="10">
          <cell r="A10">
            <v>290</v>
          </cell>
        </row>
        <row r="11">
          <cell r="A11">
            <v>223</v>
          </cell>
        </row>
        <row r="12">
          <cell r="A12">
            <v>349</v>
          </cell>
        </row>
        <row r="13">
          <cell r="A13">
            <v>309</v>
          </cell>
        </row>
        <row r="14">
          <cell r="A14">
            <v>52</v>
          </cell>
        </row>
        <row r="15">
          <cell r="A15">
            <v>332</v>
          </cell>
        </row>
        <row r="16">
          <cell r="A16">
            <v>287</v>
          </cell>
        </row>
        <row r="17">
          <cell r="A17">
            <v>590</v>
          </cell>
        </row>
        <row r="18">
          <cell r="A18">
            <v>619</v>
          </cell>
        </row>
        <row r="19">
          <cell r="A19">
            <v>291</v>
          </cell>
        </row>
        <row r="20">
          <cell r="A20">
            <v>282</v>
          </cell>
        </row>
        <row r="21">
          <cell r="A21">
            <v>182</v>
          </cell>
        </row>
        <row r="22">
          <cell r="A22">
            <v>193</v>
          </cell>
        </row>
        <row r="23">
          <cell r="A23">
            <v>245</v>
          </cell>
        </row>
        <row r="24">
          <cell r="A24">
            <v>16</v>
          </cell>
        </row>
        <row r="25">
          <cell r="A25">
            <v>354</v>
          </cell>
        </row>
        <row r="26">
          <cell r="A26">
            <v>397</v>
          </cell>
        </row>
        <row r="27">
          <cell r="A27">
            <v>342</v>
          </cell>
        </row>
        <row r="28">
          <cell r="A28">
            <v>124</v>
          </cell>
        </row>
        <row r="29">
          <cell r="A29">
            <v>13</v>
          </cell>
        </row>
        <row r="30">
          <cell r="A30">
            <v>204</v>
          </cell>
        </row>
        <row r="31">
          <cell r="A31">
            <v>644</v>
          </cell>
        </row>
        <row r="32">
          <cell r="A32">
            <v>346</v>
          </cell>
        </row>
        <row r="33">
          <cell r="A33">
            <v>380</v>
          </cell>
        </row>
        <row r="34">
          <cell r="A34">
            <v>133</v>
          </cell>
        </row>
        <row r="35">
          <cell r="A35">
            <v>656</v>
          </cell>
        </row>
        <row r="36">
          <cell r="A36">
            <v>160</v>
          </cell>
        </row>
        <row r="37">
          <cell r="A37">
            <v>68</v>
          </cell>
        </row>
        <row r="38">
          <cell r="A38">
            <v>229</v>
          </cell>
        </row>
        <row r="39">
          <cell r="A39">
            <v>125</v>
          </cell>
        </row>
        <row r="40">
          <cell r="A40">
            <v>295</v>
          </cell>
        </row>
        <row r="41">
          <cell r="A41">
            <v>171</v>
          </cell>
        </row>
        <row r="42">
          <cell r="A42">
            <v>143</v>
          </cell>
        </row>
        <row r="43">
          <cell r="A43">
            <v>285</v>
          </cell>
        </row>
        <row r="44">
          <cell r="A44">
            <v>312</v>
          </cell>
        </row>
        <row r="45">
          <cell r="A45">
            <v>55</v>
          </cell>
        </row>
        <row r="46">
          <cell r="A46">
            <v>74</v>
          </cell>
        </row>
        <row r="47">
          <cell r="A47">
            <v>94</v>
          </cell>
        </row>
        <row r="48">
          <cell r="A48">
            <v>128</v>
          </cell>
        </row>
        <row r="49">
          <cell r="A49">
            <v>657</v>
          </cell>
        </row>
        <row r="50">
          <cell r="A50">
            <v>310</v>
          </cell>
        </row>
        <row r="51">
          <cell r="A51">
            <v>149</v>
          </cell>
        </row>
        <row r="52">
          <cell r="A52">
            <v>210</v>
          </cell>
        </row>
        <row r="53">
          <cell r="A53">
            <v>49</v>
          </cell>
        </row>
        <row r="54">
          <cell r="A54">
            <v>618</v>
          </cell>
        </row>
        <row r="55">
          <cell r="A55">
            <v>56</v>
          </cell>
        </row>
        <row r="56">
          <cell r="A56">
            <v>119</v>
          </cell>
        </row>
        <row r="57">
          <cell r="A57">
            <v>66</v>
          </cell>
        </row>
        <row r="58">
          <cell r="A58">
            <v>111</v>
          </cell>
        </row>
        <row r="59">
          <cell r="A59">
            <v>629</v>
          </cell>
        </row>
        <row r="60">
          <cell r="A60">
            <v>110</v>
          </cell>
        </row>
        <row r="61">
          <cell r="A61">
            <v>30</v>
          </cell>
        </row>
        <row r="62">
          <cell r="A62">
            <v>228</v>
          </cell>
        </row>
        <row r="63">
          <cell r="A63">
            <v>334</v>
          </cell>
        </row>
        <row r="64">
          <cell r="A64">
            <v>203</v>
          </cell>
        </row>
        <row r="65">
          <cell r="A65">
            <v>326</v>
          </cell>
        </row>
        <row r="66">
          <cell r="A66">
            <v>113</v>
          </cell>
        </row>
        <row r="67">
          <cell r="A67">
            <v>216</v>
          </cell>
        </row>
        <row r="68">
          <cell r="A68">
            <v>107</v>
          </cell>
        </row>
        <row r="69">
          <cell r="A69">
            <v>614</v>
          </cell>
        </row>
        <row r="70">
          <cell r="A70">
            <v>610</v>
          </cell>
        </row>
        <row r="71">
          <cell r="A71">
            <v>78</v>
          </cell>
        </row>
        <row r="72">
          <cell r="A72">
            <v>565</v>
          </cell>
        </row>
        <row r="73">
          <cell r="A73">
            <v>10</v>
          </cell>
        </row>
        <row r="74">
          <cell r="A74">
            <v>37</v>
          </cell>
        </row>
        <row r="75">
          <cell r="A75">
            <v>95</v>
          </cell>
        </row>
        <row r="76">
          <cell r="A76">
            <v>32</v>
          </cell>
        </row>
        <row r="77">
          <cell r="A77">
            <v>572</v>
          </cell>
        </row>
        <row r="78">
          <cell r="A78">
            <v>15</v>
          </cell>
        </row>
        <row r="79">
          <cell r="A79">
            <v>195</v>
          </cell>
        </row>
        <row r="80">
          <cell r="A80">
            <v>256</v>
          </cell>
        </row>
        <row r="81">
          <cell r="A81">
            <v>357</v>
          </cell>
        </row>
        <row r="82">
          <cell r="A82">
            <v>293</v>
          </cell>
        </row>
        <row r="83">
          <cell r="A83">
            <v>377</v>
          </cell>
        </row>
        <row r="84">
          <cell r="A84">
            <v>632</v>
          </cell>
        </row>
        <row r="85">
          <cell r="A85">
            <v>351</v>
          </cell>
        </row>
        <row r="86">
          <cell r="A86">
            <v>118</v>
          </cell>
        </row>
        <row r="87">
          <cell r="A87">
            <v>607</v>
          </cell>
        </row>
        <row r="88">
          <cell r="A88">
            <v>184</v>
          </cell>
        </row>
        <row r="89">
          <cell r="A89">
            <v>85</v>
          </cell>
        </row>
        <row r="90">
          <cell r="A90">
            <v>636</v>
          </cell>
        </row>
        <row r="91">
          <cell r="A91">
            <v>359</v>
          </cell>
        </row>
        <row r="92">
          <cell r="A92">
            <v>126</v>
          </cell>
        </row>
        <row r="93">
          <cell r="A93">
            <v>603</v>
          </cell>
        </row>
        <row r="94">
          <cell r="A94">
            <v>194</v>
          </cell>
        </row>
        <row r="95">
          <cell r="A95">
            <v>315</v>
          </cell>
        </row>
        <row r="96">
          <cell r="A96">
            <v>586</v>
          </cell>
        </row>
        <row r="97">
          <cell r="A97">
            <v>625</v>
          </cell>
        </row>
        <row r="98">
          <cell r="A98">
            <v>321</v>
          </cell>
        </row>
        <row r="99">
          <cell r="A99">
            <v>6</v>
          </cell>
        </row>
        <row r="100">
          <cell r="A100">
            <v>219</v>
          </cell>
        </row>
        <row r="101">
          <cell r="A101">
            <v>178</v>
          </cell>
        </row>
        <row r="102">
          <cell r="A102">
            <v>339</v>
          </cell>
        </row>
        <row r="103">
          <cell r="A103">
            <v>73</v>
          </cell>
        </row>
        <row r="104">
          <cell r="A104">
            <v>115</v>
          </cell>
        </row>
        <row r="105">
          <cell r="A105">
            <v>324</v>
          </cell>
        </row>
        <row r="106">
          <cell r="A106">
            <v>640</v>
          </cell>
        </row>
        <row r="107">
          <cell r="A107">
            <v>38</v>
          </cell>
        </row>
        <row r="108">
          <cell r="A108">
            <v>308</v>
          </cell>
        </row>
        <row r="109">
          <cell r="A109">
            <v>611</v>
          </cell>
        </row>
        <row r="110">
          <cell r="A110">
            <v>358</v>
          </cell>
        </row>
        <row r="111">
          <cell r="A111">
            <v>175</v>
          </cell>
        </row>
        <row r="112">
          <cell r="A112">
            <v>280</v>
          </cell>
        </row>
        <row r="113">
          <cell r="A113">
            <v>192</v>
          </cell>
        </row>
        <row r="114">
          <cell r="A114">
            <v>22</v>
          </cell>
        </row>
        <row r="115">
          <cell r="A115">
            <v>217</v>
          </cell>
        </row>
        <row r="116">
          <cell r="A116">
            <v>121</v>
          </cell>
        </row>
        <row r="117">
          <cell r="A117">
            <v>224</v>
          </cell>
        </row>
        <row r="118">
          <cell r="A118">
            <v>281</v>
          </cell>
        </row>
        <row r="119">
          <cell r="A119">
            <v>275</v>
          </cell>
        </row>
        <row r="120">
          <cell r="A120">
            <v>75</v>
          </cell>
        </row>
        <row r="121">
          <cell r="A121">
            <v>164</v>
          </cell>
        </row>
        <row r="122">
          <cell r="A122">
            <v>159</v>
          </cell>
        </row>
        <row r="123">
          <cell r="A123">
            <v>209</v>
          </cell>
        </row>
        <row r="124">
          <cell r="A124">
            <v>647</v>
          </cell>
        </row>
        <row r="125">
          <cell r="A125">
            <v>43</v>
          </cell>
        </row>
        <row r="126">
          <cell r="A126">
            <v>142</v>
          </cell>
        </row>
        <row r="127">
          <cell r="A127">
            <v>51</v>
          </cell>
        </row>
        <row r="128">
          <cell r="A128">
            <v>135</v>
          </cell>
        </row>
        <row r="129">
          <cell r="A129">
            <v>145</v>
          </cell>
        </row>
        <row r="130">
          <cell r="A130">
            <v>363</v>
          </cell>
        </row>
        <row r="131">
          <cell r="A131">
            <v>624</v>
          </cell>
        </row>
        <row r="132">
          <cell r="A132">
            <v>267</v>
          </cell>
        </row>
        <row r="133">
          <cell r="A133">
            <v>199</v>
          </cell>
        </row>
        <row r="134">
          <cell r="A134">
            <v>353</v>
          </cell>
        </row>
        <row r="135">
          <cell r="A135">
            <v>63</v>
          </cell>
        </row>
        <row r="136">
          <cell r="A136">
            <v>374</v>
          </cell>
        </row>
        <row r="137">
          <cell r="A137">
            <v>389</v>
          </cell>
        </row>
        <row r="138">
          <cell r="A138">
            <v>14</v>
          </cell>
        </row>
        <row r="139">
          <cell r="A139">
            <v>566</v>
          </cell>
        </row>
        <row r="140">
          <cell r="A140">
            <v>208</v>
          </cell>
        </row>
        <row r="141">
          <cell r="A141">
            <v>179</v>
          </cell>
        </row>
        <row r="142">
          <cell r="A142">
            <v>571</v>
          </cell>
        </row>
        <row r="143">
          <cell r="A143">
            <v>39</v>
          </cell>
        </row>
        <row r="144">
          <cell r="A144">
            <v>59</v>
          </cell>
        </row>
        <row r="145">
          <cell r="A145">
            <v>620</v>
          </cell>
        </row>
        <row r="146">
          <cell r="A146">
            <v>294</v>
          </cell>
        </row>
        <row r="147">
          <cell r="A147">
            <v>101</v>
          </cell>
        </row>
        <row r="148">
          <cell r="A148">
            <v>344</v>
          </cell>
        </row>
        <row r="149">
          <cell r="A149">
            <v>550</v>
          </cell>
        </row>
        <row r="150">
          <cell r="A150">
            <v>54</v>
          </cell>
        </row>
        <row r="151">
          <cell r="A151">
            <v>288</v>
          </cell>
        </row>
        <row r="152">
          <cell r="A152">
            <v>567</v>
          </cell>
        </row>
        <row r="153">
          <cell r="A153">
            <v>221</v>
          </cell>
        </row>
        <row r="154">
          <cell r="A154">
            <v>244</v>
          </cell>
        </row>
        <row r="155">
          <cell r="A155">
            <v>335</v>
          </cell>
        </row>
        <row r="156">
          <cell r="A156">
            <v>138</v>
          </cell>
        </row>
        <row r="157">
          <cell r="A157">
            <v>390</v>
          </cell>
        </row>
        <row r="158">
          <cell r="A158">
            <v>165</v>
          </cell>
        </row>
        <row r="159">
          <cell r="A159">
            <v>86</v>
          </cell>
        </row>
        <row r="160">
          <cell r="A160">
            <v>345</v>
          </cell>
        </row>
        <row r="161">
          <cell r="A161">
            <v>283</v>
          </cell>
        </row>
        <row r="162">
          <cell r="A162">
            <v>384</v>
          </cell>
        </row>
        <row r="163">
          <cell r="A163">
            <v>303</v>
          </cell>
        </row>
        <row r="164">
          <cell r="A164">
            <v>589</v>
          </cell>
        </row>
        <row r="165">
          <cell r="A165">
            <v>553</v>
          </cell>
        </row>
        <row r="166">
          <cell r="A166">
            <v>225</v>
          </cell>
        </row>
        <row r="167">
          <cell r="A167">
            <v>71</v>
          </cell>
        </row>
        <row r="168">
          <cell r="A168">
            <v>158</v>
          </cell>
        </row>
        <row r="169">
          <cell r="A169">
            <v>103</v>
          </cell>
        </row>
        <row r="170">
          <cell r="A170">
            <v>373</v>
          </cell>
        </row>
        <row r="171">
          <cell r="A171">
            <v>262</v>
          </cell>
        </row>
        <row r="172">
          <cell r="A172">
            <v>642</v>
          </cell>
        </row>
        <row r="173">
          <cell r="A173">
            <v>162</v>
          </cell>
        </row>
        <row r="174">
          <cell r="A174">
            <v>562</v>
          </cell>
        </row>
        <row r="175">
          <cell r="A175">
            <v>663</v>
          </cell>
        </row>
        <row r="176">
          <cell r="A176">
            <v>284</v>
          </cell>
        </row>
        <row r="177">
          <cell r="A177">
            <v>608</v>
          </cell>
        </row>
        <row r="178">
          <cell r="A178">
            <v>329</v>
          </cell>
        </row>
        <row r="179">
          <cell r="A179">
            <v>167</v>
          </cell>
        </row>
        <row r="180">
          <cell r="A180">
            <v>240</v>
          </cell>
        </row>
        <row r="181">
          <cell r="A181">
            <v>18</v>
          </cell>
        </row>
        <row r="182">
          <cell r="A182">
            <v>355</v>
          </cell>
        </row>
        <row r="183">
          <cell r="A183">
            <v>251</v>
          </cell>
        </row>
        <row r="184">
          <cell r="A184">
            <v>26</v>
          </cell>
        </row>
        <row r="185">
          <cell r="A185">
            <v>558</v>
          </cell>
        </row>
        <row r="186">
          <cell r="A186">
            <v>173</v>
          </cell>
        </row>
        <row r="187">
          <cell r="A187">
            <v>364</v>
          </cell>
        </row>
        <row r="188">
          <cell r="A188">
            <v>393</v>
          </cell>
        </row>
        <row r="189">
          <cell r="A189">
            <v>609</v>
          </cell>
        </row>
        <row r="190">
          <cell r="A190">
            <v>46</v>
          </cell>
        </row>
        <row r="191">
          <cell r="A191">
            <v>183</v>
          </cell>
        </row>
        <row r="192">
          <cell r="A192">
            <v>48</v>
          </cell>
        </row>
        <row r="193">
          <cell r="A193">
            <v>3</v>
          </cell>
        </row>
        <row r="194">
          <cell r="A194">
            <v>658</v>
          </cell>
        </row>
        <row r="195">
          <cell r="A195">
            <v>45</v>
          </cell>
        </row>
        <row r="196">
          <cell r="A196">
            <v>399</v>
          </cell>
        </row>
        <row r="197">
          <cell r="A197">
            <v>617</v>
          </cell>
        </row>
        <row r="198">
          <cell r="A198">
            <v>109</v>
          </cell>
        </row>
        <row r="199">
          <cell r="A199">
            <v>197</v>
          </cell>
        </row>
        <row r="200">
          <cell r="A200">
            <v>31</v>
          </cell>
        </row>
        <row r="201">
          <cell r="A201">
            <v>292</v>
          </cell>
        </row>
        <row r="202">
          <cell r="A202">
            <v>594</v>
          </cell>
        </row>
        <row r="203">
          <cell r="A203">
            <v>366</v>
          </cell>
        </row>
        <row r="204">
          <cell r="A204">
            <v>598</v>
          </cell>
        </row>
        <row r="205">
          <cell r="A205">
            <v>299</v>
          </cell>
        </row>
        <row r="206">
          <cell r="A206">
            <v>585</v>
          </cell>
        </row>
        <row r="207">
          <cell r="A207">
            <v>352</v>
          </cell>
        </row>
        <row r="208">
          <cell r="A208">
            <v>147</v>
          </cell>
        </row>
        <row r="209">
          <cell r="A209">
            <v>19</v>
          </cell>
        </row>
        <row r="210">
          <cell r="A210">
            <v>249</v>
          </cell>
        </row>
        <row r="211">
          <cell r="A211">
            <v>47</v>
          </cell>
        </row>
        <row r="212">
          <cell r="A212">
            <v>371</v>
          </cell>
        </row>
        <row r="213">
          <cell r="A213">
            <v>89</v>
          </cell>
        </row>
        <row r="214">
          <cell r="A214">
            <v>392</v>
          </cell>
        </row>
        <row r="215">
          <cell r="A215">
            <v>588</v>
          </cell>
        </row>
        <row r="216">
          <cell r="A216">
            <v>90</v>
          </cell>
        </row>
        <row r="217">
          <cell r="A217">
            <v>278</v>
          </cell>
        </row>
        <row r="218">
          <cell r="A218">
            <v>362</v>
          </cell>
        </row>
        <row r="219">
          <cell r="A219">
            <v>338</v>
          </cell>
        </row>
        <row r="220">
          <cell r="A220">
            <v>201</v>
          </cell>
        </row>
        <row r="221">
          <cell r="A221">
            <v>57</v>
          </cell>
        </row>
        <row r="222">
          <cell r="A222">
            <v>5</v>
          </cell>
        </row>
        <row r="223">
          <cell r="A223">
            <v>21</v>
          </cell>
        </row>
        <row r="224">
          <cell r="A224">
            <v>117</v>
          </cell>
        </row>
        <row r="225">
          <cell r="A225">
            <v>391</v>
          </cell>
        </row>
        <row r="226">
          <cell r="A226">
            <v>331</v>
          </cell>
        </row>
        <row r="227">
          <cell r="A227">
            <v>189</v>
          </cell>
        </row>
        <row r="228">
          <cell r="A228">
            <v>340</v>
          </cell>
        </row>
        <row r="229">
          <cell r="A229">
            <v>616</v>
          </cell>
        </row>
        <row r="230">
          <cell r="A230">
            <v>231</v>
          </cell>
        </row>
        <row r="231">
          <cell r="A231">
            <v>330</v>
          </cell>
        </row>
        <row r="232">
          <cell r="A232">
            <v>311</v>
          </cell>
        </row>
        <row r="233">
          <cell r="A233">
            <v>300</v>
          </cell>
        </row>
        <row r="234">
          <cell r="A234">
            <v>557</v>
          </cell>
        </row>
        <row r="235">
          <cell r="A235">
            <v>88</v>
          </cell>
        </row>
        <row r="236">
          <cell r="A236">
            <v>230</v>
          </cell>
        </row>
        <row r="237">
          <cell r="A237">
            <v>554</v>
          </cell>
        </row>
        <row r="238">
          <cell r="A238">
            <v>395</v>
          </cell>
        </row>
        <row r="239">
          <cell r="A239">
            <v>4</v>
          </cell>
        </row>
        <row r="240">
          <cell r="A240">
            <v>236</v>
          </cell>
        </row>
        <row r="241">
          <cell r="A241">
            <v>386</v>
          </cell>
        </row>
        <row r="242">
          <cell r="A242">
            <v>83</v>
          </cell>
        </row>
        <row r="243">
          <cell r="A243">
            <v>382</v>
          </cell>
        </row>
        <row r="244">
          <cell r="A244">
            <v>170</v>
          </cell>
        </row>
        <row r="245">
          <cell r="A245">
            <v>273</v>
          </cell>
        </row>
        <row r="246">
          <cell r="A246">
            <v>12</v>
          </cell>
        </row>
        <row r="247">
          <cell r="A247">
            <v>247</v>
          </cell>
        </row>
        <row r="248">
          <cell r="A248">
            <v>375</v>
          </cell>
        </row>
        <row r="249">
          <cell r="A249">
            <v>150</v>
          </cell>
        </row>
        <row r="250">
          <cell r="A250">
            <v>97</v>
          </cell>
        </row>
        <row r="251">
          <cell r="A251">
            <v>242</v>
          </cell>
        </row>
        <row r="252">
          <cell r="A252">
            <v>400</v>
          </cell>
        </row>
        <row r="253">
          <cell r="A253">
            <v>298</v>
          </cell>
        </row>
        <row r="254">
          <cell r="A254">
            <v>87</v>
          </cell>
        </row>
        <row r="255">
          <cell r="A255">
            <v>146</v>
          </cell>
        </row>
        <row r="256">
          <cell r="A256">
            <v>134</v>
          </cell>
        </row>
        <row r="257">
          <cell r="A257">
            <v>131</v>
          </cell>
        </row>
        <row r="258">
          <cell r="A258">
            <v>79</v>
          </cell>
        </row>
        <row r="259">
          <cell r="A259">
            <v>638</v>
          </cell>
        </row>
        <row r="260">
          <cell r="A260">
            <v>212</v>
          </cell>
        </row>
        <row r="261">
          <cell r="A261">
            <v>575</v>
          </cell>
        </row>
        <row r="262">
          <cell r="A262">
            <v>650</v>
          </cell>
        </row>
        <row r="263">
          <cell r="A263">
            <v>140</v>
          </cell>
        </row>
        <row r="264">
          <cell r="A264">
            <v>383</v>
          </cell>
        </row>
        <row r="265">
          <cell r="A265">
            <v>154</v>
          </cell>
        </row>
        <row r="266">
          <cell r="A266">
            <v>274</v>
          </cell>
        </row>
        <row r="267">
          <cell r="A267">
            <v>153</v>
          </cell>
        </row>
        <row r="268">
          <cell r="A268">
            <v>623</v>
          </cell>
        </row>
        <row r="269">
          <cell r="A269">
            <v>237</v>
          </cell>
        </row>
        <row r="270">
          <cell r="A270">
            <v>301</v>
          </cell>
        </row>
        <row r="271">
          <cell r="A271">
            <v>29</v>
          </cell>
        </row>
        <row r="272">
          <cell r="A272">
            <v>35</v>
          </cell>
        </row>
        <row r="273">
          <cell r="A273">
            <v>661</v>
          </cell>
        </row>
        <row r="274">
          <cell r="A274">
            <v>305</v>
          </cell>
        </row>
        <row r="275">
          <cell r="A275">
            <v>177</v>
          </cell>
        </row>
        <row r="276">
          <cell r="A276">
            <v>99</v>
          </cell>
        </row>
        <row r="277">
          <cell r="A277">
            <v>1</v>
          </cell>
        </row>
        <row r="278">
          <cell r="A278">
            <v>602</v>
          </cell>
        </row>
        <row r="279">
          <cell r="A279">
            <v>166</v>
          </cell>
        </row>
        <row r="280">
          <cell r="A280">
            <v>122</v>
          </cell>
        </row>
        <row r="281">
          <cell r="A281">
            <v>213</v>
          </cell>
        </row>
        <row r="282">
          <cell r="A282">
            <v>181</v>
          </cell>
        </row>
        <row r="283">
          <cell r="A283">
            <v>24</v>
          </cell>
        </row>
        <row r="284">
          <cell r="A284">
            <v>570</v>
          </cell>
        </row>
        <row r="285">
          <cell r="A285">
            <v>271</v>
          </cell>
        </row>
        <row r="286">
          <cell r="A286">
            <v>660</v>
          </cell>
        </row>
        <row r="287">
          <cell r="A287">
            <v>398</v>
          </cell>
        </row>
        <row r="288">
          <cell r="A288">
            <v>396</v>
          </cell>
        </row>
        <row r="289">
          <cell r="A289">
            <v>9</v>
          </cell>
        </row>
        <row r="290">
          <cell r="A290">
            <v>234</v>
          </cell>
        </row>
        <row r="291">
          <cell r="A291">
            <v>368</v>
          </cell>
        </row>
        <row r="292">
          <cell r="A292">
            <v>633</v>
          </cell>
        </row>
        <row r="293">
          <cell r="A293">
            <v>381</v>
          </cell>
        </row>
        <row r="294">
          <cell r="A294">
            <v>144</v>
          </cell>
        </row>
        <row r="295">
          <cell r="A295">
            <v>172</v>
          </cell>
        </row>
        <row r="296">
          <cell r="A296">
            <v>132</v>
          </cell>
        </row>
        <row r="297">
          <cell r="A297">
            <v>93</v>
          </cell>
        </row>
        <row r="298">
          <cell r="A298">
            <v>580</v>
          </cell>
        </row>
        <row r="299">
          <cell r="A299">
            <v>563</v>
          </cell>
        </row>
        <row r="300">
          <cell r="A300">
            <v>560</v>
          </cell>
        </row>
        <row r="301">
          <cell r="A301">
            <v>261</v>
          </cell>
        </row>
        <row r="302">
          <cell r="A302">
            <v>639</v>
          </cell>
        </row>
        <row r="303">
          <cell r="A303">
            <v>123</v>
          </cell>
        </row>
        <row r="304">
          <cell r="A304">
            <v>2</v>
          </cell>
        </row>
        <row r="305">
          <cell r="A305">
            <v>376</v>
          </cell>
        </row>
        <row r="306">
          <cell r="A306">
            <v>20</v>
          </cell>
        </row>
        <row r="307">
          <cell r="A307">
            <v>64</v>
          </cell>
        </row>
        <row r="308">
          <cell r="A308">
            <v>666</v>
          </cell>
        </row>
        <row r="309">
          <cell r="A309">
            <v>615</v>
          </cell>
        </row>
        <row r="310">
          <cell r="A310">
            <v>265</v>
          </cell>
        </row>
        <row r="311">
          <cell r="A311">
            <v>316</v>
          </cell>
        </row>
        <row r="312">
          <cell r="A312">
            <v>556</v>
          </cell>
        </row>
        <row r="313">
          <cell r="A313">
            <v>174</v>
          </cell>
        </row>
        <row r="314">
          <cell r="A314">
            <v>186</v>
          </cell>
        </row>
        <row r="315">
          <cell r="A315">
            <v>576</v>
          </cell>
        </row>
        <row r="316">
          <cell r="A316">
            <v>325</v>
          </cell>
        </row>
        <row r="317">
          <cell r="A317">
            <v>350</v>
          </cell>
        </row>
        <row r="318">
          <cell r="A318">
            <v>112</v>
          </cell>
        </row>
        <row r="319">
          <cell r="A319">
            <v>102</v>
          </cell>
        </row>
        <row r="320">
          <cell r="A320">
            <v>232</v>
          </cell>
        </row>
        <row r="321">
          <cell r="A321">
            <v>136</v>
          </cell>
        </row>
        <row r="322">
          <cell r="A322">
            <v>584</v>
          </cell>
        </row>
        <row r="323">
          <cell r="A323">
            <v>0</v>
          </cell>
        </row>
        <row r="324">
          <cell r="A324">
            <v>218</v>
          </cell>
        </row>
        <row r="325">
          <cell r="A325">
            <v>664</v>
          </cell>
        </row>
        <row r="326">
          <cell r="A326">
            <v>304</v>
          </cell>
        </row>
        <row r="327">
          <cell r="A327">
            <v>630</v>
          </cell>
        </row>
        <row r="328">
          <cell r="A328">
            <v>27</v>
          </cell>
        </row>
        <row r="329">
          <cell r="A329">
            <v>80</v>
          </cell>
        </row>
        <row r="330">
          <cell r="A330">
            <v>50</v>
          </cell>
        </row>
        <row r="331">
          <cell r="A331">
            <v>98</v>
          </cell>
        </row>
        <row r="332">
          <cell r="A332">
            <v>367</v>
          </cell>
        </row>
        <row r="333">
          <cell r="A333">
            <v>246</v>
          </cell>
        </row>
        <row r="334">
          <cell r="A334">
            <v>662</v>
          </cell>
        </row>
        <row r="335">
          <cell r="A335">
            <v>151</v>
          </cell>
        </row>
        <row r="336">
          <cell r="A336">
            <v>42</v>
          </cell>
        </row>
        <row r="337">
          <cell r="A337">
            <v>343</v>
          </cell>
        </row>
        <row r="338">
          <cell r="A338">
            <v>347</v>
          </cell>
        </row>
        <row r="339">
          <cell r="A339">
            <v>77</v>
          </cell>
        </row>
        <row r="340">
          <cell r="A340">
            <v>187</v>
          </cell>
        </row>
        <row r="341">
          <cell r="A341">
            <v>655</v>
          </cell>
        </row>
        <row r="342">
          <cell r="A342">
            <v>96</v>
          </cell>
        </row>
        <row r="343">
          <cell r="A343">
            <v>264</v>
          </cell>
        </row>
        <row r="344">
          <cell r="A344">
            <v>8</v>
          </cell>
        </row>
        <row r="345">
          <cell r="A345">
            <v>61</v>
          </cell>
        </row>
        <row r="346">
          <cell r="A346">
            <v>127</v>
          </cell>
        </row>
        <row r="347">
          <cell r="A347">
            <v>306</v>
          </cell>
        </row>
        <row r="348">
          <cell r="A348">
            <v>205</v>
          </cell>
        </row>
        <row r="349">
          <cell r="A349">
            <v>569</v>
          </cell>
        </row>
        <row r="350">
          <cell r="A350">
            <v>574</v>
          </cell>
        </row>
        <row r="351">
          <cell r="A351">
            <v>587</v>
          </cell>
        </row>
        <row r="352">
          <cell r="A352">
            <v>114</v>
          </cell>
        </row>
        <row r="353">
          <cell r="A353">
            <v>649</v>
          </cell>
        </row>
        <row r="354">
          <cell r="A354">
            <v>577</v>
          </cell>
        </row>
        <row r="355">
          <cell r="A355">
            <v>314</v>
          </cell>
        </row>
        <row r="356">
          <cell r="A356">
            <v>555</v>
          </cell>
        </row>
        <row r="357">
          <cell r="A357">
            <v>379</v>
          </cell>
        </row>
        <row r="358">
          <cell r="A358">
            <v>665</v>
          </cell>
        </row>
        <row r="359">
          <cell r="A359">
            <v>156</v>
          </cell>
        </row>
        <row r="360">
          <cell r="A360">
            <v>269</v>
          </cell>
        </row>
        <row r="361">
          <cell r="A361">
            <v>356</v>
          </cell>
        </row>
        <row r="362">
          <cell r="A362">
            <v>92</v>
          </cell>
        </row>
        <row r="363">
          <cell r="A363">
            <v>84</v>
          </cell>
        </row>
        <row r="364">
          <cell r="A364">
            <v>551</v>
          </cell>
        </row>
        <row r="365">
          <cell r="A365">
            <v>168</v>
          </cell>
        </row>
        <row r="366">
          <cell r="A366">
            <v>241</v>
          </cell>
        </row>
        <row r="367">
          <cell r="A367">
            <v>297</v>
          </cell>
        </row>
        <row r="368">
          <cell r="A368">
            <v>341</v>
          </cell>
        </row>
        <row r="369">
          <cell r="A369">
            <v>257</v>
          </cell>
        </row>
        <row r="370">
          <cell r="A370">
            <v>302</v>
          </cell>
        </row>
        <row r="371">
          <cell r="A371">
            <v>631</v>
          </cell>
        </row>
        <row r="372">
          <cell r="A372">
            <v>222</v>
          </cell>
        </row>
        <row r="373">
          <cell r="A373">
            <v>319</v>
          </cell>
        </row>
        <row r="374">
          <cell r="A374">
            <v>7</v>
          </cell>
        </row>
        <row r="375">
          <cell r="A375">
            <v>320</v>
          </cell>
        </row>
        <row r="376">
          <cell r="A376">
            <v>627</v>
          </cell>
        </row>
        <row r="377">
          <cell r="A377">
            <v>161</v>
          </cell>
        </row>
        <row r="378">
          <cell r="A378">
            <v>235</v>
          </cell>
        </row>
        <row r="379">
          <cell r="A379">
            <v>385</v>
          </cell>
        </row>
        <row r="380">
          <cell r="A380">
            <v>139</v>
          </cell>
        </row>
        <row r="381">
          <cell r="A381">
            <v>120</v>
          </cell>
        </row>
        <row r="382">
          <cell r="A382">
            <v>190</v>
          </cell>
        </row>
        <row r="383">
          <cell r="A383">
            <v>612</v>
          </cell>
        </row>
        <row r="384">
          <cell r="A384">
            <v>36</v>
          </cell>
        </row>
        <row r="385">
          <cell r="A385">
            <v>260</v>
          </cell>
        </row>
        <row r="386">
          <cell r="A386">
            <v>198</v>
          </cell>
        </row>
        <row r="387">
          <cell r="A387">
            <v>23</v>
          </cell>
        </row>
        <row r="388">
          <cell r="A388">
            <v>266</v>
          </cell>
        </row>
        <row r="389">
          <cell r="A389">
            <v>652</v>
          </cell>
        </row>
        <row r="390">
          <cell r="A390">
            <v>214</v>
          </cell>
        </row>
        <row r="391">
          <cell r="A391">
            <v>401</v>
          </cell>
        </row>
        <row r="392">
          <cell r="A392">
            <v>227</v>
          </cell>
        </row>
        <row r="393">
          <cell r="A393">
            <v>152</v>
          </cell>
        </row>
        <row r="394">
          <cell r="A394">
            <v>595</v>
          </cell>
        </row>
        <row r="395">
          <cell r="A395">
            <v>578</v>
          </cell>
        </row>
        <row r="396">
          <cell r="A396">
            <v>258</v>
          </cell>
        </row>
        <row r="397">
          <cell r="A397">
            <v>104</v>
          </cell>
        </row>
        <row r="398">
          <cell r="A398">
            <v>648</v>
          </cell>
        </row>
        <row r="399">
          <cell r="A399">
            <v>605</v>
          </cell>
        </row>
        <row r="400">
          <cell r="A400">
            <v>646</v>
          </cell>
        </row>
        <row r="401">
          <cell r="A401">
            <v>255</v>
          </cell>
        </row>
        <row r="402">
          <cell r="A402">
            <v>263</v>
          </cell>
        </row>
        <row r="403">
          <cell r="A403">
            <v>200</v>
          </cell>
        </row>
        <row r="404">
          <cell r="A404">
            <v>191</v>
          </cell>
        </row>
        <row r="405">
          <cell r="A405">
            <v>276</v>
          </cell>
        </row>
        <row r="406">
          <cell r="A406">
            <v>253</v>
          </cell>
        </row>
        <row r="407">
          <cell r="A407">
            <v>327</v>
          </cell>
        </row>
        <row r="408">
          <cell r="A408">
            <v>645</v>
          </cell>
        </row>
        <row r="409">
          <cell r="A409">
            <v>370</v>
          </cell>
        </row>
        <row r="410">
          <cell r="A410">
            <v>634</v>
          </cell>
        </row>
        <row r="411">
          <cell r="A411">
            <v>372</v>
          </cell>
        </row>
        <row r="412">
          <cell r="A412">
            <v>40</v>
          </cell>
        </row>
        <row r="413">
          <cell r="A413">
            <v>606</v>
          </cell>
        </row>
        <row r="414">
          <cell r="A414">
            <v>91</v>
          </cell>
        </row>
        <row r="415">
          <cell r="A415">
            <v>233</v>
          </cell>
        </row>
        <row r="416">
          <cell r="A416">
            <v>239</v>
          </cell>
        </row>
        <row r="417">
          <cell r="A417">
            <v>653</v>
          </cell>
        </row>
      </sheetData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632</v>
          </cell>
        </row>
        <row r="3">
          <cell r="A3">
            <v>133</v>
          </cell>
        </row>
        <row r="4">
          <cell r="A4">
            <v>191</v>
          </cell>
        </row>
        <row r="5">
          <cell r="A5">
            <v>250</v>
          </cell>
        </row>
        <row r="6">
          <cell r="A6">
            <v>238</v>
          </cell>
        </row>
        <row r="7">
          <cell r="A7">
            <v>324</v>
          </cell>
        </row>
        <row r="8">
          <cell r="A8">
            <v>580</v>
          </cell>
        </row>
        <row r="9">
          <cell r="A9">
            <v>631</v>
          </cell>
        </row>
        <row r="10">
          <cell r="A10">
            <v>340</v>
          </cell>
        </row>
        <row r="11">
          <cell r="A11">
            <v>293</v>
          </cell>
        </row>
        <row r="12">
          <cell r="A12">
            <v>332</v>
          </cell>
        </row>
        <row r="13">
          <cell r="A13">
            <v>210</v>
          </cell>
        </row>
        <row r="14">
          <cell r="A14">
            <v>35</v>
          </cell>
        </row>
        <row r="15">
          <cell r="A15">
            <v>383</v>
          </cell>
        </row>
        <row r="16">
          <cell r="A16">
            <v>269</v>
          </cell>
        </row>
        <row r="17">
          <cell r="A17">
            <v>569</v>
          </cell>
        </row>
        <row r="18">
          <cell r="A18">
            <v>149</v>
          </cell>
        </row>
        <row r="19">
          <cell r="A19">
            <v>54</v>
          </cell>
        </row>
        <row r="20">
          <cell r="A20">
            <v>27</v>
          </cell>
        </row>
        <row r="21">
          <cell r="A21">
            <v>579</v>
          </cell>
        </row>
        <row r="22">
          <cell r="A22">
            <v>273</v>
          </cell>
        </row>
        <row r="23">
          <cell r="A23">
            <v>106</v>
          </cell>
        </row>
        <row r="24">
          <cell r="A24">
            <v>93</v>
          </cell>
        </row>
        <row r="25">
          <cell r="A25">
            <v>53</v>
          </cell>
        </row>
        <row r="26">
          <cell r="A26">
            <v>22</v>
          </cell>
        </row>
        <row r="27">
          <cell r="A27">
            <v>131</v>
          </cell>
        </row>
        <row r="28">
          <cell r="A28">
            <v>287</v>
          </cell>
        </row>
        <row r="29">
          <cell r="A29">
            <v>369</v>
          </cell>
        </row>
        <row r="30">
          <cell r="A30">
            <v>272</v>
          </cell>
        </row>
        <row r="31">
          <cell r="A31">
            <v>390</v>
          </cell>
        </row>
        <row r="32">
          <cell r="A32">
            <v>616</v>
          </cell>
        </row>
        <row r="33">
          <cell r="A33">
            <v>5</v>
          </cell>
        </row>
        <row r="34">
          <cell r="A34">
            <v>660</v>
          </cell>
        </row>
        <row r="35">
          <cell r="A35">
            <v>209</v>
          </cell>
        </row>
        <row r="36">
          <cell r="A36">
            <v>384</v>
          </cell>
        </row>
        <row r="37">
          <cell r="A37">
            <v>661</v>
          </cell>
        </row>
        <row r="38">
          <cell r="A38">
            <v>322</v>
          </cell>
        </row>
        <row r="39">
          <cell r="A39">
            <v>312</v>
          </cell>
        </row>
        <row r="40">
          <cell r="A40">
            <v>657</v>
          </cell>
        </row>
        <row r="41">
          <cell r="A41">
            <v>253</v>
          </cell>
        </row>
        <row r="42">
          <cell r="A42">
            <v>647</v>
          </cell>
        </row>
        <row r="43">
          <cell r="A43">
            <v>159</v>
          </cell>
        </row>
        <row r="44">
          <cell r="A44">
            <v>252</v>
          </cell>
        </row>
        <row r="45">
          <cell r="A45">
            <v>102</v>
          </cell>
        </row>
        <row r="46">
          <cell r="A46">
            <v>386</v>
          </cell>
        </row>
        <row r="47">
          <cell r="A47">
            <v>572</v>
          </cell>
        </row>
        <row r="48">
          <cell r="A48">
            <v>212</v>
          </cell>
        </row>
        <row r="49">
          <cell r="A49">
            <v>357</v>
          </cell>
        </row>
        <row r="50">
          <cell r="A50">
            <v>66</v>
          </cell>
        </row>
        <row r="51">
          <cell r="A51">
            <v>42</v>
          </cell>
        </row>
        <row r="52">
          <cell r="A52">
            <v>333</v>
          </cell>
        </row>
        <row r="53">
          <cell r="A53">
            <v>178</v>
          </cell>
        </row>
        <row r="54">
          <cell r="A54">
            <v>367</v>
          </cell>
        </row>
        <row r="55">
          <cell r="A55">
            <v>213</v>
          </cell>
        </row>
        <row r="56">
          <cell r="A56">
            <v>282</v>
          </cell>
        </row>
        <row r="57">
          <cell r="A57">
            <v>274</v>
          </cell>
        </row>
        <row r="58">
          <cell r="A58">
            <v>134</v>
          </cell>
        </row>
        <row r="59">
          <cell r="A59">
            <v>89</v>
          </cell>
        </row>
        <row r="60">
          <cell r="A60">
            <v>599</v>
          </cell>
        </row>
        <row r="61">
          <cell r="A61">
            <v>117</v>
          </cell>
        </row>
        <row r="62">
          <cell r="A62">
            <v>304</v>
          </cell>
        </row>
        <row r="63">
          <cell r="A63">
            <v>628</v>
          </cell>
        </row>
        <row r="64">
          <cell r="A64">
            <v>364</v>
          </cell>
        </row>
        <row r="65">
          <cell r="A65">
            <v>278</v>
          </cell>
        </row>
        <row r="66">
          <cell r="A66">
            <v>92</v>
          </cell>
        </row>
        <row r="67">
          <cell r="A67">
            <v>326</v>
          </cell>
        </row>
        <row r="68">
          <cell r="A68">
            <v>638</v>
          </cell>
        </row>
        <row r="69">
          <cell r="A69">
            <v>26</v>
          </cell>
        </row>
        <row r="70">
          <cell r="A70">
            <v>17</v>
          </cell>
        </row>
        <row r="71">
          <cell r="A71">
            <v>611</v>
          </cell>
        </row>
        <row r="72">
          <cell r="A72">
            <v>79</v>
          </cell>
        </row>
        <row r="73">
          <cell r="A73">
            <v>381</v>
          </cell>
        </row>
        <row r="74">
          <cell r="A74">
            <v>575</v>
          </cell>
        </row>
        <row r="75">
          <cell r="A75">
            <v>263</v>
          </cell>
        </row>
        <row r="76">
          <cell r="A76">
            <v>350</v>
          </cell>
        </row>
        <row r="77">
          <cell r="A77">
            <v>29</v>
          </cell>
        </row>
        <row r="78">
          <cell r="A78">
            <v>157</v>
          </cell>
        </row>
        <row r="79">
          <cell r="A79">
            <v>664</v>
          </cell>
        </row>
        <row r="80">
          <cell r="A80">
            <v>338</v>
          </cell>
        </row>
        <row r="81">
          <cell r="A81">
            <v>652</v>
          </cell>
        </row>
        <row r="82">
          <cell r="A82">
            <v>637</v>
          </cell>
        </row>
        <row r="83">
          <cell r="A83">
            <v>108</v>
          </cell>
        </row>
        <row r="84">
          <cell r="A84">
            <v>197</v>
          </cell>
        </row>
        <row r="85">
          <cell r="A85">
            <v>140</v>
          </cell>
        </row>
        <row r="86">
          <cell r="A86">
            <v>222</v>
          </cell>
        </row>
        <row r="87">
          <cell r="A87">
            <v>130</v>
          </cell>
        </row>
        <row r="88">
          <cell r="A88">
            <v>245</v>
          </cell>
        </row>
        <row r="89">
          <cell r="A89">
            <v>19</v>
          </cell>
        </row>
        <row r="90">
          <cell r="A90">
            <v>646</v>
          </cell>
        </row>
        <row r="91">
          <cell r="A91">
            <v>589</v>
          </cell>
        </row>
        <row r="92">
          <cell r="A92">
            <v>335</v>
          </cell>
        </row>
        <row r="93">
          <cell r="A93">
            <v>354</v>
          </cell>
        </row>
        <row r="94">
          <cell r="A94">
            <v>148</v>
          </cell>
        </row>
        <row r="95">
          <cell r="A95">
            <v>359</v>
          </cell>
        </row>
        <row r="96">
          <cell r="A96">
            <v>288</v>
          </cell>
        </row>
        <row r="97">
          <cell r="A97">
            <v>4</v>
          </cell>
        </row>
        <row r="98">
          <cell r="A98">
            <v>227</v>
          </cell>
        </row>
        <row r="99">
          <cell r="A99">
            <v>184</v>
          </cell>
        </row>
        <row r="100">
          <cell r="A100">
            <v>36</v>
          </cell>
        </row>
        <row r="101">
          <cell r="A101">
            <v>154</v>
          </cell>
        </row>
        <row r="102">
          <cell r="A102">
            <v>659</v>
          </cell>
        </row>
        <row r="103">
          <cell r="A103">
            <v>578</v>
          </cell>
        </row>
        <row r="104">
          <cell r="A104">
            <v>67</v>
          </cell>
        </row>
        <row r="105">
          <cell r="A105">
            <v>49</v>
          </cell>
        </row>
        <row r="106">
          <cell r="A106">
            <v>68</v>
          </cell>
        </row>
        <row r="107">
          <cell r="A107">
            <v>564</v>
          </cell>
        </row>
        <row r="108">
          <cell r="A108">
            <v>171</v>
          </cell>
        </row>
        <row r="109">
          <cell r="A109">
            <v>183</v>
          </cell>
        </row>
        <row r="110">
          <cell r="A110">
            <v>265</v>
          </cell>
        </row>
        <row r="111">
          <cell r="A111">
            <v>630</v>
          </cell>
        </row>
        <row r="112">
          <cell r="A112">
            <v>235</v>
          </cell>
        </row>
        <row r="113">
          <cell r="A113">
            <v>276</v>
          </cell>
        </row>
        <row r="114">
          <cell r="A114">
            <v>320</v>
          </cell>
        </row>
        <row r="115">
          <cell r="A115">
            <v>176</v>
          </cell>
        </row>
        <row r="116">
          <cell r="A116">
            <v>55</v>
          </cell>
        </row>
        <row r="117">
          <cell r="A117">
            <v>32</v>
          </cell>
        </row>
        <row r="118">
          <cell r="A118">
            <v>144</v>
          </cell>
        </row>
        <row r="119">
          <cell r="A119">
            <v>627</v>
          </cell>
        </row>
        <row r="120">
          <cell r="A120">
            <v>596</v>
          </cell>
        </row>
        <row r="121">
          <cell r="A121">
            <v>300</v>
          </cell>
        </row>
        <row r="122">
          <cell r="A122">
            <v>297</v>
          </cell>
        </row>
        <row r="123">
          <cell r="A123">
            <v>3</v>
          </cell>
        </row>
        <row r="124">
          <cell r="A124">
            <v>217</v>
          </cell>
        </row>
        <row r="125">
          <cell r="A125">
            <v>346</v>
          </cell>
        </row>
        <row r="126">
          <cell r="A126">
            <v>576</v>
          </cell>
        </row>
        <row r="127">
          <cell r="A127">
            <v>111</v>
          </cell>
        </row>
        <row r="128">
          <cell r="A128">
            <v>352</v>
          </cell>
        </row>
        <row r="129">
          <cell r="A129">
            <v>279</v>
          </cell>
        </row>
        <row r="130">
          <cell r="A130">
            <v>47</v>
          </cell>
        </row>
        <row r="131">
          <cell r="A131">
            <v>50</v>
          </cell>
        </row>
        <row r="132">
          <cell r="A132">
            <v>73</v>
          </cell>
        </row>
        <row r="133">
          <cell r="A133">
            <v>593</v>
          </cell>
        </row>
        <row r="134">
          <cell r="A134">
            <v>585</v>
          </cell>
        </row>
        <row r="135">
          <cell r="A135">
            <v>663</v>
          </cell>
        </row>
        <row r="136">
          <cell r="A136">
            <v>45</v>
          </cell>
        </row>
        <row r="137">
          <cell r="A137">
            <v>325</v>
          </cell>
        </row>
        <row r="138">
          <cell r="A138">
            <v>239</v>
          </cell>
        </row>
        <row r="139">
          <cell r="A139">
            <v>311</v>
          </cell>
        </row>
        <row r="140">
          <cell r="A140">
            <v>166</v>
          </cell>
        </row>
        <row r="141">
          <cell r="A141">
            <v>221</v>
          </cell>
        </row>
        <row r="142">
          <cell r="A142">
            <v>615</v>
          </cell>
        </row>
        <row r="143">
          <cell r="A143">
            <v>11</v>
          </cell>
        </row>
        <row r="144">
          <cell r="A144">
            <v>566</v>
          </cell>
        </row>
        <row r="145">
          <cell r="A145">
            <v>356</v>
          </cell>
        </row>
        <row r="146">
          <cell r="A146">
            <v>609</v>
          </cell>
        </row>
        <row r="147">
          <cell r="A147">
            <v>388</v>
          </cell>
        </row>
        <row r="148">
          <cell r="A148">
            <v>40</v>
          </cell>
        </row>
        <row r="149">
          <cell r="A149">
            <v>614</v>
          </cell>
        </row>
        <row r="150">
          <cell r="A150">
            <v>122</v>
          </cell>
        </row>
        <row r="151">
          <cell r="A151">
            <v>391</v>
          </cell>
        </row>
        <row r="152">
          <cell r="A152">
            <v>295</v>
          </cell>
        </row>
        <row r="153">
          <cell r="A153">
            <v>118</v>
          </cell>
        </row>
        <row r="154">
          <cell r="A154">
            <v>550</v>
          </cell>
        </row>
        <row r="155">
          <cell r="A155">
            <v>290</v>
          </cell>
        </row>
        <row r="156">
          <cell r="A156">
            <v>355</v>
          </cell>
        </row>
        <row r="157">
          <cell r="A157">
            <v>307</v>
          </cell>
        </row>
        <row r="158">
          <cell r="A158">
            <v>41</v>
          </cell>
        </row>
        <row r="159">
          <cell r="A159">
            <v>289</v>
          </cell>
        </row>
        <row r="160">
          <cell r="A160">
            <v>623</v>
          </cell>
        </row>
        <row r="161">
          <cell r="A161">
            <v>562</v>
          </cell>
        </row>
        <row r="162">
          <cell r="A162">
            <v>75</v>
          </cell>
        </row>
        <row r="163">
          <cell r="A163">
            <v>165</v>
          </cell>
        </row>
        <row r="164">
          <cell r="A164">
            <v>592</v>
          </cell>
        </row>
        <row r="165">
          <cell r="A165">
            <v>584</v>
          </cell>
        </row>
        <row r="166">
          <cell r="A166">
            <v>156</v>
          </cell>
        </row>
        <row r="167">
          <cell r="A167">
            <v>315</v>
          </cell>
        </row>
        <row r="168">
          <cell r="A168">
            <v>277</v>
          </cell>
        </row>
        <row r="169">
          <cell r="A169">
            <v>344</v>
          </cell>
        </row>
        <row r="170">
          <cell r="A170">
            <v>207</v>
          </cell>
        </row>
        <row r="171">
          <cell r="A171">
            <v>139</v>
          </cell>
        </row>
        <row r="172">
          <cell r="A172">
            <v>604</v>
          </cell>
        </row>
        <row r="173">
          <cell r="A173">
            <v>567</v>
          </cell>
        </row>
        <row r="174">
          <cell r="A174">
            <v>587</v>
          </cell>
        </row>
        <row r="175">
          <cell r="A175">
            <v>271</v>
          </cell>
        </row>
        <row r="176">
          <cell r="A176">
            <v>116</v>
          </cell>
        </row>
        <row r="177">
          <cell r="A177">
            <v>371</v>
          </cell>
        </row>
        <row r="178">
          <cell r="A178">
            <v>125</v>
          </cell>
        </row>
        <row r="179">
          <cell r="A179">
            <v>568</v>
          </cell>
        </row>
        <row r="180">
          <cell r="A180">
            <v>33</v>
          </cell>
        </row>
        <row r="181">
          <cell r="A181">
            <v>167</v>
          </cell>
        </row>
        <row r="182">
          <cell r="A182">
            <v>308</v>
          </cell>
        </row>
        <row r="183">
          <cell r="A183">
            <v>349</v>
          </cell>
        </row>
        <row r="184">
          <cell r="A184">
            <v>232</v>
          </cell>
        </row>
        <row r="185">
          <cell r="A185">
            <v>208</v>
          </cell>
        </row>
        <row r="186">
          <cell r="A186">
            <v>201</v>
          </cell>
        </row>
        <row r="187">
          <cell r="A187">
            <v>70</v>
          </cell>
        </row>
        <row r="188">
          <cell r="A188">
            <v>103</v>
          </cell>
        </row>
        <row r="189">
          <cell r="A189">
            <v>650</v>
          </cell>
        </row>
        <row r="190">
          <cell r="A190">
            <v>622</v>
          </cell>
        </row>
        <row r="191">
          <cell r="A191">
            <v>164</v>
          </cell>
        </row>
        <row r="192">
          <cell r="A192">
            <v>608</v>
          </cell>
        </row>
        <row r="193">
          <cell r="A193">
            <v>648</v>
          </cell>
        </row>
        <row r="194">
          <cell r="A194">
            <v>151</v>
          </cell>
        </row>
        <row r="195">
          <cell r="A195">
            <v>634</v>
          </cell>
        </row>
        <row r="196">
          <cell r="A196">
            <v>553</v>
          </cell>
        </row>
        <row r="197">
          <cell r="A197">
            <v>52</v>
          </cell>
        </row>
        <row r="198">
          <cell r="A198">
            <v>61</v>
          </cell>
        </row>
        <row r="199">
          <cell r="A199">
            <v>170</v>
          </cell>
        </row>
        <row r="200">
          <cell r="A200">
            <v>387</v>
          </cell>
        </row>
        <row r="201">
          <cell r="A201">
            <v>612</v>
          </cell>
        </row>
        <row r="202">
          <cell r="A202">
            <v>58</v>
          </cell>
        </row>
        <row r="203">
          <cell r="A203">
            <v>624</v>
          </cell>
        </row>
        <row r="204">
          <cell r="A204">
            <v>9</v>
          </cell>
        </row>
        <row r="205">
          <cell r="A205">
            <v>251</v>
          </cell>
        </row>
        <row r="206">
          <cell r="A206">
            <v>101</v>
          </cell>
        </row>
        <row r="207">
          <cell r="A207">
            <v>625</v>
          </cell>
        </row>
        <row r="208">
          <cell r="A208">
            <v>665</v>
          </cell>
        </row>
        <row r="209">
          <cell r="A209">
            <v>275</v>
          </cell>
        </row>
        <row r="210">
          <cell r="A210">
            <v>654</v>
          </cell>
        </row>
        <row r="211">
          <cell r="A211">
            <v>281</v>
          </cell>
        </row>
        <row r="212">
          <cell r="A212">
            <v>666</v>
          </cell>
        </row>
        <row r="213">
          <cell r="A213">
            <v>366</v>
          </cell>
        </row>
        <row r="214">
          <cell r="A214">
            <v>43</v>
          </cell>
        </row>
        <row r="215">
          <cell r="A215">
            <v>319</v>
          </cell>
        </row>
        <row r="216">
          <cell r="A216">
            <v>63</v>
          </cell>
        </row>
        <row r="217">
          <cell r="A217">
            <v>286</v>
          </cell>
        </row>
        <row r="218">
          <cell r="A218">
            <v>160</v>
          </cell>
        </row>
        <row r="219">
          <cell r="A219">
            <v>256</v>
          </cell>
        </row>
        <row r="220">
          <cell r="A220">
            <v>259</v>
          </cell>
        </row>
        <row r="221">
          <cell r="A221">
            <v>141</v>
          </cell>
        </row>
        <row r="222">
          <cell r="A222">
            <v>314</v>
          </cell>
        </row>
        <row r="223">
          <cell r="A223">
            <v>373</v>
          </cell>
        </row>
        <row r="224">
          <cell r="A224">
            <v>136</v>
          </cell>
        </row>
        <row r="225">
          <cell r="A225">
            <v>109</v>
          </cell>
        </row>
        <row r="226">
          <cell r="A226">
            <v>204</v>
          </cell>
        </row>
        <row r="227">
          <cell r="A227">
            <v>270</v>
          </cell>
        </row>
        <row r="228">
          <cell r="A228">
            <v>591</v>
          </cell>
        </row>
        <row r="229">
          <cell r="A229">
            <v>389</v>
          </cell>
        </row>
        <row r="230">
          <cell r="A230">
            <v>255</v>
          </cell>
        </row>
        <row r="231">
          <cell r="A231">
            <v>96</v>
          </cell>
        </row>
        <row r="232">
          <cell r="A232">
            <v>104</v>
          </cell>
        </row>
        <row r="233">
          <cell r="A233">
            <v>162</v>
          </cell>
        </row>
        <row r="234">
          <cell r="A234">
            <v>86</v>
          </cell>
        </row>
        <row r="235">
          <cell r="A235">
            <v>348</v>
          </cell>
        </row>
        <row r="236">
          <cell r="A236">
            <v>649</v>
          </cell>
        </row>
        <row r="237">
          <cell r="A237">
            <v>182</v>
          </cell>
        </row>
        <row r="238">
          <cell r="A238">
            <v>16</v>
          </cell>
        </row>
        <row r="239">
          <cell r="A239">
            <v>551</v>
          </cell>
        </row>
        <row r="240">
          <cell r="A240">
            <v>124</v>
          </cell>
        </row>
        <row r="241">
          <cell r="A241">
            <v>121</v>
          </cell>
        </row>
        <row r="242">
          <cell r="A242">
            <v>372</v>
          </cell>
        </row>
        <row r="243">
          <cell r="A243">
            <v>62</v>
          </cell>
        </row>
        <row r="244">
          <cell r="A244">
            <v>46</v>
          </cell>
        </row>
        <row r="245">
          <cell r="A245">
            <v>264</v>
          </cell>
        </row>
        <row r="246">
          <cell r="A246">
            <v>80</v>
          </cell>
        </row>
        <row r="247">
          <cell r="A247">
            <v>635</v>
          </cell>
        </row>
        <row r="248">
          <cell r="A248">
            <v>84</v>
          </cell>
        </row>
        <row r="249">
          <cell r="A249">
            <v>218</v>
          </cell>
        </row>
        <row r="250">
          <cell r="A250">
            <v>199</v>
          </cell>
        </row>
        <row r="251">
          <cell r="A251">
            <v>188</v>
          </cell>
        </row>
        <row r="252">
          <cell r="A252">
            <v>607</v>
          </cell>
        </row>
        <row r="253">
          <cell r="A253">
            <v>258</v>
          </cell>
        </row>
        <row r="254">
          <cell r="A254">
            <v>205</v>
          </cell>
        </row>
        <row r="255">
          <cell r="A255">
            <v>299</v>
          </cell>
        </row>
        <row r="256">
          <cell r="A256">
            <v>112</v>
          </cell>
        </row>
        <row r="257">
          <cell r="A257">
            <v>368</v>
          </cell>
        </row>
        <row r="258">
          <cell r="A258">
            <v>595</v>
          </cell>
        </row>
        <row r="259">
          <cell r="A259">
            <v>613</v>
          </cell>
        </row>
        <row r="260">
          <cell r="A260">
            <v>556</v>
          </cell>
        </row>
        <row r="261">
          <cell r="A261">
            <v>0</v>
          </cell>
        </row>
        <row r="262">
          <cell r="A262">
            <v>331</v>
          </cell>
        </row>
        <row r="263">
          <cell r="A263">
            <v>606</v>
          </cell>
        </row>
        <row r="264">
          <cell r="A264">
            <v>88</v>
          </cell>
        </row>
        <row r="265">
          <cell r="A265">
            <v>241</v>
          </cell>
        </row>
        <row r="266">
          <cell r="A266">
            <v>266</v>
          </cell>
        </row>
        <row r="267">
          <cell r="A267">
            <v>302</v>
          </cell>
        </row>
        <row r="268">
          <cell r="A268">
            <v>294</v>
          </cell>
        </row>
        <row r="269">
          <cell r="A269">
            <v>94</v>
          </cell>
        </row>
        <row r="270">
          <cell r="A270">
            <v>262</v>
          </cell>
        </row>
        <row r="271">
          <cell r="A271">
            <v>129</v>
          </cell>
        </row>
        <row r="272">
          <cell r="A272">
            <v>594</v>
          </cell>
        </row>
        <row r="273">
          <cell r="A273">
            <v>14</v>
          </cell>
        </row>
        <row r="274">
          <cell r="A274">
            <v>137</v>
          </cell>
        </row>
        <row r="275">
          <cell r="A275">
            <v>13</v>
          </cell>
        </row>
        <row r="276">
          <cell r="A276">
            <v>37</v>
          </cell>
        </row>
        <row r="277">
          <cell r="A277">
            <v>605</v>
          </cell>
        </row>
        <row r="278">
          <cell r="A278">
            <v>370</v>
          </cell>
        </row>
        <row r="279">
          <cell r="A279">
            <v>318</v>
          </cell>
        </row>
        <row r="280">
          <cell r="A280">
            <v>1</v>
          </cell>
        </row>
        <row r="281">
          <cell r="A281">
            <v>618</v>
          </cell>
        </row>
        <row r="282">
          <cell r="A282">
            <v>621</v>
          </cell>
        </row>
        <row r="283">
          <cell r="A283">
            <v>243</v>
          </cell>
        </row>
        <row r="284">
          <cell r="A284">
            <v>220</v>
          </cell>
        </row>
        <row r="285">
          <cell r="A285">
            <v>633</v>
          </cell>
        </row>
        <row r="286">
          <cell r="A286">
            <v>39</v>
          </cell>
        </row>
        <row r="287">
          <cell r="A287">
            <v>629</v>
          </cell>
        </row>
        <row r="288">
          <cell r="A288">
            <v>582</v>
          </cell>
        </row>
        <row r="289">
          <cell r="A289">
            <v>95</v>
          </cell>
        </row>
        <row r="290">
          <cell r="A290">
            <v>597</v>
          </cell>
        </row>
        <row r="291">
          <cell r="A291">
            <v>203</v>
          </cell>
        </row>
        <row r="292">
          <cell r="A292">
            <v>577</v>
          </cell>
        </row>
        <row r="293">
          <cell r="A293">
            <v>123</v>
          </cell>
        </row>
        <row r="294">
          <cell r="A294">
            <v>639</v>
          </cell>
        </row>
        <row r="295">
          <cell r="A295">
            <v>617</v>
          </cell>
        </row>
        <row r="296">
          <cell r="A296">
            <v>603</v>
          </cell>
        </row>
        <row r="297">
          <cell r="A297">
            <v>267</v>
          </cell>
        </row>
        <row r="298">
          <cell r="A298">
            <v>7</v>
          </cell>
        </row>
        <row r="299">
          <cell r="A299">
            <v>90</v>
          </cell>
        </row>
        <row r="300">
          <cell r="A300">
            <v>65</v>
          </cell>
        </row>
        <row r="301">
          <cell r="A301">
            <v>328</v>
          </cell>
        </row>
        <row r="302">
          <cell r="A302">
            <v>316</v>
          </cell>
        </row>
        <row r="303">
          <cell r="A303">
            <v>60</v>
          </cell>
        </row>
        <row r="304">
          <cell r="A304">
            <v>341</v>
          </cell>
        </row>
        <row r="305">
          <cell r="A305">
            <v>155</v>
          </cell>
        </row>
        <row r="306">
          <cell r="A306">
            <v>658</v>
          </cell>
        </row>
        <row r="307">
          <cell r="A307">
            <v>196</v>
          </cell>
        </row>
        <row r="308">
          <cell r="A308">
            <v>119</v>
          </cell>
        </row>
        <row r="309">
          <cell r="A309">
            <v>394</v>
          </cell>
        </row>
        <row r="310">
          <cell r="A310">
            <v>115</v>
          </cell>
        </row>
        <row r="311">
          <cell r="A311">
            <v>254</v>
          </cell>
        </row>
        <row r="312">
          <cell r="A312">
            <v>353</v>
          </cell>
        </row>
        <row r="313">
          <cell r="A313">
            <v>360</v>
          </cell>
        </row>
        <row r="314">
          <cell r="A314">
            <v>97</v>
          </cell>
        </row>
        <row r="315">
          <cell r="A315">
            <v>81</v>
          </cell>
        </row>
        <row r="316">
          <cell r="A316">
            <v>228</v>
          </cell>
        </row>
        <row r="317">
          <cell r="A317">
            <v>181</v>
          </cell>
        </row>
        <row r="318">
          <cell r="A318">
            <v>248</v>
          </cell>
        </row>
        <row r="319">
          <cell r="A319">
            <v>59</v>
          </cell>
        </row>
        <row r="320">
          <cell r="A320">
            <v>306</v>
          </cell>
        </row>
        <row r="321">
          <cell r="A321">
            <v>560</v>
          </cell>
        </row>
        <row r="322">
          <cell r="A322">
            <v>202</v>
          </cell>
        </row>
        <row r="323">
          <cell r="A323">
            <v>72</v>
          </cell>
        </row>
        <row r="324">
          <cell r="A324">
            <v>382</v>
          </cell>
        </row>
        <row r="325">
          <cell r="A325">
            <v>2</v>
          </cell>
        </row>
        <row r="326">
          <cell r="A326">
            <v>377</v>
          </cell>
        </row>
        <row r="327">
          <cell r="A327">
            <v>393</v>
          </cell>
        </row>
        <row r="328">
          <cell r="A328">
            <v>261</v>
          </cell>
        </row>
        <row r="329">
          <cell r="A329">
            <v>292</v>
          </cell>
        </row>
        <row r="330">
          <cell r="A330">
            <v>185</v>
          </cell>
        </row>
        <row r="331">
          <cell r="A331">
            <v>363</v>
          </cell>
        </row>
        <row r="332">
          <cell r="A332">
            <v>198</v>
          </cell>
        </row>
        <row r="333">
          <cell r="A333">
            <v>172</v>
          </cell>
        </row>
        <row r="334">
          <cell r="A334">
            <v>397</v>
          </cell>
        </row>
        <row r="335">
          <cell r="A335">
            <v>285</v>
          </cell>
        </row>
        <row r="336">
          <cell r="A336">
            <v>168</v>
          </cell>
        </row>
        <row r="337">
          <cell r="A337">
            <v>44</v>
          </cell>
        </row>
        <row r="338">
          <cell r="A338">
            <v>244</v>
          </cell>
        </row>
        <row r="339">
          <cell r="A339">
            <v>303</v>
          </cell>
        </row>
        <row r="340">
          <cell r="A340">
            <v>398</v>
          </cell>
        </row>
        <row r="341">
          <cell r="A341">
            <v>374</v>
          </cell>
        </row>
        <row r="342">
          <cell r="A342">
            <v>12</v>
          </cell>
        </row>
        <row r="343">
          <cell r="A343">
            <v>138</v>
          </cell>
        </row>
        <row r="344">
          <cell r="A344">
            <v>640</v>
          </cell>
        </row>
        <row r="345">
          <cell r="A345">
            <v>83</v>
          </cell>
        </row>
        <row r="346">
          <cell r="A346">
            <v>395</v>
          </cell>
        </row>
        <row r="347">
          <cell r="A347">
            <v>78</v>
          </cell>
        </row>
        <row r="348">
          <cell r="A348">
            <v>296</v>
          </cell>
        </row>
        <row r="349">
          <cell r="A349">
            <v>555</v>
          </cell>
        </row>
        <row r="350">
          <cell r="A350">
            <v>230</v>
          </cell>
        </row>
        <row r="351">
          <cell r="A351">
            <v>10</v>
          </cell>
        </row>
        <row r="352">
          <cell r="A352">
            <v>588</v>
          </cell>
        </row>
        <row r="353">
          <cell r="A353">
            <v>153</v>
          </cell>
        </row>
        <row r="354">
          <cell r="A354">
            <v>379</v>
          </cell>
        </row>
        <row r="355">
          <cell r="A355">
            <v>82</v>
          </cell>
        </row>
        <row r="356">
          <cell r="A356">
            <v>177</v>
          </cell>
        </row>
        <row r="357">
          <cell r="A357">
            <v>626</v>
          </cell>
        </row>
        <row r="358">
          <cell r="A358">
            <v>361</v>
          </cell>
        </row>
        <row r="359">
          <cell r="A359">
            <v>351</v>
          </cell>
        </row>
        <row r="360">
          <cell r="A360">
            <v>216</v>
          </cell>
        </row>
        <row r="361">
          <cell r="A361">
            <v>98</v>
          </cell>
        </row>
        <row r="362">
          <cell r="A362">
            <v>38</v>
          </cell>
        </row>
        <row r="363">
          <cell r="A363">
            <v>249</v>
          </cell>
        </row>
        <row r="364">
          <cell r="A364">
            <v>310</v>
          </cell>
        </row>
        <row r="365">
          <cell r="A365">
            <v>99</v>
          </cell>
        </row>
        <row r="366">
          <cell r="A366">
            <v>401</v>
          </cell>
        </row>
        <row r="367">
          <cell r="A367">
            <v>127</v>
          </cell>
        </row>
        <row r="368">
          <cell r="A368">
            <v>135</v>
          </cell>
        </row>
        <row r="369">
          <cell r="A369">
            <v>358</v>
          </cell>
        </row>
        <row r="370">
          <cell r="A370">
            <v>71</v>
          </cell>
        </row>
        <row r="371">
          <cell r="A371">
            <v>347</v>
          </cell>
        </row>
        <row r="372">
          <cell r="A372">
            <v>145</v>
          </cell>
        </row>
        <row r="373">
          <cell r="A373">
            <v>8</v>
          </cell>
        </row>
        <row r="374">
          <cell r="A374">
            <v>268</v>
          </cell>
        </row>
        <row r="375">
          <cell r="A375">
            <v>620</v>
          </cell>
        </row>
        <row r="376">
          <cell r="A376">
            <v>643</v>
          </cell>
        </row>
        <row r="377">
          <cell r="A377">
            <v>30</v>
          </cell>
        </row>
        <row r="378">
          <cell r="A378">
            <v>150</v>
          </cell>
        </row>
        <row r="379">
          <cell r="A379">
            <v>234</v>
          </cell>
        </row>
        <row r="380">
          <cell r="A380">
            <v>558</v>
          </cell>
        </row>
        <row r="381">
          <cell r="A381">
            <v>552</v>
          </cell>
        </row>
        <row r="382">
          <cell r="A382">
            <v>69</v>
          </cell>
        </row>
        <row r="383">
          <cell r="A383">
            <v>48</v>
          </cell>
        </row>
        <row r="384">
          <cell r="A384">
            <v>339</v>
          </cell>
        </row>
        <row r="385">
          <cell r="A385">
            <v>284</v>
          </cell>
        </row>
        <row r="386">
          <cell r="A386">
            <v>23</v>
          </cell>
        </row>
        <row r="387">
          <cell r="A387">
            <v>15</v>
          </cell>
        </row>
        <row r="388">
          <cell r="A388">
            <v>174</v>
          </cell>
        </row>
        <row r="389">
          <cell r="A389">
            <v>610</v>
          </cell>
        </row>
        <row r="390">
          <cell r="A390">
            <v>195</v>
          </cell>
        </row>
        <row r="391">
          <cell r="A391">
            <v>581</v>
          </cell>
        </row>
        <row r="392">
          <cell r="A392">
            <v>571</v>
          </cell>
        </row>
        <row r="393">
          <cell r="A393">
            <v>233</v>
          </cell>
        </row>
        <row r="394">
          <cell r="A394">
            <v>189</v>
          </cell>
        </row>
        <row r="395">
          <cell r="A395">
            <v>376</v>
          </cell>
        </row>
        <row r="396">
          <cell r="A396">
            <v>257</v>
          </cell>
        </row>
        <row r="397">
          <cell r="A397">
            <v>107</v>
          </cell>
        </row>
        <row r="398">
          <cell r="A398">
            <v>336</v>
          </cell>
        </row>
        <row r="399">
          <cell r="A399">
            <v>100</v>
          </cell>
        </row>
        <row r="400">
          <cell r="A400">
            <v>337</v>
          </cell>
        </row>
        <row r="401">
          <cell r="A401">
            <v>641</v>
          </cell>
        </row>
        <row r="402">
          <cell r="A402">
            <v>105</v>
          </cell>
        </row>
        <row r="403">
          <cell r="A403">
            <v>186</v>
          </cell>
        </row>
        <row r="404">
          <cell r="A404">
            <v>143</v>
          </cell>
        </row>
        <row r="405">
          <cell r="A405">
            <v>187</v>
          </cell>
        </row>
        <row r="406">
          <cell r="A406">
            <v>247</v>
          </cell>
        </row>
        <row r="407">
          <cell r="A407">
            <v>91</v>
          </cell>
        </row>
        <row r="408">
          <cell r="A408">
            <v>362</v>
          </cell>
        </row>
        <row r="409">
          <cell r="A409">
            <v>573</v>
          </cell>
        </row>
        <row r="410">
          <cell r="A410">
            <v>146</v>
          </cell>
        </row>
        <row r="411">
          <cell r="A411">
            <v>321</v>
          </cell>
        </row>
        <row r="412">
          <cell r="A412">
            <v>557</v>
          </cell>
        </row>
        <row r="413">
          <cell r="A413">
            <v>570</v>
          </cell>
        </row>
        <row r="414">
          <cell r="A414">
            <v>600</v>
          </cell>
        </row>
        <row r="415">
          <cell r="A415">
            <v>329</v>
          </cell>
        </row>
        <row r="416">
          <cell r="A416">
            <v>190</v>
          </cell>
        </row>
        <row r="417">
          <cell r="A417">
            <v>34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660</v>
          </cell>
        </row>
        <row r="3">
          <cell r="A3">
            <v>130</v>
          </cell>
        </row>
        <row r="4">
          <cell r="A4">
            <v>305</v>
          </cell>
        </row>
        <row r="5">
          <cell r="A5">
            <v>391</v>
          </cell>
        </row>
        <row r="6">
          <cell r="A6">
            <v>224</v>
          </cell>
        </row>
        <row r="7">
          <cell r="A7">
            <v>242</v>
          </cell>
        </row>
        <row r="8">
          <cell r="A8">
            <v>154</v>
          </cell>
        </row>
        <row r="9">
          <cell r="A9">
            <v>650</v>
          </cell>
        </row>
        <row r="10">
          <cell r="A10">
            <v>221</v>
          </cell>
        </row>
        <row r="11">
          <cell r="A11">
            <v>70</v>
          </cell>
        </row>
        <row r="12">
          <cell r="A12">
            <v>183</v>
          </cell>
        </row>
        <row r="13">
          <cell r="A13">
            <v>43</v>
          </cell>
        </row>
        <row r="14">
          <cell r="A14">
            <v>321</v>
          </cell>
        </row>
        <row r="15">
          <cell r="A15">
            <v>653</v>
          </cell>
        </row>
        <row r="16">
          <cell r="A16">
            <v>232</v>
          </cell>
        </row>
        <row r="17">
          <cell r="A17">
            <v>340</v>
          </cell>
        </row>
        <row r="18">
          <cell r="A18">
            <v>121</v>
          </cell>
        </row>
        <row r="19">
          <cell r="A19">
            <v>2</v>
          </cell>
        </row>
        <row r="20">
          <cell r="A20">
            <v>113</v>
          </cell>
        </row>
        <row r="21">
          <cell r="A21">
            <v>600</v>
          </cell>
        </row>
        <row r="22">
          <cell r="A22">
            <v>274</v>
          </cell>
        </row>
        <row r="23">
          <cell r="A23">
            <v>200</v>
          </cell>
        </row>
        <row r="24">
          <cell r="A24">
            <v>634</v>
          </cell>
        </row>
        <row r="25">
          <cell r="A25">
            <v>160</v>
          </cell>
        </row>
        <row r="26">
          <cell r="A26">
            <v>354</v>
          </cell>
        </row>
        <row r="27">
          <cell r="A27">
            <v>112</v>
          </cell>
        </row>
        <row r="28">
          <cell r="A28">
            <v>322</v>
          </cell>
        </row>
        <row r="29">
          <cell r="A29">
            <v>607</v>
          </cell>
        </row>
        <row r="30">
          <cell r="A30">
            <v>249</v>
          </cell>
        </row>
        <row r="31">
          <cell r="A31">
            <v>31</v>
          </cell>
        </row>
        <row r="32">
          <cell r="A32">
            <v>166</v>
          </cell>
        </row>
        <row r="33">
          <cell r="A33">
            <v>270</v>
          </cell>
        </row>
        <row r="34">
          <cell r="A34">
            <v>389</v>
          </cell>
        </row>
        <row r="35">
          <cell r="A35">
            <v>209</v>
          </cell>
        </row>
        <row r="36">
          <cell r="A36">
            <v>377</v>
          </cell>
        </row>
        <row r="37">
          <cell r="A37">
            <v>238</v>
          </cell>
        </row>
        <row r="38">
          <cell r="A38">
            <v>60</v>
          </cell>
        </row>
        <row r="39">
          <cell r="A39">
            <v>141</v>
          </cell>
        </row>
        <row r="40">
          <cell r="A40">
            <v>351</v>
          </cell>
        </row>
        <row r="41">
          <cell r="A41">
            <v>65</v>
          </cell>
        </row>
        <row r="42">
          <cell r="A42">
            <v>613</v>
          </cell>
        </row>
        <row r="43">
          <cell r="A43">
            <v>657</v>
          </cell>
        </row>
        <row r="44">
          <cell r="A44">
            <v>237</v>
          </cell>
        </row>
        <row r="45">
          <cell r="A45">
            <v>628</v>
          </cell>
        </row>
        <row r="46">
          <cell r="A46">
            <v>20</v>
          </cell>
        </row>
        <row r="47">
          <cell r="A47">
            <v>353</v>
          </cell>
        </row>
        <row r="48">
          <cell r="A48">
            <v>11</v>
          </cell>
        </row>
        <row r="49">
          <cell r="A49">
            <v>599</v>
          </cell>
        </row>
        <row r="50">
          <cell r="A50">
            <v>240</v>
          </cell>
        </row>
        <row r="51">
          <cell r="A51">
            <v>369</v>
          </cell>
        </row>
        <row r="52">
          <cell r="A52">
            <v>102</v>
          </cell>
        </row>
        <row r="53">
          <cell r="A53">
            <v>140</v>
          </cell>
        </row>
        <row r="54">
          <cell r="A54">
            <v>24</v>
          </cell>
        </row>
        <row r="55">
          <cell r="A55">
            <v>347</v>
          </cell>
        </row>
        <row r="56">
          <cell r="A56">
            <v>355</v>
          </cell>
        </row>
        <row r="57">
          <cell r="A57">
            <v>201</v>
          </cell>
        </row>
        <row r="58">
          <cell r="A58">
            <v>186</v>
          </cell>
        </row>
        <row r="59">
          <cell r="A59">
            <v>252</v>
          </cell>
        </row>
        <row r="60">
          <cell r="A60">
            <v>225</v>
          </cell>
        </row>
        <row r="61">
          <cell r="A61">
            <v>368</v>
          </cell>
        </row>
        <row r="62">
          <cell r="A62">
            <v>63</v>
          </cell>
        </row>
        <row r="63">
          <cell r="A63">
            <v>276</v>
          </cell>
        </row>
        <row r="64">
          <cell r="A64">
            <v>15</v>
          </cell>
        </row>
        <row r="65">
          <cell r="A65">
            <v>647</v>
          </cell>
        </row>
        <row r="66">
          <cell r="A66">
            <v>39</v>
          </cell>
        </row>
        <row r="67">
          <cell r="A67">
            <v>51</v>
          </cell>
        </row>
        <row r="68">
          <cell r="A68">
            <v>332</v>
          </cell>
        </row>
        <row r="69">
          <cell r="A69">
            <v>378</v>
          </cell>
        </row>
        <row r="70">
          <cell r="A70">
            <v>107</v>
          </cell>
        </row>
        <row r="71">
          <cell r="A71">
            <v>174</v>
          </cell>
        </row>
        <row r="72">
          <cell r="A72">
            <v>131</v>
          </cell>
        </row>
        <row r="73">
          <cell r="A73">
            <v>25</v>
          </cell>
        </row>
        <row r="74">
          <cell r="A74">
            <v>59</v>
          </cell>
        </row>
        <row r="75">
          <cell r="A75">
            <v>119</v>
          </cell>
        </row>
        <row r="76">
          <cell r="A76">
            <v>142</v>
          </cell>
        </row>
        <row r="77">
          <cell r="A77">
            <v>588</v>
          </cell>
        </row>
        <row r="78">
          <cell r="A78">
            <v>565</v>
          </cell>
        </row>
        <row r="79">
          <cell r="A79">
            <v>372</v>
          </cell>
        </row>
        <row r="80">
          <cell r="A80">
            <v>76</v>
          </cell>
        </row>
        <row r="81">
          <cell r="A81">
            <v>137</v>
          </cell>
        </row>
        <row r="82">
          <cell r="A82">
            <v>574</v>
          </cell>
        </row>
        <row r="83">
          <cell r="A83">
            <v>10</v>
          </cell>
        </row>
        <row r="84">
          <cell r="A84">
            <v>12</v>
          </cell>
        </row>
        <row r="85">
          <cell r="A85">
            <v>399</v>
          </cell>
        </row>
        <row r="86">
          <cell r="A86">
            <v>358</v>
          </cell>
        </row>
        <row r="87">
          <cell r="A87">
            <v>134</v>
          </cell>
        </row>
        <row r="88">
          <cell r="A88">
            <v>213</v>
          </cell>
        </row>
        <row r="89">
          <cell r="A89">
            <v>7</v>
          </cell>
        </row>
        <row r="90">
          <cell r="A90">
            <v>264</v>
          </cell>
        </row>
        <row r="91">
          <cell r="A91">
            <v>165</v>
          </cell>
        </row>
        <row r="92">
          <cell r="A92">
            <v>376</v>
          </cell>
        </row>
        <row r="93">
          <cell r="A93">
            <v>96</v>
          </cell>
        </row>
        <row r="94">
          <cell r="A94">
            <v>54</v>
          </cell>
        </row>
        <row r="95">
          <cell r="A95">
            <v>315</v>
          </cell>
        </row>
        <row r="96">
          <cell r="A96">
            <v>52</v>
          </cell>
        </row>
        <row r="97">
          <cell r="A97">
            <v>171</v>
          </cell>
        </row>
        <row r="98">
          <cell r="A98">
            <v>560</v>
          </cell>
        </row>
        <row r="99">
          <cell r="A99">
            <v>108</v>
          </cell>
        </row>
        <row r="100">
          <cell r="A100">
            <v>371</v>
          </cell>
        </row>
        <row r="101">
          <cell r="A101">
            <v>567</v>
          </cell>
        </row>
        <row r="102">
          <cell r="A102">
            <v>271</v>
          </cell>
        </row>
        <row r="103">
          <cell r="A103">
            <v>8</v>
          </cell>
        </row>
        <row r="104">
          <cell r="A104">
            <v>569</v>
          </cell>
        </row>
        <row r="105">
          <cell r="A105">
            <v>285</v>
          </cell>
        </row>
        <row r="106">
          <cell r="A106">
            <v>106</v>
          </cell>
        </row>
        <row r="107">
          <cell r="A107">
            <v>207</v>
          </cell>
        </row>
        <row r="108">
          <cell r="A108">
            <v>287</v>
          </cell>
        </row>
        <row r="109">
          <cell r="A109">
            <v>218</v>
          </cell>
        </row>
        <row r="110">
          <cell r="A110">
            <v>392</v>
          </cell>
        </row>
        <row r="111">
          <cell r="A111">
            <v>267</v>
          </cell>
        </row>
        <row r="112">
          <cell r="A112">
            <v>36</v>
          </cell>
        </row>
        <row r="113">
          <cell r="A113">
            <v>610</v>
          </cell>
        </row>
        <row r="114">
          <cell r="A114">
            <v>646</v>
          </cell>
        </row>
        <row r="115">
          <cell r="A115">
            <v>195</v>
          </cell>
        </row>
        <row r="116">
          <cell r="A116">
            <v>127</v>
          </cell>
        </row>
        <row r="117">
          <cell r="A117">
            <v>153</v>
          </cell>
        </row>
        <row r="118">
          <cell r="A118">
            <v>286</v>
          </cell>
        </row>
        <row r="119">
          <cell r="A119">
            <v>214</v>
          </cell>
        </row>
        <row r="120">
          <cell r="A120">
            <v>666</v>
          </cell>
        </row>
        <row r="121">
          <cell r="A121">
            <v>262</v>
          </cell>
        </row>
        <row r="122">
          <cell r="A122">
            <v>279</v>
          </cell>
        </row>
        <row r="123">
          <cell r="A123">
            <v>179</v>
          </cell>
        </row>
        <row r="124">
          <cell r="A124">
            <v>635</v>
          </cell>
        </row>
        <row r="125">
          <cell r="A125">
            <v>379</v>
          </cell>
        </row>
        <row r="126">
          <cell r="A126">
            <v>555</v>
          </cell>
        </row>
        <row r="127">
          <cell r="A127">
            <v>169</v>
          </cell>
        </row>
        <row r="128">
          <cell r="A128">
            <v>301</v>
          </cell>
        </row>
        <row r="129">
          <cell r="A129">
            <v>159</v>
          </cell>
        </row>
        <row r="130">
          <cell r="A130">
            <v>250</v>
          </cell>
        </row>
        <row r="131">
          <cell r="A131">
            <v>33</v>
          </cell>
        </row>
        <row r="132">
          <cell r="A132">
            <v>566</v>
          </cell>
        </row>
        <row r="133">
          <cell r="A133">
            <v>385</v>
          </cell>
        </row>
        <row r="134">
          <cell r="A134">
            <v>623</v>
          </cell>
        </row>
        <row r="135">
          <cell r="A135">
            <v>294</v>
          </cell>
        </row>
        <row r="136">
          <cell r="A136">
            <v>616</v>
          </cell>
        </row>
        <row r="137">
          <cell r="A137">
            <v>64</v>
          </cell>
        </row>
        <row r="138">
          <cell r="A138">
            <v>86</v>
          </cell>
        </row>
        <row r="139">
          <cell r="A139">
            <v>401</v>
          </cell>
        </row>
        <row r="140">
          <cell r="A140">
            <v>360</v>
          </cell>
        </row>
        <row r="141">
          <cell r="A141">
            <v>584</v>
          </cell>
        </row>
        <row r="142">
          <cell r="A142">
            <v>581</v>
          </cell>
        </row>
        <row r="143">
          <cell r="A143">
            <v>48</v>
          </cell>
        </row>
        <row r="144">
          <cell r="A144">
            <v>236</v>
          </cell>
        </row>
        <row r="145">
          <cell r="A145">
            <v>203</v>
          </cell>
        </row>
        <row r="146">
          <cell r="A146">
            <v>122</v>
          </cell>
        </row>
        <row r="147">
          <cell r="A147">
            <v>223</v>
          </cell>
        </row>
        <row r="148">
          <cell r="A148">
            <v>253</v>
          </cell>
        </row>
        <row r="149">
          <cell r="A149">
            <v>296</v>
          </cell>
        </row>
        <row r="150">
          <cell r="A150">
            <v>235</v>
          </cell>
        </row>
        <row r="151">
          <cell r="A151">
            <v>117</v>
          </cell>
        </row>
        <row r="152">
          <cell r="A152">
            <v>216</v>
          </cell>
        </row>
        <row r="153">
          <cell r="A153">
            <v>642</v>
          </cell>
        </row>
        <row r="154">
          <cell r="A154">
            <v>150</v>
          </cell>
        </row>
        <row r="155">
          <cell r="A155">
            <v>614</v>
          </cell>
        </row>
        <row r="156">
          <cell r="A156">
            <v>644</v>
          </cell>
        </row>
        <row r="157">
          <cell r="A157">
            <v>184</v>
          </cell>
        </row>
        <row r="158">
          <cell r="A158">
            <v>116</v>
          </cell>
        </row>
        <row r="159">
          <cell r="A159">
            <v>609</v>
          </cell>
        </row>
        <row r="160">
          <cell r="A160">
            <v>639</v>
          </cell>
        </row>
        <row r="161">
          <cell r="A161">
            <v>314</v>
          </cell>
        </row>
        <row r="162">
          <cell r="A162">
            <v>103</v>
          </cell>
        </row>
        <row r="163">
          <cell r="A163">
            <v>342</v>
          </cell>
        </row>
        <row r="164">
          <cell r="A164">
            <v>47</v>
          </cell>
        </row>
        <row r="165">
          <cell r="A165">
            <v>35</v>
          </cell>
        </row>
        <row r="166">
          <cell r="A166">
            <v>283</v>
          </cell>
        </row>
        <row r="167">
          <cell r="A167">
            <v>303</v>
          </cell>
        </row>
        <row r="168">
          <cell r="A168">
            <v>577</v>
          </cell>
        </row>
        <row r="169">
          <cell r="A169">
            <v>197</v>
          </cell>
        </row>
        <row r="170">
          <cell r="A170">
            <v>386</v>
          </cell>
        </row>
        <row r="171">
          <cell r="A171">
            <v>44</v>
          </cell>
        </row>
        <row r="172">
          <cell r="A172">
            <v>608</v>
          </cell>
        </row>
        <row r="173">
          <cell r="A173">
            <v>281</v>
          </cell>
        </row>
        <row r="174">
          <cell r="A174">
            <v>95</v>
          </cell>
        </row>
        <row r="175">
          <cell r="A175">
            <v>394</v>
          </cell>
        </row>
        <row r="176">
          <cell r="A176">
            <v>188</v>
          </cell>
        </row>
        <row r="177">
          <cell r="A177">
            <v>330</v>
          </cell>
        </row>
        <row r="178">
          <cell r="A178">
            <v>90</v>
          </cell>
        </row>
        <row r="179">
          <cell r="A179">
            <v>247</v>
          </cell>
        </row>
        <row r="180">
          <cell r="A180">
            <v>373</v>
          </cell>
        </row>
        <row r="181">
          <cell r="A181">
            <v>571</v>
          </cell>
        </row>
        <row r="182">
          <cell r="A182">
            <v>554</v>
          </cell>
        </row>
        <row r="183">
          <cell r="A183">
            <v>146</v>
          </cell>
        </row>
        <row r="184">
          <cell r="A184">
            <v>317</v>
          </cell>
        </row>
        <row r="185">
          <cell r="A185">
            <v>402</v>
          </cell>
        </row>
        <row r="186">
          <cell r="A186">
            <v>194</v>
          </cell>
        </row>
        <row r="187">
          <cell r="A187">
            <v>66</v>
          </cell>
        </row>
        <row r="188">
          <cell r="A188">
            <v>30</v>
          </cell>
        </row>
        <row r="189">
          <cell r="A189">
            <v>239</v>
          </cell>
        </row>
        <row r="190">
          <cell r="A190">
            <v>46</v>
          </cell>
        </row>
        <row r="191">
          <cell r="A191">
            <v>367</v>
          </cell>
        </row>
        <row r="192">
          <cell r="A192">
            <v>324</v>
          </cell>
        </row>
        <row r="193">
          <cell r="A193">
            <v>180</v>
          </cell>
        </row>
        <row r="194">
          <cell r="A194">
            <v>318</v>
          </cell>
        </row>
        <row r="195">
          <cell r="A195">
            <v>259</v>
          </cell>
        </row>
        <row r="196">
          <cell r="A196">
            <v>229</v>
          </cell>
        </row>
        <row r="197">
          <cell r="A197">
            <v>74</v>
          </cell>
        </row>
        <row r="198">
          <cell r="A198">
            <v>343</v>
          </cell>
        </row>
        <row r="199">
          <cell r="A199">
            <v>551</v>
          </cell>
        </row>
        <row r="200">
          <cell r="A200">
            <v>222</v>
          </cell>
        </row>
        <row r="201">
          <cell r="A201">
            <v>37</v>
          </cell>
        </row>
        <row r="202">
          <cell r="A202">
            <v>190</v>
          </cell>
        </row>
        <row r="203">
          <cell r="A203">
            <v>619</v>
          </cell>
        </row>
        <row r="204">
          <cell r="A204">
            <v>397</v>
          </cell>
        </row>
        <row r="205">
          <cell r="A205">
            <v>187</v>
          </cell>
        </row>
        <row r="206">
          <cell r="A206">
            <v>219</v>
          </cell>
        </row>
        <row r="207">
          <cell r="A207">
            <v>346</v>
          </cell>
        </row>
        <row r="208">
          <cell r="A208">
            <v>149</v>
          </cell>
        </row>
        <row r="209">
          <cell r="A209">
            <v>308</v>
          </cell>
        </row>
        <row r="210">
          <cell r="A210">
            <v>596</v>
          </cell>
        </row>
        <row r="211">
          <cell r="A211">
            <v>550</v>
          </cell>
        </row>
        <row r="212">
          <cell r="A212">
            <v>155</v>
          </cell>
        </row>
        <row r="213">
          <cell r="A213">
            <v>226</v>
          </cell>
        </row>
        <row r="214">
          <cell r="A214">
            <v>383</v>
          </cell>
        </row>
        <row r="215">
          <cell r="A215">
            <v>68</v>
          </cell>
        </row>
        <row r="216">
          <cell r="A216">
            <v>334</v>
          </cell>
        </row>
        <row r="217">
          <cell r="A217">
            <v>14</v>
          </cell>
        </row>
        <row r="218">
          <cell r="A218">
            <v>125</v>
          </cell>
        </row>
        <row r="219">
          <cell r="A219">
            <v>336</v>
          </cell>
        </row>
        <row r="220">
          <cell r="A220">
            <v>234</v>
          </cell>
        </row>
        <row r="221">
          <cell r="A221">
            <v>359</v>
          </cell>
        </row>
        <row r="222">
          <cell r="A222">
            <v>307</v>
          </cell>
        </row>
        <row r="223">
          <cell r="A223">
            <v>144</v>
          </cell>
        </row>
        <row r="224">
          <cell r="A224">
            <v>50</v>
          </cell>
        </row>
        <row r="225">
          <cell r="A225">
            <v>398</v>
          </cell>
        </row>
        <row r="226">
          <cell r="A226">
            <v>13</v>
          </cell>
        </row>
        <row r="227">
          <cell r="A227">
            <v>325</v>
          </cell>
        </row>
        <row r="228">
          <cell r="A228">
            <v>100</v>
          </cell>
        </row>
        <row r="229">
          <cell r="A229">
            <v>374</v>
          </cell>
        </row>
        <row r="230">
          <cell r="A230">
            <v>300</v>
          </cell>
        </row>
        <row r="231">
          <cell r="A231">
            <v>299</v>
          </cell>
        </row>
        <row r="232">
          <cell r="A232">
            <v>164</v>
          </cell>
        </row>
        <row r="233">
          <cell r="A233">
            <v>643</v>
          </cell>
        </row>
        <row r="234">
          <cell r="A234">
            <v>356</v>
          </cell>
        </row>
        <row r="235">
          <cell r="A235">
            <v>309</v>
          </cell>
        </row>
        <row r="236">
          <cell r="A236">
            <v>193</v>
          </cell>
        </row>
        <row r="237">
          <cell r="A237">
            <v>602</v>
          </cell>
        </row>
        <row r="238">
          <cell r="A238">
            <v>345</v>
          </cell>
        </row>
        <row r="239">
          <cell r="A239">
            <v>148</v>
          </cell>
        </row>
        <row r="240">
          <cell r="A240">
            <v>56</v>
          </cell>
        </row>
        <row r="241">
          <cell r="A241">
            <v>248</v>
          </cell>
        </row>
        <row r="242">
          <cell r="A242">
            <v>28</v>
          </cell>
        </row>
        <row r="243">
          <cell r="A243">
            <v>552</v>
          </cell>
        </row>
        <row r="244">
          <cell r="A244">
            <v>575</v>
          </cell>
        </row>
        <row r="245">
          <cell r="A245">
            <v>663</v>
          </cell>
        </row>
        <row r="246">
          <cell r="A246">
            <v>206</v>
          </cell>
        </row>
        <row r="247">
          <cell r="A247">
            <v>82</v>
          </cell>
        </row>
        <row r="248">
          <cell r="A248">
            <v>621</v>
          </cell>
        </row>
        <row r="249">
          <cell r="A249">
            <v>284</v>
          </cell>
        </row>
        <row r="250">
          <cell r="A250">
            <v>230</v>
          </cell>
        </row>
        <row r="251">
          <cell r="A251">
            <v>576</v>
          </cell>
        </row>
        <row r="252">
          <cell r="A252">
            <v>323</v>
          </cell>
        </row>
        <row r="253">
          <cell r="A253">
            <v>590</v>
          </cell>
        </row>
        <row r="254">
          <cell r="A254">
            <v>170</v>
          </cell>
        </row>
        <row r="255">
          <cell r="A255">
            <v>23</v>
          </cell>
        </row>
        <row r="256">
          <cell r="A256">
            <v>17</v>
          </cell>
        </row>
        <row r="257">
          <cell r="A257">
            <v>578</v>
          </cell>
        </row>
        <row r="258">
          <cell r="A258">
            <v>204</v>
          </cell>
        </row>
        <row r="259">
          <cell r="A259">
            <v>208</v>
          </cell>
        </row>
        <row r="260">
          <cell r="A260">
            <v>331</v>
          </cell>
        </row>
        <row r="261">
          <cell r="A261">
            <v>388</v>
          </cell>
        </row>
        <row r="262">
          <cell r="A262">
            <v>260</v>
          </cell>
        </row>
        <row r="263">
          <cell r="A263">
            <v>129</v>
          </cell>
        </row>
        <row r="264">
          <cell r="A264">
            <v>349</v>
          </cell>
        </row>
        <row r="265">
          <cell r="A265">
            <v>655</v>
          </cell>
        </row>
        <row r="266">
          <cell r="A266">
            <v>626</v>
          </cell>
        </row>
        <row r="267">
          <cell r="A267">
            <v>109</v>
          </cell>
        </row>
        <row r="268">
          <cell r="A268">
            <v>176</v>
          </cell>
        </row>
        <row r="269">
          <cell r="A269">
            <v>640</v>
          </cell>
        </row>
        <row r="270">
          <cell r="A270">
            <v>370</v>
          </cell>
        </row>
        <row r="271">
          <cell r="A271">
            <v>328</v>
          </cell>
        </row>
        <row r="272">
          <cell r="A272">
            <v>329</v>
          </cell>
        </row>
        <row r="273">
          <cell r="A273">
            <v>549</v>
          </cell>
        </row>
        <row r="274">
          <cell r="A274">
            <v>167</v>
          </cell>
        </row>
        <row r="275">
          <cell r="A275">
            <v>199</v>
          </cell>
        </row>
        <row r="276">
          <cell r="A276">
            <v>178</v>
          </cell>
        </row>
        <row r="277">
          <cell r="A277">
            <v>110</v>
          </cell>
        </row>
        <row r="278">
          <cell r="A278">
            <v>559</v>
          </cell>
        </row>
        <row r="279">
          <cell r="A279">
            <v>645</v>
          </cell>
        </row>
        <row r="280">
          <cell r="A280">
            <v>139</v>
          </cell>
        </row>
        <row r="281">
          <cell r="A281">
            <v>185</v>
          </cell>
        </row>
        <row r="282">
          <cell r="A282">
            <v>327</v>
          </cell>
        </row>
        <row r="283">
          <cell r="A283">
            <v>118</v>
          </cell>
        </row>
        <row r="284">
          <cell r="A284">
            <v>637</v>
          </cell>
        </row>
        <row r="285">
          <cell r="A285">
            <v>245</v>
          </cell>
        </row>
        <row r="286">
          <cell r="A286">
            <v>189</v>
          </cell>
        </row>
        <row r="287">
          <cell r="A287">
            <v>384</v>
          </cell>
        </row>
        <row r="288">
          <cell r="A288">
            <v>611</v>
          </cell>
        </row>
        <row r="289">
          <cell r="A289">
            <v>244</v>
          </cell>
        </row>
        <row r="290">
          <cell r="A290">
            <v>212</v>
          </cell>
        </row>
        <row r="291">
          <cell r="A291">
            <v>45</v>
          </cell>
        </row>
        <row r="292">
          <cell r="A292">
            <v>333</v>
          </cell>
        </row>
        <row r="293">
          <cell r="A293">
            <v>651</v>
          </cell>
        </row>
        <row r="294">
          <cell r="A294">
            <v>558</v>
          </cell>
        </row>
        <row r="295">
          <cell r="A295">
            <v>80</v>
          </cell>
        </row>
        <row r="296">
          <cell r="A296">
            <v>572</v>
          </cell>
        </row>
        <row r="297">
          <cell r="A297">
            <v>4</v>
          </cell>
        </row>
        <row r="298">
          <cell r="A298">
            <v>601</v>
          </cell>
        </row>
        <row r="299">
          <cell r="A299">
            <v>658</v>
          </cell>
        </row>
        <row r="300">
          <cell r="A300">
            <v>266</v>
          </cell>
        </row>
        <row r="301">
          <cell r="A301">
            <v>42</v>
          </cell>
        </row>
        <row r="302">
          <cell r="A302">
            <v>163</v>
          </cell>
        </row>
        <row r="303">
          <cell r="A303">
            <v>277</v>
          </cell>
        </row>
        <row r="304">
          <cell r="A304">
            <v>256</v>
          </cell>
        </row>
        <row r="305">
          <cell r="A305">
            <v>659</v>
          </cell>
        </row>
        <row r="306">
          <cell r="A306">
            <v>243</v>
          </cell>
        </row>
        <row r="307">
          <cell r="A307">
            <v>88</v>
          </cell>
        </row>
        <row r="308">
          <cell r="A308">
            <v>101</v>
          </cell>
        </row>
        <row r="309">
          <cell r="A309">
            <v>241</v>
          </cell>
        </row>
        <row r="310">
          <cell r="A310">
            <v>662</v>
          </cell>
        </row>
        <row r="311">
          <cell r="A311">
            <v>34</v>
          </cell>
        </row>
        <row r="312">
          <cell r="A312">
            <v>633</v>
          </cell>
        </row>
        <row r="313">
          <cell r="A313">
            <v>69</v>
          </cell>
        </row>
        <row r="314">
          <cell r="A314">
            <v>78</v>
          </cell>
        </row>
        <row r="315">
          <cell r="A315">
            <v>586</v>
          </cell>
        </row>
        <row r="316">
          <cell r="A316">
            <v>61</v>
          </cell>
        </row>
        <row r="317">
          <cell r="A317">
            <v>156</v>
          </cell>
        </row>
        <row r="318">
          <cell r="A318">
            <v>98</v>
          </cell>
        </row>
        <row r="319">
          <cell r="A319">
            <v>1</v>
          </cell>
        </row>
        <row r="320">
          <cell r="A320">
            <v>291</v>
          </cell>
        </row>
        <row r="321">
          <cell r="A321">
            <v>191</v>
          </cell>
        </row>
        <row r="322">
          <cell r="A322">
            <v>320</v>
          </cell>
        </row>
        <row r="323">
          <cell r="A323">
            <v>92</v>
          </cell>
        </row>
        <row r="324">
          <cell r="A324">
            <v>97</v>
          </cell>
        </row>
        <row r="325">
          <cell r="A325">
            <v>587</v>
          </cell>
        </row>
        <row r="326">
          <cell r="A326">
            <v>26</v>
          </cell>
        </row>
        <row r="327">
          <cell r="A327">
            <v>49</v>
          </cell>
        </row>
        <row r="328">
          <cell r="A328">
            <v>6</v>
          </cell>
        </row>
        <row r="329">
          <cell r="A329">
            <v>158</v>
          </cell>
        </row>
        <row r="330">
          <cell r="A330">
            <v>99</v>
          </cell>
        </row>
        <row r="331">
          <cell r="A331">
            <v>380</v>
          </cell>
        </row>
        <row r="332">
          <cell r="A332">
            <v>652</v>
          </cell>
        </row>
        <row r="333">
          <cell r="A333">
            <v>72</v>
          </cell>
        </row>
        <row r="334">
          <cell r="A334">
            <v>120</v>
          </cell>
        </row>
        <row r="335">
          <cell r="A335">
            <v>556</v>
          </cell>
        </row>
        <row r="336">
          <cell r="A336">
            <v>352</v>
          </cell>
        </row>
        <row r="337">
          <cell r="A337">
            <v>393</v>
          </cell>
        </row>
        <row r="338">
          <cell r="A338">
            <v>123</v>
          </cell>
        </row>
        <row r="339">
          <cell r="A339">
            <v>5</v>
          </cell>
        </row>
        <row r="340">
          <cell r="A340">
            <v>381</v>
          </cell>
        </row>
        <row r="341">
          <cell r="A341">
            <v>152</v>
          </cell>
        </row>
        <row r="342">
          <cell r="A342">
            <v>251</v>
          </cell>
        </row>
        <row r="343">
          <cell r="A343">
            <v>316</v>
          </cell>
        </row>
        <row r="344">
          <cell r="A344">
            <v>254</v>
          </cell>
        </row>
        <row r="345">
          <cell r="A345">
            <v>27</v>
          </cell>
        </row>
        <row r="346">
          <cell r="A346">
            <v>583</v>
          </cell>
        </row>
        <row r="347">
          <cell r="A347">
            <v>598</v>
          </cell>
        </row>
        <row r="348">
          <cell r="A348">
            <v>302</v>
          </cell>
        </row>
        <row r="349">
          <cell r="A349">
            <v>591</v>
          </cell>
        </row>
        <row r="350">
          <cell r="A350">
            <v>67</v>
          </cell>
        </row>
        <row r="351">
          <cell r="A351">
            <v>71</v>
          </cell>
        </row>
        <row r="352">
          <cell r="A352">
            <v>111</v>
          </cell>
        </row>
        <row r="353">
          <cell r="A353">
            <v>77</v>
          </cell>
        </row>
        <row r="354">
          <cell r="A354">
            <v>620</v>
          </cell>
        </row>
        <row r="355">
          <cell r="A355">
            <v>564</v>
          </cell>
        </row>
        <row r="356">
          <cell r="A356">
            <v>265</v>
          </cell>
        </row>
        <row r="357">
          <cell r="A357">
            <v>594</v>
          </cell>
        </row>
        <row r="358">
          <cell r="A358">
            <v>400</v>
          </cell>
        </row>
        <row r="359">
          <cell r="A359">
            <v>62</v>
          </cell>
        </row>
        <row r="360">
          <cell r="A360">
            <v>297</v>
          </cell>
        </row>
        <row r="361">
          <cell r="A361">
            <v>553</v>
          </cell>
        </row>
        <row r="362">
          <cell r="A362">
            <v>387</v>
          </cell>
        </row>
        <row r="363">
          <cell r="A363">
            <v>604</v>
          </cell>
        </row>
        <row r="364">
          <cell r="A364">
            <v>227</v>
          </cell>
        </row>
        <row r="365">
          <cell r="A365">
            <v>258</v>
          </cell>
        </row>
        <row r="366">
          <cell r="A366">
            <v>661</v>
          </cell>
        </row>
        <row r="367">
          <cell r="A367">
            <v>648</v>
          </cell>
        </row>
        <row r="368">
          <cell r="A368">
            <v>181</v>
          </cell>
        </row>
        <row r="369">
          <cell r="A369">
            <v>310</v>
          </cell>
        </row>
        <row r="370">
          <cell r="A370">
            <v>3</v>
          </cell>
        </row>
        <row r="371">
          <cell r="A371">
            <v>173</v>
          </cell>
        </row>
        <row r="372">
          <cell r="A372">
            <v>375</v>
          </cell>
        </row>
        <row r="373">
          <cell r="A373">
            <v>105</v>
          </cell>
        </row>
        <row r="374">
          <cell r="A374">
            <v>364</v>
          </cell>
        </row>
        <row r="375">
          <cell r="A375">
            <v>631</v>
          </cell>
        </row>
        <row r="376">
          <cell r="A376">
            <v>603</v>
          </cell>
        </row>
        <row r="377">
          <cell r="A377">
            <v>624</v>
          </cell>
        </row>
        <row r="378">
          <cell r="A378">
            <v>282</v>
          </cell>
        </row>
        <row r="379">
          <cell r="A379">
            <v>306</v>
          </cell>
        </row>
        <row r="380">
          <cell r="A380">
            <v>649</v>
          </cell>
        </row>
        <row r="381">
          <cell r="A381">
            <v>272</v>
          </cell>
        </row>
        <row r="382">
          <cell r="A382">
            <v>561</v>
          </cell>
        </row>
        <row r="383">
          <cell r="A383">
            <v>84</v>
          </cell>
        </row>
        <row r="384">
          <cell r="A384">
            <v>656</v>
          </cell>
        </row>
        <row r="385">
          <cell r="A385">
            <v>151</v>
          </cell>
        </row>
        <row r="386">
          <cell r="A386">
            <v>615</v>
          </cell>
        </row>
        <row r="387">
          <cell r="A387">
            <v>217</v>
          </cell>
        </row>
        <row r="388">
          <cell r="A388">
            <v>357</v>
          </cell>
        </row>
        <row r="389">
          <cell r="A389">
            <v>157</v>
          </cell>
        </row>
        <row r="390">
          <cell r="A390">
            <v>595</v>
          </cell>
        </row>
        <row r="391">
          <cell r="A391">
            <v>263</v>
          </cell>
        </row>
        <row r="392">
          <cell r="A392">
            <v>289</v>
          </cell>
        </row>
        <row r="393">
          <cell r="A393">
            <v>665</v>
          </cell>
        </row>
        <row r="394">
          <cell r="A394">
            <v>338</v>
          </cell>
        </row>
        <row r="395">
          <cell r="A395">
            <v>395</v>
          </cell>
        </row>
        <row r="396">
          <cell r="A396">
            <v>570</v>
          </cell>
        </row>
        <row r="397">
          <cell r="A397">
            <v>313</v>
          </cell>
        </row>
        <row r="398">
          <cell r="A398">
            <v>9</v>
          </cell>
        </row>
        <row r="399">
          <cell r="A399">
            <v>348</v>
          </cell>
        </row>
        <row r="400">
          <cell r="A400">
            <v>83</v>
          </cell>
        </row>
        <row r="401">
          <cell r="A401">
            <v>57</v>
          </cell>
        </row>
        <row r="402">
          <cell r="A402">
            <v>605</v>
          </cell>
        </row>
        <row r="403">
          <cell r="A403">
            <v>311</v>
          </cell>
        </row>
        <row r="404">
          <cell r="A404">
            <v>304</v>
          </cell>
        </row>
        <row r="405">
          <cell r="A405">
            <v>568</v>
          </cell>
        </row>
        <row r="406">
          <cell r="A406">
            <v>132</v>
          </cell>
        </row>
        <row r="407">
          <cell r="A407">
            <v>629</v>
          </cell>
        </row>
        <row r="408">
          <cell r="A408">
            <v>143</v>
          </cell>
        </row>
        <row r="409">
          <cell r="A409">
            <v>335</v>
          </cell>
        </row>
        <row r="410">
          <cell r="A410">
            <v>75</v>
          </cell>
        </row>
        <row r="411">
          <cell r="A411">
            <v>592</v>
          </cell>
        </row>
        <row r="412">
          <cell r="A412">
            <v>177</v>
          </cell>
        </row>
        <row r="413">
          <cell r="A413">
            <v>298</v>
          </cell>
        </row>
        <row r="414">
          <cell r="A414">
            <v>19</v>
          </cell>
        </row>
        <row r="415">
          <cell r="A415">
            <v>632</v>
          </cell>
        </row>
        <row r="416">
          <cell r="A416">
            <v>182</v>
          </cell>
        </row>
        <row r="417">
          <cell r="A417">
            <v>145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371</v>
          </cell>
        </row>
        <row r="3">
          <cell r="A3">
            <v>362</v>
          </cell>
        </row>
        <row r="4">
          <cell r="A4">
            <v>59</v>
          </cell>
        </row>
        <row r="5">
          <cell r="A5">
            <v>373</v>
          </cell>
        </row>
        <row r="6">
          <cell r="A6">
            <v>229</v>
          </cell>
        </row>
        <row r="7">
          <cell r="A7">
            <v>27</v>
          </cell>
        </row>
        <row r="8">
          <cell r="A8">
            <v>184</v>
          </cell>
        </row>
        <row r="9">
          <cell r="A9">
            <v>642</v>
          </cell>
        </row>
        <row r="10">
          <cell r="A10">
            <v>366</v>
          </cell>
        </row>
        <row r="11">
          <cell r="A11">
            <v>360</v>
          </cell>
        </row>
        <row r="12">
          <cell r="A12">
            <v>95</v>
          </cell>
        </row>
        <row r="13">
          <cell r="A13">
            <v>85</v>
          </cell>
        </row>
        <row r="14">
          <cell r="A14">
            <v>643</v>
          </cell>
        </row>
        <row r="15">
          <cell r="A15">
            <v>640</v>
          </cell>
        </row>
        <row r="16">
          <cell r="A16">
            <v>207</v>
          </cell>
        </row>
        <row r="17">
          <cell r="A17">
            <v>639</v>
          </cell>
        </row>
        <row r="18">
          <cell r="A18">
            <v>71</v>
          </cell>
        </row>
        <row r="19">
          <cell r="A19">
            <v>361</v>
          </cell>
        </row>
        <row r="20">
          <cell r="A20">
            <v>594</v>
          </cell>
        </row>
        <row r="21">
          <cell r="A21">
            <v>145</v>
          </cell>
        </row>
        <row r="22">
          <cell r="A22">
            <v>552</v>
          </cell>
        </row>
        <row r="23">
          <cell r="A23">
            <v>235</v>
          </cell>
        </row>
        <row r="24">
          <cell r="A24">
            <v>191</v>
          </cell>
        </row>
        <row r="25">
          <cell r="A25">
            <v>161</v>
          </cell>
        </row>
        <row r="26">
          <cell r="A26">
            <v>608</v>
          </cell>
        </row>
        <row r="27">
          <cell r="A27">
            <v>579</v>
          </cell>
        </row>
        <row r="28">
          <cell r="A28">
            <v>391</v>
          </cell>
        </row>
        <row r="29">
          <cell r="A29">
            <v>126</v>
          </cell>
        </row>
        <row r="30">
          <cell r="A30">
            <v>20</v>
          </cell>
        </row>
        <row r="31">
          <cell r="A31">
            <v>279</v>
          </cell>
        </row>
        <row r="32">
          <cell r="A32">
            <v>603</v>
          </cell>
        </row>
        <row r="33">
          <cell r="A33">
            <v>177</v>
          </cell>
        </row>
        <row r="34">
          <cell r="A34">
            <v>100</v>
          </cell>
        </row>
        <row r="35">
          <cell r="A35">
            <v>216</v>
          </cell>
        </row>
        <row r="36">
          <cell r="A36">
            <v>213</v>
          </cell>
        </row>
        <row r="37">
          <cell r="A37">
            <v>252</v>
          </cell>
        </row>
        <row r="38">
          <cell r="A38">
            <v>156</v>
          </cell>
        </row>
        <row r="39">
          <cell r="A39">
            <v>389</v>
          </cell>
        </row>
        <row r="40">
          <cell r="A40">
            <v>267</v>
          </cell>
        </row>
        <row r="41">
          <cell r="A41">
            <v>175</v>
          </cell>
        </row>
        <row r="42">
          <cell r="A42">
            <v>634</v>
          </cell>
        </row>
        <row r="43">
          <cell r="A43">
            <v>549</v>
          </cell>
        </row>
        <row r="44">
          <cell r="A44">
            <v>182</v>
          </cell>
        </row>
        <row r="45">
          <cell r="A45">
            <v>385</v>
          </cell>
        </row>
        <row r="46">
          <cell r="A46">
            <v>310</v>
          </cell>
        </row>
        <row r="47">
          <cell r="A47">
            <v>312</v>
          </cell>
        </row>
        <row r="48">
          <cell r="A48">
            <v>551</v>
          </cell>
        </row>
        <row r="49">
          <cell r="A49">
            <v>241</v>
          </cell>
        </row>
        <row r="50">
          <cell r="A50">
            <v>645</v>
          </cell>
        </row>
        <row r="51">
          <cell r="A51">
            <v>251</v>
          </cell>
        </row>
        <row r="52">
          <cell r="A52">
            <v>264</v>
          </cell>
        </row>
        <row r="53">
          <cell r="A53">
            <v>128</v>
          </cell>
        </row>
        <row r="54">
          <cell r="A54">
            <v>110</v>
          </cell>
        </row>
        <row r="55">
          <cell r="A55">
            <v>118</v>
          </cell>
        </row>
        <row r="56">
          <cell r="A56">
            <v>305</v>
          </cell>
        </row>
        <row r="57">
          <cell r="A57">
            <v>666</v>
          </cell>
        </row>
        <row r="58">
          <cell r="A58">
            <v>632</v>
          </cell>
        </row>
        <row r="59">
          <cell r="A59">
            <v>93</v>
          </cell>
        </row>
        <row r="60">
          <cell r="A60">
            <v>605</v>
          </cell>
        </row>
        <row r="61">
          <cell r="A61">
            <v>106</v>
          </cell>
        </row>
        <row r="62">
          <cell r="A62">
            <v>284</v>
          </cell>
        </row>
        <row r="63">
          <cell r="A63">
            <v>35</v>
          </cell>
        </row>
        <row r="64">
          <cell r="A64">
            <v>132</v>
          </cell>
        </row>
        <row r="65">
          <cell r="A65">
            <v>353</v>
          </cell>
        </row>
        <row r="66">
          <cell r="A66">
            <v>588</v>
          </cell>
        </row>
        <row r="67">
          <cell r="A67">
            <v>81</v>
          </cell>
        </row>
        <row r="68">
          <cell r="A68">
            <v>293</v>
          </cell>
        </row>
        <row r="69">
          <cell r="A69">
            <v>259</v>
          </cell>
        </row>
        <row r="70">
          <cell r="A70">
            <v>273</v>
          </cell>
        </row>
        <row r="71">
          <cell r="A71">
            <v>26</v>
          </cell>
        </row>
        <row r="72">
          <cell r="A72">
            <v>117</v>
          </cell>
        </row>
        <row r="73">
          <cell r="A73">
            <v>382</v>
          </cell>
        </row>
        <row r="74">
          <cell r="A74">
            <v>593</v>
          </cell>
        </row>
        <row r="75">
          <cell r="A75">
            <v>334</v>
          </cell>
        </row>
        <row r="76">
          <cell r="A76">
            <v>611</v>
          </cell>
        </row>
        <row r="77">
          <cell r="A77">
            <v>230</v>
          </cell>
        </row>
        <row r="78">
          <cell r="A78">
            <v>245</v>
          </cell>
        </row>
        <row r="79">
          <cell r="A79">
            <v>179</v>
          </cell>
        </row>
        <row r="80">
          <cell r="A80">
            <v>379</v>
          </cell>
        </row>
        <row r="81">
          <cell r="A81">
            <v>606</v>
          </cell>
        </row>
        <row r="82">
          <cell r="A82">
            <v>53</v>
          </cell>
        </row>
        <row r="83">
          <cell r="A83">
            <v>375</v>
          </cell>
        </row>
        <row r="84">
          <cell r="A84">
            <v>332</v>
          </cell>
        </row>
        <row r="85">
          <cell r="A85">
            <v>214</v>
          </cell>
        </row>
        <row r="86">
          <cell r="A86">
            <v>272</v>
          </cell>
        </row>
        <row r="87">
          <cell r="A87">
            <v>268</v>
          </cell>
        </row>
        <row r="88">
          <cell r="A88">
            <v>597</v>
          </cell>
        </row>
        <row r="89">
          <cell r="A89">
            <v>622</v>
          </cell>
        </row>
        <row r="90">
          <cell r="A90">
            <v>560</v>
          </cell>
        </row>
        <row r="91">
          <cell r="A91">
            <v>83</v>
          </cell>
        </row>
        <row r="92">
          <cell r="A92">
            <v>609</v>
          </cell>
        </row>
        <row r="93">
          <cell r="A93">
            <v>565</v>
          </cell>
        </row>
        <row r="94">
          <cell r="A94">
            <v>9</v>
          </cell>
        </row>
        <row r="95">
          <cell r="A95">
            <v>573</v>
          </cell>
        </row>
        <row r="96">
          <cell r="A96">
            <v>1</v>
          </cell>
        </row>
        <row r="97">
          <cell r="A97">
            <v>262</v>
          </cell>
        </row>
        <row r="98">
          <cell r="A98">
            <v>626</v>
          </cell>
        </row>
        <row r="99">
          <cell r="A99">
            <v>74</v>
          </cell>
        </row>
        <row r="100">
          <cell r="A100">
            <v>125</v>
          </cell>
        </row>
        <row r="101">
          <cell r="A101">
            <v>658</v>
          </cell>
        </row>
        <row r="102">
          <cell r="A102">
            <v>335</v>
          </cell>
        </row>
        <row r="103">
          <cell r="A103">
            <v>39</v>
          </cell>
        </row>
        <row r="104">
          <cell r="A104">
            <v>18</v>
          </cell>
        </row>
        <row r="105">
          <cell r="A105">
            <v>162</v>
          </cell>
        </row>
        <row r="106">
          <cell r="A106">
            <v>663</v>
          </cell>
        </row>
        <row r="107">
          <cell r="A107">
            <v>325</v>
          </cell>
        </row>
        <row r="108">
          <cell r="A108">
            <v>129</v>
          </cell>
        </row>
        <row r="109">
          <cell r="A109">
            <v>223</v>
          </cell>
        </row>
        <row r="110">
          <cell r="A110">
            <v>34</v>
          </cell>
        </row>
        <row r="111">
          <cell r="A111">
            <v>107</v>
          </cell>
        </row>
        <row r="112">
          <cell r="A112">
            <v>79</v>
          </cell>
        </row>
        <row r="113">
          <cell r="A113">
            <v>258</v>
          </cell>
        </row>
        <row r="114">
          <cell r="A114">
            <v>567</v>
          </cell>
        </row>
        <row r="115">
          <cell r="A115">
            <v>348</v>
          </cell>
        </row>
        <row r="116">
          <cell r="A116">
            <v>45</v>
          </cell>
        </row>
        <row r="117">
          <cell r="A117">
            <v>364</v>
          </cell>
        </row>
        <row r="118">
          <cell r="A118">
            <v>63</v>
          </cell>
        </row>
        <row r="119">
          <cell r="A119">
            <v>64</v>
          </cell>
        </row>
        <row r="120">
          <cell r="A120">
            <v>124</v>
          </cell>
        </row>
        <row r="121">
          <cell r="A121">
            <v>152</v>
          </cell>
        </row>
        <row r="122">
          <cell r="A122">
            <v>402</v>
          </cell>
        </row>
        <row r="123">
          <cell r="A123">
            <v>591</v>
          </cell>
        </row>
        <row r="124">
          <cell r="A124">
            <v>55</v>
          </cell>
        </row>
        <row r="125">
          <cell r="A125">
            <v>11</v>
          </cell>
        </row>
        <row r="126">
          <cell r="A126">
            <v>159</v>
          </cell>
        </row>
        <row r="127">
          <cell r="A127">
            <v>149</v>
          </cell>
        </row>
        <row r="128">
          <cell r="A128">
            <v>564</v>
          </cell>
        </row>
        <row r="129">
          <cell r="A129">
            <v>29</v>
          </cell>
        </row>
        <row r="130">
          <cell r="A130">
            <v>103</v>
          </cell>
        </row>
        <row r="131">
          <cell r="A131">
            <v>247</v>
          </cell>
        </row>
        <row r="132">
          <cell r="A132">
            <v>578</v>
          </cell>
        </row>
        <row r="133">
          <cell r="A133">
            <v>77</v>
          </cell>
        </row>
        <row r="134">
          <cell r="A134">
            <v>562</v>
          </cell>
        </row>
        <row r="135">
          <cell r="A135">
            <v>69</v>
          </cell>
        </row>
        <row r="136">
          <cell r="A136">
            <v>307</v>
          </cell>
        </row>
        <row r="137">
          <cell r="A137">
            <v>183</v>
          </cell>
        </row>
        <row r="138">
          <cell r="A138">
            <v>318</v>
          </cell>
        </row>
        <row r="139">
          <cell r="A139">
            <v>73</v>
          </cell>
        </row>
        <row r="140">
          <cell r="A140">
            <v>662</v>
          </cell>
        </row>
        <row r="141">
          <cell r="A141">
            <v>570</v>
          </cell>
        </row>
        <row r="142">
          <cell r="A142">
            <v>347</v>
          </cell>
        </row>
        <row r="143">
          <cell r="A143">
            <v>274</v>
          </cell>
        </row>
        <row r="144">
          <cell r="A144">
            <v>78</v>
          </cell>
        </row>
        <row r="145">
          <cell r="A145">
            <v>205</v>
          </cell>
        </row>
        <row r="146">
          <cell r="A146">
            <v>572</v>
          </cell>
        </row>
        <row r="147">
          <cell r="A147">
            <v>635</v>
          </cell>
        </row>
        <row r="148">
          <cell r="A148">
            <v>569</v>
          </cell>
        </row>
        <row r="149">
          <cell r="A149">
            <v>589</v>
          </cell>
        </row>
        <row r="150">
          <cell r="A150">
            <v>202</v>
          </cell>
        </row>
        <row r="151">
          <cell r="A151">
            <v>345</v>
          </cell>
        </row>
        <row r="152">
          <cell r="A152">
            <v>249</v>
          </cell>
        </row>
        <row r="153">
          <cell r="A153">
            <v>194</v>
          </cell>
        </row>
        <row r="154">
          <cell r="A154">
            <v>286</v>
          </cell>
        </row>
        <row r="155">
          <cell r="A155">
            <v>250</v>
          </cell>
        </row>
        <row r="156">
          <cell r="A156">
            <v>66</v>
          </cell>
        </row>
        <row r="157">
          <cell r="A157">
            <v>158</v>
          </cell>
        </row>
        <row r="158">
          <cell r="A158">
            <v>42</v>
          </cell>
        </row>
        <row r="159">
          <cell r="A159">
            <v>157</v>
          </cell>
        </row>
        <row r="160">
          <cell r="A160">
            <v>586</v>
          </cell>
        </row>
        <row r="161">
          <cell r="A161">
            <v>346</v>
          </cell>
        </row>
        <row r="162">
          <cell r="A162">
            <v>8</v>
          </cell>
        </row>
        <row r="163">
          <cell r="A163">
            <v>89</v>
          </cell>
        </row>
        <row r="164">
          <cell r="A164">
            <v>173</v>
          </cell>
        </row>
        <row r="165">
          <cell r="A165">
            <v>583</v>
          </cell>
        </row>
        <row r="166">
          <cell r="A166">
            <v>217</v>
          </cell>
        </row>
        <row r="167">
          <cell r="A167">
            <v>395</v>
          </cell>
        </row>
        <row r="168">
          <cell r="A168">
            <v>629</v>
          </cell>
        </row>
        <row r="169">
          <cell r="A169">
            <v>237</v>
          </cell>
        </row>
        <row r="170">
          <cell r="A170">
            <v>197</v>
          </cell>
        </row>
        <row r="171">
          <cell r="A171">
            <v>303</v>
          </cell>
        </row>
        <row r="172">
          <cell r="A172">
            <v>23</v>
          </cell>
        </row>
        <row r="173">
          <cell r="A173">
            <v>101</v>
          </cell>
        </row>
        <row r="174">
          <cell r="A174">
            <v>114</v>
          </cell>
        </row>
        <row r="175">
          <cell r="A175">
            <v>339</v>
          </cell>
        </row>
        <row r="176">
          <cell r="A176">
            <v>368</v>
          </cell>
        </row>
        <row r="177">
          <cell r="A177">
            <v>324</v>
          </cell>
        </row>
        <row r="178">
          <cell r="A178">
            <v>638</v>
          </cell>
        </row>
        <row r="179">
          <cell r="A179">
            <v>664</v>
          </cell>
        </row>
        <row r="180">
          <cell r="A180">
            <v>186</v>
          </cell>
        </row>
        <row r="181">
          <cell r="A181">
            <v>192</v>
          </cell>
        </row>
        <row r="182">
          <cell r="A182">
            <v>92</v>
          </cell>
        </row>
        <row r="183">
          <cell r="A183">
            <v>665</v>
          </cell>
        </row>
        <row r="184">
          <cell r="A184">
            <v>119</v>
          </cell>
        </row>
        <row r="185">
          <cell r="A185">
            <v>319</v>
          </cell>
        </row>
        <row r="186">
          <cell r="A186">
            <v>15</v>
          </cell>
        </row>
        <row r="187">
          <cell r="A187">
            <v>607</v>
          </cell>
        </row>
        <row r="188">
          <cell r="A188">
            <v>653</v>
          </cell>
        </row>
        <row r="189">
          <cell r="A189">
            <v>167</v>
          </cell>
        </row>
        <row r="190">
          <cell r="A190">
            <v>185</v>
          </cell>
        </row>
        <row r="191">
          <cell r="A191">
            <v>163</v>
          </cell>
        </row>
        <row r="192">
          <cell r="A192">
            <v>294</v>
          </cell>
        </row>
        <row r="193">
          <cell r="A193">
            <v>122</v>
          </cell>
        </row>
        <row r="194">
          <cell r="A194">
            <v>624</v>
          </cell>
        </row>
        <row r="195">
          <cell r="A195">
            <v>320</v>
          </cell>
        </row>
        <row r="196">
          <cell r="A196">
            <v>154</v>
          </cell>
        </row>
        <row r="197">
          <cell r="A197">
            <v>647</v>
          </cell>
        </row>
        <row r="198">
          <cell r="A198">
            <v>598</v>
          </cell>
        </row>
        <row r="199">
          <cell r="A199">
            <v>351</v>
          </cell>
        </row>
        <row r="200">
          <cell r="A200">
            <v>604</v>
          </cell>
        </row>
        <row r="201">
          <cell r="A201">
            <v>627</v>
          </cell>
        </row>
        <row r="202">
          <cell r="A202">
            <v>616</v>
          </cell>
        </row>
        <row r="203">
          <cell r="A203">
            <v>276</v>
          </cell>
        </row>
        <row r="204">
          <cell r="A204">
            <v>342</v>
          </cell>
        </row>
        <row r="205">
          <cell r="A205">
            <v>19</v>
          </cell>
        </row>
        <row r="206">
          <cell r="A206">
            <v>350</v>
          </cell>
        </row>
        <row r="207">
          <cell r="A207">
            <v>580</v>
          </cell>
        </row>
        <row r="208">
          <cell r="A208">
            <v>246</v>
          </cell>
        </row>
        <row r="209">
          <cell r="A209">
            <v>94</v>
          </cell>
        </row>
        <row r="210">
          <cell r="A210">
            <v>571</v>
          </cell>
        </row>
        <row r="211">
          <cell r="A211">
            <v>36</v>
          </cell>
        </row>
        <row r="212">
          <cell r="A212">
            <v>62</v>
          </cell>
        </row>
        <row r="213">
          <cell r="A213">
            <v>618</v>
          </cell>
        </row>
        <row r="214">
          <cell r="A214">
            <v>206</v>
          </cell>
        </row>
        <row r="215">
          <cell r="A215">
            <v>14</v>
          </cell>
        </row>
        <row r="216">
          <cell r="A216">
            <v>67</v>
          </cell>
        </row>
        <row r="217">
          <cell r="A217">
            <v>160</v>
          </cell>
        </row>
        <row r="218">
          <cell r="A218">
            <v>219</v>
          </cell>
        </row>
        <row r="219">
          <cell r="A219">
            <v>174</v>
          </cell>
        </row>
        <row r="220">
          <cell r="A220">
            <v>61</v>
          </cell>
        </row>
        <row r="221">
          <cell r="A221">
            <v>650</v>
          </cell>
        </row>
        <row r="222">
          <cell r="A222">
            <v>112</v>
          </cell>
        </row>
        <row r="223">
          <cell r="A223">
            <v>220</v>
          </cell>
        </row>
        <row r="224">
          <cell r="A224">
            <v>70</v>
          </cell>
        </row>
        <row r="225">
          <cell r="A225">
            <v>615</v>
          </cell>
        </row>
        <row r="226">
          <cell r="A226">
            <v>208</v>
          </cell>
        </row>
        <row r="227">
          <cell r="A227">
            <v>231</v>
          </cell>
        </row>
        <row r="228">
          <cell r="A228">
            <v>277</v>
          </cell>
        </row>
        <row r="229">
          <cell r="A229">
            <v>221</v>
          </cell>
        </row>
        <row r="230">
          <cell r="A230">
            <v>224</v>
          </cell>
        </row>
        <row r="231">
          <cell r="A231">
            <v>340</v>
          </cell>
        </row>
        <row r="232">
          <cell r="A232">
            <v>148</v>
          </cell>
        </row>
        <row r="233">
          <cell r="A233">
            <v>243</v>
          </cell>
        </row>
        <row r="234">
          <cell r="A234">
            <v>12</v>
          </cell>
        </row>
        <row r="235">
          <cell r="A235">
            <v>654</v>
          </cell>
        </row>
        <row r="236">
          <cell r="A236">
            <v>392</v>
          </cell>
        </row>
        <row r="237">
          <cell r="A237">
            <v>165</v>
          </cell>
        </row>
        <row r="238">
          <cell r="A238">
            <v>341</v>
          </cell>
        </row>
        <row r="239">
          <cell r="A239">
            <v>290</v>
          </cell>
        </row>
        <row r="240">
          <cell r="A240">
            <v>248</v>
          </cell>
        </row>
        <row r="241">
          <cell r="A241">
            <v>244</v>
          </cell>
        </row>
        <row r="242">
          <cell r="A242">
            <v>75</v>
          </cell>
        </row>
        <row r="243">
          <cell r="A243">
            <v>16</v>
          </cell>
        </row>
        <row r="244">
          <cell r="A244">
            <v>656</v>
          </cell>
        </row>
        <row r="245">
          <cell r="A245">
            <v>644</v>
          </cell>
        </row>
        <row r="246">
          <cell r="A246">
            <v>2</v>
          </cell>
        </row>
        <row r="247">
          <cell r="A247">
            <v>211</v>
          </cell>
        </row>
        <row r="248">
          <cell r="A248">
            <v>108</v>
          </cell>
        </row>
        <row r="249">
          <cell r="A249">
            <v>127</v>
          </cell>
        </row>
        <row r="250">
          <cell r="A250">
            <v>242</v>
          </cell>
        </row>
        <row r="251">
          <cell r="A251">
            <v>555</v>
          </cell>
        </row>
        <row r="252">
          <cell r="A252">
            <v>595</v>
          </cell>
        </row>
        <row r="253">
          <cell r="A253">
            <v>592</v>
          </cell>
        </row>
        <row r="254">
          <cell r="A254">
            <v>394</v>
          </cell>
        </row>
        <row r="255">
          <cell r="A255">
            <v>130</v>
          </cell>
        </row>
        <row r="256">
          <cell r="A256">
            <v>621</v>
          </cell>
        </row>
        <row r="257">
          <cell r="A257">
            <v>297</v>
          </cell>
        </row>
        <row r="258">
          <cell r="A258">
            <v>5</v>
          </cell>
        </row>
        <row r="259">
          <cell r="A259">
            <v>17</v>
          </cell>
        </row>
        <row r="260">
          <cell r="A260">
            <v>257</v>
          </cell>
        </row>
        <row r="261">
          <cell r="A261">
            <v>649</v>
          </cell>
        </row>
        <row r="262">
          <cell r="A262">
            <v>150</v>
          </cell>
        </row>
        <row r="263">
          <cell r="A263">
            <v>295</v>
          </cell>
        </row>
        <row r="264">
          <cell r="A264">
            <v>164</v>
          </cell>
        </row>
        <row r="265">
          <cell r="A265">
            <v>133</v>
          </cell>
        </row>
        <row r="266">
          <cell r="A266">
            <v>298</v>
          </cell>
        </row>
        <row r="267">
          <cell r="A267">
            <v>292</v>
          </cell>
        </row>
        <row r="268">
          <cell r="A268">
            <v>396</v>
          </cell>
        </row>
        <row r="269">
          <cell r="A269">
            <v>620</v>
          </cell>
        </row>
        <row r="270">
          <cell r="A270">
            <v>600</v>
          </cell>
        </row>
        <row r="271">
          <cell r="A271">
            <v>80</v>
          </cell>
        </row>
        <row r="272">
          <cell r="A272">
            <v>266</v>
          </cell>
        </row>
        <row r="273">
          <cell r="A273">
            <v>623</v>
          </cell>
        </row>
        <row r="274">
          <cell r="A274">
            <v>398</v>
          </cell>
        </row>
        <row r="275">
          <cell r="A275">
            <v>10</v>
          </cell>
        </row>
        <row r="276">
          <cell r="A276">
            <v>135</v>
          </cell>
        </row>
        <row r="277">
          <cell r="A277">
            <v>97</v>
          </cell>
        </row>
        <row r="278">
          <cell r="A278">
            <v>3</v>
          </cell>
        </row>
        <row r="279">
          <cell r="A279">
            <v>651</v>
          </cell>
        </row>
        <row r="280">
          <cell r="A280">
            <v>236</v>
          </cell>
        </row>
        <row r="281">
          <cell r="A281">
            <v>337</v>
          </cell>
        </row>
        <row r="282">
          <cell r="A282">
            <v>299</v>
          </cell>
        </row>
        <row r="283">
          <cell r="A283">
            <v>199</v>
          </cell>
        </row>
        <row r="284">
          <cell r="A284">
            <v>386</v>
          </cell>
        </row>
        <row r="285">
          <cell r="A285">
            <v>255</v>
          </cell>
        </row>
        <row r="286">
          <cell r="A286">
            <v>46</v>
          </cell>
        </row>
        <row r="287">
          <cell r="A287">
            <v>153</v>
          </cell>
        </row>
        <row r="288">
          <cell r="A288">
            <v>90</v>
          </cell>
        </row>
        <row r="289">
          <cell r="A289">
            <v>574</v>
          </cell>
        </row>
        <row r="290">
          <cell r="A290">
            <v>222</v>
          </cell>
        </row>
        <row r="291">
          <cell r="A291">
            <v>188</v>
          </cell>
        </row>
        <row r="292">
          <cell r="A292">
            <v>21</v>
          </cell>
        </row>
        <row r="293">
          <cell r="A293">
            <v>558</v>
          </cell>
        </row>
        <row r="294">
          <cell r="A294">
            <v>327</v>
          </cell>
        </row>
        <row r="295">
          <cell r="A295">
            <v>57</v>
          </cell>
        </row>
        <row r="296">
          <cell r="A296">
            <v>113</v>
          </cell>
        </row>
        <row r="297">
          <cell r="A297">
            <v>556</v>
          </cell>
        </row>
        <row r="298">
          <cell r="A298">
            <v>24</v>
          </cell>
        </row>
        <row r="299">
          <cell r="A299">
            <v>139</v>
          </cell>
        </row>
        <row r="300">
          <cell r="A300">
            <v>169</v>
          </cell>
        </row>
        <row r="301">
          <cell r="A301">
            <v>232</v>
          </cell>
        </row>
        <row r="302">
          <cell r="A302">
            <v>82</v>
          </cell>
        </row>
        <row r="303">
          <cell r="A303">
            <v>374</v>
          </cell>
        </row>
        <row r="304">
          <cell r="A304">
            <v>363</v>
          </cell>
        </row>
        <row r="305">
          <cell r="A305">
            <v>30</v>
          </cell>
        </row>
        <row r="306">
          <cell r="A306">
            <v>625</v>
          </cell>
        </row>
        <row r="307">
          <cell r="A307">
            <v>311</v>
          </cell>
        </row>
        <row r="308">
          <cell r="A308">
            <v>630</v>
          </cell>
        </row>
        <row r="309">
          <cell r="A309">
            <v>84</v>
          </cell>
        </row>
        <row r="310">
          <cell r="A310">
            <v>576</v>
          </cell>
        </row>
        <row r="311">
          <cell r="A311">
            <v>54</v>
          </cell>
        </row>
        <row r="312">
          <cell r="A312">
            <v>553</v>
          </cell>
        </row>
        <row r="313">
          <cell r="A313">
            <v>181</v>
          </cell>
        </row>
        <row r="314">
          <cell r="A314">
            <v>6</v>
          </cell>
        </row>
        <row r="315">
          <cell r="A315">
            <v>648</v>
          </cell>
        </row>
        <row r="316">
          <cell r="A316">
            <v>631</v>
          </cell>
        </row>
        <row r="317">
          <cell r="A317">
            <v>321</v>
          </cell>
        </row>
        <row r="318">
          <cell r="A318">
            <v>575</v>
          </cell>
        </row>
        <row r="319">
          <cell r="A319">
            <v>590</v>
          </cell>
        </row>
        <row r="320">
          <cell r="A320">
            <v>393</v>
          </cell>
        </row>
        <row r="321">
          <cell r="A321">
            <v>120</v>
          </cell>
        </row>
        <row r="322">
          <cell r="A322">
            <v>358</v>
          </cell>
        </row>
        <row r="323">
          <cell r="A323">
            <v>140</v>
          </cell>
        </row>
        <row r="324">
          <cell r="A324">
            <v>328</v>
          </cell>
        </row>
        <row r="325">
          <cell r="A325">
            <v>400</v>
          </cell>
        </row>
        <row r="326">
          <cell r="A326">
            <v>612</v>
          </cell>
        </row>
        <row r="327">
          <cell r="A327">
            <v>314</v>
          </cell>
        </row>
        <row r="328">
          <cell r="A328">
            <v>180</v>
          </cell>
        </row>
        <row r="329">
          <cell r="A329">
            <v>196</v>
          </cell>
        </row>
        <row r="330">
          <cell r="A330">
            <v>637</v>
          </cell>
        </row>
        <row r="331">
          <cell r="A331">
            <v>0</v>
          </cell>
        </row>
        <row r="332">
          <cell r="A332">
            <v>349</v>
          </cell>
        </row>
        <row r="333">
          <cell r="A333">
            <v>22</v>
          </cell>
        </row>
        <row r="334">
          <cell r="A334">
            <v>291</v>
          </cell>
        </row>
        <row r="335">
          <cell r="A335">
            <v>619</v>
          </cell>
        </row>
        <row r="336">
          <cell r="A336">
            <v>254</v>
          </cell>
        </row>
        <row r="337">
          <cell r="A337">
            <v>280</v>
          </cell>
        </row>
        <row r="338">
          <cell r="A338">
            <v>633</v>
          </cell>
        </row>
        <row r="339">
          <cell r="A339">
            <v>563</v>
          </cell>
        </row>
        <row r="340">
          <cell r="A340">
            <v>309</v>
          </cell>
        </row>
        <row r="341">
          <cell r="A341">
            <v>172</v>
          </cell>
        </row>
        <row r="342">
          <cell r="A342">
            <v>646</v>
          </cell>
        </row>
        <row r="343">
          <cell r="A343">
            <v>554</v>
          </cell>
        </row>
        <row r="344">
          <cell r="A344">
            <v>323</v>
          </cell>
        </row>
        <row r="345">
          <cell r="A345">
            <v>215</v>
          </cell>
        </row>
        <row r="346">
          <cell r="A346">
            <v>370</v>
          </cell>
        </row>
        <row r="347">
          <cell r="A347">
            <v>41</v>
          </cell>
        </row>
        <row r="348">
          <cell r="A348">
            <v>198</v>
          </cell>
        </row>
        <row r="349">
          <cell r="A349">
            <v>397</v>
          </cell>
        </row>
        <row r="350">
          <cell r="A350">
            <v>602</v>
          </cell>
        </row>
        <row r="351">
          <cell r="A351">
            <v>344</v>
          </cell>
        </row>
        <row r="352">
          <cell r="A352">
            <v>296</v>
          </cell>
        </row>
        <row r="353">
          <cell r="A353">
            <v>91</v>
          </cell>
        </row>
        <row r="354">
          <cell r="A354">
            <v>388</v>
          </cell>
        </row>
        <row r="355">
          <cell r="A355">
            <v>144</v>
          </cell>
        </row>
        <row r="356">
          <cell r="A356">
            <v>557</v>
          </cell>
        </row>
        <row r="357">
          <cell r="A357">
            <v>115</v>
          </cell>
        </row>
        <row r="358">
          <cell r="A358">
            <v>218</v>
          </cell>
        </row>
        <row r="359">
          <cell r="A359">
            <v>365</v>
          </cell>
        </row>
        <row r="360">
          <cell r="A360">
            <v>367</v>
          </cell>
        </row>
        <row r="361">
          <cell r="A361">
            <v>47</v>
          </cell>
        </row>
        <row r="362">
          <cell r="A362">
            <v>51</v>
          </cell>
        </row>
        <row r="363">
          <cell r="A363">
            <v>37</v>
          </cell>
        </row>
        <row r="364">
          <cell r="A364">
            <v>271</v>
          </cell>
        </row>
        <row r="365">
          <cell r="A365">
            <v>65</v>
          </cell>
        </row>
        <row r="366">
          <cell r="A366">
            <v>326</v>
          </cell>
        </row>
        <row r="367">
          <cell r="A367">
            <v>601</v>
          </cell>
        </row>
        <row r="368">
          <cell r="A368">
            <v>87</v>
          </cell>
        </row>
        <row r="369">
          <cell r="A369">
            <v>134</v>
          </cell>
        </row>
        <row r="370">
          <cell r="A370">
            <v>313</v>
          </cell>
        </row>
        <row r="371">
          <cell r="A371">
            <v>56</v>
          </cell>
        </row>
        <row r="372">
          <cell r="A372">
            <v>178</v>
          </cell>
        </row>
        <row r="373">
          <cell r="A373">
            <v>32</v>
          </cell>
        </row>
        <row r="374">
          <cell r="A374">
            <v>44</v>
          </cell>
        </row>
        <row r="375">
          <cell r="A375">
            <v>104</v>
          </cell>
        </row>
        <row r="376">
          <cell r="A376">
            <v>123</v>
          </cell>
        </row>
        <row r="377">
          <cell r="A377">
            <v>356</v>
          </cell>
        </row>
        <row r="378">
          <cell r="A378">
            <v>355</v>
          </cell>
        </row>
        <row r="379">
          <cell r="A379">
            <v>102</v>
          </cell>
        </row>
        <row r="380">
          <cell r="A380">
            <v>304</v>
          </cell>
        </row>
        <row r="381">
          <cell r="A381">
            <v>316</v>
          </cell>
        </row>
        <row r="382">
          <cell r="A382">
            <v>168</v>
          </cell>
        </row>
        <row r="383">
          <cell r="A383">
            <v>176</v>
          </cell>
        </row>
        <row r="384">
          <cell r="A384">
            <v>136</v>
          </cell>
        </row>
        <row r="385">
          <cell r="A385">
            <v>234</v>
          </cell>
        </row>
        <row r="386">
          <cell r="A386">
            <v>212</v>
          </cell>
        </row>
        <row r="387">
          <cell r="A387">
            <v>308</v>
          </cell>
        </row>
        <row r="388">
          <cell r="A388">
            <v>166</v>
          </cell>
        </row>
        <row r="389">
          <cell r="A389">
            <v>200</v>
          </cell>
        </row>
        <row r="390">
          <cell r="A390">
            <v>661</v>
          </cell>
        </row>
        <row r="391">
          <cell r="A391">
            <v>317</v>
          </cell>
        </row>
        <row r="392">
          <cell r="A392">
            <v>233</v>
          </cell>
        </row>
        <row r="393">
          <cell r="A393">
            <v>357</v>
          </cell>
        </row>
        <row r="394">
          <cell r="A394">
            <v>170</v>
          </cell>
        </row>
        <row r="395">
          <cell r="A395">
            <v>7</v>
          </cell>
        </row>
        <row r="396">
          <cell r="A396">
            <v>238</v>
          </cell>
        </row>
        <row r="397">
          <cell r="A397">
            <v>116</v>
          </cell>
        </row>
        <row r="398">
          <cell r="A398">
            <v>88</v>
          </cell>
        </row>
        <row r="399">
          <cell r="A399">
            <v>228</v>
          </cell>
        </row>
        <row r="400">
          <cell r="A400">
            <v>209</v>
          </cell>
        </row>
        <row r="401">
          <cell r="A401">
            <v>636</v>
          </cell>
        </row>
        <row r="402">
          <cell r="A402">
            <v>240</v>
          </cell>
        </row>
        <row r="403">
          <cell r="A403">
            <v>270</v>
          </cell>
        </row>
        <row r="404">
          <cell r="A404">
            <v>193</v>
          </cell>
        </row>
        <row r="405">
          <cell r="A405">
            <v>171</v>
          </cell>
        </row>
        <row r="406">
          <cell r="A406">
            <v>121</v>
          </cell>
        </row>
        <row r="407">
          <cell r="A407">
            <v>38</v>
          </cell>
        </row>
        <row r="408">
          <cell r="A408">
            <v>301</v>
          </cell>
        </row>
        <row r="409">
          <cell r="A409">
            <v>239</v>
          </cell>
        </row>
        <row r="410">
          <cell r="A410">
            <v>401</v>
          </cell>
        </row>
        <row r="411">
          <cell r="A411">
            <v>4</v>
          </cell>
        </row>
        <row r="412">
          <cell r="A412">
            <v>333</v>
          </cell>
        </row>
        <row r="413">
          <cell r="A413">
            <v>614</v>
          </cell>
        </row>
        <row r="414">
          <cell r="A414">
            <v>105</v>
          </cell>
        </row>
        <row r="415">
          <cell r="A415">
            <v>190</v>
          </cell>
        </row>
        <row r="416">
          <cell r="A416">
            <v>300</v>
          </cell>
        </row>
        <row r="417">
          <cell r="A417">
            <v>577</v>
          </cell>
        </row>
      </sheetData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639</v>
          </cell>
        </row>
        <row r="3">
          <cell r="A3">
            <v>349</v>
          </cell>
        </row>
        <row r="4">
          <cell r="A4">
            <v>138</v>
          </cell>
        </row>
        <row r="5">
          <cell r="A5">
            <v>166</v>
          </cell>
        </row>
        <row r="6">
          <cell r="A6">
            <v>15</v>
          </cell>
        </row>
        <row r="7">
          <cell r="A7">
            <v>140</v>
          </cell>
        </row>
        <row r="8">
          <cell r="A8">
            <v>362</v>
          </cell>
        </row>
        <row r="9">
          <cell r="A9">
            <v>359</v>
          </cell>
        </row>
        <row r="10">
          <cell r="A10">
            <v>402</v>
          </cell>
        </row>
        <row r="11">
          <cell r="A11">
            <v>601</v>
          </cell>
        </row>
        <row r="12">
          <cell r="A12">
            <v>144</v>
          </cell>
        </row>
        <row r="13">
          <cell r="A13">
            <v>39</v>
          </cell>
        </row>
        <row r="14">
          <cell r="A14">
            <v>625</v>
          </cell>
        </row>
        <row r="15">
          <cell r="A15">
            <v>158</v>
          </cell>
        </row>
        <row r="16">
          <cell r="A16">
            <v>352</v>
          </cell>
        </row>
        <row r="17">
          <cell r="A17">
            <v>206</v>
          </cell>
        </row>
        <row r="18">
          <cell r="A18">
            <v>587</v>
          </cell>
        </row>
        <row r="19">
          <cell r="A19">
            <v>20</v>
          </cell>
        </row>
        <row r="20">
          <cell r="A20">
            <v>386</v>
          </cell>
        </row>
        <row r="21">
          <cell r="A21">
            <v>628</v>
          </cell>
        </row>
        <row r="22">
          <cell r="A22">
            <v>649</v>
          </cell>
        </row>
        <row r="23">
          <cell r="A23">
            <v>45</v>
          </cell>
        </row>
        <row r="24">
          <cell r="A24">
            <v>134</v>
          </cell>
        </row>
        <row r="25">
          <cell r="A25">
            <v>181</v>
          </cell>
        </row>
        <row r="26">
          <cell r="A26">
            <v>183</v>
          </cell>
        </row>
        <row r="27">
          <cell r="A27">
            <v>40</v>
          </cell>
        </row>
        <row r="28">
          <cell r="A28">
            <v>284</v>
          </cell>
        </row>
        <row r="29">
          <cell r="A29">
            <v>657</v>
          </cell>
        </row>
        <row r="30">
          <cell r="A30">
            <v>385</v>
          </cell>
        </row>
        <row r="31">
          <cell r="A31">
            <v>666</v>
          </cell>
        </row>
        <row r="32">
          <cell r="A32">
            <v>351</v>
          </cell>
        </row>
        <row r="33">
          <cell r="A33">
            <v>257</v>
          </cell>
        </row>
        <row r="34">
          <cell r="A34">
            <v>629</v>
          </cell>
        </row>
        <row r="35">
          <cell r="A35">
            <v>368</v>
          </cell>
        </row>
        <row r="36">
          <cell r="A36">
            <v>382</v>
          </cell>
        </row>
        <row r="37">
          <cell r="A37">
            <v>139</v>
          </cell>
        </row>
        <row r="38">
          <cell r="A38">
            <v>256</v>
          </cell>
        </row>
        <row r="39">
          <cell r="A39">
            <v>320</v>
          </cell>
        </row>
        <row r="40">
          <cell r="A40">
            <v>379</v>
          </cell>
        </row>
        <row r="41">
          <cell r="A41">
            <v>125</v>
          </cell>
        </row>
        <row r="42">
          <cell r="A42">
            <v>578</v>
          </cell>
        </row>
        <row r="43">
          <cell r="A43">
            <v>207</v>
          </cell>
        </row>
        <row r="44">
          <cell r="A44">
            <v>217</v>
          </cell>
        </row>
        <row r="45">
          <cell r="A45">
            <v>308</v>
          </cell>
        </row>
        <row r="46">
          <cell r="A46">
            <v>350</v>
          </cell>
        </row>
        <row r="47">
          <cell r="A47">
            <v>585</v>
          </cell>
        </row>
        <row r="48">
          <cell r="A48">
            <v>401</v>
          </cell>
        </row>
        <row r="49">
          <cell r="A49">
            <v>96</v>
          </cell>
        </row>
        <row r="50">
          <cell r="A50">
            <v>607</v>
          </cell>
        </row>
        <row r="51">
          <cell r="A51">
            <v>605</v>
          </cell>
        </row>
        <row r="52">
          <cell r="A52">
            <v>83</v>
          </cell>
        </row>
        <row r="53">
          <cell r="A53">
            <v>129</v>
          </cell>
        </row>
        <row r="54">
          <cell r="A54">
            <v>391</v>
          </cell>
        </row>
        <row r="55">
          <cell r="A55">
            <v>562</v>
          </cell>
        </row>
        <row r="56">
          <cell r="A56">
            <v>105</v>
          </cell>
        </row>
        <row r="57">
          <cell r="A57">
            <v>130</v>
          </cell>
        </row>
        <row r="58">
          <cell r="A58">
            <v>299</v>
          </cell>
        </row>
        <row r="59">
          <cell r="A59">
            <v>637</v>
          </cell>
        </row>
        <row r="60">
          <cell r="A60">
            <v>400</v>
          </cell>
        </row>
        <row r="61">
          <cell r="A61">
            <v>205</v>
          </cell>
        </row>
        <row r="62">
          <cell r="A62">
            <v>95</v>
          </cell>
        </row>
        <row r="63">
          <cell r="A63">
            <v>74</v>
          </cell>
        </row>
        <row r="64">
          <cell r="A64">
            <v>189</v>
          </cell>
        </row>
        <row r="65">
          <cell r="A65">
            <v>0</v>
          </cell>
        </row>
        <row r="66">
          <cell r="A66">
            <v>381</v>
          </cell>
        </row>
        <row r="67">
          <cell r="A67">
            <v>566</v>
          </cell>
        </row>
        <row r="68">
          <cell r="A68">
            <v>575</v>
          </cell>
        </row>
        <row r="69">
          <cell r="A69">
            <v>104</v>
          </cell>
        </row>
        <row r="70">
          <cell r="A70">
            <v>202</v>
          </cell>
        </row>
        <row r="71">
          <cell r="A71">
            <v>623</v>
          </cell>
        </row>
        <row r="72">
          <cell r="A72">
            <v>297</v>
          </cell>
        </row>
        <row r="73">
          <cell r="A73">
            <v>599</v>
          </cell>
        </row>
        <row r="74">
          <cell r="A74">
            <v>70</v>
          </cell>
        </row>
        <row r="75">
          <cell r="A75">
            <v>372</v>
          </cell>
        </row>
        <row r="76">
          <cell r="A76">
            <v>151</v>
          </cell>
        </row>
        <row r="77">
          <cell r="A77">
            <v>302</v>
          </cell>
        </row>
        <row r="78">
          <cell r="A78">
            <v>260</v>
          </cell>
        </row>
        <row r="79">
          <cell r="A79">
            <v>615</v>
          </cell>
        </row>
        <row r="80">
          <cell r="A80">
            <v>8</v>
          </cell>
        </row>
        <row r="81">
          <cell r="A81">
            <v>231</v>
          </cell>
        </row>
        <row r="82">
          <cell r="A82">
            <v>598</v>
          </cell>
        </row>
        <row r="83">
          <cell r="A83">
            <v>102</v>
          </cell>
        </row>
        <row r="84">
          <cell r="A84">
            <v>573</v>
          </cell>
        </row>
        <row r="85">
          <cell r="A85">
            <v>592</v>
          </cell>
        </row>
        <row r="86">
          <cell r="A86">
            <v>389</v>
          </cell>
        </row>
        <row r="87">
          <cell r="A87">
            <v>611</v>
          </cell>
        </row>
        <row r="88">
          <cell r="A88">
            <v>306</v>
          </cell>
        </row>
        <row r="89">
          <cell r="A89">
            <v>10</v>
          </cell>
        </row>
        <row r="90">
          <cell r="A90">
            <v>88</v>
          </cell>
        </row>
        <row r="91">
          <cell r="A91">
            <v>24</v>
          </cell>
        </row>
        <row r="92">
          <cell r="A92">
            <v>6</v>
          </cell>
        </row>
        <row r="93">
          <cell r="A93">
            <v>266</v>
          </cell>
        </row>
        <row r="94">
          <cell r="A94">
            <v>25</v>
          </cell>
        </row>
        <row r="95">
          <cell r="A95">
            <v>26</v>
          </cell>
        </row>
        <row r="96">
          <cell r="A96">
            <v>633</v>
          </cell>
        </row>
        <row r="97">
          <cell r="A97">
            <v>112</v>
          </cell>
        </row>
        <row r="98">
          <cell r="A98">
            <v>227</v>
          </cell>
        </row>
        <row r="99">
          <cell r="A99">
            <v>398</v>
          </cell>
        </row>
        <row r="100">
          <cell r="A100">
            <v>65</v>
          </cell>
        </row>
        <row r="101">
          <cell r="A101">
            <v>243</v>
          </cell>
        </row>
        <row r="102">
          <cell r="A102">
            <v>551</v>
          </cell>
        </row>
        <row r="103">
          <cell r="A103">
            <v>61</v>
          </cell>
        </row>
        <row r="104">
          <cell r="A104">
            <v>242</v>
          </cell>
        </row>
        <row r="105">
          <cell r="A105">
            <v>37</v>
          </cell>
        </row>
        <row r="106">
          <cell r="A106">
            <v>215</v>
          </cell>
        </row>
        <row r="107">
          <cell r="A107">
            <v>365</v>
          </cell>
        </row>
        <row r="108">
          <cell r="A108">
            <v>17</v>
          </cell>
        </row>
        <row r="109">
          <cell r="A109">
            <v>340</v>
          </cell>
        </row>
        <row r="110">
          <cell r="A110">
            <v>159</v>
          </cell>
        </row>
        <row r="111">
          <cell r="A111">
            <v>237</v>
          </cell>
        </row>
        <row r="112">
          <cell r="A112">
            <v>341</v>
          </cell>
        </row>
        <row r="113">
          <cell r="A113">
            <v>647</v>
          </cell>
        </row>
        <row r="114">
          <cell r="A114">
            <v>174</v>
          </cell>
        </row>
        <row r="115">
          <cell r="A115">
            <v>230</v>
          </cell>
        </row>
        <row r="116">
          <cell r="A116">
            <v>14</v>
          </cell>
        </row>
        <row r="117">
          <cell r="A117">
            <v>581</v>
          </cell>
        </row>
        <row r="118">
          <cell r="A118">
            <v>358</v>
          </cell>
        </row>
        <row r="119">
          <cell r="A119">
            <v>121</v>
          </cell>
        </row>
        <row r="120">
          <cell r="A120">
            <v>383</v>
          </cell>
        </row>
        <row r="121">
          <cell r="A121">
            <v>200</v>
          </cell>
        </row>
        <row r="122">
          <cell r="A122">
            <v>148</v>
          </cell>
        </row>
        <row r="123">
          <cell r="A123">
            <v>576</v>
          </cell>
        </row>
        <row r="124">
          <cell r="A124">
            <v>155</v>
          </cell>
        </row>
        <row r="125">
          <cell r="A125">
            <v>136</v>
          </cell>
        </row>
        <row r="126">
          <cell r="A126">
            <v>559</v>
          </cell>
        </row>
        <row r="127">
          <cell r="A127">
            <v>210</v>
          </cell>
        </row>
        <row r="128">
          <cell r="A128">
            <v>655</v>
          </cell>
        </row>
        <row r="129">
          <cell r="A129">
            <v>588</v>
          </cell>
        </row>
        <row r="130">
          <cell r="A130">
            <v>329</v>
          </cell>
        </row>
        <row r="131">
          <cell r="A131">
            <v>550</v>
          </cell>
        </row>
        <row r="132">
          <cell r="A132">
            <v>196</v>
          </cell>
        </row>
        <row r="133">
          <cell r="A133">
            <v>53</v>
          </cell>
        </row>
        <row r="134">
          <cell r="A134">
            <v>49</v>
          </cell>
        </row>
        <row r="135">
          <cell r="A135">
            <v>276</v>
          </cell>
        </row>
        <row r="136">
          <cell r="A136">
            <v>216</v>
          </cell>
        </row>
        <row r="137">
          <cell r="A137">
            <v>240</v>
          </cell>
        </row>
        <row r="138">
          <cell r="A138">
            <v>52</v>
          </cell>
        </row>
        <row r="139">
          <cell r="A139">
            <v>624</v>
          </cell>
        </row>
        <row r="140">
          <cell r="A140">
            <v>160</v>
          </cell>
        </row>
        <row r="141">
          <cell r="A141">
            <v>78</v>
          </cell>
        </row>
        <row r="142">
          <cell r="A142">
            <v>252</v>
          </cell>
        </row>
        <row r="143">
          <cell r="A143">
            <v>579</v>
          </cell>
        </row>
        <row r="144">
          <cell r="A144">
            <v>363</v>
          </cell>
        </row>
        <row r="145">
          <cell r="A145">
            <v>29</v>
          </cell>
        </row>
        <row r="146">
          <cell r="A146">
            <v>5</v>
          </cell>
        </row>
        <row r="147">
          <cell r="A147">
            <v>211</v>
          </cell>
        </row>
        <row r="148">
          <cell r="A148">
            <v>305</v>
          </cell>
        </row>
        <row r="149">
          <cell r="A149">
            <v>154</v>
          </cell>
        </row>
        <row r="150">
          <cell r="A150">
            <v>229</v>
          </cell>
        </row>
        <row r="151">
          <cell r="A151">
            <v>63</v>
          </cell>
        </row>
        <row r="152">
          <cell r="A152">
            <v>346</v>
          </cell>
        </row>
        <row r="153">
          <cell r="A153">
            <v>77</v>
          </cell>
        </row>
        <row r="154">
          <cell r="A154">
            <v>594</v>
          </cell>
        </row>
        <row r="155">
          <cell r="A155">
            <v>640</v>
          </cell>
        </row>
        <row r="156">
          <cell r="A156">
            <v>574</v>
          </cell>
        </row>
        <row r="157">
          <cell r="A157">
            <v>28</v>
          </cell>
        </row>
        <row r="158">
          <cell r="A158">
            <v>3</v>
          </cell>
        </row>
        <row r="159">
          <cell r="A159">
            <v>58</v>
          </cell>
        </row>
        <row r="160">
          <cell r="A160">
            <v>27</v>
          </cell>
        </row>
        <row r="161">
          <cell r="A161">
            <v>387</v>
          </cell>
        </row>
        <row r="162">
          <cell r="A162">
            <v>334</v>
          </cell>
        </row>
        <row r="163">
          <cell r="A163">
            <v>100</v>
          </cell>
        </row>
        <row r="164">
          <cell r="A164">
            <v>570</v>
          </cell>
        </row>
        <row r="165">
          <cell r="A165">
            <v>190</v>
          </cell>
        </row>
        <row r="166">
          <cell r="A166">
            <v>278</v>
          </cell>
        </row>
        <row r="167">
          <cell r="A167">
            <v>311</v>
          </cell>
        </row>
        <row r="168">
          <cell r="A168">
            <v>357</v>
          </cell>
        </row>
        <row r="169">
          <cell r="A169">
            <v>596</v>
          </cell>
        </row>
        <row r="170">
          <cell r="A170">
            <v>281</v>
          </cell>
        </row>
        <row r="171">
          <cell r="A171">
            <v>97</v>
          </cell>
        </row>
        <row r="172">
          <cell r="A172">
            <v>223</v>
          </cell>
        </row>
        <row r="173">
          <cell r="A173">
            <v>280</v>
          </cell>
        </row>
        <row r="174">
          <cell r="A174">
            <v>567</v>
          </cell>
        </row>
        <row r="175">
          <cell r="A175">
            <v>221</v>
          </cell>
        </row>
        <row r="176">
          <cell r="A176">
            <v>135</v>
          </cell>
        </row>
        <row r="177">
          <cell r="A177">
            <v>32</v>
          </cell>
        </row>
        <row r="178">
          <cell r="A178">
            <v>554</v>
          </cell>
        </row>
        <row r="179">
          <cell r="A179">
            <v>287</v>
          </cell>
        </row>
        <row r="180">
          <cell r="A180">
            <v>164</v>
          </cell>
        </row>
        <row r="181">
          <cell r="A181">
            <v>107</v>
          </cell>
        </row>
        <row r="182">
          <cell r="A182">
            <v>356</v>
          </cell>
        </row>
        <row r="183">
          <cell r="A183">
            <v>234</v>
          </cell>
        </row>
        <row r="184">
          <cell r="A184">
            <v>313</v>
          </cell>
        </row>
        <row r="185">
          <cell r="A185">
            <v>250</v>
          </cell>
        </row>
        <row r="186">
          <cell r="A186">
            <v>613</v>
          </cell>
        </row>
        <row r="187">
          <cell r="A187">
            <v>249</v>
          </cell>
        </row>
        <row r="188">
          <cell r="A188">
            <v>289</v>
          </cell>
        </row>
        <row r="189">
          <cell r="A189">
            <v>333</v>
          </cell>
        </row>
        <row r="190">
          <cell r="A190">
            <v>321</v>
          </cell>
        </row>
        <row r="191">
          <cell r="A191">
            <v>236</v>
          </cell>
        </row>
        <row r="192">
          <cell r="A192">
            <v>595</v>
          </cell>
        </row>
        <row r="193">
          <cell r="A193">
            <v>619</v>
          </cell>
        </row>
        <row r="194">
          <cell r="A194">
            <v>123</v>
          </cell>
        </row>
        <row r="195">
          <cell r="A195">
            <v>339</v>
          </cell>
        </row>
        <row r="196">
          <cell r="A196">
            <v>233</v>
          </cell>
        </row>
        <row r="197">
          <cell r="A197">
            <v>254</v>
          </cell>
        </row>
        <row r="198">
          <cell r="A198">
            <v>35</v>
          </cell>
        </row>
        <row r="199">
          <cell r="A199">
            <v>208</v>
          </cell>
        </row>
        <row r="200">
          <cell r="A200">
            <v>76</v>
          </cell>
        </row>
        <row r="201">
          <cell r="A201">
            <v>326</v>
          </cell>
        </row>
        <row r="202">
          <cell r="A202">
            <v>636</v>
          </cell>
        </row>
        <row r="203">
          <cell r="A203">
            <v>388</v>
          </cell>
        </row>
        <row r="204">
          <cell r="A204">
            <v>569</v>
          </cell>
        </row>
        <row r="205">
          <cell r="A205">
            <v>589</v>
          </cell>
        </row>
        <row r="206">
          <cell r="A206">
            <v>124</v>
          </cell>
        </row>
        <row r="207">
          <cell r="A207">
            <v>584</v>
          </cell>
        </row>
        <row r="208">
          <cell r="A208">
            <v>331</v>
          </cell>
        </row>
        <row r="209">
          <cell r="A209">
            <v>373</v>
          </cell>
        </row>
        <row r="210">
          <cell r="A210">
            <v>146</v>
          </cell>
        </row>
        <row r="211">
          <cell r="A211">
            <v>367</v>
          </cell>
        </row>
        <row r="212">
          <cell r="A212">
            <v>48</v>
          </cell>
        </row>
        <row r="213">
          <cell r="A213">
            <v>168</v>
          </cell>
        </row>
        <row r="214">
          <cell r="A214">
            <v>161</v>
          </cell>
        </row>
        <row r="215">
          <cell r="A215">
            <v>371</v>
          </cell>
        </row>
        <row r="216">
          <cell r="A216">
            <v>286</v>
          </cell>
        </row>
        <row r="217">
          <cell r="A217">
            <v>397</v>
          </cell>
        </row>
        <row r="218">
          <cell r="A218">
            <v>338</v>
          </cell>
        </row>
        <row r="219">
          <cell r="A219">
            <v>354</v>
          </cell>
        </row>
        <row r="220">
          <cell r="A220">
            <v>304</v>
          </cell>
        </row>
        <row r="221">
          <cell r="A221">
            <v>64</v>
          </cell>
        </row>
        <row r="222">
          <cell r="A222">
            <v>660</v>
          </cell>
        </row>
        <row r="223">
          <cell r="A223">
            <v>565</v>
          </cell>
        </row>
        <row r="224">
          <cell r="A224">
            <v>245</v>
          </cell>
        </row>
        <row r="225">
          <cell r="A225">
            <v>98</v>
          </cell>
        </row>
        <row r="226">
          <cell r="A226">
            <v>364</v>
          </cell>
        </row>
        <row r="227">
          <cell r="A227">
            <v>56</v>
          </cell>
        </row>
        <row r="228">
          <cell r="A228">
            <v>378</v>
          </cell>
        </row>
        <row r="229">
          <cell r="A229">
            <v>560</v>
          </cell>
        </row>
        <row r="230">
          <cell r="A230">
            <v>318</v>
          </cell>
        </row>
        <row r="231">
          <cell r="A231">
            <v>85</v>
          </cell>
        </row>
        <row r="232">
          <cell r="A232">
            <v>220</v>
          </cell>
        </row>
        <row r="233">
          <cell r="A233">
            <v>377</v>
          </cell>
        </row>
        <row r="234">
          <cell r="A234">
            <v>132</v>
          </cell>
        </row>
        <row r="235">
          <cell r="A235">
            <v>307</v>
          </cell>
        </row>
        <row r="236">
          <cell r="A236">
            <v>47</v>
          </cell>
        </row>
        <row r="237">
          <cell r="A237">
            <v>645</v>
          </cell>
        </row>
        <row r="238">
          <cell r="A238">
            <v>246</v>
          </cell>
        </row>
        <row r="239">
          <cell r="A239">
            <v>323</v>
          </cell>
        </row>
        <row r="240">
          <cell r="A240">
            <v>653</v>
          </cell>
        </row>
        <row r="241">
          <cell r="A241">
            <v>593</v>
          </cell>
        </row>
        <row r="242">
          <cell r="A242">
            <v>662</v>
          </cell>
        </row>
        <row r="243">
          <cell r="A243">
            <v>214</v>
          </cell>
        </row>
        <row r="244">
          <cell r="A244">
            <v>36</v>
          </cell>
        </row>
        <row r="245">
          <cell r="A245">
            <v>46</v>
          </cell>
        </row>
        <row r="246">
          <cell r="A246">
            <v>122</v>
          </cell>
        </row>
        <row r="247">
          <cell r="A247">
            <v>620</v>
          </cell>
        </row>
        <row r="248">
          <cell r="A248">
            <v>145</v>
          </cell>
        </row>
        <row r="249">
          <cell r="A249">
            <v>44</v>
          </cell>
        </row>
        <row r="250">
          <cell r="A250">
            <v>184</v>
          </cell>
        </row>
        <row r="251">
          <cell r="A251">
            <v>292</v>
          </cell>
        </row>
        <row r="252">
          <cell r="A252">
            <v>586</v>
          </cell>
        </row>
        <row r="253">
          <cell r="A253">
            <v>630</v>
          </cell>
        </row>
        <row r="254">
          <cell r="A254">
            <v>283</v>
          </cell>
        </row>
        <row r="255">
          <cell r="A255">
            <v>312</v>
          </cell>
        </row>
        <row r="256">
          <cell r="A256">
            <v>604</v>
          </cell>
        </row>
        <row r="257">
          <cell r="A257">
            <v>370</v>
          </cell>
        </row>
        <row r="258">
          <cell r="A258">
            <v>654</v>
          </cell>
        </row>
        <row r="259">
          <cell r="A259">
            <v>294</v>
          </cell>
        </row>
        <row r="260">
          <cell r="A260">
            <v>298</v>
          </cell>
        </row>
        <row r="261">
          <cell r="A261">
            <v>103</v>
          </cell>
        </row>
        <row r="262">
          <cell r="A262">
            <v>347</v>
          </cell>
        </row>
        <row r="263">
          <cell r="A263">
            <v>303</v>
          </cell>
        </row>
        <row r="264">
          <cell r="A264">
            <v>366</v>
          </cell>
        </row>
        <row r="265">
          <cell r="A265">
            <v>203</v>
          </cell>
        </row>
        <row r="266">
          <cell r="A266">
            <v>126</v>
          </cell>
        </row>
        <row r="267">
          <cell r="A267">
            <v>648</v>
          </cell>
        </row>
        <row r="268">
          <cell r="A268">
            <v>621</v>
          </cell>
        </row>
        <row r="269">
          <cell r="A269">
            <v>335</v>
          </cell>
        </row>
        <row r="270">
          <cell r="A270">
            <v>552</v>
          </cell>
        </row>
        <row r="271">
          <cell r="A271">
            <v>57</v>
          </cell>
        </row>
        <row r="272">
          <cell r="A272">
            <v>51</v>
          </cell>
        </row>
        <row r="273">
          <cell r="A273">
            <v>108</v>
          </cell>
        </row>
        <row r="274">
          <cell r="A274">
            <v>228</v>
          </cell>
        </row>
        <row r="275">
          <cell r="A275">
            <v>614</v>
          </cell>
        </row>
        <row r="276">
          <cell r="A276">
            <v>92</v>
          </cell>
        </row>
        <row r="277">
          <cell r="A277">
            <v>87</v>
          </cell>
        </row>
        <row r="278">
          <cell r="A278">
            <v>549</v>
          </cell>
        </row>
        <row r="279">
          <cell r="A279">
            <v>153</v>
          </cell>
        </row>
        <row r="280">
          <cell r="A280">
            <v>638</v>
          </cell>
        </row>
        <row r="281">
          <cell r="A281">
            <v>222</v>
          </cell>
        </row>
        <row r="282">
          <cell r="A282">
            <v>128</v>
          </cell>
        </row>
        <row r="283">
          <cell r="A283">
            <v>21</v>
          </cell>
        </row>
        <row r="284">
          <cell r="A284">
            <v>328</v>
          </cell>
        </row>
        <row r="285">
          <cell r="A285">
            <v>380</v>
          </cell>
        </row>
        <row r="286">
          <cell r="A286">
            <v>392</v>
          </cell>
        </row>
        <row r="287">
          <cell r="A287">
            <v>41</v>
          </cell>
        </row>
        <row r="288">
          <cell r="A288">
            <v>270</v>
          </cell>
        </row>
        <row r="289">
          <cell r="A289">
            <v>163</v>
          </cell>
        </row>
        <row r="290">
          <cell r="A290">
            <v>117</v>
          </cell>
        </row>
        <row r="291">
          <cell r="A291">
            <v>612</v>
          </cell>
        </row>
        <row r="292">
          <cell r="A292">
            <v>150</v>
          </cell>
        </row>
        <row r="293">
          <cell r="A293">
            <v>268</v>
          </cell>
        </row>
        <row r="294">
          <cell r="A294">
            <v>650</v>
          </cell>
        </row>
        <row r="295">
          <cell r="A295">
            <v>80</v>
          </cell>
        </row>
        <row r="296">
          <cell r="A296">
            <v>241</v>
          </cell>
        </row>
        <row r="297">
          <cell r="A297">
            <v>137</v>
          </cell>
        </row>
        <row r="298">
          <cell r="A298">
            <v>99</v>
          </cell>
        </row>
        <row r="299">
          <cell r="A299">
            <v>142</v>
          </cell>
        </row>
        <row r="300">
          <cell r="A300">
            <v>279</v>
          </cell>
        </row>
        <row r="301">
          <cell r="A301">
            <v>643</v>
          </cell>
        </row>
        <row r="302">
          <cell r="A302">
            <v>591</v>
          </cell>
        </row>
        <row r="303">
          <cell r="A303">
            <v>600</v>
          </cell>
        </row>
        <row r="304">
          <cell r="A304">
            <v>295</v>
          </cell>
        </row>
        <row r="305">
          <cell r="A305">
            <v>396</v>
          </cell>
        </row>
        <row r="306">
          <cell r="A306">
            <v>608</v>
          </cell>
        </row>
        <row r="307">
          <cell r="A307">
            <v>618</v>
          </cell>
        </row>
        <row r="308">
          <cell r="A308">
            <v>79</v>
          </cell>
        </row>
        <row r="309">
          <cell r="A309">
            <v>571</v>
          </cell>
        </row>
        <row r="310">
          <cell r="A310">
            <v>185</v>
          </cell>
        </row>
        <row r="311">
          <cell r="A311">
            <v>91</v>
          </cell>
        </row>
        <row r="312">
          <cell r="A312">
            <v>642</v>
          </cell>
        </row>
        <row r="313">
          <cell r="A313">
            <v>195</v>
          </cell>
        </row>
        <row r="314">
          <cell r="A314">
            <v>18</v>
          </cell>
        </row>
        <row r="315">
          <cell r="A315">
            <v>114</v>
          </cell>
        </row>
        <row r="316">
          <cell r="A316">
            <v>165</v>
          </cell>
        </row>
        <row r="317">
          <cell r="A317">
            <v>67</v>
          </cell>
        </row>
        <row r="318">
          <cell r="A318">
            <v>568</v>
          </cell>
        </row>
        <row r="319">
          <cell r="A319">
            <v>201</v>
          </cell>
        </row>
        <row r="320">
          <cell r="A320">
            <v>264</v>
          </cell>
        </row>
        <row r="321">
          <cell r="A321">
            <v>267</v>
          </cell>
        </row>
        <row r="322">
          <cell r="A322">
            <v>610</v>
          </cell>
        </row>
        <row r="323">
          <cell r="A323">
            <v>55</v>
          </cell>
        </row>
        <row r="324">
          <cell r="A324">
            <v>116</v>
          </cell>
        </row>
        <row r="325">
          <cell r="A325">
            <v>659</v>
          </cell>
        </row>
        <row r="326">
          <cell r="A326">
            <v>602</v>
          </cell>
        </row>
        <row r="327">
          <cell r="A327">
            <v>180</v>
          </cell>
        </row>
        <row r="328">
          <cell r="A328">
            <v>175</v>
          </cell>
        </row>
        <row r="329">
          <cell r="A329">
            <v>300</v>
          </cell>
        </row>
        <row r="330">
          <cell r="A330">
            <v>652</v>
          </cell>
        </row>
        <row r="331">
          <cell r="A331">
            <v>73</v>
          </cell>
        </row>
        <row r="332">
          <cell r="A332">
            <v>291</v>
          </cell>
        </row>
        <row r="333">
          <cell r="A333">
            <v>269</v>
          </cell>
        </row>
        <row r="334">
          <cell r="A334">
            <v>577</v>
          </cell>
        </row>
        <row r="335">
          <cell r="A335">
            <v>1</v>
          </cell>
        </row>
        <row r="336">
          <cell r="A336">
            <v>556</v>
          </cell>
        </row>
        <row r="337">
          <cell r="A337">
            <v>296</v>
          </cell>
        </row>
        <row r="338">
          <cell r="A338">
            <v>13</v>
          </cell>
        </row>
        <row r="339">
          <cell r="A339">
            <v>310</v>
          </cell>
        </row>
        <row r="340">
          <cell r="A340">
            <v>226</v>
          </cell>
        </row>
        <row r="341">
          <cell r="A341">
            <v>38</v>
          </cell>
        </row>
        <row r="342">
          <cell r="A342">
            <v>173</v>
          </cell>
        </row>
        <row r="343">
          <cell r="A343">
            <v>293</v>
          </cell>
        </row>
        <row r="344">
          <cell r="A344">
            <v>282</v>
          </cell>
        </row>
        <row r="345">
          <cell r="A345">
            <v>277</v>
          </cell>
        </row>
        <row r="346">
          <cell r="A346">
            <v>115</v>
          </cell>
        </row>
        <row r="347">
          <cell r="A347">
            <v>658</v>
          </cell>
        </row>
        <row r="348">
          <cell r="A348">
            <v>590</v>
          </cell>
        </row>
        <row r="349">
          <cell r="A349">
            <v>187</v>
          </cell>
        </row>
        <row r="350">
          <cell r="A350">
            <v>33</v>
          </cell>
        </row>
        <row r="351">
          <cell r="A351">
            <v>71</v>
          </cell>
        </row>
        <row r="352">
          <cell r="A352">
            <v>43</v>
          </cell>
        </row>
        <row r="353">
          <cell r="A353">
            <v>580</v>
          </cell>
        </row>
        <row r="354">
          <cell r="A354">
            <v>597</v>
          </cell>
        </row>
        <row r="355">
          <cell r="A355">
            <v>255</v>
          </cell>
        </row>
        <row r="356">
          <cell r="A356">
            <v>11</v>
          </cell>
        </row>
        <row r="357">
          <cell r="A357">
            <v>251</v>
          </cell>
        </row>
        <row r="358">
          <cell r="A358">
            <v>82</v>
          </cell>
        </row>
        <row r="359">
          <cell r="A359">
            <v>332</v>
          </cell>
        </row>
        <row r="360">
          <cell r="A360">
            <v>330</v>
          </cell>
        </row>
        <row r="361">
          <cell r="A361">
            <v>198</v>
          </cell>
        </row>
        <row r="362">
          <cell r="A362">
            <v>558</v>
          </cell>
        </row>
        <row r="363">
          <cell r="A363">
            <v>120</v>
          </cell>
        </row>
        <row r="364">
          <cell r="A364">
            <v>259</v>
          </cell>
        </row>
        <row r="365">
          <cell r="A365">
            <v>342</v>
          </cell>
        </row>
        <row r="366">
          <cell r="A366">
            <v>170</v>
          </cell>
        </row>
        <row r="367">
          <cell r="A367">
            <v>288</v>
          </cell>
        </row>
        <row r="368">
          <cell r="A368">
            <v>68</v>
          </cell>
        </row>
        <row r="369">
          <cell r="A369">
            <v>609</v>
          </cell>
        </row>
        <row r="370">
          <cell r="A370">
            <v>353</v>
          </cell>
        </row>
        <row r="371">
          <cell r="A371">
            <v>583</v>
          </cell>
        </row>
        <row r="372">
          <cell r="A372">
            <v>632</v>
          </cell>
        </row>
        <row r="373">
          <cell r="A373">
            <v>274</v>
          </cell>
        </row>
        <row r="374">
          <cell r="A374">
            <v>7</v>
          </cell>
        </row>
        <row r="375">
          <cell r="A375">
            <v>50</v>
          </cell>
        </row>
        <row r="376">
          <cell r="A376">
            <v>54</v>
          </cell>
        </row>
        <row r="377">
          <cell r="A377">
            <v>16</v>
          </cell>
        </row>
        <row r="378">
          <cell r="A378">
            <v>238</v>
          </cell>
        </row>
        <row r="379">
          <cell r="A379">
            <v>141</v>
          </cell>
        </row>
        <row r="380">
          <cell r="A380">
            <v>376</v>
          </cell>
        </row>
        <row r="381">
          <cell r="A381">
            <v>179</v>
          </cell>
        </row>
        <row r="382">
          <cell r="A382">
            <v>94</v>
          </cell>
        </row>
        <row r="383">
          <cell r="A383">
            <v>646</v>
          </cell>
        </row>
        <row r="384">
          <cell r="A384">
            <v>224</v>
          </cell>
        </row>
        <row r="385">
          <cell r="A385">
            <v>361</v>
          </cell>
        </row>
        <row r="386">
          <cell r="A386">
            <v>89</v>
          </cell>
        </row>
        <row r="387">
          <cell r="A387">
            <v>4</v>
          </cell>
        </row>
        <row r="388">
          <cell r="A388">
            <v>622</v>
          </cell>
        </row>
        <row r="389">
          <cell r="A389">
            <v>75</v>
          </cell>
        </row>
        <row r="390">
          <cell r="A390">
            <v>394</v>
          </cell>
        </row>
        <row r="391">
          <cell r="A391">
            <v>156</v>
          </cell>
        </row>
        <row r="392">
          <cell r="A392">
            <v>309</v>
          </cell>
        </row>
        <row r="393">
          <cell r="A393">
            <v>261</v>
          </cell>
        </row>
        <row r="394">
          <cell r="A394">
            <v>273</v>
          </cell>
        </row>
        <row r="395">
          <cell r="A395">
            <v>557</v>
          </cell>
        </row>
        <row r="396">
          <cell r="A396">
            <v>247</v>
          </cell>
        </row>
        <row r="397">
          <cell r="A397">
            <v>265</v>
          </cell>
        </row>
        <row r="398">
          <cell r="A398">
            <v>186</v>
          </cell>
        </row>
        <row r="399">
          <cell r="A399">
            <v>106</v>
          </cell>
        </row>
        <row r="400">
          <cell r="A400">
            <v>167</v>
          </cell>
        </row>
        <row r="401">
          <cell r="A401">
            <v>324</v>
          </cell>
        </row>
        <row r="402">
          <cell r="A402">
            <v>616</v>
          </cell>
        </row>
        <row r="403">
          <cell r="A403">
            <v>285</v>
          </cell>
        </row>
        <row r="404">
          <cell r="A404">
            <v>314</v>
          </cell>
        </row>
        <row r="405">
          <cell r="A405">
            <v>169</v>
          </cell>
        </row>
        <row r="406">
          <cell r="A406">
            <v>59</v>
          </cell>
        </row>
        <row r="407">
          <cell r="A407">
            <v>262</v>
          </cell>
        </row>
        <row r="408">
          <cell r="A408">
            <v>176</v>
          </cell>
        </row>
        <row r="409">
          <cell r="A409">
            <v>162</v>
          </cell>
        </row>
        <row r="410">
          <cell r="A410">
            <v>344</v>
          </cell>
        </row>
        <row r="411">
          <cell r="A411">
            <v>109</v>
          </cell>
        </row>
        <row r="412">
          <cell r="A412">
            <v>553</v>
          </cell>
        </row>
        <row r="413">
          <cell r="A413">
            <v>12</v>
          </cell>
        </row>
        <row r="414">
          <cell r="A414">
            <v>66</v>
          </cell>
        </row>
        <row r="415">
          <cell r="A415">
            <v>232</v>
          </cell>
        </row>
        <row r="416">
          <cell r="A416">
            <v>325</v>
          </cell>
        </row>
        <row r="417">
          <cell r="A417">
            <v>127</v>
          </cell>
        </row>
      </sheetData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108</v>
          </cell>
        </row>
        <row r="3">
          <cell r="A3">
            <v>296</v>
          </cell>
        </row>
        <row r="4">
          <cell r="A4">
            <v>194</v>
          </cell>
        </row>
        <row r="5">
          <cell r="A5">
            <v>139</v>
          </cell>
        </row>
        <row r="6">
          <cell r="A6">
            <v>577</v>
          </cell>
        </row>
        <row r="7">
          <cell r="A7">
            <v>121</v>
          </cell>
        </row>
        <row r="8">
          <cell r="A8">
            <v>12</v>
          </cell>
        </row>
        <row r="9">
          <cell r="A9">
            <v>113</v>
          </cell>
        </row>
        <row r="10">
          <cell r="A10">
            <v>226</v>
          </cell>
        </row>
        <row r="11">
          <cell r="A11">
            <v>358</v>
          </cell>
        </row>
        <row r="12">
          <cell r="A12">
            <v>659</v>
          </cell>
        </row>
        <row r="13">
          <cell r="A13">
            <v>248</v>
          </cell>
        </row>
        <row r="14">
          <cell r="A14">
            <v>583</v>
          </cell>
        </row>
        <row r="15">
          <cell r="A15">
            <v>309</v>
          </cell>
        </row>
        <row r="16">
          <cell r="A16">
            <v>634</v>
          </cell>
        </row>
        <row r="17">
          <cell r="A17">
            <v>318</v>
          </cell>
        </row>
        <row r="18">
          <cell r="A18">
            <v>317</v>
          </cell>
        </row>
        <row r="19">
          <cell r="A19">
            <v>588</v>
          </cell>
        </row>
        <row r="20">
          <cell r="A20">
            <v>231</v>
          </cell>
        </row>
        <row r="21">
          <cell r="A21">
            <v>33</v>
          </cell>
        </row>
        <row r="22">
          <cell r="A22">
            <v>335</v>
          </cell>
        </row>
        <row r="23">
          <cell r="A23">
            <v>276</v>
          </cell>
        </row>
        <row r="24">
          <cell r="A24">
            <v>32</v>
          </cell>
        </row>
        <row r="25">
          <cell r="A25">
            <v>572</v>
          </cell>
        </row>
        <row r="26">
          <cell r="A26">
            <v>649</v>
          </cell>
        </row>
        <row r="27">
          <cell r="A27">
            <v>665</v>
          </cell>
        </row>
        <row r="28">
          <cell r="A28">
            <v>84</v>
          </cell>
        </row>
        <row r="29">
          <cell r="A29">
            <v>267</v>
          </cell>
        </row>
        <row r="30">
          <cell r="A30">
            <v>98</v>
          </cell>
        </row>
        <row r="31">
          <cell r="A31">
            <v>38</v>
          </cell>
        </row>
        <row r="32">
          <cell r="A32">
            <v>175</v>
          </cell>
        </row>
        <row r="33">
          <cell r="A33">
            <v>142</v>
          </cell>
        </row>
        <row r="34">
          <cell r="A34">
            <v>352</v>
          </cell>
        </row>
        <row r="35">
          <cell r="A35">
            <v>112</v>
          </cell>
        </row>
        <row r="36">
          <cell r="A36">
            <v>28</v>
          </cell>
        </row>
        <row r="37">
          <cell r="A37">
            <v>618</v>
          </cell>
        </row>
        <row r="38">
          <cell r="A38">
            <v>249</v>
          </cell>
        </row>
        <row r="39">
          <cell r="A39">
            <v>87</v>
          </cell>
        </row>
        <row r="40">
          <cell r="A40">
            <v>85</v>
          </cell>
        </row>
        <row r="41">
          <cell r="A41">
            <v>610</v>
          </cell>
        </row>
        <row r="42">
          <cell r="A42">
            <v>303</v>
          </cell>
        </row>
        <row r="43">
          <cell r="A43">
            <v>383</v>
          </cell>
        </row>
        <row r="44">
          <cell r="A44">
            <v>599</v>
          </cell>
        </row>
        <row r="45">
          <cell r="A45">
            <v>653</v>
          </cell>
        </row>
        <row r="46">
          <cell r="A46">
            <v>65</v>
          </cell>
        </row>
        <row r="47">
          <cell r="A47">
            <v>584</v>
          </cell>
        </row>
        <row r="48">
          <cell r="A48">
            <v>156</v>
          </cell>
        </row>
        <row r="49">
          <cell r="A49">
            <v>640</v>
          </cell>
        </row>
        <row r="50">
          <cell r="A50">
            <v>14</v>
          </cell>
        </row>
        <row r="51">
          <cell r="A51">
            <v>387</v>
          </cell>
        </row>
        <row r="52">
          <cell r="A52">
            <v>96</v>
          </cell>
        </row>
        <row r="53">
          <cell r="A53">
            <v>233</v>
          </cell>
        </row>
        <row r="54">
          <cell r="A54">
            <v>282</v>
          </cell>
        </row>
        <row r="55">
          <cell r="A55">
            <v>647</v>
          </cell>
        </row>
        <row r="56">
          <cell r="A56">
            <v>210</v>
          </cell>
        </row>
        <row r="57">
          <cell r="A57">
            <v>582</v>
          </cell>
        </row>
        <row r="58">
          <cell r="A58">
            <v>342</v>
          </cell>
        </row>
        <row r="59">
          <cell r="A59">
            <v>102</v>
          </cell>
        </row>
        <row r="60">
          <cell r="A60">
            <v>235</v>
          </cell>
        </row>
        <row r="61">
          <cell r="A61">
            <v>619</v>
          </cell>
        </row>
        <row r="62">
          <cell r="A62">
            <v>266</v>
          </cell>
        </row>
        <row r="63">
          <cell r="A63">
            <v>636</v>
          </cell>
        </row>
        <row r="64">
          <cell r="A64">
            <v>652</v>
          </cell>
        </row>
        <row r="65">
          <cell r="A65">
            <v>17</v>
          </cell>
        </row>
        <row r="66">
          <cell r="A66">
            <v>163</v>
          </cell>
        </row>
        <row r="67">
          <cell r="A67">
            <v>76</v>
          </cell>
        </row>
        <row r="68">
          <cell r="A68">
            <v>219</v>
          </cell>
        </row>
        <row r="69">
          <cell r="A69">
            <v>224</v>
          </cell>
        </row>
        <row r="70">
          <cell r="A70">
            <v>169</v>
          </cell>
        </row>
        <row r="71">
          <cell r="A71">
            <v>664</v>
          </cell>
        </row>
        <row r="72">
          <cell r="A72">
            <v>274</v>
          </cell>
        </row>
        <row r="73">
          <cell r="A73">
            <v>150</v>
          </cell>
        </row>
        <row r="74">
          <cell r="A74">
            <v>137</v>
          </cell>
        </row>
        <row r="75">
          <cell r="A75">
            <v>240</v>
          </cell>
        </row>
        <row r="76">
          <cell r="A76">
            <v>555</v>
          </cell>
        </row>
        <row r="77">
          <cell r="A77">
            <v>134</v>
          </cell>
        </row>
        <row r="78">
          <cell r="A78">
            <v>2</v>
          </cell>
        </row>
        <row r="79">
          <cell r="A79">
            <v>349</v>
          </cell>
        </row>
        <row r="80">
          <cell r="A80">
            <v>382</v>
          </cell>
        </row>
        <row r="81">
          <cell r="A81">
            <v>264</v>
          </cell>
        </row>
        <row r="82">
          <cell r="A82">
            <v>67</v>
          </cell>
        </row>
        <row r="83">
          <cell r="A83">
            <v>161</v>
          </cell>
        </row>
        <row r="84">
          <cell r="A84">
            <v>133</v>
          </cell>
        </row>
        <row r="85">
          <cell r="A85">
            <v>186</v>
          </cell>
        </row>
        <row r="86">
          <cell r="A86">
            <v>211</v>
          </cell>
        </row>
        <row r="87">
          <cell r="A87">
            <v>598</v>
          </cell>
        </row>
        <row r="88">
          <cell r="A88">
            <v>143</v>
          </cell>
        </row>
        <row r="89">
          <cell r="A89">
            <v>566</v>
          </cell>
        </row>
        <row r="90">
          <cell r="A90">
            <v>301</v>
          </cell>
        </row>
        <row r="91">
          <cell r="A91">
            <v>74</v>
          </cell>
        </row>
        <row r="92">
          <cell r="A92">
            <v>236</v>
          </cell>
        </row>
        <row r="93">
          <cell r="A93">
            <v>83</v>
          </cell>
        </row>
        <row r="94">
          <cell r="A94">
            <v>578</v>
          </cell>
        </row>
        <row r="95">
          <cell r="A95">
            <v>366</v>
          </cell>
        </row>
        <row r="96">
          <cell r="A96">
            <v>92</v>
          </cell>
        </row>
        <row r="97">
          <cell r="A97">
            <v>129</v>
          </cell>
        </row>
        <row r="98">
          <cell r="A98">
            <v>0</v>
          </cell>
        </row>
        <row r="99">
          <cell r="A99">
            <v>608</v>
          </cell>
        </row>
        <row r="100">
          <cell r="A100">
            <v>46</v>
          </cell>
        </row>
        <row r="101">
          <cell r="A101">
            <v>347</v>
          </cell>
        </row>
        <row r="102">
          <cell r="A102">
            <v>639</v>
          </cell>
        </row>
        <row r="103">
          <cell r="A103">
            <v>244</v>
          </cell>
        </row>
        <row r="104">
          <cell r="A104">
            <v>364</v>
          </cell>
        </row>
        <row r="105">
          <cell r="A105">
            <v>402</v>
          </cell>
        </row>
        <row r="106">
          <cell r="A106">
            <v>232</v>
          </cell>
        </row>
        <row r="107">
          <cell r="A107">
            <v>22</v>
          </cell>
        </row>
        <row r="108">
          <cell r="A108">
            <v>176</v>
          </cell>
        </row>
        <row r="109">
          <cell r="A109">
            <v>245</v>
          </cell>
        </row>
        <row r="110">
          <cell r="A110">
            <v>308</v>
          </cell>
        </row>
        <row r="111">
          <cell r="A111">
            <v>393</v>
          </cell>
        </row>
        <row r="112">
          <cell r="A112">
            <v>225</v>
          </cell>
        </row>
        <row r="113">
          <cell r="A113">
            <v>164</v>
          </cell>
        </row>
        <row r="114">
          <cell r="A114">
            <v>371</v>
          </cell>
        </row>
        <row r="115">
          <cell r="A115">
            <v>216</v>
          </cell>
        </row>
        <row r="116">
          <cell r="A116">
            <v>45</v>
          </cell>
        </row>
        <row r="117">
          <cell r="A117">
            <v>7</v>
          </cell>
        </row>
        <row r="118">
          <cell r="A118">
            <v>182</v>
          </cell>
        </row>
        <row r="119">
          <cell r="A119">
            <v>149</v>
          </cell>
        </row>
        <row r="120">
          <cell r="A120">
            <v>556</v>
          </cell>
        </row>
        <row r="121">
          <cell r="A121">
            <v>295</v>
          </cell>
        </row>
        <row r="122">
          <cell r="A122">
            <v>376</v>
          </cell>
        </row>
        <row r="123">
          <cell r="A123">
            <v>280</v>
          </cell>
        </row>
        <row r="124">
          <cell r="A124">
            <v>330</v>
          </cell>
        </row>
        <row r="125">
          <cell r="A125">
            <v>336</v>
          </cell>
        </row>
        <row r="126">
          <cell r="A126">
            <v>310</v>
          </cell>
        </row>
        <row r="127">
          <cell r="A127">
            <v>273</v>
          </cell>
        </row>
        <row r="128">
          <cell r="A128">
            <v>306</v>
          </cell>
        </row>
        <row r="129">
          <cell r="A129">
            <v>78</v>
          </cell>
        </row>
        <row r="130">
          <cell r="A130">
            <v>299</v>
          </cell>
        </row>
        <row r="131">
          <cell r="A131">
            <v>199</v>
          </cell>
        </row>
        <row r="132">
          <cell r="A132">
            <v>339</v>
          </cell>
        </row>
        <row r="133">
          <cell r="A133">
            <v>569</v>
          </cell>
        </row>
        <row r="134">
          <cell r="A134">
            <v>648</v>
          </cell>
        </row>
        <row r="135">
          <cell r="A135">
            <v>97</v>
          </cell>
        </row>
        <row r="136">
          <cell r="A136">
            <v>275</v>
          </cell>
        </row>
        <row r="137">
          <cell r="A137">
            <v>666</v>
          </cell>
        </row>
        <row r="138">
          <cell r="A138">
            <v>118</v>
          </cell>
        </row>
        <row r="139">
          <cell r="A139">
            <v>180</v>
          </cell>
        </row>
        <row r="140">
          <cell r="A140">
            <v>3</v>
          </cell>
        </row>
        <row r="141">
          <cell r="A141">
            <v>25</v>
          </cell>
        </row>
        <row r="142">
          <cell r="A142">
            <v>645</v>
          </cell>
        </row>
        <row r="143">
          <cell r="A143">
            <v>662</v>
          </cell>
        </row>
        <row r="144">
          <cell r="A144">
            <v>138</v>
          </cell>
        </row>
        <row r="145">
          <cell r="A145">
            <v>237</v>
          </cell>
        </row>
        <row r="146">
          <cell r="A146">
            <v>589</v>
          </cell>
        </row>
        <row r="147">
          <cell r="A147">
            <v>279</v>
          </cell>
        </row>
        <row r="148">
          <cell r="A148">
            <v>581</v>
          </cell>
        </row>
        <row r="149">
          <cell r="A149">
            <v>565</v>
          </cell>
        </row>
        <row r="150">
          <cell r="A150">
            <v>385</v>
          </cell>
        </row>
        <row r="151">
          <cell r="A151">
            <v>172</v>
          </cell>
        </row>
        <row r="152">
          <cell r="A152">
            <v>591</v>
          </cell>
        </row>
        <row r="153">
          <cell r="A153">
            <v>605</v>
          </cell>
        </row>
        <row r="154">
          <cell r="A154">
            <v>126</v>
          </cell>
        </row>
        <row r="155">
          <cell r="A155">
            <v>51</v>
          </cell>
        </row>
        <row r="156">
          <cell r="A156">
            <v>152</v>
          </cell>
        </row>
        <row r="157">
          <cell r="A157">
            <v>117</v>
          </cell>
        </row>
        <row r="158">
          <cell r="A158">
            <v>272</v>
          </cell>
        </row>
        <row r="159">
          <cell r="A159">
            <v>663</v>
          </cell>
        </row>
        <row r="160">
          <cell r="A160">
            <v>212</v>
          </cell>
        </row>
        <row r="161">
          <cell r="A161">
            <v>116</v>
          </cell>
        </row>
        <row r="162">
          <cell r="A162">
            <v>250</v>
          </cell>
        </row>
        <row r="163">
          <cell r="A163">
            <v>107</v>
          </cell>
        </row>
        <row r="164">
          <cell r="A164">
            <v>80</v>
          </cell>
        </row>
        <row r="165">
          <cell r="A165">
            <v>628</v>
          </cell>
        </row>
        <row r="166">
          <cell r="A166">
            <v>243</v>
          </cell>
        </row>
        <row r="167">
          <cell r="A167">
            <v>305</v>
          </cell>
        </row>
        <row r="168">
          <cell r="A168">
            <v>50</v>
          </cell>
        </row>
        <row r="169">
          <cell r="A169">
            <v>568</v>
          </cell>
        </row>
        <row r="170">
          <cell r="A170">
            <v>128</v>
          </cell>
        </row>
        <row r="171">
          <cell r="A171">
            <v>120</v>
          </cell>
        </row>
        <row r="172">
          <cell r="A172">
            <v>654</v>
          </cell>
        </row>
        <row r="173">
          <cell r="A173">
            <v>220</v>
          </cell>
        </row>
        <row r="174">
          <cell r="A174">
            <v>177</v>
          </cell>
        </row>
        <row r="175">
          <cell r="A175">
            <v>18</v>
          </cell>
        </row>
        <row r="176">
          <cell r="A176">
            <v>214</v>
          </cell>
        </row>
        <row r="177">
          <cell r="A177">
            <v>392</v>
          </cell>
        </row>
        <row r="178">
          <cell r="A178">
            <v>288</v>
          </cell>
        </row>
        <row r="179">
          <cell r="A179">
            <v>151</v>
          </cell>
        </row>
        <row r="180">
          <cell r="A180">
            <v>384</v>
          </cell>
        </row>
        <row r="181">
          <cell r="A181">
            <v>257</v>
          </cell>
        </row>
        <row r="182">
          <cell r="A182">
            <v>361</v>
          </cell>
        </row>
        <row r="183">
          <cell r="A183">
            <v>563</v>
          </cell>
        </row>
        <row r="184">
          <cell r="A184">
            <v>348</v>
          </cell>
        </row>
        <row r="185">
          <cell r="A185">
            <v>69</v>
          </cell>
        </row>
        <row r="186">
          <cell r="A186">
            <v>554</v>
          </cell>
        </row>
        <row r="187">
          <cell r="A187">
            <v>202</v>
          </cell>
        </row>
        <row r="188">
          <cell r="A188">
            <v>629</v>
          </cell>
        </row>
        <row r="189">
          <cell r="A189">
            <v>114</v>
          </cell>
        </row>
        <row r="190">
          <cell r="A190">
            <v>203</v>
          </cell>
        </row>
        <row r="191">
          <cell r="A191">
            <v>558</v>
          </cell>
        </row>
        <row r="192">
          <cell r="A192">
            <v>20</v>
          </cell>
        </row>
        <row r="193">
          <cell r="A193">
            <v>570</v>
          </cell>
        </row>
        <row r="194">
          <cell r="A194">
            <v>47</v>
          </cell>
        </row>
        <row r="195">
          <cell r="A195">
            <v>125</v>
          </cell>
        </row>
        <row r="196">
          <cell r="A196">
            <v>646</v>
          </cell>
        </row>
        <row r="197">
          <cell r="A197">
            <v>607</v>
          </cell>
        </row>
        <row r="198">
          <cell r="A198">
            <v>550</v>
          </cell>
        </row>
        <row r="199">
          <cell r="A199">
            <v>99</v>
          </cell>
        </row>
        <row r="200">
          <cell r="A200">
            <v>70</v>
          </cell>
        </row>
        <row r="201">
          <cell r="A201">
            <v>321</v>
          </cell>
        </row>
        <row r="202">
          <cell r="A202">
            <v>62</v>
          </cell>
        </row>
        <row r="203">
          <cell r="A203">
            <v>123</v>
          </cell>
        </row>
        <row r="204">
          <cell r="A204">
            <v>390</v>
          </cell>
        </row>
        <row r="205">
          <cell r="A205">
            <v>580</v>
          </cell>
        </row>
        <row r="206">
          <cell r="A206">
            <v>284</v>
          </cell>
        </row>
        <row r="207">
          <cell r="A207">
            <v>380</v>
          </cell>
        </row>
        <row r="208">
          <cell r="A208">
            <v>187</v>
          </cell>
        </row>
        <row r="209">
          <cell r="A209">
            <v>27</v>
          </cell>
        </row>
        <row r="210">
          <cell r="A210">
            <v>197</v>
          </cell>
        </row>
        <row r="211">
          <cell r="A211">
            <v>251</v>
          </cell>
        </row>
        <row r="212">
          <cell r="A212">
            <v>637</v>
          </cell>
        </row>
        <row r="213">
          <cell r="A213">
            <v>10</v>
          </cell>
        </row>
        <row r="214">
          <cell r="A214">
            <v>43</v>
          </cell>
        </row>
        <row r="215">
          <cell r="A215">
            <v>346</v>
          </cell>
        </row>
        <row r="216">
          <cell r="A216">
            <v>29</v>
          </cell>
        </row>
        <row r="217">
          <cell r="A217">
            <v>259</v>
          </cell>
        </row>
        <row r="218">
          <cell r="A218">
            <v>396</v>
          </cell>
        </row>
        <row r="219">
          <cell r="A219">
            <v>369</v>
          </cell>
        </row>
        <row r="220">
          <cell r="A220">
            <v>268</v>
          </cell>
        </row>
        <row r="221">
          <cell r="A221">
            <v>289</v>
          </cell>
        </row>
        <row r="222">
          <cell r="A222">
            <v>567</v>
          </cell>
        </row>
        <row r="223">
          <cell r="A223">
            <v>110</v>
          </cell>
        </row>
        <row r="224">
          <cell r="A224">
            <v>255</v>
          </cell>
        </row>
        <row r="225">
          <cell r="A225">
            <v>290</v>
          </cell>
        </row>
        <row r="226">
          <cell r="A226">
            <v>642</v>
          </cell>
        </row>
        <row r="227">
          <cell r="A227">
            <v>181</v>
          </cell>
        </row>
        <row r="228">
          <cell r="A228">
            <v>632</v>
          </cell>
        </row>
        <row r="229">
          <cell r="A229">
            <v>53</v>
          </cell>
        </row>
        <row r="230">
          <cell r="A230">
            <v>1</v>
          </cell>
        </row>
        <row r="231">
          <cell r="A231">
            <v>579</v>
          </cell>
        </row>
        <row r="232">
          <cell r="A232">
            <v>291</v>
          </cell>
        </row>
        <row r="233">
          <cell r="A233">
            <v>40</v>
          </cell>
        </row>
        <row r="234">
          <cell r="A234">
            <v>660</v>
          </cell>
        </row>
        <row r="235">
          <cell r="A235">
            <v>312</v>
          </cell>
        </row>
        <row r="236">
          <cell r="A236">
            <v>600</v>
          </cell>
        </row>
        <row r="237">
          <cell r="A237">
            <v>616</v>
          </cell>
        </row>
        <row r="238">
          <cell r="A238">
            <v>171</v>
          </cell>
        </row>
        <row r="239">
          <cell r="A239">
            <v>238</v>
          </cell>
        </row>
        <row r="240">
          <cell r="A240">
            <v>389</v>
          </cell>
        </row>
        <row r="241">
          <cell r="A241">
            <v>356</v>
          </cell>
        </row>
        <row r="242">
          <cell r="A242">
            <v>353</v>
          </cell>
        </row>
        <row r="243">
          <cell r="A243">
            <v>119</v>
          </cell>
        </row>
        <row r="244">
          <cell r="A244">
            <v>281</v>
          </cell>
        </row>
        <row r="245">
          <cell r="A245">
            <v>381</v>
          </cell>
        </row>
        <row r="246">
          <cell r="A246">
            <v>115</v>
          </cell>
        </row>
        <row r="247">
          <cell r="A247">
            <v>72</v>
          </cell>
        </row>
        <row r="248">
          <cell r="A248">
            <v>269</v>
          </cell>
        </row>
        <row r="249">
          <cell r="A249">
            <v>241</v>
          </cell>
        </row>
        <row r="250">
          <cell r="A250">
            <v>42</v>
          </cell>
        </row>
        <row r="251">
          <cell r="A251">
            <v>277</v>
          </cell>
        </row>
        <row r="252">
          <cell r="A252">
            <v>132</v>
          </cell>
        </row>
        <row r="253">
          <cell r="A253">
            <v>265</v>
          </cell>
        </row>
        <row r="254">
          <cell r="A254">
            <v>374</v>
          </cell>
        </row>
        <row r="255">
          <cell r="A255">
            <v>239</v>
          </cell>
        </row>
        <row r="256">
          <cell r="A256">
            <v>162</v>
          </cell>
        </row>
        <row r="257">
          <cell r="A257">
            <v>612</v>
          </cell>
        </row>
        <row r="258">
          <cell r="A258">
            <v>635</v>
          </cell>
        </row>
        <row r="259">
          <cell r="A259">
            <v>633</v>
          </cell>
        </row>
        <row r="260">
          <cell r="A260">
            <v>549</v>
          </cell>
        </row>
        <row r="261">
          <cell r="A261">
            <v>576</v>
          </cell>
        </row>
        <row r="262">
          <cell r="A262">
            <v>316</v>
          </cell>
        </row>
        <row r="263">
          <cell r="A263">
            <v>189</v>
          </cell>
        </row>
        <row r="264">
          <cell r="A264">
            <v>24</v>
          </cell>
        </row>
        <row r="265">
          <cell r="A265">
            <v>228</v>
          </cell>
        </row>
        <row r="266">
          <cell r="A266">
            <v>262</v>
          </cell>
        </row>
        <row r="267">
          <cell r="A267">
            <v>604</v>
          </cell>
        </row>
        <row r="268">
          <cell r="A268">
            <v>315</v>
          </cell>
        </row>
        <row r="269">
          <cell r="A269">
            <v>135</v>
          </cell>
        </row>
        <row r="270">
          <cell r="A270">
            <v>11</v>
          </cell>
        </row>
        <row r="271">
          <cell r="A271">
            <v>34</v>
          </cell>
        </row>
        <row r="272">
          <cell r="A272">
            <v>575</v>
          </cell>
        </row>
        <row r="273">
          <cell r="A273">
            <v>620</v>
          </cell>
        </row>
        <row r="274">
          <cell r="A274">
            <v>247</v>
          </cell>
        </row>
        <row r="275">
          <cell r="A275">
            <v>111</v>
          </cell>
        </row>
        <row r="276">
          <cell r="A276">
            <v>48</v>
          </cell>
        </row>
        <row r="277">
          <cell r="A277">
            <v>319</v>
          </cell>
        </row>
        <row r="278">
          <cell r="A278">
            <v>174</v>
          </cell>
        </row>
        <row r="279">
          <cell r="A279">
            <v>81</v>
          </cell>
        </row>
        <row r="280">
          <cell r="A280">
            <v>58</v>
          </cell>
        </row>
        <row r="281">
          <cell r="A281">
            <v>592</v>
          </cell>
        </row>
        <row r="282">
          <cell r="A282">
            <v>373</v>
          </cell>
        </row>
        <row r="283">
          <cell r="A283">
            <v>148</v>
          </cell>
        </row>
        <row r="284">
          <cell r="A284">
            <v>326</v>
          </cell>
        </row>
        <row r="285">
          <cell r="A285">
            <v>173</v>
          </cell>
        </row>
        <row r="286">
          <cell r="A286">
            <v>617</v>
          </cell>
        </row>
        <row r="287">
          <cell r="A287">
            <v>23</v>
          </cell>
        </row>
        <row r="288">
          <cell r="A288">
            <v>278</v>
          </cell>
        </row>
        <row r="289">
          <cell r="A289">
            <v>68</v>
          </cell>
        </row>
        <row r="290">
          <cell r="A290">
            <v>90</v>
          </cell>
        </row>
        <row r="291">
          <cell r="A291">
            <v>395</v>
          </cell>
        </row>
        <row r="292">
          <cell r="A292">
            <v>131</v>
          </cell>
        </row>
        <row r="293">
          <cell r="A293">
            <v>320</v>
          </cell>
        </row>
        <row r="294">
          <cell r="A294">
            <v>109</v>
          </cell>
        </row>
        <row r="295">
          <cell r="A295">
            <v>359</v>
          </cell>
        </row>
        <row r="296">
          <cell r="A296">
            <v>270</v>
          </cell>
        </row>
        <row r="297">
          <cell r="A297">
            <v>398</v>
          </cell>
        </row>
        <row r="298">
          <cell r="A298">
            <v>242</v>
          </cell>
        </row>
        <row r="299">
          <cell r="A299">
            <v>155</v>
          </cell>
        </row>
        <row r="300">
          <cell r="A300">
            <v>15</v>
          </cell>
        </row>
        <row r="301">
          <cell r="A301">
            <v>215</v>
          </cell>
        </row>
        <row r="302">
          <cell r="A302">
            <v>252</v>
          </cell>
        </row>
        <row r="303">
          <cell r="A303">
            <v>621</v>
          </cell>
        </row>
        <row r="304">
          <cell r="A304">
            <v>178</v>
          </cell>
        </row>
        <row r="305">
          <cell r="A305">
            <v>297</v>
          </cell>
        </row>
        <row r="306">
          <cell r="A306">
            <v>394</v>
          </cell>
        </row>
        <row r="307">
          <cell r="A307">
            <v>94</v>
          </cell>
        </row>
        <row r="308">
          <cell r="A308">
            <v>154</v>
          </cell>
        </row>
        <row r="309">
          <cell r="A309">
            <v>304</v>
          </cell>
        </row>
        <row r="310">
          <cell r="A310">
            <v>4</v>
          </cell>
        </row>
        <row r="311">
          <cell r="A311">
            <v>559</v>
          </cell>
        </row>
        <row r="312">
          <cell r="A312">
            <v>254</v>
          </cell>
        </row>
        <row r="313">
          <cell r="A313">
            <v>35</v>
          </cell>
        </row>
        <row r="314">
          <cell r="A314">
            <v>127</v>
          </cell>
        </row>
        <row r="315">
          <cell r="A315">
            <v>340</v>
          </cell>
        </row>
        <row r="316">
          <cell r="A316">
            <v>168</v>
          </cell>
        </row>
        <row r="317">
          <cell r="A317">
            <v>587</v>
          </cell>
        </row>
        <row r="318">
          <cell r="A318">
            <v>167</v>
          </cell>
        </row>
        <row r="319">
          <cell r="A319">
            <v>19</v>
          </cell>
        </row>
        <row r="320">
          <cell r="A320">
            <v>367</v>
          </cell>
        </row>
        <row r="321">
          <cell r="A321">
            <v>631</v>
          </cell>
        </row>
        <row r="322">
          <cell r="A322">
            <v>401</v>
          </cell>
        </row>
        <row r="323">
          <cell r="A323">
            <v>261</v>
          </cell>
        </row>
        <row r="324">
          <cell r="A324">
            <v>333</v>
          </cell>
        </row>
        <row r="325">
          <cell r="A325">
            <v>190</v>
          </cell>
        </row>
        <row r="326">
          <cell r="A326">
            <v>183</v>
          </cell>
        </row>
        <row r="327">
          <cell r="A327">
            <v>370</v>
          </cell>
        </row>
        <row r="328">
          <cell r="A328">
            <v>622</v>
          </cell>
        </row>
        <row r="329">
          <cell r="A329">
            <v>594</v>
          </cell>
        </row>
        <row r="330">
          <cell r="A330">
            <v>57</v>
          </cell>
        </row>
        <row r="331">
          <cell r="A331">
            <v>95</v>
          </cell>
        </row>
        <row r="332">
          <cell r="A332">
            <v>229</v>
          </cell>
        </row>
        <row r="333">
          <cell r="A333">
            <v>153</v>
          </cell>
        </row>
        <row r="334">
          <cell r="A334">
            <v>354</v>
          </cell>
        </row>
        <row r="335">
          <cell r="A335">
            <v>124</v>
          </cell>
        </row>
        <row r="336">
          <cell r="A336">
            <v>378</v>
          </cell>
        </row>
        <row r="337">
          <cell r="A337">
            <v>188</v>
          </cell>
        </row>
        <row r="338">
          <cell r="A338">
            <v>63</v>
          </cell>
        </row>
        <row r="339">
          <cell r="A339">
            <v>573</v>
          </cell>
        </row>
        <row r="340">
          <cell r="A340">
            <v>658</v>
          </cell>
        </row>
        <row r="341">
          <cell r="A341">
            <v>9</v>
          </cell>
        </row>
        <row r="342">
          <cell r="A342">
            <v>263</v>
          </cell>
        </row>
        <row r="343">
          <cell r="A343">
            <v>5</v>
          </cell>
        </row>
        <row r="344">
          <cell r="A344">
            <v>207</v>
          </cell>
        </row>
        <row r="345">
          <cell r="A345">
            <v>91</v>
          </cell>
        </row>
        <row r="346">
          <cell r="A346">
            <v>88</v>
          </cell>
        </row>
        <row r="347">
          <cell r="A347">
            <v>52</v>
          </cell>
        </row>
        <row r="348">
          <cell r="A348">
            <v>260</v>
          </cell>
        </row>
        <row r="349">
          <cell r="A349">
            <v>208</v>
          </cell>
        </row>
        <row r="350">
          <cell r="A350">
            <v>21</v>
          </cell>
        </row>
        <row r="351">
          <cell r="A351">
            <v>221</v>
          </cell>
        </row>
        <row r="352">
          <cell r="A352">
            <v>391</v>
          </cell>
        </row>
        <row r="353">
          <cell r="A353">
            <v>553</v>
          </cell>
        </row>
        <row r="354">
          <cell r="A354">
            <v>597</v>
          </cell>
        </row>
        <row r="355">
          <cell r="A355">
            <v>298</v>
          </cell>
        </row>
        <row r="356">
          <cell r="A356">
            <v>136</v>
          </cell>
        </row>
        <row r="357">
          <cell r="A357">
            <v>561</v>
          </cell>
        </row>
        <row r="358">
          <cell r="A358">
            <v>386</v>
          </cell>
        </row>
        <row r="359">
          <cell r="A359">
            <v>89</v>
          </cell>
        </row>
        <row r="360">
          <cell r="A360">
            <v>560</v>
          </cell>
        </row>
        <row r="361">
          <cell r="A361">
            <v>293</v>
          </cell>
        </row>
        <row r="362">
          <cell r="A362">
            <v>230</v>
          </cell>
        </row>
        <row r="363">
          <cell r="A363">
            <v>185</v>
          </cell>
        </row>
        <row r="364">
          <cell r="A364">
            <v>593</v>
          </cell>
        </row>
        <row r="365">
          <cell r="A365">
            <v>564</v>
          </cell>
        </row>
        <row r="366">
          <cell r="A366">
            <v>331</v>
          </cell>
        </row>
        <row r="367">
          <cell r="A367">
            <v>140</v>
          </cell>
        </row>
        <row r="368">
          <cell r="A368">
            <v>345</v>
          </cell>
        </row>
        <row r="369">
          <cell r="A369">
            <v>71</v>
          </cell>
        </row>
        <row r="370">
          <cell r="A370">
            <v>651</v>
          </cell>
        </row>
        <row r="371">
          <cell r="A371">
            <v>650</v>
          </cell>
        </row>
        <row r="372">
          <cell r="A372">
            <v>206</v>
          </cell>
        </row>
        <row r="373">
          <cell r="A373">
            <v>552</v>
          </cell>
        </row>
        <row r="374">
          <cell r="A374">
            <v>61</v>
          </cell>
        </row>
        <row r="375">
          <cell r="A375">
            <v>256</v>
          </cell>
        </row>
        <row r="376">
          <cell r="A376">
            <v>147</v>
          </cell>
        </row>
        <row r="377">
          <cell r="A377">
            <v>227</v>
          </cell>
        </row>
        <row r="378">
          <cell r="A378">
            <v>613</v>
          </cell>
        </row>
        <row r="379">
          <cell r="A379">
            <v>661</v>
          </cell>
        </row>
        <row r="380">
          <cell r="A380">
            <v>39</v>
          </cell>
        </row>
        <row r="381">
          <cell r="A381">
            <v>234</v>
          </cell>
        </row>
        <row r="382">
          <cell r="A382">
            <v>328</v>
          </cell>
        </row>
        <row r="383">
          <cell r="A383">
            <v>626</v>
          </cell>
        </row>
        <row r="384">
          <cell r="A384">
            <v>557</v>
          </cell>
        </row>
        <row r="385">
          <cell r="A385">
            <v>355</v>
          </cell>
        </row>
        <row r="386">
          <cell r="A386">
            <v>655</v>
          </cell>
        </row>
        <row r="387">
          <cell r="A387">
            <v>170</v>
          </cell>
        </row>
        <row r="388">
          <cell r="A388">
            <v>350</v>
          </cell>
        </row>
        <row r="389">
          <cell r="A389">
            <v>160</v>
          </cell>
        </row>
        <row r="390">
          <cell r="A390">
            <v>283</v>
          </cell>
        </row>
        <row r="391">
          <cell r="A391">
            <v>300</v>
          </cell>
        </row>
        <row r="392">
          <cell r="A392">
            <v>325</v>
          </cell>
        </row>
        <row r="393">
          <cell r="A393">
            <v>66</v>
          </cell>
        </row>
        <row r="394">
          <cell r="A394">
            <v>307</v>
          </cell>
        </row>
        <row r="395">
          <cell r="A395">
            <v>82</v>
          </cell>
        </row>
        <row r="396">
          <cell r="A396">
            <v>144</v>
          </cell>
        </row>
        <row r="397">
          <cell r="A397">
            <v>372</v>
          </cell>
        </row>
        <row r="398">
          <cell r="A398">
            <v>357</v>
          </cell>
        </row>
        <row r="399">
          <cell r="A399">
            <v>334</v>
          </cell>
        </row>
        <row r="400">
          <cell r="A400">
            <v>400</v>
          </cell>
        </row>
        <row r="401">
          <cell r="A401">
            <v>141</v>
          </cell>
        </row>
        <row r="402">
          <cell r="A402">
            <v>55</v>
          </cell>
        </row>
        <row r="403">
          <cell r="A403">
            <v>204</v>
          </cell>
        </row>
        <row r="404">
          <cell r="A404">
            <v>145</v>
          </cell>
        </row>
        <row r="405">
          <cell r="A405">
            <v>643</v>
          </cell>
        </row>
        <row r="406">
          <cell r="A406">
            <v>590</v>
          </cell>
        </row>
        <row r="407">
          <cell r="A407">
            <v>179</v>
          </cell>
        </row>
        <row r="408">
          <cell r="A408">
            <v>73</v>
          </cell>
        </row>
        <row r="409">
          <cell r="A409">
            <v>625</v>
          </cell>
        </row>
        <row r="410">
          <cell r="A410">
            <v>16</v>
          </cell>
        </row>
        <row r="411">
          <cell r="A411">
            <v>31</v>
          </cell>
        </row>
        <row r="412">
          <cell r="A412">
            <v>627</v>
          </cell>
        </row>
        <row r="413">
          <cell r="A413">
            <v>64</v>
          </cell>
        </row>
        <row r="414">
          <cell r="A414">
            <v>656</v>
          </cell>
        </row>
        <row r="415">
          <cell r="A415">
            <v>217</v>
          </cell>
        </row>
        <row r="416">
          <cell r="A416">
            <v>157</v>
          </cell>
        </row>
        <row r="417">
          <cell r="A417">
            <v>195</v>
          </cell>
        </row>
      </sheetData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8</v>
          </cell>
        </row>
        <row r="3">
          <cell r="A3">
            <v>246</v>
          </cell>
        </row>
        <row r="4">
          <cell r="A4">
            <v>252</v>
          </cell>
        </row>
        <row r="5">
          <cell r="A5">
            <v>12</v>
          </cell>
        </row>
        <row r="6">
          <cell r="A6">
            <v>237</v>
          </cell>
        </row>
        <row r="7">
          <cell r="A7">
            <v>128</v>
          </cell>
        </row>
        <row r="8">
          <cell r="A8">
            <v>241</v>
          </cell>
        </row>
        <row r="9">
          <cell r="A9">
            <v>363</v>
          </cell>
        </row>
        <row r="10">
          <cell r="A10">
            <v>229</v>
          </cell>
        </row>
        <row r="11">
          <cell r="A11">
            <v>293</v>
          </cell>
        </row>
        <row r="12">
          <cell r="A12">
            <v>357</v>
          </cell>
        </row>
        <row r="13">
          <cell r="A13">
            <v>44</v>
          </cell>
        </row>
        <row r="14">
          <cell r="A14">
            <v>640</v>
          </cell>
        </row>
        <row r="15">
          <cell r="A15">
            <v>627</v>
          </cell>
        </row>
        <row r="16">
          <cell r="A16">
            <v>33</v>
          </cell>
        </row>
        <row r="17">
          <cell r="A17">
            <v>171</v>
          </cell>
        </row>
        <row r="18">
          <cell r="A18">
            <v>14</v>
          </cell>
        </row>
        <row r="19">
          <cell r="A19">
            <v>54</v>
          </cell>
        </row>
        <row r="20">
          <cell r="A20">
            <v>344</v>
          </cell>
        </row>
        <row r="21">
          <cell r="A21">
            <v>199</v>
          </cell>
        </row>
        <row r="22">
          <cell r="A22">
            <v>297</v>
          </cell>
        </row>
        <row r="23">
          <cell r="A23">
            <v>43</v>
          </cell>
        </row>
        <row r="24">
          <cell r="A24">
            <v>570</v>
          </cell>
        </row>
        <row r="25">
          <cell r="A25">
            <v>52</v>
          </cell>
        </row>
        <row r="26">
          <cell r="A26">
            <v>348</v>
          </cell>
        </row>
        <row r="27">
          <cell r="A27">
            <v>315</v>
          </cell>
        </row>
        <row r="28">
          <cell r="A28">
            <v>5</v>
          </cell>
        </row>
        <row r="29">
          <cell r="A29">
            <v>178</v>
          </cell>
        </row>
        <row r="30">
          <cell r="A30">
            <v>621</v>
          </cell>
        </row>
        <row r="31">
          <cell r="A31">
            <v>567</v>
          </cell>
        </row>
        <row r="32">
          <cell r="A32">
            <v>383</v>
          </cell>
        </row>
        <row r="33">
          <cell r="A33">
            <v>17</v>
          </cell>
        </row>
        <row r="34">
          <cell r="A34">
            <v>210</v>
          </cell>
        </row>
        <row r="35">
          <cell r="A35">
            <v>187</v>
          </cell>
        </row>
        <row r="36">
          <cell r="A36">
            <v>559</v>
          </cell>
        </row>
        <row r="37">
          <cell r="A37">
            <v>230</v>
          </cell>
        </row>
        <row r="38">
          <cell r="A38">
            <v>288</v>
          </cell>
        </row>
        <row r="39">
          <cell r="A39">
            <v>575</v>
          </cell>
        </row>
        <row r="40">
          <cell r="A40">
            <v>361</v>
          </cell>
        </row>
        <row r="41">
          <cell r="A41">
            <v>81</v>
          </cell>
        </row>
        <row r="42">
          <cell r="A42">
            <v>617</v>
          </cell>
        </row>
        <row r="43">
          <cell r="A43">
            <v>579</v>
          </cell>
        </row>
        <row r="44">
          <cell r="A44">
            <v>73</v>
          </cell>
        </row>
        <row r="45">
          <cell r="A45">
            <v>86</v>
          </cell>
        </row>
        <row r="46">
          <cell r="A46">
            <v>279</v>
          </cell>
        </row>
        <row r="47">
          <cell r="A47">
            <v>589</v>
          </cell>
        </row>
        <row r="48">
          <cell r="A48">
            <v>163</v>
          </cell>
        </row>
        <row r="49">
          <cell r="A49">
            <v>644</v>
          </cell>
        </row>
        <row r="50">
          <cell r="A50">
            <v>143</v>
          </cell>
        </row>
        <row r="51">
          <cell r="A51">
            <v>606</v>
          </cell>
        </row>
        <row r="52">
          <cell r="A52">
            <v>102</v>
          </cell>
        </row>
        <row r="53">
          <cell r="A53">
            <v>61</v>
          </cell>
        </row>
        <row r="54">
          <cell r="A54">
            <v>578</v>
          </cell>
        </row>
        <row r="55">
          <cell r="A55">
            <v>620</v>
          </cell>
        </row>
        <row r="56">
          <cell r="A56">
            <v>45</v>
          </cell>
        </row>
        <row r="57">
          <cell r="A57">
            <v>25</v>
          </cell>
        </row>
        <row r="58">
          <cell r="A58">
            <v>183</v>
          </cell>
        </row>
        <row r="59">
          <cell r="A59">
            <v>294</v>
          </cell>
        </row>
        <row r="60">
          <cell r="A60">
            <v>287</v>
          </cell>
        </row>
        <row r="61">
          <cell r="A61">
            <v>360</v>
          </cell>
        </row>
        <row r="62">
          <cell r="A62">
            <v>309</v>
          </cell>
        </row>
        <row r="63">
          <cell r="A63">
            <v>343</v>
          </cell>
        </row>
        <row r="64">
          <cell r="A64">
            <v>24</v>
          </cell>
        </row>
        <row r="65">
          <cell r="A65">
            <v>320</v>
          </cell>
        </row>
        <row r="66">
          <cell r="A66">
            <v>550</v>
          </cell>
        </row>
        <row r="67">
          <cell r="A67">
            <v>226</v>
          </cell>
        </row>
        <row r="68">
          <cell r="A68">
            <v>19</v>
          </cell>
        </row>
        <row r="69">
          <cell r="A69">
            <v>28</v>
          </cell>
        </row>
        <row r="70">
          <cell r="A70">
            <v>371</v>
          </cell>
        </row>
        <row r="71">
          <cell r="A71">
            <v>260</v>
          </cell>
        </row>
        <row r="72">
          <cell r="A72">
            <v>603</v>
          </cell>
        </row>
        <row r="73">
          <cell r="A73">
            <v>643</v>
          </cell>
        </row>
        <row r="74">
          <cell r="A74">
            <v>560</v>
          </cell>
        </row>
        <row r="75">
          <cell r="A75">
            <v>300</v>
          </cell>
        </row>
        <row r="76">
          <cell r="A76">
            <v>160</v>
          </cell>
        </row>
        <row r="77">
          <cell r="A77">
            <v>638</v>
          </cell>
        </row>
        <row r="78">
          <cell r="A78">
            <v>636</v>
          </cell>
        </row>
        <row r="79">
          <cell r="A79">
            <v>623</v>
          </cell>
        </row>
        <row r="80">
          <cell r="A80">
            <v>65</v>
          </cell>
        </row>
        <row r="81">
          <cell r="A81">
            <v>582</v>
          </cell>
        </row>
        <row r="82">
          <cell r="A82">
            <v>206</v>
          </cell>
        </row>
        <row r="83">
          <cell r="A83">
            <v>553</v>
          </cell>
        </row>
        <row r="84">
          <cell r="A84">
            <v>352</v>
          </cell>
        </row>
        <row r="85">
          <cell r="A85">
            <v>313</v>
          </cell>
        </row>
        <row r="86">
          <cell r="A86">
            <v>318</v>
          </cell>
        </row>
        <row r="87">
          <cell r="A87">
            <v>72</v>
          </cell>
        </row>
        <row r="88">
          <cell r="A88">
            <v>49</v>
          </cell>
        </row>
        <row r="89">
          <cell r="A89">
            <v>308</v>
          </cell>
        </row>
        <row r="90">
          <cell r="A90">
            <v>41</v>
          </cell>
        </row>
        <row r="91">
          <cell r="A91">
            <v>632</v>
          </cell>
        </row>
        <row r="92">
          <cell r="A92">
            <v>584</v>
          </cell>
        </row>
        <row r="93">
          <cell r="A93">
            <v>84</v>
          </cell>
        </row>
        <row r="94">
          <cell r="A94">
            <v>113</v>
          </cell>
        </row>
        <row r="95">
          <cell r="A95">
            <v>259</v>
          </cell>
        </row>
        <row r="96">
          <cell r="A96">
            <v>231</v>
          </cell>
        </row>
        <row r="97">
          <cell r="A97">
            <v>193</v>
          </cell>
        </row>
        <row r="98">
          <cell r="A98">
            <v>98</v>
          </cell>
        </row>
        <row r="99">
          <cell r="A99">
            <v>190</v>
          </cell>
        </row>
        <row r="100">
          <cell r="A100">
            <v>219</v>
          </cell>
        </row>
        <row r="101">
          <cell r="A101">
            <v>211</v>
          </cell>
        </row>
        <row r="102">
          <cell r="A102">
            <v>658</v>
          </cell>
        </row>
        <row r="103">
          <cell r="A103">
            <v>314</v>
          </cell>
        </row>
        <row r="104">
          <cell r="A104">
            <v>334</v>
          </cell>
        </row>
        <row r="105">
          <cell r="A105">
            <v>179</v>
          </cell>
        </row>
        <row r="106">
          <cell r="A106">
            <v>385</v>
          </cell>
        </row>
        <row r="107">
          <cell r="A107">
            <v>247</v>
          </cell>
        </row>
        <row r="108">
          <cell r="A108">
            <v>549</v>
          </cell>
        </row>
        <row r="109">
          <cell r="A109">
            <v>0</v>
          </cell>
        </row>
        <row r="110">
          <cell r="A110">
            <v>218</v>
          </cell>
        </row>
        <row r="111">
          <cell r="A111">
            <v>372</v>
          </cell>
        </row>
        <row r="112">
          <cell r="A112">
            <v>580</v>
          </cell>
        </row>
        <row r="113">
          <cell r="A113">
            <v>312</v>
          </cell>
        </row>
        <row r="114">
          <cell r="A114">
            <v>612</v>
          </cell>
        </row>
        <row r="115">
          <cell r="A115">
            <v>641</v>
          </cell>
        </row>
        <row r="116">
          <cell r="A116">
            <v>112</v>
          </cell>
        </row>
        <row r="117">
          <cell r="A117">
            <v>325</v>
          </cell>
        </row>
        <row r="118">
          <cell r="A118">
            <v>296</v>
          </cell>
        </row>
        <row r="119">
          <cell r="A119">
            <v>597</v>
          </cell>
        </row>
        <row r="120">
          <cell r="A120">
            <v>162</v>
          </cell>
        </row>
        <row r="121">
          <cell r="A121">
            <v>625</v>
          </cell>
        </row>
        <row r="122">
          <cell r="A122">
            <v>569</v>
          </cell>
        </row>
        <row r="123">
          <cell r="A123">
            <v>151</v>
          </cell>
        </row>
        <row r="124">
          <cell r="A124">
            <v>107</v>
          </cell>
        </row>
        <row r="125">
          <cell r="A125">
            <v>2</v>
          </cell>
        </row>
        <row r="126">
          <cell r="A126">
            <v>381</v>
          </cell>
        </row>
        <row r="127">
          <cell r="A127">
            <v>286</v>
          </cell>
        </row>
        <row r="128">
          <cell r="A128">
            <v>192</v>
          </cell>
        </row>
        <row r="129">
          <cell r="A129">
            <v>265</v>
          </cell>
        </row>
        <row r="130">
          <cell r="A130">
            <v>97</v>
          </cell>
        </row>
        <row r="131">
          <cell r="A131">
            <v>622</v>
          </cell>
        </row>
        <row r="132">
          <cell r="A132">
            <v>153</v>
          </cell>
        </row>
        <row r="133">
          <cell r="A133">
            <v>249</v>
          </cell>
        </row>
        <row r="134">
          <cell r="A134">
            <v>587</v>
          </cell>
        </row>
        <row r="135">
          <cell r="A135">
            <v>154</v>
          </cell>
        </row>
        <row r="136">
          <cell r="A136">
            <v>168</v>
          </cell>
        </row>
        <row r="137">
          <cell r="A137">
            <v>21</v>
          </cell>
        </row>
        <row r="138">
          <cell r="A138">
            <v>634</v>
          </cell>
        </row>
        <row r="139">
          <cell r="A139">
            <v>571</v>
          </cell>
        </row>
        <row r="140">
          <cell r="A140">
            <v>618</v>
          </cell>
        </row>
        <row r="141">
          <cell r="A141">
            <v>659</v>
          </cell>
        </row>
        <row r="142">
          <cell r="A142">
            <v>271</v>
          </cell>
        </row>
        <row r="143">
          <cell r="A143">
            <v>6</v>
          </cell>
        </row>
        <row r="144">
          <cell r="A144">
            <v>250</v>
          </cell>
        </row>
        <row r="145">
          <cell r="A145">
            <v>141</v>
          </cell>
        </row>
        <row r="146">
          <cell r="A146">
            <v>655</v>
          </cell>
        </row>
        <row r="147">
          <cell r="A147">
            <v>624</v>
          </cell>
        </row>
        <row r="148">
          <cell r="A148">
            <v>123</v>
          </cell>
        </row>
        <row r="149">
          <cell r="A149">
            <v>256</v>
          </cell>
        </row>
        <row r="150">
          <cell r="A150">
            <v>323</v>
          </cell>
        </row>
        <row r="151">
          <cell r="A151">
            <v>40</v>
          </cell>
        </row>
        <row r="152">
          <cell r="A152">
            <v>157</v>
          </cell>
        </row>
        <row r="153">
          <cell r="A153">
            <v>67</v>
          </cell>
        </row>
        <row r="154">
          <cell r="A154">
            <v>382</v>
          </cell>
        </row>
        <row r="155">
          <cell r="A155">
            <v>642</v>
          </cell>
        </row>
        <row r="156">
          <cell r="A156">
            <v>370</v>
          </cell>
        </row>
        <row r="157">
          <cell r="A157">
            <v>565</v>
          </cell>
        </row>
        <row r="158">
          <cell r="A158">
            <v>87</v>
          </cell>
        </row>
        <row r="159">
          <cell r="A159">
            <v>354</v>
          </cell>
        </row>
        <row r="160">
          <cell r="A160">
            <v>317</v>
          </cell>
        </row>
        <row r="161">
          <cell r="A161">
            <v>9</v>
          </cell>
        </row>
        <row r="162">
          <cell r="A162">
            <v>561</v>
          </cell>
        </row>
        <row r="163">
          <cell r="A163">
            <v>576</v>
          </cell>
        </row>
        <row r="164">
          <cell r="A164">
            <v>23</v>
          </cell>
        </row>
        <row r="165">
          <cell r="A165">
            <v>391</v>
          </cell>
        </row>
        <row r="166">
          <cell r="A166">
            <v>592</v>
          </cell>
        </row>
        <row r="167">
          <cell r="A167">
            <v>388</v>
          </cell>
        </row>
        <row r="168">
          <cell r="A168">
            <v>588</v>
          </cell>
        </row>
        <row r="169">
          <cell r="A169">
            <v>335</v>
          </cell>
        </row>
        <row r="170">
          <cell r="A170">
            <v>216</v>
          </cell>
        </row>
        <row r="171">
          <cell r="A171">
            <v>662</v>
          </cell>
        </row>
        <row r="172">
          <cell r="A172">
            <v>367</v>
          </cell>
        </row>
        <row r="173">
          <cell r="A173">
            <v>176</v>
          </cell>
        </row>
        <row r="174">
          <cell r="A174">
            <v>244</v>
          </cell>
        </row>
        <row r="175">
          <cell r="A175">
            <v>395</v>
          </cell>
        </row>
        <row r="176">
          <cell r="A176">
            <v>212</v>
          </cell>
        </row>
        <row r="177">
          <cell r="A177">
            <v>635</v>
          </cell>
        </row>
        <row r="178">
          <cell r="A178">
            <v>600</v>
          </cell>
        </row>
        <row r="179">
          <cell r="A179">
            <v>599</v>
          </cell>
        </row>
        <row r="180">
          <cell r="A180">
            <v>228</v>
          </cell>
        </row>
        <row r="181">
          <cell r="A181">
            <v>353</v>
          </cell>
        </row>
        <row r="182">
          <cell r="A182">
            <v>89</v>
          </cell>
        </row>
        <row r="183">
          <cell r="A183">
            <v>626</v>
          </cell>
        </row>
        <row r="184">
          <cell r="A184">
            <v>50</v>
          </cell>
        </row>
        <row r="185">
          <cell r="A185">
            <v>37</v>
          </cell>
        </row>
        <row r="186">
          <cell r="A186">
            <v>558</v>
          </cell>
        </row>
        <row r="187">
          <cell r="A187">
            <v>149</v>
          </cell>
        </row>
        <row r="188">
          <cell r="A188">
            <v>46</v>
          </cell>
        </row>
        <row r="189">
          <cell r="A189">
            <v>358</v>
          </cell>
        </row>
        <row r="190">
          <cell r="A190">
            <v>628</v>
          </cell>
        </row>
        <row r="191">
          <cell r="A191">
            <v>75</v>
          </cell>
        </row>
        <row r="192">
          <cell r="A192">
            <v>245</v>
          </cell>
        </row>
        <row r="193">
          <cell r="A193">
            <v>207</v>
          </cell>
        </row>
        <row r="194">
          <cell r="A194">
            <v>99</v>
          </cell>
        </row>
        <row r="195">
          <cell r="A195">
            <v>51</v>
          </cell>
        </row>
        <row r="196">
          <cell r="A196">
            <v>159</v>
          </cell>
        </row>
        <row r="197">
          <cell r="A197">
            <v>133</v>
          </cell>
        </row>
        <row r="198">
          <cell r="A198">
            <v>298</v>
          </cell>
        </row>
        <row r="199">
          <cell r="A199">
            <v>386</v>
          </cell>
        </row>
        <row r="200">
          <cell r="A200">
            <v>398</v>
          </cell>
        </row>
        <row r="201">
          <cell r="A201">
            <v>609</v>
          </cell>
        </row>
        <row r="202">
          <cell r="A202">
            <v>91</v>
          </cell>
        </row>
        <row r="203">
          <cell r="A203">
            <v>169</v>
          </cell>
        </row>
        <row r="204">
          <cell r="A204">
            <v>185</v>
          </cell>
        </row>
        <row r="205">
          <cell r="A205">
            <v>111</v>
          </cell>
        </row>
        <row r="206">
          <cell r="A206">
            <v>562</v>
          </cell>
        </row>
        <row r="207">
          <cell r="A207">
            <v>60</v>
          </cell>
        </row>
        <row r="208">
          <cell r="A208">
            <v>374</v>
          </cell>
        </row>
        <row r="209">
          <cell r="A209">
            <v>387</v>
          </cell>
        </row>
        <row r="210">
          <cell r="A210">
            <v>336</v>
          </cell>
        </row>
        <row r="211">
          <cell r="A211">
            <v>34</v>
          </cell>
        </row>
        <row r="212">
          <cell r="A212">
            <v>132</v>
          </cell>
        </row>
        <row r="213">
          <cell r="A213">
            <v>551</v>
          </cell>
        </row>
        <row r="214">
          <cell r="A214">
            <v>282</v>
          </cell>
        </row>
        <row r="215">
          <cell r="A215">
            <v>63</v>
          </cell>
        </row>
        <row r="216">
          <cell r="A216">
            <v>262</v>
          </cell>
        </row>
        <row r="217">
          <cell r="A217">
            <v>307</v>
          </cell>
        </row>
        <row r="218">
          <cell r="A218">
            <v>266</v>
          </cell>
        </row>
        <row r="219">
          <cell r="A219">
            <v>158</v>
          </cell>
        </row>
        <row r="220">
          <cell r="A220">
            <v>596</v>
          </cell>
        </row>
        <row r="221">
          <cell r="A221">
            <v>376</v>
          </cell>
        </row>
        <row r="222">
          <cell r="A222">
            <v>637</v>
          </cell>
        </row>
        <row r="223">
          <cell r="A223">
            <v>390</v>
          </cell>
        </row>
        <row r="224">
          <cell r="A224">
            <v>619</v>
          </cell>
        </row>
        <row r="225">
          <cell r="A225">
            <v>225</v>
          </cell>
        </row>
        <row r="226">
          <cell r="A226">
            <v>610</v>
          </cell>
        </row>
        <row r="227">
          <cell r="A227">
            <v>310</v>
          </cell>
        </row>
        <row r="228">
          <cell r="A228">
            <v>595</v>
          </cell>
        </row>
        <row r="229">
          <cell r="A229">
            <v>186</v>
          </cell>
        </row>
        <row r="230">
          <cell r="A230">
            <v>122</v>
          </cell>
        </row>
        <row r="231">
          <cell r="A231">
            <v>197</v>
          </cell>
        </row>
        <row r="232">
          <cell r="A232">
            <v>144</v>
          </cell>
        </row>
        <row r="233">
          <cell r="A233">
            <v>384</v>
          </cell>
        </row>
        <row r="234">
          <cell r="A234">
            <v>615</v>
          </cell>
        </row>
        <row r="235">
          <cell r="A235">
            <v>161</v>
          </cell>
        </row>
        <row r="236">
          <cell r="A236">
            <v>573</v>
          </cell>
        </row>
        <row r="237">
          <cell r="A237">
            <v>235</v>
          </cell>
        </row>
        <row r="238">
          <cell r="A238">
            <v>125</v>
          </cell>
        </row>
        <row r="239">
          <cell r="A239">
            <v>305</v>
          </cell>
        </row>
        <row r="240">
          <cell r="A240">
            <v>253</v>
          </cell>
        </row>
        <row r="241">
          <cell r="A241">
            <v>319</v>
          </cell>
        </row>
        <row r="242">
          <cell r="A242">
            <v>126</v>
          </cell>
        </row>
        <row r="243">
          <cell r="A243">
            <v>666</v>
          </cell>
        </row>
        <row r="244">
          <cell r="A244">
            <v>306</v>
          </cell>
        </row>
        <row r="245">
          <cell r="A245">
            <v>20</v>
          </cell>
        </row>
        <row r="246">
          <cell r="A246">
            <v>194</v>
          </cell>
        </row>
        <row r="247">
          <cell r="A247">
            <v>234</v>
          </cell>
        </row>
        <row r="248">
          <cell r="A248">
            <v>581</v>
          </cell>
        </row>
        <row r="249">
          <cell r="A249">
            <v>272</v>
          </cell>
        </row>
        <row r="250">
          <cell r="A250">
            <v>568</v>
          </cell>
        </row>
        <row r="251">
          <cell r="A251">
            <v>233</v>
          </cell>
        </row>
        <row r="252">
          <cell r="A252">
            <v>38</v>
          </cell>
        </row>
        <row r="253">
          <cell r="A253">
            <v>350</v>
          </cell>
        </row>
        <row r="254">
          <cell r="A254">
            <v>273</v>
          </cell>
        </row>
        <row r="255">
          <cell r="A255">
            <v>138</v>
          </cell>
        </row>
        <row r="256">
          <cell r="A256">
            <v>64</v>
          </cell>
        </row>
        <row r="257">
          <cell r="A257">
            <v>301</v>
          </cell>
        </row>
        <row r="258">
          <cell r="A258">
            <v>563</v>
          </cell>
        </row>
        <row r="259">
          <cell r="A259">
            <v>400</v>
          </cell>
        </row>
        <row r="260">
          <cell r="A260">
            <v>555</v>
          </cell>
        </row>
        <row r="261">
          <cell r="A261">
            <v>48</v>
          </cell>
        </row>
        <row r="262">
          <cell r="A262">
            <v>264</v>
          </cell>
        </row>
        <row r="263">
          <cell r="A263">
            <v>591</v>
          </cell>
        </row>
        <row r="264">
          <cell r="A264">
            <v>118</v>
          </cell>
        </row>
        <row r="265">
          <cell r="A265">
            <v>56</v>
          </cell>
        </row>
        <row r="266">
          <cell r="A266">
            <v>22</v>
          </cell>
        </row>
        <row r="267">
          <cell r="A267">
            <v>328</v>
          </cell>
        </row>
        <row r="268">
          <cell r="A268">
            <v>119</v>
          </cell>
        </row>
        <row r="269">
          <cell r="A269">
            <v>175</v>
          </cell>
        </row>
        <row r="270">
          <cell r="A270">
            <v>201</v>
          </cell>
        </row>
        <row r="271">
          <cell r="A271">
            <v>333</v>
          </cell>
        </row>
        <row r="272">
          <cell r="A272">
            <v>147</v>
          </cell>
        </row>
        <row r="273">
          <cell r="A273">
            <v>337</v>
          </cell>
        </row>
        <row r="274">
          <cell r="A274">
            <v>195</v>
          </cell>
        </row>
        <row r="275">
          <cell r="A275">
            <v>55</v>
          </cell>
        </row>
        <row r="276">
          <cell r="A276">
            <v>611</v>
          </cell>
        </row>
        <row r="277">
          <cell r="A277">
            <v>129</v>
          </cell>
        </row>
        <row r="278">
          <cell r="A278">
            <v>564</v>
          </cell>
        </row>
        <row r="279">
          <cell r="A279">
            <v>202</v>
          </cell>
        </row>
        <row r="280">
          <cell r="A280">
            <v>270</v>
          </cell>
        </row>
        <row r="281">
          <cell r="A281">
            <v>554</v>
          </cell>
        </row>
        <row r="282">
          <cell r="A282">
            <v>255</v>
          </cell>
        </row>
        <row r="283">
          <cell r="A283">
            <v>220</v>
          </cell>
        </row>
        <row r="284">
          <cell r="A284">
            <v>254</v>
          </cell>
        </row>
        <row r="285">
          <cell r="A285">
            <v>295</v>
          </cell>
        </row>
        <row r="286">
          <cell r="A286">
            <v>654</v>
          </cell>
        </row>
        <row r="287">
          <cell r="A287">
            <v>649</v>
          </cell>
        </row>
        <row r="288">
          <cell r="A288">
            <v>349</v>
          </cell>
        </row>
        <row r="289">
          <cell r="A289">
            <v>77</v>
          </cell>
        </row>
        <row r="290">
          <cell r="A290">
            <v>120</v>
          </cell>
        </row>
        <row r="291">
          <cell r="A291">
            <v>605</v>
          </cell>
        </row>
        <row r="292">
          <cell r="A292">
            <v>552</v>
          </cell>
        </row>
        <row r="293">
          <cell r="A293">
            <v>566</v>
          </cell>
        </row>
        <row r="294">
          <cell r="A294">
            <v>105</v>
          </cell>
        </row>
        <row r="295">
          <cell r="A295">
            <v>645</v>
          </cell>
        </row>
        <row r="296">
          <cell r="A296">
            <v>4</v>
          </cell>
        </row>
        <row r="297">
          <cell r="A297">
            <v>106</v>
          </cell>
        </row>
        <row r="298">
          <cell r="A298">
            <v>36</v>
          </cell>
        </row>
        <row r="299">
          <cell r="A299">
            <v>651</v>
          </cell>
        </row>
        <row r="300">
          <cell r="A300">
            <v>13</v>
          </cell>
        </row>
        <row r="301">
          <cell r="A301">
            <v>342</v>
          </cell>
        </row>
        <row r="302">
          <cell r="A302">
            <v>90</v>
          </cell>
        </row>
        <row r="303">
          <cell r="A303">
            <v>146</v>
          </cell>
        </row>
        <row r="304">
          <cell r="A304">
            <v>616</v>
          </cell>
        </row>
        <row r="305">
          <cell r="A305">
            <v>121</v>
          </cell>
        </row>
        <row r="306">
          <cell r="A306">
            <v>364</v>
          </cell>
        </row>
        <row r="307">
          <cell r="A307">
            <v>239</v>
          </cell>
        </row>
        <row r="308">
          <cell r="A308">
            <v>633</v>
          </cell>
        </row>
        <row r="309">
          <cell r="A309">
            <v>82</v>
          </cell>
        </row>
        <row r="310">
          <cell r="A310">
            <v>59</v>
          </cell>
        </row>
        <row r="311">
          <cell r="A311">
            <v>26</v>
          </cell>
        </row>
        <row r="312">
          <cell r="A312">
            <v>368</v>
          </cell>
        </row>
        <row r="313">
          <cell r="A313">
            <v>173</v>
          </cell>
        </row>
        <row r="314">
          <cell r="A314">
            <v>188</v>
          </cell>
        </row>
        <row r="315">
          <cell r="A315">
            <v>137</v>
          </cell>
        </row>
        <row r="316">
          <cell r="A316">
            <v>274</v>
          </cell>
        </row>
        <row r="317">
          <cell r="A317">
            <v>602</v>
          </cell>
        </row>
        <row r="318">
          <cell r="A318">
            <v>289</v>
          </cell>
        </row>
        <row r="319">
          <cell r="A319">
            <v>598</v>
          </cell>
        </row>
        <row r="320">
          <cell r="A320">
            <v>329</v>
          </cell>
        </row>
        <row r="321">
          <cell r="A321">
            <v>242</v>
          </cell>
        </row>
        <row r="322">
          <cell r="A322">
            <v>629</v>
          </cell>
        </row>
        <row r="323">
          <cell r="A323">
            <v>208</v>
          </cell>
        </row>
        <row r="324">
          <cell r="A324">
            <v>238</v>
          </cell>
        </row>
        <row r="325">
          <cell r="A325">
            <v>355</v>
          </cell>
        </row>
        <row r="326">
          <cell r="A326">
            <v>184</v>
          </cell>
        </row>
        <row r="327">
          <cell r="A327">
            <v>275</v>
          </cell>
        </row>
        <row r="328">
          <cell r="A328">
            <v>115</v>
          </cell>
        </row>
        <row r="329">
          <cell r="A329">
            <v>181</v>
          </cell>
        </row>
        <row r="330">
          <cell r="A330">
            <v>284</v>
          </cell>
        </row>
        <row r="331">
          <cell r="A331">
            <v>140</v>
          </cell>
        </row>
        <row r="332">
          <cell r="A332">
            <v>204</v>
          </cell>
        </row>
        <row r="333">
          <cell r="A333">
            <v>661</v>
          </cell>
        </row>
        <row r="334">
          <cell r="A334">
            <v>656</v>
          </cell>
        </row>
        <row r="335">
          <cell r="A335">
            <v>79</v>
          </cell>
        </row>
        <row r="336">
          <cell r="A336">
            <v>7</v>
          </cell>
        </row>
        <row r="337">
          <cell r="A337">
            <v>232</v>
          </cell>
        </row>
        <row r="338">
          <cell r="A338">
            <v>392</v>
          </cell>
        </row>
        <row r="339">
          <cell r="A339">
            <v>35</v>
          </cell>
        </row>
        <row r="340">
          <cell r="A340">
            <v>399</v>
          </cell>
        </row>
        <row r="341">
          <cell r="A341">
            <v>57</v>
          </cell>
        </row>
        <row r="342">
          <cell r="A342">
            <v>124</v>
          </cell>
        </row>
        <row r="343">
          <cell r="A343">
            <v>346</v>
          </cell>
        </row>
        <row r="344">
          <cell r="A344">
            <v>321</v>
          </cell>
        </row>
        <row r="345">
          <cell r="A345">
            <v>174</v>
          </cell>
        </row>
        <row r="346">
          <cell r="A346">
            <v>214</v>
          </cell>
        </row>
        <row r="347">
          <cell r="A347">
            <v>631</v>
          </cell>
        </row>
        <row r="348">
          <cell r="A348">
            <v>258</v>
          </cell>
        </row>
        <row r="349">
          <cell r="A349">
            <v>93</v>
          </cell>
        </row>
        <row r="350">
          <cell r="A350">
            <v>96</v>
          </cell>
        </row>
        <row r="351">
          <cell r="A351">
            <v>248</v>
          </cell>
        </row>
        <row r="352">
          <cell r="A352">
            <v>27</v>
          </cell>
        </row>
        <row r="353">
          <cell r="A353">
            <v>401</v>
          </cell>
        </row>
        <row r="354">
          <cell r="A354">
            <v>136</v>
          </cell>
        </row>
        <row r="355">
          <cell r="A355">
            <v>614</v>
          </cell>
        </row>
        <row r="356">
          <cell r="A356">
            <v>359</v>
          </cell>
        </row>
        <row r="357">
          <cell r="A357">
            <v>104</v>
          </cell>
        </row>
        <row r="358">
          <cell r="A358">
            <v>47</v>
          </cell>
        </row>
        <row r="359">
          <cell r="A359">
            <v>648</v>
          </cell>
        </row>
        <row r="360">
          <cell r="A360">
            <v>92</v>
          </cell>
        </row>
        <row r="361">
          <cell r="A361">
            <v>389</v>
          </cell>
        </row>
        <row r="362">
          <cell r="A362">
            <v>331</v>
          </cell>
        </row>
        <row r="363">
          <cell r="A363">
            <v>145</v>
          </cell>
        </row>
        <row r="364">
          <cell r="A364">
            <v>362</v>
          </cell>
        </row>
        <row r="365">
          <cell r="A365">
            <v>83</v>
          </cell>
        </row>
        <row r="366">
          <cell r="A366">
            <v>397</v>
          </cell>
        </row>
        <row r="367">
          <cell r="A367">
            <v>593</v>
          </cell>
        </row>
        <row r="368">
          <cell r="A368">
            <v>650</v>
          </cell>
        </row>
        <row r="369">
          <cell r="A369">
            <v>222</v>
          </cell>
        </row>
        <row r="370">
          <cell r="A370">
            <v>134</v>
          </cell>
        </row>
        <row r="371">
          <cell r="A371">
            <v>607</v>
          </cell>
        </row>
        <row r="372">
          <cell r="A372">
            <v>213</v>
          </cell>
        </row>
        <row r="373">
          <cell r="A373">
            <v>380</v>
          </cell>
        </row>
        <row r="374">
          <cell r="A374">
            <v>285</v>
          </cell>
        </row>
        <row r="375">
          <cell r="A375">
            <v>332</v>
          </cell>
        </row>
        <row r="376">
          <cell r="A376">
            <v>29</v>
          </cell>
        </row>
        <row r="377">
          <cell r="A377">
            <v>189</v>
          </cell>
        </row>
        <row r="378">
          <cell r="A378">
            <v>11</v>
          </cell>
        </row>
        <row r="379">
          <cell r="A379">
            <v>345</v>
          </cell>
        </row>
        <row r="380">
          <cell r="A380">
            <v>322</v>
          </cell>
        </row>
        <row r="381">
          <cell r="A381">
            <v>3</v>
          </cell>
        </row>
        <row r="382">
          <cell r="A382">
            <v>263</v>
          </cell>
        </row>
        <row r="383">
          <cell r="A383">
            <v>664</v>
          </cell>
        </row>
        <row r="384">
          <cell r="A384">
            <v>365</v>
          </cell>
        </row>
        <row r="385">
          <cell r="A385">
            <v>304</v>
          </cell>
        </row>
        <row r="386">
          <cell r="A386">
            <v>586</v>
          </cell>
        </row>
        <row r="387">
          <cell r="A387">
            <v>180</v>
          </cell>
        </row>
        <row r="388">
          <cell r="A388">
            <v>109</v>
          </cell>
        </row>
        <row r="389">
          <cell r="A389">
            <v>326</v>
          </cell>
        </row>
        <row r="390">
          <cell r="A390">
            <v>280</v>
          </cell>
        </row>
        <row r="391">
          <cell r="A391">
            <v>236</v>
          </cell>
        </row>
        <row r="392">
          <cell r="A392">
            <v>177</v>
          </cell>
        </row>
        <row r="393">
          <cell r="A393">
            <v>203</v>
          </cell>
        </row>
        <row r="394">
          <cell r="A394">
            <v>139</v>
          </cell>
        </row>
        <row r="395">
          <cell r="A395">
            <v>196</v>
          </cell>
        </row>
        <row r="396">
          <cell r="A396">
            <v>268</v>
          </cell>
        </row>
        <row r="397">
          <cell r="A397">
            <v>590</v>
          </cell>
        </row>
        <row r="398">
          <cell r="A398">
            <v>653</v>
          </cell>
        </row>
        <row r="399">
          <cell r="A399">
            <v>379</v>
          </cell>
        </row>
        <row r="400">
          <cell r="A400">
            <v>166</v>
          </cell>
        </row>
        <row r="401">
          <cell r="A401">
            <v>608</v>
          </cell>
        </row>
        <row r="402">
          <cell r="A402">
            <v>170</v>
          </cell>
        </row>
        <row r="403">
          <cell r="A403">
            <v>70</v>
          </cell>
        </row>
        <row r="404">
          <cell r="A404">
            <v>330</v>
          </cell>
        </row>
        <row r="405">
          <cell r="A405">
            <v>110</v>
          </cell>
        </row>
        <row r="406">
          <cell r="A406">
            <v>639</v>
          </cell>
        </row>
        <row r="407">
          <cell r="A407">
            <v>10</v>
          </cell>
        </row>
        <row r="408">
          <cell r="A408">
            <v>156</v>
          </cell>
        </row>
        <row r="409">
          <cell r="A409">
            <v>327</v>
          </cell>
        </row>
        <row r="410">
          <cell r="A410">
            <v>142</v>
          </cell>
        </row>
        <row r="411">
          <cell r="A411">
            <v>292</v>
          </cell>
        </row>
        <row r="412">
          <cell r="A412">
            <v>221</v>
          </cell>
        </row>
        <row r="413">
          <cell r="A413">
            <v>277</v>
          </cell>
        </row>
        <row r="414">
          <cell r="A414">
            <v>224</v>
          </cell>
        </row>
        <row r="415">
          <cell r="A415">
            <v>373</v>
          </cell>
        </row>
        <row r="416">
          <cell r="A416">
            <v>18</v>
          </cell>
        </row>
        <row r="417">
          <cell r="A417">
            <v>291</v>
          </cell>
        </row>
      </sheetData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508</v>
          </cell>
        </row>
        <row r="3">
          <cell r="A3">
            <v>460</v>
          </cell>
        </row>
        <row r="4">
          <cell r="A4">
            <v>526</v>
          </cell>
        </row>
        <row r="5">
          <cell r="A5">
            <v>555</v>
          </cell>
        </row>
        <row r="6">
          <cell r="A6">
            <v>648</v>
          </cell>
        </row>
        <row r="7">
          <cell r="A7">
            <v>292</v>
          </cell>
        </row>
        <row r="8">
          <cell r="A8">
            <v>243</v>
          </cell>
        </row>
        <row r="9">
          <cell r="A9">
            <v>180</v>
          </cell>
        </row>
        <row r="10">
          <cell r="A10">
            <v>73</v>
          </cell>
        </row>
        <row r="11">
          <cell r="A11">
            <v>662</v>
          </cell>
        </row>
        <row r="12">
          <cell r="A12">
            <v>12</v>
          </cell>
        </row>
        <row r="13">
          <cell r="A13">
            <v>201</v>
          </cell>
        </row>
        <row r="14">
          <cell r="A14">
            <v>22</v>
          </cell>
        </row>
        <row r="15">
          <cell r="A15">
            <v>226</v>
          </cell>
        </row>
        <row r="16">
          <cell r="A16">
            <v>484</v>
          </cell>
        </row>
        <row r="17">
          <cell r="A17">
            <v>450</v>
          </cell>
        </row>
        <row r="18">
          <cell r="A18">
            <v>356</v>
          </cell>
        </row>
        <row r="19">
          <cell r="A19">
            <v>16</v>
          </cell>
        </row>
        <row r="20">
          <cell r="A20">
            <v>659</v>
          </cell>
        </row>
        <row r="21">
          <cell r="A21">
            <v>177</v>
          </cell>
        </row>
        <row r="22">
          <cell r="A22">
            <v>646</v>
          </cell>
        </row>
        <row r="23">
          <cell r="A23">
            <v>41</v>
          </cell>
        </row>
        <row r="24">
          <cell r="A24">
            <v>251</v>
          </cell>
        </row>
        <row r="25">
          <cell r="A25">
            <v>220</v>
          </cell>
        </row>
        <row r="26">
          <cell r="A26">
            <v>287</v>
          </cell>
        </row>
        <row r="27">
          <cell r="A27">
            <v>100</v>
          </cell>
        </row>
        <row r="28">
          <cell r="A28">
            <v>538</v>
          </cell>
        </row>
        <row r="29">
          <cell r="A29">
            <v>372</v>
          </cell>
        </row>
        <row r="30">
          <cell r="A30">
            <v>390</v>
          </cell>
        </row>
        <row r="31">
          <cell r="A31">
            <v>244</v>
          </cell>
        </row>
        <row r="32">
          <cell r="A32">
            <v>359</v>
          </cell>
        </row>
        <row r="33">
          <cell r="A33">
            <v>616</v>
          </cell>
        </row>
        <row r="34">
          <cell r="A34">
            <v>307</v>
          </cell>
        </row>
        <row r="35">
          <cell r="A35">
            <v>537</v>
          </cell>
        </row>
        <row r="36">
          <cell r="A36">
            <v>203</v>
          </cell>
        </row>
        <row r="37">
          <cell r="A37">
            <v>104</v>
          </cell>
        </row>
        <row r="38">
          <cell r="A38">
            <v>288</v>
          </cell>
        </row>
        <row r="39">
          <cell r="A39">
            <v>370</v>
          </cell>
        </row>
        <row r="40">
          <cell r="A40">
            <v>6</v>
          </cell>
        </row>
        <row r="41">
          <cell r="A41">
            <v>263</v>
          </cell>
        </row>
        <row r="42">
          <cell r="A42">
            <v>48</v>
          </cell>
        </row>
        <row r="43">
          <cell r="A43">
            <v>217</v>
          </cell>
        </row>
        <row r="44">
          <cell r="A44">
            <v>645</v>
          </cell>
        </row>
        <row r="45">
          <cell r="A45">
            <v>401</v>
          </cell>
        </row>
        <row r="46">
          <cell r="A46">
            <v>571</v>
          </cell>
        </row>
        <row r="47">
          <cell r="A47">
            <v>258</v>
          </cell>
        </row>
        <row r="48">
          <cell r="A48">
            <v>114</v>
          </cell>
        </row>
        <row r="49">
          <cell r="A49">
            <v>377</v>
          </cell>
        </row>
        <row r="50">
          <cell r="A50">
            <v>584</v>
          </cell>
        </row>
        <row r="51">
          <cell r="A51">
            <v>309</v>
          </cell>
        </row>
        <row r="52">
          <cell r="A52">
            <v>293</v>
          </cell>
        </row>
        <row r="53">
          <cell r="A53">
            <v>215</v>
          </cell>
        </row>
        <row r="54">
          <cell r="A54">
            <v>532</v>
          </cell>
        </row>
        <row r="55">
          <cell r="A55">
            <v>205</v>
          </cell>
        </row>
        <row r="56">
          <cell r="A56">
            <v>283</v>
          </cell>
        </row>
        <row r="57">
          <cell r="A57">
            <v>566</v>
          </cell>
        </row>
        <row r="58">
          <cell r="A58">
            <v>40</v>
          </cell>
        </row>
        <row r="59">
          <cell r="A59">
            <v>291</v>
          </cell>
        </row>
        <row r="60">
          <cell r="A60">
            <v>267</v>
          </cell>
        </row>
        <row r="61">
          <cell r="A61">
            <v>206</v>
          </cell>
        </row>
        <row r="62">
          <cell r="A62">
            <v>304</v>
          </cell>
        </row>
        <row r="63">
          <cell r="A63">
            <v>550</v>
          </cell>
        </row>
        <row r="64">
          <cell r="A64">
            <v>225</v>
          </cell>
        </row>
        <row r="65">
          <cell r="A65">
            <v>161</v>
          </cell>
        </row>
        <row r="66">
          <cell r="A66">
            <v>398</v>
          </cell>
        </row>
        <row r="67">
          <cell r="A67">
            <v>575</v>
          </cell>
        </row>
        <row r="68">
          <cell r="A68">
            <v>145</v>
          </cell>
        </row>
        <row r="69">
          <cell r="A69">
            <v>108</v>
          </cell>
        </row>
        <row r="70">
          <cell r="A70">
            <v>290</v>
          </cell>
        </row>
        <row r="71">
          <cell r="A71">
            <v>71</v>
          </cell>
        </row>
        <row r="72">
          <cell r="A72">
            <v>124</v>
          </cell>
        </row>
        <row r="73">
          <cell r="A73">
            <v>289</v>
          </cell>
        </row>
        <row r="74">
          <cell r="A74">
            <v>486</v>
          </cell>
        </row>
        <row r="75">
          <cell r="A75">
            <v>265</v>
          </cell>
        </row>
        <row r="76">
          <cell r="A76">
            <v>574</v>
          </cell>
        </row>
        <row r="77">
          <cell r="A77">
            <v>34</v>
          </cell>
        </row>
        <row r="78">
          <cell r="A78">
            <v>629</v>
          </cell>
        </row>
        <row r="79">
          <cell r="A79">
            <v>649</v>
          </cell>
        </row>
        <row r="80">
          <cell r="A80">
            <v>281</v>
          </cell>
        </row>
        <row r="81">
          <cell r="A81">
            <v>545</v>
          </cell>
        </row>
        <row r="82">
          <cell r="A82">
            <v>275</v>
          </cell>
        </row>
        <row r="83">
          <cell r="A83">
            <v>121</v>
          </cell>
        </row>
        <row r="84">
          <cell r="A84">
            <v>30</v>
          </cell>
        </row>
        <row r="85">
          <cell r="A85">
            <v>464</v>
          </cell>
        </row>
        <row r="86">
          <cell r="A86">
            <v>46</v>
          </cell>
        </row>
        <row r="87">
          <cell r="A87">
            <v>427</v>
          </cell>
        </row>
        <row r="88">
          <cell r="A88">
            <v>1</v>
          </cell>
        </row>
        <row r="89">
          <cell r="A89">
            <v>197</v>
          </cell>
        </row>
        <row r="90">
          <cell r="A90">
            <v>449</v>
          </cell>
        </row>
        <row r="91">
          <cell r="A91">
            <v>327</v>
          </cell>
        </row>
        <row r="92">
          <cell r="A92">
            <v>386</v>
          </cell>
        </row>
        <row r="93">
          <cell r="A93">
            <v>81</v>
          </cell>
        </row>
        <row r="94">
          <cell r="A94">
            <v>608</v>
          </cell>
        </row>
        <row r="95">
          <cell r="A95">
            <v>482</v>
          </cell>
        </row>
        <row r="96">
          <cell r="A96">
            <v>557</v>
          </cell>
        </row>
        <row r="97">
          <cell r="A97">
            <v>82</v>
          </cell>
        </row>
        <row r="98">
          <cell r="A98">
            <v>421</v>
          </cell>
        </row>
        <row r="99">
          <cell r="A99">
            <v>320</v>
          </cell>
        </row>
        <row r="100">
          <cell r="A100">
            <v>348</v>
          </cell>
        </row>
        <row r="101">
          <cell r="A101">
            <v>362</v>
          </cell>
        </row>
        <row r="102">
          <cell r="A102">
            <v>445</v>
          </cell>
        </row>
        <row r="103">
          <cell r="A103">
            <v>606</v>
          </cell>
        </row>
        <row r="104">
          <cell r="A104">
            <v>599</v>
          </cell>
        </row>
        <row r="105">
          <cell r="A105">
            <v>611</v>
          </cell>
        </row>
        <row r="106">
          <cell r="A106">
            <v>8</v>
          </cell>
        </row>
        <row r="107">
          <cell r="A107">
            <v>456</v>
          </cell>
        </row>
        <row r="108">
          <cell r="A108">
            <v>530</v>
          </cell>
        </row>
        <row r="109">
          <cell r="A109">
            <v>44</v>
          </cell>
        </row>
        <row r="110">
          <cell r="A110">
            <v>256</v>
          </cell>
        </row>
        <row r="111">
          <cell r="A111">
            <v>458</v>
          </cell>
        </row>
        <row r="112">
          <cell r="A112">
            <v>151</v>
          </cell>
        </row>
        <row r="113">
          <cell r="A113">
            <v>132</v>
          </cell>
        </row>
        <row r="114">
          <cell r="A114">
            <v>345</v>
          </cell>
        </row>
        <row r="115">
          <cell r="A115">
            <v>156</v>
          </cell>
        </row>
        <row r="116">
          <cell r="A116">
            <v>553</v>
          </cell>
        </row>
        <row r="117">
          <cell r="A117">
            <v>396</v>
          </cell>
        </row>
        <row r="118">
          <cell r="A118">
            <v>334</v>
          </cell>
        </row>
        <row r="119">
          <cell r="A119">
            <v>245</v>
          </cell>
        </row>
        <row r="120">
          <cell r="A120">
            <v>0</v>
          </cell>
        </row>
        <row r="121">
          <cell r="A121">
            <v>340</v>
          </cell>
        </row>
        <row r="122">
          <cell r="A122">
            <v>122</v>
          </cell>
        </row>
        <row r="123">
          <cell r="A123">
            <v>125</v>
          </cell>
        </row>
        <row r="124">
          <cell r="A124">
            <v>341</v>
          </cell>
        </row>
        <row r="125">
          <cell r="A125">
            <v>634</v>
          </cell>
        </row>
        <row r="126">
          <cell r="A126">
            <v>642</v>
          </cell>
        </row>
        <row r="127">
          <cell r="A127">
            <v>223</v>
          </cell>
        </row>
        <row r="128">
          <cell r="A128">
            <v>236</v>
          </cell>
        </row>
        <row r="129">
          <cell r="A129">
            <v>66</v>
          </cell>
        </row>
        <row r="130">
          <cell r="A130">
            <v>144</v>
          </cell>
        </row>
        <row r="131">
          <cell r="A131">
            <v>162</v>
          </cell>
        </row>
        <row r="132">
          <cell r="A132">
            <v>249</v>
          </cell>
        </row>
        <row r="133">
          <cell r="A133">
            <v>619</v>
          </cell>
        </row>
        <row r="134">
          <cell r="A134">
            <v>666</v>
          </cell>
        </row>
        <row r="135">
          <cell r="A135">
            <v>183</v>
          </cell>
        </row>
        <row r="136">
          <cell r="A136">
            <v>119</v>
          </cell>
        </row>
        <row r="137">
          <cell r="A137">
            <v>239</v>
          </cell>
        </row>
        <row r="138">
          <cell r="A138">
            <v>393</v>
          </cell>
        </row>
        <row r="139">
          <cell r="A139">
            <v>29</v>
          </cell>
        </row>
        <row r="140">
          <cell r="A140">
            <v>404</v>
          </cell>
        </row>
        <row r="141">
          <cell r="A141">
            <v>23</v>
          </cell>
        </row>
        <row r="142">
          <cell r="A142">
            <v>158</v>
          </cell>
        </row>
        <row r="143">
          <cell r="A143">
            <v>507</v>
          </cell>
        </row>
        <row r="144">
          <cell r="A144">
            <v>446</v>
          </cell>
        </row>
        <row r="145">
          <cell r="A145">
            <v>77</v>
          </cell>
        </row>
        <row r="146">
          <cell r="A146">
            <v>147</v>
          </cell>
        </row>
        <row r="147">
          <cell r="A147">
            <v>444</v>
          </cell>
        </row>
        <row r="148">
          <cell r="A148">
            <v>397</v>
          </cell>
        </row>
        <row r="149">
          <cell r="A149">
            <v>198</v>
          </cell>
        </row>
        <row r="150">
          <cell r="A150">
            <v>50</v>
          </cell>
        </row>
        <row r="151">
          <cell r="A151">
            <v>285</v>
          </cell>
        </row>
        <row r="152">
          <cell r="A152">
            <v>490</v>
          </cell>
        </row>
        <row r="153">
          <cell r="A153">
            <v>129</v>
          </cell>
        </row>
        <row r="154">
          <cell r="A154">
            <v>31</v>
          </cell>
        </row>
        <row r="155">
          <cell r="A155">
            <v>661</v>
          </cell>
        </row>
        <row r="156">
          <cell r="A156">
            <v>18</v>
          </cell>
        </row>
        <row r="157">
          <cell r="A157">
            <v>657</v>
          </cell>
        </row>
        <row r="158">
          <cell r="A158">
            <v>305</v>
          </cell>
        </row>
        <row r="159">
          <cell r="A159">
            <v>535</v>
          </cell>
        </row>
        <row r="160">
          <cell r="A160">
            <v>229</v>
          </cell>
        </row>
        <row r="161">
          <cell r="A161">
            <v>493</v>
          </cell>
        </row>
        <row r="162">
          <cell r="A162">
            <v>299</v>
          </cell>
        </row>
        <row r="163">
          <cell r="A163">
            <v>75</v>
          </cell>
        </row>
        <row r="164">
          <cell r="A164">
            <v>399</v>
          </cell>
        </row>
        <row r="165">
          <cell r="A165">
            <v>255</v>
          </cell>
        </row>
        <row r="166">
          <cell r="A166">
            <v>282</v>
          </cell>
        </row>
        <row r="167">
          <cell r="A167">
            <v>298</v>
          </cell>
        </row>
        <row r="168">
          <cell r="A168">
            <v>632</v>
          </cell>
        </row>
        <row r="169">
          <cell r="A169">
            <v>166</v>
          </cell>
        </row>
        <row r="170">
          <cell r="A170">
            <v>524</v>
          </cell>
        </row>
        <row r="171">
          <cell r="A171">
            <v>103</v>
          </cell>
        </row>
        <row r="172">
          <cell r="A172">
            <v>306</v>
          </cell>
        </row>
        <row r="173">
          <cell r="A173">
            <v>61</v>
          </cell>
        </row>
        <row r="174">
          <cell r="A174">
            <v>24</v>
          </cell>
        </row>
        <row r="175">
          <cell r="A175">
            <v>615</v>
          </cell>
        </row>
        <row r="176">
          <cell r="A176">
            <v>330</v>
          </cell>
        </row>
        <row r="177">
          <cell r="A177">
            <v>451</v>
          </cell>
        </row>
        <row r="178">
          <cell r="A178">
            <v>164</v>
          </cell>
        </row>
        <row r="179">
          <cell r="A179">
            <v>447</v>
          </cell>
        </row>
        <row r="180">
          <cell r="A180">
            <v>195</v>
          </cell>
        </row>
        <row r="181">
          <cell r="A181">
            <v>313</v>
          </cell>
        </row>
        <row r="182">
          <cell r="A182">
            <v>250</v>
          </cell>
        </row>
        <row r="183">
          <cell r="A183">
            <v>475</v>
          </cell>
        </row>
        <row r="184">
          <cell r="A184">
            <v>143</v>
          </cell>
        </row>
        <row r="185">
          <cell r="A185">
            <v>146</v>
          </cell>
        </row>
        <row r="186">
          <cell r="A186">
            <v>321</v>
          </cell>
        </row>
        <row r="187">
          <cell r="A187">
            <v>392</v>
          </cell>
        </row>
        <row r="188">
          <cell r="A188">
            <v>514</v>
          </cell>
        </row>
        <row r="189">
          <cell r="A189">
            <v>266</v>
          </cell>
        </row>
        <row r="190">
          <cell r="A190">
            <v>513</v>
          </cell>
        </row>
        <row r="191">
          <cell r="A191">
            <v>368</v>
          </cell>
        </row>
        <row r="192">
          <cell r="A192">
            <v>224</v>
          </cell>
        </row>
        <row r="193">
          <cell r="A193">
            <v>128</v>
          </cell>
        </row>
        <row r="194">
          <cell r="A194">
            <v>19</v>
          </cell>
        </row>
        <row r="195">
          <cell r="A195">
            <v>609</v>
          </cell>
        </row>
        <row r="196">
          <cell r="A196">
            <v>385</v>
          </cell>
        </row>
        <row r="197">
          <cell r="A197">
            <v>391</v>
          </cell>
        </row>
        <row r="198">
          <cell r="A198">
            <v>9</v>
          </cell>
        </row>
        <row r="199">
          <cell r="A199">
            <v>253</v>
          </cell>
        </row>
        <row r="200">
          <cell r="A200">
            <v>417</v>
          </cell>
        </row>
        <row r="201">
          <cell r="A201">
            <v>375</v>
          </cell>
        </row>
        <row r="202">
          <cell r="A202">
            <v>88</v>
          </cell>
        </row>
        <row r="203">
          <cell r="A203">
            <v>192</v>
          </cell>
        </row>
        <row r="204">
          <cell r="A204">
            <v>79</v>
          </cell>
        </row>
        <row r="205">
          <cell r="A205">
            <v>644</v>
          </cell>
        </row>
        <row r="206">
          <cell r="A206">
            <v>76</v>
          </cell>
        </row>
        <row r="207">
          <cell r="A207">
            <v>20</v>
          </cell>
        </row>
        <row r="208">
          <cell r="A208">
            <v>210</v>
          </cell>
        </row>
        <row r="209">
          <cell r="A209">
            <v>193</v>
          </cell>
        </row>
        <row r="210">
          <cell r="A210">
            <v>43</v>
          </cell>
        </row>
        <row r="211">
          <cell r="A211">
            <v>589</v>
          </cell>
        </row>
        <row r="212">
          <cell r="A212">
            <v>154</v>
          </cell>
        </row>
        <row r="213">
          <cell r="A213">
            <v>80</v>
          </cell>
        </row>
        <row r="214">
          <cell r="A214">
            <v>2</v>
          </cell>
        </row>
        <row r="215">
          <cell r="A215">
            <v>315</v>
          </cell>
        </row>
        <row r="216">
          <cell r="A216">
            <v>270</v>
          </cell>
        </row>
        <row r="217">
          <cell r="A217">
            <v>626</v>
          </cell>
        </row>
        <row r="218">
          <cell r="A218">
            <v>491</v>
          </cell>
        </row>
        <row r="219">
          <cell r="A219">
            <v>218</v>
          </cell>
        </row>
        <row r="220">
          <cell r="A220">
            <v>303</v>
          </cell>
        </row>
        <row r="221">
          <cell r="A221">
            <v>322</v>
          </cell>
        </row>
        <row r="222">
          <cell r="A222">
            <v>601</v>
          </cell>
        </row>
        <row r="223">
          <cell r="A223">
            <v>36</v>
          </cell>
        </row>
        <row r="224">
          <cell r="A224">
            <v>489</v>
          </cell>
        </row>
        <row r="225">
          <cell r="A225">
            <v>310</v>
          </cell>
        </row>
        <row r="226">
          <cell r="A226">
            <v>406</v>
          </cell>
        </row>
        <row r="227">
          <cell r="A227">
            <v>336</v>
          </cell>
        </row>
        <row r="228">
          <cell r="A228">
            <v>141</v>
          </cell>
        </row>
        <row r="229">
          <cell r="A229">
            <v>101</v>
          </cell>
        </row>
        <row r="230">
          <cell r="A230">
            <v>189</v>
          </cell>
        </row>
        <row r="231">
          <cell r="A231">
            <v>510</v>
          </cell>
        </row>
        <row r="232">
          <cell r="A232">
            <v>131</v>
          </cell>
        </row>
        <row r="233">
          <cell r="A233">
            <v>478</v>
          </cell>
        </row>
        <row r="234">
          <cell r="A234">
            <v>483</v>
          </cell>
        </row>
        <row r="235">
          <cell r="A235">
            <v>286</v>
          </cell>
        </row>
        <row r="236">
          <cell r="A236">
            <v>652</v>
          </cell>
        </row>
        <row r="237">
          <cell r="A237">
            <v>318</v>
          </cell>
        </row>
        <row r="238">
          <cell r="A238">
            <v>581</v>
          </cell>
        </row>
        <row r="239">
          <cell r="A239">
            <v>70</v>
          </cell>
        </row>
        <row r="240">
          <cell r="A240">
            <v>411</v>
          </cell>
        </row>
        <row r="241">
          <cell r="A241">
            <v>170</v>
          </cell>
        </row>
        <row r="242">
          <cell r="A242">
            <v>84</v>
          </cell>
        </row>
        <row r="243">
          <cell r="A243">
            <v>429</v>
          </cell>
        </row>
        <row r="244">
          <cell r="A244">
            <v>373</v>
          </cell>
        </row>
        <row r="245">
          <cell r="A245">
            <v>176</v>
          </cell>
        </row>
        <row r="246">
          <cell r="A246">
            <v>240</v>
          </cell>
        </row>
        <row r="247">
          <cell r="A247">
            <v>316</v>
          </cell>
        </row>
        <row r="248">
          <cell r="A248">
            <v>261</v>
          </cell>
        </row>
        <row r="249">
          <cell r="A249">
            <v>523</v>
          </cell>
        </row>
        <row r="250">
          <cell r="A250">
            <v>14</v>
          </cell>
        </row>
        <row r="251">
          <cell r="A251">
            <v>407</v>
          </cell>
        </row>
        <row r="252">
          <cell r="A252">
            <v>520</v>
          </cell>
        </row>
        <row r="253">
          <cell r="A253">
            <v>326</v>
          </cell>
        </row>
        <row r="254">
          <cell r="A254">
            <v>68</v>
          </cell>
        </row>
        <row r="255">
          <cell r="A255">
            <v>416</v>
          </cell>
        </row>
        <row r="256">
          <cell r="A256">
            <v>582</v>
          </cell>
        </row>
        <row r="257">
          <cell r="A257">
            <v>415</v>
          </cell>
        </row>
        <row r="258">
          <cell r="A258">
            <v>335</v>
          </cell>
        </row>
        <row r="259">
          <cell r="A259">
            <v>99</v>
          </cell>
        </row>
        <row r="260">
          <cell r="A260">
            <v>405</v>
          </cell>
        </row>
        <row r="261">
          <cell r="A261">
            <v>57</v>
          </cell>
        </row>
        <row r="262">
          <cell r="A262">
            <v>381</v>
          </cell>
        </row>
        <row r="263">
          <cell r="A263">
            <v>138</v>
          </cell>
        </row>
        <row r="264">
          <cell r="A264">
            <v>388</v>
          </cell>
        </row>
        <row r="265">
          <cell r="A265">
            <v>150</v>
          </cell>
        </row>
        <row r="266">
          <cell r="A266">
            <v>94</v>
          </cell>
        </row>
        <row r="267">
          <cell r="A267">
            <v>186</v>
          </cell>
        </row>
        <row r="268">
          <cell r="A268">
            <v>325</v>
          </cell>
        </row>
        <row r="269">
          <cell r="A269">
            <v>572</v>
          </cell>
        </row>
        <row r="270">
          <cell r="A270">
            <v>454</v>
          </cell>
        </row>
        <row r="271">
          <cell r="A271">
            <v>105</v>
          </cell>
        </row>
        <row r="272">
          <cell r="A272">
            <v>165</v>
          </cell>
        </row>
        <row r="273">
          <cell r="A273">
            <v>32</v>
          </cell>
        </row>
        <row r="274">
          <cell r="A274">
            <v>585</v>
          </cell>
        </row>
        <row r="275">
          <cell r="A275">
            <v>212</v>
          </cell>
        </row>
        <row r="276">
          <cell r="A276">
            <v>338</v>
          </cell>
        </row>
        <row r="277">
          <cell r="A277">
            <v>178</v>
          </cell>
        </row>
        <row r="278">
          <cell r="A278">
            <v>564</v>
          </cell>
        </row>
        <row r="279">
          <cell r="A279">
            <v>160</v>
          </cell>
        </row>
        <row r="280">
          <cell r="A280">
            <v>102</v>
          </cell>
        </row>
        <row r="281">
          <cell r="A281">
            <v>56</v>
          </cell>
        </row>
        <row r="282">
          <cell r="A282">
            <v>387</v>
          </cell>
        </row>
        <row r="283">
          <cell r="A283">
            <v>228</v>
          </cell>
        </row>
        <row r="284">
          <cell r="A284">
            <v>120</v>
          </cell>
        </row>
        <row r="285">
          <cell r="A285">
            <v>123</v>
          </cell>
        </row>
        <row r="286">
          <cell r="A286">
            <v>560</v>
          </cell>
        </row>
        <row r="287">
          <cell r="A287">
            <v>63</v>
          </cell>
        </row>
        <row r="288">
          <cell r="A288">
            <v>78</v>
          </cell>
        </row>
        <row r="289">
          <cell r="A289">
            <v>430</v>
          </cell>
        </row>
        <row r="290">
          <cell r="A290">
            <v>569</v>
          </cell>
        </row>
        <row r="291">
          <cell r="A291">
            <v>636</v>
          </cell>
        </row>
        <row r="292">
          <cell r="A292">
            <v>314</v>
          </cell>
        </row>
        <row r="293">
          <cell r="A293">
            <v>369</v>
          </cell>
        </row>
        <row r="294">
          <cell r="A294">
            <v>112</v>
          </cell>
        </row>
        <row r="295">
          <cell r="A295">
            <v>499</v>
          </cell>
        </row>
        <row r="296">
          <cell r="A296">
            <v>274</v>
          </cell>
        </row>
        <row r="297">
          <cell r="A297">
            <v>536</v>
          </cell>
        </row>
        <row r="298">
          <cell r="A298">
            <v>25</v>
          </cell>
        </row>
        <row r="299">
          <cell r="A299">
            <v>579</v>
          </cell>
        </row>
        <row r="300">
          <cell r="A300">
            <v>542</v>
          </cell>
        </row>
        <row r="301">
          <cell r="A301">
            <v>152</v>
          </cell>
        </row>
        <row r="302">
          <cell r="A302">
            <v>485</v>
          </cell>
        </row>
        <row r="303">
          <cell r="A303">
            <v>568</v>
          </cell>
        </row>
        <row r="304">
          <cell r="A304">
            <v>59</v>
          </cell>
        </row>
        <row r="305">
          <cell r="A305">
            <v>656</v>
          </cell>
        </row>
        <row r="306">
          <cell r="A306">
            <v>93</v>
          </cell>
        </row>
        <row r="307">
          <cell r="A307">
            <v>5</v>
          </cell>
        </row>
        <row r="308">
          <cell r="A308">
            <v>577</v>
          </cell>
        </row>
        <row r="309">
          <cell r="A309">
            <v>67</v>
          </cell>
        </row>
        <row r="310">
          <cell r="A310">
            <v>597</v>
          </cell>
        </row>
        <row r="311">
          <cell r="A311">
            <v>27</v>
          </cell>
        </row>
        <row r="312">
          <cell r="A312">
            <v>352</v>
          </cell>
        </row>
        <row r="313">
          <cell r="A313">
            <v>109</v>
          </cell>
        </row>
        <row r="314">
          <cell r="A314">
            <v>610</v>
          </cell>
        </row>
        <row r="315">
          <cell r="A315">
            <v>182</v>
          </cell>
        </row>
        <row r="316">
          <cell r="A316">
            <v>635</v>
          </cell>
        </row>
        <row r="317">
          <cell r="A317">
            <v>237</v>
          </cell>
        </row>
        <row r="318">
          <cell r="A318">
            <v>419</v>
          </cell>
        </row>
        <row r="319">
          <cell r="A319">
            <v>570</v>
          </cell>
        </row>
        <row r="320">
          <cell r="A320">
            <v>366</v>
          </cell>
        </row>
        <row r="321">
          <cell r="A321">
            <v>559</v>
          </cell>
        </row>
        <row r="322">
          <cell r="A322">
            <v>13</v>
          </cell>
        </row>
        <row r="323">
          <cell r="A323">
            <v>654</v>
          </cell>
        </row>
        <row r="324">
          <cell r="A324">
            <v>89</v>
          </cell>
        </row>
        <row r="325">
          <cell r="A325">
            <v>277</v>
          </cell>
        </row>
        <row r="326">
          <cell r="A326">
            <v>4</v>
          </cell>
        </row>
        <row r="327">
          <cell r="A327">
            <v>469</v>
          </cell>
        </row>
        <row r="328">
          <cell r="A328">
            <v>137</v>
          </cell>
        </row>
        <row r="329">
          <cell r="A329">
            <v>347</v>
          </cell>
        </row>
        <row r="330">
          <cell r="A330">
            <v>232</v>
          </cell>
        </row>
        <row r="331">
          <cell r="A331">
            <v>140</v>
          </cell>
        </row>
        <row r="332">
          <cell r="A332">
            <v>222</v>
          </cell>
        </row>
        <row r="333">
          <cell r="A333">
            <v>565</v>
          </cell>
        </row>
        <row r="334">
          <cell r="A334">
            <v>468</v>
          </cell>
        </row>
        <row r="335">
          <cell r="A335">
            <v>242</v>
          </cell>
        </row>
        <row r="336">
          <cell r="A336">
            <v>643</v>
          </cell>
        </row>
        <row r="337">
          <cell r="A337">
            <v>622</v>
          </cell>
        </row>
        <row r="338">
          <cell r="A338">
            <v>437</v>
          </cell>
        </row>
        <row r="339">
          <cell r="A339">
            <v>358</v>
          </cell>
        </row>
        <row r="340">
          <cell r="A340">
            <v>621</v>
          </cell>
        </row>
        <row r="341">
          <cell r="A341">
            <v>382</v>
          </cell>
        </row>
        <row r="342">
          <cell r="A342">
            <v>319</v>
          </cell>
        </row>
        <row r="343">
          <cell r="A343">
            <v>264</v>
          </cell>
        </row>
        <row r="344">
          <cell r="A344">
            <v>604</v>
          </cell>
        </row>
        <row r="345">
          <cell r="A345">
            <v>10</v>
          </cell>
        </row>
        <row r="346">
          <cell r="A346">
            <v>87</v>
          </cell>
        </row>
        <row r="347">
          <cell r="A347">
            <v>33</v>
          </cell>
        </row>
        <row r="348">
          <cell r="A348">
            <v>181</v>
          </cell>
        </row>
        <row r="349">
          <cell r="A349">
            <v>551</v>
          </cell>
        </row>
        <row r="350">
          <cell r="A350">
            <v>630</v>
          </cell>
        </row>
        <row r="351">
          <cell r="A351">
            <v>364</v>
          </cell>
        </row>
        <row r="352">
          <cell r="A352">
            <v>612</v>
          </cell>
        </row>
        <row r="353">
          <cell r="A353">
            <v>367</v>
          </cell>
        </row>
        <row r="354">
          <cell r="A354">
            <v>238</v>
          </cell>
        </row>
        <row r="355">
          <cell r="A355">
            <v>72</v>
          </cell>
        </row>
        <row r="356">
          <cell r="A356">
            <v>53</v>
          </cell>
        </row>
        <row r="357">
          <cell r="A357">
            <v>442</v>
          </cell>
        </row>
        <row r="358">
          <cell r="A358">
            <v>231</v>
          </cell>
        </row>
        <row r="359">
          <cell r="A359">
            <v>509</v>
          </cell>
        </row>
        <row r="360">
          <cell r="A360">
            <v>296</v>
          </cell>
        </row>
        <row r="361">
          <cell r="A361">
            <v>647</v>
          </cell>
        </row>
        <row r="362">
          <cell r="A362">
            <v>380</v>
          </cell>
        </row>
        <row r="363">
          <cell r="A363">
            <v>185</v>
          </cell>
        </row>
        <row r="364">
          <cell r="A364">
            <v>633</v>
          </cell>
        </row>
        <row r="365">
          <cell r="A365">
            <v>3</v>
          </cell>
        </row>
        <row r="366">
          <cell r="A366">
            <v>617</v>
          </cell>
        </row>
        <row r="367">
          <cell r="A367">
            <v>174</v>
          </cell>
        </row>
        <row r="368">
          <cell r="A368">
            <v>351</v>
          </cell>
        </row>
        <row r="369">
          <cell r="A369">
            <v>588</v>
          </cell>
        </row>
        <row r="370">
          <cell r="A370">
            <v>113</v>
          </cell>
        </row>
        <row r="371">
          <cell r="A371">
            <v>400</v>
          </cell>
        </row>
        <row r="372">
          <cell r="A372">
            <v>273</v>
          </cell>
        </row>
        <row r="373">
          <cell r="A373">
            <v>17</v>
          </cell>
        </row>
        <row r="374">
          <cell r="A374">
            <v>127</v>
          </cell>
        </row>
        <row r="375">
          <cell r="A375">
            <v>587</v>
          </cell>
        </row>
        <row r="376">
          <cell r="A376">
            <v>179</v>
          </cell>
        </row>
        <row r="377">
          <cell r="A377">
            <v>467</v>
          </cell>
        </row>
        <row r="378">
          <cell r="A378">
            <v>459</v>
          </cell>
        </row>
        <row r="379">
          <cell r="A379">
            <v>462</v>
          </cell>
        </row>
        <row r="380">
          <cell r="A380">
            <v>655</v>
          </cell>
        </row>
        <row r="381">
          <cell r="A381">
            <v>37</v>
          </cell>
        </row>
        <row r="382">
          <cell r="A382">
            <v>142</v>
          </cell>
        </row>
        <row r="383">
          <cell r="A383">
            <v>600</v>
          </cell>
        </row>
        <row r="384">
          <cell r="A384">
            <v>578</v>
          </cell>
        </row>
        <row r="385">
          <cell r="A385">
            <v>51</v>
          </cell>
        </row>
        <row r="386">
          <cell r="A386">
            <v>115</v>
          </cell>
        </row>
        <row r="387">
          <cell r="A387">
            <v>379</v>
          </cell>
        </row>
        <row r="388">
          <cell r="A388">
            <v>194</v>
          </cell>
        </row>
        <row r="389">
          <cell r="A389">
            <v>383</v>
          </cell>
        </row>
        <row r="390">
          <cell r="A390">
            <v>328</v>
          </cell>
        </row>
        <row r="391">
          <cell r="A391">
            <v>69</v>
          </cell>
        </row>
        <row r="392">
          <cell r="A392">
            <v>300</v>
          </cell>
        </row>
        <row r="393">
          <cell r="A393">
            <v>126</v>
          </cell>
        </row>
        <row r="394">
          <cell r="A394">
            <v>148</v>
          </cell>
        </row>
        <row r="395">
          <cell r="A395">
            <v>254</v>
          </cell>
        </row>
        <row r="396">
          <cell r="A396">
            <v>35</v>
          </cell>
        </row>
        <row r="397">
          <cell r="A397">
            <v>337</v>
          </cell>
        </row>
        <row r="398">
          <cell r="A398">
            <v>118</v>
          </cell>
        </row>
        <row r="399">
          <cell r="A399">
            <v>211</v>
          </cell>
        </row>
        <row r="400">
          <cell r="A400">
            <v>349</v>
          </cell>
        </row>
        <row r="401">
          <cell r="A401">
            <v>216</v>
          </cell>
        </row>
        <row r="402">
          <cell r="A402">
            <v>492</v>
          </cell>
        </row>
        <row r="403">
          <cell r="A403">
            <v>85</v>
          </cell>
        </row>
        <row r="404">
          <cell r="A404">
            <v>625</v>
          </cell>
        </row>
        <row r="405">
          <cell r="A405">
            <v>219</v>
          </cell>
        </row>
        <row r="406">
          <cell r="A406">
            <v>163</v>
          </cell>
        </row>
        <row r="407">
          <cell r="A407">
            <v>549</v>
          </cell>
        </row>
        <row r="408">
          <cell r="A408">
            <v>403</v>
          </cell>
        </row>
        <row r="409">
          <cell r="A409">
            <v>268</v>
          </cell>
        </row>
        <row r="410">
          <cell r="A410">
            <v>269</v>
          </cell>
        </row>
        <row r="411">
          <cell r="A411">
            <v>614</v>
          </cell>
        </row>
        <row r="412">
          <cell r="A412">
            <v>602</v>
          </cell>
        </row>
        <row r="413">
          <cell r="A413">
            <v>651</v>
          </cell>
        </row>
        <row r="414">
          <cell r="A414">
            <v>395</v>
          </cell>
        </row>
        <row r="415">
          <cell r="A415">
            <v>62</v>
          </cell>
        </row>
        <row r="416">
          <cell r="A416">
            <v>311</v>
          </cell>
        </row>
        <row r="417">
          <cell r="A417">
            <v>116</v>
          </cell>
        </row>
        <row r="418">
          <cell r="A418">
            <v>438</v>
          </cell>
        </row>
        <row r="419">
          <cell r="A419">
            <v>640</v>
          </cell>
        </row>
        <row r="420">
          <cell r="A420">
            <v>424</v>
          </cell>
        </row>
        <row r="421">
          <cell r="A421">
            <v>28</v>
          </cell>
        </row>
        <row r="422">
          <cell r="A422">
            <v>202</v>
          </cell>
        </row>
        <row r="423">
          <cell r="A423">
            <v>443</v>
          </cell>
        </row>
        <row r="424">
          <cell r="A424">
            <v>376</v>
          </cell>
        </row>
        <row r="425">
          <cell r="A425">
            <v>365</v>
          </cell>
        </row>
        <row r="426">
          <cell r="A426">
            <v>207</v>
          </cell>
        </row>
        <row r="427">
          <cell r="A427">
            <v>110</v>
          </cell>
        </row>
        <row r="428">
          <cell r="A428">
            <v>117</v>
          </cell>
        </row>
        <row r="429">
          <cell r="A429">
            <v>280</v>
          </cell>
        </row>
        <row r="430">
          <cell r="A430">
            <v>324</v>
          </cell>
        </row>
        <row r="431">
          <cell r="A431">
            <v>576</v>
          </cell>
        </row>
        <row r="432">
          <cell r="A432">
            <v>149</v>
          </cell>
        </row>
        <row r="433">
          <cell r="A433">
            <v>190</v>
          </cell>
        </row>
        <row r="434">
          <cell r="A434">
            <v>343</v>
          </cell>
        </row>
        <row r="435">
          <cell r="A435">
            <v>234</v>
          </cell>
        </row>
        <row r="436">
          <cell r="A436">
            <v>74</v>
          </cell>
        </row>
        <row r="437">
          <cell r="A437">
            <v>402</v>
          </cell>
        </row>
        <row r="438">
          <cell r="A438">
            <v>664</v>
          </cell>
        </row>
        <row r="439">
          <cell r="A439">
            <v>184</v>
          </cell>
        </row>
        <row r="440">
          <cell r="A440">
            <v>552</v>
          </cell>
        </row>
        <row r="441">
          <cell r="A441">
            <v>329</v>
          </cell>
        </row>
        <row r="442">
          <cell r="A442">
            <v>153</v>
          </cell>
        </row>
        <row r="443">
          <cell r="A443">
            <v>49</v>
          </cell>
        </row>
        <row r="444">
          <cell r="A444">
            <v>516</v>
          </cell>
        </row>
        <row r="445">
          <cell r="A445">
            <v>333</v>
          </cell>
        </row>
        <row r="446">
          <cell r="A446">
            <v>98</v>
          </cell>
        </row>
        <row r="447">
          <cell r="A447">
            <v>353</v>
          </cell>
        </row>
        <row r="448">
          <cell r="A448">
            <v>130</v>
          </cell>
        </row>
        <row r="449">
          <cell r="A449">
            <v>235</v>
          </cell>
        </row>
        <row r="450">
          <cell r="A450">
            <v>301</v>
          </cell>
        </row>
        <row r="451">
          <cell r="A451">
            <v>573</v>
          </cell>
        </row>
        <row r="452">
          <cell r="A452">
            <v>47</v>
          </cell>
        </row>
        <row r="453">
          <cell r="A453">
            <v>111</v>
          </cell>
        </row>
        <row r="454">
          <cell r="A454">
            <v>355</v>
          </cell>
        </row>
        <row r="455">
          <cell r="A455">
            <v>448</v>
          </cell>
        </row>
        <row r="456">
          <cell r="A456">
            <v>473</v>
          </cell>
        </row>
        <row r="457">
          <cell r="A457">
            <v>563</v>
          </cell>
        </row>
        <row r="458">
          <cell r="A458">
            <v>567</v>
          </cell>
        </row>
        <row r="459">
          <cell r="A459">
            <v>188</v>
          </cell>
        </row>
        <row r="460">
          <cell r="A460">
            <v>441</v>
          </cell>
        </row>
        <row r="461">
          <cell r="A461">
            <v>506</v>
          </cell>
        </row>
        <row r="462">
          <cell r="A462">
            <v>11</v>
          </cell>
        </row>
        <row r="463">
          <cell r="A463">
            <v>247</v>
          </cell>
        </row>
        <row r="464">
          <cell r="A464">
            <v>540</v>
          </cell>
        </row>
        <row r="465">
          <cell r="A465">
            <v>15</v>
          </cell>
        </row>
        <row r="466">
          <cell r="A466">
            <v>187</v>
          </cell>
        </row>
        <row r="467">
          <cell r="A467">
            <v>590</v>
          </cell>
        </row>
        <row r="468">
          <cell r="A468">
            <v>360</v>
          </cell>
        </row>
        <row r="469">
          <cell r="A469">
            <v>628</v>
          </cell>
        </row>
        <row r="470">
          <cell r="A470">
            <v>409</v>
          </cell>
        </row>
        <row r="471">
          <cell r="A471">
            <v>284</v>
          </cell>
        </row>
        <row r="472">
          <cell r="A472">
            <v>434</v>
          </cell>
        </row>
        <row r="473">
          <cell r="A473">
            <v>107</v>
          </cell>
        </row>
        <row r="474">
          <cell r="A474">
            <v>95</v>
          </cell>
        </row>
        <row r="475">
          <cell r="A475">
            <v>21</v>
          </cell>
        </row>
        <row r="476">
          <cell r="A476">
            <v>583</v>
          </cell>
        </row>
        <row r="477">
          <cell r="A477">
            <v>135</v>
          </cell>
        </row>
        <row r="478">
          <cell r="A478">
            <v>172</v>
          </cell>
        </row>
        <row r="479">
          <cell r="A479">
            <v>331</v>
          </cell>
        </row>
        <row r="480">
          <cell r="A480">
            <v>159</v>
          </cell>
        </row>
        <row r="481">
          <cell r="A481">
            <v>623</v>
          </cell>
        </row>
        <row r="482">
          <cell r="A482">
            <v>227</v>
          </cell>
        </row>
        <row r="483">
          <cell r="A483">
            <v>294</v>
          </cell>
        </row>
        <row r="484">
          <cell r="A484">
            <v>594</v>
          </cell>
        </row>
        <row r="485">
          <cell r="A485">
            <v>42</v>
          </cell>
        </row>
        <row r="486">
          <cell r="A486">
            <v>603</v>
          </cell>
        </row>
        <row r="487">
          <cell r="A487">
            <v>494</v>
          </cell>
        </row>
        <row r="488">
          <cell r="A488">
            <v>607</v>
          </cell>
        </row>
        <row r="489">
          <cell r="A489">
            <v>221</v>
          </cell>
        </row>
        <row r="490">
          <cell r="A490">
            <v>133</v>
          </cell>
        </row>
        <row r="491">
          <cell r="A491">
            <v>498</v>
          </cell>
        </row>
        <row r="492">
          <cell r="A492">
            <v>60</v>
          </cell>
        </row>
        <row r="493">
          <cell r="A493">
            <v>272</v>
          </cell>
        </row>
        <row r="494">
          <cell r="A494">
            <v>533</v>
          </cell>
        </row>
        <row r="495">
          <cell r="A495">
            <v>308</v>
          </cell>
        </row>
        <row r="496">
          <cell r="A496">
            <v>230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301</v>
          </cell>
        </row>
        <row r="3">
          <cell r="A3">
            <v>227</v>
          </cell>
        </row>
        <row r="4">
          <cell r="A4">
            <v>366</v>
          </cell>
        </row>
        <row r="5">
          <cell r="A5">
            <v>356</v>
          </cell>
        </row>
        <row r="6">
          <cell r="A6">
            <v>591</v>
          </cell>
        </row>
        <row r="7">
          <cell r="A7">
            <v>403</v>
          </cell>
        </row>
        <row r="8">
          <cell r="A8">
            <v>621</v>
          </cell>
        </row>
        <row r="9">
          <cell r="A9">
            <v>535</v>
          </cell>
        </row>
        <row r="10">
          <cell r="A10">
            <v>371</v>
          </cell>
        </row>
        <row r="11">
          <cell r="A11">
            <v>484</v>
          </cell>
        </row>
        <row r="12">
          <cell r="A12">
            <v>507</v>
          </cell>
        </row>
        <row r="13">
          <cell r="A13">
            <v>325</v>
          </cell>
        </row>
        <row r="14">
          <cell r="A14">
            <v>565</v>
          </cell>
        </row>
        <row r="15">
          <cell r="A15">
            <v>43</v>
          </cell>
        </row>
        <row r="16">
          <cell r="A16">
            <v>477</v>
          </cell>
        </row>
        <row r="17">
          <cell r="A17">
            <v>521</v>
          </cell>
        </row>
        <row r="18">
          <cell r="A18">
            <v>545</v>
          </cell>
        </row>
        <row r="19">
          <cell r="A19">
            <v>313</v>
          </cell>
        </row>
        <row r="20">
          <cell r="A20">
            <v>106</v>
          </cell>
        </row>
        <row r="21">
          <cell r="A21">
            <v>666</v>
          </cell>
        </row>
        <row r="22">
          <cell r="A22">
            <v>337</v>
          </cell>
        </row>
        <row r="23">
          <cell r="A23">
            <v>564</v>
          </cell>
        </row>
        <row r="24">
          <cell r="A24">
            <v>525</v>
          </cell>
        </row>
        <row r="25">
          <cell r="A25">
            <v>4</v>
          </cell>
        </row>
        <row r="26">
          <cell r="A26">
            <v>18</v>
          </cell>
        </row>
        <row r="27">
          <cell r="A27">
            <v>572</v>
          </cell>
        </row>
        <row r="28">
          <cell r="A28">
            <v>585</v>
          </cell>
        </row>
        <row r="29">
          <cell r="A29">
            <v>616</v>
          </cell>
        </row>
        <row r="30">
          <cell r="A30">
            <v>617</v>
          </cell>
        </row>
        <row r="31">
          <cell r="A31">
            <v>191</v>
          </cell>
        </row>
        <row r="32">
          <cell r="A32">
            <v>474</v>
          </cell>
        </row>
        <row r="33">
          <cell r="A33">
            <v>240</v>
          </cell>
        </row>
        <row r="34">
          <cell r="A34">
            <v>650</v>
          </cell>
        </row>
        <row r="35">
          <cell r="A35">
            <v>1</v>
          </cell>
        </row>
        <row r="36">
          <cell r="A36">
            <v>499</v>
          </cell>
        </row>
        <row r="37">
          <cell r="A37">
            <v>108</v>
          </cell>
        </row>
        <row r="38">
          <cell r="A38">
            <v>39</v>
          </cell>
        </row>
        <row r="39">
          <cell r="A39">
            <v>89</v>
          </cell>
        </row>
        <row r="40">
          <cell r="A40">
            <v>116</v>
          </cell>
        </row>
        <row r="41">
          <cell r="A41">
            <v>20</v>
          </cell>
        </row>
        <row r="42">
          <cell r="A42">
            <v>309</v>
          </cell>
        </row>
        <row r="43">
          <cell r="A43">
            <v>581</v>
          </cell>
        </row>
        <row r="44">
          <cell r="A44">
            <v>203</v>
          </cell>
        </row>
        <row r="45">
          <cell r="A45">
            <v>22</v>
          </cell>
        </row>
        <row r="46">
          <cell r="A46">
            <v>538</v>
          </cell>
        </row>
        <row r="47">
          <cell r="A47">
            <v>198</v>
          </cell>
        </row>
        <row r="48">
          <cell r="A48">
            <v>557</v>
          </cell>
        </row>
        <row r="49">
          <cell r="A49">
            <v>261</v>
          </cell>
        </row>
        <row r="50">
          <cell r="A50">
            <v>151</v>
          </cell>
        </row>
        <row r="51">
          <cell r="A51">
            <v>357</v>
          </cell>
        </row>
        <row r="52">
          <cell r="A52">
            <v>532</v>
          </cell>
        </row>
        <row r="53">
          <cell r="A53">
            <v>542</v>
          </cell>
        </row>
        <row r="54">
          <cell r="A54">
            <v>51</v>
          </cell>
        </row>
        <row r="55">
          <cell r="A55">
            <v>281</v>
          </cell>
        </row>
        <row r="56">
          <cell r="A56">
            <v>376</v>
          </cell>
        </row>
        <row r="57">
          <cell r="A57">
            <v>575</v>
          </cell>
        </row>
        <row r="58">
          <cell r="A58">
            <v>19</v>
          </cell>
        </row>
        <row r="59">
          <cell r="A59">
            <v>342</v>
          </cell>
        </row>
        <row r="60">
          <cell r="A60">
            <v>144</v>
          </cell>
        </row>
        <row r="61">
          <cell r="A61">
            <v>73</v>
          </cell>
        </row>
        <row r="62">
          <cell r="A62">
            <v>111</v>
          </cell>
        </row>
        <row r="63">
          <cell r="A63">
            <v>599</v>
          </cell>
        </row>
        <row r="64">
          <cell r="A64">
            <v>362</v>
          </cell>
        </row>
        <row r="65">
          <cell r="A65">
            <v>618</v>
          </cell>
        </row>
        <row r="66">
          <cell r="A66">
            <v>460</v>
          </cell>
        </row>
        <row r="67">
          <cell r="A67">
            <v>391</v>
          </cell>
        </row>
        <row r="68">
          <cell r="A68">
            <v>329</v>
          </cell>
        </row>
        <row r="69">
          <cell r="A69">
            <v>65</v>
          </cell>
        </row>
        <row r="70">
          <cell r="A70">
            <v>46</v>
          </cell>
        </row>
        <row r="71">
          <cell r="A71">
            <v>526</v>
          </cell>
        </row>
        <row r="72">
          <cell r="A72">
            <v>397</v>
          </cell>
        </row>
        <row r="73">
          <cell r="A73">
            <v>550</v>
          </cell>
        </row>
        <row r="74">
          <cell r="A74">
            <v>372</v>
          </cell>
        </row>
        <row r="75">
          <cell r="A75">
            <v>71</v>
          </cell>
        </row>
        <row r="76">
          <cell r="A76">
            <v>157</v>
          </cell>
        </row>
        <row r="77">
          <cell r="A77">
            <v>645</v>
          </cell>
        </row>
        <row r="78">
          <cell r="A78">
            <v>600</v>
          </cell>
        </row>
        <row r="79">
          <cell r="A79">
            <v>373</v>
          </cell>
        </row>
        <row r="80">
          <cell r="A80">
            <v>248</v>
          </cell>
        </row>
        <row r="81">
          <cell r="A81">
            <v>17</v>
          </cell>
        </row>
        <row r="82">
          <cell r="A82">
            <v>627</v>
          </cell>
        </row>
        <row r="83">
          <cell r="A83">
            <v>169</v>
          </cell>
        </row>
        <row r="84">
          <cell r="A84">
            <v>286</v>
          </cell>
        </row>
        <row r="85">
          <cell r="A85">
            <v>367</v>
          </cell>
        </row>
        <row r="86">
          <cell r="A86">
            <v>628</v>
          </cell>
        </row>
        <row r="87">
          <cell r="A87">
            <v>341</v>
          </cell>
        </row>
        <row r="88">
          <cell r="A88">
            <v>91</v>
          </cell>
        </row>
        <row r="89">
          <cell r="A89">
            <v>393</v>
          </cell>
        </row>
        <row r="90">
          <cell r="A90">
            <v>533</v>
          </cell>
        </row>
        <row r="91">
          <cell r="A91">
            <v>37</v>
          </cell>
        </row>
        <row r="92">
          <cell r="A92">
            <v>560</v>
          </cell>
        </row>
        <row r="93">
          <cell r="A93">
            <v>511</v>
          </cell>
        </row>
        <row r="94">
          <cell r="A94">
            <v>270</v>
          </cell>
        </row>
        <row r="95">
          <cell r="A95">
            <v>100</v>
          </cell>
        </row>
        <row r="96">
          <cell r="A96">
            <v>304</v>
          </cell>
        </row>
        <row r="97">
          <cell r="A97">
            <v>90</v>
          </cell>
        </row>
        <row r="98">
          <cell r="A98">
            <v>558</v>
          </cell>
        </row>
        <row r="99">
          <cell r="A99">
            <v>0</v>
          </cell>
        </row>
        <row r="100">
          <cell r="A100">
            <v>488</v>
          </cell>
        </row>
        <row r="101">
          <cell r="A101">
            <v>322</v>
          </cell>
        </row>
        <row r="102">
          <cell r="A102">
            <v>382</v>
          </cell>
        </row>
        <row r="103">
          <cell r="A103">
            <v>288</v>
          </cell>
        </row>
        <row r="104">
          <cell r="A104">
            <v>173</v>
          </cell>
        </row>
        <row r="105">
          <cell r="A105">
            <v>353</v>
          </cell>
        </row>
        <row r="106">
          <cell r="A106">
            <v>98</v>
          </cell>
        </row>
        <row r="107">
          <cell r="A107">
            <v>513</v>
          </cell>
        </row>
        <row r="108">
          <cell r="A108">
            <v>568</v>
          </cell>
        </row>
        <row r="109">
          <cell r="A109">
            <v>193</v>
          </cell>
        </row>
        <row r="110">
          <cell r="A110">
            <v>16</v>
          </cell>
        </row>
        <row r="111">
          <cell r="A111">
            <v>448</v>
          </cell>
        </row>
        <row r="112">
          <cell r="A112">
            <v>311</v>
          </cell>
        </row>
        <row r="113">
          <cell r="A113">
            <v>368</v>
          </cell>
        </row>
        <row r="114">
          <cell r="A114">
            <v>212</v>
          </cell>
        </row>
        <row r="115">
          <cell r="A115">
            <v>345</v>
          </cell>
        </row>
        <row r="116">
          <cell r="A116">
            <v>67</v>
          </cell>
        </row>
        <row r="117">
          <cell r="A117">
            <v>483</v>
          </cell>
        </row>
        <row r="118">
          <cell r="A118">
            <v>36</v>
          </cell>
        </row>
        <row r="119">
          <cell r="A119">
            <v>209</v>
          </cell>
        </row>
        <row r="120">
          <cell r="A120">
            <v>303</v>
          </cell>
        </row>
        <row r="121">
          <cell r="A121">
            <v>35</v>
          </cell>
        </row>
        <row r="122">
          <cell r="A122">
            <v>570</v>
          </cell>
        </row>
        <row r="123">
          <cell r="A123">
            <v>487</v>
          </cell>
        </row>
        <row r="124">
          <cell r="A124">
            <v>245</v>
          </cell>
        </row>
        <row r="125">
          <cell r="A125">
            <v>520</v>
          </cell>
        </row>
        <row r="126">
          <cell r="A126">
            <v>485</v>
          </cell>
        </row>
        <row r="127">
          <cell r="A127">
            <v>170</v>
          </cell>
        </row>
        <row r="128">
          <cell r="A128">
            <v>594</v>
          </cell>
        </row>
        <row r="129">
          <cell r="A129">
            <v>54</v>
          </cell>
        </row>
        <row r="130">
          <cell r="A130">
            <v>188</v>
          </cell>
        </row>
        <row r="131">
          <cell r="A131">
            <v>615</v>
          </cell>
        </row>
        <row r="132">
          <cell r="A132">
            <v>93</v>
          </cell>
        </row>
        <row r="133">
          <cell r="A133">
            <v>118</v>
          </cell>
        </row>
        <row r="134">
          <cell r="A134">
            <v>451</v>
          </cell>
        </row>
        <row r="135">
          <cell r="A135">
            <v>132</v>
          </cell>
        </row>
        <row r="136">
          <cell r="A136">
            <v>185</v>
          </cell>
        </row>
        <row r="137">
          <cell r="A137">
            <v>299</v>
          </cell>
        </row>
        <row r="138">
          <cell r="A138">
            <v>405</v>
          </cell>
        </row>
        <row r="139">
          <cell r="A139">
            <v>249</v>
          </cell>
        </row>
        <row r="140">
          <cell r="A140">
            <v>181</v>
          </cell>
        </row>
        <row r="141">
          <cell r="A141">
            <v>409</v>
          </cell>
        </row>
        <row r="142">
          <cell r="A142">
            <v>195</v>
          </cell>
        </row>
        <row r="143">
          <cell r="A143">
            <v>365</v>
          </cell>
        </row>
        <row r="144">
          <cell r="A144">
            <v>601</v>
          </cell>
        </row>
        <row r="145">
          <cell r="A145">
            <v>289</v>
          </cell>
        </row>
        <row r="146">
          <cell r="A146">
            <v>86</v>
          </cell>
        </row>
        <row r="147">
          <cell r="A147">
            <v>643</v>
          </cell>
        </row>
        <row r="148">
          <cell r="A148">
            <v>125</v>
          </cell>
        </row>
        <row r="149">
          <cell r="A149">
            <v>257</v>
          </cell>
        </row>
        <row r="150">
          <cell r="A150">
            <v>298</v>
          </cell>
        </row>
        <row r="151">
          <cell r="A151">
            <v>58</v>
          </cell>
        </row>
        <row r="152">
          <cell r="A152">
            <v>247</v>
          </cell>
        </row>
        <row r="153">
          <cell r="A153">
            <v>244</v>
          </cell>
        </row>
        <row r="154">
          <cell r="A154">
            <v>437</v>
          </cell>
        </row>
        <row r="155">
          <cell r="A155">
            <v>444</v>
          </cell>
        </row>
        <row r="156">
          <cell r="A156">
            <v>629</v>
          </cell>
        </row>
        <row r="157">
          <cell r="A157">
            <v>230</v>
          </cell>
        </row>
        <row r="158">
          <cell r="A158">
            <v>346</v>
          </cell>
        </row>
        <row r="159">
          <cell r="A159">
            <v>554</v>
          </cell>
        </row>
        <row r="160">
          <cell r="A160">
            <v>607</v>
          </cell>
        </row>
        <row r="161">
          <cell r="A161">
            <v>149</v>
          </cell>
        </row>
        <row r="162">
          <cell r="A162">
            <v>587</v>
          </cell>
        </row>
        <row r="163">
          <cell r="A163">
            <v>140</v>
          </cell>
        </row>
        <row r="164">
          <cell r="A164">
            <v>510</v>
          </cell>
        </row>
        <row r="165">
          <cell r="A165">
            <v>7</v>
          </cell>
        </row>
        <row r="166">
          <cell r="A166">
            <v>506</v>
          </cell>
        </row>
        <row r="167">
          <cell r="A167">
            <v>128</v>
          </cell>
        </row>
        <row r="168">
          <cell r="A168">
            <v>47</v>
          </cell>
        </row>
        <row r="169">
          <cell r="A169">
            <v>381</v>
          </cell>
        </row>
        <row r="170">
          <cell r="A170">
            <v>596</v>
          </cell>
        </row>
        <row r="171">
          <cell r="A171">
            <v>293</v>
          </cell>
        </row>
        <row r="172">
          <cell r="A172">
            <v>160</v>
          </cell>
        </row>
        <row r="173">
          <cell r="A173">
            <v>636</v>
          </cell>
        </row>
        <row r="174">
          <cell r="A174">
            <v>613</v>
          </cell>
        </row>
        <row r="175">
          <cell r="A175">
            <v>359</v>
          </cell>
        </row>
        <row r="176">
          <cell r="A176">
            <v>72</v>
          </cell>
        </row>
        <row r="177">
          <cell r="A177">
            <v>573</v>
          </cell>
        </row>
        <row r="178">
          <cell r="A178">
            <v>166</v>
          </cell>
        </row>
        <row r="179">
          <cell r="A179">
            <v>50</v>
          </cell>
        </row>
        <row r="180">
          <cell r="A180">
            <v>81</v>
          </cell>
        </row>
        <row r="181">
          <cell r="A181">
            <v>168</v>
          </cell>
        </row>
        <row r="182">
          <cell r="A182">
            <v>377</v>
          </cell>
        </row>
        <row r="183">
          <cell r="A183">
            <v>297</v>
          </cell>
        </row>
        <row r="184">
          <cell r="A184">
            <v>486</v>
          </cell>
        </row>
        <row r="185">
          <cell r="A185">
            <v>285</v>
          </cell>
        </row>
        <row r="186">
          <cell r="A186">
            <v>85</v>
          </cell>
        </row>
        <row r="187">
          <cell r="A187">
            <v>138</v>
          </cell>
        </row>
        <row r="188">
          <cell r="A188">
            <v>167</v>
          </cell>
        </row>
        <row r="189">
          <cell r="A189">
            <v>206</v>
          </cell>
        </row>
        <row r="190">
          <cell r="A190">
            <v>155</v>
          </cell>
        </row>
        <row r="191">
          <cell r="A191">
            <v>265</v>
          </cell>
        </row>
        <row r="192">
          <cell r="A192">
            <v>623</v>
          </cell>
        </row>
        <row r="193">
          <cell r="A193">
            <v>105</v>
          </cell>
        </row>
        <row r="194">
          <cell r="A194">
            <v>234</v>
          </cell>
        </row>
        <row r="195">
          <cell r="A195">
            <v>263</v>
          </cell>
        </row>
        <row r="196">
          <cell r="A196">
            <v>414</v>
          </cell>
        </row>
        <row r="197">
          <cell r="A197">
            <v>648</v>
          </cell>
        </row>
        <row r="198">
          <cell r="A198">
            <v>10</v>
          </cell>
        </row>
        <row r="199">
          <cell r="A199">
            <v>310</v>
          </cell>
        </row>
        <row r="200">
          <cell r="A200">
            <v>321</v>
          </cell>
        </row>
        <row r="201">
          <cell r="A201">
            <v>343</v>
          </cell>
        </row>
        <row r="202">
          <cell r="A202">
            <v>434</v>
          </cell>
        </row>
        <row r="203">
          <cell r="A203">
            <v>226</v>
          </cell>
        </row>
        <row r="204">
          <cell r="A204">
            <v>280</v>
          </cell>
        </row>
        <row r="205">
          <cell r="A205">
            <v>415</v>
          </cell>
        </row>
        <row r="206">
          <cell r="A206">
            <v>482</v>
          </cell>
        </row>
        <row r="207">
          <cell r="A207">
            <v>255</v>
          </cell>
        </row>
        <row r="208">
          <cell r="A208">
            <v>153</v>
          </cell>
        </row>
        <row r="209">
          <cell r="A209">
            <v>204</v>
          </cell>
        </row>
        <row r="210">
          <cell r="A210">
            <v>129</v>
          </cell>
        </row>
        <row r="211">
          <cell r="A211">
            <v>266</v>
          </cell>
        </row>
        <row r="212">
          <cell r="A212">
            <v>588</v>
          </cell>
        </row>
        <row r="213">
          <cell r="A213">
            <v>537</v>
          </cell>
        </row>
        <row r="214">
          <cell r="A214">
            <v>258</v>
          </cell>
        </row>
        <row r="215">
          <cell r="A215">
            <v>99</v>
          </cell>
        </row>
        <row r="216">
          <cell r="A216">
            <v>119</v>
          </cell>
        </row>
        <row r="217">
          <cell r="A217">
            <v>326</v>
          </cell>
        </row>
        <row r="218">
          <cell r="A218">
            <v>242</v>
          </cell>
        </row>
        <row r="219">
          <cell r="A219">
            <v>5</v>
          </cell>
        </row>
        <row r="220">
          <cell r="A220">
            <v>130</v>
          </cell>
        </row>
        <row r="221">
          <cell r="A221">
            <v>292</v>
          </cell>
        </row>
        <row r="222">
          <cell r="A222">
            <v>475</v>
          </cell>
        </row>
        <row r="223">
          <cell r="A223">
            <v>215</v>
          </cell>
        </row>
        <row r="224">
          <cell r="A224">
            <v>162</v>
          </cell>
        </row>
        <row r="225">
          <cell r="A225">
            <v>331</v>
          </cell>
        </row>
        <row r="226">
          <cell r="A226">
            <v>464</v>
          </cell>
        </row>
        <row r="227">
          <cell r="A227">
            <v>88</v>
          </cell>
        </row>
        <row r="228">
          <cell r="A228">
            <v>68</v>
          </cell>
        </row>
        <row r="229">
          <cell r="A229">
            <v>253</v>
          </cell>
        </row>
        <row r="230">
          <cell r="A230">
            <v>384</v>
          </cell>
        </row>
        <row r="231">
          <cell r="A231">
            <v>180</v>
          </cell>
        </row>
        <row r="232">
          <cell r="A232">
            <v>312</v>
          </cell>
        </row>
        <row r="233">
          <cell r="A233">
            <v>295</v>
          </cell>
        </row>
        <row r="234">
          <cell r="A234">
            <v>42</v>
          </cell>
        </row>
        <row r="235">
          <cell r="A235">
            <v>283</v>
          </cell>
        </row>
        <row r="236">
          <cell r="A236">
            <v>127</v>
          </cell>
        </row>
        <row r="237">
          <cell r="A237">
            <v>589</v>
          </cell>
        </row>
        <row r="238">
          <cell r="A238">
            <v>597</v>
          </cell>
        </row>
        <row r="239">
          <cell r="A239">
            <v>77</v>
          </cell>
        </row>
        <row r="240">
          <cell r="A240">
            <v>57</v>
          </cell>
        </row>
        <row r="241">
          <cell r="A241">
            <v>161</v>
          </cell>
        </row>
        <row r="242">
          <cell r="A242">
            <v>95</v>
          </cell>
        </row>
        <row r="243">
          <cell r="A243">
            <v>148</v>
          </cell>
        </row>
        <row r="244">
          <cell r="A244">
            <v>401</v>
          </cell>
        </row>
        <row r="245">
          <cell r="A245">
            <v>235</v>
          </cell>
        </row>
        <row r="246">
          <cell r="A246">
            <v>571</v>
          </cell>
        </row>
        <row r="247">
          <cell r="A247">
            <v>78</v>
          </cell>
        </row>
        <row r="248">
          <cell r="A248">
            <v>221</v>
          </cell>
        </row>
        <row r="249">
          <cell r="A249">
            <v>62</v>
          </cell>
        </row>
        <row r="250">
          <cell r="A250">
            <v>528</v>
          </cell>
        </row>
        <row r="251">
          <cell r="A251">
            <v>604</v>
          </cell>
        </row>
        <row r="252">
          <cell r="A252">
            <v>638</v>
          </cell>
        </row>
        <row r="253">
          <cell r="A253">
            <v>217</v>
          </cell>
        </row>
        <row r="254">
          <cell r="A254">
            <v>632</v>
          </cell>
        </row>
        <row r="255">
          <cell r="A255">
            <v>561</v>
          </cell>
        </row>
        <row r="256">
          <cell r="A256">
            <v>438</v>
          </cell>
        </row>
        <row r="257">
          <cell r="A257">
            <v>505</v>
          </cell>
        </row>
        <row r="258">
          <cell r="A258">
            <v>12</v>
          </cell>
        </row>
        <row r="259">
          <cell r="A259">
            <v>251</v>
          </cell>
        </row>
        <row r="260">
          <cell r="A260">
            <v>490</v>
          </cell>
        </row>
        <row r="261">
          <cell r="A261">
            <v>378</v>
          </cell>
        </row>
        <row r="262">
          <cell r="A262">
            <v>41</v>
          </cell>
        </row>
        <row r="263">
          <cell r="A263">
            <v>260</v>
          </cell>
        </row>
        <row r="264">
          <cell r="A264">
            <v>15</v>
          </cell>
        </row>
        <row r="265">
          <cell r="A265">
            <v>624</v>
          </cell>
        </row>
        <row r="266">
          <cell r="A266">
            <v>44</v>
          </cell>
        </row>
        <row r="267">
          <cell r="A267">
            <v>256</v>
          </cell>
        </row>
        <row r="268">
          <cell r="A268">
            <v>296</v>
          </cell>
        </row>
        <row r="269">
          <cell r="A269">
            <v>514</v>
          </cell>
        </row>
        <row r="270">
          <cell r="A270">
            <v>273</v>
          </cell>
        </row>
        <row r="271">
          <cell r="A271">
            <v>6</v>
          </cell>
        </row>
        <row r="272">
          <cell r="A272">
            <v>665</v>
          </cell>
        </row>
        <row r="273">
          <cell r="A273">
            <v>360</v>
          </cell>
        </row>
        <row r="274">
          <cell r="A274">
            <v>110</v>
          </cell>
        </row>
        <row r="275">
          <cell r="A275">
            <v>163</v>
          </cell>
        </row>
        <row r="276">
          <cell r="A276">
            <v>218</v>
          </cell>
        </row>
        <row r="277">
          <cell r="A277">
            <v>183</v>
          </cell>
        </row>
        <row r="278">
          <cell r="A278">
            <v>492</v>
          </cell>
        </row>
        <row r="279">
          <cell r="A279">
            <v>107</v>
          </cell>
        </row>
        <row r="280">
          <cell r="A280">
            <v>9</v>
          </cell>
        </row>
        <row r="281">
          <cell r="A281">
            <v>646</v>
          </cell>
        </row>
        <row r="282">
          <cell r="A282">
            <v>459</v>
          </cell>
        </row>
        <row r="283">
          <cell r="A283">
            <v>609</v>
          </cell>
        </row>
        <row r="284">
          <cell r="A284">
            <v>651</v>
          </cell>
        </row>
        <row r="285">
          <cell r="A285">
            <v>271</v>
          </cell>
        </row>
        <row r="286">
          <cell r="A286">
            <v>516</v>
          </cell>
        </row>
        <row r="287">
          <cell r="A287">
            <v>602</v>
          </cell>
        </row>
        <row r="288">
          <cell r="A288">
            <v>489</v>
          </cell>
        </row>
        <row r="289">
          <cell r="A289">
            <v>56</v>
          </cell>
        </row>
        <row r="290">
          <cell r="A290">
            <v>186</v>
          </cell>
        </row>
        <row r="291">
          <cell r="A291">
            <v>94</v>
          </cell>
        </row>
        <row r="292">
          <cell r="A292">
            <v>74</v>
          </cell>
        </row>
        <row r="293">
          <cell r="A293">
            <v>323</v>
          </cell>
        </row>
        <row r="294">
          <cell r="A294">
            <v>3</v>
          </cell>
        </row>
        <row r="295">
          <cell r="A295">
            <v>220</v>
          </cell>
        </row>
        <row r="296">
          <cell r="A296">
            <v>472</v>
          </cell>
        </row>
        <row r="297">
          <cell r="A297">
            <v>205</v>
          </cell>
        </row>
        <row r="298">
          <cell r="A298">
            <v>333</v>
          </cell>
        </row>
        <row r="299">
          <cell r="A299">
            <v>423</v>
          </cell>
        </row>
        <row r="300">
          <cell r="A300">
            <v>634</v>
          </cell>
        </row>
        <row r="301">
          <cell r="A301">
            <v>114</v>
          </cell>
        </row>
        <row r="302">
          <cell r="A302">
            <v>102</v>
          </cell>
        </row>
        <row r="303">
          <cell r="A303">
            <v>250</v>
          </cell>
        </row>
        <row r="304">
          <cell r="A304">
            <v>236</v>
          </cell>
        </row>
        <row r="305">
          <cell r="A305">
            <v>590</v>
          </cell>
        </row>
        <row r="306">
          <cell r="A306">
            <v>136</v>
          </cell>
        </row>
        <row r="307">
          <cell r="A307">
            <v>177</v>
          </cell>
        </row>
        <row r="308">
          <cell r="A308">
            <v>653</v>
          </cell>
        </row>
        <row r="309">
          <cell r="A309">
            <v>158</v>
          </cell>
        </row>
        <row r="310">
          <cell r="A310">
            <v>134</v>
          </cell>
        </row>
        <row r="311">
          <cell r="A311">
            <v>427</v>
          </cell>
        </row>
        <row r="312">
          <cell r="A312">
            <v>612</v>
          </cell>
        </row>
        <row r="313">
          <cell r="A313">
            <v>76</v>
          </cell>
        </row>
        <row r="314">
          <cell r="A314">
            <v>92</v>
          </cell>
        </row>
        <row r="315">
          <cell r="A315">
            <v>551</v>
          </cell>
        </row>
        <row r="316">
          <cell r="A316">
            <v>386</v>
          </cell>
        </row>
        <row r="317">
          <cell r="A317">
            <v>625</v>
          </cell>
        </row>
        <row r="318">
          <cell r="A318">
            <v>319</v>
          </cell>
        </row>
        <row r="319">
          <cell r="A319">
            <v>196</v>
          </cell>
        </row>
        <row r="320">
          <cell r="A320">
            <v>279</v>
          </cell>
        </row>
        <row r="321">
          <cell r="A321">
            <v>583</v>
          </cell>
        </row>
        <row r="322">
          <cell r="A322">
            <v>14</v>
          </cell>
        </row>
        <row r="323">
          <cell r="A323">
            <v>238</v>
          </cell>
        </row>
        <row r="324">
          <cell r="A324">
            <v>663</v>
          </cell>
        </row>
        <row r="325">
          <cell r="A325">
            <v>383</v>
          </cell>
        </row>
        <row r="326">
          <cell r="A326">
            <v>335</v>
          </cell>
        </row>
        <row r="327">
          <cell r="A327">
            <v>395</v>
          </cell>
        </row>
        <row r="328">
          <cell r="A328">
            <v>190</v>
          </cell>
        </row>
        <row r="329">
          <cell r="A329">
            <v>172</v>
          </cell>
        </row>
        <row r="330">
          <cell r="A330">
            <v>398</v>
          </cell>
        </row>
        <row r="331">
          <cell r="A331">
            <v>131</v>
          </cell>
        </row>
        <row r="332">
          <cell r="A332">
            <v>272</v>
          </cell>
        </row>
        <row r="333">
          <cell r="A333">
            <v>34</v>
          </cell>
        </row>
        <row r="334">
          <cell r="A334">
            <v>124</v>
          </cell>
        </row>
        <row r="335">
          <cell r="A335">
            <v>519</v>
          </cell>
        </row>
        <row r="336">
          <cell r="A336">
            <v>278</v>
          </cell>
        </row>
        <row r="337">
          <cell r="A337">
            <v>277</v>
          </cell>
        </row>
        <row r="338">
          <cell r="A338">
            <v>577</v>
          </cell>
        </row>
        <row r="339">
          <cell r="A339">
            <v>187</v>
          </cell>
        </row>
        <row r="340">
          <cell r="A340">
            <v>491</v>
          </cell>
        </row>
        <row r="341">
          <cell r="A341">
            <v>179</v>
          </cell>
        </row>
        <row r="342">
          <cell r="A342">
            <v>33</v>
          </cell>
        </row>
        <row r="343">
          <cell r="A343">
            <v>657</v>
          </cell>
        </row>
        <row r="344">
          <cell r="A344">
            <v>137</v>
          </cell>
        </row>
        <row r="345">
          <cell r="A345">
            <v>552</v>
          </cell>
        </row>
        <row r="346">
          <cell r="A346">
            <v>28</v>
          </cell>
        </row>
        <row r="347">
          <cell r="A347">
            <v>458</v>
          </cell>
        </row>
        <row r="348">
          <cell r="A348">
            <v>262</v>
          </cell>
        </row>
        <row r="349">
          <cell r="A349">
            <v>411</v>
          </cell>
        </row>
        <row r="350">
          <cell r="A350">
            <v>430</v>
          </cell>
        </row>
        <row r="351">
          <cell r="A351">
            <v>141</v>
          </cell>
        </row>
        <row r="352">
          <cell r="A352">
            <v>637</v>
          </cell>
        </row>
        <row r="353">
          <cell r="A353">
            <v>178</v>
          </cell>
        </row>
        <row r="354">
          <cell r="A354">
            <v>450</v>
          </cell>
        </row>
        <row r="355">
          <cell r="A355">
            <v>441</v>
          </cell>
        </row>
        <row r="356">
          <cell r="A356">
            <v>348</v>
          </cell>
        </row>
        <row r="357">
          <cell r="A357">
            <v>55</v>
          </cell>
        </row>
        <row r="358">
          <cell r="A358">
            <v>276</v>
          </cell>
        </row>
        <row r="359">
          <cell r="A359">
            <v>211</v>
          </cell>
        </row>
        <row r="360">
          <cell r="A360">
            <v>387</v>
          </cell>
        </row>
        <row r="361">
          <cell r="A361">
            <v>26</v>
          </cell>
        </row>
        <row r="362">
          <cell r="A362">
            <v>101</v>
          </cell>
        </row>
        <row r="363">
          <cell r="A363">
            <v>154</v>
          </cell>
        </row>
        <row r="364">
          <cell r="A364">
            <v>145</v>
          </cell>
        </row>
        <row r="365">
          <cell r="A365">
            <v>96</v>
          </cell>
        </row>
        <row r="366">
          <cell r="A366">
            <v>652</v>
          </cell>
        </row>
        <row r="367">
          <cell r="A367">
            <v>404</v>
          </cell>
        </row>
        <row r="368">
          <cell r="A368">
            <v>84</v>
          </cell>
        </row>
        <row r="369">
          <cell r="A369">
            <v>606</v>
          </cell>
        </row>
        <row r="370">
          <cell r="A370">
            <v>462</v>
          </cell>
        </row>
        <row r="371">
          <cell r="A371">
            <v>361</v>
          </cell>
        </row>
        <row r="372">
          <cell r="A372">
            <v>45</v>
          </cell>
        </row>
        <row r="373">
          <cell r="A373">
            <v>566</v>
          </cell>
        </row>
        <row r="374">
          <cell r="A374">
            <v>620</v>
          </cell>
        </row>
        <row r="375">
          <cell r="A375">
            <v>658</v>
          </cell>
        </row>
        <row r="376">
          <cell r="A376">
            <v>63</v>
          </cell>
        </row>
        <row r="377">
          <cell r="A377">
            <v>135</v>
          </cell>
        </row>
        <row r="378">
          <cell r="A378">
            <v>82</v>
          </cell>
        </row>
        <row r="379">
          <cell r="A379">
            <v>639</v>
          </cell>
        </row>
        <row r="380">
          <cell r="A380">
            <v>269</v>
          </cell>
        </row>
        <row r="381">
          <cell r="A381">
            <v>417</v>
          </cell>
        </row>
        <row r="382">
          <cell r="A382">
            <v>379</v>
          </cell>
        </row>
        <row r="383">
          <cell r="A383">
            <v>497</v>
          </cell>
        </row>
        <row r="384">
          <cell r="A384">
            <v>139</v>
          </cell>
        </row>
        <row r="385">
          <cell r="A385">
            <v>595</v>
          </cell>
        </row>
        <row r="386">
          <cell r="A386">
            <v>390</v>
          </cell>
        </row>
        <row r="387">
          <cell r="A387">
            <v>467</v>
          </cell>
        </row>
        <row r="388">
          <cell r="A388">
            <v>350</v>
          </cell>
        </row>
        <row r="389">
          <cell r="A389">
            <v>175</v>
          </cell>
        </row>
        <row r="390">
          <cell r="A390">
            <v>446</v>
          </cell>
        </row>
        <row r="391">
          <cell r="A391">
            <v>237</v>
          </cell>
        </row>
        <row r="392">
          <cell r="A392">
            <v>579</v>
          </cell>
        </row>
        <row r="393">
          <cell r="A393">
            <v>307</v>
          </cell>
        </row>
        <row r="394">
          <cell r="A394">
            <v>201</v>
          </cell>
        </row>
        <row r="395">
          <cell r="A395">
            <v>48</v>
          </cell>
        </row>
        <row r="396">
          <cell r="A396">
            <v>429</v>
          </cell>
        </row>
        <row r="397">
          <cell r="A397">
            <v>640</v>
          </cell>
        </row>
        <row r="398">
          <cell r="A398">
            <v>394</v>
          </cell>
        </row>
        <row r="399">
          <cell r="A399">
            <v>25</v>
          </cell>
        </row>
        <row r="400">
          <cell r="A400">
            <v>252</v>
          </cell>
        </row>
        <row r="401">
          <cell r="A401">
            <v>619</v>
          </cell>
        </row>
        <row r="402">
          <cell r="A402">
            <v>224</v>
          </cell>
        </row>
        <row r="403">
          <cell r="A403">
            <v>330</v>
          </cell>
        </row>
        <row r="404">
          <cell r="A404">
            <v>642</v>
          </cell>
        </row>
        <row r="405">
          <cell r="A405">
            <v>264</v>
          </cell>
        </row>
        <row r="406">
          <cell r="A406">
            <v>214</v>
          </cell>
        </row>
        <row r="407">
          <cell r="A407">
            <v>493</v>
          </cell>
        </row>
        <row r="408">
          <cell r="A408">
            <v>305</v>
          </cell>
        </row>
        <row r="409">
          <cell r="A409">
            <v>213</v>
          </cell>
        </row>
        <row r="410">
          <cell r="A410">
            <v>654</v>
          </cell>
        </row>
        <row r="411">
          <cell r="A411">
            <v>80</v>
          </cell>
        </row>
        <row r="412">
          <cell r="A412">
            <v>202</v>
          </cell>
        </row>
        <row r="413">
          <cell r="A413">
            <v>38</v>
          </cell>
        </row>
        <row r="414">
          <cell r="A414">
            <v>21</v>
          </cell>
        </row>
        <row r="415">
          <cell r="A415">
            <v>443</v>
          </cell>
        </row>
        <row r="416">
          <cell r="A416">
            <v>189</v>
          </cell>
        </row>
        <row r="417">
          <cell r="A417">
            <v>626</v>
          </cell>
        </row>
        <row r="418">
          <cell r="A418">
            <v>142</v>
          </cell>
        </row>
        <row r="419">
          <cell r="A419">
            <v>593</v>
          </cell>
        </row>
        <row r="420">
          <cell r="A420">
            <v>608</v>
          </cell>
        </row>
        <row r="421">
          <cell r="A421">
            <v>584</v>
          </cell>
        </row>
        <row r="422">
          <cell r="A422">
            <v>216</v>
          </cell>
        </row>
        <row r="423">
          <cell r="A423">
            <v>87</v>
          </cell>
        </row>
        <row r="424">
          <cell r="A424">
            <v>418</v>
          </cell>
        </row>
        <row r="425">
          <cell r="A425">
            <v>150</v>
          </cell>
        </row>
        <row r="426">
          <cell r="A426">
            <v>494</v>
          </cell>
        </row>
        <row r="427">
          <cell r="A427">
            <v>320</v>
          </cell>
        </row>
        <row r="428">
          <cell r="A428">
            <v>562</v>
          </cell>
        </row>
        <row r="429">
          <cell r="A429">
            <v>52</v>
          </cell>
        </row>
        <row r="430">
          <cell r="A430">
            <v>574</v>
          </cell>
        </row>
        <row r="431">
          <cell r="A431">
            <v>328</v>
          </cell>
        </row>
        <row r="432">
          <cell r="A432">
            <v>369</v>
          </cell>
        </row>
        <row r="433">
          <cell r="A433">
            <v>380</v>
          </cell>
        </row>
        <row r="434">
          <cell r="A434">
            <v>229</v>
          </cell>
        </row>
        <row r="435">
          <cell r="A435">
            <v>647</v>
          </cell>
        </row>
        <row r="436">
          <cell r="A436">
            <v>318</v>
          </cell>
        </row>
        <row r="437">
          <cell r="A437">
            <v>164</v>
          </cell>
        </row>
        <row r="438">
          <cell r="A438">
            <v>64</v>
          </cell>
        </row>
        <row r="439">
          <cell r="A439">
            <v>159</v>
          </cell>
        </row>
        <row r="440">
          <cell r="A440">
            <v>31</v>
          </cell>
        </row>
        <row r="441">
          <cell r="A441">
            <v>402</v>
          </cell>
        </row>
        <row r="442">
          <cell r="A442">
            <v>344</v>
          </cell>
        </row>
        <row r="443">
          <cell r="A443">
            <v>580</v>
          </cell>
        </row>
        <row r="444">
          <cell r="A444">
            <v>282</v>
          </cell>
        </row>
        <row r="445">
          <cell r="A445">
            <v>355</v>
          </cell>
        </row>
        <row r="446">
          <cell r="A446">
            <v>152</v>
          </cell>
        </row>
        <row r="447">
          <cell r="A447">
            <v>294</v>
          </cell>
        </row>
        <row r="448">
          <cell r="A448">
            <v>553</v>
          </cell>
        </row>
        <row r="449">
          <cell r="A449">
            <v>120</v>
          </cell>
        </row>
        <row r="450">
          <cell r="A450">
            <v>524</v>
          </cell>
        </row>
        <row r="451">
          <cell r="A451">
            <v>291</v>
          </cell>
        </row>
        <row r="452">
          <cell r="A452">
            <v>442</v>
          </cell>
        </row>
        <row r="453">
          <cell r="A453">
            <v>388</v>
          </cell>
        </row>
        <row r="454">
          <cell r="A454">
            <v>239</v>
          </cell>
        </row>
        <row r="455">
          <cell r="A455">
            <v>530</v>
          </cell>
        </row>
        <row r="456">
          <cell r="A456">
            <v>24</v>
          </cell>
        </row>
        <row r="457">
          <cell r="A457">
            <v>207</v>
          </cell>
        </row>
        <row r="458">
          <cell r="A458">
            <v>569</v>
          </cell>
        </row>
        <row r="459">
          <cell r="A459">
            <v>465</v>
          </cell>
        </row>
        <row r="460">
          <cell r="A460">
            <v>274</v>
          </cell>
        </row>
        <row r="461">
          <cell r="A461">
            <v>364</v>
          </cell>
        </row>
        <row r="462">
          <cell r="A462">
            <v>79</v>
          </cell>
        </row>
        <row r="463">
          <cell r="A463">
            <v>192</v>
          </cell>
        </row>
        <row r="464">
          <cell r="A464">
            <v>267</v>
          </cell>
        </row>
        <row r="465">
          <cell r="A465">
            <v>592</v>
          </cell>
        </row>
        <row r="466">
          <cell r="A466">
            <v>447</v>
          </cell>
        </row>
        <row r="467">
          <cell r="A467">
            <v>659</v>
          </cell>
        </row>
        <row r="468">
          <cell r="A468">
            <v>317</v>
          </cell>
        </row>
        <row r="469">
          <cell r="A469">
            <v>416</v>
          </cell>
        </row>
        <row r="470">
          <cell r="A470">
            <v>544</v>
          </cell>
        </row>
        <row r="471">
          <cell r="A471">
            <v>104</v>
          </cell>
        </row>
        <row r="472">
          <cell r="A472">
            <v>549</v>
          </cell>
        </row>
        <row r="473">
          <cell r="A473">
            <v>385</v>
          </cell>
        </row>
        <row r="474">
          <cell r="A474">
            <v>349</v>
          </cell>
        </row>
        <row r="475">
          <cell r="A475">
            <v>259</v>
          </cell>
        </row>
        <row r="476">
          <cell r="A476">
            <v>208</v>
          </cell>
        </row>
        <row r="477">
          <cell r="A477">
            <v>174</v>
          </cell>
        </row>
        <row r="478">
          <cell r="A478">
            <v>254</v>
          </cell>
        </row>
        <row r="479">
          <cell r="A479">
            <v>29</v>
          </cell>
        </row>
        <row r="480">
          <cell r="A480">
            <v>40</v>
          </cell>
        </row>
        <row r="481">
          <cell r="A481">
            <v>563</v>
          </cell>
        </row>
        <row r="482">
          <cell r="A482">
            <v>176</v>
          </cell>
        </row>
        <row r="483">
          <cell r="A483">
            <v>306</v>
          </cell>
        </row>
        <row r="484">
          <cell r="A484">
            <v>454</v>
          </cell>
        </row>
        <row r="485">
          <cell r="A485">
            <v>334</v>
          </cell>
        </row>
        <row r="486">
          <cell r="A486">
            <v>232</v>
          </cell>
        </row>
        <row r="487">
          <cell r="A487">
            <v>61</v>
          </cell>
        </row>
        <row r="488">
          <cell r="A488">
            <v>598</v>
          </cell>
        </row>
        <row r="489">
          <cell r="A489">
            <v>228</v>
          </cell>
        </row>
        <row r="490">
          <cell r="A490">
            <v>199</v>
          </cell>
        </row>
        <row r="491">
          <cell r="A491">
            <v>375</v>
          </cell>
        </row>
        <row r="492">
          <cell r="A492">
            <v>70</v>
          </cell>
        </row>
        <row r="493">
          <cell r="A493">
            <v>112</v>
          </cell>
        </row>
        <row r="494">
          <cell r="A494">
            <v>424</v>
          </cell>
        </row>
        <row r="495">
          <cell r="A495">
            <v>536</v>
          </cell>
        </row>
        <row r="496">
          <cell r="A496">
            <v>576</v>
          </cell>
        </row>
      </sheetData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61</v>
          </cell>
        </row>
        <row r="3">
          <cell r="A3">
            <v>606</v>
          </cell>
        </row>
        <row r="4">
          <cell r="A4">
            <v>226</v>
          </cell>
        </row>
        <row r="5">
          <cell r="A5">
            <v>285</v>
          </cell>
        </row>
        <row r="6">
          <cell r="A6">
            <v>178</v>
          </cell>
        </row>
        <row r="7">
          <cell r="A7">
            <v>98</v>
          </cell>
        </row>
        <row r="8">
          <cell r="A8">
            <v>38</v>
          </cell>
        </row>
        <row r="9">
          <cell r="A9">
            <v>254</v>
          </cell>
        </row>
        <row r="10">
          <cell r="A10">
            <v>396</v>
          </cell>
        </row>
        <row r="11">
          <cell r="A11">
            <v>78</v>
          </cell>
        </row>
        <row r="12">
          <cell r="A12">
            <v>119</v>
          </cell>
        </row>
        <row r="13">
          <cell r="A13">
            <v>28</v>
          </cell>
        </row>
        <row r="14">
          <cell r="A14">
            <v>19</v>
          </cell>
        </row>
        <row r="15">
          <cell r="A15">
            <v>130</v>
          </cell>
        </row>
        <row r="16">
          <cell r="A16">
            <v>102</v>
          </cell>
        </row>
        <row r="17">
          <cell r="A17">
            <v>369</v>
          </cell>
        </row>
        <row r="18">
          <cell r="A18">
            <v>41</v>
          </cell>
        </row>
        <row r="19">
          <cell r="A19">
            <v>300</v>
          </cell>
        </row>
        <row r="20">
          <cell r="A20">
            <v>334</v>
          </cell>
        </row>
        <row r="21">
          <cell r="A21">
            <v>111</v>
          </cell>
        </row>
        <row r="22">
          <cell r="A22">
            <v>309</v>
          </cell>
        </row>
        <row r="23">
          <cell r="A23">
            <v>362</v>
          </cell>
        </row>
        <row r="24">
          <cell r="A24">
            <v>664</v>
          </cell>
        </row>
        <row r="25">
          <cell r="A25">
            <v>234</v>
          </cell>
        </row>
        <row r="26">
          <cell r="A26">
            <v>92</v>
          </cell>
        </row>
        <row r="27">
          <cell r="A27">
            <v>199</v>
          </cell>
        </row>
        <row r="28">
          <cell r="A28">
            <v>387</v>
          </cell>
        </row>
        <row r="29">
          <cell r="A29">
            <v>143</v>
          </cell>
        </row>
        <row r="30">
          <cell r="A30">
            <v>62</v>
          </cell>
        </row>
        <row r="31">
          <cell r="A31">
            <v>651</v>
          </cell>
        </row>
        <row r="32">
          <cell r="A32">
            <v>373</v>
          </cell>
        </row>
        <row r="33">
          <cell r="A33">
            <v>478</v>
          </cell>
        </row>
        <row r="34">
          <cell r="A34">
            <v>617</v>
          </cell>
        </row>
        <row r="35">
          <cell r="A35">
            <v>654</v>
          </cell>
        </row>
        <row r="36">
          <cell r="A36">
            <v>423</v>
          </cell>
        </row>
        <row r="37">
          <cell r="A37">
            <v>401</v>
          </cell>
        </row>
        <row r="38">
          <cell r="A38">
            <v>185</v>
          </cell>
        </row>
        <row r="39">
          <cell r="A39">
            <v>73</v>
          </cell>
        </row>
        <row r="40">
          <cell r="A40">
            <v>631</v>
          </cell>
        </row>
        <row r="41">
          <cell r="A41">
            <v>626</v>
          </cell>
        </row>
        <row r="42">
          <cell r="A42">
            <v>327</v>
          </cell>
        </row>
        <row r="43">
          <cell r="A43">
            <v>567</v>
          </cell>
        </row>
        <row r="44">
          <cell r="A44">
            <v>388</v>
          </cell>
        </row>
        <row r="45">
          <cell r="A45">
            <v>269</v>
          </cell>
        </row>
        <row r="46">
          <cell r="A46">
            <v>561</v>
          </cell>
        </row>
        <row r="47">
          <cell r="A47">
            <v>594</v>
          </cell>
        </row>
        <row r="48">
          <cell r="A48">
            <v>75</v>
          </cell>
        </row>
        <row r="49">
          <cell r="A49">
            <v>247</v>
          </cell>
        </row>
        <row r="50">
          <cell r="A50">
            <v>589</v>
          </cell>
        </row>
        <row r="51">
          <cell r="A51">
            <v>289</v>
          </cell>
        </row>
        <row r="52">
          <cell r="A52">
            <v>494</v>
          </cell>
        </row>
        <row r="53">
          <cell r="A53">
            <v>7</v>
          </cell>
        </row>
        <row r="54">
          <cell r="A54">
            <v>196</v>
          </cell>
        </row>
        <row r="55">
          <cell r="A55">
            <v>88</v>
          </cell>
        </row>
        <row r="56">
          <cell r="A56">
            <v>524</v>
          </cell>
        </row>
        <row r="57">
          <cell r="A57">
            <v>212</v>
          </cell>
        </row>
        <row r="58">
          <cell r="A58">
            <v>10</v>
          </cell>
        </row>
        <row r="59">
          <cell r="A59">
            <v>278</v>
          </cell>
        </row>
        <row r="60">
          <cell r="A60">
            <v>176</v>
          </cell>
        </row>
        <row r="61">
          <cell r="A61">
            <v>241</v>
          </cell>
        </row>
        <row r="62">
          <cell r="A62">
            <v>74</v>
          </cell>
        </row>
        <row r="63">
          <cell r="A63">
            <v>2</v>
          </cell>
        </row>
        <row r="64">
          <cell r="A64">
            <v>208</v>
          </cell>
        </row>
        <row r="65">
          <cell r="A65">
            <v>615</v>
          </cell>
        </row>
        <row r="66">
          <cell r="A66">
            <v>646</v>
          </cell>
        </row>
        <row r="67">
          <cell r="A67">
            <v>317</v>
          </cell>
        </row>
        <row r="68">
          <cell r="A68">
            <v>614</v>
          </cell>
        </row>
        <row r="69">
          <cell r="A69">
            <v>562</v>
          </cell>
        </row>
        <row r="70">
          <cell r="A70">
            <v>42</v>
          </cell>
        </row>
        <row r="71">
          <cell r="A71">
            <v>70</v>
          </cell>
        </row>
        <row r="72">
          <cell r="A72">
            <v>421</v>
          </cell>
        </row>
        <row r="73">
          <cell r="A73">
            <v>379</v>
          </cell>
        </row>
        <row r="74">
          <cell r="A74">
            <v>302</v>
          </cell>
        </row>
        <row r="75">
          <cell r="A75">
            <v>342</v>
          </cell>
        </row>
        <row r="76">
          <cell r="A76">
            <v>112</v>
          </cell>
        </row>
        <row r="77">
          <cell r="A77">
            <v>120</v>
          </cell>
        </row>
        <row r="78">
          <cell r="A78">
            <v>641</v>
          </cell>
        </row>
        <row r="79">
          <cell r="A79">
            <v>12</v>
          </cell>
        </row>
        <row r="80">
          <cell r="A80">
            <v>110</v>
          </cell>
        </row>
        <row r="81">
          <cell r="A81">
            <v>371</v>
          </cell>
        </row>
        <row r="82">
          <cell r="A82">
            <v>97</v>
          </cell>
        </row>
        <row r="83">
          <cell r="A83">
            <v>355</v>
          </cell>
        </row>
        <row r="84">
          <cell r="A84">
            <v>333</v>
          </cell>
        </row>
        <row r="85">
          <cell r="A85">
            <v>520</v>
          </cell>
        </row>
        <row r="86">
          <cell r="A86">
            <v>91</v>
          </cell>
        </row>
        <row r="87">
          <cell r="A87">
            <v>474</v>
          </cell>
        </row>
        <row r="88">
          <cell r="A88">
            <v>540</v>
          </cell>
        </row>
        <row r="89">
          <cell r="A89">
            <v>331</v>
          </cell>
        </row>
        <row r="90">
          <cell r="A90">
            <v>570</v>
          </cell>
        </row>
        <row r="91">
          <cell r="A91">
            <v>462</v>
          </cell>
        </row>
        <row r="92">
          <cell r="A92">
            <v>190</v>
          </cell>
        </row>
        <row r="93">
          <cell r="A93">
            <v>159</v>
          </cell>
        </row>
        <row r="94">
          <cell r="A94">
            <v>638</v>
          </cell>
        </row>
        <row r="95">
          <cell r="A95">
            <v>585</v>
          </cell>
        </row>
        <row r="96">
          <cell r="A96">
            <v>454</v>
          </cell>
        </row>
        <row r="97">
          <cell r="A97">
            <v>21</v>
          </cell>
        </row>
        <row r="98">
          <cell r="A98">
            <v>583</v>
          </cell>
        </row>
        <row r="99">
          <cell r="A99">
            <v>490</v>
          </cell>
        </row>
        <row r="100">
          <cell r="A100">
            <v>168</v>
          </cell>
        </row>
        <row r="101">
          <cell r="A101">
            <v>366</v>
          </cell>
        </row>
        <row r="102">
          <cell r="A102">
            <v>359</v>
          </cell>
        </row>
        <row r="103">
          <cell r="A103">
            <v>203</v>
          </cell>
        </row>
        <row r="104">
          <cell r="A104">
            <v>124</v>
          </cell>
        </row>
        <row r="105">
          <cell r="A105">
            <v>293</v>
          </cell>
        </row>
        <row r="106">
          <cell r="A106">
            <v>368</v>
          </cell>
        </row>
        <row r="107">
          <cell r="A107">
            <v>492</v>
          </cell>
        </row>
        <row r="108">
          <cell r="A108">
            <v>625</v>
          </cell>
        </row>
        <row r="109">
          <cell r="A109">
            <v>216</v>
          </cell>
        </row>
        <row r="110">
          <cell r="A110">
            <v>259</v>
          </cell>
        </row>
        <row r="111">
          <cell r="A111">
            <v>292</v>
          </cell>
        </row>
        <row r="112">
          <cell r="A112">
            <v>267</v>
          </cell>
        </row>
        <row r="113">
          <cell r="A113">
            <v>628</v>
          </cell>
        </row>
        <row r="114">
          <cell r="A114">
            <v>180</v>
          </cell>
        </row>
        <row r="115">
          <cell r="A115">
            <v>153</v>
          </cell>
        </row>
        <row r="116">
          <cell r="A116">
            <v>230</v>
          </cell>
        </row>
        <row r="117">
          <cell r="A117">
            <v>523</v>
          </cell>
        </row>
        <row r="118">
          <cell r="A118">
            <v>532</v>
          </cell>
        </row>
        <row r="119">
          <cell r="A119">
            <v>356</v>
          </cell>
        </row>
        <row r="120">
          <cell r="A120">
            <v>87</v>
          </cell>
        </row>
        <row r="121">
          <cell r="A121">
            <v>182</v>
          </cell>
        </row>
        <row r="122">
          <cell r="A122">
            <v>255</v>
          </cell>
        </row>
        <row r="123">
          <cell r="A123">
            <v>162</v>
          </cell>
        </row>
        <row r="124">
          <cell r="A124">
            <v>513</v>
          </cell>
        </row>
        <row r="125">
          <cell r="A125">
            <v>521</v>
          </cell>
        </row>
        <row r="126">
          <cell r="A126">
            <v>262</v>
          </cell>
        </row>
        <row r="127">
          <cell r="A127">
            <v>56</v>
          </cell>
        </row>
        <row r="128">
          <cell r="A128">
            <v>149</v>
          </cell>
        </row>
        <row r="129">
          <cell r="A129">
            <v>237</v>
          </cell>
        </row>
        <row r="130">
          <cell r="A130">
            <v>215</v>
          </cell>
        </row>
        <row r="131">
          <cell r="A131">
            <v>438</v>
          </cell>
        </row>
        <row r="132">
          <cell r="A132">
            <v>499</v>
          </cell>
        </row>
        <row r="133">
          <cell r="A133">
            <v>456</v>
          </cell>
        </row>
        <row r="134">
          <cell r="A134">
            <v>400</v>
          </cell>
        </row>
        <row r="135">
          <cell r="A135">
            <v>600</v>
          </cell>
        </row>
        <row r="136">
          <cell r="A136">
            <v>634</v>
          </cell>
        </row>
        <row r="137">
          <cell r="A137">
            <v>274</v>
          </cell>
        </row>
        <row r="138">
          <cell r="A138">
            <v>154</v>
          </cell>
        </row>
        <row r="139">
          <cell r="A139">
            <v>100</v>
          </cell>
        </row>
        <row r="140">
          <cell r="A140">
            <v>169</v>
          </cell>
        </row>
        <row r="141">
          <cell r="A141">
            <v>125</v>
          </cell>
        </row>
        <row r="142">
          <cell r="A142">
            <v>592</v>
          </cell>
        </row>
        <row r="143">
          <cell r="A143">
            <v>290</v>
          </cell>
        </row>
        <row r="144">
          <cell r="A144">
            <v>491</v>
          </cell>
        </row>
        <row r="145">
          <cell r="A145">
            <v>204</v>
          </cell>
        </row>
        <row r="146">
          <cell r="A146">
            <v>22</v>
          </cell>
        </row>
        <row r="147">
          <cell r="A147">
            <v>219</v>
          </cell>
        </row>
        <row r="148">
          <cell r="A148">
            <v>79</v>
          </cell>
        </row>
        <row r="149">
          <cell r="A149">
            <v>330</v>
          </cell>
        </row>
        <row r="150">
          <cell r="A150">
            <v>50</v>
          </cell>
        </row>
        <row r="151">
          <cell r="A151">
            <v>392</v>
          </cell>
        </row>
        <row r="152">
          <cell r="A152">
            <v>560</v>
          </cell>
        </row>
        <row r="153">
          <cell r="A153">
            <v>608</v>
          </cell>
        </row>
        <row r="154">
          <cell r="A154">
            <v>147</v>
          </cell>
        </row>
        <row r="155">
          <cell r="A155">
            <v>659</v>
          </cell>
        </row>
        <row r="156">
          <cell r="A156">
            <v>611</v>
          </cell>
        </row>
        <row r="157">
          <cell r="A157">
            <v>36</v>
          </cell>
        </row>
        <row r="158">
          <cell r="A158">
            <v>414</v>
          </cell>
        </row>
        <row r="159">
          <cell r="A159">
            <v>263</v>
          </cell>
        </row>
        <row r="160">
          <cell r="A160">
            <v>312</v>
          </cell>
        </row>
        <row r="161">
          <cell r="A161">
            <v>137</v>
          </cell>
        </row>
        <row r="162">
          <cell r="A162">
            <v>95</v>
          </cell>
        </row>
        <row r="163">
          <cell r="A163">
            <v>636</v>
          </cell>
        </row>
        <row r="164">
          <cell r="A164">
            <v>256</v>
          </cell>
        </row>
        <row r="165">
          <cell r="A165">
            <v>509</v>
          </cell>
        </row>
        <row r="166">
          <cell r="A166">
            <v>306</v>
          </cell>
        </row>
        <row r="167">
          <cell r="A167">
            <v>86</v>
          </cell>
        </row>
        <row r="168">
          <cell r="A168">
            <v>287</v>
          </cell>
        </row>
        <row r="169">
          <cell r="A169">
            <v>581</v>
          </cell>
        </row>
        <row r="170">
          <cell r="A170">
            <v>294</v>
          </cell>
        </row>
        <row r="171">
          <cell r="A171">
            <v>16</v>
          </cell>
        </row>
        <row r="172">
          <cell r="A172">
            <v>135</v>
          </cell>
        </row>
        <row r="173">
          <cell r="A173">
            <v>565</v>
          </cell>
        </row>
        <row r="174">
          <cell r="A174">
            <v>282</v>
          </cell>
        </row>
        <row r="175">
          <cell r="A175">
            <v>655</v>
          </cell>
        </row>
        <row r="176">
          <cell r="A176">
            <v>192</v>
          </cell>
        </row>
        <row r="177">
          <cell r="A177">
            <v>248</v>
          </cell>
        </row>
        <row r="178">
          <cell r="A178">
            <v>653</v>
          </cell>
        </row>
        <row r="179">
          <cell r="A179">
            <v>222</v>
          </cell>
        </row>
        <row r="180">
          <cell r="A180">
            <v>1</v>
          </cell>
        </row>
        <row r="181">
          <cell r="A181">
            <v>472</v>
          </cell>
        </row>
        <row r="182">
          <cell r="A182">
            <v>5</v>
          </cell>
        </row>
        <row r="183">
          <cell r="A183">
            <v>395</v>
          </cell>
        </row>
        <row r="184">
          <cell r="A184">
            <v>558</v>
          </cell>
        </row>
        <row r="185">
          <cell r="A185">
            <v>258</v>
          </cell>
        </row>
        <row r="186">
          <cell r="A186">
            <v>225</v>
          </cell>
        </row>
        <row r="187">
          <cell r="A187">
            <v>183</v>
          </cell>
        </row>
        <row r="188">
          <cell r="A188">
            <v>123</v>
          </cell>
        </row>
        <row r="189">
          <cell r="A189">
            <v>586</v>
          </cell>
        </row>
        <row r="190">
          <cell r="A190">
            <v>240</v>
          </cell>
        </row>
        <row r="191">
          <cell r="A191">
            <v>489</v>
          </cell>
        </row>
        <row r="192">
          <cell r="A192">
            <v>11</v>
          </cell>
        </row>
        <row r="193">
          <cell r="A193">
            <v>156</v>
          </cell>
        </row>
        <row r="194">
          <cell r="A194">
            <v>506</v>
          </cell>
        </row>
        <row r="195">
          <cell r="A195">
            <v>181</v>
          </cell>
        </row>
        <row r="196">
          <cell r="A196">
            <v>323</v>
          </cell>
        </row>
        <row r="197">
          <cell r="A197">
            <v>158</v>
          </cell>
        </row>
        <row r="198">
          <cell r="A198">
            <v>245</v>
          </cell>
        </row>
        <row r="199">
          <cell r="A199">
            <v>228</v>
          </cell>
        </row>
        <row r="200">
          <cell r="A200">
            <v>508</v>
          </cell>
        </row>
        <row r="201">
          <cell r="A201">
            <v>460</v>
          </cell>
        </row>
        <row r="202">
          <cell r="A202">
            <v>450</v>
          </cell>
        </row>
        <row r="203">
          <cell r="A203">
            <v>578</v>
          </cell>
        </row>
        <row r="204">
          <cell r="A204">
            <v>357</v>
          </cell>
        </row>
        <row r="205">
          <cell r="A205">
            <v>645</v>
          </cell>
        </row>
        <row r="206">
          <cell r="A206">
            <v>663</v>
          </cell>
        </row>
        <row r="207">
          <cell r="A207">
            <v>637</v>
          </cell>
        </row>
        <row r="208">
          <cell r="A208">
            <v>616</v>
          </cell>
        </row>
        <row r="209">
          <cell r="A209">
            <v>404</v>
          </cell>
        </row>
        <row r="210">
          <cell r="A210">
            <v>384</v>
          </cell>
        </row>
        <row r="211">
          <cell r="A211">
            <v>468</v>
          </cell>
        </row>
        <row r="212">
          <cell r="A212">
            <v>318</v>
          </cell>
        </row>
        <row r="213">
          <cell r="A213">
            <v>315</v>
          </cell>
        </row>
        <row r="214">
          <cell r="A214">
            <v>374</v>
          </cell>
        </row>
        <row r="215">
          <cell r="A215">
            <v>660</v>
          </cell>
        </row>
        <row r="216">
          <cell r="A216">
            <v>175</v>
          </cell>
        </row>
        <row r="217">
          <cell r="A217">
            <v>55</v>
          </cell>
        </row>
        <row r="218">
          <cell r="A218">
            <v>650</v>
          </cell>
        </row>
        <row r="219">
          <cell r="A219">
            <v>448</v>
          </cell>
        </row>
        <row r="220">
          <cell r="A220">
            <v>170</v>
          </cell>
        </row>
        <row r="221">
          <cell r="A221">
            <v>511</v>
          </cell>
        </row>
        <row r="222">
          <cell r="A222">
            <v>144</v>
          </cell>
        </row>
        <row r="223">
          <cell r="A223">
            <v>416</v>
          </cell>
        </row>
        <row r="224">
          <cell r="A224">
            <v>198</v>
          </cell>
        </row>
        <row r="225">
          <cell r="A225">
            <v>618</v>
          </cell>
        </row>
        <row r="226">
          <cell r="A226">
            <v>484</v>
          </cell>
        </row>
        <row r="227">
          <cell r="A227">
            <v>429</v>
          </cell>
        </row>
        <row r="228">
          <cell r="A228">
            <v>26</v>
          </cell>
        </row>
        <row r="229">
          <cell r="A229">
            <v>446</v>
          </cell>
        </row>
        <row r="230">
          <cell r="A230">
            <v>598</v>
          </cell>
        </row>
        <row r="231">
          <cell r="A231">
            <v>382</v>
          </cell>
        </row>
        <row r="232">
          <cell r="A232">
            <v>160</v>
          </cell>
        </row>
        <row r="233">
          <cell r="A233">
            <v>150</v>
          </cell>
        </row>
        <row r="234">
          <cell r="A234">
            <v>647</v>
          </cell>
        </row>
        <row r="235">
          <cell r="A235">
            <v>270</v>
          </cell>
        </row>
        <row r="236">
          <cell r="A236">
            <v>402</v>
          </cell>
        </row>
        <row r="237">
          <cell r="A237">
            <v>33</v>
          </cell>
        </row>
        <row r="238">
          <cell r="A238">
            <v>361</v>
          </cell>
        </row>
        <row r="239">
          <cell r="A239">
            <v>443</v>
          </cell>
        </row>
        <row r="240">
          <cell r="A240">
            <v>322</v>
          </cell>
        </row>
        <row r="241">
          <cell r="A241">
            <v>533</v>
          </cell>
        </row>
        <row r="242">
          <cell r="A242">
            <v>354</v>
          </cell>
        </row>
        <row r="243">
          <cell r="A243">
            <v>358</v>
          </cell>
        </row>
        <row r="244">
          <cell r="A244">
            <v>43</v>
          </cell>
        </row>
        <row r="245">
          <cell r="A245">
            <v>272</v>
          </cell>
        </row>
        <row r="246">
          <cell r="A246">
            <v>552</v>
          </cell>
        </row>
        <row r="247">
          <cell r="A247">
            <v>164</v>
          </cell>
        </row>
        <row r="248">
          <cell r="A248">
            <v>250</v>
          </cell>
        </row>
        <row r="249">
          <cell r="A249">
            <v>324</v>
          </cell>
        </row>
        <row r="250">
          <cell r="A250">
            <v>239</v>
          </cell>
        </row>
        <row r="251">
          <cell r="A251">
            <v>481</v>
          </cell>
        </row>
        <row r="252">
          <cell r="A252">
            <v>303</v>
          </cell>
        </row>
        <row r="253">
          <cell r="A253">
            <v>276</v>
          </cell>
        </row>
        <row r="254">
          <cell r="A254">
            <v>85</v>
          </cell>
        </row>
        <row r="255">
          <cell r="A255">
            <v>437</v>
          </cell>
        </row>
        <row r="256">
          <cell r="A256">
            <v>633</v>
          </cell>
        </row>
        <row r="257">
          <cell r="A257">
            <v>399</v>
          </cell>
        </row>
        <row r="258">
          <cell r="A258">
            <v>207</v>
          </cell>
        </row>
        <row r="259">
          <cell r="A259">
            <v>49</v>
          </cell>
        </row>
        <row r="260">
          <cell r="A260">
            <v>296</v>
          </cell>
        </row>
        <row r="261">
          <cell r="A261">
            <v>445</v>
          </cell>
        </row>
        <row r="262">
          <cell r="A262">
            <v>442</v>
          </cell>
        </row>
        <row r="263">
          <cell r="A263">
            <v>588</v>
          </cell>
        </row>
        <row r="264">
          <cell r="A264">
            <v>360</v>
          </cell>
        </row>
        <row r="265">
          <cell r="A265">
            <v>283</v>
          </cell>
        </row>
        <row r="266">
          <cell r="A266">
            <v>343</v>
          </cell>
        </row>
        <row r="267">
          <cell r="A267">
            <v>325</v>
          </cell>
        </row>
        <row r="268">
          <cell r="A268">
            <v>34</v>
          </cell>
        </row>
        <row r="269">
          <cell r="A269">
            <v>573</v>
          </cell>
        </row>
        <row r="270">
          <cell r="A270">
            <v>141</v>
          </cell>
        </row>
        <row r="271">
          <cell r="A271">
            <v>403</v>
          </cell>
        </row>
        <row r="272">
          <cell r="A272">
            <v>252</v>
          </cell>
        </row>
        <row r="273">
          <cell r="A273">
            <v>174</v>
          </cell>
        </row>
        <row r="274">
          <cell r="A274">
            <v>295</v>
          </cell>
        </row>
        <row r="275">
          <cell r="A275">
            <v>313</v>
          </cell>
        </row>
        <row r="276">
          <cell r="A276">
            <v>424</v>
          </cell>
        </row>
        <row r="277">
          <cell r="A277">
            <v>29</v>
          </cell>
        </row>
        <row r="278">
          <cell r="A278">
            <v>187</v>
          </cell>
        </row>
        <row r="279">
          <cell r="A279">
            <v>223</v>
          </cell>
        </row>
        <row r="280">
          <cell r="A280">
            <v>391</v>
          </cell>
        </row>
        <row r="281">
          <cell r="A281">
            <v>579</v>
          </cell>
        </row>
        <row r="282">
          <cell r="A282">
            <v>316</v>
          </cell>
        </row>
        <row r="283">
          <cell r="A283">
            <v>383</v>
          </cell>
        </row>
        <row r="284">
          <cell r="A284">
            <v>65</v>
          </cell>
        </row>
        <row r="285">
          <cell r="A285">
            <v>564</v>
          </cell>
        </row>
        <row r="286">
          <cell r="A286">
            <v>380</v>
          </cell>
        </row>
        <row r="287">
          <cell r="A287">
            <v>469</v>
          </cell>
        </row>
        <row r="288">
          <cell r="A288">
            <v>52</v>
          </cell>
        </row>
        <row r="289">
          <cell r="A289">
            <v>46</v>
          </cell>
        </row>
        <row r="290">
          <cell r="A290">
            <v>273</v>
          </cell>
        </row>
        <row r="291">
          <cell r="A291">
            <v>136</v>
          </cell>
        </row>
        <row r="292">
          <cell r="A292">
            <v>161</v>
          </cell>
        </row>
        <row r="293">
          <cell r="A293">
            <v>15</v>
          </cell>
        </row>
        <row r="294">
          <cell r="A294">
            <v>473</v>
          </cell>
        </row>
        <row r="295">
          <cell r="A295">
            <v>640</v>
          </cell>
        </row>
        <row r="296">
          <cell r="A296">
            <v>279</v>
          </cell>
        </row>
        <row r="297">
          <cell r="A297">
            <v>556</v>
          </cell>
        </row>
        <row r="298">
          <cell r="A298">
            <v>238</v>
          </cell>
        </row>
        <row r="299">
          <cell r="A299">
            <v>39</v>
          </cell>
        </row>
        <row r="300">
          <cell r="A300">
            <v>13</v>
          </cell>
        </row>
        <row r="301">
          <cell r="A301">
            <v>364</v>
          </cell>
        </row>
        <row r="302">
          <cell r="A302">
            <v>37</v>
          </cell>
        </row>
        <row r="303">
          <cell r="A303">
            <v>116</v>
          </cell>
        </row>
        <row r="304">
          <cell r="A304">
            <v>465</v>
          </cell>
        </row>
        <row r="305">
          <cell r="A305">
            <v>108</v>
          </cell>
        </row>
        <row r="306">
          <cell r="A306">
            <v>281</v>
          </cell>
        </row>
        <row r="307">
          <cell r="A307">
            <v>530</v>
          </cell>
        </row>
        <row r="308">
          <cell r="A308">
            <v>20</v>
          </cell>
        </row>
        <row r="309">
          <cell r="A309">
            <v>576</v>
          </cell>
        </row>
        <row r="310">
          <cell r="A310">
            <v>526</v>
          </cell>
        </row>
        <row r="311">
          <cell r="A311">
            <v>51</v>
          </cell>
        </row>
        <row r="312">
          <cell r="A312">
            <v>569</v>
          </cell>
        </row>
        <row r="313">
          <cell r="A313">
            <v>233</v>
          </cell>
        </row>
        <row r="314">
          <cell r="A314">
            <v>72</v>
          </cell>
        </row>
        <row r="315">
          <cell r="A315">
            <v>48</v>
          </cell>
        </row>
        <row r="316">
          <cell r="A316">
            <v>80</v>
          </cell>
        </row>
        <row r="317">
          <cell r="A317">
            <v>191</v>
          </cell>
        </row>
        <row r="318">
          <cell r="A318">
            <v>211</v>
          </cell>
        </row>
        <row r="319">
          <cell r="A319">
            <v>142</v>
          </cell>
        </row>
        <row r="320">
          <cell r="A320">
            <v>8</v>
          </cell>
        </row>
        <row r="321">
          <cell r="A321">
            <v>275</v>
          </cell>
        </row>
        <row r="322">
          <cell r="A322">
            <v>624</v>
          </cell>
        </row>
        <row r="323">
          <cell r="A323">
            <v>6</v>
          </cell>
        </row>
        <row r="324">
          <cell r="A324">
            <v>444</v>
          </cell>
        </row>
        <row r="325">
          <cell r="A325">
            <v>497</v>
          </cell>
        </row>
        <row r="326">
          <cell r="A326">
            <v>347</v>
          </cell>
        </row>
        <row r="327">
          <cell r="A327">
            <v>220</v>
          </cell>
        </row>
        <row r="328">
          <cell r="A328">
            <v>172</v>
          </cell>
        </row>
        <row r="329">
          <cell r="A329">
            <v>518</v>
          </cell>
        </row>
        <row r="330">
          <cell r="A330">
            <v>483</v>
          </cell>
        </row>
        <row r="331">
          <cell r="A331">
            <v>184</v>
          </cell>
        </row>
        <row r="332">
          <cell r="A332">
            <v>44</v>
          </cell>
        </row>
        <row r="333">
          <cell r="A333">
            <v>657</v>
          </cell>
        </row>
        <row r="334">
          <cell r="A334">
            <v>301</v>
          </cell>
        </row>
        <row r="335">
          <cell r="A335">
            <v>493</v>
          </cell>
        </row>
        <row r="336">
          <cell r="A336">
            <v>507</v>
          </cell>
        </row>
        <row r="337">
          <cell r="A337">
            <v>189</v>
          </cell>
        </row>
        <row r="338">
          <cell r="A338">
            <v>417</v>
          </cell>
        </row>
        <row r="339">
          <cell r="A339">
            <v>329</v>
          </cell>
        </row>
        <row r="340">
          <cell r="A340">
            <v>94</v>
          </cell>
        </row>
        <row r="341">
          <cell r="A341">
            <v>642</v>
          </cell>
        </row>
        <row r="342">
          <cell r="A342">
            <v>314</v>
          </cell>
        </row>
        <row r="343">
          <cell r="A343">
            <v>246</v>
          </cell>
        </row>
        <row r="344">
          <cell r="A344">
            <v>535</v>
          </cell>
        </row>
        <row r="345">
          <cell r="A345">
            <v>405</v>
          </cell>
        </row>
        <row r="346">
          <cell r="A346">
            <v>25</v>
          </cell>
        </row>
        <row r="347">
          <cell r="A347">
            <v>69</v>
          </cell>
        </row>
        <row r="348">
          <cell r="A348">
            <v>344</v>
          </cell>
        </row>
        <row r="349">
          <cell r="A349">
            <v>609</v>
          </cell>
        </row>
        <row r="350">
          <cell r="A350">
            <v>265</v>
          </cell>
        </row>
        <row r="351">
          <cell r="A351">
            <v>406</v>
          </cell>
        </row>
        <row r="352">
          <cell r="A352">
            <v>605</v>
          </cell>
        </row>
        <row r="353">
          <cell r="A353">
            <v>179</v>
          </cell>
        </row>
        <row r="354">
          <cell r="A354">
            <v>4</v>
          </cell>
        </row>
        <row r="355">
          <cell r="A355">
            <v>559</v>
          </cell>
        </row>
        <row r="356">
          <cell r="A356">
            <v>77</v>
          </cell>
        </row>
        <row r="357">
          <cell r="A357">
            <v>411</v>
          </cell>
        </row>
        <row r="358">
          <cell r="A358">
            <v>140</v>
          </cell>
        </row>
        <row r="359">
          <cell r="A359">
            <v>610</v>
          </cell>
        </row>
        <row r="360">
          <cell r="A360">
            <v>200</v>
          </cell>
        </row>
        <row r="361">
          <cell r="A361">
            <v>126</v>
          </cell>
        </row>
        <row r="362">
          <cell r="A362">
            <v>335</v>
          </cell>
        </row>
        <row r="363">
          <cell r="A363">
            <v>613</v>
          </cell>
        </row>
        <row r="364">
          <cell r="A364">
            <v>157</v>
          </cell>
        </row>
        <row r="365">
          <cell r="A365">
            <v>30</v>
          </cell>
        </row>
        <row r="366">
          <cell r="A366">
            <v>336</v>
          </cell>
        </row>
        <row r="367">
          <cell r="A367">
            <v>217</v>
          </cell>
        </row>
        <row r="368">
          <cell r="A368">
            <v>3</v>
          </cell>
        </row>
        <row r="369">
          <cell r="A369">
            <v>623</v>
          </cell>
        </row>
        <row r="370">
          <cell r="A370">
            <v>665</v>
          </cell>
        </row>
        <row r="371">
          <cell r="A371">
            <v>277</v>
          </cell>
        </row>
        <row r="372">
          <cell r="A372">
            <v>268</v>
          </cell>
        </row>
        <row r="373">
          <cell r="A373">
            <v>441</v>
          </cell>
        </row>
        <row r="374">
          <cell r="A374">
            <v>418</v>
          </cell>
        </row>
        <row r="375">
          <cell r="A375">
            <v>129</v>
          </cell>
        </row>
        <row r="376">
          <cell r="A376">
            <v>131</v>
          </cell>
        </row>
        <row r="377">
          <cell r="A377">
            <v>390</v>
          </cell>
        </row>
        <row r="378">
          <cell r="A378">
            <v>18</v>
          </cell>
        </row>
        <row r="379">
          <cell r="A379">
            <v>291</v>
          </cell>
        </row>
        <row r="380">
          <cell r="A380">
            <v>67</v>
          </cell>
        </row>
        <row r="381">
          <cell r="A381">
            <v>607</v>
          </cell>
        </row>
        <row r="382">
          <cell r="A382">
            <v>619</v>
          </cell>
        </row>
        <row r="383">
          <cell r="A383">
            <v>206</v>
          </cell>
        </row>
        <row r="384">
          <cell r="A384">
            <v>59</v>
          </cell>
        </row>
        <row r="385">
          <cell r="A385">
            <v>449</v>
          </cell>
        </row>
        <row r="386">
          <cell r="A386">
            <v>349</v>
          </cell>
        </row>
        <row r="387">
          <cell r="A387">
            <v>194</v>
          </cell>
        </row>
        <row r="388">
          <cell r="A388">
            <v>60</v>
          </cell>
        </row>
        <row r="389">
          <cell r="A389">
            <v>261</v>
          </cell>
        </row>
        <row r="390">
          <cell r="A390">
            <v>498</v>
          </cell>
        </row>
        <row r="391">
          <cell r="A391">
            <v>621</v>
          </cell>
        </row>
        <row r="392">
          <cell r="A392">
            <v>266</v>
          </cell>
        </row>
        <row r="393">
          <cell r="A393">
            <v>365</v>
          </cell>
        </row>
        <row r="394">
          <cell r="A394">
            <v>510</v>
          </cell>
        </row>
        <row r="395">
          <cell r="A395">
            <v>214</v>
          </cell>
        </row>
        <row r="396">
          <cell r="A396">
            <v>516</v>
          </cell>
        </row>
        <row r="397">
          <cell r="A397">
            <v>57</v>
          </cell>
        </row>
        <row r="398">
          <cell r="A398">
            <v>128</v>
          </cell>
        </row>
        <row r="399">
          <cell r="A399">
            <v>580</v>
          </cell>
        </row>
        <row r="400">
          <cell r="A400">
            <v>14</v>
          </cell>
        </row>
        <row r="401">
          <cell r="A401">
            <v>117</v>
          </cell>
        </row>
        <row r="402">
          <cell r="A402">
            <v>370</v>
          </cell>
        </row>
        <row r="403">
          <cell r="A403">
            <v>305</v>
          </cell>
        </row>
        <row r="404">
          <cell r="A404">
            <v>251</v>
          </cell>
        </row>
        <row r="405">
          <cell r="A405">
            <v>76</v>
          </cell>
        </row>
        <row r="406">
          <cell r="A406">
            <v>332</v>
          </cell>
        </row>
        <row r="407">
          <cell r="A407">
            <v>298</v>
          </cell>
        </row>
        <row r="408">
          <cell r="A408">
            <v>271</v>
          </cell>
        </row>
        <row r="409">
          <cell r="A409">
            <v>604</v>
          </cell>
        </row>
        <row r="410">
          <cell r="A410">
            <v>243</v>
          </cell>
        </row>
        <row r="411">
          <cell r="A411">
            <v>542</v>
          </cell>
        </row>
        <row r="412">
          <cell r="A412">
            <v>339</v>
          </cell>
        </row>
        <row r="413">
          <cell r="A413">
            <v>209</v>
          </cell>
        </row>
        <row r="414">
          <cell r="A414">
            <v>599</v>
          </cell>
        </row>
        <row r="415">
          <cell r="A415">
            <v>308</v>
          </cell>
        </row>
        <row r="416">
          <cell r="A416">
            <v>177</v>
          </cell>
        </row>
        <row r="417">
          <cell r="A417">
            <v>163</v>
          </cell>
        </row>
        <row r="418">
          <cell r="A418">
            <v>397</v>
          </cell>
        </row>
        <row r="419">
          <cell r="A419">
            <v>377</v>
          </cell>
        </row>
        <row r="420">
          <cell r="A420">
            <v>101</v>
          </cell>
        </row>
        <row r="421">
          <cell r="A421">
            <v>151</v>
          </cell>
        </row>
        <row r="422">
          <cell r="A422">
            <v>35</v>
          </cell>
        </row>
        <row r="423">
          <cell r="A423">
            <v>232</v>
          </cell>
        </row>
        <row r="424">
          <cell r="A424">
            <v>231</v>
          </cell>
        </row>
        <row r="425">
          <cell r="A425">
            <v>99</v>
          </cell>
        </row>
        <row r="426">
          <cell r="A426">
            <v>538</v>
          </cell>
        </row>
        <row r="427">
          <cell r="A427">
            <v>115</v>
          </cell>
        </row>
        <row r="428">
          <cell r="A428">
            <v>620</v>
          </cell>
        </row>
        <row r="429">
          <cell r="A429">
            <v>648</v>
          </cell>
        </row>
        <row r="430">
          <cell r="A430">
            <v>643</v>
          </cell>
        </row>
        <row r="431">
          <cell r="A431">
            <v>348</v>
          </cell>
        </row>
        <row r="432">
          <cell r="A432">
            <v>393</v>
          </cell>
        </row>
        <row r="433">
          <cell r="A433">
            <v>340</v>
          </cell>
        </row>
        <row r="434">
          <cell r="A434">
            <v>505</v>
          </cell>
        </row>
        <row r="435">
          <cell r="A435">
            <v>376</v>
          </cell>
        </row>
        <row r="436">
          <cell r="A436">
            <v>337</v>
          </cell>
        </row>
        <row r="437">
          <cell r="A437">
            <v>603</v>
          </cell>
        </row>
        <row r="438">
          <cell r="A438">
            <v>146</v>
          </cell>
        </row>
        <row r="439">
          <cell r="A439">
            <v>587</v>
          </cell>
        </row>
        <row r="440">
          <cell r="A440">
            <v>122</v>
          </cell>
        </row>
        <row r="441">
          <cell r="A441">
            <v>113</v>
          </cell>
        </row>
        <row r="442">
          <cell r="A442">
            <v>385</v>
          </cell>
        </row>
        <row r="443">
          <cell r="A443">
            <v>242</v>
          </cell>
        </row>
        <row r="444">
          <cell r="A444">
            <v>107</v>
          </cell>
        </row>
        <row r="445">
          <cell r="A445">
            <v>597</v>
          </cell>
        </row>
        <row r="446">
          <cell r="A446">
            <v>197</v>
          </cell>
        </row>
        <row r="447">
          <cell r="A447">
            <v>553</v>
          </cell>
        </row>
        <row r="448">
          <cell r="A448">
            <v>40</v>
          </cell>
        </row>
        <row r="449">
          <cell r="A449">
            <v>475</v>
          </cell>
        </row>
        <row r="450">
          <cell r="A450">
            <v>82</v>
          </cell>
        </row>
        <row r="451">
          <cell r="A451">
            <v>658</v>
          </cell>
        </row>
        <row r="452">
          <cell r="A452">
            <v>485</v>
          </cell>
        </row>
        <row r="453">
          <cell r="A453">
            <v>458</v>
          </cell>
        </row>
        <row r="454">
          <cell r="A454">
            <v>557</v>
          </cell>
        </row>
        <row r="455">
          <cell r="A455">
            <v>307</v>
          </cell>
        </row>
        <row r="456">
          <cell r="A456">
            <v>138</v>
          </cell>
        </row>
        <row r="457">
          <cell r="A457">
            <v>602</v>
          </cell>
        </row>
        <row r="458">
          <cell r="A458">
            <v>63</v>
          </cell>
        </row>
        <row r="459">
          <cell r="A459">
            <v>635</v>
          </cell>
        </row>
        <row r="460">
          <cell r="A460">
            <v>595</v>
          </cell>
        </row>
        <row r="461">
          <cell r="A461">
            <v>109</v>
          </cell>
        </row>
        <row r="462">
          <cell r="A462">
            <v>346</v>
          </cell>
        </row>
        <row r="463">
          <cell r="A463">
            <v>310</v>
          </cell>
        </row>
        <row r="464">
          <cell r="A464">
            <v>68</v>
          </cell>
        </row>
        <row r="465">
          <cell r="A465">
            <v>32</v>
          </cell>
        </row>
        <row r="466">
          <cell r="A466">
            <v>662</v>
          </cell>
        </row>
        <row r="467">
          <cell r="A467">
            <v>166</v>
          </cell>
        </row>
        <row r="468">
          <cell r="A468">
            <v>171</v>
          </cell>
        </row>
        <row r="469">
          <cell r="A469">
            <v>53</v>
          </cell>
        </row>
        <row r="470">
          <cell r="A470">
            <v>227</v>
          </cell>
        </row>
        <row r="471">
          <cell r="A471">
            <v>550</v>
          </cell>
        </row>
        <row r="472">
          <cell r="A472">
            <v>582</v>
          </cell>
        </row>
        <row r="473">
          <cell r="A473">
            <v>430</v>
          </cell>
        </row>
        <row r="474">
          <cell r="A474">
            <v>644</v>
          </cell>
        </row>
        <row r="475">
          <cell r="A475">
            <v>639</v>
          </cell>
        </row>
        <row r="476">
          <cell r="A476">
            <v>205</v>
          </cell>
        </row>
        <row r="477">
          <cell r="A477">
            <v>629</v>
          </cell>
        </row>
        <row r="478">
          <cell r="A478">
            <v>601</v>
          </cell>
        </row>
        <row r="479">
          <cell r="A479">
            <v>386</v>
          </cell>
        </row>
        <row r="480">
          <cell r="A480">
            <v>118</v>
          </cell>
        </row>
        <row r="481">
          <cell r="A481">
            <v>419</v>
          </cell>
        </row>
        <row r="482">
          <cell r="A482">
            <v>210</v>
          </cell>
        </row>
        <row r="483">
          <cell r="A483">
            <v>464</v>
          </cell>
        </row>
        <row r="484">
          <cell r="A484">
            <v>394</v>
          </cell>
        </row>
        <row r="485">
          <cell r="A485">
            <v>627</v>
          </cell>
        </row>
        <row r="486">
          <cell r="A486">
            <v>575</v>
          </cell>
        </row>
        <row r="487">
          <cell r="A487">
            <v>31</v>
          </cell>
        </row>
        <row r="488">
          <cell r="A488">
            <v>71</v>
          </cell>
        </row>
        <row r="489">
          <cell r="A489">
            <v>127</v>
          </cell>
        </row>
        <row r="490">
          <cell r="A490">
            <v>372</v>
          </cell>
        </row>
        <row r="491">
          <cell r="A491">
            <v>632</v>
          </cell>
        </row>
        <row r="492">
          <cell r="A492">
            <v>451</v>
          </cell>
        </row>
        <row r="493">
          <cell r="A493">
            <v>114</v>
          </cell>
        </row>
        <row r="494">
          <cell r="A494">
            <v>202</v>
          </cell>
        </row>
        <row r="495">
          <cell r="A495">
            <v>350</v>
          </cell>
        </row>
        <row r="496">
          <cell r="A496">
            <v>555</v>
          </cell>
        </row>
      </sheetData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523</v>
          </cell>
        </row>
        <row r="3">
          <cell r="A3">
            <v>530</v>
          </cell>
        </row>
        <row r="4">
          <cell r="A4">
            <v>568</v>
          </cell>
        </row>
        <row r="5">
          <cell r="A5">
            <v>441</v>
          </cell>
        </row>
        <row r="6">
          <cell r="A6">
            <v>247</v>
          </cell>
        </row>
        <row r="7">
          <cell r="A7">
            <v>509</v>
          </cell>
        </row>
        <row r="8">
          <cell r="A8">
            <v>131</v>
          </cell>
        </row>
        <row r="9">
          <cell r="A9">
            <v>662</v>
          </cell>
        </row>
        <row r="10">
          <cell r="A10">
            <v>612</v>
          </cell>
        </row>
        <row r="11">
          <cell r="A11">
            <v>641</v>
          </cell>
        </row>
        <row r="12">
          <cell r="A12">
            <v>334</v>
          </cell>
        </row>
        <row r="13">
          <cell r="A13">
            <v>587</v>
          </cell>
        </row>
        <row r="14">
          <cell r="A14">
            <v>257</v>
          </cell>
        </row>
        <row r="15">
          <cell r="A15">
            <v>360</v>
          </cell>
        </row>
        <row r="16">
          <cell r="A16">
            <v>354</v>
          </cell>
        </row>
        <row r="17">
          <cell r="A17">
            <v>666</v>
          </cell>
        </row>
        <row r="18">
          <cell r="A18">
            <v>449</v>
          </cell>
        </row>
        <row r="19">
          <cell r="A19">
            <v>462</v>
          </cell>
        </row>
        <row r="20">
          <cell r="A20">
            <v>226</v>
          </cell>
        </row>
        <row r="21">
          <cell r="A21">
            <v>542</v>
          </cell>
        </row>
        <row r="22">
          <cell r="A22">
            <v>233</v>
          </cell>
        </row>
        <row r="23">
          <cell r="A23">
            <v>153</v>
          </cell>
        </row>
        <row r="24">
          <cell r="A24">
            <v>10</v>
          </cell>
        </row>
        <row r="25">
          <cell r="A25">
            <v>451</v>
          </cell>
        </row>
        <row r="26">
          <cell r="A26">
            <v>632</v>
          </cell>
        </row>
        <row r="27">
          <cell r="A27">
            <v>181</v>
          </cell>
        </row>
        <row r="28">
          <cell r="A28">
            <v>524</v>
          </cell>
        </row>
        <row r="29">
          <cell r="A29">
            <v>187</v>
          </cell>
        </row>
        <row r="30">
          <cell r="A30">
            <v>40</v>
          </cell>
        </row>
        <row r="31">
          <cell r="A31">
            <v>307</v>
          </cell>
        </row>
        <row r="32">
          <cell r="A32">
            <v>497</v>
          </cell>
        </row>
        <row r="33">
          <cell r="A33">
            <v>205</v>
          </cell>
        </row>
        <row r="34">
          <cell r="A34">
            <v>9</v>
          </cell>
        </row>
        <row r="35">
          <cell r="A35">
            <v>429</v>
          </cell>
        </row>
        <row r="36">
          <cell r="A36">
            <v>602</v>
          </cell>
        </row>
        <row r="37">
          <cell r="A37">
            <v>337</v>
          </cell>
        </row>
        <row r="38">
          <cell r="A38">
            <v>27</v>
          </cell>
        </row>
        <row r="39">
          <cell r="A39">
            <v>447</v>
          </cell>
        </row>
        <row r="40">
          <cell r="A40">
            <v>621</v>
          </cell>
        </row>
        <row r="41">
          <cell r="A41">
            <v>313</v>
          </cell>
        </row>
        <row r="42">
          <cell r="A42">
            <v>318</v>
          </cell>
        </row>
        <row r="43">
          <cell r="A43">
            <v>269</v>
          </cell>
        </row>
        <row r="44">
          <cell r="A44">
            <v>22</v>
          </cell>
        </row>
        <row r="45">
          <cell r="A45">
            <v>610</v>
          </cell>
        </row>
        <row r="46">
          <cell r="A46">
            <v>365</v>
          </cell>
        </row>
        <row r="47">
          <cell r="A47">
            <v>277</v>
          </cell>
        </row>
        <row r="48">
          <cell r="A48">
            <v>358</v>
          </cell>
        </row>
        <row r="49">
          <cell r="A49">
            <v>658</v>
          </cell>
        </row>
        <row r="50">
          <cell r="A50">
            <v>229</v>
          </cell>
        </row>
        <row r="51">
          <cell r="A51">
            <v>306</v>
          </cell>
        </row>
        <row r="52">
          <cell r="A52">
            <v>656</v>
          </cell>
        </row>
        <row r="53">
          <cell r="A53">
            <v>421</v>
          </cell>
        </row>
        <row r="54">
          <cell r="A54">
            <v>392</v>
          </cell>
        </row>
        <row r="55">
          <cell r="A55">
            <v>275</v>
          </cell>
        </row>
        <row r="56">
          <cell r="A56">
            <v>549</v>
          </cell>
        </row>
        <row r="57">
          <cell r="A57">
            <v>114</v>
          </cell>
        </row>
        <row r="58">
          <cell r="A58">
            <v>382</v>
          </cell>
        </row>
        <row r="59">
          <cell r="A59">
            <v>31</v>
          </cell>
        </row>
        <row r="60">
          <cell r="A60">
            <v>550</v>
          </cell>
        </row>
        <row r="61">
          <cell r="A61">
            <v>569</v>
          </cell>
        </row>
        <row r="62">
          <cell r="A62">
            <v>157</v>
          </cell>
        </row>
        <row r="63">
          <cell r="A63">
            <v>252</v>
          </cell>
        </row>
        <row r="64">
          <cell r="A64">
            <v>172</v>
          </cell>
        </row>
        <row r="65">
          <cell r="A65">
            <v>650</v>
          </cell>
        </row>
        <row r="66">
          <cell r="A66">
            <v>118</v>
          </cell>
        </row>
        <row r="67">
          <cell r="A67">
            <v>384</v>
          </cell>
        </row>
        <row r="68">
          <cell r="A68">
            <v>298</v>
          </cell>
        </row>
        <row r="69">
          <cell r="A69">
            <v>207</v>
          </cell>
        </row>
        <row r="70">
          <cell r="A70">
            <v>264</v>
          </cell>
        </row>
        <row r="71">
          <cell r="A71">
            <v>335</v>
          </cell>
        </row>
        <row r="72">
          <cell r="A72">
            <v>418</v>
          </cell>
        </row>
        <row r="73">
          <cell r="A73">
            <v>490</v>
          </cell>
        </row>
        <row r="74">
          <cell r="A74">
            <v>561</v>
          </cell>
        </row>
        <row r="75">
          <cell r="A75">
            <v>155</v>
          </cell>
        </row>
        <row r="76">
          <cell r="A76">
            <v>659</v>
          </cell>
        </row>
        <row r="77">
          <cell r="A77">
            <v>627</v>
          </cell>
        </row>
        <row r="78">
          <cell r="A78">
            <v>367</v>
          </cell>
        </row>
        <row r="79">
          <cell r="A79">
            <v>414</v>
          </cell>
        </row>
        <row r="80">
          <cell r="A80">
            <v>415</v>
          </cell>
        </row>
        <row r="81">
          <cell r="A81">
            <v>25</v>
          </cell>
        </row>
        <row r="82">
          <cell r="A82">
            <v>98</v>
          </cell>
        </row>
        <row r="83">
          <cell r="A83">
            <v>217</v>
          </cell>
        </row>
        <row r="84">
          <cell r="A84">
            <v>202</v>
          </cell>
        </row>
        <row r="85">
          <cell r="A85">
            <v>280</v>
          </cell>
        </row>
        <row r="86">
          <cell r="A86">
            <v>642</v>
          </cell>
        </row>
        <row r="87">
          <cell r="A87">
            <v>390</v>
          </cell>
        </row>
        <row r="88">
          <cell r="A88">
            <v>1</v>
          </cell>
        </row>
        <row r="89">
          <cell r="A89">
            <v>18</v>
          </cell>
        </row>
        <row r="90">
          <cell r="A90">
            <v>288</v>
          </cell>
        </row>
        <row r="91">
          <cell r="A91">
            <v>19</v>
          </cell>
        </row>
        <row r="92">
          <cell r="A92">
            <v>315</v>
          </cell>
        </row>
        <row r="93">
          <cell r="A93">
            <v>581</v>
          </cell>
        </row>
        <row r="94">
          <cell r="A94">
            <v>465</v>
          </cell>
        </row>
        <row r="95">
          <cell r="A95">
            <v>378</v>
          </cell>
        </row>
        <row r="96">
          <cell r="A96">
            <v>287</v>
          </cell>
        </row>
        <row r="97">
          <cell r="A97">
            <v>374</v>
          </cell>
        </row>
        <row r="98">
          <cell r="A98">
            <v>615</v>
          </cell>
        </row>
        <row r="99">
          <cell r="A99">
            <v>460</v>
          </cell>
        </row>
        <row r="100">
          <cell r="A100">
            <v>238</v>
          </cell>
        </row>
        <row r="101">
          <cell r="A101">
            <v>236</v>
          </cell>
        </row>
        <row r="102">
          <cell r="A102">
            <v>376</v>
          </cell>
        </row>
        <row r="103">
          <cell r="A103">
            <v>141</v>
          </cell>
        </row>
        <row r="104">
          <cell r="A104">
            <v>302</v>
          </cell>
        </row>
        <row r="105">
          <cell r="A105">
            <v>154</v>
          </cell>
        </row>
        <row r="106">
          <cell r="A106">
            <v>281</v>
          </cell>
        </row>
        <row r="107">
          <cell r="A107">
            <v>657</v>
          </cell>
        </row>
        <row r="108">
          <cell r="A108">
            <v>391</v>
          </cell>
        </row>
        <row r="109">
          <cell r="A109">
            <v>590</v>
          </cell>
        </row>
        <row r="110">
          <cell r="A110">
            <v>406</v>
          </cell>
        </row>
        <row r="111">
          <cell r="A111">
            <v>494</v>
          </cell>
        </row>
        <row r="112">
          <cell r="A112">
            <v>225</v>
          </cell>
        </row>
        <row r="113">
          <cell r="A113">
            <v>45</v>
          </cell>
        </row>
        <row r="114">
          <cell r="A114">
            <v>47</v>
          </cell>
        </row>
        <row r="115">
          <cell r="A115">
            <v>64</v>
          </cell>
        </row>
        <row r="116">
          <cell r="A116">
            <v>151</v>
          </cell>
        </row>
        <row r="117">
          <cell r="A117">
            <v>84</v>
          </cell>
        </row>
        <row r="118">
          <cell r="A118">
            <v>188</v>
          </cell>
        </row>
        <row r="119">
          <cell r="A119">
            <v>544</v>
          </cell>
        </row>
        <row r="120">
          <cell r="A120">
            <v>24</v>
          </cell>
        </row>
        <row r="121">
          <cell r="A121">
            <v>400</v>
          </cell>
        </row>
        <row r="122">
          <cell r="A122">
            <v>149</v>
          </cell>
        </row>
        <row r="123">
          <cell r="A123">
            <v>560</v>
          </cell>
        </row>
        <row r="124">
          <cell r="A124">
            <v>469</v>
          </cell>
        </row>
        <row r="125">
          <cell r="A125">
            <v>344</v>
          </cell>
        </row>
        <row r="126">
          <cell r="A126">
            <v>70</v>
          </cell>
        </row>
        <row r="127">
          <cell r="A127">
            <v>112</v>
          </cell>
        </row>
        <row r="128">
          <cell r="A128">
            <v>81</v>
          </cell>
        </row>
        <row r="129">
          <cell r="A129">
            <v>572</v>
          </cell>
        </row>
        <row r="130">
          <cell r="A130">
            <v>628</v>
          </cell>
        </row>
        <row r="131">
          <cell r="A131">
            <v>265</v>
          </cell>
        </row>
        <row r="132">
          <cell r="A132">
            <v>580</v>
          </cell>
        </row>
        <row r="133">
          <cell r="A133">
            <v>103</v>
          </cell>
        </row>
        <row r="134">
          <cell r="A134">
            <v>653</v>
          </cell>
        </row>
        <row r="135">
          <cell r="A135">
            <v>296</v>
          </cell>
        </row>
        <row r="136">
          <cell r="A136">
            <v>291</v>
          </cell>
        </row>
        <row r="137">
          <cell r="A137">
            <v>162</v>
          </cell>
        </row>
        <row r="138">
          <cell r="A138">
            <v>604</v>
          </cell>
        </row>
        <row r="139">
          <cell r="A139">
            <v>498</v>
          </cell>
        </row>
        <row r="140">
          <cell r="A140">
            <v>240</v>
          </cell>
        </row>
        <row r="141">
          <cell r="A141">
            <v>270</v>
          </cell>
        </row>
        <row r="142">
          <cell r="A142">
            <v>426</v>
          </cell>
        </row>
        <row r="143">
          <cell r="A143">
            <v>559</v>
          </cell>
        </row>
        <row r="144">
          <cell r="A144">
            <v>613</v>
          </cell>
        </row>
        <row r="145">
          <cell r="A145">
            <v>511</v>
          </cell>
        </row>
        <row r="146">
          <cell r="A146">
            <v>134</v>
          </cell>
        </row>
        <row r="147">
          <cell r="A147">
            <v>573</v>
          </cell>
        </row>
        <row r="148">
          <cell r="A148">
            <v>72</v>
          </cell>
        </row>
        <row r="149">
          <cell r="A149">
            <v>617</v>
          </cell>
        </row>
        <row r="150">
          <cell r="A150">
            <v>592</v>
          </cell>
        </row>
        <row r="151">
          <cell r="A151">
            <v>405</v>
          </cell>
        </row>
        <row r="152">
          <cell r="A152">
            <v>361</v>
          </cell>
        </row>
        <row r="153">
          <cell r="A153">
            <v>600</v>
          </cell>
        </row>
        <row r="154">
          <cell r="A154">
            <v>316</v>
          </cell>
        </row>
        <row r="155">
          <cell r="A155">
            <v>578</v>
          </cell>
        </row>
        <row r="156">
          <cell r="A156">
            <v>147</v>
          </cell>
        </row>
        <row r="157">
          <cell r="A157">
            <v>526</v>
          </cell>
        </row>
        <row r="158">
          <cell r="A158">
            <v>489</v>
          </cell>
        </row>
        <row r="159">
          <cell r="A159">
            <v>274</v>
          </cell>
        </row>
        <row r="160">
          <cell r="A160">
            <v>261</v>
          </cell>
        </row>
        <row r="161">
          <cell r="A161">
            <v>197</v>
          </cell>
        </row>
        <row r="162">
          <cell r="A162">
            <v>381</v>
          </cell>
        </row>
        <row r="163">
          <cell r="A163">
            <v>168</v>
          </cell>
        </row>
        <row r="164">
          <cell r="A164">
            <v>146</v>
          </cell>
        </row>
        <row r="165">
          <cell r="A165">
            <v>11</v>
          </cell>
        </row>
        <row r="166">
          <cell r="A166">
            <v>338</v>
          </cell>
        </row>
        <row r="167">
          <cell r="A167">
            <v>86</v>
          </cell>
        </row>
        <row r="168">
          <cell r="A168">
            <v>145</v>
          </cell>
        </row>
        <row r="169">
          <cell r="A169">
            <v>290</v>
          </cell>
        </row>
        <row r="170">
          <cell r="A170">
            <v>230</v>
          </cell>
        </row>
        <row r="171">
          <cell r="A171">
            <v>618</v>
          </cell>
        </row>
        <row r="172">
          <cell r="A172">
            <v>186</v>
          </cell>
        </row>
        <row r="173">
          <cell r="A173">
            <v>232</v>
          </cell>
        </row>
        <row r="174">
          <cell r="A174">
            <v>348</v>
          </cell>
        </row>
        <row r="175">
          <cell r="A175">
            <v>357</v>
          </cell>
        </row>
        <row r="176">
          <cell r="A176">
            <v>609</v>
          </cell>
        </row>
        <row r="177">
          <cell r="A177">
            <v>268</v>
          </cell>
        </row>
        <row r="178">
          <cell r="A178">
            <v>67</v>
          </cell>
        </row>
        <row r="179">
          <cell r="A179">
            <v>536</v>
          </cell>
        </row>
        <row r="180">
          <cell r="A180">
            <v>8</v>
          </cell>
        </row>
        <row r="181">
          <cell r="A181">
            <v>514</v>
          </cell>
        </row>
        <row r="182">
          <cell r="A182">
            <v>450</v>
          </cell>
        </row>
        <row r="183">
          <cell r="A183">
            <v>51</v>
          </cell>
        </row>
        <row r="184">
          <cell r="A184">
            <v>459</v>
          </cell>
        </row>
        <row r="185">
          <cell r="A185">
            <v>220</v>
          </cell>
        </row>
        <row r="186">
          <cell r="A186">
            <v>430</v>
          </cell>
        </row>
        <row r="187">
          <cell r="A187">
            <v>346</v>
          </cell>
        </row>
        <row r="188">
          <cell r="A188">
            <v>167</v>
          </cell>
        </row>
        <row r="189">
          <cell r="A189">
            <v>325</v>
          </cell>
        </row>
        <row r="190">
          <cell r="A190">
            <v>340</v>
          </cell>
        </row>
        <row r="191">
          <cell r="A191">
            <v>481</v>
          </cell>
        </row>
        <row r="192">
          <cell r="A192">
            <v>562</v>
          </cell>
        </row>
        <row r="193">
          <cell r="A193">
            <v>285</v>
          </cell>
        </row>
        <row r="194">
          <cell r="A194">
            <v>620</v>
          </cell>
        </row>
        <row r="195">
          <cell r="A195">
            <v>606</v>
          </cell>
        </row>
        <row r="196">
          <cell r="A196">
            <v>253</v>
          </cell>
        </row>
        <row r="197">
          <cell r="A197">
            <v>485</v>
          </cell>
        </row>
        <row r="198">
          <cell r="A198">
            <v>251</v>
          </cell>
        </row>
        <row r="199">
          <cell r="A199">
            <v>228</v>
          </cell>
        </row>
        <row r="200">
          <cell r="A200">
            <v>386</v>
          </cell>
        </row>
        <row r="201">
          <cell r="A201">
            <v>513</v>
          </cell>
        </row>
        <row r="202">
          <cell r="A202">
            <v>553</v>
          </cell>
        </row>
        <row r="203">
          <cell r="A203">
            <v>665</v>
          </cell>
        </row>
        <row r="204">
          <cell r="A204">
            <v>565</v>
          </cell>
        </row>
        <row r="205">
          <cell r="A205">
            <v>132</v>
          </cell>
        </row>
        <row r="206">
          <cell r="A206">
            <v>297</v>
          </cell>
        </row>
        <row r="207">
          <cell r="A207">
            <v>110</v>
          </cell>
        </row>
        <row r="208">
          <cell r="A208">
            <v>493</v>
          </cell>
        </row>
        <row r="209">
          <cell r="A209">
            <v>343</v>
          </cell>
        </row>
        <row r="210">
          <cell r="A210">
            <v>93</v>
          </cell>
        </row>
        <row r="211">
          <cell r="A211">
            <v>591</v>
          </cell>
        </row>
        <row r="212">
          <cell r="A212">
            <v>128</v>
          </cell>
        </row>
        <row r="213">
          <cell r="A213">
            <v>244</v>
          </cell>
        </row>
        <row r="214">
          <cell r="A214">
            <v>61</v>
          </cell>
        </row>
        <row r="215">
          <cell r="A215">
            <v>194</v>
          </cell>
        </row>
        <row r="216">
          <cell r="A216">
            <v>152</v>
          </cell>
        </row>
        <row r="217">
          <cell r="A217">
            <v>648</v>
          </cell>
        </row>
        <row r="218">
          <cell r="A218">
            <v>301</v>
          </cell>
        </row>
        <row r="219">
          <cell r="A219">
            <v>595</v>
          </cell>
        </row>
        <row r="220">
          <cell r="A220">
            <v>33</v>
          </cell>
        </row>
        <row r="221">
          <cell r="A221">
            <v>212</v>
          </cell>
        </row>
        <row r="222">
          <cell r="A222">
            <v>411</v>
          </cell>
        </row>
        <row r="223">
          <cell r="A223">
            <v>222</v>
          </cell>
        </row>
        <row r="224">
          <cell r="A224">
            <v>567</v>
          </cell>
        </row>
        <row r="225">
          <cell r="A225">
            <v>29</v>
          </cell>
        </row>
        <row r="226">
          <cell r="A226">
            <v>535</v>
          </cell>
        </row>
        <row r="227">
          <cell r="A227">
            <v>353</v>
          </cell>
        </row>
        <row r="228">
          <cell r="A228">
            <v>215</v>
          </cell>
        </row>
        <row r="229">
          <cell r="A229">
            <v>17</v>
          </cell>
        </row>
        <row r="230">
          <cell r="A230">
            <v>144</v>
          </cell>
        </row>
        <row r="231">
          <cell r="A231">
            <v>266</v>
          </cell>
        </row>
        <row r="232">
          <cell r="A232">
            <v>614</v>
          </cell>
        </row>
        <row r="233">
          <cell r="A233">
            <v>80</v>
          </cell>
        </row>
        <row r="234">
          <cell r="A234">
            <v>3</v>
          </cell>
        </row>
        <row r="235">
          <cell r="A235">
            <v>66</v>
          </cell>
        </row>
        <row r="236">
          <cell r="A236">
            <v>293</v>
          </cell>
        </row>
        <row r="237">
          <cell r="A237">
            <v>574</v>
          </cell>
        </row>
        <row r="238">
          <cell r="A238">
            <v>551</v>
          </cell>
        </row>
        <row r="239">
          <cell r="A239">
            <v>185</v>
          </cell>
        </row>
        <row r="240">
          <cell r="A240">
            <v>651</v>
          </cell>
        </row>
        <row r="241">
          <cell r="A241">
            <v>368</v>
          </cell>
        </row>
        <row r="242">
          <cell r="A242">
            <v>331</v>
          </cell>
        </row>
        <row r="243">
          <cell r="A243">
            <v>254</v>
          </cell>
        </row>
        <row r="244">
          <cell r="A244">
            <v>295</v>
          </cell>
        </row>
        <row r="245">
          <cell r="A245">
            <v>328</v>
          </cell>
        </row>
        <row r="246">
          <cell r="A246">
            <v>437</v>
          </cell>
        </row>
        <row r="247">
          <cell r="A247">
            <v>46</v>
          </cell>
        </row>
        <row r="248">
          <cell r="A248">
            <v>369</v>
          </cell>
        </row>
        <row r="249">
          <cell r="A249">
            <v>271</v>
          </cell>
        </row>
        <row r="250">
          <cell r="A250">
            <v>156</v>
          </cell>
        </row>
        <row r="251">
          <cell r="A251">
            <v>100</v>
          </cell>
        </row>
        <row r="252">
          <cell r="A252">
            <v>176</v>
          </cell>
        </row>
        <row r="253">
          <cell r="A253">
            <v>630</v>
          </cell>
        </row>
        <row r="254">
          <cell r="A254">
            <v>193</v>
          </cell>
        </row>
        <row r="255">
          <cell r="A255">
            <v>434</v>
          </cell>
        </row>
        <row r="256">
          <cell r="A256">
            <v>521</v>
          </cell>
        </row>
        <row r="257">
          <cell r="A257">
            <v>649</v>
          </cell>
        </row>
        <row r="258">
          <cell r="A258">
            <v>633</v>
          </cell>
        </row>
        <row r="259">
          <cell r="A259">
            <v>518</v>
          </cell>
        </row>
        <row r="260">
          <cell r="A260">
            <v>322</v>
          </cell>
        </row>
        <row r="261">
          <cell r="A261">
            <v>206</v>
          </cell>
        </row>
        <row r="262">
          <cell r="A262">
            <v>164</v>
          </cell>
        </row>
        <row r="263">
          <cell r="A263">
            <v>478</v>
          </cell>
        </row>
        <row r="264">
          <cell r="A264">
            <v>333</v>
          </cell>
        </row>
        <row r="265">
          <cell r="A265">
            <v>190</v>
          </cell>
        </row>
        <row r="266">
          <cell r="A266">
            <v>79</v>
          </cell>
        </row>
        <row r="267">
          <cell r="A267">
            <v>458</v>
          </cell>
        </row>
        <row r="268">
          <cell r="A268">
            <v>616</v>
          </cell>
        </row>
        <row r="269">
          <cell r="A269">
            <v>491</v>
          </cell>
        </row>
        <row r="270">
          <cell r="A270">
            <v>351</v>
          </cell>
        </row>
        <row r="271">
          <cell r="A271">
            <v>402</v>
          </cell>
        </row>
        <row r="272">
          <cell r="A272">
            <v>398</v>
          </cell>
        </row>
        <row r="273">
          <cell r="A273">
            <v>409</v>
          </cell>
        </row>
        <row r="274">
          <cell r="A274">
            <v>15</v>
          </cell>
        </row>
        <row r="275">
          <cell r="A275">
            <v>330</v>
          </cell>
        </row>
        <row r="276">
          <cell r="A276">
            <v>506</v>
          </cell>
        </row>
        <row r="277">
          <cell r="A277">
            <v>389</v>
          </cell>
        </row>
        <row r="278">
          <cell r="A278">
            <v>166</v>
          </cell>
        </row>
        <row r="279">
          <cell r="A279">
            <v>373</v>
          </cell>
        </row>
        <row r="280">
          <cell r="A280">
            <v>203</v>
          </cell>
        </row>
        <row r="281">
          <cell r="A281">
            <v>419</v>
          </cell>
        </row>
        <row r="282">
          <cell r="A282">
            <v>525</v>
          </cell>
        </row>
        <row r="283">
          <cell r="A283">
            <v>235</v>
          </cell>
        </row>
        <row r="284">
          <cell r="A284">
            <v>427</v>
          </cell>
        </row>
        <row r="285">
          <cell r="A285">
            <v>660</v>
          </cell>
        </row>
        <row r="286">
          <cell r="A286">
            <v>424</v>
          </cell>
        </row>
        <row r="287">
          <cell r="A287">
            <v>121</v>
          </cell>
        </row>
        <row r="288">
          <cell r="A288">
            <v>624</v>
          </cell>
        </row>
        <row r="289">
          <cell r="A289">
            <v>599</v>
          </cell>
        </row>
        <row r="290">
          <cell r="A290">
            <v>395</v>
          </cell>
        </row>
        <row r="291">
          <cell r="A291">
            <v>54</v>
          </cell>
        </row>
        <row r="292">
          <cell r="A292">
            <v>448</v>
          </cell>
        </row>
        <row r="293">
          <cell r="A293">
            <v>445</v>
          </cell>
        </row>
        <row r="294">
          <cell r="A294">
            <v>557</v>
          </cell>
        </row>
        <row r="295">
          <cell r="A295">
            <v>158</v>
          </cell>
        </row>
        <row r="296">
          <cell r="A296">
            <v>379</v>
          </cell>
        </row>
        <row r="297">
          <cell r="A297">
            <v>545</v>
          </cell>
        </row>
        <row r="298">
          <cell r="A298">
            <v>21</v>
          </cell>
        </row>
        <row r="299">
          <cell r="A299">
            <v>208</v>
          </cell>
        </row>
        <row r="300">
          <cell r="A300">
            <v>552</v>
          </cell>
        </row>
        <row r="301">
          <cell r="A301">
            <v>209</v>
          </cell>
        </row>
        <row r="302">
          <cell r="A302">
            <v>58</v>
          </cell>
        </row>
        <row r="303">
          <cell r="A303">
            <v>350</v>
          </cell>
        </row>
        <row r="304">
          <cell r="A304">
            <v>423</v>
          </cell>
        </row>
        <row r="305">
          <cell r="A305">
            <v>272</v>
          </cell>
        </row>
        <row r="306">
          <cell r="A306">
            <v>35</v>
          </cell>
        </row>
        <row r="307">
          <cell r="A307">
            <v>582</v>
          </cell>
        </row>
        <row r="308">
          <cell r="A308">
            <v>396</v>
          </cell>
        </row>
        <row r="309">
          <cell r="A309">
            <v>246</v>
          </cell>
        </row>
        <row r="310">
          <cell r="A310">
            <v>622</v>
          </cell>
        </row>
        <row r="311">
          <cell r="A311">
            <v>125</v>
          </cell>
        </row>
        <row r="312">
          <cell r="A312">
            <v>359</v>
          </cell>
        </row>
        <row r="313">
          <cell r="A313">
            <v>625</v>
          </cell>
        </row>
        <row r="314">
          <cell r="A314">
            <v>60</v>
          </cell>
        </row>
        <row r="315">
          <cell r="A315">
            <v>196</v>
          </cell>
        </row>
        <row r="316">
          <cell r="A316">
            <v>184</v>
          </cell>
        </row>
        <row r="317">
          <cell r="A317">
            <v>319</v>
          </cell>
        </row>
        <row r="318">
          <cell r="A318">
            <v>239</v>
          </cell>
        </row>
        <row r="319">
          <cell r="A319">
            <v>171</v>
          </cell>
        </row>
        <row r="320">
          <cell r="A320">
            <v>366</v>
          </cell>
        </row>
        <row r="321">
          <cell r="A321">
            <v>255</v>
          </cell>
        </row>
        <row r="322">
          <cell r="A322">
            <v>341</v>
          </cell>
        </row>
        <row r="323">
          <cell r="A323">
            <v>169</v>
          </cell>
        </row>
        <row r="324">
          <cell r="A324">
            <v>611</v>
          </cell>
        </row>
        <row r="325">
          <cell r="A325">
            <v>585</v>
          </cell>
        </row>
        <row r="326">
          <cell r="A326">
            <v>519</v>
          </cell>
        </row>
        <row r="327">
          <cell r="A327">
            <v>643</v>
          </cell>
        </row>
        <row r="328">
          <cell r="A328">
            <v>639</v>
          </cell>
        </row>
        <row r="329">
          <cell r="A329">
            <v>345</v>
          </cell>
        </row>
        <row r="330">
          <cell r="A330">
            <v>91</v>
          </cell>
        </row>
        <row r="331">
          <cell r="A331">
            <v>126</v>
          </cell>
        </row>
        <row r="332">
          <cell r="A332">
            <v>273</v>
          </cell>
        </row>
        <row r="333">
          <cell r="A333">
            <v>310</v>
          </cell>
        </row>
        <row r="334">
          <cell r="A334">
            <v>299</v>
          </cell>
        </row>
        <row r="335">
          <cell r="A335">
            <v>68</v>
          </cell>
        </row>
        <row r="336">
          <cell r="A336">
            <v>138</v>
          </cell>
        </row>
        <row r="337">
          <cell r="A337">
            <v>6</v>
          </cell>
        </row>
        <row r="338">
          <cell r="A338">
            <v>107</v>
          </cell>
        </row>
        <row r="339">
          <cell r="A339">
            <v>362</v>
          </cell>
        </row>
        <row r="340">
          <cell r="A340">
            <v>289</v>
          </cell>
        </row>
        <row r="341">
          <cell r="A341">
            <v>116</v>
          </cell>
        </row>
        <row r="342">
          <cell r="A342">
            <v>597</v>
          </cell>
        </row>
        <row r="343">
          <cell r="A343">
            <v>576</v>
          </cell>
        </row>
        <row r="344">
          <cell r="A344">
            <v>464</v>
          </cell>
        </row>
        <row r="345">
          <cell r="A345">
            <v>56</v>
          </cell>
        </row>
        <row r="346">
          <cell r="A346">
            <v>20</v>
          </cell>
        </row>
        <row r="347">
          <cell r="A347">
            <v>575</v>
          </cell>
        </row>
        <row r="348">
          <cell r="A348">
            <v>533</v>
          </cell>
        </row>
        <row r="349">
          <cell r="A349">
            <v>109</v>
          </cell>
        </row>
        <row r="350">
          <cell r="A350">
            <v>654</v>
          </cell>
        </row>
        <row r="351">
          <cell r="A351">
            <v>101</v>
          </cell>
        </row>
        <row r="352">
          <cell r="A352">
            <v>87</v>
          </cell>
        </row>
        <row r="353">
          <cell r="A353">
            <v>97</v>
          </cell>
        </row>
        <row r="354">
          <cell r="A354">
            <v>528</v>
          </cell>
        </row>
        <row r="355">
          <cell r="A355">
            <v>175</v>
          </cell>
        </row>
        <row r="356">
          <cell r="A356">
            <v>78</v>
          </cell>
        </row>
        <row r="357">
          <cell r="A357">
            <v>634</v>
          </cell>
        </row>
        <row r="358">
          <cell r="A358">
            <v>161</v>
          </cell>
        </row>
        <row r="359">
          <cell r="A359">
            <v>356</v>
          </cell>
        </row>
        <row r="360">
          <cell r="A360">
            <v>399</v>
          </cell>
        </row>
        <row r="361">
          <cell r="A361">
            <v>243</v>
          </cell>
        </row>
        <row r="362">
          <cell r="A362">
            <v>467</v>
          </cell>
        </row>
        <row r="363">
          <cell r="A363">
            <v>324</v>
          </cell>
        </row>
        <row r="364">
          <cell r="A364">
            <v>139</v>
          </cell>
        </row>
        <row r="365">
          <cell r="A365">
            <v>135</v>
          </cell>
        </row>
        <row r="366">
          <cell r="A366">
            <v>119</v>
          </cell>
        </row>
        <row r="367">
          <cell r="A367">
            <v>223</v>
          </cell>
        </row>
        <row r="368">
          <cell r="A368">
            <v>619</v>
          </cell>
        </row>
        <row r="369">
          <cell r="A369">
            <v>249</v>
          </cell>
        </row>
        <row r="370">
          <cell r="A370">
            <v>59</v>
          </cell>
        </row>
        <row r="371">
          <cell r="A371">
            <v>355</v>
          </cell>
        </row>
        <row r="372">
          <cell r="A372">
            <v>601</v>
          </cell>
        </row>
        <row r="373">
          <cell r="A373">
            <v>380</v>
          </cell>
        </row>
        <row r="374">
          <cell r="A374">
            <v>191</v>
          </cell>
        </row>
        <row r="375">
          <cell r="A375">
            <v>242</v>
          </cell>
        </row>
        <row r="376">
          <cell r="A376">
            <v>655</v>
          </cell>
        </row>
        <row r="377">
          <cell r="A377">
            <v>278</v>
          </cell>
        </row>
        <row r="378">
          <cell r="A378">
            <v>137</v>
          </cell>
        </row>
        <row r="379">
          <cell r="A379">
            <v>300</v>
          </cell>
        </row>
        <row r="380">
          <cell r="A380">
            <v>387</v>
          </cell>
        </row>
        <row r="381">
          <cell r="A381">
            <v>130</v>
          </cell>
        </row>
        <row r="382">
          <cell r="A382">
            <v>472</v>
          </cell>
        </row>
        <row r="383">
          <cell r="A383">
            <v>407</v>
          </cell>
        </row>
        <row r="384">
          <cell r="A384">
            <v>108</v>
          </cell>
        </row>
        <row r="385">
          <cell r="A385">
            <v>94</v>
          </cell>
        </row>
        <row r="386">
          <cell r="A386">
            <v>626</v>
          </cell>
        </row>
        <row r="387">
          <cell r="A387">
            <v>538</v>
          </cell>
        </row>
        <row r="388">
          <cell r="A388">
            <v>189</v>
          </cell>
        </row>
        <row r="389">
          <cell r="A389">
            <v>52</v>
          </cell>
        </row>
        <row r="390">
          <cell r="A390">
            <v>92</v>
          </cell>
        </row>
        <row r="391">
          <cell r="A391">
            <v>227</v>
          </cell>
        </row>
        <row r="392">
          <cell r="A392">
            <v>198</v>
          </cell>
        </row>
        <row r="393">
          <cell r="A393">
            <v>55</v>
          </cell>
        </row>
        <row r="394">
          <cell r="A394">
            <v>237</v>
          </cell>
        </row>
        <row r="395">
          <cell r="A395">
            <v>377</v>
          </cell>
        </row>
        <row r="396">
          <cell r="A396">
            <v>483</v>
          </cell>
        </row>
        <row r="397">
          <cell r="A397">
            <v>5</v>
          </cell>
        </row>
        <row r="398">
          <cell r="A398">
            <v>488</v>
          </cell>
        </row>
        <row r="399">
          <cell r="A399">
            <v>259</v>
          </cell>
        </row>
        <row r="400">
          <cell r="A400">
            <v>444</v>
          </cell>
        </row>
        <row r="401">
          <cell r="A401">
            <v>416</v>
          </cell>
        </row>
        <row r="402">
          <cell r="A402">
            <v>204</v>
          </cell>
        </row>
        <row r="403">
          <cell r="A403">
            <v>2</v>
          </cell>
        </row>
        <row r="404">
          <cell r="A404">
            <v>583</v>
          </cell>
        </row>
        <row r="405">
          <cell r="A405">
            <v>417</v>
          </cell>
        </row>
        <row r="406">
          <cell r="A406">
            <v>282</v>
          </cell>
        </row>
        <row r="407">
          <cell r="A407">
            <v>150</v>
          </cell>
        </row>
        <row r="408">
          <cell r="A408">
            <v>326</v>
          </cell>
        </row>
        <row r="409">
          <cell r="A409">
            <v>250</v>
          </cell>
        </row>
        <row r="410">
          <cell r="A410">
            <v>646</v>
          </cell>
        </row>
        <row r="411">
          <cell r="A411">
            <v>160</v>
          </cell>
        </row>
        <row r="412">
          <cell r="A412">
            <v>256</v>
          </cell>
        </row>
        <row r="413">
          <cell r="A413">
            <v>32</v>
          </cell>
        </row>
        <row r="414">
          <cell r="A414">
            <v>584</v>
          </cell>
        </row>
        <row r="415">
          <cell r="A415">
            <v>507</v>
          </cell>
        </row>
        <row r="416">
          <cell r="A416">
            <v>443</v>
          </cell>
        </row>
        <row r="417">
          <cell r="A417">
            <v>598</v>
          </cell>
        </row>
        <row r="418">
          <cell r="A418">
            <v>397</v>
          </cell>
        </row>
        <row r="419">
          <cell r="A419">
            <v>127</v>
          </cell>
        </row>
        <row r="420">
          <cell r="A420">
            <v>644</v>
          </cell>
        </row>
        <row r="421">
          <cell r="A421">
            <v>442</v>
          </cell>
        </row>
        <row r="422">
          <cell r="A422">
            <v>636</v>
          </cell>
        </row>
        <row r="423">
          <cell r="A423">
            <v>363</v>
          </cell>
        </row>
        <row r="424">
          <cell r="A424">
            <v>370</v>
          </cell>
        </row>
        <row r="425">
          <cell r="A425">
            <v>263</v>
          </cell>
        </row>
        <row r="426">
          <cell r="A426">
            <v>260</v>
          </cell>
        </row>
        <row r="427">
          <cell r="A427">
            <v>122</v>
          </cell>
        </row>
        <row r="428">
          <cell r="A428">
            <v>371</v>
          </cell>
        </row>
        <row r="429">
          <cell r="A429">
            <v>221</v>
          </cell>
        </row>
        <row r="430">
          <cell r="A430">
            <v>76</v>
          </cell>
        </row>
        <row r="431">
          <cell r="A431">
            <v>111</v>
          </cell>
        </row>
        <row r="432">
          <cell r="A432">
            <v>142</v>
          </cell>
        </row>
        <row r="433">
          <cell r="A433">
            <v>404</v>
          </cell>
        </row>
        <row r="434">
          <cell r="A434">
            <v>477</v>
          </cell>
        </row>
        <row r="435">
          <cell r="A435">
            <v>105</v>
          </cell>
        </row>
        <row r="436">
          <cell r="A436">
            <v>28</v>
          </cell>
        </row>
        <row r="437">
          <cell r="A437">
            <v>468</v>
          </cell>
        </row>
        <row r="438">
          <cell r="A438">
            <v>136</v>
          </cell>
        </row>
        <row r="439">
          <cell r="A439">
            <v>50</v>
          </cell>
        </row>
        <row r="440">
          <cell r="A440">
            <v>73</v>
          </cell>
        </row>
        <row r="441">
          <cell r="A441">
            <v>554</v>
          </cell>
        </row>
        <row r="442">
          <cell r="A442">
            <v>563</v>
          </cell>
        </row>
        <row r="443">
          <cell r="A443">
            <v>0</v>
          </cell>
        </row>
        <row r="444">
          <cell r="A444">
            <v>248</v>
          </cell>
        </row>
        <row r="445">
          <cell r="A445">
            <v>65</v>
          </cell>
        </row>
        <row r="446">
          <cell r="A446">
            <v>492</v>
          </cell>
        </row>
        <row r="447">
          <cell r="A447">
            <v>605</v>
          </cell>
        </row>
        <row r="448">
          <cell r="A448">
            <v>339</v>
          </cell>
        </row>
        <row r="449">
          <cell r="A449">
            <v>38</v>
          </cell>
        </row>
        <row r="450">
          <cell r="A450">
            <v>342</v>
          </cell>
        </row>
        <row r="451">
          <cell r="A451">
            <v>623</v>
          </cell>
        </row>
        <row r="452">
          <cell r="A452">
            <v>564</v>
          </cell>
        </row>
        <row r="453">
          <cell r="A453">
            <v>224</v>
          </cell>
        </row>
        <row r="454">
          <cell r="A454">
            <v>508</v>
          </cell>
        </row>
        <row r="455">
          <cell r="A455">
            <v>163</v>
          </cell>
        </row>
        <row r="456">
          <cell r="A456">
            <v>30</v>
          </cell>
        </row>
        <row r="457">
          <cell r="A457">
            <v>218</v>
          </cell>
        </row>
        <row r="458">
          <cell r="A458">
            <v>106</v>
          </cell>
        </row>
        <row r="459">
          <cell r="A459">
            <v>596</v>
          </cell>
        </row>
        <row r="460">
          <cell r="A460">
            <v>638</v>
          </cell>
        </row>
        <row r="461">
          <cell r="A461">
            <v>90</v>
          </cell>
        </row>
        <row r="462">
          <cell r="A462">
            <v>647</v>
          </cell>
        </row>
        <row r="463">
          <cell r="A463">
            <v>177</v>
          </cell>
        </row>
        <row r="464">
          <cell r="A464">
            <v>645</v>
          </cell>
        </row>
        <row r="465">
          <cell r="A465">
            <v>487</v>
          </cell>
        </row>
        <row r="466">
          <cell r="A466">
            <v>577</v>
          </cell>
        </row>
        <row r="467">
          <cell r="A467">
            <v>311</v>
          </cell>
        </row>
        <row r="468">
          <cell r="A468">
            <v>200</v>
          </cell>
        </row>
        <row r="469">
          <cell r="A469">
            <v>566</v>
          </cell>
        </row>
        <row r="470">
          <cell r="A470">
            <v>292</v>
          </cell>
        </row>
        <row r="471">
          <cell r="A471">
            <v>133</v>
          </cell>
        </row>
        <row r="472">
          <cell r="A472">
            <v>36</v>
          </cell>
        </row>
        <row r="473">
          <cell r="A473">
            <v>12</v>
          </cell>
        </row>
        <row r="474">
          <cell r="A474">
            <v>120</v>
          </cell>
        </row>
        <row r="475">
          <cell r="A475">
            <v>53</v>
          </cell>
        </row>
        <row r="476">
          <cell r="A476">
            <v>312</v>
          </cell>
        </row>
        <row r="477">
          <cell r="A477">
            <v>555</v>
          </cell>
        </row>
        <row r="478">
          <cell r="A478">
            <v>7</v>
          </cell>
        </row>
        <row r="479">
          <cell r="A479">
            <v>588</v>
          </cell>
        </row>
        <row r="480">
          <cell r="A480">
            <v>594</v>
          </cell>
        </row>
        <row r="481">
          <cell r="A481">
            <v>640</v>
          </cell>
        </row>
        <row r="482">
          <cell r="A482">
            <v>537</v>
          </cell>
        </row>
        <row r="483">
          <cell r="A483">
            <v>216</v>
          </cell>
        </row>
        <row r="484">
          <cell r="A484">
            <v>284</v>
          </cell>
        </row>
        <row r="485">
          <cell r="A485">
            <v>279</v>
          </cell>
        </row>
        <row r="486">
          <cell r="A486">
            <v>41</v>
          </cell>
        </row>
        <row r="487">
          <cell r="A487">
            <v>4</v>
          </cell>
        </row>
        <row r="488">
          <cell r="A488">
            <v>663</v>
          </cell>
        </row>
        <row r="489">
          <cell r="A489">
            <v>579</v>
          </cell>
        </row>
        <row r="490">
          <cell r="A490">
            <v>192</v>
          </cell>
        </row>
        <row r="491">
          <cell r="A491">
            <v>571</v>
          </cell>
        </row>
        <row r="492">
          <cell r="A492">
            <v>635</v>
          </cell>
        </row>
        <row r="493">
          <cell r="A493">
            <v>165</v>
          </cell>
        </row>
        <row r="494">
          <cell r="A494">
            <v>637</v>
          </cell>
        </row>
        <row r="495">
          <cell r="A495">
            <v>283</v>
          </cell>
        </row>
        <row r="496">
          <cell r="A496">
            <v>516</v>
          </cell>
        </row>
      </sheetData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152</v>
          </cell>
        </row>
        <row r="3">
          <cell r="A3">
            <v>197</v>
          </cell>
        </row>
        <row r="4">
          <cell r="A4">
            <v>652</v>
          </cell>
        </row>
        <row r="5">
          <cell r="A5">
            <v>24</v>
          </cell>
        </row>
        <row r="6">
          <cell r="A6">
            <v>511</v>
          </cell>
        </row>
        <row r="7">
          <cell r="A7">
            <v>139</v>
          </cell>
        </row>
        <row r="8">
          <cell r="A8">
            <v>230</v>
          </cell>
        </row>
        <row r="9">
          <cell r="A9">
            <v>131</v>
          </cell>
        </row>
        <row r="10">
          <cell r="A10">
            <v>485</v>
          </cell>
        </row>
        <row r="11">
          <cell r="A11">
            <v>48</v>
          </cell>
        </row>
        <row r="12">
          <cell r="A12">
            <v>524</v>
          </cell>
        </row>
        <row r="13">
          <cell r="A13">
            <v>626</v>
          </cell>
        </row>
        <row r="14">
          <cell r="A14">
            <v>114</v>
          </cell>
        </row>
        <row r="15">
          <cell r="A15">
            <v>61</v>
          </cell>
        </row>
        <row r="16">
          <cell r="A16">
            <v>283</v>
          </cell>
        </row>
        <row r="17">
          <cell r="A17">
            <v>498</v>
          </cell>
        </row>
        <row r="18">
          <cell r="A18">
            <v>654</v>
          </cell>
        </row>
        <row r="19">
          <cell r="A19">
            <v>236</v>
          </cell>
        </row>
        <row r="20">
          <cell r="A20">
            <v>185</v>
          </cell>
        </row>
        <row r="21">
          <cell r="A21">
            <v>382</v>
          </cell>
        </row>
        <row r="22">
          <cell r="A22">
            <v>106</v>
          </cell>
        </row>
        <row r="23">
          <cell r="A23">
            <v>472</v>
          </cell>
        </row>
        <row r="24">
          <cell r="A24">
            <v>281</v>
          </cell>
        </row>
        <row r="25">
          <cell r="A25">
            <v>71</v>
          </cell>
        </row>
        <row r="26">
          <cell r="A26">
            <v>39</v>
          </cell>
        </row>
        <row r="27">
          <cell r="A27">
            <v>383</v>
          </cell>
        </row>
        <row r="28">
          <cell r="A28">
            <v>535</v>
          </cell>
        </row>
        <row r="29">
          <cell r="A29">
            <v>592</v>
          </cell>
        </row>
        <row r="30">
          <cell r="A30">
            <v>462</v>
          </cell>
        </row>
        <row r="31">
          <cell r="A31">
            <v>612</v>
          </cell>
        </row>
        <row r="32">
          <cell r="A32">
            <v>40</v>
          </cell>
        </row>
        <row r="33">
          <cell r="A33">
            <v>508</v>
          </cell>
        </row>
        <row r="34">
          <cell r="A34">
            <v>349</v>
          </cell>
        </row>
        <row r="35">
          <cell r="A35">
            <v>75</v>
          </cell>
        </row>
        <row r="36">
          <cell r="A36">
            <v>366</v>
          </cell>
        </row>
        <row r="37">
          <cell r="A37">
            <v>647</v>
          </cell>
        </row>
        <row r="38">
          <cell r="A38">
            <v>377</v>
          </cell>
        </row>
        <row r="39">
          <cell r="A39">
            <v>99</v>
          </cell>
        </row>
        <row r="40">
          <cell r="A40">
            <v>625</v>
          </cell>
        </row>
        <row r="41">
          <cell r="A41">
            <v>312</v>
          </cell>
        </row>
        <row r="42">
          <cell r="A42">
            <v>605</v>
          </cell>
        </row>
        <row r="43">
          <cell r="A43">
            <v>277</v>
          </cell>
        </row>
        <row r="44">
          <cell r="A44">
            <v>74</v>
          </cell>
        </row>
        <row r="45">
          <cell r="A45">
            <v>119</v>
          </cell>
        </row>
        <row r="46">
          <cell r="A46">
            <v>568</v>
          </cell>
        </row>
        <row r="47">
          <cell r="A47">
            <v>372</v>
          </cell>
        </row>
        <row r="48">
          <cell r="A48">
            <v>459</v>
          </cell>
        </row>
        <row r="49">
          <cell r="A49">
            <v>569</v>
          </cell>
        </row>
        <row r="50">
          <cell r="A50">
            <v>651</v>
          </cell>
        </row>
        <row r="51">
          <cell r="A51">
            <v>170</v>
          </cell>
        </row>
        <row r="52">
          <cell r="A52">
            <v>130</v>
          </cell>
        </row>
        <row r="53">
          <cell r="A53">
            <v>238</v>
          </cell>
        </row>
        <row r="54">
          <cell r="A54">
            <v>180</v>
          </cell>
        </row>
        <row r="55">
          <cell r="A55">
            <v>150</v>
          </cell>
        </row>
        <row r="56">
          <cell r="A56">
            <v>324</v>
          </cell>
        </row>
        <row r="57">
          <cell r="A57">
            <v>110</v>
          </cell>
        </row>
        <row r="58">
          <cell r="A58">
            <v>649</v>
          </cell>
        </row>
        <row r="59">
          <cell r="A59">
            <v>655</v>
          </cell>
        </row>
        <row r="60">
          <cell r="A60">
            <v>663</v>
          </cell>
        </row>
        <row r="61">
          <cell r="A61">
            <v>387</v>
          </cell>
        </row>
        <row r="62">
          <cell r="A62">
            <v>73</v>
          </cell>
        </row>
        <row r="63">
          <cell r="A63">
            <v>38</v>
          </cell>
        </row>
        <row r="64">
          <cell r="A64">
            <v>344</v>
          </cell>
        </row>
        <row r="65">
          <cell r="A65">
            <v>304</v>
          </cell>
        </row>
        <row r="66">
          <cell r="A66">
            <v>659</v>
          </cell>
        </row>
        <row r="67">
          <cell r="A67">
            <v>550</v>
          </cell>
        </row>
        <row r="68">
          <cell r="A68">
            <v>445</v>
          </cell>
        </row>
        <row r="69">
          <cell r="A69">
            <v>215</v>
          </cell>
        </row>
        <row r="70">
          <cell r="A70">
            <v>171</v>
          </cell>
        </row>
        <row r="71">
          <cell r="A71">
            <v>53</v>
          </cell>
        </row>
        <row r="72">
          <cell r="A72">
            <v>343</v>
          </cell>
        </row>
        <row r="73">
          <cell r="A73">
            <v>448</v>
          </cell>
        </row>
        <row r="74">
          <cell r="A74">
            <v>634</v>
          </cell>
        </row>
        <row r="75">
          <cell r="A75">
            <v>406</v>
          </cell>
        </row>
        <row r="76">
          <cell r="A76">
            <v>125</v>
          </cell>
        </row>
        <row r="77">
          <cell r="A77">
            <v>129</v>
          </cell>
        </row>
        <row r="78">
          <cell r="A78">
            <v>575</v>
          </cell>
        </row>
        <row r="79">
          <cell r="A79">
            <v>102</v>
          </cell>
        </row>
        <row r="80">
          <cell r="A80">
            <v>291</v>
          </cell>
        </row>
        <row r="81">
          <cell r="A81">
            <v>598</v>
          </cell>
        </row>
        <row r="82">
          <cell r="A82">
            <v>454</v>
          </cell>
        </row>
        <row r="83">
          <cell r="A83">
            <v>588</v>
          </cell>
        </row>
        <row r="84">
          <cell r="A84">
            <v>599</v>
          </cell>
        </row>
        <row r="85">
          <cell r="A85">
            <v>0</v>
          </cell>
        </row>
        <row r="86">
          <cell r="A86">
            <v>353</v>
          </cell>
        </row>
        <row r="87">
          <cell r="A87">
            <v>618</v>
          </cell>
        </row>
        <row r="88">
          <cell r="A88">
            <v>78</v>
          </cell>
        </row>
        <row r="89">
          <cell r="A89">
            <v>327</v>
          </cell>
        </row>
        <row r="90">
          <cell r="A90">
            <v>415</v>
          </cell>
        </row>
        <row r="91">
          <cell r="A91">
            <v>318</v>
          </cell>
        </row>
        <row r="92">
          <cell r="A92">
            <v>300</v>
          </cell>
        </row>
        <row r="93">
          <cell r="A93">
            <v>378</v>
          </cell>
        </row>
        <row r="94">
          <cell r="A94">
            <v>217</v>
          </cell>
        </row>
        <row r="95">
          <cell r="A95">
            <v>190</v>
          </cell>
        </row>
        <row r="96">
          <cell r="A96">
            <v>607</v>
          </cell>
        </row>
        <row r="97">
          <cell r="A97">
            <v>525</v>
          </cell>
        </row>
        <row r="98">
          <cell r="A98">
            <v>404</v>
          </cell>
        </row>
        <row r="99">
          <cell r="A99">
            <v>229</v>
          </cell>
        </row>
        <row r="100">
          <cell r="A100">
            <v>298</v>
          </cell>
        </row>
        <row r="101">
          <cell r="A101">
            <v>657</v>
          </cell>
        </row>
        <row r="102">
          <cell r="A102">
            <v>54</v>
          </cell>
        </row>
        <row r="103">
          <cell r="A103">
            <v>384</v>
          </cell>
        </row>
        <row r="104">
          <cell r="A104">
            <v>124</v>
          </cell>
        </row>
        <row r="105">
          <cell r="A105">
            <v>272</v>
          </cell>
        </row>
        <row r="106">
          <cell r="A106">
            <v>96</v>
          </cell>
        </row>
        <row r="107">
          <cell r="A107">
            <v>426</v>
          </cell>
        </row>
        <row r="108">
          <cell r="A108">
            <v>263</v>
          </cell>
        </row>
        <row r="109">
          <cell r="A109">
            <v>109</v>
          </cell>
        </row>
        <row r="110">
          <cell r="A110">
            <v>401</v>
          </cell>
        </row>
        <row r="111">
          <cell r="A111">
            <v>72</v>
          </cell>
        </row>
        <row r="112">
          <cell r="A112">
            <v>506</v>
          </cell>
        </row>
        <row r="113">
          <cell r="A113">
            <v>487</v>
          </cell>
        </row>
        <row r="114">
          <cell r="A114">
            <v>505</v>
          </cell>
        </row>
        <row r="115">
          <cell r="A115">
            <v>434</v>
          </cell>
        </row>
        <row r="116">
          <cell r="A116">
            <v>184</v>
          </cell>
        </row>
        <row r="117">
          <cell r="A117">
            <v>10</v>
          </cell>
        </row>
        <row r="118">
          <cell r="A118">
            <v>233</v>
          </cell>
        </row>
        <row r="119">
          <cell r="A119">
            <v>643</v>
          </cell>
        </row>
        <row r="120">
          <cell r="A120">
            <v>89</v>
          </cell>
        </row>
        <row r="121">
          <cell r="A121">
            <v>218</v>
          </cell>
        </row>
        <row r="122">
          <cell r="A122">
            <v>492</v>
          </cell>
        </row>
        <row r="123">
          <cell r="A123">
            <v>142</v>
          </cell>
        </row>
        <row r="124">
          <cell r="A124">
            <v>279</v>
          </cell>
        </row>
        <row r="125">
          <cell r="A125">
            <v>395</v>
          </cell>
        </row>
        <row r="126">
          <cell r="A126">
            <v>162</v>
          </cell>
        </row>
        <row r="127">
          <cell r="A127">
            <v>231</v>
          </cell>
        </row>
        <row r="128">
          <cell r="A128">
            <v>507</v>
          </cell>
        </row>
        <row r="129">
          <cell r="A129">
            <v>191</v>
          </cell>
        </row>
        <row r="130">
          <cell r="A130">
            <v>264</v>
          </cell>
        </row>
        <row r="131">
          <cell r="A131">
            <v>642</v>
          </cell>
        </row>
        <row r="132">
          <cell r="A132">
            <v>576</v>
          </cell>
        </row>
        <row r="133">
          <cell r="A133">
            <v>28</v>
          </cell>
        </row>
        <row r="134">
          <cell r="A134">
            <v>450</v>
          </cell>
        </row>
        <row r="135">
          <cell r="A135">
            <v>610</v>
          </cell>
        </row>
        <row r="136">
          <cell r="A136">
            <v>489</v>
          </cell>
        </row>
        <row r="137">
          <cell r="A137">
            <v>193</v>
          </cell>
        </row>
        <row r="138">
          <cell r="A138">
            <v>164</v>
          </cell>
        </row>
        <row r="139">
          <cell r="A139">
            <v>313</v>
          </cell>
        </row>
        <row r="140">
          <cell r="A140">
            <v>115</v>
          </cell>
        </row>
        <row r="141">
          <cell r="A141">
            <v>123</v>
          </cell>
        </row>
        <row r="142">
          <cell r="A142">
            <v>17</v>
          </cell>
        </row>
        <row r="143">
          <cell r="A143">
            <v>222</v>
          </cell>
        </row>
        <row r="144">
          <cell r="A144">
            <v>175</v>
          </cell>
        </row>
        <row r="145">
          <cell r="A145">
            <v>143</v>
          </cell>
        </row>
        <row r="146">
          <cell r="A146">
            <v>297</v>
          </cell>
        </row>
        <row r="147">
          <cell r="A147">
            <v>623</v>
          </cell>
        </row>
        <row r="148">
          <cell r="A148">
            <v>257</v>
          </cell>
        </row>
        <row r="149">
          <cell r="A149">
            <v>82</v>
          </cell>
        </row>
        <row r="150">
          <cell r="A150">
            <v>646</v>
          </cell>
        </row>
        <row r="151">
          <cell r="A151">
            <v>301</v>
          </cell>
        </row>
        <row r="152">
          <cell r="A152">
            <v>386</v>
          </cell>
        </row>
        <row r="153">
          <cell r="A153">
            <v>160</v>
          </cell>
        </row>
        <row r="154">
          <cell r="A154">
            <v>94</v>
          </cell>
        </row>
        <row r="155">
          <cell r="A155">
            <v>194</v>
          </cell>
        </row>
        <row r="156">
          <cell r="A156">
            <v>574</v>
          </cell>
        </row>
        <row r="157">
          <cell r="A157">
            <v>128</v>
          </cell>
        </row>
        <row r="158">
          <cell r="A158">
            <v>559</v>
          </cell>
        </row>
        <row r="159">
          <cell r="A159">
            <v>76</v>
          </cell>
        </row>
        <row r="160">
          <cell r="A160">
            <v>12</v>
          </cell>
        </row>
        <row r="161">
          <cell r="A161">
            <v>621</v>
          </cell>
        </row>
        <row r="162">
          <cell r="A162">
            <v>36</v>
          </cell>
        </row>
        <row r="163">
          <cell r="A163">
            <v>330</v>
          </cell>
        </row>
        <row r="164">
          <cell r="A164">
            <v>447</v>
          </cell>
        </row>
        <row r="165">
          <cell r="A165">
            <v>474</v>
          </cell>
        </row>
        <row r="166">
          <cell r="A166">
            <v>256</v>
          </cell>
        </row>
        <row r="167">
          <cell r="A167">
            <v>211</v>
          </cell>
        </row>
        <row r="168">
          <cell r="A168">
            <v>117</v>
          </cell>
        </row>
        <row r="169">
          <cell r="A169">
            <v>135</v>
          </cell>
        </row>
        <row r="170">
          <cell r="A170">
            <v>200</v>
          </cell>
        </row>
        <row r="171">
          <cell r="A171">
            <v>235</v>
          </cell>
        </row>
        <row r="172">
          <cell r="A172">
            <v>321</v>
          </cell>
        </row>
        <row r="173">
          <cell r="A173">
            <v>34</v>
          </cell>
        </row>
        <row r="174">
          <cell r="A174">
            <v>595</v>
          </cell>
        </row>
        <row r="175">
          <cell r="A175">
            <v>336</v>
          </cell>
        </row>
        <row r="176">
          <cell r="A176">
            <v>375</v>
          </cell>
        </row>
        <row r="177">
          <cell r="A177">
            <v>31</v>
          </cell>
        </row>
        <row r="178">
          <cell r="A178">
            <v>295</v>
          </cell>
        </row>
        <row r="179">
          <cell r="A179">
            <v>392</v>
          </cell>
        </row>
        <row r="180">
          <cell r="A180">
            <v>145</v>
          </cell>
        </row>
        <row r="181">
          <cell r="A181">
            <v>540</v>
          </cell>
        </row>
        <row r="182">
          <cell r="A182">
            <v>91</v>
          </cell>
        </row>
        <row r="183">
          <cell r="A183">
            <v>60</v>
          </cell>
        </row>
        <row r="184">
          <cell r="A184">
            <v>639</v>
          </cell>
        </row>
        <row r="185">
          <cell r="A185">
            <v>259</v>
          </cell>
        </row>
        <row r="186">
          <cell r="A186">
            <v>192</v>
          </cell>
        </row>
        <row r="187">
          <cell r="A187">
            <v>444</v>
          </cell>
        </row>
        <row r="188">
          <cell r="A188">
            <v>650</v>
          </cell>
        </row>
        <row r="189">
          <cell r="A189">
            <v>260</v>
          </cell>
        </row>
        <row r="190">
          <cell r="A190">
            <v>513</v>
          </cell>
        </row>
        <row r="191">
          <cell r="A191">
            <v>19</v>
          </cell>
        </row>
        <row r="192">
          <cell r="A192">
            <v>25</v>
          </cell>
        </row>
        <row r="193">
          <cell r="A193">
            <v>270</v>
          </cell>
        </row>
        <row r="194">
          <cell r="A194">
            <v>47</v>
          </cell>
        </row>
        <row r="195">
          <cell r="A195">
            <v>427</v>
          </cell>
        </row>
        <row r="196">
          <cell r="A196">
            <v>604</v>
          </cell>
        </row>
        <row r="197">
          <cell r="A197">
            <v>151</v>
          </cell>
        </row>
        <row r="198">
          <cell r="A198">
            <v>237</v>
          </cell>
        </row>
        <row r="199">
          <cell r="A199">
            <v>159</v>
          </cell>
        </row>
        <row r="200">
          <cell r="A200">
            <v>342</v>
          </cell>
        </row>
        <row r="201">
          <cell r="A201">
            <v>606</v>
          </cell>
        </row>
        <row r="202">
          <cell r="A202">
            <v>331</v>
          </cell>
        </row>
        <row r="203">
          <cell r="A203">
            <v>189</v>
          </cell>
        </row>
        <row r="204">
          <cell r="A204">
            <v>134</v>
          </cell>
        </row>
        <row r="205">
          <cell r="A205">
            <v>121</v>
          </cell>
        </row>
        <row r="206">
          <cell r="A206">
            <v>619</v>
          </cell>
        </row>
        <row r="207">
          <cell r="A207">
            <v>645</v>
          </cell>
        </row>
        <row r="208">
          <cell r="A208">
            <v>210</v>
          </cell>
        </row>
        <row r="209">
          <cell r="A209">
            <v>32</v>
          </cell>
        </row>
        <row r="210">
          <cell r="A210">
            <v>165</v>
          </cell>
        </row>
        <row r="211">
          <cell r="A211">
            <v>333</v>
          </cell>
        </row>
        <row r="212">
          <cell r="A212">
            <v>586</v>
          </cell>
        </row>
        <row r="213">
          <cell r="A213">
            <v>510</v>
          </cell>
        </row>
        <row r="214">
          <cell r="A214">
            <v>15</v>
          </cell>
        </row>
        <row r="215">
          <cell r="A215">
            <v>299</v>
          </cell>
        </row>
        <row r="216">
          <cell r="A216">
            <v>390</v>
          </cell>
        </row>
        <row r="217">
          <cell r="A217">
            <v>90</v>
          </cell>
        </row>
        <row r="218">
          <cell r="A218">
            <v>239</v>
          </cell>
        </row>
        <row r="219">
          <cell r="A219">
            <v>213</v>
          </cell>
        </row>
        <row r="220">
          <cell r="A220">
            <v>334</v>
          </cell>
        </row>
        <row r="221">
          <cell r="A221">
            <v>195</v>
          </cell>
        </row>
        <row r="222">
          <cell r="A222">
            <v>6</v>
          </cell>
        </row>
        <row r="223">
          <cell r="A223">
            <v>320</v>
          </cell>
        </row>
        <row r="224">
          <cell r="A224">
            <v>275</v>
          </cell>
        </row>
        <row r="225">
          <cell r="A225">
            <v>126</v>
          </cell>
        </row>
        <row r="226">
          <cell r="A226">
            <v>246</v>
          </cell>
        </row>
        <row r="227">
          <cell r="A227">
            <v>97</v>
          </cell>
        </row>
        <row r="228">
          <cell r="A228">
            <v>77</v>
          </cell>
        </row>
        <row r="229">
          <cell r="A229">
            <v>56</v>
          </cell>
        </row>
        <row r="230">
          <cell r="A230">
            <v>338</v>
          </cell>
        </row>
        <row r="231">
          <cell r="A231">
            <v>609</v>
          </cell>
        </row>
        <row r="232">
          <cell r="A232">
            <v>108</v>
          </cell>
        </row>
        <row r="233">
          <cell r="A233">
            <v>578</v>
          </cell>
        </row>
        <row r="234">
          <cell r="A234">
            <v>93</v>
          </cell>
        </row>
        <row r="235">
          <cell r="A235">
            <v>565</v>
          </cell>
        </row>
        <row r="236">
          <cell r="A236">
            <v>345</v>
          </cell>
        </row>
        <row r="237">
          <cell r="A237">
            <v>57</v>
          </cell>
        </row>
        <row r="238">
          <cell r="A238">
            <v>240</v>
          </cell>
        </row>
        <row r="239">
          <cell r="A239">
            <v>322</v>
          </cell>
        </row>
        <row r="240">
          <cell r="A240">
            <v>566</v>
          </cell>
        </row>
        <row r="241">
          <cell r="A241">
            <v>403</v>
          </cell>
        </row>
        <row r="242">
          <cell r="A242">
            <v>274</v>
          </cell>
        </row>
        <row r="243">
          <cell r="A243">
            <v>204</v>
          </cell>
        </row>
        <row r="244">
          <cell r="A244">
            <v>443</v>
          </cell>
        </row>
        <row r="245">
          <cell r="A245">
            <v>467</v>
          </cell>
        </row>
        <row r="246">
          <cell r="A246">
            <v>562</v>
          </cell>
        </row>
        <row r="247">
          <cell r="A247">
            <v>520</v>
          </cell>
        </row>
        <row r="248">
          <cell r="A248">
            <v>293</v>
          </cell>
        </row>
        <row r="249">
          <cell r="A249">
            <v>43</v>
          </cell>
        </row>
        <row r="250">
          <cell r="A250">
            <v>357</v>
          </cell>
        </row>
        <row r="251">
          <cell r="A251">
            <v>396</v>
          </cell>
        </row>
        <row r="252">
          <cell r="A252">
            <v>248</v>
          </cell>
        </row>
        <row r="253">
          <cell r="A253">
            <v>157</v>
          </cell>
        </row>
        <row r="254">
          <cell r="A254">
            <v>385</v>
          </cell>
        </row>
        <row r="255">
          <cell r="A255">
            <v>481</v>
          </cell>
        </row>
        <row r="256">
          <cell r="A256">
            <v>553</v>
          </cell>
        </row>
        <row r="257">
          <cell r="A257">
            <v>499</v>
          </cell>
        </row>
        <row r="258">
          <cell r="A258">
            <v>608</v>
          </cell>
        </row>
        <row r="259">
          <cell r="A259">
            <v>8</v>
          </cell>
        </row>
        <row r="260">
          <cell r="A260">
            <v>118</v>
          </cell>
        </row>
        <row r="261">
          <cell r="A261">
            <v>363</v>
          </cell>
        </row>
        <row r="262">
          <cell r="A262">
            <v>536</v>
          </cell>
        </row>
        <row r="263">
          <cell r="A263">
            <v>571</v>
          </cell>
        </row>
        <row r="264">
          <cell r="A264">
            <v>613</v>
          </cell>
        </row>
        <row r="265">
          <cell r="A265">
            <v>285</v>
          </cell>
        </row>
        <row r="266">
          <cell r="A266">
            <v>186</v>
          </cell>
        </row>
        <row r="267">
          <cell r="A267">
            <v>58</v>
          </cell>
        </row>
        <row r="268">
          <cell r="A268">
            <v>584</v>
          </cell>
        </row>
        <row r="269">
          <cell r="A269">
            <v>262</v>
          </cell>
        </row>
        <row r="270">
          <cell r="A270">
            <v>42</v>
          </cell>
        </row>
        <row r="271">
          <cell r="A271">
            <v>59</v>
          </cell>
        </row>
        <row r="272">
          <cell r="A272">
            <v>37</v>
          </cell>
        </row>
        <row r="273">
          <cell r="A273">
            <v>405</v>
          </cell>
        </row>
        <row r="274">
          <cell r="A274">
            <v>597</v>
          </cell>
        </row>
        <row r="275">
          <cell r="A275">
            <v>397</v>
          </cell>
        </row>
        <row r="276">
          <cell r="A276">
            <v>424</v>
          </cell>
        </row>
        <row r="277">
          <cell r="A277">
            <v>140</v>
          </cell>
        </row>
        <row r="278">
          <cell r="A278">
            <v>287</v>
          </cell>
        </row>
        <row r="279">
          <cell r="A279">
            <v>220</v>
          </cell>
        </row>
        <row r="280">
          <cell r="A280">
            <v>120</v>
          </cell>
        </row>
        <row r="281">
          <cell r="A281">
            <v>340</v>
          </cell>
        </row>
        <row r="282">
          <cell r="A282">
            <v>23</v>
          </cell>
        </row>
        <row r="283">
          <cell r="A283">
            <v>468</v>
          </cell>
        </row>
        <row r="284">
          <cell r="A284">
            <v>519</v>
          </cell>
        </row>
        <row r="285">
          <cell r="A285">
            <v>373</v>
          </cell>
        </row>
        <row r="286">
          <cell r="A286">
            <v>167</v>
          </cell>
        </row>
        <row r="287">
          <cell r="A287">
            <v>556</v>
          </cell>
        </row>
        <row r="288">
          <cell r="A288">
            <v>554</v>
          </cell>
        </row>
        <row r="289">
          <cell r="A289">
            <v>29</v>
          </cell>
        </row>
        <row r="290">
          <cell r="A290">
            <v>475</v>
          </cell>
        </row>
        <row r="291">
          <cell r="A291">
            <v>273</v>
          </cell>
        </row>
        <row r="292">
          <cell r="A292">
            <v>81</v>
          </cell>
        </row>
        <row r="293">
          <cell r="A293">
            <v>26</v>
          </cell>
        </row>
        <row r="294">
          <cell r="A294">
            <v>362</v>
          </cell>
        </row>
        <row r="295">
          <cell r="A295">
            <v>549</v>
          </cell>
        </row>
        <row r="296">
          <cell r="A296">
            <v>65</v>
          </cell>
        </row>
        <row r="297">
          <cell r="A297">
            <v>442</v>
          </cell>
        </row>
        <row r="298">
          <cell r="A298">
            <v>368</v>
          </cell>
        </row>
        <row r="299">
          <cell r="A299">
            <v>182</v>
          </cell>
        </row>
        <row r="300">
          <cell r="A300">
            <v>587</v>
          </cell>
        </row>
        <row r="301">
          <cell r="A301">
            <v>603</v>
          </cell>
        </row>
        <row r="302">
          <cell r="A302">
            <v>449</v>
          </cell>
        </row>
        <row r="303">
          <cell r="A303">
            <v>596</v>
          </cell>
        </row>
        <row r="304">
          <cell r="A304">
            <v>155</v>
          </cell>
        </row>
        <row r="305">
          <cell r="A305">
            <v>161</v>
          </cell>
        </row>
        <row r="306">
          <cell r="A306">
            <v>243</v>
          </cell>
        </row>
        <row r="307">
          <cell r="A307">
            <v>2</v>
          </cell>
        </row>
        <row r="308">
          <cell r="A308">
            <v>234</v>
          </cell>
        </row>
        <row r="309">
          <cell r="A309">
            <v>477</v>
          </cell>
        </row>
        <row r="310">
          <cell r="A310">
            <v>280</v>
          </cell>
        </row>
        <row r="311">
          <cell r="A311">
            <v>530</v>
          </cell>
        </row>
        <row r="312">
          <cell r="A312">
            <v>656</v>
          </cell>
        </row>
        <row r="313">
          <cell r="A313">
            <v>563</v>
          </cell>
        </row>
        <row r="314">
          <cell r="A314">
            <v>244</v>
          </cell>
        </row>
        <row r="315">
          <cell r="A315">
            <v>624</v>
          </cell>
        </row>
        <row r="316">
          <cell r="A316">
            <v>418</v>
          </cell>
        </row>
        <row r="317">
          <cell r="A317">
            <v>666</v>
          </cell>
        </row>
        <row r="318">
          <cell r="A318">
            <v>92</v>
          </cell>
        </row>
        <row r="319">
          <cell r="A319">
            <v>617</v>
          </cell>
        </row>
        <row r="320">
          <cell r="A320">
            <v>153</v>
          </cell>
        </row>
        <row r="321">
          <cell r="A321">
            <v>101</v>
          </cell>
        </row>
        <row r="322">
          <cell r="A322">
            <v>627</v>
          </cell>
        </row>
        <row r="323">
          <cell r="A323">
            <v>223</v>
          </cell>
        </row>
        <row r="324">
          <cell r="A324">
            <v>21</v>
          </cell>
        </row>
        <row r="325">
          <cell r="A325">
            <v>315</v>
          </cell>
        </row>
        <row r="326">
          <cell r="A326">
            <v>402</v>
          </cell>
        </row>
        <row r="327">
          <cell r="A327">
            <v>122</v>
          </cell>
        </row>
        <row r="328">
          <cell r="A328">
            <v>252</v>
          </cell>
        </row>
        <row r="329">
          <cell r="A329">
            <v>286</v>
          </cell>
        </row>
        <row r="330">
          <cell r="A330">
            <v>638</v>
          </cell>
        </row>
        <row r="331">
          <cell r="A331">
            <v>370</v>
          </cell>
        </row>
        <row r="332">
          <cell r="A332">
            <v>138</v>
          </cell>
        </row>
        <row r="333">
          <cell r="A333">
            <v>497</v>
          </cell>
        </row>
        <row r="334">
          <cell r="A334">
            <v>391</v>
          </cell>
        </row>
        <row r="335">
          <cell r="A335">
            <v>399</v>
          </cell>
        </row>
        <row r="336">
          <cell r="A336">
            <v>141</v>
          </cell>
        </row>
        <row r="337">
          <cell r="A337">
            <v>641</v>
          </cell>
        </row>
        <row r="338">
          <cell r="A338">
            <v>581</v>
          </cell>
        </row>
        <row r="339">
          <cell r="A339">
            <v>579</v>
          </cell>
        </row>
        <row r="340">
          <cell r="A340">
            <v>158</v>
          </cell>
        </row>
        <row r="341">
          <cell r="A341">
            <v>242</v>
          </cell>
        </row>
        <row r="342">
          <cell r="A342">
            <v>514</v>
          </cell>
        </row>
        <row r="343">
          <cell r="A343">
            <v>107</v>
          </cell>
        </row>
        <row r="344">
          <cell r="A344">
            <v>209</v>
          </cell>
        </row>
        <row r="345">
          <cell r="A345">
            <v>644</v>
          </cell>
        </row>
        <row r="346">
          <cell r="A346">
            <v>116</v>
          </cell>
        </row>
        <row r="347">
          <cell r="A347">
            <v>137</v>
          </cell>
        </row>
        <row r="348">
          <cell r="A348">
            <v>105</v>
          </cell>
        </row>
        <row r="349">
          <cell r="A349">
            <v>374</v>
          </cell>
        </row>
        <row r="350">
          <cell r="A350">
            <v>254</v>
          </cell>
        </row>
        <row r="351">
          <cell r="A351">
            <v>328</v>
          </cell>
        </row>
        <row r="352">
          <cell r="A352">
            <v>451</v>
          </cell>
        </row>
        <row r="353">
          <cell r="A353">
            <v>350</v>
          </cell>
        </row>
        <row r="354">
          <cell r="A354">
            <v>421</v>
          </cell>
        </row>
        <row r="355">
          <cell r="A355">
            <v>552</v>
          </cell>
        </row>
        <row r="356">
          <cell r="A356">
            <v>70</v>
          </cell>
        </row>
        <row r="357">
          <cell r="A357">
            <v>144</v>
          </cell>
        </row>
        <row r="358">
          <cell r="A358">
            <v>247</v>
          </cell>
        </row>
        <row r="359">
          <cell r="A359">
            <v>573</v>
          </cell>
        </row>
        <row r="360">
          <cell r="A360">
            <v>177</v>
          </cell>
        </row>
        <row r="361">
          <cell r="A361">
            <v>172</v>
          </cell>
        </row>
        <row r="362">
          <cell r="A362">
            <v>7</v>
          </cell>
        </row>
        <row r="363">
          <cell r="A363">
            <v>446</v>
          </cell>
        </row>
        <row r="364">
          <cell r="A364">
            <v>176</v>
          </cell>
        </row>
        <row r="365">
          <cell r="A365">
            <v>88</v>
          </cell>
        </row>
        <row r="366">
          <cell r="A366">
            <v>611</v>
          </cell>
        </row>
        <row r="367">
          <cell r="A367">
            <v>255</v>
          </cell>
        </row>
        <row r="368">
          <cell r="A368">
            <v>589</v>
          </cell>
        </row>
        <row r="369">
          <cell r="A369">
            <v>365</v>
          </cell>
        </row>
        <row r="370">
          <cell r="A370">
            <v>361</v>
          </cell>
        </row>
        <row r="371">
          <cell r="A371">
            <v>533</v>
          </cell>
        </row>
        <row r="372">
          <cell r="A372">
            <v>593</v>
          </cell>
        </row>
        <row r="373">
          <cell r="A373">
            <v>528</v>
          </cell>
        </row>
        <row r="374">
          <cell r="A374">
            <v>486</v>
          </cell>
        </row>
        <row r="375">
          <cell r="A375">
            <v>310</v>
          </cell>
        </row>
        <row r="376">
          <cell r="A376">
            <v>332</v>
          </cell>
        </row>
        <row r="377">
          <cell r="A377">
            <v>52</v>
          </cell>
        </row>
        <row r="378">
          <cell r="A378">
            <v>174</v>
          </cell>
        </row>
        <row r="379">
          <cell r="A379">
            <v>80</v>
          </cell>
        </row>
        <row r="380">
          <cell r="A380">
            <v>179</v>
          </cell>
        </row>
        <row r="381">
          <cell r="A381">
            <v>636</v>
          </cell>
        </row>
        <row r="382">
          <cell r="A382">
            <v>490</v>
          </cell>
        </row>
        <row r="383">
          <cell r="A383">
            <v>335</v>
          </cell>
        </row>
        <row r="384">
          <cell r="A384">
            <v>276</v>
          </cell>
        </row>
        <row r="385">
          <cell r="A385">
            <v>268</v>
          </cell>
        </row>
        <row r="386">
          <cell r="A386">
            <v>337</v>
          </cell>
        </row>
        <row r="387">
          <cell r="A387">
            <v>369</v>
          </cell>
        </row>
        <row r="388">
          <cell r="A388">
            <v>45</v>
          </cell>
        </row>
        <row r="389">
          <cell r="A389">
            <v>250</v>
          </cell>
        </row>
        <row r="390">
          <cell r="A390">
            <v>393</v>
          </cell>
        </row>
        <row r="391">
          <cell r="A391">
            <v>63</v>
          </cell>
        </row>
        <row r="392">
          <cell r="A392">
            <v>630</v>
          </cell>
        </row>
        <row r="393">
          <cell r="A393">
            <v>557</v>
          </cell>
        </row>
        <row r="394">
          <cell r="A394">
            <v>660</v>
          </cell>
        </row>
        <row r="395">
          <cell r="A395">
            <v>302</v>
          </cell>
        </row>
        <row r="396">
          <cell r="A396">
            <v>146</v>
          </cell>
        </row>
        <row r="397">
          <cell r="A397">
            <v>133</v>
          </cell>
        </row>
        <row r="398">
          <cell r="A398">
            <v>341</v>
          </cell>
        </row>
        <row r="399">
          <cell r="A399">
            <v>201</v>
          </cell>
        </row>
        <row r="400">
          <cell r="A400">
            <v>580</v>
          </cell>
        </row>
        <row r="401">
          <cell r="A401">
            <v>600</v>
          </cell>
        </row>
        <row r="402">
          <cell r="A402">
            <v>11</v>
          </cell>
        </row>
        <row r="403">
          <cell r="A403">
            <v>289</v>
          </cell>
        </row>
        <row r="404">
          <cell r="A404">
            <v>253</v>
          </cell>
        </row>
        <row r="405">
          <cell r="A405">
            <v>308</v>
          </cell>
        </row>
        <row r="406">
          <cell r="A406">
            <v>326</v>
          </cell>
        </row>
        <row r="407">
          <cell r="A407">
            <v>400</v>
          </cell>
        </row>
        <row r="408">
          <cell r="A408">
            <v>379</v>
          </cell>
        </row>
        <row r="409">
          <cell r="A409">
            <v>602</v>
          </cell>
        </row>
        <row r="410">
          <cell r="A410">
            <v>85</v>
          </cell>
        </row>
        <row r="411">
          <cell r="A411">
            <v>221</v>
          </cell>
        </row>
        <row r="412">
          <cell r="A412">
            <v>311</v>
          </cell>
        </row>
        <row r="413">
          <cell r="A413">
            <v>635</v>
          </cell>
        </row>
        <row r="414">
          <cell r="A414">
            <v>380</v>
          </cell>
        </row>
        <row r="415">
          <cell r="A415">
            <v>214</v>
          </cell>
        </row>
        <row r="416">
          <cell r="A416">
            <v>224</v>
          </cell>
        </row>
        <row r="417">
          <cell r="A417">
            <v>551</v>
          </cell>
        </row>
        <row r="418">
          <cell r="A418">
            <v>523</v>
          </cell>
        </row>
        <row r="419">
          <cell r="A419">
            <v>478</v>
          </cell>
        </row>
        <row r="420">
          <cell r="A420">
            <v>542</v>
          </cell>
        </row>
        <row r="421">
          <cell r="A421">
            <v>371</v>
          </cell>
        </row>
        <row r="422">
          <cell r="A422">
            <v>352</v>
          </cell>
        </row>
        <row r="423">
          <cell r="A423">
            <v>319</v>
          </cell>
        </row>
        <row r="424">
          <cell r="A424">
            <v>173</v>
          </cell>
        </row>
        <row r="425">
          <cell r="A425">
            <v>232</v>
          </cell>
        </row>
        <row r="426">
          <cell r="A426">
            <v>265</v>
          </cell>
        </row>
        <row r="427">
          <cell r="A427">
            <v>306</v>
          </cell>
        </row>
        <row r="428">
          <cell r="A428">
            <v>560</v>
          </cell>
        </row>
        <row r="429">
          <cell r="A429">
            <v>207</v>
          </cell>
        </row>
        <row r="430">
          <cell r="A430">
            <v>284</v>
          </cell>
        </row>
        <row r="431">
          <cell r="A431">
            <v>22</v>
          </cell>
        </row>
        <row r="432">
          <cell r="A432">
            <v>325</v>
          </cell>
        </row>
        <row r="433">
          <cell r="A433">
            <v>64</v>
          </cell>
        </row>
        <row r="434">
          <cell r="A434">
            <v>347</v>
          </cell>
        </row>
        <row r="435">
          <cell r="A435">
            <v>572</v>
          </cell>
        </row>
        <row r="436">
          <cell r="A436">
            <v>419</v>
          </cell>
        </row>
        <row r="437">
          <cell r="A437">
            <v>561</v>
          </cell>
        </row>
        <row r="438">
          <cell r="A438">
            <v>417</v>
          </cell>
        </row>
        <row r="439">
          <cell r="A439">
            <v>555</v>
          </cell>
        </row>
        <row r="440">
          <cell r="A440">
            <v>290</v>
          </cell>
        </row>
        <row r="441">
          <cell r="A441">
            <v>188</v>
          </cell>
        </row>
        <row r="442">
          <cell r="A442">
            <v>251</v>
          </cell>
        </row>
        <row r="443">
          <cell r="A443">
            <v>113</v>
          </cell>
        </row>
        <row r="444">
          <cell r="A444">
            <v>465</v>
          </cell>
        </row>
        <row r="445">
          <cell r="A445">
            <v>358</v>
          </cell>
        </row>
        <row r="446">
          <cell r="A446">
            <v>50</v>
          </cell>
        </row>
        <row r="447">
          <cell r="A447">
            <v>20</v>
          </cell>
        </row>
        <row r="448">
          <cell r="A448">
            <v>509</v>
          </cell>
        </row>
        <row r="449">
          <cell r="A449">
            <v>66</v>
          </cell>
        </row>
        <row r="450">
          <cell r="A450">
            <v>577</v>
          </cell>
        </row>
        <row r="451">
          <cell r="A451">
            <v>594</v>
          </cell>
        </row>
        <row r="452">
          <cell r="A452">
            <v>103</v>
          </cell>
        </row>
        <row r="453">
          <cell r="A453">
            <v>149</v>
          </cell>
        </row>
        <row r="454">
          <cell r="A454">
            <v>460</v>
          </cell>
        </row>
        <row r="455">
          <cell r="A455">
            <v>629</v>
          </cell>
        </row>
        <row r="456">
          <cell r="A456">
            <v>249</v>
          </cell>
        </row>
        <row r="457">
          <cell r="A457">
            <v>381</v>
          </cell>
        </row>
        <row r="458">
          <cell r="A458">
            <v>339</v>
          </cell>
        </row>
        <row r="459">
          <cell r="A459">
            <v>9</v>
          </cell>
        </row>
        <row r="460">
          <cell r="A460">
            <v>166</v>
          </cell>
        </row>
        <row r="461">
          <cell r="A461">
            <v>84</v>
          </cell>
        </row>
        <row r="462">
          <cell r="A462">
            <v>5</v>
          </cell>
        </row>
        <row r="463">
          <cell r="A463">
            <v>570</v>
          </cell>
        </row>
        <row r="464">
          <cell r="A464">
            <v>267</v>
          </cell>
        </row>
        <row r="465">
          <cell r="A465">
            <v>653</v>
          </cell>
        </row>
        <row r="466">
          <cell r="A466">
            <v>620</v>
          </cell>
        </row>
        <row r="467">
          <cell r="A467">
            <v>33</v>
          </cell>
        </row>
        <row r="468">
          <cell r="A468">
            <v>303</v>
          </cell>
        </row>
        <row r="469">
          <cell r="A469">
            <v>631</v>
          </cell>
        </row>
        <row r="470">
          <cell r="A470">
            <v>316</v>
          </cell>
        </row>
        <row r="471">
          <cell r="A471">
            <v>526</v>
          </cell>
        </row>
        <row r="472">
          <cell r="A472">
            <v>86</v>
          </cell>
        </row>
        <row r="473">
          <cell r="A473">
            <v>648</v>
          </cell>
        </row>
        <row r="474">
          <cell r="A474">
            <v>163</v>
          </cell>
        </row>
        <row r="475">
          <cell r="A475">
            <v>351</v>
          </cell>
        </row>
        <row r="476">
          <cell r="A476">
            <v>537</v>
          </cell>
        </row>
        <row r="477">
          <cell r="A477">
            <v>266</v>
          </cell>
        </row>
        <row r="478">
          <cell r="A478">
            <v>389</v>
          </cell>
        </row>
        <row r="479">
          <cell r="A479">
            <v>305</v>
          </cell>
        </row>
        <row r="480">
          <cell r="A480">
            <v>35</v>
          </cell>
        </row>
        <row r="481">
          <cell r="A481">
            <v>356</v>
          </cell>
        </row>
        <row r="482">
          <cell r="A482">
            <v>414</v>
          </cell>
        </row>
        <row r="483">
          <cell r="A483">
            <v>456</v>
          </cell>
        </row>
        <row r="484">
          <cell r="A484">
            <v>564</v>
          </cell>
        </row>
        <row r="485">
          <cell r="A485">
            <v>269</v>
          </cell>
        </row>
        <row r="486">
          <cell r="A486">
            <v>615</v>
          </cell>
        </row>
        <row r="487">
          <cell r="A487">
            <v>329</v>
          </cell>
        </row>
        <row r="488">
          <cell r="A488">
            <v>147</v>
          </cell>
        </row>
        <row r="489">
          <cell r="A489">
            <v>411</v>
          </cell>
        </row>
        <row r="490">
          <cell r="A490">
            <v>484</v>
          </cell>
        </row>
        <row r="491">
          <cell r="A491">
            <v>601</v>
          </cell>
        </row>
        <row r="492">
          <cell r="A492">
            <v>376</v>
          </cell>
        </row>
        <row r="493">
          <cell r="A493">
            <v>591</v>
          </cell>
        </row>
        <row r="494">
          <cell r="A494">
            <v>49</v>
          </cell>
        </row>
        <row r="495">
          <cell r="A495">
            <v>148</v>
          </cell>
        </row>
        <row r="496">
          <cell r="A496">
            <v>516</v>
          </cell>
        </row>
      </sheetData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269</v>
          </cell>
        </row>
        <row r="3">
          <cell r="A3">
            <v>263</v>
          </cell>
        </row>
        <row r="4">
          <cell r="A4">
            <v>118</v>
          </cell>
        </row>
        <row r="5">
          <cell r="A5">
            <v>446</v>
          </cell>
        </row>
        <row r="6">
          <cell r="A6">
            <v>376</v>
          </cell>
        </row>
        <row r="7">
          <cell r="A7">
            <v>283</v>
          </cell>
        </row>
        <row r="8">
          <cell r="A8">
            <v>187</v>
          </cell>
        </row>
        <row r="9">
          <cell r="A9">
            <v>290</v>
          </cell>
        </row>
        <row r="10">
          <cell r="A10">
            <v>589</v>
          </cell>
        </row>
        <row r="11">
          <cell r="A11">
            <v>270</v>
          </cell>
        </row>
        <row r="12">
          <cell r="A12">
            <v>365</v>
          </cell>
        </row>
        <row r="13">
          <cell r="A13">
            <v>468</v>
          </cell>
        </row>
        <row r="14">
          <cell r="A14">
            <v>224</v>
          </cell>
        </row>
        <row r="15">
          <cell r="A15">
            <v>553</v>
          </cell>
        </row>
        <row r="16">
          <cell r="A16">
            <v>94</v>
          </cell>
        </row>
        <row r="17">
          <cell r="A17">
            <v>537</v>
          </cell>
        </row>
        <row r="18">
          <cell r="A18">
            <v>378</v>
          </cell>
        </row>
        <row r="19">
          <cell r="A19">
            <v>350</v>
          </cell>
        </row>
        <row r="20">
          <cell r="A20">
            <v>39</v>
          </cell>
        </row>
        <row r="21">
          <cell r="A21">
            <v>293</v>
          </cell>
        </row>
        <row r="22">
          <cell r="A22">
            <v>505</v>
          </cell>
        </row>
        <row r="23">
          <cell r="A23">
            <v>231</v>
          </cell>
        </row>
        <row r="24">
          <cell r="A24">
            <v>300</v>
          </cell>
        </row>
        <row r="25">
          <cell r="A25">
            <v>658</v>
          </cell>
        </row>
        <row r="26">
          <cell r="A26">
            <v>343</v>
          </cell>
        </row>
        <row r="27">
          <cell r="A27">
            <v>52</v>
          </cell>
        </row>
        <row r="28">
          <cell r="A28">
            <v>445</v>
          </cell>
        </row>
        <row r="29">
          <cell r="A29">
            <v>25</v>
          </cell>
        </row>
        <row r="30">
          <cell r="A30">
            <v>127</v>
          </cell>
        </row>
        <row r="31">
          <cell r="A31">
            <v>128</v>
          </cell>
        </row>
        <row r="32">
          <cell r="A32">
            <v>362</v>
          </cell>
        </row>
        <row r="33">
          <cell r="A33">
            <v>418</v>
          </cell>
        </row>
        <row r="34">
          <cell r="A34">
            <v>282</v>
          </cell>
        </row>
        <row r="35">
          <cell r="A35">
            <v>226</v>
          </cell>
        </row>
        <row r="36">
          <cell r="A36">
            <v>215</v>
          </cell>
        </row>
        <row r="37">
          <cell r="A37">
            <v>159</v>
          </cell>
        </row>
        <row r="38">
          <cell r="A38">
            <v>101</v>
          </cell>
        </row>
        <row r="39">
          <cell r="A39">
            <v>377</v>
          </cell>
        </row>
        <row r="40">
          <cell r="A40">
            <v>288</v>
          </cell>
        </row>
        <row r="41">
          <cell r="A41">
            <v>371</v>
          </cell>
        </row>
        <row r="42">
          <cell r="A42">
            <v>346</v>
          </cell>
        </row>
        <row r="43">
          <cell r="A43">
            <v>4</v>
          </cell>
        </row>
        <row r="44">
          <cell r="A44">
            <v>65</v>
          </cell>
        </row>
        <row r="45">
          <cell r="A45">
            <v>66</v>
          </cell>
        </row>
        <row r="46">
          <cell r="A46">
            <v>315</v>
          </cell>
        </row>
        <row r="47">
          <cell r="A47">
            <v>607</v>
          </cell>
        </row>
        <row r="48">
          <cell r="A48">
            <v>74</v>
          </cell>
        </row>
        <row r="49">
          <cell r="A49">
            <v>112</v>
          </cell>
        </row>
        <row r="50">
          <cell r="A50">
            <v>177</v>
          </cell>
        </row>
        <row r="51">
          <cell r="A51">
            <v>190</v>
          </cell>
        </row>
        <row r="52">
          <cell r="A52">
            <v>33</v>
          </cell>
        </row>
        <row r="53">
          <cell r="A53">
            <v>307</v>
          </cell>
        </row>
        <row r="54">
          <cell r="A54">
            <v>363</v>
          </cell>
        </row>
        <row r="55">
          <cell r="A55">
            <v>179</v>
          </cell>
        </row>
        <row r="56">
          <cell r="A56">
            <v>105</v>
          </cell>
        </row>
        <row r="57">
          <cell r="A57">
            <v>311</v>
          </cell>
        </row>
        <row r="58">
          <cell r="A58">
            <v>161</v>
          </cell>
        </row>
        <row r="59">
          <cell r="A59">
            <v>93</v>
          </cell>
        </row>
        <row r="60">
          <cell r="A60">
            <v>67</v>
          </cell>
        </row>
        <row r="61">
          <cell r="A61">
            <v>648</v>
          </cell>
        </row>
        <row r="62">
          <cell r="A62">
            <v>629</v>
          </cell>
        </row>
        <row r="63">
          <cell r="A63">
            <v>89</v>
          </cell>
        </row>
        <row r="64">
          <cell r="A64">
            <v>207</v>
          </cell>
        </row>
        <row r="65">
          <cell r="A65">
            <v>5</v>
          </cell>
        </row>
        <row r="66">
          <cell r="A66">
            <v>309</v>
          </cell>
        </row>
        <row r="67">
          <cell r="A67">
            <v>45</v>
          </cell>
        </row>
        <row r="68">
          <cell r="A68">
            <v>321</v>
          </cell>
        </row>
        <row r="69">
          <cell r="A69">
            <v>312</v>
          </cell>
        </row>
        <row r="70">
          <cell r="A70">
            <v>593</v>
          </cell>
        </row>
        <row r="71">
          <cell r="A71">
            <v>252</v>
          </cell>
        </row>
        <row r="72">
          <cell r="A72">
            <v>323</v>
          </cell>
        </row>
        <row r="73">
          <cell r="A73">
            <v>549</v>
          </cell>
        </row>
        <row r="74">
          <cell r="A74">
            <v>619</v>
          </cell>
        </row>
        <row r="75">
          <cell r="A75">
            <v>409</v>
          </cell>
        </row>
        <row r="76">
          <cell r="A76">
            <v>552</v>
          </cell>
        </row>
        <row r="77">
          <cell r="A77">
            <v>146</v>
          </cell>
        </row>
        <row r="78">
          <cell r="A78">
            <v>357</v>
          </cell>
        </row>
        <row r="79">
          <cell r="A79">
            <v>50</v>
          </cell>
        </row>
        <row r="80">
          <cell r="A80">
            <v>235</v>
          </cell>
        </row>
        <row r="81">
          <cell r="A81">
            <v>175</v>
          </cell>
        </row>
        <row r="82">
          <cell r="A82">
            <v>81</v>
          </cell>
        </row>
        <row r="83">
          <cell r="A83">
            <v>345</v>
          </cell>
        </row>
        <row r="84">
          <cell r="A84">
            <v>488</v>
          </cell>
        </row>
        <row r="85">
          <cell r="A85">
            <v>123</v>
          </cell>
        </row>
        <row r="86">
          <cell r="A86">
            <v>48</v>
          </cell>
        </row>
        <row r="87">
          <cell r="A87">
            <v>587</v>
          </cell>
        </row>
        <row r="88">
          <cell r="A88">
            <v>36</v>
          </cell>
        </row>
        <row r="89">
          <cell r="A89">
            <v>450</v>
          </cell>
        </row>
        <row r="90">
          <cell r="A90">
            <v>622</v>
          </cell>
        </row>
        <row r="91">
          <cell r="A91">
            <v>528</v>
          </cell>
        </row>
        <row r="92">
          <cell r="A92">
            <v>394</v>
          </cell>
        </row>
        <row r="93">
          <cell r="A93">
            <v>55</v>
          </cell>
        </row>
        <row r="94">
          <cell r="A94">
            <v>247</v>
          </cell>
        </row>
        <row r="95">
          <cell r="A95">
            <v>109</v>
          </cell>
        </row>
        <row r="96">
          <cell r="A96">
            <v>616</v>
          </cell>
        </row>
        <row r="97">
          <cell r="A97">
            <v>232</v>
          </cell>
        </row>
        <row r="98">
          <cell r="A98">
            <v>664</v>
          </cell>
        </row>
        <row r="99">
          <cell r="A99">
            <v>366</v>
          </cell>
        </row>
        <row r="100">
          <cell r="A100">
            <v>509</v>
          </cell>
        </row>
        <row r="101">
          <cell r="A101">
            <v>34</v>
          </cell>
        </row>
        <row r="102">
          <cell r="A102">
            <v>430</v>
          </cell>
        </row>
        <row r="103">
          <cell r="A103">
            <v>368</v>
          </cell>
        </row>
        <row r="104">
          <cell r="A104">
            <v>133</v>
          </cell>
        </row>
        <row r="105">
          <cell r="A105">
            <v>392</v>
          </cell>
        </row>
        <row r="106">
          <cell r="A106">
            <v>370</v>
          </cell>
        </row>
        <row r="107">
          <cell r="A107">
            <v>46</v>
          </cell>
        </row>
        <row r="108">
          <cell r="A108">
            <v>299</v>
          </cell>
        </row>
        <row r="109">
          <cell r="A109">
            <v>568</v>
          </cell>
        </row>
        <row r="110">
          <cell r="A110">
            <v>594</v>
          </cell>
        </row>
        <row r="111">
          <cell r="A111">
            <v>163</v>
          </cell>
        </row>
        <row r="112">
          <cell r="A112">
            <v>78</v>
          </cell>
        </row>
        <row r="113">
          <cell r="A113">
            <v>444</v>
          </cell>
        </row>
        <row r="114">
          <cell r="A114">
            <v>170</v>
          </cell>
        </row>
        <row r="115">
          <cell r="A115">
            <v>97</v>
          </cell>
        </row>
        <row r="116">
          <cell r="A116">
            <v>318</v>
          </cell>
        </row>
        <row r="117">
          <cell r="A117">
            <v>160</v>
          </cell>
        </row>
        <row r="118">
          <cell r="A118">
            <v>625</v>
          </cell>
        </row>
        <row r="119">
          <cell r="A119">
            <v>395</v>
          </cell>
        </row>
        <row r="120">
          <cell r="A120">
            <v>183</v>
          </cell>
        </row>
        <row r="121">
          <cell r="A121">
            <v>195</v>
          </cell>
        </row>
        <row r="122">
          <cell r="A122">
            <v>569</v>
          </cell>
        </row>
        <row r="123">
          <cell r="A123">
            <v>381</v>
          </cell>
        </row>
        <row r="124">
          <cell r="A124">
            <v>372</v>
          </cell>
        </row>
        <row r="125">
          <cell r="A125">
            <v>474</v>
          </cell>
        </row>
        <row r="126">
          <cell r="A126">
            <v>349</v>
          </cell>
        </row>
        <row r="127">
          <cell r="A127">
            <v>76</v>
          </cell>
        </row>
        <row r="128">
          <cell r="A128">
            <v>523</v>
          </cell>
        </row>
        <row r="129">
          <cell r="A129">
            <v>265</v>
          </cell>
        </row>
        <row r="130">
          <cell r="A130">
            <v>399</v>
          </cell>
        </row>
        <row r="131">
          <cell r="A131">
            <v>417</v>
          </cell>
        </row>
        <row r="132">
          <cell r="A132">
            <v>23</v>
          </cell>
        </row>
        <row r="133">
          <cell r="A133">
            <v>155</v>
          </cell>
        </row>
        <row r="134">
          <cell r="A134">
            <v>164</v>
          </cell>
        </row>
        <row r="135">
          <cell r="A135">
            <v>58</v>
          </cell>
        </row>
        <row r="136">
          <cell r="A136">
            <v>42</v>
          </cell>
        </row>
        <row r="137">
          <cell r="A137">
            <v>423</v>
          </cell>
        </row>
        <row r="138">
          <cell r="A138">
            <v>521</v>
          </cell>
        </row>
        <row r="139">
          <cell r="A139">
            <v>44</v>
          </cell>
        </row>
        <row r="140">
          <cell r="A140">
            <v>153</v>
          </cell>
        </row>
        <row r="141">
          <cell r="A141">
            <v>140</v>
          </cell>
        </row>
        <row r="142">
          <cell r="A142">
            <v>663</v>
          </cell>
        </row>
        <row r="143">
          <cell r="A143">
            <v>208</v>
          </cell>
        </row>
        <row r="144">
          <cell r="A144">
            <v>434</v>
          </cell>
        </row>
        <row r="145">
          <cell r="A145">
            <v>459</v>
          </cell>
        </row>
        <row r="146">
          <cell r="A146">
            <v>156</v>
          </cell>
        </row>
        <row r="147">
          <cell r="A147">
            <v>149</v>
          </cell>
        </row>
        <row r="148">
          <cell r="A148">
            <v>493</v>
          </cell>
        </row>
        <row r="149">
          <cell r="A149">
            <v>645</v>
          </cell>
        </row>
        <row r="150">
          <cell r="A150">
            <v>532</v>
          </cell>
        </row>
        <row r="151">
          <cell r="A151">
            <v>618</v>
          </cell>
        </row>
        <row r="152">
          <cell r="A152">
            <v>389</v>
          </cell>
        </row>
        <row r="153">
          <cell r="A153">
            <v>576</v>
          </cell>
        </row>
        <row r="154">
          <cell r="A154">
            <v>281</v>
          </cell>
        </row>
        <row r="155">
          <cell r="A155">
            <v>275</v>
          </cell>
        </row>
        <row r="156">
          <cell r="A156">
            <v>447</v>
          </cell>
        </row>
        <row r="157">
          <cell r="A157">
            <v>75</v>
          </cell>
        </row>
        <row r="158">
          <cell r="A158">
            <v>64</v>
          </cell>
        </row>
        <row r="159">
          <cell r="A159">
            <v>56</v>
          </cell>
        </row>
        <row r="160">
          <cell r="A160">
            <v>162</v>
          </cell>
        </row>
        <row r="161">
          <cell r="A161">
            <v>472</v>
          </cell>
        </row>
        <row r="162">
          <cell r="A162">
            <v>292</v>
          </cell>
        </row>
        <row r="163">
          <cell r="A163">
            <v>339</v>
          </cell>
        </row>
        <row r="164">
          <cell r="A164">
            <v>448</v>
          </cell>
        </row>
        <row r="165">
          <cell r="A165">
            <v>449</v>
          </cell>
        </row>
        <row r="166">
          <cell r="A166">
            <v>280</v>
          </cell>
        </row>
        <row r="167">
          <cell r="A167">
            <v>660</v>
          </cell>
        </row>
        <row r="168">
          <cell r="A168">
            <v>437</v>
          </cell>
        </row>
        <row r="169">
          <cell r="A169">
            <v>347</v>
          </cell>
        </row>
        <row r="170">
          <cell r="A170">
            <v>157</v>
          </cell>
        </row>
        <row r="171">
          <cell r="A171">
            <v>241</v>
          </cell>
        </row>
        <row r="172">
          <cell r="A172">
            <v>606</v>
          </cell>
        </row>
        <row r="173">
          <cell r="A173">
            <v>326</v>
          </cell>
        </row>
        <row r="174">
          <cell r="A174">
            <v>150</v>
          </cell>
        </row>
        <row r="175">
          <cell r="A175">
            <v>27</v>
          </cell>
        </row>
        <row r="176">
          <cell r="A176">
            <v>12</v>
          </cell>
        </row>
        <row r="177">
          <cell r="A177">
            <v>180</v>
          </cell>
        </row>
        <row r="178">
          <cell r="A178">
            <v>37</v>
          </cell>
        </row>
        <row r="179">
          <cell r="A179">
            <v>20</v>
          </cell>
        </row>
        <row r="180">
          <cell r="A180">
            <v>16</v>
          </cell>
        </row>
        <row r="181">
          <cell r="A181">
            <v>491</v>
          </cell>
        </row>
        <row r="182">
          <cell r="A182">
            <v>2</v>
          </cell>
        </row>
        <row r="183">
          <cell r="A183">
            <v>158</v>
          </cell>
        </row>
        <row r="184">
          <cell r="A184">
            <v>538</v>
          </cell>
        </row>
        <row r="185">
          <cell r="A185">
            <v>340</v>
          </cell>
        </row>
        <row r="186">
          <cell r="A186">
            <v>397</v>
          </cell>
        </row>
        <row r="187">
          <cell r="A187">
            <v>116</v>
          </cell>
        </row>
        <row r="188">
          <cell r="A188">
            <v>205</v>
          </cell>
        </row>
        <row r="189">
          <cell r="A189">
            <v>662</v>
          </cell>
        </row>
        <row r="190">
          <cell r="A190">
            <v>597</v>
          </cell>
        </row>
        <row r="191">
          <cell r="A191">
            <v>355</v>
          </cell>
        </row>
        <row r="192">
          <cell r="A192">
            <v>212</v>
          </cell>
        </row>
        <row r="193">
          <cell r="A193">
            <v>151</v>
          </cell>
        </row>
        <row r="194">
          <cell r="A194">
            <v>588</v>
          </cell>
        </row>
        <row r="195">
          <cell r="A195">
            <v>644</v>
          </cell>
        </row>
        <row r="196">
          <cell r="A196">
            <v>540</v>
          </cell>
        </row>
        <row r="197">
          <cell r="A197">
            <v>621</v>
          </cell>
        </row>
        <row r="198">
          <cell r="A198">
            <v>465</v>
          </cell>
        </row>
        <row r="199">
          <cell r="A199">
            <v>481</v>
          </cell>
        </row>
        <row r="200">
          <cell r="A200">
            <v>71</v>
          </cell>
        </row>
        <row r="201">
          <cell r="A201">
            <v>344</v>
          </cell>
        </row>
        <row r="202">
          <cell r="A202">
            <v>136</v>
          </cell>
        </row>
        <row r="203">
          <cell r="A203">
            <v>406</v>
          </cell>
        </row>
        <row r="204">
          <cell r="A204">
            <v>115</v>
          </cell>
        </row>
        <row r="205">
          <cell r="A205">
            <v>257</v>
          </cell>
        </row>
        <row r="206">
          <cell r="A206">
            <v>331</v>
          </cell>
        </row>
        <row r="207">
          <cell r="A207">
            <v>487</v>
          </cell>
        </row>
        <row r="208">
          <cell r="A208">
            <v>72</v>
          </cell>
        </row>
        <row r="209">
          <cell r="A209">
            <v>261</v>
          </cell>
        </row>
        <row r="210">
          <cell r="A210">
            <v>178</v>
          </cell>
        </row>
        <row r="211">
          <cell r="A211">
            <v>192</v>
          </cell>
        </row>
        <row r="212">
          <cell r="A212">
            <v>322</v>
          </cell>
        </row>
        <row r="213">
          <cell r="A213">
            <v>477</v>
          </cell>
        </row>
        <row r="214">
          <cell r="A214">
            <v>210</v>
          </cell>
        </row>
        <row r="215">
          <cell r="A215">
            <v>32</v>
          </cell>
        </row>
        <row r="216">
          <cell r="A216">
            <v>492</v>
          </cell>
        </row>
        <row r="217">
          <cell r="A217">
            <v>386</v>
          </cell>
        </row>
        <row r="218">
          <cell r="A218">
            <v>229</v>
          </cell>
        </row>
        <row r="219">
          <cell r="A219">
            <v>268</v>
          </cell>
        </row>
        <row r="220">
          <cell r="A220">
            <v>28</v>
          </cell>
        </row>
        <row r="221">
          <cell r="A221">
            <v>485</v>
          </cell>
        </row>
        <row r="222">
          <cell r="A222">
            <v>259</v>
          </cell>
        </row>
        <row r="223">
          <cell r="A223">
            <v>356</v>
          </cell>
        </row>
        <row r="224">
          <cell r="A224">
            <v>139</v>
          </cell>
        </row>
        <row r="225">
          <cell r="A225">
            <v>88</v>
          </cell>
        </row>
        <row r="226">
          <cell r="A226">
            <v>427</v>
          </cell>
        </row>
        <row r="227">
          <cell r="A227">
            <v>600</v>
          </cell>
        </row>
        <row r="228">
          <cell r="A228">
            <v>414</v>
          </cell>
        </row>
        <row r="229">
          <cell r="A229">
            <v>632</v>
          </cell>
        </row>
        <row r="230">
          <cell r="A230">
            <v>301</v>
          </cell>
        </row>
        <row r="231">
          <cell r="A231">
            <v>308</v>
          </cell>
        </row>
        <row r="232">
          <cell r="A232">
            <v>519</v>
          </cell>
        </row>
        <row r="233">
          <cell r="A233">
            <v>400</v>
          </cell>
        </row>
        <row r="234">
          <cell r="A234">
            <v>637</v>
          </cell>
        </row>
        <row r="235">
          <cell r="A235">
            <v>341</v>
          </cell>
        </row>
        <row r="236">
          <cell r="A236">
            <v>510</v>
          </cell>
        </row>
        <row r="237">
          <cell r="A237">
            <v>464</v>
          </cell>
        </row>
        <row r="238">
          <cell r="A238">
            <v>596</v>
          </cell>
        </row>
        <row r="239">
          <cell r="A239">
            <v>276</v>
          </cell>
        </row>
        <row r="240">
          <cell r="A240">
            <v>47</v>
          </cell>
        </row>
        <row r="241">
          <cell r="A241">
            <v>113</v>
          </cell>
        </row>
        <row r="242">
          <cell r="A242">
            <v>193</v>
          </cell>
        </row>
        <row r="243">
          <cell r="A243">
            <v>643</v>
          </cell>
        </row>
        <row r="244">
          <cell r="A244">
            <v>651</v>
          </cell>
        </row>
        <row r="245">
          <cell r="A245">
            <v>380</v>
          </cell>
        </row>
        <row r="246">
          <cell r="A246">
            <v>54</v>
          </cell>
        </row>
        <row r="247">
          <cell r="A247">
            <v>337</v>
          </cell>
        </row>
        <row r="248">
          <cell r="A248">
            <v>591</v>
          </cell>
        </row>
        <row r="249">
          <cell r="A249">
            <v>564</v>
          </cell>
        </row>
        <row r="250">
          <cell r="A250">
            <v>197</v>
          </cell>
        </row>
        <row r="251">
          <cell r="A251">
            <v>199</v>
          </cell>
        </row>
        <row r="252">
          <cell r="A252">
            <v>10</v>
          </cell>
        </row>
        <row r="253">
          <cell r="A253">
            <v>497</v>
          </cell>
        </row>
        <row r="254">
          <cell r="A254">
            <v>254</v>
          </cell>
        </row>
        <row r="255">
          <cell r="A255">
            <v>204</v>
          </cell>
        </row>
        <row r="256">
          <cell r="A256">
            <v>182</v>
          </cell>
        </row>
        <row r="257">
          <cell r="A257">
            <v>364</v>
          </cell>
        </row>
        <row r="258">
          <cell r="A258">
            <v>558</v>
          </cell>
        </row>
        <row r="259">
          <cell r="A259">
            <v>665</v>
          </cell>
        </row>
        <row r="260">
          <cell r="A260">
            <v>325</v>
          </cell>
        </row>
        <row r="261">
          <cell r="A261">
            <v>462</v>
          </cell>
        </row>
        <row r="262">
          <cell r="A262">
            <v>514</v>
          </cell>
        </row>
        <row r="263">
          <cell r="A263">
            <v>561</v>
          </cell>
        </row>
        <row r="264">
          <cell r="A264">
            <v>152</v>
          </cell>
        </row>
        <row r="265">
          <cell r="A265">
            <v>165</v>
          </cell>
        </row>
        <row r="266">
          <cell r="A266">
            <v>172</v>
          </cell>
        </row>
        <row r="267">
          <cell r="A267">
            <v>255</v>
          </cell>
        </row>
        <row r="268">
          <cell r="A268">
            <v>110</v>
          </cell>
        </row>
        <row r="269">
          <cell r="A269">
            <v>333</v>
          </cell>
        </row>
        <row r="270">
          <cell r="A270">
            <v>144</v>
          </cell>
        </row>
        <row r="271">
          <cell r="A271">
            <v>202</v>
          </cell>
        </row>
        <row r="272">
          <cell r="A272">
            <v>598</v>
          </cell>
        </row>
        <row r="273">
          <cell r="A273">
            <v>438</v>
          </cell>
        </row>
        <row r="274">
          <cell r="A274">
            <v>359</v>
          </cell>
        </row>
        <row r="275">
          <cell r="A275">
            <v>223</v>
          </cell>
        </row>
        <row r="276">
          <cell r="A276">
            <v>1</v>
          </cell>
        </row>
        <row r="277">
          <cell r="A277">
            <v>272</v>
          </cell>
        </row>
        <row r="278">
          <cell r="A278">
            <v>69</v>
          </cell>
        </row>
        <row r="279">
          <cell r="A279">
            <v>98</v>
          </cell>
        </row>
        <row r="280">
          <cell r="A280">
            <v>167</v>
          </cell>
        </row>
        <row r="281">
          <cell r="A281">
            <v>536</v>
          </cell>
        </row>
        <row r="282">
          <cell r="A282">
            <v>296</v>
          </cell>
        </row>
        <row r="283">
          <cell r="A283">
            <v>335</v>
          </cell>
        </row>
        <row r="284">
          <cell r="A284">
            <v>332</v>
          </cell>
        </row>
        <row r="285">
          <cell r="A285">
            <v>289</v>
          </cell>
        </row>
        <row r="286">
          <cell r="A286">
            <v>666</v>
          </cell>
        </row>
        <row r="287">
          <cell r="A287">
            <v>650</v>
          </cell>
        </row>
        <row r="288">
          <cell r="A288">
            <v>653</v>
          </cell>
        </row>
        <row r="289">
          <cell r="A289">
            <v>571</v>
          </cell>
        </row>
        <row r="290">
          <cell r="A290">
            <v>555</v>
          </cell>
        </row>
        <row r="291">
          <cell r="A291">
            <v>484</v>
          </cell>
        </row>
        <row r="292">
          <cell r="A292">
            <v>415</v>
          </cell>
        </row>
        <row r="293">
          <cell r="A293">
            <v>535</v>
          </cell>
        </row>
        <row r="294">
          <cell r="A294">
            <v>13</v>
          </cell>
        </row>
        <row r="295">
          <cell r="A295">
            <v>526</v>
          </cell>
        </row>
        <row r="296">
          <cell r="A296">
            <v>198</v>
          </cell>
        </row>
        <row r="297">
          <cell r="A297">
            <v>563</v>
          </cell>
        </row>
        <row r="298">
          <cell r="A298">
            <v>6</v>
          </cell>
        </row>
        <row r="299">
          <cell r="A299">
            <v>494</v>
          </cell>
        </row>
        <row r="300">
          <cell r="A300">
            <v>631</v>
          </cell>
        </row>
        <row r="301">
          <cell r="A301">
            <v>592</v>
          </cell>
        </row>
        <row r="302">
          <cell r="A302">
            <v>21</v>
          </cell>
        </row>
        <row r="303">
          <cell r="A303">
            <v>567</v>
          </cell>
        </row>
        <row r="304">
          <cell r="A304">
            <v>61</v>
          </cell>
        </row>
        <row r="305">
          <cell r="A305">
            <v>291</v>
          </cell>
        </row>
        <row r="306">
          <cell r="A306">
            <v>324</v>
          </cell>
        </row>
        <row r="307">
          <cell r="A307">
            <v>360</v>
          </cell>
        </row>
        <row r="308">
          <cell r="A308">
            <v>506</v>
          </cell>
        </row>
        <row r="309">
          <cell r="A309">
            <v>441</v>
          </cell>
        </row>
        <row r="310">
          <cell r="A310">
            <v>559</v>
          </cell>
        </row>
        <row r="311">
          <cell r="A311">
            <v>274</v>
          </cell>
        </row>
        <row r="312">
          <cell r="A312">
            <v>239</v>
          </cell>
        </row>
        <row r="313">
          <cell r="A313">
            <v>285</v>
          </cell>
        </row>
        <row r="314">
          <cell r="A314">
            <v>248</v>
          </cell>
        </row>
        <row r="315">
          <cell r="A315">
            <v>134</v>
          </cell>
        </row>
        <row r="316">
          <cell r="A316">
            <v>121</v>
          </cell>
        </row>
        <row r="317">
          <cell r="A317">
            <v>550</v>
          </cell>
        </row>
        <row r="318">
          <cell r="A318">
            <v>585</v>
          </cell>
        </row>
        <row r="319">
          <cell r="A319">
            <v>122</v>
          </cell>
        </row>
        <row r="320">
          <cell r="A320">
            <v>612</v>
          </cell>
        </row>
        <row r="321">
          <cell r="A321">
            <v>271</v>
          </cell>
        </row>
        <row r="322">
          <cell r="A322">
            <v>467</v>
          </cell>
        </row>
        <row r="323">
          <cell r="A323">
            <v>511</v>
          </cell>
        </row>
        <row r="324">
          <cell r="A324">
            <v>628</v>
          </cell>
        </row>
        <row r="325">
          <cell r="A325">
            <v>119</v>
          </cell>
        </row>
        <row r="326">
          <cell r="A326">
            <v>641</v>
          </cell>
        </row>
        <row r="327">
          <cell r="A327">
            <v>19</v>
          </cell>
        </row>
        <row r="328">
          <cell r="A328">
            <v>40</v>
          </cell>
        </row>
        <row r="329">
          <cell r="A329">
            <v>516</v>
          </cell>
        </row>
        <row r="330">
          <cell r="A330">
            <v>219</v>
          </cell>
        </row>
        <row r="331">
          <cell r="A331">
            <v>424</v>
          </cell>
        </row>
        <row r="332">
          <cell r="A332">
            <v>375</v>
          </cell>
        </row>
        <row r="333">
          <cell r="A333">
            <v>489</v>
          </cell>
        </row>
        <row r="334">
          <cell r="A334">
            <v>95</v>
          </cell>
        </row>
        <row r="335">
          <cell r="A335">
            <v>390</v>
          </cell>
        </row>
        <row r="336">
          <cell r="A336">
            <v>138</v>
          </cell>
        </row>
        <row r="337">
          <cell r="A337">
            <v>302</v>
          </cell>
        </row>
        <row r="338">
          <cell r="A338">
            <v>294</v>
          </cell>
        </row>
        <row r="339">
          <cell r="A339">
            <v>60</v>
          </cell>
        </row>
        <row r="340">
          <cell r="A340">
            <v>168</v>
          </cell>
        </row>
        <row r="341">
          <cell r="A341">
            <v>188</v>
          </cell>
        </row>
        <row r="342">
          <cell r="A342">
            <v>18</v>
          </cell>
        </row>
        <row r="343">
          <cell r="A343">
            <v>220</v>
          </cell>
        </row>
        <row r="344">
          <cell r="A344">
            <v>106</v>
          </cell>
        </row>
        <row r="345">
          <cell r="A345">
            <v>57</v>
          </cell>
        </row>
        <row r="346">
          <cell r="A346">
            <v>584</v>
          </cell>
        </row>
        <row r="347">
          <cell r="A347">
            <v>206</v>
          </cell>
        </row>
        <row r="348">
          <cell r="A348">
            <v>473</v>
          </cell>
        </row>
        <row r="349">
          <cell r="A349">
            <v>7</v>
          </cell>
        </row>
        <row r="350">
          <cell r="A350">
            <v>143</v>
          </cell>
        </row>
        <row r="351">
          <cell r="A351">
            <v>398</v>
          </cell>
        </row>
        <row r="352">
          <cell r="A352">
            <v>460</v>
          </cell>
        </row>
        <row r="353">
          <cell r="A353">
            <v>545</v>
          </cell>
        </row>
        <row r="354">
          <cell r="A354">
            <v>92</v>
          </cell>
        </row>
        <row r="355">
          <cell r="A355">
            <v>295</v>
          </cell>
        </row>
        <row r="356">
          <cell r="A356">
            <v>126</v>
          </cell>
        </row>
        <row r="357">
          <cell r="A357">
            <v>566</v>
          </cell>
        </row>
        <row r="358">
          <cell r="A358">
            <v>652</v>
          </cell>
        </row>
        <row r="359">
          <cell r="A359">
            <v>103</v>
          </cell>
        </row>
        <row r="360">
          <cell r="A360">
            <v>483</v>
          </cell>
        </row>
        <row r="361">
          <cell r="A361">
            <v>348</v>
          </cell>
        </row>
        <row r="362">
          <cell r="A362">
            <v>214</v>
          </cell>
        </row>
        <row r="363">
          <cell r="A363">
            <v>657</v>
          </cell>
        </row>
        <row r="364">
          <cell r="A364">
            <v>330</v>
          </cell>
        </row>
        <row r="365">
          <cell r="A365">
            <v>533</v>
          </cell>
        </row>
        <row r="366">
          <cell r="A366">
            <v>29</v>
          </cell>
        </row>
        <row r="367">
          <cell r="A367">
            <v>327</v>
          </cell>
        </row>
        <row r="368">
          <cell r="A368">
            <v>83</v>
          </cell>
        </row>
        <row r="369">
          <cell r="A369">
            <v>353</v>
          </cell>
        </row>
        <row r="370">
          <cell r="A370">
            <v>329</v>
          </cell>
        </row>
        <row r="371">
          <cell r="A371">
            <v>615</v>
          </cell>
        </row>
        <row r="372">
          <cell r="A372">
            <v>228</v>
          </cell>
        </row>
        <row r="373">
          <cell r="A373">
            <v>111</v>
          </cell>
        </row>
        <row r="374">
          <cell r="A374">
            <v>240</v>
          </cell>
        </row>
        <row r="375">
          <cell r="A375">
            <v>38</v>
          </cell>
        </row>
        <row r="376">
          <cell r="A376">
            <v>91</v>
          </cell>
        </row>
        <row r="377">
          <cell r="A377">
            <v>79</v>
          </cell>
        </row>
        <row r="378">
          <cell r="A378">
            <v>90</v>
          </cell>
        </row>
        <row r="379">
          <cell r="A379">
            <v>403</v>
          </cell>
        </row>
        <row r="380">
          <cell r="A380">
            <v>595</v>
          </cell>
        </row>
        <row r="381">
          <cell r="A381">
            <v>132</v>
          </cell>
        </row>
        <row r="382">
          <cell r="A382">
            <v>578</v>
          </cell>
        </row>
        <row r="383">
          <cell r="A383">
            <v>63</v>
          </cell>
        </row>
        <row r="384">
          <cell r="A384">
            <v>583</v>
          </cell>
        </row>
        <row r="385">
          <cell r="A385">
            <v>442</v>
          </cell>
        </row>
        <row r="386">
          <cell r="A386">
            <v>416</v>
          </cell>
        </row>
        <row r="387">
          <cell r="A387">
            <v>520</v>
          </cell>
        </row>
        <row r="388">
          <cell r="A388">
            <v>305</v>
          </cell>
        </row>
        <row r="389">
          <cell r="A389">
            <v>513</v>
          </cell>
        </row>
        <row r="390">
          <cell r="A390">
            <v>145</v>
          </cell>
        </row>
        <row r="391">
          <cell r="A391">
            <v>354</v>
          </cell>
        </row>
        <row r="392">
          <cell r="A392">
            <v>586</v>
          </cell>
        </row>
        <row r="393">
          <cell r="A393">
            <v>125</v>
          </cell>
        </row>
        <row r="394">
          <cell r="A394">
            <v>498</v>
          </cell>
        </row>
        <row r="395">
          <cell r="A395">
            <v>258</v>
          </cell>
        </row>
        <row r="396">
          <cell r="A396">
            <v>213</v>
          </cell>
        </row>
        <row r="397">
          <cell r="A397">
            <v>227</v>
          </cell>
        </row>
        <row r="398">
          <cell r="A398">
            <v>575</v>
          </cell>
        </row>
        <row r="399">
          <cell r="A399">
            <v>62</v>
          </cell>
        </row>
        <row r="400">
          <cell r="A400">
            <v>580</v>
          </cell>
        </row>
        <row r="401">
          <cell r="A401">
            <v>100</v>
          </cell>
        </row>
        <row r="402">
          <cell r="A402">
            <v>73</v>
          </cell>
        </row>
        <row r="403">
          <cell r="A403">
            <v>303</v>
          </cell>
        </row>
        <row r="404">
          <cell r="A404">
            <v>639</v>
          </cell>
        </row>
        <row r="405">
          <cell r="A405">
            <v>608</v>
          </cell>
        </row>
        <row r="406">
          <cell r="A406">
            <v>233</v>
          </cell>
        </row>
        <row r="407">
          <cell r="A407">
            <v>659</v>
          </cell>
        </row>
        <row r="408">
          <cell r="A408">
            <v>277</v>
          </cell>
        </row>
        <row r="409">
          <cell r="A409">
            <v>617</v>
          </cell>
        </row>
        <row r="410">
          <cell r="A410">
            <v>314</v>
          </cell>
        </row>
        <row r="411">
          <cell r="A411">
            <v>367</v>
          </cell>
        </row>
        <row r="412">
          <cell r="A412">
            <v>245</v>
          </cell>
        </row>
        <row r="413">
          <cell r="A413">
            <v>656</v>
          </cell>
        </row>
        <row r="414">
          <cell r="A414">
            <v>572</v>
          </cell>
        </row>
        <row r="415">
          <cell r="A415">
            <v>200</v>
          </cell>
        </row>
        <row r="416">
          <cell r="A416">
            <v>264</v>
          </cell>
        </row>
        <row r="417">
          <cell r="A417">
            <v>176</v>
          </cell>
        </row>
        <row r="418">
          <cell r="A418">
            <v>230</v>
          </cell>
        </row>
        <row r="419">
          <cell r="A419">
            <v>342</v>
          </cell>
        </row>
        <row r="420">
          <cell r="A420">
            <v>601</v>
          </cell>
        </row>
        <row r="421">
          <cell r="A421">
            <v>86</v>
          </cell>
        </row>
        <row r="422">
          <cell r="A422">
            <v>603</v>
          </cell>
        </row>
        <row r="423">
          <cell r="A423">
            <v>181</v>
          </cell>
        </row>
        <row r="424">
          <cell r="A424">
            <v>130</v>
          </cell>
        </row>
        <row r="425">
          <cell r="A425">
            <v>382</v>
          </cell>
        </row>
        <row r="426">
          <cell r="A426">
            <v>169</v>
          </cell>
        </row>
        <row r="427">
          <cell r="A427">
            <v>624</v>
          </cell>
        </row>
        <row r="428">
          <cell r="A428">
            <v>249</v>
          </cell>
        </row>
        <row r="429">
          <cell r="A429">
            <v>120</v>
          </cell>
        </row>
        <row r="430">
          <cell r="A430">
            <v>429</v>
          </cell>
        </row>
        <row r="431">
          <cell r="A431">
            <v>260</v>
          </cell>
        </row>
        <row r="432">
          <cell r="A432">
            <v>184</v>
          </cell>
        </row>
        <row r="433">
          <cell r="A433">
            <v>189</v>
          </cell>
        </row>
        <row r="434">
          <cell r="A434">
            <v>454</v>
          </cell>
        </row>
        <row r="435">
          <cell r="A435">
            <v>319</v>
          </cell>
        </row>
        <row r="436">
          <cell r="A436">
            <v>562</v>
          </cell>
        </row>
        <row r="437">
          <cell r="A437">
            <v>351</v>
          </cell>
        </row>
        <row r="438">
          <cell r="A438">
            <v>306</v>
          </cell>
        </row>
        <row r="439">
          <cell r="A439">
            <v>217</v>
          </cell>
        </row>
        <row r="440">
          <cell r="A440">
            <v>560</v>
          </cell>
        </row>
        <row r="441">
          <cell r="A441">
            <v>286</v>
          </cell>
        </row>
        <row r="442">
          <cell r="A442">
            <v>267</v>
          </cell>
        </row>
        <row r="443">
          <cell r="A443">
            <v>108</v>
          </cell>
        </row>
        <row r="444">
          <cell r="A444">
            <v>385</v>
          </cell>
        </row>
        <row r="445">
          <cell r="A445">
            <v>334</v>
          </cell>
        </row>
        <row r="446">
          <cell r="A446">
            <v>524</v>
          </cell>
        </row>
        <row r="447">
          <cell r="A447">
            <v>102</v>
          </cell>
        </row>
        <row r="448">
          <cell r="A448">
            <v>84</v>
          </cell>
        </row>
        <row r="449">
          <cell r="A449">
            <v>298</v>
          </cell>
        </row>
        <row r="450">
          <cell r="A450">
            <v>80</v>
          </cell>
        </row>
        <row r="451">
          <cell r="A451">
            <v>469</v>
          </cell>
        </row>
        <row r="452">
          <cell r="A452">
            <v>402</v>
          </cell>
        </row>
        <row r="453">
          <cell r="A453">
            <v>623</v>
          </cell>
        </row>
        <row r="454">
          <cell r="A454">
            <v>262</v>
          </cell>
        </row>
        <row r="455">
          <cell r="A455">
            <v>620</v>
          </cell>
        </row>
        <row r="456">
          <cell r="A456">
            <v>41</v>
          </cell>
        </row>
        <row r="457">
          <cell r="A457">
            <v>369</v>
          </cell>
        </row>
        <row r="458">
          <cell r="A458">
            <v>574</v>
          </cell>
        </row>
        <row r="459">
          <cell r="A459">
            <v>107</v>
          </cell>
        </row>
        <row r="460">
          <cell r="A460">
            <v>266</v>
          </cell>
        </row>
        <row r="461">
          <cell r="A461">
            <v>573</v>
          </cell>
        </row>
        <row r="462">
          <cell r="A462">
            <v>407</v>
          </cell>
        </row>
        <row r="463">
          <cell r="A463">
            <v>203</v>
          </cell>
        </row>
        <row r="464">
          <cell r="A464">
            <v>655</v>
          </cell>
        </row>
        <row r="465">
          <cell r="A465">
            <v>201</v>
          </cell>
        </row>
        <row r="466">
          <cell r="A466">
            <v>404</v>
          </cell>
        </row>
        <row r="467">
          <cell r="A467">
            <v>225</v>
          </cell>
        </row>
        <row r="468">
          <cell r="A468">
            <v>556</v>
          </cell>
        </row>
        <row r="469">
          <cell r="A469">
            <v>209</v>
          </cell>
        </row>
        <row r="470">
          <cell r="A470">
            <v>554</v>
          </cell>
        </row>
        <row r="471">
          <cell r="A471">
            <v>490</v>
          </cell>
        </row>
        <row r="472">
          <cell r="A472">
            <v>96</v>
          </cell>
        </row>
        <row r="473">
          <cell r="A473">
            <v>26</v>
          </cell>
        </row>
        <row r="474">
          <cell r="A474">
            <v>287</v>
          </cell>
        </row>
        <row r="475">
          <cell r="A475">
            <v>456</v>
          </cell>
        </row>
        <row r="476">
          <cell r="A476">
            <v>475</v>
          </cell>
        </row>
        <row r="477">
          <cell r="A477">
            <v>9</v>
          </cell>
        </row>
        <row r="478">
          <cell r="A478">
            <v>174</v>
          </cell>
        </row>
        <row r="479">
          <cell r="A479">
            <v>186</v>
          </cell>
        </row>
        <row r="480">
          <cell r="A480">
            <v>507</v>
          </cell>
        </row>
        <row r="481">
          <cell r="A481">
            <v>396</v>
          </cell>
        </row>
        <row r="482">
          <cell r="A482">
            <v>661</v>
          </cell>
        </row>
        <row r="483">
          <cell r="A483">
            <v>114</v>
          </cell>
        </row>
        <row r="484">
          <cell r="A484">
            <v>14</v>
          </cell>
        </row>
        <row r="485">
          <cell r="A485">
            <v>51</v>
          </cell>
        </row>
        <row r="486">
          <cell r="A486">
            <v>17</v>
          </cell>
        </row>
        <row r="487">
          <cell r="A487">
            <v>384</v>
          </cell>
        </row>
        <row r="488">
          <cell r="A488">
            <v>313</v>
          </cell>
        </row>
        <row r="489">
          <cell r="A489">
            <v>70</v>
          </cell>
        </row>
        <row r="490">
          <cell r="A490">
            <v>154</v>
          </cell>
        </row>
        <row r="491">
          <cell r="A491">
            <v>191</v>
          </cell>
        </row>
        <row r="492">
          <cell r="A492">
            <v>244</v>
          </cell>
        </row>
        <row r="493">
          <cell r="A493">
            <v>129</v>
          </cell>
        </row>
        <row r="494">
          <cell r="A494">
            <v>11</v>
          </cell>
        </row>
        <row r="495">
          <cell r="A495">
            <v>15</v>
          </cell>
        </row>
        <row r="496">
          <cell r="A496">
            <v>24</v>
          </cell>
        </row>
      </sheetData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360</v>
          </cell>
        </row>
        <row r="3">
          <cell r="A3">
            <v>128</v>
          </cell>
        </row>
        <row r="4">
          <cell r="A4">
            <v>126</v>
          </cell>
        </row>
        <row r="5">
          <cell r="A5">
            <v>592</v>
          </cell>
        </row>
        <row r="6">
          <cell r="A6">
            <v>559</v>
          </cell>
        </row>
        <row r="7">
          <cell r="A7">
            <v>563</v>
          </cell>
        </row>
        <row r="8">
          <cell r="A8">
            <v>288</v>
          </cell>
        </row>
        <row r="9">
          <cell r="A9">
            <v>84</v>
          </cell>
        </row>
        <row r="10">
          <cell r="A10">
            <v>154</v>
          </cell>
        </row>
        <row r="11">
          <cell r="A11">
            <v>106</v>
          </cell>
        </row>
        <row r="12">
          <cell r="A12">
            <v>658</v>
          </cell>
        </row>
        <row r="13">
          <cell r="A13">
            <v>47</v>
          </cell>
        </row>
        <row r="14">
          <cell r="A14">
            <v>418</v>
          </cell>
        </row>
        <row r="15">
          <cell r="A15">
            <v>468</v>
          </cell>
        </row>
        <row r="16">
          <cell r="A16">
            <v>109</v>
          </cell>
        </row>
        <row r="17">
          <cell r="A17">
            <v>613</v>
          </cell>
        </row>
        <row r="18">
          <cell r="A18">
            <v>618</v>
          </cell>
        </row>
        <row r="19">
          <cell r="A19">
            <v>239</v>
          </cell>
        </row>
        <row r="20">
          <cell r="A20">
            <v>110</v>
          </cell>
        </row>
        <row r="21">
          <cell r="A21">
            <v>605</v>
          </cell>
        </row>
        <row r="22">
          <cell r="A22">
            <v>396</v>
          </cell>
        </row>
        <row r="23">
          <cell r="A23">
            <v>2</v>
          </cell>
        </row>
        <row r="24">
          <cell r="A24">
            <v>489</v>
          </cell>
        </row>
        <row r="25">
          <cell r="A25">
            <v>644</v>
          </cell>
        </row>
        <row r="26">
          <cell r="A26">
            <v>385</v>
          </cell>
        </row>
        <row r="27">
          <cell r="A27">
            <v>171</v>
          </cell>
        </row>
        <row r="28">
          <cell r="A28">
            <v>597</v>
          </cell>
        </row>
        <row r="29">
          <cell r="A29">
            <v>585</v>
          </cell>
        </row>
        <row r="30">
          <cell r="A30">
            <v>92</v>
          </cell>
        </row>
        <row r="31">
          <cell r="A31">
            <v>141</v>
          </cell>
        </row>
        <row r="32">
          <cell r="A32">
            <v>312</v>
          </cell>
        </row>
        <row r="33">
          <cell r="A33">
            <v>7</v>
          </cell>
        </row>
        <row r="34">
          <cell r="A34">
            <v>348</v>
          </cell>
        </row>
        <row r="35">
          <cell r="A35">
            <v>94</v>
          </cell>
        </row>
        <row r="36">
          <cell r="A36">
            <v>182</v>
          </cell>
        </row>
        <row r="37">
          <cell r="A37">
            <v>73</v>
          </cell>
        </row>
        <row r="38">
          <cell r="A38">
            <v>202</v>
          </cell>
        </row>
        <row r="39">
          <cell r="A39">
            <v>557</v>
          </cell>
        </row>
        <row r="40">
          <cell r="A40">
            <v>314</v>
          </cell>
        </row>
        <row r="41">
          <cell r="A41">
            <v>382</v>
          </cell>
        </row>
        <row r="42">
          <cell r="A42">
            <v>255</v>
          </cell>
        </row>
        <row r="43">
          <cell r="A43">
            <v>389</v>
          </cell>
        </row>
        <row r="44">
          <cell r="A44">
            <v>254</v>
          </cell>
        </row>
        <row r="45">
          <cell r="A45">
            <v>334</v>
          </cell>
        </row>
        <row r="46">
          <cell r="A46">
            <v>321</v>
          </cell>
        </row>
        <row r="47">
          <cell r="A47">
            <v>566</v>
          </cell>
        </row>
        <row r="48">
          <cell r="A48">
            <v>142</v>
          </cell>
        </row>
        <row r="49">
          <cell r="A49">
            <v>593</v>
          </cell>
        </row>
        <row r="50">
          <cell r="A50">
            <v>464</v>
          </cell>
        </row>
        <row r="51">
          <cell r="A51">
            <v>568</v>
          </cell>
        </row>
        <row r="52">
          <cell r="A52">
            <v>633</v>
          </cell>
        </row>
        <row r="53">
          <cell r="A53">
            <v>636</v>
          </cell>
        </row>
        <row r="54">
          <cell r="A54">
            <v>427</v>
          </cell>
        </row>
        <row r="55">
          <cell r="A55">
            <v>11</v>
          </cell>
        </row>
        <row r="56">
          <cell r="A56">
            <v>133</v>
          </cell>
        </row>
        <row r="57">
          <cell r="A57">
            <v>508</v>
          </cell>
        </row>
        <row r="58">
          <cell r="A58">
            <v>276</v>
          </cell>
        </row>
        <row r="59">
          <cell r="A59">
            <v>23</v>
          </cell>
        </row>
        <row r="60">
          <cell r="A60">
            <v>167</v>
          </cell>
        </row>
        <row r="61">
          <cell r="A61">
            <v>366</v>
          </cell>
        </row>
        <row r="62">
          <cell r="A62">
            <v>160</v>
          </cell>
        </row>
        <row r="63">
          <cell r="A63">
            <v>138</v>
          </cell>
        </row>
        <row r="64">
          <cell r="A64">
            <v>229</v>
          </cell>
        </row>
        <row r="65">
          <cell r="A65">
            <v>161</v>
          </cell>
        </row>
        <row r="66">
          <cell r="A66">
            <v>253</v>
          </cell>
        </row>
        <row r="67">
          <cell r="A67">
            <v>278</v>
          </cell>
        </row>
        <row r="68">
          <cell r="A68">
            <v>252</v>
          </cell>
        </row>
        <row r="69">
          <cell r="A69">
            <v>54</v>
          </cell>
        </row>
        <row r="70">
          <cell r="A70">
            <v>510</v>
          </cell>
        </row>
        <row r="71">
          <cell r="A71">
            <v>293</v>
          </cell>
        </row>
        <row r="72">
          <cell r="A72">
            <v>317</v>
          </cell>
        </row>
        <row r="73">
          <cell r="A73">
            <v>482</v>
          </cell>
        </row>
        <row r="74">
          <cell r="A74">
            <v>397</v>
          </cell>
        </row>
        <row r="75">
          <cell r="A75">
            <v>611</v>
          </cell>
        </row>
        <row r="76">
          <cell r="A76">
            <v>584</v>
          </cell>
        </row>
        <row r="77">
          <cell r="A77">
            <v>120</v>
          </cell>
        </row>
        <row r="78">
          <cell r="A78">
            <v>15</v>
          </cell>
        </row>
        <row r="79">
          <cell r="A79">
            <v>98</v>
          </cell>
        </row>
        <row r="80">
          <cell r="A80">
            <v>574</v>
          </cell>
        </row>
        <row r="81">
          <cell r="A81">
            <v>311</v>
          </cell>
        </row>
        <row r="82">
          <cell r="A82">
            <v>571</v>
          </cell>
        </row>
        <row r="83">
          <cell r="A83">
            <v>1</v>
          </cell>
        </row>
        <row r="84">
          <cell r="A84">
            <v>475</v>
          </cell>
        </row>
        <row r="85">
          <cell r="A85">
            <v>82</v>
          </cell>
        </row>
        <row r="86">
          <cell r="A86">
            <v>626</v>
          </cell>
        </row>
        <row r="87">
          <cell r="A87">
            <v>616</v>
          </cell>
        </row>
        <row r="88">
          <cell r="A88">
            <v>266</v>
          </cell>
        </row>
        <row r="89">
          <cell r="A89">
            <v>173</v>
          </cell>
        </row>
        <row r="90">
          <cell r="A90">
            <v>230</v>
          </cell>
        </row>
        <row r="91">
          <cell r="A91">
            <v>277</v>
          </cell>
        </row>
        <row r="92">
          <cell r="A92">
            <v>361</v>
          </cell>
        </row>
        <row r="93">
          <cell r="A93">
            <v>100</v>
          </cell>
        </row>
        <row r="94">
          <cell r="A94">
            <v>640</v>
          </cell>
        </row>
        <row r="95">
          <cell r="A95">
            <v>424</v>
          </cell>
        </row>
        <row r="96">
          <cell r="A96">
            <v>610</v>
          </cell>
        </row>
        <row r="97">
          <cell r="A97">
            <v>614</v>
          </cell>
        </row>
        <row r="98">
          <cell r="A98">
            <v>365</v>
          </cell>
        </row>
        <row r="99">
          <cell r="A99">
            <v>177</v>
          </cell>
        </row>
        <row r="100">
          <cell r="A100">
            <v>449</v>
          </cell>
        </row>
        <row r="101">
          <cell r="A101">
            <v>188</v>
          </cell>
        </row>
        <row r="102">
          <cell r="A102">
            <v>63</v>
          </cell>
        </row>
        <row r="103">
          <cell r="A103">
            <v>556</v>
          </cell>
        </row>
        <row r="104">
          <cell r="A104">
            <v>243</v>
          </cell>
        </row>
        <row r="105">
          <cell r="A105">
            <v>8</v>
          </cell>
        </row>
        <row r="106">
          <cell r="A106">
            <v>551</v>
          </cell>
        </row>
        <row r="107">
          <cell r="A107">
            <v>347</v>
          </cell>
        </row>
        <row r="108">
          <cell r="A108">
            <v>583</v>
          </cell>
        </row>
        <row r="109">
          <cell r="A109">
            <v>242</v>
          </cell>
        </row>
        <row r="110">
          <cell r="A110">
            <v>172</v>
          </cell>
        </row>
        <row r="111">
          <cell r="A111">
            <v>228</v>
          </cell>
        </row>
        <row r="112">
          <cell r="A112">
            <v>364</v>
          </cell>
        </row>
        <row r="113">
          <cell r="A113">
            <v>651</v>
          </cell>
        </row>
        <row r="114">
          <cell r="A114">
            <v>591</v>
          </cell>
        </row>
        <row r="115">
          <cell r="A115">
            <v>509</v>
          </cell>
        </row>
        <row r="116">
          <cell r="A116">
            <v>660</v>
          </cell>
        </row>
        <row r="117">
          <cell r="A117">
            <v>465</v>
          </cell>
        </row>
        <row r="118">
          <cell r="A118">
            <v>287</v>
          </cell>
        </row>
        <row r="119">
          <cell r="A119">
            <v>97</v>
          </cell>
        </row>
        <row r="120">
          <cell r="A120">
            <v>576</v>
          </cell>
        </row>
        <row r="121">
          <cell r="A121">
            <v>146</v>
          </cell>
        </row>
        <row r="122">
          <cell r="A122">
            <v>353</v>
          </cell>
        </row>
        <row r="123">
          <cell r="A123">
            <v>39</v>
          </cell>
        </row>
        <row r="124">
          <cell r="A124">
            <v>234</v>
          </cell>
        </row>
        <row r="125">
          <cell r="A125">
            <v>33</v>
          </cell>
        </row>
        <row r="126">
          <cell r="A126">
            <v>240</v>
          </cell>
        </row>
        <row r="127">
          <cell r="A127">
            <v>166</v>
          </cell>
        </row>
        <row r="128">
          <cell r="A128">
            <v>290</v>
          </cell>
        </row>
        <row r="129">
          <cell r="A129">
            <v>218</v>
          </cell>
        </row>
        <row r="130">
          <cell r="A130">
            <v>264</v>
          </cell>
        </row>
        <row r="131">
          <cell r="A131">
            <v>315</v>
          </cell>
        </row>
        <row r="132">
          <cell r="A132">
            <v>641</v>
          </cell>
        </row>
        <row r="133">
          <cell r="A133">
            <v>586</v>
          </cell>
        </row>
        <row r="134">
          <cell r="A134">
            <v>35</v>
          </cell>
        </row>
        <row r="135">
          <cell r="A135">
            <v>283</v>
          </cell>
        </row>
        <row r="136">
          <cell r="A136">
            <v>446</v>
          </cell>
        </row>
        <row r="137">
          <cell r="A137">
            <v>490</v>
          </cell>
        </row>
        <row r="138">
          <cell r="A138">
            <v>362</v>
          </cell>
        </row>
        <row r="139">
          <cell r="A139">
            <v>144</v>
          </cell>
        </row>
        <row r="140">
          <cell r="A140">
            <v>498</v>
          </cell>
        </row>
        <row r="141">
          <cell r="A141">
            <v>398</v>
          </cell>
        </row>
        <row r="142">
          <cell r="A142">
            <v>12</v>
          </cell>
        </row>
        <row r="143">
          <cell r="A143">
            <v>197</v>
          </cell>
        </row>
        <row r="144">
          <cell r="A144">
            <v>659</v>
          </cell>
        </row>
        <row r="145">
          <cell r="A145">
            <v>324</v>
          </cell>
        </row>
        <row r="146">
          <cell r="A146">
            <v>123</v>
          </cell>
        </row>
        <row r="147">
          <cell r="A147">
            <v>269</v>
          </cell>
        </row>
        <row r="148">
          <cell r="A148">
            <v>214</v>
          </cell>
        </row>
        <row r="149">
          <cell r="A149">
            <v>528</v>
          </cell>
        </row>
        <row r="150">
          <cell r="A150">
            <v>411</v>
          </cell>
        </row>
        <row r="151">
          <cell r="A151">
            <v>507</v>
          </cell>
        </row>
        <row r="152">
          <cell r="A152">
            <v>491</v>
          </cell>
        </row>
        <row r="153">
          <cell r="A153">
            <v>256</v>
          </cell>
        </row>
        <row r="154">
          <cell r="A154">
            <v>145</v>
          </cell>
        </row>
        <row r="155">
          <cell r="A155">
            <v>205</v>
          </cell>
        </row>
        <row r="156">
          <cell r="A156">
            <v>199</v>
          </cell>
        </row>
        <row r="157">
          <cell r="A157">
            <v>74</v>
          </cell>
        </row>
        <row r="158">
          <cell r="A158">
            <v>200</v>
          </cell>
        </row>
        <row r="159">
          <cell r="A159">
            <v>67</v>
          </cell>
        </row>
        <row r="160">
          <cell r="A160">
            <v>134</v>
          </cell>
        </row>
        <row r="161">
          <cell r="A161">
            <v>223</v>
          </cell>
        </row>
        <row r="162">
          <cell r="A162">
            <v>18</v>
          </cell>
        </row>
        <row r="163">
          <cell r="A163">
            <v>201</v>
          </cell>
        </row>
        <row r="164">
          <cell r="A164">
            <v>516</v>
          </cell>
        </row>
        <row r="165">
          <cell r="A165">
            <v>260</v>
          </cell>
        </row>
        <row r="166">
          <cell r="A166">
            <v>460</v>
          </cell>
        </row>
        <row r="167">
          <cell r="A167">
            <v>216</v>
          </cell>
        </row>
        <row r="168">
          <cell r="A168">
            <v>617</v>
          </cell>
        </row>
        <row r="169">
          <cell r="A169">
            <v>623</v>
          </cell>
        </row>
        <row r="170">
          <cell r="A170">
            <v>313</v>
          </cell>
        </row>
        <row r="171">
          <cell r="A171">
            <v>595</v>
          </cell>
        </row>
        <row r="172">
          <cell r="A172">
            <v>227</v>
          </cell>
        </row>
        <row r="173">
          <cell r="A173">
            <v>524</v>
          </cell>
        </row>
        <row r="174">
          <cell r="A174">
            <v>150</v>
          </cell>
        </row>
        <row r="175">
          <cell r="A175">
            <v>514</v>
          </cell>
        </row>
        <row r="176">
          <cell r="A176">
            <v>339</v>
          </cell>
        </row>
        <row r="177">
          <cell r="A177">
            <v>384</v>
          </cell>
        </row>
        <row r="178">
          <cell r="A178">
            <v>350</v>
          </cell>
        </row>
        <row r="179">
          <cell r="A179">
            <v>274</v>
          </cell>
        </row>
        <row r="180">
          <cell r="A180">
            <v>140</v>
          </cell>
        </row>
        <row r="181">
          <cell r="A181">
            <v>294</v>
          </cell>
        </row>
        <row r="182">
          <cell r="A182">
            <v>211</v>
          </cell>
        </row>
        <row r="183">
          <cell r="A183">
            <v>62</v>
          </cell>
        </row>
        <row r="184">
          <cell r="A184">
            <v>0</v>
          </cell>
        </row>
        <row r="185">
          <cell r="A185">
            <v>549</v>
          </cell>
        </row>
        <row r="186">
          <cell r="A186">
            <v>53</v>
          </cell>
        </row>
        <row r="187">
          <cell r="A187">
            <v>582</v>
          </cell>
        </row>
        <row r="188">
          <cell r="A188">
            <v>58</v>
          </cell>
        </row>
        <row r="189">
          <cell r="A189">
            <v>485</v>
          </cell>
        </row>
        <row r="190">
          <cell r="A190">
            <v>258</v>
          </cell>
        </row>
        <row r="191">
          <cell r="A191">
            <v>399</v>
          </cell>
        </row>
        <row r="192">
          <cell r="A192">
            <v>285</v>
          </cell>
        </row>
        <row r="193">
          <cell r="A193">
            <v>472</v>
          </cell>
        </row>
        <row r="194">
          <cell r="A194">
            <v>87</v>
          </cell>
        </row>
        <row r="195">
          <cell r="A195">
            <v>454</v>
          </cell>
        </row>
        <row r="196">
          <cell r="A196">
            <v>112</v>
          </cell>
        </row>
        <row r="197">
          <cell r="A197">
            <v>404</v>
          </cell>
        </row>
        <row r="198">
          <cell r="A198">
            <v>185</v>
          </cell>
        </row>
        <row r="199">
          <cell r="A199">
            <v>628</v>
          </cell>
        </row>
        <row r="200">
          <cell r="A200">
            <v>159</v>
          </cell>
        </row>
        <row r="201">
          <cell r="A201">
            <v>579</v>
          </cell>
        </row>
        <row r="202">
          <cell r="A202">
            <v>661</v>
          </cell>
        </row>
        <row r="203">
          <cell r="A203">
            <v>615</v>
          </cell>
        </row>
        <row r="204">
          <cell r="A204">
            <v>111</v>
          </cell>
        </row>
        <row r="205">
          <cell r="A205">
            <v>370</v>
          </cell>
        </row>
        <row r="206">
          <cell r="A206">
            <v>183</v>
          </cell>
        </row>
        <row r="207">
          <cell r="A207">
            <v>569</v>
          </cell>
        </row>
        <row r="208">
          <cell r="A208">
            <v>318</v>
          </cell>
        </row>
        <row r="209">
          <cell r="A209">
            <v>405</v>
          </cell>
        </row>
        <row r="210">
          <cell r="A210">
            <v>119</v>
          </cell>
        </row>
        <row r="211">
          <cell r="A211">
            <v>423</v>
          </cell>
        </row>
        <row r="212">
          <cell r="A212">
            <v>156</v>
          </cell>
        </row>
        <row r="213">
          <cell r="A213">
            <v>320</v>
          </cell>
        </row>
        <row r="214">
          <cell r="A214">
            <v>367</v>
          </cell>
        </row>
        <row r="215">
          <cell r="A215">
            <v>292</v>
          </cell>
        </row>
        <row r="216">
          <cell r="A216">
            <v>562</v>
          </cell>
        </row>
        <row r="217">
          <cell r="A217">
            <v>267</v>
          </cell>
        </row>
        <row r="218">
          <cell r="A218">
            <v>625</v>
          </cell>
        </row>
        <row r="219">
          <cell r="A219">
            <v>624</v>
          </cell>
        </row>
        <row r="220">
          <cell r="A220">
            <v>467</v>
          </cell>
        </row>
        <row r="221">
          <cell r="A221">
            <v>233</v>
          </cell>
        </row>
        <row r="222">
          <cell r="A222">
            <v>48</v>
          </cell>
        </row>
        <row r="223">
          <cell r="A223">
            <v>519</v>
          </cell>
        </row>
        <row r="224">
          <cell r="A224">
            <v>284</v>
          </cell>
        </row>
        <row r="225">
          <cell r="A225">
            <v>345</v>
          </cell>
        </row>
        <row r="226">
          <cell r="A226">
            <v>666</v>
          </cell>
        </row>
        <row r="227">
          <cell r="A227">
            <v>125</v>
          </cell>
        </row>
        <row r="228">
          <cell r="A228">
            <v>448</v>
          </cell>
        </row>
        <row r="229">
          <cell r="A229">
            <v>648</v>
          </cell>
        </row>
        <row r="230">
          <cell r="A230">
            <v>417</v>
          </cell>
        </row>
        <row r="231">
          <cell r="A231">
            <v>72</v>
          </cell>
        </row>
        <row r="232">
          <cell r="A232">
            <v>419</v>
          </cell>
        </row>
        <row r="233">
          <cell r="A233">
            <v>19</v>
          </cell>
        </row>
        <row r="234">
          <cell r="A234">
            <v>414</v>
          </cell>
        </row>
        <row r="235">
          <cell r="A235">
            <v>209</v>
          </cell>
        </row>
        <row r="236">
          <cell r="A236">
            <v>653</v>
          </cell>
        </row>
        <row r="237">
          <cell r="A237">
            <v>481</v>
          </cell>
        </row>
        <row r="238">
          <cell r="A238">
            <v>533</v>
          </cell>
        </row>
        <row r="239">
          <cell r="A239">
            <v>29</v>
          </cell>
        </row>
        <row r="240">
          <cell r="A240">
            <v>357</v>
          </cell>
        </row>
        <row r="241">
          <cell r="A241">
            <v>57</v>
          </cell>
        </row>
        <row r="242">
          <cell r="A242">
            <v>390</v>
          </cell>
        </row>
        <row r="243">
          <cell r="A243">
            <v>186</v>
          </cell>
        </row>
        <row r="244">
          <cell r="A244">
            <v>589</v>
          </cell>
        </row>
        <row r="245">
          <cell r="A245">
            <v>506</v>
          </cell>
        </row>
        <row r="246">
          <cell r="A246">
            <v>356</v>
          </cell>
        </row>
        <row r="247">
          <cell r="A247">
            <v>130</v>
          </cell>
        </row>
        <row r="248">
          <cell r="A248">
            <v>187</v>
          </cell>
        </row>
        <row r="249">
          <cell r="A249">
            <v>388</v>
          </cell>
        </row>
        <row r="250">
          <cell r="A250">
            <v>438</v>
          </cell>
        </row>
        <row r="251">
          <cell r="A251">
            <v>335</v>
          </cell>
        </row>
        <row r="252">
          <cell r="A252">
            <v>190</v>
          </cell>
        </row>
        <row r="253">
          <cell r="A253">
            <v>66</v>
          </cell>
        </row>
        <row r="254">
          <cell r="A254">
            <v>450</v>
          </cell>
        </row>
        <row r="255">
          <cell r="A255">
            <v>554</v>
          </cell>
        </row>
        <row r="256">
          <cell r="A256">
            <v>302</v>
          </cell>
        </row>
        <row r="257">
          <cell r="A257">
            <v>309</v>
          </cell>
        </row>
        <row r="258">
          <cell r="A258">
            <v>575</v>
          </cell>
        </row>
        <row r="259">
          <cell r="A259">
            <v>327</v>
          </cell>
        </row>
        <row r="260">
          <cell r="A260">
            <v>37</v>
          </cell>
        </row>
        <row r="261">
          <cell r="A261">
            <v>14</v>
          </cell>
        </row>
        <row r="262">
          <cell r="A262">
            <v>494</v>
          </cell>
        </row>
        <row r="263">
          <cell r="A263">
            <v>59</v>
          </cell>
        </row>
        <row r="264">
          <cell r="A264">
            <v>581</v>
          </cell>
        </row>
        <row r="265">
          <cell r="A265">
            <v>175</v>
          </cell>
        </row>
        <row r="266">
          <cell r="A266">
            <v>368</v>
          </cell>
        </row>
        <row r="267">
          <cell r="A267">
            <v>340</v>
          </cell>
        </row>
        <row r="268">
          <cell r="A268">
            <v>176</v>
          </cell>
        </row>
        <row r="269">
          <cell r="A269">
            <v>152</v>
          </cell>
        </row>
        <row r="270">
          <cell r="A270">
            <v>662</v>
          </cell>
        </row>
        <row r="271">
          <cell r="A271">
            <v>316</v>
          </cell>
        </row>
        <row r="272">
          <cell r="A272">
            <v>244</v>
          </cell>
        </row>
        <row r="273">
          <cell r="A273">
            <v>301</v>
          </cell>
        </row>
        <row r="274">
          <cell r="A274">
            <v>85</v>
          </cell>
        </row>
        <row r="275">
          <cell r="A275">
            <v>250</v>
          </cell>
        </row>
        <row r="276">
          <cell r="A276">
            <v>16</v>
          </cell>
        </row>
        <row r="277">
          <cell r="A277">
            <v>52</v>
          </cell>
        </row>
        <row r="278">
          <cell r="A278">
            <v>342</v>
          </cell>
        </row>
        <row r="279">
          <cell r="A279">
            <v>416</v>
          </cell>
        </row>
        <row r="280">
          <cell r="A280">
            <v>379</v>
          </cell>
        </row>
        <row r="281">
          <cell r="A281">
            <v>665</v>
          </cell>
        </row>
        <row r="282">
          <cell r="A282">
            <v>206</v>
          </cell>
        </row>
        <row r="283">
          <cell r="A283">
            <v>41</v>
          </cell>
        </row>
        <row r="284">
          <cell r="A284">
            <v>61</v>
          </cell>
        </row>
        <row r="285">
          <cell r="A285">
            <v>426</v>
          </cell>
        </row>
        <row r="286">
          <cell r="A286">
            <v>83</v>
          </cell>
        </row>
        <row r="287">
          <cell r="A287">
            <v>17</v>
          </cell>
        </row>
        <row r="288">
          <cell r="A288">
            <v>303</v>
          </cell>
        </row>
        <row r="289">
          <cell r="A289">
            <v>363</v>
          </cell>
        </row>
        <row r="290">
          <cell r="A290">
            <v>310</v>
          </cell>
        </row>
        <row r="291">
          <cell r="A291">
            <v>136</v>
          </cell>
        </row>
        <row r="292">
          <cell r="A292">
            <v>261</v>
          </cell>
        </row>
        <row r="293">
          <cell r="A293">
            <v>25</v>
          </cell>
        </row>
        <row r="294">
          <cell r="A294">
            <v>198</v>
          </cell>
        </row>
        <row r="295">
          <cell r="A295">
            <v>75</v>
          </cell>
        </row>
        <row r="296">
          <cell r="A296">
            <v>129</v>
          </cell>
        </row>
        <row r="297">
          <cell r="A297">
            <v>358</v>
          </cell>
        </row>
        <row r="298">
          <cell r="A298">
            <v>443</v>
          </cell>
        </row>
        <row r="299">
          <cell r="A299">
            <v>50</v>
          </cell>
        </row>
        <row r="300">
          <cell r="A300">
            <v>351</v>
          </cell>
        </row>
        <row r="301">
          <cell r="A301">
            <v>259</v>
          </cell>
        </row>
        <row r="302">
          <cell r="A302">
            <v>65</v>
          </cell>
        </row>
        <row r="303">
          <cell r="A303">
            <v>273</v>
          </cell>
        </row>
        <row r="304">
          <cell r="A304">
            <v>344</v>
          </cell>
        </row>
        <row r="305">
          <cell r="A305">
            <v>271</v>
          </cell>
        </row>
        <row r="306">
          <cell r="A306">
            <v>523</v>
          </cell>
        </row>
        <row r="307">
          <cell r="A307">
            <v>590</v>
          </cell>
        </row>
        <row r="308">
          <cell r="A308">
            <v>91</v>
          </cell>
        </row>
        <row r="309">
          <cell r="A309">
            <v>406</v>
          </cell>
        </row>
        <row r="310">
          <cell r="A310">
            <v>158</v>
          </cell>
        </row>
        <row r="311">
          <cell r="A311">
            <v>462</v>
          </cell>
        </row>
        <row r="312">
          <cell r="A312">
            <v>101</v>
          </cell>
        </row>
        <row r="313">
          <cell r="A313">
            <v>513</v>
          </cell>
        </row>
        <row r="314">
          <cell r="A314">
            <v>346</v>
          </cell>
        </row>
        <row r="315">
          <cell r="A315">
            <v>248</v>
          </cell>
        </row>
        <row r="316">
          <cell r="A316">
            <v>434</v>
          </cell>
        </row>
        <row r="317">
          <cell r="A317">
            <v>232</v>
          </cell>
        </row>
        <row r="318">
          <cell r="A318">
            <v>148</v>
          </cell>
        </row>
        <row r="319">
          <cell r="A319">
            <v>383</v>
          </cell>
        </row>
        <row r="320">
          <cell r="A320">
            <v>630</v>
          </cell>
        </row>
        <row r="321">
          <cell r="A321">
            <v>518</v>
          </cell>
        </row>
        <row r="322">
          <cell r="A322">
            <v>210</v>
          </cell>
        </row>
        <row r="323">
          <cell r="A323">
            <v>381</v>
          </cell>
        </row>
        <row r="324">
          <cell r="A324">
            <v>300</v>
          </cell>
        </row>
        <row r="325">
          <cell r="A325">
            <v>143</v>
          </cell>
        </row>
        <row r="326">
          <cell r="A326">
            <v>34</v>
          </cell>
        </row>
        <row r="327">
          <cell r="A327">
            <v>3</v>
          </cell>
        </row>
        <row r="328">
          <cell r="A328">
            <v>552</v>
          </cell>
        </row>
        <row r="329">
          <cell r="A329">
            <v>215</v>
          </cell>
        </row>
        <row r="330">
          <cell r="A330">
            <v>377</v>
          </cell>
        </row>
        <row r="331">
          <cell r="A331">
            <v>386</v>
          </cell>
        </row>
        <row r="332">
          <cell r="A332">
            <v>147</v>
          </cell>
        </row>
        <row r="333">
          <cell r="A333">
            <v>257</v>
          </cell>
        </row>
        <row r="334">
          <cell r="A334">
            <v>208</v>
          </cell>
        </row>
        <row r="335">
          <cell r="A335">
            <v>371</v>
          </cell>
        </row>
        <row r="336">
          <cell r="A336">
            <v>113</v>
          </cell>
        </row>
        <row r="337">
          <cell r="A337">
            <v>372</v>
          </cell>
        </row>
        <row r="338">
          <cell r="A338">
            <v>28</v>
          </cell>
        </row>
        <row r="339">
          <cell r="A339">
            <v>607</v>
          </cell>
        </row>
        <row r="340">
          <cell r="A340">
            <v>637</v>
          </cell>
        </row>
        <row r="341">
          <cell r="A341">
            <v>407</v>
          </cell>
        </row>
        <row r="342">
          <cell r="A342">
            <v>86</v>
          </cell>
        </row>
        <row r="343">
          <cell r="A343">
            <v>603</v>
          </cell>
        </row>
        <row r="344">
          <cell r="A344">
            <v>664</v>
          </cell>
        </row>
        <row r="345">
          <cell r="A345">
            <v>193</v>
          </cell>
        </row>
        <row r="346">
          <cell r="A346">
            <v>137</v>
          </cell>
        </row>
        <row r="347">
          <cell r="A347">
            <v>13</v>
          </cell>
        </row>
        <row r="348">
          <cell r="A348">
            <v>88</v>
          </cell>
        </row>
        <row r="349">
          <cell r="A349">
            <v>535</v>
          </cell>
        </row>
        <row r="350">
          <cell r="A350">
            <v>459</v>
          </cell>
        </row>
        <row r="351">
          <cell r="A351">
            <v>55</v>
          </cell>
        </row>
        <row r="352">
          <cell r="A352">
            <v>620</v>
          </cell>
        </row>
        <row r="353">
          <cell r="A353">
            <v>474</v>
          </cell>
        </row>
        <row r="354">
          <cell r="A354">
            <v>49</v>
          </cell>
        </row>
        <row r="355">
          <cell r="A355">
            <v>530</v>
          </cell>
        </row>
        <row r="356">
          <cell r="A356">
            <v>560</v>
          </cell>
        </row>
        <row r="357">
          <cell r="A357">
            <v>657</v>
          </cell>
        </row>
        <row r="358">
          <cell r="A358">
            <v>520</v>
          </cell>
        </row>
        <row r="359">
          <cell r="A359">
            <v>77</v>
          </cell>
        </row>
        <row r="360">
          <cell r="A360">
            <v>192</v>
          </cell>
        </row>
        <row r="361">
          <cell r="A361">
            <v>31</v>
          </cell>
        </row>
        <row r="362">
          <cell r="A362">
            <v>328</v>
          </cell>
        </row>
        <row r="363">
          <cell r="A363">
            <v>56</v>
          </cell>
        </row>
        <row r="364">
          <cell r="A364">
            <v>594</v>
          </cell>
        </row>
        <row r="365">
          <cell r="A365">
            <v>600</v>
          </cell>
        </row>
        <row r="366">
          <cell r="A366">
            <v>124</v>
          </cell>
        </row>
        <row r="367">
          <cell r="A367">
            <v>415</v>
          </cell>
        </row>
        <row r="368">
          <cell r="A368">
            <v>635</v>
          </cell>
        </row>
        <row r="369">
          <cell r="A369">
            <v>4</v>
          </cell>
        </row>
        <row r="370">
          <cell r="A370">
            <v>572</v>
          </cell>
        </row>
        <row r="371">
          <cell r="A371">
            <v>45</v>
          </cell>
        </row>
        <row r="372">
          <cell r="A372">
            <v>272</v>
          </cell>
        </row>
        <row r="373">
          <cell r="A373">
            <v>241</v>
          </cell>
        </row>
        <row r="374">
          <cell r="A374">
            <v>409</v>
          </cell>
        </row>
        <row r="375">
          <cell r="A375">
            <v>36</v>
          </cell>
        </row>
        <row r="376">
          <cell r="A376">
            <v>654</v>
          </cell>
        </row>
        <row r="377">
          <cell r="A377">
            <v>95</v>
          </cell>
        </row>
        <row r="378">
          <cell r="A378">
            <v>168</v>
          </cell>
        </row>
        <row r="379">
          <cell r="A379">
            <v>403</v>
          </cell>
        </row>
        <row r="380">
          <cell r="A380">
            <v>341</v>
          </cell>
        </row>
        <row r="381">
          <cell r="A381">
            <v>329</v>
          </cell>
        </row>
        <row r="382">
          <cell r="A382">
            <v>220</v>
          </cell>
        </row>
        <row r="383">
          <cell r="A383">
            <v>655</v>
          </cell>
        </row>
        <row r="384">
          <cell r="A384">
            <v>10</v>
          </cell>
        </row>
        <row r="385">
          <cell r="A385">
            <v>430</v>
          </cell>
        </row>
        <row r="386">
          <cell r="A386">
            <v>322</v>
          </cell>
        </row>
        <row r="387">
          <cell r="A387">
            <v>477</v>
          </cell>
        </row>
        <row r="388">
          <cell r="A388">
            <v>151</v>
          </cell>
        </row>
        <row r="389">
          <cell r="A389">
            <v>286</v>
          </cell>
        </row>
        <row r="390">
          <cell r="A390">
            <v>483</v>
          </cell>
        </row>
        <row r="391">
          <cell r="A391">
            <v>225</v>
          </cell>
        </row>
        <row r="392">
          <cell r="A392">
            <v>437</v>
          </cell>
        </row>
        <row r="393">
          <cell r="A393">
            <v>532</v>
          </cell>
        </row>
        <row r="394">
          <cell r="A394">
            <v>157</v>
          </cell>
        </row>
        <row r="395">
          <cell r="A395">
            <v>445</v>
          </cell>
        </row>
        <row r="396">
          <cell r="A396">
            <v>93</v>
          </cell>
        </row>
        <row r="397">
          <cell r="A397">
            <v>180</v>
          </cell>
        </row>
        <row r="398">
          <cell r="A398">
            <v>289</v>
          </cell>
        </row>
        <row r="399">
          <cell r="A399">
            <v>631</v>
          </cell>
        </row>
        <row r="400">
          <cell r="A400">
            <v>297</v>
          </cell>
        </row>
        <row r="401">
          <cell r="A401">
            <v>401</v>
          </cell>
        </row>
        <row r="402">
          <cell r="A402">
            <v>646</v>
          </cell>
        </row>
        <row r="403">
          <cell r="A403">
            <v>601</v>
          </cell>
        </row>
        <row r="404">
          <cell r="A404">
            <v>162</v>
          </cell>
        </row>
        <row r="405">
          <cell r="A405">
            <v>207</v>
          </cell>
        </row>
        <row r="406">
          <cell r="A406">
            <v>96</v>
          </cell>
        </row>
        <row r="407">
          <cell r="A407">
            <v>391</v>
          </cell>
        </row>
        <row r="408">
          <cell r="A408">
            <v>9</v>
          </cell>
        </row>
        <row r="409">
          <cell r="A409">
            <v>649</v>
          </cell>
        </row>
        <row r="410">
          <cell r="A410">
            <v>336</v>
          </cell>
        </row>
        <row r="411">
          <cell r="A411">
            <v>497</v>
          </cell>
        </row>
        <row r="412">
          <cell r="A412">
            <v>104</v>
          </cell>
        </row>
        <row r="413">
          <cell r="A413">
            <v>656</v>
          </cell>
        </row>
        <row r="414">
          <cell r="A414">
            <v>103</v>
          </cell>
        </row>
        <row r="415">
          <cell r="A415">
            <v>231</v>
          </cell>
        </row>
        <row r="416">
          <cell r="A416">
            <v>629</v>
          </cell>
        </row>
        <row r="417">
          <cell r="A417">
            <v>429</v>
          </cell>
        </row>
        <row r="418">
          <cell r="A418">
            <v>89</v>
          </cell>
        </row>
        <row r="419">
          <cell r="A419">
            <v>378</v>
          </cell>
        </row>
        <row r="420">
          <cell r="A420">
            <v>275</v>
          </cell>
        </row>
        <row r="421">
          <cell r="A421">
            <v>456</v>
          </cell>
        </row>
        <row r="422">
          <cell r="A422">
            <v>493</v>
          </cell>
        </row>
        <row r="423">
          <cell r="A423">
            <v>343</v>
          </cell>
        </row>
        <row r="424">
          <cell r="A424">
            <v>402</v>
          </cell>
        </row>
        <row r="425">
          <cell r="A425">
            <v>650</v>
          </cell>
        </row>
        <row r="426">
          <cell r="A426">
            <v>354</v>
          </cell>
        </row>
        <row r="427">
          <cell r="A427">
            <v>561</v>
          </cell>
        </row>
        <row r="428">
          <cell r="A428">
            <v>393</v>
          </cell>
        </row>
        <row r="429">
          <cell r="A429">
            <v>178</v>
          </cell>
        </row>
        <row r="430">
          <cell r="A430">
            <v>76</v>
          </cell>
        </row>
        <row r="431">
          <cell r="A431">
            <v>270</v>
          </cell>
        </row>
        <row r="432">
          <cell r="A432">
            <v>306</v>
          </cell>
        </row>
        <row r="433">
          <cell r="A433">
            <v>115</v>
          </cell>
        </row>
        <row r="434">
          <cell r="A434">
            <v>323</v>
          </cell>
        </row>
        <row r="435">
          <cell r="A435">
            <v>69</v>
          </cell>
        </row>
        <row r="436">
          <cell r="A436">
            <v>116</v>
          </cell>
        </row>
        <row r="437">
          <cell r="A437">
            <v>555</v>
          </cell>
        </row>
        <row r="438">
          <cell r="A438">
            <v>609</v>
          </cell>
        </row>
        <row r="439">
          <cell r="A439">
            <v>376</v>
          </cell>
        </row>
        <row r="440">
          <cell r="A440">
            <v>196</v>
          </cell>
        </row>
        <row r="441">
          <cell r="A441">
            <v>60</v>
          </cell>
        </row>
        <row r="442">
          <cell r="A442">
            <v>68</v>
          </cell>
        </row>
        <row r="443">
          <cell r="A443">
            <v>588</v>
          </cell>
        </row>
        <row r="444">
          <cell r="A444">
            <v>511</v>
          </cell>
        </row>
        <row r="445">
          <cell r="A445">
            <v>235</v>
          </cell>
        </row>
        <row r="446">
          <cell r="A446">
            <v>573</v>
          </cell>
        </row>
        <row r="447">
          <cell r="A447">
            <v>246</v>
          </cell>
        </row>
        <row r="448">
          <cell r="A448">
            <v>121</v>
          </cell>
        </row>
        <row r="449">
          <cell r="A449">
            <v>602</v>
          </cell>
        </row>
        <row r="450">
          <cell r="A450">
            <v>44</v>
          </cell>
        </row>
        <row r="451">
          <cell r="A451">
            <v>236</v>
          </cell>
        </row>
        <row r="452">
          <cell r="A452">
            <v>499</v>
          </cell>
        </row>
        <row r="453">
          <cell r="A453">
            <v>22</v>
          </cell>
        </row>
        <row r="454">
          <cell r="A454">
            <v>245</v>
          </cell>
        </row>
        <row r="455">
          <cell r="A455">
            <v>24</v>
          </cell>
        </row>
        <row r="456">
          <cell r="A456">
            <v>249</v>
          </cell>
        </row>
        <row r="457">
          <cell r="A457">
            <v>587</v>
          </cell>
        </row>
        <row r="458">
          <cell r="A458">
            <v>319</v>
          </cell>
        </row>
        <row r="459">
          <cell r="A459">
            <v>374</v>
          </cell>
        </row>
        <row r="460">
          <cell r="A460">
            <v>174</v>
          </cell>
        </row>
        <row r="461">
          <cell r="A461">
            <v>64</v>
          </cell>
        </row>
        <row r="462">
          <cell r="A462">
            <v>349</v>
          </cell>
        </row>
        <row r="463">
          <cell r="A463">
            <v>71</v>
          </cell>
        </row>
        <row r="464">
          <cell r="A464">
            <v>40</v>
          </cell>
        </row>
        <row r="465">
          <cell r="A465">
            <v>642</v>
          </cell>
        </row>
        <row r="466">
          <cell r="A466">
            <v>304</v>
          </cell>
        </row>
        <row r="467">
          <cell r="A467">
            <v>139</v>
          </cell>
        </row>
        <row r="468">
          <cell r="A468">
            <v>536</v>
          </cell>
        </row>
        <row r="469">
          <cell r="A469">
            <v>237</v>
          </cell>
        </row>
        <row r="470">
          <cell r="A470">
            <v>663</v>
          </cell>
        </row>
        <row r="471">
          <cell r="A471">
            <v>421</v>
          </cell>
        </row>
        <row r="472">
          <cell r="A472">
            <v>204</v>
          </cell>
        </row>
        <row r="473">
          <cell r="A473">
            <v>107</v>
          </cell>
        </row>
        <row r="474">
          <cell r="A474">
            <v>486</v>
          </cell>
        </row>
        <row r="475">
          <cell r="A475">
            <v>538</v>
          </cell>
        </row>
        <row r="476">
          <cell r="A476">
            <v>127</v>
          </cell>
        </row>
        <row r="477">
          <cell r="A477">
            <v>540</v>
          </cell>
        </row>
        <row r="478">
          <cell r="A478">
            <v>170</v>
          </cell>
        </row>
        <row r="479">
          <cell r="A479">
            <v>444</v>
          </cell>
        </row>
        <row r="480">
          <cell r="A480">
            <v>279</v>
          </cell>
        </row>
        <row r="481">
          <cell r="A481">
            <v>213</v>
          </cell>
        </row>
        <row r="482">
          <cell r="A482">
            <v>400</v>
          </cell>
        </row>
        <row r="483">
          <cell r="A483">
            <v>634</v>
          </cell>
        </row>
        <row r="484">
          <cell r="A484">
            <v>195</v>
          </cell>
        </row>
        <row r="485">
          <cell r="A485">
            <v>619</v>
          </cell>
        </row>
        <row r="486">
          <cell r="A486">
            <v>632</v>
          </cell>
        </row>
        <row r="487">
          <cell r="A487">
            <v>451</v>
          </cell>
        </row>
        <row r="488">
          <cell r="A488">
            <v>525</v>
          </cell>
        </row>
        <row r="489">
          <cell r="A489">
            <v>299</v>
          </cell>
        </row>
        <row r="490">
          <cell r="A490">
            <v>194</v>
          </cell>
        </row>
        <row r="491">
          <cell r="A491">
            <v>238</v>
          </cell>
        </row>
        <row r="492">
          <cell r="A492">
            <v>526</v>
          </cell>
        </row>
        <row r="493">
          <cell r="A493">
            <v>70</v>
          </cell>
        </row>
        <row r="494">
          <cell r="A494">
            <v>108</v>
          </cell>
        </row>
        <row r="495">
          <cell r="A495">
            <v>280</v>
          </cell>
        </row>
        <row r="496">
          <cell r="A496">
            <v>99</v>
          </cell>
        </row>
      </sheetData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537</v>
          </cell>
        </row>
        <row r="3">
          <cell r="A3">
            <v>119</v>
          </cell>
        </row>
        <row r="4">
          <cell r="A4">
            <v>487</v>
          </cell>
        </row>
        <row r="5">
          <cell r="A5">
            <v>591</v>
          </cell>
        </row>
        <row r="6">
          <cell r="A6">
            <v>392</v>
          </cell>
        </row>
        <row r="7">
          <cell r="A7">
            <v>193</v>
          </cell>
        </row>
        <row r="8">
          <cell r="A8">
            <v>613</v>
          </cell>
        </row>
        <row r="9">
          <cell r="A9">
            <v>364</v>
          </cell>
        </row>
        <row r="10">
          <cell r="A10">
            <v>661</v>
          </cell>
        </row>
        <row r="11">
          <cell r="A11">
            <v>66</v>
          </cell>
        </row>
        <row r="12">
          <cell r="A12">
            <v>484</v>
          </cell>
        </row>
        <row r="13">
          <cell r="A13">
            <v>497</v>
          </cell>
        </row>
        <row r="14">
          <cell r="A14">
            <v>68</v>
          </cell>
        </row>
        <row r="15">
          <cell r="A15">
            <v>1</v>
          </cell>
        </row>
        <row r="16">
          <cell r="A16">
            <v>332</v>
          </cell>
        </row>
        <row r="17">
          <cell r="A17">
            <v>562</v>
          </cell>
        </row>
        <row r="18">
          <cell r="A18">
            <v>586</v>
          </cell>
        </row>
        <row r="19">
          <cell r="A19">
            <v>139</v>
          </cell>
        </row>
        <row r="20">
          <cell r="A20">
            <v>499</v>
          </cell>
        </row>
        <row r="21">
          <cell r="A21">
            <v>137</v>
          </cell>
        </row>
        <row r="22">
          <cell r="A22">
            <v>257</v>
          </cell>
        </row>
        <row r="23">
          <cell r="A23">
            <v>434</v>
          </cell>
        </row>
        <row r="24">
          <cell r="A24">
            <v>314</v>
          </cell>
        </row>
        <row r="25">
          <cell r="A25">
            <v>62</v>
          </cell>
        </row>
        <row r="26">
          <cell r="A26">
            <v>508</v>
          </cell>
        </row>
        <row r="27">
          <cell r="A27">
            <v>159</v>
          </cell>
        </row>
        <row r="28">
          <cell r="A28">
            <v>377</v>
          </cell>
        </row>
        <row r="29">
          <cell r="A29">
            <v>459</v>
          </cell>
        </row>
        <row r="30">
          <cell r="A30">
            <v>544</v>
          </cell>
        </row>
        <row r="31">
          <cell r="A31">
            <v>609</v>
          </cell>
        </row>
        <row r="32">
          <cell r="A32">
            <v>25</v>
          </cell>
        </row>
        <row r="33">
          <cell r="A33">
            <v>443</v>
          </cell>
        </row>
        <row r="34">
          <cell r="A34">
            <v>319</v>
          </cell>
        </row>
        <row r="35">
          <cell r="A35">
            <v>619</v>
          </cell>
        </row>
        <row r="36">
          <cell r="A36">
            <v>198</v>
          </cell>
        </row>
        <row r="37">
          <cell r="A37">
            <v>297</v>
          </cell>
        </row>
        <row r="38">
          <cell r="A38">
            <v>342</v>
          </cell>
        </row>
        <row r="39">
          <cell r="A39">
            <v>208</v>
          </cell>
        </row>
        <row r="40">
          <cell r="A40">
            <v>417</v>
          </cell>
        </row>
        <row r="41">
          <cell r="A41">
            <v>130</v>
          </cell>
        </row>
        <row r="42">
          <cell r="A42">
            <v>554</v>
          </cell>
        </row>
        <row r="43">
          <cell r="A43">
            <v>242</v>
          </cell>
        </row>
        <row r="44">
          <cell r="A44">
            <v>168</v>
          </cell>
        </row>
        <row r="45">
          <cell r="A45">
            <v>281</v>
          </cell>
        </row>
        <row r="46">
          <cell r="A46">
            <v>269</v>
          </cell>
        </row>
        <row r="47">
          <cell r="A47">
            <v>46</v>
          </cell>
        </row>
        <row r="48">
          <cell r="A48">
            <v>518</v>
          </cell>
        </row>
        <row r="49">
          <cell r="A49">
            <v>205</v>
          </cell>
        </row>
        <row r="50">
          <cell r="A50">
            <v>219</v>
          </cell>
        </row>
        <row r="51">
          <cell r="A51">
            <v>101</v>
          </cell>
        </row>
        <row r="52">
          <cell r="A52">
            <v>125</v>
          </cell>
        </row>
        <row r="53">
          <cell r="A53">
            <v>603</v>
          </cell>
        </row>
        <row r="54">
          <cell r="A54">
            <v>565</v>
          </cell>
        </row>
        <row r="55">
          <cell r="A55">
            <v>157</v>
          </cell>
        </row>
        <row r="56">
          <cell r="A56">
            <v>283</v>
          </cell>
        </row>
        <row r="57">
          <cell r="A57">
            <v>144</v>
          </cell>
        </row>
        <row r="58">
          <cell r="A58">
            <v>230</v>
          </cell>
        </row>
        <row r="59">
          <cell r="A59">
            <v>249</v>
          </cell>
        </row>
        <row r="60">
          <cell r="A60">
            <v>328</v>
          </cell>
        </row>
        <row r="61">
          <cell r="A61">
            <v>357</v>
          </cell>
        </row>
        <row r="62">
          <cell r="A62">
            <v>419</v>
          </cell>
        </row>
        <row r="63">
          <cell r="A63">
            <v>616</v>
          </cell>
        </row>
        <row r="64">
          <cell r="A64">
            <v>270</v>
          </cell>
        </row>
        <row r="65">
          <cell r="A65">
            <v>58</v>
          </cell>
        </row>
        <row r="66">
          <cell r="A66">
            <v>282</v>
          </cell>
        </row>
        <row r="67">
          <cell r="A67">
            <v>641</v>
          </cell>
        </row>
        <row r="68">
          <cell r="A68">
            <v>209</v>
          </cell>
        </row>
        <row r="69">
          <cell r="A69">
            <v>248</v>
          </cell>
        </row>
        <row r="70">
          <cell r="A70">
            <v>61</v>
          </cell>
        </row>
        <row r="71">
          <cell r="A71">
            <v>623</v>
          </cell>
        </row>
        <row r="72">
          <cell r="A72">
            <v>407</v>
          </cell>
        </row>
        <row r="73">
          <cell r="A73">
            <v>39</v>
          </cell>
        </row>
        <row r="74">
          <cell r="A74">
            <v>290</v>
          </cell>
        </row>
        <row r="75">
          <cell r="A75">
            <v>642</v>
          </cell>
        </row>
        <row r="76">
          <cell r="A76">
            <v>105</v>
          </cell>
        </row>
        <row r="77">
          <cell r="A77">
            <v>416</v>
          </cell>
        </row>
        <row r="78">
          <cell r="A78">
            <v>110</v>
          </cell>
        </row>
        <row r="79">
          <cell r="A79">
            <v>656</v>
          </cell>
        </row>
        <row r="80">
          <cell r="A80">
            <v>183</v>
          </cell>
        </row>
        <row r="81">
          <cell r="A81">
            <v>375</v>
          </cell>
        </row>
        <row r="82">
          <cell r="A82">
            <v>403</v>
          </cell>
        </row>
        <row r="83">
          <cell r="A83">
            <v>146</v>
          </cell>
        </row>
        <row r="84">
          <cell r="A84">
            <v>493</v>
          </cell>
        </row>
        <row r="85">
          <cell r="A85">
            <v>35</v>
          </cell>
        </row>
        <row r="86">
          <cell r="A86">
            <v>196</v>
          </cell>
        </row>
        <row r="87">
          <cell r="A87">
            <v>625</v>
          </cell>
        </row>
        <row r="88">
          <cell r="A88">
            <v>324</v>
          </cell>
        </row>
        <row r="89">
          <cell r="A89">
            <v>24</v>
          </cell>
        </row>
        <row r="90">
          <cell r="A90">
            <v>41</v>
          </cell>
        </row>
        <row r="91">
          <cell r="A91">
            <v>81</v>
          </cell>
        </row>
        <row r="92">
          <cell r="A92">
            <v>598</v>
          </cell>
        </row>
        <row r="93">
          <cell r="A93">
            <v>127</v>
          </cell>
        </row>
        <row r="94">
          <cell r="A94">
            <v>148</v>
          </cell>
        </row>
        <row r="95">
          <cell r="A95">
            <v>264</v>
          </cell>
        </row>
        <row r="96">
          <cell r="A96">
            <v>454</v>
          </cell>
        </row>
        <row r="97">
          <cell r="A97">
            <v>429</v>
          </cell>
        </row>
        <row r="98">
          <cell r="A98">
            <v>456</v>
          </cell>
        </row>
        <row r="99">
          <cell r="A99">
            <v>561</v>
          </cell>
        </row>
        <row r="100">
          <cell r="A100">
            <v>568</v>
          </cell>
        </row>
        <row r="101">
          <cell r="A101">
            <v>304</v>
          </cell>
        </row>
        <row r="102">
          <cell r="A102">
            <v>258</v>
          </cell>
        </row>
        <row r="103">
          <cell r="A103">
            <v>388</v>
          </cell>
        </row>
        <row r="104">
          <cell r="A104">
            <v>577</v>
          </cell>
        </row>
        <row r="105">
          <cell r="A105">
            <v>276</v>
          </cell>
        </row>
        <row r="106">
          <cell r="A106">
            <v>355</v>
          </cell>
        </row>
        <row r="107">
          <cell r="A107">
            <v>64</v>
          </cell>
        </row>
        <row r="108">
          <cell r="A108">
            <v>67</v>
          </cell>
        </row>
        <row r="109">
          <cell r="A109">
            <v>85</v>
          </cell>
        </row>
        <row r="110">
          <cell r="A110">
            <v>475</v>
          </cell>
        </row>
        <row r="111">
          <cell r="A111">
            <v>406</v>
          </cell>
        </row>
        <row r="112">
          <cell r="A112">
            <v>164</v>
          </cell>
        </row>
        <row r="113">
          <cell r="A113">
            <v>649</v>
          </cell>
        </row>
        <row r="114">
          <cell r="A114">
            <v>626</v>
          </cell>
        </row>
        <row r="115">
          <cell r="A115">
            <v>73</v>
          </cell>
        </row>
        <row r="116">
          <cell r="A116">
            <v>262</v>
          </cell>
        </row>
        <row r="117">
          <cell r="A117">
            <v>478</v>
          </cell>
        </row>
        <row r="118">
          <cell r="A118">
            <v>92</v>
          </cell>
        </row>
        <row r="119">
          <cell r="A119">
            <v>579</v>
          </cell>
        </row>
        <row r="120">
          <cell r="A120">
            <v>477</v>
          </cell>
        </row>
        <row r="121">
          <cell r="A121">
            <v>84</v>
          </cell>
        </row>
        <row r="122">
          <cell r="A122">
            <v>400</v>
          </cell>
        </row>
        <row r="123">
          <cell r="A123">
            <v>171</v>
          </cell>
        </row>
        <row r="124">
          <cell r="A124">
            <v>340</v>
          </cell>
        </row>
        <row r="125">
          <cell r="A125">
            <v>519</v>
          </cell>
        </row>
        <row r="126">
          <cell r="A126">
            <v>10</v>
          </cell>
        </row>
        <row r="127">
          <cell r="A127">
            <v>275</v>
          </cell>
        </row>
        <row r="128">
          <cell r="A128">
            <v>589</v>
          </cell>
        </row>
        <row r="129">
          <cell r="A129">
            <v>134</v>
          </cell>
        </row>
        <row r="130">
          <cell r="A130">
            <v>325</v>
          </cell>
        </row>
        <row r="131">
          <cell r="A131">
            <v>647</v>
          </cell>
        </row>
        <row r="132">
          <cell r="A132">
            <v>540</v>
          </cell>
        </row>
        <row r="133">
          <cell r="A133">
            <v>570</v>
          </cell>
        </row>
        <row r="134">
          <cell r="A134">
            <v>658</v>
          </cell>
        </row>
        <row r="135">
          <cell r="A135">
            <v>40</v>
          </cell>
        </row>
        <row r="136">
          <cell r="A136">
            <v>520</v>
          </cell>
        </row>
        <row r="137">
          <cell r="A137">
            <v>633</v>
          </cell>
        </row>
        <row r="138">
          <cell r="A138">
            <v>393</v>
          </cell>
        </row>
        <row r="139">
          <cell r="A139">
            <v>367</v>
          </cell>
        </row>
        <row r="140">
          <cell r="A140">
            <v>640</v>
          </cell>
        </row>
        <row r="141">
          <cell r="A141">
            <v>350</v>
          </cell>
        </row>
        <row r="142">
          <cell r="A142">
            <v>190</v>
          </cell>
        </row>
        <row r="143">
          <cell r="A143">
            <v>617</v>
          </cell>
        </row>
        <row r="144">
          <cell r="A144">
            <v>389</v>
          </cell>
        </row>
        <row r="145">
          <cell r="A145">
            <v>80</v>
          </cell>
        </row>
        <row r="146">
          <cell r="A146">
            <v>189</v>
          </cell>
        </row>
        <row r="147">
          <cell r="A147">
            <v>380</v>
          </cell>
        </row>
        <row r="148">
          <cell r="A148">
            <v>72</v>
          </cell>
        </row>
        <row r="149">
          <cell r="A149">
            <v>265</v>
          </cell>
        </row>
        <row r="150">
          <cell r="A150">
            <v>23</v>
          </cell>
        </row>
        <row r="151">
          <cell r="A151">
            <v>181</v>
          </cell>
        </row>
        <row r="152">
          <cell r="A152">
            <v>356</v>
          </cell>
        </row>
        <row r="153">
          <cell r="A153">
            <v>244</v>
          </cell>
        </row>
        <row r="154">
          <cell r="A154">
            <v>19</v>
          </cell>
        </row>
        <row r="155">
          <cell r="A155">
            <v>511</v>
          </cell>
        </row>
        <row r="156">
          <cell r="A156">
            <v>631</v>
          </cell>
        </row>
        <row r="157">
          <cell r="A157">
            <v>583</v>
          </cell>
        </row>
        <row r="158">
          <cell r="A158">
            <v>115</v>
          </cell>
        </row>
        <row r="159">
          <cell r="A159">
            <v>77</v>
          </cell>
        </row>
        <row r="160">
          <cell r="A160">
            <v>252</v>
          </cell>
        </row>
        <row r="161">
          <cell r="A161">
            <v>326</v>
          </cell>
        </row>
        <row r="162">
          <cell r="A162">
            <v>330</v>
          </cell>
        </row>
        <row r="163">
          <cell r="A163">
            <v>421</v>
          </cell>
        </row>
        <row r="164">
          <cell r="A164">
            <v>343</v>
          </cell>
        </row>
        <row r="165">
          <cell r="A165">
            <v>618</v>
          </cell>
        </row>
        <row r="166">
          <cell r="A166">
            <v>396</v>
          </cell>
        </row>
        <row r="167">
          <cell r="A167">
            <v>74</v>
          </cell>
        </row>
        <row r="168">
          <cell r="A168">
            <v>55</v>
          </cell>
        </row>
        <row r="169">
          <cell r="A169">
            <v>199</v>
          </cell>
        </row>
        <row r="170">
          <cell r="A170">
            <v>572</v>
          </cell>
        </row>
        <row r="171">
          <cell r="A171">
            <v>424</v>
          </cell>
        </row>
        <row r="172">
          <cell r="A172">
            <v>528</v>
          </cell>
        </row>
        <row r="173">
          <cell r="A173">
            <v>200</v>
          </cell>
        </row>
        <row r="174">
          <cell r="A174">
            <v>344</v>
          </cell>
        </row>
        <row r="175">
          <cell r="A175">
            <v>327</v>
          </cell>
        </row>
        <row r="176">
          <cell r="A176">
            <v>99</v>
          </cell>
        </row>
        <row r="177">
          <cell r="A177">
            <v>220</v>
          </cell>
        </row>
        <row r="178">
          <cell r="A178">
            <v>660</v>
          </cell>
        </row>
        <row r="179">
          <cell r="A179">
            <v>225</v>
          </cell>
        </row>
        <row r="180">
          <cell r="A180">
            <v>59</v>
          </cell>
        </row>
        <row r="181">
          <cell r="A181">
            <v>43</v>
          </cell>
        </row>
        <row r="182">
          <cell r="A182">
            <v>362</v>
          </cell>
        </row>
        <row r="183">
          <cell r="A183">
            <v>371</v>
          </cell>
        </row>
        <row r="184">
          <cell r="A184">
            <v>273</v>
          </cell>
        </row>
        <row r="185">
          <cell r="A185">
            <v>227</v>
          </cell>
        </row>
        <row r="186">
          <cell r="A186">
            <v>298</v>
          </cell>
        </row>
        <row r="187">
          <cell r="A187">
            <v>552</v>
          </cell>
        </row>
        <row r="188">
          <cell r="A188">
            <v>186</v>
          </cell>
        </row>
        <row r="189">
          <cell r="A189">
            <v>279</v>
          </cell>
        </row>
        <row r="190">
          <cell r="A190">
            <v>13</v>
          </cell>
        </row>
        <row r="191">
          <cell r="A191">
            <v>308</v>
          </cell>
        </row>
        <row r="192">
          <cell r="A192">
            <v>185</v>
          </cell>
        </row>
        <row r="193">
          <cell r="A193">
            <v>488</v>
          </cell>
        </row>
        <row r="194">
          <cell r="A194">
            <v>381</v>
          </cell>
        </row>
        <row r="195">
          <cell r="A195">
            <v>384</v>
          </cell>
        </row>
        <row r="196">
          <cell r="A196">
            <v>86</v>
          </cell>
        </row>
        <row r="197">
          <cell r="A197">
            <v>263</v>
          </cell>
        </row>
        <row r="198">
          <cell r="A198">
            <v>542</v>
          </cell>
        </row>
        <row r="199">
          <cell r="A199">
            <v>83</v>
          </cell>
        </row>
        <row r="200">
          <cell r="A200">
            <v>386</v>
          </cell>
        </row>
        <row r="201">
          <cell r="A201">
            <v>15</v>
          </cell>
        </row>
        <row r="202">
          <cell r="A202">
            <v>320</v>
          </cell>
        </row>
        <row r="203">
          <cell r="A203">
            <v>175</v>
          </cell>
        </row>
        <row r="204">
          <cell r="A204">
            <v>215</v>
          </cell>
        </row>
        <row r="205">
          <cell r="A205">
            <v>573</v>
          </cell>
        </row>
        <row r="206">
          <cell r="A206">
            <v>91</v>
          </cell>
        </row>
        <row r="207">
          <cell r="A207">
            <v>135</v>
          </cell>
        </row>
        <row r="208">
          <cell r="A208">
            <v>358</v>
          </cell>
        </row>
        <row r="209">
          <cell r="A209">
            <v>36</v>
          </cell>
        </row>
        <row r="210">
          <cell r="A210">
            <v>26</v>
          </cell>
        </row>
        <row r="211">
          <cell r="A211">
            <v>179</v>
          </cell>
        </row>
        <row r="212">
          <cell r="A212">
            <v>267</v>
          </cell>
        </row>
        <row r="213">
          <cell r="A213">
            <v>255</v>
          </cell>
        </row>
        <row r="214">
          <cell r="A214">
            <v>132</v>
          </cell>
        </row>
        <row r="215">
          <cell r="A215">
            <v>12</v>
          </cell>
        </row>
        <row r="216">
          <cell r="A216">
            <v>349</v>
          </cell>
        </row>
        <row r="217">
          <cell r="A217">
            <v>553</v>
          </cell>
        </row>
        <row r="218">
          <cell r="A218">
            <v>604</v>
          </cell>
        </row>
        <row r="219">
          <cell r="A219">
            <v>558</v>
          </cell>
        </row>
        <row r="220">
          <cell r="A220">
            <v>486</v>
          </cell>
        </row>
        <row r="221">
          <cell r="A221">
            <v>2</v>
          </cell>
        </row>
        <row r="222">
          <cell r="A222">
            <v>409</v>
          </cell>
        </row>
        <row r="223">
          <cell r="A223">
            <v>38</v>
          </cell>
        </row>
        <row r="224">
          <cell r="A224">
            <v>206</v>
          </cell>
        </row>
        <row r="225">
          <cell r="A225">
            <v>524</v>
          </cell>
        </row>
        <row r="226">
          <cell r="A226">
            <v>156</v>
          </cell>
        </row>
        <row r="227">
          <cell r="A227">
            <v>368</v>
          </cell>
        </row>
        <row r="228">
          <cell r="A228">
            <v>256</v>
          </cell>
        </row>
        <row r="229">
          <cell r="A229">
            <v>559</v>
          </cell>
        </row>
        <row r="230">
          <cell r="A230">
            <v>458</v>
          </cell>
        </row>
        <row r="231">
          <cell r="A231">
            <v>75</v>
          </cell>
        </row>
        <row r="232">
          <cell r="A232">
            <v>246</v>
          </cell>
        </row>
        <row r="233">
          <cell r="A233">
            <v>52</v>
          </cell>
        </row>
        <row r="234">
          <cell r="A234">
            <v>32</v>
          </cell>
        </row>
        <row r="235">
          <cell r="A235">
            <v>491</v>
          </cell>
        </row>
        <row r="236">
          <cell r="A236">
            <v>450</v>
          </cell>
        </row>
        <row r="237">
          <cell r="A237">
            <v>211</v>
          </cell>
        </row>
        <row r="238">
          <cell r="A238">
            <v>341</v>
          </cell>
        </row>
        <row r="239">
          <cell r="A239">
            <v>645</v>
          </cell>
        </row>
        <row r="240">
          <cell r="A240">
            <v>51</v>
          </cell>
        </row>
        <row r="241">
          <cell r="A241">
            <v>178</v>
          </cell>
        </row>
        <row r="242">
          <cell r="A242">
            <v>482</v>
          </cell>
        </row>
        <row r="243">
          <cell r="A243">
            <v>628</v>
          </cell>
        </row>
        <row r="244">
          <cell r="A244">
            <v>307</v>
          </cell>
        </row>
        <row r="245">
          <cell r="A245">
            <v>485</v>
          </cell>
        </row>
        <row r="246">
          <cell r="A246">
            <v>538</v>
          </cell>
        </row>
        <row r="247">
          <cell r="A247">
            <v>643</v>
          </cell>
        </row>
        <row r="248">
          <cell r="A248">
            <v>620</v>
          </cell>
        </row>
        <row r="249">
          <cell r="A249">
            <v>136</v>
          </cell>
        </row>
        <row r="250">
          <cell r="A250">
            <v>590</v>
          </cell>
        </row>
        <row r="251">
          <cell r="A251">
            <v>54</v>
          </cell>
        </row>
        <row r="252">
          <cell r="A252">
            <v>411</v>
          </cell>
        </row>
        <row r="253">
          <cell r="A253">
            <v>612</v>
          </cell>
        </row>
        <row r="254">
          <cell r="A254">
            <v>662</v>
          </cell>
        </row>
        <row r="255">
          <cell r="A255">
            <v>627</v>
          </cell>
        </row>
        <row r="256">
          <cell r="A256">
            <v>231</v>
          </cell>
        </row>
        <row r="257">
          <cell r="A257">
            <v>82</v>
          </cell>
        </row>
        <row r="258">
          <cell r="A258">
            <v>360</v>
          </cell>
        </row>
        <row r="259">
          <cell r="A259">
            <v>147</v>
          </cell>
        </row>
        <row r="260">
          <cell r="A260">
            <v>383</v>
          </cell>
        </row>
        <row r="261">
          <cell r="A261">
            <v>145</v>
          </cell>
        </row>
        <row r="262">
          <cell r="A262">
            <v>601</v>
          </cell>
        </row>
        <row r="263">
          <cell r="A263">
            <v>49</v>
          </cell>
        </row>
        <row r="264">
          <cell r="A264">
            <v>172</v>
          </cell>
        </row>
        <row r="265">
          <cell r="A265">
            <v>259</v>
          </cell>
        </row>
        <row r="266">
          <cell r="A266">
            <v>70</v>
          </cell>
        </row>
        <row r="267">
          <cell r="A267">
            <v>370</v>
          </cell>
        </row>
        <row r="268">
          <cell r="A268">
            <v>8</v>
          </cell>
        </row>
        <row r="269">
          <cell r="A269">
            <v>585</v>
          </cell>
        </row>
        <row r="270">
          <cell r="A270">
            <v>176</v>
          </cell>
        </row>
        <row r="271">
          <cell r="A271">
            <v>402</v>
          </cell>
        </row>
        <row r="272">
          <cell r="A272">
            <v>291</v>
          </cell>
        </row>
        <row r="273">
          <cell r="A273">
            <v>602</v>
          </cell>
        </row>
        <row r="274">
          <cell r="A274">
            <v>11</v>
          </cell>
        </row>
        <row r="275">
          <cell r="A275">
            <v>372</v>
          </cell>
        </row>
        <row r="276">
          <cell r="A276">
            <v>235</v>
          </cell>
        </row>
        <row r="277">
          <cell r="A277">
            <v>653</v>
          </cell>
        </row>
        <row r="278">
          <cell r="A278">
            <v>437</v>
          </cell>
        </row>
        <row r="279">
          <cell r="A279">
            <v>117</v>
          </cell>
        </row>
        <row r="280">
          <cell r="A280">
            <v>108</v>
          </cell>
        </row>
        <row r="281">
          <cell r="A281">
            <v>160</v>
          </cell>
        </row>
        <row r="282">
          <cell r="A282">
            <v>104</v>
          </cell>
        </row>
        <row r="283">
          <cell r="A283">
            <v>93</v>
          </cell>
        </row>
        <row r="284">
          <cell r="A284">
            <v>133</v>
          </cell>
        </row>
        <row r="285">
          <cell r="A285">
            <v>238</v>
          </cell>
        </row>
        <row r="286">
          <cell r="A286">
            <v>210</v>
          </cell>
        </row>
        <row r="287">
          <cell r="A287">
            <v>557</v>
          </cell>
        </row>
        <row r="288">
          <cell r="A288">
            <v>390</v>
          </cell>
        </row>
        <row r="289">
          <cell r="A289">
            <v>427</v>
          </cell>
        </row>
        <row r="290">
          <cell r="A290">
            <v>494</v>
          </cell>
        </row>
        <row r="291">
          <cell r="A291">
            <v>465</v>
          </cell>
        </row>
        <row r="292">
          <cell r="A292">
            <v>630</v>
          </cell>
        </row>
        <row r="293">
          <cell r="A293">
            <v>323</v>
          </cell>
        </row>
        <row r="294">
          <cell r="A294">
            <v>278</v>
          </cell>
        </row>
        <row r="295">
          <cell r="A295">
            <v>309</v>
          </cell>
        </row>
        <row r="296">
          <cell r="A296">
            <v>654</v>
          </cell>
        </row>
        <row r="297">
          <cell r="A297">
            <v>63</v>
          </cell>
        </row>
        <row r="298">
          <cell r="A298">
            <v>233</v>
          </cell>
        </row>
        <row r="299">
          <cell r="A299">
            <v>165</v>
          </cell>
        </row>
        <row r="300">
          <cell r="A300">
            <v>606</v>
          </cell>
        </row>
        <row r="301">
          <cell r="A301">
            <v>584</v>
          </cell>
        </row>
        <row r="302">
          <cell r="A302">
            <v>472</v>
          </cell>
        </row>
        <row r="303">
          <cell r="A303">
            <v>112</v>
          </cell>
        </row>
        <row r="304">
          <cell r="A304">
            <v>317</v>
          </cell>
        </row>
        <row r="305">
          <cell r="A305">
            <v>56</v>
          </cell>
        </row>
        <row r="306">
          <cell r="A306">
            <v>294</v>
          </cell>
        </row>
        <row r="307">
          <cell r="A307">
            <v>311</v>
          </cell>
        </row>
        <row r="308">
          <cell r="A308">
            <v>373</v>
          </cell>
        </row>
        <row r="309">
          <cell r="A309">
            <v>14</v>
          </cell>
        </row>
        <row r="310">
          <cell r="A310">
            <v>6</v>
          </cell>
        </row>
        <row r="311">
          <cell r="A311">
            <v>69</v>
          </cell>
        </row>
        <row r="312">
          <cell r="A312">
            <v>213</v>
          </cell>
        </row>
        <row r="313">
          <cell r="A313">
            <v>600</v>
          </cell>
        </row>
        <row r="314">
          <cell r="A314">
            <v>236</v>
          </cell>
        </row>
        <row r="315">
          <cell r="A315">
            <v>123</v>
          </cell>
        </row>
        <row r="316">
          <cell r="A316">
            <v>460</v>
          </cell>
        </row>
        <row r="317">
          <cell r="A317">
            <v>228</v>
          </cell>
        </row>
        <row r="318">
          <cell r="A318">
            <v>90</v>
          </cell>
        </row>
        <row r="319">
          <cell r="A319">
            <v>30</v>
          </cell>
        </row>
        <row r="320">
          <cell r="A320">
            <v>596</v>
          </cell>
        </row>
        <row r="321">
          <cell r="A321">
            <v>581</v>
          </cell>
        </row>
        <row r="322">
          <cell r="A322">
            <v>274</v>
          </cell>
        </row>
        <row r="323">
          <cell r="A323">
            <v>300</v>
          </cell>
        </row>
        <row r="324">
          <cell r="A324">
            <v>142</v>
          </cell>
        </row>
        <row r="325">
          <cell r="A325">
            <v>361</v>
          </cell>
        </row>
        <row r="326">
          <cell r="A326">
            <v>16</v>
          </cell>
        </row>
        <row r="327">
          <cell r="A327">
            <v>113</v>
          </cell>
        </row>
        <row r="328">
          <cell r="A328">
            <v>188</v>
          </cell>
        </row>
        <row r="329">
          <cell r="A329">
            <v>245</v>
          </cell>
        </row>
        <row r="330">
          <cell r="A330">
            <v>284</v>
          </cell>
        </row>
        <row r="331">
          <cell r="A331">
            <v>155</v>
          </cell>
        </row>
        <row r="332">
          <cell r="A332">
            <v>254</v>
          </cell>
        </row>
        <row r="333">
          <cell r="A333">
            <v>376</v>
          </cell>
        </row>
        <row r="334">
          <cell r="A334">
            <v>483</v>
          </cell>
        </row>
        <row r="335">
          <cell r="A335">
            <v>31</v>
          </cell>
        </row>
        <row r="336">
          <cell r="A336">
            <v>95</v>
          </cell>
        </row>
        <row r="337">
          <cell r="A337">
            <v>637</v>
          </cell>
        </row>
        <row r="338">
          <cell r="A338">
            <v>192</v>
          </cell>
        </row>
        <row r="339">
          <cell r="A339">
            <v>154</v>
          </cell>
        </row>
        <row r="340">
          <cell r="A340">
            <v>216</v>
          </cell>
        </row>
        <row r="341">
          <cell r="A341">
            <v>161</v>
          </cell>
        </row>
        <row r="342">
          <cell r="A342">
            <v>663</v>
          </cell>
        </row>
        <row r="343">
          <cell r="A343">
            <v>303</v>
          </cell>
        </row>
        <row r="344">
          <cell r="A344">
            <v>218</v>
          </cell>
        </row>
        <row r="345">
          <cell r="A345">
            <v>318</v>
          </cell>
        </row>
        <row r="346">
          <cell r="A346">
            <v>444</v>
          </cell>
        </row>
        <row r="347">
          <cell r="A347">
            <v>289</v>
          </cell>
        </row>
        <row r="348">
          <cell r="A348">
            <v>599</v>
          </cell>
        </row>
        <row r="349">
          <cell r="A349">
            <v>37</v>
          </cell>
        </row>
        <row r="350">
          <cell r="A350">
            <v>666</v>
          </cell>
        </row>
        <row r="351">
          <cell r="A351">
            <v>5</v>
          </cell>
        </row>
        <row r="352">
          <cell r="A352">
            <v>268</v>
          </cell>
        </row>
        <row r="353">
          <cell r="A353">
            <v>202</v>
          </cell>
        </row>
        <row r="354">
          <cell r="A354">
            <v>221</v>
          </cell>
        </row>
        <row r="355">
          <cell r="A355">
            <v>353</v>
          </cell>
        </row>
        <row r="356">
          <cell r="A356">
            <v>222</v>
          </cell>
        </row>
        <row r="357">
          <cell r="A357">
            <v>98</v>
          </cell>
        </row>
        <row r="358">
          <cell r="A358">
            <v>180</v>
          </cell>
        </row>
        <row r="359">
          <cell r="A359">
            <v>97</v>
          </cell>
        </row>
        <row r="360">
          <cell r="A360">
            <v>576</v>
          </cell>
        </row>
        <row r="361">
          <cell r="A361">
            <v>322</v>
          </cell>
        </row>
        <row r="362">
          <cell r="A362">
            <v>229</v>
          </cell>
        </row>
        <row r="363">
          <cell r="A363">
            <v>33</v>
          </cell>
        </row>
        <row r="364">
          <cell r="A364">
            <v>509</v>
          </cell>
        </row>
        <row r="365">
          <cell r="A365">
            <v>102</v>
          </cell>
        </row>
        <row r="366">
          <cell r="A366">
            <v>4</v>
          </cell>
        </row>
        <row r="367">
          <cell r="A367">
            <v>405</v>
          </cell>
        </row>
        <row r="368">
          <cell r="A368">
            <v>333</v>
          </cell>
        </row>
        <row r="369">
          <cell r="A369">
            <v>567</v>
          </cell>
        </row>
        <row r="370">
          <cell r="A370">
            <v>587</v>
          </cell>
        </row>
        <row r="371">
          <cell r="A371">
            <v>169</v>
          </cell>
        </row>
        <row r="372">
          <cell r="A372">
            <v>214</v>
          </cell>
        </row>
        <row r="373">
          <cell r="A373">
            <v>521</v>
          </cell>
        </row>
        <row r="374">
          <cell r="A374">
            <v>261</v>
          </cell>
        </row>
        <row r="375">
          <cell r="A375">
            <v>635</v>
          </cell>
        </row>
        <row r="376">
          <cell r="A376">
            <v>78</v>
          </cell>
        </row>
        <row r="377">
          <cell r="A377">
            <v>593</v>
          </cell>
        </row>
        <row r="378">
          <cell r="A378">
            <v>555</v>
          </cell>
        </row>
        <row r="379">
          <cell r="A379">
            <v>398</v>
          </cell>
        </row>
        <row r="380">
          <cell r="A380">
            <v>204</v>
          </cell>
        </row>
        <row r="381">
          <cell r="A381">
            <v>302</v>
          </cell>
        </row>
        <row r="382">
          <cell r="A382">
            <v>379</v>
          </cell>
        </row>
        <row r="383">
          <cell r="A383">
            <v>634</v>
          </cell>
        </row>
        <row r="384">
          <cell r="A384">
            <v>22</v>
          </cell>
        </row>
        <row r="385">
          <cell r="A385">
            <v>575</v>
          </cell>
        </row>
        <row r="386">
          <cell r="A386">
            <v>87</v>
          </cell>
        </row>
        <row r="387">
          <cell r="A387">
            <v>580</v>
          </cell>
        </row>
        <row r="388">
          <cell r="A388">
            <v>253</v>
          </cell>
        </row>
        <row r="389">
          <cell r="A389">
            <v>50</v>
          </cell>
        </row>
        <row r="390">
          <cell r="A390">
            <v>550</v>
          </cell>
        </row>
        <row r="391">
          <cell r="A391">
            <v>128</v>
          </cell>
        </row>
        <row r="392">
          <cell r="A392">
            <v>223</v>
          </cell>
        </row>
        <row r="393">
          <cell r="A393">
            <v>665</v>
          </cell>
        </row>
        <row r="394">
          <cell r="A394">
            <v>207</v>
          </cell>
        </row>
        <row r="395">
          <cell r="A395">
            <v>162</v>
          </cell>
        </row>
        <row r="396">
          <cell r="A396">
            <v>107</v>
          </cell>
        </row>
        <row r="397">
          <cell r="A397">
            <v>124</v>
          </cell>
        </row>
        <row r="398">
          <cell r="A398">
            <v>441</v>
          </cell>
        </row>
        <row r="399">
          <cell r="A399">
            <v>445</v>
          </cell>
        </row>
        <row r="400">
          <cell r="A400">
            <v>271</v>
          </cell>
        </row>
        <row r="401">
          <cell r="A401">
            <v>374</v>
          </cell>
        </row>
        <row r="402">
          <cell r="A402">
            <v>177</v>
          </cell>
        </row>
        <row r="403">
          <cell r="A403">
            <v>295</v>
          </cell>
        </row>
        <row r="404">
          <cell r="A404">
            <v>489</v>
          </cell>
        </row>
        <row r="405">
          <cell r="A405">
            <v>447</v>
          </cell>
        </row>
        <row r="406">
          <cell r="A406">
            <v>574</v>
          </cell>
        </row>
        <row r="407">
          <cell r="A407">
            <v>17</v>
          </cell>
        </row>
        <row r="408">
          <cell r="A408">
            <v>18</v>
          </cell>
        </row>
        <row r="409">
          <cell r="A409">
            <v>605</v>
          </cell>
        </row>
        <row r="410">
          <cell r="A410">
            <v>126</v>
          </cell>
        </row>
        <row r="411">
          <cell r="A411">
            <v>571</v>
          </cell>
        </row>
        <row r="412">
          <cell r="A412">
            <v>53</v>
          </cell>
        </row>
        <row r="413">
          <cell r="A413">
            <v>57</v>
          </cell>
        </row>
        <row r="414">
          <cell r="A414">
            <v>47</v>
          </cell>
        </row>
        <row r="415">
          <cell r="A415">
            <v>351</v>
          </cell>
        </row>
        <row r="416">
          <cell r="A416">
            <v>423</v>
          </cell>
        </row>
        <row r="417">
          <cell r="A417">
            <v>418</v>
          </cell>
        </row>
        <row r="418">
          <cell r="A418">
            <v>151</v>
          </cell>
        </row>
        <row r="419">
          <cell r="A419">
            <v>426</v>
          </cell>
        </row>
        <row r="420">
          <cell r="A420">
            <v>29</v>
          </cell>
        </row>
        <row r="421">
          <cell r="A421">
            <v>293</v>
          </cell>
        </row>
        <row r="422">
          <cell r="A422">
            <v>526</v>
          </cell>
        </row>
        <row r="423">
          <cell r="A423">
            <v>121</v>
          </cell>
        </row>
        <row r="424">
          <cell r="A424">
            <v>533</v>
          </cell>
        </row>
        <row r="425">
          <cell r="A425">
            <v>122</v>
          </cell>
        </row>
        <row r="426">
          <cell r="A426">
            <v>243</v>
          </cell>
        </row>
        <row r="427">
          <cell r="A427">
            <v>194</v>
          </cell>
        </row>
        <row r="428">
          <cell r="A428">
            <v>588</v>
          </cell>
        </row>
        <row r="429">
          <cell r="A429">
            <v>648</v>
          </cell>
        </row>
        <row r="430">
          <cell r="A430">
            <v>152</v>
          </cell>
        </row>
        <row r="431">
          <cell r="A431">
            <v>566</v>
          </cell>
        </row>
        <row r="432">
          <cell r="A432">
            <v>608</v>
          </cell>
        </row>
        <row r="433">
          <cell r="A433">
            <v>170</v>
          </cell>
        </row>
        <row r="434">
          <cell r="A434">
            <v>250</v>
          </cell>
        </row>
        <row r="435">
          <cell r="A435">
            <v>234</v>
          </cell>
        </row>
        <row r="436">
          <cell r="A436">
            <v>397</v>
          </cell>
        </row>
        <row r="437">
          <cell r="A437">
            <v>79</v>
          </cell>
        </row>
        <row r="438">
          <cell r="A438">
            <v>359</v>
          </cell>
        </row>
        <row r="439">
          <cell r="A439">
            <v>597</v>
          </cell>
        </row>
        <row r="440">
          <cell r="A440">
            <v>592</v>
          </cell>
        </row>
        <row r="441">
          <cell r="A441">
            <v>28</v>
          </cell>
        </row>
        <row r="442">
          <cell r="A442">
            <v>415</v>
          </cell>
        </row>
        <row r="443">
          <cell r="A443">
            <v>646</v>
          </cell>
        </row>
        <row r="444">
          <cell r="A444">
            <v>321</v>
          </cell>
        </row>
        <row r="445">
          <cell r="A445">
            <v>150</v>
          </cell>
        </row>
        <row r="446">
          <cell r="A446">
            <v>442</v>
          </cell>
        </row>
        <row r="447">
          <cell r="A447">
            <v>182</v>
          </cell>
        </row>
        <row r="448">
          <cell r="A448">
            <v>644</v>
          </cell>
        </row>
        <row r="449">
          <cell r="A449">
            <v>42</v>
          </cell>
        </row>
        <row r="450">
          <cell r="A450">
            <v>131</v>
          </cell>
        </row>
        <row r="451">
          <cell r="A451">
            <v>141</v>
          </cell>
        </row>
        <row r="452">
          <cell r="A452">
            <v>251</v>
          </cell>
        </row>
        <row r="453">
          <cell r="A453">
            <v>285</v>
          </cell>
        </row>
        <row r="454">
          <cell r="A454">
            <v>404</v>
          </cell>
        </row>
        <row r="455">
          <cell r="A455">
            <v>659</v>
          </cell>
        </row>
        <row r="456">
          <cell r="A456">
            <v>76</v>
          </cell>
        </row>
        <row r="457">
          <cell r="A457">
            <v>594</v>
          </cell>
        </row>
        <row r="458">
          <cell r="A458">
            <v>143</v>
          </cell>
        </row>
        <row r="459">
          <cell r="A459">
            <v>430</v>
          </cell>
        </row>
        <row r="460">
          <cell r="A460">
            <v>382</v>
          </cell>
        </row>
        <row r="461">
          <cell r="A461">
            <v>366</v>
          </cell>
        </row>
        <row r="462">
          <cell r="A462">
            <v>339</v>
          </cell>
        </row>
        <row r="463">
          <cell r="A463">
            <v>111</v>
          </cell>
        </row>
        <row r="464">
          <cell r="A464">
            <v>174</v>
          </cell>
        </row>
        <row r="465">
          <cell r="A465">
            <v>650</v>
          </cell>
        </row>
        <row r="466">
          <cell r="A466">
            <v>490</v>
          </cell>
        </row>
        <row r="467">
          <cell r="A467">
            <v>337</v>
          </cell>
        </row>
        <row r="468">
          <cell r="A468">
            <v>505</v>
          </cell>
        </row>
        <row r="469">
          <cell r="A469">
            <v>545</v>
          </cell>
        </row>
        <row r="470">
          <cell r="A470">
            <v>551</v>
          </cell>
        </row>
        <row r="471">
          <cell r="A471">
            <v>305</v>
          </cell>
        </row>
        <row r="472">
          <cell r="A472">
            <v>468</v>
          </cell>
        </row>
        <row r="473">
          <cell r="A473">
            <v>438</v>
          </cell>
        </row>
        <row r="474">
          <cell r="A474">
            <v>399</v>
          </cell>
        </row>
        <row r="475">
          <cell r="A475">
            <v>610</v>
          </cell>
        </row>
        <row r="476">
          <cell r="A476">
            <v>89</v>
          </cell>
        </row>
        <row r="477">
          <cell r="A477">
            <v>232</v>
          </cell>
        </row>
        <row r="478">
          <cell r="A478">
            <v>94</v>
          </cell>
        </row>
        <row r="479">
          <cell r="A479">
            <v>469</v>
          </cell>
        </row>
        <row r="480">
          <cell r="A480">
            <v>506</v>
          </cell>
        </row>
        <row r="481">
          <cell r="A481">
            <v>296</v>
          </cell>
        </row>
        <row r="482">
          <cell r="A482">
            <v>334</v>
          </cell>
        </row>
        <row r="483">
          <cell r="A483">
            <v>240</v>
          </cell>
        </row>
        <row r="484">
          <cell r="A484">
            <v>44</v>
          </cell>
        </row>
        <row r="485">
          <cell r="A485">
            <v>153</v>
          </cell>
        </row>
        <row r="486">
          <cell r="A486">
            <v>88</v>
          </cell>
        </row>
        <row r="487">
          <cell r="A487">
            <v>288</v>
          </cell>
        </row>
        <row r="488">
          <cell r="A488">
            <v>655</v>
          </cell>
        </row>
        <row r="489">
          <cell r="A489">
            <v>106</v>
          </cell>
        </row>
        <row r="490">
          <cell r="A490">
            <v>27</v>
          </cell>
        </row>
        <row r="491">
          <cell r="A491">
            <v>532</v>
          </cell>
        </row>
        <row r="492">
          <cell r="A492">
            <v>401</v>
          </cell>
        </row>
        <row r="493">
          <cell r="A493">
            <v>467</v>
          </cell>
        </row>
        <row r="494">
          <cell r="A494">
            <v>636</v>
          </cell>
        </row>
        <row r="495">
          <cell r="A495">
            <v>241</v>
          </cell>
        </row>
        <row r="496">
          <cell r="A496">
            <v>299</v>
          </cell>
        </row>
      </sheetData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0</v>
          </cell>
        </row>
        <row r="3">
          <cell r="A3">
            <v>279</v>
          </cell>
        </row>
        <row r="4">
          <cell r="A4">
            <v>447</v>
          </cell>
        </row>
        <row r="5">
          <cell r="A5">
            <v>615</v>
          </cell>
        </row>
        <row r="6">
          <cell r="A6">
            <v>499</v>
          </cell>
        </row>
        <row r="7">
          <cell r="A7">
            <v>617</v>
          </cell>
        </row>
        <row r="8">
          <cell r="A8">
            <v>282</v>
          </cell>
        </row>
        <row r="9">
          <cell r="A9">
            <v>220</v>
          </cell>
        </row>
        <row r="10">
          <cell r="A10">
            <v>305</v>
          </cell>
        </row>
        <row r="11">
          <cell r="A11">
            <v>639</v>
          </cell>
        </row>
        <row r="12">
          <cell r="A12">
            <v>211</v>
          </cell>
        </row>
        <row r="13">
          <cell r="A13">
            <v>180</v>
          </cell>
        </row>
        <row r="14">
          <cell r="A14">
            <v>30</v>
          </cell>
        </row>
        <row r="15">
          <cell r="A15">
            <v>324</v>
          </cell>
        </row>
        <row r="16">
          <cell r="A16">
            <v>146</v>
          </cell>
        </row>
        <row r="17">
          <cell r="A17">
            <v>591</v>
          </cell>
        </row>
        <row r="18">
          <cell r="A18">
            <v>162</v>
          </cell>
        </row>
        <row r="19">
          <cell r="A19">
            <v>4</v>
          </cell>
        </row>
        <row r="20">
          <cell r="A20">
            <v>586</v>
          </cell>
        </row>
        <row r="21">
          <cell r="A21">
            <v>254</v>
          </cell>
        </row>
        <row r="22">
          <cell r="A22">
            <v>256</v>
          </cell>
        </row>
        <row r="23">
          <cell r="A23">
            <v>437</v>
          </cell>
        </row>
        <row r="24">
          <cell r="A24">
            <v>62</v>
          </cell>
        </row>
        <row r="25">
          <cell r="A25">
            <v>152</v>
          </cell>
        </row>
        <row r="26">
          <cell r="A26">
            <v>148</v>
          </cell>
        </row>
        <row r="27">
          <cell r="A27">
            <v>423</v>
          </cell>
        </row>
        <row r="28">
          <cell r="A28">
            <v>17</v>
          </cell>
        </row>
        <row r="29">
          <cell r="A29">
            <v>286</v>
          </cell>
        </row>
        <row r="30">
          <cell r="A30">
            <v>107</v>
          </cell>
        </row>
        <row r="31">
          <cell r="A31">
            <v>213</v>
          </cell>
        </row>
        <row r="32">
          <cell r="A32">
            <v>9</v>
          </cell>
        </row>
        <row r="33">
          <cell r="A33">
            <v>288</v>
          </cell>
        </row>
        <row r="34">
          <cell r="A34">
            <v>473</v>
          </cell>
        </row>
        <row r="35">
          <cell r="A35">
            <v>459</v>
          </cell>
        </row>
        <row r="36">
          <cell r="A36">
            <v>612</v>
          </cell>
        </row>
        <row r="37">
          <cell r="A37">
            <v>311</v>
          </cell>
        </row>
        <row r="38">
          <cell r="A38">
            <v>649</v>
          </cell>
        </row>
        <row r="39">
          <cell r="A39">
            <v>599</v>
          </cell>
        </row>
        <row r="40">
          <cell r="A40">
            <v>100</v>
          </cell>
        </row>
        <row r="41">
          <cell r="A41">
            <v>409</v>
          </cell>
        </row>
        <row r="42">
          <cell r="A42">
            <v>78</v>
          </cell>
        </row>
        <row r="43">
          <cell r="A43">
            <v>252</v>
          </cell>
        </row>
        <row r="44">
          <cell r="A44">
            <v>338</v>
          </cell>
        </row>
        <row r="45">
          <cell r="A45">
            <v>127</v>
          </cell>
        </row>
        <row r="46">
          <cell r="A46">
            <v>663</v>
          </cell>
        </row>
        <row r="47">
          <cell r="A47">
            <v>49</v>
          </cell>
        </row>
        <row r="48">
          <cell r="A48">
            <v>51</v>
          </cell>
        </row>
        <row r="49">
          <cell r="A49">
            <v>377</v>
          </cell>
        </row>
        <row r="50">
          <cell r="A50">
            <v>290</v>
          </cell>
        </row>
        <row r="51">
          <cell r="A51">
            <v>493</v>
          </cell>
        </row>
        <row r="52">
          <cell r="A52">
            <v>206</v>
          </cell>
        </row>
        <row r="53">
          <cell r="A53">
            <v>563</v>
          </cell>
        </row>
        <row r="54">
          <cell r="A54">
            <v>387</v>
          </cell>
        </row>
        <row r="55">
          <cell r="A55">
            <v>369</v>
          </cell>
        </row>
        <row r="56">
          <cell r="A56">
            <v>304</v>
          </cell>
        </row>
        <row r="57">
          <cell r="A57">
            <v>566</v>
          </cell>
        </row>
        <row r="58">
          <cell r="A58">
            <v>550</v>
          </cell>
        </row>
        <row r="59">
          <cell r="A59">
            <v>181</v>
          </cell>
        </row>
        <row r="60">
          <cell r="A60">
            <v>80</v>
          </cell>
        </row>
        <row r="61">
          <cell r="A61">
            <v>175</v>
          </cell>
        </row>
        <row r="62">
          <cell r="A62">
            <v>197</v>
          </cell>
        </row>
        <row r="63">
          <cell r="A63">
            <v>167</v>
          </cell>
        </row>
        <row r="64">
          <cell r="A64">
            <v>273</v>
          </cell>
        </row>
        <row r="65">
          <cell r="A65">
            <v>519</v>
          </cell>
        </row>
        <row r="66">
          <cell r="A66">
            <v>59</v>
          </cell>
        </row>
        <row r="67">
          <cell r="A67">
            <v>605</v>
          </cell>
        </row>
        <row r="68">
          <cell r="A68">
            <v>578</v>
          </cell>
        </row>
        <row r="69">
          <cell r="A69">
            <v>210</v>
          </cell>
        </row>
        <row r="70">
          <cell r="A70">
            <v>271</v>
          </cell>
        </row>
        <row r="71">
          <cell r="A71">
            <v>266</v>
          </cell>
        </row>
        <row r="72">
          <cell r="A72">
            <v>84</v>
          </cell>
        </row>
        <row r="73">
          <cell r="A73">
            <v>516</v>
          </cell>
        </row>
        <row r="74">
          <cell r="A74">
            <v>350</v>
          </cell>
        </row>
        <row r="75">
          <cell r="A75">
            <v>189</v>
          </cell>
        </row>
        <row r="76">
          <cell r="A76">
            <v>103</v>
          </cell>
        </row>
        <row r="77">
          <cell r="A77">
            <v>475</v>
          </cell>
        </row>
        <row r="78">
          <cell r="A78">
            <v>57</v>
          </cell>
        </row>
        <row r="79">
          <cell r="A79">
            <v>472</v>
          </cell>
        </row>
        <row r="80">
          <cell r="A80">
            <v>399</v>
          </cell>
        </row>
        <row r="81">
          <cell r="A81">
            <v>540</v>
          </cell>
        </row>
        <row r="82">
          <cell r="A82">
            <v>421</v>
          </cell>
        </row>
        <row r="83">
          <cell r="A83">
            <v>83</v>
          </cell>
        </row>
        <row r="84">
          <cell r="A84">
            <v>126</v>
          </cell>
        </row>
        <row r="85">
          <cell r="A85">
            <v>94</v>
          </cell>
        </row>
        <row r="86">
          <cell r="A86">
            <v>657</v>
          </cell>
        </row>
        <row r="87">
          <cell r="A87">
            <v>573</v>
          </cell>
        </row>
        <row r="88">
          <cell r="A88">
            <v>28</v>
          </cell>
        </row>
        <row r="89">
          <cell r="A89">
            <v>41</v>
          </cell>
        </row>
        <row r="90">
          <cell r="A90">
            <v>574</v>
          </cell>
        </row>
        <row r="91">
          <cell r="A91">
            <v>236</v>
          </cell>
        </row>
        <row r="92">
          <cell r="A92">
            <v>483</v>
          </cell>
        </row>
        <row r="93">
          <cell r="A93">
            <v>134</v>
          </cell>
        </row>
        <row r="94">
          <cell r="A94">
            <v>395</v>
          </cell>
        </row>
        <row r="95">
          <cell r="A95">
            <v>109</v>
          </cell>
        </row>
        <row r="96">
          <cell r="A96">
            <v>312</v>
          </cell>
        </row>
        <row r="97">
          <cell r="A97">
            <v>536</v>
          </cell>
        </row>
        <row r="98">
          <cell r="A98">
            <v>585</v>
          </cell>
        </row>
        <row r="99">
          <cell r="A99">
            <v>237</v>
          </cell>
        </row>
        <row r="100">
          <cell r="A100">
            <v>130</v>
          </cell>
        </row>
        <row r="101">
          <cell r="A101">
            <v>310</v>
          </cell>
        </row>
        <row r="102">
          <cell r="A102">
            <v>416</v>
          </cell>
        </row>
        <row r="103">
          <cell r="A103">
            <v>195</v>
          </cell>
        </row>
        <row r="104">
          <cell r="A104">
            <v>322</v>
          </cell>
        </row>
        <row r="105">
          <cell r="A105">
            <v>356</v>
          </cell>
        </row>
        <row r="106">
          <cell r="A106">
            <v>199</v>
          </cell>
        </row>
        <row r="107">
          <cell r="A107">
            <v>128</v>
          </cell>
        </row>
        <row r="108">
          <cell r="A108">
            <v>629</v>
          </cell>
        </row>
        <row r="109">
          <cell r="A109">
            <v>115</v>
          </cell>
        </row>
        <row r="110">
          <cell r="A110">
            <v>253</v>
          </cell>
        </row>
        <row r="111">
          <cell r="A111">
            <v>136</v>
          </cell>
        </row>
        <row r="112">
          <cell r="A112">
            <v>16</v>
          </cell>
        </row>
        <row r="113">
          <cell r="A113">
            <v>106</v>
          </cell>
        </row>
        <row r="114">
          <cell r="A114">
            <v>594</v>
          </cell>
        </row>
        <row r="115">
          <cell r="A115">
            <v>5</v>
          </cell>
        </row>
        <row r="116">
          <cell r="A116">
            <v>554</v>
          </cell>
        </row>
        <row r="117">
          <cell r="A117">
            <v>576</v>
          </cell>
        </row>
        <row r="118">
          <cell r="A118">
            <v>524</v>
          </cell>
        </row>
        <row r="119">
          <cell r="A119">
            <v>560</v>
          </cell>
        </row>
        <row r="120">
          <cell r="A120">
            <v>530</v>
          </cell>
        </row>
        <row r="121">
          <cell r="A121">
            <v>482</v>
          </cell>
        </row>
        <row r="122">
          <cell r="A122">
            <v>589</v>
          </cell>
        </row>
        <row r="123">
          <cell r="A123">
            <v>569</v>
          </cell>
        </row>
        <row r="124">
          <cell r="A124">
            <v>52</v>
          </cell>
        </row>
        <row r="125">
          <cell r="A125">
            <v>92</v>
          </cell>
        </row>
        <row r="126">
          <cell r="A126">
            <v>208</v>
          </cell>
        </row>
        <row r="127">
          <cell r="A127">
            <v>419</v>
          </cell>
        </row>
        <row r="128">
          <cell r="A128">
            <v>142</v>
          </cell>
        </row>
        <row r="129">
          <cell r="A129">
            <v>666</v>
          </cell>
        </row>
        <row r="130">
          <cell r="A130">
            <v>645</v>
          </cell>
        </row>
        <row r="131">
          <cell r="A131">
            <v>661</v>
          </cell>
        </row>
        <row r="132">
          <cell r="A132">
            <v>658</v>
          </cell>
        </row>
        <row r="133">
          <cell r="A133">
            <v>406</v>
          </cell>
        </row>
        <row r="134">
          <cell r="A134">
            <v>597</v>
          </cell>
        </row>
        <row r="135">
          <cell r="A135">
            <v>224</v>
          </cell>
        </row>
        <row r="136">
          <cell r="A136">
            <v>71</v>
          </cell>
        </row>
        <row r="137">
          <cell r="A137">
            <v>209</v>
          </cell>
        </row>
        <row r="138">
          <cell r="A138">
            <v>69</v>
          </cell>
        </row>
        <row r="139">
          <cell r="A139">
            <v>323</v>
          </cell>
        </row>
        <row r="140">
          <cell r="A140">
            <v>267</v>
          </cell>
        </row>
        <row r="141">
          <cell r="A141">
            <v>250</v>
          </cell>
        </row>
        <row r="142">
          <cell r="A142">
            <v>363</v>
          </cell>
        </row>
        <row r="143">
          <cell r="A143">
            <v>61</v>
          </cell>
        </row>
        <row r="144">
          <cell r="A144">
            <v>91</v>
          </cell>
        </row>
        <row r="145">
          <cell r="A145">
            <v>618</v>
          </cell>
        </row>
        <row r="146">
          <cell r="A146">
            <v>73</v>
          </cell>
        </row>
        <row r="147">
          <cell r="A147">
            <v>308</v>
          </cell>
        </row>
        <row r="148">
          <cell r="A148">
            <v>487</v>
          </cell>
        </row>
        <row r="149">
          <cell r="A149">
            <v>361</v>
          </cell>
        </row>
        <row r="150">
          <cell r="A150">
            <v>429</v>
          </cell>
        </row>
        <row r="151">
          <cell r="A151">
            <v>651</v>
          </cell>
        </row>
        <row r="152">
          <cell r="A152">
            <v>48</v>
          </cell>
        </row>
        <row r="153">
          <cell r="A153">
            <v>542</v>
          </cell>
        </row>
        <row r="154">
          <cell r="A154">
            <v>330</v>
          </cell>
        </row>
        <row r="155">
          <cell r="A155">
            <v>390</v>
          </cell>
        </row>
        <row r="156">
          <cell r="A156">
            <v>498</v>
          </cell>
        </row>
        <row r="157">
          <cell r="A157">
            <v>631</v>
          </cell>
        </row>
        <row r="158">
          <cell r="A158">
            <v>579</v>
          </cell>
        </row>
        <row r="159">
          <cell r="A159">
            <v>620</v>
          </cell>
        </row>
        <row r="160">
          <cell r="A160">
            <v>614</v>
          </cell>
        </row>
        <row r="161">
          <cell r="A161">
            <v>88</v>
          </cell>
        </row>
        <row r="162">
          <cell r="A162">
            <v>337</v>
          </cell>
        </row>
        <row r="163">
          <cell r="A163">
            <v>278</v>
          </cell>
        </row>
        <row r="164">
          <cell r="A164">
            <v>269</v>
          </cell>
        </row>
        <row r="165">
          <cell r="A165">
            <v>89</v>
          </cell>
        </row>
        <row r="166">
          <cell r="A166">
            <v>187</v>
          </cell>
        </row>
        <row r="167">
          <cell r="A167">
            <v>378</v>
          </cell>
        </row>
        <row r="168">
          <cell r="A168">
            <v>110</v>
          </cell>
        </row>
        <row r="169">
          <cell r="A169">
            <v>97</v>
          </cell>
        </row>
        <row r="170">
          <cell r="A170">
            <v>355</v>
          </cell>
        </row>
        <row r="171">
          <cell r="A171">
            <v>448</v>
          </cell>
        </row>
        <row r="172">
          <cell r="A172">
            <v>520</v>
          </cell>
        </row>
        <row r="173">
          <cell r="A173">
            <v>342</v>
          </cell>
        </row>
        <row r="174">
          <cell r="A174">
            <v>190</v>
          </cell>
        </row>
        <row r="175">
          <cell r="A175">
            <v>12</v>
          </cell>
        </row>
        <row r="176">
          <cell r="A176">
            <v>161</v>
          </cell>
        </row>
        <row r="177">
          <cell r="A177">
            <v>223</v>
          </cell>
        </row>
        <row r="178">
          <cell r="A178">
            <v>430</v>
          </cell>
        </row>
        <row r="179">
          <cell r="A179">
            <v>637</v>
          </cell>
        </row>
        <row r="180">
          <cell r="A180">
            <v>235</v>
          </cell>
        </row>
        <row r="181">
          <cell r="A181">
            <v>226</v>
          </cell>
        </row>
        <row r="182">
          <cell r="A182">
            <v>274</v>
          </cell>
        </row>
        <row r="183">
          <cell r="A183">
            <v>633</v>
          </cell>
        </row>
        <row r="184">
          <cell r="A184">
            <v>245</v>
          </cell>
        </row>
        <row r="185">
          <cell r="A185">
            <v>442</v>
          </cell>
        </row>
        <row r="186">
          <cell r="A186">
            <v>559</v>
          </cell>
        </row>
        <row r="187">
          <cell r="A187">
            <v>628</v>
          </cell>
        </row>
        <row r="188">
          <cell r="A188">
            <v>664</v>
          </cell>
        </row>
        <row r="189">
          <cell r="A189">
            <v>465</v>
          </cell>
        </row>
        <row r="190">
          <cell r="A190">
            <v>665</v>
          </cell>
        </row>
        <row r="191">
          <cell r="A191">
            <v>445</v>
          </cell>
        </row>
        <row r="192">
          <cell r="A192">
            <v>151</v>
          </cell>
        </row>
        <row r="193">
          <cell r="A193">
            <v>596</v>
          </cell>
        </row>
        <row r="194">
          <cell r="A194">
            <v>580</v>
          </cell>
        </row>
        <row r="195">
          <cell r="A195">
            <v>26</v>
          </cell>
        </row>
        <row r="196">
          <cell r="A196">
            <v>590</v>
          </cell>
        </row>
        <row r="197">
          <cell r="A197">
            <v>260</v>
          </cell>
        </row>
        <row r="198">
          <cell r="A198">
            <v>418</v>
          </cell>
        </row>
        <row r="199">
          <cell r="A199">
            <v>484</v>
          </cell>
        </row>
        <row r="200">
          <cell r="A200">
            <v>212</v>
          </cell>
        </row>
        <row r="201">
          <cell r="A201">
            <v>186</v>
          </cell>
        </row>
        <row r="202">
          <cell r="A202">
            <v>301</v>
          </cell>
        </row>
        <row r="203">
          <cell r="A203">
            <v>123</v>
          </cell>
        </row>
        <row r="204">
          <cell r="A204">
            <v>194</v>
          </cell>
        </row>
        <row r="205">
          <cell r="A205">
            <v>90</v>
          </cell>
        </row>
        <row r="206">
          <cell r="A206">
            <v>414</v>
          </cell>
        </row>
        <row r="207">
          <cell r="A207">
            <v>239</v>
          </cell>
        </row>
        <row r="208">
          <cell r="A208">
            <v>55</v>
          </cell>
        </row>
        <row r="209">
          <cell r="A209">
            <v>398</v>
          </cell>
        </row>
        <row r="210">
          <cell r="A210">
            <v>201</v>
          </cell>
        </row>
        <row r="211">
          <cell r="A211">
            <v>185</v>
          </cell>
        </row>
        <row r="212">
          <cell r="A212">
            <v>632</v>
          </cell>
        </row>
        <row r="213">
          <cell r="A213">
            <v>368</v>
          </cell>
        </row>
        <row r="214">
          <cell r="A214">
            <v>514</v>
          </cell>
        </row>
        <row r="215">
          <cell r="A215">
            <v>155</v>
          </cell>
        </row>
        <row r="216">
          <cell r="A216">
            <v>626</v>
          </cell>
        </row>
        <row r="217">
          <cell r="A217">
            <v>481</v>
          </cell>
        </row>
        <row r="218">
          <cell r="A218">
            <v>132</v>
          </cell>
        </row>
        <row r="219">
          <cell r="A219">
            <v>328</v>
          </cell>
        </row>
        <row r="220">
          <cell r="A220">
            <v>7</v>
          </cell>
        </row>
        <row r="221">
          <cell r="A221">
            <v>332</v>
          </cell>
        </row>
        <row r="222">
          <cell r="A222">
            <v>140</v>
          </cell>
        </row>
        <row r="223">
          <cell r="A223">
            <v>405</v>
          </cell>
        </row>
        <row r="224">
          <cell r="A224">
            <v>257</v>
          </cell>
        </row>
        <row r="225">
          <cell r="A225">
            <v>385</v>
          </cell>
        </row>
        <row r="226">
          <cell r="A226">
            <v>39</v>
          </cell>
        </row>
        <row r="227">
          <cell r="A227">
            <v>191</v>
          </cell>
        </row>
        <row r="228">
          <cell r="A228">
            <v>577</v>
          </cell>
        </row>
        <row r="229">
          <cell r="A229">
            <v>424</v>
          </cell>
        </row>
        <row r="230">
          <cell r="A230">
            <v>345</v>
          </cell>
        </row>
        <row r="231">
          <cell r="A231">
            <v>567</v>
          </cell>
        </row>
        <row r="232">
          <cell r="A232">
            <v>74</v>
          </cell>
        </row>
        <row r="233">
          <cell r="A233">
            <v>306</v>
          </cell>
        </row>
        <row r="234">
          <cell r="A234">
            <v>172</v>
          </cell>
        </row>
        <row r="235">
          <cell r="A235">
            <v>561</v>
          </cell>
        </row>
        <row r="236">
          <cell r="A236">
            <v>292</v>
          </cell>
        </row>
        <row r="237">
          <cell r="A237">
            <v>283</v>
          </cell>
        </row>
        <row r="238">
          <cell r="A238">
            <v>388</v>
          </cell>
        </row>
        <row r="239">
          <cell r="A239">
            <v>13</v>
          </cell>
        </row>
        <row r="240">
          <cell r="A240">
            <v>411</v>
          </cell>
        </row>
        <row r="241">
          <cell r="A241">
            <v>294</v>
          </cell>
        </row>
        <row r="242">
          <cell r="A242">
            <v>486</v>
          </cell>
        </row>
        <row r="243">
          <cell r="A243">
            <v>588</v>
          </cell>
        </row>
        <row r="244">
          <cell r="A244">
            <v>19</v>
          </cell>
        </row>
        <row r="245">
          <cell r="A245">
            <v>229</v>
          </cell>
        </row>
        <row r="246">
          <cell r="A246">
            <v>380</v>
          </cell>
        </row>
        <row r="247">
          <cell r="A247">
            <v>163</v>
          </cell>
        </row>
        <row r="248">
          <cell r="A248">
            <v>219</v>
          </cell>
        </row>
        <row r="249">
          <cell r="A249">
            <v>492</v>
          </cell>
        </row>
        <row r="250">
          <cell r="A250">
            <v>545</v>
          </cell>
        </row>
        <row r="251">
          <cell r="A251">
            <v>164</v>
          </cell>
        </row>
        <row r="252">
          <cell r="A252">
            <v>300</v>
          </cell>
        </row>
        <row r="253">
          <cell r="A253">
            <v>129</v>
          </cell>
        </row>
        <row r="254">
          <cell r="A254">
            <v>407</v>
          </cell>
        </row>
        <row r="255">
          <cell r="A255">
            <v>203</v>
          </cell>
        </row>
        <row r="256">
          <cell r="A256">
            <v>93</v>
          </cell>
        </row>
        <row r="257">
          <cell r="A257">
            <v>458</v>
          </cell>
        </row>
        <row r="258">
          <cell r="A258">
            <v>244</v>
          </cell>
        </row>
        <row r="259">
          <cell r="A259">
            <v>114</v>
          </cell>
        </row>
        <row r="260">
          <cell r="A260">
            <v>625</v>
          </cell>
        </row>
        <row r="261">
          <cell r="A261">
            <v>207</v>
          </cell>
        </row>
        <row r="262">
          <cell r="A262">
            <v>488</v>
          </cell>
        </row>
        <row r="263">
          <cell r="A263">
            <v>634</v>
          </cell>
        </row>
        <row r="264">
          <cell r="A264">
            <v>96</v>
          </cell>
        </row>
        <row r="265">
          <cell r="A265">
            <v>173</v>
          </cell>
        </row>
        <row r="266">
          <cell r="A266">
            <v>581</v>
          </cell>
        </row>
        <row r="267">
          <cell r="A267">
            <v>644</v>
          </cell>
        </row>
        <row r="268">
          <cell r="A268">
            <v>1</v>
          </cell>
        </row>
        <row r="269">
          <cell r="A269">
            <v>104</v>
          </cell>
        </row>
        <row r="270">
          <cell r="A270">
            <v>230</v>
          </cell>
        </row>
        <row r="271">
          <cell r="A271">
            <v>613</v>
          </cell>
        </row>
        <row r="272">
          <cell r="A272">
            <v>528</v>
          </cell>
        </row>
        <row r="273">
          <cell r="A273">
            <v>381</v>
          </cell>
        </row>
        <row r="274">
          <cell r="A274">
            <v>438</v>
          </cell>
        </row>
        <row r="275">
          <cell r="A275">
            <v>183</v>
          </cell>
        </row>
        <row r="276">
          <cell r="A276">
            <v>507</v>
          </cell>
        </row>
        <row r="277">
          <cell r="A277">
            <v>348</v>
          </cell>
        </row>
        <row r="278">
          <cell r="A278">
            <v>317</v>
          </cell>
        </row>
        <row r="279">
          <cell r="A279">
            <v>427</v>
          </cell>
        </row>
        <row r="280">
          <cell r="A280">
            <v>382</v>
          </cell>
        </row>
        <row r="281">
          <cell r="A281">
            <v>205</v>
          </cell>
        </row>
        <row r="282">
          <cell r="A282">
            <v>246</v>
          </cell>
        </row>
        <row r="283">
          <cell r="A283">
            <v>511</v>
          </cell>
        </row>
        <row r="284">
          <cell r="A284">
            <v>549</v>
          </cell>
        </row>
        <row r="285">
          <cell r="A285">
            <v>45</v>
          </cell>
        </row>
        <row r="286">
          <cell r="A286">
            <v>391</v>
          </cell>
        </row>
        <row r="287">
          <cell r="A287">
            <v>31</v>
          </cell>
        </row>
        <row r="288">
          <cell r="A288">
            <v>510</v>
          </cell>
        </row>
        <row r="289">
          <cell r="A289">
            <v>309</v>
          </cell>
        </row>
        <row r="290">
          <cell r="A290">
            <v>360</v>
          </cell>
        </row>
        <row r="291">
          <cell r="A291">
            <v>565</v>
          </cell>
        </row>
        <row r="292">
          <cell r="A292">
            <v>70</v>
          </cell>
        </row>
        <row r="293">
          <cell r="A293">
            <v>655</v>
          </cell>
        </row>
        <row r="294">
          <cell r="A294">
            <v>38</v>
          </cell>
        </row>
        <row r="295">
          <cell r="A295">
            <v>29</v>
          </cell>
        </row>
        <row r="296">
          <cell r="A296">
            <v>204</v>
          </cell>
        </row>
        <row r="297">
          <cell r="A297">
            <v>401</v>
          </cell>
        </row>
        <row r="298">
          <cell r="A298">
            <v>37</v>
          </cell>
        </row>
        <row r="299">
          <cell r="A299">
            <v>562</v>
          </cell>
        </row>
        <row r="300">
          <cell r="A300">
            <v>619</v>
          </cell>
        </row>
        <row r="301">
          <cell r="A301">
            <v>225</v>
          </cell>
        </row>
        <row r="302">
          <cell r="A302">
            <v>156</v>
          </cell>
        </row>
        <row r="303">
          <cell r="A303">
            <v>553</v>
          </cell>
        </row>
        <row r="304">
          <cell r="A304">
            <v>138</v>
          </cell>
        </row>
        <row r="305">
          <cell r="A305">
            <v>506</v>
          </cell>
        </row>
        <row r="306">
          <cell r="A306">
            <v>505</v>
          </cell>
        </row>
        <row r="307">
          <cell r="A307">
            <v>584</v>
          </cell>
        </row>
        <row r="308">
          <cell r="A308">
            <v>179</v>
          </cell>
        </row>
        <row r="309">
          <cell r="A309">
            <v>352</v>
          </cell>
        </row>
        <row r="310">
          <cell r="A310">
            <v>454</v>
          </cell>
        </row>
        <row r="311">
          <cell r="A311">
            <v>27</v>
          </cell>
        </row>
        <row r="312">
          <cell r="A312">
            <v>392</v>
          </cell>
        </row>
        <row r="313">
          <cell r="A313">
            <v>374</v>
          </cell>
        </row>
        <row r="314">
          <cell r="A314">
            <v>325</v>
          </cell>
        </row>
        <row r="315">
          <cell r="A315">
            <v>22</v>
          </cell>
        </row>
        <row r="316">
          <cell r="A316">
            <v>108</v>
          </cell>
        </row>
        <row r="317">
          <cell r="A317">
            <v>371</v>
          </cell>
        </row>
        <row r="318">
          <cell r="A318">
            <v>489</v>
          </cell>
        </row>
        <row r="319">
          <cell r="A319">
            <v>319</v>
          </cell>
        </row>
        <row r="320">
          <cell r="A320">
            <v>228</v>
          </cell>
        </row>
        <row r="321">
          <cell r="A321">
            <v>347</v>
          </cell>
        </row>
        <row r="322">
          <cell r="A322">
            <v>490</v>
          </cell>
        </row>
        <row r="323">
          <cell r="A323">
            <v>509</v>
          </cell>
        </row>
        <row r="324">
          <cell r="A324">
            <v>538</v>
          </cell>
        </row>
        <row r="325">
          <cell r="A325">
            <v>218</v>
          </cell>
        </row>
        <row r="326">
          <cell r="A326">
            <v>358</v>
          </cell>
        </row>
        <row r="327">
          <cell r="A327">
            <v>556</v>
          </cell>
        </row>
        <row r="328">
          <cell r="A328">
            <v>193</v>
          </cell>
        </row>
        <row r="329">
          <cell r="A329">
            <v>63</v>
          </cell>
        </row>
        <row r="330">
          <cell r="A330">
            <v>659</v>
          </cell>
        </row>
        <row r="331">
          <cell r="A331">
            <v>299</v>
          </cell>
        </row>
        <row r="332">
          <cell r="A332">
            <v>557</v>
          </cell>
        </row>
        <row r="333">
          <cell r="A333">
            <v>289</v>
          </cell>
        </row>
        <row r="334">
          <cell r="A334">
            <v>575</v>
          </cell>
        </row>
        <row r="335">
          <cell r="A335">
            <v>460</v>
          </cell>
        </row>
        <row r="336">
          <cell r="A336">
            <v>285</v>
          </cell>
        </row>
        <row r="337">
          <cell r="A337">
            <v>112</v>
          </cell>
        </row>
        <row r="338">
          <cell r="A338">
            <v>157</v>
          </cell>
        </row>
        <row r="339">
          <cell r="A339">
            <v>248</v>
          </cell>
        </row>
        <row r="340">
          <cell r="A340">
            <v>276</v>
          </cell>
        </row>
        <row r="341">
          <cell r="A341">
            <v>65</v>
          </cell>
        </row>
        <row r="342">
          <cell r="A342">
            <v>40</v>
          </cell>
        </row>
        <row r="343">
          <cell r="A343">
            <v>444</v>
          </cell>
        </row>
        <row r="344">
          <cell r="A344">
            <v>609</v>
          </cell>
        </row>
        <row r="345">
          <cell r="A345">
            <v>20</v>
          </cell>
        </row>
        <row r="346">
          <cell r="A346">
            <v>259</v>
          </cell>
        </row>
        <row r="347">
          <cell r="A347">
            <v>648</v>
          </cell>
        </row>
        <row r="348">
          <cell r="A348">
            <v>397</v>
          </cell>
        </row>
        <row r="349">
          <cell r="A349">
            <v>32</v>
          </cell>
        </row>
        <row r="350">
          <cell r="A350">
            <v>176</v>
          </cell>
        </row>
        <row r="351">
          <cell r="A351">
            <v>302</v>
          </cell>
        </row>
        <row r="352">
          <cell r="A352">
            <v>367</v>
          </cell>
        </row>
        <row r="353">
          <cell r="A353">
            <v>630</v>
          </cell>
        </row>
        <row r="354">
          <cell r="A354">
            <v>10</v>
          </cell>
        </row>
        <row r="355">
          <cell r="A355">
            <v>544</v>
          </cell>
        </row>
        <row r="356">
          <cell r="A356">
            <v>354</v>
          </cell>
        </row>
        <row r="357">
          <cell r="A357">
            <v>335</v>
          </cell>
        </row>
        <row r="358">
          <cell r="A358">
            <v>525</v>
          </cell>
        </row>
        <row r="359">
          <cell r="A359">
            <v>233</v>
          </cell>
        </row>
        <row r="360">
          <cell r="A360">
            <v>98</v>
          </cell>
        </row>
        <row r="361">
          <cell r="A361">
            <v>404</v>
          </cell>
        </row>
        <row r="362">
          <cell r="A362">
            <v>394</v>
          </cell>
        </row>
        <row r="363">
          <cell r="A363">
            <v>82</v>
          </cell>
        </row>
        <row r="364">
          <cell r="A364">
            <v>315</v>
          </cell>
        </row>
        <row r="365">
          <cell r="A365">
            <v>116</v>
          </cell>
        </row>
        <row r="366">
          <cell r="A366">
            <v>383</v>
          </cell>
        </row>
        <row r="367">
          <cell r="A367">
            <v>417</v>
          </cell>
        </row>
        <row r="368">
          <cell r="A368">
            <v>318</v>
          </cell>
        </row>
        <row r="369">
          <cell r="A369">
            <v>101</v>
          </cell>
        </row>
        <row r="370">
          <cell r="A370">
            <v>119</v>
          </cell>
        </row>
        <row r="371">
          <cell r="A371">
            <v>184</v>
          </cell>
        </row>
        <row r="372">
          <cell r="A372">
            <v>359</v>
          </cell>
        </row>
        <row r="373">
          <cell r="A373">
            <v>166</v>
          </cell>
        </row>
        <row r="374">
          <cell r="A374">
            <v>606</v>
          </cell>
        </row>
        <row r="375">
          <cell r="A375">
            <v>75</v>
          </cell>
        </row>
        <row r="376">
          <cell r="A376">
            <v>113</v>
          </cell>
        </row>
        <row r="377">
          <cell r="A377">
            <v>238</v>
          </cell>
        </row>
        <row r="378">
          <cell r="A378">
            <v>320</v>
          </cell>
        </row>
        <row r="379">
          <cell r="A379">
            <v>72</v>
          </cell>
        </row>
        <row r="380">
          <cell r="A380">
            <v>366</v>
          </cell>
        </row>
        <row r="381">
          <cell r="A381">
            <v>43</v>
          </cell>
        </row>
        <row r="382">
          <cell r="A382">
            <v>610</v>
          </cell>
        </row>
        <row r="383">
          <cell r="A383">
            <v>56</v>
          </cell>
        </row>
        <row r="384">
          <cell r="A384">
            <v>77</v>
          </cell>
        </row>
        <row r="385">
          <cell r="A385">
            <v>11</v>
          </cell>
        </row>
        <row r="386">
          <cell r="A386">
            <v>647</v>
          </cell>
        </row>
        <row r="387">
          <cell r="A387">
            <v>642</v>
          </cell>
        </row>
        <row r="388">
          <cell r="A388">
            <v>400</v>
          </cell>
        </row>
        <row r="389">
          <cell r="A389">
            <v>131</v>
          </cell>
        </row>
        <row r="390">
          <cell r="A390">
            <v>178</v>
          </cell>
        </row>
        <row r="391">
          <cell r="A391">
            <v>298</v>
          </cell>
        </row>
        <row r="392">
          <cell r="A392">
            <v>159</v>
          </cell>
        </row>
        <row r="393">
          <cell r="A393">
            <v>60</v>
          </cell>
        </row>
        <row r="394">
          <cell r="A394">
            <v>33</v>
          </cell>
        </row>
        <row r="395">
          <cell r="A395">
            <v>334</v>
          </cell>
        </row>
        <row r="396">
          <cell r="A396">
            <v>587</v>
          </cell>
        </row>
        <row r="397">
          <cell r="A397">
            <v>616</v>
          </cell>
        </row>
        <row r="398">
          <cell r="A398">
            <v>291</v>
          </cell>
        </row>
        <row r="399">
          <cell r="A399">
            <v>258</v>
          </cell>
        </row>
        <row r="400">
          <cell r="A400">
            <v>272</v>
          </cell>
        </row>
        <row r="401">
          <cell r="A401">
            <v>145</v>
          </cell>
        </row>
        <row r="402">
          <cell r="A402">
            <v>329</v>
          </cell>
        </row>
        <row r="403">
          <cell r="A403">
            <v>389</v>
          </cell>
        </row>
        <row r="404">
          <cell r="A404">
            <v>441</v>
          </cell>
        </row>
        <row r="405">
          <cell r="A405">
            <v>602</v>
          </cell>
        </row>
        <row r="406">
          <cell r="A406">
            <v>518</v>
          </cell>
        </row>
        <row r="407">
          <cell r="A407">
            <v>177</v>
          </cell>
        </row>
        <row r="408">
          <cell r="A408">
            <v>623</v>
          </cell>
        </row>
        <row r="409">
          <cell r="A409">
            <v>139</v>
          </cell>
        </row>
        <row r="410">
          <cell r="A410">
            <v>568</v>
          </cell>
        </row>
        <row r="411">
          <cell r="A411">
            <v>284</v>
          </cell>
        </row>
        <row r="412">
          <cell r="A412">
            <v>643</v>
          </cell>
        </row>
        <row r="413">
          <cell r="A413">
            <v>35</v>
          </cell>
        </row>
        <row r="414">
          <cell r="A414">
            <v>600</v>
          </cell>
        </row>
        <row r="415">
          <cell r="A415">
            <v>595</v>
          </cell>
        </row>
        <row r="416">
          <cell r="A416">
            <v>23</v>
          </cell>
        </row>
        <row r="417">
          <cell r="A417">
            <v>137</v>
          </cell>
        </row>
        <row r="418">
          <cell r="A418">
            <v>570</v>
          </cell>
        </row>
        <row r="419">
          <cell r="A419">
            <v>64</v>
          </cell>
        </row>
        <row r="420">
          <cell r="A420">
            <v>526</v>
          </cell>
        </row>
        <row r="421">
          <cell r="A421">
            <v>601</v>
          </cell>
        </row>
        <row r="422">
          <cell r="A422">
            <v>415</v>
          </cell>
        </row>
        <row r="423">
          <cell r="A423">
            <v>261</v>
          </cell>
        </row>
        <row r="424">
          <cell r="A424">
            <v>135</v>
          </cell>
        </row>
        <row r="425">
          <cell r="A425">
            <v>87</v>
          </cell>
        </row>
        <row r="426">
          <cell r="A426">
            <v>373</v>
          </cell>
        </row>
        <row r="427">
          <cell r="A427">
            <v>58</v>
          </cell>
        </row>
        <row r="428">
          <cell r="A428">
            <v>121</v>
          </cell>
        </row>
        <row r="429">
          <cell r="A429">
            <v>150</v>
          </cell>
        </row>
        <row r="430">
          <cell r="A430">
            <v>255</v>
          </cell>
        </row>
        <row r="431">
          <cell r="A431">
            <v>160</v>
          </cell>
        </row>
        <row r="432">
          <cell r="A432">
            <v>558</v>
          </cell>
        </row>
        <row r="433">
          <cell r="A433">
            <v>117</v>
          </cell>
        </row>
        <row r="434">
          <cell r="A434">
            <v>243</v>
          </cell>
        </row>
        <row r="435">
          <cell r="A435">
            <v>144</v>
          </cell>
        </row>
        <row r="436">
          <cell r="A436">
            <v>120</v>
          </cell>
        </row>
        <row r="437">
          <cell r="A437">
            <v>456</v>
          </cell>
        </row>
        <row r="438">
          <cell r="A438">
            <v>268</v>
          </cell>
        </row>
        <row r="439">
          <cell r="A439">
            <v>53</v>
          </cell>
        </row>
        <row r="440">
          <cell r="A440">
            <v>165</v>
          </cell>
        </row>
        <row r="441">
          <cell r="A441">
            <v>474</v>
          </cell>
        </row>
        <row r="442">
          <cell r="A442">
            <v>216</v>
          </cell>
        </row>
        <row r="443">
          <cell r="A443">
            <v>635</v>
          </cell>
        </row>
        <row r="444">
          <cell r="A444">
            <v>275</v>
          </cell>
        </row>
        <row r="445">
          <cell r="A445">
            <v>608</v>
          </cell>
        </row>
        <row r="446">
          <cell r="A446">
            <v>370</v>
          </cell>
        </row>
        <row r="447">
          <cell r="A447">
            <v>240</v>
          </cell>
        </row>
        <row r="448">
          <cell r="A448">
            <v>650</v>
          </cell>
        </row>
        <row r="449">
          <cell r="A449">
            <v>508</v>
          </cell>
        </row>
        <row r="450">
          <cell r="A450">
            <v>124</v>
          </cell>
        </row>
        <row r="451">
          <cell r="A451">
            <v>2</v>
          </cell>
        </row>
        <row r="452">
          <cell r="A452">
            <v>24</v>
          </cell>
        </row>
        <row r="453">
          <cell r="A453">
            <v>18</v>
          </cell>
        </row>
        <row r="454">
          <cell r="A454">
            <v>42</v>
          </cell>
        </row>
        <row r="455">
          <cell r="A455">
            <v>168</v>
          </cell>
        </row>
        <row r="456">
          <cell r="A456">
            <v>158</v>
          </cell>
        </row>
        <row r="457">
          <cell r="A457">
            <v>6</v>
          </cell>
        </row>
        <row r="458">
          <cell r="A458">
            <v>521</v>
          </cell>
        </row>
        <row r="459">
          <cell r="A459">
            <v>81</v>
          </cell>
        </row>
        <row r="460">
          <cell r="A460">
            <v>654</v>
          </cell>
        </row>
        <row r="461">
          <cell r="A461">
            <v>552</v>
          </cell>
        </row>
        <row r="462">
          <cell r="A462">
            <v>125</v>
          </cell>
        </row>
        <row r="463">
          <cell r="A463">
            <v>357</v>
          </cell>
        </row>
        <row r="464">
          <cell r="A464">
            <v>583</v>
          </cell>
        </row>
        <row r="465">
          <cell r="A465">
            <v>571</v>
          </cell>
        </row>
        <row r="466">
          <cell r="A466">
            <v>215</v>
          </cell>
        </row>
        <row r="467">
          <cell r="A467">
            <v>533</v>
          </cell>
        </row>
        <row r="468">
          <cell r="A468">
            <v>265</v>
          </cell>
        </row>
        <row r="469">
          <cell r="A469">
            <v>8</v>
          </cell>
        </row>
        <row r="470">
          <cell r="A470">
            <v>111</v>
          </cell>
        </row>
        <row r="471">
          <cell r="A471">
            <v>624</v>
          </cell>
        </row>
        <row r="472">
          <cell r="A472">
            <v>393</v>
          </cell>
        </row>
        <row r="473">
          <cell r="A473">
            <v>102</v>
          </cell>
        </row>
        <row r="474">
          <cell r="A474">
            <v>344</v>
          </cell>
        </row>
        <row r="475">
          <cell r="A475">
            <v>192</v>
          </cell>
        </row>
        <row r="476">
          <cell r="A476">
            <v>326</v>
          </cell>
        </row>
        <row r="477">
          <cell r="A477">
            <v>234</v>
          </cell>
        </row>
        <row r="478">
          <cell r="A478">
            <v>118</v>
          </cell>
        </row>
        <row r="479">
          <cell r="A479">
            <v>375</v>
          </cell>
        </row>
        <row r="480">
          <cell r="A480">
            <v>314</v>
          </cell>
        </row>
        <row r="481">
          <cell r="A481">
            <v>477</v>
          </cell>
        </row>
        <row r="482">
          <cell r="A482">
            <v>598</v>
          </cell>
        </row>
        <row r="483">
          <cell r="A483">
            <v>147</v>
          </cell>
        </row>
        <row r="484">
          <cell r="A484">
            <v>143</v>
          </cell>
        </row>
        <row r="485">
          <cell r="A485">
            <v>316</v>
          </cell>
        </row>
        <row r="486">
          <cell r="A486">
            <v>351</v>
          </cell>
        </row>
        <row r="487">
          <cell r="A487">
            <v>169</v>
          </cell>
        </row>
        <row r="488">
          <cell r="A488">
            <v>232</v>
          </cell>
        </row>
        <row r="489">
          <cell r="A489">
            <v>321</v>
          </cell>
        </row>
        <row r="490">
          <cell r="A490">
            <v>535</v>
          </cell>
        </row>
        <row r="491">
          <cell r="A491">
            <v>3</v>
          </cell>
        </row>
        <row r="492">
          <cell r="A492">
            <v>555</v>
          </cell>
        </row>
        <row r="493">
          <cell r="A493">
            <v>214</v>
          </cell>
        </row>
        <row r="494">
          <cell r="A494">
            <v>34</v>
          </cell>
        </row>
        <row r="495">
          <cell r="A495">
            <v>468</v>
          </cell>
        </row>
        <row r="496">
          <cell r="A496">
            <v>67</v>
          </cell>
        </row>
      </sheetData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614</v>
          </cell>
        </row>
        <row r="3">
          <cell r="A3">
            <v>418</v>
          </cell>
        </row>
        <row r="4">
          <cell r="A4">
            <v>189</v>
          </cell>
        </row>
        <row r="5">
          <cell r="A5">
            <v>383</v>
          </cell>
        </row>
        <row r="6">
          <cell r="A6">
            <v>340</v>
          </cell>
        </row>
        <row r="7">
          <cell r="A7">
            <v>267</v>
          </cell>
        </row>
        <row r="8">
          <cell r="A8">
            <v>176</v>
          </cell>
        </row>
        <row r="9">
          <cell r="A9">
            <v>22</v>
          </cell>
        </row>
        <row r="10">
          <cell r="A10">
            <v>335</v>
          </cell>
        </row>
        <row r="11">
          <cell r="A11">
            <v>560</v>
          </cell>
        </row>
        <row r="12">
          <cell r="A12">
            <v>165</v>
          </cell>
        </row>
        <row r="13">
          <cell r="A13">
            <v>243</v>
          </cell>
        </row>
        <row r="14">
          <cell r="A14">
            <v>248</v>
          </cell>
        </row>
        <row r="15">
          <cell r="A15">
            <v>651</v>
          </cell>
        </row>
        <row r="16">
          <cell r="A16">
            <v>331</v>
          </cell>
        </row>
        <row r="17">
          <cell r="A17">
            <v>354</v>
          </cell>
        </row>
        <row r="18">
          <cell r="A18">
            <v>230</v>
          </cell>
        </row>
        <row r="19">
          <cell r="A19">
            <v>325</v>
          </cell>
        </row>
        <row r="20">
          <cell r="A20">
            <v>317</v>
          </cell>
        </row>
        <row r="21">
          <cell r="A21">
            <v>32</v>
          </cell>
        </row>
        <row r="22">
          <cell r="A22">
            <v>7</v>
          </cell>
        </row>
        <row r="23">
          <cell r="A23">
            <v>482</v>
          </cell>
        </row>
        <row r="24">
          <cell r="A24">
            <v>583</v>
          </cell>
        </row>
        <row r="25">
          <cell r="A25">
            <v>377</v>
          </cell>
        </row>
        <row r="26">
          <cell r="A26">
            <v>144</v>
          </cell>
        </row>
        <row r="27">
          <cell r="A27">
            <v>173</v>
          </cell>
        </row>
        <row r="28">
          <cell r="A28">
            <v>255</v>
          </cell>
        </row>
        <row r="29">
          <cell r="A29">
            <v>415</v>
          </cell>
        </row>
        <row r="30">
          <cell r="A30">
            <v>590</v>
          </cell>
        </row>
        <row r="31">
          <cell r="A31">
            <v>273</v>
          </cell>
        </row>
        <row r="32">
          <cell r="A32">
            <v>136</v>
          </cell>
        </row>
        <row r="33">
          <cell r="A33">
            <v>643</v>
          </cell>
        </row>
        <row r="34">
          <cell r="A34">
            <v>205</v>
          </cell>
        </row>
        <row r="35">
          <cell r="A35">
            <v>398</v>
          </cell>
        </row>
        <row r="36">
          <cell r="A36">
            <v>429</v>
          </cell>
        </row>
        <row r="37">
          <cell r="A37">
            <v>92</v>
          </cell>
        </row>
        <row r="38">
          <cell r="A38">
            <v>284</v>
          </cell>
        </row>
        <row r="39">
          <cell r="A39">
            <v>299</v>
          </cell>
        </row>
        <row r="40">
          <cell r="A40">
            <v>655</v>
          </cell>
        </row>
        <row r="41">
          <cell r="A41">
            <v>35</v>
          </cell>
        </row>
        <row r="42">
          <cell r="A42">
            <v>434</v>
          </cell>
        </row>
        <row r="43">
          <cell r="A43">
            <v>290</v>
          </cell>
        </row>
        <row r="44">
          <cell r="A44">
            <v>465</v>
          </cell>
        </row>
        <row r="45">
          <cell r="A45">
            <v>24</v>
          </cell>
        </row>
        <row r="46">
          <cell r="A46">
            <v>97</v>
          </cell>
        </row>
        <row r="47">
          <cell r="A47">
            <v>358</v>
          </cell>
        </row>
        <row r="48">
          <cell r="A48">
            <v>513</v>
          </cell>
        </row>
        <row r="49">
          <cell r="A49">
            <v>127</v>
          </cell>
        </row>
        <row r="50">
          <cell r="A50">
            <v>291</v>
          </cell>
        </row>
        <row r="51">
          <cell r="A51">
            <v>190</v>
          </cell>
        </row>
        <row r="52">
          <cell r="A52">
            <v>526</v>
          </cell>
        </row>
        <row r="53">
          <cell r="A53">
            <v>96</v>
          </cell>
        </row>
        <row r="54">
          <cell r="A54">
            <v>646</v>
          </cell>
        </row>
        <row r="55">
          <cell r="A55">
            <v>469</v>
          </cell>
        </row>
        <row r="56">
          <cell r="A56">
            <v>307</v>
          </cell>
        </row>
        <row r="57">
          <cell r="A57">
            <v>259</v>
          </cell>
        </row>
        <row r="58">
          <cell r="A58">
            <v>338</v>
          </cell>
        </row>
        <row r="59">
          <cell r="A59">
            <v>634</v>
          </cell>
        </row>
        <row r="60">
          <cell r="A60">
            <v>250</v>
          </cell>
        </row>
        <row r="61">
          <cell r="A61">
            <v>609</v>
          </cell>
        </row>
        <row r="62">
          <cell r="A62">
            <v>70</v>
          </cell>
        </row>
        <row r="63">
          <cell r="A63">
            <v>49</v>
          </cell>
        </row>
        <row r="64">
          <cell r="A64">
            <v>54</v>
          </cell>
        </row>
        <row r="65">
          <cell r="A65">
            <v>552</v>
          </cell>
        </row>
        <row r="66">
          <cell r="A66">
            <v>580</v>
          </cell>
        </row>
        <row r="67">
          <cell r="A67">
            <v>187</v>
          </cell>
        </row>
        <row r="68">
          <cell r="A68">
            <v>213</v>
          </cell>
        </row>
        <row r="69">
          <cell r="A69">
            <v>601</v>
          </cell>
        </row>
        <row r="70">
          <cell r="A70">
            <v>664</v>
          </cell>
        </row>
        <row r="71">
          <cell r="A71">
            <v>397</v>
          </cell>
        </row>
        <row r="72">
          <cell r="A72">
            <v>161</v>
          </cell>
        </row>
        <row r="73">
          <cell r="A73">
            <v>212</v>
          </cell>
        </row>
        <row r="74">
          <cell r="A74">
            <v>177</v>
          </cell>
        </row>
        <row r="75">
          <cell r="A75">
            <v>292</v>
          </cell>
        </row>
        <row r="76">
          <cell r="A76">
            <v>120</v>
          </cell>
        </row>
        <row r="77">
          <cell r="A77">
            <v>73</v>
          </cell>
        </row>
        <row r="78">
          <cell r="A78">
            <v>617</v>
          </cell>
        </row>
        <row r="79">
          <cell r="A79">
            <v>497</v>
          </cell>
        </row>
        <row r="80">
          <cell r="A80">
            <v>178</v>
          </cell>
        </row>
        <row r="81">
          <cell r="A81">
            <v>490</v>
          </cell>
        </row>
        <row r="82">
          <cell r="A82">
            <v>33</v>
          </cell>
        </row>
        <row r="83">
          <cell r="A83">
            <v>355</v>
          </cell>
        </row>
        <row r="84">
          <cell r="A84">
            <v>551</v>
          </cell>
        </row>
        <row r="85">
          <cell r="A85">
            <v>18</v>
          </cell>
        </row>
        <row r="86">
          <cell r="A86">
            <v>103</v>
          </cell>
        </row>
        <row r="87">
          <cell r="A87">
            <v>308</v>
          </cell>
        </row>
        <row r="88">
          <cell r="A88">
            <v>246</v>
          </cell>
        </row>
        <row r="89">
          <cell r="A89">
            <v>441</v>
          </cell>
        </row>
        <row r="90">
          <cell r="A90">
            <v>3</v>
          </cell>
        </row>
        <row r="91">
          <cell r="A91">
            <v>360</v>
          </cell>
        </row>
        <row r="92">
          <cell r="A92">
            <v>582</v>
          </cell>
        </row>
        <row r="93">
          <cell r="A93">
            <v>598</v>
          </cell>
        </row>
        <row r="94">
          <cell r="A94">
            <v>195</v>
          </cell>
        </row>
        <row r="95">
          <cell r="A95">
            <v>6</v>
          </cell>
        </row>
        <row r="96">
          <cell r="A96">
            <v>43</v>
          </cell>
        </row>
        <row r="97">
          <cell r="A97">
            <v>611</v>
          </cell>
        </row>
        <row r="98">
          <cell r="A98">
            <v>561</v>
          </cell>
        </row>
        <row r="99">
          <cell r="A99">
            <v>654</v>
          </cell>
        </row>
        <row r="100">
          <cell r="A100">
            <v>105</v>
          </cell>
        </row>
        <row r="101">
          <cell r="A101">
            <v>486</v>
          </cell>
        </row>
        <row r="102">
          <cell r="A102">
            <v>427</v>
          </cell>
        </row>
        <row r="103">
          <cell r="A103">
            <v>155</v>
          </cell>
        </row>
        <row r="104">
          <cell r="A104">
            <v>553</v>
          </cell>
        </row>
        <row r="105">
          <cell r="A105">
            <v>665</v>
          </cell>
        </row>
        <row r="106">
          <cell r="A106">
            <v>0</v>
          </cell>
        </row>
        <row r="107">
          <cell r="A107">
            <v>179</v>
          </cell>
        </row>
        <row r="108">
          <cell r="A108">
            <v>615</v>
          </cell>
        </row>
        <row r="109">
          <cell r="A109">
            <v>55</v>
          </cell>
        </row>
        <row r="110">
          <cell r="A110">
            <v>660</v>
          </cell>
        </row>
        <row r="111">
          <cell r="A111">
            <v>657</v>
          </cell>
        </row>
        <row r="112">
          <cell r="A112">
            <v>288</v>
          </cell>
        </row>
        <row r="113">
          <cell r="A113">
            <v>347</v>
          </cell>
        </row>
        <row r="114">
          <cell r="A114">
            <v>417</v>
          </cell>
        </row>
        <row r="115">
          <cell r="A115">
            <v>318</v>
          </cell>
        </row>
        <row r="116">
          <cell r="A116">
            <v>533</v>
          </cell>
        </row>
        <row r="117">
          <cell r="A117">
            <v>309</v>
          </cell>
        </row>
        <row r="118">
          <cell r="A118">
            <v>23</v>
          </cell>
        </row>
        <row r="119">
          <cell r="A119">
            <v>8</v>
          </cell>
        </row>
        <row r="120">
          <cell r="A120">
            <v>198</v>
          </cell>
        </row>
        <row r="121">
          <cell r="A121">
            <v>191</v>
          </cell>
        </row>
        <row r="122">
          <cell r="A122">
            <v>450</v>
          </cell>
        </row>
        <row r="123">
          <cell r="A123">
            <v>287</v>
          </cell>
        </row>
        <row r="124">
          <cell r="A124">
            <v>93</v>
          </cell>
        </row>
        <row r="125">
          <cell r="A125">
            <v>306</v>
          </cell>
        </row>
        <row r="126">
          <cell r="A126">
            <v>632</v>
          </cell>
        </row>
        <row r="127">
          <cell r="A127">
            <v>454</v>
          </cell>
        </row>
        <row r="128">
          <cell r="A128">
            <v>603</v>
          </cell>
        </row>
        <row r="129">
          <cell r="A129">
            <v>180</v>
          </cell>
        </row>
        <row r="130">
          <cell r="A130">
            <v>106</v>
          </cell>
        </row>
        <row r="131">
          <cell r="A131">
            <v>460</v>
          </cell>
        </row>
        <row r="132">
          <cell r="A132">
            <v>4</v>
          </cell>
        </row>
        <row r="133">
          <cell r="A133">
            <v>475</v>
          </cell>
        </row>
        <row r="134">
          <cell r="A134">
            <v>376</v>
          </cell>
        </row>
        <row r="135">
          <cell r="A135">
            <v>66</v>
          </cell>
        </row>
        <row r="136">
          <cell r="A136">
            <v>364</v>
          </cell>
        </row>
        <row r="137">
          <cell r="A137">
            <v>467</v>
          </cell>
        </row>
        <row r="138">
          <cell r="A138">
            <v>88</v>
          </cell>
        </row>
        <row r="139">
          <cell r="A139">
            <v>247</v>
          </cell>
        </row>
        <row r="140">
          <cell r="A140">
            <v>510</v>
          </cell>
        </row>
        <row r="141">
          <cell r="A141">
            <v>87</v>
          </cell>
        </row>
        <row r="142">
          <cell r="A142">
            <v>217</v>
          </cell>
        </row>
        <row r="143">
          <cell r="A143">
            <v>109</v>
          </cell>
        </row>
        <row r="144">
          <cell r="A144">
            <v>367</v>
          </cell>
        </row>
        <row r="145">
          <cell r="A145">
            <v>58</v>
          </cell>
        </row>
        <row r="146">
          <cell r="A146">
            <v>78</v>
          </cell>
        </row>
        <row r="147">
          <cell r="A147">
            <v>567</v>
          </cell>
        </row>
        <row r="148">
          <cell r="A148">
            <v>558</v>
          </cell>
        </row>
        <row r="149">
          <cell r="A149">
            <v>396</v>
          </cell>
        </row>
        <row r="150">
          <cell r="A150">
            <v>424</v>
          </cell>
        </row>
        <row r="151">
          <cell r="A151">
            <v>301</v>
          </cell>
        </row>
        <row r="152">
          <cell r="A152">
            <v>203</v>
          </cell>
        </row>
        <row r="153">
          <cell r="A153">
            <v>341</v>
          </cell>
        </row>
        <row r="154">
          <cell r="A154">
            <v>618</v>
          </cell>
        </row>
        <row r="155">
          <cell r="A155">
            <v>653</v>
          </cell>
        </row>
        <row r="156">
          <cell r="A156">
            <v>114</v>
          </cell>
        </row>
        <row r="157">
          <cell r="A157">
            <v>241</v>
          </cell>
        </row>
        <row r="158">
          <cell r="A158">
            <v>523</v>
          </cell>
        </row>
        <row r="159">
          <cell r="A159">
            <v>597</v>
          </cell>
        </row>
        <row r="160">
          <cell r="A160">
            <v>181</v>
          </cell>
        </row>
        <row r="161">
          <cell r="A161">
            <v>90</v>
          </cell>
        </row>
        <row r="162">
          <cell r="A162">
            <v>581</v>
          </cell>
        </row>
        <row r="163">
          <cell r="A163">
            <v>589</v>
          </cell>
        </row>
        <row r="164">
          <cell r="A164">
            <v>574</v>
          </cell>
        </row>
        <row r="165">
          <cell r="A165">
            <v>67</v>
          </cell>
        </row>
        <row r="166">
          <cell r="A166">
            <v>254</v>
          </cell>
        </row>
        <row r="167">
          <cell r="A167">
            <v>145</v>
          </cell>
        </row>
        <row r="168">
          <cell r="A168">
            <v>110</v>
          </cell>
        </row>
        <row r="169">
          <cell r="A169">
            <v>233</v>
          </cell>
        </row>
        <row r="170">
          <cell r="A170">
            <v>275</v>
          </cell>
        </row>
        <row r="171">
          <cell r="A171">
            <v>316</v>
          </cell>
        </row>
        <row r="172">
          <cell r="A172">
            <v>216</v>
          </cell>
        </row>
        <row r="173">
          <cell r="A173">
            <v>649</v>
          </cell>
        </row>
        <row r="174">
          <cell r="A174">
            <v>414</v>
          </cell>
        </row>
        <row r="175">
          <cell r="A175">
            <v>220</v>
          </cell>
        </row>
        <row r="176">
          <cell r="A176">
            <v>562</v>
          </cell>
        </row>
        <row r="177">
          <cell r="A177">
            <v>270</v>
          </cell>
        </row>
        <row r="178">
          <cell r="A178">
            <v>656</v>
          </cell>
        </row>
        <row r="179">
          <cell r="A179">
            <v>662</v>
          </cell>
        </row>
        <row r="180">
          <cell r="A180">
            <v>571</v>
          </cell>
        </row>
        <row r="181">
          <cell r="A181">
            <v>349</v>
          </cell>
        </row>
        <row r="182">
          <cell r="A182">
            <v>249</v>
          </cell>
        </row>
        <row r="183">
          <cell r="A183">
            <v>286</v>
          </cell>
        </row>
        <row r="184">
          <cell r="A184">
            <v>208</v>
          </cell>
        </row>
        <row r="185">
          <cell r="A185">
            <v>627</v>
          </cell>
        </row>
        <row r="186">
          <cell r="A186">
            <v>635</v>
          </cell>
        </row>
        <row r="187">
          <cell r="A187">
            <v>12</v>
          </cell>
        </row>
        <row r="188">
          <cell r="A188">
            <v>268</v>
          </cell>
        </row>
        <row r="189">
          <cell r="A189">
            <v>394</v>
          </cell>
        </row>
        <row r="190">
          <cell r="A190">
            <v>138</v>
          </cell>
        </row>
        <row r="191">
          <cell r="A191">
            <v>159</v>
          </cell>
        </row>
        <row r="192">
          <cell r="A192">
            <v>238</v>
          </cell>
        </row>
        <row r="193">
          <cell r="A193">
            <v>125</v>
          </cell>
        </row>
        <row r="194">
          <cell r="A194">
            <v>362</v>
          </cell>
        </row>
        <row r="195">
          <cell r="A195">
            <v>50</v>
          </cell>
        </row>
        <row r="196">
          <cell r="A196">
            <v>370</v>
          </cell>
        </row>
        <row r="197">
          <cell r="A197">
            <v>82</v>
          </cell>
        </row>
        <row r="198">
          <cell r="A198">
            <v>375</v>
          </cell>
        </row>
        <row r="199">
          <cell r="A199">
            <v>315</v>
          </cell>
        </row>
        <row r="200">
          <cell r="A200">
            <v>1</v>
          </cell>
        </row>
        <row r="201">
          <cell r="A201">
            <v>57</v>
          </cell>
        </row>
        <row r="202">
          <cell r="A202">
            <v>10</v>
          </cell>
        </row>
        <row r="203">
          <cell r="A203">
            <v>303</v>
          </cell>
        </row>
        <row r="204">
          <cell r="A204">
            <v>648</v>
          </cell>
        </row>
        <row r="205">
          <cell r="A205">
            <v>219</v>
          </cell>
        </row>
        <row r="206">
          <cell r="A206">
            <v>430</v>
          </cell>
        </row>
        <row r="207">
          <cell r="A207">
            <v>17</v>
          </cell>
        </row>
        <row r="208">
          <cell r="A208">
            <v>30</v>
          </cell>
        </row>
        <row r="209">
          <cell r="A209">
            <v>626</v>
          </cell>
        </row>
        <row r="210">
          <cell r="A210">
            <v>498</v>
          </cell>
        </row>
        <row r="211">
          <cell r="A211">
            <v>19</v>
          </cell>
        </row>
        <row r="212">
          <cell r="A212">
            <v>594</v>
          </cell>
        </row>
        <row r="213">
          <cell r="A213">
            <v>563</v>
          </cell>
        </row>
        <row r="214">
          <cell r="A214">
            <v>242</v>
          </cell>
        </row>
        <row r="215">
          <cell r="A215">
            <v>459</v>
          </cell>
        </row>
        <row r="216">
          <cell r="A216">
            <v>72</v>
          </cell>
        </row>
        <row r="217">
          <cell r="A217">
            <v>485</v>
          </cell>
        </row>
        <row r="218">
          <cell r="A218">
            <v>401</v>
          </cell>
        </row>
        <row r="219">
          <cell r="A219">
            <v>573</v>
          </cell>
        </row>
        <row r="220">
          <cell r="A220">
            <v>34</v>
          </cell>
        </row>
        <row r="221">
          <cell r="A221">
            <v>174</v>
          </cell>
        </row>
        <row r="222">
          <cell r="A222">
            <v>426</v>
          </cell>
        </row>
        <row r="223">
          <cell r="A223">
            <v>271</v>
          </cell>
        </row>
        <row r="224">
          <cell r="A224">
            <v>311</v>
          </cell>
        </row>
        <row r="225">
          <cell r="A225">
            <v>117</v>
          </cell>
        </row>
        <row r="226">
          <cell r="A226">
            <v>64</v>
          </cell>
        </row>
        <row r="227">
          <cell r="A227">
            <v>666</v>
          </cell>
        </row>
        <row r="228">
          <cell r="A228">
            <v>389</v>
          </cell>
        </row>
        <row r="229">
          <cell r="A229">
            <v>262</v>
          </cell>
        </row>
        <row r="230">
          <cell r="A230">
            <v>458</v>
          </cell>
        </row>
        <row r="231">
          <cell r="A231">
            <v>101</v>
          </cell>
        </row>
        <row r="232">
          <cell r="A232">
            <v>369</v>
          </cell>
        </row>
        <row r="233">
          <cell r="A233">
            <v>575</v>
          </cell>
        </row>
        <row r="234">
          <cell r="A234">
            <v>234</v>
          </cell>
        </row>
        <row r="235">
          <cell r="A235">
            <v>593</v>
          </cell>
        </row>
        <row r="236">
          <cell r="A236">
            <v>507</v>
          </cell>
        </row>
        <row r="237">
          <cell r="A237">
            <v>224</v>
          </cell>
        </row>
        <row r="238">
          <cell r="A238">
            <v>624</v>
          </cell>
        </row>
        <row r="239">
          <cell r="A239">
            <v>409</v>
          </cell>
        </row>
        <row r="240">
          <cell r="A240">
            <v>162</v>
          </cell>
        </row>
        <row r="241">
          <cell r="A241">
            <v>322</v>
          </cell>
        </row>
        <row r="242">
          <cell r="A242">
            <v>343</v>
          </cell>
        </row>
        <row r="243">
          <cell r="A243">
            <v>312</v>
          </cell>
        </row>
        <row r="244">
          <cell r="A244">
            <v>564</v>
          </cell>
        </row>
        <row r="245">
          <cell r="A245">
            <v>184</v>
          </cell>
        </row>
        <row r="246">
          <cell r="A246">
            <v>462</v>
          </cell>
        </row>
        <row r="247">
          <cell r="A247">
            <v>645</v>
          </cell>
        </row>
        <row r="248">
          <cell r="A248">
            <v>5</v>
          </cell>
        </row>
        <row r="249">
          <cell r="A249">
            <v>403</v>
          </cell>
        </row>
        <row r="250">
          <cell r="A250">
            <v>115</v>
          </cell>
        </row>
        <row r="251">
          <cell r="A251">
            <v>402</v>
          </cell>
        </row>
        <row r="252">
          <cell r="A252">
            <v>44</v>
          </cell>
        </row>
        <row r="253">
          <cell r="A253">
            <v>201</v>
          </cell>
        </row>
        <row r="254">
          <cell r="A254">
            <v>585</v>
          </cell>
        </row>
        <row r="255">
          <cell r="A255">
            <v>631</v>
          </cell>
        </row>
        <row r="256">
          <cell r="A256">
            <v>69</v>
          </cell>
        </row>
        <row r="257">
          <cell r="A257">
            <v>40</v>
          </cell>
        </row>
        <row r="258">
          <cell r="A258">
            <v>372</v>
          </cell>
        </row>
        <row r="259">
          <cell r="A259">
            <v>444</v>
          </cell>
        </row>
        <row r="260">
          <cell r="A260">
            <v>320</v>
          </cell>
        </row>
        <row r="261">
          <cell r="A261">
            <v>390</v>
          </cell>
        </row>
        <row r="262">
          <cell r="A262">
            <v>158</v>
          </cell>
        </row>
        <row r="263">
          <cell r="A263">
            <v>642</v>
          </cell>
        </row>
        <row r="264">
          <cell r="A264">
            <v>149</v>
          </cell>
        </row>
        <row r="265">
          <cell r="A265">
            <v>384</v>
          </cell>
        </row>
        <row r="266">
          <cell r="A266">
            <v>45</v>
          </cell>
        </row>
        <row r="267">
          <cell r="A267">
            <v>508</v>
          </cell>
        </row>
        <row r="268">
          <cell r="A268">
            <v>620</v>
          </cell>
        </row>
        <row r="269">
          <cell r="A269">
            <v>302</v>
          </cell>
        </row>
        <row r="270">
          <cell r="A270">
            <v>62</v>
          </cell>
        </row>
        <row r="271">
          <cell r="A271">
            <v>532</v>
          </cell>
        </row>
        <row r="272">
          <cell r="A272">
            <v>391</v>
          </cell>
        </row>
        <row r="273">
          <cell r="A273">
            <v>108</v>
          </cell>
        </row>
        <row r="274">
          <cell r="A274">
            <v>363</v>
          </cell>
        </row>
        <row r="275">
          <cell r="A275">
            <v>633</v>
          </cell>
        </row>
        <row r="276">
          <cell r="A276">
            <v>549</v>
          </cell>
        </row>
        <row r="277">
          <cell r="A277">
            <v>550</v>
          </cell>
        </row>
        <row r="278">
          <cell r="A278">
            <v>56</v>
          </cell>
        </row>
        <row r="279">
          <cell r="A279">
            <v>118</v>
          </cell>
        </row>
        <row r="280">
          <cell r="A280">
            <v>274</v>
          </cell>
        </row>
        <row r="281">
          <cell r="A281">
            <v>489</v>
          </cell>
        </row>
        <row r="282">
          <cell r="A282">
            <v>21</v>
          </cell>
        </row>
        <row r="283">
          <cell r="A283">
            <v>565</v>
          </cell>
        </row>
        <row r="284">
          <cell r="A284">
            <v>616</v>
          </cell>
        </row>
        <row r="285">
          <cell r="A285">
            <v>151</v>
          </cell>
        </row>
        <row r="286">
          <cell r="A286">
            <v>75</v>
          </cell>
        </row>
        <row r="287">
          <cell r="A287">
            <v>266</v>
          </cell>
        </row>
        <row r="288">
          <cell r="A288">
            <v>135</v>
          </cell>
        </row>
        <row r="289">
          <cell r="A289">
            <v>285</v>
          </cell>
        </row>
        <row r="290">
          <cell r="A290">
            <v>474</v>
          </cell>
        </row>
        <row r="291">
          <cell r="A291">
            <v>15</v>
          </cell>
        </row>
        <row r="292">
          <cell r="A292">
            <v>557</v>
          </cell>
        </row>
        <row r="293">
          <cell r="A293">
            <v>121</v>
          </cell>
        </row>
        <row r="294">
          <cell r="A294">
            <v>333</v>
          </cell>
        </row>
        <row r="295">
          <cell r="A295">
            <v>330</v>
          </cell>
        </row>
        <row r="296">
          <cell r="A296">
            <v>235</v>
          </cell>
        </row>
        <row r="297">
          <cell r="A297">
            <v>168</v>
          </cell>
        </row>
        <row r="298">
          <cell r="A298">
            <v>605</v>
          </cell>
        </row>
        <row r="299">
          <cell r="A299">
            <v>602</v>
          </cell>
        </row>
        <row r="300">
          <cell r="A300">
            <v>210</v>
          </cell>
        </row>
        <row r="301">
          <cell r="A301">
            <v>214</v>
          </cell>
        </row>
        <row r="302">
          <cell r="A302">
            <v>122</v>
          </cell>
        </row>
        <row r="303">
          <cell r="A303">
            <v>447</v>
          </cell>
        </row>
        <row r="304">
          <cell r="A304">
            <v>199</v>
          </cell>
        </row>
        <row r="305">
          <cell r="A305">
            <v>484</v>
          </cell>
        </row>
        <row r="306">
          <cell r="A306">
            <v>404</v>
          </cell>
        </row>
        <row r="307">
          <cell r="A307">
            <v>386</v>
          </cell>
        </row>
        <row r="308">
          <cell r="A308">
            <v>361</v>
          </cell>
        </row>
        <row r="309">
          <cell r="A309">
            <v>147</v>
          </cell>
        </row>
        <row r="310">
          <cell r="A310">
            <v>256</v>
          </cell>
        </row>
        <row r="311">
          <cell r="A311">
            <v>51</v>
          </cell>
        </row>
        <row r="312">
          <cell r="A312">
            <v>443</v>
          </cell>
        </row>
        <row r="313">
          <cell r="A313">
            <v>84</v>
          </cell>
        </row>
        <row r="314">
          <cell r="A314">
            <v>599</v>
          </cell>
        </row>
        <row r="315">
          <cell r="A315">
            <v>253</v>
          </cell>
        </row>
        <row r="316">
          <cell r="A316">
            <v>385</v>
          </cell>
        </row>
        <row r="317">
          <cell r="A317">
            <v>71</v>
          </cell>
        </row>
        <row r="318">
          <cell r="A318">
            <v>86</v>
          </cell>
        </row>
        <row r="319">
          <cell r="A319">
            <v>13</v>
          </cell>
        </row>
        <row r="320">
          <cell r="A320">
            <v>373</v>
          </cell>
        </row>
        <row r="321">
          <cell r="A321">
            <v>540</v>
          </cell>
        </row>
        <row r="322">
          <cell r="A322">
            <v>229</v>
          </cell>
        </row>
        <row r="323">
          <cell r="A323">
            <v>41</v>
          </cell>
        </row>
        <row r="324">
          <cell r="A324">
            <v>537</v>
          </cell>
        </row>
        <row r="325">
          <cell r="A325">
            <v>578</v>
          </cell>
        </row>
        <row r="326">
          <cell r="A326">
            <v>221</v>
          </cell>
        </row>
        <row r="327">
          <cell r="A327">
            <v>223</v>
          </cell>
        </row>
        <row r="328">
          <cell r="A328">
            <v>586</v>
          </cell>
        </row>
        <row r="329">
          <cell r="A329">
            <v>26</v>
          </cell>
        </row>
        <row r="330">
          <cell r="A330">
            <v>579</v>
          </cell>
        </row>
        <row r="331">
          <cell r="A331">
            <v>20</v>
          </cell>
        </row>
        <row r="332">
          <cell r="A332">
            <v>154</v>
          </cell>
        </row>
        <row r="333">
          <cell r="A333">
            <v>380</v>
          </cell>
        </row>
        <row r="334">
          <cell r="A334">
            <v>197</v>
          </cell>
        </row>
        <row r="335">
          <cell r="A335">
            <v>556</v>
          </cell>
        </row>
        <row r="336">
          <cell r="A336">
            <v>423</v>
          </cell>
        </row>
        <row r="337">
          <cell r="A337">
            <v>99</v>
          </cell>
        </row>
        <row r="338">
          <cell r="A338">
            <v>530</v>
          </cell>
        </row>
        <row r="339">
          <cell r="A339">
            <v>568</v>
          </cell>
        </row>
        <row r="340">
          <cell r="A340">
            <v>188</v>
          </cell>
        </row>
        <row r="341">
          <cell r="A341">
            <v>157</v>
          </cell>
        </row>
        <row r="342">
          <cell r="A342">
            <v>112</v>
          </cell>
        </row>
        <row r="343">
          <cell r="A343">
            <v>186</v>
          </cell>
        </row>
        <row r="344">
          <cell r="A344">
            <v>337</v>
          </cell>
        </row>
        <row r="345">
          <cell r="A345">
            <v>636</v>
          </cell>
        </row>
        <row r="346">
          <cell r="A346">
            <v>278</v>
          </cell>
        </row>
        <row r="347">
          <cell r="A347">
            <v>595</v>
          </cell>
        </row>
        <row r="348">
          <cell r="A348">
            <v>169</v>
          </cell>
        </row>
        <row r="349">
          <cell r="A349">
            <v>622</v>
          </cell>
        </row>
        <row r="350">
          <cell r="A350">
            <v>128</v>
          </cell>
        </row>
        <row r="351">
          <cell r="A351">
            <v>111</v>
          </cell>
        </row>
        <row r="352">
          <cell r="A352">
            <v>652</v>
          </cell>
        </row>
        <row r="353">
          <cell r="A353">
            <v>637</v>
          </cell>
        </row>
        <row r="354">
          <cell r="A354">
            <v>524</v>
          </cell>
        </row>
        <row r="355">
          <cell r="A355">
            <v>211</v>
          </cell>
        </row>
        <row r="356">
          <cell r="A356">
            <v>339</v>
          </cell>
        </row>
        <row r="357">
          <cell r="A357">
            <v>544</v>
          </cell>
        </row>
        <row r="358">
          <cell r="A358">
            <v>175</v>
          </cell>
        </row>
        <row r="359">
          <cell r="A359">
            <v>77</v>
          </cell>
        </row>
        <row r="360">
          <cell r="A360">
            <v>366</v>
          </cell>
        </row>
        <row r="361">
          <cell r="A361">
            <v>411</v>
          </cell>
        </row>
        <row r="362">
          <cell r="A362">
            <v>514</v>
          </cell>
        </row>
        <row r="363">
          <cell r="A363">
            <v>85</v>
          </cell>
        </row>
        <row r="364">
          <cell r="A364">
            <v>506</v>
          </cell>
        </row>
        <row r="365">
          <cell r="A365">
            <v>509</v>
          </cell>
        </row>
        <row r="366">
          <cell r="A366">
            <v>494</v>
          </cell>
        </row>
        <row r="367">
          <cell r="A367">
            <v>261</v>
          </cell>
        </row>
        <row r="368">
          <cell r="A368">
            <v>172</v>
          </cell>
        </row>
        <row r="369">
          <cell r="A369">
            <v>327</v>
          </cell>
        </row>
        <row r="370">
          <cell r="A370">
            <v>638</v>
          </cell>
        </row>
        <row r="371">
          <cell r="A371">
            <v>68</v>
          </cell>
        </row>
        <row r="372">
          <cell r="A372">
            <v>296</v>
          </cell>
        </row>
        <row r="373">
          <cell r="A373">
            <v>132</v>
          </cell>
        </row>
        <row r="374">
          <cell r="A374">
            <v>438</v>
          </cell>
        </row>
        <row r="375">
          <cell r="A375">
            <v>499</v>
          </cell>
        </row>
        <row r="376">
          <cell r="A376">
            <v>356</v>
          </cell>
        </row>
        <row r="377">
          <cell r="A377">
            <v>445</v>
          </cell>
        </row>
        <row r="378">
          <cell r="A378">
            <v>332</v>
          </cell>
        </row>
        <row r="379">
          <cell r="A379">
            <v>293</v>
          </cell>
        </row>
        <row r="380">
          <cell r="A380">
            <v>281</v>
          </cell>
        </row>
        <row r="381">
          <cell r="A381">
            <v>63</v>
          </cell>
        </row>
        <row r="382">
          <cell r="A382">
            <v>170</v>
          </cell>
        </row>
        <row r="383">
          <cell r="A383">
            <v>25</v>
          </cell>
        </row>
        <row r="384">
          <cell r="A384">
            <v>591</v>
          </cell>
        </row>
        <row r="385">
          <cell r="A385">
            <v>587</v>
          </cell>
        </row>
        <row r="386">
          <cell r="A386">
            <v>576</v>
          </cell>
        </row>
        <row r="387">
          <cell r="A387">
            <v>640</v>
          </cell>
        </row>
        <row r="388">
          <cell r="A388">
            <v>610</v>
          </cell>
        </row>
        <row r="389">
          <cell r="A389">
            <v>124</v>
          </cell>
        </row>
        <row r="390">
          <cell r="A390">
            <v>623</v>
          </cell>
        </row>
        <row r="391">
          <cell r="A391">
            <v>326</v>
          </cell>
        </row>
        <row r="392">
          <cell r="A392">
            <v>644</v>
          </cell>
        </row>
        <row r="393">
          <cell r="A393">
            <v>388</v>
          </cell>
        </row>
        <row r="394">
          <cell r="A394">
            <v>641</v>
          </cell>
        </row>
        <row r="395">
          <cell r="A395">
            <v>116</v>
          </cell>
        </row>
        <row r="396">
          <cell r="A396">
            <v>416</v>
          </cell>
        </row>
        <row r="397">
          <cell r="A397">
            <v>650</v>
          </cell>
        </row>
        <row r="398">
          <cell r="A398">
            <v>152</v>
          </cell>
        </row>
        <row r="399">
          <cell r="A399">
            <v>107</v>
          </cell>
        </row>
        <row r="400">
          <cell r="A400">
            <v>483</v>
          </cell>
        </row>
        <row r="401">
          <cell r="A401">
            <v>371</v>
          </cell>
        </row>
        <row r="402">
          <cell r="A402">
            <v>37</v>
          </cell>
        </row>
        <row r="403">
          <cell r="A403">
            <v>492</v>
          </cell>
        </row>
        <row r="404">
          <cell r="A404">
            <v>588</v>
          </cell>
        </row>
        <row r="405">
          <cell r="A405">
            <v>225</v>
          </cell>
        </row>
        <row r="406">
          <cell r="A406">
            <v>52</v>
          </cell>
        </row>
        <row r="407">
          <cell r="A407">
            <v>167</v>
          </cell>
        </row>
        <row r="408">
          <cell r="A408">
            <v>421</v>
          </cell>
        </row>
        <row r="409">
          <cell r="A409">
            <v>628</v>
          </cell>
        </row>
        <row r="410">
          <cell r="A410">
            <v>137</v>
          </cell>
        </row>
        <row r="411">
          <cell r="A411">
            <v>395</v>
          </cell>
        </row>
        <row r="412">
          <cell r="A412">
            <v>572</v>
          </cell>
        </row>
        <row r="413">
          <cell r="A413">
            <v>134</v>
          </cell>
        </row>
        <row r="414">
          <cell r="A414">
            <v>204</v>
          </cell>
        </row>
        <row r="415">
          <cell r="A415">
            <v>27</v>
          </cell>
        </row>
        <row r="416">
          <cell r="A416">
            <v>264</v>
          </cell>
        </row>
        <row r="417">
          <cell r="A417">
            <v>222</v>
          </cell>
        </row>
        <row r="418">
          <cell r="A418">
            <v>442</v>
          </cell>
        </row>
        <row r="419">
          <cell r="A419">
            <v>36</v>
          </cell>
        </row>
        <row r="420">
          <cell r="A420">
            <v>405</v>
          </cell>
        </row>
        <row r="421">
          <cell r="A421">
            <v>419</v>
          </cell>
        </row>
        <row r="422">
          <cell r="A422">
            <v>566</v>
          </cell>
        </row>
        <row r="423">
          <cell r="A423">
            <v>89</v>
          </cell>
        </row>
        <row r="424">
          <cell r="A424">
            <v>209</v>
          </cell>
        </row>
        <row r="425">
          <cell r="A425">
            <v>407</v>
          </cell>
        </row>
        <row r="426">
          <cell r="A426">
            <v>448</v>
          </cell>
        </row>
        <row r="427">
          <cell r="A427">
            <v>639</v>
          </cell>
        </row>
        <row r="428">
          <cell r="A428">
            <v>661</v>
          </cell>
        </row>
        <row r="429">
          <cell r="A429">
            <v>368</v>
          </cell>
        </row>
        <row r="430">
          <cell r="A430">
            <v>79</v>
          </cell>
        </row>
        <row r="431">
          <cell r="A431">
            <v>228</v>
          </cell>
        </row>
        <row r="432">
          <cell r="A432">
            <v>272</v>
          </cell>
        </row>
        <row r="433">
          <cell r="A433">
            <v>328</v>
          </cell>
        </row>
        <row r="434">
          <cell r="A434">
            <v>545</v>
          </cell>
        </row>
        <row r="435">
          <cell r="A435">
            <v>393</v>
          </cell>
        </row>
        <row r="436">
          <cell r="A436">
            <v>48</v>
          </cell>
        </row>
        <row r="437">
          <cell r="A437">
            <v>240</v>
          </cell>
        </row>
        <row r="438">
          <cell r="A438">
            <v>559</v>
          </cell>
        </row>
        <row r="439">
          <cell r="A439">
            <v>226</v>
          </cell>
        </row>
        <row r="440">
          <cell r="A440">
            <v>192</v>
          </cell>
        </row>
        <row r="441">
          <cell r="A441">
            <v>535</v>
          </cell>
        </row>
        <row r="442">
          <cell r="A442">
            <v>47</v>
          </cell>
        </row>
        <row r="443">
          <cell r="A443">
            <v>630</v>
          </cell>
        </row>
        <row r="444">
          <cell r="A444">
            <v>182</v>
          </cell>
        </row>
        <row r="445">
          <cell r="A445">
            <v>119</v>
          </cell>
        </row>
        <row r="446">
          <cell r="A446">
            <v>584</v>
          </cell>
        </row>
        <row r="447">
          <cell r="A447">
            <v>16</v>
          </cell>
        </row>
        <row r="448">
          <cell r="A448">
            <v>269</v>
          </cell>
        </row>
        <row r="449">
          <cell r="A449">
            <v>202</v>
          </cell>
        </row>
        <row r="450">
          <cell r="A450">
            <v>344</v>
          </cell>
        </row>
        <row r="451">
          <cell r="A451">
            <v>612</v>
          </cell>
        </row>
        <row r="452">
          <cell r="A452">
            <v>658</v>
          </cell>
        </row>
        <row r="453">
          <cell r="A453">
            <v>39</v>
          </cell>
        </row>
        <row r="454">
          <cell r="A454">
            <v>313</v>
          </cell>
        </row>
        <row r="455">
          <cell r="A455">
            <v>511</v>
          </cell>
        </row>
        <row r="456">
          <cell r="A456">
            <v>536</v>
          </cell>
        </row>
        <row r="457">
          <cell r="A457">
            <v>42</v>
          </cell>
        </row>
        <row r="458">
          <cell r="A458">
            <v>231</v>
          </cell>
        </row>
        <row r="459">
          <cell r="A459">
            <v>449</v>
          </cell>
        </row>
        <row r="460">
          <cell r="A460">
            <v>399</v>
          </cell>
        </row>
        <row r="461">
          <cell r="A461">
            <v>516</v>
          </cell>
        </row>
        <row r="462">
          <cell r="A462">
            <v>98</v>
          </cell>
        </row>
        <row r="463">
          <cell r="A463">
            <v>473</v>
          </cell>
        </row>
        <row r="464">
          <cell r="A464">
            <v>277</v>
          </cell>
        </row>
        <row r="465">
          <cell r="A465">
            <v>276</v>
          </cell>
        </row>
        <row r="466">
          <cell r="A466">
            <v>345</v>
          </cell>
        </row>
        <row r="467">
          <cell r="A467">
            <v>525</v>
          </cell>
        </row>
        <row r="468">
          <cell r="A468">
            <v>193</v>
          </cell>
        </row>
        <row r="469">
          <cell r="A469">
            <v>9</v>
          </cell>
        </row>
        <row r="470">
          <cell r="A470">
            <v>554</v>
          </cell>
        </row>
        <row r="471">
          <cell r="A471">
            <v>528</v>
          </cell>
        </row>
        <row r="472">
          <cell r="A472">
            <v>244</v>
          </cell>
        </row>
        <row r="473">
          <cell r="A473">
            <v>265</v>
          </cell>
        </row>
        <row r="474">
          <cell r="A474">
            <v>2</v>
          </cell>
        </row>
        <row r="475">
          <cell r="A475">
            <v>621</v>
          </cell>
        </row>
        <row r="476">
          <cell r="A476">
            <v>200</v>
          </cell>
        </row>
        <row r="477">
          <cell r="A477">
            <v>160</v>
          </cell>
        </row>
        <row r="478">
          <cell r="A478">
            <v>156</v>
          </cell>
        </row>
        <row r="479">
          <cell r="A479">
            <v>400</v>
          </cell>
        </row>
        <row r="480">
          <cell r="A480">
            <v>437</v>
          </cell>
        </row>
        <row r="481">
          <cell r="A481">
            <v>141</v>
          </cell>
        </row>
        <row r="482">
          <cell r="A482">
            <v>140</v>
          </cell>
        </row>
        <row r="483">
          <cell r="A483">
            <v>130</v>
          </cell>
        </row>
        <row r="484">
          <cell r="A484">
            <v>239</v>
          </cell>
        </row>
        <row r="485">
          <cell r="A485">
            <v>139</v>
          </cell>
        </row>
        <row r="486">
          <cell r="A486">
            <v>196</v>
          </cell>
        </row>
        <row r="487">
          <cell r="A487">
            <v>257</v>
          </cell>
        </row>
        <row r="488">
          <cell r="A488">
            <v>518</v>
          </cell>
        </row>
        <row r="489">
          <cell r="A489">
            <v>263</v>
          </cell>
        </row>
        <row r="490">
          <cell r="A490">
            <v>608</v>
          </cell>
        </row>
        <row r="491">
          <cell r="A491">
            <v>570</v>
          </cell>
        </row>
        <row r="492">
          <cell r="A492">
            <v>350</v>
          </cell>
        </row>
        <row r="493">
          <cell r="A493">
            <v>493</v>
          </cell>
        </row>
        <row r="494">
          <cell r="A494">
            <v>227</v>
          </cell>
        </row>
        <row r="495">
          <cell r="A495">
            <v>280</v>
          </cell>
        </row>
        <row r="496">
          <cell r="A496">
            <v>647</v>
          </cell>
        </row>
      </sheetData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563</v>
          </cell>
        </row>
        <row r="3">
          <cell r="A3">
            <v>159</v>
          </cell>
        </row>
        <row r="4">
          <cell r="A4">
            <v>442</v>
          </cell>
        </row>
        <row r="5">
          <cell r="A5">
            <v>77</v>
          </cell>
        </row>
        <row r="6">
          <cell r="A6">
            <v>85</v>
          </cell>
        </row>
        <row r="7">
          <cell r="A7">
            <v>518</v>
          </cell>
        </row>
        <row r="8">
          <cell r="A8">
            <v>283</v>
          </cell>
        </row>
        <row r="9">
          <cell r="A9">
            <v>69</v>
          </cell>
        </row>
        <row r="10">
          <cell r="A10">
            <v>576</v>
          </cell>
        </row>
        <row r="11">
          <cell r="A11">
            <v>106</v>
          </cell>
        </row>
        <row r="12">
          <cell r="A12">
            <v>43</v>
          </cell>
        </row>
        <row r="13">
          <cell r="A13">
            <v>325</v>
          </cell>
        </row>
        <row r="14">
          <cell r="A14">
            <v>197</v>
          </cell>
        </row>
        <row r="15">
          <cell r="A15">
            <v>607</v>
          </cell>
        </row>
        <row r="16">
          <cell r="A16">
            <v>65</v>
          </cell>
        </row>
        <row r="17">
          <cell r="A17">
            <v>152</v>
          </cell>
        </row>
        <row r="18">
          <cell r="A18">
            <v>223</v>
          </cell>
        </row>
        <row r="19">
          <cell r="A19">
            <v>134</v>
          </cell>
        </row>
        <row r="20">
          <cell r="A20">
            <v>354</v>
          </cell>
        </row>
        <row r="21">
          <cell r="A21">
            <v>143</v>
          </cell>
        </row>
        <row r="22">
          <cell r="A22">
            <v>129</v>
          </cell>
        </row>
        <row r="23">
          <cell r="A23">
            <v>72</v>
          </cell>
        </row>
        <row r="24">
          <cell r="A24">
            <v>419</v>
          </cell>
        </row>
        <row r="25">
          <cell r="A25">
            <v>244</v>
          </cell>
        </row>
        <row r="26">
          <cell r="A26">
            <v>164</v>
          </cell>
        </row>
        <row r="27">
          <cell r="A27">
            <v>469</v>
          </cell>
        </row>
        <row r="28">
          <cell r="A28">
            <v>574</v>
          </cell>
        </row>
        <row r="29">
          <cell r="A29">
            <v>643</v>
          </cell>
        </row>
        <row r="30">
          <cell r="A30">
            <v>507</v>
          </cell>
        </row>
        <row r="31">
          <cell r="A31">
            <v>284</v>
          </cell>
        </row>
        <row r="32">
          <cell r="A32">
            <v>117</v>
          </cell>
        </row>
        <row r="33">
          <cell r="A33">
            <v>608</v>
          </cell>
        </row>
        <row r="34">
          <cell r="A34">
            <v>662</v>
          </cell>
        </row>
        <row r="35">
          <cell r="A35">
            <v>213</v>
          </cell>
        </row>
        <row r="36">
          <cell r="A36">
            <v>545</v>
          </cell>
        </row>
        <row r="37">
          <cell r="A37">
            <v>446</v>
          </cell>
        </row>
        <row r="38">
          <cell r="A38">
            <v>9</v>
          </cell>
        </row>
        <row r="39">
          <cell r="A39">
            <v>487</v>
          </cell>
        </row>
        <row r="40">
          <cell r="A40">
            <v>396</v>
          </cell>
        </row>
        <row r="41">
          <cell r="A41">
            <v>656</v>
          </cell>
        </row>
        <row r="42">
          <cell r="A42">
            <v>526</v>
          </cell>
        </row>
        <row r="43">
          <cell r="A43">
            <v>458</v>
          </cell>
        </row>
        <row r="44">
          <cell r="A44">
            <v>41</v>
          </cell>
        </row>
        <row r="45">
          <cell r="A45">
            <v>222</v>
          </cell>
        </row>
        <row r="46">
          <cell r="A46">
            <v>174</v>
          </cell>
        </row>
        <row r="47">
          <cell r="A47">
            <v>241</v>
          </cell>
        </row>
        <row r="48">
          <cell r="A48">
            <v>239</v>
          </cell>
        </row>
        <row r="49">
          <cell r="A49">
            <v>93</v>
          </cell>
        </row>
        <row r="50">
          <cell r="A50">
            <v>355</v>
          </cell>
        </row>
        <row r="51">
          <cell r="A51">
            <v>21</v>
          </cell>
        </row>
        <row r="52">
          <cell r="A52">
            <v>29</v>
          </cell>
        </row>
        <row r="53">
          <cell r="A53">
            <v>51</v>
          </cell>
        </row>
        <row r="54">
          <cell r="A54">
            <v>110</v>
          </cell>
        </row>
        <row r="55">
          <cell r="A55">
            <v>375</v>
          </cell>
        </row>
        <row r="56">
          <cell r="A56">
            <v>289</v>
          </cell>
        </row>
        <row r="57">
          <cell r="A57">
            <v>302</v>
          </cell>
        </row>
        <row r="58">
          <cell r="A58">
            <v>33</v>
          </cell>
        </row>
        <row r="59">
          <cell r="A59">
            <v>388</v>
          </cell>
        </row>
        <row r="60">
          <cell r="A60">
            <v>624</v>
          </cell>
        </row>
        <row r="61">
          <cell r="A61">
            <v>591</v>
          </cell>
        </row>
        <row r="62">
          <cell r="A62">
            <v>533</v>
          </cell>
        </row>
        <row r="63">
          <cell r="A63">
            <v>499</v>
          </cell>
        </row>
        <row r="64">
          <cell r="A64">
            <v>351</v>
          </cell>
        </row>
        <row r="65">
          <cell r="A65">
            <v>403</v>
          </cell>
        </row>
        <row r="66">
          <cell r="A66">
            <v>49</v>
          </cell>
        </row>
        <row r="67">
          <cell r="A67">
            <v>406</v>
          </cell>
        </row>
        <row r="68">
          <cell r="A68">
            <v>642</v>
          </cell>
        </row>
        <row r="69">
          <cell r="A69">
            <v>400</v>
          </cell>
        </row>
        <row r="70">
          <cell r="A70">
            <v>133</v>
          </cell>
        </row>
        <row r="71">
          <cell r="A71">
            <v>203</v>
          </cell>
        </row>
        <row r="72">
          <cell r="A72">
            <v>105</v>
          </cell>
        </row>
        <row r="73">
          <cell r="A73">
            <v>90</v>
          </cell>
        </row>
        <row r="74">
          <cell r="A74">
            <v>34</v>
          </cell>
        </row>
        <row r="75">
          <cell r="A75">
            <v>573</v>
          </cell>
        </row>
        <row r="76">
          <cell r="A76">
            <v>551</v>
          </cell>
        </row>
        <row r="77">
          <cell r="A77">
            <v>216</v>
          </cell>
        </row>
        <row r="78">
          <cell r="A78">
            <v>474</v>
          </cell>
        </row>
        <row r="79">
          <cell r="A79">
            <v>120</v>
          </cell>
        </row>
        <row r="80">
          <cell r="A80">
            <v>464</v>
          </cell>
        </row>
        <row r="81">
          <cell r="A81">
            <v>179</v>
          </cell>
        </row>
        <row r="82">
          <cell r="A82">
            <v>263</v>
          </cell>
        </row>
        <row r="83">
          <cell r="A83">
            <v>472</v>
          </cell>
        </row>
        <row r="84">
          <cell r="A84">
            <v>344</v>
          </cell>
        </row>
        <row r="85">
          <cell r="A85">
            <v>183</v>
          </cell>
        </row>
        <row r="86">
          <cell r="A86">
            <v>207</v>
          </cell>
        </row>
        <row r="87">
          <cell r="A87">
            <v>243</v>
          </cell>
        </row>
        <row r="88">
          <cell r="A88">
            <v>349</v>
          </cell>
        </row>
        <row r="89">
          <cell r="A89">
            <v>153</v>
          </cell>
        </row>
        <row r="90">
          <cell r="A90">
            <v>196</v>
          </cell>
        </row>
        <row r="91">
          <cell r="A91">
            <v>217</v>
          </cell>
        </row>
        <row r="92">
          <cell r="A92">
            <v>20</v>
          </cell>
        </row>
        <row r="93">
          <cell r="A93">
            <v>107</v>
          </cell>
        </row>
        <row r="94">
          <cell r="A94">
            <v>16</v>
          </cell>
        </row>
        <row r="95">
          <cell r="A95">
            <v>59</v>
          </cell>
        </row>
        <row r="96">
          <cell r="A96">
            <v>258</v>
          </cell>
        </row>
        <row r="97">
          <cell r="A97">
            <v>438</v>
          </cell>
        </row>
        <row r="98">
          <cell r="A98">
            <v>50</v>
          </cell>
        </row>
        <row r="99">
          <cell r="A99">
            <v>510</v>
          </cell>
        </row>
        <row r="100">
          <cell r="A100">
            <v>229</v>
          </cell>
        </row>
        <row r="101">
          <cell r="A101">
            <v>11</v>
          </cell>
        </row>
        <row r="102">
          <cell r="A102">
            <v>416</v>
          </cell>
        </row>
        <row r="103">
          <cell r="A103">
            <v>661</v>
          </cell>
        </row>
        <row r="104">
          <cell r="A104">
            <v>202</v>
          </cell>
        </row>
        <row r="105">
          <cell r="A105">
            <v>426</v>
          </cell>
        </row>
        <row r="106">
          <cell r="A106">
            <v>235</v>
          </cell>
        </row>
        <row r="107">
          <cell r="A107">
            <v>647</v>
          </cell>
        </row>
        <row r="108">
          <cell r="A108">
            <v>4</v>
          </cell>
        </row>
        <row r="109">
          <cell r="A109">
            <v>36</v>
          </cell>
        </row>
        <row r="110">
          <cell r="A110">
            <v>506</v>
          </cell>
        </row>
        <row r="111">
          <cell r="A111">
            <v>87</v>
          </cell>
        </row>
        <row r="112">
          <cell r="A112">
            <v>124</v>
          </cell>
        </row>
        <row r="113">
          <cell r="A113">
            <v>261</v>
          </cell>
        </row>
        <row r="114">
          <cell r="A114">
            <v>505</v>
          </cell>
        </row>
        <row r="115">
          <cell r="A115">
            <v>19</v>
          </cell>
        </row>
        <row r="116">
          <cell r="A116">
            <v>181</v>
          </cell>
        </row>
        <row r="117">
          <cell r="A117">
            <v>28</v>
          </cell>
        </row>
        <row r="118">
          <cell r="A118">
            <v>247</v>
          </cell>
        </row>
        <row r="119">
          <cell r="A119">
            <v>226</v>
          </cell>
        </row>
        <row r="120">
          <cell r="A120">
            <v>13</v>
          </cell>
        </row>
        <row r="121">
          <cell r="A121">
            <v>498</v>
          </cell>
        </row>
        <row r="122">
          <cell r="A122">
            <v>64</v>
          </cell>
        </row>
        <row r="123">
          <cell r="A123">
            <v>508</v>
          </cell>
        </row>
        <row r="124">
          <cell r="A124">
            <v>269</v>
          </cell>
        </row>
        <row r="125">
          <cell r="A125">
            <v>571</v>
          </cell>
        </row>
        <row r="126">
          <cell r="A126">
            <v>409</v>
          </cell>
        </row>
        <row r="127">
          <cell r="A127">
            <v>577</v>
          </cell>
        </row>
        <row r="128">
          <cell r="A128">
            <v>535</v>
          </cell>
        </row>
        <row r="129">
          <cell r="A129">
            <v>237</v>
          </cell>
        </row>
        <row r="130">
          <cell r="A130">
            <v>293</v>
          </cell>
        </row>
        <row r="131">
          <cell r="A131">
            <v>177</v>
          </cell>
        </row>
        <row r="132">
          <cell r="A132">
            <v>336</v>
          </cell>
        </row>
        <row r="133">
          <cell r="A133">
            <v>485</v>
          </cell>
        </row>
        <row r="134">
          <cell r="A134">
            <v>605</v>
          </cell>
        </row>
        <row r="135">
          <cell r="A135">
            <v>570</v>
          </cell>
        </row>
        <row r="136">
          <cell r="A136">
            <v>299</v>
          </cell>
        </row>
        <row r="137">
          <cell r="A137">
            <v>488</v>
          </cell>
        </row>
        <row r="138">
          <cell r="A138">
            <v>121</v>
          </cell>
        </row>
        <row r="139">
          <cell r="A139">
            <v>387</v>
          </cell>
        </row>
        <row r="140">
          <cell r="A140">
            <v>233</v>
          </cell>
        </row>
        <row r="141">
          <cell r="A141">
            <v>108</v>
          </cell>
        </row>
        <row r="142">
          <cell r="A142">
            <v>313</v>
          </cell>
        </row>
        <row r="143">
          <cell r="A143">
            <v>550</v>
          </cell>
        </row>
        <row r="144">
          <cell r="A144">
            <v>291</v>
          </cell>
        </row>
        <row r="145">
          <cell r="A145">
            <v>628</v>
          </cell>
        </row>
        <row r="146">
          <cell r="A146">
            <v>89</v>
          </cell>
        </row>
        <row r="147">
          <cell r="A147">
            <v>565</v>
          </cell>
        </row>
        <row r="148">
          <cell r="A148">
            <v>449</v>
          </cell>
        </row>
        <row r="149">
          <cell r="A149">
            <v>327</v>
          </cell>
        </row>
        <row r="150">
          <cell r="A150">
            <v>337</v>
          </cell>
        </row>
        <row r="151">
          <cell r="A151">
            <v>590</v>
          </cell>
        </row>
        <row r="152">
          <cell r="A152">
            <v>208</v>
          </cell>
        </row>
        <row r="153">
          <cell r="A153">
            <v>260</v>
          </cell>
        </row>
        <row r="154">
          <cell r="A154">
            <v>465</v>
          </cell>
        </row>
        <row r="155">
          <cell r="A155">
            <v>288</v>
          </cell>
        </row>
        <row r="156">
          <cell r="A156">
            <v>264</v>
          </cell>
        </row>
        <row r="157">
          <cell r="A157">
            <v>300</v>
          </cell>
        </row>
        <row r="158">
          <cell r="A158">
            <v>210</v>
          </cell>
        </row>
        <row r="159">
          <cell r="A159">
            <v>122</v>
          </cell>
        </row>
        <row r="160">
          <cell r="A160">
            <v>390</v>
          </cell>
        </row>
        <row r="161">
          <cell r="A161">
            <v>204</v>
          </cell>
        </row>
        <row r="162">
          <cell r="A162">
            <v>91</v>
          </cell>
        </row>
        <row r="163">
          <cell r="A163">
            <v>619</v>
          </cell>
        </row>
        <row r="164">
          <cell r="A164">
            <v>298</v>
          </cell>
        </row>
        <row r="165">
          <cell r="A165">
            <v>456</v>
          </cell>
        </row>
        <row r="166">
          <cell r="A166">
            <v>8</v>
          </cell>
        </row>
        <row r="167">
          <cell r="A167">
            <v>17</v>
          </cell>
        </row>
        <row r="168">
          <cell r="A168">
            <v>610</v>
          </cell>
        </row>
        <row r="169">
          <cell r="A169">
            <v>620</v>
          </cell>
        </row>
        <row r="170">
          <cell r="A170">
            <v>40</v>
          </cell>
        </row>
        <row r="171">
          <cell r="A171">
            <v>271</v>
          </cell>
        </row>
        <row r="172">
          <cell r="A172">
            <v>60</v>
          </cell>
        </row>
        <row r="173">
          <cell r="A173">
            <v>655</v>
          </cell>
        </row>
        <row r="174">
          <cell r="A174">
            <v>613</v>
          </cell>
        </row>
        <row r="175">
          <cell r="A175">
            <v>540</v>
          </cell>
        </row>
        <row r="176">
          <cell r="A176">
            <v>611</v>
          </cell>
        </row>
        <row r="177">
          <cell r="A177">
            <v>285</v>
          </cell>
        </row>
        <row r="178">
          <cell r="A178">
            <v>5</v>
          </cell>
        </row>
        <row r="179">
          <cell r="A179">
            <v>524</v>
          </cell>
        </row>
        <row r="180">
          <cell r="A180">
            <v>112</v>
          </cell>
        </row>
        <row r="181">
          <cell r="A181">
            <v>84</v>
          </cell>
        </row>
        <row r="182">
          <cell r="A182">
            <v>37</v>
          </cell>
        </row>
        <row r="183">
          <cell r="A183">
            <v>166</v>
          </cell>
        </row>
        <row r="184">
          <cell r="A184">
            <v>102</v>
          </cell>
        </row>
        <row r="185">
          <cell r="A185">
            <v>632</v>
          </cell>
        </row>
        <row r="186">
          <cell r="A186">
            <v>279</v>
          </cell>
        </row>
        <row r="187">
          <cell r="A187">
            <v>173</v>
          </cell>
        </row>
        <row r="188">
          <cell r="A188">
            <v>267</v>
          </cell>
        </row>
        <row r="189">
          <cell r="A189">
            <v>381</v>
          </cell>
        </row>
        <row r="190">
          <cell r="A190">
            <v>145</v>
          </cell>
        </row>
        <row r="191">
          <cell r="A191">
            <v>334</v>
          </cell>
        </row>
        <row r="192">
          <cell r="A192">
            <v>248</v>
          </cell>
        </row>
        <row r="193">
          <cell r="A193">
            <v>287</v>
          </cell>
        </row>
        <row r="194">
          <cell r="A194">
            <v>175</v>
          </cell>
        </row>
        <row r="195">
          <cell r="A195">
            <v>626</v>
          </cell>
        </row>
        <row r="196">
          <cell r="A196">
            <v>523</v>
          </cell>
        </row>
        <row r="197">
          <cell r="A197">
            <v>44</v>
          </cell>
        </row>
        <row r="198">
          <cell r="A198">
            <v>144</v>
          </cell>
        </row>
        <row r="199">
          <cell r="A199">
            <v>362</v>
          </cell>
        </row>
        <row r="200">
          <cell r="A200">
            <v>309</v>
          </cell>
        </row>
        <row r="201">
          <cell r="A201">
            <v>542</v>
          </cell>
        </row>
        <row r="202">
          <cell r="A202">
            <v>195</v>
          </cell>
        </row>
        <row r="203">
          <cell r="A203">
            <v>460</v>
          </cell>
        </row>
        <row r="204">
          <cell r="A204">
            <v>38</v>
          </cell>
        </row>
        <row r="205">
          <cell r="A205">
            <v>623</v>
          </cell>
        </row>
        <row r="206">
          <cell r="A206">
            <v>79</v>
          </cell>
        </row>
        <row r="207">
          <cell r="A207">
            <v>621</v>
          </cell>
        </row>
        <row r="208">
          <cell r="A208">
            <v>572</v>
          </cell>
        </row>
        <row r="209">
          <cell r="A209">
            <v>148</v>
          </cell>
        </row>
        <row r="210">
          <cell r="A210">
            <v>352</v>
          </cell>
        </row>
        <row r="211">
          <cell r="A211">
            <v>219</v>
          </cell>
        </row>
        <row r="212">
          <cell r="A212">
            <v>371</v>
          </cell>
        </row>
        <row r="213">
          <cell r="A213">
            <v>481</v>
          </cell>
        </row>
        <row r="214">
          <cell r="A214">
            <v>317</v>
          </cell>
        </row>
        <row r="215">
          <cell r="A215">
            <v>53</v>
          </cell>
        </row>
        <row r="216">
          <cell r="A216">
            <v>650</v>
          </cell>
        </row>
        <row r="217">
          <cell r="A217">
            <v>22</v>
          </cell>
        </row>
        <row r="218">
          <cell r="A218">
            <v>593</v>
          </cell>
        </row>
        <row r="219">
          <cell r="A219">
            <v>48</v>
          </cell>
        </row>
        <row r="220">
          <cell r="A220">
            <v>434</v>
          </cell>
        </row>
        <row r="221">
          <cell r="A221">
            <v>205</v>
          </cell>
        </row>
        <row r="222">
          <cell r="A222">
            <v>557</v>
          </cell>
        </row>
        <row r="223">
          <cell r="A223">
            <v>659</v>
          </cell>
        </row>
        <row r="224">
          <cell r="A224">
            <v>638</v>
          </cell>
        </row>
        <row r="225">
          <cell r="A225">
            <v>441</v>
          </cell>
        </row>
        <row r="226">
          <cell r="A226">
            <v>366</v>
          </cell>
        </row>
        <row r="227">
          <cell r="A227">
            <v>310</v>
          </cell>
        </row>
        <row r="228">
          <cell r="A228">
            <v>95</v>
          </cell>
        </row>
        <row r="229">
          <cell r="A229">
            <v>321</v>
          </cell>
        </row>
        <row r="230">
          <cell r="A230">
            <v>391</v>
          </cell>
        </row>
        <row r="231">
          <cell r="A231">
            <v>63</v>
          </cell>
        </row>
        <row r="232">
          <cell r="A232">
            <v>61</v>
          </cell>
        </row>
        <row r="233">
          <cell r="A233">
            <v>58</v>
          </cell>
        </row>
        <row r="234">
          <cell r="A234">
            <v>600</v>
          </cell>
        </row>
        <row r="235">
          <cell r="A235">
            <v>250</v>
          </cell>
        </row>
        <row r="236">
          <cell r="A236">
            <v>599</v>
          </cell>
        </row>
        <row r="237">
          <cell r="A237">
            <v>163</v>
          </cell>
        </row>
        <row r="238">
          <cell r="A238">
            <v>637</v>
          </cell>
        </row>
        <row r="239">
          <cell r="A239">
            <v>215</v>
          </cell>
        </row>
        <row r="240">
          <cell r="A240">
            <v>361</v>
          </cell>
        </row>
        <row r="241">
          <cell r="A241">
            <v>549</v>
          </cell>
        </row>
        <row r="242">
          <cell r="A242">
            <v>509</v>
          </cell>
        </row>
        <row r="243">
          <cell r="A243">
            <v>187</v>
          </cell>
        </row>
        <row r="244">
          <cell r="A244">
            <v>200</v>
          </cell>
        </row>
        <row r="245">
          <cell r="A245">
            <v>15</v>
          </cell>
        </row>
        <row r="246">
          <cell r="A246">
            <v>214</v>
          </cell>
        </row>
        <row r="247">
          <cell r="A247">
            <v>62</v>
          </cell>
        </row>
        <row r="248">
          <cell r="A248">
            <v>119</v>
          </cell>
        </row>
        <row r="249">
          <cell r="A249">
            <v>308</v>
          </cell>
        </row>
        <row r="250">
          <cell r="A250">
            <v>25</v>
          </cell>
        </row>
        <row r="251">
          <cell r="A251">
            <v>142</v>
          </cell>
        </row>
        <row r="252">
          <cell r="A252">
            <v>384</v>
          </cell>
        </row>
        <row r="253">
          <cell r="A253">
            <v>242</v>
          </cell>
        </row>
        <row r="254">
          <cell r="A254">
            <v>556</v>
          </cell>
        </row>
        <row r="255">
          <cell r="A255">
            <v>475</v>
          </cell>
        </row>
        <row r="256">
          <cell r="A256">
            <v>101</v>
          </cell>
        </row>
        <row r="257">
          <cell r="A257">
            <v>645</v>
          </cell>
        </row>
        <row r="258">
          <cell r="A258">
            <v>482</v>
          </cell>
        </row>
        <row r="259">
          <cell r="A259">
            <v>55</v>
          </cell>
        </row>
        <row r="260">
          <cell r="A260">
            <v>478</v>
          </cell>
        </row>
        <row r="261">
          <cell r="A261">
            <v>3</v>
          </cell>
        </row>
        <row r="262">
          <cell r="A262">
            <v>113</v>
          </cell>
        </row>
        <row r="263">
          <cell r="A263">
            <v>31</v>
          </cell>
        </row>
        <row r="264">
          <cell r="A264">
            <v>357</v>
          </cell>
        </row>
        <row r="265">
          <cell r="A265">
            <v>259</v>
          </cell>
        </row>
        <row r="266">
          <cell r="A266">
            <v>558</v>
          </cell>
        </row>
        <row r="267">
          <cell r="A267">
            <v>581</v>
          </cell>
        </row>
        <row r="268">
          <cell r="A268">
            <v>99</v>
          </cell>
        </row>
        <row r="269">
          <cell r="A269">
            <v>407</v>
          </cell>
        </row>
        <row r="270">
          <cell r="A270">
            <v>450</v>
          </cell>
        </row>
        <row r="271">
          <cell r="A271">
            <v>603</v>
          </cell>
        </row>
        <row r="272">
          <cell r="A272">
            <v>483</v>
          </cell>
        </row>
        <row r="273">
          <cell r="A273">
            <v>130</v>
          </cell>
        </row>
        <row r="274">
          <cell r="A274">
            <v>149</v>
          </cell>
        </row>
        <row r="275">
          <cell r="A275">
            <v>280</v>
          </cell>
        </row>
        <row r="276">
          <cell r="A276">
            <v>73</v>
          </cell>
        </row>
        <row r="277">
          <cell r="A277">
            <v>30</v>
          </cell>
        </row>
        <row r="278">
          <cell r="A278">
            <v>231</v>
          </cell>
        </row>
        <row r="279">
          <cell r="A279">
            <v>333</v>
          </cell>
        </row>
        <row r="280">
          <cell r="A280">
            <v>584</v>
          </cell>
        </row>
        <row r="281">
          <cell r="A281">
            <v>126</v>
          </cell>
        </row>
        <row r="282">
          <cell r="A282">
            <v>622</v>
          </cell>
        </row>
        <row r="283">
          <cell r="A283">
            <v>385</v>
          </cell>
        </row>
        <row r="284">
          <cell r="A284">
            <v>66</v>
          </cell>
        </row>
        <row r="285">
          <cell r="A285">
            <v>386</v>
          </cell>
        </row>
        <row r="286">
          <cell r="A286">
            <v>538</v>
          </cell>
        </row>
        <row r="287">
          <cell r="A287">
            <v>328</v>
          </cell>
        </row>
        <row r="288">
          <cell r="A288">
            <v>356</v>
          </cell>
        </row>
        <row r="289">
          <cell r="A289">
            <v>270</v>
          </cell>
        </row>
        <row r="290">
          <cell r="A290">
            <v>586</v>
          </cell>
        </row>
        <row r="291">
          <cell r="A291">
            <v>24</v>
          </cell>
        </row>
        <row r="292">
          <cell r="A292">
            <v>176</v>
          </cell>
        </row>
        <row r="293">
          <cell r="A293">
            <v>323</v>
          </cell>
        </row>
        <row r="294">
          <cell r="A294">
            <v>169</v>
          </cell>
        </row>
        <row r="295">
          <cell r="A295">
            <v>83</v>
          </cell>
        </row>
        <row r="296">
          <cell r="A296">
            <v>297</v>
          </cell>
        </row>
        <row r="297">
          <cell r="A297">
            <v>252</v>
          </cell>
        </row>
        <row r="298">
          <cell r="A298">
            <v>415</v>
          </cell>
        </row>
        <row r="299">
          <cell r="A299">
            <v>514</v>
          </cell>
        </row>
        <row r="300">
          <cell r="A300">
            <v>575</v>
          </cell>
        </row>
        <row r="301">
          <cell r="A301">
            <v>265</v>
          </cell>
        </row>
        <row r="302">
          <cell r="A302">
            <v>640</v>
          </cell>
        </row>
        <row r="303">
          <cell r="A303">
            <v>345</v>
          </cell>
        </row>
        <row r="304">
          <cell r="A304">
            <v>649</v>
          </cell>
        </row>
        <row r="305">
          <cell r="A305">
            <v>211</v>
          </cell>
        </row>
        <row r="306">
          <cell r="A306">
            <v>364</v>
          </cell>
        </row>
        <row r="307">
          <cell r="A307">
            <v>281</v>
          </cell>
        </row>
        <row r="308">
          <cell r="A308">
            <v>286</v>
          </cell>
        </row>
        <row r="309">
          <cell r="A309">
            <v>199</v>
          </cell>
        </row>
        <row r="310">
          <cell r="A310">
            <v>146</v>
          </cell>
        </row>
        <row r="311">
          <cell r="A311">
            <v>423</v>
          </cell>
        </row>
        <row r="312">
          <cell r="A312">
            <v>114</v>
          </cell>
        </row>
        <row r="313">
          <cell r="A313">
            <v>276</v>
          </cell>
        </row>
        <row r="314">
          <cell r="A314">
            <v>86</v>
          </cell>
        </row>
        <row r="315">
          <cell r="A315">
            <v>42</v>
          </cell>
        </row>
        <row r="316">
          <cell r="A316">
            <v>94</v>
          </cell>
        </row>
        <row r="317">
          <cell r="A317">
            <v>477</v>
          </cell>
        </row>
        <row r="318">
          <cell r="A318">
            <v>312</v>
          </cell>
        </row>
        <row r="319">
          <cell r="A319">
            <v>295</v>
          </cell>
        </row>
        <row r="320">
          <cell r="A320">
            <v>633</v>
          </cell>
        </row>
        <row r="321">
          <cell r="A321">
            <v>253</v>
          </cell>
        </row>
        <row r="322">
          <cell r="A322">
            <v>552</v>
          </cell>
        </row>
        <row r="323">
          <cell r="A323">
            <v>365</v>
          </cell>
        </row>
        <row r="324">
          <cell r="A324">
            <v>75</v>
          </cell>
        </row>
        <row r="325">
          <cell r="A325">
            <v>268</v>
          </cell>
        </row>
        <row r="326">
          <cell r="A326">
            <v>272</v>
          </cell>
        </row>
        <row r="327">
          <cell r="A327">
            <v>612</v>
          </cell>
        </row>
        <row r="328">
          <cell r="A328">
            <v>347</v>
          </cell>
        </row>
        <row r="329">
          <cell r="A329">
            <v>448</v>
          </cell>
        </row>
        <row r="330">
          <cell r="A330">
            <v>417</v>
          </cell>
        </row>
        <row r="331">
          <cell r="A331">
            <v>370</v>
          </cell>
        </row>
        <row r="332">
          <cell r="A332">
            <v>560</v>
          </cell>
        </row>
        <row r="333">
          <cell r="A333">
            <v>635</v>
          </cell>
        </row>
        <row r="334">
          <cell r="A334">
            <v>178</v>
          </cell>
        </row>
        <row r="335">
          <cell r="A335">
            <v>212</v>
          </cell>
        </row>
        <row r="336">
          <cell r="A336">
            <v>245</v>
          </cell>
        </row>
        <row r="337">
          <cell r="A337">
            <v>160</v>
          </cell>
        </row>
        <row r="338">
          <cell r="A338">
            <v>511</v>
          </cell>
        </row>
        <row r="339">
          <cell r="A339">
            <v>39</v>
          </cell>
        </row>
        <row r="340">
          <cell r="A340">
            <v>631</v>
          </cell>
        </row>
        <row r="341">
          <cell r="A341">
            <v>303</v>
          </cell>
        </row>
        <row r="342">
          <cell r="A342">
            <v>646</v>
          </cell>
        </row>
        <row r="343">
          <cell r="A343">
            <v>579</v>
          </cell>
        </row>
        <row r="344">
          <cell r="A344">
            <v>161</v>
          </cell>
        </row>
        <row r="345">
          <cell r="A345">
            <v>617</v>
          </cell>
        </row>
        <row r="346">
          <cell r="A346">
            <v>326</v>
          </cell>
        </row>
        <row r="347">
          <cell r="A347">
            <v>151</v>
          </cell>
        </row>
        <row r="348">
          <cell r="A348">
            <v>537</v>
          </cell>
        </row>
        <row r="349">
          <cell r="A349">
            <v>96</v>
          </cell>
        </row>
        <row r="350">
          <cell r="A350">
            <v>254</v>
          </cell>
        </row>
        <row r="351">
          <cell r="A351">
            <v>10</v>
          </cell>
        </row>
        <row r="352">
          <cell r="A352">
            <v>583</v>
          </cell>
        </row>
        <row r="353">
          <cell r="A353">
            <v>57</v>
          </cell>
        </row>
        <row r="354">
          <cell r="A354">
            <v>191</v>
          </cell>
        </row>
        <row r="355">
          <cell r="A355">
            <v>135</v>
          </cell>
        </row>
        <row r="356">
          <cell r="A356">
            <v>12</v>
          </cell>
        </row>
        <row r="357">
          <cell r="A357">
            <v>595</v>
          </cell>
        </row>
        <row r="358">
          <cell r="A358">
            <v>467</v>
          </cell>
        </row>
        <row r="359">
          <cell r="A359">
            <v>395</v>
          </cell>
        </row>
        <row r="360">
          <cell r="A360">
            <v>616</v>
          </cell>
        </row>
        <row r="361">
          <cell r="A361">
            <v>103</v>
          </cell>
        </row>
        <row r="362">
          <cell r="A362">
            <v>324</v>
          </cell>
        </row>
        <row r="363">
          <cell r="A363">
            <v>609</v>
          </cell>
        </row>
        <row r="364">
          <cell r="A364">
            <v>278</v>
          </cell>
        </row>
        <row r="365">
          <cell r="A365">
            <v>653</v>
          </cell>
        </row>
        <row r="366">
          <cell r="A366">
            <v>636</v>
          </cell>
        </row>
        <row r="367">
          <cell r="A367">
            <v>155</v>
          </cell>
        </row>
        <row r="368">
          <cell r="A368">
            <v>68</v>
          </cell>
        </row>
        <row r="369">
          <cell r="A369">
            <v>47</v>
          </cell>
        </row>
        <row r="370">
          <cell r="A370">
            <v>80</v>
          </cell>
        </row>
        <row r="371">
          <cell r="A371">
            <v>282</v>
          </cell>
        </row>
        <row r="372">
          <cell r="A372">
            <v>444</v>
          </cell>
        </row>
        <row r="373">
          <cell r="A373">
            <v>521</v>
          </cell>
        </row>
        <row r="374">
          <cell r="A374">
            <v>198</v>
          </cell>
        </row>
        <row r="375">
          <cell r="A375">
            <v>602</v>
          </cell>
        </row>
        <row r="376">
          <cell r="A376">
            <v>598</v>
          </cell>
        </row>
        <row r="377">
          <cell r="A377">
            <v>343</v>
          </cell>
        </row>
        <row r="378">
          <cell r="A378">
            <v>292</v>
          </cell>
        </row>
        <row r="379">
          <cell r="A379">
            <v>665</v>
          </cell>
        </row>
        <row r="380">
          <cell r="A380">
            <v>240</v>
          </cell>
        </row>
        <row r="381">
          <cell r="A381">
            <v>7</v>
          </cell>
        </row>
        <row r="382">
          <cell r="A382">
            <v>171</v>
          </cell>
        </row>
        <row r="383">
          <cell r="A383">
            <v>56</v>
          </cell>
        </row>
        <row r="384">
          <cell r="A384">
            <v>340</v>
          </cell>
        </row>
        <row r="385">
          <cell r="A385">
            <v>397</v>
          </cell>
        </row>
        <row r="386">
          <cell r="A386">
            <v>193</v>
          </cell>
        </row>
        <row r="387">
          <cell r="A387">
            <v>566</v>
          </cell>
        </row>
        <row r="388">
          <cell r="A388">
            <v>262</v>
          </cell>
        </row>
        <row r="389">
          <cell r="A389">
            <v>123</v>
          </cell>
        </row>
        <row r="390">
          <cell r="A390">
            <v>32</v>
          </cell>
        </row>
        <row r="391">
          <cell r="A391">
            <v>301</v>
          </cell>
        </row>
        <row r="392">
          <cell r="A392">
            <v>374</v>
          </cell>
        </row>
        <row r="393">
          <cell r="A393">
            <v>578</v>
          </cell>
        </row>
        <row r="394">
          <cell r="A394">
            <v>26</v>
          </cell>
        </row>
        <row r="395">
          <cell r="A395">
            <v>569</v>
          </cell>
        </row>
        <row r="396">
          <cell r="A396">
            <v>228</v>
          </cell>
        </row>
        <row r="397">
          <cell r="A397">
            <v>614</v>
          </cell>
        </row>
        <row r="398">
          <cell r="A398">
            <v>150</v>
          </cell>
        </row>
        <row r="399">
          <cell r="A399">
            <v>305</v>
          </cell>
        </row>
        <row r="400">
          <cell r="A400">
            <v>389</v>
          </cell>
        </row>
        <row r="401">
          <cell r="A401">
            <v>218</v>
          </cell>
        </row>
        <row r="402">
          <cell r="A402">
            <v>513</v>
          </cell>
        </row>
        <row r="403">
          <cell r="A403">
            <v>168</v>
          </cell>
        </row>
        <row r="404">
          <cell r="A404">
            <v>275</v>
          </cell>
        </row>
        <row r="405">
          <cell r="A405">
            <v>70</v>
          </cell>
        </row>
        <row r="406">
          <cell r="A406">
            <v>663</v>
          </cell>
        </row>
        <row r="407">
          <cell r="A407">
            <v>424</v>
          </cell>
        </row>
        <row r="408">
          <cell r="A408">
            <v>167</v>
          </cell>
        </row>
        <row r="409">
          <cell r="A409">
            <v>316</v>
          </cell>
        </row>
        <row r="410">
          <cell r="A410">
            <v>186</v>
          </cell>
        </row>
        <row r="411">
          <cell r="A411">
            <v>165</v>
          </cell>
        </row>
        <row r="412">
          <cell r="A412">
            <v>118</v>
          </cell>
        </row>
        <row r="413">
          <cell r="A413">
            <v>516</v>
          </cell>
        </row>
        <row r="414">
          <cell r="A414">
            <v>335</v>
          </cell>
        </row>
        <row r="415">
          <cell r="A415">
            <v>45</v>
          </cell>
        </row>
        <row r="416">
          <cell r="A416">
            <v>137</v>
          </cell>
        </row>
        <row r="417">
          <cell r="A417">
            <v>564</v>
          </cell>
        </row>
        <row r="418">
          <cell r="A418">
            <v>98</v>
          </cell>
        </row>
        <row r="419">
          <cell r="A419">
            <v>658</v>
          </cell>
        </row>
        <row r="420">
          <cell r="A420">
            <v>382</v>
          </cell>
        </row>
        <row r="421">
          <cell r="A421">
            <v>596</v>
          </cell>
        </row>
        <row r="422">
          <cell r="A422">
            <v>625</v>
          </cell>
        </row>
        <row r="423">
          <cell r="A423">
            <v>627</v>
          </cell>
        </row>
        <row r="424">
          <cell r="A424">
            <v>194</v>
          </cell>
        </row>
        <row r="425">
          <cell r="A425">
            <v>519</v>
          </cell>
        </row>
        <row r="426">
          <cell r="A426">
            <v>157</v>
          </cell>
        </row>
        <row r="427">
          <cell r="A427">
            <v>249</v>
          </cell>
        </row>
        <row r="428">
          <cell r="A428">
            <v>76</v>
          </cell>
        </row>
        <row r="429">
          <cell r="A429">
            <v>82</v>
          </cell>
        </row>
        <row r="430">
          <cell r="A430">
            <v>338</v>
          </cell>
        </row>
        <row r="431">
          <cell r="A431">
            <v>489</v>
          </cell>
        </row>
        <row r="432">
          <cell r="A432">
            <v>618</v>
          </cell>
        </row>
        <row r="433">
          <cell r="A433">
            <v>363</v>
          </cell>
        </row>
        <row r="434">
          <cell r="A434">
            <v>430</v>
          </cell>
        </row>
        <row r="435">
          <cell r="A435">
            <v>350</v>
          </cell>
        </row>
        <row r="436">
          <cell r="A436">
            <v>54</v>
          </cell>
        </row>
        <row r="437">
          <cell r="A437">
            <v>192</v>
          </cell>
        </row>
        <row r="438">
          <cell r="A438">
            <v>648</v>
          </cell>
        </row>
        <row r="439">
          <cell r="A439">
            <v>154</v>
          </cell>
        </row>
        <row r="440">
          <cell r="A440">
            <v>346</v>
          </cell>
        </row>
        <row r="441">
          <cell r="A441">
            <v>136</v>
          </cell>
        </row>
        <row r="442">
          <cell r="A442">
            <v>311</v>
          </cell>
        </row>
        <row r="443">
          <cell r="A443">
            <v>97</v>
          </cell>
        </row>
        <row r="444">
          <cell r="A444">
            <v>182</v>
          </cell>
        </row>
        <row r="445">
          <cell r="A445">
            <v>589</v>
          </cell>
        </row>
        <row r="446">
          <cell r="A446">
            <v>307</v>
          </cell>
        </row>
        <row r="447">
          <cell r="A447">
            <v>277</v>
          </cell>
        </row>
        <row r="448">
          <cell r="A448">
            <v>639</v>
          </cell>
        </row>
        <row r="449">
          <cell r="A449">
            <v>230</v>
          </cell>
        </row>
        <row r="450">
          <cell r="A450">
            <v>348</v>
          </cell>
        </row>
        <row r="451">
          <cell r="A451">
            <v>587</v>
          </cell>
        </row>
        <row r="452">
          <cell r="A452">
            <v>23</v>
          </cell>
        </row>
        <row r="453">
          <cell r="A453">
            <v>256</v>
          </cell>
        </row>
        <row r="454">
          <cell r="A454">
            <v>125</v>
          </cell>
        </row>
        <row r="455">
          <cell r="A455">
            <v>236</v>
          </cell>
        </row>
        <row r="456">
          <cell r="A456">
            <v>52</v>
          </cell>
        </row>
        <row r="457">
          <cell r="A457">
            <v>530</v>
          </cell>
        </row>
        <row r="458">
          <cell r="A458">
            <v>528</v>
          </cell>
        </row>
        <row r="459">
          <cell r="A459">
            <v>81</v>
          </cell>
        </row>
        <row r="460">
          <cell r="A460">
            <v>380</v>
          </cell>
        </row>
        <row r="461">
          <cell r="A461">
            <v>443</v>
          </cell>
        </row>
        <row r="462">
          <cell r="A462">
            <v>67</v>
          </cell>
        </row>
        <row r="463">
          <cell r="A463">
            <v>525</v>
          </cell>
        </row>
        <row r="464">
          <cell r="A464">
            <v>255</v>
          </cell>
        </row>
        <row r="465">
          <cell r="A465">
            <v>88</v>
          </cell>
        </row>
        <row r="466">
          <cell r="A466">
            <v>170</v>
          </cell>
        </row>
        <row r="467">
          <cell r="A467">
            <v>473</v>
          </cell>
        </row>
        <row r="468">
          <cell r="A468">
            <v>206</v>
          </cell>
        </row>
        <row r="469">
          <cell r="A469">
            <v>393</v>
          </cell>
        </row>
        <row r="470">
          <cell r="A470">
            <v>592</v>
          </cell>
        </row>
        <row r="471">
          <cell r="A471">
            <v>329</v>
          </cell>
        </row>
        <row r="472">
          <cell r="A472">
            <v>561</v>
          </cell>
        </row>
        <row r="473">
          <cell r="A473">
            <v>597</v>
          </cell>
        </row>
        <row r="474">
          <cell r="A474">
            <v>657</v>
          </cell>
        </row>
        <row r="475">
          <cell r="A475">
            <v>246</v>
          </cell>
        </row>
        <row r="476">
          <cell r="A476">
            <v>319</v>
          </cell>
        </row>
        <row r="477">
          <cell r="A477">
            <v>373</v>
          </cell>
        </row>
        <row r="478">
          <cell r="A478">
            <v>493</v>
          </cell>
        </row>
        <row r="479">
          <cell r="A479">
            <v>378</v>
          </cell>
        </row>
        <row r="480">
          <cell r="A480">
            <v>331</v>
          </cell>
        </row>
        <row r="481">
          <cell r="A481">
            <v>184</v>
          </cell>
        </row>
        <row r="482">
          <cell r="A482">
            <v>127</v>
          </cell>
        </row>
        <row r="483">
          <cell r="A483">
            <v>379</v>
          </cell>
        </row>
        <row r="484">
          <cell r="A484">
            <v>131</v>
          </cell>
        </row>
        <row r="485">
          <cell r="A485">
            <v>314</v>
          </cell>
        </row>
        <row r="486">
          <cell r="A486">
            <v>634</v>
          </cell>
        </row>
        <row r="487">
          <cell r="A487">
            <v>368</v>
          </cell>
        </row>
        <row r="488">
          <cell r="A488">
            <v>294</v>
          </cell>
        </row>
        <row r="489">
          <cell r="A489">
            <v>427</v>
          </cell>
        </row>
        <row r="490">
          <cell r="A490">
            <v>630</v>
          </cell>
        </row>
        <row r="491">
          <cell r="A491">
            <v>132</v>
          </cell>
        </row>
        <row r="492">
          <cell r="A492">
            <v>418</v>
          </cell>
        </row>
        <row r="493">
          <cell r="A493">
            <v>306</v>
          </cell>
        </row>
        <row r="494">
          <cell r="A494">
            <v>330</v>
          </cell>
        </row>
        <row r="495">
          <cell r="A495">
            <v>156</v>
          </cell>
        </row>
        <row r="496">
          <cell r="A496">
            <v>629</v>
          </cell>
        </row>
      </sheetData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22</v>
          </cell>
        </row>
        <row r="3">
          <cell r="A3">
            <v>256</v>
          </cell>
        </row>
        <row r="4">
          <cell r="A4">
            <v>242</v>
          </cell>
        </row>
        <row r="5">
          <cell r="A5">
            <v>399</v>
          </cell>
        </row>
        <row r="6">
          <cell r="A6">
            <v>657</v>
          </cell>
        </row>
        <row r="7">
          <cell r="A7">
            <v>296</v>
          </cell>
        </row>
        <row r="8">
          <cell r="A8">
            <v>401</v>
          </cell>
        </row>
        <row r="9">
          <cell r="A9">
            <v>307</v>
          </cell>
        </row>
        <row r="10">
          <cell r="A10">
            <v>558</v>
          </cell>
        </row>
        <row r="11">
          <cell r="A11">
            <v>212</v>
          </cell>
        </row>
        <row r="12">
          <cell r="A12">
            <v>261</v>
          </cell>
        </row>
        <row r="13">
          <cell r="A13">
            <v>519</v>
          </cell>
        </row>
        <row r="14">
          <cell r="A14">
            <v>485</v>
          </cell>
        </row>
        <row r="15">
          <cell r="A15">
            <v>562</v>
          </cell>
        </row>
        <row r="16">
          <cell r="A16">
            <v>16</v>
          </cell>
        </row>
        <row r="17">
          <cell r="A17">
            <v>625</v>
          </cell>
        </row>
        <row r="18">
          <cell r="A18">
            <v>168</v>
          </cell>
        </row>
        <row r="19">
          <cell r="A19">
            <v>304</v>
          </cell>
        </row>
        <row r="20">
          <cell r="A20">
            <v>48</v>
          </cell>
        </row>
        <row r="21">
          <cell r="A21">
            <v>254</v>
          </cell>
        </row>
        <row r="22">
          <cell r="A22">
            <v>164</v>
          </cell>
        </row>
        <row r="23">
          <cell r="A23">
            <v>357</v>
          </cell>
        </row>
        <row r="24">
          <cell r="A24">
            <v>596</v>
          </cell>
        </row>
        <row r="25">
          <cell r="A25">
            <v>211</v>
          </cell>
        </row>
        <row r="26">
          <cell r="A26">
            <v>349</v>
          </cell>
        </row>
        <row r="27">
          <cell r="A27">
            <v>233</v>
          </cell>
        </row>
        <row r="28">
          <cell r="A28">
            <v>152</v>
          </cell>
        </row>
        <row r="29">
          <cell r="A29">
            <v>161</v>
          </cell>
        </row>
        <row r="30">
          <cell r="A30">
            <v>43</v>
          </cell>
        </row>
        <row r="31">
          <cell r="A31">
            <v>552</v>
          </cell>
        </row>
        <row r="32">
          <cell r="A32">
            <v>518</v>
          </cell>
        </row>
        <row r="33">
          <cell r="A33">
            <v>448</v>
          </cell>
        </row>
        <row r="34">
          <cell r="A34">
            <v>252</v>
          </cell>
        </row>
        <row r="35">
          <cell r="A35">
            <v>498</v>
          </cell>
        </row>
        <row r="36">
          <cell r="A36">
            <v>394</v>
          </cell>
        </row>
        <row r="37">
          <cell r="A37">
            <v>636</v>
          </cell>
        </row>
        <row r="38">
          <cell r="A38">
            <v>85</v>
          </cell>
        </row>
        <row r="39">
          <cell r="A39">
            <v>538</v>
          </cell>
        </row>
        <row r="40">
          <cell r="A40">
            <v>499</v>
          </cell>
        </row>
        <row r="41">
          <cell r="A41">
            <v>315</v>
          </cell>
        </row>
        <row r="42">
          <cell r="A42">
            <v>82</v>
          </cell>
        </row>
        <row r="43">
          <cell r="A43">
            <v>365</v>
          </cell>
        </row>
        <row r="44">
          <cell r="A44">
            <v>494</v>
          </cell>
        </row>
        <row r="45">
          <cell r="A45">
            <v>44</v>
          </cell>
        </row>
        <row r="46">
          <cell r="A46">
            <v>63</v>
          </cell>
        </row>
        <row r="47">
          <cell r="A47">
            <v>0</v>
          </cell>
        </row>
        <row r="48">
          <cell r="A48">
            <v>416</v>
          </cell>
        </row>
        <row r="49">
          <cell r="A49">
            <v>631</v>
          </cell>
        </row>
        <row r="50">
          <cell r="A50">
            <v>232</v>
          </cell>
        </row>
        <row r="51">
          <cell r="A51">
            <v>289</v>
          </cell>
        </row>
        <row r="52">
          <cell r="A52">
            <v>391</v>
          </cell>
        </row>
        <row r="53">
          <cell r="A53">
            <v>26</v>
          </cell>
        </row>
        <row r="54">
          <cell r="A54">
            <v>301</v>
          </cell>
        </row>
        <row r="55">
          <cell r="A55">
            <v>585</v>
          </cell>
        </row>
        <row r="56">
          <cell r="A56">
            <v>155</v>
          </cell>
        </row>
        <row r="57">
          <cell r="A57">
            <v>150</v>
          </cell>
        </row>
        <row r="58">
          <cell r="A58">
            <v>388</v>
          </cell>
        </row>
        <row r="59">
          <cell r="A59">
            <v>179</v>
          </cell>
        </row>
        <row r="60">
          <cell r="A60">
            <v>563</v>
          </cell>
        </row>
        <row r="61">
          <cell r="A61">
            <v>49</v>
          </cell>
        </row>
        <row r="62">
          <cell r="A62">
            <v>230</v>
          </cell>
        </row>
        <row r="63">
          <cell r="A63">
            <v>581</v>
          </cell>
        </row>
        <row r="64">
          <cell r="A64">
            <v>54</v>
          </cell>
        </row>
        <row r="65">
          <cell r="A65">
            <v>128</v>
          </cell>
        </row>
        <row r="66">
          <cell r="A66">
            <v>578</v>
          </cell>
        </row>
        <row r="67">
          <cell r="A67">
            <v>619</v>
          </cell>
        </row>
        <row r="68">
          <cell r="A68">
            <v>221</v>
          </cell>
        </row>
        <row r="69">
          <cell r="A69">
            <v>272</v>
          </cell>
        </row>
        <row r="70">
          <cell r="A70">
            <v>107</v>
          </cell>
        </row>
        <row r="71">
          <cell r="A71">
            <v>329</v>
          </cell>
        </row>
        <row r="72">
          <cell r="A72">
            <v>333</v>
          </cell>
        </row>
        <row r="73">
          <cell r="A73">
            <v>285</v>
          </cell>
        </row>
        <row r="74">
          <cell r="A74">
            <v>549</v>
          </cell>
        </row>
        <row r="75">
          <cell r="A75">
            <v>234</v>
          </cell>
        </row>
        <row r="76">
          <cell r="A76">
            <v>239</v>
          </cell>
        </row>
        <row r="77">
          <cell r="A77">
            <v>488</v>
          </cell>
        </row>
        <row r="78">
          <cell r="A78">
            <v>56</v>
          </cell>
        </row>
        <row r="79">
          <cell r="A79">
            <v>594</v>
          </cell>
        </row>
        <row r="80">
          <cell r="A80">
            <v>37</v>
          </cell>
        </row>
        <row r="81">
          <cell r="A81">
            <v>661</v>
          </cell>
        </row>
        <row r="82">
          <cell r="A82">
            <v>385</v>
          </cell>
        </row>
        <row r="83">
          <cell r="A83">
            <v>378</v>
          </cell>
        </row>
        <row r="84">
          <cell r="A84">
            <v>281</v>
          </cell>
        </row>
        <row r="85">
          <cell r="A85">
            <v>165</v>
          </cell>
        </row>
        <row r="86">
          <cell r="A86">
            <v>96</v>
          </cell>
        </row>
        <row r="87">
          <cell r="A87">
            <v>61</v>
          </cell>
        </row>
        <row r="88">
          <cell r="A88">
            <v>321</v>
          </cell>
        </row>
        <row r="89">
          <cell r="A89">
            <v>77</v>
          </cell>
        </row>
        <row r="90">
          <cell r="A90">
            <v>629</v>
          </cell>
        </row>
        <row r="91">
          <cell r="A91">
            <v>403</v>
          </cell>
        </row>
        <row r="92">
          <cell r="A92">
            <v>143</v>
          </cell>
        </row>
        <row r="93">
          <cell r="A93">
            <v>616</v>
          </cell>
        </row>
        <row r="94">
          <cell r="A94">
            <v>373</v>
          </cell>
        </row>
        <row r="95">
          <cell r="A95">
            <v>228</v>
          </cell>
        </row>
        <row r="96">
          <cell r="A96">
            <v>4</v>
          </cell>
        </row>
        <row r="97">
          <cell r="A97">
            <v>257</v>
          </cell>
        </row>
        <row r="98">
          <cell r="A98">
            <v>483</v>
          </cell>
        </row>
        <row r="99">
          <cell r="A99">
            <v>176</v>
          </cell>
        </row>
        <row r="100">
          <cell r="A100">
            <v>27</v>
          </cell>
        </row>
        <row r="101">
          <cell r="A101">
            <v>604</v>
          </cell>
        </row>
        <row r="102">
          <cell r="A102">
            <v>405</v>
          </cell>
        </row>
        <row r="103">
          <cell r="A103">
            <v>650</v>
          </cell>
        </row>
        <row r="104">
          <cell r="A104">
            <v>95</v>
          </cell>
        </row>
        <row r="105">
          <cell r="A105">
            <v>136</v>
          </cell>
        </row>
        <row r="106">
          <cell r="A106">
            <v>556</v>
          </cell>
        </row>
        <row r="107">
          <cell r="A107">
            <v>345</v>
          </cell>
        </row>
        <row r="108">
          <cell r="A108">
            <v>45</v>
          </cell>
        </row>
        <row r="109">
          <cell r="A109">
            <v>462</v>
          </cell>
        </row>
        <row r="110">
          <cell r="A110">
            <v>13</v>
          </cell>
        </row>
        <row r="111">
          <cell r="A111">
            <v>268</v>
          </cell>
        </row>
        <row r="112">
          <cell r="A112">
            <v>175</v>
          </cell>
        </row>
        <row r="113">
          <cell r="A113">
            <v>97</v>
          </cell>
        </row>
        <row r="114">
          <cell r="A114">
            <v>92</v>
          </cell>
        </row>
        <row r="115">
          <cell r="A115">
            <v>384</v>
          </cell>
        </row>
        <row r="116">
          <cell r="A116">
            <v>199</v>
          </cell>
        </row>
        <row r="117">
          <cell r="A117">
            <v>603</v>
          </cell>
        </row>
        <row r="118">
          <cell r="A118">
            <v>66</v>
          </cell>
        </row>
        <row r="119">
          <cell r="A119">
            <v>618</v>
          </cell>
        </row>
        <row r="120">
          <cell r="A120">
            <v>89</v>
          </cell>
        </row>
        <row r="121">
          <cell r="A121">
            <v>437</v>
          </cell>
        </row>
        <row r="122">
          <cell r="A122">
            <v>482</v>
          </cell>
        </row>
        <row r="123">
          <cell r="A123">
            <v>477</v>
          </cell>
        </row>
        <row r="124">
          <cell r="A124">
            <v>259</v>
          </cell>
        </row>
        <row r="125">
          <cell r="A125">
            <v>157</v>
          </cell>
        </row>
        <row r="126">
          <cell r="A126">
            <v>621</v>
          </cell>
        </row>
        <row r="127">
          <cell r="A127">
            <v>492</v>
          </cell>
        </row>
        <row r="128">
          <cell r="A128">
            <v>635</v>
          </cell>
        </row>
        <row r="129">
          <cell r="A129">
            <v>337</v>
          </cell>
        </row>
        <row r="130">
          <cell r="A130">
            <v>188</v>
          </cell>
        </row>
        <row r="131">
          <cell r="A131">
            <v>18</v>
          </cell>
        </row>
        <row r="132">
          <cell r="A132">
            <v>630</v>
          </cell>
        </row>
        <row r="133">
          <cell r="A133">
            <v>171</v>
          </cell>
        </row>
        <row r="134">
          <cell r="A134">
            <v>298</v>
          </cell>
        </row>
        <row r="135">
          <cell r="A135">
            <v>245</v>
          </cell>
        </row>
        <row r="136">
          <cell r="A136">
            <v>284</v>
          </cell>
        </row>
        <row r="137">
          <cell r="A137">
            <v>380</v>
          </cell>
        </row>
        <row r="138">
          <cell r="A138">
            <v>451</v>
          </cell>
        </row>
        <row r="139">
          <cell r="A139">
            <v>561</v>
          </cell>
        </row>
        <row r="140">
          <cell r="A140">
            <v>467</v>
          </cell>
        </row>
        <row r="141">
          <cell r="A141">
            <v>612</v>
          </cell>
        </row>
        <row r="142">
          <cell r="A142">
            <v>404</v>
          </cell>
        </row>
        <row r="143">
          <cell r="A143">
            <v>263</v>
          </cell>
        </row>
        <row r="144">
          <cell r="A144">
            <v>511</v>
          </cell>
        </row>
        <row r="145">
          <cell r="A145">
            <v>219</v>
          </cell>
        </row>
        <row r="146">
          <cell r="A146">
            <v>551</v>
          </cell>
        </row>
        <row r="147">
          <cell r="A147">
            <v>33</v>
          </cell>
        </row>
        <row r="148">
          <cell r="A148">
            <v>582</v>
          </cell>
        </row>
        <row r="149">
          <cell r="A149">
            <v>326</v>
          </cell>
        </row>
        <row r="150">
          <cell r="A150">
            <v>481</v>
          </cell>
        </row>
        <row r="151">
          <cell r="A151">
            <v>42</v>
          </cell>
        </row>
        <row r="152">
          <cell r="A152">
            <v>407</v>
          </cell>
        </row>
        <row r="153">
          <cell r="A153">
            <v>322</v>
          </cell>
        </row>
        <row r="154">
          <cell r="A154">
            <v>294</v>
          </cell>
        </row>
        <row r="155">
          <cell r="A155">
            <v>586</v>
          </cell>
        </row>
        <row r="156">
          <cell r="A156">
            <v>39</v>
          </cell>
        </row>
        <row r="157">
          <cell r="A157">
            <v>458</v>
          </cell>
        </row>
        <row r="158">
          <cell r="A158">
            <v>331</v>
          </cell>
        </row>
        <row r="159">
          <cell r="A159">
            <v>360</v>
          </cell>
        </row>
        <row r="160">
          <cell r="A160">
            <v>340</v>
          </cell>
        </row>
        <row r="161">
          <cell r="A161">
            <v>648</v>
          </cell>
        </row>
        <row r="162">
          <cell r="A162">
            <v>41</v>
          </cell>
        </row>
        <row r="163">
          <cell r="A163">
            <v>336</v>
          </cell>
        </row>
        <row r="164">
          <cell r="A164">
            <v>292</v>
          </cell>
        </row>
        <row r="165">
          <cell r="A165">
            <v>297</v>
          </cell>
        </row>
        <row r="166">
          <cell r="A166">
            <v>220</v>
          </cell>
        </row>
        <row r="167">
          <cell r="A167">
            <v>369</v>
          </cell>
        </row>
        <row r="168">
          <cell r="A168">
            <v>347</v>
          </cell>
        </row>
        <row r="169">
          <cell r="A169">
            <v>111</v>
          </cell>
        </row>
        <row r="170">
          <cell r="A170">
            <v>216</v>
          </cell>
        </row>
        <row r="171">
          <cell r="A171">
            <v>279</v>
          </cell>
        </row>
        <row r="172">
          <cell r="A172">
            <v>424</v>
          </cell>
        </row>
        <row r="173">
          <cell r="A173">
            <v>633</v>
          </cell>
        </row>
        <row r="174">
          <cell r="A174">
            <v>542</v>
          </cell>
        </row>
        <row r="175">
          <cell r="A175">
            <v>364</v>
          </cell>
        </row>
        <row r="176">
          <cell r="A176">
            <v>38</v>
          </cell>
        </row>
        <row r="177">
          <cell r="A177">
            <v>302</v>
          </cell>
        </row>
        <row r="178">
          <cell r="A178">
            <v>627</v>
          </cell>
        </row>
        <row r="179">
          <cell r="A179">
            <v>83</v>
          </cell>
        </row>
        <row r="180">
          <cell r="A180">
            <v>588</v>
          </cell>
        </row>
        <row r="181">
          <cell r="A181">
            <v>138</v>
          </cell>
        </row>
        <row r="182">
          <cell r="A182">
            <v>334</v>
          </cell>
        </row>
        <row r="183">
          <cell r="A183">
            <v>314</v>
          </cell>
        </row>
        <row r="184">
          <cell r="A184">
            <v>86</v>
          </cell>
        </row>
        <row r="185">
          <cell r="A185">
            <v>288</v>
          </cell>
        </row>
        <row r="186">
          <cell r="A186">
            <v>184</v>
          </cell>
        </row>
        <row r="187">
          <cell r="A187">
            <v>523</v>
          </cell>
        </row>
        <row r="188">
          <cell r="A188">
            <v>570</v>
          </cell>
        </row>
        <row r="189">
          <cell r="A189">
            <v>149</v>
          </cell>
        </row>
        <row r="190">
          <cell r="A190">
            <v>335</v>
          </cell>
        </row>
        <row r="191">
          <cell r="A191">
            <v>392</v>
          </cell>
        </row>
        <row r="192">
          <cell r="A192">
            <v>371</v>
          </cell>
        </row>
        <row r="193">
          <cell r="A193">
            <v>241</v>
          </cell>
        </row>
        <row r="194">
          <cell r="A194">
            <v>323</v>
          </cell>
        </row>
        <row r="195">
          <cell r="A195">
            <v>654</v>
          </cell>
        </row>
        <row r="196">
          <cell r="A196">
            <v>442</v>
          </cell>
        </row>
        <row r="197">
          <cell r="A197">
            <v>12</v>
          </cell>
        </row>
        <row r="198">
          <cell r="A198">
            <v>23</v>
          </cell>
        </row>
        <row r="199">
          <cell r="A199">
            <v>24</v>
          </cell>
        </row>
        <row r="200">
          <cell r="A200">
            <v>80</v>
          </cell>
        </row>
        <row r="201">
          <cell r="A201">
            <v>291</v>
          </cell>
        </row>
        <row r="202">
          <cell r="A202">
            <v>344</v>
          </cell>
        </row>
        <row r="203">
          <cell r="A203">
            <v>460</v>
          </cell>
        </row>
        <row r="204">
          <cell r="A204">
            <v>641</v>
          </cell>
        </row>
        <row r="205">
          <cell r="A205">
            <v>21</v>
          </cell>
        </row>
        <row r="206">
          <cell r="A206">
            <v>553</v>
          </cell>
        </row>
        <row r="207">
          <cell r="A207">
            <v>278</v>
          </cell>
        </row>
        <row r="208">
          <cell r="A208">
            <v>478</v>
          </cell>
        </row>
        <row r="209">
          <cell r="A209">
            <v>223</v>
          </cell>
        </row>
        <row r="210">
          <cell r="A210">
            <v>536</v>
          </cell>
        </row>
        <row r="211">
          <cell r="A211">
            <v>99</v>
          </cell>
        </row>
        <row r="212">
          <cell r="A212">
            <v>60</v>
          </cell>
        </row>
        <row r="213">
          <cell r="A213">
            <v>129</v>
          </cell>
        </row>
        <row r="214">
          <cell r="A214">
            <v>598</v>
          </cell>
        </row>
        <row r="215">
          <cell r="A215">
            <v>55</v>
          </cell>
        </row>
        <row r="216">
          <cell r="A216">
            <v>387</v>
          </cell>
        </row>
        <row r="217">
          <cell r="A217">
            <v>98</v>
          </cell>
        </row>
        <row r="218">
          <cell r="A218">
            <v>144</v>
          </cell>
        </row>
        <row r="219">
          <cell r="A219">
            <v>17</v>
          </cell>
        </row>
        <row r="220">
          <cell r="A220">
            <v>1</v>
          </cell>
        </row>
        <row r="221">
          <cell r="A221">
            <v>7</v>
          </cell>
        </row>
        <row r="222">
          <cell r="A222">
            <v>75</v>
          </cell>
        </row>
        <row r="223">
          <cell r="A223">
            <v>51</v>
          </cell>
        </row>
        <row r="224">
          <cell r="A224">
            <v>332</v>
          </cell>
        </row>
        <row r="225">
          <cell r="A225">
            <v>124</v>
          </cell>
        </row>
        <row r="226">
          <cell r="A226">
            <v>427</v>
          </cell>
        </row>
        <row r="227">
          <cell r="A227">
            <v>555</v>
          </cell>
        </row>
        <row r="228">
          <cell r="A228">
            <v>236</v>
          </cell>
        </row>
        <row r="229">
          <cell r="A229">
            <v>438</v>
          </cell>
        </row>
        <row r="230">
          <cell r="A230">
            <v>32</v>
          </cell>
        </row>
        <row r="231">
          <cell r="A231">
            <v>14</v>
          </cell>
        </row>
        <row r="232">
          <cell r="A232">
            <v>260</v>
          </cell>
        </row>
        <row r="233">
          <cell r="A233">
            <v>493</v>
          </cell>
        </row>
        <row r="234">
          <cell r="A234">
            <v>8</v>
          </cell>
        </row>
        <row r="235">
          <cell r="A235">
            <v>115</v>
          </cell>
        </row>
        <row r="236">
          <cell r="A236">
            <v>15</v>
          </cell>
        </row>
        <row r="237">
          <cell r="A237">
            <v>640</v>
          </cell>
        </row>
        <row r="238">
          <cell r="A238">
            <v>659</v>
          </cell>
        </row>
        <row r="239">
          <cell r="A239">
            <v>204</v>
          </cell>
        </row>
        <row r="240">
          <cell r="A240">
            <v>540</v>
          </cell>
        </row>
        <row r="241">
          <cell r="A241">
            <v>235</v>
          </cell>
        </row>
        <row r="242">
          <cell r="A242">
            <v>250</v>
          </cell>
        </row>
        <row r="243">
          <cell r="A243">
            <v>255</v>
          </cell>
        </row>
        <row r="244">
          <cell r="A244">
            <v>418</v>
          </cell>
        </row>
        <row r="245">
          <cell r="A245">
            <v>398</v>
          </cell>
        </row>
        <row r="246">
          <cell r="A246">
            <v>489</v>
          </cell>
        </row>
        <row r="247">
          <cell r="A247">
            <v>626</v>
          </cell>
        </row>
        <row r="248">
          <cell r="A248">
            <v>262</v>
          </cell>
        </row>
        <row r="249">
          <cell r="A249">
            <v>623</v>
          </cell>
        </row>
        <row r="250">
          <cell r="A250">
            <v>10</v>
          </cell>
        </row>
        <row r="251">
          <cell r="A251">
            <v>282</v>
          </cell>
        </row>
        <row r="252">
          <cell r="A252">
            <v>569</v>
          </cell>
        </row>
        <row r="253">
          <cell r="A253">
            <v>567</v>
          </cell>
        </row>
        <row r="254">
          <cell r="A254">
            <v>535</v>
          </cell>
        </row>
        <row r="255">
          <cell r="A255">
            <v>592</v>
          </cell>
        </row>
        <row r="256">
          <cell r="A256">
            <v>210</v>
          </cell>
        </row>
        <row r="257">
          <cell r="A257">
            <v>647</v>
          </cell>
        </row>
        <row r="258">
          <cell r="A258">
            <v>497</v>
          </cell>
        </row>
        <row r="259">
          <cell r="A259">
            <v>469</v>
          </cell>
        </row>
        <row r="260">
          <cell r="A260">
            <v>200</v>
          </cell>
        </row>
        <row r="261">
          <cell r="A261">
            <v>589</v>
          </cell>
        </row>
        <row r="262">
          <cell r="A262">
            <v>516</v>
          </cell>
        </row>
        <row r="263">
          <cell r="A263">
            <v>174</v>
          </cell>
        </row>
        <row r="264">
          <cell r="A264">
            <v>71</v>
          </cell>
        </row>
        <row r="265">
          <cell r="A265">
            <v>305</v>
          </cell>
        </row>
        <row r="266">
          <cell r="A266">
            <v>351</v>
          </cell>
        </row>
        <row r="267">
          <cell r="A267">
            <v>218</v>
          </cell>
        </row>
        <row r="268">
          <cell r="A268">
            <v>127</v>
          </cell>
        </row>
        <row r="269">
          <cell r="A269">
            <v>456</v>
          </cell>
        </row>
        <row r="270">
          <cell r="A270">
            <v>244</v>
          </cell>
        </row>
        <row r="271">
          <cell r="A271">
            <v>72</v>
          </cell>
        </row>
        <row r="272">
          <cell r="A272">
            <v>276</v>
          </cell>
        </row>
        <row r="273">
          <cell r="A273">
            <v>185</v>
          </cell>
        </row>
        <row r="274">
          <cell r="A274">
            <v>441</v>
          </cell>
        </row>
        <row r="275">
          <cell r="A275">
            <v>443</v>
          </cell>
        </row>
        <row r="276">
          <cell r="A276">
            <v>395</v>
          </cell>
        </row>
        <row r="277">
          <cell r="A277">
            <v>58</v>
          </cell>
        </row>
        <row r="278">
          <cell r="A278">
            <v>423</v>
          </cell>
        </row>
        <row r="279">
          <cell r="A279">
            <v>454</v>
          </cell>
        </row>
        <row r="280">
          <cell r="A280">
            <v>645</v>
          </cell>
        </row>
        <row r="281">
          <cell r="A281">
            <v>486</v>
          </cell>
        </row>
        <row r="282">
          <cell r="A282">
            <v>608</v>
          </cell>
        </row>
        <row r="283">
          <cell r="A283">
            <v>537</v>
          </cell>
        </row>
        <row r="284">
          <cell r="A284">
            <v>182</v>
          </cell>
        </row>
        <row r="285">
          <cell r="A285">
            <v>35</v>
          </cell>
        </row>
        <row r="286">
          <cell r="A286">
            <v>532</v>
          </cell>
        </row>
        <row r="287">
          <cell r="A287">
            <v>53</v>
          </cell>
        </row>
        <row r="288">
          <cell r="A288">
            <v>415</v>
          </cell>
        </row>
        <row r="289">
          <cell r="A289">
            <v>251</v>
          </cell>
        </row>
        <row r="290">
          <cell r="A290">
            <v>382</v>
          </cell>
        </row>
        <row r="291">
          <cell r="A291">
            <v>389</v>
          </cell>
        </row>
        <row r="292">
          <cell r="A292">
            <v>605</v>
          </cell>
        </row>
        <row r="293">
          <cell r="A293">
            <v>197</v>
          </cell>
        </row>
        <row r="294">
          <cell r="A294">
            <v>195</v>
          </cell>
        </row>
        <row r="295">
          <cell r="A295">
            <v>573</v>
          </cell>
        </row>
        <row r="296">
          <cell r="A296">
            <v>132</v>
          </cell>
        </row>
        <row r="297">
          <cell r="A297">
            <v>208</v>
          </cell>
        </row>
        <row r="298">
          <cell r="A298">
            <v>574</v>
          </cell>
        </row>
        <row r="299">
          <cell r="A299">
            <v>156</v>
          </cell>
        </row>
        <row r="300">
          <cell r="A300">
            <v>361</v>
          </cell>
        </row>
        <row r="301">
          <cell r="A301">
            <v>565</v>
          </cell>
        </row>
        <row r="302">
          <cell r="A302">
            <v>50</v>
          </cell>
        </row>
        <row r="303">
          <cell r="A303">
            <v>120</v>
          </cell>
        </row>
        <row r="304">
          <cell r="A304">
            <v>417</v>
          </cell>
        </row>
        <row r="305">
          <cell r="A305">
            <v>526</v>
          </cell>
        </row>
        <row r="306">
          <cell r="A306">
            <v>303</v>
          </cell>
        </row>
        <row r="307">
          <cell r="A307">
            <v>591</v>
          </cell>
        </row>
        <row r="308">
          <cell r="A308">
            <v>316</v>
          </cell>
        </row>
        <row r="309">
          <cell r="A309">
            <v>559</v>
          </cell>
        </row>
        <row r="310">
          <cell r="A310">
            <v>330</v>
          </cell>
        </row>
        <row r="311">
          <cell r="A311">
            <v>118</v>
          </cell>
        </row>
        <row r="312">
          <cell r="A312">
            <v>508</v>
          </cell>
        </row>
        <row r="313">
          <cell r="A313">
            <v>409</v>
          </cell>
        </row>
        <row r="314">
          <cell r="A314">
            <v>544</v>
          </cell>
        </row>
        <row r="315">
          <cell r="A315">
            <v>134</v>
          </cell>
        </row>
        <row r="316">
          <cell r="A316">
            <v>490</v>
          </cell>
        </row>
        <row r="317">
          <cell r="A317">
            <v>283</v>
          </cell>
        </row>
        <row r="318">
          <cell r="A318">
            <v>346</v>
          </cell>
        </row>
        <row r="319">
          <cell r="A319">
            <v>110</v>
          </cell>
        </row>
        <row r="320">
          <cell r="A320">
            <v>317</v>
          </cell>
        </row>
        <row r="321">
          <cell r="A321">
            <v>430</v>
          </cell>
        </row>
        <row r="322">
          <cell r="A322">
            <v>342</v>
          </cell>
        </row>
        <row r="323">
          <cell r="A323">
            <v>73</v>
          </cell>
        </row>
        <row r="324">
          <cell r="A324">
            <v>622</v>
          </cell>
        </row>
        <row r="325">
          <cell r="A325">
            <v>393</v>
          </cell>
        </row>
        <row r="326">
          <cell r="A326">
            <v>67</v>
          </cell>
        </row>
        <row r="327">
          <cell r="A327">
            <v>664</v>
          </cell>
        </row>
        <row r="328">
          <cell r="A328">
            <v>577</v>
          </cell>
        </row>
        <row r="329">
          <cell r="A329">
            <v>611</v>
          </cell>
        </row>
        <row r="330">
          <cell r="A330">
            <v>632</v>
          </cell>
        </row>
        <row r="331">
          <cell r="A331">
            <v>112</v>
          </cell>
        </row>
        <row r="332">
          <cell r="A332">
            <v>186</v>
          </cell>
        </row>
        <row r="333">
          <cell r="A333">
            <v>327</v>
          </cell>
        </row>
        <row r="334">
          <cell r="A334">
            <v>374</v>
          </cell>
        </row>
        <row r="335">
          <cell r="A335">
            <v>62</v>
          </cell>
        </row>
        <row r="336">
          <cell r="A336">
            <v>133</v>
          </cell>
        </row>
        <row r="337">
          <cell r="A337">
            <v>40</v>
          </cell>
        </row>
        <row r="338">
          <cell r="A338">
            <v>368</v>
          </cell>
        </row>
        <row r="339">
          <cell r="A339">
            <v>198</v>
          </cell>
        </row>
        <row r="340">
          <cell r="A340">
            <v>139</v>
          </cell>
        </row>
        <row r="341">
          <cell r="A341">
            <v>222</v>
          </cell>
        </row>
        <row r="342">
          <cell r="A342">
            <v>638</v>
          </cell>
        </row>
        <row r="343">
          <cell r="A343">
            <v>312</v>
          </cell>
        </row>
        <row r="344">
          <cell r="A344">
            <v>227</v>
          </cell>
        </row>
        <row r="345">
          <cell r="A345">
            <v>34</v>
          </cell>
        </row>
        <row r="346">
          <cell r="A346">
            <v>69</v>
          </cell>
        </row>
        <row r="347">
          <cell r="A347">
            <v>319</v>
          </cell>
        </row>
        <row r="348">
          <cell r="A348">
            <v>130</v>
          </cell>
        </row>
        <row r="349">
          <cell r="A349">
            <v>520</v>
          </cell>
        </row>
        <row r="350">
          <cell r="A350">
            <v>264</v>
          </cell>
        </row>
        <row r="351">
          <cell r="A351">
            <v>217</v>
          </cell>
        </row>
        <row r="352">
          <cell r="A352">
            <v>273</v>
          </cell>
        </row>
        <row r="353">
          <cell r="A353">
            <v>354</v>
          </cell>
        </row>
        <row r="354">
          <cell r="A354">
            <v>474</v>
          </cell>
        </row>
        <row r="355">
          <cell r="A355">
            <v>9</v>
          </cell>
        </row>
        <row r="356">
          <cell r="A356">
            <v>19</v>
          </cell>
        </row>
        <row r="357">
          <cell r="A357">
            <v>116</v>
          </cell>
        </row>
        <row r="358">
          <cell r="A358">
            <v>105</v>
          </cell>
        </row>
        <row r="359">
          <cell r="A359">
            <v>102</v>
          </cell>
        </row>
        <row r="360">
          <cell r="A360">
            <v>169</v>
          </cell>
        </row>
        <row r="361">
          <cell r="A361">
            <v>253</v>
          </cell>
        </row>
        <row r="362">
          <cell r="A362">
            <v>306</v>
          </cell>
        </row>
        <row r="363">
          <cell r="A363">
            <v>426</v>
          </cell>
        </row>
        <row r="364">
          <cell r="A364">
            <v>166</v>
          </cell>
        </row>
        <row r="365">
          <cell r="A365">
            <v>356</v>
          </cell>
        </row>
        <row r="366">
          <cell r="A366">
            <v>121</v>
          </cell>
        </row>
        <row r="367">
          <cell r="A367">
            <v>363</v>
          </cell>
        </row>
        <row r="368">
          <cell r="A368">
            <v>576</v>
          </cell>
        </row>
        <row r="369">
          <cell r="A369">
            <v>530</v>
          </cell>
        </row>
        <row r="370">
          <cell r="A370">
            <v>5</v>
          </cell>
        </row>
        <row r="371">
          <cell r="A371">
            <v>173</v>
          </cell>
        </row>
        <row r="372">
          <cell r="A372">
            <v>525</v>
          </cell>
        </row>
        <row r="373">
          <cell r="A373">
            <v>151</v>
          </cell>
        </row>
        <row r="374">
          <cell r="A374">
            <v>148</v>
          </cell>
        </row>
        <row r="375">
          <cell r="A375">
            <v>248</v>
          </cell>
        </row>
        <row r="376">
          <cell r="A376">
            <v>597</v>
          </cell>
        </row>
        <row r="377">
          <cell r="A377">
            <v>472</v>
          </cell>
        </row>
        <row r="378">
          <cell r="A378">
            <v>193</v>
          </cell>
        </row>
        <row r="379">
          <cell r="A379">
            <v>196</v>
          </cell>
        </row>
        <row r="380">
          <cell r="A380">
            <v>100</v>
          </cell>
        </row>
        <row r="381">
          <cell r="A381">
            <v>91</v>
          </cell>
        </row>
        <row r="382">
          <cell r="A382">
            <v>172</v>
          </cell>
        </row>
        <row r="383">
          <cell r="A383">
            <v>491</v>
          </cell>
        </row>
        <row r="384">
          <cell r="A384">
            <v>158</v>
          </cell>
        </row>
        <row r="385">
          <cell r="A385">
            <v>505</v>
          </cell>
        </row>
        <row r="386">
          <cell r="A386">
            <v>583</v>
          </cell>
        </row>
        <row r="387">
          <cell r="A387">
            <v>554</v>
          </cell>
        </row>
        <row r="388">
          <cell r="A388">
            <v>52</v>
          </cell>
        </row>
        <row r="389">
          <cell r="A389">
            <v>84</v>
          </cell>
        </row>
        <row r="390">
          <cell r="A390">
            <v>590</v>
          </cell>
        </row>
        <row r="391">
          <cell r="A391">
            <v>206</v>
          </cell>
        </row>
        <row r="392">
          <cell r="A392">
            <v>11</v>
          </cell>
        </row>
        <row r="393">
          <cell r="A393">
            <v>464</v>
          </cell>
        </row>
        <row r="394">
          <cell r="A394">
            <v>579</v>
          </cell>
        </row>
        <row r="395">
          <cell r="A395">
            <v>258</v>
          </cell>
        </row>
        <row r="396">
          <cell r="A396">
            <v>237</v>
          </cell>
        </row>
        <row r="397">
          <cell r="A397">
            <v>46</v>
          </cell>
        </row>
        <row r="398">
          <cell r="A398">
            <v>137</v>
          </cell>
        </row>
        <row r="399">
          <cell r="A399">
            <v>246</v>
          </cell>
        </row>
        <row r="400">
          <cell r="A400">
            <v>386</v>
          </cell>
        </row>
        <row r="401">
          <cell r="A401">
            <v>76</v>
          </cell>
        </row>
        <row r="402">
          <cell r="A402">
            <v>545</v>
          </cell>
        </row>
        <row r="403">
          <cell r="A403">
            <v>375</v>
          </cell>
        </row>
        <row r="404">
          <cell r="A404">
            <v>571</v>
          </cell>
        </row>
        <row r="405">
          <cell r="A405">
            <v>225</v>
          </cell>
        </row>
        <row r="406">
          <cell r="A406">
            <v>64</v>
          </cell>
        </row>
        <row r="407">
          <cell r="A407">
            <v>447</v>
          </cell>
        </row>
        <row r="408">
          <cell r="A408">
            <v>587</v>
          </cell>
        </row>
        <row r="409">
          <cell r="A409">
            <v>109</v>
          </cell>
        </row>
        <row r="410">
          <cell r="A410">
            <v>313</v>
          </cell>
        </row>
        <row r="411">
          <cell r="A411">
            <v>78</v>
          </cell>
        </row>
        <row r="412">
          <cell r="A412">
            <v>213</v>
          </cell>
        </row>
        <row r="413">
          <cell r="A413">
            <v>513</v>
          </cell>
        </row>
        <row r="414">
          <cell r="A414">
            <v>29</v>
          </cell>
        </row>
        <row r="415">
          <cell r="A415">
            <v>140</v>
          </cell>
        </row>
        <row r="416">
          <cell r="A416">
            <v>637</v>
          </cell>
        </row>
        <row r="417">
          <cell r="A417">
            <v>614</v>
          </cell>
        </row>
        <row r="418">
          <cell r="A418">
            <v>2</v>
          </cell>
        </row>
        <row r="419">
          <cell r="A419">
            <v>286</v>
          </cell>
        </row>
        <row r="420">
          <cell r="A420">
            <v>309</v>
          </cell>
        </row>
        <row r="421">
          <cell r="A421">
            <v>372</v>
          </cell>
        </row>
        <row r="422">
          <cell r="A422">
            <v>209</v>
          </cell>
        </row>
        <row r="423">
          <cell r="A423">
            <v>473</v>
          </cell>
        </row>
        <row r="424">
          <cell r="A424">
            <v>141</v>
          </cell>
        </row>
        <row r="425">
          <cell r="A425">
            <v>656</v>
          </cell>
        </row>
        <row r="426">
          <cell r="A426">
            <v>639</v>
          </cell>
        </row>
        <row r="427">
          <cell r="A427">
            <v>59</v>
          </cell>
        </row>
        <row r="428">
          <cell r="A428">
            <v>123</v>
          </cell>
        </row>
        <row r="429">
          <cell r="A429">
            <v>215</v>
          </cell>
        </row>
        <row r="430">
          <cell r="A430">
            <v>65</v>
          </cell>
        </row>
        <row r="431">
          <cell r="A431">
            <v>557</v>
          </cell>
        </row>
        <row r="432">
          <cell r="A432">
            <v>521</v>
          </cell>
        </row>
        <row r="433">
          <cell r="A433">
            <v>25</v>
          </cell>
        </row>
        <row r="434">
          <cell r="A434">
            <v>20</v>
          </cell>
        </row>
        <row r="435">
          <cell r="A435">
            <v>402</v>
          </cell>
        </row>
        <row r="436">
          <cell r="A436">
            <v>126</v>
          </cell>
        </row>
        <row r="437">
          <cell r="A437">
            <v>224</v>
          </cell>
        </row>
        <row r="438">
          <cell r="A438">
            <v>550</v>
          </cell>
        </row>
        <row r="439">
          <cell r="A439">
            <v>434</v>
          </cell>
        </row>
        <row r="440">
          <cell r="A440">
            <v>341</v>
          </cell>
        </row>
        <row r="441">
          <cell r="A441">
            <v>214</v>
          </cell>
        </row>
        <row r="442">
          <cell r="A442">
            <v>653</v>
          </cell>
        </row>
        <row r="443">
          <cell r="A443">
            <v>634</v>
          </cell>
        </row>
        <row r="444">
          <cell r="A444">
            <v>229</v>
          </cell>
        </row>
        <row r="445">
          <cell r="A445">
            <v>201</v>
          </cell>
        </row>
        <row r="446">
          <cell r="A446">
            <v>189</v>
          </cell>
        </row>
        <row r="447">
          <cell r="A447">
            <v>177</v>
          </cell>
        </row>
        <row r="448">
          <cell r="A448">
            <v>170</v>
          </cell>
        </row>
        <row r="449">
          <cell r="A449">
            <v>104</v>
          </cell>
        </row>
        <row r="450">
          <cell r="A450">
            <v>119</v>
          </cell>
        </row>
        <row r="451">
          <cell r="A451">
            <v>146</v>
          </cell>
        </row>
        <row r="452">
          <cell r="A452">
            <v>207</v>
          </cell>
        </row>
        <row r="453">
          <cell r="A453">
            <v>180</v>
          </cell>
        </row>
        <row r="454">
          <cell r="A454">
            <v>103</v>
          </cell>
        </row>
        <row r="455">
          <cell r="A455">
            <v>449</v>
          </cell>
        </row>
        <row r="456">
          <cell r="A456">
            <v>226</v>
          </cell>
        </row>
        <row r="457">
          <cell r="A457">
            <v>660</v>
          </cell>
        </row>
        <row r="458">
          <cell r="A458">
            <v>113</v>
          </cell>
        </row>
        <row r="459">
          <cell r="A459">
            <v>390</v>
          </cell>
        </row>
        <row r="460">
          <cell r="A460">
            <v>277</v>
          </cell>
        </row>
        <row r="461">
          <cell r="A461">
            <v>624</v>
          </cell>
        </row>
        <row r="462">
          <cell r="A462">
            <v>609</v>
          </cell>
        </row>
        <row r="463">
          <cell r="A463">
            <v>265</v>
          </cell>
        </row>
        <row r="464">
          <cell r="A464">
            <v>163</v>
          </cell>
        </row>
        <row r="465">
          <cell r="A465">
            <v>114</v>
          </cell>
        </row>
        <row r="466">
          <cell r="A466">
            <v>379</v>
          </cell>
        </row>
        <row r="467">
          <cell r="A467">
            <v>617</v>
          </cell>
        </row>
        <row r="468">
          <cell r="A468">
            <v>446</v>
          </cell>
        </row>
        <row r="469">
          <cell r="A469">
            <v>566</v>
          </cell>
        </row>
        <row r="470">
          <cell r="A470">
            <v>475</v>
          </cell>
        </row>
        <row r="471">
          <cell r="A471">
            <v>287</v>
          </cell>
        </row>
        <row r="472">
          <cell r="A472">
            <v>353</v>
          </cell>
        </row>
        <row r="473">
          <cell r="A473">
            <v>167</v>
          </cell>
        </row>
        <row r="474">
          <cell r="A474">
            <v>376</v>
          </cell>
        </row>
        <row r="475">
          <cell r="A475">
            <v>411</v>
          </cell>
        </row>
        <row r="476">
          <cell r="A476">
            <v>367</v>
          </cell>
        </row>
        <row r="477">
          <cell r="A477">
            <v>310</v>
          </cell>
        </row>
        <row r="478">
          <cell r="A478">
            <v>194</v>
          </cell>
        </row>
        <row r="479">
          <cell r="A479">
            <v>154</v>
          </cell>
        </row>
        <row r="480">
          <cell r="A480">
            <v>318</v>
          </cell>
        </row>
        <row r="481">
          <cell r="A481">
            <v>343</v>
          </cell>
        </row>
        <row r="482">
          <cell r="A482">
            <v>203</v>
          </cell>
        </row>
        <row r="483">
          <cell r="A483">
            <v>57</v>
          </cell>
        </row>
        <row r="484">
          <cell r="A484">
            <v>662</v>
          </cell>
        </row>
        <row r="485">
          <cell r="A485">
            <v>238</v>
          </cell>
        </row>
        <row r="486">
          <cell r="A486">
            <v>646</v>
          </cell>
        </row>
        <row r="487">
          <cell r="A487">
            <v>601</v>
          </cell>
        </row>
        <row r="488">
          <cell r="A488">
            <v>160</v>
          </cell>
        </row>
        <row r="489">
          <cell r="A489">
            <v>153</v>
          </cell>
        </row>
        <row r="490">
          <cell r="A490">
            <v>465</v>
          </cell>
        </row>
        <row r="491">
          <cell r="A491">
            <v>280</v>
          </cell>
        </row>
        <row r="492">
          <cell r="A492">
            <v>666</v>
          </cell>
        </row>
        <row r="493">
          <cell r="A493">
            <v>468</v>
          </cell>
        </row>
        <row r="494">
          <cell r="A494">
            <v>271</v>
          </cell>
        </row>
        <row r="495">
          <cell r="A495">
            <v>665</v>
          </cell>
        </row>
        <row r="496">
          <cell r="A496">
            <v>145</v>
          </cell>
        </row>
      </sheetData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236</v>
          </cell>
        </row>
        <row r="3">
          <cell r="A3">
            <v>622</v>
          </cell>
        </row>
        <row r="4">
          <cell r="A4">
            <v>632</v>
          </cell>
        </row>
        <row r="5">
          <cell r="A5">
            <v>135</v>
          </cell>
        </row>
        <row r="6">
          <cell r="A6">
            <v>379</v>
          </cell>
        </row>
        <row r="7">
          <cell r="A7">
            <v>171</v>
          </cell>
        </row>
        <row r="8">
          <cell r="A8">
            <v>378</v>
          </cell>
        </row>
        <row r="9">
          <cell r="A9">
            <v>590</v>
          </cell>
        </row>
        <row r="10">
          <cell r="A10">
            <v>243</v>
          </cell>
        </row>
        <row r="11">
          <cell r="A11">
            <v>409</v>
          </cell>
        </row>
        <row r="12">
          <cell r="A12">
            <v>351</v>
          </cell>
        </row>
        <row r="13">
          <cell r="A13">
            <v>7</v>
          </cell>
        </row>
        <row r="14">
          <cell r="A14">
            <v>195</v>
          </cell>
        </row>
        <row r="15">
          <cell r="A15">
            <v>469</v>
          </cell>
        </row>
        <row r="16">
          <cell r="A16">
            <v>213</v>
          </cell>
        </row>
        <row r="17">
          <cell r="A17">
            <v>232</v>
          </cell>
        </row>
        <row r="18">
          <cell r="A18">
            <v>217</v>
          </cell>
        </row>
        <row r="19">
          <cell r="A19">
            <v>1</v>
          </cell>
        </row>
        <row r="20">
          <cell r="A20">
            <v>633</v>
          </cell>
        </row>
        <row r="21">
          <cell r="A21">
            <v>568</v>
          </cell>
        </row>
        <row r="22">
          <cell r="A22">
            <v>562</v>
          </cell>
        </row>
        <row r="23">
          <cell r="A23">
            <v>371</v>
          </cell>
        </row>
        <row r="24">
          <cell r="A24">
            <v>173</v>
          </cell>
        </row>
        <row r="25">
          <cell r="A25">
            <v>42</v>
          </cell>
        </row>
        <row r="26">
          <cell r="A26">
            <v>288</v>
          </cell>
        </row>
        <row r="27">
          <cell r="A27">
            <v>260</v>
          </cell>
        </row>
        <row r="28">
          <cell r="A28">
            <v>325</v>
          </cell>
        </row>
        <row r="29">
          <cell r="A29">
            <v>46</v>
          </cell>
        </row>
        <row r="30">
          <cell r="A30">
            <v>221</v>
          </cell>
        </row>
        <row r="31">
          <cell r="A31">
            <v>330</v>
          </cell>
        </row>
        <row r="32">
          <cell r="A32">
            <v>585</v>
          </cell>
        </row>
        <row r="33">
          <cell r="A33">
            <v>602</v>
          </cell>
        </row>
        <row r="34">
          <cell r="A34">
            <v>489</v>
          </cell>
        </row>
        <row r="35">
          <cell r="A35">
            <v>389</v>
          </cell>
        </row>
        <row r="36">
          <cell r="A36">
            <v>55</v>
          </cell>
        </row>
        <row r="37">
          <cell r="A37">
            <v>59</v>
          </cell>
        </row>
        <row r="38">
          <cell r="A38">
            <v>226</v>
          </cell>
        </row>
        <row r="39">
          <cell r="A39">
            <v>214</v>
          </cell>
        </row>
        <row r="40">
          <cell r="A40">
            <v>492</v>
          </cell>
        </row>
        <row r="41">
          <cell r="A41">
            <v>372</v>
          </cell>
        </row>
        <row r="42">
          <cell r="A42">
            <v>174</v>
          </cell>
        </row>
        <row r="43">
          <cell r="A43">
            <v>333</v>
          </cell>
        </row>
        <row r="44">
          <cell r="A44">
            <v>377</v>
          </cell>
        </row>
        <row r="45">
          <cell r="A45">
            <v>536</v>
          </cell>
        </row>
        <row r="46">
          <cell r="A46">
            <v>52</v>
          </cell>
        </row>
        <row r="47">
          <cell r="A47">
            <v>576</v>
          </cell>
        </row>
        <row r="48">
          <cell r="A48">
            <v>164</v>
          </cell>
        </row>
        <row r="49">
          <cell r="A49">
            <v>238</v>
          </cell>
        </row>
        <row r="50">
          <cell r="A50">
            <v>161</v>
          </cell>
        </row>
        <row r="51">
          <cell r="A51">
            <v>533</v>
          </cell>
        </row>
        <row r="52">
          <cell r="A52">
            <v>588</v>
          </cell>
        </row>
        <row r="53">
          <cell r="A53">
            <v>665</v>
          </cell>
        </row>
        <row r="54">
          <cell r="A54">
            <v>360</v>
          </cell>
        </row>
        <row r="55">
          <cell r="A55">
            <v>577</v>
          </cell>
        </row>
        <row r="56">
          <cell r="A56">
            <v>302</v>
          </cell>
        </row>
        <row r="57">
          <cell r="A57">
            <v>613</v>
          </cell>
        </row>
        <row r="58">
          <cell r="A58">
            <v>70</v>
          </cell>
        </row>
        <row r="59">
          <cell r="A59">
            <v>404</v>
          </cell>
        </row>
        <row r="60">
          <cell r="A60">
            <v>100</v>
          </cell>
        </row>
        <row r="61">
          <cell r="A61">
            <v>112</v>
          </cell>
        </row>
        <row r="62">
          <cell r="A62">
            <v>558</v>
          </cell>
        </row>
        <row r="63">
          <cell r="A63">
            <v>544</v>
          </cell>
        </row>
        <row r="64">
          <cell r="A64">
            <v>262</v>
          </cell>
        </row>
        <row r="65">
          <cell r="A65">
            <v>491</v>
          </cell>
        </row>
        <row r="66">
          <cell r="A66">
            <v>448</v>
          </cell>
        </row>
        <row r="67">
          <cell r="A67">
            <v>122</v>
          </cell>
        </row>
        <row r="68">
          <cell r="A68">
            <v>185</v>
          </cell>
        </row>
        <row r="69">
          <cell r="A69">
            <v>593</v>
          </cell>
        </row>
        <row r="70">
          <cell r="A70">
            <v>514</v>
          </cell>
        </row>
        <row r="71">
          <cell r="A71">
            <v>323</v>
          </cell>
        </row>
        <row r="72">
          <cell r="A72">
            <v>111</v>
          </cell>
        </row>
        <row r="73">
          <cell r="A73">
            <v>98</v>
          </cell>
        </row>
        <row r="74">
          <cell r="A74">
            <v>554</v>
          </cell>
        </row>
        <row r="75">
          <cell r="A75">
            <v>550</v>
          </cell>
        </row>
        <row r="76">
          <cell r="A76">
            <v>58</v>
          </cell>
        </row>
        <row r="77">
          <cell r="A77">
            <v>167</v>
          </cell>
        </row>
        <row r="78">
          <cell r="A78">
            <v>331</v>
          </cell>
        </row>
        <row r="79">
          <cell r="A79">
            <v>294</v>
          </cell>
        </row>
        <row r="80">
          <cell r="A80">
            <v>594</v>
          </cell>
        </row>
        <row r="81">
          <cell r="A81">
            <v>126</v>
          </cell>
        </row>
        <row r="82">
          <cell r="A82">
            <v>235</v>
          </cell>
        </row>
        <row r="83">
          <cell r="A83">
            <v>498</v>
          </cell>
        </row>
        <row r="84">
          <cell r="A84">
            <v>566</v>
          </cell>
        </row>
        <row r="85">
          <cell r="A85">
            <v>155</v>
          </cell>
        </row>
        <row r="86">
          <cell r="A86">
            <v>297</v>
          </cell>
        </row>
        <row r="87">
          <cell r="A87">
            <v>0</v>
          </cell>
        </row>
        <row r="88">
          <cell r="A88">
            <v>295</v>
          </cell>
        </row>
        <row r="89">
          <cell r="A89">
            <v>225</v>
          </cell>
        </row>
        <row r="90">
          <cell r="A90">
            <v>487</v>
          </cell>
        </row>
        <row r="91">
          <cell r="A91">
            <v>280</v>
          </cell>
        </row>
        <row r="92">
          <cell r="A92">
            <v>133</v>
          </cell>
        </row>
        <row r="93">
          <cell r="A93">
            <v>3</v>
          </cell>
        </row>
        <row r="94">
          <cell r="A94">
            <v>283</v>
          </cell>
        </row>
        <row r="95">
          <cell r="A95">
            <v>369</v>
          </cell>
        </row>
        <row r="96">
          <cell r="A96">
            <v>127</v>
          </cell>
        </row>
        <row r="97">
          <cell r="A97">
            <v>614</v>
          </cell>
        </row>
        <row r="98">
          <cell r="A98">
            <v>78</v>
          </cell>
        </row>
        <row r="99">
          <cell r="A99">
            <v>313</v>
          </cell>
        </row>
        <row r="100">
          <cell r="A100">
            <v>11</v>
          </cell>
        </row>
        <row r="101">
          <cell r="A101">
            <v>301</v>
          </cell>
        </row>
        <row r="102">
          <cell r="A102">
            <v>310</v>
          </cell>
        </row>
        <row r="103">
          <cell r="A103">
            <v>258</v>
          </cell>
        </row>
        <row r="104">
          <cell r="A104">
            <v>187</v>
          </cell>
        </row>
        <row r="105">
          <cell r="A105">
            <v>327</v>
          </cell>
        </row>
        <row r="106">
          <cell r="A106">
            <v>13</v>
          </cell>
        </row>
        <row r="107">
          <cell r="A107">
            <v>580</v>
          </cell>
        </row>
        <row r="108">
          <cell r="A108">
            <v>312</v>
          </cell>
        </row>
        <row r="109">
          <cell r="A109">
            <v>84</v>
          </cell>
        </row>
        <row r="110">
          <cell r="A110">
            <v>462</v>
          </cell>
        </row>
        <row r="111">
          <cell r="A111">
            <v>54</v>
          </cell>
        </row>
        <row r="112">
          <cell r="A112">
            <v>390</v>
          </cell>
        </row>
        <row r="113">
          <cell r="A113">
            <v>199</v>
          </cell>
        </row>
        <row r="114">
          <cell r="A114">
            <v>143</v>
          </cell>
        </row>
        <row r="115">
          <cell r="A115">
            <v>218</v>
          </cell>
        </row>
        <row r="116">
          <cell r="A116">
            <v>166</v>
          </cell>
        </row>
        <row r="117">
          <cell r="A117">
            <v>402</v>
          </cell>
        </row>
        <row r="118">
          <cell r="A118">
            <v>434</v>
          </cell>
        </row>
        <row r="119">
          <cell r="A119">
            <v>658</v>
          </cell>
        </row>
        <row r="120">
          <cell r="A120">
            <v>134</v>
          </cell>
        </row>
        <row r="121">
          <cell r="A121">
            <v>339</v>
          </cell>
        </row>
        <row r="122">
          <cell r="A122">
            <v>437</v>
          </cell>
        </row>
        <row r="123">
          <cell r="A123">
            <v>178</v>
          </cell>
        </row>
        <row r="124">
          <cell r="A124">
            <v>44</v>
          </cell>
        </row>
        <row r="125">
          <cell r="A125">
            <v>346</v>
          </cell>
        </row>
        <row r="126">
          <cell r="A126">
            <v>407</v>
          </cell>
        </row>
        <row r="127">
          <cell r="A127">
            <v>382</v>
          </cell>
        </row>
        <row r="128">
          <cell r="A128">
            <v>521</v>
          </cell>
        </row>
        <row r="129">
          <cell r="A129">
            <v>624</v>
          </cell>
        </row>
        <row r="130">
          <cell r="A130">
            <v>586</v>
          </cell>
        </row>
        <row r="131">
          <cell r="A131">
            <v>376</v>
          </cell>
        </row>
        <row r="132">
          <cell r="A132">
            <v>629</v>
          </cell>
        </row>
        <row r="133">
          <cell r="A133">
            <v>153</v>
          </cell>
        </row>
        <row r="134">
          <cell r="A134">
            <v>109</v>
          </cell>
        </row>
        <row r="135">
          <cell r="A135">
            <v>565</v>
          </cell>
        </row>
        <row r="136">
          <cell r="A136">
            <v>603</v>
          </cell>
        </row>
        <row r="137">
          <cell r="A137">
            <v>159</v>
          </cell>
        </row>
        <row r="138">
          <cell r="A138">
            <v>397</v>
          </cell>
        </row>
        <row r="139">
          <cell r="A139">
            <v>136</v>
          </cell>
        </row>
        <row r="140">
          <cell r="A140">
            <v>284</v>
          </cell>
        </row>
        <row r="141">
          <cell r="A141">
            <v>291</v>
          </cell>
        </row>
        <row r="142">
          <cell r="A142">
            <v>116</v>
          </cell>
        </row>
        <row r="143">
          <cell r="A143">
            <v>50</v>
          </cell>
        </row>
        <row r="144">
          <cell r="A144">
            <v>362</v>
          </cell>
        </row>
        <row r="145">
          <cell r="A145">
            <v>138</v>
          </cell>
        </row>
        <row r="146">
          <cell r="A146">
            <v>119</v>
          </cell>
        </row>
        <row r="147">
          <cell r="A147">
            <v>545</v>
          </cell>
        </row>
        <row r="148">
          <cell r="A148">
            <v>569</v>
          </cell>
        </row>
        <row r="149">
          <cell r="A149">
            <v>228</v>
          </cell>
        </row>
        <row r="150">
          <cell r="A150">
            <v>227</v>
          </cell>
        </row>
        <row r="151">
          <cell r="A151">
            <v>245</v>
          </cell>
        </row>
        <row r="152">
          <cell r="A152">
            <v>31</v>
          </cell>
        </row>
        <row r="153">
          <cell r="A153">
            <v>32</v>
          </cell>
        </row>
        <row r="154">
          <cell r="A154">
            <v>202</v>
          </cell>
        </row>
        <row r="155">
          <cell r="A155">
            <v>616</v>
          </cell>
        </row>
        <row r="156">
          <cell r="A156">
            <v>647</v>
          </cell>
        </row>
        <row r="157">
          <cell r="A157">
            <v>623</v>
          </cell>
        </row>
        <row r="158">
          <cell r="A158">
            <v>381</v>
          </cell>
        </row>
        <row r="159">
          <cell r="A159">
            <v>139</v>
          </cell>
        </row>
        <row r="160">
          <cell r="A160">
            <v>608</v>
          </cell>
        </row>
        <row r="161">
          <cell r="A161">
            <v>538</v>
          </cell>
        </row>
        <row r="162">
          <cell r="A162">
            <v>459</v>
          </cell>
        </row>
        <row r="163">
          <cell r="A163">
            <v>73</v>
          </cell>
        </row>
        <row r="164">
          <cell r="A164">
            <v>132</v>
          </cell>
        </row>
        <row r="165">
          <cell r="A165">
            <v>300</v>
          </cell>
        </row>
        <row r="166">
          <cell r="A166">
            <v>366</v>
          </cell>
        </row>
        <row r="167">
          <cell r="A167">
            <v>516</v>
          </cell>
        </row>
        <row r="168">
          <cell r="A168">
            <v>559</v>
          </cell>
        </row>
        <row r="169">
          <cell r="A169">
            <v>285</v>
          </cell>
        </row>
        <row r="170">
          <cell r="A170">
            <v>61</v>
          </cell>
        </row>
        <row r="171">
          <cell r="A171">
            <v>242</v>
          </cell>
        </row>
        <row r="172">
          <cell r="A172">
            <v>359</v>
          </cell>
        </row>
        <row r="173">
          <cell r="A173">
            <v>85</v>
          </cell>
        </row>
        <row r="174">
          <cell r="A174">
            <v>186</v>
          </cell>
        </row>
        <row r="175">
          <cell r="A175">
            <v>65</v>
          </cell>
        </row>
        <row r="176">
          <cell r="A176">
            <v>152</v>
          </cell>
        </row>
        <row r="177">
          <cell r="A177">
            <v>532</v>
          </cell>
        </row>
        <row r="178">
          <cell r="A178">
            <v>114</v>
          </cell>
        </row>
        <row r="179">
          <cell r="A179">
            <v>540</v>
          </cell>
        </row>
        <row r="180">
          <cell r="A180">
            <v>88</v>
          </cell>
        </row>
        <row r="181">
          <cell r="A181">
            <v>101</v>
          </cell>
        </row>
        <row r="182">
          <cell r="A182">
            <v>29</v>
          </cell>
        </row>
        <row r="183">
          <cell r="A183">
            <v>147</v>
          </cell>
        </row>
        <row r="184">
          <cell r="A184">
            <v>151</v>
          </cell>
        </row>
        <row r="185">
          <cell r="A185">
            <v>609</v>
          </cell>
        </row>
        <row r="186">
          <cell r="A186">
            <v>364</v>
          </cell>
        </row>
        <row r="187">
          <cell r="A187">
            <v>270</v>
          </cell>
        </row>
        <row r="188">
          <cell r="A188">
            <v>417</v>
          </cell>
        </row>
        <row r="189">
          <cell r="A189">
            <v>458</v>
          </cell>
        </row>
        <row r="190">
          <cell r="A190">
            <v>655</v>
          </cell>
        </row>
        <row r="191">
          <cell r="A191">
            <v>18</v>
          </cell>
        </row>
        <row r="192">
          <cell r="A192">
            <v>282</v>
          </cell>
        </row>
        <row r="193">
          <cell r="A193">
            <v>36</v>
          </cell>
        </row>
        <row r="194">
          <cell r="A194">
            <v>322</v>
          </cell>
        </row>
        <row r="195">
          <cell r="A195">
            <v>486</v>
          </cell>
        </row>
        <row r="196">
          <cell r="A196">
            <v>89</v>
          </cell>
        </row>
        <row r="197">
          <cell r="A197">
            <v>102</v>
          </cell>
        </row>
        <row r="198">
          <cell r="A198">
            <v>87</v>
          </cell>
        </row>
        <row r="199">
          <cell r="A199">
            <v>563</v>
          </cell>
        </row>
        <row r="200">
          <cell r="A200">
            <v>104</v>
          </cell>
        </row>
        <row r="201">
          <cell r="A201">
            <v>320</v>
          </cell>
        </row>
        <row r="202">
          <cell r="A202">
            <v>494</v>
          </cell>
        </row>
        <row r="203">
          <cell r="A203">
            <v>12</v>
          </cell>
        </row>
        <row r="204">
          <cell r="A204">
            <v>266</v>
          </cell>
        </row>
        <row r="205">
          <cell r="A205">
            <v>519</v>
          </cell>
        </row>
        <row r="206">
          <cell r="A206">
            <v>336</v>
          </cell>
        </row>
        <row r="207">
          <cell r="A207">
            <v>274</v>
          </cell>
        </row>
        <row r="208">
          <cell r="A208">
            <v>560</v>
          </cell>
        </row>
        <row r="209">
          <cell r="A209">
            <v>530</v>
          </cell>
        </row>
        <row r="210">
          <cell r="A210">
            <v>105</v>
          </cell>
        </row>
        <row r="211">
          <cell r="A211">
            <v>292</v>
          </cell>
        </row>
        <row r="212">
          <cell r="A212">
            <v>95</v>
          </cell>
        </row>
        <row r="213">
          <cell r="A213">
            <v>416</v>
          </cell>
        </row>
        <row r="214">
          <cell r="A214">
            <v>601</v>
          </cell>
        </row>
        <row r="215">
          <cell r="A215">
            <v>254</v>
          </cell>
        </row>
        <row r="216">
          <cell r="A216">
            <v>332</v>
          </cell>
        </row>
        <row r="217">
          <cell r="A217">
            <v>424</v>
          </cell>
        </row>
        <row r="218">
          <cell r="A218">
            <v>206</v>
          </cell>
        </row>
        <row r="219">
          <cell r="A219">
            <v>229</v>
          </cell>
        </row>
        <row r="220">
          <cell r="A220">
            <v>121</v>
          </cell>
        </row>
        <row r="221">
          <cell r="A221">
            <v>329</v>
          </cell>
        </row>
        <row r="222">
          <cell r="A222">
            <v>273</v>
          </cell>
        </row>
        <row r="223">
          <cell r="A223">
            <v>255</v>
          </cell>
        </row>
        <row r="224">
          <cell r="A224">
            <v>309</v>
          </cell>
        </row>
        <row r="225">
          <cell r="A225">
            <v>306</v>
          </cell>
        </row>
        <row r="226">
          <cell r="A226">
            <v>231</v>
          </cell>
        </row>
        <row r="227">
          <cell r="A227">
            <v>96</v>
          </cell>
        </row>
        <row r="228">
          <cell r="A228">
            <v>611</v>
          </cell>
        </row>
        <row r="229">
          <cell r="A229">
            <v>145</v>
          </cell>
        </row>
        <row r="230">
          <cell r="A230">
            <v>631</v>
          </cell>
        </row>
        <row r="231">
          <cell r="A231">
            <v>618</v>
          </cell>
        </row>
        <row r="232">
          <cell r="A232">
            <v>350</v>
          </cell>
        </row>
        <row r="233">
          <cell r="A233">
            <v>63</v>
          </cell>
        </row>
        <row r="234">
          <cell r="A234">
            <v>446</v>
          </cell>
        </row>
        <row r="235">
          <cell r="A235">
            <v>103</v>
          </cell>
        </row>
        <row r="236">
          <cell r="A236">
            <v>49</v>
          </cell>
        </row>
        <row r="237">
          <cell r="A237">
            <v>263</v>
          </cell>
        </row>
        <row r="238">
          <cell r="A238">
            <v>75</v>
          </cell>
        </row>
        <row r="239">
          <cell r="A239">
            <v>253</v>
          </cell>
        </row>
        <row r="240">
          <cell r="A240">
            <v>194</v>
          </cell>
        </row>
        <row r="241">
          <cell r="A241">
            <v>464</v>
          </cell>
        </row>
        <row r="242">
          <cell r="A242">
            <v>373</v>
          </cell>
        </row>
        <row r="243">
          <cell r="A243">
            <v>357</v>
          </cell>
        </row>
        <row r="244">
          <cell r="A244">
            <v>444</v>
          </cell>
        </row>
        <row r="245">
          <cell r="A245">
            <v>549</v>
          </cell>
        </row>
        <row r="246">
          <cell r="A246">
            <v>223</v>
          </cell>
        </row>
        <row r="247">
          <cell r="A247">
            <v>368</v>
          </cell>
        </row>
        <row r="248">
          <cell r="A248">
            <v>442</v>
          </cell>
        </row>
        <row r="249">
          <cell r="A249">
            <v>68</v>
          </cell>
        </row>
        <row r="250">
          <cell r="A250">
            <v>617</v>
          </cell>
        </row>
        <row r="251">
          <cell r="A251">
            <v>34</v>
          </cell>
        </row>
        <row r="252">
          <cell r="A252">
            <v>267</v>
          </cell>
        </row>
        <row r="253">
          <cell r="A253">
            <v>419</v>
          </cell>
        </row>
        <row r="254">
          <cell r="A254">
            <v>244</v>
          </cell>
        </row>
        <row r="255">
          <cell r="A255">
            <v>570</v>
          </cell>
        </row>
        <row r="256">
          <cell r="A256">
            <v>348</v>
          </cell>
        </row>
        <row r="257">
          <cell r="A257">
            <v>287</v>
          </cell>
        </row>
        <row r="258">
          <cell r="A258">
            <v>69</v>
          </cell>
        </row>
        <row r="259">
          <cell r="A259">
            <v>248</v>
          </cell>
        </row>
        <row r="260">
          <cell r="A260">
            <v>398</v>
          </cell>
        </row>
        <row r="261">
          <cell r="A261">
            <v>57</v>
          </cell>
        </row>
        <row r="262">
          <cell r="A262">
            <v>290</v>
          </cell>
        </row>
        <row r="263">
          <cell r="A263">
            <v>113</v>
          </cell>
        </row>
        <row r="264">
          <cell r="A264">
            <v>326</v>
          </cell>
        </row>
        <row r="265">
          <cell r="A265">
            <v>592</v>
          </cell>
        </row>
        <row r="266">
          <cell r="A266">
            <v>646</v>
          </cell>
        </row>
        <row r="267">
          <cell r="A267">
            <v>415</v>
          </cell>
        </row>
        <row r="268">
          <cell r="A268">
            <v>510</v>
          </cell>
        </row>
        <row r="269">
          <cell r="A269">
            <v>204</v>
          </cell>
        </row>
        <row r="270">
          <cell r="A270">
            <v>23</v>
          </cell>
        </row>
        <row r="271">
          <cell r="A271">
            <v>648</v>
          </cell>
        </row>
        <row r="272">
          <cell r="A272">
            <v>211</v>
          </cell>
        </row>
        <row r="273">
          <cell r="A273">
            <v>553</v>
          </cell>
        </row>
        <row r="274">
          <cell r="A274">
            <v>239</v>
          </cell>
        </row>
        <row r="275">
          <cell r="A275">
            <v>652</v>
          </cell>
        </row>
        <row r="276">
          <cell r="A276">
            <v>219</v>
          </cell>
        </row>
        <row r="277">
          <cell r="A277">
            <v>490</v>
          </cell>
        </row>
        <row r="278">
          <cell r="A278">
            <v>316</v>
          </cell>
        </row>
        <row r="279">
          <cell r="A279">
            <v>137</v>
          </cell>
        </row>
        <row r="280">
          <cell r="A280">
            <v>399</v>
          </cell>
        </row>
        <row r="281">
          <cell r="A281">
            <v>574</v>
          </cell>
        </row>
        <row r="282">
          <cell r="A282">
            <v>660</v>
          </cell>
        </row>
        <row r="283">
          <cell r="A283">
            <v>334</v>
          </cell>
        </row>
        <row r="284">
          <cell r="A284">
            <v>630</v>
          </cell>
        </row>
        <row r="285">
          <cell r="A285">
            <v>311</v>
          </cell>
        </row>
        <row r="286">
          <cell r="A286">
            <v>141</v>
          </cell>
        </row>
        <row r="287">
          <cell r="A287">
            <v>25</v>
          </cell>
        </row>
        <row r="288">
          <cell r="A288">
            <v>222</v>
          </cell>
        </row>
        <row r="289">
          <cell r="A289">
            <v>414</v>
          </cell>
        </row>
        <row r="290">
          <cell r="A290">
            <v>207</v>
          </cell>
        </row>
        <row r="291">
          <cell r="A291">
            <v>188</v>
          </cell>
        </row>
        <row r="292">
          <cell r="A292">
            <v>79</v>
          </cell>
        </row>
        <row r="293">
          <cell r="A293">
            <v>354</v>
          </cell>
        </row>
        <row r="294">
          <cell r="A294">
            <v>118</v>
          </cell>
        </row>
        <row r="295">
          <cell r="A295">
            <v>352</v>
          </cell>
        </row>
        <row r="296">
          <cell r="A296">
            <v>356</v>
          </cell>
        </row>
        <row r="297">
          <cell r="A297">
            <v>666</v>
          </cell>
        </row>
        <row r="298">
          <cell r="A298">
            <v>123</v>
          </cell>
        </row>
        <row r="299">
          <cell r="A299">
            <v>168</v>
          </cell>
        </row>
        <row r="300">
          <cell r="A300">
            <v>286</v>
          </cell>
        </row>
        <row r="301">
          <cell r="A301">
            <v>237</v>
          </cell>
        </row>
        <row r="302">
          <cell r="A302">
            <v>551</v>
          </cell>
        </row>
        <row r="303">
          <cell r="A303">
            <v>256</v>
          </cell>
        </row>
        <row r="304">
          <cell r="A304">
            <v>606</v>
          </cell>
        </row>
        <row r="305">
          <cell r="A305">
            <v>441</v>
          </cell>
        </row>
        <row r="306">
          <cell r="A306">
            <v>664</v>
          </cell>
        </row>
        <row r="307">
          <cell r="A307">
            <v>149</v>
          </cell>
        </row>
        <row r="308">
          <cell r="A308">
            <v>257</v>
          </cell>
        </row>
        <row r="309">
          <cell r="A309">
            <v>4</v>
          </cell>
        </row>
        <row r="310">
          <cell r="A310">
            <v>183</v>
          </cell>
        </row>
        <row r="311">
          <cell r="A311">
            <v>125</v>
          </cell>
        </row>
        <row r="312">
          <cell r="A312">
            <v>411</v>
          </cell>
        </row>
        <row r="313">
          <cell r="A313">
            <v>473</v>
          </cell>
        </row>
        <row r="314">
          <cell r="A314">
            <v>418</v>
          </cell>
        </row>
        <row r="315">
          <cell r="A315">
            <v>74</v>
          </cell>
        </row>
        <row r="316">
          <cell r="A316">
            <v>321</v>
          </cell>
        </row>
        <row r="317">
          <cell r="A317">
            <v>233</v>
          </cell>
        </row>
        <row r="318">
          <cell r="A318">
            <v>395</v>
          </cell>
        </row>
        <row r="319">
          <cell r="A319">
            <v>170</v>
          </cell>
        </row>
        <row r="320">
          <cell r="A320">
            <v>589</v>
          </cell>
        </row>
        <row r="321">
          <cell r="A321">
            <v>81</v>
          </cell>
        </row>
        <row r="322">
          <cell r="A322">
            <v>619</v>
          </cell>
        </row>
        <row r="323">
          <cell r="A323">
            <v>583</v>
          </cell>
        </row>
        <row r="324">
          <cell r="A324">
            <v>163</v>
          </cell>
        </row>
        <row r="325">
          <cell r="A325">
            <v>261</v>
          </cell>
        </row>
        <row r="326">
          <cell r="A326">
            <v>318</v>
          </cell>
        </row>
        <row r="327">
          <cell r="A327">
            <v>651</v>
          </cell>
        </row>
        <row r="328">
          <cell r="A328">
            <v>484</v>
          </cell>
        </row>
        <row r="329">
          <cell r="A329">
            <v>430</v>
          </cell>
        </row>
        <row r="330">
          <cell r="A330">
            <v>340</v>
          </cell>
        </row>
        <row r="331">
          <cell r="A331">
            <v>607</v>
          </cell>
        </row>
        <row r="332">
          <cell r="A332">
            <v>22</v>
          </cell>
        </row>
        <row r="333">
          <cell r="A333">
            <v>620</v>
          </cell>
        </row>
        <row r="334">
          <cell r="A334">
            <v>598</v>
          </cell>
        </row>
        <row r="335">
          <cell r="A335">
            <v>303</v>
          </cell>
        </row>
        <row r="336">
          <cell r="A336">
            <v>483</v>
          </cell>
        </row>
        <row r="337">
          <cell r="A337">
            <v>523</v>
          </cell>
        </row>
        <row r="338">
          <cell r="A338">
            <v>659</v>
          </cell>
        </row>
        <row r="339">
          <cell r="A339">
            <v>259</v>
          </cell>
        </row>
        <row r="340">
          <cell r="A340">
            <v>157</v>
          </cell>
        </row>
        <row r="341">
          <cell r="A341">
            <v>450</v>
          </cell>
        </row>
        <row r="342">
          <cell r="A342">
            <v>144</v>
          </cell>
        </row>
        <row r="343">
          <cell r="A343">
            <v>663</v>
          </cell>
        </row>
        <row r="344">
          <cell r="A344">
            <v>158</v>
          </cell>
        </row>
        <row r="345">
          <cell r="A345">
            <v>200</v>
          </cell>
        </row>
        <row r="346">
          <cell r="A346">
            <v>370</v>
          </cell>
        </row>
        <row r="347">
          <cell r="A347">
            <v>591</v>
          </cell>
        </row>
        <row r="348">
          <cell r="A348">
            <v>347</v>
          </cell>
        </row>
        <row r="349">
          <cell r="A349">
            <v>264</v>
          </cell>
        </row>
        <row r="350">
          <cell r="A350">
            <v>465</v>
          </cell>
        </row>
        <row r="351">
          <cell r="A351">
            <v>197</v>
          </cell>
        </row>
        <row r="352">
          <cell r="A352">
            <v>396</v>
          </cell>
        </row>
        <row r="353">
          <cell r="A353">
            <v>82</v>
          </cell>
        </row>
        <row r="354">
          <cell r="A354">
            <v>421</v>
          </cell>
        </row>
        <row r="355">
          <cell r="A355">
            <v>76</v>
          </cell>
        </row>
        <row r="356">
          <cell r="A356">
            <v>160</v>
          </cell>
        </row>
        <row r="357">
          <cell r="A357">
            <v>14</v>
          </cell>
        </row>
        <row r="358">
          <cell r="A358">
            <v>584</v>
          </cell>
        </row>
        <row r="359">
          <cell r="A359">
            <v>626</v>
          </cell>
        </row>
        <row r="360">
          <cell r="A360">
            <v>612</v>
          </cell>
        </row>
        <row r="361">
          <cell r="A361">
            <v>176</v>
          </cell>
        </row>
        <row r="362">
          <cell r="A362">
            <v>451</v>
          </cell>
        </row>
        <row r="363">
          <cell r="A363">
            <v>169</v>
          </cell>
        </row>
        <row r="364">
          <cell r="A364">
            <v>35</v>
          </cell>
        </row>
        <row r="365">
          <cell r="A365">
            <v>556</v>
          </cell>
        </row>
        <row r="366">
          <cell r="A366">
            <v>342</v>
          </cell>
        </row>
        <row r="367">
          <cell r="A367">
            <v>230</v>
          </cell>
        </row>
        <row r="368">
          <cell r="A368">
            <v>508</v>
          </cell>
        </row>
        <row r="369">
          <cell r="A369">
            <v>604</v>
          </cell>
        </row>
        <row r="370">
          <cell r="A370">
            <v>497</v>
          </cell>
        </row>
        <row r="371">
          <cell r="A371">
            <v>654</v>
          </cell>
        </row>
        <row r="372">
          <cell r="A372">
            <v>506</v>
          </cell>
        </row>
        <row r="373">
          <cell r="A373">
            <v>99</v>
          </cell>
        </row>
        <row r="374">
          <cell r="A374">
            <v>30</v>
          </cell>
        </row>
        <row r="375">
          <cell r="A375">
            <v>640</v>
          </cell>
        </row>
        <row r="376">
          <cell r="A376">
            <v>43</v>
          </cell>
        </row>
        <row r="377">
          <cell r="A377">
            <v>191</v>
          </cell>
        </row>
        <row r="378">
          <cell r="A378">
            <v>56</v>
          </cell>
        </row>
        <row r="379">
          <cell r="A379">
            <v>537</v>
          </cell>
        </row>
        <row r="380">
          <cell r="A380">
            <v>203</v>
          </cell>
        </row>
        <row r="381">
          <cell r="A381">
            <v>582</v>
          </cell>
        </row>
        <row r="382">
          <cell r="A382">
            <v>349</v>
          </cell>
        </row>
        <row r="383">
          <cell r="A383">
            <v>595</v>
          </cell>
        </row>
        <row r="384">
          <cell r="A384">
            <v>528</v>
          </cell>
        </row>
        <row r="385">
          <cell r="A385">
            <v>247</v>
          </cell>
        </row>
        <row r="386">
          <cell r="A386">
            <v>305</v>
          </cell>
        </row>
        <row r="387">
          <cell r="A387">
            <v>249</v>
          </cell>
        </row>
        <row r="388">
          <cell r="A388">
            <v>392</v>
          </cell>
        </row>
        <row r="389">
          <cell r="A389">
            <v>393</v>
          </cell>
        </row>
        <row r="390">
          <cell r="A390">
            <v>40</v>
          </cell>
        </row>
        <row r="391">
          <cell r="A391">
            <v>209</v>
          </cell>
        </row>
        <row r="392">
          <cell r="A392">
            <v>535</v>
          </cell>
        </row>
        <row r="393">
          <cell r="A393">
            <v>17</v>
          </cell>
        </row>
        <row r="394">
          <cell r="A394">
            <v>156</v>
          </cell>
        </row>
        <row r="395">
          <cell r="A395">
            <v>571</v>
          </cell>
        </row>
        <row r="396">
          <cell r="A396">
            <v>77</v>
          </cell>
        </row>
        <row r="397">
          <cell r="A397">
            <v>48</v>
          </cell>
        </row>
        <row r="398">
          <cell r="A398">
            <v>485</v>
          </cell>
        </row>
        <row r="399">
          <cell r="A399">
            <v>192</v>
          </cell>
        </row>
        <row r="400">
          <cell r="A400">
            <v>343</v>
          </cell>
        </row>
        <row r="401">
          <cell r="A401">
            <v>324</v>
          </cell>
        </row>
        <row r="402">
          <cell r="A402">
            <v>308</v>
          </cell>
        </row>
        <row r="403">
          <cell r="A403">
            <v>365</v>
          </cell>
        </row>
        <row r="404">
          <cell r="A404">
            <v>115</v>
          </cell>
        </row>
        <row r="405">
          <cell r="A405">
            <v>639</v>
          </cell>
        </row>
        <row r="406">
          <cell r="A406">
            <v>175</v>
          </cell>
        </row>
        <row r="407">
          <cell r="A407">
            <v>482</v>
          </cell>
        </row>
        <row r="408">
          <cell r="A408">
            <v>250</v>
          </cell>
        </row>
        <row r="409">
          <cell r="A409">
            <v>265</v>
          </cell>
        </row>
        <row r="410">
          <cell r="A410">
            <v>205</v>
          </cell>
        </row>
        <row r="411">
          <cell r="A411">
            <v>524</v>
          </cell>
        </row>
        <row r="412">
          <cell r="A412">
            <v>380</v>
          </cell>
        </row>
        <row r="413">
          <cell r="A413">
            <v>525</v>
          </cell>
        </row>
        <row r="414">
          <cell r="A414">
            <v>509</v>
          </cell>
        </row>
        <row r="415">
          <cell r="A415">
            <v>488</v>
          </cell>
        </row>
        <row r="416">
          <cell r="A416">
            <v>5</v>
          </cell>
        </row>
        <row r="417">
          <cell r="A417">
            <v>271</v>
          </cell>
        </row>
        <row r="418">
          <cell r="A418">
            <v>363</v>
          </cell>
        </row>
        <row r="419">
          <cell r="A419">
            <v>481</v>
          </cell>
        </row>
        <row r="420">
          <cell r="A420">
            <v>513</v>
          </cell>
        </row>
        <row r="421">
          <cell r="A421">
            <v>107</v>
          </cell>
        </row>
        <row r="422">
          <cell r="A422">
            <v>520</v>
          </cell>
        </row>
        <row r="423">
          <cell r="A423">
            <v>650</v>
          </cell>
        </row>
        <row r="424">
          <cell r="A424">
            <v>19</v>
          </cell>
        </row>
        <row r="425">
          <cell r="A425">
            <v>298</v>
          </cell>
        </row>
        <row r="426">
          <cell r="A426">
            <v>72</v>
          </cell>
        </row>
        <row r="427">
          <cell r="A427">
            <v>643</v>
          </cell>
        </row>
        <row r="428">
          <cell r="A428">
            <v>108</v>
          </cell>
        </row>
        <row r="429">
          <cell r="A429">
            <v>475</v>
          </cell>
        </row>
        <row r="430">
          <cell r="A430">
            <v>449</v>
          </cell>
        </row>
        <row r="431">
          <cell r="A431">
            <v>599</v>
          </cell>
        </row>
        <row r="432">
          <cell r="A432">
            <v>8</v>
          </cell>
        </row>
        <row r="433">
          <cell r="A433">
            <v>293</v>
          </cell>
        </row>
        <row r="434">
          <cell r="A434">
            <v>272</v>
          </cell>
        </row>
        <row r="435">
          <cell r="A435">
            <v>124</v>
          </cell>
        </row>
        <row r="436">
          <cell r="A436">
            <v>269</v>
          </cell>
        </row>
        <row r="437">
          <cell r="A437">
            <v>642</v>
          </cell>
        </row>
        <row r="438">
          <cell r="A438">
            <v>555</v>
          </cell>
        </row>
        <row r="439">
          <cell r="A439">
            <v>9</v>
          </cell>
        </row>
        <row r="440">
          <cell r="A440">
            <v>120</v>
          </cell>
        </row>
        <row r="441">
          <cell r="A441">
            <v>578</v>
          </cell>
        </row>
        <row r="442">
          <cell r="A442">
            <v>216</v>
          </cell>
        </row>
        <row r="443">
          <cell r="A443">
            <v>45</v>
          </cell>
        </row>
        <row r="444">
          <cell r="A444">
            <v>575</v>
          </cell>
        </row>
        <row r="445">
          <cell r="A445">
            <v>507</v>
          </cell>
        </row>
        <row r="446">
          <cell r="A446">
            <v>212</v>
          </cell>
        </row>
        <row r="447">
          <cell r="A447">
            <v>26</v>
          </cell>
        </row>
        <row r="448">
          <cell r="A448">
            <v>275</v>
          </cell>
        </row>
        <row r="449">
          <cell r="A449">
            <v>64</v>
          </cell>
        </row>
        <row r="450">
          <cell r="A450">
            <v>358</v>
          </cell>
        </row>
        <row r="451">
          <cell r="A451">
            <v>337</v>
          </cell>
        </row>
        <row r="452">
          <cell r="A452">
            <v>277</v>
          </cell>
        </row>
        <row r="453">
          <cell r="A453">
            <v>635</v>
          </cell>
        </row>
        <row r="454">
          <cell r="A454">
            <v>131</v>
          </cell>
        </row>
        <row r="455">
          <cell r="A455">
            <v>67</v>
          </cell>
        </row>
        <row r="456">
          <cell r="A456">
            <v>447</v>
          </cell>
        </row>
        <row r="457">
          <cell r="A457">
            <v>391</v>
          </cell>
        </row>
        <row r="458">
          <cell r="A458">
            <v>552</v>
          </cell>
        </row>
        <row r="459">
          <cell r="A459">
            <v>220</v>
          </cell>
        </row>
        <row r="460">
          <cell r="A460">
            <v>467</v>
          </cell>
        </row>
        <row r="461">
          <cell r="A461">
            <v>438</v>
          </cell>
        </row>
        <row r="462">
          <cell r="A462">
            <v>443</v>
          </cell>
        </row>
        <row r="463">
          <cell r="A463">
            <v>423</v>
          </cell>
        </row>
        <row r="464">
          <cell r="A464">
            <v>405</v>
          </cell>
        </row>
        <row r="465">
          <cell r="A465">
            <v>28</v>
          </cell>
        </row>
        <row r="466">
          <cell r="A466">
            <v>587</v>
          </cell>
        </row>
        <row r="467">
          <cell r="A467">
            <v>165</v>
          </cell>
        </row>
        <row r="468">
          <cell r="A468">
            <v>638</v>
          </cell>
        </row>
        <row r="469">
          <cell r="A469">
            <v>355</v>
          </cell>
        </row>
        <row r="470">
          <cell r="A470">
            <v>179</v>
          </cell>
        </row>
        <row r="471">
          <cell r="A471">
            <v>71</v>
          </cell>
        </row>
        <row r="472">
          <cell r="A472">
            <v>610</v>
          </cell>
        </row>
        <row r="473">
          <cell r="A473">
            <v>645</v>
          </cell>
        </row>
        <row r="474">
          <cell r="A474">
            <v>335</v>
          </cell>
        </row>
        <row r="475">
          <cell r="A475">
            <v>246</v>
          </cell>
        </row>
        <row r="476">
          <cell r="A476">
            <v>374</v>
          </cell>
        </row>
        <row r="477">
          <cell r="A477">
            <v>33</v>
          </cell>
        </row>
        <row r="478">
          <cell r="A478">
            <v>97</v>
          </cell>
        </row>
        <row r="479">
          <cell r="A479">
            <v>148</v>
          </cell>
        </row>
        <row r="480">
          <cell r="A480">
            <v>383</v>
          </cell>
        </row>
        <row r="481">
          <cell r="A481">
            <v>16</v>
          </cell>
        </row>
        <row r="482">
          <cell r="A482">
            <v>581</v>
          </cell>
        </row>
        <row r="483">
          <cell r="A483">
            <v>649</v>
          </cell>
        </row>
        <row r="484">
          <cell r="A484">
            <v>193</v>
          </cell>
        </row>
        <row r="485">
          <cell r="A485">
            <v>344</v>
          </cell>
        </row>
        <row r="486">
          <cell r="A486">
            <v>184</v>
          </cell>
        </row>
        <row r="487">
          <cell r="A487">
            <v>110</v>
          </cell>
        </row>
        <row r="488">
          <cell r="A488">
            <v>345</v>
          </cell>
        </row>
        <row r="489">
          <cell r="A489">
            <v>460</v>
          </cell>
        </row>
        <row r="490">
          <cell r="A490">
            <v>456</v>
          </cell>
        </row>
        <row r="491">
          <cell r="A491">
            <v>387</v>
          </cell>
        </row>
        <row r="492">
          <cell r="A492">
            <v>628</v>
          </cell>
        </row>
        <row r="493">
          <cell r="A493">
            <v>564</v>
          </cell>
        </row>
        <row r="494">
          <cell r="A494">
            <v>281</v>
          </cell>
        </row>
        <row r="495">
          <cell r="A495">
            <v>474</v>
          </cell>
        </row>
        <row r="496">
          <cell r="A496">
            <v>526</v>
          </cell>
        </row>
      </sheetData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423</v>
          </cell>
        </row>
        <row r="3">
          <cell r="A3">
            <v>390</v>
          </cell>
        </row>
        <row r="4">
          <cell r="A4">
            <v>213</v>
          </cell>
        </row>
        <row r="5">
          <cell r="A5">
            <v>419</v>
          </cell>
        </row>
        <row r="6">
          <cell r="A6">
            <v>54</v>
          </cell>
        </row>
        <row r="7">
          <cell r="A7">
            <v>350</v>
          </cell>
        </row>
        <row r="8">
          <cell r="A8">
            <v>459</v>
          </cell>
        </row>
        <row r="9">
          <cell r="A9">
            <v>241</v>
          </cell>
        </row>
        <row r="10">
          <cell r="A10">
            <v>279</v>
          </cell>
        </row>
        <row r="11">
          <cell r="A11">
            <v>298</v>
          </cell>
        </row>
        <row r="12">
          <cell r="A12">
            <v>130</v>
          </cell>
        </row>
        <row r="13">
          <cell r="A13">
            <v>196</v>
          </cell>
        </row>
        <row r="14">
          <cell r="A14">
            <v>182</v>
          </cell>
        </row>
        <row r="15">
          <cell r="A15">
            <v>557</v>
          </cell>
        </row>
        <row r="16">
          <cell r="A16">
            <v>223</v>
          </cell>
        </row>
        <row r="17">
          <cell r="A17">
            <v>544</v>
          </cell>
        </row>
        <row r="18">
          <cell r="A18">
            <v>170</v>
          </cell>
        </row>
        <row r="19">
          <cell r="A19">
            <v>197</v>
          </cell>
        </row>
        <row r="20">
          <cell r="A20">
            <v>348</v>
          </cell>
        </row>
        <row r="21">
          <cell r="A21">
            <v>335</v>
          </cell>
        </row>
        <row r="22">
          <cell r="A22">
            <v>233</v>
          </cell>
        </row>
        <row r="23">
          <cell r="A23">
            <v>165</v>
          </cell>
        </row>
        <row r="24">
          <cell r="A24">
            <v>55</v>
          </cell>
        </row>
        <row r="25">
          <cell r="A25">
            <v>64</v>
          </cell>
        </row>
        <row r="26">
          <cell r="A26">
            <v>403</v>
          </cell>
        </row>
        <row r="27">
          <cell r="A27">
            <v>183</v>
          </cell>
        </row>
        <row r="28">
          <cell r="A28">
            <v>565</v>
          </cell>
        </row>
        <row r="29">
          <cell r="A29">
            <v>406</v>
          </cell>
        </row>
        <row r="30">
          <cell r="A30">
            <v>109</v>
          </cell>
        </row>
        <row r="31">
          <cell r="A31">
            <v>53</v>
          </cell>
        </row>
        <row r="32">
          <cell r="A32">
            <v>364</v>
          </cell>
        </row>
        <row r="33">
          <cell r="A33">
            <v>189</v>
          </cell>
        </row>
        <row r="34">
          <cell r="A34">
            <v>642</v>
          </cell>
        </row>
        <row r="35">
          <cell r="A35">
            <v>29</v>
          </cell>
        </row>
        <row r="36">
          <cell r="A36">
            <v>255</v>
          </cell>
        </row>
        <row r="37">
          <cell r="A37">
            <v>535</v>
          </cell>
        </row>
        <row r="38">
          <cell r="A38">
            <v>545</v>
          </cell>
        </row>
        <row r="39">
          <cell r="A39">
            <v>102</v>
          </cell>
        </row>
        <row r="40">
          <cell r="A40">
            <v>558</v>
          </cell>
        </row>
        <row r="41">
          <cell r="A41">
            <v>380</v>
          </cell>
        </row>
        <row r="42">
          <cell r="A42">
            <v>180</v>
          </cell>
        </row>
        <row r="43">
          <cell r="A43">
            <v>570</v>
          </cell>
        </row>
        <row r="44">
          <cell r="A44">
            <v>622</v>
          </cell>
        </row>
        <row r="45">
          <cell r="A45">
            <v>114</v>
          </cell>
        </row>
        <row r="46">
          <cell r="A46">
            <v>50</v>
          </cell>
        </row>
        <row r="47">
          <cell r="A47">
            <v>387</v>
          </cell>
        </row>
        <row r="48">
          <cell r="A48">
            <v>95</v>
          </cell>
        </row>
        <row r="49">
          <cell r="A49">
            <v>578</v>
          </cell>
        </row>
        <row r="50">
          <cell r="A50">
            <v>296</v>
          </cell>
        </row>
        <row r="51">
          <cell r="A51">
            <v>493</v>
          </cell>
        </row>
        <row r="52">
          <cell r="A52">
            <v>251</v>
          </cell>
        </row>
        <row r="53">
          <cell r="A53">
            <v>86</v>
          </cell>
        </row>
        <row r="54">
          <cell r="A54">
            <v>303</v>
          </cell>
        </row>
        <row r="55">
          <cell r="A55">
            <v>652</v>
          </cell>
        </row>
        <row r="56">
          <cell r="A56">
            <v>286</v>
          </cell>
        </row>
        <row r="57">
          <cell r="A57">
            <v>259</v>
          </cell>
        </row>
        <row r="58">
          <cell r="A58">
            <v>188</v>
          </cell>
        </row>
        <row r="59">
          <cell r="A59">
            <v>429</v>
          </cell>
        </row>
        <row r="60">
          <cell r="A60">
            <v>603</v>
          </cell>
        </row>
        <row r="61">
          <cell r="A61">
            <v>34</v>
          </cell>
        </row>
        <row r="62">
          <cell r="A62">
            <v>328</v>
          </cell>
        </row>
        <row r="63">
          <cell r="A63">
            <v>82</v>
          </cell>
        </row>
        <row r="64">
          <cell r="A64">
            <v>161</v>
          </cell>
        </row>
        <row r="65">
          <cell r="A65">
            <v>337</v>
          </cell>
        </row>
        <row r="66">
          <cell r="A66">
            <v>288</v>
          </cell>
        </row>
        <row r="67">
          <cell r="A67">
            <v>135</v>
          </cell>
        </row>
        <row r="68">
          <cell r="A68">
            <v>398</v>
          </cell>
        </row>
        <row r="69">
          <cell r="A69">
            <v>12</v>
          </cell>
        </row>
        <row r="70">
          <cell r="A70">
            <v>446</v>
          </cell>
        </row>
        <row r="71">
          <cell r="A71">
            <v>379</v>
          </cell>
        </row>
        <row r="72">
          <cell r="A72">
            <v>78</v>
          </cell>
        </row>
        <row r="73">
          <cell r="A73">
            <v>338</v>
          </cell>
        </row>
        <row r="74">
          <cell r="A74">
            <v>620</v>
          </cell>
        </row>
        <row r="75">
          <cell r="A75">
            <v>514</v>
          </cell>
        </row>
        <row r="76">
          <cell r="A76">
            <v>131</v>
          </cell>
        </row>
        <row r="77">
          <cell r="A77">
            <v>485</v>
          </cell>
        </row>
        <row r="78">
          <cell r="A78">
            <v>111</v>
          </cell>
        </row>
        <row r="79">
          <cell r="A79">
            <v>591</v>
          </cell>
        </row>
        <row r="80">
          <cell r="A80">
            <v>630</v>
          </cell>
        </row>
        <row r="81">
          <cell r="A81">
            <v>602</v>
          </cell>
        </row>
        <row r="82">
          <cell r="A82">
            <v>537</v>
          </cell>
        </row>
        <row r="83">
          <cell r="A83">
            <v>272</v>
          </cell>
        </row>
        <row r="84">
          <cell r="A84">
            <v>252</v>
          </cell>
        </row>
        <row r="85">
          <cell r="A85">
            <v>173</v>
          </cell>
        </row>
        <row r="86">
          <cell r="A86">
            <v>498</v>
          </cell>
        </row>
        <row r="87">
          <cell r="A87">
            <v>550</v>
          </cell>
        </row>
        <row r="88">
          <cell r="A88">
            <v>74</v>
          </cell>
        </row>
        <row r="89">
          <cell r="A89">
            <v>265</v>
          </cell>
        </row>
        <row r="90">
          <cell r="A90">
            <v>518</v>
          </cell>
        </row>
        <row r="91">
          <cell r="A91">
            <v>243</v>
          </cell>
        </row>
        <row r="92">
          <cell r="A92">
            <v>36</v>
          </cell>
        </row>
        <row r="93">
          <cell r="A93">
            <v>569</v>
          </cell>
        </row>
        <row r="94">
          <cell r="A94">
            <v>27</v>
          </cell>
        </row>
        <row r="95">
          <cell r="A95">
            <v>443</v>
          </cell>
        </row>
        <row r="96">
          <cell r="A96">
            <v>144</v>
          </cell>
        </row>
        <row r="97">
          <cell r="A97">
            <v>404</v>
          </cell>
        </row>
        <row r="98">
          <cell r="A98">
            <v>65</v>
          </cell>
        </row>
        <row r="99">
          <cell r="A99">
            <v>139</v>
          </cell>
        </row>
        <row r="100">
          <cell r="A100">
            <v>424</v>
          </cell>
        </row>
        <row r="101">
          <cell r="A101">
            <v>445</v>
          </cell>
        </row>
        <row r="102">
          <cell r="A102">
            <v>297</v>
          </cell>
        </row>
        <row r="103">
          <cell r="A103">
            <v>411</v>
          </cell>
        </row>
        <row r="104">
          <cell r="A104">
            <v>118</v>
          </cell>
        </row>
        <row r="105">
          <cell r="A105">
            <v>245</v>
          </cell>
        </row>
        <row r="106">
          <cell r="A106">
            <v>152</v>
          </cell>
        </row>
        <row r="107">
          <cell r="A107">
            <v>391</v>
          </cell>
        </row>
        <row r="108">
          <cell r="A108">
            <v>240</v>
          </cell>
        </row>
        <row r="109">
          <cell r="A109">
            <v>507</v>
          </cell>
        </row>
        <row r="110">
          <cell r="A110">
            <v>177</v>
          </cell>
        </row>
        <row r="111">
          <cell r="A111">
            <v>516</v>
          </cell>
        </row>
        <row r="112">
          <cell r="A112">
            <v>269</v>
          </cell>
        </row>
        <row r="113">
          <cell r="A113">
            <v>136</v>
          </cell>
        </row>
        <row r="114">
          <cell r="A114">
            <v>566</v>
          </cell>
        </row>
        <row r="115">
          <cell r="A115">
            <v>643</v>
          </cell>
        </row>
        <row r="116">
          <cell r="A116">
            <v>663</v>
          </cell>
        </row>
        <row r="117">
          <cell r="A117">
            <v>351</v>
          </cell>
        </row>
        <row r="118">
          <cell r="A118">
            <v>649</v>
          </cell>
        </row>
        <row r="119">
          <cell r="A119">
            <v>162</v>
          </cell>
        </row>
        <row r="120">
          <cell r="A120">
            <v>520</v>
          </cell>
        </row>
        <row r="121">
          <cell r="A121">
            <v>42</v>
          </cell>
        </row>
        <row r="122">
          <cell r="A122">
            <v>592</v>
          </cell>
        </row>
        <row r="123">
          <cell r="A123">
            <v>8</v>
          </cell>
        </row>
        <row r="124">
          <cell r="A124">
            <v>218</v>
          </cell>
        </row>
        <row r="125">
          <cell r="A125">
            <v>129</v>
          </cell>
        </row>
        <row r="126">
          <cell r="A126">
            <v>97</v>
          </cell>
        </row>
        <row r="127">
          <cell r="A127">
            <v>247</v>
          </cell>
        </row>
        <row r="128">
          <cell r="A128">
            <v>117</v>
          </cell>
        </row>
        <row r="129">
          <cell r="A129">
            <v>30</v>
          </cell>
        </row>
        <row r="130">
          <cell r="A130">
            <v>133</v>
          </cell>
        </row>
        <row r="131">
          <cell r="A131">
            <v>393</v>
          </cell>
        </row>
        <row r="132">
          <cell r="A132">
            <v>104</v>
          </cell>
        </row>
        <row r="133">
          <cell r="A133">
            <v>468</v>
          </cell>
        </row>
        <row r="134">
          <cell r="A134">
            <v>434</v>
          </cell>
        </row>
        <row r="135">
          <cell r="A135">
            <v>370</v>
          </cell>
        </row>
        <row r="136">
          <cell r="A136">
            <v>3</v>
          </cell>
        </row>
        <row r="137">
          <cell r="A137">
            <v>614</v>
          </cell>
        </row>
        <row r="138">
          <cell r="A138">
            <v>345</v>
          </cell>
        </row>
        <row r="139">
          <cell r="A139">
            <v>458</v>
          </cell>
        </row>
        <row r="140">
          <cell r="A140">
            <v>571</v>
          </cell>
        </row>
        <row r="141">
          <cell r="A141">
            <v>444</v>
          </cell>
        </row>
        <row r="142">
          <cell r="A142">
            <v>208</v>
          </cell>
        </row>
        <row r="143">
          <cell r="A143">
            <v>366</v>
          </cell>
        </row>
        <row r="144">
          <cell r="A144">
            <v>238</v>
          </cell>
        </row>
        <row r="145">
          <cell r="A145">
            <v>513</v>
          </cell>
        </row>
        <row r="146">
          <cell r="A146">
            <v>593</v>
          </cell>
        </row>
        <row r="147">
          <cell r="A147">
            <v>261</v>
          </cell>
        </row>
        <row r="148">
          <cell r="A148">
            <v>598</v>
          </cell>
        </row>
        <row r="149">
          <cell r="A149">
            <v>149</v>
          </cell>
        </row>
        <row r="150">
          <cell r="A150">
            <v>358</v>
          </cell>
        </row>
        <row r="151">
          <cell r="A151">
            <v>48</v>
          </cell>
        </row>
        <row r="152">
          <cell r="A152">
            <v>87</v>
          </cell>
        </row>
        <row r="153">
          <cell r="A153">
            <v>523</v>
          </cell>
        </row>
        <row r="154">
          <cell r="A154">
            <v>309</v>
          </cell>
        </row>
        <row r="155">
          <cell r="A155">
            <v>228</v>
          </cell>
        </row>
        <row r="156">
          <cell r="A156">
            <v>505</v>
          </cell>
        </row>
        <row r="157">
          <cell r="A157">
            <v>477</v>
          </cell>
        </row>
        <row r="158">
          <cell r="A158">
            <v>171</v>
          </cell>
        </row>
        <row r="159">
          <cell r="A159">
            <v>487</v>
          </cell>
        </row>
        <row r="160">
          <cell r="A160">
            <v>367</v>
          </cell>
        </row>
        <row r="161">
          <cell r="A161">
            <v>310</v>
          </cell>
        </row>
        <row r="162">
          <cell r="A162">
            <v>290</v>
          </cell>
        </row>
        <row r="163">
          <cell r="A163">
            <v>224</v>
          </cell>
        </row>
        <row r="164">
          <cell r="A164">
            <v>562</v>
          </cell>
        </row>
        <row r="165">
          <cell r="A165">
            <v>226</v>
          </cell>
        </row>
        <row r="166">
          <cell r="A166">
            <v>273</v>
          </cell>
        </row>
        <row r="167">
          <cell r="A167">
            <v>347</v>
          </cell>
        </row>
        <row r="168">
          <cell r="A168">
            <v>214</v>
          </cell>
        </row>
        <row r="169">
          <cell r="A169">
            <v>467</v>
          </cell>
        </row>
        <row r="170">
          <cell r="A170">
            <v>207</v>
          </cell>
        </row>
        <row r="171">
          <cell r="A171">
            <v>567</v>
          </cell>
        </row>
        <row r="172">
          <cell r="A172">
            <v>417</v>
          </cell>
        </row>
        <row r="173">
          <cell r="A173">
            <v>285</v>
          </cell>
        </row>
        <row r="174">
          <cell r="A174">
            <v>363</v>
          </cell>
        </row>
        <row r="175">
          <cell r="A175">
            <v>560</v>
          </cell>
        </row>
        <row r="176">
          <cell r="A176">
            <v>79</v>
          </cell>
        </row>
        <row r="177">
          <cell r="A177">
            <v>191</v>
          </cell>
        </row>
        <row r="178">
          <cell r="A178">
            <v>70</v>
          </cell>
        </row>
        <row r="179">
          <cell r="A179">
            <v>190</v>
          </cell>
        </row>
        <row r="180">
          <cell r="A180">
            <v>456</v>
          </cell>
        </row>
        <row r="181">
          <cell r="A181">
            <v>472</v>
          </cell>
        </row>
        <row r="182">
          <cell r="A182">
            <v>138</v>
          </cell>
        </row>
        <row r="183">
          <cell r="A183">
            <v>637</v>
          </cell>
        </row>
        <row r="184">
          <cell r="A184">
            <v>18</v>
          </cell>
        </row>
        <row r="185">
          <cell r="A185">
            <v>62</v>
          </cell>
        </row>
        <row r="186">
          <cell r="A186">
            <v>532</v>
          </cell>
        </row>
        <row r="187">
          <cell r="A187">
            <v>200</v>
          </cell>
        </row>
        <row r="188">
          <cell r="A188">
            <v>661</v>
          </cell>
        </row>
        <row r="189">
          <cell r="A189">
            <v>203</v>
          </cell>
        </row>
        <row r="190">
          <cell r="A190">
            <v>478</v>
          </cell>
        </row>
        <row r="191">
          <cell r="A191">
            <v>28</v>
          </cell>
        </row>
        <row r="192">
          <cell r="A192">
            <v>81</v>
          </cell>
        </row>
        <row r="193">
          <cell r="A193">
            <v>57</v>
          </cell>
        </row>
        <row r="194">
          <cell r="A194">
            <v>195</v>
          </cell>
        </row>
        <row r="195">
          <cell r="A195">
            <v>605</v>
          </cell>
        </row>
        <row r="196">
          <cell r="A196">
            <v>482</v>
          </cell>
        </row>
        <row r="197">
          <cell r="A197">
            <v>416</v>
          </cell>
        </row>
        <row r="198">
          <cell r="A198">
            <v>163</v>
          </cell>
        </row>
        <row r="199">
          <cell r="A199">
            <v>45</v>
          </cell>
        </row>
        <row r="200">
          <cell r="A200">
            <v>276</v>
          </cell>
        </row>
        <row r="201">
          <cell r="A201">
            <v>277</v>
          </cell>
        </row>
        <row r="202">
          <cell r="A202">
            <v>373</v>
          </cell>
        </row>
        <row r="203">
          <cell r="A203">
            <v>577</v>
          </cell>
        </row>
        <row r="204">
          <cell r="A204">
            <v>486</v>
          </cell>
        </row>
        <row r="205">
          <cell r="A205">
            <v>76</v>
          </cell>
        </row>
        <row r="206">
          <cell r="A206">
            <v>301</v>
          </cell>
        </row>
        <row r="207">
          <cell r="A207">
            <v>112</v>
          </cell>
        </row>
        <row r="208">
          <cell r="A208">
            <v>314</v>
          </cell>
        </row>
        <row r="209">
          <cell r="A209">
            <v>232</v>
          </cell>
        </row>
        <row r="210">
          <cell r="A210">
            <v>610</v>
          </cell>
        </row>
        <row r="211">
          <cell r="A211">
            <v>68</v>
          </cell>
        </row>
        <row r="212">
          <cell r="A212">
            <v>33</v>
          </cell>
        </row>
        <row r="213">
          <cell r="A213">
            <v>665</v>
          </cell>
        </row>
        <row r="214">
          <cell r="A214">
            <v>103</v>
          </cell>
        </row>
        <row r="215">
          <cell r="A215">
            <v>9</v>
          </cell>
        </row>
        <row r="216">
          <cell r="A216">
            <v>469</v>
          </cell>
        </row>
        <row r="217">
          <cell r="A217">
            <v>90</v>
          </cell>
        </row>
        <row r="218">
          <cell r="A218">
            <v>447</v>
          </cell>
        </row>
        <row r="219">
          <cell r="A219">
            <v>625</v>
          </cell>
        </row>
        <row r="220">
          <cell r="A220">
            <v>127</v>
          </cell>
        </row>
        <row r="221">
          <cell r="A221">
            <v>525</v>
          </cell>
        </row>
        <row r="222">
          <cell r="A222">
            <v>533</v>
          </cell>
        </row>
        <row r="223">
          <cell r="A223">
            <v>664</v>
          </cell>
        </row>
        <row r="224">
          <cell r="A224">
            <v>319</v>
          </cell>
        </row>
        <row r="225">
          <cell r="A225">
            <v>639</v>
          </cell>
        </row>
        <row r="226">
          <cell r="A226">
            <v>340</v>
          </cell>
        </row>
        <row r="227">
          <cell r="A227">
            <v>327</v>
          </cell>
        </row>
        <row r="228">
          <cell r="A228">
            <v>253</v>
          </cell>
        </row>
        <row r="229">
          <cell r="A229">
            <v>262</v>
          </cell>
        </row>
        <row r="230">
          <cell r="A230">
            <v>460</v>
          </cell>
        </row>
        <row r="231">
          <cell r="A231">
            <v>164</v>
          </cell>
        </row>
        <row r="232">
          <cell r="A232">
            <v>143</v>
          </cell>
        </row>
        <row r="233">
          <cell r="A233">
            <v>612</v>
          </cell>
        </row>
        <row r="234">
          <cell r="A234">
            <v>186</v>
          </cell>
        </row>
        <row r="235">
          <cell r="A235">
            <v>67</v>
          </cell>
        </row>
        <row r="236">
          <cell r="A236">
            <v>646</v>
          </cell>
        </row>
        <row r="237">
          <cell r="A237">
            <v>23</v>
          </cell>
        </row>
        <row r="238">
          <cell r="A238">
            <v>549</v>
          </cell>
        </row>
        <row r="239">
          <cell r="A239">
            <v>237</v>
          </cell>
        </row>
        <row r="240">
          <cell r="A240">
            <v>559</v>
          </cell>
        </row>
        <row r="241">
          <cell r="A241">
            <v>519</v>
          </cell>
        </row>
        <row r="242">
          <cell r="A242">
            <v>344</v>
          </cell>
        </row>
        <row r="243">
          <cell r="A243">
            <v>44</v>
          </cell>
        </row>
        <row r="244">
          <cell r="A244">
            <v>98</v>
          </cell>
        </row>
        <row r="245">
          <cell r="A245">
            <v>2</v>
          </cell>
        </row>
        <row r="246">
          <cell r="A246">
            <v>66</v>
          </cell>
        </row>
        <row r="247">
          <cell r="A247">
            <v>418</v>
          </cell>
        </row>
        <row r="248">
          <cell r="A248">
            <v>75</v>
          </cell>
        </row>
        <row r="249">
          <cell r="A249">
            <v>47</v>
          </cell>
        </row>
        <row r="250">
          <cell r="A250">
            <v>221</v>
          </cell>
        </row>
        <row r="251">
          <cell r="A251">
            <v>168</v>
          </cell>
        </row>
        <row r="252">
          <cell r="A252">
            <v>230</v>
          </cell>
        </row>
        <row r="253">
          <cell r="A253">
            <v>409</v>
          </cell>
        </row>
        <row r="254">
          <cell r="A254">
            <v>0</v>
          </cell>
        </row>
        <row r="255">
          <cell r="A255">
            <v>201</v>
          </cell>
        </row>
        <row r="256">
          <cell r="A256">
            <v>254</v>
          </cell>
        </row>
        <row r="257">
          <cell r="A257">
            <v>395</v>
          </cell>
        </row>
        <row r="258">
          <cell r="A258">
            <v>405</v>
          </cell>
        </row>
        <row r="259">
          <cell r="A259">
            <v>320</v>
          </cell>
        </row>
        <row r="260">
          <cell r="A260">
            <v>354</v>
          </cell>
        </row>
        <row r="261">
          <cell r="A261">
            <v>24</v>
          </cell>
        </row>
        <row r="262">
          <cell r="A262">
            <v>323</v>
          </cell>
        </row>
        <row r="263">
          <cell r="A263">
            <v>353</v>
          </cell>
        </row>
        <row r="264">
          <cell r="A264">
            <v>77</v>
          </cell>
        </row>
        <row r="265">
          <cell r="A265">
            <v>552</v>
          </cell>
        </row>
        <row r="266">
          <cell r="A266">
            <v>638</v>
          </cell>
        </row>
        <row r="267">
          <cell r="A267">
            <v>653</v>
          </cell>
        </row>
        <row r="268">
          <cell r="A268">
            <v>381</v>
          </cell>
        </row>
        <row r="269">
          <cell r="A269">
            <v>174</v>
          </cell>
        </row>
        <row r="270">
          <cell r="A270">
            <v>331</v>
          </cell>
        </row>
        <row r="271">
          <cell r="A271">
            <v>39</v>
          </cell>
        </row>
        <row r="272">
          <cell r="A272">
            <v>125</v>
          </cell>
        </row>
        <row r="273">
          <cell r="A273">
            <v>225</v>
          </cell>
        </row>
        <row r="274">
          <cell r="A274">
            <v>19</v>
          </cell>
        </row>
        <row r="275">
          <cell r="A275">
            <v>210</v>
          </cell>
        </row>
        <row r="276">
          <cell r="A276">
            <v>564</v>
          </cell>
        </row>
        <row r="277">
          <cell r="A277">
            <v>385</v>
          </cell>
        </row>
        <row r="278">
          <cell r="A278">
            <v>573</v>
          </cell>
        </row>
        <row r="279">
          <cell r="A279">
            <v>635</v>
          </cell>
        </row>
        <row r="280">
          <cell r="A280">
            <v>222</v>
          </cell>
        </row>
        <row r="281">
          <cell r="A281">
            <v>302</v>
          </cell>
        </row>
        <row r="282">
          <cell r="A282">
            <v>450</v>
          </cell>
        </row>
        <row r="283">
          <cell r="A283">
            <v>153</v>
          </cell>
        </row>
        <row r="284">
          <cell r="A284">
            <v>284</v>
          </cell>
        </row>
        <row r="285">
          <cell r="A285">
            <v>179</v>
          </cell>
        </row>
        <row r="286">
          <cell r="A286">
            <v>333</v>
          </cell>
        </row>
        <row r="287">
          <cell r="A287">
            <v>134</v>
          </cell>
        </row>
        <row r="288">
          <cell r="A288">
            <v>604</v>
          </cell>
        </row>
        <row r="289">
          <cell r="A289">
            <v>287</v>
          </cell>
        </row>
        <row r="290">
          <cell r="A290">
            <v>69</v>
          </cell>
        </row>
        <row r="291">
          <cell r="A291">
            <v>349</v>
          </cell>
        </row>
        <row r="292">
          <cell r="A292">
            <v>647</v>
          </cell>
        </row>
        <row r="293">
          <cell r="A293">
            <v>365</v>
          </cell>
        </row>
        <row r="294">
          <cell r="A294">
            <v>377</v>
          </cell>
        </row>
        <row r="295">
          <cell r="A295">
            <v>154</v>
          </cell>
        </row>
        <row r="296">
          <cell r="A296">
            <v>415</v>
          </cell>
        </row>
        <row r="297">
          <cell r="A297">
            <v>599</v>
          </cell>
        </row>
        <row r="298">
          <cell r="A298">
            <v>21</v>
          </cell>
        </row>
        <row r="299">
          <cell r="A299">
            <v>151</v>
          </cell>
        </row>
        <row r="300">
          <cell r="A300">
            <v>574</v>
          </cell>
        </row>
        <row r="301">
          <cell r="A301">
            <v>56</v>
          </cell>
        </row>
        <row r="302">
          <cell r="A302">
            <v>421</v>
          </cell>
        </row>
        <row r="303">
          <cell r="A303">
            <v>371</v>
          </cell>
        </row>
        <row r="304">
          <cell r="A304">
            <v>343</v>
          </cell>
        </row>
        <row r="305">
          <cell r="A305">
            <v>629</v>
          </cell>
        </row>
        <row r="306">
          <cell r="A306">
            <v>401</v>
          </cell>
        </row>
        <row r="307">
          <cell r="A307">
            <v>304</v>
          </cell>
        </row>
        <row r="308">
          <cell r="A308">
            <v>624</v>
          </cell>
        </row>
        <row r="309">
          <cell r="A309">
            <v>619</v>
          </cell>
        </row>
        <row r="310">
          <cell r="A310">
            <v>339</v>
          </cell>
        </row>
        <row r="311">
          <cell r="A311">
            <v>216</v>
          </cell>
        </row>
        <row r="312">
          <cell r="A312">
            <v>360</v>
          </cell>
        </row>
        <row r="313">
          <cell r="A313">
            <v>80</v>
          </cell>
        </row>
        <row r="314">
          <cell r="A314">
            <v>41</v>
          </cell>
        </row>
        <row r="315">
          <cell r="A315">
            <v>159</v>
          </cell>
        </row>
        <row r="316">
          <cell r="A316">
            <v>312</v>
          </cell>
        </row>
        <row r="317">
          <cell r="A317">
            <v>199</v>
          </cell>
        </row>
        <row r="318">
          <cell r="A318">
            <v>497</v>
          </cell>
        </row>
        <row r="319">
          <cell r="A319">
            <v>59</v>
          </cell>
        </row>
        <row r="320">
          <cell r="A320">
            <v>246</v>
          </cell>
        </row>
        <row r="321">
          <cell r="A321">
            <v>235</v>
          </cell>
        </row>
        <row r="322">
          <cell r="A322">
            <v>623</v>
          </cell>
        </row>
        <row r="323">
          <cell r="A323">
            <v>267</v>
          </cell>
        </row>
        <row r="324">
          <cell r="A324">
            <v>92</v>
          </cell>
        </row>
        <row r="325">
          <cell r="A325">
            <v>383</v>
          </cell>
        </row>
        <row r="326">
          <cell r="A326">
            <v>282</v>
          </cell>
        </row>
        <row r="327">
          <cell r="A327">
            <v>146</v>
          </cell>
        </row>
        <row r="328">
          <cell r="A328">
            <v>324</v>
          </cell>
        </row>
        <row r="329">
          <cell r="A329">
            <v>509</v>
          </cell>
        </row>
        <row r="330">
          <cell r="A330">
            <v>510</v>
          </cell>
        </row>
        <row r="331">
          <cell r="A331">
            <v>511</v>
          </cell>
        </row>
        <row r="332">
          <cell r="A332">
            <v>617</v>
          </cell>
        </row>
        <row r="333">
          <cell r="A333">
            <v>606</v>
          </cell>
        </row>
        <row r="334">
          <cell r="A334">
            <v>397</v>
          </cell>
        </row>
        <row r="335">
          <cell r="A335">
            <v>372</v>
          </cell>
        </row>
        <row r="336">
          <cell r="A336">
            <v>120</v>
          </cell>
        </row>
        <row r="337">
          <cell r="A337">
            <v>145</v>
          </cell>
        </row>
        <row r="338">
          <cell r="A338">
            <v>551</v>
          </cell>
        </row>
        <row r="339">
          <cell r="A339">
            <v>61</v>
          </cell>
        </row>
        <row r="340">
          <cell r="A340">
            <v>307</v>
          </cell>
        </row>
        <row r="341">
          <cell r="A341">
            <v>192</v>
          </cell>
        </row>
        <row r="342">
          <cell r="A342">
            <v>175</v>
          </cell>
        </row>
        <row r="343">
          <cell r="A343">
            <v>292</v>
          </cell>
        </row>
        <row r="344">
          <cell r="A344">
            <v>494</v>
          </cell>
        </row>
        <row r="345">
          <cell r="A345">
            <v>157</v>
          </cell>
        </row>
        <row r="346">
          <cell r="A346">
            <v>508</v>
          </cell>
        </row>
        <row r="347">
          <cell r="A347">
            <v>169</v>
          </cell>
        </row>
        <row r="348">
          <cell r="A348">
            <v>35</v>
          </cell>
        </row>
        <row r="349">
          <cell r="A349">
            <v>627</v>
          </cell>
        </row>
        <row r="350">
          <cell r="A350">
            <v>94</v>
          </cell>
        </row>
        <row r="351">
          <cell r="A351">
            <v>332</v>
          </cell>
        </row>
        <row r="352">
          <cell r="A352">
            <v>526</v>
          </cell>
        </row>
        <row r="353">
          <cell r="A353">
            <v>150</v>
          </cell>
        </row>
        <row r="354">
          <cell r="A354">
            <v>386</v>
          </cell>
        </row>
        <row r="355">
          <cell r="A355">
            <v>362</v>
          </cell>
        </row>
        <row r="356">
          <cell r="A356">
            <v>437</v>
          </cell>
        </row>
        <row r="357">
          <cell r="A357">
            <v>451</v>
          </cell>
        </row>
        <row r="358">
          <cell r="A358">
            <v>283</v>
          </cell>
        </row>
        <row r="359">
          <cell r="A359">
            <v>105</v>
          </cell>
        </row>
        <row r="360">
          <cell r="A360">
            <v>83</v>
          </cell>
        </row>
        <row r="361">
          <cell r="A361">
            <v>355</v>
          </cell>
        </row>
        <row r="362">
          <cell r="A362">
            <v>187</v>
          </cell>
        </row>
        <row r="363">
          <cell r="A363">
            <v>400</v>
          </cell>
        </row>
        <row r="364">
          <cell r="A364">
            <v>442</v>
          </cell>
        </row>
        <row r="365">
          <cell r="A365">
            <v>636</v>
          </cell>
        </row>
        <row r="366">
          <cell r="A366">
            <v>554</v>
          </cell>
        </row>
        <row r="367">
          <cell r="A367">
            <v>263</v>
          </cell>
        </row>
        <row r="368">
          <cell r="A368">
            <v>137</v>
          </cell>
        </row>
        <row r="369">
          <cell r="A369">
            <v>60</v>
          </cell>
        </row>
        <row r="370">
          <cell r="A370">
            <v>258</v>
          </cell>
        </row>
        <row r="371">
          <cell r="A371">
            <v>621</v>
          </cell>
        </row>
        <row r="372">
          <cell r="A372">
            <v>293</v>
          </cell>
        </row>
        <row r="373">
          <cell r="A373">
            <v>172</v>
          </cell>
        </row>
        <row r="374">
          <cell r="A374">
            <v>634</v>
          </cell>
        </row>
        <row r="375">
          <cell r="A375">
            <v>229</v>
          </cell>
        </row>
        <row r="376">
          <cell r="A376">
            <v>572</v>
          </cell>
        </row>
        <row r="377">
          <cell r="A377">
            <v>489</v>
          </cell>
        </row>
        <row r="378">
          <cell r="A378">
            <v>100</v>
          </cell>
        </row>
        <row r="379">
          <cell r="A379">
            <v>648</v>
          </cell>
        </row>
        <row r="380">
          <cell r="A380">
            <v>399</v>
          </cell>
        </row>
        <row r="381">
          <cell r="A381">
            <v>96</v>
          </cell>
        </row>
        <row r="382">
          <cell r="A382">
            <v>115</v>
          </cell>
        </row>
        <row r="383">
          <cell r="A383">
            <v>341</v>
          </cell>
        </row>
        <row r="384">
          <cell r="A384">
            <v>582</v>
          </cell>
        </row>
        <row r="385">
          <cell r="A385">
            <v>257</v>
          </cell>
        </row>
        <row r="386">
          <cell r="A386">
            <v>46</v>
          </cell>
        </row>
        <row r="387">
          <cell r="A387">
            <v>84</v>
          </cell>
        </row>
        <row r="388">
          <cell r="A388">
            <v>88</v>
          </cell>
        </row>
        <row r="389">
          <cell r="A389">
            <v>449</v>
          </cell>
        </row>
        <row r="390">
          <cell r="A390">
            <v>202</v>
          </cell>
        </row>
        <row r="391">
          <cell r="A391">
            <v>15</v>
          </cell>
        </row>
        <row r="392">
          <cell r="A392">
            <v>369</v>
          </cell>
        </row>
        <row r="393">
          <cell r="A393">
            <v>32</v>
          </cell>
        </row>
        <row r="394">
          <cell r="A394">
            <v>89</v>
          </cell>
        </row>
        <row r="395">
          <cell r="A395">
            <v>271</v>
          </cell>
        </row>
        <row r="396">
          <cell r="A396">
            <v>166</v>
          </cell>
        </row>
        <row r="397">
          <cell r="A397">
            <v>659</v>
          </cell>
        </row>
        <row r="398">
          <cell r="A398">
            <v>99</v>
          </cell>
        </row>
        <row r="399">
          <cell r="A399">
            <v>583</v>
          </cell>
        </row>
        <row r="400">
          <cell r="A400">
            <v>106</v>
          </cell>
        </row>
        <row r="401">
          <cell r="A401">
            <v>318</v>
          </cell>
        </row>
        <row r="402">
          <cell r="A402">
            <v>462</v>
          </cell>
        </row>
        <row r="403">
          <cell r="A403">
            <v>275</v>
          </cell>
        </row>
        <row r="404">
          <cell r="A404">
            <v>584</v>
          </cell>
        </row>
        <row r="405">
          <cell r="A405">
            <v>575</v>
          </cell>
        </row>
        <row r="406">
          <cell r="A406">
            <v>660</v>
          </cell>
        </row>
        <row r="407">
          <cell r="A407">
            <v>185</v>
          </cell>
        </row>
        <row r="408">
          <cell r="A408">
            <v>394</v>
          </cell>
        </row>
        <row r="409">
          <cell r="A409">
            <v>590</v>
          </cell>
        </row>
        <row r="410">
          <cell r="A410">
            <v>300</v>
          </cell>
        </row>
        <row r="411">
          <cell r="A411">
            <v>475</v>
          </cell>
        </row>
        <row r="412">
          <cell r="A412">
            <v>657</v>
          </cell>
        </row>
        <row r="413">
          <cell r="A413">
            <v>474</v>
          </cell>
        </row>
        <row r="414">
          <cell r="A414">
            <v>615</v>
          </cell>
        </row>
        <row r="415">
          <cell r="A415">
            <v>141</v>
          </cell>
        </row>
        <row r="416">
          <cell r="A416">
            <v>160</v>
          </cell>
        </row>
        <row r="417">
          <cell r="A417">
            <v>10</v>
          </cell>
        </row>
        <row r="418">
          <cell r="A418">
            <v>158</v>
          </cell>
        </row>
        <row r="419">
          <cell r="A419">
            <v>52</v>
          </cell>
        </row>
        <row r="420">
          <cell r="A420">
            <v>40</v>
          </cell>
        </row>
        <row r="421">
          <cell r="A421">
            <v>107</v>
          </cell>
        </row>
        <row r="422">
          <cell r="A422">
            <v>650</v>
          </cell>
        </row>
        <row r="423">
          <cell r="A423">
            <v>7</v>
          </cell>
        </row>
        <row r="424">
          <cell r="A424">
            <v>645</v>
          </cell>
        </row>
        <row r="425">
          <cell r="A425">
            <v>662</v>
          </cell>
        </row>
        <row r="426">
          <cell r="A426">
            <v>580</v>
          </cell>
        </row>
        <row r="427">
          <cell r="A427">
            <v>316</v>
          </cell>
        </row>
        <row r="428">
          <cell r="A428">
            <v>626</v>
          </cell>
        </row>
        <row r="429">
          <cell r="A429">
            <v>346</v>
          </cell>
        </row>
        <row r="430">
          <cell r="A430">
            <v>219</v>
          </cell>
        </row>
        <row r="431">
          <cell r="A431">
            <v>311</v>
          </cell>
        </row>
        <row r="432">
          <cell r="A432">
            <v>555</v>
          </cell>
        </row>
        <row r="433">
          <cell r="A433">
            <v>260</v>
          </cell>
        </row>
        <row r="434">
          <cell r="A434">
            <v>256</v>
          </cell>
        </row>
        <row r="435">
          <cell r="A435">
            <v>656</v>
          </cell>
        </row>
        <row r="436">
          <cell r="A436">
            <v>596</v>
          </cell>
        </row>
        <row r="437">
          <cell r="A437">
            <v>119</v>
          </cell>
        </row>
        <row r="438">
          <cell r="A438">
            <v>492</v>
          </cell>
        </row>
        <row r="439">
          <cell r="A439">
            <v>632</v>
          </cell>
        </row>
        <row r="440">
          <cell r="A440">
            <v>26</v>
          </cell>
        </row>
        <row r="441">
          <cell r="A441">
            <v>465</v>
          </cell>
        </row>
        <row r="442">
          <cell r="A442">
            <v>588</v>
          </cell>
        </row>
        <row r="443">
          <cell r="A443">
            <v>587</v>
          </cell>
        </row>
        <row r="444">
          <cell r="A444">
            <v>25</v>
          </cell>
        </row>
        <row r="445">
          <cell r="A445">
            <v>305</v>
          </cell>
        </row>
        <row r="446">
          <cell r="A446">
            <v>607</v>
          </cell>
        </row>
        <row r="447">
          <cell r="A447">
            <v>361</v>
          </cell>
        </row>
        <row r="448">
          <cell r="A448">
            <v>16</v>
          </cell>
        </row>
        <row r="449">
          <cell r="A449">
            <v>49</v>
          </cell>
        </row>
        <row r="450">
          <cell r="A450">
            <v>17</v>
          </cell>
        </row>
        <row r="451">
          <cell r="A451">
            <v>124</v>
          </cell>
        </row>
        <row r="452">
          <cell r="A452">
            <v>6</v>
          </cell>
        </row>
        <row r="453">
          <cell r="A453">
            <v>484</v>
          </cell>
        </row>
        <row r="454">
          <cell r="A454">
            <v>325</v>
          </cell>
        </row>
        <row r="455">
          <cell r="A455">
            <v>568</v>
          </cell>
        </row>
        <row r="456">
          <cell r="A456">
            <v>72</v>
          </cell>
        </row>
        <row r="457">
          <cell r="A457">
            <v>4</v>
          </cell>
        </row>
        <row r="458">
          <cell r="A458">
            <v>553</v>
          </cell>
        </row>
        <row r="459">
          <cell r="A459">
            <v>600</v>
          </cell>
        </row>
        <row r="460">
          <cell r="A460">
            <v>121</v>
          </cell>
        </row>
        <row r="461">
          <cell r="A461">
            <v>205</v>
          </cell>
        </row>
        <row r="462">
          <cell r="A462">
            <v>530</v>
          </cell>
        </row>
        <row r="463">
          <cell r="A463">
            <v>488</v>
          </cell>
        </row>
        <row r="464">
          <cell r="A464">
            <v>123</v>
          </cell>
        </row>
        <row r="465">
          <cell r="A465">
            <v>388</v>
          </cell>
        </row>
        <row r="466">
          <cell r="A466">
            <v>266</v>
          </cell>
        </row>
        <row r="467">
          <cell r="A467">
            <v>227</v>
          </cell>
        </row>
        <row r="468">
          <cell r="A468">
            <v>611</v>
          </cell>
        </row>
        <row r="469">
          <cell r="A469">
            <v>274</v>
          </cell>
        </row>
        <row r="470">
          <cell r="A470">
            <v>481</v>
          </cell>
        </row>
        <row r="471">
          <cell r="A471">
            <v>396</v>
          </cell>
        </row>
        <row r="472">
          <cell r="A472">
            <v>193</v>
          </cell>
        </row>
        <row r="473">
          <cell r="A473">
            <v>37</v>
          </cell>
        </row>
        <row r="474">
          <cell r="A474">
            <v>402</v>
          </cell>
        </row>
        <row r="475">
          <cell r="A475">
            <v>142</v>
          </cell>
        </row>
        <row r="476">
          <cell r="A476">
            <v>473</v>
          </cell>
        </row>
        <row r="477">
          <cell r="A477">
            <v>306</v>
          </cell>
        </row>
        <row r="478">
          <cell r="A478">
            <v>655</v>
          </cell>
        </row>
        <row r="479">
          <cell r="A479">
            <v>20</v>
          </cell>
        </row>
        <row r="480">
          <cell r="A480">
            <v>392</v>
          </cell>
        </row>
        <row r="481">
          <cell r="A481">
            <v>91</v>
          </cell>
        </row>
        <row r="482">
          <cell r="A482">
            <v>556</v>
          </cell>
        </row>
        <row r="483">
          <cell r="A483">
            <v>613</v>
          </cell>
        </row>
        <row r="484">
          <cell r="A484">
            <v>217</v>
          </cell>
        </row>
        <row r="485">
          <cell r="A485">
            <v>329</v>
          </cell>
        </row>
        <row r="486">
          <cell r="A486">
            <v>181</v>
          </cell>
        </row>
        <row r="487">
          <cell r="A487">
            <v>594</v>
          </cell>
        </row>
        <row r="488">
          <cell r="A488">
            <v>357</v>
          </cell>
        </row>
        <row r="489">
          <cell r="A489">
            <v>540</v>
          </cell>
        </row>
        <row r="490">
          <cell r="A490">
            <v>242</v>
          </cell>
        </row>
        <row r="491">
          <cell r="A491">
            <v>93</v>
          </cell>
        </row>
        <row r="492">
          <cell r="A492">
            <v>608</v>
          </cell>
        </row>
        <row r="493">
          <cell r="A493">
            <v>384</v>
          </cell>
        </row>
        <row r="494">
          <cell r="A494">
            <v>194</v>
          </cell>
        </row>
        <row r="495">
          <cell r="A495">
            <v>248</v>
          </cell>
        </row>
        <row r="496">
          <cell r="A496">
            <v>178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249</v>
          </cell>
        </row>
        <row r="3">
          <cell r="A3">
            <v>429</v>
          </cell>
        </row>
        <row r="4">
          <cell r="A4">
            <v>41</v>
          </cell>
        </row>
        <row r="5">
          <cell r="A5">
            <v>67</v>
          </cell>
        </row>
        <row r="6">
          <cell r="A6">
            <v>18</v>
          </cell>
        </row>
        <row r="7">
          <cell r="A7">
            <v>22</v>
          </cell>
        </row>
        <row r="8">
          <cell r="A8">
            <v>639</v>
          </cell>
        </row>
        <row r="9">
          <cell r="A9">
            <v>566</v>
          </cell>
        </row>
        <row r="10">
          <cell r="A10">
            <v>584</v>
          </cell>
        </row>
        <row r="11">
          <cell r="A11">
            <v>370</v>
          </cell>
        </row>
        <row r="12">
          <cell r="A12">
            <v>200</v>
          </cell>
        </row>
        <row r="13">
          <cell r="A13">
            <v>169</v>
          </cell>
        </row>
        <row r="14">
          <cell r="A14">
            <v>331</v>
          </cell>
        </row>
        <row r="15">
          <cell r="A15">
            <v>623</v>
          </cell>
        </row>
        <row r="16">
          <cell r="A16">
            <v>185</v>
          </cell>
        </row>
        <row r="17">
          <cell r="A17">
            <v>510</v>
          </cell>
        </row>
        <row r="18">
          <cell r="A18">
            <v>443</v>
          </cell>
        </row>
        <row r="19">
          <cell r="A19">
            <v>253</v>
          </cell>
        </row>
        <row r="20">
          <cell r="A20">
            <v>341</v>
          </cell>
        </row>
        <row r="21">
          <cell r="A21">
            <v>53</v>
          </cell>
        </row>
        <row r="22">
          <cell r="A22">
            <v>162</v>
          </cell>
        </row>
        <row r="23">
          <cell r="A23">
            <v>208</v>
          </cell>
        </row>
        <row r="24">
          <cell r="A24">
            <v>251</v>
          </cell>
        </row>
        <row r="25">
          <cell r="A25">
            <v>336</v>
          </cell>
        </row>
        <row r="26">
          <cell r="A26">
            <v>633</v>
          </cell>
        </row>
        <row r="27">
          <cell r="A27">
            <v>451</v>
          </cell>
        </row>
        <row r="28">
          <cell r="A28">
            <v>115</v>
          </cell>
        </row>
        <row r="29">
          <cell r="A29">
            <v>351</v>
          </cell>
        </row>
        <row r="30">
          <cell r="A30">
            <v>387</v>
          </cell>
        </row>
        <row r="31">
          <cell r="A31">
            <v>524</v>
          </cell>
        </row>
        <row r="32">
          <cell r="A32">
            <v>398</v>
          </cell>
        </row>
        <row r="33">
          <cell r="A33">
            <v>157</v>
          </cell>
        </row>
        <row r="34">
          <cell r="A34">
            <v>486</v>
          </cell>
        </row>
        <row r="35">
          <cell r="A35">
            <v>47</v>
          </cell>
        </row>
        <row r="36">
          <cell r="A36">
            <v>586</v>
          </cell>
        </row>
        <row r="37">
          <cell r="A37">
            <v>101</v>
          </cell>
        </row>
        <row r="38">
          <cell r="A38">
            <v>172</v>
          </cell>
        </row>
        <row r="39">
          <cell r="A39">
            <v>419</v>
          </cell>
        </row>
        <row r="40">
          <cell r="A40">
            <v>186</v>
          </cell>
        </row>
        <row r="41">
          <cell r="A41">
            <v>403</v>
          </cell>
        </row>
        <row r="42">
          <cell r="A42">
            <v>77</v>
          </cell>
        </row>
        <row r="43">
          <cell r="A43">
            <v>630</v>
          </cell>
        </row>
        <row r="44">
          <cell r="A44">
            <v>159</v>
          </cell>
        </row>
        <row r="45">
          <cell r="A45">
            <v>651</v>
          </cell>
        </row>
        <row r="46">
          <cell r="A46">
            <v>36</v>
          </cell>
        </row>
        <row r="47">
          <cell r="A47">
            <v>4</v>
          </cell>
        </row>
        <row r="48">
          <cell r="A48">
            <v>640</v>
          </cell>
        </row>
        <row r="49">
          <cell r="A49">
            <v>257</v>
          </cell>
        </row>
        <row r="50">
          <cell r="A50">
            <v>605</v>
          </cell>
        </row>
        <row r="51">
          <cell r="A51">
            <v>66</v>
          </cell>
        </row>
        <row r="52">
          <cell r="A52">
            <v>55</v>
          </cell>
        </row>
        <row r="53">
          <cell r="A53">
            <v>399</v>
          </cell>
        </row>
        <row r="54">
          <cell r="A54">
            <v>494</v>
          </cell>
        </row>
        <row r="55">
          <cell r="A55">
            <v>302</v>
          </cell>
        </row>
        <row r="56">
          <cell r="A56">
            <v>464</v>
          </cell>
        </row>
        <row r="57">
          <cell r="A57">
            <v>38</v>
          </cell>
        </row>
        <row r="58">
          <cell r="A58">
            <v>103</v>
          </cell>
        </row>
        <row r="59">
          <cell r="A59">
            <v>154</v>
          </cell>
        </row>
        <row r="60">
          <cell r="A60">
            <v>183</v>
          </cell>
        </row>
        <row r="61">
          <cell r="A61">
            <v>588</v>
          </cell>
        </row>
        <row r="62">
          <cell r="A62">
            <v>119</v>
          </cell>
        </row>
        <row r="63">
          <cell r="A63">
            <v>259</v>
          </cell>
        </row>
        <row r="64">
          <cell r="A64">
            <v>491</v>
          </cell>
        </row>
        <row r="65">
          <cell r="A65">
            <v>79</v>
          </cell>
        </row>
        <row r="66">
          <cell r="A66">
            <v>291</v>
          </cell>
        </row>
        <row r="67">
          <cell r="A67">
            <v>167</v>
          </cell>
        </row>
        <row r="68">
          <cell r="A68">
            <v>626</v>
          </cell>
        </row>
        <row r="69">
          <cell r="A69">
            <v>138</v>
          </cell>
        </row>
        <row r="70">
          <cell r="A70">
            <v>349</v>
          </cell>
        </row>
        <row r="71">
          <cell r="A71">
            <v>229</v>
          </cell>
        </row>
        <row r="72">
          <cell r="A72">
            <v>191</v>
          </cell>
        </row>
        <row r="73">
          <cell r="A73">
            <v>113</v>
          </cell>
        </row>
        <row r="74">
          <cell r="A74">
            <v>562</v>
          </cell>
        </row>
        <row r="75">
          <cell r="A75">
            <v>33</v>
          </cell>
        </row>
        <row r="76">
          <cell r="A76">
            <v>129</v>
          </cell>
        </row>
        <row r="77">
          <cell r="A77">
            <v>556</v>
          </cell>
        </row>
        <row r="78">
          <cell r="A78">
            <v>604</v>
          </cell>
        </row>
        <row r="79">
          <cell r="A79">
            <v>597</v>
          </cell>
        </row>
        <row r="80">
          <cell r="A80">
            <v>484</v>
          </cell>
        </row>
        <row r="81">
          <cell r="A81">
            <v>179</v>
          </cell>
        </row>
        <row r="82">
          <cell r="A82">
            <v>340</v>
          </cell>
        </row>
        <row r="83">
          <cell r="A83">
            <v>631</v>
          </cell>
        </row>
        <row r="84">
          <cell r="A84">
            <v>34</v>
          </cell>
        </row>
        <row r="85">
          <cell r="A85">
            <v>615</v>
          </cell>
        </row>
        <row r="86">
          <cell r="A86">
            <v>39</v>
          </cell>
        </row>
        <row r="87">
          <cell r="A87">
            <v>35</v>
          </cell>
        </row>
        <row r="88">
          <cell r="A88">
            <v>411</v>
          </cell>
        </row>
        <row r="89">
          <cell r="A89">
            <v>44</v>
          </cell>
        </row>
        <row r="90">
          <cell r="A90">
            <v>532</v>
          </cell>
        </row>
        <row r="91">
          <cell r="A91">
            <v>104</v>
          </cell>
        </row>
        <row r="92">
          <cell r="A92">
            <v>68</v>
          </cell>
        </row>
        <row r="93">
          <cell r="A93">
            <v>580</v>
          </cell>
        </row>
        <row r="94">
          <cell r="A94">
            <v>57</v>
          </cell>
        </row>
        <row r="95">
          <cell r="A95">
            <v>577</v>
          </cell>
        </row>
        <row r="96">
          <cell r="A96">
            <v>102</v>
          </cell>
        </row>
        <row r="97">
          <cell r="A97">
            <v>456</v>
          </cell>
        </row>
        <row r="98">
          <cell r="A98">
            <v>305</v>
          </cell>
        </row>
        <row r="99">
          <cell r="A99">
            <v>147</v>
          </cell>
        </row>
        <row r="100">
          <cell r="A100">
            <v>404</v>
          </cell>
        </row>
        <row r="101">
          <cell r="A101">
            <v>88</v>
          </cell>
        </row>
        <row r="102">
          <cell r="A102">
            <v>290</v>
          </cell>
        </row>
        <row r="103">
          <cell r="A103">
            <v>358</v>
          </cell>
        </row>
        <row r="104">
          <cell r="A104">
            <v>276</v>
          </cell>
        </row>
        <row r="105">
          <cell r="A105">
            <v>373</v>
          </cell>
        </row>
        <row r="106">
          <cell r="A106">
            <v>140</v>
          </cell>
        </row>
        <row r="107">
          <cell r="A107">
            <v>321</v>
          </cell>
        </row>
        <row r="108">
          <cell r="A108">
            <v>493</v>
          </cell>
        </row>
        <row r="109">
          <cell r="A109">
            <v>421</v>
          </cell>
        </row>
        <row r="110">
          <cell r="A110">
            <v>609</v>
          </cell>
        </row>
        <row r="111">
          <cell r="A111">
            <v>560</v>
          </cell>
        </row>
        <row r="112">
          <cell r="A112">
            <v>417</v>
          </cell>
        </row>
        <row r="113">
          <cell r="A113">
            <v>28</v>
          </cell>
        </row>
        <row r="114">
          <cell r="A114">
            <v>540</v>
          </cell>
        </row>
        <row r="115">
          <cell r="A115">
            <v>97</v>
          </cell>
        </row>
        <row r="116">
          <cell r="A116">
            <v>426</v>
          </cell>
        </row>
        <row r="117">
          <cell r="A117">
            <v>525</v>
          </cell>
        </row>
        <row r="118">
          <cell r="A118">
            <v>197</v>
          </cell>
        </row>
        <row r="119">
          <cell r="A119">
            <v>202</v>
          </cell>
        </row>
        <row r="120">
          <cell r="A120">
            <v>11</v>
          </cell>
        </row>
        <row r="121">
          <cell r="A121">
            <v>272</v>
          </cell>
        </row>
        <row r="122">
          <cell r="A122">
            <v>350</v>
          </cell>
        </row>
        <row r="123">
          <cell r="A123">
            <v>275</v>
          </cell>
        </row>
        <row r="124">
          <cell r="A124">
            <v>591</v>
          </cell>
        </row>
        <row r="125">
          <cell r="A125">
            <v>105</v>
          </cell>
        </row>
        <row r="126">
          <cell r="A126">
            <v>564</v>
          </cell>
        </row>
        <row r="127">
          <cell r="A127">
            <v>46</v>
          </cell>
        </row>
        <row r="128">
          <cell r="A128">
            <v>450</v>
          </cell>
        </row>
        <row r="129">
          <cell r="A129">
            <v>111</v>
          </cell>
        </row>
        <row r="130">
          <cell r="A130">
            <v>514</v>
          </cell>
        </row>
        <row r="131">
          <cell r="A131">
            <v>145</v>
          </cell>
        </row>
        <row r="132">
          <cell r="A132">
            <v>520</v>
          </cell>
        </row>
        <row r="133">
          <cell r="A133">
            <v>122</v>
          </cell>
        </row>
        <row r="134">
          <cell r="A134">
            <v>361</v>
          </cell>
        </row>
        <row r="135">
          <cell r="A135">
            <v>437</v>
          </cell>
        </row>
        <row r="136">
          <cell r="A136">
            <v>256</v>
          </cell>
        </row>
        <row r="137">
          <cell r="A137">
            <v>459</v>
          </cell>
        </row>
        <row r="138">
          <cell r="A138">
            <v>511</v>
          </cell>
        </row>
        <row r="139">
          <cell r="A139">
            <v>507</v>
          </cell>
        </row>
        <row r="140">
          <cell r="A140">
            <v>513</v>
          </cell>
        </row>
        <row r="141">
          <cell r="A141">
            <v>379</v>
          </cell>
        </row>
        <row r="142">
          <cell r="A142">
            <v>454</v>
          </cell>
        </row>
        <row r="143">
          <cell r="A143">
            <v>573</v>
          </cell>
        </row>
        <row r="144">
          <cell r="A144">
            <v>177</v>
          </cell>
        </row>
        <row r="145">
          <cell r="A145">
            <v>316</v>
          </cell>
        </row>
        <row r="146">
          <cell r="A146">
            <v>264</v>
          </cell>
        </row>
        <row r="147">
          <cell r="A147">
            <v>589</v>
          </cell>
        </row>
        <row r="148">
          <cell r="A148">
            <v>56</v>
          </cell>
        </row>
        <row r="149">
          <cell r="A149">
            <v>160</v>
          </cell>
        </row>
        <row r="150">
          <cell r="A150">
            <v>73</v>
          </cell>
        </row>
        <row r="151">
          <cell r="A151">
            <v>363</v>
          </cell>
        </row>
        <row r="152">
          <cell r="A152">
            <v>164</v>
          </cell>
        </row>
        <row r="153">
          <cell r="A153">
            <v>366</v>
          </cell>
        </row>
        <row r="154">
          <cell r="A154">
            <v>207</v>
          </cell>
        </row>
        <row r="155">
          <cell r="A155">
            <v>571</v>
          </cell>
        </row>
        <row r="156">
          <cell r="A156">
            <v>287</v>
          </cell>
        </row>
        <row r="157">
          <cell r="A157">
            <v>40</v>
          </cell>
        </row>
        <row r="158">
          <cell r="A158">
            <v>72</v>
          </cell>
        </row>
        <row r="159">
          <cell r="A159">
            <v>127</v>
          </cell>
        </row>
        <row r="160">
          <cell r="A160">
            <v>228</v>
          </cell>
        </row>
        <row r="161">
          <cell r="A161">
            <v>322</v>
          </cell>
        </row>
        <row r="162">
          <cell r="A162">
            <v>551</v>
          </cell>
        </row>
        <row r="163">
          <cell r="A163">
            <v>595</v>
          </cell>
        </row>
        <row r="164">
          <cell r="A164">
            <v>173</v>
          </cell>
        </row>
        <row r="165">
          <cell r="A165">
            <v>519</v>
          </cell>
        </row>
        <row r="166">
          <cell r="A166">
            <v>530</v>
          </cell>
        </row>
        <row r="167">
          <cell r="A167">
            <v>245</v>
          </cell>
        </row>
        <row r="168">
          <cell r="A168">
            <v>301</v>
          </cell>
        </row>
        <row r="169">
          <cell r="A169">
            <v>23</v>
          </cell>
        </row>
        <row r="170">
          <cell r="A170">
            <v>155</v>
          </cell>
        </row>
        <row r="171">
          <cell r="A171">
            <v>332</v>
          </cell>
        </row>
        <row r="172">
          <cell r="A172">
            <v>308</v>
          </cell>
        </row>
        <row r="173">
          <cell r="A173">
            <v>663</v>
          </cell>
        </row>
        <row r="174">
          <cell r="A174">
            <v>587</v>
          </cell>
        </row>
        <row r="175">
          <cell r="A175">
            <v>485</v>
          </cell>
        </row>
        <row r="176">
          <cell r="A176">
            <v>572</v>
          </cell>
        </row>
        <row r="177">
          <cell r="A177">
            <v>618</v>
          </cell>
        </row>
        <row r="178">
          <cell r="A178">
            <v>87</v>
          </cell>
        </row>
        <row r="179">
          <cell r="A179">
            <v>247</v>
          </cell>
        </row>
        <row r="180">
          <cell r="A180">
            <v>107</v>
          </cell>
        </row>
        <row r="181">
          <cell r="A181">
            <v>170</v>
          </cell>
        </row>
        <row r="182">
          <cell r="A182">
            <v>50</v>
          </cell>
        </row>
        <row r="183">
          <cell r="A183">
            <v>657</v>
          </cell>
        </row>
        <row r="184">
          <cell r="A184">
            <v>390</v>
          </cell>
        </row>
        <row r="185">
          <cell r="A185">
            <v>323</v>
          </cell>
        </row>
        <row r="186">
          <cell r="A186">
            <v>112</v>
          </cell>
        </row>
        <row r="187">
          <cell r="A187">
            <v>360</v>
          </cell>
        </row>
        <row r="188">
          <cell r="A188">
            <v>292</v>
          </cell>
        </row>
        <row r="189">
          <cell r="A189">
            <v>371</v>
          </cell>
        </row>
        <row r="190">
          <cell r="A190">
            <v>262</v>
          </cell>
        </row>
        <row r="191">
          <cell r="A191">
            <v>1</v>
          </cell>
        </row>
        <row r="192">
          <cell r="A192">
            <v>434</v>
          </cell>
        </row>
        <row r="193">
          <cell r="A193">
            <v>634</v>
          </cell>
        </row>
        <row r="194">
          <cell r="A194">
            <v>499</v>
          </cell>
        </row>
        <row r="195">
          <cell r="A195">
            <v>614</v>
          </cell>
        </row>
        <row r="196">
          <cell r="A196">
            <v>252</v>
          </cell>
        </row>
        <row r="197">
          <cell r="A197">
            <v>32</v>
          </cell>
        </row>
        <row r="198">
          <cell r="A198">
            <v>644</v>
          </cell>
        </row>
        <row r="199">
          <cell r="A199">
            <v>226</v>
          </cell>
        </row>
        <row r="200">
          <cell r="A200">
            <v>355</v>
          </cell>
        </row>
        <row r="201">
          <cell r="A201">
            <v>243</v>
          </cell>
        </row>
        <row r="202">
          <cell r="A202">
            <v>74</v>
          </cell>
        </row>
        <row r="203">
          <cell r="A203">
            <v>396</v>
          </cell>
        </row>
        <row r="204">
          <cell r="A204">
            <v>10</v>
          </cell>
        </row>
        <row r="205">
          <cell r="A205">
            <v>492</v>
          </cell>
        </row>
        <row r="206">
          <cell r="A206">
            <v>142</v>
          </cell>
        </row>
        <row r="207">
          <cell r="A207">
            <v>576</v>
          </cell>
        </row>
        <row r="208">
          <cell r="A208">
            <v>86</v>
          </cell>
        </row>
        <row r="209">
          <cell r="A209">
            <v>469</v>
          </cell>
        </row>
        <row r="210">
          <cell r="A210">
            <v>166</v>
          </cell>
        </row>
        <row r="211">
          <cell r="A211">
            <v>126</v>
          </cell>
        </row>
        <row r="212">
          <cell r="A212">
            <v>25</v>
          </cell>
        </row>
        <row r="213">
          <cell r="A213">
            <v>277</v>
          </cell>
        </row>
        <row r="214">
          <cell r="A214">
            <v>545</v>
          </cell>
        </row>
        <row r="215">
          <cell r="A215">
            <v>211</v>
          </cell>
        </row>
        <row r="216">
          <cell r="A216">
            <v>239</v>
          </cell>
        </row>
        <row r="217">
          <cell r="A217">
            <v>388</v>
          </cell>
        </row>
        <row r="218">
          <cell r="A218">
            <v>392</v>
          </cell>
        </row>
        <row r="219">
          <cell r="A219">
            <v>660</v>
          </cell>
        </row>
        <row r="220">
          <cell r="A220">
            <v>26</v>
          </cell>
        </row>
        <row r="221">
          <cell r="A221">
            <v>319</v>
          </cell>
        </row>
        <row r="222">
          <cell r="A222">
            <v>231</v>
          </cell>
        </row>
        <row r="223">
          <cell r="A223">
            <v>386</v>
          </cell>
        </row>
        <row r="224">
          <cell r="A224">
            <v>281</v>
          </cell>
        </row>
        <row r="225">
          <cell r="A225">
            <v>568</v>
          </cell>
        </row>
        <row r="226">
          <cell r="A226">
            <v>280</v>
          </cell>
        </row>
        <row r="227">
          <cell r="A227">
            <v>526</v>
          </cell>
        </row>
        <row r="228">
          <cell r="A228">
            <v>578</v>
          </cell>
        </row>
        <row r="229">
          <cell r="A229">
            <v>483</v>
          </cell>
        </row>
        <row r="230">
          <cell r="A230">
            <v>645</v>
          </cell>
        </row>
        <row r="231">
          <cell r="A231">
            <v>217</v>
          </cell>
        </row>
        <row r="232">
          <cell r="A232">
            <v>467</v>
          </cell>
        </row>
        <row r="233">
          <cell r="A233">
            <v>182</v>
          </cell>
        </row>
        <row r="234">
          <cell r="A234">
            <v>335</v>
          </cell>
        </row>
        <row r="235">
          <cell r="A235">
            <v>627</v>
          </cell>
        </row>
        <row r="236">
          <cell r="A236">
            <v>612</v>
          </cell>
        </row>
        <row r="237">
          <cell r="A237">
            <v>298</v>
          </cell>
        </row>
        <row r="238">
          <cell r="A238">
            <v>400</v>
          </cell>
        </row>
        <row r="239">
          <cell r="A239">
            <v>600</v>
          </cell>
        </row>
        <row r="240">
          <cell r="A240">
            <v>121</v>
          </cell>
        </row>
        <row r="241">
          <cell r="A241">
            <v>96</v>
          </cell>
        </row>
        <row r="242">
          <cell r="A242">
            <v>625</v>
          </cell>
        </row>
        <row r="243">
          <cell r="A243">
            <v>314</v>
          </cell>
        </row>
        <row r="244">
          <cell r="A244">
            <v>616</v>
          </cell>
        </row>
        <row r="245">
          <cell r="A245">
            <v>367</v>
          </cell>
        </row>
        <row r="246">
          <cell r="A246">
            <v>214</v>
          </cell>
        </row>
        <row r="247">
          <cell r="A247">
            <v>297</v>
          </cell>
        </row>
        <row r="248">
          <cell r="A248">
            <v>424</v>
          </cell>
        </row>
        <row r="249">
          <cell r="A249">
            <v>602</v>
          </cell>
        </row>
        <row r="250">
          <cell r="A250">
            <v>227</v>
          </cell>
        </row>
        <row r="251">
          <cell r="A251">
            <v>6</v>
          </cell>
        </row>
        <row r="252">
          <cell r="A252">
            <v>465</v>
          </cell>
        </row>
        <row r="253">
          <cell r="A253">
            <v>30</v>
          </cell>
        </row>
        <row r="254">
          <cell r="A254">
            <v>149</v>
          </cell>
        </row>
        <row r="255">
          <cell r="A255">
            <v>318</v>
          </cell>
        </row>
        <row r="256">
          <cell r="A256">
            <v>632</v>
          </cell>
        </row>
        <row r="257">
          <cell r="A257">
            <v>561</v>
          </cell>
        </row>
        <row r="258">
          <cell r="A258">
            <v>416</v>
          </cell>
        </row>
        <row r="259">
          <cell r="A259">
            <v>187</v>
          </cell>
        </row>
        <row r="260">
          <cell r="A260">
            <v>80</v>
          </cell>
        </row>
        <row r="261">
          <cell r="A261">
            <v>397</v>
          </cell>
        </row>
        <row r="262">
          <cell r="A262">
            <v>98</v>
          </cell>
        </row>
        <row r="263">
          <cell r="A263">
            <v>497</v>
          </cell>
        </row>
        <row r="264">
          <cell r="A264">
            <v>124</v>
          </cell>
        </row>
        <row r="265">
          <cell r="A265">
            <v>284</v>
          </cell>
        </row>
        <row r="266">
          <cell r="A266">
            <v>320</v>
          </cell>
        </row>
        <row r="267">
          <cell r="A267">
            <v>210</v>
          </cell>
        </row>
        <row r="268">
          <cell r="A268">
            <v>204</v>
          </cell>
        </row>
        <row r="269">
          <cell r="A269">
            <v>306</v>
          </cell>
        </row>
        <row r="270">
          <cell r="A270">
            <v>279</v>
          </cell>
        </row>
        <row r="271">
          <cell r="A271">
            <v>407</v>
          </cell>
        </row>
        <row r="272">
          <cell r="A272">
            <v>24</v>
          </cell>
        </row>
        <row r="273">
          <cell r="A273">
            <v>176</v>
          </cell>
        </row>
        <row r="274">
          <cell r="A274">
            <v>601</v>
          </cell>
        </row>
        <row r="275">
          <cell r="A275">
            <v>409</v>
          </cell>
        </row>
        <row r="276">
          <cell r="A276">
            <v>221</v>
          </cell>
        </row>
        <row r="277">
          <cell r="A277">
            <v>13</v>
          </cell>
        </row>
        <row r="278">
          <cell r="A278">
            <v>653</v>
          </cell>
        </row>
        <row r="279">
          <cell r="A279">
            <v>123</v>
          </cell>
        </row>
        <row r="280">
          <cell r="A280">
            <v>313</v>
          </cell>
        </row>
        <row r="281">
          <cell r="A281">
            <v>51</v>
          </cell>
        </row>
        <row r="282">
          <cell r="A282">
            <v>477</v>
          </cell>
        </row>
        <row r="283">
          <cell r="A283">
            <v>213</v>
          </cell>
        </row>
        <row r="284">
          <cell r="A284">
            <v>378</v>
          </cell>
        </row>
        <row r="285">
          <cell r="A285">
            <v>430</v>
          </cell>
        </row>
        <row r="286">
          <cell r="A286">
            <v>192</v>
          </cell>
        </row>
        <row r="287">
          <cell r="A287">
            <v>45</v>
          </cell>
        </row>
        <row r="288">
          <cell r="A288">
            <v>448</v>
          </cell>
        </row>
        <row r="289">
          <cell r="A289">
            <v>582</v>
          </cell>
        </row>
        <row r="290">
          <cell r="A290">
            <v>482</v>
          </cell>
        </row>
        <row r="291">
          <cell r="A291">
            <v>181</v>
          </cell>
        </row>
        <row r="292">
          <cell r="A292">
            <v>611</v>
          </cell>
        </row>
        <row r="293">
          <cell r="A293">
            <v>628</v>
          </cell>
        </row>
        <row r="294">
          <cell r="A294">
            <v>549</v>
          </cell>
        </row>
        <row r="295">
          <cell r="A295">
            <v>391</v>
          </cell>
        </row>
        <row r="296">
          <cell r="A296">
            <v>472</v>
          </cell>
        </row>
        <row r="297">
          <cell r="A297">
            <v>389</v>
          </cell>
        </row>
        <row r="298">
          <cell r="A298">
            <v>656</v>
          </cell>
        </row>
        <row r="299">
          <cell r="A299">
            <v>233</v>
          </cell>
        </row>
        <row r="300">
          <cell r="A300">
            <v>268</v>
          </cell>
        </row>
        <row r="301">
          <cell r="A301">
            <v>255</v>
          </cell>
        </row>
        <row r="302">
          <cell r="A302">
            <v>304</v>
          </cell>
        </row>
        <row r="303">
          <cell r="A303">
            <v>624</v>
          </cell>
        </row>
        <row r="304">
          <cell r="A304">
            <v>82</v>
          </cell>
        </row>
        <row r="305">
          <cell r="A305">
            <v>65</v>
          </cell>
        </row>
        <row r="306">
          <cell r="A306">
            <v>135</v>
          </cell>
        </row>
        <row r="307">
          <cell r="A307">
            <v>594</v>
          </cell>
        </row>
        <row r="308">
          <cell r="A308">
            <v>143</v>
          </cell>
        </row>
        <row r="309">
          <cell r="A309">
            <v>570</v>
          </cell>
        </row>
        <row r="310">
          <cell r="A310">
            <v>274</v>
          </cell>
        </row>
        <row r="311">
          <cell r="A311">
            <v>607</v>
          </cell>
        </row>
        <row r="312">
          <cell r="A312">
            <v>338</v>
          </cell>
        </row>
        <row r="313">
          <cell r="A313">
            <v>635</v>
          </cell>
        </row>
        <row r="314">
          <cell r="A314">
            <v>120</v>
          </cell>
        </row>
        <row r="315">
          <cell r="A315">
            <v>552</v>
          </cell>
        </row>
        <row r="316">
          <cell r="A316">
            <v>303</v>
          </cell>
        </row>
        <row r="317">
          <cell r="A317">
            <v>347</v>
          </cell>
        </row>
        <row r="318">
          <cell r="A318">
            <v>151</v>
          </cell>
        </row>
        <row r="319">
          <cell r="A319">
            <v>54</v>
          </cell>
        </row>
        <row r="320">
          <cell r="A320">
            <v>583</v>
          </cell>
        </row>
        <row r="321">
          <cell r="A321">
            <v>156</v>
          </cell>
        </row>
        <row r="322">
          <cell r="A322">
            <v>174</v>
          </cell>
        </row>
        <row r="323">
          <cell r="A323">
            <v>579</v>
          </cell>
        </row>
        <row r="324">
          <cell r="A324">
            <v>381</v>
          </cell>
        </row>
        <row r="325">
          <cell r="A325">
            <v>234</v>
          </cell>
        </row>
        <row r="326">
          <cell r="A326">
            <v>438</v>
          </cell>
        </row>
        <row r="327">
          <cell r="A327">
            <v>329</v>
          </cell>
        </row>
        <row r="328">
          <cell r="A328">
            <v>638</v>
          </cell>
        </row>
        <row r="329">
          <cell r="A329">
            <v>333</v>
          </cell>
        </row>
        <row r="330">
          <cell r="A330">
            <v>553</v>
          </cell>
        </row>
        <row r="331">
          <cell r="A331">
            <v>48</v>
          </cell>
        </row>
        <row r="332">
          <cell r="A332">
            <v>84</v>
          </cell>
        </row>
        <row r="333">
          <cell r="A333">
            <v>128</v>
          </cell>
        </row>
        <row r="334">
          <cell r="A334">
            <v>61</v>
          </cell>
        </row>
        <row r="335">
          <cell r="A335">
            <v>666</v>
          </cell>
        </row>
        <row r="336">
          <cell r="A336">
            <v>330</v>
          </cell>
        </row>
        <row r="337">
          <cell r="A337">
            <v>488</v>
          </cell>
        </row>
        <row r="338">
          <cell r="A338">
            <v>190</v>
          </cell>
        </row>
        <row r="339">
          <cell r="A339">
            <v>449</v>
          </cell>
        </row>
        <row r="340">
          <cell r="A340">
            <v>196</v>
          </cell>
        </row>
        <row r="341">
          <cell r="A341">
            <v>415</v>
          </cell>
        </row>
        <row r="342">
          <cell r="A342">
            <v>343</v>
          </cell>
        </row>
        <row r="343">
          <cell r="A343">
            <v>324</v>
          </cell>
        </row>
        <row r="344">
          <cell r="A344">
            <v>542</v>
          </cell>
        </row>
        <row r="345">
          <cell r="A345">
            <v>189</v>
          </cell>
        </row>
        <row r="346">
          <cell r="A346">
            <v>356</v>
          </cell>
        </row>
        <row r="347">
          <cell r="A347">
            <v>523</v>
          </cell>
        </row>
        <row r="348">
          <cell r="A348">
            <v>8</v>
          </cell>
        </row>
        <row r="349">
          <cell r="A349">
            <v>369</v>
          </cell>
        </row>
        <row r="350">
          <cell r="A350">
            <v>261</v>
          </cell>
        </row>
        <row r="351">
          <cell r="A351">
            <v>629</v>
          </cell>
        </row>
        <row r="352">
          <cell r="A352">
            <v>659</v>
          </cell>
        </row>
        <row r="353">
          <cell r="A353">
            <v>139</v>
          </cell>
        </row>
        <row r="354">
          <cell r="A354">
            <v>508</v>
          </cell>
        </row>
        <row r="355">
          <cell r="A355">
            <v>175</v>
          </cell>
        </row>
        <row r="356">
          <cell r="A356">
            <v>337</v>
          </cell>
        </row>
        <row r="357">
          <cell r="A357">
            <v>152</v>
          </cell>
        </row>
        <row r="358">
          <cell r="A358">
            <v>353</v>
          </cell>
        </row>
        <row r="359">
          <cell r="A359">
            <v>362</v>
          </cell>
        </row>
        <row r="360">
          <cell r="A360">
            <v>150</v>
          </cell>
        </row>
        <row r="361">
          <cell r="A361">
            <v>557</v>
          </cell>
        </row>
        <row r="362">
          <cell r="A362">
            <v>339</v>
          </cell>
        </row>
        <row r="363">
          <cell r="A363">
            <v>110</v>
          </cell>
        </row>
        <row r="364">
          <cell r="A364">
            <v>199</v>
          </cell>
        </row>
        <row r="365">
          <cell r="A365">
            <v>144</v>
          </cell>
        </row>
        <row r="366">
          <cell r="A366">
            <v>608</v>
          </cell>
        </row>
        <row r="367">
          <cell r="A367">
            <v>533</v>
          </cell>
        </row>
        <row r="368">
          <cell r="A368">
            <v>498</v>
          </cell>
        </row>
        <row r="369">
          <cell r="A369">
            <v>643</v>
          </cell>
        </row>
        <row r="370">
          <cell r="A370">
            <v>238</v>
          </cell>
        </row>
        <row r="371">
          <cell r="A371">
            <v>405</v>
          </cell>
        </row>
        <row r="372">
          <cell r="A372">
            <v>60</v>
          </cell>
        </row>
        <row r="373">
          <cell r="A373">
            <v>194</v>
          </cell>
        </row>
        <row r="374">
          <cell r="A374">
            <v>265</v>
          </cell>
        </row>
        <row r="375">
          <cell r="A375">
            <v>286</v>
          </cell>
        </row>
        <row r="376">
          <cell r="A376">
            <v>354</v>
          </cell>
        </row>
        <row r="377">
          <cell r="A377">
            <v>445</v>
          </cell>
        </row>
        <row r="378">
          <cell r="A378">
            <v>20</v>
          </cell>
        </row>
        <row r="379">
          <cell r="A379">
            <v>458</v>
          </cell>
        </row>
        <row r="380">
          <cell r="A380">
            <v>559</v>
          </cell>
        </row>
        <row r="381">
          <cell r="A381">
            <v>212</v>
          </cell>
        </row>
        <row r="382">
          <cell r="A382">
            <v>29</v>
          </cell>
        </row>
        <row r="383">
          <cell r="A383">
            <v>75</v>
          </cell>
        </row>
        <row r="384">
          <cell r="A384">
            <v>258</v>
          </cell>
        </row>
        <row r="385">
          <cell r="A385">
            <v>442</v>
          </cell>
        </row>
        <row r="386">
          <cell r="A386">
            <v>327</v>
          </cell>
        </row>
        <row r="387">
          <cell r="A387">
            <v>636</v>
          </cell>
        </row>
        <row r="388">
          <cell r="A388">
            <v>299</v>
          </cell>
        </row>
        <row r="389">
          <cell r="A389">
            <v>563</v>
          </cell>
        </row>
        <row r="390">
          <cell r="A390">
            <v>131</v>
          </cell>
        </row>
        <row r="391">
          <cell r="A391">
            <v>506</v>
          </cell>
        </row>
        <row r="392">
          <cell r="A392">
            <v>460</v>
          </cell>
        </row>
        <row r="393">
          <cell r="A393">
            <v>444</v>
          </cell>
        </row>
        <row r="394">
          <cell r="A394">
            <v>0</v>
          </cell>
        </row>
        <row r="395">
          <cell r="A395">
            <v>490</v>
          </cell>
        </row>
        <row r="396">
          <cell r="A396">
            <v>91</v>
          </cell>
        </row>
        <row r="397">
          <cell r="A397">
            <v>282</v>
          </cell>
        </row>
        <row r="398">
          <cell r="A398">
            <v>163</v>
          </cell>
        </row>
        <row r="399">
          <cell r="A399">
            <v>554</v>
          </cell>
        </row>
        <row r="400">
          <cell r="A400">
            <v>240</v>
          </cell>
        </row>
        <row r="401">
          <cell r="A401">
            <v>95</v>
          </cell>
        </row>
        <row r="402">
          <cell r="A402">
            <v>222</v>
          </cell>
        </row>
        <row r="403">
          <cell r="A403">
            <v>296</v>
          </cell>
        </row>
        <row r="404">
          <cell r="A404">
            <v>235</v>
          </cell>
        </row>
        <row r="405">
          <cell r="A405">
            <v>58</v>
          </cell>
        </row>
        <row r="406">
          <cell r="A406">
            <v>641</v>
          </cell>
        </row>
        <row r="407">
          <cell r="A407">
            <v>93</v>
          </cell>
        </row>
        <row r="408">
          <cell r="A408">
            <v>620</v>
          </cell>
        </row>
        <row r="409">
          <cell r="A409">
            <v>17</v>
          </cell>
        </row>
        <row r="410">
          <cell r="A410">
            <v>406</v>
          </cell>
        </row>
        <row r="411">
          <cell r="A411">
            <v>528</v>
          </cell>
        </row>
        <row r="412">
          <cell r="A412">
            <v>118</v>
          </cell>
        </row>
        <row r="413">
          <cell r="A413">
            <v>19</v>
          </cell>
        </row>
        <row r="414">
          <cell r="A414">
            <v>237</v>
          </cell>
        </row>
        <row r="415">
          <cell r="A415">
            <v>550</v>
          </cell>
        </row>
        <row r="416">
          <cell r="A416">
            <v>487</v>
          </cell>
        </row>
        <row r="417">
          <cell r="A417">
            <v>100</v>
          </cell>
        </row>
        <row r="418">
          <cell r="A418">
            <v>364</v>
          </cell>
        </row>
        <row r="419">
          <cell r="A419">
            <v>70</v>
          </cell>
        </row>
        <row r="420">
          <cell r="A420">
            <v>473</v>
          </cell>
        </row>
        <row r="421">
          <cell r="A421">
            <v>521</v>
          </cell>
        </row>
        <row r="422">
          <cell r="A422">
            <v>254</v>
          </cell>
        </row>
        <row r="423">
          <cell r="A423">
            <v>278</v>
          </cell>
        </row>
        <row r="424">
          <cell r="A424">
            <v>342</v>
          </cell>
        </row>
        <row r="425">
          <cell r="A425">
            <v>380</v>
          </cell>
        </row>
        <row r="426">
          <cell r="A426">
            <v>69</v>
          </cell>
        </row>
        <row r="427">
          <cell r="A427">
            <v>168</v>
          </cell>
        </row>
        <row r="428">
          <cell r="A428">
            <v>246</v>
          </cell>
        </row>
        <row r="429">
          <cell r="A429">
            <v>300</v>
          </cell>
        </row>
        <row r="430">
          <cell r="A430">
            <v>357</v>
          </cell>
        </row>
        <row r="431">
          <cell r="A431">
            <v>92</v>
          </cell>
        </row>
        <row r="432">
          <cell r="A432">
            <v>345</v>
          </cell>
        </row>
        <row r="433">
          <cell r="A433">
            <v>649</v>
          </cell>
        </row>
        <row r="434">
          <cell r="A434">
            <v>90</v>
          </cell>
        </row>
        <row r="435">
          <cell r="A435">
            <v>652</v>
          </cell>
        </row>
        <row r="436">
          <cell r="A436">
            <v>201</v>
          </cell>
        </row>
        <row r="437">
          <cell r="A437">
            <v>271</v>
          </cell>
        </row>
        <row r="438">
          <cell r="A438">
            <v>83</v>
          </cell>
        </row>
        <row r="439">
          <cell r="A439">
            <v>647</v>
          </cell>
        </row>
        <row r="440">
          <cell r="A440">
            <v>193</v>
          </cell>
        </row>
        <row r="441">
          <cell r="A441">
            <v>401</v>
          </cell>
        </row>
        <row r="442">
          <cell r="A442">
            <v>505</v>
          </cell>
        </row>
        <row r="443">
          <cell r="A443">
            <v>613</v>
          </cell>
        </row>
        <row r="444">
          <cell r="A444">
            <v>374</v>
          </cell>
        </row>
        <row r="445">
          <cell r="A445">
            <v>153</v>
          </cell>
        </row>
        <row r="446">
          <cell r="A446">
            <v>655</v>
          </cell>
        </row>
        <row r="447">
          <cell r="A447">
            <v>535</v>
          </cell>
        </row>
        <row r="448">
          <cell r="A448">
            <v>593</v>
          </cell>
        </row>
        <row r="449">
          <cell r="A449">
            <v>5</v>
          </cell>
        </row>
        <row r="450">
          <cell r="A450">
            <v>622</v>
          </cell>
        </row>
        <row r="451">
          <cell r="A451">
            <v>106</v>
          </cell>
        </row>
        <row r="452">
          <cell r="A452">
            <v>606</v>
          </cell>
        </row>
        <row r="453">
          <cell r="A453">
            <v>518</v>
          </cell>
        </row>
        <row r="454">
          <cell r="A454">
            <v>114</v>
          </cell>
        </row>
        <row r="455">
          <cell r="A455">
            <v>7</v>
          </cell>
        </row>
        <row r="456">
          <cell r="A456">
            <v>661</v>
          </cell>
        </row>
        <row r="457">
          <cell r="A457">
            <v>64</v>
          </cell>
        </row>
        <row r="458">
          <cell r="A458">
            <v>310</v>
          </cell>
        </row>
        <row r="459">
          <cell r="A459">
            <v>328</v>
          </cell>
        </row>
        <row r="460">
          <cell r="A460">
            <v>441</v>
          </cell>
        </row>
        <row r="461">
          <cell r="A461">
            <v>198</v>
          </cell>
        </row>
        <row r="462">
          <cell r="A462">
            <v>188</v>
          </cell>
        </row>
        <row r="463">
          <cell r="A463">
            <v>368</v>
          </cell>
        </row>
        <row r="464">
          <cell r="A464">
            <v>590</v>
          </cell>
        </row>
        <row r="465">
          <cell r="A465">
            <v>312</v>
          </cell>
        </row>
        <row r="466">
          <cell r="A466">
            <v>2</v>
          </cell>
        </row>
        <row r="467">
          <cell r="A467">
            <v>646</v>
          </cell>
        </row>
        <row r="468">
          <cell r="A468">
            <v>509</v>
          </cell>
        </row>
        <row r="469">
          <cell r="A469">
            <v>85</v>
          </cell>
        </row>
        <row r="470">
          <cell r="A470">
            <v>71</v>
          </cell>
        </row>
        <row r="471">
          <cell r="A471">
            <v>348</v>
          </cell>
        </row>
        <row r="472">
          <cell r="A472">
            <v>536</v>
          </cell>
        </row>
        <row r="473">
          <cell r="A473">
            <v>599</v>
          </cell>
        </row>
        <row r="474">
          <cell r="A474">
            <v>650</v>
          </cell>
        </row>
        <row r="475">
          <cell r="A475">
            <v>205</v>
          </cell>
        </row>
        <row r="476">
          <cell r="A476">
            <v>414</v>
          </cell>
        </row>
        <row r="477">
          <cell r="A477">
            <v>49</v>
          </cell>
        </row>
        <row r="478">
          <cell r="A478">
            <v>293</v>
          </cell>
        </row>
        <row r="479">
          <cell r="A479">
            <v>195</v>
          </cell>
        </row>
        <row r="480">
          <cell r="A480">
            <v>665</v>
          </cell>
        </row>
        <row r="481">
          <cell r="A481">
            <v>242</v>
          </cell>
        </row>
        <row r="482">
          <cell r="A482">
            <v>352</v>
          </cell>
        </row>
        <row r="483">
          <cell r="A483">
            <v>475</v>
          </cell>
        </row>
        <row r="484">
          <cell r="A484">
            <v>137</v>
          </cell>
        </row>
        <row r="485">
          <cell r="A485">
            <v>555</v>
          </cell>
        </row>
        <row r="486">
          <cell r="A486">
            <v>315</v>
          </cell>
        </row>
        <row r="487">
          <cell r="A487">
            <v>269</v>
          </cell>
        </row>
        <row r="488">
          <cell r="A488">
            <v>184</v>
          </cell>
        </row>
        <row r="489">
          <cell r="A489">
            <v>569</v>
          </cell>
        </row>
        <row r="490">
          <cell r="A490">
            <v>99</v>
          </cell>
        </row>
        <row r="491">
          <cell r="A491">
            <v>334</v>
          </cell>
        </row>
        <row r="492">
          <cell r="A492">
            <v>273</v>
          </cell>
        </row>
        <row r="493">
          <cell r="A493">
            <v>288</v>
          </cell>
        </row>
        <row r="494">
          <cell r="A494">
            <v>125</v>
          </cell>
        </row>
        <row r="495">
          <cell r="A495">
            <v>203</v>
          </cell>
        </row>
        <row r="496">
          <cell r="A496">
            <v>346</v>
          </cell>
        </row>
      </sheetData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659</v>
          </cell>
        </row>
        <row r="3">
          <cell r="A3">
            <v>606</v>
          </cell>
        </row>
        <row r="4">
          <cell r="A4">
            <v>530</v>
          </cell>
        </row>
        <row r="5">
          <cell r="A5">
            <v>284</v>
          </cell>
        </row>
        <row r="6">
          <cell r="A6">
            <v>123</v>
          </cell>
        </row>
        <row r="7">
          <cell r="A7">
            <v>80</v>
          </cell>
        </row>
        <row r="8">
          <cell r="A8">
            <v>198</v>
          </cell>
        </row>
        <row r="9">
          <cell r="A9">
            <v>341</v>
          </cell>
        </row>
        <row r="10">
          <cell r="A10">
            <v>179</v>
          </cell>
        </row>
        <row r="11">
          <cell r="A11">
            <v>384</v>
          </cell>
        </row>
        <row r="12">
          <cell r="A12">
            <v>64</v>
          </cell>
        </row>
        <row r="13">
          <cell r="A13">
            <v>334</v>
          </cell>
        </row>
        <row r="14">
          <cell r="A14">
            <v>595</v>
          </cell>
        </row>
        <row r="15">
          <cell r="A15">
            <v>247</v>
          </cell>
        </row>
        <row r="16">
          <cell r="A16">
            <v>574</v>
          </cell>
        </row>
        <row r="17">
          <cell r="A17">
            <v>308</v>
          </cell>
        </row>
        <row r="18">
          <cell r="A18">
            <v>561</v>
          </cell>
        </row>
        <row r="19">
          <cell r="A19">
            <v>101</v>
          </cell>
        </row>
        <row r="20">
          <cell r="A20">
            <v>192</v>
          </cell>
        </row>
        <row r="21">
          <cell r="A21">
            <v>343</v>
          </cell>
        </row>
        <row r="22">
          <cell r="A22">
            <v>532</v>
          </cell>
        </row>
        <row r="23">
          <cell r="A23">
            <v>267</v>
          </cell>
        </row>
        <row r="24">
          <cell r="A24">
            <v>516</v>
          </cell>
        </row>
        <row r="25">
          <cell r="A25">
            <v>10</v>
          </cell>
        </row>
        <row r="26">
          <cell r="A26">
            <v>214</v>
          </cell>
        </row>
        <row r="27">
          <cell r="A27">
            <v>602</v>
          </cell>
        </row>
        <row r="28">
          <cell r="A28">
            <v>274</v>
          </cell>
        </row>
        <row r="29">
          <cell r="A29">
            <v>347</v>
          </cell>
        </row>
        <row r="30">
          <cell r="A30">
            <v>590</v>
          </cell>
        </row>
        <row r="31">
          <cell r="A31">
            <v>74</v>
          </cell>
        </row>
        <row r="32">
          <cell r="A32">
            <v>427</v>
          </cell>
        </row>
        <row r="33">
          <cell r="A33">
            <v>328</v>
          </cell>
        </row>
        <row r="34">
          <cell r="A34">
            <v>492</v>
          </cell>
        </row>
        <row r="35">
          <cell r="A35">
            <v>652</v>
          </cell>
        </row>
        <row r="36">
          <cell r="A36">
            <v>445</v>
          </cell>
        </row>
        <row r="37">
          <cell r="A37">
            <v>665</v>
          </cell>
        </row>
        <row r="38">
          <cell r="A38">
            <v>31</v>
          </cell>
        </row>
        <row r="39">
          <cell r="A39">
            <v>41</v>
          </cell>
        </row>
        <row r="40">
          <cell r="A40">
            <v>170</v>
          </cell>
        </row>
        <row r="41">
          <cell r="A41">
            <v>307</v>
          </cell>
        </row>
        <row r="42">
          <cell r="A42">
            <v>587</v>
          </cell>
        </row>
        <row r="43">
          <cell r="A43">
            <v>459</v>
          </cell>
        </row>
        <row r="44">
          <cell r="A44">
            <v>535</v>
          </cell>
        </row>
        <row r="45">
          <cell r="A45">
            <v>131</v>
          </cell>
        </row>
        <row r="46">
          <cell r="A46">
            <v>444</v>
          </cell>
        </row>
        <row r="47">
          <cell r="A47">
            <v>77</v>
          </cell>
        </row>
        <row r="48">
          <cell r="A48">
            <v>438</v>
          </cell>
        </row>
        <row r="49">
          <cell r="A49">
            <v>429</v>
          </cell>
        </row>
        <row r="50">
          <cell r="A50">
            <v>390</v>
          </cell>
        </row>
        <row r="51">
          <cell r="A51">
            <v>368</v>
          </cell>
        </row>
        <row r="52">
          <cell r="A52">
            <v>563</v>
          </cell>
        </row>
        <row r="53">
          <cell r="A53">
            <v>654</v>
          </cell>
        </row>
        <row r="54">
          <cell r="A54">
            <v>526</v>
          </cell>
        </row>
        <row r="55">
          <cell r="A55">
            <v>121</v>
          </cell>
        </row>
        <row r="56">
          <cell r="A56">
            <v>326</v>
          </cell>
        </row>
        <row r="57">
          <cell r="A57">
            <v>104</v>
          </cell>
        </row>
        <row r="58">
          <cell r="A58">
            <v>127</v>
          </cell>
        </row>
        <row r="59">
          <cell r="A59">
            <v>622</v>
          </cell>
        </row>
        <row r="60">
          <cell r="A60">
            <v>472</v>
          </cell>
        </row>
        <row r="61">
          <cell r="A61">
            <v>115</v>
          </cell>
        </row>
        <row r="62">
          <cell r="A62">
            <v>613</v>
          </cell>
        </row>
        <row r="63">
          <cell r="A63">
            <v>544</v>
          </cell>
        </row>
        <row r="64">
          <cell r="A64">
            <v>586</v>
          </cell>
        </row>
        <row r="65">
          <cell r="A65">
            <v>228</v>
          </cell>
        </row>
        <row r="66">
          <cell r="A66">
            <v>449</v>
          </cell>
        </row>
        <row r="67">
          <cell r="A67">
            <v>639</v>
          </cell>
        </row>
        <row r="68">
          <cell r="A68">
            <v>278</v>
          </cell>
        </row>
        <row r="69">
          <cell r="A69">
            <v>158</v>
          </cell>
        </row>
        <row r="70">
          <cell r="A70">
            <v>573</v>
          </cell>
        </row>
        <row r="71">
          <cell r="A71">
            <v>353</v>
          </cell>
        </row>
        <row r="72">
          <cell r="A72">
            <v>605</v>
          </cell>
        </row>
        <row r="73">
          <cell r="A73">
            <v>37</v>
          </cell>
        </row>
        <row r="74">
          <cell r="A74">
            <v>653</v>
          </cell>
        </row>
        <row r="75">
          <cell r="A75">
            <v>122</v>
          </cell>
        </row>
        <row r="76">
          <cell r="A76">
            <v>426</v>
          </cell>
        </row>
        <row r="77">
          <cell r="A77">
            <v>571</v>
          </cell>
        </row>
        <row r="78">
          <cell r="A78">
            <v>250</v>
          </cell>
        </row>
        <row r="79">
          <cell r="A79">
            <v>537</v>
          </cell>
        </row>
        <row r="80">
          <cell r="A80">
            <v>647</v>
          </cell>
        </row>
        <row r="81">
          <cell r="A81">
            <v>362</v>
          </cell>
        </row>
        <row r="82">
          <cell r="A82">
            <v>394</v>
          </cell>
        </row>
        <row r="83">
          <cell r="A83">
            <v>583</v>
          </cell>
        </row>
        <row r="84">
          <cell r="A84">
            <v>38</v>
          </cell>
        </row>
        <row r="85">
          <cell r="A85">
            <v>271</v>
          </cell>
        </row>
        <row r="86">
          <cell r="A86">
            <v>114</v>
          </cell>
        </row>
        <row r="87">
          <cell r="A87">
            <v>224</v>
          </cell>
        </row>
        <row r="88">
          <cell r="A88">
            <v>524</v>
          </cell>
        </row>
        <row r="89">
          <cell r="A89">
            <v>349</v>
          </cell>
        </row>
        <row r="90">
          <cell r="A90">
            <v>257</v>
          </cell>
        </row>
        <row r="91">
          <cell r="A91">
            <v>260</v>
          </cell>
        </row>
        <row r="92">
          <cell r="A92">
            <v>14</v>
          </cell>
        </row>
        <row r="93">
          <cell r="A93">
            <v>414</v>
          </cell>
        </row>
        <row r="94">
          <cell r="A94">
            <v>35</v>
          </cell>
        </row>
        <row r="95">
          <cell r="A95">
            <v>167</v>
          </cell>
        </row>
        <row r="96">
          <cell r="A96">
            <v>322</v>
          </cell>
        </row>
        <row r="97">
          <cell r="A97">
            <v>437</v>
          </cell>
        </row>
        <row r="98">
          <cell r="A98">
            <v>569</v>
          </cell>
        </row>
        <row r="99">
          <cell r="A99">
            <v>520</v>
          </cell>
        </row>
        <row r="100">
          <cell r="A100">
            <v>465</v>
          </cell>
        </row>
        <row r="101">
          <cell r="A101">
            <v>505</v>
          </cell>
        </row>
        <row r="102">
          <cell r="A102">
            <v>366</v>
          </cell>
        </row>
        <row r="103">
          <cell r="A103">
            <v>560</v>
          </cell>
        </row>
        <row r="104">
          <cell r="A104">
            <v>185</v>
          </cell>
        </row>
        <row r="105">
          <cell r="A105">
            <v>581</v>
          </cell>
        </row>
        <row r="106">
          <cell r="A106">
            <v>39</v>
          </cell>
        </row>
        <row r="107">
          <cell r="A107">
            <v>388</v>
          </cell>
        </row>
        <row r="108">
          <cell r="A108">
            <v>641</v>
          </cell>
        </row>
        <row r="109">
          <cell r="A109">
            <v>189</v>
          </cell>
        </row>
        <row r="110">
          <cell r="A110">
            <v>447</v>
          </cell>
        </row>
        <row r="111">
          <cell r="A111">
            <v>116</v>
          </cell>
        </row>
        <row r="112">
          <cell r="A112">
            <v>658</v>
          </cell>
        </row>
        <row r="113">
          <cell r="A113">
            <v>355</v>
          </cell>
        </row>
        <row r="114">
          <cell r="A114">
            <v>18</v>
          </cell>
        </row>
        <row r="115">
          <cell r="A115">
            <v>511</v>
          </cell>
        </row>
        <row r="116">
          <cell r="A116">
            <v>29</v>
          </cell>
        </row>
        <row r="117">
          <cell r="A117">
            <v>277</v>
          </cell>
        </row>
        <row r="118">
          <cell r="A118">
            <v>359</v>
          </cell>
        </row>
        <row r="119">
          <cell r="A119">
            <v>443</v>
          </cell>
        </row>
        <row r="120">
          <cell r="A120">
            <v>25</v>
          </cell>
        </row>
        <row r="121">
          <cell r="A121">
            <v>348</v>
          </cell>
        </row>
        <row r="122">
          <cell r="A122">
            <v>460</v>
          </cell>
        </row>
        <row r="123">
          <cell r="A123">
            <v>365</v>
          </cell>
        </row>
        <row r="124">
          <cell r="A124">
            <v>54</v>
          </cell>
        </row>
        <row r="125">
          <cell r="A125">
            <v>481</v>
          </cell>
        </row>
        <row r="126">
          <cell r="A126">
            <v>137</v>
          </cell>
        </row>
        <row r="127">
          <cell r="A127">
            <v>417</v>
          </cell>
        </row>
        <row r="128">
          <cell r="A128">
            <v>577</v>
          </cell>
        </row>
        <row r="129">
          <cell r="A129">
            <v>125</v>
          </cell>
        </row>
        <row r="130">
          <cell r="A130">
            <v>84</v>
          </cell>
        </row>
        <row r="131">
          <cell r="A131">
            <v>203</v>
          </cell>
        </row>
        <row r="132">
          <cell r="A132">
            <v>385</v>
          </cell>
        </row>
        <row r="133">
          <cell r="A133">
            <v>291</v>
          </cell>
        </row>
        <row r="134">
          <cell r="A134">
            <v>570</v>
          </cell>
        </row>
        <row r="135">
          <cell r="A135">
            <v>169</v>
          </cell>
        </row>
        <row r="136">
          <cell r="A136">
            <v>618</v>
          </cell>
        </row>
        <row r="137">
          <cell r="A137">
            <v>518</v>
          </cell>
        </row>
        <row r="138">
          <cell r="A138">
            <v>268</v>
          </cell>
        </row>
        <row r="139">
          <cell r="A139">
            <v>633</v>
          </cell>
        </row>
        <row r="140">
          <cell r="A140">
            <v>370</v>
          </cell>
        </row>
        <row r="141">
          <cell r="A141">
            <v>599</v>
          </cell>
        </row>
        <row r="142">
          <cell r="A142">
            <v>261</v>
          </cell>
        </row>
        <row r="143">
          <cell r="A143">
            <v>7</v>
          </cell>
        </row>
        <row r="144">
          <cell r="A144">
            <v>486</v>
          </cell>
        </row>
        <row r="145">
          <cell r="A145">
            <v>565</v>
          </cell>
        </row>
        <row r="146">
          <cell r="A146">
            <v>592</v>
          </cell>
        </row>
        <row r="147">
          <cell r="A147">
            <v>61</v>
          </cell>
        </row>
        <row r="148">
          <cell r="A148">
            <v>241</v>
          </cell>
        </row>
        <row r="149">
          <cell r="A149">
            <v>589</v>
          </cell>
        </row>
        <row r="150">
          <cell r="A150">
            <v>188</v>
          </cell>
        </row>
        <row r="151">
          <cell r="A151">
            <v>100</v>
          </cell>
        </row>
        <row r="152">
          <cell r="A152">
            <v>448</v>
          </cell>
        </row>
        <row r="153">
          <cell r="A153">
            <v>222</v>
          </cell>
        </row>
        <row r="154">
          <cell r="A154">
            <v>398</v>
          </cell>
        </row>
        <row r="155">
          <cell r="A155">
            <v>636</v>
          </cell>
        </row>
        <row r="156">
          <cell r="A156">
            <v>85</v>
          </cell>
        </row>
        <row r="157">
          <cell r="A157">
            <v>507</v>
          </cell>
        </row>
        <row r="158">
          <cell r="A158">
            <v>161</v>
          </cell>
        </row>
        <row r="159">
          <cell r="A159">
            <v>173</v>
          </cell>
        </row>
        <row r="160">
          <cell r="A160">
            <v>442</v>
          </cell>
        </row>
        <row r="161">
          <cell r="A161">
            <v>419</v>
          </cell>
        </row>
        <row r="162">
          <cell r="A162">
            <v>644</v>
          </cell>
        </row>
        <row r="163">
          <cell r="A163">
            <v>642</v>
          </cell>
        </row>
        <row r="164">
          <cell r="A164">
            <v>264</v>
          </cell>
        </row>
        <row r="165">
          <cell r="A165">
            <v>119</v>
          </cell>
        </row>
        <row r="166">
          <cell r="A166">
            <v>59</v>
          </cell>
        </row>
        <row r="167">
          <cell r="A167">
            <v>258</v>
          </cell>
        </row>
        <row r="168">
          <cell r="A168">
            <v>193</v>
          </cell>
        </row>
        <row r="169">
          <cell r="A169">
            <v>213</v>
          </cell>
        </row>
        <row r="170">
          <cell r="A170">
            <v>624</v>
          </cell>
        </row>
        <row r="171">
          <cell r="A171">
            <v>316</v>
          </cell>
        </row>
        <row r="172">
          <cell r="A172">
            <v>234</v>
          </cell>
        </row>
        <row r="173">
          <cell r="A173">
            <v>400</v>
          </cell>
        </row>
        <row r="174">
          <cell r="A174">
            <v>201</v>
          </cell>
        </row>
        <row r="175">
          <cell r="A175">
            <v>490</v>
          </cell>
        </row>
        <row r="176">
          <cell r="A176">
            <v>103</v>
          </cell>
        </row>
        <row r="177">
          <cell r="A177">
            <v>494</v>
          </cell>
        </row>
        <row r="178">
          <cell r="A178">
            <v>575</v>
          </cell>
        </row>
        <row r="179">
          <cell r="A179">
            <v>205</v>
          </cell>
        </row>
        <row r="180">
          <cell r="A180">
            <v>239</v>
          </cell>
        </row>
        <row r="181">
          <cell r="A181">
            <v>139</v>
          </cell>
        </row>
        <row r="182">
          <cell r="A182">
            <v>118</v>
          </cell>
        </row>
        <row r="183">
          <cell r="A183">
            <v>387</v>
          </cell>
        </row>
        <row r="184">
          <cell r="A184">
            <v>109</v>
          </cell>
        </row>
        <row r="185">
          <cell r="A185">
            <v>288</v>
          </cell>
        </row>
        <row r="186">
          <cell r="A186">
            <v>498</v>
          </cell>
        </row>
        <row r="187">
          <cell r="A187">
            <v>82</v>
          </cell>
        </row>
        <row r="188">
          <cell r="A188">
            <v>383</v>
          </cell>
        </row>
        <row r="189">
          <cell r="A189">
            <v>135</v>
          </cell>
        </row>
        <row r="190">
          <cell r="A190">
            <v>361</v>
          </cell>
        </row>
        <row r="191">
          <cell r="A191">
            <v>375</v>
          </cell>
        </row>
        <row r="192">
          <cell r="A192">
            <v>216</v>
          </cell>
        </row>
        <row r="193">
          <cell r="A193">
            <v>319</v>
          </cell>
        </row>
        <row r="194">
          <cell r="A194">
            <v>405</v>
          </cell>
        </row>
        <row r="195">
          <cell r="A195">
            <v>656</v>
          </cell>
        </row>
        <row r="196">
          <cell r="A196">
            <v>102</v>
          </cell>
        </row>
        <row r="197">
          <cell r="A197">
            <v>94</v>
          </cell>
        </row>
        <row r="198">
          <cell r="A198">
            <v>225</v>
          </cell>
        </row>
        <row r="199">
          <cell r="A199">
            <v>197</v>
          </cell>
        </row>
        <row r="200">
          <cell r="A200">
            <v>491</v>
          </cell>
        </row>
        <row r="201">
          <cell r="A201">
            <v>1</v>
          </cell>
        </row>
        <row r="202">
          <cell r="A202">
            <v>623</v>
          </cell>
        </row>
        <row r="203">
          <cell r="A203">
            <v>238</v>
          </cell>
        </row>
        <row r="204">
          <cell r="A204">
            <v>379</v>
          </cell>
        </row>
        <row r="205">
          <cell r="A205">
            <v>163</v>
          </cell>
        </row>
        <row r="206">
          <cell r="A206">
            <v>196</v>
          </cell>
        </row>
        <row r="207">
          <cell r="A207">
            <v>276</v>
          </cell>
        </row>
        <row r="208">
          <cell r="A208">
            <v>235</v>
          </cell>
        </row>
        <row r="209">
          <cell r="A209">
            <v>421</v>
          </cell>
        </row>
        <row r="210">
          <cell r="A210">
            <v>510</v>
          </cell>
        </row>
        <row r="211">
          <cell r="A211">
            <v>657</v>
          </cell>
        </row>
        <row r="212">
          <cell r="A212">
            <v>294</v>
          </cell>
        </row>
        <row r="213">
          <cell r="A213">
            <v>60</v>
          </cell>
        </row>
        <row r="214">
          <cell r="A214">
            <v>12</v>
          </cell>
        </row>
        <row r="215">
          <cell r="A215">
            <v>289</v>
          </cell>
        </row>
        <row r="216">
          <cell r="A216">
            <v>217</v>
          </cell>
        </row>
        <row r="217">
          <cell r="A217">
            <v>662</v>
          </cell>
        </row>
        <row r="218">
          <cell r="A218">
            <v>655</v>
          </cell>
        </row>
        <row r="219">
          <cell r="A219">
            <v>202</v>
          </cell>
        </row>
        <row r="220">
          <cell r="A220">
            <v>640</v>
          </cell>
        </row>
        <row r="221">
          <cell r="A221">
            <v>219</v>
          </cell>
        </row>
        <row r="222">
          <cell r="A222">
            <v>48</v>
          </cell>
        </row>
        <row r="223">
          <cell r="A223">
            <v>372</v>
          </cell>
        </row>
        <row r="224">
          <cell r="A224">
            <v>162</v>
          </cell>
        </row>
        <row r="225">
          <cell r="A225">
            <v>78</v>
          </cell>
        </row>
        <row r="226">
          <cell r="A226">
            <v>290</v>
          </cell>
        </row>
        <row r="227">
          <cell r="A227">
            <v>129</v>
          </cell>
        </row>
        <row r="228">
          <cell r="A228">
            <v>309</v>
          </cell>
        </row>
        <row r="229">
          <cell r="A229">
            <v>582</v>
          </cell>
        </row>
        <row r="230">
          <cell r="A230">
            <v>458</v>
          </cell>
        </row>
        <row r="231">
          <cell r="A231">
            <v>286</v>
          </cell>
        </row>
        <row r="232">
          <cell r="A232">
            <v>282</v>
          </cell>
        </row>
        <row r="233">
          <cell r="A233">
            <v>330</v>
          </cell>
        </row>
        <row r="234">
          <cell r="A234">
            <v>629</v>
          </cell>
        </row>
        <row r="235">
          <cell r="A235">
            <v>630</v>
          </cell>
        </row>
        <row r="236">
          <cell r="A236">
            <v>146</v>
          </cell>
        </row>
        <row r="237">
          <cell r="A237">
            <v>336</v>
          </cell>
        </row>
        <row r="238">
          <cell r="A238">
            <v>27</v>
          </cell>
        </row>
        <row r="239">
          <cell r="A239">
            <v>536</v>
          </cell>
        </row>
        <row r="240">
          <cell r="A240">
            <v>329</v>
          </cell>
        </row>
        <row r="241">
          <cell r="A241">
            <v>236</v>
          </cell>
        </row>
        <row r="242">
          <cell r="A242">
            <v>345</v>
          </cell>
        </row>
        <row r="243">
          <cell r="A243">
            <v>19</v>
          </cell>
        </row>
        <row r="244">
          <cell r="A244">
            <v>489</v>
          </cell>
        </row>
        <row r="245">
          <cell r="A245">
            <v>619</v>
          </cell>
        </row>
        <row r="246">
          <cell r="A246">
            <v>514</v>
          </cell>
        </row>
        <row r="247">
          <cell r="A247">
            <v>50</v>
          </cell>
        </row>
        <row r="248">
          <cell r="A248">
            <v>612</v>
          </cell>
        </row>
        <row r="249">
          <cell r="A249">
            <v>301</v>
          </cell>
        </row>
        <row r="250">
          <cell r="A250">
            <v>300</v>
          </cell>
        </row>
        <row r="251">
          <cell r="A251">
            <v>513</v>
          </cell>
        </row>
        <row r="252">
          <cell r="A252">
            <v>454</v>
          </cell>
        </row>
        <row r="253">
          <cell r="A253">
            <v>609</v>
          </cell>
        </row>
        <row r="254">
          <cell r="A254">
            <v>220</v>
          </cell>
        </row>
        <row r="255">
          <cell r="A255">
            <v>253</v>
          </cell>
        </row>
        <row r="256">
          <cell r="A256">
            <v>9</v>
          </cell>
        </row>
        <row r="257">
          <cell r="A257">
            <v>305</v>
          </cell>
        </row>
        <row r="258">
          <cell r="A258">
            <v>374</v>
          </cell>
        </row>
        <row r="259">
          <cell r="A259">
            <v>245</v>
          </cell>
        </row>
        <row r="260">
          <cell r="A260">
            <v>17</v>
          </cell>
        </row>
        <row r="261">
          <cell r="A261">
            <v>275</v>
          </cell>
        </row>
        <row r="262">
          <cell r="A262">
            <v>187</v>
          </cell>
        </row>
        <row r="263">
          <cell r="A263">
            <v>58</v>
          </cell>
        </row>
        <row r="264">
          <cell r="A264">
            <v>299</v>
          </cell>
        </row>
        <row r="265">
          <cell r="A265">
            <v>566</v>
          </cell>
        </row>
        <row r="266">
          <cell r="A266">
            <v>136</v>
          </cell>
        </row>
        <row r="267">
          <cell r="A267">
            <v>663</v>
          </cell>
        </row>
        <row r="268">
          <cell r="A268">
            <v>578</v>
          </cell>
        </row>
        <row r="269">
          <cell r="A269">
            <v>28</v>
          </cell>
        </row>
        <row r="270">
          <cell r="A270">
            <v>182</v>
          </cell>
        </row>
        <row r="271">
          <cell r="A271">
            <v>311</v>
          </cell>
        </row>
        <row r="272">
          <cell r="A272">
            <v>21</v>
          </cell>
        </row>
        <row r="273">
          <cell r="A273">
            <v>229</v>
          </cell>
        </row>
        <row r="274">
          <cell r="A274">
            <v>407</v>
          </cell>
        </row>
        <row r="275">
          <cell r="A275">
            <v>113</v>
          </cell>
        </row>
        <row r="276">
          <cell r="A276">
            <v>519</v>
          </cell>
        </row>
        <row r="277">
          <cell r="A277">
            <v>175</v>
          </cell>
        </row>
        <row r="278">
          <cell r="A278">
            <v>88</v>
          </cell>
        </row>
        <row r="279">
          <cell r="A279">
            <v>302</v>
          </cell>
        </row>
        <row r="280">
          <cell r="A280">
            <v>30</v>
          </cell>
        </row>
        <row r="281">
          <cell r="A281">
            <v>344</v>
          </cell>
        </row>
        <row r="282">
          <cell r="A282">
            <v>467</v>
          </cell>
        </row>
        <row r="283">
          <cell r="A283">
            <v>227</v>
          </cell>
        </row>
        <row r="284">
          <cell r="A284">
            <v>396</v>
          </cell>
        </row>
        <row r="285">
          <cell r="A285">
            <v>610</v>
          </cell>
        </row>
        <row r="286">
          <cell r="A286">
            <v>62</v>
          </cell>
        </row>
        <row r="287">
          <cell r="A287">
            <v>124</v>
          </cell>
        </row>
        <row r="288">
          <cell r="A288">
            <v>418</v>
          </cell>
        </row>
        <row r="289">
          <cell r="A289">
            <v>0</v>
          </cell>
        </row>
        <row r="290">
          <cell r="A290">
            <v>83</v>
          </cell>
        </row>
        <row r="291">
          <cell r="A291">
            <v>477</v>
          </cell>
        </row>
        <row r="292">
          <cell r="A292">
            <v>298</v>
          </cell>
        </row>
        <row r="293">
          <cell r="A293">
            <v>70</v>
          </cell>
        </row>
        <row r="294">
          <cell r="A294">
            <v>57</v>
          </cell>
        </row>
        <row r="295">
          <cell r="A295">
            <v>108</v>
          </cell>
        </row>
        <row r="296">
          <cell r="A296">
            <v>24</v>
          </cell>
        </row>
        <row r="297">
          <cell r="A297">
            <v>126</v>
          </cell>
        </row>
        <row r="298">
          <cell r="A298">
            <v>95</v>
          </cell>
        </row>
        <row r="299">
          <cell r="A299">
            <v>190</v>
          </cell>
        </row>
        <row r="300">
          <cell r="A300">
            <v>416</v>
          </cell>
        </row>
        <row r="301">
          <cell r="A301">
            <v>128</v>
          </cell>
        </row>
        <row r="302">
          <cell r="A302">
            <v>51</v>
          </cell>
        </row>
        <row r="303">
          <cell r="A303">
            <v>399</v>
          </cell>
        </row>
        <row r="304">
          <cell r="A304">
            <v>594</v>
          </cell>
        </row>
        <row r="305">
          <cell r="A305">
            <v>664</v>
          </cell>
        </row>
        <row r="306">
          <cell r="A306">
            <v>340</v>
          </cell>
        </row>
        <row r="307">
          <cell r="A307">
            <v>634</v>
          </cell>
        </row>
        <row r="308">
          <cell r="A308">
            <v>180</v>
          </cell>
        </row>
        <row r="309">
          <cell r="A309">
            <v>107</v>
          </cell>
        </row>
        <row r="310">
          <cell r="A310">
            <v>280</v>
          </cell>
        </row>
        <row r="311">
          <cell r="A311">
            <v>15</v>
          </cell>
        </row>
        <row r="312">
          <cell r="A312">
            <v>597</v>
          </cell>
        </row>
        <row r="313">
          <cell r="A313">
            <v>44</v>
          </cell>
        </row>
        <row r="314">
          <cell r="A314">
            <v>462</v>
          </cell>
        </row>
        <row r="315">
          <cell r="A315">
            <v>651</v>
          </cell>
        </row>
        <row r="316">
          <cell r="A316">
            <v>212</v>
          </cell>
        </row>
        <row r="317">
          <cell r="A317">
            <v>105</v>
          </cell>
        </row>
        <row r="318">
          <cell r="A318">
            <v>600</v>
          </cell>
        </row>
        <row r="319">
          <cell r="A319">
            <v>666</v>
          </cell>
        </row>
        <row r="320">
          <cell r="A320">
            <v>528</v>
          </cell>
        </row>
        <row r="321">
          <cell r="A321">
            <v>545</v>
          </cell>
        </row>
        <row r="322">
          <cell r="A322">
            <v>209</v>
          </cell>
        </row>
        <row r="323">
          <cell r="A323">
            <v>402</v>
          </cell>
        </row>
        <row r="324">
          <cell r="A324">
            <v>325</v>
          </cell>
        </row>
        <row r="325">
          <cell r="A325">
            <v>389</v>
          </cell>
        </row>
        <row r="326">
          <cell r="A326">
            <v>152</v>
          </cell>
        </row>
        <row r="327">
          <cell r="A327">
            <v>562</v>
          </cell>
        </row>
        <row r="328">
          <cell r="A328">
            <v>378</v>
          </cell>
        </row>
        <row r="329">
          <cell r="A329">
            <v>89</v>
          </cell>
        </row>
        <row r="330">
          <cell r="A330">
            <v>617</v>
          </cell>
        </row>
        <row r="331">
          <cell r="A331">
            <v>611</v>
          </cell>
        </row>
        <row r="332">
          <cell r="A332">
            <v>269</v>
          </cell>
        </row>
        <row r="333">
          <cell r="A333">
            <v>456</v>
          </cell>
        </row>
        <row r="334">
          <cell r="A334">
            <v>441</v>
          </cell>
        </row>
        <row r="335">
          <cell r="A335">
            <v>79</v>
          </cell>
        </row>
        <row r="336">
          <cell r="A336">
            <v>204</v>
          </cell>
        </row>
        <row r="337">
          <cell r="A337">
            <v>221</v>
          </cell>
        </row>
        <row r="338">
          <cell r="A338">
            <v>508</v>
          </cell>
        </row>
        <row r="339">
          <cell r="A339">
            <v>96</v>
          </cell>
        </row>
        <row r="340">
          <cell r="A340">
            <v>281</v>
          </cell>
        </row>
        <row r="341">
          <cell r="A341">
            <v>314</v>
          </cell>
        </row>
        <row r="342">
          <cell r="A342">
            <v>248</v>
          </cell>
        </row>
        <row r="343">
          <cell r="A343">
            <v>172</v>
          </cell>
        </row>
        <row r="344">
          <cell r="A344">
            <v>317</v>
          </cell>
        </row>
        <row r="345">
          <cell r="A345">
            <v>637</v>
          </cell>
        </row>
        <row r="346">
          <cell r="A346">
            <v>648</v>
          </cell>
        </row>
        <row r="347">
          <cell r="A347">
            <v>304</v>
          </cell>
        </row>
        <row r="348">
          <cell r="A348">
            <v>568</v>
          </cell>
        </row>
        <row r="349">
          <cell r="A349">
            <v>339</v>
          </cell>
        </row>
        <row r="350">
          <cell r="A350">
            <v>153</v>
          </cell>
        </row>
        <row r="351">
          <cell r="A351">
            <v>55</v>
          </cell>
        </row>
        <row r="352">
          <cell r="A352">
            <v>243</v>
          </cell>
        </row>
        <row r="353">
          <cell r="A353">
            <v>614</v>
          </cell>
        </row>
        <row r="354">
          <cell r="A354">
            <v>86</v>
          </cell>
        </row>
        <row r="355">
          <cell r="A355">
            <v>132</v>
          </cell>
        </row>
        <row r="356">
          <cell r="A356">
            <v>631</v>
          </cell>
        </row>
        <row r="357">
          <cell r="A357">
            <v>450</v>
          </cell>
        </row>
        <row r="358">
          <cell r="A358">
            <v>200</v>
          </cell>
        </row>
        <row r="359">
          <cell r="A359">
            <v>93</v>
          </cell>
        </row>
        <row r="360">
          <cell r="A360">
            <v>144</v>
          </cell>
        </row>
        <row r="361">
          <cell r="A361">
            <v>142</v>
          </cell>
        </row>
        <row r="362">
          <cell r="A362">
            <v>635</v>
          </cell>
        </row>
        <row r="363">
          <cell r="A363">
            <v>533</v>
          </cell>
        </row>
        <row r="364">
          <cell r="A364">
            <v>176</v>
          </cell>
        </row>
        <row r="365">
          <cell r="A365">
            <v>579</v>
          </cell>
        </row>
        <row r="366">
          <cell r="A366">
            <v>293</v>
          </cell>
        </row>
        <row r="367">
          <cell r="A367">
            <v>376</v>
          </cell>
        </row>
        <row r="368">
          <cell r="A368">
            <v>638</v>
          </cell>
        </row>
        <row r="369">
          <cell r="A369">
            <v>154</v>
          </cell>
        </row>
        <row r="370">
          <cell r="A370">
            <v>157</v>
          </cell>
        </row>
        <row r="371">
          <cell r="A371">
            <v>223</v>
          </cell>
        </row>
        <row r="372">
          <cell r="A372">
            <v>249</v>
          </cell>
        </row>
        <row r="373">
          <cell r="A373">
            <v>166</v>
          </cell>
        </row>
        <row r="374">
          <cell r="A374">
            <v>521</v>
          </cell>
        </row>
        <row r="375">
          <cell r="A375">
            <v>255</v>
          </cell>
        </row>
        <row r="376">
          <cell r="A376">
            <v>117</v>
          </cell>
        </row>
        <row r="377">
          <cell r="A377">
            <v>615</v>
          </cell>
        </row>
        <row r="378">
          <cell r="A378">
            <v>34</v>
          </cell>
        </row>
        <row r="379">
          <cell r="A379">
            <v>22</v>
          </cell>
        </row>
        <row r="380">
          <cell r="A380">
            <v>165</v>
          </cell>
        </row>
        <row r="381">
          <cell r="A381">
            <v>210</v>
          </cell>
        </row>
        <row r="382">
          <cell r="A382">
            <v>430</v>
          </cell>
        </row>
        <row r="383">
          <cell r="A383">
            <v>20</v>
          </cell>
        </row>
        <row r="384">
          <cell r="A384">
            <v>73</v>
          </cell>
        </row>
        <row r="385">
          <cell r="A385">
            <v>2</v>
          </cell>
        </row>
        <row r="386">
          <cell r="A386">
            <v>369</v>
          </cell>
        </row>
        <row r="387">
          <cell r="A387">
            <v>488</v>
          </cell>
        </row>
        <row r="388">
          <cell r="A388">
            <v>625</v>
          </cell>
        </row>
        <row r="389">
          <cell r="A389">
            <v>401</v>
          </cell>
        </row>
        <row r="390">
          <cell r="A390">
            <v>233</v>
          </cell>
        </row>
        <row r="391">
          <cell r="A391">
            <v>141</v>
          </cell>
        </row>
        <row r="392">
          <cell r="A392">
            <v>523</v>
          </cell>
        </row>
        <row r="393">
          <cell r="A393">
            <v>6</v>
          </cell>
        </row>
        <row r="394">
          <cell r="A394">
            <v>90</v>
          </cell>
        </row>
        <row r="395">
          <cell r="A395">
            <v>643</v>
          </cell>
        </row>
        <row r="396">
          <cell r="A396">
            <v>621</v>
          </cell>
        </row>
        <row r="397">
          <cell r="A397">
            <v>226</v>
          </cell>
        </row>
        <row r="398">
          <cell r="A398">
            <v>542</v>
          </cell>
        </row>
        <row r="399">
          <cell r="A399">
            <v>143</v>
          </cell>
        </row>
        <row r="400">
          <cell r="A400">
            <v>45</v>
          </cell>
        </row>
        <row r="401">
          <cell r="A401">
            <v>354</v>
          </cell>
        </row>
        <row r="402">
          <cell r="A402">
            <v>98</v>
          </cell>
        </row>
        <row r="403">
          <cell r="A403">
            <v>509</v>
          </cell>
        </row>
        <row r="404">
          <cell r="A404">
            <v>208</v>
          </cell>
        </row>
        <row r="405">
          <cell r="A405">
            <v>627</v>
          </cell>
        </row>
        <row r="406">
          <cell r="A406">
            <v>148</v>
          </cell>
        </row>
        <row r="407">
          <cell r="A407">
            <v>598</v>
          </cell>
        </row>
        <row r="408">
          <cell r="A408">
            <v>186</v>
          </cell>
        </row>
        <row r="409">
          <cell r="A409">
            <v>246</v>
          </cell>
        </row>
        <row r="410">
          <cell r="A410">
            <v>342</v>
          </cell>
        </row>
        <row r="411">
          <cell r="A411">
            <v>628</v>
          </cell>
        </row>
        <row r="412">
          <cell r="A412">
            <v>230</v>
          </cell>
        </row>
        <row r="413">
          <cell r="A413">
            <v>553</v>
          </cell>
        </row>
        <row r="414">
          <cell r="A414">
            <v>160</v>
          </cell>
        </row>
        <row r="415">
          <cell r="A415">
            <v>499</v>
          </cell>
        </row>
        <row r="416">
          <cell r="A416">
            <v>145</v>
          </cell>
        </row>
        <row r="417">
          <cell r="A417">
            <v>350</v>
          </cell>
        </row>
        <row r="418">
          <cell r="A418">
            <v>356</v>
          </cell>
        </row>
        <row r="419">
          <cell r="A419">
            <v>554</v>
          </cell>
        </row>
        <row r="420">
          <cell r="A420">
            <v>607</v>
          </cell>
        </row>
        <row r="421">
          <cell r="A421">
            <v>110</v>
          </cell>
        </row>
        <row r="422">
          <cell r="A422">
            <v>46</v>
          </cell>
        </row>
        <row r="423">
          <cell r="A423">
            <v>616</v>
          </cell>
        </row>
        <row r="424">
          <cell r="A424">
            <v>151</v>
          </cell>
        </row>
        <row r="425">
          <cell r="A425">
            <v>324</v>
          </cell>
        </row>
        <row r="426">
          <cell r="A426">
            <v>63</v>
          </cell>
        </row>
        <row r="427">
          <cell r="A427">
            <v>377</v>
          </cell>
        </row>
        <row r="428">
          <cell r="A428">
            <v>194</v>
          </cell>
        </row>
        <row r="429">
          <cell r="A429">
            <v>199</v>
          </cell>
        </row>
        <row r="430">
          <cell r="A430">
            <v>296</v>
          </cell>
        </row>
        <row r="431">
          <cell r="A431">
            <v>138</v>
          </cell>
        </row>
        <row r="432">
          <cell r="A432">
            <v>133</v>
          </cell>
        </row>
        <row r="433">
          <cell r="A433">
            <v>451</v>
          </cell>
        </row>
        <row r="434">
          <cell r="A434">
            <v>270</v>
          </cell>
        </row>
        <row r="435">
          <cell r="A435">
            <v>106</v>
          </cell>
        </row>
        <row r="436">
          <cell r="A436">
            <v>473</v>
          </cell>
        </row>
        <row r="437">
          <cell r="A437">
            <v>87</v>
          </cell>
        </row>
        <row r="438">
          <cell r="A438">
            <v>478</v>
          </cell>
        </row>
        <row r="439">
          <cell r="A439">
            <v>406</v>
          </cell>
        </row>
        <row r="440">
          <cell r="A440">
            <v>254</v>
          </cell>
        </row>
        <row r="441">
          <cell r="A441">
            <v>391</v>
          </cell>
        </row>
        <row r="442">
          <cell r="A442">
            <v>468</v>
          </cell>
        </row>
        <row r="443">
          <cell r="A443">
            <v>26</v>
          </cell>
        </row>
        <row r="444">
          <cell r="A444">
            <v>242</v>
          </cell>
        </row>
        <row r="445">
          <cell r="A445">
            <v>474</v>
          </cell>
        </row>
        <row r="446">
          <cell r="A446">
            <v>97</v>
          </cell>
        </row>
        <row r="447">
          <cell r="A447">
            <v>351</v>
          </cell>
        </row>
        <row r="448">
          <cell r="A448">
            <v>140</v>
          </cell>
        </row>
        <row r="449">
          <cell r="A449">
            <v>287</v>
          </cell>
        </row>
        <row r="450">
          <cell r="A450">
            <v>71</v>
          </cell>
        </row>
        <row r="451">
          <cell r="A451">
            <v>550</v>
          </cell>
        </row>
        <row r="452">
          <cell r="A452">
            <v>358</v>
          </cell>
        </row>
        <row r="453">
          <cell r="A453">
            <v>403</v>
          </cell>
        </row>
        <row r="454">
          <cell r="A454">
            <v>559</v>
          </cell>
        </row>
        <row r="455">
          <cell r="A455">
            <v>485</v>
          </cell>
        </row>
        <row r="456">
          <cell r="A456">
            <v>557</v>
          </cell>
        </row>
        <row r="457">
          <cell r="A457">
            <v>155</v>
          </cell>
        </row>
        <row r="458">
          <cell r="A458">
            <v>251</v>
          </cell>
        </row>
        <row r="459">
          <cell r="A459">
            <v>424</v>
          </cell>
        </row>
        <row r="460">
          <cell r="A460">
            <v>52</v>
          </cell>
        </row>
        <row r="461">
          <cell r="A461">
            <v>373</v>
          </cell>
        </row>
        <row r="462">
          <cell r="A462">
            <v>649</v>
          </cell>
        </row>
        <row r="463">
          <cell r="A463">
            <v>285</v>
          </cell>
        </row>
        <row r="464">
          <cell r="A464">
            <v>367</v>
          </cell>
        </row>
        <row r="465">
          <cell r="A465">
            <v>552</v>
          </cell>
        </row>
        <row r="466">
          <cell r="A466">
            <v>434</v>
          </cell>
        </row>
        <row r="467">
          <cell r="A467">
            <v>256</v>
          </cell>
        </row>
        <row r="468">
          <cell r="A468">
            <v>68</v>
          </cell>
        </row>
        <row r="469">
          <cell r="A469">
            <v>66</v>
          </cell>
        </row>
        <row r="470">
          <cell r="A470">
            <v>660</v>
          </cell>
        </row>
        <row r="471">
          <cell r="A471">
            <v>283</v>
          </cell>
        </row>
        <row r="472">
          <cell r="A472">
            <v>171</v>
          </cell>
        </row>
        <row r="473">
          <cell r="A473">
            <v>318</v>
          </cell>
        </row>
        <row r="474">
          <cell r="A474">
            <v>159</v>
          </cell>
        </row>
        <row r="475">
          <cell r="A475">
            <v>195</v>
          </cell>
        </row>
        <row r="476">
          <cell r="A476">
            <v>337</v>
          </cell>
        </row>
        <row r="477">
          <cell r="A477">
            <v>306</v>
          </cell>
        </row>
        <row r="478">
          <cell r="A478">
            <v>551</v>
          </cell>
        </row>
        <row r="479">
          <cell r="A479">
            <v>156</v>
          </cell>
        </row>
        <row r="480">
          <cell r="A480">
            <v>593</v>
          </cell>
        </row>
        <row r="481">
          <cell r="A481">
            <v>3</v>
          </cell>
        </row>
        <row r="482">
          <cell r="A482">
            <v>620</v>
          </cell>
        </row>
        <row r="483">
          <cell r="A483">
            <v>5</v>
          </cell>
        </row>
        <row r="484">
          <cell r="A484">
            <v>111</v>
          </cell>
        </row>
        <row r="485">
          <cell r="A485">
            <v>469</v>
          </cell>
        </row>
        <row r="486">
          <cell r="A486">
            <v>130</v>
          </cell>
        </row>
        <row r="487">
          <cell r="A487">
            <v>585</v>
          </cell>
        </row>
        <row r="488">
          <cell r="A488">
            <v>76</v>
          </cell>
        </row>
        <row r="489">
          <cell r="A489">
            <v>382</v>
          </cell>
        </row>
        <row r="490">
          <cell r="A490">
            <v>386</v>
          </cell>
        </row>
        <row r="491">
          <cell r="A491">
            <v>364</v>
          </cell>
        </row>
        <row r="492">
          <cell r="A492">
            <v>608</v>
          </cell>
        </row>
        <row r="493">
          <cell r="A493">
            <v>56</v>
          </cell>
        </row>
        <row r="494">
          <cell r="A494">
            <v>558</v>
          </cell>
        </row>
        <row r="495">
          <cell r="A495">
            <v>8</v>
          </cell>
        </row>
        <row r="496">
          <cell r="A496">
            <v>164</v>
          </cell>
        </row>
      </sheetData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516</v>
          </cell>
        </row>
        <row r="3">
          <cell r="A3">
            <v>340</v>
          </cell>
        </row>
        <row r="4">
          <cell r="A4">
            <v>652</v>
          </cell>
        </row>
        <row r="5">
          <cell r="A5">
            <v>140</v>
          </cell>
        </row>
        <row r="6">
          <cell r="A6">
            <v>300</v>
          </cell>
        </row>
        <row r="7">
          <cell r="A7">
            <v>606</v>
          </cell>
        </row>
        <row r="8">
          <cell r="A8">
            <v>317</v>
          </cell>
        </row>
        <row r="9">
          <cell r="A9">
            <v>102</v>
          </cell>
        </row>
        <row r="10">
          <cell r="A10">
            <v>309</v>
          </cell>
        </row>
        <row r="11">
          <cell r="A11">
            <v>475</v>
          </cell>
        </row>
        <row r="12">
          <cell r="A12">
            <v>307</v>
          </cell>
        </row>
        <row r="13">
          <cell r="A13">
            <v>116</v>
          </cell>
        </row>
        <row r="14">
          <cell r="A14">
            <v>58</v>
          </cell>
        </row>
        <row r="15">
          <cell r="A15">
            <v>532</v>
          </cell>
        </row>
        <row r="16">
          <cell r="A16">
            <v>657</v>
          </cell>
        </row>
        <row r="17">
          <cell r="A17">
            <v>647</v>
          </cell>
        </row>
        <row r="18">
          <cell r="A18">
            <v>394</v>
          </cell>
        </row>
        <row r="19">
          <cell r="A19">
            <v>409</v>
          </cell>
        </row>
        <row r="20">
          <cell r="A20">
            <v>33</v>
          </cell>
        </row>
        <row r="21">
          <cell r="A21">
            <v>96</v>
          </cell>
        </row>
        <row r="22">
          <cell r="A22">
            <v>78</v>
          </cell>
        </row>
        <row r="23">
          <cell r="A23">
            <v>611</v>
          </cell>
        </row>
        <row r="24">
          <cell r="A24">
            <v>291</v>
          </cell>
        </row>
        <row r="25">
          <cell r="A25">
            <v>27</v>
          </cell>
        </row>
        <row r="26">
          <cell r="A26">
            <v>60</v>
          </cell>
        </row>
        <row r="27">
          <cell r="A27">
            <v>172</v>
          </cell>
        </row>
        <row r="28">
          <cell r="A28">
            <v>651</v>
          </cell>
        </row>
        <row r="29">
          <cell r="A29">
            <v>73</v>
          </cell>
        </row>
        <row r="30">
          <cell r="A30">
            <v>186</v>
          </cell>
        </row>
        <row r="31">
          <cell r="A31">
            <v>182</v>
          </cell>
        </row>
        <row r="32">
          <cell r="A32">
            <v>98</v>
          </cell>
        </row>
        <row r="33">
          <cell r="A33">
            <v>38</v>
          </cell>
        </row>
        <row r="34">
          <cell r="A34">
            <v>346</v>
          </cell>
        </row>
        <row r="35">
          <cell r="A35">
            <v>473</v>
          </cell>
        </row>
        <row r="36">
          <cell r="A36">
            <v>88</v>
          </cell>
        </row>
        <row r="37">
          <cell r="A37">
            <v>338</v>
          </cell>
        </row>
        <row r="38">
          <cell r="A38">
            <v>274</v>
          </cell>
        </row>
        <row r="39">
          <cell r="A39">
            <v>209</v>
          </cell>
        </row>
        <row r="40">
          <cell r="A40">
            <v>188</v>
          </cell>
        </row>
        <row r="41">
          <cell r="A41">
            <v>266</v>
          </cell>
        </row>
        <row r="42">
          <cell r="A42">
            <v>369</v>
          </cell>
        </row>
        <row r="43">
          <cell r="A43">
            <v>32</v>
          </cell>
        </row>
        <row r="44">
          <cell r="A44">
            <v>468</v>
          </cell>
        </row>
        <row r="45">
          <cell r="A45">
            <v>459</v>
          </cell>
        </row>
        <row r="46">
          <cell r="A46">
            <v>594</v>
          </cell>
        </row>
        <row r="47">
          <cell r="A47">
            <v>631</v>
          </cell>
        </row>
        <row r="48">
          <cell r="A48">
            <v>91</v>
          </cell>
        </row>
        <row r="49">
          <cell r="A49">
            <v>537</v>
          </cell>
        </row>
        <row r="50">
          <cell r="A50">
            <v>131</v>
          </cell>
        </row>
        <row r="51">
          <cell r="A51">
            <v>160</v>
          </cell>
        </row>
        <row r="52">
          <cell r="A52">
            <v>333</v>
          </cell>
        </row>
        <row r="53">
          <cell r="A53">
            <v>84</v>
          </cell>
        </row>
        <row r="54">
          <cell r="A54">
            <v>389</v>
          </cell>
        </row>
        <row r="55">
          <cell r="A55">
            <v>173</v>
          </cell>
        </row>
        <row r="56">
          <cell r="A56">
            <v>414</v>
          </cell>
        </row>
        <row r="57">
          <cell r="A57">
            <v>557</v>
          </cell>
        </row>
        <row r="58">
          <cell r="A58">
            <v>569</v>
          </cell>
        </row>
        <row r="59">
          <cell r="A59">
            <v>285</v>
          </cell>
        </row>
        <row r="60">
          <cell r="A60">
            <v>447</v>
          </cell>
        </row>
        <row r="61">
          <cell r="A61">
            <v>382</v>
          </cell>
        </row>
        <row r="62">
          <cell r="A62">
            <v>54</v>
          </cell>
        </row>
        <row r="63">
          <cell r="A63">
            <v>17</v>
          </cell>
        </row>
        <row r="64">
          <cell r="A64">
            <v>643</v>
          </cell>
        </row>
        <row r="65">
          <cell r="A65">
            <v>374</v>
          </cell>
        </row>
        <row r="66">
          <cell r="A66">
            <v>593</v>
          </cell>
        </row>
        <row r="67">
          <cell r="A67">
            <v>644</v>
          </cell>
        </row>
        <row r="68">
          <cell r="A68">
            <v>216</v>
          </cell>
        </row>
        <row r="69">
          <cell r="A69">
            <v>277</v>
          </cell>
        </row>
        <row r="70">
          <cell r="A70">
            <v>104</v>
          </cell>
        </row>
        <row r="71">
          <cell r="A71">
            <v>59</v>
          </cell>
        </row>
        <row r="72">
          <cell r="A72">
            <v>571</v>
          </cell>
        </row>
        <row r="73">
          <cell r="A73">
            <v>632</v>
          </cell>
        </row>
        <row r="74">
          <cell r="A74">
            <v>306</v>
          </cell>
        </row>
        <row r="75">
          <cell r="A75">
            <v>165</v>
          </cell>
        </row>
        <row r="76">
          <cell r="A76">
            <v>360</v>
          </cell>
        </row>
        <row r="77">
          <cell r="A77">
            <v>641</v>
          </cell>
        </row>
        <row r="78">
          <cell r="A78">
            <v>257</v>
          </cell>
        </row>
        <row r="79">
          <cell r="A79">
            <v>30</v>
          </cell>
        </row>
        <row r="80">
          <cell r="A80">
            <v>26</v>
          </cell>
        </row>
        <row r="81">
          <cell r="A81">
            <v>302</v>
          </cell>
        </row>
        <row r="82">
          <cell r="A82">
            <v>190</v>
          </cell>
        </row>
        <row r="83">
          <cell r="A83">
            <v>145</v>
          </cell>
        </row>
        <row r="84">
          <cell r="A84">
            <v>554</v>
          </cell>
        </row>
        <row r="85">
          <cell r="A85">
            <v>380</v>
          </cell>
        </row>
        <row r="86">
          <cell r="A86">
            <v>295</v>
          </cell>
        </row>
        <row r="87">
          <cell r="A87">
            <v>301</v>
          </cell>
        </row>
        <row r="88">
          <cell r="A88">
            <v>120</v>
          </cell>
        </row>
        <row r="89">
          <cell r="A89">
            <v>617</v>
          </cell>
        </row>
        <row r="90">
          <cell r="A90">
            <v>273</v>
          </cell>
        </row>
        <row r="91">
          <cell r="A91">
            <v>13</v>
          </cell>
        </row>
        <row r="92">
          <cell r="A92">
            <v>404</v>
          </cell>
        </row>
        <row r="93">
          <cell r="A93">
            <v>542</v>
          </cell>
        </row>
        <row r="94">
          <cell r="A94">
            <v>384</v>
          </cell>
        </row>
        <row r="95">
          <cell r="A95">
            <v>280</v>
          </cell>
        </row>
        <row r="96">
          <cell r="A96">
            <v>607</v>
          </cell>
        </row>
        <row r="97">
          <cell r="A97">
            <v>3</v>
          </cell>
        </row>
        <row r="98">
          <cell r="A98">
            <v>530</v>
          </cell>
        </row>
        <row r="99">
          <cell r="A99">
            <v>446</v>
          </cell>
        </row>
        <row r="100">
          <cell r="A100">
            <v>535</v>
          </cell>
        </row>
        <row r="101">
          <cell r="A101">
            <v>630</v>
          </cell>
        </row>
        <row r="102">
          <cell r="A102">
            <v>642</v>
          </cell>
        </row>
        <row r="103">
          <cell r="A103">
            <v>214</v>
          </cell>
        </row>
        <row r="104">
          <cell r="A104">
            <v>16</v>
          </cell>
        </row>
        <row r="105">
          <cell r="A105">
            <v>397</v>
          </cell>
        </row>
        <row r="106">
          <cell r="A106">
            <v>603</v>
          </cell>
        </row>
        <row r="107">
          <cell r="A107">
            <v>596</v>
          </cell>
        </row>
        <row r="108">
          <cell r="A108">
            <v>509</v>
          </cell>
        </row>
        <row r="109">
          <cell r="A109">
            <v>5</v>
          </cell>
        </row>
        <row r="110">
          <cell r="A110">
            <v>367</v>
          </cell>
        </row>
        <row r="111">
          <cell r="A111">
            <v>117</v>
          </cell>
        </row>
        <row r="112">
          <cell r="A112">
            <v>70</v>
          </cell>
        </row>
        <row r="113">
          <cell r="A113">
            <v>533</v>
          </cell>
        </row>
        <row r="114">
          <cell r="A114">
            <v>115</v>
          </cell>
        </row>
        <row r="115">
          <cell r="A115">
            <v>615</v>
          </cell>
        </row>
        <row r="116">
          <cell r="A116">
            <v>462</v>
          </cell>
        </row>
        <row r="117">
          <cell r="A117">
            <v>143</v>
          </cell>
        </row>
        <row r="118">
          <cell r="A118">
            <v>378</v>
          </cell>
        </row>
        <row r="119">
          <cell r="A119">
            <v>308</v>
          </cell>
        </row>
        <row r="120">
          <cell r="A120">
            <v>63</v>
          </cell>
        </row>
        <row r="121">
          <cell r="A121">
            <v>400</v>
          </cell>
        </row>
        <row r="122">
          <cell r="A122">
            <v>551</v>
          </cell>
        </row>
        <row r="123">
          <cell r="A123">
            <v>264</v>
          </cell>
        </row>
        <row r="124">
          <cell r="A124">
            <v>150</v>
          </cell>
        </row>
        <row r="125">
          <cell r="A125">
            <v>18</v>
          </cell>
        </row>
        <row r="126">
          <cell r="A126">
            <v>329</v>
          </cell>
        </row>
        <row r="127">
          <cell r="A127">
            <v>81</v>
          </cell>
        </row>
        <row r="128">
          <cell r="A128">
            <v>74</v>
          </cell>
        </row>
        <row r="129">
          <cell r="A129">
            <v>337</v>
          </cell>
        </row>
        <row r="130">
          <cell r="A130">
            <v>612</v>
          </cell>
        </row>
        <row r="131">
          <cell r="A131">
            <v>450</v>
          </cell>
        </row>
        <row r="132">
          <cell r="A132">
            <v>97</v>
          </cell>
        </row>
        <row r="133">
          <cell r="A133">
            <v>275</v>
          </cell>
        </row>
        <row r="134">
          <cell r="A134">
            <v>330</v>
          </cell>
        </row>
        <row r="135">
          <cell r="A135">
            <v>20</v>
          </cell>
        </row>
        <row r="136">
          <cell r="A136">
            <v>238</v>
          </cell>
        </row>
        <row r="137">
          <cell r="A137">
            <v>141</v>
          </cell>
        </row>
        <row r="138">
          <cell r="A138">
            <v>322</v>
          </cell>
        </row>
        <row r="139">
          <cell r="A139">
            <v>203</v>
          </cell>
        </row>
        <row r="140">
          <cell r="A140">
            <v>101</v>
          </cell>
        </row>
        <row r="141">
          <cell r="A141">
            <v>252</v>
          </cell>
        </row>
        <row r="142">
          <cell r="A142">
            <v>640</v>
          </cell>
        </row>
        <row r="143">
          <cell r="A143">
            <v>454</v>
          </cell>
        </row>
        <row r="144">
          <cell r="A144">
            <v>46</v>
          </cell>
        </row>
        <row r="145">
          <cell r="A145">
            <v>250</v>
          </cell>
        </row>
        <row r="146">
          <cell r="A146">
            <v>634</v>
          </cell>
        </row>
        <row r="147">
          <cell r="A147">
            <v>67</v>
          </cell>
        </row>
        <row r="148">
          <cell r="A148">
            <v>610</v>
          </cell>
        </row>
        <row r="149">
          <cell r="A149">
            <v>196</v>
          </cell>
        </row>
        <row r="150">
          <cell r="A150">
            <v>427</v>
          </cell>
        </row>
        <row r="151">
          <cell r="A151">
            <v>213</v>
          </cell>
        </row>
        <row r="152">
          <cell r="A152">
            <v>556</v>
          </cell>
        </row>
        <row r="153">
          <cell r="A153">
            <v>555</v>
          </cell>
        </row>
        <row r="154">
          <cell r="A154">
            <v>437</v>
          </cell>
        </row>
        <row r="155">
          <cell r="A155">
            <v>545</v>
          </cell>
        </row>
        <row r="156">
          <cell r="A156">
            <v>385</v>
          </cell>
        </row>
        <row r="157">
          <cell r="A157">
            <v>137</v>
          </cell>
        </row>
        <row r="158">
          <cell r="A158">
            <v>200</v>
          </cell>
        </row>
        <row r="159">
          <cell r="A159">
            <v>619</v>
          </cell>
        </row>
        <row r="160">
          <cell r="A160">
            <v>332</v>
          </cell>
        </row>
        <row r="161">
          <cell r="A161">
            <v>193</v>
          </cell>
        </row>
        <row r="162">
          <cell r="A162">
            <v>379</v>
          </cell>
        </row>
        <row r="163">
          <cell r="A163">
            <v>312</v>
          </cell>
        </row>
        <row r="164">
          <cell r="A164">
            <v>293</v>
          </cell>
        </row>
        <row r="165">
          <cell r="A165">
            <v>41</v>
          </cell>
        </row>
        <row r="166">
          <cell r="A166">
            <v>334</v>
          </cell>
        </row>
        <row r="167">
          <cell r="A167">
            <v>598</v>
          </cell>
        </row>
        <row r="168">
          <cell r="A168">
            <v>89</v>
          </cell>
        </row>
        <row r="169">
          <cell r="A169">
            <v>345</v>
          </cell>
        </row>
        <row r="170">
          <cell r="A170">
            <v>297</v>
          </cell>
        </row>
        <row r="171">
          <cell r="A171">
            <v>108</v>
          </cell>
        </row>
        <row r="172">
          <cell r="A172">
            <v>237</v>
          </cell>
        </row>
        <row r="173">
          <cell r="A173">
            <v>326</v>
          </cell>
        </row>
        <row r="174">
          <cell r="A174">
            <v>212</v>
          </cell>
        </row>
        <row r="175">
          <cell r="A175">
            <v>168</v>
          </cell>
        </row>
        <row r="176">
          <cell r="A176">
            <v>229</v>
          </cell>
        </row>
        <row r="177">
          <cell r="A177">
            <v>36</v>
          </cell>
        </row>
        <row r="178">
          <cell r="A178">
            <v>526</v>
          </cell>
        </row>
        <row r="179">
          <cell r="A179">
            <v>444</v>
          </cell>
        </row>
        <row r="180">
          <cell r="A180">
            <v>225</v>
          </cell>
        </row>
        <row r="181">
          <cell r="A181">
            <v>7</v>
          </cell>
        </row>
        <row r="182">
          <cell r="A182">
            <v>484</v>
          </cell>
        </row>
        <row r="183">
          <cell r="A183">
            <v>633</v>
          </cell>
        </row>
        <row r="184">
          <cell r="A184">
            <v>524</v>
          </cell>
        </row>
        <row r="185">
          <cell r="A185">
            <v>469</v>
          </cell>
        </row>
        <row r="186">
          <cell r="A186">
            <v>635</v>
          </cell>
        </row>
        <row r="187">
          <cell r="A187">
            <v>268</v>
          </cell>
        </row>
        <row r="188">
          <cell r="A188">
            <v>159</v>
          </cell>
        </row>
        <row r="189">
          <cell r="A189">
            <v>368</v>
          </cell>
        </row>
        <row r="190">
          <cell r="A190">
            <v>564</v>
          </cell>
        </row>
        <row r="191">
          <cell r="A191">
            <v>37</v>
          </cell>
        </row>
        <row r="192">
          <cell r="A192">
            <v>10</v>
          </cell>
        </row>
        <row r="193">
          <cell r="A193">
            <v>401</v>
          </cell>
        </row>
        <row r="194">
          <cell r="A194">
            <v>351</v>
          </cell>
        </row>
        <row r="195">
          <cell r="A195">
            <v>490</v>
          </cell>
        </row>
        <row r="196">
          <cell r="A196">
            <v>488</v>
          </cell>
        </row>
        <row r="197">
          <cell r="A197">
            <v>411</v>
          </cell>
        </row>
        <row r="198">
          <cell r="A198">
            <v>128</v>
          </cell>
        </row>
        <row r="199">
          <cell r="A199">
            <v>288</v>
          </cell>
        </row>
        <row r="200">
          <cell r="A200">
            <v>587</v>
          </cell>
        </row>
        <row r="201">
          <cell r="A201">
            <v>499</v>
          </cell>
        </row>
        <row r="202">
          <cell r="A202">
            <v>161</v>
          </cell>
        </row>
        <row r="203">
          <cell r="A203">
            <v>207</v>
          </cell>
        </row>
        <row r="204">
          <cell r="A204">
            <v>243</v>
          </cell>
        </row>
        <row r="205">
          <cell r="A205">
            <v>194</v>
          </cell>
        </row>
        <row r="206">
          <cell r="A206">
            <v>136</v>
          </cell>
        </row>
        <row r="207">
          <cell r="A207">
            <v>405</v>
          </cell>
        </row>
        <row r="208">
          <cell r="A208">
            <v>426</v>
          </cell>
        </row>
        <row r="209">
          <cell r="A209">
            <v>232</v>
          </cell>
        </row>
        <row r="210">
          <cell r="A210">
            <v>506</v>
          </cell>
        </row>
        <row r="211">
          <cell r="A211">
            <v>211</v>
          </cell>
        </row>
        <row r="212">
          <cell r="A212">
            <v>113</v>
          </cell>
        </row>
        <row r="213">
          <cell r="A213">
            <v>356</v>
          </cell>
        </row>
        <row r="214">
          <cell r="A214">
            <v>622</v>
          </cell>
        </row>
        <row r="215">
          <cell r="A215">
            <v>391</v>
          </cell>
        </row>
        <row r="216">
          <cell r="A216">
            <v>328</v>
          </cell>
        </row>
        <row r="217">
          <cell r="A217">
            <v>355</v>
          </cell>
        </row>
        <row r="218">
          <cell r="A218">
            <v>629</v>
          </cell>
        </row>
        <row r="219">
          <cell r="A219">
            <v>483</v>
          </cell>
        </row>
        <row r="220">
          <cell r="A220">
            <v>649</v>
          </cell>
        </row>
        <row r="221">
          <cell r="A221">
            <v>570</v>
          </cell>
        </row>
        <row r="222">
          <cell r="A222">
            <v>223</v>
          </cell>
        </row>
        <row r="223">
          <cell r="A223">
            <v>591</v>
          </cell>
        </row>
        <row r="224">
          <cell r="A224">
            <v>236</v>
          </cell>
        </row>
        <row r="225">
          <cell r="A225">
            <v>228</v>
          </cell>
        </row>
        <row r="226">
          <cell r="A226">
            <v>204</v>
          </cell>
        </row>
        <row r="227">
          <cell r="A227">
            <v>290</v>
          </cell>
        </row>
        <row r="228">
          <cell r="A228">
            <v>625</v>
          </cell>
        </row>
        <row r="229">
          <cell r="A229">
            <v>53</v>
          </cell>
        </row>
        <row r="230">
          <cell r="A230">
            <v>42</v>
          </cell>
        </row>
        <row r="231">
          <cell r="A231">
            <v>22</v>
          </cell>
        </row>
        <row r="232">
          <cell r="A232">
            <v>497</v>
          </cell>
        </row>
        <row r="233">
          <cell r="A233">
            <v>185</v>
          </cell>
        </row>
        <row r="234">
          <cell r="A234">
            <v>279</v>
          </cell>
        </row>
        <row r="235">
          <cell r="A235">
            <v>156</v>
          </cell>
        </row>
        <row r="236">
          <cell r="A236">
            <v>14</v>
          </cell>
        </row>
        <row r="237">
          <cell r="A237">
            <v>604</v>
          </cell>
        </row>
        <row r="238">
          <cell r="A238">
            <v>314</v>
          </cell>
        </row>
        <row r="239">
          <cell r="A239">
            <v>589</v>
          </cell>
        </row>
        <row r="240">
          <cell r="A240">
            <v>263</v>
          </cell>
        </row>
        <row r="241">
          <cell r="A241">
            <v>568</v>
          </cell>
        </row>
        <row r="242">
          <cell r="A242">
            <v>191</v>
          </cell>
        </row>
        <row r="243">
          <cell r="A243">
            <v>176</v>
          </cell>
        </row>
        <row r="244">
          <cell r="A244">
            <v>645</v>
          </cell>
        </row>
        <row r="245">
          <cell r="A245">
            <v>34</v>
          </cell>
        </row>
        <row r="246">
          <cell r="A246">
            <v>107</v>
          </cell>
        </row>
        <row r="247">
          <cell r="A247">
            <v>521</v>
          </cell>
        </row>
        <row r="248">
          <cell r="A248">
            <v>550</v>
          </cell>
        </row>
        <row r="249">
          <cell r="A249">
            <v>442</v>
          </cell>
        </row>
        <row r="250">
          <cell r="A250">
            <v>82</v>
          </cell>
        </row>
        <row r="251">
          <cell r="A251">
            <v>164</v>
          </cell>
        </row>
        <row r="252">
          <cell r="A252">
            <v>585</v>
          </cell>
        </row>
        <row r="253">
          <cell r="A253">
            <v>364</v>
          </cell>
        </row>
        <row r="254">
          <cell r="A254">
            <v>392</v>
          </cell>
        </row>
        <row r="255">
          <cell r="A255">
            <v>220</v>
          </cell>
        </row>
        <row r="256">
          <cell r="A256">
            <v>184</v>
          </cell>
        </row>
        <row r="257">
          <cell r="A257">
            <v>415</v>
          </cell>
        </row>
        <row r="258">
          <cell r="A258">
            <v>23</v>
          </cell>
        </row>
        <row r="259">
          <cell r="A259">
            <v>472</v>
          </cell>
        </row>
        <row r="260">
          <cell r="A260">
            <v>64</v>
          </cell>
        </row>
        <row r="261">
          <cell r="A261">
            <v>449</v>
          </cell>
        </row>
        <row r="262">
          <cell r="A262">
            <v>582</v>
          </cell>
        </row>
        <row r="263">
          <cell r="A263">
            <v>445</v>
          </cell>
        </row>
        <row r="264">
          <cell r="A264">
            <v>71</v>
          </cell>
        </row>
        <row r="265">
          <cell r="A265">
            <v>258</v>
          </cell>
        </row>
        <row r="266">
          <cell r="A266">
            <v>366</v>
          </cell>
        </row>
        <row r="267">
          <cell r="A267">
            <v>244</v>
          </cell>
        </row>
        <row r="268">
          <cell r="A268">
            <v>9</v>
          </cell>
        </row>
        <row r="269">
          <cell r="A269">
            <v>514</v>
          </cell>
        </row>
        <row r="270">
          <cell r="A270">
            <v>171</v>
          </cell>
        </row>
        <row r="271">
          <cell r="A271">
            <v>666</v>
          </cell>
        </row>
        <row r="272">
          <cell r="A272">
            <v>305</v>
          </cell>
        </row>
        <row r="273">
          <cell r="A273">
            <v>620</v>
          </cell>
        </row>
        <row r="274">
          <cell r="A274">
            <v>485</v>
          </cell>
        </row>
        <row r="275">
          <cell r="A275">
            <v>25</v>
          </cell>
        </row>
        <row r="276">
          <cell r="A276">
            <v>148</v>
          </cell>
        </row>
        <row r="277">
          <cell r="A277">
            <v>222</v>
          </cell>
        </row>
        <row r="278">
          <cell r="A278">
            <v>142</v>
          </cell>
        </row>
        <row r="279">
          <cell r="A279">
            <v>123</v>
          </cell>
        </row>
        <row r="280">
          <cell r="A280">
            <v>187</v>
          </cell>
        </row>
        <row r="281">
          <cell r="A281">
            <v>386</v>
          </cell>
        </row>
        <row r="282">
          <cell r="A282">
            <v>179</v>
          </cell>
        </row>
        <row r="283">
          <cell r="A283">
            <v>419</v>
          </cell>
        </row>
        <row r="284">
          <cell r="A284">
            <v>552</v>
          </cell>
        </row>
        <row r="285">
          <cell r="A285">
            <v>39</v>
          </cell>
        </row>
        <row r="286">
          <cell r="A286">
            <v>269</v>
          </cell>
        </row>
        <row r="287">
          <cell r="A287">
            <v>180</v>
          </cell>
        </row>
        <row r="288">
          <cell r="A288">
            <v>138</v>
          </cell>
        </row>
        <row r="289">
          <cell r="A289">
            <v>342</v>
          </cell>
        </row>
        <row r="290">
          <cell r="A290">
            <v>112</v>
          </cell>
        </row>
        <row r="291">
          <cell r="A291">
            <v>489</v>
          </cell>
        </row>
        <row r="292">
          <cell r="A292">
            <v>388</v>
          </cell>
        </row>
        <row r="293">
          <cell r="A293">
            <v>403</v>
          </cell>
        </row>
        <row r="294">
          <cell r="A294">
            <v>383</v>
          </cell>
        </row>
        <row r="295">
          <cell r="A295">
            <v>272</v>
          </cell>
        </row>
        <row r="296">
          <cell r="A296">
            <v>498</v>
          </cell>
        </row>
        <row r="297">
          <cell r="A297">
            <v>430</v>
          </cell>
        </row>
        <row r="298">
          <cell r="A298">
            <v>465</v>
          </cell>
        </row>
        <row r="299">
          <cell r="A299">
            <v>358</v>
          </cell>
        </row>
        <row r="300">
          <cell r="A300">
            <v>119</v>
          </cell>
        </row>
        <row r="301">
          <cell r="A301">
            <v>129</v>
          </cell>
        </row>
        <row r="302">
          <cell r="A302">
            <v>319</v>
          </cell>
        </row>
        <row r="303">
          <cell r="A303">
            <v>429</v>
          </cell>
        </row>
        <row r="304">
          <cell r="A304">
            <v>341</v>
          </cell>
        </row>
        <row r="305">
          <cell r="A305">
            <v>92</v>
          </cell>
        </row>
        <row r="306">
          <cell r="A306">
            <v>601</v>
          </cell>
        </row>
        <row r="307">
          <cell r="A307">
            <v>260</v>
          </cell>
        </row>
        <row r="308">
          <cell r="A308">
            <v>130</v>
          </cell>
        </row>
        <row r="309">
          <cell r="A309">
            <v>614</v>
          </cell>
        </row>
        <row r="310">
          <cell r="A310">
            <v>665</v>
          </cell>
        </row>
        <row r="311">
          <cell r="A311">
            <v>242</v>
          </cell>
        </row>
        <row r="312">
          <cell r="A312">
            <v>637</v>
          </cell>
        </row>
        <row r="313">
          <cell r="A313">
            <v>147</v>
          </cell>
        </row>
        <row r="314">
          <cell r="A314">
            <v>94</v>
          </cell>
        </row>
        <row r="315">
          <cell r="A315">
            <v>61</v>
          </cell>
        </row>
        <row r="316">
          <cell r="A316">
            <v>549</v>
          </cell>
        </row>
        <row r="317">
          <cell r="A317">
            <v>406</v>
          </cell>
        </row>
        <row r="318">
          <cell r="A318">
            <v>638</v>
          </cell>
        </row>
        <row r="319">
          <cell r="A319">
            <v>363</v>
          </cell>
        </row>
        <row r="320">
          <cell r="A320">
            <v>248</v>
          </cell>
        </row>
        <row r="321">
          <cell r="A321">
            <v>8</v>
          </cell>
        </row>
        <row r="322">
          <cell r="A322">
            <v>304</v>
          </cell>
        </row>
        <row r="323">
          <cell r="A323">
            <v>121</v>
          </cell>
        </row>
        <row r="324">
          <cell r="A324">
            <v>573</v>
          </cell>
        </row>
        <row r="325">
          <cell r="A325">
            <v>118</v>
          </cell>
        </row>
        <row r="326">
          <cell r="A326">
            <v>126</v>
          </cell>
        </row>
        <row r="327">
          <cell r="A327">
            <v>66</v>
          </cell>
        </row>
        <row r="328">
          <cell r="A328">
            <v>4</v>
          </cell>
        </row>
        <row r="329">
          <cell r="A329">
            <v>579</v>
          </cell>
        </row>
        <row r="330">
          <cell r="A330">
            <v>157</v>
          </cell>
        </row>
        <row r="331">
          <cell r="A331">
            <v>1</v>
          </cell>
        </row>
        <row r="332">
          <cell r="A332">
            <v>85</v>
          </cell>
        </row>
        <row r="333">
          <cell r="A333">
            <v>124</v>
          </cell>
        </row>
        <row r="334">
          <cell r="A334">
            <v>311</v>
          </cell>
        </row>
        <row r="335">
          <cell r="A335">
            <v>352</v>
          </cell>
        </row>
        <row r="336">
          <cell r="A336">
            <v>208</v>
          </cell>
        </row>
        <row r="337">
          <cell r="A337">
            <v>344</v>
          </cell>
        </row>
        <row r="338">
          <cell r="A338">
            <v>29</v>
          </cell>
        </row>
        <row r="339">
          <cell r="A339">
            <v>139</v>
          </cell>
        </row>
        <row r="340">
          <cell r="A340">
            <v>375</v>
          </cell>
        </row>
        <row r="341">
          <cell r="A341">
            <v>65</v>
          </cell>
        </row>
        <row r="342">
          <cell r="A342">
            <v>181</v>
          </cell>
        </row>
        <row r="343">
          <cell r="A343">
            <v>627</v>
          </cell>
        </row>
        <row r="344">
          <cell r="A344">
            <v>650</v>
          </cell>
        </row>
        <row r="345">
          <cell r="A345">
            <v>105</v>
          </cell>
        </row>
        <row r="346">
          <cell r="A346">
            <v>581</v>
          </cell>
        </row>
        <row r="347">
          <cell r="A347">
            <v>262</v>
          </cell>
        </row>
        <row r="348">
          <cell r="A348">
            <v>371</v>
          </cell>
        </row>
        <row r="349">
          <cell r="A349">
            <v>133</v>
          </cell>
        </row>
        <row r="350">
          <cell r="A350">
            <v>393</v>
          </cell>
        </row>
        <row r="351">
          <cell r="A351">
            <v>267</v>
          </cell>
        </row>
        <row r="352">
          <cell r="A352">
            <v>281</v>
          </cell>
        </row>
        <row r="353">
          <cell r="A353">
            <v>624</v>
          </cell>
        </row>
        <row r="354">
          <cell r="A354">
            <v>155</v>
          </cell>
        </row>
        <row r="355">
          <cell r="A355">
            <v>464</v>
          </cell>
        </row>
        <row r="356">
          <cell r="A356">
            <v>654</v>
          </cell>
        </row>
        <row r="357">
          <cell r="A357">
            <v>86</v>
          </cell>
        </row>
        <row r="358">
          <cell r="A358">
            <v>662</v>
          </cell>
        </row>
        <row r="359">
          <cell r="A359">
            <v>255</v>
          </cell>
        </row>
        <row r="360">
          <cell r="A360">
            <v>377</v>
          </cell>
        </row>
        <row r="361">
          <cell r="A361">
            <v>575</v>
          </cell>
        </row>
        <row r="362">
          <cell r="A362">
            <v>318</v>
          </cell>
        </row>
        <row r="363">
          <cell r="A363">
            <v>166</v>
          </cell>
        </row>
        <row r="364">
          <cell r="A364">
            <v>80</v>
          </cell>
        </row>
        <row r="365">
          <cell r="A365">
            <v>49</v>
          </cell>
        </row>
        <row r="366">
          <cell r="A366">
            <v>210</v>
          </cell>
        </row>
        <row r="367">
          <cell r="A367">
            <v>492</v>
          </cell>
        </row>
        <row r="368">
          <cell r="A368">
            <v>192</v>
          </cell>
        </row>
        <row r="369">
          <cell r="A369">
            <v>396</v>
          </cell>
        </row>
        <row r="370">
          <cell r="A370">
            <v>247</v>
          </cell>
        </row>
        <row r="371">
          <cell r="A371">
            <v>655</v>
          </cell>
        </row>
        <row r="372">
          <cell r="A372">
            <v>373</v>
          </cell>
        </row>
        <row r="373">
          <cell r="A373">
            <v>93</v>
          </cell>
        </row>
        <row r="374">
          <cell r="A374">
            <v>15</v>
          </cell>
        </row>
        <row r="375">
          <cell r="A375">
            <v>586</v>
          </cell>
        </row>
        <row r="376">
          <cell r="A376">
            <v>251</v>
          </cell>
        </row>
        <row r="377">
          <cell r="A377">
            <v>219</v>
          </cell>
        </row>
        <row r="378">
          <cell r="A378">
            <v>576</v>
          </cell>
        </row>
        <row r="379">
          <cell r="A379">
            <v>313</v>
          </cell>
        </row>
        <row r="380">
          <cell r="A380">
            <v>230</v>
          </cell>
        </row>
        <row r="381">
          <cell r="A381">
            <v>544</v>
          </cell>
        </row>
        <row r="382">
          <cell r="A382">
            <v>90</v>
          </cell>
        </row>
        <row r="383">
          <cell r="A383">
            <v>354</v>
          </cell>
        </row>
        <row r="384">
          <cell r="A384">
            <v>553</v>
          </cell>
        </row>
        <row r="385">
          <cell r="A385">
            <v>253</v>
          </cell>
        </row>
        <row r="386">
          <cell r="A386">
            <v>135</v>
          </cell>
        </row>
        <row r="387">
          <cell r="A387">
            <v>109</v>
          </cell>
        </row>
        <row r="388">
          <cell r="A388">
            <v>261</v>
          </cell>
        </row>
        <row r="389">
          <cell r="A389">
            <v>146</v>
          </cell>
        </row>
        <row r="390">
          <cell r="A390">
            <v>538</v>
          </cell>
        </row>
        <row r="391">
          <cell r="A391">
            <v>395</v>
          </cell>
        </row>
        <row r="392">
          <cell r="A392">
            <v>47</v>
          </cell>
        </row>
        <row r="393">
          <cell r="A393">
            <v>560</v>
          </cell>
        </row>
        <row r="394">
          <cell r="A394">
            <v>151</v>
          </cell>
        </row>
        <row r="395">
          <cell r="A395">
            <v>234</v>
          </cell>
        </row>
        <row r="396">
          <cell r="A396">
            <v>153</v>
          </cell>
        </row>
        <row r="397">
          <cell r="A397">
            <v>331</v>
          </cell>
        </row>
        <row r="398">
          <cell r="A398">
            <v>198</v>
          </cell>
        </row>
        <row r="399">
          <cell r="A399">
            <v>621</v>
          </cell>
        </row>
        <row r="400">
          <cell r="A400">
            <v>111</v>
          </cell>
        </row>
        <row r="401">
          <cell r="A401">
            <v>481</v>
          </cell>
        </row>
        <row r="402">
          <cell r="A402">
            <v>451</v>
          </cell>
        </row>
        <row r="403">
          <cell r="A403">
            <v>648</v>
          </cell>
        </row>
        <row r="404">
          <cell r="A404">
            <v>487</v>
          </cell>
        </row>
        <row r="405">
          <cell r="A405">
            <v>122</v>
          </cell>
        </row>
        <row r="406">
          <cell r="A406">
            <v>417</v>
          </cell>
        </row>
        <row r="407">
          <cell r="A407">
            <v>443</v>
          </cell>
        </row>
        <row r="408">
          <cell r="A408">
            <v>590</v>
          </cell>
        </row>
        <row r="409">
          <cell r="A409">
            <v>316</v>
          </cell>
        </row>
        <row r="410">
          <cell r="A410">
            <v>448</v>
          </cell>
        </row>
        <row r="411">
          <cell r="A411">
            <v>24</v>
          </cell>
        </row>
        <row r="412">
          <cell r="A412">
            <v>197</v>
          </cell>
        </row>
        <row r="413">
          <cell r="A413">
            <v>608</v>
          </cell>
        </row>
        <row r="414">
          <cell r="A414">
            <v>106</v>
          </cell>
        </row>
        <row r="415">
          <cell r="A415">
            <v>77</v>
          </cell>
        </row>
        <row r="416">
          <cell r="A416">
            <v>578</v>
          </cell>
        </row>
        <row r="417">
          <cell r="A417">
            <v>458</v>
          </cell>
        </row>
        <row r="418">
          <cell r="A418">
            <v>597</v>
          </cell>
        </row>
        <row r="419">
          <cell r="A419">
            <v>201</v>
          </cell>
        </row>
        <row r="420">
          <cell r="A420">
            <v>623</v>
          </cell>
        </row>
        <row r="421">
          <cell r="A421">
            <v>595</v>
          </cell>
        </row>
        <row r="422">
          <cell r="A422">
            <v>399</v>
          </cell>
        </row>
        <row r="423">
          <cell r="A423">
            <v>315</v>
          </cell>
        </row>
        <row r="424">
          <cell r="A424">
            <v>559</v>
          </cell>
        </row>
        <row r="425">
          <cell r="A425">
            <v>76</v>
          </cell>
        </row>
        <row r="426">
          <cell r="A426">
            <v>310</v>
          </cell>
        </row>
        <row r="427">
          <cell r="A427">
            <v>663</v>
          </cell>
        </row>
        <row r="428">
          <cell r="A428">
            <v>202</v>
          </cell>
        </row>
        <row r="429">
          <cell r="A429">
            <v>224</v>
          </cell>
        </row>
        <row r="430">
          <cell r="A430">
            <v>276</v>
          </cell>
        </row>
        <row r="431">
          <cell r="A431">
            <v>87</v>
          </cell>
        </row>
        <row r="432">
          <cell r="A432">
            <v>294</v>
          </cell>
        </row>
        <row r="433">
          <cell r="A433">
            <v>513</v>
          </cell>
        </row>
        <row r="434">
          <cell r="A434">
            <v>320</v>
          </cell>
        </row>
        <row r="435">
          <cell r="A435">
            <v>372</v>
          </cell>
        </row>
        <row r="436">
          <cell r="A436">
            <v>584</v>
          </cell>
        </row>
        <row r="437">
          <cell r="A437">
            <v>639</v>
          </cell>
        </row>
        <row r="438">
          <cell r="A438">
            <v>114</v>
          </cell>
        </row>
        <row r="439">
          <cell r="A439">
            <v>357</v>
          </cell>
        </row>
        <row r="440">
          <cell r="A440">
            <v>12</v>
          </cell>
        </row>
        <row r="441">
          <cell r="A441">
            <v>99</v>
          </cell>
        </row>
        <row r="442">
          <cell r="A442">
            <v>434</v>
          </cell>
        </row>
        <row r="443">
          <cell r="A443">
            <v>599</v>
          </cell>
        </row>
        <row r="444">
          <cell r="A444">
            <v>592</v>
          </cell>
        </row>
        <row r="445">
          <cell r="A445">
            <v>477</v>
          </cell>
        </row>
        <row r="446">
          <cell r="A446">
            <v>626</v>
          </cell>
        </row>
        <row r="447">
          <cell r="A447">
            <v>349</v>
          </cell>
        </row>
        <row r="448">
          <cell r="A448">
            <v>134</v>
          </cell>
        </row>
        <row r="449">
          <cell r="A449">
            <v>246</v>
          </cell>
        </row>
        <row r="450">
          <cell r="A450">
            <v>183</v>
          </cell>
        </row>
        <row r="451">
          <cell r="A451">
            <v>174</v>
          </cell>
        </row>
        <row r="452">
          <cell r="A452">
            <v>387</v>
          </cell>
        </row>
        <row r="453">
          <cell r="A453">
            <v>494</v>
          </cell>
        </row>
        <row r="454">
          <cell r="A454">
            <v>460</v>
          </cell>
        </row>
        <row r="455">
          <cell r="A455">
            <v>103</v>
          </cell>
        </row>
        <row r="456">
          <cell r="A456">
            <v>566</v>
          </cell>
        </row>
        <row r="457">
          <cell r="A457">
            <v>286</v>
          </cell>
        </row>
        <row r="458">
          <cell r="A458">
            <v>653</v>
          </cell>
        </row>
        <row r="459">
          <cell r="A459">
            <v>278</v>
          </cell>
        </row>
        <row r="460">
          <cell r="A460">
            <v>365</v>
          </cell>
        </row>
        <row r="461">
          <cell r="A461">
            <v>613</v>
          </cell>
        </row>
        <row r="462">
          <cell r="A462">
            <v>324</v>
          </cell>
        </row>
        <row r="463">
          <cell r="A463">
            <v>19</v>
          </cell>
        </row>
        <row r="464">
          <cell r="A464">
            <v>536</v>
          </cell>
        </row>
        <row r="465">
          <cell r="A465">
            <v>72</v>
          </cell>
        </row>
        <row r="466">
          <cell r="A466">
            <v>195</v>
          </cell>
        </row>
        <row r="467">
          <cell r="A467">
            <v>659</v>
          </cell>
        </row>
        <row r="468">
          <cell r="A468">
            <v>50</v>
          </cell>
        </row>
        <row r="469">
          <cell r="A469">
            <v>491</v>
          </cell>
        </row>
        <row r="470">
          <cell r="A470">
            <v>177</v>
          </cell>
        </row>
        <row r="471">
          <cell r="A471">
            <v>296</v>
          </cell>
        </row>
        <row r="472">
          <cell r="A472">
            <v>303</v>
          </cell>
        </row>
        <row r="473">
          <cell r="A473">
            <v>206</v>
          </cell>
        </row>
        <row r="474">
          <cell r="A474">
            <v>249</v>
          </cell>
        </row>
        <row r="475">
          <cell r="A475">
            <v>95</v>
          </cell>
        </row>
        <row r="476">
          <cell r="A476">
            <v>636</v>
          </cell>
        </row>
        <row r="477">
          <cell r="A477">
            <v>343</v>
          </cell>
        </row>
        <row r="478">
          <cell r="A478">
            <v>616</v>
          </cell>
        </row>
        <row r="479">
          <cell r="A479">
            <v>540</v>
          </cell>
        </row>
        <row r="480">
          <cell r="A480">
            <v>221</v>
          </cell>
        </row>
        <row r="481">
          <cell r="A481">
            <v>239</v>
          </cell>
        </row>
        <row r="482">
          <cell r="A482">
            <v>52</v>
          </cell>
        </row>
        <row r="483">
          <cell r="A483">
            <v>335</v>
          </cell>
        </row>
        <row r="484">
          <cell r="A484">
            <v>57</v>
          </cell>
        </row>
        <row r="485">
          <cell r="A485">
            <v>416</v>
          </cell>
        </row>
        <row r="486">
          <cell r="A486">
            <v>235</v>
          </cell>
        </row>
        <row r="487">
          <cell r="A487">
            <v>359</v>
          </cell>
        </row>
        <row r="488">
          <cell r="A488">
            <v>270</v>
          </cell>
        </row>
        <row r="489">
          <cell r="A489">
            <v>144</v>
          </cell>
        </row>
        <row r="490">
          <cell r="A490">
            <v>158</v>
          </cell>
        </row>
        <row r="491">
          <cell r="A491">
            <v>0</v>
          </cell>
        </row>
        <row r="492">
          <cell r="A492">
            <v>370</v>
          </cell>
        </row>
        <row r="493">
          <cell r="A493">
            <v>321</v>
          </cell>
        </row>
        <row r="494">
          <cell r="A494">
            <v>284</v>
          </cell>
        </row>
        <row r="495">
          <cell r="A495">
            <v>656</v>
          </cell>
        </row>
        <row r="496">
          <cell r="A496">
            <v>339</v>
          </cell>
        </row>
      </sheetData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21</v>
          </cell>
        </row>
        <row r="3">
          <cell r="A3">
            <v>654</v>
          </cell>
        </row>
        <row r="4">
          <cell r="A4">
            <v>175</v>
          </cell>
        </row>
        <row r="5">
          <cell r="A5">
            <v>642</v>
          </cell>
        </row>
        <row r="6">
          <cell r="A6">
            <v>17</v>
          </cell>
        </row>
        <row r="7">
          <cell r="A7">
            <v>89</v>
          </cell>
        </row>
        <row r="8">
          <cell r="A8">
            <v>309</v>
          </cell>
        </row>
        <row r="9">
          <cell r="A9">
            <v>606</v>
          </cell>
        </row>
        <row r="10">
          <cell r="A10">
            <v>473</v>
          </cell>
        </row>
        <row r="11">
          <cell r="A11">
            <v>148</v>
          </cell>
        </row>
        <row r="12">
          <cell r="A12">
            <v>86</v>
          </cell>
        </row>
        <row r="13">
          <cell r="A13">
            <v>62</v>
          </cell>
        </row>
        <row r="14">
          <cell r="A14">
            <v>657</v>
          </cell>
        </row>
        <row r="15">
          <cell r="A15">
            <v>230</v>
          </cell>
        </row>
        <row r="16">
          <cell r="A16">
            <v>71</v>
          </cell>
        </row>
        <row r="17">
          <cell r="A17">
            <v>456</v>
          </cell>
        </row>
        <row r="18">
          <cell r="A18">
            <v>249</v>
          </cell>
        </row>
        <row r="19">
          <cell r="A19">
            <v>559</v>
          </cell>
        </row>
        <row r="20">
          <cell r="A20">
            <v>308</v>
          </cell>
        </row>
        <row r="21">
          <cell r="A21">
            <v>229</v>
          </cell>
        </row>
        <row r="22">
          <cell r="A22">
            <v>418</v>
          </cell>
        </row>
        <row r="23">
          <cell r="A23">
            <v>545</v>
          </cell>
        </row>
        <row r="24">
          <cell r="A24">
            <v>313</v>
          </cell>
        </row>
        <row r="25">
          <cell r="A25">
            <v>115</v>
          </cell>
        </row>
        <row r="26">
          <cell r="A26">
            <v>239</v>
          </cell>
        </row>
        <row r="27">
          <cell r="A27">
            <v>40</v>
          </cell>
        </row>
        <row r="28">
          <cell r="A28">
            <v>136</v>
          </cell>
        </row>
        <row r="29">
          <cell r="A29">
            <v>400</v>
          </cell>
        </row>
        <row r="30">
          <cell r="A30">
            <v>22</v>
          </cell>
        </row>
        <row r="31">
          <cell r="A31">
            <v>112</v>
          </cell>
        </row>
        <row r="32">
          <cell r="A32">
            <v>608</v>
          </cell>
        </row>
        <row r="33">
          <cell r="A33">
            <v>127</v>
          </cell>
        </row>
        <row r="34">
          <cell r="A34">
            <v>625</v>
          </cell>
        </row>
        <row r="35">
          <cell r="A35">
            <v>652</v>
          </cell>
        </row>
        <row r="36">
          <cell r="A36">
            <v>540</v>
          </cell>
        </row>
        <row r="37">
          <cell r="A37">
            <v>268</v>
          </cell>
        </row>
        <row r="38">
          <cell r="A38">
            <v>47</v>
          </cell>
        </row>
        <row r="39">
          <cell r="A39">
            <v>164</v>
          </cell>
        </row>
        <row r="40">
          <cell r="A40">
            <v>211</v>
          </cell>
        </row>
        <row r="41">
          <cell r="A41">
            <v>54</v>
          </cell>
        </row>
        <row r="42">
          <cell r="A42">
            <v>8</v>
          </cell>
        </row>
        <row r="43">
          <cell r="A43">
            <v>221</v>
          </cell>
        </row>
        <row r="44">
          <cell r="A44">
            <v>635</v>
          </cell>
        </row>
        <row r="45">
          <cell r="A45">
            <v>382</v>
          </cell>
        </row>
        <row r="46">
          <cell r="A46">
            <v>328</v>
          </cell>
        </row>
        <row r="47">
          <cell r="A47">
            <v>550</v>
          </cell>
        </row>
        <row r="48">
          <cell r="A48">
            <v>83</v>
          </cell>
        </row>
        <row r="49">
          <cell r="A49">
            <v>567</v>
          </cell>
        </row>
        <row r="50">
          <cell r="A50">
            <v>206</v>
          </cell>
        </row>
        <row r="51">
          <cell r="A51">
            <v>224</v>
          </cell>
        </row>
        <row r="52">
          <cell r="A52">
            <v>91</v>
          </cell>
        </row>
        <row r="53">
          <cell r="A53">
            <v>345</v>
          </cell>
        </row>
        <row r="54">
          <cell r="A54">
            <v>261</v>
          </cell>
        </row>
        <row r="55">
          <cell r="A55">
            <v>266</v>
          </cell>
        </row>
        <row r="56">
          <cell r="A56">
            <v>79</v>
          </cell>
        </row>
        <row r="57">
          <cell r="A57">
            <v>212</v>
          </cell>
        </row>
        <row r="58">
          <cell r="A58">
            <v>460</v>
          </cell>
        </row>
        <row r="59">
          <cell r="A59">
            <v>32</v>
          </cell>
        </row>
        <row r="60">
          <cell r="A60">
            <v>497</v>
          </cell>
        </row>
        <row r="61">
          <cell r="A61">
            <v>402</v>
          </cell>
        </row>
        <row r="62">
          <cell r="A62">
            <v>624</v>
          </cell>
        </row>
        <row r="63">
          <cell r="A63">
            <v>281</v>
          </cell>
        </row>
        <row r="64">
          <cell r="A64">
            <v>521</v>
          </cell>
        </row>
        <row r="65">
          <cell r="A65">
            <v>580</v>
          </cell>
        </row>
        <row r="66">
          <cell r="A66">
            <v>598</v>
          </cell>
        </row>
        <row r="67">
          <cell r="A67">
            <v>50</v>
          </cell>
        </row>
        <row r="68">
          <cell r="A68">
            <v>60</v>
          </cell>
        </row>
        <row r="69">
          <cell r="A69">
            <v>294</v>
          </cell>
        </row>
        <row r="70">
          <cell r="A70">
            <v>278</v>
          </cell>
        </row>
        <row r="71">
          <cell r="A71">
            <v>58</v>
          </cell>
        </row>
        <row r="72">
          <cell r="A72">
            <v>162</v>
          </cell>
        </row>
        <row r="73">
          <cell r="A73">
            <v>485</v>
          </cell>
        </row>
        <row r="74">
          <cell r="A74">
            <v>626</v>
          </cell>
        </row>
        <row r="75">
          <cell r="A75">
            <v>23</v>
          </cell>
        </row>
        <row r="76">
          <cell r="A76">
            <v>404</v>
          </cell>
        </row>
        <row r="77">
          <cell r="A77">
            <v>131</v>
          </cell>
        </row>
        <row r="78">
          <cell r="A78">
            <v>646</v>
          </cell>
        </row>
        <row r="79">
          <cell r="A79">
            <v>202</v>
          </cell>
        </row>
        <row r="80">
          <cell r="A80">
            <v>283</v>
          </cell>
        </row>
        <row r="81">
          <cell r="A81">
            <v>24</v>
          </cell>
        </row>
        <row r="82">
          <cell r="A82">
            <v>564</v>
          </cell>
        </row>
        <row r="83">
          <cell r="A83">
            <v>423</v>
          </cell>
        </row>
        <row r="84">
          <cell r="A84">
            <v>205</v>
          </cell>
        </row>
        <row r="85">
          <cell r="A85">
            <v>209</v>
          </cell>
        </row>
        <row r="86">
          <cell r="A86">
            <v>411</v>
          </cell>
        </row>
        <row r="87">
          <cell r="A87">
            <v>0</v>
          </cell>
        </row>
        <row r="88">
          <cell r="A88">
            <v>406</v>
          </cell>
        </row>
        <row r="89">
          <cell r="A89">
            <v>483</v>
          </cell>
        </row>
        <row r="90">
          <cell r="A90">
            <v>126</v>
          </cell>
        </row>
        <row r="91">
          <cell r="A91">
            <v>177</v>
          </cell>
        </row>
        <row r="92">
          <cell r="A92">
            <v>172</v>
          </cell>
        </row>
        <row r="93">
          <cell r="A93">
            <v>145</v>
          </cell>
        </row>
        <row r="94">
          <cell r="A94">
            <v>523</v>
          </cell>
        </row>
        <row r="95">
          <cell r="A95">
            <v>445</v>
          </cell>
        </row>
        <row r="96">
          <cell r="A96">
            <v>273</v>
          </cell>
        </row>
        <row r="97">
          <cell r="A97">
            <v>566</v>
          </cell>
        </row>
        <row r="98">
          <cell r="A98">
            <v>499</v>
          </cell>
        </row>
        <row r="99">
          <cell r="A99">
            <v>72</v>
          </cell>
        </row>
        <row r="100">
          <cell r="A100">
            <v>180</v>
          </cell>
        </row>
        <row r="101">
          <cell r="A101">
            <v>659</v>
          </cell>
        </row>
        <row r="102">
          <cell r="A102">
            <v>293</v>
          </cell>
        </row>
        <row r="103">
          <cell r="A103">
            <v>298</v>
          </cell>
        </row>
        <row r="104">
          <cell r="A104">
            <v>65</v>
          </cell>
        </row>
        <row r="105">
          <cell r="A105">
            <v>73</v>
          </cell>
        </row>
        <row r="106">
          <cell r="A106">
            <v>620</v>
          </cell>
        </row>
        <row r="107">
          <cell r="A107">
            <v>639</v>
          </cell>
        </row>
        <row r="108">
          <cell r="A108">
            <v>93</v>
          </cell>
        </row>
        <row r="109">
          <cell r="A109">
            <v>594</v>
          </cell>
        </row>
        <row r="110">
          <cell r="A110">
            <v>571</v>
          </cell>
        </row>
        <row r="111">
          <cell r="A111">
            <v>276</v>
          </cell>
        </row>
        <row r="112">
          <cell r="A112">
            <v>366</v>
          </cell>
        </row>
        <row r="113">
          <cell r="A113">
            <v>588</v>
          </cell>
        </row>
        <row r="114">
          <cell r="A114">
            <v>352</v>
          </cell>
        </row>
        <row r="115">
          <cell r="A115">
            <v>130</v>
          </cell>
        </row>
        <row r="116">
          <cell r="A116">
            <v>74</v>
          </cell>
        </row>
        <row r="117">
          <cell r="A117">
            <v>255</v>
          </cell>
        </row>
        <row r="118">
          <cell r="A118">
            <v>397</v>
          </cell>
        </row>
        <row r="119">
          <cell r="A119">
            <v>355</v>
          </cell>
        </row>
        <row r="120">
          <cell r="A120">
            <v>349</v>
          </cell>
        </row>
        <row r="121">
          <cell r="A121">
            <v>394</v>
          </cell>
        </row>
        <row r="122">
          <cell r="A122">
            <v>314</v>
          </cell>
        </row>
        <row r="123">
          <cell r="A123">
            <v>584</v>
          </cell>
        </row>
        <row r="124">
          <cell r="A124">
            <v>363</v>
          </cell>
        </row>
        <row r="125">
          <cell r="A125">
            <v>235</v>
          </cell>
        </row>
        <row r="126">
          <cell r="A126">
            <v>489</v>
          </cell>
        </row>
        <row r="127">
          <cell r="A127">
            <v>364</v>
          </cell>
        </row>
        <row r="128">
          <cell r="A128">
            <v>183</v>
          </cell>
        </row>
        <row r="129">
          <cell r="A129">
            <v>393</v>
          </cell>
        </row>
        <row r="130">
          <cell r="A130">
            <v>3</v>
          </cell>
        </row>
        <row r="131">
          <cell r="A131">
            <v>198</v>
          </cell>
        </row>
        <row r="132">
          <cell r="A132">
            <v>226</v>
          </cell>
        </row>
        <row r="133">
          <cell r="A133">
            <v>247</v>
          </cell>
        </row>
        <row r="134">
          <cell r="A134">
            <v>630</v>
          </cell>
        </row>
        <row r="135">
          <cell r="A135">
            <v>338</v>
          </cell>
        </row>
        <row r="136">
          <cell r="A136">
            <v>665</v>
          </cell>
        </row>
        <row r="137">
          <cell r="A137">
            <v>372</v>
          </cell>
        </row>
        <row r="138">
          <cell r="A138">
            <v>447</v>
          </cell>
        </row>
        <row r="139">
          <cell r="A139">
            <v>33</v>
          </cell>
        </row>
        <row r="140">
          <cell r="A140">
            <v>409</v>
          </cell>
        </row>
        <row r="141">
          <cell r="A141">
            <v>592</v>
          </cell>
        </row>
        <row r="142">
          <cell r="A142">
            <v>245</v>
          </cell>
        </row>
        <row r="143">
          <cell r="A143">
            <v>251</v>
          </cell>
        </row>
        <row r="144">
          <cell r="A144">
            <v>319</v>
          </cell>
        </row>
        <row r="145">
          <cell r="A145">
            <v>386</v>
          </cell>
        </row>
        <row r="146">
          <cell r="A146">
            <v>304</v>
          </cell>
        </row>
        <row r="147">
          <cell r="A147">
            <v>636</v>
          </cell>
        </row>
        <row r="148">
          <cell r="A148">
            <v>605</v>
          </cell>
        </row>
        <row r="149">
          <cell r="A149">
            <v>258</v>
          </cell>
        </row>
        <row r="150">
          <cell r="A150">
            <v>95</v>
          </cell>
        </row>
        <row r="151">
          <cell r="A151">
            <v>185</v>
          </cell>
        </row>
        <row r="152">
          <cell r="A152">
            <v>536</v>
          </cell>
        </row>
        <row r="153">
          <cell r="A153">
            <v>78</v>
          </cell>
        </row>
        <row r="154">
          <cell r="A154">
            <v>269</v>
          </cell>
        </row>
        <row r="155">
          <cell r="A155">
            <v>459</v>
          </cell>
        </row>
        <row r="156">
          <cell r="A156">
            <v>155</v>
          </cell>
        </row>
        <row r="157">
          <cell r="A157">
            <v>296</v>
          </cell>
        </row>
        <row r="158">
          <cell r="A158">
            <v>44</v>
          </cell>
        </row>
        <row r="159">
          <cell r="A159">
            <v>324</v>
          </cell>
        </row>
        <row r="160">
          <cell r="A160">
            <v>565</v>
          </cell>
        </row>
        <row r="161">
          <cell r="A161">
            <v>233</v>
          </cell>
        </row>
        <row r="162">
          <cell r="A162">
            <v>292</v>
          </cell>
        </row>
        <row r="163">
          <cell r="A163">
            <v>405</v>
          </cell>
        </row>
        <row r="164">
          <cell r="A164">
            <v>574</v>
          </cell>
        </row>
        <row r="165">
          <cell r="A165">
            <v>430</v>
          </cell>
        </row>
        <row r="166">
          <cell r="A166">
            <v>307</v>
          </cell>
        </row>
        <row r="167">
          <cell r="A167">
            <v>5</v>
          </cell>
        </row>
        <row r="168">
          <cell r="A168">
            <v>166</v>
          </cell>
        </row>
        <row r="169">
          <cell r="A169">
            <v>280</v>
          </cell>
        </row>
        <row r="170">
          <cell r="A170">
            <v>317</v>
          </cell>
        </row>
        <row r="171">
          <cell r="A171">
            <v>277</v>
          </cell>
        </row>
        <row r="172">
          <cell r="A172">
            <v>438</v>
          </cell>
        </row>
        <row r="173">
          <cell r="A173">
            <v>544</v>
          </cell>
        </row>
        <row r="174">
          <cell r="A174">
            <v>603</v>
          </cell>
        </row>
        <row r="175">
          <cell r="A175">
            <v>650</v>
          </cell>
        </row>
        <row r="176">
          <cell r="A176">
            <v>238</v>
          </cell>
        </row>
        <row r="177">
          <cell r="A177">
            <v>583</v>
          </cell>
        </row>
        <row r="178">
          <cell r="A178">
            <v>563</v>
          </cell>
        </row>
        <row r="179">
          <cell r="A179">
            <v>448</v>
          </cell>
        </row>
        <row r="180">
          <cell r="A180">
            <v>135</v>
          </cell>
        </row>
        <row r="181">
          <cell r="A181">
            <v>252</v>
          </cell>
        </row>
        <row r="182">
          <cell r="A182">
            <v>450</v>
          </cell>
        </row>
        <row r="183">
          <cell r="A183">
            <v>310</v>
          </cell>
        </row>
        <row r="184">
          <cell r="A184">
            <v>142</v>
          </cell>
        </row>
        <row r="185">
          <cell r="A185">
            <v>346</v>
          </cell>
        </row>
        <row r="186">
          <cell r="A186">
            <v>491</v>
          </cell>
        </row>
        <row r="187">
          <cell r="A187">
            <v>165</v>
          </cell>
        </row>
        <row r="188">
          <cell r="A188">
            <v>403</v>
          </cell>
        </row>
        <row r="189">
          <cell r="A189">
            <v>609</v>
          </cell>
        </row>
        <row r="190">
          <cell r="A190">
            <v>556</v>
          </cell>
        </row>
        <row r="191">
          <cell r="A191">
            <v>253</v>
          </cell>
        </row>
        <row r="192">
          <cell r="A192">
            <v>150</v>
          </cell>
        </row>
        <row r="193">
          <cell r="A193">
            <v>634</v>
          </cell>
        </row>
        <row r="194">
          <cell r="A194">
            <v>1</v>
          </cell>
        </row>
        <row r="195">
          <cell r="A195">
            <v>181</v>
          </cell>
        </row>
        <row r="196">
          <cell r="A196">
            <v>179</v>
          </cell>
        </row>
        <row r="197">
          <cell r="A197">
            <v>208</v>
          </cell>
        </row>
        <row r="198">
          <cell r="A198">
            <v>348</v>
          </cell>
        </row>
        <row r="199">
          <cell r="A199">
            <v>595</v>
          </cell>
        </row>
        <row r="200">
          <cell r="A200">
            <v>104</v>
          </cell>
        </row>
        <row r="201">
          <cell r="A201">
            <v>330</v>
          </cell>
        </row>
        <row r="202">
          <cell r="A202">
            <v>173</v>
          </cell>
        </row>
        <row r="203">
          <cell r="A203">
            <v>69</v>
          </cell>
        </row>
        <row r="204">
          <cell r="A204">
            <v>640</v>
          </cell>
        </row>
        <row r="205">
          <cell r="A205">
            <v>334</v>
          </cell>
        </row>
        <row r="206">
          <cell r="A206">
            <v>358</v>
          </cell>
        </row>
        <row r="207">
          <cell r="A207">
            <v>291</v>
          </cell>
        </row>
        <row r="208">
          <cell r="A208">
            <v>383</v>
          </cell>
        </row>
        <row r="209">
          <cell r="A209">
            <v>597</v>
          </cell>
        </row>
        <row r="210">
          <cell r="A210">
            <v>129</v>
          </cell>
        </row>
        <row r="211">
          <cell r="A211">
            <v>10</v>
          </cell>
        </row>
        <row r="212">
          <cell r="A212">
            <v>262</v>
          </cell>
        </row>
        <row r="213">
          <cell r="A213">
            <v>210</v>
          </cell>
        </row>
        <row r="214">
          <cell r="A214">
            <v>367</v>
          </cell>
        </row>
        <row r="215">
          <cell r="A215">
            <v>511</v>
          </cell>
        </row>
        <row r="216">
          <cell r="A216">
            <v>90</v>
          </cell>
        </row>
        <row r="217">
          <cell r="A217">
            <v>631</v>
          </cell>
        </row>
        <row r="218">
          <cell r="A218">
            <v>593</v>
          </cell>
        </row>
        <row r="219">
          <cell r="A219">
            <v>505</v>
          </cell>
        </row>
        <row r="220">
          <cell r="A220">
            <v>323</v>
          </cell>
        </row>
        <row r="221">
          <cell r="A221">
            <v>555</v>
          </cell>
        </row>
        <row r="222">
          <cell r="A222">
            <v>644</v>
          </cell>
        </row>
        <row r="223">
          <cell r="A223">
            <v>312</v>
          </cell>
        </row>
        <row r="224">
          <cell r="A224">
            <v>102</v>
          </cell>
        </row>
        <row r="225">
          <cell r="A225">
            <v>327</v>
          </cell>
        </row>
        <row r="226">
          <cell r="A226">
            <v>37</v>
          </cell>
        </row>
        <row r="227">
          <cell r="A227">
            <v>325</v>
          </cell>
        </row>
        <row r="228">
          <cell r="A228">
            <v>299</v>
          </cell>
        </row>
        <row r="229">
          <cell r="A229">
            <v>342</v>
          </cell>
        </row>
        <row r="230">
          <cell r="A230">
            <v>570</v>
          </cell>
        </row>
        <row r="231">
          <cell r="A231">
            <v>396</v>
          </cell>
        </row>
        <row r="232">
          <cell r="A232">
            <v>63</v>
          </cell>
        </row>
        <row r="233">
          <cell r="A233">
            <v>222</v>
          </cell>
        </row>
        <row r="234">
          <cell r="A234">
            <v>182</v>
          </cell>
        </row>
        <row r="235">
          <cell r="A235">
            <v>549</v>
          </cell>
        </row>
        <row r="236">
          <cell r="A236">
            <v>572</v>
          </cell>
        </row>
        <row r="237">
          <cell r="A237">
            <v>395</v>
          </cell>
        </row>
        <row r="238">
          <cell r="A238">
            <v>267</v>
          </cell>
        </row>
        <row r="239">
          <cell r="A239">
            <v>419</v>
          </cell>
        </row>
        <row r="240">
          <cell r="A240">
            <v>660</v>
          </cell>
        </row>
        <row r="241">
          <cell r="A241">
            <v>347</v>
          </cell>
        </row>
        <row r="242">
          <cell r="A242">
            <v>236</v>
          </cell>
        </row>
        <row r="243">
          <cell r="A243">
            <v>87</v>
          </cell>
        </row>
        <row r="244">
          <cell r="A244">
            <v>414</v>
          </cell>
        </row>
        <row r="245">
          <cell r="A245">
            <v>637</v>
          </cell>
        </row>
        <row r="246">
          <cell r="A246">
            <v>384</v>
          </cell>
        </row>
        <row r="247">
          <cell r="A247">
            <v>133</v>
          </cell>
        </row>
        <row r="248">
          <cell r="A248">
            <v>7</v>
          </cell>
        </row>
        <row r="249">
          <cell r="A249">
            <v>144</v>
          </cell>
        </row>
        <row r="250">
          <cell r="A250">
            <v>128</v>
          </cell>
        </row>
        <row r="251">
          <cell r="A251">
            <v>487</v>
          </cell>
        </row>
        <row r="252">
          <cell r="A252">
            <v>218</v>
          </cell>
        </row>
        <row r="253">
          <cell r="A253">
            <v>284</v>
          </cell>
        </row>
        <row r="254">
          <cell r="A254">
            <v>399</v>
          </cell>
        </row>
        <row r="255">
          <cell r="A255">
            <v>97</v>
          </cell>
        </row>
        <row r="256">
          <cell r="A256">
            <v>76</v>
          </cell>
        </row>
        <row r="257">
          <cell r="A257">
            <v>16</v>
          </cell>
        </row>
        <row r="258">
          <cell r="A258">
            <v>658</v>
          </cell>
        </row>
        <row r="259">
          <cell r="A259">
            <v>169</v>
          </cell>
        </row>
        <row r="260">
          <cell r="A260">
            <v>442</v>
          </cell>
        </row>
        <row r="261">
          <cell r="A261">
            <v>627</v>
          </cell>
        </row>
        <row r="262">
          <cell r="A262">
            <v>77</v>
          </cell>
        </row>
        <row r="263">
          <cell r="A263">
            <v>306</v>
          </cell>
        </row>
        <row r="264">
          <cell r="A264">
            <v>272</v>
          </cell>
        </row>
        <row r="265">
          <cell r="A265">
            <v>101</v>
          </cell>
        </row>
        <row r="266">
          <cell r="A266">
            <v>331</v>
          </cell>
        </row>
        <row r="267">
          <cell r="A267">
            <v>231</v>
          </cell>
        </row>
        <row r="268">
          <cell r="A268">
            <v>561</v>
          </cell>
        </row>
        <row r="269">
          <cell r="A269">
            <v>289</v>
          </cell>
        </row>
        <row r="270">
          <cell r="A270">
            <v>167</v>
          </cell>
        </row>
        <row r="271">
          <cell r="A271">
            <v>641</v>
          </cell>
        </row>
        <row r="272">
          <cell r="A272">
            <v>368</v>
          </cell>
        </row>
        <row r="273">
          <cell r="A273">
            <v>189</v>
          </cell>
        </row>
        <row r="274">
          <cell r="A274">
            <v>171</v>
          </cell>
        </row>
        <row r="275">
          <cell r="A275">
            <v>336</v>
          </cell>
        </row>
        <row r="276">
          <cell r="A276">
            <v>417</v>
          </cell>
        </row>
        <row r="277">
          <cell r="A277">
            <v>188</v>
          </cell>
        </row>
        <row r="278">
          <cell r="A278">
            <v>482</v>
          </cell>
        </row>
        <row r="279">
          <cell r="A279">
            <v>437</v>
          </cell>
        </row>
        <row r="280">
          <cell r="A280">
            <v>270</v>
          </cell>
        </row>
        <row r="281">
          <cell r="A281">
            <v>490</v>
          </cell>
        </row>
        <row r="282">
          <cell r="A282">
            <v>655</v>
          </cell>
        </row>
        <row r="283">
          <cell r="A283">
            <v>514</v>
          </cell>
        </row>
        <row r="284">
          <cell r="A284">
            <v>353</v>
          </cell>
        </row>
        <row r="285">
          <cell r="A285">
            <v>427</v>
          </cell>
        </row>
        <row r="286">
          <cell r="A286">
            <v>467</v>
          </cell>
        </row>
        <row r="287">
          <cell r="A287">
            <v>29</v>
          </cell>
        </row>
        <row r="288">
          <cell r="A288">
            <v>301</v>
          </cell>
        </row>
        <row r="289">
          <cell r="A289">
            <v>619</v>
          </cell>
        </row>
        <row r="290">
          <cell r="A290">
            <v>300</v>
          </cell>
        </row>
        <row r="291">
          <cell r="A291">
            <v>315</v>
          </cell>
        </row>
        <row r="292">
          <cell r="A292">
            <v>161</v>
          </cell>
        </row>
        <row r="293">
          <cell r="A293">
            <v>246</v>
          </cell>
        </row>
        <row r="294">
          <cell r="A294">
            <v>48</v>
          </cell>
        </row>
        <row r="295">
          <cell r="A295">
            <v>30</v>
          </cell>
        </row>
        <row r="296">
          <cell r="A296">
            <v>242</v>
          </cell>
        </row>
        <row r="297">
          <cell r="A297">
            <v>568</v>
          </cell>
        </row>
        <row r="298">
          <cell r="A298">
            <v>554</v>
          </cell>
        </row>
        <row r="299">
          <cell r="A299">
            <v>25</v>
          </cell>
        </row>
        <row r="300">
          <cell r="A300">
            <v>649</v>
          </cell>
        </row>
        <row r="301">
          <cell r="A301">
            <v>43</v>
          </cell>
        </row>
        <row r="302">
          <cell r="A302">
            <v>108</v>
          </cell>
        </row>
        <row r="303">
          <cell r="A303">
            <v>217</v>
          </cell>
        </row>
        <row r="304">
          <cell r="A304">
            <v>160</v>
          </cell>
        </row>
        <row r="305">
          <cell r="A305">
            <v>192</v>
          </cell>
        </row>
        <row r="306">
          <cell r="A306">
            <v>157</v>
          </cell>
        </row>
        <row r="307">
          <cell r="A307">
            <v>100</v>
          </cell>
        </row>
        <row r="308">
          <cell r="A308">
            <v>651</v>
          </cell>
        </row>
        <row r="309">
          <cell r="A309">
            <v>664</v>
          </cell>
        </row>
        <row r="310">
          <cell r="A310">
            <v>2</v>
          </cell>
        </row>
        <row r="311">
          <cell r="A311">
            <v>351</v>
          </cell>
        </row>
        <row r="312">
          <cell r="A312">
            <v>117</v>
          </cell>
        </row>
        <row r="313">
          <cell r="A313">
            <v>75</v>
          </cell>
        </row>
        <row r="314">
          <cell r="A314">
            <v>478</v>
          </cell>
        </row>
        <row r="315">
          <cell r="A315">
            <v>365</v>
          </cell>
        </row>
        <row r="316">
          <cell r="A316">
            <v>303</v>
          </cell>
        </row>
        <row r="317">
          <cell r="A317">
            <v>617</v>
          </cell>
        </row>
        <row r="318">
          <cell r="A318">
            <v>354</v>
          </cell>
        </row>
        <row r="319">
          <cell r="A319">
            <v>213</v>
          </cell>
        </row>
        <row r="320">
          <cell r="A320">
            <v>15</v>
          </cell>
        </row>
        <row r="321">
          <cell r="A321">
            <v>201</v>
          </cell>
        </row>
        <row r="322">
          <cell r="A322">
            <v>604</v>
          </cell>
        </row>
        <row r="323">
          <cell r="A323">
            <v>140</v>
          </cell>
        </row>
        <row r="324">
          <cell r="A324">
            <v>474</v>
          </cell>
        </row>
        <row r="325">
          <cell r="A325">
            <v>507</v>
          </cell>
        </row>
        <row r="326">
          <cell r="A326">
            <v>119</v>
          </cell>
        </row>
        <row r="327">
          <cell r="A327">
            <v>12</v>
          </cell>
        </row>
        <row r="328">
          <cell r="A328">
            <v>220</v>
          </cell>
        </row>
        <row r="329">
          <cell r="A329">
            <v>656</v>
          </cell>
        </row>
        <row r="330">
          <cell r="A330">
            <v>288</v>
          </cell>
        </row>
        <row r="331">
          <cell r="A331">
            <v>153</v>
          </cell>
        </row>
        <row r="332">
          <cell r="A332">
            <v>653</v>
          </cell>
        </row>
        <row r="333">
          <cell r="A333">
            <v>214</v>
          </cell>
        </row>
        <row r="334">
          <cell r="A334">
            <v>139</v>
          </cell>
        </row>
        <row r="335">
          <cell r="A335">
            <v>582</v>
          </cell>
        </row>
        <row r="336">
          <cell r="A336">
            <v>191</v>
          </cell>
        </row>
        <row r="337">
          <cell r="A337">
            <v>320</v>
          </cell>
        </row>
        <row r="338">
          <cell r="A338">
            <v>105</v>
          </cell>
        </row>
        <row r="339">
          <cell r="A339">
            <v>194</v>
          </cell>
        </row>
        <row r="340">
          <cell r="A340">
            <v>18</v>
          </cell>
        </row>
        <row r="341">
          <cell r="A341">
            <v>385</v>
          </cell>
        </row>
        <row r="342">
          <cell r="A342">
            <v>486</v>
          </cell>
        </row>
        <row r="343">
          <cell r="A343">
            <v>443</v>
          </cell>
        </row>
        <row r="344">
          <cell r="A344">
            <v>498</v>
          </cell>
        </row>
        <row r="345">
          <cell r="A345">
            <v>207</v>
          </cell>
        </row>
        <row r="346">
          <cell r="A346">
            <v>519</v>
          </cell>
        </row>
        <row r="347">
          <cell r="A347">
            <v>475</v>
          </cell>
        </row>
        <row r="348">
          <cell r="A348">
            <v>149</v>
          </cell>
        </row>
        <row r="349">
          <cell r="A349">
            <v>68</v>
          </cell>
        </row>
        <row r="350">
          <cell r="A350">
            <v>45</v>
          </cell>
        </row>
        <row r="351">
          <cell r="A351">
            <v>219</v>
          </cell>
        </row>
        <row r="352">
          <cell r="A352">
            <v>446</v>
          </cell>
        </row>
        <row r="353">
          <cell r="A353">
            <v>441</v>
          </cell>
        </row>
        <row r="354">
          <cell r="A354">
            <v>369</v>
          </cell>
        </row>
        <row r="355">
          <cell r="A355">
            <v>661</v>
          </cell>
        </row>
        <row r="356">
          <cell r="A356">
            <v>31</v>
          </cell>
        </row>
        <row r="357">
          <cell r="A357">
            <v>615</v>
          </cell>
        </row>
        <row r="358">
          <cell r="A358">
            <v>11</v>
          </cell>
        </row>
        <row r="359">
          <cell r="A359">
            <v>223</v>
          </cell>
        </row>
        <row r="360">
          <cell r="A360">
            <v>434</v>
          </cell>
        </row>
        <row r="361">
          <cell r="A361">
            <v>533</v>
          </cell>
        </row>
        <row r="362">
          <cell r="A362">
            <v>250</v>
          </cell>
        </row>
        <row r="363">
          <cell r="A363">
            <v>120</v>
          </cell>
        </row>
        <row r="364">
          <cell r="A364">
            <v>525</v>
          </cell>
        </row>
        <row r="365">
          <cell r="A365">
            <v>600</v>
          </cell>
        </row>
        <row r="366">
          <cell r="A366">
            <v>371</v>
          </cell>
        </row>
        <row r="367">
          <cell r="A367">
            <v>484</v>
          </cell>
        </row>
        <row r="368">
          <cell r="A368">
            <v>645</v>
          </cell>
        </row>
        <row r="369">
          <cell r="A369">
            <v>332</v>
          </cell>
        </row>
        <row r="370">
          <cell r="A370">
            <v>234</v>
          </cell>
        </row>
        <row r="371">
          <cell r="A371">
            <v>285</v>
          </cell>
        </row>
        <row r="372">
          <cell r="A372">
            <v>415</v>
          </cell>
        </row>
        <row r="373">
          <cell r="A373">
            <v>468</v>
          </cell>
        </row>
        <row r="374">
          <cell r="A374">
            <v>6</v>
          </cell>
        </row>
        <row r="375">
          <cell r="A375">
            <v>55</v>
          </cell>
        </row>
        <row r="376">
          <cell r="A376">
            <v>552</v>
          </cell>
        </row>
        <row r="377">
          <cell r="A377">
            <v>4</v>
          </cell>
        </row>
        <row r="378">
          <cell r="A378">
            <v>585</v>
          </cell>
        </row>
        <row r="379">
          <cell r="A379">
            <v>520</v>
          </cell>
        </row>
        <row r="380">
          <cell r="A380">
            <v>553</v>
          </cell>
        </row>
        <row r="381">
          <cell r="A381">
            <v>111</v>
          </cell>
        </row>
        <row r="382">
          <cell r="A382">
            <v>454</v>
          </cell>
        </row>
        <row r="383">
          <cell r="A383">
            <v>340</v>
          </cell>
        </row>
        <row r="384">
          <cell r="A384">
            <v>611</v>
          </cell>
        </row>
        <row r="385">
          <cell r="A385">
            <v>187</v>
          </cell>
        </row>
        <row r="386">
          <cell r="A386">
            <v>38</v>
          </cell>
        </row>
        <row r="387">
          <cell r="A387">
            <v>200</v>
          </cell>
        </row>
        <row r="388">
          <cell r="A388">
            <v>629</v>
          </cell>
        </row>
        <row r="389">
          <cell r="A389">
            <v>532</v>
          </cell>
        </row>
        <row r="390">
          <cell r="A390">
            <v>121</v>
          </cell>
        </row>
        <row r="391">
          <cell r="A391">
            <v>614</v>
          </cell>
        </row>
        <row r="392">
          <cell r="A392">
            <v>20</v>
          </cell>
        </row>
        <row r="393">
          <cell r="A393">
            <v>59</v>
          </cell>
        </row>
        <row r="394">
          <cell r="A394">
            <v>663</v>
          </cell>
        </row>
        <row r="395">
          <cell r="A395">
            <v>274</v>
          </cell>
        </row>
        <row r="396">
          <cell r="A396">
            <v>244</v>
          </cell>
        </row>
        <row r="397">
          <cell r="A397">
            <v>203</v>
          </cell>
        </row>
        <row r="398">
          <cell r="A398">
            <v>132</v>
          </cell>
        </row>
        <row r="399">
          <cell r="A399">
            <v>106</v>
          </cell>
        </row>
        <row r="400">
          <cell r="A400">
            <v>542</v>
          </cell>
        </row>
        <row r="401">
          <cell r="A401">
            <v>196</v>
          </cell>
        </row>
        <row r="402">
          <cell r="A402">
            <v>318</v>
          </cell>
        </row>
        <row r="403">
          <cell r="A403">
            <v>530</v>
          </cell>
        </row>
        <row r="404">
          <cell r="A404">
            <v>163</v>
          </cell>
        </row>
        <row r="405">
          <cell r="A405">
            <v>465</v>
          </cell>
        </row>
        <row r="406">
          <cell r="A406">
            <v>343</v>
          </cell>
        </row>
        <row r="407">
          <cell r="A407">
            <v>232</v>
          </cell>
        </row>
        <row r="408">
          <cell r="A408">
            <v>88</v>
          </cell>
        </row>
        <row r="409">
          <cell r="A409">
            <v>260</v>
          </cell>
        </row>
        <row r="410">
          <cell r="A410">
            <v>623</v>
          </cell>
        </row>
        <row r="411">
          <cell r="A411">
            <v>421</v>
          </cell>
        </row>
        <row r="412">
          <cell r="A412">
            <v>215</v>
          </cell>
        </row>
        <row r="413">
          <cell r="A413">
            <v>350</v>
          </cell>
        </row>
        <row r="414">
          <cell r="A414">
            <v>538</v>
          </cell>
        </row>
        <row r="415">
          <cell r="A415">
            <v>488</v>
          </cell>
        </row>
        <row r="416">
          <cell r="A416">
            <v>398</v>
          </cell>
        </row>
        <row r="417">
          <cell r="A417">
            <v>377</v>
          </cell>
        </row>
        <row r="418">
          <cell r="A418">
            <v>451</v>
          </cell>
        </row>
        <row r="419">
          <cell r="A419">
            <v>376</v>
          </cell>
        </row>
        <row r="420">
          <cell r="A420">
            <v>39</v>
          </cell>
        </row>
        <row r="421">
          <cell r="A421">
            <v>190</v>
          </cell>
        </row>
        <row r="422">
          <cell r="A422">
            <v>170</v>
          </cell>
        </row>
        <row r="423">
          <cell r="A423">
            <v>378</v>
          </cell>
        </row>
        <row r="424">
          <cell r="A424">
            <v>94</v>
          </cell>
        </row>
        <row r="425">
          <cell r="A425">
            <v>53</v>
          </cell>
        </row>
        <row r="426">
          <cell r="A426">
            <v>458</v>
          </cell>
        </row>
        <row r="427">
          <cell r="A427">
            <v>67</v>
          </cell>
        </row>
        <row r="428">
          <cell r="A428">
            <v>228</v>
          </cell>
        </row>
        <row r="429">
          <cell r="A429">
            <v>96</v>
          </cell>
        </row>
        <row r="430">
          <cell r="A430">
            <v>632</v>
          </cell>
        </row>
        <row r="431">
          <cell r="A431">
            <v>51</v>
          </cell>
        </row>
        <row r="432">
          <cell r="A432">
            <v>237</v>
          </cell>
        </row>
        <row r="433">
          <cell r="A433">
            <v>360</v>
          </cell>
        </row>
        <row r="434">
          <cell r="A434">
            <v>516</v>
          </cell>
        </row>
        <row r="435">
          <cell r="A435">
            <v>204</v>
          </cell>
        </row>
        <row r="436">
          <cell r="A436">
            <v>184</v>
          </cell>
        </row>
        <row r="437">
          <cell r="A437">
            <v>178</v>
          </cell>
        </row>
        <row r="438">
          <cell r="A438">
            <v>316</v>
          </cell>
        </row>
        <row r="439">
          <cell r="A439">
            <v>416</v>
          </cell>
        </row>
        <row r="440">
          <cell r="A440">
            <v>509</v>
          </cell>
        </row>
        <row r="441">
          <cell r="A441">
            <v>109</v>
          </cell>
        </row>
        <row r="442">
          <cell r="A442">
            <v>329</v>
          </cell>
        </row>
        <row r="443">
          <cell r="A443">
            <v>426</v>
          </cell>
        </row>
        <row r="444">
          <cell r="A444">
            <v>124</v>
          </cell>
        </row>
        <row r="445">
          <cell r="A445">
            <v>513</v>
          </cell>
        </row>
        <row r="446">
          <cell r="A446">
            <v>64</v>
          </cell>
        </row>
        <row r="447">
          <cell r="A447">
            <v>256</v>
          </cell>
        </row>
        <row r="448">
          <cell r="A448">
            <v>579</v>
          </cell>
        </row>
        <row r="449">
          <cell r="A449">
            <v>56</v>
          </cell>
        </row>
        <row r="450">
          <cell r="A450">
            <v>379</v>
          </cell>
        </row>
        <row r="451">
          <cell r="A451">
            <v>391</v>
          </cell>
        </row>
        <row r="452">
          <cell r="A452">
            <v>243</v>
          </cell>
        </row>
        <row r="453">
          <cell r="A453">
            <v>193</v>
          </cell>
        </row>
        <row r="454">
          <cell r="A454">
            <v>98</v>
          </cell>
        </row>
        <row r="455">
          <cell r="A455">
            <v>662</v>
          </cell>
        </row>
        <row r="456">
          <cell r="A456">
            <v>159</v>
          </cell>
        </row>
        <row r="457">
          <cell r="A457">
            <v>216</v>
          </cell>
        </row>
        <row r="458">
          <cell r="A458">
            <v>156</v>
          </cell>
        </row>
        <row r="459">
          <cell r="A459">
            <v>535</v>
          </cell>
        </row>
        <row r="460">
          <cell r="A460">
            <v>494</v>
          </cell>
        </row>
        <row r="461">
          <cell r="A461">
            <v>337</v>
          </cell>
        </row>
        <row r="462">
          <cell r="A462">
            <v>387</v>
          </cell>
        </row>
        <row r="463">
          <cell r="A463">
            <v>61</v>
          </cell>
        </row>
        <row r="464">
          <cell r="A464">
            <v>524</v>
          </cell>
        </row>
        <row r="465">
          <cell r="A465">
            <v>141</v>
          </cell>
        </row>
        <row r="466">
          <cell r="A466">
            <v>82</v>
          </cell>
        </row>
        <row r="467">
          <cell r="A467">
            <v>587</v>
          </cell>
        </row>
        <row r="468">
          <cell r="A468">
            <v>586</v>
          </cell>
        </row>
        <row r="469">
          <cell r="A469">
            <v>537</v>
          </cell>
        </row>
        <row r="470">
          <cell r="A470">
            <v>389</v>
          </cell>
        </row>
        <row r="471">
          <cell r="A471">
            <v>263</v>
          </cell>
        </row>
        <row r="472">
          <cell r="A472">
            <v>477</v>
          </cell>
        </row>
        <row r="473">
          <cell r="A473">
            <v>122</v>
          </cell>
        </row>
        <row r="474">
          <cell r="A474">
            <v>305</v>
          </cell>
        </row>
        <row r="475">
          <cell r="A475">
            <v>373</v>
          </cell>
        </row>
        <row r="476">
          <cell r="A476">
            <v>265</v>
          </cell>
        </row>
        <row r="477">
          <cell r="A477">
            <v>558</v>
          </cell>
        </row>
        <row r="478">
          <cell r="A478">
            <v>333</v>
          </cell>
        </row>
        <row r="479">
          <cell r="A479">
            <v>381</v>
          </cell>
        </row>
        <row r="480">
          <cell r="A480">
            <v>154</v>
          </cell>
        </row>
        <row r="481">
          <cell r="A481">
            <v>341</v>
          </cell>
        </row>
        <row r="482">
          <cell r="A482">
            <v>279</v>
          </cell>
        </row>
        <row r="483">
          <cell r="A483">
            <v>647</v>
          </cell>
        </row>
        <row r="484">
          <cell r="A484">
            <v>375</v>
          </cell>
        </row>
        <row r="485">
          <cell r="A485">
            <v>186</v>
          </cell>
        </row>
        <row r="486">
          <cell r="A486">
            <v>34</v>
          </cell>
        </row>
        <row r="487">
          <cell r="A487">
            <v>602</v>
          </cell>
        </row>
        <row r="488">
          <cell r="A488">
            <v>380</v>
          </cell>
        </row>
        <row r="489">
          <cell r="A489">
            <v>633</v>
          </cell>
        </row>
        <row r="490">
          <cell r="A490">
            <v>275</v>
          </cell>
        </row>
        <row r="491">
          <cell r="A491">
            <v>134</v>
          </cell>
        </row>
        <row r="492">
          <cell r="A492">
            <v>57</v>
          </cell>
        </row>
        <row r="493">
          <cell r="A493">
            <v>506</v>
          </cell>
        </row>
        <row r="494">
          <cell r="A494">
            <v>590</v>
          </cell>
        </row>
        <row r="495">
          <cell r="A495">
            <v>370</v>
          </cell>
        </row>
        <row r="496">
          <cell r="A496">
            <v>526</v>
          </cell>
        </row>
      </sheetData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332</v>
          </cell>
        </row>
        <row r="3">
          <cell r="A3">
            <v>646</v>
          </cell>
        </row>
        <row r="4">
          <cell r="A4">
            <v>356</v>
          </cell>
        </row>
        <row r="5">
          <cell r="A5">
            <v>577</v>
          </cell>
        </row>
        <row r="6">
          <cell r="A6">
            <v>193</v>
          </cell>
        </row>
        <row r="7">
          <cell r="A7">
            <v>105</v>
          </cell>
        </row>
        <row r="8">
          <cell r="A8">
            <v>141</v>
          </cell>
        </row>
        <row r="9">
          <cell r="A9">
            <v>625</v>
          </cell>
        </row>
        <row r="10">
          <cell r="A10">
            <v>329</v>
          </cell>
        </row>
        <row r="11">
          <cell r="A11">
            <v>8</v>
          </cell>
        </row>
        <row r="12">
          <cell r="A12">
            <v>99</v>
          </cell>
        </row>
        <row r="13">
          <cell r="A13">
            <v>434</v>
          </cell>
        </row>
        <row r="14">
          <cell r="A14">
            <v>108</v>
          </cell>
        </row>
        <row r="15">
          <cell r="A15">
            <v>68</v>
          </cell>
        </row>
        <row r="16">
          <cell r="A16">
            <v>272</v>
          </cell>
        </row>
        <row r="17">
          <cell r="A17">
            <v>7</v>
          </cell>
        </row>
        <row r="18">
          <cell r="A18">
            <v>184</v>
          </cell>
        </row>
        <row r="19">
          <cell r="A19">
            <v>369</v>
          </cell>
        </row>
        <row r="20">
          <cell r="A20">
            <v>319</v>
          </cell>
        </row>
        <row r="21">
          <cell r="A21">
            <v>106</v>
          </cell>
        </row>
        <row r="22">
          <cell r="A22">
            <v>468</v>
          </cell>
        </row>
        <row r="23">
          <cell r="A23">
            <v>118</v>
          </cell>
        </row>
        <row r="24">
          <cell r="A24">
            <v>284</v>
          </cell>
        </row>
        <row r="25">
          <cell r="A25">
            <v>138</v>
          </cell>
        </row>
        <row r="26">
          <cell r="A26">
            <v>573</v>
          </cell>
        </row>
        <row r="27">
          <cell r="A27">
            <v>69</v>
          </cell>
        </row>
        <row r="28">
          <cell r="A28">
            <v>252</v>
          </cell>
        </row>
        <row r="29">
          <cell r="A29">
            <v>194</v>
          </cell>
        </row>
        <row r="30">
          <cell r="A30">
            <v>274</v>
          </cell>
        </row>
        <row r="31">
          <cell r="A31">
            <v>449</v>
          </cell>
        </row>
        <row r="32">
          <cell r="A32">
            <v>367</v>
          </cell>
        </row>
        <row r="33">
          <cell r="A33">
            <v>215</v>
          </cell>
        </row>
        <row r="34">
          <cell r="A34">
            <v>139</v>
          </cell>
        </row>
        <row r="35">
          <cell r="A35">
            <v>55</v>
          </cell>
        </row>
        <row r="36">
          <cell r="A36">
            <v>375</v>
          </cell>
        </row>
        <row r="37">
          <cell r="A37">
            <v>415</v>
          </cell>
        </row>
        <row r="38">
          <cell r="A38">
            <v>72</v>
          </cell>
        </row>
        <row r="39">
          <cell r="A39">
            <v>437</v>
          </cell>
        </row>
        <row r="40">
          <cell r="A40">
            <v>51</v>
          </cell>
        </row>
        <row r="41">
          <cell r="A41">
            <v>201</v>
          </cell>
        </row>
        <row r="42">
          <cell r="A42">
            <v>482</v>
          </cell>
        </row>
        <row r="43">
          <cell r="A43">
            <v>660</v>
          </cell>
        </row>
        <row r="44">
          <cell r="A44">
            <v>418</v>
          </cell>
        </row>
        <row r="45">
          <cell r="A45">
            <v>579</v>
          </cell>
        </row>
        <row r="46">
          <cell r="A46">
            <v>82</v>
          </cell>
        </row>
        <row r="47">
          <cell r="A47">
            <v>92</v>
          </cell>
        </row>
        <row r="48">
          <cell r="A48">
            <v>164</v>
          </cell>
        </row>
        <row r="49">
          <cell r="A49">
            <v>424</v>
          </cell>
        </row>
        <row r="50">
          <cell r="A50">
            <v>168</v>
          </cell>
        </row>
        <row r="51">
          <cell r="A51">
            <v>24</v>
          </cell>
        </row>
        <row r="52">
          <cell r="A52">
            <v>518</v>
          </cell>
        </row>
        <row r="53">
          <cell r="A53">
            <v>616</v>
          </cell>
        </row>
        <row r="54">
          <cell r="A54">
            <v>368</v>
          </cell>
        </row>
        <row r="55">
          <cell r="A55">
            <v>239</v>
          </cell>
        </row>
        <row r="56">
          <cell r="A56">
            <v>226</v>
          </cell>
        </row>
        <row r="57">
          <cell r="A57">
            <v>513</v>
          </cell>
        </row>
        <row r="58">
          <cell r="A58">
            <v>618</v>
          </cell>
        </row>
        <row r="59">
          <cell r="A59">
            <v>287</v>
          </cell>
        </row>
        <row r="60">
          <cell r="A60">
            <v>91</v>
          </cell>
        </row>
        <row r="61">
          <cell r="A61">
            <v>162</v>
          </cell>
        </row>
        <row r="62">
          <cell r="A62">
            <v>450</v>
          </cell>
        </row>
        <row r="63">
          <cell r="A63">
            <v>591</v>
          </cell>
        </row>
        <row r="64">
          <cell r="A64">
            <v>165</v>
          </cell>
        </row>
        <row r="65">
          <cell r="A65">
            <v>159</v>
          </cell>
        </row>
        <row r="66">
          <cell r="A66">
            <v>59</v>
          </cell>
        </row>
        <row r="67">
          <cell r="A67">
            <v>316</v>
          </cell>
        </row>
        <row r="68">
          <cell r="A68">
            <v>44</v>
          </cell>
        </row>
        <row r="69">
          <cell r="A69">
            <v>560</v>
          </cell>
        </row>
        <row r="70">
          <cell r="A70">
            <v>115</v>
          </cell>
        </row>
        <row r="71">
          <cell r="A71">
            <v>230</v>
          </cell>
        </row>
        <row r="72">
          <cell r="A72">
            <v>478</v>
          </cell>
        </row>
        <row r="73">
          <cell r="A73">
            <v>445</v>
          </cell>
        </row>
        <row r="74">
          <cell r="A74">
            <v>320</v>
          </cell>
        </row>
        <row r="75">
          <cell r="A75">
            <v>238</v>
          </cell>
        </row>
        <row r="76">
          <cell r="A76">
            <v>233</v>
          </cell>
        </row>
        <row r="77">
          <cell r="A77">
            <v>231</v>
          </cell>
        </row>
        <row r="78">
          <cell r="A78">
            <v>567</v>
          </cell>
        </row>
        <row r="79">
          <cell r="A79">
            <v>615</v>
          </cell>
        </row>
        <row r="80">
          <cell r="A80">
            <v>96</v>
          </cell>
        </row>
        <row r="81">
          <cell r="A81">
            <v>53</v>
          </cell>
        </row>
        <row r="82">
          <cell r="A82">
            <v>552</v>
          </cell>
        </row>
        <row r="83">
          <cell r="A83">
            <v>570</v>
          </cell>
        </row>
        <row r="84">
          <cell r="A84">
            <v>474</v>
          </cell>
        </row>
        <row r="85">
          <cell r="A85">
            <v>537</v>
          </cell>
        </row>
        <row r="86">
          <cell r="A86">
            <v>104</v>
          </cell>
        </row>
        <row r="87">
          <cell r="A87">
            <v>114</v>
          </cell>
        </row>
        <row r="88">
          <cell r="A88">
            <v>206</v>
          </cell>
        </row>
        <row r="89">
          <cell r="A89">
            <v>336</v>
          </cell>
        </row>
        <row r="90">
          <cell r="A90">
            <v>101</v>
          </cell>
        </row>
        <row r="91">
          <cell r="A91">
            <v>222</v>
          </cell>
        </row>
        <row r="92">
          <cell r="A92">
            <v>282</v>
          </cell>
        </row>
        <row r="93">
          <cell r="A93">
            <v>17</v>
          </cell>
        </row>
        <row r="94">
          <cell r="A94">
            <v>642</v>
          </cell>
        </row>
        <row r="95">
          <cell r="A95">
            <v>292</v>
          </cell>
        </row>
        <row r="96">
          <cell r="A96">
            <v>330</v>
          </cell>
        </row>
        <row r="97">
          <cell r="A97">
            <v>423</v>
          </cell>
        </row>
        <row r="98">
          <cell r="A98">
            <v>627</v>
          </cell>
        </row>
        <row r="99">
          <cell r="A99">
            <v>485</v>
          </cell>
        </row>
        <row r="100">
          <cell r="A100">
            <v>588</v>
          </cell>
        </row>
        <row r="101">
          <cell r="A101">
            <v>2</v>
          </cell>
        </row>
        <row r="102">
          <cell r="A102">
            <v>286</v>
          </cell>
        </row>
        <row r="103">
          <cell r="A103">
            <v>41</v>
          </cell>
        </row>
        <row r="104">
          <cell r="A104">
            <v>186</v>
          </cell>
        </row>
        <row r="105">
          <cell r="A105">
            <v>523</v>
          </cell>
        </row>
        <row r="106">
          <cell r="A106">
            <v>564</v>
          </cell>
        </row>
        <row r="107">
          <cell r="A107">
            <v>85</v>
          </cell>
        </row>
        <row r="108">
          <cell r="A108">
            <v>631</v>
          </cell>
        </row>
        <row r="109">
          <cell r="A109">
            <v>268</v>
          </cell>
        </row>
        <row r="110">
          <cell r="A110">
            <v>124</v>
          </cell>
        </row>
        <row r="111">
          <cell r="A111">
            <v>609</v>
          </cell>
        </row>
        <row r="112">
          <cell r="A112">
            <v>447</v>
          </cell>
        </row>
        <row r="113">
          <cell r="A113">
            <v>328</v>
          </cell>
        </row>
        <row r="114">
          <cell r="A114">
            <v>561</v>
          </cell>
        </row>
        <row r="115">
          <cell r="A115">
            <v>565</v>
          </cell>
        </row>
        <row r="116">
          <cell r="A116">
            <v>89</v>
          </cell>
        </row>
        <row r="117">
          <cell r="A117">
            <v>638</v>
          </cell>
        </row>
        <row r="118">
          <cell r="A118">
            <v>343</v>
          </cell>
        </row>
        <row r="119">
          <cell r="A119">
            <v>49</v>
          </cell>
        </row>
        <row r="120">
          <cell r="A120">
            <v>550</v>
          </cell>
        </row>
        <row r="121">
          <cell r="A121">
            <v>334</v>
          </cell>
        </row>
        <row r="122">
          <cell r="A122">
            <v>173</v>
          </cell>
        </row>
        <row r="123">
          <cell r="A123">
            <v>57</v>
          </cell>
        </row>
        <row r="124">
          <cell r="A124">
            <v>401</v>
          </cell>
        </row>
        <row r="125">
          <cell r="A125">
            <v>48</v>
          </cell>
        </row>
        <row r="126">
          <cell r="A126">
            <v>258</v>
          </cell>
        </row>
        <row r="127">
          <cell r="A127">
            <v>262</v>
          </cell>
        </row>
        <row r="128">
          <cell r="A128">
            <v>370</v>
          </cell>
        </row>
        <row r="129">
          <cell r="A129">
            <v>327</v>
          </cell>
        </row>
        <row r="130">
          <cell r="A130">
            <v>29</v>
          </cell>
        </row>
        <row r="131">
          <cell r="A131">
            <v>289</v>
          </cell>
        </row>
        <row r="132">
          <cell r="A132">
            <v>655</v>
          </cell>
        </row>
        <row r="133">
          <cell r="A133">
            <v>636</v>
          </cell>
        </row>
        <row r="134">
          <cell r="A134">
            <v>37</v>
          </cell>
        </row>
        <row r="135">
          <cell r="A135">
            <v>658</v>
          </cell>
        </row>
        <row r="136">
          <cell r="A136">
            <v>563</v>
          </cell>
        </row>
        <row r="137">
          <cell r="A137">
            <v>400</v>
          </cell>
        </row>
        <row r="138">
          <cell r="A138">
            <v>602</v>
          </cell>
        </row>
        <row r="139">
          <cell r="A139">
            <v>656</v>
          </cell>
        </row>
        <row r="140">
          <cell r="A140">
            <v>66</v>
          </cell>
        </row>
        <row r="141">
          <cell r="A141">
            <v>347</v>
          </cell>
        </row>
        <row r="142">
          <cell r="A142">
            <v>116</v>
          </cell>
        </row>
        <row r="143">
          <cell r="A143">
            <v>133</v>
          </cell>
        </row>
        <row r="144">
          <cell r="A144">
            <v>288</v>
          </cell>
        </row>
        <row r="145">
          <cell r="A145">
            <v>511</v>
          </cell>
        </row>
        <row r="146">
          <cell r="A146">
            <v>208</v>
          </cell>
        </row>
        <row r="147">
          <cell r="A147">
            <v>280</v>
          </cell>
        </row>
        <row r="148">
          <cell r="A148">
            <v>179</v>
          </cell>
        </row>
        <row r="149">
          <cell r="A149">
            <v>353</v>
          </cell>
        </row>
        <row r="150">
          <cell r="A150">
            <v>199</v>
          </cell>
        </row>
        <row r="151">
          <cell r="A151">
            <v>611</v>
          </cell>
        </row>
        <row r="152">
          <cell r="A152">
            <v>80</v>
          </cell>
        </row>
        <row r="153">
          <cell r="A153">
            <v>405</v>
          </cell>
        </row>
        <row r="154">
          <cell r="A154">
            <v>275</v>
          </cell>
        </row>
        <row r="155">
          <cell r="A155">
            <v>290</v>
          </cell>
        </row>
        <row r="156">
          <cell r="A156">
            <v>160</v>
          </cell>
        </row>
        <row r="157">
          <cell r="A157">
            <v>302</v>
          </cell>
        </row>
        <row r="158">
          <cell r="A158">
            <v>647</v>
          </cell>
        </row>
        <row r="159">
          <cell r="A159">
            <v>75</v>
          </cell>
        </row>
        <row r="160">
          <cell r="A160">
            <v>192</v>
          </cell>
        </row>
        <row r="161">
          <cell r="A161">
            <v>248</v>
          </cell>
        </row>
        <row r="162">
          <cell r="A162">
            <v>175</v>
          </cell>
        </row>
        <row r="163">
          <cell r="A163">
            <v>225</v>
          </cell>
        </row>
        <row r="164">
          <cell r="A164">
            <v>321</v>
          </cell>
        </row>
        <row r="165">
          <cell r="A165">
            <v>617</v>
          </cell>
        </row>
        <row r="166">
          <cell r="A166">
            <v>60</v>
          </cell>
        </row>
        <row r="167">
          <cell r="A167">
            <v>122</v>
          </cell>
        </row>
        <row r="168">
          <cell r="A168">
            <v>510</v>
          </cell>
        </row>
        <row r="169">
          <cell r="A169">
            <v>135</v>
          </cell>
        </row>
        <row r="170">
          <cell r="A170">
            <v>648</v>
          </cell>
        </row>
        <row r="171">
          <cell r="A171">
            <v>526</v>
          </cell>
        </row>
        <row r="172">
          <cell r="A172">
            <v>219</v>
          </cell>
        </row>
        <row r="173">
          <cell r="A173">
            <v>666</v>
          </cell>
        </row>
        <row r="174">
          <cell r="A174">
            <v>70</v>
          </cell>
        </row>
        <row r="175">
          <cell r="A175">
            <v>170</v>
          </cell>
        </row>
        <row r="176">
          <cell r="A176">
            <v>210</v>
          </cell>
        </row>
        <row r="177">
          <cell r="A177">
            <v>121</v>
          </cell>
        </row>
        <row r="178">
          <cell r="A178">
            <v>78</v>
          </cell>
        </row>
        <row r="179">
          <cell r="A179">
            <v>12</v>
          </cell>
        </row>
        <row r="180">
          <cell r="A180">
            <v>93</v>
          </cell>
        </row>
        <row r="181">
          <cell r="A181">
            <v>265</v>
          </cell>
        </row>
        <row r="182">
          <cell r="A182">
            <v>169</v>
          </cell>
        </row>
        <row r="183">
          <cell r="A183">
            <v>126</v>
          </cell>
        </row>
        <row r="184">
          <cell r="A184">
            <v>134</v>
          </cell>
        </row>
        <row r="185">
          <cell r="A185">
            <v>354</v>
          </cell>
        </row>
        <row r="186">
          <cell r="A186">
            <v>217</v>
          </cell>
        </row>
        <row r="187">
          <cell r="A187">
            <v>473</v>
          </cell>
        </row>
        <row r="188">
          <cell r="A188">
            <v>458</v>
          </cell>
        </row>
        <row r="189">
          <cell r="A189">
            <v>136</v>
          </cell>
        </row>
        <row r="190">
          <cell r="A190">
            <v>520</v>
          </cell>
        </row>
        <row r="191">
          <cell r="A191">
            <v>313</v>
          </cell>
        </row>
        <row r="192">
          <cell r="A192">
            <v>156</v>
          </cell>
        </row>
        <row r="193">
          <cell r="A193">
            <v>589</v>
          </cell>
        </row>
        <row r="194">
          <cell r="A194">
            <v>584</v>
          </cell>
        </row>
        <row r="195">
          <cell r="A195">
            <v>196</v>
          </cell>
        </row>
        <row r="196">
          <cell r="A196">
            <v>218</v>
          </cell>
        </row>
        <row r="197">
          <cell r="A197">
            <v>318</v>
          </cell>
        </row>
        <row r="198">
          <cell r="A198">
            <v>404</v>
          </cell>
        </row>
        <row r="199">
          <cell r="A199">
            <v>406</v>
          </cell>
        </row>
        <row r="200">
          <cell r="A200">
            <v>385</v>
          </cell>
        </row>
        <row r="201">
          <cell r="A201">
            <v>351</v>
          </cell>
        </row>
        <row r="202">
          <cell r="A202">
            <v>475</v>
          </cell>
        </row>
        <row r="203">
          <cell r="A203">
            <v>633</v>
          </cell>
        </row>
        <row r="204">
          <cell r="A204">
            <v>128</v>
          </cell>
        </row>
        <row r="205">
          <cell r="A205">
            <v>190</v>
          </cell>
        </row>
        <row r="206">
          <cell r="A206">
            <v>250</v>
          </cell>
        </row>
        <row r="207">
          <cell r="A207">
            <v>237</v>
          </cell>
        </row>
        <row r="208">
          <cell r="A208">
            <v>228</v>
          </cell>
        </row>
        <row r="209">
          <cell r="A209">
            <v>643</v>
          </cell>
        </row>
        <row r="210">
          <cell r="A210">
            <v>346</v>
          </cell>
        </row>
        <row r="211">
          <cell r="A211">
            <v>163</v>
          </cell>
        </row>
        <row r="212">
          <cell r="A212">
            <v>236</v>
          </cell>
        </row>
        <row r="213">
          <cell r="A213">
            <v>187</v>
          </cell>
        </row>
        <row r="214">
          <cell r="A214">
            <v>263</v>
          </cell>
        </row>
        <row r="215">
          <cell r="A215">
            <v>628</v>
          </cell>
        </row>
        <row r="216">
          <cell r="A216">
            <v>47</v>
          </cell>
        </row>
        <row r="217">
          <cell r="A217">
            <v>166</v>
          </cell>
        </row>
        <row r="218">
          <cell r="A218">
            <v>562</v>
          </cell>
        </row>
        <row r="219">
          <cell r="A219">
            <v>533</v>
          </cell>
        </row>
        <row r="220">
          <cell r="A220">
            <v>634</v>
          </cell>
        </row>
        <row r="221">
          <cell r="A221">
            <v>460</v>
          </cell>
        </row>
        <row r="222">
          <cell r="A222">
            <v>62</v>
          </cell>
        </row>
        <row r="223">
          <cell r="A223">
            <v>296</v>
          </cell>
        </row>
        <row r="224">
          <cell r="A224">
            <v>525</v>
          </cell>
        </row>
        <row r="225">
          <cell r="A225">
            <v>325</v>
          </cell>
        </row>
        <row r="226">
          <cell r="A226">
            <v>71</v>
          </cell>
        </row>
        <row r="227">
          <cell r="A227">
            <v>569</v>
          </cell>
        </row>
        <row r="228">
          <cell r="A228">
            <v>456</v>
          </cell>
        </row>
        <row r="229">
          <cell r="A229">
            <v>39</v>
          </cell>
        </row>
        <row r="230">
          <cell r="A230">
            <v>608</v>
          </cell>
        </row>
        <row r="231">
          <cell r="A231">
            <v>590</v>
          </cell>
        </row>
        <row r="232">
          <cell r="A232">
            <v>331</v>
          </cell>
        </row>
        <row r="233">
          <cell r="A233">
            <v>154</v>
          </cell>
        </row>
        <row r="234">
          <cell r="A234">
            <v>81</v>
          </cell>
        </row>
        <row r="235">
          <cell r="A235">
            <v>365</v>
          </cell>
        </row>
        <row r="236">
          <cell r="A236">
            <v>207</v>
          </cell>
        </row>
        <row r="237">
          <cell r="A237">
            <v>232</v>
          </cell>
        </row>
        <row r="238">
          <cell r="A238">
            <v>335</v>
          </cell>
        </row>
        <row r="239">
          <cell r="A239">
            <v>338</v>
          </cell>
        </row>
        <row r="240">
          <cell r="A240">
            <v>599</v>
          </cell>
        </row>
        <row r="241">
          <cell r="A241">
            <v>542</v>
          </cell>
        </row>
        <row r="242">
          <cell r="A242">
            <v>626</v>
          </cell>
        </row>
        <row r="243">
          <cell r="A243">
            <v>178</v>
          </cell>
        </row>
        <row r="244">
          <cell r="A244">
            <v>654</v>
          </cell>
        </row>
        <row r="245">
          <cell r="A245">
            <v>247</v>
          </cell>
        </row>
        <row r="246">
          <cell r="A246">
            <v>86</v>
          </cell>
        </row>
        <row r="247">
          <cell r="A247">
            <v>36</v>
          </cell>
        </row>
        <row r="248">
          <cell r="A248">
            <v>103</v>
          </cell>
        </row>
        <row r="249">
          <cell r="A249">
            <v>209</v>
          </cell>
        </row>
        <row r="250">
          <cell r="A250">
            <v>506</v>
          </cell>
        </row>
        <row r="251">
          <cell r="A251">
            <v>304</v>
          </cell>
        </row>
        <row r="252">
          <cell r="A252">
            <v>382</v>
          </cell>
        </row>
        <row r="253">
          <cell r="A253">
            <v>465</v>
          </cell>
        </row>
        <row r="254">
          <cell r="A254">
            <v>94</v>
          </cell>
        </row>
        <row r="255">
          <cell r="A255">
            <v>180</v>
          </cell>
        </row>
        <row r="256">
          <cell r="A256">
            <v>377</v>
          </cell>
        </row>
        <row r="257">
          <cell r="A257">
            <v>241</v>
          </cell>
        </row>
        <row r="258">
          <cell r="A258">
            <v>110</v>
          </cell>
        </row>
        <row r="259">
          <cell r="A259">
            <v>34</v>
          </cell>
        </row>
        <row r="260">
          <cell r="A260">
            <v>645</v>
          </cell>
        </row>
        <row r="261">
          <cell r="A261">
            <v>507</v>
          </cell>
        </row>
        <row r="262">
          <cell r="A262">
            <v>73</v>
          </cell>
        </row>
        <row r="263">
          <cell r="A263">
            <v>157</v>
          </cell>
        </row>
        <row r="264">
          <cell r="A264">
            <v>464</v>
          </cell>
        </row>
        <row r="265">
          <cell r="A265">
            <v>379</v>
          </cell>
        </row>
        <row r="266">
          <cell r="A266">
            <v>63</v>
          </cell>
        </row>
        <row r="267">
          <cell r="A267">
            <v>399</v>
          </cell>
        </row>
        <row r="268">
          <cell r="A268">
            <v>572</v>
          </cell>
        </row>
        <row r="269">
          <cell r="A269">
            <v>293</v>
          </cell>
        </row>
        <row r="270">
          <cell r="A270">
            <v>109</v>
          </cell>
        </row>
        <row r="271">
          <cell r="A271">
            <v>360</v>
          </cell>
        </row>
        <row r="272">
          <cell r="A272">
            <v>483</v>
          </cell>
        </row>
        <row r="273">
          <cell r="A273">
            <v>150</v>
          </cell>
        </row>
        <row r="274">
          <cell r="A274">
            <v>578</v>
          </cell>
        </row>
        <row r="275">
          <cell r="A275">
            <v>167</v>
          </cell>
        </row>
        <row r="276">
          <cell r="A276">
            <v>538</v>
          </cell>
        </row>
        <row r="277">
          <cell r="A277">
            <v>87</v>
          </cell>
        </row>
        <row r="278">
          <cell r="A278">
            <v>220</v>
          </cell>
        </row>
        <row r="279">
          <cell r="A279">
            <v>551</v>
          </cell>
        </row>
        <row r="280">
          <cell r="A280">
            <v>74</v>
          </cell>
        </row>
        <row r="281">
          <cell r="A281">
            <v>148</v>
          </cell>
        </row>
        <row r="282">
          <cell r="A282">
            <v>234</v>
          </cell>
        </row>
        <row r="283">
          <cell r="A283">
            <v>612</v>
          </cell>
        </row>
        <row r="284">
          <cell r="A284">
            <v>339</v>
          </cell>
        </row>
        <row r="285">
          <cell r="A285">
            <v>235</v>
          </cell>
        </row>
        <row r="286">
          <cell r="A286">
            <v>553</v>
          </cell>
        </row>
        <row r="287">
          <cell r="A287">
            <v>23</v>
          </cell>
        </row>
        <row r="288">
          <cell r="A288">
            <v>652</v>
          </cell>
        </row>
        <row r="289">
          <cell r="A289">
            <v>459</v>
          </cell>
        </row>
        <row r="290">
          <cell r="A290">
            <v>364</v>
          </cell>
        </row>
        <row r="291">
          <cell r="A291">
            <v>544</v>
          </cell>
        </row>
        <row r="292">
          <cell r="A292">
            <v>19</v>
          </cell>
        </row>
        <row r="293">
          <cell r="A293">
            <v>387</v>
          </cell>
        </row>
        <row r="294">
          <cell r="A294">
            <v>469</v>
          </cell>
        </row>
        <row r="295">
          <cell r="A295">
            <v>662</v>
          </cell>
        </row>
        <row r="296">
          <cell r="A296">
            <v>174</v>
          </cell>
        </row>
        <row r="297">
          <cell r="A297">
            <v>61</v>
          </cell>
        </row>
        <row r="298">
          <cell r="A298">
            <v>341</v>
          </cell>
        </row>
        <row r="299">
          <cell r="A299">
            <v>373</v>
          </cell>
        </row>
        <row r="300">
          <cell r="A300">
            <v>20</v>
          </cell>
        </row>
        <row r="301">
          <cell r="A301">
            <v>161</v>
          </cell>
        </row>
        <row r="302">
          <cell r="A302">
            <v>76</v>
          </cell>
        </row>
        <row r="303">
          <cell r="A303">
            <v>270</v>
          </cell>
        </row>
        <row r="304">
          <cell r="A304">
            <v>391</v>
          </cell>
        </row>
        <row r="305">
          <cell r="A305">
            <v>632</v>
          </cell>
        </row>
        <row r="306">
          <cell r="A306">
            <v>650</v>
          </cell>
        </row>
        <row r="307">
          <cell r="A307">
            <v>653</v>
          </cell>
        </row>
        <row r="308">
          <cell r="A308">
            <v>244</v>
          </cell>
        </row>
        <row r="309">
          <cell r="A309">
            <v>125</v>
          </cell>
        </row>
        <row r="310">
          <cell r="A310">
            <v>545</v>
          </cell>
        </row>
        <row r="311">
          <cell r="A311">
            <v>357</v>
          </cell>
        </row>
        <row r="312">
          <cell r="A312">
            <v>363</v>
          </cell>
        </row>
        <row r="313">
          <cell r="A313">
            <v>191</v>
          </cell>
        </row>
        <row r="314">
          <cell r="A314">
            <v>472</v>
          </cell>
        </row>
        <row r="315">
          <cell r="A315">
            <v>535</v>
          </cell>
        </row>
        <row r="316">
          <cell r="A316">
            <v>659</v>
          </cell>
        </row>
        <row r="317">
          <cell r="A317">
            <v>571</v>
          </cell>
        </row>
        <row r="318">
          <cell r="A318">
            <v>402</v>
          </cell>
        </row>
        <row r="319">
          <cell r="A319">
            <v>555</v>
          </cell>
        </row>
        <row r="320">
          <cell r="A320">
            <v>146</v>
          </cell>
        </row>
        <row r="321">
          <cell r="A321">
            <v>111</v>
          </cell>
        </row>
        <row r="322">
          <cell r="A322">
            <v>366</v>
          </cell>
        </row>
        <row r="323">
          <cell r="A323">
            <v>25</v>
          </cell>
        </row>
        <row r="324">
          <cell r="A324">
            <v>143</v>
          </cell>
        </row>
        <row r="325">
          <cell r="A325">
            <v>153</v>
          </cell>
        </row>
        <row r="326">
          <cell r="A326">
            <v>294</v>
          </cell>
        </row>
        <row r="327">
          <cell r="A327">
            <v>448</v>
          </cell>
        </row>
        <row r="328">
          <cell r="A328">
            <v>1</v>
          </cell>
        </row>
        <row r="329">
          <cell r="A329">
            <v>301</v>
          </cell>
        </row>
        <row r="330">
          <cell r="A330">
            <v>441</v>
          </cell>
        </row>
        <row r="331">
          <cell r="A331">
            <v>127</v>
          </cell>
        </row>
        <row r="332">
          <cell r="A332">
            <v>429</v>
          </cell>
        </row>
        <row r="333">
          <cell r="A333">
            <v>558</v>
          </cell>
        </row>
        <row r="334">
          <cell r="A334">
            <v>614</v>
          </cell>
        </row>
        <row r="335">
          <cell r="A335">
            <v>417</v>
          </cell>
        </row>
        <row r="336">
          <cell r="A336">
            <v>326</v>
          </cell>
        </row>
        <row r="337">
          <cell r="A337">
            <v>623</v>
          </cell>
        </row>
        <row r="338">
          <cell r="A338">
            <v>637</v>
          </cell>
        </row>
        <row r="339">
          <cell r="A339">
            <v>389</v>
          </cell>
        </row>
        <row r="340">
          <cell r="A340">
            <v>600</v>
          </cell>
        </row>
        <row r="341">
          <cell r="A341">
            <v>378</v>
          </cell>
        </row>
        <row r="342">
          <cell r="A342">
            <v>407</v>
          </cell>
        </row>
        <row r="343">
          <cell r="A343">
            <v>251</v>
          </cell>
        </row>
        <row r="344">
          <cell r="A344">
            <v>323</v>
          </cell>
        </row>
        <row r="345">
          <cell r="A345">
            <v>396</v>
          </cell>
        </row>
        <row r="346">
          <cell r="A346">
            <v>240</v>
          </cell>
        </row>
        <row r="347">
          <cell r="A347">
            <v>88</v>
          </cell>
        </row>
        <row r="348">
          <cell r="A348">
            <v>497</v>
          </cell>
        </row>
        <row r="349">
          <cell r="A349">
            <v>54</v>
          </cell>
        </row>
        <row r="350">
          <cell r="A350">
            <v>120</v>
          </cell>
        </row>
        <row r="351">
          <cell r="A351">
            <v>202</v>
          </cell>
        </row>
        <row r="352">
          <cell r="A352">
            <v>443</v>
          </cell>
        </row>
        <row r="353">
          <cell r="A353">
            <v>592</v>
          </cell>
        </row>
        <row r="354">
          <cell r="A354">
            <v>98</v>
          </cell>
        </row>
        <row r="355">
          <cell r="A355">
            <v>83</v>
          </cell>
        </row>
        <row r="356">
          <cell r="A356">
            <v>271</v>
          </cell>
        </row>
        <row r="357">
          <cell r="A357">
            <v>212</v>
          </cell>
        </row>
        <row r="358">
          <cell r="A358">
            <v>264</v>
          </cell>
        </row>
        <row r="359">
          <cell r="A359">
            <v>493</v>
          </cell>
        </row>
        <row r="360">
          <cell r="A360">
            <v>35</v>
          </cell>
        </row>
        <row r="361">
          <cell r="A361">
            <v>644</v>
          </cell>
        </row>
        <row r="362">
          <cell r="A362">
            <v>273</v>
          </cell>
        </row>
        <row r="363">
          <cell r="A363">
            <v>337</v>
          </cell>
        </row>
        <row r="364">
          <cell r="A364">
            <v>438</v>
          </cell>
        </row>
        <row r="365">
          <cell r="A365">
            <v>243</v>
          </cell>
        </row>
        <row r="366">
          <cell r="A366">
            <v>253</v>
          </cell>
        </row>
        <row r="367">
          <cell r="A367">
            <v>203</v>
          </cell>
        </row>
        <row r="368">
          <cell r="A368">
            <v>317</v>
          </cell>
        </row>
        <row r="369">
          <cell r="A369">
            <v>657</v>
          </cell>
        </row>
        <row r="370">
          <cell r="A370">
            <v>593</v>
          </cell>
        </row>
        <row r="371">
          <cell r="A371">
            <v>409</v>
          </cell>
        </row>
        <row r="372">
          <cell r="A372">
            <v>486</v>
          </cell>
        </row>
        <row r="373">
          <cell r="A373">
            <v>50</v>
          </cell>
        </row>
        <row r="374">
          <cell r="A374">
            <v>311</v>
          </cell>
        </row>
        <row r="375">
          <cell r="A375">
            <v>18</v>
          </cell>
        </row>
        <row r="376">
          <cell r="A376">
            <v>79</v>
          </cell>
        </row>
        <row r="377">
          <cell r="A377">
            <v>624</v>
          </cell>
        </row>
        <row r="378">
          <cell r="A378">
            <v>43</v>
          </cell>
        </row>
        <row r="379">
          <cell r="A379">
            <v>14</v>
          </cell>
        </row>
        <row r="380">
          <cell r="A380">
            <v>665</v>
          </cell>
        </row>
        <row r="381">
          <cell r="A381">
            <v>151</v>
          </cell>
        </row>
        <row r="382">
          <cell r="A382">
            <v>147</v>
          </cell>
        </row>
        <row r="383">
          <cell r="A383">
            <v>540</v>
          </cell>
        </row>
        <row r="384">
          <cell r="A384">
            <v>664</v>
          </cell>
        </row>
        <row r="385">
          <cell r="A385">
            <v>556</v>
          </cell>
        </row>
        <row r="386">
          <cell r="A386">
            <v>394</v>
          </cell>
        </row>
        <row r="387">
          <cell r="A387">
            <v>635</v>
          </cell>
        </row>
        <row r="388">
          <cell r="A388">
            <v>426</v>
          </cell>
        </row>
        <row r="389">
          <cell r="A389">
            <v>580</v>
          </cell>
        </row>
        <row r="390">
          <cell r="A390">
            <v>601</v>
          </cell>
        </row>
        <row r="391">
          <cell r="A391">
            <v>498</v>
          </cell>
        </row>
        <row r="392">
          <cell r="A392">
            <v>416</v>
          </cell>
        </row>
        <row r="393">
          <cell r="A393">
            <v>398</v>
          </cell>
        </row>
        <row r="394">
          <cell r="A394">
            <v>95</v>
          </cell>
        </row>
        <row r="395">
          <cell r="A395">
            <v>299</v>
          </cell>
        </row>
        <row r="396">
          <cell r="A396">
            <v>516</v>
          </cell>
        </row>
        <row r="397">
          <cell r="A397">
            <v>249</v>
          </cell>
        </row>
        <row r="398">
          <cell r="A398">
            <v>403</v>
          </cell>
        </row>
        <row r="399">
          <cell r="A399">
            <v>392</v>
          </cell>
        </row>
        <row r="400">
          <cell r="A400">
            <v>348</v>
          </cell>
        </row>
        <row r="401">
          <cell r="A401">
            <v>285</v>
          </cell>
        </row>
        <row r="402">
          <cell r="A402">
            <v>604</v>
          </cell>
        </row>
        <row r="403">
          <cell r="A403">
            <v>266</v>
          </cell>
        </row>
        <row r="404">
          <cell r="A404">
            <v>298</v>
          </cell>
        </row>
        <row r="405">
          <cell r="A405">
            <v>181</v>
          </cell>
        </row>
        <row r="406">
          <cell r="A406">
            <v>28</v>
          </cell>
        </row>
        <row r="407">
          <cell r="A407">
            <v>488</v>
          </cell>
        </row>
        <row r="408">
          <cell r="A408">
            <v>144</v>
          </cell>
        </row>
        <row r="409">
          <cell r="A409">
            <v>619</v>
          </cell>
        </row>
        <row r="410">
          <cell r="A410">
            <v>595</v>
          </cell>
        </row>
        <row r="411">
          <cell r="A411">
            <v>205</v>
          </cell>
        </row>
        <row r="412">
          <cell r="A412">
            <v>508</v>
          </cell>
        </row>
        <row r="413">
          <cell r="A413">
            <v>185</v>
          </cell>
        </row>
        <row r="414">
          <cell r="A414">
            <v>152</v>
          </cell>
        </row>
        <row r="415">
          <cell r="A415">
            <v>309</v>
          </cell>
        </row>
        <row r="416">
          <cell r="A416">
            <v>487</v>
          </cell>
        </row>
        <row r="417">
          <cell r="A417">
            <v>613</v>
          </cell>
        </row>
        <row r="418">
          <cell r="A418">
            <v>211</v>
          </cell>
        </row>
        <row r="419">
          <cell r="A419">
            <v>155</v>
          </cell>
        </row>
        <row r="420">
          <cell r="A420">
            <v>606</v>
          </cell>
        </row>
        <row r="421">
          <cell r="A421">
            <v>384</v>
          </cell>
        </row>
        <row r="422">
          <cell r="A422">
            <v>158</v>
          </cell>
        </row>
        <row r="423">
          <cell r="A423">
            <v>386</v>
          </cell>
        </row>
        <row r="424">
          <cell r="A424">
            <v>129</v>
          </cell>
        </row>
        <row r="425">
          <cell r="A425">
            <v>13</v>
          </cell>
        </row>
        <row r="426">
          <cell r="A426">
            <v>622</v>
          </cell>
        </row>
        <row r="427">
          <cell r="A427">
            <v>610</v>
          </cell>
        </row>
        <row r="428">
          <cell r="A428">
            <v>559</v>
          </cell>
        </row>
        <row r="429">
          <cell r="A429">
            <v>661</v>
          </cell>
        </row>
        <row r="430">
          <cell r="A430">
            <v>149</v>
          </cell>
        </row>
        <row r="431">
          <cell r="A431">
            <v>376</v>
          </cell>
        </row>
        <row r="432">
          <cell r="A432">
            <v>303</v>
          </cell>
        </row>
        <row r="433">
          <cell r="A433">
            <v>227</v>
          </cell>
        </row>
        <row r="434">
          <cell r="A434">
            <v>411</v>
          </cell>
        </row>
        <row r="435">
          <cell r="A435">
            <v>119</v>
          </cell>
        </row>
        <row r="436">
          <cell r="A436">
            <v>641</v>
          </cell>
        </row>
        <row r="437">
          <cell r="A437">
            <v>65</v>
          </cell>
        </row>
        <row r="438">
          <cell r="A438">
            <v>107</v>
          </cell>
        </row>
        <row r="439">
          <cell r="A439">
            <v>554</v>
          </cell>
        </row>
        <row r="440">
          <cell r="A440">
            <v>295</v>
          </cell>
        </row>
        <row r="441">
          <cell r="A441">
            <v>477</v>
          </cell>
        </row>
        <row r="442">
          <cell r="A442">
            <v>349</v>
          </cell>
        </row>
        <row r="443">
          <cell r="A443">
            <v>297</v>
          </cell>
        </row>
        <row r="444">
          <cell r="A444">
            <v>340</v>
          </cell>
        </row>
        <row r="445">
          <cell r="A445">
            <v>491</v>
          </cell>
        </row>
        <row r="446">
          <cell r="A446">
            <v>300</v>
          </cell>
        </row>
        <row r="447">
          <cell r="A447">
            <v>67</v>
          </cell>
        </row>
        <row r="448">
          <cell r="A448">
            <v>549</v>
          </cell>
        </row>
        <row r="449">
          <cell r="A449">
            <v>490</v>
          </cell>
        </row>
        <row r="450">
          <cell r="A450">
            <v>15</v>
          </cell>
        </row>
        <row r="451">
          <cell r="A451">
            <v>489</v>
          </cell>
        </row>
        <row r="452">
          <cell r="A452">
            <v>255</v>
          </cell>
        </row>
        <row r="453">
          <cell r="A453">
            <v>197</v>
          </cell>
        </row>
        <row r="454">
          <cell r="A454">
            <v>342</v>
          </cell>
        </row>
        <row r="455">
          <cell r="A455">
            <v>5</v>
          </cell>
        </row>
        <row r="456">
          <cell r="A456">
            <v>137</v>
          </cell>
        </row>
        <row r="457">
          <cell r="A457">
            <v>131</v>
          </cell>
        </row>
        <row r="458">
          <cell r="A458">
            <v>216</v>
          </cell>
        </row>
        <row r="459">
          <cell r="A459">
            <v>123</v>
          </cell>
        </row>
        <row r="460">
          <cell r="A460">
            <v>291</v>
          </cell>
        </row>
        <row r="461">
          <cell r="A461">
            <v>352</v>
          </cell>
        </row>
        <row r="462">
          <cell r="A462">
            <v>6</v>
          </cell>
        </row>
        <row r="463">
          <cell r="A463">
            <v>322</v>
          </cell>
        </row>
        <row r="464">
          <cell r="A464">
            <v>594</v>
          </cell>
        </row>
        <row r="465">
          <cell r="A465">
            <v>350</v>
          </cell>
        </row>
        <row r="466">
          <cell r="A466">
            <v>481</v>
          </cell>
        </row>
        <row r="467">
          <cell r="A467">
            <v>307</v>
          </cell>
        </row>
        <row r="468">
          <cell r="A468">
            <v>278</v>
          </cell>
        </row>
        <row r="469">
          <cell r="A469">
            <v>620</v>
          </cell>
        </row>
        <row r="470">
          <cell r="A470">
            <v>277</v>
          </cell>
        </row>
        <row r="471">
          <cell r="A471">
            <v>97</v>
          </cell>
        </row>
        <row r="472">
          <cell r="A472">
            <v>607</v>
          </cell>
        </row>
        <row r="473">
          <cell r="A473">
            <v>494</v>
          </cell>
        </row>
        <row r="474">
          <cell r="A474">
            <v>358</v>
          </cell>
        </row>
        <row r="475">
          <cell r="A475">
            <v>195</v>
          </cell>
        </row>
        <row r="476">
          <cell r="A476">
            <v>46</v>
          </cell>
        </row>
        <row r="477">
          <cell r="A477">
            <v>587</v>
          </cell>
        </row>
        <row r="478">
          <cell r="A478">
            <v>371</v>
          </cell>
        </row>
        <row r="479">
          <cell r="A479">
            <v>467</v>
          </cell>
        </row>
        <row r="480">
          <cell r="A480">
            <v>113</v>
          </cell>
        </row>
        <row r="481">
          <cell r="A481">
            <v>451</v>
          </cell>
        </row>
        <row r="482">
          <cell r="A482">
            <v>649</v>
          </cell>
        </row>
        <row r="483">
          <cell r="A483">
            <v>509</v>
          </cell>
        </row>
        <row r="484">
          <cell r="A484">
            <v>189</v>
          </cell>
        </row>
        <row r="485">
          <cell r="A485">
            <v>246</v>
          </cell>
        </row>
        <row r="486">
          <cell r="A486">
            <v>582</v>
          </cell>
        </row>
        <row r="487">
          <cell r="A487">
            <v>568</v>
          </cell>
        </row>
        <row r="488">
          <cell r="A488">
            <v>261</v>
          </cell>
        </row>
        <row r="489">
          <cell r="A489">
            <v>359</v>
          </cell>
        </row>
        <row r="490">
          <cell r="A490">
            <v>198</v>
          </cell>
        </row>
        <row r="491">
          <cell r="A491">
            <v>90</v>
          </cell>
        </row>
        <row r="492">
          <cell r="A492">
            <v>597</v>
          </cell>
        </row>
        <row r="493">
          <cell r="A493">
            <v>390</v>
          </cell>
        </row>
        <row r="494">
          <cell r="A494">
            <v>355</v>
          </cell>
        </row>
        <row r="495">
          <cell r="A495">
            <v>324</v>
          </cell>
        </row>
        <row r="496">
          <cell r="A496">
            <v>344</v>
          </cell>
        </row>
      </sheetData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169</v>
          </cell>
        </row>
        <row r="3">
          <cell r="A3">
            <v>553</v>
          </cell>
        </row>
        <row r="4">
          <cell r="A4">
            <v>107</v>
          </cell>
        </row>
        <row r="5">
          <cell r="A5">
            <v>182</v>
          </cell>
        </row>
        <row r="6">
          <cell r="A6">
            <v>121</v>
          </cell>
        </row>
        <row r="7">
          <cell r="A7">
            <v>20</v>
          </cell>
        </row>
        <row r="8">
          <cell r="A8">
            <v>305</v>
          </cell>
        </row>
        <row r="9">
          <cell r="A9">
            <v>442</v>
          </cell>
        </row>
        <row r="10">
          <cell r="A10">
            <v>636</v>
          </cell>
        </row>
        <row r="11">
          <cell r="A11">
            <v>646</v>
          </cell>
        </row>
        <row r="12">
          <cell r="A12">
            <v>241</v>
          </cell>
        </row>
        <row r="13">
          <cell r="A13">
            <v>0</v>
          </cell>
        </row>
        <row r="14">
          <cell r="A14">
            <v>617</v>
          </cell>
        </row>
        <row r="15">
          <cell r="A15">
            <v>498</v>
          </cell>
        </row>
        <row r="16">
          <cell r="A16">
            <v>52</v>
          </cell>
        </row>
        <row r="17">
          <cell r="A17">
            <v>568</v>
          </cell>
        </row>
        <row r="18">
          <cell r="A18">
            <v>648</v>
          </cell>
        </row>
        <row r="19">
          <cell r="A19">
            <v>584</v>
          </cell>
        </row>
        <row r="20">
          <cell r="A20">
            <v>647</v>
          </cell>
        </row>
        <row r="21">
          <cell r="A21">
            <v>83</v>
          </cell>
        </row>
        <row r="22">
          <cell r="A22">
            <v>393</v>
          </cell>
        </row>
        <row r="23">
          <cell r="A23">
            <v>569</v>
          </cell>
        </row>
        <row r="24">
          <cell r="A24">
            <v>78</v>
          </cell>
        </row>
        <row r="25">
          <cell r="A25">
            <v>239</v>
          </cell>
        </row>
        <row r="26">
          <cell r="A26">
            <v>350</v>
          </cell>
        </row>
        <row r="27">
          <cell r="A27">
            <v>483</v>
          </cell>
        </row>
        <row r="28">
          <cell r="A28">
            <v>427</v>
          </cell>
        </row>
        <row r="29">
          <cell r="A29">
            <v>528</v>
          </cell>
        </row>
        <row r="30">
          <cell r="A30">
            <v>304</v>
          </cell>
        </row>
        <row r="31">
          <cell r="A31">
            <v>188</v>
          </cell>
        </row>
        <row r="32">
          <cell r="A32">
            <v>100</v>
          </cell>
        </row>
        <row r="33">
          <cell r="A33">
            <v>514</v>
          </cell>
        </row>
        <row r="34">
          <cell r="A34">
            <v>167</v>
          </cell>
        </row>
        <row r="35">
          <cell r="A35">
            <v>660</v>
          </cell>
        </row>
        <row r="36">
          <cell r="A36">
            <v>211</v>
          </cell>
        </row>
        <row r="37">
          <cell r="A37">
            <v>62</v>
          </cell>
        </row>
        <row r="38">
          <cell r="A38">
            <v>102</v>
          </cell>
        </row>
        <row r="39">
          <cell r="A39">
            <v>382</v>
          </cell>
        </row>
        <row r="40">
          <cell r="A40">
            <v>342</v>
          </cell>
        </row>
        <row r="41">
          <cell r="A41">
            <v>637</v>
          </cell>
        </row>
        <row r="42">
          <cell r="A42">
            <v>177</v>
          </cell>
        </row>
        <row r="43">
          <cell r="A43">
            <v>322</v>
          </cell>
        </row>
        <row r="44">
          <cell r="A44">
            <v>39</v>
          </cell>
        </row>
        <row r="45">
          <cell r="A45">
            <v>633</v>
          </cell>
        </row>
        <row r="46">
          <cell r="A46">
            <v>521</v>
          </cell>
        </row>
        <row r="47">
          <cell r="A47">
            <v>488</v>
          </cell>
        </row>
        <row r="48">
          <cell r="A48">
            <v>48</v>
          </cell>
        </row>
        <row r="49">
          <cell r="A49">
            <v>530</v>
          </cell>
        </row>
        <row r="50">
          <cell r="A50">
            <v>580</v>
          </cell>
        </row>
        <row r="51">
          <cell r="A51">
            <v>1</v>
          </cell>
        </row>
        <row r="52">
          <cell r="A52">
            <v>214</v>
          </cell>
        </row>
        <row r="53">
          <cell r="A53">
            <v>337</v>
          </cell>
        </row>
        <row r="54">
          <cell r="A54">
            <v>374</v>
          </cell>
        </row>
        <row r="55">
          <cell r="A55">
            <v>317</v>
          </cell>
        </row>
        <row r="56">
          <cell r="A56">
            <v>99</v>
          </cell>
        </row>
        <row r="57">
          <cell r="A57">
            <v>438</v>
          </cell>
        </row>
        <row r="58">
          <cell r="A58">
            <v>380</v>
          </cell>
        </row>
        <row r="59">
          <cell r="A59">
            <v>520</v>
          </cell>
        </row>
        <row r="60">
          <cell r="A60">
            <v>336</v>
          </cell>
        </row>
        <row r="61">
          <cell r="A61">
            <v>203</v>
          </cell>
        </row>
        <row r="62">
          <cell r="A62">
            <v>301</v>
          </cell>
        </row>
        <row r="63">
          <cell r="A63">
            <v>230</v>
          </cell>
        </row>
        <row r="64">
          <cell r="A64">
            <v>320</v>
          </cell>
        </row>
        <row r="65">
          <cell r="A65">
            <v>56</v>
          </cell>
        </row>
        <row r="66">
          <cell r="A66">
            <v>416</v>
          </cell>
        </row>
        <row r="67">
          <cell r="A67">
            <v>335</v>
          </cell>
        </row>
        <row r="68">
          <cell r="A68">
            <v>148</v>
          </cell>
        </row>
        <row r="69">
          <cell r="A69">
            <v>40</v>
          </cell>
        </row>
        <row r="70">
          <cell r="A70">
            <v>24</v>
          </cell>
        </row>
        <row r="71">
          <cell r="A71">
            <v>220</v>
          </cell>
        </row>
        <row r="72">
          <cell r="A72">
            <v>312</v>
          </cell>
        </row>
        <row r="73">
          <cell r="A73">
            <v>356</v>
          </cell>
        </row>
        <row r="74">
          <cell r="A74">
            <v>25</v>
          </cell>
        </row>
        <row r="75">
          <cell r="A75">
            <v>151</v>
          </cell>
        </row>
        <row r="76">
          <cell r="A76">
            <v>61</v>
          </cell>
        </row>
        <row r="77">
          <cell r="A77">
            <v>223</v>
          </cell>
        </row>
        <row r="78">
          <cell r="A78">
            <v>353</v>
          </cell>
        </row>
        <row r="79">
          <cell r="A79">
            <v>597</v>
          </cell>
        </row>
        <row r="80">
          <cell r="A80">
            <v>415</v>
          </cell>
        </row>
        <row r="81">
          <cell r="A81">
            <v>38</v>
          </cell>
        </row>
        <row r="82">
          <cell r="A82">
            <v>254</v>
          </cell>
        </row>
        <row r="83">
          <cell r="A83">
            <v>278</v>
          </cell>
        </row>
        <row r="84">
          <cell r="A84">
            <v>559</v>
          </cell>
        </row>
        <row r="85">
          <cell r="A85">
            <v>567</v>
          </cell>
        </row>
        <row r="86">
          <cell r="A86">
            <v>560</v>
          </cell>
        </row>
        <row r="87">
          <cell r="A87">
            <v>270</v>
          </cell>
        </row>
        <row r="88">
          <cell r="A88">
            <v>609</v>
          </cell>
        </row>
        <row r="89">
          <cell r="A89">
            <v>28</v>
          </cell>
        </row>
        <row r="90">
          <cell r="A90">
            <v>330</v>
          </cell>
        </row>
        <row r="91">
          <cell r="A91">
            <v>576</v>
          </cell>
        </row>
        <row r="92">
          <cell r="A92">
            <v>525</v>
          </cell>
        </row>
        <row r="93">
          <cell r="A93">
            <v>307</v>
          </cell>
        </row>
        <row r="94">
          <cell r="A94">
            <v>411</v>
          </cell>
        </row>
        <row r="95">
          <cell r="A95">
            <v>171</v>
          </cell>
        </row>
        <row r="96">
          <cell r="A96">
            <v>345</v>
          </cell>
        </row>
        <row r="97">
          <cell r="A97">
            <v>365</v>
          </cell>
        </row>
        <row r="98">
          <cell r="A98">
            <v>535</v>
          </cell>
        </row>
        <row r="99">
          <cell r="A99">
            <v>160</v>
          </cell>
        </row>
        <row r="100">
          <cell r="A100">
            <v>570</v>
          </cell>
        </row>
        <row r="101">
          <cell r="A101">
            <v>101</v>
          </cell>
        </row>
        <row r="102">
          <cell r="A102">
            <v>55</v>
          </cell>
        </row>
        <row r="103">
          <cell r="A103">
            <v>414</v>
          </cell>
        </row>
        <row r="104">
          <cell r="A104">
            <v>357</v>
          </cell>
        </row>
        <row r="105">
          <cell r="A105">
            <v>271</v>
          </cell>
        </row>
        <row r="106">
          <cell r="A106">
            <v>579</v>
          </cell>
        </row>
        <row r="107">
          <cell r="A107">
            <v>494</v>
          </cell>
        </row>
        <row r="108">
          <cell r="A108">
            <v>273</v>
          </cell>
        </row>
        <row r="109">
          <cell r="A109">
            <v>507</v>
          </cell>
        </row>
        <row r="110">
          <cell r="A110">
            <v>141</v>
          </cell>
        </row>
        <row r="111">
          <cell r="A111">
            <v>93</v>
          </cell>
        </row>
        <row r="112">
          <cell r="A112">
            <v>362</v>
          </cell>
        </row>
        <row r="113">
          <cell r="A113">
            <v>238</v>
          </cell>
        </row>
        <row r="114">
          <cell r="A114">
            <v>259</v>
          </cell>
        </row>
        <row r="115">
          <cell r="A115">
            <v>387</v>
          </cell>
        </row>
        <row r="116">
          <cell r="A116">
            <v>133</v>
          </cell>
        </row>
        <row r="117">
          <cell r="A117">
            <v>26</v>
          </cell>
        </row>
        <row r="118">
          <cell r="A118">
            <v>385</v>
          </cell>
        </row>
        <row r="119">
          <cell r="A119">
            <v>164</v>
          </cell>
        </row>
        <row r="120">
          <cell r="A120">
            <v>67</v>
          </cell>
        </row>
        <row r="121">
          <cell r="A121">
            <v>552</v>
          </cell>
        </row>
        <row r="122">
          <cell r="A122">
            <v>118</v>
          </cell>
        </row>
        <row r="123">
          <cell r="A123">
            <v>358</v>
          </cell>
        </row>
        <row r="124">
          <cell r="A124">
            <v>339</v>
          </cell>
        </row>
        <row r="125">
          <cell r="A125">
            <v>68</v>
          </cell>
        </row>
        <row r="126">
          <cell r="A126">
            <v>112</v>
          </cell>
        </row>
        <row r="127">
          <cell r="A127">
            <v>184</v>
          </cell>
        </row>
        <row r="128">
          <cell r="A128">
            <v>217</v>
          </cell>
        </row>
        <row r="129">
          <cell r="A129">
            <v>430</v>
          </cell>
        </row>
        <row r="130">
          <cell r="A130">
            <v>397</v>
          </cell>
        </row>
        <row r="131">
          <cell r="A131">
            <v>297</v>
          </cell>
        </row>
        <row r="132">
          <cell r="A132">
            <v>130</v>
          </cell>
        </row>
        <row r="133">
          <cell r="A133">
            <v>606</v>
          </cell>
        </row>
        <row r="134">
          <cell r="A134">
            <v>114</v>
          </cell>
        </row>
        <row r="135">
          <cell r="A135">
            <v>221</v>
          </cell>
        </row>
        <row r="136">
          <cell r="A136">
            <v>631</v>
          </cell>
        </row>
        <row r="137">
          <cell r="A137">
            <v>590</v>
          </cell>
        </row>
        <row r="138">
          <cell r="A138">
            <v>518</v>
          </cell>
        </row>
        <row r="139">
          <cell r="A139">
            <v>132</v>
          </cell>
        </row>
        <row r="140">
          <cell r="A140">
            <v>69</v>
          </cell>
        </row>
        <row r="141">
          <cell r="A141">
            <v>248</v>
          </cell>
        </row>
        <row r="142">
          <cell r="A142">
            <v>119</v>
          </cell>
        </row>
        <row r="143">
          <cell r="A143">
            <v>556</v>
          </cell>
        </row>
        <row r="144">
          <cell r="A144">
            <v>60</v>
          </cell>
        </row>
        <row r="145">
          <cell r="A145">
            <v>12</v>
          </cell>
        </row>
        <row r="146">
          <cell r="A146">
            <v>654</v>
          </cell>
        </row>
        <row r="147">
          <cell r="A147">
            <v>257</v>
          </cell>
        </row>
        <row r="148">
          <cell r="A148">
            <v>82</v>
          </cell>
        </row>
        <row r="149">
          <cell r="A149">
            <v>50</v>
          </cell>
        </row>
        <row r="150">
          <cell r="A150">
            <v>263</v>
          </cell>
        </row>
        <row r="151">
          <cell r="A151">
            <v>143</v>
          </cell>
        </row>
        <row r="152">
          <cell r="A152">
            <v>608</v>
          </cell>
        </row>
        <row r="153">
          <cell r="A153">
            <v>418</v>
          </cell>
        </row>
        <row r="154">
          <cell r="A154">
            <v>260</v>
          </cell>
        </row>
        <row r="155">
          <cell r="A155">
            <v>575</v>
          </cell>
        </row>
        <row r="156">
          <cell r="A156">
            <v>603</v>
          </cell>
        </row>
        <row r="157">
          <cell r="A157">
            <v>623</v>
          </cell>
        </row>
        <row r="158">
          <cell r="A158">
            <v>403</v>
          </cell>
        </row>
        <row r="159">
          <cell r="A159">
            <v>621</v>
          </cell>
        </row>
        <row r="160">
          <cell r="A160">
            <v>363</v>
          </cell>
        </row>
        <row r="161">
          <cell r="A161">
            <v>149</v>
          </cell>
        </row>
        <row r="162">
          <cell r="A162">
            <v>372</v>
          </cell>
        </row>
        <row r="163">
          <cell r="A163">
            <v>443</v>
          </cell>
        </row>
        <row r="164">
          <cell r="A164">
            <v>87</v>
          </cell>
        </row>
        <row r="165">
          <cell r="A165">
            <v>205</v>
          </cell>
        </row>
        <row r="166">
          <cell r="A166">
            <v>268</v>
          </cell>
        </row>
        <row r="167">
          <cell r="A167">
            <v>381</v>
          </cell>
        </row>
        <row r="168">
          <cell r="A168">
            <v>469</v>
          </cell>
        </row>
        <row r="169">
          <cell r="A169">
            <v>311</v>
          </cell>
        </row>
        <row r="170">
          <cell r="A170">
            <v>632</v>
          </cell>
        </row>
        <row r="171">
          <cell r="A171">
            <v>206</v>
          </cell>
        </row>
        <row r="172">
          <cell r="A172">
            <v>195</v>
          </cell>
        </row>
        <row r="173">
          <cell r="A173">
            <v>315</v>
          </cell>
        </row>
        <row r="174">
          <cell r="A174">
            <v>72</v>
          </cell>
        </row>
        <row r="175">
          <cell r="A175">
            <v>405</v>
          </cell>
        </row>
        <row r="176">
          <cell r="A176">
            <v>511</v>
          </cell>
        </row>
        <row r="177">
          <cell r="A177">
            <v>318</v>
          </cell>
        </row>
        <row r="178">
          <cell r="A178">
            <v>333</v>
          </cell>
        </row>
        <row r="179">
          <cell r="A179">
            <v>573</v>
          </cell>
        </row>
        <row r="180">
          <cell r="A180">
            <v>293</v>
          </cell>
        </row>
        <row r="181">
          <cell r="A181">
            <v>554</v>
          </cell>
        </row>
        <row r="182">
          <cell r="A182">
            <v>252</v>
          </cell>
        </row>
        <row r="183">
          <cell r="A183">
            <v>104</v>
          </cell>
        </row>
        <row r="184">
          <cell r="A184">
            <v>176</v>
          </cell>
        </row>
        <row r="185">
          <cell r="A185">
            <v>465</v>
          </cell>
        </row>
        <row r="186">
          <cell r="A186">
            <v>213</v>
          </cell>
        </row>
        <row r="187">
          <cell r="A187">
            <v>57</v>
          </cell>
        </row>
        <row r="188">
          <cell r="A188">
            <v>125</v>
          </cell>
        </row>
        <row r="189">
          <cell r="A189">
            <v>179</v>
          </cell>
        </row>
        <row r="190">
          <cell r="A190">
            <v>341</v>
          </cell>
        </row>
        <row r="191">
          <cell r="A191">
            <v>651</v>
          </cell>
        </row>
        <row r="192">
          <cell r="A192">
            <v>578</v>
          </cell>
        </row>
        <row r="193">
          <cell r="A193">
            <v>612</v>
          </cell>
        </row>
        <row r="194">
          <cell r="A194">
            <v>98</v>
          </cell>
        </row>
        <row r="195">
          <cell r="A195">
            <v>492</v>
          </cell>
        </row>
        <row r="196">
          <cell r="A196">
            <v>126</v>
          </cell>
        </row>
        <row r="197">
          <cell r="A197">
            <v>201</v>
          </cell>
        </row>
        <row r="198">
          <cell r="A198">
            <v>607</v>
          </cell>
        </row>
        <row r="199">
          <cell r="A199">
            <v>364</v>
          </cell>
        </row>
        <row r="200">
          <cell r="A200">
            <v>243</v>
          </cell>
        </row>
        <row r="201">
          <cell r="A201">
            <v>124</v>
          </cell>
        </row>
        <row r="202">
          <cell r="A202">
            <v>32</v>
          </cell>
        </row>
        <row r="203">
          <cell r="A203">
            <v>635</v>
          </cell>
        </row>
        <row r="204">
          <cell r="A204">
            <v>327</v>
          </cell>
        </row>
        <row r="205">
          <cell r="A205">
            <v>79</v>
          </cell>
        </row>
        <row r="206">
          <cell r="A206">
            <v>7</v>
          </cell>
        </row>
        <row r="207">
          <cell r="A207">
            <v>510</v>
          </cell>
        </row>
        <row r="208">
          <cell r="A208">
            <v>524</v>
          </cell>
        </row>
        <row r="209">
          <cell r="A209">
            <v>407</v>
          </cell>
        </row>
        <row r="210">
          <cell r="A210">
            <v>611</v>
          </cell>
        </row>
        <row r="211">
          <cell r="A211">
            <v>582</v>
          </cell>
        </row>
        <row r="212">
          <cell r="A212">
            <v>266</v>
          </cell>
        </row>
        <row r="213">
          <cell r="A213">
            <v>344</v>
          </cell>
        </row>
        <row r="214">
          <cell r="A214">
            <v>571</v>
          </cell>
        </row>
        <row r="215">
          <cell r="A215">
            <v>533</v>
          </cell>
        </row>
        <row r="216">
          <cell r="A216">
            <v>88</v>
          </cell>
        </row>
        <row r="217">
          <cell r="A217">
            <v>123</v>
          </cell>
        </row>
        <row r="218">
          <cell r="A218">
            <v>289</v>
          </cell>
        </row>
        <row r="219">
          <cell r="A219">
            <v>550</v>
          </cell>
        </row>
        <row r="220">
          <cell r="A220">
            <v>369</v>
          </cell>
        </row>
        <row r="221">
          <cell r="A221">
            <v>562</v>
          </cell>
        </row>
        <row r="222">
          <cell r="A222">
            <v>11</v>
          </cell>
        </row>
        <row r="223">
          <cell r="A223">
            <v>183</v>
          </cell>
        </row>
        <row r="224">
          <cell r="A224">
            <v>426</v>
          </cell>
        </row>
        <row r="225">
          <cell r="A225">
            <v>135</v>
          </cell>
        </row>
        <row r="226">
          <cell r="A226">
            <v>583</v>
          </cell>
        </row>
        <row r="227">
          <cell r="A227">
            <v>137</v>
          </cell>
        </row>
        <row r="228">
          <cell r="A228">
            <v>404</v>
          </cell>
        </row>
        <row r="229">
          <cell r="A229">
            <v>165</v>
          </cell>
        </row>
        <row r="230">
          <cell r="A230">
            <v>131</v>
          </cell>
        </row>
        <row r="231">
          <cell r="A231">
            <v>616</v>
          </cell>
        </row>
        <row r="232">
          <cell r="A232">
            <v>283</v>
          </cell>
        </row>
        <row r="233">
          <cell r="A233">
            <v>168</v>
          </cell>
        </row>
        <row r="234">
          <cell r="A234">
            <v>284</v>
          </cell>
        </row>
        <row r="235">
          <cell r="A235">
            <v>557</v>
          </cell>
        </row>
        <row r="236">
          <cell r="A236">
            <v>234</v>
          </cell>
        </row>
        <row r="237">
          <cell r="A237">
            <v>625</v>
          </cell>
        </row>
        <row r="238">
          <cell r="A238">
            <v>610</v>
          </cell>
        </row>
        <row r="239">
          <cell r="A239">
            <v>10</v>
          </cell>
        </row>
        <row r="240">
          <cell r="A240">
            <v>185</v>
          </cell>
        </row>
        <row r="241">
          <cell r="A241">
            <v>441</v>
          </cell>
        </row>
        <row r="242">
          <cell r="A242">
            <v>113</v>
          </cell>
        </row>
        <row r="243">
          <cell r="A243">
            <v>225</v>
          </cell>
        </row>
        <row r="244">
          <cell r="A244">
            <v>468</v>
          </cell>
        </row>
        <row r="245">
          <cell r="A245">
            <v>92</v>
          </cell>
        </row>
        <row r="246">
          <cell r="A246">
            <v>210</v>
          </cell>
        </row>
        <row r="247">
          <cell r="A247">
            <v>18</v>
          </cell>
        </row>
        <row r="248">
          <cell r="A248">
            <v>298</v>
          </cell>
        </row>
        <row r="249">
          <cell r="A249">
            <v>460</v>
          </cell>
        </row>
        <row r="250">
          <cell r="A250">
            <v>558</v>
          </cell>
        </row>
        <row r="251">
          <cell r="A251">
            <v>572</v>
          </cell>
        </row>
        <row r="252">
          <cell r="A252">
            <v>409</v>
          </cell>
        </row>
        <row r="253">
          <cell r="A253">
            <v>27</v>
          </cell>
        </row>
        <row r="254">
          <cell r="A254">
            <v>655</v>
          </cell>
        </row>
        <row r="255">
          <cell r="A255">
            <v>134</v>
          </cell>
        </row>
        <row r="256">
          <cell r="A256">
            <v>392</v>
          </cell>
        </row>
        <row r="257">
          <cell r="A257">
            <v>486</v>
          </cell>
        </row>
        <row r="258">
          <cell r="A258">
            <v>71</v>
          </cell>
        </row>
        <row r="259">
          <cell r="A259">
            <v>94</v>
          </cell>
        </row>
        <row r="260">
          <cell r="A260">
            <v>472</v>
          </cell>
        </row>
        <row r="261">
          <cell r="A261">
            <v>347</v>
          </cell>
        </row>
        <row r="262">
          <cell r="A262">
            <v>23</v>
          </cell>
        </row>
        <row r="263">
          <cell r="A263">
            <v>197</v>
          </cell>
        </row>
        <row r="264">
          <cell r="A264">
            <v>250</v>
          </cell>
        </row>
        <row r="265">
          <cell r="A265">
            <v>245</v>
          </cell>
        </row>
        <row r="266">
          <cell r="A266">
            <v>256</v>
          </cell>
        </row>
        <row r="267">
          <cell r="A267">
            <v>173</v>
          </cell>
        </row>
        <row r="268">
          <cell r="A268">
            <v>51</v>
          </cell>
        </row>
        <row r="269">
          <cell r="A269">
            <v>54</v>
          </cell>
        </row>
        <row r="270">
          <cell r="A270">
            <v>16</v>
          </cell>
        </row>
        <row r="271">
          <cell r="A271">
            <v>352</v>
          </cell>
        </row>
        <row r="272">
          <cell r="A272">
            <v>174</v>
          </cell>
        </row>
        <row r="273">
          <cell r="A273">
            <v>49</v>
          </cell>
        </row>
        <row r="274">
          <cell r="A274">
            <v>354</v>
          </cell>
        </row>
        <row r="275">
          <cell r="A275">
            <v>653</v>
          </cell>
        </row>
        <row r="276">
          <cell r="A276">
            <v>196</v>
          </cell>
        </row>
        <row r="277">
          <cell r="A277">
            <v>445</v>
          </cell>
        </row>
        <row r="278">
          <cell r="A278">
            <v>46</v>
          </cell>
        </row>
        <row r="279">
          <cell r="A279">
            <v>458</v>
          </cell>
        </row>
        <row r="280">
          <cell r="A280">
            <v>163</v>
          </cell>
        </row>
        <row r="281">
          <cell r="A281">
            <v>200</v>
          </cell>
        </row>
        <row r="282">
          <cell r="A282">
            <v>378</v>
          </cell>
        </row>
        <row r="283">
          <cell r="A283">
            <v>493</v>
          </cell>
        </row>
        <row r="284">
          <cell r="A284">
            <v>598</v>
          </cell>
        </row>
        <row r="285">
          <cell r="A285">
            <v>497</v>
          </cell>
        </row>
        <row r="286">
          <cell r="A286">
            <v>152</v>
          </cell>
        </row>
        <row r="287">
          <cell r="A287">
            <v>186</v>
          </cell>
        </row>
        <row r="288">
          <cell r="A288">
            <v>429</v>
          </cell>
        </row>
        <row r="289">
          <cell r="A289">
            <v>64</v>
          </cell>
        </row>
        <row r="290">
          <cell r="A290">
            <v>359</v>
          </cell>
        </row>
        <row r="291">
          <cell r="A291">
            <v>421</v>
          </cell>
        </row>
        <row r="292">
          <cell r="A292">
            <v>267</v>
          </cell>
        </row>
        <row r="293">
          <cell r="A293">
            <v>477</v>
          </cell>
        </row>
        <row r="294">
          <cell r="A294">
            <v>516</v>
          </cell>
        </row>
        <row r="295">
          <cell r="A295">
            <v>450</v>
          </cell>
        </row>
        <row r="296">
          <cell r="A296">
            <v>90</v>
          </cell>
        </row>
        <row r="297">
          <cell r="A297">
            <v>658</v>
          </cell>
        </row>
        <row r="298">
          <cell r="A298">
            <v>473</v>
          </cell>
        </row>
        <row r="299">
          <cell r="A299">
            <v>326</v>
          </cell>
        </row>
        <row r="300">
          <cell r="A300">
            <v>361</v>
          </cell>
        </row>
        <row r="301">
          <cell r="A301">
            <v>276</v>
          </cell>
        </row>
        <row r="302">
          <cell r="A302">
            <v>275</v>
          </cell>
        </row>
        <row r="303">
          <cell r="A303">
            <v>84</v>
          </cell>
        </row>
        <row r="304">
          <cell r="A304">
            <v>348</v>
          </cell>
        </row>
        <row r="305">
          <cell r="A305">
            <v>613</v>
          </cell>
        </row>
        <row r="306">
          <cell r="A306">
            <v>626</v>
          </cell>
        </row>
        <row r="307">
          <cell r="A307">
            <v>650</v>
          </cell>
        </row>
        <row r="308">
          <cell r="A308">
            <v>398</v>
          </cell>
        </row>
        <row r="309">
          <cell r="A309">
            <v>338</v>
          </cell>
        </row>
        <row r="310">
          <cell r="A310">
            <v>644</v>
          </cell>
        </row>
        <row r="311">
          <cell r="A311">
            <v>396</v>
          </cell>
        </row>
        <row r="312">
          <cell r="A312">
            <v>642</v>
          </cell>
        </row>
        <row r="313">
          <cell r="A313">
            <v>285</v>
          </cell>
        </row>
        <row r="314">
          <cell r="A314">
            <v>487</v>
          </cell>
        </row>
        <row r="315">
          <cell r="A315">
            <v>265</v>
          </cell>
        </row>
        <row r="316">
          <cell r="A316">
            <v>591</v>
          </cell>
        </row>
        <row r="317">
          <cell r="A317">
            <v>323</v>
          </cell>
        </row>
        <row r="318">
          <cell r="A318">
            <v>175</v>
          </cell>
        </row>
        <row r="319">
          <cell r="A319">
            <v>191</v>
          </cell>
        </row>
        <row r="320">
          <cell r="A320">
            <v>401</v>
          </cell>
        </row>
        <row r="321">
          <cell r="A321">
            <v>240</v>
          </cell>
        </row>
        <row r="322">
          <cell r="A322">
            <v>505</v>
          </cell>
        </row>
        <row r="323">
          <cell r="A323">
            <v>309</v>
          </cell>
        </row>
        <row r="324">
          <cell r="A324">
            <v>122</v>
          </cell>
        </row>
        <row r="325">
          <cell r="A325">
            <v>332</v>
          </cell>
        </row>
        <row r="326">
          <cell r="A326">
            <v>155</v>
          </cell>
        </row>
        <row r="327">
          <cell r="A327">
            <v>508</v>
          </cell>
        </row>
        <row r="328">
          <cell r="A328">
            <v>246</v>
          </cell>
        </row>
        <row r="329">
          <cell r="A329">
            <v>475</v>
          </cell>
        </row>
        <row r="330">
          <cell r="A330">
            <v>343</v>
          </cell>
        </row>
        <row r="331">
          <cell r="A331">
            <v>649</v>
          </cell>
        </row>
        <row r="332">
          <cell r="A332">
            <v>274</v>
          </cell>
        </row>
        <row r="333">
          <cell r="A333">
            <v>116</v>
          </cell>
        </row>
        <row r="334">
          <cell r="A334">
            <v>231</v>
          </cell>
        </row>
        <row r="335">
          <cell r="A335">
            <v>657</v>
          </cell>
        </row>
        <row r="336">
          <cell r="A336">
            <v>509</v>
          </cell>
        </row>
        <row r="337">
          <cell r="A337">
            <v>127</v>
          </cell>
        </row>
        <row r="338">
          <cell r="A338">
            <v>538</v>
          </cell>
        </row>
        <row r="339">
          <cell r="A339">
            <v>329</v>
          </cell>
        </row>
        <row r="340">
          <cell r="A340">
            <v>481</v>
          </cell>
        </row>
        <row r="341">
          <cell r="A341">
            <v>53</v>
          </cell>
        </row>
        <row r="342">
          <cell r="A342">
            <v>21</v>
          </cell>
        </row>
        <row r="343">
          <cell r="A343">
            <v>537</v>
          </cell>
        </row>
        <row r="344">
          <cell r="A344">
            <v>219</v>
          </cell>
        </row>
        <row r="345">
          <cell r="A345">
            <v>153</v>
          </cell>
        </row>
        <row r="346">
          <cell r="A346">
            <v>390</v>
          </cell>
        </row>
        <row r="347">
          <cell r="A347">
            <v>180</v>
          </cell>
        </row>
        <row r="348">
          <cell r="A348">
            <v>551</v>
          </cell>
        </row>
        <row r="349">
          <cell r="A349">
            <v>325</v>
          </cell>
        </row>
        <row r="350">
          <cell r="A350">
            <v>65</v>
          </cell>
        </row>
        <row r="351">
          <cell r="A351">
            <v>199</v>
          </cell>
        </row>
        <row r="352">
          <cell r="A352">
            <v>484</v>
          </cell>
        </row>
        <row r="353">
          <cell r="A353">
            <v>585</v>
          </cell>
        </row>
        <row r="354">
          <cell r="A354">
            <v>41</v>
          </cell>
        </row>
        <row r="355">
          <cell r="A355">
            <v>242</v>
          </cell>
        </row>
        <row r="356">
          <cell r="A356">
            <v>117</v>
          </cell>
        </row>
        <row r="357">
          <cell r="A357">
            <v>95</v>
          </cell>
        </row>
        <row r="358">
          <cell r="A358">
            <v>255</v>
          </cell>
        </row>
        <row r="359">
          <cell r="A359">
            <v>147</v>
          </cell>
        </row>
        <row r="360">
          <cell r="A360">
            <v>96</v>
          </cell>
        </row>
        <row r="361">
          <cell r="A361">
            <v>158</v>
          </cell>
        </row>
        <row r="362">
          <cell r="A362">
            <v>280</v>
          </cell>
        </row>
        <row r="363">
          <cell r="A363">
            <v>506</v>
          </cell>
        </row>
        <row r="364">
          <cell r="A364">
            <v>76</v>
          </cell>
        </row>
        <row r="365">
          <cell r="A365">
            <v>233</v>
          </cell>
        </row>
        <row r="366">
          <cell r="A366">
            <v>355</v>
          </cell>
        </row>
        <row r="367">
          <cell r="A367">
            <v>366</v>
          </cell>
        </row>
        <row r="368">
          <cell r="A368">
            <v>212</v>
          </cell>
        </row>
        <row r="369">
          <cell r="A369">
            <v>638</v>
          </cell>
        </row>
        <row r="370">
          <cell r="A370">
            <v>8</v>
          </cell>
        </row>
        <row r="371">
          <cell r="A371">
            <v>3</v>
          </cell>
        </row>
        <row r="372">
          <cell r="A372">
            <v>629</v>
          </cell>
        </row>
        <row r="373">
          <cell r="A373">
            <v>595</v>
          </cell>
        </row>
        <row r="374">
          <cell r="A374">
            <v>15</v>
          </cell>
        </row>
        <row r="375">
          <cell r="A375">
            <v>172</v>
          </cell>
        </row>
        <row r="376">
          <cell r="A376">
            <v>324</v>
          </cell>
        </row>
        <row r="377">
          <cell r="A377">
            <v>208</v>
          </cell>
        </row>
        <row r="378">
          <cell r="A378">
            <v>120</v>
          </cell>
        </row>
        <row r="379">
          <cell r="A379">
            <v>577</v>
          </cell>
        </row>
        <row r="380">
          <cell r="A380">
            <v>279</v>
          </cell>
        </row>
        <row r="381">
          <cell r="A381">
            <v>9</v>
          </cell>
        </row>
        <row r="382">
          <cell r="A382">
            <v>384</v>
          </cell>
        </row>
        <row r="383">
          <cell r="A383">
            <v>66</v>
          </cell>
        </row>
        <row r="384">
          <cell r="A384">
            <v>2</v>
          </cell>
        </row>
        <row r="385">
          <cell r="A385">
            <v>207</v>
          </cell>
        </row>
        <row r="386">
          <cell r="A386">
            <v>464</v>
          </cell>
        </row>
        <row r="387">
          <cell r="A387">
            <v>22</v>
          </cell>
        </row>
        <row r="388">
          <cell r="A388">
            <v>103</v>
          </cell>
        </row>
        <row r="389">
          <cell r="A389">
            <v>35</v>
          </cell>
        </row>
        <row r="390">
          <cell r="A390">
            <v>630</v>
          </cell>
        </row>
        <row r="391">
          <cell r="A391">
            <v>565</v>
          </cell>
        </row>
        <row r="392">
          <cell r="A392">
            <v>236</v>
          </cell>
        </row>
        <row r="393">
          <cell r="A393">
            <v>513</v>
          </cell>
        </row>
        <row r="394">
          <cell r="A394">
            <v>308</v>
          </cell>
        </row>
        <row r="395">
          <cell r="A395">
            <v>13</v>
          </cell>
        </row>
        <row r="396">
          <cell r="A396">
            <v>523</v>
          </cell>
        </row>
        <row r="397">
          <cell r="A397">
            <v>91</v>
          </cell>
        </row>
        <row r="398">
          <cell r="A398">
            <v>5</v>
          </cell>
        </row>
        <row r="399">
          <cell r="A399">
            <v>43</v>
          </cell>
        </row>
        <row r="400">
          <cell r="A400">
            <v>474</v>
          </cell>
        </row>
        <row r="401">
          <cell r="A401">
            <v>109</v>
          </cell>
        </row>
        <row r="402">
          <cell r="A402">
            <v>108</v>
          </cell>
        </row>
        <row r="403">
          <cell r="A403">
            <v>592</v>
          </cell>
        </row>
        <row r="404">
          <cell r="A404">
            <v>370</v>
          </cell>
        </row>
        <row r="405">
          <cell r="A405">
            <v>142</v>
          </cell>
        </row>
        <row r="406">
          <cell r="A406">
            <v>346</v>
          </cell>
        </row>
        <row r="407">
          <cell r="A407">
            <v>377</v>
          </cell>
        </row>
        <row r="408">
          <cell r="A408">
            <v>536</v>
          </cell>
        </row>
        <row r="409">
          <cell r="A409">
            <v>619</v>
          </cell>
        </row>
        <row r="410">
          <cell r="A410">
            <v>331</v>
          </cell>
        </row>
        <row r="411">
          <cell r="A411">
            <v>310</v>
          </cell>
        </row>
        <row r="412">
          <cell r="A412">
            <v>58</v>
          </cell>
        </row>
        <row r="413">
          <cell r="A413">
            <v>218</v>
          </cell>
        </row>
        <row r="414">
          <cell r="A414">
            <v>614</v>
          </cell>
        </row>
        <row r="415">
          <cell r="A415">
            <v>600</v>
          </cell>
        </row>
        <row r="416">
          <cell r="A416">
            <v>6</v>
          </cell>
        </row>
        <row r="417">
          <cell r="A417">
            <v>519</v>
          </cell>
        </row>
        <row r="418">
          <cell r="A418">
            <v>30</v>
          </cell>
        </row>
        <row r="419">
          <cell r="A419">
            <v>424</v>
          </cell>
        </row>
        <row r="420">
          <cell r="A420">
            <v>45</v>
          </cell>
        </row>
        <row r="421">
          <cell r="A421">
            <v>605</v>
          </cell>
        </row>
        <row r="422">
          <cell r="A422">
            <v>281</v>
          </cell>
        </row>
        <row r="423">
          <cell r="A423">
            <v>237</v>
          </cell>
        </row>
        <row r="424">
          <cell r="A424">
            <v>136</v>
          </cell>
        </row>
        <row r="425">
          <cell r="A425">
            <v>549</v>
          </cell>
        </row>
        <row r="426">
          <cell r="A426">
            <v>371</v>
          </cell>
        </row>
        <row r="427">
          <cell r="A427">
            <v>593</v>
          </cell>
        </row>
        <row r="428">
          <cell r="A428">
            <v>478</v>
          </cell>
        </row>
        <row r="429">
          <cell r="A429">
            <v>423</v>
          </cell>
        </row>
        <row r="430">
          <cell r="A430">
            <v>187</v>
          </cell>
        </row>
        <row r="431">
          <cell r="A431">
            <v>659</v>
          </cell>
        </row>
        <row r="432">
          <cell r="A432">
            <v>215</v>
          </cell>
        </row>
        <row r="433">
          <cell r="A433">
            <v>417</v>
          </cell>
        </row>
        <row r="434">
          <cell r="A434">
            <v>419</v>
          </cell>
        </row>
        <row r="435">
          <cell r="A435">
            <v>296</v>
          </cell>
        </row>
        <row r="436">
          <cell r="A436">
            <v>395</v>
          </cell>
        </row>
        <row r="437">
          <cell r="A437">
            <v>277</v>
          </cell>
        </row>
        <row r="438">
          <cell r="A438">
            <v>485</v>
          </cell>
        </row>
        <row r="439">
          <cell r="A439">
            <v>33</v>
          </cell>
        </row>
        <row r="440">
          <cell r="A440">
            <v>34</v>
          </cell>
        </row>
        <row r="441">
          <cell r="A441">
            <v>154</v>
          </cell>
        </row>
        <row r="442">
          <cell r="A442">
            <v>449</v>
          </cell>
        </row>
        <row r="443">
          <cell r="A443">
            <v>42</v>
          </cell>
        </row>
        <row r="444">
          <cell r="A444">
            <v>81</v>
          </cell>
        </row>
        <row r="445">
          <cell r="A445">
            <v>224</v>
          </cell>
        </row>
        <row r="446">
          <cell r="A446">
            <v>261</v>
          </cell>
        </row>
        <row r="447">
          <cell r="A447">
            <v>602</v>
          </cell>
        </row>
        <row r="448">
          <cell r="A448">
            <v>447</v>
          </cell>
        </row>
        <row r="449">
          <cell r="A449">
            <v>291</v>
          </cell>
        </row>
        <row r="450">
          <cell r="A450">
            <v>209</v>
          </cell>
        </row>
        <row r="451">
          <cell r="A451">
            <v>140</v>
          </cell>
        </row>
        <row r="452">
          <cell r="A452">
            <v>314</v>
          </cell>
        </row>
        <row r="453">
          <cell r="A453">
            <v>313</v>
          </cell>
        </row>
        <row r="454">
          <cell r="A454">
            <v>292</v>
          </cell>
        </row>
        <row r="455">
          <cell r="A455">
            <v>146</v>
          </cell>
        </row>
        <row r="456">
          <cell r="A456">
            <v>627</v>
          </cell>
        </row>
        <row r="457">
          <cell r="A457">
            <v>448</v>
          </cell>
        </row>
        <row r="458">
          <cell r="A458">
            <v>129</v>
          </cell>
        </row>
        <row r="459">
          <cell r="A459">
            <v>170</v>
          </cell>
        </row>
        <row r="460">
          <cell r="A460">
            <v>328</v>
          </cell>
        </row>
        <row r="461">
          <cell r="A461">
            <v>47</v>
          </cell>
        </row>
        <row r="462">
          <cell r="A462">
            <v>300</v>
          </cell>
        </row>
        <row r="463">
          <cell r="A463">
            <v>360</v>
          </cell>
        </row>
        <row r="464">
          <cell r="A464">
            <v>400</v>
          </cell>
        </row>
        <row r="465">
          <cell r="A465">
            <v>157</v>
          </cell>
        </row>
        <row r="466">
          <cell r="A466">
            <v>594</v>
          </cell>
        </row>
        <row r="467">
          <cell r="A467">
            <v>75</v>
          </cell>
        </row>
        <row r="468">
          <cell r="A468">
            <v>4</v>
          </cell>
        </row>
        <row r="469">
          <cell r="A469">
            <v>454</v>
          </cell>
        </row>
        <row r="470">
          <cell r="A470">
            <v>19</v>
          </cell>
        </row>
        <row r="471">
          <cell r="A471">
            <v>574</v>
          </cell>
        </row>
        <row r="472">
          <cell r="A472">
            <v>189</v>
          </cell>
        </row>
        <row r="473">
          <cell r="A473">
            <v>89</v>
          </cell>
        </row>
        <row r="474">
          <cell r="A474">
            <v>194</v>
          </cell>
        </row>
        <row r="475">
          <cell r="A475">
            <v>303</v>
          </cell>
        </row>
        <row r="476">
          <cell r="A476">
            <v>402</v>
          </cell>
        </row>
        <row r="477">
          <cell r="A477">
            <v>604</v>
          </cell>
        </row>
        <row r="478">
          <cell r="A478">
            <v>74</v>
          </cell>
        </row>
        <row r="479">
          <cell r="A479">
            <v>235</v>
          </cell>
        </row>
        <row r="480">
          <cell r="A480">
            <v>244</v>
          </cell>
        </row>
        <row r="481">
          <cell r="A481">
            <v>97</v>
          </cell>
        </row>
        <row r="482">
          <cell r="A482">
            <v>532</v>
          </cell>
        </row>
        <row r="483">
          <cell r="A483">
            <v>491</v>
          </cell>
        </row>
        <row r="484">
          <cell r="A484">
            <v>269</v>
          </cell>
        </row>
        <row r="485">
          <cell r="A485">
            <v>86</v>
          </cell>
        </row>
        <row r="486">
          <cell r="A486">
            <v>490</v>
          </cell>
        </row>
        <row r="487">
          <cell r="A487">
            <v>105</v>
          </cell>
        </row>
        <row r="488">
          <cell r="A488">
            <v>144</v>
          </cell>
        </row>
        <row r="489">
          <cell r="A489">
            <v>111</v>
          </cell>
        </row>
        <row r="490">
          <cell r="A490">
            <v>375</v>
          </cell>
        </row>
        <row r="491">
          <cell r="A491">
            <v>247</v>
          </cell>
        </row>
        <row r="492">
          <cell r="A492">
            <v>599</v>
          </cell>
        </row>
        <row r="493">
          <cell r="A493">
            <v>228</v>
          </cell>
        </row>
        <row r="494">
          <cell r="A494">
            <v>386</v>
          </cell>
        </row>
        <row r="495">
          <cell r="A495">
            <v>31</v>
          </cell>
        </row>
        <row r="496">
          <cell r="A496">
            <v>258</v>
          </cell>
        </row>
      </sheetData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266</v>
          </cell>
        </row>
        <row r="3">
          <cell r="A3">
            <v>662</v>
          </cell>
        </row>
        <row r="4">
          <cell r="A4">
            <v>441</v>
          </cell>
        </row>
        <row r="5">
          <cell r="A5">
            <v>383</v>
          </cell>
        </row>
        <row r="6">
          <cell r="A6">
            <v>492</v>
          </cell>
        </row>
        <row r="7">
          <cell r="A7">
            <v>505</v>
          </cell>
        </row>
        <row r="8">
          <cell r="A8">
            <v>152</v>
          </cell>
        </row>
        <row r="9">
          <cell r="A9">
            <v>367</v>
          </cell>
        </row>
        <row r="10">
          <cell r="A10">
            <v>551</v>
          </cell>
        </row>
        <row r="11">
          <cell r="A11">
            <v>239</v>
          </cell>
        </row>
        <row r="12">
          <cell r="A12">
            <v>262</v>
          </cell>
        </row>
        <row r="13">
          <cell r="A13">
            <v>280</v>
          </cell>
        </row>
        <row r="14">
          <cell r="A14">
            <v>60</v>
          </cell>
        </row>
        <row r="15">
          <cell r="A15">
            <v>652</v>
          </cell>
        </row>
        <row r="16">
          <cell r="A16">
            <v>174</v>
          </cell>
        </row>
        <row r="17">
          <cell r="A17">
            <v>73</v>
          </cell>
        </row>
        <row r="18">
          <cell r="A18">
            <v>346</v>
          </cell>
        </row>
        <row r="19">
          <cell r="A19">
            <v>335</v>
          </cell>
        </row>
        <row r="20">
          <cell r="A20">
            <v>52</v>
          </cell>
        </row>
        <row r="21">
          <cell r="A21">
            <v>187</v>
          </cell>
        </row>
        <row r="22">
          <cell r="A22">
            <v>614</v>
          </cell>
        </row>
        <row r="23">
          <cell r="A23">
            <v>510</v>
          </cell>
        </row>
        <row r="24">
          <cell r="A24">
            <v>665</v>
          </cell>
        </row>
        <row r="25">
          <cell r="A25">
            <v>618</v>
          </cell>
        </row>
        <row r="26">
          <cell r="A26">
            <v>366</v>
          </cell>
        </row>
        <row r="27">
          <cell r="A27">
            <v>31</v>
          </cell>
        </row>
        <row r="28">
          <cell r="A28">
            <v>353</v>
          </cell>
        </row>
        <row r="29">
          <cell r="A29">
            <v>131</v>
          </cell>
        </row>
        <row r="30">
          <cell r="A30">
            <v>161</v>
          </cell>
        </row>
        <row r="31">
          <cell r="A31">
            <v>108</v>
          </cell>
        </row>
        <row r="32">
          <cell r="A32">
            <v>351</v>
          </cell>
        </row>
        <row r="33">
          <cell r="A33">
            <v>394</v>
          </cell>
        </row>
        <row r="34">
          <cell r="A34">
            <v>129</v>
          </cell>
        </row>
        <row r="35">
          <cell r="A35">
            <v>606</v>
          </cell>
        </row>
        <row r="36">
          <cell r="A36">
            <v>32</v>
          </cell>
        </row>
        <row r="37">
          <cell r="A37">
            <v>350</v>
          </cell>
        </row>
        <row r="38">
          <cell r="A38">
            <v>125</v>
          </cell>
        </row>
        <row r="39">
          <cell r="A39">
            <v>9</v>
          </cell>
        </row>
        <row r="40">
          <cell r="A40">
            <v>104</v>
          </cell>
        </row>
        <row r="41">
          <cell r="A41">
            <v>642</v>
          </cell>
        </row>
        <row r="42">
          <cell r="A42">
            <v>319</v>
          </cell>
        </row>
        <row r="43">
          <cell r="A43">
            <v>90</v>
          </cell>
        </row>
        <row r="44">
          <cell r="A44">
            <v>415</v>
          </cell>
        </row>
        <row r="45">
          <cell r="A45">
            <v>535</v>
          </cell>
        </row>
        <row r="46">
          <cell r="A46">
            <v>416</v>
          </cell>
        </row>
        <row r="47">
          <cell r="A47">
            <v>124</v>
          </cell>
        </row>
        <row r="48">
          <cell r="A48">
            <v>371</v>
          </cell>
        </row>
        <row r="49">
          <cell r="A49">
            <v>385</v>
          </cell>
        </row>
        <row r="50">
          <cell r="A50">
            <v>55</v>
          </cell>
        </row>
        <row r="51">
          <cell r="A51">
            <v>36</v>
          </cell>
        </row>
        <row r="52">
          <cell r="A52">
            <v>651</v>
          </cell>
        </row>
        <row r="53">
          <cell r="A53">
            <v>647</v>
          </cell>
        </row>
        <row r="54">
          <cell r="A54">
            <v>118</v>
          </cell>
        </row>
        <row r="55">
          <cell r="A55">
            <v>8</v>
          </cell>
        </row>
        <row r="56">
          <cell r="A56">
            <v>56</v>
          </cell>
        </row>
        <row r="57">
          <cell r="A57">
            <v>185</v>
          </cell>
        </row>
        <row r="58">
          <cell r="A58">
            <v>72</v>
          </cell>
        </row>
        <row r="59">
          <cell r="A59">
            <v>294</v>
          </cell>
        </row>
        <row r="60">
          <cell r="A60">
            <v>260</v>
          </cell>
        </row>
        <row r="61">
          <cell r="A61">
            <v>10</v>
          </cell>
        </row>
        <row r="62">
          <cell r="A62">
            <v>284</v>
          </cell>
        </row>
        <row r="63">
          <cell r="A63">
            <v>175</v>
          </cell>
        </row>
        <row r="64">
          <cell r="A64">
            <v>625</v>
          </cell>
        </row>
        <row r="65">
          <cell r="A65">
            <v>631</v>
          </cell>
        </row>
        <row r="66">
          <cell r="A66">
            <v>198</v>
          </cell>
        </row>
        <row r="67">
          <cell r="A67">
            <v>519</v>
          </cell>
        </row>
        <row r="68">
          <cell r="A68">
            <v>449</v>
          </cell>
        </row>
        <row r="69">
          <cell r="A69">
            <v>370</v>
          </cell>
        </row>
        <row r="70">
          <cell r="A70">
            <v>611</v>
          </cell>
        </row>
        <row r="71">
          <cell r="A71">
            <v>114</v>
          </cell>
        </row>
        <row r="72">
          <cell r="A72">
            <v>334</v>
          </cell>
        </row>
        <row r="73">
          <cell r="A73">
            <v>301</v>
          </cell>
        </row>
        <row r="74">
          <cell r="A74">
            <v>106</v>
          </cell>
        </row>
        <row r="75">
          <cell r="A75">
            <v>5</v>
          </cell>
        </row>
        <row r="76">
          <cell r="A76">
            <v>336</v>
          </cell>
        </row>
        <row r="77">
          <cell r="A77">
            <v>166</v>
          </cell>
        </row>
        <row r="78">
          <cell r="A78">
            <v>636</v>
          </cell>
        </row>
        <row r="79">
          <cell r="A79">
            <v>368</v>
          </cell>
        </row>
        <row r="80">
          <cell r="A80">
            <v>448</v>
          </cell>
        </row>
        <row r="81">
          <cell r="A81">
            <v>576</v>
          </cell>
        </row>
        <row r="82">
          <cell r="A82">
            <v>122</v>
          </cell>
        </row>
        <row r="83">
          <cell r="A83">
            <v>158</v>
          </cell>
        </row>
        <row r="84">
          <cell r="A84">
            <v>516</v>
          </cell>
        </row>
        <row r="85">
          <cell r="A85">
            <v>226</v>
          </cell>
        </row>
        <row r="86">
          <cell r="A86">
            <v>643</v>
          </cell>
        </row>
        <row r="87">
          <cell r="A87">
            <v>403</v>
          </cell>
        </row>
        <row r="88">
          <cell r="A88">
            <v>360</v>
          </cell>
        </row>
        <row r="89">
          <cell r="A89">
            <v>295</v>
          </cell>
        </row>
        <row r="90">
          <cell r="A90">
            <v>478</v>
          </cell>
        </row>
        <row r="91">
          <cell r="A91">
            <v>277</v>
          </cell>
        </row>
        <row r="92">
          <cell r="A92">
            <v>497</v>
          </cell>
        </row>
        <row r="93">
          <cell r="A93">
            <v>395</v>
          </cell>
        </row>
        <row r="94">
          <cell r="A94">
            <v>256</v>
          </cell>
        </row>
        <row r="95">
          <cell r="A95">
            <v>309</v>
          </cell>
        </row>
        <row r="96">
          <cell r="A96">
            <v>45</v>
          </cell>
        </row>
        <row r="97">
          <cell r="A97">
            <v>200</v>
          </cell>
        </row>
        <row r="98">
          <cell r="A98">
            <v>227</v>
          </cell>
        </row>
        <row r="99">
          <cell r="A99">
            <v>33</v>
          </cell>
        </row>
        <row r="100">
          <cell r="A100">
            <v>391</v>
          </cell>
        </row>
        <row r="101">
          <cell r="A101">
            <v>419</v>
          </cell>
        </row>
        <row r="102">
          <cell r="A102">
            <v>46</v>
          </cell>
        </row>
        <row r="103">
          <cell r="A103">
            <v>265</v>
          </cell>
        </row>
        <row r="104">
          <cell r="A104">
            <v>577</v>
          </cell>
        </row>
        <row r="105">
          <cell r="A105">
            <v>197</v>
          </cell>
        </row>
        <row r="106">
          <cell r="A106">
            <v>632</v>
          </cell>
        </row>
        <row r="107">
          <cell r="A107">
            <v>664</v>
          </cell>
        </row>
        <row r="108">
          <cell r="A108">
            <v>127</v>
          </cell>
        </row>
        <row r="109">
          <cell r="A109">
            <v>536</v>
          </cell>
        </row>
        <row r="110">
          <cell r="A110">
            <v>330</v>
          </cell>
        </row>
        <row r="111">
          <cell r="A111">
            <v>386</v>
          </cell>
        </row>
        <row r="112">
          <cell r="A112">
            <v>445</v>
          </cell>
        </row>
        <row r="113">
          <cell r="A113">
            <v>465</v>
          </cell>
        </row>
        <row r="114">
          <cell r="A114">
            <v>254</v>
          </cell>
        </row>
        <row r="115">
          <cell r="A115">
            <v>381</v>
          </cell>
        </row>
        <row r="116">
          <cell r="A116">
            <v>331</v>
          </cell>
        </row>
        <row r="117">
          <cell r="A117">
            <v>384</v>
          </cell>
        </row>
        <row r="118">
          <cell r="A118">
            <v>230</v>
          </cell>
        </row>
        <row r="119">
          <cell r="A119">
            <v>328</v>
          </cell>
        </row>
        <row r="120">
          <cell r="A120">
            <v>19</v>
          </cell>
        </row>
        <row r="121">
          <cell r="A121">
            <v>119</v>
          </cell>
        </row>
        <row r="122">
          <cell r="A122">
            <v>352</v>
          </cell>
        </row>
        <row r="123">
          <cell r="A123">
            <v>598</v>
          </cell>
        </row>
        <row r="124">
          <cell r="A124">
            <v>42</v>
          </cell>
        </row>
        <row r="125">
          <cell r="A125">
            <v>630</v>
          </cell>
        </row>
        <row r="126">
          <cell r="A126">
            <v>418</v>
          </cell>
        </row>
        <row r="127">
          <cell r="A127">
            <v>236</v>
          </cell>
        </row>
        <row r="128">
          <cell r="A128">
            <v>612</v>
          </cell>
        </row>
        <row r="129">
          <cell r="A129">
            <v>95</v>
          </cell>
        </row>
        <row r="130">
          <cell r="A130">
            <v>240</v>
          </cell>
        </row>
        <row r="131">
          <cell r="A131">
            <v>296</v>
          </cell>
        </row>
        <row r="132">
          <cell r="A132">
            <v>94</v>
          </cell>
        </row>
        <row r="133">
          <cell r="A133">
            <v>110</v>
          </cell>
        </row>
        <row r="134">
          <cell r="A134">
            <v>558</v>
          </cell>
        </row>
        <row r="135">
          <cell r="A135">
            <v>474</v>
          </cell>
        </row>
        <row r="136">
          <cell r="A136">
            <v>171</v>
          </cell>
        </row>
        <row r="137">
          <cell r="A137">
            <v>627</v>
          </cell>
        </row>
        <row r="138">
          <cell r="A138">
            <v>15</v>
          </cell>
        </row>
        <row r="139">
          <cell r="A139">
            <v>23</v>
          </cell>
        </row>
        <row r="140">
          <cell r="A140">
            <v>569</v>
          </cell>
        </row>
        <row r="141">
          <cell r="A141">
            <v>30</v>
          </cell>
        </row>
        <row r="142">
          <cell r="A142">
            <v>20</v>
          </cell>
        </row>
        <row r="143">
          <cell r="A143">
            <v>592</v>
          </cell>
        </row>
        <row r="144">
          <cell r="A144">
            <v>65</v>
          </cell>
        </row>
        <row r="145">
          <cell r="A145">
            <v>469</v>
          </cell>
        </row>
        <row r="146">
          <cell r="A146">
            <v>212</v>
          </cell>
        </row>
        <row r="147">
          <cell r="A147">
            <v>192</v>
          </cell>
        </row>
        <row r="148">
          <cell r="A148">
            <v>359</v>
          </cell>
        </row>
        <row r="149">
          <cell r="A149">
            <v>257</v>
          </cell>
        </row>
        <row r="150">
          <cell r="A150">
            <v>357</v>
          </cell>
        </row>
        <row r="151">
          <cell r="A151">
            <v>355</v>
          </cell>
        </row>
        <row r="152">
          <cell r="A152">
            <v>621</v>
          </cell>
        </row>
        <row r="153">
          <cell r="A153">
            <v>557</v>
          </cell>
        </row>
        <row r="154">
          <cell r="A154">
            <v>190</v>
          </cell>
        </row>
        <row r="155">
          <cell r="A155">
            <v>41</v>
          </cell>
        </row>
        <row r="156">
          <cell r="A156">
            <v>446</v>
          </cell>
        </row>
        <row r="157">
          <cell r="A157">
            <v>244</v>
          </cell>
        </row>
        <row r="158">
          <cell r="A158">
            <v>128</v>
          </cell>
        </row>
        <row r="159">
          <cell r="A159">
            <v>40</v>
          </cell>
        </row>
        <row r="160">
          <cell r="A160">
            <v>348</v>
          </cell>
        </row>
        <row r="161">
          <cell r="A161">
            <v>322</v>
          </cell>
        </row>
        <row r="162">
          <cell r="A162">
            <v>170</v>
          </cell>
        </row>
        <row r="163">
          <cell r="A163">
            <v>655</v>
          </cell>
        </row>
        <row r="164">
          <cell r="A164">
            <v>98</v>
          </cell>
        </row>
        <row r="165">
          <cell r="A165">
            <v>570</v>
          </cell>
        </row>
        <row r="166">
          <cell r="A166">
            <v>456</v>
          </cell>
        </row>
        <row r="167">
          <cell r="A167">
            <v>378</v>
          </cell>
        </row>
        <row r="168">
          <cell r="A168">
            <v>321</v>
          </cell>
        </row>
        <row r="169">
          <cell r="A169">
            <v>283</v>
          </cell>
        </row>
        <row r="170">
          <cell r="A170">
            <v>565</v>
          </cell>
        </row>
        <row r="171">
          <cell r="A171">
            <v>617</v>
          </cell>
        </row>
        <row r="172">
          <cell r="A172">
            <v>398</v>
          </cell>
        </row>
        <row r="173">
          <cell r="A173">
            <v>635</v>
          </cell>
        </row>
        <row r="174">
          <cell r="A174">
            <v>482</v>
          </cell>
        </row>
        <row r="175">
          <cell r="A175">
            <v>468</v>
          </cell>
        </row>
        <row r="176">
          <cell r="A176">
            <v>310</v>
          </cell>
        </row>
        <row r="177">
          <cell r="A177">
            <v>215</v>
          </cell>
        </row>
        <row r="178">
          <cell r="A178">
            <v>247</v>
          </cell>
        </row>
        <row r="179">
          <cell r="A179">
            <v>405</v>
          </cell>
        </row>
        <row r="180">
          <cell r="A180">
            <v>150</v>
          </cell>
        </row>
        <row r="181">
          <cell r="A181">
            <v>139</v>
          </cell>
        </row>
        <row r="182">
          <cell r="A182">
            <v>506</v>
          </cell>
        </row>
        <row r="183">
          <cell r="A183">
            <v>639</v>
          </cell>
        </row>
        <row r="184">
          <cell r="A184">
            <v>568</v>
          </cell>
        </row>
        <row r="185">
          <cell r="A185">
            <v>50</v>
          </cell>
        </row>
        <row r="186">
          <cell r="A186">
            <v>126</v>
          </cell>
        </row>
        <row r="187">
          <cell r="A187">
            <v>313</v>
          </cell>
        </row>
        <row r="188">
          <cell r="A188">
            <v>105</v>
          </cell>
        </row>
        <row r="189">
          <cell r="A189">
            <v>293</v>
          </cell>
        </row>
        <row r="190">
          <cell r="A190">
            <v>372</v>
          </cell>
        </row>
        <row r="191">
          <cell r="A191">
            <v>189</v>
          </cell>
        </row>
        <row r="192">
          <cell r="A192">
            <v>137</v>
          </cell>
        </row>
        <row r="193">
          <cell r="A193">
            <v>138</v>
          </cell>
        </row>
        <row r="194">
          <cell r="A194">
            <v>259</v>
          </cell>
        </row>
        <row r="195">
          <cell r="A195">
            <v>24</v>
          </cell>
        </row>
        <row r="196">
          <cell r="A196">
            <v>83</v>
          </cell>
        </row>
        <row r="197">
          <cell r="A197">
            <v>144</v>
          </cell>
        </row>
        <row r="198">
          <cell r="A198">
            <v>342</v>
          </cell>
        </row>
        <row r="199">
          <cell r="A199">
            <v>369</v>
          </cell>
        </row>
        <row r="200">
          <cell r="A200">
            <v>417</v>
          </cell>
        </row>
        <row r="201">
          <cell r="A201">
            <v>307</v>
          </cell>
        </row>
        <row r="202">
          <cell r="A202">
            <v>233</v>
          </cell>
        </row>
        <row r="203">
          <cell r="A203">
            <v>451</v>
          </cell>
        </row>
        <row r="204">
          <cell r="A204">
            <v>649</v>
          </cell>
        </row>
        <row r="205">
          <cell r="A205">
            <v>202</v>
          </cell>
        </row>
        <row r="206">
          <cell r="A206">
            <v>390</v>
          </cell>
        </row>
        <row r="207">
          <cell r="A207">
            <v>18</v>
          </cell>
        </row>
        <row r="208">
          <cell r="A208">
            <v>597</v>
          </cell>
        </row>
        <row r="209">
          <cell r="A209">
            <v>345</v>
          </cell>
        </row>
        <row r="210">
          <cell r="A210">
            <v>374</v>
          </cell>
        </row>
        <row r="211">
          <cell r="A211">
            <v>217</v>
          </cell>
        </row>
        <row r="212">
          <cell r="A212">
            <v>111</v>
          </cell>
        </row>
        <row r="213">
          <cell r="A213">
            <v>292</v>
          </cell>
        </row>
        <row r="214">
          <cell r="A214">
            <v>511</v>
          </cell>
        </row>
        <row r="215">
          <cell r="A215">
            <v>183</v>
          </cell>
        </row>
        <row r="216">
          <cell r="A216">
            <v>573</v>
          </cell>
        </row>
        <row r="217">
          <cell r="A217">
            <v>231</v>
          </cell>
        </row>
        <row r="218">
          <cell r="A218">
            <v>315</v>
          </cell>
        </row>
        <row r="219">
          <cell r="A219">
            <v>324</v>
          </cell>
        </row>
        <row r="220">
          <cell r="A220">
            <v>290</v>
          </cell>
        </row>
        <row r="221">
          <cell r="A221">
            <v>521</v>
          </cell>
        </row>
        <row r="222">
          <cell r="A222">
            <v>595</v>
          </cell>
        </row>
        <row r="223">
          <cell r="A223">
            <v>145</v>
          </cell>
        </row>
        <row r="224">
          <cell r="A224">
            <v>229</v>
          </cell>
        </row>
        <row r="225">
          <cell r="A225">
            <v>561</v>
          </cell>
        </row>
        <row r="226">
          <cell r="A226">
            <v>429</v>
          </cell>
        </row>
        <row r="227">
          <cell r="A227">
            <v>590</v>
          </cell>
        </row>
        <row r="228">
          <cell r="A228">
            <v>278</v>
          </cell>
        </row>
        <row r="229">
          <cell r="A229">
            <v>438</v>
          </cell>
        </row>
        <row r="230">
          <cell r="A230">
            <v>151</v>
          </cell>
        </row>
        <row r="231">
          <cell r="A231">
            <v>663</v>
          </cell>
        </row>
        <row r="232">
          <cell r="A232">
            <v>634</v>
          </cell>
        </row>
        <row r="233">
          <cell r="A233">
            <v>164</v>
          </cell>
        </row>
        <row r="234">
          <cell r="A234">
            <v>291</v>
          </cell>
        </row>
        <row r="235">
          <cell r="A235">
            <v>545</v>
          </cell>
        </row>
        <row r="236">
          <cell r="A236">
            <v>44</v>
          </cell>
        </row>
        <row r="237">
          <cell r="A237">
            <v>434</v>
          </cell>
        </row>
        <row r="238">
          <cell r="A238">
            <v>54</v>
          </cell>
        </row>
        <row r="239">
          <cell r="A239">
            <v>67</v>
          </cell>
        </row>
        <row r="240">
          <cell r="A240">
            <v>601</v>
          </cell>
        </row>
        <row r="241">
          <cell r="A241">
            <v>389</v>
          </cell>
        </row>
        <row r="242">
          <cell r="A242">
            <v>157</v>
          </cell>
        </row>
        <row r="243">
          <cell r="A243">
            <v>82</v>
          </cell>
        </row>
        <row r="244">
          <cell r="A244">
            <v>287</v>
          </cell>
        </row>
        <row r="245">
          <cell r="A245">
            <v>113</v>
          </cell>
        </row>
        <row r="246">
          <cell r="A246">
            <v>272</v>
          </cell>
        </row>
        <row r="247">
          <cell r="A247">
            <v>264</v>
          </cell>
        </row>
        <row r="248">
          <cell r="A248">
            <v>392</v>
          </cell>
        </row>
        <row r="249">
          <cell r="A249">
            <v>167</v>
          </cell>
        </row>
        <row r="250">
          <cell r="A250">
            <v>85</v>
          </cell>
        </row>
        <row r="251">
          <cell r="A251">
            <v>591</v>
          </cell>
        </row>
        <row r="252">
          <cell r="A252">
            <v>356</v>
          </cell>
        </row>
        <row r="253">
          <cell r="A253">
            <v>530</v>
          </cell>
        </row>
        <row r="254">
          <cell r="A254">
            <v>629</v>
          </cell>
        </row>
        <row r="255">
          <cell r="A255">
            <v>246</v>
          </cell>
        </row>
        <row r="256">
          <cell r="A256">
            <v>134</v>
          </cell>
        </row>
        <row r="257">
          <cell r="A257">
            <v>267</v>
          </cell>
        </row>
        <row r="258">
          <cell r="A258">
            <v>358</v>
          </cell>
        </row>
        <row r="259">
          <cell r="A259">
            <v>14</v>
          </cell>
        </row>
        <row r="260">
          <cell r="A260">
            <v>554</v>
          </cell>
        </row>
        <row r="261">
          <cell r="A261">
            <v>79</v>
          </cell>
        </row>
        <row r="262">
          <cell r="A262">
            <v>402</v>
          </cell>
        </row>
        <row r="263">
          <cell r="A263">
            <v>208</v>
          </cell>
        </row>
        <row r="264">
          <cell r="A264">
            <v>159</v>
          </cell>
        </row>
        <row r="265">
          <cell r="A265">
            <v>172</v>
          </cell>
        </row>
        <row r="266">
          <cell r="A266">
            <v>552</v>
          </cell>
        </row>
        <row r="267">
          <cell r="A267">
            <v>550</v>
          </cell>
        </row>
        <row r="268">
          <cell r="A268">
            <v>454</v>
          </cell>
        </row>
        <row r="269">
          <cell r="A269">
            <v>477</v>
          </cell>
        </row>
        <row r="270">
          <cell r="A270">
            <v>241</v>
          </cell>
        </row>
        <row r="271">
          <cell r="A271">
            <v>201</v>
          </cell>
        </row>
        <row r="272">
          <cell r="A272">
            <v>628</v>
          </cell>
        </row>
        <row r="273">
          <cell r="A273">
            <v>29</v>
          </cell>
        </row>
        <row r="274">
          <cell r="A274">
            <v>532</v>
          </cell>
        </row>
        <row r="275">
          <cell r="A275">
            <v>579</v>
          </cell>
        </row>
        <row r="276">
          <cell r="A276">
            <v>135</v>
          </cell>
        </row>
        <row r="277">
          <cell r="A277">
            <v>633</v>
          </cell>
        </row>
        <row r="278">
          <cell r="A278">
            <v>542</v>
          </cell>
        </row>
        <row r="279">
          <cell r="A279">
            <v>77</v>
          </cell>
        </row>
        <row r="280">
          <cell r="A280">
            <v>194</v>
          </cell>
        </row>
        <row r="281">
          <cell r="A281">
            <v>661</v>
          </cell>
        </row>
        <row r="282">
          <cell r="A282">
            <v>61</v>
          </cell>
        </row>
        <row r="283">
          <cell r="A283">
            <v>574</v>
          </cell>
        </row>
        <row r="284">
          <cell r="A284">
            <v>99</v>
          </cell>
        </row>
        <row r="285">
          <cell r="A285">
            <v>320</v>
          </cell>
        </row>
        <row r="286">
          <cell r="A286">
            <v>274</v>
          </cell>
        </row>
        <row r="287">
          <cell r="A287">
            <v>404</v>
          </cell>
        </row>
        <row r="288">
          <cell r="A288">
            <v>140</v>
          </cell>
        </row>
        <row r="289">
          <cell r="A289">
            <v>102</v>
          </cell>
        </row>
        <row r="290">
          <cell r="A290">
            <v>460</v>
          </cell>
        </row>
        <row r="291">
          <cell r="A291">
            <v>490</v>
          </cell>
        </row>
        <row r="292">
          <cell r="A292">
            <v>26</v>
          </cell>
        </row>
        <row r="293">
          <cell r="A293">
            <v>87</v>
          </cell>
        </row>
        <row r="294">
          <cell r="A294">
            <v>396</v>
          </cell>
        </row>
        <row r="295">
          <cell r="A295">
            <v>375</v>
          </cell>
        </row>
        <row r="296">
          <cell r="A296">
            <v>28</v>
          </cell>
        </row>
        <row r="297">
          <cell r="A297">
            <v>37</v>
          </cell>
        </row>
        <row r="298">
          <cell r="A298">
            <v>564</v>
          </cell>
        </row>
        <row r="299">
          <cell r="A299">
            <v>344</v>
          </cell>
        </row>
        <row r="300">
          <cell r="A300">
            <v>349</v>
          </cell>
        </row>
        <row r="301">
          <cell r="A301">
            <v>514</v>
          </cell>
        </row>
        <row r="302">
          <cell r="A302">
            <v>133</v>
          </cell>
        </row>
        <row r="303">
          <cell r="A303">
            <v>303</v>
          </cell>
        </row>
        <row r="304">
          <cell r="A304">
            <v>347</v>
          </cell>
        </row>
        <row r="305">
          <cell r="A305">
            <v>116</v>
          </cell>
        </row>
        <row r="306">
          <cell r="A306">
            <v>603</v>
          </cell>
        </row>
        <row r="307">
          <cell r="A307">
            <v>298</v>
          </cell>
        </row>
        <row r="308">
          <cell r="A308">
            <v>450</v>
          </cell>
        </row>
        <row r="309">
          <cell r="A309">
            <v>332</v>
          </cell>
        </row>
        <row r="310">
          <cell r="A310">
            <v>120</v>
          </cell>
        </row>
        <row r="311">
          <cell r="A311">
            <v>380</v>
          </cell>
        </row>
        <row r="312">
          <cell r="A312">
            <v>616</v>
          </cell>
        </row>
        <row r="313">
          <cell r="A313">
            <v>268</v>
          </cell>
        </row>
        <row r="314">
          <cell r="A314">
            <v>169</v>
          </cell>
        </row>
        <row r="315">
          <cell r="A315">
            <v>96</v>
          </cell>
        </row>
        <row r="316">
          <cell r="A316">
            <v>147</v>
          </cell>
        </row>
        <row r="317">
          <cell r="A317">
            <v>623</v>
          </cell>
        </row>
        <row r="318">
          <cell r="A318">
            <v>566</v>
          </cell>
        </row>
        <row r="319">
          <cell r="A319">
            <v>333</v>
          </cell>
        </row>
        <row r="320">
          <cell r="A320">
            <v>520</v>
          </cell>
        </row>
        <row r="321">
          <cell r="A321">
            <v>275</v>
          </cell>
        </row>
        <row r="322">
          <cell r="A322">
            <v>211</v>
          </cell>
        </row>
        <row r="323">
          <cell r="A323">
            <v>276</v>
          </cell>
        </row>
        <row r="324">
          <cell r="A324">
            <v>1</v>
          </cell>
        </row>
        <row r="325">
          <cell r="A325">
            <v>424</v>
          </cell>
        </row>
        <row r="326">
          <cell r="A326">
            <v>4</v>
          </cell>
        </row>
        <row r="327">
          <cell r="A327">
            <v>89</v>
          </cell>
        </row>
        <row r="328">
          <cell r="A328">
            <v>581</v>
          </cell>
        </row>
        <row r="329">
          <cell r="A329">
            <v>608</v>
          </cell>
        </row>
        <row r="330">
          <cell r="A330">
            <v>406</v>
          </cell>
        </row>
        <row r="331">
          <cell r="A331">
            <v>659</v>
          </cell>
        </row>
        <row r="332">
          <cell r="A332">
            <v>524</v>
          </cell>
        </row>
        <row r="333">
          <cell r="A333">
            <v>228</v>
          </cell>
        </row>
        <row r="334">
          <cell r="A334">
            <v>467</v>
          </cell>
        </row>
        <row r="335">
          <cell r="A335">
            <v>414</v>
          </cell>
        </row>
        <row r="336">
          <cell r="A336">
            <v>281</v>
          </cell>
        </row>
        <row r="337">
          <cell r="A337">
            <v>549</v>
          </cell>
        </row>
        <row r="338">
          <cell r="A338">
            <v>35</v>
          </cell>
        </row>
        <row r="339">
          <cell r="A339">
            <v>494</v>
          </cell>
        </row>
        <row r="340">
          <cell r="A340">
            <v>214</v>
          </cell>
        </row>
        <row r="341">
          <cell r="A341">
            <v>518</v>
          </cell>
        </row>
        <row r="342">
          <cell r="A342">
            <v>593</v>
          </cell>
        </row>
        <row r="343">
          <cell r="A343">
            <v>279</v>
          </cell>
        </row>
        <row r="344">
          <cell r="A344">
            <v>305</v>
          </cell>
        </row>
        <row r="345">
          <cell r="A345">
            <v>323</v>
          </cell>
        </row>
        <row r="346">
          <cell r="A346">
            <v>273</v>
          </cell>
        </row>
        <row r="347">
          <cell r="A347">
            <v>382</v>
          </cell>
        </row>
        <row r="348">
          <cell r="A348">
            <v>49</v>
          </cell>
        </row>
        <row r="349">
          <cell r="A349">
            <v>117</v>
          </cell>
        </row>
        <row r="350">
          <cell r="A350">
            <v>142</v>
          </cell>
        </row>
        <row r="351">
          <cell r="A351">
            <v>207</v>
          </cell>
        </row>
        <row r="352">
          <cell r="A352">
            <v>148</v>
          </cell>
        </row>
        <row r="353">
          <cell r="A353">
            <v>489</v>
          </cell>
        </row>
        <row r="354">
          <cell r="A354">
            <v>329</v>
          </cell>
        </row>
        <row r="355">
          <cell r="A355">
            <v>285</v>
          </cell>
        </row>
        <row r="356">
          <cell r="A356">
            <v>141</v>
          </cell>
        </row>
        <row r="357">
          <cell r="A357">
            <v>626</v>
          </cell>
        </row>
        <row r="358">
          <cell r="A358">
            <v>397</v>
          </cell>
        </row>
        <row r="359">
          <cell r="A359">
            <v>666</v>
          </cell>
        </row>
        <row r="360">
          <cell r="A360">
            <v>637</v>
          </cell>
        </row>
        <row r="361">
          <cell r="A361">
            <v>622</v>
          </cell>
        </row>
        <row r="362">
          <cell r="A362">
            <v>430</v>
          </cell>
        </row>
        <row r="363">
          <cell r="A363">
            <v>387</v>
          </cell>
        </row>
        <row r="364">
          <cell r="A364">
            <v>486</v>
          </cell>
        </row>
        <row r="365">
          <cell r="A365">
            <v>646</v>
          </cell>
        </row>
        <row r="366">
          <cell r="A366">
            <v>487</v>
          </cell>
        </row>
        <row r="367">
          <cell r="A367">
            <v>388</v>
          </cell>
        </row>
        <row r="368">
          <cell r="A368">
            <v>409</v>
          </cell>
        </row>
        <row r="369">
          <cell r="A369">
            <v>149</v>
          </cell>
        </row>
        <row r="370">
          <cell r="A370">
            <v>525</v>
          </cell>
        </row>
        <row r="371">
          <cell r="A371">
            <v>53</v>
          </cell>
        </row>
        <row r="372">
          <cell r="A372">
            <v>221</v>
          </cell>
        </row>
        <row r="373">
          <cell r="A373">
            <v>162</v>
          </cell>
        </row>
        <row r="374">
          <cell r="A374">
            <v>472</v>
          </cell>
        </row>
        <row r="375">
          <cell r="A375">
            <v>318</v>
          </cell>
        </row>
        <row r="376">
          <cell r="A376">
            <v>442</v>
          </cell>
        </row>
        <row r="377">
          <cell r="A377">
            <v>339</v>
          </cell>
        </row>
        <row r="378">
          <cell r="A378">
            <v>485</v>
          </cell>
        </row>
        <row r="379">
          <cell r="A379">
            <v>364</v>
          </cell>
        </row>
        <row r="380">
          <cell r="A380">
            <v>656</v>
          </cell>
        </row>
        <row r="381">
          <cell r="A381">
            <v>143</v>
          </cell>
        </row>
        <row r="382">
          <cell r="A382">
            <v>299</v>
          </cell>
        </row>
        <row r="383">
          <cell r="A383">
            <v>100</v>
          </cell>
        </row>
        <row r="384">
          <cell r="A384">
            <v>327</v>
          </cell>
        </row>
        <row r="385">
          <cell r="A385">
            <v>220</v>
          </cell>
        </row>
        <row r="386">
          <cell r="A386">
            <v>222</v>
          </cell>
        </row>
        <row r="387">
          <cell r="A387">
            <v>499</v>
          </cell>
        </row>
        <row r="388">
          <cell r="A388">
            <v>481</v>
          </cell>
        </row>
        <row r="389">
          <cell r="A389">
            <v>613</v>
          </cell>
        </row>
        <row r="390">
          <cell r="A390">
            <v>112</v>
          </cell>
        </row>
        <row r="391">
          <cell r="A391">
            <v>204</v>
          </cell>
        </row>
        <row r="392">
          <cell r="A392">
            <v>393</v>
          </cell>
        </row>
        <row r="393">
          <cell r="A393">
            <v>3</v>
          </cell>
        </row>
        <row r="394">
          <cell r="A394">
            <v>578</v>
          </cell>
        </row>
        <row r="395">
          <cell r="A395">
            <v>47</v>
          </cell>
        </row>
        <row r="396">
          <cell r="A396">
            <v>311</v>
          </cell>
        </row>
        <row r="397">
          <cell r="A397">
            <v>182</v>
          </cell>
        </row>
        <row r="398">
          <cell r="A398">
            <v>21</v>
          </cell>
        </row>
        <row r="399">
          <cell r="A399">
            <v>62</v>
          </cell>
        </row>
        <row r="400">
          <cell r="A400">
            <v>180</v>
          </cell>
        </row>
        <row r="401">
          <cell r="A401">
            <v>498</v>
          </cell>
        </row>
        <row r="402">
          <cell r="A402">
            <v>66</v>
          </cell>
        </row>
        <row r="403">
          <cell r="A403">
            <v>615</v>
          </cell>
        </row>
        <row r="404">
          <cell r="A404">
            <v>660</v>
          </cell>
        </row>
        <row r="405">
          <cell r="A405">
            <v>130</v>
          </cell>
        </row>
        <row r="406">
          <cell r="A406">
            <v>361</v>
          </cell>
        </row>
        <row r="407">
          <cell r="A407">
            <v>258</v>
          </cell>
        </row>
        <row r="408">
          <cell r="A408">
            <v>600</v>
          </cell>
        </row>
        <row r="409">
          <cell r="A409">
            <v>34</v>
          </cell>
        </row>
        <row r="410">
          <cell r="A410">
            <v>16</v>
          </cell>
        </row>
        <row r="411">
          <cell r="A411">
            <v>306</v>
          </cell>
        </row>
        <row r="412">
          <cell r="A412">
            <v>195</v>
          </cell>
        </row>
        <row r="413">
          <cell r="A413">
            <v>184</v>
          </cell>
        </row>
        <row r="414">
          <cell r="A414">
            <v>289</v>
          </cell>
        </row>
        <row r="415">
          <cell r="A415">
            <v>186</v>
          </cell>
        </row>
        <row r="416">
          <cell r="A416">
            <v>423</v>
          </cell>
        </row>
        <row r="417">
          <cell r="A417">
            <v>317</v>
          </cell>
        </row>
        <row r="418">
          <cell r="A418">
            <v>51</v>
          </cell>
        </row>
        <row r="419">
          <cell r="A419">
            <v>218</v>
          </cell>
        </row>
        <row r="420">
          <cell r="A420">
            <v>121</v>
          </cell>
        </row>
        <row r="421">
          <cell r="A421">
            <v>115</v>
          </cell>
        </row>
        <row r="422">
          <cell r="A422">
            <v>203</v>
          </cell>
        </row>
        <row r="423">
          <cell r="A423">
            <v>199</v>
          </cell>
        </row>
        <row r="424">
          <cell r="A424">
            <v>411</v>
          </cell>
        </row>
        <row r="425">
          <cell r="A425">
            <v>249</v>
          </cell>
        </row>
        <row r="426">
          <cell r="A426">
            <v>567</v>
          </cell>
        </row>
        <row r="427">
          <cell r="A427">
            <v>325</v>
          </cell>
        </row>
        <row r="428">
          <cell r="A428">
            <v>338</v>
          </cell>
        </row>
        <row r="429">
          <cell r="A429">
            <v>263</v>
          </cell>
        </row>
        <row r="430">
          <cell r="A430">
            <v>533</v>
          </cell>
        </row>
        <row r="431">
          <cell r="A431">
            <v>59</v>
          </cell>
        </row>
        <row r="432">
          <cell r="A432">
            <v>373</v>
          </cell>
        </row>
        <row r="433">
          <cell r="A433">
            <v>209</v>
          </cell>
        </row>
        <row r="434">
          <cell r="A434">
            <v>421</v>
          </cell>
        </row>
        <row r="435">
          <cell r="A435">
            <v>528</v>
          </cell>
        </row>
        <row r="436">
          <cell r="A436">
            <v>179</v>
          </cell>
        </row>
        <row r="437">
          <cell r="A437">
            <v>401</v>
          </cell>
        </row>
        <row r="438">
          <cell r="A438">
            <v>193</v>
          </cell>
        </row>
        <row r="439">
          <cell r="A439">
            <v>488</v>
          </cell>
        </row>
        <row r="440">
          <cell r="A440">
            <v>39</v>
          </cell>
        </row>
        <row r="441">
          <cell r="A441">
            <v>316</v>
          </cell>
        </row>
        <row r="442">
          <cell r="A442">
            <v>596</v>
          </cell>
        </row>
        <row r="443">
          <cell r="A443">
            <v>153</v>
          </cell>
        </row>
        <row r="444">
          <cell r="A444">
            <v>27</v>
          </cell>
        </row>
        <row r="445">
          <cell r="A445">
            <v>7</v>
          </cell>
        </row>
        <row r="446">
          <cell r="A446">
            <v>12</v>
          </cell>
        </row>
        <row r="447">
          <cell r="A447">
            <v>308</v>
          </cell>
        </row>
        <row r="448">
          <cell r="A448">
            <v>2</v>
          </cell>
        </row>
        <row r="449">
          <cell r="A449">
            <v>136</v>
          </cell>
        </row>
        <row r="450">
          <cell r="A450">
            <v>426</v>
          </cell>
        </row>
        <row r="451">
          <cell r="A451">
            <v>78</v>
          </cell>
        </row>
        <row r="452">
          <cell r="A452">
            <v>464</v>
          </cell>
        </row>
        <row r="453">
          <cell r="A453">
            <v>92</v>
          </cell>
        </row>
        <row r="454">
          <cell r="A454">
            <v>219</v>
          </cell>
        </row>
        <row r="455">
          <cell r="A455">
            <v>658</v>
          </cell>
        </row>
        <row r="456">
          <cell r="A456">
            <v>507</v>
          </cell>
        </row>
        <row r="457">
          <cell r="A457">
            <v>286</v>
          </cell>
        </row>
        <row r="458">
          <cell r="A458">
            <v>644</v>
          </cell>
        </row>
        <row r="459">
          <cell r="A459">
            <v>253</v>
          </cell>
        </row>
        <row r="460">
          <cell r="A460">
            <v>427</v>
          </cell>
        </row>
        <row r="461">
          <cell r="A461">
            <v>473</v>
          </cell>
        </row>
        <row r="462">
          <cell r="A462">
            <v>513</v>
          </cell>
        </row>
        <row r="463">
          <cell r="A463">
            <v>71</v>
          </cell>
        </row>
        <row r="464">
          <cell r="A464">
            <v>491</v>
          </cell>
        </row>
        <row r="465">
          <cell r="A465">
            <v>269</v>
          </cell>
        </row>
        <row r="466">
          <cell r="A466">
            <v>638</v>
          </cell>
        </row>
        <row r="467">
          <cell r="A467">
            <v>242</v>
          </cell>
        </row>
        <row r="468">
          <cell r="A468">
            <v>588</v>
          </cell>
        </row>
        <row r="469">
          <cell r="A469">
            <v>210</v>
          </cell>
        </row>
        <row r="470">
          <cell r="A470">
            <v>300</v>
          </cell>
        </row>
        <row r="471">
          <cell r="A471">
            <v>76</v>
          </cell>
        </row>
        <row r="472">
          <cell r="A472">
            <v>181</v>
          </cell>
        </row>
        <row r="473">
          <cell r="A473">
            <v>314</v>
          </cell>
        </row>
        <row r="474">
          <cell r="A474">
            <v>88</v>
          </cell>
        </row>
        <row r="475">
          <cell r="A475">
            <v>620</v>
          </cell>
        </row>
        <row r="476">
          <cell r="A476">
            <v>22</v>
          </cell>
        </row>
        <row r="477">
          <cell r="A477">
            <v>582</v>
          </cell>
        </row>
        <row r="478">
          <cell r="A478">
            <v>609</v>
          </cell>
        </row>
        <row r="479">
          <cell r="A479">
            <v>304</v>
          </cell>
        </row>
        <row r="480">
          <cell r="A480">
            <v>544</v>
          </cell>
        </row>
        <row r="481">
          <cell r="A481">
            <v>563</v>
          </cell>
        </row>
        <row r="482">
          <cell r="A482">
            <v>407</v>
          </cell>
        </row>
        <row r="483">
          <cell r="A483">
            <v>245</v>
          </cell>
        </row>
        <row r="484">
          <cell r="A484">
            <v>607</v>
          </cell>
        </row>
        <row r="485">
          <cell r="A485">
            <v>553</v>
          </cell>
        </row>
        <row r="486">
          <cell r="A486">
            <v>288</v>
          </cell>
        </row>
        <row r="487">
          <cell r="A487">
            <v>555</v>
          </cell>
        </row>
        <row r="488">
          <cell r="A488">
            <v>165</v>
          </cell>
        </row>
        <row r="489">
          <cell r="A489">
            <v>650</v>
          </cell>
        </row>
        <row r="490">
          <cell r="A490">
            <v>237</v>
          </cell>
        </row>
        <row r="491">
          <cell r="A491">
            <v>641</v>
          </cell>
        </row>
        <row r="492">
          <cell r="A492">
            <v>86</v>
          </cell>
        </row>
        <row r="493">
          <cell r="A493">
            <v>599</v>
          </cell>
        </row>
        <row r="494">
          <cell r="A494">
            <v>475</v>
          </cell>
        </row>
        <row r="495">
          <cell r="A495">
            <v>224</v>
          </cell>
        </row>
        <row r="496">
          <cell r="A496">
            <v>537</v>
          </cell>
        </row>
      </sheetData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551</v>
          </cell>
        </row>
        <row r="3">
          <cell r="A3">
            <v>289</v>
          </cell>
        </row>
        <row r="4">
          <cell r="A4">
            <v>9</v>
          </cell>
        </row>
        <row r="5">
          <cell r="A5">
            <v>650</v>
          </cell>
        </row>
        <row r="6">
          <cell r="A6">
            <v>364</v>
          </cell>
        </row>
        <row r="7">
          <cell r="A7">
            <v>220</v>
          </cell>
        </row>
        <row r="8">
          <cell r="A8">
            <v>23</v>
          </cell>
        </row>
        <row r="9">
          <cell r="A9">
            <v>186</v>
          </cell>
        </row>
        <row r="10">
          <cell r="A10">
            <v>553</v>
          </cell>
        </row>
        <row r="11">
          <cell r="A11">
            <v>110</v>
          </cell>
        </row>
        <row r="12">
          <cell r="A12">
            <v>71</v>
          </cell>
        </row>
        <row r="13">
          <cell r="A13">
            <v>639</v>
          </cell>
        </row>
        <row r="14">
          <cell r="A14">
            <v>150</v>
          </cell>
        </row>
        <row r="15">
          <cell r="A15">
            <v>324</v>
          </cell>
        </row>
        <row r="16">
          <cell r="A16">
            <v>224</v>
          </cell>
        </row>
        <row r="17">
          <cell r="A17">
            <v>240</v>
          </cell>
        </row>
        <row r="18">
          <cell r="A18">
            <v>627</v>
          </cell>
        </row>
        <row r="19">
          <cell r="A19">
            <v>17</v>
          </cell>
        </row>
        <row r="20">
          <cell r="A20">
            <v>638</v>
          </cell>
        </row>
        <row r="21">
          <cell r="A21">
            <v>616</v>
          </cell>
        </row>
        <row r="22">
          <cell r="A22">
            <v>68</v>
          </cell>
        </row>
        <row r="23">
          <cell r="A23">
            <v>326</v>
          </cell>
        </row>
        <row r="24">
          <cell r="A24">
            <v>247</v>
          </cell>
        </row>
        <row r="25">
          <cell r="A25">
            <v>200</v>
          </cell>
        </row>
        <row r="26">
          <cell r="A26">
            <v>378</v>
          </cell>
        </row>
        <row r="27">
          <cell r="A27">
            <v>84</v>
          </cell>
        </row>
        <row r="28">
          <cell r="A28">
            <v>350</v>
          </cell>
        </row>
        <row r="29">
          <cell r="A29">
            <v>591</v>
          </cell>
        </row>
        <row r="30">
          <cell r="A30">
            <v>593</v>
          </cell>
        </row>
        <row r="31">
          <cell r="A31">
            <v>65</v>
          </cell>
        </row>
        <row r="32">
          <cell r="A32">
            <v>339</v>
          </cell>
        </row>
        <row r="33">
          <cell r="A33">
            <v>133</v>
          </cell>
        </row>
        <row r="34">
          <cell r="A34">
            <v>189</v>
          </cell>
        </row>
        <row r="35">
          <cell r="A35">
            <v>62</v>
          </cell>
        </row>
        <row r="36">
          <cell r="A36">
            <v>313</v>
          </cell>
        </row>
        <row r="37">
          <cell r="A37">
            <v>306</v>
          </cell>
        </row>
        <row r="38">
          <cell r="A38">
            <v>288</v>
          </cell>
        </row>
        <row r="39">
          <cell r="A39">
            <v>560</v>
          </cell>
        </row>
        <row r="40">
          <cell r="A40">
            <v>317</v>
          </cell>
        </row>
        <row r="41">
          <cell r="A41">
            <v>90</v>
          </cell>
        </row>
        <row r="42">
          <cell r="A42">
            <v>70</v>
          </cell>
        </row>
        <row r="43">
          <cell r="A43">
            <v>34</v>
          </cell>
        </row>
        <row r="44">
          <cell r="A44">
            <v>621</v>
          </cell>
        </row>
        <row r="45">
          <cell r="A45">
            <v>640</v>
          </cell>
        </row>
        <row r="46">
          <cell r="A46">
            <v>633</v>
          </cell>
        </row>
        <row r="47">
          <cell r="A47">
            <v>329</v>
          </cell>
        </row>
        <row r="48">
          <cell r="A48">
            <v>369</v>
          </cell>
        </row>
        <row r="49">
          <cell r="A49">
            <v>619</v>
          </cell>
        </row>
        <row r="50">
          <cell r="A50">
            <v>94</v>
          </cell>
        </row>
        <row r="51">
          <cell r="A51">
            <v>107</v>
          </cell>
        </row>
        <row r="52">
          <cell r="A52">
            <v>322</v>
          </cell>
        </row>
        <row r="53">
          <cell r="A53">
            <v>661</v>
          </cell>
        </row>
        <row r="54">
          <cell r="A54">
            <v>103</v>
          </cell>
        </row>
        <row r="55">
          <cell r="A55">
            <v>249</v>
          </cell>
        </row>
        <row r="56">
          <cell r="A56">
            <v>104</v>
          </cell>
        </row>
        <row r="57">
          <cell r="A57">
            <v>202</v>
          </cell>
        </row>
        <row r="58">
          <cell r="A58">
            <v>171</v>
          </cell>
        </row>
        <row r="59">
          <cell r="A59">
            <v>79</v>
          </cell>
        </row>
        <row r="60">
          <cell r="A60">
            <v>95</v>
          </cell>
        </row>
        <row r="61">
          <cell r="A61">
            <v>653</v>
          </cell>
        </row>
        <row r="62">
          <cell r="A62">
            <v>251</v>
          </cell>
        </row>
        <row r="63">
          <cell r="A63">
            <v>564</v>
          </cell>
        </row>
        <row r="64">
          <cell r="A64">
            <v>8</v>
          </cell>
        </row>
        <row r="65">
          <cell r="A65">
            <v>180</v>
          </cell>
        </row>
        <row r="66">
          <cell r="A66">
            <v>75</v>
          </cell>
        </row>
        <row r="67">
          <cell r="A67">
            <v>307</v>
          </cell>
        </row>
        <row r="68">
          <cell r="A68">
            <v>237</v>
          </cell>
        </row>
        <row r="69">
          <cell r="A69">
            <v>80</v>
          </cell>
        </row>
        <row r="70">
          <cell r="A70">
            <v>16</v>
          </cell>
        </row>
        <row r="71">
          <cell r="A71">
            <v>586</v>
          </cell>
        </row>
        <row r="72">
          <cell r="A72">
            <v>264</v>
          </cell>
        </row>
        <row r="73">
          <cell r="A73">
            <v>588</v>
          </cell>
        </row>
        <row r="74">
          <cell r="A74">
            <v>603</v>
          </cell>
        </row>
        <row r="75">
          <cell r="A75">
            <v>634</v>
          </cell>
        </row>
        <row r="76">
          <cell r="A76">
            <v>341</v>
          </cell>
        </row>
        <row r="77">
          <cell r="A77">
            <v>582</v>
          </cell>
        </row>
        <row r="78">
          <cell r="A78">
            <v>93</v>
          </cell>
        </row>
        <row r="79">
          <cell r="A79">
            <v>216</v>
          </cell>
        </row>
        <row r="80">
          <cell r="A80">
            <v>130</v>
          </cell>
        </row>
        <row r="81">
          <cell r="A81">
            <v>395</v>
          </cell>
        </row>
        <row r="82">
          <cell r="A82">
            <v>176</v>
          </cell>
        </row>
        <row r="83">
          <cell r="A83">
            <v>295</v>
          </cell>
        </row>
        <row r="84">
          <cell r="A84">
            <v>550</v>
          </cell>
        </row>
        <row r="85">
          <cell r="A85">
            <v>345</v>
          </cell>
        </row>
        <row r="86">
          <cell r="A86">
            <v>119</v>
          </cell>
        </row>
        <row r="87">
          <cell r="A87">
            <v>282</v>
          </cell>
        </row>
        <row r="88">
          <cell r="A88">
            <v>129</v>
          </cell>
        </row>
        <row r="89">
          <cell r="A89">
            <v>376</v>
          </cell>
        </row>
        <row r="90">
          <cell r="A90">
            <v>552</v>
          </cell>
        </row>
        <row r="91">
          <cell r="A91">
            <v>151</v>
          </cell>
        </row>
        <row r="92">
          <cell r="A92">
            <v>277</v>
          </cell>
        </row>
        <row r="93">
          <cell r="A93">
            <v>114</v>
          </cell>
        </row>
        <row r="94">
          <cell r="A94">
            <v>349</v>
          </cell>
        </row>
        <row r="95">
          <cell r="A95">
            <v>371</v>
          </cell>
        </row>
        <row r="96">
          <cell r="A96">
            <v>218</v>
          </cell>
        </row>
        <row r="97">
          <cell r="A97">
            <v>136</v>
          </cell>
        </row>
        <row r="98">
          <cell r="A98">
            <v>400</v>
          </cell>
        </row>
        <row r="99">
          <cell r="A99">
            <v>14</v>
          </cell>
        </row>
        <row r="100">
          <cell r="A100">
            <v>88</v>
          </cell>
        </row>
        <row r="101">
          <cell r="A101">
            <v>259</v>
          </cell>
        </row>
        <row r="102">
          <cell r="A102">
            <v>294</v>
          </cell>
        </row>
        <row r="103">
          <cell r="A103">
            <v>243</v>
          </cell>
        </row>
        <row r="104">
          <cell r="A104">
            <v>140</v>
          </cell>
        </row>
        <row r="105">
          <cell r="A105">
            <v>285</v>
          </cell>
        </row>
        <row r="106">
          <cell r="A106">
            <v>381</v>
          </cell>
        </row>
        <row r="107">
          <cell r="A107">
            <v>25</v>
          </cell>
        </row>
        <row r="108">
          <cell r="A108">
            <v>397</v>
          </cell>
        </row>
        <row r="109">
          <cell r="A109">
            <v>652</v>
          </cell>
        </row>
        <row r="110">
          <cell r="A110">
            <v>193</v>
          </cell>
        </row>
        <row r="111">
          <cell r="A111">
            <v>578</v>
          </cell>
        </row>
        <row r="112">
          <cell r="A112">
            <v>379</v>
          </cell>
        </row>
        <row r="113">
          <cell r="A113">
            <v>605</v>
          </cell>
        </row>
        <row r="114">
          <cell r="A114">
            <v>59</v>
          </cell>
        </row>
        <row r="115">
          <cell r="A115">
            <v>574</v>
          </cell>
        </row>
        <row r="116">
          <cell r="A116">
            <v>342</v>
          </cell>
        </row>
        <row r="117">
          <cell r="A117">
            <v>396</v>
          </cell>
        </row>
        <row r="118">
          <cell r="A118">
            <v>11</v>
          </cell>
        </row>
        <row r="119">
          <cell r="A119">
            <v>365</v>
          </cell>
        </row>
        <row r="120">
          <cell r="A120">
            <v>0</v>
          </cell>
        </row>
        <row r="121">
          <cell r="A121">
            <v>372</v>
          </cell>
        </row>
        <row r="122">
          <cell r="A122">
            <v>54</v>
          </cell>
        </row>
        <row r="123">
          <cell r="A123">
            <v>305</v>
          </cell>
        </row>
        <row r="124">
          <cell r="A124">
            <v>175</v>
          </cell>
        </row>
        <row r="125">
          <cell r="A125">
            <v>355</v>
          </cell>
        </row>
        <row r="126">
          <cell r="A126">
            <v>315</v>
          </cell>
        </row>
        <row r="127">
          <cell r="A127">
            <v>248</v>
          </cell>
        </row>
        <row r="128">
          <cell r="A128">
            <v>74</v>
          </cell>
        </row>
        <row r="129">
          <cell r="A129">
            <v>185</v>
          </cell>
        </row>
        <row r="130">
          <cell r="A130">
            <v>122</v>
          </cell>
        </row>
        <row r="131">
          <cell r="A131">
            <v>67</v>
          </cell>
        </row>
        <row r="132">
          <cell r="A132">
            <v>182</v>
          </cell>
        </row>
        <row r="133">
          <cell r="A133">
            <v>573</v>
          </cell>
        </row>
        <row r="134">
          <cell r="A134">
            <v>383</v>
          </cell>
        </row>
        <row r="135">
          <cell r="A135">
            <v>233</v>
          </cell>
        </row>
        <row r="136">
          <cell r="A136">
            <v>160</v>
          </cell>
        </row>
        <row r="137">
          <cell r="A137">
            <v>328</v>
          </cell>
        </row>
        <row r="138">
          <cell r="A138">
            <v>659</v>
          </cell>
        </row>
        <row r="139">
          <cell r="A139">
            <v>549</v>
          </cell>
        </row>
        <row r="140">
          <cell r="A140">
            <v>138</v>
          </cell>
        </row>
        <row r="141">
          <cell r="A141">
            <v>388</v>
          </cell>
        </row>
        <row r="142">
          <cell r="A142">
            <v>222</v>
          </cell>
        </row>
        <row r="143">
          <cell r="A143">
            <v>226</v>
          </cell>
        </row>
        <row r="144">
          <cell r="A144">
            <v>198</v>
          </cell>
        </row>
        <row r="145">
          <cell r="A145">
            <v>213</v>
          </cell>
        </row>
        <row r="146">
          <cell r="A146">
            <v>269</v>
          </cell>
        </row>
        <row r="147">
          <cell r="A147">
            <v>116</v>
          </cell>
        </row>
        <row r="148">
          <cell r="A148">
            <v>37</v>
          </cell>
        </row>
        <row r="149">
          <cell r="A149">
            <v>357</v>
          </cell>
        </row>
        <row r="150">
          <cell r="A150">
            <v>239</v>
          </cell>
        </row>
        <row r="151">
          <cell r="A151">
            <v>327</v>
          </cell>
        </row>
        <row r="152">
          <cell r="A152">
            <v>214</v>
          </cell>
        </row>
        <row r="153">
          <cell r="A153">
            <v>321</v>
          </cell>
        </row>
        <row r="154">
          <cell r="A154">
            <v>290</v>
          </cell>
        </row>
        <row r="155">
          <cell r="A155">
            <v>651</v>
          </cell>
        </row>
        <row r="156">
          <cell r="A156">
            <v>577</v>
          </cell>
        </row>
        <row r="157">
          <cell r="A157">
            <v>280</v>
          </cell>
        </row>
        <row r="158">
          <cell r="A158">
            <v>77</v>
          </cell>
        </row>
        <row r="159">
          <cell r="A159">
            <v>199</v>
          </cell>
        </row>
        <row r="160">
          <cell r="A160">
            <v>29</v>
          </cell>
        </row>
        <row r="161">
          <cell r="A161">
            <v>227</v>
          </cell>
        </row>
        <row r="162">
          <cell r="A162">
            <v>246</v>
          </cell>
        </row>
        <row r="163">
          <cell r="A163">
            <v>53</v>
          </cell>
        </row>
        <row r="164">
          <cell r="A164">
            <v>55</v>
          </cell>
        </row>
        <row r="165">
          <cell r="A165">
            <v>646</v>
          </cell>
        </row>
        <row r="166">
          <cell r="A166">
            <v>6</v>
          </cell>
        </row>
        <row r="167">
          <cell r="A167">
            <v>632</v>
          </cell>
        </row>
        <row r="168">
          <cell r="A168">
            <v>354</v>
          </cell>
        </row>
        <row r="169">
          <cell r="A169">
            <v>575</v>
          </cell>
        </row>
        <row r="170">
          <cell r="A170">
            <v>52</v>
          </cell>
        </row>
        <row r="171">
          <cell r="A171">
            <v>572</v>
          </cell>
        </row>
        <row r="172">
          <cell r="A172">
            <v>665</v>
          </cell>
        </row>
        <row r="173">
          <cell r="A173">
            <v>337</v>
          </cell>
        </row>
        <row r="174">
          <cell r="A174">
            <v>370</v>
          </cell>
        </row>
        <row r="175">
          <cell r="A175">
            <v>387</v>
          </cell>
        </row>
        <row r="176">
          <cell r="A176">
            <v>260</v>
          </cell>
        </row>
        <row r="177">
          <cell r="A177">
            <v>194</v>
          </cell>
        </row>
        <row r="178">
          <cell r="A178">
            <v>363</v>
          </cell>
        </row>
        <row r="179">
          <cell r="A179">
            <v>356</v>
          </cell>
        </row>
        <row r="180">
          <cell r="A180">
            <v>614</v>
          </cell>
        </row>
        <row r="181">
          <cell r="A181">
            <v>236</v>
          </cell>
        </row>
        <row r="182">
          <cell r="A182">
            <v>375</v>
          </cell>
        </row>
        <row r="183">
          <cell r="A183">
            <v>344</v>
          </cell>
        </row>
        <row r="184">
          <cell r="A184">
            <v>166</v>
          </cell>
        </row>
        <row r="185">
          <cell r="A185">
            <v>626</v>
          </cell>
        </row>
        <row r="186">
          <cell r="A186">
            <v>47</v>
          </cell>
        </row>
        <row r="187">
          <cell r="A187">
            <v>24</v>
          </cell>
        </row>
        <row r="188">
          <cell r="A188">
            <v>64</v>
          </cell>
        </row>
        <row r="189">
          <cell r="A189">
            <v>611</v>
          </cell>
        </row>
        <row r="190">
          <cell r="A190">
            <v>165</v>
          </cell>
        </row>
        <row r="191">
          <cell r="A191">
            <v>555</v>
          </cell>
        </row>
        <row r="192">
          <cell r="A192">
            <v>157</v>
          </cell>
        </row>
        <row r="193">
          <cell r="A193">
            <v>584</v>
          </cell>
        </row>
        <row r="194">
          <cell r="A194">
            <v>298</v>
          </cell>
        </row>
        <row r="195">
          <cell r="A195">
            <v>302</v>
          </cell>
        </row>
        <row r="196">
          <cell r="A196">
            <v>35</v>
          </cell>
        </row>
        <row r="197">
          <cell r="A197">
            <v>144</v>
          </cell>
        </row>
        <row r="198">
          <cell r="A198">
            <v>399</v>
          </cell>
        </row>
        <row r="199">
          <cell r="A199">
            <v>630</v>
          </cell>
        </row>
        <row r="200">
          <cell r="A200">
            <v>278</v>
          </cell>
        </row>
        <row r="201">
          <cell r="A201">
            <v>607</v>
          </cell>
        </row>
        <row r="202">
          <cell r="A202">
            <v>562</v>
          </cell>
        </row>
        <row r="203">
          <cell r="A203">
            <v>108</v>
          </cell>
        </row>
        <row r="204">
          <cell r="A204">
            <v>87</v>
          </cell>
        </row>
        <row r="205">
          <cell r="A205">
            <v>579</v>
          </cell>
        </row>
        <row r="206">
          <cell r="A206">
            <v>66</v>
          </cell>
        </row>
        <row r="207">
          <cell r="A207">
            <v>73</v>
          </cell>
        </row>
        <row r="208">
          <cell r="A208">
            <v>217</v>
          </cell>
        </row>
        <row r="209">
          <cell r="A209">
            <v>10</v>
          </cell>
        </row>
        <row r="210">
          <cell r="A210">
            <v>154</v>
          </cell>
        </row>
        <row r="211">
          <cell r="A211">
            <v>660</v>
          </cell>
        </row>
        <row r="212">
          <cell r="A212">
            <v>360</v>
          </cell>
        </row>
        <row r="213">
          <cell r="A213">
            <v>657</v>
          </cell>
        </row>
        <row r="214">
          <cell r="A214">
            <v>173</v>
          </cell>
        </row>
        <row r="215">
          <cell r="A215">
            <v>583</v>
          </cell>
        </row>
        <row r="216">
          <cell r="A216">
            <v>191</v>
          </cell>
        </row>
        <row r="217">
          <cell r="A217">
            <v>3</v>
          </cell>
        </row>
        <row r="218">
          <cell r="A218">
            <v>351</v>
          </cell>
        </row>
        <row r="219">
          <cell r="A219">
            <v>203</v>
          </cell>
        </row>
        <row r="220">
          <cell r="A220">
            <v>566</v>
          </cell>
        </row>
        <row r="221">
          <cell r="A221">
            <v>392</v>
          </cell>
        </row>
        <row r="222">
          <cell r="A222">
            <v>78</v>
          </cell>
        </row>
        <row r="223">
          <cell r="A223">
            <v>230</v>
          </cell>
        </row>
        <row r="224">
          <cell r="A224">
            <v>128</v>
          </cell>
        </row>
        <row r="225">
          <cell r="A225">
            <v>663</v>
          </cell>
        </row>
        <row r="226">
          <cell r="A226">
            <v>319</v>
          </cell>
        </row>
        <row r="227">
          <cell r="A227">
            <v>268</v>
          </cell>
        </row>
        <row r="228">
          <cell r="A228">
            <v>174</v>
          </cell>
        </row>
        <row r="229">
          <cell r="A229">
            <v>570</v>
          </cell>
        </row>
        <row r="230">
          <cell r="A230">
            <v>558</v>
          </cell>
        </row>
        <row r="231">
          <cell r="A231">
            <v>263</v>
          </cell>
        </row>
        <row r="232">
          <cell r="A232">
            <v>2</v>
          </cell>
        </row>
        <row r="233">
          <cell r="A233">
            <v>585</v>
          </cell>
        </row>
        <row r="234">
          <cell r="A234">
            <v>284</v>
          </cell>
        </row>
        <row r="235">
          <cell r="A235">
            <v>20</v>
          </cell>
        </row>
        <row r="236">
          <cell r="A236">
            <v>99</v>
          </cell>
        </row>
        <row r="237">
          <cell r="A237">
            <v>384</v>
          </cell>
        </row>
        <row r="238">
          <cell r="A238">
            <v>33</v>
          </cell>
        </row>
        <row r="239">
          <cell r="A239">
            <v>257</v>
          </cell>
        </row>
        <row r="240">
          <cell r="A240">
            <v>279</v>
          </cell>
        </row>
        <row r="241">
          <cell r="A241">
            <v>314</v>
          </cell>
        </row>
        <row r="242">
          <cell r="A242">
            <v>7</v>
          </cell>
        </row>
        <row r="243">
          <cell r="A243">
            <v>187</v>
          </cell>
        </row>
        <row r="244">
          <cell r="A244">
            <v>656</v>
          </cell>
        </row>
        <row r="245">
          <cell r="A245">
            <v>258</v>
          </cell>
        </row>
        <row r="246">
          <cell r="A246">
            <v>609</v>
          </cell>
        </row>
        <row r="247">
          <cell r="A247">
            <v>352</v>
          </cell>
        </row>
        <row r="248">
          <cell r="A248">
            <v>556</v>
          </cell>
        </row>
        <row r="249">
          <cell r="A249">
            <v>250</v>
          </cell>
        </row>
        <row r="250">
          <cell r="A250">
            <v>270</v>
          </cell>
        </row>
        <row r="251">
          <cell r="A251">
            <v>559</v>
          </cell>
        </row>
        <row r="252">
          <cell r="A252">
            <v>664</v>
          </cell>
        </row>
        <row r="253">
          <cell r="A253">
            <v>5</v>
          </cell>
        </row>
        <row r="254">
          <cell r="A254">
            <v>127</v>
          </cell>
        </row>
        <row r="255">
          <cell r="A255">
            <v>126</v>
          </cell>
        </row>
        <row r="256">
          <cell r="A256">
            <v>210</v>
          </cell>
        </row>
        <row r="257">
          <cell r="A257">
            <v>121</v>
          </cell>
        </row>
        <row r="258">
          <cell r="A258">
            <v>36</v>
          </cell>
        </row>
        <row r="259">
          <cell r="A259">
            <v>554</v>
          </cell>
        </row>
        <row r="260">
          <cell r="A260">
            <v>252</v>
          </cell>
        </row>
        <row r="261">
          <cell r="A261">
            <v>105</v>
          </cell>
        </row>
        <row r="262">
          <cell r="A262">
            <v>51</v>
          </cell>
        </row>
        <row r="263">
          <cell r="A263">
            <v>266</v>
          </cell>
        </row>
        <row r="264">
          <cell r="A264">
            <v>281</v>
          </cell>
        </row>
        <row r="265">
          <cell r="A265">
            <v>58</v>
          </cell>
        </row>
        <row r="266">
          <cell r="A266">
            <v>374</v>
          </cell>
        </row>
        <row r="267">
          <cell r="A267">
            <v>102</v>
          </cell>
        </row>
        <row r="268">
          <cell r="A268">
            <v>181</v>
          </cell>
        </row>
        <row r="269">
          <cell r="A269">
            <v>101</v>
          </cell>
        </row>
        <row r="270">
          <cell r="A270">
            <v>170</v>
          </cell>
        </row>
        <row r="271">
          <cell r="A271">
            <v>141</v>
          </cell>
        </row>
        <row r="272">
          <cell r="A272">
            <v>386</v>
          </cell>
        </row>
        <row r="273">
          <cell r="A273">
            <v>637</v>
          </cell>
        </row>
        <row r="274">
          <cell r="A274">
            <v>92</v>
          </cell>
        </row>
        <row r="275">
          <cell r="A275">
            <v>581</v>
          </cell>
        </row>
        <row r="276">
          <cell r="A276">
            <v>211</v>
          </cell>
        </row>
        <row r="277">
          <cell r="A277">
            <v>242</v>
          </cell>
        </row>
        <row r="278">
          <cell r="A278">
            <v>245</v>
          </cell>
        </row>
        <row r="279">
          <cell r="A279">
            <v>273</v>
          </cell>
        </row>
        <row r="280">
          <cell r="A280">
            <v>117</v>
          </cell>
        </row>
        <row r="281">
          <cell r="A281">
            <v>26</v>
          </cell>
        </row>
        <row r="282">
          <cell r="A282">
            <v>40</v>
          </cell>
        </row>
        <row r="283">
          <cell r="A283">
            <v>91</v>
          </cell>
        </row>
        <row r="284">
          <cell r="A284">
            <v>297</v>
          </cell>
        </row>
        <row r="285">
          <cell r="A285">
            <v>69</v>
          </cell>
        </row>
        <row r="286">
          <cell r="A286">
            <v>347</v>
          </cell>
        </row>
        <row r="287">
          <cell r="A287">
            <v>310</v>
          </cell>
        </row>
        <row r="288">
          <cell r="A288">
            <v>330</v>
          </cell>
        </row>
        <row r="289">
          <cell r="A289">
            <v>597</v>
          </cell>
        </row>
        <row r="290">
          <cell r="A290">
            <v>598</v>
          </cell>
        </row>
        <row r="291">
          <cell r="A291">
            <v>362</v>
          </cell>
        </row>
        <row r="292">
          <cell r="A292">
            <v>610</v>
          </cell>
        </row>
        <row r="293">
          <cell r="A293">
            <v>60</v>
          </cell>
        </row>
        <row r="294">
          <cell r="A294">
            <v>46</v>
          </cell>
        </row>
        <row r="295">
          <cell r="A295">
            <v>629</v>
          </cell>
        </row>
        <row r="296">
          <cell r="A296">
            <v>45</v>
          </cell>
        </row>
        <row r="297">
          <cell r="A297">
            <v>380</v>
          </cell>
        </row>
        <row r="298">
          <cell r="A298">
            <v>567</v>
          </cell>
        </row>
        <row r="299">
          <cell r="A299">
            <v>206</v>
          </cell>
        </row>
        <row r="300">
          <cell r="A300">
            <v>569</v>
          </cell>
        </row>
        <row r="301">
          <cell r="A301">
            <v>98</v>
          </cell>
        </row>
        <row r="302">
          <cell r="A302">
            <v>600</v>
          </cell>
        </row>
        <row r="303">
          <cell r="A303">
            <v>604</v>
          </cell>
        </row>
        <row r="304">
          <cell r="A304">
            <v>219</v>
          </cell>
        </row>
        <row r="305">
          <cell r="A305">
            <v>658</v>
          </cell>
        </row>
        <row r="306">
          <cell r="A306">
            <v>608</v>
          </cell>
        </row>
        <row r="307">
          <cell r="A307">
            <v>368</v>
          </cell>
        </row>
        <row r="308">
          <cell r="A308">
            <v>303</v>
          </cell>
        </row>
        <row r="309">
          <cell r="A309">
            <v>124</v>
          </cell>
        </row>
        <row r="310">
          <cell r="A310">
            <v>145</v>
          </cell>
        </row>
        <row r="311">
          <cell r="A311">
            <v>643</v>
          </cell>
        </row>
        <row r="312">
          <cell r="A312">
            <v>238</v>
          </cell>
        </row>
        <row r="313">
          <cell r="A313">
            <v>76</v>
          </cell>
        </row>
        <row r="314">
          <cell r="A314">
            <v>148</v>
          </cell>
        </row>
        <row r="315">
          <cell r="A315">
            <v>254</v>
          </cell>
        </row>
        <row r="316">
          <cell r="A316">
            <v>304</v>
          </cell>
        </row>
        <row r="317">
          <cell r="A317">
            <v>113</v>
          </cell>
        </row>
        <row r="318">
          <cell r="A318">
            <v>106</v>
          </cell>
        </row>
        <row r="319">
          <cell r="A319">
            <v>592</v>
          </cell>
        </row>
        <row r="320">
          <cell r="A320">
            <v>394</v>
          </cell>
        </row>
        <row r="321">
          <cell r="A321">
            <v>167</v>
          </cell>
        </row>
        <row r="322">
          <cell r="A322">
            <v>367</v>
          </cell>
        </row>
        <row r="323">
          <cell r="A323">
            <v>628</v>
          </cell>
        </row>
        <row r="324">
          <cell r="A324">
            <v>205</v>
          </cell>
        </row>
        <row r="325">
          <cell r="A325">
            <v>336</v>
          </cell>
        </row>
        <row r="326">
          <cell r="A326">
            <v>43</v>
          </cell>
        </row>
        <row r="327">
          <cell r="A327">
            <v>391</v>
          </cell>
        </row>
        <row r="328">
          <cell r="A328">
            <v>158</v>
          </cell>
        </row>
        <row r="329">
          <cell r="A329">
            <v>595</v>
          </cell>
        </row>
        <row r="330">
          <cell r="A330">
            <v>42</v>
          </cell>
        </row>
        <row r="331">
          <cell r="A331">
            <v>286</v>
          </cell>
        </row>
        <row r="332">
          <cell r="A332">
            <v>134</v>
          </cell>
        </row>
        <row r="333">
          <cell r="A333">
            <v>109</v>
          </cell>
        </row>
        <row r="334">
          <cell r="A334">
            <v>21</v>
          </cell>
        </row>
        <row r="335">
          <cell r="A335">
            <v>196</v>
          </cell>
        </row>
        <row r="336">
          <cell r="A336">
            <v>648</v>
          </cell>
        </row>
        <row r="337">
          <cell r="A337">
            <v>209</v>
          </cell>
        </row>
        <row r="338">
          <cell r="A338">
            <v>61</v>
          </cell>
        </row>
        <row r="339">
          <cell r="A339">
            <v>644</v>
          </cell>
        </row>
        <row r="340">
          <cell r="A340">
            <v>232</v>
          </cell>
        </row>
        <row r="341">
          <cell r="A341">
            <v>12</v>
          </cell>
        </row>
        <row r="342">
          <cell r="A342">
            <v>312</v>
          </cell>
        </row>
        <row r="343">
          <cell r="A343">
            <v>620</v>
          </cell>
        </row>
        <row r="344">
          <cell r="A344">
            <v>296</v>
          </cell>
        </row>
        <row r="345">
          <cell r="A345">
            <v>97</v>
          </cell>
        </row>
        <row r="346">
          <cell r="A346">
            <v>39</v>
          </cell>
        </row>
        <row r="347">
          <cell r="A347">
            <v>149</v>
          </cell>
        </row>
        <row r="348">
          <cell r="A348">
            <v>57</v>
          </cell>
        </row>
        <row r="349">
          <cell r="A349">
            <v>85</v>
          </cell>
        </row>
        <row r="350">
          <cell r="A350">
            <v>271</v>
          </cell>
        </row>
        <row r="351">
          <cell r="A351">
            <v>359</v>
          </cell>
        </row>
        <row r="352">
          <cell r="A352">
            <v>274</v>
          </cell>
        </row>
        <row r="353">
          <cell r="A353">
            <v>255</v>
          </cell>
        </row>
        <row r="354">
          <cell r="A354">
            <v>153</v>
          </cell>
        </row>
        <row r="355">
          <cell r="A355">
            <v>197</v>
          </cell>
        </row>
        <row r="356">
          <cell r="A356">
            <v>320</v>
          </cell>
        </row>
        <row r="357">
          <cell r="A357">
            <v>267</v>
          </cell>
        </row>
        <row r="358">
          <cell r="A358">
            <v>72</v>
          </cell>
        </row>
        <row r="359">
          <cell r="A359">
            <v>155</v>
          </cell>
        </row>
        <row r="360">
          <cell r="A360">
            <v>159</v>
          </cell>
        </row>
        <row r="361">
          <cell r="A361">
            <v>587</v>
          </cell>
        </row>
        <row r="362">
          <cell r="A362">
            <v>18</v>
          </cell>
        </row>
        <row r="363">
          <cell r="A363">
            <v>177</v>
          </cell>
        </row>
        <row r="364">
          <cell r="A364">
            <v>131</v>
          </cell>
        </row>
        <row r="365">
          <cell r="A365">
            <v>195</v>
          </cell>
        </row>
        <row r="366">
          <cell r="A366">
            <v>323</v>
          </cell>
        </row>
        <row r="367">
          <cell r="A367">
            <v>402</v>
          </cell>
        </row>
        <row r="368">
          <cell r="A368">
            <v>139</v>
          </cell>
        </row>
        <row r="369">
          <cell r="A369">
            <v>576</v>
          </cell>
        </row>
        <row r="370">
          <cell r="A370">
            <v>401</v>
          </cell>
        </row>
        <row r="371">
          <cell r="A371">
            <v>557</v>
          </cell>
        </row>
        <row r="372">
          <cell r="A372">
            <v>13</v>
          </cell>
        </row>
        <row r="373">
          <cell r="A373">
            <v>147</v>
          </cell>
        </row>
        <row r="374">
          <cell r="A374">
            <v>635</v>
          </cell>
        </row>
        <row r="375">
          <cell r="A375">
            <v>253</v>
          </cell>
        </row>
        <row r="376">
          <cell r="A376">
            <v>382</v>
          </cell>
        </row>
        <row r="377">
          <cell r="A377">
            <v>276</v>
          </cell>
        </row>
        <row r="378">
          <cell r="A378">
            <v>561</v>
          </cell>
        </row>
        <row r="379">
          <cell r="A379">
            <v>163</v>
          </cell>
        </row>
        <row r="380">
          <cell r="A380">
            <v>161</v>
          </cell>
        </row>
        <row r="381">
          <cell r="A381">
            <v>293</v>
          </cell>
        </row>
        <row r="382">
          <cell r="A382">
            <v>589</v>
          </cell>
        </row>
        <row r="383">
          <cell r="A383">
            <v>162</v>
          </cell>
        </row>
        <row r="384">
          <cell r="A384">
            <v>49</v>
          </cell>
        </row>
        <row r="385">
          <cell r="A385">
            <v>641</v>
          </cell>
        </row>
        <row r="386">
          <cell r="A386">
            <v>590</v>
          </cell>
        </row>
        <row r="387">
          <cell r="A387">
            <v>636</v>
          </cell>
        </row>
        <row r="388">
          <cell r="A388">
            <v>172</v>
          </cell>
        </row>
        <row r="389">
          <cell r="A389">
            <v>132</v>
          </cell>
        </row>
        <row r="390">
          <cell r="A390">
            <v>169</v>
          </cell>
        </row>
        <row r="391">
          <cell r="A391">
            <v>287</v>
          </cell>
        </row>
        <row r="392">
          <cell r="A392">
            <v>647</v>
          </cell>
        </row>
        <row r="393">
          <cell r="A393">
            <v>168</v>
          </cell>
        </row>
        <row r="394">
          <cell r="A394">
            <v>261</v>
          </cell>
        </row>
        <row r="395">
          <cell r="A395">
            <v>19</v>
          </cell>
        </row>
        <row r="396">
          <cell r="A396">
            <v>183</v>
          </cell>
        </row>
        <row r="397">
          <cell r="A397">
            <v>642</v>
          </cell>
        </row>
        <row r="398">
          <cell r="A398">
            <v>655</v>
          </cell>
        </row>
        <row r="399">
          <cell r="A399">
            <v>190</v>
          </cell>
        </row>
        <row r="400">
          <cell r="A400">
            <v>662</v>
          </cell>
        </row>
        <row r="401">
          <cell r="A401">
            <v>565</v>
          </cell>
        </row>
        <row r="402">
          <cell r="A402">
            <v>332</v>
          </cell>
        </row>
        <row r="403">
          <cell r="A403">
            <v>291</v>
          </cell>
        </row>
        <row r="404">
          <cell r="A404">
            <v>308</v>
          </cell>
        </row>
        <row r="405">
          <cell r="A405">
            <v>96</v>
          </cell>
        </row>
        <row r="406">
          <cell r="A406">
            <v>38</v>
          </cell>
        </row>
        <row r="407">
          <cell r="A407">
            <v>358</v>
          </cell>
        </row>
        <row r="408">
          <cell r="A408">
            <v>299</v>
          </cell>
        </row>
        <row r="409">
          <cell r="A409">
            <v>568</v>
          </cell>
        </row>
        <row r="410">
          <cell r="A410">
            <v>215</v>
          </cell>
        </row>
        <row r="411">
          <cell r="A411">
            <v>118</v>
          </cell>
        </row>
        <row r="412">
          <cell r="A412">
            <v>346</v>
          </cell>
        </row>
        <row r="413">
          <cell r="A413">
            <v>594</v>
          </cell>
        </row>
        <row r="414">
          <cell r="A414">
            <v>301</v>
          </cell>
        </row>
        <row r="415">
          <cell r="A415">
            <v>192</v>
          </cell>
        </row>
        <row r="416">
          <cell r="A416">
            <v>309</v>
          </cell>
        </row>
        <row r="417">
          <cell r="A417">
            <v>184</v>
          </cell>
        </row>
      </sheetData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18</v>
          </cell>
        </row>
        <row r="3">
          <cell r="A3">
            <v>98</v>
          </cell>
        </row>
        <row r="4">
          <cell r="A4">
            <v>297</v>
          </cell>
        </row>
        <row r="5">
          <cell r="A5">
            <v>400</v>
          </cell>
        </row>
        <row r="6">
          <cell r="A6">
            <v>45</v>
          </cell>
        </row>
        <row r="7">
          <cell r="A7">
            <v>659</v>
          </cell>
        </row>
        <row r="8">
          <cell r="A8">
            <v>198</v>
          </cell>
        </row>
        <row r="9">
          <cell r="A9">
            <v>331</v>
          </cell>
        </row>
        <row r="10">
          <cell r="A10">
            <v>616</v>
          </cell>
        </row>
        <row r="11">
          <cell r="A11">
            <v>173</v>
          </cell>
        </row>
        <row r="12">
          <cell r="A12">
            <v>50</v>
          </cell>
        </row>
        <row r="13">
          <cell r="A13">
            <v>645</v>
          </cell>
        </row>
        <row r="14">
          <cell r="A14">
            <v>164</v>
          </cell>
        </row>
        <row r="15">
          <cell r="A15">
            <v>144</v>
          </cell>
        </row>
        <row r="16">
          <cell r="A16">
            <v>172</v>
          </cell>
        </row>
        <row r="17">
          <cell r="A17">
            <v>599</v>
          </cell>
        </row>
        <row r="18">
          <cell r="A18">
            <v>301</v>
          </cell>
        </row>
        <row r="19">
          <cell r="A19">
            <v>388</v>
          </cell>
        </row>
        <row r="20">
          <cell r="A20">
            <v>206</v>
          </cell>
        </row>
        <row r="21">
          <cell r="A21">
            <v>25</v>
          </cell>
        </row>
        <row r="22">
          <cell r="A22">
            <v>128</v>
          </cell>
        </row>
        <row r="23">
          <cell r="A23">
            <v>123</v>
          </cell>
        </row>
        <row r="24">
          <cell r="A24">
            <v>250</v>
          </cell>
        </row>
        <row r="25">
          <cell r="A25">
            <v>663</v>
          </cell>
        </row>
        <row r="26">
          <cell r="A26">
            <v>621</v>
          </cell>
        </row>
        <row r="27">
          <cell r="A27">
            <v>147</v>
          </cell>
        </row>
        <row r="28">
          <cell r="A28">
            <v>612</v>
          </cell>
        </row>
        <row r="29">
          <cell r="A29">
            <v>295</v>
          </cell>
        </row>
        <row r="30">
          <cell r="A30">
            <v>102</v>
          </cell>
        </row>
        <row r="31">
          <cell r="A31">
            <v>155</v>
          </cell>
        </row>
        <row r="32">
          <cell r="A32">
            <v>162</v>
          </cell>
        </row>
        <row r="33">
          <cell r="A33">
            <v>43</v>
          </cell>
        </row>
        <row r="34">
          <cell r="A34">
            <v>141</v>
          </cell>
        </row>
        <row r="35">
          <cell r="A35">
            <v>58</v>
          </cell>
        </row>
        <row r="36">
          <cell r="A36">
            <v>618</v>
          </cell>
        </row>
        <row r="37">
          <cell r="A37">
            <v>358</v>
          </cell>
        </row>
        <row r="38">
          <cell r="A38">
            <v>665</v>
          </cell>
        </row>
        <row r="39">
          <cell r="A39">
            <v>154</v>
          </cell>
        </row>
        <row r="40">
          <cell r="A40">
            <v>252</v>
          </cell>
        </row>
        <row r="41">
          <cell r="A41">
            <v>248</v>
          </cell>
        </row>
        <row r="42">
          <cell r="A42">
            <v>149</v>
          </cell>
        </row>
        <row r="43">
          <cell r="A43">
            <v>35</v>
          </cell>
        </row>
        <row r="44">
          <cell r="A44">
            <v>197</v>
          </cell>
        </row>
        <row r="45">
          <cell r="A45">
            <v>592</v>
          </cell>
        </row>
        <row r="46">
          <cell r="A46">
            <v>186</v>
          </cell>
        </row>
        <row r="47">
          <cell r="A47">
            <v>632</v>
          </cell>
        </row>
        <row r="48">
          <cell r="A48">
            <v>570</v>
          </cell>
        </row>
        <row r="49">
          <cell r="A49">
            <v>171</v>
          </cell>
        </row>
        <row r="50">
          <cell r="A50">
            <v>236</v>
          </cell>
        </row>
        <row r="51">
          <cell r="A51">
            <v>151</v>
          </cell>
        </row>
        <row r="52">
          <cell r="A52">
            <v>392</v>
          </cell>
        </row>
        <row r="53">
          <cell r="A53">
            <v>119</v>
          </cell>
        </row>
        <row r="54">
          <cell r="A54">
            <v>312</v>
          </cell>
        </row>
        <row r="55">
          <cell r="A55">
            <v>595</v>
          </cell>
        </row>
        <row r="56">
          <cell r="A56">
            <v>12</v>
          </cell>
        </row>
        <row r="57">
          <cell r="A57">
            <v>114</v>
          </cell>
        </row>
        <row r="58">
          <cell r="A58">
            <v>109</v>
          </cell>
        </row>
        <row r="59">
          <cell r="A59">
            <v>276</v>
          </cell>
        </row>
        <row r="60">
          <cell r="A60">
            <v>263</v>
          </cell>
        </row>
        <row r="61">
          <cell r="A61">
            <v>225</v>
          </cell>
        </row>
        <row r="62">
          <cell r="A62">
            <v>163</v>
          </cell>
        </row>
        <row r="63">
          <cell r="A63">
            <v>259</v>
          </cell>
        </row>
        <row r="64">
          <cell r="A64">
            <v>655</v>
          </cell>
        </row>
        <row r="65">
          <cell r="A65">
            <v>320</v>
          </cell>
        </row>
        <row r="66">
          <cell r="A66">
            <v>311</v>
          </cell>
        </row>
        <row r="67">
          <cell r="A67">
            <v>293</v>
          </cell>
        </row>
        <row r="68">
          <cell r="A68">
            <v>598</v>
          </cell>
        </row>
        <row r="69">
          <cell r="A69">
            <v>169</v>
          </cell>
        </row>
        <row r="70">
          <cell r="A70">
            <v>28</v>
          </cell>
        </row>
        <row r="71">
          <cell r="A71">
            <v>265</v>
          </cell>
        </row>
        <row r="72">
          <cell r="A72">
            <v>66</v>
          </cell>
        </row>
        <row r="73">
          <cell r="A73">
            <v>56</v>
          </cell>
        </row>
        <row r="74">
          <cell r="A74">
            <v>47</v>
          </cell>
        </row>
        <row r="75">
          <cell r="A75">
            <v>380</v>
          </cell>
        </row>
        <row r="76">
          <cell r="A76">
            <v>210</v>
          </cell>
        </row>
        <row r="77">
          <cell r="A77">
            <v>664</v>
          </cell>
        </row>
        <row r="78">
          <cell r="A78">
            <v>590</v>
          </cell>
        </row>
        <row r="79">
          <cell r="A79">
            <v>187</v>
          </cell>
        </row>
        <row r="80">
          <cell r="A80">
            <v>72</v>
          </cell>
        </row>
        <row r="81">
          <cell r="A81">
            <v>199</v>
          </cell>
        </row>
        <row r="82">
          <cell r="A82">
            <v>378</v>
          </cell>
        </row>
        <row r="83">
          <cell r="A83">
            <v>555</v>
          </cell>
        </row>
        <row r="84">
          <cell r="A84">
            <v>237</v>
          </cell>
        </row>
        <row r="85">
          <cell r="A85">
            <v>605</v>
          </cell>
        </row>
        <row r="86">
          <cell r="A86">
            <v>300</v>
          </cell>
        </row>
        <row r="87">
          <cell r="A87">
            <v>118</v>
          </cell>
        </row>
        <row r="88">
          <cell r="A88">
            <v>637</v>
          </cell>
        </row>
        <row r="89">
          <cell r="A89">
            <v>115</v>
          </cell>
        </row>
        <row r="90">
          <cell r="A90">
            <v>351</v>
          </cell>
        </row>
        <row r="91">
          <cell r="A91">
            <v>641</v>
          </cell>
        </row>
        <row r="92">
          <cell r="A92">
            <v>292</v>
          </cell>
        </row>
        <row r="93">
          <cell r="A93">
            <v>142</v>
          </cell>
        </row>
        <row r="94">
          <cell r="A94">
            <v>272</v>
          </cell>
        </row>
        <row r="95">
          <cell r="A95">
            <v>86</v>
          </cell>
        </row>
        <row r="96">
          <cell r="A96">
            <v>52</v>
          </cell>
        </row>
        <row r="97">
          <cell r="A97">
            <v>249</v>
          </cell>
        </row>
        <row r="98">
          <cell r="A98">
            <v>152</v>
          </cell>
        </row>
        <row r="99">
          <cell r="A99">
            <v>49</v>
          </cell>
        </row>
        <row r="100">
          <cell r="A100">
            <v>610</v>
          </cell>
        </row>
        <row r="101">
          <cell r="A101">
            <v>157</v>
          </cell>
        </row>
        <row r="102">
          <cell r="A102">
            <v>168</v>
          </cell>
        </row>
        <row r="103">
          <cell r="A103">
            <v>562</v>
          </cell>
        </row>
        <row r="104">
          <cell r="A104">
            <v>138</v>
          </cell>
        </row>
        <row r="105">
          <cell r="A105">
            <v>281</v>
          </cell>
        </row>
        <row r="106">
          <cell r="A106">
            <v>146</v>
          </cell>
        </row>
        <row r="107">
          <cell r="A107">
            <v>121</v>
          </cell>
        </row>
        <row r="108">
          <cell r="A108">
            <v>253</v>
          </cell>
        </row>
        <row r="109">
          <cell r="A109">
            <v>390</v>
          </cell>
        </row>
        <row r="110">
          <cell r="A110">
            <v>6</v>
          </cell>
        </row>
        <row r="111">
          <cell r="A111">
            <v>399</v>
          </cell>
        </row>
        <row r="112">
          <cell r="A112">
            <v>181</v>
          </cell>
        </row>
        <row r="113">
          <cell r="A113">
            <v>558</v>
          </cell>
        </row>
        <row r="114">
          <cell r="A114">
            <v>218</v>
          </cell>
        </row>
        <row r="115">
          <cell r="A115">
            <v>174</v>
          </cell>
        </row>
        <row r="116">
          <cell r="A116">
            <v>564</v>
          </cell>
        </row>
        <row r="117">
          <cell r="A117">
            <v>340</v>
          </cell>
        </row>
        <row r="118">
          <cell r="A118">
            <v>14</v>
          </cell>
        </row>
        <row r="119">
          <cell r="A119">
            <v>322</v>
          </cell>
        </row>
        <row r="120">
          <cell r="A120">
            <v>220</v>
          </cell>
        </row>
        <row r="121">
          <cell r="A121">
            <v>190</v>
          </cell>
        </row>
        <row r="122">
          <cell r="A122">
            <v>107</v>
          </cell>
        </row>
        <row r="123">
          <cell r="A123">
            <v>325</v>
          </cell>
        </row>
        <row r="124">
          <cell r="A124">
            <v>387</v>
          </cell>
        </row>
        <row r="125">
          <cell r="A125">
            <v>597</v>
          </cell>
        </row>
        <row r="126">
          <cell r="A126">
            <v>576</v>
          </cell>
        </row>
        <row r="127">
          <cell r="A127">
            <v>95</v>
          </cell>
        </row>
        <row r="128">
          <cell r="A128">
            <v>363</v>
          </cell>
        </row>
        <row r="129">
          <cell r="A129">
            <v>561</v>
          </cell>
        </row>
        <row r="130">
          <cell r="A130">
            <v>396</v>
          </cell>
        </row>
        <row r="131">
          <cell r="A131">
            <v>203</v>
          </cell>
        </row>
        <row r="132">
          <cell r="A132">
            <v>227</v>
          </cell>
        </row>
        <row r="133">
          <cell r="A133">
            <v>288</v>
          </cell>
        </row>
        <row r="134">
          <cell r="A134">
            <v>619</v>
          </cell>
        </row>
        <row r="135">
          <cell r="A135">
            <v>13</v>
          </cell>
        </row>
        <row r="136">
          <cell r="A136">
            <v>588</v>
          </cell>
        </row>
        <row r="137">
          <cell r="A137">
            <v>347</v>
          </cell>
        </row>
        <row r="138">
          <cell r="A138">
            <v>80</v>
          </cell>
        </row>
        <row r="139">
          <cell r="A139">
            <v>573</v>
          </cell>
        </row>
        <row r="140">
          <cell r="A140">
            <v>136</v>
          </cell>
        </row>
        <row r="141">
          <cell r="A141">
            <v>306</v>
          </cell>
        </row>
        <row r="142">
          <cell r="A142">
            <v>277</v>
          </cell>
        </row>
        <row r="143">
          <cell r="A143">
            <v>370</v>
          </cell>
        </row>
        <row r="144">
          <cell r="A144">
            <v>575</v>
          </cell>
        </row>
        <row r="145">
          <cell r="A145">
            <v>350</v>
          </cell>
        </row>
        <row r="146">
          <cell r="A146">
            <v>19</v>
          </cell>
        </row>
        <row r="147">
          <cell r="A147">
            <v>394</v>
          </cell>
        </row>
        <row r="148">
          <cell r="A148">
            <v>108</v>
          </cell>
        </row>
        <row r="149">
          <cell r="A149">
            <v>2</v>
          </cell>
        </row>
        <row r="150">
          <cell r="A150">
            <v>53</v>
          </cell>
        </row>
        <row r="151">
          <cell r="A151">
            <v>398</v>
          </cell>
        </row>
        <row r="152">
          <cell r="A152">
            <v>89</v>
          </cell>
        </row>
        <row r="153">
          <cell r="A153">
            <v>64</v>
          </cell>
        </row>
        <row r="154">
          <cell r="A154">
            <v>318</v>
          </cell>
        </row>
        <row r="155">
          <cell r="A155">
            <v>44</v>
          </cell>
        </row>
        <row r="156">
          <cell r="A156">
            <v>308</v>
          </cell>
        </row>
        <row r="157">
          <cell r="A157">
            <v>379</v>
          </cell>
        </row>
        <row r="158">
          <cell r="A158">
            <v>97</v>
          </cell>
        </row>
        <row r="159">
          <cell r="A159">
            <v>257</v>
          </cell>
        </row>
        <row r="160">
          <cell r="A160">
            <v>215</v>
          </cell>
        </row>
        <row r="161">
          <cell r="A161">
            <v>113</v>
          </cell>
        </row>
        <row r="162">
          <cell r="A162">
            <v>638</v>
          </cell>
        </row>
        <row r="163">
          <cell r="A163">
            <v>629</v>
          </cell>
        </row>
        <row r="164">
          <cell r="A164">
            <v>554</v>
          </cell>
        </row>
        <row r="165">
          <cell r="A165">
            <v>647</v>
          </cell>
        </row>
        <row r="166">
          <cell r="A166">
            <v>82</v>
          </cell>
        </row>
        <row r="167">
          <cell r="A167">
            <v>5</v>
          </cell>
        </row>
        <row r="168">
          <cell r="A168">
            <v>153</v>
          </cell>
        </row>
        <row r="169">
          <cell r="A169">
            <v>31</v>
          </cell>
        </row>
        <row r="170">
          <cell r="A170">
            <v>284</v>
          </cell>
        </row>
        <row r="171">
          <cell r="A171">
            <v>569</v>
          </cell>
        </row>
        <row r="172">
          <cell r="A172">
            <v>135</v>
          </cell>
        </row>
        <row r="173">
          <cell r="A173">
            <v>7</v>
          </cell>
        </row>
        <row r="174">
          <cell r="A174">
            <v>231</v>
          </cell>
        </row>
        <row r="175">
          <cell r="A175">
            <v>235</v>
          </cell>
        </row>
        <row r="176">
          <cell r="A176">
            <v>304</v>
          </cell>
        </row>
        <row r="177">
          <cell r="A177">
            <v>205</v>
          </cell>
        </row>
        <row r="178">
          <cell r="A178">
            <v>603</v>
          </cell>
        </row>
        <row r="179">
          <cell r="A179">
            <v>364</v>
          </cell>
        </row>
        <row r="180">
          <cell r="A180">
            <v>333</v>
          </cell>
        </row>
        <row r="181">
          <cell r="A181">
            <v>192</v>
          </cell>
        </row>
        <row r="182">
          <cell r="A182">
            <v>327</v>
          </cell>
        </row>
        <row r="183">
          <cell r="A183">
            <v>660</v>
          </cell>
        </row>
        <row r="184">
          <cell r="A184">
            <v>62</v>
          </cell>
        </row>
        <row r="185">
          <cell r="A185">
            <v>636</v>
          </cell>
        </row>
        <row r="186">
          <cell r="A186">
            <v>68</v>
          </cell>
        </row>
        <row r="187">
          <cell r="A187">
            <v>16</v>
          </cell>
        </row>
        <row r="188">
          <cell r="A188">
            <v>652</v>
          </cell>
        </row>
        <row r="189">
          <cell r="A189">
            <v>287</v>
          </cell>
        </row>
        <row r="190">
          <cell r="A190">
            <v>282</v>
          </cell>
        </row>
        <row r="191">
          <cell r="A191">
            <v>563</v>
          </cell>
        </row>
        <row r="192">
          <cell r="A192">
            <v>71</v>
          </cell>
        </row>
        <row r="193">
          <cell r="A193">
            <v>127</v>
          </cell>
        </row>
        <row r="194">
          <cell r="A194">
            <v>36</v>
          </cell>
        </row>
        <row r="195">
          <cell r="A195">
            <v>161</v>
          </cell>
        </row>
        <row r="196">
          <cell r="A196">
            <v>91</v>
          </cell>
        </row>
        <row r="197">
          <cell r="A197">
            <v>0</v>
          </cell>
        </row>
        <row r="198">
          <cell r="A198">
            <v>607</v>
          </cell>
        </row>
        <row r="199">
          <cell r="A199">
            <v>335</v>
          </cell>
        </row>
        <row r="200">
          <cell r="A200">
            <v>273</v>
          </cell>
        </row>
        <row r="201">
          <cell r="A201">
            <v>635</v>
          </cell>
        </row>
        <row r="202">
          <cell r="A202">
            <v>117</v>
          </cell>
        </row>
        <row r="203">
          <cell r="A203">
            <v>87</v>
          </cell>
        </row>
        <row r="204">
          <cell r="A204">
            <v>41</v>
          </cell>
        </row>
        <row r="205">
          <cell r="A205">
            <v>401</v>
          </cell>
        </row>
        <row r="206">
          <cell r="A206">
            <v>290</v>
          </cell>
        </row>
        <row r="207">
          <cell r="A207">
            <v>134</v>
          </cell>
        </row>
        <row r="208">
          <cell r="A208">
            <v>10</v>
          </cell>
        </row>
        <row r="209">
          <cell r="A209">
            <v>221</v>
          </cell>
        </row>
        <row r="210">
          <cell r="A210">
            <v>264</v>
          </cell>
        </row>
        <row r="211">
          <cell r="A211">
            <v>226</v>
          </cell>
        </row>
        <row r="212">
          <cell r="A212">
            <v>567</v>
          </cell>
        </row>
        <row r="213">
          <cell r="A213">
            <v>241</v>
          </cell>
        </row>
        <row r="214">
          <cell r="A214">
            <v>648</v>
          </cell>
        </row>
        <row r="215">
          <cell r="A215">
            <v>219</v>
          </cell>
        </row>
        <row r="216">
          <cell r="A216">
            <v>51</v>
          </cell>
        </row>
        <row r="217">
          <cell r="A217">
            <v>200</v>
          </cell>
        </row>
        <row r="218">
          <cell r="A218">
            <v>624</v>
          </cell>
        </row>
        <row r="219">
          <cell r="A219">
            <v>40</v>
          </cell>
        </row>
        <row r="220">
          <cell r="A220">
            <v>268</v>
          </cell>
        </row>
        <row r="221">
          <cell r="A221">
            <v>100</v>
          </cell>
        </row>
        <row r="222">
          <cell r="A222">
            <v>222</v>
          </cell>
        </row>
        <row r="223">
          <cell r="A223">
            <v>317</v>
          </cell>
        </row>
        <row r="224">
          <cell r="A224">
            <v>627</v>
          </cell>
        </row>
        <row r="225">
          <cell r="A225">
            <v>110</v>
          </cell>
        </row>
        <row r="226">
          <cell r="A226">
            <v>120</v>
          </cell>
        </row>
        <row r="227">
          <cell r="A227">
            <v>213</v>
          </cell>
        </row>
        <row r="228">
          <cell r="A228">
            <v>260</v>
          </cell>
        </row>
        <row r="229">
          <cell r="A229">
            <v>661</v>
          </cell>
        </row>
        <row r="230">
          <cell r="A230">
            <v>565</v>
          </cell>
        </row>
        <row r="231">
          <cell r="A231">
            <v>359</v>
          </cell>
        </row>
        <row r="232">
          <cell r="A232">
            <v>596</v>
          </cell>
        </row>
        <row r="233">
          <cell r="A233">
            <v>324</v>
          </cell>
        </row>
        <row r="234">
          <cell r="A234">
            <v>385</v>
          </cell>
        </row>
        <row r="235">
          <cell r="A235">
            <v>551</v>
          </cell>
        </row>
        <row r="236">
          <cell r="A236">
            <v>224</v>
          </cell>
        </row>
        <row r="237">
          <cell r="A237">
            <v>653</v>
          </cell>
        </row>
        <row r="238">
          <cell r="A238">
            <v>116</v>
          </cell>
        </row>
        <row r="239">
          <cell r="A239">
            <v>228</v>
          </cell>
        </row>
        <row r="240">
          <cell r="A240">
            <v>662</v>
          </cell>
        </row>
        <row r="241">
          <cell r="A241">
            <v>296</v>
          </cell>
        </row>
        <row r="242">
          <cell r="A242">
            <v>195</v>
          </cell>
        </row>
        <row r="243">
          <cell r="A243">
            <v>229</v>
          </cell>
        </row>
        <row r="244">
          <cell r="A244">
            <v>54</v>
          </cell>
        </row>
        <row r="245">
          <cell r="A245">
            <v>201</v>
          </cell>
        </row>
        <row r="246">
          <cell r="A246">
            <v>246</v>
          </cell>
        </row>
        <row r="247">
          <cell r="A247">
            <v>571</v>
          </cell>
        </row>
        <row r="248">
          <cell r="A248">
            <v>137</v>
          </cell>
        </row>
        <row r="249">
          <cell r="A249">
            <v>251</v>
          </cell>
        </row>
        <row r="250">
          <cell r="A250">
            <v>78</v>
          </cell>
        </row>
        <row r="251">
          <cell r="A251">
            <v>145</v>
          </cell>
        </row>
        <row r="252">
          <cell r="A252">
            <v>39</v>
          </cell>
        </row>
        <row r="253">
          <cell r="A253">
            <v>289</v>
          </cell>
        </row>
        <row r="254">
          <cell r="A254">
            <v>223</v>
          </cell>
        </row>
        <row r="255">
          <cell r="A255">
            <v>176</v>
          </cell>
        </row>
        <row r="256">
          <cell r="A256">
            <v>271</v>
          </cell>
        </row>
        <row r="257">
          <cell r="A257">
            <v>626</v>
          </cell>
        </row>
        <row r="258">
          <cell r="A258">
            <v>270</v>
          </cell>
        </row>
        <row r="259">
          <cell r="A259">
            <v>319</v>
          </cell>
        </row>
        <row r="260">
          <cell r="A260">
            <v>214</v>
          </cell>
        </row>
        <row r="261">
          <cell r="A261">
            <v>167</v>
          </cell>
        </row>
        <row r="262">
          <cell r="A262">
            <v>90</v>
          </cell>
        </row>
        <row r="263">
          <cell r="A263">
            <v>634</v>
          </cell>
        </row>
        <row r="264">
          <cell r="A264">
            <v>337</v>
          </cell>
        </row>
        <row r="265">
          <cell r="A265">
            <v>79</v>
          </cell>
        </row>
        <row r="266">
          <cell r="A266">
            <v>375</v>
          </cell>
        </row>
        <row r="267">
          <cell r="A267">
            <v>585</v>
          </cell>
        </row>
        <row r="268">
          <cell r="A268">
            <v>579</v>
          </cell>
        </row>
        <row r="269">
          <cell r="A269">
            <v>148</v>
          </cell>
        </row>
        <row r="270">
          <cell r="A270">
            <v>212</v>
          </cell>
        </row>
        <row r="271">
          <cell r="A271">
            <v>233</v>
          </cell>
        </row>
        <row r="272">
          <cell r="A272">
            <v>77</v>
          </cell>
        </row>
        <row r="273">
          <cell r="A273">
            <v>165</v>
          </cell>
        </row>
        <row r="274">
          <cell r="A274">
            <v>230</v>
          </cell>
        </row>
        <row r="275">
          <cell r="A275">
            <v>577</v>
          </cell>
        </row>
        <row r="276">
          <cell r="A276">
            <v>101</v>
          </cell>
        </row>
        <row r="277">
          <cell r="A277">
            <v>8</v>
          </cell>
        </row>
        <row r="278">
          <cell r="A278">
            <v>572</v>
          </cell>
        </row>
        <row r="279">
          <cell r="A279">
            <v>269</v>
          </cell>
        </row>
        <row r="280">
          <cell r="A280">
            <v>650</v>
          </cell>
        </row>
        <row r="281">
          <cell r="A281">
            <v>357</v>
          </cell>
        </row>
        <row r="282">
          <cell r="A282">
            <v>552</v>
          </cell>
        </row>
        <row r="283">
          <cell r="A283">
            <v>243</v>
          </cell>
        </row>
        <row r="284">
          <cell r="A284">
            <v>188</v>
          </cell>
        </row>
        <row r="285">
          <cell r="A285">
            <v>111</v>
          </cell>
        </row>
        <row r="286">
          <cell r="A286">
            <v>384</v>
          </cell>
        </row>
        <row r="287">
          <cell r="A287">
            <v>9</v>
          </cell>
        </row>
        <row r="288">
          <cell r="A288">
            <v>372</v>
          </cell>
        </row>
        <row r="289">
          <cell r="A289">
            <v>63</v>
          </cell>
        </row>
        <row r="290">
          <cell r="A290">
            <v>75</v>
          </cell>
        </row>
        <row r="291">
          <cell r="A291">
            <v>130</v>
          </cell>
        </row>
        <row r="292">
          <cell r="A292">
            <v>604</v>
          </cell>
        </row>
        <row r="293">
          <cell r="A293">
            <v>189</v>
          </cell>
        </row>
        <row r="294">
          <cell r="A294">
            <v>353</v>
          </cell>
        </row>
        <row r="295">
          <cell r="A295">
            <v>4</v>
          </cell>
        </row>
        <row r="296">
          <cell r="A296">
            <v>30</v>
          </cell>
        </row>
        <row r="297">
          <cell r="A297">
            <v>294</v>
          </cell>
        </row>
        <row r="298">
          <cell r="A298">
            <v>583</v>
          </cell>
        </row>
        <row r="299">
          <cell r="A299">
            <v>549</v>
          </cell>
        </row>
        <row r="300">
          <cell r="A300">
            <v>11</v>
          </cell>
        </row>
        <row r="301">
          <cell r="A301">
            <v>582</v>
          </cell>
        </row>
        <row r="302">
          <cell r="A302">
            <v>158</v>
          </cell>
        </row>
        <row r="303">
          <cell r="A303">
            <v>267</v>
          </cell>
        </row>
        <row r="304">
          <cell r="A304">
            <v>329</v>
          </cell>
        </row>
        <row r="305">
          <cell r="A305">
            <v>216</v>
          </cell>
        </row>
        <row r="306">
          <cell r="A306">
            <v>99</v>
          </cell>
        </row>
        <row r="307">
          <cell r="A307">
            <v>150</v>
          </cell>
        </row>
        <row r="308">
          <cell r="A308">
            <v>211</v>
          </cell>
        </row>
        <row r="309">
          <cell r="A309">
            <v>314</v>
          </cell>
        </row>
        <row r="310">
          <cell r="A310">
            <v>22</v>
          </cell>
        </row>
        <row r="311">
          <cell r="A311">
            <v>132</v>
          </cell>
        </row>
        <row r="312">
          <cell r="A312">
            <v>328</v>
          </cell>
        </row>
        <row r="313">
          <cell r="A313">
            <v>397</v>
          </cell>
        </row>
        <row r="314">
          <cell r="A314">
            <v>369</v>
          </cell>
        </row>
        <row r="315">
          <cell r="A315">
            <v>239</v>
          </cell>
        </row>
        <row r="316">
          <cell r="A316">
            <v>643</v>
          </cell>
        </row>
        <row r="317">
          <cell r="A317">
            <v>46</v>
          </cell>
        </row>
        <row r="318">
          <cell r="A318">
            <v>402</v>
          </cell>
        </row>
        <row r="319">
          <cell r="A319">
            <v>274</v>
          </cell>
        </row>
        <row r="320">
          <cell r="A320">
            <v>568</v>
          </cell>
        </row>
        <row r="321">
          <cell r="A321">
            <v>23</v>
          </cell>
        </row>
        <row r="322">
          <cell r="A322">
            <v>666</v>
          </cell>
        </row>
        <row r="323">
          <cell r="A323">
            <v>278</v>
          </cell>
        </row>
        <row r="324">
          <cell r="A324">
            <v>1</v>
          </cell>
        </row>
        <row r="325">
          <cell r="A325">
            <v>170</v>
          </cell>
        </row>
        <row r="326">
          <cell r="A326">
            <v>106</v>
          </cell>
        </row>
        <row r="327">
          <cell r="A327">
            <v>594</v>
          </cell>
        </row>
        <row r="328">
          <cell r="A328">
            <v>238</v>
          </cell>
        </row>
        <row r="329">
          <cell r="A329">
            <v>615</v>
          </cell>
        </row>
        <row r="330">
          <cell r="A330">
            <v>630</v>
          </cell>
        </row>
        <row r="331">
          <cell r="A331">
            <v>381</v>
          </cell>
        </row>
        <row r="332">
          <cell r="A332">
            <v>57</v>
          </cell>
        </row>
        <row r="333">
          <cell r="A333">
            <v>126</v>
          </cell>
        </row>
        <row r="334">
          <cell r="A334">
            <v>609</v>
          </cell>
        </row>
        <row r="335">
          <cell r="A335">
            <v>29</v>
          </cell>
        </row>
        <row r="336">
          <cell r="A336">
            <v>362</v>
          </cell>
        </row>
        <row r="337">
          <cell r="A337">
            <v>73</v>
          </cell>
        </row>
        <row r="338">
          <cell r="A338">
            <v>255</v>
          </cell>
        </row>
        <row r="339">
          <cell r="A339">
            <v>207</v>
          </cell>
        </row>
        <row r="340">
          <cell r="A340">
            <v>606</v>
          </cell>
        </row>
        <row r="341">
          <cell r="A341">
            <v>3</v>
          </cell>
        </row>
        <row r="342">
          <cell r="A342">
            <v>334</v>
          </cell>
        </row>
        <row r="343">
          <cell r="A343">
            <v>177</v>
          </cell>
        </row>
        <row r="344">
          <cell r="A344">
            <v>356</v>
          </cell>
        </row>
        <row r="345">
          <cell r="A345">
            <v>240</v>
          </cell>
        </row>
        <row r="346">
          <cell r="A346">
            <v>589</v>
          </cell>
        </row>
        <row r="347">
          <cell r="A347">
            <v>179</v>
          </cell>
        </row>
        <row r="348">
          <cell r="A348">
            <v>84</v>
          </cell>
        </row>
        <row r="349">
          <cell r="A349">
            <v>371</v>
          </cell>
        </row>
        <row r="350">
          <cell r="A350">
            <v>365</v>
          </cell>
        </row>
        <row r="351">
          <cell r="A351">
            <v>361</v>
          </cell>
        </row>
        <row r="352">
          <cell r="A352">
            <v>600</v>
          </cell>
        </row>
        <row r="353">
          <cell r="A353">
            <v>315</v>
          </cell>
        </row>
        <row r="354">
          <cell r="A354">
            <v>143</v>
          </cell>
        </row>
        <row r="355">
          <cell r="A355">
            <v>658</v>
          </cell>
        </row>
        <row r="356">
          <cell r="A356">
            <v>81</v>
          </cell>
        </row>
        <row r="357">
          <cell r="A357">
            <v>185</v>
          </cell>
        </row>
        <row r="358">
          <cell r="A358">
            <v>332</v>
          </cell>
        </row>
        <row r="359">
          <cell r="A359">
            <v>42</v>
          </cell>
        </row>
        <row r="360">
          <cell r="A360">
            <v>367</v>
          </cell>
        </row>
        <row r="361">
          <cell r="A361">
            <v>584</v>
          </cell>
        </row>
        <row r="362">
          <cell r="A362">
            <v>26</v>
          </cell>
        </row>
        <row r="363">
          <cell r="A363">
            <v>59</v>
          </cell>
        </row>
        <row r="364">
          <cell r="A364">
            <v>96</v>
          </cell>
        </row>
        <row r="365">
          <cell r="A365">
            <v>617</v>
          </cell>
        </row>
        <row r="366">
          <cell r="A366">
            <v>232</v>
          </cell>
        </row>
        <row r="367">
          <cell r="A367">
            <v>560</v>
          </cell>
        </row>
        <row r="368">
          <cell r="A368">
            <v>37</v>
          </cell>
        </row>
        <row r="369">
          <cell r="A369">
            <v>642</v>
          </cell>
        </row>
        <row r="370">
          <cell r="A370">
            <v>105</v>
          </cell>
        </row>
        <row r="371">
          <cell r="A371">
            <v>283</v>
          </cell>
        </row>
        <row r="372">
          <cell r="A372">
            <v>391</v>
          </cell>
        </row>
        <row r="373">
          <cell r="A373">
            <v>180</v>
          </cell>
        </row>
        <row r="374">
          <cell r="A374">
            <v>159</v>
          </cell>
        </row>
        <row r="375">
          <cell r="A375">
            <v>15</v>
          </cell>
        </row>
        <row r="376">
          <cell r="A376">
            <v>194</v>
          </cell>
        </row>
        <row r="377">
          <cell r="A377">
            <v>299</v>
          </cell>
        </row>
        <row r="378">
          <cell r="A378">
            <v>17</v>
          </cell>
        </row>
        <row r="379">
          <cell r="A379">
            <v>261</v>
          </cell>
        </row>
        <row r="380">
          <cell r="A380">
            <v>613</v>
          </cell>
        </row>
        <row r="381">
          <cell r="A381">
            <v>313</v>
          </cell>
        </row>
        <row r="382">
          <cell r="A382">
            <v>61</v>
          </cell>
        </row>
        <row r="383">
          <cell r="A383">
            <v>620</v>
          </cell>
        </row>
        <row r="384">
          <cell r="A384">
            <v>389</v>
          </cell>
        </row>
        <row r="385">
          <cell r="A385">
            <v>578</v>
          </cell>
        </row>
        <row r="386">
          <cell r="A386">
            <v>366</v>
          </cell>
        </row>
        <row r="387">
          <cell r="A387">
            <v>60</v>
          </cell>
        </row>
        <row r="388">
          <cell r="A388">
            <v>275</v>
          </cell>
        </row>
        <row r="389">
          <cell r="A389">
            <v>654</v>
          </cell>
        </row>
        <row r="390">
          <cell r="A390">
            <v>104</v>
          </cell>
        </row>
        <row r="391">
          <cell r="A391">
            <v>344</v>
          </cell>
        </row>
        <row r="392">
          <cell r="A392">
            <v>339</v>
          </cell>
        </row>
        <row r="393">
          <cell r="A393">
            <v>395</v>
          </cell>
        </row>
        <row r="394">
          <cell r="A394">
            <v>256</v>
          </cell>
        </row>
        <row r="395">
          <cell r="A395">
            <v>656</v>
          </cell>
        </row>
        <row r="396">
          <cell r="A396">
            <v>557</v>
          </cell>
        </row>
        <row r="397">
          <cell r="A397">
            <v>234</v>
          </cell>
        </row>
        <row r="398">
          <cell r="A398">
            <v>160</v>
          </cell>
        </row>
        <row r="399">
          <cell r="A399">
            <v>191</v>
          </cell>
        </row>
        <row r="400">
          <cell r="A400">
            <v>644</v>
          </cell>
        </row>
        <row r="401">
          <cell r="A401">
            <v>338</v>
          </cell>
        </row>
        <row r="402">
          <cell r="A402">
            <v>556</v>
          </cell>
        </row>
        <row r="403">
          <cell r="A403">
            <v>611</v>
          </cell>
        </row>
        <row r="404">
          <cell r="A404">
            <v>587</v>
          </cell>
        </row>
        <row r="405">
          <cell r="A405">
            <v>245</v>
          </cell>
        </row>
        <row r="406">
          <cell r="A406">
            <v>330</v>
          </cell>
        </row>
        <row r="407">
          <cell r="A407">
            <v>244</v>
          </cell>
        </row>
        <row r="408">
          <cell r="A408">
            <v>657</v>
          </cell>
        </row>
        <row r="409">
          <cell r="A409">
            <v>55</v>
          </cell>
        </row>
        <row r="410">
          <cell r="A410">
            <v>70</v>
          </cell>
        </row>
        <row r="411">
          <cell r="A411">
            <v>393</v>
          </cell>
        </row>
        <row r="412">
          <cell r="A412">
            <v>33</v>
          </cell>
        </row>
        <row r="413">
          <cell r="A413">
            <v>125</v>
          </cell>
        </row>
        <row r="414">
          <cell r="A414">
            <v>175</v>
          </cell>
        </row>
        <row r="415">
          <cell r="A415">
            <v>343</v>
          </cell>
        </row>
        <row r="416">
          <cell r="A416">
            <v>103</v>
          </cell>
        </row>
        <row r="417">
          <cell r="A417">
            <v>196</v>
          </cell>
        </row>
      </sheetData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</v>
          </cell>
        </row>
        <row r="3">
          <cell r="A3">
            <v>135</v>
          </cell>
        </row>
        <row r="4">
          <cell r="A4">
            <v>90</v>
          </cell>
        </row>
        <row r="5">
          <cell r="A5">
            <v>114</v>
          </cell>
        </row>
        <row r="6">
          <cell r="A6">
            <v>470</v>
          </cell>
        </row>
        <row r="7">
          <cell r="A7">
            <v>179</v>
          </cell>
        </row>
        <row r="8">
          <cell r="A8">
            <v>533</v>
          </cell>
        </row>
        <row r="9">
          <cell r="A9">
            <v>156</v>
          </cell>
        </row>
        <row r="10">
          <cell r="A10">
            <v>109</v>
          </cell>
        </row>
        <row r="11">
          <cell r="A11">
            <v>76</v>
          </cell>
        </row>
        <row r="12">
          <cell r="A12">
            <v>29</v>
          </cell>
        </row>
        <row r="13">
          <cell r="A13">
            <v>153</v>
          </cell>
        </row>
        <row r="14">
          <cell r="A14">
            <v>150</v>
          </cell>
        </row>
        <row r="15">
          <cell r="A15">
            <v>149</v>
          </cell>
        </row>
        <row r="16">
          <cell r="A16">
            <v>139</v>
          </cell>
        </row>
        <row r="17">
          <cell r="A17">
            <v>464</v>
          </cell>
        </row>
        <row r="18">
          <cell r="A18">
            <v>163</v>
          </cell>
        </row>
        <row r="19">
          <cell r="A19">
            <v>147</v>
          </cell>
        </row>
        <row r="20">
          <cell r="A20">
            <v>275</v>
          </cell>
        </row>
        <row r="21">
          <cell r="A21">
            <v>31</v>
          </cell>
        </row>
        <row r="22">
          <cell r="A22">
            <v>339</v>
          </cell>
        </row>
        <row r="23">
          <cell r="A23">
            <v>366</v>
          </cell>
        </row>
        <row r="24">
          <cell r="A24">
            <v>26</v>
          </cell>
        </row>
        <row r="25">
          <cell r="A25">
            <v>19</v>
          </cell>
        </row>
        <row r="26">
          <cell r="A26">
            <v>208</v>
          </cell>
        </row>
        <row r="27">
          <cell r="A27">
            <v>63</v>
          </cell>
        </row>
        <row r="28">
          <cell r="A28">
            <v>197</v>
          </cell>
        </row>
        <row r="29">
          <cell r="A29">
            <v>113</v>
          </cell>
        </row>
        <row r="30">
          <cell r="A30">
            <v>106</v>
          </cell>
        </row>
        <row r="31">
          <cell r="A31">
            <v>219</v>
          </cell>
        </row>
        <row r="32">
          <cell r="A32">
            <v>136</v>
          </cell>
        </row>
        <row r="33">
          <cell r="A33">
            <v>439</v>
          </cell>
        </row>
        <row r="34">
          <cell r="A34">
            <v>264</v>
          </cell>
        </row>
        <row r="35">
          <cell r="A35">
            <v>426</v>
          </cell>
        </row>
        <row r="36">
          <cell r="A36">
            <v>188</v>
          </cell>
        </row>
        <row r="37">
          <cell r="A37">
            <v>398</v>
          </cell>
        </row>
        <row r="38">
          <cell r="A38">
            <v>469</v>
          </cell>
        </row>
        <row r="39">
          <cell r="A39">
            <v>224</v>
          </cell>
        </row>
        <row r="40">
          <cell r="A40">
            <v>276</v>
          </cell>
        </row>
        <row r="41">
          <cell r="A41">
            <v>122</v>
          </cell>
        </row>
        <row r="42">
          <cell r="A42">
            <v>2</v>
          </cell>
        </row>
        <row r="43">
          <cell r="A43">
            <v>248</v>
          </cell>
        </row>
        <row r="44">
          <cell r="A44">
            <v>10</v>
          </cell>
        </row>
        <row r="45">
          <cell r="A45">
            <v>340</v>
          </cell>
        </row>
        <row r="46">
          <cell r="A46">
            <v>250</v>
          </cell>
        </row>
        <row r="47">
          <cell r="A47">
            <v>226</v>
          </cell>
        </row>
        <row r="48">
          <cell r="A48">
            <v>52</v>
          </cell>
        </row>
        <row r="49">
          <cell r="A49">
            <v>429</v>
          </cell>
        </row>
        <row r="50">
          <cell r="A50">
            <v>268</v>
          </cell>
        </row>
        <row r="51">
          <cell r="A51">
            <v>258</v>
          </cell>
        </row>
        <row r="52">
          <cell r="A52">
            <v>87</v>
          </cell>
        </row>
        <row r="53">
          <cell r="A53">
            <v>352</v>
          </cell>
        </row>
        <row r="54">
          <cell r="A54">
            <v>293</v>
          </cell>
        </row>
        <row r="55">
          <cell r="A55">
            <v>94</v>
          </cell>
        </row>
        <row r="56">
          <cell r="A56">
            <v>446</v>
          </cell>
        </row>
      </sheetData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280</v>
          </cell>
        </row>
        <row r="3">
          <cell r="A3">
            <v>8</v>
          </cell>
        </row>
        <row r="4">
          <cell r="A4">
            <v>268</v>
          </cell>
        </row>
        <row r="5">
          <cell r="A5">
            <v>84</v>
          </cell>
        </row>
        <row r="6">
          <cell r="A6">
            <v>241</v>
          </cell>
        </row>
        <row r="7">
          <cell r="A7">
            <v>355</v>
          </cell>
        </row>
        <row r="8">
          <cell r="A8">
            <v>289</v>
          </cell>
        </row>
        <row r="9">
          <cell r="A9">
            <v>41</v>
          </cell>
        </row>
        <row r="10">
          <cell r="A10">
            <v>267</v>
          </cell>
        </row>
        <row r="11">
          <cell r="A11">
            <v>215</v>
          </cell>
        </row>
        <row r="12">
          <cell r="A12">
            <v>234</v>
          </cell>
        </row>
        <row r="13">
          <cell r="A13">
            <v>77</v>
          </cell>
        </row>
        <row r="14">
          <cell r="A14">
            <v>120</v>
          </cell>
        </row>
        <row r="15">
          <cell r="A15">
            <v>328</v>
          </cell>
        </row>
        <row r="16">
          <cell r="A16">
            <v>276</v>
          </cell>
        </row>
        <row r="17">
          <cell r="A17">
            <v>31</v>
          </cell>
        </row>
        <row r="18">
          <cell r="A18">
            <v>13</v>
          </cell>
        </row>
        <row r="19">
          <cell r="A19">
            <v>335</v>
          </cell>
        </row>
        <row r="20">
          <cell r="A20">
            <v>175</v>
          </cell>
        </row>
        <row r="21">
          <cell r="A21">
            <v>346</v>
          </cell>
        </row>
        <row r="22">
          <cell r="A22">
            <v>380</v>
          </cell>
        </row>
        <row r="23">
          <cell r="A23">
            <v>22</v>
          </cell>
        </row>
        <row r="24">
          <cell r="A24">
            <v>3</v>
          </cell>
        </row>
        <row r="25">
          <cell r="A25">
            <v>32</v>
          </cell>
        </row>
        <row r="26">
          <cell r="A26">
            <v>124</v>
          </cell>
        </row>
        <row r="27">
          <cell r="A27">
            <v>216</v>
          </cell>
        </row>
        <row r="28">
          <cell r="A28">
            <v>372</v>
          </cell>
        </row>
        <row r="29">
          <cell r="A29">
            <v>344</v>
          </cell>
        </row>
        <row r="30">
          <cell r="A30">
            <v>111</v>
          </cell>
        </row>
        <row r="31">
          <cell r="A31">
            <v>203</v>
          </cell>
        </row>
        <row r="32">
          <cell r="A32">
            <v>73</v>
          </cell>
        </row>
        <row r="33">
          <cell r="A33">
            <v>5</v>
          </cell>
        </row>
        <row r="34">
          <cell r="A34">
            <v>395</v>
          </cell>
        </row>
        <row r="35">
          <cell r="A35">
            <v>136</v>
          </cell>
        </row>
        <row r="36">
          <cell r="A36">
            <v>222</v>
          </cell>
        </row>
        <row r="37">
          <cell r="A37">
            <v>360</v>
          </cell>
        </row>
        <row r="38">
          <cell r="A38">
            <v>92</v>
          </cell>
        </row>
        <row r="39">
          <cell r="A39">
            <v>260</v>
          </cell>
        </row>
        <row r="40">
          <cell r="A40">
            <v>15</v>
          </cell>
        </row>
        <row r="41">
          <cell r="A41">
            <v>217</v>
          </cell>
        </row>
        <row r="42">
          <cell r="A42">
            <v>246</v>
          </cell>
        </row>
      </sheetData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162</v>
          </cell>
        </row>
        <row r="3">
          <cell r="A3">
            <v>80</v>
          </cell>
        </row>
        <row r="4">
          <cell r="A4">
            <v>221</v>
          </cell>
        </row>
        <row r="5">
          <cell r="A5">
            <v>384</v>
          </cell>
        </row>
        <row r="6">
          <cell r="A6">
            <v>318</v>
          </cell>
        </row>
        <row r="7">
          <cell r="A7">
            <v>190</v>
          </cell>
        </row>
        <row r="8">
          <cell r="A8">
            <v>216</v>
          </cell>
        </row>
        <row r="9">
          <cell r="A9">
            <v>245</v>
          </cell>
        </row>
        <row r="10">
          <cell r="A10">
            <v>322</v>
          </cell>
        </row>
        <row r="11">
          <cell r="A11">
            <v>333</v>
          </cell>
        </row>
        <row r="12">
          <cell r="A12">
            <v>282</v>
          </cell>
        </row>
        <row r="13">
          <cell r="A13">
            <v>308</v>
          </cell>
        </row>
        <row r="14">
          <cell r="A14">
            <v>346</v>
          </cell>
        </row>
        <row r="15">
          <cell r="A15">
            <v>393</v>
          </cell>
        </row>
        <row r="16">
          <cell r="A16">
            <v>59</v>
          </cell>
        </row>
        <row r="17">
          <cell r="A17">
            <v>297</v>
          </cell>
        </row>
        <row r="18">
          <cell r="A18">
            <v>324</v>
          </cell>
        </row>
        <row r="19">
          <cell r="A19">
            <v>299</v>
          </cell>
        </row>
        <row r="20">
          <cell r="A20">
            <v>359</v>
          </cell>
        </row>
        <row r="21">
          <cell r="A21">
            <v>88</v>
          </cell>
        </row>
        <row r="22">
          <cell r="A22">
            <v>256</v>
          </cell>
        </row>
        <row r="23">
          <cell r="A23">
            <v>274</v>
          </cell>
        </row>
        <row r="24">
          <cell r="A24">
            <v>61</v>
          </cell>
        </row>
        <row r="25">
          <cell r="A25">
            <v>242</v>
          </cell>
        </row>
        <row r="26">
          <cell r="A26">
            <v>72</v>
          </cell>
        </row>
        <row r="27">
          <cell r="A27">
            <v>102</v>
          </cell>
        </row>
        <row r="28">
          <cell r="A28">
            <v>22</v>
          </cell>
        </row>
        <row r="29">
          <cell r="A29">
            <v>73</v>
          </cell>
        </row>
        <row r="30">
          <cell r="A30">
            <v>292</v>
          </cell>
        </row>
        <row r="31">
          <cell r="A31">
            <v>96</v>
          </cell>
        </row>
        <row r="32">
          <cell r="A32">
            <v>166</v>
          </cell>
        </row>
        <row r="33">
          <cell r="A33">
            <v>330</v>
          </cell>
        </row>
        <row r="34">
          <cell r="A34">
            <v>295</v>
          </cell>
        </row>
        <row r="35">
          <cell r="A35">
            <v>9</v>
          </cell>
        </row>
        <row r="36">
          <cell r="A36">
            <v>220</v>
          </cell>
        </row>
        <row r="37">
          <cell r="A37">
            <v>234</v>
          </cell>
        </row>
        <row r="38">
          <cell r="A38">
            <v>172</v>
          </cell>
        </row>
        <row r="39">
          <cell r="A39">
            <v>76</v>
          </cell>
        </row>
        <row r="40">
          <cell r="A40">
            <v>285</v>
          </cell>
        </row>
        <row r="41">
          <cell r="A41">
            <v>347</v>
          </cell>
        </row>
        <row r="42">
          <cell r="A42">
            <v>357</v>
          </cell>
        </row>
      </sheetData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108</v>
          </cell>
        </row>
        <row r="3">
          <cell r="A3">
            <v>296</v>
          </cell>
        </row>
        <row r="4">
          <cell r="A4">
            <v>50</v>
          </cell>
        </row>
        <row r="5">
          <cell r="A5">
            <v>155</v>
          </cell>
        </row>
        <row r="6">
          <cell r="A6">
            <v>61</v>
          </cell>
        </row>
        <row r="7">
          <cell r="A7">
            <v>46</v>
          </cell>
        </row>
        <row r="8">
          <cell r="A8">
            <v>271</v>
          </cell>
        </row>
        <row r="9">
          <cell r="A9">
            <v>82</v>
          </cell>
        </row>
        <row r="10">
          <cell r="A10">
            <v>51</v>
          </cell>
        </row>
        <row r="11">
          <cell r="A11">
            <v>266</v>
          </cell>
        </row>
        <row r="12">
          <cell r="A12">
            <v>201</v>
          </cell>
        </row>
        <row r="13">
          <cell r="A13">
            <v>340</v>
          </cell>
        </row>
        <row r="14">
          <cell r="A14">
            <v>399</v>
          </cell>
        </row>
        <row r="15">
          <cell r="A15">
            <v>325</v>
          </cell>
        </row>
        <row r="16">
          <cell r="A16">
            <v>351</v>
          </cell>
        </row>
        <row r="17">
          <cell r="A17">
            <v>360</v>
          </cell>
        </row>
        <row r="18">
          <cell r="A18">
            <v>211</v>
          </cell>
        </row>
        <row r="19">
          <cell r="A19">
            <v>396</v>
          </cell>
        </row>
        <row r="20">
          <cell r="A20">
            <v>84</v>
          </cell>
        </row>
        <row r="21">
          <cell r="A21">
            <v>329</v>
          </cell>
        </row>
        <row r="22">
          <cell r="A22">
            <v>299</v>
          </cell>
        </row>
        <row r="23">
          <cell r="A23">
            <v>228</v>
          </cell>
        </row>
        <row r="24">
          <cell r="A24">
            <v>19</v>
          </cell>
        </row>
        <row r="25">
          <cell r="A25">
            <v>10</v>
          </cell>
        </row>
        <row r="26">
          <cell r="A26">
            <v>128</v>
          </cell>
        </row>
        <row r="27">
          <cell r="A27">
            <v>160</v>
          </cell>
        </row>
        <row r="28">
          <cell r="A28">
            <v>322</v>
          </cell>
        </row>
        <row r="29">
          <cell r="A29">
            <v>174</v>
          </cell>
        </row>
        <row r="30">
          <cell r="A30">
            <v>5</v>
          </cell>
        </row>
        <row r="31">
          <cell r="A31">
            <v>14</v>
          </cell>
        </row>
        <row r="32">
          <cell r="A32">
            <v>352</v>
          </cell>
        </row>
        <row r="33">
          <cell r="A33">
            <v>146</v>
          </cell>
        </row>
        <row r="34">
          <cell r="A34">
            <v>31</v>
          </cell>
        </row>
        <row r="35">
          <cell r="A35">
            <v>197</v>
          </cell>
        </row>
        <row r="36">
          <cell r="A36">
            <v>185</v>
          </cell>
        </row>
        <row r="37">
          <cell r="A37">
            <v>93</v>
          </cell>
        </row>
        <row r="38">
          <cell r="A38">
            <v>206</v>
          </cell>
        </row>
        <row r="39">
          <cell r="A39">
            <v>368</v>
          </cell>
        </row>
        <row r="40">
          <cell r="A40">
            <v>45</v>
          </cell>
        </row>
        <row r="41">
          <cell r="A41">
            <v>380</v>
          </cell>
        </row>
        <row r="42">
          <cell r="A42">
            <v>8</v>
          </cell>
        </row>
      </sheetData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</v>
          </cell>
        </row>
        <row r="3">
          <cell r="A3">
            <v>219</v>
          </cell>
        </row>
        <row r="4">
          <cell r="A4">
            <v>401</v>
          </cell>
        </row>
        <row r="5">
          <cell r="A5">
            <v>198</v>
          </cell>
        </row>
        <row r="6">
          <cell r="A6">
            <v>179</v>
          </cell>
        </row>
        <row r="7">
          <cell r="A7">
            <v>233</v>
          </cell>
        </row>
        <row r="8">
          <cell r="A8">
            <v>207</v>
          </cell>
        </row>
        <row r="9">
          <cell r="A9">
            <v>94</v>
          </cell>
        </row>
        <row r="10">
          <cell r="A10">
            <v>36</v>
          </cell>
        </row>
        <row r="11">
          <cell r="A11">
            <v>211</v>
          </cell>
        </row>
        <row r="12">
          <cell r="A12">
            <v>225</v>
          </cell>
        </row>
        <row r="13">
          <cell r="A13">
            <v>51</v>
          </cell>
        </row>
        <row r="14">
          <cell r="A14">
            <v>261</v>
          </cell>
        </row>
        <row r="15">
          <cell r="A15">
            <v>66</v>
          </cell>
        </row>
        <row r="16">
          <cell r="A16">
            <v>52</v>
          </cell>
        </row>
        <row r="17">
          <cell r="A17">
            <v>69</v>
          </cell>
        </row>
        <row r="18">
          <cell r="A18">
            <v>197</v>
          </cell>
        </row>
        <row r="19">
          <cell r="A19">
            <v>370</v>
          </cell>
        </row>
        <row r="20">
          <cell r="A20">
            <v>192</v>
          </cell>
        </row>
        <row r="21">
          <cell r="A21">
            <v>102</v>
          </cell>
        </row>
        <row r="22">
          <cell r="A22">
            <v>200</v>
          </cell>
        </row>
        <row r="23">
          <cell r="A23">
            <v>101</v>
          </cell>
        </row>
        <row r="24">
          <cell r="A24">
            <v>311</v>
          </cell>
        </row>
        <row r="25">
          <cell r="A25">
            <v>381</v>
          </cell>
        </row>
        <row r="26">
          <cell r="A26">
            <v>254</v>
          </cell>
        </row>
        <row r="27">
          <cell r="A27">
            <v>260</v>
          </cell>
        </row>
        <row r="28">
          <cell r="A28">
            <v>162</v>
          </cell>
        </row>
        <row r="29">
          <cell r="A29">
            <v>160</v>
          </cell>
        </row>
        <row r="30">
          <cell r="A30">
            <v>354</v>
          </cell>
        </row>
        <row r="31">
          <cell r="A31">
            <v>128</v>
          </cell>
        </row>
        <row r="32">
          <cell r="A32">
            <v>184</v>
          </cell>
        </row>
        <row r="33">
          <cell r="A33">
            <v>14</v>
          </cell>
        </row>
        <row r="34">
          <cell r="A34">
            <v>285</v>
          </cell>
        </row>
        <row r="35">
          <cell r="A35">
            <v>313</v>
          </cell>
        </row>
        <row r="36">
          <cell r="A36">
            <v>379</v>
          </cell>
        </row>
        <row r="37">
          <cell r="A37">
            <v>163</v>
          </cell>
        </row>
        <row r="38">
          <cell r="A38">
            <v>258</v>
          </cell>
        </row>
        <row r="39">
          <cell r="A39">
            <v>58</v>
          </cell>
        </row>
        <row r="40">
          <cell r="A40">
            <v>337</v>
          </cell>
        </row>
        <row r="41">
          <cell r="A41">
            <v>72</v>
          </cell>
        </row>
        <row r="42">
          <cell r="A42">
            <v>294</v>
          </cell>
        </row>
      </sheetData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602</v>
          </cell>
        </row>
        <row r="3">
          <cell r="A3">
            <v>152</v>
          </cell>
        </row>
        <row r="4">
          <cell r="A4">
            <v>338</v>
          </cell>
        </row>
        <row r="5">
          <cell r="A5">
            <v>657</v>
          </cell>
        </row>
        <row r="6">
          <cell r="A6">
            <v>341</v>
          </cell>
        </row>
        <row r="7">
          <cell r="A7">
            <v>625</v>
          </cell>
        </row>
        <row r="8">
          <cell r="A8">
            <v>184</v>
          </cell>
        </row>
        <row r="9">
          <cell r="A9">
            <v>293</v>
          </cell>
        </row>
        <row r="10">
          <cell r="A10">
            <v>90</v>
          </cell>
        </row>
        <row r="11">
          <cell r="A11">
            <v>64</v>
          </cell>
        </row>
        <row r="12">
          <cell r="A12">
            <v>167</v>
          </cell>
        </row>
        <row r="13">
          <cell r="A13">
            <v>299</v>
          </cell>
        </row>
        <row r="14">
          <cell r="A14">
            <v>297</v>
          </cell>
        </row>
        <row r="15">
          <cell r="A15">
            <v>319</v>
          </cell>
        </row>
        <row r="16">
          <cell r="A16">
            <v>365</v>
          </cell>
        </row>
        <row r="17">
          <cell r="A17">
            <v>314</v>
          </cell>
        </row>
        <row r="18">
          <cell r="A18">
            <v>606</v>
          </cell>
        </row>
        <row r="19">
          <cell r="A19">
            <v>79</v>
          </cell>
        </row>
        <row r="20">
          <cell r="A20">
            <v>351</v>
          </cell>
        </row>
        <row r="21">
          <cell r="A21">
            <v>617</v>
          </cell>
        </row>
        <row r="22">
          <cell r="A22">
            <v>327</v>
          </cell>
        </row>
        <row r="23">
          <cell r="A23">
            <v>214</v>
          </cell>
        </row>
        <row r="24">
          <cell r="A24">
            <v>277</v>
          </cell>
        </row>
        <row r="25">
          <cell r="A25">
            <v>393</v>
          </cell>
        </row>
        <row r="26">
          <cell r="A26">
            <v>390</v>
          </cell>
        </row>
        <row r="27">
          <cell r="A27">
            <v>611</v>
          </cell>
        </row>
        <row r="28">
          <cell r="A28">
            <v>166</v>
          </cell>
        </row>
        <row r="29">
          <cell r="A29">
            <v>61</v>
          </cell>
        </row>
        <row r="30">
          <cell r="A30">
            <v>294</v>
          </cell>
        </row>
        <row r="31">
          <cell r="A31">
            <v>1</v>
          </cell>
        </row>
        <row r="32">
          <cell r="A32">
            <v>383</v>
          </cell>
        </row>
        <row r="33">
          <cell r="A33">
            <v>182</v>
          </cell>
        </row>
        <row r="34">
          <cell r="A34">
            <v>211</v>
          </cell>
        </row>
        <row r="35">
          <cell r="A35">
            <v>307</v>
          </cell>
        </row>
        <row r="36">
          <cell r="A36">
            <v>112</v>
          </cell>
        </row>
        <row r="37">
          <cell r="A37">
            <v>179</v>
          </cell>
        </row>
        <row r="38">
          <cell r="A38">
            <v>549</v>
          </cell>
        </row>
        <row r="39">
          <cell r="A39">
            <v>666</v>
          </cell>
        </row>
        <row r="40">
          <cell r="A40">
            <v>52</v>
          </cell>
        </row>
        <row r="41">
          <cell r="A41">
            <v>96</v>
          </cell>
        </row>
        <row r="42">
          <cell r="A42">
            <v>399</v>
          </cell>
        </row>
        <row r="43">
          <cell r="A43">
            <v>19</v>
          </cell>
        </row>
        <row r="44">
          <cell r="A44">
            <v>129</v>
          </cell>
        </row>
        <row r="45">
          <cell r="A45">
            <v>58</v>
          </cell>
        </row>
        <row r="46">
          <cell r="A46">
            <v>367</v>
          </cell>
        </row>
        <row r="47">
          <cell r="A47">
            <v>600</v>
          </cell>
        </row>
        <row r="48">
          <cell r="A48">
            <v>270</v>
          </cell>
        </row>
        <row r="49">
          <cell r="A49">
            <v>186</v>
          </cell>
        </row>
        <row r="50">
          <cell r="A50">
            <v>376</v>
          </cell>
        </row>
        <row r="51">
          <cell r="A51">
            <v>31</v>
          </cell>
        </row>
        <row r="52">
          <cell r="A52">
            <v>103</v>
          </cell>
        </row>
        <row r="53">
          <cell r="A53">
            <v>220</v>
          </cell>
        </row>
      </sheetData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146</v>
          </cell>
        </row>
        <row r="3">
          <cell r="A3">
            <v>258</v>
          </cell>
        </row>
        <row r="4">
          <cell r="A4">
            <v>297</v>
          </cell>
        </row>
        <row r="5">
          <cell r="A5">
            <v>594</v>
          </cell>
        </row>
        <row r="6">
          <cell r="A6">
            <v>125</v>
          </cell>
        </row>
        <row r="7">
          <cell r="A7">
            <v>256</v>
          </cell>
        </row>
        <row r="8">
          <cell r="A8">
            <v>651</v>
          </cell>
        </row>
        <row r="9">
          <cell r="A9">
            <v>72</v>
          </cell>
        </row>
        <row r="10">
          <cell r="A10">
            <v>318</v>
          </cell>
        </row>
        <row r="11">
          <cell r="A11">
            <v>35</v>
          </cell>
        </row>
        <row r="12">
          <cell r="A12">
            <v>192</v>
          </cell>
        </row>
        <row r="13">
          <cell r="A13">
            <v>240</v>
          </cell>
        </row>
        <row r="14">
          <cell r="A14">
            <v>393</v>
          </cell>
        </row>
        <row r="15">
          <cell r="A15">
            <v>212</v>
          </cell>
        </row>
        <row r="16">
          <cell r="A16">
            <v>339</v>
          </cell>
        </row>
        <row r="17">
          <cell r="A17">
            <v>25</v>
          </cell>
        </row>
        <row r="18">
          <cell r="A18">
            <v>5</v>
          </cell>
        </row>
        <row r="19">
          <cell r="A19">
            <v>352</v>
          </cell>
        </row>
        <row r="20">
          <cell r="A20">
            <v>593</v>
          </cell>
        </row>
        <row r="21">
          <cell r="A21">
            <v>29</v>
          </cell>
        </row>
        <row r="22">
          <cell r="A22">
            <v>288</v>
          </cell>
        </row>
        <row r="23">
          <cell r="A23">
            <v>328</v>
          </cell>
        </row>
        <row r="24">
          <cell r="A24">
            <v>162</v>
          </cell>
        </row>
        <row r="25">
          <cell r="A25">
            <v>43</v>
          </cell>
        </row>
        <row r="26">
          <cell r="A26">
            <v>289</v>
          </cell>
        </row>
        <row r="27">
          <cell r="A27">
            <v>325</v>
          </cell>
        </row>
        <row r="28">
          <cell r="A28">
            <v>168</v>
          </cell>
        </row>
        <row r="29">
          <cell r="A29">
            <v>245</v>
          </cell>
        </row>
        <row r="30">
          <cell r="A30">
            <v>663</v>
          </cell>
        </row>
        <row r="31">
          <cell r="A31">
            <v>233</v>
          </cell>
        </row>
        <row r="32">
          <cell r="A32">
            <v>117</v>
          </cell>
        </row>
        <row r="33">
          <cell r="A33">
            <v>24</v>
          </cell>
        </row>
        <row r="34">
          <cell r="A34">
            <v>234</v>
          </cell>
        </row>
        <row r="35">
          <cell r="A35">
            <v>296</v>
          </cell>
        </row>
        <row r="36">
          <cell r="A36">
            <v>261</v>
          </cell>
        </row>
        <row r="37">
          <cell r="A37">
            <v>273</v>
          </cell>
        </row>
        <row r="38">
          <cell r="A38">
            <v>619</v>
          </cell>
        </row>
        <row r="39">
          <cell r="A39">
            <v>350</v>
          </cell>
        </row>
        <row r="40">
          <cell r="A40">
            <v>636</v>
          </cell>
        </row>
        <row r="41">
          <cell r="A41">
            <v>97</v>
          </cell>
        </row>
        <row r="42">
          <cell r="A42">
            <v>33</v>
          </cell>
        </row>
        <row r="43">
          <cell r="A43">
            <v>239</v>
          </cell>
        </row>
        <row r="44">
          <cell r="A44">
            <v>609</v>
          </cell>
        </row>
        <row r="45">
          <cell r="A45">
            <v>85</v>
          </cell>
        </row>
        <row r="46">
          <cell r="A46">
            <v>270</v>
          </cell>
        </row>
        <row r="47">
          <cell r="A47">
            <v>248</v>
          </cell>
        </row>
        <row r="48">
          <cell r="A48">
            <v>398</v>
          </cell>
        </row>
        <row r="49">
          <cell r="A49">
            <v>565</v>
          </cell>
        </row>
        <row r="50">
          <cell r="A50">
            <v>654</v>
          </cell>
        </row>
        <row r="51">
          <cell r="A51">
            <v>11</v>
          </cell>
        </row>
        <row r="52">
          <cell r="A52">
            <v>639</v>
          </cell>
        </row>
        <row r="53">
          <cell r="A53">
            <v>556</v>
          </cell>
        </row>
      </sheetData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215</v>
          </cell>
        </row>
        <row r="3">
          <cell r="A3">
            <v>660</v>
          </cell>
        </row>
        <row r="4">
          <cell r="A4">
            <v>169</v>
          </cell>
        </row>
        <row r="5">
          <cell r="A5">
            <v>236</v>
          </cell>
        </row>
        <row r="6">
          <cell r="A6">
            <v>15</v>
          </cell>
        </row>
        <row r="7">
          <cell r="A7">
            <v>613</v>
          </cell>
        </row>
        <row r="8">
          <cell r="A8">
            <v>259</v>
          </cell>
        </row>
        <row r="9">
          <cell r="A9">
            <v>558</v>
          </cell>
        </row>
        <row r="10">
          <cell r="A10">
            <v>631</v>
          </cell>
        </row>
        <row r="11">
          <cell r="A11">
            <v>639</v>
          </cell>
        </row>
        <row r="12">
          <cell r="A12">
            <v>249</v>
          </cell>
        </row>
        <row r="13">
          <cell r="A13">
            <v>234</v>
          </cell>
        </row>
        <row r="14">
          <cell r="A14">
            <v>590</v>
          </cell>
        </row>
        <row r="15">
          <cell r="A15">
            <v>593</v>
          </cell>
        </row>
        <row r="16">
          <cell r="A16">
            <v>664</v>
          </cell>
        </row>
        <row r="17">
          <cell r="A17">
            <v>620</v>
          </cell>
        </row>
        <row r="18">
          <cell r="A18">
            <v>162</v>
          </cell>
        </row>
        <row r="19">
          <cell r="A19">
            <v>55</v>
          </cell>
        </row>
        <row r="20">
          <cell r="A20">
            <v>386</v>
          </cell>
        </row>
        <row r="21">
          <cell r="A21">
            <v>81</v>
          </cell>
        </row>
        <row r="22">
          <cell r="A22">
            <v>383</v>
          </cell>
        </row>
        <row r="23">
          <cell r="A23">
            <v>666</v>
          </cell>
        </row>
        <row r="24">
          <cell r="A24">
            <v>219</v>
          </cell>
        </row>
        <row r="25">
          <cell r="A25">
            <v>268</v>
          </cell>
        </row>
        <row r="26">
          <cell r="A26">
            <v>321</v>
          </cell>
        </row>
        <row r="27">
          <cell r="A27">
            <v>607</v>
          </cell>
        </row>
        <row r="28">
          <cell r="A28">
            <v>273</v>
          </cell>
        </row>
        <row r="29">
          <cell r="A29">
            <v>229</v>
          </cell>
        </row>
        <row r="30">
          <cell r="A30">
            <v>362</v>
          </cell>
        </row>
        <row r="31">
          <cell r="A31">
            <v>565</v>
          </cell>
        </row>
        <row r="32">
          <cell r="A32">
            <v>98</v>
          </cell>
        </row>
        <row r="33">
          <cell r="A33">
            <v>228</v>
          </cell>
        </row>
        <row r="34">
          <cell r="A34">
            <v>398</v>
          </cell>
        </row>
        <row r="35">
          <cell r="A35">
            <v>588</v>
          </cell>
        </row>
        <row r="36">
          <cell r="A36">
            <v>65</v>
          </cell>
        </row>
        <row r="37">
          <cell r="A37">
            <v>250</v>
          </cell>
        </row>
        <row r="38">
          <cell r="A38">
            <v>109</v>
          </cell>
        </row>
        <row r="39">
          <cell r="A39">
            <v>86</v>
          </cell>
        </row>
        <row r="40">
          <cell r="A40">
            <v>354</v>
          </cell>
        </row>
        <row r="41">
          <cell r="A41">
            <v>617</v>
          </cell>
        </row>
        <row r="42">
          <cell r="A42">
            <v>274</v>
          </cell>
        </row>
        <row r="43">
          <cell r="A43">
            <v>356</v>
          </cell>
        </row>
        <row r="44">
          <cell r="A44">
            <v>197</v>
          </cell>
        </row>
        <row r="45">
          <cell r="A45">
            <v>256</v>
          </cell>
        </row>
        <row r="46">
          <cell r="A46">
            <v>314</v>
          </cell>
        </row>
        <row r="47">
          <cell r="A47">
            <v>212</v>
          </cell>
        </row>
        <row r="48">
          <cell r="A48">
            <v>342</v>
          </cell>
        </row>
        <row r="49">
          <cell r="A49">
            <v>662</v>
          </cell>
        </row>
        <row r="50">
          <cell r="A50">
            <v>317</v>
          </cell>
        </row>
        <row r="51">
          <cell r="A51">
            <v>10</v>
          </cell>
        </row>
        <row r="52">
          <cell r="A52">
            <v>206</v>
          </cell>
        </row>
        <row r="53">
          <cell r="A53">
            <v>324</v>
          </cell>
        </row>
      </sheetData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269</v>
          </cell>
        </row>
        <row r="3">
          <cell r="A3">
            <v>102</v>
          </cell>
        </row>
        <row r="4">
          <cell r="A4">
            <v>577</v>
          </cell>
        </row>
        <row r="5">
          <cell r="A5">
            <v>187</v>
          </cell>
        </row>
        <row r="6">
          <cell r="A6">
            <v>208</v>
          </cell>
        </row>
        <row r="7">
          <cell r="A7">
            <v>316</v>
          </cell>
        </row>
        <row r="8">
          <cell r="A8">
            <v>660</v>
          </cell>
        </row>
        <row r="9">
          <cell r="A9">
            <v>258</v>
          </cell>
        </row>
        <row r="10">
          <cell r="A10">
            <v>171</v>
          </cell>
        </row>
        <row r="11">
          <cell r="A11">
            <v>17</v>
          </cell>
        </row>
        <row r="12">
          <cell r="A12">
            <v>147</v>
          </cell>
        </row>
        <row r="13">
          <cell r="A13">
            <v>374</v>
          </cell>
        </row>
        <row r="14">
          <cell r="A14">
            <v>662</v>
          </cell>
        </row>
        <row r="15">
          <cell r="A15">
            <v>349</v>
          </cell>
        </row>
        <row r="16">
          <cell r="A16">
            <v>312</v>
          </cell>
        </row>
        <row r="17">
          <cell r="A17">
            <v>249</v>
          </cell>
        </row>
        <row r="18">
          <cell r="A18">
            <v>369</v>
          </cell>
        </row>
        <row r="19">
          <cell r="A19">
            <v>132</v>
          </cell>
        </row>
        <row r="20">
          <cell r="A20">
            <v>235</v>
          </cell>
        </row>
        <row r="21">
          <cell r="A21">
            <v>294</v>
          </cell>
        </row>
        <row r="22">
          <cell r="A22">
            <v>54</v>
          </cell>
        </row>
        <row r="23">
          <cell r="A23">
            <v>341</v>
          </cell>
        </row>
        <row r="24">
          <cell r="A24">
            <v>618</v>
          </cell>
        </row>
        <row r="25">
          <cell r="A25">
            <v>118</v>
          </cell>
        </row>
        <row r="26">
          <cell r="A26">
            <v>284</v>
          </cell>
        </row>
        <row r="27">
          <cell r="A27">
            <v>666</v>
          </cell>
        </row>
        <row r="28">
          <cell r="A28">
            <v>6</v>
          </cell>
        </row>
        <row r="29">
          <cell r="A29">
            <v>387</v>
          </cell>
        </row>
        <row r="30">
          <cell r="A30">
            <v>621</v>
          </cell>
        </row>
        <row r="31">
          <cell r="A31">
            <v>364</v>
          </cell>
        </row>
        <row r="32">
          <cell r="A32">
            <v>255</v>
          </cell>
        </row>
        <row r="33">
          <cell r="A33">
            <v>637</v>
          </cell>
        </row>
        <row r="34">
          <cell r="A34">
            <v>346</v>
          </cell>
        </row>
        <row r="35">
          <cell r="A35">
            <v>38</v>
          </cell>
        </row>
        <row r="36">
          <cell r="A36">
            <v>609</v>
          </cell>
        </row>
        <row r="37">
          <cell r="A37">
            <v>42</v>
          </cell>
        </row>
        <row r="38">
          <cell r="A38">
            <v>331</v>
          </cell>
        </row>
        <row r="39">
          <cell r="A39">
            <v>117</v>
          </cell>
        </row>
        <row r="40">
          <cell r="A40">
            <v>655</v>
          </cell>
        </row>
        <row r="41">
          <cell r="A41">
            <v>151</v>
          </cell>
        </row>
        <row r="42">
          <cell r="A42">
            <v>90</v>
          </cell>
        </row>
        <row r="43">
          <cell r="A43">
            <v>589</v>
          </cell>
        </row>
        <row r="44">
          <cell r="A44">
            <v>115</v>
          </cell>
        </row>
        <row r="45">
          <cell r="A45">
            <v>160</v>
          </cell>
        </row>
        <row r="46">
          <cell r="A46">
            <v>232</v>
          </cell>
        </row>
        <row r="47">
          <cell r="A47">
            <v>593</v>
          </cell>
        </row>
        <row r="48">
          <cell r="A48">
            <v>92</v>
          </cell>
        </row>
        <row r="49">
          <cell r="A49">
            <v>200</v>
          </cell>
        </row>
        <row r="50">
          <cell r="A50">
            <v>397</v>
          </cell>
        </row>
        <row r="51">
          <cell r="A51">
            <v>620</v>
          </cell>
        </row>
        <row r="52">
          <cell r="A52">
            <v>126</v>
          </cell>
        </row>
        <row r="53">
          <cell r="A53">
            <v>256</v>
          </cell>
        </row>
      </sheetData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304</v>
          </cell>
        </row>
        <row r="3">
          <cell r="A3">
            <v>569</v>
          </cell>
        </row>
        <row r="4">
          <cell r="A4">
            <v>287</v>
          </cell>
        </row>
        <row r="5">
          <cell r="A5">
            <v>340</v>
          </cell>
        </row>
        <row r="6">
          <cell r="A6">
            <v>110</v>
          </cell>
        </row>
        <row r="7">
          <cell r="A7">
            <v>625</v>
          </cell>
        </row>
        <row r="8">
          <cell r="A8">
            <v>140</v>
          </cell>
        </row>
        <row r="9">
          <cell r="A9">
            <v>595</v>
          </cell>
        </row>
        <row r="10">
          <cell r="A10">
            <v>320</v>
          </cell>
        </row>
        <row r="11">
          <cell r="A11">
            <v>18</v>
          </cell>
        </row>
        <row r="12">
          <cell r="A12">
            <v>48</v>
          </cell>
        </row>
        <row r="13">
          <cell r="A13">
            <v>6</v>
          </cell>
        </row>
        <row r="14">
          <cell r="A14">
            <v>553</v>
          </cell>
        </row>
        <row r="15">
          <cell r="A15">
            <v>155</v>
          </cell>
        </row>
        <row r="16">
          <cell r="A16">
            <v>355</v>
          </cell>
        </row>
        <row r="17">
          <cell r="A17">
            <v>572</v>
          </cell>
        </row>
        <row r="18">
          <cell r="A18">
            <v>119</v>
          </cell>
        </row>
        <row r="19">
          <cell r="A19">
            <v>646</v>
          </cell>
        </row>
        <row r="20">
          <cell r="A20">
            <v>153</v>
          </cell>
        </row>
        <row r="21">
          <cell r="A21">
            <v>234</v>
          </cell>
        </row>
        <row r="22">
          <cell r="A22">
            <v>659</v>
          </cell>
        </row>
        <row r="23">
          <cell r="A23">
            <v>82</v>
          </cell>
        </row>
        <row r="24">
          <cell r="A24">
            <v>225</v>
          </cell>
        </row>
        <row r="25">
          <cell r="A25">
            <v>164</v>
          </cell>
        </row>
        <row r="26">
          <cell r="A26">
            <v>114</v>
          </cell>
        </row>
        <row r="27">
          <cell r="A27">
            <v>328</v>
          </cell>
        </row>
        <row r="28">
          <cell r="A28">
            <v>240</v>
          </cell>
        </row>
        <row r="29">
          <cell r="A29">
            <v>576</v>
          </cell>
        </row>
        <row r="30">
          <cell r="A30">
            <v>244</v>
          </cell>
        </row>
        <row r="31">
          <cell r="A31">
            <v>176</v>
          </cell>
        </row>
        <row r="32">
          <cell r="A32">
            <v>163</v>
          </cell>
        </row>
        <row r="33">
          <cell r="A33">
            <v>235</v>
          </cell>
        </row>
        <row r="34">
          <cell r="A34">
            <v>289</v>
          </cell>
        </row>
        <row r="35">
          <cell r="A35">
            <v>151</v>
          </cell>
        </row>
        <row r="36">
          <cell r="A36">
            <v>230</v>
          </cell>
        </row>
        <row r="37">
          <cell r="A37">
            <v>270</v>
          </cell>
        </row>
        <row r="38">
          <cell r="A38">
            <v>242</v>
          </cell>
        </row>
        <row r="39">
          <cell r="A39">
            <v>141</v>
          </cell>
        </row>
        <row r="40">
          <cell r="A40">
            <v>619</v>
          </cell>
        </row>
        <row r="41">
          <cell r="A41">
            <v>261</v>
          </cell>
        </row>
        <row r="42">
          <cell r="A42">
            <v>651</v>
          </cell>
        </row>
        <row r="43">
          <cell r="A43">
            <v>204</v>
          </cell>
        </row>
        <row r="44">
          <cell r="A44">
            <v>134</v>
          </cell>
        </row>
        <row r="45">
          <cell r="A45">
            <v>333</v>
          </cell>
        </row>
        <row r="46">
          <cell r="A46">
            <v>63</v>
          </cell>
        </row>
        <row r="47">
          <cell r="A47">
            <v>591</v>
          </cell>
        </row>
        <row r="48">
          <cell r="A48">
            <v>586</v>
          </cell>
        </row>
        <row r="49">
          <cell r="A49">
            <v>37</v>
          </cell>
        </row>
        <row r="50">
          <cell r="A50">
            <v>347</v>
          </cell>
        </row>
        <row r="51">
          <cell r="A51">
            <v>0</v>
          </cell>
        </row>
        <row r="52">
          <cell r="A52">
            <v>657</v>
          </cell>
        </row>
        <row r="53">
          <cell r="A53">
            <v>324</v>
          </cell>
        </row>
        <row r="54">
          <cell r="A54">
            <v>1</v>
          </cell>
        </row>
      </sheetData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559</v>
          </cell>
        </row>
        <row r="3">
          <cell r="A3">
            <v>570</v>
          </cell>
        </row>
        <row r="4">
          <cell r="A4">
            <v>95</v>
          </cell>
        </row>
        <row r="5">
          <cell r="A5">
            <v>574</v>
          </cell>
        </row>
        <row r="6">
          <cell r="A6">
            <v>27</v>
          </cell>
        </row>
        <row r="7">
          <cell r="A7">
            <v>279</v>
          </cell>
        </row>
        <row r="8">
          <cell r="A8">
            <v>554</v>
          </cell>
        </row>
        <row r="9">
          <cell r="A9">
            <v>222</v>
          </cell>
        </row>
        <row r="10">
          <cell r="A10">
            <v>226</v>
          </cell>
        </row>
        <row r="11">
          <cell r="A11">
            <v>270</v>
          </cell>
        </row>
        <row r="12">
          <cell r="A12">
            <v>382</v>
          </cell>
        </row>
        <row r="13">
          <cell r="A13">
            <v>85</v>
          </cell>
        </row>
        <row r="14">
          <cell r="A14">
            <v>238</v>
          </cell>
        </row>
        <row r="15">
          <cell r="A15">
            <v>268</v>
          </cell>
        </row>
        <row r="16">
          <cell r="A16">
            <v>169</v>
          </cell>
        </row>
        <row r="17">
          <cell r="A17">
            <v>199</v>
          </cell>
        </row>
        <row r="18">
          <cell r="A18">
            <v>589</v>
          </cell>
        </row>
        <row r="19">
          <cell r="A19">
            <v>355</v>
          </cell>
        </row>
        <row r="20">
          <cell r="A20">
            <v>165</v>
          </cell>
        </row>
        <row r="21">
          <cell r="A21">
            <v>263</v>
          </cell>
        </row>
        <row r="22">
          <cell r="A22">
            <v>179</v>
          </cell>
        </row>
        <row r="23">
          <cell r="A23">
            <v>321</v>
          </cell>
        </row>
        <row r="24">
          <cell r="A24">
            <v>223</v>
          </cell>
        </row>
        <row r="25">
          <cell r="A25">
            <v>206</v>
          </cell>
        </row>
        <row r="26">
          <cell r="A26">
            <v>310</v>
          </cell>
        </row>
        <row r="27">
          <cell r="A27">
            <v>280</v>
          </cell>
        </row>
        <row r="28">
          <cell r="A28">
            <v>341</v>
          </cell>
        </row>
        <row r="29">
          <cell r="A29">
            <v>240</v>
          </cell>
        </row>
        <row r="30">
          <cell r="A30">
            <v>652</v>
          </cell>
        </row>
        <row r="31">
          <cell r="A31">
            <v>215</v>
          </cell>
        </row>
        <row r="32">
          <cell r="A32">
            <v>642</v>
          </cell>
        </row>
        <row r="33">
          <cell r="A33">
            <v>210</v>
          </cell>
        </row>
        <row r="34">
          <cell r="A34">
            <v>387</v>
          </cell>
        </row>
        <row r="35">
          <cell r="A35">
            <v>607</v>
          </cell>
        </row>
        <row r="36">
          <cell r="A36">
            <v>16</v>
          </cell>
        </row>
        <row r="37">
          <cell r="A37">
            <v>31</v>
          </cell>
        </row>
        <row r="38">
          <cell r="A38">
            <v>0</v>
          </cell>
        </row>
        <row r="39">
          <cell r="A39">
            <v>245</v>
          </cell>
        </row>
        <row r="40">
          <cell r="A40">
            <v>76</v>
          </cell>
        </row>
        <row r="41">
          <cell r="A41">
            <v>644</v>
          </cell>
        </row>
        <row r="42">
          <cell r="A42">
            <v>572</v>
          </cell>
        </row>
        <row r="43">
          <cell r="A43">
            <v>229</v>
          </cell>
        </row>
        <row r="44">
          <cell r="A44">
            <v>582</v>
          </cell>
        </row>
        <row r="45">
          <cell r="A45">
            <v>354</v>
          </cell>
        </row>
        <row r="46">
          <cell r="A46">
            <v>380</v>
          </cell>
        </row>
        <row r="47">
          <cell r="A47">
            <v>633</v>
          </cell>
        </row>
        <row r="48">
          <cell r="A48">
            <v>662</v>
          </cell>
        </row>
        <row r="49">
          <cell r="A49">
            <v>334</v>
          </cell>
        </row>
        <row r="50">
          <cell r="A50">
            <v>288</v>
          </cell>
        </row>
        <row r="51">
          <cell r="A51">
            <v>15</v>
          </cell>
        </row>
        <row r="52">
          <cell r="A52">
            <v>324</v>
          </cell>
        </row>
        <row r="53">
          <cell r="A53">
            <v>567</v>
          </cell>
        </row>
        <row r="54">
          <cell r="A54">
            <v>65</v>
          </cell>
        </row>
      </sheetData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</v>
          </cell>
        </row>
        <row r="3">
          <cell r="A3">
            <v>382</v>
          </cell>
        </row>
        <row r="4">
          <cell r="A4">
            <v>602</v>
          </cell>
        </row>
        <row r="5">
          <cell r="A5">
            <v>562</v>
          </cell>
        </row>
        <row r="6">
          <cell r="A6">
            <v>322</v>
          </cell>
        </row>
        <row r="7">
          <cell r="A7">
            <v>67</v>
          </cell>
        </row>
        <row r="8">
          <cell r="A8">
            <v>150</v>
          </cell>
        </row>
        <row r="9">
          <cell r="A9">
            <v>264</v>
          </cell>
        </row>
        <row r="10">
          <cell r="A10">
            <v>237</v>
          </cell>
        </row>
        <row r="11">
          <cell r="A11">
            <v>151</v>
          </cell>
        </row>
        <row r="12">
          <cell r="A12">
            <v>209</v>
          </cell>
        </row>
        <row r="13">
          <cell r="A13">
            <v>665</v>
          </cell>
        </row>
        <row r="14">
          <cell r="A14">
            <v>361</v>
          </cell>
        </row>
        <row r="15">
          <cell r="A15">
            <v>655</v>
          </cell>
        </row>
        <row r="16">
          <cell r="A16">
            <v>658</v>
          </cell>
        </row>
        <row r="17">
          <cell r="A17">
            <v>371</v>
          </cell>
        </row>
        <row r="18">
          <cell r="A18">
            <v>339</v>
          </cell>
        </row>
        <row r="19">
          <cell r="A19">
            <v>229</v>
          </cell>
        </row>
        <row r="20">
          <cell r="A20">
            <v>58</v>
          </cell>
        </row>
        <row r="21">
          <cell r="A21">
            <v>208</v>
          </cell>
        </row>
        <row r="22">
          <cell r="A22">
            <v>349</v>
          </cell>
        </row>
        <row r="23">
          <cell r="A23">
            <v>275</v>
          </cell>
        </row>
        <row r="24">
          <cell r="A24">
            <v>587</v>
          </cell>
        </row>
        <row r="25">
          <cell r="A25">
            <v>129</v>
          </cell>
        </row>
        <row r="26">
          <cell r="A26">
            <v>660</v>
          </cell>
        </row>
        <row r="27">
          <cell r="A27">
            <v>338</v>
          </cell>
        </row>
        <row r="28">
          <cell r="A28">
            <v>133</v>
          </cell>
        </row>
        <row r="29">
          <cell r="A29">
            <v>315</v>
          </cell>
        </row>
        <row r="30">
          <cell r="A30">
            <v>364</v>
          </cell>
        </row>
        <row r="31">
          <cell r="A31">
            <v>26</v>
          </cell>
        </row>
        <row r="32">
          <cell r="A32">
            <v>206</v>
          </cell>
        </row>
        <row r="33">
          <cell r="A33">
            <v>254</v>
          </cell>
        </row>
        <row r="34">
          <cell r="A34">
            <v>589</v>
          </cell>
        </row>
        <row r="35">
          <cell r="A35">
            <v>77</v>
          </cell>
        </row>
        <row r="36">
          <cell r="A36">
            <v>184</v>
          </cell>
        </row>
        <row r="37">
          <cell r="A37">
            <v>123</v>
          </cell>
        </row>
        <row r="38">
          <cell r="A38">
            <v>173</v>
          </cell>
        </row>
        <row r="39">
          <cell r="A39">
            <v>33</v>
          </cell>
        </row>
        <row r="40">
          <cell r="A40">
            <v>195</v>
          </cell>
        </row>
        <row r="41">
          <cell r="A41">
            <v>307</v>
          </cell>
        </row>
        <row r="42">
          <cell r="A42">
            <v>359</v>
          </cell>
        </row>
        <row r="43">
          <cell r="A43">
            <v>189</v>
          </cell>
        </row>
        <row r="44">
          <cell r="A44">
            <v>561</v>
          </cell>
        </row>
        <row r="45">
          <cell r="A45">
            <v>244</v>
          </cell>
        </row>
        <row r="46">
          <cell r="A46">
            <v>362</v>
          </cell>
        </row>
        <row r="47">
          <cell r="A47">
            <v>37</v>
          </cell>
        </row>
        <row r="48">
          <cell r="A48">
            <v>662</v>
          </cell>
        </row>
        <row r="49">
          <cell r="A49">
            <v>41</v>
          </cell>
        </row>
      </sheetData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299</v>
          </cell>
        </row>
        <row r="3">
          <cell r="A3">
            <v>560</v>
          </cell>
        </row>
        <row r="4">
          <cell r="A4">
            <v>322</v>
          </cell>
        </row>
        <row r="5">
          <cell r="A5">
            <v>133</v>
          </cell>
        </row>
        <row r="6">
          <cell r="A6">
            <v>13</v>
          </cell>
        </row>
        <row r="7">
          <cell r="A7">
            <v>286</v>
          </cell>
        </row>
        <row r="8">
          <cell r="A8">
            <v>399</v>
          </cell>
        </row>
        <row r="9">
          <cell r="A9">
            <v>134</v>
          </cell>
        </row>
        <row r="10">
          <cell r="A10">
            <v>2</v>
          </cell>
        </row>
        <row r="11">
          <cell r="A11">
            <v>624</v>
          </cell>
        </row>
        <row r="12">
          <cell r="A12">
            <v>157</v>
          </cell>
        </row>
        <row r="13">
          <cell r="A13">
            <v>327</v>
          </cell>
        </row>
        <row r="14">
          <cell r="A14">
            <v>394</v>
          </cell>
        </row>
        <row r="15">
          <cell r="A15">
            <v>383</v>
          </cell>
        </row>
        <row r="16">
          <cell r="A16">
            <v>167</v>
          </cell>
        </row>
        <row r="17">
          <cell r="A17">
            <v>96</v>
          </cell>
        </row>
        <row r="18">
          <cell r="A18">
            <v>564</v>
          </cell>
        </row>
        <row r="19">
          <cell r="A19">
            <v>104</v>
          </cell>
        </row>
        <row r="20">
          <cell r="A20">
            <v>245</v>
          </cell>
        </row>
        <row r="21">
          <cell r="A21">
            <v>553</v>
          </cell>
        </row>
        <row r="22">
          <cell r="A22">
            <v>124</v>
          </cell>
        </row>
        <row r="23">
          <cell r="A23">
            <v>94</v>
          </cell>
        </row>
        <row r="24">
          <cell r="A24">
            <v>612</v>
          </cell>
        </row>
        <row r="25">
          <cell r="A25">
            <v>244</v>
          </cell>
        </row>
        <row r="26">
          <cell r="A26">
            <v>645</v>
          </cell>
        </row>
        <row r="27">
          <cell r="A27">
            <v>556</v>
          </cell>
        </row>
        <row r="28">
          <cell r="A28">
            <v>562</v>
          </cell>
        </row>
        <row r="29">
          <cell r="A29">
            <v>127</v>
          </cell>
        </row>
        <row r="30">
          <cell r="A30">
            <v>644</v>
          </cell>
        </row>
        <row r="31">
          <cell r="A31">
            <v>637</v>
          </cell>
        </row>
        <row r="32">
          <cell r="A32">
            <v>597</v>
          </cell>
        </row>
        <row r="33">
          <cell r="A33">
            <v>9</v>
          </cell>
        </row>
        <row r="34">
          <cell r="A34">
            <v>321</v>
          </cell>
        </row>
        <row r="35">
          <cell r="A35">
            <v>221</v>
          </cell>
        </row>
        <row r="36">
          <cell r="A36">
            <v>131</v>
          </cell>
        </row>
        <row r="37">
          <cell r="A37">
            <v>55</v>
          </cell>
        </row>
        <row r="38">
          <cell r="A38">
            <v>635</v>
          </cell>
        </row>
        <row r="39">
          <cell r="A39">
            <v>64</v>
          </cell>
        </row>
        <row r="40">
          <cell r="A40">
            <v>11</v>
          </cell>
        </row>
        <row r="41">
          <cell r="A41">
            <v>290</v>
          </cell>
        </row>
        <row r="42">
          <cell r="A42">
            <v>186</v>
          </cell>
        </row>
        <row r="43">
          <cell r="A43">
            <v>666</v>
          </cell>
        </row>
        <row r="44">
          <cell r="A44">
            <v>108</v>
          </cell>
        </row>
        <row r="45">
          <cell r="A45">
            <v>289</v>
          </cell>
        </row>
        <row r="46">
          <cell r="A46">
            <v>323</v>
          </cell>
        </row>
        <row r="47">
          <cell r="A47">
            <v>328</v>
          </cell>
        </row>
        <row r="48">
          <cell r="A48">
            <v>183</v>
          </cell>
        </row>
        <row r="49">
          <cell r="A49">
            <v>152</v>
          </cell>
        </row>
      </sheetData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94</v>
          </cell>
        </row>
        <row r="3">
          <cell r="A3">
            <v>375</v>
          </cell>
        </row>
        <row r="4">
          <cell r="A4">
            <v>632</v>
          </cell>
        </row>
        <row r="5">
          <cell r="A5">
            <v>655</v>
          </cell>
        </row>
        <row r="6">
          <cell r="A6">
            <v>67</v>
          </cell>
        </row>
        <row r="7">
          <cell r="A7">
            <v>584</v>
          </cell>
        </row>
        <row r="8">
          <cell r="A8">
            <v>0</v>
          </cell>
        </row>
        <row r="9">
          <cell r="A9">
            <v>113</v>
          </cell>
        </row>
        <row r="10">
          <cell r="A10">
            <v>645</v>
          </cell>
        </row>
        <row r="11">
          <cell r="A11">
            <v>91</v>
          </cell>
        </row>
        <row r="12">
          <cell r="A12">
            <v>666</v>
          </cell>
        </row>
        <row r="13">
          <cell r="A13">
            <v>7</v>
          </cell>
        </row>
        <row r="14">
          <cell r="A14">
            <v>183</v>
          </cell>
        </row>
        <row r="15">
          <cell r="A15">
            <v>73</v>
          </cell>
        </row>
        <row r="16">
          <cell r="A16">
            <v>82</v>
          </cell>
        </row>
        <row r="17">
          <cell r="A17">
            <v>642</v>
          </cell>
        </row>
        <row r="18">
          <cell r="A18">
            <v>193</v>
          </cell>
        </row>
        <row r="19">
          <cell r="A19">
            <v>276</v>
          </cell>
        </row>
        <row r="20">
          <cell r="A20">
            <v>643</v>
          </cell>
        </row>
        <row r="21">
          <cell r="A21">
            <v>359</v>
          </cell>
        </row>
        <row r="22">
          <cell r="A22">
            <v>153</v>
          </cell>
        </row>
        <row r="23">
          <cell r="A23">
            <v>315</v>
          </cell>
        </row>
        <row r="24">
          <cell r="A24">
            <v>624</v>
          </cell>
        </row>
        <row r="25">
          <cell r="A25">
            <v>1</v>
          </cell>
        </row>
        <row r="26">
          <cell r="A26">
            <v>311</v>
          </cell>
        </row>
        <row r="27">
          <cell r="A27">
            <v>564</v>
          </cell>
        </row>
        <row r="28">
          <cell r="A28">
            <v>237</v>
          </cell>
        </row>
        <row r="29">
          <cell r="A29">
            <v>634</v>
          </cell>
        </row>
        <row r="30">
          <cell r="A30">
            <v>231</v>
          </cell>
        </row>
        <row r="31">
          <cell r="A31">
            <v>625</v>
          </cell>
        </row>
        <row r="32">
          <cell r="A32">
            <v>370</v>
          </cell>
        </row>
        <row r="33">
          <cell r="A33">
            <v>637</v>
          </cell>
        </row>
        <row r="34">
          <cell r="A34">
            <v>373</v>
          </cell>
        </row>
        <row r="35">
          <cell r="A35">
            <v>100</v>
          </cell>
        </row>
        <row r="36">
          <cell r="A36">
            <v>247</v>
          </cell>
        </row>
        <row r="37">
          <cell r="A37">
            <v>141</v>
          </cell>
        </row>
        <row r="38">
          <cell r="A38">
            <v>204</v>
          </cell>
        </row>
        <row r="39">
          <cell r="A39">
            <v>56</v>
          </cell>
        </row>
        <row r="40">
          <cell r="A40">
            <v>208</v>
          </cell>
        </row>
        <row r="41">
          <cell r="A41">
            <v>18</v>
          </cell>
        </row>
        <row r="42">
          <cell r="A42">
            <v>210</v>
          </cell>
        </row>
        <row r="43">
          <cell r="A43">
            <v>591</v>
          </cell>
        </row>
        <row r="44">
          <cell r="A44">
            <v>206</v>
          </cell>
        </row>
        <row r="45">
          <cell r="A45">
            <v>552</v>
          </cell>
        </row>
        <row r="46">
          <cell r="A46">
            <v>610</v>
          </cell>
        </row>
        <row r="47">
          <cell r="A47">
            <v>92</v>
          </cell>
        </row>
        <row r="48">
          <cell r="A48">
            <v>614</v>
          </cell>
        </row>
        <row r="49">
          <cell r="A49">
            <v>157</v>
          </cell>
        </row>
        <row r="50">
          <cell r="A50">
            <v>650</v>
          </cell>
        </row>
        <row r="51">
          <cell r="A51">
            <v>398</v>
          </cell>
        </row>
        <row r="52">
          <cell r="A52">
            <v>224</v>
          </cell>
        </row>
        <row r="53">
          <cell r="A53">
            <v>76</v>
          </cell>
        </row>
        <row r="54">
          <cell r="A54">
            <v>245</v>
          </cell>
        </row>
      </sheetData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622</v>
          </cell>
        </row>
        <row r="3">
          <cell r="A3">
            <v>640</v>
          </cell>
        </row>
        <row r="4">
          <cell r="A4">
            <v>648</v>
          </cell>
        </row>
        <row r="5">
          <cell r="A5">
            <v>313</v>
          </cell>
        </row>
        <row r="6">
          <cell r="A6">
            <v>642</v>
          </cell>
        </row>
        <row r="7">
          <cell r="A7">
            <v>305</v>
          </cell>
        </row>
        <row r="8">
          <cell r="A8">
            <v>323</v>
          </cell>
        </row>
        <row r="9">
          <cell r="A9">
            <v>386</v>
          </cell>
        </row>
        <row r="10">
          <cell r="A10">
            <v>663</v>
          </cell>
        </row>
        <row r="11">
          <cell r="A11">
            <v>124</v>
          </cell>
        </row>
        <row r="12">
          <cell r="A12">
            <v>219</v>
          </cell>
        </row>
        <row r="13">
          <cell r="A13">
            <v>125</v>
          </cell>
        </row>
        <row r="14">
          <cell r="A14">
            <v>381</v>
          </cell>
        </row>
        <row r="15">
          <cell r="A15">
            <v>78</v>
          </cell>
        </row>
        <row r="16">
          <cell r="A16">
            <v>77</v>
          </cell>
        </row>
        <row r="17">
          <cell r="A17">
            <v>133</v>
          </cell>
        </row>
        <row r="18">
          <cell r="A18">
            <v>582</v>
          </cell>
        </row>
        <row r="19">
          <cell r="A19">
            <v>64</v>
          </cell>
        </row>
        <row r="20">
          <cell r="A20">
            <v>33</v>
          </cell>
        </row>
        <row r="21">
          <cell r="A21">
            <v>164</v>
          </cell>
        </row>
        <row r="22">
          <cell r="A22">
            <v>182</v>
          </cell>
        </row>
        <row r="23">
          <cell r="A23">
            <v>90</v>
          </cell>
        </row>
        <row r="24">
          <cell r="A24">
            <v>200</v>
          </cell>
        </row>
        <row r="25">
          <cell r="A25">
            <v>654</v>
          </cell>
        </row>
        <row r="26">
          <cell r="A26">
            <v>310</v>
          </cell>
        </row>
        <row r="27">
          <cell r="A27">
            <v>638</v>
          </cell>
        </row>
        <row r="28">
          <cell r="A28">
            <v>163</v>
          </cell>
        </row>
        <row r="29">
          <cell r="A29">
            <v>316</v>
          </cell>
        </row>
        <row r="30">
          <cell r="A30">
            <v>570</v>
          </cell>
        </row>
        <row r="31">
          <cell r="A31">
            <v>244</v>
          </cell>
        </row>
        <row r="32">
          <cell r="A32">
            <v>665</v>
          </cell>
        </row>
        <row r="33">
          <cell r="A33">
            <v>206</v>
          </cell>
        </row>
        <row r="34">
          <cell r="A34">
            <v>217</v>
          </cell>
        </row>
        <row r="35">
          <cell r="A35">
            <v>278</v>
          </cell>
        </row>
        <row r="36">
          <cell r="A36">
            <v>280</v>
          </cell>
        </row>
        <row r="37">
          <cell r="A37">
            <v>51</v>
          </cell>
        </row>
        <row r="38">
          <cell r="A38">
            <v>583</v>
          </cell>
        </row>
        <row r="39">
          <cell r="A39">
            <v>29</v>
          </cell>
        </row>
        <row r="40">
          <cell r="A40">
            <v>54</v>
          </cell>
        </row>
        <row r="41">
          <cell r="A41">
            <v>282</v>
          </cell>
        </row>
        <row r="42">
          <cell r="A42">
            <v>230</v>
          </cell>
        </row>
        <row r="43">
          <cell r="A43">
            <v>572</v>
          </cell>
        </row>
        <row r="44">
          <cell r="A44">
            <v>144</v>
          </cell>
        </row>
        <row r="45">
          <cell r="A45">
            <v>229</v>
          </cell>
        </row>
        <row r="46">
          <cell r="A46">
            <v>658</v>
          </cell>
        </row>
        <row r="47">
          <cell r="A47">
            <v>598</v>
          </cell>
        </row>
        <row r="48">
          <cell r="A48">
            <v>284</v>
          </cell>
        </row>
        <row r="49">
          <cell r="A49">
            <v>197</v>
          </cell>
        </row>
        <row r="50">
          <cell r="A50">
            <v>557</v>
          </cell>
        </row>
        <row r="51">
          <cell r="A51">
            <v>617</v>
          </cell>
        </row>
        <row r="52">
          <cell r="A52">
            <v>628</v>
          </cell>
        </row>
        <row r="53">
          <cell r="A53">
            <v>352</v>
          </cell>
        </row>
        <row r="54">
          <cell r="A54">
            <v>113</v>
          </cell>
        </row>
      </sheetData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268</v>
          </cell>
        </row>
        <row r="3">
          <cell r="A3">
            <v>226</v>
          </cell>
        </row>
        <row r="4">
          <cell r="A4">
            <v>596</v>
          </cell>
        </row>
        <row r="5">
          <cell r="A5">
            <v>261</v>
          </cell>
        </row>
        <row r="6">
          <cell r="A6">
            <v>282</v>
          </cell>
        </row>
        <row r="7">
          <cell r="A7">
            <v>620</v>
          </cell>
        </row>
        <row r="8">
          <cell r="A8">
            <v>209</v>
          </cell>
        </row>
        <row r="9">
          <cell r="A9">
            <v>245</v>
          </cell>
        </row>
        <row r="10">
          <cell r="A10">
            <v>121</v>
          </cell>
        </row>
        <row r="11">
          <cell r="A11">
            <v>619</v>
          </cell>
        </row>
        <row r="12">
          <cell r="A12">
            <v>194</v>
          </cell>
        </row>
        <row r="13">
          <cell r="A13">
            <v>147</v>
          </cell>
        </row>
        <row r="14">
          <cell r="A14">
            <v>74</v>
          </cell>
        </row>
        <row r="15">
          <cell r="A15">
            <v>300</v>
          </cell>
        </row>
        <row r="16">
          <cell r="A16">
            <v>581</v>
          </cell>
        </row>
        <row r="17">
          <cell r="A17">
            <v>379</v>
          </cell>
        </row>
        <row r="18">
          <cell r="A18">
            <v>137</v>
          </cell>
        </row>
        <row r="19">
          <cell r="A19">
            <v>286</v>
          </cell>
        </row>
        <row r="20">
          <cell r="A20">
            <v>259</v>
          </cell>
        </row>
        <row r="21">
          <cell r="A21">
            <v>622</v>
          </cell>
        </row>
        <row r="22">
          <cell r="A22">
            <v>591</v>
          </cell>
        </row>
        <row r="23">
          <cell r="A23">
            <v>77</v>
          </cell>
        </row>
        <row r="24">
          <cell r="A24">
            <v>290</v>
          </cell>
        </row>
        <row r="25">
          <cell r="A25">
            <v>365</v>
          </cell>
        </row>
        <row r="26">
          <cell r="A26">
            <v>345</v>
          </cell>
        </row>
        <row r="27">
          <cell r="A27">
            <v>176</v>
          </cell>
        </row>
        <row r="28">
          <cell r="A28">
            <v>660</v>
          </cell>
        </row>
        <row r="29">
          <cell r="A29">
            <v>285</v>
          </cell>
        </row>
        <row r="30">
          <cell r="A30">
            <v>333</v>
          </cell>
        </row>
        <row r="31">
          <cell r="A31">
            <v>60</v>
          </cell>
        </row>
        <row r="32">
          <cell r="A32">
            <v>359</v>
          </cell>
        </row>
        <row r="33">
          <cell r="A33">
            <v>242</v>
          </cell>
        </row>
        <row r="34">
          <cell r="A34">
            <v>258</v>
          </cell>
        </row>
        <row r="35">
          <cell r="A35">
            <v>252</v>
          </cell>
        </row>
        <row r="36">
          <cell r="A36">
            <v>326</v>
          </cell>
        </row>
        <row r="37">
          <cell r="A37">
            <v>184</v>
          </cell>
        </row>
        <row r="38">
          <cell r="A38">
            <v>344</v>
          </cell>
        </row>
        <row r="39">
          <cell r="A39">
            <v>636</v>
          </cell>
        </row>
        <row r="40">
          <cell r="A40">
            <v>347</v>
          </cell>
        </row>
        <row r="41">
          <cell r="A41">
            <v>186</v>
          </cell>
        </row>
        <row r="42">
          <cell r="A42">
            <v>202</v>
          </cell>
        </row>
        <row r="43">
          <cell r="A43">
            <v>384</v>
          </cell>
        </row>
        <row r="44">
          <cell r="A44">
            <v>577</v>
          </cell>
        </row>
        <row r="45">
          <cell r="A45">
            <v>50</v>
          </cell>
        </row>
        <row r="46">
          <cell r="A46">
            <v>320</v>
          </cell>
        </row>
        <row r="47">
          <cell r="A47">
            <v>322</v>
          </cell>
        </row>
        <row r="48">
          <cell r="A48">
            <v>337</v>
          </cell>
        </row>
        <row r="49">
          <cell r="A49">
            <v>179</v>
          </cell>
        </row>
        <row r="50">
          <cell r="A50">
            <v>92</v>
          </cell>
        </row>
        <row r="51">
          <cell r="A51">
            <v>56</v>
          </cell>
        </row>
        <row r="52">
          <cell r="A52">
            <v>318</v>
          </cell>
        </row>
        <row r="53">
          <cell r="A53">
            <v>571</v>
          </cell>
        </row>
        <row r="54">
          <cell r="A54">
            <v>270</v>
          </cell>
        </row>
      </sheetData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71</v>
          </cell>
        </row>
        <row r="3">
          <cell r="A3">
            <v>301</v>
          </cell>
        </row>
        <row r="4">
          <cell r="A4">
            <v>602</v>
          </cell>
        </row>
        <row r="5">
          <cell r="A5">
            <v>44</v>
          </cell>
        </row>
        <row r="6">
          <cell r="A6">
            <v>261</v>
          </cell>
        </row>
        <row r="7">
          <cell r="A7">
            <v>290</v>
          </cell>
        </row>
        <row r="8">
          <cell r="A8">
            <v>292</v>
          </cell>
        </row>
        <row r="9">
          <cell r="A9">
            <v>115</v>
          </cell>
        </row>
        <row r="10">
          <cell r="A10">
            <v>566</v>
          </cell>
        </row>
        <row r="11">
          <cell r="A11">
            <v>402</v>
          </cell>
        </row>
        <row r="12">
          <cell r="A12">
            <v>30</v>
          </cell>
        </row>
        <row r="13">
          <cell r="A13">
            <v>222</v>
          </cell>
        </row>
        <row r="14">
          <cell r="A14">
            <v>80</v>
          </cell>
        </row>
        <row r="15">
          <cell r="A15">
            <v>11</v>
          </cell>
        </row>
        <row r="16">
          <cell r="A16">
            <v>230</v>
          </cell>
        </row>
        <row r="17">
          <cell r="A17">
            <v>306</v>
          </cell>
        </row>
        <row r="18">
          <cell r="A18">
            <v>322</v>
          </cell>
        </row>
        <row r="19">
          <cell r="A19">
            <v>312</v>
          </cell>
        </row>
        <row r="20">
          <cell r="A20">
            <v>89</v>
          </cell>
        </row>
        <row r="21">
          <cell r="A21">
            <v>570</v>
          </cell>
        </row>
        <row r="22">
          <cell r="A22">
            <v>270</v>
          </cell>
        </row>
        <row r="23">
          <cell r="A23">
            <v>192</v>
          </cell>
        </row>
        <row r="24">
          <cell r="A24">
            <v>264</v>
          </cell>
        </row>
        <row r="25">
          <cell r="A25">
            <v>102</v>
          </cell>
        </row>
        <row r="26">
          <cell r="A26">
            <v>61</v>
          </cell>
        </row>
        <row r="27">
          <cell r="A27">
            <v>180</v>
          </cell>
        </row>
        <row r="28">
          <cell r="A28">
            <v>146</v>
          </cell>
        </row>
        <row r="29">
          <cell r="A29">
            <v>350</v>
          </cell>
        </row>
        <row r="30">
          <cell r="A30">
            <v>369</v>
          </cell>
        </row>
        <row r="31">
          <cell r="A31">
            <v>156</v>
          </cell>
        </row>
        <row r="32">
          <cell r="A32">
            <v>595</v>
          </cell>
        </row>
        <row r="33">
          <cell r="A33">
            <v>22</v>
          </cell>
        </row>
        <row r="34">
          <cell r="A34">
            <v>68</v>
          </cell>
        </row>
        <row r="35">
          <cell r="A35">
            <v>342</v>
          </cell>
        </row>
        <row r="36">
          <cell r="A36">
            <v>214</v>
          </cell>
        </row>
        <row r="37">
          <cell r="A37">
            <v>343</v>
          </cell>
        </row>
        <row r="38">
          <cell r="A38">
            <v>282</v>
          </cell>
        </row>
        <row r="39">
          <cell r="A39">
            <v>114</v>
          </cell>
        </row>
        <row r="40">
          <cell r="A40">
            <v>172</v>
          </cell>
        </row>
        <row r="41">
          <cell r="A41">
            <v>105</v>
          </cell>
        </row>
        <row r="42">
          <cell r="A42">
            <v>158</v>
          </cell>
        </row>
        <row r="43">
          <cell r="A43">
            <v>582</v>
          </cell>
        </row>
        <row r="44">
          <cell r="A44">
            <v>164</v>
          </cell>
        </row>
        <row r="45">
          <cell r="A45">
            <v>193</v>
          </cell>
        </row>
        <row r="46">
          <cell r="A46">
            <v>338</v>
          </cell>
        </row>
        <row r="47">
          <cell r="A47">
            <v>280</v>
          </cell>
        </row>
        <row r="48">
          <cell r="A48">
            <v>218</v>
          </cell>
        </row>
        <row r="49">
          <cell r="A49">
            <v>665</v>
          </cell>
        </row>
        <row r="50">
          <cell r="A50">
            <v>63</v>
          </cell>
        </row>
        <row r="51">
          <cell r="A51">
            <v>574</v>
          </cell>
        </row>
        <row r="52">
          <cell r="A52">
            <v>347</v>
          </cell>
        </row>
        <row r="53">
          <cell r="A53">
            <v>256</v>
          </cell>
        </row>
        <row r="54">
          <cell r="A54">
            <v>175</v>
          </cell>
        </row>
      </sheetData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</v>
          </cell>
        </row>
        <row r="3">
          <cell r="A3">
            <v>361</v>
          </cell>
        </row>
        <row r="4">
          <cell r="A4">
            <v>225</v>
          </cell>
        </row>
        <row r="5">
          <cell r="A5">
            <v>123</v>
          </cell>
        </row>
        <row r="6">
          <cell r="A6">
            <v>246</v>
          </cell>
        </row>
        <row r="7">
          <cell r="A7">
            <v>81</v>
          </cell>
        </row>
        <row r="8">
          <cell r="A8">
            <v>6</v>
          </cell>
        </row>
        <row r="9">
          <cell r="A9">
            <v>34</v>
          </cell>
        </row>
        <row r="10">
          <cell r="A10">
            <v>480</v>
          </cell>
        </row>
        <row r="11">
          <cell r="A11">
            <v>405</v>
          </cell>
        </row>
        <row r="12">
          <cell r="A12">
            <v>211</v>
          </cell>
        </row>
        <row r="13">
          <cell r="A13">
            <v>530</v>
          </cell>
        </row>
        <row r="14">
          <cell r="A14">
            <v>108</v>
          </cell>
        </row>
        <row r="15">
          <cell r="A15">
            <v>63</v>
          </cell>
        </row>
        <row r="16">
          <cell r="A16">
            <v>280</v>
          </cell>
        </row>
        <row r="17">
          <cell r="A17">
            <v>147</v>
          </cell>
        </row>
        <row r="18">
          <cell r="A18">
            <v>167</v>
          </cell>
        </row>
        <row r="19">
          <cell r="A19">
            <v>128</v>
          </cell>
        </row>
        <row r="20">
          <cell r="A20">
            <v>383</v>
          </cell>
        </row>
        <row r="21">
          <cell r="A21">
            <v>129</v>
          </cell>
        </row>
        <row r="22">
          <cell r="A22">
            <v>130</v>
          </cell>
        </row>
        <row r="23">
          <cell r="A23">
            <v>447</v>
          </cell>
        </row>
        <row r="24">
          <cell r="A24">
            <v>507</v>
          </cell>
        </row>
        <row r="25">
          <cell r="A25">
            <v>415</v>
          </cell>
        </row>
        <row r="26">
          <cell r="A26">
            <v>209</v>
          </cell>
        </row>
        <row r="27">
          <cell r="A27">
            <v>294</v>
          </cell>
        </row>
        <row r="28">
          <cell r="A28">
            <v>490</v>
          </cell>
        </row>
        <row r="29">
          <cell r="A29">
            <v>529</v>
          </cell>
        </row>
        <row r="30">
          <cell r="A30">
            <v>215</v>
          </cell>
        </row>
        <row r="31">
          <cell r="A31">
            <v>394</v>
          </cell>
        </row>
        <row r="32">
          <cell r="A32">
            <v>444</v>
          </cell>
        </row>
        <row r="33">
          <cell r="A33">
            <v>15</v>
          </cell>
        </row>
        <row r="34">
          <cell r="A34">
            <v>432</v>
          </cell>
        </row>
        <row r="35">
          <cell r="A35">
            <v>151</v>
          </cell>
        </row>
        <row r="36">
          <cell r="A36">
            <v>89</v>
          </cell>
        </row>
        <row r="37">
          <cell r="A37">
            <v>417</v>
          </cell>
        </row>
        <row r="38">
          <cell r="A38">
            <v>315</v>
          </cell>
        </row>
        <row r="39">
          <cell r="A39">
            <v>52</v>
          </cell>
        </row>
        <row r="40">
          <cell r="A40">
            <v>17</v>
          </cell>
        </row>
        <row r="41">
          <cell r="A41">
            <v>233</v>
          </cell>
        </row>
        <row r="42">
          <cell r="A42">
            <v>497</v>
          </cell>
        </row>
        <row r="43">
          <cell r="A43">
            <v>27</v>
          </cell>
        </row>
        <row r="44">
          <cell r="A44">
            <v>193</v>
          </cell>
        </row>
        <row r="45">
          <cell r="A45">
            <v>124</v>
          </cell>
        </row>
        <row r="46">
          <cell r="A46">
            <v>492</v>
          </cell>
        </row>
        <row r="47">
          <cell r="A47">
            <v>441</v>
          </cell>
        </row>
        <row r="48">
          <cell r="A48">
            <v>255</v>
          </cell>
        </row>
        <row r="49">
          <cell r="A49">
            <v>460</v>
          </cell>
        </row>
        <row r="50">
          <cell r="A50">
            <v>453</v>
          </cell>
        </row>
        <row r="51">
          <cell r="A51">
            <v>262</v>
          </cell>
        </row>
        <row r="52">
          <cell r="A52">
            <v>393</v>
          </cell>
        </row>
        <row r="53">
          <cell r="A53">
            <v>56</v>
          </cell>
        </row>
        <row r="54">
          <cell r="A54">
            <v>462</v>
          </cell>
        </row>
        <row r="55">
          <cell r="A55">
            <v>389</v>
          </cell>
        </row>
        <row r="56">
          <cell r="A56">
            <v>449</v>
          </cell>
        </row>
      </sheetData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208</v>
          </cell>
        </row>
        <row r="3">
          <cell r="A3">
            <v>125</v>
          </cell>
        </row>
        <row r="4">
          <cell r="A4">
            <v>327</v>
          </cell>
        </row>
        <row r="5">
          <cell r="A5">
            <v>331</v>
          </cell>
        </row>
        <row r="6">
          <cell r="A6">
            <v>30</v>
          </cell>
        </row>
        <row r="7">
          <cell r="A7">
            <v>430</v>
          </cell>
        </row>
        <row r="8">
          <cell r="A8">
            <v>32</v>
          </cell>
        </row>
        <row r="9">
          <cell r="A9">
            <v>442</v>
          </cell>
        </row>
        <row r="10">
          <cell r="A10">
            <v>374</v>
          </cell>
        </row>
        <row r="11">
          <cell r="A11">
            <v>184</v>
          </cell>
        </row>
        <row r="12">
          <cell r="A12">
            <v>543</v>
          </cell>
        </row>
        <row r="13">
          <cell r="A13">
            <v>218</v>
          </cell>
        </row>
        <row r="14">
          <cell r="A14">
            <v>282</v>
          </cell>
        </row>
        <row r="15">
          <cell r="A15">
            <v>66</v>
          </cell>
        </row>
        <row r="16">
          <cell r="A16">
            <v>120</v>
          </cell>
        </row>
        <row r="17">
          <cell r="A17">
            <v>445</v>
          </cell>
        </row>
        <row r="18">
          <cell r="A18">
            <v>135</v>
          </cell>
        </row>
        <row r="19">
          <cell r="A19">
            <v>195</v>
          </cell>
        </row>
        <row r="20">
          <cell r="A20">
            <v>468</v>
          </cell>
        </row>
        <row r="21">
          <cell r="A21">
            <v>484</v>
          </cell>
        </row>
        <row r="22">
          <cell r="A22">
            <v>299</v>
          </cell>
        </row>
        <row r="23">
          <cell r="A23">
            <v>527</v>
          </cell>
        </row>
        <row r="24">
          <cell r="A24">
            <v>263</v>
          </cell>
        </row>
        <row r="25">
          <cell r="A25">
            <v>517</v>
          </cell>
        </row>
        <row r="26">
          <cell r="A26">
            <v>423</v>
          </cell>
        </row>
        <row r="27">
          <cell r="A27">
            <v>2</v>
          </cell>
        </row>
        <row r="28">
          <cell r="A28">
            <v>511</v>
          </cell>
        </row>
        <row r="29">
          <cell r="A29">
            <v>498</v>
          </cell>
        </row>
        <row r="30">
          <cell r="A30">
            <v>191</v>
          </cell>
        </row>
        <row r="31">
          <cell r="A31">
            <v>41</v>
          </cell>
        </row>
        <row r="32">
          <cell r="A32">
            <v>324</v>
          </cell>
        </row>
        <row r="33">
          <cell r="A33">
            <v>141</v>
          </cell>
        </row>
        <row r="34">
          <cell r="A34">
            <v>173</v>
          </cell>
        </row>
        <row r="35">
          <cell r="A35">
            <v>519</v>
          </cell>
        </row>
        <row r="36">
          <cell r="A36">
            <v>464</v>
          </cell>
        </row>
        <row r="37">
          <cell r="A37">
            <v>130</v>
          </cell>
        </row>
        <row r="38">
          <cell r="A38">
            <v>325</v>
          </cell>
        </row>
        <row r="39">
          <cell r="A39">
            <v>545</v>
          </cell>
        </row>
        <row r="40">
          <cell r="A40">
            <v>80</v>
          </cell>
        </row>
        <row r="41">
          <cell r="A41">
            <v>432</v>
          </cell>
        </row>
        <row r="42">
          <cell r="A42">
            <v>538</v>
          </cell>
        </row>
        <row r="43">
          <cell r="A43">
            <v>223</v>
          </cell>
        </row>
        <row r="44">
          <cell r="A44">
            <v>251</v>
          </cell>
        </row>
        <row r="45">
          <cell r="A45">
            <v>313</v>
          </cell>
        </row>
        <row r="46">
          <cell r="A46">
            <v>382</v>
          </cell>
        </row>
        <row r="47">
          <cell r="A47">
            <v>500</v>
          </cell>
        </row>
        <row r="48">
          <cell r="A48">
            <v>435</v>
          </cell>
        </row>
        <row r="49">
          <cell r="A49">
            <v>65</v>
          </cell>
        </row>
        <row r="50">
          <cell r="A50">
            <v>16</v>
          </cell>
        </row>
        <row r="51">
          <cell r="A51">
            <v>259</v>
          </cell>
        </row>
        <row r="52">
          <cell r="A52">
            <v>79</v>
          </cell>
        </row>
        <row r="53">
          <cell r="A53">
            <v>409</v>
          </cell>
        </row>
        <row r="54">
          <cell r="A54">
            <v>460</v>
          </cell>
        </row>
        <row r="55">
          <cell r="A55">
            <v>391</v>
          </cell>
        </row>
        <row r="56">
          <cell r="A56">
            <v>524</v>
          </cell>
        </row>
      </sheetData>
    </sheetDataSet>
  </externalBook>
</externalLink>
</file>

<file path=xl/externalLinks/externalLink19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480</v>
          </cell>
        </row>
        <row r="3">
          <cell r="A3">
            <v>285</v>
          </cell>
        </row>
        <row r="4">
          <cell r="A4">
            <v>222</v>
          </cell>
        </row>
        <row r="5">
          <cell r="A5">
            <v>191</v>
          </cell>
        </row>
        <row r="6">
          <cell r="A6">
            <v>67</v>
          </cell>
        </row>
        <row r="7">
          <cell r="A7">
            <v>306</v>
          </cell>
        </row>
        <row r="8">
          <cell r="A8">
            <v>289</v>
          </cell>
        </row>
        <row r="9">
          <cell r="A9">
            <v>387</v>
          </cell>
        </row>
        <row r="10">
          <cell r="A10">
            <v>398</v>
          </cell>
        </row>
        <row r="11">
          <cell r="A11">
            <v>531</v>
          </cell>
        </row>
        <row r="12">
          <cell r="A12">
            <v>158</v>
          </cell>
        </row>
        <row r="13">
          <cell r="A13">
            <v>63</v>
          </cell>
        </row>
        <row r="14">
          <cell r="A14">
            <v>357</v>
          </cell>
        </row>
        <row r="15">
          <cell r="A15">
            <v>516</v>
          </cell>
        </row>
        <row r="16">
          <cell r="A16">
            <v>546</v>
          </cell>
        </row>
        <row r="17">
          <cell r="A17">
            <v>325</v>
          </cell>
        </row>
        <row r="18">
          <cell r="A18">
            <v>396</v>
          </cell>
        </row>
        <row r="19">
          <cell r="A19">
            <v>24</v>
          </cell>
        </row>
        <row r="20">
          <cell r="A20">
            <v>5</v>
          </cell>
        </row>
        <row r="21">
          <cell r="A21">
            <v>329</v>
          </cell>
        </row>
        <row r="22">
          <cell r="A22">
            <v>147</v>
          </cell>
        </row>
        <row r="23">
          <cell r="A23">
            <v>471</v>
          </cell>
        </row>
        <row r="24">
          <cell r="A24">
            <v>337</v>
          </cell>
        </row>
        <row r="25">
          <cell r="A25">
            <v>216</v>
          </cell>
        </row>
        <row r="26">
          <cell r="A26">
            <v>83</v>
          </cell>
        </row>
        <row r="27">
          <cell r="A27">
            <v>315</v>
          </cell>
        </row>
        <row r="28">
          <cell r="A28">
            <v>85</v>
          </cell>
        </row>
        <row r="29">
          <cell r="A29">
            <v>79</v>
          </cell>
        </row>
        <row r="30">
          <cell r="A30">
            <v>227</v>
          </cell>
        </row>
        <row r="31">
          <cell r="A31">
            <v>403</v>
          </cell>
        </row>
        <row r="32">
          <cell r="A32">
            <v>320</v>
          </cell>
        </row>
        <row r="33">
          <cell r="A33">
            <v>547</v>
          </cell>
        </row>
        <row r="34">
          <cell r="A34">
            <v>107</v>
          </cell>
        </row>
        <row r="35">
          <cell r="A35">
            <v>42</v>
          </cell>
        </row>
        <row r="36">
          <cell r="A36">
            <v>89</v>
          </cell>
        </row>
        <row r="37">
          <cell r="A37">
            <v>113</v>
          </cell>
        </row>
        <row r="38">
          <cell r="A38">
            <v>109</v>
          </cell>
        </row>
        <row r="39">
          <cell r="A39">
            <v>47</v>
          </cell>
        </row>
        <row r="40">
          <cell r="A40">
            <v>340</v>
          </cell>
        </row>
        <row r="41">
          <cell r="A41">
            <v>182</v>
          </cell>
        </row>
        <row r="42">
          <cell r="A42">
            <v>122</v>
          </cell>
        </row>
        <row r="43">
          <cell r="A43">
            <v>352</v>
          </cell>
        </row>
        <row r="44">
          <cell r="A44">
            <v>525</v>
          </cell>
        </row>
        <row r="45">
          <cell r="A45">
            <v>54</v>
          </cell>
        </row>
        <row r="46">
          <cell r="A46">
            <v>441</v>
          </cell>
        </row>
        <row r="47">
          <cell r="A47">
            <v>463</v>
          </cell>
        </row>
        <row r="48">
          <cell r="A48">
            <v>261</v>
          </cell>
        </row>
        <row r="49">
          <cell r="A49">
            <v>299</v>
          </cell>
        </row>
        <row r="50">
          <cell r="A50">
            <v>40</v>
          </cell>
        </row>
        <row r="51">
          <cell r="A51">
            <v>342</v>
          </cell>
        </row>
        <row r="52">
          <cell r="A52">
            <v>433</v>
          </cell>
        </row>
        <row r="53">
          <cell r="A53">
            <v>385</v>
          </cell>
        </row>
        <row r="54">
          <cell r="A54">
            <v>374</v>
          </cell>
        </row>
        <row r="55">
          <cell r="A55">
            <v>189</v>
          </cell>
        </row>
        <row r="56">
          <cell r="A56">
            <v>118</v>
          </cell>
        </row>
      </sheetData>
    </sheetDataSet>
  </externalBook>
</externalLink>
</file>

<file path=xl/externalLinks/externalLink19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415</v>
          </cell>
        </row>
        <row r="3">
          <cell r="A3">
            <v>77</v>
          </cell>
        </row>
        <row r="4">
          <cell r="A4">
            <v>359</v>
          </cell>
        </row>
        <row r="5">
          <cell r="A5">
            <v>41</v>
          </cell>
        </row>
        <row r="6">
          <cell r="A6">
            <v>191</v>
          </cell>
        </row>
        <row r="7">
          <cell r="A7">
            <v>217</v>
          </cell>
        </row>
        <row r="8">
          <cell r="A8">
            <v>383</v>
          </cell>
        </row>
        <row r="9">
          <cell r="A9">
            <v>91</v>
          </cell>
        </row>
        <row r="10">
          <cell r="A10">
            <v>324</v>
          </cell>
        </row>
        <row r="11">
          <cell r="A11">
            <v>179</v>
          </cell>
        </row>
        <row r="12">
          <cell r="A12">
            <v>137</v>
          </cell>
        </row>
        <row r="13">
          <cell r="A13">
            <v>515</v>
          </cell>
        </row>
        <row r="14">
          <cell r="A14">
            <v>540</v>
          </cell>
        </row>
        <row r="15">
          <cell r="A15">
            <v>52</v>
          </cell>
        </row>
        <row r="16">
          <cell r="A16">
            <v>460</v>
          </cell>
        </row>
        <row r="17">
          <cell r="A17">
            <v>266</v>
          </cell>
        </row>
        <row r="18">
          <cell r="A18">
            <v>214</v>
          </cell>
        </row>
        <row r="19">
          <cell r="A19">
            <v>272</v>
          </cell>
        </row>
        <row r="20">
          <cell r="A20">
            <v>411</v>
          </cell>
        </row>
        <row r="21">
          <cell r="A21">
            <v>144</v>
          </cell>
        </row>
        <row r="22">
          <cell r="A22">
            <v>279</v>
          </cell>
        </row>
        <row r="23">
          <cell r="A23">
            <v>518</v>
          </cell>
        </row>
        <row r="24">
          <cell r="A24">
            <v>340</v>
          </cell>
        </row>
        <row r="25">
          <cell r="A25">
            <v>341</v>
          </cell>
        </row>
        <row r="26">
          <cell r="A26">
            <v>344</v>
          </cell>
        </row>
        <row r="27">
          <cell r="A27">
            <v>295</v>
          </cell>
        </row>
        <row r="28">
          <cell r="A28">
            <v>120</v>
          </cell>
        </row>
        <row r="29">
          <cell r="A29">
            <v>285</v>
          </cell>
        </row>
        <row r="30">
          <cell r="A30">
            <v>60</v>
          </cell>
        </row>
        <row r="31">
          <cell r="A31">
            <v>22</v>
          </cell>
        </row>
        <row r="32">
          <cell r="A32">
            <v>27</v>
          </cell>
        </row>
        <row r="33">
          <cell r="A33">
            <v>246</v>
          </cell>
        </row>
        <row r="34">
          <cell r="A34">
            <v>299</v>
          </cell>
        </row>
        <row r="35">
          <cell r="A35">
            <v>134</v>
          </cell>
        </row>
        <row r="36">
          <cell r="A36">
            <v>96</v>
          </cell>
        </row>
        <row r="37">
          <cell r="A37">
            <v>375</v>
          </cell>
        </row>
        <row r="38">
          <cell r="A38">
            <v>300</v>
          </cell>
        </row>
        <row r="39">
          <cell r="A39">
            <v>525</v>
          </cell>
        </row>
        <row r="40">
          <cell r="A40">
            <v>240</v>
          </cell>
        </row>
        <row r="41">
          <cell r="A41">
            <v>34</v>
          </cell>
        </row>
        <row r="42">
          <cell r="A42">
            <v>110</v>
          </cell>
        </row>
        <row r="43">
          <cell r="A43">
            <v>141</v>
          </cell>
        </row>
        <row r="44">
          <cell r="A44">
            <v>419</v>
          </cell>
        </row>
        <row r="45">
          <cell r="A45">
            <v>165</v>
          </cell>
        </row>
        <row r="46">
          <cell r="A46">
            <v>262</v>
          </cell>
        </row>
        <row r="47">
          <cell r="A47">
            <v>434</v>
          </cell>
        </row>
        <row r="48">
          <cell r="A48">
            <v>257</v>
          </cell>
        </row>
        <row r="49">
          <cell r="A49">
            <v>53</v>
          </cell>
        </row>
        <row r="50">
          <cell r="A50">
            <v>387</v>
          </cell>
        </row>
        <row r="51">
          <cell r="A51">
            <v>12</v>
          </cell>
        </row>
        <row r="52">
          <cell r="A52">
            <v>39</v>
          </cell>
        </row>
        <row r="53">
          <cell r="A53">
            <v>310</v>
          </cell>
        </row>
        <row r="54">
          <cell r="A54">
            <v>85</v>
          </cell>
        </row>
        <row r="55">
          <cell r="A55">
            <v>511</v>
          </cell>
        </row>
        <row r="56">
          <cell r="A56">
            <v>470</v>
          </cell>
        </row>
      </sheetData>
    </sheetDataSet>
  </externalBook>
</externalLink>
</file>

<file path=xl/externalLinks/externalLink20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328</v>
          </cell>
        </row>
        <row r="3">
          <cell r="A3">
            <v>262</v>
          </cell>
        </row>
        <row r="4">
          <cell r="A4">
            <v>384</v>
          </cell>
        </row>
        <row r="5">
          <cell r="A5">
            <v>12</v>
          </cell>
        </row>
        <row r="6">
          <cell r="A6">
            <v>126</v>
          </cell>
        </row>
        <row r="7">
          <cell r="A7">
            <v>166</v>
          </cell>
        </row>
        <row r="8">
          <cell r="A8">
            <v>187</v>
          </cell>
        </row>
        <row r="9">
          <cell r="A9">
            <v>60</v>
          </cell>
        </row>
        <row r="10">
          <cell r="A10">
            <v>71</v>
          </cell>
        </row>
        <row r="11">
          <cell r="A11">
            <v>447</v>
          </cell>
        </row>
        <row r="12">
          <cell r="A12">
            <v>77</v>
          </cell>
        </row>
        <row r="13">
          <cell r="A13">
            <v>44</v>
          </cell>
        </row>
        <row r="14">
          <cell r="A14">
            <v>38</v>
          </cell>
        </row>
        <row r="15">
          <cell r="A15">
            <v>533</v>
          </cell>
        </row>
        <row r="16">
          <cell r="A16">
            <v>504</v>
          </cell>
        </row>
        <row r="17">
          <cell r="A17">
            <v>485</v>
          </cell>
        </row>
        <row r="18">
          <cell r="A18">
            <v>21</v>
          </cell>
        </row>
        <row r="19">
          <cell r="A19">
            <v>161</v>
          </cell>
        </row>
        <row r="20">
          <cell r="A20">
            <v>29</v>
          </cell>
        </row>
        <row r="21">
          <cell r="A21">
            <v>474</v>
          </cell>
        </row>
        <row r="22">
          <cell r="A22">
            <v>433</v>
          </cell>
        </row>
        <row r="23">
          <cell r="A23">
            <v>412</v>
          </cell>
        </row>
        <row r="24">
          <cell r="A24">
            <v>514</v>
          </cell>
        </row>
        <row r="25">
          <cell r="A25">
            <v>83</v>
          </cell>
        </row>
        <row r="26">
          <cell r="A26">
            <v>239</v>
          </cell>
        </row>
        <row r="27">
          <cell r="A27">
            <v>75</v>
          </cell>
        </row>
        <row r="28">
          <cell r="A28">
            <v>62</v>
          </cell>
        </row>
        <row r="29">
          <cell r="A29">
            <v>132</v>
          </cell>
        </row>
        <row r="30">
          <cell r="A30">
            <v>334</v>
          </cell>
        </row>
        <row r="31">
          <cell r="A31">
            <v>78</v>
          </cell>
        </row>
        <row r="32">
          <cell r="A32">
            <v>521</v>
          </cell>
        </row>
        <row r="33">
          <cell r="A33">
            <v>486</v>
          </cell>
        </row>
        <row r="34">
          <cell r="A34">
            <v>434</v>
          </cell>
        </row>
        <row r="35">
          <cell r="A35">
            <v>515</v>
          </cell>
        </row>
        <row r="36">
          <cell r="A36">
            <v>68</v>
          </cell>
        </row>
        <row r="37">
          <cell r="A37">
            <v>426</v>
          </cell>
        </row>
        <row r="38">
          <cell r="A38">
            <v>139</v>
          </cell>
        </row>
        <row r="39">
          <cell r="A39">
            <v>198</v>
          </cell>
        </row>
        <row r="40">
          <cell r="A40">
            <v>545</v>
          </cell>
        </row>
        <row r="41">
          <cell r="A41">
            <v>464</v>
          </cell>
        </row>
        <row r="42">
          <cell r="A42">
            <v>3</v>
          </cell>
        </row>
        <row r="43">
          <cell r="A43">
            <v>462</v>
          </cell>
        </row>
        <row r="44">
          <cell r="A44">
            <v>399</v>
          </cell>
        </row>
        <row r="45">
          <cell r="A45">
            <v>508</v>
          </cell>
        </row>
        <row r="46">
          <cell r="A46">
            <v>341</v>
          </cell>
        </row>
        <row r="47">
          <cell r="A47">
            <v>354</v>
          </cell>
        </row>
        <row r="48">
          <cell r="A48">
            <v>267</v>
          </cell>
        </row>
        <row r="49">
          <cell r="A49">
            <v>461</v>
          </cell>
        </row>
        <row r="50">
          <cell r="A50">
            <v>260</v>
          </cell>
        </row>
        <row r="51">
          <cell r="A51">
            <v>448</v>
          </cell>
        </row>
        <row r="52">
          <cell r="A52">
            <v>453</v>
          </cell>
        </row>
        <row r="53">
          <cell r="A53">
            <v>492</v>
          </cell>
        </row>
        <row r="54">
          <cell r="A54">
            <v>117</v>
          </cell>
        </row>
        <row r="55">
          <cell r="A55">
            <v>294</v>
          </cell>
        </row>
        <row r="56">
          <cell r="A56">
            <v>253</v>
          </cell>
        </row>
      </sheetData>
    </sheetDataSet>
  </externalBook>
</externalLink>
</file>

<file path=xl/externalLinks/externalLink20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496</v>
          </cell>
        </row>
        <row r="3">
          <cell r="A3">
            <v>415</v>
          </cell>
        </row>
        <row r="4">
          <cell r="A4">
            <v>464</v>
          </cell>
        </row>
        <row r="5">
          <cell r="A5">
            <v>340</v>
          </cell>
        </row>
        <row r="6">
          <cell r="A6">
            <v>369</v>
          </cell>
        </row>
        <row r="7">
          <cell r="A7">
            <v>485</v>
          </cell>
        </row>
        <row r="8">
          <cell r="A8">
            <v>323</v>
          </cell>
        </row>
        <row r="9">
          <cell r="A9">
            <v>64</v>
          </cell>
        </row>
        <row r="10">
          <cell r="A10">
            <v>308</v>
          </cell>
        </row>
        <row r="11">
          <cell r="A11">
            <v>260</v>
          </cell>
        </row>
        <row r="12">
          <cell r="A12">
            <v>452</v>
          </cell>
        </row>
        <row r="13">
          <cell r="A13">
            <v>153</v>
          </cell>
        </row>
        <row r="14">
          <cell r="A14">
            <v>531</v>
          </cell>
        </row>
        <row r="15">
          <cell r="A15">
            <v>208</v>
          </cell>
        </row>
        <row r="16">
          <cell r="A16">
            <v>229</v>
          </cell>
        </row>
        <row r="17">
          <cell r="A17">
            <v>433</v>
          </cell>
        </row>
        <row r="18">
          <cell r="A18">
            <v>409</v>
          </cell>
        </row>
        <row r="19">
          <cell r="A19">
            <v>285</v>
          </cell>
        </row>
        <row r="20">
          <cell r="A20">
            <v>192</v>
          </cell>
        </row>
        <row r="21">
          <cell r="A21">
            <v>31</v>
          </cell>
        </row>
        <row r="22">
          <cell r="A22">
            <v>410</v>
          </cell>
        </row>
        <row r="23">
          <cell r="A23">
            <v>296</v>
          </cell>
        </row>
        <row r="24">
          <cell r="A24">
            <v>61</v>
          </cell>
        </row>
        <row r="25">
          <cell r="A25">
            <v>27</v>
          </cell>
        </row>
        <row r="26">
          <cell r="A26">
            <v>386</v>
          </cell>
        </row>
        <row r="27">
          <cell r="A27">
            <v>29</v>
          </cell>
        </row>
        <row r="28">
          <cell r="A28">
            <v>135</v>
          </cell>
        </row>
        <row r="29">
          <cell r="A29">
            <v>160</v>
          </cell>
        </row>
        <row r="30">
          <cell r="A30">
            <v>493</v>
          </cell>
        </row>
        <row r="31">
          <cell r="A31">
            <v>398</v>
          </cell>
        </row>
        <row r="32">
          <cell r="A32">
            <v>396</v>
          </cell>
        </row>
        <row r="33">
          <cell r="A33">
            <v>507</v>
          </cell>
        </row>
        <row r="34">
          <cell r="A34">
            <v>236</v>
          </cell>
        </row>
        <row r="35">
          <cell r="A35">
            <v>136</v>
          </cell>
        </row>
        <row r="36">
          <cell r="A36">
            <v>251</v>
          </cell>
        </row>
        <row r="37">
          <cell r="A37">
            <v>519</v>
          </cell>
        </row>
        <row r="38">
          <cell r="A38">
            <v>139</v>
          </cell>
        </row>
        <row r="39">
          <cell r="A39">
            <v>50</v>
          </cell>
        </row>
        <row r="40">
          <cell r="A40">
            <v>535</v>
          </cell>
        </row>
        <row r="41">
          <cell r="A41">
            <v>196</v>
          </cell>
        </row>
        <row r="42">
          <cell r="A42">
            <v>517</v>
          </cell>
        </row>
        <row r="43">
          <cell r="A43">
            <v>211</v>
          </cell>
        </row>
        <row r="44">
          <cell r="A44">
            <v>313</v>
          </cell>
        </row>
        <row r="45">
          <cell r="A45">
            <v>330</v>
          </cell>
        </row>
        <row r="46">
          <cell r="A46">
            <v>426</v>
          </cell>
        </row>
        <row r="47">
          <cell r="A47">
            <v>502</v>
          </cell>
        </row>
        <row r="48">
          <cell r="A48">
            <v>367</v>
          </cell>
        </row>
        <row r="49">
          <cell r="A49">
            <v>21</v>
          </cell>
        </row>
        <row r="50">
          <cell r="A50">
            <v>207</v>
          </cell>
        </row>
        <row r="51">
          <cell r="A51">
            <v>522</v>
          </cell>
        </row>
        <row r="52">
          <cell r="A52">
            <v>120</v>
          </cell>
        </row>
        <row r="53">
          <cell r="A53">
            <v>113</v>
          </cell>
        </row>
        <row r="54">
          <cell r="A54">
            <v>155</v>
          </cell>
        </row>
        <row r="55">
          <cell r="A55">
            <v>149</v>
          </cell>
        </row>
        <row r="56">
          <cell r="A56">
            <v>379</v>
          </cell>
        </row>
      </sheetData>
    </sheetDataSet>
  </externalBook>
</externalLink>
</file>

<file path=xl/externalLinks/externalLink20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147</v>
          </cell>
        </row>
        <row r="3">
          <cell r="A3">
            <v>428</v>
          </cell>
        </row>
        <row r="4">
          <cell r="A4">
            <v>227</v>
          </cell>
        </row>
        <row r="5">
          <cell r="A5">
            <v>26</v>
          </cell>
        </row>
        <row r="6">
          <cell r="A6">
            <v>239</v>
          </cell>
        </row>
        <row r="7">
          <cell r="A7">
            <v>516</v>
          </cell>
        </row>
        <row r="8">
          <cell r="A8">
            <v>286</v>
          </cell>
        </row>
        <row r="9">
          <cell r="A9">
            <v>426</v>
          </cell>
        </row>
        <row r="10">
          <cell r="A10">
            <v>97</v>
          </cell>
        </row>
        <row r="11">
          <cell r="A11">
            <v>340</v>
          </cell>
        </row>
        <row r="12">
          <cell r="A12">
            <v>63</v>
          </cell>
        </row>
        <row r="13">
          <cell r="A13">
            <v>304</v>
          </cell>
        </row>
        <row r="14">
          <cell r="A14">
            <v>502</v>
          </cell>
        </row>
        <row r="15">
          <cell r="A15">
            <v>268</v>
          </cell>
        </row>
        <row r="16">
          <cell r="A16">
            <v>298</v>
          </cell>
        </row>
        <row r="17">
          <cell r="A17">
            <v>190</v>
          </cell>
        </row>
        <row r="18">
          <cell r="A18">
            <v>168</v>
          </cell>
        </row>
        <row r="19">
          <cell r="A19">
            <v>438</v>
          </cell>
        </row>
        <row r="20">
          <cell r="A20">
            <v>174</v>
          </cell>
        </row>
        <row r="21">
          <cell r="A21">
            <v>409</v>
          </cell>
        </row>
        <row r="22">
          <cell r="A22">
            <v>357</v>
          </cell>
        </row>
        <row r="23">
          <cell r="A23">
            <v>535</v>
          </cell>
        </row>
        <row r="24">
          <cell r="A24">
            <v>497</v>
          </cell>
        </row>
        <row r="25">
          <cell r="A25">
            <v>545</v>
          </cell>
        </row>
        <row r="26">
          <cell r="A26">
            <v>385</v>
          </cell>
        </row>
        <row r="27">
          <cell r="A27">
            <v>80</v>
          </cell>
        </row>
        <row r="28">
          <cell r="A28">
            <v>548</v>
          </cell>
        </row>
        <row r="29">
          <cell r="A29">
            <v>211</v>
          </cell>
        </row>
        <row r="30">
          <cell r="A30">
            <v>391</v>
          </cell>
        </row>
        <row r="31">
          <cell r="A31">
            <v>146</v>
          </cell>
        </row>
        <row r="32">
          <cell r="A32">
            <v>162</v>
          </cell>
        </row>
        <row r="33">
          <cell r="A33">
            <v>257</v>
          </cell>
        </row>
        <row r="34">
          <cell r="A34">
            <v>165</v>
          </cell>
        </row>
        <row r="35">
          <cell r="A35">
            <v>299</v>
          </cell>
        </row>
        <row r="36">
          <cell r="A36">
            <v>110</v>
          </cell>
        </row>
        <row r="37">
          <cell r="A37">
            <v>30</v>
          </cell>
        </row>
        <row r="38">
          <cell r="A38">
            <v>437</v>
          </cell>
        </row>
        <row r="39">
          <cell r="A39">
            <v>229</v>
          </cell>
        </row>
        <row r="40">
          <cell r="A40">
            <v>107</v>
          </cell>
        </row>
        <row r="41">
          <cell r="A41">
            <v>70</v>
          </cell>
        </row>
        <row r="42">
          <cell r="A42">
            <v>392</v>
          </cell>
        </row>
        <row r="43">
          <cell r="A43">
            <v>138</v>
          </cell>
        </row>
        <row r="44">
          <cell r="A44">
            <v>335</v>
          </cell>
        </row>
        <row r="45">
          <cell r="A45">
            <v>21</v>
          </cell>
        </row>
        <row r="46">
          <cell r="A46">
            <v>430</v>
          </cell>
        </row>
        <row r="47">
          <cell r="A47">
            <v>479</v>
          </cell>
        </row>
        <row r="48">
          <cell r="A48">
            <v>64</v>
          </cell>
        </row>
        <row r="49">
          <cell r="A49">
            <v>217</v>
          </cell>
        </row>
        <row r="50">
          <cell r="A50">
            <v>499</v>
          </cell>
        </row>
        <row r="51">
          <cell r="A51">
            <v>277</v>
          </cell>
        </row>
        <row r="52">
          <cell r="A52">
            <v>447</v>
          </cell>
        </row>
        <row r="53">
          <cell r="A53">
            <v>33</v>
          </cell>
        </row>
        <row r="54">
          <cell r="A54">
            <v>406</v>
          </cell>
        </row>
        <row r="55">
          <cell r="A55">
            <v>116</v>
          </cell>
        </row>
        <row r="56">
          <cell r="A56">
            <v>142</v>
          </cell>
        </row>
      </sheetData>
    </sheetDataSet>
  </externalBook>
</externalLink>
</file>

<file path=xl/externalLinks/externalLink20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32</v>
          </cell>
        </row>
        <row r="3">
          <cell r="A3">
            <v>220</v>
          </cell>
        </row>
        <row r="4">
          <cell r="A4">
            <v>510</v>
          </cell>
        </row>
        <row r="5">
          <cell r="A5">
            <v>156</v>
          </cell>
        </row>
        <row r="6">
          <cell r="A6">
            <v>301</v>
          </cell>
        </row>
        <row r="7">
          <cell r="A7">
            <v>61</v>
          </cell>
        </row>
        <row r="8">
          <cell r="A8">
            <v>10</v>
          </cell>
        </row>
        <row r="9">
          <cell r="A9">
            <v>347</v>
          </cell>
        </row>
        <row r="10">
          <cell r="A10">
            <v>199</v>
          </cell>
        </row>
        <row r="11">
          <cell r="A11">
            <v>297</v>
          </cell>
        </row>
        <row r="12">
          <cell r="A12">
            <v>326</v>
          </cell>
        </row>
        <row r="13">
          <cell r="A13">
            <v>28</v>
          </cell>
        </row>
        <row r="14">
          <cell r="A14">
            <v>291</v>
          </cell>
        </row>
        <row r="15">
          <cell r="A15">
            <v>521</v>
          </cell>
        </row>
        <row r="16">
          <cell r="A16">
            <v>158</v>
          </cell>
        </row>
        <row r="17">
          <cell r="A17">
            <v>40</v>
          </cell>
        </row>
        <row r="18">
          <cell r="A18">
            <v>39</v>
          </cell>
        </row>
        <row r="19">
          <cell r="A19">
            <v>250</v>
          </cell>
        </row>
        <row r="20">
          <cell r="A20">
            <v>427</v>
          </cell>
        </row>
        <row r="21">
          <cell r="A21">
            <v>255</v>
          </cell>
        </row>
        <row r="22">
          <cell r="A22">
            <v>505</v>
          </cell>
        </row>
        <row r="23">
          <cell r="A23">
            <v>449</v>
          </cell>
        </row>
        <row r="24">
          <cell r="A24">
            <v>155</v>
          </cell>
        </row>
        <row r="25">
          <cell r="A25">
            <v>314</v>
          </cell>
        </row>
        <row r="26">
          <cell r="A26">
            <v>117</v>
          </cell>
        </row>
        <row r="27">
          <cell r="A27">
            <v>95</v>
          </cell>
        </row>
        <row r="28">
          <cell r="A28">
            <v>245</v>
          </cell>
        </row>
        <row r="29">
          <cell r="A29">
            <v>257</v>
          </cell>
        </row>
        <row r="30">
          <cell r="A30">
            <v>331</v>
          </cell>
        </row>
        <row r="31">
          <cell r="A31">
            <v>484</v>
          </cell>
        </row>
        <row r="32">
          <cell r="A32">
            <v>483</v>
          </cell>
        </row>
        <row r="33">
          <cell r="A33">
            <v>243</v>
          </cell>
        </row>
        <row r="34">
          <cell r="A34">
            <v>213</v>
          </cell>
        </row>
        <row r="35">
          <cell r="A35">
            <v>542</v>
          </cell>
        </row>
        <row r="36">
          <cell r="A36">
            <v>185</v>
          </cell>
        </row>
        <row r="37">
          <cell r="A37">
            <v>481</v>
          </cell>
        </row>
        <row r="38">
          <cell r="A38">
            <v>419</v>
          </cell>
        </row>
        <row r="39">
          <cell r="A39">
            <v>82</v>
          </cell>
        </row>
        <row r="40">
          <cell r="A40">
            <v>307</v>
          </cell>
        </row>
        <row r="41">
          <cell r="A41">
            <v>150</v>
          </cell>
        </row>
        <row r="42">
          <cell r="A42">
            <v>336</v>
          </cell>
        </row>
        <row r="43">
          <cell r="A43">
            <v>524</v>
          </cell>
        </row>
        <row r="44">
          <cell r="A44">
            <v>33</v>
          </cell>
        </row>
        <row r="45">
          <cell r="A45">
            <v>463</v>
          </cell>
        </row>
        <row r="46">
          <cell r="A46">
            <v>138</v>
          </cell>
        </row>
        <row r="47">
          <cell r="A47">
            <v>200</v>
          </cell>
        </row>
        <row r="48">
          <cell r="A48">
            <v>508</v>
          </cell>
        </row>
        <row r="49">
          <cell r="A49">
            <v>204</v>
          </cell>
        </row>
        <row r="50">
          <cell r="A50">
            <v>251</v>
          </cell>
        </row>
        <row r="51">
          <cell r="A51">
            <v>464</v>
          </cell>
        </row>
        <row r="52">
          <cell r="A52">
            <v>249</v>
          </cell>
        </row>
        <row r="53">
          <cell r="A53">
            <v>354</v>
          </cell>
        </row>
        <row r="54">
          <cell r="A54">
            <v>17</v>
          </cell>
        </row>
        <row r="55">
          <cell r="A55">
            <v>22</v>
          </cell>
        </row>
        <row r="56">
          <cell r="A56">
            <v>209</v>
          </cell>
        </row>
      </sheetData>
    </sheetDataSet>
  </externalBook>
</externalLink>
</file>

<file path=xl/externalLinks/externalLink20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340</v>
          </cell>
        </row>
        <row r="3">
          <cell r="A3">
            <v>286</v>
          </cell>
        </row>
        <row r="4">
          <cell r="A4">
            <v>347</v>
          </cell>
        </row>
        <row r="5">
          <cell r="A5">
            <v>110</v>
          </cell>
        </row>
        <row r="6">
          <cell r="A6">
            <v>398</v>
          </cell>
        </row>
        <row r="7">
          <cell r="A7">
            <v>180</v>
          </cell>
        </row>
        <row r="8">
          <cell r="A8">
            <v>168</v>
          </cell>
        </row>
        <row r="9">
          <cell r="A9">
            <v>171</v>
          </cell>
        </row>
        <row r="10">
          <cell r="A10">
            <v>533</v>
          </cell>
        </row>
        <row r="11">
          <cell r="A11">
            <v>44</v>
          </cell>
        </row>
        <row r="12">
          <cell r="A12">
            <v>312</v>
          </cell>
        </row>
        <row r="13">
          <cell r="A13">
            <v>531</v>
          </cell>
        </row>
        <row r="14">
          <cell r="A14">
            <v>81</v>
          </cell>
        </row>
        <row r="15">
          <cell r="A15">
            <v>488</v>
          </cell>
        </row>
        <row r="16">
          <cell r="A16">
            <v>227</v>
          </cell>
        </row>
        <row r="17">
          <cell r="A17">
            <v>69</v>
          </cell>
        </row>
        <row r="18">
          <cell r="A18">
            <v>289</v>
          </cell>
        </row>
        <row r="19">
          <cell r="A19">
            <v>234</v>
          </cell>
        </row>
        <row r="20">
          <cell r="A20">
            <v>224</v>
          </cell>
        </row>
        <row r="21">
          <cell r="A21">
            <v>98</v>
          </cell>
        </row>
        <row r="22">
          <cell r="A22">
            <v>473</v>
          </cell>
        </row>
        <row r="23">
          <cell r="A23">
            <v>29</v>
          </cell>
        </row>
        <row r="24">
          <cell r="A24">
            <v>273</v>
          </cell>
        </row>
        <row r="25">
          <cell r="A25">
            <v>389</v>
          </cell>
        </row>
        <row r="26">
          <cell r="A26">
            <v>374</v>
          </cell>
        </row>
        <row r="27">
          <cell r="A27">
            <v>487</v>
          </cell>
        </row>
        <row r="28">
          <cell r="A28">
            <v>173</v>
          </cell>
        </row>
        <row r="29">
          <cell r="A29">
            <v>12</v>
          </cell>
        </row>
        <row r="30">
          <cell r="A30">
            <v>453</v>
          </cell>
        </row>
        <row r="31">
          <cell r="A31">
            <v>451</v>
          </cell>
        </row>
        <row r="32">
          <cell r="A32">
            <v>537</v>
          </cell>
        </row>
        <row r="33">
          <cell r="A33">
            <v>202</v>
          </cell>
        </row>
        <row r="34">
          <cell r="A34">
            <v>380</v>
          </cell>
        </row>
        <row r="35">
          <cell r="A35">
            <v>418</v>
          </cell>
        </row>
        <row r="36">
          <cell r="A36">
            <v>452</v>
          </cell>
        </row>
        <row r="37">
          <cell r="A37">
            <v>73</v>
          </cell>
        </row>
        <row r="38">
          <cell r="A38">
            <v>386</v>
          </cell>
        </row>
        <row r="39">
          <cell r="A39">
            <v>2</v>
          </cell>
        </row>
        <row r="40">
          <cell r="A40">
            <v>375</v>
          </cell>
        </row>
        <row r="41">
          <cell r="A41">
            <v>521</v>
          </cell>
        </row>
        <row r="42">
          <cell r="A42">
            <v>36</v>
          </cell>
        </row>
        <row r="43">
          <cell r="A43">
            <v>64</v>
          </cell>
        </row>
        <row r="44">
          <cell r="A44">
            <v>523</v>
          </cell>
        </row>
        <row r="45">
          <cell r="A45">
            <v>350</v>
          </cell>
        </row>
        <row r="46">
          <cell r="A46">
            <v>150</v>
          </cell>
        </row>
        <row r="47">
          <cell r="A47">
            <v>371</v>
          </cell>
        </row>
        <row r="48">
          <cell r="A48">
            <v>295</v>
          </cell>
        </row>
        <row r="49">
          <cell r="A49">
            <v>145</v>
          </cell>
        </row>
        <row r="50">
          <cell r="A50">
            <v>534</v>
          </cell>
        </row>
        <row r="51">
          <cell r="A51">
            <v>239</v>
          </cell>
        </row>
        <row r="52">
          <cell r="A52">
            <v>40</v>
          </cell>
        </row>
        <row r="53">
          <cell r="A53">
            <v>282</v>
          </cell>
        </row>
        <row r="54">
          <cell r="A54">
            <v>278</v>
          </cell>
        </row>
        <row r="55">
          <cell r="A55">
            <v>246</v>
          </cell>
        </row>
        <row r="56">
          <cell r="A56">
            <v>440</v>
          </cell>
        </row>
      </sheetData>
    </sheetDataSet>
  </externalBook>
</externalLink>
</file>

<file path=xl/externalLinks/externalLink20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280</v>
          </cell>
        </row>
        <row r="3">
          <cell r="A3">
            <v>204</v>
          </cell>
        </row>
        <row r="4">
          <cell r="A4">
            <v>197</v>
          </cell>
        </row>
        <row r="5">
          <cell r="A5">
            <v>383</v>
          </cell>
        </row>
        <row r="6">
          <cell r="A6">
            <v>330</v>
          </cell>
        </row>
        <row r="7">
          <cell r="A7">
            <v>202</v>
          </cell>
        </row>
        <row r="8">
          <cell r="A8">
            <v>124</v>
          </cell>
        </row>
        <row r="9">
          <cell r="A9">
            <v>432</v>
          </cell>
        </row>
        <row r="10">
          <cell r="A10">
            <v>445</v>
          </cell>
        </row>
        <row r="11">
          <cell r="A11">
            <v>199</v>
          </cell>
        </row>
        <row r="12">
          <cell r="A12">
            <v>442</v>
          </cell>
        </row>
        <row r="13">
          <cell r="A13">
            <v>229</v>
          </cell>
        </row>
        <row r="14">
          <cell r="A14">
            <v>539</v>
          </cell>
        </row>
        <row r="15">
          <cell r="A15">
            <v>301</v>
          </cell>
        </row>
        <row r="16">
          <cell r="A16">
            <v>478</v>
          </cell>
        </row>
        <row r="17">
          <cell r="A17">
            <v>44</v>
          </cell>
        </row>
        <row r="18">
          <cell r="A18">
            <v>359</v>
          </cell>
        </row>
        <row r="19">
          <cell r="A19">
            <v>190</v>
          </cell>
        </row>
        <row r="20">
          <cell r="A20">
            <v>53</v>
          </cell>
        </row>
        <row r="21">
          <cell r="A21">
            <v>252</v>
          </cell>
        </row>
        <row r="22">
          <cell r="A22">
            <v>139</v>
          </cell>
        </row>
        <row r="23">
          <cell r="A23">
            <v>237</v>
          </cell>
        </row>
        <row r="24">
          <cell r="A24">
            <v>411</v>
          </cell>
        </row>
        <row r="25">
          <cell r="A25">
            <v>458</v>
          </cell>
        </row>
        <row r="26">
          <cell r="A26">
            <v>57</v>
          </cell>
        </row>
        <row r="27">
          <cell r="A27">
            <v>266</v>
          </cell>
        </row>
        <row r="28">
          <cell r="A28">
            <v>399</v>
          </cell>
        </row>
        <row r="29">
          <cell r="A29">
            <v>231</v>
          </cell>
        </row>
        <row r="30">
          <cell r="A30">
            <v>256</v>
          </cell>
        </row>
        <row r="31">
          <cell r="A31">
            <v>431</v>
          </cell>
        </row>
        <row r="32">
          <cell r="A32">
            <v>88</v>
          </cell>
        </row>
        <row r="33">
          <cell r="A33">
            <v>282</v>
          </cell>
        </row>
        <row r="34">
          <cell r="A34">
            <v>515</v>
          </cell>
        </row>
        <row r="35">
          <cell r="A35">
            <v>460</v>
          </cell>
        </row>
        <row r="36">
          <cell r="A36">
            <v>506</v>
          </cell>
        </row>
        <row r="37">
          <cell r="A37">
            <v>405</v>
          </cell>
        </row>
        <row r="38">
          <cell r="A38">
            <v>132</v>
          </cell>
        </row>
        <row r="39">
          <cell r="A39">
            <v>262</v>
          </cell>
        </row>
        <row r="40">
          <cell r="A40">
            <v>305</v>
          </cell>
        </row>
        <row r="41">
          <cell r="A41">
            <v>27</v>
          </cell>
        </row>
        <row r="42">
          <cell r="A42">
            <v>394</v>
          </cell>
        </row>
        <row r="43">
          <cell r="A43">
            <v>347</v>
          </cell>
        </row>
        <row r="44">
          <cell r="A44">
            <v>356</v>
          </cell>
        </row>
        <row r="45">
          <cell r="A45">
            <v>218</v>
          </cell>
        </row>
        <row r="46">
          <cell r="A46">
            <v>504</v>
          </cell>
        </row>
        <row r="47">
          <cell r="A47">
            <v>308</v>
          </cell>
        </row>
        <row r="48">
          <cell r="A48">
            <v>22</v>
          </cell>
        </row>
        <row r="49">
          <cell r="A49">
            <v>250</v>
          </cell>
        </row>
        <row r="50">
          <cell r="A50">
            <v>298</v>
          </cell>
        </row>
        <row r="51">
          <cell r="A51">
            <v>29</v>
          </cell>
        </row>
        <row r="52">
          <cell r="A52">
            <v>232</v>
          </cell>
        </row>
        <row r="53">
          <cell r="A53">
            <v>503</v>
          </cell>
        </row>
        <row r="54">
          <cell r="A54">
            <v>479</v>
          </cell>
        </row>
        <row r="55">
          <cell r="A55">
            <v>350</v>
          </cell>
        </row>
        <row r="56">
          <cell r="A56">
            <v>141</v>
          </cell>
        </row>
      </sheetData>
    </sheetDataSet>
  </externalBook>
</externalLink>
</file>

<file path=xl/externalLinks/externalLink20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21</v>
          </cell>
        </row>
        <row r="3">
          <cell r="A3">
            <v>167</v>
          </cell>
        </row>
        <row r="4">
          <cell r="A4">
            <v>5</v>
          </cell>
        </row>
        <row r="5">
          <cell r="A5">
            <v>522</v>
          </cell>
        </row>
        <row r="6">
          <cell r="A6">
            <v>417</v>
          </cell>
        </row>
        <row r="7">
          <cell r="A7">
            <v>406</v>
          </cell>
        </row>
        <row r="8">
          <cell r="A8">
            <v>468</v>
          </cell>
        </row>
        <row r="9">
          <cell r="A9">
            <v>151</v>
          </cell>
        </row>
        <row r="10">
          <cell r="A10">
            <v>364</v>
          </cell>
        </row>
        <row r="11">
          <cell r="A11">
            <v>503</v>
          </cell>
        </row>
        <row r="12">
          <cell r="A12">
            <v>41</v>
          </cell>
        </row>
        <row r="13">
          <cell r="A13">
            <v>247</v>
          </cell>
        </row>
        <row r="14">
          <cell r="A14">
            <v>4</v>
          </cell>
        </row>
        <row r="15">
          <cell r="A15">
            <v>281</v>
          </cell>
        </row>
        <row r="16">
          <cell r="A16">
            <v>283</v>
          </cell>
        </row>
        <row r="17">
          <cell r="A17">
            <v>131</v>
          </cell>
        </row>
        <row r="18">
          <cell r="A18">
            <v>225</v>
          </cell>
        </row>
        <row r="19">
          <cell r="A19">
            <v>90</v>
          </cell>
        </row>
        <row r="20">
          <cell r="A20">
            <v>68</v>
          </cell>
        </row>
        <row r="21">
          <cell r="A21">
            <v>85</v>
          </cell>
        </row>
        <row r="22">
          <cell r="A22">
            <v>159</v>
          </cell>
        </row>
        <row r="23">
          <cell r="A23">
            <v>293</v>
          </cell>
        </row>
        <row r="24">
          <cell r="A24">
            <v>145</v>
          </cell>
        </row>
        <row r="25">
          <cell r="A25">
            <v>87</v>
          </cell>
        </row>
        <row r="26">
          <cell r="A26">
            <v>272</v>
          </cell>
        </row>
        <row r="27">
          <cell r="A27">
            <v>121</v>
          </cell>
        </row>
        <row r="28">
          <cell r="A28">
            <v>477</v>
          </cell>
        </row>
        <row r="29">
          <cell r="A29">
            <v>203</v>
          </cell>
        </row>
        <row r="30">
          <cell r="A30">
            <v>258</v>
          </cell>
        </row>
        <row r="31">
          <cell r="A31">
            <v>77</v>
          </cell>
        </row>
        <row r="32">
          <cell r="A32">
            <v>347</v>
          </cell>
        </row>
        <row r="33">
          <cell r="A33">
            <v>515</v>
          </cell>
        </row>
        <row r="34">
          <cell r="A34">
            <v>208</v>
          </cell>
        </row>
        <row r="35">
          <cell r="A35">
            <v>128</v>
          </cell>
        </row>
        <row r="36">
          <cell r="A36">
            <v>171</v>
          </cell>
        </row>
        <row r="37">
          <cell r="A37">
            <v>461</v>
          </cell>
        </row>
        <row r="38">
          <cell r="A38">
            <v>236</v>
          </cell>
        </row>
        <row r="39">
          <cell r="A39">
            <v>109</v>
          </cell>
        </row>
        <row r="40">
          <cell r="A40">
            <v>43</v>
          </cell>
        </row>
        <row r="41">
          <cell r="A41">
            <v>532</v>
          </cell>
        </row>
        <row r="42">
          <cell r="A42">
            <v>228</v>
          </cell>
        </row>
        <row r="43">
          <cell r="A43">
            <v>405</v>
          </cell>
        </row>
        <row r="44">
          <cell r="A44">
            <v>348</v>
          </cell>
        </row>
        <row r="45">
          <cell r="A45">
            <v>234</v>
          </cell>
        </row>
        <row r="46">
          <cell r="A46">
            <v>476</v>
          </cell>
        </row>
        <row r="47">
          <cell r="A47">
            <v>337</v>
          </cell>
        </row>
        <row r="48">
          <cell r="A48">
            <v>459</v>
          </cell>
        </row>
        <row r="49">
          <cell r="A49">
            <v>516</v>
          </cell>
        </row>
        <row r="50">
          <cell r="A50">
            <v>424</v>
          </cell>
        </row>
        <row r="51">
          <cell r="A51">
            <v>8</v>
          </cell>
        </row>
        <row r="52">
          <cell r="A52">
            <v>195</v>
          </cell>
        </row>
        <row r="53">
          <cell r="A53">
            <v>26</v>
          </cell>
        </row>
        <row r="54">
          <cell r="A54">
            <v>161</v>
          </cell>
        </row>
        <row r="55">
          <cell r="A55">
            <v>226</v>
          </cell>
        </row>
        <row r="56">
          <cell r="A56">
            <v>2</v>
          </cell>
        </row>
      </sheetData>
    </sheetDataSet>
  </externalBook>
</externalLink>
</file>

<file path=xl/externalLinks/externalLink20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402</v>
          </cell>
        </row>
        <row r="3">
          <cell r="A3">
            <v>479</v>
          </cell>
        </row>
        <row r="4">
          <cell r="A4">
            <v>475</v>
          </cell>
        </row>
        <row r="5">
          <cell r="A5">
            <v>439</v>
          </cell>
        </row>
        <row r="6">
          <cell r="A6">
            <v>339</v>
          </cell>
        </row>
        <row r="7">
          <cell r="A7">
            <v>408</v>
          </cell>
        </row>
        <row r="8">
          <cell r="A8">
            <v>292</v>
          </cell>
        </row>
        <row r="9">
          <cell r="A9">
            <v>278</v>
          </cell>
        </row>
        <row r="10">
          <cell r="A10">
            <v>337</v>
          </cell>
        </row>
        <row r="11">
          <cell r="A11">
            <v>516</v>
          </cell>
        </row>
        <row r="12">
          <cell r="A12">
            <v>306</v>
          </cell>
        </row>
        <row r="13">
          <cell r="A13">
            <v>413</v>
          </cell>
        </row>
        <row r="14">
          <cell r="A14">
            <v>435</v>
          </cell>
        </row>
        <row r="15">
          <cell r="A15">
            <v>227</v>
          </cell>
        </row>
        <row r="16">
          <cell r="A16">
            <v>110</v>
          </cell>
        </row>
        <row r="17">
          <cell r="A17">
            <v>286</v>
          </cell>
        </row>
        <row r="18">
          <cell r="A18">
            <v>525</v>
          </cell>
        </row>
        <row r="19">
          <cell r="A19">
            <v>23</v>
          </cell>
        </row>
        <row r="20">
          <cell r="A20">
            <v>407</v>
          </cell>
        </row>
        <row r="21">
          <cell r="A21">
            <v>182</v>
          </cell>
        </row>
        <row r="22">
          <cell r="A22">
            <v>338</v>
          </cell>
        </row>
        <row r="23">
          <cell r="A23">
            <v>365</v>
          </cell>
        </row>
        <row r="24">
          <cell r="A24">
            <v>389</v>
          </cell>
        </row>
        <row r="25">
          <cell r="A25">
            <v>48</v>
          </cell>
        </row>
        <row r="26">
          <cell r="A26">
            <v>372</v>
          </cell>
        </row>
        <row r="27">
          <cell r="A27">
            <v>187</v>
          </cell>
        </row>
        <row r="28">
          <cell r="A28">
            <v>287</v>
          </cell>
        </row>
        <row r="29">
          <cell r="A29">
            <v>210</v>
          </cell>
        </row>
        <row r="30">
          <cell r="A30">
            <v>99</v>
          </cell>
        </row>
        <row r="31">
          <cell r="A31">
            <v>203</v>
          </cell>
        </row>
        <row r="32">
          <cell r="A32">
            <v>383</v>
          </cell>
        </row>
        <row r="33">
          <cell r="A33">
            <v>281</v>
          </cell>
        </row>
        <row r="34">
          <cell r="A34">
            <v>530</v>
          </cell>
        </row>
        <row r="35">
          <cell r="A35">
            <v>538</v>
          </cell>
        </row>
        <row r="36">
          <cell r="A36">
            <v>418</v>
          </cell>
        </row>
        <row r="37">
          <cell r="A37">
            <v>399</v>
          </cell>
        </row>
        <row r="38">
          <cell r="A38">
            <v>157</v>
          </cell>
        </row>
        <row r="39">
          <cell r="A39">
            <v>495</v>
          </cell>
        </row>
        <row r="40">
          <cell r="A40">
            <v>410</v>
          </cell>
        </row>
        <row r="41">
          <cell r="A41">
            <v>440</v>
          </cell>
        </row>
        <row r="42">
          <cell r="A42">
            <v>46</v>
          </cell>
        </row>
        <row r="43">
          <cell r="A43">
            <v>390</v>
          </cell>
        </row>
        <row r="44">
          <cell r="A44">
            <v>265</v>
          </cell>
        </row>
        <row r="45">
          <cell r="A45">
            <v>113</v>
          </cell>
        </row>
        <row r="46">
          <cell r="A46">
            <v>224</v>
          </cell>
        </row>
        <row r="47">
          <cell r="A47">
            <v>11</v>
          </cell>
        </row>
        <row r="48">
          <cell r="A48">
            <v>457</v>
          </cell>
        </row>
        <row r="49">
          <cell r="A49">
            <v>344</v>
          </cell>
        </row>
        <row r="50">
          <cell r="A50">
            <v>122</v>
          </cell>
        </row>
        <row r="51">
          <cell r="A51">
            <v>24</v>
          </cell>
        </row>
        <row r="52">
          <cell r="A52">
            <v>269</v>
          </cell>
        </row>
        <row r="53">
          <cell r="A53">
            <v>192</v>
          </cell>
        </row>
        <row r="54">
          <cell r="A54">
            <v>277</v>
          </cell>
        </row>
        <row r="55">
          <cell r="A55">
            <v>143</v>
          </cell>
        </row>
        <row r="56">
          <cell r="A56">
            <v>437</v>
          </cell>
        </row>
      </sheetData>
    </sheetDataSet>
  </externalBook>
</externalLink>
</file>

<file path=xl/externalLinks/externalLink20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201</v>
          </cell>
        </row>
        <row r="3">
          <cell r="A3">
            <v>544</v>
          </cell>
        </row>
        <row r="4">
          <cell r="A4">
            <v>514</v>
          </cell>
        </row>
        <row r="5">
          <cell r="A5">
            <v>235</v>
          </cell>
        </row>
        <row r="6">
          <cell r="A6">
            <v>447</v>
          </cell>
        </row>
        <row r="7">
          <cell r="A7">
            <v>352</v>
          </cell>
        </row>
        <row r="8">
          <cell r="A8">
            <v>103</v>
          </cell>
        </row>
        <row r="9">
          <cell r="A9">
            <v>134</v>
          </cell>
        </row>
        <row r="10">
          <cell r="A10">
            <v>164</v>
          </cell>
        </row>
        <row r="11">
          <cell r="A11">
            <v>236</v>
          </cell>
        </row>
        <row r="12">
          <cell r="A12">
            <v>249</v>
          </cell>
        </row>
        <row r="13">
          <cell r="A13">
            <v>35</v>
          </cell>
        </row>
        <row r="14">
          <cell r="A14">
            <v>414</v>
          </cell>
        </row>
        <row r="15">
          <cell r="A15">
            <v>464</v>
          </cell>
        </row>
        <row r="16">
          <cell r="A16">
            <v>275</v>
          </cell>
        </row>
        <row r="17">
          <cell r="A17">
            <v>253</v>
          </cell>
        </row>
        <row r="18">
          <cell r="A18">
            <v>155</v>
          </cell>
        </row>
        <row r="19">
          <cell r="A19">
            <v>111</v>
          </cell>
        </row>
        <row r="20">
          <cell r="A20">
            <v>302</v>
          </cell>
        </row>
        <row r="21">
          <cell r="A21">
            <v>474</v>
          </cell>
        </row>
        <row r="22">
          <cell r="A22">
            <v>543</v>
          </cell>
        </row>
        <row r="23">
          <cell r="A23">
            <v>301</v>
          </cell>
        </row>
        <row r="24">
          <cell r="A24">
            <v>290</v>
          </cell>
        </row>
        <row r="25">
          <cell r="A25">
            <v>93</v>
          </cell>
        </row>
        <row r="26">
          <cell r="A26">
            <v>524</v>
          </cell>
        </row>
        <row r="27">
          <cell r="A27">
            <v>334</v>
          </cell>
        </row>
        <row r="28">
          <cell r="A28">
            <v>50</v>
          </cell>
        </row>
        <row r="29">
          <cell r="A29">
            <v>310</v>
          </cell>
        </row>
        <row r="30">
          <cell r="A30">
            <v>245</v>
          </cell>
        </row>
        <row r="31">
          <cell r="A31">
            <v>321</v>
          </cell>
        </row>
        <row r="32">
          <cell r="A32">
            <v>517</v>
          </cell>
        </row>
        <row r="33">
          <cell r="A33">
            <v>498</v>
          </cell>
        </row>
        <row r="34">
          <cell r="A34">
            <v>499</v>
          </cell>
        </row>
        <row r="35">
          <cell r="A35">
            <v>266</v>
          </cell>
        </row>
        <row r="36">
          <cell r="A36">
            <v>529</v>
          </cell>
        </row>
        <row r="37">
          <cell r="A37">
            <v>114</v>
          </cell>
        </row>
        <row r="38">
          <cell r="A38">
            <v>96</v>
          </cell>
        </row>
        <row r="39">
          <cell r="A39">
            <v>124</v>
          </cell>
        </row>
        <row r="40">
          <cell r="A40">
            <v>510</v>
          </cell>
        </row>
        <row r="41">
          <cell r="A41">
            <v>227</v>
          </cell>
        </row>
        <row r="42">
          <cell r="A42">
            <v>292</v>
          </cell>
        </row>
        <row r="43">
          <cell r="A43">
            <v>416</v>
          </cell>
        </row>
        <row r="44">
          <cell r="A44">
            <v>237</v>
          </cell>
        </row>
        <row r="45">
          <cell r="A45">
            <v>345</v>
          </cell>
        </row>
        <row r="46">
          <cell r="A46">
            <v>172</v>
          </cell>
        </row>
        <row r="47">
          <cell r="A47">
            <v>316</v>
          </cell>
        </row>
        <row r="48">
          <cell r="A48">
            <v>174</v>
          </cell>
        </row>
        <row r="49">
          <cell r="A49">
            <v>24</v>
          </cell>
        </row>
        <row r="50">
          <cell r="A50">
            <v>404</v>
          </cell>
        </row>
        <row r="51">
          <cell r="A51">
            <v>91</v>
          </cell>
        </row>
        <row r="52">
          <cell r="A52">
            <v>335</v>
          </cell>
        </row>
        <row r="53">
          <cell r="A53">
            <v>479</v>
          </cell>
        </row>
        <row r="54">
          <cell r="A54">
            <v>268</v>
          </cell>
        </row>
        <row r="55">
          <cell r="A55">
            <v>255</v>
          </cell>
        </row>
        <row r="56">
          <cell r="A56">
            <v>420</v>
          </cell>
        </row>
      </sheetData>
    </sheetDataSet>
  </externalBook>
</externalLink>
</file>

<file path=xl/externalLinks/externalLink20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457</v>
          </cell>
        </row>
        <row r="3">
          <cell r="A3">
            <v>46</v>
          </cell>
        </row>
        <row r="4">
          <cell r="A4">
            <v>530</v>
          </cell>
        </row>
        <row r="5">
          <cell r="A5">
            <v>400</v>
          </cell>
        </row>
        <row r="6">
          <cell r="A6">
            <v>97</v>
          </cell>
        </row>
        <row r="7">
          <cell r="A7">
            <v>134</v>
          </cell>
        </row>
        <row r="8">
          <cell r="A8">
            <v>191</v>
          </cell>
        </row>
        <row r="9">
          <cell r="A9">
            <v>107</v>
          </cell>
        </row>
        <row r="10">
          <cell r="A10">
            <v>349</v>
          </cell>
        </row>
        <row r="11">
          <cell r="A11">
            <v>532</v>
          </cell>
        </row>
        <row r="12">
          <cell r="A12">
            <v>246</v>
          </cell>
        </row>
        <row r="13">
          <cell r="A13">
            <v>315</v>
          </cell>
        </row>
        <row r="14">
          <cell r="A14">
            <v>110</v>
          </cell>
        </row>
        <row r="15">
          <cell r="A15">
            <v>114</v>
          </cell>
        </row>
        <row r="16">
          <cell r="A16">
            <v>228</v>
          </cell>
        </row>
        <row r="17">
          <cell r="A17">
            <v>64</v>
          </cell>
        </row>
        <row r="18">
          <cell r="A18">
            <v>333</v>
          </cell>
        </row>
        <row r="19">
          <cell r="A19">
            <v>180</v>
          </cell>
        </row>
        <row r="20">
          <cell r="A20">
            <v>379</v>
          </cell>
        </row>
        <row r="21">
          <cell r="A21">
            <v>412</v>
          </cell>
        </row>
        <row r="22">
          <cell r="A22">
            <v>279</v>
          </cell>
        </row>
        <row r="23">
          <cell r="A23">
            <v>108</v>
          </cell>
        </row>
        <row r="24">
          <cell r="A24">
            <v>87</v>
          </cell>
        </row>
        <row r="25">
          <cell r="A25">
            <v>346</v>
          </cell>
        </row>
        <row r="26">
          <cell r="A26">
            <v>425</v>
          </cell>
        </row>
        <row r="27">
          <cell r="A27">
            <v>470</v>
          </cell>
        </row>
        <row r="28">
          <cell r="A28">
            <v>307</v>
          </cell>
        </row>
        <row r="29">
          <cell r="A29">
            <v>51</v>
          </cell>
        </row>
        <row r="30">
          <cell r="A30">
            <v>18</v>
          </cell>
        </row>
        <row r="31">
          <cell r="A31">
            <v>152</v>
          </cell>
        </row>
        <row r="32">
          <cell r="A32">
            <v>19</v>
          </cell>
        </row>
        <row r="33">
          <cell r="A33">
            <v>396</v>
          </cell>
        </row>
        <row r="34">
          <cell r="A34">
            <v>13</v>
          </cell>
        </row>
        <row r="35">
          <cell r="A35">
            <v>469</v>
          </cell>
        </row>
        <row r="36">
          <cell r="A36">
            <v>262</v>
          </cell>
        </row>
        <row r="37">
          <cell r="A37">
            <v>394</v>
          </cell>
        </row>
        <row r="38">
          <cell r="A38">
            <v>435</v>
          </cell>
        </row>
        <row r="39">
          <cell r="A39">
            <v>456</v>
          </cell>
        </row>
        <row r="40">
          <cell r="A40">
            <v>119</v>
          </cell>
        </row>
        <row r="41">
          <cell r="A41">
            <v>153</v>
          </cell>
        </row>
        <row r="42">
          <cell r="A42">
            <v>275</v>
          </cell>
        </row>
        <row r="43">
          <cell r="A43">
            <v>105</v>
          </cell>
        </row>
        <row r="44">
          <cell r="A44">
            <v>513</v>
          </cell>
        </row>
        <row r="45">
          <cell r="A45">
            <v>39</v>
          </cell>
        </row>
        <row r="46">
          <cell r="A46">
            <v>178</v>
          </cell>
        </row>
        <row r="47">
          <cell r="A47">
            <v>398</v>
          </cell>
        </row>
        <row r="48">
          <cell r="A48">
            <v>430</v>
          </cell>
        </row>
        <row r="49">
          <cell r="A49">
            <v>36</v>
          </cell>
        </row>
        <row r="50">
          <cell r="A50">
            <v>465</v>
          </cell>
        </row>
        <row r="51">
          <cell r="A51">
            <v>100</v>
          </cell>
        </row>
        <row r="52">
          <cell r="A52">
            <v>45</v>
          </cell>
        </row>
        <row r="53">
          <cell r="A53">
            <v>203</v>
          </cell>
        </row>
        <row r="54">
          <cell r="A54">
            <v>71</v>
          </cell>
        </row>
        <row r="55">
          <cell r="A55">
            <v>270</v>
          </cell>
        </row>
        <row r="56">
          <cell r="A56">
            <v>404</v>
          </cell>
        </row>
      </sheetData>
    </sheetDataSet>
  </externalBook>
</externalLink>
</file>

<file path=xl/externalLinks/externalLink2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399</v>
          </cell>
        </row>
        <row r="3">
          <cell r="A3">
            <v>311</v>
          </cell>
        </row>
        <row r="4">
          <cell r="A4">
            <v>304</v>
          </cell>
        </row>
        <row r="5">
          <cell r="A5">
            <v>329</v>
          </cell>
        </row>
        <row r="6">
          <cell r="A6">
            <v>286</v>
          </cell>
        </row>
        <row r="7">
          <cell r="A7">
            <v>291</v>
          </cell>
        </row>
        <row r="8">
          <cell r="A8">
            <v>199</v>
          </cell>
        </row>
        <row r="9">
          <cell r="A9">
            <v>166</v>
          </cell>
        </row>
        <row r="10">
          <cell r="A10">
            <v>308</v>
          </cell>
        </row>
        <row r="11">
          <cell r="A11">
            <v>285</v>
          </cell>
        </row>
        <row r="12">
          <cell r="A12">
            <v>2</v>
          </cell>
        </row>
        <row r="13">
          <cell r="A13">
            <v>123</v>
          </cell>
        </row>
        <row r="14">
          <cell r="A14">
            <v>227</v>
          </cell>
        </row>
        <row r="15">
          <cell r="A15">
            <v>309</v>
          </cell>
        </row>
        <row r="16">
          <cell r="A16">
            <v>131</v>
          </cell>
        </row>
        <row r="17">
          <cell r="A17">
            <v>391</v>
          </cell>
        </row>
        <row r="18">
          <cell r="A18">
            <v>116</v>
          </cell>
        </row>
        <row r="19">
          <cell r="A19">
            <v>383</v>
          </cell>
        </row>
        <row r="20">
          <cell r="A20">
            <v>350</v>
          </cell>
        </row>
        <row r="21">
          <cell r="A21">
            <v>152</v>
          </cell>
        </row>
        <row r="22">
          <cell r="A22">
            <v>187</v>
          </cell>
        </row>
        <row r="23">
          <cell r="A23">
            <v>51</v>
          </cell>
        </row>
        <row r="24">
          <cell r="A24">
            <v>128</v>
          </cell>
        </row>
        <row r="25">
          <cell r="A25">
            <v>335</v>
          </cell>
        </row>
        <row r="26">
          <cell r="A26">
            <v>160</v>
          </cell>
        </row>
        <row r="27">
          <cell r="A27">
            <v>55</v>
          </cell>
        </row>
        <row r="28">
          <cell r="A28">
            <v>147</v>
          </cell>
        </row>
        <row r="29">
          <cell r="A29">
            <v>185</v>
          </cell>
        </row>
        <row r="30">
          <cell r="A30">
            <v>89</v>
          </cell>
        </row>
        <row r="31">
          <cell r="A31">
            <v>198</v>
          </cell>
        </row>
        <row r="32">
          <cell r="A32">
            <v>10</v>
          </cell>
        </row>
        <row r="33">
          <cell r="A33">
            <v>173</v>
          </cell>
        </row>
        <row r="34">
          <cell r="A34">
            <v>53</v>
          </cell>
        </row>
        <row r="35">
          <cell r="A35">
            <v>48</v>
          </cell>
        </row>
        <row r="36">
          <cell r="A36">
            <v>165</v>
          </cell>
        </row>
        <row r="37">
          <cell r="A37">
            <v>114</v>
          </cell>
        </row>
        <row r="38">
          <cell r="A38">
            <v>300</v>
          </cell>
        </row>
        <row r="39">
          <cell r="A39">
            <v>379</v>
          </cell>
        </row>
        <row r="40">
          <cell r="A40">
            <v>246</v>
          </cell>
        </row>
        <row r="41">
          <cell r="A41">
            <v>302</v>
          </cell>
        </row>
        <row r="42">
          <cell r="A42">
            <v>370</v>
          </cell>
        </row>
      </sheetData>
    </sheetDataSet>
  </externalBook>
</externalLink>
</file>

<file path=xl/externalLinks/externalLink2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89</v>
          </cell>
        </row>
        <row r="3">
          <cell r="A3">
            <v>532</v>
          </cell>
        </row>
        <row r="4">
          <cell r="A4">
            <v>464</v>
          </cell>
        </row>
        <row r="5">
          <cell r="A5">
            <v>294</v>
          </cell>
        </row>
        <row r="6">
          <cell r="A6">
            <v>283</v>
          </cell>
        </row>
        <row r="7">
          <cell r="A7">
            <v>159</v>
          </cell>
        </row>
        <row r="8">
          <cell r="A8">
            <v>125</v>
          </cell>
        </row>
        <row r="9">
          <cell r="A9">
            <v>466</v>
          </cell>
        </row>
        <row r="10">
          <cell r="A10">
            <v>386</v>
          </cell>
        </row>
        <row r="11">
          <cell r="A11">
            <v>379</v>
          </cell>
        </row>
        <row r="12">
          <cell r="A12">
            <v>296</v>
          </cell>
        </row>
        <row r="13">
          <cell r="A13">
            <v>48</v>
          </cell>
        </row>
        <row r="14">
          <cell r="A14">
            <v>155</v>
          </cell>
        </row>
        <row r="15">
          <cell r="A15">
            <v>109</v>
          </cell>
        </row>
        <row r="16">
          <cell r="A16">
            <v>103</v>
          </cell>
        </row>
        <row r="17">
          <cell r="A17">
            <v>74</v>
          </cell>
        </row>
        <row r="18">
          <cell r="A18">
            <v>261</v>
          </cell>
        </row>
        <row r="19">
          <cell r="A19">
            <v>345</v>
          </cell>
        </row>
        <row r="20">
          <cell r="A20">
            <v>104</v>
          </cell>
        </row>
        <row r="21">
          <cell r="A21">
            <v>340</v>
          </cell>
        </row>
        <row r="22">
          <cell r="A22">
            <v>443</v>
          </cell>
        </row>
        <row r="23">
          <cell r="A23">
            <v>50</v>
          </cell>
        </row>
        <row r="24">
          <cell r="A24">
            <v>517</v>
          </cell>
        </row>
        <row r="25">
          <cell r="A25">
            <v>94</v>
          </cell>
        </row>
        <row r="26">
          <cell r="A26">
            <v>233</v>
          </cell>
        </row>
        <row r="27">
          <cell r="A27">
            <v>439</v>
          </cell>
        </row>
        <row r="28">
          <cell r="A28">
            <v>334</v>
          </cell>
        </row>
        <row r="29">
          <cell r="A29">
            <v>204</v>
          </cell>
        </row>
        <row r="30">
          <cell r="A30">
            <v>482</v>
          </cell>
        </row>
        <row r="31">
          <cell r="A31">
            <v>180</v>
          </cell>
        </row>
        <row r="32">
          <cell r="A32">
            <v>240</v>
          </cell>
        </row>
        <row r="33">
          <cell r="A33">
            <v>518</v>
          </cell>
        </row>
        <row r="34">
          <cell r="A34">
            <v>52</v>
          </cell>
        </row>
        <row r="35">
          <cell r="A35">
            <v>216</v>
          </cell>
        </row>
        <row r="36">
          <cell r="A36">
            <v>67</v>
          </cell>
        </row>
        <row r="37">
          <cell r="A37">
            <v>372</v>
          </cell>
        </row>
        <row r="38">
          <cell r="A38">
            <v>399</v>
          </cell>
        </row>
        <row r="39">
          <cell r="A39">
            <v>124</v>
          </cell>
        </row>
        <row r="40">
          <cell r="A40">
            <v>280</v>
          </cell>
        </row>
        <row r="41">
          <cell r="A41">
            <v>166</v>
          </cell>
        </row>
        <row r="42">
          <cell r="A42">
            <v>61</v>
          </cell>
        </row>
        <row r="43">
          <cell r="A43">
            <v>525</v>
          </cell>
        </row>
        <row r="44">
          <cell r="A44">
            <v>1</v>
          </cell>
        </row>
        <row r="45">
          <cell r="A45">
            <v>336</v>
          </cell>
        </row>
        <row r="46">
          <cell r="A46">
            <v>325</v>
          </cell>
        </row>
        <row r="47">
          <cell r="A47">
            <v>271</v>
          </cell>
        </row>
        <row r="48">
          <cell r="A48">
            <v>519</v>
          </cell>
        </row>
        <row r="49">
          <cell r="A49">
            <v>63</v>
          </cell>
        </row>
        <row r="50">
          <cell r="A50">
            <v>236</v>
          </cell>
        </row>
        <row r="51">
          <cell r="A51">
            <v>535</v>
          </cell>
        </row>
        <row r="52">
          <cell r="A52">
            <v>499</v>
          </cell>
        </row>
        <row r="53">
          <cell r="A53">
            <v>331</v>
          </cell>
        </row>
        <row r="54">
          <cell r="A54">
            <v>452</v>
          </cell>
        </row>
        <row r="55">
          <cell r="A55">
            <v>187</v>
          </cell>
        </row>
        <row r="56">
          <cell r="A56">
            <v>347</v>
          </cell>
        </row>
      </sheetData>
    </sheetDataSet>
  </externalBook>
</externalLink>
</file>

<file path=xl/externalLinks/externalLink2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140</v>
          </cell>
        </row>
        <row r="3">
          <cell r="A3">
            <v>24</v>
          </cell>
        </row>
        <row r="4">
          <cell r="A4">
            <v>500</v>
          </cell>
        </row>
        <row r="5">
          <cell r="A5">
            <v>151</v>
          </cell>
        </row>
        <row r="6">
          <cell r="A6">
            <v>469</v>
          </cell>
        </row>
        <row r="7">
          <cell r="A7">
            <v>233</v>
          </cell>
        </row>
        <row r="8">
          <cell r="A8">
            <v>232</v>
          </cell>
        </row>
        <row r="9">
          <cell r="A9">
            <v>214</v>
          </cell>
        </row>
        <row r="10">
          <cell r="A10">
            <v>467</v>
          </cell>
        </row>
        <row r="11">
          <cell r="A11">
            <v>399</v>
          </cell>
        </row>
        <row r="12">
          <cell r="A12">
            <v>544</v>
          </cell>
        </row>
        <row r="13">
          <cell r="A13">
            <v>345</v>
          </cell>
        </row>
        <row r="14">
          <cell r="A14">
            <v>473</v>
          </cell>
        </row>
        <row r="15">
          <cell r="A15">
            <v>410</v>
          </cell>
        </row>
        <row r="16">
          <cell r="A16">
            <v>103</v>
          </cell>
        </row>
        <row r="17">
          <cell r="A17">
            <v>471</v>
          </cell>
        </row>
        <row r="18">
          <cell r="A18">
            <v>320</v>
          </cell>
        </row>
        <row r="19">
          <cell r="A19">
            <v>8</v>
          </cell>
        </row>
        <row r="20">
          <cell r="A20">
            <v>527</v>
          </cell>
        </row>
        <row r="21">
          <cell r="A21">
            <v>444</v>
          </cell>
        </row>
        <row r="22">
          <cell r="A22">
            <v>180</v>
          </cell>
        </row>
        <row r="23">
          <cell r="A23">
            <v>464</v>
          </cell>
        </row>
        <row r="24">
          <cell r="A24">
            <v>171</v>
          </cell>
        </row>
        <row r="25">
          <cell r="A25">
            <v>460</v>
          </cell>
        </row>
        <row r="26">
          <cell r="A26">
            <v>118</v>
          </cell>
        </row>
        <row r="27">
          <cell r="A27">
            <v>210</v>
          </cell>
        </row>
        <row r="28">
          <cell r="A28">
            <v>69</v>
          </cell>
        </row>
        <row r="29">
          <cell r="A29">
            <v>132</v>
          </cell>
        </row>
        <row r="30">
          <cell r="A30">
            <v>343</v>
          </cell>
        </row>
        <row r="31">
          <cell r="A31">
            <v>92</v>
          </cell>
        </row>
        <row r="32">
          <cell r="A32">
            <v>224</v>
          </cell>
        </row>
        <row r="33">
          <cell r="A33">
            <v>10</v>
          </cell>
        </row>
        <row r="34">
          <cell r="A34">
            <v>350</v>
          </cell>
        </row>
        <row r="35">
          <cell r="A35">
            <v>281</v>
          </cell>
        </row>
        <row r="36">
          <cell r="A36">
            <v>239</v>
          </cell>
        </row>
        <row r="37">
          <cell r="A37">
            <v>25</v>
          </cell>
        </row>
        <row r="38">
          <cell r="A38">
            <v>176</v>
          </cell>
        </row>
        <row r="39">
          <cell r="A39">
            <v>215</v>
          </cell>
        </row>
        <row r="40">
          <cell r="A40">
            <v>14</v>
          </cell>
        </row>
        <row r="41">
          <cell r="A41">
            <v>375</v>
          </cell>
        </row>
        <row r="42">
          <cell r="A42">
            <v>436</v>
          </cell>
        </row>
        <row r="43">
          <cell r="A43">
            <v>28</v>
          </cell>
        </row>
        <row r="44">
          <cell r="A44">
            <v>187</v>
          </cell>
        </row>
        <row r="45">
          <cell r="A45">
            <v>463</v>
          </cell>
        </row>
        <row r="46">
          <cell r="A46">
            <v>323</v>
          </cell>
        </row>
        <row r="47">
          <cell r="A47">
            <v>189</v>
          </cell>
        </row>
        <row r="48">
          <cell r="A48">
            <v>414</v>
          </cell>
        </row>
        <row r="49">
          <cell r="A49">
            <v>7</v>
          </cell>
        </row>
        <row r="50">
          <cell r="A50">
            <v>401</v>
          </cell>
        </row>
        <row r="51">
          <cell r="A51">
            <v>373</v>
          </cell>
        </row>
        <row r="52">
          <cell r="A52">
            <v>37</v>
          </cell>
        </row>
        <row r="53">
          <cell r="A53">
            <v>503</v>
          </cell>
        </row>
        <row r="54">
          <cell r="A54">
            <v>262</v>
          </cell>
        </row>
        <row r="55">
          <cell r="A55">
            <v>472</v>
          </cell>
        </row>
        <row r="56">
          <cell r="A56">
            <v>135</v>
          </cell>
        </row>
      </sheetData>
    </sheetDataSet>
  </externalBook>
</externalLink>
</file>

<file path=xl/externalLinks/externalLink2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447</v>
          </cell>
        </row>
        <row r="3">
          <cell r="A3">
            <v>150</v>
          </cell>
        </row>
        <row r="4">
          <cell r="A4">
            <v>334</v>
          </cell>
        </row>
        <row r="5">
          <cell r="A5">
            <v>81</v>
          </cell>
        </row>
        <row r="6">
          <cell r="A6">
            <v>403</v>
          </cell>
        </row>
        <row r="7">
          <cell r="A7">
            <v>536</v>
          </cell>
        </row>
        <row r="8">
          <cell r="A8">
            <v>455</v>
          </cell>
        </row>
        <row r="9">
          <cell r="A9">
            <v>290</v>
          </cell>
        </row>
        <row r="10">
          <cell r="A10">
            <v>527</v>
          </cell>
        </row>
        <row r="11">
          <cell r="A11">
            <v>36</v>
          </cell>
        </row>
        <row r="12">
          <cell r="A12">
            <v>292</v>
          </cell>
        </row>
        <row r="13">
          <cell r="A13">
            <v>338</v>
          </cell>
        </row>
        <row r="14">
          <cell r="A14">
            <v>172</v>
          </cell>
        </row>
        <row r="15">
          <cell r="A15">
            <v>393</v>
          </cell>
        </row>
        <row r="16">
          <cell r="A16">
            <v>518</v>
          </cell>
        </row>
        <row r="17">
          <cell r="A17">
            <v>110</v>
          </cell>
        </row>
        <row r="18">
          <cell r="A18">
            <v>525</v>
          </cell>
        </row>
        <row r="19">
          <cell r="A19">
            <v>42</v>
          </cell>
        </row>
        <row r="20">
          <cell r="A20">
            <v>402</v>
          </cell>
        </row>
        <row r="21">
          <cell r="A21">
            <v>28</v>
          </cell>
        </row>
        <row r="22">
          <cell r="A22">
            <v>157</v>
          </cell>
        </row>
        <row r="23">
          <cell r="A23">
            <v>55</v>
          </cell>
        </row>
        <row r="24">
          <cell r="A24">
            <v>217</v>
          </cell>
        </row>
        <row r="25">
          <cell r="A25">
            <v>206</v>
          </cell>
        </row>
        <row r="26">
          <cell r="A26">
            <v>69</v>
          </cell>
        </row>
        <row r="27">
          <cell r="A27">
            <v>193</v>
          </cell>
        </row>
        <row r="28">
          <cell r="A28">
            <v>12</v>
          </cell>
        </row>
        <row r="29">
          <cell r="A29">
            <v>487</v>
          </cell>
        </row>
        <row r="30">
          <cell r="A30">
            <v>441</v>
          </cell>
        </row>
        <row r="31">
          <cell r="A31">
            <v>514</v>
          </cell>
        </row>
        <row r="32">
          <cell r="A32">
            <v>483</v>
          </cell>
        </row>
        <row r="33">
          <cell r="A33">
            <v>310</v>
          </cell>
        </row>
        <row r="34">
          <cell r="A34">
            <v>462</v>
          </cell>
        </row>
        <row r="35">
          <cell r="A35">
            <v>391</v>
          </cell>
        </row>
        <row r="36">
          <cell r="A36">
            <v>516</v>
          </cell>
        </row>
        <row r="37">
          <cell r="A37">
            <v>40</v>
          </cell>
        </row>
        <row r="38">
          <cell r="A38">
            <v>411</v>
          </cell>
        </row>
        <row r="39">
          <cell r="A39">
            <v>383</v>
          </cell>
        </row>
        <row r="40">
          <cell r="A40">
            <v>216</v>
          </cell>
        </row>
        <row r="41">
          <cell r="A41">
            <v>471</v>
          </cell>
        </row>
        <row r="42">
          <cell r="A42">
            <v>451</v>
          </cell>
        </row>
        <row r="43">
          <cell r="A43">
            <v>135</v>
          </cell>
        </row>
        <row r="44">
          <cell r="A44">
            <v>238</v>
          </cell>
        </row>
        <row r="45">
          <cell r="A45">
            <v>302</v>
          </cell>
        </row>
        <row r="46">
          <cell r="A46">
            <v>132</v>
          </cell>
        </row>
        <row r="47">
          <cell r="A47">
            <v>333</v>
          </cell>
        </row>
        <row r="48">
          <cell r="A48">
            <v>269</v>
          </cell>
        </row>
        <row r="49">
          <cell r="A49">
            <v>497</v>
          </cell>
        </row>
        <row r="50">
          <cell r="A50">
            <v>531</v>
          </cell>
        </row>
        <row r="51">
          <cell r="A51">
            <v>434</v>
          </cell>
        </row>
        <row r="52">
          <cell r="A52">
            <v>274</v>
          </cell>
        </row>
        <row r="53">
          <cell r="A53">
            <v>296</v>
          </cell>
        </row>
        <row r="54">
          <cell r="A54">
            <v>262</v>
          </cell>
        </row>
        <row r="55">
          <cell r="A55">
            <v>165</v>
          </cell>
        </row>
        <row r="56">
          <cell r="A56">
            <v>52</v>
          </cell>
        </row>
      </sheetData>
    </sheetDataSet>
  </externalBook>
</externalLink>
</file>

<file path=xl/externalLinks/externalLink21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132</v>
          </cell>
        </row>
        <row r="3">
          <cell r="A3">
            <v>283</v>
          </cell>
        </row>
        <row r="4">
          <cell r="A4">
            <v>28</v>
          </cell>
        </row>
        <row r="5">
          <cell r="A5">
            <v>165</v>
          </cell>
        </row>
        <row r="6">
          <cell r="A6">
            <v>310</v>
          </cell>
        </row>
        <row r="7">
          <cell r="A7">
            <v>500</v>
          </cell>
        </row>
        <row r="8">
          <cell r="A8">
            <v>419</v>
          </cell>
        </row>
        <row r="9">
          <cell r="A9">
            <v>65</v>
          </cell>
        </row>
        <row r="10">
          <cell r="A10">
            <v>208</v>
          </cell>
        </row>
        <row r="11">
          <cell r="A11">
            <v>157</v>
          </cell>
        </row>
        <row r="12">
          <cell r="A12">
            <v>15</v>
          </cell>
        </row>
        <row r="13">
          <cell r="A13">
            <v>379</v>
          </cell>
        </row>
        <row r="14">
          <cell r="A14">
            <v>76</v>
          </cell>
        </row>
        <row r="15">
          <cell r="A15">
            <v>418</v>
          </cell>
        </row>
        <row r="16">
          <cell r="A16">
            <v>388</v>
          </cell>
        </row>
        <row r="17">
          <cell r="A17">
            <v>531</v>
          </cell>
        </row>
        <row r="18">
          <cell r="A18">
            <v>305</v>
          </cell>
        </row>
        <row r="19">
          <cell r="A19">
            <v>324</v>
          </cell>
        </row>
        <row r="20">
          <cell r="A20">
            <v>147</v>
          </cell>
        </row>
        <row r="21">
          <cell r="A21">
            <v>547</v>
          </cell>
        </row>
        <row r="22">
          <cell r="A22">
            <v>298</v>
          </cell>
        </row>
        <row r="23">
          <cell r="A23">
            <v>287</v>
          </cell>
        </row>
        <row r="24">
          <cell r="A24">
            <v>507</v>
          </cell>
        </row>
        <row r="25">
          <cell r="A25">
            <v>384</v>
          </cell>
        </row>
        <row r="26">
          <cell r="A26">
            <v>36</v>
          </cell>
        </row>
        <row r="27">
          <cell r="A27">
            <v>478</v>
          </cell>
        </row>
        <row r="28">
          <cell r="A28">
            <v>397</v>
          </cell>
        </row>
        <row r="29">
          <cell r="A29">
            <v>82</v>
          </cell>
        </row>
        <row r="30">
          <cell r="A30">
            <v>267</v>
          </cell>
        </row>
        <row r="31">
          <cell r="A31">
            <v>438</v>
          </cell>
        </row>
        <row r="32">
          <cell r="A32">
            <v>496</v>
          </cell>
        </row>
        <row r="33">
          <cell r="A33">
            <v>527</v>
          </cell>
        </row>
        <row r="34">
          <cell r="A34">
            <v>420</v>
          </cell>
        </row>
        <row r="35">
          <cell r="A35">
            <v>11</v>
          </cell>
        </row>
        <row r="36">
          <cell r="A36">
            <v>446</v>
          </cell>
        </row>
        <row r="37">
          <cell r="A37">
            <v>521</v>
          </cell>
        </row>
        <row r="38">
          <cell r="A38">
            <v>35</v>
          </cell>
        </row>
        <row r="39">
          <cell r="A39">
            <v>461</v>
          </cell>
        </row>
        <row r="40">
          <cell r="A40">
            <v>416</v>
          </cell>
        </row>
        <row r="41">
          <cell r="A41">
            <v>144</v>
          </cell>
        </row>
        <row r="42">
          <cell r="A42">
            <v>23</v>
          </cell>
        </row>
        <row r="43">
          <cell r="A43">
            <v>206</v>
          </cell>
        </row>
        <row r="44">
          <cell r="A44">
            <v>382</v>
          </cell>
        </row>
        <row r="45">
          <cell r="A45">
            <v>138</v>
          </cell>
        </row>
        <row r="46">
          <cell r="A46">
            <v>427</v>
          </cell>
        </row>
        <row r="47">
          <cell r="A47">
            <v>58</v>
          </cell>
        </row>
        <row r="48">
          <cell r="A48">
            <v>46</v>
          </cell>
        </row>
        <row r="49">
          <cell r="A49">
            <v>330</v>
          </cell>
        </row>
        <row r="50">
          <cell r="A50">
            <v>435</v>
          </cell>
        </row>
        <row r="51">
          <cell r="A51">
            <v>94</v>
          </cell>
        </row>
        <row r="52">
          <cell r="A52">
            <v>516</v>
          </cell>
        </row>
        <row r="53">
          <cell r="A53">
            <v>460</v>
          </cell>
        </row>
        <row r="54">
          <cell r="A54">
            <v>467</v>
          </cell>
        </row>
        <row r="55">
          <cell r="A55">
            <v>236</v>
          </cell>
        </row>
        <row r="56">
          <cell r="A56">
            <v>417</v>
          </cell>
        </row>
      </sheetData>
    </sheetDataSet>
  </externalBook>
</externalLink>
</file>

<file path=xl/externalLinks/externalLink21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137</v>
          </cell>
        </row>
        <row r="3">
          <cell r="A3">
            <v>455</v>
          </cell>
        </row>
        <row r="4">
          <cell r="A4">
            <v>202</v>
          </cell>
        </row>
        <row r="5">
          <cell r="A5">
            <v>526</v>
          </cell>
        </row>
        <row r="6">
          <cell r="A6">
            <v>347</v>
          </cell>
        </row>
        <row r="7">
          <cell r="A7">
            <v>453</v>
          </cell>
        </row>
        <row r="8">
          <cell r="A8">
            <v>371</v>
          </cell>
        </row>
        <row r="9">
          <cell r="A9">
            <v>401</v>
          </cell>
        </row>
        <row r="10">
          <cell r="A10">
            <v>68</v>
          </cell>
        </row>
        <row r="11">
          <cell r="A11">
            <v>15</v>
          </cell>
        </row>
        <row r="12">
          <cell r="A12">
            <v>107</v>
          </cell>
        </row>
        <row r="13">
          <cell r="A13">
            <v>257</v>
          </cell>
        </row>
        <row r="14">
          <cell r="A14">
            <v>48</v>
          </cell>
        </row>
        <row r="15">
          <cell r="A15">
            <v>407</v>
          </cell>
        </row>
        <row r="16">
          <cell r="A16">
            <v>166</v>
          </cell>
        </row>
        <row r="17">
          <cell r="A17">
            <v>499</v>
          </cell>
        </row>
        <row r="18">
          <cell r="A18">
            <v>18</v>
          </cell>
        </row>
        <row r="19">
          <cell r="A19">
            <v>405</v>
          </cell>
        </row>
        <row r="20">
          <cell r="A20">
            <v>103</v>
          </cell>
        </row>
        <row r="21">
          <cell r="A21">
            <v>458</v>
          </cell>
        </row>
        <row r="22">
          <cell r="A22">
            <v>324</v>
          </cell>
        </row>
        <row r="23">
          <cell r="A23">
            <v>300</v>
          </cell>
        </row>
        <row r="24">
          <cell r="A24">
            <v>396</v>
          </cell>
        </row>
        <row r="25">
          <cell r="A25">
            <v>335</v>
          </cell>
        </row>
        <row r="26">
          <cell r="A26">
            <v>167</v>
          </cell>
        </row>
        <row r="27">
          <cell r="A27">
            <v>226</v>
          </cell>
        </row>
        <row r="28">
          <cell r="A28">
            <v>404</v>
          </cell>
        </row>
        <row r="29">
          <cell r="A29">
            <v>391</v>
          </cell>
        </row>
        <row r="30">
          <cell r="A30">
            <v>17</v>
          </cell>
        </row>
        <row r="31">
          <cell r="A31">
            <v>486</v>
          </cell>
        </row>
        <row r="32">
          <cell r="A32">
            <v>488</v>
          </cell>
        </row>
        <row r="33">
          <cell r="A33">
            <v>482</v>
          </cell>
        </row>
        <row r="34">
          <cell r="A34">
            <v>430</v>
          </cell>
        </row>
        <row r="35">
          <cell r="A35">
            <v>454</v>
          </cell>
        </row>
        <row r="36">
          <cell r="A36">
            <v>90</v>
          </cell>
        </row>
        <row r="37">
          <cell r="A37">
            <v>541</v>
          </cell>
        </row>
        <row r="38">
          <cell r="A38">
            <v>246</v>
          </cell>
        </row>
        <row r="39">
          <cell r="A39">
            <v>546</v>
          </cell>
        </row>
        <row r="40">
          <cell r="A40">
            <v>474</v>
          </cell>
        </row>
        <row r="41">
          <cell r="A41">
            <v>192</v>
          </cell>
        </row>
        <row r="42">
          <cell r="A42">
            <v>66</v>
          </cell>
        </row>
        <row r="43">
          <cell r="A43">
            <v>78</v>
          </cell>
        </row>
        <row r="44">
          <cell r="A44">
            <v>123</v>
          </cell>
        </row>
        <row r="45">
          <cell r="A45">
            <v>242</v>
          </cell>
        </row>
        <row r="46">
          <cell r="A46">
            <v>532</v>
          </cell>
        </row>
        <row r="47">
          <cell r="A47">
            <v>235</v>
          </cell>
        </row>
        <row r="48">
          <cell r="A48">
            <v>428</v>
          </cell>
        </row>
        <row r="49">
          <cell r="A49">
            <v>26</v>
          </cell>
        </row>
        <row r="50">
          <cell r="A50">
            <v>399</v>
          </cell>
        </row>
        <row r="51">
          <cell r="A51">
            <v>275</v>
          </cell>
        </row>
        <row r="52">
          <cell r="A52">
            <v>493</v>
          </cell>
        </row>
        <row r="53">
          <cell r="A53">
            <v>138</v>
          </cell>
        </row>
        <row r="54">
          <cell r="A54">
            <v>421</v>
          </cell>
        </row>
        <row r="55">
          <cell r="A55">
            <v>36</v>
          </cell>
        </row>
        <row r="56">
          <cell r="A56">
            <v>8</v>
          </cell>
        </row>
      </sheetData>
    </sheetDataSet>
  </externalBook>
</externalLink>
</file>

<file path=xl/externalLinks/externalLink21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357</v>
          </cell>
        </row>
        <row r="3">
          <cell r="A3">
            <v>21</v>
          </cell>
        </row>
        <row r="4">
          <cell r="A4">
            <v>129</v>
          </cell>
        </row>
        <row r="5">
          <cell r="A5">
            <v>177</v>
          </cell>
        </row>
        <row r="6">
          <cell r="A6">
            <v>206</v>
          </cell>
        </row>
        <row r="7">
          <cell r="A7">
            <v>252</v>
          </cell>
        </row>
        <row r="8">
          <cell r="A8">
            <v>223</v>
          </cell>
        </row>
        <row r="9">
          <cell r="A9">
            <v>326</v>
          </cell>
        </row>
        <row r="10">
          <cell r="A10">
            <v>12</v>
          </cell>
        </row>
        <row r="11">
          <cell r="A11">
            <v>87</v>
          </cell>
        </row>
        <row r="12">
          <cell r="A12">
            <v>373</v>
          </cell>
        </row>
        <row r="13">
          <cell r="A13">
            <v>498</v>
          </cell>
        </row>
        <row r="14">
          <cell r="A14">
            <v>295</v>
          </cell>
        </row>
        <row r="15">
          <cell r="A15">
            <v>488</v>
          </cell>
        </row>
        <row r="16">
          <cell r="A16">
            <v>514</v>
          </cell>
        </row>
        <row r="17">
          <cell r="A17">
            <v>236</v>
          </cell>
        </row>
        <row r="18">
          <cell r="A18">
            <v>508</v>
          </cell>
        </row>
        <row r="19">
          <cell r="A19">
            <v>42</v>
          </cell>
        </row>
        <row r="20">
          <cell r="A20">
            <v>130</v>
          </cell>
        </row>
        <row r="21">
          <cell r="A21">
            <v>445</v>
          </cell>
        </row>
        <row r="22">
          <cell r="A22">
            <v>241</v>
          </cell>
        </row>
        <row r="23">
          <cell r="A23">
            <v>135</v>
          </cell>
        </row>
        <row r="24">
          <cell r="A24">
            <v>433</v>
          </cell>
        </row>
        <row r="25">
          <cell r="A25">
            <v>375</v>
          </cell>
        </row>
        <row r="26">
          <cell r="A26">
            <v>461</v>
          </cell>
        </row>
        <row r="27">
          <cell r="A27">
            <v>389</v>
          </cell>
        </row>
        <row r="28">
          <cell r="A28">
            <v>107</v>
          </cell>
        </row>
        <row r="29">
          <cell r="A29">
            <v>346</v>
          </cell>
        </row>
        <row r="30">
          <cell r="A30">
            <v>510</v>
          </cell>
        </row>
        <row r="31">
          <cell r="A31">
            <v>109</v>
          </cell>
        </row>
        <row r="32">
          <cell r="A32">
            <v>331</v>
          </cell>
        </row>
        <row r="33">
          <cell r="A33">
            <v>52</v>
          </cell>
        </row>
        <row r="34">
          <cell r="A34">
            <v>367</v>
          </cell>
        </row>
        <row r="35">
          <cell r="A35">
            <v>43</v>
          </cell>
        </row>
        <row r="36">
          <cell r="A36">
            <v>447</v>
          </cell>
        </row>
        <row r="37">
          <cell r="A37">
            <v>336</v>
          </cell>
        </row>
        <row r="38">
          <cell r="A38">
            <v>382</v>
          </cell>
        </row>
        <row r="39">
          <cell r="A39">
            <v>422</v>
          </cell>
        </row>
        <row r="40">
          <cell r="A40">
            <v>535</v>
          </cell>
        </row>
        <row r="41">
          <cell r="A41">
            <v>103</v>
          </cell>
        </row>
        <row r="42">
          <cell r="A42">
            <v>184</v>
          </cell>
        </row>
        <row r="43">
          <cell r="A43">
            <v>67</v>
          </cell>
        </row>
        <row r="44">
          <cell r="A44">
            <v>484</v>
          </cell>
        </row>
        <row r="45">
          <cell r="A45">
            <v>134</v>
          </cell>
        </row>
        <row r="46">
          <cell r="A46">
            <v>406</v>
          </cell>
        </row>
        <row r="47">
          <cell r="A47">
            <v>93</v>
          </cell>
        </row>
        <row r="48">
          <cell r="A48">
            <v>88</v>
          </cell>
        </row>
        <row r="49">
          <cell r="A49">
            <v>227</v>
          </cell>
        </row>
        <row r="50">
          <cell r="A50">
            <v>144</v>
          </cell>
        </row>
        <row r="51">
          <cell r="A51">
            <v>111</v>
          </cell>
        </row>
        <row r="52">
          <cell r="A52">
            <v>247</v>
          </cell>
        </row>
        <row r="53">
          <cell r="A53">
            <v>408</v>
          </cell>
        </row>
        <row r="54">
          <cell r="A54">
            <v>418</v>
          </cell>
        </row>
        <row r="55">
          <cell r="A55">
            <v>541</v>
          </cell>
        </row>
        <row r="56">
          <cell r="A56">
            <v>335</v>
          </cell>
        </row>
      </sheetData>
    </sheetDataSet>
  </externalBook>
</externalLink>
</file>

<file path=xl/externalLinks/externalLink2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56</v>
          </cell>
        </row>
        <row r="3">
          <cell r="A3">
            <v>424</v>
          </cell>
        </row>
        <row r="4">
          <cell r="A4">
            <v>126</v>
          </cell>
        </row>
        <row r="5">
          <cell r="A5">
            <v>460</v>
          </cell>
        </row>
        <row r="6">
          <cell r="A6">
            <v>321</v>
          </cell>
        </row>
        <row r="7">
          <cell r="A7">
            <v>312</v>
          </cell>
        </row>
        <row r="8">
          <cell r="A8">
            <v>420</v>
          </cell>
        </row>
        <row r="9">
          <cell r="A9">
            <v>11</v>
          </cell>
        </row>
        <row r="10">
          <cell r="A10">
            <v>484</v>
          </cell>
        </row>
        <row r="11">
          <cell r="A11">
            <v>131</v>
          </cell>
        </row>
        <row r="12">
          <cell r="A12">
            <v>466</v>
          </cell>
        </row>
        <row r="13">
          <cell r="A13">
            <v>534</v>
          </cell>
        </row>
        <row r="14">
          <cell r="A14">
            <v>92</v>
          </cell>
        </row>
        <row r="15">
          <cell r="A15">
            <v>137</v>
          </cell>
        </row>
        <row r="16">
          <cell r="A16">
            <v>344</v>
          </cell>
        </row>
        <row r="17">
          <cell r="A17">
            <v>69</v>
          </cell>
        </row>
        <row r="18">
          <cell r="A18">
            <v>80</v>
          </cell>
        </row>
        <row r="19">
          <cell r="A19">
            <v>473</v>
          </cell>
        </row>
        <row r="20">
          <cell r="A20">
            <v>178</v>
          </cell>
        </row>
        <row r="21">
          <cell r="A21">
            <v>181</v>
          </cell>
        </row>
        <row r="22">
          <cell r="A22">
            <v>300</v>
          </cell>
        </row>
        <row r="23">
          <cell r="A23">
            <v>68</v>
          </cell>
        </row>
        <row r="24">
          <cell r="A24">
            <v>89</v>
          </cell>
        </row>
        <row r="25">
          <cell r="A25">
            <v>118</v>
          </cell>
        </row>
        <row r="26">
          <cell r="A26">
            <v>514</v>
          </cell>
        </row>
        <row r="27">
          <cell r="A27">
            <v>356</v>
          </cell>
        </row>
        <row r="28">
          <cell r="A28">
            <v>468</v>
          </cell>
        </row>
        <row r="29">
          <cell r="A29">
            <v>67</v>
          </cell>
        </row>
        <row r="30">
          <cell r="A30">
            <v>244</v>
          </cell>
        </row>
        <row r="31">
          <cell r="A31">
            <v>407</v>
          </cell>
        </row>
        <row r="32">
          <cell r="A32">
            <v>398</v>
          </cell>
        </row>
        <row r="33">
          <cell r="A33">
            <v>357</v>
          </cell>
        </row>
        <row r="34">
          <cell r="A34">
            <v>352</v>
          </cell>
        </row>
        <row r="35">
          <cell r="A35">
            <v>374</v>
          </cell>
        </row>
        <row r="36">
          <cell r="A36">
            <v>179</v>
          </cell>
        </row>
        <row r="37">
          <cell r="A37">
            <v>283</v>
          </cell>
        </row>
        <row r="38">
          <cell r="A38">
            <v>195</v>
          </cell>
        </row>
        <row r="39">
          <cell r="A39">
            <v>281</v>
          </cell>
        </row>
        <row r="40">
          <cell r="A40">
            <v>210</v>
          </cell>
        </row>
        <row r="41">
          <cell r="A41">
            <v>365</v>
          </cell>
        </row>
        <row r="42">
          <cell r="A42">
            <v>509</v>
          </cell>
        </row>
        <row r="43">
          <cell r="A43">
            <v>280</v>
          </cell>
        </row>
        <row r="44">
          <cell r="A44">
            <v>313</v>
          </cell>
        </row>
        <row r="45">
          <cell r="A45">
            <v>470</v>
          </cell>
        </row>
        <row r="46">
          <cell r="A46">
            <v>289</v>
          </cell>
        </row>
        <row r="47">
          <cell r="A47">
            <v>291</v>
          </cell>
        </row>
        <row r="48">
          <cell r="A48">
            <v>529</v>
          </cell>
        </row>
        <row r="49">
          <cell r="A49">
            <v>185</v>
          </cell>
        </row>
        <row r="50">
          <cell r="A50">
            <v>47</v>
          </cell>
        </row>
        <row r="51">
          <cell r="A51">
            <v>502</v>
          </cell>
        </row>
        <row r="52">
          <cell r="A52">
            <v>172</v>
          </cell>
        </row>
        <row r="53">
          <cell r="A53">
            <v>339</v>
          </cell>
        </row>
        <row r="54">
          <cell r="A54">
            <v>257</v>
          </cell>
        </row>
        <row r="55">
          <cell r="A55">
            <v>347</v>
          </cell>
        </row>
        <row r="56">
          <cell r="A56">
            <v>276</v>
          </cell>
        </row>
      </sheetData>
    </sheetDataSet>
  </externalBook>
</externalLink>
</file>

<file path=xl/externalLinks/externalLink21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278</v>
          </cell>
        </row>
        <row r="3">
          <cell r="A3">
            <v>366</v>
          </cell>
        </row>
        <row r="4">
          <cell r="A4">
            <v>239</v>
          </cell>
        </row>
        <row r="5">
          <cell r="A5">
            <v>588</v>
          </cell>
        </row>
        <row r="6">
          <cell r="A6">
            <v>655</v>
          </cell>
        </row>
        <row r="7">
          <cell r="A7">
            <v>105</v>
          </cell>
        </row>
        <row r="8">
          <cell r="A8">
            <v>283</v>
          </cell>
        </row>
        <row r="9">
          <cell r="A9">
            <v>131</v>
          </cell>
        </row>
        <row r="10">
          <cell r="A10">
            <v>567</v>
          </cell>
        </row>
        <row r="11">
          <cell r="A11">
            <v>1</v>
          </cell>
        </row>
        <row r="12">
          <cell r="A12">
            <v>663</v>
          </cell>
        </row>
        <row r="13">
          <cell r="A13">
            <v>153</v>
          </cell>
        </row>
        <row r="14">
          <cell r="A14">
            <v>106</v>
          </cell>
        </row>
        <row r="15">
          <cell r="A15">
            <v>596</v>
          </cell>
        </row>
        <row r="16">
          <cell r="A16">
            <v>102</v>
          </cell>
        </row>
        <row r="17">
          <cell r="A17">
            <v>45</v>
          </cell>
        </row>
        <row r="18">
          <cell r="A18">
            <v>624</v>
          </cell>
        </row>
        <row r="19">
          <cell r="A19">
            <v>359</v>
          </cell>
        </row>
        <row r="20">
          <cell r="A20">
            <v>310</v>
          </cell>
        </row>
        <row r="21">
          <cell r="A21">
            <v>652</v>
          </cell>
        </row>
        <row r="22">
          <cell r="A22">
            <v>626</v>
          </cell>
        </row>
        <row r="23">
          <cell r="A23">
            <v>582</v>
          </cell>
        </row>
        <row r="24">
          <cell r="A24">
            <v>245</v>
          </cell>
        </row>
        <row r="25">
          <cell r="A25">
            <v>635</v>
          </cell>
        </row>
        <row r="26">
          <cell r="A26">
            <v>37</v>
          </cell>
        </row>
        <row r="27">
          <cell r="A27">
            <v>58</v>
          </cell>
        </row>
        <row r="28">
          <cell r="A28">
            <v>581</v>
          </cell>
        </row>
        <row r="29">
          <cell r="A29">
            <v>660</v>
          </cell>
        </row>
        <row r="30">
          <cell r="A30">
            <v>156</v>
          </cell>
        </row>
        <row r="31">
          <cell r="A31">
            <v>614</v>
          </cell>
        </row>
      </sheetData>
    </sheetDataSet>
  </externalBook>
</externalLink>
</file>

<file path=xl/externalLinks/externalLink21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V_validating_input"/>
    </sheetNames>
    <sheetDataSet>
      <sheetData sheetId="0">
        <row r="2">
          <cell r="A2">
            <v>563</v>
          </cell>
        </row>
        <row r="32">
          <cell r="A32">
            <v>0</v>
          </cell>
        </row>
        <row r="33">
          <cell r="A33">
            <v>0</v>
          </cell>
        </row>
        <row r="34">
          <cell r="A34">
            <v>0</v>
          </cell>
        </row>
        <row r="35">
          <cell r="A35">
            <v>0</v>
          </cell>
        </row>
        <row r="36">
          <cell r="A36">
            <v>0</v>
          </cell>
        </row>
        <row r="37">
          <cell r="A37">
            <v>0</v>
          </cell>
        </row>
        <row r="38">
          <cell r="A38">
            <v>0</v>
          </cell>
        </row>
        <row r="39">
          <cell r="A39">
            <v>0</v>
          </cell>
        </row>
        <row r="40">
          <cell r="A40">
            <v>0</v>
          </cell>
        </row>
        <row r="41">
          <cell r="A41">
            <v>0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0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>
            <v>0</v>
          </cell>
        </row>
        <row r="49">
          <cell r="A49">
            <v>0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</sheetData>
      <sheetData sheetId="1" refreshError="1"/>
    </sheetDataSet>
  </externalBook>
</externalLink>
</file>

<file path=xl/externalLinks/externalLink22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664</v>
          </cell>
        </row>
        <row r="3">
          <cell r="A3">
            <v>260</v>
          </cell>
        </row>
        <row r="4">
          <cell r="A4">
            <v>212</v>
          </cell>
        </row>
        <row r="5">
          <cell r="A5">
            <v>568</v>
          </cell>
        </row>
        <row r="6">
          <cell r="A6">
            <v>8</v>
          </cell>
        </row>
        <row r="7">
          <cell r="A7">
            <v>91</v>
          </cell>
        </row>
        <row r="8">
          <cell r="A8">
            <v>277</v>
          </cell>
        </row>
        <row r="9">
          <cell r="A9">
            <v>254</v>
          </cell>
        </row>
        <row r="10">
          <cell r="A10">
            <v>383</v>
          </cell>
        </row>
        <row r="11">
          <cell r="A11">
            <v>22</v>
          </cell>
        </row>
        <row r="12">
          <cell r="A12">
            <v>39</v>
          </cell>
        </row>
        <row r="13">
          <cell r="A13">
            <v>30</v>
          </cell>
        </row>
        <row r="14">
          <cell r="A14">
            <v>26</v>
          </cell>
        </row>
        <row r="15">
          <cell r="A15">
            <v>41</v>
          </cell>
        </row>
        <row r="16">
          <cell r="A16">
            <v>250</v>
          </cell>
        </row>
        <row r="17">
          <cell r="A17">
            <v>269</v>
          </cell>
        </row>
        <row r="18">
          <cell r="A18">
            <v>658</v>
          </cell>
        </row>
        <row r="19">
          <cell r="A19">
            <v>363</v>
          </cell>
        </row>
        <row r="20">
          <cell r="A20">
            <v>396</v>
          </cell>
        </row>
        <row r="21">
          <cell r="A21">
            <v>24</v>
          </cell>
        </row>
        <row r="22">
          <cell r="A22">
            <v>308</v>
          </cell>
        </row>
        <row r="23">
          <cell r="A23">
            <v>402</v>
          </cell>
        </row>
        <row r="24">
          <cell r="A24">
            <v>656</v>
          </cell>
        </row>
        <row r="25">
          <cell r="A25">
            <v>606</v>
          </cell>
        </row>
        <row r="26">
          <cell r="A26">
            <v>127</v>
          </cell>
        </row>
        <row r="27">
          <cell r="A27">
            <v>311</v>
          </cell>
        </row>
        <row r="28">
          <cell r="A28">
            <v>146</v>
          </cell>
        </row>
        <row r="29">
          <cell r="A29">
            <v>128</v>
          </cell>
        </row>
        <row r="30">
          <cell r="A30">
            <v>595</v>
          </cell>
        </row>
        <row r="31">
          <cell r="A31">
            <v>663</v>
          </cell>
        </row>
        <row r="32">
          <cell r="A32">
            <v>54</v>
          </cell>
        </row>
        <row r="33">
          <cell r="A33">
            <v>31</v>
          </cell>
        </row>
        <row r="34">
          <cell r="A34">
            <v>290</v>
          </cell>
        </row>
        <row r="35">
          <cell r="A35">
            <v>148</v>
          </cell>
        </row>
        <row r="36">
          <cell r="A36">
            <v>70</v>
          </cell>
        </row>
        <row r="37">
          <cell r="A37">
            <v>646</v>
          </cell>
        </row>
        <row r="38">
          <cell r="A38">
            <v>196</v>
          </cell>
        </row>
        <row r="39">
          <cell r="A39">
            <v>76</v>
          </cell>
        </row>
        <row r="40">
          <cell r="A40">
            <v>47</v>
          </cell>
        </row>
        <row r="41">
          <cell r="A41">
            <v>135</v>
          </cell>
        </row>
        <row r="42">
          <cell r="A42">
            <v>309</v>
          </cell>
        </row>
        <row r="43">
          <cell r="A43">
            <v>654</v>
          </cell>
        </row>
        <row r="44">
          <cell r="A44">
            <v>42</v>
          </cell>
        </row>
        <row r="45">
          <cell r="A45">
            <v>289</v>
          </cell>
        </row>
        <row r="46">
          <cell r="A46">
            <v>301</v>
          </cell>
        </row>
        <row r="47">
          <cell r="A47">
            <v>111</v>
          </cell>
        </row>
        <row r="48">
          <cell r="A48">
            <v>205</v>
          </cell>
        </row>
        <row r="49">
          <cell r="A49">
            <v>353</v>
          </cell>
        </row>
        <row r="50">
          <cell r="A50">
            <v>194</v>
          </cell>
        </row>
        <row r="51">
          <cell r="A51">
            <v>49</v>
          </cell>
        </row>
        <row r="52">
          <cell r="A52">
            <v>317</v>
          </cell>
        </row>
        <row r="53">
          <cell r="A53">
            <v>614</v>
          </cell>
        </row>
        <row r="54">
          <cell r="A54">
            <v>78</v>
          </cell>
        </row>
      </sheetData>
    </sheetDataSet>
  </externalBook>
</externalLink>
</file>

<file path=xl/externalLinks/externalLink22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603</v>
          </cell>
        </row>
        <row r="3">
          <cell r="A3">
            <v>402</v>
          </cell>
        </row>
        <row r="4">
          <cell r="A4">
            <v>654</v>
          </cell>
        </row>
        <row r="5">
          <cell r="A5">
            <v>8</v>
          </cell>
        </row>
        <row r="6">
          <cell r="A6">
            <v>73</v>
          </cell>
        </row>
        <row r="7">
          <cell r="A7">
            <v>206</v>
          </cell>
        </row>
        <row r="8">
          <cell r="A8">
            <v>297</v>
          </cell>
        </row>
        <row r="9">
          <cell r="A9">
            <v>140</v>
          </cell>
        </row>
        <row r="10">
          <cell r="A10">
            <v>561</v>
          </cell>
        </row>
        <row r="11">
          <cell r="A11">
            <v>395</v>
          </cell>
        </row>
        <row r="12">
          <cell r="A12">
            <v>356</v>
          </cell>
        </row>
        <row r="13">
          <cell r="A13">
            <v>624</v>
          </cell>
        </row>
        <row r="14">
          <cell r="A14">
            <v>1</v>
          </cell>
        </row>
        <row r="15">
          <cell r="A15">
            <v>133</v>
          </cell>
        </row>
        <row r="16">
          <cell r="A16">
            <v>148</v>
          </cell>
        </row>
        <row r="17">
          <cell r="A17">
            <v>153</v>
          </cell>
        </row>
        <row r="18">
          <cell r="A18">
            <v>274</v>
          </cell>
        </row>
        <row r="19">
          <cell r="A19">
            <v>261</v>
          </cell>
        </row>
        <row r="20">
          <cell r="A20">
            <v>72</v>
          </cell>
        </row>
        <row r="21">
          <cell r="A21">
            <v>600</v>
          </cell>
        </row>
        <row r="22">
          <cell r="A22">
            <v>123</v>
          </cell>
        </row>
        <row r="23">
          <cell r="A23">
            <v>332</v>
          </cell>
        </row>
        <row r="24">
          <cell r="A24">
            <v>387</v>
          </cell>
        </row>
        <row r="25">
          <cell r="A25">
            <v>216</v>
          </cell>
        </row>
        <row r="26">
          <cell r="A26">
            <v>233</v>
          </cell>
        </row>
        <row r="27">
          <cell r="A27">
            <v>293</v>
          </cell>
        </row>
        <row r="28">
          <cell r="A28">
            <v>595</v>
          </cell>
        </row>
        <row r="29">
          <cell r="A29">
            <v>552</v>
          </cell>
        </row>
        <row r="30">
          <cell r="A30">
            <v>263</v>
          </cell>
        </row>
        <row r="31">
          <cell r="A31">
            <v>0</v>
          </cell>
        </row>
        <row r="32">
          <cell r="A32">
            <v>295</v>
          </cell>
        </row>
        <row r="33">
          <cell r="A33">
            <v>158</v>
          </cell>
        </row>
        <row r="34">
          <cell r="A34">
            <v>557</v>
          </cell>
        </row>
        <row r="35">
          <cell r="A35">
            <v>390</v>
          </cell>
        </row>
        <row r="36">
          <cell r="A36">
            <v>195</v>
          </cell>
        </row>
        <row r="37">
          <cell r="A37">
            <v>282</v>
          </cell>
        </row>
        <row r="38">
          <cell r="A38">
            <v>15</v>
          </cell>
        </row>
        <row r="39">
          <cell r="A39">
            <v>78</v>
          </cell>
        </row>
        <row r="40">
          <cell r="A40">
            <v>145</v>
          </cell>
        </row>
        <row r="41">
          <cell r="A41">
            <v>273</v>
          </cell>
        </row>
        <row r="42">
          <cell r="A42">
            <v>589</v>
          </cell>
        </row>
        <row r="43">
          <cell r="A43">
            <v>605</v>
          </cell>
        </row>
        <row r="44">
          <cell r="A44">
            <v>107</v>
          </cell>
        </row>
        <row r="45">
          <cell r="A45">
            <v>562</v>
          </cell>
        </row>
        <row r="46">
          <cell r="A46">
            <v>131</v>
          </cell>
        </row>
        <row r="47">
          <cell r="A47">
            <v>305</v>
          </cell>
        </row>
        <row r="48">
          <cell r="A48">
            <v>175</v>
          </cell>
        </row>
        <row r="49">
          <cell r="A49">
            <v>372</v>
          </cell>
        </row>
        <row r="50">
          <cell r="A50">
            <v>126</v>
          </cell>
        </row>
        <row r="51">
          <cell r="A51">
            <v>340</v>
          </cell>
        </row>
        <row r="52">
          <cell r="A52">
            <v>42</v>
          </cell>
        </row>
        <row r="53">
          <cell r="A53">
            <v>34</v>
          </cell>
        </row>
        <row r="54">
          <cell r="A54">
            <v>325</v>
          </cell>
        </row>
      </sheetData>
    </sheetDataSet>
  </externalBook>
</externalLink>
</file>

<file path=xl/externalLinks/externalLink22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607</v>
          </cell>
        </row>
        <row r="3">
          <cell r="A3">
            <v>102</v>
          </cell>
        </row>
        <row r="4">
          <cell r="A4">
            <v>649</v>
          </cell>
        </row>
        <row r="5">
          <cell r="A5">
            <v>128</v>
          </cell>
        </row>
        <row r="6">
          <cell r="A6">
            <v>569</v>
          </cell>
        </row>
        <row r="7">
          <cell r="A7">
            <v>641</v>
          </cell>
        </row>
        <row r="8">
          <cell r="A8">
            <v>584</v>
          </cell>
        </row>
        <row r="9">
          <cell r="A9">
            <v>70</v>
          </cell>
        </row>
        <row r="10">
          <cell r="A10">
            <v>302</v>
          </cell>
        </row>
        <row r="11">
          <cell r="A11">
            <v>44</v>
          </cell>
        </row>
        <row r="12">
          <cell r="A12">
            <v>288</v>
          </cell>
        </row>
        <row r="13">
          <cell r="A13">
            <v>254</v>
          </cell>
        </row>
        <row r="14">
          <cell r="A14">
            <v>218</v>
          </cell>
        </row>
        <row r="15">
          <cell r="A15">
            <v>315</v>
          </cell>
        </row>
        <row r="16">
          <cell r="A16">
            <v>657</v>
          </cell>
        </row>
        <row r="17">
          <cell r="A17">
            <v>197</v>
          </cell>
        </row>
        <row r="18">
          <cell r="A18">
            <v>289</v>
          </cell>
        </row>
        <row r="19">
          <cell r="A19">
            <v>81</v>
          </cell>
        </row>
        <row r="20">
          <cell r="A20">
            <v>380</v>
          </cell>
        </row>
        <row r="21">
          <cell r="A21">
            <v>45</v>
          </cell>
        </row>
        <row r="22">
          <cell r="A22">
            <v>153</v>
          </cell>
        </row>
        <row r="23">
          <cell r="A23">
            <v>648</v>
          </cell>
        </row>
        <row r="24">
          <cell r="A24">
            <v>152</v>
          </cell>
        </row>
        <row r="25">
          <cell r="A25">
            <v>340</v>
          </cell>
        </row>
        <row r="26">
          <cell r="A26">
            <v>378</v>
          </cell>
        </row>
        <row r="27">
          <cell r="A27">
            <v>224</v>
          </cell>
        </row>
        <row r="28">
          <cell r="A28">
            <v>172</v>
          </cell>
        </row>
        <row r="29">
          <cell r="A29">
            <v>251</v>
          </cell>
        </row>
        <row r="30">
          <cell r="A30">
            <v>108</v>
          </cell>
        </row>
        <row r="31">
          <cell r="A31">
            <v>50</v>
          </cell>
        </row>
        <row r="32">
          <cell r="A32">
            <v>125</v>
          </cell>
        </row>
        <row r="33">
          <cell r="A33">
            <v>653</v>
          </cell>
        </row>
        <row r="34">
          <cell r="A34">
            <v>238</v>
          </cell>
        </row>
        <row r="35">
          <cell r="A35">
            <v>243</v>
          </cell>
        </row>
        <row r="36">
          <cell r="A36">
            <v>600</v>
          </cell>
        </row>
        <row r="37">
          <cell r="A37">
            <v>190</v>
          </cell>
        </row>
        <row r="38">
          <cell r="A38">
            <v>94</v>
          </cell>
        </row>
        <row r="39">
          <cell r="A39">
            <v>229</v>
          </cell>
        </row>
        <row r="40">
          <cell r="A40">
            <v>65</v>
          </cell>
        </row>
        <row r="41">
          <cell r="A41">
            <v>611</v>
          </cell>
        </row>
        <row r="42">
          <cell r="A42">
            <v>318</v>
          </cell>
        </row>
        <row r="43">
          <cell r="A43">
            <v>267</v>
          </cell>
        </row>
        <row r="44">
          <cell r="A44">
            <v>313</v>
          </cell>
        </row>
        <row r="45">
          <cell r="A45">
            <v>330</v>
          </cell>
        </row>
        <row r="46">
          <cell r="A46">
            <v>189</v>
          </cell>
        </row>
        <row r="47">
          <cell r="A47">
            <v>161</v>
          </cell>
        </row>
        <row r="48">
          <cell r="A48">
            <v>53</v>
          </cell>
        </row>
        <row r="49">
          <cell r="A49">
            <v>282</v>
          </cell>
        </row>
        <row r="50">
          <cell r="A50">
            <v>388</v>
          </cell>
        </row>
        <row r="51">
          <cell r="A51">
            <v>355</v>
          </cell>
        </row>
        <row r="52">
          <cell r="A52">
            <v>374</v>
          </cell>
        </row>
        <row r="53">
          <cell r="A53">
            <v>210</v>
          </cell>
        </row>
        <row r="54">
          <cell r="A54">
            <v>598</v>
          </cell>
        </row>
      </sheetData>
    </sheetDataSet>
  </externalBook>
</externalLink>
</file>

<file path=xl/externalLinks/externalLink2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</v>
          </cell>
        </row>
        <row r="3">
          <cell r="A3">
            <v>566</v>
          </cell>
        </row>
        <row r="4">
          <cell r="A4">
            <v>599</v>
          </cell>
        </row>
        <row r="5">
          <cell r="A5">
            <v>43</v>
          </cell>
        </row>
        <row r="6">
          <cell r="A6">
            <v>309</v>
          </cell>
        </row>
        <row r="7">
          <cell r="A7">
            <v>636</v>
          </cell>
        </row>
        <row r="8">
          <cell r="A8">
            <v>331</v>
          </cell>
        </row>
        <row r="9">
          <cell r="A9">
            <v>298</v>
          </cell>
        </row>
        <row r="10">
          <cell r="A10">
            <v>583</v>
          </cell>
        </row>
        <row r="11">
          <cell r="A11">
            <v>228</v>
          </cell>
        </row>
        <row r="12">
          <cell r="A12">
            <v>266</v>
          </cell>
        </row>
        <row r="13">
          <cell r="A13">
            <v>51</v>
          </cell>
        </row>
        <row r="14">
          <cell r="A14">
            <v>278</v>
          </cell>
        </row>
        <row r="15">
          <cell r="A15">
            <v>30</v>
          </cell>
        </row>
        <row r="16">
          <cell r="A16">
            <v>150</v>
          </cell>
        </row>
        <row r="17">
          <cell r="A17">
            <v>372</v>
          </cell>
        </row>
        <row r="18">
          <cell r="A18">
            <v>600</v>
          </cell>
        </row>
        <row r="19">
          <cell r="A19">
            <v>339</v>
          </cell>
        </row>
        <row r="20">
          <cell r="A20">
            <v>284</v>
          </cell>
        </row>
        <row r="21">
          <cell r="A21">
            <v>291</v>
          </cell>
        </row>
        <row r="22">
          <cell r="A22">
            <v>21</v>
          </cell>
        </row>
        <row r="23">
          <cell r="A23">
            <v>276</v>
          </cell>
        </row>
        <row r="24">
          <cell r="A24">
            <v>9</v>
          </cell>
        </row>
        <row r="25">
          <cell r="A25">
            <v>658</v>
          </cell>
        </row>
        <row r="26">
          <cell r="A26">
            <v>7</v>
          </cell>
        </row>
        <row r="27">
          <cell r="A27">
            <v>560</v>
          </cell>
        </row>
        <row r="28">
          <cell r="A28">
            <v>190</v>
          </cell>
        </row>
        <row r="29">
          <cell r="A29">
            <v>256</v>
          </cell>
        </row>
        <row r="30">
          <cell r="A30">
            <v>614</v>
          </cell>
        </row>
        <row r="31">
          <cell r="A31">
            <v>135</v>
          </cell>
        </row>
        <row r="32">
          <cell r="A32">
            <v>241</v>
          </cell>
        </row>
        <row r="33">
          <cell r="A33">
            <v>611</v>
          </cell>
        </row>
        <row r="34">
          <cell r="A34">
            <v>177</v>
          </cell>
        </row>
        <row r="35">
          <cell r="A35">
            <v>180</v>
          </cell>
        </row>
        <row r="36">
          <cell r="A36">
            <v>340</v>
          </cell>
        </row>
        <row r="37">
          <cell r="A37">
            <v>88</v>
          </cell>
        </row>
        <row r="38">
          <cell r="A38">
            <v>182</v>
          </cell>
        </row>
        <row r="39">
          <cell r="A39">
            <v>580</v>
          </cell>
        </row>
        <row r="40">
          <cell r="A40">
            <v>76</v>
          </cell>
        </row>
        <row r="41">
          <cell r="A41">
            <v>295</v>
          </cell>
        </row>
        <row r="42">
          <cell r="A42">
            <v>384</v>
          </cell>
        </row>
        <row r="43">
          <cell r="A43">
            <v>400</v>
          </cell>
        </row>
        <row r="44">
          <cell r="A44">
            <v>208</v>
          </cell>
        </row>
        <row r="45">
          <cell r="A45">
            <v>82</v>
          </cell>
        </row>
        <row r="46">
          <cell r="A46">
            <v>287</v>
          </cell>
        </row>
        <row r="47">
          <cell r="A47">
            <v>169</v>
          </cell>
        </row>
        <row r="48">
          <cell r="A48">
            <v>306</v>
          </cell>
        </row>
        <row r="49">
          <cell r="A49">
            <v>41</v>
          </cell>
        </row>
        <row r="50">
          <cell r="A50">
            <v>140</v>
          </cell>
        </row>
        <row r="51">
          <cell r="A51">
            <v>650</v>
          </cell>
        </row>
        <row r="52">
          <cell r="A52">
            <v>189</v>
          </cell>
        </row>
        <row r="53">
          <cell r="A53">
            <v>598</v>
          </cell>
        </row>
        <row r="54">
          <cell r="A54">
            <v>640</v>
          </cell>
        </row>
      </sheetData>
    </sheetDataSet>
  </externalBook>
</externalLink>
</file>

<file path=xl/externalLinks/externalLink22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271</v>
          </cell>
        </row>
        <row r="3">
          <cell r="A3">
            <v>199</v>
          </cell>
        </row>
        <row r="4">
          <cell r="A4">
            <v>302</v>
          </cell>
        </row>
        <row r="5">
          <cell r="A5">
            <v>181</v>
          </cell>
        </row>
        <row r="6">
          <cell r="A6">
            <v>231</v>
          </cell>
        </row>
        <row r="7">
          <cell r="A7">
            <v>28</v>
          </cell>
        </row>
        <row r="8">
          <cell r="A8">
            <v>218</v>
          </cell>
        </row>
        <row r="9">
          <cell r="A9">
            <v>238</v>
          </cell>
        </row>
        <row r="10">
          <cell r="A10">
            <v>249</v>
          </cell>
        </row>
        <row r="11">
          <cell r="A11">
            <v>191</v>
          </cell>
        </row>
        <row r="12">
          <cell r="A12">
            <v>383</v>
          </cell>
        </row>
        <row r="13">
          <cell r="A13">
            <v>234</v>
          </cell>
        </row>
        <row r="14">
          <cell r="A14">
            <v>83</v>
          </cell>
        </row>
        <row r="15">
          <cell r="A15">
            <v>145</v>
          </cell>
        </row>
        <row r="16">
          <cell r="A16">
            <v>641</v>
          </cell>
        </row>
        <row r="17">
          <cell r="A17">
            <v>272</v>
          </cell>
        </row>
        <row r="18">
          <cell r="A18">
            <v>144</v>
          </cell>
        </row>
        <row r="19">
          <cell r="A19">
            <v>192</v>
          </cell>
        </row>
        <row r="20">
          <cell r="A20">
            <v>634</v>
          </cell>
        </row>
        <row r="21">
          <cell r="A21">
            <v>382</v>
          </cell>
        </row>
        <row r="22">
          <cell r="A22">
            <v>664</v>
          </cell>
        </row>
        <row r="23">
          <cell r="A23">
            <v>582</v>
          </cell>
        </row>
        <row r="24">
          <cell r="A24">
            <v>381</v>
          </cell>
        </row>
        <row r="25">
          <cell r="A25">
            <v>617</v>
          </cell>
        </row>
        <row r="26">
          <cell r="A26">
            <v>138</v>
          </cell>
        </row>
        <row r="27">
          <cell r="A27">
            <v>390</v>
          </cell>
        </row>
        <row r="28">
          <cell r="A28">
            <v>378</v>
          </cell>
        </row>
        <row r="29">
          <cell r="A29">
            <v>351</v>
          </cell>
        </row>
        <row r="30">
          <cell r="A30">
            <v>140</v>
          </cell>
        </row>
        <row r="31">
          <cell r="A31">
            <v>49</v>
          </cell>
        </row>
        <row r="32">
          <cell r="A32">
            <v>227</v>
          </cell>
        </row>
        <row r="33">
          <cell r="A33">
            <v>239</v>
          </cell>
        </row>
        <row r="34">
          <cell r="A34">
            <v>258</v>
          </cell>
        </row>
        <row r="35">
          <cell r="A35">
            <v>570</v>
          </cell>
        </row>
        <row r="36">
          <cell r="A36">
            <v>52</v>
          </cell>
        </row>
        <row r="37">
          <cell r="A37">
            <v>108</v>
          </cell>
        </row>
        <row r="38">
          <cell r="A38">
            <v>106</v>
          </cell>
        </row>
        <row r="39">
          <cell r="A39">
            <v>592</v>
          </cell>
        </row>
        <row r="40">
          <cell r="A40">
            <v>335</v>
          </cell>
        </row>
        <row r="41">
          <cell r="A41">
            <v>613</v>
          </cell>
        </row>
        <row r="42">
          <cell r="A42">
            <v>606</v>
          </cell>
        </row>
        <row r="43">
          <cell r="A43">
            <v>608</v>
          </cell>
        </row>
        <row r="44">
          <cell r="A44">
            <v>15</v>
          </cell>
        </row>
        <row r="45">
          <cell r="A45">
            <v>278</v>
          </cell>
        </row>
        <row r="46">
          <cell r="A46">
            <v>624</v>
          </cell>
        </row>
        <row r="47">
          <cell r="A47">
            <v>325</v>
          </cell>
        </row>
        <row r="48">
          <cell r="A48">
            <v>149</v>
          </cell>
        </row>
        <row r="49">
          <cell r="A49">
            <v>73</v>
          </cell>
        </row>
        <row r="50">
          <cell r="A50">
            <v>255</v>
          </cell>
        </row>
        <row r="51">
          <cell r="A51">
            <v>64</v>
          </cell>
        </row>
        <row r="52">
          <cell r="A52">
            <v>585</v>
          </cell>
        </row>
        <row r="53">
          <cell r="A53">
            <v>117</v>
          </cell>
        </row>
        <row r="54">
          <cell r="A54">
            <v>639</v>
          </cell>
        </row>
      </sheetData>
    </sheetDataSet>
  </externalBook>
</externalLink>
</file>

<file path=xl/externalLinks/externalLink22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151</v>
          </cell>
        </row>
        <row r="3">
          <cell r="A3">
            <v>333</v>
          </cell>
        </row>
        <row r="4">
          <cell r="A4">
            <v>397</v>
          </cell>
        </row>
        <row r="5">
          <cell r="A5">
            <v>313</v>
          </cell>
        </row>
        <row r="6">
          <cell r="A6">
            <v>590</v>
          </cell>
        </row>
        <row r="7">
          <cell r="A7">
            <v>252</v>
          </cell>
        </row>
        <row r="8">
          <cell r="A8">
            <v>37</v>
          </cell>
        </row>
        <row r="9">
          <cell r="A9">
            <v>137</v>
          </cell>
        </row>
        <row r="10">
          <cell r="A10">
            <v>91</v>
          </cell>
        </row>
        <row r="11">
          <cell r="A11">
            <v>170</v>
          </cell>
        </row>
        <row r="12">
          <cell r="A12">
            <v>12</v>
          </cell>
        </row>
        <row r="13">
          <cell r="A13">
            <v>141</v>
          </cell>
        </row>
        <row r="14">
          <cell r="A14">
            <v>97</v>
          </cell>
        </row>
        <row r="15">
          <cell r="A15">
            <v>81</v>
          </cell>
        </row>
        <row r="16">
          <cell r="A16">
            <v>95</v>
          </cell>
        </row>
        <row r="17">
          <cell r="A17">
            <v>244</v>
          </cell>
        </row>
        <row r="18">
          <cell r="A18">
            <v>126</v>
          </cell>
        </row>
        <row r="19">
          <cell r="A19">
            <v>132</v>
          </cell>
        </row>
        <row r="20">
          <cell r="A20">
            <v>80</v>
          </cell>
        </row>
        <row r="21">
          <cell r="A21">
            <v>600</v>
          </cell>
        </row>
        <row r="22">
          <cell r="A22">
            <v>343</v>
          </cell>
        </row>
        <row r="23">
          <cell r="A23">
            <v>181</v>
          </cell>
        </row>
        <row r="24">
          <cell r="A24">
            <v>364</v>
          </cell>
        </row>
        <row r="25">
          <cell r="A25">
            <v>274</v>
          </cell>
        </row>
        <row r="26">
          <cell r="A26">
            <v>149</v>
          </cell>
        </row>
        <row r="27">
          <cell r="A27">
            <v>112</v>
          </cell>
        </row>
        <row r="28">
          <cell r="A28">
            <v>267</v>
          </cell>
        </row>
        <row r="29">
          <cell r="A29">
            <v>163</v>
          </cell>
        </row>
        <row r="30">
          <cell r="A30">
            <v>129</v>
          </cell>
        </row>
        <row r="31">
          <cell r="A31">
            <v>47</v>
          </cell>
        </row>
        <row r="32">
          <cell r="A32">
            <v>293</v>
          </cell>
        </row>
        <row r="33">
          <cell r="A33">
            <v>234</v>
          </cell>
        </row>
        <row r="34">
          <cell r="A34">
            <v>402</v>
          </cell>
        </row>
        <row r="35">
          <cell r="A35">
            <v>48</v>
          </cell>
        </row>
        <row r="36">
          <cell r="A36">
            <v>319</v>
          </cell>
        </row>
        <row r="37">
          <cell r="A37">
            <v>643</v>
          </cell>
        </row>
        <row r="38">
          <cell r="A38">
            <v>32</v>
          </cell>
        </row>
        <row r="39">
          <cell r="A39">
            <v>233</v>
          </cell>
        </row>
        <row r="40">
          <cell r="A40">
            <v>186</v>
          </cell>
        </row>
        <row r="41">
          <cell r="A41">
            <v>627</v>
          </cell>
        </row>
        <row r="42">
          <cell r="A42">
            <v>107</v>
          </cell>
        </row>
        <row r="43">
          <cell r="A43">
            <v>133</v>
          </cell>
        </row>
        <row r="44">
          <cell r="A44">
            <v>653</v>
          </cell>
        </row>
        <row r="45">
          <cell r="A45">
            <v>596</v>
          </cell>
        </row>
        <row r="46">
          <cell r="A46">
            <v>344</v>
          </cell>
        </row>
        <row r="47">
          <cell r="A47">
            <v>646</v>
          </cell>
        </row>
        <row r="48">
          <cell r="A48">
            <v>285</v>
          </cell>
        </row>
        <row r="49">
          <cell r="A49">
            <v>324</v>
          </cell>
        </row>
        <row r="50">
          <cell r="A50">
            <v>43</v>
          </cell>
        </row>
        <row r="51">
          <cell r="A51">
            <v>58</v>
          </cell>
        </row>
        <row r="52">
          <cell r="A52">
            <v>255</v>
          </cell>
        </row>
        <row r="53">
          <cell r="A53">
            <v>93</v>
          </cell>
        </row>
        <row r="54">
          <cell r="A54">
            <v>338</v>
          </cell>
        </row>
      </sheetData>
    </sheetDataSet>
  </externalBook>
</externalLink>
</file>

<file path=xl/externalLinks/externalLink22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612</v>
          </cell>
        </row>
        <row r="3">
          <cell r="A3">
            <v>137</v>
          </cell>
        </row>
        <row r="4">
          <cell r="A4">
            <v>191</v>
          </cell>
        </row>
        <row r="5">
          <cell r="A5">
            <v>93</v>
          </cell>
        </row>
        <row r="6">
          <cell r="A6">
            <v>228</v>
          </cell>
        </row>
        <row r="7">
          <cell r="A7">
            <v>627</v>
          </cell>
        </row>
        <row r="8">
          <cell r="A8">
            <v>200</v>
          </cell>
        </row>
        <row r="9">
          <cell r="A9">
            <v>279</v>
          </cell>
        </row>
        <row r="10">
          <cell r="A10">
            <v>72</v>
          </cell>
        </row>
        <row r="11">
          <cell r="A11">
            <v>559</v>
          </cell>
        </row>
        <row r="12">
          <cell r="A12">
            <v>376</v>
          </cell>
        </row>
        <row r="13">
          <cell r="A13">
            <v>355</v>
          </cell>
        </row>
        <row r="14">
          <cell r="A14">
            <v>145</v>
          </cell>
        </row>
        <row r="15">
          <cell r="A15">
            <v>634</v>
          </cell>
        </row>
        <row r="16">
          <cell r="A16">
            <v>173</v>
          </cell>
        </row>
        <row r="17">
          <cell r="A17">
            <v>224</v>
          </cell>
        </row>
        <row r="18">
          <cell r="A18">
            <v>549</v>
          </cell>
        </row>
        <row r="19">
          <cell r="A19">
            <v>644</v>
          </cell>
        </row>
        <row r="20">
          <cell r="A20">
            <v>327</v>
          </cell>
        </row>
        <row r="21">
          <cell r="A21">
            <v>90</v>
          </cell>
        </row>
        <row r="22">
          <cell r="A22">
            <v>255</v>
          </cell>
        </row>
        <row r="23">
          <cell r="A23">
            <v>373</v>
          </cell>
        </row>
        <row r="24">
          <cell r="A24">
            <v>582</v>
          </cell>
        </row>
        <row r="25">
          <cell r="A25">
            <v>64</v>
          </cell>
        </row>
        <row r="26">
          <cell r="A26">
            <v>297</v>
          </cell>
        </row>
        <row r="27">
          <cell r="A27">
            <v>557</v>
          </cell>
        </row>
        <row r="28">
          <cell r="A28">
            <v>7</v>
          </cell>
        </row>
        <row r="29">
          <cell r="A29">
            <v>27</v>
          </cell>
        </row>
        <row r="30">
          <cell r="A30">
            <v>177</v>
          </cell>
        </row>
        <row r="31">
          <cell r="A31">
            <v>330</v>
          </cell>
        </row>
        <row r="32">
          <cell r="A32">
            <v>329</v>
          </cell>
        </row>
        <row r="33">
          <cell r="A33">
            <v>272</v>
          </cell>
        </row>
        <row r="34">
          <cell r="A34">
            <v>651</v>
          </cell>
        </row>
        <row r="35">
          <cell r="A35">
            <v>103</v>
          </cell>
        </row>
        <row r="36">
          <cell r="A36">
            <v>246</v>
          </cell>
        </row>
        <row r="37">
          <cell r="A37">
            <v>349</v>
          </cell>
        </row>
        <row r="38">
          <cell r="A38">
            <v>352</v>
          </cell>
        </row>
        <row r="39">
          <cell r="A39">
            <v>225</v>
          </cell>
        </row>
        <row r="40">
          <cell r="A40">
            <v>275</v>
          </cell>
        </row>
        <row r="41">
          <cell r="A41">
            <v>171</v>
          </cell>
        </row>
        <row r="42">
          <cell r="A42">
            <v>244</v>
          </cell>
        </row>
        <row r="43">
          <cell r="A43">
            <v>205</v>
          </cell>
        </row>
        <row r="44">
          <cell r="A44">
            <v>222</v>
          </cell>
        </row>
        <row r="45">
          <cell r="A45">
            <v>153</v>
          </cell>
        </row>
        <row r="46">
          <cell r="A46">
            <v>12</v>
          </cell>
        </row>
        <row r="47">
          <cell r="A47">
            <v>354</v>
          </cell>
        </row>
        <row r="48">
          <cell r="A48">
            <v>220</v>
          </cell>
        </row>
        <row r="49">
          <cell r="A49">
            <v>193</v>
          </cell>
        </row>
        <row r="50">
          <cell r="A50">
            <v>81</v>
          </cell>
        </row>
        <row r="51">
          <cell r="A51">
            <v>573</v>
          </cell>
        </row>
        <row r="52">
          <cell r="A52">
            <v>402</v>
          </cell>
        </row>
        <row r="53">
          <cell r="A53">
            <v>45</v>
          </cell>
        </row>
        <row r="54">
          <cell r="A54">
            <v>132</v>
          </cell>
        </row>
      </sheetData>
    </sheetDataSet>
  </externalBook>
</externalLink>
</file>

<file path=xl/externalLinks/externalLink22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204</v>
          </cell>
        </row>
        <row r="3">
          <cell r="A3">
            <v>73</v>
          </cell>
        </row>
        <row r="4">
          <cell r="A4">
            <v>627</v>
          </cell>
        </row>
        <row r="5">
          <cell r="A5">
            <v>50</v>
          </cell>
        </row>
        <row r="6">
          <cell r="A6">
            <v>609</v>
          </cell>
        </row>
        <row r="7">
          <cell r="A7">
            <v>7</v>
          </cell>
        </row>
        <row r="8">
          <cell r="A8">
            <v>378</v>
          </cell>
        </row>
        <row r="9">
          <cell r="A9">
            <v>105</v>
          </cell>
        </row>
        <row r="10">
          <cell r="A10">
            <v>663</v>
          </cell>
        </row>
        <row r="11">
          <cell r="A11">
            <v>281</v>
          </cell>
        </row>
        <row r="12">
          <cell r="A12">
            <v>302</v>
          </cell>
        </row>
        <row r="13">
          <cell r="A13">
            <v>235</v>
          </cell>
        </row>
        <row r="14">
          <cell r="A14">
            <v>575</v>
          </cell>
        </row>
        <row r="15">
          <cell r="A15">
            <v>76</v>
          </cell>
        </row>
        <row r="16">
          <cell r="A16">
            <v>590</v>
          </cell>
        </row>
        <row r="17">
          <cell r="A17">
            <v>661</v>
          </cell>
        </row>
        <row r="18">
          <cell r="A18">
            <v>102</v>
          </cell>
        </row>
        <row r="19">
          <cell r="A19">
            <v>619</v>
          </cell>
        </row>
        <row r="20">
          <cell r="A20">
            <v>284</v>
          </cell>
        </row>
        <row r="21">
          <cell r="A21">
            <v>45</v>
          </cell>
        </row>
        <row r="22">
          <cell r="A22">
            <v>348</v>
          </cell>
        </row>
        <row r="23">
          <cell r="A23">
            <v>666</v>
          </cell>
        </row>
        <row r="24">
          <cell r="A24">
            <v>16</v>
          </cell>
        </row>
        <row r="25">
          <cell r="A25">
            <v>293</v>
          </cell>
        </row>
        <row r="26">
          <cell r="A26">
            <v>316</v>
          </cell>
        </row>
        <row r="27">
          <cell r="A27">
            <v>568</v>
          </cell>
        </row>
        <row r="28">
          <cell r="A28">
            <v>630</v>
          </cell>
        </row>
        <row r="29">
          <cell r="A29">
            <v>644</v>
          </cell>
        </row>
        <row r="30">
          <cell r="A30">
            <v>148</v>
          </cell>
        </row>
        <row r="31">
          <cell r="A31">
            <v>252</v>
          </cell>
        </row>
        <row r="32">
          <cell r="A32">
            <v>70</v>
          </cell>
        </row>
        <row r="33">
          <cell r="A33">
            <v>78</v>
          </cell>
        </row>
        <row r="34">
          <cell r="A34">
            <v>230</v>
          </cell>
        </row>
        <row r="35">
          <cell r="A35">
            <v>327</v>
          </cell>
        </row>
        <row r="36">
          <cell r="A36">
            <v>56</v>
          </cell>
        </row>
        <row r="37">
          <cell r="A37">
            <v>129</v>
          </cell>
        </row>
        <row r="38">
          <cell r="A38">
            <v>376</v>
          </cell>
        </row>
        <row r="39">
          <cell r="A39">
            <v>246</v>
          </cell>
        </row>
        <row r="40">
          <cell r="A40">
            <v>565</v>
          </cell>
        </row>
        <row r="41">
          <cell r="A41">
            <v>5</v>
          </cell>
        </row>
        <row r="42">
          <cell r="A42">
            <v>116</v>
          </cell>
        </row>
        <row r="43">
          <cell r="A43">
            <v>589</v>
          </cell>
        </row>
        <row r="44">
          <cell r="A44">
            <v>622</v>
          </cell>
        </row>
        <row r="45">
          <cell r="A45">
            <v>322</v>
          </cell>
        </row>
        <row r="46">
          <cell r="A46">
            <v>32</v>
          </cell>
        </row>
        <row r="47">
          <cell r="A47">
            <v>324</v>
          </cell>
        </row>
        <row r="48">
          <cell r="A48">
            <v>570</v>
          </cell>
        </row>
        <row r="49">
          <cell r="A49">
            <v>297</v>
          </cell>
        </row>
        <row r="50">
          <cell r="A50">
            <v>188</v>
          </cell>
        </row>
        <row r="51">
          <cell r="A51">
            <v>574</v>
          </cell>
        </row>
        <row r="52">
          <cell r="A52">
            <v>592</v>
          </cell>
        </row>
        <row r="53">
          <cell r="A53">
            <v>212</v>
          </cell>
        </row>
        <row r="54">
          <cell r="A54">
            <v>645</v>
          </cell>
        </row>
      </sheetData>
    </sheetDataSet>
  </externalBook>
</externalLink>
</file>

<file path=xl/externalLinks/externalLink2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261</v>
          </cell>
        </row>
        <row r="3">
          <cell r="A3">
            <v>262</v>
          </cell>
        </row>
        <row r="4">
          <cell r="A4">
            <v>341</v>
          </cell>
        </row>
        <row r="5">
          <cell r="A5">
            <v>59</v>
          </cell>
        </row>
        <row r="6">
          <cell r="A6">
            <v>381</v>
          </cell>
        </row>
        <row r="7">
          <cell r="A7">
            <v>660</v>
          </cell>
        </row>
        <row r="8">
          <cell r="A8">
            <v>186</v>
          </cell>
        </row>
        <row r="9">
          <cell r="A9">
            <v>92</v>
          </cell>
        </row>
        <row r="10">
          <cell r="A10">
            <v>388</v>
          </cell>
        </row>
        <row r="11">
          <cell r="A11">
            <v>252</v>
          </cell>
        </row>
        <row r="12">
          <cell r="A12">
            <v>297</v>
          </cell>
        </row>
        <row r="13">
          <cell r="A13">
            <v>193</v>
          </cell>
        </row>
        <row r="14">
          <cell r="A14">
            <v>278</v>
          </cell>
        </row>
        <row r="15">
          <cell r="A15">
            <v>318</v>
          </cell>
        </row>
        <row r="16">
          <cell r="A16">
            <v>657</v>
          </cell>
        </row>
        <row r="17">
          <cell r="A17">
            <v>177</v>
          </cell>
        </row>
        <row r="18">
          <cell r="A18">
            <v>332</v>
          </cell>
        </row>
        <row r="19">
          <cell r="A19">
            <v>368</v>
          </cell>
        </row>
        <row r="20">
          <cell r="A20">
            <v>638</v>
          </cell>
        </row>
        <row r="21">
          <cell r="A21">
            <v>103</v>
          </cell>
        </row>
        <row r="22">
          <cell r="A22">
            <v>157</v>
          </cell>
        </row>
        <row r="23">
          <cell r="A23">
            <v>342</v>
          </cell>
        </row>
        <row r="24">
          <cell r="A24">
            <v>143</v>
          </cell>
        </row>
        <row r="25">
          <cell r="A25">
            <v>377</v>
          </cell>
        </row>
        <row r="26">
          <cell r="A26">
            <v>347</v>
          </cell>
        </row>
        <row r="27">
          <cell r="A27">
            <v>216</v>
          </cell>
        </row>
        <row r="28">
          <cell r="A28">
            <v>150</v>
          </cell>
        </row>
        <row r="29">
          <cell r="A29">
            <v>277</v>
          </cell>
        </row>
        <row r="30">
          <cell r="A30">
            <v>31</v>
          </cell>
        </row>
        <row r="31">
          <cell r="A31">
            <v>8</v>
          </cell>
        </row>
        <row r="32">
          <cell r="A32">
            <v>76</v>
          </cell>
        </row>
        <row r="33">
          <cell r="A33">
            <v>569</v>
          </cell>
        </row>
        <row r="34">
          <cell r="A34">
            <v>391</v>
          </cell>
        </row>
        <row r="35">
          <cell r="A35">
            <v>33</v>
          </cell>
        </row>
        <row r="36">
          <cell r="A36">
            <v>238</v>
          </cell>
        </row>
        <row r="37">
          <cell r="A37">
            <v>317</v>
          </cell>
        </row>
        <row r="38">
          <cell r="A38">
            <v>60</v>
          </cell>
        </row>
        <row r="39">
          <cell r="A39">
            <v>395</v>
          </cell>
        </row>
        <row r="40">
          <cell r="A40">
            <v>185</v>
          </cell>
        </row>
        <row r="41">
          <cell r="A41">
            <v>563</v>
          </cell>
        </row>
        <row r="42">
          <cell r="A42">
            <v>372</v>
          </cell>
        </row>
        <row r="43">
          <cell r="A43">
            <v>354</v>
          </cell>
        </row>
        <row r="44">
          <cell r="A44">
            <v>79</v>
          </cell>
        </row>
        <row r="45">
          <cell r="A45">
            <v>269</v>
          </cell>
        </row>
        <row r="46">
          <cell r="A46">
            <v>62</v>
          </cell>
        </row>
        <row r="47">
          <cell r="A47">
            <v>635</v>
          </cell>
        </row>
        <row r="48">
          <cell r="A48">
            <v>83</v>
          </cell>
        </row>
        <row r="49">
          <cell r="A49">
            <v>21</v>
          </cell>
        </row>
        <row r="50">
          <cell r="A50">
            <v>204</v>
          </cell>
        </row>
        <row r="51">
          <cell r="A51">
            <v>146</v>
          </cell>
        </row>
        <row r="52">
          <cell r="A52">
            <v>95</v>
          </cell>
        </row>
        <row r="53">
          <cell r="A53">
            <v>296</v>
          </cell>
        </row>
        <row r="54">
          <cell r="A54">
            <v>182</v>
          </cell>
        </row>
      </sheetData>
    </sheetDataSet>
  </externalBook>
</externalLink>
</file>

<file path=xl/externalLinks/externalLink22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564</v>
          </cell>
        </row>
        <row r="3">
          <cell r="A3">
            <v>579</v>
          </cell>
        </row>
        <row r="4">
          <cell r="A4">
            <v>92</v>
          </cell>
        </row>
        <row r="5">
          <cell r="A5">
            <v>612</v>
          </cell>
        </row>
        <row r="6">
          <cell r="A6">
            <v>271</v>
          </cell>
        </row>
        <row r="7">
          <cell r="A7">
            <v>188</v>
          </cell>
        </row>
        <row r="8">
          <cell r="A8">
            <v>105</v>
          </cell>
        </row>
        <row r="9">
          <cell r="A9">
            <v>373</v>
          </cell>
        </row>
        <row r="10">
          <cell r="A10">
            <v>617</v>
          </cell>
        </row>
        <row r="11">
          <cell r="A11">
            <v>243</v>
          </cell>
        </row>
        <row r="12">
          <cell r="A12">
            <v>119</v>
          </cell>
        </row>
        <row r="13">
          <cell r="A13">
            <v>114</v>
          </cell>
        </row>
        <row r="14">
          <cell r="A14">
            <v>398</v>
          </cell>
        </row>
        <row r="15">
          <cell r="A15">
            <v>604</v>
          </cell>
        </row>
        <row r="16">
          <cell r="A16">
            <v>172</v>
          </cell>
        </row>
        <row r="17">
          <cell r="A17">
            <v>627</v>
          </cell>
        </row>
        <row r="18">
          <cell r="A18">
            <v>632</v>
          </cell>
        </row>
        <row r="19">
          <cell r="A19">
            <v>639</v>
          </cell>
        </row>
        <row r="20">
          <cell r="A20">
            <v>12</v>
          </cell>
        </row>
        <row r="21">
          <cell r="A21">
            <v>30</v>
          </cell>
        </row>
        <row r="22">
          <cell r="A22">
            <v>331</v>
          </cell>
        </row>
        <row r="23">
          <cell r="A23">
            <v>325</v>
          </cell>
        </row>
        <row r="24">
          <cell r="A24">
            <v>7</v>
          </cell>
        </row>
        <row r="25">
          <cell r="A25">
            <v>304</v>
          </cell>
        </row>
        <row r="26">
          <cell r="A26">
            <v>608</v>
          </cell>
        </row>
        <row r="27">
          <cell r="A27">
            <v>374</v>
          </cell>
        </row>
        <row r="28">
          <cell r="A28">
            <v>591</v>
          </cell>
        </row>
        <row r="29">
          <cell r="A29">
            <v>661</v>
          </cell>
        </row>
        <row r="30">
          <cell r="A30">
            <v>563</v>
          </cell>
        </row>
        <row r="31">
          <cell r="A31">
            <v>34</v>
          </cell>
        </row>
        <row r="32">
          <cell r="A32">
            <v>337</v>
          </cell>
        </row>
        <row r="33">
          <cell r="A33">
            <v>5</v>
          </cell>
        </row>
        <row r="34">
          <cell r="A34">
            <v>342</v>
          </cell>
        </row>
        <row r="35">
          <cell r="A35">
            <v>254</v>
          </cell>
        </row>
        <row r="36">
          <cell r="A36">
            <v>71</v>
          </cell>
        </row>
        <row r="37">
          <cell r="A37">
            <v>204</v>
          </cell>
        </row>
        <row r="38">
          <cell r="A38">
            <v>379</v>
          </cell>
        </row>
        <row r="39">
          <cell r="A39">
            <v>575</v>
          </cell>
        </row>
        <row r="40">
          <cell r="A40">
            <v>203</v>
          </cell>
        </row>
        <row r="41">
          <cell r="A41">
            <v>390</v>
          </cell>
        </row>
        <row r="42">
          <cell r="A42">
            <v>351</v>
          </cell>
        </row>
        <row r="43">
          <cell r="A43">
            <v>561</v>
          </cell>
        </row>
        <row r="44">
          <cell r="A44">
            <v>245</v>
          </cell>
        </row>
        <row r="45">
          <cell r="A45">
            <v>45</v>
          </cell>
        </row>
        <row r="46">
          <cell r="A46">
            <v>551</v>
          </cell>
        </row>
        <row r="47">
          <cell r="A47">
            <v>85</v>
          </cell>
        </row>
        <row r="48">
          <cell r="A48">
            <v>179</v>
          </cell>
        </row>
        <row r="49">
          <cell r="A49">
            <v>566</v>
          </cell>
        </row>
        <row r="50">
          <cell r="A50">
            <v>554</v>
          </cell>
        </row>
        <row r="51">
          <cell r="A51">
            <v>358</v>
          </cell>
        </row>
        <row r="52">
          <cell r="A52">
            <v>176</v>
          </cell>
        </row>
        <row r="53">
          <cell r="A53">
            <v>330</v>
          </cell>
        </row>
        <row r="54">
          <cell r="A54">
            <v>577</v>
          </cell>
        </row>
      </sheetData>
    </sheetDataSet>
  </externalBook>
</externalLink>
</file>

<file path=xl/externalLinks/externalLink23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126</v>
          </cell>
        </row>
        <row r="3">
          <cell r="A3">
            <v>92</v>
          </cell>
        </row>
        <row r="4">
          <cell r="A4">
            <v>308</v>
          </cell>
        </row>
        <row r="5">
          <cell r="A5">
            <v>85</v>
          </cell>
        </row>
        <row r="6">
          <cell r="A6">
            <v>665</v>
          </cell>
        </row>
        <row r="7">
          <cell r="A7">
            <v>54</v>
          </cell>
        </row>
        <row r="8">
          <cell r="A8">
            <v>76</v>
          </cell>
        </row>
        <row r="9">
          <cell r="A9">
            <v>559</v>
          </cell>
        </row>
        <row r="10">
          <cell r="A10">
            <v>332</v>
          </cell>
        </row>
        <row r="11">
          <cell r="A11">
            <v>251</v>
          </cell>
        </row>
        <row r="12">
          <cell r="A12">
            <v>91</v>
          </cell>
        </row>
        <row r="13">
          <cell r="A13">
            <v>324</v>
          </cell>
        </row>
        <row r="14">
          <cell r="A14">
            <v>172</v>
          </cell>
        </row>
        <row r="15">
          <cell r="A15">
            <v>241</v>
          </cell>
        </row>
        <row r="16">
          <cell r="A16">
            <v>2</v>
          </cell>
        </row>
        <row r="17">
          <cell r="A17">
            <v>63</v>
          </cell>
        </row>
        <row r="18">
          <cell r="A18">
            <v>268</v>
          </cell>
        </row>
        <row r="19">
          <cell r="A19">
            <v>356</v>
          </cell>
        </row>
        <row r="20">
          <cell r="A20">
            <v>367</v>
          </cell>
        </row>
        <row r="21">
          <cell r="A21">
            <v>571</v>
          </cell>
        </row>
        <row r="22">
          <cell r="A22">
            <v>362</v>
          </cell>
        </row>
        <row r="23">
          <cell r="A23">
            <v>288</v>
          </cell>
        </row>
        <row r="24">
          <cell r="A24">
            <v>138</v>
          </cell>
        </row>
        <row r="25">
          <cell r="A25">
            <v>223</v>
          </cell>
        </row>
        <row r="26">
          <cell r="A26">
            <v>32</v>
          </cell>
        </row>
        <row r="27">
          <cell r="A27">
            <v>361</v>
          </cell>
        </row>
        <row r="28">
          <cell r="A28">
            <v>637</v>
          </cell>
        </row>
        <row r="29">
          <cell r="A29">
            <v>174</v>
          </cell>
        </row>
        <row r="30">
          <cell r="A30">
            <v>115</v>
          </cell>
        </row>
        <row r="31">
          <cell r="A31">
            <v>283</v>
          </cell>
        </row>
        <row r="32">
          <cell r="A32">
            <v>640</v>
          </cell>
        </row>
        <row r="33">
          <cell r="A33">
            <v>286</v>
          </cell>
        </row>
        <row r="34">
          <cell r="A34">
            <v>19</v>
          </cell>
        </row>
        <row r="35">
          <cell r="A35">
            <v>16</v>
          </cell>
        </row>
        <row r="36">
          <cell r="A36">
            <v>285</v>
          </cell>
        </row>
        <row r="37">
          <cell r="A37">
            <v>1</v>
          </cell>
        </row>
        <row r="38">
          <cell r="A38">
            <v>603</v>
          </cell>
        </row>
        <row r="39">
          <cell r="A39">
            <v>84</v>
          </cell>
        </row>
        <row r="40">
          <cell r="A40">
            <v>272</v>
          </cell>
        </row>
        <row r="41">
          <cell r="A41">
            <v>26</v>
          </cell>
        </row>
        <row r="42">
          <cell r="A42">
            <v>299</v>
          </cell>
        </row>
        <row r="43">
          <cell r="A43">
            <v>382</v>
          </cell>
        </row>
        <row r="44">
          <cell r="A44">
            <v>310</v>
          </cell>
        </row>
        <row r="45">
          <cell r="A45">
            <v>228</v>
          </cell>
        </row>
        <row r="46">
          <cell r="A46">
            <v>95</v>
          </cell>
        </row>
        <row r="47">
          <cell r="A47">
            <v>301</v>
          </cell>
        </row>
        <row r="48">
          <cell r="A48">
            <v>631</v>
          </cell>
        </row>
        <row r="49">
          <cell r="A49">
            <v>149</v>
          </cell>
        </row>
        <row r="50">
          <cell r="A50">
            <v>163</v>
          </cell>
        </row>
        <row r="51">
          <cell r="A51">
            <v>155</v>
          </cell>
        </row>
        <row r="52">
          <cell r="A52">
            <v>606</v>
          </cell>
        </row>
        <row r="53">
          <cell r="A53">
            <v>185</v>
          </cell>
        </row>
        <row r="54">
          <cell r="A54">
            <v>550</v>
          </cell>
        </row>
      </sheetData>
    </sheetDataSet>
  </externalBook>
</externalLink>
</file>

<file path=xl/externalLinks/externalLink23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66</v>
          </cell>
        </row>
        <row r="3">
          <cell r="A3">
            <v>581</v>
          </cell>
        </row>
        <row r="4">
          <cell r="A4">
            <v>226</v>
          </cell>
        </row>
        <row r="5">
          <cell r="A5">
            <v>20</v>
          </cell>
        </row>
        <row r="6">
          <cell r="A6">
            <v>240</v>
          </cell>
        </row>
        <row r="7">
          <cell r="A7">
            <v>192</v>
          </cell>
        </row>
        <row r="8">
          <cell r="A8">
            <v>117</v>
          </cell>
        </row>
        <row r="9">
          <cell r="A9">
            <v>159</v>
          </cell>
        </row>
        <row r="10">
          <cell r="A10">
            <v>275</v>
          </cell>
        </row>
        <row r="11">
          <cell r="A11">
            <v>565</v>
          </cell>
        </row>
        <row r="12">
          <cell r="A12">
            <v>388</v>
          </cell>
        </row>
        <row r="13">
          <cell r="A13">
            <v>371</v>
          </cell>
        </row>
        <row r="14">
          <cell r="A14">
            <v>656</v>
          </cell>
        </row>
        <row r="15">
          <cell r="A15">
            <v>354</v>
          </cell>
        </row>
        <row r="16">
          <cell r="A16">
            <v>284</v>
          </cell>
        </row>
        <row r="17">
          <cell r="A17">
            <v>91</v>
          </cell>
        </row>
        <row r="18">
          <cell r="A18">
            <v>603</v>
          </cell>
        </row>
        <row r="19">
          <cell r="A19">
            <v>55</v>
          </cell>
        </row>
        <row r="20">
          <cell r="A20">
            <v>661</v>
          </cell>
        </row>
        <row r="21">
          <cell r="A21">
            <v>401</v>
          </cell>
        </row>
        <row r="22">
          <cell r="A22">
            <v>397</v>
          </cell>
        </row>
        <row r="23">
          <cell r="A23">
            <v>143</v>
          </cell>
        </row>
        <row r="24">
          <cell r="A24">
            <v>306</v>
          </cell>
        </row>
        <row r="25">
          <cell r="A25">
            <v>50</v>
          </cell>
        </row>
        <row r="26">
          <cell r="A26">
            <v>558</v>
          </cell>
        </row>
        <row r="27">
          <cell r="A27">
            <v>222</v>
          </cell>
        </row>
        <row r="28">
          <cell r="A28">
            <v>219</v>
          </cell>
        </row>
        <row r="29">
          <cell r="A29">
            <v>2</v>
          </cell>
        </row>
        <row r="30">
          <cell r="A30">
            <v>105</v>
          </cell>
        </row>
        <row r="31">
          <cell r="A31">
            <v>68</v>
          </cell>
        </row>
        <row r="32">
          <cell r="A32">
            <v>193</v>
          </cell>
        </row>
        <row r="33">
          <cell r="A33">
            <v>205</v>
          </cell>
        </row>
        <row r="34">
          <cell r="A34">
            <v>206</v>
          </cell>
        </row>
        <row r="35">
          <cell r="A35">
            <v>643</v>
          </cell>
        </row>
        <row r="36">
          <cell r="A36">
            <v>48</v>
          </cell>
        </row>
        <row r="37">
          <cell r="A37">
            <v>347</v>
          </cell>
        </row>
        <row r="38">
          <cell r="A38">
            <v>86</v>
          </cell>
        </row>
        <row r="39">
          <cell r="A39">
            <v>557</v>
          </cell>
        </row>
        <row r="40">
          <cell r="A40">
            <v>335</v>
          </cell>
        </row>
        <row r="41">
          <cell r="A41">
            <v>236</v>
          </cell>
        </row>
        <row r="42">
          <cell r="A42">
            <v>227</v>
          </cell>
        </row>
        <row r="43">
          <cell r="A43">
            <v>571</v>
          </cell>
        </row>
        <row r="44">
          <cell r="A44">
            <v>162</v>
          </cell>
        </row>
        <row r="45">
          <cell r="A45">
            <v>600</v>
          </cell>
        </row>
        <row r="46">
          <cell r="A46">
            <v>549</v>
          </cell>
        </row>
        <row r="47">
          <cell r="A47">
            <v>579</v>
          </cell>
        </row>
        <row r="48">
          <cell r="A48">
            <v>635</v>
          </cell>
        </row>
        <row r="49">
          <cell r="A49">
            <v>321</v>
          </cell>
        </row>
        <row r="50">
          <cell r="A50">
            <v>394</v>
          </cell>
        </row>
        <row r="51">
          <cell r="A51">
            <v>182</v>
          </cell>
        </row>
        <row r="52">
          <cell r="A52">
            <v>80</v>
          </cell>
        </row>
        <row r="53">
          <cell r="A53">
            <v>251</v>
          </cell>
        </row>
        <row r="54">
          <cell r="A54">
            <v>111</v>
          </cell>
        </row>
      </sheetData>
    </sheetDataSet>
  </externalBook>
</externalLink>
</file>

<file path=xl/externalLinks/externalLink23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324</v>
          </cell>
        </row>
        <row r="3">
          <cell r="A3">
            <v>174</v>
          </cell>
        </row>
        <row r="4">
          <cell r="A4">
            <v>148</v>
          </cell>
        </row>
        <row r="5">
          <cell r="A5">
            <v>572</v>
          </cell>
        </row>
        <row r="6">
          <cell r="A6">
            <v>590</v>
          </cell>
        </row>
        <row r="7">
          <cell r="A7">
            <v>355</v>
          </cell>
        </row>
        <row r="8">
          <cell r="A8">
            <v>241</v>
          </cell>
        </row>
        <row r="9">
          <cell r="A9">
            <v>59</v>
          </cell>
        </row>
        <row r="10">
          <cell r="A10">
            <v>62</v>
          </cell>
        </row>
        <row r="11">
          <cell r="A11">
            <v>380</v>
          </cell>
        </row>
        <row r="12">
          <cell r="A12">
            <v>391</v>
          </cell>
        </row>
        <row r="13">
          <cell r="A13">
            <v>246</v>
          </cell>
        </row>
        <row r="14">
          <cell r="A14">
            <v>0</v>
          </cell>
        </row>
        <row r="15">
          <cell r="A15">
            <v>196</v>
          </cell>
        </row>
        <row r="16">
          <cell r="A16">
            <v>193</v>
          </cell>
        </row>
        <row r="17">
          <cell r="A17">
            <v>160</v>
          </cell>
        </row>
        <row r="18">
          <cell r="A18">
            <v>24</v>
          </cell>
        </row>
        <row r="19">
          <cell r="A19">
            <v>286</v>
          </cell>
        </row>
        <row r="20">
          <cell r="A20">
            <v>594</v>
          </cell>
        </row>
        <row r="21">
          <cell r="A21">
            <v>147</v>
          </cell>
        </row>
        <row r="22">
          <cell r="A22">
            <v>602</v>
          </cell>
        </row>
        <row r="23">
          <cell r="A23">
            <v>395</v>
          </cell>
        </row>
        <row r="24">
          <cell r="A24">
            <v>340</v>
          </cell>
        </row>
        <row r="25">
          <cell r="A25">
            <v>599</v>
          </cell>
        </row>
        <row r="26">
          <cell r="A26">
            <v>571</v>
          </cell>
        </row>
        <row r="27">
          <cell r="A27">
            <v>114</v>
          </cell>
        </row>
        <row r="28">
          <cell r="A28">
            <v>190</v>
          </cell>
        </row>
        <row r="29">
          <cell r="A29">
            <v>665</v>
          </cell>
        </row>
        <row r="30">
          <cell r="A30">
            <v>622</v>
          </cell>
        </row>
        <row r="31">
          <cell r="A31">
            <v>248</v>
          </cell>
        </row>
        <row r="32">
          <cell r="A32">
            <v>322</v>
          </cell>
        </row>
        <row r="33">
          <cell r="A33">
            <v>206</v>
          </cell>
        </row>
        <row r="34">
          <cell r="A34">
            <v>308</v>
          </cell>
        </row>
        <row r="35">
          <cell r="A35">
            <v>14</v>
          </cell>
        </row>
        <row r="36">
          <cell r="A36">
            <v>140</v>
          </cell>
        </row>
        <row r="37">
          <cell r="A37">
            <v>50</v>
          </cell>
        </row>
        <row r="38">
          <cell r="A38">
            <v>556</v>
          </cell>
        </row>
        <row r="39">
          <cell r="A39">
            <v>36</v>
          </cell>
        </row>
        <row r="40">
          <cell r="A40">
            <v>188</v>
          </cell>
        </row>
        <row r="41">
          <cell r="A41">
            <v>162</v>
          </cell>
        </row>
        <row r="42">
          <cell r="A42">
            <v>88</v>
          </cell>
        </row>
        <row r="43">
          <cell r="A43">
            <v>278</v>
          </cell>
        </row>
        <row r="44">
          <cell r="A44">
            <v>323</v>
          </cell>
        </row>
        <row r="45">
          <cell r="A45">
            <v>581</v>
          </cell>
        </row>
        <row r="46">
          <cell r="A46">
            <v>359</v>
          </cell>
        </row>
        <row r="47">
          <cell r="A47">
            <v>211</v>
          </cell>
        </row>
        <row r="48">
          <cell r="A48">
            <v>657</v>
          </cell>
        </row>
        <row r="49">
          <cell r="A49">
            <v>312</v>
          </cell>
        </row>
        <row r="50">
          <cell r="A50">
            <v>216</v>
          </cell>
        </row>
        <row r="51">
          <cell r="A51">
            <v>201</v>
          </cell>
        </row>
        <row r="52">
          <cell r="A52">
            <v>16</v>
          </cell>
        </row>
        <row r="53">
          <cell r="A53">
            <v>293</v>
          </cell>
        </row>
        <row r="54">
          <cell r="A54">
            <v>639</v>
          </cell>
        </row>
      </sheetData>
    </sheetDataSet>
  </externalBook>
</externalLink>
</file>

<file path=xl/externalLinks/externalLink23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391</v>
          </cell>
        </row>
        <row r="3">
          <cell r="A3">
            <v>635</v>
          </cell>
        </row>
        <row r="4">
          <cell r="A4">
            <v>15</v>
          </cell>
        </row>
        <row r="5">
          <cell r="A5">
            <v>118</v>
          </cell>
        </row>
        <row r="6">
          <cell r="A6">
            <v>368</v>
          </cell>
        </row>
        <row r="7">
          <cell r="A7">
            <v>82</v>
          </cell>
        </row>
        <row r="8">
          <cell r="A8">
            <v>119</v>
          </cell>
        </row>
        <row r="9">
          <cell r="A9">
            <v>153</v>
          </cell>
        </row>
        <row r="10">
          <cell r="A10">
            <v>171</v>
          </cell>
        </row>
        <row r="11">
          <cell r="A11">
            <v>236</v>
          </cell>
        </row>
        <row r="12">
          <cell r="A12">
            <v>131</v>
          </cell>
        </row>
        <row r="13">
          <cell r="A13">
            <v>145</v>
          </cell>
        </row>
        <row r="14">
          <cell r="A14">
            <v>349</v>
          </cell>
        </row>
        <row r="15">
          <cell r="A15">
            <v>575</v>
          </cell>
        </row>
        <row r="16">
          <cell r="A16">
            <v>578</v>
          </cell>
        </row>
        <row r="17">
          <cell r="A17">
            <v>611</v>
          </cell>
        </row>
        <row r="18">
          <cell r="A18">
            <v>651</v>
          </cell>
        </row>
        <row r="19">
          <cell r="A19">
            <v>295</v>
          </cell>
        </row>
        <row r="20">
          <cell r="A20">
            <v>55</v>
          </cell>
        </row>
        <row r="21">
          <cell r="A21">
            <v>20</v>
          </cell>
        </row>
        <row r="22">
          <cell r="A22">
            <v>212</v>
          </cell>
        </row>
        <row r="23">
          <cell r="A23">
            <v>164</v>
          </cell>
        </row>
        <row r="24">
          <cell r="A24">
            <v>293</v>
          </cell>
        </row>
        <row r="25">
          <cell r="A25">
            <v>116</v>
          </cell>
        </row>
        <row r="26">
          <cell r="A26">
            <v>586</v>
          </cell>
        </row>
        <row r="27">
          <cell r="A27">
            <v>184</v>
          </cell>
        </row>
        <row r="28">
          <cell r="A28">
            <v>288</v>
          </cell>
        </row>
        <row r="29">
          <cell r="A29">
            <v>618</v>
          </cell>
        </row>
        <row r="30">
          <cell r="A30">
            <v>381</v>
          </cell>
        </row>
        <row r="31">
          <cell r="A31">
            <v>384</v>
          </cell>
        </row>
        <row r="32">
          <cell r="A32">
            <v>345</v>
          </cell>
        </row>
        <row r="33">
          <cell r="A33">
            <v>207</v>
          </cell>
        </row>
        <row r="34">
          <cell r="A34">
            <v>606</v>
          </cell>
        </row>
        <row r="35">
          <cell r="A35">
            <v>620</v>
          </cell>
        </row>
        <row r="36">
          <cell r="A36">
            <v>159</v>
          </cell>
        </row>
        <row r="37">
          <cell r="A37">
            <v>393</v>
          </cell>
        </row>
        <row r="38">
          <cell r="A38">
            <v>644</v>
          </cell>
        </row>
        <row r="39">
          <cell r="A39">
            <v>327</v>
          </cell>
        </row>
        <row r="40">
          <cell r="A40">
            <v>621</v>
          </cell>
        </row>
        <row r="41">
          <cell r="A41">
            <v>22</v>
          </cell>
        </row>
        <row r="42">
          <cell r="A42">
            <v>78</v>
          </cell>
        </row>
        <row r="43">
          <cell r="A43">
            <v>96</v>
          </cell>
        </row>
        <row r="44">
          <cell r="A44">
            <v>552</v>
          </cell>
        </row>
        <row r="45">
          <cell r="A45">
            <v>363</v>
          </cell>
        </row>
        <row r="46">
          <cell r="A46">
            <v>102</v>
          </cell>
        </row>
        <row r="47">
          <cell r="A47">
            <v>359</v>
          </cell>
        </row>
        <row r="48">
          <cell r="A48">
            <v>634</v>
          </cell>
        </row>
        <row r="49">
          <cell r="A49">
            <v>198</v>
          </cell>
        </row>
        <row r="50">
          <cell r="A50">
            <v>113</v>
          </cell>
        </row>
        <row r="51">
          <cell r="A51">
            <v>568</v>
          </cell>
        </row>
        <row r="52">
          <cell r="A52">
            <v>47</v>
          </cell>
        </row>
        <row r="53">
          <cell r="A53">
            <v>579</v>
          </cell>
        </row>
        <row r="54">
          <cell r="A54">
            <v>241</v>
          </cell>
        </row>
      </sheetData>
    </sheetDataSet>
  </externalBook>
</externalLink>
</file>

<file path=xl/externalLinks/externalLink23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59</v>
          </cell>
        </row>
        <row r="3">
          <cell r="A3">
            <v>244</v>
          </cell>
        </row>
        <row r="4">
          <cell r="A4">
            <v>304</v>
          </cell>
        </row>
        <row r="5">
          <cell r="A5">
            <v>113</v>
          </cell>
        </row>
        <row r="6">
          <cell r="A6">
            <v>125</v>
          </cell>
        </row>
        <row r="7">
          <cell r="A7">
            <v>290</v>
          </cell>
        </row>
        <row r="8">
          <cell r="A8">
            <v>144</v>
          </cell>
        </row>
        <row r="9">
          <cell r="A9">
            <v>99</v>
          </cell>
        </row>
        <row r="10">
          <cell r="A10">
            <v>375</v>
          </cell>
        </row>
        <row r="11">
          <cell r="A11">
            <v>366</v>
          </cell>
        </row>
        <row r="12">
          <cell r="A12">
            <v>620</v>
          </cell>
        </row>
        <row r="13">
          <cell r="A13">
            <v>79</v>
          </cell>
        </row>
        <row r="14">
          <cell r="A14">
            <v>378</v>
          </cell>
        </row>
        <row r="15">
          <cell r="A15">
            <v>89</v>
          </cell>
        </row>
        <row r="16">
          <cell r="A16">
            <v>268</v>
          </cell>
        </row>
        <row r="17">
          <cell r="A17">
            <v>337</v>
          </cell>
        </row>
        <row r="18">
          <cell r="A18">
            <v>653</v>
          </cell>
        </row>
        <row r="19">
          <cell r="A19">
            <v>40</v>
          </cell>
        </row>
        <row r="20">
          <cell r="A20">
            <v>179</v>
          </cell>
        </row>
        <row r="21">
          <cell r="A21">
            <v>139</v>
          </cell>
        </row>
        <row r="22">
          <cell r="A22">
            <v>343</v>
          </cell>
        </row>
        <row r="23">
          <cell r="A23">
            <v>573</v>
          </cell>
        </row>
        <row r="24">
          <cell r="A24">
            <v>43</v>
          </cell>
        </row>
        <row r="25">
          <cell r="A25">
            <v>189</v>
          </cell>
        </row>
        <row r="26">
          <cell r="A26">
            <v>385</v>
          </cell>
        </row>
        <row r="27">
          <cell r="A27">
            <v>27</v>
          </cell>
        </row>
        <row r="28">
          <cell r="A28">
            <v>210</v>
          </cell>
        </row>
        <row r="29">
          <cell r="A29">
            <v>181</v>
          </cell>
        </row>
        <row r="30">
          <cell r="A30">
            <v>611</v>
          </cell>
        </row>
        <row r="31">
          <cell r="A31">
            <v>636</v>
          </cell>
        </row>
        <row r="32">
          <cell r="A32">
            <v>553</v>
          </cell>
        </row>
        <row r="33">
          <cell r="A33">
            <v>6</v>
          </cell>
        </row>
        <row r="34">
          <cell r="A34">
            <v>602</v>
          </cell>
        </row>
        <row r="35">
          <cell r="A35">
            <v>362</v>
          </cell>
        </row>
        <row r="36">
          <cell r="A36">
            <v>291</v>
          </cell>
        </row>
        <row r="37">
          <cell r="A37">
            <v>194</v>
          </cell>
        </row>
        <row r="38">
          <cell r="A38">
            <v>365</v>
          </cell>
        </row>
        <row r="39">
          <cell r="A39">
            <v>64</v>
          </cell>
        </row>
        <row r="40">
          <cell r="A40">
            <v>203</v>
          </cell>
        </row>
        <row r="41">
          <cell r="A41">
            <v>666</v>
          </cell>
        </row>
        <row r="42">
          <cell r="A42">
            <v>202</v>
          </cell>
        </row>
        <row r="43">
          <cell r="A43">
            <v>245</v>
          </cell>
        </row>
        <row r="44">
          <cell r="A44">
            <v>616</v>
          </cell>
        </row>
        <row r="45">
          <cell r="A45">
            <v>649</v>
          </cell>
        </row>
        <row r="46">
          <cell r="A46">
            <v>374</v>
          </cell>
        </row>
        <row r="47">
          <cell r="A47">
            <v>583</v>
          </cell>
        </row>
        <row r="48">
          <cell r="A48">
            <v>324</v>
          </cell>
        </row>
        <row r="49">
          <cell r="A49">
            <v>642</v>
          </cell>
        </row>
        <row r="50">
          <cell r="A50">
            <v>359</v>
          </cell>
        </row>
        <row r="51">
          <cell r="A51">
            <v>209</v>
          </cell>
        </row>
        <row r="52">
          <cell r="A52">
            <v>274</v>
          </cell>
        </row>
        <row r="53">
          <cell r="A53">
            <v>168</v>
          </cell>
        </row>
        <row r="54">
          <cell r="A54">
            <v>101</v>
          </cell>
        </row>
      </sheetData>
    </sheetDataSet>
  </externalBook>
</externalLink>
</file>

<file path=xl/externalLinks/externalLink23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617</v>
          </cell>
        </row>
        <row r="3">
          <cell r="A3">
            <v>551</v>
          </cell>
        </row>
        <row r="4">
          <cell r="A4">
            <v>220</v>
          </cell>
        </row>
        <row r="5">
          <cell r="A5">
            <v>586</v>
          </cell>
        </row>
        <row r="6">
          <cell r="A6">
            <v>145</v>
          </cell>
        </row>
        <row r="7">
          <cell r="A7">
            <v>25</v>
          </cell>
        </row>
        <row r="8">
          <cell r="A8">
            <v>38</v>
          </cell>
        </row>
        <row r="9">
          <cell r="A9">
            <v>89</v>
          </cell>
        </row>
        <row r="10">
          <cell r="A10">
            <v>285</v>
          </cell>
        </row>
        <row r="11">
          <cell r="A11">
            <v>12</v>
          </cell>
        </row>
        <row r="12">
          <cell r="A12">
            <v>94</v>
          </cell>
        </row>
        <row r="13">
          <cell r="A13">
            <v>622</v>
          </cell>
        </row>
        <row r="14">
          <cell r="A14">
            <v>11</v>
          </cell>
        </row>
        <row r="15">
          <cell r="A15">
            <v>567</v>
          </cell>
        </row>
        <row r="16">
          <cell r="A16">
            <v>294</v>
          </cell>
        </row>
        <row r="17">
          <cell r="A17">
            <v>275</v>
          </cell>
        </row>
        <row r="18">
          <cell r="A18">
            <v>29</v>
          </cell>
        </row>
        <row r="19">
          <cell r="A19">
            <v>241</v>
          </cell>
        </row>
        <row r="20">
          <cell r="A20">
            <v>332</v>
          </cell>
        </row>
        <row r="21">
          <cell r="A21">
            <v>169</v>
          </cell>
        </row>
        <row r="22">
          <cell r="A22">
            <v>270</v>
          </cell>
        </row>
        <row r="23">
          <cell r="A23">
            <v>113</v>
          </cell>
        </row>
        <row r="24">
          <cell r="A24">
            <v>230</v>
          </cell>
        </row>
        <row r="25">
          <cell r="A25">
            <v>82</v>
          </cell>
        </row>
        <row r="26">
          <cell r="A26">
            <v>244</v>
          </cell>
        </row>
        <row r="27">
          <cell r="A27">
            <v>320</v>
          </cell>
        </row>
        <row r="28">
          <cell r="A28">
            <v>177</v>
          </cell>
        </row>
        <row r="29">
          <cell r="A29">
            <v>365</v>
          </cell>
        </row>
        <row r="30">
          <cell r="A30">
            <v>16</v>
          </cell>
        </row>
        <row r="31">
          <cell r="A31">
            <v>21</v>
          </cell>
        </row>
        <row r="32">
          <cell r="A32">
            <v>658</v>
          </cell>
        </row>
        <row r="33">
          <cell r="A33">
            <v>563</v>
          </cell>
        </row>
        <row r="34">
          <cell r="A34">
            <v>263</v>
          </cell>
        </row>
        <row r="35">
          <cell r="A35">
            <v>377</v>
          </cell>
        </row>
        <row r="36">
          <cell r="A36">
            <v>232</v>
          </cell>
        </row>
        <row r="37">
          <cell r="A37">
            <v>559</v>
          </cell>
        </row>
        <row r="38">
          <cell r="A38">
            <v>3</v>
          </cell>
        </row>
        <row r="39">
          <cell r="A39">
            <v>358</v>
          </cell>
        </row>
        <row r="40">
          <cell r="A40">
            <v>200</v>
          </cell>
        </row>
        <row r="41">
          <cell r="A41">
            <v>144</v>
          </cell>
        </row>
        <row r="42">
          <cell r="A42">
            <v>399</v>
          </cell>
        </row>
        <row r="43">
          <cell r="A43">
            <v>180</v>
          </cell>
        </row>
        <row r="44">
          <cell r="A44">
            <v>17</v>
          </cell>
        </row>
        <row r="45">
          <cell r="A45">
            <v>260</v>
          </cell>
        </row>
        <row r="46">
          <cell r="A46">
            <v>242</v>
          </cell>
        </row>
        <row r="47">
          <cell r="A47">
            <v>623</v>
          </cell>
        </row>
        <row r="48">
          <cell r="A48">
            <v>382</v>
          </cell>
        </row>
        <row r="49">
          <cell r="A49">
            <v>269</v>
          </cell>
        </row>
        <row r="50">
          <cell r="A50">
            <v>360</v>
          </cell>
        </row>
        <row r="51">
          <cell r="A51">
            <v>125</v>
          </cell>
        </row>
        <row r="52">
          <cell r="A52">
            <v>63</v>
          </cell>
        </row>
        <row r="53">
          <cell r="A53">
            <v>339</v>
          </cell>
        </row>
        <row r="54">
          <cell r="A54">
            <v>171</v>
          </cell>
        </row>
      </sheetData>
    </sheetDataSet>
  </externalBook>
</externalLink>
</file>

<file path=xl/externalLinks/externalLink23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149</v>
          </cell>
        </row>
        <row r="3">
          <cell r="A3">
            <v>204</v>
          </cell>
        </row>
        <row r="4">
          <cell r="A4">
            <v>638</v>
          </cell>
        </row>
        <row r="5">
          <cell r="A5">
            <v>79</v>
          </cell>
        </row>
        <row r="6">
          <cell r="A6">
            <v>92</v>
          </cell>
        </row>
        <row r="7">
          <cell r="A7">
            <v>331</v>
          </cell>
        </row>
        <row r="8">
          <cell r="A8">
            <v>365</v>
          </cell>
        </row>
        <row r="9">
          <cell r="A9">
            <v>110</v>
          </cell>
        </row>
        <row r="10">
          <cell r="A10">
            <v>99</v>
          </cell>
        </row>
        <row r="11">
          <cell r="A11">
            <v>214</v>
          </cell>
        </row>
        <row r="12">
          <cell r="A12">
            <v>337</v>
          </cell>
        </row>
        <row r="13">
          <cell r="A13">
            <v>239</v>
          </cell>
        </row>
        <row r="14">
          <cell r="A14">
            <v>576</v>
          </cell>
        </row>
        <row r="15">
          <cell r="A15">
            <v>579</v>
          </cell>
        </row>
        <row r="16">
          <cell r="A16">
            <v>303</v>
          </cell>
        </row>
        <row r="17">
          <cell r="A17">
            <v>550</v>
          </cell>
        </row>
        <row r="18">
          <cell r="A18">
            <v>268</v>
          </cell>
        </row>
        <row r="19">
          <cell r="A19">
            <v>264</v>
          </cell>
        </row>
        <row r="20">
          <cell r="A20">
            <v>24</v>
          </cell>
        </row>
        <row r="21">
          <cell r="A21">
            <v>34</v>
          </cell>
        </row>
        <row r="22">
          <cell r="A22">
            <v>57</v>
          </cell>
        </row>
        <row r="23">
          <cell r="A23">
            <v>49</v>
          </cell>
        </row>
        <row r="24">
          <cell r="A24">
            <v>549</v>
          </cell>
        </row>
        <row r="25">
          <cell r="A25">
            <v>644</v>
          </cell>
        </row>
        <row r="26">
          <cell r="A26">
            <v>80</v>
          </cell>
        </row>
        <row r="27">
          <cell r="A27">
            <v>64</v>
          </cell>
        </row>
        <row r="28">
          <cell r="A28">
            <v>262</v>
          </cell>
        </row>
        <row r="29">
          <cell r="A29">
            <v>197</v>
          </cell>
        </row>
        <row r="30">
          <cell r="A30">
            <v>278</v>
          </cell>
        </row>
        <row r="31">
          <cell r="A31">
            <v>121</v>
          </cell>
        </row>
        <row r="32">
          <cell r="A32">
            <v>395</v>
          </cell>
        </row>
        <row r="33">
          <cell r="A33">
            <v>295</v>
          </cell>
        </row>
        <row r="34">
          <cell r="A34">
            <v>13</v>
          </cell>
        </row>
        <row r="35">
          <cell r="A35">
            <v>621</v>
          </cell>
        </row>
        <row r="36">
          <cell r="A36">
            <v>169</v>
          </cell>
        </row>
        <row r="37">
          <cell r="A37">
            <v>275</v>
          </cell>
        </row>
        <row r="38">
          <cell r="A38">
            <v>218</v>
          </cell>
        </row>
        <row r="39">
          <cell r="A39">
            <v>191</v>
          </cell>
        </row>
        <row r="40">
          <cell r="A40">
            <v>319</v>
          </cell>
        </row>
        <row r="41">
          <cell r="A41">
            <v>249</v>
          </cell>
        </row>
        <row r="42">
          <cell r="A42">
            <v>216</v>
          </cell>
        </row>
        <row r="43">
          <cell r="A43">
            <v>63</v>
          </cell>
        </row>
        <row r="44">
          <cell r="A44">
            <v>236</v>
          </cell>
        </row>
        <row r="45">
          <cell r="A45">
            <v>601</v>
          </cell>
        </row>
        <row r="46">
          <cell r="A46">
            <v>16</v>
          </cell>
        </row>
        <row r="47">
          <cell r="A47">
            <v>563</v>
          </cell>
        </row>
        <row r="48">
          <cell r="A48">
            <v>584</v>
          </cell>
        </row>
        <row r="49">
          <cell r="A49">
            <v>7</v>
          </cell>
        </row>
        <row r="50">
          <cell r="A50">
            <v>47</v>
          </cell>
        </row>
        <row r="51">
          <cell r="A51">
            <v>170</v>
          </cell>
        </row>
        <row r="52">
          <cell r="A52">
            <v>654</v>
          </cell>
        </row>
        <row r="53">
          <cell r="A53">
            <v>327</v>
          </cell>
        </row>
        <row r="54">
          <cell r="A54">
            <v>130</v>
          </cell>
        </row>
      </sheetData>
    </sheetDataSet>
  </externalBook>
</externalLink>
</file>

<file path=xl/externalLinks/externalLink23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342</v>
          </cell>
        </row>
        <row r="3">
          <cell r="A3">
            <v>80</v>
          </cell>
        </row>
        <row r="4">
          <cell r="A4">
            <v>149</v>
          </cell>
        </row>
        <row r="5">
          <cell r="A5">
            <v>111</v>
          </cell>
        </row>
        <row r="6">
          <cell r="A6">
            <v>587</v>
          </cell>
        </row>
        <row r="7">
          <cell r="A7">
            <v>113</v>
          </cell>
        </row>
        <row r="8">
          <cell r="A8">
            <v>624</v>
          </cell>
        </row>
        <row r="9">
          <cell r="A9">
            <v>574</v>
          </cell>
        </row>
        <row r="10">
          <cell r="A10">
            <v>181</v>
          </cell>
        </row>
        <row r="11">
          <cell r="A11">
            <v>52</v>
          </cell>
        </row>
        <row r="12">
          <cell r="A12">
            <v>130</v>
          </cell>
        </row>
        <row r="13">
          <cell r="A13">
            <v>307</v>
          </cell>
        </row>
        <row r="14">
          <cell r="A14">
            <v>8</v>
          </cell>
        </row>
        <row r="15">
          <cell r="A15">
            <v>376</v>
          </cell>
        </row>
        <row r="16">
          <cell r="A16">
            <v>202</v>
          </cell>
        </row>
        <row r="17">
          <cell r="A17">
            <v>251</v>
          </cell>
        </row>
        <row r="18">
          <cell r="A18">
            <v>23</v>
          </cell>
        </row>
        <row r="19">
          <cell r="A19">
            <v>15</v>
          </cell>
        </row>
        <row r="20">
          <cell r="A20">
            <v>318</v>
          </cell>
        </row>
        <row r="21">
          <cell r="A21">
            <v>350</v>
          </cell>
        </row>
        <row r="22">
          <cell r="A22">
            <v>85</v>
          </cell>
        </row>
        <row r="23">
          <cell r="A23">
            <v>580</v>
          </cell>
        </row>
        <row r="24">
          <cell r="A24">
            <v>282</v>
          </cell>
        </row>
        <row r="25">
          <cell r="A25">
            <v>66</v>
          </cell>
        </row>
        <row r="26">
          <cell r="A26">
            <v>238</v>
          </cell>
        </row>
        <row r="27">
          <cell r="A27">
            <v>41</v>
          </cell>
        </row>
        <row r="28">
          <cell r="A28">
            <v>398</v>
          </cell>
        </row>
        <row r="29">
          <cell r="A29">
            <v>287</v>
          </cell>
        </row>
        <row r="30">
          <cell r="A30">
            <v>260</v>
          </cell>
        </row>
        <row r="31">
          <cell r="A31">
            <v>661</v>
          </cell>
        </row>
        <row r="32">
          <cell r="A32">
            <v>592</v>
          </cell>
        </row>
        <row r="33">
          <cell r="A33">
            <v>182</v>
          </cell>
        </row>
        <row r="34">
          <cell r="A34">
            <v>191</v>
          </cell>
        </row>
        <row r="35">
          <cell r="A35">
            <v>58</v>
          </cell>
        </row>
        <row r="36">
          <cell r="A36">
            <v>165</v>
          </cell>
        </row>
        <row r="37">
          <cell r="A37">
            <v>10</v>
          </cell>
        </row>
        <row r="38">
          <cell r="A38">
            <v>266</v>
          </cell>
        </row>
        <row r="39">
          <cell r="A39">
            <v>237</v>
          </cell>
        </row>
        <row r="40">
          <cell r="A40">
            <v>645</v>
          </cell>
        </row>
        <row r="41">
          <cell r="A41">
            <v>105</v>
          </cell>
        </row>
        <row r="42">
          <cell r="A42">
            <v>352</v>
          </cell>
        </row>
        <row r="43">
          <cell r="A43">
            <v>161</v>
          </cell>
        </row>
        <row r="44">
          <cell r="A44">
            <v>37</v>
          </cell>
        </row>
        <row r="45">
          <cell r="A45">
            <v>0</v>
          </cell>
        </row>
        <row r="46">
          <cell r="A46">
            <v>47</v>
          </cell>
        </row>
        <row r="47">
          <cell r="A47">
            <v>213</v>
          </cell>
        </row>
        <row r="48">
          <cell r="A48">
            <v>569</v>
          </cell>
        </row>
        <row r="49">
          <cell r="A49">
            <v>217</v>
          </cell>
        </row>
        <row r="50">
          <cell r="A50">
            <v>400</v>
          </cell>
        </row>
        <row r="51">
          <cell r="A51">
            <v>124</v>
          </cell>
        </row>
        <row r="52">
          <cell r="A52">
            <v>606</v>
          </cell>
        </row>
        <row r="53">
          <cell r="A53">
            <v>200</v>
          </cell>
        </row>
        <row r="54">
          <cell r="A54">
            <v>27</v>
          </cell>
        </row>
      </sheetData>
    </sheetDataSet>
  </externalBook>
</externalLink>
</file>

<file path=xl/externalLinks/externalLink23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597</v>
          </cell>
        </row>
        <row r="3">
          <cell r="A3">
            <v>559</v>
          </cell>
        </row>
        <row r="4">
          <cell r="A4">
            <v>100</v>
          </cell>
        </row>
        <row r="5">
          <cell r="A5">
            <v>549</v>
          </cell>
        </row>
        <row r="6">
          <cell r="A6">
            <v>108</v>
          </cell>
        </row>
        <row r="7">
          <cell r="A7">
            <v>207</v>
          </cell>
        </row>
        <row r="8">
          <cell r="A8">
            <v>622</v>
          </cell>
        </row>
        <row r="9">
          <cell r="A9">
            <v>206</v>
          </cell>
        </row>
        <row r="10">
          <cell r="A10">
            <v>651</v>
          </cell>
        </row>
        <row r="11">
          <cell r="A11">
            <v>130</v>
          </cell>
        </row>
        <row r="12">
          <cell r="A12">
            <v>579</v>
          </cell>
        </row>
        <row r="13">
          <cell r="A13">
            <v>28</v>
          </cell>
        </row>
        <row r="14">
          <cell r="A14">
            <v>378</v>
          </cell>
        </row>
        <row r="15">
          <cell r="A15">
            <v>148</v>
          </cell>
        </row>
        <row r="16">
          <cell r="A16">
            <v>635</v>
          </cell>
        </row>
        <row r="17">
          <cell r="A17">
            <v>243</v>
          </cell>
        </row>
        <row r="18">
          <cell r="A18">
            <v>259</v>
          </cell>
        </row>
        <row r="19">
          <cell r="A19">
            <v>272</v>
          </cell>
        </row>
        <row r="20">
          <cell r="A20">
            <v>196</v>
          </cell>
        </row>
        <row r="21">
          <cell r="A21">
            <v>626</v>
          </cell>
        </row>
        <row r="22">
          <cell r="A22">
            <v>361</v>
          </cell>
        </row>
        <row r="23">
          <cell r="A23">
            <v>601</v>
          </cell>
        </row>
        <row r="24">
          <cell r="A24">
            <v>604</v>
          </cell>
        </row>
        <row r="25">
          <cell r="A25">
            <v>318</v>
          </cell>
        </row>
        <row r="26">
          <cell r="A26">
            <v>25</v>
          </cell>
        </row>
        <row r="27">
          <cell r="A27">
            <v>307</v>
          </cell>
        </row>
        <row r="28">
          <cell r="A28">
            <v>82</v>
          </cell>
        </row>
        <row r="29">
          <cell r="A29">
            <v>105</v>
          </cell>
        </row>
        <row r="30">
          <cell r="A30">
            <v>289</v>
          </cell>
        </row>
        <row r="31">
          <cell r="A31">
            <v>169</v>
          </cell>
        </row>
        <row r="32">
          <cell r="A32">
            <v>248</v>
          </cell>
        </row>
        <row r="33">
          <cell r="A33">
            <v>369</v>
          </cell>
        </row>
        <row r="34">
          <cell r="A34">
            <v>34</v>
          </cell>
        </row>
        <row r="35">
          <cell r="A35">
            <v>65</v>
          </cell>
        </row>
        <row r="36">
          <cell r="A36">
            <v>141</v>
          </cell>
        </row>
        <row r="37">
          <cell r="A37">
            <v>628</v>
          </cell>
        </row>
        <row r="38">
          <cell r="A38">
            <v>592</v>
          </cell>
        </row>
        <row r="39">
          <cell r="A39">
            <v>591</v>
          </cell>
        </row>
        <row r="40">
          <cell r="A40">
            <v>106</v>
          </cell>
        </row>
        <row r="41">
          <cell r="A41">
            <v>67</v>
          </cell>
        </row>
        <row r="42">
          <cell r="A42">
            <v>188</v>
          </cell>
        </row>
        <row r="43">
          <cell r="A43">
            <v>220</v>
          </cell>
        </row>
        <row r="44">
          <cell r="A44">
            <v>180</v>
          </cell>
        </row>
        <row r="45">
          <cell r="A45">
            <v>41</v>
          </cell>
        </row>
        <row r="46">
          <cell r="A46">
            <v>250</v>
          </cell>
        </row>
        <row r="47">
          <cell r="A47">
            <v>365</v>
          </cell>
        </row>
        <row r="48">
          <cell r="A48">
            <v>654</v>
          </cell>
        </row>
        <row r="49">
          <cell r="A49">
            <v>53</v>
          </cell>
        </row>
        <row r="50">
          <cell r="A50">
            <v>268</v>
          </cell>
        </row>
        <row r="51">
          <cell r="A51">
            <v>157</v>
          </cell>
        </row>
        <row r="52">
          <cell r="A52">
            <v>568</v>
          </cell>
        </row>
        <row r="53">
          <cell r="A53">
            <v>582</v>
          </cell>
        </row>
        <row r="54">
          <cell r="A54">
            <v>564</v>
          </cell>
        </row>
      </sheetData>
    </sheetDataSet>
  </externalBook>
</externalLink>
</file>

<file path=xl/externalLinks/externalLink23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76</v>
          </cell>
        </row>
        <row r="3">
          <cell r="A3">
            <v>57</v>
          </cell>
        </row>
        <row r="4">
          <cell r="A4">
            <v>645</v>
          </cell>
        </row>
        <row r="5">
          <cell r="A5">
            <v>586</v>
          </cell>
        </row>
        <row r="6">
          <cell r="A6">
            <v>400</v>
          </cell>
        </row>
        <row r="7">
          <cell r="A7">
            <v>378</v>
          </cell>
        </row>
        <row r="8">
          <cell r="A8">
            <v>342</v>
          </cell>
        </row>
        <row r="9">
          <cell r="A9">
            <v>656</v>
          </cell>
        </row>
        <row r="10">
          <cell r="A10">
            <v>601</v>
          </cell>
        </row>
        <row r="11">
          <cell r="A11">
            <v>24</v>
          </cell>
        </row>
        <row r="12">
          <cell r="A12">
            <v>192</v>
          </cell>
        </row>
        <row r="13">
          <cell r="A13">
            <v>211</v>
          </cell>
        </row>
        <row r="14">
          <cell r="A14">
            <v>110</v>
          </cell>
        </row>
        <row r="15">
          <cell r="A15">
            <v>598</v>
          </cell>
        </row>
        <row r="16">
          <cell r="A16">
            <v>242</v>
          </cell>
        </row>
        <row r="17">
          <cell r="A17">
            <v>642</v>
          </cell>
        </row>
        <row r="18">
          <cell r="A18">
            <v>563</v>
          </cell>
        </row>
        <row r="19">
          <cell r="A19">
            <v>392</v>
          </cell>
        </row>
        <row r="20">
          <cell r="A20">
            <v>77</v>
          </cell>
        </row>
        <row r="21">
          <cell r="A21">
            <v>283</v>
          </cell>
        </row>
        <row r="22">
          <cell r="A22">
            <v>74</v>
          </cell>
        </row>
        <row r="23">
          <cell r="A23">
            <v>291</v>
          </cell>
        </row>
        <row r="24">
          <cell r="A24">
            <v>6</v>
          </cell>
        </row>
        <row r="25">
          <cell r="A25">
            <v>317</v>
          </cell>
        </row>
        <row r="26">
          <cell r="A26">
            <v>313</v>
          </cell>
        </row>
        <row r="27">
          <cell r="A27">
            <v>399</v>
          </cell>
        </row>
        <row r="28">
          <cell r="A28">
            <v>385</v>
          </cell>
        </row>
        <row r="29">
          <cell r="A29">
            <v>215</v>
          </cell>
        </row>
        <row r="30">
          <cell r="A30">
            <v>237</v>
          </cell>
        </row>
        <row r="31">
          <cell r="A31">
            <v>180</v>
          </cell>
        </row>
        <row r="32">
          <cell r="A32">
            <v>602</v>
          </cell>
        </row>
        <row r="33">
          <cell r="A33">
            <v>173</v>
          </cell>
        </row>
        <row r="34">
          <cell r="A34">
            <v>298</v>
          </cell>
        </row>
        <row r="35">
          <cell r="A35">
            <v>193</v>
          </cell>
        </row>
        <row r="36">
          <cell r="A36">
            <v>223</v>
          </cell>
        </row>
        <row r="37">
          <cell r="A37">
            <v>246</v>
          </cell>
        </row>
        <row r="38">
          <cell r="A38">
            <v>163</v>
          </cell>
        </row>
        <row r="39">
          <cell r="A39">
            <v>87</v>
          </cell>
        </row>
        <row r="40">
          <cell r="A40">
            <v>64</v>
          </cell>
        </row>
        <row r="41">
          <cell r="A41">
            <v>305</v>
          </cell>
        </row>
        <row r="42">
          <cell r="A42">
            <v>651</v>
          </cell>
        </row>
        <row r="43">
          <cell r="A43">
            <v>31</v>
          </cell>
        </row>
        <row r="44">
          <cell r="A44">
            <v>206</v>
          </cell>
        </row>
        <row r="45">
          <cell r="A45">
            <v>655</v>
          </cell>
        </row>
        <row r="46">
          <cell r="A46">
            <v>28</v>
          </cell>
        </row>
        <row r="47">
          <cell r="A47">
            <v>179</v>
          </cell>
        </row>
        <row r="48">
          <cell r="A48">
            <v>583</v>
          </cell>
        </row>
        <row r="49">
          <cell r="A49">
            <v>132</v>
          </cell>
        </row>
        <row r="50">
          <cell r="A50">
            <v>323</v>
          </cell>
        </row>
        <row r="51">
          <cell r="A51">
            <v>402</v>
          </cell>
        </row>
        <row r="52">
          <cell r="A52">
            <v>565</v>
          </cell>
        </row>
        <row r="53">
          <cell r="A53">
            <v>169</v>
          </cell>
        </row>
        <row r="54">
          <cell r="A54">
            <v>128</v>
          </cell>
        </row>
      </sheetData>
    </sheetDataSet>
  </externalBook>
</externalLink>
</file>

<file path=xl/externalLinks/externalLink24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</v>
          </cell>
        </row>
        <row r="3">
          <cell r="A3">
            <v>641</v>
          </cell>
        </row>
        <row r="4">
          <cell r="A4">
            <v>168</v>
          </cell>
        </row>
        <row r="5">
          <cell r="A5">
            <v>136</v>
          </cell>
        </row>
        <row r="6">
          <cell r="A6">
            <v>0</v>
          </cell>
        </row>
        <row r="7">
          <cell r="A7">
            <v>38</v>
          </cell>
        </row>
        <row r="8">
          <cell r="A8">
            <v>638</v>
          </cell>
        </row>
        <row r="9">
          <cell r="A9">
            <v>562</v>
          </cell>
        </row>
        <row r="10">
          <cell r="A10">
            <v>124</v>
          </cell>
        </row>
        <row r="11">
          <cell r="A11">
            <v>557</v>
          </cell>
        </row>
        <row r="12">
          <cell r="A12">
            <v>278</v>
          </cell>
        </row>
        <row r="13">
          <cell r="A13">
            <v>636</v>
          </cell>
        </row>
        <row r="14">
          <cell r="A14">
            <v>58</v>
          </cell>
        </row>
        <row r="15">
          <cell r="A15">
            <v>126</v>
          </cell>
        </row>
        <row r="16">
          <cell r="A16">
            <v>29</v>
          </cell>
        </row>
        <row r="17">
          <cell r="A17">
            <v>228</v>
          </cell>
        </row>
        <row r="18">
          <cell r="A18">
            <v>280</v>
          </cell>
        </row>
        <row r="19">
          <cell r="A19">
            <v>114</v>
          </cell>
        </row>
        <row r="20">
          <cell r="A20">
            <v>585</v>
          </cell>
        </row>
        <row r="21">
          <cell r="A21">
            <v>53</v>
          </cell>
        </row>
        <row r="22">
          <cell r="A22">
            <v>273</v>
          </cell>
        </row>
        <row r="23">
          <cell r="A23">
            <v>196</v>
          </cell>
        </row>
        <row r="24">
          <cell r="A24">
            <v>337</v>
          </cell>
        </row>
        <row r="25">
          <cell r="A25">
            <v>361</v>
          </cell>
        </row>
        <row r="26">
          <cell r="A26">
            <v>93</v>
          </cell>
        </row>
        <row r="27">
          <cell r="A27">
            <v>589</v>
          </cell>
        </row>
        <row r="28">
          <cell r="A28">
            <v>627</v>
          </cell>
        </row>
        <row r="29">
          <cell r="A29">
            <v>55</v>
          </cell>
        </row>
        <row r="30">
          <cell r="A30">
            <v>261</v>
          </cell>
        </row>
        <row r="31">
          <cell r="A31">
            <v>582</v>
          </cell>
        </row>
        <row r="32">
          <cell r="A32">
            <v>326</v>
          </cell>
        </row>
        <row r="33">
          <cell r="A33">
            <v>275</v>
          </cell>
        </row>
        <row r="34">
          <cell r="A34">
            <v>202</v>
          </cell>
        </row>
        <row r="35">
          <cell r="A35">
            <v>211</v>
          </cell>
        </row>
        <row r="36">
          <cell r="A36">
            <v>344</v>
          </cell>
        </row>
        <row r="37">
          <cell r="A37">
            <v>617</v>
          </cell>
        </row>
        <row r="38">
          <cell r="A38">
            <v>87</v>
          </cell>
        </row>
        <row r="39">
          <cell r="A39">
            <v>579</v>
          </cell>
        </row>
        <row r="40">
          <cell r="A40">
            <v>192</v>
          </cell>
        </row>
        <row r="41">
          <cell r="A41">
            <v>73</v>
          </cell>
        </row>
        <row r="42">
          <cell r="A42">
            <v>89</v>
          </cell>
        </row>
        <row r="43">
          <cell r="A43">
            <v>257</v>
          </cell>
        </row>
        <row r="44">
          <cell r="A44">
            <v>269</v>
          </cell>
        </row>
        <row r="45">
          <cell r="A45">
            <v>312</v>
          </cell>
        </row>
        <row r="46">
          <cell r="A46">
            <v>362</v>
          </cell>
        </row>
        <row r="47">
          <cell r="A47">
            <v>94</v>
          </cell>
        </row>
        <row r="48">
          <cell r="A48">
            <v>21</v>
          </cell>
        </row>
        <row r="49">
          <cell r="A49">
            <v>161</v>
          </cell>
        </row>
        <row r="50">
          <cell r="A50">
            <v>290</v>
          </cell>
        </row>
        <row r="51">
          <cell r="A51">
            <v>618</v>
          </cell>
        </row>
        <row r="52">
          <cell r="A52">
            <v>104</v>
          </cell>
        </row>
        <row r="53">
          <cell r="A53">
            <v>255</v>
          </cell>
        </row>
        <row r="54">
          <cell r="A54">
            <v>630</v>
          </cell>
        </row>
      </sheetData>
    </sheetDataSet>
  </externalBook>
</externalLink>
</file>

<file path=xl/externalLinks/externalLink24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383</v>
          </cell>
        </row>
        <row r="3">
          <cell r="A3">
            <v>380</v>
          </cell>
        </row>
        <row r="4">
          <cell r="A4">
            <v>201</v>
          </cell>
        </row>
        <row r="5">
          <cell r="A5">
            <v>99</v>
          </cell>
        </row>
        <row r="6">
          <cell r="A6">
            <v>263</v>
          </cell>
        </row>
        <row r="7">
          <cell r="A7">
            <v>550</v>
          </cell>
        </row>
        <row r="8">
          <cell r="A8">
            <v>288</v>
          </cell>
        </row>
        <row r="9">
          <cell r="A9">
            <v>204</v>
          </cell>
        </row>
        <row r="10">
          <cell r="A10">
            <v>641</v>
          </cell>
        </row>
        <row r="11">
          <cell r="A11">
            <v>278</v>
          </cell>
        </row>
        <row r="12">
          <cell r="A12">
            <v>599</v>
          </cell>
        </row>
        <row r="13">
          <cell r="A13">
            <v>315</v>
          </cell>
        </row>
        <row r="14">
          <cell r="A14">
            <v>338</v>
          </cell>
        </row>
        <row r="15">
          <cell r="A15">
            <v>331</v>
          </cell>
        </row>
        <row r="16">
          <cell r="A16">
            <v>377</v>
          </cell>
        </row>
        <row r="17">
          <cell r="A17">
            <v>143</v>
          </cell>
        </row>
        <row r="18">
          <cell r="A18">
            <v>111</v>
          </cell>
        </row>
        <row r="19">
          <cell r="A19">
            <v>265</v>
          </cell>
        </row>
        <row r="20">
          <cell r="A20">
            <v>256</v>
          </cell>
        </row>
        <row r="21">
          <cell r="A21">
            <v>141</v>
          </cell>
        </row>
        <row r="22">
          <cell r="A22">
            <v>617</v>
          </cell>
        </row>
        <row r="23">
          <cell r="A23">
            <v>25</v>
          </cell>
        </row>
        <row r="24">
          <cell r="A24">
            <v>225</v>
          </cell>
        </row>
        <row r="25">
          <cell r="A25">
            <v>31</v>
          </cell>
        </row>
        <row r="26">
          <cell r="A26">
            <v>68</v>
          </cell>
        </row>
        <row r="27">
          <cell r="A27">
            <v>72</v>
          </cell>
        </row>
        <row r="28">
          <cell r="A28">
            <v>261</v>
          </cell>
        </row>
        <row r="29">
          <cell r="A29">
            <v>655</v>
          </cell>
        </row>
        <row r="30">
          <cell r="A30">
            <v>109</v>
          </cell>
        </row>
        <row r="31">
          <cell r="A31">
            <v>581</v>
          </cell>
        </row>
        <row r="32">
          <cell r="A32">
            <v>660</v>
          </cell>
        </row>
        <row r="33">
          <cell r="A33">
            <v>138</v>
          </cell>
        </row>
        <row r="34">
          <cell r="A34">
            <v>48</v>
          </cell>
        </row>
        <row r="35">
          <cell r="A35">
            <v>189</v>
          </cell>
        </row>
        <row r="36">
          <cell r="A36">
            <v>260</v>
          </cell>
        </row>
        <row r="37">
          <cell r="A37">
            <v>50</v>
          </cell>
        </row>
        <row r="38">
          <cell r="A38">
            <v>86</v>
          </cell>
        </row>
        <row r="39">
          <cell r="A39">
            <v>142</v>
          </cell>
        </row>
        <row r="40">
          <cell r="A40">
            <v>376</v>
          </cell>
        </row>
        <row r="41">
          <cell r="A41">
            <v>187</v>
          </cell>
        </row>
        <row r="42">
          <cell r="A42">
            <v>628</v>
          </cell>
        </row>
        <row r="43">
          <cell r="A43">
            <v>359</v>
          </cell>
        </row>
        <row r="44">
          <cell r="A44">
            <v>285</v>
          </cell>
        </row>
        <row r="45">
          <cell r="A45">
            <v>269</v>
          </cell>
        </row>
        <row r="46">
          <cell r="A46">
            <v>390</v>
          </cell>
        </row>
        <row r="47">
          <cell r="A47">
            <v>137</v>
          </cell>
        </row>
        <row r="48">
          <cell r="A48">
            <v>131</v>
          </cell>
        </row>
        <row r="49">
          <cell r="A49">
            <v>657</v>
          </cell>
        </row>
        <row r="50">
          <cell r="A50">
            <v>336</v>
          </cell>
        </row>
        <row r="51">
          <cell r="A51">
            <v>329</v>
          </cell>
        </row>
        <row r="52">
          <cell r="A52">
            <v>289</v>
          </cell>
        </row>
        <row r="53">
          <cell r="A53">
            <v>369</v>
          </cell>
        </row>
        <row r="54">
          <cell r="A54">
            <v>98</v>
          </cell>
        </row>
      </sheetData>
    </sheetDataSet>
  </externalBook>
</externalLink>
</file>

<file path=xl/externalLinks/externalLink2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</v>
          </cell>
        </row>
        <row r="3">
          <cell r="A3">
            <v>355</v>
          </cell>
        </row>
        <row r="4">
          <cell r="A4">
            <v>253</v>
          </cell>
        </row>
        <row r="5">
          <cell r="A5">
            <v>651</v>
          </cell>
        </row>
        <row r="6">
          <cell r="A6">
            <v>345</v>
          </cell>
        </row>
        <row r="7">
          <cell r="A7">
            <v>631</v>
          </cell>
        </row>
        <row r="8">
          <cell r="A8">
            <v>263</v>
          </cell>
        </row>
        <row r="9">
          <cell r="A9">
            <v>177</v>
          </cell>
        </row>
        <row r="10">
          <cell r="A10">
            <v>564</v>
          </cell>
        </row>
        <row r="11">
          <cell r="A11">
            <v>213</v>
          </cell>
        </row>
        <row r="12">
          <cell r="A12">
            <v>19</v>
          </cell>
        </row>
        <row r="13">
          <cell r="A13">
            <v>42</v>
          </cell>
        </row>
        <row r="14">
          <cell r="A14">
            <v>606</v>
          </cell>
        </row>
        <row r="15">
          <cell r="A15">
            <v>393</v>
          </cell>
        </row>
        <row r="16">
          <cell r="A16">
            <v>384</v>
          </cell>
        </row>
        <row r="17">
          <cell r="A17">
            <v>664</v>
          </cell>
        </row>
        <row r="18">
          <cell r="A18">
            <v>235</v>
          </cell>
        </row>
        <row r="19">
          <cell r="A19">
            <v>60</v>
          </cell>
        </row>
        <row r="20">
          <cell r="A20">
            <v>30</v>
          </cell>
        </row>
        <row r="21">
          <cell r="A21">
            <v>626</v>
          </cell>
        </row>
        <row r="22">
          <cell r="A22">
            <v>316</v>
          </cell>
        </row>
        <row r="23">
          <cell r="A23">
            <v>143</v>
          </cell>
        </row>
        <row r="24">
          <cell r="A24">
            <v>194</v>
          </cell>
        </row>
        <row r="25">
          <cell r="A25">
            <v>152</v>
          </cell>
        </row>
        <row r="26">
          <cell r="A26">
            <v>23</v>
          </cell>
        </row>
        <row r="27">
          <cell r="A27">
            <v>110</v>
          </cell>
        </row>
        <row r="28">
          <cell r="A28">
            <v>348</v>
          </cell>
        </row>
        <row r="29">
          <cell r="A29">
            <v>301</v>
          </cell>
        </row>
        <row r="30">
          <cell r="A30">
            <v>204</v>
          </cell>
        </row>
        <row r="31">
          <cell r="A31">
            <v>113</v>
          </cell>
        </row>
        <row r="32">
          <cell r="A32">
            <v>322</v>
          </cell>
        </row>
        <row r="33">
          <cell r="A33">
            <v>191</v>
          </cell>
        </row>
        <row r="34">
          <cell r="A34">
            <v>147</v>
          </cell>
        </row>
        <row r="35">
          <cell r="A35">
            <v>634</v>
          </cell>
        </row>
        <row r="36">
          <cell r="A36">
            <v>337</v>
          </cell>
        </row>
        <row r="37">
          <cell r="A37">
            <v>172</v>
          </cell>
        </row>
        <row r="38">
          <cell r="A38">
            <v>374</v>
          </cell>
        </row>
        <row r="39">
          <cell r="A39">
            <v>369</v>
          </cell>
        </row>
        <row r="40">
          <cell r="A40">
            <v>101</v>
          </cell>
        </row>
        <row r="41">
          <cell r="A41">
            <v>225</v>
          </cell>
        </row>
        <row r="42">
          <cell r="A42">
            <v>275</v>
          </cell>
        </row>
        <row r="43">
          <cell r="A43">
            <v>197</v>
          </cell>
        </row>
        <row r="44">
          <cell r="A44">
            <v>62</v>
          </cell>
        </row>
        <row r="45">
          <cell r="A45">
            <v>641</v>
          </cell>
        </row>
        <row r="46">
          <cell r="A46">
            <v>149</v>
          </cell>
        </row>
        <row r="47">
          <cell r="A47">
            <v>665</v>
          </cell>
        </row>
        <row r="48">
          <cell r="A48">
            <v>635</v>
          </cell>
        </row>
        <row r="49">
          <cell r="A49">
            <v>118</v>
          </cell>
        </row>
        <row r="50">
          <cell r="A50">
            <v>561</v>
          </cell>
        </row>
        <row r="51">
          <cell r="A51">
            <v>563</v>
          </cell>
        </row>
        <row r="52">
          <cell r="A52">
            <v>399</v>
          </cell>
        </row>
        <row r="53">
          <cell r="A53">
            <v>81</v>
          </cell>
        </row>
        <row r="54">
          <cell r="A54">
            <v>209</v>
          </cell>
        </row>
      </sheetData>
    </sheetDataSet>
  </externalBook>
</externalLink>
</file>

<file path=xl/externalLinks/externalLink2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44</v>
          </cell>
        </row>
        <row r="3">
          <cell r="A3">
            <v>397</v>
          </cell>
        </row>
        <row r="4">
          <cell r="A4">
            <v>341</v>
          </cell>
        </row>
        <row r="5">
          <cell r="A5">
            <v>641</v>
          </cell>
        </row>
        <row r="6">
          <cell r="A6">
            <v>286</v>
          </cell>
        </row>
        <row r="7">
          <cell r="A7">
            <v>344</v>
          </cell>
        </row>
        <row r="8">
          <cell r="A8">
            <v>606</v>
          </cell>
        </row>
        <row r="9">
          <cell r="A9">
            <v>103</v>
          </cell>
        </row>
        <row r="10">
          <cell r="A10">
            <v>79</v>
          </cell>
        </row>
        <row r="11">
          <cell r="A11">
            <v>271</v>
          </cell>
        </row>
        <row r="12">
          <cell r="A12">
            <v>596</v>
          </cell>
        </row>
        <row r="13">
          <cell r="A13">
            <v>324</v>
          </cell>
        </row>
        <row r="14">
          <cell r="A14">
            <v>200</v>
          </cell>
        </row>
        <row r="15">
          <cell r="A15">
            <v>100</v>
          </cell>
        </row>
        <row r="16">
          <cell r="A16">
            <v>314</v>
          </cell>
        </row>
        <row r="17">
          <cell r="A17">
            <v>365</v>
          </cell>
        </row>
        <row r="18">
          <cell r="A18">
            <v>6</v>
          </cell>
        </row>
        <row r="19">
          <cell r="A19">
            <v>611</v>
          </cell>
        </row>
        <row r="20">
          <cell r="A20">
            <v>287</v>
          </cell>
        </row>
        <row r="21">
          <cell r="A21">
            <v>368</v>
          </cell>
        </row>
        <row r="22">
          <cell r="A22">
            <v>105</v>
          </cell>
        </row>
        <row r="23">
          <cell r="A23">
            <v>571</v>
          </cell>
        </row>
        <row r="24">
          <cell r="A24">
            <v>644</v>
          </cell>
        </row>
        <row r="25">
          <cell r="A25">
            <v>122</v>
          </cell>
        </row>
        <row r="26">
          <cell r="A26">
            <v>36</v>
          </cell>
        </row>
        <row r="27">
          <cell r="A27">
            <v>351</v>
          </cell>
        </row>
        <row r="28">
          <cell r="A28">
            <v>56</v>
          </cell>
        </row>
        <row r="29">
          <cell r="A29">
            <v>106</v>
          </cell>
        </row>
        <row r="30">
          <cell r="A30">
            <v>375</v>
          </cell>
        </row>
        <row r="31">
          <cell r="A31">
            <v>193</v>
          </cell>
        </row>
        <row r="32">
          <cell r="A32">
            <v>8</v>
          </cell>
        </row>
        <row r="33">
          <cell r="A33">
            <v>388</v>
          </cell>
        </row>
        <row r="34">
          <cell r="A34">
            <v>159</v>
          </cell>
        </row>
        <row r="35">
          <cell r="A35">
            <v>60</v>
          </cell>
        </row>
        <row r="36">
          <cell r="A36">
            <v>614</v>
          </cell>
        </row>
        <row r="37">
          <cell r="A37">
            <v>399</v>
          </cell>
        </row>
        <row r="38">
          <cell r="A38">
            <v>624</v>
          </cell>
        </row>
        <row r="39">
          <cell r="A39">
            <v>602</v>
          </cell>
        </row>
        <row r="40">
          <cell r="A40">
            <v>54</v>
          </cell>
        </row>
        <row r="41">
          <cell r="A41">
            <v>327</v>
          </cell>
        </row>
        <row r="42">
          <cell r="A42">
            <v>253</v>
          </cell>
        </row>
        <row r="43">
          <cell r="A43">
            <v>338</v>
          </cell>
        </row>
        <row r="44">
          <cell r="A44">
            <v>377</v>
          </cell>
        </row>
        <row r="45">
          <cell r="A45">
            <v>313</v>
          </cell>
        </row>
        <row r="46">
          <cell r="A46">
            <v>165</v>
          </cell>
        </row>
        <row r="47">
          <cell r="A47">
            <v>574</v>
          </cell>
        </row>
        <row r="48">
          <cell r="A48">
            <v>609</v>
          </cell>
        </row>
        <row r="49">
          <cell r="A49">
            <v>93</v>
          </cell>
        </row>
        <row r="50">
          <cell r="A50">
            <v>146</v>
          </cell>
        </row>
        <row r="51">
          <cell r="A51">
            <v>258</v>
          </cell>
        </row>
        <row r="52">
          <cell r="A52">
            <v>41</v>
          </cell>
        </row>
        <row r="53">
          <cell r="A53">
            <v>191</v>
          </cell>
        </row>
        <row r="54">
          <cell r="A54">
            <v>332</v>
          </cell>
        </row>
      </sheetData>
    </sheetDataSet>
  </externalBook>
</externalLink>
</file>

<file path=xl/externalLinks/externalLink24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39</v>
          </cell>
        </row>
        <row r="3">
          <cell r="A3">
            <v>347</v>
          </cell>
        </row>
        <row r="4">
          <cell r="A4">
            <v>68</v>
          </cell>
        </row>
        <row r="5">
          <cell r="A5">
            <v>243</v>
          </cell>
        </row>
        <row r="6">
          <cell r="A6">
            <v>103</v>
          </cell>
        </row>
        <row r="7">
          <cell r="A7">
            <v>30</v>
          </cell>
        </row>
        <row r="8">
          <cell r="A8">
            <v>663</v>
          </cell>
        </row>
        <row r="9">
          <cell r="A9">
            <v>630</v>
          </cell>
        </row>
        <row r="10">
          <cell r="A10">
            <v>574</v>
          </cell>
        </row>
        <row r="11">
          <cell r="A11">
            <v>127</v>
          </cell>
        </row>
        <row r="12">
          <cell r="A12">
            <v>135</v>
          </cell>
        </row>
        <row r="13">
          <cell r="A13">
            <v>53</v>
          </cell>
        </row>
        <row r="14">
          <cell r="A14">
            <v>302</v>
          </cell>
        </row>
        <row r="15">
          <cell r="A15">
            <v>257</v>
          </cell>
        </row>
        <row r="16">
          <cell r="A16">
            <v>585</v>
          </cell>
        </row>
        <row r="17">
          <cell r="A17">
            <v>341</v>
          </cell>
        </row>
        <row r="18">
          <cell r="A18">
            <v>215</v>
          </cell>
        </row>
        <row r="19">
          <cell r="A19">
            <v>62</v>
          </cell>
        </row>
        <row r="20">
          <cell r="A20">
            <v>95</v>
          </cell>
        </row>
        <row r="21">
          <cell r="A21">
            <v>269</v>
          </cell>
        </row>
        <row r="22">
          <cell r="A22">
            <v>556</v>
          </cell>
        </row>
        <row r="23">
          <cell r="A23">
            <v>182</v>
          </cell>
        </row>
        <row r="24">
          <cell r="A24">
            <v>74</v>
          </cell>
        </row>
        <row r="25">
          <cell r="A25">
            <v>117</v>
          </cell>
        </row>
        <row r="26">
          <cell r="A26">
            <v>657</v>
          </cell>
        </row>
        <row r="27">
          <cell r="A27">
            <v>191</v>
          </cell>
        </row>
        <row r="28">
          <cell r="A28">
            <v>594</v>
          </cell>
        </row>
        <row r="29">
          <cell r="A29">
            <v>130</v>
          </cell>
        </row>
        <row r="30">
          <cell r="A30">
            <v>217</v>
          </cell>
        </row>
        <row r="31">
          <cell r="A31">
            <v>66</v>
          </cell>
        </row>
        <row r="32">
          <cell r="A32">
            <v>148</v>
          </cell>
        </row>
        <row r="33">
          <cell r="A33">
            <v>340</v>
          </cell>
        </row>
        <row r="34">
          <cell r="A34">
            <v>261</v>
          </cell>
        </row>
        <row r="35">
          <cell r="A35">
            <v>80</v>
          </cell>
        </row>
        <row r="36">
          <cell r="A36">
            <v>665</v>
          </cell>
        </row>
        <row r="37">
          <cell r="A37">
            <v>223</v>
          </cell>
        </row>
        <row r="38">
          <cell r="A38">
            <v>71</v>
          </cell>
        </row>
        <row r="39">
          <cell r="A39">
            <v>155</v>
          </cell>
        </row>
        <row r="40">
          <cell r="A40">
            <v>167</v>
          </cell>
        </row>
        <row r="41">
          <cell r="A41">
            <v>324</v>
          </cell>
        </row>
        <row r="42">
          <cell r="A42">
            <v>101</v>
          </cell>
        </row>
        <row r="43">
          <cell r="A43">
            <v>276</v>
          </cell>
        </row>
        <row r="44">
          <cell r="A44">
            <v>356</v>
          </cell>
        </row>
        <row r="45">
          <cell r="A45">
            <v>114</v>
          </cell>
        </row>
        <row r="46">
          <cell r="A46">
            <v>557</v>
          </cell>
        </row>
        <row r="47">
          <cell r="A47">
            <v>205</v>
          </cell>
        </row>
        <row r="48">
          <cell r="A48">
            <v>290</v>
          </cell>
        </row>
        <row r="49">
          <cell r="A49">
            <v>251</v>
          </cell>
        </row>
        <row r="50">
          <cell r="A50">
            <v>150</v>
          </cell>
        </row>
        <row r="51">
          <cell r="A51">
            <v>76</v>
          </cell>
        </row>
        <row r="52">
          <cell r="A52">
            <v>281</v>
          </cell>
        </row>
        <row r="53">
          <cell r="A53">
            <v>227</v>
          </cell>
        </row>
        <row r="54">
          <cell r="A54">
            <v>164</v>
          </cell>
        </row>
      </sheetData>
    </sheetDataSet>
  </externalBook>
</externalLink>
</file>

<file path=xl/externalLinks/externalLink2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465</v>
          </cell>
        </row>
        <row r="3">
          <cell r="A3">
            <v>357</v>
          </cell>
        </row>
        <row r="4">
          <cell r="A4">
            <v>660</v>
          </cell>
        </row>
        <row r="5">
          <cell r="A5">
            <v>641</v>
          </cell>
        </row>
        <row r="6">
          <cell r="A6">
            <v>631</v>
          </cell>
        </row>
        <row r="7">
          <cell r="A7">
            <v>620</v>
          </cell>
        </row>
        <row r="8">
          <cell r="A8">
            <v>45</v>
          </cell>
        </row>
        <row r="9">
          <cell r="A9">
            <v>233</v>
          </cell>
        </row>
        <row r="10">
          <cell r="A10">
            <v>208</v>
          </cell>
        </row>
        <row r="11">
          <cell r="A11">
            <v>663</v>
          </cell>
        </row>
        <row r="12">
          <cell r="A12">
            <v>168</v>
          </cell>
        </row>
        <row r="13">
          <cell r="A13">
            <v>414</v>
          </cell>
        </row>
        <row r="14">
          <cell r="A14">
            <v>86</v>
          </cell>
        </row>
        <row r="15">
          <cell r="A15">
            <v>593</v>
          </cell>
        </row>
        <row r="16">
          <cell r="A16">
            <v>488</v>
          </cell>
        </row>
        <row r="17">
          <cell r="A17">
            <v>558</v>
          </cell>
        </row>
        <row r="18">
          <cell r="A18">
            <v>665</v>
          </cell>
        </row>
        <row r="19">
          <cell r="A19">
            <v>169</v>
          </cell>
        </row>
        <row r="20">
          <cell r="A20">
            <v>371</v>
          </cell>
        </row>
        <row r="21">
          <cell r="A21">
            <v>312</v>
          </cell>
        </row>
        <row r="22">
          <cell r="A22">
            <v>561</v>
          </cell>
        </row>
        <row r="23">
          <cell r="A23">
            <v>354</v>
          </cell>
        </row>
        <row r="24">
          <cell r="A24">
            <v>556</v>
          </cell>
        </row>
        <row r="25">
          <cell r="A25">
            <v>90</v>
          </cell>
        </row>
        <row r="26">
          <cell r="A26">
            <v>65</v>
          </cell>
        </row>
        <row r="27">
          <cell r="A27">
            <v>518</v>
          </cell>
        </row>
        <row r="28">
          <cell r="A28">
            <v>200</v>
          </cell>
        </row>
        <row r="29">
          <cell r="A29">
            <v>344</v>
          </cell>
        </row>
        <row r="30">
          <cell r="A30">
            <v>271</v>
          </cell>
        </row>
        <row r="31">
          <cell r="A31">
            <v>618</v>
          </cell>
        </row>
        <row r="32">
          <cell r="A32">
            <v>418</v>
          </cell>
        </row>
        <row r="33">
          <cell r="A33">
            <v>481</v>
          </cell>
        </row>
        <row r="34">
          <cell r="A34">
            <v>295</v>
          </cell>
        </row>
        <row r="35">
          <cell r="A35">
            <v>384</v>
          </cell>
        </row>
        <row r="36">
          <cell r="A36">
            <v>511</v>
          </cell>
        </row>
        <row r="37">
          <cell r="A37">
            <v>519</v>
          </cell>
        </row>
        <row r="38">
          <cell r="A38">
            <v>97</v>
          </cell>
        </row>
        <row r="39">
          <cell r="A39">
            <v>595</v>
          </cell>
        </row>
        <row r="40">
          <cell r="A40">
            <v>638</v>
          </cell>
        </row>
        <row r="41">
          <cell r="A41">
            <v>204</v>
          </cell>
        </row>
        <row r="42">
          <cell r="A42">
            <v>472</v>
          </cell>
        </row>
        <row r="43">
          <cell r="A43">
            <v>637</v>
          </cell>
        </row>
        <row r="44">
          <cell r="A44">
            <v>7</v>
          </cell>
        </row>
        <row r="45">
          <cell r="A45">
            <v>332</v>
          </cell>
        </row>
        <row r="46">
          <cell r="A46">
            <v>92</v>
          </cell>
        </row>
        <row r="47">
          <cell r="A47">
            <v>54</v>
          </cell>
        </row>
        <row r="48">
          <cell r="A48">
            <v>339</v>
          </cell>
        </row>
        <row r="49">
          <cell r="A49">
            <v>39</v>
          </cell>
        </row>
        <row r="50">
          <cell r="A50">
            <v>96</v>
          </cell>
        </row>
        <row r="51">
          <cell r="A51">
            <v>257</v>
          </cell>
        </row>
        <row r="52">
          <cell r="A52">
            <v>613</v>
          </cell>
        </row>
        <row r="53">
          <cell r="A53">
            <v>64</v>
          </cell>
        </row>
        <row r="54">
          <cell r="A54">
            <v>477</v>
          </cell>
        </row>
        <row r="55">
          <cell r="A55">
            <v>497</v>
          </cell>
        </row>
        <row r="56">
          <cell r="A56">
            <v>474</v>
          </cell>
        </row>
        <row r="57">
          <cell r="A57">
            <v>363</v>
          </cell>
        </row>
        <row r="58">
          <cell r="A58">
            <v>342</v>
          </cell>
        </row>
        <row r="59">
          <cell r="A59">
            <v>91</v>
          </cell>
        </row>
        <row r="60">
          <cell r="A60">
            <v>58</v>
          </cell>
        </row>
        <row r="61">
          <cell r="A61">
            <v>297</v>
          </cell>
        </row>
        <row r="62">
          <cell r="A62">
            <v>259</v>
          </cell>
        </row>
        <row r="63">
          <cell r="A63">
            <v>487</v>
          </cell>
        </row>
      </sheetData>
    </sheetDataSet>
  </externalBook>
</externalLink>
</file>

<file path=xl/externalLinks/externalLink24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336</v>
          </cell>
        </row>
        <row r="3">
          <cell r="A3">
            <v>268</v>
          </cell>
        </row>
        <row r="4">
          <cell r="A4">
            <v>182</v>
          </cell>
        </row>
        <row r="5">
          <cell r="A5">
            <v>308</v>
          </cell>
        </row>
        <row r="6">
          <cell r="A6">
            <v>481</v>
          </cell>
        </row>
        <row r="7">
          <cell r="A7">
            <v>219</v>
          </cell>
        </row>
        <row r="8">
          <cell r="A8">
            <v>586</v>
          </cell>
        </row>
        <row r="9">
          <cell r="A9">
            <v>121</v>
          </cell>
        </row>
        <row r="10">
          <cell r="A10">
            <v>559</v>
          </cell>
        </row>
        <row r="11">
          <cell r="A11">
            <v>30</v>
          </cell>
        </row>
        <row r="12">
          <cell r="A12">
            <v>231</v>
          </cell>
        </row>
        <row r="13">
          <cell r="A13">
            <v>69</v>
          </cell>
        </row>
        <row r="14">
          <cell r="A14">
            <v>567</v>
          </cell>
        </row>
        <row r="15">
          <cell r="A15">
            <v>184</v>
          </cell>
        </row>
        <row r="16">
          <cell r="A16">
            <v>165</v>
          </cell>
        </row>
        <row r="17">
          <cell r="A17">
            <v>498</v>
          </cell>
        </row>
        <row r="18">
          <cell r="A18">
            <v>241</v>
          </cell>
        </row>
        <row r="19">
          <cell r="A19">
            <v>540</v>
          </cell>
        </row>
        <row r="20">
          <cell r="A20">
            <v>456</v>
          </cell>
        </row>
        <row r="21">
          <cell r="A21">
            <v>171</v>
          </cell>
        </row>
        <row r="22">
          <cell r="A22">
            <v>582</v>
          </cell>
        </row>
        <row r="23">
          <cell r="A23">
            <v>300</v>
          </cell>
        </row>
        <row r="24">
          <cell r="A24">
            <v>655</v>
          </cell>
        </row>
        <row r="25">
          <cell r="A25">
            <v>194</v>
          </cell>
        </row>
        <row r="26">
          <cell r="A26">
            <v>66</v>
          </cell>
        </row>
        <row r="27">
          <cell r="A27">
            <v>113</v>
          </cell>
        </row>
        <row r="28">
          <cell r="A28">
            <v>146</v>
          </cell>
        </row>
        <row r="29">
          <cell r="A29">
            <v>449</v>
          </cell>
        </row>
        <row r="30">
          <cell r="A30">
            <v>603</v>
          </cell>
        </row>
        <row r="31">
          <cell r="A31">
            <v>60</v>
          </cell>
        </row>
        <row r="32">
          <cell r="A32">
            <v>649</v>
          </cell>
        </row>
        <row r="33">
          <cell r="A33">
            <v>32</v>
          </cell>
        </row>
        <row r="34">
          <cell r="A34">
            <v>662</v>
          </cell>
        </row>
        <row r="35">
          <cell r="A35">
            <v>400</v>
          </cell>
        </row>
        <row r="36">
          <cell r="A36">
            <v>13</v>
          </cell>
        </row>
        <row r="37">
          <cell r="A37">
            <v>347</v>
          </cell>
        </row>
        <row r="38">
          <cell r="A38">
            <v>635</v>
          </cell>
        </row>
        <row r="39">
          <cell r="A39">
            <v>59</v>
          </cell>
        </row>
        <row r="40">
          <cell r="A40">
            <v>315</v>
          </cell>
        </row>
        <row r="41">
          <cell r="A41">
            <v>419</v>
          </cell>
        </row>
        <row r="42">
          <cell r="A42">
            <v>327</v>
          </cell>
        </row>
        <row r="43">
          <cell r="A43">
            <v>518</v>
          </cell>
        </row>
        <row r="44">
          <cell r="A44">
            <v>27</v>
          </cell>
        </row>
        <row r="45">
          <cell r="A45">
            <v>302</v>
          </cell>
        </row>
        <row r="46">
          <cell r="A46">
            <v>339</v>
          </cell>
        </row>
        <row r="47">
          <cell r="A47">
            <v>468</v>
          </cell>
        </row>
        <row r="48">
          <cell r="A48">
            <v>389</v>
          </cell>
        </row>
        <row r="49">
          <cell r="A49">
            <v>75</v>
          </cell>
        </row>
        <row r="50">
          <cell r="A50">
            <v>352</v>
          </cell>
        </row>
        <row r="51">
          <cell r="A51">
            <v>622</v>
          </cell>
        </row>
        <row r="52">
          <cell r="A52">
            <v>354</v>
          </cell>
        </row>
        <row r="53">
          <cell r="A53">
            <v>11</v>
          </cell>
        </row>
        <row r="54">
          <cell r="A54">
            <v>611</v>
          </cell>
        </row>
        <row r="55">
          <cell r="A55">
            <v>53</v>
          </cell>
        </row>
        <row r="56">
          <cell r="A56">
            <v>210</v>
          </cell>
        </row>
        <row r="57">
          <cell r="A57">
            <v>630</v>
          </cell>
        </row>
        <row r="58">
          <cell r="A58">
            <v>246</v>
          </cell>
        </row>
        <row r="59">
          <cell r="A59">
            <v>421</v>
          </cell>
        </row>
        <row r="60">
          <cell r="A60">
            <v>473</v>
          </cell>
        </row>
        <row r="61">
          <cell r="A61">
            <v>374</v>
          </cell>
        </row>
        <row r="62">
          <cell r="A62">
            <v>122</v>
          </cell>
        </row>
        <row r="63">
          <cell r="A63">
            <v>407</v>
          </cell>
        </row>
      </sheetData>
    </sheetDataSet>
  </externalBook>
</externalLink>
</file>

<file path=xl/externalLinks/externalLink2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568</v>
          </cell>
        </row>
        <row r="3">
          <cell r="A3">
            <v>488</v>
          </cell>
        </row>
        <row r="4">
          <cell r="A4">
            <v>584</v>
          </cell>
        </row>
        <row r="5">
          <cell r="A5">
            <v>286</v>
          </cell>
        </row>
        <row r="6">
          <cell r="A6">
            <v>155</v>
          </cell>
        </row>
        <row r="7">
          <cell r="A7">
            <v>45</v>
          </cell>
        </row>
        <row r="8">
          <cell r="A8">
            <v>24</v>
          </cell>
        </row>
        <row r="9">
          <cell r="A9">
            <v>622</v>
          </cell>
        </row>
        <row r="10">
          <cell r="A10">
            <v>167</v>
          </cell>
        </row>
        <row r="11">
          <cell r="A11">
            <v>519</v>
          </cell>
        </row>
        <row r="12">
          <cell r="A12">
            <v>338</v>
          </cell>
        </row>
        <row r="13">
          <cell r="A13">
            <v>148</v>
          </cell>
        </row>
        <row r="14">
          <cell r="A14">
            <v>630</v>
          </cell>
        </row>
        <row r="15">
          <cell r="A15">
            <v>132</v>
          </cell>
        </row>
        <row r="16">
          <cell r="A16">
            <v>84</v>
          </cell>
        </row>
        <row r="17">
          <cell r="A17">
            <v>554</v>
          </cell>
        </row>
        <row r="18">
          <cell r="A18">
            <v>66</v>
          </cell>
        </row>
        <row r="19">
          <cell r="A19">
            <v>106</v>
          </cell>
        </row>
        <row r="20">
          <cell r="A20">
            <v>514</v>
          </cell>
        </row>
        <row r="21">
          <cell r="A21">
            <v>345</v>
          </cell>
        </row>
        <row r="22">
          <cell r="A22">
            <v>378</v>
          </cell>
        </row>
        <row r="23">
          <cell r="A23">
            <v>577</v>
          </cell>
        </row>
        <row r="24">
          <cell r="A24">
            <v>224</v>
          </cell>
        </row>
        <row r="25">
          <cell r="A25">
            <v>319</v>
          </cell>
        </row>
        <row r="26">
          <cell r="A26">
            <v>596</v>
          </cell>
        </row>
        <row r="27">
          <cell r="A27">
            <v>173</v>
          </cell>
        </row>
        <row r="28">
          <cell r="A28">
            <v>467</v>
          </cell>
        </row>
        <row r="29">
          <cell r="A29">
            <v>536</v>
          </cell>
        </row>
        <row r="30">
          <cell r="A30">
            <v>27</v>
          </cell>
        </row>
        <row r="31">
          <cell r="A31">
            <v>427</v>
          </cell>
        </row>
        <row r="32">
          <cell r="A32">
            <v>133</v>
          </cell>
        </row>
        <row r="33">
          <cell r="A33">
            <v>213</v>
          </cell>
        </row>
        <row r="34">
          <cell r="A34">
            <v>477</v>
          </cell>
        </row>
        <row r="35">
          <cell r="A35">
            <v>549</v>
          </cell>
        </row>
        <row r="36">
          <cell r="A36">
            <v>381</v>
          </cell>
        </row>
        <row r="37">
          <cell r="A37">
            <v>652</v>
          </cell>
        </row>
        <row r="38">
          <cell r="A38">
            <v>104</v>
          </cell>
        </row>
        <row r="39">
          <cell r="A39">
            <v>311</v>
          </cell>
        </row>
        <row r="40">
          <cell r="A40">
            <v>201</v>
          </cell>
        </row>
        <row r="41">
          <cell r="A41">
            <v>235</v>
          </cell>
        </row>
        <row r="42">
          <cell r="A42">
            <v>280</v>
          </cell>
        </row>
        <row r="43">
          <cell r="A43">
            <v>152</v>
          </cell>
        </row>
        <row r="44">
          <cell r="A44">
            <v>563</v>
          </cell>
        </row>
        <row r="45">
          <cell r="A45">
            <v>351</v>
          </cell>
        </row>
        <row r="46">
          <cell r="A46">
            <v>165</v>
          </cell>
        </row>
        <row r="47">
          <cell r="A47">
            <v>229</v>
          </cell>
        </row>
        <row r="48">
          <cell r="A48">
            <v>528</v>
          </cell>
        </row>
        <row r="49">
          <cell r="A49">
            <v>574</v>
          </cell>
        </row>
        <row r="50">
          <cell r="A50">
            <v>249</v>
          </cell>
        </row>
        <row r="51">
          <cell r="A51">
            <v>572</v>
          </cell>
        </row>
        <row r="52">
          <cell r="A52">
            <v>537</v>
          </cell>
        </row>
        <row r="53">
          <cell r="A53">
            <v>186</v>
          </cell>
        </row>
        <row r="54">
          <cell r="A54">
            <v>83</v>
          </cell>
        </row>
        <row r="55">
          <cell r="A55">
            <v>304</v>
          </cell>
        </row>
        <row r="56">
          <cell r="A56">
            <v>389</v>
          </cell>
        </row>
        <row r="57">
          <cell r="A57">
            <v>367</v>
          </cell>
        </row>
        <row r="58">
          <cell r="A58">
            <v>236</v>
          </cell>
        </row>
        <row r="59">
          <cell r="A59">
            <v>482</v>
          </cell>
        </row>
        <row r="60">
          <cell r="A60">
            <v>363</v>
          </cell>
        </row>
        <row r="61">
          <cell r="A61">
            <v>661</v>
          </cell>
        </row>
        <row r="62">
          <cell r="A62">
            <v>96</v>
          </cell>
        </row>
        <row r="63">
          <cell r="A63">
            <v>297</v>
          </cell>
        </row>
      </sheetData>
    </sheetDataSet>
  </externalBook>
</externalLink>
</file>

<file path=xl/externalLinks/externalLink24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309</v>
          </cell>
        </row>
        <row r="3">
          <cell r="A3">
            <v>652</v>
          </cell>
        </row>
        <row r="4">
          <cell r="A4">
            <v>556</v>
          </cell>
        </row>
        <row r="5">
          <cell r="A5">
            <v>77</v>
          </cell>
        </row>
        <row r="6">
          <cell r="A6">
            <v>505</v>
          </cell>
        </row>
        <row r="7">
          <cell r="A7">
            <v>304</v>
          </cell>
        </row>
        <row r="8">
          <cell r="A8">
            <v>148</v>
          </cell>
        </row>
        <row r="9">
          <cell r="A9">
            <v>593</v>
          </cell>
        </row>
        <row r="10">
          <cell r="A10">
            <v>486</v>
          </cell>
        </row>
        <row r="11">
          <cell r="A11">
            <v>608</v>
          </cell>
        </row>
        <row r="12">
          <cell r="A12">
            <v>321</v>
          </cell>
        </row>
        <row r="13">
          <cell r="A13">
            <v>57</v>
          </cell>
        </row>
        <row r="14">
          <cell r="A14">
            <v>231</v>
          </cell>
        </row>
        <row r="15">
          <cell r="A15">
            <v>474</v>
          </cell>
        </row>
        <row r="16">
          <cell r="A16">
            <v>44</v>
          </cell>
        </row>
        <row r="17">
          <cell r="A17">
            <v>383</v>
          </cell>
        </row>
        <row r="18">
          <cell r="A18">
            <v>123</v>
          </cell>
        </row>
        <row r="19">
          <cell r="A19">
            <v>140</v>
          </cell>
        </row>
        <row r="20">
          <cell r="A20">
            <v>195</v>
          </cell>
        </row>
        <row r="21">
          <cell r="A21">
            <v>88</v>
          </cell>
        </row>
        <row r="22">
          <cell r="A22">
            <v>484</v>
          </cell>
        </row>
        <row r="23">
          <cell r="A23">
            <v>62</v>
          </cell>
        </row>
        <row r="24">
          <cell r="A24">
            <v>69</v>
          </cell>
        </row>
        <row r="25">
          <cell r="A25">
            <v>603</v>
          </cell>
        </row>
        <row r="26">
          <cell r="A26">
            <v>89</v>
          </cell>
        </row>
        <row r="27">
          <cell r="A27">
            <v>482</v>
          </cell>
        </row>
        <row r="28">
          <cell r="A28">
            <v>199</v>
          </cell>
        </row>
        <row r="29">
          <cell r="A29">
            <v>99</v>
          </cell>
        </row>
        <row r="30">
          <cell r="A30">
            <v>446</v>
          </cell>
        </row>
        <row r="31">
          <cell r="A31">
            <v>352</v>
          </cell>
        </row>
        <row r="32">
          <cell r="A32">
            <v>63</v>
          </cell>
        </row>
        <row r="33">
          <cell r="A33">
            <v>401</v>
          </cell>
        </row>
        <row r="34">
          <cell r="A34">
            <v>180</v>
          </cell>
        </row>
        <row r="35">
          <cell r="A35">
            <v>664</v>
          </cell>
        </row>
        <row r="36">
          <cell r="A36">
            <v>317</v>
          </cell>
        </row>
        <row r="37">
          <cell r="A37">
            <v>39</v>
          </cell>
        </row>
        <row r="38">
          <cell r="A38">
            <v>314</v>
          </cell>
        </row>
        <row r="39">
          <cell r="A39">
            <v>170</v>
          </cell>
        </row>
        <row r="40">
          <cell r="A40">
            <v>570</v>
          </cell>
        </row>
        <row r="41">
          <cell r="A41">
            <v>336</v>
          </cell>
        </row>
        <row r="42">
          <cell r="A42">
            <v>83</v>
          </cell>
        </row>
        <row r="43">
          <cell r="A43">
            <v>178</v>
          </cell>
        </row>
        <row r="44">
          <cell r="A44">
            <v>294</v>
          </cell>
        </row>
        <row r="45">
          <cell r="A45">
            <v>245</v>
          </cell>
        </row>
        <row r="46">
          <cell r="A46">
            <v>173</v>
          </cell>
        </row>
        <row r="47">
          <cell r="A47">
            <v>349</v>
          </cell>
        </row>
        <row r="48">
          <cell r="A48">
            <v>210</v>
          </cell>
        </row>
        <row r="49">
          <cell r="A49">
            <v>37</v>
          </cell>
        </row>
        <row r="50">
          <cell r="A50">
            <v>183</v>
          </cell>
        </row>
        <row r="51">
          <cell r="A51">
            <v>558</v>
          </cell>
        </row>
        <row r="52">
          <cell r="A52">
            <v>403</v>
          </cell>
        </row>
        <row r="53">
          <cell r="A53">
            <v>454</v>
          </cell>
        </row>
        <row r="54">
          <cell r="A54">
            <v>211</v>
          </cell>
        </row>
        <row r="55">
          <cell r="A55">
            <v>42</v>
          </cell>
        </row>
        <row r="56">
          <cell r="A56">
            <v>631</v>
          </cell>
        </row>
        <row r="57">
          <cell r="A57">
            <v>26</v>
          </cell>
        </row>
        <row r="58">
          <cell r="A58">
            <v>201</v>
          </cell>
        </row>
        <row r="59">
          <cell r="A59">
            <v>372</v>
          </cell>
        </row>
        <row r="60">
          <cell r="A60">
            <v>75</v>
          </cell>
        </row>
        <row r="61">
          <cell r="A61">
            <v>589</v>
          </cell>
        </row>
        <row r="62">
          <cell r="A62">
            <v>102</v>
          </cell>
        </row>
        <row r="63">
          <cell r="A63">
            <v>329</v>
          </cell>
        </row>
      </sheetData>
    </sheetDataSet>
  </externalBook>
</externalLink>
</file>

<file path=xl/externalLinks/externalLink24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348</v>
          </cell>
        </row>
        <row r="3">
          <cell r="A3">
            <v>225</v>
          </cell>
        </row>
        <row r="4">
          <cell r="A4">
            <v>62</v>
          </cell>
        </row>
        <row r="5">
          <cell r="A5">
            <v>228</v>
          </cell>
        </row>
        <row r="6">
          <cell r="A6">
            <v>545</v>
          </cell>
        </row>
        <row r="7">
          <cell r="A7">
            <v>196</v>
          </cell>
        </row>
        <row r="8">
          <cell r="A8">
            <v>282</v>
          </cell>
        </row>
        <row r="9">
          <cell r="A9">
            <v>665</v>
          </cell>
        </row>
        <row r="10">
          <cell r="A10">
            <v>44</v>
          </cell>
        </row>
        <row r="11">
          <cell r="A11">
            <v>640</v>
          </cell>
        </row>
        <row r="12">
          <cell r="A12">
            <v>364</v>
          </cell>
        </row>
        <row r="13">
          <cell r="A13">
            <v>314</v>
          </cell>
        </row>
        <row r="14">
          <cell r="A14">
            <v>538</v>
          </cell>
        </row>
        <row r="15">
          <cell r="A15">
            <v>168</v>
          </cell>
        </row>
        <row r="16">
          <cell r="A16">
            <v>493</v>
          </cell>
        </row>
        <row r="17">
          <cell r="A17">
            <v>518</v>
          </cell>
        </row>
        <row r="18">
          <cell r="A18">
            <v>55</v>
          </cell>
        </row>
        <row r="19">
          <cell r="A19">
            <v>637</v>
          </cell>
        </row>
        <row r="20">
          <cell r="A20">
            <v>30</v>
          </cell>
        </row>
        <row r="21">
          <cell r="A21">
            <v>494</v>
          </cell>
        </row>
        <row r="22">
          <cell r="A22">
            <v>458</v>
          </cell>
        </row>
        <row r="23">
          <cell r="A23">
            <v>216</v>
          </cell>
        </row>
        <row r="24">
          <cell r="A24">
            <v>227</v>
          </cell>
        </row>
        <row r="25">
          <cell r="A25">
            <v>394</v>
          </cell>
        </row>
        <row r="26">
          <cell r="A26">
            <v>212</v>
          </cell>
        </row>
        <row r="27">
          <cell r="A27">
            <v>178</v>
          </cell>
        </row>
        <row r="28">
          <cell r="A28">
            <v>67</v>
          </cell>
        </row>
        <row r="29">
          <cell r="A29">
            <v>616</v>
          </cell>
        </row>
        <row r="30">
          <cell r="A30">
            <v>583</v>
          </cell>
        </row>
        <row r="31">
          <cell r="A31">
            <v>388</v>
          </cell>
        </row>
        <row r="32">
          <cell r="A32">
            <v>187</v>
          </cell>
        </row>
        <row r="33">
          <cell r="A33">
            <v>354</v>
          </cell>
        </row>
        <row r="34">
          <cell r="A34">
            <v>271</v>
          </cell>
        </row>
        <row r="35">
          <cell r="A35">
            <v>407</v>
          </cell>
        </row>
        <row r="36">
          <cell r="A36">
            <v>51</v>
          </cell>
        </row>
        <row r="37">
          <cell r="A37">
            <v>429</v>
          </cell>
        </row>
        <row r="38">
          <cell r="A38">
            <v>521</v>
          </cell>
        </row>
        <row r="39">
          <cell r="A39">
            <v>423</v>
          </cell>
        </row>
        <row r="40">
          <cell r="A40">
            <v>203</v>
          </cell>
        </row>
        <row r="41">
          <cell r="A41">
            <v>208</v>
          </cell>
        </row>
        <row r="42">
          <cell r="A42">
            <v>245</v>
          </cell>
        </row>
        <row r="43">
          <cell r="A43">
            <v>441</v>
          </cell>
        </row>
        <row r="44">
          <cell r="A44">
            <v>198</v>
          </cell>
        </row>
        <row r="45">
          <cell r="A45">
            <v>628</v>
          </cell>
        </row>
        <row r="46">
          <cell r="A46">
            <v>437</v>
          </cell>
        </row>
        <row r="47">
          <cell r="A47">
            <v>346</v>
          </cell>
        </row>
        <row r="48">
          <cell r="A48">
            <v>544</v>
          </cell>
        </row>
        <row r="49">
          <cell r="A49">
            <v>582</v>
          </cell>
        </row>
        <row r="50">
          <cell r="A50">
            <v>16</v>
          </cell>
        </row>
        <row r="51">
          <cell r="A51">
            <v>95</v>
          </cell>
        </row>
        <row r="52">
          <cell r="A52">
            <v>18</v>
          </cell>
        </row>
        <row r="53">
          <cell r="A53">
            <v>416</v>
          </cell>
        </row>
        <row r="54">
          <cell r="A54">
            <v>13</v>
          </cell>
        </row>
        <row r="55">
          <cell r="A55">
            <v>100</v>
          </cell>
        </row>
        <row r="56">
          <cell r="A56">
            <v>111</v>
          </cell>
        </row>
        <row r="57">
          <cell r="A57">
            <v>156</v>
          </cell>
        </row>
        <row r="58">
          <cell r="A58">
            <v>258</v>
          </cell>
        </row>
        <row r="59">
          <cell r="A59">
            <v>169</v>
          </cell>
        </row>
        <row r="60">
          <cell r="A60">
            <v>226</v>
          </cell>
        </row>
        <row r="61">
          <cell r="A61">
            <v>491</v>
          </cell>
        </row>
        <row r="62">
          <cell r="A62">
            <v>317</v>
          </cell>
        </row>
        <row r="63">
          <cell r="A63">
            <v>664</v>
          </cell>
        </row>
      </sheetData>
    </sheetDataSet>
  </externalBook>
</externalLink>
</file>

<file path=xl/externalLinks/externalLink25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237</v>
          </cell>
        </row>
        <row r="3">
          <cell r="A3">
            <v>297</v>
          </cell>
        </row>
        <row r="4">
          <cell r="A4">
            <v>530</v>
          </cell>
        </row>
        <row r="5">
          <cell r="A5">
            <v>284</v>
          </cell>
        </row>
        <row r="6">
          <cell r="A6">
            <v>131</v>
          </cell>
        </row>
        <row r="7">
          <cell r="A7">
            <v>482</v>
          </cell>
        </row>
        <row r="8">
          <cell r="A8">
            <v>236</v>
          </cell>
        </row>
        <row r="9">
          <cell r="A9">
            <v>31</v>
          </cell>
        </row>
        <row r="10">
          <cell r="A10">
            <v>141</v>
          </cell>
        </row>
        <row r="11">
          <cell r="A11">
            <v>602</v>
          </cell>
        </row>
        <row r="12">
          <cell r="A12">
            <v>426</v>
          </cell>
        </row>
        <row r="13">
          <cell r="A13">
            <v>53</v>
          </cell>
        </row>
        <row r="14">
          <cell r="A14">
            <v>49</v>
          </cell>
        </row>
        <row r="15">
          <cell r="A15">
            <v>570</v>
          </cell>
        </row>
        <row r="16">
          <cell r="A16">
            <v>99</v>
          </cell>
        </row>
        <row r="17">
          <cell r="A17">
            <v>642</v>
          </cell>
        </row>
        <row r="18">
          <cell r="A18">
            <v>388</v>
          </cell>
        </row>
        <row r="19">
          <cell r="A19">
            <v>401</v>
          </cell>
        </row>
        <row r="20">
          <cell r="A20">
            <v>654</v>
          </cell>
        </row>
        <row r="21">
          <cell r="A21">
            <v>647</v>
          </cell>
        </row>
        <row r="22">
          <cell r="A22">
            <v>508</v>
          </cell>
        </row>
        <row r="23">
          <cell r="A23">
            <v>373</v>
          </cell>
        </row>
        <row r="24">
          <cell r="A24">
            <v>630</v>
          </cell>
        </row>
        <row r="25">
          <cell r="A25">
            <v>610</v>
          </cell>
        </row>
        <row r="26">
          <cell r="A26">
            <v>525</v>
          </cell>
        </row>
        <row r="27">
          <cell r="A27">
            <v>599</v>
          </cell>
        </row>
        <row r="28">
          <cell r="A28">
            <v>221</v>
          </cell>
        </row>
        <row r="29">
          <cell r="A29">
            <v>443</v>
          </cell>
        </row>
        <row r="30">
          <cell r="A30">
            <v>646</v>
          </cell>
        </row>
        <row r="31">
          <cell r="A31">
            <v>273</v>
          </cell>
        </row>
        <row r="32">
          <cell r="A32">
            <v>211</v>
          </cell>
        </row>
        <row r="33">
          <cell r="A33">
            <v>22</v>
          </cell>
        </row>
        <row r="34">
          <cell r="A34">
            <v>358</v>
          </cell>
        </row>
        <row r="35">
          <cell r="A35">
            <v>328</v>
          </cell>
        </row>
        <row r="36">
          <cell r="A36">
            <v>104</v>
          </cell>
        </row>
        <row r="37">
          <cell r="A37">
            <v>246</v>
          </cell>
        </row>
        <row r="38">
          <cell r="A38">
            <v>582</v>
          </cell>
        </row>
        <row r="39">
          <cell r="A39">
            <v>196</v>
          </cell>
        </row>
        <row r="40">
          <cell r="A40">
            <v>0</v>
          </cell>
        </row>
        <row r="41">
          <cell r="A41">
            <v>421</v>
          </cell>
        </row>
        <row r="42">
          <cell r="A42">
            <v>613</v>
          </cell>
        </row>
        <row r="43">
          <cell r="A43">
            <v>279</v>
          </cell>
        </row>
        <row r="44">
          <cell r="A44">
            <v>614</v>
          </cell>
        </row>
        <row r="45">
          <cell r="A45">
            <v>317</v>
          </cell>
        </row>
        <row r="46">
          <cell r="A46">
            <v>3</v>
          </cell>
        </row>
        <row r="47">
          <cell r="A47">
            <v>216</v>
          </cell>
        </row>
        <row r="48">
          <cell r="A48">
            <v>411</v>
          </cell>
        </row>
        <row r="49">
          <cell r="A49">
            <v>518</v>
          </cell>
        </row>
        <row r="50">
          <cell r="A50">
            <v>611</v>
          </cell>
        </row>
        <row r="51">
          <cell r="A51">
            <v>387</v>
          </cell>
        </row>
        <row r="52">
          <cell r="A52">
            <v>458</v>
          </cell>
        </row>
        <row r="53">
          <cell r="A53">
            <v>590</v>
          </cell>
        </row>
        <row r="54">
          <cell r="A54">
            <v>419</v>
          </cell>
        </row>
        <row r="55">
          <cell r="A55">
            <v>35</v>
          </cell>
        </row>
        <row r="56">
          <cell r="A56">
            <v>82</v>
          </cell>
        </row>
        <row r="57">
          <cell r="A57">
            <v>243</v>
          </cell>
        </row>
        <row r="58">
          <cell r="A58">
            <v>304</v>
          </cell>
        </row>
        <row r="59">
          <cell r="A59">
            <v>393</v>
          </cell>
        </row>
        <row r="60">
          <cell r="A60">
            <v>383</v>
          </cell>
        </row>
        <row r="61">
          <cell r="A61">
            <v>577</v>
          </cell>
        </row>
        <row r="62">
          <cell r="A62">
            <v>405</v>
          </cell>
        </row>
        <row r="63">
          <cell r="A63">
            <v>222</v>
          </cell>
        </row>
      </sheetData>
    </sheetDataSet>
  </externalBook>
</externalLink>
</file>

<file path=xl/externalLinks/externalLink25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621</v>
          </cell>
        </row>
        <row r="3">
          <cell r="A3">
            <v>135</v>
          </cell>
        </row>
        <row r="4">
          <cell r="A4">
            <v>606</v>
          </cell>
        </row>
        <row r="5">
          <cell r="A5">
            <v>122</v>
          </cell>
        </row>
        <row r="6">
          <cell r="A6">
            <v>221</v>
          </cell>
        </row>
        <row r="7">
          <cell r="A7">
            <v>102</v>
          </cell>
        </row>
        <row r="8">
          <cell r="A8">
            <v>337</v>
          </cell>
        </row>
        <row r="9">
          <cell r="A9">
            <v>265</v>
          </cell>
        </row>
        <row r="10">
          <cell r="A10">
            <v>578</v>
          </cell>
        </row>
        <row r="11">
          <cell r="A11">
            <v>577</v>
          </cell>
        </row>
        <row r="12">
          <cell r="A12">
            <v>395</v>
          </cell>
        </row>
        <row r="13">
          <cell r="A13">
            <v>484</v>
          </cell>
        </row>
        <row r="14">
          <cell r="A14">
            <v>487</v>
          </cell>
        </row>
        <row r="15">
          <cell r="A15">
            <v>387</v>
          </cell>
        </row>
        <row r="16">
          <cell r="A16">
            <v>558</v>
          </cell>
        </row>
        <row r="17">
          <cell r="A17">
            <v>262</v>
          </cell>
        </row>
        <row r="18">
          <cell r="A18">
            <v>638</v>
          </cell>
        </row>
        <row r="19">
          <cell r="A19">
            <v>352</v>
          </cell>
        </row>
        <row r="20">
          <cell r="A20">
            <v>521</v>
          </cell>
        </row>
        <row r="21">
          <cell r="A21">
            <v>224</v>
          </cell>
        </row>
        <row r="22">
          <cell r="A22">
            <v>164</v>
          </cell>
        </row>
        <row r="23">
          <cell r="A23">
            <v>639</v>
          </cell>
        </row>
        <row r="24">
          <cell r="A24">
            <v>296</v>
          </cell>
        </row>
        <row r="25">
          <cell r="A25">
            <v>369</v>
          </cell>
        </row>
        <row r="26">
          <cell r="A26">
            <v>643</v>
          </cell>
        </row>
        <row r="27">
          <cell r="A27">
            <v>567</v>
          </cell>
        </row>
        <row r="28">
          <cell r="A28">
            <v>458</v>
          </cell>
        </row>
        <row r="29">
          <cell r="A29">
            <v>542</v>
          </cell>
        </row>
        <row r="30">
          <cell r="A30">
            <v>305</v>
          </cell>
        </row>
        <row r="31">
          <cell r="A31">
            <v>32</v>
          </cell>
        </row>
        <row r="32">
          <cell r="A32">
            <v>117</v>
          </cell>
        </row>
        <row r="33">
          <cell r="A33">
            <v>473</v>
          </cell>
        </row>
        <row r="34">
          <cell r="A34">
            <v>163</v>
          </cell>
        </row>
        <row r="35">
          <cell r="A35">
            <v>212</v>
          </cell>
        </row>
        <row r="36">
          <cell r="A36">
            <v>131</v>
          </cell>
        </row>
        <row r="37">
          <cell r="A37">
            <v>153</v>
          </cell>
        </row>
        <row r="38">
          <cell r="A38">
            <v>325</v>
          </cell>
        </row>
        <row r="39">
          <cell r="A39">
            <v>478</v>
          </cell>
        </row>
        <row r="40">
          <cell r="A40">
            <v>570</v>
          </cell>
        </row>
        <row r="41">
          <cell r="A41">
            <v>394</v>
          </cell>
        </row>
        <row r="42">
          <cell r="A42">
            <v>105</v>
          </cell>
        </row>
        <row r="43">
          <cell r="A43">
            <v>46</v>
          </cell>
        </row>
        <row r="44">
          <cell r="A44">
            <v>333</v>
          </cell>
        </row>
        <row r="45">
          <cell r="A45">
            <v>537</v>
          </cell>
        </row>
        <row r="46">
          <cell r="A46">
            <v>645</v>
          </cell>
        </row>
        <row r="47">
          <cell r="A47">
            <v>380</v>
          </cell>
        </row>
        <row r="48">
          <cell r="A48">
            <v>596</v>
          </cell>
        </row>
        <row r="49">
          <cell r="A49">
            <v>26</v>
          </cell>
        </row>
        <row r="50">
          <cell r="A50">
            <v>30</v>
          </cell>
        </row>
        <row r="51">
          <cell r="A51">
            <v>604</v>
          </cell>
        </row>
        <row r="52">
          <cell r="A52">
            <v>189</v>
          </cell>
        </row>
        <row r="53">
          <cell r="A53">
            <v>181</v>
          </cell>
        </row>
        <row r="54">
          <cell r="A54">
            <v>43</v>
          </cell>
        </row>
        <row r="55">
          <cell r="A55">
            <v>42</v>
          </cell>
        </row>
        <row r="56">
          <cell r="A56">
            <v>268</v>
          </cell>
        </row>
        <row r="57">
          <cell r="A57">
            <v>282</v>
          </cell>
        </row>
        <row r="58">
          <cell r="A58">
            <v>647</v>
          </cell>
        </row>
        <row r="59">
          <cell r="A59">
            <v>226</v>
          </cell>
        </row>
        <row r="60">
          <cell r="A60">
            <v>203</v>
          </cell>
        </row>
        <row r="61">
          <cell r="A61">
            <v>169</v>
          </cell>
        </row>
        <row r="62">
          <cell r="A62">
            <v>469</v>
          </cell>
        </row>
        <row r="63">
          <cell r="A63">
            <v>652</v>
          </cell>
        </row>
      </sheetData>
    </sheetDataSet>
  </externalBook>
</externalLink>
</file>

<file path=xl/externalLinks/externalLink25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277</v>
          </cell>
        </row>
        <row r="3">
          <cell r="A3">
            <v>301</v>
          </cell>
        </row>
        <row r="4">
          <cell r="A4">
            <v>203</v>
          </cell>
        </row>
        <row r="5">
          <cell r="A5">
            <v>387</v>
          </cell>
        </row>
        <row r="6">
          <cell r="A6">
            <v>378</v>
          </cell>
        </row>
        <row r="7">
          <cell r="A7">
            <v>280</v>
          </cell>
        </row>
        <row r="8">
          <cell r="A8">
            <v>664</v>
          </cell>
        </row>
        <row r="9">
          <cell r="A9">
            <v>523</v>
          </cell>
        </row>
        <row r="10">
          <cell r="A10">
            <v>260</v>
          </cell>
        </row>
        <row r="11">
          <cell r="A11">
            <v>48</v>
          </cell>
        </row>
        <row r="12">
          <cell r="A12">
            <v>65</v>
          </cell>
        </row>
        <row r="13">
          <cell r="A13">
            <v>414</v>
          </cell>
        </row>
        <row r="14">
          <cell r="A14">
            <v>195</v>
          </cell>
        </row>
        <row r="15">
          <cell r="A15">
            <v>354</v>
          </cell>
        </row>
        <row r="16">
          <cell r="A16">
            <v>149</v>
          </cell>
        </row>
        <row r="17">
          <cell r="A17">
            <v>45</v>
          </cell>
        </row>
        <row r="18">
          <cell r="A18">
            <v>306</v>
          </cell>
        </row>
        <row r="19">
          <cell r="A19">
            <v>346</v>
          </cell>
        </row>
        <row r="20">
          <cell r="A20">
            <v>266</v>
          </cell>
        </row>
        <row r="21">
          <cell r="A21">
            <v>595</v>
          </cell>
        </row>
        <row r="22">
          <cell r="A22">
            <v>556</v>
          </cell>
        </row>
        <row r="23">
          <cell r="A23">
            <v>191</v>
          </cell>
        </row>
        <row r="24">
          <cell r="A24">
            <v>7</v>
          </cell>
        </row>
        <row r="25">
          <cell r="A25">
            <v>345</v>
          </cell>
        </row>
        <row r="26">
          <cell r="A26">
            <v>535</v>
          </cell>
        </row>
        <row r="27">
          <cell r="A27">
            <v>237</v>
          </cell>
        </row>
        <row r="28">
          <cell r="A28">
            <v>611</v>
          </cell>
        </row>
        <row r="29">
          <cell r="A29">
            <v>116</v>
          </cell>
        </row>
        <row r="30">
          <cell r="A30">
            <v>166</v>
          </cell>
        </row>
        <row r="31">
          <cell r="A31">
            <v>173</v>
          </cell>
        </row>
        <row r="32">
          <cell r="A32">
            <v>462</v>
          </cell>
        </row>
        <row r="33">
          <cell r="A33">
            <v>492</v>
          </cell>
        </row>
        <row r="34">
          <cell r="A34">
            <v>103</v>
          </cell>
        </row>
        <row r="35">
          <cell r="A35">
            <v>292</v>
          </cell>
        </row>
        <row r="36">
          <cell r="A36">
            <v>514</v>
          </cell>
        </row>
        <row r="37">
          <cell r="A37">
            <v>391</v>
          </cell>
        </row>
        <row r="38">
          <cell r="A38">
            <v>286</v>
          </cell>
        </row>
        <row r="39">
          <cell r="A39">
            <v>510</v>
          </cell>
        </row>
        <row r="40">
          <cell r="A40">
            <v>652</v>
          </cell>
        </row>
        <row r="41">
          <cell r="A41">
            <v>60</v>
          </cell>
        </row>
        <row r="42">
          <cell r="A42">
            <v>336</v>
          </cell>
        </row>
        <row r="43">
          <cell r="A43">
            <v>347</v>
          </cell>
        </row>
        <row r="44">
          <cell r="A44">
            <v>197</v>
          </cell>
        </row>
        <row r="45">
          <cell r="A45">
            <v>474</v>
          </cell>
        </row>
        <row r="46">
          <cell r="A46">
            <v>516</v>
          </cell>
        </row>
        <row r="47">
          <cell r="A47">
            <v>621</v>
          </cell>
        </row>
        <row r="48">
          <cell r="A48">
            <v>239</v>
          </cell>
        </row>
        <row r="49">
          <cell r="A49">
            <v>395</v>
          </cell>
        </row>
        <row r="50">
          <cell r="A50">
            <v>0</v>
          </cell>
        </row>
        <row r="51">
          <cell r="A51">
            <v>100</v>
          </cell>
        </row>
        <row r="52">
          <cell r="A52">
            <v>109</v>
          </cell>
        </row>
        <row r="53">
          <cell r="A53">
            <v>335</v>
          </cell>
        </row>
        <row r="54">
          <cell r="A54">
            <v>129</v>
          </cell>
        </row>
        <row r="55">
          <cell r="A55">
            <v>348</v>
          </cell>
        </row>
        <row r="56">
          <cell r="A56">
            <v>201</v>
          </cell>
        </row>
        <row r="57">
          <cell r="A57">
            <v>560</v>
          </cell>
        </row>
        <row r="58">
          <cell r="A58">
            <v>217</v>
          </cell>
        </row>
        <row r="59">
          <cell r="A59">
            <v>394</v>
          </cell>
        </row>
        <row r="60">
          <cell r="A60">
            <v>21</v>
          </cell>
        </row>
        <row r="61">
          <cell r="A61">
            <v>638</v>
          </cell>
        </row>
        <row r="62">
          <cell r="A62">
            <v>310</v>
          </cell>
        </row>
        <row r="63">
          <cell r="A63">
            <v>313</v>
          </cell>
        </row>
      </sheetData>
    </sheetDataSet>
  </externalBook>
</externalLink>
</file>

<file path=xl/externalLinks/externalLink25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386</v>
          </cell>
        </row>
        <row r="3">
          <cell r="A3">
            <v>593</v>
          </cell>
        </row>
        <row r="4">
          <cell r="A4">
            <v>582</v>
          </cell>
        </row>
        <row r="5">
          <cell r="A5">
            <v>281</v>
          </cell>
        </row>
        <row r="6">
          <cell r="A6">
            <v>364</v>
          </cell>
        </row>
        <row r="7">
          <cell r="A7">
            <v>227</v>
          </cell>
        </row>
        <row r="8">
          <cell r="A8">
            <v>638</v>
          </cell>
        </row>
        <row r="9">
          <cell r="A9">
            <v>122</v>
          </cell>
        </row>
        <row r="10">
          <cell r="A10">
            <v>263</v>
          </cell>
        </row>
        <row r="11">
          <cell r="A11">
            <v>641</v>
          </cell>
        </row>
        <row r="12">
          <cell r="A12">
            <v>171</v>
          </cell>
        </row>
        <row r="13">
          <cell r="A13">
            <v>293</v>
          </cell>
        </row>
        <row r="14">
          <cell r="A14">
            <v>170</v>
          </cell>
        </row>
        <row r="15">
          <cell r="A15">
            <v>349</v>
          </cell>
        </row>
        <row r="16">
          <cell r="A16">
            <v>202</v>
          </cell>
        </row>
        <row r="17">
          <cell r="A17">
            <v>50</v>
          </cell>
        </row>
        <row r="18">
          <cell r="A18">
            <v>182</v>
          </cell>
        </row>
        <row r="19">
          <cell r="A19">
            <v>149</v>
          </cell>
        </row>
        <row r="20">
          <cell r="A20">
            <v>105</v>
          </cell>
        </row>
        <row r="21">
          <cell r="A21">
            <v>603</v>
          </cell>
        </row>
        <row r="22">
          <cell r="A22">
            <v>86</v>
          </cell>
        </row>
        <row r="23">
          <cell r="A23">
            <v>485</v>
          </cell>
        </row>
        <row r="24">
          <cell r="A24">
            <v>313</v>
          </cell>
        </row>
        <row r="25">
          <cell r="A25">
            <v>153</v>
          </cell>
        </row>
        <row r="26">
          <cell r="A26">
            <v>607</v>
          </cell>
        </row>
        <row r="27">
          <cell r="A27">
            <v>188</v>
          </cell>
        </row>
        <row r="28">
          <cell r="A28">
            <v>340</v>
          </cell>
        </row>
        <row r="29">
          <cell r="A29">
            <v>280</v>
          </cell>
        </row>
        <row r="30">
          <cell r="A30">
            <v>76</v>
          </cell>
        </row>
        <row r="31">
          <cell r="A31">
            <v>396</v>
          </cell>
        </row>
        <row r="32">
          <cell r="A32">
            <v>339</v>
          </cell>
        </row>
        <row r="33">
          <cell r="A33">
            <v>434</v>
          </cell>
        </row>
        <row r="34">
          <cell r="A34">
            <v>36</v>
          </cell>
        </row>
        <row r="35">
          <cell r="A35">
            <v>196</v>
          </cell>
        </row>
        <row r="36">
          <cell r="A36">
            <v>95</v>
          </cell>
        </row>
        <row r="37">
          <cell r="A37">
            <v>467</v>
          </cell>
        </row>
        <row r="38">
          <cell r="A38">
            <v>297</v>
          </cell>
        </row>
        <row r="39">
          <cell r="A39">
            <v>564</v>
          </cell>
        </row>
        <row r="40">
          <cell r="A40">
            <v>362</v>
          </cell>
        </row>
        <row r="41">
          <cell r="A41">
            <v>198</v>
          </cell>
        </row>
        <row r="42">
          <cell r="A42">
            <v>384</v>
          </cell>
        </row>
        <row r="43">
          <cell r="A43">
            <v>365</v>
          </cell>
        </row>
        <row r="44">
          <cell r="A44">
            <v>376</v>
          </cell>
        </row>
        <row r="45">
          <cell r="A45">
            <v>44</v>
          </cell>
        </row>
        <row r="46">
          <cell r="A46">
            <v>622</v>
          </cell>
        </row>
        <row r="47">
          <cell r="A47">
            <v>99</v>
          </cell>
        </row>
        <row r="48">
          <cell r="A48">
            <v>372</v>
          </cell>
        </row>
        <row r="49">
          <cell r="A49">
            <v>242</v>
          </cell>
        </row>
        <row r="50">
          <cell r="A50">
            <v>346</v>
          </cell>
        </row>
        <row r="51">
          <cell r="A51">
            <v>640</v>
          </cell>
        </row>
        <row r="52">
          <cell r="A52">
            <v>174</v>
          </cell>
        </row>
        <row r="53">
          <cell r="A53">
            <v>222</v>
          </cell>
        </row>
        <row r="54">
          <cell r="A54">
            <v>307</v>
          </cell>
        </row>
        <row r="55">
          <cell r="A55">
            <v>231</v>
          </cell>
        </row>
        <row r="56">
          <cell r="A56">
            <v>604</v>
          </cell>
        </row>
        <row r="57">
          <cell r="A57">
            <v>54</v>
          </cell>
        </row>
        <row r="58">
          <cell r="A58">
            <v>443</v>
          </cell>
        </row>
        <row r="59">
          <cell r="A59">
            <v>79</v>
          </cell>
        </row>
        <row r="60">
          <cell r="A60">
            <v>611</v>
          </cell>
        </row>
        <row r="61">
          <cell r="A61">
            <v>68</v>
          </cell>
        </row>
        <row r="62">
          <cell r="A62">
            <v>450</v>
          </cell>
        </row>
        <row r="63">
          <cell r="A63">
            <v>251</v>
          </cell>
        </row>
      </sheetData>
    </sheetDataSet>
  </externalBook>
</externalLink>
</file>

<file path=xl/externalLinks/externalLink25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451</v>
          </cell>
        </row>
        <row r="3">
          <cell r="A3">
            <v>60</v>
          </cell>
        </row>
        <row r="4">
          <cell r="A4">
            <v>148</v>
          </cell>
        </row>
        <row r="5">
          <cell r="A5">
            <v>592</v>
          </cell>
        </row>
        <row r="6">
          <cell r="A6">
            <v>342</v>
          </cell>
        </row>
        <row r="7">
          <cell r="A7">
            <v>104</v>
          </cell>
        </row>
        <row r="8">
          <cell r="A8">
            <v>94</v>
          </cell>
        </row>
        <row r="9">
          <cell r="A9">
            <v>91</v>
          </cell>
        </row>
        <row r="10">
          <cell r="A10">
            <v>59</v>
          </cell>
        </row>
        <row r="11">
          <cell r="A11">
            <v>659</v>
          </cell>
        </row>
        <row r="12">
          <cell r="A12">
            <v>153</v>
          </cell>
        </row>
        <row r="13">
          <cell r="A13">
            <v>185</v>
          </cell>
        </row>
        <row r="14">
          <cell r="A14">
            <v>297</v>
          </cell>
        </row>
        <row r="15">
          <cell r="A15">
            <v>194</v>
          </cell>
        </row>
        <row r="16">
          <cell r="A16">
            <v>619</v>
          </cell>
        </row>
        <row r="17">
          <cell r="A17">
            <v>282</v>
          </cell>
        </row>
        <row r="18">
          <cell r="A18">
            <v>131</v>
          </cell>
        </row>
        <row r="19">
          <cell r="A19">
            <v>142</v>
          </cell>
        </row>
        <row r="20">
          <cell r="A20">
            <v>348</v>
          </cell>
        </row>
        <row r="21">
          <cell r="A21">
            <v>346</v>
          </cell>
        </row>
        <row r="22">
          <cell r="A22">
            <v>232</v>
          </cell>
        </row>
        <row r="23">
          <cell r="A23">
            <v>365</v>
          </cell>
        </row>
        <row r="24">
          <cell r="A24">
            <v>379</v>
          </cell>
        </row>
        <row r="25">
          <cell r="A25">
            <v>236</v>
          </cell>
        </row>
        <row r="26">
          <cell r="A26">
            <v>596</v>
          </cell>
        </row>
        <row r="27">
          <cell r="A27">
            <v>569</v>
          </cell>
        </row>
        <row r="28">
          <cell r="A28">
            <v>334</v>
          </cell>
        </row>
        <row r="29">
          <cell r="A29">
            <v>74</v>
          </cell>
        </row>
        <row r="30">
          <cell r="A30">
            <v>123</v>
          </cell>
        </row>
        <row r="31">
          <cell r="A31">
            <v>329</v>
          </cell>
        </row>
        <row r="32">
          <cell r="A32">
            <v>319</v>
          </cell>
        </row>
        <row r="33">
          <cell r="A33">
            <v>295</v>
          </cell>
        </row>
        <row r="34">
          <cell r="A34">
            <v>11</v>
          </cell>
        </row>
        <row r="35">
          <cell r="A35">
            <v>357</v>
          </cell>
        </row>
        <row r="36">
          <cell r="A36">
            <v>481</v>
          </cell>
        </row>
        <row r="37">
          <cell r="A37">
            <v>487</v>
          </cell>
        </row>
        <row r="38">
          <cell r="A38">
            <v>351</v>
          </cell>
        </row>
        <row r="39">
          <cell r="A39">
            <v>252</v>
          </cell>
        </row>
        <row r="40">
          <cell r="A40">
            <v>164</v>
          </cell>
        </row>
        <row r="41">
          <cell r="A41">
            <v>83</v>
          </cell>
        </row>
        <row r="42">
          <cell r="A42">
            <v>625</v>
          </cell>
        </row>
        <row r="43">
          <cell r="A43">
            <v>133</v>
          </cell>
        </row>
        <row r="44">
          <cell r="A44">
            <v>143</v>
          </cell>
        </row>
        <row r="45">
          <cell r="A45">
            <v>336</v>
          </cell>
        </row>
        <row r="46">
          <cell r="A46">
            <v>206</v>
          </cell>
        </row>
        <row r="47">
          <cell r="A47">
            <v>28</v>
          </cell>
        </row>
        <row r="48">
          <cell r="A48">
            <v>46</v>
          </cell>
        </row>
        <row r="49">
          <cell r="A49">
            <v>538</v>
          </cell>
        </row>
        <row r="50">
          <cell r="A50">
            <v>298</v>
          </cell>
        </row>
        <row r="51">
          <cell r="A51">
            <v>304</v>
          </cell>
        </row>
        <row r="52">
          <cell r="A52">
            <v>218</v>
          </cell>
        </row>
        <row r="53">
          <cell r="A53">
            <v>600</v>
          </cell>
        </row>
        <row r="54">
          <cell r="A54">
            <v>283</v>
          </cell>
        </row>
        <row r="55">
          <cell r="A55">
            <v>289</v>
          </cell>
        </row>
        <row r="56">
          <cell r="A56">
            <v>237</v>
          </cell>
        </row>
        <row r="57">
          <cell r="A57">
            <v>171</v>
          </cell>
        </row>
        <row r="58">
          <cell r="A58">
            <v>555</v>
          </cell>
        </row>
        <row r="59">
          <cell r="A59">
            <v>150</v>
          </cell>
        </row>
        <row r="60">
          <cell r="A60">
            <v>102</v>
          </cell>
        </row>
        <row r="61">
          <cell r="A61">
            <v>183</v>
          </cell>
        </row>
        <row r="62">
          <cell r="A62">
            <v>65</v>
          </cell>
        </row>
        <row r="63">
          <cell r="A63">
            <v>146</v>
          </cell>
        </row>
      </sheetData>
    </sheetDataSet>
  </externalBook>
</externalLink>
</file>

<file path=xl/externalLinks/externalLink2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559</v>
          </cell>
        </row>
        <row r="3">
          <cell r="A3">
            <v>138</v>
          </cell>
        </row>
        <row r="4">
          <cell r="A4">
            <v>224</v>
          </cell>
        </row>
        <row r="5">
          <cell r="A5">
            <v>445</v>
          </cell>
        </row>
        <row r="6">
          <cell r="A6">
            <v>405</v>
          </cell>
        </row>
        <row r="7">
          <cell r="A7">
            <v>414</v>
          </cell>
        </row>
        <row r="8">
          <cell r="A8">
            <v>651</v>
          </cell>
        </row>
        <row r="9">
          <cell r="A9">
            <v>238</v>
          </cell>
        </row>
        <row r="10">
          <cell r="A10">
            <v>111</v>
          </cell>
        </row>
        <row r="11">
          <cell r="A11">
            <v>588</v>
          </cell>
        </row>
        <row r="12">
          <cell r="A12">
            <v>536</v>
          </cell>
        </row>
        <row r="13">
          <cell r="A13">
            <v>274</v>
          </cell>
        </row>
        <row r="14">
          <cell r="A14">
            <v>140</v>
          </cell>
        </row>
        <row r="15">
          <cell r="A15">
            <v>304</v>
          </cell>
        </row>
        <row r="16">
          <cell r="A16">
            <v>128</v>
          </cell>
        </row>
        <row r="17">
          <cell r="A17">
            <v>290</v>
          </cell>
        </row>
        <row r="18">
          <cell r="A18">
            <v>18</v>
          </cell>
        </row>
        <row r="19">
          <cell r="A19">
            <v>27</v>
          </cell>
        </row>
        <row r="20">
          <cell r="A20">
            <v>342</v>
          </cell>
        </row>
        <row r="21">
          <cell r="A21">
            <v>615</v>
          </cell>
        </row>
        <row r="22">
          <cell r="A22">
            <v>188</v>
          </cell>
        </row>
        <row r="23">
          <cell r="A23">
            <v>494</v>
          </cell>
        </row>
        <row r="24">
          <cell r="A24">
            <v>421</v>
          </cell>
        </row>
        <row r="25">
          <cell r="A25">
            <v>104</v>
          </cell>
        </row>
        <row r="26">
          <cell r="A26">
            <v>404</v>
          </cell>
        </row>
        <row r="27">
          <cell r="A27">
            <v>437</v>
          </cell>
        </row>
        <row r="28">
          <cell r="A28">
            <v>46</v>
          </cell>
        </row>
        <row r="29">
          <cell r="A29">
            <v>459</v>
          </cell>
        </row>
        <row r="30">
          <cell r="A30">
            <v>1</v>
          </cell>
        </row>
        <row r="31">
          <cell r="A31">
            <v>604</v>
          </cell>
        </row>
        <row r="32">
          <cell r="A32">
            <v>398</v>
          </cell>
        </row>
        <row r="33">
          <cell r="A33">
            <v>234</v>
          </cell>
        </row>
        <row r="34">
          <cell r="A34">
            <v>6</v>
          </cell>
        </row>
        <row r="35">
          <cell r="A35">
            <v>568</v>
          </cell>
        </row>
        <row r="36">
          <cell r="A36">
            <v>654</v>
          </cell>
        </row>
        <row r="37">
          <cell r="A37">
            <v>0</v>
          </cell>
        </row>
        <row r="38">
          <cell r="A38">
            <v>78</v>
          </cell>
        </row>
        <row r="39">
          <cell r="A39">
            <v>320</v>
          </cell>
        </row>
        <row r="40">
          <cell r="A40">
            <v>358</v>
          </cell>
        </row>
        <row r="41">
          <cell r="A41">
            <v>71</v>
          </cell>
        </row>
        <row r="42">
          <cell r="A42">
            <v>555</v>
          </cell>
        </row>
        <row r="43">
          <cell r="A43">
            <v>116</v>
          </cell>
        </row>
        <row r="44">
          <cell r="A44">
            <v>209</v>
          </cell>
        </row>
        <row r="45">
          <cell r="A45">
            <v>451</v>
          </cell>
        </row>
        <row r="46">
          <cell r="A46">
            <v>315</v>
          </cell>
        </row>
        <row r="47">
          <cell r="A47">
            <v>147</v>
          </cell>
        </row>
        <row r="48">
          <cell r="A48">
            <v>162</v>
          </cell>
        </row>
        <row r="49">
          <cell r="A49">
            <v>232</v>
          </cell>
        </row>
        <row r="50">
          <cell r="A50">
            <v>585</v>
          </cell>
        </row>
        <row r="51">
          <cell r="A51">
            <v>567</v>
          </cell>
        </row>
        <row r="52">
          <cell r="A52">
            <v>266</v>
          </cell>
        </row>
        <row r="53">
          <cell r="A53">
            <v>332</v>
          </cell>
        </row>
        <row r="54">
          <cell r="A54">
            <v>158</v>
          </cell>
        </row>
        <row r="55">
          <cell r="A55">
            <v>666</v>
          </cell>
        </row>
        <row r="56">
          <cell r="A56">
            <v>189</v>
          </cell>
        </row>
        <row r="57">
          <cell r="A57">
            <v>227</v>
          </cell>
        </row>
        <row r="58">
          <cell r="A58">
            <v>652</v>
          </cell>
        </row>
        <row r="59">
          <cell r="A59">
            <v>484</v>
          </cell>
        </row>
        <row r="60">
          <cell r="A60">
            <v>322</v>
          </cell>
        </row>
        <row r="61">
          <cell r="A61">
            <v>497</v>
          </cell>
        </row>
        <row r="62">
          <cell r="A62">
            <v>664</v>
          </cell>
        </row>
        <row r="63">
          <cell r="A63">
            <v>377</v>
          </cell>
        </row>
      </sheetData>
    </sheetDataSet>
  </externalBook>
</externalLink>
</file>

<file path=xl/externalLinks/externalLink25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247</v>
          </cell>
        </row>
        <row r="3">
          <cell r="A3">
            <v>595</v>
          </cell>
        </row>
        <row r="4">
          <cell r="A4">
            <v>74</v>
          </cell>
        </row>
        <row r="5">
          <cell r="A5">
            <v>355</v>
          </cell>
        </row>
        <row r="6">
          <cell r="A6">
            <v>642</v>
          </cell>
        </row>
        <row r="7">
          <cell r="A7">
            <v>293</v>
          </cell>
        </row>
        <row r="8">
          <cell r="A8">
            <v>338</v>
          </cell>
        </row>
        <row r="9">
          <cell r="A9">
            <v>444</v>
          </cell>
        </row>
        <row r="10">
          <cell r="A10">
            <v>607</v>
          </cell>
        </row>
        <row r="11">
          <cell r="A11">
            <v>421</v>
          </cell>
        </row>
        <row r="12">
          <cell r="A12">
            <v>94</v>
          </cell>
        </row>
        <row r="13">
          <cell r="A13">
            <v>362</v>
          </cell>
        </row>
        <row r="14">
          <cell r="A14">
            <v>350</v>
          </cell>
        </row>
        <row r="15">
          <cell r="A15">
            <v>320</v>
          </cell>
        </row>
        <row r="16">
          <cell r="A16">
            <v>70</v>
          </cell>
        </row>
        <row r="17">
          <cell r="A17">
            <v>162</v>
          </cell>
        </row>
        <row r="18">
          <cell r="A18">
            <v>507</v>
          </cell>
        </row>
        <row r="19">
          <cell r="A19">
            <v>652</v>
          </cell>
        </row>
        <row r="20">
          <cell r="A20">
            <v>568</v>
          </cell>
        </row>
        <row r="21">
          <cell r="A21">
            <v>187</v>
          </cell>
        </row>
        <row r="22">
          <cell r="A22">
            <v>290</v>
          </cell>
        </row>
        <row r="23">
          <cell r="A23">
            <v>533</v>
          </cell>
        </row>
        <row r="24">
          <cell r="A24">
            <v>339</v>
          </cell>
        </row>
        <row r="25">
          <cell r="A25">
            <v>487</v>
          </cell>
        </row>
        <row r="26">
          <cell r="A26">
            <v>602</v>
          </cell>
        </row>
        <row r="27">
          <cell r="A27">
            <v>649</v>
          </cell>
        </row>
        <row r="28">
          <cell r="A28">
            <v>270</v>
          </cell>
        </row>
        <row r="29">
          <cell r="A29">
            <v>3</v>
          </cell>
        </row>
        <row r="30">
          <cell r="A30">
            <v>600</v>
          </cell>
        </row>
        <row r="31">
          <cell r="A31">
            <v>108</v>
          </cell>
        </row>
        <row r="32">
          <cell r="A32">
            <v>30</v>
          </cell>
        </row>
        <row r="33">
          <cell r="A33">
            <v>122</v>
          </cell>
        </row>
        <row r="34">
          <cell r="A34">
            <v>267</v>
          </cell>
        </row>
        <row r="35">
          <cell r="A35">
            <v>406</v>
          </cell>
        </row>
        <row r="36">
          <cell r="A36">
            <v>644</v>
          </cell>
        </row>
        <row r="37">
          <cell r="A37">
            <v>311</v>
          </cell>
        </row>
        <row r="38">
          <cell r="A38">
            <v>381</v>
          </cell>
        </row>
        <row r="39">
          <cell r="A39">
            <v>450</v>
          </cell>
        </row>
        <row r="40">
          <cell r="A40">
            <v>580</v>
          </cell>
        </row>
        <row r="41">
          <cell r="A41">
            <v>606</v>
          </cell>
        </row>
        <row r="42">
          <cell r="A42">
            <v>81</v>
          </cell>
        </row>
        <row r="43">
          <cell r="A43">
            <v>183</v>
          </cell>
        </row>
        <row r="44">
          <cell r="A44">
            <v>599</v>
          </cell>
        </row>
        <row r="45">
          <cell r="A45">
            <v>6</v>
          </cell>
        </row>
        <row r="46">
          <cell r="A46">
            <v>348</v>
          </cell>
        </row>
        <row r="47">
          <cell r="A47">
            <v>147</v>
          </cell>
        </row>
        <row r="48">
          <cell r="A48">
            <v>352</v>
          </cell>
        </row>
        <row r="49">
          <cell r="A49">
            <v>299</v>
          </cell>
        </row>
        <row r="50">
          <cell r="A50">
            <v>358</v>
          </cell>
        </row>
        <row r="51">
          <cell r="A51">
            <v>240</v>
          </cell>
        </row>
        <row r="52">
          <cell r="A52">
            <v>628</v>
          </cell>
        </row>
        <row r="53">
          <cell r="A53">
            <v>79</v>
          </cell>
        </row>
        <row r="54">
          <cell r="A54">
            <v>397</v>
          </cell>
        </row>
        <row r="55">
          <cell r="A55">
            <v>205</v>
          </cell>
        </row>
        <row r="56">
          <cell r="A56">
            <v>506</v>
          </cell>
        </row>
        <row r="57">
          <cell r="A57">
            <v>663</v>
          </cell>
        </row>
        <row r="58">
          <cell r="A58">
            <v>572</v>
          </cell>
        </row>
        <row r="59">
          <cell r="A59">
            <v>93</v>
          </cell>
        </row>
        <row r="60">
          <cell r="A60">
            <v>181</v>
          </cell>
        </row>
        <row r="61">
          <cell r="A61">
            <v>528</v>
          </cell>
        </row>
        <row r="62">
          <cell r="A62">
            <v>88</v>
          </cell>
        </row>
        <row r="63">
          <cell r="A63">
            <v>510</v>
          </cell>
        </row>
      </sheetData>
    </sheetDataSet>
  </externalBook>
</externalLink>
</file>

<file path=xl/externalLinks/externalLink25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315</v>
          </cell>
        </row>
        <row r="3">
          <cell r="A3">
            <v>289</v>
          </cell>
        </row>
        <row r="4">
          <cell r="A4">
            <v>296</v>
          </cell>
        </row>
        <row r="5">
          <cell r="A5">
            <v>656</v>
          </cell>
        </row>
        <row r="6">
          <cell r="A6">
            <v>328</v>
          </cell>
        </row>
        <row r="7">
          <cell r="A7">
            <v>47</v>
          </cell>
        </row>
        <row r="8">
          <cell r="A8">
            <v>27</v>
          </cell>
        </row>
        <row r="9">
          <cell r="A9">
            <v>403</v>
          </cell>
        </row>
        <row r="10">
          <cell r="A10">
            <v>401</v>
          </cell>
        </row>
        <row r="11">
          <cell r="A11">
            <v>661</v>
          </cell>
        </row>
        <row r="12">
          <cell r="A12">
            <v>597</v>
          </cell>
        </row>
        <row r="13">
          <cell r="A13">
            <v>37</v>
          </cell>
        </row>
        <row r="14">
          <cell r="A14">
            <v>304</v>
          </cell>
        </row>
        <row r="15">
          <cell r="A15">
            <v>518</v>
          </cell>
        </row>
        <row r="16">
          <cell r="A16">
            <v>600</v>
          </cell>
        </row>
        <row r="17">
          <cell r="A17">
            <v>299</v>
          </cell>
        </row>
        <row r="18">
          <cell r="A18">
            <v>240</v>
          </cell>
        </row>
        <row r="19">
          <cell r="A19">
            <v>86</v>
          </cell>
        </row>
        <row r="20">
          <cell r="A20">
            <v>644</v>
          </cell>
        </row>
        <row r="21">
          <cell r="A21">
            <v>625</v>
          </cell>
        </row>
        <row r="22">
          <cell r="A22">
            <v>208</v>
          </cell>
        </row>
        <row r="23">
          <cell r="A23">
            <v>386</v>
          </cell>
        </row>
        <row r="24">
          <cell r="A24">
            <v>621</v>
          </cell>
        </row>
        <row r="25">
          <cell r="A25">
            <v>182</v>
          </cell>
        </row>
        <row r="26">
          <cell r="A26">
            <v>234</v>
          </cell>
        </row>
        <row r="27">
          <cell r="A27">
            <v>146</v>
          </cell>
        </row>
        <row r="28">
          <cell r="A28">
            <v>2</v>
          </cell>
        </row>
        <row r="29">
          <cell r="A29">
            <v>375</v>
          </cell>
        </row>
        <row r="30">
          <cell r="A30">
            <v>634</v>
          </cell>
        </row>
        <row r="31">
          <cell r="A31">
            <v>83</v>
          </cell>
        </row>
        <row r="32">
          <cell r="A32">
            <v>130</v>
          </cell>
        </row>
        <row r="33">
          <cell r="A33">
            <v>128</v>
          </cell>
        </row>
        <row r="34">
          <cell r="A34">
            <v>499</v>
          </cell>
        </row>
        <row r="35">
          <cell r="A35">
            <v>385</v>
          </cell>
        </row>
        <row r="36">
          <cell r="A36">
            <v>268</v>
          </cell>
        </row>
        <row r="37">
          <cell r="A37">
            <v>353</v>
          </cell>
        </row>
        <row r="38">
          <cell r="A38">
            <v>21</v>
          </cell>
        </row>
        <row r="39">
          <cell r="A39">
            <v>91</v>
          </cell>
        </row>
        <row r="40">
          <cell r="A40">
            <v>41</v>
          </cell>
        </row>
        <row r="41">
          <cell r="A41">
            <v>251</v>
          </cell>
        </row>
        <row r="42">
          <cell r="A42">
            <v>319</v>
          </cell>
        </row>
        <row r="43">
          <cell r="A43">
            <v>637</v>
          </cell>
        </row>
        <row r="44">
          <cell r="A44">
            <v>511</v>
          </cell>
        </row>
        <row r="45">
          <cell r="A45">
            <v>477</v>
          </cell>
        </row>
        <row r="46">
          <cell r="A46">
            <v>445</v>
          </cell>
        </row>
        <row r="47">
          <cell r="A47">
            <v>92</v>
          </cell>
        </row>
        <row r="48">
          <cell r="A48">
            <v>394</v>
          </cell>
        </row>
        <row r="49">
          <cell r="A49">
            <v>140</v>
          </cell>
        </row>
        <row r="50">
          <cell r="A50">
            <v>341</v>
          </cell>
        </row>
        <row r="51">
          <cell r="A51">
            <v>478</v>
          </cell>
        </row>
        <row r="52">
          <cell r="A52">
            <v>338</v>
          </cell>
        </row>
        <row r="53">
          <cell r="A53">
            <v>198</v>
          </cell>
        </row>
        <row r="54">
          <cell r="A54">
            <v>662</v>
          </cell>
        </row>
        <row r="55">
          <cell r="A55">
            <v>172</v>
          </cell>
        </row>
        <row r="56">
          <cell r="A56">
            <v>636</v>
          </cell>
        </row>
        <row r="57">
          <cell r="A57">
            <v>129</v>
          </cell>
        </row>
        <row r="58">
          <cell r="A58">
            <v>62</v>
          </cell>
        </row>
        <row r="59">
          <cell r="A59">
            <v>557</v>
          </cell>
        </row>
        <row r="60">
          <cell r="A60">
            <v>579</v>
          </cell>
        </row>
        <row r="61">
          <cell r="A61">
            <v>400</v>
          </cell>
        </row>
        <row r="62">
          <cell r="A62">
            <v>627</v>
          </cell>
        </row>
        <row r="63">
          <cell r="A63">
            <v>6</v>
          </cell>
        </row>
      </sheetData>
    </sheetDataSet>
  </externalBook>
</externalLink>
</file>

<file path=xl/externalLinks/externalLink25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147</v>
          </cell>
        </row>
        <row r="3">
          <cell r="A3">
            <v>204</v>
          </cell>
        </row>
        <row r="4">
          <cell r="A4">
            <v>313</v>
          </cell>
        </row>
        <row r="5">
          <cell r="A5">
            <v>155</v>
          </cell>
        </row>
        <row r="6">
          <cell r="A6">
            <v>264</v>
          </cell>
        </row>
        <row r="7">
          <cell r="A7">
            <v>389</v>
          </cell>
        </row>
        <row r="8">
          <cell r="A8">
            <v>73</v>
          </cell>
        </row>
        <row r="9">
          <cell r="A9">
            <v>43</v>
          </cell>
        </row>
        <row r="10">
          <cell r="A10">
            <v>71</v>
          </cell>
        </row>
        <row r="11">
          <cell r="A11">
            <v>374</v>
          </cell>
        </row>
        <row r="12">
          <cell r="A12">
            <v>359</v>
          </cell>
        </row>
        <row r="13">
          <cell r="A13">
            <v>441</v>
          </cell>
        </row>
        <row r="14">
          <cell r="A14">
            <v>132</v>
          </cell>
        </row>
        <row r="15">
          <cell r="A15">
            <v>315</v>
          </cell>
        </row>
        <row r="16">
          <cell r="A16">
            <v>579</v>
          </cell>
        </row>
        <row r="17">
          <cell r="A17">
            <v>268</v>
          </cell>
        </row>
        <row r="18">
          <cell r="A18">
            <v>148</v>
          </cell>
        </row>
        <row r="19">
          <cell r="A19">
            <v>414</v>
          </cell>
        </row>
        <row r="20">
          <cell r="A20">
            <v>244</v>
          </cell>
        </row>
        <row r="21">
          <cell r="A21">
            <v>427</v>
          </cell>
        </row>
        <row r="22">
          <cell r="A22">
            <v>641</v>
          </cell>
        </row>
        <row r="23">
          <cell r="A23">
            <v>22</v>
          </cell>
        </row>
        <row r="24">
          <cell r="A24">
            <v>126</v>
          </cell>
        </row>
        <row r="25">
          <cell r="A25">
            <v>633</v>
          </cell>
        </row>
        <row r="26">
          <cell r="A26">
            <v>101</v>
          </cell>
        </row>
        <row r="27">
          <cell r="A27">
            <v>140</v>
          </cell>
        </row>
        <row r="28">
          <cell r="A28">
            <v>63</v>
          </cell>
        </row>
        <row r="29">
          <cell r="A29">
            <v>1</v>
          </cell>
        </row>
        <row r="30">
          <cell r="A30">
            <v>601</v>
          </cell>
        </row>
        <row r="31">
          <cell r="A31">
            <v>616</v>
          </cell>
        </row>
        <row r="32">
          <cell r="A32">
            <v>538</v>
          </cell>
        </row>
        <row r="33">
          <cell r="A33">
            <v>184</v>
          </cell>
        </row>
        <row r="34">
          <cell r="A34">
            <v>595</v>
          </cell>
        </row>
        <row r="35">
          <cell r="A35">
            <v>628</v>
          </cell>
        </row>
        <row r="36">
          <cell r="A36">
            <v>85</v>
          </cell>
        </row>
        <row r="37">
          <cell r="A37">
            <v>249</v>
          </cell>
        </row>
        <row r="38">
          <cell r="A38">
            <v>308</v>
          </cell>
        </row>
        <row r="39">
          <cell r="A39">
            <v>322</v>
          </cell>
        </row>
        <row r="40">
          <cell r="A40">
            <v>336</v>
          </cell>
        </row>
        <row r="41">
          <cell r="A41">
            <v>209</v>
          </cell>
        </row>
        <row r="42">
          <cell r="A42">
            <v>524</v>
          </cell>
        </row>
        <row r="43">
          <cell r="A43">
            <v>294</v>
          </cell>
        </row>
        <row r="44">
          <cell r="A44">
            <v>407</v>
          </cell>
        </row>
        <row r="45">
          <cell r="A45">
            <v>589</v>
          </cell>
        </row>
        <row r="46">
          <cell r="A46">
            <v>128</v>
          </cell>
        </row>
        <row r="47">
          <cell r="A47">
            <v>326</v>
          </cell>
        </row>
        <row r="48">
          <cell r="A48">
            <v>356</v>
          </cell>
        </row>
        <row r="49">
          <cell r="A49">
            <v>618</v>
          </cell>
        </row>
        <row r="50">
          <cell r="A50">
            <v>521</v>
          </cell>
        </row>
        <row r="51">
          <cell r="A51">
            <v>644</v>
          </cell>
        </row>
        <row r="52">
          <cell r="A52">
            <v>609</v>
          </cell>
        </row>
        <row r="53">
          <cell r="A53">
            <v>317</v>
          </cell>
        </row>
        <row r="54">
          <cell r="A54">
            <v>490</v>
          </cell>
        </row>
        <row r="55">
          <cell r="A55">
            <v>167</v>
          </cell>
        </row>
        <row r="56">
          <cell r="A56">
            <v>321</v>
          </cell>
        </row>
        <row r="57">
          <cell r="A57">
            <v>382</v>
          </cell>
        </row>
        <row r="58">
          <cell r="A58">
            <v>491</v>
          </cell>
        </row>
        <row r="59">
          <cell r="A59">
            <v>464</v>
          </cell>
        </row>
        <row r="60">
          <cell r="A60">
            <v>585</v>
          </cell>
        </row>
        <row r="61">
          <cell r="A61">
            <v>234</v>
          </cell>
        </row>
        <row r="62">
          <cell r="A62">
            <v>528</v>
          </cell>
        </row>
        <row r="63">
          <cell r="A63">
            <v>215</v>
          </cell>
        </row>
      </sheetData>
    </sheetDataSet>
  </externalBook>
</externalLink>
</file>

<file path=xl/externalLinks/externalLink25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365</v>
          </cell>
        </row>
        <row r="3">
          <cell r="A3">
            <v>148</v>
          </cell>
        </row>
        <row r="4">
          <cell r="A4">
            <v>134</v>
          </cell>
        </row>
        <row r="5">
          <cell r="A5">
            <v>617</v>
          </cell>
        </row>
        <row r="6">
          <cell r="A6">
            <v>619</v>
          </cell>
        </row>
        <row r="7">
          <cell r="A7">
            <v>216</v>
          </cell>
        </row>
        <row r="8">
          <cell r="A8">
            <v>146</v>
          </cell>
        </row>
        <row r="9">
          <cell r="A9">
            <v>382</v>
          </cell>
        </row>
        <row r="10">
          <cell r="A10">
            <v>12</v>
          </cell>
        </row>
        <row r="11">
          <cell r="A11">
            <v>462</v>
          </cell>
        </row>
        <row r="12">
          <cell r="A12">
            <v>372</v>
          </cell>
        </row>
        <row r="13">
          <cell r="A13">
            <v>270</v>
          </cell>
        </row>
        <row r="14">
          <cell r="A14">
            <v>581</v>
          </cell>
        </row>
        <row r="15">
          <cell r="A15">
            <v>130</v>
          </cell>
        </row>
        <row r="16">
          <cell r="A16">
            <v>325</v>
          </cell>
        </row>
        <row r="17">
          <cell r="A17">
            <v>283</v>
          </cell>
        </row>
        <row r="18">
          <cell r="A18">
            <v>165</v>
          </cell>
        </row>
        <row r="19">
          <cell r="A19">
            <v>136</v>
          </cell>
        </row>
        <row r="20">
          <cell r="A20">
            <v>376</v>
          </cell>
        </row>
        <row r="21">
          <cell r="A21">
            <v>16</v>
          </cell>
        </row>
        <row r="22">
          <cell r="A22">
            <v>418</v>
          </cell>
        </row>
        <row r="23">
          <cell r="A23">
            <v>266</v>
          </cell>
        </row>
        <row r="24">
          <cell r="A24">
            <v>574</v>
          </cell>
        </row>
        <row r="25">
          <cell r="A25">
            <v>658</v>
          </cell>
        </row>
        <row r="26">
          <cell r="A26">
            <v>565</v>
          </cell>
        </row>
        <row r="27">
          <cell r="A27">
            <v>516</v>
          </cell>
        </row>
        <row r="28">
          <cell r="A28">
            <v>359</v>
          </cell>
        </row>
        <row r="29">
          <cell r="A29">
            <v>206</v>
          </cell>
        </row>
        <row r="30">
          <cell r="A30">
            <v>161</v>
          </cell>
        </row>
        <row r="31">
          <cell r="A31">
            <v>260</v>
          </cell>
        </row>
        <row r="32">
          <cell r="A32">
            <v>385</v>
          </cell>
        </row>
        <row r="33">
          <cell r="A33">
            <v>394</v>
          </cell>
        </row>
        <row r="34">
          <cell r="A34">
            <v>326</v>
          </cell>
        </row>
        <row r="35">
          <cell r="A35">
            <v>236</v>
          </cell>
        </row>
        <row r="36">
          <cell r="A36">
            <v>230</v>
          </cell>
        </row>
        <row r="37">
          <cell r="A37">
            <v>42</v>
          </cell>
        </row>
        <row r="38">
          <cell r="A38">
            <v>384</v>
          </cell>
        </row>
        <row r="39">
          <cell r="A39">
            <v>133</v>
          </cell>
        </row>
        <row r="40">
          <cell r="A40">
            <v>141</v>
          </cell>
        </row>
        <row r="41">
          <cell r="A41">
            <v>215</v>
          </cell>
        </row>
        <row r="42">
          <cell r="A42">
            <v>395</v>
          </cell>
        </row>
        <row r="43">
          <cell r="A43">
            <v>109</v>
          </cell>
        </row>
        <row r="44">
          <cell r="A44">
            <v>664</v>
          </cell>
        </row>
        <row r="45">
          <cell r="A45">
            <v>311</v>
          </cell>
        </row>
        <row r="46">
          <cell r="A46">
            <v>603</v>
          </cell>
        </row>
        <row r="47">
          <cell r="A47">
            <v>117</v>
          </cell>
        </row>
        <row r="48">
          <cell r="A48">
            <v>63</v>
          </cell>
        </row>
        <row r="49">
          <cell r="A49">
            <v>575</v>
          </cell>
        </row>
        <row r="50">
          <cell r="A50">
            <v>219</v>
          </cell>
        </row>
        <row r="51">
          <cell r="A51">
            <v>309</v>
          </cell>
        </row>
        <row r="52">
          <cell r="A52">
            <v>171</v>
          </cell>
        </row>
        <row r="53">
          <cell r="A53">
            <v>285</v>
          </cell>
        </row>
        <row r="54">
          <cell r="A54">
            <v>637</v>
          </cell>
        </row>
        <row r="55">
          <cell r="A55">
            <v>538</v>
          </cell>
        </row>
        <row r="56">
          <cell r="A56">
            <v>294</v>
          </cell>
        </row>
        <row r="57">
          <cell r="A57">
            <v>423</v>
          </cell>
        </row>
        <row r="58">
          <cell r="A58">
            <v>94</v>
          </cell>
        </row>
        <row r="59">
          <cell r="A59">
            <v>59</v>
          </cell>
        </row>
        <row r="60">
          <cell r="A60">
            <v>232</v>
          </cell>
        </row>
        <row r="61">
          <cell r="A61">
            <v>317</v>
          </cell>
        </row>
        <row r="62">
          <cell r="A62">
            <v>393</v>
          </cell>
        </row>
        <row r="63">
          <cell r="A63">
            <v>478</v>
          </cell>
        </row>
      </sheetData>
    </sheetDataSet>
  </externalBook>
</externalLink>
</file>

<file path=xl/externalLinks/externalLink26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409</v>
          </cell>
        </row>
        <row r="3">
          <cell r="A3">
            <v>584</v>
          </cell>
        </row>
        <row r="4">
          <cell r="A4">
            <v>411</v>
          </cell>
        </row>
        <row r="5">
          <cell r="A5">
            <v>338</v>
          </cell>
        </row>
        <row r="6">
          <cell r="A6">
            <v>147</v>
          </cell>
        </row>
        <row r="7">
          <cell r="A7">
            <v>4</v>
          </cell>
        </row>
        <row r="8">
          <cell r="A8">
            <v>174</v>
          </cell>
        </row>
        <row r="9">
          <cell r="A9">
            <v>497</v>
          </cell>
        </row>
        <row r="10">
          <cell r="A10">
            <v>312</v>
          </cell>
        </row>
        <row r="11">
          <cell r="A11">
            <v>632</v>
          </cell>
        </row>
        <row r="12">
          <cell r="A12">
            <v>279</v>
          </cell>
        </row>
        <row r="13">
          <cell r="A13">
            <v>572</v>
          </cell>
        </row>
        <row r="14">
          <cell r="A14">
            <v>596</v>
          </cell>
        </row>
        <row r="15">
          <cell r="A15">
            <v>392</v>
          </cell>
        </row>
        <row r="16">
          <cell r="A16">
            <v>320</v>
          </cell>
        </row>
        <row r="17">
          <cell r="A17">
            <v>13</v>
          </cell>
        </row>
        <row r="18">
          <cell r="A18">
            <v>237</v>
          </cell>
        </row>
        <row r="19">
          <cell r="A19">
            <v>352</v>
          </cell>
        </row>
        <row r="20">
          <cell r="A20">
            <v>149</v>
          </cell>
        </row>
        <row r="21">
          <cell r="A21">
            <v>218</v>
          </cell>
        </row>
        <row r="22">
          <cell r="A22">
            <v>120</v>
          </cell>
        </row>
        <row r="23">
          <cell r="A23">
            <v>604</v>
          </cell>
        </row>
        <row r="24">
          <cell r="A24">
            <v>393</v>
          </cell>
        </row>
        <row r="25">
          <cell r="A25">
            <v>67</v>
          </cell>
        </row>
        <row r="26">
          <cell r="A26">
            <v>335</v>
          </cell>
        </row>
        <row r="27">
          <cell r="A27">
            <v>273</v>
          </cell>
        </row>
        <row r="28">
          <cell r="A28">
            <v>303</v>
          </cell>
        </row>
        <row r="29">
          <cell r="A29">
            <v>371</v>
          </cell>
        </row>
        <row r="30">
          <cell r="A30">
            <v>315</v>
          </cell>
        </row>
        <row r="31">
          <cell r="A31">
            <v>292</v>
          </cell>
        </row>
        <row r="32">
          <cell r="A32">
            <v>40</v>
          </cell>
        </row>
        <row r="33">
          <cell r="A33">
            <v>360</v>
          </cell>
        </row>
        <row r="34">
          <cell r="A34">
            <v>603</v>
          </cell>
        </row>
        <row r="35">
          <cell r="A35">
            <v>650</v>
          </cell>
        </row>
        <row r="36">
          <cell r="A36">
            <v>92</v>
          </cell>
        </row>
        <row r="37">
          <cell r="A37">
            <v>177</v>
          </cell>
        </row>
        <row r="38">
          <cell r="A38">
            <v>184</v>
          </cell>
        </row>
        <row r="39">
          <cell r="A39">
            <v>332</v>
          </cell>
        </row>
        <row r="40">
          <cell r="A40">
            <v>65</v>
          </cell>
        </row>
        <row r="41">
          <cell r="A41">
            <v>36</v>
          </cell>
        </row>
        <row r="42">
          <cell r="A42">
            <v>181</v>
          </cell>
        </row>
        <row r="43">
          <cell r="A43">
            <v>591</v>
          </cell>
        </row>
        <row r="44">
          <cell r="A44">
            <v>232</v>
          </cell>
        </row>
        <row r="45">
          <cell r="A45">
            <v>415</v>
          </cell>
        </row>
        <row r="46">
          <cell r="A46">
            <v>333</v>
          </cell>
        </row>
        <row r="47">
          <cell r="A47">
            <v>32</v>
          </cell>
        </row>
        <row r="48">
          <cell r="A48">
            <v>588</v>
          </cell>
        </row>
        <row r="49">
          <cell r="A49">
            <v>540</v>
          </cell>
        </row>
        <row r="50">
          <cell r="A50">
            <v>555</v>
          </cell>
        </row>
        <row r="51">
          <cell r="A51">
            <v>263</v>
          </cell>
        </row>
        <row r="52">
          <cell r="A52">
            <v>327</v>
          </cell>
        </row>
        <row r="53">
          <cell r="A53">
            <v>493</v>
          </cell>
        </row>
        <row r="54">
          <cell r="A54">
            <v>313</v>
          </cell>
        </row>
        <row r="55">
          <cell r="A55">
            <v>178</v>
          </cell>
        </row>
        <row r="56">
          <cell r="A56">
            <v>576</v>
          </cell>
        </row>
        <row r="57">
          <cell r="A57">
            <v>464</v>
          </cell>
        </row>
        <row r="58">
          <cell r="A58">
            <v>601</v>
          </cell>
        </row>
        <row r="59">
          <cell r="A59">
            <v>134</v>
          </cell>
        </row>
        <row r="60">
          <cell r="A60">
            <v>310</v>
          </cell>
        </row>
        <row r="61">
          <cell r="A61">
            <v>231</v>
          </cell>
        </row>
        <row r="62">
          <cell r="A62">
            <v>42</v>
          </cell>
        </row>
        <row r="63">
          <cell r="A63">
            <v>564</v>
          </cell>
        </row>
      </sheetData>
    </sheetDataSet>
  </externalBook>
</externalLink>
</file>

<file path=xl/externalLinks/externalLink2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580</v>
          </cell>
        </row>
        <row r="3">
          <cell r="A3">
            <v>574</v>
          </cell>
        </row>
        <row r="4">
          <cell r="A4">
            <v>55</v>
          </cell>
        </row>
        <row r="5">
          <cell r="A5">
            <v>227</v>
          </cell>
        </row>
        <row r="6">
          <cell r="A6">
            <v>83</v>
          </cell>
        </row>
        <row r="7">
          <cell r="A7">
            <v>362</v>
          </cell>
        </row>
        <row r="8">
          <cell r="A8">
            <v>241</v>
          </cell>
        </row>
        <row r="9">
          <cell r="A9">
            <v>256</v>
          </cell>
        </row>
        <row r="10">
          <cell r="A10">
            <v>21</v>
          </cell>
        </row>
        <row r="11">
          <cell r="A11">
            <v>11</v>
          </cell>
        </row>
        <row r="12">
          <cell r="A12">
            <v>259</v>
          </cell>
        </row>
        <row r="13">
          <cell r="A13">
            <v>528</v>
          </cell>
        </row>
        <row r="14">
          <cell r="A14">
            <v>572</v>
          </cell>
        </row>
        <row r="15">
          <cell r="A15">
            <v>2</v>
          </cell>
        </row>
        <row r="16">
          <cell r="A16">
            <v>217</v>
          </cell>
        </row>
        <row r="17">
          <cell r="A17">
            <v>45</v>
          </cell>
        </row>
        <row r="18">
          <cell r="A18">
            <v>325</v>
          </cell>
        </row>
        <row r="19">
          <cell r="A19">
            <v>510</v>
          </cell>
        </row>
        <row r="20">
          <cell r="A20">
            <v>323</v>
          </cell>
        </row>
        <row r="21">
          <cell r="A21">
            <v>287</v>
          </cell>
        </row>
        <row r="22">
          <cell r="A22">
            <v>178</v>
          </cell>
        </row>
        <row r="23">
          <cell r="A23">
            <v>100</v>
          </cell>
        </row>
        <row r="24">
          <cell r="A24">
            <v>51</v>
          </cell>
        </row>
        <row r="25">
          <cell r="A25">
            <v>152</v>
          </cell>
        </row>
        <row r="26">
          <cell r="A26">
            <v>40</v>
          </cell>
        </row>
        <row r="27">
          <cell r="A27">
            <v>565</v>
          </cell>
        </row>
        <row r="28">
          <cell r="A28">
            <v>44</v>
          </cell>
        </row>
        <row r="29">
          <cell r="A29">
            <v>6</v>
          </cell>
        </row>
        <row r="30">
          <cell r="A30">
            <v>292</v>
          </cell>
        </row>
        <row r="31">
          <cell r="A31">
            <v>282</v>
          </cell>
        </row>
        <row r="32">
          <cell r="A32">
            <v>520</v>
          </cell>
        </row>
        <row r="33">
          <cell r="A33">
            <v>646</v>
          </cell>
        </row>
        <row r="34">
          <cell r="A34">
            <v>289</v>
          </cell>
        </row>
        <row r="35">
          <cell r="A35">
            <v>558</v>
          </cell>
        </row>
        <row r="36">
          <cell r="A36">
            <v>664</v>
          </cell>
        </row>
        <row r="37">
          <cell r="A37">
            <v>348</v>
          </cell>
        </row>
        <row r="38">
          <cell r="A38">
            <v>467</v>
          </cell>
        </row>
        <row r="39">
          <cell r="A39">
            <v>381</v>
          </cell>
        </row>
        <row r="40">
          <cell r="A40">
            <v>505</v>
          </cell>
        </row>
        <row r="41">
          <cell r="A41">
            <v>421</v>
          </cell>
        </row>
        <row r="42">
          <cell r="A42">
            <v>562</v>
          </cell>
        </row>
        <row r="43">
          <cell r="A43">
            <v>215</v>
          </cell>
        </row>
        <row r="44">
          <cell r="A44">
            <v>62</v>
          </cell>
        </row>
        <row r="45">
          <cell r="A45">
            <v>68</v>
          </cell>
        </row>
        <row r="46">
          <cell r="A46">
            <v>43</v>
          </cell>
        </row>
        <row r="47">
          <cell r="A47">
            <v>48</v>
          </cell>
        </row>
        <row r="48">
          <cell r="A48">
            <v>602</v>
          </cell>
        </row>
        <row r="49">
          <cell r="A49">
            <v>605</v>
          </cell>
        </row>
        <row r="50">
          <cell r="A50">
            <v>226</v>
          </cell>
        </row>
        <row r="51">
          <cell r="A51">
            <v>402</v>
          </cell>
        </row>
        <row r="52">
          <cell r="A52">
            <v>561</v>
          </cell>
        </row>
        <row r="53">
          <cell r="A53">
            <v>567</v>
          </cell>
        </row>
        <row r="54">
          <cell r="A54">
            <v>507</v>
          </cell>
        </row>
        <row r="55">
          <cell r="A55">
            <v>299</v>
          </cell>
        </row>
        <row r="56">
          <cell r="A56">
            <v>577</v>
          </cell>
        </row>
        <row r="57">
          <cell r="A57">
            <v>127</v>
          </cell>
        </row>
        <row r="58">
          <cell r="A58">
            <v>486</v>
          </cell>
        </row>
        <row r="59">
          <cell r="A59">
            <v>283</v>
          </cell>
        </row>
        <row r="60">
          <cell r="A60">
            <v>233</v>
          </cell>
        </row>
        <row r="61">
          <cell r="A61">
            <v>189</v>
          </cell>
        </row>
        <row r="62">
          <cell r="A62">
            <v>390</v>
          </cell>
        </row>
        <row r="63">
          <cell r="A63">
            <v>423</v>
          </cell>
        </row>
      </sheetData>
    </sheetDataSet>
  </externalBook>
</externalLink>
</file>

<file path=xl/externalLinks/externalLink26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601</v>
          </cell>
        </row>
        <row r="3">
          <cell r="A3">
            <v>493</v>
          </cell>
        </row>
        <row r="4">
          <cell r="A4">
            <v>297</v>
          </cell>
        </row>
        <row r="5">
          <cell r="A5">
            <v>28</v>
          </cell>
        </row>
        <row r="6">
          <cell r="A6">
            <v>618</v>
          </cell>
        </row>
        <row r="7">
          <cell r="A7">
            <v>472</v>
          </cell>
        </row>
        <row r="8">
          <cell r="A8">
            <v>99</v>
          </cell>
        </row>
        <row r="9">
          <cell r="A9">
            <v>195</v>
          </cell>
        </row>
        <row r="10">
          <cell r="A10">
            <v>424</v>
          </cell>
        </row>
        <row r="11">
          <cell r="A11">
            <v>569</v>
          </cell>
        </row>
        <row r="12">
          <cell r="A12">
            <v>138</v>
          </cell>
        </row>
        <row r="13">
          <cell r="A13">
            <v>81</v>
          </cell>
        </row>
        <row r="14">
          <cell r="A14">
            <v>613</v>
          </cell>
        </row>
        <row r="15">
          <cell r="A15">
            <v>227</v>
          </cell>
        </row>
        <row r="16">
          <cell r="A16">
            <v>362</v>
          </cell>
        </row>
        <row r="17">
          <cell r="A17">
            <v>118</v>
          </cell>
        </row>
        <row r="18">
          <cell r="A18">
            <v>322</v>
          </cell>
        </row>
        <row r="19">
          <cell r="A19">
            <v>66</v>
          </cell>
        </row>
        <row r="20">
          <cell r="A20">
            <v>622</v>
          </cell>
        </row>
        <row r="21">
          <cell r="A21">
            <v>147</v>
          </cell>
        </row>
        <row r="22">
          <cell r="A22">
            <v>35</v>
          </cell>
        </row>
        <row r="23">
          <cell r="A23">
            <v>464</v>
          </cell>
        </row>
        <row r="24">
          <cell r="A24">
            <v>392</v>
          </cell>
        </row>
        <row r="25">
          <cell r="A25">
            <v>85</v>
          </cell>
        </row>
        <row r="26">
          <cell r="A26">
            <v>339</v>
          </cell>
        </row>
        <row r="27">
          <cell r="A27">
            <v>287</v>
          </cell>
        </row>
        <row r="28">
          <cell r="A28">
            <v>151</v>
          </cell>
        </row>
        <row r="29">
          <cell r="A29">
            <v>302</v>
          </cell>
        </row>
        <row r="30">
          <cell r="A30">
            <v>528</v>
          </cell>
        </row>
        <row r="31">
          <cell r="A31">
            <v>176</v>
          </cell>
        </row>
        <row r="32">
          <cell r="A32">
            <v>557</v>
          </cell>
        </row>
        <row r="33">
          <cell r="A33">
            <v>638</v>
          </cell>
        </row>
        <row r="34">
          <cell r="A34">
            <v>596</v>
          </cell>
        </row>
        <row r="35">
          <cell r="A35">
            <v>282</v>
          </cell>
        </row>
        <row r="36">
          <cell r="A36">
            <v>197</v>
          </cell>
        </row>
        <row r="37">
          <cell r="A37">
            <v>481</v>
          </cell>
        </row>
        <row r="38">
          <cell r="A38">
            <v>666</v>
          </cell>
        </row>
        <row r="39">
          <cell r="A39">
            <v>125</v>
          </cell>
        </row>
        <row r="40">
          <cell r="A40">
            <v>46</v>
          </cell>
        </row>
        <row r="41">
          <cell r="A41">
            <v>49</v>
          </cell>
        </row>
        <row r="42">
          <cell r="A42">
            <v>578</v>
          </cell>
        </row>
        <row r="43">
          <cell r="A43">
            <v>612</v>
          </cell>
        </row>
        <row r="44">
          <cell r="A44">
            <v>599</v>
          </cell>
        </row>
        <row r="45">
          <cell r="A45">
            <v>449</v>
          </cell>
        </row>
        <row r="46">
          <cell r="A46">
            <v>390</v>
          </cell>
        </row>
        <row r="47">
          <cell r="A47">
            <v>116</v>
          </cell>
        </row>
        <row r="48">
          <cell r="A48">
            <v>92</v>
          </cell>
        </row>
        <row r="49">
          <cell r="A49">
            <v>259</v>
          </cell>
        </row>
        <row r="50">
          <cell r="A50">
            <v>225</v>
          </cell>
        </row>
        <row r="51">
          <cell r="A51">
            <v>374</v>
          </cell>
        </row>
        <row r="52">
          <cell r="A52">
            <v>326</v>
          </cell>
        </row>
        <row r="53">
          <cell r="A53">
            <v>591</v>
          </cell>
        </row>
        <row r="54">
          <cell r="A54">
            <v>137</v>
          </cell>
        </row>
        <row r="55">
          <cell r="A55">
            <v>573</v>
          </cell>
        </row>
        <row r="56">
          <cell r="A56">
            <v>510</v>
          </cell>
        </row>
        <row r="57">
          <cell r="A57">
            <v>575</v>
          </cell>
        </row>
        <row r="58">
          <cell r="A58">
            <v>444</v>
          </cell>
        </row>
        <row r="59">
          <cell r="A59">
            <v>344</v>
          </cell>
        </row>
        <row r="60">
          <cell r="A60">
            <v>551</v>
          </cell>
        </row>
        <row r="61">
          <cell r="A61">
            <v>581</v>
          </cell>
        </row>
        <row r="62">
          <cell r="A62">
            <v>114</v>
          </cell>
        </row>
        <row r="63">
          <cell r="A63">
            <v>290</v>
          </cell>
        </row>
      </sheetData>
    </sheetDataSet>
  </externalBook>
</externalLink>
</file>

<file path=xl/externalLinks/externalLink26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393</v>
          </cell>
        </row>
        <row r="3">
          <cell r="A3">
            <v>0</v>
          </cell>
        </row>
        <row r="4">
          <cell r="A4">
            <v>505</v>
          </cell>
        </row>
        <row r="5">
          <cell r="A5">
            <v>42</v>
          </cell>
        </row>
        <row r="6">
          <cell r="A6">
            <v>242</v>
          </cell>
        </row>
        <row r="7">
          <cell r="A7">
            <v>663</v>
          </cell>
        </row>
        <row r="8">
          <cell r="A8">
            <v>454</v>
          </cell>
        </row>
        <row r="9">
          <cell r="A9">
            <v>621</v>
          </cell>
        </row>
        <row r="10">
          <cell r="A10">
            <v>31</v>
          </cell>
        </row>
        <row r="11">
          <cell r="A11">
            <v>314</v>
          </cell>
        </row>
        <row r="12">
          <cell r="A12">
            <v>172</v>
          </cell>
        </row>
        <row r="13">
          <cell r="A13">
            <v>117</v>
          </cell>
        </row>
        <row r="14">
          <cell r="A14">
            <v>182</v>
          </cell>
        </row>
        <row r="15">
          <cell r="A15">
            <v>557</v>
          </cell>
        </row>
        <row r="16">
          <cell r="A16">
            <v>586</v>
          </cell>
        </row>
        <row r="17">
          <cell r="A17">
            <v>575</v>
          </cell>
        </row>
        <row r="18">
          <cell r="A18">
            <v>581</v>
          </cell>
        </row>
        <row r="19">
          <cell r="A19">
            <v>629</v>
          </cell>
        </row>
        <row r="20">
          <cell r="A20">
            <v>11</v>
          </cell>
        </row>
        <row r="21">
          <cell r="A21">
            <v>26</v>
          </cell>
        </row>
        <row r="22">
          <cell r="A22">
            <v>462</v>
          </cell>
        </row>
        <row r="23">
          <cell r="A23">
            <v>524</v>
          </cell>
        </row>
        <row r="24">
          <cell r="A24">
            <v>204</v>
          </cell>
        </row>
        <row r="25">
          <cell r="A25">
            <v>145</v>
          </cell>
        </row>
        <row r="26">
          <cell r="A26">
            <v>213</v>
          </cell>
        </row>
        <row r="27">
          <cell r="A27">
            <v>22</v>
          </cell>
        </row>
        <row r="28">
          <cell r="A28">
            <v>130</v>
          </cell>
        </row>
        <row r="29">
          <cell r="A29">
            <v>279</v>
          </cell>
        </row>
        <row r="30">
          <cell r="A30">
            <v>100</v>
          </cell>
        </row>
        <row r="31">
          <cell r="A31">
            <v>229</v>
          </cell>
        </row>
        <row r="32">
          <cell r="A32">
            <v>214</v>
          </cell>
        </row>
        <row r="33">
          <cell r="A33">
            <v>3</v>
          </cell>
        </row>
        <row r="34">
          <cell r="A34">
            <v>372</v>
          </cell>
        </row>
        <row r="35">
          <cell r="A35">
            <v>257</v>
          </cell>
        </row>
        <row r="36">
          <cell r="A36">
            <v>58</v>
          </cell>
        </row>
        <row r="37">
          <cell r="A37">
            <v>345</v>
          </cell>
        </row>
        <row r="38">
          <cell r="A38">
            <v>315</v>
          </cell>
        </row>
        <row r="39">
          <cell r="A39">
            <v>519</v>
          </cell>
        </row>
        <row r="40">
          <cell r="A40">
            <v>171</v>
          </cell>
        </row>
        <row r="41">
          <cell r="A41">
            <v>381</v>
          </cell>
        </row>
        <row r="42">
          <cell r="A42">
            <v>312</v>
          </cell>
        </row>
        <row r="43">
          <cell r="A43">
            <v>397</v>
          </cell>
        </row>
        <row r="44">
          <cell r="A44">
            <v>640</v>
          </cell>
        </row>
        <row r="45">
          <cell r="A45">
            <v>574</v>
          </cell>
        </row>
        <row r="46">
          <cell r="A46">
            <v>430</v>
          </cell>
        </row>
        <row r="47">
          <cell r="A47">
            <v>421</v>
          </cell>
        </row>
        <row r="48">
          <cell r="A48">
            <v>484</v>
          </cell>
        </row>
        <row r="49">
          <cell r="A49">
            <v>585</v>
          </cell>
        </row>
        <row r="50">
          <cell r="A50">
            <v>566</v>
          </cell>
        </row>
        <row r="51">
          <cell r="A51">
            <v>38</v>
          </cell>
        </row>
        <row r="52">
          <cell r="A52">
            <v>446</v>
          </cell>
        </row>
        <row r="53">
          <cell r="A53">
            <v>361</v>
          </cell>
        </row>
        <row r="54">
          <cell r="A54">
            <v>27</v>
          </cell>
        </row>
        <row r="55">
          <cell r="A55">
            <v>259</v>
          </cell>
        </row>
        <row r="56">
          <cell r="A56">
            <v>362</v>
          </cell>
        </row>
        <row r="57">
          <cell r="A57">
            <v>395</v>
          </cell>
        </row>
        <row r="58">
          <cell r="A58">
            <v>224</v>
          </cell>
        </row>
        <row r="59">
          <cell r="A59">
            <v>33</v>
          </cell>
        </row>
        <row r="60">
          <cell r="A60">
            <v>514</v>
          </cell>
        </row>
        <row r="61">
          <cell r="A61">
            <v>310</v>
          </cell>
        </row>
        <row r="62">
          <cell r="A62">
            <v>267</v>
          </cell>
        </row>
        <row r="63">
          <cell r="A63">
            <v>444</v>
          </cell>
        </row>
      </sheetData>
    </sheetDataSet>
  </externalBook>
</externalLink>
</file>

<file path=xl/externalLinks/externalLink26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437</v>
          </cell>
        </row>
        <row r="3">
          <cell r="A3">
            <v>145</v>
          </cell>
        </row>
        <row r="4">
          <cell r="A4">
            <v>379</v>
          </cell>
        </row>
        <row r="5">
          <cell r="A5">
            <v>110</v>
          </cell>
        </row>
        <row r="6">
          <cell r="A6">
            <v>106</v>
          </cell>
        </row>
        <row r="7">
          <cell r="A7">
            <v>383</v>
          </cell>
        </row>
        <row r="8">
          <cell r="A8">
            <v>319</v>
          </cell>
        </row>
        <row r="9">
          <cell r="A9">
            <v>192</v>
          </cell>
        </row>
        <row r="10">
          <cell r="A10">
            <v>227</v>
          </cell>
        </row>
        <row r="11">
          <cell r="A11">
            <v>545</v>
          </cell>
        </row>
        <row r="12">
          <cell r="A12">
            <v>202</v>
          </cell>
        </row>
        <row r="13">
          <cell r="A13">
            <v>459</v>
          </cell>
        </row>
        <row r="14">
          <cell r="A14">
            <v>666</v>
          </cell>
        </row>
        <row r="15">
          <cell r="A15">
            <v>639</v>
          </cell>
        </row>
        <row r="16">
          <cell r="A16">
            <v>166</v>
          </cell>
        </row>
        <row r="17">
          <cell r="A17">
            <v>162</v>
          </cell>
        </row>
        <row r="18">
          <cell r="A18">
            <v>446</v>
          </cell>
        </row>
        <row r="19">
          <cell r="A19">
            <v>36</v>
          </cell>
        </row>
        <row r="20">
          <cell r="A20">
            <v>482</v>
          </cell>
        </row>
        <row r="21">
          <cell r="A21">
            <v>316</v>
          </cell>
        </row>
        <row r="22">
          <cell r="A22">
            <v>368</v>
          </cell>
        </row>
        <row r="23">
          <cell r="A23">
            <v>321</v>
          </cell>
        </row>
        <row r="24">
          <cell r="A24">
            <v>156</v>
          </cell>
        </row>
        <row r="25">
          <cell r="A25">
            <v>290</v>
          </cell>
        </row>
        <row r="26">
          <cell r="A26">
            <v>394</v>
          </cell>
        </row>
        <row r="27">
          <cell r="A27">
            <v>229</v>
          </cell>
        </row>
        <row r="28">
          <cell r="A28">
            <v>334</v>
          </cell>
        </row>
        <row r="29">
          <cell r="A29">
            <v>77</v>
          </cell>
        </row>
        <row r="30">
          <cell r="A30">
            <v>389</v>
          </cell>
        </row>
        <row r="31">
          <cell r="A31">
            <v>286</v>
          </cell>
        </row>
        <row r="32">
          <cell r="A32">
            <v>643</v>
          </cell>
        </row>
        <row r="33">
          <cell r="A33">
            <v>662</v>
          </cell>
        </row>
        <row r="34">
          <cell r="A34">
            <v>299</v>
          </cell>
        </row>
        <row r="35">
          <cell r="A35">
            <v>70</v>
          </cell>
        </row>
        <row r="36">
          <cell r="A36">
            <v>561</v>
          </cell>
        </row>
        <row r="37">
          <cell r="A37">
            <v>306</v>
          </cell>
        </row>
        <row r="38">
          <cell r="A38">
            <v>640</v>
          </cell>
        </row>
        <row r="39">
          <cell r="A39">
            <v>287</v>
          </cell>
        </row>
        <row r="40">
          <cell r="A40">
            <v>615</v>
          </cell>
        </row>
        <row r="41">
          <cell r="A41">
            <v>444</v>
          </cell>
        </row>
        <row r="42">
          <cell r="A42">
            <v>376</v>
          </cell>
        </row>
        <row r="43">
          <cell r="A43">
            <v>222</v>
          </cell>
        </row>
        <row r="44">
          <cell r="A44">
            <v>193</v>
          </cell>
        </row>
        <row r="45">
          <cell r="A45">
            <v>645</v>
          </cell>
        </row>
        <row r="46">
          <cell r="A46">
            <v>232</v>
          </cell>
        </row>
        <row r="47">
          <cell r="A47">
            <v>451</v>
          </cell>
        </row>
        <row r="48">
          <cell r="A48">
            <v>601</v>
          </cell>
        </row>
        <row r="49">
          <cell r="A49">
            <v>262</v>
          </cell>
        </row>
        <row r="50">
          <cell r="A50">
            <v>589</v>
          </cell>
        </row>
        <row r="51">
          <cell r="A51">
            <v>251</v>
          </cell>
        </row>
        <row r="52">
          <cell r="A52">
            <v>618</v>
          </cell>
        </row>
        <row r="53">
          <cell r="A53">
            <v>178</v>
          </cell>
        </row>
        <row r="54">
          <cell r="A54">
            <v>391</v>
          </cell>
        </row>
        <row r="55">
          <cell r="A55">
            <v>253</v>
          </cell>
        </row>
        <row r="56">
          <cell r="A56">
            <v>29</v>
          </cell>
        </row>
        <row r="57">
          <cell r="A57">
            <v>596</v>
          </cell>
        </row>
        <row r="58">
          <cell r="A58">
            <v>586</v>
          </cell>
        </row>
        <row r="59">
          <cell r="A59">
            <v>588</v>
          </cell>
        </row>
        <row r="60">
          <cell r="A60">
            <v>249</v>
          </cell>
        </row>
        <row r="61">
          <cell r="A61">
            <v>367</v>
          </cell>
        </row>
        <row r="62">
          <cell r="A62">
            <v>264</v>
          </cell>
        </row>
        <row r="63">
          <cell r="A63">
            <v>37</v>
          </cell>
        </row>
      </sheetData>
    </sheetDataSet>
  </externalBook>
</externalLink>
</file>

<file path=xl/externalLinks/externalLink26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252</v>
          </cell>
        </row>
        <row r="3">
          <cell r="A3">
            <v>63</v>
          </cell>
        </row>
        <row r="4">
          <cell r="A4">
            <v>238</v>
          </cell>
        </row>
        <row r="5">
          <cell r="A5">
            <v>25</v>
          </cell>
        </row>
        <row r="6">
          <cell r="A6">
            <v>654</v>
          </cell>
        </row>
        <row r="7">
          <cell r="A7">
            <v>437</v>
          </cell>
        </row>
        <row r="8">
          <cell r="A8">
            <v>107</v>
          </cell>
        </row>
        <row r="9">
          <cell r="A9">
            <v>163</v>
          </cell>
        </row>
        <row r="10">
          <cell r="A10">
            <v>225</v>
          </cell>
        </row>
        <row r="11">
          <cell r="A11">
            <v>250</v>
          </cell>
        </row>
        <row r="12">
          <cell r="A12">
            <v>556</v>
          </cell>
        </row>
        <row r="13">
          <cell r="A13">
            <v>91</v>
          </cell>
        </row>
        <row r="14">
          <cell r="A14">
            <v>173</v>
          </cell>
        </row>
        <row r="15">
          <cell r="A15">
            <v>340</v>
          </cell>
        </row>
        <row r="16">
          <cell r="A16">
            <v>196</v>
          </cell>
        </row>
        <row r="17">
          <cell r="A17">
            <v>648</v>
          </cell>
        </row>
        <row r="18">
          <cell r="A18">
            <v>508</v>
          </cell>
        </row>
        <row r="19">
          <cell r="A19">
            <v>68</v>
          </cell>
        </row>
        <row r="20">
          <cell r="A20">
            <v>80</v>
          </cell>
        </row>
        <row r="21">
          <cell r="A21">
            <v>619</v>
          </cell>
        </row>
        <row r="22">
          <cell r="A22">
            <v>365</v>
          </cell>
        </row>
        <row r="23">
          <cell r="A23">
            <v>206</v>
          </cell>
        </row>
        <row r="24">
          <cell r="A24">
            <v>205</v>
          </cell>
        </row>
        <row r="25">
          <cell r="A25">
            <v>362</v>
          </cell>
        </row>
        <row r="26">
          <cell r="A26">
            <v>0</v>
          </cell>
        </row>
        <row r="27">
          <cell r="A27">
            <v>400</v>
          </cell>
        </row>
        <row r="28">
          <cell r="A28">
            <v>571</v>
          </cell>
        </row>
        <row r="29">
          <cell r="A29">
            <v>282</v>
          </cell>
        </row>
        <row r="30">
          <cell r="A30">
            <v>123</v>
          </cell>
        </row>
        <row r="31">
          <cell r="A31">
            <v>377</v>
          </cell>
        </row>
        <row r="32">
          <cell r="A32">
            <v>109</v>
          </cell>
        </row>
        <row r="33">
          <cell r="A33">
            <v>81</v>
          </cell>
        </row>
        <row r="34">
          <cell r="A34">
            <v>523</v>
          </cell>
        </row>
        <row r="35">
          <cell r="A35">
            <v>399</v>
          </cell>
        </row>
        <row r="36">
          <cell r="A36">
            <v>363</v>
          </cell>
        </row>
        <row r="37">
          <cell r="A37">
            <v>624</v>
          </cell>
        </row>
        <row r="38">
          <cell r="A38">
            <v>586</v>
          </cell>
        </row>
        <row r="39">
          <cell r="A39">
            <v>6</v>
          </cell>
        </row>
        <row r="40">
          <cell r="A40">
            <v>178</v>
          </cell>
        </row>
        <row r="41">
          <cell r="A41">
            <v>97</v>
          </cell>
        </row>
        <row r="42">
          <cell r="A42">
            <v>610</v>
          </cell>
        </row>
        <row r="43">
          <cell r="A43">
            <v>101</v>
          </cell>
        </row>
        <row r="44">
          <cell r="A44">
            <v>38</v>
          </cell>
        </row>
        <row r="45">
          <cell r="A45">
            <v>103</v>
          </cell>
        </row>
        <row r="46">
          <cell r="A46">
            <v>587</v>
          </cell>
        </row>
        <row r="47">
          <cell r="A47">
            <v>64</v>
          </cell>
        </row>
        <row r="48">
          <cell r="A48">
            <v>589</v>
          </cell>
        </row>
        <row r="49">
          <cell r="A49">
            <v>585</v>
          </cell>
        </row>
        <row r="50">
          <cell r="A50">
            <v>177</v>
          </cell>
        </row>
        <row r="51">
          <cell r="A51">
            <v>458</v>
          </cell>
        </row>
        <row r="52">
          <cell r="A52">
            <v>156</v>
          </cell>
        </row>
        <row r="53">
          <cell r="A53">
            <v>57</v>
          </cell>
        </row>
        <row r="54">
          <cell r="A54">
            <v>645</v>
          </cell>
        </row>
        <row r="55">
          <cell r="A55">
            <v>560</v>
          </cell>
        </row>
        <row r="56">
          <cell r="A56">
            <v>605</v>
          </cell>
        </row>
        <row r="57">
          <cell r="A57">
            <v>243</v>
          </cell>
        </row>
        <row r="58">
          <cell r="A58">
            <v>326</v>
          </cell>
        </row>
        <row r="59">
          <cell r="A59">
            <v>459</v>
          </cell>
        </row>
        <row r="60">
          <cell r="A60">
            <v>84</v>
          </cell>
        </row>
        <row r="61">
          <cell r="A61">
            <v>584</v>
          </cell>
        </row>
        <row r="62">
          <cell r="A62">
            <v>538</v>
          </cell>
        </row>
        <row r="63">
          <cell r="A63">
            <v>575</v>
          </cell>
        </row>
      </sheetData>
    </sheetDataSet>
  </externalBook>
</externalLink>
</file>

<file path=xl/externalLinks/externalLink26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563</v>
          </cell>
        </row>
        <row r="3">
          <cell r="A3">
            <v>135</v>
          </cell>
        </row>
        <row r="4">
          <cell r="A4">
            <v>335</v>
          </cell>
        </row>
        <row r="5">
          <cell r="A5">
            <v>599</v>
          </cell>
        </row>
        <row r="6">
          <cell r="A6">
            <v>32</v>
          </cell>
        </row>
        <row r="7">
          <cell r="A7">
            <v>618</v>
          </cell>
        </row>
        <row r="8">
          <cell r="A8">
            <v>178</v>
          </cell>
        </row>
        <row r="9">
          <cell r="A9">
            <v>361</v>
          </cell>
        </row>
        <row r="10">
          <cell r="A10">
            <v>244</v>
          </cell>
        </row>
        <row r="11">
          <cell r="A11">
            <v>645</v>
          </cell>
        </row>
        <row r="12">
          <cell r="A12">
            <v>63</v>
          </cell>
        </row>
        <row r="13">
          <cell r="A13">
            <v>223</v>
          </cell>
        </row>
        <row r="14">
          <cell r="A14">
            <v>152</v>
          </cell>
        </row>
        <row r="15">
          <cell r="A15">
            <v>56</v>
          </cell>
        </row>
        <row r="16">
          <cell r="A16">
            <v>615</v>
          </cell>
        </row>
        <row r="17">
          <cell r="A17">
            <v>120</v>
          </cell>
        </row>
        <row r="18">
          <cell r="A18">
            <v>343</v>
          </cell>
        </row>
        <row r="19">
          <cell r="A19">
            <v>143</v>
          </cell>
        </row>
        <row r="20">
          <cell r="A20">
            <v>300</v>
          </cell>
        </row>
        <row r="21">
          <cell r="A21">
            <v>580</v>
          </cell>
        </row>
        <row r="22">
          <cell r="A22">
            <v>353</v>
          </cell>
        </row>
        <row r="23">
          <cell r="A23">
            <v>86</v>
          </cell>
        </row>
        <row r="24">
          <cell r="A24">
            <v>111</v>
          </cell>
        </row>
        <row r="25">
          <cell r="A25">
            <v>612</v>
          </cell>
        </row>
        <row r="26">
          <cell r="A26">
            <v>624</v>
          </cell>
        </row>
        <row r="27">
          <cell r="A27">
            <v>385</v>
          </cell>
        </row>
        <row r="28">
          <cell r="A28">
            <v>241</v>
          </cell>
        </row>
        <row r="29">
          <cell r="A29">
            <v>89</v>
          </cell>
        </row>
        <row r="30">
          <cell r="A30">
            <v>50</v>
          </cell>
        </row>
        <row r="31">
          <cell r="A31">
            <v>389</v>
          </cell>
        </row>
        <row r="32">
          <cell r="A32">
            <v>340</v>
          </cell>
        </row>
        <row r="33">
          <cell r="A33">
            <v>22</v>
          </cell>
        </row>
        <row r="34">
          <cell r="A34">
            <v>1</v>
          </cell>
        </row>
        <row r="35">
          <cell r="A35">
            <v>601</v>
          </cell>
        </row>
        <row r="36">
          <cell r="A36">
            <v>316</v>
          </cell>
        </row>
        <row r="37">
          <cell r="A37">
            <v>4</v>
          </cell>
        </row>
        <row r="38">
          <cell r="A38">
            <v>333</v>
          </cell>
        </row>
        <row r="39">
          <cell r="A39">
            <v>617</v>
          </cell>
        </row>
        <row r="40">
          <cell r="A40">
            <v>30</v>
          </cell>
        </row>
        <row r="41">
          <cell r="A41">
            <v>123</v>
          </cell>
        </row>
        <row r="42">
          <cell r="A42">
            <v>115</v>
          </cell>
        </row>
        <row r="43">
          <cell r="A43">
            <v>596</v>
          </cell>
        </row>
        <row r="44">
          <cell r="A44">
            <v>622</v>
          </cell>
        </row>
        <row r="45">
          <cell r="A45">
            <v>82</v>
          </cell>
        </row>
        <row r="46">
          <cell r="A46">
            <v>229</v>
          </cell>
        </row>
        <row r="47">
          <cell r="A47">
            <v>631</v>
          </cell>
        </row>
        <row r="48">
          <cell r="A48">
            <v>348</v>
          </cell>
        </row>
        <row r="49">
          <cell r="A49">
            <v>262</v>
          </cell>
        </row>
        <row r="50">
          <cell r="A50">
            <v>156</v>
          </cell>
        </row>
        <row r="51">
          <cell r="A51">
            <v>331</v>
          </cell>
        </row>
        <row r="52">
          <cell r="A52">
            <v>234</v>
          </cell>
        </row>
        <row r="53">
          <cell r="A53">
            <v>44</v>
          </cell>
        </row>
        <row r="54">
          <cell r="A54">
            <v>292</v>
          </cell>
        </row>
      </sheetData>
    </sheetDataSet>
  </externalBook>
</externalLink>
</file>

<file path=xl/externalLinks/externalLink26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279</v>
          </cell>
        </row>
        <row r="3">
          <cell r="A3">
            <v>217</v>
          </cell>
        </row>
        <row r="4">
          <cell r="A4">
            <v>74</v>
          </cell>
        </row>
        <row r="5">
          <cell r="A5">
            <v>183</v>
          </cell>
        </row>
        <row r="6">
          <cell r="A6">
            <v>639</v>
          </cell>
        </row>
        <row r="7">
          <cell r="A7">
            <v>69</v>
          </cell>
        </row>
        <row r="8">
          <cell r="A8">
            <v>383</v>
          </cell>
        </row>
        <row r="9">
          <cell r="A9">
            <v>34</v>
          </cell>
        </row>
        <row r="10">
          <cell r="A10">
            <v>266</v>
          </cell>
        </row>
        <row r="11">
          <cell r="A11">
            <v>601</v>
          </cell>
        </row>
        <row r="12">
          <cell r="A12">
            <v>202</v>
          </cell>
        </row>
        <row r="13">
          <cell r="A13">
            <v>382</v>
          </cell>
        </row>
        <row r="14">
          <cell r="A14">
            <v>550</v>
          </cell>
        </row>
        <row r="15">
          <cell r="A15">
            <v>93</v>
          </cell>
        </row>
        <row r="16">
          <cell r="A16">
            <v>83</v>
          </cell>
        </row>
        <row r="17">
          <cell r="A17">
            <v>352</v>
          </cell>
        </row>
        <row r="18">
          <cell r="A18">
            <v>85</v>
          </cell>
        </row>
        <row r="19">
          <cell r="A19">
            <v>646</v>
          </cell>
        </row>
        <row r="20">
          <cell r="A20">
            <v>92</v>
          </cell>
        </row>
        <row r="21">
          <cell r="A21">
            <v>209</v>
          </cell>
        </row>
        <row r="22">
          <cell r="A22">
            <v>178</v>
          </cell>
        </row>
        <row r="23">
          <cell r="A23">
            <v>348</v>
          </cell>
        </row>
        <row r="24">
          <cell r="A24">
            <v>345</v>
          </cell>
        </row>
        <row r="25">
          <cell r="A25">
            <v>166</v>
          </cell>
        </row>
        <row r="26">
          <cell r="A26">
            <v>21</v>
          </cell>
        </row>
        <row r="27">
          <cell r="A27">
            <v>323</v>
          </cell>
        </row>
        <row r="28">
          <cell r="A28">
            <v>156</v>
          </cell>
        </row>
        <row r="29">
          <cell r="A29">
            <v>625</v>
          </cell>
        </row>
        <row r="30">
          <cell r="A30">
            <v>32</v>
          </cell>
        </row>
        <row r="31">
          <cell r="A31">
            <v>614</v>
          </cell>
        </row>
        <row r="32">
          <cell r="A32">
            <v>354</v>
          </cell>
        </row>
        <row r="33">
          <cell r="A33">
            <v>373</v>
          </cell>
        </row>
        <row r="34">
          <cell r="A34">
            <v>65</v>
          </cell>
        </row>
        <row r="35">
          <cell r="A35">
            <v>285</v>
          </cell>
        </row>
        <row r="36">
          <cell r="A36">
            <v>38</v>
          </cell>
        </row>
        <row r="37">
          <cell r="A37">
            <v>303</v>
          </cell>
        </row>
        <row r="38">
          <cell r="A38">
            <v>640</v>
          </cell>
        </row>
        <row r="39">
          <cell r="A39">
            <v>131</v>
          </cell>
        </row>
        <row r="40">
          <cell r="A40">
            <v>376</v>
          </cell>
        </row>
        <row r="41">
          <cell r="A41">
            <v>559</v>
          </cell>
        </row>
        <row r="42">
          <cell r="A42">
            <v>651</v>
          </cell>
        </row>
        <row r="43">
          <cell r="A43">
            <v>182</v>
          </cell>
        </row>
        <row r="44">
          <cell r="A44">
            <v>262</v>
          </cell>
        </row>
        <row r="45">
          <cell r="A45">
            <v>48</v>
          </cell>
        </row>
        <row r="46">
          <cell r="A46">
            <v>608</v>
          </cell>
        </row>
        <row r="47">
          <cell r="A47">
            <v>586</v>
          </cell>
        </row>
        <row r="48">
          <cell r="A48">
            <v>291</v>
          </cell>
        </row>
        <row r="49">
          <cell r="A49">
            <v>112</v>
          </cell>
        </row>
        <row r="50">
          <cell r="A50">
            <v>129</v>
          </cell>
        </row>
        <row r="51">
          <cell r="A51">
            <v>355</v>
          </cell>
        </row>
        <row r="52">
          <cell r="A52">
            <v>336</v>
          </cell>
        </row>
        <row r="53">
          <cell r="A53">
            <v>591</v>
          </cell>
        </row>
        <row r="54">
          <cell r="A54">
            <v>574</v>
          </cell>
        </row>
      </sheetData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L665"/>
  <sheetViews>
    <sheetView topLeftCell="A94" workbookViewId="0">
      <selection activeCell="B27" sqref="B27"/>
    </sheetView>
  </sheetViews>
  <sheetFormatPr defaultRowHeight="14.25"/>
  <cols>
    <col min="1" max="1" width="24.375" bestFit="1" customWidth="1"/>
  </cols>
  <sheetData>
    <row r="1" spans="1:90" ht="15" thickBo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</row>
    <row r="2" spans="1:90" ht="15" thickBot="1">
      <c r="B2" s="3" t="s">
        <v>0</v>
      </c>
      <c r="C2" s="3" t="s">
        <v>1</v>
      </c>
      <c r="D2" s="3" t="s">
        <v>2</v>
      </c>
      <c r="E2" s="4" t="s">
        <v>3</v>
      </c>
      <c r="F2" s="3" t="s">
        <v>4</v>
      </c>
      <c r="G2" s="3" t="s">
        <v>5</v>
      </c>
      <c r="H2" s="4" t="s">
        <v>6</v>
      </c>
      <c r="I2" s="5" t="s">
        <v>7</v>
      </c>
      <c r="J2" s="3" t="s">
        <v>8</v>
      </c>
      <c r="K2" s="4" t="s">
        <v>9</v>
      </c>
      <c r="L2" s="5" t="s">
        <v>10</v>
      </c>
      <c r="M2" s="3" t="s">
        <v>11</v>
      </c>
      <c r="N2" s="3" t="s">
        <v>12</v>
      </c>
      <c r="O2" s="3" t="s">
        <v>13</v>
      </c>
      <c r="P2" s="4" t="s">
        <v>14</v>
      </c>
      <c r="Q2" s="4" t="s">
        <v>15</v>
      </c>
      <c r="R2" s="5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5" t="s">
        <v>21</v>
      </c>
      <c r="X2" s="3" t="s">
        <v>22</v>
      </c>
      <c r="Y2" s="5" t="s">
        <v>23</v>
      </c>
      <c r="Z2" s="5" t="s">
        <v>24</v>
      </c>
      <c r="AA2" s="4" t="s">
        <v>25</v>
      </c>
      <c r="AB2" s="3" t="s">
        <v>26</v>
      </c>
      <c r="AC2" s="4" t="s">
        <v>27</v>
      </c>
      <c r="AD2" s="3" t="s">
        <v>28</v>
      </c>
      <c r="AE2" s="3" t="s">
        <v>29</v>
      </c>
      <c r="AF2" s="5" t="s">
        <v>30</v>
      </c>
      <c r="AG2" s="3" t="s">
        <v>31</v>
      </c>
      <c r="AH2" s="4" t="s">
        <v>32</v>
      </c>
      <c r="AI2" s="3" t="s">
        <v>33</v>
      </c>
      <c r="AJ2" s="3" t="s">
        <v>34</v>
      </c>
      <c r="AK2" s="5" t="s">
        <v>35</v>
      </c>
      <c r="AL2" s="5" t="s">
        <v>36</v>
      </c>
      <c r="AM2" s="3" t="s">
        <v>37</v>
      </c>
      <c r="AP2" s="5" t="s">
        <v>38</v>
      </c>
      <c r="AQ2" s="5" t="s">
        <v>41</v>
      </c>
      <c r="AR2" s="5" t="s">
        <v>42</v>
      </c>
      <c r="AS2" s="3" t="s">
        <v>43</v>
      </c>
      <c r="AT2" s="5" t="s">
        <v>44</v>
      </c>
      <c r="AU2" s="4" t="s">
        <v>45</v>
      </c>
      <c r="AV2" s="5" t="s">
        <v>46</v>
      </c>
      <c r="AW2" s="5" t="s">
        <v>47</v>
      </c>
      <c r="AX2" s="5" t="s">
        <v>48</v>
      </c>
      <c r="AY2" s="3" t="s">
        <v>49</v>
      </c>
      <c r="AZ2" s="5" t="s">
        <v>50</v>
      </c>
      <c r="BA2" s="6" t="s">
        <v>51</v>
      </c>
      <c r="BB2" s="5" t="s">
        <v>52</v>
      </c>
      <c r="BC2" s="5" t="s">
        <v>53</v>
      </c>
      <c r="BD2" s="5" t="s">
        <v>54</v>
      </c>
      <c r="BE2" s="3" t="s">
        <v>55</v>
      </c>
      <c r="BF2" s="3" t="s">
        <v>56</v>
      </c>
      <c r="BG2" s="5" t="s">
        <v>57</v>
      </c>
      <c r="BH2" s="5" t="s">
        <v>58</v>
      </c>
      <c r="BI2" s="5" t="s">
        <v>59</v>
      </c>
      <c r="BJ2" s="3" t="s">
        <v>60</v>
      </c>
      <c r="BK2" s="5" t="s">
        <v>61</v>
      </c>
      <c r="BL2" s="5" t="s">
        <v>62</v>
      </c>
      <c r="BM2" s="5" t="s">
        <v>63</v>
      </c>
      <c r="BN2" s="3" t="s">
        <v>64</v>
      </c>
      <c r="BO2" s="3" t="s">
        <v>65</v>
      </c>
      <c r="BP2" s="5" t="s">
        <v>66</v>
      </c>
      <c r="BQ2" s="3" t="s">
        <v>67</v>
      </c>
      <c r="BR2" s="3" t="s">
        <v>68</v>
      </c>
      <c r="BS2" s="3" t="s">
        <v>69</v>
      </c>
      <c r="BT2" s="5" t="s">
        <v>70</v>
      </c>
      <c r="BU2" s="3" t="s">
        <v>71</v>
      </c>
      <c r="BV2" s="5" t="s">
        <v>89</v>
      </c>
      <c r="BW2" s="3" t="s">
        <v>73</v>
      </c>
      <c r="BX2" s="5" t="s">
        <v>74</v>
      </c>
      <c r="BY2" s="5" t="s">
        <v>75</v>
      </c>
      <c r="BZ2" s="3" t="s">
        <v>76</v>
      </c>
      <c r="CA2" s="3" t="s">
        <v>77</v>
      </c>
      <c r="CB2" s="5" t="s">
        <v>78</v>
      </c>
      <c r="CC2" s="3" t="s">
        <v>79</v>
      </c>
      <c r="CD2" s="3" t="s">
        <v>80</v>
      </c>
      <c r="CE2" s="3" t="s">
        <v>81</v>
      </c>
      <c r="CF2" s="3" t="s">
        <v>82</v>
      </c>
      <c r="CG2" s="3" t="s">
        <v>83</v>
      </c>
      <c r="CH2" s="3" t="s">
        <v>84</v>
      </c>
      <c r="CI2" s="5" t="s">
        <v>85</v>
      </c>
      <c r="CJ2" s="5" t="s">
        <v>86</v>
      </c>
      <c r="CK2" s="3" t="s">
        <v>87</v>
      </c>
      <c r="CL2" s="5" t="s">
        <v>88</v>
      </c>
    </row>
    <row r="3" spans="1:90">
      <c r="B3" t="s">
        <v>90</v>
      </c>
      <c r="C3" t="s">
        <v>90</v>
      </c>
      <c r="D3" t="s">
        <v>90</v>
      </c>
      <c r="E3" t="s">
        <v>90</v>
      </c>
      <c r="F3" t="s">
        <v>90</v>
      </c>
      <c r="G3" t="s">
        <v>90</v>
      </c>
      <c r="H3" t="s">
        <v>90</v>
      </c>
      <c r="I3" t="s">
        <v>91</v>
      </c>
      <c r="J3" t="s">
        <v>90</v>
      </c>
      <c r="K3" t="s">
        <v>90</v>
      </c>
      <c r="L3" t="s">
        <v>91</v>
      </c>
      <c r="M3" t="s">
        <v>90</v>
      </c>
      <c r="N3" t="s">
        <v>90</v>
      </c>
      <c r="O3" t="s">
        <v>90</v>
      </c>
      <c r="P3" t="s">
        <v>90</v>
      </c>
      <c r="Q3" t="s">
        <v>90</v>
      </c>
      <c r="R3" t="s">
        <v>91</v>
      </c>
      <c r="S3" t="s">
        <v>90</v>
      </c>
      <c r="T3" t="s">
        <v>90</v>
      </c>
      <c r="U3" t="s">
        <v>90</v>
      </c>
      <c r="V3" t="s">
        <v>90</v>
      </c>
      <c r="W3" t="s">
        <v>91</v>
      </c>
      <c r="X3" t="s">
        <v>90</v>
      </c>
      <c r="Y3" t="s">
        <v>91</v>
      </c>
      <c r="Z3" t="s">
        <v>91</v>
      </c>
      <c r="AA3" t="s">
        <v>90</v>
      </c>
      <c r="AB3" t="s">
        <v>90</v>
      </c>
      <c r="AC3" t="s">
        <v>90</v>
      </c>
      <c r="AD3" t="s">
        <v>90</v>
      </c>
      <c r="AE3" t="s">
        <v>90</v>
      </c>
      <c r="AF3" t="s">
        <v>91</v>
      </c>
      <c r="AG3" t="s">
        <v>90</v>
      </c>
      <c r="AH3" t="s">
        <v>90</v>
      </c>
      <c r="AI3" t="s">
        <v>90</v>
      </c>
      <c r="AJ3" t="s">
        <v>90</v>
      </c>
      <c r="AK3" t="s">
        <v>91</v>
      </c>
      <c r="AL3" t="s">
        <v>91</v>
      </c>
      <c r="AM3" t="s">
        <v>90</v>
      </c>
      <c r="AN3" t="s">
        <v>90</v>
      </c>
      <c r="AO3" t="s">
        <v>90</v>
      </c>
      <c r="AP3" t="s">
        <v>91</v>
      </c>
      <c r="AQ3" t="s">
        <v>91</v>
      </c>
      <c r="AR3" t="s">
        <v>91</v>
      </c>
      <c r="AS3" t="s">
        <v>90</v>
      </c>
      <c r="AT3" t="s">
        <v>91</v>
      </c>
      <c r="AU3" t="s">
        <v>90</v>
      </c>
      <c r="AV3" t="s">
        <v>91</v>
      </c>
      <c r="AW3" t="s">
        <v>91</v>
      </c>
      <c r="AX3" t="s">
        <v>91</v>
      </c>
      <c r="AY3" t="s">
        <v>90</v>
      </c>
      <c r="AZ3" t="s">
        <v>91</v>
      </c>
      <c r="BA3" t="s">
        <v>90</v>
      </c>
      <c r="BB3" t="s">
        <v>91</v>
      </c>
      <c r="BC3" t="s">
        <v>91</v>
      </c>
      <c r="BD3" t="s">
        <v>91</v>
      </c>
      <c r="BE3" t="s">
        <v>90</v>
      </c>
      <c r="BF3" t="s">
        <v>90</v>
      </c>
      <c r="BG3" t="s">
        <v>91</v>
      </c>
      <c r="BH3" t="s">
        <v>91</v>
      </c>
      <c r="BI3" t="s">
        <v>91</v>
      </c>
      <c r="BJ3" t="s">
        <v>90</v>
      </c>
      <c r="BK3" t="s">
        <v>91</v>
      </c>
      <c r="BL3" t="s">
        <v>91</v>
      </c>
      <c r="BM3" t="s">
        <v>91</v>
      </c>
      <c r="BN3" t="s">
        <v>90</v>
      </c>
      <c r="BO3" t="s">
        <v>90</v>
      </c>
      <c r="BP3" t="s">
        <v>91</v>
      </c>
      <c r="BQ3" t="s">
        <v>90</v>
      </c>
      <c r="BR3" t="s">
        <v>90</v>
      </c>
      <c r="BS3" t="s">
        <v>90</v>
      </c>
      <c r="BT3" t="s">
        <v>91</v>
      </c>
      <c r="BU3" t="s">
        <v>90</v>
      </c>
      <c r="BV3" t="s">
        <v>91</v>
      </c>
      <c r="BW3" t="s">
        <v>90</v>
      </c>
      <c r="BX3" t="s">
        <v>91</v>
      </c>
      <c r="BY3" t="s">
        <v>91</v>
      </c>
      <c r="BZ3" t="s">
        <v>90</v>
      </c>
      <c r="CA3" t="s">
        <v>90</v>
      </c>
      <c r="CB3" t="s">
        <v>91</v>
      </c>
      <c r="CC3" t="s">
        <v>90</v>
      </c>
      <c r="CD3" t="s">
        <v>90</v>
      </c>
      <c r="CE3" t="s">
        <v>90</v>
      </c>
      <c r="CF3" t="s">
        <v>90</v>
      </c>
      <c r="CG3" t="s">
        <v>90</v>
      </c>
      <c r="CH3" t="s">
        <v>90</v>
      </c>
      <c r="CI3" t="s">
        <v>91</v>
      </c>
      <c r="CJ3" t="s">
        <v>91</v>
      </c>
      <c r="CK3" t="s">
        <v>90</v>
      </c>
      <c r="CL3" t="s">
        <v>91</v>
      </c>
    </row>
    <row r="5" spans="1:90">
      <c r="A5" s="7" t="s">
        <v>94</v>
      </c>
    </row>
    <row r="6" spans="1:90">
      <c r="A6" t="s">
        <v>96</v>
      </c>
    </row>
    <row r="7" spans="1:90">
      <c r="A7" t="s">
        <v>92</v>
      </c>
    </row>
    <row r="8" spans="1:90">
      <c r="A8" t="s">
        <v>96</v>
      </c>
    </row>
    <row r="9" spans="1:90">
      <c r="A9" t="s">
        <v>93</v>
      </c>
    </row>
    <row r="11" spans="1:90">
      <c r="A11" s="7" t="s">
        <v>94</v>
      </c>
    </row>
    <row r="12" spans="1:90">
      <c r="A12" t="s">
        <v>97</v>
      </c>
    </row>
    <row r="13" spans="1:90">
      <c r="A13" t="s">
        <v>92</v>
      </c>
    </row>
    <row r="14" spans="1:90">
      <c r="A14" t="s">
        <v>97</v>
      </c>
    </row>
    <row r="15" spans="1:90">
      <c r="A15" t="s">
        <v>93</v>
      </c>
    </row>
    <row r="17" spans="1:90">
      <c r="A17" s="7" t="s">
        <v>94</v>
      </c>
    </row>
    <row r="18" spans="1:90">
      <c r="A18" t="s">
        <v>98</v>
      </c>
    </row>
    <row r="19" spans="1:90">
      <c r="A19" t="s">
        <v>92</v>
      </c>
    </row>
    <row r="20" spans="1:90">
      <c r="A20" t="s">
        <v>98</v>
      </c>
    </row>
    <row r="21" spans="1:90">
      <c r="A21" t="s">
        <v>93</v>
      </c>
    </row>
    <row r="27" spans="1:90">
      <c r="A27">
        <v>2</v>
      </c>
      <c r="B27" t="str">
        <f t="shared" ref="B27:B58" si="0">CONCATENATE($A$5,B$1,$A$6,$A27,$A$7,B$1,$A$8,$A27,$A$9)</f>
        <v>=IF(SUICIDE_testing_input.xlsx!A2&lt;&gt;"",SUICIDE_testing_input.xlsx!A2,"")</v>
      </c>
      <c r="C27" t="str">
        <f t="shared" ref="C27:BN28" si="1">CONCATENATE($A$5,C$1,$A$6,$A27,$A$7,C$1,$A$8,$A27,$A$9)</f>
        <v>=IF(IQ_testing_input.xlsx!A2&lt;&gt;"",IQ_testing_input.xlsx!A2,"")</v>
      </c>
      <c r="D27" t="str">
        <f t="shared" si="1"/>
        <v>=IF(AMBIG_testing_input.xlsx!A2&lt;&gt;"",AMBIG_testing_input.xlsx!A2,"")</v>
      </c>
      <c r="E27" t="str">
        <f t="shared" si="1"/>
        <v>=IF(EGODYST_testing_input.xlsx!A2&lt;&gt;"",EGODYST_testing_input.xlsx!A2,"")</v>
      </c>
      <c r="F27" t="str">
        <f t="shared" si="1"/>
        <v>=IF(AUTISM_testing_input.xlsx!A2&lt;&gt;"",AUTISM_testing_input.xlsx!A2,"")</v>
      </c>
      <c r="G27" t="str">
        <f t="shared" si="1"/>
        <v>=IF(IDENTITY_testing_input.xlsx!A2&lt;&gt;"",IDENTITY_testing_input.xlsx!A2,"")</v>
      </c>
      <c r="H27" t="str">
        <f t="shared" si="1"/>
        <v>=IF(SELFDIR_testing_input.xlsx!A2&lt;&gt;"",SELFDIR_testing_input.xlsx!A2,"")</v>
      </c>
      <c r="I27" t="str">
        <f t="shared" si="1"/>
        <v>=IF(EMPATHY_testing_input.xlsx!A2&lt;&gt;"",EMPATHY_testing_input.xlsx!A2,"")</v>
      </c>
      <c r="J27" t="str">
        <f t="shared" si="1"/>
        <v>=IF(INTIMACY_testing_input.xlsx!A2&lt;&gt;"",INTIMACY_testing_input.xlsx!A2,"")</v>
      </c>
      <c r="K27" t="str">
        <f t="shared" si="1"/>
        <v>=IF(ACUTE_testing_input.xlsx!A2&lt;&gt;"",ACUTE_testing_input.xlsx!A2,"")</v>
      </c>
      <c r="L27" t="str">
        <f t="shared" si="1"/>
        <v>=IF(CHRONIC_testing_input.xlsx!A2&lt;&gt;"",CHRONIC_testing_input.xlsx!A2,"")</v>
      </c>
      <c r="M27" t="str">
        <f t="shared" si="1"/>
        <v>=IF(TRAUMA_PAST_testing_input.xlsx!A2&lt;&gt;"",TRAUMA_PAST_testing_input.xlsx!A2,"")</v>
      </c>
      <c r="N27" t="str">
        <f t="shared" si="1"/>
        <v>=IF(TRAUMA_PRESENT_testing_input.xlsx!A2&lt;&gt;"",TRAUMA_PRESENT_testing_input.xlsx!A2,"")</v>
      </c>
      <c r="O27" t="str">
        <f t="shared" si="1"/>
        <v>=IF(HOPE_testing_input.xlsx!A2&lt;&gt;"",HOPE_testing_input.xlsx!A2,"")</v>
      </c>
      <c r="P27" t="str">
        <f t="shared" si="1"/>
        <v>=IF(SELFAFFICACY_testing_input.xlsx!A2&lt;&gt;"",SELFAFFICACY_testing_input.xlsx!A2,"")</v>
      </c>
      <c r="Q27" t="str">
        <f t="shared" si="1"/>
        <v>=IF(SELFESTEEM_testing_input.xlsx!A2&lt;&gt;"",SELFESTEEM_testing_input.xlsx!A2,"")</v>
      </c>
      <c r="R27" t="str">
        <f t="shared" si="1"/>
        <v>=IF(WELLBEING_testing_input.xlsx!A2&lt;&gt;"",WELLBEING_testing_input.xlsx!A2,"")</v>
      </c>
      <c r="S27" t="str">
        <f t="shared" si="1"/>
        <v>=IF(HYPER_testing_input.xlsx!A2&lt;&gt;"",HYPER_testing_input.xlsx!A2,"")</v>
      </c>
      <c r="T27" t="str">
        <f t="shared" si="1"/>
        <v>=IF(AGGR_testing_input.xlsx!A2&lt;&gt;"",AGGR_testing_input.xlsx!A2,"")</v>
      </c>
      <c r="U27" t="str">
        <f t="shared" si="1"/>
        <v>=IF(COND_PR_testing_input.xlsx!A2&lt;&gt;"",COND_PR_testing_input.xlsx!A2,"")</v>
      </c>
      <c r="V27" t="str">
        <f t="shared" si="1"/>
        <v>=IF(ANXIE_testing_input.xlsx!A2&lt;&gt;"",ANXIE_testing_input.xlsx!A2,"")</v>
      </c>
      <c r="W27" t="str">
        <f t="shared" si="1"/>
        <v>=IF(DEPR_testing_input.xlsx!A2&lt;&gt;"",DEPR_testing_input.xlsx!A2,"")</v>
      </c>
      <c r="X27" t="str">
        <f t="shared" si="1"/>
        <v>=IF(SOMAT_testing_input.xlsx!A2&lt;&gt;"",SOMAT_testing_input.xlsx!A2,"")</v>
      </c>
      <c r="Y27" t="str">
        <f t="shared" si="1"/>
        <v>=IF(ATYPI_testing_input.xlsx!A2&lt;&gt;"",ATYPI_testing_input.xlsx!A2,"")</v>
      </c>
      <c r="Z27" t="str">
        <f t="shared" si="1"/>
        <v>=IF(WITHD_testing_input.xlsx!A2&lt;&gt;"",WITHD_testing_input.xlsx!A2,"")</v>
      </c>
      <c r="AA27" t="str">
        <f t="shared" si="1"/>
        <v>=IF(ATTE_PR_testing_input.xlsx!A2&lt;&gt;"",ATTE_PR_testing_input.xlsx!A2,"")</v>
      </c>
      <c r="AB27" t="str">
        <f t="shared" si="1"/>
        <v>=IF(ANG_CONT_testing_input.xlsx!A2&lt;&gt;"",ANG_CONT_testing_input.xlsx!A2,"")</v>
      </c>
      <c r="AC27" t="str">
        <f t="shared" si="1"/>
        <v>=IF(DEV_SOC_DIS_testing_input.xlsx!A2&lt;&gt;"",DEV_SOC_DIS_testing_input.xlsx!A2,"")</v>
      </c>
      <c r="AD27" t="str">
        <f t="shared" si="1"/>
        <v>=IF(BULLY_testing_input.xlsx!A2&lt;&gt;"",BULLY_testing_input.xlsx!A2,"")</v>
      </c>
      <c r="AE27" t="str">
        <f t="shared" si="1"/>
        <v>=IF(EMOT_SELF_C_testing_input.xlsx!A2&lt;&gt;"",EMOT_SELF_C_testing_input.xlsx!A2,"")</v>
      </c>
      <c r="AF27" t="str">
        <f t="shared" si="1"/>
        <v>=IF(EXE_FUN_testing_input.xlsx!A2&lt;&gt;"",EXE_FUN_testing_input.xlsx!A2,"")</v>
      </c>
      <c r="AG27" t="str">
        <f t="shared" si="1"/>
        <v>=IF(MANIA_testing_input.xlsx!A2&lt;&gt;"",MANIA_testing_input.xlsx!A2,"")</v>
      </c>
      <c r="AH27" t="str">
        <f t="shared" si="1"/>
        <v>=IF(NEG_EMOT_testing_input.xlsx!A2&lt;&gt;"",NEG_EMOT_testing_input.xlsx!A2,"")</v>
      </c>
      <c r="AI27" t="str">
        <f t="shared" si="1"/>
        <v>=IF(ADAPT_testing_input.xlsx!A2&lt;&gt;"",ADAPT_testing_input.xlsx!A2,"")</v>
      </c>
      <c r="AJ27" t="str">
        <f t="shared" si="1"/>
        <v>=IF(SOC_SK_testing_input.xlsx!A2&lt;&gt;"",SOC_SK_testing_input.xlsx!A2,"")</v>
      </c>
      <c r="AK27" t="str">
        <f t="shared" si="1"/>
        <v>=IF(LEAD_testing_input.xlsx!A2&lt;&gt;"",LEAD_testing_input.xlsx!A2,"")</v>
      </c>
      <c r="AL27" t="str">
        <f t="shared" si="1"/>
        <v>=IF(ACT_DAIL_testing_input.xlsx!A2&lt;&gt;"",ACT_DAIL_testing_input.xlsx!A2,"")</v>
      </c>
      <c r="AM27" t="str">
        <f t="shared" si="1"/>
        <v>=IF(FUN_COM_testing_input.xlsx!A2&lt;&gt;"",FUN_COM_testing_input.xlsx!A2,"")</v>
      </c>
      <c r="AN27" t="str">
        <f t="shared" si="1"/>
        <v>=IF(RESILI_testing_input.xlsx!A2&lt;&gt;"",RESILI_testing_input.xlsx!A2,"")</v>
      </c>
      <c r="AO27" t="str">
        <f t="shared" si="1"/>
        <v>=IF(SEL_testing_input.xlsx!A2&lt;&gt;"",SEL_testing_input.xlsx!A2,"")</v>
      </c>
      <c r="AP27" t="str">
        <f t="shared" si="1"/>
        <v>=IF(SEV_testing_input.xlsx!A2&lt;&gt;"",SEV_testing_input.xlsx!A2,"")</v>
      </c>
      <c r="AQ27" t="str">
        <f t="shared" si="1"/>
        <v>=IF(ANHEDONIA_testing_input.xlsx!A2&lt;&gt;"",ANHEDONIA_testing_input.xlsx!A2,"")</v>
      </c>
      <c r="AR27" t="str">
        <f t="shared" si="1"/>
        <v>=IF(ANXIOUSNESS_testing_input.xlsx!A2&lt;&gt;"",ANXIOUSNESS_testing_input.xlsx!A2,"")</v>
      </c>
      <c r="AS27" t="str">
        <f t="shared" si="1"/>
        <v>=IF(ATTENTION_SEEKING_testing_input.xlsx!A2&lt;&gt;"",ATTENTION_SEEKING_testing_input.xlsx!A2,"")</v>
      </c>
      <c r="AT27" t="str">
        <f t="shared" si="1"/>
        <v>=IF(CALLOUSNESS_testing_input.xlsx!A2&lt;&gt;"",CALLOUSNESS_testing_input.xlsx!A2,"")</v>
      </c>
      <c r="AU27" t="str">
        <f t="shared" si="1"/>
        <v>=IF(DECEITFULNESS_testing_input.xlsx!A2&lt;&gt;"",DECEITFULNESS_testing_input.xlsx!A2,"")</v>
      </c>
      <c r="AV27" t="str">
        <f t="shared" si="1"/>
        <v>=IF(DEPRESSIVITY_testing_input.xlsx!A2&lt;&gt;"",DEPRESSIVITY_testing_input.xlsx!A2,"")</v>
      </c>
      <c r="AW27" t="str">
        <f t="shared" si="1"/>
        <v>=IF(DISTRACTIBILITY_testing_input.xlsx!A2&lt;&gt;"",DISTRACTIBILITY_testing_input.xlsx!A2,"")</v>
      </c>
      <c r="AX27" t="str">
        <f t="shared" si="1"/>
        <v>=IF(ECCENTRICITY_testing_input.xlsx!A2&lt;&gt;"",ECCENTRICITY_testing_input.xlsx!A2,"")</v>
      </c>
      <c r="AY27" t="str">
        <f t="shared" si="1"/>
        <v>=IF(EMOTIONAL_LABILITY_testing_input.xlsx!A2&lt;&gt;"",EMOTIONAL_LABILITY_testing_input.xlsx!A2,"")</v>
      </c>
      <c r="AZ27" t="str">
        <f t="shared" si="1"/>
        <v>=IF(GRANDIOSITY_testing_input.xlsx!A2&lt;&gt;"",GRANDIOSITY_testing_input.xlsx!A2,"")</v>
      </c>
      <c r="BA27" t="str">
        <f t="shared" si="1"/>
        <v>=IF(HOSTILITY_testing_input.xlsx!A2&lt;&gt;"",HOSTILITY_testing_input.xlsx!A2,"")</v>
      </c>
      <c r="BB27" t="str">
        <f t="shared" si="1"/>
        <v>=IF(IMPULSIVITY_testing_input.xlsx!A2&lt;&gt;"",IMPULSIVITY_testing_input.xlsx!A2,"")</v>
      </c>
      <c r="BC27" t="str">
        <f t="shared" si="1"/>
        <v>=IF(INTIMACY_AVOIDANCE_testing_input.xlsx!A2&lt;&gt;"",INTIMACY_AVOIDANCE_testing_input.xlsx!A2,"")</v>
      </c>
      <c r="BD27" t="str">
        <f t="shared" si="1"/>
        <v>=IF(IRRESPONSIBILITY_testing_input.xlsx!A2&lt;&gt;"",IRRESPONSIBILITY_testing_input.xlsx!A2,"")</v>
      </c>
      <c r="BE27" t="str">
        <f t="shared" si="1"/>
        <v>=IF(MANIPULATIVENESS_testing_input.xlsx!A2&lt;&gt;"",MANIPULATIVENESS_testing_input.xlsx!A2,"")</v>
      </c>
      <c r="BF27" t="str">
        <f t="shared" si="1"/>
        <v>=IF(PERCEPTUAL_DYSREGULATION_testing_input.xlsx!A2&lt;&gt;"",PERCEPTUAL_DYSREGULATION_testing_input.xlsx!A2,"")</v>
      </c>
      <c r="BG27" t="str">
        <f t="shared" si="1"/>
        <v>=IF(PERSEVERATION_testing_input.xlsx!A2&lt;&gt;"",PERSEVERATION_testing_input.xlsx!A2,"")</v>
      </c>
      <c r="BH27" t="str">
        <f t="shared" si="1"/>
        <v>=IF(RESTRICTED_AFFECTIVITY_testing_input.xlsx!A2&lt;&gt;"",RESTRICTED_AFFECTIVITY_testing_input.xlsx!A2,"")</v>
      </c>
      <c r="BI27" t="str">
        <f t="shared" si="1"/>
        <v>=IF(RIGID_PERFECTIONISM_testing_input.xlsx!A2&lt;&gt;"",RIGID_PERFECTIONISM_testing_input.xlsx!A2,"")</v>
      </c>
      <c r="BJ27" t="str">
        <f t="shared" si="1"/>
        <v>=IF(RISK_TAKING_testing_input.xlsx!A2&lt;&gt;"",RISK_TAKING_testing_input.xlsx!A2,"")</v>
      </c>
      <c r="BK27" t="str">
        <f t="shared" si="1"/>
        <v>=IF(SEPARATION_INSECURITY_testing_input.xlsx!A2&lt;&gt;"",SEPARATION_INSECURITY_testing_input.xlsx!A2,"")</v>
      </c>
      <c r="BL27" t="str">
        <f t="shared" si="1"/>
        <v>=IF(SUBMISSIVENESS_testing_input.xlsx!A2&lt;&gt;"",SUBMISSIVENESS_testing_input.xlsx!A2,"")</v>
      </c>
      <c r="BM27" t="str">
        <f t="shared" si="1"/>
        <v>=IF(SUSPICIOUSNESS_testing_input.xlsx!A2&lt;&gt;"",SUSPICIOUSNESS_testing_input.xlsx!A2,"")</v>
      </c>
      <c r="BN27" t="str">
        <f t="shared" si="1"/>
        <v>=IF(UNUSUAL_BELIEFS_testing_input.xlsx!A2&lt;&gt;"",UNUSUAL_BELIEFS_testing_input.xlsx!A2,"")</v>
      </c>
      <c r="BO27" t="str">
        <f t="shared" ref="BO27:CL31" si="2">CONCATENATE($A$5,BO$1,$A$6,$A27,$A$7,BO$1,$A$8,$A27,$A$9)</f>
        <v>=IF(WITHDRAWAL_testing_input.xlsx!A2&lt;&gt;"",WITHDRAWAL_testing_input.xlsx!A2,"")</v>
      </c>
      <c r="BP27" t="str">
        <f t="shared" si="2"/>
        <v>=IF(ACT_testing_input.xlsx!A2&lt;&gt;"",ACT_testing_input.xlsx!A2,"")</v>
      </c>
      <c r="BQ27" t="str">
        <f t="shared" si="2"/>
        <v>=IF(DSP_testing_input.xlsx!A2&lt;&gt;"",DSP_testing_input.xlsx!A2,"")</v>
      </c>
      <c r="BR27" t="str">
        <f t="shared" si="2"/>
        <v>=IF(PAG_testing_input.xlsx!A2&lt;&gt;"",PAG_testing_input.xlsx!A2,"")</v>
      </c>
      <c r="BS27" t="str">
        <f t="shared" si="2"/>
        <v>=IF(PRO_testing_input.xlsx!A2&lt;&gt;"",PRO_testing_input.xlsx!A2,"")</v>
      </c>
      <c r="BT27" t="str">
        <f t="shared" si="2"/>
        <v>=IF(SPL_testing_input.xlsx!A2&lt;&gt;"",SPL_testing_input.xlsx!A2,"")</v>
      </c>
      <c r="BU27" t="str">
        <f t="shared" si="2"/>
        <v>=IF(WDR_testing_input.xlsx!A2&lt;&gt;"",WDR_testing_input.xlsx!A2,"")</v>
      </c>
      <c r="BV27" t="str">
        <f t="shared" si="2"/>
        <v>=IF(CON_testing_input.xlsx!A2&lt;&gt;"",CON_testing_input.xlsx!A2,"")</v>
      </c>
      <c r="BW27" t="str">
        <f t="shared" si="2"/>
        <v>=IF(DSC_testing_input.xlsx!A2&lt;&gt;"",DSC_testing_input.xlsx!A2,"")</v>
      </c>
      <c r="BX27" t="str">
        <f t="shared" si="2"/>
        <v>=IF(FAN_testing_input.xlsx!A2&lt;&gt;"",FAN_testing_input.xlsx!A2,"")</v>
      </c>
      <c r="BY27" t="str">
        <f t="shared" si="2"/>
        <v>=IF(OMN_testing_input.xlsx!A2&lt;&gt;"",OMN_testing_input.xlsx!A2,"")</v>
      </c>
      <c r="BZ27" t="str">
        <f t="shared" si="2"/>
        <v>=IF(REP_testing_input.xlsx!A2&lt;&gt;"",REP_testing_input.xlsx!A2,"")</v>
      </c>
      <c r="CA27" t="str">
        <f t="shared" si="2"/>
        <v>=IF(SOM_testing_input.xlsx!A2&lt;&gt;"",SOM_testing_input.xlsx!A2,"")</v>
      </c>
      <c r="CB27" t="str">
        <f t="shared" si="2"/>
        <v>=IF(SUB_testing_input.xlsx!A2&lt;&gt;"",SUB_testing_input.xlsx!A2,"")</v>
      </c>
      <c r="CC27" t="str">
        <f t="shared" si="2"/>
        <v>=IF(UND_testing_input.xlsx!A2&lt;&gt;"",UND_testing_input.xlsx!A2,"")</v>
      </c>
      <c r="CD27" t="str">
        <f t="shared" si="2"/>
        <v>=IF(ALT_testing_input.xlsx!A2&lt;&gt;"",ALT_testing_input.xlsx!A2,"")</v>
      </c>
      <c r="CE27" t="str">
        <f t="shared" si="2"/>
        <v>=IF(HUM_testing_input.xlsx!A2&lt;&gt;"",HUM_testing_input.xlsx!A2,"")</v>
      </c>
      <c r="CF27" t="str">
        <f t="shared" si="2"/>
        <v>=IF(IDL_testing_input.xlsx!A2&lt;&gt;"",IDL_testing_input.xlsx!A2,"")</v>
      </c>
      <c r="CG27" t="str">
        <f t="shared" si="2"/>
        <v>=IF(RFM_testing_input.xlsx!A2&lt;&gt;"",RFM_testing_input.xlsx!A2,"")</v>
      </c>
      <c r="CH27" t="str">
        <f t="shared" si="2"/>
        <v>=IF(DN_testing_input.xlsx!A2&lt;&gt;"",DN_testing_input.xlsx!A2,"")</v>
      </c>
      <c r="CI27" t="str">
        <f t="shared" si="2"/>
        <v>=IF(INT_testing_input.xlsx!A2&lt;&gt;"",INT_testing_input.xlsx!A2,"")</v>
      </c>
      <c r="CJ27" t="str">
        <f t="shared" si="2"/>
        <v>=IF(SUP_testing_input.xlsx!A2&lt;&gt;"",SUP_testing_input.xlsx!A2,"")</v>
      </c>
      <c r="CK27" t="str">
        <f t="shared" si="2"/>
        <v>=IF(ANT_testing_input.xlsx!A2&lt;&gt;"",ANT_testing_input.xlsx!A2,"")</v>
      </c>
      <c r="CL27" t="str">
        <f t="shared" si="2"/>
        <v>=IF(ISO_testing_input.xlsx!A2&lt;&gt;"",ISO_testing_input.xlsx!A2,"")</v>
      </c>
    </row>
    <row r="28" spans="1:90">
      <c r="A28">
        <v>3</v>
      </c>
      <c r="B28" t="str">
        <f t="shared" si="0"/>
        <v>=IF(SUICIDE_testing_input.xlsx!A3&lt;&gt;"",SUICIDE_testing_input.xlsx!A3,"")</v>
      </c>
      <c r="C28" t="str">
        <f t="shared" ref="C28:Q28" si="3">CONCATENATE($A$5,C$1,$A$6,$A28,$A$7,C$1,$A$8,$A28,$A$9)</f>
        <v>=IF(IQ_testing_input.xlsx!A3&lt;&gt;"",IQ_testing_input.xlsx!A3,"")</v>
      </c>
      <c r="D28" t="str">
        <f t="shared" si="3"/>
        <v>=IF(AMBIG_testing_input.xlsx!A3&lt;&gt;"",AMBIG_testing_input.xlsx!A3,"")</v>
      </c>
      <c r="E28" t="str">
        <f t="shared" si="3"/>
        <v>=IF(EGODYST_testing_input.xlsx!A3&lt;&gt;"",EGODYST_testing_input.xlsx!A3,"")</v>
      </c>
      <c r="F28" t="str">
        <f t="shared" si="3"/>
        <v>=IF(AUTISM_testing_input.xlsx!A3&lt;&gt;"",AUTISM_testing_input.xlsx!A3,"")</v>
      </c>
      <c r="G28" t="str">
        <f t="shared" si="3"/>
        <v>=IF(IDENTITY_testing_input.xlsx!A3&lt;&gt;"",IDENTITY_testing_input.xlsx!A3,"")</v>
      </c>
      <c r="H28" t="str">
        <f t="shared" si="3"/>
        <v>=IF(SELFDIR_testing_input.xlsx!A3&lt;&gt;"",SELFDIR_testing_input.xlsx!A3,"")</v>
      </c>
      <c r="I28" t="str">
        <f t="shared" si="3"/>
        <v>=IF(EMPATHY_testing_input.xlsx!A3&lt;&gt;"",EMPATHY_testing_input.xlsx!A3,"")</v>
      </c>
      <c r="J28" t="str">
        <f t="shared" si="3"/>
        <v>=IF(INTIMACY_testing_input.xlsx!A3&lt;&gt;"",INTIMACY_testing_input.xlsx!A3,"")</v>
      </c>
      <c r="K28" t="str">
        <f t="shared" si="3"/>
        <v>=IF(ACUTE_testing_input.xlsx!A3&lt;&gt;"",ACUTE_testing_input.xlsx!A3,"")</v>
      </c>
      <c r="L28" t="str">
        <f t="shared" si="3"/>
        <v>=IF(CHRONIC_testing_input.xlsx!A3&lt;&gt;"",CHRONIC_testing_input.xlsx!A3,"")</v>
      </c>
      <c r="M28" t="str">
        <f t="shared" si="3"/>
        <v>=IF(TRAUMA_PAST_testing_input.xlsx!A3&lt;&gt;"",TRAUMA_PAST_testing_input.xlsx!A3,"")</v>
      </c>
      <c r="N28" t="str">
        <f t="shared" si="3"/>
        <v>=IF(TRAUMA_PRESENT_testing_input.xlsx!A3&lt;&gt;"",TRAUMA_PRESENT_testing_input.xlsx!A3,"")</v>
      </c>
      <c r="O28" t="str">
        <f t="shared" si="3"/>
        <v>=IF(HOPE_testing_input.xlsx!A3&lt;&gt;"",HOPE_testing_input.xlsx!A3,"")</v>
      </c>
      <c r="P28" t="str">
        <f t="shared" si="3"/>
        <v>=IF(SELFAFFICACY_testing_input.xlsx!A3&lt;&gt;"",SELFAFFICACY_testing_input.xlsx!A3,"")</v>
      </c>
      <c r="Q28" t="str">
        <f t="shared" si="3"/>
        <v>=IF(SELFESTEEM_testing_input.xlsx!A3&lt;&gt;"",SELFESTEEM_testing_input.xlsx!A3,"")</v>
      </c>
      <c r="R28" t="str">
        <f t="shared" si="1"/>
        <v>=IF(WELLBEING_testing_input.xlsx!A3&lt;&gt;"",WELLBEING_testing_input.xlsx!A3,"")</v>
      </c>
      <c r="S28" t="str">
        <f t="shared" si="1"/>
        <v>=IF(HYPER_testing_input.xlsx!A3&lt;&gt;"",HYPER_testing_input.xlsx!A3,"")</v>
      </c>
      <c r="T28" t="str">
        <f t="shared" si="1"/>
        <v>=IF(AGGR_testing_input.xlsx!A3&lt;&gt;"",AGGR_testing_input.xlsx!A3,"")</v>
      </c>
      <c r="U28" t="str">
        <f t="shared" si="1"/>
        <v>=IF(COND_PR_testing_input.xlsx!A3&lt;&gt;"",COND_PR_testing_input.xlsx!A3,"")</v>
      </c>
      <c r="V28" t="str">
        <f t="shared" si="1"/>
        <v>=IF(ANXIE_testing_input.xlsx!A3&lt;&gt;"",ANXIE_testing_input.xlsx!A3,"")</v>
      </c>
      <c r="W28" t="str">
        <f t="shared" si="1"/>
        <v>=IF(DEPR_testing_input.xlsx!A3&lt;&gt;"",DEPR_testing_input.xlsx!A3,"")</v>
      </c>
      <c r="X28" t="str">
        <f t="shared" si="1"/>
        <v>=IF(SOMAT_testing_input.xlsx!A3&lt;&gt;"",SOMAT_testing_input.xlsx!A3,"")</v>
      </c>
      <c r="Y28" t="str">
        <f t="shared" si="1"/>
        <v>=IF(ATYPI_testing_input.xlsx!A3&lt;&gt;"",ATYPI_testing_input.xlsx!A3,"")</v>
      </c>
      <c r="Z28" t="str">
        <f t="shared" si="1"/>
        <v>=IF(WITHD_testing_input.xlsx!A3&lt;&gt;"",WITHD_testing_input.xlsx!A3,"")</v>
      </c>
      <c r="AA28" t="str">
        <f t="shared" si="1"/>
        <v>=IF(ATTE_PR_testing_input.xlsx!A3&lt;&gt;"",ATTE_PR_testing_input.xlsx!A3,"")</v>
      </c>
      <c r="AB28" t="str">
        <f t="shared" si="1"/>
        <v>=IF(ANG_CONT_testing_input.xlsx!A3&lt;&gt;"",ANG_CONT_testing_input.xlsx!A3,"")</v>
      </c>
      <c r="AC28" t="str">
        <f t="shared" si="1"/>
        <v>=IF(DEV_SOC_DIS_testing_input.xlsx!A3&lt;&gt;"",DEV_SOC_DIS_testing_input.xlsx!A3,"")</v>
      </c>
      <c r="AD28" t="str">
        <f t="shared" si="1"/>
        <v>=IF(BULLY_testing_input.xlsx!A3&lt;&gt;"",BULLY_testing_input.xlsx!A3,"")</v>
      </c>
      <c r="AE28" t="str">
        <f t="shared" si="1"/>
        <v>=IF(EMOT_SELF_C_testing_input.xlsx!A3&lt;&gt;"",EMOT_SELF_C_testing_input.xlsx!A3,"")</v>
      </c>
      <c r="AF28" t="str">
        <f t="shared" si="1"/>
        <v>=IF(EXE_FUN_testing_input.xlsx!A3&lt;&gt;"",EXE_FUN_testing_input.xlsx!A3,"")</v>
      </c>
      <c r="AG28" t="str">
        <f t="shared" si="1"/>
        <v>=IF(MANIA_testing_input.xlsx!A3&lt;&gt;"",MANIA_testing_input.xlsx!A3,"")</v>
      </c>
      <c r="AH28" t="str">
        <f t="shared" si="1"/>
        <v>=IF(NEG_EMOT_testing_input.xlsx!A3&lt;&gt;"",NEG_EMOT_testing_input.xlsx!A3,"")</v>
      </c>
      <c r="AI28" t="str">
        <f t="shared" si="1"/>
        <v>=IF(ADAPT_testing_input.xlsx!A3&lt;&gt;"",ADAPT_testing_input.xlsx!A3,"")</v>
      </c>
      <c r="AJ28" t="str">
        <f t="shared" si="1"/>
        <v>=IF(SOC_SK_testing_input.xlsx!A3&lt;&gt;"",SOC_SK_testing_input.xlsx!A3,"")</v>
      </c>
      <c r="AK28" t="str">
        <f t="shared" si="1"/>
        <v>=IF(LEAD_testing_input.xlsx!A3&lt;&gt;"",LEAD_testing_input.xlsx!A3,"")</v>
      </c>
      <c r="AL28" t="str">
        <f t="shared" si="1"/>
        <v>=IF(ACT_DAIL_testing_input.xlsx!A3&lt;&gt;"",ACT_DAIL_testing_input.xlsx!A3,"")</v>
      </c>
      <c r="AM28" t="str">
        <f t="shared" si="1"/>
        <v>=IF(FUN_COM_testing_input.xlsx!A3&lt;&gt;"",FUN_COM_testing_input.xlsx!A3,"")</v>
      </c>
      <c r="AN28" t="str">
        <f t="shared" si="1"/>
        <v>=IF(RESILI_testing_input.xlsx!A3&lt;&gt;"",RESILI_testing_input.xlsx!A3,"")</v>
      </c>
      <c r="AO28" t="str">
        <f t="shared" si="1"/>
        <v>=IF(SEL_testing_input.xlsx!A3&lt;&gt;"",SEL_testing_input.xlsx!A3,"")</v>
      </c>
      <c r="AP28" t="str">
        <f t="shared" si="1"/>
        <v>=IF(SEV_testing_input.xlsx!A3&lt;&gt;"",SEV_testing_input.xlsx!A3,"")</v>
      </c>
      <c r="AQ28" t="str">
        <f t="shared" si="1"/>
        <v>=IF(ANHEDONIA_testing_input.xlsx!A3&lt;&gt;"",ANHEDONIA_testing_input.xlsx!A3,"")</v>
      </c>
      <c r="AR28" t="str">
        <f t="shared" si="1"/>
        <v>=IF(ANXIOUSNESS_testing_input.xlsx!A3&lt;&gt;"",ANXIOUSNESS_testing_input.xlsx!A3,"")</v>
      </c>
      <c r="AS28" t="str">
        <f t="shared" si="1"/>
        <v>=IF(ATTENTION_SEEKING_testing_input.xlsx!A3&lt;&gt;"",ATTENTION_SEEKING_testing_input.xlsx!A3,"")</v>
      </c>
      <c r="AT28" t="str">
        <f t="shared" si="1"/>
        <v>=IF(CALLOUSNESS_testing_input.xlsx!A3&lt;&gt;"",CALLOUSNESS_testing_input.xlsx!A3,"")</v>
      </c>
      <c r="AU28" t="str">
        <f t="shared" si="1"/>
        <v>=IF(DECEITFULNESS_testing_input.xlsx!A3&lt;&gt;"",DECEITFULNESS_testing_input.xlsx!A3,"")</v>
      </c>
      <c r="AV28" t="str">
        <f t="shared" si="1"/>
        <v>=IF(DEPRESSIVITY_testing_input.xlsx!A3&lt;&gt;"",DEPRESSIVITY_testing_input.xlsx!A3,"")</v>
      </c>
      <c r="AW28" t="str">
        <f t="shared" si="1"/>
        <v>=IF(DISTRACTIBILITY_testing_input.xlsx!A3&lt;&gt;"",DISTRACTIBILITY_testing_input.xlsx!A3,"")</v>
      </c>
      <c r="AX28" t="str">
        <f t="shared" si="1"/>
        <v>=IF(ECCENTRICITY_testing_input.xlsx!A3&lt;&gt;"",ECCENTRICITY_testing_input.xlsx!A3,"")</v>
      </c>
      <c r="AY28" t="str">
        <f t="shared" si="1"/>
        <v>=IF(EMOTIONAL_LABILITY_testing_input.xlsx!A3&lt;&gt;"",EMOTIONAL_LABILITY_testing_input.xlsx!A3,"")</v>
      </c>
      <c r="AZ28" t="str">
        <f t="shared" si="1"/>
        <v>=IF(GRANDIOSITY_testing_input.xlsx!A3&lt;&gt;"",GRANDIOSITY_testing_input.xlsx!A3,"")</v>
      </c>
      <c r="BA28" t="str">
        <f t="shared" si="1"/>
        <v>=IF(HOSTILITY_testing_input.xlsx!A3&lt;&gt;"",HOSTILITY_testing_input.xlsx!A3,"")</v>
      </c>
      <c r="BB28" t="str">
        <f t="shared" si="1"/>
        <v>=IF(IMPULSIVITY_testing_input.xlsx!A3&lt;&gt;"",IMPULSIVITY_testing_input.xlsx!A3,"")</v>
      </c>
      <c r="BC28" t="str">
        <f t="shared" si="1"/>
        <v>=IF(INTIMACY_AVOIDANCE_testing_input.xlsx!A3&lt;&gt;"",INTIMACY_AVOIDANCE_testing_input.xlsx!A3,"")</v>
      </c>
      <c r="BD28" t="str">
        <f t="shared" si="1"/>
        <v>=IF(IRRESPONSIBILITY_testing_input.xlsx!A3&lt;&gt;"",IRRESPONSIBILITY_testing_input.xlsx!A3,"")</v>
      </c>
      <c r="BE28" t="str">
        <f t="shared" si="1"/>
        <v>=IF(MANIPULATIVENESS_testing_input.xlsx!A3&lt;&gt;"",MANIPULATIVENESS_testing_input.xlsx!A3,"")</v>
      </c>
      <c r="BF28" t="str">
        <f t="shared" si="1"/>
        <v>=IF(PERCEPTUAL_DYSREGULATION_testing_input.xlsx!A3&lt;&gt;"",PERCEPTUAL_DYSREGULATION_testing_input.xlsx!A3,"")</v>
      </c>
      <c r="BG28" t="str">
        <f t="shared" si="1"/>
        <v>=IF(PERSEVERATION_testing_input.xlsx!A3&lt;&gt;"",PERSEVERATION_testing_input.xlsx!A3,"")</v>
      </c>
      <c r="BH28" t="str">
        <f t="shared" si="1"/>
        <v>=IF(RESTRICTED_AFFECTIVITY_testing_input.xlsx!A3&lt;&gt;"",RESTRICTED_AFFECTIVITY_testing_input.xlsx!A3,"")</v>
      </c>
      <c r="BI28" t="str">
        <f t="shared" si="1"/>
        <v>=IF(RIGID_PERFECTIONISM_testing_input.xlsx!A3&lt;&gt;"",RIGID_PERFECTIONISM_testing_input.xlsx!A3,"")</v>
      </c>
      <c r="BJ28" t="str">
        <f t="shared" si="1"/>
        <v>=IF(RISK_TAKING_testing_input.xlsx!A3&lt;&gt;"",RISK_TAKING_testing_input.xlsx!A3,"")</v>
      </c>
      <c r="BK28" t="str">
        <f t="shared" si="1"/>
        <v>=IF(SEPARATION_INSECURITY_testing_input.xlsx!A3&lt;&gt;"",SEPARATION_INSECURITY_testing_input.xlsx!A3,"")</v>
      </c>
      <c r="BL28" t="str">
        <f t="shared" si="1"/>
        <v>=IF(SUBMISSIVENESS_testing_input.xlsx!A3&lt;&gt;"",SUBMISSIVENESS_testing_input.xlsx!A3,"")</v>
      </c>
      <c r="BM28" t="str">
        <f t="shared" si="1"/>
        <v>=IF(SUSPICIOUSNESS_testing_input.xlsx!A3&lt;&gt;"",SUSPICIOUSNESS_testing_input.xlsx!A3,"")</v>
      </c>
      <c r="BN28" t="str">
        <f t="shared" si="1"/>
        <v>=IF(UNUSUAL_BELIEFS_testing_input.xlsx!A3&lt;&gt;"",UNUSUAL_BELIEFS_testing_input.xlsx!A3,"")</v>
      </c>
      <c r="BO28" t="str">
        <f t="shared" si="2"/>
        <v>=IF(WITHDRAWAL_testing_input.xlsx!A3&lt;&gt;"",WITHDRAWAL_testing_input.xlsx!A3,"")</v>
      </c>
      <c r="BP28" t="str">
        <f t="shared" si="2"/>
        <v>=IF(ACT_testing_input.xlsx!A3&lt;&gt;"",ACT_testing_input.xlsx!A3,"")</v>
      </c>
      <c r="BQ28" t="str">
        <f t="shared" si="2"/>
        <v>=IF(DSP_testing_input.xlsx!A3&lt;&gt;"",DSP_testing_input.xlsx!A3,"")</v>
      </c>
      <c r="BR28" t="str">
        <f t="shared" si="2"/>
        <v>=IF(PAG_testing_input.xlsx!A3&lt;&gt;"",PAG_testing_input.xlsx!A3,"")</v>
      </c>
      <c r="BS28" t="str">
        <f t="shared" si="2"/>
        <v>=IF(PRO_testing_input.xlsx!A3&lt;&gt;"",PRO_testing_input.xlsx!A3,"")</v>
      </c>
      <c r="BT28" t="str">
        <f t="shared" si="2"/>
        <v>=IF(SPL_testing_input.xlsx!A3&lt;&gt;"",SPL_testing_input.xlsx!A3,"")</v>
      </c>
      <c r="BU28" t="str">
        <f t="shared" si="2"/>
        <v>=IF(WDR_testing_input.xlsx!A3&lt;&gt;"",WDR_testing_input.xlsx!A3,"")</v>
      </c>
      <c r="BV28" t="str">
        <f t="shared" si="2"/>
        <v>=IF(CON_testing_input.xlsx!A3&lt;&gt;"",CON_testing_input.xlsx!A3,"")</v>
      </c>
      <c r="BW28" t="str">
        <f t="shared" si="2"/>
        <v>=IF(DSC_testing_input.xlsx!A3&lt;&gt;"",DSC_testing_input.xlsx!A3,"")</v>
      </c>
      <c r="BX28" t="str">
        <f t="shared" si="2"/>
        <v>=IF(FAN_testing_input.xlsx!A3&lt;&gt;"",FAN_testing_input.xlsx!A3,"")</v>
      </c>
      <c r="BY28" t="str">
        <f t="shared" si="2"/>
        <v>=IF(OMN_testing_input.xlsx!A3&lt;&gt;"",OMN_testing_input.xlsx!A3,"")</v>
      </c>
      <c r="BZ28" t="str">
        <f t="shared" si="2"/>
        <v>=IF(REP_testing_input.xlsx!A3&lt;&gt;"",REP_testing_input.xlsx!A3,"")</v>
      </c>
      <c r="CA28" t="str">
        <f t="shared" si="2"/>
        <v>=IF(SOM_testing_input.xlsx!A3&lt;&gt;"",SOM_testing_input.xlsx!A3,"")</v>
      </c>
      <c r="CB28" t="str">
        <f t="shared" si="2"/>
        <v>=IF(SUB_testing_input.xlsx!A3&lt;&gt;"",SUB_testing_input.xlsx!A3,"")</v>
      </c>
      <c r="CC28" t="str">
        <f t="shared" si="2"/>
        <v>=IF(UND_testing_input.xlsx!A3&lt;&gt;"",UND_testing_input.xlsx!A3,"")</v>
      </c>
      <c r="CD28" t="str">
        <f t="shared" si="2"/>
        <v>=IF(ALT_testing_input.xlsx!A3&lt;&gt;"",ALT_testing_input.xlsx!A3,"")</v>
      </c>
      <c r="CE28" t="str">
        <f t="shared" si="2"/>
        <v>=IF(HUM_testing_input.xlsx!A3&lt;&gt;"",HUM_testing_input.xlsx!A3,"")</v>
      </c>
      <c r="CF28" t="str">
        <f t="shared" si="2"/>
        <v>=IF(IDL_testing_input.xlsx!A3&lt;&gt;"",IDL_testing_input.xlsx!A3,"")</v>
      </c>
      <c r="CG28" t="str">
        <f t="shared" si="2"/>
        <v>=IF(RFM_testing_input.xlsx!A3&lt;&gt;"",RFM_testing_input.xlsx!A3,"")</v>
      </c>
      <c r="CH28" t="str">
        <f t="shared" si="2"/>
        <v>=IF(DN_testing_input.xlsx!A3&lt;&gt;"",DN_testing_input.xlsx!A3,"")</v>
      </c>
      <c r="CI28" t="str">
        <f t="shared" si="2"/>
        <v>=IF(INT_testing_input.xlsx!A3&lt;&gt;"",INT_testing_input.xlsx!A3,"")</v>
      </c>
      <c r="CJ28" t="str">
        <f t="shared" si="2"/>
        <v>=IF(SUP_testing_input.xlsx!A3&lt;&gt;"",SUP_testing_input.xlsx!A3,"")</v>
      </c>
      <c r="CK28" t="str">
        <f t="shared" si="2"/>
        <v>=IF(ANT_testing_input.xlsx!A3&lt;&gt;"",ANT_testing_input.xlsx!A3,"")</v>
      </c>
      <c r="CL28" t="str">
        <f t="shared" si="2"/>
        <v>=IF(ISO_testing_input.xlsx!A3&lt;&gt;"",ISO_testing_input.xlsx!A3,"")</v>
      </c>
    </row>
    <row r="29" spans="1:90">
      <c r="A29">
        <v>4</v>
      </c>
      <c r="B29" t="str">
        <f t="shared" si="0"/>
        <v>=IF(SUICIDE_testing_input.xlsx!A4&lt;&gt;"",SUICIDE_testing_input.xlsx!A4,"")</v>
      </c>
      <c r="C29" t="str">
        <f t="shared" ref="C29:BN32" si="4">CONCATENATE($A$5,C$1,$A$6,$A29,$A$7,C$1,$A$8,$A29,$A$9)</f>
        <v>=IF(IQ_testing_input.xlsx!A4&lt;&gt;"",IQ_testing_input.xlsx!A4,"")</v>
      </c>
      <c r="D29" t="str">
        <f t="shared" si="4"/>
        <v>=IF(AMBIG_testing_input.xlsx!A4&lt;&gt;"",AMBIG_testing_input.xlsx!A4,"")</v>
      </c>
      <c r="E29" t="str">
        <f t="shared" si="4"/>
        <v>=IF(EGODYST_testing_input.xlsx!A4&lt;&gt;"",EGODYST_testing_input.xlsx!A4,"")</v>
      </c>
      <c r="F29" t="str">
        <f t="shared" si="4"/>
        <v>=IF(AUTISM_testing_input.xlsx!A4&lt;&gt;"",AUTISM_testing_input.xlsx!A4,"")</v>
      </c>
      <c r="G29" t="str">
        <f t="shared" si="4"/>
        <v>=IF(IDENTITY_testing_input.xlsx!A4&lt;&gt;"",IDENTITY_testing_input.xlsx!A4,"")</v>
      </c>
      <c r="H29" t="str">
        <f t="shared" si="4"/>
        <v>=IF(SELFDIR_testing_input.xlsx!A4&lt;&gt;"",SELFDIR_testing_input.xlsx!A4,"")</v>
      </c>
      <c r="I29" t="str">
        <f t="shared" si="4"/>
        <v>=IF(EMPATHY_testing_input.xlsx!A4&lt;&gt;"",EMPATHY_testing_input.xlsx!A4,"")</v>
      </c>
      <c r="J29" t="str">
        <f t="shared" si="4"/>
        <v>=IF(INTIMACY_testing_input.xlsx!A4&lt;&gt;"",INTIMACY_testing_input.xlsx!A4,"")</v>
      </c>
      <c r="K29" t="str">
        <f t="shared" si="4"/>
        <v>=IF(ACUTE_testing_input.xlsx!A4&lt;&gt;"",ACUTE_testing_input.xlsx!A4,"")</v>
      </c>
      <c r="L29" t="str">
        <f t="shared" si="4"/>
        <v>=IF(CHRONIC_testing_input.xlsx!A4&lt;&gt;"",CHRONIC_testing_input.xlsx!A4,"")</v>
      </c>
      <c r="M29" t="str">
        <f t="shared" si="4"/>
        <v>=IF(TRAUMA_PAST_testing_input.xlsx!A4&lt;&gt;"",TRAUMA_PAST_testing_input.xlsx!A4,"")</v>
      </c>
      <c r="N29" t="str">
        <f t="shared" si="4"/>
        <v>=IF(TRAUMA_PRESENT_testing_input.xlsx!A4&lt;&gt;"",TRAUMA_PRESENT_testing_input.xlsx!A4,"")</v>
      </c>
      <c r="O29" t="str">
        <f t="shared" si="4"/>
        <v>=IF(HOPE_testing_input.xlsx!A4&lt;&gt;"",HOPE_testing_input.xlsx!A4,"")</v>
      </c>
      <c r="P29" t="str">
        <f t="shared" si="4"/>
        <v>=IF(SELFAFFICACY_testing_input.xlsx!A4&lt;&gt;"",SELFAFFICACY_testing_input.xlsx!A4,"")</v>
      </c>
      <c r="Q29" t="str">
        <f t="shared" si="4"/>
        <v>=IF(SELFESTEEM_testing_input.xlsx!A4&lt;&gt;"",SELFESTEEM_testing_input.xlsx!A4,"")</v>
      </c>
      <c r="R29" t="str">
        <f t="shared" si="4"/>
        <v>=IF(WELLBEING_testing_input.xlsx!A4&lt;&gt;"",WELLBEING_testing_input.xlsx!A4,"")</v>
      </c>
      <c r="S29" t="str">
        <f t="shared" si="4"/>
        <v>=IF(HYPER_testing_input.xlsx!A4&lt;&gt;"",HYPER_testing_input.xlsx!A4,"")</v>
      </c>
      <c r="T29" t="str">
        <f t="shared" si="4"/>
        <v>=IF(AGGR_testing_input.xlsx!A4&lt;&gt;"",AGGR_testing_input.xlsx!A4,"")</v>
      </c>
      <c r="U29" t="str">
        <f t="shared" si="4"/>
        <v>=IF(COND_PR_testing_input.xlsx!A4&lt;&gt;"",COND_PR_testing_input.xlsx!A4,"")</v>
      </c>
      <c r="V29" t="str">
        <f t="shared" si="4"/>
        <v>=IF(ANXIE_testing_input.xlsx!A4&lt;&gt;"",ANXIE_testing_input.xlsx!A4,"")</v>
      </c>
      <c r="W29" t="str">
        <f t="shared" si="4"/>
        <v>=IF(DEPR_testing_input.xlsx!A4&lt;&gt;"",DEPR_testing_input.xlsx!A4,"")</v>
      </c>
      <c r="X29" t="str">
        <f t="shared" si="4"/>
        <v>=IF(SOMAT_testing_input.xlsx!A4&lt;&gt;"",SOMAT_testing_input.xlsx!A4,"")</v>
      </c>
      <c r="Y29" t="str">
        <f t="shared" si="4"/>
        <v>=IF(ATYPI_testing_input.xlsx!A4&lt;&gt;"",ATYPI_testing_input.xlsx!A4,"")</v>
      </c>
      <c r="Z29" t="str">
        <f t="shared" si="4"/>
        <v>=IF(WITHD_testing_input.xlsx!A4&lt;&gt;"",WITHD_testing_input.xlsx!A4,"")</v>
      </c>
      <c r="AA29" t="str">
        <f t="shared" si="4"/>
        <v>=IF(ATTE_PR_testing_input.xlsx!A4&lt;&gt;"",ATTE_PR_testing_input.xlsx!A4,"")</v>
      </c>
      <c r="AB29" t="str">
        <f t="shared" si="4"/>
        <v>=IF(ANG_CONT_testing_input.xlsx!A4&lt;&gt;"",ANG_CONT_testing_input.xlsx!A4,"")</v>
      </c>
      <c r="AC29" t="str">
        <f t="shared" si="4"/>
        <v>=IF(DEV_SOC_DIS_testing_input.xlsx!A4&lt;&gt;"",DEV_SOC_DIS_testing_input.xlsx!A4,"")</v>
      </c>
      <c r="AD29" t="str">
        <f t="shared" si="4"/>
        <v>=IF(BULLY_testing_input.xlsx!A4&lt;&gt;"",BULLY_testing_input.xlsx!A4,"")</v>
      </c>
      <c r="AE29" t="str">
        <f t="shared" si="4"/>
        <v>=IF(EMOT_SELF_C_testing_input.xlsx!A4&lt;&gt;"",EMOT_SELF_C_testing_input.xlsx!A4,"")</v>
      </c>
      <c r="AF29" t="str">
        <f t="shared" si="4"/>
        <v>=IF(EXE_FUN_testing_input.xlsx!A4&lt;&gt;"",EXE_FUN_testing_input.xlsx!A4,"")</v>
      </c>
      <c r="AG29" t="str">
        <f t="shared" si="4"/>
        <v>=IF(MANIA_testing_input.xlsx!A4&lt;&gt;"",MANIA_testing_input.xlsx!A4,"")</v>
      </c>
      <c r="AH29" t="str">
        <f t="shared" si="4"/>
        <v>=IF(NEG_EMOT_testing_input.xlsx!A4&lt;&gt;"",NEG_EMOT_testing_input.xlsx!A4,"")</v>
      </c>
      <c r="AI29" t="str">
        <f t="shared" si="4"/>
        <v>=IF(ADAPT_testing_input.xlsx!A4&lt;&gt;"",ADAPT_testing_input.xlsx!A4,"")</v>
      </c>
      <c r="AJ29" t="str">
        <f t="shared" si="4"/>
        <v>=IF(SOC_SK_testing_input.xlsx!A4&lt;&gt;"",SOC_SK_testing_input.xlsx!A4,"")</v>
      </c>
      <c r="AK29" t="str">
        <f t="shared" si="4"/>
        <v>=IF(LEAD_testing_input.xlsx!A4&lt;&gt;"",LEAD_testing_input.xlsx!A4,"")</v>
      </c>
      <c r="AL29" t="str">
        <f t="shared" si="4"/>
        <v>=IF(ACT_DAIL_testing_input.xlsx!A4&lt;&gt;"",ACT_DAIL_testing_input.xlsx!A4,"")</v>
      </c>
      <c r="AM29" t="str">
        <f t="shared" si="4"/>
        <v>=IF(FUN_COM_testing_input.xlsx!A4&lt;&gt;"",FUN_COM_testing_input.xlsx!A4,"")</v>
      </c>
      <c r="AN29" t="str">
        <f t="shared" si="4"/>
        <v>=IF(RESILI_testing_input.xlsx!A4&lt;&gt;"",RESILI_testing_input.xlsx!A4,"")</v>
      </c>
      <c r="AO29" t="str">
        <f t="shared" si="4"/>
        <v>=IF(SEL_testing_input.xlsx!A4&lt;&gt;"",SEL_testing_input.xlsx!A4,"")</v>
      </c>
      <c r="AP29" t="str">
        <f t="shared" si="4"/>
        <v>=IF(SEV_testing_input.xlsx!A4&lt;&gt;"",SEV_testing_input.xlsx!A4,"")</v>
      </c>
      <c r="AQ29" t="str">
        <f t="shared" si="4"/>
        <v>=IF(ANHEDONIA_testing_input.xlsx!A4&lt;&gt;"",ANHEDONIA_testing_input.xlsx!A4,"")</v>
      </c>
      <c r="AR29" t="str">
        <f t="shared" si="4"/>
        <v>=IF(ANXIOUSNESS_testing_input.xlsx!A4&lt;&gt;"",ANXIOUSNESS_testing_input.xlsx!A4,"")</v>
      </c>
      <c r="AS29" t="str">
        <f t="shared" si="4"/>
        <v>=IF(ATTENTION_SEEKING_testing_input.xlsx!A4&lt;&gt;"",ATTENTION_SEEKING_testing_input.xlsx!A4,"")</v>
      </c>
      <c r="AT29" t="str">
        <f t="shared" si="4"/>
        <v>=IF(CALLOUSNESS_testing_input.xlsx!A4&lt;&gt;"",CALLOUSNESS_testing_input.xlsx!A4,"")</v>
      </c>
      <c r="AU29" t="str">
        <f t="shared" si="4"/>
        <v>=IF(DECEITFULNESS_testing_input.xlsx!A4&lt;&gt;"",DECEITFULNESS_testing_input.xlsx!A4,"")</v>
      </c>
      <c r="AV29" t="str">
        <f t="shared" si="4"/>
        <v>=IF(DEPRESSIVITY_testing_input.xlsx!A4&lt;&gt;"",DEPRESSIVITY_testing_input.xlsx!A4,"")</v>
      </c>
      <c r="AW29" t="str">
        <f t="shared" si="4"/>
        <v>=IF(DISTRACTIBILITY_testing_input.xlsx!A4&lt;&gt;"",DISTRACTIBILITY_testing_input.xlsx!A4,"")</v>
      </c>
      <c r="AX29" t="str">
        <f t="shared" si="4"/>
        <v>=IF(ECCENTRICITY_testing_input.xlsx!A4&lt;&gt;"",ECCENTRICITY_testing_input.xlsx!A4,"")</v>
      </c>
      <c r="AY29" t="str">
        <f t="shared" si="4"/>
        <v>=IF(EMOTIONAL_LABILITY_testing_input.xlsx!A4&lt;&gt;"",EMOTIONAL_LABILITY_testing_input.xlsx!A4,"")</v>
      </c>
      <c r="AZ29" t="str">
        <f t="shared" si="4"/>
        <v>=IF(GRANDIOSITY_testing_input.xlsx!A4&lt;&gt;"",GRANDIOSITY_testing_input.xlsx!A4,"")</v>
      </c>
      <c r="BA29" t="str">
        <f t="shared" si="4"/>
        <v>=IF(HOSTILITY_testing_input.xlsx!A4&lt;&gt;"",HOSTILITY_testing_input.xlsx!A4,"")</v>
      </c>
      <c r="BB29" t="str">
        <f t="shared" si="4"/>
        <v>=IF(IMPULSIVITY_testing_input.xlsx!A4&lt;&gt;"",IMPULSIVITY_testing_input.xlsx!A4,"")</v>
      </c>
      <c r="BC29" t="str">
        <f t="shared" si="4"/>
        <v>=IF(INTIMACY_AVOIDANCE_testing_input.xlsx!A4&lt;&gt;"",INTIMACY_AVOIDANCE_testing_input.xlsx!A4,"")</v>
      </c>
      <c r="BD29" t="str">
        <f t="shared" si="4"/>
        <v>=IF(IRRESPONSIBILITY_testing_input.xlsx!A4&lt;&gt;"",IRRESPONSIBILITY_testing_input.xlsx!A4,"")</v>
      </c>
      <c r="BE29" t="str">
        <f t="shared" si="4"/>
        <v>=IF(MANIPULATIVENESS_testing_input.xlsx!A4&lt;&gt;"",MANIPULATIVENESS_testing_input.xlsx!A4,"")</v>
      </c>
      <c r="BF29" t="str">
        <f t="shared" si="4"/>
        <v>=IF(PERCEPTUAL_DYSREGULATION_testing_input.xlsx!A4&lt;&gt;"",PERCEPTUAL_DYSREGULATION_testing_input.xlsx!A4,"")</v>
      </c>
      <c r="BG29" t="str">
        <f t="shared" si="4"/>
        <v>=IF(PERSEVERATION_testing_input.xlsx!A4&lt;&gt;"",PERSEVERATION_testing_input.xlsx!A4,"")</v>
      </c>
      <c r="BH29" t="str">
        <f t="shared" si="4"/>
        <v>=IF(RESTRICTED_AFFECTIVITY_testing_input.xlsx!A4&lt;&gt;"",RESTRICTED_AFFECTIVITY_testing_input.xlsx!A4,"")</v>
      </c>
      <c r="BI29" t="str">
        <f t="shared" si="4"/>
        <v>=IF(RIGID_PERFECTIONISM_testing_input.xlsx!A4&lt;&gt;"",RIGID_PERFECTIONISM_testing_input.xlsx!A4,"")</v>
      </c>
      <c r="BJ29" t="str">
        <f t="shared" si="4"/>
        <v>=IF(RISK_TAKING_testing_input.xlsx!A4&lt;&gt;"",RISK_TAKING_testing_input.xlsx!A4,"")</v>
      </c>
      <c r="BK29" t="str">
        <f t="shared" si="4"/>
        <v>=IF(SEPARATION_INSECURITY_testing_input.xlsx!A4&lt;&gt;"",SEPARATION_INSECURITY_testing_input.xlsx!A4,"")</v>
      </c>
      <c r="BL29" t="str">
        <f t="shared" si="4"/>
        <v>=IF(SUBMISSIVENESS_testing_input.xlsx!A4&lt;&gt;"",SUBMISSIVENESS_testing_input.xlsx!A4,"")</v>
      </c>
      <c r="BM29" t="str">
        <f t="shared" si="4"/>
        <v>=IF(SUSPICIOUSNESS_testing_input.xlsx!A4&lt;&gt;"",SUSPICIOUSNESS_testing_input.xlsx!A4,"")</v>
      </c>
      <c r="BN29" t="str">
        <f t="shared" si="4"/>
        <v>=IF(UNUSUAL_BELIEFS_testing_input.xlsx!A4&lt;&gt;"",UNUSUAL_BELIEFS_testing_input.xlsx!A4,"")</v>
      </c>
      <c r="BO29" t="str">
        <f t="shared" si="2"/>
        <v>=IF(WITHDRAWAL_testing_input.xlsx!A4&lt;&gt;"",WITHDRAWAL_testing_input.xlsx!A4,"")</v>
      </c>
      <c r="BP29" t="str">
        <f t="shared" si="2"/>
        <v>=IF(ACT_testing_input.xlsx!A4&lt;&gt;"",ACT_testing_input.xlsx!A4,"")</v>
      </c>
      <c r="BQ29" t="str">
        <f t="shared" si="2"/>
        <v>=IF(DSP_testing_input.xlsx!A4&lt;&gt;"",DSP_testing_input.xlsx!A4,"")</v>
      </c>
      <c r="BR29" t="str">
        <f t="shared" si="2"/>
        <v>=IF(PAG_testing_input.xlsx!A4&lt;&gt;"",PAG_testing_input.xlsx!A4,"")</v>
      </c>
      <c r="BS29" t="str">
        <f t="shared" si="2"/>
        <v>=IF(PRO_testing_input.xlsx!A4&lt;&gt;"",PRO_testing_input.xlsx!A4,"")</v>
      </c>
      <c r="BT29" t="str">
        <f t="shared" si="2"/>
        <v>=IF(SPL_testing_input.xlsx!A4&lt;&gt;"",SPL_testing_input.xlsx!A4,"")</v>
      </c>
      <c r="BU29" t="str">
        <f t="shared" si="2"/>
        <v>=IF(WDR_testing_input.xlsx!A4&lt;&gt;"",WDR_testing_input.xlsx!A4,"")</v>
      </c>
      <c r="BV29" t="str">
        <f t="shared" si="2"/>
        <v>=IF(CON_testing_input.xlsx!A4&lt;&gt;"",CON_testing_input.xlsx!A4,"")</v>
      </c>
      <c r="BW29" t="str">
        <f t="shared" si="2"/>
        <v>=IF(DSC_testing_input.xlsx!A4&lt;&gt;"",DSC_testing_input.xlsx!A4,"")</v>
      </c>
      <c r="BX29" t="str">
        <f t="shared" si="2"/>
        <v>=IF(FAN_testing_input.xlsx!A4&lt;&gt;"",FAN_testing_input.xlsx!A4,"")</v>
      </c>
      <c r="BY29" t="str">
        <f t="shared" si="2"/>
        <v>=IF(OMN_testing_input.xlsx!A4&lt;&gt;"",OMN_testing_input.xlsx!A4,"")</v>
      </c>
      <c r="BZ29" t="str">
        <f t="shared" si="2"/>
        <v>=IF(REP_testing_input.xlsx!A4&lt;&gt;"",REP_testing_input.xlsx!A4,"")</v>
      </c>
      <c r="CA29" t="str">
        <f t="shared" si="2"/>
        <v>=IF(SOM_testing_input.xlsx!A4&lt;&gt;"",SOM_testing_input.xlsx!A4,"")</v>
      </c>
      <c r="CB29" t="str">
        <f t="shared" si="2"/>
        <v>=IF(SUB_testing_input.xlsx!A4&lt;&gt;"",SUB_testing_input.xlsx!A4,"")</v>
      </c>
      <c r="CC29" t="str">
        <f t="shared" si="2"/>
        <v>=IF(UND_testing_input.xlsx!A4&lt;&gt;"",UND_testing_input.xlsx!A4,"")</v>
      </c>
      <c r="CD29" t="str">
        <f t="shared" si="2"/>
        <v>=IF(ALT_testing_input.xlsx!A4&lt;&gt;"",ALT_testing_input.xlsx!A4,"")</v>
      </c>
      <c r="CE29" t="str">
        <f t="shared" si="2"/>
        <v>=IF(HUM_testing_input.xlsx!A4&lt;&gt;"",HUM_testing_input.xlsx!A4,"")</v>
      </c>
      <c r="CF29" t="str">
        <f t="shared" si="2"/>
        <v>=IF(IDL_testing_input.xlsx!A4&lt;&gt;"",IDL_testing_input.xlsx!A4,"")</v>
      </c>
      <c r="CG29" t="str">
        <f t="shared" si="2"/>
        <v>=IF(RFM_testing_input.xlsx!A4&lt;&gt;"",RFM_testing_input.xlsx!A4,"")</v>
      </c>
      <c r="CH29" t="str">
        <f t="shared" si="2"/>
        <v>=IF(DN_testing_input.xlsx!A4&lt;&gt;"",DN_testing_input.xlsx!A4,"")</v>
      </c>
      <c r="CI29" t="str">
        <f t="shared" si="2"/>
        <v>=IF(INT_testing_input.xlsx!A4&lt;&gt;"",INT_testing_input.xlsx!A4,"")</v>
      </c>
      <c r="CJ29" t="str">
        <f t="shared" si="2"/>
        <v>=IF(SUP_testing_input.xlsx!A4&lt;&gt;"",SUP_testing_input.xlsx!A4,"")</v>
      </c>
      <c r="CK29" t="str">
        <f t="shared" si="2"/>
        <v>=IF(ANT_testing_input.xlsx!A4&lt;&gt;"",ANT_testing_input.xlsx!A4,"")</v>
      </c>
      <c r="CL29" t="str">
        <f t="shared" si="2"/>
        <v>=IF(ISO_testing_input.xlsx!A4&lt;&gt;"",ISO_testing_input.xlsx!A4,"")</v>
      </c>
    </row>
    <row r="30" spans="1:90">
      <c r="A30">
        <v>5</v>
      </c>
      <c r="B30" t="str">
        <f t="shared" si="0"/>
        <v>=IF(SUICIDE_testing_input.xlsx!A5&lt;&gt;"",SUICIDE_testing_input.xlsx!A5,"")</v>
      </c>
      <c r="C30" t="str">
        <f t="shared" si="4"/>
        <v>=IF(IQ_testing_input.xlsx!A5&lt;&gt;"",IQ_testing_input.xlsx!A5,"")</v>
      </c>
      <c r="D30" t="str">
        <f t="shared" si="4"/>
        <v>=IF(AMBIG_testing_input.xlsx!A5&lt;&gt;"",AMBIG_testing_input.xlsx!A5,"")</v>
      </c>
      <c r="E30" t="str">
        <f t="shared" si="4"/>
        <v>=IF(EGODYST_testing_input.xlsx!A5&lt;&gt;"",EGODYST_testing_input.xlsx!A5,"")</v>
      </c>
      <c r="F30" t="str">
        <f t="shared" si="4"/>
        <v>=IF(AUTISM_testing_input.xlsx!A5&lt;&gt;"",AUTISM_testing_input.xlsx!A5,"")</v>
      </c>
      <c r="G30" t="str">
        <f t="shared" si="4"/>
        <v>=IF(IDENTITY_testing_input.xlsx!A5&lt;&gt;"",IDENTITY_testing_input.xlsx!A5,"")</v>
      </c>
      <c r="H30" t="str">
        <f t="shared" si="4"/>
        <v>=IF(SELFDIR_testing_input.xlsx!A5&lt;&gt;"",SELFDIR_testing_input.xlsx!A5,"")</v>
      </c>
      <c r="I30" t="str">
        <f t="shared" si="4"/>
        <v>=IF(EMPATHY_testing_input.xlsx!A5&lt;&gt;"",EMPATHY_testing_input.xlsx!A5,"")</v>
      </c>
      <c r="J30" t="str">
        <f t="shared" si="4"/>
        <v>=IF(INTIMACY_testing_input.xlsx!A5&lt;&gt;"",INTIMACY_testing_input.xlsx!A5,"")</v>
      </c>
      <c r="K30" t="str">
        <f t="shared" si="4"/>
        <v>=IF(ACUTE_testing_input.xlsx!A5&lt;&gt;"",ACUTE_testing_input.xlsx!A5,"")</v>
      </c>
      <c r="L30" t="str">
        <f t="shared" si="4"/>
        <v>=IF(CHRONIC_testing_input.xlsx!A5&lt;&gt;"",CHRONIC_testing_input.xlsx!A5,"")</v>
      </c>
      <c r="M30" t="str">
        <f t="shared" si="4"/>
        <v>=IF(TRAUMA_PAST_testing_input.xlsx!A5&lt;&gt;"",TRAUMA_PAST_testing_input.xlsx!A5,"")</v>
      </c>
      <c r="N30" t="str">
        <f t="shared" si="4"/>
        <v>=IF(TRAUMA_PRESENT_testing_input.xlsx!A5&lt;&gt;"",TRAUMA_PRESENT_testing_input.xlsx!A5,"")</v>
      </c>
      <c r="O30" t="str">
        <f t="shared" si="4"/>
        <v>=IF(HOPE_testing_input.xlsx!A5&lt;&gt;"",HOPE_testing_input.xlsx!A5,"")</v>
      </c>
      <c r="P30" t="str">
        <f t="shared" si="4"/>
        <v>=IF(SELFAFFICACY_testing_input.xlsx!A5&lt;&gt;"",SELFAFFICACY_testing_input.xlsx!A5,"")</v>
      </c>
      <c r="Q30" t="str">
        <f t="shared" si="4"/>
        <v>=IF(SELFESTEEM_testing_input.xlsx!A5&lt;&gt;"",SELFESTEEM_testing_input.xlsx!A5,"")</v>
      </c>
      <c r="R30" t="str">
        <f t="shared" si="4"/>
        <v>=IF(WELLBEING_testing_input.xlsx!A5&lt;&gt;"",WELLBEING_testing_input.xlsx!A5,"")</v>
      </c>
      <c r="S30" t="str">
        <f t="shared" si="4"/>
        <v>=IF(HYPER_testing_input.xlsx!A5&lt;&gt;"",HYPER_testing_input.xlsx!A5,"")</v>
      </c>
      <c r="T30" t="str">
        <f t="shared" si="4"/>
        <v>=IF(AGGR_testing_input.xlsx!A5&lt;&gt;"",AGGR_testing_input.xlsx!A5,"")</v>
      </c>
      <c r="U30" t="str">
        <f t="shared" si="4"/>
        <v>=IF(COND_PR_testing_input.xlsx!A5&lt;&gt;"",COND_PR_testing_input.xlsx!A5,"")</v>
      </c>
      <c r="V30" t="str">
        <f t="shared" si="4"/>
        <v>=IF(ANXIE_testing_input.xlsx!A5&lt;&gt;"",ANXIE_testing_input.xlsx!A5,"")</v>
      </c>
      <c r="W30" t="str">
        <f t="shared" si="4"/>
        <v>=IF(DEPR_testing_input.xlsx!A5&lt;&gt;"",DEPR_testing_input.xlsx!A5,"")</v>
      </c>
      <c r="X30" t="str">
        <f t="shared" si="4"/>
        <v>=IF(SOMAT_testing_input.xlsx!A5&lt;&gt;"",SOMAT_testing_input.xlsx!A5,"")</v>
      </c>
      <c r="Y30" t="str">
        <f t="shared" si="4"/>
        <v>=IF(ATYPI_testing_input.xlsx!A5&lt;&gt;"",ATYPI_testing_input.xlsx!A5,"")</v>
      </c>
      <c r="Z30" t="str">
        <f t="shared" si="4"/>
        <v>=IF(WITHD_testing_input.xlsx!A5&lt;&gt;"",WITHD_testing_input.xlsx!A5,"")</v>
      </c>
      <c r="AA30" t="str">
        <f t="shared" si="4"/>
        <v>=IF(ATTE_PR_testing_input.xlsx!A5&lt;&gt;"",ATTE_PR_testing_input.xlsx!A5,"")</v>
      </c>
      <c r="AB30" t="str">
        <f t="shared" si="4"/>
        <v>=IF(ANG_CONT_testing_input.xlsx!A5&lt;&gt;"",ANG_CONT_testing_input.xlsx!A5,"")</v>
      </c>
      <c r="AC30" t="str">
        <f t="shared" si="4"/>
        <v>=IF(DEV_SOC_DIS_testing_input.xlsx!A5&lt;&gt;"",DEV_SOC_DIS_testing_input.xlsx!A5,"")</v>
      </c>
      <c r="AD30" t="str">
        <f t="shared" si="4"/>
        <v>=IF(BULLY_testing_input.xlsx!A5&lt;&gt;"",BULLY_testing_input.xlsx!A5,"")</v>
      </c>
      <c r="AE30" t="str">
        <f t="shared" si="4"/>
        <v>=IF(EMOT_SELF_C_testing_input.xlsx!A5&lt;&gt;"",EMOT_SELF_C_testing_input.xlsx!A5,"")</v>
      </c>
      <c r="AF30" t="str">
        <f t="shared" si="4"/>
        <v>=IF(EXE_FUN_testing_input.xlsx!A5&lt;&gt;"",EXE_FUN_testing_input.xlsx!A5,"")</v>
      </c>
      <c r="AG30" t="str">
        <f t="shared" si="4"/>
        <v>=IF(MANIA_testing_input.xlsx!A5&lt;&gt;"",MANIA_testing_input.xlsx!A5,"")</v>
      </c>
      <c r="AH30" t="str">
        <f t="shared" si="4"/>
        <v>=IF(NEG_EMOT_testing_input.xlsx!A5&lt;&gt;"",NEG_EMOT_testing_input.xlsx!A5,"")</v>
      </c>
      <c r="AI30" t="str">
        <f t="shared" si="4"/>
        <v>=IF(ADAPT_testing_input.xlsx!A5&lt;&gt;"",ADAPT_testing_input.xlsx!A5,"")</v>
      </c>
      <c r="AJ30" t="str">
        <f t="shared" si="4"/>
        <v>=IF(SOC_SK_testing_input.xlsx!A5&lt;&gt;"",SOC_SK_testing_input.xlsx!A5,"")</v>
      </c>
      <c r="AK30" t="str">
        <f t="shared" si="4"/>
        <v>=IF(LEAD_testing_input.xlsx!A5&lt;&gt;"",LEAD_testing_input.xlsx!A5,"")</v>
      </c>
      <c r="AL30" t="str">
        <f t="shared" si="4"/>
        <v>=IF(ACT_DAIL_testing_input.xlsx!A5&lt;&gt;"",ACT_DAIL_testing_input.xlsx!A5,"")</v>
      </c>
      <c r="AM30" t="str">
        <f t="shared" si="4"/>
        <v>=IF(FUN_COM_testing_input.xlsx!A5&lt;&gt;"",FUN_COM_testing_input.xlsx!A5,"")</v>
      </c>
      <c r="AN30" t="str">
        <f t="shared" si="4"/>
        <v>=IF(RESILI_testing_input.xlsx!A5&lt;&gt;"",RESILI_testing_input.xlsx!A5,"")</v>
      </c>
      <c r="AO30" t="str">
        <f t="shared" si="4"/>
        <v>=IF(SEL_testing_input.xlsx!A5&lt;&gt;"",SEL_testing_input.xlsx!A5,"")</v>
      </c>
      <c r="AP30" t="str">
        <f t="shared" si="4"/>
        <v>=IF(SEV_testing_input.xlsx!A5&lt;&gt;"",SEV_testing_input.xlsx!A5,"")</v>
      </c>
      <c r="AQ30" t="str">
        <f t="shared" si="4"/>
        <v>=IF(ANHEDONIA_testing_input.xlsx!A5&lt;&gt;"",ANHEDONIA_testing_input.xlsx!A5,"")</v>
      </c>
      <c r="AR30" t="str">
        <f t="shared" si="4"/>
        <v>=IF(ANXIOUSNESS_testing_input.xlsx!A5&lt;&gt;"",ANXIOUSNESS_testing_input.xlsx!A5,"")</v>
      </c>
      <c r="AS30" t="str">
        <f t="shared" si="4"/>
        <v>=IF(ATTENTION_SEEKING_testing_input.xlsx!A5&lt;&gt;"",ATTENTION_SEEKING_testing_input.xlsx!A5,"")</v>
      </c>
      <c r="AT30" t="str">
        <f t="shared" si="4"/>
        <v>=IF(CALLOUSNESS_testing_input.xlsx!A5&lt;&gt;"",CALLOUSNESS_testing_input.xlsx!A5,"")</v>
      </c>
      <c r="AU30" t="str">
        <f t="shared" si="4"/>
        <v>=IF(DECEITFULNESS_testing_input.xlsx!A5&lt;&gt;"",DECEITFULNESS_testing_input.xlsx!A5,"")</v>
      </c>
      <c r="AV30" t="str">
        <f t="shared" si="4"/>
        <v>=IF(DEPRESSIVITY_testing_input.xlsx!A5&lt;&gt;"",DEPRESSIVITY_testing_input.xlsx!A5,"")</v>
      </c>
      <c r="AW30" t="str">
        <f t="shared" si="4"/>
        <v>=IF(DISTRACTIBILITY_testing_input.xlsx!A5&lt;&gt;"",DISTRACTIBILITY_testing_input.xlsx!A5,"")</v>
      </c>
      <c r="AX30" t="str">
        <f t="shared" si="4"/>
        <v>=IF(ECCENTRICITY_testing_input.xlsx!A5&lt;&gt;"",ECCENTRICITY_testing_input.xlsx!A5,"")</v>
      </c>
      <c r="AY30" t="str">
        <f t="shared" si="4"/>
        <v>=IF(EMOTIONAL_LABILITY_testing_input.xlsx!A5&lt;&gt;"",EMOTIONAL_LABILITY_testing_input.xlsx!A5,"")</v>
      </c>
      <c r="AZ30" t="str">
        <f t="shared" si="4"/>
        <v>=IF(GRANDIOSITY_testing_input.xlsx!A5&lt;&gt;"",GRANDIOSITY_testing_input.xlsx!A5,"")</v>
      </c>
      <c r="BA30" t="str">
        <f t="shared" si="4"/>
        <v>=IF(HOSTILITY_testing_input.xlsx!A5&lt;&gt;"",HOSTILITY_testing_input.xlsx!A5,"")</v>
      </c>
      <c r="BB30" t="str">
        <f t="shared" si="4"/>
        <v>=IF(IMPULSIVITY_testing_input.xlsx!A5&lt;&gt;"",IMPULSIVITY_testing_input.xlsx!A5,"")</v>
      </c>
      <c r="BC30" t="str">
        <f t="shared" si="4"/>
        <v>=IF(INTIMACY_AVOIDANCE_testing_input.xlsx!A5&lt;&gt;"",INTIMACY_AVOIDANCE_testing_input.xlsx!A5,"")</v>
      </c>
      <c r="BD30" t="str">
        <f t="shared" si="4"/>
        <v>=IF(IRRESPONSIBILITY_testing_input.xlsx!A5&lt;&gt;"",IRRESPONSIBILITY_testing_input.xlsx!A5,"")</v>
      </c>
      <c r="BE30" t="str">
        <f t="shared" si="4"/>
        <v>=IF(MANIPULATIVENESS_testing_input.xlsx!A5&lt;&gt;"",MANIPULATIVENESS_testing_input.xlsx!A5,"")</v>
      </c>
      <c r="BF30" t="str">
        <f t="shared" si="4"/>
        <v>=IF(PERCEPTUAL_DYSREGULATION_testing_input.xlsx!A5&lt;&gt;"",PERCEPTUAL_DYSREGULATION_testing_input.xlsx!A5,"")</v>
      </c>
      <c r="BG30" t="str">
        <f t="shared" si="4"/>
        <v>=IF(PERSEVERATION_testing_input.xlsx!A5&lt;&gt;"",PERSEVERATION_testing_input.xlsx!A5,"")</v>
      </c>
      <c r="BH30" t="str">
        <f t="shared" si="4"/>
        <v>=IF(RESTRICTED_AFFECTIVITY_testing_input.xlsx!A5&lt;&gt;"",RESTRICTED_AFFECTIVITY_testing_input.xlsx!A5,"")</v>
      </c>
      <c r="BI30" t="str">
        <f t="shared" si="4"/>
        <v>=IF(RIGID_PERFECTIONISM_testing_input.xlsx!A5&lt;&gt;"",RIGID_PERFECTIONISM_testing_input.xlsx!A5,"")</v>
      </c>
      <c r="BJ30" t="str">
        <f t="shared" si="4"/>
        <v>=IF(RISK_TAKING_testing_input.xlsx!A5&lt;&gt;"",RISK_TAKING_testing_input.xlsx!A5,"")</v>
      </c>
      <c r="BK30" t="str">
        <f t="shared" si="4"/>
        <v>=IF(SEPARATION_INSECURITY_testing_input.xlsx!A5&lt;&gt;"",SEPARATION_INSECURITY_testing_input.xlsx!A5,"")</v>
      </c>
      <c r="BL30" t="str">
        <f t="shared" si="4"/>
        <v>=IF(SUBMISSIVENESS_testing_input.xlsx!A5&lt;&gt;"",SUBMISSIVENESS_testing_input.xlsx!A5,"")</v>
      </c>
      <c r="BM30" t="str">
        <f t="shared" si="4"/>
        <v>=IF(SUSPICIOUSNESS_testing_input.xlsx!A5&lt;&gt;"",SUSPICIOUSNESS_testing_input.xlsx!A5,"")</v>
      </c>
      <c r="BN30" t="str">
        <f t="shared" si="4"/>
        <v>=IF(UNUSUAL_BELIEFS_testing_input.xlsx!A5&lt;&gt;"",UNUSUAL_BELIEFS_testing_input.xlsx!A5,"")</v>
      </c>
      <c r="BO30" t="str">
        <f t="shared" si="2"/>
        <v>=IF(WITHDRAWAL_testing_input.xlsx!A5&lt;&gt;"",WITHDRAWAL_testing_input.xlsx!A5,"")</v>
      </c>
      <c r="BP30" t="str">
        <f t="shared" si="2"/>
        <v>=IF(ACT_testing_input.xlsx!A5&lt;&gt;"",ACT_testing_input.xlsx!A5,"")</v>
      </c>
      <c r="BQ30" t="str">
        <f t="shared" si="2"/>
        <v>=IF(DSP_testing_input.xlsx!A5&lt;&gt;"",DSP_testing_input.xlsx!A5,"")</v>
      </c>
      <c r="BR30" t="str">
        <f t="shared" si="2"/>
        <v>=IF(PAG_testing_input.xlsx!A5&lt;&gt;"",PAG_testing_input.xlsx!A5,"")</v>
      </c>
      <c r="BS30" t="str">
        <f t="shared" si="2"/>
        <v>=IF(PRO_testing_input.xlsx!A5&lt;&gt;"",PRO_testing_input.xlsx!A5,"")</v>
      </c>
      <c r="BT30" t="str">
        <f t="shared" si="2"/>
        <v>=IF(SPL_testing_input.xlsx!A5&lt;&gt;"",SPL_testing_input.xlsx!A5,"")</v>
      </c>
      <c r="BU30" t="str">
        <f t="shared" si="2"/>
        <v>=IF(WDR_testing_input.xlsx!A5&lt;&gt;"",WDR_testing_input.xlsx!A5,"")</v>
      </c>
      <c r="BV30" t="str">
        <f t="shared" si="2"/>
        <v>=IF(CON_testing_input.xlsx!A5&lt;&gt;"",CON_testing_input.xlsx!A5,"")</v>
      </c>
      <c r="BW30" t="str">
        <f t="shared" si="2"/>
        <v>=IF(DSC_testing_input.xlsx!A5&lt;&gt;"",DSC_testing_input.xlsx!A5,"")</v>
      </c>
      <c r="BX30" t="str">
        <f t="shared" si="2"/>
        <v>=IF(FAN_testing_input.xlsx!A5&lt;&gt;"",FAN_testing_input.xlsx!A5,"")</v>
      </c>
      <c r="BY30" t="str">
        <f t="shared" si="2"/>
        <v>=IF(OMN_testing_input.xlsx!A5&lt;&gt;"",OMN_testing_input.xlsx!A5,"")</v>
      </c>
      <c r="BZ30" t="str">
        <f t="shared" si="2"/>
        <v>=IF(REP_testing_input.xlsx!A5&lt;&gt;"",REP_testing_input.xlsx!A5,"")</v>
      </c>
      <c r="CA30" t="str">
        <f t="shared" si="2"/>
        <v>=IF(SOM_testing_input.xlsx!A5&lt;&gt;"",SOM_testing_input.xlsx!A5,"")</v>
      </c>
      <c r="CB30" t="str">
        <f t="shared" si="2"/>
        <v>=IF(SUB_testing_input.xlsx!A5&lt;&gt;"",SUB_testing_input.xlsx!A5,"")</v>
      </c>
      <c r="CC30" t="str">
        <f t="shared" si="2"/>
        <v>=IF(UND_testing_input.xlsx!A5&lt;&gt;"",UND_testing_input.xlsx!A5,"")</v>
      </c>
      <c r="CD30" t="str">
        <f t="shared" si="2"/>
        <v>=IF(ALT_testing_input.xlsx!A5&lt;&gt;"",ALT_testing_input.xlsx!A5,"")</v>
      </c>
      <c r="CE30" t="str">
        <f t="shared" si="2"/>
        <v>=IF(HUM_testing_input.xlsx!A5&lt;&gt;"",HUM_testing_input.xlsx!A5,"")</v>
      </c>
      <c r="CF30" t="str">
        <f t="shared" si="2"/>
        <v>=IF(IDL_testing_input.xlsx!A5&lt;&gt;"",IDL_testing_input.xlsx!A5,"")</v>
      </c>
      <c r="CG30" t="str">
        <f t="shared" si="2"/>
        <v>=IF(RFM_testing_input.xlsx!A5&lt;&gt;"",RFM_testing_input.xlsx!A5,"")</v>
      </c>
      <c r="CH30" t="str">
        <f t="shared" si="2"/>
        <v>=IF(DN_testing_input.xlsx!A5&lt;&gt;"",DN_testing_input.xlsx!A5,"")</v>
      </c>
      <c r="CI30" t="str">
        <f t="shared" si="2"/>
        <v>=IF(INT_testing_input.xlsx!A5&lt;&gt;"",INT_testing_input.xlsx!A5,"")</v>
      </c>
      <c r="CJ30" t="str">
        <f t="shared" si="2"/>
        <v>=IF(SUP_testing_input.xlsx!A5&lt;&gt;"",SUP_testing_input.xlsx!A5,"")</v>
      </c>
      <c r="CK30" t="str">
        <f t="shared" si="2"/>
        <v>=IF(ANT_testing_input.xlsx!A5&lt;&gt;"",ANT_testing_input.xlsx!A5,"")</v>
      </c>
      <c r="CL30" t="str">
        <f t="shared" si="2"/>
        <v>=IF(ISO_testing_input.xlsx!A5&lt;&gt;"",ISO_testing_input.xlsx!A5,"")</v>
      </c>
    </row>
    <row r="31" spans="1:90">
      <c r="A31">
        <v>6</v>
      </c>
      <c r="B31" t="str">
        <f t="shared" si="0"/>
        <v>=IF(SUICIDE_testing_input.xlsx!A6&lt;&gt;"",SUICIDE_testing_input.xlsx!A6,"")</v>
      </c>
      <c r="C31" t="str">
        <f t="shared" si="4"/>
        <v>=IF(IQ_testing_input.xlsx!A6&lt;&gt;"",IQ_testing_input.xlsx!A6,"")</v>
      </c>
      <c r="D31" t="str">
        <f t="shared" si="4"/>
        <v>=IF(AMBIG_testing_input.xlsx!A6&lt;&gt;"",AMBIG_testing_input.xlsx!A6,"")</v>
      </c>
      <c r="E31" t="str">
        <f t="shared" si="4"/>
        <v>=IF(EGODYST_testing_input.xlsx!A6&lt;&gt;"",EGODYST_testing_input.xlsx!A6,"")</v>
      </c>
      <c r="F31" t="str">
        <f t="shared" si="4"/>
        <v>=IF(AUTISM_testing_input.xlsx!A6&lt;&gt;"",AUTISM_testing_input.xlsx!A6,"")</v>
      </c>
      <c r="G31" t="str">
        <f t="shared" si="4"/>
        <v>=IF(IDENTITY_testing_input.xlsx!A6&lt;&gt;"",IDENTITY_testing_input.xlsx!A6,"")</v>
      </c>
      <c r="H31" t="str">
        <f t="shared" si="4"/>
        <v>=IF(SELFDIR_testing_input.xlsx!A6&lt;&gt;"",SELFDIR_testing_input.xlsx!A6,"")</v>
      </c>
      <c r="I31" t="str">
        <f t="shared" si="4"/>
        <v>=IF(EMPATHY_testing_input.xlsx!A6&lt;&gt;"",EMPATHY_testing_input.xlsx!A6,"")</v>
      </c>
      <c r="J31" t="str">
        <f t="shared" si="4"/>
        <v>=IF(INTIMACY_testing_input.xlsx!A6&lt;&gt;"",INTIMACY_testing_input.xlsx!A6,"")</v>
      </c>
      <c r="K31" t="str">
        <f t="shared" si="4"/>
        <v>=IF(ACUTE_testing_input.xlsx!A6&lt;&gt;"",ACUTE_testing_input.xlsx!A6,"")</v>
      </c>
      <c r="L31" t="str">
        <f t="shared" si="4"/>
        <v>=IF(CHRONIC_testing_input.xlsx!A6&lt;&gt;"",CHRONIC_testing_input.xlsx!A6,"")</v>
      </c>
      <c r="M31" t="str">
        <f t="shared" si="4"/>
        <v>=IF(TRAUMA_PAST_testing_input.xlsx!A6&lt;&gt;"",TRAUMA_PAST_testing_input.xlsx!A6,"")</v>
      </c>
      <c r="N31" t="str">
        <f t="shared" si="4"/>
        <v>=IF(TRAUMA_PRESENT_testing_input.xlsx!A6&lt;&gt;"",TRAUMA_PRESENT_testing_input.xlsx!A6,"")</v>
      </c>
      <c r="O31" t="str">
        <f t="shared" si="4"/>
        <v>=IF(HOPE_testing_input.xlsx!A6&lt;&gt;"",HOPE_testing_input.xlsx!A6,"")</v>
      </c>
      <c r="P31" t="str">
        <f t="shared" si="4"/>
        <v>=IF(SELFAFFICACY_testing_input.xlsx!A6&lt;&gt;"",SELFAFFICACY_testing_input.xlsx!A6,"")</v>
      </c>
      <c r="Q31" t="str">
        <f t="shared" si="4"/>
        <v>=IF(SELFESTEEM_testing_input.xlsx!A6&lt;&gt;"",SELFESTEEM_testing_input.xlsx!A6,"")</v>
      </c>
      <c r="R31" t="str">
        <f t="shared" si="4"/>
        <v>=IF(WELLBEING_testing_input.xlsx!A6&lt;&gt;"",WELLBEING_testing_input.xlsx!A6,"")</v>
      </c>
      <c r="S31" t="str">
        <f t="shared" si="4"/>
        <v>=IF(HYPER_testing_input.xlsx!A6&lt;&gt;"",HYPER_testing_input.xlsx!A6,"")</v>
      </c>
      <c r="T31" t="str">
        <f t="shared" si="4"/>
        <v>=IF(AGGR_testing_input.xlsx!A6&lt;&gt;"",AGGR_testing_input.xlsx!A6,"")</v>
      </c>
      <c r="U31" t="str">
        <f t="shared" si="4"/>
        <v>=IF(COND_PR_testing_input.xlsx!A6&lt;&gt;"",COND_PR_testing_input.xlsx!A6,"")</v>
      </c>
      <c r="V31" t="str">
        <f t="shared" si="4"/>
        <v>=IF(ANXIE_testing_input.xlsx!A6&lt;&gt;"",ANXIE_testing_input.xlsx!A6,"")</v>
      </c>
      <c r="W31" t="str">
        <f t="shared" si="4"/>
        <v>=IF(DEPR_testing_input.xlsx!A6&lt;&gt;"",DEPR_testing_input.xlsx!A6,"")</v>
      </c>
      <c r="X31" t="str">
        <f t="shared" si="4"/>
        <v>=IF(SOMAT_testing_input.xlsx!A6&lt;&gt;"",SOMAT_testing_input.xlsx!A6,"")</v>
      </c>
      <c r="Y31" t="str">
        <f t="shared" si="4"/>
        <v>=IF(ATYPI_testing_input.xlsx!A6&lt;&gt;"",ATYPI_testing_input.xlsx!A6,"")</v>
      </c>
      <c r="Z31" t="str">
        <f t="shared" si="4"/>
        <v>=IF(WITHD_testing_input.xlsx!A6&lt;&gt;"",WITHD_testing_input.xlsx!A6,"")</v>
      </c>
      <c r="AA31" t="str">
        <f t="shared" si="4"/>
        <v>=IF(ATTE_PR_testing_input.xlsx!A6&lt;&gt;"",ATTE_PR_testing_input.xlsx!A6,"")</v>
      </c>
      <c r="AB31" t="str">
        <f t="shared" si="4"/>
        <v>=IF(ANG_CONT_testing_input.xlsx!A6&lt;&gt;"",ANG_CONT_testing_input.xlsx!A6,"")</v>
      </c>
      <c r="AC31" t="str">
        <f t="shared" si="4"/>
        <v>=IF(DEV_SOC_DIS_testing_input.xlsx!A6&lt;&gt;"",DEV_SOC_DIS_testing_input.xlsx!A6,"")</v>
      </c>
      <c r="AD31" t="str">
        <f t="shared" si="4"/>
        <v>=IF(BULLY_testing_input.xlsx!A6&lt;&gt;"",BULLY_testing_input.xlsx!A6,"")</v>
      </c>
      <c r="AE31" t="str">
        <f t="shared" si="4"/>
        <v>=IF(EMOT_SELF_C_testing_input.xlsx!A6&lt;&gt;"",EMOT_SELF_C_testing_input.xlsx!A6,"")</v>
      </c>
      <c r="AF31" t="str">
        <f t="shared" si="4"/>
        <v>=IF(EXE_FUN_testing_input.xlsx!A6&lt;&gt;"",EXE_FUN_testing_input.xlsx!A6,"")</v>
      </c>
      <c r="AG31" t="str">
        <f t="shared" si="4"/>
        <v>=IF(MANIA_testing_input.xlsx!A6&lt;&gt;"",MANIA_testing_input.xlsx!A6,"")</v>
      </c>
      <c r="AH31" t="str">
        <f t="shared" si="4"/>
        <v>=IF(NEG_EMOT_testing_input.xlsx!A6&lt;&gt;"",NEG_EMOT_testing_input.xlsx!A6,"")</v>
      </c>
      <c r="AI31" t="str">
        <f t="shared" si="4"/>
        <v>=IF(ADAPT_testing_input.xlsx!A6&lt;&gt;"",ADAPT_testing_input.xlsx!A6,"")</v>
      </c>
      <c r="AJ31" t="str">
        <f t="shared" si="4"/>
        <v>=IF(SOC_SK_testing_input.xlsx!A6&lt;&gt;"",SOC_SK_testing_input.xlsx!A6,"")</v>
      </c>
      <c r="AK31" t="str">
        <f t="shared" si="4"/>
        <v>=IF(LEAD_testing_input.xlsx!A6&lt;&gt;"",LEAD_testing_input.xlsx!A6,"")</v>
      </c>
      <c r="AL31" t="str">
        <f t="shared" si="4"/>
        <v>=IF(ACT_DAIL_testing_input.xlsx!A6&lt;&gt;"",ACT_DAIL_testing_input.xlsx!A6,"")</v>
      </c>
      <c r="AM31" t="str">
        <f t="shared" si="4"/>
        <v>=IF(FUN_COM_testing_input.xlsx!A6&lt;&gt;"",FUN_COM_testing_input.xlsx!A6,"")</v>
      </c>
      <c r="AN31" t="str">
        <f t="shared" si="4"/>
        <v>=IF(RESILI_testing_input.xlsx!A6&lt;&gt;"",RESILI_testing_input.xlsx!A6,"")</v>
      </c>
      <c r="AO31" t="str">
        <f t="shared" si="4"/>
        <v>=IF(SEL_testing_input.xlsx!A6&lt;&gt;"",SEL_testing_input.xlsx!A6,"")</v>
      </c>
      <c r="AP31" t="str">
        <f t="shared" si="4"/>
        <v>=IF(SEV_testing_input.xlsx!A6&lt;&gt;"",SEV_testing_input.xlsx!A6,"")</v>
      </c>
      <c r="AQ31" t="str">
        <f t="shared" si="4"/>
        <v>=IF(ANHEDONIA_testing_input.xlsx!A6&lt;&gt;"",ANHEDONIA_testing_input.xlsx!A6,"")</v>
      </c>
      <c r="AR31" t="str">
        <f t="shared" si="4"/>
        <v>=IF(ANXIOUSNESS_testing_input.xlsx!A6&lt;&gt;"",ANXIOUSNESS_testing_input.xlsx!A6,"")</v>
      </c>
      <c r="AS31" t="str">
        <f t="shared" si="4"/>
        <v>=IF(ATTENTION_SEEKING_testing_input.xlsx!A6&lt;&gt;"",ATTENTION_SEEKING_testing_input.xlsx!A6,"")</v>
      </c>
      <c r="AT31" t="str">
        <f t="shared" si="4"/>
        <v>=IF(CALLOUSNESS_testing_input.xlsx!A6&lt;&gt;"",CALLOUSNESS_testing_input.xlsx!A6,"")</v>
      </c>
      <c r="AU31" t="str">
        <f t="shared" si="4"/>
        <v>=IF(DECEITFULNESS_testing_input.xlsx!A6&lt;&gt;"",DECEITFULNESS_testing_input.xlsx!A6,"")</v>
      </c>
      <c r="AV31" t="str">
        <f t="shared" si="4"/>
        <v>=IF(DEPRESSIVITY_testing_input.xlsx!A6&lt;&gt;"",DEPRESSIVITY_testing_input.xlsx!A6,"")</v>
      </c>
      <c r="AW31" t="str">
        <f t="shared" si="4"/>
        <v>=IF(DISTRACTIBILITY_testing_input.xlsx!A6&lt;&gt;"",DISTRACTIBILITY_testing_input.xlsx!A6,"")</v>
      </c>
      <c r="AX31" t="str">
        <f t="shared" si="4"/>
        <v>=IF(ECCENTRICITY_testing_input.xlsx!A6&lt;&gt;"",ECCENTRICITY_testing_input.xlsx!A6,"")</v>
      </c>
      <c r="AY31" t="str">
        <f t="shared" si="4"/>
        <v>=IF(EMOTIONAL_LABILITY_testing_input.xlsx!A6&lt;&gt;"",EMOTIONAL_LABILITY_testing_input.xlsx!A6,"")</v>
      </c>
      <c r="AZ31" t="str">
        <f t="shared" si="4"/>
        <v>=IF(GRANDIOSITY_testing_input.xlsx!A6&lt;&gt;"",GRANDIOSITY_testing_input.xlsx!A6,"")</v>
      </c>
      <c r="BA31" t="str">
        <f t="shared" si="4"/>
        <v>=IF(HOSTILITY_testing_input.xlsx!A6&lt;&gt;"",HOSTILITY_testing_input.xlsx!A6,"")</v>
      </c>
      <c r="BB31" t="str">
        <f t="shared" si="4"/>
        <v>=IF(IMPULSIVITY_testing_input.xlsx!A6&lt;&gt;"",IMPULSIVITY_testing_input.xlsx!A6,"")</v>
      </c>
      <c r="BC31" t="str">
        <f t="shared" si="4"/>
        <v>=IF(INTIMACY_AVOIDANCE_testing_input.xlsx!A6&lt;&gt;"",INTIMACY_AVOIDANCE_testing_input.xlsx!A6,"")</v>
      </c>
      <c r="BD31" t="str">
        <f t="shared" si="4"/>
        <v>=IF(IRRESPONSIBILITY_testing_input.xlsx!A6&lt;&gt;"",IRRESPONSIBILITY_testing_input.xlsx!A6,"")</v>
      </c>
      <c r="BE31" t="str">
        <f t="shared" si="4"/>
        <v>=IF(MANIPULATIVENESS_testing_input.xlsx!A6&lt;&gt;"",MANIPULATIVENESS_testing_input.xlsx!A6,"")</v>
      </c>
      <c r="BF31" t="str">
        <f t="shared" si="4"/>
        <v>=IF(PERCEPTUAL_DYSREGULATION_testing_input.xlsx!A6&lt;&gt;"",PERCEPTUAL_DYSREGULATION_testing_input.xlsx!A6,"")</v>
      </c>
      <c r="BG31" t="str">
        <f t="shared" si="4"/>
        <v>=IF(PERSEVERATION_testing_input.xlsx!A6&lt;&gt;"",PERSEVERATION_testing_input.xlsx!A6,"")</v>
      </c>
      <c r="BH31" t="str">
        <f t="shared" si="4"/>
        <v>=IF(RESTRICTED_AFFECTIVITY_testing_input.xlsx!A6&lt;&gt;"",RESTRICTED_AFFECTIVITY_testing_input.xlsx!A6,"")</v>
      </c>
      <c r="BI31" t="str">
        <f t="shared" si="4"/>
        <v>=IF(RIGID_PERFECTIONISM_testing_input.xlsx!A6&lt;&gt;"",RIGID_PERFECTIONISM_testing_input.xlsx!A6,"")</v>
      </c>
      <c r="BJ31" t="str">
        <f t="shared" si="4"/>
        <v>=IF(RISK_TAKING_testing_input.xlsx!A6&lt;&gt;"",RISK_TAKING_testing_input.xlsx!A6,"")</v>
      </c>
      <c r="BK31" t="str">
        <f t="shared" si="4"/>
        <v>=IF(SEPARATION_INSECURITY_testing_input.xlsx!A6&lt;&gt;"",SEPARATION_INSECURITY_testing_input.xlsx!A6,"")</v>
      </c>
      <c r="BL31" t="str">
        <f t="shared" si="4"/>
        <v>=IF(SUBMISSIVENESS_testing_input.xlsx!A6&lt;&gt;"",SUBMISSIVENESS_testing_input.xlsx!A6,"")</v>
      </c>
      <c r="BM31" t="str">
        <f t="shared" si="4"/>
        <v>=IF(SUSPICIOUSNESS_testing_input.xlsx!A6&lt;&gt;"",SUSPICIOUSNESS_testing_input.xlsx!A6,"")</v>
      </c>
      <c r="BN31" t="str">
        <f t="shared" si="4"/>
        <v>=IF(UNUSUAL_BELIEFS_testing_input.xlsx!A6&lt;&gt;"",UNUSUAL_BELIEFS_testing_input.xlsx!A6,"")</v>
      </c>
      <c r="BO31" t="str">
        <f t="shared" si="2"/>
        <v>=IF(WITHDRAWAL_testing_input.xlsx!A6&lt;&gt;"",WITHDRAWAL_testing_input.xlsx!A6,"")</v>
      </c>
      <c r="BP31" t="str">
        <f t="shared" si="2"/>
        <v>=IF(ACT_testing_input.xlsx!A6&lt;&gt;"",ACT_testing_input.xlsx!A6,"")</v>
      </c>
      <c r="BQ31" t="str">
        <f t="shared" si="2"/>
        <v>=IF(DSP_testing_input.xlsx!A6&lt;&gt;"",DSP_testing_input.xlsx!A6,"")</v>
      </c>
      <c r="BR31" t="str">
        <f t="shared" si="2"/>
        <v>=IF(PAG_testing_input.xlsx!A6&lt;&gt;"",PAG_testing_input.xlsx!A6,"")</v>
      </c>
      <c r="BS31" t="str">
        <f t="shared" si="2"/>
        <v>=IF(PRO_testing_input.xlsx!A6&lt;&gt;"",PRO_testing_input.xlsx!A6,"")</v>
      </c>
      <c r="BT31" t="str">
        <f t="shared" si="2"/>
        <v>=IF(SPL_testing_input.xlsx!A6&lt;&gt;"",SPL_testing_input.xlsx!A6,"")</v>
      </c>
      <c r="BU31" t="str">
        <f t="shared" si="2"/>
        <v>=IF(WDR_testing_input.xlsx!A6&lt;&gt;"",WDR_testing_input.xlsx!A6,"")</v>
      </c>
      <c r="BV31" t="str">
        <f t="shared" si="2"/>
        <v>=IF(CON_testing_input.xlsx!A6&lt;&gt;"",CON_testing_input.xlsx!A6,"")</v>
      </c>
      <c r="BW31" t="str">
        <f t="shared" si="2"/>
        <v>=IF(DSC_testing_input.xlsx!A6&lt;&gt;"",DSC_testing_input.xlsx!A6,"")</v>
      </c>
      <c r="BX31" t="str">
        <f t="shared" si="2"/>
        <v>=IF(FAN_testing_input.xlsx!A6&lt;&gt;"",FAN_testing_input.xlsx!A6,"")</v>
      </c>
      <c r="BY31" t="str">
        <f t="shared" si="2"/>
        <v>=IF(OMN_testing_input.xlsx!A6&lt;&gt;"",OMN_testing_input.xlsx!A6,"")</v>
      </c>
      <c r="BZ31" t="str">
        <f t="shared" si="2"/>
        <v>=IF(REP_testing_input.xlsx!A6&lt;&gt;"",REP_testing_input.xlsx!A6,"")</v>
      </c>
      <c r="CA31" t="str">
        <f t="shared" si="2"/>
        <v>=IF(SOM_testing_input.xlsx!A6&lt;&gt;"",SOM_testing_input.xlsx!A6,"")</v>
      </c>
      <c r="CB31" t="str">
        <f t="shared" si="2"/>
        <v>=IF(SUB_testing_input.xlsx!A6&lt;&gt;"",SUB_testing_input.xlsx!A6,"")</v>
      </c>
      <c r="CC31" t="str">
        <f t="shared" si="2"/>
        <v>=IF(UND_testing_input.xlsx!A6&lt;&gt;"",UND_testing_input.xlsx!A6,"")</v>
      </c>
      <c r="CD31" t="str">
        <f t="shared" si="2"/>
        <v>=IF(ALT_testing_input.xlsx!A6&lt;&gt;"",ALT_testing_input.xlsx!A6,"")</v>
      </c>
      <c r="CE31" t="str">
        <f t="shared" si="2"/>
        <v>=IF(HUM_testing_input.xlsx!A6&lt;&gt;"",HUM_testing_input.xlsx!A6,"")</v>
      </c>
      <c r="CF31" t="str">
        <f t="shared" si="2"/>
        <v>=IF(IDL_testing_input.xlsx!A6&lt;&gt;"",IDL_testing_input.xlsx!A6,"")</v>
      </c>
      <c r="CG31" t="str">
        <f t="shared" si="2"/>
        <v>=IF(RFM_testing_input.xlsx!A6&lt;&gt;"",RFM_testing_input.xlsx!A6,"")</v>
      </c>
      <c r="CH31" t="str">
        <f t="shared" si="2"/>
        <v>=IF(DN_testing_input.xlsx!A6&lt;&gt;"",DN_testing_input.xlsx!A6,"")</v>
      </c>
      <c r="CI31" t="str">
        <f t="shared" si="2"/>
        <v>=IF(INT_testing_input.xlsx!A6&lt;&gt;"",INT_testing_input.xlsx!A6,"")</v>
      </c>
      <c r="CJ31" t="str">
        <f t="shared" si="2"/>
        <v>=IF(SUP_testing_input.xlsx!A6&lt;&gt;"",SUP_testing_input.xlsx!A6,"")</v>
      </c>
      <c r="CK31" t="str">
        <f t="shared" si="2"/>
        <v>=IF(ANT_testing_input.xlsx!A6&lt;&gt;"",ANT_testing_input.xlsx!A6,"")</v>
      </c>
      <c r="CL31" t="str">
        <f t="shared" si="2"/>
        <v>=IF(ISO_testing_input.xlsx!A6&lt;&gt;"",ISO_testing_input.xlsx!A6,"")</v>
      </c>
    </row>
    <row r="32" spans="1:90">
      <c r="A32">
        <v>7</v>
      </c>
      <c r="B32" t="str">
        <f t="shared" si="0"/>
        <v>=IF(SUICIDE_testing_input.xlsx!A7&lt;&gt;"",SUICIDE_testing_input.xlsx!A7,"")</v>
      </c>
      <c r="C32" t="str">
        <f t="shared" si="4"/>
        <v>=IF(IQ_testing_input.xlsx!A7&lt;&gt;"",IQ_testing_input.xlsx!A7,"")</v>
      </c>
      <c r="D32" t="str">
        <f t="shared" si="4"/>
        <v>=IF(AMBIG_testing_input.xlsx!A7&lt;&gt;"",AMBIG_testing_input.xlsx!A7,"")</v>
      </c>
      <c r="E32" t="str">
        <f t="shared" si="4"/>
        <v>=IF(EGODYST_testing_input.xlsx!A7&lt;&gt;"",EGODYST_testing_input.xlsx!A7,"")</v>
      </c>
      <c r="F32" t="str">
        <f t="shared" si="4"/>
        <v>=IF(AUTISM_testing_input.xlsx!A7&lt;&gt;"",AUTISM_testing_input.xlsx!A7,"")</v>
      </c>
      <c r="G32" t="str">
        <f t="shared" si="4"/>
        <v>=IF(IDENTITY_testing_input.xlsx!A7&lt;&gt;"",IDENTITY_testing_input.xlsx!A7,"")</v>
      </c>
      <c r="H32" t="str">
        <f t="shared" si="4"/>
        <v>=IF(SELFDIR_testing_input.xlsx!A7&lt;&gt;"",SELFDIR_testing_input.xlsx!A7,"")</v>
      </c>
      <c r="I32" t="str">
        <f t="shared" si="4"/>
        <v>=IF(EMPATHY_testing_input.xlsx!A7&lt;&gt;"",EMPATHY_testing_input.xlsx!A7,"")</v>
      </c>
      <c r="J32" t="str">
        <f t="shared" si="4"/>
        <v>=IF(INTIMACY_testing_input.xlsx!A7&lt;&gt;"",INTIMACY_testing_input.xlsx!A7,"")</v>
      </c>
      <c r="K32" t="str">
        <f t="shared" si="4"/>
        <v>=IF(ACUTE_testing_input.xlsx!A7&lt;&gt;"",ACUTE_testing_input.xlsx!A7,"")</v>
      </c>
      <c r="L32" t="str">
        <f t="shared" si="4"/>
        <v>=IF(CHRONIC_testing_input.xlsx!A7&lt;&gt;"",CHRONIC_testing_input.xlsx!A7,"")</v>
      </c>
      <c r="M32" t="str">
        <f t="shared" si="4"/>
        <v>=IF(TRAUMA_PAST_testing_input.xlsx!A7&lt;&gt;"",TRAUMA_PAST_testing_input.xlsx!A7,"")</v>
      </c>
      <c r="N32" t="str">
        <f t="shared" si="4"/>
        <v>=IF(TRAUMA_PRESENT_testing_input.xlsx!A7&lt;&gt;"",TRAUMA_PRESENT_testing_input.xlsx!A7,"")</v>
      </c>
      <c r="O32" t="str">
        <f t="shared" si="4"/>
        <v>=IF(HOPE_testing_input.xlsx!A7&lt;&gt;"",HOPE_testing_input.xlsx!A7,"")</v>
      </c>
      <c r="P32" t="str">
        <f t="shared" si="4"/>
        <v>=IF(SELFAFFICACY_testing_input.xlsx!A7&lt;&gt;"",SELFAFFICACY_testing_input.xlsx!A7,"")</v>
      </c>
      <c r="Q32" t="str">
        <f t="shared" si="4"/>
        <v>=IF(SELFESTEEM_testing_input.xlsx!A7&lt;&gt;"",SELFESTEEM_testing_input.xlsx!A7,"")</v>
      </c>
      <c r="R32" t="str">
        <f t="shared" si="4"/>
        <v>=IF(WELLBEING_testing_input.xlsx!A7&lt;&gt;"",WELLBEING_testing_input.xlsx!A7,"")</v>
      </c>
      <c r="S32" t="str">
        <f t="shared" si="4"/>
        <v>=IF(HYPER_testing_input.xlsx!A7&lt;&gt;"",HYPER_testing_input.xlsx!A7,"")</v>
      </c>
      <c r="T32" t="str">
        <f t="shared" si="4"/>
        <v>=IF(AGGR_testing_input.xlsx!A7&lt;&gt;"",AGGR_testing_input.xlsx!A7,"")</v>
      </c>
      <c r="U32" t="str">
        <f t="shared" si="4"/>
        <v>=IF(COND_PR_testing_input.xlsx!A7&lt;&gt;"",COND_PR_testing_input.xlsx!A7,"")</v>
      </c>
      <c r="V32" t="str">
        <f t="shared" si="4"/>
        <v>=IF(ANXIE_testing_input.xlsx!A7&lt;&gt;"",ANXIE_testing_input.xlsx!A7,"")</v>
      </c>
      <c r="W32" t="str">
        <f t="shared" si="4"/>
        <v>=IF(DEPR_testing_input.xlsx!A7&lt;&gt;"",DEPR_testing_input.xlsx!A7,"")</v>
      </c>
      <c r="X32" t="str">
        <f t="shared" si="4"/>
        <v>=IF(SOMAT_testing_input.xlsx!A7&lt;&gt;"",SOMAT_testing_input.xlsx!A7,"")</v>
      </c>
      <c r="Y32" t="str">
        <f t="shared" si="4"/>
        <v>=IF(ATYPI_testing_input.xlsx!A7&lt;&gt;"",ATYPI_testing_input.xlsx!A7,"")</v>
      </c>
      <c r="Z32" t="str">
        <f t="shared" si="4"/>
        <v>=IF(WITHD_testing_input.xlsx!A7&lt;&gt;"",WITHD_testing_input.xlsx!A7,"")</v>
      </c>
      <c r="AA32" t="str">
        <f t="shared" si="4"/>
        <v>=IF(ATTE_PR_testing_input.xlsx!A7&lt;&gt;"",ATTE_PR_testing_input.xlsx!A7,"")</v>
      </c>
      <c r="AB32" t="str">
        <f t="shared" si="4"/>
        <v>=IF(ANG_CONT_testing_input.xlsx!A7&lt;&gt;"",ANG_CONT_testing_input.xlsx!A7,"")</v>
      </c>
      <c r="AC32" t="str">
        <f t="shared" si="4"/>
        <v>=IF(DEV_SOC_DIS_testing_input.xlsx!A7&lt;&gt;"",DEV_SOC_DIS_testing_input.xlsx!A7,"")</v>
      </c>
      <c r="AD32" t="str">
        <f t="shared" si="4"/>
        <v>=IF(BULLY_testing_input.xlsx!A7&lt;&gt;"",BULLY_testing_input.xlsx!A7,"")</v>
      </c>
      <c r="AE32" t="str">
        <f t="shared" si="4"/>
        <v>=IF(EMOT_SELF_C_testing_input.xlsx!A7&lt;&gt;"",EMOT_SELF_C_testing_input.xlsx!A7,"")</v>
      </c>
      <c r="AF32" t="str">
        <f t="shared" si="4"/>
        <v>=IF(EXE_FUN_testing_input.xlsx!A7&lt;&gt;"",EXE_FUN_testing_input.xlsx!A7,"")</v>
      </c>
      <c r="AG32" t="str">
        <f t="shared" si="4"/>
        <v>=IF(MANIA_testing_input.xlsx!A7&lt;&gt;"",MANIA_testing_input.xlsx!A7,"")</v>
      </c>
      <c r="AH32" t="str">
        <f t="shared" si="4"/>
        <v>=IF(NEG_EMOT_testing_input.xlsx!A7&lt;&gt;"",NEG_EMOT_testing_input.xlsx!A7,"")</v>
      </c>
      <c r="AI32" t="str">
        <f t="shared" si="4"/>
        <v>=IF(ADAPT_testing_input.xlsx!A7&lt;&gt;"",ADAPT_testing_input.xlsx!A7,"")</v>
      </c>
      <c r="AJ32" t="str">
        <f t="shared" si="4"/>
        <v>=IF(SOC_SK_testing_input.xlsx!A7&lt;&gt;"",SOC_SK_testing_input.xlsx!A7,"")</v>
      </c>
      <c r="AK32" t="str">
        <f t="shared" si="4"/>
        <v>=IF(LEAD_testing_input.xlsx!A7&lt;&gt;"",LEAD_testing_input.xlsx!A7,"")</v>
      </c>
      <c r="AL32" t="str">
        <f t="shared" si="4"/>
        <v>=IF(ACT_DAIL_testing_input.xlsx!A7&lt;&gt;"",ACT_DAIL_testing_input.xlsx!A7,"")</v>
      </c>
      <c r="AM32" t="str">
        <f t="shared" si="4"/>
        <v>=IF(FUN_COM_testing_input.xlsx!A7&lt;&gt;"",FUN_COM_testing_input.xlsx!A7,"")</v>
      </c>
      <c r="AN32" t="str">
        <f t="shared" si="4"/>
        <v>=IF(RESILI_testing_input.xlsx!A7&lt;&gt;"",RESILI_testing_input.xlsx!A7,"")</v>
      </c>
      <c r="AO32" t="str">
        <f t="shared" si="4"/>
        <v>=IF(SEL_testing_input.xlsx!A7&lt;&gt;"",SEL_testing_input.xlsx!A7,"")</v>
      </c>
      <c r="AP32" t="str">
        <f t="shared" si="4"/>
        <v>=IF(SEV_testing_input.xlsx!A7&lt;&gt;"",SEV_testing_input.xlsx!A7,"")</v>
      </c>
      <c r="AQ32" t="str">
        <f t="shared" si="4"/>
        <v>=IF(ANHEDONIA_testing_input.xlsx!A7&lt;&gt;"",ANHEDONIA_testing_input.xlsx!A7,"")</v>
      </c>
      <c r="AR32" t="str">
        <f t="shared" si="4"/>
        <v>=IF(ANXIOUSNESS_testing_input.xlsx!A7&lt;&gt;"",ANXIOUSNESS_testing_input.xlsx!A7,"")</v>
      </c>
      <c r="AS32" t="str">
        <f t="shared" si="4"/>
        <v>=IF(ATTENTION_SEEKING_testing_input.xlsx!A7&lt;&gt;"",ATTENTION_SEEKING_testing_input.xlsx!A7,"")</v>
      </c>
      <c r="AT32" t="str">
        <f t="shared" si="4"/>
        <v>=IF(CALLOUSNESS_testing_input.xlsx!A7&lt;&gt;"",CALLOUSNESS_testing_input.xlsx!A7,"")</v>
      </c>
      <c r="AU32" t="str">
        <f t="shared" si="4"/>
        <v>=IF(DECEITFULNESS_testing_input.xlsx!A7&lt;&gt;"",DECEITFULNESS_testing_input.xlsx!A7,"")</v>
      </c>
      <c r="AV32" t="str">
        <f t="shared" si="4"/>
        <v>=IF(DEPRESSIVITY_testing_input.xlsx!A7&lt;&gt;"",DEPRESSIVITY_testing_input.xlsx!A7,"")</v>
      </c>
      <c r="AW32" t="str">
        <f t="shared" si="4"/>
        <v>=IF(DISTRACTIBILITY_testing_input.xlsx!A7&lt;&gt;"",DISTRACTIBILITY_testing_input.xlsx!A7,"")</v>
      </c>
      <c r="AX32" t="str">
        <f t="shared" si="4"/>
        <v>=IF(ECCENTRICITY_testing_input.xlsx!A7&lt;&gt;"",ECCENTRICITY_testing_input.xlsx!A7,"")</v>
      </c>
      <c r="AY32" t="str">
        <f t="shared" si="4"/>
        <v>=IF(EMOTIONAL_LABILITY_testing_input.xlsx!A7&lt;&gt;"",EMOTIONAL_LABILITY_testing_input.xlsx!A7,"")</v>
      </c>
      <c r="AZ32" t="str">
        <f t="shared" si="4"/>
        <v>=IF(GRANDIOSITY_testing_input.xlsx!A7&lt;&gt;"",GRANDIOSITY_testing_input.xlsx!A7,"")</v>
      </c>
      <c r="BA32" t="str">
        <f t="shared" si="4"/>
        <v>=IF(HOSTILITY_testing_input.xlsx!A7&lt;&gt;"",HOSTILITY_testing_input.xlsx!A7,"")</v>
      </c>
      <c r="BB32" t="str">
        <f t="shared" si="4"/>
        <v>=IF(IMPULSIVITY_testing_input.xlsx!A7&lt;&gt;"",IMPULSIVITY_testing_input.xlsx!A7,"")</v>
      </c>
      <c r="BC32" t="str">
        <f t="shared" si="4"/>
        <v>=IF(INTIMACY_AVOIDANCE_testing_input.xlsx!A7&lt;&gt;"",INTIMACY_AVOIDANCE_testing_input.xlsx!A7,"")</v>
      </c>
      <c r="BD32" t="str">
        <f t="shared" si="4"/>
        <v>=IF(IRRESPONSIBILITY_testing_input.xlsx!A7&lt;&gt;"",IRRESPONSIBILITY_testing_input.xlsx!A7,"")</v>
      </c>
      <c r="BE32" t="str">
        <f t="shared" si="4"/>
        <v>=IF(MANIPULATIVENESS_testing_input.xlsx!A7&lt;&gt;"",MANIPULATIVENESS_testing_input.xlsx!A7,"")</v>
      </c>
      <c r="BF32" t="str">
        <f t="shared" si="4"/>
        <v>=IF(PERCEPTUAL_DYSREGULATION_testing_input.xlsx!A7&lt;&gt;"",PERCEPTUAL_DYSREGULATION_testing_input.xlsx!A7,"")</v>
      </c>
      <c r="BG32" t="str">
        <f t="shared" si="4"/>
        <v>=IF(PERSEVERATION_testing_input.xlsx!A7&lt;&gt;"",PERSEVERATION_testing_input.xlsx!A7,"")</v>
      </c>
      <c r="BH32" t="str">
        <f t="shared" si="4"/>
        <v>=IF(RESTRICTED_AFFECTIVITY_testing_input.xlsx!A7&lt;&gt;"",RESTRICTED_AFFECTIVITY_testing_input.xlsx!A7,"")</v>
      </c>
      <c r="BI32" t="str">
        <f t="shared" si="4"/>
        <v>=IF(RIGID_PERFECTIONISM_testing_input.xlsx!A7&lt;&gt;"",RIGID_PERFECTIONISM_testing_input.xlsx!A7,"")</v>
      </c>
      <c r="BJ32" t="str">
        <f t="shared" si="4"/>
        <v>=IF(RISK_TAKING_testing_input.xlsx!A7&lt;&gt;"",RISK_TAKING_testing_input.xlsx!A7,"")</v>
      </c>
      <c r="BK32" t="str">
        <f t="shared" si="4"/>
        <v>=IF(SEPARATION_INSECURITY_testing_input.xlsx!A7&lt;&gt;"",SEPARATION_INSECURITY_testing_input.xlsx!A7,"")</v>
      </c>
      <c r="BL32" t="str">
        <f t="shared" si="4"/>
        <v>=IF(SUBMISSIVENESS_testing_input.xlsx!A7&lt;&gt;"",SUBMISSIVENESS_testing_input.xlsx!A7,"")</v>
      </c>
      <c r="BM32" t="str">
        <f t="shared" si="4"/>
        <v>=IF(SUSPICIOUSNESS_testing_input.xlsx!A7&lt;&gt;"",SUSPICIOUSNESS_testing_input.xlsx!A7,"")</v>
      </c>
      <c r="BN32" t="str">
        <f t="shared" ref="BN32:CL35" si="5">CONCATENATE($A$5,BN$1,$A$6,$A32,$A$7,BN$1,$A$8,$A32,$A$9)</f>
        <v>=IF(UNUSUAL_BELIEFS_testing_input.xlsx!A7&lt;&gt;"",UNUSUAL_BELIEFS_testing_input.xlsx!A7,"")</v>
      </c>
      <c r="BO32" t="str">
        <f t="shared" si="5"/>
        <v>=IF(WITHDRAWAL_testing_input.xlsx!A7&lt;&gt;"",WITHDRAWAL_testing_input.xlsx!A7,"")</v>
      </c>
      <c r="BP32" t="str">
        <f t="shared" si="5"/>
        <v>=IF(ACT_testing_input.xlsx!A7&lt;&gt;"",ACT_testing_input.xlsx!A7,"")</v>
      </c>
      <c r="BQ32" t="str">
        <f t="shared" si="5"/>
        <v>=IF(DSP_testing_input.xlsx!A7&lt;&gt;"",DSP_testing_input.xlsx!A7,"")</v>
      </c>
      <c r="BR32" t="str">
        <f t="shared" si="5"/>
        <v>=IF(PAG_testing_input.xlsx!A7&lt;&gt;"",PAG_testing_input.xlsx!A7,"")</v>
      </c>
      <c r="BS32" t="str">
        <f t="shared" si="5"/>
        <v>=IF(PRO_testing_input.xlsx!A7&lt;&gt;"",PRO_testing_input.xlsx!A7,"")</v>
      </c>
      <c r="BT32" t="str">
        <f t="shared" si="5"/>
        <v>=IF(SPL_testing_input.xlsx!A7&lt;&gt;"",SPL_testing_input.xlsx!A7,"")</v>
      </c>
      <c r="BU32" t="str">
        <f t="shared" si="5"/>
        <v>=IF(WDR_testing_input.xlsx!A7&lt;&gt;"",WDR_testing_input.xlsx!A7,"")</v>
      </c>
      <c r="BV32" t="str">
        <f t="shared" si="5"/>
        <v>=IF(CON_testing_input.xlsx!A7&lt;&gt;"",CON_testing_input.xlsx!A7,"")</v>
      </c>
      <c r="BW32" t="str">
        <f t="shared" si="5"/>
        <v>=IF(DSC_testing_input.xlsx!A7&lt;&gt;"",DSC_testing_input.xlsx!A7,"")</v>
      </c>
      <c r="BX32" t="str">
        <f t="shared" si="5"/>
        <v>=IF(FAN_testing_input.xlsx!A7&lt;&gt;"",FAN_testing_input.xlsx!A7,"")</v>
      </c>
      <c r="BY32" t="str">
        <f t="shared" si="5"/>
        <v>=IF(OMN_testing_input.xlsx!A7&lt;&gt;"",OMN_testing_input.xlsx!A7,"")</v>
      </c>
      <c r="BZ32" t="str">
        <f t="shared" si="5"/>
        <v>=IF(REP_testing_input.xlsx!A7&lt;&gt;"",REP_testing_input.xlsx!A7,"")</v>
      </c>
      <c r="CA32" t="str">
        <f t="shared" si="5"/>
        <v>=IF(SOM_testing_input.xlsx!A7&lt;&gt;"",SOM_testing_input.xlsx!A7,"")</v>
      </c>
      <c r="CB32" t="str">
        <f t="shared" si="5"/>
        <v>=IF(SUB_testing_input.xlsx!A7&lt;&gt;"",SUB_testing_input.xlsx!A7,"")</v>
      </c>
      <c r="CC32" t="str">
        <f t="shared" si="5"/>
        <v>=IF(UND_testing_input.xlsx!A7&lt;&gt;"",UND_testing_input.xlsx!A7,"")</v>
      </c>
      <c r="CD32" t="str">
        <f t="shared" si="5"/>
        <v>=IF(ALT_testing_input.xlsx!A7&lt;&gt;"",ALT_testing_input.xlsx!A7,"")</v>
      </c>
      <c r="CE32" t="str">
        <f t="shared" si="5"/>
        <v>=IF(HUM_testing_input.xlsx!A7&lt;&gt;"",HUM_testing_input.xlsx!A7,"")</v>
      </c>
      <c r="CF32" t="str">
        <f t="shared" si="5"/>
        <v>=IF(IDL_testing_input.xlsx!A7&lt;&gt;"",IDL_testing_input.xlsx!A7,"")</v>
      </c>
      <c r="CG32" t="str">
        <f t="shared" si="5"/>
        <v>=IF(RFM_testing_input.xlsx!A7&lt;&gt;"",RFM_testing_input.xlsx!A7,"")</v>
      </c>
      <c r="CH32" t="str">
        <f t="shared" si="5"/>
        <v>=IF(DN_testing_input.xlsx!A7&lt;&gt;"",DN_testing_input.xlsx!A7,"")</v>
      </c>
      <c r="CI32" t="str">
        <f t="shared" si="5"/>
        <v>=IF(INT_testing_input.xlsx!A7&lt;&gt;"",INT_testing_input.xlsx!A7,"")</v>
      </c>
      <c r="CJ32" t="str">
        <f t="shared" si="5"/>
        <v>=IF(SUP_testing_input.xlsx!A7&lt;&gt;"",SUP_testing_input.xlsx!A7,"")</v>
      </c>
      <c r="CK32" t="str">
        <f t="shared" si="5"/>
        <v>=IF(ANT_testing_input.xlsx!A7&lt;&gt;"",ANT_testing_input.xlsx!A7,"")</v>
      </c>
      <c r="CL32" t="str">
        <f t="shared" si="5"/>
        <v>=IF(ISO_testing_input.xlsx!A7&lt;&gt;"",ISO_testing_input.xlsx!A7,"")</v>
      </c>
    </row>
    <row r="33" spans="1:90">
      <c r="A33">
        <v>8</v>
      </c>
      <c r="B33" t="str">
        <f t="shared" si="0"/>
        <v>=IF(SUICIDE_testing_input.xlsx!A8&lt;&gt;"",SUICIDE_testing_input.xlsx!A8,"")</v>
      </c>
      <c r="C33" t="str">
        <f t="shared" ref="C33:BN36" si="6">CONCATENATE($A$5,C$1,$A$6,$A33,$A$7,C$1,$A$8,$A33,$A$9)</f>
        <v>=IF(IQ_testing_input.xlsx!A8&lt;&gt;"",IQ_testing_input.xlsx!A8,"")</v>
      </c>
      <c r="D33" t="str">
        <f t="shared" si="6"/>
        <v>=IF(AMBIG_testing_input.xlsx!A8&lt;&gt;"",AMBIG_testing_input.xlsx!A8,"")</v>
      </c>
      <c r="E33" t="str">
        <f t="shared" si="6"/>
        <v>=IF(EGODYST_testing_input.xlsx!A8&lt;&gt;"",EGODYST_testing_input.xlsx!A8,"")</v>
      </c>
      <c r="F33" t="str">
        <f t="shared" si="6"/>
        <v>=IF(AUTISM_testing_input.xlsx!A8&lt;&gt;"",AUTISM_testing_input.xlsx!A8,"")</v>
      </c>
      <c r="G33" t="str">
        <f t="shared" si="6"/>
        <v>=IF(IDENTITY_testing_input.xlsx!A8&lt;&gt;"",IDENTITY_testing_input.xlsx!A8,"")</v>
      </c>
      <c r="H33" t="str">
        <f t="shared" si="6"/>
        <v>=IF(SELFDIR_testing_input.xlsx!A8&lt;&gt;"",SELFDIR_testing_input.xlsx!A8,"")</v>
      </c>
      <c r="I33" t="str">
        <f t="shared" si="6"/>
        <v>=IF(EMPATHY_testing_input.xlsx!A8&lt;&gt;"",EMPATHY_testing_input.xlsx!A8,"")</v>
      </c>
      <c r="J33" t="str">
        <f t="shared" si="6"/>
        <v>=IF(INTIMACY_testing_input.xlsx!A8&lt;&gt;"",INTIMACY_testing_input.xlsx!A8,"")</v>
      </c>
      <c r="K33" t="str">
        <f t="shared" si="6"/>
        <v>=IF(ACUTE_testing_input.xlsx!A8&lt;&gt;"",ACUTE_testing_input.xlsx!A8,"")</v>
      </c>
      <c r="L33" t="str">
        <f t="shared" si="6"/>
        <v>=IF(CHRONIC_testing_input.xlsx!A8&lt;&gt;"",CHRONIC_testing_input.xlsx!A8,"")</v>
      </c>
      <c r="M33" t="str">
        <f t="shared" si="6"/>
        <v>=IF(TRAUMA_PAST_testing_input.xlsx!A8&lt;&gt;"",TRAUMA_PAST_testing_input.xlsx!A8,"")</v>
      </c>
      <c r="N33" t="str">
        <f t="shared" si="6"/>
        <v>=IF(TRAUMA_PRESENT_testing_input.xlsx!A8&lt;&gt;"",TRAUMA_PRESENT_testing_input.xlsx!A8,"")</v>
      </c>
      <c r="O33" t="str">
        <f t="shared" si="6"/>
        <v>=IF(HOPE_testing_input.xlsx!A8&lt;&gt;"",HOPE_testing_input.xlsx!A8,"")</v>
      </c>
      <c r="P33" t="str">
        <f t="shared" si="6"/>
        <v>=IF(SELFAFFICACY_testing_input.xlsx!A8&lt;&gt;"",SELFAFFICACY_testing_input.xlsx!A8,"")</v>
      </c>
      <c r="Q33" t="str">
        <f t="shared" si="6"/>
        <v>=IF(SELFESTEEM_testing_input.xlsx!A8&lt;&gt;"",SELFESTEEM_testing_input.xlsx!A8,"")</v>
      </c>
      <c r="R33" t="str">
        <f t="shared" si="6"/>
        <v>=IF(WELLBEING_testing_input.xlsx!A8&lt;&gt;"",WELLBEING_testing_input.xlsx!A8,"")</v>
      </c>
      <c r="S33" t="str">
        <f t="shared" si="6"/>
        <v>=IF(HYPER_testing_input.xlsx!A8&lt;&gt;"",HYPER_testing_input.xlsx!A8,"")</v>
      </c>
      <c r="T33" t="str">
        <f t="shared" si="6"/>
        <v>=IF(AGGR_testing_input.xlsx!A8&lt;&gt;"",AGGR_testing_input.xlsx!A8,"")</v>
      </c>
      <c r="U33" t="str">
        <f t="shared" si="6"/>
        <v>=IF(COND_PR_testing_input.xlsx!A8&lt;&gt;"",COND_PR_testing_input.xlsx!A8,"")</v>
      </c>
      <c r="V33" t="str">
        <f t="shared" si="6"/>
        <v>=IF(ANXIE_testing_input.xlsx!A8&lt;&gt;"",ANXIE_testing_input.xlsx!A8,"")</v>
      </c>
      <c r="W33" t="str">
        <f t="shared" si="6"/>
        <v>=IF(DEPR_testing_input.xlsx!A8&lt;&gt;"",DEPR_testing_input.xlsx!A8,"")</v>
      </c>
      <c r="X33" t="str">
        <f t="shared" si="6"/>
        <v>=IF(SOMAT_testing_input.xlsx!A8&lt;&gt;"",SOMAT_testing_input.xlsx!A8,"")</v>
      </c>
      <c r="Y33" t="str">
        <f t="shared" si="6"/>
        <v>=IF(ATYPI_testing_input.xlsx!A8&lt;&gt;"",ATYPI_testing_input.xlsx!A8,"")</v>
      </c>
      <c r="Z33" t="str">
        <f t="shared" si="6"/>
        <v>=IF(WITHD_testing_input.xlsx!A8&lt;&gt;"",WITHD_testing_input.xlsx!A8,"")</v>
      </c>
      <c r="AA33" t="str">
        <f t="shared" si="6"/>
        <v>=IF(ATTE_PR_testing_input.xlsx!A8&lt;&gt;"",ATTE_PR_testing_input.xlsx!A8,"")</v>
      </c>
      <c r="AB33" t="str">
        <f t="shared" si="6"/>
        <v>=IF(ANG_CONT_testing_input.xlsx!A8&lt;&gt;"",ANG_CONT_testing_input.xlsx!A8,"")</v>
      </c>
      <c r="AC33" t="str">
        <f t="shared" si="6"/>
        <v>=IF(DEV_SOC_DIS_testing_input.xlsx!A8&lt;&gt;"",DEV_SOC_DIS_testing_input.xlsx!A8,"")</v>
      </c>
      <c r="AD33" t="str">
        <f t="shared" si="6"/>
        <v>=IF(BULLY_testing_input.xlsx!A8&lt;&gt;"",BULLY_testing_input.xlsx!A8,"")</v>
      </c>
      <c r="AE33" t="str">
        <f t="shared" si="6"/>
        <v>=IF(EMOT_SELF_C_testing_input.xlsx!A8&lt;&gt;"",EMOT_SELF_C_testing_input.xlsx!A8,"")</v>
      </c>
      <c r="AF33" t="str">
        <f t="shared" si="6"/>
        <v>=IF(EXE_FUN_testing_input.xlsx!A8&lt;&gt;"",EXE_FUN_testing_input.xlsx!A8,"")</v>
      </c>
      <c r="AG33" t="str">
        <f t="shared" si="6"/>
        <v>=IF(MANIA_testing_input.xlsx!A8&lt;&gt;"",MANIA_testing_input.xlsx!A8,"")</v>
      </c>
      <c r="AH33" t="str">
        <f t="shared" si="6"/>
        <v>=IF(NEG_EMOT_testing_input.xlsx!A8&lt;&gt;"",NEG_EMOT_testing_input.xlsx!A8,"")</v>
      </c>
      <c r="AI33" t="str">
        <f t="shared" si="6"/>
        <v>=IF(ADAPT_testing_input.xlsx!A8&lt;&gt;"",ADAPT_testing_input.xlsx!A8,"")</v>
      </c>
      <c r="AJ33" t="str">
        <f t="shared" si="6"/>
        <v>=IF(SOC_SK_testing_input.xlsx!A8&lt;&gt;"",SOC_SK_testing_input.xlsx!A8,"")</v>
      </c>
      <c r="AK33" t="str">
        <f t="shared" si="6"/>
        <v>=IF(LEAD_testing_input.xlsx!A8&lt;&gt;"",LEAD_testing_input.xlsx!A8,"")</v>
      </c>
      <c r="AL33" t="str">
        <f t="shared" si="6"/>
        <v>=IF(ACT_DAIL_testing_input.xlsx!A8&lt;&gt;"",ACT_DAIL_testing_input.xlsx!A8,"")</v>
      </c>
      <c r="AM33" t="str">
        <f t="shared" si="6"/>
        <v>=IF(FUN_COM_testing_input.xlsx!A8&lt;&gt;"",FUN_COM_testing_input.xlsx!A8,"")</v>
      </c>
      <c r="AN33" t="str">
        <f t="shared" si="6"/>
        <v>=IF(RESILI_testing_input.xlsx!A8&lt;&gt;"",RESILI_testing_input.xlsx!A8,"")</v>
      </c>
      <c r="AO33" t="str">
        <f t="shared" si="6"/>
        <v>=IF(SEL_testing_input.xlsx!A8&lt;&gt;"",SEL_testing_input.xlsx!A8,"")</v>
      </c>
      <c r="AP33" t="str">
        <f t="shared" si="6"/>
        <v>=IF(SEV_testing_input.xlsx!A8&lt;&gt;"",SEV_testing_input.xlsx!A8,"")</v>
      </c>
      <c r="AQ33" t="str">
        <f t="shared" si="6"/>
        <v>=IF(ANHEDONIA_testing_input.xlsx!A8&lt;&gt;"",ANHEDONIA_testing_input.xlsx!A8,"")</v>
      </c>
      <c r="AR33" t="str">
        <f t="shared" si="6"/>
        <v>=IF(ANXIOUSNESS_testing_input.xlsx!A8&lt;&gt;"",ANXIOUSNESS_testing_input.xlsx!A8,"")</v>
      </c>
      <c r="AS33" t="str">
        <f t="shared" si="6"/>
        <v>=IF(ATTENTION_SEEKING_testing_input.xlsx!A8&lt;&gt;"",ATTENTION_SEEKING_testing_input.xlsx!A8,"")</v>
      </c>
      <c r="AT33" t="str">
        <f t="shared" si="6"/>
        <v>=IF(CALLOUSNESS_testing_input.xlsx!A8&lt;&gt;"",CALLOUSNESS_testing_input.xlsx!A8,"")</v>
      </c>
      <c r="AU33" t="str">
        <f t="shared" si="6"/>
        <v>=IF(DECEITFULNESS_testing_input.xlsx!A8&lt;&gt;"",DECEITFULNESS_testing_input.xlsx!A8,"")</v>
      </c>
      <c r="AV33" t="str">
        <f t="shared" si="6"/>
        <v>=IF(DEPRESSIVITY_testing_input.xlsx!A8&lt;&gt;"",DEPRESSIVITY_testing_input.xlsx!A8,"")</v>
      </c>
      <c r="AW33" t="str">
        <f t="shared" si="6"/>
        <v>=IF(DISTRACTIBILITY_testing_input.xlsx!A8&lt;&gt;"",DISTRACTIBILITY_testing_input.xlsx!A8,"")</v>
      </c>
      <c r="AX33" t="str">
        <f t="shared" si="6"/>
        <v>=IF(ECCENTRICITY_testing_input.xlsx!A8&lt;&gt;"",ECCENTRICITY_testing_input.xlsx!A8,"")</v>
      </c>
      <c r="AY33" t="str">
        <f t="shared" si="6"/>
        <v>=IF(EMOTIONAL_LABILITY_testing_input.xlsx!A8&lt;&gt;"",EMOTIONAL_LABILITY_testing_input.xlsx!A8,"")</v>
      </c>
      <c r="AZ33" t="str">
        <f t="shared" si="6"/>
        <v>=IF(GRANDIOSITY_testing_input.xlsx!A8&lt;&gt;"",GRANDIOSITY_testing_input.xlsx!A8,"")</v>
      </c>
      <c r="BA33" t="str">
        <f t="shared" si="6"/>
        <v>=IF(HOSTILITY_testing_input.xlsx!A8&lt;&gt;"",HOSTILITY_testing_input.xlsx!A8,"")</v>
      </c>
      <c r="BB33" t="str">
        <f t="shared" si="6"/>
        <v>=IF(IMPULSIVITY_testing_input.xlsx!A8&lt;&gt;"",IMPULSIVITY_testing_input.xlsx!A8,"")</v>
      </c>
      <c r="BC33" t="str">
        <f t="shared" si="6"/>
        <v>=IF(INTIMACY_AVOIDANCE_testing_input.xlsx!A8&lt;&gt;"",INTIMACY_AVOIDANCE_testing_input.xlsx!A8,"")</v>
      </c>
      <c r="BD33" t="str">
        <f t="shared" si="6"/>
        <v>=IF(IRRESPONSIBILITY_testing_input.xlsx!A8&lt;&gt;"",IRRESPONSIBILITY_testing_input.xlsx!A8,"")</v>
      </c>
      <c r="BE33" t="str">
        <f t="shared" si="6"/>
        <v>=IF(MANIPULATIVENESS_testing_input.xlsx!A8&lt;&gt;"",MANIPULATIVENESS_testing_input.xlsx!A8,"")</v>
      </c>
      <c r="BF33" t="str">
        <f t="shared" si="6"/>
        <v>=IF(PERCEPTUAL_DYSREGULATION_testing_input.xlsx!A8&lt;&gt;"",PERCEPTUAL_DYSREGULATION_testing_input.xlsx!A8,"")</v>
      </c>
      <c r="BG33" t="str">
        <f t="shared" si="6"/>
        <v>=IF(PERSEVERATION_testing_input.xlsx!A8&lt;&gt;"",PERSEVERATION_testing_input.xlsx!A8,"")</v>
      </c>
      <c r="BH33" t="str">
        <f t="shared" si="6"/>
        <v>=IF(RESTRICTED_AFFECTIVITY_testing_input.xlsx!A8&lt;&gt;"",RESTRICTED_AFFECTIVITY_testing_input.xlsx!A8,"")</v>
      </c>
      <c r="BI33" t="str">
        <f t="shared" si="6"/>
        <v>=IF(RIGID_PERFECTIONISM_testing_input.xlsx!A8&lt;&gt;"",RIGID_PERFECTIONISM_testing_input.xlsx!A8,"")</v>
      </c>
      <c r="BJ33" t="str">
        <f t="shared" si="6"/>
        <v>=IF(RISK_TAKING_testing_input.xlsx!A8&lt;&gt;"",RISK_TAKING_testing_input.xlsx!A8,"")</v>
      </c>
      <c r="BK33" t="str">
        <f t="shared" si="6"/>
        <v>=IF(SEPARATION_INSECURITY_testing_input.xlsx!A8&lt;&gt;"",SEPARATION_INSECURITY_testing_input.xlsx!A8,"")</v>
      </c>
      <c r="BL33" t="str">
        <f t="shared" si="6"/>
        <v>=IF(SUBMISSIVENESS_testing_input.xlsx!A8&lt;&gt;"",SUBMISSIVENESS_testing_input.xlsx!A8,"")</v>
      </c>
      <c r="BM33" t="str">
        <f t="shared" si="6"/>
        <v>=IF(SUSPICIOUSNESS_testing_input.xlsx!A8&lt;&gt;"",SUSPICIOUSNESS_testing_input.xlsx!A8,"")</v>
      </c>
      <c r="BN33" t="str">
        <f t="shared" si="6"/>
        <v>=IF(UNUSUAL_BELIEFS_testing_input.xlsx!A8&lt;&gt;"",UNUSUAL_BELIEFS_testing_input.xlsx!A8,"")</v>
      </c>
      <c r="BO33" t="str">
        <f t="shared" si="5"/>
        <v>=IF(WITHDRAWAL_testing_input.xlsx!A8&lt;&gt;"",WITHDRAWAL_testing_input.xlsx!A8,"")</v>
      </c>
      <c r="BP33" t="str">
        <f t="shared" si="5"/>
        <v>=IF(ACT_testing_input.xlsx!A8&lt;&gt;"",ACT_testing_input.xlsx!A8,"")</v>
      </c>
      <c r="BQ33" t="str">
        <f t="shared" si="5"/>
        <v>=IF(DSP_testing_input.xlsx!A8&lt;&gt;"",DSP_testing_input.xlsx!A8,"")</v>
      </c>
      <c r="BR33" t="str">
        <f t="shared" si="5"/>
        <v>=IF(PAG_testing_input.xlsx!A8&lt;&gt;"",PAG_testing_input.xlsx!A8,"")</v>
      </c>
      <c r="BS33" t="str">
        <f t="shared" si="5"/>
        <v>=IF(PRO_testing_input.xlsx!A8&lt;&gt;"",PRO_testing_input.xlsx!A8,"")</v>
      </c>
      <c r="BT33" t="str">
        <f t="shared" si="5"/>
        <v>=IF(SPL_testing_input.xlsx!A8&lt;&gt;"",SPL_testing_input.xlsx!A8,"")</v>
      </c>
      <c r="BU33" t="str">
        <f t="shared" si="5"/>
        <v>=IF(WDR_testing_input.xlsx!A8&lt;&gt;"",WDR_testing_input.xlsx!A8,"")</v>
      </c>
      <c r="BV33" t="str">
        <f t="shared" si="5"/>
        <v>=IF(CON_testing_input.xlsx!A8&lt;&gt;"",CON_testing_input.xlsx!A8,"")</v>
      </c>
      <c r="BW33" t="str">
        <f t="shared" si="5"/>
        <v>=IF(DSC_testing_input.xlsx!A8&lt;&gt;"",DSC_testing_input.xlsx!A8,"")</v>
      </c>
      <c r="BX33" t="str">
        <f t="shared" si="5"/>
        <v>=IF(FAN_testing_input.xlsx!A8&lt;&gt;"",FAN_testing_input.xlsx!A8,"")</v>
      </c>
      <c r="BY33" t="str">
        <f t="shared" si="5"/>
        <v>=IF(OMN_testing_input.xlsx!A8&lt;&gt;"",OMN_testing_input.xlsx!A8,"")</v>
      </c>
      <c r="BZ33" t="str">
        <f t="shared" si="5"/>
        <v>=IF(REP_testing_input.xlsx!A8&lt;&gt;"",REP_testing_input.xlsx!A8,"")</v>
      </c>
      <c r="CA33" t="str">
        <f t="shared" si="5"/>
        <v>=IF(SOM_testing_input.xlsx!A8&lt;&gt;"",SOM_testing_input.xlsx!A8,"")</v>
      </c>
      <c r="CB33" t="str">
        <f t="shared" si="5"/>
        <v>=IF(SUB_testing_input.xlsx!A8&lt;&gt;"",SUB_testing_input.xlsx!A8,"")</v>
      </c>
      <c r="CC33" t="str">
        <f t="shared" si="5"/>
        <v>=IF(UND_testing_input.xlsx!A8&lt;&gt;"",UND_testing_input.xlsx!A8,"")</v>
      </c>
      <c r="CD33" t="str">
        <f t="shared" si="5"/>
        <v>=IF(ALT_testing_input.xlsx!A8&lt;&gt;"",ALT_testing_input.xlsx!A8,"")</v>
      </c>
      <c r="CE33" t="str">
        <f t="shared" si="5"/>
        <v>=IF(HUM_testing_input.xlsx!A8&lt;&gt;"",HUM_testing_input.xlsx!A8,"")</v>
      </c>
      <c r="CF33" t="str">
        <f t="shared" si="5"/>
        <v>=IF(IDL_testing_input.xlsx!A8&lt;&gt;"",IDL_testing_input.xlsx!A8,"")</v>
      </c>
      <c r="CG33" t="str">
        <f t="shared" si="5"/>
        <v>=IF(RFM_testing_input.xlsx!A8&lt;&gt;"",RFM_testing_input.xlsx!A8,"")</v>
      </c>
      <c r="CH33" t="str">
        <f t="shared" si="5"/>
        <v>=IF(DN_testing_input.xlsx!A8&lt;&gt;"",DN_testing_input.xlsx!A8,"")</v>
      </c>
      <c r="CI33" t="str">
        <f t="shared" si="5"/>
        <v>=IF(INT_testing_input.xlsx!A8&lt;&gt;"",INT_testing_input.xlsx!A8,"")</v>
      </c>
      <c r="CJ33" t="str">
        <f t="shared" si="5"/>
        <v>=IF(SUP_testing_input.xlsx!A8&lt;&gt;"",SUP_testing_input.xlsx!A8,"")</v>
      </c>
      <c r="CK33" t="str">
        <f t="shared" si="5"/>
        <v>=IF(ANT_testing_input.xlsx!A8&lt;&gt;"",ANT_testing_input.xlsx!A8,"")</v>
      </c>
      <c r="CL33" t="str">
        <f t="shared" si="5"/>
        <v>=IF(ISO_testing_input.xlsx!A8&lt;&gt;"",ISO_testing_input.xlsx!A8,"")</v>
      </c>
    </row>
    <row r="34" spans="1:90">
      <c r="A34">
        <v>9</v>
      </c>
      <c r="B34" t="str">
        <f t="shared" si="0"/>
        <v>=IF(SUICIDE_testing_input.xlsx!A9&lt;&gt;"",SUICIDE_testing_input.xlsx!A9,"")</v>
      </c>
      <c r="C34" t="str">
        <f t="shared" si="6"/>
        <v>=IF(IQ_testing_input.xlsx!A9&lt;&gt;"",IQ_testing_input.xlsx!A9,"")</v>
      </c>
      <c r="D34" t="str">
        <f t="shared" si="6"/>
        <v>=IF(AMBIG_testing_input.xlsx!A9&lt;&gt;"",AMBIG_testing_input.xlsx!A9,"")</v>
      </c>
      <c r="E34" t="str">
        <f t="shared" si="6"/>
        <v>=IF(EGODYST_testing_input.xlsx!A9&lt;&gt;"",EGODYST_testing_input.xlsx!A9,"")</v>
      </c>
      <c r="F34" t="str">
        <f t="shared" si="6"/>
        <v>=IF(AUTISM_testing_input.xlsx!A9&lt;&gt;"",AUTISM_testing_input.xlsx!A9,"")</v>
      </c>
      <c r="G34" t="str">
        <f t="shared" si="6"/>
        <v>=IF(IDENTITY_testing_input.xlsx!A9&lt;&gt;"",IDENTITY_testing_input.xlsx!A9,"")</v>
      </c>
      <c r="H34" t="str">
        <f t="shared" si="6"/>
        <v>=IF(SELFDIR_testing_input.xlsx!A9&lt;&gt;"",SELFDIR_testing_input.xlsx!A9,"")</v>
      </c>
      <c r="I34" t="str">
        <f t="shared" si="6"/>
        <v>=IF(EMPATHY_testing_input.xlsx!A9&lt;&gt;"",EMPATHY_testing_input.xlsx!A9,"")</v>
      </c>
      <c r="J34" t="str">
        <f t="shared" si="6"/>
        <v>=IF(INTIMACY_testing_input.xlsx!A9&lt;&gt;"",INTIMACY_testing_input.xlsx!A9,"")</v>
      </c>
      <c r="K34" t="str">
        <f t="shared" si="6"/>
        <v>=IF(ACUTE_testing_input.xlsx!A9&lt;&gt;"",ACUTE_testing_input.xlsx!A9,"")</v>
      </c>
      <c r="L34" t="str">
        <f t="shared" si="6"/>
        <v>=IF(CHRONIC_testing_input.xlsx!A9&lt;&gt;"",CHRONIC_testing_input.xlsx!A9,"")</v>
      </c>
      <c r="M34" t="str">
        <f t="shared" si="6"/>
        <v>=IF(TRAUMA_PAST_testing_input.xlsx!A9&lt;&gt;"",TRAUMA_PAST_testing_input.xlsx!A9,"")</v>
      </c>
      <c r="N34" t="str">
        <f t="shared" si="6"/>
        <v>=IF(TRAUMA_PRESENT_testing_input.xlsx!A9&lt;&gt;"",TRAUMA_PRESENT_testing_input.xlsx!A9,"")</v>
      </c>
      <c r="O34" t="str">
        <f t="shared" si="6"/>
        <v>=IF(HOPE_testing_input.xlsx!A9&lt;&gt;"",HOPE_testing_input.xlsx!A9,"")</v>
      </c>
      <c r="P34" t="str">
        <f t="shared" si="6"/>
        <v>=IF(SELFAFFICACY_testing_input.xlsx!A9&lt;&gt;"",SELFAFFICACY_testing_input.xlsx!A9,"")</v>
      </c>
      <c r="Q34" t="str">
        <f t="shared" si="6"/>
        <v>=IF(SELFESTEEM_testing_input.xlsx!A9&lt;&gt;"",SELFESTEEM_testing_input.xlsx!A9,"")</v>
      </c>
      <c r="R34" t="str">
        <f t="shared" si="6"/>
        <v>=IF(WELLBEING_testing_input.xlsx!A9&lt;&gt;"",WELLBEING_testing_input.xlsx!A9,"")</v>
      </c>
      <c r="S34" t="str">
        <f t="shared" si="6"/>
        <v>=IF(HYPER_testing_input.xlsx!A9&lt;&gt;"",HYPER_testing_input.xlsx!A9,"")</v>
      </c>
      <c r="T34" t="str">
        <f t="shared" si="6"/>
        <v>=IF(AGGR_testing_input.xlsx!A9&lt;&gt;"",AGGR_testing_input.xlsx!A9,"")</v>
      </c>
      <c r="U34" t="str">
        <f t="shared" si="6"/>
        <v>=IF(COND_PR_testing_input.xlsx!A9&lt;&gt;"",COND_PR_testing_input.xlsx!A9,"")</v>
      </c>
      <c r="V34" t="str">
        <f t="shared" si="6"/>
        <v>=IF(ANXIE_testing_input.xlsx!A9&lt;&gt;"",ANXIE_testing_input.xlsx!A9,"")</v>
      </c>
      <c r="W34" t="str">
        <f t="shared" si="6"/>
        <v>=IF(DEPR_testing_input.xlsx!A9&lt;&gt;"",DEPR_testing_input.xlsx!A9,"")</v>
      </c>
      <c r="X34" t="str">
        <f t="shared" si="6"/>
        <v>=IF(SOMAT_testing_input.xlsx!A9&lt;&gt;"",SOMAT_testing_input.xlsx!A9,"")</v>
      </c>
      <c r="Y34" t="str">
        <f t="shared" si="6"/>
        <v>=IF(ATYPI_testing_input.xlsx!A9&lt;&gt;"",ATYPI_testing_input.xlsx!A9,"")</v>
      </c>
      <c r="Z34" t="str">
        <f t="shared" si="6"/>
        <v>=IF(WITHD_testing_input.xlsx!A9&lt;&gt;"",WITHD_testing_input.xlsx!A9,"")</v>
      </c>
      <c r="AA34" t="str">
        <f t="shared" si="6"/>
        <v>=IF(ATTE_PR_testing_input.xlsx!A9&lt;&gt;"",ATTE_PR_testing_input.xlsx!A9,"")</v>
      </c>
      <c r="AB34" t="str">
        <f t="shared" si="6"/>
        <v>=IF(ANG_CONT_testing_input.xlsx!A9&lt;&gt;"",ANG_CONT_testing_input.xlsx!A9,"")</v>
      </c>
      <c r="AC34" t="str">
        <f t="shared" si="6"/>
        <v>=IF(DEV_SOC_DIS_testing_input.xlsx!A9&lt;&gt;"",DEV_SOC_DIS_testing_input.xlsx!A9,"")</v>
      </c>
      <c r="AD34" t="str">
        <f t="shared" si="6"/>
        <v>=IF(BULLY_testing_input.xlsx!A9&lt;&gt;"",BULLY_testing_input.xlsx!A9,"")</v>
      </c>
      <c r="AE34" t="str">
        <f t="shared" si="6"/>
        <v>=IF(EMOT_SELF_C_testing_input.xlsx!A9&lt;&gt;"",EMOT_SELF_C_testing_input.xlsx!A9,"")</v>
      </c>
      <c r="AF34" t="str">
        <f t="shared" si="6"/>
        <v>=IF(EXE_FUN_testing_input.xlsx!A9&lt;&gt;"",EXE_FUN_testing_input.xlsx!A9,"")</v>
      </c>
      <c r="AG34" t="str">
        <f t="shared" si="6"/>
        <v>=IF(MANIA_testing_input.xlsx!A9&lt;&gt;"",MANIA_testing_input.xlsx!A9,"")</v>
      </c>
      <c r="AH34" t="str">
        <f t="shared" si="6"/>
        <v>=IF(NEG_EMOT_testing_input.xlsx!A9&lt;&gt;"",NEG_EMOT_testing_input.xlsx!A9,"")</v>
      </c>
      <c r="AI34" t="str">
        <f t="shared" si="6"/>
        <v>=IF(ADAPT_testing_input.xlsx!A9&lt;&gt;"",ADAPT_testing_input.xlsx!A9,"")</v>
      </c>
      <c r="AJ34" t="str">
        <f t="shared" si="6"/>
        <v>=IF(SOC_SK_testing_input.xlsx!A9&lt;&gt;"",SOC_SK_testing_input.xlsx!A9,"")</v>
      </c>
      <c r="AK34" t="str">
        <f t="shared" si="6"/>
        <v>=IF(LEAD_testing_input.xlsx!A9&lt;&gt;"",LEAD_testing_input.xlsx!A9,"")</v>
      </c>
      <c r="AL34" t="str">
        <f t="shared" si="6"/>
        <v>=IF(ACT_DAIL_testing_input.xlsx!A9&lt;&gt;"",ACT_DAIL_testing_input.xlsx!A9,"")</v>
      </c>
      <c r="AM34" t="str">
        <f t="shared" si="6"/>
        <v>=IF(FUN_COM_testing_input.xlsx!A9&lt;&gt;"",FUN_COM_testing_input.xlsx!A9,"")</v>
      </c>
      <c r="AN34" t="str">
        <f t="shared" si="6"/>
        <v>=IF(RESILI_testing_input.xlsx!A9&lt;&gt;"",RESILI_testing_input.xlsx!A9,"")</v>
      </c>
      <c r="AO34" t="str">
        <f t="shared" si="6"/>
        <v>=IF(SEL_testing_input.xlsx!A9&lt;&gt;"",SEL_testing_input.xlsx!A9,"")</v>
      </c>
      <c r="AP34" t="str">
        <f t="shared" si="6"/>
        <v>=IF(SEV_testing_input.xlsx!A9&lt;&gt;"",SEV_testing_input.xlsx!A9,"")</v>
      </c>
      <c r="AQ34" t="str">
        <f t="shared" si="6"/>
        <v>=IF(ANHEDONIA_testing_input.xlsx!A9&lt;&gt;"",ANHEDONIA_testing_input.xlsx!A9,"")</v>
      </c>
      <c r="AR34" t="str">
        <f t="shared" si="6"/>
        <v>=IF(ANXIOUSNESS_testing_input.xlsx!A9&lt;&gt;"",ANXIOUSNESS_testing_input.xlsx!A9,"")</v>
      </c>
      <c r="AS34" t="str">
        <f t="shared" si="6"/>
        <v>=IF(ATTENTION_SEEKING_testing_input.xlsx!A9&lt;&gt;"",ATTENTION_SEEKING_testing_input.xlsx!A9,"")</v>
      </c>
      <c r="AT34" t="str">
        <f t="shared" si="6"/>
        <v>=IF(CALLOUSNESS_testing_input.xlsx!A9&lt;&gt;"",CALLOUSNESS_testing_input.xlsx!A9,"")</v>
      </c>
      <c r="AU34" t="str">
        <f t="shared" si="6"/>
        <v>=IF(DECEITFULNESS_testing_input.xlsx!A9&lt;&gt;"",DECEITFULNESS_testing_input.xlsx!A9,"")</v>
      </c>
      <c r="AV34" t="str">
        <f t="shared" si="6"/>
        <v>=IF(DEPRESSIVITY_testing_input.xlsx!A9&lt;&gt;"",DEPRESSIVITY_testing_input.xlsx!A9,"")</v>
      </c>
      <c r="AW34" t="str">
        <f t="shared" si="6"/>
        <v>=IF(DISTRACTIBILITY_testing_input.xlsx!A9&lt;&gt;"",DISTRACTIBILITY_testing_input.xlsx!A9,"")</v>
      </c>
      <c r="AX34" t="str">
        <f t="shared" si="6"/>
        <v>=IF(ECCENTRICITY_testing_input.xlsx!A9&lt;&gt;"",ECCENTRICITY_testing_input.xlsx!A9,"")</v>
      </c>
      <c r="AY34" t="str">
        <f t="shared" si="6"/>
        <v>=IF(EMOTIONAL_LABILITY_testing_input.xlsx!A9&lt;&gt;"",EMOTIONAL_LABILITY_testing_input.xlsx!A9,"")</v>
      </c>
      <c r="AZ34" t="str">
        <f t="shared" si="6"/>
        <v>=IF(GRANDIOSITY_testing_input.xlsx!A9&lt;&gt;"",GRANDIOSITY_testing_input.xlsx!A9,"")</v>
      </c>
      <c r="BA34" t="str">
        <f t="shared" si="6"/>
        <v>=IF(HOSTILITY_testing_input.xlsx!A9&lt;&gt;"",HOSTILITY_testing_input.xlsx!A9,"")</v>
      </c>
      <c r="BB34" t="str">
        <f t="shared" si="6"/>
        <v>=IF(IMPULSIVITY_testing_input.xlsx!A9&lt;&gt;"",IMPULSIVITY_testing_input.xlsx!A9,"")</v>
      </c>
      <c r="BC34" t="str">
        <f t="shared" si="6"/>
        <v>=IF(INTIMACY_AVOIDANCE_testing_input.xlsx!A9&lt;&gt;"",INTIMACY_AVOIDANCE_testing_input.xlsx!A9,"")</v>
      </c>
      <c r="BD34" t="str">
        <f t="shared" si="6"/>
        <v>=IF(IRRESPONSIBILITY_testing_input.xlsx!A9&lt;&gt;"",IRRESPONSIBILITY_testing_input.xlsx!A9,"")</v>
      </c>
      <c r="BE34" t="str">
        <f t="shared" si="6"/>
        <v>=IF(MANIPULATIVENESS_testing_input.xlsx!A9&lt;&gt;"",MANIPULATIVENESS_testing_input.xlsx!A9,"")</v>
      </c>
      <c r="BF34" t="str">
        <f t="shared" si="6"/>
        <v>=IF(PERCEPTUAL_DYSREGULATION_testing_input.xlsx!A9&lt;&gt;"",PERCEPTUAL_DYSREGULATION_testing_input.xlsx!A9,"")</v>
      </c>
      <c r="BG34" t="str">
        <f t="shared" si="6"/>
        <v>=IF(PERSEVERATION_testing_input.xlsx!A9&lt;&gt;"",PERSEVERATION_testing_input.xlsx!A9,"")</v>
      </c>
      <c r="BH34" t="str">
        <f t="shared" si="6"/>
        <v>=IF(RESTRICTED_AFFECTIVITY_testing_input.xlsx!A9&lt;&gt;"",RESTRICTED_AFFECTIVITY_testing_input.xlsx!A9,"")</v>
      </c>
      <c r="BI34" t="str">
        <f t="shared" si="6"/>
        <v>=IF(RIGID_PERFECTIONISM_testing_input.xlsx!A9&lt;&gt;"",RIGID_PERFECTIONISM_testing_input.xlsx!A9,"")</v>
      </c>
      <c r="BJ34" t="str">
        <f t="shared" si="6"/>
        <v>=IF(RISK_TAKING_testing_input.xlsx!A9&lt;&gt;"",RISK_TAKING_testing_input.xlsx!A9,"")</v>
      </c>
      <c r="BK34" t="str">
        <f t="shared" si="6"/>
        <v>=IF(SEPARATION_INSECURITY_testing_input.xlsx!A9&lt;&gt;"",SEPARATION_INSECURITY_testing_input.xlsx!A9,"")</v>
      </c>
      <c r="BL34" t="str">
        <f t="shared" si="6"/>
        <v>=IF(SUBMISSIVENESS_testing_input.xlsx!A9&lt;&gt;"",SUBMISSIVENESS_testing_input.xlsx!A9,"")</v>
      </c>
      <c r="BM34" t="str">
        <f t="shared" si="6"/>
        <v>=IF(SUSPICIOUSNESS_testing_input.xlsx!A9&lt;&gt;"",SUSPICIOUSNESS_testing_input.xlsx!A9,"")</v>
      </c>
      <c r="BN34" t="str">
        <f t="shared" si="6"/>
        <v>=IF(UNUSUAL_BELIEFS_testing_input.xlsx!A9&lt;&gt;"",UNUSUAL_BELIEFS_testing_input.xlsx!A9,"")</v>
      </c>
      <c r="BO34" t="str">
        <f t="shared" si="5"/>
        <v>=IF(WITHDRAWAL_testing_input.xlsx!A9&lt;&gt;"",WITHDRAWAL_testing_input.xlsx!A9,"")</v>
      </c>
      <c r="BP34" t="str">
        <f t="shared" si="5"/>
        <v>=IF(ACT_testing_input.xlsx!A9&lt;&gt;"",ACT_testing_input.xlsx!A9,"")</v>
      </c>
      <c r="BQ34" t="str">
        <f t="shared" si="5"/>
        <v>=IF(DSP_testing_input.xlsx!A9&lt;&gt;"",DSP_testing_input.xlsx!A9,"")</v>
      </c>
      <c r="BR34" t="str">
        <f t="shared" si="5"/>
        <v>=IF(PAG_testing_input.xlsx!A9&lt;&gt;"",PAG_testing_input.xlsx!A9,"")</v>
      </c>
      <c r="BS34" t="str">
        <f t="shared" si="5"/>
        <v>=IF(PRO_testing_input.xlsx!A9&lt;&gt;"",PRO_testing_input.xlsx!A9,"")</v>
      </c>
      <c r="BT34" t="str">
        <f t="shared" si="5"/>
        <v>=IF(SPL_testing_input.xlsx!A9&lt;&gt;"",SPL_testing_input.xlsx!A9,"")</v>
      </c>
      <c r="BU34" t="str">
        <f t="shared" si="5"/>
        <v>=IF(WDR_testing_input.xlsx!A9&lt;&gt;"",WDR_testing_input.xlsx!A9,"")</v>
      </c>
      <c r="BV34" t="str">
        <f t="shared" si="5"/>
        <v>=IF(CON_testing_input.xlsx!A9&lt;&gt;"",CON_testing_input.xlsx!A9,"")</v>
      </c>
      <c r="BW34" t="str">
        <f t="shared" si="5"/>
        <v>=IF(DSC_testing_input.xlsx!A9&lt;&gt;"",DSC_testing_input.xlsx!A9,"")</v>
      </c>
      <c r="BX34" t="str">
        <f t="shared" si="5"/>
        <v>=IF(FAN_testing_input.xlsx!A9&lt;&gt;"",FAN_testing_input.xlsx!A9,"")</v>
      </c>
      <c r="BY34" t="str">
        <f t="shared" si="5"/>
        <v>=IF(OMN_testing_input.xlsx!A9&lt;&gt;"",OMN_testing_input.xlsx!A9,"")</v>
      </c>
      <c r="BZ34" t="str">
        <f t="shared" si="5"/>
        <v>=IF(REP_testing_input.xlsx!A9&lt;&gt;"",REP_testing_input.xlsx!A9,"")</v>
      </c>
      <c r="CA34" t="str">
        <f t="shared" si="5"/>
        <v>=IF(SOM_testing_input.xlsx!A9&lt;&gt;"",SOM_testing_input.xlsx!A9,"")</v>
      </c>
      <c r="CB34" t="str">
        <f t="shared" si="5"/>
        <v>=IF(SUB_testing_input.xlsx!A9&lt;&gt;"",SUB_testing_input.xlsx!A9,"")</v>
      </c>
      <c r="CC34" t="str">
        <f t="shared" si="5"/>
        <v>=IF(UND_testing_input.xlsx!A9&lt;&gt;"",UND_testing_input.xlsx!A9,"")</v>
      </c>
      <c r="CD34" t="str">
        <f t="shared" si="5"/>
        <v>=IF(ALT_testing_input.xlsx!A9&lt;&gt;"",ALT_testing_input.xlsx!A9,"")</v>
      </c>
      <c r="CE34" t="str">
        <f t="shared" si="5"/>
        <v>=IF(HUM_testing_input.xlsx!A9&lt;&gt;"",HUM_testing_input.xlsx!A9,"")</v>
      </c>
      <c r="CF34" t="str">
        <f t="shared" si="5"/>
        <v>=IF(IDL_testing_input.xlsx!A9&lt;&gt;"",IDL_testing_input.xlsx!A9,"")</v>
      </c>
      <c r="CG34" t="str">
        <f t="shared" si="5"/>
        <v>=IF(RFM_testing_input.xlsx!A9&lt;&gt;"",RFM_testing_input.xlsx!A9,"")</v>
      </c>
      <c r="CH34" t="str">
        <f t="shared" si="5"/>
        <v>=IF(DN_testing_input.xlsx!A9&lt;&gt;"",DN_testing_input.xlsx!A9,"")</v>
      </c>
      <c r="CI34" t="str">
        <f t="shared" si="5"/>
        <v>=IF(INT_testing_input.xlsx!A9&lt;&gt;"",INT_testing_input.xlsx!A9,"")</v>
      </c>
      <c r="CJ34" t="str">
        <f t="shared" si="5"/>
        <v>=IF(SUP_testing_input.xlsx!A9&lt;&gt;"",SUP_testing_input.xlsx!A9,"")</v>
      </c>
      <c r="CK34" t="str">
        <f t="shared" si="5"/>
        <v>=IF(ANT_testing_input.xlsx!A9&lt;&gt;"",ANT_testing_input.xlsx!A9,"")</v>
      </c>
      <c r="CL34" t="str">
        <f t="shared" si="5"/>
        <v>=IF(ISO_testing_input.xlsx!A9&lt;&gt;"",ISO_testing_input.xlsx!A9,"")</v>
      </c>
    </row>
    <row r="35" spans="1:90">
      <c r="A35">
        <v>10</v>
      </c>
      <c r="B35" t="str">
        <f t="shared" si="0"/>
        <v>=IF(SUICIDE_testing_input.xlsx!A10&lt;&gt;"",SUICIDE_testing_input.xlsx!A10,"")</v>
      </c>
      <c r="C35" t="str">
        <f t="shared" si="6"/>
        <v>=IF(IQ_testing_input.xlsx!A10&lt;&gt;"",IQ_testing_input.xlsx!A10,"")</v>
      </c>
      <c r="D35" t="str">
        <f t="shared" si="6"/>
        <v>=IF(AMBIG_testing_input.xlsx!A10&lt;&gt;"",AMBIG_testing_input.xlsx!A10,"")</v>
      </c>
      <c r="E35" t="str">
        <f t="shared" si="6"/>
        <v>=IF(EGODYST_testing_input.xlsx!A10&lt;&gt;"",EGODYST_testing_input.xlsx!A10,"")</v>
      </c>
      <c r="F35" t="str">
        <f t="shared" si="6"/>
        <v>=IF(AUTISM_testing_input.xlsx!A10&lt;&gt;"",AUTISM_testing_input.xlsx!A10,"")</v>
      </c>
      <c r="G35" t="str">
        <f t="shared" si="6"/>
        <v>=IF(IDENTITY_testing_input.xlsx!A10&lt;&gt;"",IDENTITY_testing_input.xlsx!A10,"")</v>
      </c>
      <c r="H35" t="str">
        <f t="shared" si="6"/>
        <v>=IF(SELFDIR_testing_input.xlsx!A10&lt;&gt;"",SELFDIR_testing_input.xlsx!A10,"")</v>
      </c>
      <c r="I35" t="str">
        <f t="shared" si="6"/>
        <v>=IF(EMPATHY_testing_input.xlsx!A10&lt;&gt;"",EMPATHY_testing_input.xlsx!A10,"")</v>
      </c>
      <c r="J35" t="str">
        <f t="shared" si="6"/>
        <v>=IF(INTIMACY_testing_input.xlsx!A10&lt;&gt;"",INTIMACY_testing_input.xlsx!A10,"")</v>
      </c>
      <c r="K35" t="str">
        <f t="shared" si="6"/>
        <v>=IF(ACUTE_testing_input.xlsx!A10&lt;&gt;"",ACUTE_testing_input.xlsx!A10,"")</v>
      </c>
      <c r="L35" t="str">
        <f t="shared" si="6"/>
        <v>=IF(CHRONIC_testing_input.xlsx!A10&lt;&gt;"",CHRONIC_testing_input.xlsx!A10,"")</v>
      </c>
      <c r="M35" t="str">
        <f t="shared" si="6"/>
        <v>=IF(TRAUMA_PAST_testing_input.xlsx!A10&lt;&gt;"",TRAUMA_PAST_testing_input.xlsx!A10,"")</v>
      </c>
      <c r="N35" t="str">
        <f t="shared" si="6"/>
        <v>=IF(TRAUMA_PRESENT_testing_input.xlsx!A10&lt;&gt;"",TRAUMA_PRESENT_testing_input.xlsx!A10,"")</v>
      </c>
      <c r="O35" t="str">
        <f t="shared" si="6"/>
        <v>=IF(HOPE_testing_input.xlsx!A10&lt;&gt;"",HOPE_testing_input.xlsx!A10,"")</v>
      </c>
      <c r="P35" t="str">
        <f t="shared" si="6"/>
        <v>=IF(SELFAFFICACY_testing_input.xlsx!A10&lt;&gt;"",SELFAFFICACY_testing_input.xlsx!A10,"")</v>
      </c>
      <c r="Q35" t="str">
        <f t="shared" si="6"/>
        <v>=IF(SELFESTEEM_testing_input.xlsx!A10&lt;&gt;"",SELFESTEEM_testing_input.xlsx!A10,"")</v>
      </c>
      <c r="R35" t="str">
        <f t="shared" si="6"/>
        <v>=IF(WELLBEING_testing_input.xlsx!A10&lt;&gt;"",WELLBEING_testing_input.xlsx!A10,"")</v>
      </c>
      <c r="S35" t="str">
        <f t="shared" si="6"/>
        <v>=IF(HYPER_testing_input.xlsx!A10&lt;&gt;"",HYPER_testing_input.xlsx!A10,"")</v>
      </c>
      <c r="T35" t="str">
        <f t="shared" si="6"/>
        <v>=IF(AGGR_testing_input.xlsx!A10&lt;&gt;"",AGGR_testing_input.xlsx!A10,"")</v>
      </c>
      <c r="U35" t="str">
        <f t="shared" si="6"/>
        <v>=IF(COND_PR_testing_input.xlsx!A10&lt;&gt;"",COND_PR_testing_input.xlsx!A10,"")</v>
      </c>
      <c r="V35" t="str">
        <f t="shared" si="6"/>
        <v>=IF(ANXIE_testing_input.xlsx!A10&lt;&gt;"",ANXIE_testing_input.xlsx!A10,"")</v>
      </c>
      <c r="W35" t="str">
        <f t="shared" si="6"/>
        <v>=IF(DEPR_testing_input.xlsx!A10&lt;&gt;"",DEPR_testing_input.xlsx!A10,"")</v>
      </c>
      <c r="X35" t="str">
        <f t="shared" si="6"/>
        <v>=IF(SOMAT_testing_input.xlsx!A10&lt;&gt;"",SOMAT_testing_input.xlsx!A10,"")</v>
      </c>
      <c r="Y35" t="str">
        <f t="shared" si="6"/>
        <v>=IF(ATYPI_testing_input.xlsx!A10&lt;&gt;"",ATYPI_testing_input.xlsx!A10,"")</v>
      </c>
      <c r="Z35" t="str">
        <f t="shared" si="6"/>
        <v>=IF(WITHD_testing_input.xlsx!A10&lt;&gt;"",WITHD_testing_input.xlsx!A10,"")</v>
      </c>
      <c r="AA35" t="str">
        <f t="shared" si="6"/>
        <v>=IF(ATTE_PR_testing_input.xlsx!A10&lt;&gt;"",ATTE_PR_testing_input.xlsx!A10,"")</v>
      </c>
      <c r="AB35" t="str">
        <f t="shared" si="6"/>
        <v>=IF(ANG_CONT_testing_input.xlsx!A10&lt;&gt;"",ANG_CONT_testing_input.xlsx!A10,"")</v>
      </c>
      <c r="AC35" t="str">
        <f t="shared" si="6"/>
        <v>=IF(DEV_SOC_DIS_testing_input.xlsx!A10&lt;&gt;"",DEV_SOC_DIS_testing_input.xlsx!A10,"")</v>
      </c>
      <c r="AD35" t="str">
        <f t="shared" si="6"/>
        <v>=IF(BULLY_testing_input.xlsx!A10&lt;&gt;"",BULLY_testing_input.xlsx!A10,"")</v>
      </c>
      <c r="AE35" t="str">
        <f t="shared" si="6"/>
        <v>=IF(EMOT_SELF_C_testing_input.xlsx!A10&lt;&gt;"",EMOT_SELF_C_testing_input.xlsx!A10,"")</v>
      </c>
      <c r="AF35" t="str">
        <f t="shared" si="6"/>
        <v>=IF(EXE_FUN_testing_input.xlsx!A10&lt;&gt;"",EXE_FUN_testing_input.xlsx!A10,"")</v>
      </c>
      <c r="AG35" t="str">
        <f t="shared" si="6"/>
        <v>=IF(MANIA_testing_input.xlsx!A10&lt;&gt;"",MANIA_testing_input.xlsx!A10,"")</v>
      </c>
      <c r="AH35" t="str">
        <f t="shared" si="6"/>
        <v>=IF(NEG_EMOT_testing_input.xlsx!A10&lt;&gt;"",NEG_EMOT_testing_input.xlsx!A10,"")</v>
      </c>
      <c r="AI35" t="str">
        <f t="shared" si="6"/>
        <v>=IF(ADAPT_testing_input.xlsx!A10&lt;&gt;"",ADAPT_testing_input.xlsx!A10,"")</v>
      </c>
      <c r="AJ35" t="str">
        <f t="shared" si="6"/>
        <v>=IF(SOC_SK_testing_input.xlsx!A10&lt;&gt;"",SOC_SK_testing_input.xlsx!A10,"")</v>
      </c>
      <c r="AK35" t="str">
        <f t="shared" si="6"/>
        <v>=IF(LEAD_testing_input.xlsx!A10&lt;&gt;"",LEAD_testing_input.xlsx!A10,"")</v>
      </c>
      <c r="AL35" t="str">
        <f t="shared" si="6"/>
        <v>=IF(ACT_DAIL_testing_input.xlsx!A10&lt;&gt;"",ACT_DAIL_testing_input.xlsx!A10,"")</v>
      </c>
      <c r="AM35" t="str">
        <f t="shared" si="6"/>
        <v>=IF(FUN_COM_testing_input.xlsx!A10&lt;&gt;"",FUN_COM_testing_input.xlsx!A10,"")</v>
      </c>
      <c r="AN35" t="str">
        <f t="shared" si="6"/>
        <v>=IF(RESILI_testing_input.xlsx!A10&lt;&gt;"",RESILI_testing_input.xlsx!A10,"")</v>
      </c>
      <c r="AO35" t="str">
        <f t="shared" si="6"/>
        <v>=IF(SEL_testing_input.xlsx!A10&lt;&gt;"",SEL_testing_input.xlsx!A10,"")</v>
      </c>
      <c r="AP35" t="str">
        <f t="shared" si="6"/>
        <v>=IF(SEV_testing_input.xlsx!A10&lt;&gt;"",SEV_testing_input.xlsx!A10,"")</v>
      </c>
      <c r="AQ35" t="str">
        <f t="shared" si="6"/>
        <v>=IF(ANHEDONIA_testing_input.xlsx!A10&lt;&gt;"",ANHEDONIA_testing_input.xlsx!A10,"")</v>
      </c>
      <c r="AR35" t="str">
        <f t="shared" si="6"/>
        <v>=IF(ANXIOUSNESS_testing_input.xlsx!A10&lt;&gt;"",ANXIOUSNESS_testing_input.xlsx!A10,"")</v>
      </c>
      <c r="AS35" t="str">
        <f t="shared" si="6"/>
        <v>=IF(ATTENTION_SEEKING_testing_input.xlsx!A10&lt;&gt;"",ATTENTION_SEEKING_testing_input.xlsx!A10,"")</v>
      </c>
      <c r="AT35" t="str">
        <f t="shared" si="6"/>
        <v>=IF(CALLOUSNESS_testing_input.xlsx!A10&lt;&gt;"",CALLOUSNESS_testing_input.xlsx!A10,"")</v>
      </c>
      <c r="AU35" t="str">
        <f t="shared" si="6"/>
        <v>=IF(DECEITFULNESS_testing_input.xlsx!A10&lt;&gt;"",DECEITFULNESS_testing_input.xlsx!A10,"")</v>
      </c>
      <c r="AV35" t="str">
        <f t="shared" si="6"/>
        <v>=IF(DEPRESSIVITY_testing_input.xlsx!A10&lt;&gt;"",DEPRESSIVITY_testing_input.xlsx!A10,"")</v>
      </c>
      <c r="AW35" t="str">
        <f t="shared" si="6"/>
        <v>=IF(DISTRACTIBILITY_testing_input.xlsx!A10&lt;&gt;"",DISTRACTIBILITY_testing_input.xlsx!A10,"")</v>
      </c>
      <c r="AX35" t="str">
        <f t="shared" si="6"/>
        <v>=IF(ECCENTRICITY_testing_input.xlsx!A10&lt;&gt;"",ECCENTRICITY_testing_input.xlsx!A10,"")</v>
      </c>
      <c r="AY35" t="str">
        <f t="shared" si="6"/>
        <v>=IF(EMOTIONAL_LABILITY_testing_input.xlsx!A10&lt;&gt;"",EMOTIONAL_LABILITY_testing_input.xlsx!A10,"")</v>
      </c>
      <c r="AZ35" t="str">
        <f t="shared" si="6"/>
        <v>=IF(GRANDIOSITY_testing_input.xlsx!A10&lt;&gt;"",GRANDIOSITY_testing_input.xlsx!A10,"")</v>
      </c>
      <c r="BA35" t="str">
        <f t="shared" si="6"/>
        <v>=IF(HOSTILITY_testing_input.xlsx!A10&lt;&gt;"",HOSTILITY_testing_input.xlsx!A10,"")</v>
      </c>
      <c r="BB35" t="str">
        <f t="shared" si="6"/>
        <v>=IF(IMPULSIVITY_testing_input.xlsx!A10&lt;&gt;"",IMPULSIVITY_testing_input.xlsx!A10,"")</v>
      </c>
      <c r="BC35" t="str">
        <f t="shared" si="6"/>
        <v>=IF(INTIMACY_AVOIDANCE_testing_input.xlsx!A10&lt;&gt;"",INTIMACY_AVOIDANCE_testing_input.xlsx!A10,"")</v>
      </c>
      <c r="BD35" t="str">
        <f t="shared" si="6"/>
        <v>=IF(IRRESPONSIBILITY_testing_input.xlsx!A10&lt;&gt;"",IRRESPONSIBILITY_testing_input.xlsx!A10,"")</v>
      </c>
      <c r="BE35" t="str">
        <f t="shared" si="6"/>
        <v>=IF(MANIPULATIVENESS_testing_input.xlsx!A10&lt;&gt;"",MANIPULATIVENESS_testing_input.xlsx!A10,"")</v>
      </c>
      <c r="BF35" t="str">
        <f t="shared" si="6"/>
        <v>=IF(PERCEPTUAL_DYSREGULATION_testing_input.xlsx!A10&lt;&gt;"",PERCEPTUAL_DYSREGULATION_testing_input.xlsx!A10,"")</v>
      </c>
      <c r="BG35" t="str">
        <f t="shared" si="6"/>
        <v>=IF(PERSEVERATION_testing_input.xlsx!A10&lt;&gt;"",PERSEVERATION_testing_input.xlsx!A10,"")</v>
      </c>
      <c r="BH35" t="str">
        <f t="shared" si="6"/>
        <v>=IF(RESTRICTED_AFFECTIVITY_testing_input.xlsx!A10&lt;&gt;"",RESTRICTED_AFFECTIVITY_testing_input.xlsx!A10,"")</v>
      </c>
      <c r="BI35" t="str">
        <f t="shared" si="6"/>
        <v>=IF(RIGID_PERFECTIONISM_testing_input.xlsx!A10&lt;&gt;"",RIGID_PERFECTIONISM_testing_input.xlsx!A10,"")</v>
      </c>
      <c r="BJ35" t="str">
        <f t="shared" si="6"/>
        <v>=IF(RISK_TAKING_testing_input.xlsx!A10&lt;&gt;"",RISK_TAKING_testing_input.xlsx!A10,"")</v>
      </c>
      <c r="BK35" t="str">
        <f t="shared" si="6"/>
        <v>=IF(SEPARATION_INSECURITY_testing_input.xlsx!A10&lt;&gt;"",SEPARATION_INSECURITY_testing_input.xlsx!A10,"")</v>
      </c>
      <c r="BL35" t="str">
        <f t="shared" si="6"/>
        <v>=IF(SUBMISSIVENESS_testing_input.xlsx!A10&lt;&gt;"",SUBMISSIVENESS_testing_input.xlsx!A10,"")</v>
      </c>
      <c r="BM35" t="str">
        <f t="shared" si="6"/>
        <v>=IF(SUSPICIOUSNESS_testing_input.xlsx!A10&lt;&gt;"",SUSPICIOUSNESS_testing_input.xlsx!A10,"")</v>
      </c>
      <c r="BN35" t="str">
        <f t="shared" si="6"/>
        <v>=IF(UNUSUAL_BELIEFS_testing_input.xlsx!A10&lt;&gt;"",UNUSUAL_BELIEFS_testing_input.xlsx!A10,"")</v>
      </c>
      <c r="BO35" t="str">
        <f t="shared" si="5"/>
        <v>=IF(WITHDRAWAL_testing_input.xlsx!A10&lt;&gt;"",WITHDRAWAL_testing_input.xlsx!A10,"")</v>
      </c>
      <c r="BP35" t="str">
        <f t="shared" si="5"/>
        <v>=IF(ACT_testing_input.xlsx!A10&lt;&gt;"",ACT_testing_input.xlsx!A10,"")</v>
      </c>
      <c r="BQ35" t="str">
        <f t="shared" si="5"/>
        <v>=IF(DSP_testing_input.xlsx!A10&lt;&gt;"",DSP_testing_input.xlsx!A10,"")</v>
      </c>
      <c r="BR35" t="str">
        <f t="shared" si="5"/>
        <v>=IF(PAG_testing_input.xlsx!A10&lt;&gt;"",PAG_testing_input.xlsx!A10,"")</v>
      </c>
      <c r="BS35" t="str">
        <f t="shared" si="5"/>
        <v>=IF(PRO_testing_input.xlsx!A10&lt;&gt;"",PRO_testing_input.xlsx!A10,"")</v>
      </c>
      <c r="BT35" t="str">
        <f t="shared" si="5"/>
        <v>=IF(SPL_testing_input.xlsx!A10&lt;&gt;"",SPL_testing_input.xlsx!A10,"")</v>
      </c>
      <c r="BU35" t="str">
        <f t="shared" si="5"/>
        <v>=IF(WDR_testing_input.xlsx!A10&lt;&gt;"",WDR_testing_input.xlsx!A10,"")</v>
      </c>
      <c r="BV35" t="str">
        <f t="shared" si="5"/>
        <v>=IF(CON_testing_input.xlsx!A10&lt;&gt;"",CON_testing_input.xlsx!A10,"")</v>
      </c>
      <c r="BW35" t="str">
        <f t="shared" si="5"/>
        <v>=IF(DSC_testing_input.xlsx!A10&lt;&gt;"",DSC_testing_input.xlsx!A10,"")</v>
      </c>
      <c r="BX35" t="str">
        <f t="shared" si="5"/>
        <v>=IF(FAN_testing_input.xlsx!A10&lt;&gt;"",FAN_testing_input.xlsx!A10,"")</v>
      </c>
      <c r="BY35" t="str">
        <f t="shared" si="5"/>
        <v>=IF(OMN_testing_input.xlsx!A10&lt;&gt;"",OMN_testing_input.xlsx!A10,"")</v>
      </c>
      <c r="BZ35" t="str">
        <f t="shared" si="5"/>
        <v>=IF(REP_testing_input.xlsx!A10&lt;&gt;"",REP_testing_input.xlsx!A10,"")</v>
      </c>
      <c r="CA35" t="str">
        <f t="shared" si="5"/>
        <v>=IF(SOM_testing_input.xlsx!A10&lt;&gt;"",SOM_testing_input.xlsx!A10,"")</v>
      </c>
      <c r="CB35" t="str">
        <f t="shared" si="5"/>
        <v>=IF(SUB_testing_input.xlsx!A10&lt;&gt;"",SUB_testing_input.xlsx!A10,"")</v>
      </c>
      <c r="CC35" t="str">
        <f t="shared" si="5"/>
        <v>=IF(UND_testing_input.xlsx!A10&lt;&gt;"",UND_testing_input.xlsx!A10,"")</v>
      </c>
      <c r="CD35" t="str">
        <f t="shared" si="5"/>
        <v>=IF(ALT_testing_input.xlsx!A10&lt;&gt;"",ALT_testing_input.xlsx!A10,"")</v>
      </c>
      <c r="CE35" t="str">
        <f t="shared" si="5"/>
        <v>=IF(HUM_testing_input.xlsx!A10&lt;&gt;"",HUM_testing_input.xlsx!A10,"")</v>
      </c>
      <c r="CF35" t="str">
        <f t="shared" si="5"/>
        <v>=IF(IDL_testing_input.xlsx!A10&lt;&gt;"",IDL_testing_input.xlsx!A10,"")</v>
      </c>
      <c r="CG35" t="str">
        <f t="shared" si="5"/>
        <v>=IF(RFM_testing_input.xlsx!A10&lt;&gt;"",RFM_testing_input.xlsx!A10,"")</v>
      </c>
      <c r="CH35" t="str">
        <f t="shared" si="5"/>
        <v>=IF(DN_testing_input.xlsx!A10&lt;&gt;"",DN_testing_input.xlsx!A10,"")</v>
      </c>
      <c r="CI35" t="str">
        <f t="shared" si="5"/>
        <v>=IF(INT_testing_input.xlsx!A10&lt;&gt;"",INT_testing_input.xlsx!A10,"")</v>
      </c>
      <c r="CJ35" t="str">
        <f t="shared" si="5"/>
        <v>=IF(SUP_testing_input.xlsx!A10&lt;&gt;"",SUP_testing_input.xlsx!A10,"")</v>
      </c>
      <c r="CK35" t="str">
        <f t="shared" si="5"/>
        <v>=IF(ANT_testing_input.xlsx!A10&lt;&gt;"",ANT_testing_input.xlsx!A10,"")</v>
      </c>
      <c r="CL35" t="str">
        <f t="shared" si="5"/>
        <v>=IF(ISO_testing_input.xlsx!A10&lt;&gt;"",ISO_testing_input.xlsx!A10,"")</v>
      </c>
    </row>
    <row r="36" spans="1:90">
      <c r="A36">
        <v>11</v>
      </c>
      <c r="B36" t="str">
        <f t="shared" si="0"/>
        <v>=IF(SUICIDE_testing_input.xlsx!A11&lt;&gt;"",SUICIDE_testing_input.xlsx!A11,"")</v>
      </c>
      <c r="C36" t="str">
        <f t="shared" si="6"/>
        <v>=IF(IQ_testing_input.xlsx!A11&lt;&gt;"",IQ_testing_input.xlsx!A11,"")</v>
      </c>
      <c r="D36" t="str">
        <f t="shared" si="6"/>
        <v>=IF(AMBIG_testing_input.xlsx!A11&lt;&gt;"",AMBIG_testing_input.xlsx!A11,"")</v>
      </c>
      <c r="E36" t="str">
        <f t="shared" si="6"/>
        <v>=IF(EGODYST_testing_input.xlsx!A11&lt;&gt;"",EGODYST_testing_input.xlsx!A11,"")</v>
      </c>
      <c r="F36" t="str">
        <f t="shared" si="6"/>
        <v>=IF(AUTISM_testing_input.xlsx!A11&lt;&gt;"",AUTISM_testing_input.xlsx!A11,"")</v>
      </c>
      <c r="G36" t="str">
        <f t="shared" si="6"/>
        <v>=IF(IDENTITY_testing_input.xlsx!A11&lt;&gt;"",IDENTITY_testing_input.xlsx!A11,"")</v>
      </c>
      <c r="H36" t="str">
        <f t="shared" si="6"/>
        <v>=IF(SELFDIR_testing_input.xlsx!A11&lt;&gt;"",SELFDIR_testing_input.xlsx!A11,"")</v>
      </c>
      <c r="I36" t="str">
        <f t="shared" si="6"/>
        <v>=IF(EMPATHY_testing_input.xlsx!A11&lt;&gt;"",EMPATHY_testing_input.xlsx!A11,"")</v>
      </c>
      <c r="J36" t="str">
        <f t="shared" si="6"/>
        <v>=IF(INTIMACY_testing_input.xlsx!A11&lt;&gt;"",INTIMACY_testing_input.xlsx!A11,"")</v>
      </c>
      <c r="K36" t="str">
        <f t="shared" si="6"/>
        <v>=IF(ACUTE_testing_input.xlsx!A11&lt;&gt;"",ACUTE_testing_input.xlsx!A11,"")</v>
      </c>
      <c r="L36" t="str">
        <f t="shared" si="6"/>
        <v>=IF(CHRONIC_testing_input.xlsx!A11&lt;&gt;"",CHRONIC_testing_input.xlsx!A11,"")</v>
      </c>
      <c r="M36" t="str">
        <f t="shared" si="6"/>
        <v>=IF(TRAUMA_PAST_testing_input.xlsx!A11&lt;&gt;"",TRAUMA_PAST_testing_input.xlsx!A11,"")</v>
      </c>
      <c r="N36" t="str">
        <f t="shared" si="6"/>
        <v>=IF(TRAUMA_PRESENT_testing_input.xlsx!A11&lt;&gt;"",TRAUMA_PRESENT_testing_input.xlsx!A11,"")</v>
      </c>
      <c r="O36" t="str">
        <f t="shared" si="6"/>
        <v>=IF(HOPE_testing_input.xlsx!A11&lt;&gt;"",HOPE_testing_input.xlsx!A11,"")</v>
      </c>
      <c r="P36" t="str">
        <f t="shared" si="6"/>
        <v>=IF(SELFAFFICACY_testing_input.xlsx!A11&lt;&gt;"",SELFAFFICACY_testing_input.xlsx!A11,"")</v>
      </c>
      <c r="Q36" t="str">
        <f t="shared" si="6"/>
        <v>=IF(SELFESTEEM_testing_input.xlsx!A11&lt;&gt;"",SELFESTEEM_testing_input.xlsx!A11,"")</v>
      </c>
      <c r="R36" t="str">
        <f t="shared" si="6"/>
        <v>=IF(WELLBEING_testing_input.xlsx!A11&lt;&gt;"",WELLBEING_testing_input.xlsx!A11,"")</v>
      </c>
      <c r="S36" t="str">
        <f t="shared" si="6"/>
        <v>=IF(HYPER_testing_input.xlsx!A11&lt;&gt;"",HYPER_testing_input.xlsx!A11,"")</v>
      </c>
      <c r="T36" t="str">
        <f t="shared" si="6"/>
        <v>=IF(AGGR_testing_input.xlsx!A11&lt;&gt;"",AGGR_testing_input.xlsx!A11,"")</v>
      </c>
      <c r="U36" t="str">
        <f t="shared" si="6"/>
        <v>=IF(COND_PR_testing_input.xlsx!A11&lt;&gt;"",COND_PR_testing_input.xlsx!A11,"")</v>
      </c>
      <c r="V36" t="str">
        <f t="shared" si="6"/>
        <v>=IF(ANXIE_testing_input.xlsx!A11&lt;&gt;"",ANXIE_testing_input.xlsx!A11,"")</v>
      </c>
      <c r="W36" t="str">
        <f t="shared" si="6"/>
        <v>=IF(DEPR_testing_input.xlsx!A11&lt;&gt;"",DEPR_testing_input.xlsx!A11,"")</v>
      </c>
      <c r="X36" t="str">
        <f t="shared" si="6"/>
        <v>=IF(SOMAT_testing_input.xlsx!A11&lt;&gt;"",SOMAT_testing_input.xlsx!A11,"")</v>
      </c>
      <c r="Y36" t="str">
        <f t="shared" si="6"/>
        <v>=IF(ATYPI_testing_input.xlsx!A11&lt;&gt;"",ATYPI_testing_input.xlsx!A11,"")</v>
      </c>
      <c r="Z36" t="str">
        <f t="shared" si="6"/>
        <v>=IF(WITHD_testing_input.xlsx!A11&lt;&gt;"",WITHD_testing_input.xlsx!A11,"")</v>
      </c>
      <c r="AA36" t="str">
        <f t="shared" si="6"/>
        <v>=IF(ATTE_PR_testing_input.xlsx!A11&lt;&gt;"",ATTE_PR_testing_input.xlsx!A11,"")</v>
      </c>
      <c r="AB36" t="str">
        <f t="shared" si="6"/>
        <v>=IF(ANG_CONT_testing_input.xlsx!A11&lt;&gt;"",ANG_CONT_testing_input.xlsx!A11,"")</v>
      </c>
      <c r="AC36" t="str">
        <f t="shared" si="6"/>
        <v>=IF(DEV_SOC_DIS_testing_input.xlsx!A11&lt;&gt;"",DEV_SOC_DIS_testing_input.xlsx!A11,"")</v>
      </c>
      <c r="AD36" t="str">
        <f t="shared" si="6"/>
        <v>=IF(BULLY_testing_input.xlsx!A11&lt;&gt;"",BULLY_testing_input.xlsx!A11,"")</v>
      </c>
      <c r="AE36" t="str">
        <f t="shared" si="6"/>
        <v>=IF(EMOT_SELF_C_testing_input.xlsx!A11&lt;&gt;"",EMOT_SELF_C_testing_input.xlsx!A11,"")</v>
      </c>
      <c r="AF36" t="str">
        <f t="shared" si="6"/>
        <v>=IF(EXE_FUN_testing_input.xlsx!A11&lt;&gt;"",EXE_FUN_testing_input.xlsx!A11,"")</v>
      </c>
      <c r="AG36" t="str">
        <f t="shared" si="6"/>
        <v>=IF(MANIA_testing_input.xlsx!A11&lt;&gt;"",MANIA_testing_input.xlsx!A11,"")</v>
      </c>
      <c r="AH36" t="str">
        <f t="shared" si="6"/>
        <v>=IF(NEG_EMOT_testing_input.xlsx!A11&lt;&gt;"",NEG_EMOT_testing_input.xlsx!A11,"")</v>
      </c>
      <c r="AI36" t="str">
        <f t="shared" si="6"/>
        <v>=IF(ADAPT_testing_input.xlsx!A11&lt;&gt;"",ADAPT_testing_input.xlsx!A11,"")</v>
      </c>
      <c r="AJ36" t="str">
        <f t="shared" si="6"/>
        <v>=IF(SOC_SK_testing_input.xlsx!A11&lt;&gt;"",SOC_SK_testing_input.xlsx!A11,"")</v>
      </c>
      <c r="AK36" t="str">
        <f t="shared" si="6"/>
        <v>=IF(LEAD_testing_input.xlsx!A11&lt;&gt;"",LEAD_testing_input.xlsx!A11,"")</v>
      </c>
      <c r="AL36" t="str">
        <f t="shared" si="6"/>
        <v>=IF(ACT_DAIL_testing_input.xlsx!A11&lt;&gt;"",ACT_DAIL_testing_input.xlsx!A11,"")</v>
      </c>
      <c r="AM36" t="str">
        <f t="shared" si="6"/>
        <v>=IF(FUN_COM_testing_input.xlsx!A11&lt;&gt;"",FUN_COM_testing_input.xlsx!A11,"")</v>
      </c>
      <c r="AN36" t="str">
        <f t="shared" si="6"/>
        <v>=IF(RESILI_testing_input.xlsx!A11&lt;&gt;"",RESILI_testing_input.xlsx!A11,"")</v>
      </c>
      <c r="AO36" t="str">
        <f t="shared" si="6"/>
        <v>=IF(SEL_testing_input.xlsx!A11&lt;&gt;"",SEL_testing_input.xlsx!A11,"")</v>
      </c>
      <c r="AP36" t="str">
        <f t="shared" si="6"/>
        <v>=IF(SEV_testing_input.xlsx!A11&lt;&gt;"",SEV_testing_input.xlsx!A11,"")</v>
      </c>
      <c r="AQ36" t="str">
        <f t="shared" si="6"/>
        <v>=IF(ANHEDONIA_testing_input.xlsx!A11&lt;&gt;"",ANHEDONIA_testing_input.xlsx!A11,"")</v>
      </c>
      <c r="AR36" t="str">
        <f t="shared" si="6"/>
        <v>=IF(ANXIOUSNESS_testing_input.xlsx!A11&lt;&gt;"",ANXIOUSNESS_testing_input.xlsx!A11,"")</v>
      </c>
      <c r="AS36" t="str">
        <f t="shared" si="6"/>
        <v>=IF(ATTENTION_SEEKING_testing_input.xlsx!A11&lt;&gt;"",ATTENTION_SEEKING_testing_input.xlsx!A11,"")</v>
      </c>
      <c r="AT36" t="str">
        <f t="shared" si="6"/>
        <v>=IF(CALLOUSNESS_testing_input.xlsx!A11&lt;&gt;"",CALLOUSNESS_testing_input.xlsx!A11,"")</v>
      </c>
      <c r="AU36" t="str">
        <f t="shared" si="6"/>
        <v>=IF(DECEITFULNESS_testing_input.xlsx!A11&lt;&gt;"",DECEITFULNESS_testing_input.xlsx!A11,"")</v>
      </c>
      <c r="AV36" t="str">
        <f t="shared" si="6"/>
        <v>=IF(DEPRESSIVITY_testing_input.xlsx!A11&lt;&gt;"",DEPRESSIVITY_testing_input.xlsx!A11,"")</v>
      </c>
      <c r="AW36" t="str">
        <f t="shared" si="6"/>
        <v>=IF(DISTRACTIBILITY_testing_input.xlsx!A11&lt;&gt;"",DISTRACTIBILITY_testing_input.xlsx!A11,"")</v>
      </c>
      <c r="AX36" t="str">
        <f t="shared" si="6"/>
        <v>=IF(ECCENTRICITY_testing_input.xlsx!A11&lt;&gt;"",ECCENTRICITY_testing_input.xlsx!A11,"")</v>
      </c>
      <c r="AY36" t="str">
        <f t="shared" si="6"/>
        <v>=IF(EMOTIONAL_LABILITY_testing_input.xlsx!A11&lt;&gt;"",EMOTIONAL_LABILITY_testing_input.xlsx!A11,"")</v>
      </c>
      <c r="AZ36" t="str">
        <f t="shared" si="6"/>
        <v>=IF(GRANDIOSITY_testing_input.xlsx!A11&lt;&gt;"",GRANDIOSITY_testing_input.xlsx!A11,"")</v>
      </c>
      <c r="BA36" t="str">
        <f t="shared" si="6"/>
        <v>=IF(HOSTILITY_testing_input.xlsx!A11&lt;&gt;"",HOSTILITY_testing_input.xlsx!A11,"")</v>
      </c>
      <c r="BB36" t="str">
        <f t="shared" si="6"/>
        <v>=IF(IMPULSIVITY_testing_input.xlsx!A11&lt;&gt;"",IMPULSIVITY_testing_input.xlsx!A11,"")</v>
      </c>
      <c r="BC36" t="str">
        <f t="shared" si="6"/>
        <v>=IF(INTIMACY_AVOIDANCE_testing_input.xlsx!A11&lt;&gt;"",INTIMACY_AVOIDANCE_testing_input.xlsx!A11,"")</v>
      </c>
      <c r="BD36" t="str">
        <f t="shared" si="6"/>
        <v>=IF(IRRESPONSIBILITY_testing_input.xlsx!A11&lt;&gt;"",IRRESPONSIBILITY_testing_input.xlsx!A11,"")</v>
      </c>
      <c r="BE36" t="str">
        <f t="shared" si="6"/>
        <v>=IF(MANIPULATIVENESS_testing_input.xlsx!A11&lt;&gt;"",MANIPULATIVENESS_testing_input.xlsx!A11,"")</v>
      </c>
      <c r="BF36" t="str">
        <f t="shared" si="6"/>
        <v>=IF(PERCEPTUAL_DYSREGULATION_testing_input.xlsx!A11&lt;&gt;"",PERCEPTUAL_DYSREGULATION_testing_input.xlsx!A11,"")</v>
      </c>
      <c r="BG36" t="str">
        <f t="shared" si="6"/>
        <v>=IF(PERSEVERATION_testing_input.xlsx!A11&lt;&gt;"",PERSEVERATION_testing_input.xlsx!A11,"")</v>
      </c>
      <c r="BH36" t="str">
        <f t="shared" si="6"/>
        <v>=IF(RESTRICTED_AFFECTIVITY_testing_input.xlsx!A11&lt;&gt;"",RESTRICTED_AFFECTIVITY_testing_input.xlsx!A11,"")</v>
      </c>
      <c r="BI36" t="str">
        <f t="shared" si="6"/>
        <v>=IF(RIGID_PERFECTIONISM_testing_input.xlsx!A11&lt;&gt;"",RIGID_PERFECTIONISM_testing_input.xlsx!A11,"")</v>
      </c>
      <c r="BJ36" t="str">
        <f t="shared" si="6"/>
        <v>=IF(RISK_TAKING_testing_input.xlsx!A11&lt;&gt;"",RISK_TAKING_testing_input.xlsx!A11,"")</v>
      </c>
      <c r="BK36" t="str">
        <f t="shared" si="6"/>
        <v>=IF(SEPARATION_INSECURITY_testing_input.xlsx!A11&lt;&gt;"",SEPARATION_INSECURITY_testing_input.xlsx!A11,"")</v>
      </c>
      <c r="BL36" t="str">
        <f t="shared" si="6"/>
        <v>=IF(SUBMISSIVENESS_testing_input.xlsx!A11&lt;&gt;"",SUBMISSIVENESS_testing_input.xlsx!A11,"")</v>
      </c>
      <c r="BM36" t="str">
        <f t="shared" si="6"/>
        <v>=IF(SUSPICIOUSNESS_testing_input.xlsx!A11&lt;&gt;"",SUSPICIOUSNESS_testing_input.xlsx!A11,"")</v>
      </c>
      <c r="BN36" t="str">
        <f t="shared" ref="BN36:CL39" si="7">CONCATENATE($A$5,BN$1,$A$6,$A36,$A$7,BN$1,$A$8,$A36,$A$9)</f>
        <v>=IF(UNUSUAL_BELIEFS_testing_input.xlsx!A11&lt;&gt;"",UNUSUAL_BELIEFS_testing_input.xlsx!A11,"")</v>
      </c>
      <c r="BO36" t="str">
        <f t="shared" si="7"/>
        <v>=IF(WITHDRAWAL_testing_input.xlsx!A11&lt;&gt;"",WITHDRAWAL_testing_input.xlsx!A11,"")</v>
      </c>
      <c r="BP36" t="str">
        <f t="shared" si="7"/>
        <v>=IF(ACT_testing_input.xlsx!A11&lt;&gt;"",ACT_testing_input.xlsx!A11,"")</v>
      </c>
      <c r="BQ36" t="str">
        <f t="shared" si="7"/>
        <v>=IF(DSP_testing_input.xlsx!A11&lt;&gt;"",DSP_testing_input.xlsx!A11,"")</v>
      </c>
      <c r="BR36" t="str">
        <f t="shared" si="7"/>
        <v>=IF(PAG_testing_input.xlsx!A11&lt;&gt;"",PAG_testing_input.xlsx!A11,"")</v>
      </c>
      <c r="BS36" t="str">
        <f t="shared" si="7"/>
        <v>=IF(PRO_testing_input.xlsx!A11&lt;&gt;"",PRO_testing_input.xlsx!A11,"")</v>
      </c>
      <c r="BT36" t="str">
        <f t="shared" si="7"/>
        <v>=IF(SPL_testing_input.xlsx!A11&lt;&gt;"",SPL_testing_input.xlsx!A11,"")</v>
      </c>
      <c r="BU36" t="str">
        <f t="shared" si="7"/>
        <v>=IF(WDR_testing_input.xlsx!A11&lt;&gt;"",WDR_testing_input.xlsx!A11,"")</v>
      </c>
      <c r="BV36" t="str">
        <f t="shared" si="7"/>
        <v>=IF(CON_testing_input.xlsx!A11&lt;&gt;"",CON_testing_input.xlsx!A11,"")</v>
      </c>
      <c r="BW36" t="str">
        <f t="shared" si="7"/>
        <v>=IF(DSC_testing_input.xlsx!A11&lt;&gt;"",DSC_testing_input.xlsx!A11,"")</v>
      </c>
      <c r="BX36" t="str">
        <f t="shared" si="7"/>
        <v>=IF(FAN_testing_input.xlsx!A11&lt;&gt;"",FAN_testing_input.xlsx!A11,"")</v>
      </c>
      <c r="BY36" t="str">
        <f t="shared" si="7"/>
        <v>=IF(OMN_testing_input.xlsx!A11&lt;&gt;"",OMN_testing_input.xlsx!A11,"")</v>
      </c>
      <c r="BZ36" t="str">
        <f t="shared" si="7"/>
        <v>=IF(REP_testing_input.xlsx!A11&lt;&gt;"",REP_testing_input.xlsx!A11,"")</v>
      </c>
      <c r="CA36" t="str">
        <f t="shared" si="7"/>
        <v>=IF(SOM_testing_input.xlsx!A11&lt;&gt;"",SOM_testing_input.xlsx!A11,"")</v>
      </c>
      <c r="CB36" t="str">
        <f t="shared" si="7"/>
        <v>=IF(SUB_testing_input.xlsx!A11&lt;&gt;"",SUB_testing_input.xlsx!A11,"")</v>
      </c>
      <c r="CC36" t="str">
        <f t="shared" si="7"/>
        <v>=IF(UND_testing_input.xlsx!A11&lt;&gt;"",UND_testing_input.xlsx!A11,"")</v>
      </c>
      <c r="CD36" t="str">
        <f t="shared" si="7"/>
        <v>=IF(ALT_testing_input.xlsx!A11&lt;&gt;"",ALT_testing_input.xlsx!A11,"")</v>
      </c>
      <c r="CE36" t="str">
        <f t="shared" si="7"/>
        <v>=IF(HUM_testing_input.xlsx!A11&lt;&gt;"",HUM_testing_input.xlsx!A11,"")</v>
      </c>
      <c r="CF36" t="str">
        <f t="shared" si="7"/>
        <v>=IF(IDL_testing_input.xlsx!A11&lt;&gt;"",IDL_testing_input.xlsx!A11,"")</v>
      </c>
      <c r="CG36" t="str">
        <f t="shared" si="7"/>
        <v>=IF(RFM_testing_input.xlsx!A11&lt;&gt;"",RFM_testing_input.xlsx!A11,"")</v>
      </c>
      <c r="CH36" t="str">
        <f t="shared" si="7"/>
        <v>=IF(DN_testing_input.xlsx!A11&lt;&gt;"",DN_testing_input.xlsx!A11,"")</v>
      </c>
      <c r="CI36" t="str">
        <f t="shared" si="7"/>
        <v>=IF(INT_testing_input.xlsx!A11&lt;&gt;"",INT_testing_input.xlsx!A11,"")</v>
      </c>
      <c r="CJ36" t="str">
        <f t="shared" si="7"/>
        <v>=IF(SUP_testing_input.xlsx!A11&lt;&gt;"",SUP_testing_input.xlsx!A11,"")</v>
      </c>
      <c r="CK36" t="str">
        <f t="shared" si="7"/>
        <v>=IF(ANT_testing_input.xlsx!A11&lt;&gt;"",ANT_testing_input.xlsx!A11,"")</v>
      </c>
      <c r="CL36" t="str">
        <f t="shared" si="7"/>
        <v>=IF(ISO_testing_input.xlsx!A11&lt;&gt;"",ISO_testing_input.xlsx!A11,"")</v>
      </c>
    </row>
    <row r="37" spans="1:90">
      <c r="A37">
        <v>12</v>
      </c>
      <c r="B37" t="str">
        <f t="shared" si="0"/>
        <v>=IF(SUICIDE_testing_input.xlsx!A12&lt;&gt;"",SUICIDE_testing_input.xlsx!A12,"")</v>
      </c>
      <c r="C37" t="str">
        <f t="shared" ref="C37:BN40" si="8">CONCATENATE($A$5,C$1,$A$6,$A37,$A$7,C$1,$A$8,$A37,$A$9)</f>
        <v>=IF(IQ_testing_input.xlsx!A12&lt;&gt;"",IQ_testing_input.xlsx!A12,"")</v>
      </c>
      <c r="D37" t="str">
        <f t="shared" si="8"/>
        <v>=IF(AMBIG_testing_input.xlsx!A12&lt;&gt;"",AMBIG_testing_input.xlsx!A12,"")</v>
      </c>
      <c r="E37" t="str">
        <f t="shared" si="8"/>
        <v>=IF(EGODYST_testing_input.xlsx!A12&lt;&gt;"",EGODYST_testing_input.xlsx!A12,"")</v>
      </c>
      <c r="F37" t="str">
        <f t="shared" si="8"/>
        <v>=IF(AUTISM_testing_input.xlsx!A12&lt;&gt;"",AUTISM_testing_input.xlsx!A12,"")</v>
      </c>
      <c r="G37" t="str">
        <f t="shared" si="8"/>
        <v>=IF(IDENTITY_testing_input.xlsx!A12&lt;&gt;"",IDENTITY_testing_input.xlsx!A12,"")</v>
      </c>
      <c r="H37" t="str">
        <f t="shared" si="8"/>
        <v>=IF(SELFDIR_testing_input.xlsx!A12&lt;&gt;"",SELFDIR_testing_input.xlsx!A12,"")</v>
      </c>
      <c r="I37" t="str">
        <f t="shared" si="8"/>
        <v>=IF(EMPATHY_testing_input.xlsx!A12&lt;&gt;"",EMPATHY_testing_input.xlsx!A12,"")</v>
      </c>
      <c r="J37" t="str">
        <f t="shared" si="8"/>
        <v>=IF(INTIMACY_testing_input.xlsx!A12&lt;&gt;"",INTIMACY_testing_input.xlsx!A12,"")</v>
      </c>
      <c r="K37" t="str">
        <f t="shared" si="8"/>
        <v>=IF(ACUTE_testing_input.xlsx!A12&lt;&gt;"",ACUTE_testing_input.xlsx!A12,"")</v>
      </c>
      <c r="L37" t="str">
        <f t="shared" si="8"/>
        <v>=IF(CHRONIC_testing_input.xlsx!A12&lt;&gt;"",CHRONIC_testing_input.xlsx!A12,"")</v>
      </c>
      <c r="M37" t="str">
        <f t="shared" si="8"/>
        <v>=IF(TRAUMA_PAST_testing_input.xlsx!A12&lt;&gt;"",TRAUMA_PAST_testing_input.xlsx!A12,"")</v>
      </c>
      <c r="N37" t="str">
        <f t="shared" si="8"/>
        <v>=IF(TRAUMA_PRESENT_testing_input.xlsx!A12&lt;&gt;"",TRAUMA_PRESENT_testing_input.xlsx!A12,"")</v>
      </c>
      <c r="O37" t="str">
        <f t="shared" si="8"/>
        <v>=IF(HOPE_testing_input.xlsx!A12&lt;&gt;"",HOPE_testing_input.xlsx!A12,"")</v>
      </c>
      <c r="P37" t="str">
        <f t="shared" si="8"/>
        <v>=IF(SELFAFFICACY_testing_input.xlsx!A12&lt;&gt;"",SELFAFFICACY_testing_input.xlsx!A12,"")</v>
      </c>
      <c r="Q37" t="str">
        <f t="shared" si="8"/>
        <v>=IF(SELFESTEEM_testing_input.xlsx!A12&lt;&gt;"",SELFESTEEM_testing_input.xlsx!A12,"")</v>
      </c>
      <c r="R37" t="str">
        <f t="shared" si="8"/>
        <v>=IF(WELLBEING_testing_input.xlsx!A12&lt;&gt;"",WELLBEING_testing_input.xlsx!A12,"")</v>
      </c>
      <c r="S37" t="str">
        <f t="shared" si="8"/>
        <v>=IF(HYPER_testing_input.xlsx!A12&lt;&gt;"",HYPER_testing_input.xlsx!A12,"")</v>
      </c>
      <c r="T37" t="str">
        <f t="shared" si="8"/>
        <v>=IF(AGGR_testing_input.xlsx!A12&lt;&gt;"",AGGR_testing_input.xlsx!A12,"")</v>
      </c>
      <c r="U37" t="str">
        <f t="shared" si="8"/>
        <v>=IF(COND_PR_testing_input.xlsx!A12&lt;&gt;"",COND_PR_testing_input.xlsx!A12,"")</v>
      </c>
      <c r="V37" t="str">
        <f t="shared" si="8"/>
        <v>=IF(ANXIE_testing_input.xlsx!A12&lt;&gt;"",ANXIE_testing_input.xlsx!A12,"")</v>
      </c>
      <c r="W37" t="str">
        <f t="shared" si="8"/>
        <v>=IF(DEPR_testing_input.xlsx!A12&lt;&gt;"",DEPR_testing_input.xlsx!A12,"")</v>
      </c>
      <c r="X37" t="str">
        <f t="shared" si="8"/>
        <v>=IF(SOMAT_testing_input.xlsx!A12&lt;&gt;"",SOMAT_testing_input.xlsx!A12,"")</v>
      </c>
      <c r="Y37" t="str">
        <f t="shared" si="8"/>
        <v>=IF(ATYPI_testing_input.xlsx!A12&lt;&gt;"",ATYPI_testing_input.xlsx!A12,"")</v>
      </c>
      <c r="Z37" t="str">
        <f t="shared" si="8"/>
        <v>=IF(WITHD_testing_input.xlsx!A12&lt;&gt;"",WITHD_testing_input.xlsx!A12,"")</v>
      </c>
      <c r="AA37" t="str">
        <f t="shared" si="8"/>
        <v>=IF(ATTE_PR_testing_input.xlsx!A12&lt;&gt;"",ATTE_PR_testing_input.xlsx!A12,"")</v>
      </c>
      <c r="AB37" t="str">
        <f t="shared" si="8"/>
        <v>=IF(ANG_CONT_testing_input.xlsx!A12&lt;&gt;"",ANG_CONT_testing_input.xlsx!A12,"")</v>
      </c>
      <c r="AC37" t="str">
        <f t="shared" si="8"/>
        <v>=IF(DEV_SOC_DIS_testing_input.xlsx!A12&lt;&gt;"",DEV_SOC_DIS_testing_input.xlsx!A12,"")</v>
      </c>
      <c r="AD37" t="str">
        <f t="shared" si="8"/>
        <v>=IF(BULLY_testing_input.xlsx!A12&lt;&gt;"",BULLY_testing_input.xlsx!A12,"")</v>
      </c>
      <c r="AE37" t="str">
        <f t="shared" si="8"/>
        <v>=IF(EMOT_SELF_C_testing_input.xlsx!A12&lt;&gt;"",EMOT_SELF_C_testing_input.xlsx!A12,"")</v>
      </c>
      <c r="AF37" t="str">
        <f t="shared" si="8"/>
        <v>=IF(EXE_FUN_testing_input.xlsx!A12&lt;&gt;"",EXE_FUN_testing_input.xlsx!A12,"")</v>
      </c>
      <c r="AG37" t="str">
        <f t="shared" si="8"/>
        <v>=IF(MANIA_testing_input.xlsx!A12&lt;&gt;"",MANIA_testing_input.xlsx!A12,"")</v>
      </c>
      <c r="AH37" t="str">
        <f t="shared" si="8"/>
        <v>=IF(NEG_EMOT_testing_input.xlsx!A12&lt;&gt;"",NEG_EMOT_testing_input.xlsx!A12,"")</v>
      </c>
      <c r="AI37" t="str">
        <f t="shared" si="8"/>
        <v>=IF(ADAPT_testing_input.xlsx!A12&lt;&gt;"",ADAPT_testing_input.xlsx!A12,"")</v>
      </c>
      <c r="AJ37" t="str">
        <f t="shared" si="8"/>
        <v>=IF(SOC_SK_testing_input.xlsx!A12&lt;&gt;"",SOC_SK_testing_input.xlsx!A12,"")</v>
      </c>
      <c r="AK37" t="str">
        <f t="shared" si="8"/>
        <v>=IF(LEAD_testing_input.xlsx!A12&lt;&gt;"",LEAD_testing_input.xlsx!A12,"")</v>
      </c>
      <c r="AL37" t="str">
        <f t="shared" si="8"/>
        <v>=IF(ACT_DAIL_testing_input.xlsx!A12&lt;&gt;"",ACT_DAIL_testing_input.xlsx!A12,"")</v>
      </c>
      <c r="AM37" t="str">
        <f t="shared" si="8"/>
        <v>=IF(FUN_COM_testing_input.xlsx!A12&lt;&gt;"",FUN_COM_testing_input.xlsx!A12,"")</v>
      </c>
      <c r="AN37" t="str">
        <f t="shared" si="8"/>
        <v>=IF(RESILI_testing_input.xlsx!A12&lt;&gt;"",RESILI_testing_input.xlsx!A12,"")</v>
      </c>
      <c r="AO37" t="str">
        <f t="shared" si="8"/>
        <v>=IF(SEL_testing_input.xlsx!A12&lt;&gt;"",SEL_testing_input.xlsx!A12,"")</v>
      </c>
      <c r="AP37" t="str">
        <f t="shared" si="8"/>
        <v>=IF(SEV_testing_input.xlsx!A12&lt;&gt;"",SEV_testing_input.xlsx!A12,"")</v>
      </c>
      <c r="AQ37" t="str">
        <f t="shared" si="8"/>
        <v>=IF(ANHEDONIA_testing_input.xlsx!A12&lt;&gt;"",ANHEDONIA_testing_input.xlsx!A12,"")</v>
      </c>
      <c r="AR37" t="str">
        <f t="shared" si="8"/>
        <v>=IF(ANXIOUSNESS_testing_input.xlsx!A12&lt;&gt;"",ANXIOUSNESS_testing_input.xlsx!A12,"")</v>
      </c>
      <c r="AS37" t="str">
        <f t="shared" si="8"/>
        <v>=IF(ATTENTION_SEEKING_testing_input.xlsx!A12&lt;&gt;"",ATTENTION_SEEKING_testing_input.xlsx!A12,"")</v>
      </c>
      <c r="AT37" t="str">
        <f t="shared" si="8"/>
        <v>=IF(CALLOUSNESS_testing_input.xlsx!A12&lt;&gt;"",CALLOUSNESS_testing_input.xlsx!A12,"")</v>
      </c>
      <c r="AU37" t="str">
        <f t="shared" si="8"/>
        <v>=IF(DECEITFULNESS_testing_input.xlsx!A12&lt;&gt;"",DECEITFULNESS_testing_input.xlsx!A12,"")</v>
      </c>
      <c r="AV37" t="str">
        <f t="shared" si="8"/>
        <v>=IF(DEPRESSIVITY_testing_input.xlsx!A12&lt;&gt;"",DEPRESSIVITY_testing_input.xlsx!A12,"")</v>
      </c>
      <c r="AW37" t="str">
        <f t="shared" si="8"/>
        <v>=IF(DISTRACTIBILITY_testing_input.xlsx!A12&lt;&gt;"",DISTRACTIBILITY_testing_input.xlsx!A12,"")</v>
      </c>
      <c r="AX37" t="str">
        <f t="shared" si="8"/>
        <v>=IF(ECCENTRICITY_testing_input.xlsx!A12&lt;&gt;"",ECCENTRICITY_testing_input.xlsx!A12,"")</v>
      </c>
      <c r="AY37" t="str">
        <f t="shared" si="8"/>
        <v>=IF(EMOTIONAL_LABILITY_testing_input.xlsx!A12&lt;&gt;"",EMOTIONAL_LABILITY_testing_input.xlsx!A12,"")</v>
      </c>
      <c r="AZ37" t="str">
        <f t="shared" si="8"/>
        <v>=IF(GRANDIOSITY_testing_input.xlsx!A12&lt;&gt;"",GRANDIOSITY_testing_input.xlsx!A12,"")</v>
      </c>
      <c r="BA37" t="str">
        <f t="shared" si="8"/>
        <v>=IF(HOSTILITY_testing_input.xlsx!A12&lt;&gt;"",HOSTILITY_testing_input.xlsx!A12,"")</v>
      </c>
      <c r="BB37" t="str">
        <f t="shared" si="8"/>
        <v>=IF(IMPULSIVITY_testing_input.xlsx!A12&lt;&gt;"",IMPULSIVITY_testing_input.xlsx!A12,"")</v>
      </c>
      <c r="BC37" t="str">
        <f t="shared" si="8"/>
        <v>=IF(INTIMACY_AVOIDANCE_testing_input.xlsx!A12&lt;&gt;"",INTIMACY_AVOIDANCE_testing_input.xlsx!A12,"")</v>
      </c>
      <c r="BD37" t="str">
        <f t="shared" si="8"/>
        <v>=IF(IRRESPONSIBILITY_testing_input.xlsx!A12&lt;&gt;"",IRRESPONSIBILITY_testing_input.xlsx!A12,"")</v>
      </c>
      <c r="BE37" t="str">
        <f t="shared" si="8"/>
        <v>=IF(MANIPULATIVENESS_testing_input.xlsx!A12&lt;&gt;"",MANIPULATIVENESS_testing_input.xlsx!A12,"")</v>
      </c>
      <c r="BF37" t="str">
        <f t="shared" si="8"/>
        <v>=IF(PERCEPTUAL_DYSREGULATION_testing_input.xlsx!A12&lt;&gt;"",PERCEPTUAL_DYSREGULATION_testing_input.xlsx!A12,"")</v>
      </c>
      <c r="BG37" t="str">
        <f t="shared" si="8"/>
        <v>=IF(PERSEVERATION_testing_input.xlsx!A12&lt;&gt;"",PERSEVERATION_testing_input.xlsx!A12,"")</v>
      </c>
      <c r="BH37" t="str">
        <f t="shared" si="8"/>
        <v>=IF(RESTRICTED_AFFECTIVITY_testing_input.xlsx!A12&lt;&gt;"",RESTRICTED_AFFECTIVITY_testing_input.xlsx!A12,"")</v>
      </c>
      <c r="BI37" t="str">
        <f t="shared" si="8"/>
        <v>=IF(RIGID_PERFECTIONISM_testing_input.xlsx!A12&lt;&gt;"",RIGID_PERFECTIONISM_testing_input.xlsx!A12,"")</v>
      </c>
      <c r="BJ37" t="str">
        <f t="shared" si="8"/>
        <v>=IF(RISK_TAKING_testing_input.xlsx!A12&lt;&gt;"",RISK_TAKING_testing_input.xlsx!A12,"")</v>
      </c>
      <c r="BK37" t="str">
        <f t="shared" si="8"/>
        <v>=IF(SEPARATION_INSECURITY_testing_input.xlsx!A12&lt;&gt;"",SEPARATION_INSECURITY_testing_input.xlsx!A12,"")</v>
      </c>
      <c r="BL37" t="str">
        <f t="shared" si="8"/>
        <v>=IF(SUBMISSIVENESS_testing_input.xlsx!A12&lt;&gt;"",SUBMISSIVENESS_testing_input.xlsx!A12,"")</v>
      </c>
      <c r="BM37" t="str">
        <f t="shared" si="8"/>
        <v>=IF(SUSPICIOUSNESS_testing_input.xlsx!A12&lt;&gt;"",SUSPICIOUSNESS_testing_input.xlsx!A12,"")</v>
      </c>
      <c r="BN37" t="str">
        <f t="shared" si="8"/>
        <v>=IF(UNUSUAL_BELIEFS_testing_input.xlsx!A12&lt;&gt;"",UNUSUAL_BELIEFS_testing_input.xlsx!A12,"")</v>
      </c>
      <c r="BO37" t="str">
        <f t="shared" si="7"/>
        <v>=IF(WITHDRAWAL_testing_input.xlsx!A12&lt;&gt;"",WITHDRAWAL_testing_input.xlsx!A12,"")</v>
      </c>
      <c r="BP37" t="str">
        <f t="shared" si="7"/>
        <v>=IF(ACT_testing_input.xlsx!A12&lt;&gt;"",ACT_testing_input.xlsx!A12,"")</v>
      </c>
      <c r="BQ37" t="str">
        <f t="shared" si="7"/>
        <v>=IF(DSP_testing_input.xlsx!A12&lt;&gt;"",DSP_testing_input.xlsx!A12,"")</v>
      </c>
      <c r="BR37" t="str">
        <f t="shared" si="7"/>
        <v>=IF(PAG_testing_input.xlsx!A12&lt;&gt;"",PAG_testing_input.xlsx!A12,"")</v>
      </c>
      <c r="BS37" t="str">
        <f t="shared" si="7"/>
        <v>=IF(PRO_testing_input.xlsx!A12&lt;&gt;"",PRO_testing_input.xlsx!A12,"")</v>
      </c>
      <c r="BT37" t="str">
        <f t="shared" si="7"/>
        <v>=IF(SPL_testing_input.xlsx!A12&lt;&gt;"",SPL_testing_input.xlsx!A12,"")</v>
      </c>
      <c r="BU37" t="str">
        <f t="shared" si="7"/>
        <v>=IF(WDR_testing_input.xlsx!A12&lt;&gt;"",WDR_testing_input.xlsx!A12,"")</v>
      </c>
      <c r="BV37" t="str">
        <f t="shared" si="7"/>
        <v>=IF(CON_testing_input.xlsx!A12&lt;&gt;"",CON_testing_input.xlsx!A12,"")</v>
      </c>
      <c r="BW37" t="str">
        <f t="shared" si="7"/>
        <v>=IF(DSC_testing_input.xlsx!A12&lt;&gt;"",DSC_testing_input.xlsx!A12,"")</v>
      </c>
      <c r="BX37" t="str">
        <f t="shared" si="7"/>
        <v>=IF(FAN_testing_input.xlsx!A12&lt;&gt;"",FAN_testing_input.xlsx!A12,"")</v>
      </c>
      <c r="BY37" t="str">
        <f t="shared" si="7"/>
        <v>=IF(OMN_testing_input.xlsx!A12&lt;&gt;"",OMN_testing_input.xlsx!A12,"")</v>
      </c>
      <c r="BZ37" t="str">
        <f t="shared" si="7"/>
        <v>=IF(REP_testing_input.xlsx!A12&lt;&gt;"",REP_testing_input.xlsx!A12,"")</v>
      </c>
      <c r="CA37" t="str">
        <f t="shared" si="7"/>
        <v>=IF(SOM_testing_input.xlsx!A12&lt;&gt;"",SOM_testing_input.xlsx!A12,"")</v>
      </c>
      <c r="CB37" t="str">
        <f t="shared" si="7"/>
        <v>=IF(SUB_testing_input.xlsx!A12&lt;&gt;"",SUB_testing_input.xlsx!A12,"")</v>
      </c>
      <c r="CC37" t="str">
        <f t="shared" si="7"/>
        <v>=IF(UND_testing_input.xlsx!A12&lt;&gt;"",UND_testing_input.xlsx!A12,"")</v>
      </c>
      <c r="CD37" t="str">
        <f t="shared" si="7"/>
        <v>=IF(ALT_testing_input.xlsx!A12&lt;&gt;"",ALT_testing_input.xlsx!A12,"")</v>
      </c>
      <c r="CE37" t="str">
        <f t="shared" si="7"/>
        <v>=IF(HUM_testing_input.xlsx!A12&lt;&gt;"",HUM_testing_input.xlsx!A12,"")</v>
      </c>
      <c r="CF37" t="str">
        <f t="shared" si="7"/>
        <v>=IF(IDL_testing_input.xlsx!A12&lt;&gt;"",IDL_testing_input.xlsx!A12,"")</v>
      </c>
      <c r="CG37" t="str">
        <f t="shared" si="7"/>
        <v>=IF(RFM_testing_input.xlsx!A12&lt;&gt;"",RFM_testing_input.xlsx!A12,"")</v>
      </c>
      <c r="CH37" t="str">
        <f t="shared" si="7"/>
        <v>=IF(DN_testing_input.xlsx!A12&lt;&gt;"",DN_testing_input.xlsx!A12,"")</v>
      </c>
      <c r="CI37" t="str">
        <f t="shared" si="7"/>
        <v>=IF(INT_testing_input.xlsx!A12&lt;&gt;"",INT_testing_input.xlsx!A12,"")</v>
      </c>
      <c r="CJ37" t="str">
        <f t="shared" si="7"/>
        <v>=IF(SUP_testing_input.xlsx!A12&lt;&gt;"",SUP_testing_input.xlsx!A12,"")</v>
      </c>
      <c r="CK37" t="str">
        <f t="shared" si="7"/>
        <v>=IF(ANT_testing_input.xlsx!A12&lt;&gt;"",ANT_testing_input.xlsx!A12,"")</v>
      </c>
      <c r="CL37" t="str">
        <f t="shared" si="7"/>
        <v>=IF(ISO_testing_input.xlsx!A12&lt;&gt;"",ISO_testing_input.xlsx!A12,"")</v>
      </c>
    </row>
    <row r="38" spans="1:90">
      <c r="A38">
        <v>13</v>
      </c>
      <c r="B38" t="str">
        <f t="shared" si="0"/>
        <v>=IF(SUICIDE_testing_input.xlsx!A13&lt;&gt;"",SUICIDE_testing_input.xlsx!A13,"")</v>
      </c>
      <c r="C38" t="str">
        <f t="shared" si="8"/>
        <v>=IF(IQ_testing_input.xlsx!A13&lt;&gt;"",IQ_testing_input.xlsx!A13,"")</v>
      </c>
      <c r="D38" t="str">
        <f t="shared" si="8"/>
        <v>=IF(AMBIG_testing_input.xlsx!A13&lt;&gt;"",AMBIG_testing_input.xlsx!A13,"")</v>
      </c>
      <c r="E38" t="str">
        <f t="shared" si="8"/>
        <v>=IF(EGODYST_testing_input.xlsx!A13&lt;&gt;"",EGODYST_testing_input.xlsx!A13,"")</v>
      </c>
      <c r="F38" t="str">
        <f t="shared" si="8"/>
        <v>=IF(AUTISM_testing_input.xlsx!A13&lt;&gt;"",AUTISM_testing_input.xlsx!A13,"")</v>
      </c>
      <c r="G38" t="str">
        <f t="shared" si="8"/>
        <v>=IF(IDENTITY_testing_input.xlsx!A13&lt;&gt;"",IDENTITY_testing_input.xlsx!A13,"")</v>
      </c>
      <c r="H38" t="str">
        <f t="shared" si="8"/>
        <v>=IF(SELFDIR_testing_input.xlsx!A13&lt;&gt;"",SELFDIR_testing_input.xlsx!A13,"")</v>
      </c>
      <c r="I38" t="str">
        <f t="shared" si="8"/>
        <v>=IF(EMPATHY_testing_input.xlsx!A13&lt;&gt;"",EMPATHY_testing_input.xlsx!A13,"")</v>
      </c>
      <c r="J38" t="str">
        <f t="shared" si="8"/>
        <v>=IF(INTIMACY_testing_input.xlsx!A13&lt;&gt;"",INTIMACY_testing_input.xlsx!A13,"")</v>
      </c>
      <c r="K38" t="str">
        <f t="shared" si="8"/>
        <v>=IF(ACUTE_testing_input.xlsx!A13&lt;&gt;"",ACUTE_testing_input.xlsx!A13,"")</v>
      </c>
      <c r="L38" t="str">
        <f t="shared" si="8"/>
        <v>=IF(CHRONIC_testing_input.xlsx!A13&lt;&gt;"",CHRONIC_testing_input.xlsx!A13,"")</v>
      </c>
      <c r="M38" t="str">
        <f t="shared" si="8"/>
        <v>=IF(TRAUMA_PAST_testing_input.xlsx!A13&lt;&gt;"",TRAUMA_PAST_testing_input.xlsx!A13,"")</v>
      </c>
      <c r="N38" t="str">
        <f t="shared" si="8"/>
        <v>=IF(TRAUMA_PRESENT_testing_input.xlsx!A13&lt;&gt;"",TRAUMA_PRESENT_testing_input.xlsx!A13,"")</v>
      </c>
      <c r="O38" t="str">
        <f t="shared" si="8"/>
        <v>=IF(HOPE_testing_input.xlsx!A13&lt;&gt;"",HOPE_testing_input.xlsx!A13,"")</v>
      </c>
      <c r="P38" t="str">
        <f t="shared" si="8"/>
        <v>=IF(SELFAFFICACY_testing_input.xlsx!A13&lt;&gt;"",SELFAFFICACY_testing_input.xlsx!A13,"")</v>
      </c>
      <c r="Q38" t="str">
        <f t="shared" si="8"/>
        <v>=IF(SELFESTEEM_testing_input.xlsx!A13&lt;&gt;"",SELFESTEEM_testing_input.xlsx!A13,"")</v>
      </c>
      <c r="R38" t="str">
        <f t="shared" si="8"/>
        <v>=IF(WELLBEING_testing_input.xlsx!A13&lt;&gt;"",WELLBEING_testing_input.xlsx!A13,"")</v>
      </c>
      <c r="S38" t="str">
        <f t="shared" si="8"/>
        <v>=IF(HYPER_testing_input.xlsx!A13&lt;&gt;"",HYPER_testing_input.xlsx!A13,"")</v>
      </c>
      <c r="T38" t="str">
        <f t="shared" si="8"/>
        <v>=IF(AGGR_testing_input.xlsx!A13&lt;&gt;"",AGGR_testing_input.xlsx!A13,"")</v>
      </c>
      <c r="U38" t="str">
        <f t="shared" si="8"/>
        <v>=IF(COND_PR_testing_input.xlsx!A13&lt;&gt;"",COND_PR_testing_input.xlsx!A13,"")</v>
      </c>
      <c r="V38" t="str">
        <f t="shared" si="8"/>
        <v>=IF(ANXIE_testing_input.xlsx!A13&lt;&gt;"",ANXIE_testing_input.xlsx!A13,"")</v>
      </c>
      <c r="W38" t="str">
        <f t="shared" si="8"/>
        <v>=IF(DEPR_testing_input.xlsx!A13&lt;&gt;"",DEPR_testing_input.xlsx!A13,"")</v>
      </c>
      <c r="X38" t="str">
        <f t="shared" si="8"/>
        <v>=IF(SOMAT_testing_input.xlsx!A13&lt;&gt;"",SOMAT_testing_input.xlsx!A13,"")</v>
      </c>
      <c r="Y38" t="str">
        <f t="shared" si="8"/>
        <v>=IF(ATYPI_testing_input.xlsx!A13&lt;&gt;"",ATYPI_testing_input.xlsx!A13,"")</v>
      </c>
      <c r="Z38" t="str">
        <f t="shared" si="8"/>
        <v>=IF(WITHD_testing_input.xlsx!A13&lt;&gt;"",WITHD_testing_input.xlsx!A13,"")</v>
      </c>
      <c r="AA38" t="str">
        <f t="shared" si="8"/>
        <v>=IF(ATTE_PR_testing_input.xlsx!A13&lt;&gt;"",ATTE_PR_testing_input.xlsx!A13,"")</v>
      </c>
      <c r="AB38" t="str">
        <f t="shared" si="8"/>
        <v>=IF(ANG_CONT_testing_input.xlsx!A13&lt;&gt;"",ANG_CONT_testing_input.xlsx!A13,"")</v>
      </c>
      <c r="AC38" t="str">
        <f t="shared" si="8"/>
        <v>=IF(DEV_SOC_DIS_testing_input.xlsx!A13&lt;&gt;"",DEV_SOC_DIS_testing_input.xlsx!A13,"")</v>
      </c>
      <c r="AD38" t="str">
        <f t="shared" si="8"/>
        <v>=IF(BULLY_testing_input.xlsx!A13&lt;&gt;"",BULLY_testing_input.xlsx!A13,"")</v>
      </c>
      <c r="AE38" t="str">
        <f t="shared" si="8"/>
        <v>=IF(EMOT_SELF_C_testing_input.xlsx!A13&lt;&gt;"",EMOT_SELF_C_testing_input.xlsx!A13,"")</v>
      </c>
      <c r="AF38" t="str">
        <f t="shared" si="8"/>
        <v>=IF(EXE_FUN_testing_input.xlsx!A13&lt;&gt;"",EXE_FUN_testing_input.xlsx!A13,"")</v>
      </c>
      <c r="AG38" t="str">
        <f t="shared" si="8"/>
        <v>=IF(MANIA_testing_input.xlsx!A13&lt;&gt;"",MANIA_testing_input.xlsx!A13,"")</v>
      </c>
      <c r="AH38" t="str">
        <f t="shared" si="8"/>
        <v>=IF(NEG_EMOT_testing_input.xlsx!A13&lt;&gt;"",NEG_EMOT_testing_input.xlsx!A13,"")</v>
      </c>
      <c r="AI38" t="str">
        <f t="shared" si="8"/>
        <v>=IF(ADAPT_testing_input.xlsx!A13&lt;&gt;"",ADAPT_testing_input.xlsx!A13,"")</v>
      </c>
      <c r="AJ38" t="str">
        <f t="shared" si="8"/>
        <v>=IF(SOC_SK_testing_input.xlsx!A13&lt;&gt;"",SOC_SK_testing_input.xlsx!A13,"")</v>
      </c>
      <c r="AK38" t="str">
        <f t="shared" si="8"/>
        <v>=IF(LEAD_testing_input.xlsx!A13&lt;&gt;"",LEAD_testing_input.xlsx!A13,"")</v>
      </c>
      <c r="AL38" t="str">
        <f t="shared" si="8"/>
        <v>=IF(ACT_DAIL_testing_input.xlsx!A13&lt;&gt;"",ACT_DAIL_testing_input.xlsx!A13,"")</v>
      </c>
      <c r="AM38" t="str">
        <f t="shared" si="8"/>
        <v>=IF(FUN_COM_testing_input.xlsx!A13&lt;&gt;"",FUN_COM_testing_input.xlsx!A13,"")</v>
      </c>
      <c r="AN38" t="str">
        <f t="shared" si="8"/>
        <v>=IF(RESILI_testing_input.xlsx!A13&lt;&gt;"",RESILI_testing_input.xlsx!A13,"")</v>
      </c>
      <c r="AO38" t="str">
        <f t="shared" si="8"/>
        <v>=IF(SEL_testing_input.xlsx!A13&lt;&gt;"",SEL_testing_input.xlsx!A13,"")</v>
      </c>
      <c r="AP38" t="str">
        <f t="shared" si="8"/>
        <v>=IF(SEV_testing_input.xlsx!A13&lt;&gt;"",SEV_testing_input.xlsx!A13,"")</v>
      </c>
      <c r="AQ38" t="str">
        <f t="shared" si="8"/>
        <v>=IF(ANHEDONIA_testing_input.xlsx!A13&lt;&gt;"",ANHEDONIA_testing_input.xlsx!A13,"")</v>
      </c>
      <c r="AR38" t="str">
        <f t="shared" si="8"/>
        <v>=IF(ANXIOUSNESS_testing_input.xlsx!A13&lt;&gt;"",ANXIOUSNESS_testing_input.xlsx!A13,"")</v>
      </c>
      <c r="AS38" t="str">
        <f t="shared" si="8"/>
        <v>=IF(ATTENTION_SEEKING_testing_input.xlsx!A13&lt;&gt;"",ATTENTION_SEEKING_testing_input.xlsx!A13,"")</v>
      </c>
      <c r="AT38" t="str">
        <f t="shared" si="8"/>
        <v>=IF(CALLOUSNESS_testing_input.xlsx!A13&lt;&gt;"",CALLOUSNESS_testing_input.xlsx!A13,"")</v>
      </c>
      <c r="AU38" t="str">
        <f t="shared" si="8"/>
        <v>=IF(DECEITFULNESS_testing_input.xlsx!A13&lt;&gt;"",DECEITFULNESS_testing_input.xlsx!A13,"")</v>
      </c>
      <c r="AV38" t="str">
        <f t="shared" si="8"/>
        <v>=IF(DEPRESSIVITY_testing_input.xlsx!A13&lt;&gt;"",DEPRESSIVITY_testing_input.xlsx!A13,"")</v>
      </c>
      <c r="AW38" t="str">
        <f t="shared" si="8"/>
        <v>=IF(DISTRACTIBILITY_testing_input.xlsx!A13&lt;&gt;"",DISTRACTIBILITY_testing_input.xlsx!A13,"")</v>
      </c>
      <c r="AX38" t="str">
        <f t="shared" si="8"/>
        <v>=IF(ECCENTRICITY_testing_input.xlsx!A13&lt;&gt;"",ECCENTRICITY_testing_input.xlsx!A13,"")</v>
      </c>
      <c r="AY38" t="str">
        <f t="shared" si="8"/>
        <v>=IF(EMOTIONAL_LABILITY_testing_input.xlsx!A13&lt;&gt;"",EMOTIONAL_LABILITY_testing_input.xlsx!A13,"")</v>
      </c>
      <c r="AZ38" t="str">
        <f t="shared" si="8"/>
        <v>=IF(GRANDIOSITY_testing_input.xlsx!A13&lt;&gt;"",GRANDIOSITY_testing_input.xlsx!A13,"")</v>
      </c>
      <c r="BA38" t="str">
        <f t="shared" si="8"/>
        <v>=IF(HOSTILITY_testing_input.xlsx!A13&lt;&gt;"",HOSTILITY_testing_input.xlsx!A13,"")</v>
      </c>
      <c r="BB38" t="str">
        <f t="shared" si="8"/>
        <v>=IF(IMPULSIVITY_testing_input.xlsx!A13&lt;&gt;"",IMPULSIVITY_testing_input.xlsx!A13,"")</v>
      </c>
      <c r="BC38" t="str">
        <f t="shared" si="8"/>
        <v>=IF(INTIMACY_AVOIDANCE_testing_input.xlsx!A13&lt;&gt;"",INTIMACY_AVOIDANCE_testing_input.xlsx!A13,"")</v>
      </c>
      <c r="BD38" t="str">
        <f t="shared" si="8"/>
        <v>=IF(IRRESPONSIBILITY_testing_input.xlsx!A13&lt;&gt;"",IRRESPONSIBILITY_testing_input.xlsx!A13,"")</v>
      </c>
      <c r="BE38" t="str">
        <f t="shared" si="8"/>
        <v>=IF(MANIPULATIVENESS_testing_input.xlsx!A13&lt;&gt;"",MANIPULATIVENESS_testing_input.xlsx!A13,"")</v>
      </c>
      <c r="BF38" t="str">
        <f t="shared" si="8"/>
        <v>=IF(PERCEPTUAL_DYSREGULATION_testing_input.xlsx!A13&lt;&gt;"",PERCEPTUAL_DYSREGULATION_testing_input.xlsx!A13,"")</v>
      </c>
      <c r="BG38" t="str">
        <f t="shared" si="8"/>
        <v>=IF(PERSEVERATION_testing_input.xlsx!A13&lt;&gt;"",PERSEVERATION_testing_input.xlsx!A13,"")</v>
      </c>
      <c r="BH38" t="str">
        <f t="shared" si="8"/>
        <v>=IF(RESTRICTED_AFFECTIVITY_testing_input.xlsx!A13&lt;&gt;"",RESTRICTED_AFFECTIVITY_testing_input.xlsx!A13,"")</v>
      </c>
      <c r="BI38" t="str">
        <f t="shared" si="8"/>
        <v>=IF(RIGID_PERFECTIONISM_testing_input.xlsx!A13&lt;&gt;"",RIGID_PERFECTIONISM_testing_input.xlsx!A13,"")</v>
      </c>
      <c r="BJ38" t="str">
        <f t="shared" si="8"/>
        <v>=IF(RISK_TAKING_testing_input.xlsx!A13&lt;&gt;"",RISK_TAKING_testing_input.xlsx!A13,"")</v>
      </c>
      <c r="BK38" t="str">
        <f t="shared" si="8"/>
        <v>=IF(SEPARATION_INSECURITY_testing_input.xlsx!A13&lt;&gt;"",SEPARATION_INSECURITY_testing_input.xlsx!A13,"")</v>
      </c>
      <c r="BL38" t="str">
        <f t="shared" si="8"/>
        <v>=IF(SUBMISSIVENESS_testing_input.xlsx!A13&lt;&gt;"",SUBMISSIVENESS_testing_input.xlsx!A13,"")</v>
      </c>
      <c r="BM38" t="str">
        <f t="shared" si="8"/>
        <v>=IF(SUSPICIOUSNESS_testing_input.xlsx!A13&lt;&gt;"",SUSPICIOUSNESS_testing_input.xlsx!A13,"")</v>
      </c>
      <c r="BN38" t="str">
        <f t="shared" si="8"/>
        <v>=IF(UNUSUAL_BELIEFS_testing_input.xlsx!A13&lt;&gt;"",UNUSUAL_BELIEFS_testing_input.xlsx!A13,"")</v>
      </c>
      <c r="BO38" t="str">
        <f t="shared" si="7"/>
        <v>=IF(WITHDRAWAL_testing_input.xlsx!A13&lt;&gt;"",WITHDRAWAL_testing_input.xlsx!A13,"")</v>
      </c>
      <c r="BP38" t="str">
        <f t="shared" si="7"/>
        <v>=IF(ACT_testing_input.xlsx!A13&lt;&gt;"",ACT_testing_input.xlsx!A13,"")</v>
      </c>
      <c r="BQ38" t="str">
        <f t="shared" si="7"/>
        <v>=IF(DSP_testing_input.xlsx!A13&lt;&gt;"",DSP_testing_input.xlsx!A13,"")</v>
      </c>
      <c r="BR38" t="str">
        <f t="shared" si="7"/>
        <v>=IF(PAG_testing_input.xlsx!A13&lt;&gt;"",PAG_testing_input.xlsx!A13,"")</v>
      </c>
      <c r="BS38" t="str">
        <f t="shared" si="7"/>
        <v>=IF(PRO_testing_input.xlsx!A13&lt;&gt;"",PRO_testing_input.xlsx!A13,"")</v>
      </c>
      <c r="BT38" t="str">
        <f t="shared" si="7"/>
        <v>=IF(SPL_testing_input.xlsx!A13&lt;&gt;"",SPL_testing_input.xlsx!A13,"")</v>
      </c>
      <c r="BU38" t="str">
        <f t="shared" si="7"/>
        <v>=IF(WDR_testing_input.xlsx!A13&lt;&gt;"",WDR_testing_input.xlsx!A13,"")</v>
      </c>
      <c r="BV38" t="str">
        <f t="shared" si="7"/>
        <v>=IF(CON_testing_input.xlsx!A13&lt;&gt;"",CON_testing_input.xlsx!A13,"")</v>
      </c>
      <c r="BW38" t="str">
        <f t="shared" si="7"/>
        <v>=IF(DSC_testing_input.xlsx!A13&lt;&gt;"",DSC_testing_input.xlsx!A13,"")</v>
      </c>
      <c r="BX38" t="str">
        <f t="shared" si="7"/>
        <v>=IF(FAN_testing_input.xlsx!A13&lt;&gt;"",FAN_testing_input.xlsx!A13,"")</v>
      </c>
      <c r="BY38" t="str">
        <f t="shared" si="7"/>
        <v>=IF(OMN_testing_input.xlsx!A13&lt;&gt;"",OMN_testing_input.xlsx!A13,"")</v>
      </c>
      <c r="BZ38" t="str">
        <f t="shared" si="7"/>
        <v>=IF(REP_testing_input.xlsx!A13&lt;&gt;"",REP_testing_input.xlsx!A13,"")</v>
      </c>
      <c r="CA38" t="str">
        <f t="shared" si="7"/>
        <v>=IF(SOM_testing_input.xlsx!A13&lt;&gt;"",SOM_testing_input.xlsx!A13,"")</v>
      </c>
      <c r="CB38" t="str">
        <f t="shared" si="7"/>
        <v>=IF(SUB_testing_input.xlsx!A13&lt;&gt;"",SUB_testing_input.xlsx!A13,"")</v>
      </c>
      <c r="CC38" t="str">
        <f t="shared" si="7"/>
        <v>=IF(UND_testing_input.xlsx!A13&lt;&gt;"",UND_testing_input.xlsx!A13,"")</v>
      </c>
      <c r="CD38" t="str">
        <f t="shared" si="7"/>
        <v>=IF(ALT_testing_input.xlsx!A13&lt;&gt;"",ALT_testing_input.xlsx!A13,"")</v>
      </c>
      <c r="CE38" t="str">
        <f t="shared" si="7"/>
        <v>=IF(HUM_testing_input.xlsx!A13&lt;&gt;"",HUM_testing_input.xlsx!A13,"")</v>
      </c>
      <c r="CF38" t="str">
        <f t="shared" si="7"/>
        <v>=IF(IDL_testing_input.xlsx!A13&lt;&gt;"",IDL_testing_input.xlsx!A13,"")</v>
      </c>
      <c r="CG38" t="str">
        <f t="shared" si="7"/>
        <v>=IF(RFM_testing_input.xlsx!A13&lt;&gt;"",RFM_testing_input.xlsx!A13,"")</v>
      </c>
      <c r="CH38" t="str">
        <f t="shared" si="7"/>
        <v>=IF(DN_testing_input.xlsx!A13&lt;&gt;"",DN_testing_input.xlsx!A13,"")</v>
      </c>
      <c r="CI38" t="str">
        <f t="shared" si="7"/>
        <v>=IF(INT_testing_input.xlsx!A13&lt;&gt;"",INT_testing_input.xlsx!A13,"")</v>
      </c>
      <c r="CJ38" t="str">
        <f t="shared" si="7"/>
        <v>=IF(SUP_testing_input.xlsx!A13&lt;&gt;"",SUP_testing_input.xlsx!A13,"")</v>
      </c>
      <c r="CK38" t="str">
        <f t="shared" si="7"/>
        <v>=IF(ANT_testing_input.xlsx!A13&lt;&gt;"",ANT_testing_input.xlsx!A13,"")</v>
      </c>
      <c r="CL38" t="str">
        <f t="shared" si="7"/>
        <v>=IF(ISO_testing_input.xlsx!A13&lt;&gt;"",ISO_testing_input.xlsx!A13,"")</v>
      </c>
    </row>
    <row r="39" spans="1:90">
      <c r="A39">
        <v>14</v>
      </c>
      <c r="B39" t="str">
        <f t="shared" si="0"/>
        <v>=IF(SUICIDE_testing_input.xlsx!A14&lt;&gt;"",SUICIDE_testing_input.xlsx!A14,"")</v>
      </c>
      <c r="C39" t="str">
        <f t="shared" si="8"/>
        <v>=IF(IQ_testing_input.xlsx!A14&lt;&gt;"",IQ_testing_input.xlsx!A14,"")</v>
      </c>
      <c r="D39" t="str">
        <f t="shared" si="8"/>
        <v>=IF(AMBIG_testing_input.xlsx!A14&lt;&gt;"",AMBIG_testing_input.xlsx!A14,"")</v>
      </c>
      <c r="E39" t="str">
        <f t="shared" si="8"/>
        <v>=IF(EGODYST_testing_input.xlsx!A14&lt;&gt;"",EGODYST_testing_input.xlsx!A14,"")</v>
      </c>
      <c r="F39" t="str">
        <f t="shared" si="8"/>
        <v>=IF(AUTISM_testing_input.xlsx!A14&lt;&gt;"",AUTISM_testing_input.xlsx!A14,"")</v>
      </c>
      <c r="G39" t="str">
        <f t="shared" si="8"/>
        <v>=IF(IDENTITY_testing_input.xlsx!A14&lt;&gt;"",IDENTITY_testing_input.xlsx!A14,"")</v>
      </c>
      <c r="H39" t="str">
        <f t="shared" si="8"/>
        <v>=IF(SELFDIR_testing_input.xlsx!A14&lt;&gt;"",SELFDIR_testing_input.xlsx!A14,"")</v>
      </c>
      <c r="I39" t="str">
        <f t="shared" si="8"/>
        <v>=IF(EMPATHY_testing_input.xlsx!A14&lt;&gt;"",EMPATHY_testing_input.xlsx!A14,"")</v>
      </c>
      <c r="J39" t="str">
        <f t="shared" si="8"/>
        <v>=IF(INTIMACY_testing_input.xlsx!A14&lt;&gt;"",INTIMACY_testing_input.xlsx!A14,"")</v>
      </c>
      <c r="K39" t="str">
        <f t="shared" si="8"/>
        <v>=IF(ACUTE_testing_input.xlsx!A14&lt;&gt;"",ACUTE_testing_input.xlsx!A14,"")</v>
      </c>
      <c r="L39" t="str">
        <f t="shared" si="8"/>
        <v>=IF(CHRONIC_testing_input.xlsx!A14&lt;&gt;"",CHRONIC_testing_input.xlsx!A14,"")</v>
      </c>
      <c r="M39" t="str">
        <f t="shared" si="8"/>
        <v>=IF(TRAUMA_PAST_testing_input.xlsx!A14&lt;&gt;"",TRAUMA_PAST_testing_input.xlsx!A14,"")</v>
      </c>
      <c r="N39" t="str">
        <f t="shared" si="8"/>
        <v>=IF(TRAUMA_PRESENT_testing_input.xlsx!A14&lt;&gt;"",TRAUMA_PRESENT_testing_input.xlsx!A14,"")</v>
      </c>
      <c r="O39" t="str">
        <f t="shared" si="8"/>
        <v>=IF(HOPE_testing_input.xlsx!A14&lt;&gt;"",HOPE_testing_input.xlsx!A14,"")</v>
      </c>
      <c r="P39" t="str">
        <f t="shared" si="8"/>
        <v>=IF(SELFAFFICACY_testing_input.xlsx!A14&lt;&gt;"",SELFAFFICACY_testing_input.xlsx!A14,"")</v>
      </c>
      <c r="Q39" t="str">
        <f t="shared" si="8"/>
        <v>=IF(SELFESTEEM_testing_input.xlsx!A14&lt;&gt;"",SELFESTEEM_testing_input.xlsx!A14,"")</v>
      </c>
      <c r="R39" t="str">
        <f t="shared" si="8"/>
        <v>=IF(WELLBEING_testing_input.xlsx!A14&lt;&gt;"",WELLBEING_testing_input.xlsx!A14,"")</v>
      </c>
      <c r="S39" t="str">
        <f t="shared" si="8"/>
        <v>=IF(HYPER_testing_input.xlsx!A14&lt;&gt;"",HYPER_testing_input.xlsx!A14,"")</v>
      </c>
      <c r="T39" t="str">
        <f t="shared" si="8"/>
        <v>=IF(AGGR_testing_input.xlsx!A14&lt;&gt;"",AGGR_testing_input.xlsx!A14,"")</v>
      </c>
      <c r="U39" t="str">
        <f t="shared" si="8"/>
        <v>=IF(COND_PR_testing_input.xlsx!A14&lt;&gt;"",COND_PR_testing_input.xlsx!A14,"")</v>
      </c>
      <c r="V39" t="str">
        <f t="shared" si="8"/>
        <v>=IF(ANXIE_testing_input.xlsx!A14&lt;&gt;"",ANXIE_testing_input.xlsx!A14,"")</v>
      </c>
      <c r="W39" t="str">
        <f t="shared" si="8"/>
        <v>=IF(DEPR_testing_input.xlsx!A14&lt;&gt;"",DEPR_testing_input.xlsx!A14,"")</v>
      </c>
      <c r="X39" t="str">
        <f t="shared" si="8"/>
        <v>=IF(SOMAT_testing_input.xlsx!A14&lt;&gt;"",SOMAT_testing_input.xlsx!A14,"")</v>
      </c>
      <c r="Y39" t="str">
        <f t="shared" si="8"/>
        <v>=IF(ATYPI_testing_input.xlsx!A14&lt;&gt;"",ATYPI_testing_input.xlsx!A14,"")</v>
      </c>
      <c r="Z39" t="str">
        <f t="shared" si="8"/>
        <v>=IF(WITHD_testing_input.xlsx!A14&lt;&gt;"",WITHD_testing_input.xlsx!A14,"")</v>
      </c>
      <c r="AA39" t="str">
        <f t="shared" si="8"/>
        <v>=IF(ATTE_PR_testing_input.xlsx!A14&lt;&gt;"",ATTE_PR_testing_input.xlsx!A14,"")</v>
      </c>
      <c r="AB39" t="str">
        <f t="shared" si="8"/>
        <v>=IF(ANG_CONT_testing_input.xlsx!A14&lt;&gt;"",ANG_CONT_testing_input.xlsx!A14,"")</v>
      </c>
      <c r="AC39" t="str">
        <f t="shared" si="8"/>
        <v>=IF(DEV_SOC_DIS_testing_input.xlsx!A14&lt;&gt;"",DEV_SOC_DIS_testing_input.xlsx!A14,"")</v>
      </c>
      <c r="AD39" t="str">
        <f t="shared" si="8"/>
        <v>=IF(BULLY_testing_input.xlsx!A14&lt;&gt;"",BULLY_testing_input.xlsx!A14,"")</v>
      </c>
      <c r="AE39" t="str">
        <f t="shared" si="8"/>
        <v>=IF(EMOT_SELF_C_testing_input.xlsx!A14&lt;&gt;"",EMOT_SELF_C_testing_input.xlsx!A14,"")</v>
      </c>
      <c r="AF39" t="str">
        <f t="shared" si="8"/>
        <v>=IF(EXE_FUN_testing_input.xlsx!A14&lt;&gt;"",EXE_FUN_testing_input.xlsx!A14,"")</v>
      </c>
      <c r="AG39" t="str">
        <f t="shared" si="8"/>
        <v>=IF(MANIA_testing_input.xlsx!A14&lt;&gt;"",MANIA_testing_input.xlsx!A14,"")</v>
      </c>
      <c r="AH39" t="str">
        <f t="shared" si="8"/>
        <v>=IF(NEG_EMOT_testing_input.xlsx!A14&lt;&gt;"",NEG_EMOT_testing_input.xlsx!A14,"")</v>
      </c>
      <c r="AI39" t="str">
        <f t="shared" si="8"/>
        <v>=IF(ADAPT_testing_input.xlsx!A14&lt;&gt;"",ADAPT_testing_input.xlsx!A14,"")</v>
      </c>
      <c r="AJ39" t="str">
        <f t="shared" si="8"/>
        <v>=IF(SOC_SK_testing_input.xlsx!A14&lt;&gt;"",SOC_SK_testing_input.xlsx!A14,"")</v>
      </c>
      <c r="AK39" t="str">
        <f t="shared" si="8"/>
        <v>=IF(LEAD_testing_input.xlsx!A14&lt;&gt;"",LEAD_testing_input.xlsx!A14,"")</v>
      </c>
      <c r="AL39" t="str">
        <f t="shared" si="8"/>
        <v>=IF(ACT_DAIL_testing_input.xlsx!A14&lt;&gt;"",ACT_DAIL_testing_input.xlsx!A14,"")</v>
      </c>
      <c r="AM39" t="str">
        <f t="shared" si="8"/>
        <v>=IF(FUN_COM_testing_input.xlsx!A14&lt;&gt;"",FUN_COM_testing_input.xlsx!A14,"")</v>
      </c>
      <c r="AN39" t="str">
        <f t="shared" si="8"/>
        <v>=IF(RESILI_testing_input.xlsx!A14&lt;&gt;"",RESILI_testing_input.xlsx!A14,"")</v>
      </c>
      <c r="AO39" t="str">
        <f t="shared" si="8"/>
        <v>=IF(SEL_testing_input.xlsx!A14&lt;&gt;"",SEL_testing_input.xlsx!A14,"")</v>
      </c>
      <c r="AP39" t="str">
        <f t="shared" si="8"/>
        <v>=IF(SEV_testing_input.xlsx!A14&lt;&gt;"",SEV_testing_input.xlsx!A14,"")</v>
      </c>
      <c r="AQ39" t="str">
        <f t="shared" si="8"/>
        <v>=IF(ANHEDONIA_testing_input.xlsx!A14&lt;&gt;"",ANHEDONIA_testing_input.xlsx!A14,"")</v>
      </c>
      <c r="AR39" t="str">
        <f t="shared" si="8"/>
        <v>=IF(ANXIOUSNESS_testing_input.xlsx!A14&lt;&gt;"",ANXIOUSNESS_testing_input.xlsx!A14,"")</v>
      </c>
      <c r="AS39" t="str">
        <f t="shared" si="8"/>
        <v>=IF(ATTENTION_SEEKING_testing_input.xlsx!A14&lt;&gt;"",ATTENTION_SEEKING_testing_input.xlsx!A14,"")</v>
      </c>
      <c r="AT39" t="str">
        <f t="shared" si="8"/>
        <v>=IF(CALLOUSNESS_testing_input.xlsx!A14&lt;&gt;"",CALLOUSNESS_testing_input.xlsx!A14,"")</v>
      </c>
      <c r="AU39" t="str">
        <f t="shared" si="8"/>
        <v>=IF(DECEITFULNESS_testing_input.xlsx!A14&lt;&gt;"",DECEITFULNESS_testing_input.xlsx!A14,"")</v>
      </c>
      <c r="AV39" t="str">
        <f t="shared" si="8"/>
        <v>=IF(DEPRESSIVITY_testing_input.xlsx!A14&lt;&gt;"",DEPRESSIVITY_testing_input.xlsx!A14,"")</v>
      </c>
      <c r="AW39" t="str">
        <f t="shared" si="8"/>
        <v>=IF(DISTRACTIBILITY_testing_input.xlsx!A14&lt;&gt;"",DISTRACTIBILITY_testing_input.xlsx!A14,"")</v>
      </c>
      <c r="AX39" t="str">
        <f t="shared" si="8"/>
        <v>=IF(ECCENTRICITY_testing_input.xlsx!A14&lt;&gt;"",ECCENTRICITY_testing_input.xlsx!A14,"")</v>
      </c>
      <c r="AY39" t="str">
        <f t="shared" si="8"/>
        <v>=IF(EMOTIONAL_LABILITY_testing_input.xlsx!A14&lt;&gt;"",EMOTIONAL_LABILITY_testing_input.xlsx!A14,"")</v>
      </c>
      <c r="AZ39" t="str">
        <f t="shared" si="8"/>
        <v>=IF(GRANDIOSITY_testing_input.xlsx!A14&lt;&gt;"",GRANDIOSITY_testing_input.xlsx!A14,"")</v>
      </c>
      <c r="BA39" t="str">
        <f t="shared" si="8"/>
        <v>=IF(HOSTILITY_testing_input.xlsx!A14&lt;&gt;"",HOSTILITY_testing_input.xlsx!A14,"")</v>
      </c>
      <c r="BB39" t="str">
        <f t="shared" si="8"/>
        <v>=IF(IMPULSIVITY_testing_input.xlsx!A14&lt;&gt;"",IMPULSIVITY_testing_input.xlsx!A14,"")</v>
      </c>
      <c r="BC39" t="str">
        <f t="shared" si="8"/>
        <v>=IF(INTIMACY_AVOIDANCE_testing_input.xlsx!A14&lt;&gt;"",INTIMACY_AVOIDANCE_testing_input.xlsx!A14,"")</v>
      </c>
      <c r="BD39" t="str">
        <f t="shared" si="8"/>
        <v>=IF(IRRESPONSIBILITY_testing_input.xlsx!A14&lt;&gt;"",IRRESPONSIBILITY_testing_input.xlsx!A14,"")</v>
      </c>
      <c r="BE39" t="str">
        <f t="shared" si="8"/>
        <v>=IF(MANIPULATIVENESS_testing_input.xlsx!A14&lt;&gt;"",MANIPULATIVENESS_testing_input.xlsx!A14,"")</v>
      </c>
      <c r="BF39" t="str">
        <f t="shared" si="8"/>
        <v>=IF(PERCEPTUAL_DYSREGULATION_testing_input.xlsx!A14&lt;&gt;"",PERCEPTUAL_DYSREGULATION_testing_input.xlsx!A14,"")</v>
      </c>
      <c r="BG39" t="str">
        <f t="shared" si="8"/>
        <v>=IF(PERSEVERATION_testing_input.xlsx!A14&lt;&gt;"",PERSEVERATION_testing_input.xlsx!A14,"")</v>
      </c>
      <c r="BH39" t="str">
        <f t="shared" si="8"/>
        <v>=IF(RESTRICTED_AFFECTIVITY_testing_input.xlsx!A14&lt;&gt;"",RESTRICTED_AFFECTIVITY_testing_input.xlsx!A14,"")</v>
      </c>
      <c r="BI39" t="str">
        <f t="shared" si="8"/>
        <v>=IF(RIGID_PERFECTIONISM_testing_input.xlsx!A14&lt;&gt;"",RIGID_PERFECTIONISM_testing_input.xlsx!A14,"")</v>
      </c>
      <c r="BJ39" t="str">
        <f t="shared" si="8"/>
        <v>=IF(RISK_TAKING_testing_input.xlsx!A14&lt;&gt;"",RISK_TAKING_testing_input.xlsx!A14,"")</v>
      </c>
      <c r="BK39" t="str">
        <f t="shared" si="8"/>
        <v>=IF(SEPARATION_INSECURITY_testing_input.xlsx!A14&lt;&gt;"",SEPARATION_INSECURITY_testing_input.xlsx!A14,"")</v>
      </c>
      <c r="BL39" t="str">
        <f t="shared" si="8"/>
        <v>=IF(SUBMISSIVENESS_testing_input.xlsx!A14&lt;&gt;"",SUBMISSIVENESS_testing_input.xlsx!A14,"")</v>
      </c>
      <c r="BM39" t="str">
        <f t="shared" si="8"/>
        <v>=IF(SUSPICIOUSNESS_testing_input.xlsx!A14&lt;&gt;"",SUSPICIOUSNESS_testing_input.xlsx!A14,"")</v>
      </c>
      <c r="BN39" t="str">
        <f t="shared" si="8"/>
        <v>=IF(UNUSUAL_BELIEFS_testing_input.xlsx!A14&lt;&gt;"",UNUSUAL_BELIEFS_testing_input.xlsx!A14,"")</v>
      </c>
      <c r="BO39" t="str">
        <f t="shared" si="7"/>
        <v>=IF(WITHDRAWAL_testing_input.xlsx!A14&lt;&gt;"",WITHDRAWAL_testing_input.xlsx!A14,"")</v>
      </c>
      <c r="BP39" t="str">
        <f t="shared" si="7"/>
        <v>=IF(ACT_testing_input.xlsx!A14&lt;&gt;"",ACT_testing_input.xlsx!A14,"")</v>
      </c>
      <c r="BQ39" t="str">
        <f t="shared" si="7"/>
        <v>=IF(DSP_testing_input.xlsx!A14&lt;&gt;"",DSP_testing_input.xlsx!A14,"")</v>
      </c>
      <c r="BR39" t="str">
        <f t="shared" si="7"/>
        <v>=IF(PAG_testing_input.xlsx!A14&lt;&gt;"",PAG_testing_input.xlsx!A14,"")</v>
      </c>
      <c r="BS39" t="str">
        <f t="shared" si="7"/>
        <v>=IF(PRO_testing_input.xlsx!A14&lt;&gt;"",PRO_testing_input.xlsx!A14,"")</v>
      </c>
      <c r="BT39" t="str">
        <f t="shared" si="7"/>
        <v>=IF(SPL_testing_input.xlsx!A14&lt;&gt;"",SPL_testing_input.xlsx!A14,"")</v>
      </c>
      <c r="BU39" t="str">
        <f t="shared" si="7"/>
        <v>=IF(WDR_testing_input.xlsx!A14&lt;&gt;"",WDR_testing_input.xlsx!A14,"")</v>
      </c>
      <c r="BV39" t="str">
        <f t="shared" si="7"/>
        <v>=IF(CON_testing_input.xlsx!A14&lt;&gt;"",CON_testing_input.xlsx!A14,"")</v>
      </c>
      <c r="BW39" t="str">
        <f t="shared" si="7"/>
        <v>=IF(DSC_testing_input.xlsx!A14&lt;&gt;"",DSC_testing_input.xlsx!A14,"")</v>
      </c>
      <c r="BX39" t="str">
        <f t="shared" si="7"/>
        <v>=IF(FAN_testing_input.xlsx!A14&lt;&gt;"",FAN_testing_input.xlsx!A14,"")</v>
      </c>
      <c r="BY39" t="str">
        <f t="shared" si="7"/>
        <v>=IF(OMN_testing_input.xlsx!A14&lt;&gt;"",OMN_testing_input.xlsx!A14,"")</v>
      </c>
      <c r="BZ39" t="str">
        <f t="shared" si="7"/>
        <v>=IF(REP_testing_input.xlsx!A14&lt;&gt;"",REP_testing_input.xlsx!A14,"")</v>
      </c>
      <c r="CA39" t="str">
        <f t="shared" si="7"/>
        <v>=IF(SOM_testing_input.xlsx!A14&lt;&gt;"",SOM_testing_input.xlsx!A14,"")</v>
      </c>
      <c r="CB39" t="str">
        <f t="shared" si="7"/>
        <v>=IF(SUB_testing_input.xlsx!A14&lt;&gt;"",SUB_testing_input.xlsx!A14,"")</v>
      </c>
      <c r="CC39" t="str">
        <f t="shared" si="7"/>
        <v>=IF(UND_testing_input.xlsx!A14&lt;&gt;"",UND_testing_input.xlsx!A14,"")</v>
      </c>
      <c r="CD39" t="str">
        <f t="shared" si="7"/>
        <v>=IF(ALT_testing_input.xlsx!A14&lt;&gt;"",ALT_testing_input.xlsx!A14,"")</v>
      </c>
      <c r="CE39" t="str">
        <f t="shared" si="7"/>
        <v>=IF(HUM_testing_input.xlsx!A14&lt;&gt;"",HUM_testing_input.xlsx!A14,"")</v>
      </c>
      <c r="CF39" t="str">
        <f t="shared" si="7"/>
        <v>=IF(IDL_testing_input.xlsx!A14&lt;&gt;"",IDL_testing_input.xlsx!A14,"")</v>
      </c>
      <c r="CG39" t="str">
        <f t="shared" si="7"/>
        <v>=IF(RFM_testing_input.xlsx!A14&lt;&gt;"",RFM_testing_input.xlsx!A14,"")</v>
      </c>
      <c r="CH39" t="str">
        <f t="shared" si="7"/>
        <v>=IF(DN_testing_input.xlsx!A14&lt;&gt;"",DN_testing_input.xlsx!A14,"")</v>
      </c>
      <c r="CI39" t="str">
        <f t="shared" si="7"/>
        <v>=IF(INT_testing_input.xlsx!A14&lt;&gt;"",INT_testing_input.xlsx!A14,"")</v>
      </c>
      <c r="CJ39" t="str">
        <f t="shared" si="7"/>
        <v>=IF(SUP_testing_input.xlsx!A14&lt;&gt;"",SUP_testing_input.xlsx!A14,"")</v>
      </c>
      <c r="CK39" t="str">
        <f t="shared" si="7"/>
        <v>=IF(ANT_testing_input.xlsx!A14&lt;&gt;"",ANT_testing_input.xlsx!A14,"")</v>
      </c>
      <c r="CL39" t="str">
        <f t="shared" si="7"/>
        <v>=IF(ISO_testing_input.xlsx!A14&lt;&gt;"",ISO_testing_input.xlsx!A14,"")</v>
      </c>
    </row>
    <row r="40" spans="1:90">
      <c r="A40">
        <v>15</v>
      </c>
      <c r="B40" t="str">
        <f t="shared" si="0"/>
        <v>=IF(SUICIDE_testing_input.xlsx!A15&lt;&gt;"",SUICIDE_testing_input.xlsx!A15,"")</v>
      </c>
      <c r="C40" t="str">
        <f t="shared" si="8"/>
        <v>=IF(IQ_testing_input.xlsx!A15&lt;&gt;"",IQ_testing_input.xlsx!A15,"")</v>
      </c>
      <c r="D40" t="str">
        <f t="shared" si="8"/>
        <v>=IF(AMBIG_testing_input.xlsx!A15&lt;&gt;"",AMBIG_testing_input.xlsx!A15,"")</v>
      </c>
      <c r="E40" t="str">
        <f t="shared" si="8"/>
        <v>=IF(EGODYST_testing_input.xlsx!A15&lt;&gt;"",EGODYST_testing_input.xlsx!A15,"")</v>
      </c>
      <c r="F40" t="str">
        <f t="shared" si="8"/>
        <v>=IF(AUTISM_testing_input.xlsx!A15&lt;&gt;"",AUTISM_testing_input.xlsx!A15,"")</v>
      </c>
      <c r="G40" t="str">
        <f t="shared" si="8"/>
        <v>=IF(IDENTITY_testing_input.xlsx!A15&lt;&gt;"",IDENTITY_testing_input.xlsx!A15,"")</v>
      </c>
      <c r="H40" t="str">
        <f t="shared" si="8"/>
        <v>=IF(SELFDIR_testing_input.xlsx!A15&lt;&gt;"",SELFDIR_testing_input.xlsx!A15,"")</v>
      </c>
      <c r="I40" t="str">
        <f t="shared" si="8"/>
        <v>=IF(EMPATHY_testing_input.xlsx!A15&lt;&gt;"",EMPATHY_testing_input.xlsx!A15,"")</v>
      </c>
      <c r="J40" t="str">
        <f t="shared" si="8"/>
        <v>=IF(INTIMACY_testing_input.xlsx!A15&lt;&gt;"",INTIMACY_testing_input.xlsx!A15,"")</v>
      </c>
      <c r="K40" t="str">
        <f t="shared" si="8"/>
        <v>=IF(ACUTE_testing_input.xlsx!A15&lt;&gt;"",ACUTE_testing_input.xlsx!A15,"")</v>
      </c>
      <c r="L40" t="str">
        <f t="shared" si="8"/>
        <v>=IF(CHRONIC_testing_input.xlsx!A15&lt;&gt;"",CHRONIC_testing_input.xlsx!A15,"")</v>
      </c>
      <c r="M40" t="str">
        <f t="shared" si="8"/>
        <v>=IF(TRAUMA_PAST_testing_input.xlsx!A15&lt;&gt;"",TRAUMA_PAST_testing_input.xlsx!A15,"")</v>
      </c>
      <c r="N40" t="str">
        <f t="shared" si="8"/>
        <v>=IF(TRAUMA_PRESENT_testing_input.xlsx!A15&lt;&gt;"",TRAUMA_PRESENT_testing_input.xlsx!A15,"")</v>
      </c>
      <c r="O40" t="str">
        <f t="shared" si="8"/>
        <v>=IF(HOPE_testing_input.xlsx!A15&lt;&gt;"",HOPE_testing_input.xlsx!A15,"")</v>
      </c>
      <c r="P40" t="str">
        <f t="shared" si="8"/>
        <v>=IF(SELFAFFICACY_testing_input.xlsx!A15&lt;&gt;"",SELFAFFICACY_testing_input.xlsx!A15,"")</v>
      </c>
      <c r="Q40" t="str">
        <f t="shared" si="8"/>
        <v>=IF(SELFESTEEM_testing_input.xlsx!A15&lt;&gt;"",SELFESTEEM_testing_input.xlsx!A15,"")</v>
      </c>
      <c r="R40" t="str">
        <f t="shared" si="8"/>
        <v>=IF(WELLBEING_testing_input.xlsx!A15&lt;&gt;"",WELLBEING_testing_input.xlsx!A15,"")</v>
      </c>
      <c r="S40" t="str">
        <f t="shared" si="8"/>
        <v>=IF(HYPER_testing_input.xlsx!A15&lt;&gt;"",HYPER_testing_input.xlsx!A15,"")</v>
      </c>
      <c r="T40" t="str">
        <f t="shared" si="8"/>
        <v>=IF(AGGR_testing_input.xlsx!A15&lt;&gt;"",AGGR_testing_input.xlsx!A15,"")</v>
      </c>
      <c r="U40" t="str">
        <f t="shared" si="8"/>
        <v>=IF(COND_PR_testing_input.xlsx!A15&lt;&gt;"",COND_PR_testing_input.xlsx!A15,"")</v>
      </c>
      <c r="V40" t="str">
        <f t="shared" si="8"/>
        <v>=IF(ANXIE_testing_input.xlsx!A15&lt;&gt;"",ANXIE_testing_input.xlsx!A15,"")</v>
      </c>
      <c r="W40" t="str">
        <f t="shared" si="8"/>
        <v>=IF(DEPR_testing_input.xlsx!A15&lt;&gt;"",DEPR_testing_input.xlsx!A15,"")</v>
      </c>
      <c r="X40" t="str">
        <f t="shared" si="8"/>
        <v>=IF(SOMAT_testing_input.xlsx!A15&lt;&gt;"",SOMAT_testing_input.xlsx!A15,"")</v>
      </c>
      <c r="Y40" t="str">
        <f t="shared" si="8"/>
        <v>=IF(ATYPI_testing_input.xlsx!A15&lt;&gt;"",ATYPI_testing_input.xlsx!A15,"")</v>
      </c>
      <c r="Z40" t="str">
        <f t="shared" si="8"/>
        <v>=IF(WITHD_testing_input.xlsx!A15&lt;&gt;"",WITHD_testing_input.xlsx!A15,"")</v>
      </c>
      <c r="AA40" t="str">
        <f t="shared" si="8"/>
        <v>=IF(ATTE_PR_testing_input.xlsx!A15&lt;&gt;"",ATTE_PR_testing_input.xlsx!A15,"")</v>
      </c>
      <c r="AB40" t="str">
        <f t="shared" si="8"/>
        <v>=IF(ANG_CONT_testing_input.xlsx!A15&lt;&gt;"",ANG_CONT_testing_input.xlsx!A15,"")</v>
      </c>
      <c r="AC40" t="str">
        <f t="shared" si="8"/>
        <v>=IF(DEV_SOC_DIS_testing_input.xlsx!A15&lt;&gt;"",DEV_SOC_DIS_testing_input.xlsx!A15,"")</v>
      </c>
      <c r="AD40" t="str">
        <f t="shared" si="8"/>
        <v>=IF(BULLY_testing_input.xlsx!A15&lt;&gt;"",BULLY_testing_input.xlsx!A15,"")</v>
      </c>
      <c r="AE40" t="str">
        <f t="shared" si="8"/>
        <v>=IF(EMOT_SELF_C_testing_input.xlsx!A15&lt;&gt;"",EMOT_SELF_C_testing_input.xlsx!A15,"")</v>
      </c>
      <c r="AF40" t="str">
        <f t="shared" si="8"/>
        <v>=IF(EXE_FUN_testing_input.xlsx!A15&lt;&gt;"",EXE_FUN_testing_input.xlsx!A15,"")</v>
      </c>
      <c r="AG40" t="str">
        <f t="shared" si="8"/>
        <v>=IF(MANIA_testing_input.xlsx!A15&lt;&gt;"",MANIA_testing_input.xlsx!A15,"")</v>
      </c>
      <c r="AH40" t="str">
        <f t="shared" si="8"/>
        <v>=IF(NEG_EMOT_testing_input.xlsx!A15&lt;&gt;"",NEG_EMOT_testing_input.xlsx!A15,"")</v>
      </c>
      <c r="AI40" t="str">
        <f t="shared" si="8"/>
        <v>=IF(ADAPT_testing_input.xlsx!A15&lt;&gt;"",ADAPT_testing_input.xlsx!A15,"")</v>
      </c>
      <c r="AJ40" t="str">
        <f t="shared" si="8"/>
        <v>=IF(SOC_SK_testing_input.xlsx!A15&lt;&gt;"",SOC_SK_testing_input.xlsx!A15,"")</v>
      </c>
      <c r="AK40" t="str">
        <f t="shared" si="8"/>
        <v>=IF(LEAD_testing_input.xlsx!A15&lt;&gt;"",LEAD_testing_input.xlsx!A15,"")</v>
      </c>
      <c r="AL40" t="str">
        <f t="shared" si="8"/>
        <v>=IF(ACT_DAIL_testing_input.xlsx!A15&lt;&gt;"",ACT_DAIL_testing_input.xlsx!A15,"")</v>
      </c>
      <c r="AM40" t="str">
        <f t="shared" si="8"/>
        <v>=IF(FUN_COM_testing_input.xlsx!A15&lt;&gt;"",FUN_COM_testing_input.xlsx!A15,"")</v>
      </c>
      <c r="AN40" t="str">
        <f t="shared" si="8"/>
        <v>=IF(RESILI_testing_input.xlsx!A15&lt;&gt;"",RESILI_testing_input.xlsx!A15,"")</v>
      </c>
      <c r="AO40" t="str">
        <f t="shared" si="8"/>
        <v>=IF(SEL_testing_input.xlsx!A15&lt;&gt;"",SEL_testing_input.xlsx!A15,"")</v>
      </c>
      <c r="AP40" t="str">
        <f t="shared" si="8"/>
        <v>=IF(SEV_testing_input.xlsx!A15&lt;&gt;"",SEV_testing_input.xlsx!A15,"")</v>
      </c>
      <c r="AQ40" t="str">
        <f t="shared" si="8"/>
        <v>=IF(ANHEDONIA_testing_input.xlsx!A15&lt;&gt;"",ANHEDONIA_testing_input.xlsx!A15,"")</v>
      </c>
      <c r="AR40" t="str">
        <f t="shared" si="8"/>
        <v>=IF(ANXIOUSNESS_testing_input.xlsx!A15&lt;&gt;"",ANXIOUSNESS_testing_input.xlsx!A15,"")</v>
      </c>
      <c r="AS40" t="str">
        <f t="shared" si="8"/>
        <v>=IF(ATTENTION_SEEKING_testing_input.xlsx!A15&lt;&gt;"",ATTENTION_SEEKING_testing_input.xlsx!A15,"")</v>
      </c>
      <c r="AT40" t="str">
        <f t="shared" si="8"/>
        <v>=IF(CALLOUSNESS_testing_input.xlsx!A15&lt;&gt;"",CALLOUSNESS_testing_input.xlsx!A15,"")</v>
      </c>
      <c r="AU40" t="str">
        <f t="shared" si="8"/>
        <v>=IF(DECEITFULNESS_testing_input.xlsx!A15&lt;&gt;"",DECEITFULNESS_testing_input.xlsx!A15,"")</v>
      </c>
      <c r="AV40" t="str">
        <f t="shared" si="8"/>
        <v>=IF(DEPRESSIVITY_testing_input.xlsx!A15&lt;&gt;"",DEPRESSIVITY_testing_input.xlsx!A15,"")</v>
      </c>
      <c r="AW40" t="str">
        <f t="shared" si="8"/>
        <v>=IF(DISTRACTIBILITY_testing_input.xlsx!A15&lt;&gt;"",DISTRACTIBILITY_testing_input.xlsx!A15,"")</v>
      </c>
      <c r="AX40" t="str">
        <f t="shared" si="8"/>
        <v>=IF(ECCENTRICITY_testing_input.xlsx!A15&lt;&gt;"",ECCENTRICITY_testing_input.xlsx!A15,"")</v>
      </c>
      <c r="AY40" t="str">
        <f t="shared" si="8"/>
        <v>=IF(EMOTIONAL_LABILITY_testing_input.xlsx!A15&lt;&gt;"",EMOTIONAL_LABILITY_testing_input.xlsx!A15,"")</v>
      </c>
      <c r="AZ40" t="str">
        <f t="shared" si="8"/>
        <v>=IF(GRANDIOSITY_testing_input.xlsx!A15&lt;&gt;"",GRANDIOSITY_testing_input.xlsx!A15,"")</v>
      </c>
      <c r="BA40" t="str">
        <f t="shared" si="8"/>
        <v>=IF(HOSTILITY_testing_input.xlsx!A15&lt;&gt;"",HOSTILITY_testing_input.xlsx!A15,"")</v>
      </c>
      <c r="BB40" t="str">
        <f t="shared" si="8"/>
        <v>=IF(IMPULSIVITY_testing_input.xlsx!A15&lt;&gt;"",IMPULSIVITY_testing_input.xlsx!A15,"")</v>
      </c>
      <c r="BC40" t="str">
        <f t="shared" si="8"/>
        <v>=IF(INTIMACY_AVOIDANCE_testing_input.xlsx!A15&lt;&gt;"",INTIMACY_AVOIDANCE_testing_input.xlsx!A15,"")</v>
      </c>
      <c r="BD40" t="str">
        <f t="shared" si="8"/>
        <v>=IF(IRRESPONSIBILITY_testing_input.xlsx!A15&lt;&gt;"",IRRESPONSIBILITY_testing_input.xlsx!A15,"")</v>
      </c>
      <c r="BE40" t="str">
        <f t="shared" si="8"/>
        <v>=IF(MANIPULATIVENESS_testing_input.xlsx!A15&lt;&gt;"",MANIPULATIVENESS_testing_input.xlsx!A15,"")</v>
      </c>
      <c r="BF40" t="str">
        <f t="shared" si="8"/>
        <v>=IF(PERCEPTUAL_DYSREGULATION_testing_input.xlsx!A15&lt;&gt;"",PERCEPTUAL_DYSREGULATION_testing_input.xlsx!A15,"")</v>
      </c>
      <c r="BG40" t="str">
        <f t="shared" si="8"/>
        <v>=IF(PERSEVERATION_testing_input.xlsx!A15&lt;&gt;"",PERSEVERATION_testing_input.xlsx!A15,"")</v>
      </c>
      <c r="BH40" t="str">
        <f t="shared" si="8"/>
        <v>=IF(RESTRICTED_AFFECTIVITY_testing_input.xlsx!A15&lt;&gt;"",RESTRICTED_AFFECTIVITY_testing_input.xlsx!A15,"")</v>
      </c>
      <c r="BI40" t="str">
        <f t="shared" si="8"/>
        <v>=IF(RIGID_PERFECTIONISM_testing_input.xlsx!A15&lt;&gt;"",RIGID_PERFECTIONISM_testing_input.xlsx!A15,"")</v>
      </c>
      <c r="BJ40" t="str">
        <f t="shared" si="8"/>
        <v>=IF(RISK_TAKING_testing_input.xlsx!A15&lt;&gt;"",RISK_TAKING_testing_input.xlsx!A15,"")</v>
      </c>
      <c r="BK40" t="str">
        <f t="shared" si="8"/>
        <v>=IF(SEPARATION_INSECURITY_testing_input.xlsx!A15&lt;&gt;"",SEPARATION_INSECURITY_testing_input.xlsx!A15,"")</v>
      </c>
      <c r="BL40" t="str">
        <f t="shared" si="8"/>
        <v>=IF(SUBMISSIVENESS_testing_input.xlsx!A15&lt;&gt;"",SUBMISSIVENESS_testing_input.xlsx!A15,"")</v>
      </c>
      <c r="BM40" t="str">
        <f t="shared" si="8"/>
        <v>=IF(SUSPICIOUSNESS_testing_input.xlsx!A15&lt;&gt;"",SUSPICIOUSNESS_testing_input.xlsx!A15,"")</v>
      </c>
      <c r="BN40" t="str">
        <f t="shared" ref="BN40:CL43" si="9">CONCATENATE($A$5,BN$1,$A$6,$A40,$A$7,BN$1,$A$8,$A40,$A$9)</f>
        <v>=IF(UNUSUAL_BELIEFS_testing_input.xlsx!A15&lt;&gt;"",UNUSUAL_BELIEFS_testing_input.xlsx!A15,"")</v>
      </c>
      <c r="BO40" t="str">
        <f t="shared" si="9"/>
        <v>=IF(WITHDRAWAL_testing_input.xlsx!A15&lt;&gt;"",WITHDRAWAL_testing_input.xlsx!A15,"")</v>
      </c>
      <c r="BP40" t="str">
        <f t="shared" si="9"/>
        <v>=IF(ACT_testing_input.xlsx!A15&lt;&gt;"",ACT_testing_input.xlsx!A15,"")</v>
      </c>
      <c r="BQ40" t="str">
        <f t="shared" si="9"/>
        <v>=IF(DSP_testing_input.xlsx!A15&lt;&gt;"",DSP_testing_input.xlsx!A15,"")</v>
      </c>
      <c r="BR40" t="str">
        <f t="shared" si="9"/>
        <v>=IF(PAG_testing_input.xlsx!A15&lt;&gt;"",PAG_testing_input.xlsx!A15,"")</v>
      </c>
      <c r="BS40" t="str">
        <f t="shared" si="9"/>
        <v>=IF(PRO_testing_input.xlsx!A15&lt;&gt;"",PRO_testing_input.xlsx!A15,"")</v>
      </c>
      <c r="BT40" t="str">
        <f t="shared" si="9"/>
        <v>=IF(SPL_testing_input.xlsx!A15&lt;&gt;"",SPL_testing_input.xlsx!A15,"")</v>
      </c>
      <c r="BU40" t="str">
        <f t="shared" si="9"/>
        <v>=IF(WDR_testing_input.xlsx!A15&lt;&gt;"",WDR_testing_input.xlsx!A15,"")</v>
      </c>
      <c r="BV40" t="str">
        <f t="shared" si="9"/>
        <v>=IF(CON_testing_input.xlsx!A15&lt;&gt;"",CON_testing_input.xlsx!A15,"")</v>
      </c>
      <c r="BW40" t="str">
        <f t="shared" si="9"/>
        <v>=IF(DSC_testing_input.xlsx!A15&lt;&gt;"",DSC_testing_input.xlsx!A15,"")</v>
      </c>
      <c r="BX40" t="str">
        <f t="shared" si="9"/>
        <v>=IF(FAN_testing_input.xlsx!A15&lt;&gt;"",FAN_testing_input.xlsx!A15,"")</v>
      </c>
      <c r="BY40" t="str">
        <f t="shared" si="9"/>
        <v>=IF(OMN_testing_input.xlsx!A15&lt;&gt;"",OMN_testing_input.xlsx!A15,"")</v>
      </c>
      <c r="BZ40" t="str">
        <f t="shared" si="9"/>
        <v>=IF(REP_testing_input.xlsx!A15&lt;&gt;"",REP_testing_input.xlsx!A15,"")</v>
      </c>
      <c r="CA40" t="str">
        <f t="shared" si="9"/>
        <v>=IF(SOM_testing_input.xlsx!A15&lt;&gt;"",SOM_testing_input.xlsx!A15,"")</v>
      </c>
      <c r="CB40" t="str">
        <f t="shared" si="9"/>
        <v>=IF(SUB_testing_input.xlsx!A15&lt;&gt;"",SUB_testing_input.xlsx!A15,"")</v>
      </c>
      <c r="CC40" t="str">
        <f t="shared" si="9"/>
        <v>=IF(UND_testing_input.xlsx!A15&lt;&gt;"",UND_testing_input.xlsx!A15,"")</v>
      </c>
      <c r="CD40" t="str">
        <f t="shared" si="9"/>
        <v>=IF(ALT_testing_input.xlsx!A15&lt;&gt;"",ALT_testing_input.xlsx!A15,"")</v>
      </c>
      <c r="CE40" t="str">
        <f t="shared" si="9"/>
        <v>=IF(HUM_testing_input.xlsx!A15&lt;&gt;"",HUM_testing_input.xlsx!A15,"")</v>
      </c>
      <c r="CF40" t="str">
        <f t="shared" si="9"/>
        <v>=IF(IDL_testing_input.xlsx!A15&lt;&gt;"",IDL_testing_input.xlsx!A15,"")</v>
      </c>
      <c r="CG40" t="str">
        <f t="shared" si="9"/>
        <v>=IF(RFM_testing_input.xlsx!A15&lt;&gt;"",RFM_testing_input.xlsx!A15,"")</v>
      </c>
      <c r="CH40" t="str">
        <f t="shared" si="9"/>
        <v>=IF(DN_testing_input.xlsx!A15&lt;&gt;"",DN_testing_input.xlsx!A15,"")</v>
      </c>
      <c r="CI40" t="str">
        <f t="shared" si="9"/>
        <v>=IF(INT_testing_input.xlsx!A15&lt;&gt;"",INT_testing_input.xlsx!A15,"")</v>
      </c>
      <c r="CJ40" t="str">
        <f t="shared" si="9"/>
        <v>=IF(SUP_testing_input.xlsx!A15&lt;&gt;"",SUP_testing_input.xlsx!A15,"")</v>
      </c>
      <c r="CK40" t="str">
        <f t="shared" si="9"/>
        <v>=IF(ANT_testing_input.xlsx!A15&lt;&gt;"",ANT_testing_input.xlsx!A15,"")</v>
      </c>
      <c r="CL40" t="str">
        <f t="shared" si="9"/>
        <v>=IF(ISO_testing_input.xlsx!A15&lt;&gt;"",ISO_testing_input.xlsx!A15,"")</v>
      </c>
    </row>
    <row r="41" spans="1:90">
      <c r="A41">
        <v>16</v>
      </c>
      <c r="B41" t="str">
        <f t="shared" si="0"/>
        <v>=IF(SUICIDE_testing_input.xlsx!A16&lt;&gt;"",SUICIDE_testing_input.xlsx!A16,"")</v>
      </c>
      <c r="C41" t="str">
        <f t="shared" ref="C41:BN44" si="10">CONCATENATE($A$5,C$1,$A$6,$A41,$A$7,C$1,$A$8,$A41,$A$9)</f>
        <v>=IF(IQ_testing_input.xlsx!A16&lt;&gt;"",IQ_testing_input.xlsx!A16,"")</v>
      </c>
      <c r="D41" t="str">
        <f t="shared" si="10"/>
        <v>=IF(AMBIG_testing_input.xlsx!A16&lt;&gt;"",AMBIG_testing_input.xlsx!A16,"")</v>
      </c>
      <c r="E41" t="str">
        <f t="shared" si="10"/>
        <v>=IF(EGODYST_testing_input.xlsx!A16&lt;&gt;"",EGODYST_testing_input.xlsx!A16,"")</v>
      </c>
      <c r="F41" t="str">
        <f t="shared" si="10"/>
        <v>=IF(AUTISM_testing_input.xlsx!A16&lt;&gt;"",AUTISM_testing_input.xlsx!A16,"")</v>
      </c>
      <c r="G41" t="str">
        <f t="shared" si="10"/>
        <v>=IF(IDENTITY_testing_input.xlsx!A16&lt;&gt;"",IDENTITY_testing_input.xlsx!A16,"")</v>
      </c>
      <c r="H41" t="str">
        <f t="shared" si="10"/>
        <v>=IF(SELFDIR_testing_input.xlsx!A16&lt;&gt;"",SELFDIR_testing_input.xlsx!A16,"")</v>
      </c>
      <c r="I41" t="str">
        <f t="shared" si="10"/>
        <v>=IF(EMPATHY_testing_input.xlsx!A16&lt;&gt;"",EMPATHY_testing_input.xlsx!A16,"")</v>
      </c>
      <c r="J41" t="str">
        <f t="shared" si="10"/>
        <v>=IF(INTIMACY_testing_input.xlsx!A16&lt;&gt;"",INTIMACY_testing_input.xlsx!A16,"")</v>
      </c>
      <c r="K41" t="str">
        <f t="shared" si="10"/>
        <v>=IF(ACUTE_testing_input.xlsx!A16&lt;&gt;"",ACUTE_testing_input.xlsx!A16,"")</v>
      </c>
      <c r="L41" t="str">
        <f t="shared" si="10"/>
        <v>=IF(CHRONIC_testing_input.xlsx!A16&lt;&gt;"",CHRONIC_testing_input.xlsx!A16,"")</v>
      </c>
      <c r="M41" t="str">
        <f t="shared" si="10"/>
        <v>=IF(TRAUMA_PAST_testing_input.xlsx!A16&lt;&gt;"",TRAUMA_PAST_testing_input.xlsx!A16,"")</v>
      </c>
      <c r="N41" t="str">
        <f t="shared" si="10"/>
        <v>=IF(TRAUMA_PRESENT_testing_input.xlsx!A16&lt;&gt;"",TRAUMA_PRESENT_testing_input.xlsx!A16,"")</v>
      </c>
      <c r="O41" t="str">
        <f t="shared" si="10"/>
        <v>=IF(HOPE_testing_input.xlsx!A16&lt;&gt;"",HOPE_testing_input.xlsx!A16,"")</v>
      </c>
      <c r="P41" t="str">
        <f t="shared" si="10"/>
        <v>=IF(SELFAFFICACY_testing_input.xlsx!A16&lt;&gt;"",SELFAFFICACY_testing_input.xlsx!A16,"")</v>
      </c>
      <c r="Q41" t="str">
        <f t="shared" si="10"/>
        <v>=IF(SELFESTEEM_testing_input.xlsx!A16&lt;&gt;"",SELFESTEEM_testing_input.xlsx!A16,"")</v>
      </c>
      <c r="R41" t="str">
        <f t="shared" si="10"/>
        <v>=IF(WELLBEING_testing_input.xlsx!A16&lt;&gt;"",WELLBEING_testing_input.xlsx!A16,"")</v>
      </c>
      <c r="S41" t="str">
        <f t="shared" si="10"/>
        <v>=IF(HYPER_testing_input.xlsx!A16&lt;&gt;"",HYPER_testing_input.xlsx!A16,"")</v>
      </c>
      <c r="T41" t="str">
        <f t="shared" si="10"/>
        <v>=IF(AGGR_testing_input.xlsx!A16&lt;&gt;"",AGGR_testing_input.xlsx!A16,"")</v>
      </c>
      <c r="U41" t="str">
        <f t="shared" si="10"/>
        <v>=IF(COND_PR_testing_input.xlsx!A16&lt;&gt;"",COND_PR_testing_input.xlsx!A16,"")</v>
      </c>
      <c r="V41" t="str">
        <f t="shared" si="10"/>
        <v>=IF(ANXIE_testing_input.xlsx!A16&lt;&gt;"",ANXIE_testing_input.xlsx!A16,"")</v>
      </c>
      <c r="W41" t="str">
        <f t="shared" si="10"/>
        <v>=IF(DEPR_testing_input.xlsx!A16&lt;&gt;"",DEPR_testing_input.xlsx!A16,"")</v>
      </c>
      <c r="X41" t="str">
        <f t="shared" si="10"/>
        <v>=IF(SOMAT_testing_input.xlsx!A16&lt;&gt;"",SOMAT_testing_input.xlsx!A16,"")</v>
      </c>
      <c r="Y41" t="str">
        <f t="shared" si="10"/>
        <v>=IF(ATYPI_testing_input.xlsx!A16&lt;&gt;"",ATYPI_testing_input.xlsx!A16,"")</v>
      </c>
      <c r="Z41" t="str">
        <f t="shared" si="10"/>
        <v>=IF(WITHD_testing_input.xlsx!A16&lt;&gt;"",WITHD_testing_input.xlsx!A16,"")</v>
      </c>
      <c r="AA41" t="str">
        <f t="shared" si="10"/>
        <v>=IF(ATTE_PR_testing_input.xlsx!A16&lt;&gt;"",ATTE_PR_testing_input.xlsx!A16,"")</v>
      </c>
      <c r="AB41" t="str">
        <f t="shared" si="10"/>
        <v>=IF(ANG_CONT_testing_input.xlsx!A16&lt;&gt;"",ANG_CONT_testing_input.xlsx!A16,"")</v>
      </c>
      <c r="AC41" t="str">
        <f t="shared" si="10"/>
        <v>=IF(DEV_SOC_DIS_testing_input.xlsx!A16&lt;&gt;"",DEV_SOC_DIS_testing_input.xlsx!A16,"")</v>
      </c>
      <c r="AD41" t="str">
        <f t="shared" si="10"/>
        <v>=IF(BULLY_testing_input.xlsx!A16&lt;&gt;"",BULLY_testing_input.xlsx!A16,"")</v>
      </c>
      <c r="AE41" t="str">
        <f t="shared" si="10"/>
        <v>=IF(EMOT_SELF_C_testing_input.xlsx!A16&lt;&gt;"",EMOT_SELF_C_testing_input.xlsx!A16,"")</v>
      </c>
      <c r="AF41" t="str">
        <f t="shared" si="10"/>
        <v>=IF(EXE_FUN_testing_input.xlsx!A16&lt;&gt;"",EXE_FUN_testing_input.xlsx!A16,"")</v>
      </c>
      <c r="AG41" t="str">
        <f t="shared" si="10"/>
        <v>=IF(MANIA_testing_input.xlsx!A16&lt;&gt;"",MANIA_testing_input.xlsx!A16,"")</v>
      </c>
      <c r="AH41" t="str">
        <f t="shared" si="10"/>
        <v>=IF(NEG_EMOT_testing_input.xlsx!A16&lt;&gt;"",NEG_EMOT_testing_input.xlsx!A16,"")</v>
      </c>
      <c r="AI41" t="str">
        <f t="shared" si="10"/>
        <v>=IF(ADAPT_testing_input.xlsx!A16&lt;&gt;"",ADAPT_testing_input.xlsx!A16,"")</v>
      </c>
      <c r="AJ41" t="str">
        <f t="shared" si="10"/>
        <v>=IF(SOC_SK_testing_input.xlsx!A16&lt;&gt;"",SOC_SK_testing_input.xlsx!A16,"")</v>
      </c>
      <c r="AK41" t="str">
        <f t="shared" si="10"/>
        <v>=IF(LEAD_testing_input.xlsx!A16&lt;&gt;"",LEAD_testing_input.xlsx!A16,"")</v>
      </c>
      <c r="AL41" t="str">
        <f t="shared" si="10"/>
        <v>=IF(ACT_DAIL_testing_input.xlsx!A16&lt;&gt;"",ACT_DAIL_testing_input.xlsx!A16,"")</v>
      </c>
      <c r="AM41" t="str">
        <f t="shared" si="10"/>
        <v>=IF(FUN_COM_testing_input.xlsx!A16&lt;&gt;"",FUN_COM_testing_input.xlsx!A16,"")</v>
      </c>
      <c r="AN41" t="str">
        <f t="shared" si="10"/>
        <v>=IF(RESILI_testing_input.xlsx!A16&lt;&gt;"",RESILI_testing_input.xlsx!A16,"")</v>
      </c>
      <c r="AO41" t="str">
        <f t="shared" si="10"/>
        <v>=IF(SEL_testing_input.xlsx!A16&lt;&gt;"",SEL_testing_input.xlsx!A16,"")</v>
      </c>
      <c r="AP41" t="str">
        <f t="shared" si="10"/>
        <v>=IF(SEV_testing_input.xlsx!A16&lt;&gt;"",SEV_testing_input.xlsx!A16,"")</v>
      </c>
      <c r="AQ41" t="str">
        <f t="shared" si="10"/>
        <v>=IF(ANHEDONIA_testing_input.xlsx!A16&lt;&gt;"",ANHEDONIA_testing_input.xlsx!A16,"")</v>
      </c>
      <c r="AR41" t="str">
        <f t="shared" si="10"/>
        <v>=IF(ANXIOUSNESS_testing_input.xlsx!A16&lt;&gt;"",ANXIOUSNESS_testing_input.xlsx!A16,"")</v>
      </c>
      <c r="AS41" t="str">
        <f t="shared" si="10"/>
        <v>=IF(ATTENTION_SEEKING_testing_input.xlsx!A16&lt;&gt;"",ATTENTION_SEEKING_testing_input.xlsx!A16,"")</v>
      </c>
      <c r="AT41" t="str">
        <f t="shared" si="10"/>
        <v>=IF(CALLOUSNESS_testing_input.xlsx!A16&lt;&gt;"",CALLOUSNESS_testing_input.xlsx!A16,"")</v>
      </c>
      <c r="AU41" t="str">
        <f t="shared" si="10"/>
        <v>=IF(DECEITFULNESS_testing_input.xlsx!A16&lt;&gt;"",DECEITFULNESS_testing_input.xlsx!A16,"")</v>
      </c>
      <c r="AV41" t="str">
        <f t="shared" si="10"/>
        <v>=IF(DEPRESSIVITY_testing_input.xlsx!A16&lt;&gt;"",DEPRESSIVITY_testing_input.xlsx!A16,"")</v>
      </c>
      <c r="AW41" t="str">
        <f t="shared" si="10"/>
        <v>=IF(DISTRACTIBILITY_testing_input.xlsx!A16&lt;&gt;"",DISTRACTIBILITY_testing_input.xlsx!A16,"")</v>
      </c>
      <c r="AX41" t="str">
        <f t="shared" si="10"/>
        <v>=IF(ECCENTRICITY_testing_input.xlsx!A16&lt;&gt;"",ECCENTRICITY_testing_input.xlsx!A16,"")</v>
      </c>
      <c r="AY41" t="str">
        <f t="shared" si="10"/>
        <v>=IF(EMOTIONAL_LABILITY_testing_input.xlsx!A16&lt;&gt;"",EMOTIONAL_LABILITY_testing_input.xlsx!A16,"")</v>
      </c>
      <c r="AZ41" t="str">
        <f t="shared" si="10"/>
        <v>=IF(GRANDIOSITY_testing_input.xlsx!A16&lt;&gt;"",GRANDIOSITY_testing_input.xlsx!A16,"")</v>
      </c>
      <c r="BA41" t="str">
        <f t="shared" si="10"/>
        <v>=IF(HOSTILITY_testing_input.xlsx!A16&lt;&gt;"",HOSTILITY_testing_input.xlsx!A16,"")</v>
      </c>
      <c r="BB41" t="str">
        <f t="shared" si="10"/>
        <v>=IF(IMPULSIVITY_testing_input.xlsx!A16&lt;&gt;"",IMPULSIVITY_testing_input.xlsx!A16,"")</v>
      </c>
      <c r="BC41" t="str">
        <f t="shared" si="10"/>
        <v>=IF(INTIMACY_AVOIDANCE_testing_input.xlsx!A16&lt;&gt;"",INTIMACY_AVOIDANCE_testing_input.xlsx!A16,"")</v>
      </c>
      <c r="BD41" t="str">
        <f t="shared" si="10"/>
        <v>=IF(IRRESPONSIBILITY_testing_input.xlsx!A16&lt;&gt;"",IRRESPONSIBILITY_testing_input.xlsx!A16,"")</v>
      </c>
      <c r="BE41" t="str">
        <f t="shared" si="10"/>
        <v>=IF(MANIPULATIVENESS_testing_input.xlsx!A16&lt;&gt;"",MANIPULATIVENESS_testing_input.xlsx!A16,"")</v>
      </c>
      <c r="BF41" t="str">
        <f t="shared" si="10"/>
        <v>=IF(PERCEPTUAL_DYSREGULATION_testing_input.xlsx!A16&lt;&gt;"",PERCEPTUAL_DYSREGULATION_testing_input.xlsx!A16,"")</v>
      </c>
      <c r="BG41" t="str">
        <f t="shared" si="10"/>
        <v>=IF(PERSEVERATION_testing_input.xlsx!A16&lt;&gt;"",PERSEVERATION_testing_input.xlsx!A16,"")</v>
      </c>
      <c r="BH41" t="str">
        <f t="shared" si="10"/>
        <v>=IF(RESTRICTED_AFFECTIVITY_testing_input.xlsx!A16&lt;&gt;"",RESTRICTED_AFFECTIVITY_testing_input.xlsx!A16,"")</v>
      </c>
      <c r="BI41" t="str">
        <f t="shared" si="10"/>
        <v>=IF(RIGID_PERFECTIONISM_testing_input.xlsx!A16&lt;&gt;"",RIGID_PERFECTIONISM_testing_input.xlsx!A16,"")</v>
      </c>
      <c r="BJ41" t="str">
        <f t="shared" si="10"/>
        <v>=IF(RISK_TAKING_testing_input.xlsx!A16&lt;&gt;"",RISK_TAKING_testing_input.xlsx!A16,"")</v>
      </c>
      <c r="BK41" t="str">
        <f t="shared" si="10"/>
        <v>=IF(SEPARATION_INSECURITY_testing_input.xlsx!A16&lt;&gt;"",SEPARATION_INSECURITY_testing_input.xlsx!A16,"")</v>
      </c>
      <c r="BL41" t="str">
        <f t="shared" si="10"/>
        <v>=IF(SUBMISSIVENESS_testing_input.xlsx!A16&lt;&gt;"",SUBMISSIVENESS_testing_input.xlsx!A16,"")</v>
      </c>
      <c r="BM41" t="str">
        <f t="shared" si="10"/>
        <v>=IF(SUSPICIOUSNESS_testing_input.xlsx!A16&lt;&gt;"",SUSPICIOUSNESS_testing_input.xlsx!A16,"")</v>
      </c>
      <c r="BN41" t="str">
        <f t="shared" si="10"/>
        <v>=IF(UNUSUAL_BELIEFS_testing_input.xlsx!A16&lt;&gt;"",UNUSUAL_BELIEFS_testing_input.xlsx!A16,"")</v>
      </c>
      <c r="BO41" t="str">
        <f t="shared" si="9"/>
        <v>=IF(WITHDRAWAL_testing_input.xlsx!A16&lt;&gt;"",WITHDRAWAL_testing_input.xlsx!A16,"")</v>
      </c>
      <c r="BP41" t="str">
        <f t="shared" si="9"/>
        <v>=IF(ACT_testing_input.xlsx!A16&lt;&gt;"",ACT_testing_input.xlsx!A16,"")</v>
      </c>
      <c r="BQ41" t="str">
        <f t="shared" si="9"/>
        <v>=IF(DSP_testing_input.xlsx!A16&lt;&gt;"",DSP_testing_input.xlsx!A16,"")</v>
      </c>
      <c r="BR41" t="str">
        <f t="shared" si="9"/>
        <v>=IF(PAG_testing_input.xlsx!A16&lt;&gt;"",PAG_testing_input.xlsx!A16,"")</v>
      </c>
      <c r="BS41" t="str">
        <f t="shared" si="9"/>
        <v>=IF(PRO_testing_input.xlsx!A16&lt;&gt;"",PRO_testing_input.xlsx!A16,"")</v>
      </c>
      <c r="BT41" t="str">
        <f t="shared" si="9"/>
        <v>=IF(SPL_testing_input.xlsx!A16&lt;&gt;"",SPL_testing_input.xlsx!A16,"")</v>
      </c>
      <c r="BU41" t="str">
        <f t="shared" si="9"/>
        <v>=IF(WDR_testing_input.xlsx!A16&lt;&gt;"",WDR_testing_input.xlsx!A16,"")</v>
      </c>
      <c r="BV41" t="str">
        <f t="shared" si="9"/>
        <v>=IF(CON_testing_input.xlsx!A16&lt;&gt;"",CON_testing_input.xlsx!A16,"")</v>
      </c>
      <c r="BW41" t="str">
        <f t="shared" si="9"/>
        <v>=IF(DSC_testing_input.xlsx!A16&lt;&gt;"",DSC_testing_input.xlsx!A16,"")</v>
      </c>
      <c r="BX41" t="str">
        <f t="shared" si="9"/>
        <v>=IF(FAN_testing_input.xlsx!A16&lt;&gt;"",FAN_testing_input.xlsx!A16,"")</v>
      </c>
      <c r="BY41" t="str">
        <f t="shared" si="9"/>
        <v>=IF(OMN_testing_input.xlsx!A16&lt;&gt;"",OMN_testing_input.xlsx!A16,"")</v>
      </c>
      <c r="BZ41" t="str">
        <f t="shared" si="9"/>
        <v>=IF(REP_testing_input.xlsx!A16&lt;&gt;"",REP_testing_input.xlsx!A16,"")</v>
      </c>
      <c r="CA41" t="str">
        <f t="shared" si="9"/>
        <v>=IF(SOM_testing_input.xlsx!A16&lt;&gt;"",SOM_testing_input.xlsx!A16,"")</v>
      </c>
      <c r="CB41" t="str">
        <f t="shared" si="9"/>
        <v>=IF(SUB_testing_input.xlsx!A16&lt;&gt;"",SUB_testing_input.xlsx!A16,"")</v>
      </c>
      <c r="CC41" t="str">
        <f t="shared" si="9"/>
        <v>=IF(UND_testing_input.xlsx!A16&lt;&gt;"",UND_testing_input.xlsx!A16,"")</v>
      </c>
      <c r="CD41" t="str">
        <f t="shared" si="9"/>
        <v>=IF(ALT_testing_input.xlsx!A16&lt;&gt;"",ALT_testing_input.xlsx!A16,"")</v>
      </c>
      <c r="CE41" t="str">
        <f t="shared" si="9"/>
        <v>=IF(HUM_testing_input.xlsx!A16&lt;&gt;"",HUM_testing_input.xlsx!A16,"")</v>
      </c>
      <c r="CF41" t="str">
        <f t="shared" si="9"/>
        <v>=IF(IDL_testing_input.xlsx!A16&lt;&gt;"",IDL_testing_input.xlsx!A16,"")</v>
      </c>
      <c r="CG41" t="str">
        <f t="shared" si="9"/>
        <v>=IF(RFM_testing_input.xlsx!A16&lt;&gt;"",RFM_testing_input.xlsx!A16,"")</v>
      </c>
      <c r="CH41" t="str">
        <f t="shared" si="9"/>
        <v>=IF(DN_testing_input.xlsx!A16&lt;&gt;"",DN_testing_input.xlsx!A16,"")</v>
      </c>
      <c r="CI41" t="str">
        <f t="shared" si="9"/>
        <v>=IF(INT_testing_input.xlsx!A16&lt;&gt;"",INT_testing_input.xlsx!A16,"")</v>
      </c>
      <c r="CJ41" t="str">
        <f t="shared" si="9"/>
        <v>=IF(SUP_testing_input.xlsx!A16&lt;&gt;"",SUP_testing_input.xlsx!A16,"")</v>
      </c>
      <c r="CK41" t="str">
        <f t="shared" si="9"/>
        <v>=IF(ANT_testing_input.xlsx!A16&lt;&gt;"",ANT_testing_input.xlsx!A16,"")</v>
      </c>
      <c r="CL41" t="str">
        <f t="shared" si="9"/>
        <v>=IF(ISO_testing_input.xlsx!A16&lt;&gt;"",ISO_testing_input.xlsx!A16,"")</v>
      </c>
    </row>
    <row r="42" spans="1:90">
      <c r="A42">
        <v>17</v>
      </c>
      <c r="B42" t="str">
        <f t="shared" si="0"/>
        <v>=IF(SUICIDE_testing_input.xlsx!A17&lt;&gt;"",SUICIDE_testing_input.xlsx!A17,"")</v>
      </c>
      <c r="C42" t="str">
        <f t="shared" si="10"/>
        <v>=IF(IQ_testing_input.xlsx!A17&lt;&gt;"",IQ_testing_input.xlsx!A17,"")</v>
      </c>
      <c r="D42" t="str">
        <f t="shared" si="10"/>
        <v>=IF(AMBIG_testing_input.xlsx!A17&lt;&gt;"",AMBIG_testing_input.xlsx!A17,"")</v>
      </c>
      <c r="E42" t="str">
        <f t="shared" si="10"/>
        <v>=IF(EGODYST_testing_input.xlsx!A17&lt;&gt;"",EGODYST_testing_input.xlsx!A17,"")</v>
      </c>
      <c r="F42" t="str">
        <f t="shared" si="10"/>
        <v>=IF(AUTISM_testing_input.xlsx!A17&lt;&gt;"",AUTISM_testing_input.xlsx!A17,"")</v>
      </c>
      <c r="G42" t="str">
        <f t="shared" si="10"/>
        <v>=IF(IDENTITY_testing_input.xlsx!A17&lt;&gt;"",IDENTITY_testing_input.xlsx!A17,"")</v>
      </c>
      <c r="H42" t="str">
        <f t="shared" si="10"/>
        <v>=IF(SELFDIR_testing_input.xlsx!A17&lt;&gt;"",SELFDIR_testing_input.xlsx!A17,"")</v>
      </c>
      <c r="I42" t="str">
        <f t="shared" si="10"/>
        <v>=IF(EMPATHY_testing_input.xlsx!A17&lt;&gt;"",EMPATHY_testing_input.xlsx!A17,"")</v>
      </c>
      <c r="J42" t="str">
        <f t="shared" si="10"/>
        <v>=IF(INTIMACY_testing_input.xlsx!A17&lt;&gt;"",INTIMACY_testing_input.xlsx!A17,"")</v>
      </c>
      <c r="K42" t="str">
        <f t="shared" si="10"/>
        <v>=IF(ACUTE_testing_input.xlsx!A17&lt;&gt;"",ACUTE_testing_input.xlsx!A17,"")</v>
      </c>
      <c r="L42" t="str">
        <f t="shared" si="10"/>
        <v>=IF(CHRONIC_testing_input.xlsx!A17&lt;&gt;"",CHRONIC_testing_input.xlsx!A17,"")</v>
      </c>
      <c r="M42" t="str">
        <f t="shared" si="10"/>
        <v>=IF(TRAUMA_PAST_testing_input.xlsx!A17&lt;&gt;"",TRAUMA_PAST_testing_input.xlsx!A17,"")</v>
      </c>
      <c r="N42" t="str">
        <f t="shared" si="10"/>
        <v>=IF(TRAUMA_PRESENT_testing_input.xlsx!A17&lt;&gt;"",TRAUMA_PRESENT_testing_input.xlsx!A17,"")</v>
      </c>
      <c r="O42" t="str">
        <f t="shared" si="10"/>
        <v>=IF(HOPE_testing_input.xlsx!A17&lt;&gt;"",HOPE_testing_input.xlsx!A17,"")</v>
      </c>
      <c r="P42" t="str">
        <f t="shared" si="10"/>
        <v>=IF(SELFAFFICACY_testing_input.xlsx!A17&lt;&gt;"",SELFAFFICACY_testing_input.xlsx!A17,"")</v>
      </c>
      <c r="Q42" t="str">
        <f t="shared" si="10"/>
        <v>=IF(SELFESTEEM_testing_input.xlsx!A17&lt;&gt;"",SELFESTEEM_testing_input.xlsx!A17,"")</v>
      </c>
      <c r="R42" t="str">
        <f t="shared" si="10"/>
        <v>=IF(WELLBEING_testing_input.xlsx!A17&lt;&gt;"",WELLBEING_testing_input.xlsx!A17,"")</v>
      </c>
      <c r="S42" t="str">
        <f t="shared" si="10"/>
        <v>=IF(HYPER_testing_input.xlsx!A17&lt;&gt;"",HYPER_testing_input.xlsx!A17,"")</v>
      </c>
      <c r="T42" t="str">
        <f t="shared" si="10"/>
        <v>=IF(AGGR_testing_input.xlsx!A17&lt;&gt;"",AGGR_testing_input.xlsx!A17,"")</v>
      </c>
      <c r="U42" t="str">
        <f t="shared" si="10"/>
        <v>=IF(COND_PR_testing_input.xlsx!A17&lt;&gt;"",COND_PR_testing_input.xlsx!A17,"")</v>
      </c>
      <c r="V42" t="str">
        <f t="shared" si="10"/>
        <v>=IF(ANXIE_testing_input.xlsx!A17&lt;&gt;"",ANXIE_testing_input.xlsx!A17,"")</v>
      </c>
      <c r="W42" t="str">
        <f t="shared" si="10"/>
        <v>=IF(DEPR_testing_input.xlsx!A17&lt;&gt;"",DEPR_testing_input.xlsx!A17,"")</v>
      </c>
      <c r="X42" t="str">
        <f t="shared" si="10"/>
        <v>=IF(SOMAT_testing_input.xlsx!A17&lt;&gt;"",SOMAT_testing_input.xlsx!A17,"")</v>
      </c>
      <c r="Y42" t="str">
        <f t="shared" si="10"/>
        <v>=IF(ATYPI_testing_input.xlsx!A17&lt;&gt;"",ATYPI_testing_input.xlsx!A17,"")</v>
      </c>
      <c r="Z42" t="str">
        <f t="shared" si="10"/>
        <v>=IF(WITHD_testing_input.xlsx!A17&lt;&gt;"",WITHD_testing_input.xlsx!A17,"")</v>
      </c>
      <c r="AA42" t="str">
        <f t="shared" si="10"/>
        <v>=IF(ATTE_PR_testing_input.xlsx!A17&lt;&gt;"",ATTE_PR_testing_input.xlsx!A17,"")</v>
      </c>
      <c r="AB42" t="str">
        <f t="shared" si="10"/>
        <v>=IF(ANG_CONT_testing_input.xlsx!A17&lt;&gt;"",ANG_CONT_testing_input.xlsx!A17,"")</v>
      </c>
      <c r="AC42" t="str">
        <f t="shared" si="10"/>
        <v>=IF(DEV_SOC_DIS_testing_input.xlsx!A17&lt;&gt;"",DEV_SOC_DIS_testing_input.xlsx!A17,"")</v>
      </c>
      <c r="AD42" t="str">
        <f t="shared" si="10"/>
        <v>=IF(BULLY_testing_input.xlsx!A17&lt;&gt;"",BULLY_testing_input.xlsx!A17,"")</v>
      </c>
      <c r="AE42" t="str">
        <f t="shared" si="10"/>
        <v>=IF(EMOT_SELF_C_testing_input.xlsx!A17&lt;&gt;"",EMOT_SELF_C_testing_input.xlsx!A17,"")</v>
      </c>
      <c r="AF42" t="str">
        <f t="shared" si="10"/>
        <v>=IF(EXE_FUN_testing_input.xlsx!A17&lt;&gt;"",EXE_FUN_testing_input.xlsx!A17,"")</v>
      </c>
      <c r="AG42" t="str">
        <f t="shared" si="10"/>
        <v>=IF(MANIA_testing_input.xlsx!A17&lt;&gt;"",MANIA_testing_input.xlsx!A17,"")</v>
      </c>
      <c r="AH42" t="str">
        <f t="shared" si="10"/>
        <v>=IF(NEG_EMOT_testing_input.xlsx!A17&lt;&gt;"",NEG_EMOT_testing_input.xlsx!A17,"")</v>
      </c>
      <c r="AI42" t="str">
        <f t="shared" si="10"/>
        <v>=IF(ADAPT_testing_input.xlsx!A17&lt;&gt;"",ADAPT_testing_input.xlsx!A17,"")</v>
      </c>
      <c r="AJ42" t="str">
        <f t="shared" si="10"/>
        <v>=IF(SOC_SK_testing_input.xlsx!A17&lt;&gt;"",SOC_SK_testing_input.xlsx!A17,"")</v>
      </c>
      <c r="AK42" t="str">
        <f t="shared" si="10"/>
        <v>=IF(LEAD_testing_input.xlsx!A17&lt;&gt;"",LEAD_testing_input.xlsx!A17,"")</v>
      </c>
      <c r="AL42" t="str">
        <f t="shared" si="10"/>
        <v>=IF(ACT_DAIL_testing_input.xlsx!A17&lt;&gt;"",ACT_DAIL_testing_input.xlsx!A17,"")</v>
      </c>
      <c r="AM42" t="str">
        <f t="shared" si="10"/>
        <v>=IF(FUN_COM_testing_input.xlsx!A17&lt;&gt;"",FUN_COM_testing_input.xlsx!A17,"")</v>
      </c>
      <c r="AN42" t="str">
        <f t="shared" si="10"/>
        <v>=IF(RESILI_testing_input.xlsx!A17&lt;&gt;"",RESILI_testing_input.xlsx!A17,"")</v>
      </c>
      <c r="AO42" t="str">
        <f t="shared" si="10"/>
        <v>=IF(SEL_testing_input.xlsx!A17&lt;&gt;"",SEL_testing_input.xlsx!A17,"")</v>
      </c>
      <c r="AP42" t="str">
        <f t="shared" si="10"/>
        <v>=IF(SEV_testing_input.xlsx!A17&lt;&gt;"",SEV_testing_input.xlsx!A17,"")</v>
      </c>
      <c r="AQ42" t="str">
        <f t="shared" si="10"/>
        <v>=IF(ANHEDONIA_testing_input.xlsx!A17&lt;&gt;"",ANHEDONIA_testing_input.xlsx!A17,"")</v>
      </c>
      <c r="AR42" t="str">
        <f t="shared" si="10"/>
        <v>=IF(ANXIOUSNESS_testing_input.xlsx!A17&lt;&gt;"",ANXIOUSNESS_testing_input.xlsx!A17,"")</v>
      </c>
      <c r="AS42" t="str">
        <f t="shared" si="10"/>
        <v>=IF(ATTENTION_SEEKING_testing_input.xlsx!A17&lt;&gt;"",ATTENTION_SEEKING_testing_input.xlsx!A17,"")</v>
      </c>
      <c r="AT42" t="str">
        <f t="shared" si="10"/>
        <v>=IF(CALLOUSNESS_testing_input.xlsx!A17&lt;&gt;"",CALLOUSNESS_testing_input.xlsx!A17,"")</v>
      </c>
      <c r="AU42" t="str">
        <f t="shared" si="10"/>
        <v>=IF(DECEITFULNESS_testing_input.xlsx!A17&lt;&gt;"",DECEITFULNESS_testing_input.xlsx!A17,"")</v>
      </c>
      <c r="AV42" t="str">
        <f t="shared" si="10"/>
        <v>=IF(DEPRESSIVITY_testing_input.xlsx!A17&lt;&gt;"",DEPRESSIVITY_testing_input.xlsx!A17,"")</v>
      </c>
      <c r="AW42" t="str">
        <f t="shared" si="10"/>
        <v>=IF(DISTRACTIBILITY_testing_input.xlsx!A17&lt;&gt;"",DISTRACTIBILITY_testing_input.xlsx!A17,"")</v>
      </c>
      <c r="AX42" t="str">
        <f t="shared" si="10"/>
        <v>=IF(ECCENTRICITY_testing_input.xlsx!A17&lt;&gt;"",ECCENTRICITY_testing_input.xlsx!A17,"")</v>
      </c>
      <c r="AY42" t="str">
        <f t="shared" si="10"/>
        <v>=IF(EMOTIONAL_LABILITY_testing_input.xlsx!A17&lt;&gt;"",EMOTIONAL_LABILITY_testing_input.xlsx!A17,"")</v>
      </c>
      <c r="AZ42" t="str">
        <f t="shared" si="10"/>
        <v>=IF(GRANDIOSITY_testing_input.xlsx!A17&lt;&gt;"",GRANDIOSITY_testing_input.xlsx!A17,"")</v>
      </c>
      <c r="BA42" t="str">
        <f t="shared" si="10"/>
        <v>=IF(HOSTILITY_testing_input.xlsx!A17&lt;&gt;"",HOSTILITY_testing_input.xlsx!A17,"")</v>
      </c>
      <c r="BB42" t="str">
        <f t="shared" si="10"/>
        <v>=IF(IMPULSIVITY_testing_input.xlsx!A17&lt;&gt;"",IMPULSIVITY_testing_input.xlsx!A17,"")</v>
      </c>
      <c r="BC42" t="str">
        <f t="shared" si="10"/>
        <v>=IF(INTIMACY_AVOIDANCE_testing_input.xlsx!A17&lt;&gt;"",INTIMACY_AVOIDANCE_testing_input.xlsx!A17,"")</v>
      </c>
      <c r="BD42" t="str">
        <f t="shared" si="10"/>
        <v>=IF(IRRESPONSIBILITY_testing_input.xlsx!A17&lt;&gt;"",IRRESPONSIBILITY_testing_input.xlsx!A17,"")</v>
      </c>
      <c r="BE42" t="str">
        <f t="shared" si="10"/>
        <v>=IF(MANIPULATIVENESS_testing_input.xlsx!A17&lt;&gt;"",MANIPULATIVENESS_testing_input.xlsx!A17,"")</v>
      </c>
      <c r="BF42" t="str">
        <f t="shared" si="10"/>
        <v>=IF(PERCEPTUAL_DYSREGULATION_testing_input.xlsx!A17&lt;&gt;"",PERCEPTUAL_DYSREGULATION_testing_input.xlsx!A17,"")</v>
      </c>
      <c r="BG42" t="str">
        <f t="shared" si="10"/>
        <v>=IF(PERSEVERATION_testing_input.xlsx!A17&lt;&gt;"",PERSEVERATION_testing_input.xlsx!A17,"")</v>
      </c>
      <c r="BH42" t="str">
        <f t="shared" si="10"/>
        <v>=IF(RESTRICTED_AFFECTIVITY_testing_input.xlsx!A17&lt;&gt;"",RESTRICTED_AFFECTIVITY_testing_input.xlsx!A17,"")</v>
      </c>
      <c r="BI42" t="str">
        <f t="shared" si="10"/>
        <v>=IF(RIGID_PERFECTIONISM_testing_input.xlsx!A17&lt;&gt;"",RIGID_PERFECTIONISM_testing_input.xlsx!A17,"")</v>
      </c>
      <c r="BJ42" t="str">
        <f t="shared" si="10"/>
        <v>=IF(RISK_TAKING_testing_input.xlsx!A17&lt;&gt;"",RISK_TAKING_testing_input.xlsx!A17,"")</v>
      </c>
      <c r="BK42" t="str">
        <f t="shared" si="10"/>
        <v>=IF(SEPARATION_INSECURITY_testing_input.xlsx!A17&lt;&gt;"",SEPARATION_INSECURITY_testing_input.xlsx!A17,"")</v>
      </c>
      <c r="BL42" t="str">
        <f t="shared" si="10"/>
        <v>=IF(SUBMISSIVENESS_testing_input.xlsx!A17&lt;&gt;"",SUBMISSIVENESS_testing_input.xlsx!A17,"")</v>
      </c>
      <c r="BM42" t="str">
        <f t="shared" si="10"/>
        <v>=IF(SUSPICIOUSNESS_testing_input.xlsx!A17&lt;&gt;"",SUSPICIOUSNESS_testing_input.xlsx!A17,"")</v>
      </c>
      <c r="BN42" t="str">
        <f t="shared" si="10"/>
        <v>=IF(UNUSUAL_BELIEFS_testing_input.xlsx!A17&lt;&gt;"",UNUSUAL_BELIEFS_testing_input.xlsx!A17,"")</v>
      </c>
      <c r="BO42" t="str">
        <f t="shared" si="9"/>
        <v>=IF(WITHDRAWAL_testing_input.xlsx!A17&lt;&gt;"",WITHDRAWAL_testing_input.xlsx!A17,"")</v>
      </c>
      <c r="BP42" t="str">
        <f t="shared" si="9"/>
        <v>=IF(ACT_testing_input.xlsx!A17&lt;&gt;"",ACT_testing_input.xlsx!A17,"")</v>
      </c>
      <c r="BQ42" t="str">
        <f t="shared" si="9"/>
        <v>=IF(DSP_testing_input.xlsx!A17&lt;&gt;"",DSP_testing_input.xlsx!A17,"")</v>
      </c>
      <c r="BR42" t="str">
        <f t="shared" si="9"/>
        <v>=IF(PAG_testing_input.xlsx!A17&lt;&gt;"",PAG_testing_input.xlsx!A17,"")</v>
      </c>
      <c r="BS42" t="str">
        <f t="shared" si="9"/>
        <v>=IF(PRO_testing_input.xlsx!A17&lt;&gt;"",PRO_testing_input.xlsx!A17,"")</v>
      </c>
      <c r="BT42" t="str">
        <f t="shared" si="9"/>
        <v>=IF(SPL_testing_input.xlsx!A17&lt;&gt;"",SPL_testing_input.xlsx!A17,"")</v>
      </c>
      <c r="BU42" t="str">
        <f t="shared" si="9"/>
        <v>=IF(WDR_testing_input.xlsx!A17&lt;&gt;"",WDR_testing_input.xlsx!A17,"")</v>
      </c>
      <c r="BV42" t="str">
        <f t="shared" si="9"/>
        <v>=IF(CON_testing_input.xlsx!A17&lt;&gt;"",CON_testing_input.xlsx!A17,"")</v>
      </c>
      <c r="BW42" t="str">
        <f t="shared" si="9"/>
        <v>=IF(DSC_testing_input.xlsx!A17&lt;&gt;"",DSC_testing_input.xlsx!A17,"")</v>
      </c>
      <c r="BX42" t="str">
        <f t="shared" si="9"/>
        <v>=IF(FAN_testing_input.xlsx!A17&lt;&gt;"",FAN_testing_input.xlsx!A17,"")</v>
      </c>
      <c r="BY42" t="str">
        <f t="shared" si="9"/>
        <v>=IF(OMN_testing_input.xlsx!A17&lt;&gt;"",OMN_testing_input.xlsx!A17,"")</v>
      </c>
      <c r="BZ42" t="str">
        <f t="shared" si="9"/>
        <v>=IF(REP_testing_input.xlsx!A17&lt;&gt;"",REP_testing_input.xlsx!A17,"")</v>
      </c>
      <c r="CA42" t="str">
        <f t="shared" si="9"/>
        <v>=IF(SOM_testing_input.xlsx!A17&lt;&gt;"",SOM_testing_input.xlsx!A17,"")</v>
      </c>
      <c r="CB42" t="str">
        <f t="shared" si="9"/>
        <v>=IF(SUB_testing_input.xlsx!A17&lt;&gt;"",SUB_testing_input.xlsx!A17,"")</v>
      </c>
      <c r="CC42" t="str">
        <f t="shared" si="9"/>
        <v>=IF(UND_testing_input.xlsx!A17&lt;&gt;"",UND_testing_input.xlsx!A17,"")</v>
      </c>
      <c r="CD42" t="str">
        <f t="shared" si="9"/>
        <v>=IF(ALT_testing_input.xlsx!A17&lt;&gt;"",ALT_testing_input.xlsx!A17,"")</v>
      </c>
      <c r="CE42" t="str">
        <f t="shared" si="9"/>
        <v>=IF(HUM_testing_input.xlsx!A17&lt;&gt;"",HUM_testing_input.xlsx!A17,"")</v>
      </c>
      <c r="CF42" t="str">
        <f t="shared" si="9"/>
        <v>=IF(IDL_testing_input.xlsx!A17&lt;&gt;"",IDL_testing_input.xlsx!A17,"")</v>
      </c>
      <c r="CG42" t="str">
        <f t="shared" si="9"/>
        <v>=IF(RFM_testing_input.xlsx!A17&lt;&gt;"",RFM_testing_input.xlsx!A17,"")</v>
      </c>
      <c r="CH42" t="str">
        <f t="shared" si="9"/>
        <v>=IF(DN_testing_input.xlsx!A17&lt;&gt;"",DN_testing_input.xlsx!A17,"")</v>
      </c>
      <c r="CI42" t="str">
        <f t="shared" si="9"/>
        <v>=IF(INT_testing_input.xlsx!A17&lt;&gt;"",INT_testing_input.xlsx!A17,"")</v>
      </c>
      <c r="CJ42" t="str">
        <f t="shared" si="9"/>
        <v>=IF(SUP_testing_input.xlsx!A17&lt;&gt;"",SUP_testing_input.xlsx!A17,"")</v>
      </c>
      <c r="CK42" t="str">
        <f t="shared" si="9"/>
        <v>=IF(ANT_testing_input.xlsx!A17&lt;&gt;"",ANT_testing_input.xlsx!A17,"")</v>
      </c>
      <c r="CL42" t="str">
        <f t="shared" si="9"/>
        <v>=IF(ISO_testing_input.xlsx!A17&lt;&gt;"",ISO_testing_input.xlsx!A17,"")</v>
      </c>
    </row>
    <row r="43" spans="1:90">
      <c r="A43">
        <v>18</v>
      </c>
      <c r="B43" t="str">
        <f t="shared" si="0"/>
        <v>=IF(SUICIDE_testing_input.xlsx!A18&lt;&gt;"",SUICIDE_testing_input.xlsx!A18,"")</v>
      </c>
      <c r="C43" t="str">
        <f t="shared" si="10"/>
        <v>=IF(IQ_testing_input.xlsx!A18&lt;&gt;"",IQ_testing_input.xlsx!A18,"")</v>
      </c>
      <c r="D43" t="str">
        <f t="shared" si="10"/>
        <v>=IF(AMBIG_testing_input.xlsx!A18&lt;&gt;"",AMBIG_testing_input.xlsx!A18,"")</v>
      </c>
      <c r="E43" t="str">
        <f t="shared" si="10"/>
        <v>=IF(EGODYST_testing_input.xlsx!A18&lt;&gt;"",EGODYST_testing_input.xlsx!A18,"")</v>
      </c>
      <c r="F43" t="str">
        <f t="shared" si="10"/>
        <v>=IF(AUTISM_testing_input.xlsx!A18&lt;&gt;"",AUTISM_testing_input.xlsx!A18,"")</v>
      </c>
      <c r="G43" t="str">
        <f t="shared" si="10"/>
        <v>=IF(IDENTITY_testing_input.xlsx!A18&lt;&gt;"",IDENTITY_testing_input.xlsx!A18,"")</v>
      </c>
      <c r="H43" t="str">
        <f t="shared" si="10"/>
        <v>=IF(SELFDIR_testing_input.xlsx!A18&lt;&gt;"",SELFDIR_testing_input.xlsx!A18,"")</v>
      </c>
      <c r="I43" t="str">
        <f t="shared" si="10"/>
        <v>=IF(EMPATHY_testing_input.xlsx!A18&lt;&gt;"",EMPATHY_testing_input.xlsx!A18,"")</v>
      </c>
      <c r="J43" t="str">
        <f t="shared" si="10"/>
        <v>=IF(INTIMACY_testing_input.xlsx!A18&lt;&gt;"",INTIMACY_testing_input.xlsx!A18,"")</v>
      </c>
      <c r="K43" t="str">
        <f t="shared" si="10"/>
        <v>=IF(ACUTE_testing_input.xlsx!A18&lt;&gt;"",ACUTE_testing_input.xlsx!A18,"")</v>
      </c>
      <c r="L43" t="str">
        <f t="shared" si="10"/>
        <v>=IF(CHRONIC_testing_input.xlsx!A18&lt;&gt;"",CHRONIC_testing_input.xlsx!A18,"")</v>
      </c>
      <c r="M43" t="str">
        <f t="shared" si="10"/>
        <v>=IF(TRAUMA_PAST_testing_input.xlsx!A18&lt;&gt;"",TRAUMA_PAST_testing_input.xlsx!A18,"")</v>
      </c>
      <c r="N43" t="str">
        <f t="shared" si="10"/>
        <v>=IF(TRAUMA_PRESENT_testing_input.xlsx!A18&lt;&gt;"",TRAUMA_PRESENT_testing_input.xlsx!A18,"")</v>
      </c>
      <c r="O43" t="str">
        <f t="shared" si="10"/>
        <v>=IF(HOPE_testing_input.xlsx!A18&lt;&gt;"",HOPE_testing_input.xlsx!A18,"")</v>
      </c>
      <c r="P43" t="str">
        <f t="shared" si="10"/>
        <v>=IF(SELFAFFICACY_testing_input.xlsx!A18&lt;&gt;"",SELFAFFICACY_testing_input.xlsx!A18,"")</v>
      </c>
      <c r="Q43" t="str">
        <f t="shared" si="10"/>
        <v>=IF(SELFESTEEM_testing_input.xlsx!A18&lt;&gt;"",SELFESTEEM_testing_input.xlsx!A18,"")</v>
      </c>
      <c r="R43" t="str">
        <f t="shared" si="10"/>
        <v>=IF(WELLBEING_testing_input.xlsx!A18&lt;&gt;"",WELLBEING_testing_input.xlsx!A18,"")</v>
      </c>
      <c r="S43" t="str">
        <f t="shared" si="10"/>
        <v>=IF(HYPER_testing_input.xlsx!A18&lt;&gt;"",HYPER_testing_input.xlsx!A18,"")</v>
      </c>
      <c r="T43" t="str">
        <f t="shared" si="10"/>
        <v>=IF(AGGR_testing_input.xlsx!A18&lt;&gt;"",AGGR_testing_input.xlsx!A18,"")</v>
      </c>
      <c r="U43" t="str">
        <f t="shared" si="10"/>
        <v>=IF(COND_PR_testing_input.xlsx!A18&lt;&gt;"",COND_PR_testing_input.xlsx!A18,"")</v>
      </c>
      <c r="V43" t="str">
        <f t="shared" si="10"/>
        <v>=IF(ANXIE_testing_input.xlsx!A18&lt;&gt;"",ANXIE_testing_input.xlsx!A18,"")</v>
      </c>
      <c r="W43" t="str">
        <f t="shared" si="10"/>
        <v>=IF(DEPR_testing_input.xlsx!A18&lt;&gt;"",DEPR_testing_input.xlsx!A18,"")</v>
      </c>
      <c r="X43" t="str">
        <f t="shared" si="10"/>
        <v>=IF(SOMAT_testing_input.xlsx!A18&lt;&gt;"",SOMAT_testing_input.xlsx!A18,"")</v>
      </c>
      <c r="Y43" t="str">
        <f t="shared" si="10"/>
        <v>=IF(ATYPI_testing_input.xlsx!A18&lt;&gt;"",ATYPI_testing_input.xlsx!A18,"")</v>
      </c>
      <c r="Z43" t="str">
        <f t="shared" si="10"/>
        <v>=IF(WITHD_testing_input.xlsx!A18&lt;&gt;"",WITHD_testing_input.xlsx!A18,"")</v>
      </c>
      <c r="AA43" t="str">
        <f t="shared" si="10"/>
        <v>=IF(ATTE_PR_testing_input.xlsx!A18&lt;&gt;"",ATTE_PR_testing_input.xlsx!A18,"")</v>
      </c>
      <c r="AB43" t="str">
        <f t="shared" si="10"/>
        <v>=IF(ANG_CONT_testing_input.xlsx!A18&lt;&gt;"",ANG_CONT_testing_input.xlsx!A18,"")</v>
      </c>
      <c r="AC43" t="str">
        <f t="shared" si="10"/>
        <v>=IF(DEV_SOC_DIS_testing_input.xlsx!A18&lt;&gt;"",DEV_SOC_DIS_testing_input.xlsx!A18,"")</v>
      </c>
      <c r="AD43" t="str">
        <f t="shared" si="10"/>
        <v>=IF(BULLY_testing_input.xlsx!A18&lt;&gt;"",BULLY_testing_input.xlsx!A18,"")</v>
      </c>
      <c r="AE43" t="str">
        <f t="shared" si="10"/>
        <v>=IF(EMOT_SELF_C_testing_input.xlsx!A18&lt;&gt;"",EMOT_SELF_C_testing_input.xlsx!A18,"")</v>
      </c>
      <c r="AF43" t="str">
        <f t="shared" si="10"/>
        <v>=IF(EXE_FUN_testing_input.xlsx!A18&lt;&gt;"",EXE_FUN_testing_input.xlsx!A18,"")</v>
      </c>
      <c r="AG43" t="str">
        <f t="shared" si="10"/>
        <v>=IF(MANIA_testing_input.xlsx!A18&lt;&gt;"",MANIA_testing_input.xlsx!A18,"")</v>
      </c>
      <c r="AH43" t="str">
        <f t="shared" si="10"/>
        <v>=IF(NEG_EMOT_testing_input.xlsx!A18&lt;&gt;"",NEG_EMOT_testing_input.xlsx!A18,"")</v>
      </c>
      <c r="AI43" t="str">
        <f t="shared" si="10"/>
        <v>=IF(ADAPT_testing_input.xlsx!A18&lt;&gt;"",ADAPT_testing_input.xlsx!A18,"")</v>
      </c>
      <c r="AJ43" t="str">
        <f t="shared" si="10"/>
        <v>=IF(SOC_SK_testing_input.xlsx!A18&lt;&gt;"",SOC_SK_testing_input.xlsx!A18,"")</v>
      </c>
      <c r="AK43" t="str">
        <f t="shared" si="10"/>
        <v>=IF(LEAD_testing_input.xlsx!A18&lt;&gt;"",LEAD_testing_input.xlsx!A18,"")</v>
      </c>
      <c r="AL43" t="str">
        <f t="shared" si="10"/>
        <v>=IF(ACT_DAIL_testing_input.xlsx!A18&lt;&gt;"",ACT_DAIL_testing_input.xlsx!A18,"")</v>
      </c>
      <c r="AM43" t="str">
        <f t="shared" si="10"/>
        <v>=IF(FUN_COM_testing_input.xlsx!A18&lt;&gt;"",FUN_COM_testing_input.xlsx!A18,"")</v>
      </c>
      <c r="AN43" t="str">
        <f t="shared" si="10"/>
        <v>=IF(RESILI_testing_input.xlsx!A18&lt;&gt;"",RESILI_testing_input.xlsx!A18,"")</v>
      </c>
      <c r="AO43" t="str">
        <f t="shared" si="10"/>
        <v>=IF(SEL_testing_input.xlsx!A18&lt;&gt;"",SEL_testing_input.xlsx!A18,"")</v>
      </c>
      <c r="AP43" t="str">
        <f t="shared" si="10"/>
        <v>=IF(SEV_testing_input.xlsx!A18&lt;&gt;"",SEV_testing_input.xlsx!A18,"")</v>
      </c>
      <c r="AQ43" t="str">
        <f t="shared" si="10"/>
        <v>=IF(ANHEDONIA_testing_input.xlsx!A18&lt;&gt;"",ANHEDONIA_testing_input.xlsx!A18,"")</v>
      </c>
      <c r="AR43" t="str">
        <f t="shared" si="10"/>
        <v>=IF(ANXIOUSNESS_testing_input.xlsx!A18&lt;&gt;"",ANXIOUSNESS_testing_input.xlsx!A18,"")</v>
      </c>
      <c r="AS43" t="str">
        <f t="shared" si="10"/>
        <v>=IF(ATTENTION_SEEKING_testing_input.xlsx!A18&lt;&gt;"",ATTENTION_SEEKING_testing_input.xlsx!A18,"")</v>
      </c>
      <c r="AT43" t="str">
        <f t="shared" si="10"/>
        <v>=IF(CALLOUSNESS_testing_input.xlsx!A18&lt;&gt;"",CALLOUSNESS_testing_input.xlsx!A18,"")</v>
      </c>
      <c r="AU43" t="str">
        <f t="shared" si="10"/>
        <v>=IF(DECEITFULNESS_testing_input.xlsx!A18&lt;&gt;"",DECEITFULNESS_testing_input.xlsx!A18,"")</v>
      </c>
      <c r="AV43" t="str">
        <f t="shared" si="10"/>
        <v>=IF(DEPRESSIVITY_testing_input.xlsx!A18&lt;&gt;"",DEPRESSIVITY_testing_input.xlsx!A18,"")</v>
      </c>
      <c r="AW43" t="str">
        <f t="shared" si="10"/>
        <v>=IF(DISTRACTIBILITY_testing_input.xlsx!A18&lt;&gt;"",DISTRACTIBILITY_testing_input.xlsx!A18,"")</v>
      </c>
      <c r="AX43" t="str">
        <f t="shared" si="10"/>
        <v>=IF(ECCENTRICITY_testing_input.xlsx!A18&lt;&gt;"",ECCENTRICITY_testing_input.xlsx!A18,"")</v>
      </c>
      <c r="AY43" t="str">
        <f t="shared" si="10"/>
        <v>=IF(EMOTIONAL_LABILITY_testing_input.xlsx!A18&lt;&gt;"",EMOTIONAL_LABILITY_testing_input.xlsx!A18,"")</v>
      </c>
      <c r="AZ43" t="str">
        <f t="shared" si="10"/>
        <v>=IF(GRANDIOSITY_testing_input.xlsx!A18&lt;&gt;"",GRANDIOSITY_testing_input.xlsx!A18,"")</v>
      </c>
      <c r="BA43" t="str">
        <f t="shared" si="10"/>
        <v>=IF(HOSTILITY_testing_input.xlsx!A18&lt;&gt;"",HOSTILITY_testing_input.xlsx!A18,"")</v>
      </c>
      <c r="BB43" t="str">
        <f t="shared" si="10"/>
        <v>=IF(IMPULSIVITY_testing_input.xlsx!A18&lt;&gt;"",IMPULSIVITY_testing_input.xlsx!A18,"")</v>
      </c>
      <c r="BC43" t="str">
        <f t="shared" si="10"/>
        <v>=IF(INTIMACY_AVOIDANCE_testing_input.xlsx!A18&lt;&gt;"",INTIMACY_AVOIDANCE_testing_input.xlsx!A18,"")</v>
      </c>
      <c r="BD43" t="str">
        <f t="shared" si="10"/>
        <v>=IF(IRRESPONSIBILITY_testing_input.xlsx!A18&lt;&gt;"",IRRESPONSIBILITY_testing_input.xlsx!A18,"")</v>
      </c>
      <c r="BE43" t="str">
        <f t="shared" si="10"/>
        <v>=IF(MANIPULATIVENESS_testing_input.xlsx!A18&lt;&gt;"",MANIPULATIVENESS_testing_input.xlsx!A18,"")</v>
      </c>
      <c r="BF43" t="str">
        <f t="shared" si="10"/>
        <v>=IF(PERCEPTUAL_DYSREGULATION_testing_input.xlsx!A18&lt;&gt;"",PERCEPTUAL_DYSREGULATION_testing_input.xlsx!A18,"")</v>
      </c>
      <c r="BG43" t="str">
        <f t="shared" si="10"/>
        <v>=IF(PERSEVERATION_testing_input.xlsx!A18&lt;&gt;"",PERSEVERATION_testing_input.xlsx!A18,"")</v>
      </c>
      <c r="BH43" t="str">
        <f t="shared" si="10"/>
        <v>=IF(RESTRICTED_AFFECTIVITY_testing_input.xlsx!A18&lt;&gt;"",RESTRICTED_AFFECTIVITY_testing_input.xlsx!A18,"")</v>
      </c>
      <c r="BI43" t="str">
        <f t="shared" si="10"/>
        <v>=IF(RIGID_PERFECTIONISM_testing_input.xlsx!A18&lt;&gt;"",RIGID_PERFECTIONISM_testing_input.xlsx!A18,"")</v>
      </c>
      <c r="BJ43" t="str">
        <f t="shared" si="10"/>
        <v>=IF(RISK_TAKING_testing_input.xlsx!A18&lt;&gt;"",RISK_TAKING_testing_input.xlsx!A18,"")</v>
      </c>
      <c r="BK43" t="str">
        <f t="shared" si="10"/>
        <v>=IF(SEPARATION_INSECURITY_testing_input.xlsx!A18&lt;&gt;"",SEPARATION_INSECURITY_testing_input.xlsx!A18,"")</v>
      </c>
      <c r="BL43" t="str">
        <f t="shared" si="10"/>
        <v>=IF(SUBMISSIVENESS_testing_input.xlsx!A18&lt;&gt;"",SUBMISSIVENESS_testing_input.xlsx!A18,"")</v>
      </c>
      <c r="BM43" t="str">
        <f t="shared" si="10"/>
        <v>=IF(SUSPICIOUSNESS_testing_input.xlsx!A18&lt;&gt;"",SUSPICIOUSNESS_testing_input.xlsx!A18,"")</v>
      </c>
      <c r="BN43" t="str">
        <f t="shared" si="10"/>
        <v>=IF(UNUSUAL_BELIEFS_testing_input.xlsx!A18&lt;&gt;"",UNUSUAL_BELIEFS_testing_input.xlsx!A18,"")</v>
      </c>
      <c r="BO43" t="str">
        <f t="shared" si="9"/>
        <v>=IF(WITHDRAWAL_testing_input.xlsx!A18&lt;&gt;"",WITHDRAWAL_testing_input.xlsx!A18,"")</v>
      </c>
      <c r="BP43" t="str">
        <f t="shared" si="9"/>
        <v>=IF(ACT_testing_input.xlsx!A18&lt;&gt;"",ACT_testing_input.xlsx!A18,"")</v>
      </c>
      <c r="BQ43" t="str">
        <f t="shared" si="9"/>
        <v>=IF(DSP_testing_input.xlsx!A18&lt;&gt;"",DSP_testing_input.xlsx!A18,"")</v>
      </c>
      <c r="BR43" t="str">
        <f t="shared" si="9"/>
        <v>=IF(PAG_testing_input.xlsx!A18&lt;&gt;"",PAG_testing_input.xlsx!A18,"")</v>
      </c>
      <c r="BS43" t="str">
        <f t="shared" si="9"/>
        <v>=IF(PRO_testing_input.xlsx!A18&lt;&gt;"",PRO_testing_input.xlsx!A18,"")</v>
      </c>
      <c r="BT43" t="str">
        <f t="shared" si="9"/>
        <v>=IF(SPL_testing_input.xlsx!A18&lt;&gt;"",SPL_testing_input.xlsx!A18,"")</v>
      </c>
      <c r="BU43" t="str">
        <f t="shared" si="9"/>
        <v>=IF(WDR_testing_input.xlsx!A18&lt;&gt;"",WDR_testing_input.xlsx!A18,"")</v>
      </c>
      <c r="BV43" t="str">
        <f t="shared" si="9"/>
        <v>=IF(CON_testing_input.xlsx!A18&lt;&gt;"",CON_testing_input.xlsx!A18,"")</v>
      </c>
      <c r="BW43" t="str">
        <f t="shared" si="9"/>
        <v>=IF(DSC_testing_input.xlsx!A18&lt;&gt;"",DSC_testing_input.xlsx!A18,"")</v>
      </c>
      <c r="BX43" t="str">
        <f t="shared" si="9"/>
        <v>=IF(FAN_testing_input.xlsx!A18&lt;&gt;"",FAN_testing_input.xlsx!A18,"")</v>
      </c>
      <c r="BY43" t="str">
        <f t="shared" si="9"/>
        <v>=IF(OMN_testing_input.xlsx!A18&lt;&gt;"",OMN_testing_input.xlsx!A18,"")</v>
      </c>
      <c r="BZ43" t="str">
        <f t="shared" si="9"/>
        <v>=IF(REP_testing_input.xlsx!A18&lt;&gt;"",REP_testing_input.xlsx!A18,"")</v>
      </c>
      <c r="CA43" t="str">
        <f t="shared" si="9"/>
        <v>=IF(SOM_testing_input.xlsx!A18&lt;&gt;"",SOM_testing_input.xlsx!A18,"")</v>
      </c>
      <c r="CB43" t="str">
        <f t="shared" si="9"/>
        <v>=IF(SUB_testing_input.xlsx!A18&lt;&gt;"",SUB_testing_input.xlsx!A18,"")</v>
      </c>
      <c r="CC43" t="str">
        <f t="shared" si="9"/>
        <v>=IF(UND_testing_input.xlsx!A18&lt;&gt;"",UND_testing_input.xlsx!A18,"")</v>
      </c>
      <c r="CD43" t="str">
        <f t="shared" si="9"/>
        <v>=IF(ALT_testing_input.xlsx!A18&lt;&gt;"",ALT_testing_input.xlsx!A18,"")</v>
      </c>
      <c r="CE43" t="str">
        <f t="shared" si="9"/>
        <v>=IF(HUM_testing_input.xlsx!A18&lt;&gt;"",HUM_testing_input.xlsx!A18,"")</v>
      </c>
      <c r="CF43" t="str">
        <f t="shared" si="9"/>
        <v>=IF(IDL_testing_input.xlsx!A18&lt;&gt;"",IDL_testing_input.xlsx!A18,"")</v>
      </c>
      <c r="CG43" t="str">
        <f t="shared" si="9"/>
        <v>=IF(RFM_testing_input.xlsx!A18&lt;&gt;"",RFM_testing_input.xlsx!A18,"")</v>
      </c>
      <c r="CH43" t="str">
        <f t="shared" si="9"/>
        <v>=IF(DN_testing_input.xlsx!A18&lt;&gt;"",DN_testing_input.xlsx!A18,"")</v>
      </c>
      <c r="CI43" t="str">
        <f t="shared" si="9"/>
        <v>=IF(INT_testing_input.xlsx!A18&lt;&gt;"",INT_testing_input.xlsx!A18,"")</v>
      </c>
      <c r="CJ43" t="str">
        <f t="shared" si="9"/>
        <v>=IF(SUP_testing_input.xlsx!A18&lt;&gt;"",SUP_testing_input.xlsx!A18,"")</v>
      </c>
      <c r="CK43" t="str">
        <f t="shared" si="9"/>
        <v>=IF(ANT_testing_input.xlsx!A18&lt;&gt;"",ANT_testing_input.xlsx!A18,"")</v>
      </c>
      <c r="CL43" t="str">
        <f t="shared" si="9"/>
        <v>=IF(ISO_testing_input.xlsx!A18&lt;&gt;"",ISO_testing_input.xlsx!A18,"")</v>
      </c>
    </row>
    <row r="44" spans="1:90">
      <c r="A44">
        <v>19</v>
      </c>
      <c r="B44" t="str">
        <f t="shared" si="0"/>
        <v>=IF(SUICIDE_testing_input.xlsx!A19&lt;&gt;"",SUICIDE_testing_input.xlsx!A19,"")</v>
      </c>
      <c r="C44" t="str">
        <f t="shared" si="10"/>
        <v>=IF(IQ_testing_input.xlsx!A19&lt;&gt;"",IQ_testing_input.xlsx!A19,"")</v>
      </c>
      <c r="D44" t="str">
        <f t="shared" si="10"/>
        <v>=IF(AMBIG_testing_input.xlsx!A19&lt;&gt;"",AMBIG_testing_input.xlsx!A19,"")</v>
      </c>
      <c r="E44" t="str">
        <f t="shared" si="10"/>
        <v>=IF(EGODYST_testing_input.xlsx!A19&lt;&gt;"",EGODYST_testing_input.xlsx!A19,"")</v>
      </c>
      <c r="F44" t="str">
        <f t="shared" si="10"/>
        <v>=IF(AUTISM_testing_input.xlsx!A19&lt;&gt;"",AUTISM_testing_input.xlsx!A19,"")</v>
      </c>
      <c r="G44" t="str">
        <f t="shared" si="10"/>
        <v>=IF(IDENTITY_testing_input.xlsx!A19&lt;&gt;"",IDENTITY_testing_input.xlsx!A19,"")</v>
      </c>
      <c r="H44" t="str">
        <f t="shared" si="10"/>
        <v>=IF(SELFDIR_testing_input.xlsx!A19&lt;&gt;"",SELFDIR_testing_input.xlsx!A19,"")</v>
      </c>
      <c r="I44" t="str">
        <f t="shared" si="10"/>
        <v>=IF(EMPATHY_testing_input.xlsx!A19&lt;&gt;"",EMPATHY_testing_input.xlsx!A19,"")</v>
      </c>
      <c r="J44" t="str">
        <f t="shared" si="10"/>
        <v>=IF(INTIMACY_testing_input.xlsx!A19&lt;&gt;"",INTIMACY_testing_input.xlsx!A19,"")</v>
      </c>
      <c r="K44" t="str">
        <f t="shared" si="10"/>
        <v>=IF(ACUTE_testing_input.xlsx!A19&lt;&gt;"",ACUTE_testing_input.xlsx!A19,"")</v>
      </c>
      <c r="L44" t="str">
        <f t="shared" si="10"/>
        <v>=IF(CHRONIC_testing_input.xlsx!A19&lt;&gt;"",CHRONIC_testing_input.xlsx!A19,"")</v>
      </c>
      <c r="M44" t="str">
        <f t="shared" si="10"/>
        <v>=IF(TRAUMA_PAST_testing_input.xlsx!A19&lt;&gt;"",TRAUMA_PAST_testing_input.xlsx!A19,"")</v>
      </c>
      <c r="N44" t="str">
        <f t="shared" si="10"/>
        <v>=IF(TRAUMA_PRESENT_testing_input.xlsx!A19&lt;&gt;"",TRAUMA_PRESENT_testing_input.xlsx!A19,"")</v>
      </c>
      <c r="O44" t="str">
        <f t="shared" si="10"/>
        <v>=IF(HOPE_testing_input.xlsx!A19&lt;&gt;"",HOPE_testing_input.xlsx!A19,"")</v>
      </c>
      <c r="P44" t="str">
        <f t="shared" si="10"/>
        <v>=IF(SELFAFFICACY_testing_input.xlsx!A19&lt;&gt;"",SELFAFFICACY_testing_input.xlsx!A19,"")</v>
      </c>
      <c r="Q44" t="str">
        <f t="shared" si="10"/>
        <v>=IF(SELFESTEEM_testing_input.xlsx!A19&lt;&gt;"",SELFESTEEM_testing_input.xlsx!A19,"")</v>
      </c>
      <c r="R44" t="str">
        <f t="shared" si="10"/>
        <v>=IF(WELLBEING_testing_input.xlsx!A19&lt;&gt;"",WELLBEING_testing_input.xlsx!A19,"")</v>
      </c>
      <c r="S44" t="str">
        <f t="shared" si="10"/>
        <v>=IF(HYPER_testing_input.xlsx!A19&lt;&gt;"",HYPER_testing_input.xlsx!A19,"")</v>
      </c>
      <c r="T44" t="str">
        <f t="shared" si="10"/>
        <v>=IF(AGGR_testing_input.xlsx!A19&lt;&gt;"",AGGR_testing_input.xlsx!A19,"")</v>
      </c>
      <c r="U44" t="str">
        <f t="shared" si="10"/>
        <v>=IF(COND_PR_testing_input.xlsx!A19&lt;&gt;"",COND_PR_testing_input.xlsx!A19,"")</v>
      </c>
      <c r="V44" t="str">
        <f t="shared" si="10"/>
        <v>=IF(ANXIE_testing_input.xlsx!A19&lt;&gt;"",ANXIE_testing_input.xlsx!A19,"")</v>
      </c>
      <c r="W44" t="str">
        <f t="shared" si="10"/>
        <v>=IF(DEPR_testing_input.xlsx!A19&lt;&gt;"",DEPR_testing_input.xlsx!A19,"")</v>
      </c>
      <c r="X44" t="str">
        <f t="shared" si="10"/>
        <v>=IF(SOMAT_testing_input.xlsx!A19&lt;&gt;"",SOMAT_testing_input.xlsx!A19,"")</v>
      </c>
      <c r="Y44" t="str">
        <f t="shared" si="10"/>
        <v>=IF(ATYPI_testing_input.xlsx!A19&lt;&gt;"",ATYPI_testing_input.xlsx!A19,"")</v>
      </c>
      <c r="Z44" t="str">
        <f t="shared" si="10"/>
        <v>=IF(WITHD_testing_input.xlsx!A19&lt;&gt;"",WITHD_testing_input.xlsx!A19,"")</v>
      </c>
      <c r="AA44" t="str">
        <f t="shared" si="10"/>
        <v>=IF(ATTE_PR_testing_input.xlsx!A19&lt;&gt;"",ATTE_PR_testing_input.xlsx!A19,"")</v>
      </c>
      <c r="AB44" t="str">
        <f t="shared" si="10"/>
        <v>=IF(ANG_CONT_testing_input.xlsx!A19&lt;&gt;"",ANG_CONT_testing_input.xlsx!A19,"")</v>
      </c>
      <c r="AC44" t="str">
        <f t="shared" si="10"/>
        <v>=IF(DEV_SOC_DIS_testing_input.xlsx!A19&lt;&gt;"",DEV_SOC_DIS_testing_input.xlsx!A19,"")</v>
      </c>
      <c r="AD44" t="str">
        <f t="shared" si="10"/>
        <v>=IF(BULLY_testing_input.xlsx!A19&lt;&gt;"",BULLY_testing_input.xlsx!A19,"")</v>
      </c>
      <c r="AE44" t="str">
        <f t="shared" si="10"/>
        <v>=IF(EMOT_SELF_C_testing_input.xlsx!A19&lt;&gt;"",EMOT_SELF_C_testing_input.xlsx!A19,"")</v>
      </c>
      <c r="AF44" t="str">
        <f t="shared" si="10"/>
        <v>=IF(EXE_FUN_testing_input.xlsx!A19&lt;&gt;"",EXE_FUN_testing_input.xlsx!A19,"")</v>
      </c>
      <c r="AG44" t="str">
        <f t="shared" si="10"/>
        <v>=IF(MANIA_testing_input.xlsx!A19&lt;&gt;"",MANIA_testing_input.xlsx!A19,"")</v>
      </c>
      <c r="AH44" t="str">
        <f t="shared" si="10"/>
        <v>=IF(NEG_EMOT_testing_input.xlsx!A19&lt;&gt;"",NEG_EMOT_testing_input.xlsx!A19,"")</v>
      </c>
      <c r="AI44" t="str">
        <f t="shared" si="10"/>
        <v>=IF(ADAPT_testing_input.xlsx!A19&lt;&gt;"",ADAPT_testing_input.xlsx!A19,"")</v>
      </c>
      <c r="AJ44" t="str">
        <f t="shared" si="10"/>
        <v>=IF(SOC_SK_testing_input.xlsx!A19&lt;&gt;"",SOC_SK_testing_input.xlsx!A19,"")</v>
      </c>
      <c r="AK44" t="str">
        <f t="shared" si="10"/>
        <v>=IF(LEAD_testing_input.xlsx!A19&lt;&gt;"",LEAD_testing_input.xlsx!A19,"")</v>
      </c>
      <c r="AL44" t="str">
        <f t="shared" si="10"/>
        <v>=IF(ACT_DAIL_testing_input.xlsx!A19&lt;&gt;"",ACT_DAIL_testing_input.xlsx!A19,"")</v>
      </c>
      <c r="AM44" t="str">
        <f t="shared" si="10"/>
        <v>=IF(FUN_COM_testing_input.xlsx!A19&lt;&gt;"",FUN_COM_testing_input.xlsx!A19,"")</v>
      </c>
      <c r="AN44" t="str">
        <f t="shared" si="10"/>
        <v>=IF(RESILI_testing_input.xlsx!A19&lt;&gt;"",RESILI_testing_input.xlsx!A19,"")</v>
      </c>
      <c r="AO44" t="str">
        <f t="shared" si="10"/>
        <v>=IF(SEL_testing_input.xlsx!A19&lt;&gt;"",SEL_testing_input.xlsx!A19,"")</v>
      </c>
      <c r="AP44" t="str">
        <f t="shared" si="10"/>
        <v>=IF(SEV_testing_input.xlsx!A19&lt;&gt;"",SEV_testing_input.xlsx!A19,"")</v>
      </c>
      <c r="AQ44" t="str">
        <f t="shared" si="10"/>
        <v>=IF(ANHEDONIA_testing_input.xlsx!A19&lt;&gt;"",ANHEDONIA_testing_input.xlsx!A19,"")</v>
      </c>
      <c r="AR44" t="str">
        <f t="shared" si="10"/>
        <v>=IF(ANXIOUSNESS_testing_input.xlsx!A19&lt;&gt;"",ANXIOUSNESS_testing_input.xlsx!A19,"")</v>
      </c>
      <c r="AS44" t="str">
        <f t="shared" si="10"/>
        <v>=IF(ATTENTION_SEEKING_testing_input.xlsx!A19&lt;&gt;"",ATTENTION_SEEKING_testing_input.xlsx!A19,"")</v>
      </c>
      <c r="AT44" t="str">
        <f t="shared" si="10"/>
        <v>=IF(CALLOUSNESS_testing_input.xlsx!A19&lt;&gt;"",CALLOUSNESS_testing_input.xlsx!A19,"")</v>
      </c>
      <c r="AU44" t="str">
        <f t="shared" si="10"/>
        <v>=IF(DECEITFULNESS_testing_input.xlsx!A19&lt;&gt;"",DECEITFULNESS_testing_input.xlsx!A19,"")</v>
      </c>
      <c r="AV44" t="str">
        <f t="shared" si="10"/>
        <v>=IF(DEPRESSIVITY_testing_input.xlsx!A19&lt;&gt;"",DEPRESSIVITY_testing_input.xlsx!A19,"")</v>
      </c>
      <c r="AW44" t="str">
        <f t="shared" si="10"/>
        <v>=IF(DISTRACTIBILITY_testing_input.xlsx!A19&lt;&gt;"",DISTRACTIBILITY_testing_input.xlsx!A19,"")</v>
      </c>
      <c r="AX44" t="str">
        <f t="shared" si="10"/>
        <v>=IF(ECCENTRICITY_testing_input.xlsx!A19&lt;&gt;"",ECCENTRICITY_testing_input.xlsx!A19,"")</v>
      </c>
      <c r="AY44" t="str">
        <f t="shared" si="10"/>
        <v>=IF(EMOTIONAL_LABILITY_testing_input.xlsx!A19&lt;&gt;"",EMOTIONAL_LABILITY_testing_input.xlsx!A19,"")</v>
      </c>
      <c r="AZ44" t="str">
        <f t="shared" si="10"/>
        <v>=IF(GRANDIOSITY_testing_input.xlsx!A19&lt;&gt;"",GRANDIOSITY_testing_input.xlsx!A19,"")</v>
      </c>
      <c r="BA44" t="str">
        <f t="shared" si="10"/>
        <v>=IF(HOSTILITY_testing_input.xlsx!A19&lt;&gt;"",HOSTILITY_testing_input.xlsx!A19,"")</v>
      </c>
      <c r="BB44" t="str">
        <f t="shared" si="10"/>
        <v>=IF(IMPULSIVITY_testing_input.xlsx!A19&lt;&gt;"",IMPULSIVITY_testing_input.xlsx!A19,"")</v>
      </c>
      <c r="BC44" t="str">
        <f t="shared" si="10"/>
        <v>=IF(INTIMACY_AVOIDANCE_testing_input.xlsx!A19&lt;&gt;"",INTIMACY_AVOIDANCE_testing_input.xlsx!A19,"")</v>
      </c>
      <c r="BD44" t="str">
        <f t="shared" si="10"/>
        <v>=IF(IRRESPONSIBILITY_testing_input.xlsx!A19&lt;&gt;"",IRRESPONSIBILITY_testing_input.xlsx!A19,"")</v>
      </c>
      <c r="BE44" t="str">
        <f t="shared" si="10"/>
        <v>=IF(MANIPULATIVENESS_testing_input.xlsx!A19&lt;&gt;"",MANIPULATIVENESS_testing_input.xlsx!A19,"")</v>
      </c>
      <c r="BF44" t="str">
        <f t="shared" si="10"/>
        <v>=IF(PERCEPTUAL_DYSREGULATION_testing_input.xlsx!A19&lt;&gt;"",PERCEPTUAL_DYSREGULATION_testing_input.xlsx!A19,"")</v>
      </c>
      <c r="BG44" t="str">
        <f t="shared" si="10"/>
        <v>=IF(PERSEVERATION_testing_input.xlsx!A19&lt;&gt;"",PERSEVERATION_testing_input.xlsx!A19,"")</v>
      </c>
      <c r="BH44" t="str">
        <f t="shared" si="10"/>
        <v>=IF(RESTRICTED_AFFECTIVITY_testing_input.xlsx!A19&lt;&gt;"",RESTRICTED_AFFECTIVITY_testing_input.xlsx!A19,"")</v>
      </c>
      <c r="BI44" t="str">
        <f t="shared" si="10"/>
        <v>=IF(RIGID_PERFECTIONISM_testing_input.xlsx!A19&lt;&gt;"",RIGID_PERFECTIONISM_testing_input.xlsx!A19,"")</v>
      </c>
      <c r="BJ44" t="str">
        <f t="shared" si="10"/>
        <v>=IF(RISK_TAKING_testing_input.xlsx!A19&lt;&gt;"",RISK_TAKING_testing_input.xlsx!A19,"")</v>
      </c>
      <c r="BK44" t="str">
        <f t="shared" si="10"/>
        <v>=IF(SEPARATION_INSECURITY_testing_input.xlsx!A19&lt;&gt;"",SEPARATION_INSECURITY_testing_input.xlsx!A19,"")</v>
      </c>
      <c r="BL44" t="str">
        <f t="shared" si="10"/>
        <v>=IF(SUBMISSIVENESS_testing_input.xlsx!A19&lt;&gt;"",SUBMISSIVENESS_testing_input.xlsx!A19,"")</v>
      </c>
      <c r="BM44" t="str">
        <f t="shared" si="10"/>
        <v>=IF(SUSPICIOUSNESS_testing_input.xlsx!A19&lt;&gt;"",SUSPICIOUSNESS_testing_input.xlsx!A19,"")</v>
      </c>
      <c r="BN44" t="str">
        <f t="shared" ref="BN44:CL47" si="11">CONCATENATE($A$5,BN$1,$A$6,$A44,$A$7,BN$1,$A$8,$A44,$A$9)</f>
        <v>=IF(UNUSUAL_BELIEFS_testing_input.xlsx!A19&lt;&gt;"",UNUSUAL_BELIEFS_testing_input.xlsx!A19,"")</v>
      </c>
      <c r="BO44" t="str">
        <f t="shared" si="11"/>
        <v>=IF(WITHDRAWAL_testing_input.xlsx!A19&lt;&gt;"",WITHDRAWAL_testing_input.xlsx!A19,"")</v>
      </c>
      <c r="BP44" t="str">
        <f t="shared" si="11"/>
        <v>=IF(ACT_testing_input.xlsx!A19&lt;&gt;"",ACT_testing_input.xlsx!A19,"")</v>
      </c>
      <c r="BQ44" t="str">
        <f t="shared" si="11"/>
        <v>=IF(DSP_testing_input.xlsx!A19&lt;&gt;"",DSP_testing_input.xlsx!A19,"")</v>
      </c>
      <c r="BR44" t="str">
        <f t="shared" si="11"/>
        <v>=IF(PAG_testing_input.xlsx!A19&lt;&gt;"",PAG_testing_input.xlsx!A19,"")</v>
      </c>
      <c r="BS44" t="str">
        <f t="shared" si="11"/>
        <v>=IF(PRO_testing_input.xlsx!A19&lt;&gt;"",PRO_testing_input.xlsx!A19,"")</v>
      </c>
      <c r="BT44" t="str">
        <f t="shared" si="11"/>
        <v>=IF(SPL_testing_input.xlsx!A19&lt;&gt;"",SPL_testing_input.xlsx!A19,"")</v>
      </c>
      <c r="BU44" t="str">
        <f t="shared" si="11"/>
        <v>=IF(WDR_testing_input.xlsx!A19&lt;&gt;"",WDR_testing_input.xlsx!A19,"")</v>
      </c>
      <c r="BV44" t="str">
        <f t="shared" si="11"/>
        <v>=IF(CON_testing_input.xlsx!A19&lt;&gt;"",CON_testing_input.xlsx!A19,"")</v>
      </c>
      <c r="BW44" t="str">
        <f t="shared" si="11"/>
        <v>=IF(DSC_testing_input.xlsx!A19&lt;&gt;"",DSC_testing_input.xlsx!A19,"")</v>
      </c>
      <c r="BX44" t="str">
        <f t="shared" si="11"/>
        <v>=IF(FAN_testing_input.xlsx!A19&lt;&gt;"",FAN_testing_input.xlsx!A19,"")</v>
      </c>
      <c r="BY44" t="str">
        <f t="shared" si="11"/>
        <v>=IF(OMN_testing_input.xlsx!A19&lt;&gt;"",OMN_testing_input.xlsx!A19,"")</v>
      </c>
      <c r="BZ44" t="str">
        <f t="shared" si="11"/>
        <v>=IF(REP_testing_input.xlsx!A19&lt;&gt;"",REP_testing_input.xlsx!A19,"")</v>
      </c>
      <c r="CA44" t="str">
        <f t="shared" si="11"/>
        <v>=IF(SOM_testing_input.xlsx!A19&lt;&gt;"",SOM_testing_input.xlsx!A19,"")</v>
      </c>
      <c r="CB44" t="str">
        <f t="shared" si="11"/>
        <v>=IF(SUB_testing_input.xlsx!A19&lt;&gt;"",SUB_testing_input.xlsx!A19,"")</v>
      </c>
      <c r="CC44" t="str">
        <f t="shared" si="11"/>
        <v>=IF(UND_testing_input.xlsx!A19&lt;&gt;"",UND_testing_input.xlsx!A19,"")</v>
      </c>
      <c r="CD44" t="str">
        <f t="shared" si="11"/>
        <v>=IF(ALT_testing_input.xlsx!A19&lt;&gt;"",ALT_testing_input.xlsx!A19,"")</v>
      </c>
      <c r="CE44" t="str">
        <f t="shared" si="11"/>
        <v>=IF(HUM_testing_input.xlsx!A19&lt;&gt;"",HUM_testing_input.xlsx!A19,"")</v>
      </c>
      <c r="CF44" t="str">
        <f t="shared" si="11"/>
        <v>=IF(IDL_testing_input.xlsx!A19&lt;&gt;"",IDL_testing_input.xlsx!A19,"")</v>
      </c>
      <c r="CG44" t="str">
        <f t="shared" si="11"/>
        <v>=IF(RFM_testing_input.xlsx!A19&lt;&gt;"",RFM_testing_input.xlsx!A19,"")</v>
      </c>
      <c r="CH44" t="str">
        <f t="shared" si="11"/>
        <v>=IF(DN_testing_input.xlsx!A19&lt;&gt;"",DN_testing_input.xlsx!A19,"")</v>
      </c>
      <c r="CI44" t="str">
        <f t="shared" si="11"/>
        <v>=IF(INT_testing_input.xlsx!A19&lt;&gt;"",INT_testing_input.xlsx!A19,"")</v>
      </c>
      <c r="CJ44" t="str">
        <f t="shared" si="11"/>
        <v>=IF(SUP_testing_input.xlsx!A19&lt;&gt;"",SUP_testing_input.xlsx!A19,"")</v>
      </c>
      <c r="CK44" t="str">
        <f t="shared" si="11"/>
        <v>=IF(ANT_testing_input.xlsx!A19&lt;&gt;"",ANT_testing_input.xlsx!A19,"")</v>
      </c>
      <c r="CL44" t="str">
        <f t="shared" si="11"/>
        <v>=IF(ISO_testing_input.xlsx!A19&lt;&gt;"",ISO_testing_input.xlsx!A19,"")</v>
      </c>
    </row>
    <row r="45" spans="1:90">
      <c r="A45">
        <v>20</v>
      </c>
      <c r="B45" t="str">
        <f t="shared" si="0"/>
        <v>=IF(SUICIDE_testing_input.xlsx!A20&lt;&gt;"",SUICIDE_testing_input.xlsx!A20,"")</v>
      </c>
      <c r="C45" t="str">
        <f t="shared" ref="C45:BN48" si="12">CONCATENATE($A$5,C$1,$A$6,$A45,$A$7,C$1,$A$8,$A45,$A$9)</f>
        <v>=IF(IQ_testing_input.xlsx!A20&lt;&gt;"",IQ_testing_input.xlsx!A20,"")</v>
      </c>
      <c r="D45" t="str">
        <f t="shared" si="12"/>
        <v>=IF(AMBIG_testing_input.xlsx!A20&lt;&gt;"",AMBIG_testing_input.xlsx!A20,"")</v>
      </c>
      <c r="E45" t="str">
        <f t="shared" si="12"/>
        <v>=IF(EGODYST_testing_input.xlsx!A20&lt;&gt;"",EGODYST_testing_input.xlsx!A20,"")</v>
      </c>
      <c r="F45" t="str">
        <f t="shared" si="12"/>
        <v>=IF(AUTISM_testing_input.xlsx!A20&lt;&gt;"",AUTISM_testing_input.xlsx!A20,"")</v>
      </c>
      <c r="G45" t="str">
        <f t="shared" si="12"/>
        <v>=IF(IDENTITY_testing_input.xlsx!A20&lt;&gt;"",IDENTITY_testing_input.xlsx!A20,"")</v>
      </c>
      <c r="H45" t="str">
        <f t="shared" si="12"/>
        <v>=IF(SELFDIR_testing_input.xlsx!A20&lt;&gt;"",SELFDIR_testing_input.xlsx!A20,"")</v>
      </c>
      <c r="I45" t="str">
        <f t="shared" si="12"/>
        <v>=IF(EMPATHY_testing_input.xlsx!A20&lt;&gt;"",EMPATHY_testing_input.xlsx!A20,"")</v>
      </c>
      <c r="J45" t="str">
        <f t="shared" si="12"/>
        <v>=IF(INTIMACY_testing_input.xlsx!A20&lt;&gt;"",INTIMACY_testing_input.xlsx!A20,"")</v>
      </c>
      <c r="K45" t="str">
        <f t="shared" si="12"/>
        <v>=IF(ACUTE_testing_input.xlsx!A20&lt;&gt;"",ACUTE_testing_input.xlsx!A20,"")</v>
      </c>
      <c r="L45" t="str">
        <f t="shared" si="12"/>
        <v>=IF(CHRONIC_testing_input.xlsx!A20&lt;&gt;"",CHRONIC_testing_input.xlsx!A20,"")</v>
      </c>
      <c r="M45" t="str">
        <f t="shared" si="12"/>
        <v>=IF(TRAUMA_PAST_testing_input.xlsx!A20&lt;&gt;"",TRAUMA_PAST_testing_input.xlsx!A20,"")</v>
      </c>
      <c r="N45" t="str">
        <f t="shared" si="12"/>
        <v>=IF(TRAUMA_PRESENT_testing_input.xlsx!A20&lt;&gt;"",TRAUMA_PRESENT_testing_input.xlsx!A20,"")</v>
      </c>
      <c r="O45" t="str">
        <f t="shared" si="12"/>
        <v>=IF(HOPE_testing_input.xlsx!A20&lt;&gt;"",HOPE_testing_input.xlsx!A20,"")</v>
      </c>
      <c r="P45" t="str">
        <f t="shared" si="12"/>
        <v>=IF(SELFAFFICACY_testing_input.xlsx!A20&lt;&gt;"",SELFAFFICACY_testing_input.xlsx!A20,"")</v>
      </c>
      <c r="Q45" t="str">
        <f t="shared" si="12"/>
        <v>=IF(SELFESTEEM_testing_input.xlsx!A20&lt;&gt;"",SELFESTEEM_testing_input.xlsx!A20,"")</v>
      </c>
      <c r="R45" t="str">
        <f t="shared" si="12"/>
        <v>=IF(WELLBEING_testing_input.xlsx!A20&lt;&gt;"",WELLBEING_testing_input.xlsx!A20,"")</v>
      </c>
      <c r="S45" t="str">
        <f t="shared" si="12"/>
        <v>=IF(HYPER_testing_input.xlsx!A20&lt;&gt;"",HYPER_testing_input.xlsx!A20,"")</v>
      </c>
      <c r="T45" t="str">
        <f t="shared" si="12"/>
        <v>=IF(AGGR_testing_input.xlsx!A20&lt;&gt;"",AGGR_testing_input.xlsx!A20,"")</v>
      </c>
      <c r="U45" t="str">
        <f t="shared" si="12"/>
        <v>=IF(COND_PR_testing_input.xlsx!A20&lt;&gt;"",COND_PR_testing_input.xlsx!A20,"")</v>
      </c>
      <c r="V45" t="str">
        <f t="shared" si="12"/>
        <v>=IF(ANXIE_testing_input.xlsx!A20&lt;&gt;"",ANXIE_testing_input.xlsx!A20,"")</v>
      </c>
      <c r="W45" t="str">
        <f t="shared" si="12"/>
        <v>=IF(DEPR_testing_input.xlsx!A20&lt;&gt;"",DEPR_testing_input.xlsx!A20,"")</v>
      </c>
      <c r="X45" t="str">
        <f t="shared" si="12"/>
        <v>=IF(SOMAT_testing_input.xlsx!A20&lt;&gt;"",SOMAT_testing_input.xlsx!A20,"")</v>
      </c>
      <c r="Y45" t="str">
        <f t="shared" si="12"/>
        <v>=IF(ATYPI_testing_input.xlsx!A20&lt;&gt;"",ATYPI_testing_input.xlsx!A20,"")</v>
      </c>
      <c r="Z45" t="str">
        <f t="shared" si="12"/>
        <v>=IF(WITHD_testing_input.xlsx!A20&lt;&gt;"",WITHD_testing_input.xlsx!A20,"")</v>
      </c>
      <c r="AA45" t="str">
        <f t="shared" si="12"/>
        <v>=IF(ATTE_PR_testing_input.xlsx!A20&lt;&gt;"",ATTE_PR_testing_input.xlsx!A20,"")</v>
      </c>
      <c r="AB45" t="str">
        <f t="shared" si="12"/>
        <v>=IF(ANG_CONT_testing_input.xlsx!A20&lt;&gt;"",ANG_CONT_testing_input.xlsx!A20,"")</v>
      </c>
      <c r="AC45" t="str">
        <f t="shared" si="12"/>
        <v>=IF(DEV_SOC_DIS_testing_input.xlsx!A20&lt;&gt;"",DEV_SOC_DIS_testing_input.xlsx!A20,"")</v>
      </c>
      <c r="AD45" t="str">
        <f t="shared" si="12"/>
        <v>=IF(BULLY_testing_input.xlsx!A20&lt;&gt;"",BULLY_testing_input.xlsx!A20,"")</v>
      </c>
      <c r="AE45" t="str">
        <f t="shared" si="12"/>
        <v>=IF(EMOT_SELF_C_testing_input.xlsx!A20&lt;&gt;"",EMOT_SELF_C_testing_input.xlsx!A20,"")</v>
      </c>
      <c r="AF45" t="str">
        <f t="shared" si="12"/>
        <v>=IF(EXE_FUN_testing_input.xlsx!A20&lt;&gt;"",EXE_FUN_testing_input.xlsx!A20,"")</v>
      </c>
      <c r="AG45" t="str">
        <f t="shared" si="12"/>
        <v>=IF(MANIA_testing_input.xlsx!A20&lt;&gt;"",MANIA_testing_input.xlsx!A20,"")</v>
      </c>
      <c r="AH45" t="str">
        <f t="shared" si="12"/>
        <v>=IF(NEG_EMOT_testing_input.xlsx!A20&lt;&gt;"",NEG_EMOT_testing_input.xlsx!A20,"")</v>
      </c>
      <c r="AI45" t="str">
        <f t="shared" si="12"/>
        <v>=IF(ADAPT_testing_input.xlsx!A20&lt;&gt;"",ADAPT_testing_input.xlsx!A20,"")</v>
      </c>
      <c r="AJ45" t="str">
        <f t="shared" si="12"/>
        <v>=IF(SOC_SK_testing_input.xlsx!A20&lt;&gt;"",SOC_SK_testing_input.xlsx!A20,"")</v>
      </c>
      <c r="AK45" t="str">
        <f t="shared" si="12"/>
        <v>=IF(LEAD_testing_input.xlsx!A20&lt;&gt;"",LEAD_testing_input.xlsx!A20,"")</v>
      </c>
      <c r="AL45" t="str">
        <f t="shared" si="12"/>
        <v>=IF(ACT_DAIL_testing_input.xlsx!A20&lt;&gt;"",ACT_DAIL_testing_input.xlsx!A20,"")</v>
      </c>
      <c r="AM45" t="str">
        <f t="shared" si="12"/>
        <v>=IF(FUN_COM_testing_input.xlsx!A20&lt;&gt;"",FUN_COM_testing_input.xlsx!A20,"")</v>
      </c>
      <c r="AN45" t="str">
        <f t="shared" si="12"/>
        <v>=IF(RESILI_testing_input.xlsx!A20&lt;&gt;"",RESILI_testing_input.xlsx!A20,"")</v>
      </c>
      <c r="AO45" t="str">
        <f t="shared" si="12"/>
        <v>=IF(SEL_testing_input.xlsx!A20&lt;&gt;"",SEL_testing_input.xlsx!A20,"")</v>
      </c>
      <c r="AP45" t="str">
        <f t="shared" si="12"/>
        <v>=IF(SEV_testing_input.xlsx!A20&lt;&gt;"",SEV_testing_input.xlsx!A20,"")</v>
      </c>
      <c r="AQ45" t="str">
        <f t="shared" si="12"/>
        <v>=IF(ANHEDONIA_testing_input.xlsx!A20&lt;&gt;"",ANHEDONIA_testing_input.xlsx!A20,"")</v>
      </c>
      <c r="AR45" t="str">
        <f t="shared" si="12"/>
        <v>=IF(ANXIOUSNESS_testing_input.xlsx!A20&lt;&gt;"",ANXIOUSNESS_testing_input.xlsx!A20,"")</v>
      </c>
      <c r="AS45" t="str">
        <f t="shared" si="12"/>
        <v>=IF(ATTENTION_SEEKING_testing_input.xlsx!A20&lt;&gt;"",ATTENTION_SEEKING_testing_input.xlsx!A20,"")</v>
      </c>
      <c r="AT45" t="str">
        <f t="shared" si="12"/>
        <v>=IF(CALLOUSNESS_testing_input.xlsx!A20&lt;&gt;"",CALLOUSNESS_testing_input.xlsx!A20,"")</v>
      </c>
      <c r="AU45" t="str">
        <f t="shared" si="12"/>
        <v>=IF(DECEITFULNESS_testing_input.xlsx!A20&lt;&gt;"",DECEITFULNESS_testing_input.xlsx!A20,"")</v>
      </c>
      <c r="AV45" t="str">
        <f t="shared" si="12"/>
        <v>=IF(DEPRESSIVITY_testing_input.xlsx!A20&lt;&gt;"",DEPRESSIVITY_testing_input.xlsx!A20,"")</v>
      </c>
      <c r="AW45" t="str">
        <f t="shared" si="12"/>
        <v>=IF(DISTRACTIBILITY_testing_input.xlsx!A20&lt;&gt;"",DISTRACTIBILITY_testing_input.xlsx!A20,"")</v>
      </c>
      <c r="AX45" t="str">
        <f t="shared" si="12"/>
        <v>=IF(ECCENTRICITY_testing_input.xlsx!A20&lt;&gt;"",ECCENTRICITY_testing_input.xlsx!A20,"")</v>
      </c>
      <c r="AY45" t="str">
        <f t="shared" si="12"/>
        <v>=IF(EMOTIONAL_LABILITY_testing_input.xlsx!A20&lt;&gt;"",EMOTIONAL_LABILITY_testing_input.xlsx!A20,"")</v>
      </c>
      <c r="AZ45" t="str">
        <f t="shared" si="12"/>
        <v>=IF(GRANDIOSITY_testing_input.xlsx!A20&lt;&gt;"",GRANDIOSITY_testing_input.xlsx!A20,"")</v>
      </c>
      <c r="BA45" t="str">
        <f t="shared" si="12"/>
        <v>=IF(HOSTILITY_testing_input.xlsx!A20&lt;&gt;"",HOSTILITY_testing_input.xlsx!A20,"")</v>
      </c>
      <c r="BB45" t="str">
        <f t="shared" si="12"/>
        <v>=IF(IMPULSIVITY_testing_input.xlsx!A20&lt;&gt;"",IMPULSIVITY_testing_input.xlsx!A20,"")</v>
      </c>
      <c r="BC45" t="str">
        <f t="shared" si="12"/>
        <v>=IF(INTIMACY_AVOIDANCE_testing_input.xlsx!A20&lt;&gt;"",INTIMACY_AVOIDANCE_testing_input.xlsx!A20,"")</v>
      </c>
      <c r="BD45" t="str">
        <f t="shared" si="12"/>
        <v>=IF(IRRESPONSIBILITY_testing_input.xlsx!A20&lt;&gt;"",IRRESPONSIBILITY_testing_input.xlsx!A20,"")</v>
      </c>
      <c r="BE45" t="str">
        <f t="shared" si="12"/>
        <v>=IF(MANIPULATIVENESS_testing_input.xlsx!A20&lt;&gt;"",MANIPULATIVENESS_testing_input.xlsx!A20,"")</v>
      </c>
      <c r="BF45" t="str">
        <f t="shared" si="12"/>
        <v>=IF(PERCEPTUAL_DYSREGULATION_testing_input.xlsx!A20&lt;&gt;"",PERCEPTUAL_DYSREGULATION_testing_input.xlsx!A20,"")</v>
      </c>
      <c r="BG45" t="str">
        <f t="shared" si="12"/>
        <v>=IF(PERSEVERATION_testing_input.xlsx!A20&lt;&gt;"",PERSEVERATION_testing_input.xlsx!A20,"")</v>
      </c>
      <c r="BH45" t="str">
        <f t="shared" si="12"/>
        <v>=IF(RESTRICTED_AFFECTIVITY_testing_input.xlsx!A20&lt;&gt;"",RESTRICTED_AFFECTIVITY_testing_input.xlsx!A20,"")</v>
      </c>
      <c r="BI45" t="str">
        <f t="shared" si="12"/>
        <v>=IF(RIGID_PERFECTIONISM_testing_input.xlsx!A20&lt;&gt;"",RIGID_PERFECTIONISM_testing_input.xlsx!A20,"")</v>
      </c>
      <c r="BJ45" t="str">
        <f t="shared" si="12"/>
        <v>=IF(RISK_TAKING_testing_input.xlsx!A20&lt;&gt;"",RISK_TAKING_testing_input.xlsx!A20,"")</v>
      </c>
      <c r="BK45" t="str">
        <f t="shared" si="12"/>
        <v>=IF(SEPARATION_INSECURITY_testing_input.xlsx!A20&lt;&gt;"",SEPARATION_INSECURITY_testing_input.xlsx!A20,"")</v>
      </c>
      <c r="BL45" t="str">
        <f t="shared" si="12"/>
        <v>=IF(SUBMISSIVENESS_testing_input.xlsx!A20&lt;&gt;"",SUBMISSIVENESS_testing_input.xlsx!A20,"")</v>
      </c>
      <c r="BM45" t="str">
        <f t="shared" si="12"/>
        <v>=IF(SUSPICIOUSNESS_testing_input.xlsx!A20&lt;&gt;"",SUSPICIOUSNESS_testing_input.xlsx!A20,"")</v>
      </c>
      <c r="BN45" t="str">
        <f t="shared" si="12"/>
        <v>=IF(UNUSUAL_BELIEFS_testing_input.xlsx!A20&lt;&gt;"",UNUSUAL_BELIEFS_testing_input.xlsx!A20,"")</v>
      </c>
      <c r="BO45" t="str">
        <f t="shared" si="11"/>
        <v>=IF(WITHDRAWAL_testing_input.xlsx!A20&lt;&gt;"",WITHDRAWAL_testing_input.xlsx!A20,"")</v>
      </c>
      <c r="BP45" t="str">
        <f t="shared" si="11"/>
        <v>=IF(ACT_testing_input.xlsx!A20&lt;&gt;"",ACT_testing_input.xlsx!A20,"")</v>
      </c>
      <c r="BQ45" t="str">
        <f t="shared" si="11"/>
        <v>=IF(DSP_testing_input.xlsx!A20&lt;&gt;"",DSP_testing_input.xlsx!A20,"")</v>
      </c>
      <c r="BR45" t="str">
        <f t="shared" si="11"/>
        <v>=IF(PAG_testing_input.xlsx!A20&lt;&gt;"",PAG_testing_input.xlsx!A20,"")</v>
      </c>
      <c r="BS45" t="str">
        <f t="shared" si="11"/>
        <v>=IF(PRO_testing_input.xlsx!A20&lt;&gt;"",PRO_testing_input.xlsx!A20,"")</v>
      </c>
      <c r="BT45" t="str">
        <f t="shared" si="11"/>
        <v>=IF(SPL_testing_input.xlsx!A20&lt;&gt;"",SPL_testing_input.xlsx!A20,"")</v>
      </c>
      <c r="BU45" t="str">
        <f t="shared" si="11"/>
        <v>=IF(WDR_testing_input.xlsx!A20&lt;&gt;"",WDR_testing_input.xlsx!A20,"")</v>
      </c>
      <c r="BV45" t="str">
        <f t="shared" si="11"/>
        <v>=IF(CON_testing_input.xlsx!A20&lt;&gt;"",CON_testing_input.xlsx!A20,"")</v>
      </c>
      <c r="BW45" t="str">
        <f t="shared" si="11"/>
        <v>=IF(DSC_testing_input.xlsx!A20&lt;&gt;"",DSC_testing_input.xlsx!A20,"")</v>
      </c>
      <c r="BX45" t="str">
        <f t="shared" si="11"/>
        <v>=IF(FAN_testing_input.xlsx!A20&lt;&gt;"",FAN_testing_input.xlsx!A20,"")</v>
      </c>
      <c r="BY45" t="str">
        <f t="shared" si="11"/>
        <v>=IF(OMN_testing_input.xlsx!A20&lt;&gt;"",OMN_testing_input.xlsx!A20,"")</v>
      </c>
      <c r="BZ45" t="str">
        <f t="shared" si="11"/>
        <v>=IF(REP_testing_input.xlsx!A20&lt;&gt;"",REP_testing_input.xlsx!A20,"")</v>
      </c>
      <c r="CA45" t="str">
        <f t="shared" si="11"/>
        <v>=IF(SOM_testing_input.xlsx!A20&lt;&gt;"",SOM_testing_input.xlsx!A20,"")</v>
      </c>
      <c r="CB45" t="str">
        <f t="shared" si="11"/>
        <v>=IF(SUB_testing_input.xlsx!A20&lt;&gt;"",SUB_testing_input.xlsx!A20,"")</v>
      </c>
      <c r="CC45" t="str">
        <f t="shared" si="11"/>
        <v>=IF(UND_testing_input.xlsx!A20&lt;&gt;"",UND_testing_input.xlsx!A20,"")</v>
      </c>
      <c r="CD45" t="str">
        <f t="shared" si="11"/>
        <v>=IF(ALT_testing_input.xlsx!A20&lt;&gt;"",ALT_testing_input.xlsx!A20,"")</v>
      </c>
      <c r="CE45" t="str">
        <f t="shared" si="11"/>
        <v>=IF(HUM_testing_input.xlsx!A20&lt;&gt;"",HUM_testing_input.xlsx!A20,"")</v>
      </c>
      <c r="CF45" t="str">
        <f t="shared" si="11"/>
        <v>=IF(IDL_testing_input.xlsx!A20&lt;&gt;"",IDL_testing_input.xlsx!A20,"")</v>
      </c>
      <c r="CG45" t="str">
        <f t="shared" si="11"/>
        <v>=IF(RFM_testing_input.xlsx!A20&lt;&gt;"",RFM_testing_input.xlsx!A20,"")</v>
      </c>
      <c r="CH45" t="str">
        <f t="shared" si="11"/>
        <v>=IF(DN_testing_input.xlsx!A20&lt;&gt;"",DN_testing_input.xlsx!A20,"")</v>
      </c>
      <c r="CI45" t="str">
        <f t="shared" si="11"/>
        <v>=IF(INT_testing_input.xlsx!A20&lt;&gt;"",INT_testing_input.xlsx!A20,"")</v>
      </c>
      <c r="CJ45" t="str">
        <f t="shared" si="11"/>
        <v>=IF(SUP_testing_input.xlsx!A20&lt;&gt;"",SUP_testing_input.xlsx!A20,"")</v>
      </c>
      <c r="CK45" t="str">
        <f t="shared" si="11"/>
        <v>=IF(ANT_testing_input.xlsx!A20&lt;&gt;"",ANT_testing_input.xlsx!A20,"")</v>
      </c>
      <c r="CL45" t="str">
        <f t="shared" si="11"/>
        <v>=IF(ISO_testing_input.xlsx!A20&lt;&gt;"",ISO_testing_input.xlsx!A20,"")</v>
      </c>
    </row>
    <row r="46" spans="1:90">
      <c r="A46">
        <v>21</v>
      </c>
      <c r="B46" t="str">
        <f t="shared" si="0"/>
        <v>=IF(SUICIDE_testing_input.xlsx!A21&lt;&gt;"",SUICIDE_testing_input.xlsx!A21,"")</v>
      </c>
      <c r="C46" t="str">
        <f t="shared" si="12"/>
        <v>=IF(IQ_testing_input.xlsx!A21&lt;&gt;"",IQ_testing_input.xlsx!A21,"")</v>
      </c>
      <c r="D46" t="str">
        <f t="shared" si="12"/>
        <v>=IF(AMBIG_testing_input.xlsx!A21&lt;&gt;"",AMBIG_testing_input.xlsx!A21,"")</v>
      </c>
      <c r="E46" t="str">
        <f t="shared" si="12"/>
        <v>=IF(EGODYST_testing_input.xlsx!A21&lt;&gt;"",EGODYST_testing_input.xlsx!A21,"")</v>
      </c>
      <c r="F46" t="str">
        <f t="shared" si="12"/>
        <v>=IF(AUTISM_testing_input.xlsx!A21&lt;&gt;"",AUTISM_testing_input.xlsx!A21,"")</v>
      </c>
      <c r="G46" t="str">
        <f t="shared" si="12"/>
        <v>=IF(IDENTITY_testing_input.xlsx!A21&lt;&gt;"",IDENTITY_testing_input.xlsx!A21,"")</v>
      </c>
      <c r="H46" t="str">
        <f t="shared" si="12"/>
        <v>=IF(SELFDIR_testing_input.xlsx!A21&lt;&gt;"",SELFDIR_testing_input.xlsx!A21,"")</v>
      </c>
      <c r="I46" t="str">
        <f t="shared" si="12"/>
        <v>=IF(EMPATHY_testing_input.xlsx!A21&lt;&gt;"",EMPATHY_testing_input.xlsx!A21,"")</v>
      </c>
      <c r="J46" t="str">
        <f t="shared" si="12"/>
        <v>=IF(INTIMACY_testing_input.xlsx!A21&lt;&gt;"",INTIMACY_testing_input.xlsx!A21,"")</v>
      </c>
      <c r="K46" t="str">
        <f t="shared" si="12"/>
        <v>=IF(ACUTE_testing_input.xlsx!A21&lt;&gt;"",ACUTE_testing_input.xlsx!A21,"")</v>
      </c>
      <c r="L46" t="str">
        <f t="shared" si="12"/>
        <v>=IF(CHRONIC_testing_input.xlsx!A21&lt;&gt;"",CHRONIC_testing_input.xlsx!A21,"")</v>
      </c>
      <c r="M46" t="str">
        <f t="shared" si="12"/>
        <v>=IF(TRAUMA_PAST_testing_input.xlsx!A21&lt;&gt;"",TRAUMA_PAST_testing_input.xlsx!A21,"")</v>
      </c>
      <c r="N46" t="str">
        <f t="shared" si="12"/>
        <v>=IF(TRAUMA_PRESENT_testing_input.xlsx!A21&lt;&gt;"",TRAUMA_PRESENT_testing_input.xlsx!A21,"")</v>
      </c>
      <c r="O46" t="str">
        <f t="shared" si="12"/>
        <v>=IF(HOPE_testing_input.xlsx!A21&lt;&gt;"",HOPE_testing_input.xlsx!A21,"")</v>
      </c>
      <c r="P46" t="str">
        <f t="shared" si="12"/>
        <v>=IF(SELFAFFICACY_testing_input.xlsx!A21&lt;&gt;"",SELFAFFICACY_testing_input.xlsx!A21,"")</v>
      </c>
      <c r="Q46" t="str">
        <f t="shared" si="12"/>
        <v>=IF(SELFESTEEM_testing_input.xlsx!A21&lt;&gt;"",SELFESTEEM_testing_input.xlsx!A21,"")</v>
      </c>
      <c r="R46" t="str">
        <f t="shared" si="12"/>
        <v>=IF(WELLBEING_testing_input.xlsx!A21&lt;&gt;"",WELLBEING_testing_input.xlsx!A21,"")</v>
      </c>
      <c r="S46" t="str">
        <f t="shared" si="12"/>
        <v>=IF(HYPER_testing_input.xlsx!A21&lt;&gt;"",HYPER_testing_input.xlsx!A21,"")</v>
      </c>
      <c r="T46" t="str">
        <f t="shared" si="12"/>
        <v>=IF(AGGR_testing_input.xlsx!A21&lt;&gt;"",AGGR_testing_input.xlsx!A21,"")</v>
      </c>
      <c r="U46" t="str">
        <f t="shared" si="12"/>
        <v>=IF(COND_PR_testing_input.xlsx!A21&lt;&gt;"",COND_PR_testing_input.xlsx!A21,"")</v>
      </c>
      <c r="V46" t="str">
        <f t="shared" si="12"/>
        <v>=IF(ANXIE_testing_input.xlsx!A21&lt;&gt;"",ANXIE_testing_input.xlsx!A21,"")</v>
      </c>
      <c r="W46" t="str">
        <f t="shared" si="12"/>
        <v>=IF(DEPR_testing_input.xlsx!A21&lt;&gt;"",DEPR_testing_input.xlsx!A21,"")</v>
      </c>
      <c r="X46" t="str">
        <f t="shared" si="12"/>
        <v>=IF(SOMAT_testing_input.xlsx!A21&lt;&gt;"",SOMAT_testing_input.xlsx!A21,"")</v>
      </c>
      <c r="Y46" t="str">
        <f t="shared" si="12"/>
        <v>=IF(ATYPI_testing_input.xlsx!A21&lt;&gt;"",ATYPI_testing_input.xlsx!A21,"")</v>
      </c>
      <c r="Z46" t="str">
        <f t="shared" si="12"/>
        <v>=IF(WITHD_testing_input.xlsx!A21&lt;&gt;"",WITHD_testing_input.xlsx!A21,"")</v>
      </c>
      <c r="AA46" t="str">
        <f t="shared" si="12"/>
        <v>=IF(ATTE_PR_testing_input.xlsx!A21&lt;&gt;"",ATTE_PR_testing_input.xlsx!A21,"")</v>
      </c>
      <c r="AB46" t="str">
        <f t="shared" si="12"/>
        <v>=IF(ANG_CONT_testing_input.xlsx!A21&lt;&gt;"",ANG_CONT_testing_input.xlsx!A21,"")</v>
      </c>
      <c r="AC46" t="str">
        <f t="shared" si="12"/>
        <v>=IF(DEV_SOC_DIS_testing_input.xlsx!A21&lt;&gt;"",DEV_SOC_DIS_testing_input.xlsx!A21,"")</v>
      </c>
      <c r="AD46" t="str">
        <f t="shared" si="12"/>
        <v>=IF(BULLY_testing_input.xlsx!A21&lt;&gt;"",BULLY_testing_input.xlsx!A21,"")</v>
      </c>
      <c r="AE46" t="str">
        <f t="shared" si="12"/>
        <v>=IF(EMOT_SELF_C_testing_input.xlsx!A21&lt;&gt;"",EMOT_SELF_C_testing_input.xlsx!A21,"")</v>
      </c>
      <c r="AF46" t="str">
        <f t="shared" si="12"/>
        <v>=IF(EXE_FUN_testing_input.xlsx!A21&lt;&gt;"",EXE_FUN_testing_input.xlsx!A21,"")</v>
      </c>
      <c r="AG46" t="str">
        <f t="shared" si="12"/>
        <v>=IF(MANIA_testing_input.xlsx!A21&lt;&gt;"",MANIA_testing_input.xlsx!A21,"")</v>
      </c>
      <c r="AH46" t="str">
        <f t="shared" si="12"/>
        <v>=IF(NEG_EMOT_testing_input.xlsx!A21&lt;&gt;"",NEG_EMOT_testing_input.xlsx!A21,"")</v>
      </c>
      <c r="AI46" t="str">
        <f t="shared" si="12"/>
        <v>=IF(ADAPT_testing_input.xlsx!A21&lt;&gt;"",ADAPT_testing_input.xlsx!A21,"")</v>
      </c>
      <c r="AJ46" t="str">
        <f t="shared" si="12"/>
        <v>=IF(SOC_SK_testing_input.xlsx!A21&lt;&gt;"",SOC_SK_testing_input.xlsx!A21,"")</v>
      </c>
      <c r="AK46" t="str">
        <f t="shared" si="12"/>
        <v>=IF(LEAD_testing_input.xlsx!A21&lt;&gt;"",LEAD_testing_input.xlsx!A21,"")</v>
      </c>
      <c r="AL46" t="str">
        <f t="shared" si="12"/>
        <v>=IF(ACT_DAIL_testing_input.xlsx!A21&lt;&gt;"",ACT_DAIL_testing_input.xlsx!A21,"")</v>
      </c>
      <c r="AM46" t="str">
        <f t="shared" si="12"/>
        <v>=IF(FUN_COM_testing_input.xlsx!A21&lt;&gt;"",FUN_COM_testing_input.xlsx!A21,"")</v>
      </c>
      <c r="AN46" t="str">
        <f t="shared" si="12"/>
        <v>=IF(RESILI_testing_input.xlsx!A21&lt;&gt;"",RESILI_testing_input.xlsx!A21,"")</v>
      </c>
      <c r="AO46" t="str">
        <f t="shared" si="12"/>
        <v>=IF(SEL_testing_input.xlsx!A21&lt;&gt;"",SEL_testing_input.xlsx!A21,"")</v>
      </c>
      <c r="AP46" t="str">
        <f t="shared" si="12"/>
        <v>=IF(SEV_testing_input.xlsx!A21&lt;&gt;"",SEV_testing_input.xlsx!A21,"")</v>
      </c>
      <c r="AQ46" t="str">
        <f t="shared" si="12"/>
        <v>=IF(ANHEDONIA_testing_input.xlsx!A21&lt;&gt;"",ANHEDONIA_testing_input.xlsx!A21,"")</v>
      </c>
      <c r="AR46" t="str">
        <f t="shared" si="12"/>
        <v>=IF(ANXIOUSNESS_testing_input.xlsx!A21&lt;&gt;"",ANXIOUSNESS_testing_input.xlsx!A21,"")</v>
      </c>
      <c r="AS46" t="str">
        <f t="shared" si="12"/>
        <v>=IF(ATTENTION_SEEKING_testing_input.xlsx!A21&lt;&gt;"",ATTENTION_SEEKING_testing_input.xlsx!A21,"")</v>
      </c>
      <c r="AT46" t="str">
        <f t="shared" si="12"/>
        <v>=IF(CALLOUSNESS_testing_input.xlsx!A21&lt;&gt;"",CALLOUSNESS_testing_input.xlsx!A21,"")</v>
      </c>
      <c r="AU46" t="str">
        <f t="shared" si="12"/>
        <v>=IF(DECEITFULNESS_testing_input.xlsx!A21&lt;&gt;"",DECEITFULNESS_testing_input.xlsx!A21,"")</v>
      </c>
      <c r="AV46" t="str">
        <f t="shared" si="12"/>
        <v>=IF(DEPRESSIVITY_testing_input.xlsx!A21&lt;&gt;"",DEPRESSIVITY_testing_input.xlsx!A21,"")</v>
      </c>
      <c r="AW46" t="str">
        <f t="shared" si="12"/>
        <v>=IF(DISTRACTIBILITY_testing_input.xlsx!A21&lt;&gt;"",DISTRACTIBILITY_testing_input.xlsx!A21,"")</v>
      </c>
      <c r="AX46" t="str">
        <f t="shared" si="12"/>
        <v>=IF(ECCENTRICITY_testing_input.xlsx!A21&lt;&gt;"",ECCENTRICITY_testing_input.xlsx!A21,"")</v>
      </c>
      <c r="AY46" t="str">
        <f t="shared" si="12"/>
        <v>=IF(EMOTIONAL_LABILITY_testing_input.xlsx!A21&lt;&gt;"",EMOTIONAL_LABILITY_testing_input.xlsx!A21,"")</v>
      </c>
      <c r="AZ46" t="str">
        <f t="shared" si="12"/>
        <v>=IF(GRANDIOSITY_testing_input.xlsx!A21&lt;&gt;"",GRANDIOSITY_testing_input.xlsx!A21,"")</v>
      </c>
      <c r="BA46" t="str">
        <f t="shared" si="12"/>
        <v>=IF(HOSTILITY_testing_input.xlsx!A21&lt;&gt;"",HOSTILITY_testing_input.xlsx!A21,"")</v>
      </c>
      <c r="BB46" t="str">
        <f t="shared" si="12"/>
        <v>=IF(IMPULSIVITY_testing_input.xlsx!A21&lt;&gt;"",IMPULSIVITY_testing_input.xlsx!A21,"")</v>
      </c>
      <c r="BC46" t="str">
        <f t="shared" si="12"/>
        <v>=IF(INTIMACY_AVOIDANCE_testing_input.xlsx!A21&lt;&gt;"",INTIMACY_AVOIDANCE_testing_input.xlsx!A21,"")</v>
      </c>
      <c r="BD46" t="str">
        <f t="shared" si="12"/>
        <v>=IF(IRRESPONSIBILITY_testing_input.xlsx!A21&lt;&gt;"",IRRESPONSIBILITY_testing_input.xlsx!A21,"")</v>
      </c>
      <c r="BE46" t="str">
        <f t="shared" si="12"/>
        <v>=IF(MANIPULATIVENESS_testing_input.xlsx!A21&lt;&gt;"",MANIPULATIVENESS_testing_input.xlsx!A21,"")</v>
      </c>
      <c r="BF46" t="str">
        <f t="shared" si="12"/>
        <v>=IF(PERCEPTUAL_DYSREGULATION_testing_input.xlsx!A21&lt;&gt;"",PERCEPTUAL_DYSREGULATION_testing_input.xlsx!A21,"")</v>
      </c>
      <c r="BG46" t="str">
        <f t="shared" si="12"/>
        <v>=IF(PERSEVERATION_testing_input.xlsx!A21&lt;&gt;"",PERSEVERATION_testing_input.xlsx!A21,"")</v>
      </c>
      <c r="BH46" t="str">
        <f t="shared" si="12"/>
        <v>=IF(RESTRICTED_AFFECTIVITY_testing_input.xlsx!A21&lt;&gt;"",RESTRICTED_AFFECTIVITY_testing_input.xlsx!A21,"")</v>
      </c>
      <c r="BI46" t="str">
        <f t="shared" si="12"/>
        <v>=IF(RIGID_PERFECTIONISM_testing_input.xlsx!A21&lt;&gt;"",RIGID_PERFECTIONISM_testing_input.xlsx!A21,"")</v>
      </c>
      <c r="BJ46" t="str">
        <f t="shared" si="12"/>
        <v>=IF(RISK_TAKING_testing_input.xlsx!A21&lt;&gt;"",RISK_TAKING_testing_input.xlsx!A21,"")</v>
      </c>
      <c r="BK46" t="str">
        <f t="shared" si="12"/>
        <v>=IF(SEPARATION_INSECURITY_testing_input.xlsx!A21&lt;&gt;"",SEPARATION_INSECURITY_testing_input.xlsx!A21,"")</v>
      </c>
      <c r="BL46" t="str">
        <f t="shared" si="12"/>
        <v>=IF(SUBMISSIVENESS_testing_input.xlsx!A21&lt;&gt;"",SUBMISSIVENESS_testing_input.xlsx!A21,"")</v>
      </c>
      <c r="BM46" t="str">
        <f t="shared" si="12"/>
        <v>=IF(SUSPICIOUSNESS_testing_input.xlsx!A21&lt;&gt;"",SUSPICIOUSNESS_testing_input.xlsx!A21,"")</v>
      </c>
      <c r="BN46" t="str">
        <f t="shared" si="12"/>
        <v>=IF(UNUSUAL_BELIEFS_testing_input.xlsx!A21&lt;&gt;"",UNUSUAL_BELIEFS_testing_input.xlsx!A21,"")</v>
      </c>
      <c r="BO46" t="str">
        <f t="shared" si="11"/>
        <v>=IF(WITHDRAWAL_testing_input.xlsx!A21&lt;&gt;"",WITHDRAWAL_testing_input.xlsx!A21,"")</v>
      </c>
      <c r="BP46" t="str">
        <f t="shared" si="11"/>
        <v>=IF(ACT_testing_input.xlsx!A21&lt;&gt;"",ACT_testing_input.xlsx!A21,"")</v>
      </c>
      <c r="BQ46" t="str">
        <f t="shared" si="11"/>
        <v>=IF(DSP_testing_input.xlsx!A21&lt;&gt;"",DSP_testing_input.xlsx!A21,"")</v>
      </c>
      <c r="BR46" t="str">
        <f t="shared" si="11"/>
        <v>=IF(PAG_testing_input.xlsx!A21&lt;&gt;"",PAG_testing_input.xlsx!A21,"")</v>
      </c>
      <c r="BS46" t="str">
        <f t="shared" si="11"/>
        <v>=IF(PRO_testing_input.xlsx!A21&lt;&gt;"",PRO_testing_input.xlsx!A21,"")</v>
      </c>
      <c r="BT46" t="str">
        <f t="shared" si="11"/>
        <v>=IF(SPL_testing_input.xlsx!A21&lt;&gt;"",SPL_testing_input.xlsx!A21,"")</v>
      </c>
      <c r="BU46" t="str">
        <f t="shared" si="11"/>
        <v>=IF(WDR_testing_input.xlsx!A21&lt;&gt;"",WDR_testing_input.xlsx!A21,"")</v>
      </c>
      <c r="BV46" t="str">
        <f t="shared" si="11"/>
        <v>=IF(CON_testing_input.xlsx!A21&lt;&gt;"",CON_testing_input.xlsx!A21,"")</v>
      </c>
      <c r="BW46" t="str">
        <f t="shared" si="11"/>
        <v>=IF(DSC_testing_input.xlsx!A21&lt;&gt;"",DSC_testing_input.xlsx!A21,"")</v>
      </c>
      <c r="BX46" t="str">
        <f t="shared" si="11"/>
        <v>=IF(FAN_testing_input.xlsx!A21&lt;&gt;"",FAN_testing_input.xlsx!A21,"")</v>
      </c>
      <c r="BY46" t="str">
        <f t="shared" si="11"/>
        <v>=IF(OMN_testing_input.xlsx!A21&lt;&gt;"",OMN_testing_input.xlsx!A21,"")</v>
      </c>
      <c r="BZ46" t="str">
        <f t="shared" si="11"/>
        <v>=IF(REP_testing_input.xlsx!A21&lt;&gt;"",REP_testing_input.xlsx!A21,"")</v>
      </c>
      <c r="CA46" t="str">
        <f t="shared" si="11"/>
        <v>=IF(SOM_testing_input.xlsx!A21&lt;&gt;"",SOM_testing_input.xlsx!A21,"")</v>
      </c>
      <c r="CB46" t="str">
        <f t="shared" si="11"/>
        <v>=IF(SUB_testing_input.xlsx!A21&lt;&gt;"",SUB_testing_input.xlsx!A21,"")</v>
      </c>
      <c r="CC46" t="str">
        <f t="shared" si="11"/>
        <v>=IF(UND_testing_input.xlsx!A21&lt;&gt;"",UND_testing_input.xlsx!A21,"")</v>
      </c>
      <c r="CD46" t="str">
        <f t="shared" si="11"/>
        <v>=IF(ALT_testing_input.xlsx!A21&lt;&gt;"",ALT_testing_input.xlsx!A21,"")</v>
      </c>
      <c r="CE46" t="str">
        <f t="shared" si="11"/>
        <v>=IF(HUM_testing_input.xlsx!A21&lt;&gt;"",HUM_testing_input.xlsx!A21,"")</v>
      </c>
      <c r="CF46" t="str">
        <f t="shared" si="11"/>
        <v>=IF(IDL_testing_input.xlsx!A21&lt;&gt;"",IDL_testing_input.xlsx!A21,"")</v>
      </c>
      <c r="CG46" t="str">
        <f t="shared" si="11"/>
        <v>=IF(RFM_testing_input.xlsx!A21&lt;&gt;"",RFM_testing_input.xlsx!A21,"")</v>
      </c>
      <c r="CH46" t="str">
        <f t="shared" si="11"/>
        <v>=IF(DN_testing_input.xlsx!A21&lt;&gt;"",DN_testing_input.xlsx!A21,"")</v>
      </c>
      <c r="CI46" t="str">
        <f t="shared" si="11"/>
        <v>=IF(INT_testing_input.xlsx!A21&lt;&gt;"",INT_testing_input.xlsx!A21,"")</v>
      </c>
      <c r="CJ46" t="str">
        <f t="shared" si="11"/>
        <v>=IF(SUP_testing_input.xlsx!A21&lt;&gt;"",SUP_testing_input.xlsx!A21,"")</v>
      </c>
      <c r="CK46" t="str">
        <f t="shared" si="11"/>
        <v>=IF(ANT_testing_input.xlsx!A21&lt;&gt;"",ANT_testing_input.xlsx!A21,"")</v>
      </c>
      <c r="CL46" t="str">
        <f t="shared" si="11"/>
        <v>=IF(ISO_testing_input.xlsx!A21&lt;&gt;"",ISO_testing_input.xlsx!A21,"")</v>
      </c>
    </row>
    <row r="47" spans="1:90">
      <c r="A47">
        <v>22</v>
      </c>
      <c r="B47" t="str">
        <f t="shared" si="0"/>
        <v>=IF(SUICIDE_testing_input.xlsx!A22&lt;&gt;"",SUICIDE_testing_input.xlsx!A22,"")</v>
      </c>
      <c r="C47" t="str">
        <f t="shared" si="12"/>
        <v>=IF(IQ_testing_input.xlsx!A22&lt;&gt;"",IQ_testing_input.xlsx!A22,"")</v>
      </c>
      <c r="D47" t="str">
        <f t="shared" si="12"/>
        <v>=IF(AMBIG_testing_input.xlsx!A22&lt;&gt;"",AMBIG_testing_input.xlsx!A22,"")</v>
      </c>
      <c r="E47" t="str">
        <f t="shared" si="12"/>
        <v>=IF(EGODYST_testing_input.xlsx!A22&lt;&gt;"",EGODYST_testing_input.xlsx!A22,"")</v>
      </c>
      <c r="F47" t="str">
        <f t="shared" si="12"/>
        <v>=IF(AUTISM_testing_input.xlsx!A22&lt;&gt;"",AUTISM_testing_input.xlsx!A22,"")</v>
      </c>
      <c r="G47" t="str">
        <f t="shared" si="12"/>
        <v>=IF(IDENTITY_testing_input.xlsx!A22&lt;&gt;"",IDENTITY_testing_input.xlsx!A22,"")</v>
      </c>
      <c r="H47" t="str">
        <f t="shared" si="12"/>
        <v>=IF(SELFDIR_testing_input.xlsx!A22&lt;&gt;"",SELFDIR_testing_input.xlsx!A22,"")</v>
      </c>
      <c r="I47" t="str">
        <f t="shared" si="12"/>
        <v>=IF(EMPATHY_testing_input.xlsx!A22&lt;&gt;"",EMPATHY_testing_input.xlsx!A22,"")</v>
      </c>
      <c r="J47" t="str">
        <f t="shared" si="12"/>
        <v>=IF(INTIMACY_testing_input.xlsx!A22&lt;&gt;"",INTIMACY_testing_input.xlsx!A22,"")</v>
      </c>
      <c r="K47" t="str">
        <f t="shared" si="12"/>
        <v>=IF(ACUTE_testing_input.xlsx!A22&lt;&gt;"",ACUTE_testing_input.xlsx!A22,"")</v>
      </c>
      <c r="L47" t="str">
        <f t="shared" si="12"/>
        <v>=IF(CHRONIC_testing_input.xlsx!A22&lt;&gt;"",CHRONIC_testing_input.xlsx!A22,"")</v>
      </c>
      <c r="M47" t="str">
        <f t="shared" si="12"/>
        <v>=IF(TRAUMA_PAST_testing_input.xlsx!A22&lt;&gt;"",TRAUMA_PAST_testing_input.xlsx!A22,"")</v>
      </c>
      <c r="N47" t="str">
        <f t="shared" si="12"/>
        <v>=IF(TRAUMA_PRESENT_testing_input.xlsx!A22&lt;&gt;"",TRAUMA_PRESENT_testing_input.xlsx!A22,"")</v>
      </c>
      <c r="O47" t="str">
        <f t="shared" si="12"/>
        <v>=IF(HOPE_testing_input.xlsx!A22&lt;&gt;"",HOPE_testing_input.xlsx!A22,"")</v>
      </c>
      <c r="P47" t="str">
        <f t="shared" si="12"/>
        <v>=IF(SELFAFFICACY_testing_input.xlsx!A22&lt;&gt;"",SELFAFFICACY_testing_input.xlsx!A22,"")</v>
      </c>
      <c r="Q47" t="str">
        <f t="shared" si="12"/>
        <v>=IF(SELFESTEEM_testing_input.xlsx!A22&lt;&gt;"",SELFESTEEM_testing_input.xlsx!A22,"")</v>
      </c>
      <c r="R47" t="str">
        <f t="shared" si="12"/>
        <v>=IF(WELLBEING_testing_input.xlsx!A22&lt;&gt;"",WELLBEING_testing_input.xlsx!A22,"")</v>
      </c>
      <c r="S47" t="str">
        <f t="shared" si="12"/>
        <v>=IF(HYPER_testing_input.xlsx!A22&lt;&gt;"",HYPER_testing_input.xlsx!A22,"")</v>
      </c>
      <c r="T47" t="str">
        <f t="shared" si="12"/>
        <v>=IF(AGGR_testing_input.xlsx!A22&lt;&gt;"",AGGR_testing_input.xlsx!A22,"")</v>
      </c>
      <c r="U47" t="str">
        <f t="shared" si="12"/>
        <v>=IF(COND_PR_testing_input.xlsx!A22&lt;&gt;"",COND_PR_testing_input.xlsx!A22,"")</v>
      </c>
      <c r="V47" t="str">
        <f t="shared" si="12"/>
        <v>=IF(ANXIE_testing_input.xlsx!A22&lt;&gt;"",ANXIE_testing_input.xlsx!A22,"")</v>
      </c>
      <c r="W47" t="str">
        <f t="shared" si="12"/>
        <v>=IF(DEPR_testing_input.xlsx!A22&lt;&gt;"",DEPR_testing_input.xlsx!A22,"")</v>
      </c>
      <c r="X47" t="str">
        <f t="shared" si="12"/>
        <v>=IF(SOMAT_testing_input.xlsx!A22&lt;&gt;"",SOMAT_testing_input.xlsx!A22,"")</v>
      </c>
      <c r="Y47" t="str">
        <f t="shared" si="12"/>
        <v>=IF(ATYPI_testing_input.xlsx!A22&lt;&gt;"",ATYPI_testing_input.xlsx!A22,"")</v>
      </c>
      <c r="Z47" t="str">
        <f t="shared" si="12"/>
        <v>=IF(WITHD_testing_input.xlsx!A22&lt;&gt;"",WITHD_testing_input.xlsx!A22,"")</v>
      </c>
      <c r="AA47" t="str">
        <f t="shared" si="12"/>
        <v>=IF(ATTE_PR_testing_input.xlsx!A22&lt;&gt;"",ATTE_PR_testing_input.xlsx!A22,"")</v>
      </c>
      <c r="AB47" t="str">
        <f t="shared" si="12"/>
        <v>=IF(ANG_CONT_testing_input.xlsx!A22&lt;&gt;"",ANG_CONT_testing_input.xlsx!A22,"")</v>
      </c>
      <c r="AC47" t="str">
        <f t="shared" si="12"/>
        <v>=IF(DEV_SOC_DIS_testing_input.xlsx!A22&lt;&gt;"",DEV_SOC_DIS_testing_input.xlsx!A22,"")</v>
      </c>
      <c r="AD47" t="str">
        <f t="shared" si="12"/>
        <v>=IF(BULLY_testing_input.xlsx!A22&lt;&gt;"",BULLY_testing_input.xlsx!A22,"")</v>
      </c>
      <c r="AE47" t="str">
        <f t="shared" si="12"/>
        <v>=IF(EMOT_SELF_C_testing_input.xlsx!A22&lt;&gt;"",EMOT_SELF_C_testing_input.xlsx!A22,"")</v>
      </c>
      <c r="AF47" t="str">
        <f t="shared" si="12"/>
        <v>=IF(EXE_FUN_testing_input.xlsx!A22&lt;&gt;"",EXE_FUN_testing_input.xlsx!A22,"")</v>
      </c>
      <c r="AG47" t="str">
        <f t="shared" si="12"/>
        <v>=IF(MANIA_testing_input.xlsx!A22&lt;&gt;"",MANIA_testing_input.xlsx!A22,"")</v>
      </c>
      <c r="AH47" t="str">
        <f t="shared" si="12"/>
        <v>=IF(NEG_EMOT_testing_input.xlsx!A22&lt;&gt;"",NEG_EMOT_testing_input.xlsx!A22,"")</v>
      </c>
      <c r="AI47" t="str">
        <f t="shared" si="12"/>
        <v>=IF(ADAPT_testing_input.xlsx!A22&lt;&gt;"",ADAPT_testing_input.xlsx!A22,"")</v>
      </c>
      <c r="AJ47" t="str">
        <f t="shared" si="12"/>
        <v>=IF(SOC_SK_testing_input.xlsx!A22&lt;&gt;"",SOC_SK_testing_input.xlsx!A22,"")</v>
      </c>
      <c r="AK47" t="str">
        <f t="shared" si="12"/>
        <v>=IF(LEAD_testing_input.xlsx!A22&lt;&gt;"",LEAD_testing_input.xlsx!A22,"")</v>
      </c>
      <c r="AL47" t="str">
        <f t="shared" si="12"/>
        <v>=IF(ACT_DAIL_testing_input.xlsx!A22&lt;&gt;"",ACT_DAIL_testing_input.xlsx!A22,"")</v>
      </c>
      <c r="AM47" t="str">
        <f t="shared" si="12"/>
        <v>=IF(FUN_COM_testing_input.xlsx!A22&lt;&gt;"",FUN_COM_testing_input.xlsx!A22,"")</v>
      </c>
      <c r="AN47" t="str">
        <f t="shared" si="12"/>
        <v>=IF(RESILI_testing_input.xlsx!A22&lt;&gt;"",RESILI_testing_input.xlsx!A22,"")</v>
      </c>
      <c r="AO47" t="str">
        <f t="shared" si="12"/>
        <v>=IF(SEL_testing_input.xlsx!A22&lt;&gt;"",SEL_testing_input.xlsx!A22,"")</v>
      </c>
      <c r="AP47" t="str">
        <f t="shared" si="12"/>
        <v>=IF(SEV_testing_input.xlsx!A22&lt;&gt;"",SEV_testing_input.xlsx!A22,"")</v>
      </c>
      <c r="AQ47" t="str">
        <f t="shared" si="12"/>
        <v>=IF(ANHEDONIA_testing_input.xlsx!A22&lt;&gt;"",ANHEDONIA_testing_input.xlsx!A22,"")</v>
      </c>
      <c r="AR47" t="str">
        <f t="shared" si="12"/>
        <v>=IF(ANXIOUSNESS_testing_input.xlsx!A22&lt;&gt;"",ANXIOUSNESS_testing_input.xlsx!A22,"")</v>
      </c>
      <c r="AS47" t="str">
        <f t="shared" si="12"/>
        <v>=IF(ATTENTION_SEEKING_testing_input.xlsx!A22&lt;&gt;"",ATTENTION_SEEKING_testing_input.xlsx!A22,"")</v>
      </c>
      <c r="AT47" t="str">
        <f t="shared" si="12"/>
        <v>=IF(CALLOUSNESS_testing_input.xlsx!A22&lt;&gt;"",CALLOUSNESS_testing_input.xlsx!A22,"")</v>
      </c>
      <c r="AU47" t="str">
        <f t="shared" si="12"/>
        <v>=IF(DECEITFULNESS_testing_input.xlsx!A22&lt;&gt;"",DECEITFULNESS_testing_input.xlsx!A22,"")</v>
      </c>
      <c r="AV47" t="str">
        <f t="shared" si="12"/>
        <v>=IF(DEPRESSIVITY_testing_input.xlsx!A22&lt;&gt;"",DEPRESSIVITY_testing_input.xlsx!A22,"")</v>
      </c>
      <c r="AW47" t="str">
        <f t="shared" si="12"/>
        <v>=IF(DISTRACTIBILITY_testing_input.xlsx!A22&lt;&gt;"",DISTRACTIBILITY_testing_input.xlsx!A22,"")</v>
      </c>
      <c r="AX47" t="str">
        <f t="shared" si="12"/>
        <v>=IF(ECCENTRICITY_testing_input.xlsx!A22&lt;&gt;"",ECCENTRICITY_testing_input.xlsx!A22,"")</v>
      </c>
      <c r="AY47" t="str">
        <f t="shared" si="12"/>
        <v>=IF(EMOTIONAL_LABILITY_testing_input.xlsx!A22&lt;&gt;"",EMOTIONAL_LABILITY_testing_input.xlsx!A22,"")</v>
      </c>
      <c r="AZ47" t="str">
        <f t="shared" si="12"/>
        <v>=IF(GRANDIOSITY_testing_input.xlsx!A22&lt;&gt;"",GRANDIOSITY_testing_input.xlsx!A22,"")</v>
      </c>
      <c r="BA47" t="str">
        <f t="shared" si="12"/>
        <v>=IF(HOSTILITY_testing_input.xlsx!A22&lt;&gt;"",HOSTILITY_testing_input.xlsx!A22,"")</v>
      </c>
      <c r="BB47" t="str">
        <f t="shared" si="12"/>
        <v>=IF(IMPULSIVITY_testing_input.xlsx!A22&lt;&gt;"",IMPULSIVITY_testing_input.xlsx!A22,"")</v>
      </c>
      <c r="BC47" t="str">
        <f t="shared" si="12"/>
        <v>=IF(INTIMACY_AVOIDANCE_testing_input.xlsx!A22&lt;&gt;"",INTIMACY_AVOIDANCE_testing_input.xlsx!A22,"")</v>
      </c>
      <c r="BD47" t="str">
        <f t="shared" si="12"/>
        <v>=IF(IRRESPONSIBILITY_testing_input.xlsx!A22&lt;&gt;"",IRRESPONSIBILITY_testing_input.xlsx!A22,"")</v>
      </c>
      <c r="BE47" t="str">
        <f t="shared" si="12"/>
        <v>=IF(MANIPULATIVENESS_testing_input.xlsx!A22&lt;&gt;"",MANIPULATIVENESS_testing_input.xlsx!A22,"")</v>
      </c>
      <c r="BF47" t="str">
        <f t="shared" si="12"/>
        <v>=IF(PERCEPTUAL_DYSREGULATION_testing_input.xlsx!A22&lt;&gt;"",PERCEPTUAL_DYSREGULATION_testing_input.xlsx!A22,"")</v>
      </c>
      <c r="BG47" t="str">
        <f t="shared" si="12"/>
        <v>=IF(PERSEVERATION_testing_input.xlsx!A22&lt;&gt;"",PERSEVERATION_testing_input.xlsx!A22,"")</v>
      </c>
      <c r="BH47" t="str">
        <f t="shared" si="12"/>
        <v>=IF(RESTRICTED_AFFECTIVITY_testing_input.xlsx!A22&lt;&gt;"",RESTRICTED_AFFECTIVITY_testing_input.xlsx!A22,"")</v>
      </c>
      <c r="BI47" t="str">
        <f t="shared" si="12"/>
        <v>=IF(RIGID_PERFECTIONISM_testing_input.xlsx!A22&lt;&gt;"",RIGID_PERFECTIONISM_testing_input.xlsx!A22,"")</v>
      </c>
      <c r="BJ47" t="str">
        <f t="shared" si="12"/>
        <v>=IF(RISK_TAKING_testing_input.xlsx!A22&lt;&gt;"",RISK_TAKING_testing_input.xlsx!A22,"")</v>
      </c>
      <c r="BK47" t="str">
        <f t="shared" si="12"/>
        <v>=IF(SEPARATION_INSECURITY_testing_input.xlsx!A22&lt;&gt;"",SEPARATION_INSECURITY_testing_input.xlsx!A22,"")</v>
      </c>
      <c r="BL47" t="str">
        <f t="shared" si="12"/>
        <v>=IF(SUBMISSIVENESS_testing_input.xlsx!A22&lt;&gt;"",SUBMISSIVENESS_testing_input.xlsx!A22,"")</v>
      </c>
      <c r="BM47" t="str">
        <f t="shared" si="12"/>
        <v>=IF(SUSPICIOUSNESS_testing_input.xlsx!A22&lt;&gt;"",SUSPICIOUSNESS_testing_input.xlsx!A22,"")</v>
      </c>
      <c r="BN47" t="str">
        <f t="shared" si="12"/>
        <v>=IF(UNUSUAL_BELIEFS_testing_input.xlsx!A22&lt;&gt;"",UNUSUAL_BELIEFS_testing_input.xlsx!A22,"")</v>
      </c>
      <c r="BO47" t="str">
        <f t="shared" si="11"/>
        <v>=IF(WITHDRAWAL_testing_input.xlsx!A22&lt;&gt;"",WITHDRAWAL_testing_input.xlsx!A22,"")</v>
      </c>
      <c r="BP47" t="str">
        <f t="shared" si="11"/>
        <v>=IF(ACT_testing_input.xlsx!A22&lt;&gt;"",ACT_testing_input.xlsx!A22,"")</v>
      </c>
      <c r="BQ47" t="str">
        <f t="shared" si="11"/>
        <v>=IF(DSP_testing_input.xlsx!A22&lt;&gt;"",DSP_testing_input.xlsx!A22,"")</v>
      </c>
      <c r="BR47" t="str">
        <f t="shared" si="11"/>
        <v>=IF(PAG_testing_input.xlsx!A22&lt;&gt;"",PAG_testing_input.xlsx!A22,"")</v>
      </c>
      <c r="BS47" t="str">
        <f t="shared" si="11"/>
        <v>=IF(PRO_testing_input.xlsx!A22&lt;&gt;"",PRO_testing_input.xlsx!A22,"")</v>
      </c>
      <c r="BT47" t="str">
        <f t="shared" si="11"/>
        <v>=IF(SPL_testing_input.xlsx!A22&lt;&gt;"",SPL_testing_input.xlsx!A22,"")</v>
      </c>
      <c r="BU47" t="str">
        <f t="shared" si="11"/>
        <v>=IF(WDR_testing_input.xlsx!A22&lt;&gt;"",WDR_testing_input.xlsx!A22,"")</v>
      </c>
      <c r="BV47" t="str">
        <f t="shared" si="11"/>
        <v>=IF(CON_testing_input.xlsx!A22&lt;&gt;"",CON_testing_input.xlsx!A22,"")</v>
      </c>
      <c r="BW47" t="str">
        <f t="shared" si="11"/>
        <v>=IF(DSC_testing_input.xlsx!A22&lt;&gt;"",DSC_testing_input.xlsx!A22,"")</v>
      </c>
      <c r="BX47" t="str">
        <f t="shared" si="11"/>
        <v>=IF(FAN_testing_input.xlsx!A22&lt;&gt;"",FAN_testing_input.xlsx!A22,"")</v>
      </c>
      <c r="BY47" t="str">
        <f t="shared" si="11"/>
        <v>=IF(OMN_testing_input.xlsx!A22&lt;&gt;"",OMN_testing_input.xlsx!A22,"")</v>
      </c>
      <c r="BZ47" t="str">
        <f t="shared" si="11"/>
        <v>=IF(REP_testing_input.xlsx!A22&lt;&gt;"",REP_testing_input.xlsx!A22,"")</v>
      </c>
      <c r="CA47" t="str">
        <f t="shared" si="11"/>
        <v>=IF(SOM_testing_input.xlsx!A22&lt;&gt;"",SOM_testing_input.xlsx!A22,"")</v>
      </c>
      <c r="CB47" t="str">
        <f t="shared" si="11"/>
        <v>=IF(SUB_testing_input.xlsx!A22&lt;&gt;"",SUB_testing_input.xlsx!A22,"")</v>
      </c>
      <c r="CC47" t="str">
        <f t="shared" si="11"/>
        <v>=IF(UND_testing_input.xlsx!A22&lt;&gt;"",UND_testing_input.xlsx!A22,"")</v>
      </c>
      <c r="CD47" t="str">
        <f t="shared" si="11"/>
        <v>=IF(ALT_testing_input.xlsx!A22&lt;&gt;"",ALT_testing_input.xlsx!A22,"")</v>
      </c>
      <c r="CE47" t="str">
        <f t="shared" si="11"/>
        <v>=IF(HUM_testing_input.xlsx!A22&lt;&gt;"",HUM_testing_input.xlsx!A22,"")</v>
      </c>
      <c r="CF47" t="str">
        <f t="shared" si="11"/>
        <v>=IF(IDL_testing_input.xlsx!A22&lt;&gt;"",IDL_testing_input.xlsx!A22,"")</v>
      </c>
      <c r="CG47" t="str">
        <f t="shared" si="11"/>
        <v>=IF(RFM_testing_input.xlsx!A22&lt;&gt;"",RFM_testing_input.xlsx!A22,"")</v>
      </c>
      <c r="CH47" t="str">
        <f t="shared" si="11"/>
        <v>=IF(DN_testing_input.xlsx!A22&lt;&gt;"",DN_testing_input.xlsx!A22,"")</v>
      </c>
      <c r="CI47" t="str">
        <f t="shared" si="11"/>
        <v>=IF(INT_testing_input.xlsx!A22&lt;&gt;"",INT_testing_input.xlsx!A22,"")</v>
      </c>
      <c r="CJ47" t="str">
        <f t="shared" si="11"/>
        <v>=IF(SUP_testing_input.xlsx!A22&lt;&gt;"",SUP_testing_input.xlsx!A22,"")</v>
      </c>
      <c r="CK47" t="str">
        <f t="shared" si="11"/>
        <v>=IF(ANT_testing_input.xlsx!A22&lt;&gt;"",ANT_testing_input.xlsx!A22,"")</v>
      </c>
      <c r="CL47" t="str">
        <f t="shared" si="11"/>
        <v>=IF(ISO_testing_input.xlsx!A22&lt;&gt;"",ISO_testing_input.xlsx!A22,"")</v>
      </c>
    </row>
    <row r="48" spans="1:90">
      <c r="A48">
        <v>23</v>
      </c>
      <c r="B48" t="str">
        <f t="shared" si="0"/>
        <v>=IF(SUICIDE_testing_input.xlsx!A23&lt;&gt;"",SUICIDE_testing_input.xlsx!A23,"")</v>
      </c>
      <c r="C48" t="str">
        <f t="shared" si="12"/>
        <v>=IF(IQ_testing_input.xlsx!A23&lt;&gt;"",IQ_testing_input.xlsx!A23,"")</v>
      </c>
      <c r="D48" t="str">
        <f t="shared" si="12"/>
        <v>=IF(AMBIG_testing_input.xlsx!A23&lt;&gt;"",AMBIG_testing_input.xlsx!A23,"")</v>
      </c>
      <c r="E48" t="str">
        <f t="shared" si="12"/>
        <v>=IF(EGODYST_testing_input.xlsx!A23&lt;&gt;"",EGODYST_testing_input.xlsx!A23,"")</v>
      </c>
      <c r="F48" t="str">
        <f t="shared" si="12"/>
        <v>=IF(AUTISM_testing_input.xlsx!A23&lt;&gt;"",AUTISM_testing_input.xlsx!A23,"")</v>
      </c>
      <c r="G48" t="str">
        <f t="shared" si="12"/>
        <v>=IF(IDENTITY_testing_input.xlsx!A23&lt;&gt;"",IDENTITY_testing_input.xlsx!A23,"")</v>
      </c>
      <c r="H48" t="str">
        <f t="shared" si="12"/>
        <v>=IF(SELFDIR_testing_input.xlsx!A23&lt;&gt;"",SELFDIR_testing_input.xlsx!A23,"")</v>
      </c>
      <c r="I48" t="str">
        <f t="shared" si="12"/>
        <v>=IF(EMPATHY_testing_input.xlsx!A23&lt;&gt;"",EMPATHY_testing_input.xlsx!A23,"")</v>
      </c>
      <c r="J48" t="str">
        <f t="shared" si="12"/>
        <v>=IF(INTIMACY_testing_input.xlsx!A23&lt;&gt;"",INTIMACY_testing_input.xlsx!A23,"")</v>
      </c>
      <c r="K48" t="str">
        <f t="shared" si="12"/>
        <v>=IF(ACUTE_testing_input.xlsx!A23&lt;&gt;"",ACUTE_testing_input.xlsx!A23,"")</v>
      </c>
      <c r="L48" t="str">
        <f t="shared" si="12"/>
        <v>=IF(CHRONIC_testing_input.xlsx!A23&lt;&gt;"",CHRONIC_testing_input.xlsx!A23,"")</v>
      </c>
      <c r="M48" t="str">
        <f t="shared" si="12"/>
        <v>=IF(TRAUMA_PAST_testing_input.xlsx!A23&lt;&gt;"",TRAUMA_PAST_testing_input.xlsx!A23,"")</v>
      </c>
      <c r="N48" t="str">
        <f t="shared" si="12"/>
        <v>=IF(TRAUMA_PRESENT_testing_input.xlsx!A23&lt;&gt;"",TRAUMA_PRESENT_testing_input.xlsx!A23,"")</v>
      </c>
      <c r="O48" t="str">
        <f t="shared" si="12"/>
        <v>=IF(HOPE_testing_input.xlsx!A23&lt;&gt;"",HOPE_testing_input.xlsx!A23,"")</v>
      </c>
      <c r="P48" t="str">
        <f t="shared" si="12"/>
        <v>=IF(SELFAFFICACY_testing_input.xlsx!A23&lt;&gt;"",SELFAFFICACY_testing_input.xlsx!A23,"")</v>
      </c>
      <c r="Q48" t="str">
        <f t="shared" si="12"/>
        <v>=IF(SELFESTEEM_testing_input.xlsx!A23&lt;&gt;"",SELFESTEEM_testing_input.xlsx!A23,"")</v>
      </c>
      <c r="R48" t="str">
        <f t="shared" si="12"/>
        <v>=IF(WELLBEING_testing_input.xlsx!A23&lt;&gt;"",WELLBEING_testing_input.xlsx!A23,"")</v>
      </c>
      <c r="S48" t="str">
        <f t="shared" si="12"/>
        <v>=IF(HYPER_testing_input.xlsx!A23&lt;&gt;"",HYPER_testing_input.xlsx!A23,"")</v>
      </c>
      <c r="T48" t="str">
        <f t="shared" si="12"/>
        <v>=IF(AGGR_testing_input.xlsx!A23&lt;&gt;"",AGGR_testing_input.xlsx!A23,"")</v>
      </c>
      <c r="U48" t="str">
        <f t="shared" si="12"/>
        <v>=IF(COND_PR_testing_input.xlsx!A23&lt;&gt;"",COND_PR_testing_input.xlsx!A23,"")</v>
      </c>
      <c r="V48" t="str">
        <f t="shared" si="12"/>
        <v>=IF(ANXIE_testing_input.xlsx!A23&lt;&gt;"",ANXIE_testing_input.xlsx!A23,"")</v>
      </c>
      <c r="W48" t="str">
        <f t="shared" si="12"/>
        <v>=IF(DEPR_testing_input.xlsx!A23&lt;&gt;"",DEPR_testing_input.xlsx!A23,"")</v>
      </c>
      <c r="X48" t="str">
        <f t="shared" si="12"/>
        <v>=IF(SOMAT_testing_input.xlsx!A23&lt;&gt;"",SOMAT_testing_input.xlsx!A23,"")</v>
      </c>
      <c r="Y48" t="str">
        <f t="shared" si="12"/>
        <v>=IF(ATYPI_testing_input.xlsx!A23&lt;&gt;"",ATYPI_testing_input.xlsx!A23,"")</v>
      </c>
      <c r="Z48" t="str">
        <f t="shared" si="12"/>
        <v>=IF(WITHD_testing_input.xlsx!A23&lt;&gt;"",WITHD_testing_input.xlsx!A23,"")</v>
      </c>
      <c r="AA48" t="str">
        <f t="shared" si="12"/>
        <v>=IF(ATTE_PR_testing_input.xlsx!A23&lt;&gt;"",ATTE_PR_testing_input.xlsx!A23,"")</v>
      </c>
      <c r="AB48" t="str">
        <f t="shared" si="12"/>
        <v>=IF(ANG_CONT_testing_input.xlsx!A23&lt;&gt;"",ANG_CONT_testing_input.xlsx!A23,"")</v>
      </c>
      <c r="AC48" t="str">
        <f t="shared" si="12"/>
        <v>=IF(DEV_SOC_DIS_testing_input.xlsx!A23&lt;&gt;"",DEV_SOC_DIS_testing_input.xlsx!A23,"")</v>
      </c>
      <c r="AD48" t="str">
        <f t="shared" si="12"/>
        <v>=IF(BULLY_testing_input.xlsx!A23&lt;&gt;"",BULLY_testing_input.xlsx!A23,"")</v>
      </c>
      <c r="AE48" t="str">
        <f t="shared" si="12"/>
        <v>=IF(EMOT_SELF_C_testing_input.xlsx!A23&lt;&gt;"",EMOT_SELF_C_testing_input.xlsx!A23,"")</v>
      </c>
      <c r="AF48" t="str">
        <f t="shared" si="12"/>
        <v>=IF(EXE_FUN_testing_input.xlsx!A23&lt;&gt;"",EXE_FUN_testing_input.xlsx!A23,"")</v>
      </c>
      <c r="AG48" t="str">
        <f t="shared" si="12"/>
        <v>=IF(MANIA_testing_input.xlsx!A23&lt;&gt;"",MANIA_testing_input.xlsx!A23,"")</v>
      </c>
      <c r="AH48" t="str">
        <f t="shared" si="12"/>
        <v>=IF(NEG_EMOT_testing_input.xlsx!A23&lt;&gt;"",NEG_EMOT_testing_input.xlsx!A23,"")</v>
      </c>
      <c r="AI48" t="str">
        <f t="shared" si="12"/>
        <v>=IF(ADAPT_testing_input.xlsx!A23&lt;&gt;"",ADAPT_testing_input.xlsx!A23,"")</v>
      </c>
      <c r="AJ48" t="str">
        <f t="shared" si="12"/>
        <v>=IF(SOC_SK_testing_input.xlsx!A23&lt;&gt;"",SOC_SK_testing_input.xlsx!A23,"")</v>
      </c>
      <c r="AK48" t="str">
        <f t="shared" si="12"/>
        <v>=IF(LEAD_testing_input.xlsx!A23&lt;&gt;"",LEAD_testing_input.xlsx!A23,"")</v>
      </c>
      <c r="AL48" t="str">
        <f t="shared" si="12"/>
        <v>=IF(ACT_DAIL_testing_input.xlsx!A23&lt;&gt;"",ACT_DAIL_testing_input.xlsx!A23,"")</v>
      </c>
      <c r="AM48" t="str">
        <f t="shared" si="12"/>
        <v>=IF(FUN_COM_testing_input.xlsx!A23&lt;&gt;"",FUN_COM_testing_input.xlsx!A23,"")</v>
      </c>
      <c r="AN48" t="str">
        <f t="shared" si="12"/>
        <v>=IF(RESILI_testing_input.xlsx!A23&lt;&gt;"",RESILI_testing_input.xlsx!A23,"")</v>
      </c>
      <c r="AO48" t="str">
        <f t="shared" si="12"/>
        <v>=IF(SEL_testing_input.xlsx!A23&lt;&gt;"",SEL_testing_input.xlsx!A23,"")</v>
      </c>
      <c r="AP48" t="str">
        <f t="shared" si="12"/>
        <v>=IF(SEV_testing_input.xlsx!A23&lt;&gt;"",SEV_testing_input.xlsx!A23,"")</v>
      </c>
      <c r="AQ48" t="str">
        <f t="shared" si="12"/>
        <v>=IF(ANHEDONIA_testing_input.xlsx!A23&lt;&gt;"",ANHEDONIA_testing_input.xlsx!A23,"")</v>
      </c>
      <c r="AR48" t="str">
        <f t="shared" si="12"/>
        <v>=IF(ANXIOUSNESS_testing_input.xlsx!A23&lt;&gt;"",ANXIOUSNESS_testing_input.xlsx!A23,"")</v>
      </c>
      <c r="AS48" t="str">
        <f t="shared" si="12"/>
        <v>=IF(ATTENTION_SEEKING_testing_input.xlsx!A23&lt;&gt;"",ATTENTION_SEEKING_testing_input.xlsx!A23,"")</v>
      </c>
      <c r="AT48" t="str">
        <f t="shared" si="12"/>
        <v>=IF(CALLOUSNESS_testing_input.xlsx!A23&lt;&gt;"",CALLOUSNESS_testing_input.xlsx!A23,"")</v>
      </c>
      <c r="AU48" t="str">
        <f t="shared" si="12"/>
        <v>=IF(DECEITFULNESS_testing_input.xlsx!A23&lt;&gt;"",DECEITFULNESS_testing_input.xlsx!A23,"")</v>
      </c>
      <c r="AV48" t="str">
        <f t="shared" si="12"/>
        <v>=IF(DEPRESSIVITY_testing_input.xlsx!A23&lt;&gt;"",DEPRESSIVITY_testing_input.xlsx!A23,"")</v>
      </c>
      <c r="AW48" t="str">
        <f t="shared" si="12"/>
        <v>=IF(DISTRACTIBILITY_testing_input.xlsx!A23&lt;&gt;"",DISTRACTIBILITY_testing_input.xlsx!A23,"")</v>
      </c>
      <c r="AX48" t="str">
        <f t="shared" si="12"/>
        <v>=IF(ECCENTRICITY_testing_input.xlsx!A23&lt;&gt;"",ECCENTRICITY_testing_input.xlsx!A23,"")</v>
      </c>
      <c r="AY48" t="str">
        <f t="shared" si="12"/>
        <v>=IF(EMOTIONAL_LABILITY_testing_input.xlsx!A23&lt;&gt;"",EMOTIONAL_LABILITY_testing_input.xlsx!A23,"")</v>
      </c>
      <c r="AZ48" t="str">
        <f t="shared" si="12"/>
        <v>=IF(GRANDIOSITY_testing_input.xlsx!A23&lt;&gt;"",GRANDIOSITY_testing_input.xlsx!A23,"")</v>
      </c>
      <c r="BA48" t="str">
        <f t="shared" si="12"/>
        <v>=IF(HOSTILITY_testing_input.xlsx!A23&lt;&gt;"",HOSTILITY_testing_input.xlsx!A23,"")</v>
      </c>
      <c r="BB48" t="str">
        <f t="shared" si="12"/>
        <v>=IF(IMPULSIVITY_testing_input.xlsx!A23&lt;&gt;"",IMPULSIVITY_testing_input.xlsx!A23,"")</v>
      </c>
      <c r="BC48" t="str">
        <f t="shared" si="12"/>
        <v>=IF(INTIMACY_AVOIDANCE_testing_input.xlsx!A23&lt;&gt;"",INTIMACY_AVOIDANCE_testing_input.xlsx!A23,"")</v>
      </c>
      <c r="BD48" t="str">
        <f t="shared" si="12"/>
        <v>=IF(IRRESPONSIBILITY_testing_input.xlsx!A23&lt;&gt;"",IRRESPONSIBILITY_testing_input.xlsx!A23,"")</v>
      </c>
      <c r="BE48" t="str">
        <f t="shared" si="12"/>
        <v>=IF(MANIPULATIVENESS_testing_input.xlsx!A23&lt;&gt;"",MANIPULATIVENESS_testing_input.xlsx!A23,"")</v>
      </c>
      <c r="BF48" t="str">
        <f t="shared" si="12"/>
        <v>=IF(PERCEPTUAL_DYSREGULATION_testing_input.xlsx!A23&lt;&gt;"",PERCEPTUAL_DYSREGULATION_testing_input.xlsx!A23,"")</v>
      </c>
      <c r="BG48" t="str">
        <f t="shared" si="12"/>
        <v>=IF(PERSEVERATION_testing_input.xlsx!A23&lt;&gt;"",PERSEVERATION_testing_input.xlsx!A23,"")</v>
      </c>
      <c r="BH48" t="str">
        <f t="shared" si="12"/>
        <v>=IF(RESTRICTED_AFFECTIVITY_testing_input.xlsx!A23&lt;&gt;"",RESTRICTED_AFFECTIVITY_testing_input.xlsx!A23,"")</v>
      </c>
      <c r="BI48" t="str">
        <f t="shared" si="12"/>
        <v>=IF(RIGID_PERFECTIONISM_testing_input.xlsx!A23&lt;&gt;"",RIGID_PERFECTIONISM_testing_input.xlsx!A23,"")</v>
      </c>
      <c r="BJ48" t="str">
        <f t="shared" si="12"/>
        <v>=IF(RISK_TAKING_testing_input.xlsx!A23&lt;&gt;"",RISK_TAKING_testing_input.xlsx!A23,"")</v>
      </c>
      <c r="BK48" t="str">
        <f t="shared" si="12"/>
        <v>=IF(SEPARATION_INSECURITY_testing_input.xlsx!A23&lt;&gt;"",SEPARATION_INSECURITY_testing_input.xlsx!A23,"")</v>
      </c>
      <c r="BL48" t="str">
        <f t="shared" si="12"/>
        <v>=IF(SUBMISSIVENESS_testing_input.xlsx!A23&lt;&gt;"",SUBMISSIVENESS_testing_input.xlsx!A23,"")</v>
      </c>
      <c r="BM48" t="str">
        <f t="shared" si="12"/>
        <v>=IF(SUSPICIOUSNESS_testing_input.xlsx!A23&lt;&gt;"",SUSPICIOUSNESS_testing_input.xlsx!A23,"")</v>
      </c>
      <c r="BN48" t="str">
        <f t="shared" ref="BN48:CL51" si="13">CONCATENATE($A$5,BN$1,$A$6,$A48,$A$7,BN$1,$A$8,$A48,$A$9)</f>
        <v>=IF(UNUSUAL_BELIEFS_testing_input.xlsx!A23&lt;&gt;"",UNUSUAL_BELIEFS_testing_input.xlsx!A23,"")</v>
      </c>
      <c r="BO48" t="str">
        <f t="shared" si="13"/>
        <v>=IF(WITHDRAWAL_testing_input.xlsx!A23&lt;&gt;"",WITHDRAWAL_testing_input.xlsx!A23,"")</v>
      </c>
      <c r="BP48" t="str">
        <f t="shared" si="13"/>
        <v>=IF(ACT_testing_input.xlsx!A23&lt;&gt;"",ACT_testing_input.xlsx!A23,"")</v>
      </c>
      <c r="BQ48" t="str">
        <f t="shared" si="13"/>
        <v>=IF(DSP_testing_input.xlsx!A23&lt;&gt;"",DSP_testing_input.xlsx!A23,"")</v>
      </c>
      <c r="BR48" t="str">
        <f t="shared" si="13"/>
        <v>=IF(PAG_testing_input.xlsx!A23&lt;&gt;"",PAG_testing_input.xlsx!A23,"")</v>
      </c>
      <c r="BS48" t="str">
        <f t="shared" si="13"/>
        <v>=IF(PRO_testing_input.xlsx!A23&lt;&gt;"",PRO_testing_input.xlsx!A23,"")</v>
      </c>
      <c r="BT48" t="str">
        <f t="shared" si="13"/>
        <v>=IF(SPL_testing_input.xlsx!A23&lt;&gt;"",SPL_testing_input.xlsx!A23,"")</v>
      </c>
      <c r="BU48" t="str">
        <f t="shared" si="13"/>
        <v>=IF(WDR_testing_input.xlsx!A23&lt;&gt;"",WDR_testing_input.xlsx!A23,"")</v>
      </c>
      <c r="BV48" t="str">
        <f t="shared" si="13"/>
        <v>=IF(CON_testing_input.xlsx!A23&lt;&gt;"",CON_testing_input.xlsx!A23,"")</v>
      </c>
      <c r="BW48" t="str">
        <f t="shared" si="13"/>
        <v>=IF(DSC_testing_input.xlsx!A23&lt;&gt;"",DSC_testing_input.xlsx!A23,"")</v>
      </c>
      <c r="BX48" t="str">
        <f t="shared" si="13"/>
        <v>=IF(FAN_testing_input.xlsx!A23&lt;&gt;"",FAN_testing_input.xlsx!A23,"")</v>
      </c>
      <c r="BY48" t="str">
        <f t="shared" si="13"/>
        <v>=IF(OMN_testing_input.xlsx!A23&lt;&gt;"",OMN_testing_input.xlsx!A23,"")</v>
      </c>
      <c r="BZ48" t="str">
        <f t="shared" si="13"/>
        <v>=IF(REP_testing_input.xlsx!A23&lt;&gt;"",REP_testing_input.xlsx!A23,"")</v>
      </c>
      <c r="CA48" t="str">
        <f t="shared" si="13"/>
        <v>=IF(SOM_testing_input.xlsx!A23&lt;&gt;"",SOM_testing_input.xlsx!A23,"")</v>
      </c>
      <c r="CB48" t="str">
        <f t="shared" si="13"/>
        <v>=IF(SUB_testing_input.xlsx!A23&lt;&gt;"",SUB_testing_input.xlsx!A23,"")</v>
      </c>
      <c r="CC48" t="str">
        <f t="shared" si="13"/>
        <v>=IF(UND_testing_input.xlsx!A23&lt;&gt;"",UND_testing_input.xlsx!A23,"")</v>
      </c>
      <c r="CD48" t="str">
        <f t="shared" si="13"/>
        <v>=IF(ALT_testing_input.xlsx!A23&lt;&gt;"",ALT_testing_input.xlsx!A23,"")</v>
      </c>
      <c r="CE48" t="str">
        <f t="shared" si="13"/>
        <v>=IF(HUM_testing_input.xlsx!A23&lt;&gt;"",HUM_testing_input.xlsx!A23,"")</v>
      </c>
      <c r="CF48" t="str">
        <f t="shared" si="13"/>
        <v>=IF(IDL_testing_input.xlsx!A23&lt;&gt;"",IDL_testing_input.xlsx!A23,"")</v>
      </c>
      <c r="CG48" t="str">
        <f t="shared" si="13"/>
        <v>=IF(RFM_testing_input.xlsx!A23&lt;&gt;"",RFM_testing_input.xlsx!A23,"")</v>
      </c>
      <c r="CH48" t="str">
        <f t="shared" si="13"/>
        <v>=IF(DN_testing_input.xlsx!A23&lt;&gt;"",DN_testing_input.xlsx!A23,"")</v>
      </c>
      <c r="CI48" t="str">
        <f t="shared" si="13"/>
        <v>=IF(INT_testing_input.xlsx!A23&lt;&gt;"",INT_testing_input.xlsx!A23,"")</v>
      </c>
      <c r="CJ48" t="str">
        <f t="shared" si="13"/>
        <v>=IF(SUP_testing_input.xlsx!A23&lt;&gt;"",SUP_testing_input.xlsx!A23,"")</v>
      </c>
      <c r="CK48" t="str">
        <f t="shared" si="13"/>
        <v>=IF(ANT_testing_input.xlsx!A23&lt;&gt;"",ANT_testing_input.xlsx!A23,"")</v>
      </c>
      <c r="CL48" t="str">
        <f t="shared" si="13"/>
        <v>=IF(ISO_testing_input.xlsx!A23&lt;&gt;"",ISO_testing_input.xlsx!A23,"")</v>
      </c>
    </row>
    <row r="49" spans="1:90">
      <c r="A49">
        <v>24</v>
      </c>
      <c r="B49" t="str">
        <f t="shared" si="0"/>
        <v>=IF(SUICIDE_testing_input.xlsx!A24&lt;&gt;"",SUICIDE_testing_input.xlsx!A24,"")</v>
      </c>
      <c r="C49" t="str">
        <f t="shared" ref="C49:BN52" si="14">CONCATENATE($A$5,C$1,$A$6,$A49,$A$7,C$1,$A$8,$A49,$A$9)</f>
        <v>=IF(IQ_testing_input.xlsx!A24&lt;&gt;"",IQ_testing_input.xlsx!A24,"")</v>
      </c>
      <c r="D49" t="str">
        <f t="shared" si="14"/>
        <v>=IF(AMBIG_testing_input.xlsx!A24&lt;&gt;"",AMBIG_testing_input.xlsx!A24,"")</v>
      </c>
      <c r="E49" t="str">
        <f t="shared" si="14"/>
        <v>=IF(EGODYST_testing_input.xlsx!A24&lt;&gt;"",EGODYST_testing_input.xlsx!A24,"")</v>
      </c>
      <c r="F49" t="str">
        <f t="shared" si="14"/>
        <v>=IF(AUTISM_testing_input.xlsx!A24&lt;&gt;"",AUTISM_testing_input.xlsx!A24,"")</v>
      </c>
      <c r="G49" t="str">
        <f t="shared" si="14"/>
        <v>=IF(IDENTITY_testing_input.xlsx!A24&lt;&gt;"",IDENTITY_testing_input.xlsx!A24,"")</v>
      </c>
      <c r="H49" t="str">
        <f t="shared" si="14"/>
        <v>=IF(SELFDIR_testing_input.xlsx!A24&lt;&gt;"",SELFDIR_testing_input.xlsx!A24,"")</v>
      </c>
      <c r="I49" t="str">
        <f t="shared" si="14"/>
        <v>=IF(EMPATHY_testing_input.xlsx!A24&lt;&gt;"",EMPATHY_testing_input.xlsx!A24,"")</v>
      </c>
      <c r="J49" t="str">
        <f t="shared" si="14"/>
        <v>=IF(INTIMACY_testing_input.xlsx!A24&lt;&gt;"",INTIMACY_testing_input.xlsx!A24,"")</v>
      </c>
      <c r="K49" t="str">
        <f t="shared" si="14"/>
        <v>=IF(ACUTE_testing_input.xlsx!A24&lt;&gt;"",ACUTE_testing_input.xlsx!A24,"")</v>
      </c>
      <c r="L49" t="str">
        <f t="shared" si="14"/>
        <v>=IF(CHRONIC_testing_input.xlsx!A24&lt;&gt;"",CHRONIC_testing_input.xlsx!A24,"")</v>
      </c>
      <c r="M49" t="str">
        <f t="shared" si="14"/>
        <v>=IF(TRAUMA_PAST_testing_input.xlsx!A24&lt;&gt;"",TRAUMA_PAST_testing_input.xlsx!A24,"")</v>
      </c>
      <c r="N49" t="str">
        <f t="shared" si="14"/>
        <v>=IF(TRAUMA_PRESENT_testing_input.xlsx!A24&lt;&gt;"",TRAUMA_PRESENT_testing_input.xlsx!A24,"")</v>
      </c>
      <c r="O49" t="str">
        <f t="shared" si="14"/>
        <v>=IF(HOPE_testing_input.xlsx!A24&lt;&gt;"",HOPE_testing_input.xlsx!A24,"")</v>
      </c>
      <c r="P49" t="str">
        <f t="shared" si="14"/>
        <v>=IF(SELFAFFICACY_testing_input.xlsx!A24&lt;&gt;"",SELFAFFICACY_testing_input.xlsx!A24,"")</v>
      </c>
      <c r="Q49" t="str">
        <f t="shared" si="14"/>
        <v>=IF(SELFESTEEM_testing_input.xlsx!A24&lt;&gt;"",SELFESTEEM_testing_input.xlsx!A24,"")</v>
      </c>
      <c r="R49" t="str">
        <f t="shared" si="14"/>
        <v>=IF(WELLBEING_testing_input.xlsx!A24&lt;&gt;"",WELLBEING_testing_input.xlsx!A24,"")</v>
      </c>
      <c r="S49" t="str">
        <f t="shared" si="14"/>
        <v>=IF(HYPER_testing_input.xlsx!A24&lt;&gt;"",HYPER_testing_input.xlsx!A24,"")</v>
      </c>
      <c r="T49" t="str">
        <f t="shared" si="14"/>
        <v>=IF(AGGR_testing_input.xlsx!A24&lt;&gt;"",AGGR_testing_input.xlsx!A24,"")</v>
      </c>
      <c r="U49" t="str">
        <f t="shared" si="14"/>
        <v>=IF(COND_PR_testing_input.xlsx!A24&lt;&gt;"",COND_PR_testing_input.xlsx!A24,"")</v>
      </c>
      <c r="V49" t="str">
        <f t="shared" si="14"/>
        <v>=IF(ANXIE_testing_input.xlsx!A24&lt;&gt;"",ANXIE_testing_input.xlsx!A24,"")</v>
      </c>
      <c r="W49" t="str">
        <f t="shared" si="14"/>
        <v>=IF(DEPR_testing_input.xlsx!A24&lt;&gt;"",DEPR_testing_input.xlsx!A24,"")</v>
      </c>
      <c r="X49" t="str">
        <f t="shared" si="14"/>
        <v>=IF(SOMAT_testing_input.xlsx!A24&lt;&gt;"",SOMAT_testing_input.xlsx!A24,"")</v>
      </c>
      <c r="Y49" t="str">
        <f t="shared" si="14"/>
        <v>=IF(ATYPI_testing_input.xlsx!A24&lt;&gt;"",ATYPI_testing_input.xlsx!A24,"")</v>
      </c>
      <c r="Z49" t="str">
        <f t="shared" si="14"/>
        <v>=IF(WITHD_testing_input.xlsx!A24&lt;&gt;"",WITHD_testing_input.xlsx!A24,"")</v>
      </c>
      <c r="AA49" t="str">
        <f t="shared" si="14"/>
        <v>=IF(ATTE_PR_testing_input.xlsx!A24&lt;&gt;"",ATTE_PR_testing_input.xlsx!A24,"")</v>
      </c>
      <c r="AB49" t="str">
        <f t="shared" si="14"/>
        <v>=IF(ANG_CONT_testing_input.xlsx!A24&lt;&gt;"",ANG_CONT_testing_input.xlsx!A24,"")</v>
      </c>
      <c r="AC49" t="str">
        <f t="shared" si="14"/>
        <v>=IF(DEV_SOC_DIS_testing_input.xlsx!A24&lt;&gt;"",DEV_SOC_DIS_testing_input.xlsx!A24,"")</v>
      </c>
      <c r="AD49" t="str">
        <f t="shared" si="14"/>
        <v>=IF(BULLY_testing_input.xlsx!A24&lt;&gt;"",BULLY_testing_input.xlsx!A24,"")</v>
      </c>
      <c r="AE49" t="str">
        <f t="shared" si="14"/>
        <v>=IF(EMOT_SELF_C_testing_input.xlsx!A24&lt;&gt;"",EMOT_SELF_C_testing_input.xlsx!A24,"")</v>
      </c>
      <c r="AF49" t="str">
        <f t="shared" si="14"/>
        <v>=IF(EXE_FUN_testing_input.xlsx!A24&lt;&gt;"",EXE_FUN_testing_input.xlsx!A24,"")</v>
      </c>
      <c r="AG49" t="str">
        <f t="shared" si="14"/>
        <v>=IF(MANIA_testing_input.xlsx!A24&lt;&gt;"",MANIA_testing_input.xlsx!A24,"")</v>
      </c>
      <c r="AH49" t="str">
        <f t="shared" si="14"/>
        <v>=IF(NEG_EMOT_testing_input.xlsx!A24&lt;&gt;"",NEG_EMOT_testing_input.xlsx!A24,"")</v>
      </c>
      <c r="AI49" t="str">
        <f t="shared" si="14"/>
        <v>=IF(ADAPT_testing_input.xlsx!A24&lt;&gt;"",ADAPT_testing_input.xlsx!A24,"")</v>
      </c>
      <c r="AJ49" t="str">
        <f t="shared" si="14"/>
        <v>=IF(SOC_SK_testing_input.xlsx!A24&lt;&gt;"",SOC_SK_testing_input.xlsx!A24,"")</v>
      </c>
      <c r="AK49" t="str">
        <f t="shared" si="14"/>
        <v>=IF(LEAD_testing_input.xlsx!A24&lt;&gt;"",LEAD_testing_input.xlsx!A24,"")</v>
      </c>
      <c r="AL49" t="str">
        <f t="shared" si="14"/>
        <v>=IF(ACT_DAIL_testing_input.xlsx!A24&lt;&gt;"",ACT_DAIL_testing_input.xlsx!A24,"")</v>
      </c>
      <c r="AM49" t="str">
        <f t="shared" si="14"/>
        <v>=IF(FUN_COM_testing_input.xlsx!A24&lt;&gt;"",FUN_COM_testing_input.xlsx!A24,"")</v>
      </c>
      <c r="AN49" t="str">
        <f t="shared" si="14"/>
        <v>=IF(RESILI_testing_input.xlsx!A24&lt;&gt;"",RESILI_testing_input.xlsx!A24,"")</v>
      </c>
      <c r="AO49" t="str">
        <f t="shared" si="14"/>
        <v>=IF(SEL_testing_input.xlsx!A24&lt;&gt;"",SEL_testing_input.xlsx!A24,"")</v>
      </c>
      <c r="AP49" t="str">
        <f t="shared" si="14"/>
        <v>=IF(SEV_testing_input.xlsx!A24&lt;&gt;"",SEV_testing_input.xlsx!A24,"")</v>
      </c>
      <c r="AQ49" t="str">
        <f t="shared" si="14"/>
        <v>=IF(ANHEDONIA_testing_input.xlsx!A24&lt;&gt;"",ANHEDONIA_testing_input.xlsx!A24,"")</v>
      </c>
      <c r="AR49" t="str">
        <f t="shared" si="14"/>
        <v>=IF(ANXIOUSNESS_testing_input.xlsx!A24&lt;&gt;"",ANXIOUSNESS_testing_input.xlsx!A24,"")</v>
      </c>
      <c r="AS49" t="str">
        <f t="shared" si="14"/>
        <v>=IF(ATTENTION_SEEKING_testing_input.xlsx!A24&lt;&gt;"",ATTENTION_SEEKING_testing_input.xlsx!A24,"")</v>
      </c>
      <c r="AT49" t="str">
        <f t="shared" si="14"/>
        <v>=IF(CALLOUSNESS_testing_input.xlsx!A24&lt;&gt;"",CALLOUSNESS_testing_input.xlsx!A24,"")</v>
      </c>
      <c r="AU49" t="str">
        <f t="shared" si="14"/>
        <v>=IF(DECEITFULNESS_testing_input.xlsx!A24&lt;&gt;"",DECEITFULNESS_testing_input.xlsx!A24,"")</v>
      </c>
      <c r="AV49" t="str">
        <f t="shared" si="14"/>
        <v>=IF(DEPRESSIVITY_testing_input.xlsx!A24&lt;&gt;"",DEPRESSIVITY_testing_input.xlsx!A24,"")</v>
      </c>
      <c r="AW49" t="str">
        <f t="shared" si="14"/>
        <v>=IF(DISTRACTIBILITY_testing_input.xlsx!A24&lt;&gt;"",DISTRACTIBILITY_testing_input.xlsx!A24,"")</v>
      </c>
      <c r="AX49" t="str">
        <f t="shared" si="14"/>
        <v>=IF(ECCENTRICITY_testing_input.xlsx!A24&lt;&gt;"",ECCENTRICITY_testing_input.xlsx!A24,"")</v>
      </c>
      <c r="AY49" t="str">
        <f t="shared" si="14"/>
        <v>=IF(EMOTIONAL_LABILITY_testing_input.xlsx!A24&lt;&gt;"",EMOTIONAL_LABILITY_testing_input.xlsx!A24,"")</v>
      </c>
      <c r="AZ49" t="str">
        <f t="shared" si="14"/>
        <v>=IF(GRANDIOSITY_testing_input.xlsx!A24&lt;&gt;"",GRANDIOSITY_testing_input.xlsx!A24,"")</v>
      </c>
      <c r="BA49" t="str">
        <f t="shared" si="14"/>
        <v>=IF(HOSTILITY_testing_input.xlsx!A24&lt;&gt;"",HOSTILITY_testing_input.xlsx!A24,"")</v>
      </c>
      <c r="BB49" t="str">
        <f t="shared" si="14"/>
        <v>=IF(IMPULSIVITY_testing_input.xlsx!A24&lt;&gt;"",IMPULSIVITY_testing_input.xlsx!A24,"")</v>
      </c>
      <c r="BC49" t="str">
        <f t="shared" si="14"/>
        <v>=IF(INTIMACY_AVOIDANCE_testing_input.xlsx!A24&lt;&gt;"",INTIMACY_AVOIDANCE_testing_input.xlsx!A24,"")</v>
      </c>
      <c r="BD49" t="str">
        <f t="shared" si="14"/>
        <v>=IF(IRRESPONSIBILITY_testing_input.xlsx!A24&lt;&gt;"",IRRESPONSIBILITY_testing_input.xlsx!A24,"")</v>
      </c>
      <c r="BE49" t="str">
        <f t="shared" si="14"/>
        <v>=IF(MANIPULATIVENESS_testing_input.xlsx!A24&lt;&gt;"",MANIPULATIVENESS_testing_input.xlsx!A24,"")</v>
      </c>
      <c r="BF49" t="str">
        <f t="shared" si="14"/>
        <v>=IF(PERCEPTUAL_DYSREGULATION_testing_input.xlsx!A24&lt;&gt;"",PERCEPTUAL_DYSREGULATION_testing_input.xlsx!A24,"")</v>
      </c>
      <c r="BG49" t="str">
        <f t="shared" si="14"/>
        <v>=IF(PERSEVERATION_testing_input.xlsx!A24&lt;&gt;"",PERSEVERATION_testing_input.xlsx!A24,"")</v>
      </c>
      <c r="BH49" t="str">
        <f t="shared" si="14"/>
        <v>=IF(RESTRICTED_AFFECTIVITY_testing_input.xlsx!A24&lt;&gt;"",RESTRICTED_AFFECTIVITY_testing_input.xlsx!A24,"")</v>
      </c>
      <c r="BI49" t="str">
        <f t="shared" si="14"/>
        <v>=IF(RIGID_PERFECTIONISM_testing_input.xlsx!A24&lt;&gt;"",RIGID_PERFECTIONISM_testing_input.xlsx!A24,"")</v>
      </c>
      <c r="BJ49" t="str">
        <f t="shared" si="14"/>
        <v>=IF(RISK_TAKING_testing_input.xlsx!A24&lt;&gt;"",RISK_TAKING_testing_input.xlsx!A24,"")</v>
      </c>
      <c r="BK49" t="str">
        <f t="shared" si="14"/>
        <v>=IF(SEPARATION_INSECURITY_testing_input.xlsx!A24&lt;&gt;"",SEPARATION_INSECURITY_testing_input.xlsx!A24,"")</v>
      </c>
      <c r="BL49" t="str">
        <f t="shared" si="14"/>
        <v>=IF(SUBMISSIVENESS_testing_input.xlsx!A24&lt;&gt;"",SUBMISSIVENESS_testing_input.xlsx!A24,"")</v>
      </c>
      <c r="BM49" t="str">
        <f t="shared" si="14"/>
        <v>=IF(SUSPICIOUSNESS_testing_input.xlsx!A24&lt;&gt;"",SUSPICIOUSNESS_testing_input.xlsx!A24,"")</v>
      </c>
      <c r="BN49" t="str">
        <f t="shared" si="14"/>
        <v>=IF(UNUSUAL_BELIEFS_testing_input.xlsx!A24&lt;&gt;"",UNUSUAL_BELIEFS_testing_input.xlsx!A24,"")</v>
      </c>
      <c r="BO49" t="str">
        <f t="shared" si="13"/>
        <v>=IF(WITHDRAWAL_testing_input.xlsx!A24&lt;&gt;"",WITHDRAWAL_testing_input.xlsx!A24,"")</v>
      </c>
      <c r="BP49" t="str">
        <f t="shared" si="13"/>
        <v>=IF(ACT_testing_input.xlsx!A24&lt;&gt;"",ACT_testing_input.xlsx!A24,"")</v>
      </c>
      <c r="BQ49" t="str">
        <f t="shared" si="13"/>
        <v>=IF(DSP_testing_input.xlsx!A24&lt;&gt;"",DSP_testing_input.xlsx!A24,"")</v>
      </c>
      <c r="BR49" t="str">
        <f t="shared" si="13"/>
        <v>=IF(PAG_testing_input.xlsx!A24&lt;&gt;"",PAG_testing_input.xlsx!A24,"")</v>
      </c>
      <c r="BS49" t="str">
        <f t="shared" si="13"/>
        <v>=IF(PRO_testing_input.xlsx!A24&lt;&gt;"",PRO_testing_input.xlsx!A24,"")</v>
      </c>
      <c r="BT49" t="str">
        <f t="shared" si="13"/>
        <v>=IF(SPL_testing_input.xlsx!A24&lt;&gt;"",SPL_testing_input.xlsx!A24,"")</v>
      </c>
      <c r="BU49" t="str">
        <f t="shared" si="13"/>
        <v>=IF(WDR_testing_input.xlsx!A24&lt;&gt;"",WDR_testing_input.xlsx!A24,"")</v>
      </c>
      <c r="BV49" t="str">
        <f t="shared" si="13"/>
        <v>=IF(CON_testing_input.xlsx!A24&lt;&gt;"",CON_testing_input.xlsx!A24,"")</v>
      </c>
      <c r="BW49" t="str">
        <f t="shared" si="13"/>
        <v>=IF(DSC_testing_input.xlsx!A24&lt;&gt;"",DSC_testing_input.xlsx!A24,"")</v>
      </c>
      <c r="BX49" t="str">
        <f t="shared" si="13"/>
        <v>=IF(FAN_testing_input.xlsx!A24&lt;&gt;"",FAN_testing_input.xlsx!A24,"")</v>
      </c>
      <c r="BY49" t="str">
        <f t="shared" si="13"/>
        <v>=IF(OMN_testing_input.xlsx!A24&lt;&gt;"",OMN_testing_input.xlsx!A24,"")</v>
      </c>
      <c r="BZ49" t="str">
        <f t="shared" si="13"/>
        <v>=IF(REP_testing_input.xlsx!A24&lt;&gt;"",REP_testing_input.xlsx!A24,"")</v>
      </c>
      <c r="CA49" t="str">
        <f t="shared" si="13"/>
        <v>=IF(SOM_testing_input.xlsx!A24&lt;&gt;"",SOM_testing_input.xlsx!A24,"")</v>
      </c>
      <c r="CB49" t="str">
        <f t="shared" si="13"/>
        <v>=IF(SUB_testing_input.xlsx!A24&lt;&gt;"",SUB_testing_input.xlsx!A24,"")</v>
      </c>
      <c r="CC49" t="str">
        <f t="shared" si="13"/>
        <v>=IF(UND_testing_input.xlsx!A24&lt;&gt;"",UND_testing_input.xlsx!A24,"")</v>
      </c>
      <c r="CD49" t="str">
        <f t="shared" si="13"/>
        <v>=IF(ALT_testing_input.xlsx!A24&lt;&gt;"",ALT_testing_input.xlsx!A24,"")</v>
      </c>
      <c r="CE49" t="str">
        <f t="shared" si="13"/>
        <v>=IF(HUM_testing_input.xlsx!A24&lt;&gt;"",HUM_testing_input.xlsx!A24,"")</v>
      </c>
      <c r="CF49" t="str">
        <f t="shared" si="13"/>
        <v>=IF(IDL_testing_input.xlsx!A24&lt;&gt;"",IDL_testing_input.xlsx!A24,"")</v>
      </c>
      <c r="CG49" t="str">
        <f t="shared" si="13"/>
        <v>=IF(RFM_testing_input.xlsx!A24&lt;&gt;"",RFM_testing_input.xlsx!A24,"")</v>
      </c>
      <c r="CH49" t="str">
        <f t="shared" si="13"/>
        <v>=IF(DN_testing_input.xlsx!A24&lt;&gt;"",DN_testing_input.xlsx!A24,"")</v>
      </c>
      <c r="CI49" t="str">
        <f t="shared" si="13"/>
        <v>=IF(INT_testing_input.xlsx!A24&lt;&gt;"",INT_testing_input.xlsx!A24,"")</v>
      </c>
      <c r="CJ49" t="str">
        <f t="shared" si="13"/>
        <v>=IF(SUP_testing_input.xlsx!A24&lt;&gt;"",SUP_testing_input.xlsx!A24,"")</v>
      </c>
      <c r="CK49" t="str">
        <f t="shared" si="13"/>
        <v>=IF(ANT_testing_input.xlsx!A24&lt;&gt;"",ANT_testing_input.xlsx!A24,"")</v>
      </c>
      <c r="CL49" t="str">
        <f t="shared" si="13"/>
        <v>=IF(ISO_testing_input.xlsx!A24&lt;&gt;"",ISO_testing_input.xlsx!A24,"")</v>
      </c>
    </row>
    <row r="50" spans="1:90">
      <c r="A50">
        <v>25</v>
      </c>
      <c r="B50" t="str">
        <f t="shared" si="0"/>
        <v>=IF(SUICIDE_testing_input.xlsx!A25&lt;&gt;"",SUICIDE_testing_input.xlsx!A25,"")</v>
      </c>
      <c r="C50" t="str">
        <f t="shared" si="14"/>
        <v>=IF(IQ_testing_input.xlsx!A25&lt;&gt;"",IQ_testing_input.xlsx!A25,"")</v>
      </c>
      <c r="D50" t="str">
        <f t="shared" si="14"/>
        <v>=IF(AMBIG_testing_input.xlsx!A25&lt;&gt;"",AMBIG_testing_input.xlsx!A25,"")</v>
      </c>
      <c r="E50" t="str">
        <f t="shared" si="14"/>
        <v>=IF(EGODYST_testing_input.xlsx!A25&lt;&gt;"",EGODYST_testing_input.xlsx!A25,"")</v>
      </c>
      <c r="F50" t="str">
        <f t="shared" si="14"/>
        <v>=IF(AUTISM_testing_input.xlsx!A25&lt;&gt;"",AUTISM_testing_input.xlsx!A25,"")</v>
      </c>
      <c r="G50" t="str">
        <f t="shared" si="14"/>
        <v>=IF(IDENTITY_testing_input.xlsx!A25&lt;&gt;"",IDENTITY_testing_input.xlsx!A25,"")</v>
      </c>
      <c r="H50" t="str">
        <f t="shared" si="14"/>
        <v>=IF(SELFDIR_testing_input.xlsx!A25&lt;&gt;"",SELFDIR_testing_input.xlsx!A25,"")</v>
      </c>
      <c r="I50" t="str">
        <f t="shared" si="14"/>
        <v>=IF(EMPATHY_testing_input.xlsx!A25&lt;&gt;"",EMPATHY_testing_input.xlsx!A25,"")</v>
      </c>
      <c r="J50" t="str">
        <f t="shared" si="14"/>
        <v>=IF(INTIMACY_testing_input.xlsx!A25&lt;&gt;"",INTIMACY_testing_input.xlsx!A25,"")</v>
      </c>
      <c r="K50" t="str">
        <f t="shared" si="14"/>
        <v>=IF(ACUTE_testing_input.xlsx!A25&lt;&gt;"",ACUTE_testing_input.xlsx!A25,"")</v>
      </c>
      <c r="L50" t="str">
        <f t="shared" si="14"/>
        <v>=IF(CHRONIC_testing_input.xlsx!A25&lt;&gt;"",CHRONIC_testing_input.xlsx!A25,"")</v>
      </c>
      <c r="M50" t="str">
        <f t="shared" si="14"/>
        <v>=IF(TRAUMA_PAST_testing_input.xlsx!A25&lt;&gt;"",TRAUMA_PAST_testing_input.xlsx!A25,"")</v>
      </c>
      <c r="N50" t="str">
        <f t="shared" si="14"/>
        <v>=IF(TRAUMA_PRESENT_testing_input.xlsx!A25&lt;&gt;"",TRAUMA_PRESENT_testing_input.xlsx!A25,"")</v>
      </c>
      <c r="O50" t="str">
        <f t="shared" si="14"/>
        <v>=IF(HOPE_testing_input.xlsx!A25&lt;&gt;"",HOPE_testing_input.xlsx!A25,"")</v>
      </c>
      <c r="P50" t="str">
        <f t="shared" si="14"/>
        <v>=IF(SELFAFFICACY_testing_input.xlsx!A25&lt;&gt;"",SELFAFFICACY_testing_input.xlsx!A25,"")</v>
      </c>
      <c r="Q50" t="str">
        <f t="shared" si="14"/>
        <v>=IF(SELFESTEEM_testing_input.xlsx!A25&lt;&gt;"",SELFESTEEM_testing_input.xlsx!A25,"")</v>
      </c>
      <c r="R50" t="str">
        <f t="shared" si="14"/>
        <v>=IF(WELLBEING_testing_input.xlsx!A25&lt;&gt;"",WELLBEING_testing_input.xlsx!A25,"")</v>
      </c>
      <c r="S50" t="str">
        <f t="shared" si="14"/>
        <v>=IF(HYPER_testing_input.xlsx!A25&lt;&gt;"",HYPER_testing_input.xlsx!A25,"")</v>
      </c>
      <c r="T50" t="str">
        <f t="shared" si="14"/>
        <v>=IF(AGGR_testing_input.xlsx!A25&lt;&gt;"",AGGR_testing_input.xlsx!A25,"")</v>
      </c>
      <c r="U50" t="str">
        <f t="shared" si="14"/>
        <v>=IF(COND_PR_testing_input.xlsx!A25&lt;&gt;"",COND_PR_testing_input.xlsx!A25,"")</v>
      </c>
      <c r="V50" t="str">
        <f t="shared" si="14"/>
        <v>=IF(ANXIE_testing_input.xlsx!A25&lt;&gt;"",ANXIE_testing_input.xlsx!A25,"")</v>
      </c>
      <c r="W50" t="str">
        <f t="shared" si="14"/>
        <v>=IF(DEPR_testing_input.xlsx!A25&lt;&gt;"",DEPR_testing_input.xlsx!A25,"")</v>
      </c>
      <c r="X50" t="str">
        <f t="shared" si="14"/>
        <v>=IF(SOMAT_testing_input.xlsx!A25&lt;&gt;"",SOMAT_testing_input.xlsx!A25,"")</v>
      </c>
      <c r="Y50" t="str">
        <f t="shared" si="14"/>
        <v>=IF(ATYPI_testing_input.xlsx!A25&lt;&gt;"",ATYPI_testing_input.xlsx!A25,"")</v>
      </c>
      <c r="Z50" t="str">
        <f t="shared" si="14"/>
        <v>=IF(WITHD_testing_input.xlsx!A25&lt;&gt;"",WITHD_testing_input.xlsx!A25,"")</v>
      </c>
      <c r="AA50" t="str">
        <f t="shared" si="14"/>
        <v>=IF(ATTE_PR_testing_input.xlsx!A25&lt;&gt;"",ATTE_PR_testing_input.xlsx!A25,"")</v>
      </c>
      <c r="AB50" t="str">
        <f t="shared" si="14"/>
        <v>=IF(ANG_CONT_testing_input.xlsx!A25&lt;&gt;"",ANG_CONT_testing_input.xlsx!A25,"")</v>
      </c>
      <c r="AC50" t="str">
        <f t="shared" si="14"/>
        <v>=IF(DEV_SOC_DIS_testing_input.xlsx!A25&lt;&gt;"",DEV_SOC_DIS_testing_input.xlsx!A25,"")</v>
      </c>
      <c r="AD50" t="str">
        <f t="shared" si="14"/>
        <v>=IF(BULLY_testing_input.xlsx!A25&lt;&gt;"",BULLY_testing_input.xlsx!A25,"")</v>
      </c>
      <c r="AE50" t="str">
        <f t="shared" si="14"/>
        <v>=IF(EMOT_SELF_C_testing_input.xlsx!A25&lt;&gt;"",EMOT_SELF_C_testing_input.xlsx!A25,"")</v>
      </c>
      <c r="AF50" t="str">
        <f t="shared" si="14"/>
        <v>=IF(EXE_FUN_testing_input.xlsx!A25&lt;&gt;"",EXE_FUN_testing_input.xlsx!A25,"")</v>
      </c>
      <c r="AG50" t="str">
        <f t="shared" si="14"/>
        <v>=IF(MANIA_testing_input.xlsx!A25&lt;&gt;"",MANIA_testing_input.xlsx!A25,"")</v>
      </c>
      <c r="AH50" t="str">
        <f t="shared" si="14"/>
        <v>=IF(NEG_EMOT_testing_input.xlsx!A25&lt;&gt;"",NEG_EMOT_testing_input.xlsx!A25,"")</v>
      </c>
      <c r="AI50" t="str">
        <f t="shared" si="14"/>
        <v>=IF(ADAPT_testing_input.xlsx!A25&lt;&gt;"",ADAPT_testing_input.xlsx!A25,"")</v>
      </c>
      <c r="AJ50" t="str">
        <f t="shared" si="14"/>
        <v>=IF(SOC_SK_testing_input.xlsx!A25&lt;&gt;"",SOC_SK_testing_input.xlsx!A25,"")</v>
      </c>
      <c r="AK50" t="str">
        <f t="shared" si="14"/>
        <v>=IF(LEAD_testing_input.xlsx!A25&lt;&gt;"",LEAD_testing_input.xlsx!A25,"")</v>
      </c>
      <c r="AL50" t="str">
        <f t="shared" si="14"/>
        <v>=IF(ACT_DAIL_testing_input.xlsx!A25&lt;&gt;"",ACT_DAIL_testing_input.xlsx!A25,"")</v>
      </c>
      <c r="AM50" t="str">
        <f t="shared" si="14"/>
        <v>=IF(FUN_COM_testing_input.xlsx!A25&lt;&gt;"",FUN_COM_testing_input.xlsx!A25,"")</v>
      </c>
      <c r="AN50" t="str">
        <f t="shared" si="14"/>
        <v>=IF(RESILI_testing_input.xlsx!A25&lt;&gt;"",RESILI_testing_input.xlsx!A25,"")</v>
      </c>
      <c r="AO50" t="str">
        <f t="shared" si="14"/>
        <v>=IF(SEL_testing_input.xlsx!A25&lt;&gt;"",SEL_testing_input.xlsx!A25,"")</v>
      </c>
      <c r="AP50" t="str">
        <f t="shared" si="14"/>
        <v>=IF(SEV_testing_input.xlsx!A25&lt;&gt;"",SEV_testing_input.xlsx!A25,"")</v>
      </c>
      <c r="AQ50" t="str">
        <f t="shared" si="14"/>
        <v>=IF(ANHEDONIA_testing_input.xlsx!A25&lt;&gt;"",ANHEDONIA_testing_input.xlsx!A25,"")</v>
      </c>
      <c r="AR50" t="str">
        <f t="shared" si="14"/>
        <v>=IF(ANXIOUSNESS_testing_input.xlsx!A25&lt;&gt;"",ANXIOUSNESS_testing_input.xlsx!A25,"")</v>
      </c>
      <c r="AS50" t="str">
        <f t="shared" si="14"/>
        <v>=IF(ATTENTION_SEEKING_testing_input.xlsx!A25&lt;&gt;"",ATTENTION_SEEKING_testing_input.xlsx!A25,"")</v>
      </c>
      <c r="AT50" t="str">
        <f t="shared" si="14"/>
        <v>=IF(CALLOUSNESS_testing_input.xlsx!A25&lt;&gt;"",CALLOUSNESS_testing_input.xlsx!A25,"")</v>
      </c>
      <c r="AU50" t="str">
        <f t="shared" si="14"/>
        <v>=IF(DECEITFULNESS_testing_input.xlsx!A25&lt;&gt;"",DECEITFULNESS_testing_input.xlsx!A25,"")</v>
      </c>
      <c r="AV50" t="str">
        <f t="shared" si="14"/>
        <v>=IF(DEPRESSIVITY_testing_input.xlsx!A25&lt;&gt;"",DEPRESSIVITY_testing_input.xlsx!A25,"")</v>
      </c>
      <c r="AW50" t="str">
        <f t="shared" si="14"/>
        <v>=IF(DISTRACTIBILITY_testing_input.xlsx!A25&lt;&gt;"",DISTRACTIBILITY_testing_input.xlsx!A25,"")</v>
      </c>
      <c r="AX50" t="str">
        <f t="shared" si="14"/>
        <v>=IF(ECCENTRICITY_testing_input.xlsx!A25&lt;&gt;"",ECCENTRICITY_testing_input.xlsx!A25,"")</v>
      </c>
      <c r="AY50" t="str">
        <f t="shared" si="14"/>
        <v>=IF(EMOTIONAL_LABILITY_testing_input.xlsx!A25&lt;&gt;"",EMOTIONAL_LABILITY_testing_input.xlsx!A25,"")</v>
      </c>
      <c r="AZ50" t="str">
        <f t="shared" si="14"/>
        <v>=IF(GRANDIOSITY_testing_input.xlsx!A25&lt;&gt;"",GRANDIOSITY_testing_input.xlsx!A25,"")</v>
      </c>
      <c r="BA50" t="str">
        <f t="shared" si="14"/>
        <v>=IF(HOSTILITY_testing_input.xlsx!A25&lt;&gt;"",HOSTILITY_testing_input.xlsx!A25,"")</v>
      </c>
      <c r="BB50" t="str">
        <f t="shared" si="14"/>
        <v>=IF(IMPULSIVITY_testing_input.xlsx!A25&lt;&gt;"",IMPULSIVITY_testing_input.xlsx!A25,"")</v>
      </c>
      <c r="BC50" t="str">
        <f t="shared" si="14"/>
        <v>=IF(INTIMACY_AVOIDANCE_testing_input.xlsx!A25&lt;&gt;"",INTIMACY_AVOIDANCE_testing_input.xlsx!A25,"")</v>
      </c>
      <c r="BD50" t="str">
        <f t="shared" si="14"/>
        <v>=IF(IRRESPONSIBILITY_testing_input.xlsx!A25&lt;&gt;"",IRRESPONSIBILITY_testing_input.xlsx!A25,"")</v>
      </c>
      <c r="BE50" t="str">
        <f t="shared" si="14"/>
        <v>=IF(MANIPULATIVENESS_testing_input.xlsx!A25&lt;&gt;"",MANIPULATIVENESS_testing_input.xlsx!A25,"")</v>
      </c>
      <c r="BF50" t="str">
        <f t="shared" si="14"/>
        <v>=IF(PERCEPTUAL_DYSREGULATION_testing_input.xlsx!A25&lt;&gt;"",PERCEPTUAL_DYSREGULATION_testing_input.xlsx!A25,"")</v>
      </c>
      <c r="BG50" t="str">
        <f t="shared" si="14"/>
        <v>=IF(PERSEVERATION_testing_input.xlsx!A25&lt;&gt;"",PERSEVERATION_testing_input.xlsx!A25,"")</v>
      </c>
      <c r="BH50" t="str">
        <f t="shared" si="14"/>
        <v>=IF(RESTRICTED_AFFECTIVITY_testing_input.xlsx!A25&lt;&gt;"",RESTRICTED_AFFECTIVITY_testing_input.xlsx!A25,"")</v>
      </c>
      <c r="BI50" t="str">
        <f t="shared" si="14"/>
        <v>=IF(RIGID_PERFECTIONISM_testing_input.xlsx!A25&lt;&gt;"",RIGID_PERFECTIONISM_testing_input.xlsx!A25,"")</v>
      </c>
      <c r="BJ50" t="str">
        <f t="shared" si="14"/>
        <v>=IF(RISK_TAKING_testing_input.xlsx!A25&lt;&gt;"",RISK_TAKING_testing_input.xlsx!A25,"")</v>
      </c>
      <c r="BK50" t="str">
        <f t="shared" si="14"/>
        <v>=IF(SEPARATION_INSECURITY_testing_input.xlsx!A25&lt;&gt;"",SEPARATION_INSECURITY_testing_input.xlsx!A25,"")</v>
      </c>
      <c r="BL50" t="str">
        <f t="shared" si="14"/>
        <v>=IF(SUBMISSIVENESS_testing_input.xlsx!A25&lt;&gt;"",SUBMISSIVENESS_testing_input.xlsx!A25,"")</v>
      </c>
      <c r="BM50" t="str">
        <f t="shared" si="14"/>
        <v>=IF(SUSPICIOUSNESS_testing_input.xlsx!A25&lt;&gt;"",SUSPICIOUSNESS_testing_input.xlsx!A25,"")</v>
      </c>
      <c r="BN50" t="str">
        <f t="shared" si="14"/>
        <v>=IF(UNUSUAL_BELIEFS_testing_input.xlsx!A25&lt;&gt;"",UNUSUAL_BELIEFS_testing_input.xlsx!A25,"")</v>
      </c>
      <c r="BO50" t="str">
        <f t="shared" si="13"/>
        <v>=IF(WITHDRAWAL_testing_input.xlsx!A25&lt;&gt;"",WITHDRAWAL_testing_input.xlsx!A25,"")</v>
      </c>
      <c r="BP50" t="str">
        <f t="shared" si="13"/>
        <v>=IF(ACT_testing_input.xlsx!A25&lt;&gt;"",ACT_testing_input.xlsx!A25,"")</v>
      </c>
      <c r="BQ50" t="str">
        <f t="shared" si="13"/>
        <v>=IF(DSP_testing_input.xlsx!A25&lt;&gt;"",DSP_testing_input.xlsx!A25,"")</v>
      </c>
      <c r="BR50" t="str">
        <f t="shared" si="13"/>
        <v>=IF(PAG_testing_input.xlsx!A25&lt;&gt;"",PAG_testing_input.xlsx!A25,"")</v>
      </c>
      <c r="BS50" t="str">
        <f t="shared" si="13"/>
        <v>=IF(PRO_testing_input.xlsx!A25&lt;&gt;"",PRO_testing_input.xlsx!A25,"")</v>
      </c>
      <c r="BT50" t="str">
        <f t="shared" si="13"/>
        <v>=IF(SPL_testing_input.xlsx!A25&lt;&gt;"",SPL_testing_input.xlsx!A25,"")</v>
      </c>
      <c r="BU50" t="str">
        <f t="shared" si="13"/>
        <v>=IF(WDR_testing_input.xlsx!A25&lt;&gt;"",WDR_testing_input.xlsx!A25,"")</v>
      </c>
      <c r="BV50" t="str">
        <f t="shared" si="13"/>
        <v>=IF(CON_testing_input.xlsx!A25&lt;&gt;"",CON_testing_input.xlsx!A25,"")</v>
      </c>
      <c r="BW50" t="str">
        <f t="shared" si="13"/>
        <v>=IF(DSC_testing_input.xlsx!A25&lt;&gt;"",DSC_testing_input.xlsx!A25,"")</v>
      </c>
      <c r="BX50" t="str">
        <f t="shared" si="13"/>
        <v>=IF(FAN_testing_input.xlsx!A25&lt;&gt;"",FAN_testing_input.xlsx!A25,"")</v>
      </c>
      <c r="BY50" t="str">
        <f t="shared" si="13"/>
        <v>=IF(OMN_testing_input.xlsx!A25&lt;&gt;"",OMN_testing_input.xlsx!A25,"")</v>
      </c>
      <c r="BZ50" t="str">
        <f t="shared" si="13"/>
        <v>=IF(REP_testing_input.xlsx!A25&lt;&gt;"",REP_testing_input.xlsx!A25,"")</v>
      </c>
      <c r="CA50" t="str">
        <f t="shared" si="13"/>
        <v>=IF(SOM_testing_input.xlsx!A25&lt;&gt;"",SOM_testing_input.xlsx!A25,"")</v>
      </c>
      <c r="CB50" t="str">
        <f t="shared" si="13"/>
        <v>=IF(SUB_testing_input.xlsx!A25&lt;&gt;"",SUB_testing_input.xlsx!A25,"")</v>
      </c>
      <c r="CC50" t="str">
        <f t="shared" si="13"/>
        <v>=IF(UND_testing_input.xlsx!A25&lt;&gt;"",UND_testing_input.xlsx!A25,"")</v>
      </c>
      <c r="CD50" t="str">
        <f t="shared" si="13"/>
        <v>=IF(ALT_testing_input.xlsx!A25&lt;&gt;"",ALT_testing_input.xlsx!A25,"")</v>
      </c>
      <c r="CE50" t="str">
        <f t="shared" si="13"/>
        <v>=IF(HUM_testing_input.xlsx!A25&lt;&gt;"",HUM_testing_input.xlsx!A25,"")</v>
      </c>
      <c r="CF50" t="str">
        <f t="shared" si="13"/>
        <v>=IF(IDL_testing_input.xlsx!A25&lt;&gt;"",IDL_testing_input.xlsx!A25,"")</v>
      </c>
      <c r="CG50" t="str">
        <f t="shared" si="13"/>
        <v>=IF(RFM_testing_input.xlsx!A25&lt;&gt;"",RFM_testing_input.xlsx!A25,"")</v>
      </c>
      <c r="CH50" t="str">
        <f t="shared" si="13"/>
        <v>=IF(DN_testing_input.xlsx!A25&lt;&gt;"",DN_testing_input.xlsx!A25,"")</v>
      </c>
      <c r="CI50" t="str">
        <f t="shared" si="13"/>
        <v>=IF(INT_testing_input.xlsx!A25&lt;&gt;"",INT_testing_input.xlsx!A25,"")</v>
      </c>
      <c r="CJ50" t="str">
        <f t="shared" si="13"/>
        <v>=IF(SUP_testing_input.xlsx!A25&lt;&gt;"",SUP_testing_input.xlsx!A25,"")</v>
      </c>
      <c r="CK50" t="str">
        <f t="shared" si="13"/>
        <v>=IF(ANT_testing_input.xlsx!A25&lt;&gt;"",ANT_testing_input.xlsx!A25,"")</v>
      </c>
      <c r="CL50" t="str">
        <f t="shared" si="13"/>
        <v>=IF(ISO_testing_input.xlsx!A25&lt;&gt;"",ISO_testing_input.xlsx!A25,"")</v>
      </c>
    </row>
    <row r="51" spans="1:90">
      <c r="A51">
        <v>26</v>
      </c>
      <c r="B51" t="str">
        <f t="shared" si="0"/>
        <v>=IF(SUICIDE_testing_input.xlsx!A26&lt;&gt;"",SUICIDE_testing_input.xlsx!A26,"")</v>
      </c>
      <c r="C51" t="str">
        <f t="shared" si="14"/>
        <v>=IF(IQ_testing_input.xlsx!A26&lt;&gt;"",IQ_testing_input.xlsx!A26,"")</v>
      </c>
      <c r="D51" t="str">
        <f t="shared" si="14"/>
        <v>=IF(AMBIG_testing_input.xlsx!A26&lt;&gt;"",AMBIG_testing_input.xlsx!A26,"")</v>
      </c>
      <c r="E51" t="str">
        <f t="shared" si="14"/>
        <v>=IF(EGODYST_testing_input.xlsx!A26&lt;&gt;"",EGODYST_testing_input.xlsx!A26,"")</v>
      </c>
      <c r="F51" t="str">
        <f t="shared" si="14"/>
        <v>=IF(AUTISM_testing_input.xlsx!A26&lt;&gt;"",AUTISM_testing_input.xlsx!A26,"")</v>
      </c>
      <c r="G51" t="str">
        <f t="shared" si="14"/>
        <v>=IF(IDENTITY_testing_input.xlsx!A26&lt;&gt;"",IDENTITY_testing_input.xlsx!A26,"")</v>
      </c>
      <c r="H51" t="str">
        <f t="shared" si="14"/>
        <v>=IF(SELFDIR_testing_input.xlsx!A26&lt;&gt;"",SELFDIR_testing_input.xlsx!A26,"")</v>
      </c>
      <c r="I51" t="str">
        <f t="shared" si="14"/>
        <v>=IF(EMPATHY_testing_input.xlsx!A26&lt;&gt;"",EMPATHY_testing_input.xlsx!A26,"")</v>
      </c>
      <c r="J51" t="str">
        <f t="shared" si="14"/>
        <v>=IF(INTIMACY_testing_input.xlsx!A26&lt;&gt;"",INTIMACY_testing_input.xlsx!A26,"")</v>
      </c>
      <c r="K51" t="str">
        <f t="shared" si="14"/>
        <v>=IF(ACUTE_testing_input.xlsx!A26&lt;&gt;"",ACUTE_testing_input.xlsx!A26,"")</v>
      </c>
      <c r="L51" t="str">
        <f t="shared" si="14"/>
        <v>=IF(CHRONIC_testing_input.xlsx!A26&lt;&gt;"",CHRONIC_testing_input.xlsx!A26,"")</v>
      </c>
      <c r="M51" t="str">
        <f t="shared" si="14"/>
        <v>=IF(TRAUMA_PAST_testing_input.xlsx!A26&lt;&gt;"",TRAUMA_PAST_testing_input.xlsx!A26,"")</v>
      </c>
      <c r="N51" t="str">
        <f t="shared" si="14"/>
        <v>=IF(TRAUMA_PRESENT_testing_input.xlsx!A26&lt;&gt;"",TRAUMA_PRESENT_testing_input.xlsx!A26,"")</v>
      </c>
      <c r="O51" t="str">
        <f t="shared" si="14"/>
        <v>=IF(HOPE_testing_input.xlsx!A26&lt;&gt;"",HOPE_testing_input.xlsx!A26,"")</v>
      </c>
      <c r="P51" t="str">
        <f t="shared" si="14"/>
        <v>=IF(SELFAFFICACY_testing_input.xlsx!A26&lt;&gt;"",SELFAFFICACY_testing_input.xlsx!A26,"")</v>
      </c>
      <c r="Q51" t="str">
        <f t="shared" si="14"/>
        <v>=IF(SELFESTEEM_testing_input.xlsx!A26&lt;&gt;"",SELFESTEEM_testing_input.xlsx!A26,"")</v>
      </c>
      <c r="R51" t="str">
        <f t="shared" si="14"/>
        <v>=IF(WELLBEING_testing_input.xlsx!A26&lt;&gt;"",WELLBEING_testing_input.xlsx!A26,"")</v>
      </c>
      <c r="S51" t="str">
        <f t="shared" si="14"/>
        <v>=IF(HYPER_testing_input.xlsx!A26&lt;&gt;"",HYPER_testing_input.xlsx!A26,"")</v>
      </c>
      <c r="T51" t="str">
        <f t="shared" si="14"/>
        <v>=IF(AGGR_testing_input.xlsx!A26&lt;&gt;"",AGGR_testing_input.xlsx!A26,"")</v>
      </c>
      <c r="U51" t="str">
        <f t="shared" si="14"/>
        <v>=IF(COND_PR_testing_input.xlsx!A26&lt;&gt;"",COND_PR_testing_input.xlsx!A26,"")</v>
      </c>
      <c r="V51" t="str">
        <f t="shared" si="14"/>
        <v>=IF(ANXIE_testing_input.xlsx!A26&lt;&gt;"",ANXIE_testing_input.xlsx!A26,"")</v>
      </c>
      <c r="W51" t="str">
        <f t="shared" si="14"/>
        <v>=IF(DEPR_testing_input.xlsx!A26&lt;&gt;"",DEPR_testing_input.xlsx!A26,"")</v>
      </c>
      <c r="X51" t="str">
        <f t="shared" si="14"/>
        <v>=IF(SOMAT_testing_input.xlsx!A26&lt;&gt;"",SOMAT_testing_input.xlsx!A26,"")</v>
      </c>
      <c r="Y51" t="str">
        <f t="shared" si="14"/>
        <v>=IF(ATYPI_testing_input.xlsx!A26&lt;&gt;"",ATYPI_testing_input.xlsx!A26,"")</v>
      </c>
      <c r="Z51" t="str">
        <f t="shared" si="14"/>
        <v>=IF(WITHD_testing_input.xlsx!A26&lt;&gt;"",WITHD_testing_input.xlsx!A26,"")</v>
      </c>
      <c r="AA51" t="str">
        <f t="shared" si="14"/>
        <v>=IF(ATTE_PR_testing_input.xlsx!A26&lt;&gt;"",ATTE_PR_testing_input.xlsx!A26,"")</v>
      </c>
      <c r="AB51" t="str">
        <f t="shared" si="14"/>
        <v>=IF(ANG_CONT_testing_input.xlsx!A26&lt;&gt;"",ANG_CONT_testing_input.xlsx!A26,"")</v>
      </c>
      <c r="AC51" t="str">
        <f t="shared" si="14"/>
        <v>=IF(DEV_SOC_DIS_testing_input.xlsx!A26&lt;&gt;"",DEV_SOC_DIS_testing_input.xlsx!A26,"")</v>
      </c>
      <c r="AD51" t="str">
        <f t="shared" si="14"/>
        <v>=IF(BULLY_testing_input.xlsx!A26&lt;&gt;"",BULLY_testing_input.xlsx!A26,"")</v>
      </c>
      <c r="AE51" t="str">
        <f t="shared" si="14"/>
        <v>=IF(EMOT_SELF_C_testing_input.xlsx!A26&lt;&gt;"",EMOT_SELF_C_testing_input.xlsx!A26,"")</v>
      </c>
      <c r="AF51" t="str">
        <f t="shared" si="14"/>
        <v>=IF(EXE_FUN_testing_input.xlsx!A26&lt;&gt;"",EXE_FUN_testing_input.xlsx!A26,"")</v>
      </c>
      <c r="AG51" t="str">
        <f t="shared" si="14"/>
        <v>=IF(MANIA_testing_input.xlsx!A26&lt;&gt;"",MANIA_testing_input.xlsx!A26,"")</v>
      </c>
      <c r="AH51" t="str">
        <f t="shared" si="14"/>
        <v>=IF(NEG_EMOT_testing_input.xlsx!A26&lt;&gt;"",NEG_EMOT_testing_input.xlsx!A26,"")</v>
      </c>
      <c r="AI51" t="str">
        <f t="shared" si="14"/>
        <v>=IF(ADAPT_testing_input.xlsx!A26&lt;&gt;"",ADAPT_testing_input.xlsx!A26,"")</v>
      </c>
      <c r="AJ51" t="str">
        <f t="shared" si="14"/>
        <v>=IF(SOC_SK_testing_input.xlsx!A26&lt;&gt;"",SOC_SK_testing_input.xlsx!A26,"")</v>
      </c>
      <c r="AK51" t="str">
        <f t="shared" si="14"/>
        <v>=IF(LEAD_testing_input.xlsx!A26&lt;&gt;"",LEAD_testing_input.xlsx!A26,"")</v>
      </c>
      <c r="AL51" t="str">
        <f t="shared" si="14"/>
        <v>=IF(ACT_DAIL_testing_input.xlsx!A26&lt;&gt;"",ACT_DAIL_testing_input.xlsx!A26,"")</v>
      </c>
      <c r="AM51" t="str">
        <f t="shared" si="14"/>
        <v>=IF(FUN_COM_testing_input.xlsx!A26&lt;&gt;"",FUN_COM_testing_input.xlsx!A26,"")</v>
      </c>
      <c r="AN51" t="str">
        <f t="shared" si="14"/>
        <v>=IF(RESILI_testing_input.xlsx!A26&lt;&gt;"",RESILI_testing_input.xlsx!A26,"")</v>
      </c>
      <c r="AO51" t="str">
        <f t="shared" si="14"/>
        <v>=IF(SEL_testing_input.xlsx!A26&lt;&gt;"",SEL_testing_input.xlsx!A26,"")</v>
      </c>
      <c r="AP51" t="str">
        <f t="shared" si="14"/>
        <v>=IF(SEV_testing_input.xlsx!A26&lt;&gt;"",SEV_testing_input.xlsx!A26,"")</v>
      </c>
      <c r="AQ51" t="str">
        <f t="shared" si="14"/>
        <v>=IF(ANHEDONIA_testing_input.xlsx!A26&lt;&gt;"",ANHEDONIA_testing_input.xlsx!A26,"")</v>
      </c>
      <c r="AR51" t="str">
        <f t="shared" si="14"/>
        <v>=IF(ANXIOUSNESS_testing_input.xlsx!A26&lt;&gt;"",ANXIOUSNESS_testing_input.xlsx!A26,"")</v>
      </c>
      <c r="AS51" t="str">
        <f t="shared" si="14"/>
        <v>=IF(ATTENTION_SEEKING_testing_input.xlsx!A26&lt;&gt;"",ATTENTION_SEEKING_testing_input.xlsx!A26,"")</v>
      </c>
      <c r="AT51" t="str">
        <f t="shared" si="14"/>
        <v>=IF(CALLOUSNESS_testing_input.xlsx!A26&lt;&gt;"",CALLOUSNESS_testing_input.xlsx!A26,"")</v>
      </c>
      <c r="AU51" t="str">
        <f t="shared" si="14"/>
        <v>=IF(DECEITFULNESS_testing_input.xlsx!A26&lt;&gt;"",DECEITFULNESS_testing_input.xlsx!A26,"")</v>
      </c>
      <c r="AV51" t="str">
        <f t="shared" si="14"/>
        <v>=IF(DEPRESSIVITY_testing_input.xlsx!A26&lt;&gt;"",DEPRESSIVITY_testing_input.xlsx!A26,"")</v>
      </c>
      <c r="AW51" t="str">
        <f t="shared" si="14"/>
        <v>=IF(DISTRACTIBILITY_testing_input.xlsx!A26&lt;&gt;"",DISTRACTIBILITY_testing_input.xlsx!A26,"")</v>
      </c>
      <c r="AX51" t="str">
        <f t="shared" si="14"/>
        <v>=IF(ECCENTRICITY_testing_input.xlsx!A26&lt;&gt;"",ECCENTRICITY_testing_input.xlsx!A26,"")</v>
      </c>
      <c r="AY51" t="str">
        <f t="shared" si="14"/>
        <v>=IF(EMOTIONAL_LABILITY_testing_input.xlsx!A26&lt;&gt;"",EMOTIONAL_LABILITY_testing_input.xlsx!A26,"")</v>
      </c>
      <c r="AZ51" t="str">
        <f t="shared" si="14"/>
        <v>=IF(GRANDIOSITY_testing_input.xlsx!A26&lt;&gt;"",GRANDIOSITY_testing_input.xlsx!A26,"")</v>
      </c>
      <c r="BA51" t="str">
        <f t="shared" si="14"/>
        <v>=IF(HOSTILITY_testing_input.xlsx!A26&lt;&gt;"",HOSTILITY_testing_input.xlsx!A26,"")</v>
      </c>
      <c r="BB51" t="str">
        <f t="shared" si="14"/>
        <v>=IF(IMPULSIVITY_testing_input.xlsx!A26&lt;&gt;"",IMPULSIVITY_testing_input.xlsx!A26,"")</v>
      </c>
      <c r="BC51" t="str">
        <f t="shared" si="14"/>
        <v>=IF(INTIMACY_AVOIDANCE_testing_input.xlsx!A26&lt;&gt;"",INTIMACY_AVOIDANCE_testing_input.xlsx!A26,"")</v>
      </c>
      <c r="BD51" t="str">
        <f t="shared" si="14"/>
        <v>=IF(IRRESPONSIBILITY_testing_input.xlsx!A26&lt;&gt;"",IRRESPONSIBILITY_testing_input.xlsx!A26,"")</v>
      </c>
      <c r="BE51" t="str">
        <f t="shared" si="14"/>
        <v>=IF(MANIPULATIVENESS_testing_input.xlsx!A26&lt;&gt;"",MANIPULATIVENESS_testing_input.xlsx!A26,"")</v>
      </c>
      <c r="BF51" t="str">
        <f t="shared" si="14"/>
        <v>=IF(PERCEPTUAL_DYSREGULATION_testing_input.xlsx!A26&lt;&gt;"",PERCEPTUAL_DYSREGULATION_testing_input.xlsx!A26,"")</v>
      </c>
      <c r="BG51" t="str">
        <f t="shared" si="14"/>
        <v>=IF(PERSEVERATION_testing_input.xlsx!A26&lt;&gt;"",PERSEVERATION_testing_input.xlsx!A26,"")</v>
      </c>
      <c r="BH51" t="str">
        <f t="shared" si="14"/>
        <v>=IF(RESTRICTED_AFFECTIVITY_testing_input.xlsx!A26&lt;&gt;"",RESTRICTED_AFFECTIVITY_testing_input.xlsx!A26,"")</v>
      </c>
      <c r="BI51" t="str">
        <f t="shared" si="14"/>
        <v>=IF(RIGID_PERFECTIONISM_testing_input.xlsx!A26&lt;&gt;"",RIGID_PERFECTIONISM_testing_input.xlsx!A26,"")</v>
      </c>
      <c r="BJ51" t="str">
        <f t="shared" si="14"/>
        <v>=IF(RISK_TAKING_testing_input.xlsx!A26&lt;&gt;"",RISK_TAKING_testing_input.xlsx!A26,"")</v>
      </c>
      <c r="BK51" t="str">
        <f t="shared" si="14"/>
        <v>=IF(SEPARATION_INSECURITY_testing_input.xlsx!A26&lt;&gt;"",SEPARATION_INSECURITY_testing_input.xlsx!A26,"")</v>
      </c>
      <c r="BL51" t="str">
        <f t="shared" si="14"/>
        <v>=IF(SUBMISSIVENESS_testing_input.xlsx!A26&lt;&gt;"",SUBMISSIVENESS_testing_input.xlsx!A26,"")</v>
      </c>
      <c r="BM51" t="str">
        <f t="shared" si="14"/>
        <v>=IF(SUSPICIOUSNESS_testing_input.xlsx!A26&lt;&gt;"",SUSPICIOUSNESS_testing_input.xlsx!A26,"")</v>
      </c>
      <c r="BN51" t="str">
        <f t="shared" si="14"/>
        <v>=IF(UNUSUAL_BELIEFS_testing_input.xlsx!A26&lt;&gt;"",UNUSUAL_BELIEFS_testing_input.xlsx!A26,"")</v>
      </c>
      <c r="BO51" t="str">
        <f t="shared" si="13"/>
        <v>=IF(WITHDRAWAL_testing_input.xlsx!A26&lt;&gt;"",WITHDRAWAL_testing_input.xlsx!A26,"")</v>
      </c>
      <c r="BP51" t="str">
        <f t="shared" si="13"/>
        <v>=IF(ACT_testing_input.xlsx!A26&lt;&gt;"",ACT_testing_input.xlsx!A26,"")</v>
      </c>
      <c r="BQ51" t="str">
        <f t="shared" si="13"/>
        <v>=IF(DSP_testing_input.xlsx!A26&lt;&gt;"",DSP_testing_input.xlsx!A26,"")</v>
      </c>
      <c r="BR51" t="str">
        <f t="shared" si="13"/>
        <v>=IF(PAG_testing_input.xlsx!A26&lt;&gt;"",PAG_testing_input.xlsx!A26,"")</v>
      </c>
      <c r="BS51" t="str">
        <f t="shared" si="13"/>
        <v>=IF(PRO_testing_input.xlsx!A26&lt;&gt;"",PRO_testing_input.xlsx!A26,"")</v>
      </c>
      <c r="BT51" t="str">
        <f t="shared" si="13"/>
        <v>=IF(SPL_testing_input.xlsx!A26&lt;&gt;"",SPL_testing_input.xlsx!A26,"")</v>
      </c>
      <c r="BU51" t="str">
        <f t="shared" si="13"/>
        <v>=IF(WDR_testing_input.xlsx!A26&lt;&gt;"",WDR_testing_input.xlsx!A26,"")</v>
      </c>
      <c r="BV51" t="str">
        <f t="shared" si="13"/>
        <v>=IF(CON_testing_input.xlsx!A26&lt;&gt;"",CON_testing_input.xlsx!A26,"")</v>
      </c>
      <c r="BW51" t="str">
        <f t="shared" si="13"/>
        <v>=IF(DSC_testing_input.xlsx!A26&lt;&gt;"",DSC_testing_input.xlsx!A26,"")</v>
      </c>
      <c r="BX51" t="str">
        <f t="shared" si="13"/>
        <v>=IF(FAN_testing_input.xlsx!A26&lt;&gt;"",FAN_testing_input.xlsx!A26,"")</v>
      </c>
      <c r="BY51" t="str">
        <f t="shared" si="13"/>
        <v>=IF(OMN_testing_input.xlsx!A26&lt;&gt;"",OMN_testing_input.xlsx!A26,"")</v>
      </c>
      <c r="BZ51" t="str">
        <f t="shared" si="13"/>
        <v>=IF(REP_testing_input.xlsx!A26&lt;&gt;"",REP_testing_input.xlsx!A26,"")</v>
      </c>
      <c r="CA51" t="str">
        <f t="shared" si="13"/>
        <v>=IF(SOM_testing_input.xlsx!A26&lt;&gt;"",SOM_testing_input.xlsx!A26,"")</v>
      </c>
      <c r="CB51" t="str">
        <f t="shared" si="13"/>
        <v>=IF(SUB_testing_input.xlsx!A26&lt;&gt;"",SUB_testing_input.xlsx!A26,"")</v>
      </c>
      <c r="CC51" t="str">
        <f t="shared" si="13"/>
        <v>=IF(UND_testing_input.xlsx!A26&lt;&gt;"",UND_testing_input.xlsx!A26,"")</v>
      </c>
      <c r="CD51" t="str">
        <f t="shared" si="13"/>
        <v>=IF(ALT_testing_input.xlsx!A26&lt;&gt;"",ALT_testing_input.xlsx!A26,"")</v>
      </c>
      <c r="CE51" t="str">
        <f t="shared" si="13"/>
        <v>=IF(HUM_testing_input.xlsx!A26&lt;&gt;"",HUM_testing_input.xlsx!A26,"")</v>
      </c>
      <c r="CF51" t="str">
        <f t="shared" si="13"/>
        <v>=IF(IDL_testing_input.xlsx!A26&lt;&gt;"",IDL_testing_input.xlsx!A26,"")</v>
      </c>
      <c r="CG51" t="str">
        <f t="shared" si="13"/>
        <v>=IF(RFM_testing_input.xlsx!A26&lt;&gt;"",RFM_testing_input.xlsx!A26,"")</v>
      </c>
      <c r="CH51" t="str">
        <f t="shared" si="13"/>
        <v>=IF(DN_testing_input.xlsx!A26&lt;&gt;"",DN_testing_input.xlsx!A26,"")</v>
      </c>
      <c r="CI51" t="str">
        <f t="shared" si="13"/>
        <v>=IF(INT_testing_input.xlsx!A26&lt;&gt;"",INT_testing_input.xlsx!A26,"")</v>
      </c>
      <c r="CJ51" t="str">
        <f t="shared" si="13"/>
        <v>=IF(SUP_testing_input.xlsx!A26&lt;&gt;"",SUP_testing_input.xlsx!A26,"")</v>
      </c>
      <c r="CK51" t="str">
        <f t="shared" si="13"/>
        <v>=IF(ANT_testing_input.xlsx!A26&lt;&gt;"",ANT_testing_input.xlsx!A26,"")</v>
      </c>
      <c r="CL51" t="str">
        <f t="shared" si="13"/>
        <v>=IF(ISO_testing_input.xlsx!A26&lt;&gt;"",ISO_testing_input.xlsx!A26,"")</v>
      </c>
    </row>
    <row r="52" spans="1:90">
      <c r="A52">
        <v>27</v>
      </c>
      <c r="B52" t="str">
        <f t="shared" si="0"/>
        <v>=IF(SUICIDE_testing_input.xlsx!A27&lt;&gt;"",SUICIDE_testing_input.xlsx!A27,"")</v>
      </c>
      <c r="C52" t="str">
        <f t="shared" si="14"/>
        <v>=IF(IQ_testing_input.xlsx!A27&lt;&gt;"",IQ_testing_input.xlsx!A27,"")</v>
      </c>
      <c r="D52" t="str">
        <f t="shared" si="14"/>
        <v>=IF(AMBIG_testing_input.xlsx!A27&lt;&gt;"",AMBIG_testing_input.xlsx!A27,"")</v>
      </c>
      <c r="E52" t="str">
        <f t="shared" si="14"/>
        <v>=IF(EGODYST_testing_input.xlsx!A27&lt;&gt;"",EGODYST_testing_input.xlsx!A27,"")</v>
      </c>
      <c r="F52" t="str">
        <f t="shared" si="14"/>
        <v>=IF(AUTISM_testing_input.xlsx!A27&lt;&gt;"",AUTISM_testing_input.xlsx!A27,"")</v>
      </c>
      <c r="G52" t="str">
        <f t="shared" si="14"/>
        <v>=IF(IDENTITY_testing_input.xlsx!A27&lt;&gt;"",IDENTITY_testing_input.xlsx!A27,"")</v>
      </c>
      <c r="H52" t="str">
        <f t="shared" si="14"/>
        <v>=IF(SELFDIR_testing_input.xlsx!A27&lt;&gt;"",SELFDIR_testing_input.xlsx!A27,"")</v>
      </c>
      <c r="I52" t="str">
        <f t="shared" si="14"/>
        <v>=IF(EMPATHY_testing_input.xlsx!A27&lt;&gt;"",EMPATHY_testing_input.xlsx!A27,"")</v>
      </c>
      <c r="J52" t="str">
        <f t="shared" si="14"/>
        <v>=IF(INTIMACY_testing_input.xlsx!A27&lt;&gt;"",INTIMACY_testing_input.xlsx!A27,"")</v>
      </c>
      <c r="K52" t="str">
        <f t="shared" si="14"/>
        <v>=IF(ACUTE_testing_input.xlsx!A27&lt;&gt;"",ACUTE_testing_input.xlsx!A27,"")</v>
      </c>
      <c r="L52" t="str">
        <f t="shared" si="14"/>
        <v>=IF(CHRONIC_testing_input.xlsx!A27&lt;&gt;"",CHRONIC_testing_input.xlsx!A27,"")</v>
      </c>
      <c r="M52" t="str">
        <f t="shared" si="14"/>
        <v>=IF(TRAUMA_PAST_testing_input.xlsx!A27&lt;&gt;"",TRAUMA_PAST_testing_input.xlsx!A27,"")</v>
      </c>
      <c r="N52" t="str">
        <f t="shared" si="14"/>
        <v>=IF(TRAUMA_PRESENT_testing_input.xlsx!A27&lt;&gt;"",TRAUMA_PRESENT_testing_input.xlsx!A27,"")</v>
      </c>
      <c r="O52" t="str">
        <f t="shared" si="14"/>
        <v>=IF(HOPE_testing_input.xlsx!A27&lt;&gt;"",HOPE_testing_input.xlsx!A27,"")</v>
      </c>
      <c r="P52" t="str">
        <f t="shared" si="14"/>
        <v>=IF(SELFAFFICACY_testing_input.xlsx!A27&lt;&gt;"",SELFAFFICACY_testing_input.xlsx!A27,"")</v>
      </c>
      <c r="Q52" t="str">
        <f t="shared" si="14"/>
        <v>=IF(SELFESTEEM_testing_input.xlsx!A27&lt;&gt;"",SELFESTEEM_testing_input.xlsx!A27,"")</v>
      </c>
      <c r="R52" t="str">
        <f t="shared" si="14"/>
        <v>=IF(WELLBEING_testing_input.xlsx!A27&lt;&gt;"",WELLBEING_testing_input.xlsx!A27,"")</v>
      </c>
      <c r="S52" t="str">
        <f t="shared" si="14"/>
        <v>=IF(HYPER_testing_input.xlsx!A27&lt;&gt;"",HYPER_testing_input.xlsx!A27,"")</v>
      </c>
      <c r="T52" t="str">
        <f t="shared" si="14"/>
        <v>=IF(AGGR_testing_input.xlsx!A27&lt;&gt;"",AGGR_testing_input.xlsx!A27,"")</v>
      </c>
      <c r="U52" t="str">
        <f t="shared" si="14"/>
        <v>=IF(COND_PR_testing_input.xlsx!A27&lt;&gt;"",COND_PR_testing_input.xlsx!A27,"")</v>
      </c>
      <c r="V52" t="str">
        <f t="shared" si="14"/>
        <v>=IF(ANXIE_testing_input.xlsx!A27&lt;&gt;"",ANXIE_testing_input.xlsx!A27,"")</v>
      </c>
      <c r="W52" t="str">
        <f t="shared" si="14"/>
        <v>=IF(DEPR_testing_input.xlsx!A27&lt;&gt;"",DEPR_testing_input.xlsx!A27,"")</v>
      </c>
      <c r="X52" t="str">
        <f t="shared" si="14"/>
        <v>=IF(SOMAT_testing_input.xlsx!A27&lt;&gt;"",SOMAT_testing_input.xlsx!A27,"")</v>
      </c>
      <c r="Y52" t="str">
        <f t="shared" si="14"/>
        <v>=IF(ATYPI_testing_input.xlsx!A27&lt;&gt;"",ATYPI_testing_input.xlsx!A27,"")</v>
      </c>
      <c r="Z52" t="str">
        <f t="shared" si="14"/>
        <v>=IF(WITHD_testing_input.xlsx!A27&lt;&gt;"",WITHD_testing_input.xlsx!A27,"")</v>
      </c>
      <c r="AA52" t="str">
        <f t="shared" si="14"/>
        <v>=IF(ATTE_PR_testing_input.xlsx!A27&lt;&gt;"",ATTE_PR_testing_input.xlsx!A27,"")</v>
      </c>
      <c r="AB52" t="str">
        <f t="shared" si="14"/>
        <v>=IF(ANG_CONT_testing_input.xlsx!A27&lt;&gt;"",ANG_CONT_testing_input.xlsx!A27,"")</v>
      </c>
      <c r="AC52" t="str">
        <f t="shared" si="14"/>
        <v>=IF(DEV_SOC_DIS_testing_input.xlsx!A27&lt;&gt;"",DEV_SOC_DIS_testing_input.xlsx!A27,"")</v>
      </c>
      <c r="AD52" t="str">
        <f t="shared" si="14"/>
        <v>=IF(BULLY_testing_input.xlsx!A27&lt;&gt;"",BULLY_testing_input.xlsx!A27,"")</v>
      </c>
      <c r="AE52" t="str">
        <f t="shared" si="14"/>
        <v>=IF(EMOT_SELF_C_testing_input.xlsx!A27&lt;&gt;"",EMOT_SELF_C_testing_input.xlsx!A27,"")</v>
      </c>
      <c r="AF52" t="str">
        <f t="shared" si="14"/>
        <v>=IF(EXE_FUN_testing_input.xlsx!A27&lt;&gt;"",EXE_FUN_testing_input.xlsx!A27,"")</v>
      </c>
      <c r="AG52" t="str">
        <f t="shared" si="14"/>
        <v>=IF(MANIA_testing_input.xlsx!A27&lt;&gt;"",MANIA_testing_input.xlsx!A27,"")</v>
      </c>
      <c r="AH52" t="str">
        <f t="shared" si="14"/>
        <v>=IF(NEG_EMOT_testing_input.xlsx!A27&lt;&gt;"",NEG_EMOT_testing_input.xlsx!A27,"")</v>
      </c>
      <c r="AI52" t="str">
        <f t="shared" si="14"/>
        <v>=IF(ADAPT_testing_input.xlsx!A27&lt;&gt;"",ADAPT_testing_input.xlsx!A27,"")</v>
      </c>
      <c r="AJ52" t="str">
        <f t="shared" si="14"/>
        <v>=IF(SOC_SK_testing_input.xlsx!A27&lt;&gt;"",SOC_SK_testing_input.xlsx!A27,"")</v>
      </c>
      <c r="AK52" t="str">
        <f t="shared" si="14"/>
        <v>=IF(LEAD_testing_input.xlsx!A27&lt;&gt;"",LEAD_testing_input.xlsx!A27,"")</v>
      </c>
      <c r="AL52" t="str">
        <f t="shared" si="14"/>
        <v>=IF(ACT_DAIL_testing_input.xlsx!A27&lt;&gt;"",ACT_DAIL_testing_input.xlsx!A27,"")</v>
      </c>
      <c r="AM52" t="str">
        <f t="shared" si="14"/>
        <v>=IF(FUN_COM_testing_input.xlsx!A27&lt;&gt;"",FUN_COM_testing_input.xlsx!A27,"")</v>
      </c>
      <c r="AN52" t="str">
        <f t="shared" si="14"/>
        <v>=IF(RESILI_testing_input.xlsx!A27&lt;&gt;"",RESILI_testing_input.xlsx!A27,"")</v>
      </c>
      <c r="AO52" t="str">
        <f t="shared" si="14"/>
        <v>=IF(SEL_testing_input.xlsx!A27&lt;&gt;"",SEL_testing_input.xlsx!A27,"")</v>
      </c>
      <c r="AP52" t="str">
        <f t="shared" si="14"/>
        <v>=IF(SEV_testing_input.xlsx!A27&lt;&gt;"",SEV_testing_input.xlsx!A27,"")</v>
      </c>
      <c r="AQ52" t="str">
        <f t="shared" si="14"/>
        <v>=IF(ANHEDONIA_testing_input.xlsx!A27&lt;&gt;"",ANHEDONIA_testing_input.xlsx!A27,"")</v>
      </c>
      <c r="AR52" t="str">
        <f t="shared" si="14"/>
        <v>=IF(ANXIOUSNESS_testing_input.xlsx!A27&lt;&gt;"",ANXIOUSNESS_testing_input.xlsx!A27,"")</v>
      </c>
      <c r="AS52" t="str">
        <f t="shared" si="14"/>
        <v>=IF(ATTENTION_SEEKING_testing_input.xlsx!A27&lt;&gt;"",ATTENTION_SEEKING_testing_input.xlsx!A27,"")</v>
      </c>
      <c r="AT52" t="str">
        <f t="shared" si="14"/>
        <v>=IF(CALLOUSNESS_testing_input.xlsx!A27&lt;&gt;"",CALLOUSNESS_testing_input.xlsx!A27,"")</v>
      </c>
      <c r="AU52" t="str">
        <f t="shared" si="14"/>
        <v>=IF(DECEITFULNESS_testing_input.xlsx!A27&lt;&gt;"",DECEITFULNESS_testing_input.xlsx!A27,"")</v>
      </c>
      <c r="AV52" t="str">
        <f t="shared" si="14"/>
        <v>=IF(DEPRESSIVITY_testing_input.xlsx!A27&lt;&gt;"",DEPRESSIVITY_testing_input.xlsx!A27,"")</v>
      </c>
      <c r="AW52" t="str">
        <f t="shared" si="14"/>
        <v>=IF(DISTRACTIBILITY_testing_input.xlsx!A27&lt;&gt;"",DISTRACTIBILITY_testing_input.xlsx!A27,"")</v>
      </c>
      <c r="AX52" t="str">
        <f t="shared" si="14"/>
        <v>=IF(ECCENTRICITY_testing_input.xlsx!A27&lt;&gt;"",ECCENTRICITY_testing_input.xlsx!A27,"")</v>
      </c>
      <c r="AY52" t="str">
        <f t="shared" si="14"/>
        <v>=IF(EMOTIONAL_LABILITY_testing_input.xlsx!A27&lt;&gt;"",EMOTIONAL_LABILITY_testing_input.xlsx!A27,"")</v>
      </c>
      <c r="AZ52" t="str">
        <f t="shared" si="14"/>
        <v>=IF(GRANDIOSITY_testing_input.xlsx!A27&lt;&gt;"",GRANDIOSITY_testing_input.xlsx!A27,"")</v>
      </c>
      <c r="BA52" t="str">
        <f t="shared" si="14"/>
        <v>=IF(HOSTILITY_testing_input.xlsx!A27&lt;&gt;"",HOSTILITY_testing_input.xlsx!A27,"")</v>
      </c>
      <c r="BB52" t="str">
        <f t="shared" si="14"/>
        <v>=IF(IMPULSIVITY_testing_input.xlsx!A27&lt;&gt;"",IMPULSIVITY_testing_input.xlsx!A27,"")</v>
      </c>
      <c r="BC52" t="str">
        <f t="shared" si="14"/>
        <v>=IF(INTIMACY_AVOIDANCE_testing_input.xlsx!A27&lt;&gt;"",INTIMACY_AVOIDANCE_testing_input.xlsx!A27,"")</v>
      </c>
      <c r="BD52" t="str">
        <f t="shared" si="14"/>
        <v>=IF(IRRESPONSIBILITY_testing_input.xlsx!A27&lt;&gt;"",IRRESPONSIBILITY_testing_input.xlsx!A27,"")</v>
      </c>
      <c r="BE52" t="str">
        <f t="shared" si="14"/>
        <v>=IF(MANIPULATIVENESS_testing_input.xlsx!A27&lt;&gt;"",MANIPULATIVENESS_testing_input.xlsx!A27,"")</v>
      </c>
      <c r="BF52" t="str">
        <f t="shared" si="14"/>
        <v>=IF(PERCEPTUAL_DYSREGULATION_testing_input.xlsx!A27&lt;&gt;"",PERCEPTUAL_DYSREGULATION_testing_input.xlsx!A27,"")</v>
      </c>
      <c r="BG52" t="str">
        <f t="shared" si="14"/>
        <v>=IF(PERSEVERATION_testing_input.xlsx!A27&lt;&gt;"",PERSEVERATION_testing_input.xlsx!A27,"")</v>
      </c>
      <c r="BH52" t="str">
        <f t="shared" si="14"/>
        <v>=IF(RESTRICTED_AFFECTIVITY_testing_input.xlsx!A27&lt;&gt;"",RESTRICTED_AFFECTIVITY_testing_input.xlsx!A27,"")</v>
      </c>
      <c r="BI52" t="str">
        <f t="shared" si="14"/>
        <v>=IF(RIGID_PERFECTIONISM_testing_input.xlsx!A27&lt;&gt;"",RIGID_PERFECTIONISM_testing_input.xlsx!A27,"")</v>
      </c>
      <c r="BJ52" t="str">
        <f t="shared" si="14"/>
        <v>=IF(RISK_TAKING_testing_input.xlsx!A27&lt;&gt;"",RISK_TAKING_testing_input.xlsx!A27,"")</v>
      </c>
      <c r="BK52" t="str">
        <f t="shared" si="14"/>
        <v>=IF(SEPARATION_INSECURITY_testing_input.xlsx!A27&lt;&gt;"",SEPARATION_INSECURITY_testing_input.xlsx!A27,"")</v>
      </c>
      <c r="BL52" t="str">
        <f t="shared" si="14"/>
        <v>=IF(SUBMISSIVENESS_testing_input.xlsx!A27&lt;&gt;"",SUBMISSIVENESS_testing_input.xlsx!A27,"")</v>
      </c>
      <c r="BM52" t="str">
        <f t="shared" si="14"/>
        <v>=IF(SUSPICIOUSNESS_testing_input.xlsx!A27&lt;&gt;"",SUSPICIOUSNESS_testing_input.xlsx!A27,"")</v>
      </c>
      <c r="BN52" t="str">
        <f t="shared" ref="BN52:CL55" si="15">CONCATENATE($A$5,BN$1,$A$6,$A52,$A$7,BN$1,$A$8,$A52,$A$9)</f>
        <v>=IF(UNUSUAL_BELIEFS_testing_input.xlsx!A27&lt;&gt;"",UNUSUAL_BELIEFS_testing_input.xlsx!A27,"")</v>
      </c>
      <c r="BO52" t="str">
        <f t="shared" si="15"/>
        <v>=IF(WITHDRAWAL_testing_input.xlsx!A27&lt;&gt;"",WITHDRAWAL_testing_input.xlsx!A27,"")</v>
      </c>
      <c r="BP52" t="str">
        <f t="shared" si="15"/>
        <v>=IF(ACT_testing_input.xlsx!A27&lt;&gt;"",ACT_testing_input.xlsx!A27,"")</v>
      </c>
      <c r="BQ52" t="str">
        <f t="shared" si="15"/>
        <v>=IF(DSP_testing_input.xlsx!A27&lt;&gt;"",DSP_testing_input.xlsx!A27,"")</v>
      </c>
      <c r="BR52" t="str">
        <f t="shared" si="15"/>
        <v>=IF(PAG_testing_input.xlsx!A27&lt;&gt;"",PAG_testing_input.xlsx!A27,"")</v>
      </c>
      <c r="BS52" t="str">
        <f t="shared" si="15"/>
        <v>=IF(PRO_testing_input.xlsx!A27&lt;&gt;"",PRO_testing_input.xlsx!A27,"")</v>
      </c>
      <c r="BT52" t="str">
        <f t="shared" si="15"/>
        <v>=IF(SPL_testing_input.xlsx!A27&lt;&gt;"",SPL_testing_input.xlsx!A27,"")</v>
      </c>
      <c r="BU52" t="str">
        <f t="shared" si="15"/>
        <v>=IF(WDR_testing_input.xlsx!A27&lt;&gt;"",WDR_testing_input.xlsx!A27,"")</v>
      </c>
      <c r="BV52" t="str">
        <f t="shared" si="15"/>
        <v>=IF(CON_testing_input.xlsx!A27&lt;&gt;"",CON_testing_input.xlsx!A27,"")</v>
      </c>
      <c r="BW52" t="str">
        <f t="shared" si="15"/>
        <v>=IF(DSC_testing_input.xlsx!A27&lt;&gt;"",DSC_testing_input.xlsx!A27,"")</v>
      </c>
      <c r="BX52" t="str">
        <f t="shared" si="15"/>
        <v>=IF(FAN_testing_input.xlsx!A27&lt;&gt;"",FAN_testing_input.xlsx!A27,"")</v>
      </c>
      <c r="BY52" t="str">
        <f t="shared" si="15"/>
        <v>=IF(OMN_testing_input.xlsx!A27&lt;&gt;"",OMN_testing_input.xlsx!A27,"")</v>
      </c>
      <c r="BZ52" t="str">
        <f t="shared" si="15"/>
        <v>=IF(REP_testing_input.xlsx!A27&lt;&gt;"",REP_testing_input.xlsx!A27,"")</v>
      </c>
      <c r="CA52" t="str">
        <f t="shared" si="15"/>
        <v>=IF(SOM_testing_input.xlsx!A27&lt;&gt;"",SOM_testing_input.xlsx!A27,"")</v>
      </c>
      <c r="CB52" t="str">
        <f t="shared" si="15"/>
        <v>=IF(SUB_testing_input.xlsx!A27&lt;&gt;"",SUB_testing_input.xlsx!A27,"")</v>
      </c>
      <c r="CC52" t="str">
        <f t="shared" si="15"/>
        <v>=IF(UND_testing_input.xlsx!A27&lt;&gt;"",UND_testing_input.xlsx!A27,"")</v>
      </c>
      <c r="CD52" t="str">
        <f t="shared" si="15"/>
        <v>=IF(ALT_testing_input.xlsx!A27&lt;&gt;"",ALT_testing_input.xlsx!A27,"")</v>
      </c>
      <c r="CE52" t="str">
        <f t="shared" si="15"/>
        <v>=IF(HUM_testing_input.xlsx!A27&lt;&gt;"",HUM_testing_input.xlsx!A27,"")</v>
      </c>
      <c r="CF52" t="str">
        <f t="shared" si="15"/>
        <v>=IF(IDL_testing_input.xlsx!A27&lt;&gt;"",IDL_testing_input.xlsx!A27,"")</v>
      </c>
      <c r="CG52" t="str">
        <f t="shared" si="15"/>
        <v>=IF(RFM_testing_input.xlsx!A27&lt;&gt;"",RFM_testing_input.xlsx!A27,"")</v>
      </c>
      <c r="CH52" t="str">
        <f t="shared" si="15"/>
        <v>=IF(DN_testing_input.xlsx!A27&lt;&gt;"",DN_testing_input.xlsx!A27,"")</v>
      </c>
      <c r="CI52" t="str">
        <f t="shared" si="15"/>
        <v>=IF(INT_testing_input.xlsx!A27&lt;&gt;"",INT_testing_input.xlsx!A27,"")</v>
      </c>
      <c r="CJ52" t="str">
        <f t="shared" si="15"/>
        <v>=IF(SUP_testing_input.xlsx!A27&lt;&gt;"",SUP_testing_input.xlsx!A27,"")</v>
      </c>
      <c r="CK52" t="str">
        <f t="shared" si="15"/>
        <v>=IF(ANT_testing_input.xlsx!A27&lt;&gt;"",ANT_testing_input.xlsx!A27,"")</v>
      </c>
      <c r="CL52" t="str">
        <f t="shared" si="15"/>
        <v>=IF(ISO_testing_input.xlsx!A27&lt;&gt;"",ISO_testing_input.xlsx!A27,"")</v>
      </c>
    </row>
    <row r="53" spans="1:90">
      <c r="A53">
        <v>28</v>
      </c>
      <c r="B53" t="str">
        <f t="shared" si="0"/>
        <v>=IF(SUICIDE_testing_input.xlsx!A28&lt;&gt;"",SUICIDE_testing_input.xlsx!A28,"")</v>
      </c>
      <c r="C53" t="str">
        <f t="shared" ref="C53:BN56" si="16">CONCATENATE($A$5,C$1,$A$6,$A53,$A$7,C$1,$A$8,$A53,$A$9)</f>
        <v>=IF(IQ_testing_input.xlsx!A28&lt;&gt;"",IQ_testing_input.xlsx!A28,"")</v>
      </c>
      <c r="D53" t="str">
        <f t="shared" si="16"/>
        <v>=IF(AMBIG_testing_input.xlsx!A28&lt;&gt;"",AMBIG_testing_input.xlsx!A28,"")</v>
      </c>
      <c r="E53" t="str">
        <f t="shared" si="16"/>
        <v>=IF(EGODYST_testing_input.xlsx!A28&lt;&gt;"",EGODYST_testing_input.xlsx!A28,"")</v>
      </c>
      <c r="F53" t="str">
        <f t="shared" si="16"/>
        <v>=IF(AUTISM_testing_input.xlsx!A28&lt;&gt;"",AUTISM_testing_input.xlsx!A28,"")</v>
      </c>
      <c r="G53" t="str">
        <f t="shared" si="16"/>
        <v>=IF(IDENTITY_testing_input.xlsx!A28&lt;&gt;"",IDENTITY_testing_input.xlsx!A28,"")</v>
      </c>
      <c r="H53" t="str">
        <f t="shared" si="16"/>
        <v>=IF(SELFDIR_testing_input.xlsx!A28&lt;&gt;"",SELFDIR_testing_input.xlsx!A28,"")</v>
      </c>
      <c r="I53" t="str">
        <f t="shared" si="16"/>
        <v>=IF(EMPATHY_testing_input.xlsx!A28&lt;&gt;"",EMPATHY_testing_input.xlsx!A28,"")</v>
      </c>
      <c r="J53" t="str">
        <f t="shared" si="16"/>
        <v>=IF(INTIMACY_testing_input.xlsx!A28&lt;&gt;"",INTIMACY_testing_input.xlsx!A28,"")</v>
      </c>
      <c r="K53" t="str">
        <f t="shared" si="16"/>
        <v>=IF(ACUTE_testing_input.xlsx!A28&lt;&gt;"",ACUTE_testing_input.xlsx!A28,"")</v>
      </c>
      <c r="L53" t="str">
        <f t="shared" si="16"/>
        <v>=IF(CHRONIC_testing_input.xlsx!A28&lt;&gt;"",CHRONIC_testing_input.xlsx!A28,"")</v>
      </c>
      <c r="M53" t="str">
        <f t="shared" si="16"/>
        <v>=IF(TRAUMA_PAST_testing_input.xlsx!A28&lt;&gt;"",TRAUMA_PAST_testing_input.xlsx!A28,"")</v>
      </c>
      <c r="N53" t="str">
        <f t="shared" si="16"/>
        <v>=IF(TRAUMA_PRESENT_testing_input.xlsx!A28&lt;&gt;"",TRAUMA_PRESENT_testing_input.xlsx!A28,"")</v>
      </c>
      <c r="O53" t="str">
        <f t="shared" si="16"/>
        <v>=IF(HOPE_testing_input.xlsx!A28&lt;&gt;"",HOPE_testing_input.xlsx!A28,"")</v>
      </c>
      <c r="P53" t="str">
        <f t="shared" si="16"/>
        <v>=IF(SELFAFFICACY_testing_input.xlsx!A28&lt;&gt;"",SELFAFFICACY_testing_input.xlsx!A28,"")</v>
      </c>
      <c r="Q53" t="str">
        <f t="shared" si="16"/>
        <v>=IF(SELFESTEEM_testing_input.xlsx!A28&lt;&gt;"",SELFESTEEM_testing_input.xlsx!A28,"")</v>
      </c>
      <c r="R53" t="str">
        <f t="shared" si="16"/>
        <v>=IF(WELLBEING_testing_input.xlsx!A28&lt;&gt;"",WELLBEING_testing_input.xlsx!A28,"")</v>
      </c>
      <c r="S53" t="str">
        <f t="shared" si="16"/>
        <v>=IF(HYPER_testing_input.xlsx!A28&lt;&gt;"",HYPER_testing_input.xlsx!A28,"")</v>
      </c>
      <c r="T53" t="str">
        <f t="shared" si="16"/>
        <v>=IF(AGGR_testing_input.xlsx!A28&lt;&gt;"",AGGR_testing_input.xlsx!A28,"")</v>
      </c>
      <c r="U53" t="str">
        <f t="shared" si="16"/>
        <v>=IF(COND_PR_testing_input.xlsx!A28&lt;&gt;"",COND_PR_testing_input.xlsx!A28,"")</v>
      </c>
      <c r="V53" t="str">
        <f t="shared" si="16"/>
        <v>=IF(ANXIE_testing_input.xlsx!A28&lt;&gt;"",ANXIE_testing_input.xlsx!A28,"")</v>
      </c>
      <c r="W53" t="str">
        <f t="shared" si="16"/>
        <v>=IF(DEPR_testing_input.xlsx!A28&lt;&gt;"",DEPR_testing_input.xlsx!A28,"")</v>
      </c>
      <c r="X53" t="str">
        <f t="shared" si="16"/>
        <v>=IF(SOMAT_testing_input.xlsx!A28&lt;&gt;"",SOMAT_testing_input.xlsx!A28,"")</v>
      </c>
      <c r="Y53" t="str">
        <f t="shared" si="16"/>
        <v>=IF(ATYPI_testing_input.xlsx!A28&lt;&gt;"",ATYPI_testing_input.xlsx!A28,"")</v>
      </c>
      <c r="Z53" t="str">
        <f t="shared" si="16"/>
        <v>=IF(WITHD_testing_input.xlsx!A28&lt;&gt;"",WITHD_testing_input.xlsx!A28,"")</v>
      </c>
      <c r="AA53" t="str">
        <f t="shared" si="16"/>
        <v>=IF(ATTE_PR_testing_input.xlsx!A28&lt;&gt;"",ATTE_PR_testing_input.xlsx!A28,"")</v>
      </c>
      <c r="AB53" t="str">
        <f t="shared" si="16"/>
        <v>=IF(ANG_CONT_testing_input.xlsx!A28&lt;&gt;"",ANG_CONT_testing_input.xlsx!A28,"")</v>
      </c>
      <c r="AC53" t="str">
        <f t="shared" si="16"/>
        <v>=IF(DEV_SOC_DIS_testing_input.xlsx!A28&lt;&gt;"",DEV_SOC_DIS_testing_input.xlsx!A28,"")</v>
      </c>
      <c r="AD53" t="str">
        <f t="shared" si="16"/>
        <v>=IF(BULLY_testing_input.xlsx!A28&lt;&gt;"",BULLY_testing_input.xlsx!A28,"")</v>
      </c>
      <c r="AE53" t="str">
        <f t="shared" si="16"/>
        <v>=IF(EMOT_SELF_C_testing_input.xlsx!A28&lt;&gt;"",EMOT_SELF_C_testing_input.xlsx!A28,"")</v>
      </c>
      <c r="AF53" t="str">
        <f t="shared" si="16"/>
        <v>=IF(EXE_FUN_testing_input.xlsx!A28&lt;&gt;"",EXE_FUN_testing_input.xlsx!A28,"")</v>
      </c>
      <c r="AG53" t="str">
        <f t="shared" si="16"/>
        <v>=IF(MANIA_testing_input.xlsx!A28&lt;&gt;"",MANIA_testing_input.xlsx!A28,"")</v>
      </c>
      <c r="AH53" t="str">
        <f t="shared" si="16"/>
        <v>=IF(NEG_EMOT_testing_input.xlsx!A28&lt;&gt;"",NEG_EMOT_testing_input.xlsx!A28,"")</v>
      </c>
      <c r="AI53" t="str">
        <f t="shared" si="16"/>
        <v>=IF(ADAPT_testing_input.xlsx!A28&lt;&gt;"",ADAPT_testing_input.xlsx!A28,"")</v>
      </c>
      <c r="AJ53" t="str">
        <f t="shared" si="16"/>
        <v>=IF(SOC_SK_testing_input.xlsx!A28&lt;&gt;"",SOC_SK_testing_input.xlsx!A28,"")</v>
      </c>
      <c r="AK53" t="str">
        <f t="shared" si="16"/>
        <v>=IF(LEAD_testing_input.xlsx!A28&lt;&gt;"",LEAD_testing_input.xlsx!A28,"")</v>
      </c>
      <c r="AL53" t="str">
        <f t="shared" si="16"/>
        <v>=IF(ACT_DAIL_testing_input.xlsx!A28&lt;&gt;"",ACT_DAIL_testing_input.xlsx!A28,"")</v>
      </c>
      <c r="AM53" t="str">
        <f t="shared" si="16"/>
        <v>=IF(FUN_COM_testing_input.xlsx!A28&lt;&gt;"",FUN_COM_testing_input.xlsx!A28,"")</v>
      </c>
      <c r="AN53" t="str">
        <f t="shared" si="16"/>
        <v>=IF(RESILI_testing_input.xlsx!A28&lt;&gt;"",RESILI_testing_input.xlsx!A28,"")</v>
      </c>
      <c r="AO53" t="str">
        <f t="shared" si="16"/>
        <v>=IF(SEL_testing_input.xlsx!A28&lt;&gt;"",SEL_testing_input.xlsx!A28,"")</v>
      </c>
      <c r="AP53" t="str">
        <f t="shared" si="16"/>
        <v>=IF(SEV_testing_input.xlsx!A28&lt;&gt;"",SEV_testing_input.xlsx!A28,"")</v>
      </c>
      <c r="AQ53" t="str">
        <f t="shared" si="16"/>
        <v>=IF(ANHEDONIA_testing_input.xlsx!A28&lt;&gt;"",ANHEDONIA_testing_input.xlsx!A28,"")</v>
      </c>
      <c r="AR53" t="str">
        <f t="shared" si="16"/>
        <v>=IF(ANXIOUSNESS_testing_input.xlsx!A28&lt;&gt;"",ANXIOUSNESS_testing_input.xlsx!A28,"")</v>
      </c>
      <c r="AS53" t="str">
        <f t="shared" si="16"/>
        <v>=IF(ATTENTION_SEEKING_testing_input.xlsx!A28&lt;&gt;"",ATTENTION_SEEKING_testing_input.xlsx!A28,"")</v>
      </c>
      <c r="AT53" t="str">
        <f t="shared" si="16"/>
        <v>=IF(CALLOUSNESS_testing_input.xlsx!A28&lt;&gt;"",CALLOUSNESS_testing_input.xlsx!A28,"")</v>
      </c>
      <c r="AU53" t="str">
        <f t="shared" si="16"/>
        <v>=IF(DECEITFULNESS_testing_input.xlsx!A28&lt;&gt;"",DECEITFULNESS_testing_input.xlsx!A28,"")</v>
      </c>
      <c r="AV53" t="str">
        <f t="shared" si="16"/>
        <v>=IF(DEPRESSIVITY_testing_input.xlsx!A28&lt;&gt;"",DEPRESSIVITY_testing_input.xlsx!A28,"")</v>
      </c>
      <c r="AW53" t="str">
        <f t="shared" si="16"/>
        <v>=IF(DISTRACTIBILITY_testing_input.xlsx!A28&lt;&gt;"",DISTRACTIBILITY_testing_input.xlsx!A28,"")</v>
      </c>
      <c r="AX53" t="str">
        <f t="shared" si="16"/>
        <v>=IF(ECCENTRICITY_testing_input.xlsx!A28&lt;&gt;"",ECCENTRICITY_testing_input.xlsx!A28,"")</v>
      </c>
      <c r="AY53" t="str">
        <f t="shared" si="16"/>
        <v>=IF(EMOTIONAL_LABILITY_testing_input.xlsx!A28&lt;&gt;"",EMOTIONAL_LABILITY_testing_input.xlsx!A28,"")</v>
      </c>
      <c r="AZ53" t="str">
        <f t="shared" si="16"/>
        <v>=IF(GRANDIOSITY_testing_input.xlsx!A28&lt;&gt;"",GRANDIOSITY_testing_input.xlsx!A28,"")</v>
      </c>
      <c r="BA53" t="str">
        <f t="shared" si="16"/>
        <v>=IF(HOSTILITY_testing_input.xlsx!A28&lt;&gt;"",HOSTILITY_testing_input.xlsx!A28,"")</v>
      </c>
      <c r="BB53" t="str">
        <f t="shared" si="16"/>
        <v>=IF(IMPULSIVITY_testing_input.xlsx!A28&lt;&gt;"",IMPULSIVITY_testing_input.xlsx!A28,"")</v>
      </c>
      <c r="BC53" t="str">
        <f t="shared" si="16"/>
        <v>=IF(INTIMACY_AVOIDANCE_testing_input.xlsx!A28&lt;&gt;"",INTIMACY_AVOIDANCE_testing_input.xlsx!A28,"")</v>
      </c>
      <c r="BD53" t="str">
        <f t="shared" si="16"/>
        <v>=IF(IRRESPONSIBILITY_testing_input.xlsx!A28&lt;&gt;"",IRRESPONSIBILITY_testing_input.xlsx!A28,"")</v>
      </c>
      <c r="BE53" t="str">
        <f t="shared" si="16"/>
        <v>=IF(MANIPULATIVENESS_testing_input.xlsx!A28&lt;&gt;"",MANIPULATIVENESS_testing_input.xlsx!A28,"")</v>
      </c>
      <c r="BF53" t="str">
        <f t="shared" si="16"/>
        <v>=IF(PERCEPTUAL_DYSREGULATION_testing_input.xlsx!A28&lt;&gt;"",PERCEPTUAL_DYSREGULATION_testing_input.xlsx!A28,"")</v>
      </c>
      <c r="BG53" t="str">
        <f t="shared" si="16"/>
        <v>=IF(PERSEVERATION_testing_input.xlsx!A28&lt;&gt;"",PERSEVERATION_testing_input.xlsx!A28,"")</v>
      </c>
      <c r="BH53" t="str">
        <f t="shared" si="16"/>
        <v>=IF(RESTRICTED_AFFECTIVITY_testing_input.xlsx!A28&lt;&gt;"",RESTRICTED_AFFECTIVITY_testing_input.xlsx!A28,"")</v>
      </c>
      <c r="BI53" t="str">
        <f t="shared" si="16"/>
        <v>=IF(RIGID_PERFECTIONISM_testing_input.xlsx!A28&lt;&gt;"",RIGID_PERFECTIONISM_testing_input.xlsx!A28,"")</v>
      </c>
      <c r="BJ53" t="str">
        <f t="shared" si="16"/>
        <v>=IF(RISK_TAKING_testing_input.xlsx!A28&lt;&gt;"",RISK_TAKING_testing_input.xlsx!A28,"")</v>
      </c>
      <c r="BK53" t="str">
        <f t="shared" si="16"/>
        <v>=IF(SEPARATION_INSECURITY_testing_input.xlsx!A28&lt;&gt;"",SEPARATION_INSECURITY_testing_input.xlsx!A28,"")</v>
      </c>
      <c r="BL53" t="str">
        <f t="shared" si="16"/>
        <v>=IF(SUBMISSIVENESS_testing_input.xlsx!A28&lt;&gt;"",SUBMISSIVENESS_testing_input.xlsx!A28,"")</v>
      </c>
      <c r="BM53" t="str">
        <f t="shared" si="16"/>
        <v>=IF(SUSPICIOUSNESS_testing_input.xlsx!A28&lt;&gt;"",SUSPICIOUSNESS_testing_input.xlsx!A28,"")</v>
      </c>
      <c r="BN53" t="str">
        <f t="shared" si="16"/>
        <v>=IF(UNUSUAL_BELIEFS_testing_input.xlsx!A28&lt;&gt;"",UNUSUAL_BELIEFS_testing_input.xlsx!A28,"")</v>
      </c>
      <c r="BO53" t="str">
        <f t="shared" si="15"/>
        <v>=IF(WITHDRAWAL_testing_input.xlsx!A28&lt;&gt;"",WITHDRAWAL_testing_input.xlsx!A28,"")</v>
      </c>
      <c r="BP53" t="str">
        <f t="shared" si="15"/>
        <v>=IF(ACT_testing_input.xlsx!A28&lt;&gt;"",ACT_testing_input.xlsx!A28,"")</v>
      </c>
      <c r="BQ53" t="str">
        <f t="shared" si="15"/>
        <v>=IF(DSP_testing_input.xlsx!A28&lt;&gt;"",DSP_testing_input.xlsx!A28,"")</v>
      </c>
      <c r="BR53" t="str">
        <f t="shared" si="15"/>
        <v>=IF(PAG_testing_input.xlsx!A28&lt;&gt;"",PAG_testing_input.xlsx!A28,"")</v>
      </c>
      <c r="BS53" t="str">
        <f t="shared" si="15"/>
        <v>=IF(PRO_testing_input.xlsx!A28&lt;&gt;"",PRO_testing_input.xlsx!A28,"")</v>
      </c>
      <c r="BT53" t="str">
        <f t="shared" si="15"/>
        <v>=IF(SPL_testing_input.xlsx!A28&lt;&gt;"",SPL_testing_input.xlsx!A28,"")</v>
      </c>
      <c r="BU53" t="str">
        <f t="shared" si="15"/>
        <v>=IF(WDR_testing_input.xlsx!A28&lt;&gt;"",WDR_testing_input.xlsx!A28,"")</v>
      </c>
      <c r="BV53" t="str">
        <f t="shared" si="15"/>
        <v>=IF(CON_testing_input.xlsx!A28&lt;&gt;"",CON_testing_input.xlsx!A28,"")</v>
      </c>
      <c r="BW53" t="str">
        <f t="shared" si="15"/>
        <v>=IF(DSC_testing_input.xlsx!A28&lt;&gt;"",DSC_testing_input.xlsx!A28,"")</v>
      </c>
      <c r="BX53" t="str">
        <f t="shared" si="15"/>
        <v>=IF(FAN_testing_input.xlsx!A28&lt;&gt;"",FAN_testing_input.xlsx!A28,"")</v>
      </c>
      <c r="BY53" t="str">
        <f t="shared" si="15"/>
        <v>=IF(OMN_testing_input.xlsx!A28&lt;&gt;"",OMN_testing_input.xlsx!A28,"")</v>
      </c>
      <c r="BZ53" t="str">
        <f t="shared" si="15"/>
        <v>=IF(REP_testing_input.xlsx!A28&lt;&gt;"",REP_testing_input.xlsx!A28,"")</v>
      </c>
      <c r="CA53" t="str">
        <f t="shared" si="15"/>
        <v>=IF(SOM_testing_input.xlsx!A28&lt;&gt;"",SOM_testing_input.xlsx!A28,"")</v>
      </c>
      <c r="CB53" t="str">
        <f t="shared" si="15"/>
        <v>=IF(SUB_testing_input.xlsx!A28&lt;&gt;"",SUB_testing_input.xlsx!A28,"")</v>
      </c>
      <c r="CC53" t="str">
        <f t="shared" si="15"/>
        <v>=IF(UND_testing_input.xlsx!A28&lt;&gt;"",UND_testing_input.xlsx!A28,"")</v>
      </c>
      <c r="CD53" t="str">
        <f t="shared" si="15"/>
        <v>=IF(ALT_testing_input.xlsx!A28&lt;&gt;"",ALT_testing_input.xlsx!A28,"")</v>
      </c>
      <c r="CE53" t="str">
        <f t="shared" si="15"/>
        <v>=IF(HUM_testing_input.xlsx!A28&lt;&gt;"",HUM_testing_input.xlsx!A28,"")</v>
      </c>
      <c r="CF53" t="str">
        <f t="shared" si="15"/>
        <v>=IF(IDL_testing_input.xlsx!A28&lt;&gt;"",IDL_testing_input.xlsx!A28,"")</v>
      </c>
      <c r="CG53" t="str">
        <f t="shared" si="15"/>
        <v>=IF(RFM_testing_input.xlsx!A28&lt;&gt;"",RFM_testing_input.xlsx!A28,"")</v>
      </c>
      <c r="CH53" t="str">
        <f t="shared" si="15"/>
        <v>=IF(DN_testing_input.xlsx!A28&lt;&gt;"",DN_testing_input.xlsx!A28,"")</v>
      </c>
      <c r="CI53" t="str">
        <f t="shared" si="15"/>
        <v>=IF(INT_testing_input.xlsx!A28&lt;&gt;"",INT_testing_input.xlsx!A28,"")</v>
      </c>
      <c r="CJ53" t="str">
        <f t="shared" si="15"/>
        <v>=IF(SUP_testing_input.xlsx!A28&lt;&gt;"",SUP_testing_input.xlsx!A28,"")</v>
      </c>
      <c r="CK53" t="str">
        <f t="shared" si="15"/>
        <v>=IF(ANT_testing_input.xlsx!A28&lt;&gt;"",ANT_testing_input.xlsx!A28,"")</v>
      </c>
      <c r="CL53" t="str">
        <f t="shared" si="15"/>
        <v>=IF(ISO_testing_input.xlsx!A28&lt;&gt;"",ISO_testing_input.xlsx!A28,"")</v>
      </c>
    </row>
    <row r="54" spans="1:90">
      <c r="A54">
        <v>29</v>
      </c>
      <c r="B54" t="str">
        <f t="shared" si="0"/>
        <v>=IF(SUICIDE_testing_input.xlsx!A29&lt;&gt;"",SUICIDE_testing_input.xlsx!A29,"")</v>
      </c>
      <c r="C54" t="str">
        <f t="shared" si="16"/>
        <v>=IF(IQ_testing_input.xlsx!A29&lt;&gt;"",IQ_testing_input.xlsx!A29,"")</v>
      </c>
      <c r="D54" t="str">
        <f t="shared" si="16"/>
        <v>=IF(AMBIG_testing_input.xlsx!A29&lt;&gt;"",AMBIG_testing_input.xlsx!A29,"")</v>
      </c>
      <c r="E54" t="str">
        <f t="shared" si="16"/>
        <v>=IF(EGODYST_testing_input.xlsx!A29&lt;&gt;"",EGODYST_testing_input.xlsx!A29,"")</v>
      </c>
      <c r="F54" t="str">
        <f t="shared" si="16"/>
        <v>=IF(AUTISM_testing_input.xlsx!A29&lt;&gt;"",AUTISM_testing_input.xlsx!A29,"")</v>
      </c>
      <c r="G54" t="str">
        <f t="shared" si="16"/>
        <v>=IF(IDENTITY_testing_input.xlsx!A29&lt;&gt;"",IDENTITY_testing_input.xlsx!A29,"")</v>
      </c>
      <c r="H54" t="str">
        <f t="shared" si="16"/>
        <v>=IF(SELFDIR_testing_input.xlsx!A29&lt;&gt;"",SELFDIR_testing_input.xlsx!A29,"")</v>
      </c>
      <c r="I54" t="str">
        <f t="shared" si="16"/>
        <v>=IF(EMPATHY_testing_input.xlsx!A29&lt;&gt;"",EMPATHY_testing_input.xlsx!A29,"")</v>
      </c>
      <c r="J54" t="str">
        <f t="shared" si="16"/>
        <v>=IF(INTIMACY_testing_input.xlsx!A29&lt;&gt;"",INTIMACY_testing_input.xlsx!A29,"")</v>
      </c>
      <c r="K54" t="str">
        <f t="shared" si="16"/>
        <v>=IF(ACUTE_testing_input.xlsx!A29&lt;&gt;"",ACUTE_testing_input.xlsx!A29,"")</v>
      </c>
      <c r="L54" t="str">
        <f t="shared" si="16"/>
        <v>=IF(CHRONIC_testing_input.xlsx!A29&lt;&gt;"",CHRONIC_testing_input.xlsx!A29,"")</v>
      </c>
      <c r="M54" t="str">
        <f t="shared" si="16"/>
        <v>=IF(TRAUMA_PAST_testing_input.xlsx!A29&lt;&gt;"",TRAUMA_PAST_testing_input.xlsx!A29,"")</v>
      </c>
      <c r="N54" t="str">
        <f t="shared" si="16"/>
        <v>=IF(TRAUMA_PRESENT_testing_input.xlsx!A29&lt;&gt;"",TRAUMA_PRESENT_testing_input.xlsx!A29,"")</v>
      </c>
      <c r="O54" t="str">
        <f t="shared" si="16"/>
        <v>=IF(HOPE_testing_input.xlsx!A29&lt;&gt;"",HOPE_testing_input.xlsx!A29,"")</v>
      </c>
      <c r="P54" t="str">
        <f t="shared" si="16"/>
        <v>=IF(SELFAFFICACY_testing_input.xlsx!A29&lt;&gt;"",SELFAFFICACY_testing_input.xlsx!A29,"")</v>
      </c>
      <c r="Q54" t="str">
        <f t="shared" si="16"/>
        <v>=IF(SELFESTEEM_testing_input.xlsx!A29&lt;&gt;"",SELFESTEEM_testing_input.xlsx!A29,"")</v>
      </c>
      <c r="R54" t="str">
        <f t="shared" si="16"/>
        <v>=IF(WELLBEING_testing_input.xlsx!A29&lt;&gt;"",WELLBEING_testing_input.xlsx!A29,"")</v>
      </c>
      <c r="S54" t="str">
        <f t="shared" si="16"/>
        <v>=IF(HYPER_testing_input.xlsx!A29&lt;&gt;"",HYPER_testing_input.xlsx!A29,"")</v>
      </c>
      <c r="T54" t="str">
        <f t="shared" si="16"/>
        <v>=IF(AGGR_testing_input.xlsx!A29&lt;&gt;"",AGGR_testing_input.xlsx!A29,"")</v>
      </c>
      <c r="U54" t="str">
        <f t="shared" si="16"/>
        <v>=IF(COND_PR_testing_input.xlsx!A29&lt;&gt;"",COND_PR_testing_input.xlsx!A29,"")</v>
      </c>
      <c r="V54" t="str">
        <f t="shared" si="16"/>
        <v>=IF(ANXIE_testing_input.xlsx!A29&lt;&gt;"",ANXIE_testing_input.xlsx!A29,"")</v>
      </c>
      <c r="W54" t="str">
        <f t="shared" si="16"/>
        <v>=IF(DEPR_testing_input.xlsx!A29&lt;&gt;"",DEPR_testing_input.xlsx!A29,"")</v>
      </c>
      <c r="X54" t="str">
        <f t="shared" si="16"/>
        <v>=IF(SOMAT_testing_input.xlsx!A29&lt;&gt;"",SOMAT_testing_input.xlsx!A29,"")</v>
      </c>
      <c r="Y54" t="str">
        <f t="shared" si="16"/>
        <v>=IF(ATYPI_testing_input.xlsx!A29&lt;&gt;"",ATYPI_testing_input.xlsx!A29,"")</v>
      </c>
      <c r="Z54" t="str">
        <f t="shared" si="16"/>
        <v>=IF(WITHD_testing_input.xlsx!A29&lt;&gt;"",WITHD_testing_input.xlsx!A29,"")</v>
      </c>
      <c r="AA54" t="str">
        <f t="shared" si="16"/>
        <v>=IF(ATTE_PR_testing_input.xlsx!A29&lt;&gt;"",ATTE_PR_testing_input.xlsx!A29,"")</v>
      </c>
      <c r="AB54" t="str">
        <f t="shared" si="16"/>
        <v>=IF(ANG_CONT_testing_input.xlsx!A29&lt;&gt;"",ANG_CONT_testing_input.xlsx!A29,"")</v>
      </c>
      <c r="AC54" t="str">
        <f t="shared" si="16"/>
        <v>=IF(DEV_SOC_DIS_testing_input.xlsx!A29&lt;&gt;"",DEV_SOC_DIS_testing_input.xlsx!A29,"")</v>
      </c>
      <c r="AD54" t="str">
        <f t="shared" si="16"/>
        <v>=IF(BULLY_testing_input.xlsx!A29&lt;&gt;"",BULLY_testing_input.xlsx!A29,"")</v>
      </c>
      <c r="AE54" t="str">
        <f t="shared" si="16"/>
        <v>=IF(EMOT_SELF_C_testing_input.xlsx!A29&lt;&gt;"",EMOT_SELF_C_testing_input.xlsx!A29,"")</v>
      </c>
      <c r="AF54" t="str">
        <f t="shared" si="16"/>
        <v>=IF(EXE_FUN_testing_input.xlsx!A29&lt;&gt;"",EXE_FUN_testing_input.xlsx!A29,"")</v>
      </c>
      <c r="AG54" t="str">
        <f t="shared" si="16"/>
        <v>=IF(MANIA_testing_input.xlsx!A29&lt;&gt;"",MANIA_testing_input.xlsx!A29,"")</v>
      </c>
      <c r="AH54" t="str">
        <f t="shared" si="16"/>
        <v>=IF(NEG_EMOT_testing_input.xlsx!A29&lt;&gt;"",NEG_EMOT_testing_input.xlsx!A29,"")</v>
      </c>
      <c r="AI54" t="str">
        <f t="shared" si="16"/>
        <v>=IF(ADAPT_testing_input.xlsx!A29&lt;&gt;"",ADAPT_testing_input.xlsx!A29,"")</v>
      </c>
      <c r="AJ54" t="str">
        <f t="shared" si="16"/>
        <v>=IF(SOC_SK_testing_input.xlsx!A29&lt;&gt;"",SOC_SK_testing_input.xlsx!A29,"")</v>
      </c>
      <c r="AK54" t="str">
        <f t="shared" si="16"/>
        <v>=IF(LEAD_testing_input.xlsx!A29&lt;&gt;"",LEAD_testing_input.xlsx!A29,"")</v>
      </c>
      <c r="AL54" t="str">
        <f t="shared" si="16"/>
        <v>=IF(ACT_DAIL_testing_input.xlsx!A29&lt;&gt;"",ACT_DAIL_testing_input.xlsx!A29,"")</v>
      </c>
      <c r="AM54" t="str">
        <f t="shared" si="16"/>
        <v>=IF(FUN_COM_testing_input.xlsx!A29&lt;&gt;"",FUN_COM_testing_input.xlsx!A29,"")</v>
      </c>
      <c r="AN54" t="str">
        <f t="shared" si="16"/>
        <v>=IF(RESILI_testing_input.xlsx!A29&lt;&gt;"",RESILI_testing_input.xlsx!A29,"")</v>
      </c>
      <c r="AO54" t="str">
        <f t="shared" si="16"/>
        <v>=IF(SEL_testing_input.xlsx!A29&lt;&gt;"",SEL_testing_input.xlsx!A29,"")</v>
      </c>
      <c r="AP54" t="str">
        <f t="shared" si="16"/>
        <v>=IF(SEV_testing_input.xlsx!A29&lt;&gt;"",SEV_testing_input.xlsx!A29,"")</v>
      </c>
      <c r="AQ54" t="str">
        <f t="shared" si="16"/>
        <v>=IF(ANHEDONIA_testing_input.xlsx!A29&lt;&gt;"",ANHEDONIA_testing_input.xlsx!A29,"")</v>
      </c>
      <c r="AR54" t="str">
        <f t="shared" si="16"/>
        <v>=IF(ANXIOUSNESS_testing_input.xlsx!A29&lt;&gt;"",ANXIOUSNESS_testing_input.xlsx!A29,"")</v>
      </c>
      <c r="AS54" t="str">
        <f t="shared" si="16"/>
        <v>=IF(ATTENTION_SEEKING_testing_input.xlsx!A29&lt;&gt;"",ATTENTION_SEEKING_testing_input.xlsx!A29,"")</v>
      </c>
      <c r="AT54" t="str">
        <f t="shared" si="16"/>
        <v>=IF(CALLOUSNESS_testing_input.xlsx!A29&lt;&gt;"",CALLOUSNESS_testing_input.xlsx!A29,"")</v>
      </c>
      <c r="AU54" t="str">
        <f t="shared" si="16"/>
        <v>=IF(DECEITFULNESS_testing_input.xlsx!A29&lt;&gt;"",DECEITFULNESS_testing_input.xlsx!A29,"")</v>
      </c>
      <c r="AV54" t="str">
        <f t="shared" si="16"/>
        <v>=IF(DEPRESSIVITY_testing_input.xlsx!A29&lt;&gt;"",DEPRESSIVITY_testing_input.xlsx!A29,"")</v>
      </c>
      <c r="AW54" t="str">
        <f t="shared" si="16"/>
        <v>=IF(DISTRACTIBILITY_testing_input.xlsx!A29&lt;&gt;"",DISTRACTIBILITY_testing_input.xlsx!A29,"")</v>
      </c>
      <c r="AX54" t="str">
        <f t="shared" si="16"/>
        <v>=IF(ECCENTRICITY_testing_input.xlsx!A29&lt;&gt;"",ECCENTRICITY_testing_input.xlsx!A29,"")</v>
      </c>
      <c r="AY54" t="str">
        <f t="shared" si="16"/>
        <v>=IF(EMOTIONAL_LABILITY_testing_input.xlsx!A29&lt;&gt;"",EMOTIONAL_LABILITY_testing_input.xlsx!A29,"")</v>
      </c>
      <c r="AZ54" t="str">
        <f t="shared" si="16"/>
        <v>=IF(GRANDIOSITY_testing_input.xlsx!A29&lt;&gt;"",GRANDIOSITY_testing_input.xlsx!A29,"")</v>
      </c>
      <c r="BA54" t="str">
        <f t="shared" si="16"/>
        <v>=IF(HOSTILITY_testing_input.xlsx!A29&lt;&gt;"",HOSTILITY_testing_input.xlsx!A29,"")</v>
      </c>
      <c r="BB54" t="str">
        <f t="shared" si="16"/>
        <v>=IF(IMPULSIVITY_testing_input.xlsx!A29&lt;&gt;"",IMPULSIVITY_testing_input.xlsx!A29,"")</v>
      </c>
      <c r="BC54" t="str">
        <f t="shared" si="16"/>
        <v>=IF(INTIMACY_AVOIDANCE_testing_input.xlsx!A29&lt;&gt;"",INTIMACY_AVOIDANCE_testing_input.xlsx!A29,"")</v>
      </c>
      <c r="BD54" t="str">
        <f t="shared" si="16"/>
        <v>=IF(IRRESPONSIBILITY_testing_input.xlsx!A29&lt;&gt;"",IRRESPONSIBILITY_testing_input.xlsx!A29,"")</v>
      </c>
      <c r="BE54" t="str">
        <f t="shared" si="16"/>
        <v>=IF(MANIPULATIVENESS_testing_input.xlsx!A29&lt;&gt;"",MANIPULATIVENESS_testing_input.xlsx!A29,"")</v>
      </c>
      <c r="BF54" t="str">
        <f t="shared" si="16"/>
        <v>=IF(PERCEPTUAL_DYSREGULATION_testing_input.xlsx!A29&lt;&gt;"",PERCEPTUAL_DYSREGULATION_testing_input.xlsx!A29,"")</v>
      </c>
      <c r="BG54" t="str">
        <f t="shared" si="16"/>
        <v>=IF(PERSEVERATION_testing_input.xlsx!A29&lt;&gt;"",PERSEVERATION_testing_input.xlsx!A29,"")</v>
      </c>
      <c r="BH54" t="str">
        <f t="shared" si="16"/>
        <v>=IF(RESTRICTED_AFFECTIVITY_testing_input.xlsx!A29&lt;&gt;"",RESTRICTED_AFFECTIVITY_testing_input.xlsx!A29,"")</v>
      </c>
      <c r="BI54" t="str">
        <f t="shared" si="16"/>
        <v>=IF(RIGID_PERFECTIONISM_testing_input.xlsx!A29&lt;&gt;"",RIGID_PERFECTIONISM_testing_input.xlsx!A29,"")</v>
      </c>
      <c r="BJ54" t="str">
        <f t="shared" si="16"/>
        <v>=IF(RISK_TAKING_testing_input.xlsx!A29&lt;&gt;"",RISK_TAKING_testing_input.xlsx!A29,"")</v>
      </c>
      <c r="BK54" t="str">
        <f t="shared" si="16"/>
        <v>=IF(SEPARATION_INSECURITY_testing_input.xlsx!A29&lt;&gt;"",SEPARATION_INSECURITY_testing_input.xlsx!A29,"")</v>
      </c>
      <c r="BL54" t="str">
        <f t="shared" si="16"/>
        <v>=IF(SUBMISSIVENESS_testing_input.xlsx!A29&lt;&gt;"",SUBMISSIVENESS_testing_input.xlsx!A29,"")</v>
      </c>
      <c r="BM54" t="str">
        <f t="shared" si="16"/>
        <v>=IF(SUSPICIOUSNESS_testing_input.xlsx!A29&lt;&gt;"",SUSPICIOUSNESS_testing_input.xlsx!A29,"")</v>
      </c>
      <c r="BN54" t="str">
        <f t="shared" si="16"/>
        <v>=IF(UNUSUAL_BELIEFS_testing_input.xlsx!A29&lt;&gt;"",UNUSUAL_BELIEFS_testing_input.xlsx!A29,"")</v>
      </c>
      <c r="BO54" t="str">
        <f t="shared" si="15"/>
        <v>=IF(WITHDRAWAL_testing_input.xlsx!A29&lt;&gt;"",WITHDRAWAL_testing_input.xlsx!A29,"")</v>
      </c>
      <c r="BP54" t="str">
        <f t="shared" si="15"/>
        <v>=IF(ACT_testing_input.xlsx!A29&lt;&gt;"",ACT_testing_input.xlsx!A29,"")</v>
      </c>
      <c r="BQ54" t="str">
        <f t="shared" si="15"/>
        <v>=IF(DSP_testing_input.xlsx!A29&lt;&gt;"",DSP_testing_input.xlsx!A29,"")</v>
      </c>
      <c r="BR54" t="str">
        <f t="shared" si="15"/>
        <v>=IF(PAG_testing_input.xlsx!A29&lt;&gt;"",PAG_testing_input.xlsx!A29,"")</v>
      </c>
      <c r="BS54" t="str">
        <f t="shared" si="15"/>
        <v>=IF(PRO_testing_input.xlsx!A29&lt;&gt;"",PRO_testing_input.xlsx!A29,"")</v>
      </c>
      <c r="BT54" t="str">
        <f t="shared" si="15"/>
        <v>=IF(SPL_testing_input.xlsx!A29&lt;&gt;"",SPL_testing_input.xlsx!A29,"")</v>
      </c>
      <c r="BU54" t="str">
        <f t="shared" si="15"/>
        <v>=IF(WDR_testing_input.xlsx!A29&lt;&gt;"",WDR_testing_input.xlsx!A29,"")</v>
      </c>
      <c r="BV54" t="str">
        <f t="shared" si="15"/>
        <v>=IF(CON_testing_input.xlsx!A29&lt;&gt;"",CON_testing_input.xlsx!A29,"")</v>
      </c>
      <c r="BW54" t="str">
        <f t="shared" si="15"/>
        <v>=IF(DSC_testing_input.xlsx!A29&lt;&gt;"",DSC_testing_input.xlsx!A29,"")</v>
      </c>
      <c r="BX54" t="str">
        <f t="shared" si="15"/>
        <v>=IF(FAN_testing_input.xlsx!A29&lt;&gt;"",FAN_testing_input.xlsx!A29,"")</v>
      </c>
      <c r="BY54" t="str">
        <f t="shared" si="15"/>
        <v>=IF(OMN_testing_input.xlsx!A29&lt;&gt;"",OMN_testing_input.xlsx!A29,"")</v>
      </c>
      <c r="BZ54" t="str">
        <f t="shared" si="15"/>
        <v>=IF(REP_testing_input.xlsx!A29&lt;&gt;"",REP_testing_input.xlsx!A29,"")</v>
      </c>
      <c r="CA54" t="str">
        <f t="shared" si="15"/>
        <v>=IF(SOM_testing_input.xlsx!A29&lt;&gt;"",SOM_testing_input.xlsx!A29,"")</v>
      </c>
      <c r="CB54" t="str">
        <f t="shared" si="15"/>
        <v>=IF(SUB_testing_input.xlsx!A29&lt;&gt;"",SUB_testing_input.xlsx!A29,"")</v>
      </c>
      <c r="CC54" t="str">
        <f t="shared" si="15"/>
        <v>=IF(UND_testing_input.xlsx!A29&lt;&gt;"",UND_testing_input.xlsx!A29,"")</v>
      </c>
      <c r="CD54" t="str">
        <f t="shared" si="15"/>
        <v>=IF(ALT_testing_input.xlsx!A29&lt;&gt;"",ALT_testing_input.xlsx!A29,"")</v>
      </c>
      <c r="CE54" t="str">
        <f t="shared" si="15"/>
        <v>=IF(HUM_testing_input.xlsx!A29&lt;&gt;"",HUM_testing_input.xlsx!A29,"")</v>
      </c>
      <c r="CF54" t="str">
        <f t="shared" si="15"/>
        <v>=IF(IDL_testing_input.xlsx!A29&lt;&gt;"",IDL_testing_input.xlsx!A29,"")</v>
      </c>
      <c r="CG54" t="str">
        <f t="shared" si="15"/>
        <v>=IF(RFM_testing_input.xlsx!A29&lt;&gt;"",RFM_testing_input.xlsx!A29,"")</v>
      </c>
      <c r="CH54" t="str">
        <f t="shared" si="15"/>
        <v>=IF(DN_testing_input.xlsx!A29&lt;&gt;"",DN_testing_input.xlsx!A29,"")</v>
      </c>
      <c r="CI54" t="str">
        <f t="shared" si="15"/>
        <v>=IF(INT_testing_input.xlsx!A29&lt;&gt;"",INT_testing_input.xlsx!A29,"")</v>
      </c>
      <c r="CJ54" t="str">
        <f t="shared" si="15"/>
        <v>=IF(SUP_testing_input.xlsx!A29&lt;&gt;"",SUP_testing_input.xlsx!A29,"")</v>
      </c>
      <c r="CK54" t="str">
        <f t="shared" si="15"/>
        <v>=IF(ANT_testing_input.xlsx!A29&lt;&gt;"",ANT_testing_input.xlsx!A29,"")</v>
      </c>
      <c r="CL54" t="str">
        <f t="shared" si="15"/>
        <v>=IF(ISO_testing_input.xlsx!A29&lt;&gt;"",ISO_testing_input.xlsx!A29,"")</v>
      </c>
    </row>
    <row r="55" spans="1:90">
      <c r="A55">
        <v>30</v>
      </c>
      <c r="B55" t="str">
        <f t="shared" si="0"/>
        <v>=IF(SUICIDE_testing_input.xlsx!A30&lt;&gt;"",SUICIDE_testing_input.xlsx!A30,"")</v>
      </c>
      <c r="C55" t="str">
        <f t="shared" si="16"/>
        <v>=IF(IQ_testing_input.xlsx!A30&lt;&gt;"",IQ_testing_input.xlsx!A30,"")</v>
      </c>
      <c r="D55" t="str">
        <f t="shared" si="16"/>
        <v>=IF(AMBIG_testing_input.xlsx!A30&lt;&gt;"",AMBIG_testing_input.xlsx!A30,"")</v>
      </c>
      <c r="E55" t="str">
        <f t="shared" si="16"/>
        <v>=IF(EGODYST_testing_input.xlsx!A30&lt;&gt;"",EGODYST_testing_input.xlsx!A30,"")</v>
      </c>
      <c r="F55" t="str">
        <f t="shared" si="16"/>
        <v>=IF(AUTISM_testing_input.xlsx!A30&lt;&gt;"",AUTISM_testing_input.xlsx!A30,"")</v>
      </c>
      <c r="G55" t="str">
        <f t="shared" si="16"/>
        <v>=IF(IDENTITY_testing_input.xlsx!A30&lt;&gt;"",IDENTITY_testing_input.xlsx!A30,"")</v>
      </c>
      <c r="H55" t="str">
        <f t="shared" si="16"/>
        <v>=IF(SELFDIR_testing_input.xlsx!A30&lt;&gt;"",SELFDIR_testing_input.xlsx!A30,"")</v>
      </c>
      <c r="I55" t="str">
        <f t="shared" si="16"/>
        <v>=IF(EMPATHY_testing_input.xlsx!A30&lt;&gt;"",EMPATHY_testing_input.xlsx!A30,"")</v>
      </c>
      <c r="J55" t="str">
        <f t="shared" si="16"/>
        <v>=IF(INTIMACY_testing_input.xlsx!A30&lt;&gt;"",INTIMACY_testing_input.xlsx!A30,"")</v>
      </c>
      <c r="K55" t="str">
        <f t="shared" si="16"/>
        <v>=IF(ACUTE_testing_input.xlsx!A30&lt;&gt;"",ACUTE_testing_input.xlsx!A30,"")</v>
      </c>
      <c r="L55" t="str">
        <f t="shared" si="16"/>
        <v>=IF(CHRONIC_testing_input.xlsx!A30&lt;&gt;"",CHRONIC_testing_input.xlsx!A30,"")</v>
      </c>
      <c r="M55" t="str">
        <f t="shared" si="16"/>
        <v>=IF(TRAUMA_PAST_testing_input.xlsx!A30&lt;&gt;"",TRAUMA_PAST_testing_input.xlsx!A30,"")</v>
      </c>
      <c r="N55" t="str">
        <f t="shared" si="16"/>
        <v>=IF(TRAUMA_PRESENT_testing_input.xlsx!A30&lt;&gt;"",TRAUMA_PRESENT_testing_input.xlsx!A30,"")</v>
      </c>
      <c r="O55" t="str">
        <f t="shared" si="16"/>
        <v>=IF(HOPE_testing_input.xlsx!A30&lt;&gt;"",HOPE_testing_input.xlsx!A30,"")</v>
      </c>
      <c r="P55" t="str">
        <f t="shared" si="16"/>
        <v>=IF(SELFAFFICACY_testing_input.xlsx!A30&lt;&gt;"",SELFAFFICACY_testing_input.xlsx!A30,"")</v>
      </c>
      <c r="Q55" t="str">
        <f t="shared" si="16"/>
        <v>=IF(SELFESTEEM_testing_input.xlsx!A30&lt;&gt;"",SELFESTEEM_testing_input.xlsx!A30,"")</v>
      </c>
      <c r="R55" t="str">
        <f t="shared" si="16"/>
        <v>=IF(WELLBEING_testing_input.xlsx!A30&lt;&gt;"",WELLBEING_testing_input.xlsx!A30,"")</v>
      </c>
      <c r="S55" t="str">
        <f t="shared" si="16"/>
        <v>=IF(HYPER_testing_input.xlsx!A30&lt;&gt;"",HYPER_testing_input.xlsx!A30,"")</v>
      </c>
      <c r="T55" t="str">
        <f t="shared" si="16"/>
        <v>=IF(AGGR_testing_input.xlsx!A30&lt;&gt;"",AGGR_testing_input.xlsx!A30,"")</v>
      </c>
      <c r="U55" t="str">
        <f t="shared" si="16"/>
        <v>=IF(COND_PR_testing_input.xlsx!A30&lt;&gt;"",COND_PR_testing_input.xlsx!A30,"")</v>
      </c>
      <c r="V55" t="str">
        <f t="shared" si="16"/>
        <v>=IF(ANXIE_testing_input.xlsx!A30&lt;&gt;"",ANXIE_testing_input.xlsx!A30,"")</v>
      </c>
      <c r="W55" t="str">
        <f t="shared" si="16"/>
        <v>=IF(DEPR_testing_input.xlsx!A30&lt;&gt;"",DEPR_testing_input.xlsx!A30,"")</v>
      </c>
      <c r="X55" t="str">
        <f t="shared" si="16"/>
        <v>=IF(SOMAT_testing_input.xlsx!A30&lt;&gt;"",SOMAT_testing_input.xlsx!A30,"")</v>
      </c>
      <c r="Y55" t="str">
        <f t="shared" si="16"/>
        <v>=IF(ATYPI_testing_input.xlsx!A30&lt;&gt;"",ATYPI_testing_input.xlsx!A30,"")</v>
      </c>
      <c r="Z55" t="str">
        <f t="shared" si="16"/>
        <v>=IF(WITHD_testing_input.xlsx!A30&lt;&gt;"",WITHD_testing_input.xlsx!A30,"")</v>
      </c>
      <c r="AA55" t="str">
        <f t="shared" si="16"/>
        <v>=IF(ATTE_PR_testing_input.xlsx!A30&lt;&gt;"",ATTE_PR_testing_input.xlsx!A30,"")</v>
      </c>
      <c r="AB55" t="str">
        <f t="shared" si="16"/>
        <v>=IF(ANG_CONT_testing_input.xlsx!A30&lt;&gt;"",ANG_CONT_testing_input.xlsx!A30,"")</v>
      </c>
      <c r="AC55" t="str">
        <f t="shared" si="16"/>
        <v>=IF(DEV_SOC_DIS_testing_input.xlsx!A30&lt;&gt;"",DEV_SOC_DIS_testing_input.xlsx!A30,"")</v>
      </c>
      <c r="AD55" t="str">
        <f t="shared" si="16"/>
        <v>=IF(BULLY_testing_input.xlsx!A30&lt;&gt;"",BULLY_testing_input.xlsx!A30,"")</v>
      </c>
      <c r="AE55" t="str">
        <f t="shared" si="16"/>
        <v>=IF(EMOT_SELF_C_testing_input.xlsx!A30&lt;&gt;"",EMOT_SELF_C_testing_input.xlsx!A30,"")</v>
      </c>
      <c r="AF55" t="str">
        <f t="shared" si="16"/>
        <v>=IF(EXE_FUN_testing_input.xlsx!A30&lt;&gt;"",EXE_FUN_testing_input.xlsx!A30,"")</v>
      </c>
      <c r="AG55" t="str">
        <f t="shared" si="16"/>
        <v>=IF(MANIA_testing_input.xlsx!A30&lt;&gt;"",MANIA_testing_input.xlsx!A30,"")</v>
      </c>
      <c r="AH55" t="str">
        <f t="shared" si="16"/>
        <v>=IF(NEG_EMOT_testing_input.xlsx!A30&lt;&gt;"",NEG_EMOT_testing_input.xlsx!A30,"")</v>
      </c>
      <c r="AI55" t="str">
        <f t="shared" si="16"/>
        <v>=IF(ADAPT_testing_input.xlsx!A30&lt;&gt;"",ADAPT_testing_input.xlsx!A30,"")</v>
      </c>
      <c r="AJ55" t="str">
        <f t="shared" si="16"/>
        <v>=IF(SOC_SK_testing_input.xlsx!A30&lt;&gt;"",SOC_SK_testing_input.xlsx!A30,"")</v>
      </c>
      <c r="AK55" t="str">
        <f t="shared" si="16"/>
        <v>=IF(LEAD_testing_input.xlsx!A30&lt;&gt;"",LEAD_testing_input.xlsx!A30,"")</v>
      </c>
      <c r="AL55" t="str">
        <f t="shared" si="16"/>
        <v>=IF(ACT_DAIL_testing_input.xlsx!A30&lt;&gt;"",ACT_DAIL_testing_input.xlsx!A30,"")</v>
      </c>
      <c r="AM55" t="str">
        <f t="shared" si="16"/>
        <v>=IF(FUN_COM_testing_input.xlsx!A30&lt;&gt;"",FUN_COM_testing_input.xlsx!A30,"")</v>
      </c>
      <c r="AN55" t="str">
        <f t="shared" si="16"/>
        <v>=IF(RESILI_testing_input.xlsx!A30&lt;&gt;"",RESILI_testing_input.xlsx!A30,"")</v>
      </c>
      <c r="AO55" t="str">
        <f t="shared" si="16"/>
        <v>=IF(SEL_testing_input.xlsx!A30&lt;&gt;"",SEL_testing_input.xlsx!A30,"")</v>
      </c>
      <c r="AP55" t="str">
        <f t="shared" si="16"/>
        <v>=IF(SEV_testing_input.xlsx!A30&lt;&gt;"",SEV_testing_input.xlsx!A30,"")</v>
      </c>
      <c r="AQ55" t="str">
        <f t="shared" si="16"/>
        <v>=IF(ANHEDONIA_testing_input.xlsx!A30&lt;&gt;"",ANHEDONIA_testing_input.xlsx!A30,"")</v>
      </c>
      <c r="AR55" t="str">
        <f t="shared" si="16"/>
        <v>=IF(ANXIOUSNESS_testing_input.xlsx!A30&lt;&gt;"",ANXIOUSNESS_testing_input.xlsx!A30,"")</v>
      </c>
      <c r="AS55" t="str">
        <f t="shared" si="16"/>
        <v>=IF(ATTENTION_SEEKING_testing_input.xlsx!A30&lt;&gt;"",ATTENTION_SEEKING_testing_input.xlsx!A30,"")</v>
      </c>
      <c r="AT55" t="str">
        <f t="shared" si="16"/>
        <v>=IF(CALLOUSNESS_testing_input.xlsx!A30&lt;&gt;"",CALLOUSNESS_testing_input.xlsx!A30,"")</v>
      </c>
      <c r="AU55" t="str">
        <f t="shared" si="16"/>
        <v>=IF(DECEITFULNESS_testing_input.xlsx!A30&lt;&gt;"",DECEITFULNESS_testing_input.xlsx!A30,"")</v>
      </c>
      <c r="AV55" t="str">
        <f t="shared" si="16"/>
        <v>=IF(DEPRESSIVITY_testing_input.xlsx!A30&lt;&gt;"",DEPRESSIVITY_testing_input.xlsx!A30,"")</v>
      </c>
      <c r="AW55" t="str">
        <f t="shared" si="16"/>
        <v>=IF(DISTRACTIBILITY_testing_input.xlsx!A30&lt;&gt;"",DISTRACTIBILITY_testing_input.xlsx!A30,"")</v>
      </c>
      <c r="AX55" t="str">
        <f t="shared" si="16"/>
        <v>=IF(ECCENTRICITY_testing_input.xlsx!A30&lt;&gt;"",ECCENTRICITY_testing_input.xlsx!A30,"")</v>
      </c>
      <c r="AY55" t="str">
        <f t="shared" si="16"/>
        <v>=IF(EMOTIONAL_LABILITY_testing_input.xlsx!A30&lt;&gt;"",EMOTIONAL_LABILITY_testing_input.xlsx!A30,"")</v>
      </c>
      <c r="AZ55" t="str">
        <f t="shared" si="16"/>
        <v>=IF(GRANDIOSITY_testing_input.xlsx!A30&lt;&gt;"",GRANDIOSITY_testing_input.xlsx!A30,"")</v>
      </c>
      <c r="BA55" t="str">
        <f t="shared" si="16"/>
        <v>=IF(HOSTILITY_testing_input.xlsx!A30&lt;&gt;"",HOSTILITY_testing_input.xlsx!A30,"")</v>
      </c>
      <c r="BB55" t="str">
        <f t="shared" si="16"/>
        <v>=IF(IMPULSIVITY_testing_input.xlsx!A30&lt;&gt;"",IMPULSIVITY_testing_input.xlsx!A30,"")</v>
      </c>
      <c r="BC55" t="str">
        <f t="shared" si="16"/>
        <v>=IF(INTIMACY_AVOIDANCE_testing_input.xlsx!A30&lt;&gt;"",INTIMACY_AVOIDANCE_testing_input.xlsx!A30,"")</v>
      </c>
      <c r="BD55" t="str">
        <f t="shared" si="16"/>
        <v>=IF(IRRESPONSIBILITY_testing_input.xlsx!A30&lt;&gt;"",IRRESPONSIBILITY_testing_input.xlsx!A30,"")</v>
      </c>
      <c r="BE55" t="str">
        <f t="shared" si="16"/>
        <v>=IF(MANIPULATIVENESS_testing_input.xlsx!A30&lt;&gt;"",MANIPULATIVENESS_testing_input.xlsx!A30,"")</v>
      </c>
      <c r="BF55" t="str">
        <f t="shared" si="16"/>
        <v>=IF(PERCEPTUAL_DYSREGULATION_testing_input.xlsx!A30&lt;&gt;"",PERCEPTUAL_DYSREGULATION_testing_input.xlsx!A30,"")</v>
      </c>
      <c r="BG55" t="str">
        <f t="shared" si="16"/>
        <v>=IF(PERSEVERATION_testing_input.xlsx!A30&lt;&gt;"",PERSEVERATION_testing_input.xlsx!A30,"")</v>
      </c>
      <c r="BH55" t="str">
        <f t="shared" si="16"/>
        <v>=IF(RESTRICTED_AFFECTIVITY_testing_input.xlsx!A30&lt;&gt;"",RESTRICTED_AFFECTIVITY_testing_input.xlsx!A30,"")</v>
      </c>
      <c r="BI55" t="str">
        <f t="shared" si="16"/>
        <v>=IF(RIGID_PERFECTIONISM_testing_input.xlsx!A30&lt;&gt;"",RIGID_PERFECTIONISM_testing_input.xlsx!A30,"")</v>
      </c>
      <c r="BJ55" t="str">
        <f t="shared" si="16"/>
        <v>=IF(RISK_TAKING_testing_input.xlsx!A30&lt;&gt;"",RISK_TAKING_testing_input.xlsx!A30,"")</v>
      </c>
      <c r="BK55" t="str">
        <f t="shared" si="16"/>
        <v>=IF(SEPARATION_INSECURITY_testing_input.xlsx!A30&lt;&gt;"",SEPARATION_INSECURITY_testing_input.xlsx!A30,"")</v>
      </c>
      <c r="BL55" t="str">
        <f t="shared" si="16"/>
        <v>=IF(SUBMISSIVENESS_testing_input.xlsx!A30&lt;&gt;"",SUBMISSIVENESS_testing_input.xlsx!A30,"")</v>
      </c>
      <c r="BM55" t="str">
        <f t="shared" si="16"/>
        <v>=IF(SUSPICIOUSNESS_testing_input.xlsx!A30&lt;&gt;"",SUSPICIOUSNESS_testing_input.xlsx!A30,"")</v>
      </c>
      <c r="BN55" t="str">
        <f t="shared" si="16"/>
        <v>=IF(UNUSUAL_BELIEFS_testing_input.xlsx!A30&lt;&gt;"",UNUSUAL_BELIEFS_testing_input.xlsx!A30,"")</v>
      </c>
      <c r="BO55" t="str">
        <f t="shared" si="15"/>
        <v>=IF(WITHDRAWAL_testing_input.xlsx!A30&lt;&gt;"",WITHDRAWAL_testing_input.xlsx!A30,"")</v>
      </c>
      <c r="BP55" t="str">
        <f t="shared" si="15"/>
        <v>=IF(ACT_testing_input.xlsx!A30&lt;&gt;"",ACT_testing_input.xlsx!A30,"")</v>
      </c>
      <c r="BQ55" t="str">
        <f t="shared" si="15"/>
        <v>=IF(DSP_testing_input.xlsx!A30&lt;&gt;"",DSP_testing_input.xlsx!A30,"")</v>
      </c>
      <c r="BR55" t="str">
        <f t="shared" si="15"/>
        <v>=IF(PAG_testing_input.xlsx!A30&lt;&gt;"",PAG_testing_input.xlsx!A30,"")</v>
      </c>
      <c r="BS55" t="str">
        <f t="shared" si="15"/>
        <v>=IF(PRO_testing_input.xlsx!A30&lt;&gt;"",PRO_testing_input.xlsx!A30,"")</v>
      </c>
      <c r="BT55" t="str">
        <f t="shared" si="15"/>
        <v>=IF(SPL_testing_input.xlsx!A30&lt;&gt;"",SPL_testing_input.xlsx!A30,"")</v>
      </c>
      <c r="BU55" t="str">
        <f t="shared" si="15"/>
        <v>=IF(WDR_testing_input.xlsx!A30&lt;&gt;"",WDR_testing_input.xlsx!A30,"")</v>
      </c>
      <c r="BV55" t="str">
        <f t="shared" si="15"/>
        <v>=IF(CON_testing_input.xlsx!A30&lt;&gt;"",CON_testing_input.xlsx!A30,"")</v>
      </c>
      <c r="BW55" t="str">
        <f t="shared" si="15"/>
        <v>=IF(DSC_testing_input.xlsx!A30&lt;&gt;"",DSC_testing_input.xlsx!A30,"")</v>
      </c>
      <c r="BX55" t="str">
        <f t="shared" si="15"/>
        <v>=IF(FAN_testing_input.xlsx!A30&lt;&gt;"",FAN_testing_input.xlsx!A30,"")</v>
      </c>
      <c r="BY55" t="str">
        <f t="shared" si="15"/>
        <v>=IF(OMN_testing_input.xlsx!A30&lt;&gt;"",OMN_testing_input.xlsx!A30,"")</v>
      </c>
      <c r="BZ55" t="str">
        <f t="shared" si="15"/>
        <v>=IF(REP_testing_input.xlsx!A30&lt;&gt;"",REP_testing_input.xlsx!A30,"")</v>
      </c>
      <c r="CA55" t="str">
        <f t="shared" si="15"/>
        <v>=IF(SOM_testing_input.xlsx!A30&lt;&gt;"",SOM_testing_input.xlsx!A30,"")</v>
      </c>
      <c r="CB55" t="str">
        <f t="shared" si="15"/>
        <v>=IF(SUB_testing_input.xlsx!A30&lt;&gt;"",SUB_testing_input.xlsx!A30,"")</v>
      </c>
      <c r="CC55" t="str">
        <f t="shared" si="15"/>
        <v>=IF(UND_testing_input.xlsx!A30&lt;&gt;"",UND_testing_input.xlsx!A30,"")</v>
      </c>
      <c r="CD55" t="str">
        <f t="shared" si="15"/>
        <v>=IF(ALT_testing_input.xlsx!A30&lt;&gt;"",ALT_testing_input.xlsx!A30,"")</v>
      </c>
      <c r="CE55" t="str">
        <f t="shared" si="15"/>
        <v>=IF(HUM_testing_input.xlsx!A30&lt;&gt;"",HUM_testing_input.xlsx!A30,"")</v>
      </c>
      <c r="CF55" t="str">
        <f t="shared" si="15"/>
        <v>=IF(IDL_testing_input.xlsx!A30&lt;&gt;"",IDL_testing_input.xlsx!A30,"")</v>
      </c>
      <c r="CG55" t="str">
        <f t="shared" si="15"/>
        <v>=IF(RFM_testing_input.xlsx!A30&lt;&gt;"",RFM_testing_input.xlsx!A30,"")</v>
      </c>
      <c r="CH55" t="str">
        <f t="shared" si="15"/>
        <v>=IF(DN_testing_input.xlsx!A30&lt;&gt;"",DN_testing_input.xlsx!A30,"")</v>
      </c>
      <c r="CI55" t="str">
        <f t="shared" si="15"/>
        <v>=IF(INT_testing_input.xlsx!A30&lt;&gt;"",INT_testing_input.xlsx!A30,"")</v>
      </c>
      <c r="CJ55" t="str">
        <f t="shared" si="15"/>
        <v>=IF(SUP_testing_input.xlsx!A30&lt;&gt;"",SUP_testing_input.xlsx!A30,"")</v>
      </c>
      <c r="CK55" t="str">
        <f t="shared" si="15"/>
        <v>=IF(ANT_testing_input.xlsx!A30&lt;&gt;"",ANT_testing_input.xlsx!A30,"")</v>
      </c>
      <c r="CL55" t="str">
        <f t="shared" si="15"/>
        <v>=IF(ISO_testing_input.xlsx!A30&lt;&gt;"",ISO_testing_input.xlsx!A30,"")</v>
      </c>
    </row>
    <row r="56" spans="1:90">
      <c r="A56">
        <v>31</v>
      </c>
      <c r="B56" t="str">
        <f t="shared" si="0"/>
        <v>=IF(SUICIDE_testing_input.xlsx!A31&lt;&gt;"",SUICIDE_testing_input.xlsx!A31,"")</v>
      </c>
      <c r="C56" t="str">
        <f t="shared" si="16"/>
        <v>=IF(IQ_testing_input.xlsx!A31&lt;&gt;"",IQ_testing_input.xlsx!A31,"")</v>
      </c>
      <c r="D56" t="str">
        <f t="shared" si="16"/>
        <v>=IF(AMBIG_testing_input.xlsx!A31&lt;&gt;"",AMBIG_testing_input.xlsx!A31,"")</v>
      </c>
      <c r="E56" t="str">
        <f t="shared" si="16"/>
        <v>=IF(EGODYST_testing_input.xlsx!A31&lt;&gt;"",EGODYST_testing_input.xlsx!A31,"")</v>
      </c>
      <c r="F56" t="str">
        <f t="shared" si="16"/>
        <v>=IF(AUTISM_testing_input.xlsx!A31&lt;&gt;"",AUTISM_testing_input.xlsx!A31,"")</v>
      </c>
      <c r="G56" t="str">
        <f t="shared" si="16"/>
        <v>=IF(IDENTITY_testing_input.xlsx!A31&lt;&gt;"",IDENTITY_testing_input.xlsx!A31,"")</v>
      </c>
      <c r="H56" t="str">
        <f t="shared" si="16"/>
        <v>=IF(SELFDIR_testing_input.xlsx!A31&lt;&gt;"",SELFDIR_testing_input.xlsx!A31,"")</v>
      </c>
      <c r="I56" t="str">
        <f t="shared" si="16"/>
        <v>=IF(EMPATHY_testing_input.xlsx!A31&lt;&gt;"",EMPATHY_testing_input.xlsx!A31,"")</v>
      </c>
      <c r="J56" t="str">
        <f t="shared" si="16"/>
        <v>=IF(INTIMACY_testing_input.xlsx!A31&lt;&gt;"",INTIMACY_testing_input.xlsx!A31,"")</v>
      </c>
      <c r="K56" t="str">
        <f t="shared" si="16"/>
        <v>=IF(ACUTE_testing_input.xlsx!A31&lt;&gt;"",ACUTE_testing_input.xlsx!A31,"")</v>
      </c>
      <c r="L56" t="str">
        <f t="shared" si="16"/>
        <v>=IF(CHRONIC_testing_input.xlsx!A31&lt;&gt;"",CHRONIC_testing_input.xlsx!A31,"")</v>
      </c>
      <c r="M56" t="str">
        <f t="shared" si="16"/>
        <v>=IF(TRAUMA_PAST_testing_input.xlsx!A31&lt;&gt;"",TRAUMA_PAST_testing_input.xlsx!A31,"")</v>
      </c>
      <c r="N56" t="str">
        <f t="shared" si="16"/>
        <v>=IF(TRAUMA_PRESENT_testing_input.xlsx!A31&lt;&gt;"",TRAUMA_PRESENT_testing_input.xlsx!A31,"")</v>
      </c>
      <c r="O56" t="str">
        <f t="shared" si="16"/>
        <v>=IF(HOPE_testing_input.xlsx!A31&lt;&gt;"",HOPE_testing_input.xlsx!A31,"")</v>
      </c>
      <c r="P56" t="str">
        <f t="shared" si="16"/>
        <v>=IF(SELFAFFICACY_testing_input.xlsx!A31&lt;&gt;"",SELFAFFICACY_testing_input.xlsx!A31,"")</v>
      </c>
      <c r="Q56" t="str">
        <f t="shared" si="16"/>
        <v>=IF(SELFESTEEM_testing_input.xlsx!A31&lt;&gt;"",SELFESTEEM_testing_input.xlsx!A31,"")</v>
      </c>
      <c r="R56" t="str">
        <f t="shared" si="16"/>
        <v>=IF(WELLBEING_testing_input.xlsx!A31&lt;&gt;"",WELLBEING_testing_input.xlsx!A31,"")</v>
      </c>
      <c r="S56" t="str">
        <f t="shared" si="16"/>
        <v>=IF(HYPER_testing_input.xlsx!A31&lt;&gt;"",HYPER_testing_input.xlsx!A31,"")</v>
      </c>
      <c r="T56" t="str">
        <f t="shared" si="16"/>
        <v>=IF(AGGR_testing_input.xlsx!A31&lt;&gt;"",AGGR_testing_input.xlsx!A31,"")</v>
      </c>
      <c r="U56" t="str">
        <f t="shared" si="16"/>
        <v>=IF(COND_PR_testing_input.xlsx!A31&lt;&gt;"",COND_PR_testing_input.xlsx!A31,"")</v>
      </c>
      <c r="V56" t="str">
        <f t="shared" si="16"/>
        <v>=IF(ANXIE_testing_input.xlsx!A31&lt;&gt;"",ANXIE_testing_input.xlsx!A31,"")</v>
      </c>
      <c r="W56" t="str">
        <f t="shared" si="16"/>
        <v>=IF(DEPR_testing_input.xlsx!A31&lt;&gt;"",DEPR_testing_input.xlsx!A31,"")</v>
      </c>
      <c r="X56" t="str">
        <f t="shared" si="16"/>
        <v>=IF(SOMAT_testing_input.xlsx!A31&lt;&gt;"",SOMAT_testing_input.xlsx!A31,"")</v>
      </c>
      <c r="Y56" t="str">
        <f t="shared" si="16"/>
        <v>=IF(ATYPI_testing_input.xlsx!A31&lt;&gt;"",ATYPI_testing_input.xlsx!A31,"")</v>
      </c>
      <c r="Z56" t="str">
        <f t="shared" si="16"/>
        <v>=IF(WITHD_testing_input.xlsx!A31&lt;&gt;"",WITHD_testing_input.xlsx!A31,"")</v>
      </c>
      <c r="AA56" t="str">
        <f t="shared" si="16"/>
        <v>=IF(ATTE_PR_testing_input.xlsx!A31&lt;&gt;"",ATTE_PR_testing_input.xlsx!A31,"")</v>
      </c>
      <c r="AB56" t="str">
        <f t="shared" si="16"/>
        <v>=IF(ANG_CONT_testing_input.xlsx!A31&lt;&gt;"",ANG_CONT_testing_input.xlsx!A31,"")</v>
      </c>
      <c r="AC56" t="str">
        <f t="shared" si="16"/>
        <v>=IF(DEV_SOC_DIS_testing_input.xlsx!A31&lt;&gt;"",DEV_SOC_DIS_testing_input.xlsx!A31,"")</v>
      </c>
      <c r="AD56" t="str">
        <f t="shared" si="16"/>
        <v>=IF(BULLY_testing_input.xlsx!A31&lt;&gt;"",BULLY_testing_input.xlsx!A31,"")</v>
      </c>
      <c r="AE56" t="str">
        <f t="shared" si="16"/>
        <v>=IF(EMOT_SELF_C_testing_input.xlsx!A31&lt;&gt;"",EMOT_SELF_C_testing_input.xlsx!A31,"")</v>
      </c>
      <c r="AF56" t="str">
        <f t="shared" si="16"/>
        <v>=IF(EXE_FUN_testing_input.xlsx!A31&lt;&gt;"",EXE_FUN_testing_input.xlsx!A31,"")</v>
      </c>
      <c r="AG56" t="str">
        <f t="shared" si="16"/>
        <v>=IF(MANIA_testing_input.xlsx!A31&lt;&gt;"",MANIA_testing_input.xlsx!A31,"")</v>
      </c>
      <c r="AH56" t="str">
        <f t="shared" si="16"/>
        <v>=IF(NEG_EMOT_testing_input.xlsx!A31&lt;&gt;"",NEG_EMOT_testing_input.xlsx!A31,"")</v>
      </c>
      <c r="AI56" t="str">
        <f t="shared" si="16"/>
        <v>=IF(ADAPT_testing_input.xlsx!A31&lt;&gt;"",ADAPT_testing_input.xlsx!A31,"")</v>
      </c>
      <c r="AJ56" t="str">
        <f t="shared" si="16"/>
        <v>=IF(SOC_SK_testing_input.xlsx!A31&lt;&gt;"",SOC_SK_testing_input.xlsx!A31,"")</v>
      </c>
      <c r="AK56" t="str">
        <f t="shared" si="16"/>
        <v>=IF(LEAD_testing_input.xlsx!A31&lt;&gt;"",LEAD_testing_input.xlsx!A31,"")</v>
      </c>
      <c r="AL56" t="str">
        <f t="shared" si="16"/>
        <v>=IF(ACT_DAIL_testing_input.xlsx!A31&lt;&gt;"",ACT_DAIL_testing_input.xlsx!A31,"")</v>
      </c>
      <c r="AM56" t="str">
        <f t="shared" si="16"/>
        <v>=IF(FUN_COM_testing_input.xlsx!A31&lt;&gt;"",FUN_COM_testing_input.xlsx!A31,"")</v>
      </c>
      <c r="AN56" t="str">
        <f t="shared" si="16"/>
        <v>=IF(RESILI_testing_input.xlsx!A31&lt;&gt;"",RESILI_testing_input.xlsx!A31,"")</v>
      </c>
      <c r="AO56" t="str">
        <f t="shared" si="16"/>
        <v>=IF(SEL_testing_input.xlsx!A31&lt;&gt;"",SEL_testing_input.xlsx!A31,"")</v>
      </c>
      <c r="AP56" t="str">
        <f t="shared" si="16"/>
        <v>=IF(SEV_testing_input.xlsx!A31&lt;&gt;"",SEV_testing_input.xlsx!A31,"")</v>
      </c>
      <c r="AQ56" t="str">
        <f t="shared" si="16"/>
        <v>=IF(ANHEDONIA_testing_input.xlsx!A31&lt;&gt;"",ANHEDONIA_testing_input.xlsx!A31,"")</v>
      </c>
      <c r="AR56" t="str">
        <f t="shared" si="16"/>
        <v>=IF(ANXIOUSNESS_testing_input.xlsx!A31&lt;&gt;"",ANXIOUSNESS_testing_input.xlsx!A31,"")</v>
      </c>
      <c r="AS56" t="str">
        <f t="shared" si="16"/>
        <v>=IF(ATTENTION_SEEKING_testing_input.xlsx!A31&lt;&gt;"",ATTENTION_SEEKING_testing_input.xlsx!A31,"")</v>
      </c>
      <c r="AT56" t="str">
        <f t="shared" si="16"/>
        <v>=IF(CALLOUSNESS_testing_input.xlsx!A31&lt;&gt;"",CALLOUSNESS_testing_input.xlsx!A31,"")</v>
      </c>
      <c r="AU56" t="str">
        <f t="shared" si="16"/>
        <v>=IF(DECEITFULNESS_testing_input.xlsx!A31&lt;&gt;"",DECEITFULNESS_testing_input.xlsx!A31,"")</v>
      </c>
      <c r="AV56" t="str">
        <f t="shared" si="16"/>
        <v>=IF(DEPRESSIVITY_testing_input.xlsx!A31&lt;&gt;"",DEPRESSIVITY_testing_input.xlsx!A31,"")</v>
      </c>
      <c r="AW56" t="str">
        <f t="shared" si="16"/>
        <v>=IF(DISTRACTIBILITY_testing_input.xlsx!A31&lt;&gt;"",DISTRACTIBILITY_testing_input.xlsx!A31,"")</v>
      </c>
      <c r="AX56" t="str">
        <f t="shared" si="16"/>
        <v>=IF(ECCENTRICITY_testing_input.xlsx!A31&lt;&gt;"",ECCENTRICITY_testing_input.xlsx!A31,"")</v>
      </c>
      <c r="AY56" t="str">
        <f t="shared" si="16"/>
        <v>=IF(EMOTIONAL_LABILITY_testing_input.xlsx!A31&lt;&gt;"",EMOTIONAL_LABILITY_testing_input.xlsx!A31,"")</v>
      </c>
      <c r="AZ56" t="str">
        <f t="shared" si="16"/>
        <v>=IF(GRANDIOSITY_testing_input.xlsx!A31&lt;&gt;"",GRANDIOSITY_testing_input.xlsx!A31,"")</v>
      </c>
      <c r="BA56" t="str">
        <f t="shared" si="16"/>
        <v>=IF(HOSTILITY_testing_input.xlsx!A31&lt;&gt;"",HOSTILITY_testing_input.xlsx!A31,"")</v>
      </c>
      <c r="BB56" t="str">
        <f t="shared" si="16"/>
        <v>=IF(IMPULSIVITY_testing_input.xlsx!A31&lt;&gt;"",IMPULSIVITY_testing_input.xlsx!A31,"")</v>
      </c>
      <c r="BC56" t="str">
        <f t="shared" si="16"/>
        <v>=IF(INTIMACY_AVOIDANCE_testing_input.xlsx!A31&lt;&gt;"",INTIMACY_AVOIDANCE_testing_input.xlsx!A31,"")</v>
      </c>
      <c r="BD56" t="str">
        <f t="shared" si="16"/>
        <v>=IF(IRRESPONSIBILITY_testing_input.xlsx!A31&lt;&gt;"",IRRESPONSIBILITY_testing_input.xlsx!A31,"")</v>
      </c>
      <c r="BE56" t="str">
        <f t="shared" si="16"/>
        <v>=IF(MANIPULATIVENESS_testing_input.xlsx!A31&lt;&gt;"",MANIPULATIVENESS_testing_input.xlsx!A31,"")</v>
      </c>
      <c r="BF56" t="str">
        <f t="shared" si="16"/>
        <v>=IF(PERCEPTUAL_DYSREGULATION_testing_input.xlsx!A31&lt;&gt;"",PERCEPTUAL_DYSREGULATION_testing_input.xlsx!A31,"")</v>
      </c>
      <c r="BG56" t="str">
        <f t="shared" si="16"/>
        <v>=IF(PERSEVERATION_testing_input.xlsx!A31&lt;&gt;"",PERSEVERATION_testing_input.xlsx!A31,"")</v>
      </c>
      <c r="BH56" t="str">
        <f t="shared" si="16"/>
        <v>=IF(RESTRICTED_AFFECTIVITY_testing_input.xlsx!A31&lt;&gt;"",RESTRICTED_AFFECTIVITY_testing_input.xlsx!A31,"")</v>
      </c>
      <c r="BI56" t="str">
        <f t="shared" si="16"/>
        <v>=IF(RIGID_PERFECTIONISM_testing_input.xlsx!A31&lt;&gt;"",RIGID_PERFECTIONISM_testing_input.xlsx!A31,"")</v>
      </c>
      <c r="BJ56" t="str">
        <f t="shared" si="16"/>
        <v>=IF(RISK_TAKING_testing_input.xlsx!A31&lt;&gt;"",RISK_TAKING_testing_input.xlsx!A31,"")</v>
      </c>
      <c r="BK56" t="str">
        <f t="shared" si="16"/>
        <v>=IF(SEPARATION_INSECURITY_testing_input.xlsx!A31&lt;&gt;"",SEPARATION_INSECURITY_testing_input.xlsx!A31,"")</v>
      </c>
      <c r="BL56" t="str">
        <f t="shared" si="16"/>
        <v>=IF(SUBMISSIVENESS_testing_input.xlsx!A31&lt;&gt;"",SUBMISSIVENESS_testing_input.xlsx!A31,"")</v>
      </c>
      <c r="BM56" t="str">
        <f t="shared" si="16"/>
        <v>=IF(SUSPICIOUSNESS_testing_input.xlsx!A31&lt;&gt;"",SUSPICIOUSNESS_testing_input.xlsx!A31,"")</v>
      </c>
      <c r="BN56" t="str">
        <f t="shared" ref="BN56:CL59" si="17">CONCATENATE($A$5,BN$1,$A$6,$A56,$A$7,BN$1,$A$8,$A56,$A$9)</f>
        <v>=IF(UNUSUAL_BELIEFS_testing_input.xlsx!A31&lt;&gt;"",UNUSUAL_BELIEFS_testing_input.xlsx!A31,"")</v>
      </c>
      <c r="BO56" t="str">
        <f t="shared" si="17"/>
        <v>=IF(WITHDRAWAL_testing_input.xlsx!A31&lt;&gt;"",WITHDRAWAL_testing_input.xlsx!A31,"")</v>
      </c>
      <c r="BP56" t="str">
        <f t="shared" si="17"/>
        <v>=IF(ACT_testing_input.xlsx!A31&lt;&gt;"",ACT_testing_input.xlsx!A31,"")</v>
      </c>
      <c r="BQ56" t="str">
        <f t="shared" si="17"/>
        <v>=IF(DSP_testing_input.xlsx!A31&lt;&gt;"",DSP_testing_input.xlsx!A31,"")</v>
      </c>
      <c r="BR56" t="str">
        <f t="shared" si="17"/>
        <v>=IF(PAG_testing_input.xlsx!A31&lt;&gt;"",PAG_testing_input.xlsx!A31,"")</v>
      </c>
      <c r="BS56" t="str">
        <f t="shared" si="17"/>
        <v>=IF(PRO_testing_input.xlsx!A31&lt;&gt;"",PRO_testing_input.xlsx!A31,"")</v>
      </c>
      <c r="BT56" t="str">
        <f t="shared" si="17"/>
        <v>=IF(SPL_testing_input.xlsx!A31&lt;&gt;"",SPL_testing_input.xlsx!A31,"")</v>
      </c>
      <c r="BU56" t="str">
        <f t="shared" si="17"/>
        <v>=IF(WDR_testing_input.xlsx!A31&lt;&gt;"",WDR_testing_input.xlsx!A31,"")</v>
      </c>
      <c r="BV56" t="str">
        <f t="shared" si="17"/>
        <v>=IF(CON_testing_input.xlsx!A31&lt;&gt;"",CON_testing_input.xlsx!A31,"")</v>
      </c>
      <c r="BW56" t="str">
        <f t="shared" si="17"/>
        <v>=IF(DSC_testing_input.xlsx!A31&lt;&gt;"",DSC_testing_input.xlsx!A31,"")</v>
      </c>
      <c r="BX56" t="str">
        <f t="shared" si="17"/>
        <v>=IF(FAN_testing_input.xlsx!A31&lt;&gt;"",FAN_testing_input.xlsx!A31,"")</v>
      </c>
      <c r="BY56" t="str">
        <f t="shared" si="17"/>
        <v>=IF(OMN_testing_input.xlsx!A31&lt;&gt;"",OMN_testing_input.xlsx!A31,"")</v>
      </c>
      <c r="BZ56" t="str">
        <f t="shared" si="17"/>
        <v>=IF(REP_testing_input.xlsx!A31&lt;&gt;"",REP_testing_input.xlsx!A31,"")</v>
      </c>
      <c r="CA56" t="str">
        <f t="shared" si="17"/>
        <v>=IF(SOM_testing_input.xlsx!A31&lt;&gt;"",SOM_testing_input.xlsx!A31,"")</v>
      </c>
      <c r="CB56" t="str">
        <f t="shared" si="17"/>
        <v>=IF(SUB_testing_input.xlsx!A31&lt;&gt;"",SUB_testing_input.xlsx!A31,"")</v>
      </c>
      <c r="CC56" t="str">
        <f t="shared" si="17"/>
        <v>=IF(UND_testing_input.xlsx!A31&lt;&gt;"",UND_testing_input.xlsx!A31,"")</v>
      </c>
      <c r="CD56" t="str">
        <f t="shared" si="17"/>
        <v>=IF(ALT_testing_input.xlsx!A31&lt;&gt;"",ALT_testing_input.xlsx!A31,"")</v>
      </c>
      <c r="CE56" t="str">
        <f t="shared" si="17"/>
        <v>=IF(HUM_testing_input.xlsx!A31&lt;&gt;"",HUM_testing_input.xlsx!A31,"")</v>
      </c>
      <c r="CF56" t="str">
        <f t="shared" si="17"/>
        <v>=IF(IDL_testing_input.xlsx!A31&lt;&gt;"",IDL_testing_input.xlsx!A31,"")</v>
      </c>
      <c r="CG56" t="str">
        <f t="shared" si="17"/>
        <v>=IF(RFM_testing_input.xlsx!A31&lt;&gt;"",RFM_testing_input.xlsx!A31,"")</v>
      </c>
      <c r="CH56" t="str">
        <f t="shared" si="17"/>
        <v>=IF(DN_testing_input.xlsx!A31&lt;&gt;"",DN_testing_input.xlsx!A31,"")</v>
      </c>
      <c r="CI56" t="str">
        <f t="shared" si="17"/>
        <v>=IF(INT_testing_input.xlsx!A31&lt;&gt;"",INT_testing_input.xlsx!A31,"")</v>
      </c>
      <c r="CJ56" t="str">
        <f t="shared" si="17"/>
        <v>=IF(SUP_testing_input.xlsx!A31&lt;&gt;"",SUP_testing_input.xlsx!A31,"")</v>
      </c>
      <c r="CK56" t="str">
        <f t="shared" si="17"/>
        <v>=IF(ANT_testing_input.xlsx!A31&lt;&gt;"",ANT_testing_input.xlsx!A31,"")</v>
      </c>
      <c r="CL56" t="str">
        <f t="shared" si="17"/>
        <v>=IF(ISO_testing_input.xlsx!A31&lt;&gt;"",ISO_testing_input.xlsx!A31,"")</v>
      </c>
    </row>
    <row r="57" spans="1:90">
      <c r="A57">
        <v>32</v>
      </c>
      <c r="B57" t="str">
        <f t="shared" si="0"/>
        <v>=IF(SUICIDE_testing_input.xlsx!A32&lt;&gt;"",SUICIDE_testing_input.xlsx!A32,"")</v>
      </c>
      <c r="C57" t="str">
        <f t="shared" ref="C57:BN60" si="18">CONCATENATE($A$5,C$1,$A$6,$A57,$A$7,C$1,$A$8,$A57,$A$9)</f>
        <v>=IF(IQ_testing_input.xlsx!A32&lt;&gt;"",IQ_testing_input.xlsx!A32,"")</v>
      </c>
      <c r="D57" t="str">
        <f t="shared" si="18"/>
        <v>=IF(AMBIG_testing_input.xlsx!A32&lt;&gt;"",AMBIG_testing_input.xlsx!A32,"")</v>
      </c>
      <c r="E57" t="str">
        <f t="shared" si="18"/>
        <v>=IF(EGODYST_testing_input.xlsx!A32&lt;&gt;"",EGODYST_testing_input.xlsx!A32,"")</v>
      </c>
      <c r="F57" t="str">
        <f t="shared" si="18"/>
        <v>=IF(AUTISM_testing_input.xlsx!A32&lt;&gt;"",AUTISM_testing_input.xlsx!A32,"")</v>
      </c>
      <c r="G57" t="str">
        <f t="shared" si="18"/>
        <v>=IF(IDENTITY_testing_input.xlsx!A32&lt;&gt;"",IDENTITY_testing_input.xlsx!A32,"")</v>
      </c>
      <c r="H57" t="str">
        <f t="shared" si="18"/>
        <v>=IF(SELFDIR_testing_input.xlsx!A32&lt;&gt;"",SELFDIR_testing_input.xlsx!A32,"")</v>
      </c>
      <c r="I57" t="str">
        <f t="shared" si="18"/>
        <v>=IF(EMPATHY_testing_input.xlsx!A32&lt;&gt;"",EMPATHY_testing_input.xlsx!A32,"")</v>
      </c>
      <c r="J57" t="str">
        <f t="shared" si="18"/>
        <v>=IF(INTIMACY_testing_input.xlsx!A32&lt;&gt;"",INTIMACY_testing_input.xlsx!A32,"")</v>
      </c>
      <c r="K57" t="str">
        <f t="shared" si="18"/>
        <v>=IF(ACUTE_testing_input.xlsx!A32&lt;&gt;"",ACUTE_testing_input.xlsx!A32,"")</v>
      </c>
      <c r="L57" t="str">
        <f t="shared" si="18"/>
        <v>=IF(CHRONIC_testing_input.xlsx!A32&lt;&gt;"",CHRONIC_testing_input.xlsx!A32,"")</v>
      </c>
      <c r="M57" t="str">
        <f t="shared" si="18"/>
        <v>=IF(TRAUMA_PAST_testing_input.xlsx!A32&lt;&gt;"",TRAUMA_PAST_testing_input.xlsx!A32,"")</v>
      </c>
      <c r="N57" t="str">
        <f t="shared" si="18"/>
        <v>=IF(TRAUMA_PRESENT_testing_input.xlsx!A32&lt;&gt;"",TRAUMA_PRESENT_testing_input.xlsx!A32,"")</v>
      </c>
      <c r="O57" t="str">
        <f t="shared" si="18"/>
        <v>=IF(HOPE_testing_input.xlsx!A32&lt;&gt;"",HOPE_testing_input.xlsx!A32,"")</v>
      </c>
      <c r="P57" t="str">
        <f t="shared" si="18"/>
        <v>=IF(SELFAFFICACY_testing_input.xlsx!A32&lt;&gt;"",SELFAFFICACY_testing_input.xlsx!A32,"")</v>
      </c>
      <c r="Q57" t="str">
        <f t="shared" si="18"/>
        <v>=IF(SELFESTEEM_testing_input.xlsx!A32&lt;&gt;"",SELFESTEEM_testing_input.xlsx!A32,"")</v>
      </c>
      <c r="R57" t="str">
        <f t="shared" si="18"/>
        <v>=IF(WELLBEING_testing_input.xlsx!A32&lt;&gt;"",WELLBEING_testing_input.xlsx!A32,"")</v>
      </c>
      <c r="S57" t="str">
        <f t="shared" si="18"/>
        <v>=IF(HYPER_testing_input.xlsx!A32&lt;&gt;"",HYPER_testing_input.xlsx!A32,"")</v>
      </c>
      <c r="T57" t="str">
        <f t="shared" si="18"/>
        <v>=IF(AGGR_testing_input.xlsx!A32&lt;&gt;"",AGGR_testing_input.xlsx!A32,"")</v>
      </c>
      <c r="U57" t="str">
        <f t="shared" si="18"/>
        <v>=IF(COND_PR_testing_input.xlsx!A32&lt;&gt;"",COND_PR_testing_input.xlsx!A32,"")</v>
      </c>
      <c r="V57" t="str">
        <f t="shared" si="18"/>
        <v>=IF(ANXIE_testing_input.xlsx!A32&lt;&gt;"",ANXIE_testing_input.xlsx!A32,"")</v>
      </c>
      <c r="W57" t="str">
        <f t="shared" si="18"/>
        <v>=IF(DEPR_testing_input.xlsx!A32&lt;&gt;"",DEPR_testing_input.xlsx!A32,"")</v>
      </c>
      <c r="X57" t="str">
        <f t="shared" si="18"/>
        <v>=IF(SOMAT_testing_input.xlsx!A32&lt;&gt;"",SOMAT_testing_input.xlsx!A32,"")</v>
      </c>
      <c r="Y57" t="str">
        <f t="shared" si="18"/>
        <v>=IF(ATYPI_testing_input.xlsx!A32&lt;&gt;"",ATYPI_testing_input.xlsx!A32,"")</v>
      </c>
      <c r="Z57" t="str">
        <f t="shared" si="18"/>
        <v>=IF(WITHD_testing_input.xlsx!A32&lt;&gt;"",WITHD_testing_input.xlsx!A32,"")</v>
      </c>
      <c r="AA57" t="str">
        <f t="shared" si="18"/>
        <v>=IF(ATTE_PR_testing_input.xlsx!A32&lt;&gt;"",ATTE_PR_testing_input.xlsx!A32,"")</v>
      </c>
      <c r="AB57" t="str">
        <f t="shared" si="18"/>
        <v>=IF(ANG_CONT_testing_input.xlsx!A32&lt;&gt;"",ANG_CONT_testing_input.xlsx!A32,"")</v>
      </c>
      <c r="AC57" t="str">
        <f t="shared" si="18"/>
        <v>=IF(DEV_SOC_DIS_testing_input.xlsx!A32&lt;&gt;"",DEV_SOC_DIS_testing_input.xlsx!A32,"")</v>
      </c>
      <c r="AD57" t="str">
        <f t="shared" si="18"/>
        <v>=IF(BULLY_testing_input.xlsx!A32&lt;&gt;"",BULLY_testing_input.xlsx!A32,"")</v>
      </c>
      <c r="AE57" t="str">
        <f t="shared" si="18"/>
        <v>=IF(EMOT_SELF_C_testing_input.xlsx!A32&lt;&gt;"",EMOT_SELF_C_testing_input.xlsx!A32,"")</v>
      </c>
      <c r="AF57" t="str">
        <f t="shared" si="18"/>
        <v>=IF(EXE_FUN_testing_input.xlsx!A32&lt;&gt;"",EXE_FUN_testing_input.xlsx!A32,"")</v>
      </c>
      <c r="AG57" t="str">
        <f t="shared" si="18"/>
        <v>=IF(MANIA_testing_input.xlsx!A32&lt;&gt;"",MANIA_testing_input.xlsx!A32,"")</v>
      </c>
      <c r="AH57" t="str">
        <f t="shared" si="18"/>
        <v>=IF(NEG_EMOT_testing_input.xlsx!A32&lt;&gt;"",NEG_EMOT_testing_input.xlsx!A32,"")</v>
      </c>
      <c r="AI57" t="str">
        <f t="shared" si="18"/>
        <v>=IF(ADAPT_testing_input.xlsx!A32&lt;&gt;"",ADAPT_testing_input.xlsx!A32,"")</v>
      </c>
      <c r="AJ57" t="str">
        <f t="shared" si="18"/>
        <v>=IF(SOC_SK_testing_input.xlsx!A32&lt;&gt;"",SOC_SK_testing_input.xlsx!A32,"")</v>
      </c>
      <c r="AK57" t="str">
        <f t="shared" si="18"/>
        <v>=IF(LEAD_testing_input.xlsx!A32&lt;&gt;"",LEAD_testing_input.xlsx!A32,"")</v>
      </c>
      <c r="AL57" t="str">
        <f t="shared" si="18"/>
        <v>=IF(ACT_DAIL_testing_input.xlsx!A32&lt;&gt;"",ACT_DAIL_testing_input.xlsx!A32,"")</v>
      </c>
      <c r="AM57" t="str">
        <f t="shared" si="18"/>
        <v>=IF(FUN_COM_testing_input.xlsx!A32&lt;&gt;"",FUN_COM_testing_input.xlsx!A32,"")</v>
      </c>
      <c r="AN57" t="str">
        <f t="shared" si="18"/>
        <v>=IF(RESILI_testing_input.xlsx!A32&lt;&gt;"",RESILI_testing_input.xlsx!A32,"")</v>
      </c>
      <c r="AO57" t="str">
        <f t="shared" si="18"/>
        <v>=IF(SEL_testing_input.xlsx!A32&lt;&gt;"",SEL_testing_input.xlsx!A32,"")</v>
      </c>
      <c r="AP57" t="str">
        <f t="shared" si="18"/>
        <v>=IF(SEV_testing_input.xlsx!A32&lt;&gt;"",SEV_testing_input.xlsx!A32,"")</v>
      </c>
      <c r="AQ57" t="str">
        <f t="shared" si="18"/>
        <v>=IF(ANHEDONIA_testing_input.xlsx!A32&lt;&gt;"",ANHEDONIA_testing_input.xlsx!A32,"")</v>
      </c>
      <c r="AR57" t="str">
        <f t="shared" si="18"/>
        <v>=IF(ANXIOUSNESS_testing_input.xlsx!A32&lt;&gt;"",ANXIOUSNESS_testing_input.xlsx!A32,"")</v>
      </c>
      <c r="AS57" t="str">
        <f t="shared" si="18"/>
        <v>=IF(ATTENTION_SEEKING_testing_input.xlsx!A32&lt;&gt;"",ATTENTION_SEEKING_testing_input.xlsx!A32,"")</v>
      </c>
      <c r="AT57" t="str">
        <f t="shared" si="18"/>
        <v>=IF(CALLOUSNESS_testing_input.xlsx!A32&lt;&gt;"",CALLOUSNESS_testing_input.xlsx!A32,"")</v>
      </c>
      <c r="AU57" t="str">
        <f t="shared" si="18"/>
        <v>=IF(DECEITFULNESS_testing_input.xlsx!A32&lt;&gt;"",DECEITFULNESS_testing_input.xlsx!A32,"")</v>
      </c>
      <c r="AV57" t="str">
        <f t="shared" si="18"/>
        <v>=IF(DEPRESSIVITY_testing_input.xlsx!A32&lt;&gt;"",DEPRESSIVITY_testing_input.xlsx!A32,"")</v>
      </c>
      <c r="AW57" t="str">
        <f t="shared" si="18"/>
        <v>=IF(DISTRACTIBILITY_testing_input.xlsx!A32&lt;&gt;"",DISTRACTIBILITY_testing_input.xlsx!A32,"")</v>
      </c>
      <c r="AX57" t="str">
        <f t="shared" si="18"/>
        <v>=IF(ECCENTRICITY_testing_input.xlsx!A32&lt;&gt;"",ECCENTRICITY_testing_input.xlsx!A32,"")</v>
      </c>
      <c r="AY57" t="str">
        <f t="shared" si="18"/>
        <v>=IF(EMOTIONAL_LABILITY_testing_input.xlsx!A32&lt;&gt;"",EMOTIONAL_LABILITY_testing_input.xlsx!A32,"")</v>
      </c>
      <c r="AZ57" t="str">
        <f t="shared" si="18"/>
        <v>=IF(GRANDIOSITY_testing_input.xlsx!A32&lt;&gt;"",GRANDIOSITY_testing_input.xlsx!A32,"")</v>
      </c>
      <c r="BA57" t="str">
        <f t="shared" si="18"/>
        <v>=IF(HOSTILITY_testing_input.xlsx!A32&lt;&gt;"",HOSTILITY_testing_input.xlsx!A32,"")</v>
      </c>
      <c r="BB57" t="str">
        <f t="shared" si="18"/>
        <v>=IF(IMPULSIVITY_testing_input.xlsx!A32&lt;&gt;"",IMPULSIVITY_testing_input.xlsx!A32,"")</v>
      </c>
      <c r="BC57" t="str">
        <f t="shared" si="18"/>
        <v>=IF(INTIMACY_AVOIDANCE_testing_input.xlsx!A32&lt;&gt;"",INTIMACY_AVOIDANCE_testing_input.xlsx!A32,"")</v>
      </c>
      <c r="BD57" t="str">
        <f t="shared" si="18"/>
        <v>=IF(IRRESPONSIBILITY_testing_input.xlsx!A32&lt;&gt;"",IRRESPONSIBILITY_testing_input.xlsx!A32,"")</v>
      </c>
      <c r="BE57" t="str">
        <f t="shared" si="18"/>
        <v>=IF(MANIPULATIVENESS_testing_input.xlsx!A32&lt;&gt;"",MANIPULATIVENESS_testing_input.xlsx!A32,"")</v>
      </c>
      <c r="BF57" t="str">
        <f t="shared" si="18"/>
        <v>=IF(PERCEPTUAL_DYSREGULATION_testing_input.xlsx!A32&lt;&gt;"",PERCEPTUAL_DYSREGULATION_testing_input.xlsx!A32,"")</v>
      </c>
      <c r="BG57" t="str">
        <f t="shared" si="18"/>
        <v>=IF(PERSEVERATION_testing_input.xlsx!A32&lt;&gt;"",PERSEVERATION_testing_input.xlsx!A32,"")</v>
      </c>
      <c r="BH57" t="str">
        <f t="shared" si="18"/>
        <v>=IF(RESTRICTED_AFFECTIVITY_testing_input.xlsx!A32&lt;&gt;"",RESTRICTED_AFFECTIVITY_testing_input.xlsx!A32,"")</v>
      </c>
      <c r="BI57" t="str">
        <f t="shared" si="18"/>
        <v>=IF(RIGID_PERFECTIONISM_testing_input.xlsx!A32&lt;&gt;"",RIGID_PERFECTIONISM_testing_input.xlsx!A32,"")</v>
      </c>
      <c r="BJ57" t="str">
        <f t="shared" si="18"/>
        <v>=IF(RISK_TAKING_testing_input.xlsx!A32&lt;&gt;"",RISK_TAKING_testing_input.xlsx!A32,"")</v>
      </c>
      <c r="BK57" t="str">
        <f t="shared" si="18"/>
        <v>=IF(SEPARATION_INSECURITY_testing_input.xlsx!A32&lt;&gt;"",SEPARATION_INSECURITY_testing_input.xlsx!A32,"")</v>
      </c>
      <c r="BL57" t="str">
        <f t="shared" si="18"/>
        <v>=IF(SUBMISSIVENESS_testing_input.xlsx!A32&lt;&gt;"",SUBMISSIVENESS_testing_input.xlsx!A32,"")</v>
      </c>
      <c r="BM57" t="str">
        <f t="shared" si="18"/>
        <v>=IF(SUSPICIOUSNESS_testing_input.xlsx!A32&lt;&gt;"",SUSPICIOUSNESS_testing_input.xlsx!A32,"")</v>
      </c>
      <c r="BN57" t="str">
        <f t="shared" si="18"/>
        <v>=IF(UNUSUAL_BELIEFS_testing_input.xlsx!A32&lt;&gt;"",UNUSUAL_BELIEFS_testing_input.xlsx!A32,"")</v>
      </c>
      <c r="BO57" t="str">
        <f t="shared" si="17"/>
        <v>=IF(WITHDRAWAL_testing_input.xlsx!A32&lt;&gt;"",WITHDRAWAL_testing_input.xlsx!A32,"")</v>
      </c>
      <c r="BP57" t="str">
        <f t="shared" si="17"/>
        <v>=IF(ACT_testing_input.xlsx!A32&lt;&gt;"",ACT_testing_input.xlsx!A32,"")</v>
      </c>
      <c r="BQ57" t="str">
        <f t="shared" si="17"/>
        <v>=IF(DSP_testing_input.xlsx!A32&lt;&gt;"",DSP_testing_input.xlsx!A32,"")</v>
      </c>
      <c r="BR57" t="str">
        <f t="shared" si="17"/>
        <v>=IF(PAG_testing_input.xlsx!A32&lt;&gt;"",PAG_testing_input.xlsx!A32,"")</v>
      </c>
      <c r="BS57" t="str">
        <f t="shared" si="17"/>
        <v>=IF(PRO_testing_input.xlsx!A32&lt;&gt;"",PRO_testing_input.xlsx!A32,"")</v>
      </c>
      <c r="BT57" t="str">
        <f t="shared" si="17"/>
        <v>=IF(SPL_testing_input.xlsx!A32&lt;&gt;"",SPL_testing_input.xlsx!A32,"")</v>
      </c>
      <c r="BU57" t="str">
        <f t="shared" si="17"/>
        <v>=IF(WDR_testing_input.xlsx!A32&lt;&gt;"",WDR_testing_input.xlsx!A32,"")</v>
      </c>
      <c r="BV57" t="str">
        <f t="shared" si="17"/>
        <v>=IF(CON_testing_input.xlsx!A32&lt;&gt;"",CON_testing_input.xlsx!A32,"")</v>
      </c>
      <c r="BW57" t="str">
        <f t="shared" si="17"/>
        <v>=IF(DSC_testing_input.xlsx!A32&lt;&gt;"",DSC_testing_input.xlsx!A32,"")</v>
      </c>
      <c r="BX57" t="str">
        <f t="shared" si="17"/>
        <v>=IF(FAN_testing_input.xlsx!A32&lt;&gt;"",FAN_testing_input.xlsx!A32,"")</v>
      </c>
      <c r="BY57" t="str">
        <f t="shared" si="17"/>
        <v>=IF(OMN_testing_input.xlsx!A32&lt;&gt;"",OMN_testing_input.xlsx!A32,"")</v>
      </c>
      <c r="BZ57" t="str">
        <f t="shared" si="17"/>
        <v>=IF(REP_testing_input.xlsx!A32&lt;&gt;"",REP_testing_input.xlsx!A32,"")</v>
      </c>
      <c r="CA57" t="str">
        <f t="shared" si="17"/>
        <v>=IF(SOM_testing_input.xlsx!A32&lt;&gt;"",SOM_testing_input.xlsx!A32,"")</v>
      </c>
      <c r="CB57" t="str">
        <f t="shared" si="17"/>
        <v>=IF(SUB_testing_input.xlsx!A32&lt;&gt;"",SUB_testing_input.xlsx!A32,"")</v>
      </c>
      <c r="CC57" t="str">
        <f t="shared" si="17"/>
        <v>=IF(UND_testing_input.xlsx!A32&lt;&gt;"",UND_testing_input.xlsx!A32,"")</v>
      </c>
      <c r="CD57" t="str">
        <f t="shared" si="17"/>
        <v>=IF(ALT_testing_input.xlsx!A32&lt;&gt;"",ALT_testing_input.xlsx!A32,"")</v>
      </c>
      <c r="CE57" t="str">
        <f t="shared" si="17"/>
        <v>=IF(HUM_testing_input.xlsx!A32&lt;&gt;"",HUM_testing_input.xlsx!A32,"")</v>
      </c>
      <c r="CF57" t="str">
        <f t="shared" si="17"/>
        <v>=IF(IDL_testing_input.xlsx!A32&lt;&gt;"",IDL_testing_input.xlsx!A32,"")</v>
      </c>
      <c r="CG57" t="str">
        <f t="shared" si="17"/>
        <v>=IF(RFM_testing_input.xlsx!A32&lt;&gt;"",RFM_testing_input.xlsx!A32,"")</v>
      </c>
      <c r="CH57" t="str">
        <f t="shared" si="17"/>
        <v>=IF(DN_testing_input.xlsx!A32&lt;&gt;"",DN_testing_input.xlsx!A32,"")</v>
      </c>
      <c r="CI57" t="str">
        <f t="shared" si="17"/>
        <v>=IF(INT_testing_input.xlsx!A32&lt;&gt;"",INT_testing_input.xlsx!A32,"")</v>
      </c>
      <c r="CJ57" t="str">
        <f t="shared" si="17"/>
        <v>=IF(SUP_testing_input.xlsx!A32&lt;&gt;"",SUP_testing_input.xlsx!A32,"")</v>
      </c>
      <c r="CK57" t="str">
        <f t="shared" si="17"/>
        <v>=IF(ANT_testing_input.xlsx!A32&lt;&gt;"",ANT_testing_input.xlsx!A32,"")</v>
      </c>
      <c r="CL57" t="str">
        <f t="shared" si="17"/>
        <v>=IF(ISO_testing_input.xlsx!A32&lt;&gt;"",ISO_testing_input.xlsx!A32,"")</v>
      </c>
    </row>
    <row r="58" spans="1:90">
      <c r="A58">
        <v>33</v>
      </c>
      <c r="B58" t="str">
        <f t="shared" si="0"/>
        <v>=IF(SUICIDE_testing_input.xlsx!A33&lt;&gt;"",SUICIDE_testing_input.xlsx!A33,"")</v>
      </c>
      <c r="C58" t="str">
        <f t="shared" si="18"/>
        <v>=IF(IQ_testing_input.xlsx!A33&lt;&gt;"",IQ_testing_input.xlsx!A33,"")</v>
      </c>
      <c r="D58" t="str">
        <f t="shared" si="18"/>
        <v>=IF(AMBIG_testing_input.xlsx!A33&lt;&gt;"",AMBIG_testing_input.xlsx!A33,"")</v>
      </c>
      <c r="E58" t="str">
        <f t="shared" si="18"/>
        <v>=IF(EGODYST_testing_input.xlsx!A33&lt;&gt;"",EGODYST_testing_input.xlsx!A33,"")</v>
      </c>
      <c r="F58" t="str">
        <f t="shared" si="18"/>
        <v>=IF(AUTISM_testing_input.xlsx!A33&lt;&gt;"",AUTISM_testing_input.xlsx!A33,"")</v>
      </c>
      <c r="G58" t="str">
        <f t="shared" si="18"/>
        <v>=IF(IDENTITY_testing_input.xlsx!A33&lt;&gt;"",IDENTITY_testing_input.xlsx!A33,"")</v>
      </c>
      <c r="H58" t="str">
        <f t="shared" si="18"/>
        <v>=IF(SELFDIR_testing_input.xlsx!A33&lt;&gt;"",SELFDIR_testing_input.xlsx!A33,"")</v>
      </c>
      <c r="I58" t="str">
        <f t="shared" si="18"/>
        <v>=IF(EMPATHY_testing_input.xlsx!A33&lt;&gt;"",EMPATHY_testing_input.xlsx!A33,"")</v>
      </c>
      <c r="J58" t="str">
        <f t="shared" si="18"/>
        <v>=IF(INTIMACY_testing_input.xlsx!A33&lt;&gt;"",INTIMACY_testing_input.xlsx!A33,"")</v>
      </c>
      <c r="K58" t="str">
        <f t="shared" si="18"/>
        <v>=IF(ACUTE_testing_input.xlsx!A33&lt;&gt;"",ACUTE_testing_input.xlsx!A33,"")</v>
      </c>
      <c r="L58" t="str">
        <f t="shared" si="18"/>
        <v>=IF(CHRONIC_testing_input.xlsx!A33&lt;&gt;"",CHRONIC_testing_input.xlsx!A33,"")</v>
      </c>
      <c r="M58" t="str">
        <f t="shared" si="18"/>
        <v>=IF(TRAUMA_PAST_testing_input.xlsx!A33&lt;&gt;"",TRAUMA_PAST_testing_input.xlsx!A33,"")</v>
      </c>
      <c r="N58" t="str">
        <f t="shared" si="18"/>
        <v>=IF(TRAUMA_PRESENT_testing_input.xlsx!A33&lt;&gt;"",TRAUMA_PRESENT_testing_input.xlsx!A33,"")</v>
      </c>
      <c r="O58" t="str">
        <f t="shared" si="18"/>
        <v>=IF(HOPE_testing_input.xlsx!A33&lt;&gt;"",HOPE_testing_input.xlsx!A33,"")</v>
      </c>
      <c r="P58" t="str">
        <f t="shared" si="18"/>
        <v>=IF(SELFAFFICACY_testing_input.xlsx!A33&lt;&gt;"",SELFAFFICACY_testing_input.xlsx!A33,"")</v>
      </c>
      <c r="Q58" t="str">
        <f t="shared" si="18"/>
        <v>=IF(SELFESTEEM_testing_input.xlsx!A33&lt;&gt;"",SELFESTEEM_testing_input.xlsx!A33,"")</v>
      </c>
      <c r="R58" t="str">
        <f t="shared" si="18"/>
        <v>=IF(WELLBEING_testing_input.xlsx!A33&lt;&gt;"",WELLBEING_testing_input.xlsx!A33,"")</v>
      </c>
      <c r="S58" t="str">
        <f t="shared" si="18"/>
        <v>=IF(HYPER_testing_input.xlsx!A33&lt;&gt;"",HYPER_testing_input.xlsx!A33,"")</v>
      </c>
      <c r="T58" t="str">
        <f t="shared" si="18"/>
        <v>=IF(AGGR_testing_input.xlsx!A33&lt;&gt;"",AGGR_testing_input.xlsx!A33,"")</v>
      </c>
      <c r="U58" t="str">
        <f t="shared" si="18"/>
        <v>=IF(COND_PR_testing_input.xlsx!A33&lt;&gt;"",COND_PR_testing_input.xlsx!A33,"")</v>
      </c>
      <c r="V58" t="str">
        <f t="shared" si="18"/>
        <v>=IF(ANXIE_testing_input.xlsx!A33&lt;&gt;"",ANXIE_testing_input.xlsx!A33,"")</v>
      </c>
      <c r="W58" t="str">
        <f t="shared" si="18"/>
        <v>=IF(DEPR_testing_input.xlsx!A33&lt;&gt;"",DEPR_testing_input.xlsx!A33,"")</v>
      </c>
      <c r="X58" t="str">
        <f t="shared" si="18"/>
        <v>=IF(SOMAT_testing_input.xlsx!A33&lt;&gt;"",SOMAT_testing_input.xlsx!A33,"")</v>
      </c>
      <c r="Y58" t="str">
        <f t="shared" si="18"/>
        <v>=IF(ATYPI_testing_input.xlsx!A33&lt;&gt;"",ATYPI_testing_input.xlsx!A33,"")</v>
      </c>
      <c r="Z58" t="str">
        <f t="shared" si="18"/>
        <v>=IF(WITHD_testing_input.xlsx!A33&lt;&gt;"",WITHD_testing_input.xlsx!A33,"")</v>
      </c>
      <c r="AA58" t="str">
        <f t="shared" si="18"/>
        <v>=IF(ATTE_PR_testing_input.xlsx!A33&lt;&gt;"",ATTE_PR_testing_input.xlsx!A33,"")</v>
      </c>
      <c r="AB58" t="str">
        <f t="shared" si="18"/>
        <v>=IF(ANG_CONT_testing_input.xlsx!A33&lt;&gt;"",ANG_CONT_testing_input.xlsx!A33,"")</v>
      </c>
      <c r="AC58" t="str">
        <f t="shared" si="18"/>
        <v>=IF(DEV_SOC_DIS_testing_input.xlsx!A33&lt;&gt;"",DEV_SOC_DIS_testing_input.xlsx!A33,"")</v>
      </c>
      <c r="AD58" t="str">
        <f t="shared" si="18"/>
        <v>=IF(BULLY_testing_input.xlsx!A33&lt;&gt;"",BULLY_testing_input.xlsx!A33,"")</v>
      </c>
      <c r="AE58" t="str">
        <f t="shared" si="18"/>
        <v>=IF(EMOT_SELF_C_testing_input.xlsx!A33&lt;&gt;"",EMOT_SELF_C_testing_input.xlsx!A33,"")</v>
      </c>
      <c r="AF58" t="str">
        <f t="shared" si="18"/>
        <v>=IF(EXE_FUN_testing_input.xlsx!A33&lt;&gt;"",EXE_FUN_testing_input.xlsx!A33,"")</v>
      </c>
      <c r="AG58" t="str">
        <f t="shared" si="18"/>
        <v>=IF(MANIA_testing_input.xlsx!A33&lt;&gt;"",MANIA_testing_input.xlsx!A33,"")</v>
      </c>
      <c r="AH58" t="str">
        <f t="shared" si="18"/>
        <v>=IF(NEG_EMOT_testing_input.xlsx!A33&lt;&gt;"",NEG_EMOT_testing_input.xlsx!A33,"")</v>
      </c>
      <c r="AI58" t="str">
        <f t="shared" si="18"/>
        <v>=IF(ADAPT_testing_input.xlsx!A33&lt;&gt;"",ADAPT_testing_input.xlsx!A33,"")</v>
      </c>
      <c r="AJ58" t="str">
        <f t="shared" si="18"/>
        <v>=IF(SOC_SK_testing_input.xlsx!A33&lt;&gt;"",SOC_SK_testing_input.xlsx!A33,"")</v>
      </c>
      <c r="AK58" t="str">
        <f t="shared" si="18"/>
        <v>=IF(LEAD_testing_input.xlsx!A33&lt;&gt;"",LEAD_testing_input.xlsx!A33,"")</v>
      </c>
      <c r="AL58" t="str">
        <f t="shared" si="18"/>
        <v>=IF(ACT_DAIL_testing_input.xlsx!A33&lt;&gt;"",ACT_DAIL_testing_input.xlsx!A33,"")</v>
      </c>
      <c r="AM58" t="str">
        <f t="shared" si="18"/>
        <v>=IF(FUN_COM_testing_input.xlsx!A33&lt;&gt;"",FUN_COM_testing_input.xlsx!A33,"")</v>
      </c>
      <c r="AN58" t="str">
        <f t="shared" si="18"/>
        <v>=IF(RESILI_testing_input.xlsx!A33&lt;&gt;"",RESILI_testing_input.xlsx!A33,"")</v>
      </c>
      <c r="AO58" t="str">
        <f t="shared" si="18"/>
        <v>=IF(SEL_testing_input.xlsx!A33&lt;&gt;"",SEL_testing_input.xlsx!A33,"")</v>
      </c>
      <c r="AP58" t="str">
        <f t="shared" si="18"/>
        <v>=IF(SEV_testing_input.xlsx!A33&lt;&gt;"",SEV_testing_input.xlsx!A33,"")</v>
      </c>
      <c r="AQ58" t="str">
        <f t="shared" si="18"/>
        <v>=IF(ANHEDONIA_testing_input.xlsx!A33&lt;&gt;"",ANHEDONIA_testing_input.xlsx!A33,"")</v>
      </c>
      <c r="AR58" t="str">
        <f t="shared" si="18"/>
        <v>=IF(ANXIOUSNESS_testing_input.xlsx!A33&lt;&gt;"",ANXIOUSNESS_testing_input.xlsx!A33,"")</v>
      </c>
      <c r="AS58" t="str">
        <f t="shared" si="18"/>
        <v>=IF(ATTENTION_SEEKING_testing_input.xlsx!A33&lt;&gt;"",ATTENTION_SEEKING_testing_input.xlsx!A33,"")</v>
      </c>
      <c r="AT58" t="str">
        <f t="shared" si="18"/>
        <v>=IF(CALLOUSNESS_testing_input.xlsx!A33&lt;&gt;"",CALLOUSNESS_testing_input.xlsx!A33,"")</v>
      </c>
      <c r="AU58" t="str">
        <f t="shared" si="18"/>
        <v>=IF(DECEITFULNESS_testing_input.xlsx!A33&lt;&gt;"",DECEITFULNESS_testing_input.xlsx!A33,"")</v>
      </c>
      <c r="AV58" t="str">
        <f t="shared" si="18"/>
        <v>=IF(DEPRESSIVITY_testing_input.xlsx!A33&lt;&gt;"",DEPRESSIVITY_testing_input.xlsx!A33,"")</v>
      </c>
      <c r="AW58" t="str">
        <f t="shared" si="18"/>
        <v>=IF(DISTRACTIBILITY_testing_input.xlsx!A33&lt;&gt;"",DISTRACTIBILITY_testing_input.xlsx!A33,"")</v>
      </c>
      <c r="AX58" t="str">
        <f t="shared" si="18"/>
        <v>=IF(ECCENTRICITY_testing_input.xlsx!A33&lt;&gt;"",ECCENTRICITY_testing_input.xlsx!A33,"")</v>
      </c>
      <c r="AY58" t="str">
        <f t="shared" si="18"/>
        <v>=IF(EMOTIONAL_LABILITY_testing_input.xlsx!A33&lt;&gt;"",EMOTIONAL_LABILITY_testing_input.xlsx!A33,"")</v>
      </c>
      <c r="AZ58" t="str">
        <f t="shared" si="18"/>
        <v>=IF(GRANDIOSITY_testing_input.xlsx!A33&lt;&gt;"",GRANDIOSITY_testing_input.xlsx!A33,"")</v>
      </c>
      <c r="BA58" t="str">
        <f t="shared" si="18"/>
        <v>=IF(HOSTILITY_testing_input.xlsx!A33&lt;&gt;"",HOSTILITY_testing_input.xlsx!A33,"")</v>
      </c>
      <c r="BB58" t="str">
        <f t="shared" si="18"/>
        <v>=IF(IMPULSIVITY_testing_input.xlsx!A33&lt;&gt;"",IMPULSIVITY_testing_input.xlsx!A33,"")</v>
      </c>
      <c r="BC58" t="str">
        <f t="shared" si="18"/>
        <v>=IF(INTIMACY_AVOIDANCE_testing_input.xlsx!A33&lt;&gt;"",INTIMACY_AVOIDANCE_testing_input.xlsx!A33,"")</v>
      </c>
      <c r="BD58" t="str">
        <f t="shared" si="18"/>
        <v>=IF(IRRESPONSIBILITY_testing_input.xlsx!A33&lt;&gt;"",IRRESPONSIBILITY_testing_input.xlsx!A33,"")</v>
      </c>
      <c r="BE58" t="str">
        <f t="shared" si="18"/>
        <v>=IF(MANIPULATIVENESS_testing_input.xlsx!A33&lt;&gt;"",MANIPULATIVENESS_testing_input.xlsx!A33,"")</v>
      </c>
      <c r="BF58" t="str">
        <f t="shared" si="18"/>
        <v>=IF(PERCEPTUAL_DYSREGULATION_testing_input.xlsx!A33&lt;&gt;"",PERCEPTUAL_DYSREGULATION_testing_input.xlsx!A33,"")</v>
      </c>
      <c r="BG58" t="str">
        <f t="shared" si="18"/>
        <v>=IF(PERSEVERATION_testing_input.xlsx!A33&lt;&gt;"",PERSEVERATION_testing_input.xlsx!A33,"")</v>
      </c>
      <c r="BH58" t="str">
        <f t="shared" si="18"/>
        <v>=IF(RESTRICTED_AFFECTIVITY_testing_input.xlsx!A33&lt;&gt;"",RESTRICTED_AFFECTIVITY_testing_input.xlsx!A33,"")</v>
      </c>
      <c r="BI58" t="str">
        <f t="shared" si="18"/>
        <v>=IF(RIGID_PERFECTIONISM_testing_input.xlsx!A33&lt;&gt;"",RIGID_PERFECTIONISM_testing_input.xlsx!A33,"")</v>
      </c>
      <c r="BJ58" t="str">
        <f t="shared" si="18"/>
        <v>=IF(RISK_TAKING_testing_input.xlsx!A33&lt;&gt;"",RISK_TAKING_testing_input.xlsx!A33,"")</v>
      </c>
      <c r="BK58" t="str">
        <f t="shared" si="18"/>
        <v>=IF(SEPARATION_INSECURITY_testing_input.xlsx!A33&lt;&gt;"",SEPARATION_INSECURITY_testing_input.xlsx!A33,"")</v>
      </c>
      <c r="BL58" t="str">
        <f t="shared" si="18"/>
        <v>=IF(SUBMISSIVENESS_testing_input.xlsx!A33&lt;&gt;"",SUBMISSIVENESS_testing_input.xlsx!A33,"")</v>
      </c>
      <c r="BM58" t="str">
        <f t="shared" si="18"/>
        <v>=IF(SUSPICIOUSNESS_testing_input.xlsx!A33&lt;&gt;"",SUSPICIOUSNESS_testing_input.xlsx!A33,"")</v>
      </c>
      <c r="BN58" t="str">
        <f t="shared" si="18"/>
        <v>=IF(UNUSUAL_BELIEFS_testing_input.xlsx!A33&lt;&gt;"",UNUSUAL_BELIEFS_testing_input.xlsx!A33,"")</v>
      </c>
      <c r="BO58" t="str">
        <f t="shared" si="17"/>
        <v>=IF(WITHDRAWAL_testing_input.xlsx!A33&lt;&gt;"",WITHDRAWAL_testing_input.xlsx!A33,"")</v>
      </c>
      <c r="BP58" t="str">
        <f t="shared" si="17"/>
        <v>=IF(ACT_testing_input.xlsx!A33&lt;&gt;"",ACT_testing_input.xlsx!A33,"")</v>
      </c>
      <c r="BQ58" t="str">
        <f t="shared" si="17"/>
        <v>=IF(DSP_testing_input.xlsx!A33&lt;&gt;"",DSP_testing_input.xlsx!A33,"")</v>
      </c>
      <c r="BR58" t="str">
        <f t="shared" si="17"/>
        <v>=IF(PAG_testing_input.xlsx!A33&lt;&gt;"",PAG_testing_input.xlsx!A33,"")</v>
      </c>
      <c r="BS58" t="str">
        <f t="shared" si="17"/>
        <v>=IF(PRO_testing_input.xlsx!A33&lt;&gt;"",PRO_testing_input.xlsx!A33,"")</v>
      </c>
      <c r="BT58" t="str">
        <f t="shared" si="17"/>
        <v>=IF(SPL_testing_input.xlsx!A33&lt;&gt;"",SPL_testing_input.xlsx!A33,"")</v>
      </c>
      <c r="BU58" t="str">
        <f t="shared" si="17"/>
        <v>=IF(WDR_testing_input.xlsx!A33&lt;&gt;"",WDR_testing_input.xlsx!A33,"")</v>
      </c>
      <c r="BV58" t="str">
        <f t="shared" si="17"/>
        <v>=IF(CON_testing_input.xlsx!A33&lt;&gt;"",CON_testing_input.xlsx!A33,"")</v>
      </c>
      <c r="BW58" t="str">
        <f t="shared" si="17"/>
        <v>=IF(DSC_testing_input.xlsx!A33&lt;&gt;"",DSC_testing_input.xlsx!A33,"")</v>
      </c>
      <c r="BX58" t="str">
        <f t="shared" si="17"/>
        <v>=IF(FAN_testing_input.xlsx!A33&lt;&gt;"",FAN_testing_input.xlsx!A33,"")</v>
      </c>
      <c r="BY58" t="str">
        <f t="shared" si="17"/>
        <v>=IF(OMN_testing_input.xlsx!A33&lt;&gt;"",OMN_testing_input.xlsx!A33,"")</v>
      </c>
      <c r="BZ58" t="str">
        <f t="shared" si="17"/>
        <v>=IF(REP_testing_input.xlsx!A33&lt;&gt;"",REP_testing_input.xlsx!A33,"")</v>
      </c>
      <c r="CA58" t="str">
        <f t="shared" si="17"/>
        <v>=IF(SOM_testing_input.xlsx!A33&lt;&gt;"",SOM_testing_input.xlsx!A33,"")</v>
      </c>
      <c r="CB58" t="str">
        <f t="shared" si="17"/>
        <v>=IF(SUB_testing_input.xlsx!A33&lt;&gt;"",SUB_testing_input.xlsx!A33,"")</v>
      </c>
      <c r="CC58" t="str">
        <f t="shared" si="17"/>
        <v>=IF(UND_testing_input.xlsx!A33&lt;&gt;"",UND_testing_input.xlsx!A33,"")</v>
      </c>
      <c r="CD58" t="str">
        <f t="shared" si="17"/>
        <v>=IF(ALT_testing_input.xlsx!A33&lt;&gt;"",ALT_testing_input.xlsx!A33,"")</v>
      </c>
      <c r="CE58" t="str">
        <f t="shared" si="17"/>
        <v>=IF(HUM_testing_input.xlsx!A33&lt;&gt;"",HUM_testing_input.xlsx!A33,"")</v>
      </c>
      <c r="CF58" t="str">
        <f t="shared" si="17"/>
        <v>=IF(IDL_testing_input.xlsx!A33&lt;&gt;"",IDL_testing_input.xlsx!A33,"")</v>
      </c>
      <c r="CG58" t="str">
        <f t="shared" si="17"/>
        <v>=IF(RFM_testing_input.xlsx!A33&lt;&gt;"",RFM_testing_input.xlsx!A33,"")</v>
      </c>
      <c r="CH58" t="str">
        <f t="shared" si="17"/>
        <v>=IF(DN_testing_input.xlsx!A33&lt;&gt;"",DN_testing_input.xlsx!A33,"")</v>
      </c>
      <c r="CI58" t="str">
        <f t="shared" si="17"/>
        <v>=IF(INT_testing_input.xlsx!A33&lt;&gt;"",INT_testing_input.xlsx!A33,"")</v>
      </c>
      <c r="CJ58" t="str">
        <f t="shared" si="17"/>
        <v>=IF(SUP_testing_input.xlsx!A33&lt;&gt;"",SUP_testing_input.xlsx!A33,"")</v>
      </c>
      <c r="CK58" t="str">
        <f t="shared" si="17"/>
        <v>=IF(ANT_testing_input.xlsx!A33&lt;&gt;"",ANT_testing_input.xlsx!A33,"")</v>
      </c>
      <c r="CL58" t="str">
        <f t="shared" si="17"/>
        <v>=IF(ISO_testing_input.xlsx!A33&lt;&gt;"",ISO_testing_input.xlsx!A33,"")</v>
      </c>
    </row>
    <row r="59" spans="1:90">
      <c r="A59">
        <v>34</v>
      </c>
      <c r="B59" t="str">
        <f t="shared" ref="B59:B91" si="19">CONCATENATE($A$5,B$1,$A$6,$A59,$A$7,B$1,$A$8,$A59,$A$9)</f>
        <v>=IF(SUICIDE_testing_input.xlsx!A34&lt;&gt;"",SUICIDE_testing_input.xlsx!A34,"")</v>
      </c>
      <c r="C59" t="str">
        <f t="shared" si="18"/>
        <v>=IF(IQ_testing_input.xlsx!A34&lt;&gt;"",IQ_testing_input.xlsx!A34,"")</v>
      </c>
      <c r="D59" t="str">
        <f t="shared" si="18"/>
        <v>=IF(AMBIG_testing_input.xlsx!A34&lt;&gt;"",AMBIG_testing_input.xlsx!A34,"")</v>
      </c>
      <c r="E59" t="str">
        <f t="shared" si="18"/>
        <v>=IF(EGODYST_testing_input.xlsx!A34&lt;&gt;"",EGODYST_testing_input.xlsx!A34,"")</v>
      </c>
      <c r="F59" t="str">
        <f t="shared" si="18"/>
        <v>=IF(AUTISM_testing_input.xlsx!A34&lt;&gt;"",AUTISM_testing_input.xlsx!A34,"")</v>
      </c>
      <c r="G59" t="str">
        <f t="shared" si="18"/>
        <v>=IF(IDENTITY_testing_input.xlsx!A34&lt;&gt;"",IDENTITY_testing_input.xlsx!A34,"")</v>
      </c>
      <c r="H59" t="str">
        <f t="shared" si="18"/>
        <v>=IF(SELFDIR_testing_input.xlsx!A34&lt;&gt;"",SELFDIR_testing_input.xlsx!A34,"")</v>
      </c>
      <c r="I59" t="str">
        <f t="shared" si="18"/>
        <v>=IF(EMPATHY_testing_input.xlsx!A34&lt;&gt;"",EMPATHY_testing_input.xlsx!A34,"")</v>
      </c>
      <c r="J59" t="str">
        <f t="shared" si="18"/>
        <v>=IF(INTIMACY_testing_input.xlsx!A34&lt;&gt;"",INTIMACY_testing_input.xlsx!A34,"")</v>
      </c>
      <c r="K59" t="str">
        <f t="shared" si="18"/>
        <v>=IF(ACUTE_testing_input.xlsx!A34&lt;&gt;"",ACUTE_testing_input.xlsx!A34,"")</v>
      </c>
      <c r="L59" t="str">
        <f t="shared" si="18"/>
        <v>=IF(CHRONIC_testing_input.xlsx!A34&lt;&gt;"",CHRONIC_testing_input.xlsx!A34,"")</v>
      </c>
      <c r="M59" t="str">
        <f t="shared" si="18"/>
        <v>=IF(TRAUMA_PAST_testing_input.xlsx!A34&lt;&gt;"",TRAUMA_PAST_testing_input.xlsx!A34,"")</v>
      </c>
      <c r="N59" t="str">
        <f t="shared" si="18"/>
        <v>=IF(TRAUMA_PRESENT_testing_input.xlsx!A34&lt;&gt;"",TRAUMA_PRESENT_testing_input.xlsx!A34,"")</v>
      </c>
      <c r="O59" t="str">
        <f t="shared" si="18"/>
        <v>=IF(HOPE_testing_input.xlsx!A34&lt;&gt;"",HOPE_testing_input.xlsx!A34,"")</v>
      </c>
      <c r="P59" t="str">
        <f t="shared" si="18"/>
        <v>=IF(SELFAFFICACY_testing_input.xlsx!A34&lt;&gt;"",SELFAFFICACY_testing_input.xlsx!A34,"")</v>
      </c>
      <c r="Q59" t="str">
        <f t="shared" si="18"/>
        <v>=IF(SELFESTEEM_testing_input.xlsx!A34&lt;&gt;"",SELFESTEEM_testing_input.xlsx!A34,"")</v>
      </c>
      <c r="R59" t="str">
        <f t="shared" si="18"/>
        <v>=IF(WELLBEING_testing_input.xlsx!A34&lt;&gt;"",WELLBEING_testing_input.xlsx!A34,"")</v>
      </c>
      <c r="S59" t="str">
        <f t="shared" si="18"/>
        <v>=IF(HYPER_testing_input.xlsx!A34&lt;&gt;"",HYPER_testing_input.xlsx!A34,"")</v>
      </c>
      <c r="T59" t="str">
        <f t="shared" si="18"/>
        <v>=IF(AGGR_testing_input.xlsx!A34&lt;&gt;"",AGGR_testing_input.xlsx!A34,"")</v>
      </c>
      <c r="U59" t="str">
        <f t="shared" si="18"/>
        <v>=IF(COND_PR_testing_input.xlsx!A34&lt;&gt;"",COND_PR_testing_input.xlsx!A34,"")</v>
      </c>
      <c r="V59" t="str">
        <f t="shared" si="18"/>
        <v>=IF(ANXIE_testing_input.xlsx!A34&lt;&gt;"",ANXIE_testing_input.xlsx!A34,"")</v>
      </c>
      <c r="W59" t="str">
        <f t="shared" si="18"/>
        <v>=IF(DEPR_testing_input.xlsx!A34&lt;&gt;"",DEPR_testing_input.xlsx!A34,"")</v>
      </c>
      <c r="X59" t="str">
        <f t="shared" si="18"/>
        <v>=IF(SOMAT_testing_input.xlsx!A34&lt;&gt;"",SOMAT_testing_input.xlsx!A34,"")</v>
      </c>
      <c r="Y59" t="str">
        <f t="shared" si="18"/>
        <v>=IF(ATYPI_testing_input.xlsx!A34&lt;&gt;"",ATYPI_testing_input.xlsx!A34,"")</v>
      </c>
      <c r="Z59" t="str">
        <f t="shared" si="18"/>
        <v>=IF(WITHD_testing_input.xlsx!A34&lt;&gt;"",WITHD_testing_input.xlsx!A34,"")</v>
      </c>
      <c r="AA59" t="str">
        <f t="shared" si="18"/>
        <v>=IF(ATTE_PR_testing_input.xlsx!A34&lt;&gt;"",ATTE_PR_testing_input.xlsx!A34,"")</v>
      </c>
      <c r="AB59" t="str">
        <f t="shared" si="18"/>
        <v>=IF(ANG_CONT_testing_input.xlsx!A34&lt;&gt;"",ANG_CONT_testing_input.xlsx!A34,"")</v>
      </c>
      <c r="AC59" t="str">
        <f t="shared" si="18"/>
        <v>=IF(DEV_SOC_DIS_testing_input.xlsx!A34&lt;&gt;"",DEV_SOC_DIS_testing_input.xlsx!A34,"")</v>
      </c>
      <c r="AD59" t="str">
        <f t="shared" si="18"/>
        <v>=IF(BULLY_testing_input.xlsx!A34&lt;&gt;"",BULLY_testing_input.xlsx!A34,"")</v>
      </c>
      <c r="AE59" t="str">
        <f t="shared" si="18"/>
        <v>=IF(EMOT_SELF_C_testing_input.xlsx!A34&lt;&gt;"",EMOT_SELF_C_testing_input.xlsx!A34,"")</v>
      </c>
      <c r="AF59" t="str">
        <f t="shared" si="18"/>
        <v>=IF(EXE_FUN_testing_input.xlsx!A34&lt;&gt;"",EXE_FUN_testing_input.xlsx!A34,"")</v>
      </c>
      <c r="AG59" t="str">
        <f t="shared" si="18"/>
        <v>=IF(MANIA_testing_input.xlsx!A34&lt;&gt;"",MANIA_testing_input.xlsx!A34,"")</v>
      </c>
      <c r="AH59" t="str">
        <f t="shared" si="18"/>
        <v>=IF(NEG_EMOT_testing_input.xlsx!A34&lt;&gt;"",NEG_EMOT_testing_input.xlsx!A34,"")</v>
      </c>
      <c r="AI59" t="str">
        <f t="shared" si="18"/>
        <v>=IF(ADAPT_testing_input.xlsx!A34&lt;&gt;"",ADAPT_testing_input.xlsx!A34,"")</v>
      </c>
      <c r="AJ59" t="str">
        <f t="shared" si="18"/>
        <v>=IF(SOC_SK_testing_input.xlsx!A34&lt;&gt;"",SOC_SK_testing_input.xlsx!A34,"")</v>
      </c>
      <c r="AK59" t="str">
        <f t="shared" si="18"/>
        <v>=IF(LEAD_testing_input.xlsx!A34&lt;&gt;"",LEAD_testing_input.xlsx!A34,"")</v>
      </c>
      <c r="AL59" t="str">
        <f t="shared" si="18"/>
        <v>=IF(ACT_DAIL_testing_input.xlsx!A34&lt;&gt;"",ACT_DAIL_testing_input.xlsx!A34,"")</v>
      </c>
      <c r="AM59" t="str">
        <f t="shared" si="18"/>
        <v>=IF(FUN_COM_testing_input.xlsx!A34&lt;&gt;"",FUN_COM_testing_input.xlsx!A34,"")</v>
      </c>
      <c r="AN59" t="str">
        <f t="shared" si="18"/>
        <v>=IF(RESILI_testing_input.xlsx!A34&lt;&gt;"",RESILI_testing_input.xlsx!A34,"")</v>
      </c>
      <c r="AO59" t="str">
        <f t="shared" si="18"/>
        <v>=IF(SEL_testing_input.xlsx!A34&lt;&gt;"",SEL_testing_input.xlsx!A34,"")</v>
      </c>
      <c r="AP59" t="str">
        <f t="shared" si="18"/>
        <v>=IF(SEV_testing_input.xlsx!A34&lt;&gt;"",SEV_testing_input.xlsx!A34,"")</v>
      </c>
      <c r="AQ59" t="str">
        <f t="shared" si="18"/>
        <v>=IF(ANHEDONIA_testing_input.xlsx!A34&lt;&gt;"",ANHEDONIA_testing_input.xlsx!A34,"")</v>
      </c>
      <c r="AR59" t="str">
        <f t="shared" si="18"/>
        <v>=IF(ANXIOUSNESS_testing_input.xlsx!A34&lt;&gt;"",ANXIOUSNESS_testing_input.xlsx!A34,"")</v>
      </c>
      <c r="AS59" t="str">
        <f t="shared" si="18"/>
        <v>=IF(ATTENTION_SEEKING_testing_input.xlsx!A34&lt;&gt;"",ATTENTION_SEEKING_testing_input.xlsx!A34,"")</v>
      </c>
      <c r="AT59" t="str">
        <f t="shared" si="18"/>
        <v>=IF(CALLOUSNESS_testing_input.xlsx!A34&lt;&gt;"",CALLOUSNESS_testing_input.xlsx!A34,"")</v>
      </c>
      <c r="AU59" t="str">
        <f t="shared" si="18"/>
        <v>=IF(DECEITFULNESS_testing_input.xlsx!A34&lt;&gt;"",DECEITFULNESS_testing_input.xlsx!A34,"")</v>
      </c>
      <c r="AV59" t="str">
        <f t="shared" si="18"/>
        <v>=IF(DEPRESSIVITY_testing_input.xlsx!A34&lt;&gt;"",DEPRESSIVITY_testing_input.xlsx!A34,"")</v>
      </c>
      <c r="AW59" t="str">
        <f t="shared" si="18"/>
        <v>=IF(DISTRACTIBILITY_testing_input.xlsx!A34&lt;&gt;"",DISTRACTIBILITY_testing_input.xlsx!A34,"")</v>
      </c>
      <c r="AX59" t="str">
        <f t="shared" si="18"/>
        <v>=IF(ECCENTRICITY_testing_input.xlsx!A34&lt;&gt;"",ECCENTRICITY_testing_input.xlsx!A34,"")</v>
      </c>
      <c r="AY59" t="str">
        <f t="shared" si="18"/>
        <v>=IF(EMOTIONAL_LABILITY_testing_input.xlsx!A34&lt;&gt;"",EMOTIONAL_LABILITY_testing_input.xlsx!A34,"")</v>
      </c>
      <c r="AZ59" t="str">
        <f t="shared" si="18"/>
        <v>=IF(GRANDIOSITY_testing_input.xlsx!A34&lt;&gt;"",GRANDIOSITY_testing_input.xlsx!A34,"")</v>
      </c>
      <c r="BA59" t="str">
        <f t="shared" si="18"/>
        <v>=IF(HOSTILITY_testing_input.xlsx!A34&lt;&gt;"",HOSTILITY_testing_input.xlsx!A34,"")</v>
      </c>
      <c r="BB59" t="str">
        <f t="shared" si="18"/>
        <v>=IF(IMPULSIVITY_testing_input.xlsx!A34&lt;&gt;"",IMPULSIVITY_testing_input.xlsx!A34,"")</v>
      </c>
      <c r="BC59" t="str">
        <f t="shared" si="18"/>
        <v>=IF(INTIMACY_AVOIDANCE_testing_input.xlsx!A34&lt;&gt;"",INTIMACY_AVOIDANCE_testing_input.xlsx!A34,"")</v>
      </c>
      <c r="BD59" t="str">
        <f t="shared" si="18"/>
        <v>=IF(IRRESPONSIBILITY_testing_input.xlsx!A34&lt;&gt;"",IRRESPONSIBILITY_testing_input.xlsx!A34,"")</v>
      </c>
      <c r="BE59" t="str">
        <f t="shared" si="18"/>
        <v>=IF(MANIPULATIVENESS_testing_input.xlsx!A34&lt;&gt;"",MANIPULATIVENESS_testing_input.xlsx!A34,"")</v>
      </c>
      <c r="BF59" t="str">
        <f t="shared" si="18"/>
        <v>=IF(PERCEPTUAL_DYSREGULATION_testing_input.xlsx!A34&lt;&gt;"",PERCEPTUAL_DYSREGULATION_testing_input.xlsx!A34,"")</v>
      </c>
      <c r="BG59" t="str">
        <f t="shared" si="18"/>
        <v>=IF(PERSEVERATION_testing_input.xlsx!A34&lt;&gt;"",PERSEVERATION_testing_input.xlsx!A34,"")</v>
      </c>
      <c r="BH59" t="str">
        <f t="shared" si="18"/>
        <v>=IF(RESTRICTED_AFFECTIVITY_testing_input.xlsx!A34&lt;&gt;"",RESTRICTED_AFFECTIVITY_testing_input.xlsx!A34,"")</v>
      </c>
      <c r="BI59" t="str">
        <f t="shared" si="18"/>
        <v>=IF(RIGID_PERFECTIONISM_testing_input.xlsx!A34&lt;&gt;"",RIGID_PERFECTIONISM_testing_input.xlsx!A34,"")</v>
      </c>
      <c r="BJ59" t="str">
        <f t="shared" si="18"/>
        <v>=IF(RISK_TAKING_testing_input.xlsx!A34&lt;&gt;"",RISK_TAKING_testing_input.xlsx!A34,"")</v>
      </c>
      <c r="BK59" t="str">
        <f t="shared" si="18"/>
        <v>=IF(SEPARATION_INSECURITY_testing_input.xlsx!A34&lt;&gt;"",SEPARATION_INSECURITY_testing_input.xlsx!A34,"")</v>
      </c>
      <c r="BL59" t="str">
        <f t="shared" si="18"/>
        <v>=IF(SUBMISSIVENESS_testing_input.xlsx!A34&lt;&gt;"",SUBMISSIVENESS_testing_input.xlsx!A34,"")</v>
      </c>
      <c r="BM59" t="str">
        <f t="shared" si="18"/>
        <v>=IF(SUSPICIOUSNESS_testing_input.xlsx!A34&lt;&gt;"",SUSPICIOUSNESS_testing_input.xlsx!A34,"")</v>
      </c>
      <c r="BN59" t="str">
        <f t="shared" si="18"/>
        <v>=IF(UNUSUAL_BELIEFS_testing_input.xlsx!A34&lt;&gt;"",UNUSUAL_BELIEFS_testing_input.xlsx!A34,"")</v>
      </c>
      <c r="BO59" t="str">
        <f t="shared" si="17"/>
        <v>=IF(WITHDRAWAL_testing_input.xlsx!A34&lt;&gt;"",WITHDRAWAL_testing_input.xlsx!A34,"")</v>
      </c>
      <c r="BP59" t="str">
        <f t="shared" si="17"/>
        <v>=IF(ACT_testing_input.xlsx!A34&lt;&gt;"",ACT_testing_input.xlsx!A34,"")</v>
      </c>
      <c r="BQ59" t="str">
        <f t="shared" si="17"/>
        <v>=IF(DSP_testing_input.xlsx!A34&lt;&gt;"",DSP_testing_input.xlsx!A34,"")</v>
      </c>
      <c r="BR59" t="str">
        <f t="shared" si="17"/>
        <v>=IF(PAG_testing_input.xlsx!A34&lt;&gt;"",PAG_testing_input.xlsx!A34,"")</v>
      </c>
      <c r="BS59" t="str">
        <f t="shared" si="17"/>
        <v>=IF(PRO_testing_input.xlsx!A34&lt;&gt;"",PRO_testing_input.xlsx!A34,"")</v>
      </c>
      <c r="BT59" t="str">
        <f t="shared" si="17"/>
        <v>=IF(SPL_testing_input.xlsx!A34&lt;&gt;"",SPL_testing_input.xlsx!A34,"")</v>
      </c>
      <c r="BU59" t="str">
        <f t="shared" si="17"/>
        <v>=IF(WDR_testing_input.xlsx!A34&lt;&gt;"",WDR_testing_input.xlsx!A34,"")</v>
      </c>
      <c r="BV59" t="str">
        <f t="shared" si="17"/>
        <v>=IF(CON_testing_input.xlsx!A34&lt;&gt;"",CON_testing_input.xlsx!A34,"")</v>
      </c>
      <c r="BW59" t="str">
        <f t="shared" si="17"/>
        <v>=IF(DSC_testing_input.xlsx!A34&lt;&gt;"",DSC_testing_input.xlsx!A34,"")</v>
      </c>
      <c r="BX59" t="str">
        <f t="shared" si="17"/>
        <v>=IF(FAN_testing_input.xlsx!A34&lt;&gt;"",FAN_testing_input.xlsx!A34,"")</v>
      </c>
      <c r="BY59" t="str">
        <f t="shared" si="17"/>
        <v>=IF(OMN_testing_input.xlsx!A34&lt;&gt;"",OMN_testing_input.xlsx!A34,"")</v>
      </c>
      <c r="BZ59" t="str">
        <f t="shared" si="17"/>
        <v>=IF(REP_testing_input.xlsx!A34&lt;&gt;"",REP_testing_input.xlsx!A34,"")</v>
      </c>
      <c r="CA59" t="str">
        <f t="shared" si="17"/>
        <v>=IF(SOM_testing_input.xlsx!A34&lt;&gt;"",SOM_testing_input.xlsx!A34,"")</v>
      </c>
      <c r="CB59" t="str">
        <f t="shared" si="17"/>
        <v>=IF(SUB_testing_input.xlsx!A34&lt;&gt;"",SUB_testing_input.xlsx!A34,"")</v>
      </c>
      <c r="CC59" t="str">
        <f t="shared" si="17"/>
        <v>=IF(UND_testing_input.xlsx!A34&lt;&gt;"",UND_testing_input.xlsx!A34,"")</v>
      </c>
      <c r="CD59" t="str">
        <f t="shared" si="17"/>
        <v>=IF(ALT_testing_input.xlsx!A34&lt;&gt;"",ALT_testing_input.xlsx!A34,"")</v>
      </c>
      <c r="CE59" t="str">
        <f t="shared" si="17"/>
        <v>=IF(HUM_testing_input.xlsx!A34&lt;&gt;"",HUM_testing_input.xlsx!A34,"")</v>
      </c>
      <c r="CF59" t="str">
        <f t="shared" si="17"/>
        <v>=IF(IDL_testing_input.xlsx!A34&lt;&gt;"",IDL_testing_input.xlsx!A34,"")</v>
      </c>
      <c r="CG59" t="str">
        <f t="shared" si="17"/>
        <v>=IF(RFM_testing_input.xlsx!A34&lt;&gt;"",RFM_testing_input.xlsx!A34,"")</v>
      </c>
      <c r="CH59" t="str">
        <f t="shared" si="17"/>
        <v>=IF(DN_testing_input.xlsx!A34&lt;&gt;"",DN_testing_input.xlsx!A34,"")</v>
      </c>
      <c r="CI59" t="str">
        <f t="shared" si="17"/>
        <v>=IF(INT_testing_input.xlsx!A34&lt;&gt;"",INT_testing_input.xlsx!A34,"")</v>
      </c>
      <c r="CJ59" t="str">
        <f t="shared" si="17"/>
        <v>=IF(SUP_testing_input.xlsx!A34&lt;&gt;"",SUP_testing_input.xlsx!A34,"")</v>
      </c>
      <c r="CK59" t="str">
        <f t="shared" si="17"/>
        <v>=IF(ANT_testing_input.xlsx!A34&lt;&gt;"",ANT_testing_input.xlsx!A34,"")</v>
      </c>
      <c r="CL59" t="str">
        <f t="shared" si="17"/>
        <v>=IF(ISO_testing_input.xlsx!A34&lt;&gt;"",ISO_testing_input.xlsx!A34,"")</v>
      </c>
    </row>
    <row r="60" spans="1:90">
      <c r="A60">
        <v>35</v>
      </c>
      <c r="B60" t="str">
        <f t="shared" si="19"/>
        <v>=IF(SUICIDE_testing_input.xlsx!A35&lt;&gt;"",SUICIDE_testing_input.xlsx!A35,"")</v>
      </c>
      <c r="C60" t="str">
        <f t="shared" si="18"/>
        <v>=IF(IQ_testing_input.xlsx!A35&lt;&gt;"",IQ_testing_input.xlsx!A35,"")</v>
      </c>
      <c r="D60" t="str">
        <f t="shared" si="18"/>
        <v>=IF(AMBIG_testing_input.xlsx!A35&lt;&gt;"",AMBIG_testing_input.xlsx!A35,"")</v>
      </c>
      <c r="E60" t="str">
        <f t="shared" si="18"/>
        <v>=IF(EGODYST_testing_input.xlsx!A35&lt;&gt;"",EGODYST_testing_input.xlsx!A35,"")</v>
      </c>
      <c r="F60" t="str">
        <f t="shared" si="18"/>
        <v>=IF(AUTISM_testing_input.xlsx!A35&lt;&gt;"",AUTISM_testing_input.xlsx!A35,"")</v>
      </c>
      <c r="G60" t="str">
        <f t="shared" si="18"/>
        <v>=IF(IDENTITY_testing_input.xlsx!A35&lt;&gt;"",IDENTITY_testing_input.xlsx!A35,"")</v>
      </c>
      <c r="H60" t="str">
        <f t="shared" si="18"/>
        <v>=IF(SELFDIR_testing_input.xlsx!A35&lt;&gt;"",SELFDIR_testing_input.xlsx!A35,"")</v>
      </c>
      <c r="I60" t="str">
        <f t="shared" si="18"/>
        <v>=IF(EMPATHY_testing_input.xlsx!A35&lt;&gt;"",EMPATHY_testing_input.xlsx!A35,"")</v>
      </c>
      <c r="J60" t="str">
        <f t="shared" si="18"/>
        <v>=IF(INTIMACY_testing_input.xlsx!A35&lt;&gt;"",INTIMACY_testing_input.xlsx!A35,"")</v>
      </c>
      <c r="K60" t="str">
        <f t="shared" si="18"/>
        <v>=IF(ACUTE_testing_input.xlsx!A35&lt;&gt;"",ACUTE_testing_input.xlsx!A35,"")</v>
      </c>
      <c r="L60" t="str">
        <f t="shared" si="18"/>
        <v>=IF(CHRONIC_testing_input.xlsx!A35&lt;&gt;"",CHRONIC_testing_input.xlsx!A35,"")</v>
      </c>
      <c r="M60" t="str">
        <f t="shared" si="18"/>
        <v>=IF(TRAUMA_PAST_testing_input.xlsx!A35&lt;&gt;"",TRAUMA_PAST_testing_input.xlsx!A35,"")</v>
      </c>
      <c r="N60" t="str">
        <f t="shared" si="18"/>
        <v>=IF(TRAUMA_PRESENT_testing_input.xlsx!A35&lt;&gt;"",TRAUMA_PRESENT_testing_input.xlsx!A35,"")</v>
      </c>
      <c r="O60" t="str">
        <f t="shared" si="18"/>
        <v>=IF(HOPE_testing_input.xlsx!A35&lt;&gt;"",HOPE_testing_input.xlsx!A35,"")</v>
      </c>
      <c r="P60" t="str">
        <f t="shared" si="18"/>
        <v>=IF(SELFAFFICACY_testing_input.xlsx!A35&lt;&gt;"",SELFAFFICACY_testing_input.xlsx!A35,"")</v>
      </c>
      <c r="Q60" t="str">
        <f t="shared" si="18"/>
        <v>=IF(SELFESTEEM_testing_input.xlsx!A35&lt;&gt;"",SELFESTEEM_testing_input.xlsx!A35,"")</v>
      </c>
      <c r="R60" t="str">
        <f t="shared" si="18"/>
        <v>=IF(WELLBEING_testing_input.xlsx!A35&lt;&gt;"",WELLBEING_testing_input.xlsx!A35,"")</v>
      </c>
      <c r="S60" t="str">
        <f t="shared" si="18"/>
        <v>=IF(HYPER_testing_input.xlsx!A35&lt;&gt;"",HYPER_testing_input.xlsx!A35,"")</v>
      </c>
      <c r="T60" t="str">
        <f t="shared" si="18"/>
        <v>=IF(AGGR_testing_input.xlsx!A35&lt;&gt;"",AGGR_testing_input.xlsx!A35,"")</v>
      </c>
      <c r="U60" t="str">
        <f t="shared" si="18"/>
        <v>=IF(COND_PR_testing_input.xlsx!A35&lt;&gt;"",COND_PR_testing_input.xlsx!A35,"")</v>
      </c>
      <c r="V60" t="str">
        <f t="shared" si="18"/>
        <v>=IF(ANXIE_testing_input.xlsx!A35&lt;&gt;"",ANXIE_testing_input.xlsx!A35,"")</v>
      </c>
      <c r="W60" t="str">
        <f t="shared" si="18"/>
        <v>=IF(DEPR_testing_input.xlsx!A35&lt;&gt;"",DEPR_testing_input.xlsx!A35,"")</v>
      </c>
      <c r="X60" t="str">
        <f t="shared" si="18"/>
        <v>=IF(SOMAT_testing_input.xlsx!A35&lt;&gt;"",SOMAT_testing_input.xlsx!A35,"")</v>
      </c>
      <c r="Y60" t="str">
        <f t="shared" si="18"/>
        <v>=IF(ATYPI_testing_input.xlsx!A35&lt;&gt;"",ATYPI_testing_input.xlsx!A35,"")</v>
      </c>
      <c r="Z60" t="str">
        <f t="shared" si="18"/>
        <v>=IF(WITHD_testing_input.xlsx!A35&lt;&gt;"",WITHD_testing_input.xlsx!A35,"")</v>
      </c>
      <c r="AA60" t="str">
        <f t="shared" si="18"/>
        <v>=IF(ATTE_PR_testing_input.xlsx!A35&lt;&gt;"",ATTE_PR_testing_input.xlsx!A35,"")</v>
      </c>
      <c r="AB60" t="str">
        <f t="shared" si="18"/>
        <v>=IF(ANG_CONT_testing_input.xlsx!A35&lt;&gt;"",ANG_CONT_testing_input.xlsx!A35,"")</v>
      </c>
      <c r="AC60" t="str">
        <f t="shared" si="18"/>
        <v>=IF(DEV_SOC_DIS_testing_input.xlsx!A35&lt;&gt;"",DEV_SOC_DIS_testing_input.xlsx!A35,"")</v>
      </c>
      <c r="AD60" t="str">
        <f t="shared" si="18"/>
        <v>=IF(BULLY_testing_input.xlsx!A35&lt;&gt;"",BULLY_testing_input.xlsx!A35,"")</v>
      </c>
      <c r="AE60" t="str">
        <f t="shared" si="18"/>
        <v>=IF(EMOT_SELF_C_testing_input.xlsx!A35&lt;&gt;"",EMOT_SELF_C_testing_input.xlsx!A35,"")</v>
      </c>
      <c r="AF60" t="str">
        <f t="shared" si="18"/>
        <v>=IF(EXE_FUN_testing_input.xlsx!A35&lt;&gt;"",EXE_FUN_testing_input.xlsx!A35,"")</v>
      </c>
      <c r="AG60" t="str">
        <f t="shared" si="18"/>
        <v>=IF(MANIA_testing_input.xlsx!A35&lt;&gt;"",MANIA_testing_input.xlsx!A35,"")</v>
      </c>
      <c r="AH60" t="str">
        <f t="shared" si="18"/>
        <v>=IF(NEG_EMOT_testing_input.xlsx!A35&lt;&gt;"",NEG_EMOT_testing_input.xlsx!A35,"")</v>
      </c>
      <c r="AI60" t="str">
        <f t="shared" si="18"/>
        <v>=IF(ADAPT_testing_input.xlsx!A35&lt;&gt;"",ADAPT_testing_input.xlsx!A35,"")</v>
      </c>
      <c r="AJ60" t="str">
        <f t="shared" si="18"/>
        <v>=IF(SOC_SK_testing_input.xlsx!A35&lt;&gt;"",SOC_SK_testing_input.xlsx!A35,"")</v>
      </c>
      <c r="AK60" t="str">
        <f t="shared" si="18"/>
        <v>=IF(LEAD_testing_input.xlsx!A35&lt;&gt;"",LEAD_testing_input.xlsx!A35,"")</v>
      </c>
      <c r="AL60" t="str">
        <f t="shared" si="18"/>
        <v>=IF(ACT_DAIL_testing_input.xlsx!A35&lt;&gt;"",ACT_DAIL_testing_input.xlsx!A35,"")</v>
      </c>
      <c r="AM60" t="str">
        <f t="shared" si="18"/>
        <v>=IF(FUN_COM_testing_input.xlsx!A35&lt;&gt;"",FUN_COM_testing_input.xlsx!A35,"")</v>
      </c>
      <c r="AN60" t="str">
        <f t="shared" si="18"/>
        <v>=IF(RESILI_testing_input.xlsx!A35&lt;&gt;"",RESILI_testing_input.xlsx!A35,"")</v>
      </c>
      <c r="AO60" t="str">
        <f t="shared" si="18"/>
        <v>=IF(SEL_testing_input.xlsx!A35&lt;&gt;"",SEL_testing_input.xlsx!A35,"")</v>
      </c>
      <c r="AP60" t="str">
        <f t="shared" si="18"/>
        <v>=IF(SEV_testing_input.xlsx!A35&lt;&gt;"",SEV_testing_input.xlsx!A35,"")</v>
      </c>
      <c r="AQ60" t="str">
        <f t="shared" si="18"/>
        <v>=IF(ANHEDONIA_testing_input.xlsx!A35&lt;&gt;"",ANHEDONIA_testing_input.xlsx!A35,"")</v>
      </c>
      <c r="AR60" t="str">
        <f t="shared" si="18"/>
        <v>=IF(ANXIOUSNESS_testing_input.xlsx!A35&lt;&gt;"",ANXIOUSNESS_testing_input.xlsx!A35,"")</v>
      </c>
      <c r="AS60" t="str">
        <f t="shared" si="18"/>
        <v>=IF(ATTENTION_SEEKING_testing_input.xlsx!A35&lt;&gt;"",ATTENTION_SEEKING_testing_input.xlsx!A35,"")</v>
      </c>
      <c r="AT60" t="str">
        <f t="shared" si="18"/>
        <v>=IF(CALLOUSNESS_testing_input.xlsx!A35&lt;&gt;"",CALLOUSNESS_testing_input.xlsx!A35,"")</v>
      </c>
      <c r="AU60" t="str">
        <f t="shared" si="18"/>
        <v>=IF(DECEITFULNESS_testing_input.xlsx!A35&lt;&gt;"",DECEITFULNESS_testing_input.xlsx!A35,"")</v>
      </c>
      <c r="AV60" t="str">
        <f t="shared" si="18"/>
        <v>=IF(DEPRESSIVITY_testing_input.xlsx!A35&lt;&gt;"",DEPRESSIVITY_testing_input.xlsx!A35,"")</v>
      </c>
      <c r="AW60" t="str">
        <f t="shared" si="18"/>
        <v>=IF(DISTRACTIBILITY_testing_input.xlsx!A35&lt;&gt;"",DISTRACTIBILITY_testing_input.xlsx!A35,"")</v>
      </c>
      <c r="AX60" t="str">
        <f t="shared" si="18"/>
        <v>=IF(ECCENTRICITY_testing_input.xlsx!A35&lt;&gt;"",ECCENTRICITY_testing_input.xlsx!A35,"")</v>
      </c>
      <c r="AY60" t="str">
        <f t="shared" si="18"/>
        <v>=IF(EMOTIONAL_LABILITY_testing_input.xlsx!A35&lt;&gt;"",EMOTIONAL_LABILITY_testing_input.xlsx!A35,"")</v>
      </c>
      <c r="AZ60" t="str">
        <f t="shared" si="18"/>
        <v>=IF(GRANDIOSITY_testing_input.xlsx!A35&lt;&gt;"",GRANDIOSITY_testing_input.xlsx!A35,"")</v>
      </c>
      <c r="BA60" t="str">
        <f t="shared" si="18"/>
        <v>=IF(HOSTILITY_testing_input.xlsx!A35&lt;&gt;"",HOSTILITY_testing_input.xlsx!A35,"")</v>
      </c>
      <c r="BB60" t="str">
        <f t="shared" si="18"/>
        <v>=IF(IMPULSIVITY_testing_input.xlsx!A35&lt;&gt;"",IMPULSIVITY_testing_input.xlsx!A35,"")</v>
      </c>
      <c r="BC60" t="str">
        <f t="shared" si="18"/>
        <v>=IF(INTIMACY_AVOIDANCE_testing_input.xlsx!A35&lt;&gt;"",INTIMACY_AVOIDANCE_testing_input.xlsx!A35,"")</v>
      </c>
      <c r="BD60" t="str">
        <f t="shared" si="18"/>
        <v>=IF(IRRESPONSIBILITY_testing_input.xlsx!A35&lt;&gt;"",IRRESPONSIBILITY_testing_input.xlsx!A35,"")</v>
      </c>
      <c r="BE60" t="str">
        <f t="shared" si="18"/>
        <v>=IF(MANIPULATIVENESS_testing_input.xlsx!A35&lt;&gt;"",MANIPULATIVENESS_testing_input.xlsx!A35,"")</v>
      </c>
      <c r="BF60" t="str">
        <f t="shared" si="18"/>
        <v>=IF(PERCEPTUAL_DYSREGULATION_testing_input.xlsx!A35&lt;&gt;"",PERCEPTUAL_DYSREGULATION_testing_input.xlsx!A35,"")</v>
      </c>
      <c r="BG60" t="str">
        <f t="shared" si="18"/>
        <v>=IF(PERSEVERATION_testing_input.xlsx!A35&lt;&gt;"",PERSEVERATION_testing_input.xlsx!A35,"")</v>
      </c>
      <c r="BH60" t="str">
        <f t="shared" si="18"/>
        <v>=IF(RESTRICTED_AFFECTIVITY_testing_input.xlsx!A35&lt;&gt;"",RESTRICTED_AFFECTIVITY_testing_input.xlsx!A35,"")</v>
      </c>
      <c r="BI60" t="str">
        <f t="shared" si="18"/>
        <v>=IF(RIGID_PERFECTIONISM_testing_input.xlsx!A35&lt;&gt;"",RIGID_PERFECTIONISM_testing_input.xlsx!A35,"")</v>
      </c>
      <c r="BJ60" t="str">
        <f t="shared" si="18"/>
        <v>=IF(RISK_TAKING_testing_input.xlsx!A35&lt;&gt;"",RISK_TAKING_testing_input.xlsx!A35,"")</v>
      </c>
      <c r="BK60" t="str">
        <f t="shared" si="18"/>
        <v>=IF(SEPARATION_INSECURITY_testing_input.xlsx!A35&lt;&gt;"",SEPARATION_INSECURITY_testing_input.xlsx!A35,"")</v>
      </c>
      <c r="BL60" t="str">
        <f t="shared" si="18"/>
        <v>=IF(SUBMISSIVENESS_testing_input.xlsx!A35&lt;&gt;"",SUBMISSIVENESS_testing_input.xlsx!A35,"")</v>
      </c>
      <c r="BM60" t="str">
        <f t="shared" si="18"/>
        <v>=IF(SUSPICIOUSNESS_testing_input.xlsx!A35&lt;&gt;"",SUSPICIOUSNESS_testing_input.xlsx!A35,"")</v>
      </c>
      <c r="BN60" t="str">
        <f t="shared" ref="BN60:CL63" si="20">CONCATENATE($A$5,BN$1,$A$6,$A60,$A$7,BN$1,$A$8,$A60,$A$9)</f>
        <v>=IF(UNUSUAL_BELIEFS_testing_input.xlsx!A35&lt;&gt;"",UNUSUAL_BELIEFS_testing_input.xlsx!A35,"")</v>
      </c>
      <c r="BO60" t="str">
        <f t="shared" si="20"/>
        <v>=IF(WITHDRAWAL_testing_input.xlsx!A35&lt;&gt;"",WITHDRAWAL_testing_input.xlsx!A35,"")</v>
      </c>
      <c r="BP60" t="str">
        <f t="shared" si="20"/>
        <v>=IF(ACT_testing_input.xlsx!A35&lt;&gt;"",ACT_testing_input.xlsx!A35,"")</v>
      </c>
      <c r="BQ60" t="str">
        <f t="shared" si="20"/>
        <v>=IF(DSP_testing_input.xlsx!A35&lt;&gt;"",DSP_testing_input.xlsx!A35,"")</v>
      </c>
      <c r="BR60" t="str">
        <f t="shared" si="20"/>
        <v>=IF(PAG_testing_input.xlsx!A35&lt;&gt;"",PAG_testing_input.xlsx!A35,"")</v>
      </c>
      <c r="BS60" t="str">
        <f t="shared" si="20"/>
        <v>=IF(PRO_testing_input.xlsx!A35&lt;&gt;"",PRO_testing_input.xlsx!A35,"")</v>
      </c>
      <c r="BT60" t="str">
        <f t="shared" si="20"/>
        <v>=IF(SPL_testing_input.xlsx!A35&lt;&gt;"",SPL_testing_input.xlsx!A35,"")</v>
      </c>
      <c r="BU60" t="str">
        <f t="shared" si="20"/>
        <v>=IF(WDR_testing_input.xlsx!A35&lt;&gt;"",WDR_testing_input.xlsx!A35,"")</v>
      </c>
      <c r="BV60" t="str">
        <f t="shared" si="20"/>
        <v>=IF(CON_testing_input.xlsx!A35&lt;&gt;"",CON_testing_input.xlsx!A35,"")</v>
      </c>
      <c r="BW60" t="str">
        <f t="shared" si="20"/>
        <v>=IF(DSC_testing_input.xlsx!A35&lt;&gt;"",DSC_testing_input.xlsx!A35,"")</v>
      </c>
      <c r="BX60" t="str">
        <f t="shared" si="20"/>
        <v>=IF(FAN_testing_input.xlsx!A35&lt;&gt;"",FAN_testing_input.xlsx!A35,"")</v>
      </c>
      <c r="BY60" t="str">
        <f t="shared" si="20"/>
        <v>=IF(OMN_testing_input.xlsx!A35&lt;&gt;"",OMN_testing_input.xlsx!A35,"")</v>
      </c>
      <c r="BZ60" t="str">
        <f t="shared" si="20"/>
        <v>=IF(REP_testing_input.xlsx!A35&lt;&gt;"",REP_testing_input.xlsx!A35,"")</v>
      </c>
      <c r="CA60" t="str">
        <f t="shared" si="20"/>
        <v>=IF(SOM_testing_input.xlsx!A35&lt;&gt;"",SOM_testing_input.xlsx!A35,"")</v>
      </c>
      <c r="CB60" t="str">
        <f t="shared" si="20"/>
        <v>=IF(SUB_testing_input.xlsx!A35&lt;&gt;"",SUB_testing_input.xlsx!A35,"")</v>
      </c>
      <c r="CC60" t="str">
        <f t="shared" si="20"/>
        <v>=IF(UND_testing_input.xlsx!A35&lt;&gt;"",UND_testing_input.xlsx!A35,"")</v>
      </c>
      <c r="CD60" t="str">
        <f t="shared" si="20"/>
        <v>=IF(ALT_testing_input.xlsx!A35&lt;&gt;"",ALT_testing_input.xlsx!A35,"")</v>
      </c>
      <c r="CE60" t="str">
        <f t="shared" si="20"/>
        <v>=IF(HUM_testing_input.xlsx!A35&lt;&gt;"",HUM_testing_input.xlsx!A35,"")</v>
      </c>
      <c r="CF60" t="str">
        <f t="shared" si="20"/>
        <v>=IF(IDL_testing_input.xlsx!A35&lt;&gt;"",IDL_testing_input.xlsx!A35,"")</v>
      </c>
      <c r="CG60" t="str">
        <f t="shared" si="20"/>
        <v>=IF(RFM_testing_input.xlsx!A35&lt;&gt;"",RFM_testing_input.xlsx!A35,"")</v>
      </c>
      <c r="CH60" t="str">
        <f t="shared" si="20"/>
        <v>=IF(DN_testing_input.xlsx!A35&lt;&gt;"",DN_testing_input.xlsx!A35,"")</v>
      </c>
      <c r="CI60" t="str">
        <f t="shared" si="20"/>
        <v>=IF(INT_testing_input.xlsx!A35&lt;&gt;"",INT_testing_input.xlsx!A35,"")</v>
      </c>
      <c r="CJ60" t="str">
        <f t="shared" si="20"/>
        <v>=IF(SUP_testing_input.xlsx!A35&lt;&gt;"",SUP_testing_input.xlsx!A35,"")</v>
      </c>
      <c r="CK60" t="str">
        <f t="shared" si="20"/>
        <v>=IF(ANT_testing_input.xlsx!A35&lt;&gt;"",ANT_testing_input.xlsx!A35,"")</v>
      </c>
      <c r="CL60" t="str">
        <f t="shared" si="20"/>
        <v>=IF(ISO_testing_input.xlsx!A35&lt;&gt;"",ISO_testing_input.xlsx!A35,"")</v>
      </c>
    </row>
    <row r="61" spans="1:90">
      <c r="A61">
        <v>36</v>
      </c>
      <c r="B61" t="str">
        <f t="shared" si="19"/>
        <v>=IF(SUICIDE_testing_input.xlsx!A36&lt;&gt;"",SUICIDE_testing_input.xlsx!A36,"")</v>
      </c>
      <c r="C61" t="str">
        <f t="shared" ref="C61:BN64" si="21">CONCATENATE($A$5,C$1,$A$6,$A61,$A$7,C$1,$A$8,$A61,$A$9)</f>
        <v>=IF(IQ_testing_input.xlsx!A36&lt;&gt;"",IQ_testing_input.xlsx!A36,"")</v>
      </c>
      <c r="D61" t="str">
        <f t="shared" si="21"/>
        <v>=IF(AMBIG_testing_input.xlsx!A36&lt;&gt;"",AMBIG_testing_input.xlsx!A36,"")</v>
      </c>
      <c r="E61" t="str">
        <f t="shared" si="21"/>
        <v>=IF(EGODYST_testing_input.xlsx!A36&lt;&gt;"",EGODYST_testing_input.xlsx!A36,"")</v>
      </c>
      <c r="F61" t="str">
        <f t="shared" si="21"/>
        <v>=IF(AUTISM_testing_input.xlsx!A36&lt;&gt;"",AUTISM_testing_input.xlsx!A36,"")</v>
      </c>
      <c r="G61" t="str">
        <f t="shared" si="21"/>
        <v>=IF(IDENTITY_testing_input.xlsx!A36&lt;&gt;"",IDENTITY_testing_input.xlsx!A36,"")</v>
      </c>
      <c r="H61" t="str">
        <f t="shared" si="21"/>
        <v>=IF(SELFDIR_testing_input.xlsx!A36&lt;&gt;"",SELFDIR_testing_input.xlsx!A36,"")</v>
      </c>
      <c r="I61" t="str">
        <f t="shared" si="21"/>
        <v>=IF(EMPATHY_testing_input.xlsx!A36&lt;&gt;"",EMPATHY_testing_input.xlsx!A36,"")</v>
      </c>
      <c r="J61" t="str">
        <f t="shared" si="21"/>
        <v>=IF(INTIMACY_testing_input.xlsx!A36&lt;&gt;"",INTIMACY_testing_input.xlsx!A36,"")</v>
      </c>
      <c r="K61" t="str">
        <f t="shared" si="21"/>
        <v>=IF(ACUTE_testing_input.xlsx!A36&lt;&gt;"",ACUTE_testing_input.xlsx!A36,"")</v>
      </c>
      <c r="L61" t="str">
        <f t="shared" si="21"/>
        <v>=IF(CHRONIC_testing_input.xlsx!A36&lt;&gt;"",CHRONIC_testing_input.xlsx!A36,"")</v>
      </c>
      <c r="M61" t="str">
        <f t="shared" si="21"/>
        <v>=IF(TRAUMA_PAST_testing_input.xlsx!A36&lt;&gt;"",TRAUMA_PAST_testing_input.xlsx!A36,"")</v>
      </c>
      <c r="N61" t="str">
        <f t="shared" si="21"/>
        <v>=IF(TRAUMA_PRESENT_testing_input.xlsx!A36&lt;&gt;"",TRAUMA_PRESENT_testing_input.xlsx!A36,"")</v>
      </c>
      <c r="O61" t="str">
        <f t="shared" si="21"/>
        <v>=IF(HOPE_testing_input.xlsx!A36&lt;&gt;"",HOPE_testing_input.xlsx!A36,"")</v>
      </c>
      <c r="P61" t="str">
        <f t="shared" si="21"/>
        <v>=IF(SELFAFFICACY_testing_input.xlsx!A36&lt;&gt;"",SELFAFFICACY_testing_input.xlsx!A36,"")</v>
      </c>
      <c r="Q61" t="str">
        <f t="shared" si="21"/>
        <v>=IF(SELFESTEEM_testing_input.xlsx!A36&lt;&gt;"",SELFESTEEM_testing_input.xlsx!A36,"")</v>
      </c>
      <c r="R61" t="str">
        <f t="shared" si="21"/>
        <v>=IF(WELLBEING_testing_input.xlsx!A36&lt;&gt;"",WELLBEING_testing_input.xlsx!A36,"")</v>
      </c>
      <c r="S61" t="str">
        <f t="shared" si="21"/>
        <v>=IF(HYPER_testing_input.xlsx!A36&lt;&gt;"",HYPER_testing_input.xlsx!A36,"")</v>
      </c>
      <c r="T61" t="str">
        <f t="shared" si="21"/>
        <v>=IF(AGGR_testing_input.xlsx!A36&lt;&gt;"",AGGR_testing_input.xlsx!A36,"")</v>
      </c>
      <c r="U61" t="str">
        <f t="shared" si="21"/>
        <v>=IF(COND_PR_testing_input.xlsx!A36&lt;&gt;"",COND_PR_testing_input.xlsx!A36,"")</v>
      </c>
      <c r="V61" t="str">
        <f t="shared" si="21"/>
        <v>=IF(ANXIE_testing_input.xlsx!A36&lt;&gt;"",ANXIE_testing_input.xlsx!A36,"")</v>
      </c>
      <c r="W61" t="str">
        <f t="shared" si="21"/>
        <v>=IF(DEPR_testing_input.xlsx!A36&lt;&gt;"",DEPR_testing_input.xlsx!A36,"")</v>
      </c>
      <c r="X61" t="str">
        <f t="shared" si="21"/>
        <v>=IF(SOMAT_testing_input.xlsx!A36&lt;&gt;"",SOMAT_testing_input.xlsx!A36,"")</v>
      </c>
      <c r="Y61" t="str">
        <f t="shared" si="21"/>
        <v>=IF(ATYPI_testing_input.xlsx!A36&lt;&gt;"",ATYPI_testing_input.xlsx!A36,"")</v>
      </c>
      <c r="Z61" t="str">
        <f t="shared" si="21"/>
        <v>=IF(WITHD_testing_input.xlsx!A36&lt;&gt;"",WITHD_testing_input.xlsx!A36,"")</v>
      </c>
      <c r="AA61" t="str">
        <f t="shared" si="21"/>
        <v>=IF(ATTE_PR_testing_input.xlsx!A36&lt;&gt;"",ATTE_PR_testing_input.xlsx!A36,"")</v>
      </c>
      <c r="AB61" t="str">
        <f t="shared" si="21"/>
        <v>=IF(ANG_CONT_testing_input.xlsx!A36&lt;&gt;"",ANG_CONT_testing_input.xlsx!A36,"")</v>
      </c>
      <c r="AC61" t="str">
        <f t="shared" si="21"/>
        <v>=IF(DEV_SOC_DIS_testing_input.xlsx!A36&lt;&gt;"",DEV_SOC_DIS_testing_input.xlsx!A36,"")</v>
      </c>
      <c r="AD61" t="str">
        <f t="shared" si="21"/>
        <v>=IF(BULLY_testing_input.xlsx!A36&lt;&gt;"",BULLY_testing_input.xlsx!A36,"")</v>
      </c>
      <c r="AE61" t="str">
        <f t="shared" si="21"/>
        <v>=IF(EMOT_SELF_C_testing_input.xlsx!A36&lt;&gt;"",EMOT_SELF_C_testing_input.xlsx!A36,"")</v>
      </c>
      <c r="AF61" t="str">
        <f t="shared" si="21"/>
        <v>=IF(EXE_FUN_testing_input.xlsx!A36&lt;&gt;"",EXE_FUN_testing_input.xlsx!A36,"")</v>
      </c>
      <c r="AG61" t="str">
        <f t="shared" si="21"/>
        <v>=IF(MANIA_testing_input.xlsx!A36&lt;&gt;"",MANIA_testing_input.xlsx!A36,"")</v>
      </c>
      <c r="AH61" t="str">
        <f t="shared" si="21"/>
        <v>=IF(NEG_EMOT_testing_input.xlsx!A36&lt;&gt;"",NEG_EMOT_testing_input.xlsx!A36,"")</v>
      </c>
      <c r="AI61" t="str">
        <f t="shared" si="21"/>
        <v>=IF(ADAPT_testing_input.xlsx!A36&lt;&gt;"",ADAPT_testing_input.xlsx!A36,"")</v>
      </c>
      <c r="AJ61" t="str">
        <f t="shared" si="21"/>
        <v>=IF(SOC_SK_testing_input.xlsx!A36&lt;&gt;"",SOC_SK_testing_input.xlsx!A36,"")</v>
      </c>
      <c r="AK61" t="str">
        <f t="shared" si="21"/>
        <v>=IF(LEAD_testing_input.xlsx!A36&lt;&gt;"",LEAD_testing_input.xlsx!A36,"")</v>
      </c>
      <c r="AL61" t="str">
        <f t="shared" si="21"/>
        <v>=IF(ACT_DAIL_testing_input.xlsx!A36&lt;&gt;"",ACT_DAIL_testing_input.xlsx!A36,"")</v>
      </c>
      <c r="AM61" t="str">
        <f t="shared" si="21"/>
        <v>=IF(FUN_COM_testing_input.xlsx!A36&lt;&gt;"",FUN_COM_testing_input.xlsx!A36,"")</v>
      </c>
      <c r="AN61" t="str">
        <f t="shared" si="21"/>
        <v>=IF(RESILI_testing_input.xlsx!A36&lt;&gt;"",RESILI_testing_input.xlsx!A36,"")</v>
      </c>
      <c r="AO61" t="str">
        <f t="shared" si="21"/>
        <v>=IF(SEL_testing_input.xlsx!A36&lt;&gt;"",SEL_testing_input.xlsx!A36,"")</v>
      </c>
      <c r="AP61" t="str">
        <f t="shared" si="21"/>
        <v>=IF(SEV_testing_input.xlsx!A36&lt;&gt;"",SEV_testing_input.xlsx!A36,"")</v>
      </c>
      <c r="AQ61" t="str">
        <f t="shared" si="21"/>
        <v>=IF(ANHEDONIA_testing_input.xlsx!A36&lt;&gt;"",ANHEDONIA_testing_input.xlsx!A36,"")</v>
      </c>
      <c r="AR61" t="str">
        <f t="shared" si="21"/>
        <v>=IF(ANXIOUSNESS_testing_input.xlsx!A36&lt;&gt;"",ANXIOUSNESS_testing_input.xlsx!A36,"")</v>
      </c>
      <c r="AS61" t="str">
        <f t="shared" si="21"/>
        <v>=IF(ATTENTION_SEEKING_testing_input.xlsx!A36&lt;&gt;"",ATTENTION_SEEKING_testing_input.xlsx!A36,"")</v>
      </c>
      <c r="AT61" t="str">
        <f t="shared" si="21"/>
        <v>=IF(CALLOUSNESS_testing_input.xlsx!A36&lt;&gt;"",CALLOUSNESS_testing_input.xlsx!A36,"")</v>
      </c>
      <c r="AU61" t="str">
        <f t="shared" si="21"/>
        <v>=IF(DECEITFULNESS_testing_input.xlsx!A36&lt;&gt;"",DECEITFULNESS_testing_input.xlsx!A36,"")</v>
      </c>
      <c r="AV61" t="str">
        <f t="shared" si="21"/>
        <v>=IF(DEPRESSIVITY_testing_input.xlsx!A36&lt;&gt;"",DEPRESSIVITY_testing_input.xlsx!A36,"")</v>
      </c>
      <c r="AW61" t="str">
        <f t="shared" si="21"/>
        <v>=IF(DISTRACTIBILITY_testing_input.xlsx!A36&lt;&gt;"",DISTRACTIBILITY_testing_input.xlsx!A36,"")</v>
      </c>
      <c r="AX61" t="str">
        <f t="shared" si="21"/>
        <v>=IF(ECCENTRICITY_testing_input.xlsx!A36&lt;&gt;"",ECCENTRICITY_testing_input.xlsx!A36,"")</v>
      </c>
      <c r="AY61" t="str">
        <f t="shared" si="21"/>
        <v>=IF(EMOTIONAL_LABILITY_testing_input.xlsx!A36&lt;&gt;"",EMOTIONAL_LABILITY_testing_input.xlsx!A36,"")</v>
      </c>
      <c r="AZ61" t="str">
        <f t="shared" si="21"/>
        <v>=IF(GRANDIOSITY_testing_input.xlsx!A36&lt;&gt;"",GRANDIOSITY_testing_input.xlsx!A36,"")</v>
      </c>
      <c r="BA61" t="str">
        <f t="shared" si="21"/>
        <v>=IF(HOSTILITY_testing_input.xlsx!A36&lt;&gt;"",HOSTILITY_testing_input.xlsx!A36,"")</v>
      </c>
      <c r="BB61" t="str">
        <f t="shared" si="21"/>
        <v>=IF(IMPULSIVITY_testing_input.xlsx!A36&lt;&gt;"",IMPULSIVITY_testing_input.xlsx!A36,"")</v>
      </c>
      <c r="BC61" t="str">
        <f t="shared" si="21"/>
        <v>=IF(INTIMACY_AVOIDANCE_testing_input.xlsx!A36&lt;&gt;"",INTIMACY_AVOIDANCE_testing_input.xlsx!A36,"")</v>
      </c>
      <c r="BD61" t="str">
        <f t="shared" si="21"/>
        <v>=IF(IRRESPONSIBILITY_testing_input.xlsx!A36&lt;&gt;"",IRRESPONSIBILITY_testing_input.xlsx!A36,"")</v>
      </c>
      <c r="BE61" t="str">
        <f t="shared" si="21"/>
        <v>=IF(MANIPULATIVENESS_testing_input.xlsx!A36&lt;&gt;"",MANIPULATIVENESS_testing_input.xlsx!A36,"")</v>
      </c>
      <c r="BF61" t="str">
        <f t="shared" si="21"/>
        <v>=IF(PERCEPTUAL_DYSREGULATION_testing_input.xlsx!A36&lt;&gt;"",PERCEPTUAL_DYSREGULATION_testing_input.xlsx!A36,"")</v>
      </c>
      <c r="BG61" t="str">
        <f t="shared" si="21"/>
        <v>=IF(PERSEVERATION_testing_input.xlsx!A36&lt;&gt;"",PERSEVERATION_testing_input.xlsx!A36,"")</v>
      </c>
      <c r="BH61" t="str">
        <f t="shared" si="21"/>
        <v>=IF(RESTRICTED_AFFECTIVITY_testing_input.xlsx!A36&lt;&gt;"",RESTRICTED_AFFECTIVITY_testing_input.xlsx!A36,"")</v>
      </c>
      <c r="BI61" t="str">
        <f t="shared" si="21"/>
        <v>=IF(RIGID_PERFECTIONISM_testing_input.xlsx!A36&lt;&gt;"",RIGID_PERFECTIONISM_testing_input.xlsx!A36,"")</v>
      </c>
      <c r="BJ61" t="str">
        <f t="shared" si="21"/>
        <v>=IF(RISK_TAKING_testing_input.xlsx!A36&lt;&gt;"",RISK_TAKING_testing_input.xlsx!A36,"")</v>
      </c>
      <c r="BK61" t="str">
        <f t="shared" si="21"/>
        <v>=IF(SEPARATION_INSECURITY_testing_input.xlsx!A36&lt;&gt;"",SEPARATION_INSECURITY_testing_input.xlsx!A36,"")</v>
      </c>
      <c r="BL61" t="str">
        <f t="shared" si="21"/>
        <v>=IF(SUBMISSIVENESS_testing_input.xlsx!A36&lt;&gt;"",SUBMISSIVENESS_testing_input.xlsx!A36,"")</v>
      </c>
      <c r="BM61" t="str">
        <f t="shared" si="21"/>
        <v>=IF(SUSPICIOUSNESS_testing_input.xlsx!A36&lt;&gt;"",SUSPICIOUSNESS_testing_input.xlsx!A36,"")</v>
      </c>
      <c r="BN61" t="str">
        <f t="shared" si="21"/>
        <v>=IF(UNUSUAL_BELIEFS_testing_input.xlsx!A36&lt;&gt;"",UNUSUAL_BELIEFS_testing_input.xlsx!A36,"")</v>
      </c>
      <c r="BO61" t="str">
        <f t="shared" si="20"/>
        <v>=IF(WITHDRAWAL_testing_input.xlsx!A36&lt;&gt;"",WITHDRAWAL_testing_input.xlsx!A36,"")</v>
      </c>
      <c r="BP61" t="str">
        <f t="shared" si="20"/>
        <v>=IF(ACT_testing_input.xlsx!A36&lt;&gt;"",ACT_testing_input.xlsx!A36,"")</v>
      </c>
      <c r="BQ61" t="str">
        <f t="shared" si="20"/>
        <v>=IF(DSP_testing_input.xlsx!A36&lt;&gt;"",DSP_testing_input.xlsx!A36,"")</v>
      </c>
      <c r="BR61" t="str">
        <f t="shared" si="20"/>
        <v>=IF(PAG_testing_input.xlsx!A36&lt;&gt;"",PAG_testing_input.xlsx!A36,"")</v>
      </c>
      <c r="BS61" t="str">
        <f t="shared" si="20"/>
        <v>=IF(PRO_testing_input.xlsx!A36&lt;&gt;"",PRO_testing_input.xlsx!A36,"")</v>
      </c>
      <c r="BT61" t="str">
        <f t="shared" si="20"/>
        <v>=IF(SPL_testing_input.xlsx!A36&lt;&gt;"",SPL_testing_input.xlsx!A36,"")</v>
      </c>
      <c r="BU61" t="str">
        <f t="shared" si="20"/>
        <v>=IF(WDR_testing_input.xlsx!A36&lt;&gt;"",WDR_testing_input.xlsx!A36,"")</v>
      </c>
      <c r="BV61" t="str">
        <f t="shared" si="20"/>
        <v>=IF(CON_testing_input.xlsx!A36&lt;&gt;"",CON_testing_input.xlsx!A36,"")</v>
      </c>
      <c r="BW61" t="str">
        <f t="shared" si="20"/>
        <v>=IF(DSC_testing_input.xlsx!A36&lt;&gt;"",DSC_testing_input.xlsx!A36,"")</v>
      </c>
      <c r="BX61" t="str">
        <f t="shared" si="20"/>
        <v>=IF(FAN_testing_input.xlsx!A36&lt;&gt;"",FAN_testing_input.xlsx!A36,"")</v>
      </c>
      <c r="BY61" t="str">
        <f t="shared" si="20"/>
        <v>=IF(OMN_testing_input.xlsx!A36&lt;&gt;"",OMN_testing_input.xlsx!A36,"")</v>
      </c>
      <c r="BZ61" t="str">
        <f t="shared" si="20"/>
        <v>=IF(REP_testing_input.xlsx!A36&lt;&gt;"",REP_testing_input.xlsx!A36,"")</v>
      </c>
      <c r="CA61" t="str">
        <f t="shared" si="20"/>
        <v>=IF(SOM_testing_input.xlsx!A36&lt;&gt;"",SOM_testing_input.xlsx!A36,"")</v>
      </c>
      <c r="CB61" t="str">
        <f t="shared" si="20"/>
        <v>=IF(SUB_testing_input.xlsx!A36&lt;&gt;"",SUB_testing_input.xlsx!A36,"")</v>
      </c>
      <c r="CC61" t="str">
        <f t="shared" si="20"/>
        <v>=IF(UND_testing_input.xlsx!A36&lt;&gt;"",UND_testing_input.xlsx!A36,"")</v>
      </c>
      <c r="CD61" t="str">
        <f t="shared" si="20"/>
        <v>=IF(ALT_testing_input.xlsx!A36&lt;&gt;"",ALT_testing_input.xlsx!A36,"")</v>
      </c>
      <c r="CE61" t="str">
        <f t="shared" si="20"/>
        <v>=IF(HUM_testing_input.xlsx!A36&lt;&gt;"",HUM_testing_input.xlsx!A36,"")</v>
      </c>
      <c r="CF61" t="str">
        <f t="shared" si="20"/>
        <v>=IF(IDL_testing_input.xlsx!A36&lt;&gt;"",IDL_testing_input.xlsx!A36,"")</v>
      </c>
      <c r="CG61" t="str">
        <f t="shared" si="20"/>
        <v>=IF(RFM_testing_input.xlsx!A36&lt;&gt;"",RFM_testing_input.xlsx!A36,"")</v>
      </c>
      <c r="CH61" t="str">
        <f t="shared" si="20"/>
        <v>=IF(DN_testing_input.xlsx!A36&lt;&gt;"",DN_testing_input.xlsx!A36,"")</v>
      </c>
      <c r="CI61" t="str">
        <f t="shared" si="20"/>
        <v>=IF(INT_testing_input.xlsx!A36&lt;&gt;"",INT_testing_input.xlsx!A36,"")</v>
      </c>
      <c r="CJ61" t="str">
        <f t="shared" si="20"/>
        <v>=IF(SUP_testing_input.xlsx!A36&lt;&gt;"",SUP_testing_input.xlsx!A36,"")</v>
      </c>
      <c r="CK61" t="str">
        <f t="shared" si="20"/>
        <v>=IF(ANT_testing_input.xlsx!A36&lt;&gt;"",ANT_testing_input.xlsx!A36,"")</v>
      </c>
      <c r="CL61" t="str">
        <f t="shared" si="20"/>
        <v>=IF(ISO_testing_input.xlsx!A36&lt;&gt;"",ISO_testing_input.xlsx!A36,"")</v>
      </c>
    </row>
    <row r="62" spans="1:90">
      <c r="A62">
        <v>37</v>
      </c>
      <c r="B62" t="str">
        <f t="shared" si="19"/>
        <v>=IF(SUICIDE_testing_input.xlsx!A37&lt;&gt;"",SUICIDE_testing_input.xlsx!A37,"")</v>
      </c>
      <c r="C62" t="str">
        <f t="shared" si="21"/>
        <v>=IF(IQ_testing_input.xlsx!A37&lt;&gt;"",IQ_testing_input.xlsx!A37,"")</v>
      </c>
      <c r="D62" t="str">
        <f t="shared" si="21"/>
        <v>=IF(AMBIG_testing_input.xlsx!A37&lt;&gt;"",AMBIG_testing_input.xlsx!A37,"")</v>
      </c>
      <c r="E62" t="str">
        <f t="shared" si="21"/>
        <v>=IF(EGODYST_testing_input.xlsx!A37&lt;&gt;"",EGODYST_testing_input.xlsx!A37,"")</v>
      </c>
      <c r="F62" t="str">
        <f t="shared" si="21"/>
        <v>=IF(AUTISM_testing_input.xlsx!A37&lt;&gt;"",AUTISM_testing_input.xlsx!A37,"")</v>
      </c>
      <c r="G62" t="str">
        <f t="shared" si="21"/>
        <v>=IF(IDENTITY_testing_input.xlsx!A37&lt;&gt;"",IDENTITY_testing_input.xlsx!A37,"")</v>
      </c>
      <c r="H62" t="str">
        <f t="shared" si="21"/>
        <v>=IF(SELFDIR_testing_input.xlsx!A37&lt;&gt;"",SELFDIR_testing_input.xlsx!A37,"")</v>
      </c>
      <c r="I62" t="str">
        <f t="shared" si="21"/>
        <v>=IF(EMPATHY_testing_input.xlsx!A37&lt;&gt;"",EMPATHY_testing_input.xlsx!A37,"")</v>
      </c>
      <c r="J62" t="str">
        <f t="shared" si="21"/>
        <v>=IF(INTIMACY_testing_input.xlsx!A37&lt;&gt;"",INTIMACY_testing_input.xlsx!A37,"")</v>
      </c>
      <c r="K62" t="str">
        <f t="shared" si="21"/>
        <v>=IF(ACUTE_testing_input.xlsx!A37&lt;&gt;"",ACUTE_testing_input.xlsx!A37,"")</v>
      </c>
      <c r="L62" t="str">
        <f t="shared" si="21"/>
        <v>=IF(CHRONIC_testing_input.xlsx!A37&lt;&gt;"",CHRONIC_testing_input.xlsx!A37,"")</v>
      </c>
      <c r="M62" t="str">
        <f t="shared" si="21"/>
        <v>=IF(TRAUMA_PAST_testing_input.xlsx!A37&lt;&gt;"",TRAUMA_PAST_testing_input.xlsx!A37,"")</v>
      </c>
      <c r="N62" t="str">
        <f t="shared" si="21"/>
        <v>=IF(TRAUMA_PRESENT_testing_input.xlsx!A37&lt;&gt;"",TRAUMA_PRESENT_testing_input.xlsx!A37,"")</v>
      </c>
      <c r="O62" t="str">
        <f t="shared" si="21"/>
        <v>=IF(HOPE_testing_input.xlsx!A37&lt;&gt;"",HOPE_testing_input.xlsx!A37,"")</v>
      </c>
      <c r="P62" t="str">
        <f t="shared" si="21"/>
        <v>=IF(SELFAFFICACY_testing_input.xlsx!A37&lt;&gt;"",SELFAFFICACY_testing_input.xlsx!A37,"")</v>
      </c>
      <c r="Q62" t="str">
        <f t="shared" si="21"/>
        <v>=IF(SELFESTEEM_testing_input.xlsx!A37&lt;&gt;"",SELFESTEEM_testing_input.xlsx!A37,"")</v>
      </c>
      <c r="R62" t="str">
        <f t="shared" si="21"/>
        <v>=IF(WELLBEING_testing_input.xlsx!A37&lt;&gt;"",WELLBEING_testing_input.xlsx!A37,"")</v>
      </c>
      <c r="S62" t="str">
        <f t="shared" si="21"/>
        <v>=IF(HYPER_testing_input.xlsx!A37&lt;&gt;"",HYPER_testing_input.xlsx!A37,"")</v>
      </c>
      <c r="T62" t="str">
        <f t="shared" si="21"/>
        <v>=IF(AGGR_testing_input.xlsx!A37&lt;&gt;"",AGGR_testing_input.xlsx!A37,"")</v>
      </c>
      <c r="U62" t="str">
        <f t="shared" si="21"/>
        <v>=IF(COND_PR_testing_input.xlsx!A37&lt;&gt;"",COND_PR_testing_input.xlsx!A37,"")</v>
      </c>
      <c r="V62" t="str">
        <f t="shared" si="21"/>
        <v>=IF(ANXIE_testing_input.xlsx!A37&lt;&gt;"",ANXIE_testing_input.xlsx!A37,"")</v>
      </c>
      <c r="W62" t="str">
        <f t="shared" si="21"/>
        <v>=IF(DEPR_testing_input.xlsx!A37&lt;&gt;"",DEPR_testing_input.xlsx!A37,"")</v>
      </c>
      <c r="X62" t="str">
        <f t="shared" si="21"/>
        <v>=IF(SOMAT_testing_input.xlsx!A37&lt;&gt;"",SOMAT_testing_input.xlsx!A37,"")</v>
      </c>
      <c r="Y62" t="str">
        <f t="shared" si="21"/>
        <v>=IF(ATYPI_testing_input.xlsx!A37&lt;&gt;"",ATYPI_testing_input.xlsx!A37,"")</v>
      </c>
      <c r="Z62" t="str">
        <f t="shared" si="21"/>
        <v>=IF(WITHD_testing_input.xlsx!A37&lt;&gt;"",WITHD_testing_input.xlsx!A37,"")</v>
      </c>
      <c r="AA62" t="str">
        <f t="shared" si="21"/>
        <v>=IF(ATTE_PR_testing_input.xlsx!A37&lt;&gt;"",ATTE_PR_testing_input.xlsx!A37,"")</v>
      </c>
      <c r="AB62" t="str">
        <f t="shared" si="21"/>
        <v>=IF(ANG_CONT_testing_input.xlsx!A37&lt;&gt;"",ANG_CONT_testing_input.xlsx!A37,"")</v>
      </c>
      <c r="AC62" t="str">
        <f t="shared" si="21"/>
        <v>=IF(DEV_SOC_DIS_testing_input.xlsx!A37&lt;&gt;"",DEV_SOC_DIS_testing_input.xlsx!A37,"")</v>
      </c>
      <c r="AD62" t="str">
        <f t="shared" si="21"/>
        <v>=IF(BULLY_testing_input.xlsx!A37&lt;&gt;"",BULLY_testing_input.xlsx!A37,"")</v>
      </c>
      <c r="AE62" t="str">
        <f t="shared" si="21"/>
        <v>=IF(EMOT_SELF_C_testing_input.xlsx!A37&lt;&gt;"",EMOT_SELF_C_testing_input.xlsx!A37,"")</v>
      </c>
      <c r="AF62" t="str">
        <f t="shared" si="21"/>
        <v>=IF(EXE_FUN_testing_input.xlsx!A37&lt;&gt;"",EXE_FUN_testing_input.xlsx!A37,"")</v>
      </c>
      <c r="AG62" t="str">
        <f t="shared" si="21"/>
        <v>=IF(MANIA_testing_input.xlsx!A37&lt;&gt;"",MANIA_testing_input.xlsx!A37,"")</v>
      </c>
      <c r="AH62" t="str">
        <f t="shared" si="21"/>
        <v>=IF(NEG_EMOT_testing_input.xlsx!A37&lt;&gt;"",NEG_EMOT_testing_input.xlsx!A37,"")</v>
      </c>
      <c r="AI62" t="str">
        <f t="shared" si="21"/>
        <v>=IF(ADAPT_testing_input.xlsx!A37&lt;&gt;"",ADAPT_testing_input.xlsx!A37,"")</v>
      </c>
      <c r="AJ62" t="str">
        <f t="shared" si="21"/>
        <v>=IF(SOC_SK_testing_input.xlsx!A37&lt;&gt;"",SOC_SK_testing_input.xlsx!A37,"")</v>
      </c>
      <c r="AK62" t="str">
        <f t="shared" si="21"/>
        <v>=IF(LEAD_testing_input.xlsx!A37&lt;&gt;"",LEAD_testing_input.xlsx!A37,"")</v>
      </c>
      <c r="AL62" t="str">
        <f t="shared" si="21"/>
        <v>=IF(ACT_DAIL_testing_input.xlsx!A37&lt;&gt;"",ACT_DAIL_testing_input.xlsx!A37,"")</v>
      </c>
      <c r="AM62" t="str">
        <f t="shared" si="21"/>
        <v>=IF(FUN_COM_testing_input.xlsx!A37&lt;&gt;"",FUN_COM_testing_input.xlsx!A37,"")</v>
      </c>
      <c r="AN62" t="str">
        <f t="shared" si="21"/>
        <v>=IF(RESILI_testing_input.xlsx!A37&lt;&gt;"",RESILI_testing_input.xlsx!A37,"")</v>
      </c>
      <c r="AO62" t="str">
        <f t="shared" si="21"/>
        <v>=IF(SEL_testing_input.xlsx!A37&lt;&gt;"",SEL_testing_input.xlsx!A37,"")</v>
      </c>
      <c r="AP62" t="str">
        <f t="shared" si="21"/>
        <v>=IF(SEV_testing_input.xlsx!A37&lt;&gt;"",SEV_testing_input.xlsx!A37,"")</v>
      </c>
      <c r="AQ62" t="str">
        <f t="shared" si="21"/>
        <v>=IF(ANHEDONIA_testing_input.xlsx!A37&lt;&gt;"",ANHEDONIA_testing_input.xlsx!A37,"")</v>
      </c>
      <c r="AR62" t="str">
        <f t="shared" si="21"/>
        <v>=IF(ANXIOUSNESS_testing_input.xlsx!A37&lt;&gt;"",ANXIOUSNESS_testing_input.xlsx!A37,"")</v>
      </c>
      <c r="AS62" t="str">
        <f t="shared" si="21"/>
        <v>=IF(ATTENTION_SEEKING_testing_input.xlsx!A37&lt;&gt;"",ATTENTION_SEEKING_testing_input.xlsx!A37,"")</v>
      </c>
      <c r="AT62" t="str">
        <f t="shared" si="21"/>
        <v>=IF(CALLOUSNESS_testing_input.xlsx!A37&lt;&gt;"",CALLOUSNESS_testing_input.xlsx!A37,"")</v>
      </c>
      <c r="AU62" t="str">
        <f t="shared" si="21"/>
        <v>=IF(DECEITFULNESS_testing_input.xlsx!A37&lt;&gt;"",DECEITFULNESS_testing_input.xlsx!A37,"")</v>
      </c>
      <c r="AV62" t="str">
        <f t="shared" si="21"/>
        <v>=IF(DEPRESSIVITY_testing_input.xlsx!A37&lt;&gt;"",DEPRESSIVITY_testing_input.xlsx!A37,"")</v>
      </c>
      <c r="AW62" t="str">
        <f t="shared" si="21"/>
        <v>=IF(DISTRACTIBILITY_testing_input.xlsx!A37&lt;&gt;"",DISTRACTIBILITY_testing_input.xlsx!A37,"")</v>
      </c>
      <c r="AX62" t="str">
        <f t="shared" si="21"/>
        <v>=IF(ECCENTRICITY_testing_input.xlsx!A37&lt;&gt;"",ECCENTRICITY_testing_input.xlsx!A37,"")</v>
      </c>
      <c r="AY62" t="str">
        <f t="shared" si="21"/>
        <v>=IF(EMOTIONAL_LABILITY_testing_input.xlsx!A37&lt;&gt;"",EMOTIONAL_LABILITY_testing_input.xlsx!A37,"")</v>
      </c>
      <c r="AZ62" t="str">
        <f t="shared" si="21"/>
        <v>=IF(GRANDIOSITY_testing_input.xlsx!A37&lt;&gt;"",GRANDIOSITY_testing_input.xlsx!A37,"")</v>
      </c>
      <c r="BA62" t="str">
        <f t="shared" si="21"/>
        <v>=IF(HOSTILITY_testing_input.xlsx!A37&lt;&gt;"",HOSTILITY_testing_input.xlsx!A37,"")</v>
      </c>
      <c r="BB62" t="str">
        <f t="shared" si="21"/>
        <v>=IF(IMPULSIVITY_testing_input.xlsx!A37&lt;&gt;"",IMPULSIVITY_testing_input.xlsx!A37,"")</v>
      </c>
      <c r="BC62" t="str">
        <f t="shared" si="21"/>
        <v>=IF(INTIMACY_AVOIDANCE_testing_input.xlsx!A37&lt;&gt;"",INTIMACY_AVOIDANCE_testing_input.xlsx!A37,"")</v>
      </c>
      <c r="BD62" t="str">
        <f t="shared" si="21"/>
        <v>=IF(IRRESPONSIBILITY_testing_input.xlsx!A37&lt;&gt;"",IRRESPONSIBILITY_testing_input.xlsx!A37,"")</v>
      </c>
      <c r="BE62" t="str">
        <f t="shared" si="21"/>
        <v>=IF(MANIPULATIVENESS_testing_input.xlsx!A37&lt;&gt;"",MANIPULATIVENESS_testing_input.xlsx!A37,"")</v>
      </c>
      <c r="BF62" t="str">
        <f t="shared" si="21"/>
        <v>=IF(PERCEPTUAL_DYSREGULATION_testing_input.xlsx!A37&lt;&gt;"",PERCEPTUAL_DYSREGULATION_testing_input.xlsx!A37,"")</v>
      </c>
      <c r="BG62" t="str">
        <f t="shared" si="21"/>
        <v>=IF(PERSEVERATION_testing_input.xlsx!A37&lt;&gt;"",PERSEVERATION_testing_input.xlsx!A37,"")</v>
      </c>
      <c r="BH62" t="str">
        <f t="shared" si="21"/>
        <v>=IF(RESTRICTED_AFFECTIVITY_testing_input.xlsx!A37&lt;&gt;"",RESTRICTED_AFFECTIVITY_testing_input.xlsx!A37,"")</v>
      </c>
      <c r="BI62" t="str">
        <f t="shared" si="21"/>
        <v>=IF(RIGID_PERFECTIONISM_testing_input.xlsx!A37&lt;&gt;"",RIGID_PERFECTIONISM_testing_input.xlsx!A37,"")</v>
      </c>
      <c r="BJ62" t="str">
        <f t="shared" si="21"/>
        <v>=IF(RISK_TAKING_testing_input.xlsx!A37&lt;&gt;"",RISK_TAKING_testing_input.xlsx!A37,"")</v>
      </c>
      <c r="BK62" t="str">
        <f t="shared" si="21"/>
        <v>=IF(SEPARATION_INSECURITY_testing_input.xlsx!A37&lt;&gt;"",SEPARATION_INSECURITY_testing_input.xlsx!A37,"")</v>
      </c>
      <c r="BL62" t="str">
        <f t="shared" si="21"/>
        <v>=IF(SUBMISSIVENESS_testing_input.xlsx!A37&lt;&gt;"",SUBMISSIVENESS_testing_input.xlsx!A37,"")</v>
      </c>
      <c r="BM62" t="str">
        <f t="shared" si="21"/>
        <v>=IF(SUSPICIOUSNESS_testing_input.xlsx!A37&lt;&gt;"",SUSPICIOUSNESS_testing_input.xlsx!A37,"")</v>
      </c>
      <c r="BN62" t="str">
        <f t="shared" si="21"/>
        <v>=IF(UNUSUAL_BELIEFS_testing_input.xlsx!A37&lt;&gt;"",UNUSUAL_BELIEFS_testing_input.xlsx!A37,"")</v>
      </c>
      <c r="BO62" t="str">
        <f t="shared" si="20"/>
        <v>=IF(WITHDRAWAL_testing_input.xlsx!A37&lt;&gt;"",WITHDRAWAL_testing_input.xlsx!A37,"")</v>
      </c>
      <c r="BP62" t="str">
        <f t="shared" si="20"/>
        <v>=IF(ACT_testing_input.xlsx!A37&lt;&gt;"",ACT_testing_input.xlsx!A37,"")</v>
      </c>
      <c r="BQ62" t="str">
        <f t="shared" si="20"/>
        <v>=IF(DSP_testing_input.xlsx!A37&lt;&gt;"",DSP_testing_input.xlsx!A37,"")</v>
      </c>
      <c r="BR62" t="str">
        <f t="shared" si="20"/>
        <v>=IF(PAG_testing_input.xlsx!A37&lt;&gt;"",PAG_testing_input.xlsx!A37,"")</v>
      </c>
      <c r="BS62" t="str">
        <f t="shared" si="20"/>
        <v>=IF(PRO_testing_input.xlsx!A37&lt;&gt;"",PRO_testing_input.xlsx!A37,"")</v>
      </c>
      <c r="BT62" t="str">
        <f t="shared" si="20"/>
        <v>=IF(SPL_testing_input.xlsx!A37&lt;&gt;"",SPL_testing_input.xlsx!A37,"")</v>
      </c>
      <c r="BU62" t="str">
        <f t="shared" si="20"/>
        <v>=IF(WDR_testing_input.xlsx!A37&lt;&gt;"",WDR_testing_input.xlsx!A37,"")</v>
      </c>
      <c r="BV62" t="str">
        <f t="shared" si="20"/>
        <v>=IF(CON_testing_input.xlsx!A37&lt;&gt;"",CON_testing_input.xlsx!A37,"")</v>
      </c>
      <c r="BW62" t="str">
        <f t="shared" si="20"/>
        <v>=IF(DSC_testing_input.xlsx!A37&lt;&gt;"",DSC_testing_input.xlsx!A37,"")</v>
      </c>
      <c r="BX62" t="str">
        <f t="shared" si="20"/>
        <v>=IF(FAN_testing_input.xlsx!A37&lt;&gt;"",FAN_testing_input.xlsx!A37,"")</v>
      </c>
      <c r="BY62" t="str">
        <f t="shared" si="20"/>
        <v>=IF(OMN_testing_input.xlsx!A37&lt;&gt;"",OMN_testing_input.xlsx!A37,"")</v>
      </c>
      <c r="BZ62" t="str">
        <f t="shared" si="20"/>
        <v>=IF(REP_testing_input.xlsx!A37&lt;&gt;"",REP_testing_input.xlsx!A37,"")</v>
      </c>
      <c r="CA62" t="str">
        <f t="shared" si="20"/>
        <v>=IF(SOM_testing_input.xlsx!A37&lt;&gt;"",SOM_testing_input.xlsx!A37,"")</v>
      </c>
      <c r="CB62" t="str">
        <f t="shared" si="20"/>
        <v>=IF(SUB_testing_input.xlsx!A37&lt;&gt;"",SUB_testing_input.xlsx!A37,"")</v>
      </c>
      <c r="CC62" t="str">
        <f t="shared" si="20"/>
        <v>=IF(UND_testing_input.xlsx!A37&lt;&gt;"",UND_testing_input.xlsx!A37,"")</v>
      </c>
      <c r="CD62" t="str">
        <f t="shared" si="20"/>
        <v>=IF(ALT_testing_input.xlsx!A37&lt;&gt;"",ALT_testing_input.xlsx!A37,"")</v>
      </c>
      <c r="CE62" t="str">
        <f t="shared" si="20"/>
        <v>=IF(HUM_testing_input.xlsx!A37&lt;&gt;"",HUM_testing_input.xlsx!A37,"")</v>
      </c>
      <c r="CF62" t="str">
        <f t="shared" si="20"/>
        <v>=IF(IDL_testing_input.xlsx!A37&lt;&gt;"",IDL_testing_input.xlsx!A37,"")</v>
      </c>
      <c r="CG62" t="str">
        <f t="shared" si="20"/>
        <v>=IF(RFM_testing_input.xlsx!A37&lt;&gt;"",RFM_testing_input.xlsx!A37,"")</v>
      </c>
      <c r="CH62" t="str">
        <f t="shared" si="20"/>
        <v>=IF(DN_testing_input.xlsx!A37&lt;&gt;"",DN_testing_input.xlsx!A37,"")</v>
      </c>
      <c r="CI62" t="str">
        <f t="shared" si="20"/>
        <v>=IF(INT_testing_input.xlsx!A37&lt;&gt;"",INT_testing_input.xlsx!A37,"")</v>
      </c>
      <c r="CJ62" t="str">
        <f t="shared" si="20"/>
        <v>=IF(SUP_testing_input.xlsx!A37&lt;&gt;"",SUP_testing_input.xlsx!A37,"")</v>
      </c>
      <c r="CK62" t="str">
        <f t="shared" si="20"/>
        <v>=IF(ANT_testing_input.xlsx!A37&lt;&gt;"",ANT_testing_input.xlsx!A37,"")</v>
      </c>
      <c r="CL62" t="str">
        <f t="shared" si="20"/>
        <v>=IF(ISO_testing_input.xlsx!A37&lt;&gt;"",ISO_testing_input.xlsx!A37,"")</v>
      </c>
    </row>
    <row r="63" spans="1:90">
      <c r="A63">
        <v>38</v>
      </c>
      <c r="B63" t="str">
        <f t="shared" si="19"/>
        <v>=IF(SUICIDE_testing_input.xlsx!A38&lt;&gt;"",SUICIDE_testing_input.xlsx!A38,"")</v>
      </c>
      <c r="C63" t="str">
        <f t="shared" si="21"/>
        <v>=IF(IQ_testing_input.xlsx!A38&lt;&gt;"",IQ_testing_input.xlsx!A38,"")</v>
      </c>
      <c r="D63" t="str">
        <f t="shared" si="21"/>
        <v>=IF(AMBIG_testing_input.xlsx!A38&lt;&gt;"",AMBIG_testing_input.xlsx!A38,"")</v>
      </c>
      <c r="E63" t="str">
        <f t="shared" si="21"/>
        <v>=IF(EGODYST_testing_input.xlsx!A38&lt;&gt;"",EGODYST_testing_input.xlsx!A38,"")</v>
      </c>
      <c r="F63" t="str">
        <f t="shared" si="21"/>
        <v>=IF(AUTISM_testing_input.xlsx!A38&lt;&gt;"",AUTISM_testing_input.xlsx!A38,"")</v>
      </c>
      <c r="G63" t="str">
        <f t="shared" si="21"/>
        <v>=IF(IDENTITY_testing_input.xlsx!A38&lt;&gt;"",IDENTITY_testing_input.xlsx!A38,"")</v>
      </c>
      <c r="H63" t="str">
        <f t="shared" si="21"/>
        <v>=IF(SELFDIR_testing_input.xlsx!A38&lt;&gt;"",SELFDIR_testing_input.xlsx!A38,"")</v>
      </c>
      <c r="I63" t="str">
        <f t="shared" si="21"/>
        <v>=IF(EMPATHY_testing_input.xlsx!A38&lt;&gt;"",EMPATHY_testing_input.xlsx!A38,"")</v>
      </c>
      <c r="J63" t="str">
        <f t="shared" si="21"/>
        <v>=IF(INTIMACY_testing_input.xlsx!A38&lt;&gt;"",INTIMACY_testing_input.xlsx!A38,"")</v>
      </c>
      <c r="K63" t="str">
        <f t="shared" si="21"/>
        <v>=IF(ACUTE_testing_input.xlsx!A38&lt;&gt;"",ACUTE_testing_input.xlsx!A38,"")</v>
      </c>
      <c r="L63" t="str">
        <f t="shared" si="21"/>
        <v>=IF(CHRONIC_testing_input.xlsx!A38&lt;&gt;"",CHRONIC_testing_input.xlsx!A38,"")</v>
      </c>
      <c r="M63" t="str">
        <f t="shared" si="21"/>
        <v>=IF(TRAUMA_PAST_testing_input.xlsx!A38&lt;&gt;"",TRAUMA_PAST_testing_input.xlsx!A38,"")</v>
      </c>
      <c r="N63" t="str">
        <f t="shared" si="21"/>
        <v>=IF(TRAUMA_PRESENT_testing_input.xlsx!A38&lt;&gt;"",TRAUMA_PRESENT_testing_input.xlsx!A38,"")</v>
      </c>
      <c r="O63" t="str">
        <f t="shared" si="21"/>
        <v>=IF(HOPE_testing_input.xlsx!A38&lt;&gt;"",HOPE_testing_input.xlsx!A38,"")</v>
      </c>
      <c r="P63" t="str">
        <f t="shared" si="21"/>
        <v>=IF(SELFAFFICACY_testing_input.xlsx!A38&lt;&gt;"",SELFAFFICACY_testing_input.xlsx!A38,"")</v>
      </c>
      <c r="Q63" t="str">
        <f t="shared" si="21"/>
        <v>=IF(SELFESTEEM_testing_input.xlsx!A38&lt;&gt;"",SELFESTEEM_testing_input.xlsx!A38,"")</v>
      </c>
      <c r="R63" t="str">
        <f t="shared" si="21"/>
        <v>=IF(WELLBEING_testing_input.xlsx!A38&lt;&gt;"",WELLBEING_testing_input.xlsx!A38,"")</v>
      </c>
      <c r="S63" t="str">
        <f t="shared" si="21"/>
        <v>=IF(HYPER_testing_input.xlsx!A38&lt;&gt;"",HYPER_testing_input.xlsx!A38,"")</v>
      </c>
      <c r="T63" t="str">
        <f t="shared" si="21"/>
        <v>=IF(AGGR_testing_input.xlsx!A38&lt;&gt;"",AGGR_testing_input.xlsx!A38,"")</v>
      </c>
      <c r="U63" t="str">
        <f t="shared" si="21"/>
        <v>=IF(COND_PR_testing_input.xlsx!A38&lt;&gt;"",COND_PR_testing_input.xlsx!A38,"")</v>
      </c>
      <c r="V63" t="str">
        <f t="shared" si="21"/>
        <v>=IF(ANXIE_testing_input.xlsx!A38&lt;&gt;"",ANXIE_testing_input.xlsx!A38,"")</v>
      </c>
      <c r="W63" t="str">
        <f t="shared" si="21"/>
        <v>=IF(DEPR_testing_input.xlsx!A38&lt;&gt;"",DEPR_testing_input.xlsx!A38,"")</v>
      </c>
      <c r="X63" t="str">
        <f t="shared" si="21"/>
        <v>=IF(SOMAT_testing_input.xlsx!A38&lt;&gt;"",SOMAT_testing_input.xlsx!A38,"")</v>
      </c>
      <c r="Y63" t="str">
        <f t="shared" si="21"/>
        <v>=IF(ATYPI_testing_input.xlsx!A38&lt;&gt;"",ATYPI_testing_input.xlsx!A38,"")</v>
      </c>
      <c r="Z63" t="str">
        <f t="shared" si="21"/>
        <v>=IF(WITHD_testing_input.xlsx!A38&lt;&gt;"",WITHD_testing_input.xlsx!A38,"")</v>
      </c>
      <c r="AA63" t="str">
        <f t="shared" si="21"/>
        <v>=IF(ATTE_PR_testing_input.xlsx!A38&lt;&gt;"",ATTE_PR_testing_input.xlsx!A38,"")</v>
      </c>
      <c r="AB63" t="str">
        <f t="shared" si="21"/>
        <v>=IF(ANG_CONT_testing_input.xlsx!A38&lt;&gt;"",ANG_CONT_testing_input.xlsx!A38,"")</v>
      </c>
      <c r="AC63" t="str">
        <f t="shared" si="21"/>
        <v>=IF(DEV_SOC_DIS_testing_input.xlsx!A38&lt;&gt;"",DEV_SOC_DIS_testing_input.xlsx!A38,"")</v>
      </c>
      <c r="AD63" t="str">
        <f t="shared" si="21"/>
        <v>=IF(BULLY_testing_input.xlsx!A38&lt;&gt;"",BULLY_testing_input.xlsx!A38,"")</v>
      </c>
      <c r="AE63" t="str">
        <f t="shared" si="21"/>
        <v>=IF(EMOT_SELF_C_testing_input.xlsx!A38&lt;&gt;"",EMOT_SELF_C_testing_input.xlsx!A38,"")</v>
      </c>
      <c r="AF63" t="str">
        <f t="shared" si="21"/>
        <v>=IF(EXE_FUN_testing_input.xlsx!A38&lt;&gt;"",EXE_FUN_testing_input.xlsx!A38,"")</v>
      </c>
      <c r="AG63" t="str">
        <f t="shared" si="21"/>
        <v>=IF(MANIA_testing_input.xlsx!A38&lt;&gt;"",MANIA_testing_input.xlsx!A38,"")</v>
      </c>
      <c r="AH63" t="str">
        <f t="shared" si="21"/>
        <v>=IF(NEG_EMOT_testing_input.xlsx!A38&lt;&gt;"",NEG_EMOT_testing_input.xlsx!A38,"")</v>
      </c>
      <c r="AI63" t="str">
        <f t="shared" si="21"/>
        <v>=IF(ADAPT_testing_input.xlsx!A38&lt;&gt;"",ADAPT_testing_input.xlsx!A38,"")</v>
      </c>
      <c r="AJ63" t="str">
        <f t="shared" si="21"/>
        <v>=IF(SOC_SK_testing_input.xlsx!A38&lt;&gt;"",SOC_SK_testing_input.xlsx!A38,"")</v>
      </c>
      <c r="AK63" t="str">
        <f t="shared" si="21"/>
        <v>=IF(LEAD_testing_input.xlsx!A38&lt;&gt;"",LEAD_testing_input.xlsx!A38,"")</v>
      </c>
      <c r="AL63" t="str">
        <f t="shared" si="21"/>
        <v>=IF(ACT_DAIL_testing_input.xlsx!A38&lt;&gt;"",ACT_DAIL_testing_input.xlsx!A38,"")</v>
      </c>
      <c r="AM63" t="str">
        <f t="shared" si="21"/>
        <v>=IF(FUN_COM_testing_input.xlsx!A38&lt;&gt;"",FUN_COM_testing_input.xlsx!A38,"")</v>
      </c>
      <c r="AN63" t="str">
        <f t="shared" si="21"/>
        <v>=IF(RESILI_testing_input.xlsx!A38&lt;&gt;"",RESILI_testing_input.xlsx!A38,"")</v>
      </c>
      <c r="AO63" t="str">
        <f t="shared" si="21"/>
        <v>=IF(SEL_testing_input.xlsx!A38&lt;&gt;"",SEL_testing_input.xlsx!A38,"")</v>
      </c>
      <c r="AP63" t="str">
        <f t="shared" si="21"/>
        <v>=IF(SEV_testing_input.xlsx!A38&lt;&gt;"",SEV_testing_input.xlsx!A38,"")</v>
      </c>
      <c r="AQ63" t="str">
        <f t="shared" si="21"/>
        <v>=IF(ANHEDONIA_testing_input.xlsx!A38&lt;&gt;"",ANHEDONIA_testing_input.xlsx!A38,"")</v>
      </c>
      <c r="AR63" t="str">
        <f t="shared" si="21"/>
        <v>=IF(ANXIOUSNESS_testing_input.xlsx!A38&lt;&gt;"",ANXIOUSNESS_testing_input.xlsx!A38,"")</v>
      </c>
      <c r="AS63" t="str">
        <f t="shared" si="21"/>
        <v>=IF(ATTENTION_SEEKING_testing_input.xlsx!A38&lt;&gt;"",ATTENTION_SEEKING_testing_input.xlsx!A38,"")</v>
      </c>
      <c r="AT63" t="str">
        <f t="shared" si="21"/>
        <v>=IF(CALLOUSNESS_testing_input.xlsx!A38&lt;&gt;"",CALLOUSNESS_testing_input.xlsx!A38,"")</v>
      </c>
      <c r="AU63" t="str">
        <f t="shared" si="21"/>
        <v>=IF(DECEITFULNESS_testing_input.xlsx!A38&lt;&gt;"",DECEITFULNESS_testing_input.xlsx!A38,"")</v>
      </c>
      <c r="AV63" t="str">
        <f t="shared" si="21"/>
        <v>=IF(DEPRESSIVITY_testing_input.xlsx!A38&lt;&gt;"",DEPRESSIVITY_testing_input.xlsx!A38,"")</v>
      </c>
      <c r="AW63" t="str">
        <f t="shared" si="21"/>
        <v>=IF(DISTRACTIBILITY_testing_input.xlsx!A38&lt;&gt;"",DISTRACTIBILITY_testing_input.xlsx!A38,"")</v>
      </c>
      <c r="AX63" t="str">
        <f t="shared" si="21"/>
        <v>=IF(ECCENTRICITY_testing_input.xlsx!A38&lt;&gt;"",ECCENTRICITY_testing_input.xlsx!A38,"")</v>
      </c>
      <c r="AY63" t="str">
        <f t="shared" si="21"/>
        <v>=IF(EMOTIONAL_LABILITY_testing_input.xlsx!A38&lt;&gt;"",EMOTIONAL_LABILITY_testing_input.xlsx!A38,"")</v>
      </c>
      <c r="AZ63" t="str">
        <f t="shared" si="21"/>
        <v>=IF(GRANDIOSITY_testing_input.xlsx!A38&lt;&gt;"",GRANDIOSITY_testing_input.xlsx!A38,"")</v>
      </c>
      <c r="BA63" t="str">
        <f t="shared" si="21"/>
        <v>=IF(HOSTILITY_testing_input.xlsx!A38&lt;&gt;"",HOSTILITY_testing_input.xlsx!A38,"")</v>
      </c>
      <c r="BB63" t="str">
        <f t="shared" si="21"/>
        <v>=IF(IMPULSIVITY_testing_input.xlsx!A38&lt;&gt;"",IMPULSIVITY_testing_input.xlsx!A38,"")</v>
      </c>
      <c r="BC63" t="str">
        <f t="shared" si="21"/>
        <v>=IF(INTIMACY_AVOIDANCE_testing_input.xlsx!A38&lt;&gt;"",INTIMACY_AVOIDANCE_testing_input.xlsx!A38,"")</v>
      </c>
      <c r="BD63" t="str">
        <f t="shared" si="21"/>
        <v>=IF(IRRESPONSIBILITY_testing_input.xlsx!A38&lt;&gt;"",IRRESPONSIBILITY_testing_input.xlsx!A38,"")</v>
      </c>
      <c r="BE63" t="str">
        <f t="shared" si="21"/>
        <v>=IF(MANIPULATIVENESS_testing_input.xlsx!A38&lt;&gt;"",MANIPULATIVENESS_testing_input.xlsx!A38,"")</v>
      </c>
      <c r="BF63" t="str">
        <f t="shared" si="21"/>
        <v>=IF(PERCEPTUAL_DYSREGULATION_testing_input.xlsx!A38&lt;&gt;"",PERCEPTUAL_DYSREGULATION_testing_input.xlsx!A38,"")</v>
      </c>
      <c r="BG63" t="str">
        <f t="shared" si="21"/>
        <v>=IF(PERSEVERATION_testing_input.xlsx!A38&lt;&gt;"",PERSEVERATION_testing_input.xlsx!A38,"")</v>
      </c>
      <c r="BH63" t="str">
        <f t="shared" si="21"/>
        <v>=IF(RESTRICTED_AFFECTIVITY_testing_input.xlsx!A38&lt;&gt;"",RESTRICTED_AFFECTIVITY_testing_input.xlsx!A38,"")</v>
      </c>
      <c r="BI63" t="str">
        <f t="shared" si="21"/>
        <v>=IF(RIGID_PERFECTIONISM_testing_input.xlsx!A38&lt;&gt;"",RIGID_PERFECTIONISM_testing_input.xlsx!A38,"")</v>
      </c>
      <c r="BJ63" t="str">
        <f t="shared" si="21"/>
        <v>=IF(RISK_TAKING_testing_input.xlsx!A38&lt;&gt;"",RISK_TAKING_testing_input.xlsx!A38,"")</v>
      </c>
      <c r="BK63" t="str">
        <f t="shared" si="21"/>
        <v>=IF(SEPARATION_INSECURITY_testing_input.xlsx!A38&lt;&gt;"",SEPARATION_INSECURITY_testing_input.xlsx!A38,"")</v>
      </c>
      <c r="BL63" t="str">
        <f t="shared" si="21"/>
        <v>=IF(SUBMISSIVENESS_testing_input.xlsx!A38&lt;&gt;"",SUBMISSIVENESS_testing_input.xlsx!A38,"")</v>
      </c>
      <c r="BM63" t="str">
        <f t="shared" si="21"/>
        <v>=IF(SUSPICIOUSNESS_testing_input.xlsx!A38&lt;&gt;"",SUSPICIOUSNESS_testing_input.xlsx!A38,"")</v>
      </c>
      <c r="BN63" t="str">
        <f t="shared" si="21"/>
        <v>=IF(UNUSUAL_BELIEFS_testing_input.xlsx!A38&lt;&gt;"",UNUSUAL_BELIEFS_testing_input.xlsx!A38,"")</v>
      </c>
      <c r="BO63" t="str">
        <f t="shared" si="20"/>
        <v>=IF(WITHDRAWAL_testing_input.xlsx!A38&lt;&gt;"",WITHDRAWAL_testing_input.xlsx!A38,"")</v>
      </c>
      <c r="BP63" t="str">
        <f t="shared" si="20"/>
        <v>=IF(ACT_testing_input.xlsx!A38&lt;&gt;"",ACT_testing_input.xlsx!A38,"")</v>
      </c>
      <c r="BQ63" t="str">
        <f t="shared" si="20"/>
        <v>=IF(DSP_testing_input.xlsx!A38&lt;&gt;"",DSP_testing_input.xlsx!A38,"")</v>
      </c>
      <c r="BR63" t="str">
        <f t="shared" si="20"/>
        <v>=IF(PAG_testing_input.xlsx!A38&lt;&gt;"",PAG_testing_input.xlsx!A38,"")</v>
      </c>
      <c r="BS63" t="str">
        <f t="shared" si="20"/>
        <v>=IF(PRO_testing_input.xlsx!A38&lt;&gt;"",PRO_testing_input.xlsx!A38,"")</v>
      </c>
      <c r="BT63" t="str">
        <f t="shared" si="20"/>
        <v>=IF(SPL_testing_input.xlsx!A38&lt;&gt;"",SPL_testing_input.xlsx!A38,"")</v>
      </c>
      <c r="BU63" t="str">
        <f t="shared" si="20"/>
        <v>=IF(WDR_testing_input.xlsx!A38&lt;&gt;"",WDR_testing_input.xlsx!A38,"")</v>
      </c>
      <c r="BV63" t="str">
        <f t="shared" si="20"/>
        <v>=IF(CON_testing_input.xlsx!A38&lt;&gt;"",CON_testing_input.xlsx!A38,"")</v>
      </c>
      <c r="BW63" t="str">
        <f t="shared" si="20"/>
        <v>=IF(DSC_testing_input.xlsx!A38&lt;&gt;"",DSC_testing_input.xlsx!A38,"")</v>
      </c>
      <c r="BX63" t="str">
        <f t="shared" si="20"/>
        <v>=IF(FAN_testing_input.xlsx!A38&lt;&gt;"",FAN_testing_input.xlsx!A38,"")</v>
      </c>
      <c r="BY63" t="str">
        <f t="shared" si="20"/>
        <v>=IF(OMN_testing_input.xlsx!A38&lt;&gt;"",OMN_testing_input.xlsx!A38,"")</v>
      </c>
      <c r="BZ63" t="str">
        <f t="shared" si="20"/>
        <v>=IF(REP_testing_input.xlsx!A38&lt;&gt;"",REP_testing_input.xlsx!A38,"")</v>
      </c>
      <c r="CA63" t="str">
        <f t="shared" si="20"/>
        <v>=IF(SOM_testing_input.xlsx!A38&lt;&gt;"",SOM_testing_input.xlsx!A38,"")</v>
      </c>
      <c r="CB63" t="str">
        <f t="shared" si="20"/>
        <v>=IF(SUB_testing_input.xlsx!A38&lt;&gt;"",SUB_testing_input.xlsx!A38,"")</v>
      </c>
      <c r="CC63" t="str">
        <f t="shared" si="20"/>
        <v>=IF(UND_testing_input.xlsx!A38&lt;&gt;"",UND_testing_input.xlsx!A38,"")</v>
      </c>
      <c r="CD63" t="str">
        <f t="shared" si="20"/>
        <v>=IF(ALT_testing_input.xlsx!A38&lt;&gt;"",ALT_testing_input.xlsx!A38,"")</v>
      </c>
      <c r="CE63" t="str">
        <f t="shared" si="20"/>
        <v>=IF(HUM_testing_input.xlsx!A38&lt;&gt;"",HUM_testing_input.xlsx!A38,"")</v>
      </c>
      <c r="CF63" t="str">
        <f t="shared" si="20"/>
        <v>=IF(IDL_testing_input.xlsx!A38&lt;&gt;"",IDL_testing_input.xlsx!A38,"")</v>
      </c>
      <c r="CG63" t="str">
        <f t="shared" si="20"/>
        <v>=IF(RFM_testing_input.xlsx!A38&lt;&gt;"",RFM_testing_input.xlsx!A38,"")</v>
      </c>
      <c r="CH63" t="str">
        <f t="shared" si="20"/>
        <v>=IF(DN_testing_input.xlsx!A38&lt;&gt;"",DN_testing_input.xlsx!A38,"")</v>
      </c>
      <c r="CI63" t="str">
        <f t="shared" si="20"/>
        <v>=IF(INT_testing_input.xlsx!A38&lt;&gt;"",INT_testing_input.xlsx!A38,"")</v>
      </c>
      <c r="CJ63" t="str">
        <f t="shared" si="20"/>
        <v>=IF(SUP_testing_input.xlsx!A38&lt;&gt;"",SUP_testing_input.xlsx!A38,"")</v>
      </c>
      <c r="CK63" t="str">
        <f t="shared" si="20"/>
        <v>=IF(ANT_testing_input.xlsx!A38&lt;&gt;"",ANT_testing_input.xlsx!A38,"")</v>
      </c>
      <c r="CL63" t="str">
        <f t="shared" si="20"/>
        <v>=IF(ISO_testing_input.xlsx!A38&lt;&gt;"",ISO_testing_input.xlsx!A38,"")</v>
      </c>
    </row>
    <row r="64" spans="1:90">
      <c r="A64">
        <v>39</v>
      </c>
      <c r="B64" t="str">
        <f t="shared" si="19"/>
        <v>=IF(SUICIDE_testing_input.xlsx!A39&lt;&gt;"",SUICIDE_testing_input.xlsx!A39,"")</v>
      </c>
      <c r="C64" t="str">
        <f t="shared" si="21"/>
        <v>=IF(IQ_testing_input.xlsx!A39&lt;&gt;"",IQ_testing_input.xlsx!A39,"")</v>
      </c>
      <c r="D64" t="str">
        <f t="shared" si="21"/>
        <v>=IF(AMBIG_testing_input.xlsx!A39&lt;&gt;"",AMBIG_testing_input.xlsx!A39,"")</v>
      </c>
      <c r="E64" t="str">
        <f t="shared" si="21"/>
        <v>=IF(EGODYST_testing_input.xlsx!A39&lt;&gt;"",EGODYST_testing_input.xlsx!A39,"")</v>
      </c>
      <c r="F64" t="str">
        <f t="shared" si="21"/>
        <v>=IF(AUTISM_testing_input.xlsx!A39&lt;&gt;"",AUTISM_testing_input.xlsx!A39,"")</v>
      </c>
      <c r="G64" t="str">
        <f t="shared" si="21"/>
        <v>=IF(IDENTITY_testing_input.xlsx!A39&lt;&gt;"",IDENTITY_testing_input.xlsx!A39,"")</v>
      </c>
      <c r="H64" t="str">
        <f t="shared" si="21"/>
        <v>=IF(SELFDIR_testing_input.xlsx!A39&lt;&gt;"",SELFDIR_testing_input.xlsx!A39,"")</v>
      </c>
      <c r="I64" t="str">
        <f t="shared" si="21"/>
        <v>=IF(EMPATHY_testing_input.xlsx!A39&lt;&gt;"",EMPATHY_testing_input.xlsx!A39,"")</v>
      </c>
      <c r="J64" t="str">
        <f t="shared" si="21"/>
        <v>=IF(INTIMACY_testing_input.xlsx!A39&lt;&gt;"",INTIMACY_testing_input.xlsx!A39,"")</v>
      </c>
      <c r="K64" t="str">
        <f t="shared" si="21"/>
        <v>=IF(ACUTE_testing_input.xlsx!A39&lt;&gt;"",ACUTE_testing_input.xlsx!A39,"")</v>
      </c>
      <c r="L64" t="str">
        <f t="shared" si="21"/>
        <v>=IF(CHRONIC_testing_input.xlsx!A39&lt;&gt;"",CHRONIC_testing_input.xlsx!A39,"")</v>
      </c>
      <c r="M64" t="str">
        <f t="shared" si="21"/>
        <v>=IF(TRAUMA_PAST_testing_input.xlsx!A39&lt;&gt;"",TRAUMA_PAST_testing_input.xlsx!A39,"")</v>
      </c>
      <c r="N64" t="str">
        <f t="shared" si="21"/>
        <v>=IF(TRAUMA_PRESENT_testing_input.xlsx!A39&lt;&gt;"",TRAUMA_PRESENT_testing_input.xlsx!A39,"")</v>
      </c>
      <c r="O64" t="str">
        <f t="shared" si="21"/>
        <v>=IF(HOPE_testing_input.xlsx!A39&lt;&gt;"",HOPE_testing_input.xlsx!A39,"")</v>
      </c>
      <c r="P64" t="str">
        <f t="shared" si="21"/>
        <v>=IF(SELFAFFICACY_testing_input.xlsx!A39&lt;&gt;"",SELFAFFICACY_testing_input.xlsx!A39,"")</v>
      </c>
      <c r="Q64" t="str">
        <f t="shared" si="21"/>
        <v>=IF(SELFESTEEM_testing_input.xlsx!A39&lt;&gt;"",SELFESTEEM_testing_input.xlsx!A39,"")</v>
      </c>
      <c r="R64" t="str">
        <f t="shared" si="21"/>
        <v>=IF(WELLBEING_testing_input.xlsx!A39&lt;&gt;"",WELLBEING_testing_input.xlsx!A39,"")</v>
      </c>
      <c r="S64" t="str">
        <f t="shared" si="21"/>
        <v>=IF(HYPER_testing_input.xlsx!A39&lt;&gt;"",HYPER_testing_input.xlsx!A39,"")</v>
      </c>
      <c r="T64" t="str">
        <f t="shared" si="21"/>
        <v>=IF(AGGR_testing_input.xlsx!A39&lt;&gt;"",AGGR_testing_input.xlsx!A39,"")</v>
      </c>
      <c r="U64" t="str">
        <f t="shared" si="21"/>
        <v>=IF(COND_PR_testing_input.xlsx!A39&lt;&gt;"",COND_PR_testing_input.xlsx!A39,"")</v>
      </c>
      <c r="V64" t="str">
        <f t="shared" si="21"/>
        <v>=IF(ANXIE_testing_input.xlsx!A39&lt;&gt;"",ANXIE_testing_input.xlsx!A39,"")</v>
      </c>
      <c r="W64" t="str">
        <f t="shared" si="21"/>
        <v>=IF(DEPR_testing_input.xlsx!A39&lt;&gt;"",DEPR_testing_input.xlsx!A39,"")</v>
      </c>
      <c r="X64" t="str">
        <f t="shared" si="21"/>
        <v>=IF(SOMAT_testing_input.xlsx!A39&lt;&gt;"",SOMAT_testing_input.xlsx!A39,"")</v>
      </c>
      <c r="Y64" t="str">
        <f t="shared" si="21"/>
        <v>=IF(ATYPI_testing_input.xlsx!A39&lt;&gt;"",ATYPI_testing_input.xlsx!A39,"")</v>
      </c>
      <c r="Z64" t="str">
        <f t="shared" si="21"/>
        <v>=IF(WITHD_testing_input.xlsx!A39&lt;&gt;"",WITHD_testing_input.xlsx!A39,"")</v>
      </c>
      <c r="AA64" t="str">
        <f t="shared" si="21"/>
        <v>=IF(ATTE_PR_testing_input.xlsx!A39&lt;&gt;"",ATTE_PR_testing_input.xlsx!A39,"")</v>
      </c>
      <c r="AB64" t="str">
        <f t="shared" si="21"/>
        <v>=IF(ANG_CONT_testing_input.xlsx!A39&lt;&gt;"",ANG_CONT_testing_input.xlsx!A39,"")</v>
      </c>
      <c r="AC64" t="str">
        <f t="shared" si="21"/>
        <v>=IF(DEV_SOC_DIS_testing_input.xlsx!A39&lt;&gt;"",DEV_SOC_DIS_testing_input.xlsx!A39,"")</v>
      </c>
      <c r="AD64" t="str">
        <f t="shared" si="21"/>
        <v>=IF(BULLY_testing_input.xlsx!A39&lt;&gt;"",BULLY_testing_input.xlsx!A39,"")</v>
      </c>
      <c r="AE64" t="str">
        <f t="shared" si="21"/>
        <v>=IF(EMOT_SELF_C_testing_input.xlsx!A39&lt;&gt;"",EMOT_SELF_C_testing_input.xlsx!A39,"")</v>
      </c>
      <c r="AF64" t="str">
        <f t="shared" si="21"/>
        <v>=IF(EXE_FUN_testing_input.xlsx!A39&lt;&gt;"",EXE_FUN_testing_input.xlsx!A39,"")</v>
      </c>
      <c r="AG64" t="str">
        <f t="shared" si="21"/>
        <v>=IF(MANIA_testing_input.xlsx!A39&lt;&gt;"",MANIA_testing_input.xlsx!A39,"")</v>
      </c>
      <c r="AH64" t="str">
        <f t="shared" si="21"/>
        <v>=IF(NEG_EMOT_testing_input.xlsx!A39&lt;&gt;"",NEG_EMOT_testing_input.xlsx!A39,"")</v>
      </c>
      <c r="AI64" t="str">
        <f t="shared" si="21"/>
        <v>=IF(ADAPT_testing_input.xlsx!A39&lt;&gt;"",ADAPT_testing_input.xlsx!A39,"")</v>
      </c>
      <c r="AJ64" t="str">
        <f t="shared" si="21"/>
        <v>=IF(SOC_SK_testing_input.xlsx!A39&lt;&gt;"",SOC_SK_testing_input.xlsx!A39,"")</v>
      </c>
      <c r="AK64" t="str">
        <f t="shared" si="21"/>
        <v>=IF(LEAD_testing_input.xlsx!A39&lt;&gt;"",LEAD_testing_input.xlsx!A39,"")</v>
      </c>
      <c r="AL64" t="str">
        <f t="shared" si="21"/>
        <v>=IF(ACT_DAIL_testing_input.xlsx!A39&lt;&gt;"",ACT_DAIL_testing_input.xlsx!A39,"")</v>
      </c>
      <c r="AM64" t="str">
        <f t="shared" si="21"/>
        <v>=IF(FUN_COM_testing_input.xlsx!A39&lt;&gt;"",FUN_COM_testing_input.xlsx!A39,"")</v>
      </c>
      <c r="AN64" t="str">
        <f t="shared" si="21"/>
        <v>=IF(RESILI_testing_input.xlsx!A39&lt;&gt;"",RESILI_testing_input.xlsx!A39,"")</v>
      </c>
      <c r="AO64" t="str">
        <f t="shared" si="21"/>
        <v>=IF(SEL_testing_input.xlsx!A39&lt;&gt;"",SEL_testing_input.xlsx!A39,"")</v>
      </c>
      <c r="AP64" t="str">
        <f t="shared" si="21"/>
        <v>=IF(SEV_testing_input.xlsx!A39&lt;&gt;"",SEV_testing_input.xlsx!A39,"")</v>
      </c>
      <c r="AQ64" t="str">
        <f t="shared" si="21"/>
        <v>=IF(ANHEDONIA_testing_input.xlsx!A39&lt;&gt;"",ANHEDONIA_testing_input.xlsx!A39,"")</v>
      </c>
      <c r="AR64" t="str">
        <f t="shared" si="21"/>
        <v>=IF(ANXIOUSNESS_testing_input.xlsx!A39&lt;&gt;"",ANXIOUSNESS_testing_input.xlsx!A39,"")</v>
      </c>
      <c r="AS64" t="str">
        <f t="shared" si="21"/>
        <v>=IF(ATTENTION_SEEKING_testing_input.xlsx!A39&lt;&gt;"",ATTENTION_SEEKING_testing_input.xlsx!A39,"")</v>
      </c>
      <c r="AT64" t="str">
        <f t="shared" si="21"/>
        <v>=IF(CALLOUSNESS_testing_input.xlsx!A39&lt;&gt;"",CALLOUSNESS_testing_input.xlsx!A39,"")</v>
      </c>
      <c r="AU64" t="str">
        <f t="shared" si="21"/>
        <v>=IF(DECEITFULNESS_testing_input.xlsx!A39&lt;&gt;"",DECEITFULNESS_testing_input.xlsx!A39,"")</v>
      </c>
      <c r="AV64" t="str">
        <f t="shared" si="21"/>
        <v>=IF(DEPRESSIVITY_testing_input.xlsx!A39&lt;&gt;"",DEPRESSIVITY_testing_input.xlsx!A39,"")</v>
      </c>
      <c r="AW64" t="str">
        <f t="shared" si="21"/>
        <v>=IF(DISTRACTIBILITY_testing_input.xlsx!A39&lt;&gt;"",DISTRACTIBILITY_testing_input.xlsx!A39,"")</v>
      </c>
      <c r="AX64" t="str">
        <f t="shared" si="21"/>
        <v>=IF(ECCENTRICITY_testing_input.xlsx!A39&lt;&gt;"",ECCENTRICITY_testing_input.xlsx!A39,"")</v>
      </c>
      <c r="AY64" t="str">
        <f t="shared" si="21"/>
        <v>=IF(EMOTIONAL_LABILITY_testing_input.xlsx!A39&lt;&gt;"",EMOTIONAL_LABILITY_testing_input.xlsx!A39,"")</v>
      </c>
      <c r="AZ64" t="str">
        <f t="shared" si="21"/>
        <v>=IF(GRANDIOSITY_testing_input.xlsx!A39&lt;&gt;"",GRANDIOSITY_testing_input.xlsx!A39,"")</v>
      </c>
      <c r="BA64" t="str">
        <f t="shared" si="21"/>
        <v>=IF(HOSTILITY_testing_input.xlsx!A39&lt;&gt;"",HOSTILITY_testing_input.xlsx!A39,"")</v>
      </c>
      <c r="BB64" t="str">
        <f t="shared" si="21"/>
        <v>=IF(IMPULSIVITY_testing_input.xlsx!A39&lt;&gt;"",IMPULSIVITY_testing_input.xlsx!A39,"")</v>
      </c>
      <c r="BC64" t="str">
        <f t="shared" si="21"/>
        <v>=IF(INTIMACY_AVOIDANCE_testing_input.xlsx!A39&lt;&gt;"",INTIMACY_AVOIDANCE_testing_input.xlsx!A39,"")</v>
      </c>
      <c r="BD64" t="str">
        <f t="shared" si="21"/>
        <v>=IF(IRRESPONSIBILITY_testing_input.xlsx!A39&lt;&gt;"",IRRESPONSIBILITY_testing_input.xlsx!A39,"")</v>
      </c>
      <c r="BE64" t="str">
        <f t="shared" si="21"/>
        <v>=IF(MANIPULATIVENESS_testing_input.xlsx!A39&lt;&gt;"",MANIPULATIVENESS_testing_input.xlsx!A39,"")</v>
      </c>
      <c r="BF64" t="str">
        <f t="shared" si="21"/>
        <v>=IF(PERCEPTUAL_DYSREGULATION_testing_input.xlsx!A39&lt;&gt;"",PERCEPTUAL_DYSREGULATION_testing_input.xlsx!A39,"")</v>
      </c>
      <c r="BG64" t="str">
        <f t="shared" si="21"/>
        <v>=IF(PERSEVERATION_testing_input.xlsx!A39&lt;&gt;"",PERSEVERATION_testing_input.xlsx!A39,"")</v>
      </c>
      <c r="BH64" t="str">
        <f t="shared" si="21"/>
        <v>=IF(RESTRICTED_AFFECTIVITY_testing_input.xlsx!A39&lt;&gt;"",RESTRICTED_AFFECTIVITY_testing_input.xlsx!A39,"")</v>
      </c>
      <c r="BI64" t="str">
        <f t="shared" si="21"/>
        <v>=IF(RIGID_PERFECTIONISM_testing_input.xlsx!A39&lt;&gt;"",RIGID_PERFECTIONISM_testing_input.xlsx!A39,"")</v>
      </c>
      <c r="BJ64" t="str">
        <f t="shared" si="21"/>
        <v>=IF(RISK_TAKING_testing_input.xlsx!A39&lt;&gt;"",RISK_TAKING_testing_input.xlsx!A39,"")</v>
      </c>
      <c r="BK64" t="str">
        <f t="shared" si="21"/>
        <v>=IF(SEPARATION_INSECURITY_testing_input.xlsx!A39&lt;&gt;"",SEPARATION_INSECURITY_testing_input.xlsx!A39,"")</v>
      </c>
      <c r="BL64" t="str">
        <f t="shared" si="21"/>
        <v>=IF(SUBMISSIVENESS_testing_input.xlsx!A39&lt;&gt;"",SUBMISSIVENESS_testing_input.xlsx!A39,"")</v>
      </c>
      <c r="BM64" t="str">
        <f t="shared" si="21"/>
        <v>=IF(SUSPICIOUSNESS_testing_input.xlsx!A39&lt;&gt;"",SUSPICIOUSNESS_testing_input.xlsx!A39,"")</v>
      </c>
      <c r="BN64" t="str">
        <f t="shared" ref="BN64:CL67" si="22">CONCATENATE($A$5,BN$1,$A$6,$A64,$A$7,BN$1,$A$8,$A64,$A$9)</f>
        <v>=IF(UNUSUAL_BELIEFS_testing_input.xlsx!A39&lt;&gt;"",UNUSUAL_BELIEFS_testing_input.xlsx!A39,"")</v>
      </c>
      <c r="BO64" t="str">
        <f t="shared" si="22"/>
        <v>=IF(WITHDRAWAL_testing_input.xlsx!A39&lt;&gt;"",WITHDRAWAL_testing_input.xlsx!A39,"")</v>
      </c>
      <c r="BP64" t="str">
        <f t="shared" si="22"/>
        <v>=IF(ACT_testing_input.xlsx!A39&lt;&gt;"",ACT_testing_input.xlsx!A39,"")</v>
      </c>
      <c r="BQ64" t="str">
        <f t="shared" si="22"/>
        <v>=IF(DSP_testing_input.xlsx!A39&lt;&gt;"",DSP_testing_input.xlsx!A39,"")</v>
      </c>
      <c r="BR64" t="str">
        <f t="shared" si="22"/>
        <v>=IF(PAG_testing_input.xlsx!A39&lt;&gt;"",PAG_testing_input.xlsx!A39,"")</v>
      </c>
      <c r="BS64" t="str">
        <f t="shared" si="22"/>
        <v>=IF(PRO_testing_input.xlsx!A39&lt;&gt;"",PRO_testing_input.xlsx!A39,"")</v>
      </c>
      <c r="BT64" t="str">
        <f t="shared" si="22"/>
        <v>=IF(SPL_testing_input.xlsx!A39&lt;&gt;"",SPL_testing_input.xlsx!A39,"")</v>
      </c>
      <c r="BU64" t="str">
        <f t="shared" si="22"/>
        <v>=IF(WDR_testing_input.xlsx!A39&lt;&gt;"",WDR_testing_input.xlsx!A39,"")</v>
      </c>
      <c r="BV64" t="str">
        <f t="shared" si="22"/>
        <v>=IF(CON_testing_input.xlsx!A39&lt;&gt;"",CON_testing_input.xlsx!A39,"")</v>
      </c>
      <c r="BW64" t="str">
        <f t="shared" si="22"/>
        <v>=IF(DSC_testing_input.xlsx!A39&lt;&gt;"",DSC_testing_input.xlsx!A39,"")</v>
      </c>
      <c r="BX64" t="str">
        <f t="shared" si="22"/>
        <v>=IF(FAN_testing_input.xlsx!A39&lt;&gt;"",FAN_testing_input.xlsx!A39,"")</v>
      </c>
      <c r="BY64" t="str">
        <f t="shared" si="22"/>
        <v>=IF(OMN_testing_input.xlsx!A39&lt;&gt;"",OMN_testing_input.xlsx!A39,"")</v>
      </c>
      <c r="BZ64" t="str">
        <f t="shared" si="22"/>
        <v>=IF(REP_testing_input.xlsx!A39&lt;&gt;"",REP_testing_input.xlsx!A39,"")</v>
      </c>
      <c r="CA64" t="str">
        <f t="shared" si="22"/>
        <v>=IF(SOM_testing_input.xlsx!A39&lt;&gt;"",SOM_testing_input.xlsx!A39,"")</v>
      </c>
      <c r="CB64" t="str">
        <f t="shared" si="22"/>
        <v>=IF(SUB_testing_input.xlsx!A39&lt;&gt;"",SUB_testing_input.xlsx!A39,"")</v>
      </c>
      <c r="CC64" t="str">
        <f t="shared" si="22"/>
        <v>=IF(UND_testing_input.xlsx!A39&lt;&gt;"",UND_testing_input.xlsx!A39,"")</v>
      </c>
      <c r="CD64" t="str">
        <f t="shared" si="22"/>
        <v>=IF(ALT_testing_input.xlsx!A39&lt;&gt;"",ALT_testing_input.xlsx!A39,"")</v>
      </c>
      <c r="CE64" t="str">
        <f t="shared" si="22"/>
        <v>=IF(HUM_testing_input.xlsx!A39&lt;&gt;"",HUM_testing_input.xlsx!A39,"")</v>
      </c>
      <c r="CF64" t="str">
        <f t="shared" si="22"/>
        <v>=IF(IDL_testing_input.xlsx!A39&lt;&gt;"",IDL_testing_input.xlsx!A39,"")</v>
      </c>
      <c r="CG64" t="str">
        <f t="shared" si="22"/>
        <v>=IF(RFM_testing_input.xlsx!A39&lt;&gt;"",RFM_testing_input.xlsx!A39,"")</v>
      </c>
      <c r="CH64" t="str">
        <f t="shared" si="22"/>
        <v>=IF(DN_testing_input.xlsx!A39&lt;&gt;"",DN_testing_input.xlsx!A39,"")</v>
      </c>
      <c r="CI64" t="str">
        <f t="shared" si="22"/>
        <v>=IF(INT_testing_input.xlsx!A39&lt;&gt;"",INT_testing_input.xlsx!A39,"")</v>
      </c>
      <c r="CJ64" t="str">
        <f t="shared" si="22"/>
        <v>=IF(SUP_testing_input.xlsx!A39&lt;&gt;"",SUP_testing_input.xlsx!A39,"")</v>
      </c>
      <c r="CK64" t="str">
        <f t="shared" si="22"/>
        <v>=IF(ANT_testing_input.xlsx!A39&lt;&gt;"",ANT_testing_input.xlsx!A39,"")</v>
      </c>
      <c r="CL64" t="str">
        <f t="shared" si="22"/>
        <v>=IF(ISO_testing_input.xlsx!A39&lt;&gt;"",ISO_testing_input.xlsx!A39,"")</v>
      </c>
    </row>
    <row r="65" spans="1:90">
      <c r="A65">
        <v>40</v>
      </c>
      <c r="B65" t="str">
        <f t="shared" si="19"/>
        <v>=IF(SUICIDE_testing_input.xlsx!A40&lt;&gt;"",SUICIDE_testing_input.xlsx!A40,"")</v>
      </c>
      <c r="C65" t="str">
        <f t="shared" ref="C65:BN68" si="23">CONCATENATE($A$5,C$1,$A$6,$A65,$A$7,C$1,$A$8,$A65,$A$9)</f>
        <v>=IF(IQ_testing_input.xlsx!A40&lt;&gt;"",IQ_testing_input.xlsx!A40,"")</v>
      </c>
      <c r="D65" t="str">
        <f t="shared" si="23"/>
        <v>=IF(AMBIG_testing_input.xlsx!A40&lt;&gt;"",AMBIG_testing_input.xlsx!A40,"")</v>
      </c>
      <c r="E65" t="str">
        <f t="shared" si="23"/>
        <v>=IF(EGODYST_testing_input.xlsx!A40&lt;&gt;"",EGODYST_testing_input.xlsx!A40,"")</v>
      </c>
      <c r="F65" t="str">
        <f t="shared" si="23"/>
        <v>=IF(AUTISM_testing_input.xlsx!A40&lt;&gt;"",AUTISM_testing_input.xlsx!A40,"")</v>
      </c>
      <c r="G65" t="str">
        <f t="shared" si="23"/>
        <v>=IF(IDENTITY_testing_input.xlsx!A40&lt;&gt;"",IDENTITY_testing_input.xlsx!A40,"")</v>
      </c>
      <c r="H65" t="str">
        <f t="shared" si="23"/>
        <v>=IF(SELFDIR_testing_input.xlsx!A40&lt;&gt;"",SELFDIR_testing_input.xlsx!A40,"")</v>
      </c>
      <c r="I65" t="str">
        <f t="shared" si="23"/>
        <v>=IF(EMPATHY_testing_input.xlsx!A40&lt;&gt;"",EMPATHY_testing_input.xlsx!A40,"")</v>
      </c>
      <c r="J65" t="str">
        <f t="shared" si="23"/>
        <v>=IF(INTIMACY_testing_input.xlsx!A40&lt;&gt;"",INTIMACY_testing_input.xlsx!A40,"")</v>
      </c>
      <c r="K65" t="str">
        <f t="shared" si="23"/>
        <v>=IF(ACUTE_testing_input.xlsx!A40&lt;&gt;"",ACUTE_testing_input.xlsx!A40,"")</v>
      </c>
      <c r="L65" t="str">
        <f t="shared" si="23"/>
        <v>=IF(CHRONIC_testing_input.xlsx!A40&lt;&gt;"",CHRONIC_testing_input.xlsx!A40,"")</v>
      </c>
      <c r="M65" t="str">
        <f t="shared" si="23"/>
        <v>=IF(TRAUMA_PAST_testing_input.xlsx!A40&lt;&gt;"",TRAUMA_PAST_testing_input.xlsx!A40,"")</v>
      </c>
      <c r="N65" t="str">
        <f t="shared" si="23"/>
        <v>=IF(TRAUMA_PRESENT_testing_input.xlsx!A40&lt;&gt;"",TRAUMA_PRESENT_testing_input.xlsx!A40,"")</v>
      </c>
      <c r="O65" t="str">
        <f t="shared" si="23"/>
        <v>=IF(HOPE_testing_input.xlsx!A40&lt;&gt;"",HOPE_testing_input.xlsx!A40,"")</v>
      </c>
      <c r="P65" t="str">
        <f t="shared" si="23"/>
        <v>=IF(SELFAFFICACY_testing_input.xlsx!A40&lt;&gt;"",SELFAFFICACY_testing_input.xlsx!A40,"")</v>
      </c>
      <c r="Q65" t="str">
        <f t="shared" si="23"/>
        <v>=IF(SELFESTEEM_testing_input.xlsx!A40&lt;&gt;"",SELFESTEEM_testing_input.xlsx!A40,"")</v>
      </c>
      <c r="R65" t="str">
        <f t="shared" si="23"/>
        <v>=IF(WELLBEING_testing_input.xlsx!A40&lt;&gt;"",WELLBEING_testing_input.xlsx!A40,"")</v>
      </c>
      <c r="S65" t="str">
        <f t="shared" si="23"/>
        <v>=IF(HYPER_testing_input.xlsx!A40&lt;&gt;"",HYPER_testing_input.xlsx!A40,"")</v>
      </c>
      <c r="T65" t="str">
        <f t="shared" si="23"/>
        <v>=IF(AGGR_testing_input.xlsx!A40&lt;&gt;"",AGGR_testing_input.xlsx!A40,"")</v>
      </c>
      <c r="U65" t="str">
        <f t="shared" si="23"/>
        <v>=IF(COND_PR_testing_input.xlsx!A40&lt;&gt;"",COND_PR_testing_input.xlsx!A40,"")</v>
      </c>
      <c r="V65" t="str">
        <f t="shared" si="23"/>
        <v>=IF(ANXIE_testing_input.xlsx!A40&lt;&gt;"",ANXIE_testing_input.xlsx!A40,"")</v>
      </c>
      <c r="W65" t="str">
        <f t="shared" si="23"/>
        <v>=IF(DEPR_testing_input.xlsx!A40&lt;&gt;"",DEPR_testing_input.xlsx!A40,"")</v>
      </c>
      <c r="X65" t="str">
        <f t="shared" si="23"/>
        <v>=IF(SOMAT_testing_input.xlsx!A40&lt;&gt;"",SOMAT_testing_input.xlsx!A40,"")</v>
      </c>
      <c r="Y65" t="str">
        <f t="shared" si="23"/>
        <v>=IF(ATYPI_testing_input.xlsx!A40&lt;&gt;"",ATYPI_testing_input.xlsx!A40,"")</v>
      </c>
      <c r="Z65" t="str">
        <f t="shared" si="23"/>
        <v>=IF(WITHD_testing_input.xlsx!A40&lt;&gt;"",WITHD_testing_input.xlsx!A40,"")</v>
      </c>
      <c r="AA65" t="str">
        <f t="shared" si="23"/>
        <v>=IF(ATTE_PR_testing_input.xlsx!A40&lt;&gt;"",ATTE_PR_testing_input.xlsx!A40,"")</v>
      </c>
      <c r="AB65" t="str">
        <f t="shared" si="23"/>
        <v>=IF(ANG_CONT_testing_input.xlsx!A40&lt;&gt;"",ANG_CONT_testing_input.xlsx!A40,"")</v>
      </c>
      <c r="AC65" t="str">
        <f t="shared" si="23"/>
        <v>=IF(DEV_SOC_DIS_testing_input.xlsx!A40&lt;&gt;"",DEV_SOC_DIS_testing_input.xlsx!A40,"")</v>
      </c>
      <c r="AD65" t="str">
        <f t="shared" si="23"/>
        <v>=IF(BULLY_testing_input.xlsx!A40&lt;&gt;"",BULLY_testing_input.xlsx!A40,"")</v>
      </c>
      <c r="AE65" t="str">
        <f t="shared" si="23"/>
        <v>=IF(EMOT_SELF_C_testing_input.xlsx!A40&lt;&gt;"",EMOT_SELF_C_testing_input.xlsx!A40,"")</v>
      </c>
      <c r="AF65" t="str">
        <f t="shared" si="23"/>
        <v>=IF(EXE_FUN_testing_input.xlsx!A40&lt;&gt;"",EXE_FUN_testing_input.xlsx!A40,"")</v>
      </c>
      <c r="AG65" t="str">
        <f t="shared" si="23"/>
        <v>=IF(MANIA_testing_input.xlsx!A40&lt;&gt;"",MANIA_testing_input.xlsx!A40,"")</v>
      </c>
      <c r="AH65" t="str">
        <f t="shared" si="23"/>
        <v>=IF(NEG_EMOT_testing_input.xlsx!A40&lt;&gt;"",NEG_EMOT_testing_input.xlsx!A40,"")</v>
      </c>
      <c r="AI65" t="str">
        <f t="shared" si="23"/>
        <v>=IF(ADAPT_testing_input.xlsx!A40&lt;&gt;"",ADAPT_testing_input.xlsx!A40,"")</v>
      </c>
      <c r="AJ65" t="str">
        <f t="shared" si="23"/>
        <v>=IF(SOC_SK_testing_input.xlsx!A40&lt;&gt;"",SOC_SK_testing_input.xlsx!A40,"")</v>
      </c>
      <c r="AK65" t="str">
        <f t="shared" si="23"/>
        <v>=IF(LEAD_testing_input.xlsx!A40&lt;&gt;"",LEAD_testing_input.xlsx!A40,"")</v>
      </c>
      <c r="AL65" t="str">
        <f t="shared" si="23"/>
        <v>=IF(ACT_DAIL_testing_input.xlsx!A40&lt;&gt;"",ACT_DAIL_testing_input.xlsx!A40,"")</v>
      </c>
      <c r="AM65" t="str">
        <f t="shared" si="23"/>
        <v>=IF(FUN_COM_testing_input.xlsx!A40&lt;&gt;"",FUN_COM_testing_input.xlsx!A40,"")</v>
      </c>
      <c r="AN65" t="str">
        <f t="shared" si="23"/>
        <v>=IF(RESILI_testing_input.xlsx!A40&lt;&gt;"",RESILI_testing_input.xlsx!A40,"")</v>
      </c>
      <c r="AO65" t="str">
        <f t="shared" si="23"/>
        <v>=IF(SEL_testing_input.xlsx!A40&lt;&gt;"",SEL_testing_input.xlsx!A40,"")</v>
      </c>
      <c r="AP65" t="str">
        <f t="shared" si="23"/>
        <v>=IF(SEV_testing_input.xlsx!A40&lt;&gt;"",SEV_testing_input.xlsx!A40,"")</v>
      </c>
      <c r="AQ65" t="str">
        <f t="shared" si="23"/>
        <v>=IF(ANHEDONIA_testing_input.xlsx!A40&lt;&gt;"",ANHEDONIA_testing_input.xlsx!A40,"")</v>
      </c>
      <c r="AR65" t="str">
        <f t="shared" si="23"/>
        <v>=IF(ANXIOUSNESS_testing_input.xlsx!A40&lt;&gt;"",ANXIOUSNESS_testing_input.xlsx!A40,"")</v>
      </c>
      <c r="AS65" t="str">
        <f t="shared" si="23"/>
        <v>=IF(ATTENTION_SEEKING_testing_input.xlsx!A40&lt;&gt;"",ATTENTION_SEEKING_testing_input.xlsx!A40,"")</v>
      </c>
      <c r="AT65" t="str">
        <f t="shared" si="23"/>
        <v>=IF(CALLOUSNESS_testing_input.xlsx!A40&lt;&gt;"",CALLOUSNESS_testing_input.xlsx!A40,"")</v>
      </c>
      <c r="AU65" t="str">
        <f t="shared" si="23"/>
        <v>=IF(DECEITFULNESS_testing_input.xlsx!A40&lt;&gt;"",DECEITFULNESS_testing_input.xlsx!A40,"")</v>
      </c>
      <c r="AV65" t="str">
        <f t="shared" si="23"/>
        <v>=IF(DEPRESSIVITY_testing_input.xlsx!A40&lt;&gt;"",DEPRESSIVITY_testing_input.xlsx!A40,"")</v>
      </c>
      <c r="AW65" t="str">
        <f t="shared" si="23"/>
        <v>=IF(DISTRACTIBILITY_testing_input.xlsx!A40&lt;&gt;"",DISTRACTIBILITY_testing_input.xlsx!A40,"")</v>
      </c>
      <c r="AX65" t="str">
        <f t="shared" si="23"/>
        <v>=IF(ECCENTRICITY_testing_input.xlsx!A40&lt;&gt;"",ECCENTRICITY_testing_input.xlsx!A40,"")</v>
      </c>
      <c r="AY65" t="str">
        <f t="shared" si="23"/>
        <v>=IF(EMOTIONAL_LABILITY_testing_input.xlsx!A40&lt;&gt;"",EMOTIONAL_LABILITY_testing_input.xlsx!A40,"")</v>
      </c>
      <c r="AZ65" t="str">
        <f t="shared" si="23"/>
        <v>=IF(GRANDIOSITY_testing_input.xlsx!A40&lt;&gt;"",GRANDIOSITY_testing_input.xlsx!A40,"")</v>
      </c>
      <c r="BA65" t="str">
        <f t="shared" si="23"/>
        <v>=IF(HOSTILITY_testing_input.xlsx!A40&lt;&gt;"",HOSTILITY_testing_input.xlsx!A40,"")</v>
      </c>
      <c r="BB65" t="str">
        <f t="shared" si="23"/>
        <v>=IF(IMPULSIVITY_testing_input.xlsx!A40&lt;&gt;"",IMPULSIVITY_testing_input.xlsx!A40,"")</v>
      </c>
      <c r="BC65" t="str">
        <f t="shared" si="23"/>
        <v>=IF(INTIMACY_AVOIDANCE_testing_input.xlsx!A40&lt;&gt;"",INTIMACY_AVOIDANCE_testing_input.xlsx!A40,"")</v>
      </c>
      <c r="BD65" t="str">
        <f t="shared" si="23"/>
        <v>=IF(IRRESPONSIBILITY_testing_input.xlsx!A40&lt;&gt;"",IRRESPONSIBILITY_testing_input.xlsx!A40,"")</v>
      </c>
      <c r="BE65" t="str">
        <f t="shared" si="23"/>
        <v>=IF(MANIPULATIVENESS_testing_input.xlsx!A40&lt;&gt;"",MANIPULATIVENESS_testing_input.xlsx!A40,"")</v>
      </c>
      <c r="BF65" t="str">
        <f t="shared" si="23"/>
        <v>=IF(PERCEPTUAL_DYSREGULATION_testing_input.xlsx!A40&lt;&gt;"",PERCEPTUAL_DYSREGULATION_testing_input.xlsx!A40,"")</v>
      </c>
      <c r="BG65" t="str">
        <f t="shared" si="23"/>
        <v>=IF(PERSEVERATION_testing_input.xlsx!A40&lt;&gt;"",PERSEVERATION_testing_input.xlsx!A40,"")</v>
      </c>
      <c r="BH65" t="str">
        <f t="shared" si="23"/>
        <v>=IF(RESTRICTED_AFFECTIVITY_testing_input.xlsx!A40&lt;&gt;"",RESTRICTED_AFFECTIVITY_testing_input.xlsx!A40,"")</v>
      </c>
      <c r="BI65" t="str">
        <f t="shared" si="23"/>
        <v>=IF(RIGID_PERFECTIONISM_testing_input.xlsx!A40&lt;&gt;"",RIGID_PERFECTIONISM_testing_input.xlsx!A40,"")</v>
      </c>
      <c r="BJ65" t="str">
        <f t="shared" si="23"/>
        <v>=IF(RISK_TAKING_testing_input.xlsx!A40&lt;&gt;"",RISK_TAKING_testing_input.xlsx!A40,"")</v>
      </c>
      <c r="BK65" t="str">
        <f t="shared" si="23"/>
        <v>=IF(SEPARATION_INSECURITY_testing_input.xlsx!A40&lt;&gt;"",SEPARATION_INSECURITY_testing_input.xlsx!A40,"")</v>
      </c>
      <c r="BL65" t="str">
        <f t="shared" si="23"/>
        <v>=IF(SUBMISSIVENESS_testing_input.xlsx!A40&lt;&gt;"",SUBMISSIVENESS_testing_input.xlsx!A40,"")</v>
      </c>
      <c r="BM65" t="str">
        <f t="shared" si="23"/>
        <v>=IF(SUSPICIOUSNESS_testing_input.xlsx!A40&lt;&gt;"",SUSPICIOUSNESS_testing_input.xlsx!A40,"")</v>
      </c>
      <c r="BN65" t="str">
        <f t="shared" si="23"/>
        <v>=IF(UNUSUAL_BELIEFS_testing_input.xlsx!A40&lt;&gt;"",UNUSUAL_BELIEFS_testing_input.xlsx!A40,"")</v>
      </c>
      <c r="BO65" t="str">
        <f t="shared" si="22"/>
        <v>=IF(WITHDRAWAL_testing_input.xlsx!A40&lt;&gt;"",WITHDRAWAL_testing_input.xlsx!A40,"")</v>
      </c>
      <c r="BP65" t="str">
        <f t="shared" si="22"/>
        <v>=IF(ACT_testing_input.xlsx!A40&lt;&gt;"",ACT_testing_input.xlsx!A40,"")</v>
      </c>
      <c r="BQ65" t="str">
        <f t="shared" si="22"/>
        <v>=IF(DSP_testing_input.xlsx!A40&lt;&gt;"",DSP_testing_input.xlsx!A40,"")</v>
      </c>
      <c r="BR65" t="str">
        <f t="shared" si="22"/>
        <v>=IF(PAG_testing_input.xlsx!A40&lt;&gt;"",PAG_testing_input.xlsx!A40,"")</v>
      </c>
      <c r="BS65" t="str">
        <f t="shared" si="22"/>
        <v>=IF(PRO_testing_input.xlsx!A40&lt;&gt;"",PRO_testing_input.xlsx!A40,"")</v>
      </c>
      <c r="BT65" t="str">
        <f t="shared" si="22"/>
        <v>=IF(SPL_testing_input.xlsx!A40&lt;&gt;"",SPL_testing_input.xlsx!A40,"")</v>
      </c>
      <c r="BU65" t="str">
        <f t="shared" si="22"/>
        <v>=IF(WDR_testing_input.xlsx!A40&lt;&gt;"",WDR_testing_input.xlsx!A40,"")</v>
      </c>
      <c r="BV65" t="str">
        <f t="shared" si="22"/>
        <v>=IF(CON_testing_input.xlsx!A40&lt;&gt;"",CON_testing_input.xlsx!A40,"")</v>
      </c>
      <c r="BW65" t="str">
        <f t="shared" si="22"/>
        <v>=IF(DSC_testing_input.xlsx!A40&lt;&gt;"",DSC_testing_input.xlsx!A40,"")</v>
      </c>
      <c r="BX65" t="str">
        <f t="shared" si="22"/>
        <v>=IF(FAN_testing_input.xlsx!A40&lt;&gt;"",FAN_testing_input.xlsx!A40,"")</v>
      </c>
      <c r="BY65" t="str">
        <f t="shared" si="22"/>
        <v>=IF(OMN_testing_input.xlsx!A40&lt;&gt;"",OMN_testing_input.xlsx!A40,"")</v>
      </c>
      <c r="BZ65" t="str">
        <f t="shared" si="22"/>
        <v>=IF(REP_testing_input.xlsx!A40&lt;&gt;"",REP_testing_input.xlsx!A40,"")</v>
      </c>
      <c r="CA65" t="str">
        <f t="shared" si="22"/>
        <v>=IF(SOM_testing_input.xlsx!A40&lt;&gt;"",SOM_testing_input.xlsx!A40,"")</v>
      </c>
      <c r="CB65" t="str">
        <f t="shared" si="22"/>
        <v>=IF(SUB_testing_input.xlsx!A40&lt;&gt;"",SUB_testing_input.xlsx!A40,"")</v>
      </c>
      <c r="CC65" t="str">
        <f t="shared" si="22"/>
        <v>=IF(UND_testing_input.xlsx!A40&lt;&gt;"",UND_testing_input.xlsx!A40,"")</v>
      </c>
      <c r="CD65" t="str">
        <f t="shared" si="22"/>
        <v>=IF(ALT_testing_input.xlsx!A40&lt;&gt;"",ALT_testing_input.xlsx!A40,"")</v>
      </c>
      <c r="CE65" t="str">
        <f t="shared" si="22"/>
        <v>=IF(HUM_testing_input.xlsx!A40&lt;&gt;"",HUM_testing_input.xlsx!A40,"")</v>
      </c>
      <c r="CF65" t="str">
        <f t="shared" si="22"/>
        <v>=IF(IDL_testing_input.xlsx!A40&lt;&gt;"",IDL_testing_input.xlsx!A40,"")</v>
      </c>
      <c r="CG65" t="str">
        <f t="shared" si="22"/>
        <v>=IF(RFM_testing_input.xlsx!A40&lt;&gt;"",RFM_testing_input.xlsx!A40,"")</v>
      </c>
      <c r="CH65" t="str">
        <f t="shared" si="22"/>
        <v>=IF(DN_testing_input.xlsx!A40&lt;&gt;"",DN_testing_input.xlsx!A40,"")</v>
      </c>
      <c r="CI65" t="str">
        <f t="shared" si="22"/>
        <v>=IF(INT_testing_input.xlsx!A40&lt;&gt;"",INT_testing_input.xlsx!A40,"")</v>
      </c>
      <c r="CJ65" t="str">
        <f t="shared" si="22"/>
        <v>=IF(SUP_testing_input.xlsx!A40&lt;&gt;"",SUP_testing_input.xlsx!A40,"")</v>
      </c>
      <c r="CK65" t="str">
        <f t="shared" si="22"/>
        <v>=IF(ANT_testing_input.xlsx!A40&lt;&gt;"",ANT_testing_input.xlsx!A40,"")</v>
      </c>
      <c r="CL65" t="str">
        <f t="shared" si="22"/>
        <v>=IF(ISO_testing_input.xlsx!A40&lt;&gt;"",ISO_testing_input.xlsx!A40,"")</v>
      </c>
    </row>
    <row r="66" spans="1:90">
      <c r="A66">
        <v>41</v>
      </c>
      <c r="B66" t="str">
        <f t="shared" si="19"/>
        <v>=IF(SUICIDE_testing_input.xlsx!A41&lt;&gt;"",SUICIDE_testing_input.xlsx!A41,"")</v>
      </c>
      <c r="C66" t="str">
        <f t="shared" si="23"/>
        <v>=IF(IQ_testing_input.xlsx!A41&lt;&gt;"",IQ_testing_input.xlsx!A41,"")</v>
      </c>
      <c r="D66" t="str">
        <f t="shared" si="23"/>
        <v>=IF(AMBIG_testing_input.xlsx!A41&lt;&gt;"",AMBIG_testing_input.xlsx!A41,"")</v>
      </c>
      <c r="E66" t="str">
        <f t="shared" si="23"/>
        <v>=IF(EGODYST_testing_input.xlsx!A41&lt;&gt;"",EGODYST_testing_input.xlsx!A41,"")</v>
      </c>
      <c r="F66" t="str">
        <f t="shared" si="23"/>
        <v>=IF(AUTISM_testing_input.xlsx!A41&lt;&gt;"",AUTISM_testing_input.xlsx!A41,"")</v>
      </c>
      <c r="G66" t="str">
        <f t="shared" si="23"/>
        <v>=IF(IDENTITY_testing_input.xlsx!A41&lt;&gt;"",IDENTITY_testing_input.xlsx!A41,"")</v>
      </c>
      <c r="H66" t="str">
        <f t="shared" si="23"/>
        <v>=IF(SELFDIR_testing_input.xlsx!A41&lt;&gt;"",SELFDIR_testing_input.xlsx!A41,"")</v>
      </c>
      <c r="I66" t="str">
        <f t="shared" si="23"/>
        <v>=IF(EMPATHY_testing_input.xlsx!A41&lt;&gt;"",EMPATHY_testing_input.xlsx!A41,"")</v>
      </c>
      <c r="J66" t="str">
        <f t="shared" si="23"/>
        <v>=IF(INTIMACY_testing_input.xlsx!A41&lt;&gt;"",INTIMACY_testing_input.xlsx!A41,"")</v>
      </c>
      <c r="K66" t="str">
        <f t="shared" si="23"/>
        <v>=IF(ACUTE_testing_input.xlsx!A41&lt;&gt;"",ACUTE_testing_input.xlsx!A41,"")</v>
      </c>
      <c r="L66" t="str">
        <f t="shared" si="23"/>
        <v>=IF(CHRONIC_testing_input.xlsx!A41&lt;&gt;"",CHRONIC_testing_input.xlsx!A41,"")</v>
      </c>
      <c r="M66" t="str">
        <f t="shared" si="23"/>
        <v>=IF(TRAUMA_PAST_testing_input.xlsx!A41&lt;&gt;"",TRAUMA_PAST_testing_input.xlsx!A41,"")</v>
      </c>
      <c r="N66" t="str">
        <f t="shared" si="23"/>
        <v>=IF(TRAUMA_PRESENT_testing_input.xlsx!A41&lt;&gt;"",TRAUMA_PRESENT_testing_input.xlsx!A41,"")</v>
      </c>
      <c r="O66" t="str">
        <f t="shared" si="23"/>
        <v>=IF(HOPE_testing_input.xlsx!A41&lt;&gt;"",HOPE_testing_input.xlsx!A41,"")</v>
      </c>
      <c r="P66" t="str">
        <f t="shared" si="23"/>
        <v>=IF(SELFAFFICACY_testing_input.xlsx!A41&lt;&gt;"",SELFAFFICACY_testing_input.xlsx!A41,"")</v>
      </c>
      <c r="Q66" t="str">
        <f t="shared" si="23"/>
        <v>=IF(SELFESTEEM_testing_input.xlsx!A41&lt;&gt;"",SELFESTEEM_testing_input.xlsx!A41,"")</v>
      </c>
      <c r="R66" t="str">
        <f t="shared" si="23"/>
        <v>=IF(WELLBEING_testing_input.xlsx!A41&lt;&gt;"",WELLBEING_testing_input.xlsx!A41,"")</v>
      </c>
      <c r="S66" t="str">
        <f t="shared" si="23"/>
        <v>=IF(HYPER_testing_input.xlsx!A41&lt;&gt;"",HYPER_testing_input.xlsx!A41,"")</v>
      </c>
      <c r="T66" t="str">
        <f t="shared" si="23"/>
        <v>=IF(AGGR_testing_input.xlsx!A41&lt;&gt;"",AGGR_testing_input.xlsx!A41,"")</v>
      </c>
      <c r="U66" t="str">
        <f t="shared" si="23"/>
        <v>=IF(COND_PR_testing_input.xlsx!A41&lt;&gt;"",COND_PR_testing_input.xlsx!A41,"")</v>
      </c>
      <c r="V66" t="str">
        <f t="shared" si="23"/>
        <v>=IF(ANXIE_testing_input.xlsx!A41&lt;&gt;"",ANXIE_testing_input.xlsx!A41,"")</v>
      </c>
      <c r="W66" t="str">
        <f t="shared" si="23"/>
        <v>=IF(DEPR_testing_input.xlsx!A41&lt;&gt;"",DEPR_testing_input.xlsx!A41,"")</v>
      </c>
      <c r="X66" t="str">
        <f t="shared" si="23"/>
        <v>=IF(SOMAT_testing_input.xlsx!A41&lt;&gt;"",SOMAT_testing_input.xlsx!A41,"")</v>
      </c>
      <c r="Y66" t="str">
        <f t="shared" si="23"/>
        <v>=IF(ATYPI_testing_input.xlsx!A41&lt;&gt;"",ATYPI_testing_input.xlsx!A41,"")</v>
      </c>
      <c r="Z66" t="str">
        <f t="shared" si="23"/>
        <v>=IF(WITHD_testing_input.xlsx!A41&lt;&gt;"",WITHD_testing_input.xlsx!A41,"")</v>
      </c>
      <c r="AA66" t="str">
        <f t="shared" si="23"/>
        <v>=IF(ATTE_PR_testing_input.xlsx!A41&lt;&gt;"",ATTE_PR_testing_input.xlsx!A41,"")</v>
      </c>
      <c r="AB66" t="str">
        <f t="shared" si="23"/>
        <v>=IF(ANG_CONT_testing_input.xlsx!A41&lt;&gt;"",ANG_CONT_testing_input.xlsx!A41,"")</v>
      </c>
      <c r="AC66" t="str">
        <f t="shared" si="23"/>
        <v>=IF(DEV_SOC_DIS_testing_input.xlsx!A41&lt;&gt;"",DEV_SOC_DIS_testing_input.xlsx!A41,"")</v>
      </c>
      <c r="AD66" t="str">
        <f t="shared" si="23"/>
        <v>=IF(BULLY_testing_input.xlsx!A41&lt;&gt;"",BULLY_testing_input.xlsx!A41,"")</v>
      </c>
      <c r="AE66" t="str">
        <f t="shared" si="23"/>
        <v>=IF(EMOT_SELF_C_testing_input.xlsx!A41&lt;&gt;"",EMOT_SELF_C_testing_input.xlsx!A41,"")</v>
      </c>
      <c r="AF66" t="str">
        <f t="shared" si="23"/>
        <v>=IF(EXE_FUN_testing_input.xlsx!A41&lt;&gt;"",EXE_FUN_testing_input.xlsx!A41,"")</v>
      </c>
      <c r="AG66" t="str">
        <f t="shared" si="23"/>
        <v>=IF(MANIA_testing_input.xlsx!A41&lt;&gt;"",MANIA_testing_input.xlsx!A41,"")</v>
      </c>
      <c r="AH66" t="str">
        <f t="shared" si="23"/>
        <v>=IF(NEG_EMOT_testing_input.xlsx!A41&lt;&gt;"",NEG_EMOT_testing_input.xlsx!A41,"")</v>
      </c>
      <c r="AI66" t="str">
        <f t="shared" si="23"/>
        <v>=IF(ADAPT_testing_input.xlsx!A41&lt;&gt;"",ADAPT_testing_input.xlsx!A41,"")</v>
      </c>
      <c r="AJ66" t="str">
        <f t="shared" si="23"/>
        <v>=IF(SOC_SK_testing_input.xlsx!A41&lt;&gt;"",SOC_SK_testing_input.xlsx!A41,"")</v>
      </c>
      <c r="AK66" t="str">
        <f t="shared" si="23"/>
        <v>=IF(LEAD_testing_input.xlsx!A41&lt;&gt;"",LEAD_testing_input.xlsx!A41,"")</v>
      </c>
      <c r="AL66" t="str">
        <f t="shared" si="23"/>
        <v>=IF(ACT_DAIL_testing_input.xlsx!A41&lt;&gt;"",ACT_DAIL_testing_input.xlsx!A41,"")</v>
      </c>
      <c r="AM66" t="str">
        <f t="shared" si="23"/>
        <v>=IF(FUN_COM_testing_input.xlsx!A41&lt;&gt;"",FUN_COM_testing_input.xlsx!A41,"")</v>
      </c>
      <c r="AN66" t="str">
        <f t="shared" si="23"/>
        <v>=IF(RESILI_testing_input.xlsx!A41&lt;&gt;"",RESILI_testing_input.xlsx!A41,"")</v>
      </c>
      <c r="AO66" t="str">
        <f t="shared" si="23"/>
        <v>=IF(SEL_testing_input.xlsx!A41&lt;&gt;"",SEL_testing_input.xlsx!A41,"")</v>
      </c>
      <c r="AP66" t="str">
        <f t="shared" si="23"/>
        <v>=IF(SEV_testing_input.xlsx!A41&lt;&gt;"",SEV_testing_input.xlsx!A41,"")</v>
      </c>
      <c r="AQ66" t="str">
        <f t="shared" si="23"/>
        <v>=IF(ANHEDONIA_testing_input.xlsx!A41&lt;&gt;"",ANHEDONIA_testing_input.xlsx!A41,"")</v>
      </c>
      <c r="AR66" t="str">
        <f t="shared" si="23"/>
        <v>=IF(ANXIOUSNESS_testing_input.xlsx!A41&lt;&gt;"",ANXIOUSNESS_testing_input.xlsx!A41,"")</v>
      </c>
      <c r="AS66" t="str">
        <f t="shared" si="23"/>
        <v>=IF(ATTENTION_SEEKING_testing_input.xlsx!A41&lt;&gt;"",ATTENTION_SEEKING_testing_input.xlsx!A41,"")</v>
      </c>
      <c r="AT66" t="str">
        <f t="shared" si="23"/>
        <v>=IF(CALLOUSNESS_testing_input.xlsx!A41&lt;&gt;"",CALLOUSNESS_testing_input.xlsx!A41,"")</v>
      </c>
      <c r="AU66" t="str">
        <f t="shared" si="23"/>
        <v>=IF(DECEITFULNESS_testing_input.xlsx!A41&lt;&gt;"",DECEITFULNESS_testing_input.xlsx!A41,"")</v>
      </c>
      <c r="AV66" t="str">
        <f t="shared" si="23"/>
        <v>=IF(DEPRESSIVITY_testing_input.xlsx!A41&lt;&gt;"",DEPRESSIVITY_testing_input.xlsx!A41,"")</v>
      </c>
      <c r="AW66" t="str">
        <f t="shared" si="23"/>
        <v>=IF(DISTRACTIBILITY_testing_input.xlsx!A41&lt;&gt;"",DISTRACTIBILITY_testing_input.xlsx!A41,"")</v>
      </c>
      <c r="AX66" t="str">
        <f t="shared" si="23"/>
        <v>=IF(ECCENTRICITY_testing_input.xlsx!A41&lt;&gt;"",ECCENTRICITY_testing_input.xlsx!A41,"")</v>
      </c>
      <c r="AY66" t="str">
        <f t="shared" si="23"/>
        <v>=IF(EMOTIONAL_LABILITY_testing_input.xlsx!A41&lt;&gt;"",EMOTIONAL_LABILITY_testing_input.xlsx!A41,"")</v>
      </c>
      <c r="AZ66" t="str">
        <f t="shared" si="23"/>
        <v>=IF(GRANDIOSITY_testing_input.xlsx!A41&lt;&gt;"",GRANDIOSITY_testing_input.xlsx!A41,"")</v>
      </c>
      <c r="BA66" t="str">
        <f t="shared" si="23"/>
        <v>=IF(HOSTILITY_testing_input.xlsx!A41&lt;&gt;"",HOSTILITY_testing_input.xlsx!A41,"")</v>
      </c>
      <c r="BB66" t="str">
        <f t="shared" si="23"/>
        <v>=IF(IMPULSIVITY_testing_input.xlsx!A41&lt;&gt;"",IMPULSIVITY_testing_input.xlsx!A41,"")</v>
      </c>
      <c r="BC66" t="str">
        <f t="shared" si="23"/>
        <v>=IF(INTIMACY_AVOIDANCE_testing_input.xlsx!A41&lt;&gt;"",INTIMACY_AVOIDANCE_testing_input.xlsx!A41,"")</v>
      </c>
      <c r="BD66" t="str">
        <f t="shared" si="23"/>
        <v>=IF(IRRESPONSIBILITY_testing_input.xlsx!A41&lt;&gt;"",IRRESPONSIBILITY_testing_input.xlsx!A41,"")</v>
      </c>
      <c r="BE66" t="str">
        <f t="shared" si="23"/>
        <v>=IF(MANIPULATIVENESS_testing_input.xlsx!A41&lt;&gt;"",MANIPULATIVENESS_testing_input.xlsx!A41,"")</v>
      </c>
      <c r="BF66" t="str">
        <f t="shared" si="23"/>
        <v>=IF(PERCEPTUAL_DYSREGULATION_testing_input.xlsx!A41&lt;&gt;"",PERCEPTUAL_DYSREGULATION_testing_input.xlsx!A41,"")</v>
      </c>
      <c r="BG66" t="str">
        <f t="shared" si="23"/>
        <v>=IF(PERSEVERATION_testing_input.xlsx!A41&lt;&gt;"",PERSEVERATION_testing_input.xlsx!A41,"")</v>
      </c>
      <c r="BH66" t="str">
        <f t="shared" si="23"/>
        <v>=IF(RESTRICTED_AFFECTIVITY_testing_input.xlsx!A41&lt;&gt;"",RESTRICTED_AFFECTIVITY_testing_input.xlsx!A41,"")</v>
      </c>
      <c r="BI66" t="str">
        <f t="shared" si="23"/>
        <v>=IF(RIGID_PERFECTIONISM_testing_input.xlsx!A41&lt;&gt;"",RIGID_PERFECTIONISM_testing_input.xlsx!A41,"")</v>
      </c>
      <c r="BJ66" t="str">
        <f t="shared" si="23"/>
        <v>=IF(RISK_TAKING_testing_input.xlsx!A41&lt;&gt;"",RISK_TAKING_testing_input.xlsx!A41,"")</v>
      </c>
      <c r="BK66" t="str">
        <f t="shared" si="23"/>
        <v>=IF(SEPARATION_INSECURITY_testing_input.xlsx!A41&lt;&gt;"",SEPARATION_INSECURITY_testing_input.xlsx!A41,"")</v>
      </c>
      <c r="BL66" t="str">
        <f t="shared" si="23"/>
        <v>=IF(SUBMISSIVENESS_testing_input.xlsx!A41&lt;&gt;"",SUBMISSIVENESS_testing_input.xlsx!A41,"")</v>
      </c>
      <c r="BM66" t="str">
        <f t="shared" si="23"/>
        <v>=IF(SUSPICIOUSNESS_testing_input.xlsx!A41&lt;&gt;"",SUSPICIOUSNESS_testing_input.xlsx!A41,"")</v>
      </c>
      <c r="BN66" t="str">
        <f t="shared" si="23"/>
        <v>=IF(UNUSUAL_BELIEFS_testing_input.xlsx!A41&lt;&gt;"",UNUSUAL_BELIEFS_testing_input.xlsx!A41,"")</v>
      </c>
      <c r="BO66" t="str">
        <f t="shared" si="22"/>
        <v>=IF(WITHDRAWAL_testing_input.xlsx!A41&lt;&gt;"",WITHDRAWAL_testing_input.xlsx!A41,"")</v>
      </c>
      <c r="BP66" t="str">
        <f t="shared" si="22"/>
        <v>=IF(ACT_testing_input.xlsx!A41&lt;&gt;"",ACT_testing_input.xlsx!A41,"")</v>
      </c>
      <c r="BQ66" t="str">
        <f t="shared" si="22"/>
        <v>=IF(DSP_testing_input.xlsx!A41&lt;&gt;"",DSP_testing_input.xlsx!A41,"")</v>
      </c>
      <c r="BR66" t="str">
        <f t="shared" si="22"/>
        <v>=IF(PAG_testing_input.xlsx!A41&lt;&gt;"",PAG_testing_input.xlsx!A41,"")</v>
      </c>
      <c r="BS66" t="str">
        <f t="shared" si="22"/>
        <v>=IF(PRO_testing_input.xlsx!A41&lt;&gt;"",PRO_testing_input.xlsx!A41,"")</v>
      </c>
      <c r="BT66" t="str">
        <f t="shared" si="22"/>
        <v>=IF(SPL_testing_input.xlsx!A41&lt;&gt;"",SPL_testing_input.xlsx!A41,"")</v>
      </c>
      <c r="BU66" t="str">
        <f t="shared" si="22"/>
        <v>=IF(WDR_testing_input.xlsx!A41&lt;&gt;"",WDR_testing_input.xlsx!A41,"")</v>
      </c>
      <c r="BV66" t="str">
        <f t="shared" si="22"/>
        <v>=IF(CON_testing_input.xlsx!A41&lt;&gt;"",CON_testing_input.xlsx!A41,"")</v>
      </c>
      <c r="BW66" t="str">
        <f t="shared" si="22"/>
        <v>=IF(DSC_testing_input.xlsx!A41&lt;&gt;"",DSC_testing_input.xlsx!A41,"")</v>
      </c>
      <c r="BX66" t="str">
        <f t="shared" si="22"/>
        <v>=IF(FAN_testing_input.xlsx!A41&lt;&gt;"",FAN_testing_input.xlsx!A41,"")</v>
      </c>
      <c r="BY66" t="str">
        <f t="shared" si="22"/>
        <v>=IF(OMN_testing_input.xlsx!A41&lt;&gt;"",OMN_testing_input.xlsx!A41,"")</v>
      </c>
      <c r="BZ66" t="str">
        <f t="shared" si="22"/>
        <v>=IF(REP_testing_input.xlsx!A41&lt;&gt;"",REP_testing_input.xlsx!A41,"")</v>
      </c>
      <c r="CA66" t="str">
        <f t="shared" si="22"/>
        <v>=IF(SOM_testing_input.xlsx!A41&lt;&gt;"",SOM_testing_input.xlsx!A41,"")</v>
      </c>
      <c r="CB66" t="str">
        <f t="shared" si="22"/>
        <v>=IF(SUB_testing_input.xlsx!A41&lt;&gt;"",SUB_testing_input.xlsx!A41,"")</v>
      </c>
      <c r="CC66" t="str">
        <f t="shared" si="22"/>
        <v>=IF(UND_testing_input.xlsx!A41&lt;&gt;"",UND_testing_input.xlsx!A41,"")</v>
      </c>
      <c r="CD66" t="str">
        <f t="shared" si="22"/>
        <v>=IF(ALT_testing_input.xlsx!A41&lt;&gt;"",ALT_testing_input.xlsx!A41,"")</v>
      </c>
      <c r="CE66" t="str">
        <f t="shared" si="22"/>
        <v>=IF(HUM_testing_input.xlsx!A41&lt;&gt;"",HUM_testing_input.xlsx!A41,"")</v>
      </c>
      <c r="CF66" t="str">
        <f t="shared" si="22"/>
        <v>=IF(IDL_testing_input.xlsx!A41&lt;&gt;"",IDL_testing_input.xlsx!A41,"")</v>
      </c>
      <c r="CG66" t="str">
        <f t="shared" si="22"/>
        <v>=IF(RFM_testing_input.xlsx!A41&lt;&gt;"",RFM_testing_input.xlsx!A41,"")</v>
      </c>
      <c r="CH66" t="str">
        <f t="shared" si="22"/>
        <v>=IF(DN_testing_input.xlsx!A41&lt;&gt;"",DN_testing_input.xlsx!A41,"")</v>
      </c>
      <c r="CI66" t="str">
        <f t="shared" si="22"/>
        <v>=IF(INT_testing_input.xlsx!A41&lt;&gt;"",INT_testing_input.xlsx!A41,"")</v>
      </c>
      <c r="CJ66" t="str">
        <f t="shared" si="22"/>
        <v>=IF(SUP_testing_input.xlsx!A41&lt;&gt;"",SUP_testing_input.xlsx!A41,"")</v>
      </c>
      <c r="CK66" t="str">
        <f t="shared" si="22"/>
        <v>=IF(ANT_testing_input.xlsx!A41&lt;&gt;"",ANT_testing_input.xlsx!A41,"")</v>
      </c>
      <c r="CL66" t="str">
        <f t="shared" si="22"/>
        <v>=IF(ISO_testing_input.xlsx!A41&lt;&gt;"",ISO_testing_input.xlsx!A41,"")</v>
      </c>
    </row>
    <row r="67" spans="1:90">
      <c r="A67">
        <v>42</v>
      </c>
      <c r="B67" t="str">
        <f t="shared" si="19"/>
        <v>=IF(SUICIDE_testing_input.xlsx!A42&lt;&gt;"",SUICIDE_testing_input.xlsx!A42,"")</v>
      </c>
      <c r="C67" t="str">
        <f t="shared" si="23"/>
        <v>=IF(IQ_testing_input.xlsx!A42&lt;&gt;"",IQ_testing_input.xlsx!A42,"")</v>
      </c>
      <c r="D67" t="str">
        <f t="shared" si="23"/>
        <v>=IF(AMBIG_testing_input.xlsx!A42&lt;&gt;"",AMBIG_testing_input.xlsx!A42,"")</v>
      </c>
      <c r="E67" t="str">
        <f t="shared" si="23"/>
        <v>=IF(EGODYST_testing_input.xlsx!A42&lt;&gt;"",EGODYST_testing_input.xlsx!A42,"")</v>
      </c>
      <c r="F67" t="str">
        <f t="shared" si="23"/>
        <v>=IF(AUTISM_testing_input.xlsx!A42&lt;&gt;"",AUTISM_testing_input.xlsx!A42,"")</v>
      </c>
      <c r="G67" t="str">
        <f t="shared" si="23"/>
        <v>=IF(IDENTITY_testing_input.xlsx!A42&lt;&gt;"",IDENTITY_testing_input.xlsx!A42,"")</v>
      </c>
      <c r="H67" t="str">
        <f t="shared" si="23"/>
        <v>=IF(SELFDIR_testing_input.xlsx!A42&lt;&gt;"",SELFDIR_testing_input.xlsx!A42,"")</v>
      </c>
      <c r="I67" t="str">
        <f t="shared" si="23"/>
        <v>=IF(EMPATHY_testing_input.xlsx!A42&lt;&gt;"",EMPATHY_testing_input.xlsx!A42,"")</v>
      </c>
      <c r="J67" t="str">
        <f t="shared" si="23"/>
        <v>=IF(INTIMACY_testing_input.xlsx!A42&lt;&gt;"",INTIMACY_testing_input.xlsx!A42,"")</v>
      </c>
      <c r="K67" t="str">
        <f t="shared" si="23"/>
        <v>=IF(ACUTE_testing_input.xlsx!A42&lt;&gt;"",ACUTE_testing_input.xlsx!A42,"")</v>
      </c>
      <c r="L67" t="str">
        <f t="shared" si="23"/>
        <v>=IF(CHRONIC_testing_input.xlsx!A42&lt;&gt;"",CHRONIC_testing_input.xlsx!A42,"")</v>
      </c>
      <c r="M67" t="str">
        <f t="shared" si="23"/>
        <v>=IF(TRAUMA_PAST_testing_input.xlsx!A42&lt;&gt;"",TRAUMA_PAST_testing_input.xlsx!A42,"")</v>
      </c>
      <c r="N67" t="str">
        <f t="shared" si="23"/>
        <v>=IF(TRAUMA_PRESENT_testing_input.xlsx!A42&lt;&gt;"",TRAUMA_PRESENT_testing_input.xlsx!A42,"")</v>
      </c>
      <c r="O67" t="str">
        <f t="shared" si="23"/>
        <v>=IF(HOPE_testing_input.xlsx!A42&lt;&gt;"",HOPE_testing_input.xlsx!A42,"")</v>
      </c>
      <c r="P67" t="str">
        <f t="shared" si="23"/>
        <v>=IF(SELFAFFICACY_testing_input.xlsx!A42&lt;&gt;"",SELFAFFICACY_testing_input.xlsx!A42,"")</v>
      </c>
      <c r="Q67" t="str">
        <f t="shared" si="23"/>
        <v>=IF(SELFESTEEM_testing_input.xlsx!A42&lt;&gt;"",SELFESTEEM_testing_input.xlsx!A42,"")</v>
      </c>
      <c r="R67" t="str">
        <f t="shared" si="23"/>
        <v>=IF(WELLBEING_testing_input.xlsx!A42&lt;&gt;"",WELLBEING_testing_input.xlsx!A42,"")</v>
      </c>
      <c r="S67" t="str">
        <f t="shared" si="23"/>
        <v>=IF(HYPER_testing_input.xlsx!A42&lt;&gt;"",HYPER_testing_input.xlsx!A42,"")</v>
      </c>
      <c r="T67" t="str">
        <f t="shared" si="23"/>
        <v>=IF(AGGR_testing_input.xlsx!A42&lt;&gt;"",AGGR_testing_input.xlsx!A42,"")</v>
      </c>
      <c r="U67" t="str">
        <f t="shared" si="23"/>
        <v>=IF(COND_PR_testing_input.xlsx!A42&lt;&gt;"",COND_PR_testing_input.xlsx!A42,"")</v>
      </c>
      <c r="V67" t="str">
        <f t="shared" si="23"/>
        <v>=IF(ANXIE_testing_input.xlsx!A42&lt;&gt;"",ANXIE_testing_input.xlsx!A42,"")</v>
      </c>
      <c r="W67" t="str">
        <f t="shared" si="23"/>
        <v>=IF(DEPR_testing_input.xlsx!A42&lt;&gt;"",DEPR_testing_input.xlsx!A42,"")</v>
      </c>
      <c r="X67" t="str">
        <f t="shared" si="23"/>
        <v>=IF(SOMAT_testing_input.xlsx!A42&lt;&gt;"",SOMAT_testing_input.xlsx!A42,"")</v>
      </c>
      <c r="Y67" t="str">
        <f t="shared" si="23"/>
        <v>=IF(ATYPI_testing_input.xlsx!A42&lt;&gt;"",ATYPI_testing_input.xlsx!A42,"")</v>
      </c>
      <c r="Z67" t="str">
        <f t="shared" si="23"/>
        <v>=IF(WITHD_testing_input.xlsx!A42&lt;&gt;"",WITHD_testing_input.xlsx!A42,"")</v>
      </c>
      <c r="AA67" t="str">
        <f t="shared" si="23"/>
        <v>=IF(ATTE_PR_testing_input.xlsx!A42&lt;&gt;"",ATTE_PR_testing_input.xlsx!A42,"")</v>
      </c>
      <c r="AB67" t="str">
        <f t="shared" si="23"/>
        <v>=IF(ANG_CONT_testing_input.xlsx!A42&lt;&gt;"",ANG_CONT_testing_input.xlsx!A42,"")</v>
      </c>
      <c r="AC67" t="str">
        <f t="shared" si="23"/>
        <v>=IF(DEV_SOC_DIS_testing_input.xlsx!A42&lt;&gt;"",DEV_SOC_DIS_testing_input.xlsx!A42,"")</v>
      </c>
      <c r="AD67" t="str">
        <f t="shared" si="23"/>
        <v>=IF(BULLY_testing_input.xlsx!A42&lt;&gt;"",BULLY_testing_input.xlsx!A42,"")</v>
      </c>
      <c r="AE67" t="str">
        <f t="shared" si="23"/>
        <v>=IF(EMOT_SELF_C_testing_input.xlsx!A42&lt;&gt;"",EMOT_SELF_C_testing_input.xlsx!A42,"")</v>
      </c>
      <c r="AF67" t="str">
        <f t="shared" si="23"/>
        <v>=IF(EXE_FUN_testing_input.xlsx!A42&lt;&gt;"",EXE_FUN_testing_input.xlsx!A42,"")</v>
      </c>
      <c r="AG67" t="str">
        <f t="shared" si="23"/>
        <v>=IF(MANIA_testing_input.xlsx!A42&lt;&gt;"",MANIA_testing_input.xlsx!A42,"")</v>
      </c>
      <c r="AH67" t="str">
        <f t="shared" si="23"/>
        <v>=IF(NEG_EMOT_testing_input.xlsx!A42&lt;&gt;"",NEG_EMOT_testing_input.xlsx!A42,"")</v>
      </c>
      <c r="AI67" t="str">
        <f t="shared" si="23"/>
        <v>=IF(ADAPT_testing_input.xlsx!A42&lt;&gt;"",ADAPT_testing_input.xlsx!A42,"")</v>
      </c>
      <c r="AJ67" t="str">
        <f t="shared" si="23"/>
        <v>=IF(SOC_SK_testing_input.xlsx!A42&lt;&gt;"",SOC_SK_testing_input.xlsx!A42,"")</v>
      </c>
      <c r="AK67" t="str">
        <f t="shared" si="23"/>
        <v>=IF(LEAD_testing_input.xlsx!A42&lt;&gt;"",LEAD_testing_input.xlsx!A42,"")</v>
      </c>
      <c r="AL67" t="str">
        <f t="shared" si="23"/>
        <v>=IF(ACT_DAIL_testing_input.xlsx!A42&lt;&gt;"",ACT_DAIL_testing_input.xlsx!A42,"")</v>
      </c>
      <c r="AM67" t="str">
        <f t="shared" si="23"/>
        <v>=IF(FUN_COM_testing_input.xlsx!A42&lt;&gt;"",FUN_COM_testing_input.xlsx!A42,"")</v>
      </c>
      <c r="AN67" t="str">
        <f t="shared" si="23"/>
        <v>=IF(RESILI_testing_input.xlsx!A42&lt;&gt;"",RESILI_testing_input.xlsx!A42,"")</v>
      </c>
      <c r="AO67" t="str">
        <f t="shared" si="23"/>
        <v>=IF(SEL_testing_input.xlsx!A42&lt;&gt;"",SEL_testing_input.xlsx!A42,"")</v>
      </c>
      <c r="AP67" t="str">
        <f t="shared" si="23"/>
        <v>=IF(SEV_testing_input.xlsx!A42&lt;&gt;"",SEV_testing_input.xlsx!A42,"")</v>
      </c>
      <c r="AQ67" t="str">
        <f t="shared" si="23"/>
        <v>=IF(ANHEDONIA_testing_input.xlsx!A42&lt;&gt;"",ANHEDONIA_testing_input.xlsx!A42,"")</v>
      </c>
      <c r="AR67" t="str">
        <f t="shared" si="23"/>
        <v>=IF(ANXIOUSNESS_testing_input.xlsx!A42&lt;&gt;"",ANXIOUSNESS_testing_input.xlsx!A42,"")</v>
      </c>
      <c r="AS67" t="str">
        <f t="shared" si="23"/>
        <v>=IF(ATTENTION_SEEKING_testing_input.xlsx!A42&lt;&gt;"",ATTENTION_SEEKING_testing_input.xlsx!A42,"")</v>
      </c>
      <c r="AT67" t="str">
        <f t="shared" si="23"/>
        <v>=IF(CALLOUSNESS_testing_input.xlsx!A42&lt;&gt;"",CALLOUSNESS_testing_input.xlsx!A42,"")</v>
      </c>
      <c r="AU67" t="str">
        <f t="shared" si="23"/>
        <v>=IF(DECEITFULNESS_testing_input.xlsx!A42&lt;&gt;"",DECEITFULNESS_testing_input.xlsx!A42,"")</v>
      </c>
      <c r="AV67" t="str">
        <f t="shared" si="23"/>
        <v>=IF(DEPRESSIVITY_testing_input.xlsx!A42&lt;&gt;"",DEPRESSIVITY_testing_input.xlsx!A42,"")</v>
      </c>
      <c r="AW67" t="str">
        <f t="shared" si="23"/>
        <v>=IF(DISTRACTIBILITY_testing_input.xlsx!A42&lt;&gt;"",DISTRACTIBILITY_testing_input.xlsx!A42,"")</v>
      </c>
      <c r="AX67" t="str">
        <f t="shared" si="23"/>
        <v>=IF(ECCENTRICITY_testing_input.xlsx!A42&lt;&gt;"",ECCENTRICITY_testing_input.xlsx!A42,"")</v>
      </c>
      <c r="AY67" t="str">
        <f t="shared" si="23"/>
        <v>=IF(EMOTIONAL_LABILITY_testing_input.xlsx!A42&lt;&gt;"",EMOTIONAL_LABILITY_testing_input.xlsx!A42,"")</v>
      </c>
      <c r="AZ67" t="str">
        <f t="shared" si="23"/>
        <v>=IF(GRANDIOSITY_testing_input.xlsx!A42&lt;&gt;"",GRANDIOSITY_testing_input.xlsx!A42,"")</v>
      </c>
      <c r="BA67" t="str">
        <f t="shared" si="23"/>
        <v>=IF(HOSTILITY_testing_input.xlsx!A42&lt;&gt;"",HOSTILITY_testing_input.xlsx!A42,"")</v>
      </c>
      <c r="BB67" t="str">
        <f t="shared" si="23"/>
        <v>=IF(IMPULSIVITY_testing_input.xlsx!A42&lt;&gt;"",IMPULSIVITY_testing_input.xlsx!A42,"")</v>
      </c>
      <c r="BC67" t="str">
        <f t="shared" si="23"/>
        <v>=IF(INTIMACY_AVOIDANCE_testing_input.xlsx!A42&lt;&gt;"",INTIMACY_AVOIDANCE_testing_input.xlsx!A42,"")</v>
      </c>
      <c r="BD67" t="str">
        <f t="shared" si="23"/>
        <v>=IF(IRRESPONSIBILITY_testing_input.xlsx!A42&lt;&gt;"",IRRESPONSIBILITY_testing_input.xlsx!A42,"")</v>
      </c>
      <c r="BE67" t="str">
        <f t="shared" si="23"/>
        <v>=IF(MANIPULATIVENESS_testing_input.xlsx!A42&lt;&gt;"",MANIPULATIVENESS_testing_input.xlsx!A42,"")</v>
      </c>
      <c r="BF67" t="str">
        <f t="shared" si="23"/>
        <v>=IF(PERCEPTUAL_DYSREGULATION_testing_input.xlsx!A42&lt;&gt;"",PERCEPTUAL_DYSREGULATION_testing_input.xlsx!A42,"")</v>
      </c>
      <c r="BG67" t="str">
        <f t="shared" si="23"/>
        <v>=IF(PERSEVERATION_testing_input.xlsx!A42&lt;&gt;"",PERSEVERATION_testing_input.xlsx!A42,"")</v>
      </c>
      <c r="BH67" t="str">
        <f t="shared" si="23"/>
        <v>=IF(RESTRICTED_AFFECTIVITY_testing_input.xlsx!A42&lt;&gt;"",RESTRICTED_AFFECTIVITY_testing_input.xlsx!A42,"")</v>
      </c>
      <c r="BI67" t="str">
        <f t="shared" si="23"/>
        <v>=IF(RIGID_PERFECTIONISM_testing_input.xlsx!A42&lt;&gt;"",RIGID_PERFECTIONISM_testing_input.xlsx!A42,"")</v>
      </c>
      <c r="BJ67" t="str">
        <f t="shared" si="23"/>
        <v>=IF(RISK_TAKING_testing_input.xlsx!A42&lt;&gt;"",RISK_TAKING_testing_input.xlsx!A42,"")</v>
      </c>
      <c r="BK67" t="str">
        <f t="shared" si="23"/>
        <v>=IF(SEPARATION_INSECURITY_testing_input.xlsx!A42&lt;&gt;"",SEPARATION_INSECURITY_testing_input.xlsx!A42,"")</v>
      </c>
      <c r="BL67" t="str">
        <f t="shared" si="23"/>
        <v>=IF(SUBMISSIVENESS_testing_input.xlsx!A42&lt;&gt;"",SUBMISSIVENESS_testing_input.xlsx!A42,"")</v>
      </c>
      <c r="BM67" t="str">
        <f t="shared" si="23"/>
        <v>=IF(SUSPICIOUSNESS_testing_input.xlsx!A42&lt;&gt;"",SUSPICIOUSNESS_testing_input.xlsx!A42,"")</v>
      </c>
      <c r="BN67" t="str">
        <f t="shared" si="23"/>
        <v>=IF(UNUSUAL_BELIEFS_testing_input.xlsx!A42&lt;&gt;"",UNUSUAL_BELIEFS_testing_input.xlsx!A42,"")</v>
      </c>
      <c r="BO67" t="str">
        <f t="shared" si="22"/>
        <v>=IF(WITHDRAWAL_testing_input.xlsx!A42&lt;&gt;"",WITHDRAWAL_testing_input.xlsx!A42,"")</v>
      </c>
      <c r="BP67" t="str">
        <f t="shared" si="22"/>
        <v>=IF(ACT_testing_input.xlsx!A42&lt;&gt;"",ACT_testing_input.xlsx!A42,"")</v>
      </c>
      <c r="BQ67" t="str">
        <f t="shared" si="22"/>
        <v>=IF(DSP_testing_input.xlsx!A42&lt;&gt;"",DSP_testing_input.xlsx!A42,"")</v>
      </c>
      <c r="BR67" t="str">
        <f t="shared" si="22"/>
        <v>=IF(PAG_testing_input.xlsx!A42&lt;&gt;"",PAG_testing_input.xlsx!A42,"")</v>
      </c>
      <c r="BS67" t="str">
        <f t="shared" si="22"/>
        <v>=IF(PRO_testing_input.xlsx!A42&lt;&gt;"",PRO_testing_input.xlsx!A42,"")</v>
      </c>
      <c r="BT67" t="str">
        <f t="shared" si="22"/>
        <v>=IF(SPL_testing_input.xlsx!A42&lt;&gt;"",SPL_testing_input.xlsx!A42,"")</v>
      </c>
      <c r="BU67" t="str">
        <f t="shared" si="22"/>
        <v>=IF(WDR_testing_input.xlsx!A42&lt;&gt;"",WDR_testing_input.xlsx!A42,"")</v>
      </c>
      <c r="BV67" t="str">
        <f t="shared" si="22"/>
        <v>=IF(CON_testing_input.xlsx!A42&lt;&gt;"",CON_testing_input.xlsx!A42,"")</v>
      </c>
      <c r="BW67" t="str">
        <f t="shared" si="22"/>
        <v>=IF(DSC_testing_input.xlsx!A42&lt;&gt;"",DSC_testing_input.xlsx!A42,"")</v>
      </c>
      <c r="BX67" t="str">
        <f t="shared" si="22"/>
        <v>=IF(FAN_testing_input.xlsx!A42&lt;&gt;"",FAN_testing_input.xlsx!A42,"")</v>
      </c>
      <c r="BY67" t="str">
        <f t="shared" si="22"/>
        <v>=IF(OMN_testing_input.xlsx!A42&lt;&gt;"",OMN_testing_input.xlsx!A42,"")</v>
      </c>
      <c r="BZ67" t="str">
        <f t="shared" si="22"/>
        <v>=IF(REP_testing_input.xlsx!A42&lt;&gt;"",REP_testing_input.xlsx!A42,"")</v>
      </c>
      <c r="CA67" t="str">
        <f t="shared" si="22"/>
        <v>=IF(SOM_testing_input.xlsx!A42&lt;&gt;"",SOM_testing_input.xlsx!A42,"")</v>
      </c>
      <c r="CB67" t="str">
        <f t="shared" si="22"/>
        <v>=IF(SUB_testing_input.xlsx!A42&lt;&gt;"",SUB_testing_input.xlsx!A42,"")</v>
      </c>
      <c r="CC67" t="str">
        <f t="shared" si="22"/>
        <v>=IF(UND_testing_input.xlsx!A42&lt;&gt;"",UND_testing_input.xlsx!A42,"")</v>
      </c>
      <c r="CD67" t="str">
        <f t="shared" si="22"/>
        <v>=IF(ALT_testing_input.xlsx!A42&lt;&gt;"",ALT_testing_input.xlsx!A42,"")</v>
      </c>
      <c r="CE67" t="str">
        <f t="shared" si="22"/>
        <v>=IF(HUM_testing_input.xlsx!A42&lt;&gt;"",HUM_testing_input.xlsx!A42,"")</v>
      </c>
      <c r="CF67" t="str">
        <f t="shared" si="22"/>
        <v>=IF(IDL_testing_input.xlsx!A42&lt;&gt;"",IDL_testing_input.xlsx!A42,"")</v>
      </c>
      <c r="CG67" t="str">
        <f t="shared" si="22"/>
        <v>=IF(RFM_testing_input.xlsx!A42&lt;&gt;"",RFM_testing_input.xlsx!A42,"")</v>
      </c>
      <c r="CH67" t="str">
        <f t="shared" si="22"/>
        <v>=IF(DN_testing_input.xlsx!A42&lt;&gt;"",DN_testing_input.xlsx!A42,"")</v>
      </c>
      <c r="CI67" t="str">
        <f t="shared" si="22"/>
        <v>=IF(INT_testing_input.xlsx!A42&lt;&gt;"",INT_testing_input.xlsx!A42,"")</v>
      </c>
      <c r="CJ67" t="str">
        <f t="shared" si="22"/>
        <v>=IF(SUP_testing_input.xlsx!A42&lt;&gt;"",SUP_testing_input.xlsx!A42,"")</v>
      </c>
      <c r="CK67" t="str">
        <f t="shared" si="22"/>
        <v>=IF(ANT_testing_input.xlsx!A42&lt;&gt;"",ANT_testing_input.xlsx!A42,"")</v>
      </c>
      <c r="CL67" t="str">
        <f t="shared" si="22"/>
        <v>=IF(ISO_testing_input.xlsx!A42&lt;&gt;"",ISO_testing_input.xlsx!A42,"")</v>
      </c>
    </row>
    <row r="68" spans="1:90">
      <c r="A68">
        <v>43</v>
      </c>
      <c r="B68" t="str">
        <f t="shared" si="19"/>
        <v>=IF(SUICIDE_testing_input.xlsx!A43&lt;&gt;"",SUICIDE_testing_input.xlsx!A43,"")</v>
      </c>
      <c r="C68" t="str">
        <f t="shared" si="23"/>
        <v>=IF(IQ_testing_input.xlsx!A43&lt;&gt;"",IQ_testing_input.xlsx!A43,"")</v>
      </c>
      <c r="D68" t="str">
        <f t="shared" si="23"/>
        <v>=IF(AMBIG_testing_input.xlsx!A43&lt;&gt;"",AMBIG_testing_input.xlsx!A43,"")</v>
      </c>
      <c r="E68" t="str">
        <f t="shared" si="23"/>
        <v>=IF(EGODYST_testing_input.xlsx!A43&lt;&gt;"",EGODYST_testing_input.xlsx!A43,"")</v>
      </c>
      <c r="F68" t="str">
        <f t="shared" si="23"/>
        <v>=IF(AUTISM_testing_input.xlsx!A43&lt;&gt;"",AUTISM_testing_input.xlsx!A43,"")</v>
      </c>
      <c r="G68" t="str">
        <f t="shared" si="23"/>
        <v>=IF(IDENTITY_testing_input.xlsx!A43&lt;&gt;"",IDENTITY_testing_input.xlsx!A43,"")</v>
      </c>
      <c r="H68" t="str">
        <f t="shared" si="23"/>
        <v>=IF(SELFDIR_testing_input.xlsx!A43&lt;&gt;"",SELFDIR_testing_input.xlsx!A43,"")</v>
      </c>
      <c r="I68" t="str">
        <f t="shared" si="23"/>
        <v>=IF(EMPATHY_testing_input.xlsx!A43&lt;&gt;"",EMPATHY_testing_input.xlsx!A43,"")</v>
      </c>
      <c r="J68" t="str">
        <f t="shared" si="23"/>
        <v>=IF(INTIMACY_testing_input.xlsx!A43&lt;&gt;"",INTIMACY_testing_input.xlsx!A43,"")</v>
      </c>
      <c r="K68" t="str">
        <f t="shared" si="23"/>
        <v>=IF(ACUTE_testing_input.xlsx!A43&lt;&gt;"",ACUTE_testing_input.xlsx!A43,"")</v>
      </c>
      <c r="L68" t="str">
        <f t="shared" si="23"/>
        <v>=IF(CHRONIC_testing_input.xlsx!A43&lt;&gt;"",CHRONIC_testing_input.xlsx!A43,"")</v>
      </c>
      <c r="M68" t="str">
        <f t="shared" si="23"/>
        <v>=IF(TRAUMA_PAST_testing_input.xlsx!A43&lt;&gt;"",TRAUMA_PAST_testing_input.xlsx!A43,"")</v>
      </c>
      <c r="N68" t="str">
        <f t="shared" si="23"/>
        <v>=IF(TRAUMA_PRESENT_testing_input.xlsx!A43&lt;&gt;"",TRAUMA_PRESENT_testing_input.xlsx!A43,"")</v>
      </c>
      <c r="O68" t="str">
        <f t="shared" si="23"/>
        <v>=IF(HOPE_testing_input.xlsx!A43&lt;&gt;"",HOPE_testing_input.xlsx!A43,"")</v>
      </c>
      <c r="P68" t="str">
        <f t="shared" si="23"/>
        <v>=IF(SELFAFFICACY_testing_input.xlsx!A43&lt;&gt;"",SELFAFFICACY_testing_input.xlsx!A43,"")</v>
      </c>
      <c r="Q68" t="str">
        <f t="shared" si="23"/>
        <v>=IF(SELFESTEEM_testing_input.xlsx!A43&lt;&gt;"",SELFESTEEM_testing_input.xlsx!A43,"")</v>
      </c>
      <c r="R68" t="str">
        <f t="shared" si="23"/>
        <v>=IF(WELLBEING_testing_input.xlsx!A43&lt;&gt;"",WELLBEING_testing_input.xlsx!A43,"")</v>
      </c>
      <c r="S68" t="str">
        <f t="shared" si="23"/>
        <v>=IF(HYPER_testing_input.xlsx!A43&lt;&gt;"",HYPER_testing_input.xlsx!A43,"")</v>
      </c>
      <c r="T68" t="str">
        <f t="shared" si="23"/>
        <v>=IF(AGGR_testing_input.xlsx!A43&lt;&gt;"",AGGR_testing_input.xlsx!A43,"")</v>
      </c>
      <c r="U68" t="str">
        <f t="shared" si="23"/>
        <v>=IF(COND_PR_testing_input.xlsx!A43&lt;&gt;"",COND_PR_testing_input.xlsx!A43,"")</v>
      </c>
      <c r="V68" t="str">
        <f t="shared" si="23"/>
        <v>=IF(ANXIE_testing_input.xlsx!A43&lt;&gt;"",ANXIE_testing_input.xlsx!A43,"")</v>
      </c>
      <c r="W68" t="str">
        <f t="shared" si="23"/>
        <v>=IF(DEPR_testing_input.xlsx!A43&lt;&gt;"",DEPR_testing_input.xlsx!A43,"")</v>
      </c>
      <c r="X68" t="str">
        <f t="shared" si="23"/>
        <v>=IF(SOMAT_testing_input.xlsx!A43&lt;&gt;"",SOMAT_testing_input.xlsx!A43,"")</v>
      </c>
      <c r="Y68" t="str">
        <f t="shared" si="23"/>
        <v>=IF(ATYPI_testing_input.xlsx!A43&lt;&gt;"",ATYPI_testing_input.xlsx!A43,"")</v>
      </c>
      <c r="Z68" t="str">
        <f t="shared" si="23"/>
        <v>=IF(WITHD_testing_input.xlsx!A43&lt;&gt;"",WITHD_testing_input.xlsx!A43,"")</v>
      </c>
      <c r="AA68" t="str">
        <f t="shared" si="23"/>
        <v>=IF(ATTE_PR_testing_input.xlsx!A43&lt;&gt;"",ATTE_PR_testing_input.xlsx!A43,"")</v>
      </c>
      <c r="AB68" t="str">
        <f t="shared" si="23"/>
        <v>=IF(ANG_CONT_testing_input.xlsx!A43&lt;&gt;"",ANG_CONT_testing_input.xlsx!A43,"")</v>
      </c>
      <c r="AC68" t="str">
        <f t="shared" si="23"/>
        <v>=IF(DEV_SOC_DIS_testing_input.xlsx!A43&lt;&gt;"",DEV_SOC_DIS_testing_input.xlsx!A43,"")</v>
      </c>
      <c r="AD68" t="str">
        <f t="shared" si="23"/>
        <v>=IF(BULLY_testing_input.xlsx!A43&lt;&gt;"",BULLY_testing_input.xlsx!A43,"")</v>
      </c>
      <c r="AE68" t="str">
        <f t="shared" si="23"/>
        <v>=IF(EMOT_SELF_C_testing_input.xlsx!A43&lt;&gt;"",EMOT_SELF_C_testing_input.xlsx!A43,"")</v>
      </c>
      <c r="AF68" t="str">
        <f t="shared" si="23"/>
        <v>=IF(EXE_FUN_testing_input.xlsx!A43&lt;&gt;"",EXE_FUN_testing_input.xlsx!A43,"")</v>
      </c>
      <c r="AG68" t="str">
        <f t="shared" si="23"/>
        <v>=IF(MANIA_testing_input.xlsx!A43&lt;&gt;"",MANIA_testing_input.xlsx!A43,"")</v>
      </c>
      <c r="AH68" t="str">
        <f t="shared" si="23"/>
        <v>=IF(NEG_EMOT_testing_input.xlsx!A43&lt;&gt;"",NEG_EMOT_testing_input.xlsx!A43,"")</v>
      </c>
      <c r="AI68" t="str">
        <f t="shared" si="23"/>
        <v>=IF(ADAPT_testing_input.xlsx!A43&lt;&gt;"",ADAPT_testing_input.xlsx!A43,"")</v>
      </c>
      <c r="AJ68" t="str">
        <f t="shared" si="23"/>
        <v>=IF(SOC_SK_testing_input.xlsx!A43&lt;&gt;"",SOC_SK_testing_input.xlsx!A43,"")</v>
      </c>
      <c r="AK68" t="str">
        <f t="shared" si="23"/>
        <v>=IF(LEAD_testing_input.xlsx!A43&lt;&gt;"",LEAD_testing_input.xlsx!A43,"")</v>
      </c>
      <c r="AL68" t="str">
        <f t="shared" si="23"/>
        <v>=IF(ACT_DAIL_testing_input.xlsx!A43&lt;&gt;"",ACT_DAIL_testing_input.xlsx!A43,"")</v>
      </c>
      <c r="AM68" t="str">
        <f t="shared" si="23"/>
        <v>=IF(FUN_COM_testing_input.xlsx!A43&lt;&gt;"",FUN_COM_testing_input.xlsx!A43,"")</v>
      </c>
      <c r="AN68" t="str">
        <f t="shared" si="23"/>
        <v>=IF(RESILI_testing_input.xlsx!A43&lt;&gt;"",RESILI_testing_input.xlsx!A43,"")</v>
      </c>
      <c r="AO68" t="str">
        <f t="shared" si="23"/>
        <v>=IF(SEL_testing_input.xlsx!A43&lt;&gt;"",SEL_testing_input.xlsx!A43,"")</v>
      </c>
      <c r="AP68" t="str">
        <f t="shared" si="23"/>
        <v>=IF(SEV_testing_input.xlsx!A43&lt;&gt;"",SEV_testing_input.xlsx!A43,"")</v>
      </c>
      <c r="AQ68" t="str">
        <f t="shared" si="23"/>
        <v>=IF(ANHEDONIA_testing_input.xlsx!A43&lt;&gt;"",ANHEDONIA_testing_input.xlsx!A43,"")</v>
      </c>
      <c r="AR68" t="str">
        <f t="shared" si="23"/>
        <v>=IF(ANXIOUSNESS_testing_input.xlsx!A43&lt;&gt;"",ANXIOUSNESS_testing_input.xlsx!A43,"")</v>
      </c>
      <c r="AS68" t="str">
        <f t="shared" si="23"/>
        <v>=IF(ATTENTION_SEEKING_testing_input.xlsx!A43&lt;&gt;"",ATTENTION_SEEKING_testing_input.xlsx!A43,"")</v>
      </c>
      <c r="AT68" t="str">
        <f t="shared" si="23"/>
        <v>=IF(CALLOUSNESS_testing_input.xlsx!A43&lt;&gt;"",CALLOUSNESS_testing_input.xlsx!A43,"")</v>
      </c>
      <c r="AU68" t="str">
        <f t="shared" si="23"/>
        <v>=IF(DECEITFULNESS_testing_input.xlsx!A43&lt;&gt;"",DECEITFULNESS_testing_input.xlsx!A43,"")</v>
      </c>
      <c r="AV68" t="str">
        <f t="shared" si="23"/>
        <v>=IF(DEPRESSIVITY_testing_input.xlsx!A43&lt;&gt;"",DEPRESSIVITY_testing_input.xlsx!A43,"")</v>
      </c>
      <c r="AW68" t="str">
        <f t="shared" si="23"/>
        <v>=IF(DISTRACTIBILITY_testing_input.xlsx!A43&lt;&gt;"",DISTRACTIBILITY_testing_input.xlsx!A43,"")</v>
      </c>
      <c r="AX68" t="str">
        <f t="shared" si="23"/>
        <v>=IF(ECCENTRICITY_testing_input.xlsx!A43&lt;&gt;"",ECCENTRICITY_testing_input.xlsx!A43,"")</v>
      </c>
      <c r="AY68" t="str">
        <f t="shared" si="23"/>
        <v>=IF(EMOTIONAL_LABILITY_testing_input.xlsx!A43&lt;&gt;"",EMOTIONAL_LABILITY_testing_input.xlsx!A43,"")</v>
      </c>
      <c r="AZ68" t="str">
        <f t="shared" si="23"/>
        <v>=IF(GRANDIOSITY_testing_input.xlsx!A43&lt;&gt;"",GRANDIOSITY_testing_input.xlsx!A43,"")</v>
      </c>
      <c r="BA68" t="str">
        <f t="shared" si="23"/>
        <v>=IF(HOSTILITY_testing_input.xlsx!A43&lt;&gt;"",HOSTILITY_testing_input.xlsx!A43,"")</v>
      </c>
      <c r="BB68" t="str">
        <f t="shared" si="23"/>
        <v>=IF(IMPULSIVITY_testing_input.xlsx!A43&lt;&gt;"",IMPULSIVITY_testing_input.xlsx!A43,"")</v>
      </c>
      <c r="BC68" t="str">
        <f t="shared" si="23"/>
        <v>=IF(INTIMACY_AVOIDANCE_testing_input.xlsx!A43&lt;&gt;"",INTIMACY_AVOIDANCE_testing_input.xlsx!A43,"")</v>
      </c>
      <c r="BD68" t="str">
        <f t="shared" si="23"/>
        <v>=IF(IRRESPONSIBILITY_testing_input.xlsx!A43&lt;&gt;"",IRRESPONSIBILITY_testing_input.xlsx!A43,"")</v>
      </c>
      <c r="BE68" t="str">
        <f t="shared" si="23"/>
        <v>=IF(MANIPULATIVENESS_testing_input.xlsx!A43&lt;&gt;"",MANIPULATIVENESS_testing_input.xlsx!A43,"")</v>
      </c>
      <c r="BF68" t="str">
        <f t="shared" si="23"/>
        <v>=IF(PERCEPTUAL_DYSREGULATION_testing_input.xlsx!A43&lt;&gt;"",PERCEPTUAL_DYSREGULATION_testing_input.xlsx!A43,"")</v>
      </c>
      <c r="BG68" t="str">
        <f t="shared" si="23"/>
        <v>=IF(PERSEVERATION_testing_input.xlsx!A43&lt;&gt;"",PERSEVERATION_testing_input.xlsx!A43,"")</v>
      </c>
      <c r="BH68" t="str">
        <f t="shared" si="23"/>
        <v>=IF(RESTRICTED_AFFECTIVITY_testing_input.xlsx!A43&lt;&gt;"",RESTRICTED_AFFECTIVITY_testing_input.xlsx!A43,"")</v>
      </c>
      <c r="BI68" t="str">
        <f t="shared" si="23"/>
        <v>=IF(RIGID_PERFECTIONISM_testing_input.xlsx!A43&lt;&gt;"",RIGID_PERFECTIONISM_testing_input.xlsx!A43,"")</v>
      </c>
      <c r="BJ68" t="str">
        <f t="shared" si="23"/>
        <v>=IF(RISK_TAKING_testing_input.xlsx!A43&lt;&gt;"",RISK_TAKING_testing_input.xlsx!A43,"")</v>
      </c>
      <c r="BK68" t="str">
        <f t="shared" si="23"/>
        <v>=IF(SEPARATION_INSECURITY_testing_input.xlsx!A43&lt;&gt;"",SEPARATION_INSECURITY_testing_input.xlsx!A43,"")</v>
      </c>
      <c r="BL68" t="str">
        <f t="shared" si="23"/>
        <v>=IF(SUBMISSIVENESS_testing_input.xlsx!A43&lt;&gt;"",SUBMISSIVENESS_testing_input.xlsx!A43,"")</v>
      </c>
      <c r="BM68" t="str">
        <f t="shared" si="23"/>
        <v>=IF(SUSPICIOUSNESS_testing_input.xlsx!A43&lt;&gt;"",SUSPICIOUSNESS_testing_input.xlsx!A43,"")</v>
      </c>
      <c r="BN68" t="str">
        <f t="shared" ref="BN68:CL71" si="24">CONCATENATE($A$5,BN$1,$A$6,$A68,$A$7,BN$1,$A$8,$A68,$A$9)</f>
        <v>=IF(UNUSUAL_BELIEFS_testing_input.xlsx!A43&lt;&gt;"",UNUSUAL_BELIEFS_testing_input.xlsx!A43,"")</v>
      </c>
      <c r="BO68" t="str">
        <f t="shared" si="24"/>
        <v>=IF(WITHDRAWAL_testing_input.xlsx!A43&lt;&gt;"",WITHDRAWAL_testing_input.xlsx!A43,"")</v>
      </c>
      <c r="BP68" t="str">
        <f t="shared" si="24"/>
        <v>=IF(ACT_testing_input.xlsx!A43&lt;&gt;"",ACT_testing_input.xlsx!A43,"")</v>
      </c>
      <c r="BQ68" t="str">
        <f t="shared" si="24"/>
        <v>=IF(DSP_testing_input.xlsx!A43&lt;&gt;"",DSP_testing_input.xlsx!A43,"")</v>
      </c>
      <c r="BR68" t="str">
        <f t="shared" si="24"/>
        <v>=IF(PAG_testing_input.xlsx!A43&lt;&gt;"",PAG_testing_input.xlsx!A43,"")</v>
      </c>
      <c r="BS68" t="str">
        <f t="shared" si="24"/>
        <v>=IF(PRO_testing_input.xlsx!A43&lt;&gt;"",PRO_testing_input.xlsx!A43,"")</v>
      </c>
      <c r="BT68" t="str">
        <f t="shared" si="24"/>
        <v>=IF(SPL_testing_input.xlsx!A43&lt;&gt;"",SPL_testing_input.xlsx!A43,"")</v>
      </c>
      <c r="BU68" t="str">
        <f t="shared" si="24"/>
        <v>=IF(WDR_testing_input.xlsx!A43&lt;&gt;"",WDR_testing_input.xlsx!A43,"")</v>
      </c>
      <c r="BV68" t="str">
        <f t="shared" si="24"/>
        <v>=IF(CON_testing_input.xlsx!A43&lt;&gt;"",CON_testing_input.xlsx!A43,"")</v>
      </c>
      <c r="BW68" t="str">
        <f t="shared" si="24"/>
        <v>=IF(DSC_testing_input.xlsx!A43&lt;&gt;"",DSC_testing_input.xlsx!A43,"")</v>
      </c>
      <c r="BX68" t="str">
        <f t="shared" si="24"/>
        <v>=IF(FAN_testing_input.xlsx!A43&lt;&gt;"",FAN_testing_input.xlsx!A43,"")</v>
      </c>
      <c r="BY68" t="str">
        <f t="shared" si="24"/>
        <v>=IF(OMN_testing_input.xlsx!A43&lt;&gt;"",OMN_testing_input.xlsx!A43,"")</v>
      </c>
      <c r="BZ68" t="str">
        <f t="shared" si="24"/>
        <v>=IF(REP_testing_input.xlsx!A43&lt;&gt;"",REP_testing_input.xlsx!A43,"")</v>
      </c>
      <c r="CA68" t="str">
        <f t="shared" si="24"/>
        <v>=IF(SOM_testing_input.xlsx!A43&lt;&gt;"",SOM_testing_input.xlsx!A43,"")</v>
      </c>
      <c r="CB68" t="str">
        <f t="shared" si="24"/>
        <v>=IF(SUB_testing_input.xlsx!A43&lt;&gt;"",SUB_testing_input.xlsx!A43,"")</v>
      </c>
      <c r="CC68" t="str">
        <f t="shared" si="24"/>
        <v>=IF(UND_testing_input.xlsx!A43&lt;&gt;"",UND_testing_input.xlsx!A43,"")</v>
      </c>
      <c r="CD68" t="str">
        <f t="shared" si="24"/>
        <v>=IF(ALT_testing_input.xlsx!A43&lt;&gt;"",ALT_testing_input.xlsx!A43,"")</v>
      </c>
      <c r="CE68" t="str">
        <f t="shared" si="24"/>
        <v>=IF(HUM_testing_input.xlsx!A43&lt;&gt;"",HUM_testing_input.xlsx!A43,"")</v>
      </c>
      <c r="CF68" t="str">
        <f t="shared" si="24"/>
        <v>=IF(IDL_testing_input.xlsx!A43&lt;&gt;"",IDL_testing_input.xlsx!A43,"")</v>
      </c>
      <c r="CG68" t="str">
        <f t="shared" si="24"/>
        <v>=IF(RFM_testing_input.xlsx!A43&lt;&gt;"",RFM_testing_input.xlsx!A43,"")</v>
      </c>
      <c r="CH68" t="str">
        <f t="shared" si="24"/>
        <v>=IF(DN_testing_input.xlsx!A43&lt;&gt;"",DN_testing_input.xlsx!A43,"")</v>
      </c>
      <c r="CI68" t="str">
        <f t="shared" si="24"/>
        <v>=IF(INT_testing_input.xlsx!A43&lt;&gt;"",INT_testing_input.xlsx!A43,"")</v>
      </c>
      <c r="CJ68" t="str">
        <f t="shared" si="24"/>
        <v>=IF(SUP_testing_input.xlsx!A43&lt;&gt;"",SUP_testing_input.xlsx!A43,"")</v>
      </c>
      <c r="CK68" t="str">
        <f t="shared" si="24"/>
        <v>=IF(ANT_testing_input.xlsx!A43&lt;&gt;"",ANT_testing_input.xlsx!A43,"")</v>
      </c>
      <c r="CL68" t="str">
        <f t="shared" si="24"/>
        <v>=IF(ISO_testing_input.xlsx!A43&lt;&gt;"",ISO_testing_input.xlsx!A43,"")</v>
      </c>
    </row>
    <row r="69" spans="1:90">
      <c r="A69">
        <v>44</v>
      </c>
      <c r="B69" t="str">
        <f t="shared" si="19"/>
        <v>=IF(SUICIDE_testing_input.xlsx!A44&lt;&gt;"",SUICIDE_testing_input.xlsx!A44,"")</v>
      </c>
      <c r="C69" t="str">
        <f t="shared" ref="C69:BN72" si="25">CONCATENATE($A$5,C$1,$A$6,$A69,$A$7,C$1,$A$8,$A69,$A$9)</f>
        <v>=IF(IQ_testing_input.xlsx!A44&lt;&gt;"",IQ_testing_input.xlsx!A44,"")</v>
      </c>
      <c r="D69" t="str">
        <f t="shared" si="25"/>
        <v>=IF(AMBIG_testing_input.xlsx!A44&lt;&gt;"",AMBIG_testing_input.xlsx!A44,"")</v>
      </c>
      <c r="E69" t="str">
        <f t="shared" si="25"/>
        <v>=IF(EGODYST_testing_input.xlsx!A44&lt;&gt;"",EGODYST_testing_input.xlsx!A44,"")</v>
      </c>
      <c r="F69" t="str">
        <f t="shared" si="25"/>
        <v>=IF(AUTISM_testing_input.xlsx!A44&lt;&gt;"",AUTISM_testing_input.xlsx!A44,"")</v>
      </c>
      <c r="G69" t="str">
        <f t="shared" si="25"/>
        <v>=IF(IDENTITY_testing_input.xlsx!A44&lt;&gt;"",IDENTITY_testing_input.xlsx!A44,"")</v>
      </c>
      <c r="H69" t="str">
        <f t="shared" si="25"/>
        <v>=IF(SELFDIR_testing_input.xlsx!A44&lt;&gt;"",SELFDIR_testing_input.xlsx!A44,"")</v>
      </c>
      <c r="I69" t="str">
        <f t="shared" si="25"/>
        <v>=IF(EMPATHY_testing_input.xlsx!A44&lt;&gt;"",EMPATHY_testing_input.xlsx!A44,"")</v>
      </c>
      <c r="J69" t="str">
        <f t="shared" si="25"/>
        <v>=IF(INTIMACY_testing_input.xlsx!A44&lt;&gt;"",INTIMACY_testing_input.xlsx!A44,"")</v>
      </c>
      <c r="K69" t="str">
        <f t="shared" si="25"/>
        <v>=IF(ACUTE_testing_input.xlsx!A44&lt;&gt;"",ACUTE_testing_input.xlsx!A44,"")</v>
      </c>
      <c r="L69" t="str">
        <f t="shared" si="25"/>
        <v>=IF(CHRONIC_testing_input.xlsx!A44&lt;&gt;"",CHRONIC_testing_input.xlsx!A44,"")</v>
      </c>
      <c r="M69" t="str">
        <f t="shared" si="25"/>
        <v>=IF(TRAUMA_PAST_testing_input.xlsx!A44&lt;&gt;"",TRAUMA_PAST_testing_input.xlsx!A44,"")</v>
      </c>
      <c r="N69" t="str">
        <f t="shared" si="25"/>
        <v>=IF(TRAUMA_PRESENT_testing_input.xlsx!A44&lt;&gt;"",TRAUMA_PRESENT_testing_input.xlsx!A44,"")</v>
      </c>
      <c r="O69" t="str">
        <f t="shared" si="25"/>
        <v>=IF(HOPE_testing_input.xlsx!A44&lt;&gt;"",HOPE_testing_input.xlsx!A44,"")</v>
      </c>
      <c r="P69" t="str">
        <f t="shared" si="25"/>
        <v>=IF(SELFAFFICACY_testing_input.xlsx!A44&lt;&gt;"",SELFAFFICACY_testing_input.xlsx!A44,"")</v>
      </c>
      <c r="Q69" t="str">
        <f t="shared" si="25"/>
        <v>=IF(SELFESTEEM_testing_input.xlsx!A44&lt;&gt;"",SELFESTEEM_testing_input.xlsx!A44,"")</v>
      </c>
      <c r="R69" t="str">
        <f t="shared" si="25"/>
        <v>=IF(WELLBEING_testing_input.xlsx!A44&lt;&gt;"",WELLBEING_testing_input.xlsx!A44,"")</v>
      </c>
      <c r="S69" t="str">
        <f t="shared" si="25"/>
        <v>=IF(HYPER_testing_input.xlsx!A44&lt;&gt;"",HYPER_testing_input.xlsx!A44,"")</v>
      </c>
      <c r="T69" t="str">
        <f t="shared" si="25"/>
        <v>=IF(AGGR_testing_input.xlsx!A44&lt;&gt;"",AGGR_testing_input.xlsx!A44,"")</v>
      </c>
      <c r="U69" t="str">
        <f t="shared" si="25"/>
        <v>=IF(COND_PR_testing_input.xlsx!A44&lt;&gt;"",COND_PR_testing_input.xlsx!A44,"")</v>
      </c>
      <c r="V69" t="str">
        <f t="shared" si="25"/>
        <v>=IF(ANXIE_testing_input.xlsx!A44&lt;&gt;"",ANXIE_testing_input.xlsx!A44,"")</v>
      </c>
      <c r="W69" t="str">
        <f t="shared" si="25"/>
        <v>=IF(DEPR_testing_input.xlsx!A44&lt;&gt;"",DEPR_testing_input.xlsx!A44,"")</v>
      </c>
      <c r="X69" t="str">
        <f t="shared" si="25"/>
        <v>=IF(SOMAT_testing_input.xlsx!A44&lt;&gt;"",SOMAT_testing_input.xlsx!A44,"")</v>
      </c>
      <c r="Y69" t="str">
        <f t="shared" si="25"/>
        <v>=IF(ATYPI_testing_input.xlsx!A44&lt;&gt;"",ATYPI_testing_input.xlsx!A44,"")</v>
      </c>
      <c r="Z69" t="str">
        <f t="shared" si="25"/>
        <v>=IF(WITHD_testing_input.xlsx!A44&lt;&gt;"",WITHD_testing_input.xlsx!A44,"")</v>
      </c>
      <c r="AA69" t="str">
        <f t="shared" si="25"/>
        <v>=IF(ATTE_PR_testing_input.xlsx!A44&lt;&gt;"",ATTE_PR_testing_input.xlsx!A44,"")</v>
      </c>
      <c r="AB69" t="str">
        <f t="shared" si="25"/>
        <v>=IF(ANG_CONT_testing_input.xlsx!A44&lt;&gt;"",ANG_CONT_testing_input.xlsx!A44,"")</v>
      </c>
      <c r="AC69" t="str">
        <f t="shared" si="25"/>
        <v>=IF(DEV_SOC_DIS_testing_input.xlsx!A44&lt;&gt;"",DEV_SOC_DIS_testing_input.xlsx!A44,"")</v>
      </c>
      <c r="AD69" t="str">
        <f t="shared" si="25"/>
        <v>=IF(BULLY_testing_input.xlsx!A44&lt;&gt;"",BULLY_testing_input.xlsx!A44,"")</v>
      </c>
      <c r="AE69" t="str">
        <f t="shared" si="25"/>
        <v>=IF(EMOT_SELF_C_testing_input.xlsx!A44&lt;&gt;"",EMOT_SELF_C_testing_input.xlsx!A44,"")</v>
      </c>
      <c r="AF69" t="str">
        <f t="shared" si="25"/>
        <v>=IF(EXE_FUN_testing_input.xlsx!A44&lt;&gt;"",EXE_FUN_testing_input.xlsx!A44,"")</v>
      </c>
      <c r="AG69" t="str">
        <f t="shared" si="25"/>
        <v>=IF(MANIA_testing_input.xlsx!A44&lt;&gt;"",MANIA_testing_input.xlsx!A44,"")</v>
      </c>
      <c r="AH69" t="str">
        <f t="shared" si="25"/>
        <v>=IF(NEG_EMOT_testing_input.xlsx!A44&lt;&gt;"",NEG_EMOT_testing_input.xlsx!A44,"")</v>
      </c>
      <c r="AI69" t="str">
        <f t="shared" si="25"/>
        <v>=IF(ADAPT_testing_input.xlsx!A44&lt;&gt;"",ADAPT_testing_input.xlsx!A44,"")</v>
      </c>
      <c r="AJ69" t="str">
        <f t="shared" si="25"/>
        <v>=IF(SOC_SK_testing_input.xlsx!A44&lt;&gt;"",SOC_SK_testing_input.xlsx!A44,"")</v>
      </c>
      <c r="AK69" t="str">
        <f t="shared" si="25"/>
        <v>=IF(LEAD_testing_input.xlsx!A44&lt;&gt;"",LEAD_testing_input.xlsx!A44,"")</v>
      </c>
      <c r="AL69" t="str">
        <f t="shared" si="25"/>
        <v>=IF(ACT_DAIL_testing_input.xlsx!A44&lt;&gt;"",ACT_DAIL_testing_input.xlsx!A44,"")</v>
      </c>
      <c r="AM69" t="str">
        <f t="shared" si="25"/>
        <v>=IF(FUN_COM_testing_input.xlsx!A44&lt;&gt;"",FUN_COM_testing_input.xlsx!A44,"")</v>
      </c>
      <c r="AN69" t="str">
        <f t="shared" si="25"/>
        <v>=IF(RESILI_testing_input.xlsx!A44&lt;&gt;"",RESILI_testing_input.xlsx!A44,"")</v>
      </c>
      <c r="AO69" t="str">
        <f t="shared" si="25"/>
        <v>=IF(SEL_testing_input.xlsx!A44&lt;&gt;"",SEL_testing_input.xlsx!A44,"")</v>
      </c>
      <c r="AP69" t="str">
        <f t="shared" si="25"/>
        <v>=IF(SEV_testing_input.xlsx!A44&lt;&gt;"",SEV_testing_input.xlsx!A44,"")</v>
      </c>
      <c r="AQ69" t="str">
        <f t="shared" si="25"/>
        <v>=IF(ANHEDONIA_testing_input.xlsx!A44&lt;&gt;"",ANHEDONIA_testing_input.xlsx!A44,"")</v>
      </c>
      <c r="AR69" t="str">
        <f t="shared" si="25"/>
        <v>=IF(ANXIOUSNESS_testing_input.xlsx!A44&lt;&gt;"",ANXIOUSNESS_testing_input.xlsx!A44,"")</v>
      </c>
      <c r="AS69" t="str">
        <f t="shared" si="25"/>
        <v>=IF(ATTENTION_SEEKING_testing_input.xlsx!A44&lt;&gt;"",ATTENTION_SEEKING_testing_input.xlsx!A44,"")</v>
      </c>
      <c r="AT69" t="str">
        <f t="shared" si="25"/>
        <v>=IF(CALLOUSNESS_testing_input.xlsx!A44&lt;&gt;"",CALLOUSNESS_testing_input.xlsx!A44,"")</v>
      </c>
      <c r="AU69" t="str">
        <f t="shared" si="25"/>
        <v>=IF(DECEITFULNESS_testing_input.xlsx!A44&lt;&gt;"",DECEITFULNESS_testing_input.xlsx!A44,"")</v>
      </c>
      <c r="AV69" t="str">
        <f t="shared" si="25"/>
        <v>=IF(DEPRESSIVITY_testing_input.xlsx!A44&lt;&gt;"",DEPRESSIVITY_testing_input.xlsx!A44,"")</v>
      </c>
      <c r="AW69" t="str">
        <f t="shared" si="25"/>
        <v>=IF(DISTRACTIBILITY_testing_input.xlsx!A44&lt;&gt;"",DISTRACTIBILITY_testing_input.xlsx!A44,"")</v>
      </c>
      <c r="AX69" t="str">
        <f t="shared" si="25"/>
        <v>=IF(ECCENTRICITY_testing_input.xlsx!A44&lt;&gt;"",ECCENTRICITY_testing_input.xlsx!A44,"")</v>
      </c>
      <c r="AY69" t="str">
        <f t="shared" si="25"/>
        <v>=IF(EMOTIONAL_LABILITY_testing_input.xlsx!A44&lt;&gt;"",EMOTIONAL_LABILITY_testing_input.xlsx!A44,"")</v>
      </c>
      <c r="AZ69" t="str">
        <f t="shared" si="25"/>
        <v>=IF(GRANDIOSITY_testing_input.xlsx!A44&lt;&gt;"",GRANDIOSITY_testing_input.xlsx!A44,"")</v>
      </c>
      <c r="BA69" t="str">
        <f t="shared" si="25"/>
        <v>=IF(HOSTILITY_testing_input.xlsx!A44&lt;&gt;"",HOSTILITY_testing_input.xlsx!A44,"")</v>
      </c>
      <c r="BB69" t="str">
        <f t="shared" si="25"/>
        <v>=IF(IMPULSIVITY_testing_input.xlsx!A44&lt;&gt;"",IMPULSIVITY_testing_input.xlsx!A44,"")</v>
      </c>
      <c r="BC69" t="str">
        <f t="shared" si="25"/>
        <v>=IF(INTIMACY_AVOIDANCE_testing_input.xlsx!A44&lt;&gt;"",INTIMACY_AVOIDANCE_testing_input.xlsx!A44,"")</v>
      </c>
      <c r="BD69" t="str">
        <f t="shared" si="25"/>
        <v>=IF(IRRESPONSIBILITY_testing_input.xlsx!A44&lt;&gt;"",IRRESPONSIBILITY_testing_input.xlsx!A44,"")</v>
      </c>
      <c r="BE69" t="str">
        <f t="shared" si="25"/>
        <v>=IF(MANIPULATIVENESS_testing_input.xlsx!A44&lt;&gt;"",MANIPULATIVENESS_testing_input.xlsx!A44,"")</v>
      </c>
      <c r="BF69" t="str">
        <f t="shared" si="25"/>
        <v>=IF(PERCEPTUAL_DYSREGULATION_testing_input.xlsx!A44&lt;&gt;"",PERCEPTUAL_DYSREGULATION_testing_input.xlsx!A44,"")</v>
      </c>
      <c r="BG69" t="str">
        <f t="shared" si="25"/>
        <v>=IF(PERSEVERATION_testing_input.xlsx!A44&lt;&gt;"",PERSEVERATION_testing_input.xlsx!A44,"")</v>
      </c>
      <c r="BH69" t="str">
        <f t="shared" si="25"/>
        <v>=IF(RESTRICTED_AFFECTIVITY_testing_input.xlsx!A44&lt;&gt;"",RESTRICTED_AFFECTIVITY_testing_input.xlsx!A44,"")</v>
      </c>
      <c r="BI69" t="str">
        <f t="shared" si="25"/>
        <v>=IF(RIGID_PERFECTIONISM_testing_input.xlsx!A44&lt;&gt;"",RIGID_PERFECTIONISM_testing_input.xlsx!A44,"")</v>
      </c>
      <c r="BJ69" t="str">
        <f t="shared" si="25"/>
        <v>=IF(RISK_TAKING_testing_input.xlsx!A44&lt;&gt;"",RISK_TAKING_testing_input.xlsx!A44,"")</v>
      </c>
      <c r="BK69" t="str">
        <f t="shared" si="25"/>
        <v>=IF(SEPARATION_INSECURITY_testing_input.xlsx!A44&lt;&gt;"",SEPARATION_INSECURITY_testing_input.xlsx!A44,"")</v>
      </c>
      <c r="BL69" t="str">
        <f t="shared" si="25"/>
        <v>=IF(SUBMISSIVENESS_testing_input.xlsx!A44&lt;&gt;"",SUBMISSIVENESS_testing_input.xlsx!A44,"")</v>
      </c>
      <c r="BM69" t="str">
        <f t="shared" si="25"/>
        <v>=IF(SUSPICIOUSNESS_testing_input.xlsx!A44&lt;&gt;"",SUSPICIOUSNESS_testing_input.xlsx!A44,"")</v>
      </c>
      <c r="BN69" t="str">
        <f t="shared" si="25"/>
        <v>=IF(UNUSUAL_BELIEFS_testing_input.xlsx!A44&lt;&gt;"",UNUSUAL_BELIEFS_testing_input.xlsx!A44,"")</v>
      </c>
      <c r="BO69" t="str">
        <f t="shared" si="24"/>
        <v>=IF(WITHDRAWAL_testing_input.xlsx!A44&lt;&gt;"",WITHDRAWAL_testing_input.xlsx!A44,"")</v>
      </c>
      <c r="BP69" t="str">
        <f t="shared" si="24"/>
        <v>=IF(ACT_testing_input.xlsx!A44&lt;&gt;"",ACT_testing_input.xlsx!A44,"")</v>
      </c>
      <c r="BQ69" t="str">
        <f t="shared" si="24"/>
        <v>=IF(DSP_testing_input.xlsx!A44&lt;&gt;"",DSP_testing_input.xlsx!A44,"")</v>
      </c>
      <c r="BR69" t="str">
        <f t="shared" si="24"/>
        <v>=IF(PAG_testing_input.xlsx!A44&lt;&gt;"",PAG_testing_input.xlsx!A44,"")</v>
      </c>
      <c r="BS69" t="str">
        <f t="shared" si="24"/>
        <v>=IF(PRO_testing_input.xlsx!A44&lt;&gt;"",PRO_testing_input.xlsx!A44,"")</v>
      </c>
      <c r="BT69" t="str">
        <f t="shared" si="24"/>
        <v>=IF(SPL_testing_input.xlsx!A44&lt;&gt;"",SPL_testing_input.xlsx!A44,"")</v>
      </c>
      <c r="BU69" t="str">
        <f t="shared" si="24"/>
        <v>=IF(WDR_testing_input.xlsx!A44&lt;&gt;"",WDR_testing_input.xlsx!A44,"")</v>
      </c>
      <c r="BV69" t="str">
        <f t="shared" si="24"/>
        <v>=IF(CON_testing_input.xlsx!A44&lt;&gt;"",CON_testing_input.xlsx!A44,"")</v>
      </c>
      <c r="BW69" t="str">
        <f t="shared" si="24"/>
        <v>=IF(DSC_testing_input.xlsx!A44&lt;&gt;"",DSC_testing_input.xlsx!A44,"")</v>
      </c>
      <c r="BX69" t="str">
        <f t="shared" si="24"/>
        <v>=IF(FAN_testing_input.xlsx!A44&lt;&gt;"",FAN_testing_input.xlsx!A44,"")</v>
      </c>
      <c r="BY69" t="str">
        <f t="shared" si="24"/>
        <v>=IF(OMN_testing_input.xlsx!A44&lt;&gt;"",OMN_testing_input.xlsx!A44,"")</v>
      </c>
      <c r="BZ69" t="str">
        <f t="shared" si="24"/>
        <v>=IF(REP_testing_input.xlsx!A44&lt;&gt;"",REP_testing_input.xlsx!A44,"")</v>
      </c>
      <c r="CA69" t="str">
        <f t="shared" si="24"/>
        <v>=IF(SOM_testing_input.xlsx!A44&lt;&gt;"",SOM_testing_input.xlsx!A44,"")</v>
      </c>
      <c r="CB69" t="str">
        <f t="shared" si="24"/>
        <v>=IF(SUB_testing_input.xlsx!A44&lt;&gt;"",SUB_testing_input.xlsx!A44,"")</v>
      </c>
      <c r="CC69" t="str">
        <f t="shared" si="24"/>
        <v>=IF(UND_testing_input.xlsx!A44&lt;&gt;"",UND_testing_input.xlsx!A44,"")</v>
      </c>
      <c r="CD69" t="str">
        <f t="shared" si="24"/>
        <v>=IF(ALT_testing_input.xlsx!A44&lt;&gt;"",ALT_testing_input.xlsx!A44,"")</v>
      </c>
      <c r="CE69" t="str">
        <f t="shared" si="24"/>
        <v>=IF(HUM_testing_input.xlsx!A44&lt;&gt;"",HUM_testing_input.xlsx!A44,"")</v>
      </c>
      <c r="CF69" t="str">
        <f t="shared" si="24"/>
        <v>=IF(IDL_testing_input.xlsx!A44&lt;&gt;"",IDL_testing_input.xlsx!A44,"")</v>
      </c>
      <c r="CG69" t="str">
        <f t="shared" si="24"/>
        <v>=IF(RFM_testing_input.xlsx!A44&lt;&gt;"",RFM_testing_input.xlsx!A44,"")</v>
      </c>
      <c r="CH69" t="str">
        <f t="shared" si="24"/>
        <v>=IF(DN_testing_input.xlsx!A44&lt;&gt;"",DN_testing_input.xlsx!A44,"")</v>
      </c>
      <c r="CI69" t="str">
        <f t="shared" si="24"/>
        <v>=IF(INT_testing_input.xlsx!A44&lt;&gt;"",INT_testing_input.xlsx!A44,"")</v>
      </c>
      <c r="CJ69" t="str">
        <f t="shared" si="24"/>
        <v>=IF(SUP_testing_input.xlsx!A44&lt;&gt;"",SUP_testing_input.xlsx!A44,"")</v>
      </c>
      <c r="CK69" t="str">
        <f t="shared" si="24"/>
        <v>=IF(ANT_testing_input.xlsx!A44&lt;&gt;"",ANT_testing_input.xlsx!A44,"")</v>
      </c>
      <c r="CL69" t="str">
        <f t="shared" si="24"/>
        <v>=IF(ISO_testing_input.xlsx!A44&lt;&gt;"",ISO_testing_input.xlsx!A44,"")</v>
      </c>
    </row>
    <row r="70" spans="1:90">
      <c r="A70">
        <v>45</v>
      </c>
      <c r="B70" t="str">
        <f t="shared" si="19"/>
        <v>=IF(SUICIDE_testing_input.xlsx!A45&lt;&gt;"",SUICIDE_testing_input.xlsx!A45,"")</v>
      </c>
      <c r="C70" t="str">
        <f t="shared" si="25"/>
        <v>=IF(IQ_testing_input.xlsx!A45&lt;&gt;"",IQ_testing_input.xlsx!A45,"")</v>
      </c>
      <c r="D70" t="str">
        <f t="shared" si="25"/>
        <v>=IF(AMBIG_testing_input.xlsx!A45&lt;&gt;"",AMBIG_testing_input.xlsx!A45,"")</v>
      </c>
      <c r="E70" t="str">
        <f t="shared" si="25"/>
        <v>=IF(EGODYST_testing_input.xlsx!A45&lt;&gt;"",EGODYST_testing_input.xlsx!A45,"")</v>
      </c>
      <c r="F70" t="str">
        <f t="shared" si="25"/>
        <v>=IF(AUTISM_testing_input.xlsx!A45&lt;&gt;"",AUTISM_testing_input.xlsx!A45,"")</v>
      </c>
      <c r="G70" t="str">
        <f t="shared" si="25"/>
        <v>=IF(IDENTITY_testing_input.xlsx!A45&lt;&gt;"",IDENTITY_testing_input.xlsx!A45,"")</v>
      </c>
      <c r="H70" t="str">
        <f t="shared" si="25"/>
        <v>=IF(SELFDIR_testing_input.xlsx!A45&lt;&gt;"",SELFDIR_testing_input.xlsx!A45,"")</v>
      </c>
      <c r="I70" t="str">
        <f t="shared" si="25"/>
        <v>=IF(EMPATHY_testing_input.xlsx!A45&lt;&gt;"",EMPATHY_testing_input.xlsx!A45,"")</v>
      </c>
      <c r="J70" t="str">
        <f t="shared" si="25"/>
        <v>=IF(INTIMACY_testing_input.xlsx!A45&lt;&gt;"",INTIMACY_testing_input.xlsx!A45,"")</v>
      </c>
      <c r="K70" t="str">
        <f t="shared" si="25"/>
        <v>=IF(ACUTE_testing_input.xlsx!A45&lt;&gt;"",ACUTE_testing_input.xlsx!A45,"")</v>
      </c>
      <c r="L70" t="str">
        <f t="shared" si="25"/>
        <v>=IF(CHRONIC_testing_input.xlsx!A45&lt;&gt;"",CHRONIC_testing_input.xlsx!A45,"")</v>
      </c>
      <c r="M70" t="str">
        <f t="shared" si="25"/>
        <v>=IF(TRAUMA_PAST_testing_input.xlsx!A45&lt;&gt;"",TRAUMA_PAST_testing_input.xlsx!A45,"")</v>
      </c>
      <c r="N70" t="str">
        <f t="shared" si="25"/>
        <v>=IF(TRAUMA_PRESENT_testing_input.xlsx!A45&lt;&gt;"",TRAUMA_PRESENT_testing_input.xlsx!A45,"")</v>
      </c>
      <c r="O70" t="str">
        <f t="shared" si="25"/>
        <v>=IF(HOPE_testing_input.xlsx!A45&lt;&gt;"",HOPE_testing_input.xlsx!A45,"")</v>
      </c>
      <c r="P70" t="str">
        <f t="shared" si="25"/>
        <v>=IF(SELFAFFICACY_testing_input.xlsx!A45&lt;&gt;"",SELFAFFICACY_testing_input.xlsx!A45,"")</v>
      </c>
      <c r="Q70" t="str">
        <f t="shared" si="25"/>
        <v>=IF(SELFESTEEM_testing_input.xlsx!A45&lt;&gt;"",SELFESTEEM_testing_input.xlsx!A45,"")</v>
      </c>
      <c r="R70" t="str">
        <f t="shared" si="25"/>
        <v>=IF(WELLBEING_testing_input.xlsx!A45&lt;&gt;"",WELLBEING_testing_input.xlsx!A45,"")</v>
      </c>
      <c r="S70" t="str">
        <f t="shared" si="25"/>
        <v>=IF(HYPER_testing_input.xlsx!A45&lt;&gt;"",HYPER_testing_input.xlsx!A45,"")</v>
      </c>
      <c r="T70" t="str">
        <f t="shared" si="25"/>
        <v>=IF(AGGR_testing_input.xlsx!A45&lt;&gt;"",AGGR_testing_input.xlsx!A45,"")</v>
      </c>
      <c r="U70" t="str">
        <f t="shared" si="25"/>
        <v>=IF(COND_PR_testing_input.xlsx!A45&lt;&gt;"",COND_PR_testing_input.xlsx!A45,"")</v>
      </c>
      <c r="V70" t="str">
        <f t="shared" si="25"/>
        <v>=IF(ANXIE_testing_input.xlsx!A45&lt;&gt;"",ANXIE_testing_input.xlsx!A45,"")</v>
      </c>
      <c r="W70" t="str">
        <f t="shared" si="25"/>
        <v>=IF(DEPR_testing_input.xlsx!A45&lt;&gt;"",DEPR_testing_input.xlsx!A45,"")</v>
      </c>
      <c r="X70" t="str">
        <f t="shared" si="25"/>
        <v>=IF(SOMAT_testing_input.xlsx!A45&lt;&gt;"",SOMAT_testing_input.xlsx!A45,"")</v>
      </c>
      <c r="Y70" t="str">
        <f t="shared" si="25"/>
        <v>=IF(ATYPI_testing_input.xlsx!A45&lt;&gt;"",ATYPI_testing_input.xlsx!A45,"")</v>
      </c>
      <c r="Z70" t="str">
        <f t="shared" si="25"/>
        <v>=IF(WITHD_testing_input.xlsx!A45&lt;&gt;"",WITHD_testing_input.xlsx!A45,"")</v>
      </c>
      <c r="AA70" t="str">
        <f t="shared" si="25"/>
        <v>=IF(ATTE_PR_testing_input.xlsx!A45&lt;&gt;"",ATTE_PR_testing_input.xlsx!A45,"")</v>
      </c>
      <c r="AB70" t="str">
        <f t="shared" si="25"/>
        <v>=IF(ANG_CONT_testing_input.xlsx!A45&lt;&gt;"",ANG_CONT_testing_input.xlsx!A45,"")</v>
      </c>
      <c r="AC70" t="str">
        <f t="shared" si="25"/>
        <v>=IF(DEV_SOC_DIS_testing_input.xlsx!A45&lt;&gt;"",DEV_SOC_DIS_testing_input.xlsx!A45,"")</v>
      </c>
      <c r="AD70" t="str">
        <f t="shared" si="25"/>
        <v>=IF(BULLY_testing_input.xlsx!A45&lt;&gt;"",BULLY_testing_input.xlsx!A45,"")</v>
      </c>
      <c r="AE70" t="str">
        <f t="shared" si="25"/>
        <v>=IF(EMOT_SELF_C_testing_input.xlsx!A45&lt;&gt;"",EMOT_SELF_C_testing_input.xlsx!A45,"")</v>
      </c>
      <c r="AF70" t="str">
        <f t="shared" si="25"/>
        <v>=IF(EXE_FUN_testing_input.xlsx!A45&lt;&gt;"",EXE_FUN_testing_input.xlsx!A45,"")</v>
      </c>
      <c r="AG70" t="str">
        <f t="shared" si="25"/>
        <v>=IF(MANIA_testing_input.xlsx!A45&lt;&gt;"",MANIA_testing_input.xlsx!A45,"")</v>
      </c>
      <c r="AH70" t="str">
        <f t="shared" si="25"/>
        <v>=IF(NEG_EMOT_testing_input.xlsx!A45&lt;&gt;"",NEG_EMOT_testing_input.xlsx!A45,"")</v>
      </c>
      <c r="AI70" t="str">
        <f t="shared" si="25"/>
        <v>=IF(ADAPT_testing_input.xlsx!A45&lt;&gt;"",ADAPT_testing_input.xlsx!A45,"")</v>
      </c>
      <c r="AJ70" t="str">
        <f t="shared" si="25"/>
        <v>=IF(SOC_SK_testing_input.xlsx!A45&lt;&gt;"",SOC_SK_testing_input.xlsx!A45,"")</v>
      </c>
      <c r="AK70" t="str">
        <f t="shared" si="25"/>
        <v>=IF(LEAD_testing_input.xlsx!A45&lt;&gt;"",LEAD_testing_input.xlsx!A45,"")</v>
      </c>
      <c r="AL70" t="str">
        <f t="shared" si="25"/>
        <v>=IF(ACT_DAIL_testing_input.xlsx!A45&lt;&gt;"",ACT_DAIL_testing_input.xlsx!A45,"")</v>
      </c>
      <c r="AM70" t="str">
        <f t="shared" si="25"/>
        <v>=IF(FUN_COM_testing_input.xlsx!A45&lt;&gt;"",FUN_COM_testing_input.xlsx!A45,"")</v>
      </c>
      <c r="AN70" t="str">
        <f t="shared" si="25"/>
        <v>=IF(RESILI_testing_input.xlsx!A45&lt;&gt;"",RESILI_testing_input.xlsx!A45,"")</v>
      </c>
      <c r="AO70" t="str">
        <f t="shared" si="25"/>
        <v>=IF(SEL_testing_input.xlsx!A45&lt;&gt;"",SEL_testing_input.xlsx!A45,"")</v>
      </c>
      <c r="AP70" t="str">
        <f t="shared" si="25"/>
        <v>=IF(SEV_testing_input.xlsx!A45&lt;&gt;"",SEV_testing_input.xlsx!A45,"")</v>
      </c>
      <c r="AQ70" t="str">
        <f t="shared" si="25"/>
        <v>=IF(ANHEDONIA_testing_input.xlsx!A45&lt;&gt;"",ANHEDONIA_testing_input.xlsx!A45,"")</v>
      </c>
      <c r="AR70" t="str">
        <f t="shared" si="25"/>
        <v>=IF(ANXIOUSNESS_testing_input.xlsx!A45&lt;&gt;"",ANXIOUSNESS_testing_input.xlsx!A45,"")</v>
      </c>
      <c r="AS70" t="str">
        <f t="shared" si="25"/>
        <v>=IF(ATTENTION_SEEKING_testing_input.xlsx!A45&lt;&gt;"",ATTENTION_SEEKING_testing_input.xlsx!A45,"")</v>
      </c>
      <c r="AT70" t="str">
        <f t="shared" si="25"/>
        <v>=IF(CALLOUSNESS_testing_input.xlsx!A45&lt;&gt;"",CALLOUSNESS_testing_input.xlsx!A45,"")</v>
      </c>
      <c r="AU70" t="str">
        <f t="shared" si="25"/>
        <v>=IF(DECEITFULNESS_testing_input.xlsx!A45&lt;&gt;"",DECEITFULNESS_testing_input.xlsx!A45,"")</v>
      </c>
      <c r="AV70" t="str">
        <f t="shared" si="25"/>
        <v>=IF(DEPRESSIVITY_testing_input.xlsx!A45&lt;&gt;"",DEPRESSIVITY_testing_input.xlsx!A45,"")</v>
      </c>
      <c r="AW70" t="str">
        <f t="shared" si="25"/>
        <v>=IF(DISTRACTIBILITY_testing_input.xlsx!A45&lt;&gt;"",DISTRACTIBILITY_testing_input.xlsx!A45,"")</v>
      </c>
      <c r="AX70" t="str">
        <f t="shared" si="25"/>
        <v>=IF(ECCENTRICITY_testing_input.xlsx!A45&lt;&gt;"",ECCENTRICITY_testing_input.xlsx!A45,"")</v>
      </c>
      <c r="AY70" t="str">
        <f t="shared" si="25"/>
        <v>=IF(EMOTIONAL_LABILITY_testing_input.xlsx!A45&lt;&gt;"",EMOTIONAL_LABILITY_testing_input.xlsx!A45,"")</v>
      </c>
      <c r="AZ70" t="str">
        <f t="shared" si="25"/>
        <v>=IF(GRANDIOSITY_testing_input.xlsx!A45&lt;&gt;"",GRANDIOSITY_testing_input.xlsx!A45,"")</v>
      </c>
      <c r="BA70" t="str">
        <f t="shared" si="25"/>
        <v>=IF(HOSTILITY_testing_input.xlsx!A45&lt;&gt;"",HOSTILITY_testing_input.xlsx!A45,"")</v>
      </c>
      <c r="BB70" t="str">
        <f t="shared" si="25"/>
        <v>=IF(IMPULSIVITY_testing_input.xlsx!A45&lt;&gt;"",IMPULSIVITY_testing_input.xlsx!A45,"")</v>
      </c>
      <c r="BC70" t="str">
        <f t="shared" si="25"/>
        <v>=IF(INTIMACY_AVOIDANCE_testing_input.xlsx!A45&lt;&gt;"",INTIMACY_AVOIDANCE_testing_input.xlsx!A45,"")</v>
      </c>
      <c r="BD70" t="str">
        <f t="shared" si="25"/>
        <v>=IF(IRRESPONSIBILITY_testing_input.xlsx!A45&lt;&gt;"",IRRESPONSIBILITY_testing_input.xlsx!A45,"")</v>
      </c>
      <c r="BE70" t="str">
        <f t="shared" si="25"/>
        <v>=IF(MANIPULATIVENESS_testing_input.xlsx!A45&lt;&gt;"",MANIPULATIVENESS_testing_input.xlsx!A45,"")</v>
      </c>
      <c r="BF70" t="str">
        <f t="shared" si="25"/>
        <v>=IF(PERCEPTUAL_DYSREGULATION_testing_input.xlsx!A45&lt;&gt;"",PERCEPTUAL_DYSREGULATION_testing_input.xlsx!A45,"")</v>
      </c>
      <c r="BG70" t="str">
        <f t="shared" si="25"/>
        <v>=IF(PERSEVERATION_testing_input.xlsx!A45&lt;&gt;"",PERSEVERATION_testing_input.xlsx!A45,"")</v>
      </c>
      <c r="BH70" t="str">
        <f t="shared" si="25"/>
        <v>=IF(RESTRICTED_AFFECTIVITY_testing_input.xlsx!A45&lt;&gt;"",RESTRICTED_AFFECTIVITY_testing_input.xlsx!A45,"")</v>
      </c>
      <c r="BI70" t="str">
        <f t="shared" si="25"/>
        <v>=IF(RIGID_PERFECTIONISM_testing_input.xlsx!A45&lt;&gt;"",RIGID_PERFECTIONISM_testing_input.xlsx!A45,"")</v>
      </c>
      <c r="BJ70" t="str">
        <f t="shared" si="25"/>
        <v>=IF(RISK_TAKING_testing_input.xlsx!A45&lt;&gt;"",RISK_TAKING_testing_input.xlsx!A45,"")</v>
      </c>
      <c r="BK70" t="str">
        <f t="shared" si="25"/>
        <v>=IF(SEPARATION_INSECURITY_testing_input.xlsx!A45&lt;&gt;"",SEPARATION_INSECURITY_testing_input.xlsx!A45,"")</v>
      </c>
      <c r="BL70" t="str">
        <f t="shared" si="25"/>
        <v>=IF(SUBMISSIVENESS_testing_input.xlsx!A45&lt;&gt;"",SUBMISSIVENESS_testing_input.xlsx!A45,"")</v>
      </c>
      <c r="BM70" t="str">
        <f t="shared" si="25"/>
        <v>=IF(SUSPICIOUSNESS_testing_input.xlsx!A45&lt;&gt;"",SUSPICIOUSNESS_testing_input.xlsx!A45,"")</v>
      </c>
      <c r="BN70" t="str">
        <f t="shared" si="25"/>
        <v>=IF(UNUSUAL_BELIEFS_testing_input.xlsx!A45&lt;&gt;"",UNUSUAL_BELIEFS_testing_input.xlsx!A45,"")</v>
      </c>
      <c r="BO70" t="str">
        <f t="shared" si="24"/>
        <v>=IF(WITHDRAWAL_testing_input.xlsx!A45&lt;&gt;"",WITHDRAWAL_testing_input.xlsx!A45,"")</v>
      </c>
      <c r="BP70" t="str">
        <f t="shared" si="24"/>
        <v>=IF(ACT_testing_input.xlsx!A45&lt;&gt;"",ACT_testing_input.xlsx!A45,"")</v>
      </c>
      <c r="BQ70" t="str">
        <f t="shared" si="24"/>
        <v>=IF(DSP_testing_input.xlsx!A45&lt;&gt;"",DSP_testing_input.xlsx!A45,"")</v>
      </c>
      <c r="BR70" t="str">
        <f t="shared" si="24"/>
        <v>=IF(PAG_testing_input.xlsx!A45&lt;&gt;"",PAG_testing_input.xlsx!A45,"")</v>
      </c>
      <c r="BS70" t="str">
        <f t="shared" si="24"/>
        <v>=IF(PRO_testing_input.xlsx!A45&lt;&gt;"",PRO_testing_input.xlsx!A45,"")</v>
      </c>
      <c r="BT70" t="str">
        <f t="shared" si="24"/>
        <v>=IF(SPL_testing_input.xlsx!A45&lt;&gt;"",SPL_testing_input.xlsx!A45,"")</v>
      </c>
      <c r="BU70" t="str">
        <f t="shared" si="24"/>
        <v>=IF(WDR_testing_input.xlsx!A45&lt;&gt;"",WDR_testing_input.xlsx!A45,"")</v>
      </c>
      <c r="BV70" t="str">
        <f t="shared" si="24"/>
        <v>=IF(CON_testing_input.xlsx!A45&lt;&gt;"",CON_testing_input.xlsx!A45,"")</v>
      </c>
      <c r="BW70" t="str">
        <f t="shared" si="24"/>
        <v>=IF(DSC_testing_input.xlsx!A45&lt;&gt;"",DSC_testing_input.xlsx!A45,"")</v>
      </c>
      <c r="BX70" t="str">
        <f t="shared" si="24"/>
        <v>=IF(FAN_testing_input.xlsx!A45&lt;&gt;"",FAN_testing_input.xlsx!A45,"")</v>
      </c>
      <c r="BY70" t="str">
        <f t="shared" si="24"/>
        <v>=IF(OMN_testing_input.xlsx!A45&lt;&gt;"",OMN_testing_input.xlsx!A45,"")</v>
      </c>
      <c r="BZ70" t="str">
        <f t="shared" si="24"/>
        <v>=IF(REP_testing_input.xlsx!A45&lt;&gt;"",REP_testing_input.xlsx!A45,"")</v>
      </c>
      <c r="CA70" t="str">
        <f t="shared" si="24"/>
        <v>=IF(SOM_testing_input.xlsx!A45&lt;&gt;"",SOM_testing_input.xlsx!A45,"")</v>
      </c>
      <c r="CB70" t="str">
        <f t="shared" si="24"/>
        <v>=IF(SUB_testing_input.xlsx!A45&lt;&gt;"",SUB_testing_input.xlsx!A45,"")</v>
      </c>
      <c r="CC70" t="str">
        <f t="shared" si="24"/>
        <v>=IF(UND_testing_input.xlsx!A45&lt;&gt;"",UND_testing_input.xlsx!A45,"")</v>
      </c>
      <c r="CD70" t="str">
        <f t="shared" si="24"/>
        <v>=IF(ALT_testing_input.xlsx!A45&lt;&gt;"",ALT_testing_input.xlsx!A45,"")</v>
      </c>
      <c r="CE70" t="str">
        <f t="shared" si="24"/>
        <v>=IF(HUM_testing_input.xlsx!A45&lt;&gt;"",HUM_testing_input.xlsx!A45,"")</v>
      </c>
      <c r="CF70" t="str">
        <f t="shared" si="24"/>
        <v>=IF(IDL_testing_input.xlsx!A45&lt;&gt;"",IDL_testing_input.xlsx!A45,"")</v>
      </c>
      <c r="CG70" t="str">
        <f t="shared" si="24"/>
        <v>=IF(RFM_testing_input.xlsx!A45&lt;&gt;"",RFM_testing_input.xlsx!A45,"")</v>
      </c>
      <c r="CH70" t="str">
        <f t="shared" si="24"/>
        <v>=IF(DN_testing_input.xlsx!A45&lt;&gt;"",DN_testing_input.xlsx!A45,"")</v>
      </c>
      <c r="CI70" t="str">
        <f t="shared" si="24"/>
        <v>=IF(INT_testing_input.xlsx!A45&lt;&gt;"",INT_testing_input.xlsx!A45,"")</v>
      </c>
      <c r="CJ70" t="str">
        <f t="shared" si="24"/>
        <v>=IF(SUP_testing_input.xlsx!A45&lt;&gt;"",SUP_testing_input.xlsx!A45,"")</v>
      </c>
      <c r="CK70" t="str">
        <f t="shared" si="24"/>
        <v>=IF(ANT_testing_input.xlsx!A45&lt;&gt;"",ANT_testing_input.xlsx!A45,"")</v>
      </c>
      <c r="CL70" t="str">
        <f t="shared" si="24"/>
        <v>=IF(ISO_testing_input.xlsx!A45&lt;&gt;"",ISO_testing_input.xlsx!A45,"")</v>
      </c>
    </row>
    <row r="71" spans="1:90">
      <c r="A71">
        <v>46</v>
      </c>
      <c r="B71" t="str">
        <f t="shared" si="19"/>
        <v>=IF(SUICIDE_testing_input.xlsx!A46&lt;&gt;"",SUICIDE_testing_input.xlsx!A46,"")</v>
      </c>
      <c r="C71" t="str">
        <f t="shared" si="25"/>
        <v>=IF(IQ_testing_input.xlsx!A46&lt;&gt;"",IQ_testing_input.xlsx!A46,"")</v>
      </c>
      <c r="D71" t="str">
        <f t="shared" si="25"/>
        <v>=IF(AMBIG_testing_input.xlsx!A46&lt;&gt;"",AMBIG_testing_input.xlsx!A46,"")</v>
      </c>
      <c r="E71" t="str">
        <f t="shared" si="25"/>
        <v>=IF(EGODYST_testing_input.xlsx!A46&lt;&gt;"",EGODYST_testing_input.xlsx!A46,"")</v>
      </c>
      <c r="F71" t="str">
        <f t="shared" si="25"/>
        <v>=IF(AUTISM_testing_input.xlsx!A46&lt;&gt;"",AUTISM_testing_input.xlsx!A46,"")</v>
      </c>
      <c r="G71" t="str">
        <f t="shared" si="25"/>
        <v>=IF(IDENTITY_testing_input.xlsx!A46&lt;&gt;"",IDENTITY_testing_input.xlsx!A46,"")</v>
      </c>
      <c r="H71" t="str">
        <f t="shared" si="25"/>
        <v>=IF(SELFDIR_testing_input.xlsx!A46&lt;&gt;"",SELFDIR_testing_input.xlsx!A46,"")</v>
      </c>
      <c r="I71" t="str">
        <f t="shared" si="25"/>
        <v>=IF(EMPATHY_testing_input.xlsx!A46&lt;&gt;"",EMPATHY_testing_input.xlsx!A46,"")</v>
      </c>
      <c r="J71" t="str">
        <f t="shared" si="25"/>
        <v>=IF(INTIMACY_testing_input.xlsx!A46&lt;&gt;"",INTIMACY_testing_input.xlsx!A46,"")</v>
      </c>
      <c r="K71" t="str">
        <f t="shared" si="25"/>
        <v>=IF(ACUTE_testing_input.xlsx!A46&lt;&gt;"",ACUTE_testing_input.xlsx!A46,"")</v>
      </c>
      <c r="L71" t="str">
        <f t="shared" si="25"/>
        <v>=IF(CHRONIC_testing_input.xlsx!A46&lt;&gt;"",CHRONIC_testing_input.xlsx!A46,"")</v>
      </c>
      <c r="M71" t="str">
        <f t="shared" si="25"/>
        <v>=IF(TRAUMA_PAST_testing_input.xlsx!A46&lt;&gt;"",TRAUMA_PAST_testing_input.xlsx!A46,"")</v>
      </c>
      <c r="N71" t="str">
        <f t="shared" si="25"/>
        <v>=IF(TRAUMA_PRESENT_testing_input.xlsx!A46&lt;&gt;"",TRAUMA_PRESENT_testing_input.xlsx!A46,"")</v>
      </c>
      <c r="O71" t="str">
        <f t="shared" si="25"/>
        <v>=IF(HOPE_testing_input.xlsx!A46&lt;&gt;"",HOPE_testing_input.xlsx!A46,"")</v>
      </c>
      <c r="P71" t="str">
        <f t="shared" si="25"/>
        <v>=IF(SELFAFFICACY_testing_input.xlsx!A46&lt;&gt;"",SELFAFFICACY_testing_input.xlsx!A46,"")</v>
      </c>
      <c r="Q71" t="str">
        <f t="shared" si="25"/>
        <v>=IF(SELFESTEEM_testing_input.xlsx!A46&lt;&gt;"",SELFESTEEM_testing_input.xlsx!A46,"")</v>
      </c>
      <c r="R71" t="str">
        <f t="shared" si="25"/>
        <v>=IF(WELLBEING_testing_input.xlsx!A46&lt;&gt;"",WELLBEING_testing_input.xlsx!A46,"")</v>
      </c>
      <c r="S71" t="str">
        <f t="shared" si="25"/>
        <v>=IF(HYPER_testing_input.xlsx!A46&lt;&gt;"",HYPER_testing_input.xlsx!A46,"")</v>
      </c>
      <c r="T71" t="str">
        <f t="shared" si="25"/>
        <v>=IF(AGGR_testing_input.xlsx!A46&lt;&gt;"",AGGR_testing_input.xlsx!A46,"")</v>
      </c>
      <c r="U71" t="str">
        <f t="shared" si="25"/>
        <v>=IF(COND_PR_testing_input.xlsx!A46&lt;&gt;"",COND_PR_testing_input.xlsx!A46,"")</v>
      </c>
      <c r="V71" t="str">
        <f t="shared" si="25"/>
        <v>=IF(ANXIE_testing_input.xlsx!A46&lt;&gt;"",ANXIE_testing_input.xlsx!A46,"")</v>
      </c>
      <c r="W71" t="str">
        <f t="shared" si="25"/>
        <v>=IF(DEPR_testing_input.xlsx!A46&lt;&gt;"",DEPR_testing_input.xlsx!A46,"")</v>
      </c>
      <c r="X71" t="str">
        <f t="shared" si="25"/>
        <v>=IF(SOMAT_testing_input.xlsx!A46&lt;&gt;"",SOMAT_testing_input.xlsx!A46,"")</v>
      </c>
      <c r="Y71" t="str">
        <f t="shared" si="25"/>
        <v>=IF(ATYPI_testing_input.xlsx!A46&lt;&gt;"",ATYPI_testing_input.xlsx!A46,"")</v>
      </c>
      <c r="Z71" t="str">
        <f t="shared" si="25"/>
        <v>=IF(WITHD_testing_input.xlsx!A46&lt;&gt;"",WITHD_testing_input.xlsx!A46,"")</v>
      </c>
      <c r="AA71" t="str">
        <f t="shared" si="25"/>
        <v>=IF(ATTE_PR_testing_input.xlsx!A46&lt;&gt;"",ATTE_PR_testing_input.xlsx!A46,"")</v>
      </c>
      <c r="AB71" t="str">
        <f t="shared" si="25"/>
        <v>=IF(ANG_CONT_testing_input.xlsx!A46&lt;&gt;"",ANG_CONT_testing_input.xlsx!A46,"")</v>
      </c>
      <c r="AC71" t="str">
        <f t="shared" si="25"/>
        <v>=IF(DEV_SOC_DIS_testing_input.xlsx!A46&lt;&gt;"",DEV_SOC_DIS_testing_input.xlsx!A46,"")</v>
      </c>
      <c r="AD71" t="str">
        <f t="shared" si="25"/>
        <v>=IF(BULLY_testing_input.xlsx!A46&lt;&gt;"",BULLY_testing_input.xlsx!A46,"")</v>
      </c>
      <c r="AE71" t="str">
        <f t="shared" si="25"/>
        <v>=IF(EMOT_SELF_C_testing_input.xlsx!A46&lt;&gt;"",EMOT_SELF_C_testing_input.xlsx!A46,"")</v>
      </c>
      <c r="AF71" t="str">
        <f t="shared" si="25"/>
        <v>=IF(EXE_FUN_testing_input.xlsx!A46&lt;&gt;"",EXE_FUN_testing_input.xlsx!A46,"")</v>
      </c>
      <c r="AG71" t="str">
        <f t="shared" si="25"/>
        <v>=IF(MANIA_testing_input.xlsx!A46&lt;&gt;"",MANIA_testing_input.xlsx!A46,"")</v>
      </c>
      <c r="AH71" t="str">
        <f t="shared" si="25"/>
        <v>=IF(NEG_EMOT_testing_input.xlsx!A46&lt;&gt;"",NEG_EMOT_testing_input.xlsx!A46,"")</v>
      </c>
      <c r="AI71" t="str">
        <f t="shared" si="25"/>
        <v>=IF(ADAPT_testing_input.xlsx!A46&lt;&gt;"",ADAPT_testing_input.xlsx!A46,"")</v>
      </c>
      <c r="AJ71" t="str">
        <f t="shared" si="25"/>
        <v>=IF(SOC_SK_testing_input.xlsx!A46&lt;&gt;"",SOC_SK_testing_input.xlsx!A46,"")</v>
      </c>
      <c r="AK71" t="str">
        <f t="shared" si="25"/>
        <v>=IF(LEAD_testing_input.xlsx!A46&lt;&gt;"",LEAD_testing_input.xlsx!A46,"")</v>
      </c>
      <c r="AL71" t="str">
        <f t="shared" si="25"/>
        <v>=IF(ACT_DAIL_testing_input.xlsx!A46&lt;&gt;"",ACT_DAIL_testing_input.xlsx!A46,"")</v>
      </c>
      <c r="AM71" t="str">
        <f t="shared" si="25"/>
        <v>=IF(FUN_COM_testing_input.xlsx!A46&lt;&gt;"",FUN_COM_testing_input.xlsx!A46,"")</v>
      </c>
      <c r="AN71" t="str">
        <f t="shared" si="25"/>
        <v>=IF(RESILI_testing_input.xlsx!A46&lt;&gt;"",RESILI_testing_input.xlsx!A46,"")</v>
      </c>
      <c r="AO71" t="str">
        <f t="shared" si="25"/>
        <v>=IF(SEL_testing_input.xlsx!A46&lt;&gt;"",SEL_testing_input.xlsx!A46,"")</v>
      </c>
      <c r="AP71" t="str">
        <f t="shared" si="25"/>
        <v>=IF(SEV_testing_input.xlsx!A46&lt;&gt;"",SEV_testing_input.xlsx!A46,"")</v>
      </c>
      <c r="AQ71" t="str">
        <f t="shared" si="25"/>
        <v>=IF(ANHEDONIA_testing_input.xlsx!A46&lt;&gt;"",ANHEDONIA_testing_input.xlsx!A46,"")</v>
      </c>
      <c r="AR71" t="str">
        <f t="shared" si="25"/>
        <v>=IF(ANXIOUSNESS_testing_input.xlsx!A46&lt;&gt;"",ANXIOUSNESS_testing_input.xlsx!A46,"")</v>
      </c>
      <c r="AS71" t="str">
        <f t="shared" si="25"/>
        <v>=IF(ATTENTION_SEEKING_testing_input.xlsx!A46&lt;&gt;"",ATTENTION_SEEKING_testing_input.xlsx!A46,"")</v>
      </c>
      <c r="AT71" t="str">
        <f t="shared" si="25"/>
        <v>=IF(CALLOUSNESS_testing_input.xlsx!A46&lt;&gt;"",CALLOUSNESS_testing_input.xlsx!A46,"")</v>
      </c>
      <c r="AU71" t="str">
        <f t="shared" si="25"/>
        <v>=IF(DECEITFULNESS_testing_input.xlsx!A46&lt;&gt;"",DECEITFULNESS_testing_input.xlsx!A46,"")</v>
      </c>
      <c r="AV71" t="str">
        <f t="shared" si="25"/>
        <v>=IF(DEPRESSIVITY_testing_input.xlsx!A46&lt;&gt;"",DEPRESSIVITY_testing_input.xlsx!A46,"")</v>
      </c>
      <c r="AW71" t="str">
        <f t="shared" si="25"/>
        <v>=IF(DISTRACTIBILITY_testing_input.xlsx!A46&lt;&gt;"",DISTRACTIBILITY_testing_input.xlsx!A46,"")</v>
      </c>
      <c r="AX71" t="str">
        <f t="shared" si="25"/>
        <v>=IF(ECCENTRICITY_testing_input.xlsx!A46&lt;&gt;"",ECCENTRICITY_testing_input.xlsx!A46,"")</v>
      </c>
      <c r="AY71" t="str">
        <f t="shared" si="25"/>
        <v>=IF(EMOTIONAL_LABILITY_testing_input.xlsx!A46&lt;&gt;"",EMOTIONAL_LABILITY_testing_input.xlsx!A46,"")</v>
      </c>
      <c r="AZ71" t="str">
        <f t="shared" si="25"/>
        <v>=IF(GRANDIOSITY_testing_input.xlsx!A46&lt;&gt;"",GRANDIOSITY_testing_input.xlsx!A46,"")</v>
      </c>
      <c r="BA71" t="str">
        <f t="shared" si="25"/>
        <v>=IF(HOSTILITY_testing_input.xlsx!A46&lt;&gt;"",HOSTILITY_testing_input.xlsx!A46,"")</v>
      </c>
      <c r="BB71" t="str">
        <f t="shared" si="25"/>
        <v>=IF(IMPULSIVITY_testing_input.xlsx!A46&lt;&gt;"",IMPULSIVITY_testing_input.xlsx!A46,"")</v>
      </c>
      <c r="BC71" t="str">
        <f t="shared" si="25"/>
        <v>=IF(INTIMACY_AVOIDANCE_testing_input.xlsx!A46&lt;&gt;"",INTIMACY_AVOIDANCE_testing_input.xlsx!A46,"")</v>
      </c>
      <c r="BD71" t="str">
        <f t="shared" si="25"/>
        <v>=IF(IRRESPONSIBILITY_testing_input.xlsx!A46&lt;&gt;"",IRRESPONSIBILITY_testing_input.xlsx!A46,"")</v>
      </c>
      <c r="BE71" t="str">
        <f t="shared" si="25"/>
        <v>=IF(MANIPULATIVENESS_testing_input.xlsx!A46&lt;&gt;"",MANIPULATIVENESS_testing_input.xlsx!A46,"")</v>
      </c>
      <c r="BF71" t="str">
        <f t="shared" si="25"/>
        <v>=IF(PERCEPTUAL_DYSREGULATION_testing_input.xlsx!A46&lt;&gt;"",PERCEPTUAL_DYSREGULATION_testing_input.xlsx!A46,"")</v>
      </c>
      <c r="BG71" t="str">
        <f t="shared" si="25"/>
        <v>=IF(PERSEVERATION_testing_input.xlsx!A46&lt;&gt;"",PERSEVERATION_testing_input.xlsx!A46,"")</v>
      </c>
      <c r="BH71" t="str">
        <f t="shared" si="25"/>
        <v>=IF(RESTRICTED_AFFECTIVITY_testing_input.xlsx!A46&lt;&gt;"",RESTRICTED_AFFECTIVITY_testing_input.xlsx!A46,"")</v>
      </c>
      <c r="BI71" t="str">
        <f t="shared" si="25"/>
        <v>=IF(RIGID_PERFECTIONISM_testing_input.xlsx!A46&lt;&gt;"",RIGID_PERFECTIONISM_testing_input.xlsx!A46,"")</v>
      </c>
      <c r="BJ71" t="str">
        <f t="shared" si="25"/>
        <v>=IF(RISK_TAKING_testing_input.xlsx!A46&lt;&gt;"",RISK_TAKING_testing_input.xlsx!A46,"")</v>
      </c>
      <c r="BK71" t="str">
        <f t="shared" si="25"/>
        <v>=IF(SEPARATION_INSECURITY_testing_input.xlsx!A46&lt;&gt;"",SEPARATION_INSECURITY_testing_input.xlsx!A46,"")</v>
      </c>
      <c r="BL71" t="str">
        <f t="shared" si="25"/>
        <v>=IF(SUBMISSIVENESS_testing_input.xlsx!A46&lt;&gt;"",SUBMISSIVENESS_testing_input.xlsx!A46,"")</v>
      </c>
      <c r="BM71" t="str">
        <f t="shared" si="25"/>
        <v>=IF(SUSPICIOUSNESS_testing_input.xlsx!A46&lt;&gt;"",SUSPICIOUSNESS_testing_input.xlsx!A46,"")</v>
      </c>
      <c r="BN71" t="str">
        <f t="shared" si="25"/>
        <v>=IF(UNUSUAL_BELIEFS_testing_input.xlsx!A46&lt;&gt;"",UNUSUAL_BELIEFS_testing_input.xlsx!A46,"")</v>
      </c>
      <c r="BO71" t="str">
        <f t="shared" si="24"/>
        <v>=IF(WITHDRAWAL_testing_input.xlsx!A46&lt;&gt;"",WITHDRAWAL_testing_input.xlsx!A46,"")</v>
      </c>
      <c r="BP71" t="str">
        <f t="shared" si="24"/>
        <v>=IF(ACT_testing_input.xlsx!A46&lt;&gt;"",ACT_testing_input.xlsx!A46,"")</v>
      </c>
      <c r="BQ71" t="str">
        <f t="shared" si="24"/>
        <v>=IF(DSP_testing_input.xlsx!A46&lt;&gt;"",DSP_testing_input.xlsx!A46,"")</v>
      </c>
      <c r="BR71" t="str">
        <f t="shared" si="24"/>
        <v>=IF(PAG_testing_input.xlsx!A46&lt;&gt;"",PAG_testing_input.xlsx!A46,"")</v>
      </c>
      <c r="BS71" t="str">
        <f t="shared" si="24"/>
        <v>=IF(PRO_testing_input.xlsx!A46&lt;&gt;"",PRO_testing_input.xlsx!A46,"")</v>
      </c>
      <c r="BT71" t="str">
        <f t="shared" si="24"/>
        <v>=IF(SPL_testing_input.xlsx!A46&lt;&gt;"",SPL_testing_input.xlsx!A46,"")</v>
      </c>
      <c r="BU71" t="str">
        <f t="shared" si="24"/>
        <v>=IF(WDR_testing_input.xlsx!A46&lt;&gt;"",WDR_testing_input.xlsx!A46,"")</v>
      </c>
      <c r="BV71" t="str">
        <f t="shared" si="24"/>
        <v>=IF(CON_testing_input.xlsx!A46&lt;&gt;"",CON_testing_input.xlsx!A46,"")</v>
      </c>
      <c r="BW71" t="str">
        <f t="shared" si="24"/>
        <v>=IF(DSC_testing_input.xlsx!A46&lt;&gt;"",DSC_testing_input.xlsx!A46,"")</v>
      </c>
      <c r="BX71" t="str">
        <f t="shared" si="24"/>
        <v>=IF(FAN_testing_input.xlsx!A46&lt;&gt;"",FAN_testing_input.xlsx!A46,"")</v>
      </c>
      <c r="BY71" t="str">
        <f t="shared" si="24"/>
        <v>=IF(OMN_testing_input.xlsx!A46&lt;&gt;"",OMN_testing_input.xlsx!A46,"")</v>
      </c>
      <c r="BZ71" t="str">
        <f t="shared" si="24"/>
        <v>=IF(REP_testing_input.xlsx!A46&lt;&gt;"",REP_testing_input.xlsx!A46,"")</v>
      </c>
      <c r="CA71" t="str">
        <f t="shared" si="24"/>
        <v>=IF(SOM_testing_input.xlsx!A46&lt;&gt;"",SOM_testing_input.xlsx!A46,"")</v>
      </c>
      <c r="CB71" t="str">
        <f t="shared" si="24"/>
        <v>=IF(SUB_testing_input.xlsx!A46&lt;&gt;"",SUB_testing_input.xlsx!A46,"")</v>
      </c>
      <c r="CC71" t="str">
        <f t="shared" si="24"/>
        <v>=IF(UND_testing_input.xlsx!A46&lt;&gt;"",UND_testing_input.xlsx!A46,"")</v>
      </c>
      <c r="CD71" t="str">
        <f t="shared" si="24"/>
        <v>=IF(ALT_testing_input.xlsx!A46&lt;&gt;"",ALT_testing_input.xlsx!A46,"")</v>
      </c>
      <c r="CE71" t="str">
        <f t="shared" si="24"/>
        <v>=IF(HUM_testing_input.xlsx!A46&lt;&gt;"",HUM_testing_input.xlsx!A46,"")</v>
      </c>
      <c r="CF71" t="str">
        <f t="shared" si="24"/>
        <v>=IF(IDL_testing_input.xlsx!A46&lt;&gt;"",IDL_testing_input.xlsx!A46,"")</v>
      </c>
      <c r="CG71" t="str">
        <f t="shared" si="24"/>
        <v>=IF(RFM_testing_input.xlsx!A46&lt;&gt;"",RFM_testing_input.xlsx!A46,"")</v>
      </c>
      <c r="CH71" t="str">
        <f t="shared" si="24"/>
        <v>=IF(DN_testing_input.xlsx!A46&lt;&gt;"",DN_testing_input.xlsx!A46,"")</v>
      </c>
      <c r="CI71" t="str">
        <f t="shared" si="24"/>
        <v>=IF(INT_testing_input.xlsx!A46&lt;&gt;"",INT_testing_input.xlsx!A46,"")</v>
      </c>
      <c r="CJ71" t="str">
        <f t="shared" si="24"/>
        <v>=IF(SUP_testing_input.xlsx!A46&lt;&gt;"",SUP_testing_input.xlsx!A46,"")</v>
      </c>
      <c r="CK71" t="str">
        <f t="shared" si="24"/>
        <v>=IF(ANT_testing_input.xlsx!A46&lt;&gt;"",ANT_testing_input.xlsx!A46,"")</v>
      </c>
      <c r="CL71" t="str">
        <f t="shared" si="24"/>
        <v>=IF(ISO_testing_input.xlsx!A46&lt;&gt;"",ISO_testing_input.xlsx!A46,"")</v>
      </c>
    </row>
    <row r="72" spans="1:90">
      <c r="A72">
        <v>47</v>
      </c>
      <c r="B72" t="str">
        <f t="shared" si="19"/>
        <v>=IF(SUICIDE_testing_input.xlsx!A47&lt;&gt;"",SUICIDE_testing_input.xlsx!A47,"")</v>
      </c>
      <c r="C72" t="str">
        <f t="shared" si="25"/>
        <v>=IF(IQ_testing_input.xlsx!A47&lt;&gt;"",IQ_testing_input.xlsx!A47,"")</v>
      </c>
      <c r="D72" t="str">
        <f t="shared" si="25"/>
        <v>=IF(AMBIG_testing_input.xlsx!A47&lt;&gt;"",AMBIG_testing_input.xlsx!A47,"")</v>
      </c>
      <c r="E72" t="str">
        <f t="shared" si="25"/>
        <v>=IF(EGODYST_testing_input.xlsx!A47&lt;&gt;"",EGODYST_testing_input.xlsx!A47,"")</v>
      </c>
      <c r="F72" t="str">
        <f t="shared" si="25"/>
        <v>=IF(AUTISM_testing_input.xlsx!A47&lt;&gt;"",AUTISM_testing_input.xlsx!A47,"")</v>
      </c>
      <c r="G72" t="str">
        <f t="shared" si="25"/>
        <v>=IF(IDENTITY_testing_input.xlsx!A47&lt;&gt;"",IDENTITY_testing_input.xlsx!A47,"")</v>
      </c>
      <c r="H72" t="str">
        <f t="shared" si="25"/>
        <v>=IF(SELFDIR_testing_input.xlsx!A47&lt;&gt;"",SELFDIR_testing_input.xlsx!A47,"")</v>
      </c>
      <c r="I72" t="str">
        <f t="shared" si="25"/>
        <v>=IF(EMPATHY_testing_input.xlsx!A47&lt;&gt;"",EMPATHY_testing_input.xlsx!A47,"")</v>
      </c>
      <c r="J72" t="str">
        <f t="shared" si="25"/>
        <v>=IF(INTIMACY_testing_input.xlsx!A47&lt;&gt;"",INTIMACY_testing_input.xlsx!A47,"")</v>
      </c>
      <c r="K72" t="str">
        <f t="shared" si="25"/>
        <v>=IF(ACUTE_testing_input.xlsx!A47&lt;&gt;"",ACUTE_testing_input.xlsx!A47,"")</v>
      </c>
      <c r="L72" t="str">
        <f t="shared" si="25"/>
        <v>=IF(CHRONIC_testing_input.xlsx!A47&lt;&gt;"",CHRONIC_testing_input.xlsx!A47,"")</v>
      </c>
      <c r="M72" t="str">
        <f t="shared" si="25"/>
        <v>=IF(TRAUMA_PAST_testing_input.xlsx!A47&lt;&gt;"",TRAUMA_PAST_testing_input.xlsx!A47,"")</v>
      </c>
      <c r="N72" t="str">
        <f t="shared" si="25"/>
        <v>=IF(TRAUMA_PRESENT_testing_input.xlsx!A47&lt;&gt;"",TRAUMA_PRESENT_testing_input.xlsx!A47,"")</v>
      </c>
      <c r="O72" t="str">
        <f t="shared" si="25"/>
        <v>=IF(HOPE_testing_input.xlsx!A47&lt;&gt;"",HOPE_testing_input.xlsx!A47,"")</v>
      </c>
      <c r="P72" t="str">
        <f t="shared" si="25"/>
        <v>=IF(SELFAFFICACY_testing_input.xlsx!A47&lt;&gt;"",SELFAFFICACY_testing_input.xlsx!A47,"")</v>
      </c>
      <c r="Q72" t="str">
        <f t="shared" si="25"/>
        <v>=IF(SELFESTEEM_testing_input.xlsx!A47&lt;&gt;"",SELFESTEEM_testing_input.xlsx!A47,"")</v>
      </c>
      <c r="R72" t="str">
        <f t="shared" si="25"/>
        <v>=IF(WELLBEING_testing_input.xlsx!A47&lt;&gt;"",WELLBEING_testing_input.xlsx!A47,"")</v>
      </c>
      <c r="S72" t="str">
        <f t="shared" si="25"/>
        <v>=IF(HYPER_testing_input.xlsx!A47&lt;&gt;"",HYPER_testing_input.xlsx!A47,"")</v>
      </c>
      <c r="T72" t="str">
        <f t="shared" si="25"/>
        <v>=IF(AGGR_testing_input.xlsx!A47&lt;&gt;"",AGGR_testing_input.xlsx!A47,"")</v>
      </c>
      <c r="U72" t="str">
        <f t="shared" si="25"/>
        <v>=IF(COND_PR_testing_input.xlsx!A47&lt;&gt;"",COND_PR_testing_input.xlsx!A47,"")</v>
      </c>
      <c r="V72" t="str">
        <f t="shared" si="25"/>
        <v>=IF(ANXIE_testing_input.xlsx!A47&lt;&gt;"",ANXIE_testing_input.xlsx!A47,"")</v>
      </c>
      <c r="W72" t="str">
        <f t="shared" si="25"/>
        <v>=IF(DEPR_testing_input.xlsx!A47&lt;&gt;"",DEPR_testing_input.xlsx!A47,"")</v>
      </c>
      <c r="X72" t="str">
        <f t="shared" si="25"/>
        <v>=IF(SOMAT_testing_input.xlsx!A47&lt;&gt;"",SOMAT_testing_input.xlsx!A47,"")</v>
      </c>
      <c r="Y72" t="str">
        <f t="shared" si="25"/>
        <v>=IF(ATYPI_testing_input.xlsx!A47&lt;&gt;"",ATYPI_testing_input.xlsx!A47,"")</v>
      </c>
      <c r="Z72" t="str">
        <f t="shared" si="25"/>
        <v>=IF(WITHD_testing_input.xlsx!A47&lt;&gt;"",WITHD_testing_input.xlsx!A47,"")</v>
      </c>
      <c r="AA72" t="str">
        <f t="shared" si="25"/>
        <v>=IF(ATTE_PR_testing_input.xlsx!A47&lt;&gt;"",ATTE_PR_testing_input.xlsx!A47,"")</v>
      </c>
      <c r="AB72" t="str">
        <f t="shared" si="25"/>
        <v>=IF(ANG_CONT_testing_input.xlsx!A47&lt;&gt;"",ANG_CONT_testing_input.xlsx!A47,"")</v>
      </c>
      <c r="AC72" t="str">
        <f t="shared" si="25"/>
        <v>=IF(DEV_SOC_DIS_testing_input.xlsx!A47&lt;&gt;"",DEV_SOC_DIS_testing_input.xlsx!A47,"")</v>
      </c>
      <c r="AD72" t="str">
        <f t="shared" si="25"/>
        <v>=IF(BULLY_testing_input.xlsx!A47&lt;&gt;"",BULLY_testing_input.xlsx!A47,"")</v>
      </c>
      <c r="AE72" t="str">
        <f t="shared" si="25"/>
        <v>=IF(EMOT_SELF_C_testing_input.xlsx!A47&lt;&gt;"",EMOT_SELF_C_testing_input.xlsx!A47,"")</v>
      </c>
      <c r="AF72" t="str">
        <f t="shared" si="25"/>
        <v>=IF(EXE_FUN_testing_input.xlsx!A47&lt;&gt;"",EXE_FUN_testing_input.xlsx!A47,"")</v>
      </c>
      <c r="AG72" t="str">
        <f t="shared" si="25"/>
        <v>=IF(MANIA_testing_input.xlsx!A47&lt;&gt;"",MANIA_testing_input.xlsx!A47,"")</v>
      </c>
      <c r="AH72" t="str">
        <f t="shared" si="25"/>
        <v>=IF(NEG_EMOT_testing_input.xlsx!A47&lt;&gt;"",NEG_EMOT_testing_input.xlsx!A47,"")</v>
      </c>
      <c r="AI72" t="str">
        <f t="shared" si="25"/>
        <v>=IF(ADAPT_testing_input.xlsx!A47&lt;&gt;"",ADAPT_testing_input.xlsx!A47,"")</v>
      </c>
      <c r="AJ72" t="str">
        <f t="shared" si="25"/>
        <v>=IF(SOC_SK_testing_input.xlsx!A47&lt;&gt;"",SOC_SK_testing_input.xlsx!A47,"")</v>
      </c>
      <c r="AK72" t="str">
        <f t="shared" si="25"/>
        <v>=IF(LEAD_testing_input.xlsx!A47&lt;&gt;"",LEAD_testing_input.xlsx!A47,"")</v>
      </c>
      <c r="AL72" t="str">
        <f t="shared" si="25"/>
        <v>=IF(ACT_DAIL_testing_input.xlsx!A47&lt;&gt;"",ACT_DAIL_testing_input.xlsx!A47,"")</v>
      </c>
      <c r="AM72" t="str">
        <f t="shared" si="25"/>
        <v>=IF(FUN_COM_testing_input.xlsx!A47&lt;&gt;"",FUN_COM_testing_input.xlsx!A47,"")</v>
      </c>
      <c r="AN72" t="str">
        <f t="shared" si="25"/>
        <v>=IF(RESILI_testing_input.xlsx!A47&lt;&gt;"",RESILI_testing_input.xlsx!A47,"")</v>
      </c>
      <c r="AO72" t="str">
        <f t="shared" si="25"/>
        <v>=IF(SEL_testing_input.xlsx!A47&lt;&gt;"",SEL_testing_input.xlsx!A47,"")</v>
      </c>
      <c r="AP72" t="str">
        <f t="shared" si="25"/>
        <v>=IF(SEV_testing_input.xlsx!A47&lt;&gt;"",SEV_testing_input.xlsx!A47,"")</v>
      </c>
      <c r="AQ72" t="str">
        <f t="shared" si="25"/>
        <v>=IF(ANHEDONIA_testing_input.xlsx!A47&lt;&gt;"",ANHEDONIA_testing_input.xlsx!A47,"")</v>
      </c>
      <c r="AR72" t="str">
        <f t="shared" si="25"/>
        <v>=IF(ANXIOUSNESS_testing_input.xlsx!A47&lt;&gt;"",ANXIOUSNESS_testing_input.xlsx!A47,"")</v>
      </c>
      <c r="AS72" t="str">
        <f t="shared" si="25"/>
        <v>=IF(ATTENTION_SEEKING_testing_input.xlsx!A47&lt;&gt;"",ATTENTION_SEEKING_testing_input.xlsx!A47,"")</v>
      </c>
      <c r="AT72" t="str">
        <f t="shared" si="25"/>
        <v>=IF(CALLOUSNESS_testing_input.xlsx!A47&lt;&gt;"",CALLOUSNESS_testing_input.xlsx!A47,"")</v>
      </c>
      <c r="AU72" t="str">
        <f t="shared" si="25"/>
        <v>=IF(DECEITFULNESS_testing_input.xlsx!A47&lt;&gt;"",DECEITFULNESS_testing_input.xlsx!A47,"")</v>
      </c>
      <c r="AV72" t="str">
        <f t="shared" si="25"/>
        <v>=IF(DEPRESSIVITY_testing_input.xlsx!A47&lt;&gt;"",DEPRESSIVITY_testing_input.xlsx!A47,"")</v>
      </c>
      <c r="AW72" t="str">
        <f t="shared" si="25"/>
        <v>=IF(DISTRACTIBILITY_testing_input.xlsx!A47&lt;&gt;"",DISTRACTIBILITY_testing_input.xlsx!A47,"")</v>
      </c>
      <c r="AX72" t="str">
        <f t="shared" si="25"/>
        <v>=IF(ECCENTRICITY_testing_input.xlsx!A47&lt;&gt;"",ECCENTRICITY_testing_input.xlsx!A47,"")</v>
      </c>
      <c r="AY72" t="str">
        <f t="shared" si="25"/>
        <v>=IF(EMOTIONAL_LABILITY_testing_input.xlsx!A47&lt;&gt;"",EMOTIONAL_LABILITY_testing_input.xlsx!A47,"")</v>
      </c>
      <c r="AZ72" t="str">
        <f t="shared" si="25"/>
        <v>=IF(GRANDIOSITY_testing_input.xlsx!A47&lt;&gt;"",GRANDIOSITY_testing_input.xlsx!A47,"")</v>
      </c>
      <c r="BA72" t="str">
        <f t="shared" si="25"/>
        <v>=IF(HOSTILITY_testing_input.xlsx!A47&lt;&gt;"",HOSTILITY_testing_input.xlsx!A47,"")</v>
      </c>
      <c r="BB72" t="str">
        <f t="shared" si="25"/>
        <v>=IF(IMPULSIVITY_testing_input.xlsx!A47&lt;&gt;"",IMPULSIVITY_testing_input.xlsx!A47,"")</v>
      </c>
      <c r="BC72" t="str">
        <f t="shared" si="25"/>
        <v>=IF(INTIMACY_AVOIDANCE_testing_input.xlsx!A47&lt;&gt;"",INTIMACY_AVOIDANCE_testing_input.xlsx!A47,"")</v>
      </c>
      <c r="BD72" t="str">
        <f t="shared" si="25"/>
        <v>=IF(IRRESPONSIBILITY_testing_input.xlsx!A47&lt;&gt;"",IRRESPONSIBILITY_testing_input.xlsx!A47,"")</v>
      </c>
      <c r="BE72" t="str">
        <f t="shared" si="25"/>
        <v>=IF(MANIPULATIVENESS_testing_input.xlsx!A47&lt;&gt;"",MANIPULATIVENESS_testing_input.xlsx!A47,"")</v>
      </c>
      <c r="BF72" t="str">
        <f t="shared" si="25"/>
        <v>=IF(PERCEPTUAL_DYSREGULATION_testing_input.xlsx!A47&lt;&gt;"",PERCEPTUAL_DYSREGULATION_testing_input.xlsx!A47,"")</v>
      </c>
      <c r="BG72" t="str">
        <f t="shared" si="25"/>
        <v>=IF(PERSEVERATION_testing_input.xlsx!A47&lt;&gt;"",PERSEVERATION_testing_input.xlsx!A47,"")</v>
      </c>
      <c r="BH72" t="str">
        <f t="shared" si="25"/>
        <v>=IF(RESTRICTED_AFFECTIVITY_testing_input.xlsx!A47&lt;&gt;"",RESTRICTED_AFFECTIVITY_testing_input.xlsx!A47,"")</v>
      </c>
      <c r="BI72" t="str">
        <f t="shared" si="25"/>
        <v>=IF(RIGID_PERFECTIONISM_testing_input.xlsx!A47&lt;&gt;"",RIGID_PERFECTIONISM_testing_input.xlsx!A47,"")</v>
      </c>
      <c r="BJ72" t="str">
        <f t="shared" si="25"/>
        <v>=IF(RISK_TAKING_testing_input.xlsx!A47&lt;&gt;"",RISK_TAKING_testing_input.xlsx!A47,"")</v>
      </c>
      <c r="BK72" t="str">
        <f t="shared" si="25"/>
        <v>=IF(SEPARATION_INSECURITY_testing_input.xlsx!A47&lt;&gt;"",SEPARATION_INSECURITY_testing_input.xlsx!A47,"")</v>
      </c>
      <c r="BL72" t="str">
        <f t="shared" si="25"/>
        <v>=IF(SUBMISSIVENESS_testing_input.xlsx!A47&lt;&gt;"",SUBMISSIVENESS_testing_input.xlsx!A47,"")</v>
      </c>
      <c r="BM72" t="str">
        <f t="shared" si="25"/>
        <v>=IF(SUSPICIOUSNESS_testing_input.xlsx!A47&lt;&gt;"",SUSPICIOUSNESS_testing_input.xlsx!A47,"")</v>
      </c>
      <c r="BN72" t="str">
        <f t="shared" ref="BN72:CL75" si="26">CONCATENATE($A$5,BN$1,$A$6,$A72,$A$7,BN$1,$A$8,$A72,$A$9)</f>
        <v>=IF(UNUSUAL_BELIEFS_testing_input.xlsx!A47&lt;&gt;"",UNUSUAL_BELIEFS_testing_input.xlsx!A47,"")</v>
      </c>
      <c r="BO72" t="str">
        <f t="shared" si="26"/>
        <v>=IF(WITHDRAWAL_testing_input.xlsx!A47&lt;&gt;"",WITHDRAWAL_testing_input.xlsx!A47,"")</v>
      </c>
      <c r="BP72" t="str">
        <f t="shared" si="26"/>
        <v>=IF(ACT_testing_input.xlsx!A47&lt;&gt;"",ACT_testing_input.xlsx!A47,"")</v>
      </c>
      <c r="BQ72" t="str">
        <f t="shared" si="26"/>
        <v>=IF(DSP_testing_input.xlsx!A47&lt;&gt;"",DSP_testing_input.xlsx!A47,"")</v>
      </c>
      <c r="BR72" t="str">
        <f t="shared" si="26"/>
        <v>=IF(PAG_testing_input.xlsx!A47&lt;&gt;"",PAG_testing_input.xlsx!A47,"")</v>
      </c>
      <c r="BS72" t="str">
        <f t="shared" si="26"/>
        <v>=IF(PRO_testing_input.xlsx!A47&lt;&gt;"",PRO_testing_input.xlsx!A47,"")</v>
      </c>
      <c r="BT72" t="str">
        <f t="shared" si="26"/>
        <v>=IF(SPL_testing_input.xlsx!A47&lt;&gt;"",SPL_testing_input.xlsx!A47,"")</v>
      </c>
      <c r="BU72" t="str">
        <f t="shared" si="26"/>
        <v>=IF(WDR_testing_input.xlsx!A47&lt;&gt;"",WDR_testing_input.xlsx!A47,"")</v>
      </c>
      <c r="BV72" t="str">
        <f t="shared" si="26"/>
        <v>=IF(CON_testing_input.xlsx!A47&lt;&gt;"",CON_testing_input.xlsx!A47,"")</v>
      </c>
      <c r="BW72" t="str">
        <f t="shared" si="26"/>
        <v>=IF(DSC_testing_input.xlsx!A47&lt;&gt;"",DSC_testing_input.xlsx!A47,"")</v>
      </c>
      <c r="BX72" t="str">
        <f t="shared" si="26"/>
        <v>=IF(FAN_testing_input.xlsx!A47&lt;&gt;"",FAN_testing_input.xlsx!A47,"")</v>
      </c>
      <c r="BY72" t="str">
        <f t="shared" si="26"/>
        <v>=IF(OMN_testing_input.xlsx!A47&lt;&gt;"",OMN_testing_input.xlsx!A47,"")</v>
      </c>
      <c r="BZ72" t="str">
        <f t="shared" si="26"/>
        <v>=IF(REP_testing_input.xlsx!A47&lt;&gt;"",REP_testing_input.xlsx!A47,"")</v>
      </c>
      <c r="CA72" t="str">
        <f t="shared" si="26"/>
        <v>=IF(SOM_testing_input.xlsx!A47&lt;&gt;"",SOM_testing_input.xlsx!A47,"")</v>
      </c>
      <c r="CB72" t="str">
        <f t="shared" si="26"/>
        <v>=IF(SUB_testing_input.xlsx!A47&lt;&gt;"",SUB_testing_input.xlsx!A47,"")</v>
      </c>
      <c r="CC72" t="str">
        <f t="shared" si="26"/>
        <v>=IF(UND_testing_input.xlsx!A47&lt;&gt;"",UND_testing_input.xlsx!A47,"")</v>
      </c>
      <c r="CD72" t="str">
        <f t="shared" si="26"/>
        <v>=IF(ALT_testing_input.xlsx!A47&lt;&gt;"",ALT_testing_input.xlsx!A47,"")</v>
      </c>
      <c r="CE72" t="str">
        <f t="shared" si="26"/>
        <v>=IF(HUM_testing_input.xlsx!A47&lt;&gt;"",HUM_testing_input.xlsx!A47,"")</v>
      </c>
      <c r="CF72" t="str">
        <f t="shared" si="26"/>
        <v>=IF(IDL_testing_input.xlsx!A47&lt;&gt;"",IDL_testing_input.xlsx!A47,"")</v>
      </c>
      <c r="CG72" t="str">
        <f t="shared" si="26"/>
        <v>=IF(RFM_testing_input.xlsx!A47&lt;&gt;"",RFM_testing_input.xlsx!A47,"")</v>
      </c>
      <c r="CH72" t="str">
        <f t="shared" si="26"/>
        <v>=IF(DN_testing_input.xlsx!A47&lt;&gt;"",DN_testing_input.xlsx!A47,"")</v>
      </c>
      <c r="CI72" t="str">
        <f t="shared" si="26"/>
        <v>=IF(INT_testing_input.xlsx!A47&lt;&gt;"",INT_testing_input.xlsx!A47,"")</v>
      </c>
      <c r="CJ72" t="str">
        <f t="shared" si="26"/>
        <v>=IF(SUP_testing_input.xlsx!A47&lt;&gt;"",SUP_testing_input.xlsx!A47,"")</v>
      </c>
      <c r="CK72" t="str">
        <f t="shared" si="26"/>
        <v>=IF(ANT_testing_input.xlsx!A47&lt;&gt;"",ANT_testing_input.xlsx!A47,"")</v>
      </c>
      <c r="CL72" t="str">
        <f t="shared" si="26"/>
        <v>=IF(ISO_testing_input.xlsx!A47&lt;&gt;"",ISO_testing_input.xlsx!A47,"")</v>
      </c>
    </row>
    <row r="73" spans="1:90">
      <c r="A73">
        <v>48</v>
      </c>
      <c r="B73" t="str">
        <f t="shared" si="19"/>
        <v>=IF(SUICIDE_testing_input.xlsx!A48&lt;&gt;"",SUICIDE_testing_input.xlsx!A48,"")</v>
      </c>
      <c r="C73" t="str">
        <f t="shared" ref="C73:BN76" si="27">CONCATENATE($A$5,C$1,$A$6,$A73,$A$7,C$1,$A$8,$A73,$A$9)</f>
        <v>=IF(IQ_testing_input.xlsx!A48&lt;&gt;"",IQ_testing_input.xlsx!A48,"")</v>
      </c>
      <c r="D73" t="str">
        <f t="shared" si="27"/>
        <v>=IF(AMBIG_testing_input.xlsx!A48&lt;&gt;"",AMBIG_testing_input.xlsx!A48,"")</v>
      </c>
      <c r="E73" t="str">
        <f t="shared" si="27"/>
        <v>=IF(EGODYST_testing_input.xlsx!A48&lt;&gt;"",EGODYST_testing_input.xlsx!A48,"")</v>
      </c>
      <c r="F73" t="str">
        <f t="shared" si="27"/>
        <v>=IF(AUTISM_testing_input.xlsx!A48&lt;&gt;"",AUTISM_testing_input.xlsx!A48,"")</v>
      </c>
      <c r="G73" t="str">
        <f t="shared" si="27"/>
        <v>=IF(IDENTITY_testing_input.xlsx!A48&lt;&gt;"",IDENTITY_testing_input.xlsx!A48,"")</v>
      </c>
      <c r="H73" t="str">
        <f t="shared" si="27"/>
        <v>=IF(SELFDIR_testing_input.xlsx!A48&lt;&gt;"",SELFDIR_testing_input.xlsx!A48,"")</v>
      </c>
      <c r="I73" t="str">
        <f t="shared" si="27"/>
        <v>=IF(EMPATHY_testing_input.xlsx!A48&lt;&gt;"",EMPATHY_testing_input.xlsx!A48,"")</v>
      </c>
      <c r="J73" t="str">
        <f t="shared" si="27"/>
        <v>=IF(INTIMACY_testing_input.xlsx!A48&lt;&gt;"",INTIMACY_testing_input.xlsx!A48,"")</v>
      </c>
      <c r="K73" t="str">
        <f t="shared" si="27"/>
        <v>=IF(ACUTE_testing_input.xlsx!A48&lt;&gt;"",ACUTE_testing_input.xlsx!A48,"")</v>
      </c>
      <c r="L73" t="str">
        <f t="shared" si="27"/>
        <v>=IF(CHRONIC_testing_input.xlsx!A48&lt;&gt;"",CHRONIC_testing_input.xlsx!A48,"")</v>
      </c>
      <c r="M73" t="str">
        <f t="shared" si="27"/>
        <v>=IF(TRAUMA_PAST_testing_input.xlsx!A48&lt;&gt;"",TRAUMA_PAST_testing_input.xlsx!A48,"")</v>
      </c>
      <c r="N73" t="str">
        <f t="shared" si="27"/>
        <v>=IF(TRAUMA_PRESENT_testing_input.xlsx!A48&lt;&gt;"",TRAUMA_PRESENT_testing_input.xlsx!A48,"")</v>
      </c>
      <c r="O73" t="str">
        <f t="shared" si="27"/>
        <v>=IF(HOPE_testing_input.xlsx!A48&lt;&gt;"",HOPE_testing_input.xlsx!A48,"")</v>
      </c>
      <c r="P73" t="str">
        <f t="shared" si="27"/>
        <v>=IF(SELFAFFICACY_testing_input.xlsx!A48&lt;&gt;"",SELFAFFICACY_testing_input.xlsx!A48,"")</v>
      </c>
      <c r="Q73" t="str">
        <f t="shared" si="27"/>
        <v>=IF(SELFESTEEM_testing_input.xlsx!A48&lt;&gt;"",SELFESTEEM_testing_input.xlsx!A48,"")</v>
      </c>
      <c r="R73" t="str">
        <f t="shared" si="27"/>
        <v>=IF(WELLBEING_testing_input.xlsx!A48&lt;&gt;"",WELLBEING_testing_input.xlsx!A48,"")</v>
      </c>
      <c r="S73" t="str">
        <f t="shared" si="27"/>
        <v>=IF(HYPER_testing_input.xlsx!A48&lt;&gt;"",HYPER_testing_input.xlsx!A48,"")</v>
      </c>
      <c r="T73" t="str">
        <f t="shared" si="27"/>
        <v>=IF(AGGR_testing_input.xlsx!A48&lt;&gt;"",AGGR_testing_input.xlsx!A48,"")</v>
      </c>
      <c r="U73" t="str">
        <f t="shared" si="27"/>
        <v>=IF(COND_PR_testing_input.xlsx!A48&lt;&gt;"",COND_PR_testing_input.xlsx!A48,"")</v>
      </c>
      <c r="V73" t="str">
        <f t="shared" si="27"/>
        <v>=IF(ANXIE_testing_input.xlsx!A48&lt;&gt;"",ANXIE_testing_input.xlsx!A48,"")</v>
      </c>
      <c r="W73" t="str">
        <f t="shared" si="27"/>
        <v>=IF(DEPR_testing_input.xlsx!A48&lt;&gt;"",DEPR_testing_input.xlsx!A48,"")</v>
      </c>
      <c r="X73" t="str">
        <f t="shared" si="27"/>
        <v>=IF(SOMAT_testing_input.xlsx!A48&lt;&gt;"",SOMAT_testing_input.xlsx!A48,"")</v>
      </c>
      <c r="Y73" t="str">
        <f t="shared" si="27"/>
        <v>=IF(ATYPI_testing_input.xlsx!A48&lt;&gt;"",ATYPI_testing_input.xlsx!A48,"")</v>
      </c>
      <c r="Z73" t="str">
        <f t="shared" si="27"/>
        <v>=IF(WITHD_testing_input.xlsx!A48&lt;&gt;"",WITHD_testing_input.xlsx!A48,"")</v>
      </c>
      <c r="AA73" t="str">
        <f t="shared" si="27"/>
        <v>=IF(ATTE_PR_testing_input.xlsx!A48&lt;&gt;"",ATTE_PR_testing_input.xlsx!A48,"")</v>
      </c>
      <c r="AB73" t="str">
        <f t="shared" si="27"/>
        <v>=IF(ANG_CONT_testing_input.xlsx!A48&lt;&gt;"",ANG_CONT_testing_input.xlsx!A48,"")</v>
      </c>
      <c r="AC73" t="str">
        <f t="shared" si="27"/>
        <v>=IF(DEV_SOC_DIS_testing_input.xlsx!A48&lt;&gt;"",DEV_SOC_DIS_testing_input.xlsx!A48,"")</v>
      </c>
      <c r="AD73" t="str">
        <f t="shared" si="27"/>
        <v>=IF(BULLY_testing_input.xlsx!A48&lt;&gt;"",BULLY_testing_input.xlsx!A48,"")</v>
      </c>
      <c r="AE73" t="str">
        <f t="shared" si="27"/>
        <v>=IF(EMOT_SELF_C_testing_input.xlsx!A48&lt;&gt;"",EMOT_SELF_C_testing_input.xlsx!A48,"")</v>
      </c>
      <c r="AF73" t="str">
        <f t="shared" si="27"/>
        <v>=IF(EXE_FUN_testing_input.xlsx!A48&lt;&gt;"",EXE_FUN_testing_input.xlsx!A48,"")</v>
      </c>
      <c r="AG73" t="str">
        <f t="shared" si="27"/>
        <v>=IF(MANIA_testing_input.xlsx!A48&lt;&gt;"",MANIA_testing_input.xlsx!A48,"")</v>
      </c>
      <c r="AH73" t="str">
        <f t="shared" si="27"/>
        <v>=IF(NEG_EMOT_testing_input.xlsx!A48&lt;&gt;"",NEG_EMOT_testing_input.xlsx!A48,"")</v>
      </c>
      <c r="AI73" t="str">
        <f t="shared" si="27"/>
        <v>=IF(ADAPT_testing_input.xlsx!A48&lt;&gt;"",ADAPT_testing_input.xlsx!A48,"")</v>
      </c>
      <c r="AJ73" t="str">
        <f t="shared" si="27"/>
        <v>=IF(SOC_SK_testing_input.xlsx!A48&lt;&gt;"",SOC_SK_testing_input.xlsx!A48,"")</v>
      </c>
      <c r="AK73" t="str">
        <f t="shared" si="27"/>
        <v>=IF(LEAD_testing_input.xlsx!A48&lt;&gt;"",LEAD_testing_input.xlsx!A48,"")</v>
      </c>
      <c r="AL73" t="str">
        <f t="shared" si="27"/>
        <v>=IF(ACT_DAIL_testing_input.xlsx!A48&lt;&gt;"",ACT_DAIL_testing_input.xlsx!A48,"")</v>
      </c>
      <c r="AM73" t="str">
        <f t="shared" si="27"/>
        <v>=IF(FUN_COM_testing_input.xlsx!A48&lt;&gt;"",FUN_COM_testing_input.xlsx!A48,"")</v>
      </c>
      <c r="AN73" t="str">
        <f t="shared" si="27"/>
        <v>=IF(RESILI_testing_input.xlsx!A48&lt;&gt;"",RESILI_testing_input.xlsx!A48,"")</v>
      </c>
      <c r="AO73" t="str">
        <f t="shared" si="27"/>
        <v>=IF(SEL_testing_input.xlsx!A48&lt;&gt;"",SEL_testing_input.xlsx!A48,"")</v>
      </c>
      <c r="AP73" t="str">
        <f t="shared" si="27"/>
        <v>=IF(SEV_testing_input.xlsx!A48&lt;&gt;"",SEV_testing_input.xlsx!A48,"")</v>
      </c>
      <c r="AQ73" t="str">
        <f t="shared" si="27"/>
        <v>=IF(ANHEDONIA_testing_input.xlsx!A48&lt;&gt;"",ANHEDONIA_testing_input.xlsx!A48,"")</v>
      </c>
      <c r="AR73" t="str">
        <f t="shared" si="27"/>
        <v>=IF(ANXIOUSNESS_testing_input.xlsx!A48&lt;&gt;"",ANXIOUSNESS_testing_input.xlsx!A48,"")</v>
      </c>
      <c r="AS73" t="str">
        <f t="shared" si="27"/>
        <v>=IF(ATTENTION_SEEKING_testing_input.xlsx!A48&lt;&gt;"",ATTENTION_SEEKING_testing_input.xlsx!A48,"")</v>
      </c>
      <c r="AT73" t="str">
        <f t="shared" si="27"/>
        <v>=IF(CALLOUSNESS_testing_input.xlsx!A48&lt;&gt;"",CALLOUSNESS_testing_input.xlsx!A48,"")</v>
      </c>
      <c r="AU73" t="str">
        <f t="shared" si="27"/>
        <v>=IF(DECEITFULNESS_testing_input.xlsx!A48&lt;&gt;"",DECEITFULNESS_testing_input.xlsx!A48,"")</v>
      </c>
      <c r="AV73" t="str">
        <f t="shared" si="27"/>
        <v>=IF(DEPRESSIVITY_testing_input.xlsx!A48&lt;&gt;"",DEPRESSIVITY_testing_input.xlsx!A48,"")</v>
      </c>
      <c r="AW73" t="str">
        <f t="shared" si="27"/>
        <v>=IF(DISTRACTIBILITY_testing_input.xlsx!A48&lt;&gt;"",DISTRACTIBILITY_testing_input.xlsx!A48,"")</v>
      </c>
      <c r="AX73" t="str">
        <f t="shared" si="27"/>
        <v>=IF(ECCENTRICITY_testing_input.xlsx!A48&lt;&gt;"",ECCENTRICITY_testing_input.xlsx!A48,"")</v>
      </c>
      <c r="AY73" t="str">
        <f t="shared" si="27"/>
        <v>=IF(EMOTIONAL_LABILITY_testing_input.xlsx!A48&lt;&gt;"",EMOTIONAL_LABILITY_testing_input.xlsx!A48,"")</v>
      </c>
      <c r="AZ73" t="str">
        <f t="shared" si="27"/>
        <v>=IF(GRANDIOSITY_testing_input.xlsx!A48&lt;&gt;"",GRANDIOSITY_testing_input.xlsx!A48,"")</v>
      </c>
      <c r="BA73" t="str">
        <f t="shared" si="27"/>
        <v>=IF(HOSTILITY_testing_input.xlsx!A48&lt;&gt;"",HOSTILITY_testing_input.xlsx!A48,"")</v>
      </c>
      <c r="BB73" t="str">
        <f t="shared" si="27"/>
        <v>=IF(IMPULSIVITY_testing_input.xlsx!A48&lt;&gt;"",IMPULSIVITY_testing_input.xlsx!A48,"")</v>
      </c>
      <c r="BC73" t="str">
        <f t="shared" si="27"/>
        <v>=IF(INTIMACY_AVOIDANCE_testing_input.xlsx!A48&lt;&gt;"",INTIMACY_AVOIDANCE_testing_input.xlsx!A48,"")</v>
      </c>
      <c r="BD73" t="str">
        <f t="shared" si="27"/>
        <v>=IF(IRRESPONSIBILITY_testing_input.xlsx!A48&lt;&gt;"",IRRESPONSIBILITY_testing_input.xlsx!A48,"")</v>
      </c>
      <c r="BE73" t="str">
        <f t="shared" si="27"/>
        <v>=IF(MANIPULATIVENESS_testing_input.xlsx!A48&lt;&gt;"",MANIPULATIVENESS_testing_input.xlsx!A48,"")</v>
      </c>
      <c r="BF73" t="str">
        <f t="shared" si="27"/>
        <v>=IF(PERCEPTUAL_DYSREGULATION_testing_input.xlsx!A48&lt;&gt;"",PERCEPTUAL_DYSREGULATION_testing_input.xlsx!A48,"")</v>
      </c>
      <c r="BG73" t="str">
        <f t="shared" si="27"/>
        <v>=IF(PERSEVERATION_testing_input.xlsx!A48&lt;&gt;"",PERSEVERATION_testing_input.xlsx!A48,"")</v>
      </c>
      <c r="BH73" t="str">
        <f t="shared" si="27"/>
        <v>=IF(RESTRICTED_AFFECTIVITY_testing_input.xlsx!A48&lt;&gt;"",RESTRICTED_AFFECTIVITY_testing_input.xlsx!A48,"")</v>
      </c>
      <c r="BI73" t="str">
        <f t="shared" si="27"/>
        <v>=IF(RIGID_PERFECTIONISM_testing_input.xlsx!A48&lt;&gt;"",RIGID_PERFECTIONISM_testing_input.xlsx!A48,"")</v>
      </c>
      <c r="BJ73" t="str">
        <f t="shared" si="27"/>
        <v>=IF(RISK_TAKING_testing_input.xlsx!A48&lt;&gt;"",RISK_TAKING_testing_input.xlsx!A48,"")</v>
      </c>
      <c r="BK73" t="str">
        <f t="shared" si="27"/>
        <v>=IF(SEPARATION_INSECURITY_testing_input.xlsx!A48&lt;&gt;"",SEPARATION_INSECURITY_testing_input.xlsx!A48,"")</v>
      </c>
      <c r="BL73" t="str">
        <f t="shared" si="27"/>
        <v>=IF(SUBMISSIVENESS_testing_input.xlsx!A48&lt;&gt;"",SUBMISSIVENESS_testing_input.xlsx!A48,"")</v>
      </c>
      <c r="BM73" t="str">
        <f t="shared" si="27"/>
        <v>=IF(SUSPICIOUSNESS_testing_input.xlsx!A48&lt;&gt;"",SUSPICIOUSNESS_testing_input.xlsx!A48,"")</v>
      </c>
      <c r="BN73" t="str">
        <f t="shared" si="27"/>
        <v>=IF(UNUSUAL_BELIEFS_testing_input.xlsx!A48&lt;&gt;"",UNUSUAL_BELIEFS_testing_input.xlsx!A48,"")</v>
      </c>
      <c r="BO73" t="str">
        <f t="shared" si="26"/>
        <v>=IF(WITHDRAWAL_testing_input.xlsx!A48&lt;&gt;"",WITHDRAWAL_testing_input.xlsx!A48,"")</v>
      </c>
      <c r="BP73" t="str">
        <f t="shared" si="26"/>
        <v>=IF(ACT_testing_input.xlsx!A48&lt;&gt;"",ACT_testing_input.xlsx!A48,"")</v>
      </c>
      <c r="BQ73" t="str">
        <f t="shared" si="26"/>
        <v>=IF(DSP_testing_input.xlsx!A48&lt;&gt;"",DSP_testing_input.xlsx!A48,"")</v>
      </c>
      <c r="BR73" t="str">
        <f t="shared" si="26"/>
        <v>=IF(PAG_testing_input.xlsx!A48&lt;&gt;"",PAG_testing_input.xlsx!A48,"")</v>
      </c>
      <c r="BS73" t="str">
        <f t="shared" si="26"/>
        <v>=IF(PRO_testing_input.xlsx!A48&lt;&gt;"",PRO_testing_input.xlsx!A48,"")</v>
      </c>
      <c r="BT73" t="str">
        <f t="shared" si="26"/>
        <v>=IF(SPL_testing_input.xlsx!A48&lt;&gt;"",SPL_testing_input.xlsx!A48,"")</v>
      </c>
      <c r="BU73" t="str">
        <f t="shared" si="26"/>
        <v>=IF(WDR_testing_input.xlsx!A48&lt;&gt;"",WDR_testing_input.xlsx!A48,"")</v>
      </c>
      <c r="BV73" t="str">
        <f t="shared" si="26"/>
        <v>=IF(CON_testing_input.xlsx!A48&lt;&gt;"",CON_testing_input.xlsx!A48,"")</v>
      </c>
      <c r="BW73" t="str">
        <f t="shared" si="26"/>
        <v>=IF(DSC_testing_input.xlsx!A48&lt;&gt;"",DSC_testing_input.xlsx!A48,"")</v>
      </c>
      <c r="BX73" t="str">
        <f t="shared" si="26"/>
        <v>=IF(FAN_testing_input.xlsx!A48&lt;&gt;"",FAN_testing_input.xlsx!A48,"")</v>
      </c>
      <c r="BY73" t="str">
        <f t="shared" si="26"/>
        <v>=IF(OMN_testing_input.xlsx!A48&lt;&gt;"",OMN_testing_input.xlsx!A48,"")</v>
      </c>
      <c r="BZ73" t="str">
        <f t="shared" si="26"/>
        <v>=IF(REP_testing_input.xlsx!A48&lt;&gt;"",REP_testing_input.xlsx!A48,"")</v>
      </c>
      <c r="CA73" t="str">
        <f t="shared" si="26"/>
        <v>=IF(SOM_testing_input.xlsx!A48&lt;&gt;"",SOM_testing_input.xlsx!A48,"")</v>
      </c>
      <c r="CB73" t="str">
        <f t="shared" si="26"/>
        <v>=IF(SUB_testing_input.xlsx!A48&lt;&gt;"",SUB_testing_input.xlsx!A48,"")</v>
      </c>
      <c r="CC73" t="str">
        <f t="shared" si="26"/>
        <v>=IF(UND_testing_input.xlsx!A48&lt;&gt;"",UND_testing_input.xlsx!A48,"")</v>
      </c>
      <c r="CD73" t="str">
        <f t="shared" si="26"/>
        <v>=IF(ALT_testing_input.xlsx!A48&lt;&gt;"",ALT_testing_input.xlsx!A48,"")</v>
      </c>
      <c r="CE73" t="str">
        <f t="shared" si="26"/>
        <v>=IF(HUM_testing_input.xlsx!A48&lt;&gt;"",HUM_testing_input.xlsx!A48,"")</v>
      </c>
      <c r="CF73" t="str">
        <f t="shared" si="26"/>
        <v>=IF(IDL_testing_input.xlsx!A48&lt;&gt;"",IDL_testing_input.xlsx!A48,"")</v>
      </c>
      <c r="CG73" t="str">
        <f t="shared" si="26"/>
        <v>=IF(RFM_testing_input.xlsx!A48&lt;&gt;"",RFM_testing_input.xlsx!A48,"")</v>
      </c>
      <c r="CH73" t="str">
        <f t="shared" si="26"/>
        <v>=IF(DN_testing_input.xlsx!A48&lt;&gt;"",DN_testing_input.xlsx!A48,"")</v>
      </c>
      <c r="CI73" t="str">
        <f t="shared" si="26"/>
        <v>=IF(INT_testing_input.xlsx!A48&lt;&gt;"",INT_testing_input.xlsx!A48,"")</v>
      </c>
      <c r="CJ73" t="str">
        <f t="shared" si="26"/>
        <v>=IF(SUP_testing_input.xlsx!A48&lt;&gt;"",SUP_testing_input.xlsx!A48,"")</v>
      </c>
      <c r="CK73" t="str">
        <f t="shared" si="26"/>
        <v>=IF(ANT_testing_input.xlsx!A48&lt;&gt;"",ANT_testing_input.xlsx!A48,"")</v>
      </c>
      <c r="CL73" t="str">
        <f t="shared" si="26"/>
        <v>=IF(ISO_testing_input.xlsx!A48&lt;&gt;"",ISO_testing_input.xlsx!A48,"")</v>
      </c>
    </row>
    <row r="74" spans="1:90">
      <c r="A74">
        <v>49</v>
      </c>
      <c r="B74" t="str">
        <f t="shared" si="19"/>
        <v>=IF(SUICIDE_testing_input.xlsx!A49&lt;&gt;"",SUICIDE_testing_input.xlsx!A49,"")</v>
      </c>
      <c r="C74" t="str">
        <f t="shared" si="27"/>
        <v>=IF(IQ_testing_input.xlsx!A49&lt;&gt;"",IQ_testing_input.xlsx!A49,"")</v>
      </c>
      <c r="D74" t="str">
        <f t="shared" si="27"/>
        <v>=IF(AMBIG_testing_input.xlsx!A49&lt;&gt;"",AMBIG_testing_input.xlsx!A49,"")</v>
      </c>
      <c r="E74" t="str">
        <f t="shared" si="27"/>
        <v>=IF(EGODYST_testing_input.xlsx!A49&lt;&gt;"",EGODYST_testing_input.xlsx!A49,"")</v>
      </c>
      <c r="F74" t="str">
        <f t="shared" si="27"/>
        <v>=IF(AUTISM_testing_input.xlsx!A49&lt;&gt;"",AUTISM_testing_input.xlsx!A49,"")</v>
      </c>
      <c r="G74" t="str">
        <f t="shared" si="27"/>
        <v>=IF(IDENTITY_testing_input.xlsx!A49&lt;&gt;"",IDENTITY_testing_input.xlsx!A49,"")</v>
      </c>
      <c r="H74" t="str">
        <f t="shared" si="27"/>
        <v>=IF(SELFDIR_testing_input.xlsx!A49&lt;&gt;"",SELFDIR_testing_input.xlsx!A49,"")</v>
      </c>
      <c r="I74" t="str">
        <f t="shared" si="27"/>
        <v>=IF(EMPATHY_testing_input.xlsx!A49&lt;&gt;"",EMPATHY_testing_input.xlsx!A49,"")</v>
      </c>
      <c r="J74" t="str">
        <f t="shared" si="27"/>
        <v>=IF(INTIMACY_testing_input.xlsx!A49&lt;&gt;"",INTIMACY_testing_input.xlsx!A49,"")</v>
      </c>
      <c r="K74" t="str">
        <f t="shared" si="27"/>
        <v>=IF(ACUTE_testing_input.xlsx!A49&lt;&gt;"",ACUTE_testing_input.xlsx!A49,"")</v>
      </c>
      <c r="L74" t="str">
        <f t="shared" si="27"/>
        <v>=IF(CHRONIC_testing_input.xlsx!A49&lt;&gt;"",CHRONIC_testing_input.xlsx!A49,"")</v>
      </c>
      <c r="M74" t="str">
        <f t="shared" si="27"/>
        <v>=IF(TRAUMA_PAST_testing_input.xlsx!A49&lt;&gt;"",TRAUMA_PAST_testing_input.xlsx!A49,"")</v>
      </c>
      <c r="N74" t="str">
        <f t="shared" si="27"/>
        <v>=IF(TRAUMA_PRESENT_testing_input.xlsx!A49&lt;&gt;"",TRAUMA_PRESENT_testing_input.xlsx!A49,"")</v>
      </c>
      <c r="O74" t="str">
        <f t="shared" si="27"/>
        <v>=IF(HOPE_testing_input.xlsx!A49&lt;&gt;"",HOPE_testing_input.xlsx!A49,"")</v>
      </c>
      <c r="P74" t="str">
        <f t="shared" si="27"/>
        <v>=IF(SELFAFFICACY_testing_input.xlsx!A49&lt;&gt;"",SELFAFFICACY_testing_input.xlsx!A49,"")</v>
      </c>
      <c r="Q74" t="str">
        <f t="shared" si="27"/>
        <v>=IF(SELFESTEEM_testing_input.xlsx!A49&lt;&gt;"",SELFESTEEM_testing_input.xlsx!A49,"")</v>
      </c>
      <c r="R74" t="str">
        <f t="shared" si="27"/>
        <v>=IF(WELLBEING_testing_input.xlsx!A49&lt;&gt;"",WELLBEING_testing_input.xlsx!A49,"")</v>
      </c>
      <c r="S74" t="str">
        <f t="shared" si="27"/>
        <v>=IF(HYPER_testing_input.xlsx!A49&lt;&gt;"",HYPER_testing_input.xlsx!A49,"")</v>
      </c>
      <c r="T74" t="str">
        <f t="shared" si="27"/>
        <v>=IF(AGGR_testing_input.xlsx!A49&lt;&gt;"",AGGR_testing_input.xlsx!A49,"")</v>
      </c>
      <c r="U74" t="str">
        <f t="shared" si="27"/>
        <v>=IF(COND_PR_testing_input.xlsx!A49&lt;&gt;"",COND_PR_testing_input.xlsx!A49,"")</v>
      </c>
      <c r="V74" t="str">
        <f t="shared" si="27"/>
        <v>=IF(ANXIE_testing_input.xlsx!A49&lt;&gt;"",ANXIE_testing_input.xlsx!A49,"")</v>
      </c>
      <c r="W74" t="str">
        <f t="shared" si="27"/>
        <v>=IF(DEPR_testing_input.xlsx!A49&lt;&gt;"",DEPR_testing_input.xlsx!A49,"")</v>
      </c>
      <c r="X74" t="str">
        <f t="shared" si="27"/>
        <v>=IF(SOMAT_testing_input.xlsx!A49&lt;&gt;"",SOMAT_testing_input.xlsx!A49,"")</v>
      </c>
      <c r="Y74" t="str">
        <f t="shared" si="27"/>
        <v>=IF(ATYPI_testing_input.xlsx!A49&lt;&gt;"",ATYPI_testing_input.xlsx!A49,"")</v>
      </c>
      <c r="Z74" t="str">
        <f t="shared" si="27"/>
        <v>=IF(WITHD_testing_input.xlsx!A49&lt;&gt;"",WITHD_testing_input.xlsx!A49,"")</v>
      </c>
      <c r="AA74" t="str">
        <f t="shared" si="27"/>
        <v>=IF(ATTE_PR_testing_input.xlsx!A49&lt;&gt;"",ATTE_PR_testing_input.xlsx!A49,"")</v>
      </c>
      <c r="AB74" t="str">
        <f t="shared" si="27"/>
        <v>=IF(ANG_CONT_testing_input.xlsx!A49&lt;&gt;"",ANG_CONT_testing_input.xlsx!A49,"")</v>
      </c>
      <c r="AC74" t="str">
        <f t="shared" si="27"/>
        <v>=IF(DEV_SOC_DIS_testing_input.xlsx!A49&lt;&gt;"",DEV_SOC_DIS_testing_input.xlsx!A49,"")</v>
      </c>
      <c r="AD74" t="str">
        <f t="shared" si="27"/>
        <v>=IF(BULLY_testing_input.xlsx!A49&lt;&gt;"",BULLY_testing_input.xlsx!A49,"")</v>
      </c>
      <c r="AE74" t="str">
        <f t="shared" si="27"/>
        <v>=IF(EMOT_SELF_C_testing_input.xlsx!A49&lt;&gt;"",EMOT_SELF_C_testing_input.xlsx!A49,"")</v>
      </c>
      <c r="AF74" t="str">
        <f t="shared" si="27"/>
        <v>=IF(EXE_FUN_testing_input.xlsx!A49&lt;&gt;"",EXE_FUN_testing_input.xlsx!A49,"")</v>
      </c>
      <c r="AG74" t="str">
        <f t="shared" si="27"/>
        <v>=IF(MANIA_testing_input.xlsx!A49&lt;&gt;"",MANIA_testing_input.xlsx!A49,"")</v>
      </c>
      <c r="AH74" t="str">
        <f t="shared" si="27"/>
        <v>=IF(NEG_EMOT_testing_input.xlsx!A49&lt;&gt;"",NEG_EMOT_testing_input.xlsx!A49,"")</v>
      </c>
      <c r="AI74" t="str">
        <f t="shared" si="27"/>
        <v>=IF(ADAPT_testing_input.xlsx!A49&lt;&gt;"",ADAPT_testing_input.xlsx!A49,"")</v>
      </c>
      <c r="AJ74" t="str">
        <f t="shared" si="27"/>
        <v>=IF(SOC_SK_testing_input.xlsx!A49&lt;&gt;"",SOC_SK_testing_input.xlsx!A49,"")</v>
      </c>
      <c r="AK74" t="str">
        <f t="shared" si="27"/>
        <v>=IF(LEAD_testing_input.xlsx!A49&lt;&gt;"",LEAD_testing_input.xlsx!A49,"")</v>
      </c>
      <c r="AL74" t="str">
        <f t="shared" si="27"/>
        <v>=IF(ACT_DAIL_testing_input.xlsx!A49&lt;&gt;"",ACT_DAIL_testing_input.xlsx!A49,"")</v>
      </c>
      <c r="AM74" t="str">
        <f t="shared" si="27"/>
        <v>=IF(FUN_COM_testing_input.xlsx!A49&lt;&gt;"",FUN_COM_testing_input.xlsx!A49,"")</v>
      </c>
      <c r="AN74" t="str">
        <f t="shared" si="27"/>
        <v>=IF(RESILI_testing_input.xlsx!A49&lt;&gt;"",RESILI_testing_input.xlsx!A49,"")</v>
      </c>
      <c r="AO74" t="str">
        <f t="shared" si="27"/>
        <v>=IF(SEL_testing_input.xlsx!A49&lt;&gt;"",SEL_testing_input.xlsx!A49,"")</v>
      </c>
      <c r="AP74" t="str">
        <f t="shared" si="27"/>
        <v>=IF(SEV_testing_input.xlsx!A49&lt;&gt;"",SEV_testing_input.xlsx!A49,"")</v>
      </c>
      <c r="AQ74" t="str">
        <f t="shared" si="27"/>
        <v>=IF(ANHEDONIA_testing_input.xlsx!A49&lt;&gt;"",ANHEDONIA_testing_input.xlsx!A49,"")</v>
      </c>
      <c r="AR74" t="str">
        <f t="shared" si="27"/>
        <v>=IF(ANXIOUSNESS_testing_input.xlsx!A49&lt;&gt;"",ANXIOUSNESS_testing_input.xlsx!A49,"")</v>
      </c>
      <c r="AS74" t="str">
        <f t="shared" si="27"/>
        <v>=IF(ATTENTION_SEEKING_testing_input.xlsx!A49&lt;&gt;"",ATTENTION_SEEKING_testing_input.xlsx!A49,"")</v>
      </c>
      <c r="AT74" t="str">
        <f t="shared" si="27"/>
        <v>=IF(CALLOUSNESS_testing_input.xlsx!A49&lt;&gt;"",CALLOUSNESS_testing_input.xlsx!A49,"")</v>
      </c>
      <c r="AU74" t="str">
        <f t="shared" si="27"/>
        <v>=IF(DECEITFULNESS_testing_input.xlsx!A49&lt;&gt;"",DECEITFULNESS_testing_input.xlsx!A49,"")</v>
      </c>
      <c r="AV74" t="str">
        <f t="shared" si="27"/>
        <v>=IF(DEPRESSIVITY_testing_input.xlsx!A49&lt;&gt;"",DEPRESSIVITY_testing_input.xlsx!A49,"")</v>
      </c>
      <c r="AW74" t="str">
        <f t="shared" si="27"/>
        <v>=IF(DISTRACTIBILITY_testing_input.xlsx!A49&lt;&gt;"",DISTRACTIBILITY_testing_input.xlsx!A49,"")</v>
      </c>
      <c r="AX74" t="str">
        <f t="shared" si="27"/>
        <v>=IF(ECCENTRICITY_testing_input.xlsx!A49&lt;&gt;"",ECCENTRICITY_testing_input.xlsx!A49,"")</v>
      </c>
      <c r="AY74" t="str">
        <f t="shared" si="27"/>
        <v>=IF(EMOTIONAL_LABILITY_testing_input.xlsx!A49&lt;&gt;"",EMOTIONAL_LABILITY_testing_input.xlsx!A49,"")</v>
      </c>
      <c r="AZ74" t="str">
        <f t="shared" si="27"/>
        <v>=IF(GRANDIOSITY_testing_input.xlsx!A49&lt;&gt;"",GRANDIOSITY_testing_input.xlsx!A49,"")</v>
      </c>
      <c r="BA74" t="str">
        <f t="shared" si="27"/>
        <v>=IF(HOSTILITY_testing_input.xlsx!A49&lt;&gt;"",HOSTILITY_testing_input.xlsx!A49,"")</v>
      </c>
      <c r="BB74" t="str">
        <f t="shared" si="27"/>
        <v>=IF(IMPULSIVITY_testing_input.xlsx!A49&lt;&gt;"",IMPULSIVITY_testing_input.xlsx!A49,"")</v>
      </c>
      <c r="BC74" t="str">
        <f t="shared" si="27"/>
        <v>=IF(INTIMACY_AVOIDANCE_testing_input.xlsx!A49&lt;&gt;"",INTIMACY_AVOIDANCE_testing_input.xlsx!A49,"")</v>
      </c>
      <c r="BD74" t="str">
        <f t="shared" si="27"/>
        <v>=IF(IRRESPONSIBILITY_testing_input.xlsx!A49&lt;&gt;"",IRRESPONSIBILITY_testing_input.xlsx!A49,"")</v>
      </c>
      <c r="BE74" t="str">
        <f t="shared" si="27"/>
        <v>=IF(MANIPULATIVENESS_testing_input.xlsx!A49&lt;&gt;"",MANIPULATIVENESS_testing_input.xlsx!A49,"")</v>
      </c>
      <c r="BF74" t="str">
        <f t="shared" si="27"/>
        <v>=IF(PERCEPTUAL_DYSREGULATION_testing_input.xlsx!A49&lt;&gt;"",PERCEPTUAL_DYSREGULATION_testing_input.xlsx!A49,"")</v>
      </c>
      <c r="BG74" t="str">
        <f t="shared" si="27"/>
        <v>=IF(PERSEVERATION_testing_input.xlsx!A49&lt;&gt;"",PERSEVERATION_testing_input.xlsx!A49,"")</v>
      </c>
      <c r="BH74" t="str">
        <f t="shared" si="27"/>
        <v>=IF(RESTRICTED_AFFECTIVITY_testing_input.xlsx!A49&lt;&gt;"",RESTRICTED_AFFECTIVITY_testing_input.xlsx!A49,"")</v>
      </c>
      <c r="BI74" t="str">
        <f t="shared" si="27"/>
        <v>=IF(RIGID_PERFECTIONISM_testing_input.xlsx!A49&lt;&gt;"",RIGID_PERFECTIONISM_testing_input.xlsx!A49,"")</v>
      </c>
      <c r="BJ74" t="str">
        <f t="shared" si="27"/>
        <v>=IF(RISK_TAKING_testing_input.xlsx!A49&lt;&gt;"",RISK_TAKING_testing_input.xlsx!A49,"")</v>
      </c>
      <c r="BK74" t="str">
        <f t="shared" si="27"/>
        <v>=IF(SEPARATION_INSECURITY_testing_input.xlsx!A49&lt;&gt;"",SEPARATION_INSECURITY_testing_input.xlsx!A49,"")</v>
      </c>
      <c r="BL74" t="str">
        <f t="shared" si="27"/>
        <v>=IF(SUBMISSIVENESS_testing_input.xlsx!A49&lt;&gt;"",SUBMISSIVENESS_testing_input.xlsx!A49,"")</v>
      </c>
      <c r="BM74" t="str">
        <f t="shared" si="27"/>
        <v>=IF(SUSPICIOUSNESS_testing_input.xlsx!A49&lt;&gt;"",SUSPICIOUSNESS_testing_input.xlsx!A49,"")</v>
      </c>
      <c r="BN74" t="str">
        <f t="shared" si="27"/>
        <v>=IF(UNUSUAL_BELIEFS_testing_input.xlsx!A49&lt;&gt;"",UNUSUAL_BELIEFS_testing_input.xlsx!A49,"")</v>
      </c>
      <c r="BO74" t="str">
        <f t="shared" si="26"/>
        <v>=IF(WITHDRAWAL_testing_input.xlsx!A49&lt;&gt;"",WITHDRAWAL_testing_input.xlsx!A49,"")</v>
      </c>
      <c r="BP74" t="str">
        <f t="shared" si="26"/>
        <v>=IF(ACT_testing_input.xlsx!A49&lt;&gt;"",ACT_testing_input.xlsx!A49,"")</v>
      </c>
      <c r="BQ74" t="str">
        <f t="shared" si="26"/>
        <v>=IF(DSP_testing_input.xlsx!A49&lt;&gt;"",DSP_testing_input.xlsx!A49,"")</v>
      </c>
      <c r="BR74" t="str">
        <f t="shared" si="26"/>
        <v>=IF(PAG_testing_input.xlsx!A49&lt;&gt;"",PAG_testing_input.xlsx!A49,"")</v>
      </c>
      <c r="BS74" t="str">
        <f t="shared" si="26"/>
        <v>=IF(PRO_testing_input.xlsx!A49&lt;&gt;"",PRO_testing_input.xlsx!A49,"")</v>
      </c>
      <c r="BT74" t="str">
        <f t="shared" si="26"/>
        <v>=IF(SPL_testing_input.xlsx!A49&lt;&gt;"",SPL_testing_input.xlsx!A49,"")</v>
      </c>
      <c r="BU74" t="str">
        <f t="shared" si="26"/>
        <v>=IF(WDR_testing_input.xlsx!A49&lt;&gt;"",WDR_testing_input.xlsx!A49,"")</v>
      </c>
      <c r="BV74" t="str">
        <f t="shared" si="26"/>
        <v>=IF(CON_testing_input.xlsx!A49&lt;&gt;"",CON_testing_input.xlsx!A49,"")</v>
      </c>
      <c r="BW74" t="str">
        <f t="shared" si="26"/>
        <v>=IF(DSC_testing_input.xlsx!A49&lt;&gt;"",DSC_testing_input.xlsx!A49,"")</v>
      </c>
      <c r="BX74" t="str">
        <f t="shared" si="26"/>
        <v>=IF(FAN_testing_input.xlsx!A49&lt;&gt;"",FAN_testing_input.xlsx!A49,"")</v>
      </c>
      <c r="BY74" t="str">
        <f t="shared" si="26"/>
        <v>=IF(OMN_testing_input.xlsx!A49&lt;&gt;"",OMN_testing_input.xlsx!A49,"")</v>
      </c>
      <c r="BZ74" t="str">
        <f t="shared" si="26"/>
        <v>=IF(REP_testing_input.xlsx!A49&lt;&gt;"",REP_testing_input.xlsx!A49,"")</v>
      </c>
      <c r="CA74" t="str">
        <f t="shared" si="26"/>
        <v>=IF(SOM_testing_input.xlsx!A49&lt;&gt;"",SOM_testing_input.xlsx!A49,"")</v>
      </c>
      <c r="CB74" t="str">
        <f t="shared" si="26"/>
        <v>=IF(SUB_testing_input.xlsx!A49&lt;&gt;"",SUB_testing_input.xlsx!A49,"")</v>
      </c>
      <c r="CC74" t="str">
        <f t="shared" si="26"/>
        <v>=IF(UND_testing_input.xlsx!A49&lt;&gt;"",UND_testing_input.xlsx!A49,"")</v>
      </c>
      <c r="CD74" t="str">
        <f t="shared" si="26"/>
        <v>=IF(ALT_testing_input.xlsx!A49&lt;&gt;"",ALT_testing_input.xlsx!A49,"")</v>
      </c>
      <c r="CE74" t="str">
        <f t="shared" si="26"/>
        <v>=IF(HUM_testing_input.xlsx!A49&lt;&gt;"",HUM_testing_input.xlsx!A49,"")</v>
      </c>
      <c r="CF74" t="str">
        <f t="shared" si="26"/>
        <v>=IF(IDL_testing_input.xlsx!A49&lt;&gt;"",IDL_testing_input.xlsx!A49,"")</v>
      </c>
      <c r="CG74" t="str">
        <f t="shared" si="26"/>
        <v>=IF(RFM_testing_input.xlsx!A49&lt;&gt;"",RFM_testing_input.xlsx!A49,"")</v>
      </c>
      <c r="CH74" t="str">
        <f t="shared" si="26"/>
        <v>=IF(DN_testing_input.xlsx!A49&lt;&gt;"",DN_testing_input.xlsx!A49,"")</v>
      </c>
      <c r="CI74" t="str">
        <f t="shared" si="26"/>
        <v>=IF(INT_testing_input.xlsx!A49&lt;&gt;"",INT_testing_input.xlsx!A49,"")</v>
      </c>
      <c r="CJ74" t="str">
        <f t="shared" si="26"/>
        <v>=IF(SUP_testing_input.xlsx!A49&lt;&gt;"",SUP_testing_input.xlsx!A49,"")</v>
      </c>
      <c r="CK74" t="str">
        <f t="shared" si="26"/>
        <v>=IF(ANT_testing_input.xlsx!A49&lt;&gt;"",ANT_testing_input.xlsx!A49,"")</v>
      </c>
      <c r="CL74" t="str">
        <f t="shared" si="26"/>
        <v>=IF(ISO_testing_input.xlsx!A49&lt;&gt;"",ISO_testing_input.xlsx!A49,"")</v>
      </c>
    </row>
    <row r="75" spans="1:90">
      <c r="A75">
        <v>50</v>
      </c>
      <c r="B75" t="str">
        <f t="shared" si="19"/>
        <v>=IF(SUICIDE_testing_input.xlsx!A50&lt;&gt;"",SUICIDE_testing_input.xlsx!A50,"")</v>
      </c>
      <c r="C75" t="str">
        <f t="shared" si="27"/>
        <v>=IF(IQ_testing_input.xlsx!A50&lt;&gt;"",IQ_testing_input.xlsx!A50,"")</v>
      </c>
      <c r="D75" t="str">
        <f t="shared" si="27"/>
        <v>=IF(AMBIG_testing_input.xlsx!A50&lt;&gt;"",AMBIG_testing_input.xlsx!A50,"")</v>
      </c>
      <c r="E75" t="str">
        <f t="shared" si="27"/>
        <v>=IF(EGODYST_testing_input.xlsx!A50&lt;&gt;"",EGODYST_testing_input.xlsx!A50,"")</v>
      </c>
      <c r="F75" t="str">
        <f t="shared" si="27"/>
        <v>=IF(AUTISM_testing_input.xlsx!A50&lt;&gt;"",AUTISM_testing_input.xlsx!A50,"")</v>
      </c>
      <c r="G75" t="str">
        <f t="shared" si="27"/>
        <v>=IF(IDENTITY_testing_input.xlsx!A50&lt;&gt;"",IDENTITY_testing_input.xlsx!A50,"")</v>
      </c>
      <c r="H75" t="str">
        <f t="shared" si="27"/>
        <v>=IF(SELFDIR_testing_input.xlsx!A50&lt;&gt;"",SELFDIR_testing_input.xlsx!A50,"")</v>
      </c>
      <c r="I75" t="str">
        <f t="shared" si="27"/>
        <v>=IF(EMPATHY_testing_input.xlsx!A50&lt;&gt;"",EMPATHY_testing_input.xlsx!A50,"")</v>
      </c>
      <c r="J75" t="str">
        <f t="shared" si="27"/>
        <v>=IF(INTIMACY_testing_input.xlsx!A50&lt;&gt;"",INTIMACY_testing_input.xlsx!A50,"")</v>
      </c>
      <c r="K75" t="str">
        <f t="shared" si="27"/>
        <v>=IF(ACUTE_testing_input.xlsx!A50&lt;&gt;"",ACUTE_testing_input.xlsx!A50,"")</v>
      </c>
      <c r="L75" t="str">
        <f t="shared" si="27"/>
        <v>=IF(CHRONIC_testing_input.xlsx!A50&lt;&gt;"",CHRONIC_testing_input.xlsx!A50,"")</v>
      </c>
      <c r="M75" t="str">
        <f t="shared" si="27"/>
        <v>=IF(TRAUMA_PAST_testing_input.xlsx!A50&lt;&gt;"",TRAUMA_PAST_testing_input.xlsx!A50,"")</v>
      </c>
      <c r="N75" t="str">
        <f t="shared" si="27"/>
        <v>=IF(TRAUMA_PRESENT_testing_input.xlsx!A50&lt;&gt;"",TRAUMA_PRESENT_testing_input.xlsx!A50,"")</v>
      </c>
      <c r="O75" t="str">
        <f t="shared" si="27"/>
        <v>=IF(HOPE_testing_input.xlsx!A50&lt;&gt;"",HOPE_testing_input.xlsx!A50,"")</v>
      </c>
      <c r="P75" t="str">
        <f t="shared" si="27"/>
        <v>=IF(SELFAFFICACY_testing_input.xlsx!A50&lt;&gt;"",SELFAFFICACY_testing_input.xlsx!A50,"")</v>
      </c>
      <c r="Q75" t="str">
        <f t="shared" si="27"/>
        <v>=IF(SELFESTEEM_testing_input.xlsx!A50&lt;&gt;"",SELFESTEEM_testing_input.xlsx!A50,"")</v>
      </c>
      <c r="R75" t="str">
        <f t="shared" si="27"/>
        <v>=IF(WELLBEING_testing_input.xlsx!A50&lt;&gt;"",WELLBEING_testing_input.xlsx!A50,"")</v>
      </c>
      <c r="S75" t="str">
        <f t="shared" si="27"/>
        <v>=IF(HYPER_testing_input.xlsx!A50&lt;&gt;"",HYPER_testing_input.xlsx!A50,"")</v>
      </c>
      <c r="T75" t="str">
        <f t="shared" si="27"/>
        <v>=IF(AGGR_testing_input.xlsx!A50&lt;&gt;"",AGGR_testing_input.xlsx!A50,"")</v>
      </c>
      <c r="U75" t="str">
        <f t="shared" si="27"/>
        <v>=IF(COND_PR_testing_input.xlsx!A50&lt;&gt;"",COND_PR_testing_input.xlsx!A50,"")</v>
      </c>
      <c r="V75" t="str">
        <f t="shared" si="27"/>
        <v>=IF(ANXIE_testing_input.xlsx!A50&lt;&gt;"",ANXIE_testing_input.xlsx!A50,"")</v>
      </c>
      <c r="W75" t="str">
        <f t="shared" si="27"/>
        <v>=IF(DEPR_testing_input.xlsx!A50&lt;&gt;"",DEPR_testing_input.xlsx!A50,"")</v>
      </c>
      <c r="X75" t="str">
        <f t="shared" si="27"/>
        <v>=IF(SOMAT_testing_input.xlsx!A50&lt;&gt;"",SOMAT_testing_input.xlsx!A50,"")</v>
      </c>
      <c r="Y75" t="str">
        <f t="shared" si="27"/>
        <v>=IF(ATYPI_testing_input.xlsx!A50&lt;&gt;"",ATYPI_testing_input.xlsx!A50,"")</v>
      </c>
      <c r="Z75" t="str">
        <f t="shared" si="27"/>
        <v>=IF(WITHD_testing_input.xlsx!A50&lt;&gt;"",WITHD_testing_input.xlsx!A50,"")</v>
      </c>
      <c r="AA75" t="str">
        <f t="shared" si="27"/>
        <v>=IF(ATTE_PR_testing_input.xlsx!A50&lt;&gt;"",ATTE_PR_testing_input.xlsx!A50,"")</v>
      </c>
      <c r="AB75" t="str">
        <f t="shared" si="27"/>
        <v>=IF(ANG_CONT_testing_input.xlsx!A50&lt;&gt;"",ANG_CONT_testing_input.xlsx!A50,"")</v>
      </c>
      <c r="AC75" t="str">
        <f t="shared" si="27"/>
        <v>=IF(DEV_SOC_DIS_testing_input.xlsx!A50&lt;&gt;"",DEV_SOC_DIS_testing_input.xlsx!A50,"")</v>
      </c>
      <c r="AD75" t="str">
        <f t="shared" si="27"/>
        <v>=IF(BULLY_testing_input.xlsx!A50&lt;&gt;"",BULLY_testing_input.xlsx!A50,"")</v>
      </c>
      <c r="AE75" t="str">
        <f t="shared" si="27"/>
        <v>=IF(EMOT_SELF_C_testing_input.xlsx!A50&lt;&gt;"",EMOT_SELF_C_testing_input.xlsx!A50,"")</v>
      </c>
      <c r="AF75" t="str">
        <f t="shared" si="27"/>
        <v>=IF(EXE_FUN_testing_input.xlsx!A50&lt;&gt;"",EXE_FUN_testing_input.xlsx!A50,"")</v>
      </c>
      <c r="AG75" t="str">
        <f t="shared" si="27"/>
        <v>=IF(MANIA_testing_input.xlsx!A50&lt;&gt;"",MANIA_testing_input.xlsx!A50,"")</v>
      </c>
      <c r="AH75" t="str">
        <f t="shared" si="27"/>
        <v>=IF(NEG_EMOT_testing_input.xlsx!A50&lt;&gt;"",NEG_EMOT_testing_input.xlsx!A50,"")</v>
      </c>
      <c r="AI75" t="str">
        <f t="shared" si="27"/>
        <v>=IF(ADAPT_testing_input.xlsx!A50&lt;&gt;"",ADAPT_testing_input.xlsx!A50,"")</v>
      </c>
      <c r="AJ75" t="str">
        <f t="shared" si="27"/>
        <v>=IF(SOC_SK_testing_input.xlsx!A50&lt;&gt;"",SOC_SK_testing_input.xlsx!A50,"")</v>
      </c>
      <c r="AK75" t="str">
        <f t="shared" si="27"/>
        <v>=IF(LEAD_testing_input.xlsx!A50&lt;&gt;"",LEAD_testing_input.xlsx!A50,"")</v>
      </c>
      <c r="AL75" t="str">
        <f t="shared" si="27"/>
        <v>=IF(ACT_DAIL_testing_input.xlsx!A50&lt;&gt;"",ACT_DAIL_testing_input.xlsx!A50,"")</v>
      </c>
      <c r="AM75" t="str">
        <f t="shared" si="27"/>
        <v>=IF(FUN_COM_testing_input.xlsx!A50&lt;&gt;"",FUN_COM_testing_input.xlsx!A50,"")</v>
      </c>
      <c r="AN75" t="str">
        <f t="shared" si="27"/>
        <v>=IF(RESILI_testing_input.xlsx!A50&lt;&gt;"",RESILI_testing_input.xlsx!A50,"")</v>
      </c>
      <c r="AO75" t="str">
        <f t="shared" si="27"/>
        <v>=IF(SEL_testing_input.xlsx!A50&lt;&gt;"",SEL_testing_input.xlsx!A50,"")</v>
      </c>
      <c r="AP75" t="str">
        <f t="shared" si="27"/>
        <v>=IF(SEV_testing_input.xlsx!A50&lt;&gt;"",SEV_testing_input.xlsx!A50,"")</v>
      </c>
      <c r="AQ75" t="str">
        <f t="shared" si="27"/>
        <v>=IF(ANHEDONIA_testing_input.xlsx!A50&lt;&gt;"",ANHEDONIA_testing_input.xlsx!A50,"")</v>
      </c>
      <c r="AR75" t="str">
        <f t="shared" si="27"/>
        <v>=IF(ANXIOUSNESS_testing_input.xlsx!A50&lt;&gt;"",ANXIOUSNESS_testing_input.xlsx!A50,"")</v>
      </c>
      <c r="AS75" t="str">
        <f t="shared" si="27"/>
        <v>=IF(ATTENTION_SEEKING_testing_input.xlsx!A50&lt;&gt;"",ATTENTION_SEEKING_testing_input.xlsx!A50,"")</v>
      </c>
      <c r="AT75" t="str">
        <f t="shared" si="27"/>
        <v>=IF(CALLOUSNESS_testing_input.xlsx!A50&lt;&gt;"",CALLOUSNESS_testing_input.xlsx!A50,"")</v>
      </c>
      <c r="AU75" t="str">
        <f t="shared" si="27"/>
        <v>=IF(DECEITFULNESS_testing_input.xlsx!A50&lt;&gt;"",DECEITFULNESS_testing_input.xlsx!A50,"")</v>
      </c>
      <c r="AV75" t="str">
        <f t="shared" si="27"/>
        <v>=IF(DEPRESSIVITY_testing_input.xlsx!A50&lt;&gt;"",DEPRESSIVITY_testing_input.xlsx!A50,"")</v>
      </c>
      <c r="AW75" t="str">
        <f t="shared" si="27"/>
        <v>=IF(DISTRACTIBILITY_testing_input.xlsx!A50&lt;&gt;"",DISTRACTIBILITY_testing_input.xlsx!A50,"")</v>
      </c>
      <c r="AX75" t="str">
        <f t="shared" si="27"/>
        <v>=IF(ECCENTRICITY_testing_input.xlsx!A50&lt;&gt;"",ECCENTRICITY_testing_input.xlsx!A50,"")</v>
      </c>
      <c r="AY75" t="str">
        <f t="shared" si="27"/>
        <v>=IF(EMOTIONAL_LABILITY_testing_input.xlsx!A50&lt;&gt;"",EMOTIONAL_LABILITY_testing_input.xlsx!A50,"")</v>
      </c>
      <c r="AZ75" t="str">
        <f t="shared" si="27"/>
        <v>=IF(GRANDIOSITY_testing_input.xlsx!A50&lt;&gt;"",GRANDIOSITY_testing_input.xlsx!A50,"")</v>
      </c>
      <c r="BA75" t="str">
        <f t="shared" si="27"/>
        <v>=IF(HOSTILITY_testing_input.xlsx!A50&lt;&gt;"",HOSTILITY_testing_input.xlsx!A50,"")</v>
      </c>
      <c r="BB75" t="str">
        <f t="shared" si="27"/>
        <v>=IF(IMPULSIVITY_testing_input.xlsx!A50&lt;&gt;"",IMPULSIVITY_testing_input.xlsx!A50,"")</v>
      </c>
      <c r="BC75" t="str">
        <f t="shared" si="27"/>
        <v>=IF(INTIMACY_AVOIDANCE_testing_input.xlsx!A50&lt;&gt;"",INTIMACY_AVOIDANCE_testing_input.xlsx!A50,"")</v>
      </c>
      <c r="BD75" t="str">
        <f t="shared" si="27"/>
        <v>=IF(IRRESPONSIBILITY_testing_input.xlsx!A50&lt;&gt;"",IRRESPONSIBILITY_testing_input.xlsx!A50,"")</v>
      </c>
      <c r="BE75" t="str">
        <f t="shared" si="27"/>
        <v>=IF(MANIPULATIVENESS_testing_input.xlsx!A50&lt;&gt;"",MANIPULATIVENESS_testing_input.xlsx!A50,"")</v>
      </c>
      <c r="BF75" t="str">
        <f t="shared" si="27"/>
        <v>=IF(PERCEPTUAL_DYSREGULATION_testing_input.xlsx!A50&lt;&gt;"",PERCEPTUAL_DYSREGULATION_testing_input.xlsx!A50,"")</v>
      </c>
      <c r="BG75" t="str">
        <f t="shared" si="27"/>
        <v>=IF(PERSEVERATION_testing_input.xlsx!A50&lt;&gt;"",PERSEVERATION_testing_input.xlsx!A50,"")</v>
      </c>
      <c r="BH75" t="str">
        <f t="shared" si="27"/>
        <v>=IF(RESTRICTED_AFFECTIVITY_testing_input.xlsx!A50&lt;&gt;"",RESTRICTED_AFFECTIVITY_testing_input.xlsx!A50,"")</v>
      </c>
      <c r="BI75" t="str">
        <f t="shared" si="27"/>
        <v>=IF(RIGID_PERFECTIONISM_testing_input.xlsx!A50&lt;&gt;"",RIGID_PERFECTIONISM_testing_input.xlsx!A50,"")</v>
      </c>
      <c r="BJ75" t="str">
        <f t="shared" si="27"/>
        <v>=IF(RISK_TAKING_testing_input.xlsx!A50&lt;&gt;"",RISK_TAKING_testing_input.xlsx!A50,"")</v>
      </c>
      <c r="BK75" t="str">
        <f t="shared" si="27"/>
        <v>=IF(SEPARATION_INSECURITY_testing_input.xlsx!A50&lt;&gt;"",SEPARATION_INSECURITY_testing_input.xlsx!A50,"")</v>
      </c>
      <c r="BL75" t="str">
        <f t="shared" si="27"/>
        <v>=IF(SUBMISSIVENESS_testing_input.xlsx!A50&lt;&gt;"",SUBMISSIVENESS_testing_input.xlsx!A50,"")</v>
      </c>
      <c r="BM75" t="str">
        <f t="shared" si="27"/>
        <v>=IF(SUSPICIOUSNESS_testing_input.xlsx!A50&lt;&gt;"",SUSPICIOUSNESS_testing_input.xlsx!A50,"")</v>
      </c>
      <c r="BN75" t="str">
        <f t="shared" si="27"/>
        <v>=IF(UNUSUAL_BELIEFS_testing_input.xlsx!A50&lt;&gt;"",UNUSUAL_BELIEFS_testing_input.xlsx!A50,"")</v>
      </c>
      <c r="BO75" t="str">
        <f t="shared" si="26"/>
        <v>=IF(WITHDRAWAL_testing_input.xlsx!A50&lt;&gt;"",WITHDRAWAL_testing_input.xlsx!A50,"")</v>
      </c>
      <c r="BP75" t="str">
        <f t="shared" si="26"/>
        <v>=IF(ACT_testing_input.xlsx!A50&lt;&gt;"",ACT_testing_input.xlsx!A50,"")</v>
      </c>
      <c r="BQ75" t="str">
        <f t="shared" si="26"/>
        <v>=IF(DSP_testing_input.xlsx!A50&lt;&gt;"",DSP_testing_input.xlsx!A50,"")</v>
      </c>
      <c r="BR75" t="str">
        <f t="shared" si="26"/>
        <v>=IF(PAG_testing_input.xlsx!A50&lt;&gt;"",PAG_testing_input.xlsx!A50,"")</v>
      </c>
      <c r="BS75" t="str">
        <f t="shared" si="26"/>
        <v>=IF(PRO_testing_input.xlsx!A50&lt;&gt;"",PRO_testing_input.xlsx!A50,"")</v>
      </c>
      <c r="BT75" t="str">
        <f t="shared" si="26"/>
        <v>=IF(SPL_testing_input.xlsx!A50&lt;&gt;"",SPL_testing_input.xlsx!A50,"")</v>
      </c>
      <c r="BU75" t="str">
        <f t="shared" si="26"/>
        <v>=IF(WDR_testing_input.xlsx!A50&lt;&gt;"",WDR_testing_input.xlsx!A50,"")</v>
      </c>
      <c r="BV75" t="str">
        <f t="shared" si="26"/>
        <v>=IF(CON_testing_input.xlsx!A50&lt;&gt;"",CON_testing_input.xlsx!A50,"")</v>
      </c>
      <c r="BW75" t="str">
        <f t="shared" si="26"/>
        <v>=IF(DSC_testing_input.xlsx!A50&lt;&gt;"",DSC_testing_input.xlsx!A50,"")</v>
      </c>
      <c r="BX75" t="str">
        <f t="shared" si="26"/>
        <v>=IF(FAN_testing_input.xlsx!A50&lt;&gt;"",FAN_testing_input.xlsx!A50,"")</v>
      </c>
      <c r="BY75" t="str">
        <f t="shared" si="26"/>
        <v>=IF(OMN_testing_input.xlsx!A50&lt;&gt;"",OMN_testing_input.xlsx!A50,"")</v>
      </c>
      <c r="BZ75" t="str">
        <f t="shared" si="26"/>
        <v>=IF(REP_testing_input.xlsx!A50&lt;&gt;"",REP_testing_input.xlsx!A50,"")</v>
      </c>
      <c r="CA75" t="str">
        <f t="shared" si="26"/>
        <v>=IF(SOM_testing_input.xlsx!A50&lt;&gt;"",SOM_testing_input.xlsx!A50,"")</v>
      </c>
      <c r="CB75" t="str">
        <f t="shared" si="26"/>
        <v>=IF(SUB_testing_input.xlsx!A50&lt;&gt;"",SUB_testing_input.xlsx!A50,"")</v>
      </c>
      <c r="CC75" t="str">
        <f t="shared" si="26"/>
        <v>=IF(UND_testing_input.xlsx!A50&lt;&gt;"",UND_testing_input.xlsx!A50,"")</v>
      </c>
      <c r="CD75" t="str">
        <f t="shared" si="26"/>
        <v>=IF(ALT_testing_input.xlsx!A50&lt;&gt;"",ALT_testing_input.xlsx!A50,"")</v>
      </c>
      <c r="CE75" t="str">
        <f t="shared" si="26"/>
        <v>=IF(HUM_testing_input.xlsx!A50&lt;&gt;"",HUM_testing_input.xlsx!A50,"")</v>
      </c>
      <c r="CF75" t="str">
        <f t="shared" si="26"/>
        <v>=IF(IDL_testing_input.xlsx!A50&lt;&gt;"",IDL_testing_input.xlsx!A50,"")</v>
      </c>
      <c r="CG75" t="str">
        <f t="shared" si="26"/>
        <v>=IF(RFM_testing_input.xlsx!A50&lt;&gt;"",RFM_testing_input.xlsx!A50,"")</v>
      </c>
      <c r="CH75" t="str">
        <f t="shared" si="26"/>
        <v>=IF(DN_testing_input.xlsx!A50&lt;&gt;"",DN_testing_input.xlsx!A50,"")</v>
      </c>
      <c r="CI75" t="str">
        <f t="shared" si="26"/>
        <v>=IF(INT_testing_input.xlsx!A50&lt;&gt;"",INT_testing_input.xlsx!A50,"")</v>
      </c>
      <c r="CJ75" t="str">
        <f t="shared" si="26"/>
        <v>=IF(SUP_testing_input.xlsx!A50&lt;&gt;"",SUP_testing_input.xlsx!A50,"")</v>
      </c>
      <c r="CK75" t="str">
        <f t="shared" si="26"/>
        <v>=IF(ANT_testing_input.xlsx!A50&lt;&gt;"",ANT_testing_input.xlsx!A50,"")</v>
      </c>
      <c r="CL75" t="str">
        <f t="shared" si="26"/>
        <v>=IF(ISO_testing_input.xlsx!A50&lt;&gt;"",ISO_testing_input.xlsx!A50,"")</v>
      </c>
    </row>
    <row r="76" spans="1:90">
      <c r="A76">
        <v>51</v>
      </c>
      <c r="B76" t="str">
        <f t="shared" si="19"/>
        <v>=IF(SUICIDE_testing_input.xlsx!A51&lt;&gt;"",SUICIDE_testing_input.xlsx!A51,"")</v>
      </c>
      <c r="C76" t="str">
        <f t="shared" si="27"/>
        <v>=IF(IQ_testing_input.xlsx!A51&lt;&gt;"",IQ_testing_input.xlsx!A51,"")</v>
      </c>
      <c r="D76" t="str">
        <f t="shared" si="27"/>
        <v>=IF(AMBIG_testing_input.xlsx!A51&lt;&gt;"",AMBIG_testing_input.xlsx!A51,"")</v>
      </c>
      <c r="E76" t="str">
        <f t="shared" si="27"/>
        <v>=IF(EGODYST_testing_input.xlsx!A51&lt;&gt;"",EGODYST_testing_input.xlsx!A51,"")</v>
      </c>
      <c r="F76" t="str">
        <f t="shared" si="27"/>
        <v>=IF(AUTISM_testing_input.xlsx!A51&lt;&gt;"",AUTISM_testing_input.xlsx!A51,"")</v>
      </c>
      <c r="G76" t="str">
        <f t="shared" si="27"/>
        <v>=IF(IDENTITY_testing_input.xlsx!A51&lt;&gt;"",IDENTITY_testing_input.xlsx!A51,"")</v>
      </c>
      <c r="H76" t="str">
        <f t="shared" si="27"/>
        <v>=IF(SELFDIR_testing_input.xlsx!A51&lt;&gt;"",SELFDIR_testing_input.xlsx!A51,"")</v>
      </c>
      <c r="I76" t="str">
        <f t="shared" si="27"/>
        <v>=IF(EMPATHY_testing_input.xlsx!A51&lt;&gt;"",EMPATHY_testing_input.xlsx!A51,"")</v>
      </c>
      <c r="J76" t="str">
        <f t="shared" si="27"/>
        <v>=IF(INTIMACY_testing_input.xlsx!A51&lt;&gt;"",INTIMACY_testing_input.xlsx!A51,"")</v>
      </c>
      <c r="K76" t="str">
        <f t="shared" si="27"/>
        <v>=IF(ACUTE_testing_input.xlsx!A51&lt;&gt;"",ACUTE_testing_input.xlsx!A51,"")</v>
      </c>
      <c r="L76" t="str">
        <f t="shared" si="27"/>
        <v>=IF(CHRONIC_testing_input.xlsx!A51&lt;&gt;"",CHRONIC_testing_input.xlsx!A51,"")</v>
      </c>
      <c r="M76" t="str">
        <f t="shared" si="27"/>
        <v>=IF(TRAUMA_PAST_testing_input.xlsx!A51&lt;&gt;"",TRAUMA_PAST_testing_input.xlsx!A51,"")</v>
      </c>
      <c r="N76" t="str">
        <f t="shared" si="27"/>
        <v>=IF(TRAUMA_PRESENT_testing_input.xlsx!A51&lt;&gt;"",TRAUMA_PRESENT_testing_input.xlsx!A51,"")</v>
      </c>
      <c r="O76" t="str">
        <f t="shared" si="27"/>
        <v>=IF(HOPE_testing_input.xlsx!A51&lt;&gt;"",HOPE_testing_input.xlsx!A51,"")</v>
      </c>
      <c r="P76" t="str">
        <f t="shared" si="27"/>
        <v>=IF(SELFAFFICACY_testing_input.xlsx!A51&lt;&gt;"",SELFAFFICACY_testing_input.xlsx!A51,"")</v>
      </c>
      <c r="Q76" t="str">
        <f t="shared" si="27"/>
        <v>=IF(SELFESTEEM_testing_input.xlsx!A51&lt;&gt;"",SELFESTEEM_testing_input.xlsx!A51,"")</v>
      </c>
      <c r="R76" t="str">
        <f t="shared" si="27"/>
        <v>=IF(WELLBEING_testing_input.xlsx!A51&lt;&gt;"",WELLBEING_testing_input.xlsx!A51,"")</v>
      </c>
      <c r="S76" t="str">
        <f t="shared" si="27"/>
        <v>=IF(HYPER_testing_input.xlsx!A51&lt;&gt;"",HYPER_testing_input.xlsx!A51,"")</v>
      </c>
      <c r="T76" t="str">
        <f t="shared" si="27"/>
        <v>=IF(AGGR_testing_input.xlsx!A51&lt;&gt;"",AGGR_testing_input.xlsx!A51,"")</v>
      </c>
      <c r="U76" t="str">
        <f t="shared" si="27"/>
        <v>=IF(COND_PR_testing_input.xlsx!A51&lt;&gt;"",COND_PR_testing_input.xlsx!A51,"")</v>
      </c>
      <c r="V76" t="str">
        <f t="shared" si="27"/>
        <v>=IF(ANXIE_testing_input.xlsx!A51&lt;&gt;"",ANXIE_testing_input.xlsx!A51,"")</v>
      </c>
      <c r="W76" t="str">
        <f t="shared" si="27"/>
        <v>=IF(DEPR_testing_input.xlsx!A51&lt;&gt;"",DEPR_testing_input.xlsx!A51,"")</v>
      </c>
      <c r="X76" t="str">
        <f t="shared" si="27"/>
        <v>=IF(SOMAT_testing_input.xlsx!A51&lt;&gt;"",SOMAT_testing_input.xlsx!A51,"")</v>
      </c>
      <c r="Y76" t="str">
        <f t="shared" si="27"/>
        <v>=IF(ATYPI_testing_input.xlsx!A51&lt;&gt;"",ATYPI_testing_input.xlsx!A51,"")</v>
      </c>
      <c r="Z76" t="str">
        <f t="shared" si="27"/>
        <v>=IF(WITHD_testing_input.xlsx!A51&lt;&gt;"",WITHD_testing_input.xlsx!A51,"")</v>
      </c>
      <c r="AA76" t="str">
        <f t="shared" si="27"/>
        <v>=IF(ATTE_PR_testing_input.xlsx!A51&lt;&gt;"",ATTE_PR_testing_input.xlsx!A51,"")</v>
      </c>
      <c r="AB76" t="str">
        <f t="shared" si="27"/>
        <v>=IF(ANG_CONT_testing_input.xlsx!A51&lt;&gt;"",ANG_CONT_testing_input.xlsx!A51,"")</v>
      </c>
      <c r="AC76" t="str">
        <f t="shared" si="27"/>
        <v>=IF(DEV_SOC_DIS_testing_input.xlsx!A51&lt;&gt;"",DEV_SOC_DIS_testing_input.xlsx!A51,"")</v>
      </c>
      <c r="AD76" t="str">
        <f t="shared" si="27"/>
        <v>=IF(BULLY_testing_input.xlsx!A51&lt;&gt;"",BULLY_testing_input.xlsx!A51,"")</v>
      </c>
      <c r="AE76" t="str">
        <f t="shared" si="27"/>
        <v>=IF(EMOT_SELF_C_testing_input.xlsx!A51&lt;&gt;"",EMOT_SELF_C_testing_input.xlsx!A51,"")</v>
      </c>
      <c r="AF76" t="str">
        <f t="shared" si="27"/>
        <v>=IF(EXE_FUN_testing_input.xlsx!A51&lt;&gt;"",EXE_FUN_testing_input.xlsx!A51,"")</v>
      </c>
      <c r="AG76" t="str">
        <f t="shared" si="27"/>
        <v>=IF(MANIA_testing_input.xlsx!A51&lt;&gt;"",MANIA_testing_input.xlsx!A51,"")</v>
      </c>
      <c r="AH76" t="str">
        <f t="shared" si="27"/>
        <v>=IF(NEG_EMOT_testing_input.xlsx!A51&lt;&gt;"",NEG_EMOT_testing_input.xlsx!A51,"")</v>
      </c>
      <c r="AI76" t="str">
        <f t="shared" si="27"/>
        <v>=IF(ADAPT_testing_input.xlsx!A51&lt;&gt;"",ADAPT_testing_input.xlsx!A51,"")</v>
      </c>
      <c r="AJ76" t="str">
        <f t="shared" si="27"/>
        <v>=IF(SOC_SK_testing_input.xlsx!A51&lt;&gt;"",SOC_SK_testing_input.xlsx!A51,"")</v>
      </c>
      <c r="AK76" t="str">
        <f t="shared" si="27"/>
        <v>=IF(LEAD_testing_input.xlsx!A51&lt;&gt;"",LEAD_testing_input.xlsx!A51,"")</v>
      </c>
      <c r="AL76" t="str">
        <f t="shared" si="27"/>
        <v>=IF(ACT_DAIL_testing_input.xlsx!A51&lt;&gt;"",ACT_DAIL_testing_input.xlsx!A51,"")</v>
      </c>
      <c r="AM76" t="str">
        <f t="shared" si="27"/>
        <v>=IF(FUN_COM_testing_input.xlsx!A51&lt;&gt;"",FUN_COM_testing_input.xlsx!A51,"")</v>
      </c>
      <c r="AN76" t="str">
        <f t="shared" si="27"/>
        <v>=IF(RESILI_testing_input.xlsx!A51&lt;&gt;"",RESILI_testing_input.xlsx!A51,"")</v>
      </c>
      <c r="AO76" t="str">
        <f t="shared" si="27"/>
        <v>=IF(SEL_testing_input.xlsx!A51&lt;&gt;"",SEL_testing_input.xlsx!A51,"")</v>
      </c>
      <c r="AP76" t="str">
        <f t="shared" si="27"/>
        <v>=IF(SEV_testing_input.xlsx!A51&lt;&gt;"",SEV_testing_input.xlsx!A51,"")</v>
      </c>
      <c r="AQ76" t="str">
        <f t="shared" si="27"/>
        <v>=IF(ANHEDONIA_testing_input.xlsx!A51&lt;&gt;"",ANHEDONIA_testing_input.xlsx!A51,"")</v>
      </c>
      <c r="AR76" t="str">
        <f t="shared" si="27"/>
        <v>=IF(ANXIOUSNESS_testing_input.xlsx!A51&lt;&gt;"",ANXIOUSNESS_testing_input.xlsx!A51,"")</v>
      </c>
      <c r="AS76" t="str">
        <f t="shared" si="27"/>
        <v>=IF(ATTENTION_SEEKING_testing_input.xlsx!A51&lt;&gt;"",ATTENTION_SEEKING_testing_input.xlsx!A51,"")</v>
      </c>
      <c r="AT76" t="str">
        <f t="shared" si="27"/>
        <v>=IF(CALLOUSNESS_testing_input.xlsx!A51&lt;&gt;"",CALLOUSNESS_testing_input.xlsx!A51,"")</v>
      </c>
      <c r="AU76" t="str">
        <f t="shared" si="27"/>
        <v>=IF(DECEITFULNESS_testing_input.xlsx!A51&lt;&gt;"",DECEITFULNESS_testing_input.xlsx!A51,"")</v>
      </c>
      <c r="AV76" t="str">
        <f t="shared" si="27"/>
        <v>=IF(DEPRESSIVITY_testing_input.xlsx!A51&lt;&gt;"",DEPRESSIVITY_testing_input.xlsx!A51,"")</v>
      </c>
      <c r="AW76" t="str">
        <f t="shared" si="27"/>
        <v>=IF(DISTRACTIBILITY_testing_input.xlsx!A51&lt;&gt;"",DISTRACTIBILITY_testing_input.xlsx!A51,"")</v>
      </c>
      <c r="AX76" t="str">
        <f t="shared" si="27"/>
        <v>=IF(ECCENTRICITY_testing_input.xlsx!A51&lt;&gt;"",ECCENTRICITY_testing_input.xlsx!A51,"")</v>
      </c>
      <c r="AY76" t="str">
        <f t="shared" si="27"/>
        <v>=IF(EMOTIONAL_LABILITY_testing_input.xlsx!A51&lt;&gt;"",EMOTIONAL_LABILITY_testing_input.xlsx!A51,"")</v>
      </c>
      <c r="AZ76" t="str">
        <f t="shared" si="27"/>
        <v>=IF(GRANDIOSITY_testing_input.xlsx!A51&lt;&gt;"",GRANDIOSITY_testing_input.xlsx!A51,"")</v>
      </c>
      <c r="BA76" t="str">
        <f t="shared" si="27"/>
        <v>=IF(HOSTILITY_testing_input.xlsx!A51&lt;&gt;"",HOSTILITY_testing_input.xlsx!A51,"")</v>
      </c>
      <c r="BB76" t="str">
        <f t="shared" si="27"/>
        <v>=IF(IMPULSIVITY_testing_input.xlsx!A51&lt;&gt;"",IMPULSIVITY_testing_input.xlsx!A51,"")</v>
      </c>
      <c r="BC76" t="str">
        <f t="shared" si="27"/>
        <v>=IF(INTIMACY_AVOIDANCE_testing_input.xlsx!A51&lt;&gt;"",INTIMACY_AVOIDANCE_testing_input.xlsx!A51,"")</v>
      </c>
      <c r="BD76" t="str">
        <f t="shared" si="27"/>
        <v>=IF(IRRESPONSIBILITY_testing_input.xlsx!A51&lt;&gt;"",IRRESPONSIBILITY_testing_input.xlsx!A51,"")</v>
      </c>
      <c r="BE76" t="str">
        <f t="shared" si="27"/>
        <v>=IF(MANIPULATIVENESS_testing_input.xlsx!A51&lt;&gt;"",MANIPULATIVENESS_testing_input.xlsx!A51,"")</v>
      </c>
      <c r="BF76" t="str">
        <f t="shared" si="27"/>
        <v>=IF(PERCEPTUAL_DYSREGULATION_testing_input.xlsx!A51&lt;&gt;"",PERCEPTUAL_DYSREGULATION_testing_input.xlsx!A51,"")</v>
      </c>
      <c r="BG76" t="str">
        <f t="shared" si="27"/>
        <v>=IF(PERSEVERATION_testing_input.xlsx!A51&lt;&gt;"",PERSEVERATION_testing_input.xlsx!A51,"")</v>
      </c>
      <c r="BH76" t="str">
        <f t="shared" si="27"/>
        <v>=IF(RESTRICTED_AFFECTIVITY_testing_input.xlsx!A51&lt;&gt;"",RESTRICTED_AFFECTIVITY_testing_input.xlsx!A51,"")</v>
      </c>
      <c r="BI76" t="str">
        <f t="shared" si="27"/>
        <v>=IF(RIGID_PERFECTIONISM_testing_input.xlsx!A51&lt;&gt;"",RIGID_PERFECTIONISM_testing_input.xlsx!A51,"")</v>
      </c>
      <c r="BJ76" t="str">
        <f t="shared" si="27"/>
        <v>=IF(RISK_TAKING_testing_input.xlsx!A51&lt;&gt;"",RISK_TAKING_testing_input.xlsx!A51,"")</v>
      </c>
      <c r="BK76" t="str">
        <f t="shared" si="27"/>
        <v>=IF(SEPARATION_INSECURITY_testing_input.xlsx!A51&lt;&gt;"",SEPARATION_INSECURITY_testing_input.xlsx!A51,"")</v>
      </c>
      <c r="BL76" t="str">
        <f t="shared" si="27"/>
        <v>=IF(SUBMISSIVENESS_testing_input.xlsx!A51&lt;&gt;"",SUBMISSIVENESS_testing_input.xlsx!A51,"")</v>
      </c>
      <c r="BM76" t="str">
        <f t="shared" si="27"/>
        <v>=IF(SUSPICIOUSNESS_testing_input.xlsx!A51&lt;&gt;"",SUSPICIOUSNESS_testing_input.xlsx!A51,"")</v>
      </c>
      <c r="BN76" t="str">
        <f t="shared" ref="BN76:CL79" si="28">CONCATENATE($A$5,BN$1,$A$6,$A76,$A$7,BN$1,$A$8,$A76,$A$9)</f>
        <v>=IF(UNUSUAL_BELIEFS_testing_input.xlsx!A51&lt;&gt;"",UNUSUAL_BELIEFS_testing_input.xlsx!A51,"")</v>
      </c>
      <c r="BO76" t="str">
        <f t="shared" si="28"/>
        <v>=IF(WITHDRAWAL_testing_input.xlsx!A51&lt;&gt;"",WITHDRAWAL_testing_input.xlsx!A51,"")</v>
      </c>
      <c r="BP76" t="str">
        <f t="shared" si="28"/>
        <v>=IF(ACT_testing_input.xlsx!A51&lt;&gt;"",ACT_testing_input.xlsx!A51,"")</v>
      </c>
      <c r="BQ76" t="str">
        <f t="shared" si="28"/>
        <v>=IF(DSP_testing_input.xlsx!A51&lt;&gt;"",DSP_testing_input.xlsx!A51,"")</v>
      </c>
      <c r="BR76" t="str">
        <f t="shared" si="28"/>
        <v>=IF(PAG_testing_input.xlsx!A51&lt;&gt;"",PAG_testing_input.xlsx!A51,"")</v>
      </c>
      <c r="BS76" t="str">
        <f t="shared" si="28"/>
        <v>=IF(PRO_testing_input.xlsx!A51&lt;&gt;"",PRO_testing_input.xlsx!A51,"")</v>
      </c>
      <c r="BT76" t="str">
        <f t="shared" si="28"/>
        <v>=IF(SPL_testing_input.xlsx!A51&lt;&gt;"",SPL_testing_input.xlsx!A51,"")</v>
      </c>
      <c r="BU76" t="str">
        <f t="shared" si="28"/>
        <v>=IF(WDR_testing_input.xlsx!A51&lt;&gt;"",WDR_testing_input.xlsx!A51,"")</v>
      </c>
      <c r="BV76" t="str">
        <f t="shared" si="28"/>
        <v>=IF(CON_testing_input.xlsx!A51&lt;&gt;"",CON_testing_input.xlsx!A51,"")</v>
      </c>
      <c r="BW76" t="str">
        <f t="shared" si="28"/>
        <v>=IF(DSC_testing_input.xlsx!A51&lt;&gt;"",DSC_testing_input.xlsx!A51,"")</v>
      </c>
      <c r="BX76" t="str">
        <f t="shared" si="28"/>
        <v>=IF(FAN_testing_input.xlsx!A51&lt;&gt;"",FAN_testing_input.xlsx!A51,"")</v>
      </c>
      <c r="BY76" t="str">
        <f t="shared" si="28"/>
        <v>=IF(OMN_testing_input.xlsx!A51&lt;&gt;"",OMN_testing_input.xlsx!A51,"")</v>
      </c>
      <c r="BZ76" t="str">
        <f t="shared" si="28"/>
        <v>=IF(REP_testing_input.xlsx!A51&lt;&gt;"",REP_testing_input.xlsx!A51,"")</v>
      </c>
      <c r="CA76" t="str">
        <f t="shared" si="28"/>
        <v>=IF(SOM_testing_input.xlsx!A51&lt;&gt;"",SOM_testing_input.xlsx!A51,"")</v>
      </c>
      <c r="CB76" t="str">
        <f t="shared" si="28"/>
        <v>=IF(SUB_testing_input.xlsx!A51&lt;&gt;"",SUB_testing_input.xlsx!A51,"")</v>
      </c>
      <c r="CC76" t="str">
        <f t="shared" si="28"/>
        <v>=IF(UND_testing_input.xlsx!A51&lt;&gt;"",UND_testing_input.xlsx!A51,"")</v>
      </c>
      <c r="CD76" t="str">
        <f t="shared" si="28"/>
        <v>=IF(ALT_testing_input.xlsx!A51&lt;&gt;"",ALT_testing_input.xlsx!A51,"")</v>
      </c>
      <c r="CE76" t="str">
        <f t="shared" si="28"/>
        <v>=IF(HUM_testing_input.xlsx!A51&lt;&gt;"",HUM_testing_input.xlsx!A51,"")</v>
      </c>
      <c r="CF76" t="str">
        <f t="shared" si="28"/>
        <v>=IF(IDL_testing_input.xlsx!A51&lt;&gt;"",IDL_testing_input.xlsx!A51,"")</v>
      </c>
      <c r="CG76" t="str">
        <f t="shared" si="28"/>
        <v>=IF(RFM_testing_input.xlsx!A51&lt;&gt;"",RFM_testing_input.xlsx!A51,"")</v>
      </c>
      <c r="CH76" t="str">
        <f t="shared" si="28"/>
        <v>=IF(DN_testing_input.xlsx!A51&lt;&gt;"",DN_testing_input.xlsx!A51,"")</v>
      </c>
      <c r="CI76" t="str">
        <f t="shared" si="28"/>
        <v>=IF(INT_testing_input.xlsx!A51&lt;&gt;"",INT_testing_input.xlsx!A51,"")</v>
      </c>
      <c r="CJ76" t="str">
        <f t="shared" si="28"/>
        <v>=IF(SUP_testing_input.xlsx!A51&lt;&gt;"",SUP_testing_input.xlsx!A51,"")</v>
      </c>
      <c r="CK76" t="str">
        <f t="shared" si="28"/>
        <v>=IF(ANT_testing_input.xlsx!A51&lt;&gt;"",ANT_testing_input.xlsx!A51,"")</v>
      </c>
      <c r="CL76" t="str">
        <f t="shared" si="28"/>
        <v>=IF(ISO_testing_input.xlsx!A51&lt;&gt;"",ISO_testing_input.xlsx!A51,"")</v>
      </c>
    </row>
    <row r="77" spans="1:90">
      <c r="A77">
        <v>52</v>
      </c>
      <c r="B77" t="str">
        <f t="shared" si="19"/>
        <v>=IF(SUICIDE_testing_input.xlsx!A52&lt;&gt;"",SUICIDE_testing_input.xlsx!A52,"")</v>
      </c>
      <c r="C77" t="str">
        <f t="shared" ref="C77:BN80" si="29">CONCATENATE($A$5,C$1,$A$6,$A77,$A$7,C$1,$A$8,$A77,$A$9)</f>
        <v>=IF(IQ_testing_input.xlsx!A52&lt;&gt;"",IQ_testing_input.xlsx!A52,"")</v>
      </c>
      <c r="D77" t="str">
        <f t="shared" si="29"/>
        <v>=IF(AMBIG_testing_input.xlsx!A52&lt;&gt;"",AMBIG_testing_input.xlsx!A52,"")</v>
      </c>
      <c r="E77" t="str">
        <f t="shared" si="29"/>
        <v>=IF(EGODYST_testing_input.xlsx!A52&lt;&gt;"",EGODYST_testing_input.xlsx!A52,"")</v>
      </c>
      <c r="F77" t="str">
        <f t="shared" si="29"/>
        <v>=IF(AUTISM_testing_input.xlsx!A52&lt;&gt;"",AUTISM_testing_input.xlsx!A52,"")</v>
      </c>
      <c r="G77" t="str">
        <f t="shared" si="29"/>
        <v>=IF(IDENTITY_testing_input.xlsx!A52&lt;&gt;"",IDENTITY_testing_input.xlsx!A52,"")</v>
      </c>
      <c r="H77" t="str">
        <f t="shared" si="29"/>
        <v>=IF(SELFDIR_testing_input.xlsx!A52&lt;&gt;"",SELFDIR_testing_input.xlsx!A52,"")</v>
      </c>
      <c r="I77" t="str">
        <f t="shared" si="29"/>
        <v>=IF(EMPATHY_testing_input.xlsx!A52&lt;&gt;"",EMPATHY_testing_input.xlsx!A52,"")</v>
      </c>
      <c r="J77" t="str">
        <f t="shared" si="29"/>
        <v>=IF(INTIMACY_testing_input.xlsx!A52&lt;&gt;"",INTIMACY_testing_input.xlsx!A52,"")</v>
      </c>
      <c r="K77" t="str">
        <f t="shared" si="29"/>
        <v>=IF(ACUTE_testing_input.xlsx!A52&lt;&gt;"",ACUTE_testing_input.xlsx!A52,"")</v>
      </c>
      <c r="L77" t="str">
        <f t="shared" si="29"/>
        <v>=IF(CHRONIC_testing_input.xlsx!A52&lt;&gt;"",CHRONIC_testing_input.xlsx!A52,"")</v>
      </c>
      <c r="M77" t="str">
        <f t="shared" si="29"/>
        <v>=IF(TRAUMA_PAST_testing_input.xlsx!A52&lt;&gt;"",TRAUMA_PAST_testing_input.xlsx!A52,"")</v>
      </c>
      <c r="N77" t="str">
        <f t="shared" si="29"/>
        <v>=IF(TRAUMA_PRESENT_testing_input.xlsx!A52&lt;&gt;"",TRAUMA_PRESENT_testing_input.xlsx!A52,"")</v>
      </c>
      <c r="O77" t="str">
        <f t="shared" si="29"/>
        <v>=IF(HOPE_testing_input.xlsx!A52&lt;&gt;"",HOPE_testing_input.xlsx!A52,"")</v>
      </c>
      <c r="P77" t="str">
        <f t="shared" si="29"/>
        <v>=IF(SELFAFFICACY_testing_input.xlsx!A52&lt;&gt;"",SELFAFFICACY_testing_input.xlsx!A52,"")</v>
      </c>
      <c r="Q77" t="str">
        <f t="shared" si="29"/>
        <v>=IF(SELFESTEEM_testing_input.xlsx!A52&lt;&gt;"",SELFESTEEM_testing_input.xlsx!A52,"")</v>
      </c>
      <c r="R77" t="str">
        <f t="shared" si="29"/>
        <v>=IF(WELLBEING_testing_input.xlsx!A52&lt;&gt;"",WELLBEING_testing_input.xlsx!A52,"")</v>
      </c>
      <c r="S77" t="str">
        <f t="shared" si="29"/>
        <v>=IF(HYPER_testing_input.xlsx!A52&lt;&gt;"",HYPER_testing_input.xlsx!A52,"")</v>
      </c>
      <c r="T77" t="str">
        <f t="shared" si="29"/>
        <v>=IF(AGGR_testing_input.xlsx!A52&lt;&gt;"",AGGR_testing_input.xlsx!A52,"")</v>
      </c>
      <c r="U77" t="str">
        <f t="shared" si="29"/>
        <v>=IF(COND_PR_testing_input.xlsx!A52&lt;&gt;"",COND_PR_testing_input.xlsx!A52,"")</v>
      </c>
      <c r="V77" t="str">
        <f t="shared" si="29"/>
        <v>=IF(ANXIE_testing_input.xlsx!A52&lt;&gt;"",ANXIE_testing_input.xlsx!A52,"")</v>
      </c>
      <c r="W77" t="str">
        <f t="shared" si="29"/>
        <v>=IF(DEPR_testing_input.xlsx!A52&lt;&gt;"",DEPR_testing_input.xlsx!A52,"")</v>
      </c>
      <c r="X77" t="str">
        <f t="shared" si="29"/>
        <v>=IF(SOMAT_testing_input.xlsx!A52&lt;&gt;"",SOMAT_testing_input.xlsx!A52,"")</v>
      </c>
      <c r="Y77" t="str">
        <f t="shared" si="29"/>
        <v>=IF(ATYPI_testing_input.xlsx!A52&lt;&gt;"",ATYPI_testing_input.xlsx!A52,"")</v>
      </c>
      <c r="Z77" t="str">
        <f t="shared" si="29"/>
        <v>=IF(WITHD_testing_input.xlsx!A52&lt;&gt;"",WITHD_testing_input.xlsx!A52,"")</v>
      </c>
      <c r="AA77" t="str">
        <f t="shared" si="29"/>
        <v>=IF(ATTE_PR_testing_input.xlsx!A52&lt;&gt;"",ATTE_PR_testing_input.xlsx!A52,"")</v>
      </c>
      <c r="AB77" t="str">
        <f t="shared" si="29"/>
        <v>=IF(ANG_CONT_testing_input.xlsx!A52&lt;&gt;"",ANG_CONT_testing_input.xlsx!A52,"")</v>
      </c>
      <c r="AC77" t="str">
        <f t="shared" si="29"/>
        <v>=IF(DEV_SOC_DIS_testing_input.xlsx!A52&lt;&gt;"",DEV_SOC_DIS_testing_input.xlsx!A52,"")</v>
      </c>
      <c r="AD77" t="str">
        <f t="shared" si="29"/>
        <v>=IF(BULLY_testing_input.xlsx!A52&lt;&gt;"",BULLY_testing_input.xlsx!A52,"")</v>
      </c>
      <c r="AE77" t="str">
        <f t="shared" si="29"/>
        <v>=IF(EMOT_SELF_C_testing_input.xlsx!A52&lt;&gt;"",EMOT_SELF_C_testing_input.xlsx!A52,"")</v>
      </c>
      <c r="AF77" t="str">
        <f t="shared" si="29"/>
        <v>=IF(EXE_FUN_testing_input.xlsx!A52&lt;&gt;"",EXE_FUN_testing_input.xlsx!A52,"")</v>
      </c>
      <c r="AG77" t="str">
        <f t="shared" si="29"/>
        <v>=IF(MANIA_testing_input.xlsx!A52&lt;&gt;"",MANIA_testing_input.xlsx!A52,"")</v>
      </c>
      <c r="AH77" t="str">
        <f t="shared" si="29"/>
        <v>=IF(NEG_EMOT_testing_input.xlsx!A52&lt;&gt;"",NEG_EMOT_testing_input.xlsx!A52,"")</v>
      </c>
      <c r="AI77" t="str">
        <f t="shared" si="29"/>
        <v>=IF(ADAPT_testing_input.xlsx!A52&lt;&gt;"",ADAPT_testing_input.xlsx!A52,"")</v>
      </c>
      <c r="AJ77" t="str">
        <f t="shared" si="29"/>
        <v>=IF(SOC_SK_testing_input.xlsx!A52&lt;&gt;"",SOC_SK_testing_input.xlsx!A52,"")</v>
      </c>
      <c r="AK77" t="str">
        <f t="shared" si="29"/>
        <v>=IF(LEAD_testing_input.xlsx!A52&lt;&gt;"",LEAD_testing_input.xlsx!A52,"")</v>
      </c>
      <c r="AL77" t="str">
        <f t="shared" si="29"/>
        <v>=IF(ACT_DAIL_testing_input.xlsx!A52&lt;&gt;"",ACT_DAIL_testing_input.xlsx!A52,"")</v>
      </c>
      <c r="AM77" t="str">
        <f t="shared" si="29"/>
        <v>=IF(FUN_COM_testing_input.xlsx!A52&lt;&gt;"",FUN_COM_testing_input.xlsx!A52,"")</v>
      </c>
      <c r="AN77" t="str">
        <f t="shared" si="29"/>
        <v>=IF(RESILI_testing_input.xlsx!A52&lt;&gt;"",RESILI_testing_input.xlsx!A52,"")</v>
      </c>
      <c r="AO77" t="str">
        <f t="shared" si="29"/>
        <v>=IF(SEL_testing_input.xlsx!A52&lt;&gt;"",SEL_testing_input.xlsx!A52,"")</v>
      </c>
      <c r="AP77" t="str">
        <f t="shared" si="29"/>
        <v>=IF(SEV_testing_input.xlsx!A52&lt;&gt;"",SEV_testing_input.xlsx!A52,"")</v>
      </c>
      <c r="AQ77" t="str">
        <f t="shared" si="29"/>
        <v>=IF(ANHEDONIA_testing_input.xlsx!A52&lt;&gt;"",ANHEDONIA_testing_input.xlsx!A52,"")</v>
      </c>
      <c r="AR77" t="str">
        <f t="shared" si="29"/>
        <v>=IF(ANXIOUSNESS_testing_input.xlsx!A52&lt;&gt;"",ANXIOUSNESS_testing_input.xlsx!A52,"")</v>
      </c>
      <c r="AS77" t="str">
        <f t="shared" si="29"/>
        <v>=IF(ATTENTION_SEEKING_testing_input.xlsx!A52&lt;&gt;"",ATTENTION_SEEKING_testing_input.xlsx!A52,"")</v>
      </c>
      <c r="AT77" t="str">
        <f t="shared" si="29"/>
        <v>=IF(CALLOUSNESS_testing_input.xlsx!A52&lt;&gt;"",CALLOUSNESS_testing_input.xlsx!A52,"")</v>
      </c>
      <c r="AU77" t="str">
        <f t="shared" si="29"/>
        <v>=IF(DECEITFULNESS_testing_input.xlsx!A52&lt;&gt;"",DECEITFULNESS_testing_input.xlsx!A52,"")</v>
      </c>
      <c r="AV77" t="str">
        <f t="shared" si="29"/>
        <v>=IF(DEPRESSIVITY_testing_input.xlsx!A52&lt;&gt;"",DEPRESSIVITY_testing_input.xlsx!A52,"")</v>
      </c>
      <c r="AW77" t="str">
        <f t="shared" si="29"/>
        <v>=IF(DISTRACTIBILITY_testing_input.xlsx!A52&lt;&gt;"",DISTRACTIBILITY_testing_input.xlsx!A52,"")</v>
      </c>
      <c r="AX77" t="str">
        <f t="shared" si="29"/>
        <v>=IF(ECCENTRICITY_testing_input.xlsx!A52&lt;&gt;"",ECCENTRICITY_testing_input.xlsx!A52,"")</v>
      </c>
      <c r="AY77" t="str">
        <f t="shared" si="29"/>
        <v>=IF(EMOTIONAL_LABILITY_testing_input.xlsx!A52&lt;&gt;"",EMOTIONAL_LABILITY_testing_input.xlsx!A52,"")</v>
      </c>
      <c r="AZ77" t="str">
        <f t="shared" si="29"/>
        <v>=IF(GRANDIOSITY_testing_input.xlsx!A52&lt;&gt;"",GRANDIOSITY_testing_input.xlsx!A52,"")</v>
      </c>
      <c r="BA77" t="str">
        <f t="shared" si="29"/>
        <v>=IF(HOSTILITY_testing_input.xlsx!A52&lt;&gt;"",HOSTILITY_testing_input.xlsx!A52,"")</v>
      </c>
      <c r="BB77" t="str">
        <f t="shared" si="29"/>
        <v>=IF(IMPULSIVITY_testing_input.xlsx!A52&lt;&gt;"",IMPULSIVITY_testing_input.xlsx!A52,"")</v>
      </c>
      <c r="BC77" t="str">
        <f t="shared" si="29"/>
        <v>=IF(INTIMACY_AVOIDANCE_testing_input.xlsx!A52&lt;&gt;"",INTIMACY_AVOIDANCE_testing_input.xlsx!A52,"")</v>
      </c>
      <c r="BD77" t="str">
        <f t="shared" si="29"/>
        <v>=IF(IRRESPONSIBILITY_testing_input.xlsx!A52&lt;&gt;"",IRRESPONSIBILITY_testing_input.xlsx!A52,"")</v>
      </c>
      <c r="BE77" t="str">
        <f t="shared" si="29"/>
        <v>=IF(MANIPULATIVENESS_testing_input.xlsx!A52&lt;&gt;"",MANIPULATIVENESS_testing_input.xlsx!A52,"")</v>
      </c>
      <c r="BF77" t="str">
        <f t="shared" si="29"/>
        <v>=IF(PERCEPTUAL_DYSREGULATION_testing_input.xlsx!A52&lt;&gt;"",PERCEPTUAL_DYSREGULATION_testing_input.xlsx!A52,"")</v>
      </c>
      <c r="BG77" t="str">
        <f t="shared" si="29"/>
        <v>=IF(PERSEVERATION_testing_input.xlsx!A52&lt;&gt;"",PERSEVERATION_testing_input.xlsx!A52,"")</v>
      </c>
      <c r="BH77" t="str">
        <f t="shared" si="29"/>
        <v>=IF(RESTRICTED_AFFECTIVITY_testing_input.xlsx!A52&lt;&gt;"",RESTRICTED_AFFECTIVITY_testing_input.xlsx!A52,"")</v>
      </c>
      <c r="BI77" t="str">
        <f t="shared" si="29"/>
        <v>=IF(RIGID_PERFECTIONISM_testing_input.xlsx!A52&lt;&gt;"",RIGID_PERFECTIONISM_testing_input.xlsx!A52,"")</v>
      </c>
      <c r="BJ77" t="str">
        <f t="shared" si="29"/>
        <v>=IF(RISK_TAKING_testing_input.xlsx!A52&lt;&gt;"",RISK_TAKING_testing_input.xlsx!A52,"")</v>
      </c>
      <c r="BK77" t="str">
        <f t="shared" si="29"/>
        <v>=IF(SEPARATION_INSECURITY_testing_input.xlsx!A52&lt;&gt;"",SEPARATION_INSECURITY_testing_input.xlsx!A52,"")</v>
      </c>
      <c r="BL77" t="str">
        <f t="shared" si="29"/>
        <v>=IF(SUBMISSIVENESS_testing_input.xlsx!A52&lt;&gt;"",SUBMISSIVENESS_testing_input.xlsx!A52,"")</v>
      </c>
      <c r="BM77" t="str">
        <f t="shared" si="29"/>
        <v>=IF(SUSPICIOUSNESS_testing_input.xlsx!A52&lt;&gt;"",SUSPICIOUSNESS_testing_input.xlsx!A52,"")</v>
      </c>
      <c r="BN77" t="str">
        <f t="shared" si="29"/>
        <v>=IF(UNUSUAL_BELIEFS_testing_input.xlsx!A52&lt;&gt;"",UNUSUAL_BELIEFS_testing_input.xlsx!A52,"")</v>
      </c>
      <c r="BO77" t="str">
        <f t="shared" si="28"/>
        <v>=IF(WITHDRAWAL_testing_input.xlsx!A52&lt;&gt;"",WITHDRAWAL_testing_input.xlsx!A52,"")</v>
      </c>
      <c r="BP77" t="str">
        <f t="shared" si="28"/>
        <v>=IF(ACT_testing_input.xlsx!A52&lt;&gt;"",ACT_testing_input.xlsx!A52,"")</v>
      </c>
      <c r="BQ77" t="str">
        <f t="shared" si="28"/>
        <v>=IF(DSP_testing_input.xlsx!A52&lt;&gt;"",DSP_testing_input.xlsx!A52,"")</v>
      </c>
      <c r="BR77" t="str">
        <f t="shared" si="28"/>
        <v>=IF(PAG_testing_input.xlsx!A52&lt;&gt;"",PAG_testing_input.xlsx!A52,"")</v>
      </c>
      <c r="BS77" t="str">
        <f t="shared" si="28"/>
        <v>=IF(PRO_testing_input.xlsx!A52&lt;&gt;"",PRO_testing_input.xlsx!A52,"")</v>
      </c>
      <c r="BT77" t="str">
        <f t="shared" si="28"/>
        <v>=IF(SPL_testing_input.xlsx!A52&lt;&gt;"",SPL_testing_input.xlsx!A52,"")</v>
      </c>
      <c r="BU77" t="str">
        <f t="shared" si="28"/>
        <v>=IF(WDR_testing_input.xlsx!A52&lt;&gt;"",WDR_testing_input.xlsx!A52,"")</v>
      </c>
      <c r="BV77" t="str">
        <f t="shared" si="28"/>
        <v>=IF(CON_testing_input.xlsx!A52&lt;&gt;"",CON_testing_input.xlsx!A52,"")</v>
      </c>
      <c r="BW77" t="str">
        <f t="shared" si="28"/>
        <v>=IF(DSC_testing_input.xlsx!A52&lt;&gt;"",DSC_testing_input.xlsx!A52,"")</v>
      </c>
      <c r="BX77" t="str">
        <f t="shared" si="28"/>
        <v>=IF(FAN_testing_input.xlsx!A52&lt;&gt;"",FAN_testing_input.xlsx!A52,"")</v>
      </c>
      <c r="BY77" t="str">
        <f t="shared" si="28"/>
        <v>=IF(OMN_testing_input.xlsx!A52&lt;&gt;"",OMN_testing_input.xlsx!A52,"")</v>
      </c>
      <c r="BZ77" t="str">
        <f t="shared" si="28"/>
        <v>=IF(REP_testing_input.xlsx!A52&lt;&gt;"",REP_testing_input.xlsx!A52,"")</v>
      </c>
      <c r="CA77" t="str">
        <f t="shared" si="28"/>
        <v>=IF(SOM_testing_input.xlsx!A52&lt;&gt;"",SOM_testing_input.xlsx!A52,"")</v>
      </c>
      <c r="CB77" t="str">
        <f t="shared" si="28"/>
        <v>=IF(SUB_testing_input.xlsx!A52&lt;&gt;"",SUB_testing_input.xlsx!A52,"")</v>
      </c>
      <c r="CC77" t="str">
        <f t="shared" si="28"/>
        <v>=IF(UND_testing_input.xlsx!A52&lt;&gt;"",UND_testing_input.xlsx!A52,"")</v>
      </c>
      <c r="CD77" t="str">
        <f t="shared" si="28"/>
        <v>=IF(ALT_testing_input.xlsx!A52&lt;&gt;"",ALT_testing_input.xlsx!A52,"")</v>
      </c>
      <c r="CE77" t="str">
        <f t="shared" si="28"/>
        <v>=IF(HUM_testing_input.xlsx!A52&lt;&gt;"",HUM_testing_input.xlsx!A52,"")</v>
      </c>
      <c r="CF77" t="str">
        <f t="shared" si="28"/>
        <v>=IF(IDL_testing_input.xlsx!A52&lt;&gt;"",IDL_testing_input.xlsx!A52,"")</v>
      </c>
      <c r="CG77" t="str">
        <f t="shared" si="28"/>
        <v>=IF(RFM_testing_input.xlsx!A52&lt;&gt;"",RFM_testing_input.xlsx!A52,"")</v>
      </c>
      <c r="CH77" t="str">
        <f t="shared" si="28"/>
        <v>=IF(DN_testing_input.xlsx!A52&lt;&gt;"",DN_testing_input.xlsx!A52,"")</v>
      </c>
      <c r="CI77" t="str">
        <f t="shared" si="28"/>
        <v>=IF(INT_testing_input.xlsx!A52&lt;&gt;"",INT_testing_input.xlsx!A52,"")</v>
      </c>
      <c r="CJ77" t="str">
        <f t="shared" si="28"/>
        <v>=IF(SUP_testing_input.xlsx!A52&lt;&gt;"",SUP_testing_input.xlsx!A52,"")</v>
      </c>
      <c r="CK77" t="str">
        <f t="shared" si="28"/>
        <v>=IF(ANT_testing_input.xlsx!A52&lt;&gt;"",ANT_testing_input.xlsx!A52,"")</v>
      </c>
      <c r="CL77" t="str">
        <f t="shared" si="28"/>
        <v>=IF(ISO_testing_input.xlsx!A52&lt;&gt;"",ISO_testing_input.xlsx!A52,"")</v>
      </c>
    </row>
    <row r="78" spans="1:90">
      <c r="A78">
        <v>53</v>
      </c>
      <c r="B78" t="str">
        <f t="shared" si="19"/>
        <v>=IF(SUICIDE_testing_input.xlsx!A53&lt;&gt;"",SUICIDE_testing_input.xlsx!A53,"")</v>
      </c>
      <c r="C78" t="str">
        <f t="shared" si="29"/>
        <v>=IF(IQ_testing_input.xlsx!A53&lt;&gt;"",IQ_testing_input.xlsx!A53,"")</v>
      </c>
      <c r="D78" t="str">
        <f t="shared" si="29"/>
        <v>=IF(AMBIG_testing_input.xlsx!A53&lt;&gt;"",AMBIG_testing_input.xlsx!A53,"")</v>
      </c>
      <c r="E78" t="str">
        <f t="shared" si="29"/>
        <v>=IF(EGODYST_testing_input.xlsx!A53&lt;&gt;"",EGODYST_testing_input.xlsx!A53,"")</v>
      </c>
      <c r="F78" t="str">
        <f t="shared" si="29"/>
        <v>=IF(AUTISM_testing_input.xlsx!A53&lt;&gt;"",AUTISM_testing_input.xlsx!A53,"")</v>
      </c>
      <c r="G78" t="str">
        <f t="shared" si="29"/>
        <v>=IF(IDENTITY_testing_input.xlsx!A53&lt;&gt;"",IDENTITY_testing_input.xlsx!A53,"")</v>
      </c>
      <c r="H78" t="str">
        <f t="shared" si="29"/>
        <v>=IF(SELFDIR_testing_input.xlsx!A53&lt;&gt;"",SELFDIR_testing_input.xlsx!A53,"")</v>
      </c>
      <c r="I78" t="str">
        <f t="shared" si="29"/>
        <v>=IF(EMPATHY_testing_input.xlsx!A53&lt;&gt;"",EMPATHY_testing_input.xlsx!A53,"")</v>
      </c>
      <c r="J78" t="str">
        <f t="shared" si="29"/>
        <v>=IF(INTIMACY_testing_input.xlsx!A53&lt;&gt;"",INTIMACY_testing_input.xlsx!A53,"")</v>
      </c>
      <c r="K78" t="str">
        <f t="shared" si="29"/>
        <v>=IF(ACUTE_testing_input.xlsx!A53&lt;&gt;"",ACUTE_testing_input.xlsx!A53,"")</v>
      </c>
      <c r="L78" t="str">
        <f t="shared" si="29"/>
        <v>=IF(CHRONIC_testing_input.xlsx!A53&lt;&gt;"",CHRONIC_testing_input.xlsx!A53,"")</v>
      </c>
      <c r="M78" t="str">
        <f t="shared" si="29"/>
        <v>=IF(TRAUMA_PAST_testing_input.xlsx!A53&lt;&gt;"",TRAUMA_PAST_testing_input.xlsx!A53,"")</v>
      </c>
      <c r="N78" t="str">
        <f t="shared" si="29"/>
        <v>=IF(TRAUMA_PRESENT_testing_input.xlsx!A53&lt;&gt;"",TRAUMA_PRESENT_testing_input.xlsx!A53,"")</v>
      </c>
      <c r="O78" t="str">
        <f t="shared" si="29"/>
        <v>=IF(HOPE_testing_input.xlsx!A53&lt;&gt;"",HOPE_testing_input.xlsx!A53,"")</v>
      </c>
      <c r="P78" t="str">
        <f t="shared" si="29"/>
        <v>=IF(SELFAFFICACY_testing_input.xlsx!A53&lt;&gt;"",SELFAFFICACY_testing_input.xlsx!A53,"")</v>
      </c>
      <c r="Q78" t="str">
        <f t="shared" si="29"/>
        <v>=IF(SELFESTEEM_testing_input.xlsx!A53&lt;&gt;"",SELFESTEEM_testing_input.xlsx!A53,"")</v>
      </c>
      <c r="R78" t="str">
        <f t="shared" si="29"/>
        <v>=IF(WELLBEING_testing_input.xlsx!A53&lt;&gt;"",WELLBEING_testing_input.xlsx!A53,"")</v>
      </c>
      <c r="S78" t="str">
        <f t="shared" si="29"/>
        <v>=IF(HYPER_testing_input.xlsx!A53&lt;&gt;"",HYPER_testing_input.xlsx!A53,"")</v>
      </c>
      <c r="T78" t="str">
        <f t="shared" si="29"/>
        <v>=IF(AGGR_testing_input.xlsx!A53&lt;&gt;"",AGGR_testing_input.xlsx!A53,"")</v>
      </c>
      <c r="U78" t="str">
        <f t="shared" si="29"/>
        <v>=IF(COND_PR_testing_input.xlsx!A53&lt;&gt;"",COND_PR_testing_input.xlsx!A53,"")</v>
      </c>
      <c r="V78" t="str">
        <f t="shared" si="29"/>
        <v>=IF(ANXIE_testing_input.xlsx!A53&lt;&gt;"",ANXIE_testing_input.xlsx!A53,"")</v>
      </c>
      <c r="W78" t="str">
        <f t="shared" si="29"/>
        <v>=IF(DEPR_testing_input.xlsx!A53&lt;&gt;"",DEPR_testing_input.xlsx!A53,"")</v>
      </c>
      <c r="X78" t="str">
        <f t="shared" si="29"/>
        <v>=IF(SOMAT_testing_input.xlsx!A53&lt;&gt;"",SOMAT_testing_input.xlsx!A53,"")</v>
      </c>
      <c r="Y78" t="str">
        <f t="shared" si="29"/>
        <v>=IF(ATYPI_testing_input.xlsx!A53&lt;&gt;"",ATYPI_testing_input.xlsx!A53,"")</v>
      </c>
      <c r="Z78" t="str">
        <f t="shared" si="29"/>
        <v>=IF(WITHD_testing_input.xlsx!A53&lt;&gt;"",WITHD_testing_input.xlsx!A53,"")</v>
      </c>
      <c r="AA78" t="str">
        <f t="shared" si="29"/>
        <v>=IF(ATTE_PR_testing_input.xlsx!A53&lt;&gt;"",ATTE_PR_testing_input.xlsx!A53,"")</v>
      </c>
      <c r="AB78" t="str">
        <f t="shared" si="29"/>
        <v>=IF(ANG_CONT_testing_input.xlsx!A53&lt;&gt;"",ANG_CONT_testing_input.xlsx!A53,"")</v>
      </c>
      <c r="AC78" t="str">
        <f t="shared" si="29"/>
        <v>=IF(DEV_SOC_DIS_testing_input.xlsx!A53&lt;&gt;"",DEV_SOC_DIS_testing_input.xlsx!A53,"")</v>
      </c>
      <c r="AD78" t="str">
        <f t="shared" si="29"/>
        <v>=IF(BULLY_testing_input.xlsx!A53&lt;&gt;"",BULLY_testing_input.xlsx!A53,"")</v>
      </c>
      <c r="AE78" t="str">
        <f t="shared" si="29"/>
        <v>=IF(EMOT_SELF_C_testing_input.xlsx!A53&lt;&gt;"",EMOT_SELF_C_testing_input.xlsx!A53,"")</v>
      </c>
      <c r="AF78" t="str">
        <f t="shared" si="29"/>
        <v>=IF(EXE_FUN_testing_input.xlsx!A53&lt;&gt;"",EXE_FUN_testing_input.xlsx!A53,"")</v>
      </c>
      <c r="AG78" t="str">
        <f t="shared" si="29"/>
        <v>=IF(MANIA_testing_input.xlsx!A53&lt;&gt;"",MANIA_testing_input.xlsx!A53,"")</v>
      </c>
      <c r="AH78" t="str">
        <f t="shared" si="29"/>
        <v>=IF(NEG_EMOT_testing_input.xlsx!A53&lt;&gt;"",NEG_EMOT_testing_input.xlsx!A53,"")</v>
      </c>
      <c r="AI78" t="str">
        <f t="shared" si="29"/>
        <v>=IF(ADAPT_testing_input.xlsx!A53&lt;&gt;"",ADAPT_testing_input.xlsx!A53,"")</v>
      </c>
      <c r="AJ78" t="str">
        <f t="shared" si="29"/>
        <v>=IF(SOC_SK_testing_input.xlsx!A53&lt;&gt;"",SOC_SK_testing_input.xlsx!A53,"")</v>
      </c>
      <c r="AK78" t="str">
        <f t="shared" si="29"/>
        <v>=IF(LEAD_testing_input.xlsx!A53&lt;&gt;"",LEAD_testing_input.xlsx!A53,"")</v>
      </c>
      <c r="AL78" t="str">
        <f t="shared" si="29"/>
        <v>=IF(ACT_DAIL_testing_input.xlsx!A53&lt;&gt;"",ACT_DAIL_testing_input.xlsx!A53,"")</v>
      </c>
      <c r="AM78" t="str">
        <f t="shared" si="29"/>
        <v>=IF(FUN_COM_testing_input.xlsx!A53&lt;&gt;"",FUN_COM_testing_input.xlsx!A53,"")</v>
      </c>
      <c r="AN78" t="str">
        <f t="shared" si="29"/>
        <v>=IF(RESILI_testing_input.xlsx!A53&lt;&gt;"",RESILI_testing_input.xlsx!A53,"")</v>
      </c>
      <c r="AO78" t="str">
        <f t="shared" si="29"/>
        <v>=IF(SEL_testing_input.xlsx!A53&lt;&gt;"",SEL_testing_input.xlsx!A53,"")</v>
      </c>
      <c r="AP78" t="str">
        <f t="shared" si="29"/>
        <v>=IF(SEV_testing_input.xlsx!A53&lt;&gt;"",SEV_testing_input.xlsx!A53,"")</v>
      </c>
      <c r="AQ78" t="str">
        <f t="shared" si="29"/>
        <v>=IF(ANHEDONIA_testing_input.xlsx!A53&lt;&gt;"",ANHEDONIA_testing_input.xlsx!A53,"")</v>
      </c>
      <c r="AR78" t="str">
        <f t="shared" si="29"/>
        <v>=IF(ANXIOUSNESS_testing_input.xlsx!A53&lt;&gt;"",ANXIOUSNESS_testing_input.xlsx!A53,"")</v>
      </c>
      <c r="AS78" t="str">
        <f t="shared" si="29"/>
        <v>=IF(ATTENTION_SEEKING_testing_input.xlsx!A53&lt;&gt;"",ATTENTION_SEEKING_testing_input.xlsx!A53,"")</v>
      </c>
      <c r="AT78" t="str">
        <f t="shared" si="29"/>
        <v>=IF(CALLOUSNESS_testing_input.xlsx!A53&lt;&gt;"",CALLOUSNESS_testing_input.xlsx!A53,"")</v>
      </c>
      <c r="AU78" t="str">
        <f t="shared" si="29"/>
        <v>=IF(DECEITFULNESS_testing_input.xlsx!A53&lt;&gt;"",DECEITFULNESS_testing_input.xlsx!A53,"")</v>
      </c>
      <c r="AV78" t="str">
        <f t="shared" si="29"/>
        <v>=IF(DEPRESSIVITY_testing_input.xlsx!A53&lt;&gt;"",DEPRESSIVITY_testing_input.xlsx!A53,"")</v>
      </c>
      <c r="AW78" t="str">
        <f t="shared" si="29"/>
        <v>=IF(DISTRACTIBILITY_testing_input.xlsx!A53&lt;&gt;"",DISTRACTIBILITY_testing_input.xlsx!A53,"")</v>
      </c>
      <c r="AX78" t="str">
        <f t="shared" si="29"/>
        <v>=IF(ECCENTRICITY_testing_input.xlsx!A53&lt;&gt;"",ECCENTRICITY_testing_input.xlsx!A53,"")</v>
      </c>
      <c r="AY78" t="str">
        <f t="shared" si="29"/>
        <v>=IF(EMOTIONAL_LABILITY_testing_input.xlsx!A53&lt;&gt;"",EMOTIONAL_LABILITY_testing_input.xlsx!A53,"")</v>
      </c>
      <c r="AZ78" t="str">
        <f t="shared" si="29"/>
        <v>=IF(GRANDIOSITY_testing_input.xlsx!A53&lt;&gt;"",GRANDIOSITY_testing_input.xlsx!A53,"")</v>
      </c>
      <c r="BA78" t="str">
        <f t="shared" si="29"/>
        <v>=IF(HOSTILITY_testing_input.xlsx!A53&lt;&gt;"",HOSTILITY_testing_input.xlsx!A53,"")</v>
      </c>
      <c r="BB78" t="str">
        <f t="shared" si="29"/>
        <v>=IF(IMPULSIVITY_testing_input.xlsx!A53&lt;&gt;"",IMPULSIVITY_testing_input.xlsx!A53,"")</v>
      </c>
      <c r="BC78" t="str">
        <f t="shared" si="29"/>
        <v>=IF(INTIMACY_AVOIDANCE_testing_input.xlsx!A53&lt;&gt;"",INTIMACY_AVOIDANCE_testing_input.xlsx!A53,"")</v>
      </c>
      <c r="BD78" t="str">
        <f t="shared" si="29"/>
        <v>=IF(IRRESPONSIBILITY_testing_input.xlsx!A53&lt;&gt;"",IRRESPONSIBILITY_testing_input.xlsx!A53,"")</v>
      </c>
      <c r="BE78" t="str">
        <f t="shared" si="29"/>
        <v>=IF(MANIPULATIVENESS_testing_input.xlsx!A53&lt;&gt;"",MANIPULATIVENESS_testing_input.xlsx!A53,"")</v>
      </c>
      <c r="BF78" t="str">
        <f t="shared" si="29"/>
        <v>=IF(PERCEPTUAL_DYSREGULATION_testing_input.xlsx!A53&lt;&gt;"",PERCEPTUAL_DYSREGULATION_testing_input.xlsx!A53,"")</v>
      </c>
      <c r="BG78" t="str">
        <f t="shared" si="29"/>
        <v>=IF(PERSEVERATION_testing_input.xlsx!A53&lt;&gt;"",PERSEVERATION_testing_input.xlsx!A53,"")</v>
      </c>
      <c r="BH78" t="str">
        <f t="shared" si="29"/>
        <v>=IF(RESTRICTED_AFFECTIVITY_testing_input.xlsx!A53&lt;&gt;"",RESTRICTED_AFFECTIVITY_testing_input.xlsx!A53,"")</v>
      </c>
      <c r="BI78" t="str">
        <f t="shared" si="29"/>
        <v>=IF(RIGID_PERFECTIONISM_testing_input.xlsx!A53&lt;&gt;"",RIGID_PERFECTIONISM_testing_input.xlsx!A53,"")</v>
      </c>
      <c r="BJ78" t="str">
        <f t="shared" si="29"/>
        <v>=IF(RISK_TAKING_testing_input.xlsx!A53&lt;&gt;"",RISK_TAKING_testing_input.xlsx!A53,"")</v>
      </c>
      <c r="BK78" t="str">
        <f t="shared" si="29"/>
        <v>=IF(SEPARATION_INSECURITY_testing_input.xlsx!A53&lt;&gt;"",SEPARATION_INSECURITY_testing_input.xlsx!A53,"")</v>
      </c>
      <c r="BL78" t="str">
        <f t="shared" si="29"/>
        <v>=IF(SUBMISSIVENESS_testing_input.xlsx!A53&lt;&gt;"",SUBMISSIVENESS_testing_input.xlsx!A53,"")</v>
      </c>
      <c r="BM78" t="str">
        <f t="shared" si="29"/>
        <v>=IF(SUSPICIOUSNESS_testing_input.xlsx!A53&lt;&gt;"",SUSPICIOUSNESS_testing_input.xlsx!A53,"")</v>
      </c>
      <c r="BN78" t="str">
        <f t="shared" si="29"/>
        <v>=IF(UNUSUAL_BELIEFS_testing_input.xlsx!A53&lt;&gt;"",UNUSUAL_BELIEFS_testing_input.xlsx!A53,"")</v>
      </c>
      <c r="BO78" t="str">
        <f t="shared" si="28"/>
        <v>=IF(WITHDRAWAL_testing_input.xlsx!A53&lt;&gt;"",WITHDRAWAL_testing_input.xlsx!A53,"")</v>
      </c>
      <c r="BP78" t="str">
        <f t="shared" si="28"/>
        <v>=IF(ACT_testing_input.xlsx!A53&lt;&gt;"",ACT_testing_input.xlsx!A53,"")</v>
      </c>
      <c r="BQ78" t="str">
        <f t="shared" si="28"/>
        <v>=IF(DSP_testing_input.xlsx!A53&lt;&gt;"",DSP_testing_input.xlsx!A53,"")</v>
      </c>
      <c r="BR78" t="str">
        <f t="shared" si="28"/>
        <v>=IF(PAG_testing_input.xlsx!A53&lt;&gt;"",PAG_testing_input.xlsx!A53,"")</v>
      </c>
      <c r="BS78" t="str">
        <f t="shared" si="28"/>
        <v>=IF(PRO_testing_input.xlsx!A53&lt;&gt;"",PRO_testing_input.xlsx!A53,"")</v>
      </c>
      <c r="BT78" t="str">
        <f t="shared" si="28"/>
        <v>=IF(SPL_testing_input.xlsx!A53&lt;&gt;"",SPL_testing_input.xlsx!A53,"")</v>
      </c>
      <c r="BU78" t="str">
        <f t="shared" si="28"/>
        <v>=IF(WDR_testing_input.xlsx!A53&lt;&gt;"",WDR_testing_input.xlsx!A53,"")</v>
      </c>
      <c r="BV78" t="str">
        <f t="shared" si="28"/>
        <v>=IF(CON_testing_input.xlsx!A53&lt;&gt;"",CON_testing_input.xlsx!A53,"")</v>
      </c>
      <c r="BW78" t="str">
        <f t="shared" si="28"/>
        <v>=IF(DSC_testing_input.xlsx!A53&lt;&gt;"",DSC_testing_input.xlsx!A53,"")</v>
      </c>
      <c r="BX78" t="str">
        <f t="shared" si="28"/>
        <v>=IF(FAN_testing_input.xlsx!A53&lt;&gt;"",FAN_testing_input.xlsx!A53,"")</v>
      </c>
      <c r="BY78" t="str">
        <f t="shared" si="28"/>
        <v>=IF(OMN_testing_input.xlsx!A53&lt;&gt;"",OMN_testing_input.xlsx!A53,"")</v>
      </c>
      <c r="BZ78" t="str">
        <f t="shared" si="28"/>
        <v>=IF(REP_testing_input.xlsx!A53&lt;&gt;"",REP_testing_input.xlsx!A53,"")</v>
      </c>
      <c r="CA78" t="str">
        <f t="shared" si="28"/>
        <v>=IF(SOM_testing_input.xlsx!A53&lt;&gt;"",SOM_testing_input.xlsx!A53,"")</v>
      </c>
      <c r="CB78" t="str">
        <f t="shared" si="28"/>
        <v>=IF(SUB_testing_input.xlsx!A53&lt;&gt;"",SUB_testing_input.xlsx!A53,"")</v>
      </c>
      <c r="CC78" t="str">
        <f t="shared" si="28"/>
        <v>=IF(UND_testing_input.xlsx!A53&lt;&gt;"",UND_testing_input.xlsx!A53,"")</v>
      </c>
      <c r="CD78" t="str">
        <f t="shared" si="28"/>
        <v>=IF(ALT_testing_input.xlsx!A53&lt;&gt;"",ALT_testing_input.xlsx!A53,"")</v>
      </c>
      <c r="CE78" t="str">
        <f t="shared" si="28"/>
        <v>=IF(HUM_testing_input.xlsx!A53&lt;&gt;"",HUM_testing_input.xlsx!A53,"")</v>
      </c>
      <c r="CF78" t="str">
        <f t="shared" si="28"/>
        <v>=IF(IDL_testing_input.xlsx!A53&lt;&gt;"",IDL_testing_input.xlsx!A53,"")</v>
      </c>
      <c r="CG78" t="str">
        <f t="shared" si="28"/>
        <v>=IF(RFM_testing_input.xlsx!A53&lt;&gt;"",RFM_testing_input.xlsx!A53,"")</v>
      </c>
      <c r="CH78" t="str">
        <f t="shared" si="28"/>
        <v>=IF(DN_testing_input.xlsx!A53&lt;&gt;"",DN_testing_input.xlsx!A53,"")</v>
      </c>
      <c r="CI78" t="str">
        <f t="shared" si="28"/>
        <v>=IF(INT_testing_input.xlsx!A53&lt;&gt;"",INT_testing_input.xlsx!A53,"")</v>
      </c>
      <c r="CJ78" t="str">
        <f t="shared" si="28"/>
        <v>=IF(SUP_testing_input.xlsx!A53&lt;&gt;"",SUP_testing_input.xlsx!A53,"")</v>
      </c>
      <c r="CK78" t="str">
        <f t="shared" si="28"/>
        <v>=IF(ANT_testing_input.xlsx!A53&lt;&gt;"",ANT_testing_input.xlsx!A53,"")</v>
      </c>
      <c r="CL78" t="str">
        <f t="shared" si="28"/>
        <v>=IF(ISO_testing_input.xlsx!A53&lt;&gt;"",ISO_testing_input.xlsx!A53,"")</v>
      </c>
    </row>
    <row r="79" spans="1:90">
      <c r="A79">
        <v>54</v>
      </c>
      <c r="B79" t="str">
        <f t="shared" si="19"/>
        <v>=IF(SUICIDE_testing_input.xlsx!A54&lt;&gt;"",SUICIDE_testing_input.xlsx!A54,"")</v>
      </c>
      <c r="C79" t="str">
        <f t="shared" si="29"/>
        <v>=IF(IQ_testing_input.xlsx!A54&lt;&gt;"",IQ_testing_input.xlsx!A54,"")</v>
      </c>
      <c r="D79" t="str">
        <f t="shared" si="29"/>
        <v>=IF(AMBIG_testing_input.xlsx!A54&lt;&gt;"",AMBIG_testing_input.xlsx!A54,"")</v>
      </c>
      <c r="E79" t="str">
        <f t="shared" si="29"/>
        <v>=IF(EGODYST_testing_input.xlsx!A54&lt;&gt;"",EGODYST_testing_input.xlsx!A54,"")</v>
      </c>
      <c r="F79" t="str">
        <f t="shared" si="29"/>
        <v>=IF(AUTISM_testing_input.xlsx!A54&lt;&gt;"",AUTISM_testing_input.xlsx!A54,"")</v>
      </c>
      <c r="G79" t="str">
        <f t="shared" si="29"/>
        <v>=IF(IDENTITY_testing_input.xlsx!A54&lt;&gt;"",IDENTITY_testing_input.xlsx!A54,"")</v>
      </c>
      <c r="H79" t="str">
        <f t="shared" si="29"/>
        <v>=IF(SELFDIR_testing_input.xlsx!A54&lt;&gt;"",SELFDIR_testing_input.xlsx!A54,"")</v>
      </c>
      <c r="I79" t="str">
        <f t="shared" si="29"/>
        <v>=IF(EMPATHY_testing_input.xlsx!A54&lt;&gt;"",EMPATHY_testing_input.xlsx!A54,"")</v>
      </c>
      <c r="J79" t="str">
        <f t="shared" si="29"/>
        <v>=IF(INTIMACY_testing_input.xlsx!A54&lt;&gt;"",INTIMACY_testing_input.xlsx!A54,"")</v>
      </c>
      <c r="K79" t="str">
        <f t="shared" si="29"/>
        <v>=IF(ACUTE_testing_input.xlsx!A54&lt;&gt;"",ACUTE_testing_input.xlsx!A54,"")</v>
      </c>
      <c r="L79" t="str">
        <f t="shared" si="29"/>
        <v>=IF(CHRONIC_testing_input.xlsx!A54&lt;&gt;"",CHRONIC_testing_input.xlsx!A54,"")</v>
      </c>
      <c r="M79" t="str">
        <f t="shared" si="29"/>
        <v>=IF(TRAUMA_PAST_testing_input.xlsx!A54&lt;&gt;"",TRAUMA_PAST_testing_input.xlsx!A54,"")</v>
      </c>
      <c r="N79" t="str">
        <f t="shared" si="29"/>
        <v>=IF(TRAUMA_PRESENT_testing_input.xlsx!A54&lt;&gt;"",TRAUMA_PRESENT_testing_input.xlsx!A54,"")</v>
      </c>
      <c r="O79" t="str">
        <f t="shared" si="29"/>
        <v>=IF(HOPE_testing_input.xlsx!A54&lt;&gt;"",HOPE_testing_input.xlsx!A54,"")</v>
      </c>
      <c r="P79" t="str">
        <f t="shared" si="29"/>
        <v>=IF(SELFAFFICACY_testing_input.xlsx!A54&lt;&gt;"",SELFAFFICACY_testing_input.xlsx!A54,"")</v>
      </c>
      <c r="Q79" t="str">
        <f t="shared" si="29"/>
        <v>=IF(SELFESTEEM_testing_input.xlsx!A54&lt;&gt;"",SELFESTEEM_testing_input.xlsx!A54,"")</v>
      </c>
      <c r="R79" t="str">
        <f t="shared" si="29"/>
        <v>=IF(WELLBEING_testing_input.xlsx!A54&lt;&gt;"",WELLBEING_testing_input.xlsx!A54,"")</v>
      </c>
      <c r="S79" t="str">
        <f t="shared" si="29"/>
        <v>=IF(HYPER_testing_input.xlsx!A54&lt;&gt;"",HYPER_testing_input.xlsx!A54,"")</v>
      </c>
      <c r="T79" t="str">
        <f t="shared" si="29"/>
        <v>=IF(AGGR_testing_input.xlsx!A54&lt;&gt;"",AGGR_testing_input.xlsx!A54,"")</v>
      </c>
      <c r="U79" t="str">
        <f t="shared" si="29"/>
        <v>=IF(COND_PR_testing_input.xlsx!A54&lt;&gt;"",COND_PR_testing_input.xlsx!A54,"")</v>
      </c>
      <c r="V79" t="str">
        <f t="shared" si="29"/>
        <v>=IF(ANXIE_testing_input.xlsx!A54&lt;&gt;"",ANXIE_testing_input.xlsx!A54,"")</v>
      </c>
      <c r="W79" t="str">
        <f t="shared" si="29"/>
        <v>=IF(DEPR_testing_input.xlsx!A54&lt;&gt;"",DEPR_testing_input.xlsx!A54,"")</v>
      </c>
      <c r="X79" t="str">
        <f t="shared" si="29"/>
        <v>=IF(SOMAT_testing_input.xlsx!A54&lt;&gt;"",SOMAT_testing_input.xlsx!A54,"")</v>
      </c>
      <c r="Y79" t="str">
        <f t="shared" si="29"/>
        <v>=IF(ATYPI_testing_input.xlsx!A54&lt;&gt;"",ATYPI_testing_input.xlsx!A54,"")</v>
      </c>
      <c r="Z79" t="str">
        <f t="shared" si="29"/>
        <v>=IF(WITHD_testing_input.xlsx!A54&lt;&gt;"",WITHD_testing_input.xlsx!A54,"")</v>
      </c>
      <c r="AA79" t="str">
        <f t="shared" si="29"/>
        <v>=IF(ATTE_PR_testing_input.xlsx!A54&lt;&gt;"",ATTE_PR_testing_input.xlsx!A54,"")</v>
      </c>
      <c r="AB79" t="str">
        <f t="shared" si="29"/>
        <v>=IF(ANG_CONT_testing_input.xlsx!A54&lt;&gt;"",ANG_CONT_testing_input.xlsx!A54,"")</v>
      </c>
      <c r="AC79" t="str">
        <f t="shared" si="29"/>
        <v>=IF(DEV_SOC_DIS_testing_input.xlsx!A54&lt;&gt;"",DEV_SOC_DIS_testing_input.xlsx!A54,"")</v>
      </c>
      <c r="AD79" t="str">
        <f t="shared" si="29"/>
        <v>=IF(BULLY_testing_input.xlsx!A54&lt;&gt;"",BULLY_testing_input.xlsx!A54,"")</v>
      </c>
      <c r="AE79" t="str">
        <f t="shared" si="29"/>
        <v>=IF(EMOT_SELF_C_testing_input.xlsx!A54&lt;&gt;"",EMOT_SELF_C_testing_input.xlsx!A54,"")</v>
      </c>
      <c r="AF79" t="str">
        <f t="shared" si="29"/>
        <v>=IF(EXE_FUN_testing_input.xlsx!A54&lt;&gt;"",EXE_FUN_testing_input.xlsx!A54,"")</v>
      </c>
      <c r="AG79" t="str">
        <f t="shared" si="29"/>
        <v>=IF(MANIA_testing_input.xlsx!A54&lt;&gt;"",MANIA_testing_input.xlsx!A54,"")</v>
      </c>
      <c r="AH79" t="str">
        <f t="shared" si="29"/>
        <v>=IF(NEG_EMOT_testing_input.xlsx!A54&lt;&gt;"",NEG_EMOT_testing_input.xlsx!A54,"")</v>
      </c>
      <c r="AI79" t="str">
        <f t="shared" si="29"/>
        <v>=IF(ADAPT_testing_input.xlsx!A54&lt;&gt;"",ADAPT_testing_input.xlsx!A54,"")</v>
      </c>
      <c r="AJ79" t="str">
        <f t="shared" si="29"/>
        <v>=IF(SOC_SK_testing_input.xlsx!A54&lt;&gt;"",SOC_SK_testing_input.xlsx!A54,"")</v>
      </c>
      <c r="AK79" t="str">
        <f t="shared" si="29"/>
        <v>=IF(LEAD_testing_input.xlsx!A54&lt;&gt;"",LEAD_testing_input.xlsx!A54,"")</v>
      </c>
      <c r="AL79" t="str">
        <f t="shared" si="29"/>
        <v>=IF(ACT_DAIL_testing_input.xlsx!A54&lt;&gt;"",ACT_DAIL_testing_input.xlsx!A54,"")</v>
      </c>
      <c r="AM79" t="str">
        <f t="shared" si="29"/>
        <v>=IF(FUN_COM_testing_input.xlsx!A54&lt;&gt;"",FUN_COM_testing_input.xlsx!A54,"")</v>
      </c>
      <c r="AN79" t="str">
        <f t="shared" si="29"/>
        <v>=IF(RESILI_testing_input.xlsx!A54&lt;&gt;"",RESILI_testing_input.xlsx!A54,"")</v>
      </c>
      <c r="AO79" t="str">
        <f t="shared" si="29"/>
        <v>=IF(SEL_testing_input.xlsx!A54&lt;&gt;"",SEL_testing_input.xlsx!A54,"")</v>
      </c>
      <c r="AP79" t="str">
        <f t="shared" si="29"/>
        <v>=IF(SEV_testing_input.xlsx!A54&lt;&gt;"",SEV_testing_input.xlsx!A54,"")</v>
      </c>
      <c r="AQ79" t="str">
        <f t="shared" si="29"/>
        <v>=IF(ANHEDONIA_testing_input.xlsx!A54&lt;&gt;"",ANHEDONIA_testing_input.xlsx!A54,"")</v>
      </c>
      <c r="AR79" t="str">
        <f t="shared" si="29"/>
        <v>=IF(ANXIOUSNESS_testing_input.xlsx!A54&lt;&gt;"",ANXIOUSNESS_testing_input.xlsx!A54,"")</v>
      </c>
      <c r="AS79" t="str">
        <f t="shared" si="29"/>
        <v>=IF(ATTENTION_SEEKING_testing_input.xlsx!A54&lt;&gt;"",ATTENTION_SEEKING_testing_input.xlsx!A54,"")</v>
      </c>
      <c r="AT79" t="str">
        <f t="shared" si="29"/>
        <v>=IF(CALLOUSNESS_testing_input.xlsx!A54&lt;&gt;"",CALLOUSNESS_testing_input.xlsx!A54,"")</v>
      </c>
      <c r="AU79" t="str">
        <f t="shared" si="29"/>
        <v>=IF(DECEITFULNESS_testing_input.xlsx!A54&lt;&gt;"",DECEITFULNESS_testing_input.xlsx!A54,"")</v>
      </c>
      <c r="AV79" t="str">
        <f t="shared" si="29"/>
        <v>=IF(DEPRESSIVITY_testing_input.xlsx!A54&lt;&gt;"",DEPRESSIVITY_testing_input.xlsx!A54,"")</v>
      </c>
      <c r="AW79" t="str">
        <f t="shared" si="29"/>
        <v>=IF(DISTRACTIBILITY_testing_input.xlsx!A54&lt;&gt;"",DISTRACTIBILITY_testing_input.xlsx!A54,"")</v>
      </c>
      <c r="AX79" t="str">
        <f t="shared" si="29"/>
        <v>=IF(ECCENTRICITY_testing_input.xlsx!A54&lt;&gt;"",ECCENTRICITY_testing_input.xlsx!A54,"")</v>
      </c>
      <c r="AY79" t="str">
        <f t="shared" si="29"/>
        <v>=IF(EMOTIONAL_LABILITY_testing_input.xlsx!A54&lt;&gt;"",EMOTIONAL_LABILITY_testing_input.xlsx!A54,"")</v>
      </c>
      <c r="AZ79" t="str">
        <f t="shared" si="29"/>
        <v>=IF(GRANDIOSITY_testing_input.xlsx!A54&lt;&gt;"",GRANDIOSITY_testing_input.xlsx!A54,"")</v>
      </c>
      <c r="BA79" t="str">
        <f t="shared" si="29"/>
        <v>=IF(HOSTILITY_testing_input.xlsx!A54&lt;&gt;"",HOSTILITY_testing_input.xlsx!A54,"")</v>
      </c>
      <c r="BB79" t="str">
        <f t="shared" si="29"/>
        <v>=IF(IMPULSIVITY_testing_input.xlsx!A54&lt;&gt;"",IMPULSIVITY_testing_input.xlsx!A54,"")</v>
      </c>
      <c r="BC79" t="str">
        <f t="shared" si="29"/>
        <v>=IF(INTIMACY_AVOIDANCE_testing_input.xlsx!A54&lt;&gt;"",INTIMACY_AVOIDANCE_testing_input.xlsx!A54,"")</v>
      </c>
      <c r="BD79" t="str">
        <f t="shared" si="29"/>
        <v>=IF(IRRESPONSIBILITY_testing_input.xlsx!A54&lt;&gt;"",IRRESPONSIBILITY_testing_input.xlsx!A54,"")</v>
      </c>
      <c r="BE79" t="str">
        <f t="shared" si="29"/>
        <v>=IF(MANIPULATIVENESS_testing_input.xlsx!A54&lt;&gt;"",MANIPULATIVENESS_testing_input.xlsx!A54,"")</v>
      </c>
      <c r="BF79" t="str">
        <f t="shared" si="29"/>
        <v>=IF(PERCEPTUAL_DYSREGULATION_testing_input.xlsx!A54&lt;&gt;"",PERCEPTUAL_DYSREGULATION_testing_input.xlsx!A54,"")</v>
      </c>
      <c r="BG79" t="str">
        <f t="shared" si="29"/>
        <v>=IF(PERSEVERATION_testing_input.xlsx!A54&lt;&gt;"",PERSEVERATION_testing_input.xlsx!A54,"")</v>
      </c>
      <c r="BH79" t="str">
        <f t="shared" si="29"/>
        <v>=IF(RESTRICTED_AFFECTIVITY_testing_input.xlsx!A54&lt;&gt;"",RESTRICTED_AFFECTIVITY_testing_input.xlsx!A54,"")</v>
      </c>
      <c r="BI79" t="str">
        <f t="shared" si="29"/>
        <v>=IF(RIGID_PERFECTIONISM_testing_input.xlsx!A54&lt;&gt;"",RIGID_PERFECTIONISM_testing_input.xlsx!A54,"")</v>
      </c>
      <c r="BJ79" t="str">
        <f t="shared" si="29"/>
        <v>=IF(RISK_TAKING_testing_input.xlsx!A54&lt;&gt;"",RISK_TAKING_testing_input.xlsx!A54,"")</v>
      </c>
      <c r="BK79" t="str">
        <f t="shared" si="29"/>
        <v>=IF(SEPARATION_INSECURITY_testing_input.xlsx!A54&lt;&gt;"",SEPARATION_INSECURITY_testing_input.xlsx!A54,"")</v>
      </c>
      <c r="BL79" t="str">
        <f t="shared" si="29"/>
        <v>=IF(SUBMISSIVENESS_testing_input.xlsx!A54&lt;&gt;"",SUBMISSIVENESS_testing_input.xlsx!A54,"")</v>
      </c>
      <c r="BM79" t="str">
        <f t="shared" si="29"/>
        <v>=IF(SUSPICIOUSNESS_testing_input.xlsx!A54&lt;&gt;"",SUSPICIOUSNESS_testing_input.xlsx!A54,"")</v>
      </c>
      <c r="BN79" t="str">
        <f t="shared" si="29"/>
        <v>=IF(UNUSUAL_BELIEFS_testing_input.xlsx!A54&lt;&gt;"",UNUSUAL_BELIEFS_testing_input.xlsx!A54,"")</v>
      </c>
      <c r="BO79" t="str">
        <f t="shared" si="28"/>
        <v>=IF(WITHDRAWAL_testing_input.xlsx!A54&lt;&gt;"",WITHDRAWAL_testing_input.xlsx!A54,"")</v>
      </c>
      <c r="BP79" t="str">
        <f t="shared" si="28"/>
        <v>=IF(ACT_testing_input.xlsx!A54&lt;&gt;"",ACT_testing_input.xlsx!A54,"")</v>
      </c>
      <c r="BQ79" t="str">
        <f t="shared" si="28"/>
        <v>=IF(DSP_testing_input.xlsx!A54&lt;&gt;"",DSP_testing_input.xlsx!A54,"")</v>
      </c>
      <c r="BR79" t="str">
        <f t="shared" si="28"/>
        <v>=IF(PAG_testing_input.xlsx!A54&lt;&gt;"",PAG_testing_input.xlsx!A54,"")</v>
      </c>
      <c r="BS79" t="str">
        <f t="shared" si="28"/>
        <v>=IF(PRO_testing_input.xlsx!A54&lt;&gt;"",PRO_testing_input.xlsx!A54,"")</v>
      </c>
      <c r="BT79" t="str">
        <f t="shared" si="28"/>
        <v>=IF(SPL_testing_input.xlsx!A54&lt;&gt;"",SPL_testing_input.xlsx!A54,"")</v>
      </c>
      <c r="BU79" t="str">
        <f t="shared" si="28"/>
        <v>=IF(WDR_testing_input.xlsx!A54&lt;&gt;"",WDR_testing_input.xlsx!A54,"")</v>
      </c>
      <c r="BV79" t="str">
        <f t="shared" si="28"/>
        <v>=IF(CON_testing_input.xlsx!A54&lt;&gt;"",CON_testing_input.xlsx!A54,"")</v>
      </c>
      <c r="BW79" t="str">
        <f t="shared" si="28"/>
        <v>=IF(DSC_testing_input.xlsx!A54&lt;&gt;"",DSC_testing_input.xlsx!A54,"")</v>
      </c>
      <c r="BX79" t="str">
        <f t="shared" si="28"/>
        <v>=IF(FAN_testing_input.xlsx!A54&lt;&gt;"",FAN_testing_input.xlsx!A54,"")</v>
      </c>
      <c r="BY79" t="str">
        <f t="shared" si="28"/>
        <v>=IF(OMN_testing_input.xlsx!A54&lt;&gt;"",OMN_testing_input.xlsx!A54,"")</v>
      </c>
      <c r="BZ79" t="str">
        <f t="shared" si="28"/>
        <v>=IF(REP_testing_input.xlsx!A54&lt;&gt;"",REP_testing_input.xlsx!A54,"")</v>
      </c>
      <c r="CA79" t="str">
        <f t="shared" si="28"/>
        <v>=IF(SOM_testing_input.xlsx!A54&lt;&gt;"",SOM_testing_input.xlsx!A54,"")</v>
      </c>
      <c r="CB79" t="str">
        <f t="shared" si="28"/>
        <v>=IF(SUB_testing_input.xlsx!A54&lt;&gt;"",SUB_testing_input.xlsx!A54,"")</v>
      </c>
      <c r="CC79" t="str">
        <f t="shared" si="28"/>
        <v>=IF(UND_testing_input.xlsx!A54&lt;&gt;"",UND_testing_input.xlsx!A54,"")</v>
      </c>
      <c r="CD79" t="str">
        <f t="shared" si="28"/>
        <v>=IF(ALT_testing_input.xlsx!A54&lt;&gt;"",ALT_testing_input.xlsx!A54,"")</v>
      </c>
      <c r="CE79" t="str">
        <f t="shared" si="28"/>
        <v>=IF(HUM_testing_input.xlsx!A54&lt;&gt;"",HUM_testing_input.xlsx!A54,"")</v>
      </c>
      <c r="CF79" t="str">
        <f t="shared" si="28"/>
        <v>=IF(IDL_testing_input.xlsx!A54&lt;&gt;"",IDL_testing_input.xlsx!A54,"")</v>
      </c>
      <c r="CG79" t="str">
        <f t="shared" si="28"/>
        <v>=IF(RFM_testing_input.xlsx!A54&lt;&gt;"",RFM_testing_input.xlsx!A54,"")</v>
      </c>
      <c r="CH79" t="str">
        <f t="shared" si="28"/>
        <v>=IF(DN_testing_input.xlsx!A54&lt;&gt;"",DN_testing_input.xlsx!A54,"")</v>
      </c>
      <c r="CI79" t="str">
        <f t="shared" si="28"/>
        <v>=IF(INT_testing_input.xlsx!A54&lt;&gt;"",INT_testing_input.xlsx!A54,"")</v>
      </c>
      <c r="CJ79" t="str">
        <f t="shared" si="28"/>
        <v>=IF(SUP_testing_input.xlsx!A54&lt;&gt;"",SUP_testing_input.xlsx!A54,"")</v>
      </c>
      <c r="CK79" t="str">
        <f t="shared" si="28"/>
        <v>=IF(ANT_testing_input.xlsx!A54&lt;&gt;"",ANT_testing_input.xlsx!A54,"")</v>
      </c>
      <c r="CL79" t="str">
        <f t="shared" si="28"/>
        <v>=IF(ISO_testing_input.xlsx!A54&lt;&gt;"",ISO_testing_input.xlsx!A54,"")</v>
      </c>
    </row>
    <row r="80" spans="1:90">
      <c r="A80">
        <v>55</v>
      </c>
      <c r="B80" t="str">
        <f t="shared" si="19"/>
        <v>=IF(SUICIDE_testing_input.xlsx!A55&lt;&gt;"",SUICIDE_testing_input.xlsx!A55,"")</v>
      </c>
      <c r="C80" t="str">
        <f t="shared" si="29"/>
        <v>=IF(IQ_testing_input.xlsx!A55&lt;&gt;"",IQ_testing_input.xlsx!A55,"")</v>
      </c>
      <c r="D80" t="str">
        <f t="shared" si="29"/>
        <v>=IF(AMBIG_testing_input.xlsx!A55&lt;&gt;"",AMBIG_testing_input.xlsx!A55,"")</v>
      </c>
      <c r="E80" t="str">
        <f t="shared" si="29"/>
        <v>=IF(EGODYST_testing_input.xlsx!A55&lt;&gt;"",EGODYST_testing_input.xlsx!A55,"")</v>
      </c>
      <c r="F80" t="str">
        <f t="shared" si="29"/>
        <v>=IF(AUTISM_testing_input.xlsx!A55&lt;&gt;"",AUTISM_testing_input.xlsx!A55,"")</v>
      </c>
      <c r="G80" t="str">
        <f t="shared" si="29"/>
        <v>=IF(IDENTITY_testing_input.xlsx!A55&lt;&gt;"",IDENTITY_testing_input.xlsx!A55,"")</v>
      </c>
      <c r="H80" t="str">
        <f t="shared" si="29"/>
        <v>=IF(SELFDIR_testing_input.xlsx!A55&lt;&gt;"",SELFDIR_testing_input.xlsx!A55,"")</v>
      </c>
      <c r="I80" t="str">
        <f t="shared" si="29"/>
        <v>=IF(EMPATHY_testing_input.xlsx!A55&lt;&gt;"",EMPATHY_testing_input.xlsx!A55,"")</v>
      </c>
      <c r="J80" t="str">
        <f t="shared" si="29"/>
        <v>=IF(INTIMACY_testing_input.xlsx!A55&lt;&gt;"",INTIMACY_testing_input.xlsx!A55,"")</v>
      </c>
      <c r="K80" t="str">
        <f t="shared" si="29"/>
        <v>=IF(ACUTE_testing_input.xlsx!A55&lt;&gt;"",ACUTE_testing_input.xlsx!A55,"")</v>
      </c>
      <c r="L80" t="str">
        <f t="shared" si="29"/>
        <v>=IF(CHRONIC_testing_input.xlsx!A55&lt;&gt;"",CHRONIC_testing_input.xlsx!A55,"")</v>
      </c>
      <c r="M80" t="str">
        <f t="shared" si="29"/>
        <v>=IF(TRAUMA_PAST_testing_input.xlsx!A55&lt;&gt;"",TRAUMA_PAST_testing_input.xlsx!A55,"")</v>
      </c>
      <c r="N80" t="str">
        <f t="shared" si="29"/>
        <v>=IF(TRAUMA_PRESENT_testing_input.xlsx!A55&lt;&gt;"",TRAUMA_PRESENT_testing_input.xlsx!A55,"")</v>
      </c>
      <c r="O80" t="str">
        <f t="shared" si="29"/>
        <v>=IF(HOPE_testing_input.xlsx!A55&lt;&gt;"",HOPE_testing_input.xlsx!A55,"")</v>
      </c>
      <c r="P80" t="str">
        <f t="shared" si="29"/>
        <v>=IF(SELFAFFICACY_testing_input.xlsx!A55&lt;&gt;"",SELFAFFICACY_testing_input.xlsx!A55,"")</v>
      </c>
      <c r="Q80" t="str">
        <f t="shared" si="29"/>
        <v>=IF(SELFESTEEM_testing_input.xlsx!A55&lt;&gt;"",SELFESTEEM_testing_input.xlsx!A55,"")</v>
      </c>
      <c r="R80" t="str">
        <f t="shared" si="29"/>
        <v>=IF(WELLBEING_testing_input.xlsx!A55&lt;&gt;"",WELLBEING_testing_input.xlsx!A55,"")</v>
      </c>
      <c r="S80" t="str">
        <f t="shared" si="29"/>
        <v>=IF(HYPER_testing_input.xlsx!A55&lt;&gt;"",HYPER_testing_input.xlsx!A55,"")</v>
      </c>
      <c r="T80" t="str">
        <f t="shared" si="29"/>
        <v>=IF(AGGR_testing_input.xlsx!A55&lt;&gt;"",AGGR_testing_input.xlsx!A55,"")</v>
      </c>
      <c r="U80" t="str">
        <f t="shared" si="29"/>
        <v>=IF(COND_PR_testing_input.xlsx!A55&lt;&gt;"",COND_PR_testing_input.xlsx!A55,"")</v>
      </c>
      <c r="V80" t="str">
        <f t="shared" si="29"/>
        <v>=IF(ANXIE_testing_input.xlsx!A55&lt;&gt;"",ANXIE_testing_input.xlsx!A55,"")</v>
      </c>
      <c r="W80" t="str">
        <f t="shared" si="29"/>
        <v>=IF(DEPR_testing_input.xlsx!A55&lt;&gt;"",DEPR_testing_input.xlsx!A55,"")</v>
      </c>
      <c r="X80" t="str">
        <f t="shared" si="29"/>
        <v>=IF(SOMAT_testing_input.xlsx!A55&lt;&gt;"",SOMAT_testing_input.xlsx!A55,"")</v>
      </c>
      <c r="Y80" t="str">
        <f t="shared" si="29"/>
        <v>=IF(ATYPI_testing_input.xlsx!A55&lt;&gt;"",ATYPI_testing_input.xlsx!A55,"")</v>
      </c>
      <c r="Z80" t="str">
        <f t="shared" si="29"/>
        <v>=IF(WITHD_testing_input.xlsx!A55&lt;&gt;"",WITHD_testing_input.xlsx!A55,"")</v>
      </c>
      <c r="AA80" t="str">
        <f t="shared" si="29"/>
        <v>=IF(ATTE_PR_testing_input.xlsx!A55&lt;&gt;"",ATTE_PR_testing_input.xlsx!A55,"")</v>
      </c>
      <c r="AB80" t="str">
        <f t="shared" si="29"/>
        <v>=IF(ANG_CONT_testing_input.xlsx!A55&lt;&gt;"",ANG_CONT_testing_input.xlsx!A55,"")</v>
      </c>
      <c r="AC80" t="str">
        <f t="shared" si="29"/>
        <v>=IF(DEV_SOC_DIS_testing_input.xlsx!A55&lt;&gt;"",DEV_SOC_DIS_testing_input.xlsx!A55,"")</v>
      </c>
      <c r="AD80" t="str">
        <f t="shared" si="29"/>
        <v>=IF(BULLY_testing_input.xlsx!A55&lt;&gt;"",BULLY_testing_input.xlsx!A55,"")</v>
      </c>
      <c r="AE80" t="str">
        <f t="shared" si="29"/>
        <v>=IF(EMOT_SELF_C_testing_input.xlsx!A55&lt;&gt;"",EMOT_SELF_C_testing_input.xlsx!A55,"")</v>
      </c>
      <c r="AF80" t="str">
        <f t="shared" si="29"/>
        <v>=IF(EXE_FUN_testing_input.xlsx!A55&lt;&gt;"",EXE_FUN_testing_input.xlsx!A55,"")</v>
      </c>
      <c r="AG80" t="str">
        <f t="shared" si="29"/>
        <v>=IF(MANIA_testing_input.xlsx!A55&lt;&gt;"",MANIA_testing_input.xlsx!A55,"")</v>
      </c>
      <c r="AH80" t="str">
        <f t="shared" si="29"/>
        <v>=IF(NEG_EMOT_testing_input.xlsx!A55&lt;&gt;"",NEG_EMOT_testing_input.xlsx!A55,"")</v>
      </c>
      <c r="AI80" t="str">
        <f t="shared" si="29"/>
        <v>=IF(ADAPT_testing_input.xlsx!A55&lt;&gt;"",ADAPT_testing_input.xlsx!A55,"")</v>
      </c>
      <c r="AJ80" t="str">
        <f t="shared" si="29"/>
        <v>=IF(SOC_SK_testing_input.xlsx!A55&lt;&gt;"",SOC_SK_testing_input.xlsx!A55,"")</v>
      </c>
      <c r="AK80" t="str">
        <f t="shared" si="29"/>
        <v>=IF(LEAD_testing_input.xlsx!A55&lt;&gt;"",LEAD_testing_input.xlsx!A55,"")</v>
      </c>
      <c r="AL80" t="str">
        <f t="shared" si="29"/>
        <v>=IF(ACT_DAIL_testing_input.xlsx!A55&lt;&gt;"",ACT_DAIL_testing_input.xlsx!A55,"")</v>
      </c>
      <c r="AM80" t="str">
        <f t="shared" si="29"/>
        <v>=IF(FUN_COM_testing_input.xlsx!A55&lt;&gt;"",FUN_COM_testing_input.xlsx!A55,"")</v>
      </c>
      <c r="AN80" t="str">
        <f t="shared" si="29"/>
        <v>=IF(RESILI_testing_input.xlsx!A55&lt;&gt;"",RESILI_testing_input.xlsx!A55,"")</v>
      </c>
      <c r="AO80" t="str">
        <f t="shared" si="29"/>
        <v>=IF(SEL_testing_input.xlsx!A55&lt;&gt;"",SEL_testing_input.xlsx!A55,"")</v>
      </c>
      <c r="AP80" t="str">
        <f t="shared" si="29"/>
        <v>=IF(SEV_testing_input.xlsx!A55&lt;&gt;"",SEV_testing_input.xlsx!A55,"")</v>
      </c>
      <c r="AQ80" t="str">
        <f t="shared" si="29"/>
        <v>=IF(ANHEDONIA_testing_input.xlsx!A55&lt;&gt;"",ANHEDONIA_testing_input.xlsx!A55,"")</v>
      </c>
      <c r="AR80" t="str">
        <f t="shared" si="29"/>
        <v>=IF(ANXIOUSNESS_testing_input.xlsx!A55&lt;&gt;"",ANXIOUSNESS_testing_input.xlsx!A55,"")</v>
      </c>
      <c r="AS80" t="str">
        <f t="shared" si="29"/>
        <v>=IF(ATTENTION_SEEKING_testing_input.xlsx!A55&lt;&gt;"",ATTENTION_SEEKING_testing_input.xlsx!A55,"")</v>
      </c>
      <c r="AT80" t="str">
        <f t="shared" si="29"/>
        <v>=IF(CALLOUSNESS_testing_input.xlsx!A55&lt;&gt;"",CALLOUSNESS_testing_input.xlsx!A55,"")</v>
      </c>
      <c r="AU80" t="str">
        <f t="shared" si="29"/>
        <v>=IF(DECEITFULNESS_testing_input.xlsx!A55&lt;&gt;"",DECEITFULNESS_testing_input.xlsx!A55,"")</v>
      </c>
      <c r="AV80" t="str">
        <f t="shared" si="29"/>
        <v>=IF(DEPRESSIVITY_testing_input.xlsx!A55&lt;&gt;"",DEPRESSIVITY_testing_input.xlsx!A55,"")</v>
      </c>
      <c r="AW80" t="str">
        <f t="shared" si="29"/>
        <v>=IF(DISTRACTIBILITY_testing_input.xlsx!A55&lt;&gt;"",DISTRACTIBILITY_testing_input.xlsx!A55,"")</v>
      </c>
      <c r="AX80" t="str">
        <f t="shared" si="29"/>
        <v>=IF(ECCENTRICITY_testing_input.xlsx!A55&lt;&gt;"",ECCENTRICITY_testing_input.xlsx!A55,"")</v>
      </c>
      <c r="AY80" t="str">
        <f t="shared" si="29"/>
        <v>=IF(EMOTIONAL_LABILITY_testing_input.xlsx!A55&lt;&gt;"",EMOTIONAL_LABILITY_testing_input.xlsx!A55,"")</v>
      </c>
      <c r="AZ80" t="str">
        <f t="shared" si="29"/>
        <v>=IF(GRANDIOSITY_testing_input.xlsx!A55&lt;&gt;"",GRANDIOSITY_testing_input.xlsx!A55,"")</v>
      </c>
      <c r="BA80" t="str">
        <f t="shared" si="29"/>
        <v>=IF(HOSTILITY_testing_input.xlsx!A55&lt;&gt;"",HOSTILITY_testing_input.xlsx!A55,"")</v>
      </c>
      <c r="BB80" t="str">
        <f t="shared" si="29"/>
        <v>=IF(IMPULSIVITY_testing_input.xlsx!A55&lt;&gt;"",IMPULSIVITY_testing_input.xlsx!A55,"")</v>
      </c>
      <c r="BC80" t="str">
        <f t="shared" si="29"/>
        <v>=IF(INTIMACY_AVOIDANCE_testing_input.xlsx!A55&lt;&gt;"",INTIMACY_AVOIDANCE_testing_input.xlsx!A55,"")</v>
      </c>
      <c r="BD80" t="str">
        <f t="shared" si="29"/>
        <v>=IF(IRRESPONSIBILITY_testing_input.xlsx!A55&lt;&gt;"",IRRESPONSIBILITY_testing_input.xlsx!A55,"")</v>
      </c>
      <c r="BE80" t="str">
        <f t="shared" si="29"/>
        <v>=IF(MANIPULATIVENESS_testing_input.xlsx!A55&lt;&gt;"",MANIPULATIVENESS_testing_input.xlsx!A55,"")</v>
      </c>
      <c r="BF80" t="str">
        <f t="shared" si="29"/>
        <v>=IF(PERCEPTUAL_DYSREGULATION_testing_input.xlsx!A55&lt;&gt;"",PERCEPTUAL_DYSREGULATION_testing_input.xlsx!A55,"")</v>
      </c>
      <c r="BG80" t="str">
        <f t="shared" si="29"/>
        <v>=IF(PERSEVERATION_testing_input.xlsx!A55&lt;&gt;"",PERSEVERATION_testing_input.xlsx!A55,"")</v>
      </c>
      <c r="BH80" t="str">
        <f t="shared" si="29"/>
        <v>=IF(RESTRICTED_AFFECTIVITY_testing_input.xlsx!A55&lt;&gt;"",RESTRICTED_AFFECTIVITY_testing_input.xlsx!A55,"")</v>
      </c>
      <c r="BI80" t="str">
        <f t="shared" si="29"/>
        <v>=IF(RIGID_PERFECTIONISM_testing_input.xlsx!A55&lt;&gt;"",RIGID_PERFECTIONISM_testing_input.xlsx!A55,"")</v>
      </c>
      <c r="BJ80" t="str">
        <f t="shared" si="29"/>
        <v>=IF(RISK_TAKING_testing_input.xlsx!A55&lt;&gt;"",RISK_TAKING_testing_input.xlsx!A55,"")</v>
      </c>
      <c r="BK80" t="str">
        <f t="shared" si="29"/>
        <v>=IF(SEPARATION_INSECURITY_testing_input.xlsx!A55&lt;&gt;"",SEPARATION_INSECURITY_testing_input.xlsx!A55,"")</v>
      </c>
      <c r="BL80" t="str">
        <f t="shared" si="29"/>
        <v>=IF(SUBMISSIVENESS_testing_input.xlsx!A55&lt;&gt;"",SUBMISSIVENESS_testing_input.xlsx!A55,"")</v>
      </c>
      <c r="BM80" t="str">
        <f t="shared" si="29"/>
        <v>=IF(SUSPICIOUSNESS_testing_input.xlsx!A55&lt;&gt;"",SUSPICIOUSNESS_testing_input.xlsx!A55,"")</v>
      </c>
      <c r="BN80" t="str">
        <f t="shared" ref="BN80:CL83" si="30">CONCATENATE($A$5,BN$1,$A$6,$A80,$A$7,BN$1,$A$8,$A80,$A$9)</f>
        <v>=IF(UNUSUAL_BELIEFS_testing_input.xlsx!A55&lt;&gt;"",UNUSUAL_BELIEFS_testing_input.xlsx!A55,"")</v>
      </c>
      <c r="BO80" t="str">
        <f t="shared" si="30"/>
        <v>=IF(WITHDRAWAL_testing_input.xlsx!A55&lt;&gt;"",WITHDRAWAL_testing_input.xlsx!A55,"")</v>
      </c>
      <c r="BP80" t="str">
        <f t="shared" si="30"/>
        <v>=IF(ACT_testing_input.xlsx!A55&lt;&gt;"",ACT_testing_input.xlsx!A55,"")</v>
      </c>
      <c r="BQ80" t="str">
        <f t="shared" si="30"/>
        <v>=IF(DSP_testing_input.xlsx!A55&lt;&gt;"",DSP_testing_input.xlsx!A55,"")</v>
      </c>
      <c r="BR80" t="str">
        <f t="shared" si="30"/>
        <v>=IF(PAG_testing_input.xlsx!A55&lt;&gt;"",PAG_testing_input.xlsx!A55,"")</v>
      </c>
      <c r="BS80" t="str">
        <f t="shared" si="30"/>
        <v>=IF(PRO_testing_input.xlsx!A55&lt;&gt;"",PRO_testing_input.xlsx!A55,"")</v>
      </c>
      <c r="BT80" t="str">
        <f t="shared" si="30"/>
        <v>=IF(SPL_testing_input.xlsx!A55&lt;&gt;"",SPL_testing_input.xlsx!A55,"")</v>
      </c>
      <c r="BU80" t="str">
        <f t="shared" si="30"/>
        <v>=IF(WDR_testing_input.xlsx!A55&lt;&gt;"",WDR_testing_input.xlsx!A55,"")</v>
      </c>
      <c r="BV80" t="str">
        <f t="shared" si="30"/>
        <v>=IF(CON_testing_input.xlsx!A55&lt;&gt;"",CON_testing_input.xlsx!A55,"")</v>
      </c>
      <c r="BW80" t="str">
        <f t="shared" si="30"/>
        <v>=IF(DSC_testing_input.xlsx!A55&lt;&gt;"",DSC_testing_input.xlsx!A55,"")</v>
      </c>
      <c r="BX80" t="str">
        <f t="shared" si="30"/>
        <v>=IF(FAN_testing_input.xlsx!A55&lt;&gt;"",FAN_testing_input.xlsx!A55,"")</v>
      </c>
      <c r="BY80" t="str">
        <f t="shared" si="30"/>
        <v>=IF(OMN_testing_input.xlsx!A55&lt;&gt;"",OMN_testing_input.xlsx!A55,"")</v>
      </c>
      <c r="BZ80" t="str">
        <f t="shared" si="30"/>
        <v>=IF(REP_testing_input.xlsx!A55&lt;&gt;"",REP_testing_input.xlsx!A55,"")</v>
      </c>
      <c r="CA80" t="str">
        <f t="shared" si="30"/>
        <v>=IF(SOM_testing_input.xlsx!A55&lt;&gt;"",SOM_testing_input.xlsx!A55,"")</v>
      </c>
      <c r="CB80" t="str">
        <f t="shared" si="30"/>
        <v>=IF(SUB_testing_input.xlsx!A55&lt;&gt;"",SUB_testing_input.xlsx!A55,"")</v>
      </c>
      <c r="CC80" t="str">
        <f t="shared" si="30"/>
        <v>=IF(UND_testing_input.xlsx!A55&lt;&gt;"",UND_testing_input.xlsx!A55,"")</v>
      </c>
      <c r="CD80" t="str">
        <f t="shared" si="30"/>
        <v>=IF(ALT_testing_input.xlsx!A55&lt;&gt;"",ALT_testing_input.xlsx!A55,"")</v>
      </c>
      <c r="CE80" t="str">
        <f t="shared" si="30"/>
        <v>=IF(HUM_testing_input.xlsx!A55&lt;&gt;"",HUM_testing_input.xlsx!A55,"")</v>
      </c>
      <c r="CF80" t="str">
        <f t="shared" si="30"/>
        <v>=IF(IDL_testing_input.xlsx!A55&lt;&gt;"",IDL_testing_input.xlsx!A55,"")</v>
      </c>
      <c r="CG80" t="str">
        <f t="shared" si="30"/>
        <v>=IF(RFM_testing_input.xlsx!A55&lt;&gt;"",RFM_testing_input.xlsx!A55,"")</v>
      </c>
      <c r="CH80" t="str">
        <f t="shared" si="30"/>
        <v>=IF(DN_testing_input.xlsx!A55&lt;&gt;"",DN_testing_input.xlsx!A55,"")</v>
      </c>
      <c r="CI80" t="str">
        <f t="shared" si="30"/>
        <v>=IF(INT_testing_input.xlsx!A55&lt;&gt;"",INT_testing_input.xlsx!A55,"")</v>
      </c>
      <c r="CJ80" t="str">
        <f t="shared" si="30"/>
        <v>=IF(SUP_testing_input.xlsx!A55&lt;&gt;"",SUP_testing_input.xlsx!A55,"")</v>
      </c>
      <c r="CK80" t="str">
        <f t="shared" si="30"/>
        <v>=IF(ANT_testing_input.xlsx!A55&lt;&gt;"",ANT_testing_input.xlsx!A55,"")</v>
      </c>
      <c r="CL80" t="str">
        <f t="shared" si="30"/>
        <v>=IF(ISO_testing_input.xlsx!A55&lt;&gt;"",ISO_testing_input.xlsx!A55,"")</v>
      </c>
    </row>
    <row r="81" spans="1:90">
      <c r="A81">
        <v>56</v>
      </c>
      <c r="B81" t="str">
        <f t="shared" si="19"/>
        <v>=IF(SUICIDE_testing_input.xlsx!A56&lt;&gt;"",SUICIDE_testing_input.xlsx!A56,"")</v>
      </c>
      <c r="C81" t="str">
        <f t="shared" ref="C81:BN84" si="31">CONCATENATE($A$5,C$1,$A$6,$A81,$A$7,C$1,$A$8,$A81,$A$9)</f>
        <v>=IF(IQ_testing_input.xlsx!A56&lt;&gt;"",IQ_testing_input.xlsx!A56,"")</v>
      </c>
      <c r="D81" t="str">
        <f t="shared" si="31"/>
        <v>=IF(AMBIG_testing_input.xlsx!A56&lt;&gt;"",AMBIG_testing_input.xlsx!A56,"")</v>
      </c>
      <c r="E81" t="str">
        <f t="shared" si="31"/>
        <v>=IF(EGODYST_testing_input.xlsx!A56&lt;&gt;"",EGODYST_testing_input.xlsx!A56,"")</v>
      </c>
      <c r="F81" t="str">
        <f t="shared" si="31"/>
        <v>=IF(AUTISM_testing_input.xlsx!A56&lt;&gt;"",AUTISM_testing_input.xlsx!A56,"")</v>
      </c>
      <c r="G81" t="str">
        <f t="shared" si="31"/>
        <v>=IF(IDENTITY_testing_input.xlsx!A56&lt;&gt;"",IDENTITY_testing_input.xlsx!A56,"")</v>
      </c>
      <c r="H81" t="str">
        <f t="shared" si="31"/>
        <v>=IF(SELFDIR_testing_input.xlsx!A56&lt;&gt;"",SELFDIR_testing_input.xlsx!A56,"")</v>
      </c>
      <c r="I81" t="str">
        <f t="shared" si="31"/>
        <v>=IF(EMPATHY_testing_input.xlsx!A56&lt;&gt;"",EMPATHY_testing_input.xlsx!A56,"")</v>
      </c>
      <c r="J81" t="str">
        <f t="shared" si="31"/>
        <v>=IF(INTIMACY_testing_input.xlsx!A56&lt;&gt;"",INTIMACY_testing_input.xlsx!A56,"")</v>
      </c>
      <c r="K81" t="str">
        <f t="shared" si="31"/>
        <v>=IF(ACUTE_testing_input.xlsx!A56&lt;&gt;"",ACUTE_testing_input.xlsx!A56,"")</v>
      </c>
      <c r="L81" t="str">
        <f t="shared" si="31"/>
        <v>=IF(CHRONIC_testing_input.xlsx!A56&lt;&gt;"",CHRONIC_testing_input.xlsx!A56,"")</v>
      </c>
      <c r="M81" t="str">
        <f t="shared" si="31"/>
        <v>=IF(TRAUMA_PAST_testing_input.xlsx!A56&lt;&gt;"",TRAUMA_PAST_testing_input.xlsx!A56,"")</v>
      </c>
      <c r="N81" t="str">
        <f t="shared" si="31"/>
        <v>=IF(TRAUMA_PRESENT_testing_input.xlsx!A56&lt;&gt;"",TRAUMA_PRESENT_testing_input.xlsx!A56,"")</v>
      </c>
      <c r="O81" t="str">
        <f t="shared" si="31"/>
        <v>=IF(HOPE_testing_input.xlsx!A56&lt;&gt;"",HOPE_testing_input.xlsx!A56,"")</v>
      </c>
      <c r="P81" t="str">
        <f t="shared" si="31"/>
        <v>=IF(SELFAFFICACY_testing_input.xlsx!A56&lt;&gt;"",SELFAFFICACY_testing_input.xlsx!A56,"")</v>
      </c>
      <c r="Q81" t="str">
        <f t="shared" si="31"/>
        <v>=IF(SELFESTEEM_testing_input.xlsx!A56&lt;&gt;"",SELFESTEEM_testing_input.xlsx!A56,"")</v>
      </c>
      <c r="R81" t="str">
        <f t="shared" si="31"/>
        <v>=IF(WELLBEING_testing_input.xlsx!A56&lt;&gt;"",WELLBEING_testing_input.xlsx!A56,"")</v>
      </c>
      <c r="S81" t="str">
        <f t="shared" si="31"/>
        <v>=IF(HYPER_testing_input.xlsx!A56&lt;&gt;"",HYPER_testing_input.xlsx!A56,"")</v>
      </c>
      <c r="T81" t="str">
        <f t="shared" si="31"/>
        <v>=IF(AGGR_testing_input.xlsx!A56&lt;&gt;"",AGGR_testing_input.xlsx!A56,"")</v>
      </c>
      <c r="U81" t="str">
        <f t="shared" si="31"/>
        <v>=IF(COND_PR_testing_input.xlsx!A56&lt;&gt;"",COND_PR_testing_input.xlsx!A56,"")</v>
      </c>
      <c r="V81" t="str">
        <f t="shared" si="31"/>
        <v>=IF(ANXIE_testing_input.xlsx!A56&lt;&gt;"",ANXIE_testing_input.xlsx!A56,"")</v>
      </c>
      <c r="W81" t="str">
        <f t="shared" si="31"/>
        <v>=IF(DEPR_testing_input.xlsx!A56&lt;&gt;"",DEPR_testing_input.xlsx!A56,"")</v>
      </c>
      <c r="X81" t="str">
        <f t="shared" si="31"/>
        <v>=IF(SOMAT_testing_input.xlsx!A56&lt;&gt;"",SOMAT_testing_input.xlsx!A56,"")</v>
      </c>
      <c r="Y81" t="str">
        <f t="shared" si="31"/>
        <v>=IF(ATYPI_testing_input.xlsx!A56&lt;&gt;"",ATYPI_testing_input.xlsx!A56,"")</v>
      </c>
      <c r="Z81" t="str">
        <f t="shared" si="31"/>
        <v>=IF(WITHD_testing_input.xlsx!A56&lt;&gt;"",WITHD_testing_input.xlsx!A56,"")</v>
      </c>
      <c r="AA81" t="str">
        <f t="shared" si="31"/>
        <v>=IF(ATTE_PR_testing_input.xlsx!A56&lt;&gt;"",ATTE_PR_testing_input.xlsx!A56,"")</v>
      </c>
      <c r="AB81" t="str">
        <f t="shared" si="31"/>
        <v>=IF(ANG_CONT_testing_input.xlsx!A56&lt;&gt;"",ANG_CONT_testing_input.xlsx!A56,"")</v>
      </c>
      <c r="AC81" t="str">
        <f t="shared" si="31"/>
        <v>=IF(DEV_SOC_DIS_testing_input.xlsx!A56&lt;&gt;"",DEV_SOC_DIS_testing_input.xlsx!A56,"")</v>
      </c>
      <c r="AD81" t="str">
        <f t="shared" si="31"/>
        <v>=IF(BULLY_testing_input.xlsx!A56&lt;&gt;"",BULLY_testing_input.xlsx!A56,"")</v>
      </c>
      <c r="AE81" t="str">
        <f t="shared" si="31"/>
        <v>=IF(EMOT_SELF_C_testing_input.xlsx!A56&lt;&gt;"",EMOT_SELF_C_testing_input.xlsx!A56,"")</v>
      </c>
      <c r="AF81" t="str">
        <f t="shared" si="31"/>
        <v>=IF(EXE_FUN_testing_input.xlsx!A56&lt;&gt;"",EXE_FUN_testing_input.xlsx!A56,"")</v>
      </c>
      <c r="AG81" t="str">
        <f t="shared" si="31"/>
        <v>=IF(MANIA_testing_input.xlsx!A56&lt;&gt;"",MANIA_testing_input.xlsx!A56,"")</v>
      </c>
      <c r="AH81" t="str">
        <f t="shared" si="31"/>
        <v>=IF(NEG_EMOT_testing_input.xlsx!A56&lt;&gt;"",NEG_EMOT_testing_input.xlsx!A56,"")</v>
      </c>
      <c r="AI81" t="str">
        <f t="shared" si="31"/>
        <v>=IF(ADAPT_testing_input.xlsx!A56&lt;&gt;"",ADAPT_testing_input.xlsx!A56,"")</v>
      </c>
      <c r="AJ81" t="str">
        <f t="shared" si="31"/>
        <v>=IF(SOC_SK_testing_input.xlsx!A56&lt;&gt;"",SOC_SK_testing_input.xlsx!A56,"")</v>
      </c>
      <c r="AK81" t="str">
        <f t="shared" si="31"/>
        <v>=IF(LEAD_testing_input.xlsx!A56&lt;&gt;"",LEAD_testing_input.xlsx!A56,"")</v>
      </c>
      <c r="AL81" t="str">
        <f t="shared" si="31"/>
        <v>=IF(ACT_DAIL_testing_input.xlsx!A56&lt;&gt;"",ACT_DAIL_testing_input.xlsx!A56,"")</v>
      </c>
      <c r="AM81" t="str">
        <f t="shared" si="31"/>
        <v>=IF(FUN_COM_testing_input.xlsx!A56&lt;&gt;"",FUN_COM_testing_input.xlsx!A56,"")</v>
      </c>
      <c r="AN81" t="str">
        <f t="shared" si="31"/>
        <v>=IF(RESILI_testing_input.xlsx!A56&lt;&gt;"",RESILI_testing_input.xlsx!A56,"")</v>
      </c>
      <c r="AO81" t="str">
        <f t="shared" si="31"/>
        <v>=IF(SEL_testing_input.xlsx!A56&lt;&gt;"",SEL_testing_input.xlsx!A56,"")</v>
      </c>
      <c r="AP81" t="str">
        <f t="shared" si="31"/>
        <v>=IF(SEV_testing_input.xlsx!A56&lt;&gt;"",SEV_testing_input.xlsx!A56,"")</v>
      </c>
      <c r="AQ81" t="str">
        <f t="shared" si="31"/>
        <v>=IF(ANHEDONIA_testing_input.xlsx!A56&lt;&gt;"",ANHEDONIA_testing_input.xlsx!A56,"")</v>
      </c>
      <c r="AR81" t="str">
        <f t="shared" si="31"/>
        <v>=IF(ANXIOUSNESS_testing_input.xlsx!A56&lt;&gt;"",ANXIOUSNESS_testing_input.xlsx!A56,"")</v>
      </c>
      <c r="AS81" t="str">
        <f t="shared" si="31"/>
        <v>=IF(ATTENTION_SEEKING_testing_input.xlsx!A56&lt;&gt;"",ATTENTION_SEEKING_testing_input.xlsx!A56,"")</v>
      </c>
      <c r="AT81" t="str">
        <f t="shared" si="31"/>
        <v>=IF(CALLOUSNESS_testing_input.xlsx!A56&lt;&gt;"",CALLOUSNESS_testing_input.xlsx!A56,"")</v>
      </c>
      <c r="AU81" t="str">
        <f t="shared" si="31"/>
        <v>=IF(DECEITFULNESS_testing_input.xlsx!A56&lt;&gt;"",DECEITFULNESS_testing_input.xlsx!A56,"")</v>
      </c>
      <c r="AV81" t="str">
        <f t="shared" si="31"/>
        <v>=IF(DEPRESSIVITY_testing_input.xlsx!A56&lt;&gt;"",DEPRESSIVITY_testing_input.xlsx!A56,"")</v>
      </c>
      <c r="AW81" t="str">
        <f t="shared" si="31"/>
        <v>=IF(DISTRACTIBILITY_testing_input.xlsx!A56&lt;&gt;"",DISTRACTIBILITY_testing_input.xlsx!A56,"")</v>
      </c>
      <c r="AX81" t="str">
        <f t="shared" si="31"/>
        <v>=IF(ECCENTRICITY_testing_input.xlsx!A56&lt;&gt;"",ECCENTRICITY_testing_input.xlsx!A56,"")</v>
      </c>
      <c r="AY81" t="str">
        <f t="shared" si="31"/>
        <v>=IF(EMOTIONAL_LABILITY_testing_input.xlsx!A56&lt;&gt;"",EMOTIONAL_LABILITY_testing_input.xlsx!A56,"")</v>
      </c>
      <c r="AZ81" t="str">
        <f t="shared" si="31"/>
        <v>=IF(GRANDIOSITY_testing_input.xlsx!A56&lt;&gt;"",GRANDIOSITY_testing_input.xlsx!A56,"")</v>
      </c>
      <c r="BA81" t="str">
        <f t="shared" si="31"/>
        <v>=IF(HOSTILITY_testing_input.xlsx!A56&lt;&gt;"",HOSTILITY_testing_input.xlsx!A56,"")</v>
      </c>
      <c r="BB81" t="str">
        <f t="shared" si="31"/>
        <v>=IF(IMPULSIVITY_testing_input.xlsx!A56&lt;&gt;"",IMPULSIVITY_testing_input.xlsx!A56,"")</v>
      </c>
      <c r="BC81" t="str">
        <f t="shared" si="31"/>
        <v>=IF(INTIMACY_AVOIDANCE_testing_input.xlsx!A56&lt;&gt;"",INTIMACY_AVOIDANCE_testing_input.xlsx!A56,"")</v>
      </c>
      <c r="BD81" t="str">
        <f t="shared" si="31"/>
        <v>=IF(IRRESPONSIBILITY_testing_input.xlsx!A56&lt;&gt;"",IRRESPONSIBILITY_testing_input.xlsx!A56,"")</v>
      </c>
      <c r="BE81" t="str">
        <f t="shared" si="31"/>
        <v>=IF(MANIPULATIVENESS_testing_input.xlsx!A56&lt;&gt;"",MANIPULATIVENESS_testing_input.xlsx!A56,"")</v>
      </c>
      <c r="BF81" t="str">
        <f t="shared" si="31"/>
        <v>=IF(PERCEPTUAL_DYSREGULATION_testing_input.xlsx!A56&lt;&gt;"",PERCEPTUAL_DYSREGULATION_testing_input.xlsx!A56,"")</v>
      </c>
      <c r="BG81" t="str">
        <f t="shared" si="31"/>
        <v>=IF(PERSEVERATION_testing_input.xlsx!A56&lt;&gt;"",PERSEVERATION_testing_input.xlsx!A56,"")</v>
      </c>
      <c r="BH81" t="str">
        <f t="shared" si="31"/>
        <v>=IF(RESTRICTED_AFFECTIVITY_testing_input.xlsx!A56&lt;&gt;"",RESTRICTED_AFFECTIVITY_testing_input.xlsx!A56,"")</v>
      </c>
      <c r="BI81" t="str">
        <f t="shared" si="31"/>
        <v>=IF(RIGID_PERFECTIONISM_testing_input.xlsx!A56&lt;&gt;"",RIGID_PERFECTIONISM_testing_input.xlsx!A56,"")</v>
      </c>
      <c r="BJ81" t="str">
        <f t="shared" si="31"/>
        <v>=IF(RISK_TAKING_testing_input.xlsx!A56&lt;&gt;"",RISK_TAKING_testing_input.xlsx!A56,"")</v>
      </c>
      <c r="BK81" t="str">
        <f t="shared" si="31"/>
        <v>=IF(SEPARATION_INSECURITY_testing_input.xlsx!A56&lt;&gt;"",SEPARATION_INSECURITY_testing_input.xlsx!A56,"")</v>
      </c>
      <c r="BL81" t="str">
        <f t="shared" si="31"/>
        <v>=IF(SUBMISSIVENESS_testing_input.xlsx!A56&lt;&gt;"",SUBMISSIVENESS_testing_input.xlsx!A56,"")</v>
      </c>
      <c r="BM81" t="str">
        <f t="shared" si="31"/>
        <v>=IF(SUSPICIOUSNESS_testing_input.xlsx!A56&lt;&gt;"",SUSPICIOUSNESS_testing_input.xlsx!A56,"")</v>
      </c>
      <c r="BN81" t="str">
        <f t="shared" si="31"/>
        <v>=IF(UNUSUAL_BELIEFS_testing_input.xlsx!A56&lt;&gt;"",UNUSUAL_BELIEFS_testing_input.xlsx!A56,"")</v>
      </c>
      <c r="BO81" t="str">
        <f t="shared" si="30"/>
        <v>=IF(WITHDRAWAL_testing_input.xlsx!A56&lt;&gt;"",WITHDRAWAL_testing_input.xlsx!A56,"")</v>
      </c>
      <c r="BP81" t="str">
        <f t="shared" si="30"/>
        <v>=IF(ACT_testing_input.xlsx!A56&lt;&gt;"",ACT_testing_input.xlsx!A56,"")</v>
      </c>
      <c r="BQ81" t="str">
        <f t="shared" si="30"/>
        <v>=IF(DSP_testing_input.xlsx!A56&lt;&gt;"",DSP_testing_input.xlsx!A56,"")</v>
      </c>
      <c r="BR81" t="str">
        <f t="shared" si="30"/>
        <v>=IF(PAG_testing_input.xlsx!A56&lt;&gt;"",PAG_testing_input.xlsx!A56,"")</v>
      </c>
      <c r="BS81" t="str">
        <f t="shared" si="30"/>
        <v>=IF(PRO_testing_input.xlsx!A56&lt;&gt;"",PRO_testing_input.xlsx!A56,"")</v>
      </c>
      <c r="BT81" t="str">
        <f t="shared" si="30"/>
        <v>=IF(SPL_testing_input.xlsx!A56&lt;&gt;"",SPL_testing_input.xlsx!A56,"")</v>
      </c>
      <c r="BU81" t="str">
        <f t="shared" si="30"/>
        <v>=IF(WDR_testing_input.xlsx!A56&lt;&gt;"",WDR_testing_input.xlsx!A56,"")</v>
      </c>
      <c r="BV81" t="str">
        <f t="shared" si="30"/>
        <v>=IF(CON_testing_input.xlsx!A56&lt;&gt;"",CON_testing_input.xlsx!A56,"")</v>
      </c>
      <c r="BW81" t="str">
        <f t="shared" si="30"/>
        <v>=IF(DSC_testing_input.xlsx!A56&lt;&gt;"",DSC_testing_input.xlsx!A56,"")</v>
      </c>
      <c r="BX81" t="str">
        <f t="shared" si="30"/>
        <v>=IF(FAN_testing_input.xlsx!A56&lt;&gt;"",FAN_testing_input.xlsx!A56,"")</v>
      </c>
      <c r="BY81" t="str">
        <f t="shared" si="30"/>
        <v>=IF(OMN_testing_input.xlsx!A56&lt;&gt;"",OMN_testing_input.xlsx!A56,"")</v>
      </c>
      <c r="BZ81" t="str">
        <f t="shared" si="30"/>
        <v>=IF(REP_testing_input.xlsx!A56&lt;&gt;"",REP_testing_input.xlsx!A56,"")</v>
      </c>
      <c r="CA81" t="str">
        <f t="shared" si="30"/>
        <v>=IF(SOM_testing_input.xlsx!A56&lt;&gt;"",SOM_testing_input.xlsx!A56,"")</v>
      </c>
      <c r="CB81" t="str">
        <f t="shared" si="30"/>
        <v>=IF(SUB_testing_input.xlsx!A56&lt;&gt;"",SUB_testing_input.xlsx!A56,"")</v>
      </c>
      <c r="CC81" t="str">
        <f t="shared" si="30"/>
        <v>=IF(UND_testing_input.xlsx!A56&lt;&gt;"",UND_testing_input.xlsx!A56,"")</v>
      </c>
      <c r="CD81" t="str">
        <f t="shared" si="30"/>
        <v>=IF(ALT_testing_input.xlsx!A56&lt;&gt;"",ALT_testing_input.xlsx!A56,"")</v>
      </c>
      <c r="CE81" t="str">
        <f t="shared" si="30"/>
        <v>=IF(HUM_testing_input.xlsx!A56&lt;&gt;"",HUM_testing_input.xlsx!A56,"")</v>
      </c>
      <c r="CF81" t="str">
        <f t="shared" si="30"/>
        <v>=IF(IDL_testing_input.xlsx!A56&lt;&gt;"",IDL_testing_input.xlsx!A56,"")</v>
      </c>
      <c r="CG81" t="str">
        <f t="shared" si="30"/>
        <v>=IF(RFM_testing_input.xlsx!A56&lt;&gt;"",RFM_testing_input.xlsx!A56,"")</v>
      </c>
      <c r="CH81" t="str">
        <f t="shared" si="30"/>
        <v>=IF(DN_testing_input.xlsx!A56&lt;&gt;"",DN_testing_input.xlsx!A56,"")</v>
      </c>
      <c r="CI81" t="str">
        <f t="shared" si="30"/>
        <v>=IF(INT_testing_input.xlsx!A56&lt;&gt;"",INT_testing_input.xlsx!A56,"")</v>
      </c>
      <c r="CJ81" t="str">
        <f t="shared" si="30"/>
        <v>=IF(SUP_testing_input.xlsx!A56&lt;&gt;"",SUP_testing_input.xlsx!A56,"")</v>
      </c>
      <c r="CK81" t="str">
        <f t="shared" si="30"/>
        <v>=IF(ANT_testing_input.xlsx!A56&lt;&gt;"",ANT_testing_input.xlsx!A56,"")</v>
      </c>
      <c r="CL81" t="str">
        <f t="shared" si="30"/>
        <v>=IF(ISO_testing_input.xlsx!A56&lt;&gt;"",ISO_testing_input.xlsx!A56,"")</v>
      </c>
    </row>
    <row r="82" spans="1:90">
      <c r="A82">
        <v>57</v>
      </c>
      <c r="B82" t="str">
        <f t="shared" si="19"/>
        <v>=IF(SUICIDE_testing_input.xlsx!A57&lt;&gt;"",SUICIDE_testing_input.xlsx!A57,"")</v>
      </c>
      <c r="C82" t="str">
        <f t="shared" si="31"/>
        <v>=IF(IQ_testing_input.xlsx!A57&lt;&gt;"",IQ_testing_input.xlsx!A57,"")</v>
      </c>
      <c r="D82" t="str">
        <f t="shared" si="31"/>
        <v>=IF(AMBIG_testing_input.xlsx!A57&lt;&gt;"",AMBIG_testing_input.xlsx!A57,"")</v>
      </c>
      <c r="E82" t="str">
        <f t="shared" si="31"/>
        <v>=IF(EGODYST_testing_input.xlsx!A57&lt;&gt;"",EGODYST_testing_input.xlsx!A57,"")</v>
      </c>
      <c r="F82" t="str">
        <f t="shared" si="31"/>
        <v>=IF(AUTISM_testing_input.xlsx!A57&lt;&gt;"",AUTISM_testing_input.xlsx!A57,"")</v>
      </c>
      <c r="G82" t="str">
        <f t="shared" si="31"/>
        <v>=IF(IDENTITY_testing_input.xlsx!A57&lt;&gt;"",IDENTITY_testing_input.xlsx!A57,"")</v>
      </c>
      <c r="H82" t="str">
        <f t="shared" si="31"/>
        <v>=IF(SELFDIR_testing_input.xlsx!A57&lt;&gt;"",SELFDIR_testing_input.xlsx!A57,"")</v>
      </c>
      <c r="I82" t="str">
        <f t="shared" si="31"/>
        <v>=IF(EMPATHY_testing_input.xlsx!A57&lt;&gt;"",EMPATHY_testing_input.xlsx!A57,"")</v>
      </c>
      <c r="J82" t="str">
        <f t="shared" si="31"/>
        <v>=IF(INTIMACY_testing_input.xlsx!A57&lt;&gt;"",INTIMACY_testing_input.xlsx!A57,"")</v>
      </c>
      <c r="K82" t="str">
        <f t="shared" si="31"/>
        <v>=IF(ACUTE_testing_input.xlsx!A57&lt;&gt;"",ACUTE_testing_input.xlsx!A57,"")</v>
      </c>
      <c r="L82" t="str">
        <f t="shared" si="31"/>
        <v>=IF(CHRONIC_testing_input.xlsx!A57&lt;&gt;"",CHRONIC_testing_input.xlsx!A57,"")</v>
      </c>
      <c r="M82" t="str">
        <f t="shared" si="31"/>
        <v>=IF(TRAUMA_PAST_testing_input.xlsx!A57&lt;&gt;"",TRAUMA_PAST_testing_input.xlsx!A57,"")</v>
      </c>
      <c r="N82" t="str">
        <f t="shared" si="31"/>
        <v>=IF(TRAUMA_PRESENT_testing_input.xlsx!A57&lt;&gt;"",TRAUMA_PRESENT_testing_input.xlsx!A57,"")</v>
      </c>
      <c r="O82" t="str">
        <f t="shared" si="31"/>
        <v>=IF(HOPE_testing_input.xlsx!A57&lt;&gt;"",HOPE_testing_input.xlsx!A57,"")</v>
      </c>
      <c r="P82" t="str">
        <f t="shared" si="31"/>
        <v>=IF(SELFAFFICACY_testing_input.xlsx!A57&lt;&gt;"",SELFAFFICACY_testing_input.xlsx!A57,"")</v>
      </c>
      <c r="Q82" t="str">
        <f t="shared" si="31"/>
        <v>=IF(SELFESTEEM_testing_input.xlsx!A57&lt;&gt;"",SELFESTEEM_testing_input.xlsx!A57,"")</v>
      </c>
      <c r="R82" t="str">
        <f t="shared" si="31"/>
        <v>=IF(WELLBEING_testing_input.xlsx!A57&lt;&gt;"",WELLBEING_testing_input.xlsx!A57,"")</v>
      </c>
      <c r="S82" t="str">
        <f t="shared" si="31"/>
        <v>=IF(HYPER_testing_input.xlsx!A57&lt;&gt;"",HYPER_testing_input.xlsx!A57,"")</v>
      </c>
      <c r="T82" t="str">
        <f t="shared" si="31"/>
        <v>=IF(AGGR_testing_input.xlsx!A57&lt;&gt;"",AGGR_testing_input.xlsx!A57,"")</v>
      </c>
      <c r="U82" t="str">
        <f t="shared" si="31"/>
        <v>=IF(COND_PR_testing_input.xlsx!A57&lt;&gt;"",COND_PR_testing_input.xlsx!A57,"")</v>
      </c>
      <c r="V82" t="str">
        <f t="shared" si="31"/>
        <v>=IF(ANXIE_testing_input.xlsx!A57&lt;&gt;"",ANXIE_testing_input.xlsx!A57,"")</v>
      </c>
      <c r="W82" t="str">
        <f t="shared" si="31"/>
        <v>=IF(DEPR_testing_input.xlsx!A57&lt;&gt;"",DEPR_testing_input.xlsx!A57,"")</v>
      </c>
      <c r="X82" t="str">
        <f t="shared" si="31"/>
        <v>=IF(SOMAT_testing_input.xlsx!A57&lt;&gt;"",SOMAT_testing_input.xlsx!A57,"")</v>
      </c>
      <c r="Y82" t="str">
        <f t="shared" si="31"/>
        <v>=IF(ATYPI_testing_input.xlsx!A57&lt;&gt;"",ATYPI_testing_input.xlsx!A57,"")</v>
      </c>
      <c r="Z82" t="str">
        <f t="shared" si="31"/>
        <v>=IF(WITHD_testing_input.xlsx!A57&lt;&gt;"",WITHD_testing_input.xlsx!A57,"")</v>
      </c>
      <c r="AA82" t="str">
        <f t="shared" si="31"/>
        <v>=IF(ATTE_PR_testing_input.xlsx!A57&lt;&gt;"",ATTE_PR_testing_input.xlsx!A57,"")</v>
      </c>
      <c r="AB82" t="str">
        <f t="shared" si="31"/>
        <v>=IF(ANG_CONT_testing_input.xlsx!A57&lt;&gt;"",ANG_CONT_testing_input.xlsx!A57,"")</v>
      </c>
      <c r="AC82" t="str">
        <f t="shared" si="31"/>
        <v>=IF(DEV_SOC_DIS_testing_input.xlsx!A57&lt;&gt;"",DEV_SOC_DIS_testing_input.xlsx!A57,"")</v>
      </c>
      <c r="AD82" t="str">
        <f t="shared" si="31"/>
        <v>=IF(BULLY_testing_input.xlsx!A57&lt;&gt;"",BULLY_testing_input.xlsx!A57,"")</v>
      </c>
      <c r="AE82" t="str">
        <f t="shared" si="31"/>
        <v>=IF(EMOT_SELF_C_testing_input.xlsx!A57&lt;&gt;"",EMOT_SELF_C_testing_input.xlsx!A57,"")</v>
      </c>
      <c r="AF82" t="str">
        <f t="shared" si="31"/>
        <v>=IF(EXE_FUN_testing_input.xlsx!A57&lt;&gt;"",EXE_FUN_testing_input.xlsx!A57,"")</v>
      </c>
      <c r="AG82" t="str">
        <f t="shared" si="31"/>
        <v>=IF(MANIA_testing_input.xlsx!A57&lt;&gt;"",MANIA_testing_input.xlsx!A57,"")</v>
      </c>
      <c r="AH82" t="str">
        <f t="shared" si="31"/>
        <v>=IF(NEG_EMOT_testing_input.xlsx!A57&lt;&gt;"",NEG_EMOT_testing_input.xlsx!A57,"")</v>
      </c>
      <c r="AI82" t="str">
        <f t="shared" si="31"/>
        <v>=IF(ADAPT_testing_input.xlsx!A57&lt;&gt;"",ADAPT_testing_input.xlsx!A57,"")</v>
      </c>
      <c r="AJ82" t="str">
        <f t="shared" si="31"/>
        <v>=IF(SOC_SK_testing_input.xlsx!A57&lt;&gt;"",SOC_SK_testing_input.xlsx!A57,"")</v>
      </c>
      <c r="AK82" t="str">
        <f t="shared" si="31"/>
        <v>=IF(LEAD_testing_input.xlsx!A57&lt;&gt;"",LEAD_testing_input.xlsx!A57,"")</v>
      </c>
      <c r="AL82" t="str">
        <f t="shared" si="31"/>
        <v>=IF(ACT_DAIL_testing_input.xlsx!A57&lt;&gt;"",ACT_DAIL_testing_input.xlsx!A57,"")</v>
      </c>
      <c r="AM82" t="str">
        <f t="shared" si="31"/>
        <v>=IF(FUN_COM_testing_input.xlsx!A57&lt;&gt;"",FUN_COM_testing_input.xlsx!A57,"")</v>
      </c>
      <c r="AN82" t="str">
        <f t="shared" si="31"/>
        <v>=IF(RESILI_testing_input.xlsx!A57&lt;&gt;"",RESILI_testing_input.xlsx!A57,"")</v>
      </c>
      <c r="AO82" t="str">
        <f t="shared" si="31"/>
        <v>=IF(SEL_testing_input.xlsx!A57&lt;&gt;"",SEL_testing_input.xlsx!A57,"")</v>
      </c>
      <c r="AP82" t="str">
        <f t="shared" si="31"/>
        <v>=IF(SEV_testing_input.xlsx!A57&lt;&gt;"",SEV_testing_input.xlsx!A57,"")</v>
      </c>
      <c r="AQ82" t="str">
        <f t="shared" si="31"/>
        <v>=IF(ANHEDONIA_testing_input.xlsx!A57&lt;&gt;"",ANHEDONIA_testing_input.xlsx!A57,"")</v>
      </c>
      <c r="AR82" t="str">
        <f t="shared" si="31"/>
        <v>=IF(ANXIOUSNESS_testing_input.xlsx!A57&lt;&gt;"",ANXIOUSNESS_testing_input.xlsx!A57,"")</v>
      </c>
      <c r="AS82" t="str">
        <f t="shared" si="31"/>
        <v>=IF(ATTENTION_SEEKING_testing_input.xlsx!A57&lt;&gt;"",ATTENTION_SEEKING_testing_input.xlsx!A57,"")</v>
      </c>
      <c r="AT82" t="str">
        <f t="shared" si="31"/>
        <v>=IF(CALLOUSNESS_testing_input.xlsx!A57&lt;&gt;"",CALLOUSNESS_testing_input.xlsx!A57,"")</v>
      </c>
      <c r="AU82" t="str">
        <f t="shared" si="31"/>
        <v>=IF(DECEITFULNESS_testing_input.xlsx!A57&lt;&gt;"",DECEITFULNESS_testing_input.xlsx!A57,"")</v>
      </c>
      <c r="AV82" t="str">
        <f t="shared" si="31"/>
        <v>=IF(DEPRESSIVITY_testing_input.xlsx!A57&lt;&gt;"",DEPRESSIVITY_testing_input.xlsx!A57,"")</v>
      </c>
      <c r="AW82" t="str">
        <f t="shared" si="31"/>
        <v>=IF(DISTRACTIBILITY_testing_input.xlsx!A57&lt;&gt;"",DISTRACTIBILITY_testing_input.xlsx!A57,"")</v>
      </c>
      <c r="AX82" t="str">
        <f t="shared" si="31"/>
        <v>=IF(ECCENTRICITY_testing_input.xlsx!A57&lt;&gt;"",ECCENTRICITY_testing_input.xlsx!A57,"")</v>
      </c>
      <c r="AY82" t="str">
        <f t="shared" si="31"/>
        <v>=IF(EMOTIONAL_LABILITY_testing_input.xlsx!A57&lt;&gt;"",EMOTIONAL_LABILITY_testing_input.xlsx!A57,"")</v>
      </c>
      <c r="AZ82" t="str">
        <f t="shared" si="31"/>
        <v>=IF(GRANDIOSITY_testing_input.xlsx!A57&lt;&gt;"",GRANDIOSITY_testing_input.xlsx!A57,"")</v>
      </c>
      <c r="BA82" t="str">
        <f t="shared" si="31"/>
        <v>=IF(HOSTILITY_testing_input.xlsx!A57&lt;&gt;"",HOSTILITY_testing_input.xlsx!A57,"")</v>
      </c>
      <c r="BB82" t="str">
        <f t="shared" si="31"/>
        <v>=IF(IMPULSIVITY_testing_input.xlsx!A57&lt;&gt;"",IMPULSIVITY_testing_input.xlsx!A57,"")</v>
      </c>
      <c r="BC82" t="str">
        <f t="shared" si="31"/>
        <v>=IF(INTIMACY_AVOIDANCE_testing_input.xlsx!A57&lt;&gt;"",INTIMACY_AVOIDANCE_testing_input.xlsx!A57,"")</v>
      </c>
      <c r="BD82" t="str">
        <f t="shared" si="31"/>
        <v>=IF(IRRESPONSIBILITY_testing_input.xlsx!A57&lt;&gt;"",IRRESPONSIBILITY_testing_input.xlsx!A57,"")</v>
      </c>
      <c r="BE82" t="str">
        <f t="shared" si="31"/>
        <v>=IF(MANIPULATIVENESS_testing_input.xlsx!A57&lt;&gt;"",MANIPULATIVENESS_testing_input.xlsx!A57,"")</v>
      </c>
      <c r="BF82" t="str">
        <f t="shared" si="31"/>
        <v>=IF(PERCEPTUAL_DYSREGULATION_testing_input.xlsx!A57&lt;&gt;"",PERCEPTUAL_DYSREGULATION_testing_input.xlsx!A57,"")</v>
      </c>
      <c r="BG82" t="str">
        <f t="shared" si="31"/>
        <v>=IF(PERSEVERATION_testing_input.xlsx!A57&lt;&gt;"",PERSEVERATION_testing_input.xlsx!A57,"")</v>
      </c>
      <c r="BH82" t="str">
        <f t="shared" si="31"/>
        <v>=IF(RESTRICTED_AFFECTIVITY_testing_input.xlsx!A57&lt;&gt;"",RESTRICTED_AFFECTIVITY_testing_input.xlsx!A57,"")</v>
      </c>
      <c r="BI82" t="str">
        <f t="shared" si="31"/>
        <v>=IF(RIGID_PERFECTIONISM_testing_input.xlsx!A57&lt;&gt;"",RIGID_PERFECTIONISM_testing_input.xlsx!A57,"")</v>
      </c>
      <c r="BJ82" t="str">
        <f t="shared" si="31"/>
        <v>=IF(RISK_TAKING_testing_input.xlsx!A57&lt;&gt;"",RISK_TAKING_testing_input.xlsx!A57,"")</v>
      </c>
      <c r="BK82" t="str">
        <f t="shared" si="31"/>
        <v>=IF(SEPARATION_INSECURITY_testing_input.xlsx!A57&lt;&gt;"",SEPARATION_INSECURITY_testing_input.xlsx!A57,"")</v>
      </c>
      <c r="BL82" t="str">
        <f t="shared" si="31"/>
        <v>=IF(SUBMISSIVENESS_testing_input.xlsx!A57&lt;&gt;"",SUBMISSIVENESS_testing_input.xlsx!A57,"")</v>
      </c>
      <c r="BM82" t="str">
        <f t="shared" si="31"/>
        <v>=IF(SUSPICIOUSNESS_testing_input.xlsx!A57&lt;&gt;"",SUSPICIOUSNESS_testing_input.xlsx!A57,"")</v>
      </c>
      <c r="BN82" t="str">
        <f t="shared" si="31"/>
        <v>=IF(UNUSUAL_BELIEFS_testing_input.xlsx!A57&lt;&gt;"",UNUSUAL_BELIEFS_testing_input.xlsx!A57,"")</v>
      </c>
      <c r="BO82" t="str">
        <f t="shared" si="30"/>
        <v>=IF(WITHDRAWAL_testing_input.xlsx!A57&lt;&gt;"",WITHDRAWAL_testing_input.xlsx!A57,"")</v>
      </c>
      <c r="BP82" t="str">
        <f t="shared" si="30"/>
        <v>=IF(ACT_testing_input.xlsx!A57&lt;&gt;"",ACT_testing_input.xlsx!A57,"")</v>
      </c>
      <c r="BQ82" t="str">
        <f t="shared" si="30"/>
        <v>=IF(DSP_testing_input.xlsx!A57&lt;&gt;"",DSP_testing_input.xlsx!A57,"")</v>
      </c>
      <c r="BR82" t="str">
        <f t="shared" si="30"/>
        <v>=IF(PAG_testing_input.xlsx!A57&lt;&gt;"",PAG_testing_input.xlsx!A57,"")</v>
      </c>
      <c r="BS82" t="str">
        <f t="shared" si="30"/>
        <v>=IF(PRO_testing_input.xlsx!A57&lt;&gt;"",PRO_testing_input.xlsx!A57,"")</v>
      </c>
      <c r="BT82" t="str">
        <f t="shared" si="30"/>
        <v>=IF(SPL_testing_input.xlsx!A57&lt;&gt;"",SPL_testing_input.xlsx!A57,"")</v>
      </c>
      <c r="BU82" t="str">
        <f t="shared" si="30"/>
        <v>=IF(WDR_testing_input.xlsx!A57&lt;&gt;"",WDR_testing_input.xlsx!A57,"")</v>
      </c>
      <c r="BV82" t="str">
        <f t="shared" si="30"/>
        <v>=IF(CON_testing_input.xlsx!A57&lt;&gt;"",CON_testing_input.xlsx!A57,"")</v>
      </c>
      <c r="BW82" t="str">
        <f t="shared" si="30"/>
        <v>=IF(DSC_testing_input.xlsx!A57&lt;&gt;"",DSC_testing_input.xlsx!A57,"")</v>
      </c>
      <c r="BX82" t="str">
        <f t="shared" si="30"/>
        <v>=IF(FAN_testing_input.xlsx!A57&lt;&gt;"",FAN_testing_input.xlsx!A57,"")</v>
      </c>
      <c r="BY82" t="str">
        <f t="shared" si="30"/>
        <v>=IF(OMN_testing_input.xlsx!A57&lt;&gt;"",OMN_testing_input.xlsx!A57,"")</v>
      </c>
      <c r="BZ82" t="str">
        <f t="shared" si="30"/>
        <v>=IF(REP_testing_input.xlsx!A57&lt;&gt;"",REP_testing_input.xlsx!A57,"")</v>
      </c>
      <c r="CA82" t="str">
        <f t="shared" si="30"/>
        <v>=IF(SOM_testing_input.xlsx!A57&lt;&gt;"",SOM_testing_input.xlsx!A57,"")</v>
      </c>
      <c r="CB82" t="str">
        <f t="shared" si="30"/>
        <v>=IF(SUB_testing_input.xlsx!A57&lt;&gt;"",SUB_testing_input.xlsx!A57,"")</v>
      </c>
      <c r="CC82" t="str">
        <f t="shared" si="30"/>
        <v>=IF(UND_testing_input.xlsx!A57&lt;&gt;"",UND_testing_input.xlsx!A57,"")</v>
      </c>
      <c r="CD82" t="str">
        <f t="shared" si="30"/>
        <v>=IF(ALT_testing_input.xlsx!A57&lt;&gt;"",ALT_testing_input.xlsx!A57,"")</v>
      </c>
      <c r="CE82" t="str">
        <f t="shared" si="30"/>
        <v>=IF(HUM_testing_input.xlsx!A57&lt;&gt;"",HUM_testing_input.xlsx!A57,"")</v>
      </c>
      <c r="CF82" t="str">
        <f t="shared" si="30"/>
        <v>=IF(IDL_testing_input.xlsx!A57&lt;&gt;"",IDL_testing_input.xlsx!A57,"")</v>
      </c>
      <c r="CG82" t="str">
        <f t="shared" si="30"/>
        <v>=IF(RFM_testing_input.xlsx!A57&lt;&gt;"",RFM_testing_input.xlsx!A57,"")</v>
      </c>
      <c r="CH82" t="str">
        <f t="shared" si="30"/>
        <v>=IF(DN_testing_input.xlsx!A57&lt;&gt;"",DN_testing_input.xlsx!A57,"")</v>
      </c>
      <c r="CI82" t="str">
        <f t="shared" si="30"/>
        <v>=IF(INT_testing_input.xlsx!A57&lt;&gt;"",INT_testing_input.xlsx!A57,"")</v>
      </c>
      <c r="CJ82" t="str">
        <f t="shared" si="30"/>
        <v>=IF(SUP_testing_input.xlsx!A57&lt;&gt;"",SUP_testing_input.xlsx!A57,"")</v>
      </c>
      <c r="CK82" t="str">
        <f t="shared" si="30"/>
        <v>=IF(ANT_testing_input.xlsx!A57&lt;&gt;"",ANT_testing_input.xlsx!A57,"")</v>
      </c>
      <c r="CL82" t="str">
        <f t="shared" si="30"/>
        <v>=IF(ISO_testing_input.xlsx!A57&lt;&gt;"",ISO_testing_input.xlsx!A57,"")</v>
      </c>
    </row>
    <row r="83" spans="1:90">
      <c r="A83">
        <v>58</v>
      </c>
      <c r="B83" t="str">
        <f t="shared" si="19"/>
        <v>=IF(SUICIDE_testing_input.xlsx!A58&lt;&gt;"",SUICIDE_testing_input.xlsx!A58,"")</v>
      </c>
      <c r="C83" t="str">
        <f t="shared" si="31"/>
        <v>=IF(IQ_testing_input.xlsx!A58&lt;&gt;"",IQ_testing_input.xlsx!A58,"")</v>
      </c>
      <c r="D83" t="str">
        <f t="shared" si="31"/>
        <v>=IF(AMBIG_testing_input.xlsx!A58&lt;&gt;"",AMBIG_testing_input.xlsx!A58,"")</v>
      </c>
      <c r="E83" t="str">
        <f t="shared" si="31"/>
        <v>=IF(EGODYST_testing_input.xlsx!A58&lt;&gt;"",EGODYST_testing_input.xlsx!A58,"")</v>
      </c>
      <c r="F83" t="str">
        <f t="shared" si="31"/>
        <v>=IF(AUTISM_testing_input.xlsx!A58&lt;&gt;"",AUTISM_testing_input.xlsx!A58,"")</v>
      </c>
      <c r="G83" t="str">
        <f t="shared" si="31"/>
        <v>=IF(IDENTITY_testing_input.xlsx!A58&lt;&gt;"",IDENTITY_testing_input.xlsx!A58,"")</v>
      </c>
      <c r="H83" t="str">
        <f t="shared" si="31"/>
        <v>=IF(SELFDIR_testing_input.xlsx!A58&lt;&gt;"",SELFDIR_testing_input.xlsx!A58,"")</v>
      </c>
      <c r="I83" t="str">
        <f t="shared" si="31"/>
        <v>=IF(EMPATHY_testing_input.xlsx!A58&lt;&gt;"",EMPATHY_testing_input.xlsx!A58,"")</v>
      </c>
      <c r="J83" t="str">
        <f t="shared" si="31"/>
        <v>=IF(INTIMACY_testing_input.xlsx!A58&lt;&gt;"",INTIMACY_testing_input.xlsx!A58,"")</v>
      </c>
      <c r="K83" t="str">
        <f t="shared" si="31"/>
        <v>=IF(ACUTE_testing_input.xlsx!A58&lt;&gt;"",ACUTE_testing_input.xlsx!A58,"")</v>
      </c>
      <c r="L83" t="str">
        <f t="shared" si="31"/>
        <v>=IF(CHRONIC_testing_input.xlsx!A58&lt;&gt;"",CHRONIC_testing_input.xlsx!A58,"")</v>
      </c>
      <c r="M83" t="str">
        <f t="shared" si="31"/>
        <v>=IF(TRAUMA_PAST_testing_input.xlsx!A58&lt;&gt;"",TRAUMA_PAST_testing_input.xlsx!A58,"")</v>
      </c>
      <c r="N83" t="str">
        <f t="shared" si="31"/>
        <v>=IF(TRAUMA_PRESENT_testing_input.xlsx!A58&lt;&gt;"",TRAUMA_PRESENT_testing_input.xlsx!A58,"")</v>
      </c>
      <c r="O83" t="str">
        <f t="shared" si="31"/>
        <v>=IF(HOPE_testing_input.xlsx!A58&lt;&gt;"",HOPE_testing_input.xlsx!A58,"")</v>
      </c>
      <c r="P83" t="str">
        <f t="shared" si="31"/>
        <v>=IF(SELFAFFICACY_testing_input.xlsx!A58&lt;&gt;"",SELFAFFICACY_testing_input.xlsx!A58,"")</v>
      </c>
      <c r="Q83" t="str">
        <f t="shared" si="31"/>
        <v>=IF(SELFESTEEM_testing_input.xlsx!A58&lt;&gt;"",SELFESTEEM_testing_input.xlsx!A58,"")</v>
      </c>
      <c r="R83" t="str">
        <f t="shared" si="31"/>
        <v>=IF(WELLBEING_testing_input.xlsx!A58&lt;&gt;"",WELLBEING_testing_input.xlsx!A58,"")</v>
      </c>
      <c r="S83" t="str">
        <f t="shared" si="31"/>
        <v>=IF(HYPER_testing_input.xlsx!A58&lt;&gt;"",HYPER_testing_input.xlsx!A58,"")</v>
      </c>
      <c r="T83" t="str">
        <f t="shared" si="31"/>
        <v>=IF(AGGR_testing_input.xlsx!A58&lt;&gt;"",AGGR_testing_input.xlsx!A58,"")</v>
      </c>
      <c r="U83" t="str">
        <f t="shared" si="31"/>
        <v>=IF(COND_PR_testing_input.xlsx!A58&lt;&gt;"",COND_PR_testing_input.xlsx!A58,"")</v>
      </c>
      <c r="V83" t="str">
        <f t="shared" si="31"/>
        <v>=IF(ANXIE_testing_input.xlsx!A58&lt;&gt;"",ANXIE_testing_input.xlsx!A58,"")</v>
      </c>
      <c r="W83" t="str">
        <f t="shared" si="31"/>
        <v>=IF(DEPR_testing_input.xlsx!A58&lt;&gt;"",DEPR_testing_input.xlsx!A58,"")</v>
      </c>
      <c r="X83" t="str">
        <f t="shared" si="31"/>
        <v>=IF(SOMAT_testing_input.xlsx!A58&lt;&gt;"",SOMAT_testing_input.xlsx!A58,"")</v>
      </c>
      <c r="Y83" t="str">
        <f t="shared" si="31"/>
        <v>=IF(ATYPI_testing_input.xlsx!A58&lt;&gt;"",ATYPI_testing_input.xlsx!A58,"")</v>
      </c>
      <c r="Z83" t="str">
        <f t="shared" si="31"/>
        <v>=IF(WITHD_testing_input.xlsx!A58&lt;&gt;"",WITHD_testing_input.xlsx!A58,"")</v>
      </c>
      <c r="AA83" t="str">
        <f t="shared" si="31"/>
        <v>=IF(ATTE_PR_testing_input.xlsx!A58&lt;&gt;"",ATTE_PR_testing_input.xlsx!A58,"")</v>
      </c>
      <c r="AB83" t="str">
        <f t="shared" si="31"/>
        <v>=IF(ANG_CONT_testing_input.xlsx!A58&lt;&gt;"",ANG_CONT_testing_input.xlsx!A58,"")</v>
      </c>
      <c r="AC83" t="str">
        <f t="shared" si="31"/>
        <v>=IF(DEV_SOC_DIS_testing_input.xlsx!A58&lt;&gt;"",DEV_SOC_DIS_testing_input.xlsx!A58,"")</v>
      </c>
      <c r="AD83" t="str">
        <f t="shared" si="31"/>
        <v>=IF(BULLY_testing_input.xlsx!A58&lt;&gt;"",BULLY_testing_input.xlsx!A58,"")</v>
      </c>
      <c r="AE83" t="str">
        <f t="shared" si="31"/>
        <v>=IF(EMOT_SELF_C_testing_input.xlsx!A58&lt;&gt;"",EMOT_SELF_C_testing_input.xlsx!A58,"")</v>
      </c>
      <c r="AF83" t="str">
        <f t="shared" si="31"/>
        <v>=IF(EXE_FUN_testing_input.xlsx!A58&lt;&gt;"",EXE_FUN_testing_input.xlsx!A58,"")</v>
      </c>
      <c r="AG83" t="str">
        <f t="shared" si="31"/>
        <v>=IF(MANIA_testing_input.xlsx!A58&lt;&gt;"",MANIA_testing_input.xlsx!A58,"")</v>
      </c>
      <c r="AH83" t="str">
        <f t="shared" si="31"/>
        <v>=IF(NEG_EMOT_testing_input.xlsx!A58&lt;&gt;"",NEG_EMOT_testing_input.xlsx!A58,"")</v>
      </c>
      <c r="AI83" t="str">
        <f t="shared" si="31"/>
        <v>=IF(ADAPT_testing_input.xlsx!A58&lt;&gt;"",ADAPT_testing_input.xlsx!A58,"")</v>
      </c>
      <c r="AJ83" t="str">
        <f t="shared" si="31"/>
        <v>=IF(SOC_SK_testing_input.xlsx!A58&lt;&gt;"",SOC_SK_testing_input.xlsx!A58,"")</v>
      </c>
      <c r="AK83" t="str">
        <f t="shared" si="31"/>
        <v>=IF(LEAD_testing_input.xlsx!A58&lt;&gt;"",LEAD_testing_input.xlsx!A58,"")</v>
      </c>
      <c r="AL83" t="str">
        <f t="shared" si="31"/>
        <v>=IF(ACT_DAIL_testing_input.xlsx!A58&lt;&gt;"",ACT_DAIL_testing_input.xlsx!A58,"")</v>
      </c>
      <c r="AM83" t="str">
        <f t="shared" si="31"/>
        <v>=IF(FUN_COM_testing_input.xlsx!A58&lt;&gt;"",FUN_COM_testing_input.xlsx!A58,"")</v>
      </c>
      <c r="AN83" t="str">
        <f t="shared" si="31"/>
        <v>=IF(RESILI_testing_input.xlsx!A58&lt;&gt;"",RESILI_testing_input.xlsx!A58,"")</v>
      </c>
      <c r="AO83" t="str">
        <f t="shared" si="31"/>
        <v>=IF(SEL_testing_input.xlsx!A58&lt;&gt;"",SEL_testing_input.xlsx!A58,"")</v>
      </c>
      <c r="AP83" t="str">
        <f t="shared" si="31"/>
        <v>=IF(SEV_testing_input.xlsx!A58&lt;&gt;"",SEV_testing_input.xlsx!A58,"")</v>
      </c>
      <c r="AQ83" t="str">
        <f t="shared" si="31"/>
        <v>=IF(ANHEDONIA_testing_input.xlsx!A58&lt;&gt;"",ANHEDONIA_testing_input.xlsx!A58,"")</v>
      </c>
      <c r="AR83" t="str">
        <f t="shared" si="31"/>
        <v>=IF(ANXIOUSNESS_testing_input.xlsx!A58&lt;&gt;"",ANXIOUSNESS_testing_input.xlsx!A58,"")</v>
      </c>
      <c r="AS83" t="str">
        <f t="shared" si="31"/>
        <v>=IF(ATTENTION_SEEKING_testing_input.xlsx!A58&lt;&gt;"",ATTENTION_SEEKING_testing_input.xlsx!A58,"")</v>
      </c>
      <c r="AT83" t="str">
        <f t="shared" si="31"/>
        <v>=IF(CALLOUSNESS_testing_input.xlsx!A58&lt;&gt;"",CALLOUSNESS_testing_input.xlsx!A58,"")</v>
      </c>
      <c r="AU83" t="str">
        <f t="shared" si="31"/>
        <v>=IF(DECEITFULNESS_testing_input.xlsx!A58&lt;&gt;"",DECEITFULNESS_testing_input.xlsx!A58,"")</v>
      </c>
      <c r="AV83" t="str">
        <f t="shared" si="31"/>
        <v>=IF(DEPRESSIVITY_testing_input.xlsx!A58&lt;&gt;"",DEPRESSIVITY_testing_input.xlsx!A58,"")</v>
      </c>
      <c r="AW83" t="str">
        <f t="shared" si="31"/>
        <v>=IF(DISTRACTIBILITY_testing_input.xlsx!A58&lt;&gt;"",DISTRACTIBILITY_testing_input.xlsx!A58,"")</v>
      </c>
      <c r="AX83" t="str">
        <f t="shared" si="31"/>
        <v>=IF(ECCENTRICITY_testing_input.xlsx!A58&lt;&gt;"",ECCENTRICITY_testing_input.xlsx!A58,"")</v>
      </c>
      <c r="AY83" t="str">
        <f t="shared" si="31"/>
        <v>=IF(EMOTIONAL_LABILITY_testing_input.xlsx!A58&lt;&gt;"",EMOTIONAL_LABILITY_testing_input.xlsx!A58,"")</v>
      </c>
      <c r="AZ83" t="str">
        <f t="shared" si="31"/>
        <v>=IF(GRANDIOSITY_testing_input.xlsx!A58&lt;&gt;"",GRANDIOSITY_testing_input.xlsx!A58,"")</v>
      </c>
      <c r="BA83" t="str">
        <f t="shared" si="31"/>
        <v>=IF(HOSTILITY_testing_input.xlsx!A58&lt;&gt;"",HOSTILITY_testing_input.xlsx!A58,"")</v>
      </c>
      <c r="BB83" t="str">
        <f t="shared" si="31"/>
        <v>=IF(IMPULSIVITY_testing_input.xlsx!A58&lt;&gt;"",IMPULSIVITY_testing_input.xlsx!A58,"")</v>
      </c>
      <c r="BC83" t="str">
        <f t="shared" si="31"/>
        <v>=IF(INTIMACY_AVOIDANCE_testing_input.xlsx!A58&lt;&gt;"",INTIMACY_AVOIDANCE_testing_input.xlsx!A58,"")</v>
      </c>
      <c r="BD83" t="str">
        <f t="shared" si="31"/>
        <v>=IF(IRRESPONSIBILITY_testing_input.xlsx!A58&lt;&gt;"",IRRESPONSIBILITY_testing_input.xlsx!A58,"")</v>
      </c>
      <c r="BE83" t="str">
        <f t="shared" si="31"/>
        <v>=IF(MANIPULATIVENESS_testing_input.xlsx!A58&lt;&gt;"",MANIPULATIVENESS_testing_input.xlsx!A58,"")</v>
      </c>
      <c r="BF83" t="str">
        <f t="shared" si="31"/>
        <v>=IF(PERCEPTUAL_DYSREGULATION_testing_input.xlsx!A58&lt;&gt;"",PERCEPTUAL_DYSREGULATION_testing_input.xlsx!A58,"")</v>
      </c>
      <c r="BG83" t="str">
        <f t="shared" si="31"/>
        <v>=IF(PERSEVERATION_testing_input.xlsx!A58&lt;&gt;"",PERSEVERATION_testing_input.xlsx!A58,"")</v>
      </c>
      <c r="BH83" t="str">
        <f t="shared" si="31"/>
        <v>=IF(RESTRICTED_AFFECTIVITY_testing_input.xlsx!A58&lt;&gt;"",RESTRICTED_AFFECTIVITY_testing_input.xlsx!A58,"")</v>
      </c>
      <c r="BI83" t="str">
        <f t="shared" si="31"/>
        <v>=IF(RIGID_PERFECTIONISM_testing_input.xlsx!A58&lt;&gt;"",RIGID_PERFECTIONISM_testing_input.xlsx!A58,"")</v>
      </c>
      <c r="BJ83" t="str">
        <f t="shared" si="31"/>
        <v>=IF(RISK_TAKING_testing_input.xlsx!A58&lt;&gt;"",RISK_TAKING_testing_input.xlsx!A58,"")</v>
      </c>
      <c r="BK83" t="str">
        <f t="shared" si="31"/>
        <v>=IF(SEPARATION_INSECURITY_testing_input.xlsx!A58&lt;&gt;"",SEPARATION_INSECURITY_testing_input.xlsx!A58,"")</v>
      </c>
      <c r="BL83" t="str">
        <f t="shared" si="31"/>
        <v>=IF(SUBMISSIVENESS_testing_input.xlsx!A58&lt;&gt;"",SUBMISSIVENESS_testing_input.xlsx!A58,"")</v>
      </c>
      <c r="BM83" t="str">
        <f t="shared" si="31"/>
        <v>=IF(SUSPICIOUSNESS_testing_input.xlsx!A58&lt;&gt;"",SUSPICIOUSNESS_testing_input.xlsx!A58,"")</v>
      </c>
      <c r="BN83" t="str">
        <f t="shared" si="31"/>
        <v>=IF(UNUSUAL_BELIEFS_testing_input.xlsx!A58&lt;&gt;"",UNUSUAL_BELIEFS_testing_input.xlsx!A58,"")</v>
      </c>
      <c r="BO83" t="str">
        <f t="shared" si="30"/>
        <v>=IF(WITHDRAWAL_testing_input.xlsx!A58&lt;&gt;"",WITHDRAWAL_testing_input.xlsx!A58,"")</v>
      </c>
      <c r="BP83" t="str">
        <f t="shared" si="30"/>
        <v>=IF(ACT_testing_input.xlsx!A58&lt;&gt;"",ACT_testing_input.xlsx!A58,"")</v>
      </c>
      <c r="BQ83" t="str">
        <f t="shared" si="30"/>
        <v>=IF(DSP_testing_input.xlsx!A58&lt;&gt;"",DSP_testing_input.xlsx!A58,"")</v>
      </c>
      <c r="BR83" t="str">
        <f t="shared" si="30"/>
        <v>=IF(PAG_testing_input.xlsx!A58&lt;&gt;"",PAG_testing_input.xlsx!A58,"")</v>
      </c>
      <c r="BS83" t="str">
        <f t="shared" si="30"/>
        <v>=IF(PRO_testing_input.xlsx!A58&lt;&gt;"",PRO_testing_input.xlsx!A58,"")</v>
      </c>
      <c r="BT83" t="str">
        <f t="shared" si="30"/>
        <v>=IF(SPL_testing_input.xlsx!A58&lt;&gt;"",SPL_testing_input.xlsx!A58,"")</v>
      </c>
      <c r="BU83" t="str">
        <f t="shared" si="30"/>
        <v>=IF(WDR_testing_input.xlsx!A58&lt;&gt;"",WDR_testing_input.xlsx!A58,"")</v>
      </c>
      <c r="BV83" t="str">
        <f t="shared" si="30"/>
        <v>=IF(CON_testing_input.xlsx!A58&lt;&gt;"",CON_testing_input.xlsx!A58,"")</v>
      </c>
      <c r="BW83" t="str">
        <f t="shared" si="30"/>
        <v>=IF(DSC_testing_input.xlsx!A58&lt;&gt;"",DSC_testing_input.xlsx!A58,"")</v>
      </c>
      <c r="BX83" t="str">
        <f t="shared" si="30"/>
        <v>=IF(FAN_testing_input.xlsx!A58&lt;&gt;"",FAN_testing_input.xlsx!A58,"")</v>
      </c>
      <c r="BY83" t="str">
        <f t="shared" si="30"/>
        <v>=IF(OMN_testing_input.xlsx!A58&lt;&gt;"",OMN_testing_input.xlsx!A58,"")</v>
      </c>
      <c r="BZ83" t="str">
        <f t="shared" si="30"/>
        <v>=IF(REP_testing_input.xlsx!A58&lt;&gt;"",REP_testing_input.xlsx!A58,"")</v>
      </c>
      <c r="CA83" t="str">
        <f t="shared" si="30"/>
        <v>=IF(SOM_testing_input.xlsx!A58&lt;&gt;"",SOM_testing_input.xlsx!A58,"")</v>
      </c>
      <c r="CB83" t="str">
        <f t="shared" si="30"/>
        <v>=IF(SUB_testing_input.xlsx!A58&lt;&gt;"",SUB_testing_input.xlsx!A58,"")</v>
      </c>
      <c r="CC83" t="str">
        <f t="shared" si="30"/>
        <v>=IF(UND_testing_input.xlsx!A58&lt;&gt;"",UND_testing_input.xlsx!A58,"")</v>
      </c>
      <c r="CD83" t="str">
        <f t="shared" si="30"/>
        <v>=IF(ALT_testing_input.xlsx!A58&lt;&gt;"",ALT_testing_input.xlsx!A58,"")</v>
      </c>
      <c r="CE83" t="str">
        <f t="shared" si="30"/>
        <v>=IF(HUM_testing_input.xlsx!A58&lt;&gt;"",HUM_testing_input.xlsx!A58,"")</v>
      </c>
      <c r="CF83" t="str">
        <f t="shared" si="30"/>
        <v>=IF(IDL_testing_input.xlsx!A58&lt;&gt;"",IDL_testing_input.xlsx!A58,"")</v>
      </c>
      <c r="CG83" t="str">
        <f t="shared" si="30"/>
        <v>=IF(RFM_testing_input.xlsx!A58&lt;&gt;"",RFM_testing_input.xlsx!A58,"")</v>
      </c>
      <c r="CH83" t="str">
        <f t="shared" si="30"/>
        <v>=IF(DN_testing_input.xlsx!A58&lt;&gt;"",DN_testing_input.xlsx!A58,"")</v>
      </c>
      <c r="CI83" t="str">
        <f t="shared" si="30"/>
        <v>=IF(INT_testing_input.xlsx!A58&lt;&gt;"",INT_testing_input.xlsx!A58,"")</v>
      </c>
      <c r="CJ83" t="str">
        <f t="shared" si="30"/>
        <v>=IF(SUP_testing_input.xlsx!A58&lt;&gt;"",SUP_testing_input.xlsx!A58,"")</v>
      </c>
      <c r="CK83" t="str">
        <f t="shared" si="30"/>
        <v>=IF(ANT_testing_input.xlsx!A58&lt;&gt;"",ANT_testing_input.xlsx!A58,"")</v>
      </c>
      <c r="CL83" t="str">
        <f t="shared" si="30"/>
        <v>=IF(ISO_testing_input.xlsx!A58&lt;&gt;"",ISO_testing_input.xlsx!A58,"")</v>
      </c>
    </row>
    <row r="84" spans="1:90">
      <c r="A84">
        <v>59</v>
      </c>
      <c r="B84" t="str">
        <f t="shared" si="19"/>
        <v>=IF(SUICIDE_testing_input.xlsx!A59&lt;&gt;"",SUICIDE_testing_input.xlsx!A59,"")</v>
      </c>
      <c r="C84" t="str">
        <f t="shared" si="31"/>
        <v>=IF(IQ_testing_input.xlsx!A59&lt;&gt;"",IQ_testing_input.xlsx!A59,"")</v>
      </c>
      <c r="D84" t="str">
        <f t="shared" si="31"/>
        <v>=IF(AMBIG_testing_input.xlsx!A59&lt;&gt;"",AMBIG_testing_input.xlsx!A59,"")</v>
      </c>
      <c r="E84" t="str">
        <f t="shared" si="31"/>
        <v>=IF(EGODYST_testing_input.xlsx!A59&lt;&gt;"",EGODYST_testing_input.xlsx!A59,"")</v>
      </c>
      <c r="F84" t="str">
        <f t="shared" si="31"/>
        <v>=IF(AUTISM_testing_input.xlsx!A59&lt;&gt;"",AUTISM_testing_input.xlsx!A59,"")</v>
      </c>
      <c r="G84" t="str">
        <f t="shared" si="31"/>
        <v>=IF(IDENTITY_testing_input.xlsx!A59&lt;&gt;"",IDENTITY_testing_input.xlsx!A59,"")</v>
      </c>
      <c r="H84" t="str">
        <f t="shared" si="31"/>
        <v>=IF(SELFDIR_testing_input.xlsx!A59&lt;&gt;"",SELFDIR_testing_input.xlsx!A59,"")</v>
      </c>
      <c r="I84" t="str">
        <f t="shared" si="31"/>
        <v>=IF(EMPATHY_testing_input.xlsx!A59&lt;&gt;"",EMPATHY_testing_input.xlsx!A59,"")</v>
      </c>
      <c r="J84" t="str">
        <f t="shared" si="31"/>
        <v>=IF(INTIMACY_testing_input.xlsx!A59&lt;&gt;"",INTIMACY_testing_input.xlsx!A59,"")</v>
      </c>
      <c r="K84" t="str">
        <f t="shared" si="31"/>
        <v>=IF(ACUTE_testing_input.xlsx!A59&lt;&gt;"",ACUTE_testing_input.xlsx!A59,"")</v>
      </c>
      <c r="L84" t="str">
        <f t="shared" si="31"/>
        <v>=IF(CHRONIC_testing_input.xlsx!A59&lt;&gt;"",CHRONIC_testing_input.xlsx!A59,"")</v>
      </c>
      <c r="M84" t="str">
        <f t="shared" si="31"/>
        <v>=IF(TRAUMA_PAST_testing_input.xlsx!A59&lt;&gt;"",TRAUMA_PAST_testing_input.xlsx!A59,"")</v>
      </c>
      <c r="N84" t="str">
        <f t="shared" si="31"/>
        <v>=IF(TRAUMA_PRESENT_testing_input.xlsx!A59&lt;&gt;"",TRAUMA_PRESENT_testing_input.xlsx!A59,"")</v>
      </c>
      <c r="O84" t="str">
        <f t="shared" si="31"/>
        <v>=IF(HOPE_testing_input.xlsx!A59&lt;&gt;"",HOPE_testing_input.xlsx!A59,"")</v>
      </c>
      <c r="P84" t="str">
        <f t="shared" si="31"/>
        <v>=IF(SELFAFFICACY_testing_input.xlsx!A59&lt;&gt;"",SELFAFFICACY_testing_input.xlsx!A59,"")</v>
      </c>
      <c r="Q84" t="str">
        <f t="shared" si="31"/>
        <v>=IF(SELFESTEEM_testing_input.xlsx!A59&lt;&gt;"",SELFESTEEM_testing_input.xlsx!A59,"")</v>
      </c>
      <c r="R84" t="str">
        <f t="shared" si="31"/>
        <v>=IF(WELLBEING_testing_input.xlsx!A59&lt;&gt;"",WELLBEING_testing_input.xlsx!A59,"")</v>
      </c>
      <c r="S84" t="str">
        <f t="shared" si="31"/>
        <v>=IF(HYPER_testing_input.xlsx!A59&lt;&gt;"",HYPER_testing_input.xlsx!A59,"")</v>
      </c>
      <c r="T84" t="str">
        <f t="shared" si="31"/>
        <v>=IF(AGGR_testing_input.xlsx!A59&lt;&gt;"",AGGR_testing_input.xlsx!A59,"")</v>
      </c>
      <c r="U84" t="str">
        <f t="shared" si="31"/>
        <v>=IF(COND_PR_testing_input.xlsx!A59&lt;&gt;"",COND_PR_testing_input.xlsx!A59,"")</v>
      </c>
      <c r="V84" t="str">
        <f t="shared" si="31"/>
        <v>=IF(ANXIE_testing_input.xlsx!A59&lt;&gt;"",ANXIE_testing_input.xlsx!A59,"")</v>
      </c>
      <c r="W84" t="str">
        <f t="shared" si="31"/>
        <v>=IF(DEPR_testing_input.xlsx!A59&lt;&gt;"",DEPR_testing_input.xlsx!A59,"")</v>
      </c>
      <c r="X84" t="str">
        <f t="shared" si="31"/>
        <v>=IF(SOMAT_testing_input.xlsx!A59&lt;&gt;"",SOMAT_testing_input.xlsx!A59,"")</v>
      </c>
      <c r="Y84" t="str">
        <f t="shared" si="31"/>
        <v>=IF(ATYPI_testing_input.xlsx!A59&lt;&gt;"",ATYPI_testing_input.xlsx!A59,"")</v>
      </c>
      <c r="Z84" t="str">
        <f t="shared" si="31"/>
        <v>=IF(WITHD_testing_input.xlsx!A59&lt;&gt;"",WITHD_testing_input.xlsx!A59,"")</v>
      </c>
      <c r="AA84" t="str">
        <f t="shared" si="31"/>
        <v>=IF(ATTE_PR_testing_input.xlsx!A59&lt;&gt;"",ATTE_PR_testing_input.xlsx!A59,"")</v>
      </c>
      <c r="AB84" t="str">
        <f t="shared" si="31"/>
        <v>=IF(ANG_CONT_testing_input.xlsx!A59&lt;&gt;"",ANG_CONT_testing_input.xlsx!A59,"")</v>
      </c>
      <c r="AC84" t="str">
        <f t="shared" si="31"/>
        <v>=IF(DEV_SOC_DIS_testing_input.xlsx!A59&lt;&gt;"",DEV_SOC_DIS_testing_input.xlsx!A59,"")</v>
      </c>
      <c r="AD84" t="str">
        <f t="shared" si="31"/>
        <v>=IF(BULLY_testing_input.xlsx!A59&lt;&gt;"",BULLY_testing_input.xlsx!A59,"")</v>
      </c>
      <c r="AE84" t="str">
        <f t="shared" si="31"/>
        <v>=IF(EMOT_SELF_C_testing_input.xlsx!A59&lt;&gt;"",EMOT_SELF_C_testing_input.xlsx!A59,"")</v>
      </c>
      <c r="AF84" t="str">
        <f t="shared" si="31"/>
        <v>=IF(EXE_FUN_testing_input.xlsx!A59&lt;&gt;"",EXE_FUN_testing_input.xlsx!A59,"")</v>
      </c>
      <c r="AG84" t="str">
        <f t="shared" si="31"/>
        <v>=IF(MANIA_testing_input.xlsx!A59&lt;&gt;"",MANIA_testing_input.xlsx!A59,"")</v>
      </c>
      <c r="AH84" t="str">
        <f t="shared" si="31"/>
        <v>=IF(NEG_EMOT_testing_input.xlsx!A59&lt;&gt;"",NEG_EMOT_testing_input.xlsx!A59,"")</v>
      </c>
      <c r="AI84" t="str">
        <f t="shared" si="31"/>
        <v>=IF(ADAPT_testing_input.xlsx!A59&lt;&gt;"",ADAPT_testing_input.xlsx!A59,"")</v>
      </c>
      <c r="AJ84" t="str">
        <f t="shared" si="31"/>
        <v>=IF(SOC_SK_testing_input.xlsx!A59&lt;&gt;"",SOC_SK_testing_input.xlsx!A59,"")</v>
      </c>
      <c r="AK84" t="str">
        <f t="shared" si="31"/>
        <v>=IF(LEAD_testing_input.xlsx!A59&lt;&gt;"",LEAD_testing_input.xlsx!A59,"")</v>
      </c>
      <c r="AL84" t="str">
        <f t="shared" si="31"/>
        <v>=IF(ACT_DAIL_testing_input.xlsx!A59&lt;&gt;"",ACT_DAIL_testing_input.xlsx!A59,"")</v>
      </c>
      <c r="AM84" t="str">
        <f t="shared" si="31"/>
        <v>=IF(FUN_COM_testing_input.xlsx!A59&lt;&gt;"",FUN_COM_testing_input.xlsx!A59,"")</v>
      </c>
      <c r="AN84" t="str">
        <f t="shared" si="31"/>
        <v>=IF(RESILI_testing_input.xlsx!A59&lt;&gt;"",RESILI_testing_input.xlsx!A59,"")</v>
      </c>
      <c r="AO84" t="str">
        <f t="shared" si="31"/>
        <v>=IF(SEL_testing_input.xlsx!A59&lt;&gt;"",SEL_testing_input.xlsx!A59,"")</v>
      </c>
      <c r="AP84" t="str">
        <f t="shared" si="31"/>
        <v>=IF(SEV_testing_input.xlsx!A59&lt;&gt;"",SEV_testing_input.xlsx!A59,"")</v>
      </c>
      <c r="AQ84" t="str">
        <f t="shared" si="31"/>
        <v>=IF(ANHEDONIA_testing_input.xlsx!A59&lt;&gt;"",ANHEDONIA_testing_input.xlsx!A59,"")</v>
      </c>
      <c r="AR84" t="str">
        <f t="shared" si="31"/>
        <v>=IF(ANXIOUSNESS_testing_input.xlsx!A59&lt;&gt;"",ANXIOUSNESS_testing_input.xlsx!A59,"")</v>
      </c>
      <c r="AS84" t="str">
        <f t="shared" si="31"/>
        <v>=IF(ATTENTION_SEEKING_testing_input.xlsx!A59&lt;&gt;"",ATTENTION_SEEKING_testing_input.xlsx!A59,"")</v>
      </c>
      <c r="AT84" t="str">
        <f t="shared" si="31"/>
        <v>=IF(CALLOUSNESS_testing_input.xlsx!A59&lt;&gt;"",CALLOUSNESS_testing_input.xlsx!A59,"")</v>
      </c>
      <c r="AU84" t="str">
        <f t="shared" si="31"/>
        <v>=IF(DECEITFULNESS_testing_input.xlsx!A59&lt;&gt;"",DECEITFULNESS_testing_input.xlsx!A59,"")</v>
      </c>
      <c r="AV84" t="str">
        <f t="shared" si="31"/>
        <v>=IF(DEPRESSIVITY_testing_input.xlsx!A59&lt;&gt;"",DEPRESSIVITY_testing_input.xlsx!A59,"")</v>
      </c>
      <c r="AW84" t="str">
        <f t="shared" si="31"/>
        <v>=IF(DISTRACTIBILITY_testing_input.xlsx!A59&lt;&gt;"",DISTRACTIBILITY_testing_input.xlsx!A59,"")</v>
      </c>
      <c r="AX84" t="str">
        <f t="shared" si="31"/>
        <v>=IF(ECCENTRICITY_testing_input.xlsx!A59&lt;&gt;"",ECCENTRICITY_testing_input.xlsx!A59,"")</v>
      </c>
      <c r="AY84" t="str">
        <f t="shared" si="31"/>
        <v>=IF(EMOTIONAL_LABILITY_testing_input.xlsx!A59&lt;&gt;"",EMOTIONAL_LABILITY_testing_input.xlsx!A59,"")</v>
      </c>
      <c r="AZ84" t="str">
        <f t="shared" si="31"/>
        <v>=IF(GRANDIOSITY_testing_input.xlsx!A59&lt;&gt;"",GRANDIOSITY_testing_input.xlsx!A59,"")</v>
      </c>
      <c r="BA84" t="str">
        <f t="shared" si="31"/>
        <v>=IF(HOSTILITY_testing_input.xlsx!A59&lt;&gt;"",HOSTILITY_testing_input.xlsx!A59,"")</v>
      </c>
      <c r="BB84" t="str">
        <f t="shared" si="31"/>
        <v>=IF(IMPULSIVITY_testing_input.xlsx!A59&lt;&gt;"",IMPULSIVITY_testing_input.xlsx!A59,"")</v>
      </c>
      <c r="BC84" t="str">
        <f t="shared" si="31"/>
        <v>=IF(INTIMACY_AVOIDANCE_testing_input.xlsx!A59&lt;&gt;"",INTIMACY_AVOIDANCE_testing_input.xlsx!A59,"")</v>
      </c>
      <c r="BD84" t="str">
        <f t="shared" si="31"/>
        <v>=IF(IRRESPONSIBILITY_testing_input.xlsx!A59&lt;&gt;"",IRRESPONSIBILITY_testing_input.xlsx!A59,"")</v>
      </c>
      <c r="BE84" t="str">
        <f t="shared" si="31"/>
        <v>=IF(MANIPULATIVENESS_testing_input.xlsx!A59&lt;&gt;"",MANIPULATIVENESS_testing_input.xlsx!A59,"")</v>
      </c>
      <c r="BF84" t="str">
        <f t="shared" si="31"/>
        <v>=IF(PERCEPTUAL_DYSREGULATION_testing_input.xlsx!A59&lt;&gt;"",PERCEPTUAL_DYSREGULATION_testing_input.xlsx!A59,"")</v>
      </c>
      <c r="BG84" t="str">
        <f t="shared" si="31"/>
        <v>=IF(PERSEVERATION_testing_input.xlsx!A59&lt;&gt;"",PERSEVERATION_testing_input.xlsx!A59,"")</v>
      </c>
      <c r="BH84" t="str">
        <f t="shared" si="31"/>
        <v>=IF(RESTRICTED_AFFECTIVITY_testing_input.xlsx!A59&lt;&gt;"",RESTRICTED_AFFECTIVITY_testing_input.xlsx!A59,"")</v>
      </c>
      <c r="BI84" t="str">
        <f t="shared" si="31"/>
        <v>=IF(RIGID_PERFECTIONISM_testing_input.xlsx!A59&lt;&gt;"",RIGID_PERFECTIONISM_testing_input.xlsx!A59,"")</v>
      </c>
      <c r="BJ84" t="str">
        <f t="shared" si="31"/>
        <v>=IF(RISK_TAKING_testing_input.xlsx!A59&lt;&gt;"",RISK_TAKING_testing_input.xlsx!A59,"")</v>
      </c>
      <c r="BK84" t="str">
        <f t="shared" si="31"/>
        <v>=IF(SEPARATION_INSECURITY_testing_input.xlsx!A59&lt;&gt;"",SEPARATION_INSECURITY_testing_input.xlsx!A59,"")</v>
      </c>
      <c r="BL84" t="str">
        <f t="shared" si="31"/>
        <v>=IF(SUBMISSIVENESS_testing_input.xlsx!A59&lt;&gt;"",SUBMISSIVENESS_testing_input.xlsx!A59,"")</v>
      </c>
      <c r="BM84" t="str">
        <f t="shared" si="31"/>
        <v>=IF(SUSPICIOUSNESS_testing_input.xlsx!A59&lt;&gt;"",SUSPICIOUSNESS_testing_input.xlsx!A59,"")</v>
      </c>
      <c r="BN84" t="str">
        <f t="shared" ref="BN84:CL87" si="32">CONCATENATE($A$5,BN$1,$A$6,$A84,$A$7,BN$1,$A$8,$A84,$A$9)</f>
        <v>=IF(UNUSUAL_BELIEFS_testing_input.xlsx!A59&lt;&gt;"",UNUSUAL_BELIEFS_testing_input.xlsx!A59,"")</v>
      </c>
      <c r="BO84" t="str">
        <f t="shared" si="32"/>
        <v>=IF(WITHDRAWAL_testing_input.xlsx!A59&lt;&gt;"",WITHDRAWAL_testing_input.xlsx!A59,"")</v>
      </c>
      <c r="BP84" t="str">
        <f t="shared" si="32"/>
        <v>=IF(ACT_testing_input.xlsx!A59&lt;&gt;"",ACT_testing_input.xlsx!A59,"")</v>
      </c>
      <c r="BQ84" t="str">
        <f t="shared" si="32"/>
        <v>=IF(DSP_testing_input.xlsx!A59&lt;&gt;"",DSP_testing_input.xlsx!A59,"")</v>
      </c>
      <c r="BR84" t="str">
        <f t="shared" si="32"/>
        <v>=IF(PAG_testing_input.xlsx!A59&lt;&gt;"",PAG_testing_input.xlsx!A59,"")</v>
      </c>
      <c r="BS84" t="str">
        <f t="shared" si="32"/>
        <v>=IF(PRO_testing_input.xlsx!A59&lt;&gt;"",PRO_testing_input.xlsx!A59,"")</v>
      </c>
      <c r="BT84" t="str">
        <f t="shared" si="32"/>
        <v>=IF(SPL_testing_input.xlsx!A59&lt;&gt;"",SPL_testing_input.xlsx!A59,"")</v>
      </c>
      <c r="BU84" t="str">
        <f t="shared" si="32"/>
        <v>=IF(WDR_testing_input.xlsx!A59&lt;&gt;"",WDR_testing_input.xlsx!A59,"")</v>
      </c>
      <c r="BV84" t="str">
        <f t="shared" si="32"/>
        <v>=IF(CON_testing_input.xlsx!A59&lt;&gt;"",CON_testing_input.xlsx!A59,"")</v>
      </c>
      <c r="BW84" t="str">
        <f t="shared" si="32"/>
        <v>=IF(DSC_testing_input.xlsx!A59&lt;&gt;"",DSC_testing_input.xlsx!A59,"")</v>
      </c>
      <c r="BX84" t="str">
        <f t="shared" si="32"/>
        <v>=IF(FAN_testing_input.xlsx!A59&lt;&gt;"",FAN_testing_input.xlsx!A59,"")</v>
      </c>
      <c r="BY84" t="str">
        <f t="shared" si="32"/>
        <v>=IF(OMN_testing_input.xlsx!A59&lt;&gt;"",OMN_testing_input.xlsx!A59,"")</v>
      </c>
      <c r="BZ84" t="str">
        <f t="shared" si="32"/>
        <v>=IF(REP_testing_input.xlsx!A59&lt;&gt;"",REP_testing_input.xlsx!A59,"")</v>
      </c>
      <c r="CA84" t="str">
        <f t="shared" si="32"/>
        <v>=IF(SOM_testing_input.xlsx!A59&lt;&gt;"",SOM_testing_input.xlsx!A59,"")</v>
      </c>
      <c r="CB84" t="str">
        <f t="shared" si="32"/>
        <v>=IF(SUB_testing_input.xlsx!A59&lt;&gt;"",SUB_testing_input.xlsx!A59,"")</v>
      </c>
      <c r="CC84" t="str">
        <f t="shared" si="32"/>
        <v>=IF(UND_testing_input.xlsx!A59&lt;&gt;"",UND_testing_input.xlsx!A59,"")</v>
      </c>
      <c r="CD84" t="str">
        <f t="shared" si="32"/>
        <v>=IF(ALT_testing_input.xlsx!A59&lt;&gt;"",ALT_testing_input.xlsx!A59,"")</v>
      </c>
      <c r="CE84" t="str">
        <f t="shared" si="32"/>
        <v>=IF(HUM_testing_input.xlsx!A59&lt;&gt;"",HUM_testing_input.xlsx!A59,"")</v>
      </c>
      <c r="CF84" t="str">
        <f t="shared" si="32"/>
        <v>=IF(IDL_testing_input.xlsx!A59&lt;&gt;"",IDL_testing_input.xlsx!A59,"")</v>
      </c>
      <c r="CG84" t="str">
        <f t="shared" si="32"/>
        <v>=IF(RFM_testing_input.xlsx!A59&lt;&gt;"",RFM_testing_input.xlsx!A59,"")</v>
      </c>
      <c r="CH84" t="str">
        <f t="shared" si="32"/>
        <v>=IF(DN_testing_input.xlsx!A59&lt;&gt;"",DN_testing_input.xlsx!A59,"")</v>
      </c>
      <c r="CI84" t="str">
        <f t="shared" si="32"/>
        <v>=IF(INT_testing_input.xlsx!A59&lt;&gt;"",INT_testing_input.xlsx!A59,"")</v>
      </c>
      <c r="CJ84" t="str">
        <f t="shared" si="32"/>
        <v>=IF(SUP_testing_input.xlsx!A59&lt;&gt;"",SUP_testing_input.xlsx!A59,"")</v>
      </c>
      <c r="CK84" t="str">
        <f t="shared" si="32"/>
        <v>=IF(ANT_testing_input.xlsx!A59&lt;&gt;"",ANT_testing_input.xlsx!A59,"")</v>
      </c>
      <c r="CL84" t="str">
        <f t="shared" si="32"/>
        <v>=IF(ISO_testing_input.xlsx!A59&lt;&gt;"",ISO_testing_input.xlsx!A59,"")</v>
      </c>
    </row>
    <row r="85" spans="1:90">
      <c r="A85">
        <v>60</v>
      </c>
      <c r="B85" t="str">
        <f t="shared" si="19"/>
        <v>=IF(SUICIDE_testing_input.xlsx!A60&lt;&gt;"",SUICIDE_testing_input.xlsx!A60,"")</v>
      </c>
      <c r="C85" t="str">
        <f t="shared" ref="C85:BN88" si="33">CONCATENATE($A$5,C$1,$A$6,$A85,$A$7,C$1,$A$8,$A85,$A$9)</f>
        <v>=IF(IQ_testing_input.xlsx!A60&lt;&gt;"",IQ_testing_input.xlsx!A60,"")</v>
      </c>
      <c r="D85" t="str">
        <f t="shared" si="33"/>
        <v>=IF(AMBIG_testing_input.xlsx!A60&lt;&gt;"",AMBIG_testing_input.xlsx!A60,"")</v>
      </c>
      <c r="E85" t="str">
        <f t="shared" si="33"/>
        <v>=IF(EGODYST_testing_input.xlsx!A60&lt;&gt;"",EGODYST_testing_input.xlsx!A60,"")</v>
      </c>
      <c r="F85" t="str">
        <f t="shared" si="33"/>
        <v>=IF(AUTISM_testing_input.xlsx!A60&lt;&gt;"",AUTISM_testing_input.xlsx!A60,"")</v>
      </c>
      <c r="G85" t="str">
        <f t="shared" si="33"/>
        <v>=IF(IDENTITY_testing_input.xlsx!A60&lt;&gt;"",IDENTITY_testing_input.xlsx!A60,"")</v>
      </c>
      <c r="H85" t="str">
        <f t="shared" si="33"/>
        <v>=IF(SELFDIR_testing_input.xlsx!A60&lt;&gt;"",SELFDIR_testing_input.xlsx!A60,"")</v>
      </c>
      <c r="I85" t="str">
        <f t="shared" si="33"/>
        <v>=IF(EMPATHY_testing_input.xlsx!A60&lt;&gt;"",EMPATHY_testing_input.xlsx!A60,"")</v>
      </c>
      <c r="J85" t="str">
        <f t="shared" si="33"/>
        <v>=IF(INTIMACY_testing_input.xlsx!A60&lt;&gt;"",INTIMACY_testing_input.xlsx!A60,"")</v>
      </c>
      <c r="K85" t="str">
        <f t="shared" si="33"/>
        <v>=IF(ACUTE_testing_input.xlsx!A60&lt;&gt;"",ACUTE_testing_input.xlsx!A60,"")</v>
      </c>
      <c r="L85" t="str">
        <f t="shared" si="33"/>
        <v>=IF(CHRONIC_testing_input.xlsx!A60&lt;&gt;"",CHRONIC_testing_input.xlsx!A60,"")</v>
      </c>
      <c r="M85" t="str">
        <f t="shared" si="33"/>
        <v>=IF(TRAUMA_PAST_testing_input.xlsx!A60&lt;&gt;"",TRAUMA_PAST_testing_input.xlsx!A60,"")</v>
      </c>
      <c r="N85" t="str">
        <f t="shared" si="33"/>
        <v>=IF(TRAUMA_PRESENT_testing_input.xlsx!A60&lt;&gt;"",TRAUMA_PRESENT_testing_input.xlsx!A60,"")</v>
      </c>
      <c r="O85" t="str">
        <f t="shared" si="33"/>
        <v>=IF(HOPE_testing_input.xlsx!A60&lt;&gt;"",HOPE_testing_input.xlsx!A60,"")</v>
      </c>
      <c r="P85" t="str">
        <f t="shared" si="33"/>
        <v>=IF(SELFAFFICACY_testing_input.xlsx!A60&lt;&gt;"",SELFAFFICACY_testing_input.xlsx!A60,"")</v>
      </c>
      <c r="Q85" t="str">
        <f t="shared" si="33"/>
        <v>=IF(SELFESTEEM_testing_input.xlsx!A60&lt;&gt;"",SELFESTEEM_testing_input.xlsx!A60,"")</v>
      </c>
      <c r="R85" t="str">
        <f t="shared" si="33"/>
        <v>=IF(WELLBEING_testing_input.xlsx!A60&lt;&gt;"",WELLBEING_testing_input.xlsx!A60,"")</v>
      </c>
      <c r="S85" t="str">
        <f t="shared" si="33"/>
        <v>=IF(HYPER_testing_input.xlsx!A60&lt;&gt;"",HYPER_testing_input.xlsx!A60,"")</v>
      </c>
      <c r="T85" t="str">
        <f t="shared" si="33"/>
        <v>=IF(AGGR_testing_input.xlsx!A60&lt;&gt;"",AGGR_testing_input.xlsx!A60,"")</v>
      </c>
      <c r="U85" t="str">
        <f t="shared" si="33"/>
        <v>=IF(COND_PR_testing_input.xlsx!A60&lt;&gt;"",COND_PR_testing_input.xlsx!A60,"")</v>
      </c>
      <c r="V85" t="str">
        <f t="shared" si="33"/>
        <v>=IF(ANXIE_testing_input.xlsx!A60&lt;&gt;"",ANXIE_testing_input.xlsx!A60,"")</v>
      </c>
      <c r="W85" t="str">
        <f t="shared" si="33"/>
        <v>=IF(DEPR_testing_input.xlsx!A60&lt;&gt;"",DEPR_testing_input.xlsx!A60,"")</v>
      </c>
      <c r="X85" t="str">
        <f t="shared" si="33"/>
        <v>=IF(SOMAT_testing_input.xlsx!A60&lt;&gt;"",SOMAT_testing_input.xlsx!A60,"")</v>
      </c>
      <c r="Y85" t="str">
        <f t="shared" si="33"/>
        <v>=IF(ATYPI_testing_input.xlsx!A60&lt;&gt;"",ATYPI_testing_input.xlsx!A60,"")</v>
      </c>
      <c r="Z85" t="str">
        <f t="shared" si="33"/>
        <v>=IF(WITHD_testing_input.xlsx!A60&lt;&gt;"",WITHD_testing_input.xlsx!A60,"")</v>
      </c>
      <c r="AA85" t="str">
        <f t="shared" si="33"/>
        <v>=IF(ATTE_PR_testing_input.xlsx!A60&lt;&gt;"",ATTE_PR_testing_input.xlsx!A60,"")</v>
      </c>
      <c r="AB85" t="str">
        <f t="shared" si="33"/>
        <v>=IF(ANG_CONT_testing_input.xlsx!A60&lt;&gt;"",ANG_CONT_testing_input.xlsx!A60,"")</v>
      </c>
      <c r="AC85" t="str">
        <f t="shared" si="33"/>
        <v>=IF(DEV_SOC_DIS_testing_input.xlsx!A60&lt;&gt;"",DEV_SOC_DIS_testing_input.xlsx!A60,"")</v>
      </c>
      <c r="AD85" t="str">
        <f t="shared" si="33"/>
        <v>=IF(BULLY_testing_input.xlsx!A60&lt;&gt;"",BULLY_testing_input.xlsx!A60,"")</v>
      </c>
      <c r="AE85" t="str">
        <f t="shared" si="33"/>
        <v>=IF(EMOT_SELF_C_testing_input.xlsx!A60&lt;&gt;"",EMOT_SELF_C_testing_input.xlsx!A60,"")</v>
      </c>
      <c r="AF85" t="str">
        <f t="shared" si="33"/>
        <v>=IF(EXE_FUN_testing_input.xlsx!A60&lt;&gt;"",EXE_FUN_testing_input.xlsx!A60,"")</v>
      </c>
      <c r="AG85" t="str">
        <f t="shared" si="33"/>
        <v>=IF(MANIA_testing_input.xlsx!A60&lt;&gt;"",MANIA_testing_input.xlsx!A60,"")</v>
      </c>
      <c r="AH85" t="str">
        <f t="shared" si="33"/>
        <v>=IF(NEG_EMOT_testing_input.xlsx!A60&lt;&gt;"",NEG_EMOT_testing_input.xlsx!A60,"")</v>
      </c>
      <c r="AI85" t="str">
        <f t="shared" si="33"/>
        <v>=IF(ADAPT_testing_input.xlsx!A60&lt;&gt;"",ADAPT_testing_input.xlsx!A60,"")</v>
      </c>
      <c r="AJ85" t="str">
        <f t="shared" si="33"/>
        <v>=IF(SOC_SK_testing_input.xlsx!A60&lt;&gt;"",SOC_SK_testing_input.xlsx!A60,"")</v>
      </c>
      <c r="AK85" t="str">
        <f t="shared" si="33"/>
        <v>=IF(LEAD_testing_input.xlsx!A60&lt;&gt;"",LEAD_testing_input.xlsx!A60,"")</v>
      </c>
      <c r="AL85" t="str">
        <f t="shared" si="33"/>
        <v>=IF(ACT_DAIL_testing_input.xlsx!A60&lt;&gt;"",ACT_DAIL_testing_input.xlsx!A60,"")</v>
      </c>
      <c r="AM85" t="str">
        <f t="shared" si="33"/>
        <v>=IF(FUN_COM_testing_input.xlsx!A60&lt;&gt;"",FUN_COM_testing_input.xlsx!A60,"")</v>
      </c>
      <c r="AN85" t="str">
        <f t="shared" si="33"/>
        <v>=IF(RESILI_testing_input.xlsx!A60&lt;&gt;"",RESILI_testing_input.xlsx!A60,"")</v>
      </c>
      <c r="AO85" t="str">
        <f t="shared" si="33"/>
        <v>=IF(SEL_testing_input.xlsx!A60&lt;&gt;"",SEL_testing_input.xlsx!A60,"")</v>
      </c>
      <c r="AP85" t="str">
        <f t="shared" si="33"/>
        <v>=IF(SEV_testing_input.xlsx!A60&lt;&gt;"",SEV_testing_input.xlsx!A60,"")</v>
      </c>
      <c r="AQ85" t="str">
        <f t="shared" si="33"/>
        <v>=IF(ANHEDONIA_testing_input.xlsx!A60&lt;&gt;"",ANHEDONIA_testing_input.xlsx!A60,"")</v>
      </c>
      <c r="AR85" t="str">
        <f t="shared" si="33"/>
        <v>=IF(ANXIOUSNESS_testing_input.xlsx!A60&lt;&gt;"",ANXIOUSNESS_testing_input.xlsx!A60,"")</v>
      </c>
      <c r="AS85" t="str">
        <f t="shared" si="33"/>
        <v>=IF(ATTENTION_SEEKING_testing_input.xlsx!A60&lt;&gt;"",ATTENTION_SEEKING_testing_input.xlsx!A60,"")</v>
      </c>
      <c r="AT85" t="str">
        <f t="shared" si="33"/>
        <v>=IF(CALLOUSNESS_testing_input.xlsx!A60&lt;&gt;"",CALLOUSNESS_testing_input.xlsx!A60,"")</v>
      </c>
      <c r="AU85" t="str">
        <f t="shared" si="33"/>
        <v>=IF(DECEITFULNESS_testing_input.xlsx!A60&lt;&gt;"",DECEITFULNESS_testing_input.xlsx!A60,"")</v>
      </c>
      <c r="AV85" t="str">
        <f t="shared" si="33"/>
        <v>=IF(DEPRESSIVITY_testing_input.xlsx!A60&lt;&gt;"",DEPRESSIVITY_testing_input.xlsx!A60,"")</v>
      </c>
      <c r="AW85" t="str">
        <f t="shared" si="33"/>
        <v>=IF(DISTRACTIBILITY_testing_input.xlsx!A60&lt;&gt;"",DISTRACTIBILITY_testing_input.xlsx!A60,"")</v>
      </c>
      <c r="AX85" t="str">
        <f t="shared" si="33"/>
        <v>=IF(ECCENTRICITY_testing_input.xlsx!A60&lt;&gt;"",ECCENTRICITY_testing_input.xlsx!A60,"")</v>
      </c>
      <c r="AY85" t="str">
        <f t="shared" si="33"/>
        <v>=IF(EMOTIONAL_LABILITY_testing_input.xlsx!A60&lt;&gt;"",EMOTIONAL_LABILITY_testing_input.xlsx!A60,"")</v>
      </c>
      <c r="AZ85" t="str">
        <f t="shared" si="33"/>
        <v>=IF(GRANDIOSITY_testing_input.xlsx!A60&lt;&gt;"",GRANDIOSITY_testing_input.xlsx!A60,"")</v>
      </c>
      <c r="BA85" t="str">
        <f t="shared" si="33"/>
        <v>=IF(HOSTILITY_testing_input.xlsx!A60&lt;&gt;"",HOSTILITY_testing_input.xlsx!A60,"")</v>
      </c>
      <c r="BB85" t="str">
        <f t="shared" si="33"/>
        <v>=IF(IMPULSIVITY_testing_input.xlsx!A60&lt;&gt;"",IMPULSIVITY_testing_input.xlsx!A60,"")</v>
      </c>
      <c r="BC85" t="str">
        <f t="shared" si="33"/>
        <v>=IF(INTIMACY_AVOIDANCE_testing_input.xlsx!A60&lt;&gt;"",INTIMACY_AVOIDANCE_testing_input.xlsx!A60,"")</v>
      </c>
      <c r="BD85" t="str">
        <f t="shared" si="33"/>
        <v>=IF(IRRESPONSIBILITY_testing_input.xlsx!A60&lt;&gt;"",IRRESPONSIBILITY_testing_input.xlsx!A60,"")</v>
      </c>
      <c r="BE85" t="str">
        <f t="shared" si="33"/>
        <v>=IF(MANIPULATIVENESS_testing_input.xlsx!A60&lt;&gt;"",MANIPULATIVENESS_testing_input.xlsx!A60,"")</v>
      </c>
      <c r="BF85" t="str">
        <f t="shared" si="33"/>
        <v>=IF(PERCEPTUAL_DYSREGULATION_testing_input.xlsx!A60&lt;&gt;"",PERCEPTUAL_DYSREGULATION_testing_input.xlsx!A60,"")</v>
      </c>
      <c r="BG85" t="str">
        <f t="shared" si="33"/>
        <v>=IF(PERSEVERATION_testing_input.xlsx!A60&lt;&gt;"",PERSEVERATION_testing_input.xlsx!A60,"")</v>
      </c>
      <c r="BH85" t="str">
        <f t="shared" si="33"/>
        <v>=IF(RESTRICTED_AFFECTIVITY_testing_input.xlsx!A60&lt;&gt;"",RESTRICTED_AFFECTIVITY_testing_input.xlsx!A60,"")</v>
      </c>
      <c r="BI85" t="str">
        <f t="shared" si="33"/>
        <v>=IF(RIGID_PERFECTIONISM_testing_input.xlsx!A60&lt;&gt;"",RIGID_PERFECTIONISM_testing_input.xlsx!A60,"")</v>
      </c>
      <c r="BJ85" t="str">
        <f t="shared" si="33"/>
        <v>=IF(RISK_TAKING_testing_input.xlsx!A60&lt;&gt;"",RISK_TAKING_testing_input.xlsx!A60,"")</v>
      </c>
      <c r="BK85" t="str">
        <f t="shared" si="33"/>
        <v>=IF(SEPARATION_INSECURITY_testing_input.xlsx!A60&lt;&gt;"",SEPARATION_INSECURITY_testing_input.xlsx!A60,"")</v>
      </c>
      <c r="BL85" t="str">
        <f t="shared" si="33"/>
        <v>=IF(SUBMISSIVENESS_testing_input.xlsx!A60&lt;&gt;"",SUBMISSIVENESS_testing_input.xlsx!A60,"")</v>
      </c>
      <c r="BM85" t="str">
        <f t="shared" si="33"/>
        <v>=IF(SUSPICIOUSNESS_testing_input.xlsx!A60&lt;&gt;"",SUSPICIOUSNESS_testing_input.xlsx!A60,"")</v>
      </c>
      <c r="BN85" t="str">
        <f t="shared" si="33"/>
        <v>=IF(UNUSUAL_BELIEFS_testing_input.xlsx!A60&lt;&gt;"",UNUSUAL_BELIEFS_testing_input.xlsx!A60,"")</v>
      </c>
      <c r="BO85" t="str">
        <f t="shared" si="32"/>
        <v>=IF(WITHDRAWAL_testing_input.xlsx!A60&lt;&gt;"",WITHDRAWAL_testing_input.xlsx!A60,"")</v>
      </c>
      <c r="BP85" t="str">
        <f t="shared" si="32"/>
        <v>=IF(ACT_testing_input.xlsx!A60&lt;&gt;"",ACT_testing_input.xlsx!A60,"")</v>
      </c>
      <c r="BQ85" t="str">
        <f t="shared" si="32"/>
        <v>=IF(DSP_testing_input.xlsx!A60&lt;&gt;"",DSP_testing_input.xlsx!A60,"")</v>
      </c>
      <c r="BR85" t="str">
        <f t="shared" si="32"/>
        <v>=IF(PAG_testing_input.xlsx!A60&lt;&gt;"",PAG_testing_input.xlsx!A60,"")</v>
      </c>
      <c r="BS85" t="str">
        <f t="shared" si="32"/>
        <v>=IF(PRO_testing_input.xlsx!A60&lt;&gt;"",PRO_testing_input.xlsx!A60,"")</v>
      </c>
      <c r="BT85" t="str">
        <f t="shared" si="32"/>
        <v>=IF(SPL_testing_input.xlsx!A60&lt;&gt;"",SPL_testing_input.xlsx!A60,"")</v>
      </c>
      <c r="BU85" t="str">
        <f t="shared" si="32"/>
        <v>=IF(WDR_testing_input.xlsx!A60&lt;&gt;"",WDR_testing_input.xlsx!A60,"")</v>
      </c>
      <c r="BV85" t="str">
        <f t="shared" si="32"/>
        <v>=IF(CON_testing_input.xlsx!A60&lt;&gt;"",CON_testing_input.xlsx!A60,"")</v>
      </c>
      <c r="BW85" t="str">
        <f t="shared" si="32"/>
        <v>=IF(DSC_testing_input.xlsx!A60&lt;&gt;"",DSC_testing_input.xlsx!A60,"")</v>
      </c>
      <c r="BX85" t="str">
        <f t="shared" si="32"/>
        <v>=IF(FAN_testing_input.xlsx!A60&lt;&gt;"",FAN_testing_input.xlsx!A60,"")</v>
      </c>
      <c r="BY85" t="str">
        <f t="shared" si="32"/>
        <v>=IF(OMN_testing_input.xlsx!A60&lt;&gt;"",OMN_testing_input.xlsx!A60,"")</v>
      </c>
      <c r="BZ85" t="str">
        <f t="shared" si="32"/>
        <v>=IF(REP_testing_input.xlsx!A60&lt;&gt;"",REP_testing_input.xlsx!A60,"")</v>
      </c>
      <c r="CA85" t="str">
        <f t="shared" si="32"/>
        <v>=IF(SOM_testing_input.xlsx!A60&lt;&gt;"",SOM_testing_input.xlsx!A60,"")</v>
      </c>
      <c r="CB85" t="str">
        <f t="shared" si="32"/>
        <v>=IF(SUB_testing_input.xlsx!A60&lt;&gt;"",SUB_testing_input.xlsx!A60,"")</v>
      </c>
      <c r="CC85" t="str">
        <f t="shared" si="32"/>
        <v>=IF(UND_testing_input.xlsx!A60&lt;&gt;"",UND_testing_input.xlsx!A60,"")</v>
      </c>
      <c r="CD85" t="str">
        <f t="shared" si="32"/>
        <v>=IF(ALT_testing_input.xlsx!A60&lt;&gt;"",ALT_testing_input.xlsx!A60,"")</v>
      </c>
      <c r="CE85" t="str">
        <f t="shared" si="32"/>
        <v>=IF(HUM_testing_input.xlsx!A60&lt;&gt;"",HUM_testing_input.xlsx!A60,"")</v>
      </c>
      <c r="CF85" t="str">
        <f t="shared" si="32"/>
        <v>=IF(IDL_testing_input.xlsx!A60&lt;&gt;"",IDL_testing_input.xlsx!A60,"")</v>
      </c>
      <c r="CG85" t="str">
        <f t="shared" si="32"/>
        <v>=IF(RFM_testing_input.xlsx!A60&lt;&gt;"",RFM_testing_input.xlsx!A60,"")</v>
      </c>
      <c r="CH85" t="str">
        <f t="shared" si="32"/>
        <v>=IF(DN_testing_input.xlsx!A60&lt;&gt;"",DN_testing_input.xlsx!A60,"")</v>
      </c>
      <c r="CI85" t="str">
        <f t="shared" si="32"/>
        <v>=IF(INT_testing_input.xlsx!A60&lt;&gt;"",INT_testing_input.xlsx!A60,"")</v>
      </c>
      <c r="CJ85" t="str">
        <f t="shared" si="32"/>
        <v>=IF(SUP_testing_input.xlsx!A60&lt;&gt;"",SUP_testing_input.xlsx!A60,"")</v>
      </c>
      <c r="CK85" t="str">
        <f t="shared" si="32"/>
        <v>=IF(ANT_testing_input.xlsx!A60&lt;&gt;"",ANT_testing_input.xlsx!A60,"")</v>
      </c>
      <c r="CL85" t="str">
        <f t="shared" si="32"/>
        <v>=IF(ISO_testing_input.xlsx!A60&lt;&gt;"",ISO_testing_input.xlsx!A60,"")</v>
      </c>
    </row>
    <row r="86" spans="1:90">
      <c r="A86">
        <v>61</v>
      </c>
      <c r="B86" t="str">
        <f t="shared" si="19"/>
        <v>=IF(SUICIDE_testing_input.xlsx!A61&lt;&gt;"",SUICIDE_testing_input.xlsx!A61,"")</v>
      </c>
      <c r="C86" t="str">
        <f t="shared" si="33"/>
        <v>=IF(IQ_testing_input.xlsx!A61&lt;&gt;"",IQ_testing_input.xlsx!A61,"")</v>
      </c>
      <c r="D86" t="str">
        <f t="shared" si="33"/>
        <v>=IF(AMBIG_testing_input.xlsx!A61&lt;&gt;"",AMBIG_testing_input.xlsx!A61,"")</v>
      </c>
      <c r="E86" t="str">
        <f t="shared" si="33"/>
        <v>=IF(EGODYST_testing_input.xlsx!A61&lt;&gt;"",EGODYST_testing_input.xlsx!A61,"")</v>
      </c>
      <c r="F86" t="str">
        <f t="shared" si="33"/>
        <v>=IF(AUTISM_testing_input.xlsx!A61&lt;&gt;"",AUTISM_testing_input.xlsx!A61,"")</v>
      </c>
      <c r="G86" t="str">
        <f t="shared" si="33"/>
        <v>=IF(IDENTITY_testing_input.xlsx!A61&lt;&gt;"",IDENTITY_testing_input.xlsx!A61,"")</v>
      </c>
      <c r="H86" t="str">
        <f t="shared" si="33"/>
        <v>=IF(SELFDIR_testing_input.xlsx!A61&lt;&gt;"",SELFDIR_testing_input.xlsx!A61,"")</v>
      </c>
      <c r="I86" t="str">
        <f t="shared" si="33"/>
        <v>=IF(EMPATHY_testing_input.xlsx!A61&lt;&gt;"",EMPATHY_testing_input.xlsx!A61,"")</v>
      </c>
      <c r="J86" t="str">
        <f t="shared" si="33"/>
        <v>=IF(INTIMACY_testing_input.xlsx!A61&lt;&gt;"",INTIMACY_testing_input.xlsx!A61,"")</v>
      </c>
      <c r="K86" t="str">
        <f t="shared" si="33"/>
        <v>=IF(ACUTE_testing_input.xlsx!A61&lt;&gt;"",ACUTE_testing_input.xlsx!A61,"")</v>
      </c>
      <c r="L86" t="str">
        <f t="shared" si="33"/>
        <v>=IF(CHRONIC_testing_input.xlsx!A61&lt;&gt;"",CHRONIC_testing_input.xlsx!A61,"")</v>
      </c>
      <c r="M86" t="str">
        <f t="shared" si="33"/>
        <v>=IF(TRAUMA_PAST_testing_input.xlsx!A61&lt;&gt;"",TRAUMA_PAST_testing_input.xlsx!A61,"")</v>
      </c>
      <c r="N86" t="str">
        <f t="shared" si="33"/>
        <v>=IF(TRAUMA_PRESENT_testing_input.xlsx!A61&lt;&gt;"",TRAUMA_PRESENT_testing_input.xlsx!A61,"")</v>
      </c>
      <c r="O86" t="str">
        <f t="shared" si="33"/>
        <v>=IF(HOPE_testing_input.xlsx!A61&lt;&gt;"",HOPE_testing_input.xlsx!A61,"")</v>
      </c>
      <c r="P86" t="str">
        <f t="shared" si="33"/>
        <v>=IF(SELFAFFICACY_testing_input.xlsx!A61&lt;&gt;"",SELFAFFICACY_testing_input.xlsx!A61,"")</v>
      </c>
      <c r="Q86" t="str">
        <f t="shared" si="33"/>
        <v>=IF(SELFESTEEM_testing_input.xlsx!A61&lt;&gt;"",SELFESTEEM_testing_input.xlsx!A61,"")</v>
      </c>
      <c r="R86" t="str">
        <f t="shared" si="33"/>
        <v>=IF(WELLBEING_testing_input.xlsx!A61&lt;&gt;"",WELLBEING_testing_input.xlsx!A61,"")</v>
      </c>
      <c r="S86" t="str">
        <f t="shared" si="33"/>
        <v>=IF(HYPER_testing_input.xlsx!A61&lt;&gt;"",HYPER_testing_input.xlsx!A61,"")</v>
      </c>
      <c r="T86" t="str">
        <f t="shared" si="33"/>
        <v>=IF(AGGR_testing_input.xlsx!A61&lt;&gt;"",AGGR_testing_input.xlsx!A61,"")</v>
      </c>
      <c r="U86" t="str">
        <f t="shared" si="33"/>
        <v>=IF(COND_PR_testing_input.xlsx!A61&lt;&gt;"",COND_PR_testing_input.xlsx!A61,"")</v>
      </c>
      <c r="V86" t="str">
        <f t="shared" si="33"/>
        <v>=IF(ANXIE_testing_input.xlsx!A61&lt;&gt;"",ANXIE_testing_input.xlsx!A61,"")</v>
      </c>
      <c r="W86" t="str">
        <f t="shared" si="33"/>
        <v>=IF(DEPR_testing_input.xlsx!A61&lt;&gt;"",DEPR_testing_input.xlsx!A61,"")</v>
      </c>
      <c r="X86" t="str">
        <f t="shared" si="33"/>
        <v>=IF(SOMAT_testing_input.xlsx!A61&lt;&gt;"",SOMAT_testing_input.xlsx!A61,"")</v>
      </c>
      <c r="Y86" t="str">
        <f t="shared" si="33"/>
        <v>=IF(ATYPI_testing_input.xlsx!A61&lt;&gt;"",ATYPI_testing_input.xlsx!A61,"")</v>
      </c>
      <c r="Z86" t="str">
        <f t="shared" si="33"/>
        <v>=IF(WITHD_testing_input.xlsx!A61&lt;&gt;"",WITHD_testing_input.xlsx!A61,"")</v>
      </c>
      <c r="AA86" t="str">
        <f t="shared" si="33"/>
        <v>=IF(ATTE_PR_testing_input.xlsx!A61&lt;&gt;"",ATTE_PR_testing_input.xlsx!A61,"")</v>
      </c>
      <c r="AB86" t="str">
        <f t="shared" si="33"/>
        <v>=IF(ANG_CONT_testing_input.xlsx!A61&lt;&gt;"",ANG_CONT_testing_input.xlsx!A61,"")</v>
      </c>
      <c r="AC86" t="str">
        <f t="shared" si="33"/>
        <v>=IF(DEV_SOC_DIS_testing_input.xlsx!A61&lt;&gt;"",DEV_SOC_DIS_testing_input.xlsx!A61,"")</v>
      </c>
      <c r="AD86" t="str">
        <f t="shared" si="33"/>
        <v>=IF(BULLY_testing_input.xlsx!A61&lt;&gt;"",BULLY_testing_input.xlsx!A61,"")</v>
      </c>
      <c r="AE86" t="str">
        <f t="shared" si="33"/>
        <v>=IF(EMOT_SELF_C_testing_input.xlsx!A61&lt;&gt;"",EMOT_SELF_C_testing_input.xlsx!A61,"")</v>
      </c>
      <c r="AF86" t="str">
        <f t="shared" si="33"/>
        <v>=IF(EXE_FUN_testing_input.xlsx!A61&lt;&gt;"",EXE_FUN_testing_input.xlsx!A61,"")</v>
      </c>
      <c r="AG86" t="str">
        <f t="shared" si="33"/>
        <v>=IF(MANIA_testing_input.xlsx!A61&lt;&gt;"",MANIA_testing_input.xlsx!A61,"")</v>
      </c>
      <c r="AH86" t="str">
        <f t="shared" si="33"/>
        <v>=IF(NEG_EMOT_testing_input.xlsx!A61&lt;&gt;"",NEG_EMOT_testing_input.xlsx!A61,"")</v>
      </c>
      <c r="AI86" t="str">
        <f t="shared" si="33"/>
        <v>=IF(ADAPT_testing_input.xlsx!A61&lt;&gt;"",ADAPT_testing_input.xlsx!A61,"")</v>
      </c>
      <c r="AJ86" t="str">
        <f t="shared" si="33"/>
        <v>=IF(SOC_SK_testing_input.xlsx!A61&lt;&gt;"",SOC_SK_testing_input.xlsx!A61,"")</v>
      </c>
      <c r="AK86" t="str">
        <f t="shared" si="33"/>
        <v>=IF(LEAD_testing_input.xlsx!A61&lt;&gt;"",LEAD_testing_input.xlsx!A61,"")</v>
      </c>
      <c r="AL86" t="str">
        <f t="shared" si="33"/>
        <v>=IF(ACT_DAIL_testing_input.xlsx!A61&lt;&gt;"",ACT_DAIL_testing_input.xlsx!A61,"")</v>
      </c>
      <c r="AM86" t="str">
        <f t="shared" si="33"/>
        <v>=IF(FUN_COM_testing_input.xlsx!A61&lt;&gt;"",FUN_COM_testing_input.xlsx!A61,"")</v>
      </c>
      <c r="AN86" t="str">
        <f t="shared" si="33"/>
        <v>=IF(RESILI_testing_input.xlsx!A61&lt;&gt;"",RESILI_testing_input.xlsx!A61,"")</v>
      </c>
      <c r="AO86" t="str">
        <f t="shared" si="33"/>
        <v>=IF(SEL_testing_input.xlsx!A61&lt;&gt;"",SEL_testing_input.xlsx!A61,"")</v>
      </c>
      <c r="AP86" t="str">
        <f t="shared" si="33"/>
        <v>=IF(SEV_testing_input.xlsx!A61&lt;&gt;"",SEV_testing_input.xlsx!A61,"")</v>
      </c>
      <c r="AQ86" t="str">
        <f t="shared" si="33"/>
        <v>=IF(ANHEDONIA_testing_input.xlsx!A61&lt;&gt;"",ANHEDONIA_testing_input.xlsx!A61,"")</v>
      </c>
      <c r="AR86" t="str">
        <f t="shared" si="33"/>
        <v>=IF(ANXIOUSNESS_testing_input.xlsx!A61&lt;&gt;"",ANXIOUSNESS_testing_input.xlsx!A61,"")</v>
      </c>
      <c r="AS86" t="str">
        <f t="shared" si="33"/>
        <v>=IF(ATTENTION_SEEKING_testing_input.xlsx!A61&lt;&gt;"",ATTENTION_SEEKING_testing_input.xlsx!A61,"")</v>
      </c>
      <c r="AT86" t="str">
        <f t="shared" si="33"/>
        <v>=IF(CALLOUSNESS_testing_input.xlsx!A61&lt;&gt;"",CALLOUSNESS_testing_input.xlsx!A61,"")</v>
      </c>
      <c r="AU86" t="str">
        <f t="shared" si="33"/>
        <v>=IF(DECEITFULNESS_testing_input.xlsx!A61&lt;&gt;"",DECEITFULNESS_testing_input.xlsx!A61,"")</v>
      </c>
      <c r="AV86" t="str">
        <f t="shared" si="33"/>
        <v>=IF(DEPRESSIVITY_testing_input.xlsx!A61&lt;&gt;"",DEPRESSIVITY_testing_input.xlsx!A61,"")</v>
      </c>
      <c r="AW86" t="str">
        <f t="shared" si="33"/>
        <v>=IF(DISTRACTIBILITY_testing_input.xlsx!A61&lt;&gt;"",DISTRACTIBILITY_testing_input.xlsx!A61,"")</v>
      </c>
      <c r="AX86" t="str">
        <f t="shared" si="33"/>
        <v>=IF(ECCENTRICITY_testing_input.xlsx!A61&lt;&gt;"",ECCENTRICITY_testing_input.xlsx!A61,"")</v>
      </c>
      <c r="AY86" t="str">
        <f t="shared" si="33"/>
        <v>=IF(EMOTIONAL_LABILITY_testing_input.xlsx!A61&lt;&gt;"",EMOTIONAL_LABILITY_testing_input.xlsx!A61,"")</v>
      </c>
      <c r="AZ86" t="str">
        <f t="shared" si="33"/>
        <v>=IF(GRANDIOSITY_testing_input.xlsx!A61&lt;&gt;"",GRANDIOSITY_testing_input.xlsx!A61,"")</v>
      </c>
      <c r="BA86" t="str">
        <f t="shared" si="33"/>
        <v>=IF(HOSTILITY_testing_input.xlsx!A61&lt;&gt;"",HOSTILITY_testing_input.xlsx!A61,"")</v>
      </c>
      <c r="BB86" t="str">
        <f t="shared" si="33"/>
        <v>=IF(IMPULSIVITY_testing_input.xlsx!A61&lt;&gt;"",IMPULSIVITY_testing_input.xlsx!A61,"")</v>
      </c>
      <c r="BC86" t="str">
        <f t="shared" si="33"/>
        <v>=IF(INTIMACY_AVOIDANCE_testing_input.xlsx!A61&lt;&gt;"",INTIMACY_AVOIDANCE_testing_input.xlsx!A61,"")</v>
      </c>
      <c r="BD86" t="str">
        <f t="shared" si="33"/>
        <v>=IF(IRRESPONSIBILITY_testing_input.xlsx!A61&lt;&gt;"",IRRESPONSIBILITY_testing_input.xlsx!A61,"")</v>
      </c>
      <c r="BE86" t="str">
        <f t="shared" si="33"/>
        <v>=IF(MANIPULATIVENESS_testing_input.xlsx!A61&lt;&gt;"",MANIPULATIVENESS_testing_input.xlsx!A61,"")</v>
      </c>
      <c r="BF86" t="str">
        <f t="shared" si="33"/>
        <v>=IF(PERCEPTUAL_DYSREGULATION_testing_input.xlsx!A61&lt;&gt;"",PERCEPTUAL_DYSREGULATION_testing_input.xlsx!A61,"")</v>
      </c>
      <c r="BG86" t="str">
        <f t="shared" si="33"/>
        <v>=IF(PERSEVERATION_testing_input.xlsx!A61&lt;&gt;"",PERSEVERATION_testing_input.xlsx!A61,"")</v>
      </c>
      <c r="BH86" t="str">
        <f t="shared" si="33"/>
        <v>=IF(RESTRICTED_AFFECTIVITY_testing_input.xlsx!A61&lt;&gt;"",RESTRICTED_AFFECTIVITY_testing_input.xlsx!A61,"")</v>
      </c>
      <c r="BI86" t="str">
        <f t="shared" si="33"/>
        <v>=IF(RIGID_PERFECTIONISM_testing_input.xlsx!A61&lt;&gt;"",RIGID_PERFECTIONISM_testing_input.xlsx!A61,"")</v>
      </c>
      <c r="BJ86" t="str">
        <f t="shared" si="33"/>
        <v>=IF(RISK_TAKING_testing_input.xlsx!A61&lt;&gt;"",RISK_TAKING_testing_input.xlsx!A61,"")</v>
      </c>
      <c r="BK86" t="str">
        <f t="shared" si="33"/>
        <v>=IF(SEPARATION_INSECURITY_testing_input.xlsx!A61&lt;&gt;"",SEPARATION_INSECURITY_testing_input.xlsx!A61,"")</v>
      </c>
      <c r="BL86" t="str">
        <f t="shared" si="33"/>
        <v>=IF(SUBMISSIVENESS_testing_input.xlsx!A61&lt;&gt;"",SUBMISSIVENESS_testing_input.xlsx!A61,"")</v>
      </c>
      <c r="BM86" t="str">
        <f t="shared" si="33"/>
        <v>=IF(SUSPICIOUSNESS_testing_input.xlsx!A61&lt;&gt;"",SUSPICIOUSNESS_testing_input.xlsx!A61,"")</v>
      </c>
      <c r="BN86" t="str">
        <f t="shared" si="33"/>
        <v>=IF(UNUSUAL_BELIEFS_testing_input.xlsx!A61&lt;&gt;"",UNUSUAL_BELIEFS_testing_input.xlsx!A61,"")</v>
      </c>
      <c r="BO86" t="str">
        <f t="shared" si="32"/>
        <v>=IF(WITHDRAWAL_testing_input.xlsx!A61&lt;&gt;"",WITHDRAWAL_testing_input.xlsx!A61,"")</v>
      </c>
      <c r="BP86" t="str">
        <f t="shared" si="32"/>
        <v>=IF(ACT_testing_input.xlsx!A61&lt;&gt;"",ACT_testing_input.xlsx!A61,"")</v>
      </c>
      <c r="BQ86" t="str">
        <f t="shared" si="32"/>
        <v>=IF(DSP_testing_input.xlsx!A61&lt;&gt;"",DSP_testing_input.xlsx!A61,"")</v>
      </c>
      <c r="BR86" t="str">
        <f t="shared" si="32"/>
        <v>=IF(PAG_testing_input.xlsx!A61&lt;&gt;"",PAG_testing_input.xlsx!A61,"")</v>
      </c>
      <c r="BS86" t="str">
        <f t="shared" si="32"/>
        <v>=IF(PRO_testing_input.xlsx!A61&lt;&gt;"",PRO_testing_input.xlsx!A61,"")</v>
      </c>
      <c r="BT86" t="str">
        <f t="shared" si="32"/>
        <v>=IF(SPL_testing_input.xlsx!A61&lt;&gt;"",SPL_testing_input.xlsx!A61,"")</v>
      </c>
      <c r="BU86" t="str">
        <f t="shared" si="32"/>
        <v>=IF(WDR_testing_input.xlsx!A61&lt;&gt;"",WDR_testing_input.xlsx!A61,"")</v>
      </c>
      <c r="BV86" t="str">
        <f t="shared" si="32"/>
        <v>=IF(CON_testing_input.xlsx!A61&lt;&gt;"",CON_testing_input.xlsx!A61,"")</v>
      </c>
      <c r="BW86" t="str">
        <f t="shared" si="32"/>
        <v>=IF(DSC_testing_input.xlsx!A61&lt;&gt;"",DSC_testing_input.xlsx!A61,"")</v>
      </c>
      <c r="BX86" t="str">
        <f t="shared" si="32"/>
        <v>=IF(FAN_testing_input.xlsx!A61&lt;&gt;"",FAN_testing_input.xlsx!A61,"")</v>
      </c>
      <c r="BY86" t="str">
        <f t="shared" si="32"/>
        <v>=IF(OMN_testing_input.xlsx!A61&lt;&gt;"",OMN_testing_input.xlsx!A61,"")</v>
      </c>
      <c r="BZ86" t="str">
        <f t="shared" si="32"/>
        <v>=IF(REP_testing_input.xlsx!A61&lt;&gt;"",REP_testing_input.xlsx!A61,"")</v>
      </c>
      <c r="CA86" t="str">
        <f t="shared" si="32"/>
        <v>=IF(SOM_testing_input.xlsx!A61&lt;&gt;"",SOM_testing_input.xlsx!A61,"")</v>
      </c>
      <c r="CB86" t="str">
        <f t="shared" si="32"/>
        <v>=IF(SUB_testing_input.xlsx!A61&lt;&gt;"",SUB_testing_input.xlsx!A61,"")</v>
      </c>
      <c r="CC86" t="str">
        <f t="shared" si="32"/>
        <v>=IF(UND_testing_input.xlsx!A61&lt;&gt;"",UND_testing_input.xlsx!A61,"")</v>
      </c>
      <c r="CD86" t="str">
        <f t="shared" si="32"/>
        <v>=IF(ALT_testing_input.xlsx!A61&lt;&gt;"",ALT_testing_input.xlsx!A61,"")</v>
      </c>
      <c r="CE86" t="str">
        <f t="shared" si="32"/>
        <v>=IF(HUM_testing_input.xlsx!A61&lt;&gt;"",HUM_testing_input.xlsx!A61,"")</v>
      </c>
      <c r="CF86" t="str">
        <f t="shared" si="32"/>
        <v>=IF(IDL_testing_input.xlsx!A61&lt;&gt;"",IDL_testing_input.xlsx!A61,"")</v>
      </c>
      <c r="CG86" t="str">
        <f t="shared" si="32"/>
        <v>=IF(RFM_testing_input.xlsx!A61&lt;&gt;"",RFM_testing_input.xlsx!A61,"")</v>
      </c>
      <c r="CH86" t="str">
        <f t="shared" si="32"/>
        <v>=IF(DN_testing_input.xlsx!A61&lt;&gt;"",DN_testing_input.xlsx!A61,"")</v>
      </c>
      <c r="CI86" t="str">
        <f t="shared" si="32"/>
        <v>=IF(INT_testing_input.xlsx!A61&lt;&gt;"",INT_testing_input.xlsx!A61,"")</v>
      </c>
      <c r="CJ86" t="str">
        <f t="shared" si="32"/>
        <v>=IF(SUP_testing_input.xlsx!A61&lt;&gt;"",SUP_testing_input.xlsx!A61,"")</v>
      </c>
      <c r="CK86" t="str">
        <f t="shared" si="32"/>
        <v>=IF(ANT_testing_input.xlsx!A61&lt;&gt;"",ANT_testing_input.xlsx!A61,"")</v>
      </c>
      <c r="CL86" t="str">
        <f t="shared" si="32"/>
        <v>=IF(ISO_testing_input.xlsx!A61&lt;&gt;"",ISO_testing_input.xlsx!A61,"")</v>
      </c>
    </row>
    <row r="87" spans="1:90">
      <c r="A87">
        <v>62</v>
      </c>
      <c r="B87" t="str">
        <f t="shared" si="19"/>
        <v>=IF(SUICIDE_testing_input.xlsx!A62&lt;&gt;"",SUICIDE_testing_input.xlsx!A62,"")</v>
      </c>
      <c r="C87" t="str">
        <f t="shared" si="33"/>
        <v>=IF(IQ_testing_input.xlsx!A62&lt;&gt;"",IQ_testing_input.xlsx!A62,"")</v>
      </c>
      <c r="D87" t="str">
        <f t="shared" si="33"/>
        <v>=IF(AMBIG_testing_input.xlsx!A62&lt;&gt;"",AMBIG_testing_input.xlsx!A62,"")</v>
      </c>
      <c r="E87" t="str">
        <f t="shared" si="33"/>
        <v>=IF(EGODYST_testing_input.xlsx!A62&lt;&gt;"",EGODYST_testing_input.xlsx!A62,"")</v>
      </c>
      <c r="F87" t="str">
        <f t="shared" si="33"/>
        <v>=IF(AUTISM_testing_input.xlsx!A62&lt;&gt;"",AUTISM_testing_input.xlsx!A62,"")</v>
      </c>
      <c r="G87" t="str">
        <f t="shared" si="33"/>
        <v>=IF(IDENTITY_testing_input.xlsx!A62&lt;&gt;"",IDENTITY_testing_input.xlsx!A62,"")</v>
      </c>
      <c r="H87" t="str">
        <f t="shared" si="33"/>
        <v>=IF(SELFDIR_testing_input.xlsx!A62&lt;&gt;"",SELFDIR_testing_input.xlsx!A62,"")</v>
      </c>
      <c r="I87" t="str">
        <f t="shared" si="33"/>
        <v>=IF(EMPATHY_testing_input.xlsx!A62&lt;&gt;"",EMPATHY_testing_input.xlsx!A62,"")</v>
      </c>
      <c r="J87" t="str">
        <f t="shared" si="33"/>
        <v>=IF(INTIMACY_testing_input.xlsx!A62&lt;&gt;"",INTIMACY_testing_input.xlsx!A62,"")</v>
      </c>
      <c r="K87" t="str">
        <f t="shared" si="33"/>
        <v>=IF(ACUTE_testing_input.xlsx!A62&lt;&gt;"",ACUTE_testing_input.xlsx!A62,"")</v>
      </c>
      <c r="L87" t="str">
        <f t="shared" si="33"/>
        <v>=IF(CHRONIC_testing_input.xlsx!A62&lt;&gt;"",CHRONIC_testing_input.xlsx!A62,"")</v>
      </c>
      <c r="M87" t="str">
        <f t="shared" si="33"/>
        <v>=IF(TRAUMA_PAST_testing_input.xlsx!A62&lt;&gt;"",TRAUMA_PAST_testing_input.xlsx!A62,"")</v>
      </c>
      <c r="N87" t="str">
        <f t="shared" si="33"/>
        <v>=IF(TRAUMA_PRESENT_testing_input.xlsx!A62&lt;&gt;"",TRAUMA_PRESENT_testing_input.xlsx!A62,"")</v>
      </c>
      <c r="O87" t="str">
        <f t="shared" si="33"/>
        <v>=IF(HOPE_testing_input.xlsx!A62&lt;&gt;"",HOPE_testing_input.xlsx!A62,"")</v>
      </c>
      <c r="P87" t="str">
        <f t="shared" si="33"/>
        <v>=IF(SELFAFFICACY_testing_input.xlsx!A62&lt;&gt;"",SELFAFFICACY_testing_input.xlsx!A62,"")</v>
      </c>
      <c r="Q87" t="str">
        <f t="shared" si="33"/>
        <v>=IF(SELFESTEEM_testing_input.xlsx!A62&lt;&gt;"",SELFESTEEM_testing_input.xlsx!A62,"")</v>
      </c>
      <c r="R87" t="str">
        <f t="shared" si="33"/>
        <v>=IF(WELLBEING_testing_input.xlsx!A62&lt;&gt;"",WELLBEING_testing_input.xlsx!A62,"")</v>
      </c>
      <c r="S87" t="str">
        <f t="shared" si="33"/>
        <v>=IF(HYPER_testing_input.xlsx!A62&lt;&gt;"",HYPER_testing_input.xlsx!A62,"")</v>
      </c>
      <c r="T87" t="str">
        <f t="shared" si="33"/>
        <v>=IF(AGGR_testing_input.xlsx!A62&lt;&gt;"",AGGR_testing_input.xlsx!A62,"")</v>
      </c>
      <c r="U87" t="str">
        <f t="shared" si="33"/>
        <v>=IF(COND_PR_testing_input.xlsx!A62&lt;&gt;"",COND_PR_testing_input.xlsx!A62,"")</v>
      </c>
      <c r="V87" t="str">
        <f t="shared" si="33"/>
        <v>=IF(ANXIE_testing_input.xlsx!A62&lt;&gt;"",ANXIE_testing_input.xlsx!A62,"")</v>
      </c>
      <c r="W87" t="str">
        <f t="shared" si="33"/>
        <v>=IF(DEPR_testing_input.xlsx!A62&lt;&gt;"",DEPR_testing_input.xlsx!A62,"")</v>
      </c>
      <c r="X87" t="str">
        <f t="shared" si="33"/>
        <v>=IF(SOMAT_testing_input.xlsx!A62&lt;&gt;"",SOMAT_testing_input.xlsx!A62,"")</v>
      </c>
      <c r="Y87" t="str">
        <f t="shared" si="33"/>
        <v>=IF(ATYPI_testing_input.xlsx!A62&lt;&gt;"",ATYPI_testing_input.xlsx!A62,"")</v>
      </c>
      <c r="Z87" t="str">
        <f t="shared" si="33"/>
        <v>=IF(WITHD_testing_input.xlsx!A62&lt;&gt;"",WITHD_testing_input.xlsx!A62,"")</v>
      </c>
      <c r="AA87" t="str">
        <f t="shared" si="33"/>
        <v>=IF(ATTE_PR_testing_input.xlsx!A62&lt;&gt;"",ATTE_PR_testing_input.xlsx!A62,"")</v>
      </c>
      <c r="AB87" t="str">
        <f t="shared" si="33"/>
        <v>=IF(ANG_CONT_testing_input.xlsx!A62&lt;&gt;"",ANG_CONT_testing_input.xlsx!A62,"")</v>
      </c>
      <c r="AC87" t="str">
        <f t="shared" si="33"/>
        <v>=IF(DEV_SOC_DIS_testing_input.xlsx!A62&lt;&gt;"",DEV_SOC_DIS_testing_input.xlsx!A62,"")</v>
      </c>
      <c r="AD87" t="str">
        <f t="shared" si="33"/>
        <v>=IF(BULLY_testing_input.xlsx!A62&lt;&gt;"",BULLY_testing_input.xlsx!A62,"")</v>
      </c>
      <c r="AE87" t="str">
        <f t="shared" si="33"/>
        <v>=IF(EMOT_SELF_C_testing_input.xlsx!A62&lt;&gt;"",EMOT_SELF_C_testing_input.xlsx!A62,"")</v>
      </c>
      <c r="AF87" t="str">
        <f t="shared" si="33"/>
        <v>=IF(EXE_FUN_testing_input.xlsx!A62&lt;&gt;"",EXE_FUN_testing_input.xlsx!A62,"")</v>
      </c>
      <c r="AG87" t="str">
        <f t="shared" si="33"/>
        <v>=IF(MANIA_testing_input.xlsx!A62&lt;&gt;"",MANIA_testing_input.xlsx!A62,"")</v>
      </c>
      <c r="AH87" t="str">
        <f t="shared" si="33"/>
        <v>=IF(NEG_EMOT_testing_input.xlsx!A62&lt;&gt;"",NEG_EMOT_testing_input.xlsx!A62,"")</v>
      </c>
      <c r="AI87" t="str">
        <f t="shared" si="33"/>
        <v>=IF(ADAPT_testing_input.xlsx!A62&lt;&gt;"",ADAPT_testing_input.xlsx!A62,"")</v>
      </c>
      <c r="AJ87" t="str">
        <f t="shared" si="33"/>
        <v>=IF(SOC_SK_testing_input.xlsx!A62&lt;&gt;"",SOC_SK_testing_input.xlsx!A62,"")</v>
      </c>
      <c r="AK87" t="str">
        <f t="shared" si="33"/>
        <v>=IF(LEAD_testing_input.xlsx!A62&lt;&gt;"",LEAD_testing_input.xlsx!A62,"")</v>
      </c>
      <c r="AL87" t="str">
        <f t="shared" si="33"/>
        <v>=IF(ACT_DAIL_testing_input.xlsx!A62&lt;&gt;"",ACT_DAIL_testing_input.xlsx!A62,"")</v>
      </c>
      <c r="AM87" t="str">
        <f t="shared" si="33"/>
        <v>=IF(FUN_COM_testing_input.xlsx!A62&lt;&gt;"",FUN_COM_testing_input.xlsx!A62,"")</v>
      </c>
      <c r="AN87" t="str">
        <f t="shared" si="33"/>
        <v>=IF(RESILI_testing_input.xlsx!A62&lt;&gt;"",RESILI_testing_input.xlsx!A62,"")</v>
      </c>
      <c r="AO87" t="str">
        <f t="shared" si="33"/>
        <v>=IF(SEL_testing_input.xlsx!A62&lt;&gt;"",SEL_testing_input.xlsx!A62,"")</v>
      </c>
      <c r="AP87" t="str">
        <f t="shared" si="33"/>
        <v>=IF(SEV_testing_input.xlsx!A62&lt;&gt;"",SEV_testing_input.xlsx!A62,"")</v>
      </c>
      <c r="AQ87" t="str">
        <f t="shared" si="33"/>
        <v>=IF(ANHEDONIA_testing_input.xlsx!A62&lt;&gt;"",ANHEDONIA_testing_input.xlsx!A62,"")</v>
      </c>
      <c r="AR87" t="str">
        <f t="shared" si="33"/>
        <v>=IF(ANXIOUSNESS_testing_input.xlsx!A62&lt;&gt;"",ANXIOUSNESS_testing_input.xlsx!A62,"")</v>
      </c>
      <c r="AS87" t="str">
        <f t="shared" si="33"/>
        <v>=IF(ATTENTION_SEEKING_testing_input.xlsx!A62&lt;&gt;"",ATTENTION_SEEKING_testing_input.xlsx!A62,"")</v>
      </c>
      <c r="AT87" t="str">
        <f t="shared" si="33"/>
        <v>=IF(CALLOUSNESS_testing_input.xlsx!A62&lt;&gt;"",CALLOUSNESS_testing_input.xlsx!A62,"")</v>
      </c>
      <c r="AU87" t="str">
        <f t="shared" si="33"/>
        <v>=IF(DECEITFULNESS_testing_input.xlsx!A62&lt;&gt;"",DECEITFULNESS_testing_input.xlsx!A62,"")</v>
      </c>
      <c r="AV87" t="str">
        <f t="shared" si="33"/>
        <v>=IF(DEPRESSIVITY_testing_input.xlsx!A62&lt;&gt;"",DEPRESSIVITY_testing_input.xlsx!A62,"")</v>
      </c>
      <c r="AW87" t="str">
        <f t="shared" si="33"/>
        <v>=IF(DISTRACTIBILITY_testing_input.xlsx!A62&lt;&gt;"",DISTRACTIBILITY_testing_input.xlsx!A62,"")</v>
      </c>
      <c r="AX87" t="str">
        <f t="shared" si="33"/>
        <v>=IF(ECCENTRICITY_testing_input.xlsx!A62&lt;&gt;"",ECCENTRICITY_testing_input.xlsx!A62,"")</v>
      </c>
      <c r="AY87" t="str">
        <f t="shared" si="33"/>
        <v>=IF(EMOTIONAL_LABILITY_testing_input.xlsx!A62&lt;&gt;"",EMOTIONAL_LABILITY_testing_input.xlsx!A62,"")</v>
      </c>
      <c r="AZ87" t="str">
        <f t="shared" si="33"/>
        <v>=IF(GRANDIOSITY_testing_input.xlsx!A62&lt;&gt;"",GRANDIOSITY_testing_input.xlsx!A62,"")</v>
      </c>
      <c r="BA87" t="str">
        <f t="shared" si="33"/>
        <v>=IF(HOSTILITY_testing_input.xlsx!A62&lt;&gt;"",HOSTILITY_testing_input.xlsx!A62,"")</v>
      </c>
      <c r="BB87" t="str">
        <f t="shared" si="33"/>
        <v>=IF(IMPULSIVITY_testing_input.xlsx!A62&lt;&gt;"",IMPULSIVITY_testing_input.xlsx!A62,"")</v>
      </c>
      <c r="BC87" t="str">
        <f t="shared" si="33"/>
        <v>=IF(INTIMACY_AVOIDANCE_testing_input.xlsx!A62&lt;&gt;"",INTIMACY_AVOIDANCE_testing_input.xlsx!A62,"")</v>
      </c>
      <c r="BD87" t="str">
        <f t="shared" si="33"/>
        <v>=IF(IRRESPONSIBILITY_testing_input.xlsx!A62&lt;&gt;"",IRRESPONSIBILITY_testing_input.xlsx!A62,"")</v>
      </c>
      <c r="BE87" t="str">
        <f t="shared" si="33"/>
        <v>=IF(MANIPULATIVENESS_testing_input.xlsx!A62&lt;&gt;"",MANIPULATIVENESS_testing_input.xlsx!A62,"")</v>
      </c>
      <c r="BF87" t="str">
        <f t="shared" si="33"/>
        <v>=IF(PERCEPTUAL_DYSREGULATION_testing_input.xlsx!A62&lt;&gt;"",PERCEPTUAL_DYSREGULATION_testing_input.xlsx!A62,"")</v>
      </c>
      <c r="BG87" t="str">
        <f t="shared" si="33"/>
        <v>=IF(PERSEVERATION_testing_input.xlsx!A62&lt;&gt;"",PERSEVERATION_testing_input.xlsx!A62,"")</v>
      </c>
      <c r="BH87" t="str">
        <f t="shared" si="33"/>
        <v>=IF(RESTRICTED_AFFECTIVITY_testing_input.xlsx!A62&lt;&gt;"",RESTRICTED_AFFECTIVITY_testing_input.xlsx!A62,"")</v>
      </c>
      <c r="BI87" t="str">
        <f t="shared" si="33"/>
        <v>=IF(RIGID_PERFECTIONISM_testing_input.xlsx!A62&lt;&gt;"",RIGID_PERFECTIONISM_testing_input.xlsx!A62,"")</v>
      </c>
      <c r="BJ87" t="str">
        <f t="shared" si="33"/>
        <v>=IF(RISK_TAKING_testing_input.xlsx!A62&lt;&gt;"",RISK_TAKING_testing_input.xlsx!A62,"")</v>
      </c>
      <c r="BK87" t="str">
        <f t="shared" si="33"/>
        <v>=IF(SEPARATION_INSECURITY_testing_input.xlsx!A62&lt;&gt;"",SEPARATION_INSECURITY_testing_input.xlsx!A62,"")</v>
      </c>
      <c r="BL87" t="str">
        <f t="shared" si="33"/>
        <v>=IF(SUBMISSIVENESS_testing_input.xlsx!A62&lt;&gt;"",SUBMISSIVENESS_testing_input.xlsx!A62,"")</v>
      </c>
      <c r="BM87" t="str">
        <f t="shared" si="33"/>
        <v>=IF(SUSPICIOUSNESS_testing_input.xlsx!A62&lt;&gt;"",SUSPICIOUSNESS_testing_input.xlsx!A62,"")</v>
      </c>
      <c r="BN87" t="str">
        <f t="shared" si="33"/>
        <v>=IF(UNUSUAL_BELIEFS_testing_input.xlsx!A62&lt;&gt;"",UNUSUAL_BELIEFS_testing_input.xlsx!A62,"")</v>
      </c>
      <c r="BO87" t="str">
        <f t="shared" si="32"/>
        <v>=IF(WITHDRAWAL_testing_input.xlsx!A62&lt;&gt;"",WITHDRAWAL_testing_input.xlsx!A62,"")</v>
      </c>
      <c r="BP87" t="str">
        <f t="shared" si="32"/>
        <v>=IF(ACT_testing_input.xlsx!A62&lt;&gt;"",ACT_testing_input.xlsx!A62,"")</v>
      </c>
      <c r="BQ87" t="str">
        <f t="shared" si="32"/>
        <v>=IF(DSP_testing_input.xlsx!A62&lt;&gt;"",DSP_testing_input.xlsx!A62,"")</v>
      </c>
      <c r="BR87" t="str">
        <f t="shared" si="32"/>
        <v>=IF(PAG_testing_input.xlsx!A62&lt;&gt;"",PAG_testing_input.xlsx!A62,"")</v>
      </c>
      <c r="BS87" t="str">
        <f t="shared" si="32"/>
        <v>=IF(PRO_testing_input.xlsx!A62&lt;&gt;"",PRO_testing_input.xlsx!A62,"")</v>
      </c>
      <c r="BT87" t="str">
        <f t="shared" si="32"/>
        <v>=IF(SPL_testing_input.xlsx!A62&lt;&gt;"",SPL_testing_input.xlsx!A62,"")</v>
      </c>
      <c r="BU87" t="str">
        <f t="shared" si="32"/>
        <v>=IF(WDR_testing_input.xlsx!A62&lt;&gt;"",WDR_testing_input.xlsx!A62,"")</v>
      </c>
      <c r="BV87" t="str">
        <f t="shared" si="32"/>
        <v>=IF(CON_testing_input.xlsx!A62&lt;&gt;"",CON_testing_input.xlsx!A62,"")</v>
      </c>
      <c r="BW87" t="str">
        <f t="shared" si="32"/>
        <v>=IF(DSC_testing_input.xlsx!A62&lt;&gt;"",DSC_testing_input.xlsx!A62,"")</v>
      </c>
      <c r="BX87" t="str">
        <f t="shared" si="32"/>
        <v>=IF(FAN_testing_input.xlsx!A62&lt;&gt;"",FAN_testing_input.xlsx!A62,"")</v>
      </c>
      <c r="BY87" t="str">
        <f t="shared" si="32"/>
        <v>=IF(OMN_testing_input.xlsx!A62&lt;&gt;"",OMN_testing_input.xlsx!A62,"")</v>
      </c>
      <c r="BZ87" t="str">
        <f t="shared" si="32"/>
        <v>=IF(REP_testing_input.xlsx!A62&lt;&gt;"",REP_testing_input.xlsx!A62,"")</v>
      </c>
      <c r="CA87" t="str">
        <f t="shared" si="32"/>
        <v>=IF(SOM_testing_input.xlsx!A62&lt;&gt;"",SOM_testing_input.xlsx!A62,"")</v>
      </c>
      <c r="CB87" t="str">
        <f t="shared" si="32"/>
        <v>=IF(SUB_testing_input.xlsx!A62&lt;&gt;"",SUB_testing_input.xlsx!A62,"")</v>
      </c>
      <c r="CC87" t="str">
        <f t="shared" si="32"/>
        <v>=IF(UND_testing_input.xlsx!A62&lt;&gt;"",UND_testing_input.xlsx!A62,"")</v>
      </c>
      <c r="CD87" t="str">
        <f t="shared" si="32"/>
        <v>=IF(ALT_testing_input.xlsx!A62&lt;&gt;"",ALT_testing_input.xlsx!A62,"")</v>
      </c>
      <c r="CE87" t="str">
        <f t="shared" si="32"/>
        <v>=IF(HUM_testing_input.xlsx!A62&lt;&gt;"",HUM_testing_input.xlsx!A62,"")</v>
      </c>
      <c r="CF87" t="str">
        <f t="shared" si="32"/>
        <v>=IF(IDL_testing_input.xlsx!A62&lt;&gt;"",IDL_testing_input.xlsx!A62,"")</v>
      </c>
      <c r="CG87" t="str">
        <f t="shared" si="32"/>
        <v>=IF(RFM_testing_input.xlsx!A62&lt;&gt;"",RFM_testing_input.xlsx!A62,"")</v>
      </c>
      <c r="CH87" t="str">
        <f t="shared" si="32"/>
        <v>=IF(DN_testing_input.xlsx!A62&lt;&gt;"",DN_testing_input.xlsx!A62,"")</v>
      </c>
      <c r="CI87" t="str">
        <f t="shared" si="32"/>
        <v>=IF(INT_testing_input.xlsx!A62&lt;&gt;"",INT_testing_input.xlsx!A62,"")</v>
      </c>
      <c r="CJ87" t="str">
        <f t="shared" si="32"/>
        <v>=IF(SUP_testing_input.xlsx!A62&lt;&gt;"",SUP_testing_input.xlsx!A62,"")</v>
      </c>
      <c r="CK87" t="str">
        <f t="shared" si="32"/>
        <v>=IF(ANT_testing_input.xlsx!A62&lt;&gt;"",ANT_testing_input.xlsx!A62,"")</v>
      </c>
      <c r="CL87" t="str">
        <f t="shared" si="32"/>
        <v>=IF(ISO_testing_input.xlsx!A62&lt;&gt;"",ISO_testing_input.xlsx!A62,"")</v>
      </c>
    </row>
    <row r="88" spans="1:90">
      <c r="A88">
        <v>63</v>
      </c>
      <c r="B88" t="str">
        <f t="shared" si="19"/>
        <v>=IF(SUICIDE_testing_input.xlsx!A63&lt;&gt;"",SUICIDE_testing_input.xlsx!A63,"")</v>
      </c>
      <c r="C88" t="str">
        <f t="shared" si="33"/>
        <v>=IF(IQ_testing_input.xlsx!A63&lt;&gt;"",IQ_testing_input.xlsx!A63,"")</v>
      </c>
      <c r="D88" t="str">
        <f t="shared" si="33"/>
        <v>=IF(AMBIG_testing_input.xlsx!A63&lt;&gt;"",AMBIG_testing_input.xlsx!A63,"")</v>
      </c>
      <c r="E88" t="str">
        <f t="shared" si="33"/>
        <v>=IF(EGODYST_testing_input.xlsx!A63&lt;&gt;"",EGODYST_testing_input.xlsx!A63,"")</v>
      </c>
      <c r="F88" t="str">
        <f t="shared" si="33"/>
        <v>=IF(AUTISM_testing_input.xlsx!A63&lt;&gt;"",AUTISM_testing_input.xlsx!A63,"")</v>
      </c>
      <c r="G88" t="str">
        <f t="shared" si="33"/>
        <v>=IF(IDENTITY_testing_input.xlsx!A63&lt;&gt;"",IDENTITY_testing_input.xlsx!A63,"")</v>
      </c>
      <c r="H88" t="str">
        <f t="shared" si="33"/>
        <v>=IF(SELFDIR_testing_input.xlsx!A63&lt;&gt;"",SELFDIR_testing_input.xlsx!A63,"")</v>
      </c>
      <c r="I88" t="str">
        <f t="shared" si="33"/>
        <v>=IF(EMPATHY_testing_input.xlsx!A63&lt;&gt;"",EMPATHY_testing_input.xlsx!A63,"")</v>
      </c>
      <c r="J88" t="str">
        <f t="shared" si="33"/>
        <v>=IF(INTIMACY_testing_input.xlsx!A63&lt;&gt;"",INTIMACY_testing_input.xlsx!A63,"")</v>
      </c>
      <c r="K88" t="str">
        <f t="shared" si="33"/>
        <v>=IF(ACUTE_testing_input.xlsx!A63&lt;&gt;"",ACUTE_testing_input.xlsx!A63,"")</v>
      </c>
      <c r="L88" t="str">
        <f t="shared" si="33"/>
        <v>=IF(CHRONIC_testing_input.xlsx!A63&lt;&gt;"",CHRONIC_testing_input.xlsx!A63,"")</v>
      </c>
      <c r="M88" t="str">
        <f t="shared" si="33"/>
        <v>=IF(TRAUMA_PAST_testing_input.xlsx!A63&lt;&gt;"",TRAUMA_PAST_testing_input.xlsx!A63,"")</v>
      </c>
      <c r="N88" t="str">
        <f t="shared" si="33"/>
        <v>=IF(TRAUMA_PRESENT_testing_input.xlsx!A63&lt;&gt;"",TRAUMA_PRESENT_testing_input.xlsx!A63,"")</v>
      </c>
      <c r="O88" t="str">
        <f t="shared" si="33"/>
        <v>=IF(HOPE_testing_input.xlsx!A63&lt;&gt;"",HOPE_testing_input.xlsx!A63,"")</v>
      </c>
      <c r="P88" t="str">
        <f t="shared" si="33"/>
        <v>=IF(SELFAFFICACY_testing_input.xlsx!A63&lt;&gt;"",SELFAFFICACY_testing_input.xlsx!A63,"")</v>
      </c>
      <c r="Q88" t="str">
        <f t="shared" si="33"/>
        <v>=IF(SELFESTEEM_testing_input.xlsx!A63&lt;&gt;"",SELFESTEEM_testing_input.xlsx!A63,"")</v>
      </c>
      <c r="R88" t="str">
        <f t="shared" si="33"/>
        <v>=IF(WELLBEING_testing_input.xlsx!A63&lt;&gt;"",WELLBEING_testing_input.xlsx!A63,"")</v>
      </c>
      <c r="S88" t="str">
        <f t="shared" si="33"/>
        <v>=IF(HYPER_testing_input.xlsx!A63&lt;&gt;"",HYPER_testing_input.xlsx!A63,"")</v>
      </c>
      <c r="T88" t="str">
        <f t="shared" si="33"/>
        <v>=IF(AGGR_testing_input.xlsx!A63&lt;&gt;"",AGGR_testing_input.xlsx!A63,"")</v>
      </c>
      <c r="U88" t="str">
        <f t="shared" si="33"/>
        <v>=IF(COND_PR_testing_input.xlsx!A63&lt;&gt;"",COND_PR_testing_input.xlsx!A63,"")</v>
      </c>
      <c r="V88" t="str">
        <f t="shared" si="33"/>
        <v>=IF(ANXIE_testing_input.xlsx!A63&lt;&gt;"",ANXIE_testing_input.xlsx!A63,"")</v>
      </c>
      <c r="W88" t="str">
        <f t="shared" si="33"/>
        <v>=IF(DEPR_testing_input.xlsx!A63&lt;&gt;"",DEPR_testing_input.xlsx!A63,"")</v>
      </c>
      <c r="X88" t="str">
        <f t="shared" si="33"/>
        <v>=IF(SOMAT_testing_input.xlsx!A63&lt;&gt;"",SOMAT_testing_input.xlsx!A63,"")</v>
      </c>
      <c r="Y88" t="str">
        <f t="shared" si="33"/>
        <v>=IF(ATYPI_testing_input.xlsx!A63&lt;&gt;"",ATYPI_testing_input.xlsx!A63,"")</v>
      </c>
      <c r="Z88" t="str">
        <f t="shared" si="33"/>
        <v>=IF(WITHD_testing_input.xlsx!A63&lt;&gt;"",WITHD_testing_input.xlsx!A63,"")</v>
      </c>
      <c r="AA88" t="str">
        <f t="shared" si="33"/>
        <v>=IF(ATTE_PR_testing_input.xlsx!A63&lt;&gt;"",ATTE_PR_testing_input.xlsx!A63,"")</v>
      </c>
      <c r="AB88" t="str">
        <f t="shared" si="33"/>
        <v>=IF(ANG_CONT_testing_input.xlsx!A63&lt;&gt;"",ANG_CONT_testing_input.xlsx!A63,"")</v>
      </c>
      <c r="AC88" t="str">
        <f t="shared" si="33"/>
        <v>=IF(DEV_SOC_DIS_testing_input.xlsx!A63&lt;&gt;"",DEV_SOC_DIS_testing_input.xlsx!A63,"")</v>
      </c>
      <c r="AD88" t="str">
        <f t="shared" si="33"/>
        <v>=IF(BULLY_testing_input.xlsx!A63&lt;&gt;"",BULLY_testing_input.xlsx!A63,"")</v>
      </c>
      <c r="AE88" t="str">
        <f t="shared" si="33"/>
        <v>=IF(EMOT_SELF_C_testing_input.xlsx!A63&lt;&gt;"",EMOT_SELF_C_testing_input.xlsx!A63,"")</v>
      </c>
      <c r="AF88" t="str">
        <f t="shared" si="33"/>
        <v>=IF(EXE_FUN_testing_input.xlsx!A63&lt;&gt;"",EXE_FUN_testing_input.xlsx!A63,"")</v>
      </c>
      <c r="AG88" t="str">
        <f t="shared" si="33"/>
        <v>=IF(MANIA_testing_input.xlsx!A63&lt;&gt;"",MANIA_testing_input.xlsx!A63,"")</v>
      </c>
      <c r="AH88" t="str">
        <f t="shared" si="33"/>
        <v>=IF(NEG_EMOT_testing_input.xlsx!A63&lt;&gt;"",NEG_EMOT_testing_input.xlsx!A63,"")</v>
      </c>
      <c r="AI88" t="str">
        <f t="shared" si="33"/>
        <v>=IF(ADAPT_testing_input.xlsx!A63&lt;&gt;"",ADAPT_testing_input.xlsx!A63,"")</v>
      </c>
      <c r="AJ88" t="str">
        <f t="shared" si="33"/>
        <v>=IF(SOC_SK_testing_input.xlsx!A63&lt;&gt;"",SOC_SK_testing_input.xlsx!A63,"")</v>
      </c>
      <c r="AK88" t="str">
        <f t="shared" si="33"/>
        <v>=IF(LEAD_testing_input.xlsx!A63&lt;&gt;"",LEAD_testing_input.xlsx!A63,"")</v>
      </c>
      <c r="AL88" t="str">
        <f t="shared" si="33"/>
        <v>=IF(ACT_DAIL_testing_input.xlsx!A63&lt;&gt;"",ACT_DAIL_testing_input.xlsx!A63,"")</v>
      </c>
      <c r="AM88" t="str">
        <f t="shared" si="33"/>
        <v>=IF(FUN_COM_testing_input.xlsx!A63&lt;&gt;"",FUN_COM_testing_input.xlsx!A63,"")</v>
      </c>
      <c r="AN88" t="str">
        <f t="shared" si="33"/>
        <v>=IF(RESILI_testing_input.xlsx!A63&lt;&gt;"",RESILI_testing_input.xlsx!A63,"")</v>
      </c>
      <c r="AO88" t="str">
        <f t="shared" si="33"/>
        <v>=IF(SEL_testing_input.xlsx!A63&lt;&gt;"",SEL_testing_input.xlsx!A63,"")</v>
      </c>
      <c r="AP88" t="str">
        <f t="shared" si="33"/>
        <v>=IF(SEV_testing_input.xlsx!A63&lt;&gt;"",SEV_testing_input.xlsx!A63,"")</v>
      </c>
      <c r="AQ88" t="str">
        <f t="shared" si="33"/>
        <v>=IF(ANHEDONIA_testing_input.xlsx!A63&lt;&gt;"",ANHEDONIA_testing_input.xlsx!A63,"")</v>
      </c>
      <c r="AR88" t="str">
        <f t="shared" si="33"/>
        <v>=IF(ANXIOUSNESS_testing_input.xlsx!A63&lt;&gt;"",ANXIOUSNESS_testing_input.xlsx!A63,"")</v>
      </c>
      <c r="AS88" t="str">
        <f t="shared" si="33"/>
        <v>=IF(ATTENTION_SEEKING_testing_input.xlsx!A63&lt;&gt;"",ATTENTION_SEEKING_testing_input.xlsx!A63,"")</v>
      </c>
      <c r="AT88" t="str">
        <f t="shared" si="33"/>
        <v>=IF(CALLOUSNESS_testing_input.xlsx!A63&lt;&gt;"",CALLOUSNESS_testing_input.xlsx!A63,"")</v>
      </c>
      <c r="AU88" t="str">
        <f t="shared" si="33"/>
        <v>=IF(DECEITFULNESS_testing_input.xlsx!A63&lt;&gt;"",DECEITFULNESS_testing_input.xlsx!A63,"")</v>
      </c>
      <c r="AV88" t="str">
        <f t="shared" si="33"/>
        <v>=IF(DEPRESSIVITY_testing_input.xlsx!A63&lt;&gt;"",DEPRESSIVITY_testing_input.xlsx!A63,"")</v>
      </c>
      <c r="AW88" t="str">
        <f t="shared" si="33"/>
        <v>=IF(DISTRACTIBILITY_testing_input.xlsx!A63&lt;&gt;"",DISTRACTIBILITY_testing_input.xlsx!A63,"")</v>
      </c>
      <c r="AX88" t="str">
        <f t="shared" si="33"/>
        <v>=IF(ECCENTRICITY_testing_input.xlsx!A63&lt;&gt;"",ECCENTRICITY_testing_input.xlsx!A63,"")</v>
      </c>
      <c r="AY88" t="str">
        <f t="shared" si="33"/>
        <v>=IF(EMOTIONAL_LABILITY_testing_input.xlsx!A63&lt;&gt;"",EMOTIONAL_LABILITY_testing_input.xlsx!A63,"")</v>
      </c>
      <c r="AZ88" t="str">
        <f t="shared" si="33"/>
        <v>=IF(GRANDIOSITY_testing_input.xlsx!A63&lt;&gt;"",GRANDIOSITY_testing_input.xlsx!A63,"")</v>
      </c>
      <c r="BA88" t="str">
        <f t="shared" si="33"/>
        <v>=IF(HOSTILITY_testing_input.xlsx!A63&lt;&gt;"",HOSTILITY_testing_input.xlsx!A63,"")</v>
      </c>
      <c r="BB88" t="str">
        <f t="shared" si="33"/>
        <v>=IF(IMPULSIVITY_testing_input.xlsx!A63&lt;&gt;"",IMPULSIVITY_testing_input.xlsx!A63,"")</v>
      </c>
      <c r="BC88" t="str">
        <f t="shared" si="33"/>
        <v>=IF(INTIMACY_AVOIDANCE_testing_input.xlsx!A63&lt;&gt;"",INTIMACY_AVOIDANCE_testing_input.xlsx!A63,"")</v>
      </c>
      <c r="BD88" t="str">
        <f t="shared" si="33"/>
        <v>=IF(IRRESPONSIBILITY_testing_input.xlsx!A63&lt;&gt;"",IRRESPONSIBILITY_testing_input.xlsx!A63,"")</v>
      </c>
      <c r="BE88" t="str">
        <f t="shared" si="33"/>
        <v>=IF(MANIPULATIVENESS_testing_input.xlsx!A63&lt;&gt;"",MANIPULATIVENESS_testing_input.xlsx!A63,"")</v>
      </c>
      <c r="BF88" t="str">
        <f t="shared" si="33"/>
        <v>=IF(PERCEPTUAL_DYSREGULATION_testing_input.xlsx!A63&lt;&gt;"",PERCEPTUAL_DYSREGULATION_testing_input.xlsx!A63,"")</v>
      </c>
      <c r="BG88" t="str">
        <f t="shared" si="33"/>
        <v>=IF(PERSEVERATION_testing_input.xlsx!A63&lt;&gt;"",PERSEVERATION_testing_input.xlsx!A63,"")</v>
      </c>
      <c r="BH88" t="str">
        <f t="shared" si="33"/>
        <v>=IF(RESTRICTED_AFFECTIVITY_testing_input.xlsx!A63&lt;&gt;"",RESTRICTED_AFFECTIVITY_testing_input.xlsx!A63,"")</v>
      </c>
      <c r="BI88" t="str">
        <f t="shared" si="33"/>
        <v>=IF(RIGID_PERFECTIONISM_testing_input.xlsx!A63&lt;&gt;"",RIGID_PERFECTIONISM_testing_input.xlsx!A63,"")</v>
      </c>
      <c r="BJ88" t="str">
        <f t="shared" si="33"/>
        <v>=IF(RISK_TAKING_testing_input.xlsx!A63&lt;&gt;"",RISK_TAKING_testing_input.xlsx!A63,"")</v>
      </c>
      <c r="BK88" t="str">
        <f t="shared" si="33"/>
        <v>=IF(SEPARATION_INSECURITY_testing_input.xlsx!A63&lt;&gt;"",SEPARATION_INSECURITY_testing_input.xlsx!A63,"")</v>
      </c>
      <c r="BL88" t="str">
        <f t="shared" si="33"/>
        <v>=IF(SUBMISSIVENESS_testing_input.xlsx!A63&lt;&gt;"",SUBMISSIVENESS_testing_input.xlsx!A63,"")</v>
      </c>
      <c r="BM88" t="str">
        <f t="shared" si="33"/>
        <v>=IF(SUSPICIOUSNESS_testing_input.xlsx!A63&lt;&gt;"",SUSPICIOUSNESS_testing_input.xlsx!A63,"")</v>
      </c>
      <c r="BN88" t="str">
        <f t="shared" ref="BN88:CL93" si="34">CONCATENATE($A$5,BN$1,$A$6,$A88,$A$7,BN$1,$A$8,$A88,$A$9)</f>
        <v>=IF(UNUSUAL_BELIEFS_testing_input.xlsx!A63&lt;&gt;"",UNUSUAL_BELIEFS_testing_input.xlsx!A63,"")</v>
      </c>
      <c r="BO88" t="str">
        <f t="shared" si="34"/>
        <v>=IF(WITHDRAWAL_testing_input.xlsx!A63&lt;&gt;"",WITHDRAWAL_testing_input.xlsx!A63,"")</v>
      </c>
      <c r="BP88" t="str">
        <f t="shared" si="34"/>
        <v>=IF(ACT_testing_input.xlsx!A63&lt;&gt;"",ACT_testing_input.xlsx!A63,"")</v>
      </c>
      <c r="BQ88" t="str">
        <f t="shared" si="34"/>
        <v>=IF(DSP_testing_input.xlsx!A63&lt;&gt;"",DSP_testing_input.xlsx!A63,"")</v>
      </c>
      <c r="BR88" t="str">
        <f t="shared" si="34"/>
        <v>=IF(PAG_testing_input.xlsx!A63&lt;&gt;"",PAG_testing_input.xlsx!A63,"")</v>
      </c>
      <c r="BS88" t="str">
        <f t="shared" si="34"/>
        <v>=IF(PRO_testing_input.xlsx!A63&lt;&gt;"",PRO_testing_input.xlsx!A63,"")</v>
      </c>
      <c r="BT88" t="str">
        <f t="shared" si="34"/>
        <v>=IF(SPL_testing_input.xlsx!A63&lt;&gt;"",SPL_testing_input.xlsx!A63,"")</v>
      </c>
      <c r="BU88" t="str">
        <f t="shared" si="34"/>
        <v>=IF(WDR_testing_input.xlsx!A63&lt;&gt;"",WDR_testing_input.xlsx!A63,"")</v>
      </c>
      <c r="BV88" t="str">
        <f t="shared" si="34"/>
        <v>=IF(CON_testing_input.xlsx!A63&lt;&gt;"",CON_testing_input.xlsx!A63,"")</v>
      </c>
      <c r="BW88" t="str">
        <f t="shared" si="34"/>
        <v>=IF(DSC_testing_input.xlsx!A63&lt;&gt;"",DSC_testing_input.xlsx!A63,"")</v>
      </c>
      <c r="BX88" t="str">
        <f t="shared" si="34"/>
        <v>=IF(FAN_testing_input.xlsx!A63&lt;&gt;"",FAN_testing_input.xlsx!A63,"")</v>
      </c>
      <c r="BY88" t="str">
        <f t="shared" si="34"/>
        <v>=IF(OMN_testing_input.xlsx!A63&lt;&gt;"",OMN_testing_input.xlsx!A63,"")</v>
      </c>
      <c r="BZ88" t="str">
        <f t="shared" si="34"/>
        <v>=IF(REP_testing_input.xlsx!A63&lt;&gt;"",REP_testing_input.xlsx!A63,"")</v>
      </c>
      <c r="CA88" t="str">
        <f t="shared" si="34"/>
        <v>=IF(SOM_testing_input.xlsx!A63&lt;&gt;"",SOM_testing_input.xlsx!A63,"")</v>
      </c>
      <c r="CB88" t="str">
        <f t="shared" si="34"/>
        <v>=IF(SUB_testing_input.xlsx!A63&lt;&gt;"",SUB_testing_input.xlsx!A63,"")</v>
      </c>
      <c r="CC88" t="str">
        <f t="shared" si="34"/>
        <v>=IF(UND_testing_input.xlsx!A63&lt;&gt;"",UND_testing_input.xlsx!A63,"")</v>
      </c>
      <c r="CD88" t="str">
        <f t="shared" si="34"/>
        <v>=IF(ALT_testing_input.xlsx!A63&lt;&gt;"",ALT_testing_input.xlsx!A63,"")</v>
      </c>
      <c r="CE88" t="str">
        <f t="shared" si="34"/>
        <v>=IF(HUM_testing_input.xlsx!A63&lt;&gt;"",HUM_testing_input.xlsx!A63,"")</v>
      </c>
      <c r="CF88" t="str">
        <f t="shared" si="34"/>
        <v>=IF(IDL_testing_input.xlsx!A63&lt;&gt;"",IDL_testing_input.xlsx!A63,"")</v>
      </c>
      <c r="CG88" t="str">
        <f t="shared" si="34"/>
        <v>=IF(RFM_testing_input.xlsx!A63&lt;&gt;"",RFM_testing_input.xlsx!A63,"")</v>
      </c>
      <c r="CH88" t="str">
        <f t="shared" si="34"/>
        <v>=IF(DN_testing_input.xlsx!A63&lt;&gt;"",DN_testing_input.xlsx!A63,"")</v>
      </c>
      <c r="CI88" t="str">
        <f t="shared" si="34"/>
        <v>=IF(INT_testing_input.xlsx!A63&lt;&gt;"",INT_testing_input.xlsx!A63,"")</v>
      </c>
      <c r="CJ88" t="str">
        <f t="shared" si="34"/>
        <v>=IF(SUP_testing_input.xlsx!A63&lt;&gt;"",SUP_testing_input.xlsx!A63,"")</v>
      </c>
      <c r="CK88" t="str">
        <f t="shared" si="34"/>
        <v>=IF(ANT_testing_input.xlsx!A63&lt;&gt;"",ANT_testing_input.xlsx!A63,"")</v>
      </c>
      <c r="CL88" t="str">
        <f t="shared" si="34"/>
        <v>=IF(ISO_testing_input.xlsx!A63&lt;&gt;"",ISO_testing_input.xlsx!A63,"")</v>
      </c>
    </row>
    <row r="89" spans="1:90">
      <c r="A89">
        <v>64</v>
      </c>
      <c r="B89" t="str">
        <f t="shared" si="19"/>
        <v>=IF(SUICIDE_testing_input.xlsx!A64&lt;&gt;"",SUICIDE_testing_input.xlsx!A64,"")</v>
      </c>
      <c r="C89" t="str">
        <f t="shared" ref="C89:BN92" si="35">CONCATENATE($A$5,C$1,$A$6,$A89,$A$7,C$1,$A$8,$A89,$A$9)</f>
        <v>=IF(IQ_testing_input.xlsx!A64&lt;&gt;"",IQ_testing_input.xlsx!A64,"")</v>
      </c>
      <c r="D89" t="str">
        <f t="shared" si="35"/>
        <v>=IF(AMBIG_testing_input.xlsx!A64&lt;&gt;"",AMBIG_testing_input.xlsx!A64,"")</v>
      </c>
      <c r="E89" t="str">
        <f t="shared" si="35"/>
        <v>=IF(EGODYST_testing_input.xlsx!A64&lt;&gt;"",EGODYST_testing_input.xlsx!A64,"")</v>
      </c>
      <c r="F89" t="str">
        <f t="shared" si="35"/>
        <v>=IF(AUTISM_testing_input.xlsx!A64&lt;&gt;"",AUTISM_testing_input.xlsx!A64,"")</v>
      </c>
      <c r="G89" t="str">
        <f t="shared" si="35"/>
        <v>=IF(IDENTITY_testing_input.xlsx!A64&lt;&gt;"",IDENTITY_testing_input.xlsx!A64,"")</v>
      </c>
      <c r="H89" t="str">
        <f t="shared" si="35"/>
        <v>=IF(SELFDIR_testing_input.xlsx!A64&lt;&gt;"",SELFDIR_testing_input.xlsx!A64,"")</v>
      </c>
      <c r="I89" t="str">
        <f t="shared" si="35"/>
        <v>=IF(EMPATHY_testing_input.xlsx!A64&lt;&gt;"",EMPATHY_testing_input.xlsx!A64,"")</v>
      </c>
      <c r="J89" t="str">
        <f t="shared" si="35"/>
        <v>=IF(INTIMACY_testing_input.xlsx!A64&lt;&gt;"",INTIMACY_testing_input.xlsx!A64,"")</v>
      </c>
      <c r="K89" t="str">
        <f t="shared" si="35"/>
        <v>=IF(ACUTE_testing_input.xlsx!A64&lt;&gt;"",ACUTE_testing_input.xlsx!A64,"")</v>
      </c>
      <c r="L89" t="str">
        <f t="shared" si="35"/>
        <v>=IF(CHRONIC_testing_input.xlsx!A64&lt;&gt;"",CHRONIC_testing_input.xlsx!A64,"")</v>
      </c>
      <c r="M89" t="str">
        <f t="shared" si="35"/>
        <v>=IF(TRAUMA_PAST_testing_input.xlsx!A64&lt;&gt;"",TRAUMA_PAST_testing_input.xlsx!A64,"")</v>
      </c>
      <c r="N89" t="str">
        <f t="shared" si="35"/>
        <v>=IF(TRAUMA_PRESENT_testing_input.xlsx!A64&lt;&gt;"",TRAUMA_PRESENT_testing_input.xlsx!A64,"")</v>
      </c>
      <c r="O89" t="str">
        <f t="shared" si="35"/>
        <v>=IF(HOPE_testing_input.xlsx!A64&lt;&gt;"",HOPE_testing_input.xlsx!A64,"")</v>
      </c>
      <c r="P89" t="str">
        <f t="shared" si="35"/>
        <v>=IF(SELFAFFICACY_testing_input.xlsx!A64&lt;&gt;"",SELFAFFICACY_testing_input.xlsx!A64,"")</v>
      </c>
      <c r="Q89" t="str">
        <f t="shared" si="35"/>
        <v>=IF(SELFESTEEM_testing_input.xlsx!A64&lt;&gt;"",SELFESTEEM_testing_input.xlsx!A64,"")</v>
      </c>
      <c r="R89" t="str">
        <f t="shared" si="35"/>
        <v>=IF(WELLBEING_testing_input.xlsx!A64&lt;&gt;"",WELLBEING_testing_input.xlsx!A64,"")</v>
      </c>
      <c r="S89" t="str">
        <f t="shared" si="35"/>
        <v>=IF(HYPER_testing_input.xlsx!A64&lt;&gt;"",HYPER_testing_input.xlsx!A64,"")</v>
      </c>
      <c r="T89" t="str">
        <f t="shared" si="35"/>
        <v>=IF(AGGR_testing_input.xlsx!A64&lt;&gt;"",AGGR_testing_input.xlsx!A64,"")</v>
      </c>
      <c r="U89" t="str">
        <f t="shared" si="35"/>
        <v>=IF(COND_PR_testing_input.xlsx!A64&lt;&gt;"",COND_PR_testing_input.xlsx!A64,"")</v>
      </c>
      <c r="V89" t="str">
        <f t="shared" si="35"/>
        <v>=IF(ANXIE_testing_input.xlsx!A64&lt;&gt;"",ANXIE_testing_input.xlsx!A64,"")</v>
      </c>
      <c r="W89" t="str">
        <f t="shared" si="35"/>
        <v>=IF(DEPR_testing_input.xlsx!A64&lt;&gt;"",DEPR_testing_input.xlsx!A64,"")</v>
      </c>
      <c r="X89" t="str">
        <f t="shared" si="35"/>
        <v>=IF(SOMAT_testing_input.xlsx!A64&lt;&gt;"",SOMAT_testing_input.xlsx!A64,"")</v>
      </c>
      <c r="Y89" t="str">
        <f t="shared" si="35"/>
        <v>=IF(ATYPI_testing_input.xlsx!A64&lt;&gt;"",ATYPI_testing_input.xlsx!A64,"")</v>
      </c>
      <c r="Z89" t="str">
        <f t="shared" si="35"/>
        <v>=IF(WITHD_testing_input.xlsx!A64&lt;&gt;"",WITHD_testing_input.xlsx!A64,"")</v>
      </c>
      <c r="AA89" t="str">
        <f t="shared" si="35"/>
        <v>=IF(ATTE_PR_testing_input.xlsx!A64&lt;&gt;"",ATTE_PR_testing_input.xlsx!A64,"")</v>
      </c>
      <c r="AB89" t="str">
        <f t="shared" si="35"/>
        <v>=IF(ANG_CONT_testing_input.xlsx!A64&lt;&gt;"",ANG_CONT_testing_input.xlsx!A64,"")</v>
      </c>
      <c r="AC89" t="str">
        <f t="shared" si="35"/>
        <v>=IF(DEV_SOC_DIS_testing_input.xlsx!A64&lt;&gt;"",DEV_SOC_DIS_testing_input.xlsx!A64,"")</v>
      </c>
      <c r="AD89" t="str">
        <f t="shared" si="35"/>
        <v>=IF(BULLY_testing_input.xlsx!A64&lt;&gt;"",BULLY_testing_input.xlsx!A64,"")</v>
      </c>
      <c r="AE89" t="str">
        <f t="shared" si="35"/>
        <v>=IF(EMOT_SELF_C_testing_input.xlsx!A64&lt;&gt;"",EMOT_SELF_C_testing_input.xlsx!A64,"")</v>
      </c>
      <c r="AF89" t="str">
        <f t="shared" si="35"/>
        <v>=IF(EXE_FUN_testing_input.xlsx!A64&lt;&gt;"",EXE_FUN_testing_input.xlsx!A64,"")</v>
      </c>
      <c r="AG89" t="str">
        <f t="shared" si="35"/>
        <v>=IF(MANIA_testing_input.xlsx!A64&lt;&gt;"",MANIA_testing_input.xlsx!A64,"")</v>
      </c>
      <c r="AH89" t="str">
        <f t="shared" si="35"/>
        <v>=IF(NEG_EMOT_testing_input.xlsx!A64&lt;&gt;"",NEG_EMOT_testing_input.xlsx!A64,"")</v>
      </c>
      <c r="AI89" t="str">
        <f t="shared" si="35"/>
        <v>=IF(ADAPT_testing_input.xlsx!A64&lt;&gt;"",ADAPT_testing_input.xlsx!A64,"")</v>
      </c>
      <c r="AJ89" t="str">
        <f t="shared" si="35"/>
        <v>=IF(SOC_SK_testing_input.xlsx!A64&lt;&gt;"",SOC_SK_testing_input.xlsx!A64,"")</v>
      </c>
      <c r="AK89" t="str">
        <f t="shared" si="35"/>
        <v>=IF(LEAD_testing_input.xlsx!A64&lt;&gt;"",LEAD_testing_input.xlsx!A64,"")</v>
      </c>
      <c r="AL89" t="str">
        <f t="shared" si="35"/>
        <v>=IF(ACT_DAIL_testing_input.xlsx!A64&lt;&gt;"",ACT_DAIL_testing_input.xlsx!A64,"")</v>
      </c>
      <c r="AM89" t="str">
        <f t="shared" si="35"/>
        <v>=IF(FUN_COM_testing_input.xlsx!A64&lt;&gt;"",FUN_COM_testing_input.xlsx!A64,"")</v>
      </c>
      <c r="AN89" t="str">
        <f t="shared" si="35"/>
        <v>=IF(RESILI_testing_input.xlsx!A64&lt;&gt;"",RESILI_testing_input.xlsx!A64,"")</v>
      </c>
      <c r="AO89" t="str">
        <f t="shared" si="35"/>
        <v>=IF(SEL_testing_input.xlsx!A64&lt;&gt;"",SEL_testing_input.xlsx!A64,"")</v>
      </c>
      <c r="AP89" t="str">
        <f t="shared" si="35"/>
        <v>=IF(SEV_testing_input.xlsx!A64&lt;&gt;"",SEV_testing_input.xlsx!A64,"")</v>
      </c>
      <c r="AQ89" t="str">
        <f t="shared" si="35"/>
        <v>=IF(ANHEDONIA_testing_input.xlsx!A64&lt;&gt;"",ANHEDONIA_testing_input.xlsx!A64,"")</v>
      </c>
      <c r="AR89" t="str">
        <f t="shared" si="35"/>
        <v>=IF(ANXIOUSNESS_testing_input.xlsx!A64&lt;&gt;"",ANXIOUSNESS_testing_input.xlsx!A64,"")</v>
      </c>
      <c r="AS89" t="str">
        <f t="shared" si="35"/>
        <v>=IF(ATTENTION_SEEKING_testing_input.xlsx!A64&lt;&gt;"",ATTENTION_SEEKING_testing_input.xlsx!A64,"")</v>
      </c>
      <c r="AT89" t="str">
        <f t="shared" si="35"/>
        <v>=IF(CALLOUSNESS_testing_input.xlsx!A64&lt;&gt;"",CALLOUSNESS_testing_input.xlsx!A64,"")</v>
      </c>
      <c r="AU89" t="str">
        <f t="shared" si="35"/>
        <v>=IF(DECEITFULNESS_testing_input.xlsx!A64&lt;&gt;"",DECEITFULNESS_testing_input.xlsx!A64,"")</v>
      </c>
      <c r="AV89" t="str">
        <f t="shared" si="35"/>
        <v>=IF(DEPRESSIVITY_testing_input.xlsx!A64&lt;&gt;"",DEPRESSIVITY_testing_input.xlsx!A64,"")</v>
      </c>
      <c r="AW89" t="str">
        <f t="shared" si="35"/>
        <v>=IF(DISTRACTIBILITY_testing_input.xlsx!A64&lt;&gt;"",DISTRACTIBILITY_testing_input.xlsx!A64,"")</v>
      </c>
      <c r="AX89" t="str">
        <f t="shared" si="35"/>
        <v>=IF(ECCENTRICITY_testing_input.xlsx!A64&lt;&gt;"",ECCENTRICITY_testing_input.xlsx!A64,"")</v>
      </c>
      <c r="AY89" t="str">
        <f t="shared" si="35"/>
        <v>=IF(EMOTIONAL_LABILITY_testing_input.xlsx!A64&lt;&gt;"",EMOTIONAL_LABILITY_testing_input.xlsx!A64,"")</v>
      </c>
      <c r="AZ89" t="str">
        <f t="shared" si="35"/>
        <v>=IF(GRANDIOSITY_testing_input.xlsx!A64&lt;&gt;"",GRANDIOSITY_testing_input.xlsx!A64,"")</v>
      </c>
      <c r="BA89" t="str">
        <f t="shared" si="35"/>
        <v>=IF(HOSTILITY_testing_input.xlsx!A64&lt;&gt;"",HOSTILITY_testing_input.xlsx!A64,"")</v>
      </c>
      <c r="BB89" t="str">
        <f t="shared" si="35"/>
        <v>=IF(IMPULSIVITY_testing_input.xlsx!A64&lt;&gt;"",IMPULSIVITY_testing_input.xlsx!A64,"")</v>
      </c>
      <c r="BC89" t="str">
        <f t="shared" si="35"/>
        <v>=IF(INTIMACY_AVOIDANCE_testing_input.xlsx!A64&lt;&gt;"",INTIMACY_AVOIDANCE_testing_input.xlsx!A64,"")</v>
      </c>
      <c r="BD89" t="str">
        <f t="shared" si="35"/>
        <v>=IF(IRRESPONSIBILITY_testing_input.xlsx!A64&lt;&gt;"",IRRESPONSIBILITY_testing_input.xlsx!A64,"")</v>
      </c>
      <c r="BE89" t="str">
        <f t="shared" si="35"/>
        <v>=IF(MANIPULATIVENESS_testing_input.xlsx!A64&lt;&gt;"",MANIPULATIVENESS_testing_input.xlsx!A64,"")</v>
      </c>
      <c r="BF89" t="str">
        <f t="shared" si="35"/>
        <v>=IF(PERCEPTUAL_DYSREGULATION_testing_input.xlsx!A64&lt;&gt;"",PERCEPTUAL_DYSREGULATION_testing_input.xlsx!A64,"")</v>
      </c>
      <c r="BG89" t="str">
        <f t="shared" si="35"/>
        <v>=IF(PERSEVERATION_testing_input.xlsx!A64&lt;&gt;"",PERSEVERATION_testing_input.xlsx!A64,"")</v>
      </c>
      <c r="BH89" t="str">
        <f t="shared" si="35"/>
        <v>=IF(RESTRICTED_AFFECTIVITY_testing_input.xlsx!A64&lt;&gt;"",RESTRICTED_AFFECTIVITY_testing_input.xlsx!A64,"")</v>
      </c>
      <c r="BI89" t="str">
        <f t="shared" si="35"/>
        <v>=IF(RIGID_PERFECTIONISM_testing_input.xlsx!A64&lt;&gt;"",RIGID_PERFECTIONISM_testing_input.xlsx!A64,"")</v>
      </c>
      <c r="BJ89" t="str">
        <f t="shared" si="35"/>
        <v>=IF(RISK_TAKING_testing_input.xlsx!A64&lt;&gt;"",RISK_TAKING_testing_input.xlsx!A64,"")</v>
      </c>
      <c r="BK89" t="str">
        <f t="shared" si="35"/>
        <v>=IF(SEPARATION_INSECURITY_testing_input.xlsx!A64&lt;&gt;"",SEPARATION_INSECURITY_testing_input.xlsx!A64,"")</v>
      </c>
      <c r="BL89" t="str">
        <f t="shared" si="35"/>
        <v>=IF(SUBMISSIVENESS_testing_input.xlsx!A64&lt;&gt;"",SUBMISSIVENESS_testing_input.xlsx!A64,"")</v>
      </c>
      <c r="BM89" t="str">
        <f t="shared" si="35"/>
        <v>=IF(SUSPICIOUSNESS_testing_input.xlsx!A64&lt;&gt;"",SUSPICIOUSNESS_testing_input.xlsx!A64,"")</v>
      </c>
      <c r="BN89" t="str">
        <f t="shared" si="35"/>
        <v>=IF(UNUSUAL_BELIEFS_testing_input.xlsx!A64&lt;&gt;"",UNUSUAL_BELIEFS_testing_input.xlsx!A64,"")</v>
      </c>
      <c r="BO89" t="str">
        <f t="shared" si="34"/>
        <v>=IF(WITHDRAWAL_testing_input.xlsx!A64&lt;&gt;"",WITHDRAWAL_testing_input.xlsx!A64,"")</v>
      </c>
      <c r="BP89" t="str">
        <f t="shared" si="34"/>
        <v>=IF(ACT_testing_input.xlsx!A64&lt;&gt;"",ACT_testing_input.xlsx!A64,"")</v>
      </c>
      <c r="BQ89" t="str">
        <f t="shared" si="34"/>
        <v>=IF(DSP_testing_input.xlsx!A64&lt;&gt;"",DSP_testing_input.xlsx!A64,"")</v>
      </c>
      <c r="BR89" t="str">
        <f t="shared" si="34"/>
        <v>=IF(PAG_testing_input.xlsx!A64&lt;&gt;"",PAG_testing_input.xlsx!A64,"")</v>
      </c>
      <c r="BS89" t="str">
        <f t="shared" si="34"/>
        <v>=IF(PRO_testing_input.xlsx!A64&lt;&gt;"",PRO_testing_input.xlsx!A64,"")</v>
      </c>
      <c r="BT89" t="str">
        <f t="shared" si="34"/>
        <v>=IF(SPL_testing_input.xlsx!A64&lt;&gt;"",SPL_testing_input.xlsx!A64,"")</v>
      </c>
      <c r="BU89" t="str">
        <f t="shared" si="34"/>
        <v>=IF(WDR_testing_input.xlsx!A64&lt;&gt;"",WDR_testing_input.xlsx!A64,"")</v>
      </c>
      <c r="BV89" t="str">
        <f t="shared" si="34"/>
        <v>=IF(CON_testing_input.xlsx!A64&lt;&gt;"",CON_testing_input.xlsx!A64,"")</v>
      </c>
      <c r="BW89" t="str">
        <f t="shared" si="34"/>
        <v>=IF(DSC_testing_input.xlsx!A64&lt;&gt;"",DSC_testing_input.xlsx!A64,"")</v>
      </c>
      <c r="BX89" t="str">
        <f t="shared" si="34"/>
        <v>=IF(FAN_testing_input.xlsx!A64&lt;&gt;"",FAN_testing_input.xlsx!A64,"")</v>
      </c>
      <c r="BY89" t="str">
        <f t="shared" si="34"/>
        <v>=IF(OMN_testing_input.xlsx!A64&lt;&gt;"",OMN_testing_input.xlsx!A64,"")</v>
      </c>
      <c r="BZ89" t="str">
        <f t="shared" si="34"/>
        <v>=IF(REP_testing_input.xlsx!A64&lt;&gt;"",REP_testing_input.xlsx!A64,"")</v>
      </c>
      <c r="CA89" t="str">
        <f t="shared" si="34"/>
        <v>=IF(SOM_testing_input.xlsx!A64&lt;&gt;"",SOM_testing_input.xlsx!A64,"")</v>
      </c>
      <c r="CB89" t="str">
        <f t="shared" si="34"/>
        <v>=IF(SUB_testing_input.xlsx!A64&lt;&gt;"",SUB_testing_input.xlsx!A64,"")</v>
      </c>
      <c r="CC89" t="str">
        <f t="shared" si="34"/>
        <v>=IF(UND_testing_input.xlsx!A64&lt;&gt;"",UND_testing_input.xlsx!A64,"")</v>
      </c>
      <c r="CD89" t="str">
        <f t="shared" si="34"/>
        <v>=IF(ALT_testing_input.xlsx!A64&lt;&gt;"",ALT_testing_input.xlsx!A64,"")</v>
      </c>
      <c r="CE89" t="str">
        <f t="shared" si="34"/>
        <v>=IF(HUM_testing_input.xlsx!A64&lt;&gt;"",HUM_testing_input.xlsx!A64,"")</v>
      </c>
      <c r="CF89" t="str">
        <f t="shared" si="34"/>
        <v>=IF(IDL_testing_input.xlsx!A64&lt;&gt;"",IDL_testing_input.xlsx!A64,"")</v>
      </c>
      <c r="CG89" t="str">
        <f t="shared" si="34"/>
        <v>=IF(RFM_testing_input.xlsx!A64&lt;&gt;"",RFM_testing_input.xlsx!A64,"")</v>
      </c>
      <c r="CH89" t="str">
        <f t="shared" si="34"/>
        <v>=IF(DN_testing_input.xlsx!A64&lt;&gt;"",DN_testing_input.xlsx!A64,"")</v>
      </c>
      <c r="CI89" t="str">
        <f t="shared" si="34"/>
        <v>=IF(INT_testing_input.xlsx!A64&lt;&gt;"",INT_testing_input.xlsx!A64,"")</v>
      </c>
      <c r="CJ89" t="str">
        <f t="shared" si="34"/>
        <v>=IF(SUP_testing_input.xlsx!A64&lt;&gt;"",SUP_testing_input.xlsx!A64,"")</v>
      </c>
      <c r="CK89" t="str">
        <f t="shared" si="34"/>
        <v>=IF(ANT_testing_input.xlsx!A64&lt;&gt;"",ANT_testing_input.xlsx!A64,"")</v>
      </c>
      <c r="CL89" t="str">
        <f t="shared" si="34"/>
        <v>=IF(ISO_testing_input.xlsx!A64&lt;&gt;"",ISO_testing_input.xlsx!A64,"")</v>
      </c>
    </row>
    <row r="90" spans="1:90">
      <c r="A90">
        <v>65</v>
      </c>
      <c r="B90" t="str">
        <f t="shared" si="19"/>
        <v>=IF(SUICIDE_testing_input.xlsx!A65&lt;&gt;"",SUICIDE_testing_input.xlsx!A65,"")</v>
      </c>
      <c r="C90" t="str">
        <f t="shared" si="35"/>
        <v>=IF(IQ_testing_input.xlsx!A65&lt;&gt;"",IQ_testing_input.xlsx!A65,"")</v>
      </c>
      <c r="D90" t="str">
        <f t="shared" si="35"/>
        <v>=IF(AMBIG_testing_input.xlsx!A65&lt;&gt;"",AMBIG_testing_input.xlsx!A65,"")</v>
      </c>
      <c r="E90" t="str">
        <f t="shared" si="35"/>
        <v>=IF(EGODYST_testing_input.xlsx!A65&lt;&gt;"",EGODYST_testing_input.xlsx!A65,"")</v>
      </c>
      <c r="F90" t="str">
        <f t="shared" si="35"/>
        <v>=IF(AUTISM_testing_input.xlsx!A65&lt;&gt;"",AUTISM_testing_input.xlsx!A65,"")</v>
      </c>
      <c r="G90" t="str">
        <f t="shared" si="35"/>
        <v>=IF(IDENTITY_testing_input.xlsx!A65&lt;&gt;"",IDENTITY_testing_input.xlsx!A65,"")</v>
      </c>
      <c r="H90" t="str">
        <f t="shared" si="35"/>
        <v>=IF(SELFDIR_testing_input.xlsx!A65&lt;&gt;"",SELFDIR_testing_input.xlsx!A65,"")</v>
      </c>
      <c r="I90" t="str">
        <f t="shared" si="35"/>
        <v>=IF(EMPATHY_testing_input.xlsx!A65&lt;&gt;"",EMPATHY_testing_input.xlsx!A65,"")</v>
      </c>
      <c r="J90" t="str">
        <f t="shared" si="35"/>
        <v>=IF(INTIMACY_testing_input.xlsx!A65&lt;&gt;"",INTIMACY_testing_input.xlsx!A65,"")</v>
      </c>
      <c r="K90" t="str">
        <f t="shared" si="35"/>
        <v>=IF(ACUTE_testing_input.xlsx!A65&lt;&gt;"",ACUTE_testing_input.xlsx!A65,"")</v>
      </c>
      <c r="L90" t="str">
        <f t="shared" si="35"/>
        <v>=IF(CHRONIC_testing_input.xlsx!A65&lt;&gt;"",CHRONIC_testing_input.xlsx!A65,"")</v>
      </c>
      <c r="M90" t="str">
        <f t="shared" si="35"/>
        <v>=IF(TRAUMA_PAST_testing_input.xlsx!A65&lt;&gt;"",TRAUMA_PAST_testing_input.xlsx!A65,"")</v>
      </c>
      <c r="N90" t="str">
        <f t="shared" si="35"/>
        <v>=IF(TRAUMA_PRESENT_testing_input.xlsx!A65&lt;&gt;"",TRAUMA_PRESENT_testing_input.xlsx!A65,"")</v>
      </c>
      <c r="O90" t="str">
        <f t="shared" si="35"/>
        <v>=IF(HOPE_testing_input.xlsx!A65&lt;&gt;"",HOPE_testing_input.xlsx!A65,"")</v>
      </c>
      <c r="P90" t="str">
        <f t="shared" si="35"/>
        <v>=IF(SELFAFFICACY_testing_input.xlsx!A65&lt;&gt;"",SELFAFFICACY_testing_input.xlsx!A65,"")</v>
      </c>
      <c r="Q90" t="str">
        <f t="shared" si="35"/>
        <v>=IF(SELFESTEEM_testing_input.xlsx!A65&lt;&gt;"",SELFESTEEM_testing_input.xlsx!A65,"")</v>
      </c>
      <c r="R90" t="str">
        <f t="shared" si="35"/>
        <v>=IF(WELLBEING_testing_input.xlsx!A65&lt;&gt;"",WELLBEING_testing_input.xlsx!A65,"")</v>
      </c>
      <c r="S90" t="str">
        <f t="shared" si="35"/>
        <v>=IF(HYPER_testing_input.xlsx!A65&lt;&gt;"",HYPER_testing_input.xlsx!A65,"")</v>
      </c>
      <c r="T90" t="str">
        <f t="shared" si="35"/>
        <v>=IF(AGGR_testing_input.xlsx!A65&lt;&gt;"",AGGR_testing_input.xlsx!A65,"")</v>
      </c>
      <c r="U90" t="str">
        <f t="shared" si="35"/>
        <v>=IF(COND_PR_testing_input.xlsx!A65&lt;&gt;"",COND_PR_testing_input.xlsx!A65,"")</v>
      </c>
      <c r="V90" t="str">
        <f t="shared" si="35"/>
        <v>=IF(ANXIE_testing_input.xlsx!A65&lt;&gt;"",ANXIE_testing_input.xlsx!A65,"")</v>
      </c>
      <c r="W90" t="str">
        <f t="shared" si="35"/>
        <v>=IF(DEPR_testing_input.xlsx!A65&lt;&gt;"",DEPR_testing_input.xlsx!A65,"")</v>
      </c>
      <c r="X90" t="str">
        <f t="shared" si="35"/>
        <v>=IF(SOMAT_testing_input.xlsx!A65&lt;&gt;"",SOMAT_testing_input.xlsx!A65,"")</v>
      </c>
      <c r="Y90" t="str">
        <f t="shared" si="35"/>
        <v>=IF(ATYPI_testing_input.xlsx!A65&lt;&gt;"",ATYPI_testing_input.xlsx!A65,"")</v>
      </c>
      <c r="Z90" t="str">
        <f t="shared" si="35"/>
        <v>=IF(WITHD_testing_input.xlsx!A65&lt;&gt;"",WITHD_testing_input.xlsx!A65,"")</v>
      </c>
      <c r="AA90" t="str">
        <f t="shared" si="35"/>
        <v>=IF(ATTE_PR_testing_input.xlsx!A65&lt;&gt;"",ATTE_PR_testing_input.xlsx!A65,"")</v>
      </c>
      <c r="AB90" t="str">
        <f t="shared" si="35"/>
        <v>=IF(ANG_CONT_testing_input.xlsx!A65&lt;&gt;"",ANG_CONT_testing_input.xlsx!A65,"")</v>
      </c>
      <c r="AC90" t="str">
        <f t="shared" si="35"/>
        <v>=IF(DEV_SOC_DIS_testing_input.xlsx!A65&lt;&gt;"",DEV_SOC_DIS_testing_input.xlsx!A65,"")</v>
      </c>
      <c r="AD90" t="str">
        <f t="shared" si="35"/>
        <v>=IF(BULLY_testing_input.xlsx!A65&lt;&gt;"",BULLY_testing_input.xlsx!A65,"")</v>
      </c>
      <c r="AE90" t="str">
        <f t="shared" si="35"/>
        <v>=IF(EMOT_SELF_C_testing_input.xlsx!A65&lt;&gt;"",EMOT_SELF_C_testing_input.xlsx!A65,"")</v>
      </c>
      <c r="AF90" t="str">
        <f t="shared" si="35"/>
        <v>=IF(EXE_FUN_testing_input.xlsx!A65&lt;&gt;"",EXE_FUN_testing_input.xlsx!A65,"")</v>
      </c>
      <c r="AG90" t="str">
        <f t="shared" si="35"/>
        <v>=IF(MANIA_testing_input.xlsx!A65&lt;&gt;"",MANIA_testing_input.xlsx!A65,"")</v>
      </c>
      <c r="AH90" t="str">
        <f t="shared" si="35"/>
        <v>=IF(NEG_EMOT_testing_input.xlsx!A65&lt;&gt;"",NEG_EMOT_testing_input.xlsx!A65,"")</v>
      </c>
      <c r="AI90" t="str">
        <f t="shared" si="35"/>
        <v>=IF(ADAPT_testing_input.xlsx!A65&lt;&gt;"",ADAPT_testing_input.xlsx!A65,"")</v>
      </c>
      <c r="AJ90" t="str">
        <f t="shared" si="35"/>
        <v>=IF(SOC_SK_testing_input.xlsx!A65&lt;&gt;"",SOC_SK_testing_input.xlsx!A65,"")</v>
      </c>
      <c r="AK90" t="str">
        <f t="shared" si="35"/>
        <v>=IF(LEAD_testing_input.xlsx!A65&lt;&gt;"",LEAD_testing_input.xlsx!A65,"")</v>
      </c>
      <c r="AL90" t="str">
        <f t="shared" si="35"/>
        <v>=IF(ACT_DAIL_testing_input.xlsx!A65&lt;&gt;"",ACT_DAIL_testing_input.xlsx!A65,"")</v>
      </c>
      <c r="AM90" t="str">
        <f t="shared" si="35"/>
        <v>=IF(FUN_COM_testing_input.xlsx!A65&lt;&gt;"",FUN_COM_testing_input.xlsx!A65,"")</v>
      </c>
      <c r="AN90" t="str">
        <f t="shared" si="35"/>
        <v>=IF(RESILI_testing_input.xlsx!A65&lt;&gt;"",RESILI_testing_input.xlsx!A65,"")</v>
      </c>
      <c r="AO90" t="str">
        <f t="shared" si="35"/>
        <v>=IF(SEL_testing_input.xlsx!A65&lt;&gt;"",SEL_testing_input.xlsx!A65,"")</v>
      </c>
      <c r="AP90" t="str">
        <f t="shared" si="35"/>
        <v>=IF(SEV_testing_input.xlsx!A65&lt;&gt;"",SEV_testing_input.xlsx!A65,"")</v>
      </c>
      <c r="AQ90" t="str">
        <f t="shared" si="35"/>
        <v>=IF(ANHEDONIA_testing_input.xlsx!A65&lt;&gt;"",ANHEDONIA_testing_input.xlsx!A65,"")</v>
      </c>
      <c r="AR90" t="str">
        <f t="shared" si="35"/>
        <v>=IF(ANXIOUSNESS_testing_input.xlsx!A65&lt;&gt;"",ANXIOUSNESS_testing_input.xlsx!A65,"")</v>
      </c>
      <c r="AS90" t="str">
        <f t="shared" si="35"/>
        <v>=IF(ATTENTION_SEEKING_testing_input.xlsx!A65&lt;&gt;"",ATTENTION_SEEKING_testing_input.xlsx!A65,"")</v>
      </c>
      <c r="AT90" t="str">
        <f t="shared" si="35"/>
        <v>=IF(CALLOUSNESS_testing_input.xlsx!A65&lt;&gt;"",CALLOUSNESS_testing_input.xlsx!A65,"")</v>
      </c>
      <c r="AU90" t="str">
        <f t="shared" si="35"/>
        <v>=IF(DECEITFULNESS_testing_input.xlsx!A65&lt;&gt;"",DECEITFULNESS_testing_input.xlsx!A65,"")</v>
      </c>
      <c r="AV90" t="str">
        <f t="shared" si="35"/>
        <v>=IF(DEPRESSIVITY_testing_input.xlsx!A65&lt;&gt;"",DEPRESSIVITY_testing_input.xlsx!A65,"")</v>
      </c>
      <c r="AW90" t="str">
        <f t="shared" si="35"/>
        <v>=IF(DISTRACTIBILITY_testing_input.xlsx!A65&lt;&gt;"",DISTRACTIBILITY_testing_input.xlsx!A65,"")</v>
      </c>
      <c r="AX90" t="str">
        <f t="shared" si="35"/>
        <v>=IF(ECCENTRICITY_testing_input.xlsx!A65&lt;&gt;"",ECCENTRICITY_testing_input.xlsx!A65,"")</v>
      </c>
      <c r="AY90" t="str">
        <f t="shared" si="35"/>
        <v>=IF(EMOTIONAL_LABILITY_testing_input.xlsx!A65&lt;&gt;"",EMOTIONAL_LABILITY_testing_input.xlsx!A65,"")</v>
      </c>
      <c r="AZ90" t="str">
        <f t="shared" si="35"/>
        <v>=IF(GRANDIOSITY_testing_input.xlsx!A65&lt;&gt;"",GRANDIOSITY_testing_input.xlsx!A65,"")</v>
      </c>
      <c r="BA90" t="str">
        <f t="shared" si="35"/>
        <v>=IF(HOSTILITY_testing_input.xlsx!A65&lt;&gt;"",HOSTILITY_testing_input.xlsx!A65,"")</v>
      </c>
      <c r="BB90" t="str">
        <f t="shared" si="35"/>
        <v>=IF(IMPULSIVITY_testing_input.xlsx!A65&lt;&gt;"",IMPULSIVITY_testing_input.xlsx!A65,"")</v>
      </c>
      <c r="BC90" t="str">
        <f t="shared" si="35"/>
        <v>=IF(INTIMACY_AVOIDANCE_testing_input.xlsx!A65&lt;&gt;"",INTIMACY_AVOIDANCE_testing_input.xlsx!A65,"")</v>
      </c>
      <c r="BD90" t="str">
        <f t="shared" si="35"/>
        <v>=IF(IRRESPONSIBILITY_testing_input.xlsx!A65&lt;&gt;"",IRRESPONSIBILITY_testing_input.xlsx!A65,"")</v>
      </c>
      <c r="BE90" t="str">
        <f t="shared" si="35"/>
        <v>=IF(MANIPULATIVENESS_testing_input.xlsx!A65&lt;&gt;"",MANIPULATIVENESS_testing_input.xlsx!A65,"")</v>
      </c>
      <c r="BF90" t="str">
        <f t="shared" si="35"/>
        <v>=IF(PERCEPTUAL_DYSREGULATION_testing_input.xlsx!A65&lt;&gt;"",PERCEPTUAL_DYSREGULATION_testing_input.xlsx!A65,"")</v>
      </c>
      <c r="BG90" t="str">
        <f t="shared" si="35"/>
        <v>=IF(PERSEVERATION_testing_input.xlsx!A65&lt;&gt;"",PERSEVERATION_testing_input.xlsx!A65,"")</v>
      </c>
      <c r="BH90" t="str">
        <f t="shared" si="35"/>
        <v>=IF(RESTRICTED_AFFECTIVITY_testing_input.xlsx!A65&lt;&gt;"",RESTRICTED_AFFECTIVITY_testing_input.xlsx!A65,"")</v>
      </c>
      <c r="BI90" t="str">
        <f t="shared" si="35"/>
        <v>=IF(RIGID_PERFECTIONISM_testing_input.xlsx!A65&lt;&gt;"",RIGID_PERFECTIONISM_testing_input.xlsx!A65,"")</v>
      </c>
      <c r="BJ90" t="str">
        <f t="shared" si="35"/>
        <v>=IF(RISK_TAKING_testing_input.xlsx!A65&lt;&gt;"",RISK_TAKING_testing_input.xlsx!A65,"")</v>
      </c>
      <c r="BK90" t="str">
        <f t="shared" si="35"/>
        <v>=IF(SEPARATION_INSECURITY_testing_input.xlsx!A65&lt;&gt;"",SEPARATION_INSECURITY_testing_input.xlsx!A65,"")</v>
      </c>
      <c r="BL90" t="str">
        <f t="shared" si="35"/>
        <v>=IF(SUBMISSIVENESS_testing_input.xlsx!A65&lt;&gt;"",SUBMISSIVENESS_testing_input.xlsx!A65,"")</v>
      </c>
      <c r="BM90" t="str">
        <f t="shared" si="35"/>
        <v>=IF(SUSPICIOUSNESS_testing_input.xlsx!A65&lt;&gt;"",SUSPICIOUSNESS_testing_input.xlsx!A65,"")</v>
      </c>
      <c r="BN90" t="str">
        <f t="shared" si="35"/>
        <v>=IF(UNUSUAL_BELIEFS_testing_input.xlsx!A65&lt;&gt;"",UNUSUAL_BELIEFS_testing_input.xlsx!A65,"")</v>
      </c>
      <c r="BO90" t="str">
        <f t="shared" si="34"/>
        <v>=IF(WITHDRAWAL_testing_input.xlsx!A65&lt;&gt;"",WITHDRAWAL_testing_input.xlsx!A65,"")</v>
      </c>
      <c r="BP90" t="str">
        <f t="shared" si="34"/>
        <v>=IF(ACT_testing_input.xlsx!A65&lt;&gt;"",ACT_testing_input.xlsx!A65,"")</v>
      </c>
      <c r="BQ90" t="str">
        <f t="shared" si="34"/>
        <v>=IF(DSP_testing_input.xlsx!A65&lt;&gt;"",DSP_testing_input.xlsx!A65,"")</v>
      </c>
      <c r="BR90" t="str">
        <f t="shared" si="34"/>
        <v>=IF(PAG_testing_input.xlsx!A65&lt;&gt;"",PAG_testing_input.xlsx!A65,"")</v>
      </c>
      <c r="BS90" t="str">
        <f t="shared" si="34"/>
        <v>=IF(PRO_testing_input.xlsx!A65&lt;&gt;"",PRO_testing_input.xlsx!A65,"")</v>
      </c>
      <c r="BT90" t="str">
        <f t="shared" si="34"/>
        <v>=IF(SPL_testing_input.xlsx!A65&lt;&gt;"",SPL_testing_input.xlsx!A65,"")</v>
      </c>
      <c r="BU90" t="str">
        <f t="shared" si="34"/>
        <v>=IF(WDR_testing_input.xlsx!A65&lt;&gt;"",WDR_testing_input.xlsx!A65,"")</v>
      </c>
      <c r="BV90" t="str">
        <f t="shared" si="34"/>
        <v>=IF(CON_testing_input.xlsx!A65&lt;&gt;"",CON_testing_input.xlsx!A65,"")</v>
      </c>
      <c r="BW90" t="str">
        <f t="shared" si="34"/>
        <v>=IF(DSC_testing_input.xlsx!A65&lt;&gt;"",DSC_testing_input.xlsx!A65,"")</v>
      </c>
      <c r="BX90" t="str">
        <f t="shared" si="34"/>
        <v>=IF(FAN_testing_input.xlsx!A65&lt;&gt;"",FAN_testing_input.xlsx!A65,"")</v>
      </c>
      <c r="BY90" t="str">
        <f t="shared" si="34"/>
        <v>=IF(OMN_testing_input.xlsx!A65&lt;&gt;"",OMN_testing_input.xlsx!A65,"")</v>
      </c>
      <c r="BZ90" t="str">
        <f t="shared" si="34"/>
        <v>=IF(REP_testing_input.xlsx!A65&lt;&gt;"",REP_testing_input.xlsx!A65,"")</v>
      </c>
      <c r="CA90" t="str">
        <f t="shared" si="34"/>
        <v>=IF(SOM_testing_input.xlsx!A65&lt;&gt;"",SOM_testing_input.xlsx!A65,"")</v>
      </c>
      <c r="CB90" t="str">
        <f t="shared" si="34"/>
        <v>=IF(SUB_testing_input.xlsx!A65&lt;&gt;"",SUB_testing_input.xlsx!A65,"")</v>
      </c>
      <c r="CC90" t="str">
        <f t="shared" si="34"/>
        <v>=IF(UND_testing_input.xlsx!A65&lt;&gt;"",UND_testing_input.xlsx!A65,"")</v>
      </c>
      <c r="CD90" t="str">
        <f t="shared" si="34"/>
        <v>=IF(ALT_testing_input.xlsx!A65&lt;&gt;"",ALT_testing_input.xlsx!A65,"")</v>
      </c>
      <c r="CE90" t="str">
        <f t="shared" si="34"/>
        <v>=IF(HUM_testing_input.xlsx!A65&lt;&gt;"",HUM_testing_input.xlsx!A65,"")</v>
      </c>
      <c r="CF90" t="str">
        <f t="shared" si="34"/>
        <v>=IF(IDL_testing_input.xlsx!A65&lt;&gt;"",IDL_testing_input.xlsx!A65,"")</v>
      </c>
      <c r="CG90" t="str">
        <f t="shared" si="34"/>
        <v>=IF(RFM_testing_input.xlsx!A65&lt;&gt;"",RFM_testing_input.xlsx!A65,"")</v>
      </c>
      <c r="CH90" t="str">
        <f t="shared" si="34"/>
        <v>=IF(DN_testing_input.xlsx!A65&lt;&gt;"",DN_testing_input.xlsx!A65,"")</v>
      </c>
      <c r="CI90" t="str">
        <f t="shared" si="34"/>
        <v>=IF(INT_testing_input.xlsx!A65&lt;&gt;"",INT_testing_input.xlsx!A65,"")</v>
      </c>
      <c r="CJ90" t="str">
        <f t="shared" si="34"/>
        <v>=IF(SUP_testing_input.xlsx!A65&lt;&gt;"",SUP_testing_input.xlsx!A65,"")</v>
      </c>
      <c r="CK90" t="str">
        <f t="shared" si="34"/>
        <v>=IF(ANT_testing_input.xlsx!A65&lt;&gt;"",ANT_testing_input.xlsx!A65,"")</v>
      </c>
      <c r="CL90" t="str">
        <f t="shared" si="34"/>
        <v>=IF(ISO_testing_input.xlsx!A65&lt;&gt;"",ISO_testing_input.xlsx!A65,"")</v>
      </c>
    </row>
    <row r="91" spans="1:90">
      <c r="A91">
        <v>66</v>
      </c>
      <c r="B91" t="str">
        <f t="shared" si="19"/>
        <v>=IF(SUICIDE_testing_input.xlsx!A66&lt;&gt;"",SUICIDE_testing_input.xlsx!A66,"")</v>
      </c>
      <c r="C91" t="str">
        <f t="shared" si="35"/>
        <v>=IF(IQ_testing_input.xlsx!A66&lt;&gt;"",IQ_testing_input.xlsx!A66,"")</v>
      </c>
      <c r="D91" t="str">
        <f t="shared" si="35"/>
        <v>=IF(AMBIG_testing_input.xlsx!A66&lt;&gt;"",AMBIG_testing_input.xlsx!A66,"")</v>
      </c>
      <c r="E91" t="str">
        <f t="shared" si="35"/>
        <v>=IF(EGODYST_testing_input.xlsx!A66&lt;&gt;"",EGODYST_testing_input.xlsx!A66,"")</v>
      </c>
      <c r="F91" t="str">
        <f t="shared" si="35"/>
        <v>=IF(AUTISM_testing_input.xlsx!A66&lt;&gt;"",AUTISM_testing_input.xlsx!A66,"")</v>
      </c>
      <c r="G91" t="str">
        <f t="shared" si="35"/>
        <v>=IF(IDENTITY_testing_input.xlsx!A66&lt;&gt;"",IDENTITY_testing_input.xlsx!A66,"")</v>
      </c>
      <c r="H91" t="str">
        <f t="shared" si="35"/>
        <v>=IF(SELFDIR_testing_input.xlsx!A66&lt;&gt;"",SELFDIR_testing_input.xlsx!A66,"")</v>
      </c>
      <c r="I91" t="str">
        <f t="shared" si="35"/>
        <v>=IF(EMPATHY_testing_input.xlsx!A66&lt;&gt;"",EMPATHY_testing_input.xlsx!A66,"")</v>
      </c>
      <c r="J91" t="str">
        <f t="shared" si="35"/>
        <v>=IF(INTIMACY_testing_input.xlsx!A66&lt;&gt;"",INTIMACY_testing_input.xlsx!A66,"")</v>
      </c>
      <c r="K91" t="str">
        <f t="shared" si="35"/>
        <v>=IF(ACUTE_testing_input.xlsx!A66&lt;&gt;"",ACUTE_testing_input.xlsx!A66,"")</v>
      </c>
      <c r="L91" t="str">
        <f t="shared" si="35"/>
        <v>=IF(CHRONIC_testing_input.xlsx!A66&lt;&gt;"",CHRONIC_testing_input.xlsx!A66,"")</v>
      </c>
      <c r="M91" t="str">
        <f t="shared" si="35"/>
        <v>=IF(TRAUMA_PAST_testing_input.xlsx!A66&lt;&gt;"",TRAUMA_PAST_testing_input.xlsx!A66,"")</v>
      </c>
      <c r="N91" t="str">
        <f t="shared" si="35"/>
        <v>=IF(TRAUMA_PRESENT_testing_input.xlsx!A66&lt;&gt;"",TRAUMA_PRESENT_testing_input.xlsx!A66,"")</v>
      </c>
      <c r="O91" t="str">
        <f t="shared" si="35"/>
        <v>=IF(HOPE_testing_input.xlsx!A66&lt;&gt;"",HOPE_testing_input.xlsx!A66,"")</v>
      </c>
      <c r="P91" t="str">
        <f t="shared" si="35"/>
        <v>=IF(SELFAFFICACY_testing_input.xlsx!A66&lt;&gt;"",SELFAFFICACY_testing_input.xlsx!A66,"")</v>
      </c>
      <c r="Q91" t="str">
        <f t="shared" si="35"/>
        <v>=IF(SELFESTEEM_testing_input.xlsx!A66&lt;&gt;"",SELFESTEEM_testing_input.xlsx!A66,"")</v>
      </c>
      <c r="R91" t="str">
        <f t="shared" si="35"/>
        <v>=IF(WELLBEING_testing_input.xlsx!A66&lt;&gt;"",WELLBEING_testing_input.xlsx!A66,"")</v>
      </c>
      <c r="S91" t="str">
        <f t="shared" si="35"/>
        <v>=IF(HYPER_testing_input.xlsx!A66&lt;&gt;"",HYPER_testing_input.xlsx!A66,"")</v>
      </c>
      <c r="T91" t="str">
        <f t="shared" si="35"/>
        <v>=IF(AGGR_testing_input.xlsx!A66&lt;&gt;"",AGGR_testing_input.xlsx!A66,"")</v>
      </c>
      <c r="U91" t="str">
        <f t="shared" si="35"/>
        <v>=IF(COND_PR_testing_input.xlsx!A66&lt;&gt;"",COND_PR_testing_input.xlsx!A66,"")</v>
      </c>
      <c r="V91" t="str">
        <f t="shared" si="35"/>
        <v>=IF(ANXIE_testing_input.xlsx!A66&lt;&gt;"",ANXIE_testing_input.xlsx!A66,"")</v>
      </c>
      <c r="W91" t="str">
        <f t="shared" si="35"/>
        <v>=IF(DEPR_testing_input.xlsx!A66&lt;&gt;"",DEPR_testing_input.xlsx!A66,"")</v>
      </c>
      <c r="X91" t="str">
        <f t="shared" si="35"/>
        <v>=IF(SOMAT_testing_input.xlsx!A66&lt;&gt;"",SOMAT_testing_input.xlsx!A66,"")</v>
      </c>
      <c r="Y91" t="str">
        <f t="shared" si="35"/>
        <v>=IF(ATYPI_testing_input.xlsx!A66&lt;&gt;"",ATYPI_testing_input.xlsx!A66,"")</v>
      </c>
      <c r="Z91" t="str">
        <f t="shared" si="35"/>
        <v>=IF(WITHD_testing_input.xlsx!A66&lt;&gt;"",WITHD_testing_input.xlsx!A66,"")</v>
      </c>
      <c r="AA91" t="str">
        <f t="shared" si="35"/>
        <v>=IF(ATTE_PR_testing_input.xlsx!A66&lt;&gt;"",ATTE_PR_testing_input.xlsx!A66,"")</v>
      </c>
      <c r="AB91" t="str">
        <f t="shared" si="35"/>
        <v>=IF(ANG_CONT_testing_input.xlsx!A66&lt;&gt;"",ANG_CONT_testing_input.xlsx!A66,"")</v>
      </c>
      <c r="AC91" t="str">
        <f t="shared" si="35"/>
        <v>=IF(DEV_SOC_DIS_testing_input.xlsx!A66&lt;&gt;"",DEV_SOC_DIS_testing_input.xlsx!A66,"")</v>
      </c>
      <c r="AD91" t="str">
        <f t="shared" si="35"/>
        <v>=IF(BULLY_testing_input.xlsx!A66&lt;&gt;"",BULLY_testing_input.xlsx!A66,"")</v>
      </c>
      <c r="AE91" t="str">
        <f t="shared" si="35"/>
        <v>=IF(EMOT_SELF_C_testing_input.xlsx!A66&lt;&gt;"",EMOT_SELF_C_testing_input.xlsx!A66,"")</v>
      </c>
      <c r="AF91" t="str">
        <f t="shared" si="35"/>
        <v>=IF(EXE_FUN_testing_input.xlsx!A66&lt;&gt;"",EXE_FUN_testing_input.xlsx!A66,"")</v>
      </c>
      <c r="AG91" t="str">
        <f t="shared" si="35"/>
        <v>=IF(MANIA_testing_input.xlsx!A66&lt;&gt;"",MANIA_testing_input.xlsx!A66,"")</v>
      </c>
      <c r="AH91" t="str">
        <f t="shared" si="35"/>
        <v>=IF(NEG_EMOT_testing_input.xlsx!A66&lt;&gt;"",NEG_EMOT_testing_input.xlsx!A66,"")</v>
      </c>
      <c r="AI91" t="str">
        <f t="shared" si="35"/>
        <v>=IF(ADAPT_testing_input.xlsx!A66&lt;&gt;"",ADAPT_testing_input.xlsx!A66,"")</v>
      </c>
      <c r="AJ91" t="str">
        <f t="shared" si="35"/>
        <v>=IF(SOC_SK_testing_input.xlsx!A66&lt;&gt;"",SOC_SK_testing_input.xlsx!A66,"")</v>
      </c>
      <c r="AK91" t="str">
        <f t="shared" si="35"/>
        <v>=IF(LEAD_testing_input.xlsx!A66&lt;&gt;"",LEAD_testing_input.xlsx!A66,"")</v>
      </c>
      <c r="AL91" t="str">
        <f t="shared" si="35"/>
        <v>=IF(ACT_DAIL_testing_input.xlsx!A66&lt;&gt;"",ACT_DAIL_testing_input.xlsx!A66,"")</v>
      </c>
      <c r="AM91" t="str">
        <f t="shared" si="35"/>
        <v>=IF(FUN_COM_testing_input.xlsx!A66&lt;&gt;"",FUN_COM_testing_input.xlsx!A66,"")</v>
      </c>
      <c r="AN91" t="str">
        <f t="shared" si="35"/>
        <v>=IF(RESILI_testing_input.xlsx!A66&lt;&gt;"",RESILI_testing_input.xlsx!A66,"")</v>
      </c>
      <c r="AO91" t="str">
        <f t="shared" si="35"/>
        <v>=IF(SEL_testing_input.xlsx!A66&lt;&gt;"",SEL_testing_input.xlsx!A66,"")</v>
      </c>
      <c r="AP91" t="str">
        <f t="shared" si="35"/>
        <v>=IF(SEV_testing_input.xlsx!A66&lt;&gt;"",SEV_testing_input.xlsx!A66,"")</v>
      </c>
      <c r="AQ91" t="str">
        <f t="shared" si="35"/>
        <v>=IF(ANHEDONIA_testing_input.xlsx!A66&lt;&gt;"",ANHEDONIA_testing_input.xlsx!A66,"")</v>
      </c>
      <c r="AR91" t="str">
        <f t="shared" si="35"/>
        <v>=IF(ANXIOUSNESS_testing_input.xlsx!A66&lt;&gt;"",ANXIOUSNESS_testing_input.xlsx!A66,"")</v>
      </c>
      <c r="AS91" t="str">
        <f t="shared" si="35"/>
        <v>=IF(ATTENTION_SEEKING_testing_input.xlsx!A66&lt;&gt;"",ATTENTION_SEEKING_testing_input.xlsx!A66,"")</v>
      </c>
      <c r="AT91" t="str">
        <f t="shared" si="35"/>
        <v>=IF(CALLOUSNESS_testing_input.xlsx!A66&lt;&gt;"",CALLOUSNESS_testing_input.xlsx!A66,"")</v>
      </c>
      <c r="AU91" t="str">
        <f t="shared" si="35"/>
        <v>=IF(DECEITFULNESS_testing_input.xlsx!A66&lt;&gt;"",DECEITFULNESS_testing_input.xlsx!A66,"")</v>
      </c>
      <c r="AV91" t="str">
        <f t="shared" si="35"/>
        <v>=IF(DEPRESSIVITY_testing_input.xlsx!A66&lt;&gt;"",DEPRESSIVITY_testing_input.xlsx!A66,"")</v>
      </c>
      <c r="AW91" t="str">
        <f t="shared" si="35"/>
        <v>=IF(DISTRACTIBILITY_testing_input.xlsx!A66&lt;&gt;"",DISTRACTIBILITY_testing_input.xlsx!A66,"")</v>
      </c>
      <c r="AX91" t="str">
        <f t="shared" si="35"/>
        <v>=IF(ECCENTRICITY_testing_input.xlsx!A66&lt;&gt;"",ECCENTRICITY_testing_input.xlsx!A66,"")</v>
      </c>
      <c r="AY91" t="str">
        <f t="shared" si="35"/>
        <v>=IF(EMOTIONAL_LABILITY_testing_input.xlsx!A66&lt;&gt;"",EMOTIONAL_LABILITY_testing_input.xlsx!A66,"")</v>
      </c>
      <c r="AZ91" t="str">
        <f t="shared" si="35"/>
        <v>=IF(GRANDIOSITY_testing_input.xlsx!A66&lt;&gt;"",GRANDIOSITY_testing_input.xlsx!A66,"")</v>
      </c>
      <c r="BA91" t="str">
        <f t="shared" si="35"/>
        <v>=IF(HOSTILITY_testing_input.xlsx!A66&lt;&gt;"",HOSTILITY_testing_input.xlsx!A66,"")</v>
      </c>
      <c r="BB91" t="str">
        <f t="shared" si="35"/>
        <v>=IF(IMPULSIVITY_testing_input.xlsx!A66&lt;&gt;"",IMPULSIVITY_testing_input.xlsx!A66,"")</v>
      </c>
      <c r="BC91" t="str">
        <f t="shared" si="35"/>
        <v>=IF(INTIMACY_AVOIDANCE_testing_input.xlsx!A66&lt;&gt;"",INTIMACY_AVOIDANCE_testing_input.xlsx!A66,"")</v>
      </c>
      <c r="BD91" t="str">
        <f t="shared" si="35"/>
        <v>=IF(IRRESPONSIBILITY_testing_input.xlsx!A66&lt;&gt;"",IRRESPONSIBILITY_testing_input.xlsx!A66,"")</v>
      </c>
      <c r="BE91" t="str">
        <f t="shared" si="35"/>
        <v>=IF(MANIPULATIVENESS_testing_input.xlsx!A66&lt;&gt;"",MANIPULATIVENESS_testing_input.xlsx!A66,"")</v>
      </c>
      <c r="BF91" t="str">
        <f t="shared" si="35"/>
        <v>=IF(PERCEPTUAL_DYSREGULATION_testing_input.xlsx!A66&lt;&gt;"",PERCEPTUAL_DYSREGULATION_testing_input.xlsx!A66,"")</v>
      </c>
      <c r="BG91" t="str">
        <f t="shared" si="35"/>
        <v>=IF(PERSEVERATION_testing_input.xlsx!A66&lt;&gt;"",PERSEVERATION_testing_input.xlsx!A66,"")</v>
      </c>
      <c r="BH91" t="str">
        <f t="shared" si="35"/>
        <v>=IF(RESTRICTED_AFFECTIVITY_testing_input.xlsx!A66&lt;&gt;"",RESTRICTED_AFFECTIVITY_testing_input.xlsx!A66,"")</v>
      </c>
      <c r="BI91" t="str">
        <f t="shared" si="35"/>
        <v>=IF(RIGID_PERFECTIONISM_testing_input.xlsx!A66&lt;&gt;"",RIGID_PERFECTIONISM_testing_input.xlsx!A66,"")</v>
      </c>
      <c r="BJ91" t="str">
        <f t="shared" si="35"/>
        <v>=IF(RISK_TAKING_testing_input.xlsx!A66&lt;&gt;"",RISK_TAKING_testing_input.xlsx!A66,"")</v>
      </c>
      <c r="BK91" t="str">
        <f t="shared" si="35"/>
        <v>=IF(SEPARATION_INSECURITY_testing_input.xlsx!A66&lt;&gt;"",SEPARATION_INSECURITY_testing_input.xlsx!A66,"")</v>
      </c>
      <c r="BL91" t="str">
        <f t="shared" si="35"/>
        <v>=IF(SUBMISSIVENESS_testing_input.xlsx!A66&lt;&gt;"",SUBMISSIVENESS_testing_input.xlsx!A66,"")</v>
      </c>
      <c r="BM91" t="str">
        <f t="shared" si="35"/>
        <v>=IF(SUSPICIOUSNESS_testing_input.xlsx!A66&lt;&gt;"",SUSPICIOUSNESS_testing_input.xlsx!A66,"")</v>
      </c>
      <c r="BN91" t="str">
        <f t="shared" si="35"/>
        <v>=IF(UNUSUAL_BELIEFS_testing_input.xlsx!A66&lt;&gt;"",UNUSUAL_BELIEFS_testing_input.xlsx!A66,"")</v>
      </c>
      <c r="BO91" t="str">
        <f t="shared" si="34"/>
        <v>=IF(WITHDRAWAL_testing_input.xlsx!A66&lt;&gt;"",WITHDRAWAL_testing_input.xlsx!A66,"")</v>
      </c>
      <c r="BP91" t="str">
        <f t="shared" si="34"/>
        <v>=IF(ACT_testing_input.xlsx!A66&lt;&gt;"",ACT_testing_input.xlsx!A66,"")</v>
      </c>
      <c r="BQ91" t="str">
        <f t="shared" si="34"/>
        <v>=IF(DSP_testing_input.xlsx!A66&lt;&gt;"",DSP_testing_input.xlsx!A66,"")</v>
      </c>
      <c r="BR91" t="str">
        <f t="shared" si="34"/>
        <v>=IF(PAG_testing_input.xlsx!A66&lt;&gt;"",PAG_testing_input.xlsx!A66,"")</v>
      </c>
      <c r="BS91" t="str">
        <f t="shared" si="34"/>
        <v>=IF(PRO_testing_input.xlsx!A66&lt;&gt;"",PRO_testing_input.xlsx!A66,"")</v>
      </c>
      <c r="BT91" t="str">
        <f t="shared" si="34"/>
        <v>=IF(SPL_testing_input.xlsx!A66&lt;&gt;"",SPL_testing_input.xlsx!A66,"")</v>
      </c>
      <c r="BU91" t="str">
        <f t="shared" si="34"/>
        <v>=IF(WDR_testing_input.xlsx!A66&lt;&gt;"",WDR_testing_input.xlsx!A66,"")</v>
      </c>
      <c r="BV91" t="str">
        <f t="shared" si="34"/>
        <v>=IF(CON_testing_input.xlsx!A66&lt;&gt;"",CON_testing_input.xlsx!A66,"")</v>
      </c>
      <c r="BW91" t="str">
        <f t="shared" si="34"/>
        <v>=IF(DSC_testing_input.xlsx!A66&lt;&gt;"",DSC_testing_input.xlsx!A66,"")</v>
      </c>
      <c r="BX91" t="str">
        <f t="shared" si="34"/>
        <v>=IF(FAN_testing_input.xlsx!A66&lt;&gt;"",FAN_testing_input.xlsx!A66,"")</v>
      </c>
      <c r="BY91" t="str">
        <f t="shared" si="34"/>
        <v>=IF(OMN_testing_input.xlsx!A66&lt;&gt;"",OMN_testing_input.xlsx!A66,"")</v>
      </c>
      <c r="BZ91" t="str">
        <f t="shared" si="34"/>
        <v>=IF(REP_testing_input.xlsx!A66&lt;&gt;"",REP_testing_input.xlsx!A66,"")</v>
      </c>
      <c r="CA91" t="str">
        <f t="shared" si="34"/>
        <v>=IF(SOM_testing_input.xlsx!A66&lt;&gt;"",SOM_testing_input.xlsx!A66,"")</v>
      </c>
      <c r="CB91" t="str">
        <f t="shared" si="34"/>
        <v>=IF(SUB_testing_input.xlsx!A66&lt;&gt;"",SUB_testing_input.xlsx!A66,"")</v>
      </c>
      <c r="CC91" t="str">
        <f t="shared" si="34"/>
        <v>=IF(UND_testing_input.xlsx!A66&lt;&gt;"",UND_testing_input.xlsx!A66,"")</v>
      </c>
      <c r="CD91" t="str">
        <f t="shared" si="34"/>
        <v>=IF(ALT_testing_input.xlsx!A66&lt;&gt;"",ALT_testing_input.xlsx!A66,"")</v>
      </c>
      <c r="CE91" t="str">
        <f t="shared" si="34"/>
        <v>=IF(HUM_testing_input.xlsx!A66&lt;&gt;"",HUM_testing_input.xlsx!A66,"")</v>
      </c>
      <c r="CF91" t="str">
        <f t="shared" si="34"/>
        <v>=IF(IDL_testing_input.xlsx!A66&lt;&gt;"",IDL_testing_input.xlsx!A66,"")</v>
      </c>
      <c r="CG91" t="str">
        <f t="shared" si="34"/>
        <v>=IF(RFM_testing_input.xlsx!A66&lt;&gt;"",RFM_testing_input.xlsx!A66,"")</v>
      </c>
      <c r="CH91" t="str">
        <f t="shared" si="34"/>
        <v>=IF(DN_testing_input.xlsx!A66&lt;&gt;"",DN_testing_input.xlsx!A66,"")</v>
      </c>
      <c r="CI91" t="str">
        <f t="shared" si="34"/>
        <v>=IF(INT_testing_input.xlsx!A66&lt;&gt;"",INT_testing_input.xlsx!A66,"")</v>
      </c>
      <c r="CJ91" t="str">
        <f t="shared" si="34"/>
        <v>=IF(SUP_testing_input.xlsx!A66&lt;&gt;"",SUP_testing_input.xlsx!A66,"")</v>
      </c>
      <c r="CK91" t="str">
        <f t="shared" si="34"/>
        <v>=IF(ANT_testing_input.xlsx!A66&lt;&gt;"",ANT_testing_input.xlsx!A66,"")</v>
      </c>
      <c r="CL91" t="str">
        <f t="shared" si="34"/>
        <v>=IF(ISO_testing_input.xlsx!A66&lt;&gt;"",ISO_testing_input.xlsx!A66,"")</v>
      </c>
    </row>
    <row r="92" spans="1:90">
      <c r="A92">
        <v>67</v>
      </c>
      <c r="B92" t="str">
        <f t="shared" ref="B92:Q93" si="36">CONCATENATE($A$5,B$1,$A$6,$A92,$A$7,B$1,$A$8,$A92,$A$9)</f>
        <v>=IF(SUICIDE_testing_input.xlsx!A67&lt;&gt;"",SUICIDE_testing_input.xlsx!A67,"")</v>
      </c>
      <c r="C92" t="str">
        <f t="shared" si="36"/>
        <v>=IF(IQ_testing_input.xlsx!A67&lt;&gt;"",IQ_testing_input.xlsx!A67,"")</v>
      </c>
      <c r="D92" t="str">
        <f t="shared" si="36"/>
        <v>=IF(AMBIG_testing_input.xlsx!A67&lt;&gt;"",AMBIG_testing_input.xlsx!A67,"")</v>
      </c>
      <c r="E92" t="str">
        <f t="shared" si="36"/>
        <v>=IF(EGODYST_testing_input.xlsx!A67&lt;&gt;"",EGODYST_testing_input.xlsx!A67,"")</v>
      </c>
      <c r="F92" t="str">
        <f t="shared" si="36"/>
        <v>=IF(AUTISM_testing_input.xlsx!A67&lt;&gt;"",AUTISM_testing_input.xlsx!A67,"")</v>
      </c>
      <c r="G92" t="str">
        <f t="shared" si="36"/>
        <v>=IF(IDENTITY_testing_input.xlsx!A67&lt;&gt;"",IDENTITY_testing_input.xlsx!A67,"")</v>
      </c>
      <c r="H92" t="str">
        <f t="shared" si="36"/>
        <v>=IF(SELFDIR_testing_input.xlsx!A67&lt;&gt;"",SELFDIR_testing_input.xlsx!A67,"")</v>
      </c>
      <c r="I92" t="str">
        <f t="shared" si="36"/>
        <v>=IF(EMPATHY_testing_input.xlsx!A67&lt;&gt;"",EMPATHY_testing_input.xlsx!A67,"")</v>
      </c>
      <c r="J92" t="str">
        <f t="shared" si="36"/>
        <v>=IF(INTIMACY_testing_input.xlsx!A67&lt;&gt;"",INTIMACY_testing_input.xlsx!A67,"")</v>
      </c>
      <c r="K92" t="str">
        <f t="shared" si="36"/>
        <v>=IF(ACUTE_testing_input.xlsx!A67&lt;&gt;"",ACUTE_testing_input.xlsx!A67,"")</v>
      </c>
      <c r="L92" t="str">
        <f t="shared" si="36"/>
        <v>=IF(CHRONIC_testing_input.xlsx!A67&lt;&gt;"",CHRONIC_testing_input.xlsx!A67,"")</v>
      </c>
      <c r="M92" t="str">
        <f t="shared" si="36"/>
        <v>=IF(TRAUMA_PAST_testing_input.xlsx!A67&lt;&gt;"",TRAUMA_PAST_testing_input.xlsx!A67,"")</v>
      </c>
      <c r="N92" t="str">
        <f t="shared" si="36"/>
        <v>=IF(TRAUMA_PRESENT_testing_input.xlsx!A67&lt;&gt;"",TRAUMA_PRESENT_testing_input.xlsx!A67,"")</v>
      </c>
      <c r="O92" t="str">
        <f t="shared" si="36"/>
        <v>=IF(HOPE_testing_input.xlsx!A67&lt;&gt;"",HOPE_testing_input.xlsx!A67,"")</v>
      </c>
      <c r="P92" t="str">
        <f t="shared" si="36"/>
        <v>=IF(SELFAFFICACY_testing_input.xlsx!A67&lt;&gt;"",SELFAFFICACY_testing_input.xlsx!A67,"")</v>
      </c>
      <c r="Q92" t="str">
        <f t="shared" si="36"/>
        <v>=IF(SELFESTEEM_testing_input.xlsx!A67&lt;&gt;"",SELFESTEEM_testing_input.xlsx!A67,"")</v>
      </c>
      <c r="R92" t="str">
        <f t="shared" si="35"/>
        <v>=IF(WELLBEING_testing_input.xlsx!A67&lt;&gt;"",WELLBEING_testing_input.xlsx!A67,"")</v>
      </c>
      <c r="S92" t="str">
        <f t="shared" si="35"/>
        <v>=IF(HYPER_testing_input.xlsx!A67&lt;&gt;"",HYPER_testing_input.xlsx!A67,"")</v>
      </c>
      <c r="T92" t="str">
        <f t="shared" si="35"/>
        <v>=IF(AGGR_testing_input.xlsx!A67&lt;&gt;"",AGGR_testing_input.xlsx!A67,"")</v>
      </c>
      <c r="U92" t="str">
        <f t="shared" si="35"/>
        <v>=IF(COND_PR_testing_input.xlsx!A67&lt;&gt;"",COND_PR_testing_input.xlsx!A67,"")</v>
      </c>
      <c r="V92" t="str">
        <f t="shared" si="35"/>
        <v>=IF(ANXIE_testing_input.xlsx!A67&lt;&gt;"",ANXIE_testing_input.xlsx!A67,"")</v>
      </c>
      <c r="W92" t="str">
        <f t="shared" si="35"/>
        <v>=IF(DEPR_testing_input.xlsx!A67&lt;&gt;"",DEPR_testing_input.xlsx!A67,"")</v>
      </c>
      <c r="X92" t="str">
        <f t="shared" si="35"/>
        <v>=IF(SOMAT_testing_input.xlsx!A67&lt;&gt;"",SOMAT_testing_input.xlsx!A67,"")</v>
      </c>
      <c r="Y92" t="str">
        <f t="shared" si="35"/>
        <v>=IF(ATYPI_testing_input.xlsx!A67&lt;&gt;"",ATYPI_testing_input.xlsx!A67,"")</v>
      </c>
      <c r="Z92" t="str">
        <f t="shared" si="35"/>
        <v>=IF(WITHD_testing_input.xlsx!A67&lt;&gt;"",WITHD_testing_input.xlsx!A67,"")</v>
      </c>
      <c r="AA92" t="str">
        <f t="shared" si="35"/>
        <v>=IF(ATTE_PR_testing_input.xlsx!A67&lt;&gt;"",ATTE_PR_testing_input.xlsx!A67,"")</v>
      </c>
      <c r="AB92" t="str">
        <f t="shared" si="35"/>
        <v>=IF(ANG_CONT_testing_input.xlsx!A67&lt;&gt;"",ANG_CONT_testing_input.xlsx!A67,"")</v>
      </c>
      <c r="AC92" t="str">
        <f t="shared" si="35"/>
        <v>=IF(DEV_SOC_DIS_testing_input.xlsx!A67&lt;&gt;"",DEV_SOC_DIS_testing_input.xlsx!A67,"")</v>
      </c>
      <c r="AD92" t="str">
        <f t="shared" si="35"/>
        <v>=IF(BULLY_testing_input.xlsx!A67&lt;&gt;"",BULLY_testing_input.xlsx!A67,"")</v>
      </c>
      <c r="AE92" t="str">
        <f t="shared" si="35"/>
        <v>=IF(EMOT_SELF_C_testing_input.xlsx!A67&lt;&gt;"",EMOT_SELF_C_testing_input.xlsx!A67,"")</v>
      </c>
      <c r="AF92" t="str">
        <f t="shared" si="35"/>
        <v>=IF(EXE_FUN_testing_input.xlsx!A67&lt;&gt;"",EXE_FUN_testing_input.xlsx!A67,"")</v>
      </c>
      <c r="AG92" t="str">
        <f t="shared" si="35"/>
        <v>=IF(MANIA_testing_input.xlsx!A67&lt;&gt;"",MANIA_testing_input.xlsx!A67,"")</v>
      </c>
      <c r="AH92" t="str">
        <f t="shared" si="35"/>
        <v>=IF(NEG_EMOT_testing_input.xlsx!A67&lt;&gt;"",NEG_EMOT_testing_input.xlsx!A67,"")</v>
      </c>
      <c r="AI92" t="str">
        <f t="shared" si="35"/>
        <v>=IF(ADAPT_testing_input.xlsx!A67&lt;&gt;"",ADAPT_testing_input.xlsx!A67,"")</v>
      </c>
      <c r="AJ92" t="str">
        <f t="shared" si="35"/>
        <v>=IF(SOC_SK_testing_input.xlsx!A67&lt;&gt;"",SOC_SK_testing_input.xlsx!A67,"")</v>
      </c>
      <c r="AK92" t="str">
        <f t="shared" si="35"/>
        <v>=IF(LEAD_testing_input.xlsx!A67&lt;&gt;"",LEAD_testing_input.xlsx!A67,"")</v>
      </c>
      <c r="AL92" t="str">
        <f t="shared" si="35"/>
        <v>=IF(ACT_DAIL_testing_input.xlsx!A67&lt;&gt;"",ACT_DAIL_testing_input.xlsx!A67,"")</v>
      </c>
      <c r="AM92" t="str">
        <f t="shared" si="35"/>
        <v>=IF(FUN_COM_testing_input.xlsx!A67&lt;&gt;"",FUN_COM_testing_input.xlsx!A67,"")</v>
      </c>
      <c r="AN92" t="str">
        <f t="shared" si="35"/>
        <v>=IF(RESILI_testing_input.xlsx!A67&lt;&gt;"",RESILI_testing_input.xlsx!A67,"")</v>
      </c>
      <c r="AO92" t="str">
        <f t="shared" si="35"/>
        <v>=IF(SEL_testing_input.xlsx!A67&lt;&gt;"",SEL_testing_input.xlsx!A67,"")</v>
      </c>
      <c r="AP92" t="str">
        <f t="shared" si="35"/>
        <v>=IF(SEV_testing_input.xlsx!A67&lt;&gt;"",SEV_testing_input.xlsx!A67,"")</v>
      </c>
      <c r="AQ92" t="str">
        <f t="shared" si="35"/>
        <v>=IF(ANHEDONIA_testing_input.xlsx!A67&lt;&gt;"",ANHEDONIA_testing_input.xlsx!A67,"")</v>
      </c>
      <c r="AR92" t="str">
        <f t="shared" si="35"/>
        <v>=IF(ANXIOUSNESS_testing_input.xlsx!A67&lt;&gt;"",ANXIOUSNESS_testing_input.xlsx!A67,"")</v>
      </c>
      <c r="AS92" t="str">
        <f t="shared" si="35"/>
        <v>=IF(ATTENTION_SEEKING_testing_input.xlsx!A67&lt;&gt;"",ATTENTION_SEEKING_testing_input.xlsx!A67,"")</v>
      </c>
      <c r="AT92" t="str">
        <f t="shared" si="35"/>
        <v>=IF(CALLOUSNESS_testing_input.xlsx!A67&lt;&gt;"",CALLOUSNESS_testing_input.xlsx!A67,"")</v>
      </c>
      <c r="AU92" t="str">
        <f t="shared" si="35"/>
        <v>=IF(DECEITFULNESS_testing_input.xlsx!A67&lt;&gt;"",DECEITFULNESS_testing_input.xlsx!A67,"")</v>
      </c>
      <c r="AV92" t="str">
        <f t="shared" si="35"/>
        <v>=IF(DEPRESSIVITY_testing_input.xlsx!A67&lt;&gt;"",DEPRESSIVITY_testing_input.xlsx!A67,"")</v>
      </c>
      <c r="AW92" t="str">
        <f t="shared" si="35"/>
        <v>=IF(DISTRACTIBILITY_testing_input.xlsx!A67&lt;&gt;"",DISTRACTIBILITY_testing_input.xlsx!A67,"")</v>
      </c>
      <c r="AX92" t="str">
        <f t="shared" si="35"/>
        <v>=IF(ECCENTRICITY_testing_input.xlsx!A67&lt;&gt;"",ECCENTRICITY_testing_input.xlsx!A67,"")</v>
      </c>
      <c r="AY92" t="str">
        <f t="shared" si="35"/>
        <v>=IF(EMOTIONAL_LABILITY_testing_input.xlsx!A67&lt;&gt;"",EMOTIONAL_LABILITY_testing_input.xlsx!A67,"")</v>
      </c>
      <c r="AZ92" t="str">
        <f t="shared" si="35"/>
        <v>=IF(GRANDIOSITY_testing_input.xlsx!A67&lt;&gt;"",GRANDIOSITY_testing_input.xlsx!A67,"")</v>
      </c>
      <c r="BA92" t="str">
        <f t="shared" si="35"/>
        <v>=IF(HOSTILITY_testing_input.xlsx!A67&lt;&gt;"",HOSTILITY_testing_input.xlsx!A67,"")</v>
      </c>
      <c r="BB92" t="str">
        <f t="shared" si="35"/>
        <v>=IF(IMPULSIVITY_testing_input.xlsx!A67&lt;&gt;"",IMPULSIVITY_testing_input.xlsx!A67,"")</v>
      </c>
      <c r="BC92" t="str">
        <f t="shared" si="35"/>
        <v>=IF(INTIMACY_AVOIDANCE_testing_input.xlsx!A67&lt;&gt;"",INTIMACY_AVOIDANCE_testing_input.xlsx!A67,"")</v>
      </c>
      <c r="BD92" t="str">
        <f t="shared" si="35"/>
        <v>=IF(IRRESPONSIBILITY_testing_input.xlsx!A67&lt;&gt;"",IRRESPONSIBILITY_testing_input.xlsx!A67,"")</v>
      </c>
      <c r="BE92" t="str">
        <f t="shared" si="35"/>
        <v>=IF(MANIPULATIVENESS_testing_input.xlsx!A67&lt;&gt;"",MANIPULATIVENESS_testing_input.xlsx!A67,"")</v>
      </c>
      <c r="BF92" t="str">
        <f t="shared" si="35"/>
        <v>=IF(PERCEPTUAL_DYSREGULATION_testing_input.xlsx!A67&lt;&gt;"",PERCEPTUAL_DYSREGULATION_testing_input.xlsx!A67,"")</v>
      </c>
      <c r="BG92" t="str">
        <f t="shared" si="35"/>
        <v>=IF(PERSEVERATION_testing_input.xlsx!A67&lt;&gt;"",PERSEVERATION_testing_input.xlsx!A67,"")</v>
      </c>
      <c r="BH92" t="str">
        <f t="shared" si="35"/>
        <v>=IF(RESTRICTED_AFFECTIVITY_testing_input.xlsx!A67&lt;&gt;"",RESTRICTED_AFFECTIVITY_testing_input.xlsx!A67,"")</v>
      </c>
      <c r="BI92" t="str">
        <f t="shared" si="35"/>
        <v>=IF(RIGID_PERFECTIONISM_testing_input.xlsx!A67&lt;&gt;"",RIGID_PERFECTIONISM_testing_input.xlsx!A67,"")</v>
      </c>
      <c r="BJ92" t="str">
        <f t="shared" si="35"/>
        <v>=IF(RISK_TAKING_testing_input.xlsx!A67&lt;&gt;"",RISK_TAKING_testing_input.xlsx!A67,"")</v>
      </c>
      <c r="BK92" t="str">
        <f t="shared" si="35"/>
        <v>=IF(SEPARATION_INSECURITY_testing_input.xlsx!A67&lt;&gt;"",SEPARATION_INSECURITY_testing_input.xlsx!A67,"")</v>
      </c>
      <c r="BL92" t="str">
        <f t="shared" si="35"/>
        <v>=IF(SUBMISSIVENESS_testing_input.xlsx!A67&lt;&gt;"",SUBMISSIVENESS_testing_input.xlsx!A67,"")</v>
      </c>
      <c r="BM92" t="str">
        <f t="shared" si="35"/>
        <v>=IF(SUSPICIOUSNESS_testing_input.xlsx!A67&lt;&gt;"",SUSPICIOUSNESS_testing_input.xlsx!A67,"")</v>
      </c>
      <c r="BN92" t="str">
        <f t="shared" si="35"/>
        <v>=IF(UNUSUAL_BELIEFS_testing_input.xlsx!A67&lt;&gt;"",UNUSUAL_BELIEFS_testing_input.xlsx!A67,"")</v>
      </c>
      <c r="BO92" t="str">
        <f t="shared" si="34"/>
        <v>=IF(WITHDRAWAL_testing_input.xlsx!A67&lt;&gt;"",WITHDRAWAL_testing_input.xlsx!A67,"")</v>
      </c>
      <c r="BP92" t="str">
        <f t="shared" si="34"/>
        <v>=IF(ACT_testing_input.xlsx!A67&lt;&gt;"",ACT_testing_input.xlsx!A67,"")</v>
      </c>
      <c r="BQ92" t="str">
        <f t="shared" si="34"/>
        <v>=IF(DSP_testing_input.xlsx!A67&lt;&gt;"",DSP_testing_input.xlsx!A67,"")</v>
      </c>
      <c r="BR92" t="str">
        <f t="shared" si="34"/>
        <v>=IF(PAG_testing_input.xlsx!A67&lt;&gt;"",PAG_testing_input.xlsx!A67,"")</v>
      </c>
      <c r="BS92" t="str">
        <f t="shared" si="34"/>
        <v>=IF(PRO_testing_input.xlsx!A67&lt;&gt;"",PRO_testing_input.xlsx!A67,"")</v>
      </c>
      <c r="BT92" t="str">
        <f t="shared" si="34"/>
        <v>=IF(SPL_testing_input.xlsx!A67&lt;&gt;"",SPL_testing_input.xlsx!A67,"")</v>
      </c>
      <c r="BU92" t="str">
        <f t="shared" si="34"/>
        <v>=IF(WDR_testing_input.xlsx!A67&lt;&gt;"",WDR_testing_input.xlsx!A67,"")</v>
      </c>
      <c r="BV92" t="str">
        <f t="shared" si="34"/>
        <v>=IF(CON_testing_input.xlsx!A67&lt;&gt;"",CON_testing_input.xlsx!A67,"")</v>
      </c>
      <c r="BW92" t="str">
        <f t="shared" si="34"/>
        <v>=IF(DSC_testing_input.xlsx!A67&lt;&gt;"",DSC_testing_input.xlsx!A67,"")</v>
      </c>
      <c r="BX92" t="str">
        <f t="shared" si="34"/>
        <v>=IF(FAN_testing_input.xlsx!A67&lt;&gt;"",FAN_testing_input.xlsx!A67,"")</v>
      </c>
      <c r="BY92" t="str">
        <f t="shared" si="34"/>
        <v>=IF(OMN_testing_input.xlsx!A67&lt;&gt;"",OMN_testing_input.xlsx!A67,"")</v>
      </c>
      <c r="BZ92" t="str">
        <f t="shared" si="34"/>
        <v>=IF(REP_testing_input.xlsx!A67&lt;&gt;"",REP_testing_input.xlsx!A67,"")</v>
      </c>
      <c r="CA92" t="str">
        <f t="shared" si="34"/>
        <v>=IF(SOM_testing_input.xlsx!A67&lt;&gt;"",SOM_testing_input.xlsx!A67,"")</v>
      </c>
      <c r="CB92" t="str">
        <f t="shared" si="34"/>
        <v>=IF(SUB_testing_input.xlsx!A67&lt;&gt;"",SUB_testing_input.xlsx!A67,"")</v>
      </c>
      <c r="CC92" t="str">
        <f t="shared" si="34"/>
        <v>=IF(UND_testing_input.xlsx!A67&lt;&gt;"",UND_testing_input.xlsx!A67,"")</v>
      </c>
      <c r="CD92" t="str">
        <f t="shared" si="34"/>
        <v>=IF(ALT_testing_input.xlsx!A67&lt;&gt;"",ALT_testing_input.xlsx!A67,"")</v>
      </c>
      <c r="CE92" t="str">
        <f t="shared" si="34"/>
        <v>=IF(HUM_testing_input.xlsx!A67&lt;&gt;"",HUM_testing_input.xlsx!A67,"")</v>
      </c>
      <c r="CF92" t="str">
        <f t="shared" si="34"/>
        <v>=IF(IDL_testing_input.xlsx!A67&lt;&gt;"",IDL_testing_input.xlsx!A67,"")</v>
      </c>
      <c r="CG92" t="str">
        <f t="shared" si="34"/>
        <v>=IF(RFM_testing_input.xlsx!A67&lt;&gt;"",RFM_testing_input.xlsx!A67,"")</v>
      </c>
      <c r="CH92" t="str">
        <f t="shared" si="34"/>
        <v>=IF(DN_testing_input.xlsx!A67&lt;&gt;"",DN_testing_input.xlsx!A67,"")</v>
      </c>
      <c r="CI92" t="str">
        <f t="shared" si="34"/>
        <v>=IF(INT_testing_input.xlsx!A67&lt;&gt;"",INT_testing_input.xlsx!A67,"")</v>
      </c>
      <c r="CJ92" t="str">
        <f t="shared" si="34"/>
        <v>=IF(SUP_testing_input.xlsx!A67&lt;&gt;"",SUP_testing_input.xlsx!A67,"")</v>
      </c>
      <c r="CK92" t="str">
        <f t="shared" si="34"/>
        <v>=IF(ANT_testing_input.xlsx!A67&lt;&gt;"",ANT_testing_input.xlsx!A67,"")</v>
      </c>
      <c r="CL92" t="str">
        <f t="shared" si="34"/>
        <v>=IF(ISO_testing_input.xlsx!A67&lt;&gt;"",ISO_testing_input.xlsx!A67,"")</v>
      </c>
    </row>
    <row r="93" spans="1:90">
      <c r="A93">
        <v>68</v>
      </c>
      <c r="B93" t="str">
        <f t="shared" si="36"/>
        <v>=IF(SUICIDE_testing_input.xlsx!A68&lt;&gt;"",SUICIDE_testing_input.xlsx!A68,"")</v>
      </c>
      <c r="C93" t="str">
        <f t="shared" ref="C93:BN93" si="37">CONCATENATE($A$5,C$1,$A$6,$A93,$A$7,C$1,$A$8,$A93,$A$9)</f>
        <v>=IF(IQ_testing_input.xlsx!A68&lt;&gt;"",IQ_testing_input.xlsx!A68,"")</v>
      </c>
      <c r="D93" t="str">
        <f t="shared" si="37"/>
        <v>=IF(AMBIG_testing_input.xlsx!A68&lt;&gt;"",AMBIG_testing_input.xlsx!A68,"")</v>
      </c>
      <c r="E93" t="str">
        <f t="shared" si="37"/>
        <v>=IF(EGODYST_testing_input.xlsx!A68&lt;&gt;"",EGODYST_testing_input.xlsx!A68,"")</v>
      </c>
      <c r="F93" t="str">
        <f t="shared" si="37"/>
        <v>=IF(AUTISM_testing_input.xlsx!A68&lt;&gt;"",AUTISM_testing_input.xlsx!A68,"")</v>
      </c>
      <c r="G93" t="str">
        <f t="shared" si="37"/>
        <v>=IF(IDENTITY_testing_input.xlsx!A68&lt;&gt;"",IDENTITY_testing_input.xlsx!A68,"")</v>
      </c>
      <c r="H93" t="str">
        <f t="shared" si="37"/>
        <v>=IF(SELFDIR_testing_input.xlsx!A68&lt;&gt;"",SELFDIR_testing_input.xlsx!A68,"")</v>
      </c>
      <c r="I93" t="str">
        <f t="shared" si="37"/>
        <v>=IF(EMPATHY_testing_input.xlsx!A68&lt;&gt;"",EMPATHY_testing_input.xlsx!A68,"")</v>
      </c>
      <c r="J93" t="str">
        <f t="shared" si="37"/>
        <v>=IF(INTIMACY_testing_input.xlsx!A68&lt;&gt;"",INTIMACY_testing_input.xlsx!A68,"")</v>
      </c>
      <c r="K93" t="str">
        <f t="shared" si="37"/>
        <v>=IF(ACUTE_testing_input.xlsx!A68&lt;&gt;"",ACUTE_testing_input.xlsx!A68,"")</v>
      </c>
      <c r="L93" t="str">
        <f t="shared" si="37"/>
        <v>=IF(CHRONIC_testing_input.xlsx!A68&lt;&gt;"",CHRONIC_testing_input.xlsx!A68,"")</v>
      </c>
      <c r="M93" t="str">
        <f t="shared" si="37"/>
        <v>=IF(TRAUMA_PAST_testing_input.xlsx!A68&lt;&gt;"",TRAUMA_PAST_testing_input.xlsx!A68,"")</v>
      </c>
      <c r="N93" t="str">
        <f t="shared" si="37"/>
        <v>=IF(TRAUMA_PRESENT_testing_input.xlsx!A68&lt;&gt;"",TRAUMA_PRESENT_testing_input.xlsx!A68,"")</v>
      </c>
      <c r="O93" t="str">
        <f t="shared" si="37"/>
        <v>=IF(HOPE_testing_input.xlsx!A68&lt;&gt;"",HOPE_testing_input.xlsx!A68,"")</v>
      </c>
      <c r="P93" t="str">
        <f t="shared" si="37"/>
        <v>=IF(SELFAFFICACY_testing_input.xlsx!A68&lt;&gt;"",SELFAFFICACY_testing_input.xlsx!A68,"")</v>
      </c>
      <c r="Q93" t="str">
        <f t="shared" si="37"/>
        <v>=IF(SELFESTEEM_testing_input.xlsx!A68&lt;&gt;"",SELFESTEEM_testing_input.xlsx!A68,"")</v>
      </c>
      <c r="R93" t="str">
        <f t="shared" si="37"/>
        <v>=IF(WELLBEING_testing_input.xlsx!A68&lt;&gt;"",WELLBEING_testing_input.xlsx!A68,"")</v>
      </c>
      <c r="S93" t="str">
        <f t="shared" si="37"/>
        <v>=IF(HYPER_testing_input.xlsx!A68&lt;&gt;"",HYPER_testing_input.xlsx!A68,"")</v>
      </c>
      <c r="T93" t="str">
        <f t="shared" si="37"/>
        <v>=IF(AGGR_testing_input.xlsx!A68&lt;&gt;"",AGGR_testing_input.xlsx!A68,"")</v>
      </c>
      <c r="U93" t="str">
        <f t="shared" si="37"/>
        <v>=IF(COND_PR_testing_input.xlsx!A68&lt;&gt;"",COND_PR_testing_input.xlsx!A68,"")</v>
      </c>
      <c r="V93" t="str">
        <f t="shared" si="37"/>
        <v>=IF(ANXIE_testing_input.xlsx!A68&lt;&gt;"",ANXIE_testing_input.xlsx!A68,"")</v>
      </c>
      <c r="W93" t="str">
        <f t="shared" si="37"/>
        <v>=IF(DEPR_testing_input.xlsx!A68&lt;&gt;"",DEPR_testing_input.xlsx!A68,"")</v>
      </c>
      <c r="X93" t="str">
        <f t="shared" si="37"/>
        <v>=IF(SOMAT_testing_input.xlsx!A68&lt;&gt;"",SOMAT_testing_input.xlsx!A68,"")</v>
      </c>
      <c r="Y93" t="str">
        <f t="shared" si="37"/>
        <v>=IF(ATYPI_testing_input.xlsx!A68&lt;&gt;"",ATYPI_testing_input.xlsx!A68,"")</v>
      </c>
      <c r="Z93" t="str">
        <f t="shared" si="37"/>
        <v>=IF(WITHD_testing_input.xlsx!A68&lt;&gt;"",WITHD_testing_input.xlsx!A68,"")</v>
      </c>
      <c r="AA93" t="str">
        <f t="shared" si="37"/>
        <v>=IF(ATTE_PR_testing_input.xlsx!A68&lt;&gt;"",ATTE_PR_testing_input.xlsx!A68,"")</v>
      </c>
      <c r="AB93" t="str">
        <f t="shared" si="37"/>
        <v>=IF(ANG_CONT_testing_input.xlsx!A68&lt;&gt;"",ANG_CONT_testing_input.xlsx!A68,"")</v>
      </c>
      <c r="AC93" t="str">
        <f t="shared" si="37"/>
        <v>=IF(DEV_SOC_DIS_testing_input.xlsx!A68&lt;&gt;"",DEV_SOC_DIS_testing_input.xlsx!A68,"")</v>
      </c>
      <c r="AD93" t="str">
        <f t="shared" si="37"/>
        <v>=IF(BULLY_testing_input.xlsx!A68&lt;&gt;"",BULLY_testing_input.xlsx!A68,"")</v>
      </c>
      <c r="AE93" t="str">
        <f t="shared" si="37"/>
        <v>=IF(EMOT_SELF_C_testing_input.xlsx!A68&lt;&gt;"",EMOT_SELF_C_testing_input.xlsx!A68,"")</v>
      </c>
      <c r="AF93" t="str">
        <f t="shared" si="37"/>
        <v>=IF(EXE_FUN_testing_input.xlsx!A68&lt;&gt;"",EXE_FUN_testing_input.xlsx!A68,"")</v>
      </c>
      <c r="AG93" t="str">
        <f t="shared" si="37"/>
        <v>=IF(MANIA_testing_input.xlsx!A68&lt;&gt;"",MANIA_testing_input.xlsx!A68,"")</v>
      </c>
      <c r="AH93" t="str">
        <f t="shared" si="37"/>
        <v>=IF(NEG_EMOT_testing_input.xlsx!A68&lt;&gt;"",NEG_EMOT_testing_input.xlsx!A68,"")</v>
      </c>
      <c r="AI93" t="str">
        <f t="shared" si="37"/>
        <v>=IF(ADAPT_testing_input.xlsx!A68&lt;&gt;"",ADAPT_testing_input.xlsx!A68,"")</v>
      </c>
      <c r="AJ93" t="str">
        <f t="shared" si="37"/>
        <v>=IF(SOC_SK_testing_input.xlsx!A68&lt;&gt;"",SOC_SK_testing_input.xlsx!A68,"")</v>
      </c>
      <c r="AK93" t="str">
        <f t="shared" si="37"/>
        <v>=IF(LEAD_testing_input.xlsx!A68&lt;&gt;"",LEAD_testing_input.xlsx!A68,"")</v>
      </c>
      <c r="AL93" t="str">
        <f t="shared" si="37"/>
        <v>=IF(ACT_DAIL_testing_input.xlsx!A68&lt;&gt;"",ACT_DAIL_testing_input.xlsx!A68,"")</v>
      </c>
      <c r="AM93" t="str">
        <f t="shared" si="37"/>
        <v>=IF(FUN_COM_testing_input.xlsx!A68&lt;&gt;"",FUN_COM_testing_input.xlsx!A68,"")</v>
      </c>
      <c r="AN93" t="str">
        <f t="shared" si="37"/>
        <v>=IF(RESILI_testing_input.xlsx!A68&lt;&gt;"",RESILI_testing_input.xlsx!A68,"")</v>
      </c>
      <c r="AO93" t="str">
        <f t="shared" si="37"/>
        <v>=IF(SEL_testing_input.xlsx!A68&lt;&gt;"",SEL_testing_input.xlsx!A68,"")</v>
      </c>
      <c r="AP93" t="str">
        <f t="shared" si="37"/>
        <v>=IF(SEV_testing_input.xlsx!A68&lt;&gt;"",SEV_testing_input.xlsx!A68,"")</v>
      </c>
      <c r="AQ93" t="str">
        <f t="shared" si="37"/>
        <v>=IF(ANHEDONIA_testing_input.xlsx!A68&lt;&gt;"",ANHEDONIA_testing_input.xlsx!A68,"")</v>
      </c>
      <c r="AR93" t="str">
        <f t="shared" si="37"/>
        <v>=IF(ANXIOUSNESS_testing_input.xlsx!A68&lt;&gt;"",ANXIOUSNESS_testing_input.xlsx!A68,"")</v>
      </c>
      <c r="AS93" t="str">
        <f t="shared" si="37"/>
        <v>=IF(ATTENTION_SEEKING_testing_input.xlsx!A68&lt;&gt;"",ATTENTION_SEEKING_testing_input.xlsx!A68,"")</v>
      </c>
      <c r="AT93" t="str">
        <f t="shared" si="37"/>
        <v>=IF(CALLOUSNESS_testing_input.xlsx!A68&lt;&gt;"",CALLOUSNESS_testing_input.xlsx!A68,"")</v>
      </c>
      <c r="AU93" t="str">
        <f t="shared" si="37"/>
        <v>=IF(DECEITFULNESS_testing_input.xlsx!A68&lt;&gt;"",DECEITFULNESS_testing_input.xlsx!A68,"")</v>
      </c>
      <c r="AV93" t="str">
        <f t="shared" si="37"/>
        <v>=IF(DEPRESSIVITY_testing_input.xlsx!A68&lt;&gt;"",DEPRESSIVITY_testing_input.xlsx!A68,"")</v>
      </c>
      <c r="AW93" t="str">
        <f t="shared" si="37"/>
        <v>=IF(DISTRACTIBILITY_testing_input.xlsx!A68&lt;&gt;"",DISTRACTIBILITY_testing_input.xlsx!A68,"")</v>
      </c>
      <c r="AX93" t="str">
        <f t="shared" si="37"/>
        <v>=IF(ECCENTRICITY_testing_input.xlsx!A68&lt;&gt;"",ECCENTRICITY_testing_input.xlsx!A68,"")</v>
      </c>
      <c r="AY93" t="str">
        <f t="shared" si="37"/>
        <v>=IF(EMOTIONAL_LABILITY_testing_input.xlsx!A68&lt;&gt;"",EMOTIONAL_LABILITY_testing_input.xlsx!A68,"")</v>
      </c>
      <c r="AZ93" t="str">
        <f t="shared" si="37"/>
        <v>=IF(GRANDIOSITY_testing_input.xlsx!A68&lt;&gt;"",GRANDIOSITY_testing_input.xlsx!A68,"")</v>
      </c>
      <c r="BA93" t="str">
        <f t="shared" si="37"/>
        <v>=IF(HOSTILITY_testing_input.xlsx!A68&lt;&gt;"",HOSTILITY_testing_input.xlsx!A68,"")</v>
      </c>
      <c r="BB93" t="str">
        <f t="shared" si="37"/>
        <v>=IF(IMPULSIVITY_testing_input.xlsx!A68&lt;&gt;"",IMPULSIVITY_testing_input.xlsx!A68,"")</v>
      </c>
      <c r="BC93" t="str">
        <f t="shared" si="37"/>
        <v>=IF(INTIMACY_AVOIDANCE_testing_input.xlsx!A68&lt;&gt;"",INTIMACY_AVOIDANCE_testing_input.xlsx!A68,"")</v>
      </c>
      <c r="BD93" t="str">
        <f t="shared" si="37"/>
        <v>=IF(IRRESPONSIBILITY_testing_input.xlsx!A68&lt;&gt;"",IRRESPONSIBILITY_testing_input.xlsx!A68,"")</v>
      </c>
      <c r="BE93" t="str">
        <f t="shared" si="37"/>
        <v>=IF(MANIPULATIVENESS_testing_input.xlsx!A68&lt;&gt;"",MANIPULATIVENESS_testing_input.xlsx!A68,"")</v>
      </c>
      <c r="BF93" t="str">
        <f t="shared" si="37"/>
        <v>=IF(PERCEPTUAL_DYSREGULATION_testing_input.xlsx!A68&lt;&gt;"",PERCEPTUAL_DYSREGULATION_testing_input.xlsx!A68,"")</v>
      </c>
      <c r="BG93" t="str">
        <f t="shared" si="37"/>
        <v>=IF(PERSEVERATION_testing_input.xlsx!A68&lt;&gt;"",PERSEVERATION_testing_input.xlsx!A68,"")</v>
      </c>
      <c r="BH93" t="str">
        <f t="shared" si="37"/>
        <v>=IF(RESTRICTED_AFFECTIVITY_testing_input.xlsx!A68&lt;&gt;"",RESTRICTED_AFFECTIVITY_testing_input.xlsx!A68,"")</v>
      </c>
      <c r="BI93" t="str">
        <f t="shared" si="37"/>
        <v>=IF(RIGID_PERFECTIONISM_testing_input.xlsx!A68&lt;&gt;"",RIGID_PERFECTIONISM_testing_input.xlsx!A68,"")</v>
      </c>
      <c r="BJ93" t="str">
        <f t="shared" si="37"/>
        <v>=IF(RISK_TAKING_testing_input.xlsx!A68&lt;&gt;"",RISK_TAKING_testing_input.xlsx!A68,"")</v>
      </c>
      <c r="BK93" t="str">
        <f t="shared" si="37"/>
        <v>=IF(SEPARATION_INSECURITY_testing_input.xlsx!A68&lt;&gt;"",SEPARATION_INSECURITY_testing_input.xlsx!A68,"")</v>
      </c>
      <c r="BL93" t="str">
        <f t="shared" si="37"/>
        <v>=IF(SUBMISSIVENESS_testing_input.xlsx!A68&lt;&gt;"",SUBMISSIVENESS_testing_input.xlsx!A68,"")</v>
      </c>
      <c r="BM93" t="str">
        <f t="shared" si="37"/>
        <v>=IF(SUSPICIOUSNESS_testing_input.xlsx!A68&lt;&gt;"",SUSPICIOUSNESS_testing_input.xlsx!A68,"")</v>
      </c>
      <c r="BN93" t="str">
        <f t="shared" si="37"/>
        <v>=IF(UNUSUAL_BELIEFS_testing_input.xlsx!A68&lt;&gt;"",UNUSUAL_BELIEFS_testing_input.xlsx!A68,"")</v>
      </c>
      <c r="BO93" t="str">
        <f t="shared" si="34"/>
        <v>=IF(WITHDRAWAL_testing_input.xlsx!A68&lt;&gt;"",WITHDRAWAL_testing_input.xlsx!A68,"")</v>
      </c>
      <c r="BP93" t="str">
        <f t="shared" si="34"/>
        <v>=IF(ACT_testing_input.xlsx!A68&lt;&gt;"",ACT_testing_input.xlsx!A68,"")</v>
      </c>
      <c r="BQ93" t="str">
        <f t="shared" si="34"/>
        <v>=IF(DSP_testing_input.xlsx!A68&lt;&gt;"",DSP_testing_input.xlsx!A68,"")</v>
      </c>
      <c r="BR93" t="str">
        <f t="shared" si="34"/>
        <v>=IF(PAG_testing_input.xlsx!A68&lt;&gt;"",PAG_testing_input.xlsx!A68,"")</v>
      </c>
      <c r="BS93" t="str">
        <f t="shared" si="34"/>
        <v>=IF(PRO_testing_input.xlsx!A68&lt;&gt;"",PRO_testing_input.xlsx!A68,"")</v>
      </c>
      <c r="BT93" t="str">
        <f t="shared" si="34"/>
        <v>=IF(SPL_testing_input.xlsx!A68&lt;&gt;"",SPL_testing_input.xlsx!A68,"")</v>
      </c>
      <c r="BU93" t="str">
        <f t="shared" si="34"/>
        <v>=IF(WDR_testing_input.xlsx!A68&lt;&gt;"",WDR_testing_input.xlsx!A68,"")</v>
      </c>
      <c r="BV93" t="str">
        <f t="shared" si="34"/>
        <v>=IF(CON_testing_input.xlsx!A68&lt;&gt;"",CON_testing_input.xlsx!A68,"")</v>
      </c>
      <c r="BW93" t="str">
        <f t="shared" si="34"/>
        <v>=IF(DSC_testing_input.xlsx!A68&lt;&gt;"",DSC_testing_input.xlsx!A68,"")</v>
      </c>
      <c r="BX93" t="str">
        <f t="shared" si="34"/>
        <v>=IF(FAN_testing_input.xlsx!A68&lt;&gt;"",FAN_testing_input.xlsx!A68,"")</v>
      </c>
      <c r="BY93" t="str">
        <f t="shared" si="34"/>
        <v>=IF(OMN_testing_input.xlsx!A68&lt;&gt;"",OMN_testing_input.xlsx!A68,"")</v>
      </c>
      <c r="BZ93" t="str">
        <f t="shared" si="34"/>
        <v>=IF(REP_testing_input.xlsx!A68&lt;&gt;"",REP_testing_input.xlsx!A68,"")</v>
      </c>
      <c r="CA93" t="str">
        <f t="shared" si="34"/>
        <v>=IF(SOM_testing_input.xlsx!A68&lt;&gt;"",SOM_testing_input.xlsx!A68,"")</v>
      </c>
      <c r="CB93" t="str">
        <f t="shared" si="34"/>
        <v>=IF(SUB_testing_input.xlsx!A68&lt;&gt;"",SUB_testing_input.xlsx!A68,"")</v>
      </c>
      <c r="CC93" t="str">
        <f t="shared" si="34"/>
        <v>=IF(UND_testing_input.xlsx!A68&lt;&gt;"",UND_testing_input.xlsx!A68,"")</v>
      </c>
      <c r="CD93" t="str">
        <f t="shared" si="34"/>
        <v>=IF(ALT_testing_input.xlsx!A68&lt;&gt;"",ALT_testing_input.xlsx!A68,"")</v>
      </c>
      <c r="CE93" t="str">
        <f t="shared" si="34"/>
        <v>=IF(HUM_testing_input.xlsx!A68&lt;&gt;"",HUM_testing_input.xlsx!A68,"")</v>
      </c>
      <c r="CF93" t="str">
        <f t="shared" si="34"/>
        <v>=IF(IDL_testing_input.xlsx!A68&lt;&gt;"",IDL_testing_input.xlsx!A68,"")</v>
      </c>
      <c r="CG93" t="str">
        <f t="shared" si="34"/>
        <v>=IF(RFM_testing_input.xlsx!A68&lt;&gt;"",RFM_testing_input.xlsx!A68,"")</v>
      </c>
      <c r="CH93" t="str">
        <f t="shared" si="34"/>
        <v>=IF(DN_testing_input.xlsx!A68&lt;&gt;"",DN_testing_input.xlsx!A68,"")</v>
      </c>
      <c r="CI93" t="str">
        <f t="shared" si="34"/>
        <v>=IF(INT_testing_input.xlsx!A68&lt;&gt;"",INT_testing_input.xlsx!A68,"")</v>
      </c>
      <c r="CJ93" t="str">
        <f t="shared" si="34"/>
        <v>=IF(SUP_testing_input.xlsx!A68&lt;&gt;"",SUP_testing_input.xlsx!A68,"")</v>
      </c>
      <c r="CK93" t="str">
        <f t="shared" si="34"/>
        <v>=IF(ANT_testing_input.xlsx!A68&lt;&gt;"",ANT_testing_input.xlsx!A68,"")</v>
      </c>
      <c r="CL93" t="str">
        <f t="shared" si="34"/>
        <v>=IF(ISO_testing_input.xlsx!A68&lt;&gt;"",ISO_testing_input.xlsx!A68,"")</v>
      </c>
    </row>
    <row r="95" spans="1:90">
      <c r="A95">
        <v>2</v>
      </c>
      <c r="B95" t="str">
        <f t="shared" ref="B95:B158" si="38">CONCATENATE($A$11,B$1,$A$12,$A95,$A$13,B$1,$A$14,$A95,$A$15)</f>
        <v>=IF(SUICIDE_training_input.xlsx!A2&lt;&gt;"",SUICIDE_training_input.xlsx!A2,"")</v>
      </c>
      <c r="C95" t="str">
        <f t="shared" ref="C95:BN96" si="39">CONCATENATE($A$11,C$1,$A$12,$A95,$A$13,C$1,$A$14,$A95,$A$15)</f>
        <v>=IF(IQ_training_input.xlsx!A2&lt;&gt;"",IQ_training_input.xlsx!A2,"")</v>
      </c>
      <c r="D95" t="str">
        <f t="shared" si="39"/>
        <v>=IF(AMBIG_training_input.xlsx!A2&lt;&gt;"",AMBIG_training_input.xlsx!A2,"")</v>
      </c>
      <c r="E95" t="str">
        <f t="shared" si="39"/>
        <v>=IF(EGODYST_training_input.xlsx!A2&lt;&gt;"",EGODYST_training_input.xlsx!A2,"")</v>
      </c>
      <c r="F95" t="str">
        <f t="shared" si="39"/>
        <v>=IF(AUTISM_training_input.xlsx!A2&lt;&gt;"",AUTISM_training_input.xlsx!A2,"")</v>
      </c>
      <c r="G95" t="str">
        <f t="shared" si="39"/>
        <v>=IF(IDENTITY_training_input.xlsx!A2&lt;&gt;"",IDENTITY_training_input.xlsx!A2,"")</v>
      </c>
      <c r="H95" t="str">
        <f t="shared" si="39"/>
        <v>=IF(SELFDIR_training_input.xlsx!A2&lt;&gt;"",SELFDIR_training_input.xlsx!A2,"")</v>
      </c>
      <c r="I95" t="str">
        <f t="shared" si="39"/>
        <v>=IF(EMPATHY_training_input.xlsx!A2&lt;&gt;"",EMPATHY_training_input.xlsx!A2,"")</v>
      </c>
      <c r="J95" t="str">
        <f t="shared" si="39"/>
        <v>=IF(INTIMACY_training_input.xlsx!A2&lt;&gt;"",INTIMACY_training_input.xlsx!A2,"")</v>
      </c>
      <c r="K95" t="str">
        <f t="shared" si="39"/>
        <v>=IF(ACUTE_training_input.xlsx!A2&lt;&gt;"",ACUTE_training_input.xlsx!A2,"")</v>
      </c>
      <c r="L95" t="str">
        <f t="shared" si="39"/>
        <v>=IF(CHRONIC_training_input.xlsx!A2&lt;&gt;"",CHRONIC_training_input.xlsx!A2,"")</v>
      </c>
      <c r="M95" t="str">
        <f t="shared" si="39"/>
        <v>=IF(TRAUMA_PAST_training_input.xlsx!A2&lt;&gt;"",TRAUMA_PAST_training_input.xlsx!A2,"")</v>
      </c>
      <c r="N95" t="str">
        <f t="shared" si="39"/>
        <v>=IF(TRAUMA_PRESENT_training_input.xlsx!A2&lt;&gt;"",TRAUMA_PRESENT_training_input.xlsx!A2,"")</v>
      </c>
      <c r="O95" t="str">
        <f t="shared" si="39"/>
        <v>=IF(HOPE_training_input.xlsx!A2&lt;&gt;"",HOPE_training_input.xlsx!A2,"")</v>
      </c>
      <c r="P95" t="str">
        <f t="shared" si="39"/>
        <v>=IF(SELFAFFICACY_training_input.xlsx!A2&lt;&gt;"",SELFAFFICACY_training_input.xlsx!A2,"")</v>
      </c>
      <c r="Q95" t="str">
        <f t="shared" si="39"/>
        <v>=IF(SELFESTEEM_training_input.xlsx!A2&lt;&gt;"",SELFESTEEM_training_input.xlsx!A2,"")</v>
      </c>
      <c r="R95" t="str">
        <f t="shared" si="39"/>
        <v>=IF(WELLBEING_training_input.xlsx!A2&lt;&gt;"",WELLBEING_training_input.xlsx!A2,"")</v>
      </c>
      <c r="S95" t="str">
        <f t="shared" si="39"/>
        <v>=IF(HYPER_training_input.xlsx!A2&lt;&gt;"",HYPER_training_input.xlsx!A2,"")</v>
      </c>
      <c r="T95" t="str">
        <f t="shared" si="39"/>
        <v>=IF(AGGR_training_input.xlsx!A2&lt;&gt;"",AGGR_training_input.xlsx!A2,"")</v>
      </c>
      <c r="U95" t="str">
        <f t="shared" si="39"/>
        <v>=IF(COND_PR_training_input.xlsx!A2&lt;&gt;"",COND_PR_training_input.xlsx!A2,"")</v>
      </c>
      <c r="V95" t="str">
        <f t="shared" si="39"/>
        <v>=IF(ANXIE_training_input.xlsx!A2&lt;&gt;"",ANXIE_training_input.xlsx!A2,"")</v>
      </c>
      <c r="W95" t="str">
        <f t="shared" si="39"/>
        <v>=IF(DEPR_training_input.xlsx!A2&lt;&gt;"",DEPR_training_input.xlsx!A2,"")</v>
      </c>
      <c r="X95" t="str">
        <f t="shared" si="39"/>
        <v>=IF(SOMAT_training_input.xlsx!A2&lt;&gt;"",SOMAT_training_input.xlsx!A2,"")</v>
      </c>
      <c r="Y95" t="str">
        <f t="shared" si="39"/>
        <v>=IF(ATYPI_training_input.xlsx!A2&lt;&gt;"",ATYPI_training_input.xlsx!A2,"")</v>
      </c>
      <c r="Z95" t="str">
        <f t="shared" si="39"/>
        <v>=IF(WITHD_training_input.xlsx!A2&lt;&gt;"",WITHD_training_input.xlsx!A2,"")</v>
      </c>
      <c r="AA95" t="str">
        <f t="shared" si="39"/>
        <v>=IF(ATTE_PR_training_input.xlsx!A2&lt;&gt;"",ATTE_PR_training_input.xlsx!A2,"")</v>
      </c>
      <c r="AB95" t="str">
        <f t="shared" si="39"/>
        <v>=IF(ANG_CONT_training_input.xlsx!A2&lt;&gt;"",ANG_CONT_training_input.xlsx!A2,"")</v>
      </c>
      <c r="AC95" t="str">
        <f t="shared" si="39"/>
        <v>=IF(DEV_SOC_DIS_training_input.xlsx!A2&lt;&gt;"",DEV_SOC_DIS_training_input.xlsx!A2,"")</v>
      </c>
      <c r="AD95" t="str">
        <f t="shared" si="39"/>
        <v>=IF(BULLY_training_input.xlsx!A2&lt;&gt;"",BULLY_training_input.xlsx!A2,"")</v>
      </c>
      <c r="AE95" t="str">
        <f t="shared" si="39"/>
        <v>=IF(EMOT_SELF_C_training_input.xlsx!A2&lt;&gt;"",EMOT_SELF_C_training_input.xlsx!A2,"")</v>
      </c>
      <c r="AF95" t="str">
        <f t="shared" si="39"/>
        <v>=IF(EXE_FUN_training_input.xlsx!A2&lt;&gt;"",EXE_FUN_training_input.xlsx!A2,"")</v>
      </c>
      <c r="AG95" t="str">
        <f t="shared" si="39"/>
        <v>=IF(MANIA_training_input.xlsx!A2&lt;&gt;"",MANIA_training_input.xlsx!A2,"")</v>
      </c>
      <c r="AH95" t="str">
        <f t="shared" si="39"/>
        <v>=IF(NEG_EMOT_training_input.xlsx!A2&lt;&gt;"",NEG_EMOT_training_input.xlsx!A2,"")</v>
      </c>
      <c r="AI95" t="str">
        <f t="shared" si="39"/>
        <v>=IF(ADAPT_training_input.xlsx!A2&lt;&gt;"",ADAPT_training_input.xlsx!A2,"")</v>
      </c>
      <c r="AJ95" t="str">
        <f t="shared" si="39"/>
        <v>=IF(SOC_SK_training_input.xlsx!A2&lt;&gt;"",SOC_SK_training_input.xlsx!A2,"")</v>
      </c>
      <c r="AK95" t="str">
        <f t="shared" si="39"/>
        <v>=IF(LEAD_training_input.xlsx!A2&lt;&gt;"",LEAD_training_input.xlsx!A2,"")</v>
      </c>
      <c r="AL95" t="str">
        <f t="shared" si="39"/>
        <v>=IF(ACT_DAIL_training_input.xlsx!A2&lt;&gt;"",ACT_DAIL_training_input.xlsx!A2,"")</v>
      </c>
      <c r="AM95" t="str">
        <f t="shared" si="39"/>
        <v>=IF(FUN_COM_training_input.xlsx!A2&lt;&gt;"",FUN_COM_training_input.xlsx!A2,"")</v>
      </c>
      <c r="AN95" t="str">
        <f t="shared" si="39"/>
        <v>=IF(RESILI_training_input.xlsx!A2&lt;&gt;"",RESILI_training_input.xlsx!A2,"")</v>
      </c>
      <c r="AO95" t="str">
        <f t="shared" si="39"/>
        <v>=IF(SEL_training_input.xlsx!A2&lt;&gt;"",SEL_training_input.xlsx!A2,"")</v>
      </c>
      <c r="AP95" t="str">
        <f t="shared" si="39"/>
        <v>=IF(SEV_training_input.xlsx!A2&lt;&gt;"",SEV_training_input.xlsx!A2,"")</v>
      </c>
      <c r="AQ95" t="str">
        <f t="shared" si="39"/>
        <v>=IF(ANHEDONIA_training_input.xlsx!A2&lt;&gt;"",ANHEDONIA_training_input.xlsx!A2,"")</v>
      </c>
      <c r="AR95" t="str">
        <f t="shared" si="39"/>
        <v>=IF(ANXIOUSNESS_training_input.xlsx!A2&lt;&gt;"",ANXIOUSNESS_training_input.xlsx!A2,"")</v>
      </c>
      <c r="AS95" t="str">
        <f t="shared" si="39"/>
        <v>=IF(ATTENTION_SEEKING_training_input.xlsx!A2&lt;&gt;"",ATTENTION_SEEKING_training_input.xlsx!A2,"")</v>
      </c>
      <c r="AT95" t="str">
        <f t="shared" si="39"/>
        <v>=IF(CALLOUSNESS_training_input.xlsx!A2&lt;&gt;"",CALLOUSNESS_training_input.xlsx!A2,"")</v>
      </c>
      <c r="AU95" t="str">
        <f t="shared" si="39"/>
        <v>=IF(DECEITFULNESS_training_input.xlsx!A2&lt;&gt;"",DECEITFULNESS_training_input.xlsx!A2,"")</v>
      </c>
      <c r="AV95" t="str">
        <f t="shared" si="39"/>
        <v>=IF(DEPRESSIVITY_training_input.xlsx!A2&lt;&gt;"",DEPRESSIVITY_training_input.xlsx!A2,"")</v>
      </c>
      <c r="AW95" t="str">
        <f t="shared" si="39"/>
        <v>=IF(DISTRACTIBILITY_training_input.xlsx!A2&lt;&gt;"",DISTRACTIBILITY_training_input.xlsx!A2,"")</v>
      </c>
      <c r="AX95" t="str">
        <f t="shared" si="39"/>
        <v>=IF(ECCENTRICITY_training_input.xlsx!A2&lt;&gt;"",ECCENTRICITY_training_input.xlsx!A2,"")</v>
      </c>
      <c r="AY95" t="str">
        <f t="shared" si="39"/>
        <v>=IF(EMOTIONAL_LABILITY_training_input.xlsx!A2&lt;&gt;"",EMOTIONAL_LABILITY_training_input.xlsx!A2,"")</v>
      </c>
      <c r="AZ95" t="str">
        <f t="shared" si="39"/>
        <v>=IF(GRANDIOSITY_training_input.xlsx!A2&lt;&gt;"",GRANDIOSITY_training_input.xlsx!A2,"")</v>
      </c>
      <c r="BA95" t="str">
        <f t="shared" si="39"/>
        <v>=IF(HOSTILITY_training_input.xlsx!A2&lt;&gt;"",HOSTILITY_training_input.xlsx!A2,"")</v>
      </c>
      <c r="BB95" t="str">
        <f t="shared" si="39"/>
        <v>=IF(IMPULSIVITY_training_input.xlsx!A2&lt;&gt;"",IMPULSIVITY_training_input.xlsx!A2,"")</v>
      </c>
      <c r="BC95" t="str">
        <f t="shared" si="39"/>
        <v>=IF(INTIMACY_AVOIDANCE_training_input.xlsx!A2&lt;&gt;"",INTIMACY_AVOIDANCE_training_input.xlsx!A2,"")</v>
      </c>
      <c r="BD95" t="str">
        <f t="shared" si="39"/>
        <v>=IF(IRRESPONSIBILITY_training_input.xlsx!A2&lt;&gt;"",IRRESPONSIBILITY_training_input.xlsx!A2,"")</v>
      </c>
      <c r="BE95" t="str">
        <f t="shared" si="39"/>
        <v>=IF(MANIPULATIVENESS_training_input.xlsx!A2&lt;&gt;"",MANIPULATIVENESS_training_input.xlsx!A2,"")</v>
      </c>
      <c r="BF95" t="str">
        <f t="shared" si="39"/>
        <v>=IF(PERCEPTUAL_DYSREGULATION_training_input.xlsx!A2&lt;&gt;"",PERCEPTUAL_DYSREGULATION_training_input.xlsx!A2,"")</v>
      </c>
      <c r="BG95" t="str">
        <f t="shared" si="39"/>
        <v>=IF(PERSEVERATION_training_input.xlsx!A2&lt;&gt;"",PERSEVERATION_training_input.xlsx!A2,"")</v>
      </c>
      <c r="BH95" t="str">
        <f t="shared" si="39"/>
        <v>=IF(RESTRICTED_AFFECTIVITY_training_input.xlsx!A2&lt;&gt;"",RESTRICTED_AFFECTIVITY_training_input.xlsx!A2,"")</v>
      </c>
      <c r="BI95" t="str">
        <f t="shared" si="39"/>
        <v>=IF(RIGID_PERFECTIONISM_training_input.xlsx!A2&lt;&gt;"",RIGID_PERFECTIONISM_training_input.xlsx!A2,"")</v>
      </c>
      <c r="BJ95" t="str">
        <f t="shared" si="39"/>
        <v>=IF(RISK_TAKING_training_input.xlsx!A2&lt;&gt;"",RISK_TAKING_training_input.xlsx!A2,"")</v>
      </c>
      <c r="BK95" t="str">
        <f t="shared" si="39"/>
        <v>=IF(SEPARATION_INSECURITY_training_input.xlsx!A2&lt;&gt;"",SEPARATION_INSECURITY_training_input.xlsx!A2,"")</v>
      </c>
      <c r="BL95" t="str">
        <f t="shared" si="39"/>
        <v>=IF(SUBMISSIVENESS_training_input.xlsx!A2&lt;&gt;"",SUBMISSIVENESS_training_input.xlsx!A2,"")</v>
      </c>
      <c r="BM95" t="str">
        <f t="shared" si="39"/>
        <v>=IF(SUSPICIOUSNESS_training_input.xlsx!A2&lt;&gt;"",SUSPICIOUSNESS_training_input.xlsx!A2,"")</v>
      </c>
      <c r="BN95" t="str">
        <f t="shared" si="39"/>
        <v>=IF(UNUSUAL_BELIEFS_training_input.xlsx!A2&lt;&gt;"",UNUSUAL_BELIEFS_training_input.xlsx!A2,"")</v>
      </c>
      <c r="BO95" t="str">
        <f t="shared" ref="BO95:CL99" si="40">CONCATENATE($A$11,BO$1,$A$12,$A95,$A$13,BO$1,$A$14,$A95,$A$15)</f>
        <v>=IF(WITHDRAWAL_training_input.xlsx!A2&lt;&gt;"",WITHDRAWAL_training_input.xlsx!A2,"")</v>
      </c>
      <c r="BP95" t="str">
        <f t="shared" si="40"/>
        <v>=IF(ACT_training_input.xlsx!A2&lt;&gt;"",ACT_training_input.xlsx!A2,"")</v>
      </c>
      <c r="BQ95" t="str">
        <f t="shared" si="40"/>
        <v>=IF(DSP_training_input.xlsx!A2&lt;&gt;"",DSP_training_input.xlsx!A2,"")</v>
      </c>
      <c r="BR95" t="str">
        <f t="shared" si="40"/>
        <v>=IF(PAG_training_input.xlsx!A2&lt;&gt;"",PAG_training_input.xlsx!A2,"")</v>
      </c>
      <c r="BS95" t="str">
        <f t="shared" si="40"/>
        <v>=IF(PRO_training_input.xlsx!A2&lt;&gt;"",PRO_training_input.xlsx!A2,"")</v>
      </c>
      <c r="BT95" t="str">
        <f t="shared" si="40"/>
        <v>=IF(SPL_training_input.xlsx!A2&lt;&gt;"",SPL_training_input.xlsx!A2,"")</v>
      </c>
      <c r="BU95" t="str">
        <f t="shared" si="40"/>
        <v>=IF(WDR_training_input.xlsx!A2&lt;&gt;"",WDR_training_input.xlsx!A2,"")</v>
      </c>
      <c r="BV95" t="str">
        <f t="shared" si="40"/>
        <v>=IF(CON_training_input.xlsx!A2&lt;&gt;"",CON_training_input.xlsx!A2,"")</v>
      </c>
      <c r="BW95" t="str">
        <f t="shared" si="40"/>
        <v>=IF(DSC_training_input.xlsx!A2&lt;&gt;"",DSC_training_input.xlsx!A2,"")</v>
      </c>
      <c r="BX95" t="str">
        <f t="shared" si="40"/>
        <v>=IF(FAN_training_input.xlsx!A2&lt;&gt;"",FAN_training_input.xlsx!A2,"")</v>
      </c>
      <c r="BY95" t="str">
        <f t="shared" si="40"/>
        <v>=IF(OMN_training_input.xlsx!A2&lt;&gt;"",OMN_training_input.xlsx!A2,"")</v>
      </c>
      <c r="BZ95" t="str">
        <f t="shared" si="40"/>
        <v>=IF(REP_training_input.xlsx!A2&lt;&gt;"",REP_training_input.xlsx!A2,"")</v>
      </c>
      <c r="CA95" t="str">
        <f t="shared" si="40"/>
        <v>=IF(SOM_training_input.xlsx!A2&lt;&gt;"",SOM_training_input.xlsx!A2,"")</v>
      </c>
      <c r="CB95" t="str">
        <f t="shared" si="40"/>
        <v>=IF(SUB_training_input.xlsx!A2&lt;&gt;"",SUB_training_input.xlsx!A2,"")</v>
      </c>
      <c r="CC95" t="str">
        <f t="shared" si="40"/>
        <v>=IF(UND_training_input.xlsx!A2&lt;&gt;"",UND_training_input.xlsx!A2,"")</v>
      </c>
      <c r="CD95" t="str">
        <f t="shared" si="40"/>
        <v>=IF(ALT_training_input.xlsx!A2&lt;&gt;"",ALT_training_input.xlsx!A2,"")</v>
      </c>
      <c r="CE95" t="str">
        <f t="shared" si="40"/>
        <v>=IF(HUM_training_input.xlsx!A2&lt;&gt;"",HUM_training_input.xlsx!A2,"")</v>
      </c>
      <c r="CF95" t="str">
        <f t="shared" si="40"/>
        <v>=IF(IDL_training_input.xlsx!A2&lt;&gt;"",IDL_training_input.xlsx!A2,"")</v>
      </c>
      <c r="CG95" t="str">
        <f t="shared" si="40"/>
        <v>=IF(RFM_training_input.xlsx!A2&lt;&gt;"",RFM_training_input.xlsx!A2,"")</v>
      </c>
      <c r="CH95" t="str">
        <f t="shared" si="40"/>
        <v>=IF(DN_training_input.xlsx!A2&lt;&gt;"",DN_training_input.xlsx!A2,"")</v>
      </c>
      <c r="CI95" t="str">
        <f t="shared" si="40"/>
        <v>=IF(INT_training_input.xlsx!A2&lt;&gt;"",INT_training_input.xlsx!A2,"")</v>
      </c>
      <c r="CJ95" t="str">
        <f t="shared" si="40"/>
        <v>=IF(SUP_training_input.xlsx!A2&lt;&gt;"",SUP_training_input.xlsx!A2,"")</v>
      </c>
      <c r="CK95" t="str">
        <f t="shared" si="40"/>
        <v>=IF(ANT_training_input.xlsx!A2&lt;&gt;"",ANT_training_input.xlsx!A2,"")</v>
      </c>
      <c r="CL95" t="str">
        <f t="shared" si="40"/>
        <v>=IF(ISO_training_input.xlsx!A2&lt;&gt;"",ISO_training_input.xlsx!A2,"")</v>
      </c>
    </row>
    <row r="96" spans="1:90">
      <c r="A96">
        <v>3</v>
      </c>
      <c r="B96" t="str">
        <f t="shared" si="38"/>
        <v>=IF(SUICIDE_training_input.xlsx!A3&lt;&gt;"",SUICIDE_training_input.xlsx!A3,"")</v>
      </c>
      <c r="C96" t="str">
        <f t="shared" ref="C96:Q96" si="41">CONCATENATE($A$11,C$1,$A$12,$A96,$A$13,C$1,$A$14,$A96,$A$15)</f>
        <v>=IF(IQ_training_input.xlsx!A3&lt;&gt;"",IQ_training_input.xlsx!A3,"")</v>
      </c>
      <c r="D96" t="str">
        <f t="shared" si="41"/>
        <v>=IF(AMBIG_training_input.xlsx!A3&lt;&gt;"",AMBIG_training_input.xlsx!A3,"")</v>
      </c>
      <c r="E96" t="str">
        <f t="shared" si="41"/>
        <v>=IF(EGODYST_training_input.xlsx!A3&lt;&gt;"",EGODYST_training_input.xlsx!A3,"")</v>
      </c>
      <c r="F96" t="str">
        <f t="shared" si="41"/>
        <v>=IF(AUTISM_training_input.xlsx!A3&lt;&gt;"",AUTISM_training_input.xlsx!A3,"")</v>
      </c>
      <c r="G96" t="str">
        <f t="shared" si="41"/>
        <v>=IF(IDENTITY_training_input.xlsx!A3&lt;&gt;"",IDENTITY_training_input.xlsx!A3,"")</v>
      </c>
      <c r="H96" t="str">
        <f t="shared" si="41"/>
        <v>=IF(SELFDIR_training_input.xlsx!A3&lt;&gt;"",SELFDIR_training_input.xlsx!A3,"")</v>
      </c>
      <c r="I96" t="str">
        <f t="shared" si="41"/>
        <v>=IF(EMPATHY_training_input.xlsx!A3&lt;&gt;"",EMPATHY_training_input.xlsx!A3,"")</v>
      </c>
      <c r="J96" t="str">
        <f t="shared" si="41"/>
        <v>=IF(INTIMACY_training_input.xlsx!A3&lt;&gt;"",INTIMACY_training_input.xlsx!A3,"")</v>
      </c>
      <c r="K96" t="str">
        <f t="shared" si="41"/>
        <v>=IF(ACUTE_training_input.xlsx!A3&lt;&gt;"",ACUTE_training_input.xlsx!A3,"")</v>
      </c>
      <c r="L96" t="str">
        <f t="shared" si="41"/>
        <v>=IF(CHRONIC_training_input.xlsx!A3&lt;&gt;"",CHRONIC_training_input.xlsx!A3,"")</v>
      </c>
      <c r="M96" t="str">
        <f t="shared" si="41"/>
        <v>=IF(TRAUMA_PAST_training_input.xlsx!A3&lt;&gt;"",TRAUMA_PAST_training_input.xlsx!A3,"")</v>
      </c>
      <c r="N96" t="str">
        <f t="shared" si="41"/>
        <v>=IF(TRAUMA_PRESENT_training_input.xlsx!A3&lt;&gt;"",TRAUMA_PRESENT_training_input.xlsx!A3,"")</v>
      </c>
      <c r="O96" t="str">
        <f t="shared" si="41"/>
        <v>=IF(HOPE_training_input.xlsx!A3&lt;&gt;"",HOPE_training_input.xlsx!A3,"")</v>
      </c>
      <c r="P96" t="str">
        <f t="shared" si="41"/>
        <v>=IF(SELFAFFICACY_training_input.xlsx!A3&lt;&gt;"",SELFAFFICACY_training_input.xlsx!A3,"")</v>
      </c>
      <c r="Q96" t="str">
        <f t="shared" si="41"/>
        <v>=IF(SELFESTEEM_training_input.xlsx!A3&lt;&gt;"",SELFESTEEM_training_input.xlsx!A3,"")</v>
      </c>
      <c r="R96" t="str">
        <f t="shared" si="39"/>
        <v>=IF(WELLBEING_training_input.xlsx!A3&lt;&gt;"",WELLBEING_training_input.xlsx!A3,"")</v>
      </c>
      <c r="S96" t="str">
        <f t="shared" si="39"/>
        <v>=IF(HYPER_training_input.xlsx!A3&lt;&gt;"",HYPER_training_input.xlsx!A3,"")</v>
      </c>
      <c r="T96" t="str">
        <f t="shared" si="39"/>
        <v>=IF(AGGR_training_input.xlsx!A3&lt;&gt;"",AGGR_training_input.xlsx!A3,"")</v>
      </c>
      <c r="U96" t="str">
        <f t="shared" si="39"/>
        <v>=IF(COND_PR_training_input.xlsx!A3&lt;&gt;"",COND_PR_training_input.xlsx!A3,"")</v>
      </c>
      <c r="V96" t="str">
        <f t="shared" si="39"/>
        <v>=IF(ANXIE_training_input.xlsx!A3&lt;&gt;"",ANXIE_training_input.xlsx!A3,"")</v>
      </c>
      <c r="W96" t="str">
        <f t="shared" si="39"/>
        <v>=IF(DEPR_training_input.xlsx!A3&lt;&gt;"",DEPR_training_input.xlsx!A3,"")</v>
      </c>
      <c r="X96" t="str">
        <f t="shared" si="39"/>
        <v>=IF(SOMAT_training_input.xlsx!A3&lt;&gt;"",SOMAT_training_input.xlsx!A3,"")</v>
      </c>
      <c r="Y96" t="str">
        <f t="shared" si="39"/>
        <v>=IF(ATYPI_training_input.xlsx!A3&lt;&gt;"",ATYPI_training_input.xlsx!A3,"")</v>
      </c>
      <c r="Z96" t="str">
        <f t="shared" si="39"/>
        <v>=IF(WITHD_training_input.xlsx!A3&lt;&gt;"",WITHD_training_input.xlsx!A3,"")</v>
      </c>
      <c r="AA96" t="str">
        <f t="shared" si="39"/>
        <v>=IF(ATTE_PR_training_input.xlsx!A3&lt;&gt;"",ATTE_PR_training_input.xlsx!A3,"")</v>
      </c>
      <c r="AB96" t="str">
        <f t="shared" si="39"/>
        <v>=IF(ANG_CONT_training_input.xlsx!A3&lt;&gt;"",ANG_CONT_training_input.xlsx!A3,"")</v>
      </c>
      <c r="AC96" t="str">
        <f t="shared" si="39"/>
        <v>=IF(DEV_SOC_DIS_training_input.xlsx!A3&lt;&gt;"",DEV_SOC_DIS_training_input.xlsx!A3,"")</v>
      </c>
      <c r="AD96" t="str">
        <f t="shared" si="39"/>
        <v>=IF(BULLY_training_input.xlsx!A3&lt;&gt;"",BULLY_training_input.xlsx!A3,"")</v>
      </c>
      <c r="AE96" t="str">
        <f t="shared" si="39"/>
        <v>=IF(EMOT_SELF_C_training_input.xlsx!A3&lt;&gt;"",EMOT_SELF_C_training_input.xlsx!A3,"")</v>
      </c>
      <c r="AF96" t="str">
        <f t="shared" si="39"/>
        <v>=IF(EXE_FUN_training_input.xlsx!A3&lt;&gt;"",EXE_FUN_training_input.xlsx!A3,"")</v>
      </c>
      <c r="AG96" t="str">
        <f t="shared" si="39"/>
        <v>=IF(MANIA_training_input.xlsx!A3&lt;&gt;"",MANIA_training_input.xlsx!A3,"")</v>
      </c>
      <c r="AH96" t="str">
        <f t="shared" si="39"/>
        <v>=IF(NEG_EMOT_training_input.xlsx!A3&lt;&gt;"",NEG_EMOT_training_input.xlsx!A3,"")</v>
      </c>
      <c r="AI96" t="str">
        <f t="shared" si="39"/>
        <v>=IF(ADAPT_training_input.xlsx!A3&lt;&gt;"",ADAPT_training_input.xlsx!A3,"")</v>
      </c>
      <c r="AJ96" t="str">
        <f t="shared" si="39"/>
        <v>=IF(SOC_SK_training_input.xlsx!A3&lt;&gt;"",SOC_SK_training_input.xlsx!A3,"")</v>
      </c>
      <c r="AK96" t="str">
        <f t="shared" si="39"/>
        <v>=IF(LEAD_training_input.xlsx!A3&lt;&gt;"",LEAD_training_input.xlsx!A3,"")</v>
      </c>
      <c r="AL96" t="str">
        <f t="shared" si="39"/>
        <v>=IF(ACT_DAIL_training_input.xlsx!A3&lt;&gt;"",ACT_DAIL_training_input.xlsx!A3,"")</v>
      </c>
      <c r="AM96" t="str">
        <f t="shared" si="39"/>
        <v>=IF(FUN_COM_training_input.xlsx!A3&lt;&gt;"",FUN_COM_training_input.xlsx!A3,"")</v>
      </c>
      <c r="AN96" t="str">
        <f t="shared" si="39"/>
        <v>=IF(RESILI_training_input.xlsx!A3&lt;&gt;"",RESILI_training_input.xlsx!A3,"")</v>
      </c>
      <c r="AO96" t="str">
        <f t="shared" si="39"/>
        <v>=IF(SEL_training_input.xlsx!A3&lt;&gt;"",SEL_training_input.xlsx!A3,"")</v>
      </c>
      <c r="AP96" t="str">
        <f t="shared" si="39"/>
        <v>=IF(SEV_training_input.xlsx!A3&lt;&gt;"",SEV_training_input.xlsx!A3,"")</v>
      </c>
      <c r="AQ96" t="str">
        <f t="shared" si="39"/>
        <v>=IF(ANHEDONIA_training_input.xlsx!A3&lt;&gt;"",ANHEDONIA_training_input.xlsx!A3,"")</v>
      </c>
      <c r="AR96" t="str">
        <f t="shared" si="39"/>
        <v>=IF(ANXIOUSNESS_training_input.xlsx!A3&lt;&gt;"",ANXIOUSNESS_training_input.xlsx!A3,"")</v>
      </c>
      <c r="AS96" t="str">
        <f t="shared" si="39"/>
        <v>=IF(ATTENTION_SEEKING_training_input.xlsx!A3&lt;&gt;"",ATTENTION_SEEKING_training_input.xlsx!A3,"")</v>
      </c>
      <c r="AT96" t="str">
        <f t="shared" si="39"/>
        <v>=IF(CALLOUSNESS_training_input.xlsx!A3&lt;&gt;"",CALLOUSNESS_training_input.xlsx!A3,"")</v>
      </c>
      <c r="AU96" t="str">
        <f t="shared" si="39"/>
        <v>=IF(DECEITFULNESS_training_input.xlsx!A3&lt;&gt;"",DECEITFULNESS_training_input.xlsx!A3,"")</v>
      </c>
      <c r="AV96" t="str">
        <f t="shared" si="39"/>
        <v>=IF(DEPRESSIVITY_training_input.xlsx!A3&lt;&gt;"",DEPRESSIVITY_training_input.xlsx!A3,"")</v>
      </c>
      <c r="AW96" t="str">
        <f t="shared" si="39"/>
        <v>=IF(DISTRACTIBILITY_training_input.xlsx!A3&lt;&gt;"",DISTRACTIBILITY_training_input.xlsx!A3,"")</v>
      </c>
      <c r="AX96" t="str">
        <f t="shared" si="39"/>
        <v>=IF(ECCENTRICITY_training_input.xlsx!A3&lt;&gt;"",ECCENTRICITY_training_input.xlsx!A3,"")</v>
      </c>
      <c r="AY96" t="str">
        <f t="shared" si="39"/>
        <v>=IF(EMOTIONAL_LABILITY_training_input.xlsx!A3&lt;&gt;"",EMOTIONAL_LABILITY_training_input.xlsx!A3,"")</v>
      </c>
      <c r="AZ96" t="str">
        <f t="shared" si="39"/>
        <v>=IF(GRANDIOSITY_training_input.xlsx!A3&lt;&gt;"",GRANDIOSITY_training_input.xlsx!A3,"")</v>
      </c>
      <c r="BA96" t="str">
        <f t="shared" si="39"/>
        <v>=IF(HOSTILITY_training_input.xlsx!A3&lt;&gt;"",HOSTILITY_training_input.xlsx!A3,"")</v>
      </c>
      <c r="BB96" t="str">
        <f t="shared" si="39"/>
        <v>=IF(IMPULSIVITY_training_input.xlsx!A3&lt;&gt;"",IMPULSIVITY_training_input.xlsx!A3,"")</v>
      </c>
      <c r="BC96" t="str">
        <f t="shared" si="39"/>
        <v>=IF(INTIMACY_AVOIDANCE_training_input.xlsx!A3&lt;&gt;"",INTIMACY_AVOIDANCE_training_input.xlsx!A3,"")</v>
      </c>
      <c r="BD96" t="str">
        <f t="shared" si="39"/>
        <v>=IF(IRRESPONSIBILITY_training_input.xlsx!A3&lt;&gt;"",IRRESPONSIBILITY_training_input.xlsx!A3,"")</v>
      </c>
      <c r="BE96" t="str">
        <f t="shared" si="39"/>
        <v>=IF(MANIPULATIVENESS_training_input.xlsx!A3&lt;&gt;"",MANIPULATIVENESS_training_input.xlsx!A3,"")</v>
      </c>
      <c r="BF96" t="str">
        <f t="shared" si="39"/>
        <v>=IF(PERCEPTUAL_DYSREGULATION_training_input.xlsx!A3&lt;&gt;"",PERCEPTUAL_DYSREGULATION_training_input.xlsx!A3,"")</v>
      </c>
      <c r="BG96" t="str">
        <f t="shared" si="39"/>
        <v>=IF(PERSEVERATION_training_input.xlsx!A3&lt;&gt;"",PERSEVERATION_training_input.xlsx!A3,"")</v>
      </c>
      <c r="BH96" t="str">
        <f t="shared" si="39"/>
        <v>=IF(RESTRICTED_AFFECTIVITY_training_input.xlsx!A3&lt;&gt;"",RESTRICTED_AFFECTIVITY_training_input.xlsx!A3,"")</v>
      </c>
      <c r="BI96" t="str">
        <f t="shared" si="39"/>
        <v>=IF(RIGID_PERFECTIONISM_training_input.xlsx!A3&lt;&gt;"",RIGID_PERFECTIONISM_training_input.xlsx!A3,"")</v>
      </c>
      <c r="BJ96" t="str">
        <f t="shared" si="39"/>
        <v>=IF(RISK_TAKING_training_input.xlsx!A3&lt;&gt;"",RISK_TAKING_training_input.xlsx!A3,"")</v>
      </c>
      <c r="BK96" t="str">
        <f t="shared" si="39"/>
        <v>=IF(SEPARATION_INSECURITY_training_input.xlsx!A3&lt;&gt;"",SEPARATION_INSECURITY_training_input.xlsx!A3,"")</v>
      </c>
      <c r="BL96" t="str">
        <f t="shared" si="39"/>
        <v>=IF(SUBMISSIVENESS_training_input.xlsx!A3&lt;&gt;"",SUBMISSIVENESS_training_input.xlsx!A3,"")</v>
      </c>
      <c r="BM96" t="str">
        <f t="shared" si="39"/>
        <v>=IF(SUSPICIOUSNESS_training_input.xlsx!A3&lt;&gt;"",SUSPICIOUSNESS_training_input.xlsx!A3,"")</v>
      </c>
      <c r="BN96" t="str">
        <f t="shared" si="39"/>
        <v>=IF(UNUSUAL_BELIEFS_training_input.xlsx!A3&lt;&gt;"",UNUSUAL_BELIEFS_training_input.xlsx!A3,"")</v>
      </c>
      <c r="BO96" t="str">
        <f t="shared" si="40"/>
        <v>=IF(WITHDRAWAL_training_input.xlsx!A3&lt;&gt;"",WITHDRAWAL_training_input.xlsx!A3,"")</v>
      </c>
      <c r="BP96" t="str">
        <f t="shared" si="40"/>
        <v>=IF(ACT_training_input.xlsx!A3&lt;&gt;"",ACT_training_input.xlsx!A3,"")</v>
      </c>
      <c r="BQ96" t="str">
        <f t="shared" si="40"/>
        <v>=IF(DSP_training_input.xlsx!A3&lt;&gt;"",DSP_training_input.xlsx!A3,"")</v>
      </c>
      <c r="BR96" t="str">
        <f t="shared" si="40"/>
        <v>=IF(PAG_training_input.xlsx!A3&lt;&gt;"",PAG_training_input.xlsx!A3,"")</v>
      </c>
      <c r="BS96" t="str">
        <f t="shared" si="40"/>
        <v>=IF(PRO_training_input.xlsx!A3&lt;&gt;"",PRO_training_input.xlsx!A3,"")</v>
      </c>
      <c r="BT96" t="str">
        <f t="shared" si="40"/>
        <v>=IF(SPL_training_input.xlsx!A3&lt;&gt;"",SPL_training_input.xlsx!A3,"")</v>
      </c>
      <c r="BU96" t="str">
        <f t="shared" si="40"/>
        <v>=IF(WDR_training_input.xlsx!A3&lt;&gt;"",WDR_training_input.xlsx!A3,"")</v>
      </c>
      <c r="BV96" t="str">
        <f t="shared" si="40"/>
        <v>=IF(CON_training_input.xlsx!A3&lt;&gt;"",CON_training_input.xlsx!A3,"")</v>
      </c>
      <c r="BW96" t="str">
        <f t="shared" si="40"/>
        <v>=IF(DSC_training_input.xlsx!A3&lt;&gt;"",DSC_training_input.xlsx!A3,"")</v>
      </c>
      <c r="BX96" t="str">
        <f t="shared" si="40"/>
        <v>=IF(FAN_training_input.xlsx!A3&lt;&gt;"",FAN_training_input.xlsx!A3,"")</v>
      </c>
      <c r="BY96" t="str">
        <f t="shared" si="40"/>
        <v>=IF(OMN_training_input.xlsx!A3&lt;&gt;"",OMN_training_input.xlsx!A3,"")</v>
      </c>
      <c r="BZ96" t="str">
        <f t="shared" si="40"/>
        <v>=IF(REP_training_input.xlsx!A3&lt;&gt;"",REP_training_input.xlsx!A3,"")</v>
      </c>
      <c r="CA96" t="str">
        <f t="shared" si="40"/>
        <v>=IF(SOM_training_input.xlsx!A3&lt;&gt;"",SOM_training_input.xlsx!A3,"")</v>
      </c>
      <c r="CB96" t="str">
        <f t="shared" si="40"/>
        <v>=IF(SUB_training_input.xlsx!A3&lt;&gt;"",SUB_training_input.xlsx!A3,"")</v>
      </c>
      <c r="CC96" t="str">
        <f t="shared" si="40"/>
        <v>=IF(UND_training_input.xlsx!A3&lt;&gt;"",UND_training_input.xlsx!A3,"")</v>
      </c>
      <c r="CD96" t="str">
        <f t="shared" si="40"/>
        <v>=IF(ALT_training_input.xlsx!A3&lt;&gt;"",ALT_training_input.xlsx!A3,"")</v>
      </c>
      <c r="CE96" t="str">
        <f t="shared" si="40"/>
        <v>=IF(HUM_training_input.xlsx!A3&lt;&gt;"",HUM_training_input.xlsx!A3,"")</v>
      </c>
      <c r="CF96" t="str">
        <f t="shared" si="40"/>
        <v>=IF(IDL_training_input.xlsx!A3&lt;&gt;"",IDL_training_input.xlsx!A3,"")</v>
      </c>
      <c r="CG96" t="str">
        <f t="shared" si="40"/>
        <v>=IF(RFM_training_input.xlsx!A3&lt;&gt;"",RFM_training_input.xlsx!A3,"")</v>
      </c>
      <c r="CH96" t="str">
        <f t="shared" si="40"/>
        <v>=IF(DN_training_input.xlsx!A3&lt;&gt;"",DN_training_input.xlsx!A3,"")</v>
      </c>
      <c r="CI96" t="str">
        <f t="shared" si="40"/>
        <v>=IF(INT_training_input.xlsx!A3&lt;&gt;"",INT_training_input.xlsx!A3,"")</v>
      </c>
      <c r="CJ96" t="str">
        <f t="shared" si="40"/>
        <v>=IF(SUP_training_input.xlsx!A3&lt;&gt;"",SUP_training_input.xlsx!A3,"")</v>
      </c>
      <c r="CK96" t="str">
        <f t="shared" si="40"/>
        <v>=IF(ANT_training_input.xlsx!A3&lt;&gt;"",ANT_training_input.xlsx!A3,"")</v>
      </c>
      <c r="CL96" t="str">
        <f t="shared" si="40"/>
        <v>=IF(ISO_training_input.xlsx!A3&lt;&gt;"",ISO_training_input.xlsx!A3,"")</v>
      </c>
    </row>
    <row r="97" spans="1:90">
      <c r="A97">
        <v>4</v>
      </c>
      <c r="B97" t="str">
        <f t="shared" si="38"/>
        <v>=IF(SUICIDE_training_input.xlsx!A4&lt;&gt;"",SUICIDE_training_input.xlsx!A4,"")</v>
      </c>
      <c r="C97" t="str">
        <f t="shared" ref="C97:BN100" si="42">CONCATENATE($A$11,C$1,$A$12,$A97,$A$13,C$1,$A$14,$A97,$A$15)</f>
        <v>=IF(IQ_training_input.xlsx!A4&lt;&gt;"",IQ_training_input.xlsx!A4,"")</v>
      </c>
      <c r="D97" t="str">
        <f t="shared" si="42"/>
        <v>=IF(AMBIG_training_input.xlsx!A4&lt;&gt;"",AMBIG_training_input.xlsx!A4,"")</v>
      </c>
      <c r="E97" t="str">
        <f t="shared" si="42"/>
        <v>=IF(EGODYST_training_input.xlsx!A4&lt;&gt;"",EGODYST_training_input.xlsx!A4,"")</v>
      </c>
      <c r="F97" t="str">
        <f t="shared" si="42"/>
        <v>=IF(AUTISM_training_input.xlsx!A4&lt;&gt;"",AUTISM_training_input.xlsx!A4,"")</v>
      </c>
      <c r="G97" t="str">
        <f t="shared" si="42"/>
        <v>=IF(IDENTITY_training_input.xlsx!A4&lt;&gt;"",IDENTITY_training_input.xlsx!A4,"")</v>
      </c>
      <c r="H97" t="str">
        <f t="shared" si="42"/>
        <v>=IF(SELFDIR_training_input.xlsx!A4&lt;&gt;"",SELFDIR_training_input.xlsx!A4,"")</v>
      </c>
      <c r="I97" t="str">
        <f t="shared" si="42"/>
        <v>=IF(EMPATHY_training_input.xlsx!A4&lt;&gt;"",EMPATHY_training_input.xlsx!A4,"")</v>
      </c>
      <c r="J97" t="str">
        <f t="shared" si="42"/>
        <v>=IF(INTIMACY_training_input.xlsx!A4&lt;&gt;"",INTIMACY_training_input.xlsx!A4,"")</v>
      </c>
      <c r="K97" t="str">
        <f t="shared" si="42"/>
        <v>=IF(ACUTE_training_input.xlsx!A4&lt;&gt;"",ACUTE_training_input.xlsx!A4,"")</v>
      </c>
      <c r="L97" t="str">
        <f t="shared" si="42"/>
        <v>=IF(CHRONIC_training_input.xlsx!A4&lt;&gt;"",CHRONIC_training_input.xlsx!A4,"")</v>
      </c>
      <c r="M97" t="str">
        <f t="shared" si="42"/>
        <v>=IF(TRAUMA_PAST_training_input.xlsx!A4&lt;&gt;"",TRAUMA_PAST_training_input.xlsx!A4,"")</v>
      </c>
      <c r="N97" t="str">
        <f t="shared" si="42"/>
        <v>=IF(TRAUMA_PRESENT_training_input.xlsx!A4&lt;&gt;"",TRAUMA_PRESENT_training_input.xlsx!A4,"")</v>
      </c>
      <c r="O97" t="str">
        <f t="shared" si="42"/>
        <v>=IF(HOPE_training_input.xlsx!A4&lt;&gt;"",HOPE_training_input.xlsx!A4,"")</v>
      </c>
      <c r="P97" t="str">
        <f t="shared" si="42"/>
        <v>=IF(SELFAFFICACY_training_input.xlsx!A4&lt;&gt;"",SELFAFFICACY_training_input.xlsx!A4,"")</v>
      </c>
      <c r="Q97" t="str">
        <f t="shared" si="42"/>
        <v>=IF(SELFESTEEM_training_input.xlsx!A4&lt;&gt;"",SELFESTEEM_training_input.xlsx!A4,"")</v>
      </c>
      <c r="R97" t="str">
        <f t="shared" si="42"/>
        <v>=IF(WELLBEING_training_input.xlsx!A4&lt;&gt;"",WELLBEING_training_input.xlsx!A4,"")</v>
      </c>
      <c r="S97" t="str">
        <f t="shared" si="42"/>
        <v>=IF(HYPER_training_input.xlsx!A4&lt;&gt;"",HYPER_training_input.xlsx!A4,"")</v>
      </c>
      <c r="T97" t="str">
        <f t="shared" si="42"/>
        <v>=IF(AGGR_training_input.xlsx!A4&lt;&gt;"",AGGR_training_input.xlsx!A4,"")</v>
      </c>
      <c r="U97" t="str">
        <f t="shared" si="42"/>
        <v>=IF(COND_PR_training_input.xlsx!A4&lt;&gt;"",COND_PR_training_input.xlsx!A4,"")</v>
      </c>
      <c r="V97" t="str">
        <f t="shared" si="42"/>
        <v>=IF(ANXIE_training_input.xlsx!A4&lt;&gt;"",ANXIE_training_input.xlsx!A4,"")</v>
      </c>
      <c r="W97" t="str">
        <f t="shared" si="42"/>
        <v>=IF(DEPR_training_input.xlsx!A4&lt;&gt;"",DEPR_training_input.xlsx!A4,"")</v>
      </c>
      <c r="X97" t="str">
        <f t="shared" si="42"/>
        <v>=IF(SOMAT_training_input.xlsx!A4&lt;&gt;"",SOMAT_training_input.xlsx!A4,"")</v>
      </c>
      <c r="Y97" t="str">
        <f t="shared" si="42"/>
        <v>=IF(ATYPI_training_input.xlsx!A4&lt;&gt;"",ATYPI_training_input.xlsx!A4,"")</v>
      </c>
      <c r="Z97" t="str">
        <f t="shared" si="42"/>
        <v>=IF(WITHD_training_input.xlsx!A4&lt;&gt;"",WITHD_training_input.xlsx!A4,"")</v>
      </c>
      <c r="AA97" t="str">
        <f t="shared" si="42"/>
        <v>=IF(ATTE_PR_training_input.xlsx!A4&lt;&gt;"",ATTE_PR_training_input.xlsx!A4,"")</v>
      </c>
      <c r="AB97" t="str">
        <f t="shared" si="42"/>
        <v>=IF(ANG_CONT_training_input.xlsx!A4&lt;&gt;"",ANG_CONT_training_input.xlsx!A4,"")</v>
      </c>
      <c r="AC97" t="str">
        <f t="shared" si="42"/>
        <v>=IF(DEV_SOC_DIS_training_input.xlsx!A4&lt;&gt;"",DEV_SOC_DIS_training_input.xlsx!A4,"")</v>
      </c>
      <c r="AD97" t="str">
        <f t="shared" si="42"/>
        <v>=IF(BULLY_training_input.xlsx!A4&lt;&gt;"",BULLY_training_input.xlsx!A4,"")</v>
      </c>
      <c r="AE97" t="str">
        <f t="shared" si="42"/>
        <v>=IF(EMOT_SELF_C_training_input.xlsx!A4&lt;&gt;"",EMOT_SELF_C_training_input.xlsx!A4,"")</v>
      </c>
      <c r="AF97" t="str">
        <f t="shared" si="42"/>
        <v>=IF(EXE_FUN_training_input.xlsx!A4&lt;&gt;"",EXE_FUN_training_input.xlsx!A4,"")</v>
      </c>
      <c r="AG97" t="str">
        <f t="shared" si="42"/>
        <v>=IF(MANIA_training_input.xlsx!A4&lt;&gt;"",MANIA_training_input.xlsx!A4,"")</v>
      </c>
      <c r="AH97" t="str">
        <f t="shared" si="42"/>
        <v>=IF(NEG_EMOT_training_input.xlsx!A4&lt;&gt;"",NEG_EMOT_training_input.xlsx!A4,"")</v>
      </c>
      <c r="AI97" t="str">
        <f t="shared" si="42"/>
        <v>=IF(ADAPT_training_input.xlsx!A4&lt;&gt;"",ADAPT_training_input.xlsx!A4,"")</v>
      </c>
      <c r="AJ97" t="str">
        <f t="shared" si="42"/>
        <v>=IF(SOC_SK_training_input.xlsx!A4&lt;&gt;"",SOC_SK_training_input.xlsx!A4,"")</v>
      </c>
      <c r="AK97" t="str">
        <f t="shared" si="42"/>
        <v>=IF(LEAD_training_input.xlsx!A4&lt;&gt;"",LEAD_training_input.xlsx!A4,"")</v>
      </c>
      <c r="AL97" t="str">
        <f t="shared" si="42"/>
        <v>=IF(ACT_DAIL_training_input.xlsx!A4&lt;&gt;"",ACT_DAIL_training_input.xlsx!A4,"")</v>
      </c>
      <c r="AM97" t="str">
        <f t="shared" si="42"/>
        <v>=IF(FUN_COM_training_input.xlsx!A4&lt;&gt;"",FUN_COM_training_input.xlsx!A4,"")</v>
      </c>
      <c r="AN97" t="str">
        <f t="shared" si="42"/>
        <v>=IF(RESILI_training_input.xlsx!A4&lt;&gt;"",RESILI_training_input.xlsx!A4,"")</v>
      </c>
      <c r="AO97" t="str">
        <f t="shared" si="42"/>
        <v>=IF(SEL_training_input.xlsx!A4&lt;&gt;"",SEL_training_input.xlsx!A4,"")</v>
      </c>
      <c r="AP97" t="str">
        <f t="shared" si="42"/>
        <v>=IF(SEV_training_input.xlsx!A4&lt;&gt;"",SEV_training_input.xlsx!A4,"")</v>
      </c>
      <c r="AQ97" t="str">
        <f t="shared" si="42"/>
        <v>=IF(ANHEDONIA_training_input.xlsx!A4&lt;&gt;"",ANHEDONIA_training_input.xlsx!A4,"")</v>
      </c>
      <c r="AR97" t="str">
        <f t="shared" si="42"/>
        <v>=IF(ANXIOUSNESS_training_input.xlsx!A4&lt;&gt;"",ANXIOUSNESS_training_input.xlsx!A4,"")</v>
      </c>
      <c r="AS97" t="str">
        <f t="shared" si="42"/>
        <v>=IF(ATTENTION_SEEKING_training_input.xlsx!A4&lt;&gt;"",ATTENTION_SEEKING_training_input.xlsx!A4,"")</v>
      </c>
      <c r="AT97" t="str">
        <f t="shared" si="42"/>
        <v>=IF(CALLOUSNESS_training_input.xlsx!A4&lt;&gt;"",CALLOUSNESS_training_input.xlsx!A4,"")</v>
      </c>
      <c r="AU97" t="str">
        <f t="shared" si="42"/>
        <v>=IF(DECEITFULNESS_training_input.xlsx!A4&lt;&gt;"",DECEITFULNESS_training_input.xlsx!A4,"")</v>
      </c>
      <c r="AV97" t="str">
        <f t="shared" si="42"/>
        <v>=IF(DEPRESSIVITY_training_input.xlsx!A4&lt;&gt;"",DEPRESSIVITY_training_input.xlsx!A4,"")</v>
      </c>
      <c r="AW97" t="str">
        <f t="shared" si="42"/>
        <v>=IF(DISTRACTIBILITY_training_input.xlsx!A4&lt;&gt;"",DISTRACTIBILITY_training_input.xlsx!A4,"")</v>
      </c>
      <c r="AX97" t="str">
        <f t="shared" si="42"/>
        <v>=IF(ECCENTRICITY_training_input.xlsx!A4&lt;&gt;"",ECCENTRICITY_training_input.xlsx!A4,"")</v>
      </c>
      <c r="AY97" t="str">
        <f t="shared" si="42"/>
        <v>=IF(EMOTIONAL_LABILITY_training_input.xlsx!A4&lt;&gt;"",EMOTIONAL_LABILITY_training_input.xlsx!A4,"")</v>
      </c>
      <c r="AZ97" t="str">
        <f t="shared" si="42"/>
        <v>=IF(GRANDIOSITY_training_input.xlsx!A4&lt;&gt;"",GRANDIOSITY_training_input.xlsx!A4,"")</v>
      </c>
      <c r="BA97" t="str">
        <f t="shared" si="42"/>
        <v>=IF(HOSTILITY_training_input.xlsx!A4&lt;&gt;"",HOSTILITY_training_input.xlsx!A4,"")</v>
      </c>
      <c r="BB97" t="str">
        <f t="shared" si="42"/>
        <v>=IF(IMPULSIVITY_training_input.xlsx!A4&lt;&gt;"",IMPULSIVITY_training_input.xlsx!A4,"")</v>
      </c>
      <c r="BC97" t="str">
        <f t="shared" si="42"/>
        <v>=IF(INTIMACY_AVOIDANCE_training_input.xlsx!A4&lt;&gt;"",INTIMACY_AVOIDANCE_training_input.xlsx!A4,"")</v>
      </c>
      <c r="BD97" t="str">
        <f t="shared" si="42"/>
        <v>=IF(IRRESPONSIBILITY_training_input.xlsx!A4&lt;&gt;"",IRRESPONSIBILITY_training_input.xlsx!A4,"")</v>
      </c>
      <c r="BE97" t="str">
        <f t="shared" si="42"/>
        <v>=IF(MANIPULATIVENESS_training_input.xlsx!A4&lt;&gt;"",MANIPULATIVENESS_training_input.xlsx!A4,"")</v>
      </c>
      <c r="BF97" t="str">
        <f t="shared" si="42"/>
        <v>=IF(PERCEPTUAL_DYSREGULATION_training_input.xlsx!A4&lt;&gt;"",PERCEPTUAL_DYSREGULATION_training_input.xlsx!A4,"")</v>
      </c>
      <c r="BG97" t="str">
        <f t="shared" si="42"/>
        <v>=IF(PERSEVERATION_training_input.xlsx!A4&lt;&gt;"",PERSEVERATION_training_input.xlsx!A4,"")</v>
      </c>
      <c r="BH97" t="str">
        <f t="shared" si="42"/>
        <v>=IF(RESTRICTED_AFFECTIVITY_training_input.xlsx!A4&lt;&gt;"",RESTRICTED_AFFECTIVITY_training_input.xlsx!A4,"")</v>
      </c>
      <c r="BI97" t="str">
        <f t="shared" si="42"/>
        <v>=IF(RIGID_PERFECTIONISM_training_input.xlsx!A4&lt;&gt;"",RIGID_PERFECTIONISM_training_input.xlsx!A4,"")</v>
      </c>
      <c r="BJ97" t="str">
        <f t="shared" si="42"/>
        <v>=IF(RISK_TAKING_training_input.xlsx!A4&lt;&gt;"",RISK_TAKING_training_input.xlsx!A4,"")</v>
      </c>
      <c r="BK97" t="str">
        <f t="shared" si="42"/>
        <v>=IF(SEPARATION_INSECURITY_training_input.xlsx!A4&lt;&gt;"",SEPARATION_INSECURITY_training_input.xlsx!A4,"")</v>
      </c>
      <c r="BL97" t="str">
        <f t="shared" si="42"/>
        <v>=IF(SUBMISSIVENESS_training_input.xlsx!A4&lt;&gt;"",SUBMISSIVENESS_training_input.xlsx!A4,"")</v>
      </c>
      <c r="BM97" t="str">
        <f t="shared" si="42"/>
        <v>=IF(SUSPICIOUSNESS_training_input.xlsx!A4&lt;&gt;"",SUSPICIOUSNESS_training_input.xlsx!A4,"")</v>
      </c>
      <c r="BN97" t="str">
        <f t="shared" si="42"/>
        <v>=IF(UNUSUAL_BELIEFS_training_input.xlsx!A4&lt;&gt;"",UNUSUAL_BELIEFS_training_input.xlsx!A4,"")</v>
      </c>
      <c r="BO97" t="str">
        <f t="shared" si="40"/>
        <v>=IF(WITHDRAWAL_training_input.xlsx!A4&lt;&gt;"",WITHDRAWAL_training_input.xlsx!A4,"")</v>
      </c>
      <c r="BP97" t="str">
        <f t="shared" si="40"/>
        <v>=IF(ACT_training_input.xlsx!A4&lt;&gt;"",ACT_training_input.xlsx!A4,"")</v>
      </c>
      <c r="BQ97" t="str">
        <f t="shared" si="40"/>
        <v>=IF(DSP_training_input.xlsx!A4&lt;&gt;"",DSP_training_input.xlsx!A4,"")</v>
      </c>
      <c r="BR97" t="str">
        <f t="shared" si="40"/>
        <v>=IF(PAG_training_input.xlsx!A4&lt;&gt;"",PAG_training_input.xlsx!A4,"")</v>
      </c>
      <c r="BS97" t="str">
        <f t="shared" si="40"/>
        <v>=IF(PRO_training_input.xlsx!A4&lt;&gt;"",PRO_training_input.xlsx!A4,"")</v>
      </c>
      <c r="BT97" t="str">
        <f t="shared" si="40"/>
        <v>=IF(SPL_training_input.xlsx!A4&lt;&gt;"",SPL_training_input.xlsx!A4,"")</v>
      </c>
      <c r="BU97" t="str">
        <f t="shared" si="40"/>
        <v>=IF(WDR_training_input.xlsx!A4&lt;&gt;"",WDR_training_input.xlsx!A4,"")</v>
      </c>
      <c r="BV97" t="str">
        <f t="shared" si="40"/>
        <v>=IF(CON_training_input.xlsx!A4&lt;&gt;"",CON_training_input.xlsx!A4,"")</v>
      </c>
      <c r="BW97" t="str">
        <f t="shared" si="40"/>
        <v>=IF(DSC_training_input.xlsx!A4&lt;&gt;"",DSC_training_input.xlsx!A4,"")</v>
      </c>
      <c r="BX97" t="str">
        <f t="shared" si="40"/>
        <v>=IF(FAN_training_input.xlsx!A4&lt;&gt;"",FAN_training_input.xlsx!A4,"")</v>
      </c>
      <c r="BY97" t="str">
        <f t="shared" si="40"/>
        <v>=IF(OMN_training_input.xlsx!A4&lt;&gt;"",OMN_training_input.xlsx!A4,"")</v>
      </c>
      <c r="BZ97" t="str">
        <f t="shared" si="40"/>
        <v>=IF(REP_training_input.xlsx!A4&lt;&gt;"",REP_training_input.xlsx!A4,"")</v>
      </c>
      <c r="CA97" t="str">
        <f t="shared" si="40"/>
        <v>=IF(SOM_training_input.xlsx!A4&lt;&gt;"",SOM_training_input.xlsx!A4,"")</v>
      </c>
      <c r="CB97" t="str">
        <f t="shared" si="40"/>
        <v>=IF(SUB_training_input.xlsx!A4&lt;&gt;"",SUB_training_input.xlsx!A4,"")</v>
      </c>
      <c r="CC97" t="str">
        <f t="shared" si="40"/>
        <v>=IF(UND_training_input.xlsx!A4&lt;&gt;"",UND_training_input.xlsx!A4,"")</v>
      </c>
      <c r="CD97" t="str">
        <f t="shared" si="40"/>
        <v>=IF(ALT_training_input.xlsx!A4&lt;&gt;"",ALT_training_input.xlsx!A4,"")</v>
      </c>
      <c r="CE97" t="str">
        <f t="shared" si="40"/>
        <v>=IF(HUM_training_input.xlsx!A4&lt;&gt;"",HUM_training_input.xlsx!A4,"")</v>
      </c>
      <c r="CF97" t="str">
        <f t="shared" si="40"/>
        <v>=IF(IDL_training_input.xlsx!A4&lt;&gt;"",IDL_training_input.xlsx!A4,"")</v>
      </c>
      <c r="CG97" t="str">
        <f t="shared" si="40"/>
        <v>=IF(RFM_training_input.xlsx!A4&lt;&gt;"",RFM_training_input.xlsx!A4,"")</v>
      </c>
      <c r="CH97" t="str">
        <f t="shared" si="40"/>
        <v>=IF(DN_training_input.xlsx!A4&lt;&gt;"",DN_training_input.xlsx!A4,"")</v>
      </c>
      <c r="CI97" t="str">
        <f t="shared" si="40"/>
        <v>=IF(INT_training_input.xlsx!A4&lt;&gt;"",INT_training_input.xlsx!A4,"")</v>
      </c>
      <c r="CJ97" t="str">
        <f t="shared" si="40"/>
        <v>=IF(SUP_training_input.xlsx!A4&lt;&gt;"",SUP_training_input.xlsx!A4,"")</v>
      </c>
      <c r="CK97" t="str">
        <f t="shared" si="40"/>
        <v>=IF(ANT_training_input.xlsx!A4&lt;&gt;"",ANT_training_input.xlsx!A4,"")</v>
      </c>
      <c r="CL97" t="str">
        <f t="shared" si="40"/>
        <v>=IF(ISO_training_input.xlsx!A4&lt;&gt;"",ISO_training_input.xlsx!A4,"")</v>
      </c>
    </row>
    <row r="98" spans="1:90">
      <c r="A98">
        <v>5</v>
      </c>
      <c r="B98" t="str">
        <f t="shared" si="38"/>
        <v>=IF(SUICIDE_training_input.xlsx!A5&lt;&gt;"",SUICIDE_training_input.xlsx!A5,"")</v>
      </c>
      <c r="C98" t="str">
        <f t="shared" si="42"/>
        <v>=IF(IQ_training_input.xlsx!A5&lt;&gt;"",IQ_training_input.xlsx!A5,"")</v>
      </c>
      <c r="D98" t="str">
        <f t="shared" si="42"/>
        <v>=IF(AMBIG_training_input.xlsx!A5&lt;&gt;"",AMBIG_training_input.xlsx!A5,"")</v>
      </c>
      <c r="E98" t="str">
        <f t="shared" si="42"/>
        <v>=IF(EGODYST_training_input.xlsx!A5&lt;&gt;"",EGODYST_training_input.xlsx!A5,"")</v>
      </c>
      <c r="F98" t="str">
        <f t="shared" si="42"/>
        <v>=IF(AUTISM_training_input.xlsx!A5&lt;&gt;"",AUTISM_training_input.xlsx!A5,"")</v>
      </c>
      <c r="G98" t="str">
        <f t="shared" si="42"/>
        <v>=IF(IDENTITY_training_input.xlsx!A5&lt;&gt;"",IDENTITY_training_input.xlsx!A5,"")</v>
      </c>
      <c r="H98" t="str">
        <f t="shared" si="42"/>
        <v>=IF(SELFDIR_training_input.xlsx!A5&lt;&gt;"",SELFDIR_training_input.xlsx!A5,"")</v>
      </c>
      <c r="I98" t="str">
        <f t="shared" si="42"/>
        <v>=IF(EMPATHY_training_input.xlsx!A5&lt;&gt;"",EMPATHY_training_input.xlsx!A5,"")</v>
      </c>
      <c r="J98" t="str">
        <f t="shared" si="42"/>
        <v>=IF(INTIMACY_training_input.xlsx!A5&lt;&gt;"",INTIMACY_training_input.xlsx!A5,"")</v>
      </c>
      <c r="K98" t="str">
        <f t="shared" si="42"/>
        <v>=IF(ACUTE_training_input.xlsx!A5&lt;&gt;"",ACUTE_training_input.xlsx!A5,"")</v>
      </c>
      <c r="L98" t="str">
        <f t="shared" si="42"/>
        <v>=IF(CHRONIC_training_input.xlsx!A5&lt;&gt;"",CHRONIC_training_input.xlsx!A5,"")</v>
      </c>
      <c r="M98" t="str">
        <f t="shared" si="42"/>
        <v>=IF(TRAUMA_PAST_training_input.xlsx!A5&lt;&gt;"",TRAUMA_PAST_training_input.xlsx!A5,"")</v>
      </c>
      <c r="N98" t="str">
        <f t="shared" si="42"/>
        <v>=IF(TRAUMA_PRESENT_training_input.xlsx!A5&lt;&gt;"",TRAUMA_PRESENT_training_input.xlsx!A5,"")</v>
      </c>
      <c r="O98" t="str">
        <f t="shared" si="42"/>
        <v>=IF(HOPE_training_input.xlsx!A5&lt;&gt;"",HOPE_training_input.xlsx!A5,"")</v>
      </c>
      <c r="P98" t="str">
        <f t="shared" si="42"/>
        <v>=IF(SELFAFFICACY_training_input.xlsx!A5&lt;&gt;"",SELFAFFICACY_training_input.xlsx!A5,"")</v>
      </c>
      <c r="Q98" t="str">
        <f t="shared" si="42"/>
        <v>=IF(SELFESTEEM_training_input.xlsx!A5&lt;&gt;"",SELFESTEEM_training_input.xlsx!A5,"")</v>
      </c>
      <c r="R98" t="str">
        <f t="shared" si="42"/>
        <v>=IF(WELLBEING_training_input.xlsx!A5&lt;&gt;"",WELLBEING_training_input.xlsx!A5,"")</v>
      </c>
      <c r="S98" t="str">
        <f t="shared" si="42"/>
        <v>=IF(HYPER_training_input.xlsx!A5&lt;&gt;"",HYPER_training_input.xlsx!A5,"")</v>
      </c>
      <c r="T98" t="str">
        <f t="shared" si="42"/>
        <v>=IF(AGGR_training_input.xlsx!A5&lt;&gt;"",AGGR_training_input.xlsx!A5,"")</v>
      </c>
      <c r="U98" t="str">
        <f t="shared" si="42"/>
        <v>=IF(COND_PR_training_input.xlsx!A5&lt;&gt;"",COND_PR_training_input.xlsx!A5,"")</v>
      </c>
      <c r="V98" t="str">
        <f t="shared" si="42"/>
        <v>=IF(ANXIE_training_input.xlsx!A5&lt;&gt;"",ANXIE_training_input.xlsx!A5,"")</v>
      </c>
      <c r="W98" t="str">
        <f t="shared" si="42"/>
        <v>=IF(DEPR_training_input.xlsx!A5&lt;&gt;"",DEPR_training_input.xlsx!A5,"")</v>
      </c>
      <c r="X98" t="str">
        <f t="shared" si="42"/>
        <v>=IF(SOMAT_training_input.xlsx!A5&lt;&gt;"",SOMAT_training_input.xlsx!A5,"")</v>
      </c>
      <c r="Y98" t="str">
        <f t="shared" si="42"/>
        <v>=IF(ATYPI_training_input.xlsx!A5&lt;&gt;"",ATYPI_training_input.xlsx!A5,"")</v>
      </c>
      <c r="Z98" t="str">
        <f t="shared" si="42"/>
        <v>=IF(WITHD_training_input.xlsx!A5&lt;&gt;"",WITHD_training_input.xlsx!A5,"")</v>
      </c>
      <c r="AA98" t="str">
        <f t="shared" si="42"/>
        <v>=IF(ATTE_PR_training_input.xlsx!A5&lt;&gt;"",ATTE_PR_training_input.xlsx!A5,"")</v>
      </c>
      <c r="AB98" t="str">
        <f t="shared" si="42"/>
        <v>=IF(ANG_CONT_training_input.xlsx!A5&lt;&gt;"",ANG_CONT_training_input.xlsx!A5,"")</v>
      </c>
      <c r="AC98" t="str">
        <f t="shared" si="42"/>
        <v>=IF(DEV_SOC_DIS_training_input.xlsx!A5&lt;&gt;"",DEV_SOC_DIS_training_input.xlsx!A5,"")</v>
      </c>
      <c r="AD98" t="str">
        <f t="shared" si="42"/>
        <v>=IF(BULLY_training_input.xlsx!A5&lt;&gt;"",BULLY_training_input.xlsx!A5,"")</v>
      </c>
      <c r="AE98" t="str">
        <f t="shared" si="42"/>
        <v>=IF(EMOT_SELF_C_training_input.xlsx!A5&lt;&gt;"",EMOT_SELF_C_training_input.xlsx!A5,"")</v>
      </c>
      <c r="AF98" t="str">
        <f t="shared" si="42"/>
        <v>=IF(EXE_FUN_training_input.xlsx!A5&lt;&gt;"",EXE_FUN_training_input.xlsx!A5,"")</v>
      </c>
      <c r="AG98" t="str">
        <f t="shared" si="42"/>
        <v>=IF(MANIA_training_input.xlsx!A5&lt;&gt;"",MANIA_training_input.xlsx!A5,"")</v>
      </c>
      <c r="AH98" t="str">
        <f t="shared" si="42"/>
        <v>=IF(NEG_EMOT_training_input.xlsx!A5&lt;&gt;"",NEG_EMOT_training_input.xlsx!A5,"")</v>
      </c>
      <c r="AI98" t="str">
        <f t="shared" si="42"/>
        <v>=IF(ADAPT_training_input.xlsx!A5&lt;&gt;"",ADAPT_training_input.xlsx!A5,"")</v>
      </c>
      <c r="AJ98" t="str">
        <f t="shared" si="42"/>
        <v>=IF(SOC_SK_training_input.xlsx!A5&lt;&gt;"",SOC_SK_training_input.xlsx!A5,"")</v>
      </c>
      <c r="AK98" t="str">
        <f t="shared" si="42"/>
        <v>=IF(LEAD_training_input.xlsx!A5&lt;&gt;"",LEAD_training_input.xlsx!A5,"")</v>
      </c>
      <c r="AL98" t="str">
        <f t="shared" si="42"/>
        <v>=IF(ACT_DAIL_training_input.xlsx!A5&lt;&gt;"",ACT_DAIL_training_input.xlsx!A5,"")</v>
      </c>
      <c r="AM98" t="str">
        <f t="shared" si="42"/>
        <v>=IF(FUN_COM_training_input.xlsx!A5&lt;&gt;"",FUN_COM_training_input.xlsx!A5,"")</v>
      </c>
      <c r="AN98" t="str">
        <f t="shared" si="42"/>
        <v>=IF(RESILI_training_input.xlsx!A5&lt;&gt;"",RESILI_training_input.xlsx!A5,"")</v>
      </c>
      <c r="AO98" t="str">
        <f t="shared" si="42"/>
        <v>=IF(SEL_training_input.xlsx!A5&lt;&gt;"",SEL_training_input.xlsx!A5,"")</v>
      </c>
      <c r="AP98" t="str">
        <f t="shared" si="42"/>
        <v>=IF(SEV_training_input.xlsx!A5&lt;&gt;"",SEV_training_input.xlsx!A5,"")</v>
      </c>
      <c r="AQ98" t="str">
        <f t="shared" si="42"/>
        <v>=IF(ANHEDONIA_training_input.xlsx!A5&lt;&gt;"",ANHEDONIA_training_input.xlsx!A5,"")</v>
      </c>
      <c r="AR98" t="str">
        <f t="shared" si="42"/>
        <v>=IF(ANXIOUSNESS_training_input.xlsx!A5&lt;&gt;"",ANXIOUSNESS_training_input.xlsx!A5,"")</v>
      </c>
      <c r="AS98" t="str">
        <f t="shared" si="42"/>
        <v>=IF(ATTENTION_SEEKING_training_input.xlsx!A5&lt;&gt;"",ATTENTION_SEEKING_training_input.xlsx!A5,"")</v>
      </c>
      <c r="AT98" t="str">
        <f t="shared" si="42"/>
        <v>=IF(CALLOUSNESS_training_input.xlsx!A5&lt;&gt;"",CALLOUSNESS_training_input.xlsx!A5,"")</v>
      </c>
      <c r="AU98" t="str">
        <f t="shared" si="42"/>
        <v>=IF(DECEITFULNESS_training_input.xlsx!A5&lt;&gt;"",DECEITFULNESS_training_input.xlsx!A5,"")</v>
      </c>
      <c r="AV98" t="str">
        <f t="shared" si="42"/>
        <v>=IF(DEPRESSIVITY_training_input.xlsx!A5&lt;&gt;"",DEPRESSIVITY_training_input.xlsx!A5,"")</v>
      </c>
      <c r="AW98" t="str">
        <f t="shared" si="42"/>
        <v>=IF(DISTRACTIBILITY_training_input.xlsx!A5&lt;&gt;"",DISTRACTIBILITY_training_input.xlsx!A5,"")</v>
      </c>
      <c r="AX98" t="str">
        <f t="shared" si="42"/>
        <v>=IF(ECCENTRICITY_training_input.xlsx!A5&lt;&gt;"",ECCENTRICITY_training_input.xlsx!A5,"")</v>
      </c>
      <c r="AY98" t="str">
        <f t="shared" si="42"/>
        <v>=IF(EMOTIONAL_LABILITY_training_input.xlsx!A5&lt;&gt;"",EMOTIONAL_LABILITY_training_input.xlsx!A5,"")</v>
      </c>
      <c r="AZ98" t="str">
        <f t="shared" si="42"/>
        <v>=IF(GRANDIOSITY_training_input.xlsx!A5&lt;&gt;"",GRANDIOSITY_training_input.xlsx!A5,"")</v>
      </c>
      <c r="BA98" t="str">
        <f t="shared" si="42"/>
        <v>=IF(HOSTILITY_training_input.xlsx!A5&lt;&gt;"",HOSTILITY_training_input.xlsx!A5,"")</v>
      </c>
      <c r="BB98" t="str">
        <f t="shared" si="42"/>
        <v>=IF(IMPULSIVITY_training_input.xlsx!A5&lt;&gt;"",IMPULSIVITY_training_input.xlsx!A5,"")</v>
      </c>
      <c r="BC98" t="str">
        <f t="shared" si="42"/>
        <v>=IF(INTIMACY_AVOIDANCE_training_input.xlsx!A5&lt;&gt;"",INTIMACY_AVOIDANCE_training_input.xlsx!A5,"")</v>
      </c>
      <c r="BD98" t="str">
        <f t="shared" si="42"/>
        <v>=IF(IRRESPONSIBILITY_training_input.xlsx!A5&lt;&gt;"",IRRESPONSIBILITY_training_input.xlsx!A5,"")</v>
      </c>
      <c r="BE98" t="str">
        <f t="shared" si="42"/>
        <v>=IF(MANIPULATIVENESS_training_input.xlsx!A5&lt;&gt;"",MANIPULATIVENESS_training_input.xlsx!A5,"")</v>
      </c>
      <c r="BF98" t="str">
        <f t="shared" si="42"/>
        <v>=IF(PERCEPTUAL_DYSREGULATION_training_input.xlsx!A5&lt;&gt;"",PERCEPTUAL_DYSREGULATION_training_input.xlsx!A5,"")</v>
      </c>
      <c r="BG98" t="str">
        <f t="shared" si="42"/>
        <v>=IF(PERSEVERATION_training_input.xlsx!A5&lt;&gt;"",PERSEVERATION_training_input.xlsx!A5,"")</v>
      </c>
      <c r="BH98" t="str">
        <f t="shared" si="42"/>
        <v>=IF(RESTRICTED_AFFECTIVITY_training_input.xlsx!A5&lt;&gt;"",RESTRICTED_AFFECTIVITY_training_input.xlsx!A5,"")</v>
      </c>
      <c r="BI98" t="str">
        <f t="shared" si="42"/>
        <v>=IF(RIGID_PERFECTIONISM_training_input.xlsx!A5&lt;&gt;"",RIGID_PERFECTIONISM_training_input.xlsx!A5,"")</v>
      </c>
      <c r="BJ98" t="str">
        <f t="shared" si="42"/>
        <v>=IF(RISK_TAKING_training_input.xlsx!A5&lt;&gt;"",RISK_TAKING_training_input.xlsx!A5,"")</v>
      </c>
      <c r="BK98" t="str">
        <f t="shared" si="42"/>
        <v>=IF(SEPARATION_INSECURITY_training_input.xlsx!A5&lt;&gt;"",SEPARATION_INSECURITY_training_input.xlsx!A5,"")</v>
      </c>
      <c r="BL98" t="str">
        <f t="shared" si="42"/>
        <v>=IF(SUBMISSIVENESS_training_input.xlsx!A5&lt;&gt;"",SUBMISSIVENESS_training_input.xlsx!A5,"")</v>
      </c>
      <c r="BM98" t="str">
        <f t="shared" si="42"/>
        <v>=IF(SUSPICIOUSNESS_training_input.xlsx!A5&lt;&gt;"",SUSPICIOUSNESS_training_input.xlsx!A5,"")</v>
      </c>
      <c r="BN98" t="str">
        <f t="shared" si="42"/>
        <v>=IF(UNUSUAL_BELIEFS_training_input.xlsx!A5&lt;&gt;"",UNUSUAL_BELIEFS_training_input.xlsx!A5,"")</v>
      </c>
      <c r="BO98" t="str">
        <f t="shared" si="40"/>
        <v>=IF(WITHDRAWAL_training_input.xlsx!A5&lt;&gt;"",WITHDRAWAL_training_input.xlsx!A5,"")</v>
      </c>
      <c r="BP98" t="str">
        <f t="shared" si="40"/>
        <v>=IF(ACT_training_input.xlsx!A5&lt;&gt;"",ACT_training_input.xlsx!A5,"")</v>
      </c>
      <c r="BQ98" t="str">
        <f t="shared" si="40"/>
        <v>=IF(DSP_training_input.xlsx!A5&lt;&gt;"",DSP_training_input.xlsx!A5,"")</v>
      </c>
      <c r="BR98" t="str">
        <f t="shared" si="40"/>
        <v>=IF(PAG_training_input.xlsx!A5&lt;&gt;"",PAG_training_input.xlsx!A5,"")</v>
      </c>
      <c r="BS98" t="str">
        <f t="shared" si="40"/>
        <v>=IF(PRO_training_input.xlsx!A5&lt;&gt;"",PRO_training_input.xlsx!A5,"")</v>
      </c>
      <c r="BT98" t="str">
        <f t="shared" si="40"/>
        <v>=IF(SPL_training_input.xlsx!A5&lt;&gt;"",SPL_training_input.xlsx!A5,"")</v>
      </c>
      <c r="BU98" t="str">
        <f t="shared" si="40"/>
        <v>=IF(WDR_training_input.xlsx!A5&lt;&gt;"",WDR_training_input.xlsx!A5,"")</v>
      </c>
      <c r="BV98" t="str">
        <f t="shared" si="40"/>
        <v>=IF(CON_training_input.xlsx!A5&lt;&gt;"",CON_training_input.xlsx!A5,"")</v>
      </c>
      <c r="BW98" t="str">
        <f t="shared" si="40"/>
        <v>=IF(DSC_training_input.xlsx!A5&lt;&gt;"",DSC_training_input.xlsx!A5,"")</v>
      </c>
      <c r="BX98" t="str">
        <f t="shared" si="40"/>
        <v>=IF(FAN_training_input.xlsx!A5&lt;&gt;"",FAN_training_input.xlsx!A5,"")</v>
      </c>
      <c r="BY98" t="str">
        <f t="shared" si="40"/>
        <v>=IF(OMN_training_input.xlsx!A5&lt;&gt;"",OMN_training_input.xlsx!A5,"")</v>
      </c>
      <c r="BZ98" t="str">
        <f t="shared" si="40"/>
        <v>=IF(REP_training_input.xlsx!A5&lt;&gt;"",REP_training_input.xlsx!A5,"")</v>
      </c>
      <c r="CA98" t="str">
        <f t="shared" si="40"/>
        <v>=IF(SOM_training_input.xlsx!A5&lt;&gt;"",SOM_training_input.xlsx!A5,"")</v>
      </c>
      <c r="CB98" t="str">
        <f t="shared" si="40"/>
        <v>=IF(SUB_training_input.xlsx!A5&lt;&gt;"",SUB_training_input.xlsx!A5,"")</v>
      </c>
      <c r="CC98" t="str">
        <f t="shared" si="40"/>
        <v>=IF(UND_training_input.xlsx!A5&lt;&gt;"",UND_training_input.xlsx!A5,"")</v>
      </c>
      <c r="CD98" t="str">
        <f t="shared" si="40"/>
        <v>=IF(ALT_training_input.xlsx!A5&lt;&gt;"",ALT_training_input.xlsx!A5,"")</v>
      </c>
      <c r="CE98" t="str">
        <f t="shared" si="40"/>
        <v>=IF(HUM_training_input.xlsx!A5&lt;&gt;"",HUM_training_input.xlsx!A5,"")</v>
      </c>
      <c r="CF98" t="str">
        <f t="shared" si="40"/>
        <v>=IF(IDL_training_input.xlsx!A5&lt;&gt;"",IDL_training_input.xlsx!A5,"")</v>
      </c>
      <c r="CG98" t="str">
        <f t="shared" si="40"/>
        <v>=IF(RFM_training_input.xlsx!A5&lt;&gt;"",RFM_training_input.xlsx!A5,"")</v>
      </c>
      <c r="CH98" t="str">
        <f t="shared" si="40"/>
        <v>=IF(DN_training_input.xlsx!A5&lt;&gt;"",DN_training_input.xlsx!A5,"")</v>
      </c>
      <c r="CI98" t="str">
        <f t="shared" si="40"/>
        <v>=IF(INT_training_input.xlsx!A5&lt;&gt;"",INT_training_input.xlsx!A5,"")</v>
      </c>
      <c r="CJ98" t="str">
        <f t="shared" si="40"/>
        <v>=IF(SUP_training_input.xlsx!A5&lt;&gt;"",SUP_training_input.xlsx!A5,"")</v>
      </c>
      <c r="CK98" t="str">
        <f t="shared" si="40"/>
        <v>=IF(ANT_training_input.xlsx!A5&lt;&gt;"",ANT_training_input.xlsx!A5,"")</v>
      </c>
      <c r="CL98" t="str">
        <f t="shared" si="40"/>
        <v>=IF(ISO_training_input.xlsx!A5&lt;&gt;"",ISO_training_input.xlsx!A5,"")</v>
      </c>
    </row>
    <row r="99" spans="1:90">
      <c r="A99">
        <v>6</v>
      </c>
      <c r="B99" t="str">
        <f t="shared" si="38"/>
        <v>=IF(SUICIDE_training_input.xlsx!A6&lt;&gt;"",SUICIDE_training_input.xlsx!A6,"")</v>
      </c>
      <c r="C99" t="str">
        <f t="shared" si="42"/>
        <v>=IF(IQ_training_input.xlsx!A6&lt;&gt;"",IQ_training_input.xlsx!A6,"")</v>
      </c>
      <c r="D99" t="str">
        <f t="shared" si="42"/>
        <v>=IF(AMBIG_training_input.xlsx!A6&lt;&gt;"",AMBIG_training_input.xlsx!A6,"")</v>
      </c>
      <c r="E99" t="str">
        <f t="shared" si="42"/>
        <v>=IF(EGODYST_training_input.xlsx!A6&lt;&gt;"",EGODYST_training_input.xlsx!A6,"")</v>
      </c>
      <c r="F99" t="str">
        <f t="shared" si="42"/>
        <v>=IF(AUTISM_training_input.xlsx!A6&lt;&gt;"",AUTISM_training_input.xlsx!A6,"")</v>
      </c>
      <c r="G99" t="str">
        <f t="shared" si="42"/>
        <v>=IF(IDENTITY_training_input.xlsx!A6&lt;&gt;"",IDENTITY_training_input.xlsx!A6,"")</v>
      </c>
      <c r="H99" t="str">
        <f t="shared" si="42"/>
        <v>=IF(SELFDIR_training_input.xlsx!A6&lt;&gt;"",SELFDIR_training_input.xlsx!A6,"")</v>
      </c>
      <c r="I99" t="str">
        <f t="shared" si="42"/>
        <v>=IF(EMPATHY_training_input.xlsx!A6&lt;&gt;"",EMPATHY_training_input.xlsx!A6,"")</v>
      </c>
      <c r="J99" t="str">
        <f t="shared" si="42"/>
        <v>=IF(INTIMACY_training_input.xlsx!A6&lt;&gt;"",INTIMACY_training_input.xlsx!A6,"")</v>
      </c>
      <c r="K99" t="str">
        <f t="shared" si="42"/>
        <v>=IF(ACUTE_training_input.xlsx!A6&lt;&gt;"",ACUTE_training_input.xlsx!A6,"")</v>
      </c>
      <c r="L99" t="str">
        <f t="shared" si="42"/>
        <v>=IF(CHRONIC_training_input.xlsx!A6&lt;&gt;"",CHRONIC_training_input.xlsx!A6,"")</v>
      </c>
      <c r="M99" t="str">
        <f t="shared" si="42"/>
        <v>=IF(TRAUMA_PAST_training_input.xlsx!A6&lt;&gt;"",TRAUMA_PAST_training_input.xlsx!A6,"")</v>
      </c>
      <c r="N99" t="str">
        <f t="shared" si="42"/>
        <v>=IF(TRAUMA_PRESENT_training_input.xlsx!A6&lt;&gt;"",TRAUMA_PRESENT_training_input.xlsx!A6,"")</v>
      </c>
      <c r="O99" t="str">
        <f t="shared" si="42"/>
        <v>=IF(HOPE_training_input.xlsx!A6&lt;&gt;"",HOPE_training_input.xlsx!A6,"")</v>
      </c>
      <c r="P99" t="str">
        <f t="shared" si="42"/>
        <v>=IF(SELFAFFICACY_training_input.xlsx!A6&lt;&gt;"",SELFAFFICACY_training_input.xlsx!A6,"")</v>
      </c>
      <c r="Q99" t="str">
        <f t="shared" si="42"/>
        <v>=IF(SELFESTEEM_training_input.xlsx!A6&lt;&gt;"",SELFESTEEM_training_input.xlsx!A6,"")</v>
      </c>
      <c r="R99" t="str">
        <f t="shared" si="42"/>
        <v>=IF(WELLBEING_training_input.xlsx!A6&lt;&gt;"",WELLBEING_training_input.xlsx!A6,"")</v>
      </c>
      <c r="S99" t="str">
        <f t="shared" si="42"/>
        <v>=IF(HYPER_training_input.xlsx!A6&lt;&gt;"",HYPER_training_input.xlsx!A6,"")</v>
      </c>
      <c r="T99" t="str">
        <f t="shared" si="42"/>
        <v>=IF(AGGR_training_input.xlsx!A6&lt;&gt;"",AGGR_training_input.xlsx!A6,"")</v>
      </c>
      <c r="U99" t="str">
        <f t="shared" si="42"/>
        <v>=IF(COND_PR_training_input.xlsx!A6&lt;&gt;"",COND_PR_training_input.xlsx!A6,"")</v>
      </c>
      <c r="V99" t="str">
        <f t="shared" si="42"/>
        <v>=IF(ANXIE_training_input.xlsx!A6&lt;&gt;"",ANXIE_training_input.xlsx!A6,"")</v>
      </c>
      <c r="W99" t="str">
        <f t="shared" si="42"/>
        <v>=IF(DEPR_training_input.xlsx!A6&lt;&gt;"",DEPR_training_input.xlsx!A6,"")</v>
      </c>
      <c r="X99" t="str">
        <f t="shared" si="42"/>
        <v>=IF(SOMAT_training_input.xlsx!A6&lt;&gt;"",SOMAT_training_input.xlsx!A6,"")</v>
      </c>
      <c r="Y99" t="str">
        <f t="shared" si="42"/>
        <v>=IF(ATYPI_training_input.xlsx!A6&lt;&gt;"",ATYPI_training_input.xlsx!A6,"")</v>
      </c>
      <c r="Z99" t="str">
        <f t="shared" si="42"/>
        <v>=IF(WITHD_training_input.xlsx!A6&lt;&gt;"",WITHD_training_input.xlsx!A6,"")</v>
      </c>
      <c r="AA99" t="str">
        <f t="shared" si="42"/>
        <v>=IF(ATTE_PR_training_input.xlsx!A6&lt;&gt;"",ATTE_PR_training_input.xlsx!A6,"")</v>
      </c>
      <c r="AB99" t="str">
        <f t="shared" si="42"/>
        <v>=IF(ANG_CONT_training_input.xlsx!A6&lt;&gt;"",ANG_CONT_training_input.xlsx!A6,"")</v>
      </c>
      <c r="AC99" t="str">
        <f t="shared" si="42"/>
        <v>=IF(DEV_SOC_DIS_training_input.xlsx!A6&lt;&gt;"",DEV_SOC_DIS_training_input.xlsx!A6,"")</v>
      </c>
      <c r="AD99" t="str">
        <f t="shared" si="42"/>
        <v>=IF(BULLY_training_input.xlsx!A6&lt;&gt;"",BULLY_training_input.xlsx!A6,"")</v>
      </c>
      <c r="AE99" t="str">
        <f t="shared" si="42"/>
        <v>=IF(EMOT_SELF_C_training_input.xlsx!A6&lt;&gt;"",EMOT_SELF_C_training_input.xlsx!A6,"")</v>
      </c>
      <c r="AF99" t="str">
        <f t="shared" si="42"/>
        <v>=IF(EXE_FUN_training_input.xlsx!A6&lt;&gt;"",EXE_FUN_training_input.xlsx!A6,"")</v>
      </c>
      <c r="AG99" t="str">
        <f t="shared" si="42"/>
        <v>=IF(MANIA_training_input.xlsx!A6&lt;&gt;"",MANIA_training_input.xlsx!A6,"")</v>
      </c>
      <c r="AH99" t="str">
        <f t="shared" si="42"/>
        <v>=IF(NEG_EMOT_training_input.xlsx!A6&lt;&gt;"",NEG_EMOT_training_input.xlsx!A6,"")</v>
      </c>
      <c r="AI99" t="str">
        <f t="shared" si="42"/>
        <v>=IF(ADAPT_training_input.xlsx!A6&lt;&gt;"",ADAPT_training_input.xlsx!A6,"")</v>
      </c>
      <c r="AJ99" t="str">
        <f t="shared" si="42"/>
        <v>=IF(SOC_SK_training_input.xlsx!A6&lt;&gt;"",SOC_SK_training_input.xlsx!A6,"")</v>
      </c>
      <c r="AK99" t="str">
        <f t="shared" si="42"/>
        <v>=IF(LEAD_training_input.xlsx!A6&lt;&gt;"",LEAD_training_input.xlsx!A6,"")</v>
      </c>
      <c r="AL99" t="str">
        <f t="shared" si="42"/>
        <v>=IF(ACT_DAIL_training_input.xlsx!A6&lt;&gt;"",ACT_DAIL_training_input.xlsx!A6,"")</v>
      </c>
      <c r="AM99" t="str">
        <f t="shared" si="42"/>
        <v>=IF(FUN_COM_training_input.xlsx!A6&lt;&gt;"",FUN_COM_training_input.xlsx!A6,"")</v>
      </c>
      <c r="AN99" t="str">
        <f t="shared" si="42"/>
        <v>=IF(RESILI_training_input.xlsx!A6&lt;&gt;"",RESILI_training_input.xlsx!A6,"")</v>
      </c>
      <c r="AO99" t="str">
        <f t="shared" si="42"/>
        <v>=IF(SEL_training_input.xlsx!A6&lt;&gt;"",SEL_training_input.xlsx!A6,"")</v>
      </c>
      <c r="AP99" t="str">
        <f t="shared" si="42"/>
        <v>=IF(SEV_training_input.xlsx!A6&lt;&gt;"",SEV_training_input.xlsx!A6,"")</v>
      </c>
      <c r="AQ99" t="str">
        <f t="shared" si="42"/>
        <v>=IF(ANHEDONIA_training_input.xlsx!A6&lt;&gt;"",ANHEDONIA_training_input.xlsx!A6,"")</v>
      </c>
      <c r="AR99" t="str">
        <f t="shared" si="42"/>
        <v>=IF(ANXIOUSNESS_training_input.xlsx!A6&lt;&gt;"",ANXIOUSNESS_training_input.xlsx!A6,"")</v>
      </c>
      <c r="AS99" t="str">
        <f t="shared" si="42"/>
        <v>=IF(ATTENTION_SEEKING_training_input.xlsx!A6&lt;&gt;"",ATTENTION_SEEKING_training_input.xlsx!A6,"")</v>
      </c>
      <c r="AT99" t="str">
        <f t="shared" si="42"/>
        <v>=IF(CALLOUSNESS_training_input.xlsx!A6&lt;&gt;"",CALLOUSNESS_training_input.xlsx!A6,"")</v>
      </c>
      <c r="AU99" t="str">
        <f t="shared" si="42"/>
        <v>=IF(DECEITFULNESS_training_input.xlsx!A6&lt;&gt;"",DECEITFULNESS_training_input.xlsx!A6,"")</v>
      </c>
      <c r="AV99" t="str">
        <f t="shared" si="42"/>
        <v>=IF(DEPRESSIVITY_training_input.xlsx!A6&lt;&gt;"",DEPRESSIVITY_training_input.xlsx!A6,"")</v>
      </c>
      <c r="AW99" t="str">
        <f t="shared" si="42"/>
        <v>=IF(DISTRACTIBILITY_training_input.xlsx!A6&lt;&gt;"",DISTRACTIBILITY_training_input.xlsx!A6,"")</v>
      </c>
      <c r="AX99" t="str">
        <f t="shared" si="42"/>
        <v>=IF(ECCENTRICITY_training_input.xlsx!A6&lt;&gt;"",ECCENTRICITY_training_input.xlsx!A6,"")</v>
      </c>
      <c r="AY99" t="str">
        <f t="shared" si="42"/>
        <v>=IF(EMOTIONAL_LABILITY_training_input.xlsx!A6&lt;&gt;"",EMOTIONAL_LABILITY_training_input.xlsx!A6,"")</v>
      </c>
      <c r="AZ99" t="str">
        <f t="shared" si="42"/>
        <v>=IF(GRANDIOSITY_training_input.xlsx!A6&lt;&gt;"",GRANDIOSITY_training_input.xlsx!A6,"")</v>
      </c>
      <c r="BA99" t="str">
        <f t="shared" si="42"/>
        <v>=IF(HOSTILITY_training_input.xlsx!A6&lt;&gt;"",HOSTILITY_training_input.xlsx!A6,"")</v>
      </c>
      <c r="BB99" t="str">
        <f t="shared" si="42"/>
        <v>=IF(IMPULSIVITY_training_input.xlsx!A6&lt;&gt;"",IMPULSIVITY_training_input.xlsx!A6,"")</v>
      </c>
      <c r="BC99" t="str">
        <f t="shared" si="42"/>
        <v>=IF(INTIMACY_AVOIDANCE_training_input.xlsx!A6&lt;&gt;"",INTIMACY_AVOIDANCE_training_input.xlsx!A6,"")</v>
      </c>
      <c r="BD99" t="str">
        <f t="shared" si="42"/>
        <v>=IF(IRRESPONSIBILITY_training_input.xlsx!A6&lt;&gt;"",IRRESPONSIBILITY_training_input.xlsx!A6,"")</v>
      </c>
      <c r="BE99" t="str">
        <f t="shared" si="42"/>
        <v>=IF(MANIPULATIVENESS_training_input.xlsx!A6&lt;&gt;"",MANIPULATIVENESS_training_input.xlsx!A6,"")</v>
      </c>
      <c r="BF99" t="str">
        <f t="shared" si="42"/>
        <v>=IF(PERCEPTUAL_DYSREGULATION_training_input.xlsx!A6&lt;&gt;"",PERCEPTUAL_DYSREGULATION_training_input.xlsx!A6,"")</v>
      </c>
      <c r="BG99" t="str">
        <f t="shared" si="42"/>
        <v>=IF(PERSEVERATION_training_input.xlsx!A6&lt;&gt;"",PERSEVERATION_training_input.xlsx!A6,"")</v>
      </c>
      <c r="BH99" t="str">
        <f t="shared" si="42"/>
        <v>=IF(RESTRICTED_AFFECTIVITY_training_input.xlsx!A6&lt;&gt;"",RESTRICTED_AFFECTIVITY_training_input.xlsx!A6,"")</v>
      </c>
      <c r="BI99" t="str">
        <f t="shared" si="42"/>
        <v>=IF(RIGID_PERFECTIONISM_training_input.xlsx!A6&lt;&gt;"",RIGID_PERFECTIONISM_training_input.xlsx!A6,"")</v>
      </c>
      <c r="BJ99" t="str">
        <f t="shared" si="42"/>
        <v>=IF(RISK_TAKING_training_input.xlsx!A6&lt;&gt;"",RISK_TAKING_training_input.xlsx!A6,"")</v>
      </c>
      <c r="BK99" t="str">
        <f t="shared" si="42"/>
        <v>=IF(SEPARATION_INSECURITY_training_input.xlsx!A6&lt;&gt;"",SEPARATION_INSECURITY_training_input.xlsx!A6,"")</v>
      </c>
      <c r="BL99" t="str">
        <f t="shared" si="42"/>
        <v>=IF(SUBMISSIVENESS_training_input.xlsx!A6&lt;&gt;"",SUBMISSIVENESS_training_input.xlsx!A6,"")</v>
      </c>
      <c r="BM99" t="str">
        <f t="shared" si="42"/>
        <v>=IF(SUSPICIOUSNESS_training_input.xlsx!A6&lt;&gt;"",SUSPICIOUSNESS_training_input.xlsx!A6,"")</v>
      </c>
      <c r="BN99" t="str">
        <f t="shared" si="42"/>
        <v>=IF(UNUSUAL_BELIEFS_training_input.xlsx!A6&lt;&gt;"",UNUSUAL_BELIEFS_training_input.xlsx!A6,"")</v>
      </c>
      <c r="BO99" t="str">
        <f t="shared" si="40"/>
        <v>=IF(WITHDRAWAL_training_input.xlsx!A6&lt;&gt;"",WITHDRAWAL_training_input.xlsx!A6,"")</v>
      </c>
      <c r="BP99" t="str">
        <f t="shared" si="40"/>
        <v>=IF(ACT_training_input.xlsx!A6&lt;&gt;"",ACT_training_input.xlsx!A6,"")</v>
      </c>
      <c r="BQ99" t="str">
        <f t="shared" si="40"/>
        <v>=IF(DSP_training_input.xlsx!A6&lt;&gt;"",DSP_training_input.xlsx!A6,"")</v>
      </c>
      <c r="BR99" t="str">
        <f t="shared" si="40"/>
        <v>=IF(PAG_training_input.xlsx!A6&lt;&gt;"",PAG_training_input.xlsx!A6,"")</v>
      </c>
      <c r="BS99" t="str">
        <f t="shared" si="40"/>
        <v>=IF(PRO_training_input.xlsx!A6&lt;&gt;"",PRO_training_input.xlsx!A6,"")</v>
      </c>
      <c r="BT99" t="str">
        <f t="shared" si="40"/>
        <v>=IF(SPL_training_input.xlsx!A6&lt;&gt;"",SPL_training_input.xlsx!A6,"")</v>
      </c>
      <c r="BU99" t="str">
        <f t="shared" si="40"/>
        <v>=IF(WDR_training_input.xlsx!A6&lt;&gt;"",WDR_training_input.xlsx!A6,"")</v>
      </c>
      <c r="BV99" t="str">
        <f t="shared" si="40"/>
        <v>=IF(CON_training_input.xlsx!A6&lt;&gt;"",CON_training_input.xlsx!A6,"")</v>
      </c>
      <c r="BW99" t="str">
        <f t="shared" si="40"/>
        <v>=IF(DSC_training_input.xlsx!A6&lt;&gt;"",DSC_training_input.xlsx!A6,"")</v>
      </c>
      <c r="BX99" t="str">
        <f t="shared" si="40"/>
        <v>=IF(FAN_training_input.xlsx!A6&lt;&gt;"",FAN_training_input.xlsx!A6,"")</v>
      </c>
      <c r="BY99" t="str">
        <f t="shared" si="40"/>
        <v>=IF(OMN_training_input.xlsx!A6&lt;&gt;"",OMN_training_input.xlsx!A6,"")</v>
      </c>
      <c r="BZ99" t="str">
        <f t="shared" si="40"/>
        <v>=IF(REP_training_input.xlsx!A6&lt;&gt;"",REP_training_input.xlsx!A6,"")</v>
      </c>
      <c r="CA99" t="str">
        <f t="shared" si="40"/>
        <v>=IF(SOM_training_input.xlsx!A6&lt;&gt;"",SOM_training_input.xlsx!A6,"")</v>
      </c>
      <c r="CB99" t="str">
        <f t="shared" si="40"/>
        <v>=IF(SUB_training_input.xlsx!A6&lt;&gt;"",SUB_training_input.xlsx!A6,"")</v>
      </c>
      <c r="CC99" t="str">
        <f t="shared" si="40"/>
        <v>=IF(UND_training_input.xlsx!A6&lt;&gt;"",UND_training_input.xlsx!A6,"")</v>
      </c>
      <c r="CD99" t="str">
        <f t="shared" si="40"/>
        <v>=IF(ALT_training_input.xlsx!A6&lt;&gt;"",ALT_training_input.xlsx!A6,"")</v>
      </c>
      <c r="CE99" t="str">
        <f t="shared" si="40"/>
        <v>=IF(HUM_training_input.xlsx!A6&lt;&gt;"",HUM_training_input.xlsx!A6,"")</v>
      </c>
      <c r="CF99" t="str">
        <f t="shared" si="40"/>
        <v>=IF(IDL_training_input.xlsx!A6&lt;&gt;"",IDL_training_input.xlsx!A6,"")</v>
      </c>
      <c r="CG99" t="str">
        <f t="shared" si="40"/>
        <v>=IF(RFM_training_input.xlsx!A6&lt;&gt;"",RFM_training_input.xlsx!A6,"")</v>
      </c>
      <c r="CH99" t="str">
        <f t="shared" si="40"/>
        <v>=IF(DN_training_input.xlsx!A6&lt;&gt;"",DN_training_input.xlsx!A6,"")</v>
      </c>
      <c r="CI99" t="str">
        <f t="shared" si="40"/>
        <v>=IF(INT_training_input.xlsx!A6&lt;&gt;"",INT_training_input.xlsx!A6,"")</v>
      </c>
      <c r="CJ99" t="str">
        <f t="shared" si="40"/>
        <v>=IF(SUP_training_input.xlsx!A6&lt;&gt;"",SUP_training_input.xlsx!A6,"")</v>
      </c>
      <c r="CK99" t="str">
        <f t="shared" si="40"/>
        <v>=IF(ANT_training_input.xlsx!A6&lt;&gt;"",ANT_training_input.xlsx!A6,"")</v>
      </c>
      <c r="CL99" t="str">
        <f t="shared" si="40"/>
        <v>=IF(ISO_training_input.xlsx!A6&lt;&gt;"",ISO_training_input.xlsx!A6,"")</v>
      </c>
    </row>
    <row r="100" spans="1:90">
      <c r="A100">
        <v>7</v>
      </c>
      <c r="B100" t="str">
        <f t="shared" si="38"/>
        <v>=IF(SUICIDE_training_input.xlsx!A7&lt;&gt;"",SUICIDE_training_input.xlsx!A7,"")</v>
      </c>
      <c r="C100" t="str">
        <f t="shared" si="42"/>
        <v>=IF(IQ_training_input.xlsx!A7&lt;&gt;"",IQ_training_input.xlsx!A7,"")</v>
      </c>
      <c r="D100" t="str">
        <f t="shared" si="42"/>
        <v>=IF(AMBIG_training_input.xlsx!A7&lt;&gt;"",AMBIG_training_input.xlsx!A7,"")</v>
      </c>
      <c r="E100" t="str">
        <f t="shared" si="42"/>
        <v>=IF(EGODYST_training_input.xlsx!A7&lt;&gt;"",EGODYST_training_input.xlsx!A7,"")</v>
      </c>
      <c r="F100" t="str">
        <f t="shared" si="42"/>
        <v>=IF(AUTISM_training_input.xlsx!A7&lt;&gt;"",AUTISM_training_input.xlsx!A7,"")</v>
      </c>
      <c r="G100" t="str">
        <f t="shared" si="42"/>
        <v>=IF(IDENTITY_training_input.xlsx!A7&lt;&gt;"",IDENTITY_training_input.xlsx!A7,"")</v>
      </c>
      <c r="H100" t="str">
        <f t="shared" si="42"/>
        <v>=IF(SELFDIR_training_input.xlsx!A7&lt;&gt;"",SELFDIR_training_input.xlsx!A7,"")</v>
      </c>
      <c r="I100" t="str">
        <f t="shared" si="42"/>
        <v>=IF(EMPATHY_training_input.xlsx!A7&lt;&gt;"",EMPATHY_training_input.xlsx!A7,"")</v>
      </c>
      <c r="J100" t="str">
        <f t="shared" si="42"/>
        <v>=IF(INTIMACY_training_input.xlsx!A7&lt;&gt;"",INTIMACY_training_input.xlsx!A7,"")</v>
      </c>
      <c r="K100" t="str">
        <f t="shared" si="42"/>
        <v>=IF(ACUTE_training_input.xlsx!A7&lt;&gt;"",ACUTE_training_input.xlsx!A7,"")</v>
      </c>
      <c r="L100" t="str">
        <f t="shared" si="42"/>
        <v>=IF(CHRONIC_training_input.xlsx!A7&lt;&gt;"",CHRONIC_training_input.xlsx!A7,"")</v>
      </c>
      <c r="M100" t="str">
        <f t="shared" si="42"/>
        <v>=IF(TRAUMA_PAST_training_input.xlsx!A7&lt;&gt;"",TRAUMA_PAST_training_input.xlsx!A7,"")</v>
      </c>
      <c r="N100" t="str">
        <f t="shared" si="42"/>
        <v>=IF(TRAUMA_PRESENT_training_input.xlsx!A7&lt;&gt;"",TRAUMA_PRESENT_training_input.xlsx!A7,"")</v>
      </c>
      <c r="O100" t="str">
        <f t="shared" si="42"/>
        <v>=IF(HOPE_training_input.xlsx!A7&lt;&gt;"",HOPE_training_input.xlsx!A7,"")</v>
      </c>
      <c r="P100" t="str">
        <f t="shared" si="42"/>
        <v>=IF(SELFAFFICACY_training_input.xlsx!A7&lt;&gt;"",SELFAFFICACY_training_input.xlsx!A7,"")</v>
      </c>
      <c r="Q100" t="str">
        <f t="shared" si="42"/>
        <v>=IF(SELFESTEEM_training_input.xlsx!A7&lt;&gt;"",SELFESTEEM_training_input.xlsx!A7,"")</v>
      </c>
      <c r="R100" t="str">
        <f t="shared" si="42"/>
        <v>=IF(WELLBEING_training_input.xlsx!A7&lt;&gt;"",WELLBEING_training_input.xlsx!A7,"")</v>
      </c>
      <c r="S100" t="str">
        <f t="shared" si="42"/>
        <v>=IF(HYPER_training_input.xlsx!A7&lt;&gt;"",HYPER_training_input.xlsx!A7,"")</v>
      </c>
      <c r="T100" t="str">
        <f t="shared" si="42"/>
        <v>=IF(AGGR_training_input.xlsx!A7&lt;&gt;"",AGGR_training_input.xlsx!A7,"")</v>
      </c>
      <c r="U100" t="str">
        <f t="shared" si="42"/>
        <v>=IF(COND_PR_training_input.xlsx!A7&lt;&gt;"",COND_PR_training_input.xlsx!A7,"")</v>
      </c>
      <c r="V100" t="str">
        <f t="shared" si="42"/>
        <v>=IF(ANXIE_training_input.xlsx!A7&lt;&gt;"",ANXIE_training_input.xlsx!A7,"")</v>
      </c>
      <c r="W100" t="str">
        <f t="shared" si="42"/>
        <v>=IF(DEPR_training_input.xlsx!A7&lt;&gt;"",DEPR_training_input.xlsx!A7,"")</v>
      </c>
      <c r="X100" t="str">
        <f t="shared" si="42"/>
        <v>=IF(SOMAT_training_input.xlsx!A7&lt;&gt;"",SOMAT_training_input.xlsx!A7,"")</v>
      </c>
      <c r="Y100" t="str">
        <f t="shared" si="42"/>
        <v>=IF(ATYPI_training_input.xlsx!A7&lt;&gt;"",ATYPI_training_input.xlsx!A7,"")</v>
      </c>
      <c r="Z100" t="str">
        <f t="shared" si="42"/>
        <v>=IF(WITHD_training_input.xlsx!A7&lt;&gt;"",WITHD_training_input.xlsx!A7,"")</v>
      </c>
      <c r="AA100" t="str">
        <f t="shared" si="42"/>
        <v>=IF(ATTE_PR_training_input.xlsx!A7&lt;&gt;"",ATTE_PR_training_input.xlsx!A7,"")</v>
      </c>
      <c r="AB100" t="str">
        <f t="shared" si="42"/>
        <v>=IF(ANG_CONT_training_input.xlsx!A7&lt;&gt;"",ANG_CONT_training_input.xlsx!A7,"")</v>
      </c>
      <c r="AC100" t="str">
        <f t="shared" si="42"/>
        <v>=IF(DEV_SOC_DIS_training_input.xlsx!A7&lt;&gt;"",DEV_SOC_DIS_training_input.xlsx!A7,"")</v>
      </c>
      <c r="AD100" t="str">
        <f t="shared" si="42"/>
        <v>=IF(BULLY_training_input.xlsx!A7&lt;&gt;"",BULLY_training_input.xlsx!A7,"")</v>
      </c>
      <c r="AE100" t="str">
        <f t="shared" si="42"/>
        <v>=IF(EMOT_SELF_C_training_input.xlsx!A7&lt;&gt;"",EMOT_SELF_C_training_input.xlsx!A7,"")</v>
      </c>
      <c r="AF100" t="str">
        <f t="shared" si="42"/>
        <v>=IF(EXE_FUN_training_input.xlsx!A7&lt;&gt;"",EXE_FUN_training_input.xlsx!A7,"")</v>
      </c>
      <c r="AG100" t="str">
        <f t="shared" si="42"/>
        <v>=IF(MANIA_training_input.xlsx!A7&lt;&gt;"",MANIA_training_input.xlsx!A7,"")</v>
      </c>
      <c r="AH100" t="str">
        <f t="shared" si="42"/>
        <v>=IF(NEG_EMOT_training_input.xlsx!A7&lt;&gt;"",NEG_EMOT_training_input.xlsx!A7,"")</v>
      </c>
      <c r="AI100" t="str">
        <f t="shared" si="42"/>
        <v>=IF(ADAPT_training_input.xlsx!A7&lt;&gt;"",ADAPT_training_input.xlsx!A7,"")</v>
      </c>
      <c r="AJ100" t="str">
        <f t="shared" si="42"/>
        <v>=IF(SOC_SK_training_input.xlsx!A7&lt;&gt;"",SOC_SK_training_input.xlsx!A7,"")</v>
      </c>
      <c r="AK100" t="str">
        <f t="shared" si="42"/>
        <v>=IF(LEAD_training_input.xlsx!A7&lt;&gt;"",LEAD_training_input.xlsx!A7,"")</v>
      </c>
      <c r="AL100" t="str">
        <f t="shared" si="42"/>
        <v>=IF(ACT_DAIL_training_input.xlsx!A7&lt;&gt;"",ACT_DAIL_training_input.xlsx!A7,"")</v>
      </c>
      <c r="AM100" t="str">
        <f t="shared" si="42"/>
        <v>=IF(FUN_COM_training_input.xlsx!A7&lt;&gt;"",FUN_COM_training_input.xlsx!A7,"")</v>
      </c>
      <c r="AN100" t="str">
        <f t="shared" si="42"/>
        <v>=IF(RESILI_training_input.xlsx!A7&lt;&gt;"",RESILI_training_input.xlsx!A7,"")</v>
      </c>
      <c r="AO100" t="str">
        <f t="shared" si="42"/>
        <v>=IF(SEL_training_input.xlsx!A7&lt;&gt;"",SEL_training_input.xlsx!A7,"")</v>
      </c>
      <c r="AP100" t="str">
        <f t="shared" si="42"/>
        <v>=IF(SEV_training_input.xlsx!A7&lt;&gt;"",SEV_training_input.xlsx!A7,"")</v>
      </c>
      <c r="AQ100" t="str">
        <f t="shared" si="42"/>
        <v>=IF(ANHEDONIA_training_input.xlsx!A7&lt;&gt;"",ANHEDONIA_training_input.xlsx!A7,"")</v>
      </c>
      <c r="AR100" t="str">
        <f t="shared" si="42"/>
        <v>=IF(ANXIOUSNESS_training_input.xlsx!A7&lt;&gt;"",ANXIOUSNESS_training_input.xlsx!A7,"")</v>
      </c>
      <c r="AS100" t="str">
        <f t="shared" si="42"/>
        <v>=IF(ATTENTION_SEEKING_training_input.xlsx!A7&lt;&gt;"",ATTENTION_SEEKING_training_input.xlsx!A7,"")</v>
      </c>
      <c r="AT100" t="str">
        <f t="shared" si="42"/>
        <v>=IF(CALLOUSNESS_training_input.xlsx!A7&lt;&gt;"",CALLOUSNESS_training_input.xlsx!A7,"")</v>
      </c>
      <c r="AU100" t="str">
        <f t="shared" si="42"/>
        <v>=IF(DECEITFULNESS_training_input.xlsx!A7&lt;&gt;"",DECEITFULNESS_training_input.xlsx!A7,"")</v>
      </c>
      <c r="AV100" t="str">
        <f t="shared" si="42"/>
        <v>=IF(DEPRESSIVITY_training_input.xlsx!A7&lt;&gt;"",DEPRESSIVITY_training_input.xlsx!A7,"")</v>
      </c>
      <c r="AW100" t="str">
        <f t="shared" si="42"/>
        <v>=IF(DISTRACTIBILITY_training_input.xlsx!A7&lt;&gt;"",DISTRACTIBILITY_training_input.xlsx!A7,"")</v>
      </c>
      <c r="AX100" t="str">
        <f t="shared" si="42"/>
        <v>=IF(ECCENTRICITY_training_input.xlsx!A7&lt;&gt;"",ECCENTRICITY_training_input.xlsx!A7,"")</v>
      </c>
      <c r="AY100" t="str">
        <f t="shared" si="42"/>
        <v>=IF(EMOTIONAL_LABILITY_training_input.xlsx!A7&lt;&gt;"",EMOTIONAL_LABILITY_training_input.xlsx!A7,"")</v>
      </c>
      <c r="AZ100" t="str">
        <f t="shared" si="42"/>
        <v>=IF(GRANDIOSITY_training_input.xlsx!A7&lt;&gt;"",GRANDIOSITY_training_input.xlsx!A7,"")</v>
      </c>
      <c r="BA100" t="str">
        <f t="shared" si="42"/>
        <v>=IF(HOSTILITY_training_input.xlsx!A7&lt;&gt;"",HOSTILITY_training_input.xlsx!A7,"")</v>
      </c>
      <c r="BB100" t="str">
        <f t="shared" si="42"/>
        <v>=IF(IMPULSIVITY_training_input.xlsx!A7&lt;&gt;"",IMPULSIVITY_training_input.xlsx!A7,"")</v>
      </c>
      <c r="BC100" t="str">
        <f t="shared" si="42"/>
        <v>=IF(INTIMACY_AVOIDANCE_training_input.xlsx!A7&lt;&gt;"",INTIMACY_AVOIDANCE_training_input.xlsx!A7,"")</v>
      </c>
      <c r="BD100" t="str">
        <f t="shared" si="42"/>
        <v>=IF(IRRESPONSIBILITY_training_input.xlsx!A7&lt;&gt;"",IRRESPONSIBILITY_training_input.xlsx!A7,"")</v>
      </c>
      <c r="BE100" t="str">
        <f t="shared" si="42"/>
        <v>=IF(MANIPULATIVENESS_training_input.xlsx!A7&lt;&gt;"",MANIPULATIVENESS_training_input.xlsx!A7,"")</v>
      </c>
      <c r="BF100" t="str">
        <f t="shared" si="42"/>
        <v>=IF(PERCEPTUAL_DYSREGULATION_training_input.xlsx!A7&lt;&gt;"",PERCEPTUAL_DYSREGULATION_training_input.xlsx!A7,"")</v>
      </c>
      <c r="BG100" t="str">
        <f t="shared" si="42"/>
        <v>=IF(PERSEVERATION_training_input.xlsx!A7&lt;&gt;"",PERSEVERATION_training_input.xlsx!A7,"")</v>
      </c>
      <c r="BH100" t="str">
        <f t="shared" si="42"/>
        <v>=IF(RESTRICTED_AFFECTIVITY_training_input.xlsx!A7&lt;&gt;"",RESTRICTED_AFFECTIVITY_training_input.xlsx!A7,"")</v>
      </c>
      <c r="BI100" t="str">
        <f t="shared" si="42"/>
        <v>=IF(RIGID_PERFECTIONISM_training_input.xlsx!A7&lt;&gt;"",RIGID_PERFECTIONISM_training_input.xlsx!A7,"")</v>
      </c>
      <c r="BJ100" t="str">
        <f t="shared" si="42"/>
        <v>=IF(RISK_TAKING_training_input.xlsx!A7&lt;&gt;"",RISK_TAKING_training_input.xlsx!A7,"")</v>
      </c>
      <c r="BK100" t="str">
        <f t="shared" si="42"/>
        <v>=IF(SEPARATION_INSECURITY_training_input.xlsx!A7&lt;&gt;"",SEPARATION_INSECURITY_training_input.xlsx!A7,"")</v>
      </c>
      <c r="BL100" t="str">
        <f t="shared" si="42"/>
        <v>=IF(SUBMISSIVENESS_training_input.xlsx!A7&lt;&gt;"",SUBMISSIVENESS_training_input.xlsx!A7,"")</v>
      </c>
      <c r="BM100" t="str">
        <f t="shared" si="42"/>
        <v>=IF(SUSPICIOUSNESS_training_input.xlsx!A7&lt;&gt;"",SUSPICIOUSNESS_training_input.xlsx!A7,"")</v>
      </c>
      <c r="BN100" t="str">
        <f t="shared" ref="BN100:CL103" si="43">CONCATENATE($A$11,BN$1,$A$12,$A100,$A$13,BN$1,$A$14,$A100,$A$15)</f>
        <v>=IF(UNUSUAL_BELIEFS_training_input.xlsx!A7&lt;&gt;"",UNUSUAL_BELIEFS_training_input.xlsx!A7,"")</v>
      </c>
      <c r="BO100" t="str">
        <f t="shared" si="43"/>
        <v>=IF(WITHDRAWAL_training_input.xlsx!A7&lt;&gt;"",WITHDRAWAL_training_input.xlsx!A7,"")</v>
      </c>
      <c r="BP100" t="str">
        <f t="shared" si="43"/>
        <v>=IF(ACT_training_input.xlsx!A7&lt;&gt;"",ACT_training_input.xlsx!A7,"")</v>
      </c>
      <c r="BQ100" t="str">
        <f t="shared" si="43"/>
        <v>=IF(DSP_training_input.xlsx!A7&lt;&gt;"",DSP_training_input.xlsx!A7,"")</v>
      </c>
      <c r="BR100" t="str">
        <f t="shared" si="43"/>
        <v>=IF(PAG_training_input.xlsx!A7&lt;&gt;"",PAG_training_input.xlsx!A7,"")</v>
      </c>
      <c r="BS100" t="str">
        <f t="shared" si="43"/>
        <v>=IF(PRO_training_input.xlsx!A7&lt;&gt;"",PRO_training_input.xlsx!A7,"")</v>
      </c>
      <c r="BT100" t="str">
        <f t="shared" si="43"/>
        <v>=IF(SPL_training_input.xlsx!A7&lt;&gt;"",SPL_training_input.xlsx!A7,"")</v>
      </c>
      <c r="BU100" t="str">
        <f t="shared" si="43"/>
        <v>=IF(WDR_training_input.xlsx!A7&lt;&gt;"",WDR_training_input.xlsx!A7,"")</v>
      </c>
      <c r="BV100" t="str">
        <f t="shared" si="43"/>
        <v>=IF(CON_training_input.xlsx!A7&lt;&gt;"",CON_training_input.xlsx!A7,"")</v>
      </c>
      <c r="BW100" t="str">
        <f t="shared" si="43"/>
        <v>=IF(DSC_training_input.xlsx!A7&lt;&gt;"",DSC_training_input.xlsx!A7,"")</v>
      </c>
      <c r="BX100" t="str">
        <f t="shared" si="43"/>
        <v>=IF(FAN_training_input.xlsx!A7&lt;&gt;"",FAN_training_input.xlsx!A7,"")</v>
      </c>
      <c r="BY100" t="str">
        <f t="shared" si="43"/>
        <v>=IF(OMN_training_input.xlsx!A7&lt;&gt;"",OMN_training_input.xlsx!A7,"")</v>
      </c>
      <c r="BZ100" t="str">
        <f t="shared" si="43"/>
        <v>=IF(REP_training_input.xlsx!A7&lt;&gt;"",REP_training_input.xlsx!A7,"")</v>
      </c>
      <c r="CA100" t="str">
        <f t="shared" si="43"/>
        <v>=IF(SOM_training_input.xlsx!A7&lt;&gt;"",SOM_training_input.xlsx!A7,"")</v>
      </c>
      <c r="CB100" t="str">
        <f t="shared" si="43"/>
        <v>=IF(SUB_training_input.xlsx!A7&lt;&gt;"",SUB_training_input.xlsx!A7,"")</v>
      </c>
      <c r="CC100" t="str">
        <f t="shared" si="43"/>
        <v>=IF(UND_training_input.xlsx!A7&lt;&gt;"",UND_training_input.xlsx!A7,"")</v>
      </c>
      <c r="CD100" t="str">
        <f t="shared" si="43"/>
        <v>=IF(ALT_training_input.xlsx!A7&lt;&gt;"",ALT_training_input.xlsx!A7,"")</v>
      </c>
      <c r="CE100" t="str">
        <f t="shared" si="43"/>
        <v>=IF(HUM_training_input.xlsx!A7&lt;&gt;"",HUM_training_input.xlsx!A7,"")</v>
      </c>
      <c r="CF100" t="str">
        <f t="shared" si="43"/>
        <v>=IF(IDL_training_input.xlsx!A7&lt;&gt;"",IDL_training_input.xlsx!A7,"")</v>
      </c>
      <c r="CG100" t="str">
        <f t="shared" si="43"/>
        <v>=IF(RFM_training_input.xlsx!A7&lt;&gt;"",RFM_training_input.xlsx!A7,"")</v>
      </c>
      <c r="CH100" t="str">
        <f t="shared" si="43"/>
        <v>=IF(DN_training_input.xlsx!A7&lt;&gt;"",DN_training_input.xlsx!A7,"")</v>
      </c>
      <c r="CI100" t="str">
        <f t="shared" si="43"/>
        <v>=IF(INT_training_input.xlsx!A7&lt;&gt;"",INT_training_input.xlsx!A7,"")</v>
      </c>
      <c r="CJ100" t="str">
        <f t="shared" si="43"/>
        <v>=IF(SUP_training_input.xlsx!A7&lt;&gt;"",SUP_training_input.xlsx!A7,"")</v>
      </c>
      <c r="CK100" t="str">
        <f t="shared" si="43"/>
        <v>=IF(ANT_training_input.xlsx!A7&lt;&gt;"",ANT_training_input.xlsx!A7,"")</v>
      </c>
      <c r="CL100" t="str">
        <f t="shared" si="43"/>
        <v>=IF(ISO_training_input.xlsx!A7&lt;&gt;"",ISO_training_input.xlsx!A7,"")</v>
      </c>
    </row>
    <row r="101" spans="1:90">
      <c r="A101">
        <v>8</v>
      </c>
      <c r="B101" t="str">
        <f t="shared" si="38"/>
        <v>=IF(SUICIDE_training_input.xlsx!A8&lt;&gt;"",SUICIDE_training_input.xlsx!A8,"")</v>
      </c>
      <c r="C101" t="str">
        <f t="shared" ref="C101:BN104" si="44">CONCATENATE($A$11,C$1,$A$12,$A101,$A$13,C$1,$A$14,$A101,$A$15)</f>
        <v>=IF(IQ_training_input.xlsx!A8&lt;&gt;"",IQ_training_input.xlsx!A8,"")</v>
      </c>
      <c r="D101" t="str">
        <f t="shared" si="44"/>
        <v>=IF(AMBIG_training_input.xlsx!A8&lt;&gt;"",AMBIG_training_input.xlsx!A8,"")</v>
      </c>
      <c r="E101" t="str">
        <f t="shared" si="44"/>
        <v>=IF(EGODYST_training_input.xlsx!A8&lt;&gt;"",EGODYST_training_input.xlsx!A8,"")</v>
      </c>
      <c r="F101" t="str">
        <f t="shared" si="44"/>
        <v>=IF(AUTISM_training_input.xlsx!A8&lt;&gt;"",AUTISM_training_input.xlsx!A8,"")</v>
      </c>
      <c r="G101" t="str">
        <f t="shared" si="44"/>
        <v>=IF(IDENTITY_training_input.xlsx!A8&lt;&gt;"",IDENTITY_training_input.xlsx!A8,"")</v>
      </c>
      <c r="H101" t="str">
        <f t="shared" si="44"/>
        <v>=IF(SELFDIR_training_input.xlsx!A8&lt;&gt;"",SELFDIR_training_input.xlsx!A8,"")</v>
      </c>
      <c r="I101" t="str">
        <f t="shared" si="44"/>
        <v>=IF(EMPATHY_training_input.xlsx!A8&lt;&gt;"",EMPATHY_training_input.xlsx!A8,"")</v>
      </c>
      <c r="J101" t="str">
        <f t="shared" si="44"/>
        <v>=IF(INTIMACY_training_input.xlsx!A8&lt;&gt;"",INTIMACY_training_input.xlsx!A8,"")</v>
      </c>
      <c r="K101" t="str">
        <f t="shared" si="44"/>
        <v>=IF(ACUTE_training_input.xlsx!A8&lt;&gt;"",ACUTE_training_input.xlsx!A8,"")</v>
      </c>
      <c r="L101" t="str">
        <f t="shared" si="44"/>
        <v>=IF(CHRONIC_training_input.xlsx!A8&lt;&gt;"",CHRONIC_training_input.xlsx!A8,"")</v>
      </c>
      <c r="M101" t="str">
        <f t="shared" si="44"/>
        <v>=IF(TRAUMA_PAST_training_input.xlsx!A8&lt;&gt;"",TRAUMA_PAST_training_input.xlsx!A8,"")</v>
      </c>
      <c r="N101" t="str">
        <f t="shared" si="44"/>
        <v>=IF(TRAUMA_PRESENT_training_input.xlsx!A8&lt;&gt;"",TRAUMA_PRESENT_training_input.xlsx!A8,"")</v>
      </c>
      <c r="O101" t="str">
        <f t="shared" si="44"/>
        <v>=IF(HOPE_training_input.xlsx!A8&lt;&gt;"",HOPE_training_input.xlsx!A8,"")</v>
      </c>
      <c r="P101" t="str">
        <f t="shared" si="44"/>
        <v>=IF(SELFAFFICACY_training_input.xlsx!A8&lt;&gt;"",SELFAFFICACY_training_input.xlsx!A8,"")</v>
      </c>
      <c r="Q101" t="str">
        <f t="shared" si="44"/>
        <v>=IF(SELFESTEEM_training_input.xlsx!A8&lt;&gt;"",SELFESTEEM_training_input.xlsx!A8,"")</v>
      </c>
      <c r="R101" t="str">
        <f t="shared" si="44"/>
        <v>=IF(WELLBEING_training_input.xlsx!A8&lt;&gt;"",WELLBEING_training_input.xlsx!A8,"")</v>
      </c>
      <c r="S101" t="str">
        <f t="shared" si="44"/>
        <v>=IF(HYPER_training_input.xlsx!A8&lt;&gt;"",HYPER_training_input.xlsx!A8,"")</v>
      </c>
      <c r="T101" t="str">
        <f t="shared" si="44"/>
        <v>=IF(AGGR_training_input.xlsx!A8&lt;&gt;"",AGGR_training_input.xlsx!A8,"")</v>
      </c>
      <c r="U101" t="str">
        <f t="shared" si="44"/>
        <v>=IF(COND_PR_training_input.xlsx!A8&lt;&gt;"",COND_PR_training_input.xlsx!A8,"")</v>
      </c>
      <c r="V101" t="str">
        <f t="shared" si="44"/>
        <v>=IF(ANXIE_training_input.xlsx!A8&lt;&gt;"",ANXIE_training_input.xlsx!A8,"")</v>
      </c>
      <c r="W101" t="str">
        <f t="shared" si="44"/>
        <v>=IF(DEPR_training_input.xlsx!A8&lt;&gt;"",DEPR_training_input.xlsx!A8,"")</v>
      </c>
      <c r="X101" t="str">
        <f t="shared" si="44"/>
        <v>=IF(SOMAT_training_input.xlsx!A8&lt;&gt;"",SOMAT_training_input.xlsx!A8,"")</v>
      </c>
      <c r="Y101" t="str">
        <f t="shared" si="44"/>
        <v>=IF(ATYPI_training_input.xlsx!A8&lt;&gt;"",ATYPI_training_input.xlsx!A8,"")</v>
      </c>
      <c r="Z101" t="str">
        <f t="shared" si="44"/>
        <v>=IF(WITHD_training_input.xlsx!A8&lt;&gt;"",WITHD_training_input.xlsx!A8,"")</v>
      </c>
      <c r="AA101" t="str">
        <f t="shared" si="44"/>
        <v>=IF(ATTE_PR_training_input.xlsx!A8&lt;&gt;"",ATTE_PR_training_input.xlsx!A8,"")</v>
      </c>
      <c r="AB101" t="str">
        <f t="shared" si="44"/>
        <v>=IF(ANG_CONT_training_input.xlsx!A8&lt;&gt;"",ANG_CONT_training_input.xlsx!A8,"")</v>
      </c>
      <c r="AC101" t="str">
        <f t="shared" si="44"/>
        <v>=IF(DEV_SOC_DIS_training_input.xlsx!A8&lt;&gt;"",DEV_SOC_DIS_training_input.xlsx!A8,"")</v>
      </c>
      <c r="AD101" t="str">
        <f t="shared" si="44"/>
        <v>=IF(BULLY_training_input.xlsx!A8&lt;&gt;"",BULLY_training_input.xlsx!A8,"")</v>
      </c>
      <c r="AE101" t="str">
        <f t="shared" si="44"/>
        <v>=IF(EMOT_SELF_C_training_input.xlsx!A8&lt;&gt;"",EMOT_SELF_C_training_input.xlsx!A8,"")</v>
      </c>
      <c r="AF101" t="str">
        <f t="shared" si="44"/>
        <v>=IF(EXE_FUN_training_input.xlsx!A8&lt;&gt;"",EXE_FUN_training_input.xlsx!A8,"")</v>
      </c>
      <c r="AG101" t="str">
        <f t="shared" si="44"/>
        <v>=IF(MANIA_training_input.xlsx!A8&lt;&gt;"",MANIA_training_input.xlsx!A8,"")</v>
      </c>
      <c r="AH101" t="str">
        <f t="shared" si="44"/>
        <v>=IF(NEG_EMOT_training_input.xlsx!A8&lt;&gt;"",NEG_EMOT_training_input.xlsx!A8,"")</v>
      </c>
      <c r="AI101" t="str">
        <f t="shared" si="44"/>
        <v>=IF(ADAPT_training_input.xlsx!A8&lt;&gt;"",ADAPT_training_input.xlsx!A8,"")</v>
      </c>
      <c r="AJ101" t="str">
        <f t="shared" si="44"/>
        <v>=IF(SOC_SK_training_input.xlsx!A8&lt;&gt;"",SOC_SK_training_input.xlsx!A8,"")</v>
      </c>
      <c r="AK101" t="str">
        <f t="shared" si="44"/>
        <v>=IF(LEAD_training_input.xlsx!A8&lt;&gt;"",LEAD_training_input.xlsx!A8,"")</v>
      </c>
      <c r="AL101" t="str">
        <f t="shared" si="44"/>
        <v>=IF(ACT_DAIL_training_input.xlsx!A8&lt;&gt;"",ACT_DAIL_training_input.xlsx!A8,"")</v>
      </c>
      <c r="AM101" t="str">
        <f t="shared" si="44"/>
        <v>=IF(FUN_COM_training_input.xlsx!A8&lt;&gt;"",FUN_COM_training_input.xlsx!A8,"")</v>
      </c>
      <c r="AN101" t="str">
        <f t="shared" si="44"/>
        <v>=IF(RESILI_training_input.xlsx!A8&lt;&gt;"",RESILI_training_input.xlsx!A8,"")</v>
      </c>
      <c r="AO101" t="str">
        <f t="shared" si="44"/>
        <v>=IF(SEL_training_input.xlsx!A8&lt;&gt;"",SEL_training_input.xlsx!A8,"")</v>
      </c>
      <c r="AP101" t="str">
        <f t="shared" si="44"/>
        <v>=IF(SEV_training_input.xlsx!A8&lt;&gt;"",SEV_training_input.xlsx!A8,"")</v>
      </c>
      <c r="AQ101" t="str">
        <f t="shared" si="44"/>
        <v>=IF(ANHEDONIA_training_input.xlsx!A8&lt;&gt;"",ANHEDONIA_training_input.xlsx!A8,"")</v>
      </c>
      <c r="AR101" t="str">
        <f t="shared" si="44"/>
        <v>=IF(ANXIOUSNESS_training_input.xlsx!A8&lt;&gt;"",ANXIOUSNESS_training_input.xlsx!A8,"")</v>
      </c>
      <c r="AS101" t="str">
        <f t="shared" si="44"/>
        <v>=IF(ATTENTION_SEEKING_training_input.xlsx!A8&lt;&gt;"",ATTENTION_SEEKING_training_input.xlsx!A8,"")</v>
      </c>
      <c r="AT101" t="str">
        <f t="shared" si="44"/>
        <v>=IF(CALLOUSNESS_training_input.xlsx!A8&lt;&gt;"",CALLOUSNESS_training_input.xlsx!A8,"")</v>
      </c>
      <c r="AU101" t="str">
        <f t="shared" si="44"/>
        <v>=IF(DECEITFULNESS_training_input.xlsx!A8&lt;&gt;"",DECEITFULNESS_training_input.xlsx!A8,"")</v>
      </c>
      <c r="AV101" t="str">
        <f t="shared" si="44"/>
        <v>=IF(DEPRESSIVITY_training_input.xlsx!A8&lt;&gt;"",DEPRESSIVITY_training_input.xlsx!A8,"")</v>
      </c>
      <c r="AW101" t="str">
        <f t="shared" si="44"/>
        <v>=IF(DISTRACTIBILITY_training_input.xlsx!A8&lt;&gt;"",DISTRACTIBILITY_training_input.xlsx!A8,"")</v>
      </c>
      <c r="AX101" t="str">
        <f t="shared" si="44"/>
        <v>=IF(ECCENTRICITY_training_input.xlsx!A8&lt;&gt;"",ECCENTRICITY_training_input.xlsx!A8,"")</v>
      </c>
      <c r="AY101" t="str">
        <f t="shared" si="44"/>
        <v>=IF(EMOTIONAL_LABILITY_training_input.xlsx!A8&lt;&gt;"",EMOTIONAL_LABILITY_training_input.xlsx!A8,"")</v>
      </c>
      <c r="AZ101" t="str">
        <f t="shared" si="44"/>
        <v>=IF(GRANDIOSITY_training_input.xlsx!A8&lt;&gt;"",GRANDIOSITY_training_input.xlsx!A8,"")</v>
      </c>
      <c r="BA101" t="str">
        <f t="shared" si="44"/>
        <v>=IF(HOSTILITY_training_input.xlsx!A8&lt;&gt;"",HOSTILITY_training_input.xlsx!A8,"")</v>
      </c>
      <c r="BB101" t="str">
        <f t="shared" si="44"/>
        <v>=IF(IMPULSIVITY_training_input.xlsx!A8&lt;&gt;"",IMPULSIVITY_training_input.xlsx!A8,"")</v>
      </c>
      <c r="BC101" t="str">
        <f t="shared" si="44"/>
        <v>=IF(INTIMACY_AVOIDANCE_training_input.xlsx!A8&lt;&gt;"",INTIMACY_AVOIDANCE_training_input.xlsx!A8,"")</v>
      </c>
      <c r="BD101" t="str">
        <f t="shared" si="44"/>
        <v>=IF(IRRESPONSIBILITY_training_input.xlsx!A8&lt;&gt;"",IRRESPONSIBILITY_training_input.xlsx!A8,"")</v>
      </c>
      <c r="BE101" t="str">
        <f t="shared" si="44"/>
        <v>=IF(MANIPULATIVENESS_training_input.xlsx!A8&lt;&gt;"",MANIPULATIVENESS_training_input.xlsx!A8,"")</v>
      </c>
      <c r="BF101" t="str">
        <f t="shared" si="44"/>
        <v>=IF(PERCEPTUAL_DYSREGULATION_training_input.xlsx!A8&lt;&gt;"",PERCEPTUAL_DYSREGULATION_training_input.xlsx!A8,"")</v>
      </c>
      <c r="BG101" t="str">
        <f t="shared" si="44"/>
        <v>=IF(PERSEVERATION_training_input.xlsx!A8&lt;&gt;"",PERSEVERATION_training_input.xlsx!A8,"")</v>
      </c>
      <c r="BH101" t="str">
        <f t="shared" si="44"/>
        <v>=IF(RESTRICTED_AFFECTIVITY_training_input.xlsx!A8&lt;&gt;"",RESTRICTED_AFFECTIVITY_training_input.xlsx!A8,"")</v>
      </c>
      <c r="BI101" t="str">
        <f t="shared" si="44"/>
        <v>=IF(RIGID_PERFECTIONISM_training_input.xlsx!A8&lt;&gt;"",RIGID_PERFECTIONISM_training_input.xlsx!A8,"")</v>
      </c>
      <c r="BJ101" t="str">
        <f t="shared" si="44"/>
        <v>=IF(RISK_TAKING_training_input.xlsx!A8&lt;&gt;"",RISK_TAKING_training_input.xlsx!A8,"")</v>
      </c>
      <c r="BK101" t="str">
        <f t="shared" si="44"/>
        <v>=IF(SEPARATION_INSECURITY_training_input.xlsx!A8&lt;&gt;"",SEPARATION_INSECURITY_training_input.xlsx!A8,"")</v>
      </c>
      <c r="BL101" t="str">
        <f t="shared" si="44"/>
        <v>=IF(SUBMISSIVENESS_training_input.xlsx!A8&lt;&gt;"",SUBMISSIVENESS_training_input.xlsx!A8,"")</v>
      </c>
      <c r="BM101" t="str">
        <f t="shared" si="44"/>
        <v>=IF(SUSPICIOUSNESS_training_input.xlsx!A8&lt;&gt;"",SUSPICIOUSNESS_training_input.xlsx!A8,"")</v>
      </c>
      <c r="BN101" t="str">
        <f t="shared" si="44"/>
        <v>=IF(UNUSUAL_BELIEFS_training_input.xlsx!A8&lt;&gt;"",UNUSUAL_BELIEFS_training_input.xlsx!A8,"")</v>
      </c>
      <c r="BO101" t="str">
        <f t="shared" si="43"/>
        <v>=IF(WITHDRAWAL_training_input.xlsx!A8&lt;&gt;"",WITHDRAWAL_training_input.xlsx!A8,"")</v>
      </c>
      <c r="BP101" t="str">
        <f t="shared" si="43"/>
        <v>=IF(ACT_training_input.xlsx!A8&lt;&gt;"",ACT_training_input.xlsx!A8,"")</v>
      </c>
      <c r="BQ101" t="str">
        <f t="shared" si="43"/>
        <v>=IF(DSP_training_input.xlsx!A8&lt;&gt;"",DSP_training_input.xlsx!A8,"")</v>
      </c>
      <c r="BR101" t="str">
        <f t="shared" si="43"/>
        <v>=IF(PAG_training_input.xlsx!A8&lt;&gt;"",PAG_training_input.xlsx!A8,"")</v>
      </c>
      <c r="BS101" t="str">
        <f t="shared" si="43"/>
        <v>=IF(PRO_training_input.xlsx!A8&lt;&gt;"",PRO_training_input.xlsx!A8,"")</v>
      </c>
      <c r="BT101" t="str">
        <f t="shared" si="43"/>
        <v>=IF(SPL_training_input.xlsx!A8&lt;&gt;"",SPL_training_input.xlsx!A8,"")</v>
      </c>
      <c r="BU101" t="str">
        <f t="shared" si="43"/>
        <v>=IF(WDR_training_input.xlsx!A8&lt;&gt;"",WDR_training_input.xlsx!A8,"")</v>
      </c>
      <c r="BV101" t="str">
        <f t="shared" si="43"/>
        <v>=IF(CON_training_input.xlsx!A8&lt;&gt;"",CON_training_input.xlsx!A8,"")</v>
      </c>
      <c r="BW101" t="str">
        <f t="shared" si="43"/>
        <v>=IF(DSC_training_input.xlsx!A8&lt;&gt;"",DSC_training_input.xlsx!A8,"")</v>
      </c>
      <c r="BX101" t="str">
        <f t="shared" si="43"/>
        <v>=IF(FAN_training_input.xlsx!A8&lt;&gt;"",FAN_training_input.xlsx!A8,"")</v>
      </c>
      <c r="BY101" t="str">
        <f t="shared" si="43"/>
        <v>=IF(OMN_training_input.xlsx!A8&lt;&gt;"",OMN_training_input.xlsx!A8,"")</v>
      </c>
      <c r="BZ101" t="str">
        <f t="shared" si="43"/>
        <v>=IF(REP_training_input.xlsx!A8&lt;&gt;"",REP_training_input.xlsx!A8,"")</v>
      </c>
      <c r="CA101" t="str">
        <f t="shared" si="43"/>
        <v>=IF(SOM_training_input.xlsx!A8&lt;&gt;"",SOM_training_input.xlsx!A8,"")</v>
      </c>
      <c r="CB101" t="str">
        <f t="shared" si="43"/>
        <v>=IF(SUB_training_input.xlsx!A8&lt;&gt;"",SUB_training_input.xlsx!A8,"")</v>
      </c>
      <c r="CC101" t="str">
        <f t="shared" si="43"/>
        <v>=IF(UND_training_input.xlsx!A8&lt;&gt;"",UND_training_input.xlsx!A8,"")</v>
      </c>
      <c r="CD101" t="str">
        <f t="shared" si="43"/>
        <v>=IF(ALT_training_input.xlsx!A8&lt;&gt;"",ALT_training_input.xlsx!A8,"")</v>
      </c>
      <c r="CE101" t="str">
        <f t="shared" si="43"/>
        <v>=IF(HUM_training_input.xlsx!A8&lt;&gt;"",HUM_training_input.xlsx!A8,"")</v>
      </c>
      <c r="CF101" t="str">
        <f t="shared" si="43"/>
        <v>=IF(IDL_training_input.xlsx!A8&lt;&gt;"",IDL_training_input.xlsx!A8,"")</v>
      </c>
      <c r="CG101" t="str">
        <f t="shared" si="43"/>
        <v>=IF(RFM_training_input.xlsx!A8&lt;&gt;"",RFM_training_input.xlsx!A8,"")</v>
      </c>
      <c r="CH101" t="str">
        <f t="shared" si="43"/>
        <v>=IF(DN_training_input.xlsx!A8&lt;&gt;"",DN_training_input.xlsx!A8,"")</v>
      </c>
      <c r="CI101" t="str">
        <f t="shared" si="43"/>
        <v>=IF(INT_training_input.xlsx!A8&lt;&gt;"",INT_training_input.xlsx!A8,"")</v>
      </c>
      <c r="CJ101" t="str">
        <f t="shared" si="43"/>
        <v>=IF(SUP_training_input.xlsx!A8&lt;&gt;"",SUP_training_input.xlsx!A8,"")</v>
      </c>
      <c r="CK101" t="str">
        <f t="shared" si="43"/>
        <v>=IF(ANT_training_input.xlsx!A8&lt;&gt;"",ANT_training_input.xlsx!A8,"")</v>
      </c>
      <c r="CL101" t="str">
        <f t="shared" si="43"/>
        <v>=IF(ISO_training_input.xlsx!A8&lt;&gt;"",ISO_training_input.xlsx!A8,"")</v>
      </c>
    </row>
    <row r="102" spans="1:90">
      <c r="A102">
        <v>9</v>
      </c>
      <c r="B102" t="str">
        <f t="shared" si="38"/>
        <v>=IF(SUICIDE_training_input.xlsx!A9&lt;&gt;"",SUICIDE_training_input.xlsx!A9,"")</v>
      </c>
      <c r="C102" t="str">
        <f t="shared" si="44"/>
        <v>=IF(IQ_training_input.xlsx!A9&lt;&gt;"",IQ_training_input.xlsx!A9,"")</v>
      </c>
      <c r="D102" t="str">
        <f t="shared" si="44"/>
        <v>=IF(AMBIG_training_input.xlsx!A9&lt;&gt;"",AMBIG_training_input.xlsx!A9,"")</v>
      </c>
      <c r="E102" t="str">
        <f t="shared" si="44"/>
        <v>=IF(EGODYST_training_input.xlsx!A9&lt;&gt;"",EGODYST_training_input.xlsx!A9,"")</v>
      </c>
      <c r="F102" t="str">
        <f t="shared" si="44"/>
        <v>=IF(AUTISM_training_input.xlsx!A9&lt;&gt;"",AUTISM_training_input.xlsx!A9,"")</v>
      </c>
      <c r="G102" t="str">
        <f t="shared" si="44"/>
        <v>=IF(IDENTITY_training_input.xlsx!A9&lt;&gt;"",IDENTITY_training_input.xlsx!A9,"")</v>
      </c>
      <c r="H102" t="str">
        <f t="shared" si="44"/>
        <v>=IF(SELFDIR_training_input.xlsx!A9&lt;&gt;"",SELFDIR_training_input.xlsx!A9,"")</v>
      </c>
      <c r="I102" t="str">
        <f t="shared" si="44"/>
        <v>=IF(EMPATHY_training_input.xlsx!A9&lt;&gt;"",EMPATHY_training_input.xlsx!A9,"")</v>
      </c>
      <c r="J102" t="str">
        <f t="shared" si="44"/>
        <v>=IF(INTIMACY_training_input.xlsx!A9&lt;&gt;"",INTIMACY_training_input.xlsx!A9,"")</v>
      </c>
      <c r="K102" t="str">
        <f t="shared" si="44"/>
        <v>=IF(ACUTE_training_input.xlsx!A9&lt;&gt;"",ACUTE_training_input.xlsx!A9,"")</v>
      </c>
      <c r="L102" t="str">
        <f t="shared" si="44"/>
        <v>=IF(CHRONIC_training_input.xlsx!A9&lt;&gt;"",CHRONIC_training_input.xlsx!A9,"")</v>
      </c>
      <c r="M102" t="str">
        <f t="shared" si="44"/>
        <v>=IF(TRAUMA_PAST_training_input.xlsx!A9&lt;&gt;"",TRAUMA_PAST_training_input.xlsx!A9,"")</v>
      </c>
      <c r="N102" t="str">
        <f t="shared" si="44"/>
        <v>=IF(TRAUMA_PRESENT_training_input.xlsx!A9&lt;&gt;"",TRAUMA_PRESENT_training_input.xlsx!A9,"")</v>
      </c>
      <c r="O102" t="str">
        <f t="shared" si="44"/>
        <v>=IF(HOPE_training_input.xlsx!A9&lt;&gt;"",HOPE_training_input.xlsx!A9,"")</v>
      </c>
      <c r="P102" t="str">
        <f t="shared" si="44"/>
        <v>=IF(SELFAFFICACY_training_input.xlsx!A9&lt;&gt;"",SELFAFFICACY_training_input.xlsx!A9,"")</v>
      </c>
      <c r="Q102" t="str">
        <f t="shared" si="44"/>
        <v>=IF(SELFESTEEM_training_input.xlsx!A9&lt;&gt;"",SELFESTEEM_training_input.xlsx!A9,"")</v>
      </c>
      <c r="R102" t="str">
        <f t="shared" si="44"/>
        <v>=IF(WELLBEING_training_input.xlsx!A9&lt;&gt;"",WELLBEING_training_input.xlsx!A9,"")</v>
      </c>
      <c r="S102" t="str">
        <f t="shared" si="44"/>
        <v>=IF(HYPER_training_input.xlsx!A9&lt;&gt;"",HYPER_training_input.xlsx!A9,"")</v>
      </c>
      <c r="T102" t="str">
        <f t="shared" si="44"/>
        <v>=IF(AGGR_training_input.xlsx!A9&lt;&gt;"",AGGR_training_input.xlsx!A9,"")</v>
      </c>
      <c r="U102" t="str">
        <f t="shared" si="44"/>
        <v>=IF(COND_PR_training_input.xlsx!A9&lt;&gt;"",COND_PR_training_input.xlsx!A9,"")</v>
      </c>
      <c r="V102" t="str">
        <f t="shared" si="44"/>
        <v>=IF(ANXIE_training_input.xlsx!A9&lt;&gt;"",ANXIE_training_input.xlsx!A9,"")</v>
      </c>
      <c r="W102" t="str">
        <f t="shared" si="44"/>
        <v>=IF(DEPR_training_input.xlsx!A9&lt;&gt;"",DEPR_training_input.xlsx!A9,"")</v>
      </c>
      <c r="X102" t="str">
        <f t="shared" si="44"/>
        <v>=IF(SOMAT_training_input.xlsx!A9&lt;&gt;"",SOMAT_training_input.xlsx!A9,"")</v>
      </c>
      <c r="Y102" t="str">
        <f t="shared" si="44"/>
        <v>=IF(ATYPI_training_input.xlsx!A9&lt;&gt;"",ATYPI_training_input.xlsx!A9,"")</v>
      </c>
      <c r="Z102" t="str">
        <f t="shared" si="44"/>
        <v>=IF(WITHD_training_input.xlsx!A9&lt;&gt;"",WITHD_training_input.xlsx!A9,"")</v>
      </c>
      <c r="AA102" t="str">
        <f t="shared" si="44"/>
        <v>=IF(ATTE_PR_training_input.xlsx!A9&lt;&gt;"",ATTE_PR_training_input.xlsx!A9,"")</v>
      </c>
      <c r="AB102" t="str">
        <f t="shared" si="44"/>
        <v>=IF(ANG_CONT_training_input.xlsx!A9&lt;&gt;"",ANG_CONT_training_input.xlsx!A9,"")</v>
      </c>
      <c r="AC102" t="str">
        <f t="shared" si="44"/>
        <v>=IF(DEV_SOC_DIS_training_input.xlsx!A9&lt;&gt;"",DEV_SOC_DIS_training_input.xlsx!A9,"")</v>
      </c>
      <c r="AD102" t="str">
        <f t="shared" si="44"/>
        <v>=IF(BULLY_training_input.xlsx!A9&lt;&gt;"",BULLY_training_input.xlsx!A9,"")</v>
      </c>
      <c r="AE102" t="str">
        <f t="shared" si="44"/>
        <v>=IF(EMOT_SELF_C_training_input.xlsx!A9&lt;&gt;"",EMOT_SELF_C_training_input.xlsx!A9,"")</v>
      </c>
      <c r="AF102" t="str">
        <f t="shared" si="44"/>
        <v>=IF(EXE_FUN_training_input.xlsx!A9&lt;&gt;"",EXE_FUN_training_input.xlsx!A9,"")</v>
      </c>
      <c r="AG102" t="str">
        <f t="shared" si="44"/>
        <v>=IF(MANIA_training_input.xlsx!A9&lt;&gt;"",MANIA_training_input.xlsx!A9,"")</v>
      </c>
      <c r="AH102" t="str">
        <f t="shared" si="44"/>
        <v>=IF(NEG_EMOT_training_input.xlsx!A9&lt;&gt;"",NEG_EMOT_training_input.xlsx!A9,"")</v>
      </c>
      <c r="AI102" t="str">
        <f t="shared" si="44"/>
        <v>=IF(ADAPT_training_input.xlsx!A9&lt;&gt;"",ADAPT_training_input.xlsx!A9,"")</v>
      </c>
      <c r="AJ102" t="str">
        <f t="shared" si="44"/>
        <v>=IF(SOC_SK_training_input.xlsx!A9&lt;&gt;"",SOC_SK_training_input.xlsx!A9,"")</v>
      </c>
      <c r="AK102" t="str">
        <f t="shared" si="44"/>
        <v>=IF(LEAD_training_input.xlsx!A9&lt;&gt;"",LEAD_training_input.xlsx!A9,"")</v>
      </c>
      <c r="AL102" t="str">
        <f t="shared" si="44"/>
        <v>=IF(ACT_DAIL_training_input.xlsx!A9&lt;&gt;"",ACT_DAIL_training_input.xlsx!A9,"")</v>
      </c>
      <c r="AM102" t="str">
        <f t="shared" si="44"/>
        <v>=IF(FUN_COM_training_input.xlsx!A9&lt;&gt;"",FUN_COM_training_input.xlsx!A9,"")</v>
      </c>
      <c r="AN102" t="str">
        <f t="shared" si="44"/>
        <v>=IF(RESILI_training_input.xlsx!A9&lt;&gt;"",RESILI_training_input.xlsx!A9,"")</v>
      </c>
      <c r="AO102" t="str">
        <f t="shared" si="44"/>
        <v>=IF(SEL_training_input.xlsx!A9&lt;&gt;"",SEL_training_input.xlsx!A9,"")</v>
      </c>
      <c r="AP102" t="str">
        <f t="shared" si="44"/>
        <v>=IF(SEV_training_input.xlsx!A9&lt;&gt;"",SEV_training_input.xlsx!A9,"")</v>
      </c>
      <c r="AQ102" t="str">
        <f t="shared" si="44"/>
        <v>=IF(ANHEDONIA_training_input.xlsx!A9&lt;&gt;"",ANHEDONIA_training_input.xlsx!A9,"")</v>
      </c>
      <c r="AR102" t="str">
        <f t="shared" si="44"/>
        <v>=IF(ANXIOUSNESS_training_input.xlsx!A9&lt;&gt;"",ANXIOUSNESS_training_input.xlsx!A9,"")</v>
      </c>
      <c r="AS102" t="str">
        <f t="shared" si="44"/>
        <v>=IF(ATTENTION_SEEKING_training_input.xlsx!A9&lt;&gt;"",ATTENTION_SEEKING_training_input.xlsx!A9,"")</v>
      </c>
      <c r="AT102" t="str">
        <f t="shared" si="44"/>
        <v>=IF(CALLOUSNESS_training_input.xlsx!A9&lt;&gt;"",CALLOUSNESS_training_input.xlsx!A9,"")</v>
      </c>
      <c r="AU102" t="str">
        <f t="shared" si="44"/>
        <v>=IF(DECEITFULNESS_training_input.xlsx!A9&lt;&gt;"",DECEITFULNESS_training_input.xlsx!A9,"")</v>
      </c>
      <c r="AV102" t="str">
        <f t="shared" si="44"/>
        <v>=IF(DEPRESSIVITY_training_input.xlsx!A9&lt;&gt;"",DEPRESSIVITY_training_input.xlsx!A9,"")</v>
      </c>
      <c r="AW102" t="str">
        <f t="shared" si="44"/>
        <v>=IF(DISTRACTIBILITY_training_input.xlsx!A9&lt;&gt;"",DISTRACTIBILITY_training_input.xlsx!A9,"")</v>
      </c>
      <c r="AX102" t="str">
        <f t="shared" si="44"/>
        <v>=IF(ECCENTRICITY_training_input.xlsx!A9&lt;&gt;"",ECCENTRICITY_training_input.xlsx!A9,"")</v>
      </c>
      <c r="AY102" t="str">
        <f t="shared" si="44"/>
        <v>=IF(EMOTIONAL_LABILITY_training_input.xlsx!A9&lt;&gt;"",EMOTIONAL_LABILITY_training_input.xlsx!A9,"")</v>
      </c>
      <c r="AZ102" t="str">
        <f t="shared" si="44"/>
        <v>=IF(GRANDIOSITY_training_input.xlsx!A9&lt;&gt;"",GRANDIOSITY_training_input.xlsx!A9,"")</v>
      </c>
      <c r="BA102" t="str">
        <f t="shared" si="44"/>
        <v>=IF(HOSTILITY_training_input.xlsx!A9&lt;&gt;"",HOSTILITY_training_input.xlsx!A9,"")</v>
      </c>
      <c r="BB102" t="str">
        <f t="shared" si="44"/>
        <v>=IF(IMPULSIVITY_training_input.xlsx!A9&lt;&gt;"",IMPULSIVITY_training_input.xlsx!A9,"")</v>
      </c>
      <c r="BC102" t="str">
        <f t="shared" si="44"/>
        <v>=IF(INTIMACY_AVOIDANCE_training_input.xlsx!A9&lt;&gt;"",INTIMACY_AVOIDANCE_training_input.xlsx!A9,"")</v>
      </c>
      <c r="BD102" t="str">
        <f t="shared" si="44"/>
        <v>=IF(IRRESPONSIBILITY_training_input.xlsx!A9&lt;&gt;"",IRRESPONSIBILITY_training_input.xlsx!A9,"")</v>
      </c>
      <c r="BE102" t="str">
        <f t="shared" si="44"/>
        <v>=IF(MANIPULATIVENESS_training_input.xlsx!A9&lt;&gt;"",MANIPULATIVENESS_training_input.xlsx!A9,"")</v>
      </c>
      <c r="BF102" t="str">
        <f t="shared" si="44"/>
        <v>=IF(PERCEPTUAL_DYSREGULATION_training_input.xlsx!A9&lt;&gt;"",PERCEPTUAL_DYSREGULATION_training_input.xlsx!A9,"")</v>
      </c>
      <c r="BG102" t="str">
        <f t="shared" si="44"/>
        <v>=IF(PERSEVERATION_training_input.xlsx!A9&lt;&gt;"",PERSEVERATION_training_input.xlsx!A9,"")</v>
      </c>
      <c r="BH102" t="str">
        <f t="shared" si="44"/>
        <v>=IF(RESTRICTED_AFFECTIVITY_training_input.xlsx!A9&lt;&gt;"",RESTRICTED_AFFECTIVITY_training_input.xlsx!A9,"")</v>
      </c>
      <c r="BI102" t="str">
        <f t="shared" si="44"/>
        <v>=IF(RIGID_PERFECTIONISM_training_input.xlsx!A9&lt;&gt;"",RIGID_PERFECTIONISM_training_input.xlsx!A9,"")</v>
      </c>
      <c r="BJ102" t="str">
        <f t="shared" si="44"/>
        <v>=IF(RISK_TAKING_training_input.xlsx!A9&lt;&gt;"",RISK_TAKING_training_input.xlsx!A9,"")</v>
      </c>
      <c r="BK102" t="str">
        <f t="shared" si="44"/>
        <v>=IF(SEPARATION_INSECURITY_training_input.xlsx!A9&lt;&gt;"",SEPARATION_INSECURITY_training_input.xlsx!A9,"")</v>
      </c>
      <c r="BL102" t="str">
        <f t="shared" si="44"/>
        <v>=IF(SUBMISSIVENESS_training_input.xlsx!A9&lt;&gt;"",SUBMISSIVENESS_training_input.xlsx!A9,"")</v>
      </c>
      <c r="BM102" t="str">
        <f t="shared" si="44"/>
        <v>=IF(SUSPICIOUSNESS_training_input.xlsx!A9&lt;&gt;"",SUSPICIOUSNESS_training_input.xlsx!A9,"")</v>
      </c>
      <c r="BN102" t="str">
        <f t="shared" si="44"/>
        <v>=IF(UNUSUAL_BELIEFS_training_input.xlsx!A9&lt;&gt;"",UNUSUAL_BELIEFS_training_input.xlsx!A9,"")</v>
      </c>
      <c r="BO102" t="str">
        <f t="shared" si="43"/>
        <v>=IF(WITHDRAWAL_training_input.xlsx!A9&lt;&gt;"",WITHDRAWAL_training_input.xlsx!A9,"")</v>
      </c>
      <c r="BP102" t="str">
        <f t="shared" si="43"/>
        <v>=IF(ACT_training_input.xlsx!A9&lt;&gt;"",ACT_training_input.xlsx!A9,"")</v>
      </c>
      <c r="BQ102" t="str">
        <f t="shared" si="43"/>
        <v>=IF(DSP_training_input.xlsx!A9&lt;&gt;"",DSP_training_input.xlsx!A9,"")</v>
      </c>
      <c r="BR102" t="str">
        <f t="shared" si="43"/>
        <v>=IF(PAG_training_input.xlsx!A9&lt;&gt;"",PAG_training_input.xlsx!A9,"")</v>
      </c>
      <c r="BS102" t="str">
        <f t="shared" si="43"/>
        <v>=IF(PRO_training_input.xlsx!A9&lt;&gt;"",PRO_training_input.xlsx!A9,"")</v>
      </c>
      <c r="BT102" t="str">
        <f t="shared" si="43"/>
        <v>=IF(SPL_training_input.xlsx!A9&lt;&gt;"",SPL_training_input.xlsx!A9,"")</v>
      </c>
      <c r="BU102" t="str">
        <f t="shared" si="43"/>
        <v>=IF(WDR_training_input.xlsx!A9&lt;&gt;"",WDR_training_input.xlsx!A9,"")</v>
      </c>
      <c r="BV102" t="str">
        <f t="shared" si="43"/>
        <v>=IF(CON_training_input.xlsx!A9&lt;&gt;"",CON_training_input.xlsx!A9,"")</v>
      </c>
      <c r="BW102" t="str">
        <f t="shared" si="43"/>
        <v>=IF(DSC_training_input.xlsx!A9&lt;&gt;"",DSC_training_input.xlsx!A9,"")</v>
      </c>
      <c r="BX102" t="str">
        <f t="shared" si="43"/>
        <v>=IF(FAN_training_input.xlsx!A9&lt;&gt;"",FAN_training_input.xlsx!A9,"")</v>
      </c>
      <c r="BY102" t="str">
        <f t="shared" si="43"/>
        <v>=IF(OMN_training_input.xlsx!A9&lt;&gt;"",OMN_training_input.xlsx!A9,"")</v>
      </c>
      <c r="BZ102" t="str">
        <f t="shared" si="43"/>
        <v>=IF(REP_training_input.xlsx!A9&lt;&gt;"",REP_training_input.xlsx!A9,"")</v>
      </c>
      <c r="CA102" t="str">
        <f t="shared" si="43"/>
        <v>=IF(SOM_training_input.xlsx!A9&lt;&gt;"",SOM_training_input.xlsx!A9,"")</v>
      </c>
      <c r="CB102" t="str">
        <f t="shared" si="43"/>
        <v>=IF(SUB_training_input.xlsx!A9&lt;&gt;"",SUB_training_input.xlsx!A9,"")</v>
      </c>
      <c r="CC102" t="str">
        <f t="shared" si="43"/>
        <v>=IF(UND_training_input.xlsx!A9&lt;&gt;"",UND_training_input.xlsx!A9,"")</v>
      </c>
      <c r="CD102" t="str">
        <f t="shared" si="43"/>
        <v>=IF(ALT_training_input.xlsx!A9&lt;&gt;"",ALT_training_input.xlsx!A9,"")</v>
      </c>
      <c r="CE102" t="str">
        <f t="shared" si="43"/>
        <v>=IF(HUM_training_input.xlsx!A9&lt;&gt;"",HUM_training_input.xlsx!A9,"")</v>
      </c>
      <c r="CF102" t="str">
        <f t="shared" si="43"/>
        <v>=IF(IDL_training_input.xlsx!A9&lt;&gt;"",IDL_training_input.xlsx!A9,"")</v>
      </c>
      <c r="CG102" t="str">
        <f t="shared" si="43"/>
        <v>=IF(RFM_training_input.xlsx!A9&lt;&gt;"",RFM_training_input.xlsx!A9,"")</v>
      </c>
      <c r="CH102" t="str">
        <f t="shared" si="43"/>
        <v>=IF(DN_training_input.xlsx!A9&lt;&gt;"",DN_training_input.xlsx!A9,"")</v>
      </c>
      <c r="CI102" t="str">
        <f t="shared" si="43"/>
        <v>=IF(INT_training_input.xlsx!A9&lt;&gt;"",INT_training_input.xlsx!A9,"")</v>
      </c>
      <c r="CJ102" t="str">
        <f t="shared" si="43"/>
        <v>=IF(SUP_training_input.xlsx!A9&lt;&gt;"",SUP_training_input.xlsx!A9,"")</v>
      </c>
      <c r="CK102" t="str">
        <f t="shared" si="43"/>
        <v>=IF(ANT_training_input.xlsx!A9&lt;&gt;"",ANT_training_input.xlsx!A9,"")</v>
      </c>
      <c r="CL102" t="str">
        <f t="shared" si="43"/>
        <v>=IF(ISO_training_input.xlsx!A9&lt;&gt;"",ISO_training_input.xlsx!A9,"")</v>
      </c>
    </row>
    <row r="103" spans="1:90">
      <c r="A103">
        <v>10</v>
      </c>
      <c r="B103" t="str">
        <f t="shared" si="38"/>
        <v>=IF(SUICIDE_training_input.xlsx!A10&lt;&gt;"",SUICIDE_training_input.xlsx!A10,"")</v>
      </c>
      <c r="C103" t="str">
        <f t="shared" si="44"/>
        <v>=IF(IQ_training_input.xlsx!A10&lt;&gt;"",IQ_training_input.xlsx!A10,"")</v>
      </c>
      <c r="D103" t="str">
        <f t="shared" si="44"/>
        <v>=IF(AMBIG_training_input.xlsx!A10&lt;&gt;"",AMBIG_training_input.xlsx!A10,"")</v>
      </c>
      <c r="E103" t="str">
        <f t="shared" si="44"/>
        <v>=IF(EGODYST_training_input.xlsx!A10&lt;&gt;"",EGODYST_training_input.xlsx!A10,"")</v>
      </c>
      <c r="F103" t="str">
        <f t="shared" si="44"/>
        <v>=IF(AUTISM_training_input.xlsx!A10&lt;&gt;"",AUTISM_training_input.xlsx!A10,"")</v>
      </c>
      <c r="G103" t="str">
        <f t="shared" si="44"/>
        <v>=IF(IDENTITY_training_input.xlsx!A10&lt;&gt;"",IDENTITY_training_input.xlsx!A10,"")</v>
      </c>
      <c r="H103" t="str">
        <f t="shared" si="44"/>
        <v>=IF(SELFDIR_training_input.xlsx!A10&lt;&gt;"",SELFDIR_training_input.xlsx!A10,"")</v>
      </c>
      <c r="I103" t="str">
        <f t="shared" si="44"/>
        <v>=IF(EMPATHY_training_input.xlsx!A10&lt;&gt;"",EMPATHY_training_input.xlsx!A10,"")</v>
      </c>
      <c r="J103" t="str">
        <f t="shared" si="44"/>
        <v>=IF(INTIMACY_training_input.xlsx!A10&lt;&gt;"",INTIMACY_training_input.xlsx!A10,"")</v>
      </c>
      <c r="K103" t="str">
        <f t="shared" si="44"/>
        <v>=IF(ACUTE_training_input.xlsx!A10&lt;&gt;"",ACUTE_training_input.xlsx!A10,"")</v>
      </c>
      <c r="L103" t="str">
        <f t="shared" si="44"/>
        <v>=IF(CHRONIC_training_input.xlsx!A10&lt;&gt;"",CHRONIC_training_input.xlsx!A10,"")</v>
      </c>
      <c r="M103" t="str">
        <f t="shared" si="44"/>
        <v>=IF(TRAUMA_PAST_training_input.xlsx!A10&lt;&gt;"",TRAUMA_PAST_training_input.xlsx!A10,"")</v>
      </c>
      <c r="N103" t="str">
        <f t="shared" si="44"/>
        <v>=IF(TRAUMA_PRESENT_training_input.xlsx!A10&lt;&gt;"",TRAUMA_PRESENT_training_input.xlsx!A10,"")</v>
      </c>
      <c r="O103" t="str">
        <f t="shared" si="44"/>
        <v>=IF(HOPE_training_input.xlsx!A10&lt;&gt;"",HOPE_training_input.xlsx!A10,"")</v>
      </c>
      <c r="P103" t="str">
        <f t="shared" si="44"/>
        <v>=IF(SELFAFFICACY_training_input.xlsx!A10&lt;&gt;"",SELFAFFICACY_training_input.xlsx!A10,"")</v>
      </c>
      <c r="Q103" t="str">
        <f t="shared" si="44"/>
        <v>=IF(SELFESTEEM_training_input.xlsx!A10&lt;&gt;"",SELFESTEEM_training_input.xlsx!A10,"")</v>
      </c>
      <c r="R103" t="str">
        <f t="shared" si="44"/>
        <v>=IF(WELLBEING_training_input.xlsx!A10&lt;&gt;"",WELLBEING_training_input.xlsx!A10,"")</v>
      </c>
      <c r="S103" t="str">
        <f t="shared" si="44"/>
        <v>=IF(HYPER_training_input.xlsx!A10&lt;&gt;"",HYPER_training_input.xlsx!A10,"")</v>
      </c>
      <c r="T103" t="str">
        <f t="shared" si="44"/>
        <v>=IF(AGGR_training_input.xlsx!A10&lt;&gt;"",AGGR_training_input.xlsx!A10,"")</v>
      </c>
      <c r="U103" t="str">
        <f t="shared" si="44"/>
        <v>=IF(COND_PR_training_input.xlsx!A10&lt;&gt;"",COND_PR_training_input.xlsx!A10,"")</v>
      </c>
      <c r="V103" t="str">
        <f t="shared" si="44"/>
        <v>=IF(ANXIE_training_input.xlsx!A10&lt;&gt;"",ANXIE_training_input.xlsx!A10,"")</v>
      </c>
      <c r="W103" t="str">
        <f t="shared" si="44"/>
        <v>=IF(DEPR_training_input.xlsx!A10&lt;&gt;"",DEPR_training_input.xlsx!A10,"")</v>
      </c>
      <c r="X103" t="str">
        <f t="shared" si="44"/>
        <v>=IF(SOMAT_training_input.xlsx!A10&lt;&gt;"",SOMAT_training_input.xlsx!A10,"")</v>
      </c>
      <c r="Y103" t="str">
        <f t="shared" si="44"/>
        <v>=IF(ATYPI_training_input.xlsx!A10&lt;&gt;"",ATYPI_training_input.xlsx!A10,"")</v>
      </c>
      <c r="Z103" t="str">
        <f t="shared" si="44"/>
        <v>=IF(WITHD_training_input.xlsx!A10&lt;&gt;"",WITHD_training_input.xlsx!A10,"")</v>
      </c>
      <c r="AA103" t="str">
        <f t="shared" si="44"/>
        <v>=IF(ATTE_PR_training_input.xlsx!A10&lt;&gt;"",ATTE_PR_training_input.xlsx!A10,"")</v>
      </c>
      <c r="AB103" t="str">
        <f t="shared" si="44"/>
        <v>=IF(ANG_CONT_training_input.xlsx!A10&lt;&gt;"",ANG_CONT_training_input.xlsx!A10,"")</v>
      </c>
      <c r="AC103" t="str">
        <f t="shared" si="44"/>
        <v>=IF(DEV_SOC_DIS_training_input.xlsx!A10&lt;&gt;"",DEV_SOC_DIS_training_input.xlsx!A10,"")</v>
      </c>
      <c r="AD103" t="str">
        <f t="shared" si="44"/>
        <v>=IF(BULLY_training_input.xlsx!A10&lt;&gt;"",BULLY_training_input.xlsx!A10,"")</v>
      </c>
      <c r="AE103" t="str">
        <f t="shared" si="44"/>
        <v>=IF(EMOT_SELF_C_training_input.xlsx!A10&lt;&gt;"",EMOT_SELF_C_training_input.xlsx!A10,"")</v>
      </c>
      <c r="AF103" t="str">
        <f t="shared" si="44"/>
        <v>=IF(EXE_FUN_training_input.xlsx!A10&lt;&gt;"",EXE_FUN_training_input.xlsx!A10,"")</v>
      </c>
      <c r="AG103" t="str">
        <f t="shared" si="44"/>
        <v>=IF(MANIA_training_input.xlsx!A10&lt;&gt;"",MANIA_training_input.xlsx!A10,"")</v>
      </c>
      <c r="AH103" t="str">
        <f t="shared" si="44"/>
        <v>=IF(NEG_EMOT_training_input.xlsx!A10&lt;&gt;"",NEG_EMOT_training_input.xlsx!A10,"")</v>
      </c>
      <c r="AI103" t="str">
        <f t="shared" si="44"/>
        <v>=IF(ADAPT_training_input.xlsx!A10&lt;&gt;"",ADAPT_training_input.xlsx!A10,"")</v>
      </c>
      <c r="AJ103" t="str">
        <f t="shared" si="44"/>
        <v>=IF(SOC_SK_training_input.xlsx!A10&lt;&gt;"",SOC_SK_training_input.xlsx!A10,"")</v>
      </c>
      <c r="AK103" t="str">
        <f t="shared" si="44"/>
        <v>=IF(LEAD_training_input.xlsx!A10&lt;&gt;"",LEAD_training_input.xlsx!A10,"")</v>
      </c>
      <c r="AL103" t="str">
        <f t="shared" si="44"/>
        <v>=IF(ACT_DAIL_training_input.xlsx!A10&lt;&gt;"",ACT_DAIL_training_input.xlsx!A10,"")</v>
      </c>
      <c r="AM103" t="str">
        <f t="shared" si="44"/>
        <v>=IF(FUN_COM_training_input.xlsx!A10&lt;&gt;"",FUN_COM_training_input.xlsx!A10,"")</v>
      </c>
      <c r="AN103" t="str">
        <f t="shared" si="44"/>
        <v>=IF(RESILI_training_input.xlsx!A10&lt;&gt;"",RESILI_training_input.xlsx!A10,"")</v>
      </c>
      <c r="AO103" t="str">
        <f t="shared" si="44"/>
        <v>=IF(SEL_training_input.xlsx!A10&lt;&gt;"",SEL_training_input.xlsx!A10,"")</v>
      </c>
      <c r="AP103" t="str">
        <f t="shared" si="44"/>
        <v>=IF(SEV_training_input.xlsx!A10&lt;&gt;"",SEV_training_input.xlsx!A10,"")</v>
      </c>
      <c r="AQ103" t="str">
        <f t="shared" si="44"/>
        <v>=IF(ANHEDONIA_training_input.xlsx!A10&lt;&gt;"",ANHEDONIA_training_input.xlsx!A10,"")</v>
      </c>
      <c r="AR103" t="str">
        <f t="shared" si="44"/>
        <v>=IF(ANXIOUSNESS_training_input.xlsx!A10&lt;&gt;"",ANXIOUSNESS_training_input.xlsx!A10,"")</v>
      </c>
      <c r="AS103" t="str">
        <f t="shared" si="44"/>
        <v>=IF(ATTENTION_SEEKING_training_input.xlsx!A10&lt;&gt;"",ATTENTION_SEEKING_training_input.xlsx!A10,"")</v>
      </c>
      <c r="AT103" t="str">
        <f t="shared" si="44"/>
        <v>=IF(CALLOUSNESS_training_input.xlsx!A10&lt;&gt;"",CALLOUSNESS_training_input.xlsx!A10,"")</v>
      </c>
      <c r="AU103" t="str">
        <f t="shared" si="44"/>
        <v>=IF(DECEITFULNESS_training_input.xlsx!A10&lt;&gt;"",DECEITFULNESS_training_input.xlsx!A10,"")</v>
      </c>
      <c r="AV103" t="str">
        <f t="shared" si="44"/>
        <v>=IF(DEPRESSIVITY_training_input.xlsx!A10&lt;&gt;"",DEPRESSIVITY_training_input.xlsx!A10,"")</v>
      </c>
      <c r="AW103" t="str">
        <f t="shared" si="44"/>
        <v>=IF(DISTRACTIBILITY_training_input.xlsx!A10&lt;&gt;"",DISTRACTIBILITY_training_input.xlsx!A10,"")</v>
      </c>
      <c r="AX103" t="str">
        <f t="shared" si="44"/>
        <v>=IF(ECCENTRICITY_training_input.xlsx!A10&lt;&gt;"",ECCENTRICITY_training_input.xlsx!A10,"")</v>
      </c>
      <c r="AY103" t="str">
        <f t="shared" si="44"/>
        <v>=IF(EMOTIONAL_LABILITY_training_input.xlsx!A10&lt;&gt;"",EMOTIONAL_LABILITY_training_input.xlsx!A10,"")</v>
      </c>
      <c r="AZ103" t="str">
        <f t="shared" si="44"/>
        <v>=IF(GRANDIOSITY_training_input.xlsx!A10&lt;&gt;"",GRANDIOSITY_training_input.xlsx!A10,"")</v>
      </c>
      <c r="BA103" t="str">
        <f t="shared" si="44"/>
        <v>=IF(HOSTILITY_training_input.xlsx!A10&lt;&gt;"",HOSTILITY_training_input.xlsx!A10,"")</v>
      </c>
      <c r="BB103" t="str">
        <f t="shared" si="44"/>
        <v>=IF(IMPULSIVITY_training_input.xlsx!A10&lt;&gt;"",IMPULSIVITY_training_input.xlsx!A10,"")</v>
      </c>
      <c r="BC103" t="str">
        <f t="shared" si="44"/>
        <v>=IF(INTIMACY_AVOIDANCE_training_input.xlsx!A10&lt;&gt;"",INTIMACY_AVOIDANCE_training_input.xlsx!A10,"")</v>
      </c>
      <c r="BD103" t="str">
        <f t="shared" si="44"/>
        <v>=IF(IRRESPONSIBILITY_training_input.xlsx!A10&lt;&gt;"",IRRESPONSIBILITY_training_input.xlsx!A10,"")</v>
      </c>
      <c r="BE103" t="str">
        <f t="shared" si="44"/>
        <v>=IF(MANIPULATIVENESS_training_input.xlsx!A10&lt;&gt;"",MANIPULATIVENESS_training_input.xlsx!A10,"")</v>
      </c>
      <c r="BF103" t="str">
        <f t="shared" si="44"/>
        <v>=IF(PERCEPTUAL_DYSREGULATION_training_input.xlsx!A10&lt;&gt;"",PERCEPTUAL_DYSREGULATION_training_input.xlsx!A10,"")</v>
      </c>
      <c r="BG103" t="str">
        <f t="shared" si="44"/>
        <v>=IF(PERSEVERATION_training_input.xlsx!A10&lt;&gt;"",PERSEVERATION_training_input.xlsx!A10,"")</v>
      </c>
      <c r="BH103" t="str">
        <f t="shared" si="44"/>
        <v>=IF(RESTRICTED_AFFECTIVITY_training_input.xlsx!A10&lt;&gt;"",RESTRICTED_AFFECTIVITY_training_input.xlsx!A10,"")</v>
      </c>
      <c r="BI103" t="str">
        <f t="shared" si="44"/>
        <v>=IF(RIGID_PERFECTIONISM_training_input.xlsx!A10&lt;&gt;"",RIGID_PERFECTIONISM_training_input.xlsx!A10,"")</v>
      </c>
      <c r="BJ103" t="str">
        <f t="shared" si="44"/>
        <v>=IF(RISK_TAKING_training_input.xlsx!A10&lt;&gt;"",RISK_TAKING_training_input.xlsx!A10,"")</v>
      </c>
      <c r="BK103" t="str">
        <f t="shared" si="44"/>
        <v>=IF(SEPARATION_INSECURITY_training_input.xlsx!A10&lt;&gt;"",SEPARATION_INSECURITY_training_input.xlsx!A10,"")</v>
      </c>
      <c r="BL103" t="str">
        <f t="shared" si="44"/>
        <v>=IF(SUBMISSIVENESS_training_input.xlsx!A10&lt;&gt;"",SUBMISSIVENESS_training_input.xlsx!A10,"")</v>
      </c>
      <c r="BM103" t="str">
        <f t="shared" si="44"/>
        <v>=IF(SUSPICIOUSNESS_training_input.xlsx!A10&lt;&gt;"",SUSPICIOUSNESS_training_input.xlsx!A10,"")</v>
      </c>
      <c r="BN103" t="str">
        <f t="shared" si="44"/>
        <v>=IF(UNUSUAL_BELIEFS_training_input.xlsx!A10&lt;&gt;"",UNUSUAL_BELIEFS_training_input.xlsx!A10,"")</v>
      </c>
      <c r="BO103" t="str">
        <f t="shared" si="43"/>
        <v>=IF(WITHDRAWAL_training_input.xlsx!A10&lt;&gt;"",WITHDRAWAL_training_input.xlsx!A10,"")</v>
      </c>
      <c r="BP103" t="str">
        <f t="shared" si="43"/>
        <v>=IF(ACT_training_input.xlsx!A10&lt;&gt;"",ACT_training_input.xlsx!A10,"")</v>
      </c>
      <c r="BQ103" t="str">
        <f t="shared" si="43"/>
        <v>=IF(DSP_training_input.xlsx!A10&lt;&gt;"",DSP_training_input.xlsx!A10,"")</v>
      </c>
      <c r="BR103" t="str">
        <f t="shared" si="43"/>
        <v>=IF(PAG_training_input.xlsx!A10&lt;&gt;"",PAG_training_input.xlsx!A10,"")</v>
      </c>
      <c r="BS103" t="str">
        <f t="shared" si="43"/>
        <v>=IF(PRO_training_input.xlsx!A10&lt;&gt;"",PRO_training_input.xlsx!A10,"")</v>
      </c>
      <c r="BT103" t="str">
        <f t="shared" si="43"/>
        <v>=IF(SPL_training_input.xlsx!A10&lt;&gt;"",SPL_training_input.xlsx!A10,"")</v>
      </c>
      <c r="BU103" t="str">
        <f t="shared" si="43"/>
        <v>=IF(WDR_training_input.xlsx!A10&lt;&gt;"",WDR_training_input.xlsx!A10,"")</v>
      </c>
      <c r="BV103" t="str">
        <f t="shared" si="43"/>
        <v>=IF(CON_training_input.xlsx!A10&lt;&gt;"",CON_training_input.xlsx!A10,"")</v>
      </c>
      <c r="BW103" t="str">
        <f t="shared" si="43"/>
        <v>=IF(DSC_training_input.xlsx!A10&lt;&gt;"",DSC_training_input.xlsx!A10,"")</v>
      </c>
      <c r="BX103" t="str">
        <f t="shared" si="43"/>
        <v>=IF(FAN_training_input.xlsx!A10&lt;&gt;"",FAN_training_input.xlsx!A10,"")</v>
      </c>
      <c r="BY103" t="str">
        <f t="shared" si="43"/>
        <v>=IF(OMN_training_input.xlsx!A10&lt;&gt;"",OMN_training_input.xlsx!A10,"")</v>
      </c>
      <c r="BZ103" t="str">
        <f t="shared" si="43"/>
        <v>=IF(REP_training_input.xlsx!A10&lt;&gt;"",REP_training_input.xlsx!A10,"")</v>
      </c>
      <c r="CA103" t="str">
        <f t="shared" si="43"/>
        <v>=IF(SOM_training_input.xlsx!A10&lt;&gt;"",SOM_training_input.xlsx!A10,"")</v>
      </c>
      <c r="CB103" t="str">
        <f t="shared" si="43"/>
        <v>=IF(SUB_training_input.xlsx!A10&lt;&gt;"",SUB_training_input.xlsx!A10,"")</v>
      </c>
      <c r="CC103" t="str">
        <f t="shared" si="43"/>
        <v>=IF(UND_training_input.xlsx!A10&lt;&gt;"",UND_training_input.xlsx!A10,"")</v>
      </c>
      <c r="CD103" t="str">
        <f t="shared" si="43"/>
        <v>=IF(ALT_training_input.xlsx!A10&lt;&gt;"",ALT_training_input.xlsx!A10,"")</v>
      </c>
      <c r="CE103" t="str">
        <f t="shared" si="43"/>
        <v>=IF(HUM_training_input.xlsx!A10&lt;&gt;"",HUM_training_input.xlsx!A10,"")</v>
      </c>
      <c r="CF103" t="str">
        <f t="shared" si="43"/>
        <v>=IF(IDL_training_input.xlsx!A10&lt;&gt;"",IDL_training_input.xlsx!A10,"")</v>
      </c>
      <c r="CG103" t="str">
        <f t="shared" si="43"/>
        <v>=IF(RFM_training_input.xlsx!A10&lt;&gt;"",RFM_training_input.xlsx!A10,"")</v>
      </c>
      <c r="CH103" t="str">
        <f t="shared" si="43"/>
        <v>=IF(DN_training_input.xlsx!A10&lt;&gt;"",DN_training_input.xlsx!A10,"")</v>
      </c>
      <c r="CI103" t="str">
        <f t="shared" si="43"/>
        <v>=IF(INT_training_input.xlsx!A10&lt;&gt;"",INT_training_input.xlsx!A10,"")</v>
      </c>
      <c r="CJ103" t="str">
        <f t="shared" si="43"/>
        <v>=IF(SUP_training_input.xlsx!A10&lt;&gt;"",SUP_training_input.xlsx!A10,"")</v>
      </c>
      <c r="CK103" t="str">
        <f t="shared" si="43"/>
        <v>=IF(ANT_training_input.xlsx!A10&lt;&gt;"",ANT_training_input.xlsx!A10,"")</v>
      </c>
      <c r="CL103" t="str">
        <f t="shared" si="43"/>
        <v>=IF(ISO_training_input.xlsx!A10&lt;&gt;"",ISO_training_input.xlsx!A10,"")</v>
      </c>
    </row>
    <row r="104" spans="1:90">
      <c r="A104">
        <v>11</v>
      </c>
      <c r="B104" t="str">
        <f t="shared" si="38"/>
        <v>=IF(SUICIDE_training_input.xlsx!A11&lt;&gt;"",SUICIDE_training_input.xlsx!A11,"")</v>
      </c>
      <c r="C104" t="str">
        <f t="shared" si="44"/>
        <v>=IF(IQ_training_input.xlsx!A11&lt;&gt;"",IQ_training_input.xlsx!A11,"")</v>
      </c>
      <c r="D104" t="str">
        <f t="shared" si="44"/>
        <v>=IF(AMBIG_training_input.xlsx!A11&lt;&gt;"",AMBIG_training_input.xlsx!A11,"")</v>
      </c>
      <c r="E104" t="str">
        <f t="shared" si="44"/>
        <v>=IF(EGODYST_training_input.xlsx!A11&lt;&gt;"",EGODYST_training_input.xlsx!A11,"")</v>
      </c>
      <c r="F104" t="str">
        <f t="shared" si="44"/>
        <v>=IF(AUTISM_training_input.xlsx!A11&lt;&gt;"",AUTISM_training_input.xlsx!A11,"")</v>
      </c>
      <c r="G104" t="str">
        <f t="shared" si="44"/>
        <v>=IF(IDENTITY_training_input.xlsx!A11&lt;&gt;"",IDENTITY_training_input.xlsx!A11,"")</v>
      </c>
      <c r="H104" t="str">
        <f t="shared" si="44"/>
        <v>=IF(SELFDIR_training_input.xlsx!A11&lt;&gt;"",SELFDIR_training_input.xlsx!A11,"")</v>
      </c>
      <c r="I104" t="str">
        <f t="shared" si="44"/>
        <v>=IF(EMPATHY_training_input.xlsx!A11&lt;&gt;"",EMPATHY_training_input.xlsx!A11,"")</v>
      </c>
      <c r="J104" t="str">
        <f t="shared" si="44"/>
        <v>=IF(INTIMACY_training_input.xlsx!A11&lt;&gt;"",INTIMACY_training_input.xlsx!A11,"")</v>
      </c>
      <c r="K104" t="str">
        <f t="shared" si="44"/>
        <v>=IF(ACUTE_training_input.xlsx!A11&lt;&gt;"",ACUTE_training_input.xlsx!A11,"")</v>
      </c>
      <c r="L104" t="str">
        <f t="shared" si="44"/>
        <v>=IF(CHRONIC_training_input.xlsx!A11&lt;&gt;"",CHRONIC_training_input.xlsx!A11,"")</v>
      </c>
      <c r="M104" t="str">
        <f t="shared" si="44"/>
        <v>=IF(TRAUMA_PAST_training_input.xlsx!A11&lt;&gt;"",TRAUMA_PAST_training_input.xlsx!A11,"")</v>
      </c>
      <c r="N104" t="str">
        <f t="shared" si="44"/>
        <v>=IF(TRAUMA_PRESENT_training_input.xlsx!A11&lt;&gt;"",TRAUMA_PRESENT_training_input.xlsx!A11,"")</v>
      </c>
      <c r="O104" t="str">
        <f t="shared" si="44"/>
        <v>=IF(HOPE_training_input.xlsx!A11&lt;&gt;"",HOPE_training_input.xlsx!A11,"")</v>
      </c>
      <c r="P104" t="str">
        <f t="shared" si="44"/>
        <v>=IF(SELFAFFICACY_training_input.xlsx!A11&lt;&gt;"",SELFAFFICACY_training_input.xlsx!A11,"")</v>
      </c>
      <c r="Q104" t="str">
        <f t="shared" si="44"/>
        <v>=IF(SELFESTEEM_training_input.xlsx!A11&lt;&gt;"",SELFESTEEM_training_input.xlsx!A11,"")</v>
      </c>
      <c r="R104" t="str">
        <f t="shared" si="44"/>
        <v>=IF(WELLBEING_training_input.xlsx!A11&lt;&gt;"",WELLBEING_training_input.xlsx!A11,"")</v>
      </c>
      <c r="S104" t="str">
        <f t="shared" si="44"/>
        <v>=IF(HYPER_training_input.xlsx!A11&lt;&gt;"",HYPER_training_input.xlsx!A11,"")</v>
      </c>
      <c r="T104" t="str">
        <f t="shared" si="44"/>
        <v>=IF(AGGR_training_input.xlsx!A11&lt;&gt;"",AGGR_training_input.xlsx!A11,"")</v>
      </c>
      <c r="U104" t="str">
        <f t="shared" si="44"/>
        <v>=IF(COND_PR_training_input.xlsx!A11&lt;&gt;"",COND_PR_training_input.xlsx!A11,"")</v>
      </c>
      <c r="V104" t="str">
        <f t="shared" si="44"/>
        <v>=IF(ANXIE_training_input.xlsx!A11&lt;&gt;"",ANXIE_training_input.xlsx!A11,"")</v>
      </c>
      <c r="W104" t="str">
        <f t="shared" si="44"/>
        <v>=IF(DEPR_training_input.xlsx!A11&lt;&gt;"",DEPR_training_input.xlsx!A11,"")</v>
      </c>
      <c r="X104" t="str">
        <f t="shared" si="44"/>
        <v>=IF(SOMAT_training_input.xlsx!A11&lt;&gt;"",SOMAT_training_input.xlsx!A11,"")</v>
      </c>
      <c r="Y104" t="str">
        <f t="shared" si="44"/>
        <v>=IF(ATYPI_training_input.xlsx!A11&lt;&gt;"",ATYPI_training_input.xlsx!A11,"")</v>
      </c>
      <c r="Z104" t="str">
        <f t="shared" si="44"/>
        <v>=IF(WITHD_training_input.xlsx!A11&lt;&gt;"",WITHD_training_input.xlsx!A11,"")</v>
      </c>
      <c r="AA104" t="str">
        <f t="shared" si="44"/>
        <v>=IF(ATTE_PR_training_input.xlsx!A11&lt;&gt;"",ATTE_PR_training_input.xlsx!A11,"")</v>
      </c>
      <c r="AB104" t="str">
        <f t="shared" si="44"/>
        <v>=IF(ANG_CONT_training_input.xlsx!A11&lt;&gt;"",ANG_CONT_training_input.xlsx!A11,"")</v>
      </c>
      <c r="AC104" t="str">
        <f t="shared" si="44"/>
        <v>=IF(DEV_SOC_DIS_training_input.xlsx!A11&lt;&gt;"",DEV_SOC_DIS_training_input.xlsx!A11,"")</v>
      </c>
      <c r="AD104" t="str">
        <f t="shared" si="44"/>
        <v>=IF(BULLY_training_input.xlsx!A11&lt;&gt;"",BULLY_training_input.xlsx!A11,"")</v>
      </c>
      <c r="AE104" t="str">
        <f t="shared" si="44"/>
        <v>=IF(EMOT_SELF_C_training_input.xlsx!A11&lt;&gt;"",EMOT_SELF_C_training_input.xlsx!A11,"")</v>
      </c>
      <c r="AF104" t="str">
        <f t="shared" si="44"/>
        <v>=IF(EXE_FUN_training_input.xlsx!A11&lt;&gt;"",EXE_FUN_training_input.xlsx!A11,"")</v>
      </c>
      <c r="AG104" t="str">
        <f t="shared" si="44"/>
        <v>=IF(MANIA_training_input.xlsx!A11&lt;&gt;"",MANIA_training_input.xlsx!A11,"")</v>
      </c>
      <c r="AH104" t="str">
        <f t="shared" si="44"/>
        <v>=IF(NEG_EMOT_training_input.xlsx!A11&lt;&gt;"",NEG_EMOT_training_input.xlsx!A11,"")</v>
      </c>
      <c r="AI104" t="str">
        <f t="shared" si="44"/>
        <v>=IF(ADAPT_training_input.xlsx!A11&lt;&gt;"",ADAPT_training_input.xlsx!A11,"")</v>
      </c>
      <c r="AJ104" t="str">
        <f t="shared" si="44"/>
        <v>=IF(SOC_SK_training_input.xlsx!A11&lt;&gt;"",SOC_SK_training_input.xlsx!A11,"")</v>
      </c>
      <c r="AK104" t="str">
        <f t="shared" si="44"/>
        <v>=IF(LEAD_training_input.xlsx!A11&lt;&gt;"",LEAD_training_input.xlsx!A11,"")</v>
      </c>
      <c r="AL104" t="str">
        <f t="shared" si="44"/>
        <v>=IF(ACT_DAIL_training_input.xlsx!A11&lt;&gt;"",ACT_DAIL_training_input.xlsx!A11,"")</v>
      </c>
      <c r="AM104" t="str">
        <f t="shared" si="44"/>
        <v>=IF(FUN_COM_training_input.xlsx!A11&lt;&gt;"",FUN_COM_training_input.xlsx!A11,"")</v>
      </c>
      <c r="AN104" t="str">
        <f t="shared" si="44"/>
        <v>=IF(RESILI_training_input.xlsx!A11&lt;&gt;"",RESILI_training_input.xlsx!A11,"")</v>
      </c>
      <c r="AO104" t="str">
        <f t="shared" si="44"/>
        <v>=IF(SEL_training_input.xlsx!A11&lt;&gt;"",SEL_training_input.xlsx!A11,"")</v>
      </c>
      <c r="AP104" t="str">
        <f t="shared" si="44"/>
        <v>=IF(SEV_training_input.xlsx!A11&lt;&gt;"",SEV_training_input.xlsx!A11,"")</v>
      </c>
      <c r="AQ104" t="str">
        <f t="shared" si="44"/>
        <v>=IF(ANHEDONIA_training_input.xlsx!A11&lt;&gt;"",ANHEDONIA_training_input.xlsx!A11,"")</v>
      </c>
      <c r="AR104" t="str">
        <f t="shared" si="44"/>
        <v>=IF(ANXIOUSNESS_training_input.xlsx!A11&lt;&gt;"",ANXIOUSNESS_training_input.xlsx!A11,"")</v>
      </c>
      <c r="AS104" t="str">
        <f t="shared" si="44"/>
        <v>=IF(ATTENTION_SEEKING_training_input.xlsx!A11&lt;&gt;"",ATTENTION_SEEKING_training_input.xlsx!A11,"")</v>
      </c>
      <c r="AT104" t="str">
        <f t="shared" si="44"/>
        <v>=IF(CALLOUSNESS_training_input.xlsx!A11&lt;&gt;"",CALLOUSNESS_training_input.xlsx!A11,"")</v>
      </c>
      <c r="AU104" t="str">
        <f t="shared" si="44"/>
        <v>=IF(DECEITFULNESS_training_input.xlsx!A11&lt;&gt;"",DECEITFULNESS_training_input.xlsx!A11,"")</v>
      </c>
      <c r="AV104" t="str">
        <f t="shared" si="44"/>
        <v>=IF(DEPRESSIVITY_training_input.xlsx!A11&lt;&gt;"",DEPRESSIVITY_training_input.xlsx!A11,"")</v>
      </c>
      <c r="AW104" t="str">
        <f t="shared" si="44"/>
        <v>=IF(DISTRACTIBILITY_training_input.xlsx!A11&lt;&gt;"",DISTRACTIBILITY_training_input.xlsx!A11,"")</v>
      </c>
      <c r="AX104" t="str">
        <f t="shared" si="44"/>
        <v>=IF(ECCENTRICITY_training_input.xlsx!A11&lt;&gt;"",ECCENTRICITY_training_input.xlsx!A11,"")</v>
      </c>
      <c r="AY104" t="str">
        <f t="shared" si="44"/>
        <v>=IF(EMOTIONAL_LABILITY_training_input.xlsx!A11&lt;&gt;"",EMOTIONAL_LABILITY_training_input.xlsx!A11,"")</v>
      </c>
      <c r="AZ104" t="str">
        <f t="shared" si="44"/>
        <v>=IF(GRANDIOSITY_training_input.xlsx!A11&lt;&gt;"",GRANDIOSITY_training_input.xlsx!A11,"")</v>
      </c>
      <c r="BA104" t="str">
        <f t="shared" si="44"/>
        <v>=IF(HOSTILITY_training_input.xlsx!A11&lt;&gt;"",HOSTILITY_training_input.xlsx!A11,"")</v>
      </c>
      <c r="BB104" t="str">
        <f t="shared" si="44"/>
        <v>=IF(IMPULSIVITY_training_input.xlsx!A11&lt;&gt;"",IMPULSIVITY_training_input.xlsx!A11,"")</v>
      </c>
      <c r="BC104" t="str">
        <f t="shared" si="44"/>
        <v>=IF(INTIMACY_AVOIDANCE_training_input.xlsx!A11&lt;&gt;"",INTIMACY_AVOIDANCE_training_input.xlsx!A11,"")</v>
      </c>
      <c r="BD104" t="str">
        <f t="shared" si="44"/>
        <v>=IF(IRRESPONSIBILITY_training_input.xlsx!A11&lt;&gt;"",IRRESPONSIBILITY_training_input.xlsx!A11,"")</v>
      </c>
      <c r="BE104" t="str">
        <f t="shared" si="44"/>
        <v>=IF(MANIPULATIVENESS_training_input.xlsx!A11&lt;&gt;"",MANIPULATIVENESS_training_input.xlsx!A11,"")</v>
      </c>
      <c r="BF104" t="str">
        <f t="shared" si="44"/>
        <v>=IF(PERCEPTUAL_DYSREGULATION_training_input.xlsx!A11&lt;&gt;"",PERCEPTUAL_DYSREGULATION_training_input.xlsx!A11,"")</v>
      </c>
      <c r="BG104" t="str">
        <f t="shared" si="44"/>
        <v>=IF(PERSEVERATION_training_input.xlsx!A11&lt;&gt;"",PERSEVERATION_training_input.xlsx!A11,"")</v>
      </c>
      <c r="BH104" t="str">
        <f t="shared" si="44"/>
        <v>=IF(RESTRICTED_AFFECTIVITY_training_input.xlsx!A11&lt;&gt;"",RESTRICTED_AFFECTIVITY_training_input.xlsx!A11,"")</v>
      </c>
      <c r="BI104" t="str">
        <f t="shared" si="44"/>
        <v>=IF(RIGID_PERFECTIONISM_training_input.xlsx!A11&lt;&gt;"",RIGID_PERFECTIONISM_training_input.xlsx!A11,"")</v>
      </c>
      <c r="BJ104" t="str">
        <f t="shared" si="44"/>
        <v>=IF(RISK_TAKING_training_input.xlsx!A11&lt;&gt;"",RISK_TAKING_training_input.xlsx!A11,"")</v>
      </c>
      <c r="BK104" t="str">
        <f t="shared" si="44"/>
        <v>=IF(SEPARATION_INSECURITY_training_input.xlsx!A11&lt;&gt;"",SEPARATION_INSECURITY_training_input.xlsx!A11,"")</v>
      </c>
      <c r="BL104" t="str">
        <f t="shared" si="44"/>
        <v>=IF(SUBMISSIVENESS_training_input.xlsx!A11&lt;&gt;"",SUBMISSIVENESS_training_input.xlsx!A11,"")</v>
      </c>
      <c r="BM104" t="str">
        <f t="shared" si="44"/>
        <v>=IF(SUSPICIOUSNESS_training_input.xlsx!A11&lt;&gt;"",SUSPICIOUSNESS_training_input.xlsx!A11,"")</v>
      </c>
      <c r="BN104" t="str">
        <f t="shared" ref="BN104:CL107" si="45">CONCATENATE($A$11,BN$1,$A$12,$A104,$A$13,BN$1,$A$14,$A104,$A$15)</f>
        <v>=IF(UNUSUAL_BELIEFS_training_input.xlsx!A11&lt;&gt;"",UNUSUAL_BELIEFS_training_input.xlsx!A11,"")</v>
      </c>
      <c r="BO104" t="str">
        <f t="shared" si="45"/>
        <v>=IF(WITHDRAWAL_training_input.xlsx!A11&lt;&gt;"",WITHDRAWAL_training_input.xlsx!A11,"")</v>
      </c>
      <c r="BP104" t="str">
        <f t="shared" si="45"/>
        <v>=IF(ACT_training_input.xlsx!A11&lt;&gt;"",ACT_training_input.xlsx!A11,"")</v>
      </c>
      <c r="BQ104" t="str">
        <f t="shared" si="45"/>
        <v>=IF(DSP_training_input.xlsx!A11&lt;&gt;"",DSP_training_input.xlsx!A11,"")</v>
      </c>
      <c r="BR104" t="str">
        <f t="shared" si="45"/>
        <v>=IF(PAG_training_input.xlsx!A11&lt;&gt;"",PAG_training_input.xlsx!A11,"")</v>
      </c>
      <c r="BS104" t="str">
        <f t="shared" si="45"/>
        <v>=IF(PRO_training_input.xlsx!A11&lt;&gt;"",PRO_training_input.xlsx!A11,"")</v>
      </c>
      <c r="BT104" t="str">
        <f t="shared" si="45"/>
        <v>=IF(SPL_training_input.xlsx!A11&lt;&gt;"",SPL_training_input.xlsx!A11,"")</v>
      </c>
      <c r="BU104" t="str">
        <f t="shared" si="45"/>
        <v>=IF(WDR_training_input.xlsx!A11&lt;&gt;"",WDR_training_input.xlsx!A11,"")</v>
      </c>
      <c r="BV104" t="str">
        <f t="shared" si="45"/>
        <v>=IF(CON_training_input.xlsx!A11&lt;&gt;"",CON_training_input.xlsx!A11,"")</v>
      </c>
      <c r="BW104" t="str">
        <f t="shared" si="45"/>
        <v>=IF(DSC_training_input.xlsx!A11&lt;&gt;"",DSC_training_input.xlsx!A11,"")</v>
      </c>
      <c r="BX104" t="str">
        <f t="shared" si="45"/>
        <v>=IF(FAN_training_input.xlsx!A11&lt;&gt;"",FAN_training_input.xlsx!A11,"")</v>
      </c>
      <c r="BY104" t="str">
        <f t="shared" si="45"/>
        <v>=IF(OMN_training_input.xlsx!A11&lt;&gt;"",OMN_training_input.xlsx!A11,"")</v>
      </c>
      <c r="BZ104" t="str">
        <f t="shared" si="45"/>
        <v>=IF(REP_training_input.xlsx!A11&lt;&gt;"",REP_training_input.xlsx!A11,"")</v>
      </c>
      <c r="CA104" t="str">
        <f t="shared" si="45"/>
        <v>=IF(SOM_training_input.xlsx!A11&lt;&gt;"",SOM_training_input.xlsx!A11,"")</v>
      </c>
      <c r="CB104" t="str">
        <f t="shared" si="45"/>
        <v>=IF(SUB_training_input.xlsx!A11&lt;&gt;"",SUB_training_input.xlsx!A11,"")</v>
      </c>
      <c r="CC104" t="str">
        <f t="shared" si="45"/>
        <v>=IF(UND_training_input.xlsx!A11&lt;&gt;"",UND_training_input.xlsx!A11,"")</v>
      </c>
      <c r="CD104" t="str">
        <f t="shared" si="45"/>
        <v>=IF(ALT_training_input.xlsx!A11&lt;&gt;"",ALT_training_input.xlsx!A11,"")</v>
      </c>
      <c r="CE104" t="str">
        <f t="shared" si="45"/>
        <v>=IF(HUM_training_input.xlsx!A11&lt;&gt;"",HUM_training_input.xlsx!A11,"")</v>
      </c>
      <c r="CF104" t="str">
        <f t="shared" si="45"/>
        <v>=IF(IDL_training_input.xlsx!A11&lt;&gt;"",IDL_training_input.xlsx!A11,"")</v>
      </c>
      <c r="CG104" t="str">
        <f t="shared" si="45"/>
        <v>=IF(RFM_training_input.xlsx!A11&lt;&gt;"",RFM_training_input.xlsx!A11,"")</v>
      </c>
      <c r="CH104" t="str">
        <f t="shared" si="45"/>
        <v>=IF(DN_training_input.xlsx!A11&lt;&gt;"",DN_training_input.xlsx!A11,"")</v>
      </c>
      <c r="CI104" t="str">
        <f t="shared" si="45"/>
        <v>=IF(INT_training_input.xlsx!A11&lt;&gt;"",INT_training_input.xlsx!A11,"")</v>
      </c>
      <c r="CJ104" t="str">
        <f t="shared" si="45"/>
        <v>=IF(SUP_training_input.xlsx!A11&lt;&gt;"",SUP_training_input.xlsx!A11,"")</v>
      </c>
      <c r="CK104" t="str">
        <f t="shared" si="45"/>
        <v>=IF(ANT_training_input.xlsx!A11&lt;&gt;"",ANT_training_input.xlsx!A11,"")</v>
      </c>
      <c r="CL104" t="str">
        <f t="shared" si="45"/>
        <v>=IF(ISO_training_input.xlsx!A11&lt;&gt;"",ISO_training_input.xlsx!A11,"")</v>
      </c>
    </row>
    <row r="105" spans="1:90">
      <c r="A105">
        <v>12</v>
      </c>
      <c r="B105" t="str">
        <f t="shared" si="38"/>
        <v>=IF(SUICIDE_training_input.xlsx!A12&lt;&gt;"",SUICIDE_training_input.xlsx!A12,"")</v>
      </c>
      <c r="C105" t="str">
        <f t="shared" ref="C105:BN108" si="46">CONCATENATE($A$11,C$1,$A$12,$A105,$A$13,C$1,$A$14,$A105,$A$15)</f>
        <v>=IF(IQ_training_input.xlsx!A12&lt;&gt;"",IQ_training_input.xlsx!A12,"")</v>
      </c>
      <c r="D105" t="str">
        <f t="shared" si="46"/>
        <v>=IF(AMBIG_training_input.xlsx!A12&lt;&gt;"",AMBIG_training_input.xlsx!A12,"")</v>
      </c>
      <c r="E105" t="str">
        <f t="shared" si="46"/>
        <v>=IF(EGODYST_training_input.xlsx!A12&lt;&gt;"",EGODYST_training_input.xlsx!A12,"")</v>
      </c>
      <c r="F105" t="str">
        <f t="shared" si="46"/>
        <v>=IF(AUTISM_training_input.xlsx!A12&lt;&gt;"",AUTISM_training_input.xlsx!A12,"")</v>
      </c>
      <c r="G105" t="str">
        <f t="shared" si="46"/>
        <v>=IF(IDENTITY_training_input.xlsx!A12&lt;&gt;"",IDENTITY_training_input.xlsx!A12,"")</v>
      </c>
      <c r="H105" t="str">
        <f t="shared" si="46"/>
        <v>=IF(SELFDIR_training_input.xlsx!A12&lt;&gt;"",SELFDIR_training_input.xlsx!A12,"")</v>
      </c>
      <c r="I105" t="str">
        <f t="shared" si="46"/>
        <v>=IF(EMPATHY_training_input.xlsx!A12&lt;&gt;"",EMPATHY_training_input.xlsx!A12,"")</v>
      </c>
      <c r="J105" t="str">
        <f t="shared" si="46"/>
        <v>=IF(INTIMACY_training_input.xlsx!A12&lt;&gt;"",INTIMACY_training_input.xlsx!A12,"")</v>
      </c>
      <c r="K105" t="str">
        <f t="shared" si="46"/>
        <v>=IF(ACUTE_training_input.xlsx!A12&lt;&gt;"",ACUTE_training_input.xlsx!A12,"")</v>
      </c>
      <c r="L105" t="str">
        <f t="shared" si="46"/>
        <v>=IF(CHRONIC_training_input.xlsx!A12&lt;&gt;"",CHRONIC_training_input.xlsx!A12,"")</v>
      </c>
      <c r="M105" t="str">
        <f t="shared" si="46"/>
        <v>=IF(TRAUMA_PAST_training_input.xlsx!A12&lt;&gt;"",TRAUMA_PAST_training_input.xlsx!A12,"")</v>
      </c>
      <c r="N105" t="str">
        <f t="shared" si="46"/>
        <v>=IF(TRAUMA_PRESENT_training_input.xlsx!A12&lt;&gt;"",TRAUMA_PRESENT_training_input.xlsx!A12,"")</v>
      </c>
      <c r="O105" t="str">
        <f t="shared" si="46"/>
        <v>=IF(HOPE_training_input.xlsx!A12&lt;&gt;"",HOPE_training_input.xlsx!A12,"")</v>
      </c>
      <c r="P105" t="str">
        <f t="shared" si="46"/>
        <v>=IF(SELFAFFICACY_training_input.xlsx!A12&lt;&gt;"",SELFAFFICACY_training_input.xlsx!A12,"")</v>
      </c>
      <c r="Q105" t="str">
        <f t="shared" si="46"/>
        <v>=IF(SELFESTEEM_training_input.xlsx!A12&lt;&gt;"",SELFESTEEM_training_input.xlsx!A12,"")</v>
      </c>
      <c r="R105" t="str">
        <f t="shared" si="46"/>
        <v>=IF(WELLBEING_training_input.xlsx!A12&lt;&gt;"",WELLBEING_training_input.xlsx!A12,"")</v>
      </c>
      <c r="S105" t="str">
        <f t="shared" si="46"/>
        <v>=IF(HYPER_training_input.xlsx!A12&lt;&gt;"",HYPER_training_input.xlsx!A12,"")</v>
      </c>
      <c r="T105" t="str">
        <f t="shared" si="46"/>
        <v>=IF(AGGR_training_input.xlsx!A12&lt;&gt;"",AGGR_training_input.xlsx!A12,"")</v>
      </c>
      <c r="U105" t="str">
        <f t="shared" si="46"/>
        <v>=IF(COND_PR_training_input.xlsx!A12&lt;&gt;"",COND_PR_training_input.xlsx!A12,"")</v>
      </c>
      <c r="V105" t="str">
        <f t="shared" si="46"/>
        <v>=IF(ANXIE_training_input.xlsx!A12&lt;&gt;"",ANXIE_training_input.xlsx!A12,"")</v>
      </c>
      <c r="W105" t="str">
        <f t="shared" si="46"/>
        <v>=IF(DEPR_training_input.xlsx!A12&lt;&gt;"",DEPR_training_input.xlsx!A12,"")</v>
      </c>
      <c r="X105" t="str">
        <f t="shared" si="46"/>
        <v>=IF(SOMAT_training_input.xlsx!A12&lt;&gt;"",SOMAT_training_input.xlsx!A12,"")</v>
      </c>
      <c r="Y105" t="str">
        <f t="shared" si="46"/>
        <v>=IF(ATYPI_training_input.xlsx!A12&lt;&gt;"",ATYPI_training_input.xlsx!A12,"")</v>
      </c>
      <c r="Z105" t="str">
        <f t="shared" si="46"/>
        <v>=IF(WITHD_training_input.xlsx!A12&lt;&gt;"",WITHD_training_input.xlsx!A12,"")</v>
      </c>
      <c r="AA105" t="str">
        <f t="shared" si="46"/>
        <v>=IF(ATTE_PR_training_input.xlsx!A12&lt;&gt;"",ATTE_PR_training_input.xlsx!A12,"")</v>
      </c>
      <c r="AB105" t="str">
        <f t="shared" si="46"/>
        <v>=IF(ANG_CONT_training_input.xlsx!A12&lt;&gt;"",ANG_CONT_training_input.xlsx!A12,"")</v>
      </c>
      <c r="AC105" t="str">
        <f t="shared" si="46"/>
        <v>=IF(DEV_SOC_DIS_training_input.xlsx!A12&lt;&gt;"",DEV_SOC_DIS_training_input.xlsx!A12,"")</v>
      </c>
      <c r="AD105" t="str">
        <f t="shared" si="46"/>
        <v>=IF(BULLY_training_input.xlsx!A12&lt;&gt;"",BULLY_training_input.xlsx!A12,"")</v>
      </c>
      <c r="AE105" t="str">
        <f t="shared" si="46"/>
        <v>=IF(EMOT_SELF_C_training_input.xlsx!A12&lt;&gt;"",EMOT_SELF_C_training_input.xlsx!A12,"")</v>
      </c>
      <c r="AF105" t="str">
        <f t="shared" si="46"/>
        <v>=IF(EXE_FUN_training_input.xlsx!A12&lt;&gt;"",EXE_FUN_training_input.xlsx!A12,"")</v>
      </c>
      <c r="AG105" t="str">
        <f t="shared" si="46"/>
        <v>=IF(MANIA_training_input.xlsx!A12&lt;&gt;"",MANIA_training_input.xlsx!A12,"")</v>
      </c>
      <c r="AH105" t="str">
        <f t="shared" si="46"/>
        <v>=IF(NEG_EMOT_training_input.xlsx!A12&lt;&gt;"",NEG_EMOT_training_input.xlsx!A12,"")</v>
      </c>
      <c r="AI105" t="str">
        <f t="shared" si="46"/>
        <v>=IF(ADAPT_training_input.xlsx!A12&lt;&gt;"",ADAPT_training_input.xlsx!A12,"")</v>
      </c>
      <c r="AJ105" t="str">
        <f t="shared" si="46"/>
        <v>=IF(SOC_SK_training_input.xlsx!A12&lt;&gt;"",SOC_SK_training_input.xlsx!A12,"")</v>
      </c>
      <c r="AK105" t="str">
        <f t="shared" si="46"/>
        <v>=IF(LEAD_training_input.xlsx!A12&lt;&gt;"",LEAD_training_input.xlsx!A12,"")</v>
      </c>
      <c r="AL105" t="str">
        <f t="shared" si="46"/>
        <v>=IF(ACT_DAIL_training_input.xlsx!A12&lt;&gt;"",ACT_DAIL_training_input.xlsx!A12,"")</v>
      </c>
      <c r="AM105" t="str">
        <f t="shared" si="46"/>
        <v>=IF(FUN_COM_training_input.xlsx!A12&lt;&gt;"",FUN_COM_training_input.xlsx!A12,"")</v>
      </c>
      <c r="AN105" t="str">
        <f t="shared" si="46"/>
        <v>=IF(RESILI_training_input.xlsx!A12&lt;&gt;"",RESILI_training_input.xlsx!A12,"")</v>
      </c>
      <c r="AO105" t="str">
        <f t="shared" si="46"/>
        <v>=IF(SEL_training_input.xlsx!A12&lt;&gt;"",SEL_training_input.xlsx!A12,"")</v>
      </c>
      <c r="AP105" t="str">
        <f t="shared" si="46"/>
        <v>=IF(SEV_training_input.xlsx!A12&lt;&gt;"",SEV_training_input.xlsx!A12,"")</v>
      </c>
      <c r="AQ105" t="str">
        <f t="shared" si="46"/>
        <v>=IF(ANHEDONIA_training_input.xlsx!A12&lt;&gt;"",ANHEDONIA_training_input.xlsx!A12,"")</v>
      </c>
      <c r="AR105" t="str">
        <f t="shared" si="46"/>
        <v>=IF(ANXIOUSNESS_training_input.xlsx!A12&lt;&gt;"",ANXIOUSNESS_training_input.xlsx!A12,"")</v>
      </c>
      <c r="AS105" t="str">
        <f t="shared" si="46"/>
        <v>=IF(ATTENTION_SEEKING_training_input.xlsx!A12&lt;&gt;"",ATTENTION_SEEKING_training_input.xlsx!A12,"")</v>
      </c>
      <c r="AT105" t="str">
        <f t="shared" si="46"/>
        <v>=IF(CALLOUSNESS_training_input.xlsx!A12&lt;&gt;"",CALLOUSNESS_training_input.xlsx!A12,"")</v>
      </c>
      <c r="AU105" t="str">
        <f t="shared" si="46"/>
        <v>=IF(DECEITFULNESS_training_input.xlsx!A12&lt;&gt;"",DECEITFULNESS_training_input.xlsx!A12,"")</v>
      </c>
      <c r="AV105" t="str">
        <f t="shared" si="46"/>
        <v>=IF(DEPRESSIVITY_training_input.xlsx!A12&lt;&gt;"",DEPRESSIVITY_training_input.xlsx!A12,"")</v>
      </c>
      <c r="AW105" t="str">
        <f t="shared" si="46"/>
        <v>=IF(DISTRACTIBILITY_training_input.xlsx!A12&lt;&gt;"",DISTRACTIBILITY_training_input.xlsx!A12,"")</v>
      </c>
      <c r="AX105" t="str">
        <f t="shared" si="46"/>
        <v>=IF(ECCENTRICITY_training_input.xlsx!A12&lt;&gt;"",ECCENTRICITY_training_input.xlsx!A12,"")</v>
      </c>
      <c r="AY105" t="str">
        <f t="shared" si="46"/>
        <v>=IF(EMOTIONAL_LABILITY_training_input.xlsx!A12&lt;&gt;"",EMOTIONAL_LABILITY_training_input.xlsx!A12,"")</v>
      </c>
      <c r="AZ105" t="str">
        <f t="shared" si="46"/>
        <v>=IF(GRANDIOSITY_training_input.xlsx!A12&lt;&gt;"",GRANDIOSITY_training_input.xlsx!A12,"")</v>
      </c>
      <c r="BA105" t="str">
        <f t="shared" si="46"/>
        <v>=IF(HOSTILITY_training_input.xlsx!A12&lt;&gt;"",HOSTILITY_training_input.xlsx!A12,"")</v>
      </c>
      <c r="BB105" t="str">
        <f t="shared" si="46"/>
        <v>=IF(IMPULSIVITY_training_input.xlsx!A12&lt;&gt;"",IMPULSIVITY_training_input.xlsx!A12,"")</v>
      </c>
      <c r="BC105" t="str">
        <f t="shared" si="46"/>
        <v>=IF(INTIMACY_AVOIDANCE_training_input.xlsx!A12&lt;&gt;"",INTIMACY_AVOIDANCE_training_input.xlsx!A12,"")</v>
      </c>
      <c r="BD105" t="str">
        <f t="shared" si="46"/>
        <v>=IF(IRRESPONSIBILITY_training_input.xlsx!A12&lt;&gt;"",IRRESPONSIBILITY_training_input.xlsx!A12,"")</v>
      </c>
      <c r="BE105" t="str">
        <f t="shared" si="46"/>
        <v>=IF(MANIPULATIVENESS_training_input.xlsx!A12&lt;&gt;"",MANIPULATIVENESS_training_input.xlsx!A12,"")</v>
      </c>
      <c r="BF105" t="str">
        <f t="shared" si="46"/>
        <v>=IF(PERCEPTUAL_DYSREGULATION_training_input.xlsx!A12&lt;&gt;"",PERCEPTUAL_DYSREGULATION_training_input.xlsx!A12,"")</v>
      </c>
      <c r="BG105" t="str">
        <f t="shared" si="46"/>
        <v>=IF(PERSEVERATION_training_input.xlsx!A12&lt;&gt;"",PERSEVERATION_training_input.xlsx!A12,"")</v>
      </c>
      <c r="BH105" t="str">
        <f t="shared" si="46"/>
        <v>=IF(RESTRICTED_AFFECTIVITY_training_input.xlsx!A12&lt;&gt;"",RESTRICTED_AFFECTIVITY_training_input.xlsx!A12,"")</v>
      </c>
      <c r="BI105" t="str">
        <f t="shared" si="46"/>
        <v>=IF(RIGID_PERFECTIONISM_training_input.xlsx!A12&lt;&gt;"",RIGID_PERFECTIONISM_training_input.xlsx!A12,"")</v>
      </c>
      <c r="BJ105" t="str">
        <f t="shared" si="46"/>
        <v>=IF(RISK_TAKING_training_input.xlsx!A12&lt;&gt;"",RISK_TAKING_training_input.xlsx!A12,"")</v>
      </c>
      <c r="BK105" t="str">
        <f t="shared" si="46"/>
        <v>=IF(SEPARATION_INSECURITY_training_input.xlsx!A12&lt;&gt;"",SEPARATION_INSECURITY_training_input.xlsx!A12,"")</v>
      </c>
      <c r="BL105" t="str">
        <f t="shared" si="46"/>
        <v>=IF(SUBMISSIVENESS_training_input.xlsx!A12&lt;&gt;"",SUBMISSIVENESS_training_input.xlsx!A12,"")</v>
      </c>
      <c r="BM105" t="str">
        <f t="shared" si="46"/>
        <v>=IF(SUSPICIOUSNESS_training_input.xlsx!A12&lt;&gt;"",SUSPICIOUSNESS_training_input.xlsx!A12,"")</v>
      </c>
      <c r="BN105" t="str">
        <f t="shared" si="46"/>
        <v>=IF(UNUSUAL_BELIEFS_training_input.xlsx!A12&lt;&gt;"",UNUSUAL_BELIEFS_training_input.xlsx!A12,"")</v>
      </c>
      <c r="BO105" t="str">
        <f t="shared" si="45"/>
        <v>=IF(WITHDRAWAL_training_input.xlsx!A12&lt;&gt;"",WITHDRAWAL_training_input.xlsx!A12,"")</v>
      </c>
      <c r="BP105" t="str">
        <f t="shared" si="45"/>
        <v>=IF(ACT_training_input.xlsx!A12&lt;&gt;"",ACT_training_input.xlsx!A12,"")</v>
      </c>
      <c r="BQ105" t="str">
        <f t="shared" si="45"/>
        <v>=IF(DSP_training_input.xlsx!A12&lt;&gt;"",DSP_training_input.xlsx!A12,"")</v>
      </c>
      <c r="BR105" t="str">
        <f t="shared" si="45"/>
        <v>=IF(PAG_training_input.xlsx!A12&lt;&gt;"",PAG_training_input.xlsx!A12,"")</v>
      </c>
      <c r="BS105" t="str">
        <f t="shared" si="45"/>
        <v>=IF(PRO_training_input.xlsx!A12&lt;&gt;"",PRO_training_input.xlsx!A12,"")</v>
      </c>
      <c r="BT105" t="str">
        <f t="shared" si="45"/>
        <v>=IF(SPL_training_input.xlsx!A12&lt;&gt;"",SPL_training_input.xlsx!A12,"")</v>
      </c>
      <c r="BU105" t="str">
        <f t="shared" si="45"/>
        <v>=IF(WDR_training_input.xlsx!A12&lt;&gt;"",WDR_training_input.xlsx!A12,"")</v>
      </c>
      <c r="BV105" t="str">
        <f t="shared" si="45"/>
        <v>=IF(CON_training_input.xlsx!A12&lt;&gt;"",CON_training_input.xlsx!A12,"")</v>
      </c>
      <c r="BW105" t="str">
        <f t="shared" si="45"/>
        <v>=IF(DSC_training_input.xlsx!A12&lt;&gt;"",DSC_training_input.xlsx!A12,"")</v>
      </c>
      <c r="BX105" t="str">
        <f t="shared" si="45"/>
        <v>=IF(FAN_training_input.xlsx!A12&lt;&gt;"",FAN_training_input.xlsx!A12,"")</v>
      </c>
      <c r="BY105" t="str">
        <f t="shared" si="45"/>
        <v>=IF(OMN_training_input.xlsx!A12&lt;&gt;"",OMN_training_input.xlsx!A12,"")</v>
      </c>
      <c r="BZ105" t="str">
        <f t="shared" si="45"/>
        <v>=IF(REP_training_input.xlsx!A12&lt;&gt;"",REP_training_input.xlsx!A12,"")</v>
      </c>
      <c r="CA105" t="str">
        <f t="shared" si="45"/>
        <v>=IF(SOM_training_input.xlsx!A12&lt;&gt;"",SOM_training_input.xlsx!A12,"")</v>
      </c>
      <c r="CB105" t="str">
        <f t="shared" si="45"/>
        <v>=IF(SUB_training_input.xlsx!A12&lt;&gt;"",SUB_training_input.xlsx!A12,"")</v>
      </c>
      <c r="CC105" t="str">
        <f t="shared" si="45"/>
        <v>=IF(UND_training_input.xlsx!A12&lt;&gt;"",UND_training_input.xlsx!A12,"")</v>
      </c>
      <c r="CD105" t="str">
        <f t="shared" si="45"/>
        <v>=IF(ALT_training_input.xlsx!A12&lt;&gt;"",ALT_training_input.xlsx!A12,"")</v>
      </c>
      <c r="CE105" t="str">
        <f t="shared" si="45"/>
        <v>=IF(HUM_training_input.xlsx!A12&lt;&gt;"",HUM_training_input.xlsx!A12,"")</v>
      </c>
      <c r="CF105" t="str">
        <f t="shared" si="45"/>
        <v>=IF(IDL_training_input.xlsx!A12&lt;&gt;"",IDL_training_input.xlsx!A12,"")</v>
      </c>
      <c r="CG105" t="str">
        <f t="shared" si="45"/>
        <v>=IF(RFM_training_input.xlsx!A12&lt;&gt;"",RFM_training_input.xlsx!A12,"")</v>
      </c>
      <c r="CH105" t="str">
        <f t="shared" si="45"/>
        <v>=IF(DN_training_input.xlsx!A12&lt;&gt;"",DN_training_input.xlsx!A12,"")</v>
      </c>
      <c r="CI105" t="str">
        <f t="shared" si="45"/>
        <v>=IF(INT_training_input.xlsx!A12&lt;&gt;"",INT_training_input.xlsx!A12,"")</v>
      </c>
      <c r="CJ105" t="str">
        <f t="shared" si="45"/>
        <v>=IF(SUP_training_input.xlsx!A12&lt;&gt;"",SUP_training_input.xlsx!A12,"")</v>
      </c>
      <c r="CK105" t="str">
        <f t="shared" si="45"/>
        <v>=IF(ANT_training_input.xlsx!A12&lt;&gt;"",ANT_training_input.xlsx!A12,"")</v>
      </c>
      <c r="CL105" t="str">
        <f t="shared" si="45"/>
        <v>=IF(ISO_training_input.xlsx!A12&lt;&gt;"",ISO_training_input.xlsx!A12,"")</v>
      </c>
    </row>
    <row r="106" spans="1:90">
      <c r="A106">
        <v>13</v>
      </c>
      <c r="B106" t="str">
        <f t="shared" si="38"/>
        <v>=IF(SUICIDE_training_input.xlsx!A13&lt;&gt;"",SUICIDE_training_input.xlsx!A13,"")</v>
      </c>
      <c r="C106" t="str">
        <f t="shared" si="46"/>
        <v>=IF(IQ_training_input.xlsx!A13&lt;&gt;"",IQ_training_input.xlsx!A13,"")</v>
      </c>
      <c r="D106" t="str">
        <f t="shared" si="46"/>
        <v>=IF(AMBIG_training_input.xlsx!A13&lt;&gt;"",AMBIG_training_input.xlsx!A13,"")</v>
      </c>
      <c r="E106" t="str">
        <f t="shared" si="46"/>
        <v>=IF(EGODYST_training_input.xlsx!A13&lt;&gt;"",EGODYST_training_input.xlsx!A13,"")</v>
      </c>
      <c r="F106" t="str">
        <f t="shared" si="46"/>
        <v>=IF(AUTISM_training_input.xlsx!A13&lt;&gt;"",AUTISM_training_input.xlsx!A13,"")</v>
      </c>
      <c r="G106" t="str">
        <f t="shared" si="46"/>
        <v>=IF(IDENTITY_training_input.xlsx!A13&lt;&gt;"",IDENTITY_training_input.xlsx!A13,"")</v>
      </c>
      <c r="H106" t="str">
        <f t="shared" si="46"/>
        <v>=IF(SELFDIR_training_input.xlsx!A13&lt;&gt;"",SELFDIR_training_input.xlsx!A13,"")</v>
      </c>
      <c r="I106" t="str">
        <f t="shared" si="46"/>
        <v>=IF(EMPATHY_training_input.xlsx!A13&lt;&gt;"",EMPATHY_training_input.xlsx!A13,"")</v>
      </c>
      <c r="J106" t="str">
        <f t="shared" si="46"/>
        <v>=IF(INTIMACY_training_input.xlsx!A13&lt;&gt;"",INTIMACY_training_input.xlsx!A13,"")</v>
      </c>
      <c r="K106" t="str">
        <f t="shared" si="46"/>
        <v>=IF(ACUTE_training_input.xlsx!A13&lt;&gt;"",ACUTE_training_input.xlsx!A13,"")</v>
      </c>
      <c r="L106" t="str">
        <f t="shared" si="46"/>
        <v>=IF(CHRONIC_training_input.xlsx!A13&lt;&gt;"",CHRONIC_training_input.xlsx!A13,"")</v>
      </c>
      <c r="M106" t="str">
        <f t="shared" si="46"/>
        <v>=IF(TRAUMA_PAST_training_input.xlsx!A13&lt;&gt;"",TRAUMA_PAST_training_input.xlsx!A13,"")</v>
      </c>
      <c r="N106" t="str">
        <f t="shared" si="46"/>
        <v>=IF(TRAUMA_PRESENT_training_input.xlsx!A13&lt;&gt;"",TRAUMA_PRESENT_training_input.xlsx!A13,"")</v>
      </c>
      <c r="O106" t="str">
        <f t="shared" si="46"/>
        <v>=IF(HOPE_training_input.xlsx!A13&lt;&gt;"",HOPE_training_input.xlsx!A13,"")</v>
      </c>
      <c r="P106" t="str">
        <f t="shared" si="46"/>
        <v>=IF(SELFAFFICACY_training_input.xlsx!A13&lt;&gt;"",SELFAFFICACY_training_input.xlsx!A13,"")</v>
      </c>
      <c r="Q106" t="str">
        <f t="shared" si="46"/>
        <v>=IF(SELFESTEEM_training_input.xlsx!A13&lt;&gt;"",SELFESTEEM_training_input.xlsx!A13,"")</v>
      </c>
      <c r="R106" t="str">
        <f t="shared" si="46"/>
        <v>=IF(WELLBEING_training_input.xlsx!A13&lt;&gt;"",WELLBEING_training_input.xlsx!A13,"")</v>
      </c>
      <c r="S106" t="str">
        <f t="shared" si="46"/>
        <v>=IF(HYPER_training_input.xlsx!A13&lt;&gt;"",HYPER_training_input.xlsx!A13,"")</v>
      </c>
      <c r="T106" t="str">
        <f t="shared" si="46"/>
        <v>=IF(AGGR_training_input.xlsx!A13&lt;&gt;"",AGGR_training_input.xlsx!A13,"")</v>
      </c>
      <c r="U106" t="str">
        <f t="shared" si="46"/>
        <v>=IF(COND_PR_training_input.xlsx!A13&lt;&gt;"",COND_PR_training_input.xlsx!A13,"")</v>
      </c>
      <c r="V106" t="str">
        <f t="shared" si="46"/>
        <v>=IF(ANXIE_training_input.xlsx!A13&lt;&gt;"",ANXIE_training_input.xlsx!A13,"")</v>
      </c>
      <c r="W106" t="str">
        <f t="shared" si="46"/>
        <v>=IF(DEPR_training_input.xlsx!A13&lt;&gt;"",DEPR_training_input.xlsx!A13,"")</v>
      </c>
      <c r="X106" t="str">
        <f t="shared" si="46"/>
        <v>=IF(SOMAT_training_input.xlsx!A13&lt;&gt;"",SOMAT_training_input.xlsx!A13,"")</v>
      </c>
      <c r="Y106" t="str">
        <f t="shared" si="46"/>
        <v>=IF(ATYPI_training_input.xlsx!A13&lt;&gt;"",ATYPI_training_input.xlsx!A13,"")</v>
      </c>
      <c r="Z106" t="str">
        <f t="shared" si="46"/>
        <v>=IF(WITHD_training_input.xlsx!A13&lt;&gt;"",WITHD_training_input.xlsx!A13,"")</v>
      </c>
      <c r="AA106" t="str">
        <f t="shared" si="46"/>
        <v>=IF(ATTE_PR_training_input.xlsx!A13&lt;&gt;"",ATTE_PR_training_input.xlsx!A13,"")</v>
      </c>
      <c r="AB106" t="str">
        <f t="shared" si="46"/>
        <v>=IF(ANG_CONT_training_input.xlsx!A13&lt;&gt;"",ANG_CONT_training_input.xlsx!A13,"")</v>
      </c>
      <c r="AC106" t="str">
        <f t="shared" si="46"/>
        <v>=IF(DEV_SOC_DIS_training_input.xlsx!A13&lt;&gt;"",DEV_SOC_DIS_training_input.xlsx!A13,"")</v>
      </c>
      <c r="AD106" t="str">
        <f t="shared" si="46"/>
        <v>=IF(BULLY_training_input.xlsx!A13&lt;&gt;"",BULLY_training_input.xlsx!A13,"")</v>
      </c>
      <c r="AE106" t="str">
        <f t="shared" si="46"/>
        <v>=IF(EMOT_SELF_C_training_input.xlsx!A13&lt;&gt;"",EMOT_SELF_C_training_input.xlsx!A13,"")</v>
      </c>
      <c r="AF106" t="str">
        <f t="shared" si="46"/>
        <v>=IF(EXE_FUN_training_input.xlsx!A13&lt;&gt;"",EXE_FUN_training_input.xlsx!A13,"")</v>
      </c>
      <c r="AG106" t="str">
        <f t="shared" si="46"/>
        <v>=IF(MANIA_training_input.xlsx!A13&lt;&gt;"",MANIA_training_input.xlsx!A13,"")</v>
      </c>
      <c r="AH106" t="str">
        <f t="shared" si="46"/>
        <v>=IF(NEG_EMOT_training_input.xlsx!A13&lt;&gt;"",NEG_EMOT_training_input.xlsx!A13,"")</v>
      </c>
      <c r="AI106" t="str">
        <f t="shared" si="46"/>
        <v>=IF(ADAPT_training_input.xlsx!A13&lt;&gt;"",ADAPT_training_input.xlsx!A13,"")</v>
      </c>
      <c r="AJ106" t="str">
        <f t="shared" si="46"/>
        <v>=IF(SOC_SK_training_input.xlsx!A13&lt;&gt;"",SOC_SK_training_input.xlsx!A13,"")</v>
      </c>
      <c r="AK106" t="str">
        <f t="shared" si="46"/>
        <v>=IF(LEAD_training_input.xlsx!A13&lt;&gt;"",LEAD_training_input.xlsx!A13,"")</v>
      </c>
      <c r="AL106" t="str">
        <f t="shared" si="46"/>
        <v>=IF(ACT_DAIL_training_input.xlsx!A13&lt;&gt;"",ACT_DAIL_training_input.xlsx!A13,"")</v>
      </c>
      <c r="AM106" t="str">
        <f t="shared" si="46"/>
        <v>=IF(FUN_COM_training_input.xlsx!A13&lt;&gt;"",FUN_COM_training_input.xlsx!A13,"")</v>
      </c>
      <c r="AN106" t="str">
        <f t="shared" si="46"/>
        <v>=IF(RESILI_training_input.xlsx!A13&lt;&gt;"",RESILI_training_input.xlsx!A13,"")</v>
      </c>
      <c r="AO106" t="str">
        <f t="shared" si="46"/>
        <v>=IF(SEL_training_input.xlsx!A13&lt;&gt;"",SEL_training_input.xlsx!A13,"")</v>
      </c>
      <c r="AP106" t="str">
        <f t="shared" si="46"/>
        <v>=IF(SEV_training_input.xlsx!A13&lt;&gt;"",SEV_training_input.xlsx!A13,"")</v>
      </c>
      <c r="AQ106" t="str">
        <f t="shared" si="46"/>
        <v>=IF(ANHEDONIA_training_input.xlsx!A13&lt;&gt;"",ANHEDONIA_training_input.xlsx!A13,"")</v>
      </c>
      <c r="AR106" t="str">
        <f t="shared" si="46"/>
        <v>=IF(ANXIOUSNESS_training_input.xlsx!A13&lt;&gt;"",ANXIOUSNESS_training_input.xlsx!A13,"")</v>
      </c>
      <c r="AS106" t="str">
        <f t="shared" si="46"/>
        <v>=IF(ATTENTION_SEEKING_training_input.xlsx!A13&lt;&gt;"",ATTENTION_SEEKING_training_input.xlsx!A13,"")</v>
      </c>
      <c r="AT106" t="str">
        <f t="shared" si="46"/>
        <v>=IF(CALLOUSNESS_training_input.xlsx!A13&lt;&gt;"",CALLOUSNESS_training_input.xlsx!A13,"")</v>
      </c>
      <c r="AU106" t="str">
        <f t="shared" si="46"/>
        <v>=IF(DECEITFULNESS_training_input.xlsx!A13&lt;&gt;"",DECEITFULNESS_training_input.xlsx!A13,"")</v>
      </c>
      <c r="AV106" t="str">
        <f t="shared" si="46"/>
        <v>=IF(DEPRESSIVITY_training_input.xlsx!A13&lt;&gt;"",DEPRESSIVITY_training_input.xlsx!A13,"")</v>
      </c>
      <c r="AW106" t="str">
        <f t="shared" si="46"/>
        <v>=IF(DISTRACTIBILITY_training_input.xlsx!A13&lt;&gt;"",DISTRACTIBILITY_training_input.xlsx!A13,"")</v>
      </c>
      <c r="AX106" t="str">
        <f t="shared" si="46"/>
        <v>=IF(ECCENTRICITY_training_input.xlsx!A13&lt;&gt;"",ECCENTRICITY_training_input.xlsx!A13,"")</v>
      </c>
      <c r="AY106" t="str">
        <f t="shared" si="46"/>
        <v>=IF(EMOTIONAL_LABILITY_training_input.xlsx!A13&lt;&gt;"",EMOTIONAL_LABILITY_training_input.xlsx!A13,"")</v>
      </c>
      <c r="AZ106" t="str">
        <f t="shared" si="46"/>
        <v>=IF(GRANDIOSITY_training_input.xlsx!A13&lt;&gt;"",GRANDIOSITY_training_input.xlsx!A13,"")</v>
      </c>
      <c r="BA106" t="str">
        <f t="shared" si="46"/>
        <v>=IF(HOSTILITY_training_input.xlsx!A13&lt;&gt;"",HOSTILITY_training_input.xlsx!A13,"")</v>
      </c>
      <c r="BB106" t="str">
        <f t="shared" si="46"/>
        <v>=IF(IMPULSIVITY_training_input.xlsx!A13&lt;&gt;"",IMPULSIVITY_training_input.xlsx!A13,"")</v>
      </c>
      <c r="BC106" t="str">
        <f t="shared" si="46"/>
        <v>=IF(INTIMACY_AVOIDANCE_training_input.xlsx!A13&lt;&gt;"",INTIMACY_AVOIDANCE_training_input.xlsx!A13,"")</v>
      </c>
      <c r="BD106" t="str">
        <f t="shared" si="46"/>
        <v>=IF(IRRESPONSIBILITY_training_input.xlsx!A13&lt;&gt;"",IRRESPONSIBILITY_training_input.xlsx!A13,"")</v>
      </c>
      <c r="BE106" t="str">
        <f t="shared" si="46"/>
        <v>=IF(MANIPULATIVENESS_training_input.xlsx!A13&lt;&gt;"",MANIPULATIVENESS_training_input.xlsx!A13,"")</v>
      </c>
      <c r="BF106" t="str">
        <f t="shared" si="46"/>
        <v>=IF(PERCEPTUAL_DYSREGULATION_training_input.xlsx!A13&lt;&gt;"",PERCEPTUAL_DYSREGULATION_training_input.xlsx!A13,"")</v>
      </c>
      <c r="BG106" t="str">
        <f t="shared" si="46"/>
        <v>=IF(PERSEVERATION_training_input.xlsx!A13&lt;&gt;"",PERSEVERATION_training_input.xlsx!A13,"")</v>
      </c>
      <c r="BH106" t="str">
        <f t="shared" si="46"/>
        <v>=IF(RESTRICTED_AFFECTIVITY_training_input.xlsx!A13&lt;&gt;"",RESTRICTED_AFFECTIVITY_training_input.xlsx!A13,"")</v>
      </c>
      <c r="BI106" t="str">
        <f t="shared" si="46"/>
        <v>=IF(RIGID_PERFECTIONISM_training_input.xlsx!A13&lt;&gt;"",RIGID_PERFECTIONISM_training_input.xlsx!A13,"")</v>
      </c>
      <c r="BJ106" t="str">
        <f t="shared" si="46"/>
        <v>=IF(RISK_TAKING_training_input.xlsx!A13&lt;&gt;"",RISK_TAKING_training_input.xlsx!A13,"")</v>
      </c>
      <c r="BK106" t="str">
        <f t="shared" si="46"/>
        <v>=IF(SEPARATION_INSECURITY_training_input.xlsx!A13&lt;&gt;"",SEPARATION_INSECURITY_training_input.xlsx!A13,"")</v>
      </c>
      <c r="BL106" t="str">
        <f t="shared" si="46"/>
        <v>=IF(SUBMISSIVENESS_training_input.xlsx!A13&lt;&gt;"",SUBMISSIVENESS_training_input.xlsx!A13,"")</v>
      </c>
      <c r="BM106" t="str">
        <f t="shared" si="46"/>
        <v>=IF(SUSPICIOUSNESS_training_input.xlsx!A13&lt;&gt;"",SUSPICIOUSNESS_training_input.xlsx!A13,"")</v>
      </c>
      <c r="BN106" t="str">
        <f t="shared" si="46"/>
        <v>=IF(UNUSUAL_BELIEFS_training_input.xlsx!A13&lt;&gt;"",UNUSUAL_BELIEFS_training_input.xlsx!A13,"")</v>
      </c>
      <c r="BO106" t="str">
        <f t="shared" si="45"/>
        <v>=IF(WITHDRAWAL_training_input.xlsx!A13&lt;&gt;"",WITHDRAWAL_training_input.xlsx!A13,"")</v>
      </c>
      <c r="BP106" t="str">
        <f t="shared" si="45"/>
        <v>=IF(ACT_training_input.xlsx!A13&lt;&gt;"",ACT_training_input.xlsx!A13,"")</v>
      </c>
      <c r="BQ106" t="str">
        <f t="shared" si="45"/>
        <v>=IF(DSP_training_input.xlsx!A13&lt;&gt;"",DSP_training_input.xlsx!A13,"")</v>
      </c>
      <c r="BR106" t="str">
        <f t="shared" si="45"/>
        <v>=IF(PAG_training_input.xlsx!A13&lt;&gt;"",PAG_training_input.xlsx!A13,"")</v>
      </c>
      <c r="BS106" t="str">
        <f t="shared" si="45"/>
        <v>=IF(PRO_training_input.xlsx!A13&lt;&gt;"",PRO_training_input.xlsx!A13,"")</v>
      </c>
      <c r="BT106" t="str">
        <f t="shared" si="45"/>
        <v>=IF(SPL_training_input.xlsx!A13&lt;&gt;"",SPL_training_input.xlsx!A13,"")</v>
      </c>
      <c r="BU106" t="str">
        <f t="shared" si="45"/>
        <v>=IF(WDR_training_input.xlsx!A13&lt;&gt;"",WDR_training_input.xlsx!A13,"")</v>
      </c>
      <c r="BV106" t="str">
        <f t="shared" si="45"/>
        <v>=IF(CON_training_input.xlsx!A13&lt;&gt;"",CON_training_input.xlsx!A13,"")</v>
      </c>
      <c r="BW106" t="str">
        <f t="shared" si="45"/>
        <v>=IF(DSC_training_input.xlsx!A13&lt;&gt;"",DSC_training_input.xlsx!A13,"")</v>
      </c>
      <c r="BX106" t="str">
        <f t="shared" si="45"/>
        <v>=IF(FAN_training_input.xlsx!A13&lt;&gt;"",FAN_training_input.xlsx!A13,"")</v>
      </c>
      <c r="BY106" t="str">
        <f t="shared" si="45"/>
        <v>=IF(OMN_training_input.xlsx!A13&lt;&gt;"",OMN_training_input.xlsx!A13,"")</v>
      </c>
      <c r="BZ106" t="str">
        <f t="shared" si="45"/>
        <v>=IF(REP_training_input.xlsx!A13&lt;&gt;"",REP_training_input.xlsx!A13,"")</v>
      </c>
      <c r="CA106" t="str">
        <f t="shared" si="45"/>
        <v>=IF(SOM_training_input.xlsx!A13&lt;&gt;"",SOM_training_input.xlsx!A13,"")</v>
      </c>
      <c r="CB106" t="str">
        <f t="shared" si="45"/>
        <v>=IF(SUB_training_input.xlsx!A13&lt;&gt;"",SUB_training_input.xlsx!A13,"")</v>
      </c>
      <c r="CC106" t="str">
        <f t="shared" si="45"/>
        <v>=IF(UND_training_input.xlsx!A13&lt;&gt;"",UND_training_input.xlsx!A13,"")</v>
      </c>
      <c r="CD106" t="str">
        <f t="shared" si="45"/>
        <v>=IF(ALT_training_input.xlsx!A13&lt;&gt;"",ALT_training_input.xlsx!A13,"")</v>
      </c>
      <c r="CE106" t="str">
        <f t="shared" si="45"/>
        <v>=IF(HUM_training_input.xlsx!A13&lt;&gt;"",HUM_training_input.xlsx!A13,"")</v>
      </c>
      <c r="CF106" t="str">
        <f t="shared" si="45"/>
        <v>=IF(IDL_training_input.xlsx!A13&lt;&gt;"",IDL_training_input.xlsx!A13,"")</v>
      </c>
      <c r="CG106" t="str">
        <f t="shared" si="45"/>
        <v>=IF(RFM_training_input.xlsx!A13&lt;&gt;"",RFM_training_input.xlsx!A13,"")</v>
      </c>
      <c r="CH106" t="str">
        <f t="shared" si="45"/>
        <v>=IF(DN_training_input.xlsx!A13&lt;&gt;"",DN_training_input.xlsx!A13,"")</v>
      </c>
      <c r="CI106" t="str">
        <f t="shared" si="45"/>
        <v>=IF(INT_training_input.xlsx!A13&lt;&gt;"",INT_training_input.xlsx!A13,"")</v>
      </c>
      <c r="CJ106" t="str">
        <f t="shared" si="45"/>
        <v>=IF(SUP_training_input.xlsx!A13&lt;&gt;"",SUP_training_input.xlsx!A13,"")</v>
      </c>
      <c r="CK106" t="str">
        <f t="shared" si="45"/>
        <v>=IF(ANT_training_input.xlsx!A13&lt;&gt;"",ANT_training_input.xlsx!A13,"")</v>
      </c>
      <c r="CL106" t="str">
        <f t="shared" si="45"/>
        <v>=IF(ISO_training_input.xlsx!A13&lt;&gt;"",ISO_training_input.xlsx!A13,"")</v>
      </c>
    </row>
    <row r="107" spans="1:90">
      <c r="A107">
        <v>14</v>
      </c>
      <c r="B107" t="str">
        <f t="shared" si="38"/>
        <v>=IF(SUICIDE_training_input.xlsx!A14&lt;&gt;"",SUICIDE_training_input.xlsx!A14,"")</v>
      </c>
      <c r="C107" t="str">
        <f t="shared" si="46"/>
        <v>=IF(IQ_training_input.xlsx!A14&lt;&gt;"",IQ_training_input.xlsx!A14,"")</v>
      </c>
      <c r="D107" t="str">
        <f t="shared" si="46"/>
        <v>=IF(AMBIG_training_input.xlsx!A14&lt;&gt;"",AMBIG_training_input.xlsx!A14,"")</v>
      </c>
      <c r="E107" t="str">
        <f t="shared" si="46"/>
        <v>=IF(EGODYST_training_input.xlsx!A14&lt;&gt;"",EGODYST_training_input.xlsx!A14,"")</v>
      </c>
      <c r="F107" t="str">
        <f t="shared" si="46"/>
        <v>=IF(AUTISM_training_input.xlsx!A14&lt;&gt;"",AUTISM_training_input.xlsx!A14,"")</v>
      </c>
      <c r="G107" t="str">
        <f t="shared" si="46"/>
        <v>=IF(IDENTITY_training_input.xlsx!A14&lt;&gt;"",IDENTITY_training_input.xlsx!A14,"")</v>
      </c>
      <c r="H107" t="str">
        <f t="shared" si="46"/>
        <v>=IF(SELFDIR_training_input.xlsx!A14&lt;&gt;"",SELFDIR_training_input.xlsx!A14,"")</v>
      </c>
      <c r="I107" t="str">
        <f t="shared" si="46"/>
        <v>=IF(EMPATHY_training_input.xlsx!A14&lt;&gt;"",EMPATHY_training_input.xlsx!A14,"")</v>
      </c>
      <c r="J107" t="str">
        <f t="shared" si="46"/>
        <v>=IF(INTIMACY_training_input.xlsx!A14&lt;&gt;"",INTIMACY_training_input.xlsx!A14,"")</v>
      </c>
      <c r="K107" t="str">
        <f t="shared" si="46"/>
        <v>=IF(ACUTE_training_input.xlsx!A14&lt;&gt;"",ACUTE_training_input.xlsx!A14,"")</v>
      </c>
      <c r="L107" t="str">
        <f t="shared" si="46"/>
        <v>=IF(CHRONIC_training_input.xlsx!A14&lt;&gt;"",CHRONIC_training_input.xlsx!A14,"")</v>
      </c>
      <c r="M107" t="str">
        <f t="shared" si="46"/>
        <v>=IF(TRAUMA_PAST_training_input.xlsx!A14&lt;&gt;"",TRAUMA_PAST_training_input.xlsx!A14,"")</v>
      </c>
      <c r="N107" t="str">
        <f t="shared" si="46"/>
        <v>=IF(TRAUMA_PRESENT_training_input.xlsx!A14&lt;&gt;"",TRAUMA_PRESENT_training_input.xlsx!A14,"")</v>
      </c>
      <c r="O107" t="str">
        <f t="shared" si="46"/>
        <v>=IF(HOPE_training_input.xlsx!A14&lt;&gt;"",HOPE_training_input.xlsx!A14,"")</v>
      </c>
      <c r="P107" t="str">
        <f t="shared" si="46"/>
        <v>=IF(SELFAFFICACY_training_input.xlsx!A14&lt;&gt;"",SELFAFFICACY_training_input.xlsx!A14,"")</v>
      </c>
      <c r="Q107" t="str">
        <f t="shared" si="46"/>
        <v>=IF(SELFESTEEM_training_input.xlsx!A14&lt;&gt;"",SELFESTEEM_training_input.xlsx!A14,"")</v>
      </c>
      <c r="R107" t="str">
        <f t="shared" si="46"/>
        <v>=IF(WELLBEING_training_input.xlsx!A14&lt;&gt;"",WELLBEING_training_input.xlsx!A14,"")</v>
      </c>
      <c r="S107" t="str">
        <f t="shared" si="46"/>
        <v>=IF(HYPER_training_input.xlsx!A14&lt;&gt;"",HYPER_training_input.xlsx!A14,"")</v>
      </c>
      <c r="T107" t="str">
        <f t="shared" si="46"/>
        <v>=IF(AGGR_training_input.xlsx!A14&lt;&gt;"",AGGR_training_input.xlsx!A14,"")</v>
      </c>
      <c r="U107" t="str">
        <f t="shared" si="46"/>
        <v>=IF(COND_PR_training_input.xlsx!A14&lt;&gt;"",COND_PR_training_input.xlsx!A14,"")</v>
      </c>
      <c r="V107" t="str">
        <f t="shared" si="46"/>
        <v>=IF(ANXIE_training_input.xlsx!A14&lt;&gt;"",ANXIE_training_input.xlsx!A14,"")</v>
      </c>
      <c r="W107" t="str">
        <f t="shared" si="46"/>
        <v>=IF(DEPR_training_input.xlsx!A14&lt;&gt;"",DEPR_training_input.xlsx!A14,"")</v>
      </c>
      <c r="X107" t="str">
        <f t="shared" si="46"/>
        <v>=IF(SOMAT_training_input.xlsx!A14&lt;&gt;"",SOMAT_training_input.xlsx!A14,"")</v>
      </c>
      <c r="Y107" t="str">
        <f t="shared" si="46"/>
        <v>=IF(ATYPI_training_input.xlsx!A14&lt;&gt;"",ATYPI_training_input.xlsx!A14,"")</v>
      </c>
      <c r="Z107" t="str">
        <f t="shared" si="46"/>
        <v>=IF(WITHD_training_input.xlsx!A14&lt;&gt;"",WITHD_training_input.xlsx!A14,"")</v>
      </c>
      <c r="AA107" t="str">
        <f t="shared" si="46"/>
        <v>=IF(ATTE_PR_training_input.xlsx!A14&lt;&gt;"",ATTE_PR_training_input.xlsx!A14,"")</v>
      </c>
      <c r="AB107" t="str">
        <f t="shared" si="46"/>
        <v>=IF(ANG_CONT_training_input.xlsx!A14&lt;&gt;"",ANG_CONT_training_input.xlsx!A14,"")</v>
      </c>
      <c r="AC107" t="str">
        <f t="shared" si="46"/>
        <v>=IF(DEV_SOC_DIS_training_input.xlsx!A14&lt;&gt;"",DEV_SOC_DIS_training_input.xlsx!A14,"")</v>
      </c>
      <c r="AD107" t="str">
        <f t="shared" si="46"/>
        <v>=IF(BULLY_training_input.xlsx!A14&lt;&gt;"",BULLY_training_input.xlsx!A14,"")</v>
      </c>
      <c r="AE107" t="str">
        <f t="shared" si="46"/>
        <v>=IF(EMOT_SELF_C_training_input.xlsx!A14&lt;&gt;"",EMOT_SELF_C_training_input.xlsx!A14,"")</v>
      </c>
      <c r="AF107" t="str">
        <f t="shared" si="46"/>
        <v>=IF(EXE_FUN_training_input.xlsx!A14&lt;&gt;"",EXE_FUN_training_input.xlsx!A14,"")</v>
      </c>
      <c r="AG107" t="str">
        <f t="shared" si="46"/>
        <v>=IF(MANIA_training_input.xlsx!A14&lt;&gt;"",MANIA_training_input.xlsx!A14,"")</v>
      </c>
      <c r="AH107" t="str">
        <f t="shared" si="46"/>
        <v>=IF(NEG_EMOT_training_input.xlsx!A14&lt;&gt;"",NEG_EMOT_training_input.xlsx!A14,"")</v>
      </c>
      <c r="AI107" t="str">
        <f t="shared" si="46"/>
        <v>=IF(ADAPT_training_input.xlsx!A14&lt;&gt;"",ADAPT_training_input.xlsx!A14,"")</v>
      </c>
      <c r="AJ107" t="str">
        <f t="shared" si="46"/>
        <v>=IF(SOC_SK_training_input.xlsx!A14&lt;&gt;"",SOC_SK_training_input.xlsx!A14,"")</v>
      </c>
      <c r="AK107" t="str">
        <f t="shared" si="46"/>
        <v>=IF(LEAD_training_input.xlsx!A14&lt;&gt;"",LEAD_training_input.xlsx!A14,"")</v>
      </c>
      <c r="AL107" t="str">
        <f t="shared" si="46"/>
        <v>=IF(ACT_DAIL_training_input.xlsx!A14&lt;&gt;"",ACT_DAIL_training_input.xlsx!A14,"")</v>
      </c>
      <c r="AM107" t="str">
        <f t="shared" si="46"/>
        <v>=IF(FUN_COM_training_input.xlsx!A14&lt;&gt;"",FUN_COM_training_input.xlsx!A14,"")</v>
      </c>
      <c r="AN107" t="str">
        <f t="shared" si="46"/>
        <v>=IF(RESILI_training_input.xlsx!A14&lt;&gt;"",RESILI_training_input.xlsx!A14,"")</v>
      </c>
      <c r="AO107" t="str">
        <f t="shared" si="46"/>
        <v>=IF(SEL_training_input.xlsx!A14&lt;&gt;"",SEL_training_input.xlsx!A14,"")</v>
      </c>
      <c r="AP107" t="str">
        <f t="shared" si="46"/>
        <v>=IF(SEV_training_input.xlsx!A14&lt;&gt;"",SEV_training_input.xlsx!A14,"")</v>
      </c>
      <c r="AQ107" t="str">
        <f t="shared" si="46"/>
        <v>=IF(ANHEDONIA_training_input.xlsx!A14&lt;&gt;"",ANHEDONIA_training_input.xlsx!A14,"")</v>
      </c>
      <c r="AR107" t="str">
        <f t="shared" si="46"/>
        <v>=IF(ANXIOUSNESS_training_input.xlsx!A14&lt;&gt;"",ANXIOUSNESS_training_input.xlsx!A14,"")</v>
      </c>
      <c r="AS107" t="str">
        <f t="shared" si="46"/>
        <v>=IF(ATTENTION_SEEKING_training_input.xlsx!A14&lt;&gt;"",ATTENTION_SEEKING_training_input.xlsx!A14,"")</v>
      </c>
      <c r="AT107" t="str">
        <f t="shared" si="46"/>
        <v>=IF(CALLOUSNESS_training_input.xlsx!A14&lt;&gt;"",CALLOUSNESS_training_input.xlsx!A14,"")</v>
      </c>
      <c r="AU107" t="str">
        <f t="shared" si="46"/>
        <v>=IF(DECEITFULNESS_training_input.xlsx!A14&lt;&gt;"",DECEITFULNESS_training_input.xlsx!A14,"")</v>
      </c>
      <c r="AV107" t="str">
        <f t="shared" si="46"/>
        <v>=IF(DEPRESSIVITY_training_input.xlsx!A14&lt;&gt;"",DEPRESSIVITY_training_input.xlsx!A14,"")</v>
      </c>
      <c r="AW107" t="str">
        <f t="shared" si="46"/>
        <v>=IF(DISTRACTIBILITY_training_input.xlsx!A14&lt;&gt;"",DISTRACTIBILITY_training_input.xlsx!A14,"")</v>
      </c>
      <c r="AX107" t="str">
        <f t="shared" si="46"/>
        <v>=IF(ECCENTRICITY_training_input.xlsx!A14&lt;&gt;"",ECCENTRICITY_training_input.xlsx!A14,"")</v>
      </c>
      <c r="AY107" t="str">
        <f t="shared" si="46"/>
        <v>=IF(EMOTIONAL_LABILITY_training_input.xlsx!A14&lt;&gt;"",EMOTIONAL_LABILITY_training_input.xlsx!A14,"")</v>
      </c>
      <c r="AZ107" t="str">
        <f t="shared" si="46"/>
        <v>=IF(GRANDIOSITY_training_input.xlsx!A14&lt;&gt;"",GRANDIOSITY_training_input.xlsx!A14,"")</v>
      </c>
      <c r="BA107" t="str">
        <f t="shared" si="46"/>
        <v>=IF(HOSTILITY_training_input.xlsx!A14&lt;&gt;"",HOSTILITY_training_input.xlsx!A14,"")</v>
      </c>
      <c r="BB107" t="str">
        <f t="shared" si="46"/>
        <v>=IF(IMPULSIVITY_training_input.xlsx!A14&lt;&gt;"",IMPULSIVITY_training_input.xlsx!A14,"")</v>
      </c>
      <c r="BC107" t="str">
        <f t="shared" si="46"/>
        <v>=IF(INTIMACY_AVOIDANCE_training_input.xlsx!A14&lt;&gt;"",INTIMACY_AVOIDANCE_training_input.xlsx!A14,"")</v>
      </c>
      <c r="BD107" t="str">
        <f t="shared" si="46"/>
        <v>=IF(IRRESPONSIBILITY_training_input.xlsx!A14&lt;&gt;"",IRRESPONSIBILITY_training_input.xlsx!A14,"")</v>
      </c>
      <c r="BE107" t="str">
        <f t="shared" si="46"/>
        <v>=IF(MANIPULATIVENESS_training_input.xlsx!A14&lt;&gt;"",MANIPULATIVENESS_training_input.xlsx!A14,"")</v>
      </c>
      <c r="BF107" t="str">
        <f t="shared" si="46"/>
        <v>=IF(PERCEPTUAL_DYSREGULATION_training_input.xlsx!A14&lt;&gt;"",PERCEPTUAL_DYSREGULATION_training_input.xlsx!A14,"")</v>
      </c>
      <c r="BG107" t="str">
        <f t="shared" si="46"/>
        <v>=IF(PERSEVERATION_training_input.xlsx!A14&lt;&gt;"",PERSEVERATION_training_input.xlsx!A14,"")</v>
      </c>
      <c r="BH107" t="str">
        <f t="shared" si="46"/>
        <v>=IF(RESTRICTED_AFFECTIVITY_training_input.xlsx!A14&lt;&gt;"",RESTRICTED_AFFECTIVITY_training_input.xlsx!A14,"")</v>
      </c>
      <c r="BI107" t="str">
        <f t="shared" si="46"/>
        <v>=IF(RIGID_PERFECTIONISM_training_input.xlsx!A14&lt;&gt;"",RIGID_PERFECTIONISM_training_input.xlsx!A14,"")</v>
      </c>
      <c r="BJ107" t="str">
        <f t="shared" si="46"/>
        <v>=IF(RISK_TAKING_training_input.xlsx!A14&lt;&gt;"",RISK_TAKING_training_input.xlsx!A14,"")</v>
      </c>
      <c r="BK107" t="str">
        <f t="shared" si="46"/>
        <v>=IF(SEPARATION_INSECURITY_training_input.xlsx!A14&lt;&gt;"",SEPARATION_INSECURITY_training_input.xlsx!A14,"")</v>
      </c>
      <c r="BL107" t="str">
        <f t="shared" si="46"/>
        <v>=IF(SUBMISSIVENESS_training_input.xlsx!A14&lt;&gt;"",SUBMISSIVENESS_training_input.xlsx!A14,"")</v>
      </c>
      <c r="BM107" t="str">
        <f t="shared" si="46"/>
        <v>=IF(SUSPICIOUSNESS_training_input.xlsx!A14&lt;&gt;"",SUSPICIOUSNESS_training_input.xlsx!A14,"")</v>
      </c>
      <c r="BN107" t="str">
        <f t="shared" si="46"/>
        <v>=IF(UNUSUAL_BELIEFS_training_input.xlsx!A14&lt;&gt;"",UNUSUAL_BELIEFS_training_input.xlsx!A14,"")</v>
      </c>
      <c r="BO107" t="str">
        <f t="shared" si="45"/>
        <v>=IF(WITHDRAWAL_training_input.xlsx!A14&lt;&gt;"",WITHDRAWAL_training_input.xlsx!A14,"")</v>
      </c>
      <c r="BP107" t="str">
        <f t="shared" si="45"/>
        <v>=IF(ACT_training_input.xlsx!A14&lt;&gt;"",ACT_training_input.xlsx!A14,"")</v>
      </c>
      <c r="BQ107" t="str">
        <f t="shared" si="45"/>
        <v>=IF(DSP_training_input.xlsx!A14&lt;&gt;"",DSP_training_input.xlsx!A14,"")</v>
      </c>
      <c r="BR107" t="str">
        <f t="shared" si="45"/>
        <v>=IF(PAG_training_input.xlsx!A14&lt;&gt;"",PAG_training_input.xlsx!A14,"")</v>
      </c>
      <c r="BS107" t="str">
        <f t="shared" si="45"/>
        <v>=IF(PRO_training_input.xlsx!A14&lt;&gt;"",PRO_training_input.xlsx!A14,"")</v>
      </c>
      <c r="BT107" t="str">
        <f t="shared" si="45"/>
        <v>=IF(SPL_training_input.xlsx!A14&lt;&gt;"",SPL_training_input.xlsx!A14,"")</v>
      </c>
      <c r="BU107" t="str">
        <f t="shared" si="45"/>
        <v>=IF(WDR_training_input.xlsx!A14&lt;&gt;"",WDR_training_input.xlsx!A14,"")</v>
      </c>
      <c r="BV107" t="str">
        <f t="shared" si="45"/>
        <v>=IF(CON_training_input.xlsx!A14&lt;&gt;"",CON_training_input.xlsx!A14,"")</v>
      </c>
      <c r="BW107" t="str">
        <f t="shared" si="45"/>
        <v>=IF(DSC_training_input.xlsx!A14&lt;&gt;"",DSC_training_input.xlsx!A14,"")</v>
      </c>
      <c r="BX107" t="str">
        <f t="shared" si="45"/>
        <v>=IF(FAN_training_input.xlsx!A14&lt;&gt;"",FAN_training_input.xlsx!A14,"")</v>
      </c>
      <c r="BY107" t="str">
        <f t="shared" si="45"/>
        <v>=IF(OMN_training_input.xlsx!A14&lt;&gt;"",OMN_training_input.xlsx!A14,"")</v>
      </c>
      <c r="BZ107" t="str">
        <f t="shared" si="45"/>
        <v>=IF(REP_training_input.xlsx!A14&lt;&gt;"",REP_training_input.xlsx!A14,"")</v>
      </c>
      <c r="CA107" t="str">
        <f t="shared" si="45"/>
        <v>=IF(SOM_training_input.xlsx!A14&lt;&gt;"",SOM_training_input.xlsx!A14,"")</v>
      </c>
      <c r="CB107" t="str">
        <f t="shared" si="45"/>
        <v>=IF(SUB_training_input.xlsx!A14&lt;&gt;"",SUB_training_input.xlsx!A14,"")</v>
      </c>
      <c r="CC107" t="str">
        <f t="shared" si="45"/>
        <v>=IF(UND_training_input.xlsx!A14&lt;&gt;"",UND_training_input.xlsx!A14,"")</v>
      </c>
      <c r="CD107" t="str">
        <f t="shared" si="45"/>
        <v>=IF(ALT_training_input.xlsx!A14&lt;&gt;"",ALT_training_input.xlsx!A14,"")</v>
      </c>
      <c r="CE107" t="str">
        <f t="shared" si="45"/>
        <v>=IF(HUM_training_input.xlsx!A14&lt;&gt;"",HUM_training_input.xlsx!A14,"")</v>
      </c>
      <c r="CF107" t="str">
        <f t="shared" si="45"/>
        <v>=IF(IDL_training_input.xlsx!A14&lt;&gt;"",IDL_training_input.xlsx!A14,"")</v>
      </c>
      <c r="CG107" t="str">
        <f t="shared" si="45"/>
        <v>=IF(RFM_training_input.xlsx!A14&lt;&gt;"",RFM_training_input.xlsx!A14,"")</v>
      </c>
      <c r="CH107" t="str">
        <f t="shared" si="45"/>
        <v>=IF(DN_training_input.xlsx!A14&lt;&gt;"",DN_training_input.xlsx!A14,"")</v>
      </c>
      <c r="CI107" t="str">
        <f t="shared" si="45"/>
        <v>=IF(INT_training_input.xlsx!A14&lt;&gt;"",INT_training_input.xlsx!A14,"")</v>
      </c>
      <c r="CJ107" t="str">
        <f t="shared" si="45"/>
        <v>=IF(SUP_training_input.xlsx!A14&lt;&gt;"",SUP_training_input.xlsx!A14,"")</v>
      </c>
      <c r="CK107" t="str">
        <f t="shared" si="45"/>
        <v>=IF(ANT_training_input.xlsx!A14&lt;&gt;"",ANT_training_input.xlsx!A14,"")</v>
      </c>
      <c r="CL107" t="str">
        <f t="shared" si="45"/>
        <v>=IF(ISO_training_input.xlsx!A14&lt;&gt;"",ISO_training_input.xlsx!A14,"")</v>
      </c>
    </row>
    <row r="108" spans="1:90">
      <c r="A108">
        <v>15</v>
      </c>
      <c r="B108" t="str">
        <f t="shared" si="38"/>
        <v>=IF(SUICIDE_training_input.xlsx!A15&lt;&gt;"",SUICIDE_training_input.xlsx!A15,"")</v>
      </c>
      <c r="C108" t="str">
        <f t="shared" si="46"/>
        <v>=IF(IQ_training_input.xlsx!A15&lt;&gt;"",IQ_training_input.xlsx!A15,"")</v>
      </c>
      <c r="D108" t="str">
        <f t="shared" si="46"/>
        <v>=IF(AMBIG_training_input.xlsx!A15&lt;&gt;"",AMBIG_training_input.xlsx!A15,"")</v>
      </c>
      <c r="E108" t="str">
        <f t="shared" si="46"/>
        <v>=IF(EGODYST_training_input.xlsx!A15&lt;&gt;"",EGODYST_training_input.xlsx!A15,"")</v>
      </c>
      <c r="F108" t="str">
        <f t="shared" si="46"/>
        <v>=IF(AUTISM_training_input.xlsx!A15&lt;&gt;"",AUTISM_training_input.xlsx!A15,"")</v>
      </c>
      <c r="G108" t="str">
        <f t="shared" si="46"/>
        <v>=IF(IDENTITY_training_input.xlsx!A15&lt;&gt;"",IDENTITY_training_input.xlsx!A15,"")</v>
      </c>
      <c r="H108" t="str">
        <f t="shared" si="46"/>
        <v>=IF(SELFDIR_training_input.xlsx!A15&lt;&gt;"",SELFDIR_training_input.xlsx!A15,"")</v>
      </c>
      <c r="I108" t="str">
        <f t="shared" si="46"/>
        <v>=IF(EMPATHY_training_input.xlsx!A15&lt;&gt;"",EMPATHY_training_input.xlsx!A15,"")</v>
      </c>
      <c r="J108" t="str">
        <f t="shared" si="46"/>
        <v>=IF(INTIMACY_training_input.xlsx!A15&lt;&gt;"",INTIMACY_training_input.xlsx!A15,"")</v>
      </c>
      <c r="K108" t="str">
        <f t="shared" si="46"/>
        <v>=IF(ACUTE_training_input.xlsx!A15&lt;&gt;"",ACUTE_training_input.xlsx!A15,"")</v>
      </c>
      <c r="L108" t="str">
        <f t="shared" si="46"/>
        <v>=IF(CHRONIC_training_input.xlsx!A15&lt;&gt;"",CHRONIC_training_input.xlsx!A15,"")</v>
      </c>
      <c r="M108" t="str">
        <f t="shared" si="46"/>
        <v>=IF(TRAUMA_PAST_training_input.xlsx!A15&lt;&gt;"",TRAUMA_PAST_training_input.xlsx!A15,"")</v>
      </c>
      <c r="N108" t="str">
        <f t="shared" si="46"/>
        <v>=IF(TRAUMA_PRESENT_training_input.xlsx!A15&lt;&gt;"",TRAUMA_PRESENT_training_input.xlsx!A15,"")</v>
      </c>
      <c r="O108" t="str">
        <f t="shared" si="46"/>
        <v>=IF(HOPE_training_input.xlsx!A15&lt;&gt;"",HOPE_training_input.xlsx!A15,"")</v>
      </c>
      <c r="P108" t="str">
        <f t="shared" si="46"/>
        <v>=IF(SELFAFFICACY_training_input.xlsx!A15&lt;&gt;"",SELFAFFICACY_training_input.xlsx!A15,"")</v>
      </c>
      <c r="Q108" t="str">
        <f t="shared" si="46"/>
        <v>=IF(SELFESTEEM_training_input.xlsx!A15&lt;&gt;"",SELFESTEEM_training_input.xlsx!A15,"")</v>
      </c>
      <c r="R108" t="str">
        <f t="shared" si="46"/>
        <v>=IF(WELLBEING_training_input.xlsx!A15&lt;&gt;"",WELLBEING_training_input.xlsx!A15,"")</v>
      </c>
      <c r="S108" t="str">
        <f t="shared" si="46"/>
        <v>=IF(HYPER_training_input.xlsx!A15&lt;&gt;"",HYPER_training_input.xlsx!A15,"")</v>
      </c>
      <c r="T108" t="str">
        <f t="shared" si="46"/>
        <v>=IF(AGGR_training_input.xlsx!A15&lt;&gt;"",AGGR_training_input.xlsx!A15,"")</v>
      </c>
      <c r="U108" t="str">
        <f t="shared" si="46"/>
        <v>=IF(COND_PR_training_input.xlsx!A15&lt;&gt;"",COND_PR_training_input.xlsx!A15,"")</v>
      </c>
      <c r="V108" t="str">
        <f t="shared" si="46"/>
        <v>=IF(ANXIE_training_input.xlsx!A15&lt;&gt;"",ANXIE_training_input.xlsx!A15,"")</v>
      </c>
      <c r="W108" t="str">
        <f t="shared" si="46"/>
        <v>=IF(DEPR_training_input.xlsx!A15&lt;&gt;"",DEPR_training_input.xlsx!A15,"")</v>
      </c>
      <c r="X108" t="str">
        <f t="shared" si="46"/>
        <v>=IF(SOMAT_training_input.xlsx!A15&lt;&gt;"",SOMAT_training_input.xlsx!A15,"")</v>
      </c>
      <c r="Y108" t="str">
        <f t="shared" si="46"/>
        <v>=IF(ATYPI_training_input.xlsx!A15&lt;&gt;"",ATYPI_training_input.xlsx!A15,"")</v>
      </c>
      <c r="Z108" t="str">
        <f t="shared" si="46"/>
        <v>=IF(WITHD_training_input.xlsx!A15&lt;&gt;"",WITHD_training_input.xlsx!A15,"")</v>
      </c>
      <c r="AA108" t="str">
        <f t="shared" si="46"/>
        <v>=IF(ATTE_PR_training_input.xlsx!A15&lt;&gt;"",ATTE_PR_training_input.xlsx!A15,"")</v>
      </c>
      <c r="AB108" t="str">
        <f t="shared" si="46"/>
        <v>=IF(ANG_CONT_training_input.xlsx!A15&lt;&gt;"",ANG_CONT_training_input.xlsx!A15,"")</v>
      </c>
      <c r="AC108" t="str">
        <f t="shared" si="46"/>
        <v>=IF(DEV_SOC_DIS_training_input.xlsx!A15&lt;&gt;"",DEV_SOC_DIS_training_input.xlsx!A15,"")</v>
      </c>
      <c r="AD108" t="str">
        <f t="shared" si="46"/>
        <v>=IF(BULLY_training_input.xlsx!A15&lt;&gt;"",BULLY_training_input.xlsx!A15,"")</v>
      </c>
      <c r="AE108" t="str">
        <f t="shared" si="46"/>
        <v>=IF(EMOT_SELF_C_training_input.xlsx!A15&lt;&gt;"",EMOT_SELF_C_training_input.xlsx!A15,"")</v>
      </c>
      <c r="AF108" t="str">
        <f t="shared" si="46"/>
        <v>=IF(EXE_FUN_training_input.xlsx!A15&lt;&gt;"",EXE_FUN_training_input.xlsx!A15,"")</v>
      </c>
      <c r="AG108" t="str">
        <f t="shared" si="46"/>
        <v>=IF(MANIA_training_input.xlsx!A15&lt;&gt;"",MANIA_training_input.xlsx!A15,"")</v>
      </c>
      <c r="AH108" t="str">
        <f t="shared" si="46"/>
        <v>=IF(NEG_EMOT_training_input.xlsx!A15&lt;&gt;"",NEG_EMOT_training_input.xlsx!A15,"")</v>
      </c>
      <c r="AI108" t="str">
        <f t="shared" si="46"/>
        <v>=IF(ADAPT_training_input.xlsx!A15&lt;&gt;"",ADAPT_training_input.xlsx!A15,"")</v>
      </c>
      <c r="AJ108" t="str">
        <f t="shared" si="46"/>
        <v>=IF(SOC_SK_training_input.xlsx!A15&lt;&gt;"",SOC_SK_training_input.xlsx!A15,"")</v>
      </c>
      <c r="AK108" t="str">
        <f t="shared" si="46"/>
        <v>=IF(LEAD_training_input.xlsx!A15&lt;&gt;"",LEAD_training_input.xlsx!A15,"")</v>
      </c>
      <c r="AL108" t="str">
        <f t="shared" si="46"/>
        <v>=IF(ACT_DAIL_training_input.xlsx!A15&lt;&gt;"",ACT_DAIL_training_input.xlsx!A15,"")</v>
      </c>
      <c r="AM108" t="str">
        <f t="shared" si="46"/>
        <v>=IF(FUN_COM_training_input.xlsx!A15&lt;&gt;"",FUN_COM_training_input.xlsx!A15,"")</v>
      </c>
      <c r="AN108" t="str">
        <f t="shared" si="46"/>
        <v>=IF(RESILI_training_input.xlsx!A15&lt;&gt;"",RESILI_training_input.xlsx!A15,"")</v>
      </c>
      <c r="AO108" t="str">
        <f t="shared" si="46"/>
        <v>=IF(SEL_training_input.xlsx!A15&lt;&gt;"",SEL_training_input.xlsx!A15,"")</v>
      </c>
      <c r="AP108" t="str">
        <f t="shared" si="46"/>
        <v>=IF(SEV_training_input.xlsx!A15&lt;&gt;"",SEV_training_input.xlsx!A15,"")</v>
      </c>
      <c r="AQ108" t="str">
        <f t="shared" si="46"/>
        <v>=IF(ANHEDONIA_training_input.xlsx!A15&lt;&gt;"",ANHEDONIA_training_input.xlsx!A15,"")</v>
      </c>
      <c r="AR108" t="str">
        <f t="shared" si="46"/>
        <v>=IF(ANXIOUSNESS_training_input.xlsx!A15&lt;&gt;"",ANXIOUSNESS_training_input.xlsx!A15,"")</v>
      </c>
      <c r="AS108" t="str">
        <f t="shared" si="46"/>
        <v>=IF(ATTENTION_SEEKING_training_input.xlsx!A15&lt;&gt;"",ATTENTION_SEEKING_training_input.xlsx!A15,"")</v>
      </c>
      <c r="AT108" t="str">
        <f t="shared" si="46"/>
        <v>=IF(CALLOUSNESS_training_input.xlsx!A15&lt;&gt;"",CALLOUSNESS_training_input.xlsx!A15,"")</v>
      </c>
      <c r="AU108" t="str">
        <f t="shared" si="46"/>
        <v>=IF(DECEITFULNESS_training_input.xlsx!A15&lt;&gt;"",DECEITFULNESS_training_input.xlsx!A15,"")</v>
      </c>
      <c r="AV108" t="str">
        <f t="shared" si="46"/>
        <v>=IF(DEPRESSIVITY_training_input.xlsx!A15&lt;&gt;"",DEPRESSIVITY_training_input.xlsx!A15,"")</v>
      </c>
      <c r="AW108" t="str">
        <f t="shared" si="46"/>
        <v>=IF(DISTRACTIBILITY_training_input.xlsx!A15&lt;&gt;"",DISTRACTIBILITY_training_input.xlsx!A15,"")</v>
      </c>
      <c r="AX108" t="str">
        <f t="shared" si="46"/>
        <v>=IF(ECCENTRICITY_training_input.xlsx!A15&lt;&gt;"",ECCENTRICITY_training_input.xlsx!A15,"")</v>
      </c>
      <c r="AY108" t="str">
        <f t="shared" si="46"/>
        <v>=IF(EMOTIONAL_LABILITY_training_input.xlsx!A15&lt;&gt;"",EMOTIONAL_LABILITY_training_input.xlsx!A15,"")</v>
      </c>
      <c r="AZ108" t="str">
        <f t="shared" si="46"/>
        <v>=IF(GRANDIOSITY_training_input.xlsx!A15&lt;&gt;"",GRANDIOSITY_training_input.xlsx!A15,"")</v>
      </c>
      <c r="BA108" t="str">
        <f t="shared" si="46"/>
        <v>=IF(HOSTILITY_training_input.xlsx!A15&lt;&gt;"",HOSTILITY_training_input.xlsx!A15,"")</v>
      </c>
      <c r="BB108" t="str">
        <f t="shared" si="46"/>
        <v>=IF(IMPULSIVITY_training_input.xlsx!A15&lt;&gt;"",IMPULSIVITY_training_input.xlsx!A15,"")</v>
      </c>
      <c r="BC108" t="str">
        <f t="shared" si="46"/>
        <v>=IF(INTIMACY_AVOIDANCE_training_input.xlsx!A15&lt;&gt;"",INTIMACY_AVOIDANCE_training_input.xlsx!A15,"")</v>
      </c>
      <c r="BD108" t="str">
        <f t="shared" si="46"/>
        <v>=IF(IRRESPONSIBILITY_training_input.xlsx!A15&lt;&gt;"",IRRESPONSIBILITY_training_input.xlsx!A15,"")</v>
      </c>
      <c r="BE108" t="str">
        <f t="shared" si="46"/>
        <v>=IF(MANIPULATIVENESS_training_input.xlsx!A15&lt;&gt;"",MANIPULATIVENESS_training_input.xlsx!A15,"")</v>
      </c>
      <c r="BF108" t="str">
        <f t="shared" si="46"/>
        <v>=IF(PERCEPTUAL_DYSREGULATION_training_input.xlsx!A15&lt;&gt;"",PERCEPTUAL_DYSREGULATION_training_input.xlsx!A15,"")</v>
      </c>
      <c r="BG108" t="str">
        <f t="shared" si="46"/>
        <v>=IF(PERSEVERATION_training_input.xlsx!A15&lt;&gt;"",PERSEVERATION_training_input.xlsx!A15,"")</v>
      </c>
      <c r="BH108" t="str">
        <f t="shared" si="46"/>
        <v>=IF(RESTRICTED_AFFECTIVITY_training_input.xlsx!A15&lt;&gt;"",RESTRICTED_AFFECTIVITY_training_input.xlsx!A15,"")</v>
      </c>
      <c r="BI108" t="str">
        <f t="shared" si="46"/>
        <v>=IF(RIGID_PERFECTIONISM_training_input.xlsx!A15&lt;&gt;"",RIGID_PERFECTIONISM_training_input.xlsx!A15,"")</v>
      </c>
      <c r="BJ108" t="str">
        <f t="shared" si="46"/>
        <v>=IF(RISK_TAKING_training_input.xlsx!A15&lt;&gt;"",RISK_TAKING_training_input.xlsx!A15,"")</v>
      </c>
      <c r="BK108" t="str">
        <f t="shared" si="46"/>
        <v>=IF(SEPARATION_INSECURITY_training_input.xlsx!A15&lt;&gt;"",SEPARATION_INSECURITY_training_input.xlsx!A15,"")</v>
      </c>
      <c r="BL108" t="str">
        <f t="shared" si="46"/>
        <v>=IF(SUBMISSIVENESS_training_input.xlsx!A15&lt;&gt;"",SUBMISSIVENESS_training_input.xlsx!A15,"")</v>
      </c>
      <c r="BM108" t="str">
        <f t="shared" si="46"/>
        <v>=IF(SUSPICIOUSNESS_training_input.xlsx!A15&lt;&gt;"",SUSPICIOUSNESS_training_input.xlsx!A15,"")</v>
      </c>
      <c r="BN108" t="str">
        <f t="shared" ref="BN108:CL111" si="47">CONCATENATE($A$11,BN$1,$A$12,$A108,$A$13,BN$1,$A$14,$A108,$A$15)</f>
        <v>=IF(UNUSUAL_BELIEFS_training_input.xlsx!A15&lt;&gt;"",UNUSUAL_BELIEFS_training_input.xlsx!A15,"")</v>
      </c>
      <c r="BO108" t="str">
        <f t="shared" si="47"/>
        <v>=IF(WITHDRAWAL_training_input.xlsx!A15&lt;&gt;"",WITHDRAWAL_training_input.xlsx!A15,"")</v>
      </c>
      <c r="BP108" t="str">
        <f t="shared" si="47"/>
        <v>=IF(ACT_training_input.xlsx!A15&lt;&gt;"",ACT_training_input.xlsx!A15,"")</v>
      </c>
      <c r="BQ108" t="str">
        <f t="shared" si="47"/>
        <v>=IF(DSP_training_input.xlsx!A15&lt;&gt;"",DSP_training_input.xlsx!A15,"")</v>
      </c>
      <c r="BR108" t="str">
        <f t="shared" si="47"/>
        <v>=IF(PAG_training_input.xlsx!A15&lt;&gt;"",PAG_training_input.xlsx!A15,"")</v>
      </c>
      <c r="BS108" t="str">
        <f t="shared" si="47"/>
        <v>=IF(PRO_training_input.xlsx!A15&lt;&gt;"",PRO_training_input.xlsx!A15,"")</v>
      </c>
      <c r="BT108" t="str">
        <f t="shared" si="47"/>
        <v>=IF(SPL_training_input.xlsx!A15&lt;&gt;"",SPL_training_input.xlsx!A15,"")</v>
      </c>
      <c r="BU108" t="str">
        <f t="shared" si="47"/>
        <v>=IF(WDR_training_input.xlsx!A15&lt;&gt;"",WDR_training_input.xlsx!A15,"")</v>
      </c>
      <c r="BV108" t="str">
        <f t="shared" si="47"/>
        <v>=IF(CON_training_input.xlsx!A15&lt;&gt;"",CON_training_input.xlsx!A15,"")</v>
      </c>
      <c r="BW108" t="str">
        <f t="shared" si="47"/>
        <v>=IF(DSC_training_input.xlsx!A15&lt;&gt;"",DSC_training_input.xlsx!A15,"")</v>
      </c>
      <c r="BX108" t="str">
        <f t="shared" si="47"/>
        <v>=IF(FAN_training_input.xlsx!A15&lt;&gt;"",FAN_training_input.xlsx!A15,"")</v>
      </c>
      <c r="BY108" t="str">
        <f t="shared" si="47"/>
        <v>=IF(OMN_training_input.xlsx!A15&lt;&gt;"",OMN_training_input.xlsx!A15,"")</v>
      </c>
      <c r="BZ108" t="str">
        <f t="shared" si="47"/>
        <v>=IF(REP_training_input.xlsx!A15&lt;&gt;"",REP_training_input.xlsx!A15,"")</v>
      </c>
      <c r="CA108" t="str">
        <f t="shared" si="47"/>
        <v>=IF(SOM_training_input.xlsx!A15&lt;&gt;"",SOM_training_input.xlsx!A15,"")</v>
      </c>
      <c r="CB108" t="str">
        <f t="shared" si="47"/>
        <v>=IF(SUB_training_input.xlsx!A15&lt;&gt;"",SUB_training_input.xlsx!A15,"")</v>
      </c>
      <c r="CC108" t="str">
        <f t="shared" si="47"/>
        <v>=IF(UND_training_input.xlsx!A15&lt;&gt;"",UND_training_input.xlsx!A15,"")</v>
      </c>
      <c r="CD108" t="str">
        <f t="shared" si="47"/>
        <v>=IF(ALT_training_input.xlsx!A15&lt;&gt;"",ALT_training_input.xlsx!A15,"")</v>
      </c>
      <c r="CE108" t="str">
        <f t="shared" si="47"/>
        <v>=IF(HUM_training_input.xlsx!A15&lt;&gt;"",HUM_training_input.xlsx!A15,"")</v>
      </c>
      <c r="CF108" t="str">
        <f t="shared" si="47"/>
        <v>=IF(IDL_training_input.xlsx!A15&lt;&gt;"",IDL_training_input.xlsx!A15,"")</v>
      </c>
      <c r="CG108" t="str">
        <f t="shared" si="47"/>
        <v>=IF(RFM_training_input.xlsx!A15&lt;&gt;"",RFM_training_input.xlsx!A15,"")</v>
      </c>
      <c r="CH108" t="str">
        <f t="shared" si="47"/>
        <v>=IF(DN_training_input.xlsx!A15&lt;&gt;"",DN_training_input.xlsx!A15,"")</v>
      </c>
      <c r="CI108" t="str">
        <f t="shared" si="47"/>
        <v>=IF(INT_training_input.xlsx!A15&lt;&gt;"",INT_training_input.xlsx!A15,"")</v>
      </c>
      <c r="CJ108" t="str">
        <f t="shared" si="47"/>
        <v>=IF(SUP_training_input.xlsx!A15&lt;&gt;"",SUP_training_input.xlsx!A15,"")</v>
      </c>
      <c r="CK108" t="str">
        <f t="shared" si="47"/>
        <v>=IF(ANT_training_input.xlsx!A15&lt;&gt;"",ANT_training_input.xlsx!A15,"")</v>
      </c>
      <c r="CL108" t="str">
        <f t="shared" si="47"/>
        <v>=IF(ISO_training_input.xlsx!A15&lt;&gt;"",ISO_training_input.xlsx!A15,"")</v>
      </c>
    </row>
    <row r="109" spans="1:90">
      <c r="A109">
        <v>16</v>
      </c>
      <c r="B109" t="str">
        <f t="shared" si="38"/>
        <v>=IF(SUICIDE_training_input.xlsx!A16&lt;&gt;"",SUICIDE_training_input.xlsx!A16,"")</v>
      </c>
      <c r="C109" t="str">
        <f t="shared" ref="C109:BN112" si="48">CONCATENATE($A$11,C$1,$A$12,$A109,$A$13,C$1,$A$14,$A109,$A$15)</f>
        <v>=IF(IQ_training_input.xlsx!A16&lt;&gt;"",IQ_training_input.xlsx!A16,"")</v>
      </c>
      <c r="D109" t="str">
        <f t="shared" si="48"/>
        <v>=IF(AMBIG_training_input.xlsx!A16&lt;&gt;"",AMBIG_training_input.xlsx!A16,"")</v>
      </c>
      <c r="E109" t="str">
        <f t="shared" si="48"/>
        <v>=IF(EGODYST_training_input.xlsx!A16&lt;&gt;"",EGODYST_training_input.xlsx!A16,"")</v>
      </c>
      <c r="F109" t="str">
        <f t="shared" si="48"/>
        <v>=IF(AUTISM_training_input.xlsx!A16&lt;&gt;"",AUTISM_training_input.xlsx!A16,"")</v>
      </c>
      <c r="G109" t="str">
        <f t="shared" si="48"/>
        <v>=IF(IDENTITY_training_input.xlsx!A16&lt;&gt;"",IDENTITY_training_input.xlsx!A16,"")</v>
      </c>
      <c r="H109" t="str">
        <f t="shared" si="48"/>
        <v>=IF(SELFDIR_training_input.xlsx!A16&lt;&gt;"",SELFDIR_training_input.xlsx!A16,"")</v>
      </c>
      <c r="I109" t="str">
        <f t="shared" si="48"/>
        <v>=IF(EMPATHY_training_input.xlsx!A16&lt;&gt;"",EMPATHY_training_input.xlsx!A16,"")</v>
      </c>
      <c r="J109" t="str">
        <f t="shared" si="48"/>
        <v>=IF(INTIMACY_training_input.xlsx!A16&lt;&gt;"",INTIMACY_training_input.xlsx!A16,"")</v>
      </c>
      <c r="K109" t="str">
        <f t="shared" si="48"/>
        <v>=IF(ACUTE_training_input.xlsx!A16&lt;&gt;"",ACUTE_training_input.xlsx!A16,"")</v>
      </c>
      <c r="L109" t="str">
        <f t="shared" si="48"/>
        <v>=IF(CHRONIC_training_input.xlsx!A16&lt;&gt;"",CHRONIC_training_input.xlsx!A16,"")</v>
      </c>
      <c r="M109" t="str">
        <f t="shared" si="48"/>
        <v>=IF(TRAUMA_PAST_training_input.xlsx!A16&lt;&gt;"",TRAUMA_PAST_training_input.xlsx!A16,"")</v>
      </c>
      <c r="N109" t="str">
        <f t="shared" si="48"/>
        <v>=IF(TRAUMA_PRESENT_training_input.xlsx!A16&lt;&gt;"",TRAUMA_PRESENT_training_input.xlsx!A16,"")</v>
      </c>
      <c r="O109" t="str">
        <f t="shared" si="48"/>
        <v>=IF(HOPE_training_input.xlsx!A16&lt;&gt;"",HOPE_training_input.xlsx!A16,"")</v>
      </c>
      <c r="P109" t="str">
        <f t="shared" si="48"/>
        <v>=IF(SELFAFFICACY_training_input.xlsx!A16&lt;&gt;"",SELFAFFICACY_training_input.xlsx!A16,"")</v>
      </c>
      <c r="Q109" t="str">
        <f t="shared" si="48"/>
        <v>=IF(SELFESTEEM_training_input.xlsx!A16&lt;&gt;"",SELFESTEEM_training_input.xlsx!A16,"")</v>
      </c>
      <c r="R109" t="str">
        <f t="shared" si="48"/>
        <v>=IF(WELLBEING_training_input.xlsx!A16&lt;&gt;"",WELLBEING_training_input.xlsx!A16,"")</v>
      </c>
      <c r="S109" t="str">
        <f t="shared" si="48"/>
        <v>=IF(HYPER_training_input.xlsx!A16&lt;&gt;"",HYPER_training_input.xlsx!A16,"")</v>
      </c>
      <c r="T109" t="str">
        <f t="shared" si="48"/>
        <v>=IF(AGGR_training_input.xlsx!A16&lt;&gt;"",AGGR_training_input.xlsx!A16,"")</v>
      </c>
      <c r="U109" t="str">
        <f t="shared" si="48"/>
        <v>=IF(COND_PR_training_input.xlsx!A16&lt;&gt;"",COND_PR_training_input.xlsx!A16,"")</v>
      </c>
      <c r="V109" t="str">
        <f t="shared" si="48"/>
        <v>=IF(ANXIE_training_input.xlsx!A16&lt;&gt;"",ANXIE_training_input.xlsx!A16,"")</v>
      </c>
      <c r="W109" t="str">
        <f t="shared" si="48"/>
        <v>=IF(DEPR_training_input.xlsx!A16&lt;&gt;"",DEPR_training_input.xlsx!A16,"")</v>
      </c>
      <c r="X109" t="str">
        <f t="shared" si="48"/>
        <v>=IF(SOMAT_training_input.xlsx!A16&lt;&gt;"",SOMAT_training_input.xlsx!A16,"")</v>
      </c>
      <c r="Y109" t="str">
        <f t="shared" si="48"/>
        <v>=IF(ATYPI_training_input.xlsx!A16&lt;&gt;"",ATYPI_training_input.xlsx!A16,"")</v>
      </c>
      <c r="Z109" t="str">
        <f t="shared" si="48"/>
        <v>=IF(WITHD_training_input.xlsx!A16&lt;&gt;"",WITHD_training_input.xlsx!A16,"")</v>
      </c>
      <c r="AA109" t="str">
        <f t="shared" si="48"/>
        <v>=IF(ATTE_PR_training_input.xlsx!A16&lt;&gt;"",ATTE_PR_training_input.xlsx!A16,"")</v>
      </c>
      <c r="AB109" t="str">
        <f t="shared" si="48"/>
        <v>=IF(ANG_CONT_training_input.xlsx!A16&lt;&gt;"",ANG_CONT_training_input.xlsx!A16,"")</v>
      </c>
      <c r="AC109" t="str">
        <f t="shared" si="48"/>
        <v>=IF(DEV_SOC_DIS_training_input.xlsx!A16&lt;&gt;"",DEV_SOC_DIS_training_input.xlsx!A16,"")</v>
      </c>
      <c r="AD109" t="str">
        <f t="shared" si="48"/>
        <v>=IF(BULLY_training_input.xlsx!A16&lt;&gt;"",BULLY_training_input.xlsx!A16,"")</v>
      </c>
      <c r="AE109" t="str">
        <f t="shared" si="48"/>
        <v>=IF(EMOT_SELF_C_training_input.xlsx!A16&lt;&gt;"",EMOT_SELF_C_training_input.xlsx!A16,"")</v>
      </c>
      <c r="AF109" t="str">
        <f t="shared" si="48"/>
        <v>=IF(EXE_FUN_training_input.xlsx!A16&lt;&gt;"",EXE_FUN_training_input.xlsx!A16,"")</v>
      </c>
      <c r="AG109" t="str">
        <f t="shared" si="48"/>
        <v>=IF(MANIA_training_input.xlsx!A16&lt;&gt;"",MANIA_training_input.xlsx!A16,"")</v>
      </c>
      <c r="AH109" t="str">
        <f t="shared" si="48"/>
        <v>=IF(NEG_EMOT_training_input.xlsx!A16&lt;&gt;"",NEG_EMOT_training_input.xlsx!A16,"")</v>
      </c>
      <c r="AI109" t="str">
        <f t="shared" si="48"/>
        <v>=IF(ADAPT_training_input.xlsx!A16&lt;&gt;"",ADAPT_training_input.xlsx!A16,"")</v>
      </c>
      <c r="AJ109" t="str">
        <f t="shared" si="48"/>
        <v>=IF(SOC_SK_training_input.xlsx!A16&lt;&gt;"",SOC_SK_training_input.xlsx!A16,"")</v>
      </c>
      <c r="AK109" t="str">
        <f t="shared" si="48"/>
        <v>=IF(LEAD_training_input.xlsx!A16&lt;&gt;"",LEAD_training_input.xlsx!A16,"")</v>
      </c>
      <c r="AL109" t="str">
        <f t="shared" si="48"/>
        <v>=IF(ACT_DAIL_training_input.xlsx!A16&lt;&gt;"",ACT_DAIL_training_input.xlsx!A16,"")</v>
      </c>
      <c r="AM109" t="str">
        <f t="shared" si="48"/>
        <v>=IF(FUN_COM_training_input.xlsx!A16&lt;&gt;"",FUN_COM_training_input.xlsx!A16,"")</v>
      </c>
      <c r="AN109" t="str">
        <f t="shared" si="48"/>
        <v>=IF(RESILI_training_input.xlsx!A16&lt;&gt;"",RESILI_training_input.xlsx!A16,"")</v>
      </c>
      <c r="AO109" t="str">
        <f t="shared" si="48"/>
        <v>=IF(SEL_training_input.xlsx!A16&lt;&gt;"",SEL_training_input.xlsx!A16,"")</v>
      </c>
      <c r="AP109" t="str">
        <f t="shared" si="48"/>
        <v>=IF(SEV_training_input.xlsx!A16&lt;&gt;"",SEV_training_input.xlsx!A16,"")</v>
      </c>
      <c r="AQ109" t="str">
        <f t="shared" si="48"/>
        <v>=IF(ANHEDONIA_training_input.xlsx!A16&lt;&gt;"",ANHEDONIA_training_input.xlsx!A16,"")</v>
      </c>
      <c r="AR109" t="str">
        <f t="shared" si="48"/>
        <v>=IF(ANXIOUSNESS_training_input.xlsx!A16&lt;&gt;"",ANXIOUSNESS_training_input.xlsx!A16,"")</v>
      </c>
      <c r="AS109" t="str">
        <f t="shared" si="48"/>
        <v>=IF(ATTENTION_SEEKING_training_input.xlsx!A16&lt;&gt;"",ATTENTION_SEEKING_training_input.xlsx!A16,"")</v>
      </c>
      <c r="AT109" t="str">
        <f t="shared" si="48"/>
        <v>=IF(CALLOUSNESS_training_input.xlsx!A16&lt;&gt;"",CALLOUSNESS_training_input.xlsx!A16,"")</v>
      </c>
      <c r="AU109" t="str">
        <f t="shared" si="48"/>
        <v>=IF(DECEITFULNESS_training_input.xlsx!A16&lt;&gt;"",DECEITFULNESS_training_input.xlsx!A16,"")</v>
      </c>
      <c r="AV109" t="str">
        <f t="shared" si="48"/>
        <v>=IF(DEPRESSIVITY_training_input.xlsx!A16&lt;&gt;"",DEPRESSIVITY_training_input.xlsx!A16,"")</v>
      </c>
      <c r="AW109" t="str">
        <f t="shared" si="48"/>
        <v>=IF(DISTRACTIBILITY_training_input.xlsx!A16&lt;&gt;"",DISTRACTIBILITY_training_input.xlsx!A16,"")</v>
      </c>
      <c r="AX109" t="str">
        <f t="shared" si="48"/>
        <v>=IF(ECCENTRICITY_training_input.xlsx!A16&lt;&gt;"",ECCENTRICITY_training_input.xlsx!A16,"")</v>
      </c>
      <c r="AY109" t="str">
        <f t="shared" si="48"/>
        <v>=IF(EMOTIONAL_LABILITY_training_input.xlsx!A16&lt;&gt;"",EMOTIONAL_LABILITY_training_input.xlsx!A16,"")</v>
      </c>
      <c r="AZ109" t="str">
        <f t="shared" si="48"/>
        <v>=IF(GRANDIOSITY_training_input.xlsx!A16&lt;&gt;"",GRANDIOSITY_training_input.xlsx!A16,"")</v>
      </c>
      <c r="BA109" t="str">
        <f t="shared" si="48"/>
        <v>=IF(HOSTILITY_training_input.xlsx!A16&lt;&gt;"",HOSTILITY_training_input.xlsx!A16,"")</v>
      </c>
      <c r="BB109" t="str">
        <f t="shared" si="48"/>
        <v>=IF(IMPULSIVITY_training_input.xlsx!A16&lt;&gt;"",IMPULSIVITY_training_input.xlsx!A16,"")</v>
      </c>
      <c r="BC109" t="str">
        <f t="shared" si="48"/>
        <v>=IF(INTIMACY_AVOIDANCE_training_input.xlsx!A16&lt;&gt;"",INTIMACY_AVOIDANCE_training_input.xlsx!A16,"")</v>
      </c>
      <c r="BD109" t="str">
        <f t="shared" si="48"/>
        <v>=IF(IRRESPONSIBILITY_training_input.xlsx!A16&lt;&gt;"",IRRESPONSIBILITY_training_input.xlsx!A16,"")</v>
      </c>
      <c r="BE109" t="str">
        <f t="shared" si="48"/>
        <v>=IF(MANIPULATIVENESS_training_input.xlsx!A16&lt;&gt;"",MANIPULATIVENESS_training_input.xlsx!A16,"")</v>
      </c>
      <c r="BF109" t="str">
        <f t="shared" si="48"/>
        <v>=IF(PERCEPTUAL_DYSREGULATION_training_input.xlsx!A16&lt;&gt;"",PERCEPTUAL_DYSREGULATION_training_input.xlsx!A16,"")</v>
      </c>
      <c r="BG109" t="str">
        <f t="shared" si="48"/>
        <v>=IF(PERSEVERATION_training_input.xlsx!A16&lt;&gt;"",PERSEVERATION_training_input.xlsx!A16,"")</v>
      </c>
      <c r="BH109" t="str">
        <f t="shared" si="48"/>
        <v>=IF(RESTRICTED_AFFECTIVITY_training_input.xlsx!A16&lt;&gt;"",RESTRICTED_AFFECTIVITY_training_input.xlsx!A16,"")</v>
      </c>
      <c r="BI109" t="str">
        <f t="shared" si="48"/>
        <v>=IF(RIGID_PERFECTIONISM_training_input.xlsx!A16&lt;&gt;"",RIGID_PERFECTIONISM_training_input.xlsx!A16,"")</v>
      </c>
      <c r="BJ109" t="str">
        <f t="shared" si="48"/>
        <v>=IF(RISK_TAKING_training_input.xlsx!A16&lt;&gt;"",RISK_TAKING_training_input.xlsx!A16,"")</v>
      </c>
      <c r="BK109" t="str">
        <f t="shared" si="48"/>
        <v>=IF(SEPARATION_INSECURITY_training_input.xlsx!A16&lt;&gt;"",SEPARATION_INSECURITY_training_input.xlsx!A16,"")</v>
      </c>
      <c r="BL109" t="str">
        <f t="shared" si="48"/>
        <v>=IF(SUBMISSIVENESS_training_input.xlsx!A16&lt;&gt;"",SUBMISSIVENESS_training_input.xlsx!A16,"")</v>
      </c>
      <c r="BM109" t="str">
        <f t="shared" si="48"/>
        <v>=IF(SUSPICIOUSNESS_training_input.xlsx!A16&lt;&gt;"",SUSPICIOUSNESS_training_input.xlsx!A16,"")</v>
      </c>
      <c r="BN109" t="str">
        <f t="shared" si="48"/>
        <v>=IF(UNUSUAL_BELIEFS_training_input.xlsx!A16&lt;&gt;"",UNUSUAL_BELIEFS_training_input.xlsx!A16,"")</v>
      </c>
      <c r="BO109" t="str">
        <f t="shared" si="47"/>
        <v>=IF(WITHDRAWAL_training_input.xlsx!A16&lt;&gt;"",WITHDRAWAL_training_input.xlsx!A16,"")</v>
      </c>
      <c r="BP109" t="str">
        <f t="shared" si="47"/>
        <v>=IF(ACT_training_input.xlsx!A16&lt;&gt;"",ACT_training_input.xlsx!A16,"")</v>
      </c>
      <c r="BQ109" t="str">
        <f t="shared" si="47"/>
        <v>=IF(DSP_training_input.xlsx!A16&lt;&gt;"",DSP_training_input.xlsx!A16,"")</v>
      </c>
      <c r="BR109" t="str">
        <f t="shared" si="47"/>
        <v>=IF(PAG_training_input.xlsx!A16&lt;&gt;"",PAG_training_input.xlsx!A16,"")</v>
      </c>
      <c r="BS109" t="str">
        <f t="shared" si="47"/>
        <v>=IF(PRO_training_input.xlsx!A16&lt;&gt;"",PRO_training_input.xlsx!A16,"")</v>
      </c>
      <c r="BT109" t="str">
        <f t="shared" si="47"/>
        <v>=IF(SPL_training_input.xlsx!A16&lt;&gt;"",SPL_training_input.xlsx!A16,"")</v>
      </c>
      <c r="BU109" t="str">
        <f t="shared" si="47"/>
        <v>=IF(WDR_training_input.xlsx!A16&lt;&gt;"",WDR_training_input.xlsx!A16,"")</v>
      </c>
      <c r="BV109" t="str">
        <f t="shared" si="47"/>
        <v>=IF(CON_training_input.xlsx!A16&lt;&gt;"",CON_training_input.xlsx!A16,"")</v>
      </c>
      <c r="BW109" t="str">
        <f t="shared" si="47"/>
        <v>=IF(DSC_training_input.xlsx!A16&lt;&gt;"",DSC_training_input.xlsx!A16,"")</v>
      </c>
      <c r="BX109" t="str">
        <f t="shared" si="47"/>
        <v>=IF(FAN_training_input.xlsx!A16&lt;&gt;"",FAN_training_input.xlsx!A16,"")</v>
      </c>
      <c r="BY109" t="str">
        <f t="shared" si="47"/>
        <v>=IF(OMN_training_input.xlsx!A16&lt;&gt;"",OMN_training_input.xlsx!A16,"")</v>
      </c>
      <c r="BZ109" t="str">
        <f t="shared" si="47"/>
        <v>=IF(REP_training_input.xlsx!A16&lt;&gt;"",REP_training_input.xlsx!A16,"")</v>
      </c>
      <c r="CA109" t="str">
        <f t="shared" si="47"/>
        <v>=IF(SOM_training_input.xlsx!A16&lt;&gt;"",SOM_training_input.xlsx!A16,"")</v>
      </c>
      <c r="CB109" t="str">
        <f t="shared" si="47"/>
        <v>=IF(SUB_training_input.xlsx!A16&lt;&gt;"",SUB_training_input.xlsx!A16,"")</v>
      </c>
      <c r="CC109" t="str">
        <f t="shared" si="47"/>
        <v>=IF(UND_training_input.xlsx!A16&lt;&gt;"",UND_training_input.xlsx!A16,"")</v>
      </c>
      <c r="CD109" t="str">
        <f t="shared" si="47"/>
        <v>=IF(ALT_training_input.xlsx!A16&lt;&gt;"",ALT_training_input.xlsx!A16,"")</v>
      </c>
      <c r="CE109" t="str">
        <f t="shared" si="47"/>
        <v>=IF(HUM_training_input.xlsx!A16&lt;&gt;"",HUM_training_input.xlsx!A16,"")</v>
      </c>
      <c r="CF109" t="str">
        <f t="shared" si="47"/>
        <v>=IF(IDL_training_input.xlsx!A16&lt;&gt;"",IDL_training_input.xlsx!A16,"")</v>
      </c>
      <c r="CG109" t="str">
        <f t="shared" si="47"/>
        <v>=IF(RFM_training_input.xlsx!A16&lt;&gt;"",RFM_training_input.xlsx!A16,"")</v>
      </c>
      <c r="CH109" t="str">
        <f t="shared" si="47"/>
        <v>=IF(DN_training_input.xlsx!A16&lt;&gt;"",DN_training_input.xlsx!A16,"")</v>
      </c>
      <c r="CI109" t="str">
        <f t="shared" si="47"/>
        <v>=IF(INT_training_input.xlsx!A16&lt;&gt;"",INT_training_input.xlsx!A16,"")</v>
      </c>
      <c r="CJ109" t="str">
        <f t="shared" si="47"/>
        <v>=IF(SUP_training_input.xlsx!A16&lt;&gt;"",SUP_training_input.xlsx!A16,"")</v>
      </c>
      <c r="CK109" t="str">
        <f t="shared" si="47"/>
        <v>=IF(ANT_training_input.xlsx!A16&lt;&gt;"",ANT_training_input.xlsx!A16,"")</v>
      </c>
      <c r="CL109" t="str">
        <f t="shared" si="47"/>
        <v>=IF(ISO_training_input.xlsx!A16&lt;&gt;"",ISO_training_input.xlsx!A16,"")</v>
      </c>
    </row>
    <row r="110" spans="1:90">
      <c r="A110">
        <v>17</v>
      </c>
      <c r="B110" t="str">
        <f t="shared" si="38"/>
        <v>=IF(SUICIDE_training_input.xlsx!A17&lt;&gt;"",SUICIDE_training_input.xlsx!A17,"")</v>
      </c>
      <c r="C110" t="str">
        <f t="shared" si="48"/>
        <v>=IF(IQ_training_input.xlsx!A17&lt;&gt;"",IQ_training_input.xlsx!A17,"")</v>
      </c>
      <c r="D110" t="str">
        <f t="shared" si="48"/>
        <v>=IF(AMBIG_training_input.xlsx!A17&lt;&gt;"",AMBIG_training_input.xlsx!A17,"")</v>
      </c>
      <c r="E110" t="str">
        <f t="shared" si="48"/>
        <v>=IF(EGODYST_training_input.xlsx!A17&lt;&gt;"",EGODYST_training_input.xlsx!A17,"")</v>
      </c>
      <c r="F110" t="str">
        <f t="shared" si="48"/>
        <v>=IF(AUTISM_training_input.xlsx!A17&lt;&gt;"",AUTISM_training_input.xlsx!A17,"")</v>
      </c>
      <c r="G110" t="str">
        <f t="shared" si="48"/>
        <v>=IF(IDENTITY_training_input.xlsx!A17&lt;&gt;"",IDENTITY_training_input.xlsx!A17,"")</v>
      </c>
      <c r="H110" t="str">
        <f t="shared" si="48"/>
        <v>=IF(SELFDIR_training_input.xlsx!A17&lt;&gt;"",SELFDIR_training_input.xlsx!A17,"")</v>
      </c>
      <c r="I110" t="str">
        <f t="shared" si="48"/>
        <v>=IF(EMPATHY_training_input.xlsx!A17&lt;&gt;"",EMPATHY_training_input.xlsx!A17,"")</v>
      </c>
      <c r="J110" t="str">
        <f t="shared" si="48"/>
        <v>=IF(INTIMACY_training_input.xlsx!A17&lt;&gt;"",INTIMACY_training_input.xlsx!A17,"")</v>
      </c>
      <c r="K110" t="str">
        <f t="shared" si="48"/>
        <v>=IF(ACUTE_training_input.xlsx!A17&lt;&gt;"",ACUTE_training_input.xlsx!A17,"")</v>
      </c>
      <c r="L110" t="str">
        <f t="shared" si="48"/>
        <v>=IF(CHRONIC_training_input.xlsx!A17&lt;&gt;"",CHRONIC_training_input.xlsx!A17,"")</v>
      </c>
      <c r="M110" t="str">
        <f t="shared" si="48"/>
        <v>=IF(TRAUMA_PAST_training_input.xlsx!A17&lt;&gt;"",TRAUMA_PAST_training_input.xlsx!A17,"")</v>
      </c>
      <c r="N110" t="str">
        <f t="shared" si="48"/>
        <v>=IF(TRAUMA_PRESENT_training_input.xlsx!A17&lt;&gt;"",TRAUMA_PRESENT_training_input.xlsx!A17,"")</v>
      </c>
      <c r="O110" t="str">
        <f t="shared" si="48"/>
        <v>=IF(HOPE_training_input.xlsx!A17&lt;&gt;"",HOPE_training_input.xlsx!A17,"")</v>
      </c>
      <c r="P110" t="str">
        <f t="shared" si="48"/>
        <v>=IF(SELFAFFICACY_training_input.xlsx!A17&lt;&gt;"",SELFAFFICACY_training_input.xlsx!A17,"")</v>
      </c>
      <c r="Q110" t="str">
        <f t="shared" si="48"/>
        <v>=IF(SELFESTEEM_training_input.xlsx!A17&lt;&gt;"",SELFESTEEM_training_input.xlsx!A17,"")</v>
      </c>
      <c r="R110" t="str">
        <f t="shared" si="48"/>
        <v>=IF(WELLBEING_training_input.xlsx!A17&lt;&gt;"",WELLBEING_training_input.xlsx!A17,"")</v>
      </c>
      <c r="S110" t="str">
        <f t="shared" si="48"/>
        <v>=IF(HYPER_training_input.xlsx!A17&lt;&gt;"",HYPER_training_input.xlsx!A17,"")</v>
      </c>
      <c r="T110" t="str">
        <f t="shared" si="48"/>
        <v>=IF(AGGR_training_input.xlsx!A17&lt;&gt;"",AGGR_training_input.xlsx!A17,"")</v>
      </c>
      <c r="U110" t="str">
        <f t="shared" si="48"/>
        <v>=IF(COND_PR_training_input.xlsx!A17&lt;&gt;"",COND_PR_training_input.xlsx!A17,"")</v>
      </c>
      <c r="V110" t="str">
        <f t="shared" si="48"/>
        <v>=IF(ANXIE_training_input.xlsx!A17&lt;&gt;"",ANXIE_training_input.xlsx!A17,"")</v>
      </c>
      <c r="W110" t="str">
        <f t="shared" si="48"/>
        <v>=IF(DEPR_training_input.xlsx!A17&lt;&gt;"",DEPR_training_input.xlsx!A17,"")</v>
      </c>
      <c r="X110" t="str">
        <f t="shared" si="48"/>
        <v>=IF(SOMAT_training_input.xlsx!A17&lt;&gt;"",SOMAT_training_input.xlsx!A17,"")</v>
      </c>
      <c r="Y110" t="str">
        <f t="shared" si="48"/>
        <v>=IF(ATYPI_training_input.xlsx!A17&lt;&gt;"",ATYPI_training_input.xlsx!A17,"")</v>
      </c>
      <c r="Z110" t="str">
        <f t="shared" si="48"/>
        <v>=IF(WITHD_training_input.xlsx!A17&lt;&gt;"",WITHD_training_input.xlsx!A17,"")</v>
      </c>
      <c r="AA110" t="str">
        <f t="shared" si="48"/>
        <v>=IF(ATTE_PR_training_input.xlsx!A17&lt;&gt;"",ATTE_PR_training_input.xlsx!A17,"")</v>
      </c>
      <c r="AB110" t="str">
        <f t="shared" si="48"/>
        <v>=IF(ANG_CONT_training_input.xlsx!A17&lt;&gt;"",ANG_CONT_training_input.xlsx!A17,"")</v>
      </c>
      <c r="AC110" t="str">
        <f t="shared" si="48"/>
        <v>=IF(DEV_SOC_DIS_training_input.xlsx!A17&lt;&gt;"",DEV_SOC_DIS_training_input.xlsx!A17,"")</v>
      </c>
      <c r="AD110" t="str">
        <f t="shared" si="48"/>
        <v>=IF(BULLY_training_input.xlsx!A17&lt;&gt;"",BULLY_training_input.xlsx!A17,"")</v>
      </c>
      <c r="AE110" t="str">
        <f t="shared" si="48"/>
        <v>=IF(EMOT_SELF_C_training_input.xlsx!A17&lt;&gt;"",EMOT_SELF_C_training_input.xlsx!A17,"")</v>
      </c>
      <c r="AF110" t="str">
        <f t="shared" si="48"/>
        <v>=IF(EXE_FUN_training_input.xlsx!A17&lt;&gt;"",EXE_FUN_training_input.xlsx!A17,"")</v>
      </c>
      <c r="AG110" t="str">
        <f t="shared" si="48"/>
        <v>=IF(MANIA_training_input.xlsx!A17&lt;&gt;"",MANIA_training_input.xlsx!A17,"")</v>
      </c>
      <c r="AH110" t="str">
        <f t="shared" si="48"/>
        <v>=IF(NEG_EMOT_training_input.xlsx!A17&lt;&gt;"",NEG_EMOT_training_input.xlsx!A17,"")</v>
      </c>
      <c r="AI110" t="str">
        <f t="shared" si="48"/>
        <v>=IF(ADAPT_training_input.xlsx!A17&lt;&gt;"",ADAPT_training_input.xlsx!A17,"")</v>
      </c>
      <c r="AJ110" t="str">
        <f t="shared" si="48"/>
        <v>=IF(SOC_SK_training_input.xlsx!A17&lt;&gt;"",SOC_SK_training_input.xlsx!A17,"")</v>
      </c>
      <c r="AK110" t="str">
        <f t="shared" si="48"/>
        <v>=IF(LEAD_training_input.xlsx!A17&lt;&gt;"",LEAD_training_input.xlsx!A17,"")</v>
      </c>
      <c r="AL110" t="str">
        <f t="shared" si="48"/>
        <v>=IF(ACT_DAIL_training_input.xlsx!A17&lt;&gt;"",ACT_DAIL_training_input.xlsx!A17,"")</v>
      </c>
      <c r="AM110" t="str">
        <f t="shared" si="48"/>
        <v>=IF(FUN_COM_training_input.xlsx!A17&lt;&gt;"",FUN_COM_training_input.xlsx!A17,"")</v>
      </c>
      <c r="AN110" t="str">
        <f t="shared" si="48"/>
        <v>=IF(RESILI_training_input.xlsx!A17&lt;&gt;"",RESILI_training_input.xlsx!A17,"")</v>
      </c>
      <c r="AO110" t="str">
        <f t="shared" si="48"/>
        <v>=IF(SEL_training_input.xlsx!A17&lt;&gt;"",SEL_training_input.xlsx!A17,"")</v>
      </c>
      <c r="AP110" t="str">
        <f t="shared" si="48"/>
        <v>=IF(SEV_training_input.xlsx!A17&lt;&gt;"",SEV_training_input.xlsx!A17,"")</v>
      </c>
      <c r="AQ110" t="str">
        <f t="shared" si="48"/>
        <v>=IF(ANHEDONIA_training_input.xlsx!A17&lt;&gt;"",ANHEDONIA_training_input.xlsx!A17,"")</v>
      </c>
      <c r="AR110" t="str">
        <f t="shared" si="48"/>
        <v>=IF(ANXIOUSNESS_training_input.xlsx!A17&lt;&gt;"",ANXIOUSNESS_training_input.xlsx!A17,"")</v>
      </c>
      <c r="AS110" t="str">
        <f t="shared" si="48"/>
        <v>=IF(ATTENTION_SEEKING_training_input.xlsx!A17&lt;&gt;"",ATTENTION_SEEKING_training_input.xlsx!A17,"")</v>
      </c>
      <c r="AT110" t="str">
        <f t="shared" si="48"/>
        <v>=IF(CALLOUSNESS_training_input.xlsx!A17&lt;&gt;"",CALLOUSNESS_training_input.xlsx!A17,"")</v>
      </c>
      <c r="AU110" t="str">
        <f t="shared" si="48"/>
        <v>=IF(DECEITFULNESS_training_input.xlsx!A17&lt;&gt;"",DECEITFULNESS_training_input.xlsx!A17,"")</v>
      </c>
      <c r="AV110" t="str">
        <f t="shared" si="48"/>
        <v>=IF(DEPRESSIVITY_training_input.xlsx!A17&lt;&gt;"",DEPRESSIVITY_training_input.xlsx!A17,"")</v>
      </c>
      <c r="AW110" t="str">
        <f t="shared" si="48"/>
        <v>=IF(DISTRACTIBILITY_training_input.xlsx!A17&lt;&gt;"",DISTRACTIBILITY_training_input.xlsx!A17,"")</v>
      </c>
      <c r="AX110" t="str">
        <f t="shared" si="48"/>
        <v>=IF(ECCENTRICITY_training_input.xlsx!A17&lt;&gt;"",ECCENTRICITY_training_input.xlsx!A17,"")</v>
      </c>
      <c r="AY110" t="str">
        <f t="shared" si="48"/>
        <v>=IF(EMOTIONAL_LABILITY_training_input.xlsx!A17&lt;&gt;"",EMOTIONAL_LABILITY_training_input.xlsx!A17,"")</v>
      </c>
      <c r="AZ110" t="str">
        <f t="shared" si="48"/>
        <v>=IF(GRANDIOSITY_training_input.xlsx!A17&lt;&gt;"",GRANDIOSITY_training_input.xlsx!A17,"")</v>
      </c>
      <c r="BA110" t="str">
        <f t="shared" si="48"/>
        <v>=IF(HOSTILITY_training_input.xlsx!A17&lt;&gt;"",HOSTILITY_training_input.xlsx!A17,"")</v>
      </c>
      <c r="BB110" t="str">
        <f t="shared" si="48"/>
        <v>=IF(IMPULSIVITY_training_input.xlsx!A17&lt;&gt;"",IMPULSIVITY_training_input.xlsx!A17,"")</v>
      </c>
      <c r="BC110" t="str">
        <f t="shared" si="48"/>
        <v>=IF(INTIMACY_AVOIDANCE_training_input.xlsx!A17&lt;&gt;"",INTIMACY_AVOIDANCE_training_input.xlsx!A17,"")</v>
      </c>
      <c r="BD110" t="str">
        <f t="shared" si="48"/>
        <v>=IF(IRRESPONSIBILITY_training_input.xlsx!A17&lt;&gt;"",IRRESPONSIBILITY_training_input.xlsx!A17,"")</v>
      </c>
      <c r="BE110" t="str">
        <f t="shared" si="48"/>
        <v>=IF(MANIPULATIVENESS_training_input.xlsx!A17&lt;&gt;"",MANIPULATIVENESS_training_input.xlsx!A17,"")</v>
      </c>
      <c r="BF110" t="str">
        <f t="shared" si="48"/>
        <v>=IF(PERCEPTUAL_DYSREGULATION_training_input.xlsx!A17&lt;&gt;"",PERCEPTUAL_DYSREGULATION_training_input.xlsx!A17,"")</v>
      </c>
      <c r="BG110" t="str">
        <f t="shared" si="48"/>
        <v>=IF(PERSEVERATION_training_input.xlsx!A17&lt;&gt;"",PERSEVERATION_training_input.xlsx!A17,"")</v>
      </c>
      <c r="BH110" t="str">
        <f t="shared" si="48"/>
        <v>=IF(RESTRICTED_AFFECTIVITY_training_input.xlsx!A17&lt;&gt;"",RESTRICTED_AFFECTIVITY_training_input.xlsx!A17,"")</v>
      </c>
      <c r="BI110" t="str">
        <f t="shared" si="48"/>
        <v>=IF(RIGID_PERFECTIONISM_training_input.xlsx!A17&lt;&gt;"",RIGID_PERFECTIONISM_training_input.xlsx!A17,"")</v>
      </c>
      <c r="BJ110" t="str">
        <f t="shared" si="48"/>
        <v>=IF(RISK_TAKING_training_input.xlsx!A17&lt;&gt;"",RISK_TAKING_training_input.xlsx!A17,"")</v>
      </c>
      <c r="BK110" t="str">
        <f t="shared" si="48"/>
        <v>=IF(SEPARATION_INSECURITY_training_input.xlsx!A17&lt;&gt;"",SEPARATION_INSECURITY_training_input.xlsx!A17,"")</v>
      </c>
      <c r="BL110" t="str">
        <f t="shared" si="48"/>
        <v>=IF(SUBMISSIVENESS_training_input.xlsx!A17&lt;&gt;"",SUBMISSIVENESS_training_input.xlsx!A17,"")</v>
      </c>
      <c r="BM110" t="str">
        <f t="shared" si="48"/>
        <v>=IF(SUSPICIOUSNESS_training_input.xlsx!A17&lt;&gt;"",SUSPICIOUSNESS_training_input.xlsx!A17,"")</v>
      </c>
      <c r="BN110" t="str">
        <f t="shared" si="48"/>
        <v>=IF(UNUSUAL_BELIEFS_training_input.xlsx!A17&lt;&gt;"",UNUSUAL_BELIEFS_training_input.xlsx!A17,"")</v>
      </c>
      <c r="BO110" t="str">
        <f t="shared" si="47"/>
        <v>=IF(WITHDRAWAL_training_input.xlsx!A17&lt;&gt;"",WITHDRAWAL_training_input.xlsx!A17,"")</v>
      </c>
      <c r="BP110" t="str">
        <f t="shared" si="47"/>
        <v>=IF(ACT_training_input.xlsx!A17&lt;&gt;"",ACT_training_input.xlsx!A17,"")</v>
      </c>
      <c r="BQ110" t="str">
        <f t="shared" si="47"/>
        <v>=IF(DSP_training_input.xlsx!A17&lt;&gt;"",DSP_training_input.xlsx!A17,"")</v>
      </c>
      <c r="BR110" t="str">
        <f t="shared" si="47"/>
        <v>=IF(PAG_training_input.xlsx!A17&lt;&gt;"",PAG_training_input.xlsx!A17,"")</v>
      </c>
      <c r="BS110" t="str">
        <f t="shared" si="47"/>
        <v>=IF(PRO_training_input.xlsx!A17&lt;&gt;"",PRO_training_input.xlsx!A17,"")</v>
      </c>
      <c r="BT110" t="str">
        <f t="shared" si="47"/>
        <v>=IF(SPL_training_input.xlsx!A17&lt;&gt;"",SPL_training_input.xlsx!A17,"")</v>
      </c>
      <c r="BU110" t="str">
        <f t="shared" si="47"/>
        <v>=IF(WDR_training_input.xlsx!A17&lt;&gt;"",WDR_training_input.xlsx!A17,"")</v>
      </c>
      <c r="BV110" t="str">
        <f t="shared" si="47"/>
        <v>=IF(CON_training_input.xlsx!A17&lt;&gt;"",CON_training_input.xlsx!A17,"")</v>
      </c>
      <c r="BW110" t="str">
        <f t="shared" si="47"/>
        <v>=IF(DSC_training_input.xlsx!A17&lt;&gt;"",DSC_training_input.xlsx!A17,"")</v>
      </c>
      <c r="BX110" t="str">
        <f t="shared" si="47"/>
        <v>=IF(FAN_training_input.xlsx!A17&lt;&gt;"",FAN_training_input.xlsx!A17,"")</v>
      </c>
      <c r="BY110" t="str">
        <f t="shared" si="47"/>
        <v>=IF(OMN_training_input.xlsx!A17&lt;&gt;"",OMN_training_input.xlsx!A17,"")</v>
      </c>
      <c r="BZ110" t="str">
        <f t="shared" si="47"/>
        <v>=IF(REP_training_input.xlsx!A17&lt;&gt;"",REP_training_input.xlsx!A17,"")</v>
      </c>
      <c r="CA110" t="str">
        <f t="shared" si="47"/>
        <v>=IF(SOM_training_input.xlsx!A17&lt;&gt;"",SOM_training_input.xlsx!A17,"")</v>
      </c>
      <c r="CB110" t="str">
        <f t="shared" si="47"/>
        <v>=IF(SUB_training_input.xlsx!A17&lt;&gt;"",SUB_training_input.xlsx!A17,"")</v>
      </c>
      <c r="CC110" t="str">
        <f t="shared" si="47"/>
        <v>=IF(UND_training_input.xlsx!A17&lt;&gt;"",UND_training_input.xlsx!A17,"")</v>
      </c>
      <c r="CD110" t="str">
        <f t="shared" si="47"/>
        <v>=IF(ALT_training_input.xlsx!A17&lt;&gt;"",ALT_training_input.xlsx!A17,"")</v>
      </c>
      <c r="CE110" t="str">
        <f t="shared" si="47"/>
        <v>=IF(HUM_training_input.xlsx!A17&lt;&gt;"",HUM_training_input.xlsx!A17,"")</v>
      </c>
      <c r="CF110" t="str">
        <f t="shared" si="47"/>
        <v>=IF(IDL_training_input.xlsx!A17&lt;&gt;"",IDL_training_input.xlsx!A17,"")</v>
      </c>
      <c r="CG110" t="str">
        <f t="shared" si="47"/>
        <v>=IF(RFM_training_input.xlsx!A17&lt;&gt;"",RFM_training_input.xlsx!A17,"")</v>
      </c>
      <c r="CH110" t="str">
        <f t="shared" si="47"/>
        <v>=IF(DN_training_input.xlsx!A17&lt;&gt;"",DN_training_input.xlsx!A17,"")</v>
      </c>
      <c r="CI110" t="str">
        <f t="shared" si="47"/>
        <v>=IF(INT_training_input.xlsx!A17&lt;&gt;"",INT_training_input.xlsx!A17,"")</v>
      </c>
      <c r="CJ110" t="str">
        <f t="shared" si="47"/>
        <v>=IF(SUP_training_input.xlsx!A17&lt;&gt;"",SUP_training_input.xlsx!A17,"")</v>
      </c>
      <c r="CK110" t="str">
        <f t="shared" si="47"/>
        <v>=IF(ANT_training_input.xlsx!A17&lt;&gt;"",ANT_training_input.xlsx!A17,"")</v>
      </c>
      <c r="CL110" t="str">
        <f t="shared" si="47"/>
        <v>=IF(ISO_training_input.xlsx!A17&lt;&gt;"",ISO_training_input.xlsx!A17,"")</v>
      </c>
    </row>
    <row r="111" spans="1:90">
      <c r="A111">
        <v>18</v>
      </c>
      <c r="B111" t="str">
        <f t="shared" si="38"/>
        <v>=IF(SUICIDE_training_input.xlsx!A18&lt;&gt;"",SUICIDE_training_input.xlsx!A18,"")</v>
      </c>
      <c r="C111" t="str">
        <f t="shared" si="48"/>
        <v>=IF(IQ_training_input.xlsx!A18&lt;&gt;"",IQ_training_input.xlsx!A18,"")</v>
      </c>
      <c r="D111" t="str">
        <f t="shared" si="48"/>
        <v>=IF(AMBIG_training_input.xlsx!A18&lt;&gt;"",AMBIG_training_input.xlsx!A18,"")</v>
      </c>
      <c r="E111" t="str">
        <f t="shared" si="48"/>
        <v>=IF(EGODYST_training_input.xlsx!A18&lt;&gt;"",EGODYST_training_input.xlsx!A18,"")</v>
      </c>
      <c r="F111" t="str">
        <f t="shared" si="48"/>
        <v>=IF(AUTISM_training_input.xlsx!A18&lt;&gt;"",AUTISM_training_input.xlsx!A18,"")</v>
      </c>
      <c r="G111" t="str">
        <f t="shared" si="48"/>
        <v>=IF(IDENTITY_training_input.xlsx!A18&lt;&gt;"",IDENTITY_training_input.xlsx!A18,"")</v>
      </c>
      <c r="H111" t="str">
        <f t="shared" si="48"/>
        <v>=IF(SELFDIR_training_input.xlsx!A18&lt;&gt;"",SELFDIR_training_input.xlsx!A18,"")</v>
      </c>
      <c r="I111" t="str">
        <f t="shared" si="48"/>
        <v>=IF(EMPATHY_training_input.xlsx!A18&lt;&gt;"",EMPATHY_training_input.xlsx!A18,"")</v>
      </c>
      <c r="J111" t="str">
        <f t="shared" si="48"/>
        <v>=IF(INTIMACY_training_input.xlsx!A18&lt;&gt;"",INTIMACY_training_input.xlsx!A18,"")</v>
      </c>
      <c r="K111" t="str">
        <f t="shared" si="48"/>
        <v>=IF(ACUTE_training_input.xlsx!A18&lt;&gt;"",ACUTE_training_input.xlsx!A18,"")</v>
      </c>
      <c r="L111" t="str">
        <f t="shared" si="48"/>
        <v>=IF(CHRONIC_training_input.xlsx!A18&lt;&gt;"",CHRONIC_training_input.xlsx!A18,"")</v>
      </c>
      <c r="M111" t="str">
        <f t="shared" si="48"/>
        <v>=IF(TRAUMA_PAST_training_input.xlsx!A18&lt;&gt;"",TRAUMA_PAST_training_input.xlsx!A18,"")</v>
      </c>
      <c r="N111" t="str">
        <f t="shared" si="48"/>
        <v>=IF(TRAUMA_PRESENT_training_input.xlsx!A18&lt;&gt;"",TRAUMA_PRESENT_training_input.xlsx!A18,"")</v>
      </c>
      <c r="O111" t="str">
        <f t="shared" si="48"/>
        <v>=IF(HOPE_training_input.xlsx!A18&lt;&gt;"",HOPE_training_input.xlsx!A18,"")</v>
      </c>
      <c r="P111" t="str">
        <f t="shared" si="48"/>
        <v>=IF(SELFAFFICACY_training_input.xlsx!A18&lt;&gt;"",SELFAFFICACY_training_input.xlsx!A18,"")</v>
      </c>
      <c r="Q111" t="str">
        <f t="shared" si="48"/>
        <v>=IF(SELFESTEEM_training_input.xlsx!A18&lt;&gt;"",SELFESTEEM_training_input.xlsx!A18,"")</v>
      </c>
      <c r="R111" t="str">
        <f t="shared" si="48"/>
        <v>=IF(WELLBEING_training_input.xlsx!A18&lt;&gt;"",WELLBEING_training_input.xlsx!A18,"")</v>
      </c>
      <c r="S111" t="str">
        <f t="shared" si="48"/>
        <v>=IF(HYPER_training_input.xlsx!A18&lt;&gt;"",HYPER_training_input.xlsx!A18,"")</v>
      </c>
      <c r="T111" t="str">
        <f t="shared" si="48"/>
        <v>=IF(AGGR_training_input.xlsx!A18&lt;&gt;"",AGGR_training_input.xlsx!A18,"")</v>
      </c>
      <c r="U111" t="str">
        <f t="shared" si="48"/>
        <v>=IF(COND_PR_training_input.xlsx!A18&lt;&gt;"",COND_PR_training_input.xlsx!A18,"")</v>
      </c>
      <c r="V111" t="str">
        <f t="shared" si="48"/>
        <v>=IF(ANXIE_training_input.xlsx!A18&lt;&gt;"",ANXIE_training_input.xlsx!A18,"")</v>
      </c>
      <c r="W111" t="str">
        <f t="shared" si="48"/>
        <v>=IF(DEPR_training_input.xlsx!A18&lt;&gt;"",DEPR_training_input.xlsx!A18,"")</v>
      </c>
      <c r="X111" t="str">
        <f t="shared" si="48"/>
        <v>=IF(SOMAT_training_input.xlsx!A18&lt;&gt;"",SOMAT_training_input.xlsx!A18,"")</v>
      </c>
      <c r="Y111" t="str">
        <f t="shared" si="48"/>
        <v>=IF(ATYPI_training_input.xlsx!A18&lt;&gt;"",ATYPI_training_input.xlsx!A18,"")</v>
      </c>
      <c r="Z111" t="str">
        <f t="shared" si="48"/>
        <v>=IF(WITHD_training_input.xlsx!A18&lt;&gt;"",WITHD_training_input.xlsx!A18,"")</v>
      </c>
      <c r="AA111" t="str">
        <f t="shared" si="48"/>
        <v>=IF(ATTE_PR_training_input.xlsx!A18&lt;&gt;"",ATTE_PR_training_input.xlsx!A18,"")</v>
      </c>
      <c r="AB111" t="str">
        <f t="shared" si="48"/>
        <v>=IF(ANG_CONT_training_input.xlsx!A18&lt;&gt;"",ANG_CONT_training_input.xlsx!A18,"")</v>
      </c>
      <c r="AC111" t="str">
        <f t="shared" si="48"/>
        <v>=IF(DEV_SOC_DIS_training_input.xlsx!A18&lt;&gt;"",DEV_SOC_DIS_training_input.xlsx!A18,"")</v>
      </c>
      <c r="AD111" t="str">
        <f t="shared" si="48"/>
        <v>=IF(BULLY_training_input.xlsx!A18&lt;&gt;"",BULLY_training_input.xlsx!A18,"")</v>
      </c>
      <c r="AE111" t="str">
        <f t="shared" si="48"/>
        <v>=IF(EMOT_SELF_C_training_input.xlsx!A18&lt;&gt;"",EMOT_SELF_C_training_input.xlsx!A18,"")</v>
      </c>
      <c r="AF111" t="str">
        <f t="shared" si="48"/>
        <v>=IF(EXE_FUN_training_input.xlsx!A18&lt;&gt;"",EXE_FUN_training_input.xlsx!A18,"")</v>
      </c>
      <c r="AG111" t="str">
        <f t="shared" si="48"/>
        <v>=IF(MANIA_training_input.xlsx!A18&lt;&gt;"",MANIA_training_input.xlsx!A18,"")</v>
      </c>
      <c r="AH111" t="str">
        <f t="shared" si="48"/>
        <v>=IF(NEG_EMOT_training_input.xlsx!A18&lt;&gt;"",NEG_EMOT_training_input.xlsx!A18,"")</v>
      </c>
      <c r="AI111" t="str">
        <f t="shared" si="48"/>
        <v>=IF(ADAPT_training_input.xlsx!A18&lt;&gt;"",ADAPT_training_input.xlsx!A18,"")</v>
      </c>
      <c r="AJ111" t="str">
        <f t="shared" si="48"/>
        <v>=IF(SOC_SK_training_input.xlsx!A18&lt;&gt;"",SOC_SK_training_input.xlsx!A18,"")</v>
      </c>
      <c r="AK111" t="str">
        <f t="shared" si="48"/>
        <v>=IF(LEAD_training_input.xlsx!A18&lt;&gt;"",LEAD_training_input.xlsx!A18,"")</v>
      </c>
      <c r="AL111" t="str">
        <f t="shared" si="48"/>
        <v>=IF(ACT_DAIL_training_input.xlsx!A18&lt;&gt;"",ACT_DAIL_training_input.xlsx!A18,"")</v>
      </c>
      <c r="AM111" t="str">
        <f t="shared" si="48"/>
        <v>=IF(FUN_COM_training_input.xlsx!A18&lt;&gt;"",FUN_COM_training_input.xlsx!A18,"")</v>
      </c>
      <c r="AN111" t="str">
        <f t="shared" si="48"/>
        <v>=IF(RESILI_training_input.xlsx!A18&lt;&gt;"",RESILI_training_input.xlsx!A18,"")</v>
      </c>
      <c r="AO111" t="str">
        <f t="shared" si="48"/>
        <v>=IF(SEL_training_input.xlsx!A18&lt;&gt;"",SEL_training_input.xlsx!A18,"")</v>
      </c>
      <c r="AP111" t="str">
        <f t="shared" si="48"/>
        <v>=IF(SEV_training_input.xlsx!A18&lt;&gt;"",SEV_training_input.xlsx!A18,"")</v>
      </c>
      <c r="AQ111" t="str">
        <f t="shared" si="48"/>
        <v>=IF(ANHEDONIA_training_input.xlsx!A18&lt;&gt;"",ANHEDONIA_training_input.xlsx!A18,"")</v>
      </c>
      <c r="AR111" t="str">
        <f t="shared" si="48"/>
        <v>=IF(ANXIOUSNESS_training_input.xlsx!A18&lt;&gt;"",ANXIOUSNESS_training_input.xlsx!A18,"")</v>
      </c>
      <c r="AS111" t="str">
        <f t="shared" si="48"/>
        <v>=IF(ATTENTION_SEEKING_training_input.xlsx!A18&lt;&gt;"",ATTENTION_SEEKING_training_input.xlsx!A18,"")</v>
      </c>
      <c r="AT111" t="str">
        <f t="shared" si="48"/>
        <v>=IF(CALLOUSNESS_training_input.xlsx!A18&lt;&gt;"",CALLOUSNESS_training_input.xlsx!A18,"")</v>
      </c>
      <c r="AU111" t="str">
        <f t="shared" si="48"/>
        <v>=IF(DECEITFULNESS_training_input.xlsx!A18&lt;&gt;"",DECEITFULNESS_training_input.xlsx!A18,"")</v>
      </c>
      <c r="AV111" t="str">
        <f t="shared" si="48"/>
        <v>=IF(DEPRESSIVITY_training_input.xlsx!A18&lt;&gt;"",DEPRESSIVITY_training_input.xlsx!A18,"")</v>
      </c>
      <c r="AW111" t="str">
        <f t="shared" si="48"/>
        <v>=IF(DISTRACTIBILITY_training_input.xlsx!A18&lt;&gt;"",DISTRACTIBILITY_training_input.xlsx!A18,"")</v>
      </c>
      <c r="AX111" t="str">
        <f t="shared" si="48"/>
        <v>=IF(ECCENTRICITY_training_input.xlsx!A18&lt;&gt;"",ECCENTRICITY_training_input.xlsx!A18,"")</v>
      </c>
      <c r="AY111" t="str">
        <f t="shared" si="48"/>
        <v>=IF(EMOTIONAL_LABILITY_training_input.xlsx!A18&lt;&gt;"",EMOTIONAL_LABILITY_training_input.xlsx!A18,"")</v>
      </c>
      <c r="AZ111" t="str">
        <f t="shared" si="48"/>
        <v>=IF(GRANDIOSITY_training_input.xlsx!A18&lt;&gt;"",GRANDIOSITY_training_input.xlsx!A18,"")</v>
      </c>
      <c r="BA111" t="str">
        <f t="shared" si="48"/>
        <v>=IF(HOSTILITY_training_input.xlsx!A18&lt;&gt;"",HOSTILITY_training_input.xlsx!A18,"")</v>
      </c>
      <c r="BB111" t="str">
        <f t="shared" si="48"/>
        <v>=IF(IMPULSIVITY_training_input.xlsx!A18&lt;&gt;"",IMPULSIVITY_training_input.xlsx!A18,"")</v>
      </c>
      <c r="BC111" t="str">
        <f t="shared" si="48"/>
        <v>=IF(INTIMACY_AVOIDANCE_training_input.xlsx!A18&lt;&gt;"",INTIMACY_AVOIDANCE_training_input.xlsx!A18,"")</v>
      </c>
      <c r="BD111" t="str">
        <f t="shared" si="48"/>
        <v>=IF(IRRESPONSIBILITY_training_input.xlsx!A18&lt;&gt;"",IRRESPONSIBILITY_training_input.xlsx!A18,"")</v>
      </c>
      <c r="BE111" t="str">
        <f t="shared" si="48"/>
        <v>=IF(MANIPULATIVENESS_training_input.xlsx!A18&lt;&gt;"",MANIPULATIVENESS_training_input.xlsx!A18,"")</v>
      </c>
      <c r="BF111" t="str">
        <f t="shared" si="48"/>
        <v>=IF(PERCEPTUAL_DYSREGULATION_training_input.xlsx!A18&lt;&gt;"",PERCEPTUAL_DYSREGULATION_training_input.xlsx!A18,"")</v>
      </c>
      <c r="BG111" t="str">
        <f t="shared" si="48"/>
        <v>=IF(PERSEVERATION_training_input.xlsx!A18&lt;&gt;"",PERSEVERATION_training_input.xlsx!A18,"")</v>
      </c>
      <c r="BH111" t="str">
        <f t="shared" si="48"/>
        <v>=IF(RESTRICTED_AFFECTIVITY_training_input.xlsx!A18&lt;&gt;"",RESTRICTED_AFFECTIVITY_training_input.xlsx!A18,"")</v>
      </c>
      <c r="BI111" t="str">
        <f t="shared" si="48"/>
        <v>=IF(RIGID_PERFECTIONISM_training_input.xlsx!A18&lt;&gt;"",RIGID_PERFECTIONISM_training_input.xlsx!A18,"")</v>
      </c>
      <c r="BJ111" t="str">
        <f t="shared" si="48"/>
        <v>=IF(RISK_TAKING_training_input.xlsx!A18&lt;&gt;"",RISK_TAKING_training_input.xlsx!A18,"")</v>
      </c>
      <c r="BK111" t="str">
        <f t="shared" si="48"/>
        <v>=IF(SEPARATION_INSECURITY_training_input.xlsx!A18&lt;&gt;"",SEPARATION_INSECURITY_training_input.xlsx!A18,"")</v>
      </c>
      <c r="BL111" t="str">
        <f t="shared" si="48"/>
        <v>=IF(SUBMISSIVENESS_training_input.xlsx!A18&lt;&gt;"",SUBMISSIVENESS_training_input.xlsx!A18,"")</v>
      </c>
      <c r="BM111" t="str">
        <f t="shared" si="48"/>
        <v>=IF(SUSPICIOUSNESS_training_input.xlsx!A18&lt;&gt;"",SUSPICIOUSNESS_training_input.xlsx!A18,"")</v>
      </c>
      <c r="BN111" t="str">
        <f t="shared" si="48"/>
        <v>=IF(UNUSUAL_BELIEFS_training_input.xlsx!A18&lt;&gt;"",UNUSUAL_BELIEFS_training_input.xlsx!A18,"")</v>
      </c>
      <c r="BO111" t="str">
        <f t="shared" si="47"/>
        <v>=IF(WITHDRAWAL_training_input.xlsx!A18&lt;&gt;"",WITHDRAWAL_training_input.xlsx!A18,"")</v>
      </c>
      <c r="BP111" t="str">
        <f t="shared" si="47"/>
        <v>=IF(ACT_training_input.xlsx!A18&lt;&gt;"",ACT_training_input.xlsx!A18,"")</v>
      </c>
      <c r="BQ111" t="str">
        <f t="shared" si="47"/>
        <v>=IF(DSP_training_input.xlsx!A18&lt;&gt;"",DSP_training_input.xlsx!A18,"")</v>
      </c>
      <c r="BR111" t="str">
        <f t="shared" si="47"/>
        <v>=IF(PAG_training_input.xlsx!A18&lt;&gt;"",PAG_training_input.xlsx!A18,"")</v>
      </c>
      <c r="BS111" t="str">
        <f t="shared" si="47"/>
        <v>=IF(PRO_training_input.xlsx!A18&lt;&gt;"",PRO_training_input.xlsx!A18,"")</v>
      </c>
      <c r="BT111" t="str">
        <f t="shared" si="47"/>
        <v>=IF(SPL_training_input.xlsx!A18&lt;&gt;"",SPL_training_input.xlsx!A18,"")</v>
      </c>
      <c r="BU111" t="str">
        <f t="shared" si="47"/>
        <v>=IF(WDR_training_input.xlsx!A18&lt;&gt;"",WDR_training_input.xlsx!A18,"")</v>
      </c>
      <c r="BV111" t="str">
        <f t="shared" si="47"/>
        <v>=IF(CON_training_input.xlsx!A18&lt;&gt;"",CON_training_input.xlsx!A18,"")</v>
      </c>
      <c r="BW111" t="str">
        <f t="shared" si="47"/>
        <v>=IF(DSC_training_input.xlsx!A18&lt;&gt;"",DSC_training_input.xlsx!A18,"")</v>
      </c>
      <c r="BX111" t="str">
        <f t="shared" si="47"/>
        <v>=IF(FAN_training_input.xlsx!A18&lt;&gt;"",FAN_training_input.xlsx!A18,"")</v>
      </c>
      <c r="BY111" t="str">
        <f t="shared" si="47"/>
        <v>=IF(OMN_training_input.xlsx!A18&lt;&gt;"",OMN_training_input.xlsx!A18,"")</v>
      </c>
      <c r="BZ111" t="str">
        <f t="shared" si="47"/>
        <v>=IF(REP_training_input.xlsx!A18&lt;&gt;"",REP_training_input.xlsx!A18,"")</v>
      </c>
      <c r="CA111" t="str">
        <f t="shared" si="47"/>
        <v>=IF(SOM_training_input.xlsx!A18&lt;&gt;"",SOM_training_input.xlsx!A18,"")</v>
      </c>
      <c r="CB111" t="str">
        <f t="shared" si="47"/>
        <v>=IF(SUB_training_input.xlsx!A18&lt;&gt;"",SUB_training_input.xlsx!A18,"")</v>
      </c>
      <c r="CC111" t="str">
        <f t="shared" si="47"/>
        <v>=IF(UND_training_input.xlsx!A18&lt;&gt;"",UND_training_input.xlsx!A18,"")</v>
      </c>
      <c r="CD111" t="str">
        <f t="shared" si="47"/>
        <v>=IF(ALT_training_input.xlsx!A18&lt;&gt;"",ALT_training_input.xlsx!A18,"")</v>
      </c>
      <c r="CE111" t="str">
        <f t="shared" si="47"/>
        <v>=IF(HUM_training_input.xlsx!A18&lt;&gt;"",HUM_training_input.xlsx!A18,"")</v>
      </c>
      <c r="CF111" t="str">
        <f t="shared" si="47"/>
        <v>=IF(IDL_training_input.xlsx!A18&lt;&gt;"",IDL_training_input.xlsx!A18,"")</v>
      </c>
      <c r="CG111" t="str">
        <f t="shared" si="47"/>
        <v>=IF(RFM_training_input.xlsx!A18&lt;&gt;"",RFM_training_input.xlsx!A18,"")</v>
      </c>
      <c r="CH111" t="str">
        <f t="shared" si="47"/>
        <v>=IF(DN_training_input.xlsx!A18&lt;&gt;"",DN_training_input.xlsx!A18,"")</v>
      </c>
      <c r="CI111" t="str">
        <f t="shared" si="47"/>
        <v>=IF(INT_training_input.xlsx!A18&lt;&gt;"",INT_training_input.xlsx!A18,"")</v>
      </c>
      <c r="CJ111" t="str">
        <f t="shared" si="47"/>
        <v>=IF(SUP_training_input.xlsx!A18&lt;&gt;"",SUP_training_input.xlsx!A18,"")</v>
      </c>
      <c r="CK111" t="str">
        <f t="shared" si="47"/>
        <v>=IF(ANT_training_input.xlsx!A18&lt;&gt;"",ANT_training_input.xlsx!A18,"")</v>
      </c>
      <c r="CL111" t="str">
        <f t="shared" si="47"/>
        <v>=IF(ISO_training_input.xlsx!A18&lt;&gt;"",ISO_training_input.xlsx!A18,"")</v>
      </c>
    </row>
    <row r="112" spans="1:90">
      <c r="A112">
        <v>19</v>
      </c>
      <c r="B112" t="str">
        <f t="shared" si="38"/>
        <v>=IF(SUICIDE_training_input.xlsx!A19&lt;&gt;"",SUICIDE_training_input.xlsx!A19,"")</v>
      </c>
      <c r="C112" t="str">
        <f t="shared" si="48"/>
        <v>=IF(IQ_training_input.xlsx!A19&lt;&gt;"",IQ_training_input.xlsx!A19,"")</v>
      </c>
      <c r="D112" t="str">
        <f t="shared" si="48"/>
        <v>=IF(AMBIG_training_input.xlsx!A19&lt;&gt;"",AMBIG_training_input.xlsx!A19,"")</v>
      </c>
      <c r="E112" t="str">
        <f t="shared" si="48"/>
        <v>=IF(EGODYST_training_input.xlsx!A19&lt;&gt;"",EGODYST_training_input.xlsx!A19,"")</v>
      </c>
      <c r="F112" t="str">
        <f t="shared" si="48"/>
        <v>=IF(AUTISM_training_input.xlsx!A19&lt;&gt;"",AUTISM_training_input.xlsx!A19,"")</v>
      </c>
      <c r="G112" t="str">
        <f t="shared" si="48"/>
        <v>=IF(IDENTITY_training_input.xlsx!A19&lt;&gt;"",IDENTITY_training_input.xlsx!A19,"")</v>
      </c>
      <c r="H112" t="str">
        <f t="shared" si="48"/>
        <v>=IF(SELFDIR_training_input.xlsx!A19&lt;&gt;"",SELFDIR_training_input.xlsx!A19,"")</v>
      </c>
      <c r="I112" t="str">
        <f t="shared" si="48"/>
        <v>=IF(EMPATHY_training_input.xlsx!A19&lt;&gt;"",EMPATHY_training_input.xlsx!A19,"")</v>
      </c>
      <c r="J112" t="str">
        <f t="shared" si="48"/>
        <v>=IF(INTIMACY_training_input.xlsx!A19&lt;&gt;"",INTIMACY_training_input.xlsx!A19,"")</v>
      </c>
      <c r="K112" t="str">
        <f t="shared" si="48"/>
        <v>=IF(ACUTE_training_input.xlsx!A19&lt;&gt;"",ACUTE_training_input.xlsx!A19,"")</v>
      </c>
      <c r="L112" t="str">
        <f t="shared" si="48"/>
        <v>=IF(CHRONIC_training_input.xlsx!A19&lt;&gt;"",CHRONIC_training_input.xlsx!A19,"")</v>
      </c>
      <c r="M112" t="str">
        <f t="shared" si="48"/>
        <v>=IF(TRAUMA_PAST_training_input.xlsx!A19&lt;&gt;"",TRAUMA_PAST_training_input.xlsx!A19,"")</v>
      </c>
      <c r="N112" t="str">
        <f t="shared" si="48"/>
        <v>=IF(TRAUMA_PRESENT_training_input.xlsx!A19&lt;&gt;"",TRAUMA_PRESENT_training_input.xlsx!A19,"")</v>
      </c>
      <c r="O112" t="str">
        <f t="shared" si="48"/>
        <v>=IF(HOPE_training_input.xlsx!A19&lt;&gt;"",HOPE_training_input.xlsx!A19,"")</v>
      </c>
      <c r="P112" t="str">
        <f t="shared" si="48"/>
        <v>=IF(SELFAFFICACY_training_input.xlsx!A19&lt;&gt;"",SELFAFFICACY_training_input.xlsx!A19,"")</v>
      </c>
      <c r="Q112" t="str">
        <f t="shared" si="48"/>
        <v>=IF(SELFESTEEM_training_input.xlsx!A19&lt;&gt;"",SELFESTEEM_training_input.xlsx!A19,"")</v>
      </c>
      <c r="R112" t="str">
        <f t="shared" si="48"/>
        <v>=IF(WELLBEING_training_input.xlsx!A19&lt;&gt;"",WELLBEING_training_input.xlsx!A19,"")</v>
      </c>
      <c r="S112" t="str">
        <f t="shared" si="48"/>
        <v>=IF(HYPER_training_input.xlsx!A19&lt;&gt;"",HYPER_training_input.xlsx!A19,"")</v>
      </c>
      <c r="T112" t="str">
        <f t="shared" si="48"/>
        <v>=IF(AGGR_training_input.xlsx!A19&lt;&gt;"",AGGR_training_input.xlsx!A19,"")</v>
      </c>
      <c r="U112" t="str">
        <f t="shared" si="48"/>
        <v>=IF(COND_PR_training_input.xlsx!A19&lt;&gt;"",COND_PR_training_input.xlsx!A19,"")</v>
      </c>
      <c r="V112" t="str">
        <f t="shared" si="48"/>
        <v>=IF(ANXIE_training_input.xlsx!A19&lt;&gt;"",ANXIE_training_input.xlsx!A19,"")</v>
      </c>
      <c r="W112" t="str">
        <f t="shared" si="48"/>
        <v>=IF(DEPR_training_input.xlsx!A19&lt;&gt;"",DEPR_training_input.xlsx!A19,"")</v>
      </c>
      <c r="X112" t="str">
        <f t="shared" si="48"/>
        <v>=IF(SOMAT_training_input.xlsx!A19&lt;&gt;"",SOMAT_training_input.xlsx!A19,"")</v>
      </c>
      <c r="Y112" t="str">
        <f t="shared" si="48"/>
        <v>=IF(ATYPI_training_input.xlsx!A19&lt;&gt;"",ATYPI_training_input.xlsx!A19,"")</v>
      </c>
      <c r="Z112" t="str">
        <f t="shared" si="48"/>
        <v>=IF(WITHD_training_input.xlsx!A19&lt;&gt;"",WITHD_training_input.xlsx!A19,"")</v>
      </c>
      <c r="AA112" t="str">
        <f t="shared" si="48"/>
        <v>=IF(ATTE_PR_training_input.xlsx!A19&lt;&gt;"",ATTE_PR_training_input.xlsx!A19,"")</v>
      </c>
      <c r="AB112" t="str">
        <f t="shared" si="48"/>
        <v>=IF(ANG_CONT_training_input.xlsx!A19&lt;&gt;"",ANG_CONT_training_input.xlsx!A19,"")</v>
      </c>
      <c r="AC112" t="str">
        <f t="shared" si="48"/>
        <v>=IF(DEV_SOC_DIS_training_input.xlsx!A19&lt;&gt;"",DEV_SOC_DIS_training_input.xlsx!A19,"")</v>
      </c>
      <c r="AD112" t="str">
        <f t="shared" si="48"/>
        <v>=IF(BULLY_training_input.xlsx!A19&lt;&gt;"",BULLY_training_input.xlsx!A19,"")</v>
      </c>
      <c r="AE112" t="str">
        <f t="shared" si="48"/>
        <v>=IF(EMOT_SELF_C_training_input.xlsx!A19&lt;&gt;"",EMOT_SELF_C_training_input.xlsx!A19,"")</v>
      </c>
      <c r="AF112" t="str">
        <f t="shared" si="48"/>
        <v>=IF(EXE_FUN_training_input.xlsx!A19&lt;&gt;"",EXE_FUN_training_input.xlsx!A19,"")</v>
      </c>
      <c r="AG112" t="str">
        <f t="shared" si="48"/>
        <v>=IF(MANIA_training_input.xlsx!A19&lt;&gt;"",MANIA_training_input.xlsx!A19,"")</v>
      </c>
      <c r="AH112" t="str">
        <f t="shared" si="48"/>
        <v>=IF(NEG_EMOT_training_input.xlsx!A19&lt;&gt;"",NEG_EMOT_training_input.xlsx!A19,"")</v>
      </c>
      <c r="AI112" t="str">
        <f t="shared" si="48"/>
        <v>=IF(ADAPT_training_input.xlsx!A19&lt;&gt;"",ADAPT_training_input.xlsx!A19,"")</v>
      </c>
      <c r="AJ112" t="str">
        <f t="shared" si="48"/>
        <v>=IF(SOC_SK_training_input.xlsx!A19&lt;&gt;"",SOC_SK_training_input.xlsx!A19,"")</v>
      </c>
      <c r="AK112" t="str">
        <f t="shared" si="48"/>
        <v>=IF(LEAD_training_input.xlsx!A19&lt;&gt;"",LEAD_training_input.xlsx!A19,"")</v>
      </c>
      <c r="AL112" t="str">
        <f t="shared" si="48"/>
        <v>=IF(ACT_DAIL_training_input.xlsx!A19&lt;&gt;"",ACT_DAIL_training_input.xlsx!A19,"")</v>
      </c>
      <c r="AM112" t="str">
        <f t="shared" si="48"/>
        <v>=IF(FUN_COM_training_input.xlsx!A19&lt;&gt;"",FUN_COM_training_input.xlsx!A19,"")</v>
      </c>
      <c r="AN112" t="str">
        <f t="shared" si="48"/>
        <v>=IF(RESILI_training_input.xlsx!A19&lt;&gt;"",RESILI_training_input.xlsx!A19,"")</v>
      </c>
      <c r="AO112" t="str">
        <f t="shared" si="48"/>
        <v>=IF(SEL_training_input.xlsx!A19&lt;&gt;"",SEL_training_input.xlsx!A19,"")</v>
      </c>
      <c r="AP112" t="str">
        <f t="shared" si="48"/>
        <v>=IF(SEV_training_input.xlsx!A19&lt;&gt;"",SEV_training_input.xlsx!A19,"")</v>
      </c>
      <c r="AQ112" t="str">
        <f t="shared" si="48"/>
        <v>=IF(ANHEDONIA_training_input.xlsx!A19&lt;&gt;"",ANHEDONIA_training_input.xlsx!A19,"")</v>
      </c>
      <c r="AR112" t="str">
        <f t="shared" si="48"/>
        <v>=IF(ANXIOUSNESS_training_input.xlsx!A19&lt;&gt;"",ANXIOUSNESS_training_input.xlsx!A19,"")</v>
      </c>
      <c r="AS112" t="str">
        <f t="shared" si="48"/>
        <v>=IF(ATTENTION_SEEKING_training_input.xlsx!A19&lt;&gt;"",ATTENTION_SEEKING_training_input.xlsx!A19,"")</v>
      </c>
      <c r="AT112" t="str">
        <f t="shared" si="48"/>
        <v>=IF(CALLOUSNESS_training_input.xlsx!A19&lt;&gt;"",CALLOUSNESS_training_input.xlsx!A19,"")</v>
      </c>
      <c r="AU112" t="str">
        <f t="shared" si="48"/>
        <v>=IF(DECEITFULNESS_training_input.xlsx!A19&lt;&gt;"",DECEITFULNESS_training_input.xlsx!A19,"")</v>
      </c>
      <c r="AV112" t="str">
        <f t="shared" si="48"/>
        <v>=IF(DEPRESSIVITY_training_input.xlsx!A19&lt;&gt;"",DEPRESSIVITY_training_input.xlsx!A19,"")</v>
      </c>
      <c r="AW112" t="str">
        <f t="shared" si="48"/>
        <v>=IF(DISTRACTIBILITY_training_input.xlsx!A19&lt;&gt;"",DISTRACTIBILITY_training_input.xlsx!A19,"")</v>
      </c>
      <c r="AX112" t="str">
        <f t="shared" si="48"/>
        <v>=IF(ECCENTRICITY_training_input.xlsx!A19&lt;&gt;"",ECCENTRICITY_training_input.xlsx!A19,"")</v>
      </c>
      <c r="AY112" t="str">
        <f t="shared" si="48"/>
        <v>=IF(EMOTIONAL_LABILITY_training_input.xlsx!A19&lt;&gt;"",EMOTIONAL_LABILITY_training_input.xlsx!A19,"")</v>
      </c>
      <c r="AZ112" t="str">
        <f t="shared" si="48"/>
        <v>=IF(GRANDIOSITY_training_input.xlsx!A19&lt;&gt;"",GRANDIOSITY_training_input.xlsx!A19,"")</v>
      </c>
      <c r="BA112" t="str">
        <f t="shared" si="48"/>
        <v>=IF(HOSTILITY_training_input.xlsx!A19&lt;&gt;"",HOSTILITY_training_input.xlsx!A19,"")</v>
      </c>
      <c r="BB112" t="str">
        <f t="shared" si="48"/>
        <v>=IF(IMPULSIVITY_training_input.xlsx!A19&lt;&gt;"",IMPULSIVITY_training_input.xlsx!A19,"")</v>
      </c>
      <c r="BC112" t="str">
        <f t="shared" si="48"/>
        <v>=IF(INTIMACY_AVOIDANCE_training_input.xlsx!A19&lt;&gt;"",INTIMACY_AVOIDANCE_training_input.xlsx!A19,"")</v>
      </c>
      <c r="BD112" t="str">
        <f t="shared" si="48"/>
        <v>=IF(IRRESPONSIBILITY_training_input.xlsx!A19&lt;&gt;"",IRRESPONSIBILITY_training_input.xlsx!A19,"")</v>
      </c>
      <c r="BE112" t="str">
        <f t="shared" si="48"/>
        <v>=IF(MANIPULATIVENESS_training_input.xlsx!A19&lt;&gt;"",MANIPULATIVENESS_training_input.xlsx!A19,"")</v>
      </c>
      <c r="BF112" t="str">
        <f t="shared" si="48"/>
        <v>=IF(PERCEPTUAL_DYSREGULATION_training_input.xlsx!A19&lt;&gt;"",PERCEPTUAL_DYSREGULATION_training_input.xlsx!A19,"")</v>
      </c>
      <c r="BG112" t="str">
        <f t="shared" si="48"/>
        <v>=IF(PERSEVERATION_training_input.xlsx!A19&lt;&gt;"",PERSEVERATION_training_input.xlsx!A19,"")</v>
      </c>
      <c r="BH112" t="str">
        <f t="shared" si="48"/>
        <v>=IF(RESTRICTED_AFFECTIVITY_training_input.xlsx!A19&lt;&gt;"",RESTRICTED_AFFECTIVITY_training_input.xlsx!A19,"")</v>
      </c>
      <c r="BI112" t="str">
        <f t="shared" si="48"/>
        <v>=IF(RIGID_PERFECTIONISM_training_input.xlsx!A19&lt;&gt;"",RIGID_PERFECTIONISM_training_input.xlsx!A19,"")</v>
      </c>
      <c r="BJ112" t="str">
        <f t="shared" si="48"/>
        <v>=IF(RISK_TAKING_training_input.xlsx!A19&lt;&gt;"",RISK_TAKING_training_input.xlsx!A19,"")</v>
      </c>
      <c r="BK112" t="str">
        <f t="shared" si="48"/>
        <v>=IF(SEPARATION_INSECURITY_training_input.xlsx!A19&lt;&gt;"",SEPARATION_INSECURITY_training_input.xlsx!A19,"")</v>
      </c>
      <c r="BL112" t="str">
        <f t="shared" si="48"/>
        <v>=IF(SUBMISSIVENESS_training_input.xlsx!A19&lt;&gt;"",SUBMISSIVENESS_training_input.xlsx!A19,"")</v>
      </c>
      <c r="BM112" t="str">
        <f t="shared" si="48"/>
        <v>=IF(SUSPICIOUSNESS_training_input.xlsx!A19&lt;&gt;"",SUSPICIOUSNESS_training_input.xlsx!A19,"")</v>
      </c>
      <c r="BN112" t="str">
        <f t="shared" ref="BN112:CL115" si="49">CONCATENATE($A$11,BN$1,$A$12,$A112,$A$13,BN$1,$A$14,$A112,$A$15)</f>
        <v>=IF(UNUSUAL_BELIEFS_training_input.xlsx!A19&lt;&gt;"",UNUSUAL_BELIEFS_training_input.xlsx!A19,"")</v>
      </c>
      <c r="BO112" t="str">
        <f t="shared" si="49"/>
        <v>=IF(WITHDRAWAL_training_input.xlsx!A19&lt;&gt;"",WITHDRAWAL_training_input.xlsx!A19,"")</v>
      </c>
      <c r="BP112" t="str">
        <f t="shared" si="49"/>
        <v>=IF(ACT_training_input.xlsx!A19&lt;&gt;"",ACT_training_input.xlsx!A19,"")</v>
      </c>
      <c r="BQ112" t="str">
        <f t="shared" si="49"/>
        <v>=IF(DSP_training_input.xlsx!A19&lt;&gt;"",DSP_training_input.xlsx!A19,"")</v>
      </c>
      <c r="BR112" t="str">
        <f t="shared" si="49"/>
        <v>=IF(PAG_training_input.xlsx!A19&lt;&gt;"",PAG_training_input.xlsx!A19,"")</v>
      </c>
      <c r="BS112" t="str">
        <f t="shared" si="49"/>
        <v>=IF(PRO_training_input.xlsx!A19&lt;&gt;"",PRO_training_input.xlsx!A19,"")</v>
      </c>
      <c r="BT112" t="str">
        <f t="shared" si="49"/>
        <v>=IF(SPL_training_input.xlsx!A19&lt;&gt;"",SPL_training_input.xlsx!A19,"")</v>
      </c>
      <c r="BU112" t="str">
        <f t="shared" si="49"/>
        <v>=IF(WDR_training_input.xlsx!A19&lt;&gt;"",WDR_training_input.xlsx!A19,"")</v>
      </c>
      <c r="BV112" t="str">
        <f t="shared" si="49"/>
        <v>=IF(CON_training_input.xlsx!A19&lt;&gt;"",CON_training_input.xlsx!A19,"")</v>
      </c>
      <c r="BW112" t="str">
        <f t="shared" si="49"/>
        <v>=IF(DSC_training_input.xlsx!A19&lt;&gt;"",DSC_training_input.xlsx!A19,"")</v>
      </c>
      <c r="BX112" t="str">
        <f t="shared" si="49"/>
        <v>=IF(FAN_training_input.xlsx!A19&lt;&gt;"",FAN_training_input.xlsx!A19,"")</v>
      </c>
      <c r="BY112" t="str">
        <f t="shared" si="49"/>
        <v>=IF(OMN_training_input.xlsx!A19&lt;&gt;"",OMN_training_input.xlsx!A19,"")</v>
      </c>
      <c r="BZ112" t="str">
        <f t="shared" si="49"/>
        <v>=IF(REP_training_input.xlsx!A19&lt;&gt;"",REP_training_input.xlsx!A19,"")</v>
      </c>
      <c r="CA112" t="str">
        <f t="shared" si="49"/>
        <v>=IF(SOM_training_input.xlsx!A19&lt;&gt;"",SOM_training_input.xlsx!A19,"")</v>
      </c>
      <c r="CB112" t="str">
        <f t="shared" si="49"/>
        <v>=IF(SUB_training_input.xlsx!A19&lt;&gt;"",SUB_training_input.xlsx!A19,"")</v>
      </c>
      <c r="CC112" t="str">
        <f t="shared" si="49"/>
        <v>=IF(UND_training_input.xlsx!A19&lt;&gt;"",UND_training_input.xlsx!A19,"")</v>
      </c>
      <c r="CD112" t="str">
        <f t="shared" si="49"/>
        <v>=IF(ALT_training_input.xlsx!A19&lt;&gt;"",ALT_training_input.xlsx!A19,"")</v>
      </c>
      <c r="CE112" t="str">
        <f t="shared" si="49"/>
        <v>=IF(HUM_training_input.xlsx!A19&lt;&gt;"",HUM_training_input.xlsx!A19,"")</v>
      </c>
      <c r="CF112" t="str">
        <f t="shared" si="49"/>
        <v>=IF(IDL_training_input.xlsx!A19&lt;&gt;"",IDL_training_input.xlsx!A19,"")</v>
      </c>
      <c r="CG112" t="str">
        <f t="shared" si="49"/>
        <v>=IF(RFM_training_input.xlsx!A19&lt;&gt;"",RFM_training_input.xlsx!A19,"")</v>
      </c>
      <c r="CH112" t="str">
        <f t="shared" si="49"/>
        <v>=IF(DN_training_input.xlsx!A19&lt;&gt;"",DN_training_input.xlsx!A19,"")</v>
      </c>
      <c r="CI112" t="str">
        <f t="shared" si="49"/>
        <v>=IF(INT_training_input.xlsx!A19&lt;&gt;"",INT_training_input.xlsx!A19,"")</v>
      </c>
      <c r="CJ112" t="str">
        <f t="shared" si="49"/>
        <v>=IF(SUP_training_input.xlsx!A19&lt;&gt;"",SUP_training_input.xlsx!A19,"")</v>
      </c>
      <c r="CK112" t="str">
        <f t="shared" si="49"/>
        <v>=IF(ANT_training_input.xlsx!A19&lt;&gt;"",ANT_training_input.xlsx!A19,"")</v>
      </c>
      <c r="CL112" t="str">
        <f t="shared" si="49"/>
        <v>=IF(ISO_training_input.xlsx!A19&lt;&gt;"",ISO_training_input.xlsx!A19,"")</v>
      </c>
    </row>
    <row r="113" spans="1:90">
      <c r="A113">
        <v>20</v>
      </c>
      <c r="B113" t="str">
        <f t="shared" si="38"/>
        <v>=IF(SUICIDE_training_input.xlsx!A20&lt;&gt;"",SUICIDE_training_input.xlsx!A20,"")</v>
      </c>
      <c r="C113" t="str">
        <f t="shared" ref="C113:BN116" si="50">CONCATENATE($A$11,C$1,$A$12,$A113,$A$13,C$1,$A$14,$A113,$A$15)</f>
        <v>=IF(IQ_training_input.xlsx!A20&lt;&gt;"",IQ_training_input.xlsx!A20,"")</v>
      </c>
      <c r="D113" t="str">
        <f t="shared" si="50"/>
        <v>=IF(AMBIG_training_input.xlsx!A20&lt;&gt;"",AMBIG_training_input.xlsx!A20,"")</v>
      </c>
      <c r="E113" t="str">
        <f t="shared" si="50"/>
        <v>=IF(EGODYST_training_input.xlsx!A20&lt;&gt;"",EGODYST_training_input.xlsx!A20,"")</v>
      </c>
      <c r="F113" t="str">
        <f t="shared" si="50"/>
        <v>=IF(AUTISM_training_input.xlsx!A20&lt;&gt;"",AUTISM_training_input.xlsx!A20,"")</v>
      </c>
      <c r="G113" t="str">
        <f t="shared" si="50"/>
        <v>=IF(IDENTITY_training_input.xlsx!A20&lt;&gt;"",IDENTITY_training_input.xlsx!A20,"")</v>
      </c>
      <c r="H113" t="str">
        <f t="shared" si="50"/>
        <v>=IF(SELFDIR_training_input.xlsx!A20&lt;&gt;"",SELFDIR_training_input.xlsx!A20,"")</v>
      </c>
      <c r="I113" t="str">
        <f t="shared" si="50"/>
        <v>=IF(EMPATHY_training_input.xlsx!A20&lt;&gt;"",EMPATHY_training_input.xlsx!A20,"")</v>
      </c>
      <c r="J113" t="str">
        <f t="shared" si="50"/>
        <v>=IF(INTIMACY_training_input.xlsx!A20&lt;&gt;"",INTIMACY_training_input.xlsx!A20,"")</v>
      </c>
      <c r="K113" t="str">
        <f t="shared" si="50"/>
        <v>=IF(ACUTE_training_input.xlsx!A20&lt;&gt;"",ACUTE_training_input.xlsx!A20,"")</v>
      </c>
      <c r="L113" t="str">
        <f t="shared" si="50"/>
        <v>=IF(CHRONIC_training_input.xlsx!A20&lt;&gt;"",CHRONIC_training_input.xlsx!A20,"")</v>
      </c>
      <c r="M113" t="str">
        <f t="shared" si="50"/>
        <v>=IF(TRAUMA_PAST_training_input.xlsx!A20&lt;&gt;"",TRAUMA_PAST_training_input.xlsx!A20,"")</v>
      </c>
      <c r="N113" t="str">
        <f t="shared" si="50"/>
        <v>=IF(TRAUMA_PRESENT_training_input.xlsx!A20&lt;&gt;"",TRAUMA_PRESENT_training_input.xlsx!A20,"")</v>
      </c>
      <c r="O113" t="str">
        <f t="shared" si="50"/>
        <v>=IF(HOPE_training_input.xlsx!A20&lt;&gt;"",HOPE_training_input.xlsx!A20,"")</v>
      </c>
      <c r="P113" t="str">
        <f t="shared" si="50"/>
        <v>=IF(SELFAFFICACY_training_input.xlsx!A20&lt;&gt;"",SELFAFFICACY_training_input.xlsx!A20,"")</v>
      </c>
      <c r="Q113" t="str">
        <f t="shared" si="50"/>
        <v>=IF(SELFESTEEM_training_input.xlsx!A20&lt;&gt;"",SELFESTEEM_training_input.xlsx!A20,"")</v>
      </c>
      <c r="R113" t="str">
        <f t="shared" si="50"/>
        <v>=IF(WELLBEING_training_input.xlsx!A20&lt;&gt;"",WELLBEING_training_input.xlsx!A20,"")</v>
      </c>
      <c r="S113" t="str">
        <f t="shared" si="50"/>
        <v>=IF(HYPER_training_input.xlsx!A20&lt;&gt;"",HYPER_training_input.xlsx!A20,"")</v>
      </c>
      <c r="T113" t="str">
        <f t="shared" si="50"/>
        <v>=IF(AGGR_training_input.xlsx!A20&lt;&gt;"",AGGR_training_input.xlsx!A20,"")</v>
      </c>
      <c r="U113" t="str">
        <f t="shared" si="50"/>
        <v>=IF(COND_PR_training_input.xlsx!A20&lt;&gt;"",COND_PR_training_input.xlsx!A20,"")</v>
      </c>
      <c r="V113" t="str">
        <f t="shared" si="50"/>
        <v>=IF(ANXIE_training_input.xlsx!A20&lt;&gt;"",ANXIE_training_input.xlsx!A20,"")</v>
      </c>
      <c r="W113" t="str">
        <f t="shared" si="50"/>
        <v>=IF(DEPR_training_input.xlsx!A20&lt;&gt;"",DEPR_training_input.xlsx!A20,"")</v>
      </c>
      <c r="X113" t="str">
        <f t="shared" si="50"/>
        <v>=IF(SOMAT_training_input.xlsx!A20&lt;&gt;"",SOMAT_training_input.xlsx!A20,"")</v>
      </c>
      <c r="Y113" t="str">
        <f t="shared" si="50"/>
        <v>=IF(ATYPI_training_input.xlsx!A20&lt;&gt;"",ATYPI_training_input.xlsx!A20,"")</v>
      </c>
      <c r="Z113" t="str">
        <f t="shared" si="50"/>
        <v>=IF(WITHD_training_input.xlsx!A20&lt;&gt;"",WITHD_training_input.xlsx!A20,"")</v>
      </c>
      <c r="AA113" t="str">
        <f t="shared" si="50"/>
        <v>=IF(ATTE_PR_training_input.xlsx!A20&lt;&gt;"",ATTE_PR_training_input.xlsx!A20,"")</v>
      </c>
      <c r="AB113" t="str">
        <f t="shared" si="50"/>
        <v>=IF(ANG_CONT_training_input.xlsx!A20&lt;&gt;"",ANG_CONT_training_input.xlsx!A20,"")</v>
      </c>
      <c r="AC113" t="str">
        <f t="shared" si="50"/>
        <v>=IF(DEV_SOC_DIS_training_input.xlsx!A20&lt;&gt;"",DEV_SOC_DIS_training_input.xlsx!A20,"")</v>
      </c>
      <c r="AD113" t="str">
        <f t="shared" si="50"/>
        <v>=IF(BULLY_training_input.xlsx!A20&lt;&gt;"",BULLY_training_input.xlsx!A20,"")</v>
      </c>
      <c r="AE113" t="str">
        <f t="shared" si="50"/>
        <v>=IF(EMOT_SELF_C_training_input.xlsx!A20&lt;&gt;"",EMOT_SELF_C_training_input.xlsx!A20,"")</v>
      </c>
      <c r="AF113" t="str">
        <f t="shared" si="50"/>
        <v>=IF(EXE_FUN_training_input.xlsx!A20&lt;&gt;"",EXE_FUN_training_input.xlsx!A20,"")</v>
      </c>
      <c r="AG113" t="str">
        <f t="shared" si="50"/>
        <v>=IF(MANIA_training_input.xlsx!A20&lt;&gt;"",MANIA_training_input.xlsx!A20,"")</v>
      </c>
      <c r="AH113" t="str">
        <f t="shared" si="50"/>
        <v>=IF(NEG_EMOT_training_input.xlsx!A20&lt;&gt;"",NEG_EMOT_training_input.xlsx!A20,"")</v>
      </c>
      <c r="AI113" t="str">
        <f t="shared" si="50"/>
        <v>=IF(ADAPT_training_input.xlsx!A20&lt;&gt;"",ADAPT_training_input.xlsx!A20,"")</v>
      </c>
      <c r="AJ113" t="str">
        <f t="shared" si="50"/>
        <v>=IF(SOC_SK_training_input.xlsx!A20&lt;&gt;"",SOC_SK_training_input.xlsx!A20,"")</v>
      </c>
      <c r="AK113" t="str">
        <f t="shared" si="50"/>
        <v>=IF(LEAD_training_input.xlsx!A20&lt;&gt;"",LEAD_training_input.xlsx!A20,"")</v>
      </c>
      <c r="AL113" t="str">
        <f t="shared" si="50"/>
        <v>=IF(ACT_DAIL_training_input.xlsx!A20&lt;&gt;"",ACT_DAIL_training_input.xlsx!A20,"")</v>
      </c>
      <c r="AM113" t="str">
        <f t="shared" si="50"/>
        <v>=IF(FUN_COM_training_input.xlsx!A20&lt;&gt;"",FUN_COM_training_input.xlsx!A20,"")</v>
      </c>
      <c r="AN113" t="str">
        <f t="shared" si="50"/>
        <v>=IF(RESILI_training_input.xlsx!A20&lt;&gt;"",RESILI_training_input.xlsx!A20,"")</v>
      </c>
      <c r="AO113" t="str">
        <f t="shared" si="50"/>
        <v>=IF(SEL_training_input.xlsx!A20&lt;&gt;"",SEL_training_input.xlsx!A20,"")</v>
      </c>
      <c r="AP113" t="str">
        <f t="shared" si="50"/>
        <v>=IF(SEV_training_input.xlsx!A20&lt;&gt;"",SEV_training_input.xlsx!A20,"")</v>
      </c>
      <c r="AQ113" t="str">
        <f t="shared" si="50"/>
        <v>=IF(ANHEDONIA_training_input.xlsx!A20&lt;&gt;"",ANHEDONIA_training_input.xlsx!A20,"")</v>
      </c>
      <c r="AR113" t="str">
        <f t="shared" si="50"/>
        <v>=IF(ANXIOUSNESS_training_input.xlsx!A20&lt;&gt;"",ANXIOUSNESS_training_input.xlsx!A20,"")</v>
      </c>
      <c r="AS113" t="str">
        <f t="shared" si="50"/>
        <v>=IF(ATTENTION_SEEKING_training_input.xlsx!A20&lt;&gt;"",ATTENTION_SEEKING_training_input.xlsx!A20,"")</v>
      </c>
      <c r="AT113" t="str">
        <f t="shared" si="50"/>
        <v>=IF(CALLOUSNESS_training_input.xlsx!A20&lt;&gt;"",CALLOUSNESS_training_input.xlsx!A20,"")</v>
      </c>
      <c r="AU113" t="str">
        <f t="shared" si="50"/>
        <v>=IF(DECEITFULNESS_training_input.xlsx!A20&lt;&gt;"",DECEITFULNESS_training_input.xlsx!A20,"")</v>
      </c>
      <c r="AV113" t="str">
        <f t="shared" si="50"/>
        <v>=IF(DEPRESSIVITY_training_input.xlsx!A20&lt;&gt;"",DEPRESSIVITY_training_input.xlsx!A20,"")</v>
      </c>
      <c r="AW113" t="str">
        <f t="shared" si="50"/>
        <v>=IF(DISTRACTIBILITY_training_input.xlsx!A20&lt;&gt;"",DISTRACTIBILITY_training_input.xlsx!A20,"")</v>
      </c>
      <c r="AX113" t="str">
        <f t="shared" si="50"/>
        <v>=IF(ECCENTRICITY_training_input.xlsx!A20&lt;&gt;"",ECCENTRICITY_training_input.xlsx!A20,"")</v>
      </c>
      <c r="AY113" t="str">
        <f t="shared" si="50"/>
        <v>=IF(EMOTIONAL_LABILITY_training_input.xlsx!A20&lt;&gt;"",EMOTIONAL_LABILITY_training_input.xlsx!A20,"")</v>
      </c>
      <c r="AZ113" t="str">
        <f t="shared" si="50"/>
        <v>=IF(GRANDIOSITY_training_input.xlsx!A20&lt;&gt;"",GRANDIOSITY_training_input.xlsx!A20,"")</v>
      </c>
      <c r="BA113" t="str">
        <f t="shared" si="50"/>
        <v>=IF(HOSTILITY_training_input.xlsx!A20&lt;&gt;"",HOSTILITY_training_input.xlsx!A20,"")</v>
      </c>
      <c r="BB113" t="str">
        <f t="shared" si="50"/>
        <v>=IF(IMPULSIVITY_training_input.xlsx!A20&lt;&gt;"",IMPULSIVITY_training_input.xlsx!A20,"")</v>
      </c>
      <c r="BC113" t="str">
        <f t="shared" si="50"/>
        <v>=IF(INTIMACY_AVOIDANCE_training_input.xlsx!A20&lt;&gt;"",INTIMACY_AVOIDANCE_training_input.xlsx!A20,"")</v>
      </c>
      <c r="BD113" t="str">
        <f t="shared" si="50"/>
        <v>=IF(IRRESPONSIBILITY_training_input.xlsx!A20&lt;&gt;"",IRRESPONSIBILITY_training_input.xlsx!A20,"")</v>
      </c>
      <c r="BE113" t="str">
        <f t="shared" si="50"/>
        <v>=IF(MANIPULATIVENESS_training_input.xlsx!A20&lt;&gt;"",MANIPULATIVENESS_training_input.xlsx!A20,"")</v>
      </c>
      <c r="BF113" t="str">
        <f t="shared" si="50"/>
        <v>=IF(PERCEPTUAL_DYSREGULATION_training_input.xlsx!A20&lt;&gt;"",PERCEPTUAL_DYSREGULATION_training_input.xlsx!A20,"")</v>
      </c>
      <c r="BG113" t="str">
        <f t="shared" si="50"/>
        <v>=IF(PERSEVERATION_training_input.xlsx!A20&lt;&gt;"",PERSEVERATION_training_input.xlsx!A20,"")</v>
      </c>
      <c r="BH113" t="str">
        <f t="shared" si="50"/>
        <v>=IF(RESTRICTED_AFFECTIVITY_training_input.xlsx!A20&lt;&gt;"",RESTRICTED_AFFECTIVITY_training_input.xlsx!A20,"")</v>
      </c>
      <c r="BI113" t="str">
        <f t="shared" si="50"/>
        <v>=IF(RIGID_PERFECTIONISM_training_input.xlsx!A20&lt;&gt;"",RIGID_PERFECTIONISM_training_input.xlsx!A20,"")</v>
      </c>
      <c r="BJ113" t="str">
        <f t="shared" si="50"/>
        <v>=IF(RISK_TAKING_training_input.xlsx!A20&lt;&gt;"",RISK_TAKING_training_input.xlsx!A20,"")</v>
      </c>
      <c r="BK113" t="str">
        <f t="shared" si="50"/>
        <v>=IF(SEPARATION_INSECURITY_training_input.xlsx!A20&lt;&gt;"",SEPARATION_INSECURITY_training_input.xlsx!A20,"")</v>
      </c>
      <c r="BL113" t="str">
        <f t="shared" si="50"/>
        <v>=IF(SUBMISSIVENESS_training_input.xlsx!A20&lt;&gt;"",SUBMISSIVENESS_training_input.xlsx!A20,"")</v>
      </c>
      <c r="BM113" t="str">
        <f t="shared" si="50"/>
        <v>=IF(SUSPICIOUSNESS_training_input.xlsx!A20&lt;&gt;"",SUSPICIOUSNESS_training_input.xlsx!A20,"")</v>
      </c>
      <c r="BN113" t="str">
        <f t="shared" si="50"/>
        <v>=IF(UNUSUAL_BELIEFS_training_input.xlsx!A20&lt;&gt;"",UNUSUAL_BELIEFS_training_input.xlsx!A20,"")</v>
      </c>
      <c r="BO113" t="str">
        <f t="shared" si="49"/>
        <v>=IF(WITHDRAWAL_training_input.xlsx!A20&lt;&gt;"",WITHDRAWAL_training_input.xlsx!A20,"")</v>
      </c>
      <c r="BP113" t="str">
        <f t="shared" si="49"/>
        <v>=IF(ACT_training_input.xlsx!A20&lt;&gt;"",ACT_training_input.xlsx!A20,"")</v>
      </c>
      <c r="BQ113" t="str">
        <f t="shared" si="49"/>
        <v>=IF(DSP_training_input.xlsx!A20&lt;&gt;"",DSP_training_input.xlsx!A20,"")</v>
      </c>
      <c r="BR113" t="str">
        <f t="shared" si="49"/>
        <v>=IF(PAG_training_input.xlsx!A20&lt;&gt;"",PAG_training_input.xlsx!A20,"")</v>
      </c>
      <c r="BS113" t="str">
        <f t="shared" si="49"/>
        <v>=IF(PRO_training_input.xlsx!A20&lt;&gt;"",PRO_training_input.xlsx!A20,"")</v>
      </c>
      <c r="BT113" t="str">
        <f t="shared" si="49"/>
        <v>=IF(SPL_training_input.xlsx!A20&lt;&gt;"",SPL_training_input.xlsx!A20,"")</v>
      </c>
      <c r="BU113" t="str">
        <f t="shared" si="49"/>
        <v>=IF(WDR_training_input.xlsx!A20&lt;&gt;"",WDR_training_input.xlsx!A20,"")</v>
      </c>
      <c r="BV113" t="str">
        <f t="shared" si="49"/>
        <v>=IF(CON_training_input.xlsx!A20&lt;&gt;"",CON_training_input.xlsx!A20,"")</v>
      </c>
      <c r="BW113" t="str">
        <f t="shared" si="49"/>
        <v>=IF(DSC_training_input.xlsx!A20&lt;&gt;"",DSC_training_input.xlsx!A20,"")</v>
      </c>
      <c r="BX113" t="str">
        <f t="shared" si="49"/>
        <v>=IF(FAN_training_input.xlsx!A20&lt;&gt;"",FAN_training_input.xlsx!A20,"")</v>
      </c>
      <c r="BY113" t="str">
        <f t="shared" si="49"/>
        <v>=IF(OMN_training_input.xlsx!A20&lt;&gt;"",OMN_training_input.xlsx!A20,"")</v>
      </c>
      <c r="BZ113" t="str">
        <f t="shared" si="49"/>
        <v>=IF(REP_training_input.xlsx!A20&lt;&gt;"",REP_training_input.xlsx!A20,"")</v>
      </c>
      <c r="CA113" t="str">
        <f t="shared" si="49"/>
        <v>=IF(SOM_training_input.xlsx!A20&lt;&gt;"",SOM_training_input.xlsx!A20,"")</v>
      </c>
      <c r="CB113" t="str">
        <f t="shared" si="49"/>
        <v>=IF(SUB_training_input.xlsx!A20&lt;&gt;"",SUB_training_input.xlsx!A20,"")</v>
      </c>
      <c r="CC113" t="str">
        <f t="shared" si="49"/>
        <v>=IF(UND_training_input.xlsx!A20&lt;&gt;"",UND_training_input.xlsx!A20,"")</v>
      </c>
      <c r="CD113" t="str">
        <f t="shared" si="49"/>
        <v>=IF(ALT_training_input.xlsx!A20&lt;&gt;"",ALT_training_input.xlsx!A20,"")</v>
      </c>
      <c r="CE113" t="str">
        <f t="shared" si="49"/>
        <v>=IF(HUM_training_input.xlsx!A20&lt;&gt;"",HUM_training_input.xlsx!A20,"")</v>
      </c>
      <c r="CF113" t="str">
        <f t="shared" si="49"/>
        <v>=IF(IDL_training_input.xlsx!A20&lt;&gt;"",IDL_training_input.xlsx!A20,"")</v>
      </c>
      <c r="CG113" t="str">
        <f t="shared" si="49"/>
        <v>=IF(RFM_training_input.xlsx!A20&lt;&gt;"",RFM_training_input.xlsx!A20,"")</v>
      </c>
      <c r="CH113" t="str">
        <f t="shared" si="49"/>
        <v>=IF(DN_training_input.xlsx!A20&lt;&gt;"",DN_training_input.xlsx!A20,"")</v>
      </c>
      <c r="CI113" t="str">
        <f t="shared" si="49"/>
        <v>=IF(INT_training_input.xlsx!A20&lt;&gt;"",INT_training_input.xlsx!A20,"")</v>
      </c>
      <c r="CJ113" t="str">
        <f t="shared" si="49"/>
        <v>=IF(SUP_training_input.xlsx!A20&lt;&gt;"",SUP_training_input.xlsx!A20,"")</v>
      </c>
      <c r="CK113" t="str">
        <f t="shared" si="49"/>
        <v>=IF(ANT_training_input.xlsx!A20&lt;&gt;"",ANT_training_input.xlsx!A20,"")</v>
      </c>
      <c r="CL113" t="str">
        <f t="shared" si="49"/>
        <v>=IF(ISO_training_input.xlsx!A20&lt;&gt;"",ISO_training_input.xlsx!A20,"")</v>
      </c>
    </row>
    <row r="114" spans="1:90">
      <c r="A114">
        <v>21</v>
      </c>
      <c r="B114" t="str">
        <f t="shared" si="38"/>
        <v>=IF(SUICIDE_training_input.xlsx!A21&lt;&gt;"",SUICIDE_training_input.xlsx!A21,"")</v>
      </c>
      <c r="C114" t="str">
        <f t="shared" si="50"/>
        <v>=IF(IQ_training_input.xlsx!A21&lt;&gt;"",IQ_training_input.xlsx!A21,"")</v>
      </c>
      <c r="D114" t="str">
        <f t="shared" si="50"/>
        <v>=IF(AMBIG_training_input.xlsx!A21&lt;&gt;"",AMBIG_training_input.xlsx!A21,"")</v>
      </c>
      <c r="E114" t="str">
        <f t="shared" si="50"/>
        <v>=IF(EGODYST_training_input.xlsx!A21&lt;&gt;"",EGODYST_training_input.xlsx!A21,"")</v>
      </c>
      <c r="F114" t="str">
        <f t="shared" si="50"/>
        <v>=IF(AUTISM_training_input.xlsx!A21&lt;&gt;"",AUTISM_training_input.xlsx!A21,"")</v>
      </c>
      <c r="G114" t="str">
        <f t="shared" si="50"/>
        <v>=IF(IDENTITY_training_input.xlsx!A21&lt;&gt;"",IDENTITY_training_input.xlsx!A21,"")</v>
      </c>
      <c r="H114" t="str">
        <f t="shared" si="50"/>
        <v>=IF(SELFDIR_training_input.xlsx!A21&lt;&gt;"",SELFDIR_training_input.xlsx!A21,"")</v>
      </c>
      <c r="I114" t="str">
        <f t="shared" si="50"/>
        <v>=IF(EMPATHY_training_input.xlsx!A21&lt;&gt;"",EMPATHY_training_input.xlsx!A21,"")</v>
      </c>
      <c r="J114" t="str">
        <f t="shared" si="50"/>
        <v>=IF(INTIMACY_training_input.xlsx!A21&lt;&gt;"",INTIMACY_training_input.xlsx!A21,"")</v>
      </c>
      <c r="K114" t="str">
        <f t="shared" si="50"/>
        <v>=IF(ACUTE_training_input.xlsx!A21&lt;&gt;"",ACUTE_training_input.xlsx!A21,"")</v>
      </c>
      <c r="L114" t="str">
        <f t="shared" si="50"/>
        <v>=IF(CHRONIC_training_input.xlsx!A21&lt;&gt;"",CHRONIC_training_input.xlsx!A21,"")</v>
      </c>
      <c r="M114" t="str">
        <f t="shared" si="50"/>
        <v>=IF(TRAUMA_PAST_training_input.xlsx!A21&lt;&gt;"",TRAUMA_PAST_training_input.xlsx!A21,"")</v>
      </c>
      <c r="N114" t="str">
        <f t="shared" si="50"/>
        <v>=IF(TRAUMA_PRESENT_training_input.xlsx!A21&lt;&gt;"",TRAUMA_PRESENT_training_input.xlsx!A21,"")</v>
      </c>
      <c r="O114" t="str">
        <f t="shared" si="50"/>
        <v>=IF(HOPE_training_input.xlsx!A21&lt;&gt;"",HOPE_training_input.xlsx!A21,"")</v>
      </c>
      <c r="P114" t="str">
        <f t="shared" si="50"/>
        <v>=IF(SELFAFFICACY_training_input.xlsx!A21&lt;&gt;"",SELFAFFICACY_training_input.xlsx!A21,"")</v>
      </c>
      <c r="Q114" t="str">
        <f t="shared" si="50"/>
        <v>=IF(SELFESTEEM_training_input.xlsx!A21&lt;&gt;"",SELFESTEEM_training_input.xlsx!A21,"")</v>
      </c>
      <c r="R114" t="str">
        <f t="shared" si="50"/>
        <v>=IF(WELLBEING_training_input.xlsx!A21&lt;&gt;"",WELLBEING_training_input.xlsx!A21,"")</v>
      </c>
      <c r="S114" t="str">
        <f t="shared" si="50"/>
        <v>=IF(HYPER_training_input.xlsx!A21&lt;&gt;"",HYPER_training_input.xlsx!A21,"")</v>
      </c>
      <c r="T114" t="str">
        <f t="shared" si="50"/>
        <v>=IF(AGGR_training_input.xlsx!A21&lt;&gt;"",AGGR_training_input.xlsx!A21,"")</v>
      </c>
      <c r="U114" t="str">
        <f t="shared" si="50"/>
        <v>=IF(COND_PR_training_input.xlsx!A21&lt;&gt;"",COND_PR_training_input.xlsx!A21,"")</v>
      </c>
      <c r="V114" t="str">
        <f t="shared" si="50"/>
        <v>=IF(ANXIE_training_input.xlsx!A21&lt;&gt;"",ANXIE_training_input.xlsx!A21,"")</v>
      </c>
      <c r="W114" t="str">
        <f t="shared" si="50"/>
        <v>=IF(DEPR_training_input.xlsx!A21&lt;&gt;"",DEPR_training_input.xlsx!A21,"")</v>
      </c>
      <c r="X114" t="str">
        <f t="shared" si="50"/>
        <v>=IF(SOMAT_training_input.xlsx!A21&lt;&gt;"",SOMAT_training_input.xlsx!A21,"")</v>
      </c>
      <c r="Y114" t="str">
        <f t="shared" si="50"/>
        <v>=IF(ATYPI_training_input.xlsx!A21&lt;&gt;"",ATYPI_training_input.xlsx!A21,"")</v>
      </c>
      <c r="Z114" t="str">
        <f t="shared" si="50"/>
        <v>=IF(WITHD_training_input.xlsx!A21&lt;&gt;"",WITHD_training_input.xlsx!A21,"")</v>
      </c>
      <c r="AA114" t="str">
        <f t="shared" si="50"/>
        <v>=IF(ATTE_PR_training_input.xlsx!A21&lt;&gt;"",ATTE_PR_training_input.xlsx!A21,"")</v>
      </c>
      <c r="AB114" t="str">
        <f t="shared" si="50"/>
        <v>=IF(ANG_CONT_training_input.xlsx!A21&lt;&gt;"",ANG_CONT_training_input.xlsx!A21,"")</v>
      </c>
      <c r="AC114" t="str">
        <f t="shared" si="50"/>
        <v>=IF(DEV_SOC_DIS_training_input.xlsx!A21&lt;&gt;"",DEV_SOC_DIS_training_input.xlsx!A21,"")</v>
      </c>
      <c r="AD114" t="str">
        <f t="shared" si="50"/>
        <v>=IF(BULLY_training_input.xlsx!A21&lt;&gt;"",BULLY_training_input.xlsx!A21,"")</v>
      </c>
      <c r="AE114" t="str">
        <f t="shared" si="50"/>
        <v>=IF(EMOT_SELF_C_training_input.xlsx!A21&lt;&gt;"",EMOT_SELF_C_training_input.xlsx!A21,"")</v>
      </c>
      <c r="AF114" t="str">
        <f t="shared" si="50"/>
        <v>=IF(EXE_FUN_training_input.xlsx!A21&lt;&gt;"",EXE_FUN_training_input.xlsx!A21,"")</v>
      </c>
      <c r="AG114" t="str">
        <f t="shared" si="50"/>
        <v>=IF(MANIA_training_input.xlsx!A21&lt;&gt;"",MANIA_training_input.xlsx!A21,"")</v>
      </c>
      <c r="AH114" t="str">
        <f t="shared" si="50"/>
        <v>=IF(NEG_EMOT_training_input.xlsx!A21&lt;&gt;"",NEG_EMOT_training_input.xlsx!A21,"")</v>
      </c>
      <c r="AI114" t="str">
        <f t="shared" si="50"/>
        <v>=IF(ADAPT_training_input.xlsx!A21&lt;&gt;"",ADAPT_training_input.xlsx!A21,"")</v>
      </c>
      <c r="AJ114" t="str">
        <f t="shared" si="50"/>
        <v>=IF(SOC_SK_training_input.xlsx!A21&lt;&gt;"",SOC_SK_training_input.xlsx!A21,"")</v>
      </c>
      <c r="AK114" t="str">
        <f t="shared" si="50"/>
        <v>=IF(LEAD_training_input.xlsx!A21&lt;&gt;"",LEAD_training_input.xlsx!A21,"")</v>
      </c>
      <c r="AL114" t="str">
        <f t="shared" si="50"/>
        <v>=IF(ACT_DAIL_training_input.xlsx!A21&lt;&gt;"",ACT_DAIL_training_input.xlsx!A21,"")</v>
      </c>
      <c r="AM114" t="str">
        <f t="shared" si="50"/>
        <v>=IF(FUN_COM_training_input.xlsx!A21&lt;&gt;"",FUN_COM_training_input.xlsx!A21,"")</v>
      </c>
      <c r="AN114" t="str">
        <f t="shared" si="50"/>
        <v>=IF(RESILI_training_input.xlsx!A21&lt;&gt;"",RESILI_training_input.xlsx!A21,"")</v>
      </c>
      <c r="AO114" t="str">
        <f t="shared" si="50"/>
        <v>=IF(SEL_training_input.xlsx!A21&lt;&gt;"",SEL_training_input.xlsx!A21,"")</v>
      </c>
      <c r="AP114" t="str">
        <f t="shared" si="50"/>
        <v>=IF(SEV_training_input.xlsx!A21&lt;&gt;"",SEV_training_input.xlsx!A21,"")</v>
      </c>
      <c r="AQ114" t="str">
        <f t="shared" si="50"/>
        <v>=IF(ANHEDONIA_training_input.xlsx!A21&lt;&gt;"",ANHEDONIA_training_input.xlsx!A21,"")</v>
      </c>
      <c r="AR114" t="str">
        <f t="shared" si="50"/>
        <v>=IF(ANXIOUSNESS_training_input.xlsx!A21&lt;&gt;"",ANXIOUSNESS_training_input.xlsx!A21,"")</v>
      </c>
      <c r="AS114" t="str">
        <f t="shared" si="50"/>
        <v>=IF(ATTENTION_SEEKING_training_input.xlsx!A21&lt;&gt;"",ATTENTION_SEEKING_training_input.xlsx!A21,"")</v>
      </c>
      <c r="AT114" t="str">
        <f t="shared" si="50"/>
        <v>=IF(CALLOUSNESS_training_input.xlsx!A21&lt;&gt;"",CALLOUSNESS_training_input.xlsx!A21,"")</v>
      </c>
      <c r="AU114" t="str">
        <f t="shared" si="50"/>
        <v>=IF(DECEITFULNESS_training_input.xlsx!A21&lt;&gt;"",DECEITFULNESS_training_input.xlsx!A21,"")</v>
      </c>
      <c r="AV114" t="str">
        <f t="shared" si="50"/>
        <v>=IF(DEPRESSIVITY_training_input.xlsx!A21&lt;&gt;"",DEPRESSIVITY_training_input.xlsx!A21,"")</v>
      </c>
      <c r="AW114" t="str">
        <f t="shared" si="50"/>
        <v>=IF(DISTRACTIBILITY_training_input.xlsx!A21&lt;&gt;"",DISTRACTIBILITY_training_input.xlsx!A21,"")</v>
      </c>
      <c r="AX114" t="str">
        <f t="shared" si="50"/>
        <v>=IF(ECCENTRICITY_training_input.xlsx!A21&lt;&gt;"",ECCENTRICITY_training_input.xlsx!A21,"")</v>
      </c>
      <c r="AY114" t="str">
        <f t="shared" si="50"/>
        <v>=IF(EMOTIONAL_LABILITY_training_input.xlsx!A21&lt;&gt;"",EMOTIONAL_LABILITY_training_input.xlsx!A21,"")</v>
      </c>
      <c r="AZ114" t="str">
        <f t="shared" si="50"/>
        <v>=IF(GRANDIOSITY_training_input.xlsx!A21&lt;&gt;"",GRANDIOSITY_training_input.xlsx!A21,"")</v>
      </c>
      <c r="BA114" t="str">
        <f t="shared" si="50"/>
        <v>=IF(HOSTILITY_training_input.xlsx!A21&lt;&gt;"",HOSTILITY_training_input.xlsx!A21,"")</v>
      </c>
      <c r="BB114" t="str">
        <f t="shared" si="50"/>
        <v>=IF(IMPULSIVITY_training_input.xlsx!A21&lt;&gt;"",IMPULSIVITY_training_input.xlsx!A21,"")</v>
      </c>
      <c r="BC114" t="str">
        <f t="shared" si="50"/>
        <v>=IF(INTIMACY_AVOIDANCE_training_input.xlsx!A21&lt;&gt;"",INTIMACY_AVOIDANCE_training_input.xlsx!A21,"")</v>
      </c>
      <c r="BD114" t="str">
        <f t="shared" si="50"/>
        <v>=IF(IRRESPONSIBILITY_training_input.xlsx!A21&lt;&gt;"",IRRESPONSIBILITY_training_input.xlsx!A21,"")</v>
      </c>
      <c r="BE114" t="str">
        <f t="shared" si="50"/>
        <v>=IF(MANIPULATIVENESS_training_input.xlsx!A21&lt;&gt;"",MANIPULATIVENESS_training_input.xlsx!A21,"")</v>
      </c>
      <c r="BF114" t="str">
        <f t="shared" si="50"/>
        <v>=IF(PERCEPTUAL_DYSREGULATION_training_input.xlsx!A21&lt;&gt;"",PERCEPTUAL_DYSREGULATION_training_input.xlsx!A21,"")</v>
      </c>
      <c r="BG114" t="str">
        <f t="shared" si="50"/>
        <v>=IF(PERSEVERATION_training_input.xlsx!A21&lt;&gt;"",PERSEVERATION_training_input.xlsx!A21,"")</v>
      </c>
      <c r="BH114" t="str">
        <f t="shared" si="50"/>
        <v>=IF(RESTRICTED_AFFECTIVITY_training_input.xlsx!A21&lt;&gt;"",RESTRICTED_AFFECTIVITY_training_input.xlsx!A21,"")</v>
      </c>
      <c r="BI114" t="str">
        <f t="shared" si="50"/>
        <v>=IF(RIGID_PERFECTIONISM_training_input.xlsx!A21&lt;&gt;"",RIGID_PERFECTIONISM_training_input.xlsx!A21,"")</v>
      </c>
      <c r="BJ114" t="str">
        <f t="shared" si="50"/>
        <v>=IF(RISK_TAKING_training_input.xlsx!A21&lt;&gt;"",RISK_TAKING_training_input.xlsx!A21,"")</v>
      </c>
      <c r="BK114" t="str">
        <f t="shared" si="50"/>
        <v>=IF(SEPARATION_INSECURITY_training_input.xlsx!A21&lt;&gt;"",SEPARATION_INSECURITY_training_input.xlsx!A21,"")</v>
      </c>
      <c r="BL114" t="str">
        <f t="shared" si="50"/>
        <v>=IF(SUBMISSIVENESS_training_input.xlsx!A21&lt;&gt;"",SUBMISSIVENESS_training_input.xlsx!A21,"")</v>
      </c>
      <c r="BM114" t="str">
        <f t="shared" si="50"/>
        <v>=IF(SUSPICIOUSNESS_training_input.xlsx!A21&lt;&gt;"",SUSPICIOUSNESS_training_input.xlsx!A21,"")</v>
      </c>
      <c r="BN114" t="str">
        <f t="shared" si="50"/>
        <v>=IF(UNUSUAL_BELIEFS_training_input.xlsx!A21&lt;&gt;"",UNUSUAL_BELIEFS_training_input.xlsx!A21,"")</v>
      </c>
      <c r="BO114" t="str">
        <f t="shared" si="49"/>
        <v>=IF(WITHDRAWAL_training_input.xlsx!A21&lt;&gt;"",WITHDRAWAL_training_input.xlsx!A21,"")</v>
      </c>
      <c r="BP114" t="str">
        <f t="shared" si="49"/>
        <v>=IF(ACT_training_input.xlsx!A21&lt;&gt;"",ACT_training_input.xlsx!A21,"")</v>
      </c>
      <c r="BQ114" t="str">
        <f t="shared" si="49"/>
        <v>=IF(DSP_training_input.xlsx!A21&lt;&gt;"",DSP_training_input.xlsx!A21,"")</v>
      </c>
      <c r="BR114" t="str">
        <f t="shared" si="49"/>
        <v>=IF(PAG_training_input.xlsx!A21&lt;&gt;"",PAG_training_input.xlsx!A21,"")</v>
      </c>
      <c r="BS114" t="str">
        <f t="shared" si="49"/>
        <v>=IF(PRO_training_input.xlsx!A21&lt;&gt;"",PRO_training_input.xlsx!A21,"")</v>
      </c>
      <c r="BT114" t="str">
        <f t="shared" si="49"/>
        <v>=IF(SPL_training_input.xlsx!A21&lt;&gt;"",SPL_training_input.xlsx!A21,"")</v>
      </c>
      <c r="BU114" t="str">
        <f t="shared" si="49"/>
        <v>=IF(WDR_training_input.xlsx!A21&lt;&gt;"",WDR_training_input.xlsx!A21,"")</v>
      </c>
      <c r="BV114" t="str">
        <f t="shared" si="49"/>
        <v>=IF(CON_training_input.xlsx!A21&lt;&gt;"",CON_training_input.xlsx!A21,"")</v>
      </c>
      <c r="BW114" t="str">
        <f t="shared" si="49"/>
        <v>=IF(DSC_training_input.xlsx!A21&lt;&gt;"",DSC_training_input.xlsx!A21,"")</v>
      </c>
      <c r="BX114" t="str">
        <f t="shared" si="49"/>
        <v>=IF(FAN_training_input.xlsx!A21&lt;&gt;"",FAN_training_input.xlsx!A21,"")</v>
      </c>
      <c r="BY114" t="str">
        <f t="shared" si="49"/>
        <v>=IF(OMN_training_input.xlsx!A21&lt;&gt;"",OMN_training_input.xlsx!A21,"")</v>
      </c>
      <c r="BZ114" t="str">
        <f t="shared" si="49"/>
        <v>=IF(REP_training_input.xlsx!A21&lt;&gt;"",REP_training_input.xlsx!A21,"")</v>
      </c>
      <c r="CA114" t="str">
        <f t="shared" si="49"/>
        <v>=IF(SOM_training_input.xlsx!A21&lt;&gt;"",SOM_training_input.xlsx!A21,"")</v>
      </c>
      <c r="CB114" t="str">
        <f t="shared" si="49"/>
        <v>=IF(SUB_training_input.xlsx!A21&lt;&gt;"",SUB_training_input.xlsx!A21,"")</v>
      </c>
      <c r="CC114" t="str">
        <f t="shared" si="49"/>
        <v>=IF(UND_training_input.xlsx!A21&lt;&gt;"",UND_training_input.xlsx!A21,"")</v>
      </c>
      <c r="CD114" t="str">
        <f t="shared" si="49"/>
        <v>=IF(ALT_training_input.xlsx!A21&lt;&gt;"",ALT_training_input.xlsx!A21,"")</v>
      </c>
      <c r="CE114" t="str">
        <f t="shared" si="49"/>
        <v>=IF(HUM_training_input.xlsx!A21&lt;&gt;"",HUM_training_input.xlsx!A21,"")</v>
      </c>
      <c r="CF114" t="str">
        <f t="shared" si="49"/>
        <v>=IF(IDL_training_input.xlsx!A21&lt;&gt;"",IDL_training_input.xlsx!A21,"")</v>
      </c>
      <c r="CG114" t="str">
        <f t="shared" si="49"/>
        <v>=IF(RFM_training_input.xlsx!A21&lt;&gt;"",RFM_training_input.xlsx!A21,"")</v>
      </c>
      <c r="CH114" t="str">
        <f t="shared" si="49"/>
        <v>=IF(DN_training_input.xlsx!A21&lt;&gt;"",DN_training_input.xlsx!A21,"")</v>
      </c>
      <c r="CI114" t="str">
        <f t="shared" si="49"/>
        <v>=IF(INT_training_input.xlsx!A21&lt;&gt;"",INT_training_input.xlsx!A21,"")</v>
      </c>
      <c r="CJ114" t="str">
        <f t="shared" si="49"/>
        <v>=IF(SUP_training_input.xlsx!A21&lt;&gt;"",SUP_training_input.xlsx!A21,"")</v>
      </c>
      <c r="CK114" t="str">
        <f t="shared" si="49"/>
        <v>=IF(ANT_training_input.xlsx!A21&lt;&gt;"",ANT_training_input.xlsx!A21,"")</v>
      </c>
      <c r="CL114" t="str">
        <f t="shared" si="49"/>
        <v>=IF(ISO_training_input.xlsx!A21&lt;&gt;"",ISO_training_input.xlsx!A21,"")</v>
      </c>
    </row>
    <row r="115" spans="1:90">
      <c r="A115">
        <v>22</v>
      </c>
      <c r="B115" t="str">
        <f t="shared" si="38"/>
        <v>=IF(SUICIDE_training_input.xlsx!A22&lt;&gt;"",SUICIDE_training_input.xlsx!A22,"")</v>
      </c>
      <c r="C115" t="str">
        <f t="shared" si="50"/>
        <v>=IF(IQ_training_input.xlsx!A22&lt;&gt;"",IQ_training_input.xlsx!A22,"")</v>
      </c>
      <c r="D115" t="str">
        <f t="shared" si="50"/>
        <v>=IF(AMBIG_training_input.xlsx!A22&lt;&gt;"",AMBIG_training_input.xlsx!A22,"")</v>
      </c>
      <c r="E115" t="str">
        <f t="shared" si="50"/>
        <v>=IF(EGODYST_training_input.xlsx!A22&lt;&gt;"",EGODYST_training_input.xlsx!A22,"")</v>
      </c>
      <c r="F115" t="str">
        <f t="shared" si="50"/>
        <v>=IF(AUTISM_training_input.xlsx!A22&lt;&gt;"",AUTISM_training_input.xlsx!A22,"")</v>
      </c>
      <c r="G115" t="str">
        <f t="shared" si="50"/>
        <v>=IF(IDENTITY_training_input.xlsx!A22&lt;&gt;"",IDENTITY_training_input.xlsx!A22,"")</v>
      </c>
      <c r="H115" t="str">
        <f t="shared" si="50"/>
        <v>=IF(SELFDIR_training_input.xlsx!A22&lt;&gt;"",SELFDIR_training_input.xlsx!A22,"")</v>
      </c>
      <c r="I115" t="str">
        <f t="shared" si="50"/>
        <v>=IF(EMPATHY_training_input.xlsx!A22&lt;&gt;"",EMPATHY_training_input.xlsx!A22,"")</v>
      </c>
      <c r="J115" t="str">
        <f t="shared" si="50"/>
        <v>=IF(INTIMACY_training_input.xlsx!A22&lt;&gt;"",INTIMACY_training_input.xlsx!A22,"")</v>
      </c>
      <c r="K115" t="str">
        <f t="shared" si="50"/>
        <v>=IF(ACUTE_training_input.xlsx!A22&lt;&gt;"",ACUTE_training_input.xlsx!A22,"")</v>
      </c>
      <c r="L115" t="str">
        <f t="shared" si="50"/>
        <v>=IF(CHRONIC_training_input.xlsx!A22&lt;&gt;"",CHRONIC_training_input.xlsx!A22,"")</v>
      </c>
      <c r="M115" t="str">
        <f t="shared" si="50"/>
        <v>=IF(TRAUMA_PAST_training_input.xlsx!A22&lt;&gt;"",TRAUMA_PAST_training_input.xlsx!A22,"")</v>
      </c>
      <c r="N115" t="str">
        <f t="shared" si="50"/>
        <v>=IF(TRAUMA_PRESENT_training_input.xlsx!A22&lt;&gt;"",TRAUMA_PRESENT_training_input.xlsx!A22,"")</v>
      </c>
      <c r="O115" t="str">
        <f t="shared" si="50"/>
        <v>=IF(HOPE_training_input.xlsx!A22&lt;&gt;"",HOPE_training_input.xlsx!A22,"")</v>
      </c>
      <c r="P115" t="str">
        <f t="shared" si="50"/>
        <v>=IF(SELFAFFICACY_training_input.xlsx!A22&lt;&gt;"",SELFAFFICACY_training_input.xlsx!A22,"")</v>
      </c>
      <c r="Q115" t="str">
        <f t="shared" si="50"/>
        <v>=IF(SELFESTEEM_training_input.xlsx!A22&lt;&gt;"",SELFESTEEM_training_input.xlsx!A22,"")</v>
      </c>
      <c r="R115" t="str">
        <f t="shared" si="50"/>
        <v>=IF(WELLBEING_training_input.xlsx!A22&lt;&gt;"",WELLBEING_training_input.xlsx!A22,"")</v>
      </c>
      <c r="S115" t="str">
        <f t="shared" si="50"/>
        <v>=IF(HYPER_training_input.xlsx!A22&lt;&gt;"",HYPER_training_input.xlsx!A22,"")</v>
      </c>
      <c r="T115" t="str">
        <f t="shared" si="50"/>
        <v>=IF(AGGR_training_input.xlsx!A22&lt;&gt;"",AGGR_training_input.xlsx!A22,"")</v>
      </c>
      <c r="U115" t="str">
        <f t="shared" si="50"/>
        <v>=IF(COND_PR_training_input.xlsx!A22&lt;&gt;"",COND_PR_training_input.xlsx!A22,"")</v>
      </c>
      <c r="V115" t="str">
        <f t="shared" si="50"/>
        <v>=IF(ANXIE_training_input.xlsx!A22&lt;&gt;"",ANXIE_training_input.xlsx!A22,"")</v>
      </c>
      <c r="W115" t="str">
        <f t="shared" si="50"/>
        <v>=IF(DEPR_training_input.xlsx!A22&lt;&gt;"",DEPR_training_input.xlsx!A22,"")</v>
      </c>
      <c r="X115" t="str">
        <f t="shared" si="50"/>
        <v>=IF(SOMAT_training_input.xlsx!A22&lt;&gt;"",SOMAT_training_input.xlsx!A22,"")</v>
      </c>
      <c r="Y115" t="str">
        <f t="shared" si="50"/>
        <v>=IF(ATYPI_training_input.xlsx!A22&lt;&gt;"",ATYPI_training_input.xlsx!A22,"")</v>
      </c>
      <c r="Z115" t="str">
        <f t="shared" si="50"/>
        <v>=IF(WITHD_training_input.xlsx!A22&lt;&gt;"",WITHD_training_input.xlsx!A22,"")</v>
      </c>
      <c r="AA115" t="str">
        <f t="shared" si="50"/>
        <v>=IF(ATTE_PR_training_input.xlsx!A22&lt;&gt;"",ATTE_PR_training_input.xlsx!A22,"")</v>
      </c>
      <c r="AB115" t="str">
        <f t="shared" si="50"/>
        <v>=IF(ANG_CONT_training_input.xlsx!A22&lt;&gt;"",ANG_CONT_training_input.xlsx!A22,"")</v>
      </c>
      <c r="AC115" t="str">
        <f t="shared" si="50"/>
        <v>=IF(DEV_SOC_DIS_training_input.xlsx!A22&lt;&gt;"",DEV_SOC_DIS_training_input.xlsx!A22,"")</v>
      </c>
      <c r="AD115" t="str">
        <f t="shared" si="50"/>
        <v>=IF(BULLY_training_input.xlsx!A22&lt;&gt;"",BULLY_training_input.xlsx!A22,"")</v>
      </c>
      <c r="AE115" t="str">
        <f t="shared" si="50"/>
        <v>=IF(EMOT_SELF_C_training_input.xlsx!A22&lt;&gt;"",EMOT_SELF_C_training_input.xlsx!A22,"")</v>
      </c>
      <c r="AF115" t="str">
        <f t="shared" si="50"/>
        <v>=IF(EXE_FUN_training_input.xlsx!A22&lt;&gt;"",EXE_FUN_training_input.xlsx!A22,"")</v>
      </c>
      <c r="AG115" t="str">
        <f t="shared" si="50"/>
        <v>=IF(MANIA_training_input.xlsx!A22&lt;&gt;"",MANIA_training_input.xlsx!A22,"")</v>
      </c>
      <c r="AH115" t="str">
        <f t="shared" si="50"/>
        <v>=IF(NEG_EMOT_training_input.xlsx!A22&lt;&gt;"",NEG_EMOT_training_input.xlsx!A22,"")</v>
      </c>
      <c r="AI115" t="str">
        <f t="shared" si="50"/>
        <v>=IF(ADAPT_training_input.xlsx!A22&lt;&gt;"",ADAPT_training_input.xlsx!A22,"")</v>
      </c>
      <c r="AJ115" t="str">
        <f t="shared" si="50"/>
        <v>=IF(SOC_SK_training_input.xlsx!A22&lt;&gt;"",SOC_SK_training_input.xlsx!A22,"")</v>
      </c>
      <c r="AK115" t="str">
        <f t="shared" si="50"/>
        <v>=IF(LEAD_training_input.xlsx!A22&lt;&gt;"",LEAD_training_input.xlsx!A22,"")</v>
      </c>
      <c r="AL115" t="str">
        <f t="shared" si="50"/>
        <v>=IF(ACT_DAIL_training_input.xlsx!A22&lt;&gt;"",ACT_DAIL_training_input.xlsx!A22,"")</v>
      </c>
      <c r="AM115" t="str">
        <f t="shared" si="50"/>
        <v>=IF(FUN_COM_training_input.xlsx!A22&lt;&gt;"",FUN_COM_training_input.xlsx!A22,"")</v>
      </c>
      <c r="AN115" t="str">
        <f t="shared" si="50"/>
        <v>=IF(RESILI_training_input.xlsx!A22&lt;&gt;"",RESILI_training_input.xlsx!A22,"")</v>
      </c>
      <c r="AO115" t="str">
        <f t="shared" si="50"/>
        <v>=IF(SEL_training_input.xlsx!A22&lt;&gt;"",SEL_training_input.xlsx!A22,"")</v>
      </c>
      <c r="AP115" t="str">
        <f t="shared" si="50"/>
        <v>=IF(SEV_training_input.xlsx!A22&lt;&gt;"",SEV_training_input.xlsx!A22,"")</v>
      </c>
      <c r="AQ115" t="str">
        <f t="shared" si="50"/>
        <v>=IF(ANHEDONIA_training_input.xlsx!A22&lt;&gt;"",ANHEDONIA_training_input.xlsx!A22,"")</v>
      </c>
      <c r="AR115" t="str">
        <f t="shared" si="50"/>
        <v>=IF(ANXIOUSNESS_training_input.xlsx!A22&lt;&gt;"",ANXIOUSNESS_training_input.xlsx!A22,"")</v>
      </c>
      <c r="AS115" t="str">
        <f t="shared" si="50"/>
        <v>=IF(ATTENTION_SEEKING_training_input.xlsx!A22&lt;&gt;"",ATTENTION_SEEKING_training_input.xlsx!A22,"")</v>
      </c>
      <c r="AT115" t="str">
        <f t="shared" si="50"/>
        <v>=IF(CALLOUSNESS_training_input.xlsx!A22&lt;&gt;"",CALLOUSNESS_training_input.xlsx!A22,"")</v>
      </c>
      <c r="AU115" t="str">
        <f t="shared" si="50"/>
        <v>=IF(DECEITFULNESS_training_input.xlsx!A22&lt;&gt;"",DECEITFULNESS_training_input.xlsx!A22,"")</v>
      </c>
      <c r="AV115" t="str">
        <f t="shared" si="50"/>
        <v>=IF(DEPRESSIVITY_training_input.xlsx!A22&lt;&gt;"",DEPRESSIVITY_training_input.xlsx!A22,"")</v>
      </c>
      <c r="AW115" t="str">
        <f t="shared" si="50"/>
        <v>=IF(DISTRACTIBILITY_training_input.xlsx!A22&lt;&gt;"",DISTRACTIBILITY_training_input.xlsx!A22,"")</v>
      </c>
      <c r="AX115" t="str">
        <f t="shared" si="50"/>
        <v>=IF(ECCENTRICITY_training_input.xlsx!A22&lt;&gt;"",ECCENTRICITY_training_input.xlsx!A22,"")</v>
      </c>
      <c r="AY115" t="str">
        <f t="shared" si="50"/>
        <v>=IF(EMOTIONAL_LABILITY_training_input.xlsx!A22&lt;&gt;"",EMOTIONAL_LABILITY_training_input.xlsx!A22,"")</v>
      </c>
      <c r="AZ115" t="str">
        <f t="shared" si="50"/>
        <v>=IF(GRANDIOSITY_training_input.xlsx!A22&lt;&gt;"",GRANDIOSITY_training_input.xlsx!A22,"")</v>
      </c>
      <c r="BA115" t="str">
        <f t="shared" si="50"/>
        <v>=IF(HOSTILITY_training_input.xlsx!A22&lt;&gt;"",HOSTILITY_training_input.xlsx!A22,"")</v>
      </c>
      <c r="BB115" t="str">
        <f t="shared" si="50"/>
        <v>=IF(IMPULSIVITY_training_input.xlsx!A22&lt;&gt;"",IMPULSIVITY_training_input.xlsx!A22,"")</v>
      </c>
      <c r="BC115" t="str">
        <f t="shared" si="50"/>
        <v>=IF(INTIMACY_AVOIDANCE_training_input.xlsx!A22&lt;&gt;"",INTIMACY_AVOIDANCE_training_input.xlsx!A22,"")</v>
      </c>
      <c r="BD115" t="str">
        <f t="shared" si="50"/>
        <v>=IF(IRRESPONSIBILITY_training_input.xlsx!A22&lt;&gt;"",IRRESPONSIBILITY_training_input.xlsx!A22,"")</v>
      </c>
      <c r="BE115" t="str">
        <f t="shared" si="50"/>
        <v>=IF(MANIPULATIVENESS_training_input.xlsx!A22&lt;&gt;"",MANIPULATIVENESS_training_input.xlsx!A22,"")</v>
      </c>
      <c r="BF115" t="str">
        <f t="shared" si="50"/>
        <v>=IF(PERCEPTUAL_DYSREGULATION_training_input.xlsx!A22&lt;&gt;"",PERCEPTUAL_DYSREGULATION_training_input.xlsx!A22,"")</v>
      </c>
      <c r="BG115" t="str">
        <f t="shared" si="50"/>
        <v>=IF(PERSEVERATION_training_input.xlsx!A22&lt;&gt;"",PERSEVERATION_training_input.xlsx!A22,"")</v>
      </c>
      <c r="BH115" t="str">
        <f t="shared" si="50"/>
        <v>=IF(RESTRICTED_AFFECTIVITY_training_input.xlsx!A22&lt;&gt;"",RESTRICTED_AFFECTIVITY_training_input.xlsx!A22,"")</v>
      </c>
      <c r="BI115" t="str">
        <f t="shared" si="50"/>
        <v>=IF(RIGID_PERFECTIONISM_training_input.xlsx!A22&lt;&gt;"",RIGID_PERFECTIONISM_training_input.xlsx!A22,"")</v>
      </c>
      <c r="BJ115" t="str">
        <f t="shared" si="50"/>
        <v>=IF(RISK_TAKING_training_input.xlsx!A22&lt;&gt;"",RISK_TAKING_training_input.xlsx!A22,"")</v>
      </c>
      <c r="BK115" t="str">
        <f t="shared" si="50"/>
        <v>=IF(SEPARATION_INSECURITY_training_input.xlsx!A22&lt;&gt;"",SEPARATION_INSECURITY_training_input.xlsx!A22,"")</v>
      </c>
      <c r="BL115" t="str">
        <f t="shared" si="50"/>
        <v>=IF(SUBMISSIVENESS_training_input.xlsx!A22&lt;&gt;"",SUBMISSIVENESS_training_input.xlsx!A22,"")</v>
      </c>
      <c r="BM115" t="str">
        <f t="shared" si="50"/>
        <v>=IF(SUSPICIOUSNESS_training_input.xlsx!A22&lt;&gt;"",SUSPICIOUSNESS_training_input.xlsx!A22,"")</v>
      </c>
      <c r="BN115" t="str">
        <f t="shared" si="50"/>
        <v>=IF(UNUSUAL_BELIEFS_training_input.xlsx!A22&lt;&gt;"",UNUSUAL_BELIEFS_training_input.xlsx!A22,"")</v>
      </c>
      <c r="BO115" t="str">
        <f t="shared" si="49"/>
        <v>=IF(WITHDRAWAL_training_input.xlsx!A22&lt;&gt;"",WITHDRAWAL_training_input.xlsx!A22,"")</v>
      </c>
      <c r="BP115" t="str">
        <f t="shared" si="49"/>
        <v>=IF(ACT_training_input.xlsx!A22&lt;&gt;"",ACT_training_input.xlsx!A22,"")</v>
      </c>
      <c r="BQ115" t="str">
        <f t="shared" si="49"/>
        <v>=IF(DSP_training_input.xlsx!A22&lt;&gt;"",DSP_training_input.xlsx!A22,"")</v>
      </c>
      <c r="BR115" t="str">
        <f t="shared" si="49"/>
        <v>=IF(PAG_training_input.xlsx!A22&lt;&gt;"",PAG_training_input.xlsx!A22,"")</v>
      </c>
      <c r="BS115" t="str">
        <f t="shared" si="49"/>
        <v>=IF(PRO_training_input.xlsx!A22&lt;&gt;"",PRO_training_input.xlsx!A22,"")</v>
      </c>
      <c r="BT115" t="str">
        <f t="shared" si="49"/>
        <v>=IF(SPL_training_input.xlsx!A22&lt;&gt;"",SPL_training_input.xlsx!A22,"")</v>
      </c>
      <c r="BU115" t="str">
        <f t="shared" si="49"/>
        <v>=IF(WDR_training_input.xlsx!A22&lt;&gt;"",WDR_training_input.xlsx!A22,"")</v>
      </c>
      <c r="BV115" t="str">
        <f t="shared" si="49"/>
        <v>=IF(CON_training_input.xlsx!A22&lt;&gt;"",CON_training_input.xlsx!A22,"")</v>
      </c>
      <c r="BW115" t="str">
        <f t="shared" si="49"/>
        <v>=IF(DSC_training_input.xlsx!A22&lt;&gt;"",DSC_training_input.xlsx!A22,"")</v>
      </c>
      <c r="BX115" t="str">
        <f t="shared" si="49"/>
        <v>=IF(FAN_training_input.xlsx!A22&lt;&gt;"",FAN_training_input.xlsx!A22,"")</v>
      </c>
      <c r="BY115" t="str">
        <f t="shared" si="49"/>
        <v>=IF(OMN_training_input.xlsx!A22&lt;&gt;"",OMN_training_input.xlsx!A22,"")</v>
      </c>
      <c r="BZ115" t="str">
        <f t="shared" si="49"/>
        <v>=IF(REP_training_input.xlsx!A22&lt;&gt;"",REP_training_input.xlsx!A22,"")</v>
      </c>
      <c r="CA115" t="str">
        <f t="shared" si="49"/>
        <v>=IF(SOM_training_input.xlsx!A22&lt;&gt;"",SOM_training_input.xlsx!A22,"")</v>
      </c>
      <c r="CB115" t="str">
        <f t="shared" si="49"/>
        <v>=IF(SUB_training_input.xlsx!A22&lt;&gt;"",SUB_training_input.xlsx!A22,"")</v>
      </c>
      <c r="CC115" t="str">
        <f t="shared" si="49"/>
        <v>=IF(UND_training_input.xlsx!A22&lt;&gt;"",UND_training_input.xlsx!A22,"")</v>
      </c>
      <c r="CD115" t="str">
        <f t="shared" si="49"/>
        <v>=IF(ALT_training_input.xlsx!A22&lt;&gt;"",ALT_training_input.xlsx!A22,"")</v>
      </c>
      <c r="CE115" t="str">
        <f t="shared" si="49"/>
        <v>=IF(HUM_training_input.xlsx!A22&lt;&gt;"",HUM_training_input.xlsx!A22,"")</v>
      </c>
      <c r="CF115" t="str">
        <f t="shared" si="49"/>
        <v>=IF(IDL_training_input.xlsx!A22&lt;&gt;"",IDL_training_input.xlsx!A22,"")</v>
      </c>
      <c r="CG115" t="str">
        <f t="shared" si="49"/>
        <v>=IF(RFM_training_input.xlsx!A22&lt;&gt;"",RFM_training_input.xlsx!A22,"")</v>
      </c>
      <c r="CH115" t="str">
        <f t="shared" si="49"/>
        <v>=IF(DN_training_input.xlsx!A22&lt;&gt;"",DN_training_input.xlsx!A22,"")</v>
      </c>
      <c r="CI115" t="str">
        <f t="shared" si="49"/>
        <v>=IF(INT_training_input.xlsx!A22&lt;&gt;"",INT_training_input.xlsx!A22,"")</v>
      </c>
      <c r="CJ115" t="str">
        <f t="shared" si="49"/>
        <v>=IF(SUP_training_input.xlsx!A22&lt;&gt;"",SUP_training_input.xlsx!A22,"")</v>
      </c>
      <c r="CK115" t="str">
        <f t="shared" si="49"/>
        <v>=IF(ANT_training_input.xlsx!A22&lt;&gt;"",ANT_training_input.xlsx!A22,"")</v>
      </c>
      <c r="CL115" t="str">
        <f t="shared" si="49"/>
        <v>=IF(ISO_training_input.xlsx!A22&lt;&gt;"",ISO_training_input.xlsx!A22,"")</v>
      </c>
    </row>
    <row r="116" spans="1:90">
      <c r="A116">
        <v>23</v>
      </c>
      <c r="B116" t="str">
        <f t="shared" si="38"/>
        <v>=IF(SUICIDE_training_input.xlsx!A23&lt;&gt;"",SUICIDE_training_input.xlsx!A23,"")</v>
      </c>
      <c r="C116" t="str">
        <f t="shared" si="50"/>
        <v>=IF(IQ_training_input.xlsx!A23&lt;&gt;"",IQ_training_input.xlsx!A23,"")</v>
      </c>
      <c r="D116" t="str">
        <f t="shared" si="50"/>
        <v>=IF(AMBIG_training_input.xlsx!A23&lt;&gt;"",AMBIG_training_input.xlsx!A23,"")</v>
      </c>
      <c r="E116" t="str">
        <f t="shared" si="50"/>
        <v>=IF(EGODYST_training_input.xlsx!A23&lt;&gt;"",EGODYST_training_input.xlsx!A23,"")</v>
      </c>
      <c r="F116" t="str">
        <f t="shared" si="50"/>
        <v>=IF(AUTISM_training_input.xlsx!A23&lt;&gt;"",AUTISM_training_input.xlsx!A23,"")</v>
      </c>
      <c r="G116" t="str">
        <f t="shared" si="50"/>
        <v>=IF(IDENTITY_training_input.xlsx!A23&lt;&gt;"",IDENTITY_training_input.xlsx!A23,"")</v>
      </c>
      <c r="H116" t="str">
        <f t="shared" si="50"/>
        <v>=IF(SELFDIR_training_input.xlsx!A23&lt;&gt;"",SELFDIR_training_input.xlsx!A23,"")</v>
      </c>
      <c r="I116" t="str">
        <f t="shared" si="50"/>
        <v>=IF(EMPATHY_training_input.xlsx!A23&lt;&gt;"",EMPATHY_training_input.xlsx!A23,"")</v>
      </c>
      <c r="J116" t="str">
        <f t="shared" si="50"/>
        <v>=IF(INTIMACY_training_input.xlsx!A23&lt;&gt;"",INTIMACY_training_input.xlsx!A23,"")</v>
      </c>
      <c r="K116" t="str">
        <f t="shared" si="50"/>
        <v>=IF(ACUTE_training_input.xlsx!A23&lt;&gt;"",ACUTE_training_input.xlsx!A23,"")</v>
      </c>
      <c r="L116" t="str">
        <f t="shared" si="50"/>
        <v>=IF(CHRONIC_training_input.xlsx!A23&lt;&gt;"",CHRONIC_training_input.xlsx!A23,"")</v>
      </c>
      <c r="M116" t="str">
        <f t="shared" si="50"/>
        <v>=IF(TRAUMA_PAST_training_input.xlsx!A23&lt;&gt;"",TRAUMA_PAST_training_input.xlsx!A23,"")</v>
      </c>
      <c r="N116" t="str">
        <f t="shared" si="50"/>
        <v>=IF(TRAUMA_PRESENT_training_input.xlsx!A23&lt;&gt;"",TRAUMA_PRESENT_training_input.xlsx!A23,"")</v>
      </c>
      <c r="O116" t="str">
        <f t="shared" si="50"/>
        <v>=IF(HOPE_training_input.xlsx!A23&lt;&gt;"",HOPE_training_input.xlsx!A23,"")</v>
      </c>
      <c r="P116" t="str">
        <f t="shared" si="50"/>
        <v>=IF(SELFAFFICACY_training_input.xlsx!A23&lt;&gt;"",SELFAFFICACY_training_input.xlsx!A23,"")</v>
      </c>
      <c r="Q116" t="str">
        <f t="shared" si="50"/>
        <v>=IF(SELFESTEEM_training_input.xlsx!A23&lt;&gt;"",SELFESTEEM_training_input.xlsx!A23,"")</v>
      </c>
      <c r="R116" t="str">
        <f t="shared" si="50"/>
        <v>=IF(WELLBEING_training_input.xlsx!A23&lt;&gt;"",WELLBEING_training_input.xlsx!A23,"")</v>
      </c>
      <c r="S116" t="str">
        <f t="shared" si="50"/>
        <v>=IF(HYPER_training_input.xlsx!A23&lt;&gt;"",HYPER_training_input.xlsx!A23,"")</v>
      </c>
      <c r="T116" t="str">
        <f t="shared" si="50"/>
        <v>=IF(AGGR_training_input.xlsx!A23&lt;&gt;"",AGGR_training_input.xlsx!A23,"")</v>
      </c>
      <c r="U116" t="str">
        <f t="shared" si="50"/>
        <v>=IF(COND_PR_training_input.xlsx!A23&lt;&gt;"",COND_PR_training_input.xlsx!A23,"")</v>
      </c>
      <c r="V116" t="str">
        <f t="shared" si="50"/>
        <v>=IF(ANXIE_training_input.xlsx!A23&lt;&gt;"",ANXIE_training_input.xlsx!A23,"")</v>
      </c>
      <c r="W116" t="str">
        <f t="shared" si="50"/>
        <v>=IF(DEPR_training_input.xlsx!A23&lt;&gt;"",DEPR_training_input.xlsx!A23,"")</v>
      </c>
      <c r="X116" t="str">
        <f t="shared" si="50"/>
        <v>=IF(SOMAT_training_input.xlsx!A23&lt;&gt;"",SOMAT_training_input.xlsx!A23,"")</v>
      </c>
      <c r="Y116" t="str">
        <f t="shared" si="50"/>
        <v>=IF(ATYPI_training_input.xlsx!A23&lt;&gt;"",ATYPI_training_input.xlsx!A23,"")</v>
      </c>
      <c r="Z116" t="str">
        <f t="shared" si="50"/>
        <v>=IF(WITHD_training_input.xlsx!A23&lt;&gt;"",WITHD_training_input.xlsx!A23,"")</v>
      </c>
      <c r="AA116" t="str">
        <f t="shared" si="50"/>
        <v>=IF(ATTE_PR_training_input.xlsx!A23&lt;&gt;"",ATTE_PR_training_input.xlsx!A23,"")</v>
      </c>
      <c r="AB116" t="str">
        <f t="shared" si="50"/>
        <v>=IF(ANG_CONT_training_input.xlsx!A23&lt;&gt;"",ANG_CONT_training_input.xlsx!A23,"")</v>
      </c>
      <c r="AC116" t="str">
        <f t="shared" si="50"/>
        <v>=IF(DEV_SOC_DIS_training_input.xlsx!A23&lt;&gt;"",DEV_SOC_DIS_training_input.xlsx!A23,"")</v>
      </c>
      <c r="AD116" t="str">
        <f t="shared" si="50"/>
        <v>=IF(BULLY_training_input.xlsx!A23&lt;&gt;"",BULLY_training_input.xlsx!A23,"")</v>
      </c>
      <c r="AE116" t="str">
        <f t="shared" si="50"/>
        <v>=IF(EMOT_SELF_C_training_input.xlsx!A23&lt;&gt;"",EMOT_SELF_C_training_input.xlsx!A23,"")</v>
      </c>
      <c r="AF116" t="str">
        <f t="shared" si="50"/>
        <v>=IF(EXE_FUN_training_input.xlsx!A23&lt;&gt;"",EXE_FUN_training_input.xlsx!A23,"")</v>
      </c>
      <c r="AG116" t="str">
        <f t="shared" si="50"/>
        <v>=IF(MANIA_training_input.xlsx!A23&lt;&gt;"",MANIA_training_input.xlsx!A23,"")</v>
      </c>
      <c r="AH116" t="str">
        <f t="shared" si="50"/>
        <v>=IF(NEG_EMOT_training_input.xlsx!A23&lt;&gt;"",NEG_EMOT_training_input.xlsx!A23,"")</v>
      </c>
      <c r="AI116" t="str">
        <f t="shared" si="50"/>
        <v>=IF(ADAPT_training_input.xlsx!A23&lt;&gt;"",ADAPT_training_input.xlsx!A23,"")</v>
      </c>
      <c r="AJ116" t="str">
        <f t="shared" si="50"/>
        <v>=IF(SOC_SK_training_input.xlsx!A23&lt;&gt;"",SOC_SK_training_input.xlsx!A23,"")</v>
      </c>
      <c r="AK116" t="str">
        <f t="shared" si="50"/>
        <v>=IF(LEAD_training_input.xlsx!A23&lt;&gt;"",LEAD_training_input.xlsx!A23,"")</v>
      </c>
      <c r="AL116" t="str">
        <f t="shared" si="50"/>
        <v>=IF(ACT_DAIL_training_input.xlsx!A23&lt;&gt;"",ACT_DAIL_training_input.xlsx!A23,"")</v>
      </c>
      <c r="AM116" t="str">
        <f t="shared" si="50"/>
        <v>=IF(FUN_COM_training_input.xlsx!A23&lt;&gt;"",FUN_COM_training_input.xlsx!A23,"")</v>
      </c>
      <c r="AN116" t="str">
        <f t="shared" si="50"/>
        <v>=IF(RESILI_training_input.xlsx!A23&lt;&gt;"",RESILI_training_input.xlsx!A23,"")</v>
      </c>
      <c r="AO116" t="str">
        <f t="shared" si="50"/>
        <v>=IF(SEL_training_input.xlsx!A23&lt;&gt;"",SEL_training_input.xlsx!A23,"")</v>
      </c>
      <c r="AP116" t="str">
        <f t="shared" si="50"/>
        <v>=IF(SEV_training_input.xlsx!A23&lt;&gt;"",SEV_training_input.xlsx!A23,"")</v>
      </c>
      <c r="AQ116" t="str">
        <f t="shared" si="50"/>
        <v>=IF(ANHEDONIA_training_input.xlsx!A23&lt;&gt;"",ANHEDONIA_training_input.xlsx!A23,"")</v>
      </c>
      <c r="AR116" t="str">
        <f t="shared" si="50"/>
        <v>=IF(ANXIOUSNESS_training_input.xlsx!A23&lt;&gt;"",ANXIOUSNESS_training_input.xlsx!A23,"")</v>
      </c>
      <c r="AS116" t="str">
        <f t="shared" si="50"/>
        <v>=IF(ATTENTION_SEEKING_training_input.xlsx!A23&lt;&gt;"",ATTENTION_SEEKING_training_input.xlsx!A23,"")</v>
      </c>
      <c r="AT116" t="str">
        <f t="shared" si="50"/>
        <v>=IF(CALLOUSNESS_training_input.xlsx!A23&lt;&gt;"",CALLOUSNESS_training_input.xlsx!A23,"")</v>
      </c>
      <c r="AU116" t="str">
        <f t="shared" si="50"/>
        <v>=IF(DECEITFULNESS_training_input.xlsx!A23&lt;&gt;"",DECEITFULNESS_training_input.xlsx!A23,"")</v>
      </c>
      <c r="AV116" t="str">
        <f t="shared" si="50"/>
        <v>=IF(DEPRESSIVITY_training_input.xlsx!A23&lt;&gt;"",DEPRESSIVITY_training_input.xlsx!A23,"")</v>
      </c>
      <c r="AW116" t="str">
        <f t="shared" si="50"/>
        <v>=IF(DISTRACTIBILITY_training_input.xlsx!A23&lt;&gt;"",DISTRACTIBILITY_training_input.xlsx!A23,"")</v>
      </c>
      <c r="AX116" t="str">
        <f t="shared" si="50"/>
        <v>=IF(ECCENTRICITY_training_input.xlsx!A23&lt;&gt;"",ECCENTRICITY_training_input.xlsx!A23,"")</v>
      </c>
      <c r="AY116" t="str">
        <f t="shared" si="50"/>
        <v>=IF(EMOTIONAL_LABILITY_training_input.xlsx!A23&lt;&gt;"",EMOTIONAL_LABILITY_training_input.xlsx!A23,"")</v>
      </c>
      <c r="AZ116" t="str">
        <f t="shared" si="50"/>
        <v>=IF(GRANDIOSITY_training_input.xlsx!A23&lt;&gt;"",GRANDIOSITY_training_input.xlsx!A23,"")</v>
      </c>
      <c r="BA116" t="str">
        <f t="shared" si="50"/>
        <v>=IF(HOSTILITY_training_input.xlsx!A23&lt;&gt;"",HOSTILITY_training_input.xlsx!A23,"")</v>
      </c>
      <c r="BB116" t="str">
        <f t="shared" si="50"/>
        <v>=IF(IMPULSIVITY_training_input.xlsx!A23&lt;&gt;"",IMPULSIVITY_training_input.xlsx!A23,"")</v>
      </c>
      <c r="BC116" t="str">
        <f t="shared" si="50"/>
        <v>=IF(INTIMACY_AVOIDANCE_training_input.xlsx!A23&lt;&gt;"",INTIMACY_AVOIDANCE_training_input.xlsx!A23,"")</v>
      </c>
      <c r="BD116" t="str">
        <f t="shared" si="50"/>
        <v>=IF(IRRESPONSIBILITY_training_input.xlsx!A23&lt;&gt;"",IRRESPONSIBILITY_training_input.xlsx!A23,"")</v>
      </c>
      <c r="BE116" t="str">
        <f t="shared" si="50"/>
        <v>=IF(MANIPULATIVENESS_training_input.xlsx!A23&lt;&gt;"",MANIPULATIVENESS_training_input.xlsx!A23,"")</v>
      </c>
      <c r="BF116" t="str">
        <f t="shared" si="50"/>
        <v>=IF(PERCEPTUAL_DYSREGULATION_training_input.xlsx!A23&lt;&gt;"",PERCEPTUAL_DYSREGULATION_training_input.xlsx!A23,"")</v>
      </c>
      <c r="BG116" t="str">
        <f t="shared" si="50"/>
        <v>=IF(PERSEVERATION_training_input.xlsx!A23&lt;&gt;"",PERSEVERATION_training_input.xlsx!A23,"")</v>
      </c>
      <c r="BH116" t="str">
        <f t="shared" si="50"/>
        <v>=IF(RESTRICTED_AFFECTIVITY_training_input.xlsx!A23&lt;&gt;"",RESTRICTED_AFFECTIVITY_training_input.xlsx!A23,"")</v>
      </c>
      <c r="BI116" t="str">
        <f t="shared" si="50"/>
        <v>=IF(RIGID_PERFECTIONISM_training_input.xlsx!A23&lt;&gt;"",RIGID_PERFECTIONISM_training_input.xlsx!A23,"")</v>
      </c>
      <c r="BJ116" t="str">
        <f t="shared" si="50"/>
        <v>=IF(RISK_TAKING_training_input.xlsx!A23&lt;&gt;"",RISK_TAKING_training_input.xlsx!A23,"")</v>
      </c>
      <c r="BK116" t="str">
        <f t="shared" si="50"/>
        <v>=IF(SEPARATION_INSECURITY_training_input.xlsx!A23&lt;&gt;"",SEPARATION_INSECURITY_training_input.xlsx!A23,"")</v>
      </c>
      <c r="BL116" t="str">
        <f t="shared" si="50"/>
        <v>=IF(SUBMISSIVENESS_training_input.xlsx!A23&lt;&gt;"",SUBMISSIVENESS_training_input.xlsx!A23,"")</v>
      </c>
      <c r="BM116" t="str">
        <f t="shared" si="50"/>
        <v>=IF(SUSPICIOUSNESS_training_input.xlsx!A23&lt;&gt;"",SUSPICIOUSNESS_training_input.xlsx!A23,"")</v>
      </c>
      <c r="BN116" t="str">
        <f t="shared" ref="BN116:CL119" si="51">CONCATENATE($A$11,BN$1,$A$12,$A116,$A$13,BN$1,$A$14,$A116,$A$15)</f>
        <v>=IF(UNUSUAL_BELIEFS_training_input.xlsx!A23&lt;&gt;"",UNUSUAL_BELIEFS_training_input.xlsx!A23,"")</v>
      </c>
      <c r="BO116" t="str">
        <f t="shared" si="51"/>
        <v>=IF(WITHDRAWAL_training_input.xlsx!A23&lt;&gt;"",WITHDRAWAL_training_input.xlsx!A23,"")</v>
      </c>
      <c r="BP116" t="str">
        <f t="shared" si="51"/>
        <v>=IF(ACT_training_input.xlsx!A23&lt;&gt;"",ACT_training_input.xlsx!A23,"")</v>
      </c>
      <c r="BQ116" t="str">
        <f t="shared" si="51"/>
        <v>=IF(DSP_training_input.xlsx!A23&lt;&gt;"",DSP_training_input.xlsx!A23,"")</v>
      </c>
      <c r="BR116" t="str">
        <f t="shared" si="51"/>
        <v>=IF(PAG_training_input.xlsx!A23&lt;&gt;"",PAG_training_input.xlsx!A23,"")</v>
      </c>
      <c r="BS116" t="str">
        <f t="shared" si="51"/>
        <v>=IF(PRO_training_input.xlsx!A23&lt;&gt;"",PRO_training_input.xlsx!A23,"")</v>
      </c>
      <c r="BT116" t="str">
        <f t="shared" si="51"/>
        <v>=IF(SPL_training_input.xlsx!A23&lt;&gt;"",SPL_training_input.xlsx!A23,"")</v>
      </c>
      <c r="BU116" t="str">
        <f t="shared" si="51"/>
        <v>=IF(WDR_training_input.xlsx!A23&lt;&gt;"",WDR_training_input.xlsx!A23,"")</v>
      </c>
      <c r="BV116" t="str">
        <f t="shared" si="51"/>
        <v>=IF(CON_training_input.xlsx!A23&lt;&gt;"",CON_training_input.xlsx!A23,"")</v>
      </c>
      <c r="BW116" t="str">
        <f t="shared" si="51"/>
        <v>=IF(DSC_training_input.xlsx!A23&lt;&gt;"",DSC_training_input.xlsx!A23,"")</v>
      </c>
      <c r="BX116" t="str">
        <f t="shared" si="51"/>
        <v>=IF(FAN_training_input.xlsx!A23&lt;&gt;"",FAN_training_input.xlsx!A23,"")</v>
      </c>
      <c r="BY116" t="str">
        <f t="shared" si="51"/>
        <v>=IF(OMN_training_input.xlsx!A23&lt;&gt;"",OMN_training_input.xlsx!A23,"")</v>
      </c>
      <c r="BZ116" t="str">
        <f t="shared" si="51"/>
        <v>=IF(REP_training_input.xlsx!A23&lt;&gt;"",REP_training_input.xlsx!A23,"")</v>
      </c>
      <c r="CA116" t="str">
        <f t="shared" si="51"/>
        <v>=IF(SOM_training_input.xlsx!A23&lt;&gt;"",SOM_training_input.xlsx!A23,"")</v>
      </c>
      <c r="CB116" t="str">
        <f t="shared" si="51"/>
        <v>=IF(SUB_training_input.xlsx!A23&lt;&gt;"",SUB_training_input.xlsx!A23,"")</v>
      </c>
      <c r="CC116" t="str">
        <f t="shared" si="51"/>
        <v>=IF(UND_training_input.xlsx!A23&lt;&gt;"",UND_training_input.xlsx!A23,"")</v>
      </c>
      <c r="CD116" t="str">
        <f t="shared" si="51"/>
        <v>=IF(ALT_training_input.xlsx!A23&lt;&gt;"",ALT_training_input.xlsx!A23,"")</v>
      </c>
      <c r="CE116" t="str">
        <f t="shared" si="51"/>
        <v>=IF(HUM_training_input.xlsx!A23&lt;&gt;"",HUM_training_input.xlsx!A23,"")</v>
      </c>
      <c r="CF116" t="str">
        <f t="shared" si="51"/>
        <v>=IF(IDL_training_input.xlsx!A23&lt;&gt;"",IDL_training_input.xlsx!A23,"")</v>
      </c>
      <c r="CG116" t="str">
        <f t="shared" si="51"/>
        <v>=IF(RFM_training_input.xlsx!A23&lt;&gt;"",RFM_training_input.xlsx!A23,"")</v>
      </c>
      <c r="CH116" t="str">
        <f t="shared" si="51"/>
        <v>=IF(DN_training_input.xlsx!A23&lt;&gt;"",DN_training_input.xlsx!A23,"")</v>
      </c>
      <c r="CI116" t="str">
        <f t="shared" si="51"/>
        <v>=IF(INT_training_input.xlsx!A23&lt;&gt;"",INT_training_input.xlsx!A23,"")</v>
      </c>
      <c r="CJ116" t="str">
        <f t="shared" si="51"/>
        <v>=IF(SUP_training_input.xlsx!A23&lt;&gt;"",SUP_training_input.xlsx!A23,"")</v>
      </c>
      <c r="CK116" t="str">
        <f t="shared" si="51"/>
        <v>=IF(ANT_training_input.xlsx!A23&lt;&gt;"",ANT_training_input.xlsx!A23,"")</v>
      </c>
      <c r="CL116" t="str">
        <f t="shared" si="51"/>
        <v>=IF(ISO_training_input.xlsx!A23&lt;&gt;"",ISO_training_input.xlsx!A23,"")</v>
      </c>
    </row>
    <row r="117" spans="1:90">
      <c r="A117">
        <v>24</v>
      </c>
      <c r="B117" t="str">
        <f t="shared" si="38"/>
        <v>=IF(SUICIDE_training_input.xlsx!A24&lt;&gt;"",SUICIDE_training_input.xlsx!A24,"")</v>
      </c>
      <c r="C117" t="str">
        <f t="shared" ref="C117:BN120" si="52">CONCATENATE($A$11,C$1,$A$12,$A117,$A$13,C$1,$A$14,$A117,$A$15)</f>
        <v>=IF(IQ_training_input.xlsx!A24&lt;&gt;"",IQ_training_input.xlsx!A24,"")</v>
      </c>
      <c r="D117" t="str">
        <f t="shared" si="52"/>
        <v>=IF(AMBIG_training_input.xlsx!A24&lt;&gt;"",AMBIG_training_input.xlsx!A24,"")</v>
      </c>
      <c r="E117" t="str">
        <f t="shared" si="52"/>
        <v>=IF(EGODYST_training_input.xlsx!A24&lt;&gt;"",EGODYST_training_input.xlsx!A24,"")</v>
      </c>
      <c r="F117" t="str">
        <f t="shared" si="52"/>
        <v>=IF(AUTISM_training_input.xlsx!A24&lt;&gt;"",AUTISM_training_input.xlsx!A24,"")</v>
      </c>
      <c r="G117" t="str">
        <f t="shared" si="52"/>
        <v>=IF(IDENTITY_training_input.xlsx!A24&lt;&gt;"",IDENTITY_training_input.xlsx!A24,"")</v>
      </c>
      <c r="H117" t="str">
        <f t="shared" si="52"/>
        <v>=IF(SELFDIR_training_input.xlsx!A24&lt;&gt;"",SELFDIR_training_input.xlsx!A24,"")</v>
      </c>
      <c r="I117" t="str">
        <f t="shared" si="52"/>
        <v>=IF(EMPATHY_training_input.xlsx!A24&lt;&gt;"",EMPATHY_training_input.xlsx!A24,"")</v>
      </c>
      <c r="J117" t="str">
        <f t="shared" si="52"/>
        <v>=IF(INTIMACY_training_input.xlsx!A24&lt;&gt;"",INTIMACY_training_input.xlsx!A24,"")</v>
      </c>
      <c r="K117" t="str">
        <f t="shared" si="52"/>
        <v>=IF(ACUTE_training_input.xlsx!A24&lt;&gt;"",ACUTE_training_input.xlsx!A24,"")</v>
      </c>
      <c r="L117" t="str">
        <f t="shared" si="52"/>
        <v>=IF(CHRONIC_training_input.xlsx!A24&lt;&gt;"",CHRONIC_training_input.xlsx!A24,"")</v>
      </c>
      <c r="M117" t="str">
        <f t="shared" si="52"/>
        <v>=IF(TRAUMA_PAST_training_input.xlsx!A24&lt;&gt;"",TRAUMA_PAST_training_input.xlsx!A24,"")</v>
      </c>
      <c r="N117" t="str">
        <f t="shared" si="52"/>
        <v>=IF(TRAUMA_PRESENT_training_input.xlsx!A24&lt;&gt;"",TRAUMA_PRESENT_training_input.xlsx!A24,"")</v>
      </c>
      <c r="O117" t="str">
        <f t="shared" si="52"/>
        <v>=IF(HOPE_training_input.xlsx!A24&lt;&gt;"",HOPE_training_input.xlsx!A24,"")</v>
      </c>
      <c r="P117" t="str">
        <f t="shared" si="52"/>
        <v>=IF(SELFAFFICACY_training_input.xlsx!A24&lt;&gt;"",SELFAFFICACY_training_input.xlsx!A24,"")</v>
      </c>
      <c r="Q117" t="str">
        <f t="shared" si="52"/>
        <v>=IF(SELFESTEEM_training_input.xlsx!A24&lt;&gt;"",SELFESTEEM_training_input.xlsx!A24,"")</v>
      </c>
      <c r="R117" t="str">
        <f t="shared" si="52"/>
        <v>=IF(WELLBEING_training_input.xlsx!A24&lt;&gt;"",WELLBEING_training_input.xlsx!A24,"")</v>
      </c>
      <c r="S117" t="str">
        <f t="shared" si="52"/>
        <v>=IF(HYPER_training_input.xlsx!A24&lt;&gt;"",HYPER_training_input.xlsx!A24,"")</v>
      </c>
      <c r="T117" t="str">
        <f t="shared" si="52"/>
        <v>=IF(AGGR_training_input.xlsx!A24&lt;&gt;"",AGGR_training_input.xlsx!A24,"")</v>
      </c>
      <c r="U117" t="str">
        <f t="shared" si="52"/>
        <v>=IF(COND_PR_training_input.xlsx!A24&lt;&gt;"",COND_PR_training_input.xlsx!A24,"")</v>
      </c>
      <c r="V117" t="str">
        <f t="shared" si="52"/>
        <v>=IF(ANXIE_training_input.xlsx!A24&lt;&gt;"",ANXIE_training_input.xlsx!A24,"")</v>
      </c>
      <c r="W117" t="str">
        <f t="shared" si="52"/>
        <v>=IF(DEPR_training_input.xlsx!A24&lt;&gt;"",DEPR_training_input.xlsx!A24,"")</v>
      </c>
      <c r="X117" t="str">
        <f t="shared" si="52"/>
        <v>=IF(SOMAT_training_input.xlsx!A24&lt;&gt;"",SOMAT_training_input.xlsx!A24,"")</v>
      </c>
      <c r="Y117" t="str">
        <f t="shared" si="52"/>
        <v>=IF(ATYPI_training_input.xlsx!A24&lt;&gt;"",ATYPI_training_input.xlsx!A24,"")</v>
      </c>
      <c r="Z117" t="str">
        <f t="shared" si="52"/>
        <v>=IF(WITHD_training_input.xlsx!A24&lt;&gt;"",WITHD_training_input.xlsx!A24,"")</v>
      </c>
      <c r="AA117" t="str">
        <f t="shared" si="52"/>
        <v>=IF(ATTE_PR_training_input.xlsx!A24&lt;&gt;"",ATTE_PR_training_input.xlsx!A24,"")</v>
      </c>
      <c r="AB117" t="str">
        <f t="shared" si="52"/>
        <v>=IF(ANG_CONT_training_input.xlsx!A24&lt;&gt;"",ANG_CONT_training_input.xlsx!A24,"")</v>
      </c>
      <c r="AC117" t="str">
        <f t="shared" si="52"/>
        <v>=IF(DEV_SOC_DIS_training_input.xlsx!A24&lt;&gt;"",DEV_SOC_DIS_training_input.xlsx!A24,"")</v>
      </c>
      <c r="AD117" t="str">
        <f t="shared" si="52"/>
        <v>=IF(BULLY_training_input.xlsx!A24&lt;&gt;"",BULLY_training_input.xlsx!A24,"")</v>
      </c>
      <c r="AE117" t="str">
        <f t="shared" si="52"/>
        <v>=IF(EMOT_SELF_C_training_input.xlsx!A24&lt;&gt;"",EMOT_SELF_C_training_input.xlsx!A24,"")</v>
      </c>
      <c r="AF117" t="str">
        <f t="shared" si="52"/>
        <v>=IF(EXE_FUN_training_input.xlsx!A24&lt;&gt;"",EXE_FUN_training_input.xlsx!A24,"")</v>
      </c>
      <c r="AG117" t="str">
        <f t="shared" si="52"/>
        <v>=IF(MANIA_training_input.xlsx!A24&lt;&gt;"",MANIA_training_input.xlsx!A24,"")</v>
      </c>
      <c r="AH117" t="str">
        <f t="shared" si="52"/>
        <v>=IF(NEG_EMOT_training_input.xlsx!A24&lt;&gt;"",NEG_EMOT_training_input.xlsx!A24,"")</v>
      </c>
      <c r="AI117" t="str">
        <f t="shared" si="52"/>
        <v>=IF(ADAPT_training_input.xlsx!A24&lt;&gt;"",ADAPT_training_input.xlsx!A24,"")</v>
      </c>
      <c r="AJ117" t="str">
        <f t="shared" si="52"/>
        <v>=IF(SOC_SK_training_input.xlsx!A24&lt;&gt;"",SOC_SK_training_input.xlsx!A24,"")</v>
      </c>
      <c r="AK117" t="str">
        <f t="shared" si="52"/>
        <v>=IF(LEAD_training_input.xlsx!A24&lt;&gt;"",LEAD_training_input.xlsx!A24,"")</v>
      </c>
      <c r="AL117" t="str">
        <f t="shared" si="52"/>
        <v>=IF(ACT_DAIL_training_input.xlsx!A24&lt;&gt;"",ACT_DAIL_training_input.xlsx!A24,"")</v>
      </c>
      <c r="AM117" t="str">
        <f t="shared" si="52"/>
        <v>=IF(FUN_COM_training_input.xlsx!A24&lt;&gt;"",FUN_COM_training_input.xlsx!A24,"")</v>
      </c>
      <c r="AN117" t="str">
        <f t="shared" si="52"/>
        <v>=IF(RESILI_training_input.xlsx!A24&lt;&gt;"",RESILI_training_input.xlsx!A24,"")</v>
      </c>
      <c r="AO117" t="str">
        <f t="shared" si="52"/>
        <v>=IF(SEL_training_input.xlsx!A24&lt;&gt;"",SEL_training_input.xlsx!A24,"")</v>
      </c>
      <c r="AP117" t="str">
        <f t="shared" si="52"/>
        <v>=IF(SEV_training_input.xlsx!A24&lt;&gt;"",SEV_training_input.xlsx!A24,"")</v>
      </c>
      <c r="AQ117" t="str">
        <f t="shared" si="52"/>
        <v>=IF(ANHEDONIA_training_input.xlsx!A24&lt;&gt;"",ANHEDONIA_training_input.xlsx!A24,"")</v>
      </c>
      <c r="AR117" t="str">
        <f t="shared" si="52"/>
        <v>=IF(ANXIOUSNESS_training_input.xlsx!A24&lt;&gt;"",ANXIOUSNESS_training_input.xlsx!A24,"")</v>
      </c>
      <c r="AS117" t="str">
        <f t="shared" si="52"/>
        <v>=IF(ATTENTION_SEEKING_training_input.xlsx!A24&lt;&gt;"",ATTENTION_SEEKING_training_input.xlsx!A24,"")</v>
      </c>
      <c r="AT117" t="str">
        <f t="shared" si="52"/>
        <v>=IF(CALLOUSNESS_training_input.xlsx!A24&lt;&gt;"",CALLOUSNESS_training_input.xlsx!A24,"")</v>
      </c>
      <c r="AU117" t="str">
        <f t="shared" si="52"/>
        <v>=IF(DECEITFULNESS_training_input.xlsx!A24&lt;&gt;"",DECEITFULNESS_training_input.xlsx!A24,"")</v>
      </c>
      <c r="AV117" t="str">
        <f t="shared" si="52"/>
        <v>=IF(DEPRESSIVITY_training_input.xlsx!A24&lt;&gt;"",DEPRESSIVITY_training_input.xlsx!A24,"")</v>
      </c>
      <c r="AW117" t="str">
        <f t="shared" si="52"/>
        <v>=IF(DISTRACTIBILITY_training_input.xlsx!A24&lt;&gt;"",DISTRACTIBILITY_training_input.xlsx!A24,"")</v>
      </c>
      <c r="AX117" t="str">
        <f t="shared" si="52"/>
        <v>=IF(ECCENTRICITY_training_input.xlsx!A24&lt;&gt;"",ECCENTRICITY_training_input.xlsx!A24,"")</v>
      </c>
      <c r="AY117" t="str">
        <f t="shared" si="52"/>
        <v>=IF(EMOTIONAL_LABILITY_training_input.xlsx!A24&lt;&gt;"",EMOTIONAL_LABILITY_training_input.xlsx!A24,"")</v>
      </c>
      <c r="AZ117" t="str">
        <f t="shared" si="52"/>
        <v>=IF(GRANDIOSITY_training_input.xlsx!A24&lt;&gt;"",GRANDIOSITY_training_input.xlsx!A24,"")</v>
      </c>
      <c r="BA117" t="str">
        <f t="shared" si="52"/>
        <v>=IF(HOSTILITY_training_input.xlsx!A24&lt;&gt;"",HOSTILITY_training_input.xlsx!A24,"")</v>
      </c>
      <c r="BB117" t="str">
        <f t="shared" si="52"/>
        <v>=IF(IMPULSIVITY_training_input.xlsx!A24&lt;&gt;"",IMPULSIVITY_training_input.xlsx!A24,"")</v>
      </c>
      <c r="BC117" t="str">
        <f t="shared" si="52"/>
        <v>=IF(INTIMACY_AVOIDANCE_training_input.xlsx!A24&lt;&gt;"",INTIMACY_AVOIDANCE_training_input.xlsx!A24,"")</v>
      </c>
      <c r="BD117" t="str">
        <f t="shared" si="52"/>
        <v>=IF(IRRESPONSIBILITY_training_input.xlsx!A24&lt;&gt;"",IRRESPONSIBILITY_training_input.xlsx!A24,"")</v>
      </c>
      <c r="BE117" t="str">
        <f t="shared" si="52"/>
        <v>=IF(MANIPULATIVENESS_training_input.xlsx!A24&lt;&gt;"",MANIPULATIVENESS_training_input.xlsx!A24,"")</v>
      </c>
      <c r="BF117" t="str">
        <f t="shared" si="52"/>
        <v>=IF(PERCEPTUAL_DYSREGULATION_training_input.xlsx!A24&lt;&gt;"",PERCEPTUAL_DYSREGULATION_training_input.xlsx!A24,"")</v>
      </c>
      <c r="BG117" t="str">
        <f t="shared" si="52"/>
        <v>=IF(PERSEVERATION_training_input.xlsx!A24&lt;&gt;"",PERSEVERATION_training_input.xlsx!A24,"")</v>
      </c>
      <c r="BH117" t="str">
        <f t="shared" si="52"/>
        <v>=IF(RESTRICTED_AFFECTIVITY_training_input.xlsx!A24&lt;&gt;"",RESTRICTED_AFFECTIVITY_training_input.xlsx!A24,"")</v>
      </c>
      <c r="BI117" t="str">
        <f t="shared" si="52"/>
        <v>=IF(RIGID_PERFECTIONISM_training_input.xlsx!A24&lt;&gt;"",RIGID_PERFECTIONISM_training_input.xlsx!A24,"")</v>
      </c>
      <c r="BJ117" t="str">
        <f t="shared" si="52"/>
        <v>=IF(RISK_TAKING_training_input.xlsx!A24&lt;&gt;"",RISK_TAKING_training_input.xlsx!A24,"")</v>
      </c>
      <c r="BK117" t="str">
        <f t="shared" si="52"/>
        <v>=IF(SEPARATION_INSECURITY_training_input.xlsx!A24&lt;&gt;"",SEPARATION_INSECURITY_training_input.xlsx!A24,"")</v>
      </c>
      <c r="BL117" t="str">
        <f t="shared" si="52"/>
        <v>=IF(SUBMISSIVENESS_training_input.xlsx!A24&lt;&gt;"",SUBMISSIVENESS_training_input.xlsx!A24,"")</v>
      </c>
      <c r="BM117" t="str">
        <f t="shared" si="52"/>
        <v>=IF(SUSPICIOUSNESS_training_input.xlsx!A24&lt;&gt;"",SUSPICIOUSNESS_training_input.xlsx!A24,"")</v>
      </c>
      <c r="BN117" t="str">
        <f t="shared" si="52"/>
        <v>=IF(UNUSUAL_BELIEFS_training_input.xlsx!A24&lt;&gt;"",UNUSUAL_BELIEFS_training_input.xlsx!A24,"")</v>
      </c>
      <c r="BO117" t="str">
        <f t="shared" si="51"/>
        <v>=IF(WITHDRAWAL_training_input.xlsx!A24&lt;&gt;"",WITHDRAWAL_training_input.xlsx!A24,"")</v>
      </c>
      <c r="BP117" t="str">
        <f t="shared" si="51"/>
        <v>=IF(ACT_training_input.xlsx!A24&lt;&gt;"",ACT_training_input.xlsx!A24,"")</v>
      </c>
      <c r="BQ117" t="str">
        <f t="shared" si="51"/>
        <v>=IF(DSP_training_input.xlsx!A24&lt;&gt;"",DSP_training_input.xlsx!A24,"")</v>
      </c>
      <c r="BR117" t="str">
        <f t="shared" si="51"/>
        <v>=IF(PAG_training_input.xlsx!A24&lt;&gt;"",PAG_training_input.xlsx!A24,"")</v>
      </c>
      <c r="BS117" t="str">
        <f t="shared" si="51"/>
        <v>=IF(PRO_training_input.xlsx!A24&lt;&gt;"",PRO_training_input.xlsx!A24,"")</v>
      </c>
      <c r="BT117" t="str">
        <f t="shared" si="51"/>
        <v>=IF(SPL_training_input.xlsx!A24&lt;&gt;"",SPL_training_input.xlsx!A24,"")</v>
      </c>
      <c r="BU117" t="str">
        <f t="shared" si="51"/>
        <v>=IF(WDR_training_input.xlsx!A24&lt;&gt;"",WDR_training_input.xlsx!A24,"")</v>
      </c>
      <c r="BV117" t="str">
        <f t="shared" si="51"/>
        <v>=IF(CON_training_input.xlsx!A24&lt;&gt;"",CON_training_input.xlsx!A24,"")</v>
      </c>
      <c r="BW117" t="str">
        <f t="shared" si="51"/>
        <v>=IF(DSC_training_input.xlsx!A24&lt;&gt;"",DSC_training_input.xlsx!A24,"")</v>
      </c>
      <c r="BX117" t="str">
        <f t="shared" si="51"/>
        <v>=IF(FAN_training_input.xlsx!A24&lt;&gt;"",FAN_training_input.xlsx!A24,"")</v>
      </c>
      <c r="BY117" t="str">
        <f t="shared" si="51"/>
        <v>=IF(OMN_training_input.xlsx!A24&lt;&gt;"",OMN_training_input.xlsx!A24,"")</v>
      </c>
      <c r="BZ117" t="str">
        <f t="shared" si="51"/>
        <v>=IF(REP_training_input.xlsx!A24&lt;&gt;"",REP_training_input.xlsx!A24,"")</v>
      </c>
      <c r="CA117" t="str">
        <f t="shared" si="51"/>
        <v>=IF(SOM_training_input.xlsx!A24&lt;&gt;"",SOM_training_input.xlsx!A24,"")</v>
      </c>
      <c r="CB117" t="str">
        <f t="shared" si="51"/>
        <v>=IF(SUB_training_input.xlsx!A24&lt;&gt;"",SUB_training_input.xlsx!A24,"")</v>
      </c>
      <c r="CC117" t="str">
        <f t="shared" si="51"/>
        <v>=IF(UND_training_input.xlsx!A24&lt;&gt;"",UND_training_input.xlsx!A24,"")</v>
      </c>
      <c r="CD117" t="str">
        <f t="shared" si="51"/>
        <v>=IF(ALT_training_input.xlsx!A24&lt;&gt;"",ALT_training_input.xlsx!A24,"")</v>
      </c>
      <c r="CE117" t="str">
        <f t="shared" si="51"/>
        <v>=IF(HUM_training_input.xlsx!A24&lt;&gt;"",HUM_training_input.xlsx!A24,"")</v>
      </c>
      <c r="CF117" t="str">
        <f t="shared" si="51"/>
        <v>=IF(IDL_training_input.xlsx!A24&lt;&gt;"",IDL_training_input.xlsx!A24,"")</v>
      </c>
      <c r="CG117" t="str">
        <f t="shared" si="51"/>
        <v>=IF(RFM_training_input.xlsx!A24&lt;&gt;"",RFM_training_input.xlsx!A24,"")</v>
      </c>
      <c r="CH117" t="str">
        <f t="shared" si="51"/>
        <v>=IF(DN_training_input.xlsx!A24&lt;&gt;"",DN_training_input.xlsx!A24,"")</v>
      </c>
      <c r="CI117" t="str">
        <f t="shared" si="51"/>
        <v>=IF(INT_training_input.xlsx!A24&lt;&gt;"",INT_training_input.xlsx!A24,"")</v>
      </c>
      <c r="CJ117" t="str">
        <f t="shared" si="51"/>
        <v>=IF(SUP_training_input.xlsx!A24&lt;&gt;"",SUP_training_input.xlsx!A24,"")</v>
      </c>
      <c r="CK117" t="str">
        <f t="shared" si="51"/>
        <v>=IF(ANT_training_input.xlsx!A24&lt;&gt;"",ANT_training_input.xlsx!A24,"")</v>
      </c>
      <c r="CL117" t="str">
        <f t="shared" si="51"/>
        <v>=IF(ISO_training_input.xlsx!A24&lt;&gt;"",ISO_training_input.xlsx!A24,"")</v>
      </c>
    </row>
    <row r="118" spans="1:90">
      <c r="A118">
        <v>25</v>
      </c>
      <c r="B118" t="str">
        <f t="shared" si="38"/>
        <v>=IF(SUICIDE_training_input.xlsx!A25&lt;&gt;"",SUICIDE_training_input.xlsx!A25,"")</v>
      </c>
      <c r="C118" t="str">
        <f t="shared" si="52"/>
        <v>=IF(IQ_training_input.xlsx!A25&lt;&gt;"",IQ_training_input.xlsx!A25,"")</v>
      </c>
      <c r="D118" t="str">
        <f t="shared" si="52"/>
        <v>=IF(AMBIG_training_input.xlsx!A25&lt;&gt;"",AMBIG_training_input.xlsx!A25,"")</v>
      </c>
      <c r="E118" t="str">
        <f t="shared" si="52"/>
        <v>=IF(EGODYST_training_input.xlsx!A25&lt;&gt;"",EGODYST_training_input.xlsx!A25,"")</v>
      </c>
      <c r="F118" t="str">
        <f t="shared" si="52"/>
        <v>=IF(AUTISM_training_input.xlsx!A25&lt;&gt;"",AUTISM_training_input.xlsx!A25,"")</v>
      </c>
      <c r="G118" t="str">
        <f t="shared" si="52"/>
        <v>=IF(IDENTITY_training_input.xlsx!A25&lt;&gt;"",IDENTITY_training_input.xlsx!A25,"")</v>
      </c>
      <c r="H118" t="str">
        <f t="shared" si="52"/>
        <v>=IF(SELFDIR_training_input.xlsx!A25&lt;&gt;"",SELFDIR_training_input.xlsx!A25,"")</v>
      </c>
      <c r="I118" t="str">
        <f t="shared" si="52"/>
        <v>=IF(EMPATHY_training_input.xlsx!A25&lt;&gt;"",EMPATHY_training_input.xlsx!A25,"")</v>
      </c>
      <c r="J118" t="str">
        <f t="shared" si="52"/>
        <v>=IF(INTIMACY_training_input.xlsx!A25&lt;&gt;"",INTIMACY_training_input.xlsx!A25,"")</v>
      </c>
      <c r="K118" t="str">
        <f t="shared" si="52"/>
        <v>=IF(ACUTE_training_input.xlsx!A25&lt;&gt;"",ACUTE_training_input.xlsx!A25,"")</v>
      </c>
      <c r="L118" t="str">
        <f t="shared" si="52"/>
        <v>=IF(CHRONIC_training_input.xlsx!A25&lt;&gt;"",CHRONIC_training_input.xlsx!A25,"")</v>
      </c>
      <c r="M118" t="str">
        <f t="shared" si="52"/>
        <v>=IF(TRAUMA_PAST_training_input.xlsx!A25&lt;&gt;"",TRAUMA_PAST_training_input.xlsx!A25,"")</v>
      </c>
      <c r="N118" t="str">
        <f t="shared" si="52"/>
        <v>=IF(TRAUMA_PRESENT_training_input.xlsx!A25&lt;&gt;"",TRAUMA_PRESENT_training_input.xlsx!A25,"")</v>
      </c>
      <c r="O118" t="str">
        <f t="shared" si="52"/>
        <v>=IF(HOPE_training_input.xlsx!A25&lt;&gt;"",HOPE_training_input.xlsx!A25,"")</v>
      </c>
      <c r="P118" t="str">
        <f t="shared" si="52"/>
        <v>=IF(SELFAFFICACY_training_input.xlsx!A25&lt;&gt;"",SELFAFFICACY_training_input.xlsx!A25,"")</v>
      </c>
      <c r="Q118" t="str">
        <f t="shared" si="52"/>
        <v>=IF(SELFESTEEM_training_input.xlsx!A25&lt;&gt;"",SELFESTEEM_training_input.xlsx!A25,"")</v>
      </c>
      <c r="R118" t="str">
        <f t="shared" si="52"/>
        <v>=IF(WELLBEING_training_input.xlsx!A25&lt;&gt;"",WELLBEING_training_input.xlsx!A25,"")</v>
      </c>
      <c r="S118" t="str">
        <f t="shared" si="52"/>
        <v>=IF(HYPER_training_input.xlsx!A25&lt;&gt;"",HYPER_training_input.xlsx!A25,"")</v>
      </c>
      <c r="T118" t="str">
        <f t="shared" si="52"/>
        <v>=IF(AGGR_training_input.xlsx!A25&lt;&gt;"",AGGR_training_input.xlsx!A25,"")</v>
      </c>
      <c r="U118" t="str">
        <f t="shared" si="52"/>
        <v>=IF(COND_PR_training_input.xlsx!A25&lt;&gt;"",COND_PR_training_input.xlsx!A25,"")</v>
      </c>
      <c r="V118" t="str">
        <f t="shared" si="52"/>
        <v>=IF(ANXIE_training_input.xlsx!A25&lt;&gt;"",ANXIE_training_input.xlsx!A25,"")</v>
      </c>
      <c r="W118" t="str">
        <f t="shared" si="52"/>
        <v>=IF(DEPR_training_input.xlsx!A25&lt;&gt;"",DEPR_training_input.xlsx!A25,"")</v>
      </c>
      <c r="X118" t="str">
        <f t="shared" si="52"/>
        <v>=IF(SOMAT_training_input.xlsx!A25&lt;&gt;"",SOMAT_training_input.xlsx!A25,"")</v>
      </c>
      <c r="Y118" t="str">
        <f t="shared" si="52"/>
        <v>=IF(ATYPI_training_input.xlsx!A25&lt;&gt;"",ATYPI_training_input.xlsx!A25,"")</v>
      </c>
      <c r="Z118" t="str">
        <f t="shared" si="52"/>
        <v>=IF(WITHD_training_input.xlsx!A25&lt;&gt;"",WITHD_training_input.xlsx!A25,"")</v>
      </c>
      <c r="AA118" t="str">
        <f t="shared" si="52"/>
        <v>=IF(ATTE_PR_training_input.xlsx!A25&lt;&gt;"",ATTE_PR_training_input.xlsx!A25,"")</v>
      </c>
      <c r="AB118" t="str">
        <f t="shared" si="52"/>
        <v>=IF(ANG_CONT_training_input.xlsx!A25&lt;&gt;"",ANG_CONT_training_input.xlsx!A25,"")</v>
      </c>
      <c r="AC118" t="str">
        <f t="shared" si="52"/>
        <v>=IF(DEV_SOC_DIS_training_input.xlsx!A25&lt;&gt;"",DEV_SOC_DIS_training_input.xlsx!A25,"")</v>
      </c>
      <c r="AD118" t="str">
        <f t="shared" si="52"/>
        <v>=IF(BULLY_training_input.xlsx!A25&lt;&gt;"",BULLY_training_input.xlsx!A25,"")</v>
      </c>
      <c r="AE118" t="str">
        <f t="shared" si="52"/>
        <v>=IF(EMOT_SELF_C_training_input.xlsx!A25&lt;&gt;"",EMOT_SELF_C_training_input.xlsx!A25,"")</v>
      </c>
      <c r="AF118" t="str">
        <f t="shared" si="52"/>
        <v>=IF(EXE_FUN_training_input.xlsx!A25&lt;&gt;"",EXE_FUN_training_input.xlsx!A25,"")</v>
      </c>
      <c r="AG118" t="str">
        <f t="shared" si="52"/>
        <v>=IF(MANIA_training_input.xlsx!A25&lt;&gt;"",MANIA_training_input.xlsx!A25,"")</v>
      </c>
      <c r="AH118" t="str">
        <f t="shared" si="52"/>
        <v>=IF(NEG_EMOT_training_input.xlsx!A25&lt;&gt;"",NEG_EMOT_training_input.xlsx!A25,"")</v>
      </c>
      <c r="AI118" t="str">
        <f t="shared" si="52"/>
        <v>=IF(ADAPT_training_input.xlsx!A25&lt;&gt;"",ADAPT_training_input.xlsx!A25,"")</v>
      </c>
      <c r="AJ118" t="str">
        <f t="shared" si="52"/>
        <v>=IF(SOC_SK_training_input.xlsx!A25&lt;&gt;"",SOC_SK_training_input.xlsx!A25,"")</v>
      </c>
      <c r="AK118" t="str">
        <f t="shared" si="52"/>
        <v>=IF(LEAD_training_input.xlsx!A25&lt;&gt;"",LEAD_training_input.xlsx!A25,"")</v>
      </c>
      <c r="AL118" t="str">
        <f t="shared" si="52"/>
        <v>=IF(ACT_DAIL_training_input.xlsx!A25&lt;&gt;"",ACT_DAIL_training_input.xlsx!A25,"")</v>
      </c>
      <c r="AM118" t="str">
        <f t="shared" si="52"/>
        <v>=IF(FUN_COM_training_input.xlsx!A25&lt;&gt;"",FUN_COM_training_input.xlsx!A25,"")</v>
      </c>
      <c r="AN118" t="str">
        <f t="shared" si="52"/>
        <v>=IF(RESILI_training_input.xlsx!A25&lt;&gt;"",RESILI_training_input.xlsx!A25,"")</v>
      </c>
      <c r="AO118" t="str">
        <f t="shared" si="52"/>
        <v>=IF(SEL_training_input.xlsx!A25&lt;&gt;"",SEL_training_input.xlsx!A25,"")</v>
      </c>
      <c r="AP118" t="str">
        <f t="shared" si="52"/>
        <v>=IF(SEV_training_input.xlsx!A25&lt;&gt;"",SEV_training_input.xlsx!A25,"")</v>
      </c>
      <c r="AQ118" t="str">
        <f t="shared" si="52"/>
        <v>=IF(ANHEDONIA_training_input.xlsx!A25&lt;&gt;"",ANHEDONIA_training_input.xlsx!A25,"")</v>
      </c>
      <c r="AR118" t="str">
        <f t="shared" si="52"/>
        <v>=IF(ANXIOUSNESS_training_input.xlsx!A25&lt;&gt;"",ANXIOUSNESS_training_input.xlsx!A25,"")</v>
      </c>
      <c r="AS118" t="str">
        <f t="shared" si="52"/>
        <v>=IF(ATTENTION_SEEKING_training_input.xlsx!A25&lt;&gt;"",ATTENTION_SEEKING_training_input.xlsx!A25,"")</v>
      </c>
      <c r="AT118" t="str">
        <f t="shared" si="52"/>
        <v>=IF(CALLOUSNESS_training_input.xlsx!A25&lt;&gt;"",CALLOUSNESS_training_input.xlsx!A25,"")</v>
      </c>
      <c r="AU118" t="str">
        <f t="shared" si="52"/>
        <v>=IF(DECEITFULNESS_training_input.xlsx!A25&lt;&gt;"",DECEITFULNESS_training_input.xlsx!A25,"")</v>
      </c>
      <c r="AV118" t="str">
        <f t="shared" si="52"/>
        <v>=IF(DEPRESSIVITY_training_input.xlsx!A25&lt;&gt;"",DEPRESSIVITY_training_input.xlsx!A25,"")</v>
      </c>
      <c r="AW118" t="str">
        <f t="shared" si="52"/>
        <v>=IF(DISTRACTIBILITY_training_input.xlsx!A25&lt;&gt;"",DISTRACTIBILITY_training_input.xlsx!A25,"")</v>
      </c>
      <c r="AX118" t="str">
        <f t="shared" si="52"/>
        <v>=IF(ECCENTRICITY_training_input.xlsx!A25&lt;&gt;"",ECCENTRICITY_training_input.xlsx!A25,"")</v>
      </c>
      <c r="AY118" t="str">
        <f t="shared" si="52"/>
        <v>=IF(EMOTIONAL_LABILITY_training_input.xlsx!A25&lt;&gt;"",EMOTIONAL_LABILITY_training_input.xlsx!A25,"")</v>
      </c>
      <c r="AZ118" t="str">
        <f t="shared" si="52"/>
        <v>=IF(GRANDIOSITY_training_input.xlsx!A25&lt;&gt;"",GRANDIOSITY_training_input.xlsx!A25,"")</v>
      </c>
      <c r="BA118" t="str">
        <f t="shared" si="52"/>
        <v>=IF(HOSTILITY_training_input.xlsx!A25&lt;&gt;"",HOSTILITY_training_input.xlsx!A25,"")</v>
      </c>
      <c r="BB118" t="str">
        <f t="shared" si="52"/>
        <v>=IF(IMPULSIVITY_training_input.xlsx!A25&lt;&gt;"",IMPULSIVITY_training_input.xlsx!A25,"")</v>
      </c>
      <c r="BC118" t="str">
        <f t="shared" si="52"/>
        <v>=IF(INTIMACY_AVOIDANCE_training_input.xlsx!A25&lt;&gt;"",INTIMACY_AVOIDANCE_training_input.xlsx!A25,"")</v>
      </c>
      <c r="BD118" t="str">
        <f t="shared" si="52"/>
        <v>=IF(IRRESPONSIBILITY_training_input.xlsx!A25&lt;&gt;"",IRRESPONSIBILITY_training_input.xlsx!A25,"")</v>
      </c>
      <c r="BE118" t="str">
        <f t="shared" si="52"/>
        <v>=IF(MANIPULATIVENESS_training_input.xlsx!A25&lt;&gt;"",MANIPULATIVENESS_training_input.xlsx!A25,"")</v>
      </c>
      <c r="BF118" t="str">
        <f t="shared" si="52"/>
        <v>=IF(PERCEPTUAL_DYSREGULATION_training_input.xlsx!A25&lt;&gt;"",PERCEPTUAL_DYSREGULATION_training_input.xlsx!A25,"")</v>
      </c>
      <c r="BG118" t="str">
        <f t="shared" si="52"/>
        <v>=IF(PERSEVERATION_training_input.xlsx!A25&lt;&gt;"",PERSEVERATION_training_input.xlsx!A25,"")</v>
      </c>
      <c r="BH118" t="str">
        <f t="shared" si="52"/>
        <v>=IF(RESTRICTED_AFFECTIVITY_training_input.xlsx!A25&lt;&gt;"",RESTRICTED_AFFECTIVITY_training_input.xlsx!A25,"")</v>
      </c>
      <c r="BI118" t="str">
        <f t="shared" si="52"/>
        <v>=IF(RIGID_PERFECTIONISM_training_input.xlsx!A25&lt;&gt;"",RIGID_PERFECTIONISM_training_input.xlsx!A25,"")</v>
      </c>
      <c r="BJ118" t="str">
        <f t="shared" si="52"/>
        <v>=IF(RISK_TAKING_training_input.xlsx!A25&lt;&gt;"",RISK_TAKING_training_input.xlsx!A25,"")</v>
      </c>
      <c r="BK118" t="str">
        <f t="shared" si="52"/>
        <v>=IF(SEPARATION_INSECURITY_training_input.xlsx!A25&lt;&gt;"",SEPARATION_INSECURITY_training_input.xlsx!A25,"")</v>
      </c>
      <c r="BL118" t="str">
        <f t="shared" si="52"/>
        <v>=IF(SUBMISSIVENESS_training_input.xlsx!A25&lt;&gt;"",SUBMISSIVENESS_training_input.xlsx!A25,"")</v>
      </c>
      <c r="BM118" t="str">
        <f t="shared" si="52"/>
        <v>=IF(SUSPICIOUSNESS_training_input.xlsx!A25&lt;&gt;"",SUSPICIOUSNESS_training_input.xlsx!A25,"")</v>
      </c>
      <c r="BN118" t="str">
        <f t="shared" si="52"/>
        <v>=IF(UNUSUAL_BELIEFS_training_input.xlsx!A25&lt;&gt;"",UNUSUAL_BELIEFS_training_input.xlsx!A25,"")</v>
      </c>
      <c r="BO118" t="str">
        <f t="shared" si="51"/>
        <v>=IF(WITHDRAWAL_training_input.xlsx!A25&lt;&gt;"",WITHDRAWAL_training_input.xlsx!A25,"")</v>
      </c>
      <c r="BP118" t="str">
        <f t="shared" si="51"/>
        <v>=IF(ACT_training_input.xlsx!A25&lt;&gt;"",ACT_training_input.xlsx!A25,"")</v>
      </c>
      <c r="BQ118" t="str">
        <f t="shared" si="51"/>
        <v>=IF(DSP_training_input.xlsx!A25&lt;&gt;"",DSP_training_input.xlsx!A25,"")</v>
      </c>
      <c r="BR118" t="str">
        <f t="shared" si="51"/>
        <v>=IF(PAG_training_input.xlsx!A25&lt;&gt;"",PAG_training_input.xlsx!A25,"")</v>
      </c>
      <c r="BS118" t="str">
        <f t="shared" si="51"/>
        <v>=IF(PRO_training_input.xlsx!A25&lt;&gt;"",PRO_training_input.xlsx!A25,"")</v>
      </c>
      <c r="BT118" t="str">
        <f t="shared" si="51"/>
        <v>=IF(SPL_training_input.xlsx!A25&lt;&gt;"",SPL_training_input.xlsx!A25,"")</v>
      </c>
      <c r="BU118" t="str">
        <f t="shared" si="51"/>
        <v>=IF(WDR_training_input.xlsx!A25&lt;&gt;"",WDR_training_input.xlsx!A25,"")</v>
      </c>
      <c r="BV118" t="str">
        <f t="shared" si="51"/>
        <v>=IF(CON_training_input.xlsx!A25&lt;&gt;"",CON_training_input.xlsx!A25,"")</v>
      </c>
      <c r="BW118" t="str">
        <f t="shared" si="51"/>
        <v>=IF(DSC_training_input.xlsx!A25&lt;&gt;"",DSC_training_input.xlsx!A25,"")</v>
      </c>
      <c r="BX118" t="str">
        <f t="shared" si="51"/>
        <v>=IF(FAN_training_input.xlsx!A25&lt;&gt;"",FAN_training_input.xlsx!A25,"")</v>
      </c>
      <c r="BY118" t="str">
        <f t="shared" si="51"/>
        <v>=IF(OMN_training_input.xlsx!A25&lt;&gt;"",OMN_training_input.xlsx!A25,"")</v>
      </c>
      <c r="BZ118" t="str">
        <f t="shared" si="51"/>
        <v>=IF(REP_training_input.xlsx!A25&lt;&gt;"",REP_training_input.xlsx!A25,"")</v>
      </c>
      <c r="CA118" t="str">
        <f t="shared" si="51"/>
        <v>=IF(SOM_training_input.xlsx!A25&lt;&gt;"",SOM_training_input.xlsx!A25,"")</v>
      </c>
      <c r="CB118" t="str">
        <f t="shared" si="51"/>
        <v>=IF(SUB_training_input.xlsx!A25&lt;&gt;"",SUB_training_input.xlsx!A25,"")</v>
      </c>
      <c r="CC118" t="str">
        <f t="shared" si="51"/>
        <v>=IF(UND_training_input.xlsx!A25&lt;&gt;"",UND_training_input.xlsx!A25,"")</v>
      </c>
      <c r="CD118" t="str">
        <f t="shared" si="51"/>
        <v>=IF(ALT_training_input.xlsx!A25&lt;&gt;"",ALT_training_input.xlsx!A25,"")</v>
      </c>
      <c r="CE118" t="str">
        <f t="shared" si="51"/>
        <v>=IF(HUM_training_input.xlsx!A25&lt;&gt;"",HUM_training_input.xlsx!A25,"")</v>
      </c>
      <c r="CF118" t="str">
        <f t="shared" si="51"/>
        <v>=IF(IDL_training_input.xlsx!A25&lt;&gt;"",IDL_training_input.xlsx!A25,"")</v>
      </c>
      <c r="CG118" t="str">
        <f t="shared" si="51"/>
        <v>=IF(RFM_training_input.xlsx!A25&lt;&gt;"",RFM_training_input.xlsx!A25,"")</v>
      </c>
      <c r="CH118" t="str">
        <f t="shared" si="51"/>
        <v>=IF(DN_training_input.xlsx!A25&lt;&gt;"",DN_training_input.xlsx!A25,"")</v>
      </c>
      <c r="CI118" t="str">
        <f t="shared" si="51"/>
        <v>=IF(INT_training_input.xlsx!A25&lt;&gt;"",INT_training_input.xlsx!A25,"")</v>
      </c>
      <c r="CJ118" t="str">
        <f t="shared" si="51"/>
        <v>=IF(SUP_training_input.xlsx!A25&lt;&gt;"",SUP_training_input.xlsx!A25,"")</v>
      </c>
      <c r="CK118" t="str">
        <f t="shared" si="51"/>
        <v>=IF(ANT_training_input.xlsx!A25&lt;&gt;"",ANT_training_input.xlsx!A25,"")</v>
      </c>
      <c r="CL118" t="str">
        <f t="shared" si="51"/>
        <v>=IF(ISO_training_input.xlsx!A25&lt;&gt;"",ISO_training_input.xlsx!A25,"")</v>
      </c>
    </row>
    <row r="119" spans="1:90">
      <c r="A119">
        <v>26</v>
      </c>
      <c r="B119" t="str">
        <f t="shared" si="38"/>
        <v>=IF(SUICIDE_training_input.xlsx!A26&lt;&gt;"",SUICIDE_training_input.xlsx!A26,"")</v>
      </c>
      <c r="C119" t="str">
        <f t="shared" si="52"/>
        <v>=IF(IQ_training_input.xlsx!A26&lt;&gt;"",IQ_training_input.xlsx!A26,"")</v>
      </c>
      <c r="D119" t="str">
        <f t="shared" si="52"/>
        <v>=IF(AMBIG_training_input.xlsx!A26&lt;&gt;"",AMBIG_training_input.xlsx!A26,"")</v>
      </c>
      <c r="E119" t="str">
        <f t="shared" si="52"/>
        <v>=IF(EGODYST_training_input.xlsx!A26&lt;&gt;"",EGODYST_training_input.xlsx!A26,"")</v>
      </c>
      <c r="F119" t="str">
        <f t="shared" si="52"/>
        <v>=IF(AUTISM_training_input.xlsx!A26&lt;&gt;"",AUTISM_training_input.xlsx!A26,"")</v>
      </c>
      <c r="G119" t="str">
        <f t="shared" si="52"/>
        <v>=IF(IDENTITY_training_input.xlsx!A26&lt;&gt;"",IDENTITY_training_input.xlsx!A26,"")</v>
      </c>
      <c r="H119" t="str">
        <f t="shared" si="52"/>
        <v>=IF(SELFDIR_training_input.xlsx!A26&lt;&gt;"",SELFDIR_training_input.xlsx!A26,"")</v>
      </c>
      <c r="I119" t="str">
        <f t="shared" si="52"/>
        <v>=IF(EMPATHY_training_input.xlsx!A26&lt;&gt;"",EMPATHY_training_input.xlsx!A26,"")</v>
      </c>
      <c r="J119" t="str">
        <f t="shared" si="52"/>
        <v>=IF(INTIMACY_training_input.xlsx!A26&lt;&gt;"",INTIMACY_training_input.xlsx!A26,"")</v>
      </c>
      <c r="K119" t="str">
        <f t="shared" si="52"/>
        <v>=IF(ACUTE_training_input.xlsx!A26&lt;&gt;"",ACUTE_training_input.xlsx!A26,"")</v>
      </c>
      <c r="L119" t="str">
        <f t="shared" si="52"/>
        <v>=IF(CHRONIC_training_input.xlsx!A26&lt;&gt;"",CHRONIC_training_input.xlsx!A26,"")</v>
      </c>
      <c r="M119" t="str">
        <f t="shared" si="52"/>
        <v>=IF(TRAUMA_PAST_training_input.xlsx!A26&lt;&gt;"",TRAUMA_PAST_training_input.xlsx!A26,"")</v>
      </c>
      <c r="N119" t="str">
        <f t="shared" si="52"/>
        <v>=IF(TRAUMA_PRESENT_training_input.xlsx!A26&lt;&gt;"",TRAUMA_PRESENT_training_input.xlsx!A26,"")</v>
      </c>
      <c r="O119" t="str">
        <f t="shared" si="52"/>
        <v>=IF(HOPE_training_input.xlsx!A26&lt;&gt;"",HOPE_training_input.xlsx!A26,"")</v>
      </c>
      <c r="P119" t="str">
        <f t="shared" si="52"/>
        <v>=IF(SELFAFFICACY_training_input.xlsx!A26&lt;&gt;"",SELFAFFICACY_training_input.xlsx!A26,"")</v>
      </c>
      <c r="Q119" t="str">
        <f t="shared" si="52"/>
        <v>=IF(SELFESTEEM_training_input.xlsx!A26&lt;&gt;"",SELFESTEEM_training_input.xlsx!A26,"")</v>
      </c>
      <c r="R119" t="str">
        <f t="shared" si="52"/>
        <v>=IF(WELLBEING_training_input.xlsx!A26&lt;&gt;"",WELLBEING_training_input.xlsx!A26,"")</v>
      </c>
      <c r="S119" t="str">
        <f t="shared" si="52"/>
        <v>=IF(HYPER_training_input.xlsx!A26&lt;&gt;"",HYPER_training_input.xlsx!A26,"")</v>
      </c>
      <c r="T119" t="str">
        <f t="shared" si="52"/>
        <v>=IF(AGGR_training_input.xlsx!A26&lt;&gt;"",AGGR_training_input.xlsx!A26,"")</v>
      </c>
      <c r="U119" t="str">
        <f t="shared" si="52"/>
        <v>=IF(COND_PR_training_input.xlsx!A26&lt;&gt;"",COND_PR_training_input.xlsx!A26,"")</v>
      </c>
      <c r="V119" t="str">
        <f t="shared" si="52"/>
        <v>=IF(ANXIE_training_input.xlsx!A26&lt;&gt;"",ANXIE_training_input.xlsx!A26,"")</v>
      </c>
      <c r="W119" t="str">
        <f t="shared" si="52"/>
        <v>=IF(DEPR_training_input.xlsx!A26&lt;&gt;"",DEPR_training_input.xlsx!A26,"")</v>
      </c>
      <c r="X119" t="str">
        <f t="shared" si="52"/>
        <v>=IF(SOMAT_training_input.xlsx!A26&lt;&gt;"",SOMAT_training_input.xlsx!A26,"")</v>
      </c>
      <c r="Y119" t="str">
        <f t="shared" si="52"/>
        <v>=IF(ATYPI_training_input.xlsx!A26&lt;&gt;"",ATYPI_training_input.xlsx!A26,"")</v>
      </c>
      <c r="Z119" t="str">
        <f t="shared" si="52"/>
        <v>=IF(WITHD_training_input.xlsx!A26&lt;&gt;"",WITHD_training_input.xlsx!A26,"")</v>
      </c>
      <c r="AA119" t="str">
        <f t="shared" si="52"/>
        <v>=IF(ATTE_PR_training_input.xlsx!A26&lt;&gt;"",ATTE_PR_training_input.xlsx!A26,"")</v>
      </c>
      <c r="AB119" t="str">
        <f t="shared" si="52"/>
        <v>=IF(ANG_CONT_training_input.xlsx!A26&lt;&gt;"",ANG_CONT_training_input.xlsx!A26,"")</v>
      </c>
      <c r="AC119" t="str">
        <f t="shared" si="52"/>
        <v>=IF(DEV_SOC_DIS_training_input.xlsx!A26&lt;&gt;"",DEV_SOC_DIS_training_input.xlsx!A26,"")</v>
      </c>
      <c r="AD119" t="str">
        <f t="shared" si="52"/>
        <v>=IF(BULLY_training_input.xlsx!A26&lt;&gt;"",BULLY_training_input.xlsx!A26,"")</v>
      </c>
      <c r="AE119" t="str">
        <f t="shared" si="52"/>
        <v>=IF(EMOT_SELF_C_training_input.xlsx!A26&lt;&gt;"",EMOT_SELF_C_training_input.xlsx!A26,"")</v>
      </c>
      <c r="AF119" t="str">
        <f t="shared" si="52"/>
        <v>=IF(EXE_FUN_training_input.xlsx!A26&lt;&gt;"",EXE_FUN_training_input.xlsx!A26,"")</v>
      </c>
      <c r="AG119" t="str">
        <f t="shared" si="52"/>
        <v>=IF(MANIA_training_input.xlsx!A26&lt;&gt;"",MANIA_training_input.xlsx!A26,"")</v>
      </c>
      <c r="AH119" t="str">
        <f t="shared" si="52"/>
        <v>=IF(NEG_EMOT_training_input.xlsx!A26&lt;&gt;"",NEG_EMOT_training_input.xlsx!A26,"")</v>
      </c>
      <c r="AI119" t="str">
        <f t="shared" si="52"/>
        <v>=IF(ADAPT_training_input.xlsx!A26&lt;&gt;"",ADAPT_training_input.xlsx!A26,"")</v>
      </c>
      <c r="AJ119" t="str">
        <f t="shared" si="52"/>
        <v>=IF(SOC_SK_training_input.xlsx!A26&lt;&gt;"",SOC_SK_training_input.xlsx!A26,"")</v>
      </c>
      <c r="AK119" t="str">
        <f t="shared" si="52"/>
        <v>=IF(LEAD_training_input.xlsx!A26&lt;&gt;"",LEAD_training_input.xlsx!A26,"")</v>
      </c>
      <c r="AL119" t="str">
        <f t="shared" si="52"/>
        <v>=IF(ACT_DAIL_training_input.xlsx!A26&lt;&gt;"",ACT_DAIL_training_input.xlsx!A26,"")</v>
      </c>
      <c r="AM119" t="str">
        <f t="shared" si="52"/>
        <v>=IF(FUN_COM_training_input.xlsx!A26&lt;&gt;"",FUN_COM_training_input.xlsx!A26,"")</v>
      </c>
      <c r="AN119" t="str">
        <f t="shared" si="52"/>
        <v>=IF(RESILI_training_input.xlsx!A26&lt;&gt;"",RESILI_training_input.xlsx!A26,"")</v>
      </c>
      <c r="AO119" t="str">
        <f t="shared" si="52"/>
        <v>=IF(SEL_training_input.xlsx!A26&lt;&gt;"",SEL_training_input.xlsx!A26,"")</v>
      </c>
      <c r="AP119" t="str">
        <f t="shared" si="52"/>
        <v>=IF(SEV_training_input.xlsx!A26&lt;&gt;"",SEV_training_input.xlsx!A26,"")</v>
      </c>
      <c r="AQ119" t="str">
        <f t="shared" si="52"/>
        <v>=IF(ANHEDONIA_training_input.xlsx!A26&lt;&gt;"",ANHEDONIA_training_input.xlsx!A26,"")</v>
      </c>
      <c r="AR119" t="str">
        <f t="shared" si="52"/>
        <v>=IF(ANXIOUSNESS_training_input.xlsx!A26&lt;&gt;"",ANXIOUSNESS_training_input.xlsx!A26,"")</v>
      </c>
      <c r="AS119" t="str">
        <f t="shared" si="52"/>
        <v>=IF(ATTENTION_SEEKING_training_input.xlsx!A26&lt;&gt;"",ATTENTION_SEEKING_training_input.xlsx!A26,"")</v>
      </c>
      <c r="AT119" t="str">
        <f t="shared" si="52"/>
        <v>=IF(CALLOUSNESS_training_input.xlsx!A26&lt;&gt;"",CALLOUSNESS_training_input.xlsx!A26,"")</v>
      </c>
      <c r="AU119" t="str">
        <f t="shared" si="52"/>
        <v>=IF(DECEITFULNESS_training_input.xlsx!A26&lt;&gt;"",DECEITFULNESS_training_input.xlsx!A26,"")</v>
      </c>
      <c r="AV119" t="str">
        <f t="shared" si="52"/>
        <v>=IF(DEPRESSIVITY_training_input.xlsx!A26&lt;&gt;"",DEPRESSIVITY_training_input.xlsx!A26,"")</v>
      </c>
      <c r="AW119" t="str">
        <f t="shared" si="52"/>
        <v>=IF(DISTRACTIBILITY_training_input.xlsx!A26&lt;&gt;"",DISTRACTIBILITY_training_input.xlsx!A26,"")</v>
      </c>
      <c r="AX119" t="str">
        <f t="shared" si="52"/>
        <v>=IF(ECCENTRICITY_training_input.xlsx!A26&lt;&gt;"",ECCENTRICITY_training_input.xlsx!A26,"")</v>
      </c>
      <c r="AY119" t="str">
        <f t="shared" si="52"/>
        <v>=IF(EMOTIONAL_LABILITY_training_input.xlsx!A26&lt;&gt;"",EMOTIONAL_LABILITY_training_input.xlsx!A26,"")</v>
      </c>
      <c r="AZ119" t="str">
        <f t="shared" si="52"/>
        <v>=IF(GRANDIOSITY_training_input.xlsx!A26&lt;&gt;"",GRANDIOSITY_training_input.xlsx!A26,"")</v>
      </c>
      <c r="BA119" t="str">
        <f t="shared" si="52"/>
        <v>=IF(HOSTILITY_training_input.xlsx!A26&lt;&gt;"",HOSTILITY_training_input.xlsx!A26,"")</v>
      </c>
      <c r="BB119" t="str">
        <f t="shared" si="52"/>
        <v>=IF(IMPULSIVITY_training_input.xlsx!A26&lt;&gt;"",IMPULSIVITY_training_input.xlsx!A26,"")</v>
      </c>
      <c r="BC119" t="str">
        <f t="shared" si="52"/>
        <v>=IF(INTIMACY_AVOIDANCE_training_input.xlsx!A26&lt;&gt;"",INTIMACY_AVOIDANCE_training_input.xlsx!A26,"")</v>
      </c>
      <c r="BD119" t="str">
        <f t="shared" si="52"/>
        <v>=IF(IRRESPONSIBILITY_training_input.xlsx!A26&lt;&gt;"",IRRESPONSIBILITY_training_input.xlsx!A26,"")</v>
      </c>
      <c r="BE119" t="str">
        <f t="shared" si="52"/>
        <v>=IF(MANIPULATIVENESS_training_input.xlsx!A26&lt;&gt;"",MANIPULATIVENESS_training_input.xlsx!A26,"")</v>
      </c>
      <c r="BF119" t="str">
        <f t="shared" si="52"/>
        <v>=IF(PERCEPTUAL_DYSREGULATION_training_input.xlsx!A26&lt;&gt;"",PERCEPTUAL_DYSREGULATION_training_input.xlsx!A26,"")</v>
      </c>
      <c r="BG119" t="str">
        <f t="shared" si="52"/>
        <v>=IF(PERSEVERATION_training_input.xlsx!A26&lt;&gt;"",PERSEVERATION_training_input.xlsx!A26,"")</v>
      </c>
      <c r="BH119" t="str">
        <f t="shared" si="52"/>
        <v>=IF(RESTRICTED_AFFECTIVITY_training_input.xlsx!A26&lt;&gt;"",RESTRICTED_AFFECTIVITY_training_input.xlsx!A26,"")</v>
      </c>
      <c r="BI119" t="str">
        <f t="shared" si="52"/>
        <v>=IF(RIGID_PERFECTIONISM_training_input.xlsx!A26&lt;&gt;"",RIGID_PERFECTIONISM_training_input.xlsx!A26,"")</v>
      </c>
      <c r="BJ119" t="str">
        <f t="shared" si="52"/>
        <v>=IF(RISK_TAKING_training_input.xlsx!A26&lt;&gt;"",RISK_TAKING_training_input.xlsx!A26,"")</v>
      </c>
      <c r="BK119" t="str">
        <f t="shared" si="52"/>
        <v>=IF(SEPARATION_INSECURITY_training_input.xlsx!A26&lt;&gt;"",SEPARATION_INSECURITY_training_input.xlsx!A26,"")</v>
      </c>
      <c r="BL119" t="str">
        <f t="shared" si="52"/>
        <v>=IF(SUBMISSIVENESS_training_input.xlsx!A26&lt;&gt;"",SUBMISSIVENESS_training_input.xlsx!A26,"")</v>
      </c>
      <c r="BM119" t="str">
        <f t="shared" si="52"/>
        <v>=IF(SUSPICIOUSNESS_training_input.xlsx!A26&lt;&gt;"",SUSPICIOUSNESS_training_input.xlsx!A26,"")</v>
      </c>
      <c r="BN119" t="str">
        <f t="shared" si="52"/>
        <v>=IF(UNUSUAL_BELIEFS_training_input.xlsx!A26&lt;&gt;"",UNUSUAL_BELIEFS_training_input.xlsx!A26,"")</v>
      </c>
      <c r="BO119" t="str">
        <f t="shared" si="51"/>
        <v>=IF(WITHDRAWAL_training_input.xlsx!A26&lt;&gt;"",WITHDRAWAL_training_input.xlsx!A26,"")</v>
      </c>
      <c r="BP119" t="str">
        <f t="shared" si="51"/>
        <v>=IF(ACT_training_input.xlsx!A26&lt;&gt;"",ACT_training_input.xlsx!A26,"")</v>
      </c>
      <c r="BQ119" t="str">
        <f t="shared" si="51"/>
        <v>=IF(DSP_training_input.xlsx!A26&lt;&gt;"",DSP_training_input.xlsx!A26,"")</v>
      </c>
      <c r="BR119" t="str">
        <f t="shared" si="51"/>
        <v>=IF(PAG_training_input.xlsx!A26&lt;&gt;"",PAG_training_input.xlsx!A26,"")</v>
      </c>
      <c r="BS119" t="str">
        <f t="shared" si="51"/>
        <v>=IF(PRO_training_input.xlsx!A26&lt;&gt;"",PRO_training_input.xlsx!A26,"")</v>
      </c>
      <c r="BT119" t="str">
        <f t="shared" si="51"/>
        <v>=IF(SPL_training_input.xlsx!A26&lt;&gt;"",SPL_training_input.xlsx!A26,"")</v>
      </c>
      <c r="BU119" t="str">
        <f t="shared" si="51"/>
        <v>=IF(WDR_training_input.xlsx!A26&lt;&gt;"",WDR_training_input.xlsx!A26,"")</v>
      </c>
      <c r="BV119" t="str">
        <f t="shared" si="51"/>
        <v>=IF(CON_training_input.xlsx!A26&lt;&gt;"",CON_training_input.xlsx!A26,"")</v>
      </c>
      <c r="BW119" t="str">
        <f t="shared" si="51"/>
        <v>=IF(DSC_training_input.xlsx!A26&lt;&gt;"",DSC_training_input.xlsx!A26,"")</v>
      </c>
      <c r="BX119" t="str">
        <f t="shared" si="51"/>
        <v>=IF(FAN_training_input.xlsx!A26&lt;&gt;"",FAN_training_input.xlsx!A26,"")</v>
      </c>
      <c r="BY119" t="str">
        <f t="shared" si="51"/>
        <v>=IF(OMN_training_input.xlsx!A26&lt;&gt;"",OMN_training_input.xlsx!A26,"")</v>
      </c>
      <c r="BZ119" t="str">
        <f t="shared" si="51"/>
        <v>=IF(REP_training_input.xlsx!A26&lt;&gt;"",REP_training_input.xlsx!A26,"")</v>
      </c>
      <c r="CA119" t="str">
        <f t="shared" si="51"/>
        <v>=IF(SOM_training_input.xlsx!A26&lt;&gt;"",SOM_training_input.xlsx!A26,"")</v>
      </c>
      <c r="CB119" t="str">
        <f t="shared" si="51"/>
        <v>=IF(SUB_training_input.xlsx!A26&lt;&gt;"",SUB_training_input.xlsx!A26,"")</v>
      </c>
      <c r="CC119" t="str">
        <f t="shared" si="51"/>
        <v>=IF(UND_training_input.xlsx!A26&lt;&gt;"",UND_training_input.xlsx!A26,"")</v>
      </c>
      <c r="CD119" t="str">
        <f t="shared" si="51"/>
        <v>=IF(ALT_training_input.xlsx!A26&lt;&gt;"",ALT_training_input.xlsx!A26,"")</v>
      </c>
      <c r="CE119" t="str">
        <f t="shared" si="51"/>
        <v>=IF(HUM_training_input.xlsx!A26&lt;&gt;"",HUM_training_input.xlsx!A26,"")</v>
      </c>
      <c r="CF119" t="str">
        <f t="shared" si="51"/>
        <v>=IF(IDL_training_input.xlsx!A26&lt;&gt;"",IDL_training_input.xlsx!A26,"")</v>
      </c>
      <c r="CG119" t="str">
        <f t="shared" si="51"/>
        <v>=IF(RFM_training_input.xlsx!A26&lt;&gt;"",RFM_training_input.xlsx!A26,"")</v>
      </c>
      <c r="CH119" t="str">
        <f t="shared" si="51"/>
        <v>=IF(DN_training_input.xlsx!A26&lt;&gt;"",DN_training_input.xlsx!A26,"")</v>
      </c>
      <c r="CI119" t="str">
        <f t="shared" si="51"/>
        <v>=IF(INT_training_input.xlsx!A26&lt;&gt;"",INT_training_input.xlsx!A26,"")</v>
      </c>
      <c r="CJ119" t="str">
        <f t="shared" si="51"/>
        <v>=IF(SUP_training_input.xlsx!A26&lt;&gt;"",SUP_training_input.xlsx!A26,"")</v>
      </c>
      <c r="CK119" t="str">
        <f t="shared" si="51"/>
        <v>=IF(ANT_training_input.xlsx!A26&lt;&gt;"",ANT_training_input.xlsx!A26,"")</v>
      </c>
      <c r="CL119" t="str">
        <f t="shared" si="51"/>
        <v>=IF(ISO_training_input.xlsx!A26&lt;&gt;"",ISO_training_input.xlsx!A26,"")</v>
      </c>
    </row>
    <row r="120" spans="1:90">
      <c r="A120">
        <v>27</v>
      </c>
      <c r="B120" t="str">
        <f t="shared" si="38"/>
        <v>=IF(SUICIDE_training_input.xlsx!A27&lt;&gt;"",SUICIDE_training_input.xlsx!A27,"")</v>
      </c>
      <c r="C120" t="str">
        <f t="shared" si="52"/>
        <v>=IF(IQ_training_input.xlsx!A27&lt;&gt;"",IQ_training_input.xlsx!A27,"")</v>
      </c>
      <c r="D120" t="str">
        <f t="shared" si="52"/>
        <v>=IF(AMBIG_training_input.xlsx!A27&lt;&gt;"",AMBIG_training_input.xlsx!A27,"")</v>
      </c>
      <c r="E120" t="str">
        <f t="shared" si="52"/>
        <v>=IF(EGODYST_training_input.xlsx!A27&lt;&gt;"",EGODYST_training_input.xlsx!A27,"")</v>
      </c>
      <c r="F120" t="str">
        <f t="shared" si="52"/>
        <v>=IF(AUTISM_training_input.xlsx!A27&lt;&gt;"",AUTISM_training_input.xlsx!A27,"")</v>
      </c>
      <c r="G120" t="str">
        <f t="shared" si="52"/>
        <v>=IF(IDENTITY_training_input.xlsx!A27&lt;&gt;"",IDENTITY_training_input.xlsx!A27,"")</v>
      </c>
      <c r="H120" t="str">
        <f t="shared" si="52"/>
        <v>=IF(SELFDIR_training_input.xlsx!A27&lt;&gt;"",SELFDIR_training_input.xlsx!A27,"")</v>
      </c>
      <c r="I120" t="str">
        <f t="shared" si="52"/>
        <v>=IF(EMPATHY_training_input.xlsx!A27&lt;&gt;"",EMPATHY_training_input.xlsx!A27,"")</v>
      </c>
      <c r="J120" t="str">
        <f t="shared" si="52"/>
        <v>=IF(INTIMACY_training_input.xlsx!A27&lt;&gt;"",INTIMACY_training_input.xlsx!A27,"")</v>
      </c>
      <c r="K120" t="str">
        <f t="shared" si="52"/>
        <v>=IF(ACUTE_training_input.xlsx!A27&lt;&gt;"",ACUTE_training_input.xlsx!A27,"")</v>
      </c>
      <c r="L120" t="str">
        <f t="shared" si="52"/>
        <v>=IF(CHRONIC_training_input.xlsx!A27&lt;&gt;"",CHRONIC_training_input.xlsx!A27,"")</v>
      </c>
      <c r="M120" t="str">
        <f t="shared" si="52"/>
        <v>=IF(TRAUMA_PAST_training_input.xlsx!A27&lt;&gt;"",TRAUMA_PAST_training_input.xlsx!A27,"")</v>
      </c>
      <c r="N120" t="str">
        <f t="shared" si="52"/>
        <v>=IF(TRAUMA_PRESENT_training_input.xlsx!A27&lt;&gt;"",TRAUMA_PRESENT_training_input.xlsx!A27,"")</v>
      </c>
      <c r="O120" t="str">
        <f t="shared" si="52"/>
        <v>=IF(HOPE_training_input.xlsx!A27&lt;&gt;"",HOPE_training_input.xlsx!A27,"")</v>
      </c>
      <c r="P120" t="str">
        <f t="shared" si="52"/>
        <v>=IF(SELFAFFICACY_training_input.xlsx!A27&lt;&gt;"",SELFAFFICACY_training_input.xlsx!A27,"")</v>
      </c>
      <c r="Q120" t="str">
        <f t="shared" si="52"/>
        <v>=IF(SELFESTEEM_training_input.xlsx!A27&lt;&gt;"",SELFESTEEM_training_input.xlsx!A27,"")</v>
      </c>
      <c r="R120" t="str">
        <f t="shared" si="52"/>
        <v>=IF(WELLBEING_training_input.xlsx!A27&lt;&gt;"",WELLBEING_training_input.xlsx!A27,"")</v>
      </c>
      <c r="S120" t="str">
        <f t="shared" si="52"/>
        <v>=IF(HYPER_training_input.xlsx!A27&lt;&gt;"",HYPER_training_input.xlsx!A27,"")</v>
      </c>
      <c r="T120" t="str">
        <f t="shared" si="52"/>
        <v>=IF(AGGR_training_input.xlsx!A27&lt;&gt;"",AGGR_training_input.xlsx!A27,"")</v>
      </c>
      <c r="U120" t="str">
        <f t="shared" si="52"/>
        <v>=IF(COND_PR_training_input.xlsx!A27&lt;&gt;"",COND_PR_training_input.xlsx!A27,"")</v>
      </c>
      <c r="V120" t="str">
        <f t="shared" si="52"/>
        <v>=IF(ANXIE_training_input.xlsx!A27&lt;&gt;"",ANXIE_training_input.xlsx!A27,"")</v>
      </c>
      <c r="W120" t="str">
        <f t="shared" si="52"/>
        <v>=IF(DEPR_training_input.xlsx!A27&lt;&gt;"",DEPR_training_input.xlsx!A27,"")</v>
      </c>
      <c r="X120" t="str">
        <f t="shared" si="52"/>
        <v>=IF(SOMAT_training_input.xlsx!A27&lt;&gt;"",SOMAT_training_input.xlsx!A27,"")</v>
      </c>
      <c r="Y120" t="str">
        <f t="shared" si="52"/>
        <v>=IF(ATYPI_training_input.xlsx!A27&lt;&gt;"",ATYPI_training_input.xlsx!A27,"")</v>
      </c>
      <c r="Z120" t="str">
        <f t="shared" si="52"/>
        <v>=IF(WITHD_training_input.xlsx!A27&lt;&gt;"",WITHD_training_input.xlsx!A27,"")</v>
      </c>
      <c r="AA120" t="str">
        <f t="shared" si="52"/>
        <v>=IF(ATTE_PR_training_input.xlsx!A27&lt;&gt;"",ATTE_PR_training_input.xlsx!A27,"")</v>
      </c>
      <c r="AB120" t="str">
        <f t="shared" si="52"/>
        <v>=IF(ANG_CONT_training_input.xlsx!A27&lt;&gt;"",ANG_CONT_training_input.xlsx!A27,"")</v>
      </c>
      <c r="AC120" t="str">
        <f t="shared" si="52"/>
        <v>=IF(DEV_SOC_DIS_training_input.xlsx!A27&lt;&gt;"",DEV_SOC_DIS_training_input.xlsx!A27,"")</v>
      </c>
      <c r="AD120" t="str">
        <f t="shared" si="52"/>
        <v>=IF(BULLY_training_input.xlsx!A27&lt;&gt;"",BULLY_training_input.xlsx!A27,"")</v>
      </c>
      <c r="AE120" t="str">
        <f t="shared" si="52"/>
        <v>=IF(EMOT_SELF_C_training_input.xlsx!A27&lt;&gt;"",EMOT_SELF_C_training_input.xlsx!A27,"")</v>
      </c>
      <c r="AF120" t="str">
        <f t="shared" si="52"/>
        <v>=IF(EXE_FUN_training_input.xlsx!A27&lt;&gt;"",EXE_FUN_training_input.xlsx!A27,"")</v>
      </c>
      <c r="AG120" t="str">
        <f t="shared" si="52"/>
        <v>=IF(MANIA_training_input.xlsx!A27&lt;&gt;"",MANIA_training_input.xlsx!A27,"")</v>
      </c>
      <c r="AH120" t="str">
        <f t="shared" si="52"/>
        <v>=IF(NEG_EMOT_training_input.xlsx!A27&lt;&gt;"",NEG_EMOT_training_input.xlsx!A27,"")</v>
      </c>
      <c r="AI120" t="str">
        <f t="shared" si="52"/>
        <v>=IF(ADAPT_training_input.xlsx!A27&lt;&gt;"",ADAPT_training_input.xlsx!A27,"")</v>
      </c>
      <c r="AJ120" t="str">
        <f t="shared" si="52"/>
        <v>=IF(SOC_SK_training_input.xlsx!A27&lt;&gt;"",SOC_SK_training_input.xlsx!A27,"")</v>
      </c>
      <c r="AK120" t="str">
        <f t="shared" si="52"/>
        <v>=IF(LEAD_training_input.xlsx!A27&lt;&gt;"",LEAD_training_input.xlsx!A27,"")</v>
      </c>
      <c r="AL120" t="str">
        <f t="shared" si="52"/>
        <v>=IF(ACT_DAIL_training_input.xlsx!A27&lt;&gt;"",ACT_DAIL_training_input.xlsx!A27,"")</v>
      </c>
      <c r="AM120" t="str">
        <f t="shared" si="52"/>
        <v>=IF(FUN_COM_training_input.xlsx!A27&lt;&gt;"",FUN_COM_training_input.xlsx!A27,"")</v>
      </c>
      <c r="AN120" t="str">
        <f t="shared" si="52"/>
        <v>=IF(RESILI_training_input.xlsx!A27&lt;&gt;"",RESILI_training_input.xlsx!A27,"")</v>
      </c>
      <c r="AO120" t="str">
        <f t="shared" si="52"/>
        <v>=IF(SEL_training_input.xlsx!A27&lt;&gt;"",SEL_training_input.xlsx!A27,"")</v>
      </c>
      <c r="AP120" t="str">
        <f t="shared" si="52"/>
        <v>=IF(SEV_training_input.xlsx!A27&lt;&gt;"",SEV_training_input.xlsx!A27,"")</v>
      </c>
      <c r="AQ120" t="str">
        <f t="shared" si="52"/>
        <v>=IF(ANHEDONIA_training_input.xlsx!A27&lt;&gt;"",ANHEDONIA_training_input.xlsx!A27,"")</v>
      </c>
      <c r="AR120" t="str">
        <f t="shared" si="52"/>
        <v>=IF(ANXIOUSNESS_training_input.xlsx!A27&lt;&gt;"",ANXIOUSNESS_training_input.xlsx!A27,"")</v>
      </c>
      <c r="AS120" t="str">
        <f t="shared" si="52"/>
        <v>=IF(ATTENTION_SEEKING_training_input.xlsx!A27&lt;&gt;"",ATTENTION_SEEKING_training_input.xlsx!A27,"")</v>
      </c>
      <c r="AT120" t="str">
        <f t="shared" si="52"/>
        <v>=IF(CALLOUSNESS_training_input.xlsx!A27&lt;&gt;"",CALLOUSNESS_training_input.xlsx!A27,"")</v>
      </c>
      <c r="AU120" t="str">
        <f t="shared" si="52"/>
        <v>=IF(DECEITFULNESS_training_input.xlsx!A27&lt;&gt;"",DECEITFULNESS_training_input.xlsx!A27,"")</v>
      </c>
      <c r="AV120" t="str">
        <f t="shared" si="52"/>
        <v>=IF(DEPRESSIVITY_training_input.xlsx!A27&lt;&gt;"",DEPRESSIVITY_training_input.xlsx!A27,"")</v>
      </c>
      <c r="AW120" t="str">
        <f t="shared" si="52"/>
        <v>=IF(DISTRACTIBILITY_training_input.xlsx!A27&lt;&gt;"",DISTRACTIBILITY_training_input.xlsx!A27,"")</v>
      </c>
      <c r="AX120" t="str">
        <f t="shared" si="52"/>
        <v>=IF(ECCENTRICITY_training_input.xlsx!A27&lt;&gt;"",ECCENTRICITY_training_input.xlsx!A27,"")</v>
      </c>
      <c r="AY120" t="str">
        <f t="shared" si="52"/>
        <v>=IF(EMOTIONAL_LABILITY_training_input.xlsx!A27&lt;&gt;"",EMOTIONAL_LABILITY_training_input.xlsx!A27,"")</v>
      </c>
      <c r="AZ120" t="str">
        <f t="shared" si="52"/>
        <v>=IF(GRANDIOSITY_training_input.xlsx!A27&lt;&gt;"",GRANDIOSITY_training_input.xlsx!A27,"")</v>
      </c>
      <c r="BA120" t="str">
        <f t="shared" si="52"/>
        <v>=IF(HOSTILITY_training_input.xlsx!A27&lt;&gt;"",HOSTILITY_training_input.xlsx!A27,"")</v>
      </c>
      <c r="BB120" t="str">
        <f t="shared" si="52"/>
        <v>=IF(IMPULSIVITY_training_input.xlsx!A27&lt;&gt;"",IMPULSIVITY_training_input.xlsx!A27,"")</v>
      </c>
      <c r="BC120" t="str">
        <f t="shared" si="52"/>
        <v>=IF(INTIMACY_AVOIDANCE_training_input.xlsx!A27&lt;&gt;"",INTIMACY_AVOIDANCE_training_input.xlsx!A27,"")</v>
      </c>
      <c r="BD120" t="str">
        <f t="shared" si="52"/>
        <v>=IF(IRRESPONSIBILITY_training_input.xlsx!A27&lt;&gt;"",IRRESPONSIBILITY_training_input.xlsx!A27,"")</v>
      </c>
      <c r="BE120" t="str">
        <f t="shared" si="52"/>
        <v>=IF(MANIPULATIVENESS_training_input.xlsx!A27&lt;&gt;"",MANIPULATIVENESS_training_input.xlsx!A27,"")</v>
      </c>
      <c r="BF120" t="str">
        <f t="shared" si="52"/>
        <v>=IF(PERCEPTUAL_DYSREGULATION_training_input.xlsx!A27&lt;&gt;"",PERCEPTUAL_DYSREGULATION_training_input.xlsx!A27,"")</v>
      </c>
      <c r="BG120" t="str">
        <f t="shared" si="52"/>
        <v>=IF(PERSEVERATION_training_input.xlsx!A27&lt;&gt;"",PERSEVERATION_training_input.xlsx!A27,"")</v>
      </c>
      <c r="BH120" t="str">
        <f t="shared" si="52"/>
        <v>=IF(RESTRICTED_AFFECTIVITY_training_input.xlsx!A27&lt;&gt;"",RESTRICTED_AFFECTIVITY_training_input.xlsx!A27,"")</v>
      </c>
      <c r="BI120" t="str">
        <f t="shared" si="52"/>
        <v>=IF(RIGID_PERFECTIONISM_training_input.xlsx!A27&lt;&gt;"",RIGID_PERFECTIONISM_training_input.xlsx!A27,"")</v>
      </c>
      <c r="BJ120" t="str">
        <f t="shared" si="52"/>
        <v>=IF(RISK_TAKING_training_input.xlsx!A27&lt;&gt;"",RISK_TAKING_training_input.xlsx!A27,"")</v>
      </c>
      <c r="BK120" t="str">
        <f t="shared" si="52"/>
        <v>=IF(SEPARATION_INSECURITY_training_input.xlsx!A27&lt;&gt;"",SEPARATION_INSECURITY_training_input.xlsx!A27,"")</v>
      </c>
      <c r="BL120" t="str">
        <f t="shared" si="52"/>
        <v>=IF(SUBMISSIVENESS_training_input.xlsx!A27&lt;&gt;"",SUBMISSIVENESS_training_input.xlsx!A27,"")</v>
      </c>
      <c r="BM120" t="str">
        <f t="shared" si="52"/>
        <v>=IF(SUSPICIOUSNESS_training_input.xlsx!A27&lt;&gt;"",SUSPICIOUSNESS_training_input.xlsx!A27,"")</v>
      </c>
      <c r="BN120" t="str">
        <f t="shared" ref="BN120:CL123" si="53">CONCATENATE($A$11,BN$1,$A$12,$A120,$A$13,BN$1,$A$14,$A120,$A$15)</f>
        <v>=IF(UNUSUAL_BELIEFS_training_input.xlsx!A27&lt;&gt;"",UNUSUAL_BELIEFS_training_input.xlsx!A27,"")</v>
      </c>
      <c r="BO120" t="str">
        <f t="shared" si="53"/>
        <v>=IF(WITHDRAWAL_training_input.xlsx!A27&lt;&gt;"",WITHDRAWAL_training_input.xlsx!A27,"")</v>
      </c>
      <c r="BP120" t="str">
        <f t="shared" si="53"/>
        <v>=IF(ACT_training_input.xlsx!A27&lt;&gt;"",ACT_training_input.xlsx!A27,"")</v>
      </c>
      <c r="BQ120" t="str">
        <f t="shared" si="53"/>
        <v>=IF(DSP_training_input.xlsx!A27&lt;&gt;"",DSP_training_input.xlsx!A27,"")</v>
      </c>
      <c r="BR120" t="str">
        <f t="shared" si="53"/>
        <v>=IF(PAG_training_input.xlsx!A27&lt;&gt;"",PAG_training_input.xlsx!A27,"")</v>
      </c>
      <c r="BS120" t="str">
        <f t="shared" si="53"/>
        <v>=IF(PRO_training_input.xlsx!A27&lt;&gt;"",PRO_training_input.xlsx!A27,"")</v>
      </c>
      <c r="BT120" t="str">
        <f t="shared" si="53"/>
        <v>=IF(SPL_training_input.xlsx!A27&lt;&gt;"",SPL_training_input.xlsx!A27,"")</v>
      </c>
      <c r="BU120" t="str">
        <f t="shared" si="53"/>
        <v>=IF(WDR_training_input.xlsx!A27&lt;&gt;"",WDR_training_input.xlsx!A27,"")</v>
      </c>
      <c r="BV120" t="str">
        <f t="shared" si="53"/>
        <v>=IF(CON_training_input.xlsx!A27&lt;&gt;"",CON_training_input.xlsx!A27,"")</v>
      </c>
      <c r="BW120" t="str">
        <f t="shared" si="53"/>
        <v>=IF(DSC_training_input.xlsx!A27&lt;&gt;"",DSC_training_input.xlsx!A27,"")</v>
      </c>
      <c r="BX120" t="str">
        <f t="shared" si="53"/>
        <v>=IF(FAN_training_input.xlsx!A27&lt;&gt;"",FAN_training_input.xlsx!A27,"")</v>
      </c>
      <c r="BY120" t="str">
        <f t="shared" si="53"/>
        <v>=IF(OMN_training_input.xlsx!A27&lt;&gt;"",OMN_training_input.xlsx!A27,"")</v>
      </c>
      <c r="BZ120" t="str">
        <f t="shared" si="53"/>
        <v>=IF(REP_training_input.xlsx!A27&lt;&gt;"",REP_training_input.xlsx!A27,"")</v>
      </c>
      <c r="CA120" t="str">
        <f t="shared" si="53"/>
        <v>=IF(SOM_training_input.xlsx!A27&lt;&gt;"",SOM_training_input.xlsx!A27,"")</v>
      </c>
      <c r="CB120" t="str">
        <f t="shared" si="53"/>
        <v>=IF(SUB_training_input.xlsx!A27&lt;&gt;"",SUB_training_input.xlsx!A27,"")</v>
      </c>
      <c r="CC120" t="str">
        <f t="shared" si="53"/>
        <v>=IF(UND_training_input.xlsx!A27&lt;&gt;"",UND_training_input.xlsx!A27,"")</v>
      </c>
      <c r="CD120" t="str">
        <f t="shared" si="53"/>
        <v>=IF(ALT_training_input.xlsx!A27&lt;&gt;"",ALT_training_input.xlsx!A27,"")</v>
      </c>
      <c r="CE120" t="str">
        <f t="shared" si="53"/>
        <v>=IF(HUM_training_input.xlsx!A27&lt;&gt;"",HUM_training_input.xlsx!A27,"")</v>
      </c>
      <c r="CF120" t="str">
        <f t="shared" si="53"/>
        <v>=IF(IDL_training_input.xlsx!A27&lt;&gt;"",IDL_training_input.xlsx!A27,"")</v>
      </c>
      <c r="CG120" t="str">
        <f t="shared" si="53"/>
        <v>=IF(RFM_training_input.xlsx!A27&lt;&gt;"",RFM_training_input.xlsx!A27,"")</v>
      </c>
      <c r="CH120" t="str">
        <f t="shared" si="53"/>
        <v>=IF(DN_training_input.xlsx!A27&lt;&gt;"",DN_training_input.xlsx!A27,"")</v>
      </c>
      <c r="CI120" t="str">
        <f t="shared" si="53"/>
        <v>=IF(INT_training_input.xlsx!A27&lt;&gt;"",INT_training_input.xlsx!A27,"")</v>
      </c>
      <c r="CJ120" t="str">
        <f t="shared" si="53"/>
        <v>=IF(SUP_training_input.xlsx!A27&lt;&gt;"",SUP_training_input.xlsx!A27,"")</v>
      </c>
      <c r="CK120" t="str">
        <f t="shared" si="53"/>
        <v>=IF(ANT_training_input.xlsx!A27&lt;&gt;"",ANT_training_input.xlsx!A27,"")</v>
      </c>
      <c r="CL120" t="str">
        <f t="shared" si="53"/>
        <v>=IF(ISO_training_input.xlsx!A27&lt;&gt;"",ISO_training_input.xlsx!A27,"")</v>
      </c>
    </row>
    <row r="121" spans="1:90">
      <c r="A121">
        <v>28</v>
      </c>
      <c r="B121" t="str">
        <f t="shared" si="38"/>
        <v>=IF(SUICIDE_training_input.xlsx!A28&lt;&gt;"",SUICIDE_training_input.xlsx!A28,"")</v>
      </c>
      <c r="C121" t="str">
        <f t="shared" ref="C121:BN124" si="54">CONCATENATE($A$11,C$1,$A$12,$A121,$A$13,C$1,$A$14,$A121,$A$15)</f>
        <v>=IF(IQ_training_input.xlsx!A28&lt;&gt;"",IQ_training_input.xlsx!A28,"")</v>
      </c>
      <c r="D121" t="str">
        <f t="shared" si="54"/>
        <v>=IF(AMBIG_training_input.xlsx!A28&lt;&gt;"",AMBIG_training_input.xlsx!A28,"")</v>
      </c>
      <c r="E121" t="str">
        <f t="shared" si="54"/>
        <v>=IF(EGODYST_training_input.xlsx!A28&lt;&gt;"",EGODYST_training_input.xlsx!A28,"")</v>
      </c>
      <c r="F121" t="str">
        <f t="shared" si="54"/>
        <v>=IF(AUTISM_training_input.xlsx!A28&lt;&gt;"",AUTISM_training_input.xlsx!A28,"")</v>
      </c>
      <c r="G121" t="str">
        <f t="shared" si="54"/>
        <v>=IF(IDENTITY_training_input.xlsx!A28&lt;&gt;"",IDENTITY_training_input.xlsx!A28,"")</v>
      </c>
      <c r="H121" t="str">
        <f t="shared" si="54"/>
        <v>=IF(SELFDIR_training_input.xlsx!A28&lt;&gt;"",SELFDIR_training_input.xlsx!A28,"")</v>
      </c>
      <c r="I121" t="str">
        <f t="shared" si="54"/>
        <v>=IF(EMPATHY_training_input.xlsx!A28&lt;&gt;"",EMPATHY_training_input.xlsx!A28,"")</v>
      </c>
      <c r="J121" t="str">
        <f t="shared" si="54"/>
        <v>=IF(INTIMACY_training_input.xlsx!A28&lt;&gt;"",INTIMACY_training_input.xlsx!A28,"")</v>
      </c>
      <c r="K121" t="str">
        <f t="shared" si="54"/>
        <v>=IF(ACUTE_training_input.xlsx!A28&lt;&gt;"",ACUTE_training_input.xlsx!A28,"")</v>
      </c>
      <c r="L121" t="str">
        <f t="shared" si="54"/>
        <v>=IF(CHRONIC_training_input.xlsx!A28&lt;&gt;"",CHRONIC_training_input.xlsx!A28,"")</v>
      </c>
      <c r="M121" t="str">
        <f t="shared" si="54"/>
        <v>=IF(TRAUMA_PAST_training_input.xlsx!A28&lt;&gt;"",TRAUMA_PAST_training_input.xlsx!A28,"")</v>
      </c>
      <c r="N121" t="str">
        <f t="shared" si="54"/>
        <v>=IF(TRAUMA_PRESENT_training_input.xlsx!A28&lt;&gt;"",TRAUMA_PRESENT_training_input.xlsx!A28,"")</v>
      </c>
      <c r="O121" t="str">
        <f t="shared" si="54"/>
        <v>=IF(HOPE_training_input.xlsx!A28&lt;&gt;"",HOPE_training_input.xlsx!A28,"")</v>
      </c>
      <c r="P121" t="str">
        <f t="shared" si="54"/>
        <v>=IF(SELFAFFICACY_training_input.xlsx!A28&lt;&gt;"",SELFAFFICACY_training_input.xlsx!A28,"")</v>
      </c>
      <c r="Q121" t="str">
        <f t="shared" si="54"/>
        <v>=IF(SELFESTEEM_training_input.xlsx!A28&lt;&gt;"",SELFESTEEM_training_input.xlsx!A28,"")</v>
      </c>
      <c r="R121" t="str">
        <f t="shared" si="54"/>
        <v>=IF(WELLBEING_training_input.xlsx!A28&lt;&gt;"",WELLBEING_training_input.xlsx!A28,"")</v>
      </c>
      <c r="S121" t="str">
        <f t="shared" si="54"/>
        <v>=IF(HYPER_training_input.xlsx!A28&lt;&gt;"",HYPER_training_input.xlsx!A28,"")</v>
      </c>
      <c r="T121" t="str">
        <f t="shared" si="54"/>
        <v>=IF(AGGR_training_input.xlsx!A28&lt;&gt;"",AGGR_training_input.xlsx!A28,"")</v>
      </c>
      <c r="U121" t="str">
        <f t="shared" si="54"/>
        <v>=IF(COND_PR_training_input.xlsx!A28&lt;&gt;"",COND_PR_training_input.xlsx!A28,"")</v>
      </c>
      <c r="V121" t="str">
        <f t="shared" si="54"/>
        <v>=IF(ANXIE_training_input.xlsx!A28&lt;&gt;"",ANXIE_training_input.xlsx!A28,"")</v>
      </c>
      <c r="W121" t="str">
        <f t="shared" si="54"/>
        <v>=IF(DEPR_training_input.xlsx!A28&lt;&gt;"",DEPR_training_input.xlsx!A28,"")</v>
      </c>
      <c r="X121" t="str">
        <f t="shared" si="54"/>
        <v>=IF(SOMAT_training_input.xlsx!A28&lt;&gt;"",SOMAT_training_input.xlsx!A28,"")</v>
      </c>
      <c r="Y121" t="str">
        <f t="shared" si="54"/>
        <v>=IF(ATYPI_training_input.xlsx!A28&lt;&gt;"",ATYPI_training_input.xlsx!A28,"")</v>
      </c>
      <c r="Z121" t="str">
        <f t="shared" si="54"/>
        <v>=IF(WITHD_training_input.xlsx!A28&lt;&gt;"",WITHD_training_input.xlsx!A28,"")</v>
      </c>
      <c r="AA121" t="str">
        <f t="shared" si="54"/>
        <v>=IF(ATTE_PR_training_input.xlsx!A28&lt;&gt;"",ATTE_PR_training_input.xlsx!A28,"")</v>
      </c>
      <c r="AB121" t="str">
        <f t="shared" si="54"/>
        <v>=IF(ANG_CONT_training_input.xlsx!A28&lt;&gt;"",ANG_CONT_training_input.xlsx!A28,"")</v>
      </c>
      <c r="AC121" t="str">
        <f t="shared" si="54"/>
        <v>=IF(DEV_SOC_DIS_training_input.xlsx!A28&lt;&gt;"",DEV_SOC_DIS_training_input.xlsx!A28,"")</v>
      </c>
      <c r="AD121" t="str">
        <f t="shared" si="54"/>
        <v>=IF(BULLY_training_input.xlsx!A28&lt;&gt;"",BULLY_training_input.xlsx!A28,"")</v>
      </c>
      <c r="AE121" t="str">
        <f t="shared" si="54"/>
        <v>=IF(EMOT_SELF_C_training_input.xlsx!A28&lt;&gt;"",EMOT_SELF_C_training_input.xlsx!A28,"")</v>
      </c>
      <c r="AF121" t="str">
        <f t="shared" si="54"/>
        <v>=IF(EXE_FUN_training_input.xlsx!A28&lt;&gt;"",EXE_FUN_training_input.xlsx!A28,"")</v>
      </c>
      <c r="AG121" t="str">
        <f t="shared" si="54"/>
        <v>=IF(MANIA_training_input.xlsx!A28&lt;&gt;"",MANIA_training_input.xlsx!A28,"")</v>
      </c>
      <c r="AH121" t="str">
        <f t="shared" si="54"/>
        <v>=IF(NEG_EMOT_training_input.xlsx!A28&lt;&gt;"",NEG_EMOT_training_input.xlsx!A28,"")</v>
      </c>
      <c r="AI121" t="str">
        <f t="shared" si="54"/>
        <v>=IF(ADAPT_training_input.xlsx!A28&lt;&gt;"",ADAPT_training_input.xlsx!A28,"")</v>
      </c>
      <c r="AJ121" t="str">
        <f t="shared" si="54"/>
        <v>=IF(SOC_SK_training_input.xlsx!A28&lt;&gt;"",SOC_SK_training_input.xlsx!A28,"")</v>
      </c>
      <c r="AK121" t="str">
        <f t="shared" si="54"/>
        <v>=IF(LEAD_training_input.xlsx!A28&lt;&gt;"",LEAD_training_input.xlsx!A28,"")</v>
      </c>
      <c r="AL121" t="str">
        <f t="shared" si="54"/>
        <v>=IF(ACT_DAIL_training_input.xlsx!A28&lt;&gt;"",ACT_DAIL_training_input.xlsx!A28,"")</v>
      </c>
      <c r="AM121" t="str">
        <f t="shared" si="54"/>
        <v>=IF(FUN_COM_training_input.xlsx!A28&lt;&gt;"",FUN_COM_training_input.xlsx!A28,"")</v>
      </c>
      <c r="AN121" t="str">
        <f t="shared" si="54"/>
        <v>=IF(RESILI_training_input.xlsx!A28&lt;&gt;"",RESILI_training_input.xlsx!A28,"")</v>
      </c>
      <c r="AO121" t="str">
        <f t="shared" si="54"/>
        <v>=IF(SEL_training_input.xlsx!A28&lt;&gt;"",SEL_training_input.xlsx!A28,"")</v>
      </c>
      <c r="AP121" t="str">
        <f t="shared" si="54"/>
        <v>=IF(SEV_training_input.xlsx!A28&lt;&gt;"",SEV_training_input.xlsx!A28,"")</v>
      </c>
      <c r="AQ121" t="str">
        <f t="shared" si="54"/>
        <v>=IF(ANHEDONIA_training_input.xlsx!A28&lt;&gt;"",ANHEDONIA_training_input.xlsx!A28,"")</v>
      </c>
      <c r="AR121" t="str">
        <f t="shared" si="54"/>
        <v>=IF(ANXIOUSNESS_training_input.xlsx!A28&lt;&gt;"",ANXIOUSNESS_training_input.xlsx!A28,"")</v>
      </c>
      <c r="AS121" t="str">
        <f t="shared" si="54"/>
        <v>=IF(ATTENTION_SEEKING_training_input.xlsx!A28&lt;&gt;"",ATTENTION_SEEKING_training_input.xlsx!A28,"")</v>
      </c>
      <c r="AT121" t="str">
        <f t="shared" si="54"/>
        <v>=IF(CALLOUSNESS_training_input.xlsx!A28&lt;&gt;"",CALLOUSNESS_training_input.xlsx!A28,"")</v>
      </c>
      <c r="AU121" t="str">
        <f t="shared" si="54"/>
        <v>=IF(DECEITFULNESS_training_input.xlsx!A28&lt;&gt;"",DECEITFULNESS_training_input.xlsx!A28,"")</v>
      </c>
      <c r="AV121" t="str">
        <f t="shared" si="54"/>
        <v>=IF(DEPRESSIVITY_training_input.xlsx!A28&lt;&gt;"",DEPRESSIVITY_training_input.xlsx!A28,"")</v>
      </c>
      <c r="AW121" t="str">
        <f t="shared" si="54"/>
        <v>=IF(DISTRACTIBILITY_training_input.xlsx!A28&lt;&gt;"",DISTRACTIBILITY_training_input.xlsx!A28,"")</v>
      </c>
      <c r="AX121" t="str">
        <f t="shared" si="54"/>
        <v>=IF(ECCENTRICITY_training_input.xlsx!A28&lt;&gt;"",ECCENTRICITY_training_input.xlsx!A28,"")</v>
      </c>
      <c r="AY121" t="str">
        <f t="shared" si="54"/>
        <v>=IF(EMOTIONAL_LABILITY_training_input.xlsx!A28&lt;&gt;"",EMOTIONAL_LABILITY_training_input.xlsx!A28,"")</v>
      </c>
      <c r="AZ121" t="str">
        <f t="shared" si="54"/>
        <v>=IF(GRANDIOSITY_training_input.xlsx!A28&lt;&gt;"",GRANDIOSITY_training_input.xlsx!A28,"")</v>
      </c>
      <c r="BA121" t="str">
        <f t="shared" si="54"/>
        <v>=IF(HOSTILITY_training_input.xlsx!A28&lt;&gt;"",HOSTILITY_training_input.xlsx!A28,"")</v>
      </c>
      <c r="BB121" t="str">
        <f t="shared" si="54"/>
        <v>=IF(IMPULSIVITY_training_input.xlsx!A28&lt;&gt;"",IMPULSIVITY_training_input.xlsx!A28,"")</v>
      </c>
      <c r="BC121" t="str">
        <f t="shared" si="54"/>
        <v>=IF(INTIMACY_AVOIDANCE_training_input.xlsx!A28&lt;&gt;"",INTIMACY_AVOIDANCE_training_input.xlsx!A28,"")</v>
      </c>
      <c r="BD121" t="str">
        <f t="shared" si="54"/>
        <v>=IF(IRRESPONSIBILITY_training_input.xlsx!A28&lt;&gt;"",IRRESPONSIBILITY_training_input.xlsx!A28,"")</v>
      </c>
      <c r="BE121" t="str">
        <f t="shared" si="54"/>
        <v>=IF(MANIPULATIVENESS_training_input.xlsx!A28&lt;&gt;"",MANIPULATIVENESS_training_input.xlsx!A28,"")</v>
      </c>
      <c r="BF121" t="str">
        <f t="shared" si="54"/>
        <v>=IF(PERCEPTUAL_DYSREGULATION_training_input.xlsx!A28&lt;&gt;"",PERCEPTUAL_DYSREGULATION_training_input.xlsx!A28,"")</v>
      </c>
      <c r="BG121" t="str">
        <f t="shared" si="54"/>
        <v>=IF(PERSEVERATION_training_input.xlsx!A28&lt;&gt;"",PERSEVERATION_training_input.xlsx!A28,"")</v>
      </c>
      <c r="BH121" t="str">
        <f t="shared" si="54"/>
        <v>=IF(RESTRICTED_AFFECTIVITY_training_input.xlsx!A28&lt;&gt;"",RESTRICTED_AFFECTIVITY_training_input.xlsx!A28,"")</v>
      </c>
      <c r="BI121" t="str">
        <f t="shared" si="54"/>
        <v>=IF(RIGID_PERFECTIONISM_training_input.xlsx!A28&lt;&gt;"",RIGID_PERFECTIONISM_training_input.xlsx!A28,"")</v>
      </c>
      <c r="BJ121" t="str">
        <f t="shared" si="54"/>
        <v>=IF(RISK_TAKING_training_input.xlsx!A28&lt;&gt;"",RISK_TAKING_training_input.xlsx!A28,"")</v>
      </c>
      <c r="BK121" t="str">
        <f t="shared" si="54"/>
        <v>=IF(SEPARATION_INSECURITY_training_input.xlsx!A28&lt;&gt;"",SEPARATION_INSECURITY_training_input.xlsx!A28,"")</v>
      </c>
      <c r="BL121" t="str">
        <f t="shared" si="54"/>
        <v>=IF(SUBMISSIVENESS_training_input.xlsx!A28&lt;&gt;"",SUBMISSIVENESS_training_input.xlsx!A28,"")</v>
      </c>
      <c r="BM121" t="str">
        <f t="shared" si="54"/>
        <v>=IF(SUSPICIOUSNESS_training_input.xlsx!A28&lt;&gt;"",SUSPICIOUSNESS_training_input.xlsx!A28,"")</v>
      </c>
      <c r="BN121" t="str">
        <f t="shared" si="54"/>
        <v>=IF(UNUSUAL_BELIEFS_training_input.xlsx!A28&lt;&gt;"",UNUSUAL_BELIEFS_training_input.xlsx!A28,"")</v>
      </c>
      <c r="BO121" t="str">
        <f t="shared" si="53"/>
        <v>=IF(WITHDRAWAL_training_input.xlsx!A28&lt;&gt;"",WITHDRAWAL_training_input.xlsx!A28,"")</v>
      </c>
      <c r="BP121" t="str">
        <f t="shared" si="53"/>
        <v>=IF(ACT_training_input.xlsx!A28&lt;&gt;"",ACT_training_input.xlsx!A28,"")</v>
      </c>
      <c r="BQ121" t="str">
        <f t="shared" si="53"/>
        <v>=IF(DSP_training_input.xlsx!A28&lt;&gt;"",DSP_training_input.xlsx!A28,"")</v>
      </c>
      <c r="BR121" t="str">
        <f t="shared" si="53"/>
        <v>=IF(PAG_training_input.xlsx!A28&lt;&gt;"",PAG_training_input.xlsx!A28,"")</v>
      </c>
      <c r="BS121" t="str">
        <f t="shared" si="53"/>
        <v>=IF(PRO_training_input.xlsx!A28&lt;&gt;"",PRO_training_input.xlsx!A28,"")</v>
      </c>
      <c r="BT121" t="str">
        <f t="shared" si="53"/>
        <v>=IF(SPL_training_input.xlsx!A28&lt;&gt;"",SPL_training_input.xlsx!A28,"")</v>
      </c>
      <c r="BU121" t="str">
        <f t="shared" si="53"/>
        <v>=IF(WDR_training_input.xlsx!A28&lt;&gt;"",WDR_training_input.xlsx!A28,"")</v>
      </c>
      <c r="BV121" t="str">
        <f t="shared" si="53"/>
        <v>=IF(CON_training_input.xlsx!A28&lt;&gt;"",CON_training_input.xlsx!A28,"")</v>
      </c>
      <c r="BW121" t="str">
        <f t="shared" si="53"/>
        <v>=IF(DSC_training_input.xlsx!A28&lt;&gt;"",DSC_training_input.xlsx!A28,"")</v>
      </c>
      <c r="BX121" t="str">
        <f t="shared" si="53"/>
        <v>=IF(FAN_training_input.xlsx!A28&lt;&gt;"",FAN_training_input.xlsx!A28,"")</v>
      </c>
      <c r="BY121" t="str">
        <f t="shared" si="53"/>
        <v>=IF(OMN_training_input.xlsx!A28&lt;&gt;"",OMN_training_input.xlsx!A28,"")</v>
      </c>
      <c r="BZ121" t="str">
        <f t="shared" si="53"/>
        <v>=IF(REP_training_input.xlsx!A28&lt;&gt;"",REP_training_input.xlsx!A28,"")</v>
      </c>
      <c r="CA121" t="str">
        <f t="shared" si="53"/>
        <v>=IF(SOM_training_input.xlsx!A28&lt;&gt;"",SOM_training_input.xlsx!A28,"")</v>
      </c>
      <c r="CB121" t="str">
        <f t="shared" si="53"/>
        <v>=IF(SUB_training_input.xlsx!A28&lt;&gt;"",SUB_training_input.xlsx!A28,"")</v>
      </c>
      <c r="CC121" t="str">
        <f t="shared" si="53"/>
        <v>=IF(UND_training_input.xlsx!A28&lt;&gt;"",UND_training_input.xlsx!A28,"")</v>
      </c>
      <c r="CD121" t="str">
        <f t="shared" si="53"/>
        <v>=IF(ALT_training_input.xlsx!A28&lt;&gt;"",ALT_training_input.xlsx!A28,"")</v>
      </c>
      <c r="CE121" t="str">
        <f t="shared" si="53"/>
        <v>=IF(HUM_training_input.xlsx!A28&lt;&gt;"",HUM_training_input.xlsx!A28,"")</v>
      </c>
      <c r="CF121" t="str">
        <f t="shared" si="53"/>
        <v>=IF(IDL_training_input.xlsx!A28&lt;&gt;"",IDL_training_input.xlsx!A28,"")</v>
      </c>
      <c r="CG121" t="str">
        <f t="shared" si="53"/>
        <v>=IF(RFM_training_input.xlsx!A28&lt;&gt;"",RFM_training_input.xlsx!A28,"")</v>
      </c>
      <c r="CH121" t="str">
        <f t="shared" si="53"/>
        <v>=IF(DN_training_input.xlsx!A28&lt;&gt;"",DN_training_input.xlsx!A28,"")</v>
      </c>
      <c r="CI121" t="str">
        <f t="shared" si="53"/>
        <v>=IF(INT_training_input.xlsx!A28&lt;&gt;"",INT_training_input.xlsx!A28,"")</v>
      </c>
      <c r="CJ121" t="str">
        <f t="shared" si="53"/>
        <v>=IF(SUP_training_input.xlsx!A28&lt;&gt;"",SUP_training_input.xlsx!A28,"")</v>
      </c>
      <c r="CK121" t="str">
        <f t="shared" si="53"/>
        <v>=IF(ANT_training_input.xlsx!A28&lt;&gt;"",ANT_training_input.xlsx!A28,"")</v>
      </c>
      <c r="CL121" t="str">
        <f t="shared" si="53"/>
        <v>=IF(ISO_training_input.xlsx!A28&lt;&gt;"",ISO_training_input.xlsx!A28,"")</v>
      </c>
    </row>
    <row r="122" spans="1:90">
      <c r="A122">
        <v>29</v>
      </c>
      <c r="B122" t="str">
        <f t="shared" si="38"/>
        <v>=IF(SUICIDE_training_input.xlsx!A29&lt;&gt;"",SUICIDE_training_input.xlsx!A29,"")</v>
      </c>
      <c r="C122" t="str">
        <f t="shared" si="54"/>
        <v>=IF(IQ_training_input.xlsx!A29&lt;&gt;"",IQ_training_input.xlsx!A29,"")</v>
      </c>
      <c r="D122" t="str">
        <f t="shared" si="54"/>
        <v>=IF(AMBIG_training_input.xlsx!A29&lt;&gt;"",AMBIG_training_input.xlsx!A29,"")</v>
      </c>
      <c r="E122" t="str">
        <f t="shared" si="54"/>
        <v>=IF(EGODYST_training_input.xlsx!A29&lt;&gt;"",EGODYST_training_input.xlsx!A29,"")</v>
      </c>
      <c r="F122" t="str">
        <f t="shared" si="54"/>
        <v>=IF(AUTISM_training_input.xlsx!A29&lt;&gt;"",AUTISM_training_input.xlsx!A29,"")</v>
      </c>
      <c r="G122" t="str">
        <f t="shared" si="54"/>
        <v>=IF(IDENTITY_training_input.xlsx!A29&lt;&gt;"",IDENTITY_training_input.xlsx!A29,"")</v>
      </c>
      <c r="H122" t="str">
        <f t="shared" si="54"/>
        <v>=IF(SELFDIR_training_input.xlsx!A29&lt;&gt;"",SELFDIR_training_input.xlsx!A29,"")</v>
      </c>
      <c r="I122" t="str">
        <f t="shared" si="54"/>
        <v>=IF(EMPATHY_training_input.xlsx!A29&lt;&gt;"",EMPATHY_training_input.xlsx!A29,"")</v>
      </c>
      <c r="J122" t="str">
        <f t="shared" si="54"/>
        <v>=IF(INTIMACY_training_input.xlsx!A29&lt;&gt;"",INTIMACY_training_input.xlsx!A29,"")</v>
      </c>
      <c r="K122" t="str">
        <f t="shared" si="54"/>
        <v>=IF(ACUTE_training_input.xlsx!A29&lt;&gt;"",ACUTE_training_input.xlsx!A29,"")</v>
      </c>
      <c r="L122" t="str">
        <f t="shared" si="54"/>
        <v>=IF(CHRONIC_training_input.xlsx!A29&lt;&gt;"",CHRONIC_training_input.xlsx!A29,"")</v>
      </c>
      <c r="M122" t="str">
        <f t="shared" si="54"/>
        <v>=IF(TRAUMA_PAST_training_input.xlsx!A29&lt;&gt;"",TRAUMA_PAST_training_input.xlsx!A29,"")</v>
      </c>
      <c r="N122" t="str">
        <f t="shared" si="54"/>
        <v>=IF(TRAUMA_PRESENT_training_input.xlsx!A29&lt;&gt;"",TRAUMA_PRESENT_training_input.xlsx!A29,"")</v>
      </c>
      <c r="O122" t="str">
        <f t="shared" si="54"/>
        <v>=IF(HOPE_training_input.xlsx!A29&lt;&gt;"",HOPE_training_input.xlsx!A29,"")</v>
      </c>
      <c r="P122" t="str">
        <f t="shared" si="54"/>
        <v>=IF(SELFAFFICACY_training_input.xlsx!A29&lt;&gt;"",SELFAFFICACY_training_input.xlsx!A29,"")</v>
      </c>
      <c r="Q122" t="str">
        <f t="shared" si="54"/>
        <v>=IF(SELFESTEEM_training_input.xlsx!A29&lt;&gt;"",SELFESTEEM_training_input.xlsx!A29,"")</v>
      </c>
      <c r="R122" t="str">
        <f t="shared" si="54"/>
        <v>=IF(WELLBEING_training_input.xlsx!A29&lt;&gt;"",WELLBEING_training_input.xlsx!A29,"")</v>
      </c>
      <c r="S122" t="str">
        <f t="shared" si="54"/>
        <v>=IF(HYPER_training_input.xlsx!A29&lt;&gt;"",HYPER_training_input.xlsx!A29,"")</v>
      </c>
      <c r="T122" t="str">
        <f t="shared" si="54"/>
        <v>=IF(AGGR_training_input.xlsx!A29&lt;&gt;"",AGGR_training_input.xlsx!A29,"")</v>
      </c>
      <c r="U122" t="str">
        <f t="shared" si="54"/>
        <v>=IF(COND_PR_training_input.xlsx!A29&lt;&gt;"",COND_PR_training_input.xlsx!A29,"")</v>
      </c>
      <c r="V122" t="str">
        <f t="shared" si="54"/>
        <v>=IF(ANXIE_training_input.xlsx!A29&lt;&gt;"",ANXIE_training_input.xlsx!A29,"")</v>
      </c>
      <c r="W122" t="str">
        <f t="shared" si="54"/>
        <v>=IF(DEPR_training_input.xlsx!A29&lt;&gt;"",DEPR_training_input.xlsx!A29,"")</v>
      </c>
      <c r="X122" t="str">
        <f t="shared" si="54"/>
        <v>=IF(SOMAT_training_input.xlsx!A29&lt;&gt;"",SOMAT_training_input.xlsx!A29,"")</v>
      </c>
      <c r="Y122" t="str">
        <f t="shared" si="54"/>
        <v>=IF(ATYPI_training_input.xlsx!A29&lt;&gt;"",ATYPI_training_input.xlsx!A29,"")</v>
      </c>
      <c r="Z122" t="str">
        <f t="shared" si="54"/>
        <v>=IF(WITHD_training_input.xlsx!A29&lt;&gt;"",WITHD_training_input.xlsx!A29,"")</v>
      </c>
      <c r="AA122" t="str">
        <f t="shared" si="54"/>
        <v>=IF(ATTE_PR_training_input.xlsx!A29&lt;&gt;"",ATTE_PR_training_input.xlsx!A29,"")</v>
      </c>
      <c r="AB122" t="str">
        <f t="shared" si="54"/>
        <v>=IF(ANG_CONT_training_input.xlsx!A29&lt;&gt;"",ANG_CONT_training_input.xlsx!A29,"")</v>
      </c>
      <c r="AC122" t="str">
        <f t="shared" si="54"/>
        <v>=IF(DEV_SOC_DIS_training_input.xlsx!A29&lt;&gt;"",DEV_SOC_DIS_training_input.xlsx!A29,"")</v>
      </c>
      <c r="AD122" t="str">
        <f t="shared" si="54"/>
        <v>=IF(BULLY_training_input.xlsx!A29&lt;&gt;"",BULLY_training_input.xlsx!A29,"")</v>
      </c>
      <c r="AE122" t="str">
        <f t="shared" si="54"/>
        <v>=IF(EMOT_SELF_C_training_input.xlsx!A29&lt;&gt;"",EMOT_SELF_C_training_input.xlsx!A29,"")</v>
      </c>
      <c r="AF122" t="str">
        <f t="shared" si="54"/>
        <v>=IF(EXE_FUN_training_input.xlsx!A29&lt;&gt;"",EXE_FUN_training_input.xlsx!A29,"")</v>
      </c>
      <c r="AG122" t="str">
        <f t="shared" si="54"/>
        <v>=IF(MANIA_training_input.xlsx!A29&lt;&gt;"",MANIA_training_input.xlsx!A29,"")</v>
      </c>
      <c r="AH122" t="str">
        <f t="shared" si="54"/>
        <v>=IF(NEG_EMOT_training_input.xlsx!A29&lt;&gt;"",NEG_EMOT_training_input.xlsx!A29,"")</v>
      </c>
      <c r="AI122" t="str">
        <f t="shared" si="54"/>
        <v>=IF(ADAPT_training_input.xlsx!A29&lt;&gt;"",ADAPT_training_input.xlsx!A29,"")</v>
      </c>
      <c r="AJ122" t="str">
        <f t="shared" si="54"/>
        <v>=IF(SOC_SK_training_input.xlsx!A29&lt;&gt;"",SOC_SK_training_input.xlsx!A29,"")</v>
      </c>
      <c r="AK122" t="str">
        <f t="shared" si="54"/>
        <v>=IF(LEAD_training_input.xlsx!A29&lt;&gt;"",LEAD_training_input.xlsx!A29,"")</v>
      </c>
      <c r="AL122" t="str">
        <f t="shared" si="54"/>
        <v>=IF(ACT_DAIL_training_input.xlsx!A29&lt;&gt;"",ACT_DAIL_training_input.xlsx!A29,"")</v>
      </c>
      <c r="AM122" t="str">
        <f t="shared" si="54"/>
        <v>=IF(FUN_COM_training_input.xlsx!A29&lt;&gt;"",FUN_COM_training_input.xlsx!A29,"")</v>
      </c>
      <c r="AN122" t="str">
        <f t="shared" si="54"/>
        <v>=IF(RESILI_training_input.xlsx!A29&lt;&gt;"",RESILI_training_input.xlsx!A29,"")</v>
      </c>
      <c r="AO122" t="str">
        <f t="shared" si="54"/>
        <v>=IF(SEL_training_input.xlsx!A29&lt;&gt;"",SEL_training_input.xlsx!A29,"")</v>
      </c>
      <c r="AP122" t="str">
        <f t="shared" si="54"/>
        <v>=IF(SEV_training_input.xlsx!A29&lt;&gt;"",SEV_training_input.xlsx!A29,"")</v>
      </c>
      <c r="AQ122" t="str">
        <f t="shared" si="54"/>
        <v>=IF(ANHEDONIA_training_input.xlsx!A29&lt;&gt;"",ANHEDONIA_training_input.xlsx!A29,"")</v>
      </c>
      <c r="AR122" t="str">
        <f t="shared" si="54"/>
        <v>=IF(ANXIOUSNESS_training_input.xlsx!A29&lt;&gt;"",ANXIOUSNESS_training_input.xlsx!A29,"")</v>
      </c>
      <c r="AS122" t="str">
        <f t="shared" si="54"/>
        <v>=IF(ATTENTION_SEEKING_training_input.xlsx!A29&lt;&gt;"",ATTENTION_SEEKING_training_input.xlsx!A29,"")</v>
      </c>
      <c r="AT122" t="str">
        <f t="shared" si="54"/>
        <v>=IF(CALLOUSNESS_training_input.xlsx!A29&lt;&gt;"",CALLOUSNESS_training_input.xlsx!A29,"")</v>
      </c>
      <c r="AU122" t="str">
        <f t="shared" si="54"/>
        <v>=IF(DECEITFULNESS_training_input.xlsx!A29&lt;&gt;"",DECEITFULNESS_training_input.xlsx!A29,"")</v>
      </c>
      <c r="AV122" t="str">
        <f t="shared" si="54"/>
        <v>=IF(DEPRESSIVITY_training_input.xlsx!A29&lt;&gt;"",DEPRESSIVITY_training_input.xlsx!A29,"")</v>
      </c>
      <c r="AW122" t="str">
        <f t="shared" si="54"/>
        <v>=IF(DISTRACTIBILITY_training_input.xlsx!A29&lt;&gt;"",DISTRACTIBILITY_training_input.xlsx!A29,"")</v>
      </c>
      <c r="AX122" t="str">
        <f t="shared" si="54"/>
        <v>=IF(ECCENTRICITY_training_input.xlsx!A29&lt;&gt;"",ECCENTRICITY_training_input.xlsx!A29,"")</v>
      </c>
      <c r="AY122" t="str">
        <f t="shared" si="54"/>
        <v>=IF(EMOTIONAL_LABILITY_training_input.xlsx!A29&lt;&gt;"",EMOTIONAL_LABILITY_training_input.xlsx!A29,"")</v>
      </c>
      <c r="AZ122" t="str">
        <f t="shared" si="54"/>
        <v>=IF(GRANDIOSITY_training_input.xlsx!A29&lt;&gt;"",GRANDIOSITY_training_input.xlsx!A29,"")</v>
      </c>
      <c r="BA122" t="str">
        <f t="shared" si="54"/>
        <v>=IF(HOSTILITY_training_input.xlsx!A29&lt;&gt;"",HOSTILITY_training_input.xlsx!A29,"")</v>
      </c>
      <c r="BB122" t="str">
        <f t="shared" si="54"/>
        <v>=IF(IMPULSIVITY_training_input.xlsx!A29&lt;&gt;"",IMPULSIVITY_training_input.xlsx!A29,"")</v>
      </c>
      <c r="BC122" t="str">
        <f t="shared" si="54"/>
        <v>=IF(INTIMACY_AVOIDANCE_training_input.xlsx!A29&lt;&gt;"",INTIMACY_AVOIDANCE_training_input.xlsx!A29,"")</v>
      </c>
      <c r="BD122" t="str">
        <f t="shared" si="54"/>
        <v>=IF(IRRESPONSIBILITY_training_input.xlsx!A29&lt;&gt;"",IRRESPONSIBILITY_training_input.xlsx!A29,"")</v>
      </c>
      <c r="BE122" t="str">
        <f t="shared" si="54"/>
        <v>=IF(MANIPULATIVENESS_training_input.xlsx!A29&lt;&gt;"",MANIPULATIVENESS_training_input.xlsx!A29,"")</v>
      </c>
      <c r="BF122" t="str">
        <f t="shared" si="54"/>
        <v>=IF(PERCEPTUAL_DYSREGULATION_training_input.xlsx!A29&lt;&gt;"",PERCEPTUAL_DYSREGULATION_training_input.xlsx!A29,"")</v>
      </c>
      <c r="BG122" t="str">
        <f t="shared" si="54"/>
        <v>=IF(PERSEVERATION_training_input.xlsx!A29&lt;&gt;"",PERSEVERATION_training_input.xlsx!A29,"")</v>
      </c>
      <c r="BH122" t="str">
        <f t="shared" si="54"/>
        <v>=IF(RESTRICTED_AFFECTIVITY_training_input.xlsx!A29&lt;&gt;"",RESTRICTED_AFFECTIVITY_training_input.xlsx!A29,"")</v>
      </c>
      <c r="BI122" t="str">
        <f t="shared" si="54"/>
        <v>=IF(RIGID_PERFECTIONISM_training_input.xlsx!A29&lt;&gt;"",RIGID_PERFECTIONISM_training_input.xlsx!A29,"")</v>
      </c>
      <c r="BJ122" t="str">
        <f t="shared" si="54"/>
        <v>=IF(RISK_TAKING_training_input.xlsx!A29&lt;&gt;"",RISK_TAKING_training_input.xlsx!A29,"")</v>
      </c>
      <c r="BK122" t="str">
        <f t="shared" si="54"/>
        <v>=IF(SEPARATION_INSECURITY_training_input.xlsx!A29&lt;&gt;"",SEPARATION_INSECURITY_training_input.xlsx!A29,"")</v>
      </c>
      <c r="BL122" t="str">
        <f t="shared" si="54"/>
        <v>=IF(SUBMISSIVENESS_training_input.xlsx!A29&lt;&gt;"",SUBMISSIVENESS_training_input.xlsx!A29,"")</v>
      </c>
      <c r="BM122" t="str">
        <f t="shared" si="54"/>
        <v>=IF(SUSPICIOUSNESS_training_input.xlsx!A29&lt;&gt;"",SUSPICIOUSNESS_training_input.xlsx!A29,"")</v>
      </c>
      <c r="BN122" t="str">
        <f t="shared" si="54"/>
        <v>=IF(UNUSUAL_BELIEFS_training_input.xlsx!A29&lt;&gt;"",UNUSUAL_BELIEFS_training_input.xlsx!A29,"")</v>
      </c>
      <c r="BO122" t="str">
        <f t="shared" si="53"/>
        <v>=IF(WITHDRAWAL_training_input.xlsx!A29&lt;&gt;"",WITHDRAWAL_training_input.xlsx!A29,"")</v>
      </c>
      <c r="BP122" t="str">
        <f t="shared" si="53"/>
        <v>=IF(ACT_training_input.xlsx!A29&lt;&gt;"",ACT_training_input.xlsx!A29,"")</v>
      </c>
      <c r="BQ122" t="str">
        <f t="shared" si="53"/>
        <v>=IF(DSP_training_input.xlsx!A29&lt;&gt;"",DSP_training_input.xlsx!A29,"")</v>
      </c>
      <c r="BR122" t="str">
        <f t="shared" si="53"/>
        <v>=IF(PAG_training_input.xlsx!A29&lt;&gt;"",PAG_training_input.xlsx!A29,"")</v>
      </c>
      <c r="BS122" t="str">
        <f t="shared" si="53"/>
        <v>=IF(PRO_training_input.xlsx!A29&lt;&gt;"",PRO_training_input.xlsx!A29,"")</v>
      </c>
      <c r="BT122" t="str">
        <f t="shared" si="53"/>
        <v>=IF(SPL_training_input.xlsx!A29&lt;&gt;"",SPL_training_input.xlsx!A29,"")</v>
      </c>
      <c r="BU122" t="str">
        <f t="shared" si="53"/>
        <v>=IF(WDR_training_input.xlsx!A29&lt;&gt;"",WDR_training_input.xlsx!A29,"")</v>
      </c>
      <c r="BV122" t="str">
        <f t="shared" si="53"/>
        <v>=IF(CON_training_input.xlsx!A29&lt;&gt;"",CON_training_input.xlsx!A29,"")</v>
      </c>
      <c r="BW122" t="str">
        <f t="shared" si="53"/>
        <v>=IF(DSC_training_input.xlsx!A29&lt;&gt;"",DSC_training_input.xlsx!A29,"")</v>
      </c>
      <c r="BX122" t="str">
        <f t="shared" si="53"/>
        <v>=IF(FAN_training_input.xlsx!A29&lt;&gt;"",FAN_training_input.xlsx!A29,"")</v>
      </c>
      <c r="BY122" t="str">
        <f t="shared" si="53"/>
        <v>=IF(OMN_training_input.xlsx!A29&lt;&gt;"",OMN_training_input.xlsx!A29,"")</v>
      </c>
      <c r="BZ122" t="str">
        <f t="shared" si="53"/>
        <v>=IF(REP_training_input.xlsx!A29&lt;&gt;"",REP_training_input.xlsx!A29,"")</v>
      </c>
      <c r="CA122" t="str">
        <f t="shared" si="53"/>
        <v>=IF(SOM_training_input.xlsx!A29&lt;&gt;"",SOM_training_input.xlsx!A29,"")</v>
      </c>
      <c r="CB122" t="str">
        <f t="shared" si="53"/>
        <v>=IF(SUB_training_input.xlsx!A29&lt;&gt;"",SUB_training_input.xlsx!A29,"")</v>
      </c>
      <c r="CC122" t="str">
        <f t="shared" si="53"/>
        <v>=IF(UND_training_input.xlsx!A29&lt;&gt;"",UND_training_input.xlsx!A29,"")</v>
      </c>
      <c r="CD122" t="str">
        <f t="shared" si="53"/>
        <v>=IF(ALT_training_input.xlsx!A29&lt;&gt;"",ALT_training_input.xlsx!A29,"")</v>
      </c>
      <c r="CE122" t="str">
        <f t="shared" si="53"/>
        <v>=IF(HUM_training_input.xlsx!A29&lt;&gt;"",HUM_training_input.xlsx!A29,"")</v>
      </c>
      <c r="CF122" t="str">
        <f t="shared" si="53"/>
        <v>=IF(IDL_training_input.xlsx!A29&lt;&gt;"",IDL_training_input.xlsx!A29,"")</v>
      </c>
      <c r="CG122" t="str">
        <f t="shared" si="53"/>
        <v>=IF(RFM_training_input.xlsx!A29&lt;&gt;"",RFM_training_input.xlsx!A29,"")</v>
      </c>
      <c r="CH122" t="str">
        <f t="shared" si="53"/>
        <v>=IF(DN_training_input.xlsx!A29&lt;&gt;"",DN_training_input.xlsx!A29,"")</v>
      </c>
      <c r="CI122" t="str">
        <f t="shared" si="53"/>
        <v>=IF(INT_training_input.xlsx!A29&lt;&gt;"",INT_training_input.xlsx!A29,"")</v>
      </c>
      <c r="CJ122" t="str">
        <f t="shared" si="53"/>
        <v>=IF(SUP_training_input.xlsx!A29&lt;&gt;"",SUP_training_input.xlsx!A29,"")</v>
      </c>
      <c r="CK122" t="str">
        <f t="shared" si="53"/>
        <v>=IF(ANT_training_input.xlsx!A29&lt;&gt;"",ANT_training_input.xlsx!A29,"")</v>
      </c>
      <c r="CL122" t="str">
        <f t="shared" si="53"/>
        <v>=IF(ISO_training_input.xlsx!A29&lt;&gt;"",ISO_training_input.xlsx!A29,"")</v>
      </c>
    </row>
    <row r="123" spans="1:90">
      <c r="A123">
        <v>30</v>
      </c>
      <c r="B123" t="str">
        <f t="shared" si="38"/>
        <v>=IF(SUICIDE_training_input.xlsx!A30&lt;&gt;"",SUICIDE_training_input.xlsx!A30,"")</v>
      </c>
      <c r="C123" t="str">
        <f t="shared" si="54"/>
        <v>=IF(IQ_training_input.xlsx!A30&lt;&gt;"",IQ_training_input.xlsx!A30,"")</v>
      </c>
      <c r="D123" t="str">
        <f t="shared" si="54"/>
        <v>=IF(AMBIG_training_input.xlsx!A30&lt;&gt;"",AMBIG_training_input.xlsx!A30,"")</v>
      </c>
      <c r="E123" t="str">
        <f t="shared" si="54"/>
        <v>=IF(EGODYST_training_input.xlsx!A30&lt;&gt;"",EGODYST_training_input.xlsx!A30,"")</v>
      </c>
      <c r="F123" t="str">
        <f t="shared" si="54"/>
        <v>=IF(AUTISM_training_input.xlsx!A30&lt;&gt;"",AUTISM_training_input.xlsx!A30,"")</v>
      </c>
      <c r="G123" t="str">
        <f t="shared" si="54"/>
        <v>=IF(IDENTITY_training_input.xlsx!A30&lt;&gt;"",IDENTITY_training_input.xlsx!A30,"")</v>
      </c>
      <c r="H123" t="str">
        <f t="shared" si="54"/>
        <v>=IF(SELFDIR_training_input.xlsx!A30&lt;&gt;"",SELFDIR_training_input.xlsx!A30,"")</v>
      </c>
      <c r="I123" t="str">
        <f t="shared" si="54"/>
        <v>=IF(EMPATHY_training_input.xlsx!A30&lt;&gt;"",EMPATHY_training_input.xlsx!A30,"")</v>
      </c>
      <c r="J123" t="str">
        <f t="shared" si="54"/>
        <v>=IF(INTIMACY_training_input.xlsx!A30&lt;&gt;"",INTIMACY_training_input.xlsx!A30,"")</v>
      </c>
      <c r="K123" t="str">
        <f t="shared" si="54"/>
        <v>=IF(ACUTE_training_input.xlsx!A30&lt;&gt;"",ACUTE_training_input.xlsx!A30,"")</v>
      </c>
      <c r="L123" t="str">
        <f t="shared" si="54"/>
        <v>=IF(CHRONIC_training_input.xlsx!A30&lt;&gt;"",CHRONIC_training_input.xlsx!A30,"")</v>
      </c>
      <c r="M123" t="str">
        <f t="shared" si="54"/>
        <v>=IF(TRAUMA_PAST_training_input.xlsx!A30&lt;&gt;"",TRAUMA_PAST_training_input.xlsx!A30,"")</v>
      </c>
      <c r="N123" t="str">
        <f t="shared" si="54"/>
        <v>=IF(TRAUMA_PRESENT_training_input.xlsx!A30&lt;&gt;"",TRAUMA_PRESENT_training_input.xlsx!A30,"")</v>
      </c>
      <c r="O123" t="str">
        <f t="shared" si="54"/>
        <v>=IF(HOPE_training_input.xlsx!A30&lt;&gt;"",HOPE_training_input.xlsx!A30,"")</v>
      </c>
      <c r="P123" t="str">
        <f t="shared" si="54"/>
        <v>=IF(SELFAFFICACY_training_input.xlsx!A30&lt;&gt;"",SELFAFFICACY_training_input.xlsx!A30,"")</v>
      </c>
      <c r="Q123" t="str">
        <f t="shared" si="54"/>
        <v>=IF(SELFESTEEM_training_input.xlsx!A30&lt;&gt;"",SELFESTEEM_training_input.xlsx!A30,"")</v>
      </c>
      <c r="R123" t="str">
        <f t="shared" si="54"/>
        <v>=IF(WELLBEING_training_input.xlsx!A30&lt;&gt;"",WELLBEING_training_input.xlsx!A30,"")</v>
      </c>
      <c r="S123" t="str">
        <f t="shared" si="54"/>
        <v>=IF(HYPER_training_input.xlsx!A30&lt;&gt;"",HYPER_training_input.xlsx!A30,"")</v>
      </c>
      <c r="T123" t="str">
        <f t="shared" si="54"/>
        <v>=IF(AGGR_training_input.xlsx!A30&lt;&gt;"",AGGR_training_input.xlsx!A30,"")</v>
      </c>
      <c r="U123" t="str">
        <f t="shared" si="54"/>
        <v>=IF(COND_PR_training_input.xlsx!A30&lt;&gt;"",COND_PR_training_input.xlsx!A30,"")</v>
      </c>
      <c r="V123" t="str">
        <f t="shared" si="54"/>
        <v>=IF(ANXIE_training_input.xlsx!A30&lt;&gt;"",ANXIE_training_input.xlsx!A30,"")</v>
      </c>
      <c r="W123" t="str">
        <f t="shared" si="54"/>
        <v>=IF(DEPR_training_input.xlsx!A30&lt;&gt;"",DEPR_training_input.xlsx!A30,"")</v>
      </c>
      <c r="X123" t="str">
        <f t="shared" si="54"/>
        <v>=IF(SOMAT_training_input.xlsx!A30&lt;&gt;"",SOMAT_training_input.xlsx!A30,"")</v>
      </c>
      <c r="Y123" t="str">
        <f t="shared" si="54"/>
        <v>=IF(ATYPI_training_input.xlsx!A30&lt;&gt;"",ATYPI_training_input.xlsx!A30,"")</v>
      </c>
      <c r="Z123" t="str">
        <f t="shared" si="54"/>
        <v>=IF(WITHD_training_input.xlsx!A30&lt;&gt;"",WITHD_training_input.xlsx!A30,"")</v>
      </c>
      <c r="AA123" t="str">
        <f t="shared" si="54"/>
        <v>=IF(ATTE_PR_training_input.xlsx!A30&lt;&gt;"",ATTE_PR_training_input.xlsx!A30,"")</v>
      </c>
      <c r="AB123" t="str">
        <f t="shared" si="54"/>
        <v>=IF(ANG_CONT_training_input.xlsx!A30&lt;&gt;"",ANG_CONT_training_input.xlsx!A30,"")</v>
      </c>
      <c r="AC123" t="str">
        <f t="shared" si="54"/>
        <v>=IF(DEV_SOC_DIS_training_input.xlsx!A30&lt;&gt;"",DEV_SOC_DIS_training_input.xlsx!A30,"")</v>
      </c>
      <c r="AD123" t="str">
        <f t="shared" si="54"/>
        <v>=IF(BULLY_training_input.xlsx!A30&lt;&gt;"",BULLY_training_input.xlsx!A30,"")</v>
      </c>
      <c r="AE123" t="str">
        <f t="shared" si="54"/>
        <v>=IF(EMOT_SELF_C_training_input.xlsx!A30&lt;&gt;"",EMOT_SELF_C_training_input.xlsx!A30,"")</v>
      </c>
      <c r="AF123" t="str">
        <f t="shared" si="54"/>
        <v>=IF(EXE_FUN_training_input.xlsx!A30&lt;&gt;"",EXE_FUN_training_input.xlsx!A30,"")</v>
      </c>
      <c r="AG123" t="str">
        <f t="shared" si="54"/>
        <v>=IF(MANIA_training_input.xlsx!A30&lt;&gt;"",MANIA_training_input.xlsx!A30,"")</v>
      </c>
      <c r="AH123" t="str">
        <f t="shared" si="54"/>
        <v>=IF(NEG_EMOT_training_input.xlsx!A30&lt;&gt;"",NEG_EMOT_training_input.xlsx!A30,"")</v>
      </c>
      <c r="AI123" t="str">
        <f t="shared" si="54"/>
        <v>=IF(ADAPT_training_input.xlsx!A30&lt;&gt;"",ADAPT_training_input.xlsx!A30,"")</v>
      </c>
      <c r="AJ123" t="str">
        <f t="shared" si="54"/>
        <v>=IF(SOC_SK_training_input.xlsx!A30&lt;&gt;"",SOC_SK_training_input.xlsx!A30,"")</v>
      </c>
      <c r="AK123" t="str">
        <f t="shared" si="54"/>
        <v>=IF(LEAD_training_input.xlsx!A30&lt;&gt;"",LEAD_training_input.xlsx!A30,"")</v>
      </c>
      <c r="AL123" t="str">
        <f t="shared" si="54"/>
        <v>=IF(ACT_DAIL_training_input.xlsx!A30&lt;&gt;"",ACT_DAIL_training_input.xlsx!A30,"")</v>
      </c>
      <c r="AM123" t="str">
        <f t="shared" si="54"/>
        <v>=IF(FUN_COM_training_input.xlsx!A30&lt;&gt;"",FUN_COM_training_input.xlsx!A30,"")</v>
      </c>
      <c r="AN123" t="str">
        <f t="shared" si="54"/>
        <v>=IF(RESILI_training_input.xlsx!A30&lt;&gt;"",RESILI_training_input.xlsx!A30,"")</v>
      </c>
      <c r="AO123" t="str">
        <f t="shared" si="54"/>
        <v>=IF(SEL_training_input.xlsx!A30&lt;&gt;"",SEL_training_input.xlsx!A30,"")</v>
      </c>
      <c r="AP123" t="str">
        <f t="shared" si="54"/>
        <v>=IF(SEV_training_input.xlsx!A30&lt;&gt;"",SEV_training_input.xlsx!A30,"")</v>
      </c>
      <c r="AQ123" t="str">
        <f t="shared" si="54"/>
        <v>=IF(ANHEDONIA_training_input.xlsx!A30&lt;&gt;"",ANHEDONIA_training_input.xlsx!A30,"")</v>
      </c>
      <c r="AR123" t="str">
        <f t="shared" si="54"/>
        <v>=IF(ANXIOUSNESS_training_input.xlsx!A30&lt;&gt;"",ANXIOUSNESS_training_input.xlsx!A30,"")</v>
      </c>
      <c r="AS123" t="str">
        <f t="shared" si="54"/>
        <v>=IF(ATTENTION_SEEKING_training_input.xlsx!A30&lt;&gt;"",ATTENTION_SEEKING_training_input.xlsx!A30,"")</v>
      </c>
      <c r="AT123" t="str">
        <f t="shared" si="54"/>
        <v>=IF(CALLOUSNESS_training_input.xlsx!A30&lt;&gt;"",CALLOUSNESS_training_input.xlsx!A30,"")</v>
      </c>
      <c r="AU123" t="str">
        <f t="shared" si="54"/>
        <v>=IF(DECEITFULNESS_training_input.xlsx!A30&lt;&gt;"",DECEITFULNESS_training_input.xlsx!A30,"")</v>
      </c>
      <c r="AV123" t="str">
        <f t="shared" si="54"/>
        <v>=IF(DEPRESSIVITY_training_input.xlsx!A30&lt;&gt;"",DEPRESSIVITY_training_input.xlsx!A30,"")</v>
      </c>
      <c r="AW123" t="str">
        <f t="shared" si="54"/>
        <v>=IF(DISTRACTIBILITY_training_input.xlsx!A30&lt;&gt;"",DISTRACTIBILITY_training_input.xlsx!A30,"")</v>
      </c>
      <c r="AX123" t="str">
        <f t="shared" si="54"/>
        <v>=IF(ECCENTRICITY_training_input.xlsx!A30&lt;&gt;"",ECCENTRICITY_training_input.xlsx!A30,"")</v>
      </c>
      <c r="AY123" t="str">
        <f t="shared" si="54"/>
        <v>=IF(EMOTIONAL_LABILITY_training_input.xlsx!A30&lt;&gt;"",EMOTIONAL_LABILITY_training_input.xlsx!A30,"")</v>
      </c>
      <c r="AZ123" t="str">
        <f t="shared" si="54"/>
        <v>=IF(GRANDIOSITY_training_input.xlsx!A30&lt;&gt;"",GRANDIOSITY_training_input.xlsx!A30,"")</v>
      </c>
      <c r="BA123" t="str">
        <f t="shared" si="54"/>
        <v>=IF(HOSTILITY_training_input.xlsx!A30&lt;&gt;"",HOSTILITY_training_input.xlsx!A30,"")</v>
      </c>
      <c r="BB123" t="str">
        <f t="shared" si="54"/>
        <v>=IF(IMPULSIVITY_training_input.xlsx!A30&lt;&gt;"",IMPULSIVITY_training_input.xlsx!A30,"")</v>
      </c>
      <c r="BC123" t="str">
        <f t="shared" si="54"/>
        <v>=IF(INTIMACY_AVOIDANCE_training_input.xlsx!A30&lt;&gt;"",INTIMACY_AVOIDANCE_training_input.xlsx!A30,"")</v>
      </c>
      <c r="BD123" t="str">
        <f t="shared" si="54"/>
        <v>=IF(IRRESPONSIBILITY_training_input.xlsx!A30&lt;&gt;"",IRRESPONSIBILITY_training_input.xlsx!A30,"")</v>
      </c>
      <c r="BE123" t="str">
        <f t="shared" si="54"/>
        <v>=IF(MANIPULATIVENESS_training_input.xlsx!A30&lt;&gt;"",MANIPULATIVENESS_training_input.xlsx!A30,"")</v>
      </c>
      <c r="BF123" t="str">
        <f t="shared" si="54"/>
        <v>=IF(PERCEPTUAL_DYSREGULATION_training_input.xlsx!A30&lt;&gt;"",PERCEPTUAL_DYSREGULATION_training_input.xlsx!A30,"")</v>
      </c>
      <c r="BG123" t="str">
        <f t="shared" si="54"/>
        <v>=IF(PERSEVERATION_training_input.xlsx!A30&lt;&gt;"",PERSEVERATION_training_input.xlsx!A30,"")</v>
      </c>
      <c r="BH123" t="str">
        <f t="shared" si="54"/>
        <v>=IF(RESTRICTED_AFFECTIVITY_training_input.xlsx!A30&lt;&gt;"",RESTRICTED_AFFECTIVITY_training_input.xlsx!A30,"")</v>
      </c>
      <c r="BI123" t="str">
        <f t="shared" si="54"/>
        <v>=IF(RIGID_PERFECTIONISM_training_input.xlsx!A30&lt;&gt;"",RIGID_PERFECTIONISM_training_input.xlsx!A30,"")</v>
      </c>
      <c r="BJ123" t="str">
        <f t="shared" si="54"/>
        <v>=IF(RISK_TAKING_training_input.xlsx!A30&lt;&gt;"",RISK_TAKING_training_input.xlsx!A30,"")</v>
      </c>
      <c r="BK123" t="str">
        <f t="shared" si="54"/>
        <v>=IF(SEPARATION_INSECURITY_training_input.xlsx!A30&lt;&gt;"",SEPARATION_INSECURITY_training_input.xlsx!A30,"")</v>
      </c>
      <c r="BL123" t="str">
        <f t="shared" si="54"/>
        <v>=IF(SUBMISSIVENESS_training_input.xlsx!A30&lt;&gt;"",SUBMISSIVENESS_training_input.xlsx!A30,"")</v>
      </c>
      <c r="BM123" t="str">
        <f t="shared" si="54"/>
        <v>=IF(SUSPICIOUSNESS_training_input.xlsx!A30&lt;&gt;"",SUSPICIOUSNESS_training_input.xlsx!A30,"")</v>
      </c>
      <c r="BN123" t="str">
        <f t="shared" si="54"/>
        <v>=IF(UNUSUAL_BELIEFS_training_input.xlsx!A30&lt;&gt;"",UNUSUAL_BELIEFS_training_input.xlsx!A30,"")</v>
      </c>
      <c r="BO123" t="str">
        <f t="shared" si="53"/>
        <v>=IF(WITHDRAWAL_training_input.xlsx!A30&lt;&gt;"",WITHDRAWAL_training_input.xlsx!A30,"")</v>
      </c>
      <c r="BP123" t="str">
        <f t="shared" si="53"/>
        <v>=IF(ACT_training_input.xlsx!A30&lt;&gt;"",ACT_training_input.xlsx!A30,"")</v>
      </c>
      <c r="BQ123" t="str">
        <f t="shared" si="53"/>
        <v>=IF(DSP_training_input.xlsx!A30&lt;&gt;"",DSP_training_input.xlsx!A30,"")</v>
      </c>
      <c r="BR123" t="str">
        <f t="shared" si="53"/>
        <v>=IF(PAG_training_input.xlsx!A30&lt;&gt;"",PAG_training_input.xlsx!A30,"")</v>
      </c>
      <c r="BS123" t="str">
        <f t="shared" si="53"/>
        <v>=IF(PRO_training_input.xlsx!A30&lt;&gt;"",PRO_training_input.xlsx!A30,"")</v>
      </c>
      <c r="BT123" t="str">
        <f t="shared" si="53"/>
        <v>=IF(SPL_training_input.xlsx!A30&lt;&gt;"",SPL_training_input.xlsx!A30,"")</v>
      </c>
      <c r="BU123" t="str">
        <f t="shared" si="53"/>
        <v>=IF(WDR_training_input.xlsx!A30&lt;&gt;"",WDR_training_input.xlsx!A30,"")</v>
      </c>
      <c r="BV123" t="str">
        <f t="shared" si="53"/>
        <v>=IF(CON_training_input.xlsx!A30&lt;&gt;"",CON_training_input.xlsx!A30,"")</v>
      </c>
      <c r="BW123" t="str">
        <f t="shared" si="53"/>
        <v>=IF(DSC_training_input.xlsx!A30&lt;&gt;"",DSC_training_input.xlsx!A30,"")</v>
      </c>
      <c r="BX123" t="str">
        <f t="shared" si="53"/>
        <v>=IF(FAN_training_input.xlsx!A30&lt;&gt;"",FAN_training_input.xlsx!A30,"")</v>
      </c>
      <c r="BY123" t="str">
        <f t="shared" si="53"/>
        <v>=IF(OMN_training_input.xlsx!A30&lt;&gt;"",OMN_training_input.xlsx!A30,"")</v>
      </c>
      <c r="BZ123" t="str">
        <f t="shared" si="53"/>
        <v>=IF(REP_training_input.xlsx!A30&lt;&gt;"",REP_training_input.xlsx!A30,"")</v>
      </c>
      <c r="CA123" t="str">
        <f t="shared" si="53"/>
        <v>=IF(SOM_training_input.xlsx!A30&lt;&gt;"",SOM_training_input.xlsx!A30,"")</v>
      </c>
      <c r="CB123" t="str">
        <f t="shared" si="53"/>
        <v>=IF(SUB_training_input.xlsx!A30&lt;&gt;"",SUB_training_input.xlsx!A30,"")</v>
      </c>
      <c r="CC123" t="str">
        <f t="shared" si="53"/>
        <v>=IF(UND_training_input.xlsx!A30&lt;&gt;"",UND_training_input.xlsx!A30,"")</v>
      </c>
      <c r="CD123" t="str">
        <f t="shared" si="53"/>
        <v>=IF(ALT_training_input.xlsx!A30&lt;&gt;"",ALT_training_input.xlsx!A30,"")</v>
      </c>
      <c r="CE123" t="str">
        <f t="shared" si="53"/>
        <v>=IF(HUM_training_input.xlsx!A30&lt;&gt;"",HUM_training_input.xlsx!A30,"")</v>
      </c>
      <c r="CF123" t="str">
        <f t="shared" si="53"/>
        <v>=IF(IDL_training_input.xlsx!A30&lt;&gt;"",IDL_training_input.xlsx!A30,"")</v>
      </c>
      <c r="CG123" t="str">
        <f t="shared" si="53"/>
        <v>=IF(RFM_training_input.xlsx!A30&lt;&gt;"",RFM_training_input.xlsx!A30,"")</v>
      </c>
      <c r="CH123" t="str">
        <f t="shared" si="53"/>
        <v>=IF(DN_training_input.xlsx!A30&lt;&gt;"",DN_training_input.xlsx!A30,"")</v>
      </c>
      <c r="CI123" t="str">
        <f t="shared" si="53"/>
        <v>=IF(INT_training_input.xlsx!A30&lt;&gt;"",INT_training_input.xlsx!A30,"")</v>
      </c>
      <c r="CJ123" t="str">
        <f t="shared" si="53"/>
        <v>=IF(SUP_training_input.xlsx!A30&lt;&gt;"",SUP_training_input.xlsx!A30,"")</v>
      </c>
      <c r="CK123" t="str">
        <f t="shared" si="53"/>
        <v>=IF(ANT_training_input.xlsx!A30&lt;&gt;"",ANT_training_input.xlsx!A30,"")</v>
      </c>
      <c r="CL123" t="str">
        <f t="shared" si="53"/>
        <v>=IF(ISO_training_input.xlsx!A30&lt;&gt;"",ISO_training_input.xlsx!A30,"")</v>
      </c>
    </row>
    <row r="124" spans="1:90">
      <c r="A124">
        <v>31</v>
      </c>
      <c r="B124" t="str">
        <f t="shared" si="38"/>
        <v>=IF(SUICIDE_training_input.xlsx!A31&lt;&gt;"",SUICIDE_training_input.xlsx!A31,"")</v>
      </c>
      <c r="C124" t="str">
        <f t="shared" si="54"/>
        <v>=IF(IQ_training_input.xlsx!A31&lt;&gt;"",IQ_training_input.xlsx!A31,"")</v>
      </c>
      <c r="D124" t="str">
        <f t="shared" si="54"/>
        <v>=IF(AMBIG_training_input.xlsx!A31&lt;&gt;"",AMBIG_training_input.xlsx!A31,"")</v>
      </c>
      <c r="E124" t="str">
        <f t="shared" si="54"/>
        <v>=IF(EGODYST_training_input.xlsx!A31&lt;&gt;"",EGODYST_training_input.xlsx!A31,"")</v>
      </c>
      <c r="F124" t="str">
        <f t="shared" si="54"/>
        <v>=IF(AUTISM_training_input.xlsx!A31&lt;&gt;"",AUTISM_training_input.xlsx!A31,"")</v>
      </c>
      <c r="G124" t="str">
        <f t="shared" si="54"/>
        <v>=IF(IDENTITY_training_input.xlsx!A31&lt;&gt;"",IDENTITY_training_input.xlsx!A31,"")</v>
      </c>
      <c r="H124" t="str">
        <f t="shared" si="54"/>
        <v>=IF(SELFDIR_training_input.xlsx!A31&lt;&gt;"",SELFDIR_training_input.xlsx!A31,"")</v>
      </c>
      <c r="I124" t="str">
        <f t="shared" si="54"/>
        <v>=IF(EMPATHY_training_input.xlsx!A31&lt;&gt;"",EMPATHY_training_input.xlsx!A31,"")</v>
      </c>
      <c r="J124" t="str">
        <f t="shared" si="54"/>
        <v>=IF(INTIMACY_training_input.xlsx!A31&lt;&gt;"",INTIMACY_training_input.xlsx!A31,"")</v>
      </c>
      <c r="K124" t="str">
        <f t="shared" si="54"/>
        <v>=IF(ACUTE_training_input.xlsx!A31&lt;&gt;"",ACUTE_training_input.xlsx!A31,"")</v>
      </c>
      <c r="L124" t="str">
        <f t="shared" si="54"/>
        <v>=IF(CHRONIC_training_input.xlsx!A31&lt;&gt;"",CHRONIC_training_input.xlsx!A31,"")</v>
      </c>
      <c r="M124" t="str">
        <f t="shared" si="54"/>
        <v>=IF(TRAUMA_PAST_training_input.xlsx!A31&lt;&gt;"",TRAUMA_PAST_training_input.xlsx!A31,"")</v>
      </c>
      <c r="N124" t="str">
        <f t="shared" si="54"/>
        <v>=IF(TRAUMA_PRESENT_training_input.xlsx!A31&lt;&gt;"",TRAUMA_PRESENT_training_input.xlsx!A31,"")</v>
      </c>
      <c r="O124" t="str">
        <f t="shared" si="54"/>
        <v>=IF(HOPE_training_input.xlsx!A31&lt;&gt;"",HOPE_training_input.xlsx!A31,"")</v>
      </c>
      <c r="P124" t="str">
        <f t="shared" si="54"/>
        <v>=IF(SELFAFFICACY_training_input.xlsx!A31&lt;&gt;"",SELFAFFICACY_training_input.xlsx!A31,"")</v>
      </c>
      <c r="Q124" t="str">
        <f t="shared" si="54"/>
        <v>=IF(SELFESTEEM_training_input.xlsx!A31&lt;&gt;"",SELFESTEEM_training_input.xlsx!A31,"")</v>
      </c>
      <c r="R124" t="str">
        <f t="shared" si="54"/>
        <v>=IF(WELLBEING_training_input.xlsx!A31&lt;&gt;"",WELLBEING_training_input.xlsx!A31,"")</v>
      </c>
      <c r="S124" t="str">
        <f t="shared" si="54"/>
        <v>=IF(HYPER_training_input.xlsx!A31&lt;&gt;"",HYPER_training_input.xlsx!A31,"")</v>
      </c>
      <c r="T124" t="str">
        <f t="shared" si="54"/>
        <v>=IF(AGGR_training_input.xlsx!A31&lt;&gt;"",AGGR_training_input.xlsx!A31,"")</v>
      </c>
      <c r="U124" t="str">
        <f t="shared" si="54"/>
        <v>=IF(COND_PR_training_input.xlsx!A31&lt;&gt;"",COND_PR_training_input.xlsx!A31,"")</v>
      </c>
      <c r="V124" t="str">
        <f t="shared" si="54"/>
        <v>=IF(ANXIE_training_input.xlsx!A31&lt;&gt;"",ANXIE_training_input.xlsx!A31,"")</v>
      </c>
      <c r="W124" t="str">
        <f t="shared" si="54"/>
        <v>=IF(DEPR_training_input.xlsx!A31&lt;&gt;"",DEPR_training_input.xlsx!A31,"")</v>
      </c>
      <c r="X124" t="str">
        <f t="shared" si="54"/>
        <v>=IF(SOMAT_training_input.xlsx!A31&lt;&gt;"",SOMAT_training_input.xlsx!A31,"")</v>
      </c>
      <c r="Y124" t="str">
        <f t="shared" si="54"/>
        <v>=IF(ATYPI_training_input.xlsx!A31&lt;&gt;"",ATYPI_training_input.xlsx!A31,"")</v>
      </c>
      <c r="Z124" t="str">
        <f t="shared" si="54"/>
        <v>=IF(WITHD_training_input.xlsx!A31&lt;&gt;"",WITHD_training_input.xlsx!A31,"")</v>
      </c>
      <c r="AA124" t="str">
        <f t="shared" si="54"/>
        <v>=IF(ATTE_PR_training_input.xlsx!A31&lt;&gt;"",ATTE_PR_training_input.xlsx!A31,"")</v>
      </c>
      <c r="AB124" t="str">
        <f t="shared" si="54"/>
        <v>=IF(ANG_CONT_training_input.xlsx!A31&lt;&gt;"",ANG_CONT_training_input.xlsx!A31,"")</v>
      </c>
      <c r="AC124" t="str">
        <f t="shared" si="54"/>
        <v>=IF(DEV_SOC_DIS_training_input.xlsx!A31&lt;&gt;"",DEV_SOC_DIS_training_input.xlsx!A31,"")</v>
      </c>
      <c r="AD124" t="str">
        <f t="shared" si="54"/>
        <v>=IF(BULLY_training_input.xlsx!A31&lt;&gt;"",BULLY_training_input.xlsx!A31,"")</v>
      </c>
      <c r="AE124" t="str">
        <f t="shared" si="54"/>
        <v>=IF(EMOT_SELF_C_training_input.xlsx!A31&lt;&gt;"",EMOT_SELF_C_training_input.xlsx!A31,"")</v>
      </c>
      <c r="AF124" t="str">
        <f t="shared" si="54"/>
        <v>=IF(EXE_FUN_training_input.xlsx!A31&lt;&gt;"",EXE_FUN_training_input.xlsx!A31,"")</v>
      </c>
      <c r="AG124" t="str">
        <f t="shared" si="54"/>
        <v>=IF(MANIA_training_input.xlsx!A31&lt;&gt;"",MANIA_training_input.xlsx!A31,"")</v>
      </c>
      <c r="AH124" t="str">
        <f t="shared" si="54"/>
        <v>=IF(NEG_EMOT_training_input.xlsx!A31&lt;&gt;"",NEG_EMOT_training_input.xlsx!A31,"")</v>
      </c>
      <c r="AI124" t="str">
        <f t="shared" si="54"/>
        <v>=IF(ADAPT_training_input.xlsx!A31&lt;&gt;"",ADAPT_training_input.xlsx!A31,"")</v>
      </c>
      <c r="AJ124" t="str">
        <f t="shared" si="54"/>
        <v>=IF(SOC_SK_training_input.xlsx!A31&lt;&gt;"",SOC_SK_training_input.xlsx!A31,"")</v>
      </c>
      <c r="AK124" t="str">
        <f t="shared" si="54"/>
        <v>=IF(LEAD_training_input.xlsx!A31&lt;&gt;"",LEAD_training_input.xlsx!A31,"")</v>
      </c>
      <c r="AL124" t="str">
        <f t="shared" si="54"/>
        <v>=IF(ACT_DAIL_training_input.xlsx!A31&lt;&gt;"",ACT_DAIL_training_input.xlsx!A31,"")</v>
      </c>
      <c r="AM124" t="str">
        <f t="shared" si="54"/>
        <v>=IF(FUN_COM_training_input.xlsx!A31&lt;&gt;"",FUN_COM_training_input.xlsx!A31,"")</v>
      </c>
      <c r="AN124" t="str">
        <f t="shared" si="54"/>
        <v>=IF(RESILI_training_input.xlsx!A31&lt;&gt;"",RESILI_training_input.xlsx!A31,"")</v>
      </c>
      <c r="AO124" t="str">
        <f t="shared" si="54"/>
        <v>=IF(SEL_training_input.xlsx!A31&lt;&gt;"",SEL_training_input.xlsx!A31,"")</v>
      </c>
      <c r="AP124" t="str">
        <f t="shared" si="54"/>
        <v>=IF(SEV_training_input.xlsx!A31&lt;&gt;"",SEV_training_input.xlsx!A31,"")</v>
      </c>
      <c r="AQ124" t="str">
        <f t="shared" si="54"/>
        <v>=IF(ANHEDONIA_training_input.xlsx!A31&lt;&gt;"",ANHEDONIA_training_input.xlsx!A31,"")</v>
      </c>
      <c r="AR124" t="str">
        <f t="shared" si="54"/>
        <v>=IF(ANXIOUSNESS_training_input.xlsx!A31&lt;&gt;"",ANXIOUSNESS_training_input.xlsx!A31,"")</v>
      </c>
      <c r="AS124" t="str">
        <f t="shared" si="54"/>
        <v>=IF(ATTENTION_SEEKING_training_input.xlsx!A31&lt;&gt;"",ATTENTION_SEEKING_training_input.xlsx!A31,"")</v>
      </c>
      <c r="AT124" t="str">
        <f t="shared" si="54"/>
        <v>=IF(CALLOUSNESS_training_input.xlsx!A31&lt;&gt;"",CALLOUSNESS_training_input.xlsx!A31,"")</v>
      </c>
      <c r="AU124" t="str">
        <f t="shared" si="54"/>
        <v>=IF(DECEITFULNESS_training_input.xlsx!A31&lt;&gt;"",DECEITFULNESS_training_input.xlsx!A31,"")</v>
      </c>
      <c r="AV124" t="str">
        <f t="shared" si="54"/>
        <v>=IF(DEPRESSIVITY_training_input.xlsx!A31&lt;&gt;"",DEPRESSIVITY_training_input.xlsx!A31,"")</v>
      </c>
      <c r="AW124" t="str">
        <f t="shared" si="54"/>
        <v>=IF(DISTRACTIBILITY_training_input.xlsx!A31&lt;&gt;"",DISTRACTIBILITY_training_input.xlsx!A31,"")</v>
      </c>
      <c r="AX124" t="str">
        <f t="shared" si="54"/>
        <v>=IF(ECCENTRICITY_training_input.xlsx!A31&lt;&gt;"",ECCENTRICITY_training_input.xlsx!A31,"")</v>
      </c>
      <c r="AY124" t="str">
        <f t="shared" si="54"/>
        <v>=IF(EMOTIONAL_LABILITY_training_input.xlsx!A31&lt;&gt;"",EMOTIONAL_LABILITY_training_input.xlsx!A31,"")</v>
      </c>
      <c r="AZ124" t="str">
        <f t="shared" si="54"/>
        <v>=IF(GRANDIOSITY_training_input.xlsx!A31&lt;&gt;"",GRANDIOSITY_training_input.xlsx!A31,"")</v>
      </c>
      <c r="BA124" t="str">
        <f t="shared" si="54"/>
        <v>=IF(HOSTILITY_training_input.xlsx!A31&lt;&gt;"",HOSTILITY_training_input.xlsx!A31,"")</v>
      </c>
      <c r="BB124" t="str">
        <f t="shared" si="54"/>
        <v>=IF(IMPULSIVITY_training_input.xlsx!A31&lt;&gt;"",IMPULSIVITY_training_input.xlsx!A31,"")</v>
      </c>
      <c r="BC124" t="str">
        <f t="shared" si="54"/>
        <v>=IF(INTIMACY_AVOIDANCE_training_input.xlsx!A31&lt;&gt;"",INTIMACY_AVOIDANCE_training_input.xlsx!A31,"")</v>
      </c>
      <c r="BD124" t="str">
        <f t="shared" si="54"/>
        <v>=IF(IRRESPONSIBILITY_training_input.xlsx!A31&lt;&gt;"",IRRESPONSIBILITY_training_input.xlsx!A31,"")</v>
      </c>
      <c r="BE124" t="str">
        <f t="shared" si="54"/>
        <v>=IF(MANIPULATIVENESS_training_input.xlsx!A31&lt;&gt;"",MANIPULATIVENESS_training_input.xlsx!A31,"")</v>
      </c>
      <c r="BF124" t="str">
        <f t="shared" si="54"/>
        <v>=IF(PERCEPTUAL_DYSREGULATION_training_input.xlsx!A31&lt;&gt;"",PERCEPTUAL_DYSREGULATION_training_input.xlsx!A31,"")</v>
      </c>
      <c r="BG124" t="str">
        <f t="shared" si="54"/>
        <v>=IF(PERSEVERATION_training_input.xlsx!A31&lt;&gt;"",PERSEVERATION_training_input.xlsx!A31,"")</v>
      </c>
      <c r="BH124" t="str">
        <f t="shared" si="54"/>
        <v>=IF(RESTRICTED_AFFECTIVITY_training_input.xlsx!A31&lt;&gt;"",RESTRICTED_AFFECTIVITY_training_input.xlsx!A31,"")</v>
      </c>
      <c r="BI124" t="str">
        <f t="shared" si="54"/>
        <v>=IF(RIGID_PERFECTIONISM_training_input.xlsx!A31&lt;&gt;"",RIGID_PERFECTIONISM_training_input.xlsx!A31,"")</v>
      </c>
      <c r="BJ124" t="str">
        <f t="shared" si="54"/>
        <v>=IF(RISK_TAKING_training_input.xlsx!A31&lt;&gt;"",RISK_TAKING_training_input.xlsx!A31,"")</v>
      </c>
      <c r="BK124" t="str">
        <f t="shared" si="54"/>
        <v>=IF(SEPARATION_INSECURITY_training_input.xlsx!A31&lt;&gt;"",SEPARATION_INSECURITY_training_input.xlsx!A31,"")</v>
      </c>
      <c r="BL124" t="str">
        <f t="shared" si="54"/>
        <v>=IF(SUBMISSIVENESS_training_input.xlsx!A31&lt;&gt;"",SUBMISSIVENESS_training_input.xlsx!A31,"")</v>
      </c>
      <c r="BM124" t="str">
        <f t="shared" si="54"/>
        <v>=IF(SUSPICIOUSNESS_training_input.xlsx!A31&lt;&gt;"",SUSPICIOUSNESS_training_input.xlsx!A31,"")</v>
      </c>
      <c r="BN124" t="str">
        <f t="shared" ref="BN124:CL127" si="55">CONCATENATE($A$11,BN$1,$A$12,$A124,$A$13,BN$1,$A$14,$A124,$A$15)</f>
        <v>=IF(UNUSUAL_BELIEFS_training_input.xlsx!A31&lt;&gt;"",UNUSUAL_BELIEFS_training_input.xlsx!A31,"")</v>
      </c>
      <c r="BO124" t="str">
        <f t="shared" si="55"/>
        <v>=IF(WITHDRAWAL_training_input.xlsx!A31&lt;&gt;"",WITHDRAWAL_training_input.xlsx!A31,"")</v>
      </c>
      <c r="BP124" t="str">
        <f t="shared" si="55"/>
        <v>=IF(ACT_training_input.xlsx!A31&lt;&gt;"",ACT_training_input.xlsx!A31,"")</v>
      </c>
      <c r="BQ124" t="str">
        <f t="shared" si="55"/>
        <v>=IF(DSP_training_input.xlsx!A31&lt;&gt;"",DSP_training_input.xlsx!A31,"")</v>
      </c>
      <c r="BR124" t="str">
        <f t="shared" si="55"/>
        <v>=IF(PAG_training_input.xlsx!A31&lt;&gt;"",PAG_training_input.xlsx!A31,"")</v>
      </c>
      <c r="BS124" t="str">
        <f t="shared" si="55"/>
        <v>=IF(PRO_training_input.xlsx!A31&lt;&gt;"",PRO_training_input.xlsx!A31,"")</v>
      </c>
      <c r="BT124" t="str">
        <f t="shared" si="55"/>
        <v>=IF(SPL_training_input.xlsx!A31&lt;&gt;"",SPL_training_input.xlsx!A31,"")</v>
      </c>
      <c r="BU124" t="str">
        <f t="shared" si="55"/>
        <v>=IF(WDR_training_input.xlsx!A31&lt;&gt;"",WDR_training_input.xlsx!A31,"")</v>
      </c>
      <c r="BV124" t="str">
        <f t="shared" si="55"/>
        <v>=IF(CON_training_input.xlsx!A31&lt;&gt;"",CON_training_input.xlsx!A31,"")</v>
      </c>
      <c r="BW124" t="str">
        <f t="shared" si="55"/>
        <v>=IF(DSC_training_input.xlsx!A31&lt;&gt;"",DSC_training_input.xlsx!A31,"")</v>
      </c>
      <c r="BX124" t="str">
        <f t="shared" si="55"/>
        <v>=IF(FAN_training_input.xlsx!A31&lt;&gt;"",FAN_training_input.xlsx!A31,"")</v>
      </c>
      <c r="BY124" t="str">
        <f t="shared" si="55"/>
        <v>=IF(OMN_training_input.xlsx!A31&lt;&gt;"",OMN_training_input.xlsx!A31,"")</v>
      </c>
      <c r="BZ124" t="str">
        <f t="shared" si="55"/>
        <v>=IF(REP_training_input.xlsx!A31&lt;&gt;"",REP_training_input.xlsx!A31,"")</v>
      </c>
      <c r="CA124" t="str">
        <f t="shared" si="55"/>
        <v>=IF(SOM_training_input.xlsx!A31&lt;&gt;"",SOM_training_input.xlsx!A31,"")</v>
      </c>
      <c r="CB124" t="str">
        <f t="shared" si="55"/>
        <v>=IF(SUB_training_input.xlsx!A31&lt;&gt;"",SUB_training_input.xlsx!A31,"")</v>
      </c>
      <c r="CC124" t="str">
        <f t="shared" si="55"/>
        <v>=IF(UND_training_input.xlsx!A31&lt;&gt;"",UND_training_input.xlsx!A31,"")</v>
      </c>
      <c r="CD124" t="str">
        <f t="shared" si="55"/>
        <v>=IF(ALT_training_input.xlsx!A31&lt;&gt;"",ALT_training_input.xlsx!A31,"")</v>
      </c>
      <c r="CE124" t="str">
        <f t="shared" si="55"/>
        <v>=IF(HUM_training_input.xlsx!A31&lt;&gt;"",HUM_training_input.xlsx!A31,"")</v>
      </c>
      <c r="CF124" t="str">
        <f t="shared" si="55"/>
        <v>=IF(IDL_training_input.xlsx!A31&lt;&gt;"",IDL_training_input.xlsx!A31,"")</v>
      </c>
      <c r="CG124" t="str">
        <f t="shared" si="55"/>
        <v>=IF(RFM_training_input.xlsx!A31&lt;&gt;"",RFM_training_input.xlsx!A31,"")</v>
      </c>
      <c r="CH124" t="str">
        <f t="shared" si="55"/>
        <v>=IF(DN_training_input.xlsx!A31&lt;&gt;"",DN_training_input.xlsx!A31,"")</v>
      </c>
      <c r="CI124" t="str">
        <f t="shared" si="55"/>
        <v>=IF(INT_training_input.xlsx!A31&lt;&gt;"",INT_training_input.xlsx!A31,"")</v>
      </c>
      <c r="CJ124" t="str">
        <f t="shared" si="55"/>
        <v>=IF(SUP_training_input.xlsx!A31&lt;&gt;"",SUP_training_input.xlsx!A31,"")</v>
      </c>
      <c r="CK124" t="str">
        <f t="shared" si="55"/>
        <v>=IF(ANT_training_input.xlsx!A31&lt;&gt;"",ANT_training_input.xlsx!A31,"")</v>
      </c>
      <c r="CL124" t="str">
        <f t="shared" si="55"/>
        <v>=IF(ISO_training_input.xlsx!A31&lt;&gt;"",ISO_training_input.xlsx!A31,"")</v>
      </c>
    </row>
    <row r="125" spans="1:90">
      <c r="A125">
        <v>32</v>
      </c>
      <c r="B125" t="str">
        <f t="shared" si="38"/>
        <v>=IF(SUICIDE_training_input.xlsx!A32&lt;&gt;"",SUICIDE_training_input.xlsx!A32,"")</v>
      </c>
      <c r="C125" t="str">
        <f t="shared" ref="C125:BN128" si="56">CONCATENATE($A$11,C$1,$A$12,$A125,$A$13,C$1,$A$14,$A125,$A$15)</f>
        <v>=IF(IQ_training_input.xlsx!A32&lt;&gt;"",IQ_training_input.xlsx!A32,"")</v>
      </c>
      <c r="D125" t="str">
        <f t="shared" si="56"/>
        <v>=IF(AMBIG_training_input.xlsx!A32&lt;&gt;"",AMBIG_training_input.xlsx!A32,"")</v>
      </c>
      <c r="E125" t="str">
        <f t="shared" si="56"/>
        <v>=IF(EGODYST_training_input.xlsx!A32&lt;&gt;"",EGODYST_training_input.xlsx!A32,"")</v>
      </c>
      <c r="F125" t="str">
        <f t="shared" si="56"/>
        <v>=IF(AUTISM_training_input.xlsx!A32&lt;&gt;"",AUTISM_training_input.xlsx!A32,"")</v>
      </c>
      <c r="G125" t="str">
        <f t="shared" si="56"/>
        <v>=IF(IDENTITY_training_input.xlsx!A32&lt;&gt;"",IDENTITY_training_input.xlsx!A32,"")</v>
      </c>
      <c r="H125" t="str">
        <f t="shared" si="56"/>
        <v>=IF(SELFDIR_training_input.xlsx!A32&lt;&gt;"",SELFDIR_training_input.xlsx!A32,"")</v>
      </c>
      <c r="I125" t="str">
        <f t="shared" si="56"/>
        <v>=IF(EMPATHY_training_input.xlsx!A32&lt;&gt;"",EMPATHY_training_input.xlsx!A32,"")</v>
      </c>
      <c r="J125" t="str">
        <f t="shared" si="56"/>
        <v>=IF(INTIMACY_training_input.xlsx!A32&lt;&gt;"",INTIMACY_training_input.xlsx!A32,"")</v>
      </c>
      <c r="K125" t="str">
        <f t="shared" si="56"/>
        <v>=IF(ACUTE_training_input.xlsx!A32&lt;&gt;"",ACUTE_training_input.xlsx!A32,"")</v>
      </c>
      <c r="L125" t="str">
        <f t="shared" si="56"/>
        <v>=IF(CHRONIC_training_input.xlsx!A32&lt;&gt;"",CHRONIC_training_input.xlsx!A32,"")</v>
      </c>
      <c r="M125" t="str">
        <f t="shared" si="56"/>
        <v>=IF(TRAUMA_PAST_training_input.xlsx!A32&lt;&gt;"",TRAUMA_PAST_training_input.xlsx!A32,"")</v>
      </c>
      <c r="N125" t="str">
        <f t="shared" si="56"/>
        <v>=IF(TRAUMA_PRESENT_training_input.xlsx!A32&lt;&gt;"",TRAUMA_PRESENT_training_input.xlsx!A32,"")</v>
      </c>
      <c r="O125" t="str">
        <f t="shared" si="56"/>
        <v>=IF(HOPE_training_input.xlsx!A32&lt;&gt;"",HOPE_training_input.xlsx!A32,"")</v>
      </c>
      <c r="P125" t="str">
        <f t="shared" si="56"/>
        <v>=IF(SELFAFFICACY_training_input.xlsx!A32&lt;&gt;"",SELFAFFICACY_training_input.xlsx!A32,"")</v>
      </c>
      <c r="Q125" t="str">
        <f t="shared" si="56"/>
        <v>=IF(SELFESTEEM_training_input.xlsx!A32&lt;&gt;"",SELFESTEEM_training_input.xlsx!A32,"")</v>
      </c>
      <c r="R125" t="str">
        <f t="shared" si="56"/>
        <v>=IF(WELLBEING_training_input.xlsx!A32&lt;&gt;"",WELLBEING_training_input.xlsx!A32,"")</v>
      </c>
      <c r="S125" t="str">
        <f t="shared" si="56"/>
        <v>=IF(HYPER_training_input.xlsx!A32&lt;&gt;"",HYPER_training_input.xlsx!A32,"")</v>
      </c>
      <c r="T125" t="str">
        <f t="shared" si="56"/>
        <v>=IF(AGGR_training_input.xlsx!A32&lt;&gt;"",AGGR_training_input.xlsx!A32,"")</v>
      </c>
      <c r="U125" t="str">
        <f t="shared" si="56"/>
        <v>=IF(COND_PR_training_input.xlsx!A32&lt;&gt;"",COND_PR_training_input.xlsx!A32,"")</v>
      </c>
      <c r="V125" t="str">
        <f t="shared" si="56"/>
        <v>=IF(ANXIE_training_input.xlsx!A32&lt;&gt;"",ANXIE_training_input.xlsx!A32,"")</v>
      </c>
      <c r="W125" t="str">
        <f t="shared" si="56"/>
        <v>=IF(DEPR_training_input.xlsx!A32&lt;&gt;"",DEPR_training_input.xlsx!A32,"")</v>
      </c>
      <c r="X125" t="str">
        <f t="shared" si="56"/>
        <v>=IF(SOMAT_training_input.xlsx!A32&lt;&gt;"",SOMAT_training_input.xlsx!A32,"")</v>
      </c>
      <c r="Y125" t="str">
        <f t="shared" si="56"/>
        <v>=IF(ATYPI_training_input.xlsx!A32&lt;&gt;"",ATYPI_training_input.xlsx!A32,"")</v>
      </c>
      <c r="Z125" t="str">
        <f t="shared" si="56"/>
        <v>=IF(WITHD_training_input.xlsx!A32&lt;&gt;"",WITHD_training_input.xlsx!A32,"")</v>
      </c>
      <c r="AA125" t="str">
        <f t="shared" si="56"/>
        <v>=IF(ATTE_PR_training_input.xlsx!A32&lt;&gt;"",ATTE_PR_training_input.xlsx!A32,"")</v>
      </c>
      <c r="AB125" t="str">
        <f t="shared" si="56"/>
        <v>=IF(ANG_CONT_training_input.xlsx!A32&lt;&gt;"",ANG_CONT_training_input.xlsx!A32,"")</v>
      </c>
      <c r="AC125" t="str">
        <f t="shared" si="56"/>
        <v>=IF(DEV_SOC_DIS_training_input.xlsx!A32&lt;&gt;"",DEV_SOC_DIS_training_input.xlsx!A32,"")</v>
      </c>
      <c r="AD125" t="str">
        <f t="shared" si="56"/>
        <v>=IF(BULLY_training_input.xlsx!A32&lt;&gt;"",BULLY_training_input.xlsx!A32,"")</v>
      </c>
      <c r="AE125" t="str">
        <f t="shared" si="56"/>
        <v>=IF(EMOT_SELF_C_training_input.xlsx!A32&lt;&gt;"",EMOT_SELF_C_training_input.xlsx!A32,"")</v>
      </c>
      <c r="AF125" t="str">
        <f t="shared" si="56"/>
        <v>=IF(EXE_FUN_training_input.xlsx!A32&lt;&gt;"",EXE_FUN_training_input.xlsx!A32,"")</v>
      </c>
      <c r="AG125" t="str">
        <f t="shared" si="56"/>
        <v>=IF(MANIA_training_input.xlsx!A32&lt;&gt;"",MANIA_training_input.xlsx!A32,"")</v>
      </c>
      <c r="AH125" t="str">
        <f t="shared" si="56"/>
        <v>=IF(NEG_EMOT_training_input.xlsx!A32&lt;&gt;"",NEG_EMOT_training_input.xlsx!A32,"")</v>
      </c>
      <c r="AI125" t="str">
        <f t="shared" si="56"/>
        <v>=IF(ADAPT_training_input.xlsx!A32&lt;&gt;"",ADAPT_training_input.xlsx!A32,"")</v>
      </c>
      <c r="AJ125" t="str">
        <f t="shared" si="56"/>
        <v>=IF(SOC_SK_training_input.xlsx!A32&lt;&gt;"",SOC_SK_training_input.xlsx!A32,"")</v>
      </c>
      <c r="AK125" t="str">
        <f t="shared" si="56"/>
        <v>=IF(LEAD_training_input.xlsx!A32&lt;&gt;"",LEAD_training_input.xlsx!A32,"")</v>
      </c>
      <c r="AL125" t="str">
        <f t="shared" si="56"/>
        <v>=IF(ACT_DAIL_training_input.xlsx!A32&lt;&gt;"",ACT_DAIL_training_input.xlsx!A32,"")</v>
      </c>
      <c r="AM125" t="str">
        <f t="shared" si="56"/>
        <v>=IF(FUN_COM_training_input.xlsx!A32&lt;&gt;"",FUN_COM_training_input.xlsx!A32,"")</v>
      </c>
      <c r="AN125" t="str">
        <f t="shared" si="56"/>
        <v>=IF(RESILI_training_input.xlsx!A32&lt;&gt;"",RESILI_training_input.xlsx!A32,"")</v>
      </c>
      <c r="AO125" t="str">
        <f t="shared" si="56"/>
        <v>=IF(SEL_training_input.xlsx!A32&lt;&gt;"",SEL_training_input.xlsx!A32,"")</v>
      </c>
      <c r="AP125" t="str">
        <f t="shared" si="56"/>
        <v>=IF(SEV_training_input.xlsx!A32&lt;&gt;"",SEV_training_input.xlsx!A32,"")</v>
      </c>
      <c r="AQ125" t="str">
        <f t="shared" si="56"/>
        <v>=IF(ANHEDONIA_training_input.xlsx!A32&lt;&gt;"",ANHEDONIA_training_input.xlsx!A32,"")</v>
      </c>
      <c r="AR125" t="str">
        <f t="shared" si="56"/>
        <v>=IF(ANXIOUSNESS_training_input.xlsx!A32&lt;&gt;"",ANXIOUSNESS_training_input.xlsx!A32,"")</v>
      </c>
      <c r="AS125" t="str">
        <f t="shared" si="56"/>
        <v>=IF(ATTENTION_SEEKING_training_input.xlsx!A32&lt;&gt;"",ATTENTION_SEEKING_training_input.xlsx!A32,"")</v>
      </c>
      <c r="AT125" t="str">
        <f t="shared" si="56"/>
        <v>=IF(CALLOUSNESS_training_input.xlsx!A32&lt;&gt;"",CALLOUSNESS_training_input.xlsx!A32,"")</v>
      </c>
      <c r="AU125" t="str">
        <f t="shared" si="56"/>
        <v>=IF(DECEITFULNESS_training_input.xlsx!A32&lt;&gt;"",DECEITFULNESS_training_input.xlsx!A32,"")</v>
      </c>
      <c r="AV125" t="str">
        <f t="shared" si="56"/>
        <v>=IF(DEPRESSIVITY_training_input.xlsx!A32&lt;&gt;"",DEPRESSIVITY_training_input.xlsx!A32,"")</v>
      </c>
      <c r="AW125" t="str">
        <f t="shared" si="56"/>
        <v>=IF(DISTRACTIBILITY_training_input.xlsx!A32&lt;&gt;"",DISTRACTIBILITY_training_input.xlsx!A32,"")</v>
      </c>
      <c r="AX125" t="str">
        <f t="shared" si="56"/>
        <v>=IF(ECCENTRICITY_training_input.xlsx!A32&lt;&gt;"",ECCENTRICITY_training_input.xlsx!A32,"")</v>
      </c>
      <c r="AY125" t="str">
        <f t="shared" si="56"/>
        <v>=IF(EMOTIONAL_LABILITY_training_input.xlsx!A32&lt;&gt;"",EMOTIONAL_LABILITY_training_input.xlsx!A32,"")</v>
      </c>
      <c r="AZ125" t="str">
        <f t="shared" si="56"/>
        <v>=IF(GRANDIOSITY_training_input.xlsx!A32&lt;&gt;"",GRANDIOSITY_training_input.xlsx!A32,"")</v>
      </c>
      <c r="BA125" t="str">
        <f t="shared" si="56"/>
        <v>=IF(HOSTILITY_training_input.xlsx!A32&lt;&gt;"",HOSTILITY_training_input.xlsx!A32,"")</v>
      </c>
      <c r="BB125" t="str">
        <f t="shared" si="56"/>
        <v>=IF(IMPULSIVITY_training_input.xlsx!A32&lt;&gt;"",IMPULSIVITY_training_input.xlsx!A32,"")</v>
      </c>
      <c r="BC125" t="str">
        <f t="shared" si="56"/>
        <v>=IF(INTIMACY_AVOIDANCE_training_input.xlsx!A32&lt;&gt;"",INTIMACY_AVOIDANCE_training_input.xlsx!A32,"")</v>
      </c>
      <c r="BD125" t="str">
        <f t="shared" si="56"/>
        <v>=IF(IRRESPONSIBILITY_training_input.xlsx!A32&lt;&gt;"",IRRESPONSIBILITY_training_input.xlsx!A32,"")</v>
      </c>
      <c r="BE125" t="str">
        <f t="shared" si="56"/>
        <v>=IF(MANIPULATIVENESS_training_input.xlsx!A32&lt;&gt;"",MANIPULATIVENESS_training_input.xlsx!A32,"")</v>
      </c>
      <c r="BF125" t="str">
        <f t="shared" si="56"/>
        <v>=IF(PERCEPTUAL_DYSREGULATION_training_input.xlsx!A32&lt;&gt;"",PERCEPTUAL_DYSREGULATION_training_input.xlsx!A32,"")</v>
      </c>
      <c r="BG125" t="str">
        <f t="shared" si="56"/>
        <v>=IF(PERSEVERATION_training_input.xlsx!A32&lt;&gt;"",PERSEVERATION_training_input.xlsx!A32,"")</v>
      </c>
      <c r="BH125" t="str">
        <f t="shared" si="56"/>
        <v>=IF(RESTRICTED_AFFECTIVITY_training_input.xlsx!A32&lt;&gt;"",RESTRICTED_AFFECTIVITY_training_input.xlsx!A32,"")</v>
      </c>
      <c r="BI125" t="str">
        <f t="shared" si="56"/>
        <v>=IF(RIGID_PERFECTIONISM_training_input.xlsx!A32&lt;&gt;"",RIGID_PERFECTIONISM_training_input.xlsx!A32,"")</v>
      </c>
      <c r="BJ125" t="str">
        <f t="shared" si="56"/>
        <v>=IF(RISK_TAKING_training_input.xlsx!A32&lt;&gt;"",RISK_TAKING_training_input.xlsx!A32,"")</v>
      </c>
      <c r="BK125" t="str">
        <f t="shared" si="56"/>
        <v>=IF(SEPARATION_INSECURITY_training_input.xlsx!A32&lt;&gt;"",SEPARATION_INSECURITY_training_input.xlsx!A32,"")</v>
      </c>
      <c r="BL125" t="str">
        <f t="shared" si="56"/>
        <v>=IF(SUBMISSIVENESS_training_input.xlsx!A32&lt;&gt;"",SUBMISSIVENESS_training_input.xlsx!A32,"")</v>
      </c>
      <c r="BM125" t="str">
        <f t="shared" si="56"/>
        <v>=IF(SUSPICIOUSNESS_training_input.xlsx!A32&lt;&gt;"",SUSPICIOUSNESS_training_input.xlsx!A32,"")</v>
      </c>
      <c r="BN125" t="str">
        <f t="shared" si="56"/>
        <v>=IF(UNUSUAL_BELIEFS_training_input.xlsx!A32&lt;&gt;"",UNUSUAL_BELIEFS_training_input.xlsx!A32,"")</v>
      </c>
      <c r="BO125" t="str">
        <f t="shared" si="55"/>
        <v>=IF(WITHDRAWAL_training_input.xlsx!A32&lt;&gt;"",WITHDRAWAL_training_input.xlsx!A32,"")</v>
      </c>
      <c r="BP125" t="str">
        <f t="shared" si="55"/>
        <v>=IF(ACT_training_input.xlsx!A32&lt;&gt;"",ACT_training_input.xlsx!A32,"")</v>
      </c>
      <c r="BQ125" t="str">
        <f t="shared" si="55"/>
        <v>=IF(DSP_training_input.xlsx!A32&lt;&gt;"",DSP_training_input.xlsx!A32,"")</v>
      </c>
      <c r="BR125" t="str">
        <f t="shared" si="55"/>
        <v>=IF(PAG_training_input.xlsx!A32&lt;&gt;"",PAG_training_input.xlsx!A32,"")</v>
      </c>
      <c r="BS125" t="str">
        <f t="shared" si="55"/>
        <v>=IF(PRO_training_input.xlsx!A32&lt;&gt;"",PRO_training_input.xlsx!A32,"")</v>
      </c>
      <c r="BT125" t="str">
        <f t="shared" si="55"/>
        <v>=IF(SPL_training_input.xlsx!A32&lt;&gt;"",SPL_training_input.xlsx!A32,"")</v>
      </c>
      <c r="BU125" t="str">
        <f t="shared" si="55"/>
        <v>=IF(WDR_training_input.xlsx!A32&lt;&gt;"",WDR_training_input.xlsx!A32,"")</v>
      </c>
      <c r="BV125" t="str">
        <f t="shared" si="55"/>
        <v>=IF(CON_training_input.xlsx!A32&lt;&gt;"",CON_training_input.xlsx!A32,"")</v>
      </c>
      <c r="BW125" t="str">
        <f t="shared" si="55"/>
        <v>=IF(DSC_training_input.xlsx!A32&lt;&gt;"",DSC_training_input.xlsx!A32,"")</v>
      </c>
      <c r="BX125" t="str">
        <f t="shared" si="55"/>
        <v>=IF(FAN_training_input.xlsx!A32&lt;&gt;"",FAN_training_input.xlsx!A32,"")</v>
      </c>
      <c r="BY125" t="str">
        <f t="shared" si="55"/>
        <v>=IF(OMN_training_input.xlsx!A32&lt;&gt;"",OMN_training_input.xlsx!A32,"")</v>
      </c>
      <c r="BZ125" t="str">
        <f t="shared" si="55"/>
        <v>=IF(REP_training_input.xlsx!A32&lt;&gt;"",REP_training_input.xlsx!A32,"")</v>
      </c>
      <c r="CA125" t="str">
        <f t="shared" si="55"/>
        <v>=IF(SOM_training_input.xlsx!A32&lt;&gt;"",SOM_training_input.xlsx!A32,"")</v>
      </c>
      <c r="CB125" t="str">
        <f t="shared" si="55"/>
        <v>=IF(SUB_training_input.xlsx!A32&lt;&gt;"",SUB_training_input.xlsx!A32,"")</v>
      </c>
      <c r="CC125" t="str">
        <f t="shared" si="55"/>
        <v>=IF(UND_training_input.xlsx!A32&lt;&gt;"",UND_training_input.xlsx!A32,"")</v>
      </c>
      <c r="CD125" t="str">
        <f t="shared" si="55"/>
        <v>=IF(ALT_training_input.xlsx!A32&lt;&gt;"",ALT_training_input.xlsx!A32,"")</v>
      </c>
      <c r="CE125" t="str">
        <f t="shared" si="55"/>
        <v>=IF(HUM_training_input.xlsx!A32&lt;&gt;"",HUM_training_input.xlsx!A32,"")</v>
      </c>
      <c r="CF125" t="str">
        <f t="shared" si="55"/>
        <v>=IF(IDL_training_input.xlsx!A32&lt;&gt;"",IDL_training_input.xlsx!A32,"")</v>
      </c>
      <c r="CG125" t="str">
        <f t="shared" si="55"/>
        <v>=IF(RFM_training_input.xlsx!A32&lt;&gt;"",RFM_training_input.xlsx!A32,"")</v>
      </c>
      <c r="CH125" t="str">
        <f t="shared" si="55"/>
        <v>=IF(DN_training_input.xlsx!A32&lt;&gt;"",DN_training_input.xlsx!A32,"")</v>
      </c>
      <c r="CI125" t="str">
        <f t="shared" si="55"/>
        <v>=IF(INT_training_input.xlsx!A32&lt;&gt;"",INT_training_input.xlsx!A32,"")</v>
      </c>
      <c r="CJ125" t="str">
        <f t="shared" si="55"/>
        <v>=IF(SUP_training_input.xlsx!A32&lt;&gt;"",SUP_training_input.xlsx!A32,"")</v>
      </c>
      <c r="CK125" t="str">
        <f t="shared" si="55"/>
        <v>=IF(ANT_training_input.xlsx!A32&lt;&gt;"",ANT_training_input.xlsx!A32,"")</v>
      </c>
      <c r="CL125" t="str">
        <f t="shared" si="55"/>
        <v>=IF(ISO_training_input.xlsx!A32&lt;&gt;"",ISO_training_input.xlsx!A32,"")</v>
      </c>
    </row>
    <row r="126" spans="1:90">
      <c r="A126">
        <v>33</v>
      </c>
      <c r="B126" t="str">
        <f t="shared" si="38"/>
        <v>=IF(SUICIDE_training_input.xlsx!A33&lt;&gt;"",SUICIDE_training_input.xlsx!A33,"")</v>
      </c>
      <c r="C126" t="str">
        <f t="shared" si="56"/>
        <v>=IF(IQ_training_input.xlsx!A33&lt;&gt;"",IQ_training_input.xlsx!A33,"")</v>
      </c>
      <c r="D126" t="str">
        <f t="shared" si="56"/>
        <v>=IF(AMBIG_training_input.xlsx!A33&lt;&gt;"",AMBIG_training_input.xlsx!A33,"")</v>
      </c>
      <c r="E126" t="str">
        <f t="shared" si="56"/>
        <v>=IF(EGODYST_training_input.xlsx!A33&lt;&gt;"",EGODYST_training_input.xlsx!A33,"")</v>
      </c>
      <c r="F126" t="str">
        <f t="shared" si="56"/>
        <v>=IF(AUTISM_training_input.xlsx!A33&lt;&gt;"",AUTISM_training_input.xlsx!A33,"")</v>
      </c>
      <c r="G126" t="str">
        <f t="shared" si="56"/>
        <v>=IF(IDENTITY_training_input.xlsx!A33&lt;&gt;"",IDENTITY_training_input.xlsx!A33,"")</v>
      </c>
      <c r="H126" t="str">
        <f t="shared" si="56"/>
        <v>=IF(SELFDIR_training_input.xlsx!A33&lt;&gt;"",SELFDIR_training_input.xlsx!A33,"")</v>
      </c>
      <c r="I126" t="str">
        <f t="shared" si="56"/>
        <v>=IF(EMPATHY_training_input.xlsx!A33&lt;&gt;"",EMPATHY_training_input.xlsx!A33,"")</v>
      </c>
      <c r="J126" t="str">
        <f t="shared" si="56"/>
        <v>=IF(INTIMACY_training_input.xlsx!A33&lt;&gt;"",INTIMACY_training_input.xlsx!A33,"")</v>
      </c>
      <c r="K126" t="str">
        <f t="shared" si="56"/>
        <v>=IF(ACUTE_training_input.xlsx!A33&lt;&gt;"",ACUTE_training_input.xlsx!A33,"")</v>
      </c>
      <c r="L126" t="str">
        <f t="shared" si="56"/>
        <v>=IF(CHRONIC_training_input.xlsx!A33&lt;&gt;"",CHRONIC_training_input.xlsx!A33,"")</v>
      </c>
      <c r="M126" t="str">
        <f t="shared" si="56"/>
        <v>=IF(TRAUMA_PAST_training_input.xlsx!A33&lt;&gt;"",TRAUMA_PAST_training_input.xlsx!A33,"")</v>
      </c>
      <c r="N126" t="str">
        <f t="shared" si="56"/>
        <v>=IF(TRAUMA_PRESENT_training_input.xlsx!A33&lt;&gt;"",TRAUMA_PRESENT_training_input.xlsx!A33,"")</v>
      </c>
      <c r="O126" t="str">
        <f t="shared" si="56"/>
        <v>=IF(HOPE_training_input.xlsx!A33&lt;&gt;"",HOPE_training_input.xlsx!A33,"")</v>
      </c>
      <c r="P126" t="str">
        <f t="shared" si="56"/>
        <v>=IF(SELFAFFICACY_training_input.xlsx!A33&lt;&gt;"",SELFAFFICACY_training_input.xlsx!A33,"")</v>
      </c>
      <c r="Q126" t="str">
        <f t="shared" si="56"/>
        <v>=IF(SELFESTEEM_training_input.xlsx!A33&lt;&gt;"",SELFESTEEM_training_input.xlsx!A33,"")</v>
      </c>
      <c r="R126" t="str">
        <f t="shared" si="56"/>
        <v>=IF(WELLBEING_training_input.xlsx!A33&lt;&gt;"",WELLBEING_training_input.xlsx!A33,"")</v>
      </c>
      <c r="S126" t="str">
        <f t="shared" si="56"/>
        <v>=IF(HYPER_training_input.xlsx!A33&lt;&gt;"",HYPER_training_input.xlsx!A33,"")</v>
      </c>
      <c r="T126" t="str">
        <f t="shared" si="56"/>
        <v>=IF(AGGR_training_input.xlsx!A33&lt;&gt;"",AGGR_training_input.xlsx!A33,"")</v>
      </c>
      <c r="U126" t="str">
        <f t="shared" si="56"/>
        <v>=IF(COND_PR_training_input.xlsx!A33&lt;&gt;"",COND_PR_training_input.xlsx!A33,"")</v>
      </c>
      <c r="V126" t="str">
        <f t="shared" si="56"/>
        <v>=IF(ANXIE_training_input.xlsx!A33&lt;&gt;"",ANXIE_training_input.xlsx!A33,"")</v>
      </c>
      <c r="W126" t="str">
        <f t="shared" si="56"/>
        <v>=IF(DEPR_training_input.xlsx!A33&lt;&gt;"",DEPR_training_input.xlsx!A33,"")</v>
      </c>
      <c r="X126" t="str">
        <f t="shared" si="56"/>
        <v>=IF(SOMAT_training_input.xlsx!A33&lt;&gt;"",SOMAT_training_input.xlsx!A33,"")</v>
      </c>
      <c r="Y126" t="str">
        <f t="shared" si="56"/>
        <v>=IF(ATYPI_training_input.xlsx!A33&lt;&gt;"",ATYPI_training_input.xlsx!A33,"")</v>
      </c>
      <c r="Z126" t="str">
        <f t="shared" si="56"/>
        <v>=IF(WITHD_training_input.xlsx!A33&lt;&gt;"",WITHD_training_input.xlsx!A33,"")</v>
      </c>
      <c r="AA126" t="str">
        <f t="shared" si="56"/>
        <v>=IF(ATTE_PR_training_input.xlsx!A33&lt;&gt;"",ATTE_PR_training_input.xlsx!A33,"")</v>
      </c>
      <c r="AB126" t="str">
        <f t="shared" si="56"/>
        <v>=IF(ANG_CONT_training_input.xlsx!A33&lt;&gt;"",ANG_CONT_training_input.xlsx!A33,"")</v>
      </c>
      <c r="AC126" t="str">
        <f t="shared" si="56"/>
        <v>=IF(DEV_SOC_DIS_training_input.xlsx!A33&lt;&gt;"",DEV_SOC_DIS_training_input.xlsx!A33,"")</v>
      </c>
      <c r="AD126" t="str">
        <f t="shared" si="56"/>
        <v>=IF(BULLY_training_input.xlsx!A33&lt;&gt;"",BULLY_training_input.xlsx!A33,"")</v>
      </c>
      <c r="AE126" t="str">
        <f t="shared" si="56"/>
        <v>=IF(EMOT_SELF_C_training_input.xlsx!A33&lt;&gt;"",EMOT_SELF_C_training_input.xlsx!A33,"")</v>
      </c>
      <c r="AF126" t="str">
        <f t="shared" si="56"/>
        <v>=IF(EXE_FUN_training_input.xlsx!A33&lt;&gt;"",EXE_FUN_training_input.xlsx!A33,"")</v>
      </c>
      <c r="AG126" t="str">
        <f t="shared" si="56"/>
        <v>=IF(MANIA_training_input.xlsx!A33&lt;&gt;"",MANIA_training_input.xlsx!A33,"")</v>
      </c>
      <c r="AH126" t="str">
        <f t="shared" si="56"/>
        <v>=IF(NEG_EMOT_training_input.xlsx!A33&lt;&gt;"",NEG_EMOT_training_input.xlsx!A33,"")</v>
      </c>
      <c r="AI126" t="str">
        <f t="shared" si="56"/>
        <v>=IF(ADAPT_training_input.xlsx!A33&lt;&gt;"",ADAPT_training_input.xlsx!A33,"")</v>
      </c>
      <c r="AJ126" t="str">
        <f t="shared" si="56"/>
        <v>=IF(SOC_SK_training_input.xlsx!A33&lt;&gt;"",SOC_SK_training_input.xlsx!A33,"")</v>
      </c>
      <c r="AK126" t="str">
        <f t="shared" si="56"/>
        <v>=IF(LEAD_training_input.xlsx!A33&lt;&gt;"",LEAD_training_input.xlsx!A33,"")</v>
      </c>
      <c r="AL126" t="str">
        <f t="shared" si="56"/>
        <v>=IF(ACT_DAIL_training_input.xlsx!A33&lt;&gt;"",ACT_DAIL_training_input.xlsx!A33,"")</v>
      </c>
      <c r="AM126" t="str">
        <f t="shared" si="56"/>
        <v>=IF(FUN_COM_training_input.xlsx!A33&lt;&gt;"",FUN_COM_training_input.xlsx!A33,"")</v>
      </c>
      <c r="AN126" t="str">
        <f t="shared" si="56"/>
        <v>=IF(RESILI_training_input.xlsx!A33&lt;&gt;"",RESILI_training_input.xlsx!A33,"")</v>
      </c>
      <c r="AO126" t="str">
        <f t="shared" si="56"/>
        <v>=IF(SEL_training_input.xlsx!A33&lt;&gt;"",SEL_training_input.xlsx!A33,"")</v>
      </c>
      <c r="AP126" t="str">
        <f t="shared" si="56"/>
        <v>=IF(SEV_training_input.xlsx!A33&lt;&gt;"",SEV_training_input.xlsx!A33,"")</v>
      </c>
      <c r="AQ126" t="str">
        <f t="shared" si="56"/>
        <v>=IF(ANHEDONIA_training_input.xlsx!A33&lt;&gt;"",ANHEDONIA_training_input.xlsx!A33,"")</v>
      </c>
      <c r="AR126" t="str">
        <f t="shared" si="56"/>
        <v>=IF(ANXIOUSNESS_training_input.xlsx!A33&lt;&gt;"",ANXIOUSNESS_training_input.xlsx!A33,"")</v>
      </c>
      <c r="AS126" t="str">
        <f t="shared" si="56"/>
        <v>=IF(ATTENTION_SEEKING_training_input.xlsx!A33&lt;&gt;"",ATTENTION_SEEKING_training_input.xlsx!A33,"")</v>
      </c>
      <c r="AT126" t="str">
        <f t="shared" si="56"/>
        <v>=IF(CALLOUSNESS_training_input.xlsx!A33&lt;&gt;"",CALLOUSNESS_training_input.xlsx!A33,"")</v>
      </c>
      <c r="AU126" t="str">
        <f t="shared" si="56"/>
        <v>=IF(DECEITFULNESS_training_input.xlsx!A33&lt;&gt;"",DECEITFULNESS_training_input.xlsx!A33,"")</v>
      </c>
      <c r="AV126" t="str">
        <f t="shared" si="56"/>
        <v>=IF(DEPRESSIVITY_training_input.xlsx!A33&lt;&gt;"",DEPRESSIVITY_training_input.xlsx!A33,"")</v>
      </c>
      <c r="AW126" t="str">
        <f t="shared" si="56"/>
        <v>=IF(DISTRACTIBILITY_training_input.xlsx!A33&lt;&gt;"",DISTRACTIBILITY_training_input.xlsx!A33,"")</v>
      </c>
      <c r="AX126" t="str">
        <f t="shared" si="56"/>
        <v>=IF(ECCENTRICITY_training_input.xlsx!A33&lt;&gt;"",ECCENTRICITY_training_input.xlsx!A33,"")</v>
      </c>
      <c r="AY126" t="str">
        <f t="shared" si="56"/>
        <v>=IF(EMOTIONAL_LABILITY_training_input.xlsx!A33&lt;&gt;"",EMOTIONAL_LABILITY_training_input.xlsx!A33,"")</v>
      </c>
      <c r="AZ126" t="str">
        <f t="shared" si="56"/>
        <v>=IF(GRANDIOSITY_training_input.xlsx!A33&lt;&gt;"",GRANDIOSITY_training_input.xlsx!A33,"")</v>
      </c>
      <c r="BA126" t="str">
        <f t="shared" si="56"/>
        <v>=IF(HOSTILITY_training_input.xlsx!A33&lt;&gt;"",HOSTILITY_training_input.xlsx!A33,"")</v>
      </c>
      <c r="BB126" t="str">
        <f t="shared" si="56"/>
        <v>=IF(IMPULSIVITY_training_input.xlsx!A33&lt;&gt;"",IMPULSIVITY_training_input.xlsx!A33,"")</v>
      </c>
      <c r="BC126" t="str">
        <f t="shared" si="56"/>
        <v>=IF(INTIMACY_AVOIDANCE_training_input.xlsx!A33&lt;&gt;"",INTIMACY_AVOIDANCE_training_input.xlsx!A33,"")</v>
      </c>
      <c r="BD126" t="str">
        <f t="shared" si="56"/>
        <v>=IF(IRRESPONSIBILITY_training_input.xlsx!A33&lt;&gt;"",IRRESPONSIBILITY_training_input.xlsx!A33,"")</v>
      </c>
      <c r="BE126" t="str">
        <f t="shared" si="56"/>
        <v>=IF(MANIPULATIVENESS_training_input.xlsx!A33&lt;&gt;"",MANIPULATIVENESS_training_input.xlsx!A33,"")</v>
      </c>
      <c r="BF126" t="str">
        <f t="shared" si="56"/>
        <v>=IF(PERCEPTUAL_DYSREGULATION_training_input.xlsx!A33&lt;&gt;"",PERCEPTUAL_DYSREGULATION_training_input.xlsx!A33,"")</v>
      </c>
      <c r="BG126" t="str">
        <f t="shared" si="56"/>
        <v>=IF(PERSEVERATION_training_input.xlsx!A33&lt;&gt;"",PERSEVERATION_training_input.xlsx!A33,"")</v>
      </c>
      <c r="BH126" t="str">
        <f t="shared" si="56"/>
        <v>=IF(RESTRICTED_AFFECTIVITY_training_input.xlsx!A33&lt;&gt;"",RESTRICTED_AFFECTIVITY_training_input.xlsx!A33,"")</v>
      </c>
      <c r="BI126" t="str">
        <f t="shared" si="56"/>
        <v>=IF(RIGID_PERFECTIONISM_training_input.xlsx!A33&lt;&gt;"",RIGID_PERFECTIONISM_training_input.xlsx!A33,"")</v>
      </c>
      <c r="BJ126" t="str">
        <f t="shared" si="56"/>
        <v>=IF(RISK_TAKING_training_input.xlsx!A33&lt;&gt;"",RISK_TAKING_training_input.xlsx!A33,"")</v>
      </c>
      <c r="BK126" t="str">
        <f t="shared" si="56"/>
        <v>=IF(SEPARATION_INSECURITY_training_input.xlsx!A33&lt;&gt;"",SEPARATION_INSECURITY_training_input.xlsx!A33,"")</v>
      </c>
      <c r="BL126" t="str">
        <f t="shared" si="56"/>
        <v>=IF(SUBMISSIVENESS_training_input.xlsx!A33&lt;&gt;"",SUBMISSIVENESS_training_input.xlsx!A33,"")</v>
      </c>
      <c r="BM126" t="str">
        <f t="shared" si="56"/>
        <v>=IF(SUSPICIOUSNESS_training_input.xlsx!A33&lt;&gt;"",SUSPICIOUSNESS_training_input.xlsx!A33,"")</v>
      </c>
      <c r="BN126" t="str">
        <f t="shared" si="56"/>
        <v>=IF(UNUSUAL_BELIEFS_training_input.xlsx!A33&lt;&gt;"",UNUSUAL_BELIEFS_training_input.xlsx!A33,"")</v>
      </c>
      <c r="BO126" t="str">
        <f t="shared" si="55"/>
        <v>=IF(WITHDRAWAL_training_input.xlsx!A33&lt;&gt;"",WITHDRAWAL_training_input.xlsx!A33,"")</v>
      </c>
      <c r="BP126" t="str">
        <f t="shared" si="55"/>
        <v>=IF(ACT_training_input.xlsx!A33&lt;&gt;"",ACT_training_input.xlsx!A33,"")</v>
      </c>
      <c r="BQ126" t="str">
        <f t="shared" si="55"/>
        <v>=IF(DSP_training_input.xlsx!A33&lt;&gt;"",DSP_training_input.xlsx!A33,"")</v>
      </c>
      <c r="BR126" t="str">
        <f t="shared" si="55"/>
        <v>=IF(PAG_training_input.xlsx!A33&lt;&gt;"",PAG_training_input.xlsx!A33,"")</v>
      </c>
      <c r="BS126" t="str">
        <f t="shared" si="55"/>
        <v>=IF(PRO_training_input.xlsx!A33&lt;&gt;"",PRO_training_input.xlsx!A33,"")</v>
      </c>
      <c r="BT126" t="str">
        <f t="shared" si="55"/>
        <v>=IF(SPL_training_input.xlsx!A33&lt;&gt;"",SPL_training_input.xlsx!A33,"")</v>
      </c>
      <c r="BU126" t="str">
        <f t="shared" si="55"/>
        <v>=IF(WDR_training_input.xlsx!A33&lt;&gt;"",WDR_training_input.xlsx!A33,"")</v>
      </c>
      <c r="BV126" t="str">
        <f t="shared" si="55"/>
        <v>=IF(CON_training_input.xlsx!A33&lt;&gt;"",CON_training_input.xlsx!A33,"")</v>
      </c>
      <c r="BW126" t="str">
        <f t="shared" si="55"/>
        <v>=IF(DSC_training_input.xlsx!A33&lt;&gt;"",DSC_training_input.xlsx!A33,"")</v>
      </c>
      <c r="BX126" t="str">
        <f t="shared" si="55"/>
        <v>=IF(FAN_training_input.xlsx!A33&lt;&gt;"",FAN_training_input.xlsx!A33,"")</v>
      </c>
      <c r="BY126" t="str">
        <f t="shared" si="55"/>
        <v>=IF(OMN_training_input.xlsx!A33&lt;&gt;"",OMN_training_input.xlsx!A33,"")</v>
      </c>
      <c r="BZ126" t="str">
        <f t="shared" si="55"/>
        <v>=IF(REP_training_input.xlsx!A33&lt;&gt;"",REP_training_input.xlsx!A33,"")</v>
      </c>
      <c r="CA126" t="str">
        <f t="shared" si="55"/>
        <v>=IF(SOM_training_input.xlsx!A33&lt;&gt;"",SOM_training_input.xlsx!A33,"")</v>
      </c>
      <c r="CB126" t="str">
        <f t="shared" si="55"/>
        <v>=IF(SUB_training_input.xlsx!A33&lt;&gt;"",SUB_training_input.xlsx!A33,"")</v>
      </c>
      <c r="CC126" t="str">
        <f t="shared" si="55"/>
        <v>=IF(UND_training_input.xlsx!A33&lt;&gt;"",UND_training_input.xlsx!A33,"")</v>
      </c>
      <c r="CD126" t="str">
        <f t="shared" si="55"/>
        <v>=IF(ALT_training_input.xlsx!A33&lt;&gt;"",ALT_training_input.xlsx!A33,"")</v>
      </c>
      <c r="CE126" t="str">
        <f t="shared" si="55"/>
        <v>=IF(HUM_training_input.xlsx!A33&lt;&gt;"",HUM_training_input.xlsx!A33,"")</v>
      </c>
      <c r="CF126" t="str">
        <f t="shared" si="55"/>
        <v>=IF(IDL_training_input.xlsx!A33&lt;&gt;"",IDL_training_input.xlsx!A33,"")</v>
      </c>
      <c r="CG126" t="str">
        <f t="shared" si="55"/>
        <v>=IF(RFM_training_input.xlsx!A33&lt;&gt;"",RFM_training_input.xlsx!A33,"")</v>
      </c>
      <c r="CH126" t="str">
        <f t="shared" si="55"/>
        <v>=IF(DN_training_input.xlsx!A33&lt;&gt;"",DN_training_input.xlsx!A33,"")</v>
      </c>
      <c r="CI126" t="str">
        <f t="shared" si="55"/>
        <v>=IF(INT_training_input.xlsx!A33&lt;&gt;"",INT_training_input.xlsx!A33,"")</v>
      </c>
      <c r="CJ126" t="str">
        <f t="shared" si="55"/>
        <v>=IF(SUP_training_input.xlsx!A33&lt;&gt;"",SUP_training_input.xlsx!A33,"")</v>
      </c>
      <c r="CK126" t="str">
        <f t="shared" si="55"/>
        <v>=IF(ANT_training_input.xlsx!A33&lt;&gt;"",ANT_training_input.xlsx!A33,"")</v>
      </c>
      <c r="CL126" t="str">
        <f t="shared" si="55"/>
        <v>=IF(ISO_training_input.xlsx!A33&lt;&gt;"",ISO_training_input.xlsx!A33,"")</v>
      </c>
    </row>
    <row r="127" spans="1:90">
      <c r="A127">
        <v>34</v>
      </c>
      <c r="B127" t="str">
        <f t="shared" si="38"/>
        <v>=IF(SUICIDE_training_input.xlsx!A34&lt;&gt;"",SUICIDE_training_input.xlsx!A34,"")</v>
      </c>
      <c r="C127" t="str">
        <f t="shared" si="56"/>
        <v>=IF(IQ_training_input.xlsx!A34&lt;&gt;"",IQ_training_input.xlsx!A34,"")</v>
      </c>
      <c r="D127" t="str">
        <f t="shared" si="56"/>
        <v>=IF(AMBIG_training_input.xlsx!A34&lt;&gt;"",AMBIG_training_input.xlsx!A34,"")</v>
      </c>
      <c r="E127" t="str">
        <f t="shared" si="56"/>
        <v>=IF(EGODYST_training_input.xlsx!A34&lt;&gt;"",EGODYST_training_input.xlsx!A34,"")</v>
      </c>
      <c r="F127" t="str">
        <f t="shared" si="56"/>
        <v>=IF(AUTISM_training_input.xlsx!A34&lt;&gt;"",AUTISM_training_input.xlsx!A34,"")</v>
      </c>
      <c r="G127" t="str">
        <f t="shared" si="56"/>
        <v>=IF(IDENTITY_training_input.xlsx!A34&lt;&gt;"",IDENTITY_training_input.xlsx!A34,"")</v>
      </c>
      <c r="H127" t="str">
        <f t="shared" si="56"/>
        <v>=IF(SELFDIR_training_input.xlsx!A34&lt;&gt;"",SELFDIR_training_input.xlsx!A34,"")</v>
      </c>
      <c r="I127" t="str">
        <f t="shared" si="56"/>
        <v>=IF(EMPATHY_training_input.xlsx!A34&lt;&gt;"",EMPATHY_training_input.xlsx!A34,"")</v>
      </c>
      <c r="J127" t="str">
        <f t="shared" si="56"/>
        <v>=IF(INTIMACY_training_input.xlsx!A34&lt;&gt;"",INTIMACY_training_input.xlsx!A34,"")</v>
      </c>
      <c r="K127" t="str">
        <f t="shared" si="56"/>
        <v>=IF(ACUTE_training_input.xlsx!A34&lt;&gt;"",ACUTE_training_input.xlsx!A34,"")</v>
      </c>
      <c r="L127" t="str">
        <f t="shared" si="56"/>
        <v>=IF(CHRONIC_training_input.xlsx!A34&lt;&gt;"",CHRONIC_training_input.xlsx!A34,"")</v>
      </c>
      <c r="M127" t="str">
        <f t="shared" si="56"/>
        <v>=IF(TRAUMA_PAST_training_input.xlsx!A34&lt;&gt;"",TRAUMA_PAST_training_input.xlsx!A34,"")</v>
      </c>
      <c r="N127" t="str">
        <f t="shared" si="56"/>
        <v>=IF(TRAUMA_PRESENT_training_input.xlsx!A34&lt;&gt;"",TRAUMA_PRESENT_training_input.xlsx!A34,"")</v>
      </c>
      <c r="O127" t="str">
        <f t="shared" si="56"/>
        <v>=IF(HOPE_training_input.xlsx!A34&lt;&gt;"",HOPE_training_input.xlsx!A34,"")</v>
      </c>
      <c r="P127" t="str">
        <f t="shared" si="56"/>
        <v>=IF(SELFAFFICACY_training_input.xlsx!A34&lt;&gt;"",SELFAFFICACY_training_input.xlsx!A34,"")</v>
      </c>
      <c r="Q127" t="str">
        <f t="shared" si="56"/>
        <v>=IF(SELFESTEEM_training_input.xlsx!A34&lt;&gt;"",SELFESTEEM_training_input.xlsx!A34,"")</v>
      </c>
      <c r="R127" t="str">
        <f t="shared" si="56"/>
        <v>=IF(WELLBEING_training_input.xlsx!A34&lt;&gt;"",WELLBEING_training_input.xlsx!A34,"")</v>
      </c>
      <c r="S127" t="str">
        <f t="shared" si="56"/>
        <v>=IF(HYPER_training_input.xlsx!A34&lt;&gt;"",HYPER_training_input.xlsx!A34,"")</v>
      </c>
      <c r="T127" t="str">
        <f t="shared" si="56"/>
        <v>=IF(AGGR_training_input.xlsx!A34&lt;&gt;"",AGGR_training_input.xlsx!A34,"")</v>
      </c>
      <c r="U127" t="str">
        <f t="shared" si="56"/>
        <v>=IF(COND_PR_training_input.xlsx!A34&lt;&gt;"",COND_PR_training_input.xlsx!A34,"")</v>
      </c>
      <c r="V127" t="str">
        <f t="shared" si="56"/>
        <v>=IF(ANXIE_training_input.xlsx!A34&lt;&gt;"",ANXIE_training_input.xlsx!A34,"")</v>
      </c>
      <c r="W127" t="str">
        <f t="shared" si="56"/>
        <v>=IF(DEPR_training_input.xlsx!A34&lt;&gt;"",DEPR_training_input.xlsx!A34,"")</v>
      </c>
      <c r="X127" t="str">
        <f t="shared" si="56"/>
        <v>=IF(SOMAT_training_input.xlsx!A34&lt;&gt;"",SOMAT_training_input.xlsx!A34,"")</v>
      </c>
      <c r="Y127" t="str">
        <f t="shared" si="56"/>
        <v>=IF(ATYPI_training_input.xlsx!A34&lt;&gt;"",ATYPI_training_input.xlsx!A34,"")</v>
      </c>
      <c r="Z127" t="str">
        <f t="shared" si="56"/>
        <v>=IF(WITHD_training_input.xlsx!A34&lt;&gt;"",WITHD_training_input.xlsx!A34,"")</v>
      </c>
      <c r="AA127" t="str">
        <f t="shared" si="56"/>
        <v>=IF(ATTE_PR_training_input.xlsx!A34&lt;&gt;"",ATTE_PR_training_input.xlsx!A34,"")</v>
      </c>
      <c r="AB127" t="str">
        <f t="shared" si="56"/>
        <v>=IF(ANG_CONT_training_input.xlsx!A34&lt;&gt;"",ANG_CONT_training_input.xlsx!A34,"")</v>
      </c>
      <c r="AC127" t="str">
        <f t="shared" si="56"/>
        <v>=IF(DEV_SOC_DIS_training_input.xlsx!A34&lt;&gt;"",DEV_SOC_DIS_training_input.xlsx!A34,"")</v>
      </c>
      <c r="AD127" t="str">
        <f t="shared" si="56"/>
        <v>=IF(BULLY_training_input.xlsx!A34&lt;&gt;"",BULLY_training_input.xlsx!A34,"")</v>
      </c>
      <c r="AE127" t="str">
        <f t="shared" si="56"/>
        <v>=IF(EMOT_SELF_C_training_input.xlsx!A34&lt;&gt;"",EMOT_SELF_C_training_input.xlsx!A34,"")</v>
      </c>
      <c r="AF127" t="str">
        <f t="shared" si="56"/>
        <v>=IF(EXE_FUN_training_input.xlsx!A34&lt;&gt;"",EXE_FUN_training_input.xlsx!A34,"")</v>
      </c>
      <c r="AG127" t="str">
        <f t="shared" si="56"/>
        <v>=IF(MANIA_training_input.xlsx!A34&lt;&gt;"",MANIA_training_input.xlsx!A34,"")</v>
      </c>
      <c r="AH127" t="str">
        <f t="shared" si="56"/>
        <v>=IF(NEG_EMOT_training_input.xlsx!A34&lt;&gt;"",NEG_EMOT_training_input.xlsx!A34,"")</v>
      </c>
      <c r="AI127" t="str">
        <f t="shared" si="56"/>
        <v>=IF(ADAPT_training_input.xlsx!A34&lt;&gt;"",ADAPT_training_input.xlsx!A34,"")</v>
      </c>
      <c r="AJ127" t="str">
        <f t="shared" si="56"/>
        <v>=IF(SOC_SK_training_input.xlsx!A34&lt;&gt;"",SOC_SK_training_input.xlsx!A34,"")</v>
      </c>
      <c r="AK127" t="str">
        <f t="shared" si="56"/>
        <v>=IF(LEAD_training_input.xlsx!A34&lt;&gt;"",LEAD_training_input.xlsx!A34,"")</v>
      </c>
      <c r="AL127" t="str">
        <f t="shared" si="56"/>
        <v>=IF(ACT_DAIL_training_input.xlsx!A34&lt;&gt;"",ACT_DAIL_training_input.xlsx!A34,"")</v>
      </c>
      <c r="AM127" t="str">
        <f t="shared" si="56"/>
        <v>=IF(FUN_COM_training_input.xlsx!A34&lt;&gt;"",FUN_COM_training_input.xlsx!A34,"")</v>
      </c>
      <c r="AN127" t="str">
        <f t="shared" si="56"/>
        <v>=IF(RESILI_training_input.xlsx!A34&lt;&gt;"",RESILI_training_input.xlsx!A34,"")</v>
      </c>
      <c r="AO127" t="str">
        <f t="shared" si="56"/>
        <v>=IF(SEL_training_input.xlsx!A34&lt;&gt;"",SEL_training_input.xlsx!A34,"")</v>
      </c>
      <c r="AP127" t="str">
        <f t="shared" si="56"/>
        <v>=IF(SEV_training_input.xlsx!A34&lt;&gt;"",SEV_training_input.xlsx!A34,"")</v>
      </c>
      <c r="AQ127" t="str">
        <f t="shared" si="56"/>
        <v>=IF(ANHEDONIA_training_input.xlsx!A34&lt;&gt;"",ANHEDONIA_training_input.xlsx!A34,"")</v>
      </c>
      <c r="AR127" t="str">
        <f t="shared" si="56"/>
        <v>=IF(ANXIOUSNESS_training_input.xlsx!A34&lt;&gt;"",ANXIOUSNESS_training_input.xlsx!A34,"")</v>
      </c>
      <c r="AS127" t="str">
        <f t="shared" si="56"/>
        <v>=IF(ATTENTION_SEEKING_training_input.xlsx!A34&lt;&gt;"",ATTENTION_SEEKING_training_input.xlsx!A34,"")</v>
      </c>
      <c r="AT127" t="str">
        <f t="shared" si="56"/>
        <v>=IF(CALLOUSNESS_training_input.xlsx!A34&lt;&gt;"",CALLOUSNESS_training_input.xlsx!A34,"")</v>
      </c>
      <c r="AU127" t="str">
        <f t="shared" si="56"/>
        <v>=IF(DECEITFULNESS_training_input.xlsx!A34&lt;&gt;"",DECEITFULNESS_training_input.xlsx!A34,"")</v>
      </c>
      <c r="AV127" t="str">
        <f t="shared" si="56"/>
        <v>=IF(DEPRESSIVITY_training_input.xlsx!A34&lt;&gt;"",DEPRESSIVITY_training_input.xlsx!A34,"")</v>
      </c>
      <c r="AW127" t="str">
        <f t="shared" si="56"/>
        <v>=IF(DISTRACTIBILITY_training_input.xlsx!A34&lt;&gt;"",DISTRACTIBILITY_training_input.xlsx!A34,"")</v>
      </c>
      <c r="AX127" t="str">
        <f t="shared" si="56"/>
        <v>=IF(ECCENTRICITY_training_input.xlsx!A34&lt;&gt;"",ECCENTRICITY_training_input.xlsx!A34,"")</v>
      </c>
      <c r="AY127" t="str">
        <f t="shared" si="56"/>
        <v>=IF(EMOTIONAL_LABILITY_training_input.xlsx!A34&lt;&gt;"",EMOTIONAL_LABILITY_training_input.xlsx!A34,"")</v>
      </c>
      <c r="AZ127" t="str">
        <f t="shared" si="56"/>
        <v>=IF(GRANDIOSITY_training_input.xlsx!A34&lt;&gt;"",GRANDIOSITY_training_input.xlsx!A34,"")</v>
      </c>
      <c r="BA127" t="str">
        <f t="shared" si="56"/>
        <v>=IF(HOSTILITY_training_input.xlsx!A34&lt;&gt;"",HOSTILITY_training_input.xlsx!A34,"")</v>
      </c>
      <c r="BB127" t="str">
        <f t="shared" si="56"/>
        <v>=IF(IMPULSIVITY_training_input.xlsx!A34&lt;&gt;"",IMPULSIVITY_training_input.xlsx!A34,"")</v>
      </c>
      <c r="BC127" t="str">
        <f t="shared" si="56"/>
        <v>=IF(INTIMACY_AVOIDANCE_training_input.xlsx!A34&lt;&gt;"",INTIMACY_AVOIDANCE_training_input.xlsx!A34,"")</v>
      </c>
      <c r="BD127" t="str">
        <f t="shared" si="56"/>
        <v>=IF(IRRESPONSIBILITY_training_input.xlsx!A34&lt;&gt;"",IRRESPONSIBILITY_training_input.xlsx!A34,"")</v>
      </c>
      <c r="BE127" t="str">
        <f t="shared" si="56"/>
        <v>=IF(MANIPULATIVENESS_training_input.xlsx!A34&lt;&gt;"",MANIPULATIVENESS_training_input.xlsx!A34,"")</v>
      </c>
      <c r="BF127" t="str">
        <f t="shared" si="56"/>
        <v>=IF(PERCEPTUAL_DYSREGULATION_training_input.xlsx!A34&lt;&gt;"",PERCEPTUAL_DYSREGULATION_training_input.xlsx!A34,"")</v>
      </c>
      <c r="BG127" t="str">
        <f t="shared" si="56"/>
        <v>=IF(PERSEVERATION_training_input.xlsx!A34&lt;&gt;"",PERSEVERATION_training_input.xlsx!A34,"")</v>
      </c>
      <c r="BH127" t="str">
        <f t="shared" si="56"/>
        <v>=IF(RESTRICTED_AFFECTIVITY_training_input.xlsx!A34&lt;&gt;"",RESTRICTED_AFFECTIVITY_training_input.xlsx!A34,"")</v>
      </c>
      <c r="BI127" t="str">
        <f t="shared" si="56"/>
        <v>=IF(RIGID_PERFECTIONISM_training_input.xlsx!A34&lt;&gt;"",RIGID_PERFECTIONISM_training_input.xlsx!A34,"")</v>
      </c>
      <c r="BJ127" t="str">
        <f t="shared" si="56"/>
        <v>=IF(RISK_TAKING_training_input.xlsx!A34&lt;&gt;"",RISK_TAKING_training_input.xlsx!A34,"")</v>
      </c>
      <c r="BK127" t="str">
        <f t="shared" si="56"/>
        <v>=IF(SEPARATION_INSECURITY_training_input.xlsx!A34&lt;&gt;"",SEPARATION_INSECURITY_training_input.xlsx!A34,"")</v>
      </c>
      <c r="BL127" t="str">
        <f t="shared" si="56"/>
        <v>=IF(SUBMISSIVENESS_training_input.xlsx!A34&lt;&gt;"",SUBMISSIVENESS_training_input.xlsx!A34,"")</v>
      </c>
      <c r="BM127" t="str">
        <f t="shared" si="56"/>
        <v>=IF(SUSPICIOUSNESS_training_input.xlsx!A34&lt;&gt;"",SUSPICIOUSNESS_training_input.xlsx!A34,"")</v>
      </c>
      <c r="BN127" t="str">
        <f t="shared" si="56"/>
        <v>=IF(UNUSUAL_BELIEFS_training_input.xlsx!A34&lt;&gt;"",UNUSUAL_BELIEFS_training_input.xlsx!A34,"")</v>
      </c>
      <c r="BO127" t="str">
        <f t="shared" si="55"/>
        <v>=IF(WITHDRAWAL_training_input.xlsx!A34&lt;&gt;"",WITHDRAWAL_training_input.xlsx!A34,"")</v>
      </c>
      <c r="BP127" t="str">
        <f t="shared" si="55"/>
        <v>=IF(ACT_training_input.xlsx!A34&lt;&gt;"",ACT_training_input.xlsx!A34,"")</v>
      </c>
      <c r="BQ127" t="str">
        <f t="shared" si="55"/>
        <v>=IF(DSP_training_input.xlsx!A34&lt;&gt;"",DSP_training_input.xlsx!A34,"")</v>
      </c>
      <c r="BR127" t="str">
        <f t="shared" si="55"/>
        <v>=IF(PAG_training_input.xlsx!A34&lt;&gt;"",PAG_training_input.xlsx!A34,"")</v>
      </c>
      <c r="BS127" t="str">
        <f t="shared" si="55"/>
        <v>=IF(PRO_training_input.xlsx!A34&lt;&gt;"",PRO_training_input.xlsx!A34,"")</v>
      </c>
      <c r="BT127" t="str">
        <f t="shared" si="55"/>
        <v>=IF(SPL_training_input.xlsx!A34&lt;&gt;"",SPL_training_input.xlsx!A34,"")</v>
      </c>
      <c r="BU127" t="str">
        <f t="shared" si="55"/>
        <v>=IF(WDR_training_input.xlsx!A34&lt;&gt;"",WDR_training_input.xlsx!A34,"")</v>
      </c>
      <c r="BV127" t="str">
        <f t="shared" si="55"/>
        <v>=IF(CON_training_input.xlsx!A34&lt;&gt;"",CON_training_input.xlsx!A34,"")</v>
      </c>
      <c r="BW127" t="str">
        <f t="shared" si="55"/>
        <v>=IF(DSC_training_input.xlsx!A34&lt;&gt;"",DSC_training_input.xlsx!A34,"")</v>
      </c>
      <c r="BX127" t="str">
        <f t="shared" si="55"/>
        <v>=IF(FAN_training_input.xlsx!A34&lt;&gt;"",FAN_training_input.xlsx!A34,"")</v>
      </c>
      <c r="BY127" t="str">
        <f t="shared" si="55"/>
        <v>=IF(OMN_training_input.xlsx!A34&lt;&gt;"",OMN_training_input.xlsx!A34,"")</v>
      </c>
      <c r="BZ127" t="str">
        <f t="shared" si="55"/>
        <v>=IF(REP_training_input.xlsx!A34&lt;&gt;"",REP_training_input.xlsx!A34,"")</v>
      </c>
      <c r="CA127" t="str">
        <f t="shared" si="55"/>
        <v>=IF(SOM_training_input.xlsx!A34&lt;&gt;"",SOM_training_input.xlsx!A34,"")</v>
      </c>
      <c r="CB127" t="str">
        <f t="shared" si="55"/>
        <v>=IF(SUB_training_input.xlsx!A34&lt;&gt;"",SUB_training_input.xlsx!A34,"")</v>
      </c>
      <c r="CC127" t="str">
        <f t="shared" si="55"/>
        <v>=IF(UND_training_input.xlsx!A34&lt;&gt;"",UND_training_input.xlsx!A34,"")</v>
      </c>
      <c r="CD127" t="str">
        <f t="shared" si="55"/>
        <v>=IF(ALT_training_input.xlsx!A34&lt;&gt;"",ALT_training_input.xlsx!A34,"")</v>
      </c>
      <c r="CE127" t="str">
        <f t="shared" si="55"/>
        <v>=IF(HUM_training_input.xlsx!A34&lt;&gt;"",HUM_training_input.xlsx!A34,"")</v>
      </c>
      <c r="CF127" t="str">
        <f t="shared" si="55"/>
        <v>=IF(IDL_training_input.xlsx!A34&lt;&gt;"",IDL_training_input.xlsx!A34,"")</v>
      </c>
      <c r="CG127" t="str">
        <f t="shared" si="55"/>
        <v>=IF(RFM_training_input.xlsx!A34&lt;&gt;"",RFM_training_input.xlsx!A34,"")</v>
      </c>
      <c r="CH127" t="str">
        <f t="shared" si="55"/>
        <v>=IF(DN_training_input.xlsx!A34&lt;&gt;"",DN_training_input.xlsx!A34,"")</v>
      </c>
      <c r="CI127" t="str">
        <f t="shared" si="55"/>
        <v>=IF(INT_training_input.xlsx!A34&lt;&gt;"",INT_training_input.xlsx!A34,"")</v>
      </c>
      <c r="CJ127" t="str">
        <f t="shared" si="55"/>
        <v>=IF(SUP_training_input.xlsx!A34&lt;&gt;"",SUP_training_input.xlsx!A34,"")</v>
      </c>
      <c r="CK127" t="str">
        <f t="shared" si="55"/>
        <v>=IF(ANT_training_input.xlsx!A34&lt;&gt;"",ANT_training_input.xlsx!A34,"")</v>
      </c>
      <c r="CL127" t="str">
        <f t="shared" si="55"/>
        <v>=IF(ISO_training_input.xlsx!A34&lt;&gt;"",ISO_training_input.xlsx!A34,"")</v>
      </c>
    </row>
    <row r="128" spans="1:90">
      <c r="A128">
        <v>35</v>
      </c>
      <c r="B128" t="str">
        <f t="shared" si="38"/>
        <v>=IF(SUICIDE_training_input.xlsx!A35&lt;&gt;"",SUICIDE_training_input.xlsx!A35,"")</v>
      </c>
      <c r="C128" t="str">
        <f t="shared" si="56"/>
        <v>=IF(IQ_training_input.xlsx!A35&lt;&gt;"",IQ_training_input.xlsx!A35,"")</v>
      </c>
      <c r="D128" t="str">
        <f t="shared" si="56"/>
        <v>=IF(AMBIG_training_input.xlsx!A35&lt;&gt;"",AMBIG_training_input.xlsx!A35,"")</v>
      </c>
      <c r="E128" t="str">
        <f t="shared" si="56"/>
        <v>=IF(EGODYST_training_input.xlsx!A35&lt;&gt;"",EGODYST_training_input.xlsx!A35,"")</v>
      </c>
      <c r="F128" t="str">
        <f t="shared" si="56"/>
        <v>=IF(AUTISM_training_input.xlsx!A35&lt;&gt;"",AUTISM_training_input.xlsx!A35,"")</v>
      </c>
      <c r="G128" t="str">
        <f t="shared" si="56"/>
        <v>=IF(IDENTITY_training_input.xlsx!A35&lt;&gt;"",IDENTITY_training_input.xlsx!A35,"")</v>
      </c>
      <c r="H128" t="str">
        <f t="shared" si="56"/>
        <v>=IF(SELFDIR_training_input.xlsx!A35&lt;&gt;"",SELFDIR_training_input.xlsx!A35,"")</v>
      </c>
      <c r="I128" t="str">
        <f t="shared" si="56"/>
        <v>=IF(EMPATHY_training_input.xlsx!A35&lt;&gt;"",EMPATHY_training_input.xlsx!A35,"")</v>
      </c>
      <c r="J128" t="str">
        <f t="shared" si="56"/>
        <v>=IF(INTIMACY_training_input.xlsx!A35&lt;&gt;"",INTIMACY_training_input.xlsx!A35,"")</v>
      </c>
      <c r="K128" t="str">
        <f t="shared" si="56"/>
        <v>=IF(ACUTE_training_input.xlsx!A35&lt;&gt;"",ACUTE_training_input.xlsx!A35,"")</v>
      </c>
      <c r="L128" t="str">
        <f t="shared" si="56"/>
        <v>=IF(CHRONIC_training_input.xlsx!A35&lt;&gt;"",CHRONIC_training_input.xlsx!A35,"")</v>
      </c>
      <c r="M128" t="str">
        <f t="shared" si="56"/>
        <v>=IF(TRAUMA_PAST_training_input.xlsx!A35&lt;&gt;"",TRAUMA_PAST_training_input.xlsx!A35,"")</v>
      </c>
      <c r="N128" t="str">
        <f t="shared" si="56"/>
        <v>=IF(TRAUMA_PRESENT_training_input.xlsx!A35&lt;&gt;"",TRAUMA_PRESENT_training_input.xlsx!A35,"")</v>
      </c>
      <c r="O128" t="str">
        <f t="shared" si="56"/>
        <v>=IF(HOPE_training_input.xlsx!A35&lt;&gt;"",HOPE_training_input.xlsx!A35,"")</v>
      </c>
      <c r="P128" t="str">
        <f t="shared" si="56"/>
        <v>=IF(SELFAFFICACY_training_input.xlsx!A35&lt;&gt;"",SELFAFFICACY_training_input.xlsx!A35,"")</v>
      </c>
      <c r="Q128" t="str">
        <f t="shared" si="56"/>
        <v>=IF(SELFESTEEM_training_input.xlsx!A35&lt;&gt;"",SELFESTEEM_training_input.xlsx!A35,"")</v>
      </c>
      <c r="R128" t="str">
        <f t="shared" si="56"/>
        <v>=IF(WELLBEING_training_input.xlsx!A35&lt;&gt;"",WELLBEING_training_input.xlsx!A35,"")</v>
      </c>
      <c r="S128" t="str">
        <f t="shared" si="56"/>
        <v>=IF(HYPER_training_input.xlsx!A35&lt;&gt;"",HYPER_training_input.xlsx!A35,"")</v>
      </c>
      <c r="T128" t="str">
        <f t="shared" si="56"/>
        <v>=IF(AGGR_training_input.xlsx!A35&lt;&gt;"",AGGR_training_input.xlsx!A35,"")</v>
      </c>
      <c r="U128" t="str">
        <f t="shared" si="56"/>
        <v>=IF(COND_PR_training_input.xlsx!A35&lt;&gt;"",COND_PR_training_input.xlsx!A35,"")</v>
      </c>
      <c r="V128" t="str">
        <f t="shared" si="56"/>
        <v>=IF(ANXIE_training_input.xlsx!A35&lt;&gt;"",ANXIE_training_input.xlsx!A35,"")</v>
      </c>
      <c r="W128" t="str">
        <f t="shared" si="56"/>
        <v>=IF(DEPR_training_input.xlsx!A35&lt;&gt;"",DEPR_training_input.xlsx!A35,"")</v>
      </c>
      <c r="X128" t="str">
        <f t="shared" si="56"/>
        <v>=IF(SOMAT_training_input.xlsx!A35&lt;&gt;"",SOMAT_training_input.xlsx!A35,"")</v>
      </c>
      <c r="Y128" t="str">
        <f t="shared" si="56"/>
        <v>=IF(ATYPI_training_input.xlsx!A35&lt;&gt;"",ATYPI_training_input.xlsx!A35,"")</v>
      </c>
      <c r="Z128" t="str">
        <f t="shared" si="56"/>
        <v>=IF(WITHD_training_input.xlsx!A35&lt;&gt;"",WITHD_training_input.xlsx!A35,"")</v>
      </c>
      <c r="AA128" t="str">
        <f t="shared" si="56"/>
        <v>=IF(ATTE_PR_training_input.xlsx!A35&lt;&gt;"",ATTE_PR_training_input.xlsx!A35,"")</v>
      </c>
      <c r="AB128" t="str">
        <f t="shared" si="56"/>
        <v>=IF(ANG_CONT_training_input.xlsx!A35&lt;&gt;"",ANG_CONT_training_input.xlsx!A35,"")</v>
      </c>
      <c r="AC128" t="str">
        <f t="shared" si="56"/>
        <v>=IF(DEV_SOC_DIS_training_input.xlsx!A35&lt;&gt;"",DEV_SOC_DIS_training_input.xlsx!A35,"")</v>
      </c>
      <c r="AD128" t="str">
        <f t="shared" si="56"/>
        <v>=IF(BULLY_training_input.xlsx!A35&lt;&gt;"",BULLY_training_input.xlsx!A35,"")</v>
      </c>
      <c r="AE128" t="str">
        <f t="shared" si="56"/>
        <v>=IF(EMOT_SELF_C_training_input.xlsx!A35&lt;&gt;"",EMOT_SELF_C_training_input.xlsx!A35,"")</v>
      </c>
      <c r="AF128" t="str">
        <f t="shared" si="56"/>
        <v>=IF(EXE_FUN_training_input.xlsx!A35&lt;&gt;"",EXE_FUN_training_input.xlsx!A35,"")</v>
      </c>
      <c r="AG128" t="str">
        <f t="shared" si="56"/>
        <v>=IF(MANIA_training_input.xlsx!A35&lt;&gt;"",MANIA_training_input.xlsx!A35,"")</v>
      </c>
      <c r="AH128" t="str">
        <f t="shared" si="56"/>
        <v>=IF(NEG_EMOT_training_input.xlsx!A35&lt;&gt;"",NEG_EMOT_training_input.xlsx!A35,"")</v>
      </c>
      <c r="AI128" t="str">
        <f t="shared" si="56"/>
        <v>=IF(ADAPT_training_input.xlsx!A35&lt;&gt;"",ADAPT_training_input.xlsx!A35,"")</v>
      </c>
      <c r="AJ128" t="str">
        <f t="shared" si="56"/>
        <v>=IF(SOC_SK_training_input.xlsx!A35&lt;&gt;"",SOC_SK_training_input.xlsx!A35,"")</v>
      </c>
      <c r="AK128" t="str">
        <f t="shared" si="56"/>
        <v>=IF(LEAD_training_input.xlsx!A35&lt;&gt;"",LEAD_training_input.xlsx!A35,"")</v>
      </c>
      <c r="AL128" t="str">
        <f t="shared" si="56"/>
        <v>=IF(ACT_DAIL_training_input.xlsx!A35&lt;&gt;"",ACT_DAIL_training_input.xlsx!A35,"")</v>
      </c>
      <c r="AM128" t="str">
        <f t="shared" si="56"/>
        <v>=IF(FUN_COM_training_input.xlsx!A35&lt;&gt;"",FUN_COM_training_input.xlsx!A35,"")</v>
      </c>
      <c r="AN128" t="str">
        <f t="shared" si="56"/>
        <v>=IF(RESILI_training_input.xlsx!A35&lt;&gt;"",RESILI_training_input.xlsx!A35,"")</v>
      </c>
      <c r="AO128" t="str">
        <f t="shared" si="56"/>
        <v>=IF(SEL_training_input.xlsx!A35&lt;&gt;"",SEL_training_input.xlsx!A35,"")</v>
      </c>
      <c r="AP128" t="str">
        <f t="shared" si="56"/>
        <v>=IF(SEV_training_input.xlsx!A35&lt;&gt;"",SEV_training_input.xlsx!A35,"")</v>
      </c>
      <c r="AQ128" t="str">
        <f t="shared" si="56"/>
        <v>=IF(ANHEDONIA_training_input.xlsx!A35&lt;&gt;"",ANHEDONIA_training_input.xlsx!A35,"")</v>
      </c>
      <c r="AR128" t="str">
        <f t="shared" si="56"/>
        <v>=IF(ANXIOUSNESS_training_input.xlsx!A35&lt;&gt;"",ANXIOUSNESS_training_input.xlsx!A35,"")</v>
      </c>
      <c r="AS128" t="str">
        <f t="shared" si="56"/>
        <v>=IF(ATTENTION_SEEKING_training_input.xlsx!A35&lt;&gt;"",ATTENTION_SEEKING_training_input.xlsx!A35,"")</v>
      </c>
      <c r="AT128" t="str">
        <f t="shared" si="56"/>
        <v>=IF(CALLOUSNESS_training_input.xlsx!A35&lt;&gt;"",CALLOUSNESS_training_input.xlsx!A35,"")</v>
      </c>
      <c r="AU128" t="str">
        <f t="shared" si="56"/>
        <v>=IF(DECEITFULNESS_training_input.xlsx!A35&lt;&gt;"",DECEITFULNESS_training_input.xlsx!A35,"")</v>
      </c>
      <c r="AV128" t="str">
        <f t="shared" si="56"/>
        <v>=IF(DEPRESSIVITY_training_input.xlsx!A35&lt;&gt;"",DEPRESSIVITY_training_input.xlsx!A35,"")</v>
      </c>
      <c r="AW128" t="str">
        <f t="shared" si="56"/>
        <v>=IF(DISTRACTIBILITY_training_input.xlsx!A35&lt;&gt;"",DISTRACTIBILITY_training_input.xlsx!A35,"")</v>
      </c>
      <c r="AX128" t="str">
        <f t="shared" si="56"/>
        <v>=IF(ECCENTRICITY_training_input.xlsx!A35&lt;&gt;"",ECCENTRICITY_training_input.xlsx!A35,"")</v>
      </c>
      <c r="AY128" t="str">
        <f t="shared" si="56"/>
        <v>=IF(EMOTIONAL_LABILITY_training_input.xlsx!A35&lt;&gt;"",EMOTIONAL_LABILITY_training_input.xlsx!A35,"")</v>
      </c>
      <c r="AZ128" t="str">
        <f t="shared" si="56"/>
        <v>=IF(GRANDIOSITY_training_input.xlsx!A35&lt;&gt;"",GRANDIOSITY_training_input.xlsx!A35,"")</v>
      </c>
      <c r="BA128" t="str">
        <f t="shared" si="56"/>
        <v>=IF(HOSTILITY_training_input.xlsx!A35&lt;&gt;"",HOSTILITY_training_input.xlsx!A35,"")</v>
      </c>
      <c r="BB128" t="str">
        <f t="shared" si="56"/>
        <v>=IF(IMPULSIVITY_training_input.xlsx!A35&lt;&gt;"",IMPULSIVITY_training_input.xlsx!A35,"")</v>
      </c>
      <c r="BC128" t="str">
        <f t="shared" si="56"/>
        <v>=IF(INTIMACY_AVOIDANCE_training_input.xlsx!A35&lt;&gt;"",INTIMACY_AVOIDANCE_training_input.xlsx!A35,"")</v>
      </c>
      <c r="BD128" t="str">
        <f t="shared" si="56"/>
        <v>=IF(IRRESPONSIBILITY_training_input.xlsx!A35&lt;&gt;"",IRRESPONSIBILITY_training_input.xlsx!A35,"")</v>
      </c>
      <c r="BE128" t="str">
        <f t="shared" si="56"/>
        <v>=IF(MANIPULATIVENESS_training_input.xlsx!A35&lt;&gt;"",MANIPULATIVENESS_training_input.xlsx!A35,"")</v>
      </c>
      <c r="BF128" t="str">
        <f t="shared" si="56"/>
        <v>=IF(PERCEPTUAL_DYSREGULATION_training_input.xlsx!A35&lt;&gt;"",PERCEPTUAL_DYSREGULATION_training_input.xlsx!A35,"")</v>
      </c>
      <c r="BG128" t="str">
        <f t="shared" si="56"/>
        <v>=IF(PERSEVERATION_training_input.xlsx!A35&lt;&gt;"",PERSEVERATION_training_input.xlsx!A35,"")</v>
      </c>
      <c r="BH128" t="str">
        <f t="shared" si="56"/>
        <v>=IF(RESTRICTED_AFFECTIVITY_training_input.xlsx!A35&lt;&gt;"",RESTRICTED_AFFECTIVITY_training_input.xlsx!A35,"")</v>
      </c>
      <c r="BI128" t="str">
        <f t="shared" si="56"/>
        <v>=IF(RIGID_PERFECTIONISM_training_input.xlsx!A35&lt;&gt;"",RIGID_PERFECTIONISM_training_input.xlsx!A35,"")</v>
      </c>
      <c r="BJ128" t="str">
        <f t="shared" si="56"/>
        <v>=IF(RISK_TAKING_training_input.xlsx!A35&lt;&gt;"",RISK_TAKING_training_input.xlsx!A35,"")</v>
      </c>
      <c r="BK128" t="str">
        <f t="shared" si="56"/>
        <v>=IF(SEPARATION_INSECURITY_training_input.xlsx!A35&lt;&gt;"",SEPARATION_INSECURITY_training_input.xlsx!A35,"")</v>
      </c>
      <c r="BL128" t="str">
        <f t="shared" si="56"/>
        <v>=IF(SUBMISSIVENESS_training_input.xlsx!A35&lt;&gt;"",SUBMISSIVENESS_training_input.xlsx!A35,"")</v>
      </c>
      <c r="BM128" t="str">
        <f t="shared" si="56"/>
        <v>=IF(SUSPICIOUSNESS_training_input.xlsx!A35&lt;&gt;"",SUSPICIOUSNESS_training_input.xlsx!A35,"")</v>
      </c>
      <c r="BN128" t="str">
        <f t="shared" ref="BN128:CL131" si="57">CONCATENATE($A$11,BN$1,$A$12,$A128,$A$13,BN$1,$A$14,$A128,$A$15)</f>
        <v>=IF(UNUSUAL_BELIEFS_training_input.xlsx!A35&lt;&gt;"",UNUSUAL_BELIEFS_training_input.xlsx!A35,"")</v>
      </c>
      <c r="BO128" t="str">
        <f t="shared" si="57"/>
        <v>=IF(WITHDRAWAL_training_input.xlsx!A35&lt;&gt;"",WITHDRAWAL_training_input.xlsx!A35,"")</v>
      </c>
      <c r="BP128" t="str">
        <f t="shared" si="57"/>
        <v>=IF(ACT_training_input.xlsx!A35&lt;&gt;"",ACT_training_input.xlsx!A35,"")</v>
      </c>
      <c r="BQ128" t="str">
        <f t="shared" si="57"/>
        <v>=IF(DSP_training_input.xlsx!A35&lt;&gt;"",DSP_training_input.xlsx!A35,"")</v>
      </c>
      <c r="BR128" t="str">
        <f t="shared" si="57"/>
        <v>=IF(PAG_training_input.xlsx!A35&lt;&gt;"",PAG_training_input.xlsx!A35,"")</v>
      </c>
      <c r="BS128" t="str">
        <f t="shared" si="57"/>
        <v>=IF(PRO_training_input.xlsx!A35&lt;&gt;"",PRO_training_input.xlsx!A35,"")</v>
      </c>
      <c r="BT128" t="str">
        <f t="shared" si="57"/>
        <v>=IF(SPL_training_input.xlsx!A35&lt;&gt;"",SPL_training_input.xlsx!A35,"")</v>
      </c>
      <c r="BU128" t="str">
        <f t="shared" si="57"/>
        <v>=IF(WDR_training_input.xlsx!A35&lt;&gt;"",WDR_training_input.xlsx!A35,"")</v>
      </c>
      <c r="BV128" t="str">
        <f t="shared" si="57"/>
        <v>=IF(CON_training_input.xlsx!A35&lt;&gt;"",CON_training_input.xlsx!A35,"")</v>
      </c>
      <c r="BW128" t="str">
        <f t="shared" si="57"/>
        <v>=IF(DSC_training_input.xlsx!A35&lt;&gt;"",DSC_training_input.xlsx!A35,"")</v>
      </c>
      <c r="BX128" t="str">
        <f t="shared" si="57"/>
        <v>=IF(FAN_training_input.xlsx!A35&lt;&gt;"",FAN_training_input.xlsx!A35,"")</v>
      </c>
      <c r="BY128" t="str">
        <f t="shared" si="57"/>
        <v>=IF(OMN_training_input.xlsx!A35&lt;&gt;"",OMN_training_input.xlsx!A35,"")</v>
      </c>
      <c r="BZ128" t="str">
        <f t="shared" si="57"/>
        <v>=IF(REP_training_input.xlsx!A35&lt;&gt;"",REP_training_input.xlsx!A35,"")</v>
      </c>
      <c r="CA128" t="str">
        <f t="shared" si="57"/>
        <v>=IF(SOM_training_input.xlsx!A35&lt;&gt;"",SOM_training_input.xlsx!A35,"")</v>
      </c>
      <c r="CB128" t="str">
        <f t="shared" si="57"/>
        <v>=IF(SUB_training_input.xlsx!A35&lt;&gt;"",SUB_training_input.xlsx!A35,"")</v>
      </c>
      <c r="CC128" t="str">
        <f t="shared" si="57"/>
        <v>=IF(UND_training_input.xlsx!A35&lt;&gt;"",UND_training_input.xlsx!A35,"")</v>
      </c>
      <c r="CD128" t="str">
        <f t="shared" si="57"/>
        <v>=IF(ALT_training_input.xlsx!A35&lt;&gt;"",ALT_training_input.xlsx!A35,"")</v>
      </c>
      <c r="CE128" t="str">
        <f t="shared" si="57"/>
        <v>=IF(HUM_training_input.xlsx!A35&lt;&gt;"",HUM_training_input.xlsx!A35,"")</v>
      </c>
      <c r="CF128" t="str">
        <f t="shared" si="57"/>
        <v>=IF(IDL_training_input.xlsx!A35&lt;&gt;"",IDL_training_input.xlsx!A35,"")</v>
      </c>
      <c r="CG128" t="str">
        <f t="shared" si="57"/>
        <v>=IF(RFM_training_input.xlsx!A35&lt;&gt;"",RFM_training_input.xlsx!A35,"")</v>
      </c>
      <c r="CH128" t="str">
        <f t="shared" si="57"/>
        <v>=IF(DN_training_input.xlsx!A35&lt;&gt;"",DN_training_input.xlsx!A35,"")</v>
      </c>
      <c r="CI128" t="str">
        <f t="shared" si="57"/>
        <v>=IF(INT_training_input.xlsx!A35&lt;&gt;"",INT_training_input.xlsx!A35,"")</v>
      </c>
      <c r="CJ128" t="str">
        <f t="shared" si="57"/>
        <v>=IF(SUP_training_input.xlsx!A35&lt;&gt;"",SUP_training_input.xlsx!A35,"")</v>
      </c>
      <c r="CK128" t="str">
        <f t="shared" si="57"/>
        <v>=IF(ANT_training_input.xlsx!A35&lt;&gt;"",ANT_training_input.xlsx!A35,"")</v>
      </c>
      <c r="CL128" t="str">
        <f t="shared" si="57"/>
        <v>=IF(ISO_training_input.xlsx!A35&lt;&gt;"",ISO_training_input.xlsx!A35,"")</v>
      </c>
    </row>
    <row r="129" spans="1:90">
      <c r="A129">
        <v>36</v>
      </c>
      <c r="B129" t="str">
        <f t="shared" si="38"/>
        <v>=IF(SUICIDE_training_input.xlsx!A36&lt;&gt;"",SUICIDE_training_input.xlsx!A36,"")</v>
      </c>
      <c r="C129" t="str">
        <f t="shared" ref="C129:BN132" si="58">CONCATENATE($A$11,C$1,$A$12,$A129,$A$13,C$1,$A$14,$A129,$A$15)</f>
        <v>=IF(IQ_training_input.xlsx!A36&lt;&gt;"",IQ_training_input.xlsx!A36,"")</v>
      </c>
      <c r="D129" t="str">
        <f t="shared" si="58"/>
        <v>=IF(AMBIG_training_input.xlsx!A36&lt;&gt;"",AMBIG_training_input.xlsx!A36,"")</v>
      </c>
      <c r="E129" t="str">
        <f t="shared" si="58"/>
        <v>=IF(EGODYST_training_input.xlsx!A36&lt;&gt;"",EGODYST_training_input.xlsx!A36,"")</v>
      </c>
      <c r="F129" t="str">
        <f t="shared" si="58"/>
        <v>=IF(AUTISM_training_input.xlsx!A36&lt;&gt;"",AUTISM_training_input.xlsx!A36,"")</v>
      </c>
      <c r="G129" t="str">
        <f t="shared" si="58"/>
        <v>=IF(IDENTITY_training_input.xlsx!A36&lt;&gt;"",IDENTITY_training_input.xlsx!A36,"")</v>
      </c>
      <c r="H129" t="str">
        <f t="shared" si="58"/>
        <v>=IF(SELFDIR_training_input.xlsx!A36&lt;&gt;"",SELFDIR_training_input.xlsx!A36,"")</v>
      </c>
      <c r="I129" t="str">
        <f t="shared" si="58"/>
        <v>=IF(EMPATHY_training_input.xlsx!A36&lt;&gt;"",EMPATHY_training_input.xlsx!A36,"")</v>
      </c>
      <c r="J129" t="str">
        <f t="shared" si="58"/>
        <v>=IF(INTIMACY_training_input.xlsx!A36&lt;&gt;"",INTIMACY_training_input.xlsx!A36,"")</v>
      </c>
      <c r="K129" t="str">
        <f t="shared" si="58"/>
        <v>=IF(ACUTE_training_input.xlsx!A36&lt;&gt;"",ACUTE_training_input.xlsx!A36,"")</v>
      </c>
      <c r="L129" t="str">
        <f t="shared" si="58"/>
        <v>=IF(CHRONIC_training_input.xlsx!A36&lt;&gt;"",CHRONIC_training_input.xlsx!A36,"")</v>
      </c>
      <c r="M129" t="str">
        <f t="shared" si="58"/>
        <v>=IF(TRAUMA_PAST_training_input.xlsx!A36&lt;&gt;"",TRAUMA_PAST_training_input.xlsx!A36,"")</v>
      </c>
      <c r="N129" t="str">
        <f t="shared" si="58"/>
        <v>=IF(TRAUMA_PRESENT_training_input.xlsx!A36&lt;&gt;"",TRAUMA_PRESENT_training_input.xlsx!A36,"")</v>
      </c>
      <c r="O129" t="str">
        <f t="shared" si="58"/>
        <v>=IF(HOPE_training_input.xlsx!A36&lt;&gt;"",HOPE_training_input.xlsx!A36,"")</v>
      </c>
      <c r="P129" t="str">
        <f t="shared" si="58"/>
        <v>=IF(SELFAFFICACY_training_input.xlsx!A36&lt;&gt;"",SELFAFFICACY_training_input.xlsx!A36,"")</v>
      </c>
      <c r="Q129" t="str">
        <f t="shared" si="58"/>
        <v>=IF(SELFESTEEM_training_input.xlsx!A36&lt;&gt;"",SELFESTEEM_training_input.xlsx!A36,"")</v>
      </c>
      <c r="R129" t="str">
        <f t="shared" si="58"/>
        <v>=IF(WELLBEING_training_input.xlsx!A36&lt;&gt;"",WELLBEING_training_input.xlsx!A36,"")</v>
      </c>
      <c r="S129" t="str">
        <f t="shared" si="58"/>
        <v>=IF(HYPER_training_input.xlsx!A36&lt;&gt;"",HYPER_training_input.xlsx!A36,"")</v>
      </c>
      <c r="T129" t="str">
        <f t="shared" si="58"/>
        <v>=IF(AGGR_training_input.xlsx!A36&lt;&gt;"",AGGR_training_input.xlsx!A36,"")</v>
      </c>
      <c r="U129" t="str">
        <f t="shared" si="58"/>
        <v>=IF(COND_PR_training_input.xlsx!A36&lt;&gt;"",COND_PR_training_input.xlsx!A36,"")</v>
      </c>
      <c r="V129" t="str">
        <f t="shared" si="58"/>
        <v>=IF(ANXIE_training_input.xlsx!A36&lt;&gt;"",ANXIE_training_input.xlsx!A36,"")</v>
      </c>
      <c r="W129" t="str">
        <f t="shared" si="58"/>
        <v>=IF(DEPR_training_input.xlsx!A36&lt;&gt;"",DEPR_training_input.xlsx!A36,"")</v>
      </c>
      <c r="X129" t="str">
        <f t="shared" si="58"/>
        <v>=IF(SOMAT_training_input.xlsx!A36&lt;&gt;"",SOMAT_training_input.xlsx!A36,"")</v>
      </c>
      <c r="Y129" t="str">
        <f t="shared" si="58"/>
        <v>=IF(ATYPI_training_input.xlsx!A36&lt;&gt;"",ATYPI_training_input.xlsx!A36,"")</v>
      </c>
      <c r="Z129" t="str">
        <f t="shared" si="58"/>
        <v>=IF(WITHD_training_input.xlsx!A36&lt;&gt;"",WITHD_training_input.xlsx!A36,"")</v>
      </c>
      <c r="AA129" t="str">
        <f t="shared" si="58"/>
        <v>=IF(ATTE_PR_training_input.xlsx!A36&lt;&gt;"",ATTE_PR_training_input.xlsx!A36,"")</v>
      </c>
      <c r="AB129" t="str">
        <f t="shared" si="58"/>
        <v>=IF(ANG_CONT_training_input.xlsx!A36&lt;&gt;"",ANG_CONT_training_input.xlsx!A36,"")</v>
      </c>
      <c r="AC129" t="str">
        <f t="shared" si="58"/>
        <v>=IF(DEV_SOC_DIS_training_input.xlsx!A36&lt;&gt;"",DEV_SOC_DIS_training_input.xlsx!A36,"")</v>
      </c>
      <c r="AD129" t="str">
        <f t="shared" si="58"/>
        <v>=IF(BULLY_training_input.xlsx!A36&lt;&gt;"",BULLY_training_input.xlsx!A36,"")</v>
      </c>
      <c r="AE129" t="str">
        <f t="shared" si="58"/>
        <v>=IF(EMOT_SELF_C_training_input.xlsx!A36&lt;&gt;"",EMOT_SELF_C_training_input.xlsx!A36,"")</v>
      </c>
      <c r="AF129" t="str">
        <f t="shared" si="58"/>
        <v>=IF(EXE_FUN_training_input.xlsx!A36&lt;&gt;"",EXE_FUN_training_input.xlsx!A36,"")</v>
      </c>
      <c r="AG129" t="str">
        <f t="shared" si="58"/>
        <v>=IF(MANIA_training_input.xlsx!A36&lt;&gt;"",MANIA_training_input.xlsx!A36,"")</v>
      </c>
      <c r="AH129" t="str">
        <f t="shared" si="58"/>
        <v>=IF(NEG_EMOT_training_input.xlsx!A36&lt;&gt;"",NEG_EMOT_training_input.xlsx!A36,"")</v>
      </c>
      <c r="AI129" t="str">
        <f t="shared" si="58"/>
        <v>=IF(ADAPT_training_input.xlsx!A36&lt;&gt;"",ADAPT_training_input.xlsx!A36,"")</v>
      </c>
      <c r="AJ129" t="str">
        <f t="shared" si="58"/>
        <v>=IF(SOC_SK_training_input.xlsx!A36&lt;&gt;"",SOC_SK_training_input.xlsx!A36,"")</v>
      </c>
      <c r="AK129" t="str">
        <f t="shared" si="58"/>
        <v>=IF(LEAD_training_input.xlsx!A36&lt;&gt;"",LEAD_training_input.xlsx!A36,"")</v>
      </c>
      <c r="AL129" t="str">
        <f t="shared" si="58"/>
        <v>=IF(ACT_DAIL_training_input.xlsx!A36&lt;&gt;"",ACT_DAIL_training_input.xlsx!A36,"")</v>
      </c>
      <c r="AM129" t="str">
        <f t="shared" si="58"/>
        <v>=IF(FUN_COM_training_input.xlsx!A36&lt;&gt;"",FUN_COM_training_input.xlsx!A36,"")</v>
      </c>
      <c r="AN129" t="str">
        <f t="shared" si="58"/>
        <v>=IF(RESILI_training_input.xlsx!A36&lt;&gt;"",RESILI_training_input.xlsx!A36,"")</v>
      </c>
      <c r="AO129" t="str">
        <f t="shared" si="58"/>
        <v>=IF(SEL_training_input.xlsx!A36&lt;&gt;"",SEL_training_input.xlsx!A36,"")</v>
      </c>
      <c r="AP129" t="str">
        <f t="shared" si="58"/>
        <v>=IF(SEV_training_input.xlsx!A36&lt;&gt;"",SEV_training_input.xlsx!A36,"")</v>
      </c>
      <c r="AQ129" t="str">
        <f t="shared" si="58"/>
        <v>=IF(ANHEDONIA_training_input.xlsx!A36&lt;&gt;"",ANHEDONIA_training_input.xlsx!A36,"")</v>
      </c>
      <c r="AR129" t="str">
        <f t="shared" si="58"/>
        <v>=IF(ANXIOUSNESS_training_input.xlsx!A36&lt;&gt;"",ANXIOUSNESS_training_input.xlsx!A36,"")</v>
      </c>
      <c r="AS129" t="str">
        <f t="shared" si="58"/>
        <v>=IF(ATTENTION_SEEKING_training_input.xlsx!A36&lt;&gt;"",ATTENTION_SEEKING_training_input.xlsx!A36,"")</v>
      </c>
      <c r="AT129" t="str">
        <f t="shared" si="58"/>
        <v>=IF(CALLOUSNESS_training_input.xlsx!A36&lt;&gt;"",CALLOUSNESS_training_input.xlsx!A36,"")</v>
      </c>
      <c r="AU129" t="str">
        <f t="shared" si="58"/>
        <v>=IF(DECEITFULNESS_training_input.xlsx!A36&lt;&gt;"",DECEITFULNESS_training_input.xlsx!A36,"")</v>
      </c>
      <c r="AV129" t="str">
        <f t="shared" si="58"/>
        <v>=IF(DEPRESSIVITY_training_input.xlsx!A36&lt;&gt;"",DEPRESSIVITY_training_input.xlsx!A36,"")</v>
      </c>
      <c r="AW129" t="str">
        <f t="shared" si="58"/>
        <v>=IF(DISTRACTIBILITY_training_input.xlsx!A36&lt;&gt;"",DISTRACTIBILITY_training_input.xlsx!A36,"")</v>
      </c>
      <c r="AX129" t="str">
        <f t="shared" si="58"/>
        <v>=IF(ECCENTRICITY_training_input.xlsx!A36&lt;&gt;"",ECCENTRICITY_training_input.xlsx!A36,"")</v>
      </c>
      <c r="AY129" t="str">
        <f t="shared" si="58"/>
        <v>=IF(EMOTIONAL_LABILITY_training_input.xlsx!A36&lt;&gt;"",EMOTIONAL_LABILITY_training_input.xlsx!A36,"")</v>
      </c>
      <c r="AZ129" t="str">
        <f t="shared" si="58"/>
        <v>=IF(GRANDIOSITY_training_input.xlsx!A36&lt;&gt;"",GRANDIOSITY_training_input.xlsx!A36,"")</v>
      </c>
      <c r="BA129" t="str">
        <f t="shared" si="58"/>
        <v>=IF(HOSTILITY_training_input.xlsx!A36&lt;&gt;"",HOSTILITY_training_input.xlsx!A36,"")</v>
      </c>
      <c r="BB129" t="str">
        <f t="shared" si="58"/>
        <v>=IF(IMPULSIVITY_training_input.xlsx!A36&lt;&gt;"",IMPULSIVITY_training_input.xlsx!A36,"")</v>
      </c>
      <c r="BC129" t="str">
        <f t="shared" si="58"/>
        <v>=IF(INTIMACY_AVOIDANCE_training_input.xlsx!A36&lt;&gt;"",INTIMACY_AVOIDANCE_training_input.xlsx!A36,"")</v>
      </c>
      <c r="BD129" t="str">
        <f t="shared" si="58"/>
        <v>=IF(IRRESPONSIBILITY_training_input.xlsx!A36&lt;&gt;"",IRRESPONSIBILITY_training_input.xlsx!A36,"")</v>
      </c>
      <c r="BE129" t="str">
        <f t="shared" si="58"/>
        <v>=IF(MANIPULATIVENESS_training_input.xlsx!A36&lt;&gt;"",MANIPULATIVENESS_training_input.xlsx!A36,"")</v>
      </c>
      <c r="BF129" t="str">
        <f t="shared" si="58"/>
        <v>=IF(PERCEPTUAL_DYSREGULATION_training_input.xlsx!A36&lt;&gt;"",PERCEPTUAL_DYSREGULATION_training_input.xlsx!A36,"")</v>
      </c>
      <c r="BG129" t="str">
        <f t="shared" si="58"/>
        <v>=IF(PERSEVERATION_training_input.xlsx!A36&lt;&gt;"",PERSEVERATION_training_input.xlsx!A36,"")</v>
      </c>
      <c r="BH129" t="str">
        <f t="shared" si="58"/>
        <v>=IF(RESTRICTED_AFFECTIVITY_training_input.xlsx!A36&lt;&gt;"",RESTRICTED_AFFECTIVITY_training_input.xlsx!A36,"")</v>
      </c>
      <c r="BI129" t="str">
        <f t="shared" si="58"/>
        <v>=IF(RIGID_PERFECTIONISM_training_input.xlsx!A36&lt;&gt;"",RIGID_PERFECTIONISM_training_input.xlsx!A36,"")</v>
      </c>
      <c r="BJ129" t="str">
        <f t="shared" si="58"/>
        <v>=IF(RISK_TAKING_training_input.xlsx!A36&lt;&gt;"",RISK_TAKING_training_input.xlsx!A36,"")</v>
      </c>
      <c r="BK129" t="str">
        <f t="shared" si="58"/>
        <v>=IF(SEPARATION_INSECURITY_training_input.xlsx!A36&lt;&gt;"",SEPARATION_INSECURITY_training_input.xlsx!A36,"")</v>
      </c>
      <c r="BL129" t="str">
        <f t="shared" si="58"/>
        <v>=IF(SUBMISSIVENESS_training_input.xlsx!A36&lt;&gt;"",SUBMISSIVENESS_training_input.xlsx!A36,"")</v>
      </c>
      <c r="BM129" t="str">
        <f t="shared" si="58"/>
        <v>=IF(SUSPICIOUSNESS_training_input.xlsx!A36&lt;&gt;"",SUSPICIOUSNESS_training_input.xlsx!A36,"")</v>
      </c>
      <c r="BN129" t="str">
        <f t="shared" si="58"/>
        <v>=IF(UNUSUAL_BELIEFS_training_input.xlsx!A36&lt;&gt;"",UNUSUAL_BELIEFS_training_input.xlsx!A36,"")</v>
      </c>
      <c r="BO129" t="str">
        <f t="shared" si="57"/>
        <v>=IF(WITHDRAWAL_training_input.xlsx!A36&lt;&gt;"",WITHDRAWAL_training_input.xlsx!A36,"")</v>
      </c>
      <c r="BP129" t="str">
        <f t="shared" si="57"/>
        <v>=IF(ACT_training_input.xlsx!A36&lt;&gt;"",ACT_training_input.xlsx!A36,"")</v>
      </c>
      <c r="BQ129" t="str">
        <f t="shared" si="57"/>
        <v>=IF(DSP_training_input.xlsx!A36&lt;&gt;"",DSP_training_input.xlsx!A36,"")</v>
      </c>
      <c r="BR129" t="str">
        <f t="shared" si="57"/>
        <v>=IF(PAG_training_input.xlsx!A36&lt;&gt;"",PAG_training_input.xlsx!A36,"")</v>
      </c>
      <c r="BS129" t="str">
        <f t="shared" si="57"/>
        <v>=IF(PRO_training_input.xlsx!A36&lt;&gt;"",PRO_training_input.xlsx!A36,"")</v>
      </c>
      <c r="BT129" t="str">
        <f t="shared" si="57"/>
        <v>=IF(SPL_training_input.xlsx!A36&lt;&gt;"",SPL_training_input.xlsx!A36,"")</v>
      </c>
      <c r="BU129" t="str">
        <f t="shared" si="57"/>
        <v>=IF(WDR_training_input.xlsx!A36&lt;&gt;"",WDR_training_input.xlsx!A36,"")</v>
      </c>
      <c r="BV129" t="str">
        <f t="shared" si="57"/>
        <v>=IF(CON_training_input.xlsx!A36&lt;&gt;"",CON_training_input.xlsx!A36,"")</v>
      </c>
      <c r="BW129" t="str">
        <f t="shared" si="57"/>
        <v>=IF(DSC_training_input.xlsx!A36&lt;&gt;"",DSC_training_input.xlsx!A36,"")</v>
      </c>
      <c r="BX129" t="str">
        <f t="shared" si="57"/>
        <v>=IF(FAN_training_input.xlsx!A36&lt;&gt;"",FAN_training_input.xlsx!A36,"")</v>
      </c>
      <c r="BY129" t="str">
        <f t="shared" si="57"/>
        <v>=IF(OMN_training_input.xlsx!A36&lt;&gt;"",OMN_training_input.xlsx!A36,"")</v>
      </c>
      <c r="BZ129" t="str">
        <f t="shared" si="57"/>
        <v>=IF(REP_training_input.xlsx!A36&lt;&gt;"",REP_training_input.xlsx!A36,"")</v>
      </c>
      <c r="CA129" t="str">
        <f t="shared" si="57"/>
        <v>=IF(SOM_training_input.xlsx!A36&lt;&gt;"",SOM_training_input.xlsx!A36,"")</v>
      </c>
      <c r="CB129" t="str">
        <f t="shared" si="57"/>
        <v>=IF(SUB_training_input.xlsx!A36&lt;&gt;"",SUB_training_input.xlsx!A36,"")</v>
      </c>
      <c r="CC129" t="str">
        <f t="shared" si="57"/>
        <v>=IF(UND_training_input.xlsx!A36&lt;&gt;"",UND_training_input.xlsx!A36,"")</v>
      </c>
      <c r="CD129" t="str">
        <f t="shared" si="57"/>
        <v>=IF(ALT_training_input.xlsx!A36&lt;&gt;"",ALT_training_input.xlsx!A36,"")</v>
      </c>
      <c r="CE129" t="str">
        <f t="shared" si="57"/>
        <v>=IF(HUM_training_input.xlsx!A36&lt;&gt;"",HUM_training_input.xlsx!A36,"")</v>
      </c>
      <c r="CF129" t="str">
        <f t="shared" si="57"/>
        <v>=IF(IDL_training_input.xlsx!A36&lt;&gt;"",IDL_training_input.xlsx!A36,"")</v>
      </c>
      <c r="CG129" t="str">
        <f t="shared" si="57"/>
        <v>=IF(RFM_training_input.xlsx!A36&lt;&gt;"",RFM_training_input.xlsx!A36,"")</v>
      </c>
      <c r="CH129" t="str">
        <f t="shared" si="57"/>
        <v>=IF(DN_training_input.xlsx!A36&lt;&gt;"",DN_training_input.xlsx!A36,"")</v>
      </c>
      <c r="CI129" t="str">
        <f t="shared" si="57"/>
        <v>=IF(INT_training_input.xlsx!A36&lt;&gt;"",INT_training_input.xlsx!A36,"")</v>
      </c>
      <c r="CJ129" t="str">
        <f t="shared" si="57"/>
        <v>=IF(SUP_training_input.xlsx!A36&lt;&gt;"",SUP_training_input.xlsx!A36,"")</v>
      </c>
      <c r="CK129" t="str">
        <f t="shared" si="57"/>
        <v>=IF(ANT_training_input.xlsx!A36&lt;&gt;"",ANT_training_input.xlsx!A36,"")</v>
      </c>
      <c r="CL129" t="str">
        <f t="shared" si="57"/>
        <v>=IF(ISO_training_input.xlsx!A36&lt;&gt;"",ISO_training_input.xlsx!A36,"")</v>
      </c>
    </row>
    <row r="130" spans="1:90">
      <c r="A130">
        <v>37</v>
      </c>
      <c r="B130" t="str">
        <f t="shared" si="38"/>
        <v>=IF(SUICIDE_training_input.xlsx!A37&lt;&gt;"",SUICIDE_training_input.xlsx!A37,"")</v>
      </c>
      <c r="C130" t="str">
        <f t="shared" si="58"/>
        <v>=IF(IQ_training_input.xlsx!A37&lt;&gt;"",IQ_training_input.xlsx!A37,"")</v>
      </c>
      <c r="D130" t="str">
        <f t="shared" si="58"/>
        <v>=IF(AMBIG_training_input.xlsx!A37&lt;&gt;"",AMBIG_training_input.xlsx!A37,"")</v>
      </c>
      <c r="E130" t="str">
        <f t="shared" si="58"/>
        <v>=IF(EGODYST_training_input.xlsx!A37&lt;&gt;"",EGODYST_training_input.xlsx!A37,"")</v>
      </c>
      <c r="F130" t="str">
        <f t="shared" si="58"/>
        <v>=IF(AUTISM_training_input.xlsx!A37&lt;&gt;"",AUTISM_training_input.xlsx!A37,"")</v>
      </c>
      <c r="G130" t="str">
        <f t="shared" si="58"/>
        <v>=IF(IDENTITY_training_input.xlsx!A37&lt;&gt;"",IDENTITY_training_input.xlsx!A37,"")</v>
      </c>
      <c r="H130" t="str">
        <f t="shared" si="58"/>
        <v>=IF(SELFDIR_training_input.xlsx!A37&lt;&gt;"",SELFDIR_training_input.xlsx!A37,"")</v>
      </c>
      <c r="I130" t="str">
        <f t="shared" si="58"/>
        <v>=IF(EMPATHY_training_input.xlsx!A37&lt;&gt;"",EMPATHY_training_input.xlsx!A37,"")</v>
      </c>
      <c r="J130" t="str">
        <f t="shared" si="58"/>
        <v>=IF(INTIMACY_training_input.xlsx!A37&lt;&gt;"",INTIMACY_training_input.xlsx!A37,"")</v>
      </c>
      <c r="K130" t="str">
        <f t="shared" si="58"/>
        <v>=IF(ACUTE_training_input.xlsx!A37&lt;&gt;"",ACUTE_training_input.xlsx!A37,"")</v>
      </c>
      <c r="L130" t="str">
        <f t="shared" si="58"/>
        <v>=IF(CHRONIC_training_input.xlsx!A37&lt;&gt;"",CHRONIC_training_input.xlsx!A37,"")</v>
      </c>
      <c r="M130" t="str">
        <f t="shared" si="58"/>
        <v>=IF(TRAUMA_PAST_training_input.xlsx!A37&lt;&gt;"",TRAUMA_PAST_training_input.xlsx!A37,"")</v>
      </c>
      <c r="N130" t="str">
        <f t="shared" si="58"/>
        <v>=IF(TRAUMA_PRESENT_training_input.xlsx!A37&lt;&gt;"",TRAUMA_PRESENT_training_input.xlsx!A37,"")</v>
      </c>
      <c r="O130" t="str">
        <f t="shared" si="58"/>
        <v>=IF(HOPE_training_input.xlsx!A37&lt;&gt;"",HOPE_training_input.xlsx!A37,"")</v>
      </c>
      <c r="P130" t="str">
        <f t="shared" si="58"/>
        <v>=IF(SELFAFFICACY_training_input.xlsx!A37&lt;&gt;"",SELFAFFICACY_training_input.xlsx!A37,"")</v>
      </c>
      <c r="Q130" t="str">
        <f t="shared" si="58"/>
        <v>=IF(SELFESTEEM_training_input.xlsx!A37&lt;&gt;"",SELFESTEEM_training_input.xlsx!A37,"")</v>
      </c>
      <c r="R130" t="str">
        <f t="shared" si="58"/>
        <v>=IF(WELLBEING_training_input.xlsx!A37&lt;&gt;"",WELLBEING_training_input.xlsx!A37,"")</v>
      </c>
      <c r="S130" t="str">
        <f t="shared" si="58"/>
        <v>=IF(HYPER_training_input.xlsx!A37&lt;&gt;"",HYPER_training_input.xlsx!A37,"")</v>
      </c>
      <c r="T130" t="str">
        <f t="shared" si="58"/>
        <v>=IF(AGGR_training_input.xlsx!A37&lt;&gt;"",AGGR_training_input.xlsx!A37,"")</v>
      </c>
      <c r="U130" t="str">
        <f t="shared" si="58"/>
        <v>=IF(COND_PR_training_input.xlsx!A37&lt;&gt;"",COND_PR_training_input.xlsx!A37,"")</v>
      </c>
      <c r="V130" t="str">
        <f t="shared" si="58"/>
        <v>=IF(ANXIE_training_input.xlsx!A37&lt;&gt;"",ANXIE_training_input.xlsx!A37,"")</v>
      </c>
      <c r="W130" t="str">
        <f t="shared" si="58"/>
        <v>=IF(DEPR_training_input.xlsx!A37&lt;&gt;"",DEPR_training_input.xlsx!A37,"")</v>
      </c>
      <c r="X130" t="str">
        <f t="shared" si="58"/>
        <v>=IF(SOMAT_training_input.xlsx!A37&lt;&gt;"",SOMAT_training_input.xlsx!A37,"")</v>
      </c>
      <c r="Y130" t="str">
        <f t="shared" si="58"/>
        <v>=IF(ATYPI_training_input.xlsx!A37&lt;&gt;"",ATYPI_training_input.xlsx!A37,"")</v>
      </c>
      <c r="Z130" t="str">
        <f t="shared" si="58"/>
        <v>=IF(WITHD_training_input.xlsx!A37&lt;&gt;"",WITHD_training_input.xlsx!A37,"")</v>
      </c>
      <c r="AA130" t="str">
        <f t="shared" si="58"/>
        <v>=IF(ATTE_PR_training_input.xlsx!A37&lt;&gt;"",ATTE_PR_training_input.xlsx!A37,"")</v>
      </c>
      <c r="AB130" t="str">
        <f t="shared" si="58"/>
        <v>=IF(ANG_CONT_training_input.xlsx!A37&lt;&gt;"",ANG_CONT_training_input.xlsx!A37,"")</v>
      </c>
      <c r="AC130" t="str">
        <f t="shared" si="58"/>
        <v>=IF(DEV_SOC_DIS_training_input.xlsx!A37&lt;&gt;"",DEV_SOC_DIS_training_input.xlsx!A37,"")</v>
      </c>
      <c r="AD130" t="str">
        <f t="shared" si="58"/>
        <v>=IF(BULLY_training_input.xlsx!A37&lt;&gt;"",BULLY_training_input.xlsx!A37,"")</v>
      </c>
      <c r="AE130" t="str">
        <f t="shared" si="58"/>
        <v>=IF(EMOT_SELF_C_training_input.xlsx!A37&lt;&gt;"",EMOT_SELF_C_training_input.xlsx!A37,"")</v>
      </c>
      <c r="AF130" t="str">
        <f t="shared" si="58"/>
        <v>=IF(EXE_FUN_training_input.xlsx!A37&lt;&gt;"",EXE_FUN_training_input.xlsx!A37,"")</v>
      </c>
      <c r="AG130" t="str">
        <f t="shared" si="58"/>
        <v>=IF(MANIA_training_input.xlsx!A37&lt;&gt;"",MANIA_training_input.xlsx!A37,"")</v>
      </c>
      <c r="AH130" t="str">
        <f t="shared" si="58"/>
        <v>=IF(NEG_EMOT_training_input.xlsx!A37&lt;&gt;"",NEG_EMOT_training_input.xlsx!A37,"")</v>
      </c>
      <c r="AI130" t="str">
        <f t="shared" si="58"/>
        <v>=IF(ADAPT_training_input.xlsx!A37&lt;&gt;"",ADAPT_training_input.xlsx!A37,"")</v>
      </c>
      <c r="AJ130" t="str">
        <f t="shared" si="58"/>
        <v>=IF(SOC_SK_training_input.xlsx!A37&lt;&gt;"",SOC_SK_training_input.xlsx!A37,"")</v>
      </c>
      <c r="AK130" t="str">
        <f t="shared" si="58"/>
        <v>=IF(LEAD_training_input.xlsx!A37&lt;&gt;"",LEAD_training_input.xlsx!A37,"")</v>
      </c>
      <c r="AL130" t="str">
        <f t="shared" si="58"/>
        <v>=IF(ACT_DAIL_training_input.xlsx!A37&lt;&gt;"",ACT_DAIL_training_input.xlsx!A37,"")</v>
      </c>
      <c r="AM130" t="str">
        <f t="shared" si="58"/>
        <v>=IF(FUN_COM_training_input.xlsx!A37&lt;&gt;"",FUN_COM_training_input.xlsx!A37,"")</v>
      </c>
      <c r="AN130" t="str">
        <f t="shared" si="58"/>
        <v>=IF(RESILI_training_input.xlsx!A37&lt;&gt;"",RESILI_training_input.xlsx!A37,"")</v>
      </c>
      <c r="AO130" t="str">
        <f t="shared" si="58"/>
        <v>=IF(SEL_training_input.xlsx!A37&lt;&gt;"",SEL_training_input.xlsx!A37,"")</v>
      </c>
      <c r="AP130" t="str">
        <f t="shared" si="58"/>
        <v>=IF(SEV_training_input.xlsx!A37&lt;&gt;"",SEV_training_input.xlsx!A37,"")</v>
      </c>
      <c r="AQ130" t="str">
        <f t="shared" si="58"/>
        <v>=IF(ANHEDONIA_training_input.xlsx!A37&lt;&gt;"",ANHEDONIA_training_input.xlsx!A37,"")</v>
      </c>
      <c r="AR130" t="str">
        <f t="shared" si="58"/>
        <v>=IF(ANXIOUSNESS_training_input.xlsx!A37&lt;&gt;"",ANXIOUSNESS_training_input.xlsx!A37,"")</v>
      </c>
      <c r="AS130" t="str">
        <f t="shared" si="58"/>
        <v>=IF(ATTENTION_SEEKING_training_input.xlsx!A37&lt;&gt;"",ATTENTION_SEEKING_training_input.xlsx!A37,"")</v>
      </c>
      <c r="AT130" t="str">
        <f t="shared" si="58"/>
        <v>=IF(CALLOUSNESS_training_input.xlsx!A37&lt;&gt;"",CALLOUSNESS_training_input.xlsx!A37,"")</v>
      </c>
      <c r="AU130" t="str">
        <f t="shared" si="58"/>
        <v>=IF(DECEITFULNESS_training_input.xlsx!A37&lt;&gt;"",DECEITFULNESS_training_input.xlsx!A37,"")</v>
      </c>
      <c r="AV130" t="str">
        <f t="shared" si="58"/>
        <v>=IF(DEPRESSIVITY_training_input.xlsx!A37&lt;&gt;"",DEPRESSIVITY_training_input.xlsx!A37,"")</v>
      </c>
      <c r="AW130" t="str">
        <f t="shared" si="58"/>
        <v>=IF(DISTRACTIBILITY_training_input.xlsx!A37&lt;&gt;"",DISTRACTIBILITY_training_input.xlsx!A37,"")</v>
      </c>
      <c r="AX130" t="str">
        <f t="shared" si="58"/>
        <v>=IF(ECCENTRICITY_training_input.xlsx!A37&lt;&gt;"",ECCENTRICITY_training_input.xlsx!A37,"")</v>
      </c>
      <c r="AY130" t="str">
        <f t="shared" si="58"/>
        <v>=IF(EMOTIONAL_LABILITY_training_input.xlsx!A37&lt;&gt;"",EMOTIONAL_LABILITY_training_input.xlsx!A37,"")</v>
      </c>
      <c r="AZ130" t="str">
        <f t="shared" si="58"/>
        <v>=IF(GRANDIOSITY_training_input.xlsx!A37&lt;&gt;"",GRANDIOSITY_training_input.xlsx!A37,"")</v>
      </c>
      <c r="BA130" t="str">
        <f t="shared" si="58"/>
        <v>=IF(HOSTILITY_training_input.xlsx!A37&lt;&gt;"",HOSTILITY_training_input.xlsx!A37,"")</v>
      </c>
      <c r="BB130" t="str">
        <f t="shared" si="58"/>
        <v>=IF(IMPULSIVITY_training_input.xlsx!A37&lt;&gt;"",IMPULSIVITY_training_input.xlsx!A37,"")</v>
      </c>
      <c r="BC130" t="str">
        <f t="shared" si="58"/>
        <v>=IF(INTIMACY_AVOIDANCE_training_input.xlsx!A37&lt;&gt;"",INTIMACY_AVOIDANCE_training_input.xlsx!A37,"")</v>
      </c>
      <c r="BD130" t="str">
        <f t="shared" si="58"/>
        <v>=IF(IRRESPONSIBILITY_training_input.xlsx!A37&lt;&gt;"",IRRESPONSIBILITY_training_input.xlsx!A37,"")</v>
      </c>
      <c r="BE130" t="str">
        <f t="shared" si="58"/>
        <v>=IF(MANIPULATIVENESS_training_input.xlsx!A37&lt;&gt;"",MANIPULATIVENESS_training_input.xlsx!A37,"")</v>
      </c>
      <c r="BF130" t="str">
        <f t="shared" si="58"/>
        <v>=IF(PERCEPTUAL_DYSREGULATION_training_input.xlsx!A37&lt;&gt;"",PERCEPTUAL_DYSREGULATION_training_input.xlsx!A37,"")</v>
      </c>
      <c r="BG130" t="str">
        <f t="shared" si="58"/>
        <v>=IF(PERSEVERATION_training_input.xlsx!A37&lt;&gt;"",PERSEVERATION_training_input.xlsx!A37,"")</v>
      </c>
      <c r="BH130" t="str">
        <f t="shared" si="58"/>
        <v>=IF(RESTRICTED_AFFECTIVITY_training_input.xlsx!A37&lt;&gt;"",RESTRICTED_AFFECTIVITY_training_input.xlsx!A37,"")</v>
      </c>
      <c r="BI130" t="str">
        <f t="shared" si="58"/>
        <v>=IF(RIGID_PERFECTIONISM_training_input.xlsx!A37&lt;&gt;"",RIGID_PERFECTIONISM_training_input.xlsx!A37,"")</v>
      </c>
      <c r="BJ130" t="str">
        <f t="shared" si="58"/>
        <v>=IF(RISK_TAKING_training_input.xlsx!A37&lt;&gt;"",RISK_TAKING_training_input.xlsx!A37,"")</v>
      </c>
      <c r="BK130" t="str">
        <f t="shared" si="58"/>
        <v>=IF(SEPARATION_INSECURITY_training_input.xlsx!A37&lt;&gt;"",SEPARATION_INSECURITY_training_input.xlsx!A37,"")</v>
      </c>
      <c r="BL130" t="str">
        <f t="shared" si="58"/>
        <v>=IF(SUBMISSIVENESS_training_input.xlsx!A37&lt;&gt;"",SUBMISSIVENESS_training_input.xlsx!A37,"")</v>
      </c>
      <c r="BM130" t="str">
        <f t="shared" si="58"/>
        <v>=IF(SUSPICIOUSNESS_training_input.xlsx!A37&lt;&gt;"",SUSPICIOUSNESS_training_input.xlsx!A37,"")</v>
      </c>
      <c r="BN130" t="str">
        <f t="shared" si="58"/>
        <v>=IF(UNUSUAL_BELIEFS_training_input.xlsx!A37&lt;&gt;"",UNUSUAL_BELIEFS_training_input.xlsx!A37,"")</v>
      </c>
      <c r="BO130" t="str">
        <f t="shared" si="57"/>
        <v>=IF(WITHDRAWAL_training_input.xlsx!A37&lt;&gt;"",WITHDRAWAL_training_input.xlsx!A37,"")</v>
      </c>
      <c r="BP130" t="str">
        <f t="shared" si="57"/>
        <v>=IF(ACT_training_input.xlsx!A37&lt;&gt;"",ACT_training_input.xlsx!A37,"")</v>
      </c>
      <c r="BQ130" t="str">
        <f t="shared" si="57"/>
        <v>=IF(DSP_training_input.xlsx!A37&lt;&gt;"",DSP_training_input.xlsx!A37,"")</v>
      </c>
      <c r="BR130" t="str">
        <f t="shared" si="57"/>
        <v>=IF(PAG_training_input.xlsx!A37&lt;&gt;"",PAG_training_input.xlsx!A37,"")</v>
      </c>
      <c r="BS130" t="str">
        <f t="shared" si="57"/>
        <v>=IF(PRO_training_input.xlsx!A37&lt;&gt;"",PRO_training_input.xlsx!A37,"")</v>
      </c>
      <c r="BT130" t="str">
        <f t="shared" si="57"/>
        <v>=IF(SPL_training_input.xlsx!A37&lt;&gt;"",SPL_training_input.xlsx!A37,"")</v>
      </c>
      <c r="BU130" t="str">
        <f t="shared" si="57"/>
        <v>=IF(WDR_training_input.xlsx!A37&lt;&gt;"",WDR_training_input.xlsx!A37,"")</v>
      </c>
      <c r="BV130" t="str">
        <f t="shared" si="57"/>
        <v>=IF(CON_training_input.xlsx!A37&lt;&gt;"",CON_training_input.xlsx!A37,"")</v>
      </c>
      <c r="BW130" t="str">
        <f t="shared" si="57"/>
        <v>=IF(DSC_training_input.xlsx!A37&lt;&gt;"",DSC_training_input.xlsx!A37,"")</v>
      </c>
      <c r="BX130" t="str">
        <f t="shared" si="57"/>
        <v>=IF(FAN_training_input.xlsx!A37&lt;&gt;"",FAN_training_input.xlsx!A37,"")</v>
      </c>
      <c r="BY130" t="str">
        <f t="shared" si="57"/>
        <v>=IF(OMN_training_input.xlsx!A37&lt;&gt;"",OMN_training_input.xlsx!A37,"")</v>
      </c>
      <c r="BZ130" t="str">
        <f t="shared" si="57"/>
        <v>=IF(REP_training_input.xlsx!A37&lt;&gt;"",REP_training_input.xlsx!A37,"")</v>
      </c>
      <c r="CA130" t="str">
        <f t="shared" si="57"/>
        <v>=IF(SOM_training_input.xlsx!A37&lt;&gt;"",SOM_training_input.xlsx!A37,"")</v>
      </c>
      <c r="CB130" t="str">
        <f t="shared" si="57"/>
        <v>=IF(SUB_training_input.xlsx!A37&lt;&gt;"",SUB_training_input.xlsx!A37,"")</v>
      </c>
      <c r="CC130" t="str">
        <f t="shared" si="57"/>
        <v>=IF(UND_training_input.xlsx!A37&lt;&gt;"",UND_training_input.xlsx!A37,"")</v>
      </c>
      <c r="CD130" t="str">
        <f t="shared" si="57"/>
        <v>=IF(ALT_training_input.xlsx!A37&lt;&gt;"",ALT_training_input.xlsx!A37,"")</v>
      </c>
      <c r="CE130" t="str">
        <f t="shared" si="57"/>
        <v>=IF(HUM_training_input.xlsx!A37&lt;&gt;"",HUM_training_input.xlsx!A37,"")</v>
      </c>
      <c r="CF130" t="str">
        <f t="shared" si="57"/>
        <v>=IF(IDL_training_input.xlsx!A37&lt;&gt;"",IDL_training_input.xlsx!A37,"")</v>
      </c>
      <c r="CG130" t="str">
        <f t="shared" si="57"/>
        <v>=IF(RFM_training_input.xlsx!A37&lt;&gt;"",RFM_training_input.xlsx!A37,"")</v>
      </c>
      <c r="CH130" t="str">
        <f t="shared" si="57"/>
        <v>=IF(DN_training_input.xlsx!A37&lt;&gt;"",DN_training_input.xlsx!A37,"")</v>
      </c>
      <c r="CI130" t="str">
        <f t="shared" si="57"/>
        <v>=IF(INT_training_input.xlsx!A37&lt;&gt;"",INT_training_input.xlsx!A37,"")</v>
      </c>
      <c r="CJ130" t="str">
        <f t="shared" si="57"/>
        <v>=IF(SUP_training_input.xlsx!A37&lt;&gt;"",SUP_training_input.xlsx!A37,"")</v>
      </c>
      <c r="CK130" t="str">
        <f t="shared" si="57"/>
        <v>=IF(ANT_training_input.xlsx!A37&lt;&gt;"",ANT_training_input.xlsx!A37,"")</v>
      </c>
      <c r="CL130" t="str">
        <f t="shared" si="57"/>
        <v>=IF(ISO_training_input.xlsx!A37&lt;&gt;"",ISO_training_input.xlsx!A37,"")</v>
      </c>
    </row>
    <row r="131" spans="1:90">
      <c r="A131">
        <v>38</v>
      </c>
      <c r="B131" t="str">
        <f t="shared" si="38"/>
        <v>=IF(SUICIDE_training_input.xlsx!A38&lt;&gt;"",SUICIDE_training_input.xlsx!A38,"")</v>
      </c>
      <c r="C131" t="str">
        <f t="shared" si="58"/>
        <v>=IF(IQ_training_input.xlsx!A38&lt;&gt;"",IQ_training_input.xlsx!A38,"")</v>
      </c>
      <c r="D131" t="str">
        <f t="shared" si="58"/>
        <v>=IF(AMBIG_training_input.xlsx!A38&lt;&gt;"",AMBIG_training_input.xlsx!A38,"")</v>
      </c>
      <c r="E131" t="str">
        <f t="shared" si="58"/>
        <v>=IF(EGODYST_training_input.xlsx!A38&lt;&gt;"",EGODYST_training_input.xlsx!A38,"")</v>
      </c>
      <c r="F131" t="str">
        <f t="shared" si="58"/>
        <v>=IF(AUTISM_training_input.xlsx!A38&lt;&gt;"",AUTISM_training_input.xlsx!A38,"")</v>
      </c>
      <c r="G131" t="str">
        <f t="shared" si="58"/>
        <v>=IF(IDENTITY_training_input.xlsx!A38&lt;&gt;"",IDENTITY_training_input.xlsx!A38,"")</v>
      </c>
      <c r="H131" t="str">
        <f t="shared" si="58"/>
        <v>=IF(SELFDIR_training_input.xlsx!A38&lt;&gt;"",SELFDIR_training_input.xlsx!A38,"")</v>
      </c>
      <c r="I131" t="str">
        <f t="shared" si="58"/>
        <v>=IF(EMPATHY_training_input.xlsx!A38&lt;&gt;"",EMPATHY_training_input.xlsx!A38,"")</v>
      </c>
      <c r="J131" t="str">
        <f t="shared" si="58"/>
        <v>=IF(INTIMACY_training_input.xlsx!A38&lt;&gt;"",INTIMACY_training_input.xlsx!A38,"")</v>
      </c>
      <c r="K131" t="str">
        <f t="shared" si="58"/>
        <v>=IF(ACUTE_training_input.xlsx!A38&lt;&gt;"",ACUTE_training_input.xlsx!A38,"")</v>
      </c>
      <c r="L131" t="str">
        <f t="shared" si="58"/>
        <v>=IF(CHRONIC_training_input.xlsx!A38&lt;&gt;"",CHRONIC_training_input.xlsx!A38,"")</v>
      </c>
      <c r="M131" t="str">
        <f t="shared" si="58"/>
        <v>=IF(TRAUMA_PAST_training_input.xlsx!A38&lt;&gt;"",TRAUMA_PAST_training_input.xlsx!A38,"")</v>
      </c>
      <c r="N131" t="str">
        <f t="shared" si="58"/>
        <v>=IF(TRAUMA_PRESENT_training_input.xlsx!A38&lt;&gt;"",TRAUMA_PRESENT_training_input.xlsx!A38,"")</v>
      </c>
      <c r="O131" t="str">
        <f t="shared" si="58"/>
        <v>=IF(HOPE_training_input.xlsx!A38&lt;&gt;"",HOPE_training_input.xlsx!A38,"")</v>
      </c>
      <c r="P131" t="str">
        <f t="shared" si="58"/>
        <v>=IF(SELFAFFICACY_training_input.xlsx!A38&lt;&gt;"",SELFAFFICACY_training_input.xlsx!A38,"")</v>
      </c>
      <c r="Q131" t="str">
        <f t="shared" si="58"/>
        <v>=IF(SELFESTEEM_training_input.xlsx!A38&lt;&gt;"",SELFESTEEM_training_input.xlsx!A38,"")</v>
      </c>
      <c r="R131" t="str">
        <f t="shared" si="58"/>
        <v>=IF(WELLBEING_training_input.xlsx!A38&lt;&gt;"",WELLBEING_training_input.xlsx!A38,"")</v>
      </c>
      <c r="S131" t="str">
        <f t="shared" si="58"/>
        <v>=IF(HYPER_training_input.xlsx!A38&lt;&gt;"",HYPER_training_input.xlsx!A38,"")</v>
      </c>
      <c r="T131" t="str">
        <f t="shared" si="58"/>
        <v>=IF(AGGR_training_input.xlsx!A38&lt;&gt;"",AGGR_training_input.xlsx!A38,"")</v>
      </c>
      <c r="U131" t="str">
        <f t="shared" si="58"/>
        <v>=IF(COND_PR_training_input.xlsx!A38&lt;&gt;"",COND_PR_training_input.xlsx!A38,"")</v>
      </c>
      <c r="V131" t="str">
        <f t="shared" si="58"/>
        <v>=IF(ANXIE_training_input.xlsx!A38&lt;&gt;"",ANXIE_training_input.xlsx!A38,"")</v>
      </c>
      <c r="W131" t="str">
        <f t="shared" si="58"/>
        <v>=IF(DEPR_training_input.xlsx!A38&lt;&gt;"",DEPR_training_input.xlsx!A38,"")</v>
      </c>
      <c r="X131" t="str">
        <f t="shared" si="58"/>
        <v>=IF(SOMAT_training_input.xlsx!A38&lt;&gt;"",SOMAT_training_input.xlsx!A38,"")</v>
      </c>
      <c r="Y131" t="str">
        <f t="shared" si="58"/>
        <v>=IF(ATYPI_training_input.xlsx!A38&lt;&gt;"",ATYPI_training_input.xlsx!A38,"")</v>
      </c>
      <c r="Z131" t="str">
        <f t="shared" si="58"/>
        <v>=IF(WITHD_training_input.xlsx!A38&lt;&gt;"",WITHD_training_input.xlsx!A38,"")</v>
      </c>
      <c r="AA131" t="str">
        <f t="shared" si="58"/>
        <v>=IF(ATTE_PR_training_input.xlsx!A38&lt;&gt;"",ATTE_PR_training_input.xlsx!A38,"")</v>
      </c>
      <c r="AB131" t="str">
        <f t="shared" si="58"/>
        <v>=IF(ANG_CONT_training_input.xlsx!A38&lt;&gt;"",ANG_CONT_training_input.xlsx!A38,"")</v>
      </c>
      <c r="AC131" t="str">
        <f t="shared" si="58"/>
        <v>=IF(DEV_SOC_DIS_training_input.xlsx!A38&lt;&gt;"",DEV_SOC_DIS_training_input.xlsx!A38,"")</v>
      </c>
      <c r="AD131" t="str">
        <f t="shared" si="58"/>
        <v>=IF(BULLY_training_input.xlsx!A38&lt;&gt;"",BULLY_training_input.xlsx!A38,"")</v>
      </c>
      <c r="AE131" t="str">
        <f t="shared" si="58"/>
        <v>=IF(EMOT_SELF_C_training_input.xlsx!A38&lt;&gt;"",EMOT_SELF_C_training_input.xlsx!A38,"")</v>
      </c>
      <c r="AF131" t="str">
        <f t="shared" si="58"/>
        <v>=IF(EXE_FUN_training_input.xlsx!A38&lt;&gt;"",EXE_FUN_training_input.xlsx!A38,"")</v>
      </c>
      <c r="AG131" t="str">
        <f t="shared" si="58"/>
        <v>=IF(MANIA_training_input.xlsx!A38&lt;&gt;"",MANIA_training_input.xlsx!A38,"")</v>
      </c>
      <c r="AH131" t="str">
        <f t="shared" si="58"/>
        <v>=IF(NEG_EMOT_training_input.xlsx!A38&lt;&gt;"",NEG_EMOT_training_input.xlsx!A38,"")</v>
      </c>
      <c r="AI131" t="str">
        <f t="shared" si="58"/>
        <v>=IF(ADAPT_training_input.xlsx!A38&lt;&gt;"",ADAPT_training_input.xlsx!A38,"")</v>
      </c>
      <c r="AJ131" t="str">
        <f t="shared" si="58"/>
        <v>=IF(SOC_SK_training_input.xlsx!A38&lt;&gt;"",SOC_SK_training_input.xlsx!A38,"")</v>
      </c>
      <c r="AK131" t="str">
        <f t="shared" si="58"/>
        <v>=IF(LEAD_training_input.xlsx!A38&lt;&gt;"",LEAD_training_input.xlsx!A38,"")</v>
      </c>
      <c r="AL131" t="str">
        <f t="shared" si="58"/>
        <v>=IF(ACT_DAIL_training_input.xlsx!A38&lt;&gt;"",ACT_DAIL_training_input.xlsx!A38,"")</v>
      </c>
      <c r="AM131" t="str">
        <f t="shared" si="58"/>
        <v>=IF(FUN_COM_training_input.xlsx!A38&lt;&gt;"",FUN_COM_training_input.xlsx!A38,"")</v>
      </c>
      <c r="AN131" t="str">
        <f t="shared" si="58"/>
        <v>=IF(RESILI_training_input.xlsx!A38&lt;&gt;"",RESILI_training_input.xlsx!A38,"")</v>
      </c>
      <c r="AO131" t="str">
        <f t="shared" si="58"/>
        <v>=IF(SEL_training_input.xlsx!A38&lt;&gt;"",SEL_training_input.xlsx!A38,"")</v>
      </c>
      <c r="AP131" t="str">
        <f t="shared" si="58"/>
        <v>=IF(SEV_training_input.xlsx!A38&lt;&gt;"",SEV_training_input.xlsx!A38,"")</v>
      </c>
      <c r="AQ131" t="str">
        <f t="shared" si="58"/>
        <v>=IF(ANHEDONIA_training_input.xlsx!A38&lt;&gt;"",ANHEDONIA_training_input.xlsx!A38,"")</v>
      </c>
      <c r="AR131" t="str">
        <f t="shared" si="58"/>
        <v>=IF(ANXIOUSNESS_training_input.xlsx!A38&lt;&gt;"",ANXIOUSNESS_training_input.xlsx!A38,"")</v>
      </c>
      <c r="AS131" t="str">
        <f t="shared" si="58"/>
        <v>=IF(ATTENTION_SEEKING_training_input.xlsx!A38&lt;&gt;"",ATTENTION_SEEKING_training_input.xlsx!A38,"")</v>
      </c>
      <c r="AT131" t="str">
        <f t="shared" si="58"/>
        <v>=IF(CALLOUSNESS_training_input.xlsx!A38&lt;&gt;"",CALLOUSNESS_training_input.xlsx!A38,"")</v>
      </c>
      <c r="AU131" t="str">
        <f t="shared" si="58"/>
        <v>=IF(DECEITFULNESS_training_input.xlsx!A38&lt;&gt;"",DECEITFULNESS_training_input.xlsx!A38,"")</v>
      </c>
      <c r="AV131" t="str">
        <f t="shared" si="58"/>
        <v>=IF(DEPRESSIVITY_training_input.xlsx!A38&lt;&gt;"",DEPRESSIVITY_training_input.xlsx!A38,"")</v>
      </c>
      <c r="AW131" t="str">
        <f t="shared" si="58"/>
        <v>=IF(DISTRACTIBILITY_training_input.xlsx!A38&lt;&gt;"",DISTRACTIBILITY_training_input.xlsx!A38,"")</v>
      </c>
      <c r="AX131" t="str">
        <f t="shared" si="58"/>
        <v>=IF(ECCENTRICITY_training_input.xlsx!A38&lt;&gt;"",ECCENTRICITY_training_input.xlsx!A38,"")</v>
      </c>
      <c r="AY131" t="str">
        <f t="shared" si="58"/>
        <v>=IF(EMOTIONAL_LABILITY_training_input.xlsx!A38&lt;&gt;"",EMOTIONAL_LABILITY_training_input.xlsx!A38,"")</v>
      </c>
      <c r="AZ131" t="str">
        <f t="shared" si="58"/>
        <v>=IF(GRANDIOSITY_training_input.xlsx!A38&lt;&gt;"",GRANDIOSITY_training_input.xlsx!A38,"")</v>
      </c>
      <c r="BA131" t="str">
        <f t="shared" si="58"/>
        <v>=IF(HOSTILITY_training_input.xlsx!A38&lt;&gt;"",HOSTILITY_training_input.xlsx!A38,"")</v>
      </c>
      <c r="BB131" t="str">
        <f t="shared" si="58"/>
        <v>=IF(IMPULSIVITY_training_input.xlsx!A38&lt;&gt;"",IMPULSIVITY_training_input.xlsx!A38,"")</v>
      </c>
      <c r="BC131" t="str">
        <f t="shared" si="58"/>
        <v>=IF(INTIMACY_AVOIDANCE_training_input.xlsx!A38&lt;&gt;"",INTIMACY_AVOIDANCE_training_input.xlsx!A38,"")</v>
      </c>
      <c r="BD131" t="str">
        <f t="shared" si="58"/>
        <v>=IF(IRRESPONSIBILITY_training_input.xlsx!A38&lt;&gt;"",IRRESPONSIBILITY_training_input.xlsx!A38,"")</v>
      </c>
      <c r="BE131" t="str">
        <f t="shared" si="58"/>
        <v>=IF(MANIPULATIVENESS_training_input.xlsx!A38&lt;&gt;"",MANIPULATIVENESS_training_input.xlsx!A38,"")</v>
      </c>
      <c r="BF131" t="str">
        <f t="shared" si="58"/>
        <v>=IF(PERCEPTUAL_DYSREGULATION_training_input.xlsx!A38&lt;&gt;"",PERCEPTUAL_DYSREGULATION_training_input.xlsx!A38,"")</v>
      </c>
      <c r="BG131" t="str">
        <f t="shared" si="58"/>
        <v>=IF(PERSEVERATION_training_input.xlsx!A38&lt;&gt;"",PERSEVERATION_training_input.xlsx!A38,"")</v>
      </c>
      <c r="BH131" t="str">
        <f t="shared" si="58"/>
        <v>=IF(RESTRICTED_AFFECTIVITY_training_input.xlsx!A38&lt;&gt;"",RESTRICTED_AFFECTIVITY_training_input.xlsx!A38,"")</v>
      </c>
      <c r="BI131" t="str">
        <f t="shared" si="58"/>
        <v>=IF(RIGID_PERFECTIONISM_training_input.xlsx!A38&lt;&gt;"",RIGID_PERFECTIONISM_training_input.xlsx!A38,"")</v>
      </c>
      <c r="BJ131" t="str">
        <f t="shared" si="58"/>
        <v>=IF(RISK_TAKING_training_input.xlsx!A38&lt;&gt;"",RISK_TAKING_training_input.xlsx!A38,"")</v>
      </c>
      <c r="BK131" t="str">
        <f t="shared" si="58"/>
        <v>=IF(SEPARATION_INSECURITY_training_input.xlsx!A38&lt;&gt;"",SEPARATION_INSECURITY_training_input.xlsx!A38,"")</v>
      </c>
      <c r="BL131" t="str">
        <f t="shared" si="58"/>
        <v>=IF(SUBMISSIVENESS_training_input.xlsx!A38&lt;&gt;"",SUBMISSIVENESS_training_input.xlsx!A38,"")</v>
      </c>
      <c r="BM131" t="str">
        <f t="shared" si="58"/>
        <v>=IF(SUSPICIOUSNESS_training_input.xlsx!A38&lt;&gt;"",SUSPICIOUSNESS_training_input.xlsx!A38,"")</v>
      </c>
      <c r="BN131" t="str">
        <f t="shared" si="58"/>
        <v>=IF(UNUSUAL_BELIEFS_training_input.xlsx!A38&lt;&gt;"",UNUSUAL_BELIEFS_training_input.xlsx!A38,"")</v>
      </c>
      <c r="BO131" t="str">
        <f t="shared" si="57"/>
        <v>=IF(WITHDRAWAL_training_input.xlsx!A38&lt;&gt;"",WITHDRAWAL_training_input.xlsx!A38,"")</v>
      </c>
      <c r="BP131" t="str">
        <f t="shared" si="57"/>
        <v>=IF(ACT_training_input.xlsx!A38&lt;&gt;"",ACT_training_input.xlsx!A38,"")</v>
      </c>
      <c r="BQ131" t="str">
        <f t="shared" si="57"/>
        <v>=IF(DSP_training_input.xlsx!A38&lt;&gt;"",DSP_training_input.xlsx!A38,"")</v>
      </c>
      <c r="BR131" t="str">
        <f t="shared" si="57"/>
        <v>=IF(PAG_training_input.xlsx!A38&lt;&gt;"",PAG_training_input.xlsx!A38,"")</v>
      </c>
      <c r="BS131" t="str">
        <f t="shared" si="57"/>
        <v>=IF(PRO_training_input.xlsx!A38&lt;&gt;"",PRO_training_input.xlsx!A38,"")</v>
      </c>
      <c r="BT131" t="str">
        <f t="shared" si="57"/>
        <v>=IF(SPL_training_input.xlsx!A38&lt;&gt;"",SPL_training_input.xlsx!A38,"")</v>
      </c>
      <c r="BU131" t="str">
        <f t="shared" si="57"/>
        <v>=IF(WDR_training_input.xlsx!A38&lt;&gt;"",WDR_training_input.xlsx!A38,"")</v>
      </c>
      <c r="BV131" t="str">
        <f t="shared" si="57"/>
        <v>=IF(CON_training_input.xlsx!A38&lt;&gt;"",CON_training_input.xlsx!A38,"")</v>
      </c>
      <c r="BW131" t="str">
        <f t="shared" si="57"/>
        <v>=IF(DSC_training_input.xlsx!A38&lt;&gt;"",DSC_training_input.xlsx!A38,"")</v>
      </c>
      <c r="BX131" t="str">
        <f t="shared" si="57"/>
        <v>=IF(FAN_training_input.xlsx!A38&lt;&gt;"",FAN_training_input.xlsx!A38,"")</v>
      </c>
      <c r="BY131" t="str">
        <f t="shared" si="57"/>
        <v>=IF(OMN_training_input.xlsx!A38&lt;&gt;"",OMN_training_input.xlsx!A38,"")</v>
      </c>
      <c r="BZ131" t="str">
        <f t="shared" si="57"/>
        <v>=IF(REP_training_input.xlsx!A38&lt;&gt;"",REP_training_input.xlsx!A38,"")</v>
      </c>
      <c r="CA131" t="str">
        <f t="shared" si="57"/>
        <v>=IF(SOM_training_input.xlsx!A38&lt;&gt;"",SOM_training_input.xlsx!A38,"")</v>
      </c>
      <c r="CB131" t="str">
        <f t="shared" si="57"/>
        <v>=IF(SUB_training_input.xlsx!A38&lt;&gt;"",SUB_training_input.xlsx!A38,"")</v>
      </c>
      <c r="CC131" t="str">
        <f t="shared" si="57"/>
        <v>=IF(UND_training_input.xlsx!A38&lt;&gt;"",UND_training_input.xlsx!A38,"")</v>
      </c>
      <c r="CD131" t="str">
        <f t="shared" si="57"/>
        <v>=IF(ALT_training_input.xlsx!A38&lt;&gt;"",ALT_training_input.xlsx!A38,"")</v>
      </c>
      <c r="CE131" t="str">
        <f t="shared" si="57"/>
        <v>=IF(HUM_training_input.xlsx!A38&lt;&gt;"",HUM_training_input.xlsx!A38,"")</v>
      </c>
      <c r="CF131" t="str">
        <f t="shared" si="57"/>
        <v>=IF(IDL_training_input.xlsx!A38&lt;&gt;"",IDL_training_input.xlsx!A38,"")</v>
      </c>
      <c r="CG131" t="str">
        <f t="shared" si="57"/>
        <v>=IF(RFM_training_input.xlsx!A38&lt;&gt;"",RFM_training_input.xlsx!A38,"")</v>
      </c>
      <c r="CH131" t="str">
        <f t="shared" si="57"/>
        <v>=IF(DN_training_input.xlsx!A38&lt;&gt;"",DN_training_input.xlsx!A38,"")</v>
      </c>
      <c r="CI131" t="str">
        <f t="shared" si="57"/>
        <v>=IF(INT_training_input.xlsx!A38&lt;&gt;"",INT_training_input.xlsx!A38,"")</v>
      </c>
      <c r="CJ131" t="str">
        <f t="shared" si="57"/>
        <v>=IF(SUP_training_input.xlsx!A38&lt;&gt;"",SUP_training_input.xlsx!A38,"")</v>
      </c>
      <c r="CK131" t="str">
        <f t="shared" si="57"/>
        <v>=IF(ANT_training_input.xlsx!A38&lt;&gt;"",ANT_training_input.xlsx!A38,"")</v>
      </c>
      <c r="CL131" t="str">
        <f t="shared" si="57"/>
        <v>=IF(ISO_training_input.xlsx!A38&lt;&gt;"",ISO_training_input.xlsx!A38,"")</v>
      </c>
    </row>
    <row r="132" spans="1:90">
      <c r="A132">
        <v>39</v>
      </c>
      <c r="B132" t="str">
        <f t="shared" si="38"/>
        <v>=IF(SUICIDE_training_input.xlsx!A39&lt;&gt;"",SUICIDE_training_input.xlsx!A39,"")</v>
      </c>
      <c r="C132" t="str">
        <f t="shared" si="58"/>
        <v>=IF(IQ_training_input.xlsx!A39&lt;&gt;"",IQ_training_input.xlsx!A39,"")</v>
      </c>
      <c r="D132" t="str">
        <f t="shared" si="58"/>
        <v>=IF(AMBIG_training_input.xlsx!A39&lt;&gt;"",AMBIG_training_input.xlsx!A39,"")</v>
      </c>
      <c r="E132" t="str">
        <f t="shared" si="58"/>
        <v>=IF(EGODYST_training_input.xlsx!A39&lt;&gt;"",EGODYST_training_input.xlsx!A39,"")</v>
      </c>
      <c r="F132" t="str">
        <f t="shared" si="58"/>
        <v>=IF(AUTISM_training_input.xlsx!A39&lt;&gt;"",AUTISM_training_input.xlsx!A39,"")</v>
      </c>
      <c r="G132" t="str">
        <f t="shared" si="58"/>
        <v>=IF(IDENTITY_training_input.xlsx!A39&lt;&gt;"",IDENTITY_training_input.xlsx!A39,"")</v>
      </c>
      <c r="H132" t="str">
        <f t="shared" si="58"/>
        <v>=IF(SELFDIR_training_input.xlsx!A39&lt;&gt;"",SELFDIR_training_input.xlsx!A39,"")</v>
      </c>
      <c r="I132" t="str">
        <f t="shared" si="58"/>
        <v>=IF(EMPATHY_training_input.xlsx!A39&lt;&gt;"",EMPATHY_training_input.xlsx!A39,"")</v>
      </c>
      <c r="J132" t="str">
        <f t="shared" si="58"/>
        <v>=IF(INTIMACY_training_input.xlsx!A39&lt;&gt;"",INTIMACY_training_input.xlsx!A39,"")</v>
      </c>
      <c r="K132" t="str">
        <f t="shared" si="58"/>
        <v>=IF(ACUTE_training_input.xlsx!A39&lt;&gt;"",ACUTE_training_input.xlsx!A39,"")</v>
      </c>
      <c r="L132" t="str">
        <f t="shared" si="58"/>
        <v>=IF(CHRONIC_training_input.xlsx!A39&lt;&gt;"",CHRONIC_training_input.xlsx!A39,"")</v>
      </c>
      <c r="M132" t="str">
        <f t="shared" si="58"/>
        <v>=IF(TRAUMA_PAST_training_input.xlsx!A39&lt;&gt;"",TRAUMA_PAST_training_input.xlsx!A39,"")</v>
      </c>
      <c r="N132" t="str">
        <f t="shared" si="58"/>
        <v>=IF(TRAUMA_PRESENT_training_input.xlsx!A39&lt;&gt;"",TRAUMA_PRESENT_training_input.xlsx!A39,"")</v>
      </c>
      <c r="O132" t="str">
        <f t="shared" si="58"/>
        <v>=IF(HOPE_training_input.xlsx!A39&lt;&gt;"",HOPE_training_input.xlsx!A39,"")</v>
      </c>
      <c r="P132" t="str">
        <f t="shared" si="58"/>
        <v>=IF(SELFAFFICACY_training_input.xlsx!A39&lt;&gt;"",SELFAFFICACY_training_input.xlsx!A39,"")</v>
      </c>
      <c r="Q132" t="str">
        <f t="shared" si="58"/>
        <v>=IF(SELFESTEEM_training_input.xlsx!A39&lt;&gt;"",SELFESTEEM_training_input.xlsx!A39,"")</v>
      </c>
      <c r="R132" t="str">
        <f t="shared" si="58"/>
        <v>=IF(WELLBEING_training_input.xlsx!A39&lt;&gt;"",WELLBEING_training_input.xlsx!A39,"")</v>
      </c>
      <c r="S132" t="str">
        <f t="shared" si="58"/>
        <v>=IF(HYPER_training_input.xlsx!A39&lt;&gt;"",HYPER_training_input.xlsx!A39,"")</v>
      </c>
      <c r="T132" t="str">
        <f t="shared" si="58"/>
        <v>=IF(AGGR_training_input.xlsx!A39&lt;&gt;"",AGGR_training_input.xlsx!A39,"")</v>
      </c>
      <c r="U132" t="str">
        <f t="shared" si="58"/>
        <v>=IF(COND_PR_training_input.xlsx!A39&lt;&gt;"",COND_PR_training_input.xlsx!A39,"")</v>
      </c>
      <c r="V132" t="str">
        <f t="shared" si="58"/>
        <v>=IF(ANXIE_training_input.xlsx!A39&lt;&gt;"",ANXIE_training_input.xlsx!A39,"")</v>
      </c>
      <c r="W132" t="str">
        <f t="shared" si="58"/>
        <v>=IF(DEPR_training_input.xlsx!A39&lt;&gt;"",DEPR_training_input.xlsx!A39,"")</v>
      </c>
      <c r="X132" t="str">
        <f t="shared" si="58"/>
        <v>=IF(SOMAT_training_input.xlsx!A39&lt;&gt;"",SOMAT_training_input.xlsx!A39,"")</v>
      </c>
      <c r="Y132" t="str">
        <f t="shared" si="58"/>
        <v>=IF(ATYPI_training_input.xlsx!A39&lt;&gt;"",ATYPI_training_input.xlsx!A39,"")</v>
      </c>
      <c r="Z132" t="str">
        <f t="shared" si="58"/>
        <v>=IF(WITHD_training_input.xlsx!A39&lt;&gt;"",WITHD_training_input.xlsx!A39,"")</v>
      </c>
      <c r="AA132" t="str">
        <f t="shared" si="58"/>
        <v>=IF(ATTE_PR_training_input.xlsx!A39&lt;&gt;"",ATTE_PR_training_input.xlsx!A39,"")</v>
      </c>
      <c r="AB132" t="str">
        <f t="shared" si="58"/>
        <v>=IF(ANG_CONT_training_input.xlsx!A39&lt;&gt;"",ANG_CONT_training_input.xlsx!A39,"")</v>
      </c>
      <c r="AC132" t="str">
        <f t="shared" si="58"/>
        <v>=IF(DEV_SOC_DIS_training_input.xlsx!A39&lt;&gt;"",DEV_SOC_DIS_training_input.xlsx!A39,"")</v>
      </c>
      <c r="AD132" t="str">
        <f t="shared" si="58"/>
        <v>=IF(BULLY_training_input.xlsx!A39&lt;&gt;"",BULLY_training_input.xlsx!A39,"")</v>
      </c>
      <c r="AE132" t="str">
        <f t="shared" si="58"/>
        <v>=IF(EMOT_SELF_C_training_input.xlsx!A39&lt;&gt;"",EMOT_SELF_C_training_input.xlsx!A39,"")</v>
      </c>
      <c r="AF132" t="str">
        <f t="shared" si="58"/>
        <v>=IF(EXE_FUN_training_input.xlsx!A39&lt;&gt;"",EXE_FUN_training_input.xlsx!A39,"")</v>
      </c>
      <c r="AG132" t="str">
        <f t="shared" si="58"/>
        <v>=IF(MANIA_training_input.xlsx!A39&lt;&gt;"",MANIA_training_input.xlsx!A39,"")</v>
      </c>
      <c r="AH132" t="str">
        <f t="shared" si="58"/>
        <v>=IF(NEG_EMOT_training_input.xlsx!A39&lt;&gt;"",NEG_EMOT_training_input.xlsx!A39,"")</v>
      </c>
      <c r="AI132" t="str">
        <f t="shared" si="58"/>
        <v>=IF(ADAPT_training_input.xlsx!A39&lt;&gt;"",ADAPT_training_input.xlsx!A39,"")</v>
      </c>
      <c r="AJ132" t="str">
        <f t="shared" si="58"/>
        <v>=IF(SOC_SK_training_input.xlsx!A39&lt;&gt;"",SOC_SK_training_input.xlsx!A39,"")</v>
      </c>
      <c r="AK132" t="str">
        <f t="shared" si="58"/>
        <v>=IF(LEAD_training_input.xlsx!A39&lt;&gt;"",LEAD_training_input.xlsx!A39,"")</v>
      </c>
      <c r="AL132" t="str">
        <f t="shared" si="58"/>
        <v>=IF(ACT_DAIL_training_input.xlsx!A39&lt;&gt;"",ACT_DAIL_training_input.xlsx!A39,"")</v>
      </c>
      <c r="AM132" t="str">
        <f t="shared" si="58"/>
        <v>=IF(FUN_COM_training_input.xlsx!A39&lt;&gt;"",FUN_COM_training_input.xlsx!A39,"")</v>
      </c>
      <c r="AN132" t="str">
        <f t="shared" si="58"/>
        <v>=IF(RESILI_training_input.xlsx!A39&lt;&gt;"",RESILI_training_input.xlsx!A39,"")</v>
      </c>
      <c r="AO132" t="str">
        <f t="shared" si="58"/>
        <v>=IF(SEL_training_input.xlsx!A39&lt;&gt;"",SEL_training_input.xlsx!A39,"")</v>
      </c>
      <c r="AP132" t="str">
        <f t="shared" si="58"/>
        <v>=IF(SEV_training_input.xlsx!A39&lt;&gt;"",SEV_training_input.xlsx!A39,"")</v>
      </c>
      <c r="AQ132" t="str">
        <f t="shared" si="58"/>
        <v>=IF(ANHEDONIA_training_input.xlsx!A39&lt;&gt;"",ANHEDONIA_training_input.xlsx!A39,"")</v>
      </c>
      <c r="AR132" t="str">
        <f t="shared" si="58"/>
        <v>=IF(ANXIOUSNESS_training_input.xlsx!A39&lt;&gt;"",ANXIOUSNESS_training_input.xlsx!A39,"")</v>
      </c>
      <c r="AS132" t="str">
        <f t="shared" si="58"/>
        <v>=IF(ATTENTION_SEEKING_training_input.xlsx!A39&lt;&gt;"",ATTENTION_SEEKING_training_input.xlsx!A39,"")</v>
      </c>
      <c r="AT132" t="str">
        <f t="shared" si="58"/>
        <v>=IF(CALLOUSNESS_training_input.xlsx!A39&lt;&gt;"",CALLOUSNESS_training_input.xlsx!A39,"")</v>
      </c>
      <c r="AU132" t="str">
        <f t="shared" si="58"/>
        <v>=IF(DECEITFULNESS_training_input.xlsx!A39&lt;&gt;"",DECEITFULNESS_training_input.xlsx!A39,"")</v>
      </c>
      <c r="AV132" t="str">
        <f t="shared" si="58"/>
        <v>=IF(DEPRESSIVITY_training_input.xlsx!A39&lt;&gt;"",DEPRESSIVITY_training_input.xlsx!A39,"")</v>
      </c>
      <c r="AW132" t="str">
        <f t="shared" si="58"/>
        <v>=IF(DISTRACTIBILITY_training_input.xlsx!A39&lt;&gt;"",DISTRACTIBILITY_training_input.xlsx!A39,"")</v>
      </c>
      <c r="AX132" t="str">
        <f t="shared" si="58"/>
        <v>=IF(ECCENTRICITY_training_input.xlsx!A39&lt;&gt;"",ECCENTRICITY_training_input.xlsx!A39,"")</v>
      </c>
      <c r="AY132" t="str">
        <f t="shared" si="58"/>
        <v>=IF(EMOTIONAL_LABILITY_training_input.xlsx!A39&lt;&gt;"",EMOTIONAL_LABILITY_training_input.xlsx!A39,"")</v>
      </c>
      <c r="AZ132" t="str">
        <f t="shared" si="58"/>
        <v>=IF(GRANDIOSITY_training_input.xlsx!A39&lt;&gt;"",GRANDIOSITY_training_input.xlsx!A39,"")</v>
      </c>
      <c r="BA132" t="str">
        <f t="shared" si="58"/>
        <v>=IF(HOSTILITY_training_input.xlsx!A39&lt;&gt;"",HOSTILITY_training_input.xlsx!A39,"")</v>
      </c>
      <c r="BB132" t="str">
        <f t="shared" si="58"/>
        <v>=IF(IMPULSIVITY_training_input.xlsx!A39&lt;&gt;"",IMPULSIVITY_training_input.xlsx!A39,"")</v>
      </c>
      <c r="BC132" t="str">
        <f t="shared" si="58"/>
        <v>=IF(INTIMACY_AVOIDANCE_training_input.xlsx!A39&lt;&gt;"",INTIMACY_AVOIDANCE_training_input.xlsx!A39,"")</v>
      </c>
      <c r="BD132" t="str">
        <f t="shared" si="58"/>
        <v>=IF(IRRESPONSIBILITY_training_input.xlsx!A39&lt;&gt;"",IRRESPONSIBILITY_training_input.xlsx!A39,"")</v>
      </c>
      <c r="BE132" t="str">
        <f t="shared" si="58"/>
        <v>=IF(MANIPULATIVENESS_training_input.xlsx!A39&lt;&gt;"",MANIPULATIVENESS_training_input.xlsx!A39,"")</v>
      </c>
      <c r="BF132" t="str">
        <f t="shared" si="58"/>
        <v>=IF(PERCEPTUAL_DYSREGULATION_training_input.xlsx!A39&lt;&gt;"",PERCEPTUAL_DYSREGULATION_training_input.xlsx!A39,"")</v>
      </c>
      <c r="BG132" t="str">
        <f t="shared" si="58"/>
        <v>=IF(PERSEVERATION_training_input.xlsx!A39&lt;&gt;"",PERSEVERATION_training_input.xlsx!A39,"")</v>
      </c>
      <c r="BH132" t="str">
        <f t="shared" si="58"/>
        <v>=IF(RESTRICTED_AFFECTIVITY_training_input.xlsx!A39&lt;&gt;"",RESTRICTED_AFFECTIVITY_training_input.xlsx!A39,"")</v>
      </c>
      <c r="BI132" t="str">
        <f t="shared" si="58"/>
        <v>=IF(RIGID_PERFECTIONISM_training_input.xlsx!A39&lt;&gt;"",RIGID_PERFECTIONISM_training_input.xlsx!A39,"")</v>
      </c>
      <c r="BJ132" t="str">
        <f t="shared" si="58"/>
        <v>=IF(RISK_TAKING_training_input.xlsx!A39&lt;&gt;"",RISK_TAKING_training_input.xlsx!A39,"")</v>
      </c>
      <c r="BK132" t="str">
        <f t="shared" si="58"/>
        <v>=IF(SEPARATION_INSECURITY_training_input.xlsx!A39&lt;&gt;"",SEPARATION_INSECURITY_training_input.xlsx!A39,"")</v>
      </c>
      <c r="BL132" t="str">
        <f t="shared" si="58"/>
        <v>=IF(SUBMISSIVENESS_training_input.xlsx!A39&lt;&gt;"",SUBMISSIVENESS_training_input.xlsx!A39,"")</v>
      </c>
      <c r="BM132" t="str">
        <f t="shared" si="58"/>
        <v>=IF(SUSPICIOUSNESS_training_input.xlsx!A39&lt;&gt;"",SUSPICIOUSNESS_training_input.xlsx!A39,"")</v>
      </c>
      <c r="BN132" t="str">
        <f t="shared" ref="BN132:CL135" si="59">CONCATENATE($A$11,BN$1,$A$12,$A132,$A$13,BN$1,$A$14,$A132,$A$15)</f>
        <v>=IF(UNUSUAL_BELIEFS_training_input.xlsx!A39&lt;&gt;"",UNUSUAL_BELIEFS_training_input.xlsx!A39,"")</v>
      </c>
      <c r="BO132" t="str">
        <f t="shared" si="59"/>
        <v>=IF(WITHDRAWAL_training_input.xlsx!A39&lt;&gt;"",WITHDRAWAL_training_input.xlsx!A39,"")</v>
      </c>
      <c r="BP132" t="str">
        <f t="shared" si="59"/>
        <v>=IF(ACT_training_input.xlsx!A39&lt;&gt;"",ACT_training_input.xlsx!A39,"")</v>
      </c>
      <c r="BQ132" t="str">
        <f t="shared" si="59"/>
        <v>=IF(DSP_training_input.xlsx!A39&lt;&gt;"",DSP_training_input.xlsx!A39,"")</v>
      </c>
      <c r="BR132" t="str">
        <f t="shared" si="59"/>
        <v>=IF(PAG_training_input.xlsx!A39&lt;&gt;"",PAG_training_input.xlsx!A39,"")</v>
      </c>
      <c r="BS132" t="str">
        <f t="shared" si="59"/>
        <v>=IF(PRO_training_input.xlsx!A39&lt;&gt;"",PRO_training_input.xlsx!A39,"")</v>
      </c>
      <c r="BT132" t="str">
        <f t="shared" si="59"/>
        <v>=IF(SPL_training_input.xlsx!A39&lt;&gt;"",SPL_training_input.xlsx!A39,"")</v>
      </c>
      <c r="BU132" t="str">
        <f t="shared" si="59"/>
        <v>=IF(WDR_training_input.xlsx!A39&lt;&gt;"",WDR_training_input.xlsx!A39,"")</v>
      </c>
      <c r="BV132" t="str">
        <f t="shared" si="59"/>
        <v>=IF(CON_training_input.xlsx!A39&lt;&gt;"",CON_training_input.xlsx!A39,"")</v>
      </c>
      <c r="BW132" t="str">
        <f t="shared" si="59"/>
        <v>=IF(DSC_training_input.xlsx!A39&lt;&gt;"",DSC_training_input.xlsx!A39,"")</v>
      </c>
      <c r="BX132" t="str">
        <f t="shared" si="59"/>
        <v>=IF(FAN_training_input.xlsx!A39&lt;&gt;"",FAN_training_input.xlsx!A39,"")</v>
      </c>
      <c r="BY132" t="str">
        <f t="shared" si="59"/>
        <v>=IF(OMN_training_input.xlsx!A39&lt;&gt;"",OMN_training_input.xlsx!A39,"")</v>
      </c>
      <c r="BZ132" t="str">
        <f t="shared" si="59"/>
        <v>=IF(REP_training_input.xlsx!A39&lt;&gt;"",REP_training_input.xlsx!A39,"")</v>
      </c>
      <c r="CA132" t="str">
        <f t="shared" si="59"/>
        <v>=IF(SOM_training_input.xlsx!A39&lt;&gt;"",SOM_training_input.xlsx!A39,"")</v>
      </c>
      <c r="CB132" t="str">
        <f t="shared" si="59"/>
        <v>=IF(SUB_training_input.xlsx!A39&lt;&gt;"",SUB_training_input.xlsx!A39,"")</v>
      </c>
      <c r="CC132" t="str">
        <f t="shared" si="59"/>
        <v>=IF(UND_training_input.xlsx!A39&lt;&gt;"",UND_training_input.xlsx!A39,"")</v>
      </c>
      <c r="CD132" t="str">
        <f t="shared" si="59"/>
        <v>=IF(ALT_training_input.xlsx!A39&lt;&gt;"",ALT_training_input.xlsx!A39,"")</v>
      </c>
      <c r="CE132" t="str">
        <f t="shared" si="59"/>
        <v>=IF(HUM_training_input.xlsx!A39&lt;&gt;"",HUM_training_input.xlsx!A39,"")</v>
      </c>
      <c r="CF132" t="str">
        <f t="shared" si="59"/>
        <v>=IF(IDL_training_input.xlsx!A39&lt;&gt;"",IDL_training_input.xlsx!A39,"")</v>
      </c>
      <c r="CG132" t="str">
        <f t="shared" si="59"/>
        <v>=IF(RFM_training_input.xlsx!A39&lt;&gt;"",RFM_training_input.xlsx!A39,"")</v>
      </c>
      <c r="CH132" t="str">
        <f t="shared" si="59"/>
        <v>=IF(DN_training_input.xlsx!A39&lt;&gt;"",DN_training_input.xlsx!A39,"")</v>
      </c>
      <c r="CI132" t="str">
        <f t="shared" si="59"/>
        <v>=IF(INT_training_input.xlsx!A39&lt;&gt;"",INT_training_input.xlsx!A39,"")</v>
      </c>
      <c r="CJ132" t="str">
        <f t="shared" si="59"/>
        <v>=IF(SUP_training_input.xlsx!A39&lt;&gt;"",SUP_training_input.xlsx!A39,"")</v>
      </c>
      <c r="CK132" t="str">
        <f t="shared" si="59"/>
        <v>=IF(ANT_training_input.xlsx!A39&lt;&gt;"",ANT_training_input.xlsx!A39,"")</v>
      </c>
      <c r="CL132" t="str">
        <f t="shared" si="59"/>
        <v>=IF(ISO_training_input.xlsx!A39&lt;&gt;"",ISO_training_input.xlsx!A39,"")</v>
      </c>
    </row>
    <row r="133" spans="1:90">
      <c r="A133">
        <v>40</v>
      </c>
      <c r="B133" t="str">
        <f t="shared" si="38"/>
        <v>=IF(SUICIDE_training_input.xlsx!A40&lt;&gt;"",SUICIDE_training_input.xlsx!A40,"")</v>
      </c>
      <c r="C133" t="str">
        <f t="shared" ref="C133:BN136" si="60">CONCATENATE($A$11,C$1,$A$12,$A133,$A$13,C$1,$A$14,$A133,$A$15)</f>
        <v>=IF(IQ_training_input.xlsx!A40&lt;&gt;"",IQ_training_input.xlsx!A40,"")</v>
      </c>
      <c r="D133" t="str">
        <f t="shared" si="60"/>
        <v>=IF(AMBIG_training_input.xlsx!A40&lt;&gt;"",AMBIG_training_input.xlsx!A40,"")</v>
      </c>
      <c r="E133" t="str">
        <f t="shared" si="60"/>
        <v>=IF(EGODYST_training_input.xlsx!A40&lt;&gt;"",EGODYST_training_input.xlsx!A40,"")</v>
      </c>
      <c r="F133" t="str">
        <f t="shared" si="60"/>
        <v>=IF(AUTISM_training_input.xlsx!A40&lt;&gt;"",AUTISM_training_input.xlsx!A40,"")</v>
      </c>
      <c r="G133" t="str">
        <f t="shared" si="60"/>
        <v>=IF(IDENTITY_training_input.xlsx!A40&lt;&gt;"",IDENTITY_training_input.xlsx!A40,"")</v>
      </c>
      <c r="H133" t="str">
        <f t="shared" si="60"/>
        <v>=IF(SELFDIR_training_input.xlsx!A40&lt;&gt;"",SELFDIR_training_input.xlsx!A40,"")</v>
      </c>
      <c r="I133" t="str">
        <f t="shared" si="60"/>
        <v>=IF(EMPATHY_training_input.xlsx!A40&lt;&gt;"",EMPATHY_training_input.xlsx!A40,"")</v>
      </c>
      <c r="J133" t="str">
        <f t="shared" si="60"/>
        <v>=IF(INTIMACY_training_input.xlsx!A40&lt;&gt;"",INTIMACY_training_input.xlsx!A40,"")</v>
      </c>
      <c r="K133" t="str">
        <f t="shared" si="60"/>
        <v>=IF(ACUTE_training_input.xlsx!A40&lt;&gt;"",ACUTE_training_input.xlsx!A40,"")</v>
      </c>
      <c r="L133" t="str">
        <f t="shared" si="60"/>
        <v>=IF(CHRONIC_training_input.xlsx!A40&lt;&gt;"",CHRONIC_training_input.xlsx!A40,"")</v>
      </c>
      <c r="M133" t="str">
        <f t="shared" si="60"/>
        <v>=IF(TRAUMA_PAST_training_input.xlsx!A40&lt;&gt;"",TRAUMA_PAST_training_input.xlsx!A40,"")</v>
      </c>
      <c r="N133" t="str">
        <f t="shared" si="60"/>
        <v>=IF(TRAUMA_PRESENT_training_input.xlsx!A40&lt;&gt;"",TRAUMA_PRESENT_training_input.xlsx!A40,"")</v>
      </c>
      <c r="O133" t="str">
        <f t="shared" si="60"/>
        <v>=IF(HOPE_training_input.xlsx!A40&lt;&gt;"",HOPE_training_input.xlsx!A40,"")</v>
      </c>
      <c r="P133" t="str">
        <f t="shared" si="60"/>
        <v>=IF(SELFAFFICACY_training_input.xlsx!A40&lt;&gt;"",SELFAFFICACY_training_input.xlsx!A40,"")</v>
      </c>
      <c r="Q133" t="str">
        <f t="shared" si="60"/>
        <v>=IF(SELFESTEEM_training_input.xlsx!A40&lt;&gt;"",SELFESTEEM_training_input.xlsx!A40,"")</v>
      </c>
      <c r="R133" t="str">
        <f t="shared" si="60"/>
        <v>=IF(WELLBEING_training_input.xlsx!A40&lt;&gt;"",WELLBEING_training_input.xlsx!A40,"")</v>
      </c>
      <c r="S133" t="str">
        <f t="shared" si="60"/>
        <v>=IF(HYPER_training_input.xlsx!A40&lt;&gt;"",HYPER_training_input.xlsx!A40,"")</v>
      </c>
      <c r="T133" t="str">
        <f t="shared" si="60"/>
        <v>=IF(AGGR_training_input.xlsx!A40&lt;&gt;"",AGGR_training_input.xlsx!A40,"")</v>
      </c>
      <c r="U133" t="str">
        <f t="shared" si="60"/>
        <v>=IF(COND_PR_training_input.xlsx!A40&lt;&gt;"",COND_PR_training_input.xlsx!A40,"")</v>
      </c>
      <c r="V133" t="str">
        <f t="shared" si="60"/>
        <v>=IF(ANXIE_training_input.xlsx!A40&lt;&gt;"",ANXIE_training_input.xlsx!A40,"")</v>
      </c>
      <c r="W133" t="str">
        <f t="shared" si="60"/>
        <v>=IF(DEPR_training_input.xlsx!A40&lt;&gt;"",DEPR_training_input.xlsx!A40,"")</v>
      </c>
      <c r="X133" t="str">
        <f t="shared" si="60"/>
        <v>=IF(SOMAT_training_input.xlsx!A40&lt;&gt;"",SOMAT_training_input.xlsx!A40,"")</v>
      </c>
      <c r="Y133" t="str">
        <f t="shared" si="60"/>
        <v>=IF(ATYPI_training_input.xlsx!A40&lt;&gt;"",ATYPI_training_input.xlsx!A40,"")</v>
      </c>
      <c r="Z133" t="str">
        <f t="shared" si="60"/>
        <v>=IF(WITHD_training_input.xlsx!A40&lt;&gt;"",WITHD_training_input.xlsx!A40,"")</v>
      </c>
      <c r="AA133" t="str">
        <f t="shared" si="60"/>
        <v>=IF(ATTE_PR_training_input.xlsx!A40&lt;&gt;"",ATTE_PR_training_input.xlsx!A40,"")</v>
      </c>
      <c r="AB133" t="str">
        <f t="shared" si="60"/>
        <v>=IF(ANG_CONT_training_input.xlsx!A40&lt;&gt;"",ANG_CONT_training_input.xlsx!A40,"")</v>
      </c>
      <c r="AC133" t="str">
        <f t="shared" si="60"/>
        <v>=IF(DEV_SOC_DIS_training_input.xlsx!A40&lt;&gt;"",DEV_SOC_DIS_training_input.xlsx!A40,"")</v>
      </c>
      <c r="AD133" t="str">
        <f t="shared" si="60"/>
        <v>=IF(BULLY_training_input.xlsx!A40&lt;&gt;"",BULLY_training_input.xlsx!A40,"")</v>
      </c>
      <c r="AE133" t="str">
        <f t="shared" si="60"/>
        <v>=IF(EMOT_SELF_C_training_input.xlsx!A40&lt;&gt;"",EMOT_SELF_C_training_input.xlsx!A40,"")</v>
      </c>
      <c r="AF133" t="str">
        <f t="shared" si="60"/>
        <v>=IF(EXE_FUN_training_input.xlsx!A40&lt;&gt;"",EXE_FUN_training_input.xlsx!A40,"")</v>
      </c>
      <c r="AG133" t="str">
        <f t="shared" si="60"/>
        <v>=IF(MANIA_training_input.xlsx!A40&lt;&gt;"",MANIA_training_input.xlsx!A40,"")</v>
      </c>
      <c r="AH133" t="str">
        <f t="shared" si="60"/>
        <v>=IF(NEG_EMOT_training_input.xlsx!A40&lt;&gt;"",NEG_EMOT_training_input.xlsx!A40,"")</v>
      </c>
      <c r="AI133" t="str">
        <f t="shared" si="60"/>
        <v>=IF(ADAPT_training_input.xlsx!A40&lt;&gt;"",ADAPT_training_input.xlsx!A40,"")</v>
      </c>
      <c r="AJ133" t="str">
        <f t="shared" si="60"/>
        <v>=IF(SOC_SK_training_input.xlsx!A40&lt;&gt;"",SOC_SK_training_input.xlsx!A40,"")</v>
      </c>
      <c r="AK133" t="str">
        <f t="shared" si="60"/>
        <v>=IF(LEAD_training_input.xlsx!A40&lt;&gt;"",LEAD_training_input.xlsx!A40,"")</v>
      </c>
      <c r="AL133" t="str">
        <f t="shared" si="60"/>
        <v>=IF(ACT_DAIL_training_input.xlsx!A40&lt;&gt;"",ACT_DAIL_training_input.xlsx!A40,"")</v>
      </c>
      <c r="AM133" t="str">
        <f t="shared" si="60"/>
        <v>=IF(FUN_COM_training_input.xlsx!A40&lt;&gt;"",FUN_COM_training_input.xlsx!A40,"")</v>
      </c>
      <c r="AN133" t="str">
        <f t="shared" si="60"/>
        <v>=IF(RESILI_training_input.xlsx!A40&lt;&gt;"",RESILI_training_input.xlsx!A40,"")</v>
      </c>
      <c r="AO133" t="str">
        <f t="shared" si="60"/>
        <v>=IF(SEL_training_input.xlsx!A40&lt;&gt;"",SEL_training_input.xlsx!A40,"")</v>
      </c>
      <c r="AP133" t="str">
        <f t="shared" si="60"/>
        <v>=IF(SEV_training_input.xlsx!A40&lt;&gt;"",SEV_training_input.xlsx!A40,"")</v>
      </c>
      <c r="AQ133" t="str">
        <f t="shared" si="60"/>
        <v>=IF(ANHEDONIA_training_input.xlsx!A40&lt;&gt;"",ANHEDONIA_training_input.xlsx!A40,"")</v>
      </c>
      <c r="AR133" t="str">
        <f t="shared" si="60"/>
        <v>=IF(ANXIOUSNESS_training_input.xlsx!A40&lt;&gt;"",ANXIOUSNESS_training_input.xlsx!A40,"")</v>
      </c>
      <c r="AS133" t="str">
        <f t="shared" si="60"/>
        <v>=IF(ATTENTION_SEEKING_training_input.xlsx!A40&lt;&gt;"",ATTENTION_SEEKING_training_input.xlsx!A40,"")</v>
      </c>
      <c r="AT133" t="str">
        <f t="shared" si="60"/>
        <v>=IF(CALLOUSNESS_training_input.xlsx!A40&lt;&gt;"",CALLOUSNESS_training_input.xlsx!A40,"")</v>
      </c>
      <c r="AU133" t="str">
        <f t="shared" si="60"/>
        <v>=IF(DECEITFULNESS_training_input.xlsx!A40&lt;&gt;"",DECEITFULNESS_training_input.xlsx!A40,"")</v>
      </c>
      <c r="AV133" t="str">
        <f t="shared" si="60"/>
        <v>=IF(DEPRESSIVITY_training_input.xlsx!A40&lt;&gt;"",DEPRESSIVITY_training_input.xlsx!A40,"")</v>
      </c>
      <c r="AW133" t="str">
        <f t="shared" si="60"/>
        <v>=IF(DISTRACTIBILITY_training_input.xlsx!A40&lt;&gt;"",DISTRACTIBILITY_training_input.xlsx!A40,"")</v>
      </c>
      <c r="AX133" t="str">
        <f t="shared" si="60"/>
        <v>=IF(ECCENTRICITY_training_input.xlsx!A40&lt;&gt;"",ECCENTRICITY_training_input.xlsx!A40,"")</v>
      </c>
      <c r="AY133" t="str">
        <f t="shared" si="60"/>
        <v>=IF(EMOTIONAL_LABILITY_training_input.xlsx!A40&lt;&gt;"",EMOTIONAL_LABILITY_training_input.xlsx!A40,"")</v>
      </c>
      <c r="AZ133" t="str">
        <f t="shared" si="60"/>
        <v>=IF(GRANDIOSITY_training_input.xlsx!A40&lt;&gt;"",GRANDIOSITY_training_input.xlsx!A40,"")</v>
      </c>
      <c r="BA133" t="str">
        <f t="shared" si="60"/>
        <v>=IF(HOSTILITY_training_input.xlsx!A40&lt;&gt;"",HOSTILITY_training_input.xlsx!A40,"")</v>
      </c>
      <c r="BB133" t="str">
        <f t="shared" si="60"/>
        <v>=IF(IMPULSIVITY_training_input.xlsx!A40&lt;&gt;"",IMPULSIVITY_training_input.xlsx!A40,"")</v>
      </c>
      <c r="BC133" t="str">
        <f t="shared" si="60"/>
        <v>=IF(INTIMACY_AVOIDANCE_training_input.xlsx!A40&lt;&gt;"",INTIMACY_AVOIDANCE_training_input.xlsx!A40,"")</v>
      </c>
      <c r="BD133" t="str">
        <f t="shared" si="60"/>
        <v>=IF(IRRESPONSIBILITY_training_input.xlsx!A40&lt;&gt;"",IRRESPONSIBILITY_training_input.xlsx!A40,"")</v>
      </c>
      <c r="BE133" t="str">
        <f t="shared" si="60"/>
        <v>=IF(MANIPULATIVENESS_training_input.xlsx!A40&lt;&gt;"",MANIPULATIVENESS_training_input.xlsx!A40,"")</v>
      </c>
      <c r="BF133" t="str">
        <f t="shared" si="60"/>
        <v>=IF(PERCEPTUAL_DYSREGULATION_training_input.xlsx!A40&lt;&gt;"",PERCEPTUAL_DYSREGULATION_training_input.xlsx!A40,"")</v>
      </c>
      <c r="BG133" t="str">
        <f t="shared" si="60"/>
        <v>=IF(PERSEVERATION_training_input.xlsx!A40&lt;&gt;"",PERSEVERATION_training_input.xlsx!A40,"")</v>
      </c>
      <c r="BH133" t="str">
        <f t="shared" si="60"/>
        <v>=IF(RESTRICTED_AFFECTIVITY_training_input.xlsx!A40&lt;&gt;"",RESTRICTED_AFFECTIVITY_training_input.xlsx!A40,"")</v>
      </c>
      <c r="BI133" t="str">
        <f t="shared" si="60"/>
        <v>=IF(RIGID_PERFECTIONISM_training_input.xlsx!A40&lt;&gt;"",RIGID_PERFECTIONISM_training_input.xlsx!A40,"")</v>
      </c>
      <c r="BJ133" t="str">
        <f t="shared" si="60"/>
        <v>=IF(RISK_TAKING_training_input.xlsx!A40&lt;&gt;"",RISK_TAKING_training_input.xlsx!A40,"")</v>
      </c>
      <c r="BK133" t="str">
        <f t="shared" si="60"/>
        <v>=IF(SEPARATION_INSECURITY_training_input.xlsx!A40&lt;&gt;"",SEPARATION_INSECURITY_training_input.xlsx!A40,"")</v>
      </c>
      <c r="BL133" t="str">
        <f t="shared" si="60"/>
        <v>=IF(SUBMISSIVENESS_training_input.xlsx!A40&lt;&gt;"",SUBMISSIVENESS_training_input.xlsx!A40,"")</v>
      </c>
      <c r="BM133" t="str">
        <f t="shared" si="60"/>
        <v>=IF(SUSPICIOUSNESS_training_input.xlsx!A40&lt;&gt;"",SUSPICIOUSNESS_training_input.xlsx!A40,"")</v>
      </c>
      <c r="BN133" t="str">
        <f t="shared" si="60"/>
        <v>=IF(UNUSUAL_BELIEFS_training_input.xlsx!A40&lt;&gt;"",UNUSUAL_BELIEFS_training_input.xlsx!A40,"")</v>
      </c>
      <c r="BO133" t="str">
        <f t="shared" si="59"/>
        <v>=IF(WITHDRAWAL_training_input.xlsx!A40&lt;&gt;"",WITHDRAWAL_training_input.xlsx!A40,"")</v>
      </c>
      <c r="BP133" t="str">
        <f t="shared" si="59"/>
        <v>=IF(ACT_training_input.xlsx!A40&lt;&gt;"",ACT_training_input.xlsx!A40,"")</v>
      </c>
      <c r="BQ133" t="str">
        <f t="shared" si="59"/>
        <v>=IF(DSP_training_input.xlsx!A40&lt;&gt;"",DSP_training_input.xlsx!A40,"")</v>
      </c>
      <c r="BR133" t="str">
        <f t="shared" si="59"/>
        <v>=IF(PAG_training_input.xlsx!A40&lt;&gt;"",PAG_training_input.xlsx!A40,"")</v>
      </c>
      <c r="BS133" t="str">
        <f t="shared" si="59"/>
        <v>=IF(PRO_training_input.xlsx!A40&lt;&gt;"",PRO_training_input.xlsx!A40,"")</v>
      </c>
      <c r="BT133" t="str">
        <f t="shared" si="59"/>
        <v>=IF(SPL_training_input.xlsx!A40&lt;&gt;"",SPL_training_input.xlsx!A40,"")</v>
      </c>
      <c r="BU133" t="str">
        <f t="shared" si="59"/>
        <v>=IF(WDR_training_input.xlsx!A40&lt;&gt;"",WDR_training_input.xlsx!A40,"")</v>
      </c>
      <c r="BV133" t="str">
        <f t="shared" si="59"/>
        <v>=IF(CON_training_input.xlsx!A40&lt;&gt;"",CON_training_input.xlsx!A40,"")</v>
      </c>
      <c r="BW133" t="str">
        <f t="shared" si="59"/>
        <v>=IF(DSC_training_input.xlsx!A40&lt;&gt;"",DSC_training_input.xlsx!A40,"")</v>
      </c>
      <c r="BX133" t="str">
        <f t="shared" si="59"/>
        <v>=IF(FAN_training_input.xlsx!A40&lt;&gt;"",FAN_training_input.xlsx!A40,"")</v>
      </c>
      <c r="BY133" t="str">
        <f t="shared" si="59"/>
        <v>=IF(OMN_training_input.xlsx!A40&lt;&gt;"",OMN_training_input.xlsx!A40,"")</v>
      </c>
      <c r="BZ133" t="str">
        <f t="shared" si="59"/>
        <v>=IF(REP_training_input.xlsx!A40&lt;&gt;"",REP_training_input.xlsx!A40,"")</v>
      </c>
      <c r="CA133" t="str">
        <f t="shared" si="59"/>
        <v>=IF(SOM_training_input.xlsx!A40&lt;&gt;"",SOM_training_input.xlsx!A40,"")</v>
      </c>
      <c r="CB133" t="str">
        <f t="shared" si="59"/>
        <v>=IF(SUB_training_input.xlsx!A40&lt;&gt;"",SUB_training_input.xlsx!A40,"")</v>
      </c>
      <c r="CC133" t="str">
        <f t="shared" si="59"/>
        <v>=IF(UND_training_input.xlsx!A40&lt;&gt;"",UND_training_input.xlsx!A40,"")</v>
      </c>
      <c r="CD133" t="str">
        <f t="shared" si="59"/>
        <v>=IF(ALT_training_input.xlsx!A40&lt;&gt;"",ALT_training_input.xlsx!A40,"")</v>
      </c>
      <c r="CE133" t="str">
        <f t="shared" si="59"/>
        <v>=IF(HUM_training_input.xlsx!A40&lt;&gt;"",HUM_training_input.xlsx!A40,"")</v>
      </c>
      <c r="CF133" t="str">
        <f t="shared" si="59"/>
        <v>=IF(IDL_training_input.xlsx!A40&lt;&gt;"",IDL_training_input.xlsx!A40,"")</v>
      </c>
      <c r="CG133" t="str">
        <f t="shared" si="59"/>
        <v>=IF(RFM_training_input.xlsx!A40&lt;&gt;"",RFM_training_input.xlsx!A40,"")</v>
      </c>
      <c r="CH133" t="str">
        <f t="shared" si="59"/>
        <v>=IF(DN_training_input.xlsx!A40&lt;&gt;"",DN_training_input.xlsx!A40,"")</v>
      </c>
      <c r="CI133" t="str">
        <f t="shared" si="59"/>
        <v>=IF(INT_training_input.xlsx!A40&lt;&gt;"",INT_training_input.xlsx!A40,"")</v>
      </c>
      <c r="CJ133" t="str">
        <f t="shared" si="59"/>
        <v>=IF(SUP_training_input.xlsx!A40&lt;&gt;"",SUP_training_input.xlsx!A40,"")</v>
      </c>
      <c r="CK133" t="str">
        <f t="shared" si="59"/>
        <v>=IF(ANT_training_input.xlsx!A40&lt;&gt;"",ANT_training_input.xlsx!A40,"")</v>
      </c>
      <c r="CL133" t="str">
        <f t="shared" si="59"/>
        <v>=IF(ISO_training_input.xlsx!A40&lt;&gt;"",ISO_training_input.xlsx!A40,"")</v>
      </c>
    </row>
    <row r="134" spans="1:90">
      <c r="A134">
        <v>41</v>
      </c>
      <c r="B134" t="str">
        <f t="shared" si="38"/>
        <v>=IF(SUICIDE_training_input.xlsx!A41&lt;&gt;"",SUICIDE_training_input.xlsx!A41,"")</v>
      </c>
      <c r="C134" t="str">
        <f t="shared" si="60"/>
        <v>=IF(IQ_training_input.xlsx!A41&lt;&gt;"",IQ_training_input.xlsx!A41,"")</v>
      </c>
      <c r="D134" t="str">
        <f t="shared" si="60"/>
        <v>=IF(AMBIG_training_input.xlsx!A41&lt;&gt;"",AMBIG_training_input.xlsx!A41,"")</v>
      </c>
      <c r="E134" t="str">
        <f t="shared" si="60"/>
        <v>=IF(EGODYST_training_input.xlsx!A41&lt;&gt;"",EGODYST_training_input.xlsx!A41,"")</v>
      </c>
      <c r="F134" t="str">
        <f t="shared" si="60"/>
        <v>=IF(AUTISM_training_input.xlsx!A41&lt;&gt;"",AUTISM_training_input.xlsx!A41,"")</v>
      </c>
      <c r="G134" t="str">
        <f t="shared" si="60"/>
        <v>=IF(IDENTITY_training_input.xlsx!A41&lt;&gt;"",IDENTITY_training_input.xlsx!A41,"")</v>
      </c>
      <c r="H134" t="str">
        <f t="shared" si="60"/>
        <v>=IF(SELFDIR_training_input.xlsx!A41&lt;&gt;"",SELFDIR_training_input.xlsx!A41,"")</v>
      </c>
      <c r="I134" t="str">
        <f t="shared" si="60"/>
        <v>=IF(EMPATHY_training_input.xlsx!A41&lt;&gt;"",EMPATHY_training_input.xlsx!A41,"")</v>
      </c>
      <c r="J134" t="str">
        <f t="shared" si="60"/>
        <v>=IF(INTIMACY_training_input.xlsx!A41&lt;&gt;"",INTIMACY_training_input.xlsx!A41,"")</v>
      </c>
      <c r="K134" t="str">
        <f t="shared" si="60"/>
        <v>=IF(ACUTE_training_input.xlsx!A41&lt;&gt;"",ACUTE_training_input.xlsx!A41,"")</v>
      </c>
      <c r="L134" t="str">
        <f t="shared" si="60"/>
        <v>=IF(CHRONIC_training_input.xlsx!A41&lt;&gt;"",CHRONIC_training_input.xlsx!A41,"")</v>
      </c>
      <c r="M134" t="str">
        <f t="shared" si="60"/>
        <v>=IF(TRAUMA_PAST_training_input.xlsx!A41&lt;&gt;"",TRAUMA_PAST_training_input.xlsx!A41,"")</v>
      </c>
      <c r="N134" t="str">
        <f t="shared" si="60"/>
        <v>=IF(TRAUMA_PRESENT_training_input.xlsx!A41&lt;&gt;"",TRAUMA_PRESENT_training_input.xlsx!A41,"")</v>
      </c>
      <c r="O134" t="str">
        <f t="shared" si="60"/>
        <v>=IF(HOPE_training_input.xlsx!A41&lt;&gt;"",HOPE_training_input.xlsx!A41,"")</v>
      </c>
      <c r="P134" t="str">
        <f t="shared" si="60"/>
        <v>=IF(SELFAFFICACY_training_input.xlsx!A41&lt;&gt;"",SELFAFFICACY_training_input.xlsx!A41,"")</v>
      </c>
      <c r="Q134" t="str">
        <f t="shared" si="60"/>
        <v>=IF(SELFESTEEM_training_input.xlsx!A41&lt;&gt;"",SELFESTEEM_training_input.xlsx!A41,"")</v>
      </c>
      <c r="R134" t="str">
        <f t="shared" si="60"/>
        <v>=IF(WELLBEING_training_input.xlsx!A41&lt;&gt;"",WELLBEING_training_input.xlsx!A41,"")</v>
      </c>
      <c r="S134" t="str">
        <f t="shared" si="60"/>
        <v>=IF(HYPER_training_input.xlsx!A41&lt;&gt;"",HYPER_training_input.xlsx!A41,"")</v>
      </c>
      <c r="T134" t="str">
        <f t="shared" si="60"/>
        <v>=IF(AGGR_training_input.xlsx!A41&lt;&gt;"",AGGR_training_input.xlsx!A41,"")</v>
      </c>
      <c r="U134" t="str">
        <f t="shared" si="60"/>
        <v>=IF(COND_PR_training_input.xlsx!A41&lt;&gt;"",COND_PR_training_input.xlsx!A41,"")</v>
      </c>
      <c r="V134" t="str">
        <f t="shared" si="60"/>
        <v>=IF(ANXIE_training_input.xlsx!A41&lt;&gt;"",ANXIE_training_input.xlsx!A41,"")</v>
      </c>
      <c r="W134" t="str">
        <f t="shared" si="60"/>
        <v>=IF(DEPR_training_input.xlsx!A41&lt;&gt;"",DEPR_training_input.xlsx!A41,"")</v>
      </c>
      <c r="X134" t="str">
        <f t="shared" si="60"/>
        <v>=IF(SOMAT_training_input.xlsx!A41&lt;&gt;"",SOMAT_training_input.xlsx!A41,"")</v>
      </c>
      <c r="Y134" t="str">
        <f t="shared" si="60"/>
        <v>=IF(ATYPI_training_input.xlsx!A41&lt;&gt;"",ATYPI_training_input.xlsx!A41,"")</v>
      </c>
      <c r="Z134" t="str">
        <f t="shared" si="60"/>
        <v>=IF(WITHD_training_input.xlsx!A41&lt;&gt;"",WITHD_training_input.xlsx!A41,"")</v>
      </c>
      <c r="AA134" t="str">
        <f t="shared" si="60"/>
        <v>=IF(ATTE_PR_training_input.xlsx!A41&lt;&gt;"",ATTE_PR_training_input.xlsx!A41,"")</v>
      </c>
      <c r="AB134" t="str">
        <f t="shared" si="60"/>
        <v>=IF(ANG_CONT_training_input.xlsx!A41&lt;&gt;"",ANG_CONT_training_input.xlsx!A41,"")</v>
      </c>
      <c r="AC134" t="str">
        <f t="shared" si="60"/>
        <v>=IF(DEV_SOC_DIS_training_input.xlsx!A41&lt;&gt;"",DEV_SOC_DIS_training_input.xlsx!A41,"")</v>
      </c>
      <c r="AD134" t="str">
        <f t="shared" si="60"/>
        <v>=IF(BULLY_training_input.xlsx!A41&lt;&gt;"",BULLY_training_input.xlsx!A41,"")</v>
      </c>
      <c r="AE134" t="str">
        <f t="shared" si="60"/>
        <v>=IF(EMOT_SELF_C_training_input.xlsx!A41&lt;&gt;"",EMOT_SELF_C_training_input.xlsx!A41,"")</v>
      </c>
      <c r="AF134" t="str">
        <f t="shared" si="60"/>
        <v>=IF(EXE_FUN_training_input.xlsx!A41&lt;&gt;"",EXE_FUN_training_input.xlsx!A41,"")</v>
      </c>
      <c r="AG134" t="str">
        <f t="shared" si="60"/>
        <v>=IF(MANIA_training_input.xlsx!A41&lt;&gt;"",MANIA_training_input.xlsx!A41,"")</v>
      </c>
      <c r="AH134" t="str">
        <f t="shared" si="60"/>
        <v>=IF(NEG_EMOT_training_input.xlsx!A41&lt;&gt;"",NEG_EMOT_training_input.xlsx!A41,"")</v>
      </c>
      <c r="AI134" t="str">
        <f t="shared" si="60"/>
        <v>=IF(ADAPT_training_input.xlsx!A41&lt;&gt;"",ADAPT_training_input.xlsx!A41,"")</v>
      </c>
      <c r="AJ134" t="str">
        <f t="shared" si="60"/>
        <v>=IF(SOC_SK_training_input.xlsx!A41&lt;&gt;"",SOC_SK_training_input.xlsx!A41,"")</v>
      </c>
      <c r="AK134" t="str">
        <f t="shared" si="60"/>
        <v>=IF(LEAD_training_input.xlsx!A41&lt;&gt;"",LEAD_training_input.xlsx!A41,"")</v>
      </c>
      <c r="AL134" t="str">
        <f t="shared" si="60"/>
        <v>=IF(ACT_DAIL_training_input.xlsx!A41&lt;&gt;"",ACT_DAIL_training_input.xlsx!A41,"")</v>
      </c>
      <c r="AM134" t="str">
        <f t="shared" si="60"/>
        <v>=IF(FUN_COM_training_input.xlsx!A41&lt;&gt;"",FUN_COM_training_input.xlsx!A41,"")</v>
      </c>
      <c r="AN134" t="str">
        <f t="shared" si="60"/>
        <v>=IF(RESILI_training_input.xlsx!A41&lt;&gt;"",RESILI_training_input.xlsx!A41,"")</v>
      </c>
      <c r="AO134" t="str">
        <f t="shared" si="60"/>
        <v>=IF(SEL_training_input.xlsx!A41&lt;&gt;"",SEL_training_input.xlsx!A41,"")</v>
      </c>
      <c r="AP134" t="str">
        <f t="shared" si="60"/>
        <v>=IF(SEV_training_input.xlsx!A41&lt;&gt;"",SEV_training_input.xlsx!A41,"")</v>
      </c>
      <c r="AQ134" t="str">
        <f t="shared" si="60"/>
        <v>=IF(ANHEDONIA_training_input.xlsx!A41&lt;&gt;"",ANHEDONIA_training_input.xlsx!A41,"")</v>
      </c>
      <c r="AR134" t="str">
        <f t="shared" si="60"/>
        <v>=IF(ANXIOUSNESS_training_input.xlsx!A41&lt;&gt;"",ANXIOUSNESS_training_input.xlsx!A41,"")</v>
      </c>
      <c r="AS134" t="str">
        <f t="shared" si="60"/>
        <v>=IF(ATTENTION_SEEKING_training_input.xlsx!A41&lt;&gt;"",ATTENTION_SEEKING_training_input.xlsx!A41,"")</v>
      </c>
      <c r="AT134" t="str">
        <f t="shared" si="60"/>
        <v>=IF(CALLOUSNESS_training_input.xlsx!A41&lt;&gt;"",CALLOUSNESS_training_input.xlsx!A41,"")</v>
      </c>
      <c r="AU134" t="str">
        <f t="shared" si="60"/>
        <v>=IF(DECEITFULNESS_training_input.xlsx!A41&lt;&gt;"",DECEITFULNESS_training_input.xlsx!A41,"")</v>
      </c>
      <c r="AV134" t="str">
        <f t="shared" si="60"/>
        <v>=IF(DEPRESSIVITY_training_input.xlsx!A41&lt;&gt;"",DEPRESSIVITY_training_input.xlsx!A41,"")</v>
      </c>
      <c r="AW134" t="str">
        <f t="shared" si="60"/>
        <v>=IF(DISTRACTIBILITY_training_input.xlsx!A41&lt;&gt;"",DISTRACTIBILITY_training_input.xlsx!A41,"")</v>
      </c>
      <c r="AX134" t="str">
        <f t="shared" si="60"/>
        <v>=IF(ECCENTRICITY_training_input.xlsx!A41&lt;&gt;"",ECCENTRICITY_training_input.xlsx!A41,"")</v>
      </c>
      <c r="AY134" t="str">
        <f t="shared" si="60"/>
        <v>=IF(EMOTIONAL_LABILITY_training_input.xlsx!A41&lt;&gt;"",EMOTIONAL_LABILITY_training_input.xlsx!A41,"")</v>
      </c>
      <c r="AZ134" t="str">
        <f t="shared" si="60"/>
        <v>=IF(GRANDIOSITY_training_input.xlsx!A41&lt;&gt;"",GRANDIOSITY_training_input.xlsx!A41,"")</v>
      </c>
      <c r="BA134" t="str">
        <f t="shared" si="60"/>
        <v>=IF(HOSTILITY_training_input.xlsx!A41&lt;&gt;"",HOSTILITY_training_input.xlsx!A41,"")</v>
      </c>
      <c r="BB134" t="str">
        <f t="shared" si="60"/>
        <v>=IF(IMPULSIVITY_training_input.xlsx!A41&lt;&gt;"",IMPULSIVITY_training_input.xlsx!A41,"")</v>
      </c>
      <c r="BC134" t="str">
        <f t="shared" si="60"/>
        <v>=IF(INTIMACY_AVOIDANCE_training_input.xlsx!A41&lt;&gt;"",INTIMACY_AVOIDANCE_training_input.xlsx!A41,"")</v>
      </c>
      <c r="BD134" t="str">
        <f t="shared" si="60"/>
        <v>=IF(IRRESPONSIBILITY_training_input.xlsx!A41&lt;&gt;"",IRRESPONSIBILITY_training_input.xlsx!A41,"")</v>
      </c>
      <c r="BE134" t="str">
        <f t="shared" si="60"/>
        <v>=IF(MANIPULATIVENESS_training_input.xlsx!A41&lt;&gt;"",MANIPULATIVENESS_training_input.xlsx!A41,"")</v>
      </c>
      <c r="BF134" t="str">
        <f t="shared" si="60"/>
        <v>=IF(PERCEPTUAL_DYSREGULATION_training_input.xlsx!A41&lt;&gt;"",PERCEPTUAL_DYSREGULATION_training_input.xlsx!A41,"")</v>
      </c>
      <c r="BG134" t="str">
        <f t="shared" si="60"/>
        <v>=IF(PERSEVERATION_training_input.xlsx!A41&lt;&gt;"",PERSEVERATION_training_input.xlsx!A41,"")</v>
      </c>
      <c r="BH134" t="str">
        <f t="shared" si="60"/>
        <v>=IF(RESTRICTED_AFFECTIVITY_training_input.xlsx!A41&lt;&gt;"",RESTRICTED_AFFECTIVITY_training_input.xlsx!A41,"")</v>
      </c>
      <c r="BI134" t="str">
        <f t="shared" si="60"/>
        <v>=IF(RIGID_PERFECTIONISM_training_input.xlsx!A41&lt;&gt;"",RIGID_PERFECTIONISM_training_input.xlsx!A41,"")</v>
      </c>
      <c r="BJ134" t="str">
        <f t="shared" si="60"/>
        <v>=IF(RISK_TAKING_training_input.xlsx!A41&lt;&gt;"",RISK_TAKING_training_input.xlsx!A41,"")</v>
      </c>
      <c r="BK134" t="str">
        <f t="shared" si="60"/>
        <v>=IF(SEPARATION_INSECURITY_training_input.xlsx!A41&lt;&gt;"",SEPARATION_INSECURITY_training_input.xlsx!A41,"")</v>
      </c>
      <c r="BL134" t="str">
        <f t="shared" si="60"/>
        <v>=IF(SUBMISSIVENESS_training_input.xlsx!A41&lt;&gt;"",SUBMISSIVENESS_training_input.xlsx!A41,"")</v>
      </c>
      <c r="BM134" t="str">
        <f t="shared" si="60"/>
        <v>=IF(SUSPICIOUSNESS_training_input.xlsx!A41&lt;&gt;"",SUSPICIOUSNESS_training_input.xlsx!A41,"")</v>
      </c>
      <c r="BN134" t="str">
        <f t="shared" si="60"/>
        <v>=IF(UNUSUAL_BELIEFS_training_input.xlsx!A41&lt;&gt;"",UNUSUAL_BELIEFS_training_input.xlsx!A41,"")</v>
      </c>
      <c r="BO134" t="str">
        <f t="shared" si="59"/>
        <v>=IF(WITHDRAWAL_training_input.xlsx!A41&lt;&gt;"",WITHDRAWAL_training_input.xlsx!A41,"")</v>
      </c>
      <c r="BP134" t="str">
        <f t="shared" si="59"/>
        <v>=IF(ACT_training_input.xlsx!A41&lt;&gt;"",ACT_training_input.xlsx!A41,"")</v>
      </c>
      <c r="BQ134" t="str">
        <f t="shared" si="59"/>
        <v>=IF(DSP_training_input.xlsx!A41&lt;&gt;"",DSP_training_input.xlsx!A41,"")</v>
      </c>
      <c r="BR134" t="str">
        <f t="shared" si="59"/>
        <v>=IF(PAG_training_input.xlsx!A41&lt;&gt;"",PAG_training_input.xlsx!A41,"")</v>
      </c>
      <c r="BS134" t="str">
        <f t="shared" si="59"/>
        <v>=IF(PRO_training_input.xlsx!A41&lt;&gt;"",PRO_training_input.xlsx!A41,"")</v>
      </c>
      <c r="BT134" t="str">
        <f t="shared" si="59"/>
        <v>=IF(SPL_training_input.xlsx!A41&lt;&gt;"",SPL_training_input.xlsx!A41,"")</v>
      </c>
      <c r="BU134" t="str">
        <f t="shared" si="59"/>
        <v>=IF(WDR_training_input.xlsx!A41&lt;&gt;"",WDR_training_input.xlsx!A41,"")</v>
      </c>
      <c r="BV134" t="str">
        <f t="shared" si="59"/>
        <v>=IF(CON_training_input.xlsx!A41&lt;&gt;"",CON_training_input.xlsx!A41,"")</v>
      </c>
      <c r="BW134" t="str">
        <f t="shared" si="59"/>
        <v>=IF(DSC_training_input.xlsx!A41&lt;&gt;"",DSC_training_input.xlsx!A41,"")</v>
      </c>
      <c r="BX134" t="str">
        <f t="shared" si="59"/>
        <v>=IF(FAN_training_input.xlsx!A41&lt;&gt;"",FAN_training_input.xlsx!A41,"")</v>
      </c>
      <c r="BY134" t="str">
        <f t="shared" si="59"/>
        <v>=IF(OMN_training_input.xlsx!A41&lt;&gt;"",OMN_training_input.xlsx!A41,"")</v>
      </c>
      <c r="BZ134" t="str">
        <f t="shared" si="59"/>
        <v>=IF(REP_training_input.xlsx!A41&lt;&gt;"",REP_training_input.xlsx!A41,"")</v>
      </c>
      <c r="CA134" t="str">
        <f t="shared" si="59"/>
        <v>=IF(SOM_training_input.xlsx!A41&lt;&gt;"",SOM_training_input.xlsx!A41,"")</v>
      </c>
      <c r="CB134" t="str">
        <f t="shared" si="59"/>
        <v>=IF(SUB_training_input.xlsx!A41&lt;&gt;"",SUB_training_input.xlsx!A41,"")</v>
      </c>
      <c r="CC134" t="str">
        <f t="shared" si="59"/>
        <v>=IF(UND_training_input.xlsx!A41&lt;&gt;"",UND_training_input.xlsx!A41,"")</v>
      </c>
      <c r="CD134" t="str">
        <f t="shared" si="59"/>
        <v>=IF(ALT_training_input.xlsx!A41&lt;&gt;"",ALT_training_input.xlsx!A41,"")</v>
      </c>
      <c r="CE134" t="str">
        <f t="shared" si="59"/>
        <v>=IF(HUM_training_input.xlsx!A41&lt;&gt;"",HUM_training_input.xlsx!A41,"")</v>
      </c>
      <c r="CF134" t="str">
        <f t="shared" si="59"/>
        <v>=IF(IDL_training_input.xlsx!A41&lt;&gt;"",IDL_training_input.xlsx!A41,"")</v>
      </c>
      <c r="CG134" t="str">
        <f t="shared" si="59"/>
        <v>=IF(RFM_training_input.xlsx!A41&lt;&gt;"",RFM_training_input.xlsx!A41,"")</v>
      </c>
      <c r="CH134" t="str">
        <f t="shared" si="59"/>
        <v>=IF(DN_training_input.xlsx!A41&lt;&gt;"",DN_training_input.xlsx!A41,"")</v>
      </c>
      <c r="CI134" t="str">
        <f t="shared" si="59"/>
        <v>=IF(INT_training_input.xlsx!A41&lt;&gt;"",INT_training_input.xlsx!A41,"")</v>
      </c>
      <c r="CJ134" t="str">
        <f t="shared" si="59"/>
        <v>=IF(SUP_training_input.xlsx!A41&lt;&gt;"",SUP_training_input.xlsx!A41,"")</v>
      </c>
      <c r="CK134" t="str">
        <f t="shared" si="59"/>
        <v>=IF(ANT_training_input.xlsx!A41&lt;&gt;"",ANT_training_input.xlsx!A41,"")</v>
      </c>
      <c r="CL134" t="str">
        <f t="shared" si="59"/>
        <v>=IF(ISO_training_input.xlsx!A41&lt;&gt;"",ISO_training_input.xlsx!A41,"")</v>
      </c>
    </row>
    <row r="135" spans="1:90">
      <c r="A135">
        <v>42</v>
      </c>
      <c r="B135" t="str">
        <f t="shared" si="38"/>
        <v>=IF(SUICIDE_training_input.xlsx!A42&lt;&gt;"",SUICIDE_training_input.xlsx!A42,"")</v>
      </c>
      <c r="C135" t="str">
        <f t="shared" si="60"/>
        <v>=IF(IQ_training_input.xlsx!A42&lt;&gt;"",IQ_training_input.xlsx!A42,"")</v>
      </c>
      <c r="D135" t="str">
        <f t="shared" si="60"/>
        <v>=IF(AMBIG_training_input.xlsx!A42&lt;&gt;"",AMBIG_training_input.xlsx!A42,"")</v>
      </c>
      <c r="E135" t="str">
        <f t="shared" si="60"/>
        <v>=IF(EGODYST_training_input.xlsx!A42&lt;&gt;"",EGODYST_training_input.xlsx!A42,"")</v>
      </c>
      <c r="F135" t="str">
        <f t="shared" si="60"/>
        <v>=IF(AUTISM_training_input.xlsx!A42&lt;&gt;"",AUTISM_training_input.xlsx!A42,"")</v>
      </c>
      <c r="G135" t="str">
        <f t="shared" si="60"/>
        <v>=IF(IDENTITY_training_input.xlsx!A42&lt;&gt;"",IDENTITY_training_input.xlsx!A42,"")</v>
      </c>
      <c r="H135" t="str">
        <f t="shared" si="60"/>
        <v>=IF(SELFDIR_training_input.xlsx!A42&lt;&gt;"",SELFDIR_training_input.xlsx!A42,"")</v>
      </c>
      <c r="I135" t="str">
        <f t="shared" si="60"/>
        <v>=IF(EMPATHY_training_input.xlsx!A42&lt;&gt;"",EMPATHY_training_input.xlsx!A42,"")</v>
      </c>
      <c r="J135" t="str">
        <f t="shared" si="60"/>
        <v>=IF(INTIMACY_training_input.xlsx!A42&lt;&gt;"",INTIMACY_training_input.xlsx!A42,"")</v>
      </c>
      <c r="K135" t="str">
        <f t="shared" si="60"/>
        <v>=IF(ACUTE_training_input.xlsx!A42&lt;&gt;"",ACUTE_training_input.xlsx!A42,"")</v>
      </c>
      <c r="L135" t="str">
        <f t="shared" si="60"/>
        <v>=IF(CHRONIC_training_input.xlsx!A42&lt;&gt;"",CHRONIC_training_input.xlsx!A42,"")</v>
      </c>
      <c r="M135" t="str">
        <f t="shared" si="60"/>
        <v>=IF(TRAUMA_PAST_training_input.xlsx!A42&lt;&gt;"",TRAUMA_PAST_training_input.xlsx!A42,"")</v>
      </c>
      <c r="N135" t="str">
        <f t="shared" si="60"/>
        <v>=IF(TRAUMA_PRESENT_training_input.xlsx!A42&lt;&gt;"",TRAUMA_PRESENT_training_input.xlsx!A42,"")</v>
      </c>
      <c r="O135" t="str">
        <f t="shared" si="60"/>
        <v>=IF(HOPE_training_input.xlsx!A42&lt;&gt;"",HOPE_training_input.xlsx!A42,"")</v>
      </c>
      <c r="P135" t="str">
        <f t="shared" si="60"/>
        <v>=IF(SELFAFFICACY_training_input.xlsx!A42&lt;&gt;"",SELFAFFICACY_training_input.xlsx!A42,"")</v>
      </c>
      <c r="Q135" t="str">
        <f t="shared" si="60"/>
        <v>=IF(SELFESTEEM_training_input.xlsx!A42&lt;&gt;"",SELFESTEEM_training_input.xlsx!A42,"")</v>
      </c>
      <c r="R135" t="str">
        <f t="shared" si="60"/>
        <v>=IF(WELLBEING_training_input.xlsx!A42&lt;&gt;"",WELLBEING_training_input.xlsx!A42,"")</v>
      </c>
      <c r="S135" t="str">
        <f t="shared" si="60"/>
        <v>=IF(HYPER_training_input.xlsx!A42&lt;&gt;"",HYPER_training_input.xlsx!A42,"")</v>
      </c>
      <c r="T135" t="str">
        <f t="shared" si="60"/>
        <v>=IF(AGGR_training_input.xlsx!A42&lt;&gt;"",AGGR_training_input.xlsx!A42,"")</v>
      </c>
      <c r="U135" t="str">
        <f t="shared" si="60"/>
        <v>=IF(COND_PR_training_input.xlsx!A42&lt;&gt;"",COND_PR_training_input.xlsx!A42,"")</v>
      </c>
      <c r="V135" t="str">
        <f t="shared" si="60"/>
        <v>=IF(ANXIE_training_input.xlsx!A42&lt;&gt;"",ANXIE_training_input.xlsx!A42,"")</v>
      </c>
      <c r="W135" t="str">
        <f t="shared" si="60"/>
        <v>=IF(DEPR_training_input.xlsx!A42&lt;&gt;"",DEPR_training_input.xlsx!A42,"")</v>
      </c>
      <c r="X135" t="str">
        <f t="shared" si="60"/>
        <v>=IF(SOMAT_training_input.xlsx!A42&lt;&gt;"",SOMAT_training_input.xlsx!A42,"")</v>
      </c>
      <c r="Y135" t="str">
        <f t="shared" si="60"/>
        <v>=IF(ATYPI_training_input.xlsx!A42&lt;&gt;"",ATYPI_training_input.xlsx!A42,"")</v>
      </c>
      <c r="Z135" t="str">
        <f t="shared" si="60"/>
        <v>=IF(WITHD_training_input.xlsx!A42&lt;&gt;"",WITHD_training_input.xlsx!A42,"")</v>
      </c>
      <c r="AA135" t="str">
        <f t="shared" si="60"/>
        <v>=IF(ATTE_PR_training_input.xlsx!A42&lt;&gt;"",ATTE_PR_training_input.xlsx!A42,"")</v>
      </c>
      <c r="AB135" t="str">
        <f t="shared" si="60"/>
        <v>=IF(ANG_CONT_training_input.xlsx!A42&lt;&gt;"",ANG_CONT_training_input.xlsx!A42,"")</v>
      </c>
      <c r="AC135" t="str">
        <f t="shared" si="60"/>
        <v>=IF(DEV_SOC_DIS_training_input.xlsx!A42&lt;&gt;"",DEV_SOC_DIS_training_input.xlsx!A42,"")</v>
      </c>
      <c r="AD135" t="str">
        <f t="shared" si="60"/>
        <v>=IF(BULLY_training_input.xlsx!A42&lt;&gt;"",BULLY_training_input.xlsx!A42,"")</v>
      </c>
      <c r="AE135" t="str">
        <f t="shared" si="60"/>
        <v>=IF(EMOT_SELF_C_training_input.xlsx!A42&lt;&gt;"",EMOT_SELF_C_training_input.xlsx!A42,"")</v>
      </c>
      <c r="AF135" t="str">
        <f t="shared" si="60"/>
        <v>=IF(EXE_FUN_training_input.xlsx!A42&lt;&gt;"",EXE_FUN_training_input.xlsx!A42,"")</v>
      </c>
      <c r="AG135" t="str">
        <f t="shared" si="60"/>
        <v>=IF(MANIA_training_input.xlsx!A42&lt;&gt;"",MANIA_training_input.xlsx!A42,"")</v>
      </c>
      <c r="AH135" t="str">
        <f t="shared" si="60"/>
        <v>=IF(NEG_EMOT_training_input.xlsx!A42&lt;&gt;"",NEG_EMOT_training_input.xlsx!A42,"")</v>
      </c>
      <c r="AI135" t="str">
        <f t="shared" si="60"/>
        <v>=IF(ADAPT_training_input.xlsx!A42&lt;&gt;"",ADAPT_training_input.xlsx!A42,"")</v>
      </c>
      <c r="AJ135" t="str">
        <f t="shared" si="60"/>
        <v>=IF(SOC_SK_training_input.xlsx!A42&lt;&gt;"",SOC_SK_training_input.xlsx!A42,"")</v>
      </c>
      <c r="AK135" t="str">
        <f t="shared" si="60"/>
        <v>=IF(LEAD_training_input.xlsx!A42&lt;&gt;"",LEAD_training_input.xlsx!A42,"")</v>
      </c>
      <c r="AL135" t="str">
        <f t="shared" si="60"/>
        <v>=IF(ACT_DAIL_training_input.xlsx!A42&lt;&gt;"",ACT_DAIL_training_input.xlsx!A42,"")</v>
      </c>
      <c r="AM135" t="str">
        <f t="shared" si="60"/>
        <v>=IF(FUN_COM_training_input.xlsx!A42&lt;&gt;"",FUN_COM_training_input.xlsx!A42,"")</v>
      </c>
      <c r="AN135" t="str">
        <f t="shared" si="60"/>
        <v>=IF(RESILI_training_input.xlsx!A42&lt;&gt;"",RESILI_training_input.xlsx!A42,"")</v>
      </c>
      <c r="AO135" t="str">
        <f t="shared" si="60"/>
        <v>=IF(SEL_training_input.xlsx!A42&lt;&gt;"",SEL_training_input.xlsx!A42,"")</v>
      </c>
      <c r="AP135" t="str">
        <f t="shared" si="60"/>
        <v>=IF(SEV_training_input.xlsx!A42&lt;&gt;"",SEV_training_input.xlsx!A42,"")</v>
      </c>
      <c r="AQ135" t="str">
        <f t="shared" si="60"/>
        <v>=IF(ANHEDONIA_training_input.xlsx!A42&lt;&gt;"",ANHEDONIA_training_input.xlsx!A42,"")</v>
      </c>
      <c r="AR135" t="str">
        <f t="shared" si="60"/>
        <v>=IF(ANXIOUSNESS_training_input.xlsx!A42&lt;&gt;"",ANXIOUSNESS_training_input.xlsx!A42,"")</v>
      </c>
      <c r="AS135" t="str">
        <f t="shared" si="60"/>
        <v>=IF(ATTENTION_SEEKING_training_input.xlsx!A42&lt;&gt;"",ATTENTION_SEEKING_training_input.xlsx!A42,"")</v>
      </c>
      <c r="AT135" t="str">
        <f t="shared" si="60"/>
        <v>=IF(CALLOUSNESS_training_input.xlsx!A42&lt;&gt;"",CALLOUSNESS_training_input.xlsx!A42,"")</v>
      </c>
      <c r="AU135" t="str">
        <f t="shared" si="60"/>
        <v>=IF(DECEITFULNESS_training_input.xlsx!A42&lt;&gt;"",DECEITFULNESS_training_input.xlsx!A42,"")</v>
      </c>
      <c r="AV135" t="str">
        <f t="shared" si="60"/>
        <v>=IF(DEPRESSIVITY_training_input.xlsx!A42&lt;&gt;"",DEPRESSIVITY_training_input.xlsx!A42,"")</v>
      </c>
      <c r="AW135" t="str">
        <f t="shared" si="60"/>
        <v>=IF(DISTRACTIBILITY_training_input.xlsx!A42&lt;&gt;"",DISTRACTIBILITY_training_input.xlsx!A42,"")</v>
      </c>
      <c r="AX135" t="str">
        <f t="shared" si="60"/>
        <v>=IF(ECCENTRICITY_training_input.xlsx!A42&lt;&gt;"",ECCENTRICITY_training_input.xlsx!A42,"")</v>
      </c>
      <c r="AY135" t="str">
        <f t="shared" si="60"/>
        <v>=IF(EMOTIONAL_LABILITY_training_input.xlsx!A42&lt;&gt;"",EMOTIONAL_LABILITY_training_input.xlsx!A42,"")</v>
      </c>
      <c r="AZ135" t="str">
        <f t="shared" si="60"/>
        <v>=IF(GRANDIOSITY_training_input.xlsx!A42&lt;&gt;"",GRANDIOSITY_training_input.xlsx!A42,"")</v>
      </c>
      <c r="BA135" t="str">
        <f t="shared" si="60"/>
        <v>=IF(HOSTILITY_training_input.xlsx!A42&lt;&gt;"",HOSTILITY_training_input.xlsx!A42,"")</v>
      </c>
      <c r="BB135" t="str">
        <f t="shared" si="60"/>
        <v>=IF(IMPULSIVITY_training_input.xlsx!A42&lt;&gt;"",IMPULSIVITY_training_input.xlsx!A42,"")</v>
      </c>
      <c r="BC135" t="str">
        <f t="shared" si="60"/>
        <v>=IF(INTIMACY_AVOIDANCE_training_input.xlsx!A42&lt;&gt;"",INTIMACY_AVOIDANCE_training_input.xlsx!A42,"")</v>
      </c>
      <c r="BD135" t="str">
        <f t="shared" si="60"/>
        <v>=IF(IRRESPONSIBILITY_training_input.xlsx!A42&lt;&gt;"",IRRESPONSIBILITY_training_input.xlsx!A42,"")</v>
      </c>
      <c r="BE135" t="str">
        <f t="shared" si="60"/>
        <v>=IF(MANIPULATIVENESS_training_input.xlsx!A42&lt;&gt;"",MANIPULATIVENESS_training_input.xlsx!A42,"")</v>
      </c>
      <c r="BF135" t="str">
        <f t="shared" si="60"/>
        <v>=IF(PERCEPTUAL_DYSREGULATION_training_input.xlsx!A42&lt;&gt;"",PERCEPTUAL_DYSREGULATION_training_input.xlsx!A42,"")</v>
      </c>
      <c r="BG135" t="str">
        <f t="shared" si="60"/>
        <v>=IF(PERSEVERATION_training_input.xlsx!A42&lt;&gt;"",PERSEVERATION_training_input.xlsx!A42,"")</v>
      </c>
      <c r="BH135" t="str">
        <f t="shared" si="60"/>
        <v>=IF(RESTRICTED_AFFECTIVITY_training_input.xlsx!A42&lt;&gt;"",RESTRICTED_AFFECTIVITY_training_input.xlsx!A42,"")</v>
      </c>
      <c r="BI135" t="str">
        <f t="shared" si="60"/>
        <v>=IF(RIGID_PERFECTIONISM_training_input.xlsx!A42&lt;&gt;"",RIGID_PERFECTIONISM_training_input.xlsx!A42,"")</v>
      </c>
      <c r="BJ135" t="str">
        <f t="shared" si="60"/>
        <v>=IF(RISK_TAKING_training_input.xlsx!A42&lt;&gt;"",RISK_TAKING_training_input.xlsx!A42,"")</v>
      </c>
      <c r="BK135" t="str">
        <f t="shared" si="60"/>
        <v>=IF(SEPARATION_INSECURITY_training_input.xlsx!A42&lt;&gt;"",SEPARATION_INSECURITY_training_input.xlsx!A42,"")</v>
      </c>
      <c r="BL135" t="str">
        <f t="shared" si="60"/>
        <v>=IF(SUBMISSIVENESS_training_input.xlsx!A42&lt;&gt;"",SUBMISSIVENESS_training_input.xlsx!A42,"")</v>
      </c>
      <c r="BM135" t="str">
        <f t="shared" si="60"/>
        <v>=IF(SUSPICIOUSNESS_training_input.xlsx!A42&lt;&gt;"",SUSPICIOUSNESS_training_input.xlsx!A42,"")</v>
      </c>
      <c r="BN135" t="str">
        <f t="shared" si="60"/>
        <v>=IF(UNUSUAL_BELIEFS_training_input.xlsx!A42&lt;&gt;"",UNUSUAL_BELIEFS_training_input.xlsx!A42,"")</v>
      </c>
      <c r="BO135" t="str">
        <f t="shared" si="59"/>
        <v>=IF(WITHDRAWAL_training_input.xlsx!A42&lt;&gt;"",WITHDRAWAL_training_input.xlsx!A42,"")</v>
      </c>
      <c r="BP135" t="str">
        <f t="shared" si="59"/>
        <v>=IF(ACT_training_input.xlsx!A42&lt;&gt;"",ACT_training_input.xlsx!A42,"")</v>
      </c>
      <c r="BQ135" t="str">
        <f t="shared" si="59"/>
        <v>=IF(DSP_training_input.xlsx!A42&lt;&gt;"",DSP_training_input.xlsx!A42,"")</v>
      </c>
      <c r="BR135" t="str">
        <f t="shared" si="59"/>
        <v>=IF(PAG_training_input.xlsx!A42&lt;&gt;"",PAG_training_input.xlsx!A42,"")</v>
      </c>
      <c r="BS135" t="str">
        <f t="shared" si="59"/>
        <v>=IF(PRO_training_input.xlsx!A42&lt;&gt;"",PRO_training_input.xlsx!A42,"")</v>
      </c>
      <c r="BT135" t="str">
        <f t="shared" si="59"/>
        <v>=IF(SPL_training_input.xlsx!A42&lt;&gt;"",SPL_training_input.xlsx!A42,"")</v>
      </c>
      <c r="BU135" t="str">
        <f t="shared" si="59"/>
        <v>=IF(WDR_training_input.xlsx!A42&lt;&gt;"",WDR_training_input.xlsx!A42,"")</v>
      </c>
      <c r="BV135" t="str">
        <f t="shared" si="59"/>
        <v>=IF(CON_training_input.xlsx!A42&lt;&gt;"",CON_training_input.xlsx!A42,"")</v>
      </c>
      <c r="BW135" t="str">
        <f t="shared" si="59"/>
        <v>=IF(DSC_training_input.xlsx!A42&lt;&gt;"",DSC_training_input.xlsx!A42,"")</v>
      </c>
      <c r="BX135" t="str">
        <f t="shared" si="59"/>
        <v>=IF(FAN_training_input.xlsx!A42&lt;&gt;"",FAN_training_input.xlsx!A42,"")</v>
      </c>
      <c r="BY135" t="str">
        <f t="shared" si="59"/>
        <v>=IF(OMN_training_input.xlsx!A42&lt;&gt;"",OMN_training_input.xlsx!A42,"")</v>
      </c>
      <c r="BZ135" t="str">
        <f t="shared" si="59"/>
        <v>=IF(REP_training_input.xlsx!A42&lt;&gt;"",REP_training_input.xlsx!A42,"")</v>
      </c>
      <c r="CA135" t="str">
        <f t="shared" si="59"/>
        <v>=IF(SOM_training_input.xlsx!A42&lt;&gt;"",SOM_training_input.xlsx!A42,"")</v>
      </c>
      <c r="CB135" t="str">
        <f t="shared" si="59"/>
        <v>=IF(SUB_training_input.xlsx!A42&lt;&gt;"",SUB_training_input.xlsx!A42,"")</v>
      </c>
      <c r="CC135" t="str">
        <f t="shared" si="59"/>
        <v>=IF(UND_training_input.xlsx!A42&lt;&gt;"",UND_training_input.xlsx!A42,"")</v>
      </c>
      <c r="CD135" t="str">
        <f t="shared" si="59"/>
        <v>=IF(ALT_training_input.xlsx!A42&lt;&gt;"",ALT_training_input.xlsx!A42,"")</v>
      </c>
      <c r="CE135" t="str">
        <f t="shared" si="59"/>
        <v>=IF(HUM_training_input.xlsx!A42&lt;&gt;"",HUM_training_input.xlsx!A42,"")</v>
      </c>
      <c r="CF135" t="str">
        <f t="shared" si="59"/>
        <v>=IF(IDL_training_input.xlsx!A42&lt;&gt;"",IDL_training_input.xlsx!A42,"")</v>
      </c>
      <c r="CG135" t="str">
        <f t="shared" si="59"/>
        <v>=IF(RFM_training_input.xlsx!A42&lt;&gt;"",RFM_training_input.xlsx!A42,"")</v>
      </c>
      <c r="CH135" t="str">
        <f t="shared" si="59"/>
        <v>=IF(DN_training_input.xlsx!A42&lt;&gt;"",DN_training_input.xlsx!A42,"")</v>
      </c>
      <c r="CI135" t="str">
        <f t="shared" si="59"/>
        <v>=IF(INT_training_input.xlsx!A42&lt;&gt;"",INT_training_input.xlsx!A42,"")</v>
      </c>
      <c r="CJ135" t="str">
        <f t="shared" si="59"/>
        <v>=IF(SUP_training_input.xlsx!A42&lt;&gt;"",SUP_training_input.xlsx!A42,"")</v>
      </c>
      <c r="CK135" t="str">
        <f t="shared" si="59"/>
        <v>=IF(ANT_training_input.xlsx!A42&lt;&gt;"",ANT_training_input.xlsx!A42,"")</v>
      </c>
      <c r="CL135" t="str">
        <f t="shared" si="59"/>
        <v>=IF(ISO_training_input.xlsx!A42&lt;&gt;"",ISO_training_input.xlsx!A42,"")</v>
      </c>
    </row>
    <row r="136" spans="1:90">
      <c r="A136">
        <v>43</v>
      </c>
      <c r="B136" t="str">
        <f t="shared" si="38"/>
        <v>=IF(SUICIDE_training_input.xlsx!A43&lt;&gt;"",SUICIDE_training_input.xlsx!A43,"")</v>
      </c>
      <c r="C136" t="str">
        <f t="shared" si="60"/>
        <v>=IF(IQ_training_input.xlsx!A43&lt;&gt;"",IQ_training_input.xlsx!A43,"")</v>
      </c>
      <c r="D136" t="str">
        <f t="shared" si="60"/>
        <v>=IF(AMBIG_training_input.xlsx!A43&lt;&gt;"",AMBIG_training_input.xlsx!A43,"")</v>
      </c>
      <c r="E136" t="str">
        <f t="shared" si="60"/>
        <v>=IF(EGODYST_training_input.xlsx!A43&lt;&gt;"",EGODYST_training_input.xlsx!A43,"")</v>
      </c>
      <c r="F136" t="str">
        <f t="shared" si="60"/>
        <v>=IF(AUTISM_training_input.xlsx!A43&lt;&gt;"",AUTISM_training_input.xlsx!A43,"")</v>
      </c>
      <c r="G136" t="str">
        <f t="shared" si="60"/>
        <v>=IF(IDENTITY_training_input.xlsx!A43&lt;&gt;"",IDENTITY_training_input.xlsx!A43,"")</v>
      </c>
      <c r="H136" t="str">
        <f t="shared" si="60"/>
        <v>=IF(SELFDIR_training_input.xlsx!A43&lt;&gt;"",SELFDIR_training_input.xlsx!A43,"")</v>
      </c>
      <c r="I136" t="str">
        <f t="shared" si="60"/>
        <v>=IF(EMPATHY_training_input.xlsx!A43&lt;&gt;"",EMPATHY_training_input.xlsx!A43,"")</v>
      </c>
      <c r="J136" t="str">
        <f t="shared" si="60"/>
        <v>=IF(INTIMACY_training_input.xlsx!A43&lt;&gt;"",INTIMACY_training_input.xlsx!A43,"")</v>
      </c>
      <c r="K136" t="str">
        <f t="shared" si="60"/>
        <v>=IF(ACUTE_training_input.xlsx!A43&lt;&gt;"",ACUTE_training_input.xlsx!A43,"")</v>
      </c>
      <c r="L136" t="str">
        <f t="shared" si="60"/>
        <v>=IF(CHRONIC_training_input.xlsx!A43&lt;&gt;"",CHRONIC_training_input.xlsx!A43,"")</v>
      </c>
      <c r="M136" t="str">
        <f t="shared" si="60"/>
        <v>=IF(TRAUMA_PAST_training_input.xlsx!A43&lt;&gt;"",TRAUMA_PAST_training_input.xlsx!A43,"")</v>
      </c>
      <c r="N136" t="str">
        <f t="shared" si="60"/>
        <v>=IF(TRAUMA_PRESENT_training_input.xlsx!A43&lt;&gt;"",TRAUMA_PRESENT_training_input.xlsx!A43,"")</v>
      </c>
      <c r="O136" t="str">
        <f t="shared" si="60"/>
        <v>=IF(HOPE_training_input.xlsx!A43&lt;&gt;"",HOPE_training_input.xlsx!A43,"")</v>
      </c>
      <c r="P136" t="str">
        <f t="shared" si="60"/>
        <v>=IF(SELFAFFICACY_training_input.xlsx!A43&lt;&gt;"",SELFAFFICACY_training_input.xlsx!A43,"")</v>
      </c>
      <c r="Q136" t="str">
        <f t="shared" si="60"/>
        <v>=IF(SELFESTEEM_training_input.xlsx!A43&lt;&gt;"",SELFESTEEM_training_input.xlsx!A43,"")</v>
      </c>
      <c r="R136" t="str">
        <f t="shared" si="60"/>
        <v>=IF(WELLBEING_training_input.xlsx!A43&lt;&gt;"",WELLBEING_training_input.xlsx!A43,"")</v>
      </c>
      <c r="S136" t="str">
        <f t="shared" si="60"/>
        <v>=IF(HYPER_training_input.xlsx!A43&lt;&gt;"",HYPER_training_input.xlsx!A43,"")</v>
      </c>
      <c r="T136" t="str">
        <f t="shared" si="60"/>
        <v>=IF(AGGR_training_input.xlsx!A43&lt;&gt;"",AGGR_training_input.xlsx!A43,"")</v>
      </c>
      <c r="U136" t="str">
        <f t="shared" si="60"/>
        <v>=IF(COND_PR_training_input.xlsx!A43&lt;&gt;"",COND_PR_training_input.xlsx!A43,"")</v>
      </c>
      <c r="V136" t="str">
        <f t="shared" si="60"/>
        <v>=IF(ANXIE_training_input.xlsx!A43&lt;&gt;"",ANXIE_training_input.xlsx!A43,"")</v>
      </c>
      <c r="W136" t="str">
        <f t="shared" si="60"/>
        <v>=IF(DEPR_training_input.xlsx!A43&lt;&gt;"",DEPR_training_input.xlsx!A43,"")</v>
      </c>
      <c r="X136" t="str">
        <f t="shared" si="60"/>
        <v>=IF(SOMAT_training_input.xlsx!A43&lt;&gt;"",SOMAT_training_input.xlsx!A43,"")</v>
      </c>
      <c r="Y136" t="str">
        <f t="shared" si="60"/>
        <v>=IF(ATYPI_training_input.xlsx!A43&lt;&gt;"",ATYPI_training_input.xlsx!A43,"")</v>
      </c>
      <c r="Z136" t="str">
        <f t="shared" si="60"/>
        <v>=IF(WITHD_training_input.xlsx!A43&lt;&gt;"",WITHD_training_input.xlsx!A43,"")</v>
      </c>
      <c r="AA136" t="str">
        <f t="shared" si="60"/>
        <v>=IF(ATTE_PR_training_input.xlsx!A43&lt;&gt;"",ATTE_PR_training_input.xlsx!A43,"")</v>
      </c>
      <c r="AB136" t="str">
        <f t="shared" si="60"/>
        <v>=IF(ANG_CONT_training_input.xlsx!A43&lt;&gt;"",ANG_CONT_training_input.xlsx!A43,"")</v>
      </c>
      <c r="AC136" t="str">
        <f t="shared" si="60"/>
        <v>=IF(DEV_SOC_DIS_training_input.xlsx!A43&lt;&gt;"",DEV_SOC_DIS_training_input.xlsx!A43,"")</v>
      </c>
      <c r="AD136" t="str">
        <f t="shared" si="60"/>
        <v>=IF(BULLY_training_input.xlsx!A43&lt;&gt;"",BULLY_training_input.xlsx!A43,"")</v>
      </c>
      <c r="AE136" t="str">
        <f t="shared" si="60"/>
        <v>=IF(EMOT_SELF_C_training_input.xlsx!A43&lt;&gt;"",EMOT_SELF_C_training_input.xlsx!A43,"")</v>
      </c>
      <c r="AF136" t="str">
        <f t="shared" si="60"/>
        <v>=IF(EXE_FUN_training_input.xlsx!A43&lt;&gt;"",EXE_FUN_training_input.xlsx!A43,"")</v>
      </c>
      <c r="AG136" t="str">
        <f t="shared" si="60"/>
        <v>=IF(MANIA_training_input.xlsx!A43&lt;&gt;"",MANIA_training_input.xlsx!A43,"")</v>
      </c>
      <c r="AH136" t="str">
        <f t="shared" si="60"/>
        <v>=IF(NEG_EMOT_training_input.xlsx!A43&lt;&gt;"",NEG_EMOT_training_input.xlsx!A43,"")</v>
      </c>
      <c r="AI136" t="str">
        <f t="shared" si="60"/>
        <v>=IF(ADAPT_training_input.xlsx!A43&lt;&gt;"",ADAPT_training_input.xlsx!A43,"")</v>
      </c>
      <c r="AJ136" t="str">
        <f t="shared" si="60"/>
        <v>=IF(SOC_SK_training_input.xlsx!A43&lt;&gt;"",SOC_SK_training_input.xlsx!A43,"")</v>
      </c>
      <c r="AK136" t="str">
        <f t="shared" si="60"/>
        <v>=IF(LEAD_training_input.xlsx!A43&lt;&gt;"",LEAD_training_input.xlsx!A43,"")</v>
      </c>
      <c r="AL136" t="str">
        <f t="shared" si="60"/>
        <v>=IF(ACT_DAIL_training_input.xlsx!A43&lt;&gt;"",ACT_DAIL_training_input.xlsx!A43,"")</v>
      </c>
      <c r="AM136" t="str">
        <f t="shared" si="60"/>
        <v>=IF(FUN_COM_training_input.xlsx!A43&lt;&gt;"",FUN_COM_training_input.xlsx!A43,"")</v>
      </c>
      <c r="AN136" t="str">
        <f t="shared" si="60"/>
        <v>=IF(RESILI_training_input.xlsx!A43&lt;&gt;"",RESILI_training_input.xlsx!A43,"")</v>
      </c>
      <c r="AO136" t="str">
        <f t="shared" si="60"/>
        <v>=IF(SEL_training_input.xlsx!A43&lt;&gt;"",SEL_training_input.xlsx!A43,"")</v>
      </c>
      <c r="AP136" t="str">
        <f t="shared" si="60"/>
        <v>=IF(SEV_training_input.xlsx!A43&lt;&gt;"",SEV_training_input.xlsx!A43,"")</v>
      </c>
      <c r="AQ136" t="str">
        <f t="shared" si="60"/>
        <v>=IF(ANHEDONIA_training_input.xlsx!A43&lt;&gt;"",ANHEDONIA_training_input.xlsx!A43,"")</v>
      </c>
      <c r="AR136" t="str">
        <f t="shared" si="60"/>
        <v>=IF(ANXIOUSNESS_training_input.xlsx!A43&lt;&gt;"",ANXIOUSNESS_training_input.xlsx!A43,"")</v>
      </c>
      <c r="AS136" t="str">
        <f t="shared" si="60"/>
        <v>=IF(ATTENTION_SEEKING_training_input.xlsx!A43&lt;&gt;"",ATTENTION_SEEKING_training_input.xlsx!A43,"")</v>
      </c>
      <c r="AT136" t="str">
        <f t="shared" si="60"/>
        <v>=IF(CALLOUSNESS_training_input.xlsx!A43&lt;&gt;"",CALLOUSNESS_training_input.xlsx!A43,"")</v>
      </c>
      <c r="AU136" t="str">
        <f t="shared" si="60"/>
        <v>=IF(DECEITFULNESS_training_input.xlsx!A43&lt;&gt;"",DECEITFULNESS_training_input.xlsx!A43,"")</v>
      </c>
      <c r="AV136" t="str">
        <f t="shared" si="60"/>
        <v>=IF(DEPRESSIVITY_training_input.xlsx!A43&lt;&gt;"",DEPRESSIVITY_training_input.xlsx!A43,"")</v>
      </c>
      <c r="AW136" t="str">
        <f t="shared" si="60"/>
        <v>=IF(DISTRACTIBILITY_training_input.xlsx!A43&lt;&gt;"",DISTRACTIBILITY_training_input.xlsx!A43,"")</v>
      </c>
      <c r="AX136" t="str">
        <f t="shared" si="60"/>
        <v>=IF(ECCENTRICITY_training_input.xlsx!A43&lt;&gt;"",ECCENTRICITY_training_input.xlsx!A43,"")</v>
      </c>
      <c r="AY136" t="str">
        <f t="shared" si="60"/>
        <v>=IF(EMOTIONAL_LABILITY_training_input.xlsx!A43&lt;&gt;"",EMOTIONAL_LABILITY_training_input.xlsx!A43,"")</v>
      </c>
      <c r="AZ136" t="str">
        <f t="shared" si="60"/>
        <v>=IF(GRANDIOSITY_training_input.xlsx!A43&lt;&gt;"",GRANDIOSITY_training_input.xlsx!A43,"")</v>
      </c>
      <c r="BA136" t="str">
        <f t="shared" si="60"/>
        <v>=IF(HOSTILITY_training_input.xlsx!A43&lt;&gt;"",HOSTILITY_training_input.xlsx!A43,"")</v>
      </c>
      <c r="BB136" t="str">
        <f t="shared" si="60"/>
        <v>=IF(IMPULSIVITY_training_input.xlsx!A43&lt;&gt;"",IMPULSIVITY_training_input.xlsx!A43,"")</v>
      </c>
      <c r="BC136" t="str">
        <f t="shared" si="60"/>
        <v>=IF(INTIMACY_AVOIDANCE_training_input.xlsx!A43&lt;&gt;"",INTIMACY_AVOIDANCE_training_input.xlsx!A43,"")</v>
      </c>
      <c r="BD136" t="str">
        <f t="shared" si="60"/>
        <v>=IF(IRRESPONSIBILITY_training_input.xlsx!A43&lt;&gt;"",IRRESPONSIBILITY_training_input.xlsx!A43,"")</v>
      </c>
      <c r="BE136" t="str">
        <f t="shared" si="60"/>
        <v>=IF(MANIPULATIVENESS_training_input.xlsx!A43&lt;&gt;"",MANIPULATIVENESS_training_input.xlsx!A43,"")</v>
      </c>
      <c r="BF136" t="str">
        <f t="shared" si="60"/>
        <v>=IF(PERCEPTUAL_DYSREGULATION_training_input.xlsx!A43&lt;&gt;"",PERCEPTUAL_DYSREGULATION_training_input.xlsx!A43,"")</v>
      </c>
      <c r="BG136" t="str">
        <f t="shared" si="60"/>
        <v>=IF(PERSEVERATION_training_input.xlsx!A43&lt;&gt;"",PERSEVERATION_training_input.xlsx!A43,"")</v>
      </c>
      <c r="BH136" t="str">
        <f t="shared" si="60"/>
        <v>=IF(RESTRICTED_AFFECTIVITY_training_input.xlsx!A43&lt;&gt;"",RESTRICTED_AFFECTIVITY_training_input.xlsx!A43,"")</v>
      </c>
      <c r="BI136" t="str">
        <f t="shared" si="60"/>
        <v>=IF(RIGID_PERFECTIONISM_training_input.xlsx!A43&lt;&gt;"",RIGID_PERFECTIONISM_training_input.xlsx!A43,"")</v>
      </c>
      <c r="BJ136" t="str">
        <f t="shared" si="60"/>
        <v>=IF(RISK_TAKING_training_input.xlsx!A43&lt;&gt;"",RISK_TAKING_training_input.xlsx!A43,"")</v>
      </c>
      <c r="BK136" t="str">
        <f t="shared" si="60"/>
        <v>=IF(SEPARATION_INSECURITY_training_input.xlsx!A43&lt;&gt;"",SEPARATION_INSECURITY_training_input.xlsx!A43,"")</v>
      </c>
      <c r="BL136" t="str">
        <f t="shared" si="60"/>
        <v>=IF(SUBMISSIVENESS_training_input.xlsx!A43&lt;&gt;"",SUBMISSIVENESS_training_input.xlsx!A43,"")</v>
      </c>
      <c r="BM136" t="str">
        <f t="shared" si="60"/>
        <v>=IF(SUSPICIOUSNESS_training_input.xlsx!A43&lt;&gt;"",SUSPICIOUSNESS_training_input.xlsx!A43,"")</v>
      </c>
      <c r="BN136" t="str">
        <f t="shared" ref="BN136:CL139" si="61">CONCATENATE($A$11,BN$1,$A$12,$A136,$A$13,BN$1,$A$14,$A136,$A$15)</f>
        <v>=IF(UNUSUAL_BELIEFS_training_input.xlsx!A43&lt;&gt;"",UNUSUAL_BELIEFS_training_input.xlsx!A43,"")</v>
      </c>
      <c r="BO136" t="str">
        <f t="shared" si="61"/>
        <v>=IF(WITHDRAWAL_training_input.xlsx!A43&lt;&gt;"",WITHDRAWAL_training_input.xlsx!A43,"")</v>
      </c>
      <c r="BP136" t="str">
        <f t="shared" si="61"/>
        <v>=IF(ACT_training_input.xlsx!A43&lt;&gt;"",ACT_training_input.xlsx!A43,"")</v>
      </c>
      <c r="BQ136" t="str">
        <f t="shared" si="61"/>
        <v>=IF(DSP_training_input.xlsx!A43&lt;&gt;"",DSP_training_input.xlsx!A43,"")</v>
      </c>
      <c r="BR136" t="str">
        <f t="shared" si="61"/>
        <v>=IF(PAG_training_input.xlsx!A43&lt;&gt;"",PAG_training_input.xlsx!A43,"")</v>
      </c>
      <c r="BS136" t="str">
        <f t="shared" si="61"/>
        <v>=IF(PRO_training_input.xlsx!A43&lt;&gt;"",PRO_training_input.xlsx!A43,"")</v>
      </c>
      <c r="BT136" t="str">
        <f t="shared" si="61"/>
        <v>=IF(SPL_training_input.xlsx!A43&lt;&gt;"",SPL_training_input.xlsx!A43,"")</v>
      </c>
      <c r="BU136" t="str">
        <f t="shared" si="61"/>
        <v>=IF(WDR_training_input.xlsx!A43&lt;&gt;"",WDR_training_input.xlsx!A43,"")</v>
      </c>
      <c r="BV136" t="str">
        <f t="shared" si="61"/>
        <v>=IF(CON_training_input.xlsx!A43&lt;&gt;"",CON_training_input.xlsx!A43,"")</v>
      </c>
      <c r="BW136" t="str">
        <f t="shared" si="61"/>
        <v>=IF(DSC_training_input.xlsx!A43&lt;&gt;"",DSC_training_input.xlsx!A43,"")</v>
      </c>
      <c r="BX136" t="str">
        <f t="shared" si="61"/>
        <v>=IF(FAN_training_input.xlsx!A43&lt;&gt;"",FAN_training_input.xlsx!A43,"")</v>
      </c>
      <c r="BY136" t="str">
        <f t="shared" si="61"/>
        <v>=IF(OMN_training_input.xlsx!A43&lt;&gt;"",OMN_training_input.xlsx!A43,"")</v>
      </c>
      <c r="BZ136" t="str">
        <f t="shared" si="61"/>
        <v>=IF(REP_training_input.xlsx!A43&lt;&gt;"",REP_training_input.xlsx!A43,"")</v>
      </c>
      <c r="CA136" t="str">
        <f t="shared" si="61"/>
        <v>=IF(SOM_training_input.xlsx!A43&lt;&gt;"",SOM_training_input.xlsx!A43,"")</v>
      </c>
      <c r="CB136" t="str">
        <f t="shared" si="61"/>
        <v>=IF(SUB_training_input.xlsx!A43&lt;&gt;"",SUB_training_input.xlsx!A43,"")</v>
      </c>
      <c r="CC136" t="str">
        <f t="shared" si="61"/>
        <v>=IF(UND_training_input.xlsx!A43&lt;&gt;"",UND_training_input.xlsx!A43,"")</v>
      </c>
      <c r="CD136" t="str">
        <f t="shared" si="61"/>
        <v>=IF(ALT_training_input.xlsx!A43&lt;&gt;"",ALT_training_input.xlsx!A43,"")</v>
      </c>
      <c r="CE136" t="str">
        <f t="shared" si="61"/>
        <v>=IF(HUM_training_input.xlsx!A43&lt;&gt;"",HUM_training_input.xlsx!A43,"")</v>
      </c>
      <c r="CF136" t="str">
        <f t="shared" si="61"/>
        <v>=IF(IDL_training_input.xlsx!A43&lt;&gt;"",IDL_training_input.xlsx!A43,"")</v>
      </c>
      <c r="CG136" t="str">
        <f t="shared" si="61"/>
        <v>=IF(RFM_training_input.xlsx!A43&lt;&gt;"",RFM_training_input.xlsx!A43,"")</v>
      </c>
      <c r="CH136" t="str">
        <f t="shared" si="61"/>
        <v>=IF(DN_training_input.xlsx!A43&lt;&gt;"",DN_training_input.xlsx!A43,"")</v>
      </c>
      <c r="CI136" t="str">
        <f t="shared" si="61"/>
        <v>=IF(INT_training_input.xlsx!A43&lt;&gt;"",INT_training_input.xlsx!A43,"")</v>
      </c>
      <c r="CJ136" t="str">
        <f t="shared" si="61"/>
        <v>=IF(SUP_training_input.xlsx!A43&lt;&gt;"",SUP_training_input.xlsx!A43,"")</v>
      </c>
      <c r="CK136" t="str">
        <f t="shared" si="61"/>
        <v>=IF(ANT_training_input.xlsx!A43&lt;&gt;"",ANT_training_input.xlsx!A43,"")</v>
      </c>
      <c r="CL136" t="str">
        <f t="shared" si="61"/>
        <v>=IF(ISO_training_input.xlsx!A43&lt;&gt;"",ISO_training_input.xlsx!A43,"")</v>
      </c>
    </row>
    <row r="137" spans="1:90">
      <c r="A137">
        <v>44</v>
      </c>
      <c r="B137" t="str">
        <f t="shared" si="38"/>
        <v>=IF(SUICIDE_training_input.xlsx!A44&lt;&gt;"",SUICIDE_training_input.xlsx!A44,"")</v>
      </c>
      <c r="C137" t="str">
        <f t="shared" ref="C137:BN140" si="62">CONCATENATE($A$11,C$1,$A$12,$A137,$A$13,C$1,$A$14,$A137,$A$15)</f>
        <v>=IF(IQ_training_input.xlsx!A44&lt;&gt;"",IQ_training_input.xlsx!A44,"")</v>
      </c>
      <c r="D137" t="str">
        <f t="shared" si="62"/>
        <v>=IF(AMBIG_training_input.xlsx!A44&lt;&gt;"",AMBIG_training_input.xlsx!A44,"")</v>
      </c>
      <c r="E137" t="str">
        <f t="shared" si="62"/>
        <v>=IF(EGODYST_training_input.xlsx!A44&lt;&gt;"",EGODYST_training_input.xlsx!A44,"")</v>
      </c>
      <c r="F137" t="str">
        <f t="shared" si="62"/>
        <v>=IF(AUTISM_training_input.xlsx!A44&lt;&gt;"",AUTISM_training_input.xlsx!A44,"")</v>
      </c>
      <c r="G137" t="str">
        <f t="shared" si="62"/>
        <v>=IF(IDENTITY_training_input.xlsx!A44&lt;&gt;"",IDENTITY_training_input.xlsx!A44,"")</v>
      </c>
      <c r="H137" t="str">
        <f t="shared" si="62"/>
        <v>=IF(SELFDIR_training_input.xlsx!A44&lt;&gt;"",SELFDIR_training_input.xlsx!A44,"")</v>
      </c>
      <c r="I137" t="str">
        <f t="shared" si="62"/>
        <v>=IF(EMPATHY_training_input.xlsx!A44&lt;&gt;"",EMPATHY_training_input.xlsx!A44,"")</v>
      </c>
      <c r="J137" t="str">
        <f t="shared" si="62"/>
        <v>=IF(INTIMACY_training_input.xlsx!A44&lt;&gt;"",INTIMACY_training_input.xlsx!A44,"")</v>
      </c>
      <c r="K137" t="str">
        <f t="shared" si="62"/>
        <v>=IF(ACUTE_training_input.xlsx!A44&lt;&gt;"",ACUTE_training_input.xlsx!A44,"")</v>
      </c>
      <c r="L137" t="str">
        <f t="shared" si="62"/>
        <v>=IF(CHRONIC_training_input.xlsx!A44&lt;&gt;"",CHRONIC_training_input.xlsx!A44,"")</v>
      </c>
      <c r="M137" t="str">
        <f t="shared" si="62"/>
        <v>=IF(TRAUMA_PAST_training_input.xlsx!A44&lt;&gt;"",TRAUMA_PAST_training_input.xlsx!A44,"")</v>
      </c>
      <c r="N137" t="str">
        <f t="shared" si="62"/>
        <v>=IF(TRAUMA_PRESENT_training_input.xlsx!A44&lt;&gt;"",TRAUMA_PRESENT_training_input.xlsx!A44,"")</v>
      </c>
      <c r="O137" t="str">
        <f t="shared" si="62"/>
        <v>=IF(HOPE_training_input.xlsx!A44&lt;&gt;"",HOPE_training_input.xlsx!A44,"")</v>
      </c>
      <c r="P137" t="str">
        <f t="shared" si="62"/>
        <v>=IF(SELFAFFICACY_training_input.xlsx!A44&lt;&gt;"",SELFAFFICACY_training_input.xlsx!A44,"")</v>
      </c>
      <c r="Q137" t="str">
        <f t="shared" si="62"/>
        <v>=IF(SELFESTEEM_training_input.xlsx!A44&lt;&gt;"",SELFESTEEM_training_input.xlsx!A44,"")</v>
      </c>
      <c r="R137" t="str">
        <f t="shared" si="62"/>
        <v>=IF(WELLBEING_training_input.xlsx!A44&lt;&gt;"",WELLBEING_training_input.xlsx!A44,"")</v>
      </c>
      <c r="S137" t="str">
        <f t="shared" si="62"/>
        <v>=IF(HYPER_training_input.xlsx!A44&lt;&gt;"",HYPER_training_input.xlsx!A44,"")</v>
      </c>
      <c r="T137" t="str">
        <f t="shared" si="62"/>
        <v>=IF(AGGR_training_input.xlsx!A44&lt;&gt;"",AGGR_training_input.xlsx!A44,"")</v>
      </c>
      <c r="U137" t="str">
        <f t="shared" si="62"/>
        <v>=IF(COND_PR_training_input.xlsx!A44&lt;&gt;"",COND_PR_training_input.xlsx!A44,"")</v>
      </c>
      <c r="V137" t="str">
        <f t="shared" si="62"/>
        <v>=IF(ANXIE_training_input.xlsx!A44&lt;&gt;"",ANXIE_training_input.xlsx!A44,"")</v>
      </c>
      <c r="W137" t="str">
        <f t="shared" si="62"/>
        <v>=IF(DEPR_training_input.xlsx!A44&lt;&gt;"",DEPR_training_input.xlsx!A44,"")</v>
      </c>
      <c r="X137" t="str">
        <f t="shared" si="62"/>
        <v>=IF(SOMAT_training_input.xlsx!A44&lt;&gt;"",SOMAT_training_input.xlsx!A44,"")</v>
      </c>
      <c r="Y137" t="str">
        <f t="shared" si="62"/>
        <v>=IF(ATYPI_training_input.xlsx!A44&lt;&gt;"",ATYPI_training_input.xlsx!A44,"")</v>
      </c>
      <c r="Z137" t="str">
        <f t="shared" si="62"/>
        <v>=IF(WITHD_training_input.xlsx!A44&lt;&gt;"",WITHD_training_input.xlsx!A44,"")</v>
      </c>
      <c r="AA137" t="str">
        <f t="shared" si="62"/>
        <v>=IF(ATTE_PR_training_input.xlsx!A44&lt;&gt;"",ATTE_PR_training_input.xlsx!A44,"")</v>
      </c>
      <c r="AB137" t="str">
        <f t="shared" si="62"/>
        <v>=IF(ANG_CONT_training_input.xlsx!A44&lt;&gt;"",ANG_CONT_training_input.xlsx!A44,"")</v>
      </c>
      <c r="AC137" t="str">
        <f t="shared" si="62"/>
        <v>=IF(DEV_SOC_DIS_training_input.xlsx!A44&lt;&gt;"",DEV_SOC_DIS_training_input.xlsx!A44,"")</v>
      </c>
      <c r="AD137" t="str">
        <f t="shared" si="62"/>
        <v>=IF(BULLY_training_input.xlsx!A44&lt;&gt;"",BULLY_training_input.xlsx!A44,"")</v>
      </c>
      <c r="AE137" t="str">
        <f t="shared" si="62"/>
        <v>=IF(EMOT_SELF_C_training_input.xlsx!A44&lt;&gt;"",EMOT_SELF_C_training_input.xlsx!A44,"")</v>
      </c>
      <c r="AF137" t="str">
        <f t="shared" si="62"/>
        <v>=IF(EXE_FUN_training_input.xlsx!A44&lt;&gt;"",EXE_FUN_training_input.xlsx!A44,"")</v>
      </c>
      <c r="AG137" t="str">
        <f t="shared" si="62"/>
        <v>=IF(MANIA_training_input.xlsx!A44&lt;&gt;"",MANIA_training_input.xlsx!A44,"")</v>
      </c>
      <c r="AH137" t="str">
        <f t="shared" si="62"/>
        <v>=IF(NEG_EMOT_training_input.xlsx!A44&lt;&gt;"",NEG_EMOT_training_input.xlsx!A44,"")</v>
      </c>
      <c r="AI137" t="str">
        <f t="shared" si="62"/>
        <v>=IF(ADAPT_training_input.xlsx!A44&lt;&gt;"",ADAPT_training_input.xlsx!A44,"")</v>
      </c>
      <c r="AJ137" t="str">
        <f t="shared" si="62"/>
        <v>=IF(SOC_SK_training_input.xlsx!A44&lt;&gt;"",SOC_SK_training_input.xlsx!A44,"")</v>
      </c>
      <c r="AK137" t="str">
        <f t="shared" si="62"/>
        <v>=IF(LEAD_training_input.xlsx!A44&lt;&gt;"",LEAD_training_input.xlsx!A44,"")</v>
      </c>
      <c r="AL137" t="str">
        <f t="shared" si="62"/>
        <v>=IF(ACT_DAIL_training_input.xlsx!A44&lt;&gt;"",ACT_DAIL_training_input.xlsx!A44,"")</v>
      </c>
      <c r="AM137" t="str">
        <f t="shared" si="62"/>
        <v>=IF(FUN_COM_training_input.xlsx!A44&lt;&gt;"",FUN_COM_training_input.xlsx!A44,"")</v>
      </c>
      <c r="AN137" t="str">
        <f t="shared" si="62"/>
        <v>=IF(RESILI_training_input.xlsx!A44&lt;&gt;"",RESILI_training_input.xlsx!A44,"")</v>
      </c>
      <c r="AO137" t="str">
        <f t="shared" si="62"/>
        <v>=IF(SEL_training_input.xlsx!A44&lt;&gt;"",SEL_training_input.xlsx!A44,"")</v>
      </c>
      <c r="AP137" t="str">
        <f t="shared" si="62"/>
        <v>=IF(SEV_training_input.xlsx!A44&lt;&gt;"",SEV_training_input.xlsx!A44,"")</v>
      </c>
      <c r="AQ137" t="str">
        <f t="shared" si="62"/>
        <v>=IF(ANHEDONIA_training_input.xlsx!A44&lt;&gt;"",ANHEDONIA_training_input.xlsx!A44,"")</v>
      </c>
      <c r="AR137" t="str">
        <f t="shared" si="62"/>
        <v>=IF(ANXIOUSNESS_training_input.xlsx!A44&lt;&gt;"",ANXIOUSNESS_training_input.xlsx!A44,"")</v>
      </c>
      <c r="AS137" t="str">
        <f t="shared" si="62"/>
        <v>=IF(ATTENTION_SEEKING_training_input.xlsx!A44&lt;&gt;"",ATTENTION_SEEKING_training_input.xlsx!A44,"")</v>
      </c>
      <c r="AT137" t="str">
        <f t="shared" si="62"/>
        <v>=IF(CALLOUSNESS_training_input.xlsx!A44&lt;&gt;"",CALLOUSNESS_training_input.xlsx!A44,"")</v>
      </c>
      <c r="AU137" t="str">
        <f t="shared" si="62"/>
        <v>=IF(DECEITFULNESS_training_input.xlsx!A44&lt;&gt;"",DECEITFULNESS_training_input.xlsx!A44,"")</v>
      </c>
      <c r="AV137" t="str">
        <f t="shared" si="62"/>
        <v>=IF(DEPRESSIVITY_training_input.xlsx!A44&lt;&gt;"",DEPRESSIVITY_training_input.xlsx!A44,"")</v>
      </c>
      <c r="AW137" t="str">
        <f t="shared" si="62"/>
        <v>=IF(DISTRACTIBILITY_training_input.xlsx!A44&lt;&gt;"",DISTRACTIBILITY_training_input.xlsx!A44,"")</v>
      </c>
      <c r="AX137" t="str">
        <f t="shared" si="62"/>
        <v>=IF(ECCENTRICITY_training_input.xlsx!A44&lt;&gt;"",ECCENTRICITY_training_input.xlsx!A44,"")</v>
      </c>
      <c r="AY137" t="str">
        <f t="shared" si="62"/>
        <v>=IF(EMOTIONAL_LABILITY_training_input.xlsx!A44&lt;&gt;"",EMOTIONAL_LABILITY_training_input.xlsx!A44,"")</v>
      </c>
      <c r="AZ137" t="str">
        <f t="shared" si="62"/>
        <v>=IF(GRANDIOSITY_training_input.xlsx!A44&lt;&gt;"",GRANDIOSITY_training_input.xlsx!A44,"")</v>
      </c>
      <c r="BA137" t="str">
        <f t="shared" si="62"/>
        <v>=IF(HOSTILITY_training_input.xlsx!A44&lt;&gt;"",HOSTILITY_training_input.xlsx!A44,"")</v>
      </c>
      <c r="BB137" t="str">
        <f t="shared" si="62"/>
        <v>=IF(IMPULSIVITY_training_input.xlsx!A44&lt;&gt;"",IMPULSIVITY_training_input.xlsx!A44,"")</v>
      </c>
      <c r="BC137" t="str">
        <f t="shared" si="62"/>
        <v>=IF(INTIMACY_AVOIDANCE_training_input.xlsx!A44&lt;&gt;"",INTIMACY_AVOIDANCE_training_input.xlsx!A44,"")</v>
      </c>
      <c r="BD137" t="str">
        <f t="shared" si="62"/>
        <v>=IF(IRRESPONSIBILITY_training_input.xlsx!A44&lt;&gt;"",IRRESPONSIBILITY_training_input.xlsx!A44,"")</v>
      </c>
      <c r="BE137" t="str">
        <f t="shared" si="62"/>
        <v>=IF(MANIPULATIVENESS_training_input.xlsx!A44&lt;&gt;"",MANIPULATIVENESS_training_input.xlsx!A44,"")</v>
      </c>
      <c r="BF137" t="str">
        <f t="shared" si="62"/>
        <v>=IF(PERCEPTUAL_DYSREGULATION_training_input.xlsx!A44&lt;&gt;"",PERCEPTUAL_DYSREGULATION_training_input.xlsx!A44,"")</v>
      </c>
      <c r="BG137" t="str">
        <f t="shared" si="62"/>
        <v>=IF(PERSEVERATION_training_input.xlsx!A44&lt;&gt;"",PERSEVERATION_training_input.xlsx!A44,"")</v>
      </c>
      <c r="BH137" t="str">
        <f t="shared" si="62"/>
        <v>=IF(RESTRICTED_AFFECTIVITY_training_input.xlsx!A44&lt;&gt;"",RESTRICTED_AFFECTIVITY_training_input.xlsx!A44,"")</v>
      </c>
      <c r="BI137" t="str">
        <f t="shared" si="62"/>
        <v>=IF(RIGID_PERFECTIONISM_training_input.xlsx!A44&lt;&gt;"",RIGID_PERFECTIONISM_training_input.xlsx!A44,"")</v>
      </c>
      <c r="BJ137" t="str">
        <f t="shared" si="62"/>
        <v>=IF(RISK_TAKING_training_input.xlsx!A44&lt;&gt;"",RISK_TAKING_training_input.xlsx!A44,"")</v>
      </c>
      <c r="BK137" t="str">
        <f t="shared" si="62"/>
        <v>=IF(SEPARATION_INSECURITY_training_input.xlsx!A44&lt;&gt;"",SEPARATION_INSECURITY_training_input.xlsx!A44,"")</v>
      </c>
      <c r="BL137" t="str">
        <f t="shared" si="62"/>
        <v>=IF(SUBMISSIVENESS_training_input.xlsx!A44&lt;&gt;"",SUBMISSIVENESS_training_input.xlsx!A44,"")</v>
      </c>
      <c r="BM137" t="str">
        <f t="shared" si="62"/>
        <v>=IF(SUSPICIOUSNESS_training_input.xlsx!A44&lt;&gt;"",SUSPICIOUSNESS_training_input.xlsx!A44,"")</v>
      </c>
      <c r="BN137" t="str">
        <f t="shared" si="62"/>
        <v>=IF(UNUSUAL_BELIEFS_training_input.xlsx!A44&lt;&gt;"",UNUSUAL_BELIEFS_training_input.xlsx!A44,"")</v>
      </c>
      <c r="BO137" t="str">
        <f t="shared" si="61"/>
        <v>=IF(WITHDRAWAL_training_input.xlsx!A44&lt;&gt;"",WITHDRAWAL_training_input.xlsx!A44,"")</v>
      </c>
      <c r="BP137" t="str">
        <f t="shared" si="61"/>
        <v>=IF(ACT_training_input.xlsx!A44&lt;&gt;"",ACT_training_input.xlsx!A44,"")</v>
      </c>
      <c r="BQ137" t="str">
        <f t="shared" si="61"/>
        <v>=IF(DSP_training_input.xlsx!A44&lt;&gt;"",DSP_training_input.xlsx!A44,"")</v>
      </c>
      <c r="BR137" t="str">
        <f t="shared" si="61"/>
        <v>=IF(PAG_training_input.xlsx!A44&lt;&gt;"",PAG_training_input.xlsx!A44,"")</v>
      </c>
      <c r="BS137" t="str">
        <f t="shared" si="61"/>
        <v>=IF(PRO_training_input.xlsx!A44&lt;&gt;"",PRO_training_input.xlsx!A44,"")</v>
      </c>
      <c r="BT137" t="str">
        <f t="shared" si="61"/>
        <v>=IF(SPL_training_input.xlsx!A44&lt;&gt;"",SPL_training_input.xlsx!A44,"")</v>
      </c>
      <c r="BU137" t="str">
        <f t="shared" si="61"/>
        <v>=IF(WDR_training_input.xlsx!A44&lt;&gt;"",WDR_training_input.xlsx!A44,"")</v>
      </c>
      <c r="BV137" t="str">
        <f t="shared" si="61"/>
        <v>=IF(CON_training_input.xlsx!A44&lt;&gt;"",CON_training_input.xlsx!A44,"")</v>
      </c>
      <c r="BW137" t="str">
        <f t="shared" si="61"/>
        <v>=IF(DSC_training_input.xlsx!A44&lt;&gt;"",DSC_training_input.xlsx!A44,"")</v>
      </c>
      <c r="BX137" t="str">
        <f t="shared" si="61"/>
        <v>=IF(FAN_training_input.xlsx!A44&lt;&gt;"",FAN_training_input.xlsx!A44,"")</v>
      </c>
      <c r="BY137" t="str">
        <f t="shared" si="61"/>
        <v>=IF(OMN_training_input.xlsx!A44&lt;&gt;"",OMN_training_input.xlsx!A44,"")</v>
      </c>
      <c r="BZ137" t="str">
        <f t="shared" si="61"/>
        <v>=IF(REP_training_input.xlsx!A44&lt;&gt;"",REP_training_input.xlsx!A44,"")</v>
      </c>
      <c r="CA137" t="str">
        <f t="shared" si="61"/>
        <v>=IF(SOM_training_input.xlsx!A44&lt;&gt;"",SOM_training_input.xlsx!A44,"")</v>
      </c>
      <c r="CB137" t="str">
        <f t="shared" si="61"/>
        <v>=IF(SUB_training_input.xlsx!A44&lt;&gt;"",SUB_training_input.xlsx!A44,"")</v>
      </c>
      <c r="CC137" t="str">
        <f t="shared" si="61"/>
        <v>=IF(UND_training_input.xlsx!A44&lt;&gt;"",UND_training_input.xlsx!A44,"")</v>
      </c>
      <c r="CD137" t="str">
        <f t="shared" si="61"/>
        <v>=IF(ALT_training_input.xlsx!A44&lt;&gt;"",ALT_training_input.xlsx!A44,"")</v>
      </c>
      <c r="CE137" t="str">
        <f t="shared" si="61"/>
        <v>=IF(HUM_training_input.xlsx!A44&lt;&gt;"",HUM_training_input.xlsx!A44,"")</v>
      </c>
      <c r="CF137" t="str">
        <f t="shared" si="61"/>
        <v>=IF(IDL_training_input.xlsx!A44&lt;&gt;"",IDL_training_input.xlsx!A44,"")</v>
      </c>
      <c r="CG137" t="str">
        <f t="shared" si="61"/>
        <v>=IF(RFM_training_input.xlsx!A44&lt;&gt;"",RFM_training_input.xlsx!A44,"")</v>
      </c>
      <c r="CH137" t="str">
        <f t="shared" si="61"/>
        <v>=IF(DN_training_input.xlsx!A44&lt;&gt;"",DN_training_input.xlsx!A44,"")</v>
      </c>
      <c r="CI137" t="str">
        <f t="shared" si="61"/>
        <v>=IF(INT_training_input.xlsx!A44&lt;&gt;"",INT_training_input.xlsx!A44,"")</v>
      </c>
      <c r="CJ137" t="str">
        <f t="shared" si="61"/>
        <v>=IF(SUP_training_input.xlsx!A44&lt;&gt;"",SUP_training_input.xlsx!A44,"")</v>
      </c>
      <c r="CK137" t="str">
        <f t="shared" si="61"/>
        <v>=IF(ANT_training_input.xlsx!A44&lt;&gt;"",ANT_training_input.xlsx!A44,"")</v>
      </c>
      <c r="CL137" t="str">
        <f t="shared" si="61"/>
        <v>=IF(ISO_training_input.xlsx!A44&lt;&gt;"",ISO_training_input.xlsx!A44,"")</v>
      </c>
    </row>
    <row r="138" spans="1:90">
      <c r="A138">
        <v>45</v>
      </c>
      <c r="B138" t="str">
        <f t="shared" si="38"/>
        <v>=IF(SUICIDE_training_input.xlsx!A45&lt;&gt;"",SUICIDE_training_input.xlsx!A45,"")</v>
      </c>
      <c r="C138" t="str">
        <f t="shared" si="62"/>
        <v>=IF(IQ_training_input.xlsx!A45&lt;&gt;"",IQ_training_input.xlsx!A45,"")</v>
      </c>
      <c r="D138" t="str">
        <f t="shared" si="62"/>
        <v>=IF(AMBIG_training_input.xlsx!A45&lt;&gt;"",AMBIG_training_input.xlsx!A45,"")</v>
      </c>
      <c r="E138" t="str">
        <f t="shared" si="62"/>
        <v>=IF(EGODYST_training_input.xlsx!A45&lt;&gt;"",EGODYST_training_input.xlsx!A45,"")</v>
      </c>
      <c r="F138" t="str">
        <f t="shared" si="62"/>
        <v>=IF(AUTISM_training_input.xlsx!A45&lt;&gt;"",AUTISM_training_input.xlsx!A45,"")</v>
      </c>
      <c r="G138" t="str">
        <f t="shared" si="62"/>
        <v>=IF(IDENTITY_training_input.xlsx!A45&lt;&gt;"",IDENTITY_training_input.xlsx!A45,"")</v>
      </c>
      <c r="H138" t="str">
        <f t="shared" si="62"/>
        <v>=IF(SELFDIR_training_input.xlsx!A45&lt;&gt;"",SELFDIR_training_input.xlsx!A45,"")</v>
      </c>
      <c r="I138" t="str">
        <f t="shared" si="62"/>
        <v>=IF(EMPATHY_training_input.xlsx!A45&lt;&gt;"",EMPATHY_training_input.xlsx!A45,"")</v>
      </c>
      <c r="J138" t="str">
        <f t="shared" si="62"/>
        <v>=IF(INTIMACY_training_input.xlsx!A45&lt;&gt;"",INTIMACY_training_input.xlsx!A45,"")</v>
      </c>
      <c r="K138" t="str">
        <f t="shared" si="62"/>
        <v>=IF(ACUTE_training_input.xlsx!A45&lt;&gt;"",ACUTE_training_input.xlsx!A45,"")</v>
      </c>
      <c r="L138" t="str">
        <f t="shared" si="62"/>
        <v>=IF(CHRONIC_training_input.xlsx!A45&lt;&gt;"",CHRONIC_training_input.xlsx!A45,"")</v>
      </c>
      <c r="M138" t="str">
        <f t="shared" si="62"/>
        <v>=IF(TRAUMA_PAST_training_input.xlsx!A45&lt;&gt;"",TRAUMA_PAST_training_input.xlsx!A45,"")</v>
      </c>
      <c r="N138" t="str">
        <f t="shared" si="62"/>
        <v>=IF(TRAUMA_PRESENT_training_input.xlsx!A45&lt;&gt;"",TRAUMA_PRESENT_training_input.xlsx!A45,"")</v>
      </c>
      <c r="O138" t="str">
        <f t="shared" si="62"/>
        <v>=IF(HOPE_training_input.xlsx!A45&lt;&gt;"",HOPE_training_input.xlsx!A45,"")</v>
      </c>
      <c r="P138" t="str">
        <f t="shared" si="62"/>
        <v>=IF(SELFAFFICACY_training_input.xlsx!A45&lt;&gt;"",SELFAFFICACY_training_input.xlsx!A45,"")</v>
      </c>
      <c r="Q138" t="str">
        <f t="shared" si="62"/>
        <v>=IF(SELFESTEEM_training_input.xlsx!A45&lt;&gt;"",SELFESTEEM_training_input.xlsx!A45,"")</v>
      </c>
      <c r="R138" t="str">
        <f t="shared" si="62"/>
        <v>=IF(WELLBEING_training_input.xlsx!A45&lt;&gt;"",WELLBEING_training_input.xlsx!A45,"")</v>
      </c>
      <c r="S138" t="str">
        <f t="shared" si="62"/>
        <v>=IF(HYPER_training_input.xlsx!A45&lt;&gt;"",HYPER_training_input.xlsx!A45,"")</v>
      </c>
      <c r="T138" t="str">
        <f t="shared" si="62"/>
        <v>=IF(AGGR_training_input.xlsx!A45&lt;&gt;"",AGGR_training_input.xlsx!A45,"")</v>
      </c>
      <c r="U138" t="str">
        <f t="shared" si="62"/>
        <v>=IF(COND_PR_training_input.xlsx!A45&lt;&gt;"",COND_PR_training_input.xlsx!A45,"")</v>
      </c>
      <c r="V138" t="str">
        <f t="shared" si="62"/>
        <v>=IF(ANXIE_training_input.xlsx!A45&lt;&gt;"",ANXIE_training_input.xlsx!A45,"")</v>
      </c>
      <c r="W138" t="str">
        <f t="shared" si="62"/>
        <v>=IF(DEPR_training_input.xlsx!A45&lt;&gt;"",DEPR_training_input.xlsx!A45,"")</v>
      </c>
      <c r="X138" t="str">
        <f t="shared" si="62"/>
        <v>=IF(SOMAT_training_input.xlsx!A45&lt;&gt;"",SOMAT_training_input.xlsx!A45,"")</v>
      </c>
      <c r="Y138" t="str">
        <f t="shared" si="62"/>
        <v>=IF(ATYPI_training_input.xlsx!A45&lt;&gt;"",ATYPI_training_input.xlsx!A45,"")</v>
      </c>
      <c r="Z138" t="str">
        <f t="shared" si="62"/>
        <v>=IF(WITHD_training_input.xlsx!A45&lt;&gt;"",WITHD_training_input.xlsx!A45,"")</v>
      </c>
      <c r="AA138" t="str">
        <f t="shared" si="62"/>
        <v>=IF(ATTE_PR_training_input.xlsx!A45&lt;&gt;"",ATTE_PR_training_input.xlsx!A45,"")</v>
      </c>
      <c r="AB138" t="str">
        <f t="shared" si="62"/>
        <v>=IF(ANG_CONT_training_input.xlsx!A45&lt;&gt;"",ANG_CONT_training_input.xlsx!A45,"")</v>
      </c>
      <c r="AC138" t="str">
        <f t="shared" si="62"/>
        <v>=IF(DEV_SOC_DIS_training_input.xlsx!A45&lt;&gt;"",DEV_SOC_DIS_training_input.xlsx!A45,"")</v>
      </c>
      <c r="AD138" t="str">
        <f t="shared" si="62"/>
        <v>=IF(BULLY_training_input.xlsx!A45&lt;&gt;"",BULLY_training_input.xlsx!A45,"")</v>
      </c>
      <c r="AE138" t="str">
        <f t="shared" si="62"/>
        <v>=IF(EMOT_SELF_C_training_input.xlsx!A45&lt;&gt;"",EMOT_SELF_C_training_input.xlsx!A45,"")</v>
      </c>
      <c r="AF138" t="str">
        <f t="shared" si="62"/>
        <v>=IF(EXE_FUN_training_input.xlsx!A45&lt;&gt;"",EXE_FUN_training_input.xlsx!A45,"")</v>
      </c>
      <c r="AG138" t="str">
        <f t="shared" si="62"/>
        <v>=IF(MANIA_training_input.xlsx!A45&lt;&gt;"",MANIA_training_input.xlsx!A45,"")</v>
      </c>
      <c r="AH138" t="str">
        <f t="shared" si="62"/>
        <v>=IF(NEG_EMOT_training_input.xlsx!A45&lt;&gt;"",NEG_EMOT_training_input.xlsx!A45,"")</v>
      </c>
      <c r="AI138" t="str">
        <f t="shared" si="62"/>
        <v>=IF(ADAPT_training_input.xlsx!A45&lt;&gt;"",ADAPT_training_input.xlsx!A45,"")</v>
      </c>
      <c r="AJ138" t="str">
        <f t="shared" si="62"/>
        <v>=IF(SOC_SK_training_input.xlsx!A45&lt;&gt;"",SOC_SK_training_input.xlsx!A45,"")</v>
      </c>
      <c r="AK138" t="str">
        <f t="shared" si="62"/>
        <v>=IF(LEAD_training_input.xlsx!A45&lt;&gt;"",LEAD_training_input.xlsx!A45,"")</v>
      </c>
      <c r="AL138" t="str">
        <f t="shared" si="62"/>
        <v>=IF(ACT_DAIL_training_input.xlsx!A45&lt;&gt;"",ACT_DAIL_training_input.xlsx!A45,"")</v>
      </c>
      <c r="AM138" t="str">
        <f t="shared" si="62"/>
        <v>=IF(FUN_COM_training_input.xlsx!A45&lt;&gt;"",FUN_COM_training_input.xlsx!A45,"")</v>
      </c>
      <c r="AN138" t="str">
        <f t="shared" si="62"/>
        <v>=IF(RESILI_training_input.xlsx!A45&lt;&gt;"",RESILI_training_input.xlsx!A45,"")</v>
      </c>
      <c r="AO138" t="str">
        <f t="shared" si="62"/>
        <v>=IF(SEL_training_input.xlsx!A45&lt;&gt;"",SEL_training_input.xlsx!A45,"")</v>
      </c>
      <c r="AP138" t="str">
        <f t="shared" si="62"/>
        <v>=IF(SEV_training_input.xlsx!A45&lt;&gt;"",SEV_training_input.xlsx!A45,"")</v>
      </c>
      <c r="AQ138" t="str">
        <f t="shared" si="62"/>
        <v>=IF(ANHEDONIA_training_input.xlsx!A45&lt;&gt;"",ANHEDONIA_training_input.xlsx!A45,"")</v>
      </c>
      <c r="AR138" t="str">
        <f t="shared" si="62"/>
        <v>=IF(ANXIOUSNESS_training_input.xlsx!A45&lt;&gt;"",ANXIOUSNESS_training_input.xlsx!A45,"")</v>
      </c>
      <c r="AS138" t="str">
        <f t="shared" si="62"/>
        <v>=IF(ATTENTION_SEEKING_training_input.xlsx!A45&lt;&gt;"",ATTENTION_SEEKING_training_input.xlsx!A45,"")</v>
      </c>
      <c r="AT138" t="str">
        <f t="shared" si="62"/>
        <v>=IF(CALLOUSNESS_training_input.xlsx!A45&lt;&gt;"",CALLOUSNESS_training_input.xlsx!A45,"")</v>
      </c>
      <c r="AU138" t="str">
        <f t="shared" si="62"/>
        <v>=IF(DECEITFULNESS_training_input.xlsx!A45&lt;&gt;"",DECEITFULNESS_training_input.xlsx!A45,"")</v>
      </c>
      <c r="AV138" t="str">
        <f t="shared" si="62"/>
        <v>=IF(DEPRESSIVITY_training_input.xlsx!A45&lt;&gt;"",DEPRESSIVITY_training_input.xlsx!A45,"")</v>
      </c>
      <c r="AW138" t="str">
        <f t="shared" si="62"/>
        <v>=IF(DISTRACTIBILITY_training_input.xlsx!A45&lt;&gt;"",DISTRACTIBILITY_training_input.xlsx!A45,"")</v>
      </c>
      <c r="AX138" t="str">
        <f t="shared" si="62"/>
        <v>=IF(ECCENTRICITY_training_input.xlsx!A45&lt;&gt;"",ECCENTRICITY_training_input.xlsx!A45,"")</v>
      </c>
      <c r="AY138" t="str">
        <f t="shared" si="62"/>
        <v>=IF(EMOTIONAL_LABILITY_training_input.xlsx!A45&lt;&gt;"",EMOTIONAL_LABILITY_training_input.xlsx!A45,"")</v>
      </c>
      <c r="AZ138" t="str">
        <f t="shared" si="62"/>
        <v>=IF(GRANDIOSITY_training_input.xlsx!A45&lt;&gt;"",GRANDIOSITY_training_input.xlsx!A45,"")</v>
      </c>
      <c r="BA138" t="str">
        <f t="shared" si="62"/>
        <v>=IF(HOSTILITY_training_input.xlsx!A45&lt;&gt;"",HOSTILITY_training_input.xlsx!A45,"")</v>
      </c>
      <c r="BB138" t="str">
        <f t="shared" si="62"/>
        <v>=IF(IMPULSIVITY_training_input.xlsx!A45&lt;&gt;"",IMPULSIVITY_training_input.xlsx!A45,"")</v>
      </c>
      <c r="BC138" t="str">
        <f t="shared" si="62"/>
        <v>=IF(INTIMACY_AVOIDANCE_training_input.xlsx!A45&lt;&gt;"",INTIMACY_AVOIDANCE_training_input.xlsx!A45,"")</v>
      </c>
      <c r="BD138" t="str">
        <f t="shared" si="62"/>
        <v>=IF(IRRESPONSIBILITY_training_input.xlsx!A45&lt;&gt;"",IRRESPONSIBILITY_training_input.xlsx!A45,"")</v>
      </c>
      <c r="BE138" t="str">
        <f t="shared" si="62"/>
        <v>=IF(MANIPULATIVENESS_training_input.xlsx!A45&lt;&gt;"",MANIPULATIVENESS_training_input.xlsx!A45,"")</v>
      </c>
      <c r="BF138" t="str">
        <f t="shared" si="62"/>
        <v>=IF(PERCEPTUAL_DYSREGULATION_training_input.xlsx!A45&lt;&gt;"",PERCEPTUAL_DYSREGULATION_training_input.xlsx!A45,"")</v>
      </c>
      <c r="BG138" t="str">
        <f t="shared" si="62"/>
        <v>=IF(PERSEVERATION_training_input.xlsx!A45&lt;&gt;"",PERSEVERATION_training_input.xlsx!A45,"")</v>
      </c>
      <c r="BH138" t="str">
        <f t="shared" si="62"/>
        <v>=IF(RESTRICTED_AFFECTIVITY_training_input.xlsx!A45&lt;&gt;"",RESTRICTED_AFFECTIVITY_training_input.xlsx!A45,"")</v>
      </c>
      <c r="BI138" t="str">
        <f t="shared" si="62"/>
        <v>=IF(RIGID_PERFECTIONISM_training_input.xlsx!A45&lt;&gt;"",RIGID_PERFECTIONISM_training_input.xlsx!A45,"")</v>
      </c>
      <c r="BJ138" t="str">
        <f t="shared" si="62"/>
        <v>=IF(RISK_TAKING_training_input.xlsx!A45&lt;&gt;"",RISK_TAKING_training_input.xlsx!A45,"")</v>
      </c>
      <c r="BK138" t="str">
        <f t="shared" si="62"/>
        <v>=IF(SEPARATION_INSECURITY_training_input.xlsx!A45&lt;&gt;"",SEPARATION_INSECURITY_training_input.xlsx!A45,"")</v>
      </c>
      <c r="BL138" t="str">
        <f t="shared" si="62"/>
        <v>=IF(SUBMISSIVENESS_training_input.xlsx!A45&lt;&gt;"",SUBMISSIVENESS_training_input.xlsx!A45,"")</v>
      </c>
      <c r="BM138" t="str">
        <f t="shared" si="62"/>
        <v>=IF(SUSPICIOUSNESS_training_input.xlsx!A45&lt;&gt;"",SUSPICIOUSNESS_training_input.xlsx!A45,"")</v>
      </c>
      <c r="BN138" t="str">
        <f t="shared" si="62"/>
        <v>=IF(UNUSUAL_BELIEFS_training_input.xlsx!A45&lt;&gt;"",UNUSUAL_BELIEFS_training_input.xlsx!A45,"")</v>
      </c>
      <c r="BO138" t="str">
        <f t="shared" si="61"/>
        <v>=IF(WITHDRAWAL_training_input.xlsx!A45&lt;&gt;"",WITHDRAWAL_training_input.xlsx!A45,"")</v>
      </c>
      <c r="BP138" t="str">
        <f t="shared" si="61"/>
        <v>=IF(ACT_training_input.xlsx!A45&lt;&gt;"",ACT_training_input.xlsx!A45,"")</v>
      </c>
      <c r="BQ138" t="str">
        <f t="shared" si="61"/>
        <v>=IF(DSP_training_input.xlsx!A45&lt;&gt;"",DSP_training_input.xlsx!A45,"")</v>
      </c>
      <c r="BR138" t="str">
        <f t="shared" si="61"/>
        <v>=IF(PAG_training_input.xlsx!A45&lt;&gt;"",PAG_training_input.xlsx!A45,"")</v>
      </c>
      <c r="BS138" t="str">
        <f t="shared" si="61"/>
        <v>=IF(PRO_training_input.xlsx!A45&lt;&gt;"",PRO_training_input.xlsx!A45,"")</v>
      </c>
      <c r="BT138" t="str">
        <f t="shared" si="61"/>
        <v>=IF(SPL_training_input.xlsx!A45&lt;&gt;"",SPL_training_input.xlsx!A45,"")</v>
      </c>
      <c r="BU138" t="str">
        <f t="shared" si="61"/>
        <v>=IF(WDR_training_input.xlsx!A45&lt;&gt;"",WDR_training_input.xlsx!A45,"")</v>
      </c>
      <c r="BV138" t="str">
        <f t="shared" si="61"/>
        <v>=IF(CON_training_input.xlsx!A45&lt;&gt;"",CON_training_input.xlsx!A45,"")</v>
      </c>
      <c r="BW138" t="str">
        <f t="shared" si="61"/>
        <v>=IF(DSC_training_input.xlsx!A45&lt;&gt;"",DSC_training_input.xlsx!A45,"")</v>
      </c>
      <c r="BX138" t="str">
        <f t="shared" si="61"/>
        <v>=IF(FAN_training_input.xlsx!A45&lt;&gt;"",FAN_training_input.xlsx!A45,"")</v>
      </c>
      <c r="BY138" t="str">
        <f t="shared" si="61"/>
        <v>=IF(OMN_training_input.xlsx!A45&lt;&gt;"",OMN_training_input.xlsx!A45,"")</v>
      </c>
      <c r="BZ138" t="str">
        <f t="shared" si="61"/>
        <v>=IF(REP_training_input.xlsx!A45&lt;&gt;"",REP_training_input.xlsx!A45,"")</v>
      </c>
      <c r="CA138" t="str">
        <f t="shared" si="61"/>
        <v>=IF(SOM_training_input.xlsx!A45&lt;&gt;"",SOM_training_input.xlsx!A45,"")</v>
      </c>
      <c r="CB138" t="str">
        <f t="shared" si="61"/>
        <v>=IF(SUB_training_input.xlsx!A45&lt;&gt;"",SUB_training_input.xlsx!A45,"")</v>
      </c>
      <c r="CC138" t="str">
        <f t="shared" si="61"/>
        <v>=IF(UND_training_input.xlsx!A45&lt;&gt;"",UND_training_input.xlsx!A45,"")</v>
      </c>
      <c r="CD138" t="str">
        <f t="shared" si="61"/>
        <v>=IF(ALT_training_input.xlsx!A45&lt;&gt;"",ALT_training_input.xlsx!A45,"")</v>
      </c>
      <c r="CE138" t="str">
        <f t="shared" si="61"/>
        <v>=IF(HUM_training_input.xlsx!A45&lt;&gt;"",HUM_training_input.xlsx!A45,"")</v>
      </c>
      <c r="CF138" t="str">
        <f t="shared" si="61"/>
        <v>=IF(IDL_training_input.xlsx!A45&lt;&gt;"",IDL_training_input.xlsx!A45,"")</v>
      </c>
      <c r="CG138" t="str">
        <f t="shared" si="61"/>
        <v>=IF(RFM_training_input.xlsx!A45&lt;&gt;"",RFM_training_input.xlsx!A45,"")</v>
      </c>
      <c r="CH138" t="str">
        <f t="shared" si="61"/>
        <v>=IF(DN_training_input.xlsx!A45&lt;&gt;"",DN_training_input.xlsx!A45,"")</v>
      </c>
      <c r="CI138" t="str">
        <f t="shared" si="61"/>
        <v>=IF(INT_training_input.xlsx!A45&lt;&gt;"",INT_training_input.xlsx!A45,"")</v>
      </c>
      <c r="CJ138" t="str">
        <f t="shared" si="61"/>
        <v>=IF(SUP_training_input.xlsx!A45&lt;&gt;"",SUP_training_input.xlsx!A45,"")</v>
      </c>
      <c r="CK138" t="str">
        <f t="shared" si="61"/>
        <v>=IF(ANT_training_input.xlsx!A45&lt;&gt;"",ANT_training_input.xlsx!A45,"")</v>
      </c>
      <c r="CL138" t="str">
        <f t="shared" si="61"/>
        <v>=IF(ISO_training_input.xlsx!A45&lt;&gt;"",ISO_training_input.xlsx!A45,"")</v>
      </c>
    </row>
    <row r="139" spans="1:90">
      <c r="A139">
        <v>46</v>
      </c>
      <c r="B139" t="str">
        <f t="shared" si="38"/>
        <v>=IF(SUICIDE_training_input.xlsx!A46&lt;&gt;"",SUICIDE_training_input.xlsx!A46,"")</v>
      </c>
      <c r="C139" t="str">
        <f t="shared" si="62"/>
        <v>=IF(IQ_training_input.xlsx!A46&lt;&gt;"",IQ_training_input.xlsx!A46,"")</v>
      </c>
      <c r="D139" t="str">
        <f t="shared" si="62"/>
        <v>=IF(AMBIG_training_input.xlsx!A46&lt;&gt;"",AMBIG_training_input.xlsx!A46,"")</v>
      </c>
      <c r="E139" t="str">
        <f t="shared" si="62"/>
        <v>=IF(EGODYST_training_input.xlsx!A46&lt;&gt;"",EGODYST_training_input.xlsx!A46,"")</v>
      </c>
      <c r="F139" t="str">
        <f t="shared" si="62"/>
        <v>=IF(AUTISM_training_input.xlsx!A46&lt;&gt;"",AUTISM_training_input.xlsx!A46,"")</v>
      </c>
      <c r="G139" t="str">
        <f t="shared" si="62"/>
        <v>=IF(IDENTITY_training_input.xlsx!A46&lt;&gt;"",IDENTITY_training_input.xlsx!A46,"")</v>
      </c>
      <c r="H139" t="str">
        <f t="shared" si="62"/>
        <v>=IF(SELFDIR_training_input.xlsx!A46&lt;&gt;"",SELFDIR_training_input.xlsx!A46,"")</v>
      </c>
      <c r="I139" t="str">
        <f t="shared" si="62"/>
        <v>=IF(EMPATHY_training_input.xlsx!A46&lt;&gt;"",EMPATHY_training_input.xlsx!A46,"")</v>
      </c>
      <c r="J139" t="str">
        <f t="shared" si="62"/>
        <v>=IF(INTIMACY_training_input.xlsx!A46&lt;&gt;"",INTIMACY_training_input.xlsx!A46,"")</v>
      </c>
      <c r="K139" t="str">
        <f t="shared" si="62"/>
        <v>=IF(ACUTE_training_input.xlsx!A46&lt;&gt;"",ACUTE_training_input.xlsx!A46,"")</v>
      </c>
      <c r="L139" t="str">
        <f t="shared" si="62"/>
        <v>=IF(CHRONIC_training_input.xlsx!A46&lt;&gt;"",CHRONIC_training_input.xlsx!A46,"")</v>
      </c>
      <c r="M139" t="str">
        <f t="shared" si="62"/>
        <v>=IF(TRAUMA_PAST_training_input.xlsx!A46&lt;&gt;"",TRAUMA_PAST_training_input.xlsx!A46,"")</v>
      </c>
      <c r="N139" t="str">
        <f t="shared" si="62"/>
        <v>=IF(TRAUMA_PRESENT_training_input.xlsx!A46&lt;&gt;"",TRAUMA_PRESENT_training_input.xlsx!A46,"")</v>
      </c>
      <c r="O139" t="str">
        <f t="shared" si="62"/>
        <v>=IF(HOPE_training_input.xlsx!A46&lt;&gt;"",HOPE_training_input.xlsx!A46,"")</v>
      </c>
      <c r="P139" t="str">
        <f t="shared" si="62"/>
        <v>=IF(SELFAFFICACY_training_input.xlsx!A46&lt;&gt;"",SELFAFFICACY_training_input.xlsx!A46,"")</v>
      </c>
      <c r="Q139" t="str">
        <f t="shared" si="62"/>
        <v>=IF(SELFESTEEM_training_input.xlsx!A46&lt;&gt;"",SELFESTEEM_training_input.xlsx!A46,"")</v>
      </c>
      <c r="R139" t="str">
        <f t="shared" si="62"/>
        <v>=IF(WELLBEING_training_input.xlsx!A46&lt;&gt;"",WELLBEING_training_input.xlsx!A46,"")</v>
      </c>
      <c r="S139" t="str">
        <f t="shared" si="62"/>
        <v>=IF(HYPER_training_input.xlsx!A46&lt;&gt;"",HYPER_training_input.xlsx!A46,"")</v>
      </c>
      <c r="T139" t="str">
        <f t="shared" si="62"/>
        <v>=IF(AGGR_training_input.xlsx!A46&lt;&gt;"",AGGR_training_input.xlsx!A46,"")</v>
      </c>
      <c r="U139" t="str">
        <f t="shared" si="62"/>
        <v>=IF(COND_PR_training_input.xlsx!A46&lt;&gt;"",COND_PR_training_input.xlsx!A46,"")</v>
      </c>
      <c r="V139" t="str">
        <f t="shared" si="62"/>
        <v>=IF(ANXIE_training_input.xlsx!A46&lt;&gt;"",ANXIE_training_input.xlsx!A46,"")</v>
      </c>
      <c r="W139" t="str">
        <f t="shared" si="62"/>
        <v>=IF(DEPR_training_input.xlsx!A46&lt;&gt;"",DEPR_training_input.xlsx!A46,"")</v>
      </c>
      <c r="X139" t="str">
        <f t="shared" si="62"/>
        <v>=IF(SOMAT_training_input.xlsx!A46&lt;&gt;"",SOMAT_training_input.xlsx!A46,"")</v>
      </c>
      <c r="Y139" t="str">
        <f t="shared" si="62"/>
        <v>=IF(ATYPI_training_input.xlsx!A46&lt;&gt;"",ATYPI_training_input.xlsx!A46,"")</v>
      </c>
      <c r="Z139" t="str">
        <f t="shared" si="62"/>
        <v>=IF(WITHD_training_input.xlsx!A46&lt;&gt;"",WITHD_training_input.xlsx!A46,"")</v>
      </c>
      <c r="AA139" t="str">
        <f t="shared" si="62"/>
        <v>=IF(ATTE_PR_training_input.xlsx!A46&lt;&gt;"",ATTE_PR_training_input.xlsx!A46,"")</v>
      </c>
      <c r="AB139" t="str">
        <f t="shared" si="62"/>
        <v>=IF(ANG_CONT_training_input.xlsx!A46&lt;&gt;"",ANG_CONT_training_input.xlsx!A46,"")</v>
      </c>
      <c r="AC139" t="str">
        <f t="shared" si="62"/>
        <v>=IF(DEV_SOC_DIS_training_input.xlsx!A46&lt;&gt;"",DEV_SOC_DIS_training_input.xlsx!A46,"")</v>
      </c>
      <c r="AD139" t="str">
        <f t="shared" si="62"/>
        <v>=IF(BULLY_training_input.xlsx!A46&lt;&gt;"",BULLY_training_input.xlsx!A46,"")</v>
      </c>
      <c r="AE139" t="str">
        <f t="shared" si="62"/>
        <v>=IF(EMOT_SELF_C_training_input.xlsx!A46&lt;&gt;"",EMOT_SELF_C_training_input.xlsx!A46,"")</v>
      </c>
      <c r="AF139" t="str">
        <f t="shared" si="62"/>
        <v>=IF(EXE_FUN_training_input.xlsx!A46&lt;&gt;"",EXE_FUN_training_input.xlsx!A46,"")</v>
      </c>
      <c r="AG139" t="str">
        <f t="shared" si="62"/>
        <v>=IF(MANIA_training_input.xlsx!A46&lt;&gt;"",MANIA_training_input.xlsx!A46,"")</v>
      </c>
      <c r="AH139" t="str">
        <f t="shared" si="62"/>
        <v>=IF(NEG_EMOT_training_input.xlsx!A46&lt;&gt;"",NEG_EMOT_training_input.xlsx!A46,"")</v>
      </c>
      <c r="AI139" t="str">
        <f t="shared" si="62"/>
        <v>=IF(ADAPT_training_input.xlsx!A46&lt;&gt;"",ADAPT_training_input.xlsx!A46,"")</v>
      </c>
      <c r="AJ139" t="str">
        <f t="shared" si="62"/>
        <v>=IF(SOC_SK_training_input.xlsx!A46&lt;&gt;"",SOC_SK_training_input.xlsx!A46,"")</v>
      </c>
      <c r="AK139" t="str">
        <f t="shared" si="62"/>
        <v>=IF(LEAD_training_input.xlsx!A46&lt;&gt;"",LEAD_training_input.xlsx!A46,"")</v>
      </c>
      <c r="AL139" t="str">
        <f t="shared" si="62"/>
        <v>=IF(ACT_DAIL_training_input.xlsx!A46&lt;&gt;"",ACT_DAIL_training_input.xlsx!A46,"")</v>
      </c>
      <c r="AM139" t="str">
        <f t="shared" si="62"/>
        <v>=IF(FUN_COM_training_input.xlsx!A46&lt;&gt;"",FUN_COM_training_input.xlsx!A46,"")</v>
      </c>
      <c r="AN139" t="str">
        <f t="shared" si="62"/>
        <v>=IF(RESILI_training_input.xlsx!A46&lt;&gt;"",RESILI_training_input.xlsx!A46,"")</v>
      </c>
      <c r="AO139" t="str">
        <f t="shared" si="62"/>
        <v>=IF(SEL_training_input.xlsx!A46&lt;&gt;"",SEL_training_input.xlsx!A46,"")</v>
      </c>
      <c r="AP139" t="str">
        <f t="shared" si="62"/>
        <v>=IF(SEV_training_input.xlsx!A46&lt;&gt;"",SEV_training_input.xlsx!A46,"")</v>
      </c>
      <c r="AQ139" t="str">
        <f t="shared" si="62"/>
        <v>=IF(ANHEDONIA_training_input.xlsx!A46&lt;&gt;"",ANHEDONIA_training_input.xlsx!A46,"")</v>
      </c>
      <c r="AR139" t="str">
        <f t="shared" si="62"/>
        <v>=IF(ANXIOUSNESS_training_input.xlsx!A46&lt;&gt;"",ANXIOUSNESS_training_input.xlsx!A46,"")</v>
      </c>
      <c r="AS139" t="str">
        <f t="shared" si="62"/>
        <v>=IF(ATTENTION_SEEKING_training_input.xlsx!A46&lt;&gt;"",ATTENTION_SEEKING_training_input.xlsx!A46,"")</v>
      </c>
      <c r="AT139" t="str">
        <f t="shared" si="62"/>
        <v>=IF(CALLOUSNESS_training_input.xlsx!A46&lt;&gt;"",CALLOUSNESS_training_input.xlsx!A46,"")</v>
      </c>
      <c r="AU139" t="str">
        <f t="shared" si="62"/>
        <v>=IF(DECEITFULNESS_training_input.xlsx!A46&lt;&gt;"",DECEITFULNESS_training_input.xlsx!A46,"")</v>
      </c>
      <c r="AV139" t="str">
        <f t="shared" si="62"/>
        <v>=IF(DEPRESSIVITY_training_input.xlsx!A46&lt;&gt;"",DEPRESSIVITY_training_input.xlsx!A46,"")</v>
      </c>
      <c r="AW139" t="str">
        <f t="shared" si="62"/>
        <v>=IF(DISTRACTIBILITY_training_input.xlsx!A46&lt;&gt;"",DISTRACTIBILITY_training_input.xlsx!A46,"")</v>
      </c>
      <c r="AX139" t="str">
        <f t="shared" si="62"/>
        <v>=IF(ECCENTRICITY_training_input.xlsx!A46&lt;&gt;"",ECCENTRICITY_training_input.xlsx!A46,"")</v>
      </c>
      <c r="AY139" t="str">
        <f t="shared" si="62"/>
        <v>=IF(EMOTIONAL_LABILITY_training_input.xlsx!A46&lt;&gt;"",EMOTIONAL_LABILITY_training_input.xlsx!A46,"")</v>
      </c>
      <c r="AZ139" t="str">
        <f t="shared" si="62"/>
        <v>=IF(GRANDIOSITY_training_input.xlsx!A46&lt;&gt;"",GRANDIOSITY_training_input.xlsx!A46,"")</v>
      </c>
      <c r="BA139" t="str">
        <f t="shared" si="62"/>
        <v>=IF(HOSTILITY_training_input.xlsx!A46&lt;&gt;"",HOSTILITY_training_input.xlsx!A46,"")</v>
      </c>
      <c r="BB139" t="str">
        <f t="shared" si="62"/>
        <v>=IF(IMPULSIVITY_training_input.xlsx!A46&lt;&gt;"",IMPULSIVITY_training_input.xlsx!A46,"")</v>
      </c>
      <c r="BC139" t="str">
        <f t="shared" si="62"/>
        <v>=IF(INTIMACY_AVOIDANCE_training_input.xlsx!A46&lt;&gt;"",INTIMACY_AVOIDANCE_training_input.xlsx!A46,"")</v>
      </c>
      <c r="BD139" t="str">
        <f t="shared" si="62"/>
        <v>=IF(IRRESPONSIBILITY_training_input.xlsx!A46&lt;&gt;"",IRRESPONSIBILITY_training_input.xlsx!A46,"")</v>
      </c>
      <c r="BE139" t="str">
        <f t="shared" si="62"/>
        <v>=IF(MANIPULATIVENESS_training_input.xlsx!A46&lt;&gt;"",MANIPULATIVENESS_training_input.xlsx!A46,"")</v>
      </c>
      <c r="BF139" t="str">
        <f t="shared" si="62"/>
        <v>=IF(PERCEPTUAL_DYSREGULATION_training_input.xlsx!A46&lt;&gt;"",PERCEPTUAL_DYSREGULATION_training_input.xlsx!A46,"")</v>
      </c>
      <c r="BG139" t="str">
        <f t="shared" si="62"/>
        <v>=IF(PERSEVERATION_training_input.xlsx!A46&lt;&gt;"",PERSEVERATION_training_input.xlsx!A46,"")</v>
      </c>
      <c r="BH139" t="str">
        <f t="shared" si="62"/>
        <v>=IF(RESTRICTED_AFFECTIVITY_training_input.xlsx!A46&lt;&gt;"",RESTRICTED_AFFECTIVITY_training_input.xlsx!A46,"")</v>
      </c>
      <c r="BI139" t="str">
        <f t="shared" si="62"/>
        <v>=IF(RIGID_PERFECTIONISM_training_input.xlsx!A46&lt;&gt;"",RIGID_PERFECTIONISM_training_input.xlsx!A46,"")</v>
      </c>
      <c r="BJ139" t="str">
        <f t="shared" si="62"/>
        <v>=IF(RISK_TAKING_training_input.xlsx!A46&lt;&gt;"",RISK_TAKING_training_input.xlsx!A46,"")</v>
      </c>
      <c r="BK139" t="str">
        <f t="shared" si="62"/>
        <v>=IF(SEPARATION_INSECURITY_training_input.xlsx!A46&lt;&gt;"",SEPARATION_INSECURITY_training_input.xlsx!A46,"")</v>
      </c>
      <c r="BL139" t="str">
        <f t="shared" si="62"/>
        <v>=IF(SUBMISSIVENESS_training_input.xlsx!A46&lt;&gt;"",SUBMISSIVENESS_training_input.xlsx!A46,"")</v>
      </c>
      <c r="BM139" t="str">
        <f t="shared" si="62"/>
        <v>=IF(SUSPICIOUSNESS_training_input.xlsx!A46&lt;&gt;"",SUSPICIOUSNESS_training_input.xlsx!A46,"")</v>
      </c>
      <c r="BN139" t="str">
        <f t="shared" si="62"/>
        <v>=IF(UNUSUAL_BELIEFS_training_input.xlsx!A46&lt;&gt;"",UNUSUAL_BELIEFS_training_input.xlsx!A46,"")</v>
      </c>
      <c r="BO139" t="str">
        <f t="shared" si="61"/>
        <v>=IF(WITHDRAWAL_training_input.xlsx!A46&lt;&gt;"",WITHDRAWAL_training_input.xlsx!A46,"")</v>
      </c>
      <c r="BP139" t="str">
        <f t="shared" si="61"/>
        <v>=IF(ACT_training_input.xlsx!A46&lt;&gt;"",ACT_training_input.xlsx!A46,"")</v>
      </c>
      <c r="BQ139" t="str">
        <f t="shared" si="61"/>
        <v>=IF(DSP_training_input.xlsx!A46&lt;&gt;"",DSP_training_input.xlsx!A46,"")</v>
      </c>
      <c r="BR139" t="str">
        <f t="shared" si="61"/>
        <v>=IF(PAG_training_input.xlsx!A46&lt;&gt;"",PAG_training_input.xlsx!A46,"")</v>
      </c>
      <c r="BS139" t="str">
        <f t="shared" si="61"/>
        <v>=IF(PRO_training_input.xlsx!A46&lt;&gt;"",PRO_training_input.xlsx!A46,"")</v>
      </c>
      <c r="BT139" t="str">
        <f t="shared" si="61"/>
        <v>=IF(SPL_training_input.xlsx!A46&lt;&gt;"",SPL_training_input.xlsx!A46,"")</v>
      </c>
      <c r="BU139" t="str">
        <f t="shared" si="61"/>
        <v>=IF(WDR_training_input.xlsx!A46&lt;&gt;"",WDR_training_input.xlsx!A46,"")</v>
      </c>
      <c r="BV139" t="str">
        <f t="shared" si="61"/>
        <v>=IF(CON_training_input.xlsx!A46&lt;&gt;"",CON_training_input.xlsx!A46,"")</v>
      </c>
      <c r="BW139" t="str">
        <f t="shared" si="61"/>
        <v>=IF(DSC_training_input.xlsx!A46&lt;&gt;"",DSC_training_input.xlsx!A46,"")</v>
      </c>
      <c r="BX139" t="str">
        <f t="shared" si="61"/>
        <v>=IF(FAN_training_input.xlsx!A46&lt;&gt;"",FAN_training_input.xlsx!A46,"")</v>
      </c>
      <c r="BY139" t="str">
        <f t="shared" si="61"/>
        <v>=IF(OMN_training_input.xlsx!A46&lt;&gt;"",OMN_training_input.xlsx!A46,"")</v>
      </c>
      <c r="BZ139" t="str">
        <f t="shared" si="61"/>
        <v>=IF(REP_training_input.xlsx!A46&lt;&gt;"",REP_training_input.xlsx!A46,"")</v>
      </c>
      <c r="CA139" t="str">
        <f t="shared" si="61"/>
        <v>=IF(SOM_training_input.xlsx!A46&lt;&gt;"",SOM_training_input.xlsx!A46,"")</v>
      </c>
      <c r="CB139" t="str">
        <f t="shared" si="61"/>
        <v>=IF(SUB_training_input.xlsx!A46&lt;&gt;"",SUB_training_input.xlsx!A46,"")</v>
      </c>
      <c r="CC139" t="str">
        <f t="shared" si="61"/>
        <v>=IF(UND_training_input.xlsx!A46&lt;&gt;"",UND_training_input.xlsx!A46,"")</v>
      </c>
      <c r="CD139" t="str">
        <f t="shared" si="61"/>
        <v>=IF(ALT_training_input.xlsx!A46&lt;&gt;"",ALT_training_input.xlsx!A46,"")</v>
      </c>
      <c r="CE139" t="str">
        <f t="shared" si="61"/>
        <v>=IF(HUM_training_input.xlsx!A46&lt;&gt;"",HUM_training_input.xlsx!A46,"")</v>
      </c>
      <c r="CF139" t="str">
        <f t="shared" si="61"/>
        <v>=IF(IDL_training_input.xlsx!A46&lt;&gt;"",IDL_training_input.xlsx!A46,"")</v>
      </c>
      <c r="CG139" t="str">
        <f t="shared" si="61"/>
        <v>=IF(RFM_training_input.xlsx!A46&lt;&gt;"",RFM_training_input.xlsx!A46,"")</v>
      </c>
      <c r="CH139" t="str">
        <f t="shared" si="61"/>
        <v>=IF(DN_training_input.xlsx!A46&lt;&gt;"",DN_training_input.xlsx!A46,"")</v>
      </c>
      <c r="CI139" t="str">
        <f t="shared" si="61"/>
        <v>=IF(INT_training_input.xlsx!A46&lt;&gt;"",INT_training_input.xlsx!A46,"")</v>
      </c>
      <c r="CJ139" t="str">
        <f t="shared" si="61"/>
        <v>=IF(SUP_training_input.xlsx!A46&lt;&gt;"",SUP_training_input.xlsx!A46,"")</v>
      </c>
      <c r="CK139" t="str">
        <f t="shared" si="61"/>
        <v>=IF(ANT_training_input.xlsx!A46&lt;&gt;"",ANT_training_input.xlsx!A46,"")</v>
      </c>
      <c r="CL139" t="str">
        <f t="shared" si="61"/>
        <v>=IF(ISO_training_input.xlsx!A46&lt;&gt;"",ISO_training_input.xlsx!A46,"")</v>
      </c>
    </row>
    <row r="140" spans="1:90">
      <c r="A140">
        <v>47</v>
      </c>
      <c r="B140" t="str">
        <f t="shared" si="38"/>
        <v>=IF(SUICIDE_training_input.xlsx!A47&lt;&gt;"",SUICIDE_training_input.xlsx!A47,"")</v>
      </c>
      <c r="C140" t="str">
        <f t="shared" si="62"/>
        <v>=IF(IQ_training_input.xlsx!A47&lt;&gt;"",IQ_training_input.xlsx!A47,"")</v>
      </c>
      <c r="D140" t="str">
        <f t="shared" si="62"/>
        <v>=IF(AMBIG_training_input.xlsx!A47&lt;&gt;"",AMBIG_training_input.xlsx!A47,"")</v>
      </c>
      <c r="E140" t="str">
        <f t="shared" si="62"/>
        <v>=IF(EGODYST_training_input.xlsx!A47&lt;&gt;"",EGODYST_training_input.xlsx!A47,"")</v>
      </c>
      <c r="F140" t="str">
        <f t="shared" si="62"/>
        <v>=IF(AUTISM_training_input.xlsx!A47&lt;&gt;"",AUTISM_training_input.xlsx!A47,"")</v>
      </c>
      <c r="G140" t="str">
        <f t="shared" si="62"/>
        <v>=IF(IDENTITY_training_input.xlsx!A47&lt;&gt;"",IDENTITY_training_input.xlsx!A47,"")</v>
      </c>
      <c r="H140" t="str">
        <f t="shared" si="62"/>
        <v>=IF(SELFDIR_training_input.xlsx!A47&lt;&gt;"",SELFDIR_training_input.xlsx!A47,"")</v>
      </c>
      <c r="I140" t="str">
        <f t="shared" si="62"/>
        <v>=IF(EMPATHY_training_input.xlsx!A47&lt;&gt;"",EMPATHY_training_input.xlsx!A47,"")</v>
      </c>
      <c r="J140" t="str">
        <f t="shared" si="62"/>
        <v>=IF(INTIMACY_training_input.xlsx!A47&lt;&gt;"",INTIMACY_training_input.xlsx!A47,"")</v>
      </c>
      <c r="K140" t="str">
        <f t="shared" si="62"/>
        <v>=IF(ACUTE_training_input.xlsx!A47&lt;&gt;"",ACUTE_training_input.xlsx!A47,"")</v>
      </c>
      <c r="L140" t="str">
        <f t="shared" si="62"/>
        <v>=IF(CHRONIC_training_input.xlsx!A47&lt;&gt;"",CHRONIC_training_input.xlsx!A47,"")</v>
      </c>
      <c r="M140" t="str">
        <f t="shared" si="62"/>
        <v>=IF(TRAUMA_PAST_training_input.xlsx!A47&lt;&gt;"",TRAUMA_PAST_training_input.xlsx!A47,"")</v>
      </c>
      <c r="N140" t="str">
        <f t="shared" si="62"/>
        <v>=IF(TRAUMA_PRESENT_training_input.xlsx!A47&lt;&gt;"",TRAUMA_PRESENT_training_input.xlsx!A47,"")</v>
      </c>
      <c r="O140" t="str">
        <f t="shared" si="62"/>
        <v>=IF(HOPE_training_input.xlsx!A47&lt;&gt;"",HOPE_training_input.xlsx!A47,"")</v>
      </c>
      <c r="P140" t="str">
        <f t="shared" si="62"/>
        <v>=IF(SELFAFFICACY_training_input.xlsx!A47&lt;&gt;"",SELFAFFICACY_training_input.xlsx!A47,"")</v>
      </c>
      <c r="Q140" t="str">
        <f t="shared" si="62"/>
        <v>=IF(SELFESTEEM_training_input.xlsx!A47&lt;&gt;"",SELFESTEEM_training_input.xlsx!A47,"")</v>
      </c>
      <c r="R140" t="str">
        <f t="shared" si="62"/>
        <v>=IF(WELLBEING_training_input.xlsx!A47&lt;&gt;"",WELLBEING_training_input.xlsx!A47,"")</v>
      </c>
      <c r="S140" t="str">
        <f t="shared" si="62"/>
        <v>=IF(HYPER_training_input.xlsx!A47&lt;&gt;"",HYPER_training_input.xlsx!A47,"")</v>
      </c>
      <c r="T140" t="str">
        <f t="shared" si="62"/>
        <v>=IF(AGGR_training_input.xlsx!A47&lt;&gt;"",AGGR_training_input.xlsx!A47,"")</v>
      </c>
      <c r="U140" t="str">
        <f t="shared" si="62"/>
        <v>=IF(COND_PR_training_input.xlsx!A47&lt;&gt;"",COND_PR_training_input.xlsx!A47,"")</v>
      </c>
      <c r="V140" t="str">
        <f t="shared" si="62"/>
        <v>=IF(ANXIE_training_input.xlsx!A47&lt;&gt;"",ANXIE_training_input.xlsx!A47,"")</v>
      </c>
      <c r="W140" t="str">
        <f t="shared" si="62"/>
        <v>=IF(DEPR_training_input.xlsx!A47&lt;&gt;"",DEPR_training_input.xlsx!A47,"")</v>
      </c>
      <c r="X140" t="str">
        <f t="shared" si="62"/>
        <v>=IF(SOMAT_training_input.xlsx!A47&lt;&gt;"",SOMAT_training_input.xlsx!A47,"")</v>
      </c>
      <c r="Y140" t="str">
        <f t="shared" si="62"/>
        <v>=IF(ATYPI_training_input.xlsx!A47&lt;&gt;"",ATYPI_training_input.xlsx!A47,"")</v>
      </c>
      <c r="Z140" t="str">
        <f t="shared" si="62"/>
        <v>=IF(WITHD_training_input.xlsx!A47&lt;&gt;"",WITHD_training_input.xlsx!A47,"")</v>
      </c>
      <c r="AA140" t="str">
        <f t="shared" si="62"/>
        <v>=IF(ATTE_PR_training_input.xlsx!A47&lt;&gt;"",ATTE_PR_training_input.xlsx!A47,"")</v>
      </c>
      <c r="AB140" t="str">
        <f t="shared" si="62"/>
        <v>=IF(ANG_CONT_training_input.xlsx!A47&lt;&gt;"",ANG_CONT_training_input.xlsx!A47,"")</v>
      </c>
      <c r="AC140" t="str">
        <f t="shared" si="62"/>
        <v>=IF(DEV_SOC_DIS_training_input.xlsx!A47&lt;&gt;"",DEV_SOC_DIS_training_input.xlsx!A47,"")</v>
      </c>
      <c r="AD140" t="str">
        <f t="shared" si="62"/>
        <v>=IF(BULLY_training_input.xlsx!A47&lt;&gt;"",BULLY_training_input.xlsx!A47,"")</v>
      </c>
      <c r="AE140" t="str">
        <f t="shared" si="62"/>
        <v>=IF(EMOT_SELF_C_training_input.xlsx!A47&lt;&gt;"",EMOT_SELF_C_training_input.xlsx!A47,"")</v>
      </c>
      <c r="AF140" t="str">
        <f t="shared" si="62"/>
        <v>=IF(EXE_FUN_training_input.xlsx!A47&lt;&gt;"",EXE_FUN_training_input.xlsx!A47,"")</v>
      </c>
      <c r="AG140" t="str">
        <f t="shared" si="62"/>
        <v>=IF(MANIA_training_input.xlsx!A47&lt;&gt;"",MANIA_training_input.xlsx!A47,"")</v>
      </c>
      <c r="AH140" t="str">
        <f t="shared" si="62"/>
        <v>=IF(NEG_EMOT_training_input.xlsx!A47&lt;&gt;"",NEG_EMOT_training_input.xlsx!A47,"")</v>
      </c>
      <c r="AI140" t="str">
        <f t="shared" si="62"/>
        <v>=IF(ADAPT_training_input.xlsx!A47&lt;&gt;"",ADAPT_training_input.xlsx!A47,"")</v>
      </c>
      <c r="AJ140" t="str">
        <f t="shared" si="62"/>
        <v>=IF(SOC_SK_training_input.xlsx!A47&lt;&gt;"",SOC_SK_training_input.xlsx!A47,"")</v>
      </c>
      <c r="AK140" t="str">
        <f t="shared" si="62"/>
        <v>=IF(LEAD_training_input.xlsx!A47&lt;&gt;"",LEAD_training_input.xlsx!A47,"")</v>
      </c>
      <c r="AL140" t="str">
        <f t="shared" si="62"/>
        <v>=IF(ACT_DAIL_training_input.xlsx!A47&lt;&gt;"",ACT_DAIL_training_input.xlsx!A47,"")</v>
      </c>
      <c r="AM140" t="str">
        <f t="shared" si="62"/>
        <v>=IF(FUN_COM_training_input.xlsx!A47&lt;&gt;"",FUN_COM_training_input.xlsx!A47,"")</v>
      </c>
      <c r="AN140" t="str">
        <f t="shared" si="62"/>
        <v>=IF(RESILI_training_input.xlsx!A47&lt;&gt;"",RESILI_training_input.xlsx!A47,"")</v>
      </c>
      <c r="AO140" t="str">
        <f t="shared" si="62"/>
        <v>=IF(SEL_training_input.xlsx!A47&lt;&gt;"",SEL_training_input.xlsx!A47,"")</v>
      </c>
      <c r="AP140" t="str">
        <f t="shared" si="62"/>
        <v>=IF(SEV_training_input.xlsx!A47&lt;&gt;"",SEV_training_input.xlsx!A47,"")</v>
      </c>
      <c r="AQ140" t="str">
        <f t="shared" si="62"/>
        <v>=IF(ANHEDONIA_training_input.xlsx!A47&lt;&gt;"",ANHEDONIA_training_input.xlsx!A47,"")</v>
      </c>
      <c r="AR140" t="str">
        <f t="shared" si="62"/>
        <v>=IF(ANXIOUSNESS_training_input.xlsx!A47&lt;&gt;"",ANXIOUSNESS_training_input.xlsx!A47,"")</v>
      </c>
      <c r="AS140" t="str">
        <f t="shared" si="62"/>
        <v>=IF(ATTENTION_SEEKING_training_input.xlsx!A47&lt;&gt;"",ATTENTION_SEEKING_training_input.xlsx!A47,"")</v>
      </c>
      <c r="AT140" t="str">
        <f t="shared" si="62"/>
        <v>=IF(CALLOUSNESS_training_input.xlsx!A47&lt;&gt;"",CALLOUSNESS_training_input.xlsx!A47,"")</v>
      </c>
      <c r="AU140" t="str">
        <f t="shared" si="62"/>
        <v>=IF(DECEITFULNESS_training_input.xlsx!A47&lt;&gt;"",DECEITFULNESS_training_input.xlsx!A47,"")</v>
      </c>
      <c r="AV140" t="str">
        <f t="shared" si="62"/>
        <v>=IF(DEPRESSIVITY_training_input.xlsx!A47&lt;&gt;"",DEPRESSIVITY_training_input.xlsx!A47,"")</v>
      </c>
      <c r="AW140" t="str">
        <f t="shared" si="62"/>
        <v>=IF(DISTRACTIBILITY_training_input.xlsx!A47&lt;&gt;"",DISTRACTIBILITY_training_input.xlsx!A47,"")</v>
      </c>
      <c r="AX140" t="str">
        <f t="shared" si="62"/>
        <v>=IF(ECCENTRICITY_training_input.xlsx!A47&lt;&gt;"",ECCENTRICITY_training_input.xlsx!A47,"")</v>
      </c>
      <c r="AY140" t="str">
        <f t="shared" si="62"/>
        <v>=IF(EMOTIONAL_LABILITY_training_input.xlsx!A47&lt;&gt;"",EMOTIONAL_LABILITY_training_input.xlsx!A47,"")</v>
      </c>
      <c r="AZ140" t="str">
        <f t="shared" si="62"/>
        <v>=IF(GRANDIOSITY_training_input.xlsx!A47&lt;&gt;"",GRANDIOSITY_training_input.xlsx!A47,"")</v>
      </c>
      <c r="BA140" t="str">
        <f t="shared" si="62"/>
        <v>=IF(HOSTILITY_training_input.xlsx!A47&lt;&gt;"",HOSTILITY_training_input.xlsx!A47,"")</v>
      </c>
      <c r="BB140" t="str">
        <f t="shared" si="62"/>
        <v>=IF(IMPULSIVITY_training_input.xlsx!A47&lt;&gt;"",IMPULSIVITY_training_input.xlsx!A47,"")</v>
      </c>
      <c r="BC140" t="str">
        <f t="shared" si="62"/>
        <v>=IF(INTIMACY_AVOIDANCE_training_input.xlsx!A47&lt;&gt;"",INTIMACY_AVOIDANCE_training_input.xlsx!A47,"")</v>
      </c>
      <c r="BD140" t="str">
        <f t="shared" si="62"/>
        <v>=IF(IRRESPONSIBILITY_training_input.xlsx!A47&lt;&gt;"",IRRESPONSIBILITY_training_input.xlsx!A47,"")</v>
      </c>
      <c r="BE140" t="str">
        <f t="shared" si="62"/>
        <v>=IF(MANIPULATIVENESS_training_input.xlsx!A47&lt;&gt;"",MANIPULATIVENESS_training_input.xlsx!A47,"")</v>
      </c>
      <c r="BF140" t="str">
        <f t="shared" si="62"/>
        <v>=IF(PERCEPTUAL_DYSREGULATION_training_input.xlsx!A47&lt;&gt;"",PERCEPTUAL_DYSREGULATION_training_input.xlsx!A47,"")</v>
      </c>
      <c r="BG140" t="str">
        <f t="shared" si="62"/>
        <v>=IF(PERSEVERATION_training_input.xlsx!A47&lt;&gt;"",PERSEVERATION_training_input.xlsx!A47,"")</v>
      </c>
      <c r="BH140" t="str">
        <f t="shared" si="62"/>
        <v>=IF(RESTRICTED_AFFECTIVITY_training_input.xlsx!A47&lt;&gt;"",RESTRICTED_AFFECTIVITY_training_input.xlsx!A47,"")</v>
      </c>
      <c r="BI140" t="str">
        <f t="shared" si="62"/>
        <v>=IF(RIGID_PERFECTIONISM_training_input.xlsx!A47&lt;&gt;"",RIGID_PERFECTIONISM_training_input.xlsx!A47,"")</v>
      </c>
      <c r="BJ140" t="str">
        <f t="shared" si="62"/>
        <v>=IF(RISK_TAKING_training_input.xlsx!A47&lt;&gt;"",RISK_TAKING_training_input.xlsx!A47,"")</v>
      </c>
      <c r="BK140" t="str">
        <f t="shared" si="62"/>
        <v>=IF(SEPARATION_INSECURITY_training_input.xlsx!A47&lt;&gt;"",SEPARATION_INSECURITY_training_input.xlsx!A47,"")</v>
      </c>
      <c r="BL140" t="str">
        <f t="shared" si="62"/>
        <v>=IF(SUBMISSIVENESS_training_input.xlsx!A47&lt;&gt;"",SUBMISSIVENESS_training_input.xlsx!A47,"")</v>
      </c>
      <c r="BM140" t="str">
        <f t="shared" si="62"/>
        <v>=IF(SUSPICIOUSNESS_training_input.xlsx!A47&lt;&gt;"",SUSPICIOUSNESS_training_input.xlsx!A47,"")</v>
      </c>
      <c r="BN140" t="str">
        <f t="shared" ref="BN140:CL143" si="63">CONCATENATE($A$11,BN$1,$A$12,$A140,$A$13,BN$1,$A$14,$A140,$A$15)</f>
        <v>=IF(UNUSUAL_BELIEFS_training_input.xlsx!A47&lt;&gt;"",UNUSUAL_BELIEFS_training_input.xlsx!A47,"")</v>
      </c>
      <c r="BO140" t="str">
        <f t="shared" si="63"/>
        <v>=IF(WITHDRAWAL_training_input.xlsx!A47&lt;&gt;"",WITHDRAWAL_training_input.xlsx!A47,"")</v>
      </c>
      <c r="BP140" t="str">
        <f t="shared" si="63"/>
        <v>=IF(ACT_training_input.xlsx!A47&lt;&gt;"",ACT_training_input.xlsx!A47,"")</v>
      </c>
      <c r="BQ140" t="str">
        <f t="shared" si="63"/>
        <v>=IF(DSP_training_input.xlsx!A47&lt;&gt;"",DSP_training_input.xlsx!A47,"")</v>
      </c>
      <c r="BR140" t="str">
        <f t="shared" si="63"/>
        <v>=IF(PAG_training_input.xlsx!A47&lt;&gt;"",PAG_training_input.xlsx!A47,"")</v>
      </c>
      <c r="BS140" t="str">
        <f t="shared" si="63"/>
        <v>=IF(PRO_training_input.xlsx!A47&lt;&gt;"",PRO_training_input.xlsx!A47,"")</v>
      </c>
      <c r="BT140" t="str">
        <f t="shared" si="63"/>
        <v>=IF(SPL_training_input.xlsx!A47&lt;&gt;"",SPL_training_input.xlsx!A47,"")</v>
      </c>
      <c r="BU140" t="str">
        <f t="shared" si="63"/>
        <v>=IF(WDR_training_input.xlsx!A47&lt;&gt;"",WDR_training_input.xlsx!A47,"")</v>
      </c>
      <c r="BV140" t="str">
        <f t="shared" si="63"/>
        <v>=IF(CON_training_input.xlsx!A47&lt;&gt;"",CON_training_input.xlsx!A47,"")</v>
      </c>
      <c r="BW140" t="str">
        <f t="shared" si="63"/>
        <v>=IF(DSC_training_input.xlsx!A47&lt;&gt;"",DSC_training_input.xlsx!A47,"")</v>
      </c>
      <c r="BX140" t="str">
        <f t="shared" si="63"/>
        <v>=IF(FAN_training_input.xlsx!A47&lt;&gt;"",FAN_training_input.xlsx!A47,"")</v>
      </c>
      <c r="BY140" t="str">
        <f t="shared" si="63"/>
        <v>=IF(OMN_training_input.xlsx!A47&lt;&gt;"",OMN_training_input.xlsx!A47,"")</v>
      </c>
      <c r="BZ140" t="str">
        <f t="shared" si="63"/>
        <v>=IF(REP_training_input.xlsx!A47&lt;&gt;"",REP_training_input.xlsx!A47,"")</v>
      </c>
      <c r="CA140" t="str">
        <f t="shared" si="63"/>
        <v>=IF(SOM_training_input.xlsx!A47&lt;&gt;"",SOM_training_input.xlsx!A47,"")</v>
      </c>
      <c r="CB140" t="str">
        <f t="shared" si="63"/>
        <v>=IF(SUB_training_input.xlsx!A47&lt;&gt;"",SUB_training_input.xlsx!A47,"")</v>
      </c>
      <c r="CC140" t="str">
        <f t="shared" si="63"/>
        <v>=IF(UND_training_input.xlsx!A47&lt;&gt;"",UND_training_input.xlsx!A47,"")</v>
      </c>
      <c r="CD140" t="str">
        <f t="shared" si="63"/>
        <v>=IF(ALT_training_input.xlsx!A47&lt;&gt;"",ALT_training_input.xlsx!A47,"")</v>
      </c>
      <c r="CE140" t="str">
        <f t="shared" si="63"/>
        <v>=IF(HUM_training_input.xlsx!A47&lt;&gt;"",HUM_training_input.xlsx!A47,"")</v>
      </c>
      <c r="CF140" t="str">
        <f t="shared" si="63"/>
        <v>=IF(IDL_training_input.xlsx!A47&lt;&gt;"",IDL_training_input.xlsx!A47,"")</v>
      </c>
      <c r="CG140" t="str">
        <f t="shared" si="63"/>
        <v>=IF(RFM_training_input.xlsx!A47&lt;&gt;"",RFM_training_input.xlsx!A47,"")</v>
      </c>
      <c r="CH140" t="str">
        <f t="shared" si="63"/>
        <v>=IF(DN_training_input.xlsx!A47&lt;&gt;"",DN_training_input.xlsx!A47,"")</v>
      </c>
      <c r="CI140" t="str">
        <f t="shared" si="63"/>
        <v>=IF(INT_training_input.xlsx!A47&lt;&gt;"",INT_training_input.xlsx!A47,"")</v>
      </c>
      <c r="CJ140" t="str">
        <f t="shared" si="63"/>
        <v>=IF(SUP_training_input.xlsx!A47&lt;&gt;"",SUP_training_input.xlsx!A47,"")</v>
      </c>
      <c r="CK140" t="str">
        <f t="shared" si="63"/>
        <v>=IF(ANT_training_input.xlsx!A47&lt;&gt;"",ANT_training_input.xlsx!A47,"")</v>
      </c>
      <c r="CL140" t="str">
        <f t="shared" si="63"/>
        <v>=IF(ISO_training_input.xlsx!A47&lt;&gt;"",ISO_training_input.xlsx!A47,"")</v>
      </c>
    </row>
    <row r="141" spans="1:90">
      <c r="A141">
        <v>48</v>
      </c>
      <c r="B141" t="str">
        <f t="shared" si="38"/>
        <v>=IF(SUICIDE_training_input.xlsx!A48&lt;&gt;"",SUICIDE_training_input.xlsx!A48,"")</v>
      </c>
      <c r="C141" t="str">
        <f t="shared" ref="C141:BN144" si="64">CONCATENATE($A$11,C$1,$A$12,$A141,$A$13,C$1,$A$14,$A141,$A$15)</f>
        <v>=IF(IQ_training_input.xlsx!A48&lt;&gt;"",IQ_training_input.xlsx!A48,"")</v>
      </c>
      <c r="D141" t="str">
        <f t="shared" si="64"/>
        <v>=IF(AMBIG_training_input.xlsx!A48&lt;&gt;"",AMBIG_training_input.xlsx!A48,"")</v>
      </c>
      <c r="E141" t="str">
        <f t="shared" si="64"/>
        <v>=IF(EGODYST_training_input.xlsx!A48&lt;&gt;"",EGODYST_training_input.xlsx!A48,"")</v>
      </c>
      <c r="F141" t="str">
        <f t="shared" si="64"/>
        <v>=IF(AUTISM_training_input.xlsx!A48&lt;&gt;"",AUTISM_training_input.xlsx!A48,"")</v>
      </c>
      <c r="G141" t="str">
        <f t="shared" si="64"/>
        <v>=IF(IDENTITY_training_input.xlsx!A48&lt;&gt;"",IDENTITY_training_input.xlsx!A48,"")</v>
      </c>
      <c r="H141" t="str">
        <f t="shared" si="64"/>
        <v>=IF(SELFDIR_training_input.xlsx!A48&lt;&gt;"",SELFDIR_training_input.xlsx!A48,"")</v>
      </c>
      <c r="I141" t="str">
        <f t="shared" si="64"/>
        <v>=IF(EMPATHY_training_input.xlsx!A48&lt;&gt;"",EMPATHY_training_input.xlsx!A48,"")</v>
      </c>
      <c r="J141" t="str">
        <f t="shared" si="64"/>
        <v>=IF(INTIMACY_training_input.xlsx!A48&lt;&gt;"",INTIMACY_training_input.xlsx!A48,"")</v>
      </c>
      <c r="K141" t="str">
        <f t="shared" si="64"/>
        <v>=IF(ACUTE_training_input.xlsx!A48&lt;&gt;"",ACUTE_training_input.xlsx!A48,"")</v>
      </c>
      <c r="L141" t="str">
        <f t="shared" si="64"/>
        <v>=IF(CHRONIC_training_input.xlsx!A48&lt;&gt;"",CHRONIC_training_input.xlsx!A48,"")</v>
      </c>
      <c r="M141" t="str">
        <f t="shared" si="64"/>
        <v>=IF(TRAUMA_PAST_training_input.xlsx!A48&lt;&gt;"",TRAUMA_PAST_training_input.xlsx!A48,"")</v>
      </c>
      <c r="N141" t="str">
        <f t="shared" si="64"/>
        <v>=IF(TRAUMA_PRESENT_training_input.xlsx!A48&lt;&gt;"",TRAUMA_PRESENT_training_input.xlsx!A48,"")</v>
      </c>
      <c r="O141" t="str">
        <f t="shared" si="64"/>
        <v>=IF(HOPE_training_input.xlsx!A48&lt;&gt;"",HOPE_training_input.xlsx!A48,"")</v>
      </c>
      <c r="P141" t="str">
        <f t="shared" si="64"/>
        <v>=IF(SELFAFFICACY_training_input.xlsx!A48&lt;&gt;"",SELFAFFICACY_training_input.xlsx!A48,"")</v>
      </c>
      <c r="Q141" t="str">
        <f t="shared" si="64"/>
        <v>=IF(SELFESTEEM_training_input.xlsx!A48&lt;&gt;"",SELFESTEEM_training_input.xlsx!A48,"")</v>
      </c>
      <c r="R141" t="str">
        <f t="shared" si="64"/>
        <v>=IF(WELLBEING_training_input.xlsx!A48&lt;&gt;"",WELLBEING_training_input.xlsx!A48,"")</v>
      </c>
      <c r="S141" t="str">
        <f t="shared" si="64"/>
        <v>=IF(HYPER_training_input.xlsx!A48&lt;&gt;"",HYPER_training_input.xlsx!A48,"")</v>
      </c>
      <c r="T141" t="str">
        <f t="shared" si="64"/>
        <v>=IF(AGGR_training_input.xlsx!A48&lt;&gt;"",AGGR_training_input.xlsx!A48,"")</v>
      </c>
      <c r="U141" t="str">
        <f t="shared" si="64"/>
        <v>=IF(COND_PR_training_input.xlsx!A48&lt;&gt;"",COND_PR_training_input.xlsx!A48,"")</v>
      </c>
      <c r="V141" t="str">
        <f t="shared" si="64"/>
        <v>=IF(ANXIE_training_input.xlsx!A48&lt;&gt;"",ANXIE_training_input.xlsx!A48,"")</v>
      </c>
      <c r="W141" t="str">
        <f t="shared" si="64"/>
        <v>=IF(DEPR_training_input.xlsx!A48&lt;&gt;"",DEPR_training_input.xlsx!A48,"")</v>
      </c>
      <c r="X141" t="str">
        <f t="shared" si="64"/>
        <v>=IF(SOMAT_training_input.xlsx!A48&lt;&gt;"",SOMAT_training_input.xlsx!A48,"")</v>
      </c>
      <c r="Y141" t="str">
        <f t="shared" si="64"/>
        <v>=IF(ATYPI_training_input.xlsx!A48&lt;&gt;"",ATYPI_training_input.xlsx!A48,"")</v>
      </c>
      <c r="Z141" t="str">
        <f t="shared" si="64"/>
        <v>=IF(WITHD_training_input.xlsx!A48&lt;&gt;"",WITHD_training_input.xlsx!A48,"")</v>
      </c>
      <c r="AA141" t="str">
        <f t="shared" si="64"/>
        <v>=IF(ATTE_PR_training_input.xlsx!A48&lt;&gt;"",ATTE_PR_training_input.xlsx!A48,"")</v>
      </c>
      <c r="AB141" t="str">
        <f t="shared" si="64"/>
        <v>=IF(ANG_CONT_training_input.xlsx!A48&lt;&gt;"",ANG_CONT_training_input.xlsx!A48,"")</v>
      </c>
      <c r="AC141" t="str">
        <f t="shared" si="64"/>
        <v>=IF(DEV_SOC_DIS_training_input.xlsx!A48&lt;&gt;"",DEV_SOC_DIS_training_input.xlsx!A48,"")</v>
      </c>
      <c r="AD141" t="str">
        <f t="shared" si="64"/>
        <v>=IF(BULLY_training_input.xlsx!A48&lt;&gt;"",BULLY_training_input.xlsx!A48,"")</v>
      </c>
      <c r="AE141" t="str">
        <f t="shared" si="64"/>
        <v>=IF(EMOT_SELF_C_training_input.xlsx!A48&lt;&gt;"",EMOT_SELF_C_training_input.xlsx!A48,"")</v>
      </c>
      <c r="AF141" t="str">
        <f t="shared" si="64"/>
        <v>=IF(EXE_FUN_training_input.xlsx!A48&lt;&gt;"",EXE_FUN_training_input.xlsx!A48,"")</v>
      </c>
      <c r="AG141" t="str">
        <f t="shared" si="64"/>
        <v>=IF(MANIA_training_input.xlsx!A48&lt;&gt;"",MANIA_training_input.xlsx!A48,"")</v>
      </c>
      <c r="AH141" t="str">
        <f t="shared" si="64"/>
        <v>=IF(NEG_EMOT_training_input.xlsx!A48&lt;&gt;"",NEG_EMOT_training_input.xlsx!A48,"")</v>
      </c>
      <c r="AI141" t="str">
        <f t="shared" si="64"/>
        <v>=IF(ADAPT_training_input.xlsx!A48&lt;&gt;"",ADAPT_training_input.xlsx!A48,"")</v>
      </c>
      <c r="AJ141" t="str">
        <f t="shared" si="64"/>
        <v>=IF(SOC_SK_training_input.xlsx!A48&lt;&gt;"",SOC_SK_training_input.xlsx!A48,"")</v>
      </c>
      <c r="AK141" t="str">
        <f t="shared" si="64"/>
        <v>=IF(LEAD_training_input.xlsx!A48&lt;&gt;"",LEAD_training_input.xlsx!A48,"")</v>
      </c>
      <c r="AL141" t="str">
        <f t="shared" si="64"/>
        <v>=IF(ACT_DAIL_training_input.xlsx!A48&lt;&gt;"",ACT_DAIL_training_input.xlsx!A48,"")</v>
      </c>
      <c r="AM141" t="str">
        <f t="shared" si="64"/>
        <v>=IF(FUN_COM_training_input.xlsx!A48&lt;&gt;"",FUN_COM_training_input.xlsx!A48,"")</v>
      </c>
      <c r="AN141" t="str">
        <f t="shared" si="64"/>
        <v>=IF(RESILI_training_input.xlsx!A48&lt;&gt;"",RESILI_training_input.xlsx!A48,"")</v>
      </c>
      <c r="AO141" t="str">
        <f t="shared" si="64"/>
        <v>=IF(SEL_training_input.xlsx!A48&lt;&gt;"",SEL_training_input.xlsx!A48,"")</v>
      </c>
      <c r="AP141" t="str">
        <f t="shared" si="64"/>
        <v>=IF(SEV_training_input.xlsx!A48&lt;&gt;"",SEV_training_input.xlsx!A48,"")</v>
      </c>
      <c r="AQ141" t="str">
        <f t="shared" si="64"/>
        <v>=IF(ANHEDONIA_training_input.xlsx!A48&lt;&gt;"",ANHEDONIA_training_input.xlsx!A48,"")</v>
      </c>
      <c r="AR141" t="str">
        <f t="shared" si="64"/>
        <v>=IF(ANXIOUSNESS_training_input.xlsx!A48&lt;&gt;"",ANXIOUSNESS_training_input.xlsx!A48,"")</v>
      </c>
      <c r="AS141" t="str">
        <f t="shared" si="64"/>
        <v>=IF(ATTENTION_SEEKING_training_input.xlsx!A48&lt;&gt;"",ATTENTION_SEEKING_training_input.xlsx!A48,"")</v>
      </c>
      <c r="AT141" t="str">
        <f t="shared" si="64"/>
        <v>=IF(CALLOUSNESS_training_input.xlsx!A48&lt;&gt;"",CALLOUSNESS_training_input.xlsx!A48,"")</v>
      </c>
      <c r="AU141" t="str">
        <f t="shared" si="64"/>
        <v>=IF(DECEITFULNESS_training_input.xlsx!A48&lt;&gt;"",DECEITFULNESS_training_input.xlsx!A48,"")</v>
      </c>
      <c r="AV141" t="str">
        <f t="shared" si="64"/>
        <v>=IF(DEPRESSIVITY_training_input.xlsx!A48&lt;&gt;"",DEPRESSIVITY_training_input.xlsx!A48,"")</v>
      </c>
      <c r="AW141" t="str">
        <f t="shared" si="64"/>
        <v>=IF(DISTRACTIBILITY_training_input.xlsx!A48&lt;&gt;"",DISTRACTIBILITY_training_input.xlsx!A48,"")</v>
      </c>
      <c r="AX141" t="str">
        <f t="shared" si="64"/>
        <v>=IF(ECCENTRICITY_training_input.xlsx!A48&lt;&gt;"",ECCENTRICITY_training_input.xlsx!A48,"")</v>
      </c>
      <c r="AY141" t="str">
        <f t="shared" si="64"/>
        <v>=IF(EMOTIONAL_LABILITY_training_input.xlsx!A48&lt;&gt;"",EMOTIONAL_LABILITY_training_input.xlsx!A48,"")</v>
      </c>
      <c r="AZ141" t="str">
        <f t="shared" si="64"/>
        <v>=IF(GRANDIOSITY_training_input.xlsx!A48&lt;&gt;"",GRANDIOSITY_training_input.xlsx!A48,"")</v>
      </c>
      <c r="BA141" t="str">
        <f t="shared" si="64"/>
        <v>=IF(HOSTILITY_training_input.xlsx!A48&lt;&gt;"",HOSTILITY_training_input.xlsx!A48,"")</v>
      </c>
      <c r="BB141" t="str">
        <f t="shared" si="64"/>
        <v>=IF(IMPULSIVITY_training_input.xlsx!A48&lt;&gt;"",IMPULSIVITY_training_input.xlsx!A48,"")</v>
      </c>
      <c r="BC141" t="str">
        <f t="shared" si="64"/>
        <v>=IF(INTIMACY_AVOIDANCE_training_input.xlsx!A48&lt;&gt;"",INTIMACY_AVOIDANCE_training_input.xlsx!A48,"")</v>
      </c>
      <c r="BD141" t="str">
        <f t="shared" si="64"/>
        <v>=IF(IRRESPONSIBILITY_training_input.xlsx!A48&lt;&gt;"",IRRESPONSIBILITY_training_input.xlsx!A48,"")</v>
      </c>
      <c r="BE141" t="str">
        <f t="shared" si="64"/>
        <v>=IF(MANIPULATIVENESS_training_input.xlsx!A48&lt;&gt;"",MANIPULATIVENESS_training_input.xlsx!A48,"")</v>
      </c>
      <c r="BF141" t="str">
        <f t="shared" si="64"/>
        <v>=IF(PERCEPTUAL_DYSREGULATION_training_input.xlsx!A48&lt;&gt;"",PERCEPTUAL_DYSREGULATION_training_input.xlsx!A48,"")</v>
      </c>
      <c r="BG141" t="str">
        <f t="shared" si="64"/>
        <v>=IF(PERSEVERATION_training_input.xlsx!A48&lt;&gt;"",PERSEVERATION_training_input.xlsx!A48,"")</v>
      </c>
      <c r="BH141" t="str">
        <f t="shared" si="64"/>
        <v>=IF(RESTRICTED_AFFECTIVITY_training_input.xlsx!A48&lt;&gt;"",RESTRICTED_AFFECTIVITY_training_input.xlsx!A48,"")</v>
      </c>
      <c r="BI141" t="str">
        <f t="shared" si="64"/>
        <v>=IF(RIGID_PERFECTIONISM_training_input.xlsx!A48&lt;&gt;"",RIGID_PERFECTIONISM_training_input.xlsx!A48,"")</v>
      </c>
      <c r="BJ141" t="str">
        <f t="shared" si="64"/>
        <v>=IF(RISK_TAKING_training_input.xlsx!A48&lt;&gt;"",RISK_TAKING_training_input.xlsx!A48,"")</v>
      </c>
      <c r="BK141" t="str">
        <f t="shared" si="64"/>
        <v>=IF(SEPARATION_INSECURITY_training_input.xlsx!A48&lt;&gt;"",SEPARATION_INSECURITY_training_input.xlsx!A48,"")</v>
      </c>
      <c r="BL141" t="str">
        <f t="shared" si="64"/>
        <v>=IF(SUBMISSIVENESS_training_input.xlsx!A48&lt;&gt;"",SUBMISSIVENESS_training_input.xlsx!A48,"")</v>
      </c>
      <c r="BM141" t="str">
        <f t="shared" si="64"/>
        <v>=IF(SUSPICIOUSNESS_training_input.xlsx!A48&lt;&gt;"",SUSPICIOUSNESS_training_input.xlsx!A48,"")</v>
      </c>
      <c r="BN141" t="str">
        <f t="shared" si="64"/>
        <v>=IF(UNUSUAL_BELIEFS_training_input.xlsx!A48&lt;&gt;"",UNUSUAL_BELIEFS_training_input.xlsx!A48,"")</v>
      </c>
      <c r="BO141" t="str">
        <f t="shared" si="63"/>
        <v>=IF(WITHDRAWAL_training_input.xlsx!A48&lt;&gt;"",WITHDRAWAL_training_input.xlsx!A48,"")</v>
      </c>
      <c r="BP141" t="str">
        <f t="shared" si="63"/>
        <v>=IF(ACT_training_input.xlsx!A48&lt;&gt;"",ACT_training_input.xlsx!A48,"")</v>
      </c>
      <c r="BQ141" t="str">
        <f t="shared" si="63"/>
        <v>=IF(DSP_training_input.xlsx!A48&lt;&gt;"",DSP_training_input.xlsx!A48,"")</v>
      </c>
      <c r="BR141" t="str">
        <f t="shared" si="63"/>
        <v>=IF(PAG_training_input.xlsx!A48&lt;&gt;"",PAG_training_input.xlsx!A48,"")</v>
      </c>
      <c r="BS141" t="str">
        <f t="shared" si="63"/>
        <v>=IF(PRO_training_input.xlsx!A48&lt;&gt;"",PRO_training_input.xlsx!A48,"")</v>
      </c>
      <c r="BT141" t="str">
        <f t="shared" si="63"/>
        <v>=IF(SPL_training_input.xlsx!A48&lt;&gt;"",SPL_training_input.xlsx!A48,"")</v>
      </c>
      <c r="BU141" t="str">
        <f t="shared" si="63"/>
        <v>=IF(WDR_training_input.xlsx!A48&lt;&gt;"",WDR_training_input.xlsx!A48,"")</v>
      </c>
      <c r="BV141" t="str">
        <f t="shared" si="63"/>
        <v>=IF(CON_training_input.xlsx!A48&lt;&gt;"",CON_training_input.xlsx!A48,"")</v>
      </c>
      <c r="BW141" t="str">
        <f t="shared" si="63"/>
        <v>=IF(DSC_training_input.xlsx!A48&lt;&gt;"",DSC_training_input.xlsx!A48,"")</v>
      </c>
      <c r="BX141" t="str">
        <f t="shared" si="63"/>
        <v>=IF(FAN_training_input.xlsx!A48&lt;&gt;"",FAN_training_input.xlsx!A48,"")</v>
      </c>
      <c r="BY141" t="str">
        <f t="shared" si="63"/>
        <v>=IF(OMN_training_input.xlsx!A48&lt;&gt;"",OMN_training_input.xlsx!A48,"")</v>
      </c>
      <c r="BZ141" t="str">
        <f t="shared" si="63"/>
        <v>=IF(REP_training_input.xlsx!A48&lt;&gt;"",REP_training_input.xlsx!A48,"")</v>
      </c>
      <c r="CA141" t="str">
        <f t="shared" si="63"/>
        <v>=IF(SOM_training_input.xlsx!A48&lt;&gt;"",SOM_training_input.xlsx!A48,"")</v>
      </c>
      <c r="CB141" t="str">
        <f t="shared" si="63"/>
        <v>=IF(SUB_training_input.xlsx!A48&lt;&gt;"",SUB_training_input.xlsx!A48,"")</v>
      </c>
      <c r="CC141" t="str">
        <f t="shared" si="63"/>
        <v>=IF(UND_training_input.xlsx!A48&lt;&gt;"",UND_training_input.xlsx!A48,"")</v>
      </c>
      <c r="CD141" t="str">
        <f t="shared" si="63"/>
        <v>=IF(ALT_training_input.xlsx!A48&lt;&gt;"",ALT_training_input.xlsx!A48,"")</v>
      </c>
      <c r="CE141" t="str">
        <f t="shared" si="63"/>
        <v>=IF(HUM_training_input.xlsx!A48&lt;&gt;"",HUM_training_input.xlsx!A48,"")</v>
      </c>
      <c r="CF141" t="str">
        <f t="shared" si="63"/>
        <v>=IF(IDL_training_input.xlsx!A48&lt;&gt;"",IDL_training_input.xlsx!A48,"")</v>
      </c>
      <c r="CG141" t="str">
        <f t="shared" si="63"/>
        <v>=IF(RFM_training_input.xlsx!A48&lt;&gt;"",RFM_training_input.xlsx!A48,"")</v>
      </c>
      <c r="CH141" t="str">
        <f t="shared" si="63"/>
        <v>=IF(DN_training_input.xlsx!A48&lt;&gt;"",DN_training_input.xlsx!A48,"")</v>
      </c>
      <c r="CI141" t="str">
        <f t="shared" si="63"/>
        <v>=IF(INT_training_input.xlsx!A48&lt;&gt;"",INT_training_input.xlsx!A48,"")</v>
      </c>
      <c r="CJ141" t="str">
        <f t="shared" si="63"/>
        <v>=IF(SUP_training_input.xlsx!A48&lt;&gt;"",SUP_training_input.xlsx!A48,"")</v>
      </c>
      <c r="CK141" t="str">
        <f t="shared" si="63"/>
        <v>=IF(ANT_training_input.xlsx!A48&lt;&gt;"",ANT_training_input.xlsx!A48,"")</v>
      </c>
      <c r="CL141" t="str">
        <f t="shared" si="63"/>
        <v>=IF(ISO_training_input.xlsx!A48&lt;&gt;"",ISO_training_input.xlsx!A48,"")</v>
      </c>
    </row>
    <row r="142" spans="1:90">
      <c r="A142">
        <v>49</v>
      </c>
      <c r="B142" t="str">
        <f t="shared" si="38"/>
        <v>=IF(SUICIDE_training_input.xlsx!A49&lt;&gt;"",SUICIDE_training_input.xlsx!A49,"")</v>
      </c>
      <c r="C142" t="str">
        <f t="shared" si="64"/>
        <v>=IF(IQ_training_input.xlsx!A49&lt;&gt;"",IQ_training_input.xlsx!A49,"")</v>
      </c>
      <c r="D142" t="str">
        <f t="shared" si="64"/>
        <v>=IF(AMBIG_training_input.xlsx!A49&lt;&gt;"",AMBIG_training_input.xlsx!A49,"")</v>
      </c>
      <c r="E142" t="str">
        <f t="shared" si="64"/>
        <v>=IF(EGODYST_training_input.xlsx!A49&lt;&gt;"",EGODYST_training_input.xlsx!A49,"")</v>
      </c>
      <c r="F142" t="str">
        <f t="shared" si="64"/>
        <v>=IF(AUTISM_training_input.xlsx!A49&lt;&gt;"",AUTISM_training_input.xlsx!A49,"")</v>
      </c>
      <c r="G142" t="str">
        <f t="shared" si="64"/>
        <v>=IF(IDENTITY_training_input.xlsx!A49&lt;&gt;"",IDENTITY_training_input.xlsx!A49,"")</v>
      </c>
      <c r="H142" t="str">
        <f t="shared" si="64"/>
        <v>=IF(SELFDIR_training_input.xlsx!A49&lt;&gt;"",SELFDIR_training_input.xlsx!A49,"")</v>
      </c>
      <c r="I142" t="str">
        <f t="shared" si="64"/>
        <v>=IF(EMPATHY_training_input.xlsx!A49&lt;&gt;"",EMPATHY_training_input.xlsx!A49,"")</v>
      </c>
      <c r="J142" t="str">
        <f t="shared" si="64"/>
        <v>=IF(INTIMACY_training_input.xlsx!A49&lt;&gt;"",INTIMACY_training_input.xlsx!A49,"")</v>
      </c>
      <c r="K142" t="str">
        <f t="shared" si="64"/>
        <v>=IF(ACUTE_training_input.xlsx!A49&lt;&gt;"",ACUTE_training_input.xlsx!A49,"")</v>
      </c>
      <c r="L142" t="str">
        <f t="shared" si="64"/>
        <v>=IF(CHRONIC_training_input.xlsx!A49&lt;&gt;"",CHRONIC_training_input.xlsx!A49,"")</v>
      </c>
      <c r="M142" t="str">
        <f t="shared" si="64"/>
        <v>=IF(TRAUMA_PAST_training_input.xlsx!A49&lt;&gt;"",TRAUMA_PAST_training_input.xlsx!A49,"")</v>
      </c>
      <c r="N142" t="str">
        <f t="shared" si="64"/>
        <v>=IF(TRAUMA_PRESENT_training_input.xlsx!A49&lt;&gt;"",TRAUMA_PRESENT_training_input.xlsx!A49,"")</v>
      </c>
      <c r="O142" t="str">
        <f t="shared" si="64"/>
        <v>=IF(HOPE_training_input.xlsx!A49&lt;&gt;"",HOPE_training_input.xlsx!A49,"")</v>
      </c>
      <c r="P142" t="str">
        <f t="shared" si="64"/>
        <v>=IF(SELFAFFICACY_training_input.xlsx!A49&lt;&gt;"",SELFAFFICACY_training_input.xlsx!A49,"")</v>
      </c>
      <c r="Q142" t="str">
        <f t="shared" si="64"/>
        <v>=IF(SELFESTEEM_training_input.xlsx!A49&lt;&gt;"",SELFESTEEM_training_input.xlsx!A49,"")</v>
      </c>
      <c r="R142" t="str">
        <f t="shared" si="64"/>
        <v>=IF(WELLBEING_training_input.xlsx!A49&lt;&gt;"",WELLBEING_training_input.xlsx!A49,"")</v>
      </c>
      <c r="S142" t="str">
        <f t="shared" si="64"/>
        <v>=IF(HYPER_training_input.xlsx!A49&lt;&gt;"",HYPER_training_input.xlsx!A49,"")</v>
      </c>
      <c r="T142" t="str">
        <f t="shared" si="64"/>
        <v>=IF(AGGR_training_input.xlsx!A49&lt;&gt;"",AGGR_training_input.xlsx!A49,"")</v>
      </c>
      <c r="U142" t="str">
        <f t="shared" si="64"/>
        <v>=IF(COND_PR_training_input.xlsx!A49&lt;&gt;"",COND_PR_training_input.xlsx!A49,"")</v>
      </c>
      <c r="V142" t="str">
        <f t="shared" si="64"/>
        <v>=IF(ANXIE_training_input.xlsx!A49&lt;&gt;"",ANXIE_training_input.xlsx!A49,"")</v>
      </c>
      <c r="W142" t="str">
        <f t="shared" si="64"/>
        <v>=IF(DEPR_training_input.xlsx!A49&lt;&gt;"",DEPR_training_input.xlsx!A49,"")</v>
      </c>
      <c r="X142" t="str">
        <f t="shared" si="64"/>
        <v>=IF(SOMAT_training_input.xlsx!A49&lt;&gt;"",SOMAT_training_input.xlsx!A49,"")</v>
      </c>
      <c r="Y142" t="str">
        <f t="shared" si="64"/>
        <v>=IF(ATYPI_training_input.xlsx!A49&lt;&gt;"",ATYPI_training_input.xlsx!A49,"")</v>
      </c>
      <c r="Z142" t="str">
        <f t="shared" si="64"/>
        <v>=IF(WITHD_training_input.xlsx!A49&lt;&gt;"",WITHD_training_input.xlsx!A49,"")</v>
      </c>
      <c r="AA142" t="str">
        <f t="shared" si="64"/>
        <v>=IF(ATTE_PR_training_input.xlsx!A49&lt;&gt;"",ATTE_PR_training_input.xlsx!A49,"")</v>
      </c>
      <c r="AB142" t="str">
        <f t="shared" si="64"/>
        <v>=IF(ANG_CONT_training_input.xlsx!A49&lt;&gt;"",ANG_CONT_training_input.xlsx!A49,"")</v>
      </c>
      <c r="AC142" t="str">
        <f t="shared" si="64"/>
        <v>=IF(DEV_SOC_DIS_training_input.xlsx!A49&lt;&gt;"",DEV_SOC_DIS_training_input.xlsx!A49,"")</v>
      </c>
      <c r="AD142" t="str">
        <f t="shared" si="64"/>
        <v>=IF(BULLY_training_input.xlsx!A49&lt;&gt;"",BULLY_training_input.xlsx!A49,"")</v>
      </c>
      <c r="AE142" t="str">
        <f t="shared" si="64"/>
        <v>=IF(EMOT_SELF_C_training_input.xlsx!A49&lt;&gt;"",EMOT_SELF_C_training_input.xlsx!A49,"")</v>
      </c>
      <c r="AF142" t="str">
        <f t="shared" si="64"/>
        <v>=IF(EXE_FUN_training_input.xlsx!A49&lt;&gt;"",EXE_FUN_training_input.xlsx!A49,"")</v>
      </c>
      <c r="AG142" t="str">
        <f t="shared" si="64"/>
        <v>=IF(MANIA_training_input.xlsx!A49&lt;&gt;"",MANIA_training_input.xlsx!A49,"")</v>
      </c>
      <c r="AH142" t="str">
        <f t="shared" si="64"/>
        <v>=IF(NEG_EMOT_training_input.xlsx!A49&lt;&gt;"",NEG_EMOT_training_input.xlsx!A49,"")</v>
      </c>
      <c r="AI142" t="str">
        <f t="shared" si="64"/>
        <v>=IF(ADAPT_training_input.xlsx!A49&lt;&gt;"",ADAPT_training_input.xlsx!A49,"")</v>
      </c>
      <c r="AJ142" t="str">
        <f t="shared" si="64"/>
        <v>=IF(SOC_SK_training_input.xlsx!A49&lt;&gt;"",SOC_SK_training_input.xlsx!A49,"")</v>
      </c>
      <c r="AK142" t="str">
        <f t="shared" si="64"/>
        <v>=IF(LEAD_training_input.xlsx!A49&lt;&gt;"",LEAD_training_input.xlsx!A49,"")</v>
      </c>
      <c r="AL142" t="str">
        <f t="shared" si="64"/>
        <v>=IF(ACT_DAIL_training_input.xlsx!A49&lt;&gt;"",ACT_DAIL_training_input.xlsx!A49,"")</v>
      </c>
      <c r="AM142" t="str">
        <f t="shared" si="64"/>
        <v>=IF(FUN_COM_training_input.xlsx!A49&lt;&gt;"",FUN_COM_training_input.xlsx!A49,"")</v>
      </c>
      <c r="AN142" t="str">
        <f t="shared" si="64"/>
        <v>=IF(RESILI_training_input.xlsx!A49&lt;&gt;"",RESILI_training_input.xlsx!A49,"")</v>
      </c>
      <c r="AO142" t="str">
        <f t="shared" si="64"/>
        <v>=IF(SEL_training_input.xlsx!A49&lt;&gt;"",SEL_training_input.xlsx!A49,"")</v>
      </c>
      <c r="AP142" t="str">
        <f t="shared" si="64"/>
        <v>=IF(SEV_training_input.xlsx!A49&lt;&gt;"",SEV_training_input.xlsx!A49,"")</v>
      </c>
      <c r="AQ142" t="str">
        <f t="shared" si="64"/>
        <v>=IF(ANHEDONIA_training_input.xlsx!A49&lt;&gt;"",ANHEDONIA_training_input.xlsx!A49,"")</v>
      </c>
      <c r="AR142" t="str">
        <f t="shared" si="64"/>
        <v>=IF(ANXIOUSNESS_training_input.xlsx!A49&lt;&gt;"",ANXIOUSNESS_training_input.xlsx!A49,"")</v>
      </c>
      <c r="AS142" t="str">
        <f t="shared" si="64"/>
        <v>=IF(ATTENTION_SEEKING_training_input.xlsx!A49&lt;&gt;"",ATTENTION_SEEKING_training_input.xlsx!A49,"")</v>
      </c>
      <c r="AT142" t="str">
        <f t="shared" si="64"/>
        <v>=IF(CALLOUSNESS_training_input.xlsx!A49&lt;&gt;"",CALLOUSNESS_training_input.xlsx!A49,"")</v>
      </c>
      <c r="AU142" t="str">
        <f t="shared" si="64"/>
        <v>=IF(DECEITFULNESS_training_input.xlsx!A49&lt;&gt;"",DECEITFULNESS_training_input.xlsx!A49,"")</v>
      </c>
      <c r="AV142" t="str">
        <f t="shared" si="64"/>
        <v>=IF(DEPRESSIVITY_training_input.xlsx!A49&lt;&gt;"",DEPRESSIVITY_training_input.xlsx!A49,"")</v>
      </c>
      <c r="AW142" t="str">
        <f t="shared" si="64"/>
        <v>=IF(DISTRACTIBILITY_training_input.xlsx!A49&lt;&gt;"",DISTRACTIBILITY_training_input.xlsx!A49,"")</v>
      </c>
      <c r="AX142" t="str">
        <f t="shared" si="64"/>
        <v>=IF(ECCENTRICITY_training_input.xlsx!A49&lt;&gt;"",ECCENTRICITY_training_input.xlsx!A49,"")</v>
      </c>
      <c r="AY142" t="str">
        <f t="shared" si="64"/>
        <v>=IF(EMOTIONAL_LABILITY_training_input.xlsx!A49&lt;&gt;"",EMOTIONAL_LABILITY_training_input.xlsx!A49,"")</v>
      </c>
      <c r="AZ142" t="str">
        <f t="shared" si="64"/>
        <v>=IF(GRANDIOSITY_training_input.xlsx!A49&lt;&gt;"",GRANDIOSITY_training_input.xlsx!A49,"")</v>
      </c>
      <c r="BA142" t="str">
        <f t="shared" si="64"/>
        <v>=IF(HOSTILITY_training_input.xlsx!A49&lt;&gt;"",HOSTILITY_training_input.xlsx!A49,"")</v>
      </c>
      <c r="BB142" t="str">
        <f t="shared" si="64"/>
        <v>=IF(IMPULSIVITY_training_input.xlsx!A49&lt;&gt;"",IMPULSIVITY_training_input.xlsx!A49,"")</v>
      </c>
      <c r="BC142" t="str">
        <f t="shared" si="64"/>
        <v>=IF(INTIMACY_AVOIDANCE_training_input.xlsx!A49&lt;&gt;"",INTIMACY_AVOIDANCE_training_input.xlsx!A49,"")</v>
      </c>
      <c r="BD142" t="str">
        <f t="shared" si="64"/>
        <v>=IF(IRRESPONSIBILITY_training_input.xlsx!A49&lt;&gt;"",IRRESPONSIBILITY_training_input.xlsx!A49,"")</v>
      </c>
      <c r="BE142" t="str">
        <f t="shared" si="64"/>
        <v>=IF(MANIPULATIVENESS_training_input.xlsx!A49&lt;&gt;"",MANIPULATIVENESS_training_input.xlsx!A49,"")</v>
      </c>
      <c r="BF142" t="str">
        <f t="shared" si="64"/>
        <v>=IF(PERCEPTUAL_DYSREGULATION_training_input.xlsx!A49&lt;&gt;"",PERCEPTUAL_DYSREGULATION_training_input.xlsx!A49,"")</v>
      </c>
      <c r="BG142" t="str">
        <f t="shared" si="64"/>
        <v>=IF(PERSEVERATION_training_input.xlsx!A49&lt;&gt;"",PERSEVERATION_training_input.xlsx!A49,"")</v>
      </c>
      <c r="BH142" t="str">
        <f t="shared" si="64"/>
        <v>=IF(RESTRICTED_AFFECTIVITY_training_input.xlsx!A49&lt;&gt;"",RESTRICTED_AFFECTIVITY_training_input.xlsx!A49,"")</v>
      </c>
      <c r="BI142" t="str">
        <f t="shared" si="64"/>
        <v>=IF(RIGID_PERFECTIONISM_training_input.xlsx!A49&lt;&gt;"",RIGID_PERFECTIONISM_training_input.xlsx!A49,"")</v>
      </c>
      <c r="BJ142" t="str">
        <f t="shared" si="64"/>
        <v>=IF(RISK_TAKING_training_input.xlsx!A49&lt;&gt;"",RISK_TAKING_training_input.xlsx!A49,"")</v>
      </c>
      <c r="BK142" t="str">
        <f t="shared" si="64"/>
        <v>=IF(SEPARATION_INSECURITY_training_input.xlsx!A49&lt;&gt;"",SEPARATION_INSECURITY_training_input.xlsx!A49,"")</v>
      </c>
      <c r="BL142" t="str">
        <f t="shared" si="64"/>
        <v>=IF(SUBMISSIVENESS_training_input.xlsx!A49&lt;&gt;"",SUBMISSIVENESS_training_input.xlsx!A49,"")</v>
      </c>
      <c r="BM142" t="str">
        <f t="shared" si="64"/>
        <v>=IF(SUSPICIOUSNESS_training_input.xlsx!A49&lt;&gt;"",SUSPICIOUSNESS_training_input.xlsx!A49,"")</v>
      </c>
      <c r="BN142" t="str">
        <f t="shared" si="64"/>
        <v>=IF(UNUSUAL_BELIEFS_training_input.xlsx!A49&lt;&gt;"",UNUSUAL_BELIEFS_training_input.xlsx!A49,"")</v>
      </c>
      <c r="BO142" t="str">
        <f t="shared" si="63"/>
        <v>=IF(WITHDRAWAL_training_input.xlsx!A49&lt;&gt;"",WITHDRAWAL_training_input.xlsx!A49,"")</v>
      </c>
      <c r="BP142" t="str">
        <f t="shared" si="63"/>
        <v>=IF(ACT_training_input.xlsx!A49&lt;&gt;"",ACT_training_input.xlsx!A49,"")</v>
      </c>
      <c r="BQ142" t="str">
        <f t="shared" si="63"/>
        <v>=IF(DSP_training_input.xlsx!A49&lt;&gt;"",DSP_training_input.xlsx!A49,"")</v>
      </c>
      <c r="BR142" t="str">
        <f t="shared" si="63"/>
        <v>=IF(PAG_training_input.xlsx!A49&lt;&gt;"",PAG_training_input.xlsx!A49,"")</v>
      </c>
      <c r="BS142" t="str">
        <f t="shared" si="63"/>
        <v>=IF(PRO_training_input.xlsx!A49&lt;&gt;"",PRO_training_input.xlsx!A49,"")</v>
      </c>
      <c r="BT142" t="str">
        <f t="shared" si="63"/>
        <v>=IF(SPL_training_input.xlsx!A49&lt;&gt;"",SPL_training_input.xlsx!A49,"")</v>
      </c>
      <c r="BU142" t="str">
        <f t="shared" si="63"/>
        <v>=IF(WDR_training_input.xlsx!A49&lt;&gt;"",WDR_training_input.xlsx!A49,"")</v>
      </c>
      <c r="BV142" t="str">
        <f t="shared" si="63"/>
        <v>=IF(CON_training_input.xlsx!A49&lt;&gt;"",CON_training_input.xlsx!A49,"")</v>
      </c>
      <c r="BW142" t="str">
        <f t="shared" si="63"/>
        <v>=IF(DSC_training_input.xlsx!A49&lt;&gt;"",DSC_training_input.xlsx!A49,"")</v>
      </c>
      <c r="BX142" t="str">
        <f t="shared" si="63"/>
        <v>=IF(FAN_training_input.xlsx!A49&lt;&gt;"",FAN_training_input.xlsx!A49,"")</v>
      </c>
      <c r="BY142" t="str">
        <f t="shared" si="63"/>
        <v>=IF(OMN_training_input.xlsx!A49&lt;&gt;"",OMN_training_input.xlsx!A49,"")</v>
      </c>
      <c r="BZ142" t="str">
        <f t="shared" si="63"/>
        <v>=IF(REP_training_input.xlsx!A49&lt;&gt;"",REP_training_input.xlsx!A49,"")</v>
      </c>
      <c r="CA142" t="str">
        <f t="shared" si="63"/>
        <v>=IF(SOM_training_input.xlsx!A49&lt;&gt;"",SOM_training_input.xlsx!A49,"")</v>
      </c>
      <c r="CB142" t="str">
        <f t="shared" si="63"/>
        <v>=IF(SUB_training_input.xlsx!A49&lt;&gt;"",SUB_training_input.xlsx!A49,"")</v>
      </c>
      <c r="CC142" t="str">
        <f t="shared" si="63"/>
        <v>=IF(UND_training_input.xlsx!A49&lt;&gt;"",UND_training_input.xlsx!A49,"")</v>
      </c>
      <c r="CD142" t="str">
        <f t="shared" si="63"/>
        <v>=IF(ALT_training_input.xlsx!A49&lt;&gt;"",ALT_training_input.xlsx!A49,"")</v>
      </c>
      <c r="CE142" t="str">
        <f t="shared" si="63"/>
        <v>=IF(HUM_training_input.xlsx!A49&lt;&gt;"",HUM_training_input.xlsx!A49,"")</v>
      </c>
      <c r="CF142" t="str">
        <f t="shared" si="63"/>
        <v>=IF(IDL_training_input.xlsx!A49&lt;&gt;"",IDL_training_input.xlsx!A49,"")</v>
      </c>
      <c r="CG142" t="str">
        <f t="shared" si="63"/>
        <v>=IF(RFM_training_input.xlsx!A49&lt;&gt;"",RFM_training_input.xlsx!A49,"")</v>
      </c>
      <c r="CH142" t="str">
        <f t="shared" si="63"/>
        <v>=IF(DN_training_input.xlsx!A49&lt;&gt;"",DN_training_input.xlsx!A49,"")</v>
      </c>
      <c r="CI142" t="str">
        <f t="shared" si="63"/>
        <v>=IF(INT_training_input.xlsx!A49&lt;&gt;"",INT_training_input.xlsx!A49,"")</v>
      </c>
      <c r="CJ142" t="str">
        <f t="shared" si="63"/>
        <v>=IF(SUP_training_input.xlsx!A49&lt;&gt;"",SUP_training_input.xlsx!A49,"")</v>
      </c>
      <c r="CK142" t="str">
        <f t="shared" si="63"/>
        <v>=IF(ANT_training_input.xlsx!A49&lt;&gt;"",ANT_training_input.xlsx!A49,"")</v>
      </c>
      <c r="CL142" t="str">
        <f t="shared" si="63"/>
        <v>=IF(ISO_training_input.xlsx!A49&lt;&gt;"",ISO_training_input.xlsx!A49,"")</v>
      </c>
    </row>
    <row r="143" spans="1:90">
      <c r="A143">
        <v>50</v>
      </c>
      <c r="B143" t="str">
        <f t="shared" si="38"/>
        <v>=IF(SUICIDE_training_input.xlsx!A50&lt;&gt;"",SUICIDE_training_input.xlsx!A50,"")</v>
      </c>
      <c r="C143" t="str">
        <f t="shared" si="64"/>
        <v>=IF(IQ_training_input.xlsx!A50&lt;&gt;"",IQ_training_input.xlsx!A50,"")</v>
      </c>
      <c r="D143" t="str">
        <f t="shared" si="64"/>
        <v>=IF(AMBIG_training_input.xlsx!A50&lt;&gt;"",AMBIG_training_input.xlsx!A50,"")</v>
      </c>
      <c r="E143" t="str">
        <f t="shared" si="64"/>
        <v>=IF(EGODYST_training_input.xlsx!A50&lt;&gt;"",EGODYST_training_input.xlsx!A50,"")</v>
      </c>
      <c r="F143" t="str">
        <f t="shared" si="64"/>
        <v>=IF(AUTISM_training_input.xlsx!A50&lt;&gt;"",AUTISM_training_input.xlsx!A50,"")</v>
      </c>
      <c r="G143" t="str">
        <f t="shared" si="64"/>
        <v>=IF(IDENTITY_training_input.xlsx!A50&lt;&gt;"",IDENTITY_training_input.xlsx!A50,"")</v>
      </c>
      <c r="H143" t="str">
        <f t="shared" si="64"/>
        <v>=IF(SELFDIR_training_input.xlsx!A50&lt;&gt;"",SELFDIR_training_input.xlsx!A50,"")</v>
      </c>
      <c r="I143" t="str">
        <f t="shared" si="64"/>
        <v>=IF(EMPATHY_training_input.xlsx!A50&lt;&gt;"",EMPATHY_training_input.xlsx!A50,"")</v>
      </c>
      <c r="J143" t="str">
        <f t="shared" si="64"/>
        <v>=IF(INTIMACY_training_input.xlsx!A50&lt;&gt;"",INTIMACY_training_input.xlsx!A50,"")</v>
      </c>
      <c r="K143" t="str">
        <f t="shared" si="64"/>
        <v>=IF(ACUTE_training_input.xlsx!A50&lt;&gt;"",ACUTE_training_input.xlsx!A50,"")</v>
      </c>
      <c r="L143" t="str">
        <f t="shared" si="64"/>
        <v>=IF(CHRONIC_training_input.xlsx!A50&lt;&gt;"",CHRONIC_training_input.xlsx!A50,"")</v>
      </c>
      <c r="M143" t="str">
        <f t="shared" si="64"/>
        <v>=IF(TRAUMA_PAST_training_input.xlsx!A50&lt;&gt;"",TRAUMA_PAST_training_input.xlsx!A50,"")</v>
      </c>
      <c r="N143" t="str">
        <f t="shared" si="64"/>
        <v>=IF(TRAUMA_PRESENT_training_input.xlsx!A50&lt;&gt;"",TRAUMA_PRESENT_training_input.xlsx!A50,"")</v>
      </c>
      <c r="O143" t="str">
        <f t="shared" si="64"/>
        <v>=IF(HOPE_training_input.xlsx!A50&lt;&gt;"",HOPE_training_input.xlsx!A50,"")</v>
      </c>
      <c r="P143" t="str">
        <f t="shared" si="64"/>
        <v>=IF(SELFAFFICACY_training_input.xlsx!A50&lt;&gt;"",SELFAFFICACY_training_input.xlsx!A50,"")</v>
      </c>
      <c r="Q143" t="str">
        <f t="shared" si="64"/>
        <v>=IF(SELFESTEEM_training_input.xlsx!A50&lt;&gt;"",SELFESTEEM_training_input.xlsx!A50,"")</v>
      </c>
      <c r="R143" t="str">
        <f t="shared" si="64"/>
        <v>=IF(WELLBEING_training_input.xlsx!A50&lt;&gt;"",WELLBEING_training_input.xlsx!A50,"")</v>
      </c>
      <c r="S143" t="str">
        <f t="shared" si="64"/>
        <v>=IF(HYPER_training_input.xlsx!A50&lt;&gt;"",HYPER_training_input.xlsx!A50,"")</v>
      </c>
      <c r="T143" t="str">
        <f t="shared" si="64"/>
        <v>=IF(AGGR_training_input.xlsx!A50&lt;&gt;"",AGGR_training_input.xlsx!A50,"")</v>
      </c>
      <c r="U143" t="str">
        <f t="shared" si="64"/>
        <v>=IF(COND_PR_training_input.xlsx!A50&lt;&gt;"",COND_PR_training_input.xlsx!A50,"")</v>
      </c>
      <c r="V143" t="str">
        <f t="shared" si="64"/>
        <v>=IF(ANXIE_training_input.xlsx!A50&lt;&gt;"",ANXIE_training_input.xlsx!A50,"")</v>
      </c>
      <c r="W143" t="str">
        <f t="shared" si="64"/>
        <v>=IF(DEPR_training_input.xlsx!A50&lt;&gt;"",DEPR_training_input.xlsx!A50,"")</v>
      </c>
      <c r="X143" t="str">
        <f t="shared" si="64"/>
        <v>=IF(SOMAT_training_input.xlsx!A50&lt;&gt;"",SOMAT_training_input.xlsx!A50,"")</v>
      </c>
      <c r="Y143" t="str">
        <f t="shared" si="64"/>
        <v>=IF(ATYPI_training_input.xlsx!A50&lt;&gt;"",ATYPI_training_input.xlsx!A50,"")</v>
      </c>
      <c r="Z143" t="str">
        <f t="shared" si="64"/>
        <v>=IF(WITHD_training_input.xlsx!A50&lt;&gt;"",WITHD_training_input.xlsx!A50,"")</v>
      </c>
      <c r="AA143" t="str">
        <f t="shared" si="64"/>
        <v>=IF(ATTE_PR_training_input.xlsx!A50&lt;&gt;"",ATTE_PR_training_input.xlsx!A50,"")</v>
      </c>
      <c r="AB143" t="str">
        <f t="shared" si="64"/>
        <v>=IF(ANG_CONT_training_input.xlsx!A50&lt;&gt;"",ANG_CONT_training_input.xlsx!A50,"")</v>
      </c>
      <c r="AC143" t="str">
        <f t="shared" si="64"/>
        <v>=IF(DEV_SOC_DIS_training_input.xlsx!A50&lt;&gt;"",DEV_SOC_DIS_training_input.xlsx!A50,"")</v>
      </c>
      <c r="AD143" t="str">
        <f t="shared" si="64"/>
        <v>=IF(BULLY_training_input.xlsx!A50&lt;&gt;"",BULLY_training_input.xlsx!A50,"")</v>
      </c>
      <c r="AE143" t="str">
        <f t="shared" si="64"/>
        <v>=IF(EMOT_SELF_C_training_input.xlsx!A50&lt;&gt;"",EMOT_SELF_C_training_input.xlsx!A50,"")</v>
      </c>
      <c r="AF143" t="str">
        <f t="shared" si="64"/>
        <v>=IF(EXE_FUN_training_input.xlsx!A50&lt;&gt;"",EXE_FUN_training_input.xlsx!A50,"")</v>
      </c>
      <c r="AG143" t="str">
        <f t="shared" si="64"/>
        <v>=IF(MANIA_training_input.xlsx!A50&lt;&gt;"",MANIA_training_input.xlsx!A50,"")</v>
      </c>
      <c r="AH143" t="str">
        <f t="shared" si="64"/>
        <v>=IF(NEG_EMOT_training_input.xlsx!A50&lt;&gt;"",NEG_EMOT_training_input.xlsx!A50,"")</v>
      </c>
      <c r="AI143" t="str">
        <f t="shared" si="64"/>
        <v>=IF(ADAPT_training_input.xlsx!A50&lt;&gt;"",ADAPT_training_input.xlsx!A50,"")</v>
      </c>
      <c r="AJ143" t="str">
        <f t="shared" si="64"/>
        <v>=IF(SOC_SK_training_input.xlsx!A50&lt;&gt;"",SOC_SK_training_input.xlsx!A50,"")</v>
      </c>
      <c r="AK143" t="str">
        <f t="shared" si="64"/>
        <v>=IF(LEAD_training_input.xlsx!A50&lt;&gt;"",LEAD_training_input.xlsx!A50,"")</v>
      </c>
      <c r="AL143" t="str">
        <f t="shared" si="64"/>
        <v>=IF(ACT_DAIL_training_input.xlsx!A50&lt;&gt;"",ACT_DAIL_training_input.xlsx!A50,"")</v>
      </c>
      <c r="AM143" t="str">
        <f t="shared" si="64"/>
        <v>=IF(FUN_COM_training_input.xlsx!A50&lt;&gt;"",FUN_COM_training_input.xlsx!A50,"")</v>
      </c>
      <c r="AN143" t="str">
        <f t="shared" si="64"/>
        <v>=IF(RESILI_training_input.xlsx!A50&lt;&gt;"",RESILI_training_input.xlsx!A50,"")</v>
      </c>
      <c r="AO143" t="str">
        <f t="shared" si="64"/>
        <v>=IF(SEL_training_input.xlsx!A50&lt;&gt;"",SEL_training_input.xlsx!A50,"")</v>
      </c>
      <c r="AP143" t="str">
        <f t="shared" si="64"/>
        <v>=IF(SEV_training_input.xlsx!A50&lt;&gt;"",SEV_training_input.xlsx!A50,"")</v>
      </c>
      <c r="AQ143" t="str">
        <f t="shared" si="64"/>
        <v>=IF(ANHEDONIA_training_input.xlsx!A50&lt;&gt;"",ANHEDONIA_training_input.xlsx!A50,"")</v>
      </c>
      <c r="AR143" t="str">
        <f t="shared" si="64"/>
        <v>=IF(ANXIOUSNESS_training_input.xlsx!A50&lt;&gt;"",ANXIOUSNESS_training_input.xlsx!A50,"")</v>
      </c>
      <c r="AS143" t="str">
        <f t="shared" si="64"/>
        <v>=IF(ATTENTION_SEEKING_training_input.xlsx!A50&lt;&gt;"",ATTENTION_SEEKING_training_input.xlsx!A50,"")</v>
      </c>
      <c r="AT143" t="str">
        <f t="shared" si="64"/>
        <v>=IF(CALLOUSNESS_training_input.xlsx!A50&lt;&gt;"",CALLOUSNESS_training_input.xlsx!A50,"")</v>
      </c>
      <c r="AU143" t="str">
        <f t="shared" si="64"/>
        <v>=IF(DECEITFULNESS_training_input.xlsx!A50&lt;&gt;"",DECEITFULNESS_training_input.xlsx!A50,"")</v>
      </c>
      <c r="AV143" t="str">
        <f t="shared" si="64"/>
        <v>=IF(DEPRESSIVITY_training_input.xlsx!A50&lt;&gt;"",DEPRESSIVITY_training_input.xlsx!A50,"")</v>
      </c>
      <c r="AW143" t="str">
        <f t="shared" si="64"/>
        <v>=IF(DISTRACTIBILITY_training_input.xlsx!A50&lt;&gt;"",DISTRACTIBILITY_training_input.xlsx!A50,"")</v>
      </c>
      <c r="AX143" t="str">
        <f t="shared" si="64"/>
        <v>=IF(ECCENTRICITY_training_input.xlsx!A50&lt;&gt;"",ECCENTRICITY_training_input.xlsx!A50,"")</v>
      </c>
      <c r="AY143" t="str">
        <f t="shared" si="64"/>
        <v>=IF(EMOTIONAL_LABILITY_training_input.xlsx!A50&lt;&gt;"",EMOTIONAL_LABILITY_training_input.xlsx!A50,"")</v>
      </c>
      <c r="AZ143" t="str">
        <f t="shared" si="64"/>
        <v>=IF(GRANDIOSITY_training_input.xlsx!A50&lt;&gt;"",GRANDIOSITY_training_input.xlsx!A50,"")</v>
      </c>
      <c r="BA143" t="str">
        <f t="shared" si="64"/>
        <v>=IF(HOSTILITY_training_input.xlsx!A50&lt;&gt;"",HOSTILITY_training_input.xlsx!A50,"")</v>
      </c>
      <c r="BB143" t="str">
        <f t="shared" si="64"/>
        <v>=IF(IMPULSIVITY_training_input.xlsx!A50&lt;&gt;"",IMPULSIVITY_training_input.xlsx!A50,"")</v>
      </c>
      <c r="BC143" t="str">
        <f t="shared" si="64"/>
        <v>=IF(INTIMACY_AVOIDANCE_training_input.xlsx!A50&lt;&gt;"",INTIMACY_AVOIDANCE_training_input.xlsx!A50,"")</v>
      </c>
      <c r="BD143" t="str">
        <f t="shared" si="64"/>
        <v>=IF(IRRESPONSIBILITY_training_input.xlsx!A50&lt;&gt;"",IRRESPONSIBILITY_training_input.xlsx!A50,"")</v>
      </c>
      <c r="BE143" t="str">
        <f t="shared" si="64"/>
        <v>=IF(MANIPULATIVENESS_training_input.xlsx!A50&lt;&gt;"",MANIPULATIVENESS_training_input.xlsx!A50,"")</v>
      </c>
      <c r="BF143" t="str">
        <f t="shared" si="64"/>
        <v>=IF(PERCEPTUAL_DYSREGULATION_training_input.xlsx!A50&lt;&gt;"",PERCEPTUAL_DYSREGULATION_training_input.xlsx!A50,"")</v>
      </c>
      <c r="BG143" t="str">
        <f t="shared" si="64"/>
        <v>=IF(PERSEVERATION_training_input.xlsx!A50&lt;&gt;"",PERSEVERATION_training_input.xlsx!A50,"")</v>
      </c>
      <c r="BH143" t="str">
        <f t="shared" si="64"/>
        <v>=IF(RESTRICTED_AFFECTIVITY_training_input.xlsx!A50&lt;&gt;"",RESTRICTED_AFFECTIVITY_training_input.xlsx!A50,"")</v>
      </c>
      <c r="BI143" t="str">
        <f t="shared" si="64"/>
        <v>=IF(RIGID_PERFECTIONISM_training_input.xlsx!A50&lt;&gt;"",RIGID_PERFECTIONISM_training_input.xlsx!A50,"")</v>
      </c>
      <c r="BJ143" t="str">
        <f t="shared" si="64"/>
        <v>=IF(RISK_TAKING_training_input.xlsx!A50&lt;&gt;"",RISK_TAKING_training_input.xlsx!A50,"")</v>
      </c>
      <c r="BK143" t="str">
        <f t="shared" si="64"/>
        <v>=IF(SEPARATION_INSECURITY_training_input.xlsx!A50&lt;&gt;"",SEPARATION_INSECURITY_training_input.xlsx!A50,"")</v>
      </c>
      <c r="BL143" t="str">
        <f t="shared" si="64"/>
        <v>=IF(SUBMISSIVENESS_training_input.xlsx!A50&lt;&gt;"",SUBMISSIVENESS_training_input.xlsx!A50,"")</v>
      </c>
      <c r="BM143" t="str">
        <f t="shared" si="64"/>
        <v>=IF(SUSPICIOUSNESS_training_input.xlsx!A50&lt;&gt;"",SUSPICIOUSNESS_training_input.xlsx!A50,"")</v>
      </c>
      <c r="BN143" t="str">
        <f t="shared" si="64"/>
        <v>=IF(UNUSUAL_BELIEFS_training_input.xlsx!A50&lt;&gt;"",UNUSUAL_BELIEFS_training_input.xlsx!A50,"")</v>
      </c>
      <c r="BO143" t="str">
        <f t="shared" si="63"/>
        <v>=IF(WITHDRAWAL_training_input.xlsx!A50&lt;&gt;"",WITHDRAWAL_training_input.xlsx!A50,"")</v>
      </c>
      <c r="BP143" t="str">
        <f t="shared" si="63"/>
        <v>=IF(ACT_training_input.xlsx!A50&lt;&gt;"",ACT_training_input.xlsx!A50,"")</v>
      </c>
      <c r="BQ143" t="str">
        <f t="shared" si="63"/>
        <v>=IF(DSP_training_input.xlsx!A50&lt;&gt;"",DSP_training_input.xlsx!A50,"")</v>
      </c>
      <c r="BR143" t="str">
        <f t="shared" si="63"/>
        <v>=IF(PAG_training_input.xlsx!A50&lt;&gt;"",PAG_training_input.xlsx!A50,"")</v>
      </c>
      <c r="BS143" t="str">
        <f t="shared" si="63"/>
        <v>=IF(PRO_training_input.xlsx!A50&lt;&gt;"",PRO_training_input.xlsx!A50,"")</v>
      </c>
      <c r="BT143" t="str">
        <f t="shared" si="63"/>
        <v>=IF(SPL_training_input.xlsx!A50&lt;&gt;"",SPL_training_input.xlsx!A50,"")</v>
      </c>
      <c r="BU143" t="str">
        <f t="shared" si="63"/>
        <v>=IF(WDR_training_input.xlsx!A50&lt;&gt;"",WDR_training_input.xlsx!A50,"")</v>
      </c>
      <c r="BV143" t="str">
        <f t="shared" si="63"/>
        <v>=IF(CON_training_input.xlsx!A50&lt;&gt;"",CON_training_input.xlsx!A50,"")</v>
      </c>
      <c r="BW143" t="str">
        <f t="shared" si="63"/>
        <v>=IF(DSC_training_input.xlsx!A50&lt;&gt;"",DSC_training_input.xlsx!A50,"")</v>
      </c>
      <c r="BX143" t="str">
        <f t="shared" si="63"/>
        <v>=IF(FAN_training_input.xlsx!A50&lt;&gt;"",FAN_training_input.xlsx!A50,"")</v>
      </c>
      <c r="BY143" t="str">
        <f t="shared" si="63"/>
        <v>=IF(OMN_training_input.xlsx!A50&lt;&gt;"",OMN_training_input.xlsx!A50,"")</v>
      </c>
      <c r="BZ143" t="str">
        <f t="shared" si="63"/>
        <v>=IF(REP_training_input.xlsx!A50&lt;&gt;"",REP_training_input.xlsx!A50,"")</v>
      </c>
      <c r="CA143" t="str">
        <f t="shared" si="63"/>
        <v>=IF(SOM_training_input.xlsx!A50&lt;&gt;"",SOM_training_input.xlsx!A50,"")</v>
      </c>
      <c r="CB143" t="str">
        <f t="shared" si="63"/>
        <v>=IF(SUB_training_input.xlsx!A50&lt;&gt;"",SUB_training_input.xlsx!A50,"")</v>
      </c>
      <c r="CC143" t="str">
        <f t="shared" si="63"/>
        <v>=IF(UND_training_input.xlsx!A50&lt;&gt;"",UND_training_input.xlsx!A50,"")</v>
      </c>
      <c r="CD143" t="str">
        <f t="shared" si="63"/>
        <v>=IF(ALT_training_input.xlsx!A50&lt;&gt;"",ALT_training_input.xlsx!A50,"")</v>
      </c>
      <c r="CE143" t="str">
        <f t="shared" si="63"/>
        <v>=IF(HUM_training_input.xlsx!A50&lt;&gt;"",HUM_training_input.xlsx!A50,"")</v>
      </c>
      <c r="CF143" t="str">
        <f t="shared" si="63"/>
        <v>=IF(IDL_training_input.xlsx!A50&lt;&gt;"",IDL_training_input.xlsx!A50,"")</v>
      </c>
      <c r="CG143" t="str">
        <f t="shared" si="63"/>
        <v>=IF(RFM_training_input.xlsx!A50&lt;&gt;"",RFM_training_input.xlsx!A50,"")</v>
      </c>
      <c r="CH143" t="str">
        <f t="shared" si="63"/>
        <v>=IF(DN_training_input.xlsx!A50&lt;&gt;"",DN_training_input.xlsx!A50,"")</v>
      </c>
      <c r="CI143" t="str">
        <f t="shared" si="63"/>
        <v>=IF(INT_training_input.xlsx!A50&lt;&gt;"",INT_training_input.xlsx!A50,"")</v>
      </c>
      <c r="CJ143" t="str">
        <f t="shared" si="63"/>
        <v>=IF(SUP_training_input.xlsx!A50&lt;&gt;"",SUP_training_input.xlsx!A50,"")</v>
      </c>
      <c r="CK143" t="str">
        <f t="shared" si="63"/>
        <v>=IF(ANT_training_input.xlsx!A50&lt;&gt;"",ANT_training_input.xlsx!A50,"")</v>
      </c>
      <c r="CL143" t="str">
        <f t="shared" si="63"/>
        <v>=IF(ISO_training_input.xlsx!A50&lt;&gt;"",ISO_training_input.xlsx!A50,"")</v>
      </c>
    </row>
    <row r="144" spans="1:90">
      <c r="A144">
        <v>51</v>
      </c>
      <c r="B144" t="str">
        <f t="shared" si="38"/>
        <v>=IF(SUICIDE_training_input.xlsx!A51&lt;&gt;"",SUICIDE_training_input.xlsx!A51,"")</v>
      </c>
      <c r="C144" t="str">
        <f t="shared" si="64"/>
        <v>=IF(IQ_training_input.xlsx!A51&lt;&gt;"",IQ_training_input.xlsx!A51,"")</v>
      </c>
      <c r="D144" t="str">
        <f t="shared" si="64"/>
        <v>=IF(AMBIG_training_input.xlsx!A51&lt;&gt;"",AMBIG_training_input.xlsx!A51,"")</v>
      </c>
      <c r="E144" t="str">
        <f t="shared" si="64"/>
        <v>=IF(EGODYST_training_input.xlsx!A51&lt;&gt;"",EGODYST_training_input.xlsx!A51,"")</v>
      </c>
      <c r="F144" t="str">
        <f t="shared" si="64"/>
        <v>=IF(AUTISM_training_input.xlsx!A51&lt;&gt;"",AUTISM_training_input.xlsx!A51,"")</v>
      </c>
      <c r="G144" t="str">
        <f t="shared" si="64"/>
        <v>=IF(IDENTITY_training_input.xlsx!A51&lt;&gt;"",IDENTITY_training_input.xlsx!A51,"")</v>
      </c>
      <c r="H144" t="str">
        <f t="shared" si="64"/>
        <v>=IF(SELFDIR_training_input.xlsx!A51&lt;&gt;"",SELFDIR_training_input.xlsx!A51,"")</v>
      </c>
      <c r="I144" t="str">
        <f t="shared" si="64"/>
        <v>=IF(EMPATHY_training_input.xlsx!A51&lt;&gt;"",EMPATHY_training_input.xlsx!A51,"")</v>
      </c>
      <c r="J144" t="str">
        <f t="shared" si="64"/>
        <v>=IF(INTIMACY_training_input.xlsx!A51&lt;&gt;"",INTIMACY_training_input.xlsx!A51,"")</v>
      </c>
      <c r="K144" t="str">
        <f t="shared" si="64"/>
        <v>=IF(ACUTE_training_input.xlsx!A51&lt;&gt;"",ACUTE_training_input.xlsx!A51,"")</v>
      </c>
      <c r="L144" t="str">
        <f t="shared" si="64"/>
        <v>=IF(CHRONIC_training_input.xlsx!A51&lt;&gt;"",CHRONIC_training_input.xlsx!A51,"")</v>
      </c>
      <c r="M144" t="str">
        <f t="shared" si="64"/>
        <v>=IF(TRAUMA_PAST_training_input.xlsx!A51&lt;&gt;"",TRAUMA_PAST_training_input.xlsx!A51,"")</v>
      </c>
      <c r="N144" t="str">
        <f t="shared" si="64"/>
        <v>=IF(TRAUMA_PRESENT_training_input.xlsx!A51&lt;&gt;"",TRAUMA_PRESENT_training_input.xlsx!A51,"")</v>
      </c>
      <c r="O144" t="str">
        <f t="shared" si="64"/>
        <v>=IF(HOPE_training_input.xlsx!A51&lt;&gt;"",HOPE_training_input.xlsx!A51,"")</v>
      </c>
      <c r="P144" t="str">
        <f t="shared" si="64"/>
        <v>=IF(SELFAFFICACY_training_input.xlsx!A51&lt;&gt;"",SELFAFFICACY_training_input.xlsx!A51,"")</v>
      </c>
      <c r="Q144" t="str">
        <f t="shared" si="64"/>
        <v>=IF(SELFESTEEM_training_input.xlsx!A51&lt;&gt;"",SELFESTEEM_training_input.xlsx!A51,"")</v>
      </c>
      <c r="R144" t="str">
        <f t="shared" si="64"/>
        <v>=IF(WELLBEING_training_input.xlsx!A51&lt;&gt;"",WELLBEING_training_input.xlsx!A51,"")</v>
      </c>
      <c r="S144" t="str">
        <f t="shared" si="64"/>
        <v>=IF(HYPER_training_input.xlsx!A51&lt;&gt;"",HYPER_training_input.xlsx!A51,"")</v>
      </c>
      <c r="T144" t="str">
        <f t="shared" si="64"/>
        <v>=IF(AGGR_training_input.xlsx!A51&lt;&gt;"",AGGR_training_input.xlsx!A51,"")</v>
      </c>
      <c r="U144" t="str">
        <f t="shared" si="64"/>
        <v>=IF(COND_PR_training_input.xlsx!A51&lt;&gt;"",COND_PR_training_input.xlsx!A51,"")</v>
      </c>
      <c r="V144" t="str">
        <f t="shared" si="64"/>
        <v>=IF(ANXIE_training_input.xlsx!A51&lt;&gt;"",ANXIE_training_input.xlsx!A51,"")</v>
      </c>
      <c r="W144" t="str">
        <f t="shared" si="64"/>
        <v>=IF(DEPR_training_input.xlsx!A51&lt;&gt;"",DEPR_training_input.xlsx!A51,"")</v>
      </c>
      <c r="X144" t="str">
        <f t="shared" si="64"/>
        <v>=IF(SOMAT_training_input.xlsx!A51&lt;&gt;"",SOMAT_training_input.xlsx!A51,"")</v>
      </c>
      <c r="Y144" t="str">
        <f t="shared" si="64"/>
        <v>=IF(ATYPI_training_input.xlsx!A51&lt;&gt;"",ATYPI_training_input.xlsx!A51,"")</v>
      </c>
      <c r="Z144" t="str">
        <f t="shared" si="64"/>
        <v>=IF(WITHD_training_input.xlsx!A51&lt;&gt;"",WITHD_training_input.xlsx!A51,"")</v>
      </c>
      <c r="AA144" t="str">
        <f t="shared" si="64"/>
        <v>=IF(ATTE_PR_training_input.xlsx!A51&lt;&gt;"",ATTE_PR_training_input.xlsx!A51,"")</v>
      </c>
      <c r="AB144" t="str">
        <f t="shared" si="64"/>
        <v>=IF(ANG_CONT_training_input.xlsx!A51&lt;&gt;"",ANG_CONT_training_input.xlsx!A51,"")</v>
      </c>
      <c r="AC144" t="str">
        <f t="shared" si="64"/>
        <v>=IF(DEV_SOC_DIS_training_input.xlsx!A51&lt;&gt;"",DEV_SOC_DIS_training_input.xlsx!A51,"")</v>
      </c>
      <c r="AD144" t="str">
        <f t="shared" si="64"/>
        <v>=IF(BULLY_training_input.xlsx!A51&lt;&gt;"",BULLY_training_input.xlsx!A51,"")</v>
      </c>
      <c r="AE144" t="str">
        <f t="shared" si="64"/>
        <v>=IF(EMOT_SELF_C_training_input.xlsx!A51&lt;&gt;"",EMOT_SELF_C_training_input.xlsx!A51,"")</v>
      </c>
      <c r="AF144" t="str">
        <f t="shared" si="64"/>
        <v>=IF(EXE_FUN_training_input.xlsx!A51&lt;&gt;"",EXE_FUN_training_input.xlsx!A51,"")</v>
      </c>
      <c r="AG144" t="str">
        <f t="shared" si="64"/>
        <v>=IF(MANIA_training_input.xlsx!A51&lt;&gt;"",MANIA_training_input.xlsx!A51,"")</v>
      </c>
      <c r="AH144" t="str">
        <f t="shared" si="64"/>
        <v>=IF(NEG_EMOT_training_input.xlsx!A51&lt;&gt;"",NEG_EMOT_training_input.xlsx!A51,"")</v>
      </c>
      <c r="AI144" t="str">
        <f t="shared" si="64"/>
        <v>=IF(ADAPT_training_input.xlsx!A51&lt;&gt;"",ADAPT_training_input.xlsx!A51,"")</v>
      </c>
      <c r="AJ144" t="str">
        <f t="shared" si="64"/>
        <v>=IF(SOC_SK_training_input.xlsx!A51&lt;&gt;"",SOC_SK_training_input.xlsx!A51,"")</v>
      </c>
      <c r="AK144" t="str">
        <f t="shared" si="64"/>
        <v>=IF(LEAD_training_input.xlsx!A51&lt;&gt;"",LEAD_training_input.xlsx!A51,"")</v>
      </c>
      <c r="AL144" t="str">
        <f t="shared" si="64"/>
        <v>=IF(ACT_DAIL_training_input.xlsx!A51&lt;&gt;"",ACT_DAIL_training_input.xlsx!A51,"")</v>
      </c>
      <c r="AM144" t="str">
        <f t="shared" si="64"/>
        <v>=IF(FUN_COM_training_input.xlsx!A51&lt;&gt;"",FUN_COM_training_input.xlsx!A51,"")</v>
      </c>
      <c r="AN144" t="str">
        <f t="shared" si="64"/>
        <v>=IF(RESILI_training_input.xlsx!A51&lt;&gt;"",RESILI_training_input.xlsx!A51,"")</v>
      </c>
      <c r="AO144" t="str">
        <f t="shared" si="64"/>
        <v>=IF(SEL_training_input.xlsx!A51&lt;&gt;"",SEL_training_input.xlsx!A51,"")</v>
      </c>
      <c r="AP144" t="str">
        <f t="shared" si="64"/>
        <v>=IF(SEV_training_input.xlsx!A51&lt;&gt;"",SEV_training_input.xlsx!A51,"")</v>
      </c>
      <c r="AQ144" t="str">
        <f t="shared" si="64"/>
        <v>=IF(ANHEDONIA_training_input.xlsx!A51&lt;&gt;"",ANHEDONIA_training_input.xlsx!A51,"")</v>
      </c>
      <c r="AR144" t="str">
        <f t="shared" si="64"/>
        <v>=IF(ANXIOUSNESS_training_input.xlsx!A51&lt;&gt;"",ANXIOUSNESS_training_input.xlsx!A51,"")</v>
      </c>
      <c r="AS144" t="str">
        <f t="shared" si="64"/>
        <v>=IF(ATTENTION_SEEKING_training_input.xlsx!A51&lt;&gt;"",ATTENTION_SEEKING_training_input.xlsx!A51,"")</v>
      </c>
      <c r="AT144" t="str">
        <f t="shared" si="64"/>
        <v>=IF(CALLOUSNESS_training_input.xlsx!A51&lt;&gt;"",CALLOUSNESS_training_input.xlsx!A51,"")</v>
      </c>
      <c r="AU144" t="str">
        <f t="shared" si="64"/>
        <v>=IF(DECEITFULNESS_training_input.xlsx!A51&lt;&gt;"",DECEITFULNESS_training_input.xlsx!A51,"")</v>
      </c>
      <c r="AV144" t="str">
        <f t="shared" si="64"/>
        <v>=IF(DEPRESSIVITY_training_input.xlsx!A51&lt;&gt;"",DEPRESSIVITY_training_input.xlsx!A51,"")</v>
      </c>
      <c r="AW144" t="str">
        <f t="shared" si="64"/>
        <v>=IF(DISTRACTIBILITY_training_input.xlsx!A51&lt;&gt;"",DISTRACTIBILITY_training_input.xlsx!A51,"")</v>
      </c>
      <c r="AX144" t="str">
        <f t="shared" si="64"/>
        <v>=IF(ECCENTRICITY_training_input.xlsx!A51&lt;&gt;"",ECCENTRICITY_training_input.xlsx!A51,"")</v>
      </c>
      <c r="AY144" t="str">
        <f t="shared" si="64"/>
        <v>=IF(EMOTIONAL_LABILITY_training_input.xlsx!A51&lt;&gt;"",EMOTIONAL_LABILITY_training_input.xlsx!A51,"")</v>
      </c>
      <c r="AZ144" t="str">
        <f t="shared" si="64"/>
        <v>=IF(GRANDIOSITY_training_input.xlsx!A51&lt;&gt;"",GRANDIOSITY_training_input.xlsx!A51,"")</v>
      </c>
      <c r="BA144" t="str">
        <f t="shared" si="64"/>
        <v>=IF(HOSTILITY_training_input.xlsx!A51&lt;&gt;"",HOSTILITY_training_input.xlsx!A51,"")</v>
      </c>
      <c r="BB144" t="str">
        <f t="shared" si="64"/>
        <v>=IF(IMPULSIVITY_training_input.xlsx!A51&lt;&gt;"",IMPULSIVITY_training_input.xlsx!A51,"")</v>
      </c>
      <c r="BC144" t="str">
        <f t="shared" si="64"/>
        <v>=IF(INTIMACY_AVOIDANCE_training_input.xlsx!A51&lt;&gt;"",INTIMACY_AVOIDANCE_training_input.xlsx!A51,"")</v>
      </c>
      <c r="BD144" t="str">
        <f t="shared" si="64"/>
        <v>=IF(IRRESPONSIBILITY_training_input.xlsx!A51&lt;&gt;"",IRRESPONSIBILITY_training_input.xlsx!A51,"")</v>
      </c>
      <c r="BE144" t="str">
        <f t="shared" si="64"/>
        <v>=IF(MANIPULATIVENESS_training_input.xlsx!A51&lt;&gt;"",MANIPULATIVENESS_training_input.xlsx!A51,"")</v>
      </c>
      <c r="BF144" t="str">
        <f t="shared" si="64"/>
        <v>=IF(PERCEPTUAL_DYSREGULATION_training_input.xlsx!A51&lt;&gt;"",PERCEPTUAL_DYSREGULATION_training_input.xlsx!A51,"")</v>
      </c>
      <c r="BG144" t="str">
        <f t="shared" si="64"/>
        <v>=IF(PERSEVERATION_training_input.xlsx!A51&lt;&gt;"",PERSEVERATION_training_input.xlsx!A51,"")</v>
      </c>
      <c r="BH144" t="str">
        <f t="shared" si="64"/>
        <v>=IF(RESTRICTED_AFFECTIVITY_training_input.xlsx!A51&lt;&gt;"",RESTRICTED_AFFECTIVITY_training_input.xlsx!A51,"")</v>
      </c>
      <c r="BI144" t="str">
        <f t="shared" si="64"/>
        <v>=IF(RIGID_PERFECTIONISM_training_input.xlsx!A51&lt;&gt;"",RIGID_PERFECTIONISM_training_input.xlsx!A51,"")</v>
      </c>
      <c r="BJ144" t="str">
        <f t="shared" si="64"/>
        <v>=IF(RISK_TAKING_training_input.xlsx!A51&lt;&gt;"",RISK_TAKING_training_input.xlsx!A51,"")</v>
      </c>
      <c r="BK144" t="str">
        <f t="shared" si="64"/>
        <v>=IF(SEPARATION_INSECURITY_training_input.xlsx!A51&lt;&gt;"",SEPARATION_INSECURITY_training_input.xlsx!A51,"")</v>
      </c>
      <c r="BL144" t="str">
        <f t="shared" si="64"/>
        <v>=IF(SUBMISSIVENESS_training_input.xlsx!A51&lt;&gt;"",SUBMISSIVENESS_training_input.xlsx!A51,"")</v>
      </c>
      <c r="BM144" t="str">
        <f t="shared" si="64"/>
        <v>=IF(SUSPICIOUSNESS_training_input.xlsx!A51&lt;&gt;"",SUSPICIOUSNESS_training_input.xlsx!A51,"")</v>
      </c>
      <c r="BN144" t="str">
        <f t="shared" ref="BN144:CL147" si="65">CONCATENATE($A$11,BN$1,$A$12,$A144,$A$13,BN$1,$A$14,$A144,$A$15)</f>
        <v>=IF(UNUSUAL_BELIEFS_training_input.xlsx!A51&lt;&gt;"",UNUSUAL_BELIEFS_training_input.xlsx!A51,"")</v>
      </c>
      <c r="BO144" t="str">
        <f t="shared" si="65"/>
        <v>=IF(WITHDRAWAL_training_input.xlsx!A51&lt;&gt;"",WITHDRAWAL_training_input.xlsx!A51,"")</v>
      </c>
      <c r="BP144" t="str">
        <f t="shared" si="65"/>
        <v>=IF(ACT_training_input.xlsx!A51&lt;&gt;"",ACT_training_input.xlsx!A51,"")</v>
      </c>
      <c r="BQ144" t="str">
        <f t="shared" si="65"/>
        <v>=IF(DSP_training_input.xlsx!A51&lt;&gt;"",DSP_training_input.xlsx!A51,"")</v>
      </c>
      <c r="BR144" t="str">
        <f t="shared" si="65"/>
        <v>=IF(PAG_training_input.xlsx!A51&lt;&gt;"",PAG_training_input.xlsx!A51,"")</v>
      </c>
      <c r="BS144" t="str">
        <f t="shared" si="65"/>
        <v>=IF(PRO_training_input.xlsx!A51&lt;&gt;"",PRO_training_input.xlsx!A51,"")</v>
      </c>
      <c r="BT144" t="str">
        <f t="shared" si="65"/>
        <v>=IF(SPL_training_input.xlsx!A51&lt;&gt;"",SPL_training_input.xlsx!A51,"")</v>
      </c>
      <c r="BU144" t="str">
        <f t="shared" si="65"/>
        <v>=IF(WDR_training_input.xlsx!A51&lt;&gt;"",WDR_training_input.xlsx!A51,"")</v>
      </c>
      <c r="BV144" t="str">
        <f t="shared" si="65"/>
        <v>=IF(CON_training_input.xlsx!A51&lt;&gt;"",CON_training_input.xlsx!A51,"")</v>
      </c>
      <c r="BW144" t="str">
        <f t="shared" si="65"/>
        <v>=IF(DSC_training_input.xlsx!A51&lt;&gt;"",DSC_training_input.xlsx!A51,"")</v>
      </c>
      <c r="BX144" t="str">
        <f t="shared" si="65"/>
        <v>=IF(FAN_training_input.xlsx!A51&lt;&gt;"",FAN_training_input.xlsx!A51,"")</v>
      </c>
      <c r="BY144" t="str">
        <f t="shared" si="65"/>
        <v>=IF(OMN_training_input.xlsx!A51&lt;&gt;"",OMN_training_input.xlsx!A51,"")</v>
      </c>
      <c r="BZ144" t="str">
        <f t="shared" si="65"/>
        <v>=IF(REP_training_input.xlsx!A51&lt;&gt;"",REP_training_input.xlsx!A51,"")</v>
      </c>
      <c r="CA144" t="str">
        <f t="shared" si="65"/>
        <v>=IF(SOM_training_input.xlsx!A51&lt;&gt;"",SOM_training_input.xlsx!A51,"")</v>
      </c>
      <c r="CB144" t="str">
        <f t="shared" si="65"/>
        <v>=IF(SUB_training_input.xlsx!A51&lt;&gt;"",SUB_training_input.xlsx!A51,"")</v>
      </c>
      <c r="CC144" t="str">
        <f t="shared" si="65"/>
        <v>=IF(UND_training_input.xlsx!A51&lt;&gt;"",UND_training_input.xlsx!A51,"")</v>
      </c>
      <c r="CD144" t="str">
        <f t="shared" si="65"/>
        <v>=IF(ALT_training_input.xlsx!A51&lt;&gt;"",ALT_training_input.xlsx!A51,"")</v>
      </c>
      <c r="CE144" t="str">
        <f t="shared" si="65"/>
        <v>=IF(HUM_training_input.xlsx!A51&lt;&gt;"",HUM_training_input.xlsx!A51,"")</v>
      </c>
      <c r="CF144" t="str">
        <f t="shared" si="65"/>
        <v>=IF(IDL_training_input.xlsx!A51&lt;&gt;"",IDL_training_input.xlsx!A51,"")</v>
      </c>
      <c r="CG144" t="str">
        <f t="shared" si="65"/>
        <v>=IF(RFM_training_input.xlsx!A51&lt;&gt;"",RFM_training_input.xlsx!A51,"")</v>
      </c>
      <c r="CH144" t="str">
        <f t="shared" si="65"/>
        <v>=IF(DN_training_input.xlsx!A51&lt;&gt;"",DN_training_input.xlsx!A51,"")</v>
      </c>
      <c r="CI144" t="str">
        <f t="shared" si="65"/>
        <v>=IF(INT_training_input.xlsx!A51&lt;&gt;"",INT_training_input.xlsx!A51,"")</v>
      </c>
      <c r="CJ144" t="str">
        <f t="shared" si="65"/>
        <v>=IF(SUP_training_input.xlsx!A51&lt;&gt;"",SUP_training_input.xlsx!A51,"")</v>
      </c>
      <c r="CK144" t="str">
        <f t="shared" si="65"/>
        <v>=IF(ANT_training_input.xlsx!A51&lt;&gt;"",ANT_training_input.xlsx!A51,"")</v>
      </c>
      <c r="CL144" t="str">
        <f t="shared" si="65"/>
        <v>=IF(ISO_training_input.xlsx!A51&lt;&gt;"",ISO_training_input.xlsx!A51,"")</v>
      </c>
    </row>
    <row r="145" spans="1:90">
      <c r="A145">
        <v>52</v>
      </c>
      <c r="B145" t="str">
        <f t="shared" si="38"/>
        <v>=IF(SUICIDE_training_input.xlsx!A52&lt;&gt;"",SUICIDE_training_input.xlsx!A52,"")</v>
      </c>
      <c r="C145" t="str">
        <f t="shared" ref="C145:BN148" si="66">CONCATENATE($A$11,C$1,$A$12,$A145,$A$13,C$1,$A$14,$A145,$A$15)</f>
        <v>=IF(IQ_training_input.xlsx!A52&lt;&gt;"",IQ_training_input.xlsx!A52,"")</v>
      </c>
      <c r="D145" t="str">
        <f t="shared" si="66"/>
        <v>=IF(AMBIG_training_input.xlsx!A52&lt;&gt;"",AMBIG_training_input.xlsx!A52,"")</v>
      </c>
      <c r="E145" t="str">
        <f t="shared" si="66"/>
        <v>=IF(EGODYST_training_input.xlsx!A52&lt;&gt;"",EGODYST_training_input.xlsx!A52,"")</v>
      </c>
      <c r="F145" t="str">
        <f t="shared" si="66"/>
        <v>=IF(AUTISM_training_input.xlsx!A52&lt;&gt;"",AUTISM_training_input.xlsx!A52,"")</v>
      </c>
      <c r="G145" t="str">
        <f t="shared" si="66"/>
        <v>=IF(IDENTITY_training_input.xlsx!A52&lt;&gt;"",IDENTITY_training_input.xlsx!A52,"")</v>
      </c>
      <c r="H145" t="str">
        <f t="shared" si="66"/>
        <v>=IF(SELFDIR_training_input.xlsx!A52&lt;&gt;"",SELFDIR_training_input.xlsx!A52,"")</v>
      </c>
      <c r="I145" t="str">
        <f t="shared" si="66"/>
        <v>=IF(EMPATHY_training_input.xlsx!A52&lt;&gt;"",EMPATHY_training_input.xlsx!A52,"")</v>
      </c>
      <c r="J145" t="str">
        <f t="shared" si="66"/>
        <v>=IF(INTIMACY_training_input.xlsx!A52&lt;&gt;"",INTIMACY_training_input.xlsx!A52,"")</v>
      </c>
      <c r="K145" t="str">
        <f t="shared" si="66"/>
        <v>=IF(ACUTE_training_input.xlsx!A52&lt;&gt;"",ACUTE_training_input.xlsx!A52,"")</v>
      </c>
      <c r="L145" t="str">
        <f t="shared" si="66"/>
        <v>=IF(CHRONIC_training_input.xlsx!A52&lt;&gt;"",CHRONIC_training_input.xlsx!A52,"")</v>
      </c>
      <c r="M145" t="str">
        <f t="shared" si="66"/>
        <v>=IF(TRAUMA_PAST_training_input.xlsx!A52&lt;&gt;"",TRAUMA_PAST_training_input.xlsx!A52,"")</v>
      </c>
      <c r="N145" t="str">
        <f t="shared" si="66"/>
        <v>=IF(TRAUMA_PRESENT_training_input.xlsx!A52&lt;&gt;"",TRAUMA_PRESENT_training_input.xlsx!A52,"")</v>
      </c>
      <c r="O145" t="str">
        <f t="shared" si="66"/>
        <v>=IF(HOPE_training_input.xlsx!A52&lt;&gt;"",HOPE_training_input.xlsx!A52,"")</v>
      </c>
      <c r="P145" t="str">
        <f t="shared" si="66"/>
        <v>=IF(SELFAFFICACY_training_input.xlsx!A52&lt;&gt;"",SELFAFFICACY_training_input.xlsx!A52,"")</v>
      </c>
      <c r="Q145" t="str">
        <f t="shared" si="66"/>
        <v>=IF(SELFESTEEM_training_input.xlsx!A52&lt;&gt;"",SELFESTEEM_training_input.xlsx!A52,"")</v>
      </c>
      <c r="R145" t="str">
        <f t="shared" si="66"/>
        <v>=IF(WELLBEING_training_input.xlsx!A52&lt;&gt;"",WELLBEING_training_input.xlsx!A52,"")</v>
      </c>
      <c r="S145" t="str">
        <f t="shared" si="66"/>
        <v>=IF(HYPER_training_input.xlsx!A52&lt;&gt;"",HYPER_training_input.xlsx!A52,"")</v>
      </c>
      <c r="T145" t="str">
        <f t="shared" si="66"/>
        <v>=IF(AGGR_training_input.xlsx!A52&lt;&gt;"",AGGR_training_input.xlsx!A52,"")</v>
      </c>
      <c r="U145" t="str">
        <f t="shared" si="66"/>
        <v>=IF(COND_PR_training_input.xlsx!A52&lt;&gt;"",COND_PR_training_input.xlsx!A52,"")</v>
      </c>
      <c r="V145" t="str">
        <f t="shared" si="66"/>
        <v>=IF(ANXIE_training_input.xlsx!A52&lt;&gt;"",ANXIE_training_input.xlsx!A52,"")</v>
      </c>
      <c r="W145" t="str">
        <f t="shared" si="66"/>
        <v>=IF(DEPR_training_input.xlsx!A52&lt;&gt;"",DEPR_training_input.xlsx!A52,"")</v>
      </c>
      <c r="X145" t="str">
        <f t="shared" si="66"/>
        <v>=IF(SOMAT_training_input.xlsx!A52&lt;&gt;"",SOMAT_training_input.xlsx!A52,"")</v>
      </c>
      <c r="Y145" t="str">
        <f t="shared" si="66"/>
        <v>=IF(ATYPI_training_input.xlsx!A52&lt;&gt;"",ATYPI_training_input.xlsx!A52,"")</v>
      </c>
      <c r="Z145" t="str">
        <f t="shared" si="66"/>
        <v>=IF(WITHD_training_input.xlsx!A52&lt;&gt;"",WITHD_training_input.xlsx!A52,"")</v>
      </c>
      <c r="AA145" t="str">
        <f t="shared" si="66"/>
        <v>=IF(ATTE_PR_training_input.xlsx!A52&lt;&gt;"",ATTE_PR_training_input.xlsx!A52,"")</v>
      </c>
      <c r="AB145" t="str">
        <f t="shared" si="66"/>
        <v>=IF(ANG_CONT_training_input.xlsx!A52&lt;&gt;"",ANG_CONT_training_input.xlsx!A52,"")</v>
      </c>
      <c r="AC145" t="str">
        <f t="shared" si="66"/>
        <v>=IF(DEV_SOC_DIS_training_input.xlsx!A52&lt;&gt;"",DEV_SOC_DIS_training_input.xlsx!A52,"")</v>
      </c>
      <c r="AD145" t="str">
        <f t="shared" si="66"/>
        <v>=IF(BULLY_training_input.xlsx!A52&lt;&gt;"",BULLY_training_input.xlsx!A52,"")</v>
      </c>
      <c r="AE145" t="str">
        <f t="shared" si="66"/>
        <v>=IF(EMOT_SELF_C_training_input.xlsx!A52&lt;&gt;"",EMOT_SELF_C_training_input.xlsx!A52,"")</v>
      </c>
      <c r="AF145" t="str">
        <f t="shared" si="66"/>
        <v>=IF(EXE_FUN_training_input.xlsx!A52&lt;&gt;"",EXE_FUN_training_input.xlsx!A52,"")</v>
      </c>
      <c r="AG145" t="str">
        <f t="shared" si="66"/>
        <v>=IF(MANIA_training_input.xlsx!A52&lt;&gt;"",MANIA_training_input.xlsx!A52,"")</v>
      </c>
      <c r="AH145" t="str">
        <f t="shared" si="66"/>
        <v>=IF(NEG_EMOT_training_input.xlsx!A52&lt;&gt;"",NEG_EMOT_training_input.xlsx!A52,"")</v>
      </c>
      <c r="AI145" t="str">
        <f t="shared" si="66"/>
        <v>=IF(ADAPT_training_input.xlsx!A52&lt;&gt;"",ADAPT_training_input.xlsx!A52,"")</v>
      </c>
      <c r="AJ145" t="str">
        <f t="shared" si="66"/>
        <v>=IF(SOC_SK_training_input.xlsx!A52&lt;&gt;"",SOC_SK_training_input.xlsx!A52,"")</v>
      </c>
      <c r="AK145" t="str">
        <f t="shared" si="66"/>
        <v>=IF(LEAD_training_input.xlsx!A52&lt;&gt;"",LEAD_training_input.xlsx!A52,"")</v>
      </c>
      <c r="AL145" t="str">
        <f t="shared" si="66"/>
        <v>=IF(ACT_DAIL_training_input.xlsx!A52&lt;&gt;"",ACT_DAIL_training_input.xlsx!A52,"")</v>
      </c>
      <c r="AM145" t="str">
        <f t="shared" si="66"/>
        <v>=IF(FUN_COM_training_input.xlsx!A52&lt;&gt;"",FUN_COM_training_input.xlsx!A52,"")</v>
      </c>
      <c r="AN145" t="str">
        <f t="shared" si="66"/>
        <v>=IF(RESILI_training_input.xlsx!A52&lt;&gt;"",RESILI_training_input.xlsx!A52,"")</v>
      </c>
      <c r="AO145" t="str">
        <f t="shared" si="66"/>
        <v>=IF(SEL_training_input.xlsx!A52&lt;&gt;"",SEL_training_input.xlsx!A52,"")</v>
      </c>
      <c r="AP145" t="str">
        <f t="shared" si="66"/>
        <v>=IF(SEV_training_input.xlsx!A52&lt;&gt;"",SEV_training_input.xlsx!A52,"")</v>
      </c>
      <c r="AQ145" t="str">
        <f t="shared" si="66"/>
        <v>=IF(ANHEDONIA_training_input.xlsx!A52&lt;&gt;"",ANHEDONIA_training_input.xlsx!A52,"")</v>
      </c>
      <c r="AR145" t="str">
        <f t="shared" si="66"/>
        <v>=IF(ANXIOUSNESS_training_input.xlsx!A52&lt;&gt;"",ANXIOUSNESS_training_input.xlsx!A52,"")</v>
      </c>
      <c r="AS145" t="str">
        <f t="shared" si="66"/>
        <v>=IF(ATTENTION_SEEKING_training_input.xlsx!A52&lt;&gt;"",ATTENTION_SEEKING_training_input.xlsx!A52,"")</v>
      </c>
      <c r="AT145" t="str">
        <f t="shared" si="66"/>
        <v>=IF(CALLOUSNESS_training_input.xlsx!A52&lt;&gt;"",CALLOUSNESS_training_input.xlsx!A52,"")</v>
      </c>
      <c r="AU145" t="str">
        <f t="shared" si="66"/>
        <v>=IF(DECEITFULNESS_training_input.xlsx!A52&lt;&gt;"",DECEITFULNESS_training_input.xlsx!A52,"")</v>
      </c>
      <c r="AV145" t="str">
        <f t="shared" si="66"/>
        <v>=IF(DEPRESSIVITY_training_input.xlsx!A52&lt;&gt;"",DEPRESSIVITY_training_input.xlsx!A52,"")</v>
      </c>
      <c r="AW145" t="str">
        <f t="shared" si="66"/>
        <v>=IF(DISTRACTIBILITY_training_input.xlsx!A52&lt;&gt;"",DISTRACTIBILITY_training_input.xlsx!A52,"")</v>
      </c>
      <c r="AX145" t="str">
        <f t="shared" si="66"/>
        <v>=IF(ECCENTRICITY_training_input.xlsx!A52&lt;&gt;"",ECCENTRICITY_training_input.xlsx!A52,"")</v>
      </c>
      <c r="AY145" t="str">
        <f t="shared" si="66"/>
        <v>=IF(EMOTIONAL_LABILITY_training_input.xlsx!A52&lt;&gt;"",EMOTIONAL_LABILITY_training_input.xlsx!A52,"")</v>
      </c>
      <c r="AZ145" t="str">
        <f t="shared" si="66"/>
        <v>=IF(GRANDIOSITY_training_input.xlsx!A52&lt;&gt;"",GRANDIOSITY_training_input.xlsx!A52,"")</v>
      </c>
      <c r="BA145" t="str">
        <f t="shared" si="66"/>
        <v>=IF(HOSTILITY_training_input.xlsx!A52&lt;&gt;"",HOSTILITY_training_input.xlsx!A52,"")</v>
      </c>
      <c r="BB145" t="str">
        <f t="shared" si="66"/>
        <v>=IF(IMPULSIVITY_training_input.xlsx!A52&lt;&gt;"",IMPULSIVITY_training_input.xlsx!A52,"")</v>
      </c>
      <c r="BC145" t="str">
        <f t="shared" si="66"/>
        <v>=IF(INTIMACY_AVOIDANCE_training_input.xlsx!A52&lt;&gt;"",INTIMACY_AVOIDANCE_training_input.xlsx!A52,"")</v>
      </c>
      <c r="BD145" t="str">
        <f t="shared" si="66"/>
        <v>=IF(IRRESPONSIBILITY_training_input.xlsx!A52&lt;&gt;"",IRRESPONSIBILITY_training_input.xlsx!A52,"")</v>
      </c>
      <c r="BE145" t="str">
        <f t="shared" si="66"/>
        <v>=IF(MANIPULATIVENESS_training_input.xlsx!A52&lt;&gt;"",MANIPULATIVENESS_training_input.xlsx!A52,"")</v>
      </c>
      <c r="BF145" t="str">
        <f t="shared" si="66"/>
        <v>=IF(PERCEPTUAL_DYSREGULATION_training_input.xlsx!A52&lt;&gt;"",PERCEPTUAL_DYSREGULATION_training_input.xlsx!A52,"")</v>
      </c>
      <c r="BG145" t="str">
        <f t="shared" si="66"/>
        <v>=IF(PERSEVERATION_training_input.xlsx!A52&lt;&gt;"",PERSEVERATION_training_input.xlsx!A52,"")</v>
      </c>
      <c r="BH145" t="str">
        <f t="shared" si="66"/>
        <v>=IF(RESTRICTED_AFFECTIVITY_training_input.xlsx!A52&lt;&gt;"",RESTRICTED_AFFECTIVITY_training_input.xlsx!A52,"")</v>
      </c>
      <c r="BI145" t="str">
        <f t="shared" si="66"/>
        <v>=IF(RIGID_PERFECTIONISM_training_input.xlsx!A52&lt;&gt;"",RIGID_PERFECTIONISM_training_input.xlsx!A52,"")</v>
      </c>
      <c r="BJ145" t="str">
        <f t="shared" si="66"/>
        <v>=IF(RISK_TAKING_training_input.xlsx!A52&lt;&gt;"",RISK_TAKING_training_input.xlsx!A52,"")</v>
      </c>
      <c r="BK145" t="str">
        <f t="shared" si="66"/>
        <v>=IF(SEPARATION_INSECURITY_training_input.xlsx!A52&lt;&gt;"",SEPARATION_INSECURITY_training_input.xlsx!A52,"")</v>
      </c>
      <c r="BL145" t="str">
        <f t="shared" si="66"/>
        <v>=IF(SUBMISSIVENESS_training_input.xlsx!A52&lt;&gt;"",SUBMISSIVENESS_training_input.xlsx!A52,"")</v>
      </c>
      <c r="BM145" t="str">
        <f t="shared" si="66"/>
        <v>=IF(SUSPICIOUSNESS_training_input.xlsx!A52&lt;&gt;"",SUSPICIOUSNESS_training_input.xlsx!A52,"")</v>
      </c>
      <c r="BN145" t="str">
        <f t="shared" si="66"/>
        <v>=IF(UNUSUAL_BELIEFS_training_input.xlsx!A52&lt;&gt;"",UNUSUAL_BELIEFS_training_input.xlsx!A52,"")</v>
      </c>
      <c r="BO145" t="str">
        <f t="shared" si="65"/>
        <v>=IF(WITHDRAWAL_training_input.xlsx!A52&lt;&gt;"",WITHDRAWAL_training_input.xlsx!A52,"")</v>
      </c>
      <c r="BP145" t="str">
        <f t="shared" si="65"/>
        <v>=IF(ACT_training_input.xlsx!A52&lt;&gt;"",ACT_training_input.xlsx!A52,"")</v>
      </c>
      <c r="BQ145" t="str">
        <f t="shared" si="65"/>
        <v>=IF(DSP_training_input.xlsx!A52&lt;&gt;"",DSP_training_input.xlsx!A52,"")</v>
      </c>
      <c r="BR145" t="str">
        <f t="shared" si="65"/>
        <v>=IF(PAG_training_input.xlsx!A52&lt;&gt;"",PAG_training_input.xlsx!A52,"")</v>
      </c>
      <c r="BS145" t="str">
        <f t="shared" si="65"/>
        <v>=IF(PRO_training_input.xlsx!A52&lt;&gt;"",PRO_training_input.xlsx!A52,"")</v>
      </c>
      <c r="BT145" t="str">
        <f t="shared" si="65"/>
        <v>=IF(SPL_training_input.xlsx!A52&lt;&gt;"",SPL_training_input.xlsx!A52,"")</v>
      </c>
      <c r="BU145" t="str">
        <f t="shared" si="65"/>
        <v>=IF(WDR_training_input.xlsx!A52&lt;&gt;"",WDR_training_input.xlsx!A52,"")</v>
      </c>
      <c r="BV145" t="str">
        <f t="shared" si="65"/>
        <v>=IF(CON_training_input.xlsx!A52&lt;&gt;"",CON_training_input.xlsx!A52,"")</v>
      </c>
      <c r="BW145" t="str">
        <f t="shared" si="65"/>
        <v>=IF(DSC_training_input.xlsx!A52&lt;&gt;"",DSC_training_input.xlsx!A52,"")</v>
      </c>
      <c r="BX145" t="str">
        <f t="shared" si="65"/>
        <v>=IF(FAN_training_input.xlsx!A52&lt;&gt;"",FAN_training_input.xlsx!A52,"")</v>
      </c>
      <c r="BY145" t="str">
        <f t="shared" si="65"/>
        <v>=IF(OMN_training_input.xlsx!A52&lt;&gt;"",OMN_training_input.xlsx!A52,"")</v>
      </c>
      <c r="BZ145" t="str">
        <f t="shared" si="65"/>
        <v>=IF(REP_training_input.xlsx!A52&lt;&gt;"",REP_training_input.xlsx!A52,"")</v>
      </c>
      <c r="CA145" t="str">
        <f t="shared" si="65"/>
        <v>=IF(SOM_training_input.xlsx!A52&lt;&gt;"",SOM_training_input.xlsx!A52,"")</v>
      </c>
      <c r="CB145" t="str">
        <f t="shared" si="65"/>
        <v>=IF(SUB_training_input.xlsx!A52&lt;&gt;"",SUB_training_input.xlsx!A52,"")</v>
      </c>
      <c r="CC145" t="str">
        <f t="shared" si="65"/>
        <v>=IF(UND_training_input.xlsx!A52&lt;&gt;"",UND_training_input.xlsx!A52,"")</v>
      </c>
      <c r="CD145" t="str">
        <f t="shared" si="65"/>
        <v>=IF(ALT_training_input.xlsx!A52&lt;&gt;"",ALT_training_input.xlsx!A52,"")</v>
      </c>
      <c r="CE145" t="str">
        <f t="shared" si="65"/>
        <v>=IF(HUM_training_input.xlsx!A52&lt;&gt;"",HUM_training_input.xlsx!A52,"")</v>
      </c>
      <c r="CF145" t="str">
        <f t="shared" si="65"/>
        <v>=IF(IDL_training_input.xlsx!A52&lt;&gt;"",IDL_training_input.xlsx!A52,"")</v>
      </c>
      <c r="CG145" t="str">
        <f t="shared" si="65"/>
        <v>=IF(RFM_training_input.xlsx!A52&lt;&gt;"",RFM_training_input.xlsx!A52,"")</v>
      </c>
      <c r="CH145" t="str">
        <f t="shared" si="65"/>
        <v>=IF(DN_training_input.xlsx!A52&lt;&gt;"",DN_training_input.xlsx!A52,"")</v>
      </c>
      <c r="CI145" t="str">
        <f t="shared" si="65"/>
        <v>=IF(INT_training_input.xlsx!A52&lt;&gt;"",INT_training_input.xlsx!A52,"")</v>
      </c>
      <c r="CJ145" t="str">
        <f t="shared" si="65"/>
        <v>=IF(SUP_training_input.xlsx!A52&lt;&gt;"",SUP_training_input.xlsx!A52,"")</v>
      </c>
      <c r="CK145" t="str">
        <f t="shared" si="65"/>
        <v>=IF(ANT_training_input.xlsx!A52&lt;&gt;"",ANT_training_input.xlsx!A52,"")</v>
      </c>
      <c r="CL145" t="str">
        <f t="shared" si="65"/>
        <v>=IF(ISO_training_input.xlsx!A52&lt;&gt;"",ISO_training_input.xlsx!A52,"")</v>
      </c>
    </row>
    <row r="146" spans="1:90">
      <c r="A146">
        <v>53</v>
      </c>
      <c r="B146" t="str">
        <f t="shared" si="38"/>
        <v>=IF(SUICIDE_training_input.xlsx!A53&lt;&gt;"",SUICIDE_training_input.xlsx!A53,"")</v>
      </c>
      <c r="C146" t="str">
        <f t="shared" si="66"/>
        <v>=IF(IQ_training_input.xlsx!A53&lt;&gt;"",IQ_training_input.xlsx!A53,"")</v>
      </c>
      <c r="D146" t="str">
        <f t="shared" si="66"/>
        <v>=IF(AMBIG_training_input.xlsx!A53&lt;&gt;"",AMBIG_training_input.xlsx!A53,"")</v>
      </c>
      <c r="E146" t="str">
        <f t="shared" si="66"/>
        <v>=IF(EGODYST_training_input.xlsx!A53&lt;&gt;"",EGODYST_training_input.xlsx!A53,"")</v>
      </c>
      <c r="F146" t="str">
        <f t="shared" si="66"/>
        <v>=IF(AUTISM_training_input.xlsx!A53&lt;&gt;"",AUTISM_training_input.xlsx!A53,"")</v>
      </c>
      <c r="G146" t="str">
        <f t="shared" si="66"/>
        <v>=IF(IDENTITY_training_input.xlsx!A53&lt;&gt;"",IDENTITY_training_input.xlsx!A53,"")</v>
      </c>
      <c r="H146" t="str">
        <f t="shared" si="66"/>
        <v>=IF(SELFDIR_training_input.xlsx!A53&lt;&gt;"",SELFDIR_training_input.xlsx!A53,"")</v>
      </c>
      <c r="I146" t="str">
        <f t="shared" si="66"/>
        <v>=IF(EMPATHY_training_input.xlsx!A53&lt;&gt;"",EMPATHY_training_input.xlsx!A53,"")</v>
      </c>
      <c r="J146" t="str">
        <f t="shared" si="66"/>
        <v>=IF(INTIMACY_training_input.xlsx!A53&lt;&gt;"",INTIMACY_training_input.xlsx!A53,"")</v>
      </c>
      <c r="K146" t="str">
        <f t="shared" si="66"/>
        <v>=IF(ACUTE_training_input.xlsx!A53&lt;&gt;"",ACUTE_training_input.xlsx!A53,"")</v>
      </c>
      <c r="L146" t="str">
        <f t="shared" si="66"/>
        <v>=IF(CHRONIC_training_input.xlsx!A53&lt;&gt;"",CHRONIC_training_input.xlsx!A53,"")</v>
      </c>
      <c r="M146" t="str">
        <f t="shared" si="66"/>
        <v>=IF(TRAUMA_PAST_training_input.xlsx!A53&lt;&gt;"",TRAUMA_PAST_training_input.xlsx!A53,"")</v>
      </c>
      <c r="N146" t="str">
        <f t="shared" si="66"/>
        <v>=IF(TRAUMA_PRESENT_training_input.xlsx!A53&lt;&gt;"",TRAUMA_PRESENT_training_input.xlsx!A53,"")</v>
      </c>
      <c r="O146" t="str">
        <f t="shared" si="66"/>
        <v>=IF(HOPE_training_input.xlsx!A53&lt;&gt;"",HOPE_training_input.xlsx!A53,"")</v>
      </c>
      <c r="P146" t="str">
        <f t="shared" si="66"/>
        <v>=IF(SELFAFFICACY_training_input.xlsx!A53&lt;&gt;"",SELFAFFICACY_training_input.xlsx!A53,"")</v>
      </c>
      <c r="Q146" t="str">
        <f t="shared" si="66"/>
        <v>=IF(SELFESTEEM_training_input.xlsx!A53&lt;&gt;"",SELFESTEEM_training_input.xlsx!A53,"")</v>
      </c>
      <c r="R146" t="str">
        <f t="shared" si="66"/>
        <v>=IF(WELLBEING_training_input.xlsx!A53&lt;&gt;"",WELLBEING_training_input.xlsx!A53,"")</v>
      </c>
      <c r="S146" t="str">
        <f t="shared" si="66"/>
        <v>=IF(HYPER_training_input.xlsx!A53&lt;&gt;"",HYPER_training_input.xlsx!A53,"")</v>
      </c>
      <c r="T146" t="str">
        <f t="shared" si="66"/>
        <v>=IF(AGGR_training_input.xlsx!A53&lt;&gt;"",AGGR_training_input.xlsx!A53,"")</v>
      </c>
      <c r="U146" t="str">
        <f t="shared" si="66"/>
        <v>=IF(COND_PR_training_input.xlsx!A53&lt;&gt;"",COND_PR_training_input.xlsx!A53,"")</v>
      </c>
      <c r="V146" t="str">
        <f t="shared" si="66"/>
        <v>=IF(ANXIE_training_input.xlsx!A53&lt;&gt;"",ANXIE_training_input.xlsx!A53,"")</v>
      </c>
      <c r="W146" t="str">
        <f t="shared" si="66"/>
        <v>=IF(DEPR_training_input.xlsx!A53&lt;&gt;"",DEPR_training_input.xlsx!A53,"")</v>
      </c>
      <c r="X146" t="str">
        <f t="shared" si="66"/>
        <v>=IF(SOMAT_training_input.xlsx!A53&lt;&gt;"",SOMAT_training_input.xlsx!A53,"")</v>
      </c>
      <c r="Y146" t="str">
        <f t="shared" si="66"/>
        <v>=IF(ATYPI_training_input.xlsx!A53&lt;&gt;"",ATYPI_training_input.xlsx!A53,"")</v>
      </c>
      <c r="Z146" t="str">
        <f t="shared" si="66"/>
        <v>=IF(WITHD_training_input.xlsx!A53&lt;&gt;"",WITHD_training_input.xlsx!A53,"")</v>
      </c>
      <c r="AA146" t="str">
        <f t="shared" si="66"/>
        <v>=IF(ATTE_PR_training_input.xlsx!A53&lt;&gt;"",ATTE_PR_training_input.xlsx!A53,"")</v>
      </c>
      <c r="AB146" t="str">
        <f t="shared" si="66"/>
        <v>=IF(ANG_CONT_training_input.xlsx!A53&lt;&gt;"",ANG_CONT_training_input.xlsx!A53,"")</v>
      </c>
      <c r="AC146" t="str">
        <f t="shared" si="66"/>
        <v>=IF(DEV_SOC_DIS_training_input.xlsx!A53&lt;&gt;"",DEV_SOC_DIS_training_input.xlsx!A53,"")</v>
      </c>
      <c r="AD146" t="str">
        <f t="shared" si="66"/>
        <v>=IF(BULLY_training_input.xlsx!A53&lt;&gt;"",BULLY_training_input.xlsx!A53,"")</v>
      </c>
      <c r="AE146" t="str">
        <f t="shared" si="66"/>
        <v>=IF(EMOT_SELF_C_training_input.xlsx!A53&lt;&gt;"",EMOT_SELF_C_training_input.xlsx!A53,"")</v>
      </c>
      <c r="AF146" t="str">
        <f t="shared" si="66"/>
        <v>=IF(EXE_FUN_training_input.xlsx!A53&lt;&gt;"",EXE_FUN_training_input.xlsx!A53,"")</v>
      </c>
      <c r="AG146" t="str">
        <f t="shared" si="66"/>
        <v>=IF(MANIA_training_input.xlsx!A53&lt;&gt;"",MANIA_training_input.xlsx!A53,"")</v>
      </c>
      <c r="AH146" t="str">
        <f t="shared" si="66"/>
        <v>=IF(NEG_EMOT_training_input.xlsx!A53&lt;&gt;"",NEG_EMOT_training_input.xlsx!A53,"")</v>
      </c>
      <c r="AI146" t="str">
        <f t="shared" si="66"/>
        <v>=IF(ADAPT_training_input.xlsx!A53&lt;&gt;"",ADAPT_training_input.xlsx!A53,"")</v>
      </c>
      <c r="AJ146" t="str">
        <f t="shared" si="66"/>
        <v>=IF(SOC_SK_training_input.xlsx!A53&lt;&gt;"",SOC_SK_training_input.xlsx!A53,"")</v>
      </c>
      <c r="AK146" t="str">
        <f t="shared" si="66"/>
        <v>=IF(LEAD_training_input.xlsx!A53&lt;&gt;"",LEAD_training_input.xlsx!A53,"")</v>
      </c>
      <c r="AL146" t="str">
        <f t="shared" si="66"/>
        <v>=IF(ACT_DAIL_training_input.xlsx!A53&lt;&gt;"",ACT_DAIL_training_input.xlsx!A53,"")</v>
      </c>
      <c r="AM146" t="str">
        <f t="shared" si="66"/>
        <v>=IF(FUN_COM_training_input.xlsx!A53&lt;&gt;"",FUN_COM_training_input.xlsx!A53,"")</v>
      </c>
      <c r="AN146" t="str">
        <f t="shared" si="66"/>
        <v>=IF(RESILI_training_input.xlsx!A53&lt;&gt;"",RESILI_training_input.xlsx!A53,"")</v>
      </c>
      <c r="AO146" t="str">
        <f t="shared" si="66"/>
        <v>=IF(SEL_training_input.xlsx!A53&lt;&gt;"",SEL_training_input.xlsx!A53,"")</v>
      </c>
      <c r="AP146" t="str">
        <f t="shared" si="66"/>
        <v>=IF(SEV_training_input.xlsx!A53&lt;&gt;"",SEV_training_input.xlsx!A53,"")</v>
      </c>
      <c r="AQ146" t="str">
        <f t="shared" si="66"/>
        <v>=IF(ANHEDONIA_training_input.xlsx!A53&lt;&gt;"",ANHEDONIA_training_input.xlsx!A53,"")</v>
      </c>
      <c r="AR146" t="str">
        <f t="shared" si="66"/>
        <v>=IF(ANXIOUSNESS_training_input.xlsx!A53&lt;&gt;"",ANXIOUSNESS_training_input.xlsx!A53,"")</v>
      </c>
      <c r="AS146" t="str">
        <f t="shared" si="66"/>
        <v>=IF(ATTENTION_SEEKING_training_input.xlsx!A53&lt;&gt;"",ATTENTION_SEEKING_training_input.xlsx!A53,"")</v>
      </c>
      <c r="AT146" t="str">
        <f t="shared" si="66"/>
        <v>=IF(CALLOUSNESS_training_input.xlsx!A53&lt;&gt;"",CALLOUSNESS_training_input.xlsx!A53,"")</v>
      </c>
      <c r="AU146" t="str">
        <f t="shared" si="66"/>
        <v>=IF(DECEITFULNESS_training_input.xlsx!A53&lt;&gt;"",DECEITFULNESS_training_input.xlsx!A53,"")</v>
      </c>
      <c r="AV146" t="str">
        <f t="shared" si="66"/>
        <v>=IF(DEPRESSIVITY_training_input.xlsx!A53&lt;&gt;"",DEPRESSIVITY_training_input.xlsx!A53,"")</v>
      </c>
      <c r="AW146" t="str">
        <f t="shared" si="66"/>
        <v>=IF(DISTRACTIBILITY_training_input.xlsx!A53&lt;&gt;"",DISTRACTIBILITY_training_input.xlsx!A53,"")</v>
      </c>
      <c r="AX146" t="str">
        <f t="shared" si="66"/>
        <v>=IF(ECCENTRICITY_training_input.xlsx!A53&lt;&gt;"",ECCENTRICITY_training_input.xlsx!A53,"")</v>
      </c>
      <c r="AY146" t="str">
        <f t="shared" si="66"/>
        <v>=IF(EMOTIONAL_LABILITY_training_input.xlsx!A53&lt;&gt;"",EMOTIONAL_LABILITY_training_input.xlsx!A53,"")</v>
      </c>
      <c r="AZ146" t="str">
        <f t="shared" si="66"/>
        <v>=IF(GRANDIOSITY_training_input.xlsx!A53&lt;&gt;"",GRANDIOSITY_training_input.xlsx!A53,"")</v>
      </c>
      <c r="BA146" t="str">
        <f t="shared" si="66"/>
        <v>=IF(HOSTILITY_training_input.xlsx!A53&lt;&gt;"",HOSTILITY_training_input.xlsx!A53,"")</v>
      </c>
      <c r="BB146" t="str">
        <f t="shared" si="66"/>
        <v>=IF(IMPULSIVITY_training_input.xlsx!A53&lt;&gt;"",IMPULSIVITY_training_input.xlsx!A53,"")</v>
      </c>
      <c r="BC146" t="str">
        <f t="shared" si="66"/>
        <v>=IF(INTIMACY_AVOIDANCE_training_input.xlsx!A53&lt;&gt;"",INTIMACY_AVOIDANCE_training_input.xlsx!A53,"")</v>
      </c>
      <c r="BD146" t="str">
        <f t="shared" si="66"/>
        <v>=IF(IRRESPONSIBILITY_training_input.xlsx!A53&lt;&gt;"",IRRESPONSIBILITY_training_input.xlsx!A53,"")</v>
      </c>
      <c r="BE146" t="str">
        <f t="shared" si="66"/>
        <v>=IF(MANIPULATIVENESS_training_input.xlsx!A53&lt;&gt;"",MANIPULATIVENESS_training_input.xlsx!A53,"")</v>
      </c>
      <c r="BF146" t="str">
        <f t="shared" si="66"/>
        <v>=IF(PERCEPTUAL_DYSREGULATION_training_input.xlsx!A53&lt;&gt;"",PERCEPTUAL_DYSREGULATION_training_input.xlsx!A53,"")</v>
      </c>
      <c r="BG146" t="str">
        <f t="shared" si="66"/>
        <v>=IF(PERSEVERATION_training_input.xlsx!A53&lt;&gt;"",PERSEVERATION_training_input.xlsx!A53,"")</v>
      </c>
      <c r="BH146" t="str">
        <f t="shared" si="66"/>
        <v>=IF(RESTRICTED_AFFECTIVITY_training_input.xlsx!A53&lt;&gt;"",RESTRICTED_AFFECTIVITY_training_input.xlsx!A53,"")</v>
      </c>
      <c r="BI146" t="str">
        <f t="shared" si="66"/>
        <v>=IF(RIGID_PERFECTIONISM_training_input.xlsx!A53&lt;&gt;"",RIGID_PERFECTIONISM_training_input.xlsx!A53,"")</v>
      </c>
      <c r="BJ146" t="str">
        <f t="shared" si="66"/>
        <v>=IF(RISK_TAKING_training_input.xlsx!A53&lt;&gt;"",RISK_TAKING_training_input.xlsx!A53,"")</v>
      </c>
      <c r="BK146" t="str">
        <f t="shared" si="66"/>
        <v>=IF(SEPARATION_INSECURITY_training_input.xlsx!A53&lt;&gt;"",SEPARATION_INSECURITY_training_input.xlsx!A53,"")</v>
      </c>
      <c r="BL146" t="str">
        <f t="shared" si="66"/>
        <v>=IF(SUBMISSIVENESS_training_input.xlsx!A53&lt;&gt;"",SUBMISSIVENESS_training_input.xlsx!A53,"")</v>
      </c>
      <c r="BM146" t="str">
        <f t="shared" si="66"/>
        <v>=IF(SUSPICIOUSNESS_training_input.xlsx!A53&lt;&gt;"",SUSPICIOUSNESS_training_input.xlsx!A53,"")</v>
      </c>
      <c r="BN146" t="str">
        <f t="shared" si="66"/>
        <v>=IF(UNUSUAL_BELIEFS_training_input.xlsx!A53&lt;&gt;"",UNUSUAL_BELIEFS_training_input.xlsx!A53,"")</v>
      </c>
      <c r="BO146" t="str">
        <f t="shared" si="65"/>
        <v>=IF(WITHDRAWAL_training_input.xlsx!A53&lt;&gt;"",WITHDRAWAL_training_input.xlsx!A53,"")</v>
      </c>
      <c r="BP146" t="str">
        <f t="shared" si="65"/>
        <v>=IF(ACT_training_input.xlsx!A53&lt;&gt;"",ACT_training_input.xlsx!A53,"")</v>
      </c>
      <c r="BQ146" t="str">
        <f t="shared" si="65"/>
        <v>=IF(DSP_training_input.xlsx!A53&lt;&gt;"",DSP_training_input.xlsx!A53,"")</v>
      </c>
      <c r="BR146" t="str">
        <f t="shared" si="65"/>
        <v>=IF(PAG_training_input.xlsx!A53&lt;&gt;"",PAG_training_input.xlsx!A53,"")</v>
      </c>
      <c r="BS146" t="str">
        <f t="shared" si="65"/>
        <v>=IF(PRO_training_input.xlsx!A53&lt;&gt;"",PRO_training_input.xlsx!A53,"")</v>
      </c>
      <c r="BT146" t="str">
        <f t="shared" si="65"/>
        <v>=IF(SPL_training_input.xlsx!A53&lt;&gt;"",SPL_training_input.xlsx!A53,"")</v>
      </c>
      <c r="BU146" t="str">
        <f t="shared" si="65"/>
        <v>=IF(WDR_training_input.xlsx!A53&lt;&gt;"",WDR_training_input.xlsx!A53,"")</v>
      </c>
      <c r="BV146" t="str">
        <f t="shared" si="65"/>
        <v>=IF(CON_training_input.xlsx!A53&lt;&gt;"",CON_training_input.xlsx!A53,"")</v>
      </c>
      <c r="BW146" t="str">
        <f t="shared" si="65"/>
        <v>=IF(DSC_training_input.xlsx!A53&lt;&gt;"",DSC_training_input.xlsx!A53,"")</v>
      </c>
      <c r="BX146" t="str">
        <f t="shared" si="65"/>
        <v>=IF(FAN_training_input.xlsx!A53&lt;&gt;"",FAN_training_input.xlsx!A53,"")</v>
      </c>
      <c r="BY146" t="str">
        <f t="shared" si="65"/>
        <v>=IF(OMN_training_input.xlsx!A53&lt;&gt;"",OMN_training_input.xlsx!A53,"")</v>
      </c>
      <c r="BZ146" t="str">
        <f t="shared" si="65"/>
        <v>=IF(REP_training_input.xlsx!A53&lt;&gt;"",REP_training_input.xlsx!A53,"")</v>
      </c>
      <c r="CA146" t="str">
        <f t="shared" si="65"/>
        <v>=IF(SOM_training_input.xlsx!A53&lt;&gt;"",SOM_training_input.xlsx!A53,"")</v>
      </c>
      <c r="CB146" t="str">
        <f t="shared" si="65"/>
        <v>=IF(SUB_training_input.xlsx!A53&lt;&gt;"",SUB_training_input.xlsx!A53,"")</v>
      </c>
      <c r="CC146" t="str">
        <f t="shared" si="65"/>
        <v>=IF(UND_training_input.xlsx!A53&lt;&gt;"",UND_training_input.xlsx!A53,"")</v>
      </c>
      <c r="CD146" t="str">
        <f t="shared" si="65"/>
        <v>=IF(ALT_training_input.xlsx!A53&lt;&gt;"",ALT_training_input.xlsx!A53,"")</v>
      </c>
      <c r="CE146" t="str">
        <f t="shared" si="65"/>
        <v>=IF(HUM_training_input.xlsx!A53&lt;&gt;"",HUM_training_input.xlsx!A53,"")</v>
      </c>
      <c r="CF146" t="str">
        <f t="shared" si="65"/>
        <v>=IF(IDL_training_input.xlsx!A53&lt;&gt;"",IDL_training_input.xlsx!A53,"")</v>
      </c>
      <c r="CG146" t="str">
        <f t="shared" si="65"/>
        <v>=IF(RFM_training_input.xlsx!A53&lt;&gt;"",RFM_training_input.xlsx!A53,"")</v>
      </c>
      <c r="CH146" t="str">
        <f t="shared" si="65"/>
        <v>=IF(DN_training_input.xlsx!A53&lt;&gt;"",DN_training_input.xlsx!A53,"")</v>
      </c>
      <c r="CI146" t="str">
        <f t="shared" si="65"/>
        <v>=IF(INT_training_input.xlsx!A53&lt;&gt;"",INT_training_input.xlsx!A53,"")</v>
      </c>
      <c r="CJ146" t="str">
        <f t="shared" si="65"/>
        <v>=IF(SUP_training_input.xlsx!A53&lt;&gt;"",SUP_training_input.xlsx!A53,"")</v>
      </c>
      <c r="CK146" t="str">
        <f t="shared" si="65"/>
        <v>=IF(ANT_training_input.xlsx!A53&lt;&gt;"",ANT_training_input.xlsx!A53,"")</v>
      </c>
      <c r="CL146" t="str">
        <f t="shared" si="65"/>
        <v>=IF(ISO_training_input.xlsx!A53&lt;&gt;"",ISO_training_input.xlsx!A53,"")</v>
      </c>
    </row>
    <row r="147" spans="1:90">
      <c r="A147">
        <v>54</v>
      </c>
      <c r="B147" t="str">
        <f t="shared" si="38"/>
        <v>=IF(SUICIDE_training_input.xlsx!A54&lt;&gt;"",SUICIDE_training_input.xlsx!A54,"")</v>
      </c>
      <c r="C147" t="str">
        <f t="shared" si="66"/>
        <v>=IF(IQ_training_input.xlsx!A54&lt;&gt;"",IQ_training_input.xlsx!A54,"")</v>
      </c>
      <c r="D147" t="str">
        <f t="shared" si="66"/>
        <v>=IF(AMBIG_training_input.xlsx!A54&lt;&gt;"",AMBIG_training_input.xlsx!A54,"")</v>
      </c>
      <c r="E147" t="str">
        <f t="shared" si="66"/>
        <v>=IF(EGODYST_training_input.xlsx!A54&lt;&gt;"",EGODYST_training_input.xlsx!A54,"")</v>
      </c>
      <c r="F147" t="str">
        <f t="shared" si="66"/>
        <v>=IF(AUTISM_training_input.xlsx!A54&lt;&gt;"",AUTISM_training_input.xlsx!A54,"")</v>
      </c>
      <c r="G147" t="str">
        <f t="shared" si="66"/>
        <v>=IF(IDENTITY_training_input.xlsx!A54&lt;&gt;"",IDENTITY_training_input.xlsx!A54,"")</v>
      </c>
      <c r="H147" t="str">
        <f t="shared" si="66"/>
        <v>=IF(SELFDIR_training_input.xlsx!A54&lt;&gt;"",SELFDIR_training_input.xlsx!A54,"")</v>
      </c>
      <c r="I147" t="str">
        <f t="shared" si="66"/>
        <v>=IF(EMPATHY_training_input.xlsx!A54&lt;&gt;"",EMPATHY_training_input.xlsx!A54,"")</v>
      </c>
      <c r="J147" t="str">
        <f t="shared" si="66"/>
        <v>=IF(INTIMACY_training_input.xlsx!A54&lt;&gt;"",INTIMACY_training_input.xlsx!A54,"")</v>
      </c>
      <c r="K147" t="str">
        <f t="shared" si="66"/>
        <v>=IF(ACUTE_training_input.xlsx!A54&lt;&gt;"",ACUTE_training_input.xlsx!A54,"")</v>
      </c>
      <c r="L147" t="str">
        <f t="shared" si="66"/>
        <v>=IF(CHRONIC_training_input.xlsx!A54&lt;&gt;"",CHRONIC_training_input.xlsx!A54,"")</v>
      </c>
      <c r="M147" t="str">
        <f t="shared" si="66"/>
        <v>=IF(TRAUMA_PAST_training_input.xlsx!A54&lt;&gt;"",TRAUMA_PAST_training_input.xlsx!A54,"")</v>
      </c>
      <c r="N147" t="str">
        <f t="shared" si="66"/>
        <v>=IF(TRAUMA_PRESENT_training_input.xlsx!A54&lt;&gt;"",TRAUMA_PRESENT_training_input.xlsx!A54,"")</v>
      </c>
      <c r="O147" t="str">
        <f t="shared" si="66"/>
        <v>=IF(HOPE_training_input.xlsx!A54&lt;&gt;"",HOPE_training_input.xlsx!A54,"")</v>
      </c>
      <c r="P147" t="str">
        <f t="shared" si="66"/>
        <v>=IF(SELFAFFICACY_training_input.xlsx!A54&lt;&gt;"",SELFAFFICACY_training_input.xlsx!A54,"")</v>
      </c>
      <c r="Q147" t="str">
        <f t="shared" si="66"/>
        <v>=IF(SELFESTEEM_training_input.xlsx!A54&lt;&gt;"",SELFESTEEM_training_input.xlsx!A54,"")</v>
      </c>
      <c r="R147" t="str">
        <f t="shared" si="66"/>
        <v>=IF(WELLBEING_training_input.xlsx!A54&lt;&gt;"",WELLBEING_training_input.xlsx!A54,"")</v>
      </c>
      <c r="S147" t="str">
        <f t="shared" si="66"/>
        <v>=IF(HYPER_training_input.xlsx!A54&lt;&gt;"",HYPER_training_input.xlsx!A54,"")</v>
      </c>
      <c r="T147" t="str">
        <f t="shared" si="66"/>
        <v>=IF(AGGR_training_input.xlsx!A54&lt;&gt;"",AGGR_training_input.xlsx!A54,"")</v>
      </c>
      <c r="U147" t="str">
        <f t="shared" si="66"/>
        <v>=IF(COND_PR_training_input.xlsx!A54&lt;&gt;"",COND_PR_training_input.xlsx!A54,"")</v>
      </c>
      <c r="V147" t="str">
        <f t="shared" si="66"/>
        <v>=IF(ANXIE_training_input.xlsx!A54&lt;&gt;"",ANXIE_training_input.xlsx!A54,"")</v>
      </c>
      <c r="W147" t="str">
        <f t="shared" si="66"/>
        <v>=IF(DEPR_training_input.xlsx!A54&lt;&gt;"",DEPR_training_input.xlsx!A54,"")</v>
      </c>
      <c r="X147" t="str">
        <f t="shared" si="66"/>
        <v>=IF(SOMAT_training_input.xlsx!A54&lt;&gt;"",SOMAT_training_input.xlsx!A54,"")</v>
      </c>
      <c r="Y147" t="str">
        <f t="shared" si="66"/>
        <v>=IF(ATYPI_training_input.xlsx!A54&lt;&gt;"",ATYPI_training_input.xlsx!A54,"")</v>
      </c>
      <c r="Z147" t="str">
        <f t="shared" si="66"/>
        <v>=IF(WITHD_training_input.xlsx!A54&lt;&gt;"",WITHD_training_input.xlsx!A54,"")</v>
      </c>
      <c r="AA147" t="str">
        <f t="shared" si="66"/>
        <v>=IF(ATTE_PR_training_input.xlsx!A54&lt;&gt;"",ATTE_PR_training_input.xlsx!A54,"")</v>
      </c>
      <c r="AB147" t="str">
        <f t="shared" si="66"/>
        <v>=IF(ANG_CONT_training_input.xlsx!A54&lt;&gt;"",ANG_CONT_training_input.xlsx!A54,"")</v>
      </c>
      <c r="AC147" t="str">
        <f t="shared" si="66"/>
        <v>=IF(DEV_SOC_DIS_training_input.xlsx!A54&lt;&gt;"",DEV_SOC_DIS_training_input.xlsx!A54,"")</v>
      </c>
      <c r="AD147" t="str">
        <f t="shared" si="66"/>
        <v>=IF(BULLY_training_input.xlsx!A54&lt;&gt;"",BULLY_training_input.xlsx!A54,"")</v>
      </c>
      <c r="AE147" t="str">
        <f t="shared" si="66"/>
        <v>=IF(EMOT_SELF_C_training_input.xlsx!A54&lt;&gt;"",EMOT_SELF_C_training_input.xlsx!A54,"")</v>
      </c>
      <c r="AF147" t="str">
        <f t="shared" si="66"/>
        <v>=IF(EXE_FUN_training_input.xlsx!A54&lt;&gt;"",EXE_FUN_training_input.xlsx!A54,"")</v>
      </c>
      <c r="AG147" t="str">
        <f t="shared" si="66"/>
        <v>=IF(MANIA_training_input.xlsx!A54&lt;&gt;"",MANIA_training_input.xlsx!A54,"")</v>
      </c>
      <c r="AH147" t="str">
        <f t="shared" si="66"/>
        <v>=IF(NEG_EMOT_training_input.xlsx!A54&lt;&gt;"",NEG_EMOT_training_input.xlsx!A54,"")</v>
      </c>
      <c r="AI147" t="str">
        <f t="shared" si="66"/>
        <v>=IF(ADAPT_training_input.xlsx!A54&lt;&gt;"",ADAPT_training_input.xlsx!A54,"")</v>
      </c>
      <c r="AJ147" t="str">
        <f t="shared" si="66"/>
        <v>=IF(SOC_SK_training_input.xlsx!A54&lt;&gt;"",SOC_SK_training_input.xlsx!A54,"")</v>
      </c>
      <c r="AK147" t="str">
        <f t="shared" si="66"/>
        <v>=IF(LEAD_training_input.xlsx!A54&lt;&gt;"",LEAD_training_input.xlsx!A54,"")</v>
      </c>
      <c r="AL147" t="str">
        <f t="shared" si="66"/>
        <v>=IF(ACT_DAIL_training_input.xlsx!A54&lt;&gt;"",ACT_DAIL_training_input.xlsx!A54,"")</v>
      </c>
      <c r="AM147" t="str">
        <f t="shared" si="66"/>
        <v>=IF(FUN_COM_training_input.xlsx!A54&lt;&gt;"",FUN_COM_training_input.xlsx!A54,"")</v>
      </c>
      <c r="AN147" t="str">
        <f t="shared" si="66"/>
        <v>=IF(RESILI_training_input.xlsx!A54&lt;&gt;"",RESILI_training_input.xlsx!A54,"")</v>
      </c>
      <c r="AO147" t="str">
        <f t="shared" si="66"/>
        <v>=IF(SEL_training_input.xlsx!A54&lt;&gt;"",SEL_training_input.xlsx!A54,"")</v>
      </c>
      <c r="AP147" t="str">
        <f t="shared" si="66"/>
        <v>=IF(SEV_training_input.xlsx!A54&lt;&gt;"",SEV_training_input.xlsx!A54,"")</v>
      </c>
      <c r="AQ147" t="str">
        <f t="shared" si="66"/>
        <v>=IF(ANHEDONIA_training_input.xlsx!A54&lt;&gt;"",ANHEDONIA_training_input.xlsx!A54,"")</v>
      </c>
      <c r="AR147" t="str">
        <f t="shared" si="66"/>
        <v>=IF(ANXIOUSNESS_training_input.xlsx!A54&lt;&gt;"",ANXIOUSNESS_training_input.xlsx!A54,"")</v>
      </c>
      <c r="AS147" t="str">
        <f t="shared" si="66"/>
        <v>=IF(ATTENTION_SEEKING_training_input.xlsx!A54&lt;&gt;"",ATTENTION_SEEKING_training_input.xlsx!A54,"")</v>
      </c>
      <c r="AT147" t="str">
        <f t="shared" si="66"/>
        <v>=IF(CALLOUSNESS_training_input.xlsx!A54&lt;&gt;"",CALLOUSNESS_training_input.xlsx!A54,"")</v>
      </c>
      <c r="AU147" t="str">
        <f t="shared" si="66"/>
        <v>=IF(DECEITFULNESS_training_input.xlsx!A54&lt;&gt;"",DECEITFULNESS_training_input.xlsx!A54,"")</v>
      </c>
      <c r="AV147" t="str">
        <f t="shared" si="66"/>
        <v>=IF(DEPRESSIVITY_training_input.xlsx!A54&lt;&gt;"",DEPRESSIVITY_training_input.xlsx!A54,"")</v>
      </c>
      <c r="AW147" t="str">
        <f t="shared" si="66"/>
        <v>=IF(DISTRACTIBILITY_training_input.xlsx!A54&lt;&gt;"",DISTRACTIBILITY_training_input.xlsx!A54,"")</v>
      </c>
      <c r="AX147" t="str">
        <f t="shared" si="66"/>
        <v>=IF(ECCENTRICITY_training_input.xlsx!A54&lt;&gt;"",ECCENTRICITY_training_input.xlsx!A54,"")</v>
      </c>
      <c r="AY147" t="str">
        <f t="shared" si="66"/>
        <v>=IF(EMOTIONAL_LABILITY_training_input.xlsx!A54&lt;&gt;"",EMOTIONAL_LABILITY_training_input.xlsx!A54,"")</v>
      </c>
      <c r="AZ147" t="str">
        <f t="shared" si="66"/>
        <v>=IF(GRANDIOSITY_training_input.xlsx!A54&lt;&gt;"",GRANDIOSITY_training_input.xlsx!A54,"")</v>
      </c>
      <c r="BA147" t="str">
        <f t="shared" si="66"/>
        <v>=IF(HOSTILITY_training_input.xlsx!A54&lt;&gt;"",HOSTILITY_training_input.xlsx!A54,"")</v>
      </c>
      <c r="BB147" t="str">
        <f t="shared" si="66"/>
        <v>=IF(IMPULSIVITY_training_input.xlsx!A54&lt;&gt;"",IMPULSIVITY_training_input.xlsx!A54,"")</v>
      </c>
      <c r="BC147" t="str">
        <f t="shared" si="66"/>
        <v>=IF(INTIMACY_AVOIDANCE_training_input.xlsx!A54&lt;&gt;"",INTIMACY_AVOIDANCE_training_input.xlsx!A54,"")</v>
      </c>
      <c r="BD147" t="str">
        <f t="shared" si="66"/>
        <v>=IF(IRRESPONSIBILITY_training_input.xlsx!A54&lt;&gt;"",IRRESPONSIBILITY_training_input.xlsx!A54,"")</v>
      </c>
      <c r="BE147" t="str">
        <f t="shared" si="66"/>
        <v>=IF(MANIPULATIVENESS_training_input.xlsx!A54&lt;&gt;"",MANIPULATIVENESS_training_input.xlsx!A54,"")</v>
      </c>
      <c r="BF147" t="str">
        <f t="shared" si="66"/>
        <v>=IF(PERCEPTUAL_DYSREGULATION_training_input.xlsx!A54&lt;&gt;"",PERCEPTUAL_DYSREGULATION_training_input.xlsx!A54,"")</v>
      </c>
      <c r="BG147" t="str">
        <f t="shared" si="66"/>
        <v>=IF(PERSEVERATION_training_input.xlsx!A54&lt;&gt;"",PERSEVERATION_training_input.xlsx!A54,"")</v>
      </c>
      <c r="BH147" t="str">
        <f t="shared" si="66"/>
        <v>=IF(RESTRICTED_AFFECTIVITY_training_input.xlsx!A54&lt;&gt;"",RESTRICTED_AFFECTIVITY_training_input.xlsx!A54,"")</v>
      </c>
      <c r="BI147" t="str">
        <f t="shared" si="66"/>
        <v>=IF(RIGID_PERFECTIONISM_training_input.xlsx!A54&lt;&gt;"",RIGID_PERFECTIONISM_training_input.xlsx!A54,"")</v>
      </c>
      <c r="BJ147" t="str">
        <f t="shared" si="66"/>
        <v>=IF(RISK_TAKING_training_input.xlsx!A54&lt;&gt;"",RISK_TAKING_training_input.xlsx!A54,"")</v>
      </c>
      <c r="BK147" t="str">
        <f t="shared" si="66"/>
        <v>=IF(SEPARATION_INSECURITY_training_input.xlsx!A54&lt;&gt;"",SEPARATION_INSECURITY_training_input.xlsx!A54,"")</v>
      </c>
      <c r="BL147" t="str">
        <f t="shared" si="66"/>
        <v>=IF(SUBMISSIVENESS_training_input.xlsx!A54&lt;&gt;"",SUBMISSIVENESS_training_input.xlsx!A54,"")</v>
      </c>
      <c r="BM147" t="str">
        <f t="shared" si="66"/>
        <v>=IF(SUSPICIOUSNESS_training_input.xlsx!A54&lt;&gt;"",SUSPICIOUSNESS_training_input.xlsx!A54,"")</v>
      </c>
      <c r="BN147" t="str">
        <f t="shared" si="66"/>
        <v>=IF(UNUSUAL_BELIEFS_training_input.xlsx!A54&lt;&gt;"",UNUSUAL_BELIEFS_training_input.xlsx!A54,"")</v>
      </c>
      <c r="BO147" t="str">
        <f t="shared" si="65"/>
        <v>=IF(WITHDRAWAL_training_input.xlsx!A54&lt;&gt;"",WITHDRAWAL_training_input.xlsx!A54,"")</v>
      </c>
      <c r="BP147" t="str">
        <f t="shared" si="65"/>
        <v>=IF(ACT_training_input.xlsx!A54&lt;&gt;"",ACT_training_input.xlsx!A54,"")</v>
      </c>
      <c r="BQ147" t="str">
        <f t="shared" si="65"/>
        <v>=IF(DSP_training_input.xlsx!A54&lt;&gt;"",DSP_training_input.xlsx!A54,"")</v>
      </c>
      <c r="BR147" t="str">
        <f t="shared" si="65"/>
        <v>=IF(PAG_training_input.xlsx!A54&lt;&gt;"",PAG_training_input.xlsx!A54,"")</v>
      </c>
      <c r="BS147" t="str">
        <f t="shared" si="65"/>
        <v>=IF(PRO_training_input.xlsx!A54&lt;&gt;"",PRO_training_input.xlsx!A54,"")</v>
      </c>
      <c r="BT147" t="str">
        <f t="shared" si="65"/>
        <v>=IF(SPL_training_input.xlsx!A54&lt;&gt;"",SPL_training_input.xlsx!A54,"")</v>
      </c>
      <c r="BU147" t="str">
        <f t="shared" si="65"/>
        <v>=IF(WDR_training_input.xlsx!A54&lt;&gt;"",WDR_training_input.xlsx!A54,"")</v>
      </c>
      <c r="BV147" t="str">
        <f t="shared" si="65"/>
        <v>=IF(CON_training_input.xlsx!A54&lt;&gt;"",CON_training_input.xlsx!A54,"")</v>
      </c>
      <c r="BW147" t="str">
        <f t="shared" si="65"/>
        <v>=IF(DSC_training_input.xlsx!A54&lt;&gt;"",DSC_training_input.xlsx!A54,"")</v>
      </c>
      <c r="BX147" t="str">
        <f t="shared" si="65"/>
        <v>=IF(FAN_training_input.xlsx!A54&lt;&gt;"",FAN_training_input.xlsx!A54,"")</v>
      </c>
      <c r="BY147" t="str">
        <f t="shared" si="65"/>
        <v>=IF(OMN_training_input.xlsx!A54&lt;&gt;"",OMN_training_input.xlsx!A54,"")</v>
      </c>
      <c r="BZ147" t="str">
        <f t="shared" si="65"/>
        <v>=IF(REP_training_input.xlsx!A54&lt;&gt;"",REP_training_input.xlsx!A54,"")</v>
      </c>
      <c r="CA147" t="str">
        <f t="shared" si="65"/>
        <v>=IF(SOM_training_input.xlsx!A54&lt;&gt;"",SOM_training_input.xlsx!A54,"")</v>
      </c>
      <c r="CB147" t="str">
        <f t="shared" si="65"/>
        <v>=IF(SUB_training_input.xlsx!A54&lt;&gt;"",SUB_training_input.xlsx!A54,"")</v>
      </c>
      <c r="CC147" t="str">
        <f t="shared" si="65"/>
        <v>=IF(UND_training_input.xlsx!A54&lt;&gt;"",UND_training_input.xlsx!A54,"")</v>
      </c>
      <c r="CD147" t="str">
        <f t="shared" si="65"/>
        <v>=IF(ALT_training_input.xlsx!A54&lt;&gt;"",ALT_training_input.xlsx!A54,"")</v>
      </c>
      <c r="CE147" t="str">
        <f t="shared" si="65"/>
        <v>=IF(HUM_training_input.xlsx!A54&lt;&gt;"",HUM_training_input.xlsx!A54,"")</v>
      </c>
      <c r="CF147" t="str">
        <f t="shared" si="65"/>
        <v>=IF(IDL_training_input.xlsx!A54&lt;&gt;"",IDL_training_input.xlsx!A54,"")</v>
      </c>
      <c r="CG147" t="str">
        <f t="shared" si="65"/>
        <v>=IF(RFM_training_input.xlsx!A54&lt;&gt;"",RFM_training_input.xlsx!A54,"")</v>
      </c>
      <c r="CH147" t="str">
        <f t="shared" si="65"/>
        <v>=IF(DN_training_input.xlsx!A54&lt;&gt;"",DN_training_input.xlsx!A54,"")</v>
      </c>
      <c r="CI147" t="str">
        <f t="shared" si="65"/>
        <v>=IF(INT_training_input.xlsx!A54&lt;&gt;"",INT_training_input.xlsx!A54,"")</v>
      </c>
      <c r="CJ147" t="str">
        <f t="shared" si="65"/>
        <v>=IF(SUP_training_input.xlsx!A54&lt;&gt;"",SUP_training_input.xlsx!A54,"")</v>
      </c>
      <c r="CK147" t="str">
        <f t="shared" si="65"/>
        <v>=IF(ANT_training_input.xlsx!A54&lt;&gt;"",ANT_training_input.xlsx!A54,"")</v>
      </c>
      <c r="CL147" t="str">
        <f t="shared" si="65"/>
        <v>=IF(ISO_training_input.xlsx!A54&lt;&gt;"",ISO_training_input.xlsx!A54,"")</v>
      </c>
    </row>
    <row r="148" spans="1:90">
      <c r="A148">
        <v>55</v>
      </c>
      <c r="B148" t="str">
        <f t="shared" si="38"/>
        <v>=IF(SUICIDE_training_input.xlsx!A55&lt;&gt;"",SUICIDE_training_input.xlsx!A55,"")</v>
      </c>
      <c r="C148" t="str">
        <f t="shared" si="66"/>
        <v>=IF(IQ_training_input.xlsx!A55&lt;&gt;"",IQ_training_input.xlsx!A55,"")</v>
      </c>
      <c r="D148" t="str">
        <f t="shared" si="66"/>
        <v>=IF(AMBIG_training_input.xlsx!A55&lt;&gt;"",AMBIG_training_input.xlsx!A55,"")</v>
      </c>
      <c r="E148" t="str">
        <f t="shared" si="66"/>
        <v>=IF(EGODYST_training_input.xlsx!A55&lt;&gt;"",EGODYST_training_input.xlsx!A55,"")</v>
      </c>
      <c r="F148" t="str">
        <f t="shared" si="66"/>
        <v>=IF(AUTISM_training_input.xlsx!A55&lt;&gt;"",AUTISM_training_input.xlsx!A55,"")</v>
      </c>
      <c r="G148" t="str">
        <f t="shared" si="66"/>
        <v>=IF(IDENTITY_training_input.xlsx!A55&lt;&gt;"",IDENTITY_training_input.xlsx!A55,"")</v>
      </c>
      <c r="H148" t="str">
        <f t="shared" si="66"/>
        <v>=IF(SELFDIR_training_input.xlsx!A55&lt;&gt;"",SELFDIR_training_input.xlsx!A55,"")</v>
      </c>
      <c r="I148" t="str">
        <f t="shared" si="66"/>
        <v>=IF(EMPATHY_training_input.xlsx!A55&lt;&gt;"",EMPATHY_training_input.xlsx!A55,"")</v>
      </c>
      <c r="J148" t="str">
        <f t="shared" si="66"/>
        <v>=IF(INTIMACY_training_input.xlsx!A55&lt;&gt;"",INTIMACY_training_input.xlsx!A55,"")</v>
      </c>
      <c r="K148" t="str">
        <f t="shared" si="66"/>
        <v>=IF(ACUTE_training_input.xlsx!A55&lt;&gt;"",ACUTE_training_input.xlsx!A55,"")</v>
      </c>
      <c r="L148" t="str">
        <f t="shared" si="66"/>
        <v>=IF(CHRONIC_training_input.xlsx!A55&lt;&gt;"",CHRONIC_training_input.xlsx!A55,"")</v>
      </c>
      <c r="M148" t="str">
        <f t="shared" si="66"/>
        <v>=IF(TRAUMA_PAST_training_input.xlsx!A55&lt;&gt;"",TRAUMA_PAST_training_input.xlsx!A55,"")</v>
      </c>
      <c r="N148" t="str">
        <f t="shared" si="66"/>
        <v>=IF(TRAUMA_PRESENT_training_input.xlsx!A55&lt;&gt;"",TRAUMA_PRESENT_training_input.xlsx!A55,"")</v>
      </c>
      <c r="O148" t="str">
        <f t="shared" si="66"/>
        <v>=IF(HOPE_training_input.xlsx!A55&lt;&gt;"",HOPE_training_input.xlsx!A55,"")</v>
      </c>
      <c r="P148" t="str">
        <f t="shared" si="66"/>
        <v>=IF(SELFAFFICACY_training_input.xlsx!A55&lt;&gt;"",SELFAFFICACY_training_input.xlsx!A55,"")</v>
      </c>
      <c r="Q148" t="str">
        <f t="shared" si="66"/>
        <v>=IF(SELFESTEEM_training_input.xlsx!A55&lt;&gt;"",SELFESTEEM_training_input.xlsx!A55,"")</v>
      </c>
      <c r="R148" t="str">
        <f t="shared" si="66"/>
        <v>=IF(WELLBEING_training_input.xlsx!A55&lt;&gt;"",WELLBEING_training_input.xlsx!A55,"")</v>
      </c>
      <c r="S148" t="str">
        <f t="shared" si="66"/>
        <v>=IF(HYPER_training_input.xlsx!A55&lt;&gt;"",HYPER_training_input.xlsx!A55,"")</v>
      </c>
      <c r="T148" t="str">
        <f t="shared" si="66"/>
        <v>=IF(AGGR_training_input.xlsx!A55&lt;&gt;"",AGGR_training_input.xlsx!A55,"")</v>
      </c>
      <c r="U148" t="str">
        <f t="shared" si="66"/>
        <v>=IF(COND_PR_training_input.xlsx!A55&lt;&gt;"",COND_PR_training_input.xlsx!A55,"")</v>
      </c>
      <c r="V148" t="str">
        <f t="shared" si="66"/>
        <v>=IF(ANXIE_training_input.xlsx!A55&lt;&gt;"",ANXIE_training_input.xlsx!A55,"")</v>
      </c>
      <c r="W148" t="str">
        <f t="shared" si="66"/>
        <v>=IF(DEPR_training_input.xlsx!A55&lt;&gt;"",DEPR_training_input.xlsx!A55,"")</v>
      </c>
      <c r="X148" t="str">
        <f t="shared" si="66"/>
        <v>=IF(SOMAT_training_input.xlsx!A55&lt;&gt;"",SOMAT_training_input.xlsx!A55,"")</v>
      </c>
      <c r="Y148" t="str">
        <f t="shared" si="66"/>
        <v>=IF(ATYPI_training_input.xlsx!A55&lt;&gt;"",ATYPI_training_input.xlsx!A55,"")</v>
      </c>
      <c r="Z148" t="str">
        <f t="shared" si="66"/>
        <v>=IF(WITHD_training_input.xlsx!A55&lt;&gt;"",WITHD_training_input.xlsx!A55,"")</v>
      </c>
      <c r="AA148" t="str">
        <f t="shared" si="66"/>
        <v>=IF(ATTE_PR_training_input.xlsx!A55&lt;&gt;"",ATTE_PR_training_input.xlsx!A55,"")</v>
      </c>
      <c r="AB148" t="str">
        <f t="shared" si="66"/>
        <v>=IF(ANG_CONT_training_input.xlsx!A55&lt;&gt;"",ANG_CONT_training_input.xlsx!A55,"")</v>
      </c>
      <c r="AC148" t="str">
        <f t="shared" si="66"/>
        <v>=IF(DEV_SOC_DIS_training_input.xlsx!A55&lt;&gt;"",DEV_SOC_DIS_training_input.xlsx!A55,"")</v>
      </c>
      <c r="AD148" t="str">
        <f t="shared" si="66"/>
        <v>=IF(BULLY_training_input.xlsx!A55&lt;&gt;"",BULLY_training_input.xlsx!A55,"")</v>
      </c>
      <c r="AE148" t="str">
        <f t="shared" si="66"/>
        <v>=IF(EMOT_SELF_C_training_input.xlsx!A55&lt;&gt;"",EMOT_SELF_C_training_input.xlsx!A55,"")</v>
      </c>
      <c r="AF148" t="str">
        <f t="shared" si="66"/>
        <v>=IF(EXE_FUN_training_input.xlsx!A55&lt;&gt;"",EXE_FUN_training_input.xlsx!A55,"")</v>
      </c>
      <c r="AG148" t="str">
        <f t="shared" si="66"/>
        <v>=IF(MANIA_training_input.xlsx!A55&lt;&gt;"",MANIA_training_input.xlsx!A55,"")</v>
      </c>
      <c r="AH148" t="str">
        <f t="shared" si="66"/>
        <v>=IF(NEG_EMOT_training_input.xlsx!A55&lt;&gt;"",NEG_EMOT_training_input.xlsx!A55,"")</v>
      </c>
      <c r="AI148" t="str">
        <f t="shared" si="66"/>
        <v>=IF(ADAPT_training_input.xlsx!A55&lt;&gt;"",ADAPT_training_input.xlsx!A55,"")</v>
      </c>
      <c r="AJ148" t="str">
        <f t="shared" si="66"/>
        <v>=IF(SOC_SK_training_input.xlsx!A55&lt;&gt;"",SOC_SK_training_input.xlsx!A55,"")</v>
      </c>
      <c r="AK148" t="str">
        <f t="shared" si="66"/>
        <v>=IF(LEAD_training_input.xlsx!A55&lt;&gt;"",LEAD_training_input.xlsx!A55,"")</v>
      </c>
      <c r="AL148" t="str">
        <f t="shared" si="66"/>
        <v>=IF(ACT_DAIL_training_input.xlsx!A55&lt;&gt;"",ACT_DAIL_training_input.xlsx!A55,"")</v>
      </c>
      <c r="AM148" t="str">
        <f t="shared" si="66"/>
        <v>=IF(FUN_COM_training_input.xlsx!A55&lt;&gt;"",FUN_COM_training_input.xlsx!A55,"")</v>
      </c>
      <c r="AN148" t="str">
        <f t="shared" si="66"/>
        <v>=IF(RESILI_training_input.xlsx!A55&lt;&gt;"",RESILI_training_input.xlsx!A55,"")</v>
      </c>
      <c r="AO148" t="str">
        <f t="shared" si="66"/>
        <v>=IF(SEL_training_input.xlsx!A55&lt;&gt;"",SEL_training_input.xlsx!A55,"")</v>
      </c>
      <c r="AP148" t="str">
        <f t="shared" si="66"/>
        <v>=IF(SEV_training_input.xlsx!A55&lt;&gt;"",SEV_training_input.xlsx!A55,"")</v>
      </c>
      <c r="AQ148" t="str">
        <f t="shared" si="66"/>
        <v>=IF(ANHEDONIA_training_input.xlsx!A55&lt;&gt;"",ANHEDONIA_training_input.xlsx!A55,"")</v>
      </c>
      <c r="AR148" t="str">
        <f t="shared" si="66"/>
        <v>=IF(ANXIOUSNESS_training_input.xlsx!A55&lt;&gt;"",ANXIOUSNESS_training_input.xlsx!A55,"")</v>
      </c>
      <c r="AS148" t="str">
        <f t="shared" si="66"/>
        <v>=IF(ATTENTION_SEEKING_training_input.xlsx!A55&lt;&gt;"",ATTENTION_SEEKING_training_input.xlsx!A55,"")</v>
      </c>
      <c r="AT148" t="str">
        <f t="shared" si="66"/>
        <v>=IF(CALLOUSNESS_training_input.xlsx!A55&lt;&gt;"",CALLOUSNESS_training_input.xlsx!A55,"")</v>
      </c>
      <c r="AU148" t="str">
        <f t="shared" si="66"/>
        <v>=IF(DECEITFULNESS_training_input.xlsx!A55&lt;&gt;"",DECEITFULNESS_training_input.xlsx!A55,"")</v>
      </c>
      <c r="AV148" t="str">
        <f t="shared" si="66"/>
        <v>=IF(DEPRESSIVITY_training_input.xlsx!A55&lt;&gt;"",DEPRESSIVITY_training_input.xlsx!A55,"")</v>
      </c>
      <c r="AW148" t="str">
        <f t="shared" si="66"/>
        <v>=IF(DISTRACTIBILITY_training_input.xlsx!A55&lt;&gt;"",DISTRACTIBILITY_training_input.xlsx!A55,"")</v>
      </c>
      <c r="AX148" t="str">
        <f t="shared" si="66"/>
        <v>=IF(ECCENTRICITY_training_input.xlsx!A55&lt;&gt;"",ECCENTRICITY_training_input.xlsx!A55,"")</v>
      </c>
      <c r="AY148" t="str">
        <f t="shared" si="66"/>
        <v>=IF(EMOTIONAL_LABILITY_training_input.xlsx!A55&lt;&gt;"",EMOTIONAL_LABILITY_training_input.xlsx!A55,"")</v>
      </c>
      <c r="AZ148" t="str">
        <f t="shared" si="66"/>
        <v>=IF(GRANDIOSITY_training_input.xlsx!A55&lt;&gt;"",GRANDIOSITY_training_input.xlsx!A55,"")</v>
      </c>
      <c r="BA148" t="str">
        <f t="shared" si="66"/>
        <v>=IF(HOSTILITY_training_input.xlsx!A55&lt;&gt;"",HOSTILITY_training_input.xlsx!A55,"")</v>
      </c>
      <c r="BB148" t="str">
        <f t="shared" si="66"/>
        <v>=IF(IMPULSIVITY_training_input.xlsx!A55&lt;&gt;"",IMPULSIVITY_training_input.xlsx!A55,"")</v>
      </c>
      <c r="BC148" t="str">
        <f t="shared" si="66"/>
        <v>=IF(INTIMACY_AVOIDANCE_training_input.xlsx!A55&lt;&gt;"",INTIMACY_AVOIDANCE_training_input.xlsx!A55,"")</v>
      </c>
      <c r="BD148" t="str">
        <f t="shared" si="66"/>
        <v>=IF(IRRESPONSIBILITY_training_input.xlsx!A55&lt;&gt;"",IRRESPONSIBILITY_training_input.xlsx!A55,"")</v>
      </c>
      <c r="BE148" t="str">
        <f t="shared" si="66"/>
        <v>=IF(MANIPULATIVENESS_training_input.xlsx!A55&lt;&gt;"",MANIPULATIVENESS_training_input.xlsx!A55,"")</v>
      </c>
      <c r="BF148" t="str">
        <f t="shared" si="66"/>
        <v>=IF(PERCEPTUAL_DYSREGULATION_training_input.xlsx!A55&lt;&gt;"",PERCEPTUAL_DYSREGULATION_training_input.xlsx!A55,"")</v>
      </c>
      <c r="BG148" t="str">
        <f t="shared" si="66"/>
        <v>=IF(PERSEVERATION_training_input.xlsx!A55&lt;&gt;"",PERSEVERATION_training_input.xlsx!A55,"")</v>
      </c>
      <c r="BH148" t="str">
        <f t="shared" si="66"/>
        <v>=IF(RESTRICTED_AFFECTIVITY_training_input.xlsx!A55&lt;&gt;"",RESTRICTED_AFFECTIVITY_training_input.xlsx!A55,"")</v>
      </c>
      <c r="BI148" t="str">
        <f t="shared" si="66"/>
        <v>=IF(RIGID_PERFECTIONISM_training_input.xlsx!A55&lt;&gt;"",RIGID_PERFECTIONISM_training_input.xlsx!A55,"")</v>
      </c>
      <c r="BJ148" t="str">
        <f t="shared" si="66"/>
        <v>=IF(RISK_TAKING_training_input.xlsx!A55&lt;&gt;"",RISK_TAKING_training_input.xlsx!A55,"")</v>
      </c>
      <c r="BK148" t="str">
        <f t="shared" si="66"/>
        <v>=IF(SEPARATION_INSECURITY_training_input.xlsx!A55&lt;&gt;"",SEPARATION_INSECURITY_training_input.xlsx!A55,"")</v>
      </c>
      <c r="BL148" t="str">
        <f t="shared" si="66"/>
        <v>=IF(SUBMISSIVENESS_training_input.xlsx!A55&lt;&gt;"",SUBMISSIVENESS_training_input.xlsx!A55,"")</v>
      </c>
      <c r="BM148" t="str">
        <f t="shared" si="66"/>
        <v>=IF(SUSPICIOUSNESS_training_input.xlsx!A55&lt;&gt;"",SUSPICIOUSNESS_training_input.xlsx!A55,"")</v>
      </c>
      <c r="BN148" t="str">
        <f t="shared" ref="BN148:CL151" si="67">CONCATENATE($A$11,BN$1,$A$12,$A148,$A$13,BN$1,$A$14,$A148,$A$15)</f>
        <v>=IF(UNUSUAL_BELIEFS_training_input.xlsx!A55&lt;&gt;"",UNUSUAL_BELIEFS_training_input.xlsx!A55,"")</v>
      </c>
      <c r="BO148" t="str">
        <f t="shared" si="67"/>
        <v>=IF(WITHDRAWAL_training_input.xlsx!A55&lt;&gt;"",WITHDRAWAL_training_input.xlsx!A55,"")</v>
      </c>
      <c r="BP148" t="str">
        <f t="shared" si="67"/>
        <v>=IF(ACT_training_input.xlsx!A55&lt;&gt;"",ACT_training_input.xlsx!A55,"")</v>
      </c>
      <c r="BQ148" t="str">
        <f t="shared" si="67"/>
        <v>=IF(DSP_training_input.xlsx!A55&lt;&gt;"",DSP_training_input.xlsx!A55,"")</v>
      </c>
      <c r="BR148" t="str">
        <f t="shared" si="67"/>
        <v>=IF(PAG_training_input.xlsx!A55&lt;&gt;"",PAG_training_input.xlsx!A55,"")</v>
      </c>
      <c r="BS148" t="str">
        <f t="shared" si="67"/>
        <v>=IF(PRO_training_input.xlsx!A55&lt;&gt;"",PRO_training_input.xlsx!A55,"")</v>
      </c>
      <c r="BT148" t="str">
        <f t="shared" si="67"/>
        <v>=IF(SPL_training_input.xlsx!A55&lt;&gt;"",SPL_training_input.xlsx!A55,"")</v>
      </c>
      <c r="BU148" t="str">
        <f t="shared" si="67"/>
        <v>=IF(WDR_training_input.xlsx!A55&lt;&gt;"",WDR_training_input.xlsx!A55,"")</v>
      </c>
      <c r="BV148" t="str">
        <f t="shared" si="67"/>
        <v>=IF(CON_training_input.xlsx!A55&lt;&gt;"",CON_training_input.xlsx!A55,"")</v>
      </c>
      <c r="BW148" t="str">
        <f t="shared" si="67"/>
        <v>=IF(DSC_training_input.xlsx!A55&lt;&gt;"",DSC_training_input.xlsx!A55,"")</v>
      </c>
      <c r="BX148" t="str">
        <f t="shared" si="67"/>
        <v>=IF(FAN_training_input.xlsx!A55&lt;&gt;"",FAN_training_input.xlsx!A55,"")</v>
      </c>
      <c r="BY148" t="str">
        <f t="shared" si="67"/>
        <v>=IF(OMN_training_input.xlsx!A55&lt;&gt;"",OMN_training_input.xlsx!A55,"")</v>
      </c>
      <c r="BZ148" t="str">
        <f t="shared" si="67"/>
        <v>=IF(REP_training_input.xlsx!A55&lt;&gt;"",REP_training_input.xlsx!A55,"")</v>
      </c>
      <c r="CA148" t="str">
        <f t="shared" si="67"/>
        <v>=IF(SOM_training_input.xlsx!A55&lt;&gt;"",SOM_training_input.xlsx!A55,"")</v>
      </c>
      <c r="CB148" t="str">
        <f t="shared" si="67"/>
        <v>=IF(SUB_training_input.xlsx!A55&lt;&gt;"",SUB_training_input.xlsx!A55,"")</v>
      </c>
      <c r="CC148" t="str">
        <f t="shared" si="67"/>
        <v>=IF(UND_training_input.xlsx!A55&lt;&gt;"",UND_training_input.xlsx!A55,"")</v>
      </c>
      <c r="CD148" t="str">
        <f t="shared" si="67"/>
        <v>=IF(ALT_training_input.xlsx!A55&lt;&gt;"",ALT_training_input.xlsx!A55,"")</v>
      </c>
      <c r="CE148" t="str">
        <f t="shared" si="67"/>
        <v>=IF(HUM_training_input.xlsx!A55&lt;&gt;"",HUM_training_input.xlsx!A55,"")</v>
      </c>
      <c r="CF148" t="str">
        <f t="shared" si="67"/>
        <v>=IF(IDL_training_input.xlsx!A55&lt;&gt;"",IDL_training_input.xlsx!A55,"")</v>
      </c>
      <c r="CG148" t="str">
        <f t="shared" si="67"/>
        <v>=IF(RFM_training_input.xlsx!A55&lt;&gt;"",RFM_training_input.xlsx!A55,"")</v>
      </c>
      <c r="CH148" t="str">
        <f t="shared" si="67"/>
        <v>=IF(DN_training_input.xlsx!A55&lt;&gt;"",DN_training_input.xlsx!A55,"")</v>
      </c>
      <c r="CI148" t="str">
        <f t="shared" si="67"/>
        <v>=IF(INT_training_input.xlsx!A55&lt;&gt;"",INT_training_input.xlsx!A55,"")</v>
      </c>
      <c r="CJ148" t="str">
        <f t="shared" si="67"/>
        <v>=IF(SUP_training_input.xlsx!A55&lt;&gt;"",SUP_training_input.xlsx!A55,"")</v>
      </c>
      <c r="CK148" t="str">
        <f t="shared" si="67"/>
        <v>=IF(ANT_training_input.xlsx!A55&lt;&gt;"",ANT_training_input.xlsx!A55,"")</v>
      </c>
      <c r="CL148" t="str">
        <f t="shared" si="67"/>
        <v>=IF(ISO_training_input.xlsx!A55&lt;&gt;"",ISO_training_input.xlsx!A55,"")</v>
      </c>
    </row>
    <row r="149" spans="1:90">
      <c r="A149">
        <v>56</v>
      </c>
      <c r="B149" t="str">
        <f t="shared" si="38"/>
        <v>=IF(SUICIDE_training_input.xlsx!A56&lt;&gt;"",SUICIDE_training_input.xlsx!A56,"")</v>
      </c>
      <c r="C149" t="str">
        <f t="shared" ref="C149:BN152" si="68">CONCATENATE($A$11,C$1,$A$12,$A149,$A$13,C$1,$A$14,$A149,$A$15)</f>
        <v>=IF(IQ_training_input.xlsx!A56&lt;&gt;"",IQ_training_input.xlsx!A56,"")</v>
      </c>
      <c r="D149" t="str">
        <f t="shared" si="68"/>
        <v>=IF(AMBIG_training_input.xlsx!A56&lt;&gt;"",AMBIG_training_input.xlsx!A56,"")</v>
      </c>
      <c r="E149" t="str">
        <f t="shared" si="68"/>
        <v>=IF(EGODYST_training_input.xlsx!A56&lt;&gt;"",EGODYST_training_input.xlsx!A56,"")</v>
      </c>
      <c r="F149" t="str">
        <f t="shared" si="68"/>
        <v>=IF(AUTISM_training_input.xlsx!A56&lt;&gt;"",AUTISM_training_input.xlsx!A56,"")</v>
      </c>
      <c r="G149" t="str">
        <f t="shared" si="68"/>
        <v>=IF(IDENTITY_training_input.xlsx!A56&lt;&gt;"",IDENTITY_training_input.xlsx!A56,"")</v>
      </c>
      <c r="H149" t="str">
        <f t="shared" si="68"/>
        <v>=IF(SELFDIR_training_input.xlsx!A56&lt;&gt;"",SELFDIR_training_input.xlsx!A56,"")</v>
      </c>
      <c r="I149" t="str">
        <f t="shared" si="68"/>
        <v>=IF(EMPATHY_training_input.xlsx!A56&lt;&gt;"",EMPATHY_training_input.xlsx!A56,"")</v>
      </c>
      <c r="J149" t="str">
        <f t="shared" si="68"/>
        <v>=IF(INTIMACY_training_input.xlsx!A56&lt;&gt;"",INTIMACY_training_input.xlsx!A56,"")</v>
      </c>
      <c r="K149" t="str">
        <f t="shared" si="68"/>
        <v>=IF(ACUTE_training_input.xlsx!A56&lt;&gt;"",ACUTE_training_input.xlsx!A56,"")</v>
      </c>
      <c r="L149" t="str">
        <f t="shared" si="68"/>
        <v>=IF(CHRONIC_training_input.xlsx!A56&lt;&gt;"",CHRONIC_training_input.xlsx!A56,"")</v>
      </c>
      <c r="M149" t="str">
        <f t="shared" si="68"/>
        <v>=IF(TRAUMA_PAST_training_input.xlsx!A56&lt;&gt;"",TRAUMA_PAST_training_input.xlsx!A56,"")</v>
      </c>
      <c r="N149" t="str">
        <f t="shared" si="68"/>
        <v>=IF(TRAUMA_PRESENT_training_input.xlsx!A56&lt;&gt;"",TRAUMA_PRESENT_training_input.xlsx!A56,"")</v>
      </c>
      <c r="O149" t="str">
        <f t="shared" si="68"/>
        <v>=IF(HOPE_training_input.xlsx!A56&lt;&gt;"",HOPE_training_input.xlsx!A56,"")</v>
      </c>
      <c r="P149" t="str">
        <f t="shared" si="68"/>
        <v>=IF(SELFAFFICACY_training_input.xlsx!A56&lt;&gt;"",SELFAFFICACY_training_input.xlsx!A56,"")</v>
      </c>
      <c r="Q149" t="str">
        <f t="shared" si="68"/>
        <v>=IF(SELFESTEEM_training_input.xlsx!A56&lt;&gt;"",SELFESTEEM_training_input.xlsx!A56,"")</v>
      </c>
      <c r="R149" t="str">
        <f t="shared" si="68"/>
        <v>=IF(WELLBEING_training_input.xlsx!A56&lt;&gt;"",WELLBEING_training_input.xlsx!A56,"")</v>
      </c>
      <c r="S149" t="str">
        <f t="shared" si="68"/>
        <v>=IF(HYPER_training_input.xlsx!A56&lt;&gt;"",HYPER_training_input.xlsx!A56,"")</v>
      </c>
      <c r="T149" t="str">
        <f t="shared" si="68"/>
        <v>=IF(AGGR_training_input.xlsx!A56&lt;&gt;"",AGGR_training_input.xlsx!A56,"")</v>
      </c>
      <c r="U149" t="str">
        <f t="shared" si="68"/>
        <v>=IF(COND_PR_training_input.xlsx!A56&lt;&gt;"",COND_PR_training_input.xlsx!A56,"")</v>
      </c>
      <c r="V149" t="str">
        <f t="shared" si="68"/>
        <v>=IF(ANXIE_training_input.xlsx!A56&lt;&gt;"",ANXIE_training_input.xlsx!A56,"")</v>
      </c>
      <c r="W149" t="str">
        <f t="shared" si="68"/>
        <v>=IF(DEPR_training_input.xlsx!A56&lt;&gt;"",DEPR_training_input.xlsx!A56,"")</v>
      </c>
      <c r="X149" t="str">
        <f t="shared" si="68"/>
        <v>=IF(SOMAT_training_input.xlsx!A56&lt;&gt;"",SOMAT_training_input.xlsx!A56,"")</v>
      </c>
      <c r="Y149" t="str">
        <f t="shared" si="68"/>
        <v>=IF(ATYPI_training_input.xlsx!A56&lt;&gt;"",ATYPI_training_input.xlsx!A56,"")</v>
      </c>
      <c r="Z149" t="str">
        <f t="shared" si="68"/>
        <v>=IF(WITHD_training_input.xlsx!A56&lt;&gt;"",WITHD_training_input.xlsx!A56,"")</v>
      </c>
      <c r="AA149" t="str">
        <f t="shared" si="68"/>
        <v>=IF(ATTE_PR_training_input.xlsx!A56&lt;&gt;"",ATTE_PR_training_input.xlsx!A56,"")</v>
      </c>
      <c r="AB149" t="str">
        <f t="shared" si="68"/>
        <v>=IF(ANG_CONT_training_input.xlsx!A56&lt;&gt;"",ANG_CONT_training_input.xlsx!A56,"")</v>
      </c>
      <c r="AC149" t="str">
        <f t="shared" si="68"/>
        <v>=IF(DEV_SOC_DIS_training_input.xlsx!A56&lt;&gt;"",DEV_SOC_DIS_training_input.xlsx!A56,"")</v>
      </c>
      <c r="AD149" t="str">
        <f t="shared" si="68"/>
        <v>=IF(BULLY_training_input.xlsx!A56&lt;&gt;"",BULLY_training_input.xlsx!A56,"")</v>
      </c>
      <c r="AE149" t="str">
        <f t="shared" si="68"/>
        <v>=IF(EMOT_SELF_C_training_input.xlsx!A56&lt;&gt;"",EMOT_SELF_C_training_input.xlsx!A56,"")</v>
      </c>
      <c r="AF149" t="str">
        <f t="shared" si="68"/>
        <v>=IF(EXE_FUN_training_input.xlsx!A56&lt;&gt;"",EXE_FUN_training_input.xlsx!A56,"")</v>
      </c>
      <c r="AG149" t="str">
        <f t="shared" si="68"/>
        <v>=IF(MANIA_training_input.xlsx!A56&lt;&gt;"",MANIA_training_input.xlsx!A56,"")</v>
      </c>
      <c r="AH149" t="str">
        <f t="shared" si="68"/>
        <v>=IF(NEG_EMOT_training_input.xlsx!A56&lt;&gt;"",NEG_EMOT_training_input.xlsx!A56,"")</v>
      </c>
      <c r="AI149" t="str">
        <f t="shared" si="68"/>
        <v>=IF(ADAPT_training_input.xlsx!A56&lt;&gt;"",ADAPT_training_input.xlsx!A56,"")</v>
      </c>
      <c r="AJ149" t="str">
        <f t="shared" si="68"/>
        <v>=IF(SOC_SK_training_input.xlsx!A56&lt;&gt;"",SOC_SK_training_input.xlsx!A56,"")</v>
      </c>
      <c r="AK149" t="str">
        <f t="shared" si="68"/>
        <v>=IF(LEAD_training_input.xlsx!A56&lt;&gt;"",LEAD_training_input.xlsx!A56,"")</v>
      </c>
      <c r="AL149" t="str">
        <f t="shared" si="68"/>
        <v>=IF(ACT_DAIL_training_input.xlsx!A56&lt;&gt;"",ACT_DAIL_training_input.xlsx!A56,"")</v>
      </c>
      <c r="AM149" t="str">
        <f t="shared" si="68"/>
        <v>=IF(FUN_COM_training_input.xlsx!A56&lt;&gt;"",FUN_COM_training_input.xlsx!A56,"")</v>
      </c>
      <c r="AN149" t="str">
        <f t="shared" si="68"/>
        <v>=IF(RESILI_training_input.xlsx!A56&lt;&gt;"",RESILI_training_input.xlsx!A56,"")</v>
      </c>
      <c r="AO149" t="str">
        <f t="shared" si="68"/>
        <v>=IF(SEL_training_input.xlsx!A56&lt;&gt;"",SEL_training_input.xlsx!A56,"")</v>
      </c>
      <c r="AP149" t="str">
        <f t="shared" si="68"/>
        <v>=IF(SEV_training_input.xlsx!A56&lt;&gt;"",SEV_training_input.xlsx!A56,"")</v>
      </c>
      <c r="AQ149" t="str">
        <f t="shared" si="68"/>
        <v>=IF(ANHEDONIA_training_input.xlsx!A56&lt;&gt;"",ANHEDONIA_training_input.xlsx!A56,"")</v>
      </c>
      <c r="AR149" t="str">
        <f t="shared" si="68"/>
        <v>=IF(ANXIOUSNESS_training_input.xlsx!A56&lt;&gt;"",ANXIOUSNESS_training_input.xlsx!A56,"")</v>
      </c>
      <c r="AS149" t="str">
        <f t="shared" si="68"/>
        <v>=IF(ATTENTION_SEEKING_training_input.xlsx!A56&lt;&gt;"",ATTENTION_SEEKING_training_input.xlsx!A56,"")</v>
      </c>
      <c r="AT149" t="str">
        <f t="shared" si="68"/>
        <v>=IF(CALLOUSNESS_training_input.xlsx!A56&lt;&gt;"",CALLOUSNESS_training_input.xlsx!A56,"")</v>
      </c>
      <c r="AU149" t="str">
        <f t="shared" si="68"/>
        <v>=IF(DECEITFULNESS_training_input.xlsx!A56&lt;&gt;"",DECEITFULNESS_training_input.xlsx!A56,"")</v>
      </c>
      <c r="AV149" t="str">
        <f t="shared" si="68"/>
        <v>=IF(DEPRESSIVITY_training_input.xlsx!A56&lt;&gt;"",DEPRESSIVITY_training_input.xlsx!A56,"")</v>
      </c>
      <c r="AW149" t="str">
        <f t="shared" si="68"/>
        <v>=IF(DISTRACTIBILITY_training_input.xlsx!A56&lt;&gt;"",DISTRACTIBILITY_training_input.xlsx!A56,"")</v>
      </c>
      <c r="AX149" t="str">
        <f t="shared" si="68"/>
        <v>=IF(ECCENTRICITY_training_input.xlsx!A56&lt;&gt;"",ECCENTRICITY_training_input.xlsx!A56,"")</v>
      </c>
      <c r="AY149" t="str">
        <f t="shared" si="68"/>
        <v>=IF(EMOTIONAL_LABILITY_training_input.xlsx!A56&lt;&gt;"",EMOTIONAL_LABILITY_training_input.xlsx!A56,"")</v>
      </c>
      <c r="AZ149" t="str">
        <f t="shared" si="68"/>
        <v>=IF(GRANDIOSITY_training_input.xlsx!A56&lt;&gt;"",GRANDIOSITY_training_input.xlsx!A56,"")</v>
      </c>
      <c r="BA149" t="str">
        <f t="shared" si="68"/>
        <v>=IF(HOSTILITY_training_input.xlsx!A56&lt;&gt;"",HOSTILITY_training_input.xlsx!A56,"")</v>
      </c>
      <c r="BB149" t="str">
        <f t="shared" si="68"/>
        <v>=IF(IMPULSIVITY_training_input.xlsx!A56&lt;&gt;"",IMPULSIVITY_training_input.xlsx!A56,"")</v>
      </c>
      <c r="BC149" t="str">
        <f t="shared" si="68"/>
        <v>=IF(INTIMACY_AVOIDANCE_training_input.xlsx!A56&lt;&gt;"",INTIMACY_AVOIDANCE_training_input.xlsx!A56,"")</v>
      </c>
      <c r="BD149" t="str">
        <f t="shared" si="68"/>
        <v>=IF(IRRESPONSIBILITY_training_input.xlsx!A56&lt;&gt;"",IRRESPONSIBILITY_training_input.xlsx!A56,"")</v>
      </c>
      <c r="BE149" t="str">
        <f t="shared" si="68"/>
        <v>=IF(MANIPULATIVENESS_training_input.xlsx!A56&lt;&gt;"",MANIPULATIVENESS_training_input.xlsx!A56,"")</v>
      </c>
      <c r="BF149" t="str">
        <f t="shared" si="68"/>
        <v>=IF(PERCEPTUAL_DYSREGULATION_training_input.xlsx!A56&lt;&gt;"",PERCEPTUAL_DYSREGULATION_training_input.xlsx!A56,"")</v>
      </c>
      <c r="BG149" t="str">
        <f t="shared" si="68"/>
        <v>=IF(PERSEVERATION_training_input.xlsx!A56&lt;&gt;"",PERSEVERATION_training_input.xlsx!A56,"")</v>
      </c>
      <c r="BH149" t="str">
        <f t="shared" si="68"/>
        <v>=IF(RESTRICTED_AFFECTIVITY_training_input.xlsx!A56&lt;&gt;"",RESTRICTED_AFFECTIVITY_training_input.xlsx!A56,"")</v>
      </c>
      <c r="BI149" t="str">
        <f t="shared" si="68"/>
        <v>=IF(RIGID_PERFECTIONISM_training_input.xlsx!A56&lt;&gt;"",RIGID_PERFECTIONISM_training_input.xlsx!A56,"")</v>
      </c>
      <c r="BJ149" t="str">
        <f t="shared" si="68"/>
        <v>=IF(RISK_TAKING_training_input.xlsx!A56&lt;&gt;"",RISK_TAKING_training_input.xlsx!A56,"")</v>
      </c>
      <c r="BK149" t="str">
        <f t="shared" si="68"/>
        <v>=IF(SEPARATION_INSECURITY_training_input.xlsx!A56&lt;&gt;"",SEPARATION_INSECURITY_training_input.xlsx!A56,"")</v>
      </c>
      <c r="BL149" t="str">
        <f t="shared" si="68"/>
        <v>=IF(SUBMISSIVENESS_training_input.xlsx!A56&lt;&gt;"",SUBMISSIVENESS_training_input.xlsx!A56,"")</v>
      </c>
      <c r="BM149" t="str">
        <f t="shared" si="68"/>
        <v>=IF(SUSPICIOUSNESS_training_input.xlsx!A56&lt;&gt;"",SUSPICIOUSNESS_training_input.xlsx!A56,"")</v>
      </c>
      <c r="BN149" t="str">
        <f t="shared" si="68"/>
        <v>=IF(UNUSUAL_BELIEFS_training_input.xlsx!A56&lt;&gt;"",UNUSUAL_BELIEFS_training_input.xlsx!A56,"")</v>
      </c>
      <c r="BO149" t="str">
        <f t="shared" si="67"/>
        <v>=IF(WITHDRAWAL_training_input.xlsx!A56&lt;&gt;"",WITHDRAWAL_training_input.xlsx!A56,"")</v>
      </c>
      <c r="BP149" t="str">
        <f t="shared" si="67"/>
        <v>=IF(ACT_training_input.xlsx!A56&lt;&gt;"",ACT_training_input.xlsx!A56,"")</v>
      </c>
      <c r="BQ149" t="str">
        <f t="shared" si="67"/>
        <v>=IF(DSP_training_input.xlsx!A56&lt;&gt;"",DSP_training_input.xlsx!A56,"")</v>
      </c>
      <c r="BR149" t="str">
        <f t="shared" si="67"/>
        <v>=IF(PAG_training_input.xlsx!A56&lt;&gt;"",PAG_training_input.xlsx!A56,"")</v>
      </c>
      <c r="BS149" t="str">
        <f t="shared" si="67"/>
        <v>=IF(PRO_training_input.xlsx!A56&lt;&gt;"",PRO_training_input.xlsx!A56,"")</v>
      </c>
      <c r="BT149" t="str">
        <f t="shared" si="67"/>
        <v>=IF(SPL_training_input.xlsx!A56&lt;&gt;"",SPL_training_input.xlsx!A56,"")</v>
      </c>
      <c r="BU149" t="str">
        <f t="shared" si="67"/>
        <v>=IF(WDR_training_input.xlsx!A56&lt;&gt;"",WDR_training_input.xlsx!A56,"")</v>
      </c>
      <c r="BV149" t="str">
        <f t="shared" si="67"/>
        <v>=IF(CON_training_input.xlsx!A56&lt;&gt;"",CON_training_input.xlsx!A56,"")</v>
      </c>
      <c r="BW149" t="str">
        <f t="shared" si="67"/>
        <v>=IF(DSC_training_input.xlsx!A56&lt;&gt;"",DSC_training_input.xlsx!A56,"")</v>
      </c>
      <c r="BX149" t="str">
        <f t="shared" si="67"/>
        <v>=IF(FAN_training_input.xlsx!A56&lt;&gt;"",FAN_training_input.xlsx!A56,"")</v>
      </c>
      <c r="BY149" t="str">
        <f t="shared" si="67"/>
        <v>=IF(OMN_training_input.xlsx!A56&lt;&gt;"",OMN_training_input.xlsx!A56,"")</v>
      </c>
      <c r="BZ149" t="str">
        <f t="shared" si="67"/>
        <v>=IF(REP_training_input.xlsx!A56&lt;&gt;"",REP_training_input.xlsx!A56,"")</v>
      </c>
      <c r="CA149" t="str">
        <f t="shared" si="67"/>
        <v>=IF(SOM_training_input.xlsx!A56&lt;&gt;"",SOM_training_input.xlsx!A56,"")</v>
      </c>
      <c r="CB149" t="str">
        <f t="shared" si="67"/>
        <v>=IF(SUB_training_input.xlsx!A56&lt;&gt;"",SUB_training_input.xlsx!A56,"")</v>
      </c>
      <c r="CC149" t="str">
        <f t="shared" si="67"/>
        <v>=IF(UND_training_input.xlsx!A56&lt;&gt;"",UND_training_input.xlsx!A56,"")</v>
      </c>
      <c r="CD149" t="str">
        <f t="shared" si="67"/>
        <v>=IF(ALT_training_input.xlsx!A56&lt;&gt;"",ALT_training_input.xlsx!A56,"")</v>
      </c>
      <c r="CE149" t="str">
        <f t="shared" si="67"/>
        <v>=IF(HUM_training_input.xlsx!A56&lt;&gt;"",HUM_training_input.xlsx!A56,"")</v>
      </c>
      <c r="CF149" t="str">
        <f t="shared" si="67"/>
        <v>=IF(IDL_training_input.xlsx!A56&lt;&gt;"",IDL_training_input.xlsx!A56,"")</v>
      </c>
      <c r="CG149" t="str">
        <f t="shared" si="67"/>
        <v>=IF(RFM_training_input.xlsx!A56&lt;&gt;"",RFM_training_input.xlsx!A56,"")</v>
      </c>
      <c r="CH149" t="str">
        <f t="shared" si="67"/>
        <v>=IF(DN_training_input.xlsx!A56&lt;&gt;"",DN_training_input.xlsx!A56,"")</v>
      </c>
      <c r="CI149" t="str">
        <f t="shared" si="67"/>
        <v>=IF(INT_training_input.xlsx!A56&lt;&gt;"",INT_training_input.xlsx!A56,"")</v>
      </c>
      <c r="CJ149" t="str">
        <f t="shared" si="67"/>
        <v>=IF(SUP_training_input.xlsx!A56&lt;&gt;"",SUP_training_input.xlsx!A56,"")</v>
      </c>
      <c r="CK149" t="str">
        <f t="shared" si="67"/>
        <v>=IF(ANT_training_input.xlsx!A56&lt;&gt;"",ANT_training_input.xlsx!A56,"")</v>
      </c>
      <c r="CL149" t="str">
        <f t="shared" si="67"/>
        <v>=IF(ISO_training_input.xlsx!A56&lt;&gt;"",ISO_training_input.xlsx!A56,"")</v>
      </c>
    </row>
    <row r="150" spans="1:90">
      <c r="A150">
        <v>57</v>
      </c>
      <c r="B150" t="str">
        <f t="shared" si="38"/>
        <v>=IF(SUICIDE_training_input.xlsx!A57&lt;&gt;"",SUICIDE_training_input.xlsx!A57,"")</v>
      </c>
      <c r="C150" t="str">
        <f t="shared" si="68"/>
        <v>=IF(IQ_training_input.xlsx!A57&lt;&gt;"",IQ_training_input.xlsx!A57,"")</v>
      </c>
      <c r="D150" t="str">
        <f t="shared" si="68"/>
        <v>=IF(AMBIG_training_input.xlsx!A57&lt;&gt;"",AMBIG_training_input.xlsx!A57,"")</v>
      </c>
      <c r="E150" t="str">
        <f t="shared" si="68"/>
        <v>=IF(EGODYST_training_input.xlsx!A57&lt;&gt;"",EGODYST_training_input.xlsx!A57,"")</v>
      </c>
      <c r="F150" t="str">
        <f t="shared" si="68"/>
        <v>=IF(AUTISM_training_input.xlsx!A57&lt;&gt;"",AUTISM_training_input.xlsx!A57,"")</v>
      </c>
      <c r="G150" t="str">
        <f t="shared" si="68"/>
        <v>=IF(IDENTITY_training_input.xlsx!A57&lt;&gt;"",IDENTITY_training_input.xlsx!A57,"")</v>
      </c>
      <c r="H150" t="str">
        <f t="shared" si="68"/>
        <v>=IF(SELFDIR_training_input.xlsx!A57&lt;&gt;"",SELFDIR_training_input.xlsx!A57,"")</v>
      </c>
      <c r="I150" t="str">
        <f t="shared" si="68"/>
        <v>=IF(EMPATHY_training_input.xlsx!A57&lt;&gt;"",EMPATHY_training_input.xlsx!A57,"")</v>
      </c>
      <c r="J150" t="str">
        <f t="shared" si="68"/>
        <v>=IF(INTIMACY_training_input.xlsx!A57&lt;&gt;"",INTIMACY_training_input.xlsx!A57,"")</v>
      </c>
      <c r="K150" t="str">
        <f t="shared" si="68"/>
        <v>=IF(ACUTE_training_input.xlsx!A57&lt;&gt;"",ACUTE_training_input.xlsx!A57,"")</v>
      </c>
      <c r="L150" t="str">
        <f t="shared" si="68"/>
        <v>=IF(CHRONIC_training_input.xlsx!A57&lt;&gt;"",CHRONIC_training_input.xlsx!A57,"")</v>
      </c>
      <c r="M150" t="str">
        <f t="shared" si="68"/>
        <v>=IF(TRAUMA_PAST_training_input.xlsx!A57&lt;&gt;"",TRAUMA_PAST_training_input.xlsx!A57,"")</v>
      </c>
      <c r="N150" t="str">
        <f t="shared" si="68"/>
        <v>=IF(TRAUMA_PRESENT_training_input.xlsx!A57&lt;&gt;"",TRAUMA_PRESENT_training_input.xlsx!A57,"")</v>
      </c>
      <c r="O150" t="str">
        <f t="shared" si="68"/>
        <v>=IF(HOPE_training_input.xlsx!A57&lt;&gt;"",HOPE_training_input.xlsx!A57,"")</v>
      </c>
      <c r="P150" t="str">
        <f t="shared" si="68"/>
        <v>=IF(SELFAFFICACY_training_input.xlsx!A57&lt;&gt;"",SELFAFFICACY_training_input.xlsx!A57,"")</v>
      </c>
      <c r="Q150" t="str">
        <f t="shared" si="68"/>
        <v>=IF(SELFESTEEM_training_input.xlsx!A57&lt;&gt;"",SELFESTEEM_training_input.xlsx!A57,"")</v>
      </c>
      <c r="R150" t="str">
        <f t="shared" si="68"/>
        <v>=IF(WELLBEING_training_input.xlsx!A57&lt;&gt;"",WELLBEING_training_input.xlsx!A57,"")</v>
      </c>
      <c r="S150" t="str">
        <f t="shared" si="68"/>
        <v>=IF(HYPER_training_input.xlsx!A57&lt;&gt;"",HYPER_training_input.xlsx!A57,"")</v>
      </c>
      <c r="T150" t="str">
        <f t="shared" si="68"/>
        <v>=IF(AGGR_training_input.xlsx!A57&lt;&gt;"",AGGR_training_input.xlsx!A57,"")</v>
      </c>
      <c r="U150" t="str">
        <f t="shared" si="68"/>
        <v>=IF(COND_PR_training_input.xlsx!A57&lt;&gt;"",COND_PR_training_input.xlsx!A57,"")</v>
      </c>
      <c r="V150" t="str">
        <f t="shared" si="68"/>
        <v>=IF(ANXIE_training_input.xlsx!A57&lt;&gt;"",ANXIE_training_input.xlsx!A57,"")</v>
      </c>
      <c r="W150" t="str">
        <f t="shared" si="68"/>
        <v>=IF(DEPR_training_input.xlsx!A57&lt;&gt;"",DEPR_training_input.xlsx!A57,"")</v>
      </c>
      <c r="X150" t="str">
        <f t="shared" si="68"/>
        <v>=IF(SOMAT_training_input.xlsx!A57&lt;&gt;"",SOMAT_training_input.xlsx!A57,"")</v>
      </c>
      <c r="Y150" t="str">
        <f t="shared" si="68"/>
        <v>=IF(ATYPI_training_input.xlsx!A57&lt;&gt;"",ATYPI_training_input.xlsx!A57,"")</v>
      </c>
      <c r="Z150" t="str">
        <f t="shared" si="68"/>
        <v>=IF(WITHD_training_input.xlsx!A57&lt;&gt;"",WITHD_training_input.xlsx!A57,"")</v>
      </c>
      <c r="AA150" t="str">
        <f t="shared" si="68"/>
        <v>=IF(ATTE_PR_training_input.xlsx!A57&lt;&gt;"",ATTE_PR_training_input.xlsx!A57,"")</v>
      </c>
      <c r="AB150" t="str">
        <f t="shared" si="68"/>
        <v>=IF(ANG_CONT_training_input.xlsx!A57&lt;&gt;"",ANG_CONT_training_input.xlsx!A57,"")</v>
      </c>
      <c r="AC150" t="str">
        <f t="shared" si="68"/>
        <v>=IF(DEV_SOC_DIS_training_input.xlsx!A57&lt;&gt;"",DEV_SOC_DIS_training_input.xlsx!A57,"")</v>
      </c>
      <c r="AD150" t="str">
        <f t="shared" si="68"/>
        <v>=IF(BULLY_training_input.xlsx!A57&lt;&gt;"",BULLY_training_input.xlsx!A57,"")</v>
      </c>
      <c r="AE150" t="str">
        <f t="shared" si="68"/>
        <v>=IF(EMOT_SELF_C_training_input.xlsx!A57&lt;&gt;"",EMOT_SELF_C_training_input.xlsx!A57,"")</v>
      </c>
      <c r="AF150" t="str">
        <f t="shared" si="68"/>
        <v>=IF(EXE_FUN_training_input.xlsx!A57&lt;&gt;"",EXE_FUN_training_input.xlsx!A57,"")</v>
      </c>
      <c r="AG150" t="str">
        <f t="shared" si="68"/>
        <v>=IF(MANIA_training_input.xlsx!A57&lt;&gt;"",MANIA_training_input.xlsx!A57,"")</v>
      </c>
      <c r="AH150" t="str">
        <f t="shared" si="68"/>
        <v>=IF(NEG_EMOT_training_input.xlsx!A57&lt;&gt;"",NEG_EMOT_training_input.xlsx!A57,"")</v>
      </c>
      <c r="AI150" t="str">
        <f t="shared" si="68"/>
        <v>=IF(ADAPT_training_input.xlsx!A57&lt;&gt;"",ADAPT_training_input.xlsx!A57,"")</v>
      </c>
      <c r="AJ150" t="str">
        <f t="shared" si="68"/>
        <v>=IF(SOC_SK_training_input.xlsx!A57&lt;&gt;"",SOC_SK_training_input.xlsx!A57,"")</v>
      </c>
      <c r="AK150" t="str">
        <f t="shared" si="68"/>
        <v>=IF(LEAD_training_input.xlsx!A57&lt;&gt;"",LEAD_training_input.xlsx!A57,"")</v>
      </c>
      <c r="AL150" t="str">
        <f t="shared" si="68"/>
        <v>=IF(ACT_DAIL_training_input.xlsx!A57&lt;&gt;"",ACT_DAIL_training_input.xlsx!A57,"")</v>
      </c>
      <c r="AM150" t="str">
        <f t="shared" si="68"/>
        <v>=IF(FUN_COM_training_input.xlsx!A57&lt;&gt;"",FUN_COM_training_input.xlsx!A57,"")</v>
      </c>
      <c r="AN150" t="str">
        <f t="shared" si="68"/>
        <v>=IF(RESILI_training_input.xlsx!A57&lt;&gt;"",RESILI_training_input.xlsx!A57,"")</v>
      </c>
      <c r="AO150" t="str">
        <f t="shared" si="68"/>
        <v>=IF(SEL_training_input.xlsx!A57&lt;&gt;"",SEL_training_input.xlsx!A57,"")</v>
      </c>
      <c r="AP150" t="str">
        <f t="shared" si="68"/>
        <v>=IF(SEV_training_input.xlsx!A57&lt;&gt;"",SEV_training_input.xlsx!A57,"")</v>
      </c>
      <c r="AQ150" t="str">
        <f t="shared" si="68"/>
        <v>=IF(ANHEDONIA_training_input.xlsx!A57&lt;&gt;"",ANHEDONIA_training_input.xlsx!A57,"")</v>
      </c>
      <c r="AR150" t="str">
        <f t="shared" si="68"/>
        <v>=IF(ANXIOUSNESS_training_input.xlsx!A57&lt;&gt;"",ANXIOUSNESS_training_input.xlsx!A57,"")</v>
      </c>
      <c r="AS150" t="str">
        <f t="shared" si="68"/>
        <v>=IF(ATTENTION_SEEKING_training_input.xlsx!A57&lt;&gt;"",ATTENTION_SEEKING_training_input.xlsx!A57,"")</v>
      </c>
      <c r="AT150" t="str">
        <f t="shared" si="68"/>
        <v>=IF(CALLOUSNESS_training_input.xlsx!A57&lt;&gt;"",CALLOUSNESS_training_input.xlsx!A57,"")</v>
      </c>
      <c r="AU150" t="str">
        <f t="shared" si="68"/>
        <v>=IF(DECEITFULNESS_training_input.xlsx!A57&lt;&gt;"",DECEITFULNESS_training_input.xlsx!A57,"")</v>
      </c>
      <c r="AV150" t="str">
        <f t="shared" si="68"/>
        <v>=IF(DEPRESSIVITY_training_input.xlsx!A57&lt;&gt;"",DEPRESSIVITY_training_input.xlsx!A57,"")</v>
      </c>
      <c r="AW150" t="str">
        <f t="shared" si="68"/>
        <v>=IF(DISTRACTIBILITY_training_input.xlsx!A57&lt;&gt;"",DISTRACTIBILITY_training_input.xlsx!A57,"")</v>
      </c>
      <c r="AX150" t="str">
        <f t="shared" si="68"/>
        <v>=IF(ECCENTRICITY_training_input.xlsx!A57&lt;&gt;"",ECCENTRICITY_training_input.xlsx!A57,"")</v>
      </c>
      <c r="AY150" t="str">
        <f t="shared" si="68"/>
        <v>=IF(EMOTIONAL_LABILITY_training_input.xlsx!A57&lt;&gt;"",EMOTIONAL_LABILITY_training_input.xlsx!A57,"")</v>
      </c>
      <c r="AZ150" t="str">
        <f t="shared" si="68"/>
        <v>=IF(GRANDIOSITY_training_input.xlsx!A57&lt;&gt;"",GRANDIOSITY_training_input.xlsx!A57,"")</v>
      </c>
      <c r="BA150" t="str">
        <f t="shared" si="68"/>
        <v>=IF(HOSTILITY_training_input.xlsx!A57&lt;&gt;"",HOSTILITY_training_input.xlsx!A57,"")</v>
      </c>
      <c r="BB150" t="str">
        <f t="shared" si="68"/>
        <v>=IF(IMPULSIVITY_training_input.xlsx!A57&lt;&gt;"",IMPULSIVITY_training_input.xlsx!A57,"")</v>
      </c>
      <c r="BC150" t="str">
        <f t="shared" si="68"/>
        <v>=IF(INTIMACY_AVOIDANCE_training_input.xlsx!A57&lt;&gt;"",INTIMACY_AVOIDANCE_training_input.xlsx!A57,"")</v>
      </c>
      <c r="BD150" t="str">
        <f t="shared" si="68"/>
        <v>=IF(IRRESPONSIBILITY_training_input.xlsx!A57&lt;&gt;"",IRRESPONSIBILITY_training_input.xlsx!A57,"")</v>
      </c>
      <c r="BE150" t="str">
        <f t="shared" si="68"/>
        <v>=IF(MANIPULATIVENESS_training_input.xlsx!A57&lt;&gt;"",MANIPULATIVENESS_training_input.xlsx!A57,"")</v>
      </c>
      <c r="BF150" t="str">
        <f t="shared" si="68"/>
        <v>=IF(PERCEPTUAL_DYSREGULATION_training_input.xlsx!A57&lt;&gt;"",PERCEPTUAL_DYSREGULATION_training_input.xlsx!A57,"")</v>
      </c>
      <c r="BG150" t="str">
        <f t="shared" si="68"/>
        <v>=IF(PERSEVERATION_training_input.xlsx!A57&lt;&gt;"",PERSEVERATION_training_input.xlsx!A57,"")</v>
      </c>
      <c r="BH150" t="str">
        <f t="shared" si="68"/>
        <v>=IF(RESTRICTED_AFFECTIVITY_training_input.xlsx!A57&lt;&gt;"",RESTRICTED_AFFECTIVITY_training_input.xlsx!A57,"")</v>
      </c>
      <c r="BI150" t="str">
        <f t="shared" si="68"/>
        <v>=IF(RIGID_PERFECTIONISM_training_input.xlsx!A57&lt;&gt;"",RIGID_PERFECTIONISM_training_input.xlsx!A57,"")</v>
      </c>
      <c r="BJ150" t="str">
        <f t="shared" si="68"/>
        <v>=IF(RISK_TAKING_training_input.xlsx!A57&lt;&gt;"",RISK_TAKING_training_input.xlsx!A57,"")</v>
      </c>
      <c r="BK150" t="str">
        <f t="shared" si="68"/>
        <v>=IF(SEPARATION_INSECURITY_training_input.xlsx!A57&lt;&gt;"",SEPARATION_INSECURITY_training_input.xlsx!A57,"")</v>
      </c>
      <c r="BL150" t="str">
        <f t="shared" si="68"/>
        <v>=IF(SUBMISSIVENESS_training_input.xlsx!A57&lt;&gt;"",SUBMISSIVENESS_training_input.xlsx!A57,"")</v>
      </c>
      <c r="BM150" t="str">
        <f t="shared" si="68"/>
        <v>=IF(SUSPICIOUSNESS_training_input.xlsx!A57&lt;&gt;"",SUSPICIOUSNESS_training_input.xlsx!A57,"")</v>
      </c>
      <c r="BN150" t="str">
        <f t="shared" si="68"/>
        <v>=IF(UNUSUAL_BELIEFS_training_input.xlsx!A57&lt;&gt;"",UNUSUAL_BELIEFS_training_input.xlsx!A57,"")</v>
      </c>
      <c r="BO150" t="str">
        <f t="shared" si="67"/>
        <v>=IF(WITHDRAWAL_training_input.xlsx!A57&lt;&gt;"",WITHDRAWAL_training_input.xlsx!A57,"")</v>
      </c>
      <c r="BP150" t="str">
        <f t="shared" si="67"/>
        <v>=IF(ACT_training_input.xlsx!A57&lt;&gt;"",ACT_training_input.xlsx!A57,"")</v>
      </c>
      <c r="BQ150" t="str">
        <f t="shared" si="67"/>
        <v>=IF(DSP_training_input.xlsx!A57&lt;&gt;"",DSP_training_input.xlsx!A57,"")</v>
      </c>
      <c r="BR150" t="str">
        <f t="shared" si="67"/>
        <v>=IF(PAG_training_input.xlsx!A57&lt;&gt;"",PAG_training_input.xlsx!A57,"")</v>
      </c>
      <c r="BS150" t="str">
        <f t="shared" si="67"/>
        <v>=IF(PRO_training_input.xlsx!A57&lt;&gt;"",PRO_training_input.xlsx!A57,"")</v>
      </c>
      <c r="BT150" t="str">
        <f t="shared" si="67"/>
        <v>=IF(SPL_training_input.xlsx!A57&lt;&gt;"",SPL_training_input.xlsx!A57,"")</v>
      </c>
      <c r="BU150" t="str">
        <f t="shared" si="67"/>
        <v>=IF(WDR_training_input.xlsx!A57&lt;&gt;"",WDR_training_input.xlsx!A57,"")</v>
      </c>
      <c r="BV150" t="str">
        <f t="shared" si="67"/>
        <v>=IF(CON_training_input.xlsx!A57&lt;&gt;"",CON_training_input.xlsx!A57,"")</v>
      </c>
      <c r="BW150" t="str">
        <f t="shared" si="67"/>
        <v>=IF(DSC_training_input.xlsx!A57&lt;&gt;"",DSC_training_input.xlsx!A57,"")</v>
      </c>
      <c r="BX150" t="str">
        <f t="shared" si="67"/>
        <v>=IF(FAN_training_input.xlsx!A57&lt;&gt;"",FAN_training_input.xlsx!A57,"")</v>
      </c>
      <c r="BY150" t="str">
        <f t="shared" si="67"/>
        <v>=IF(OMN_training_input.xlsx!A57&lt;&gt;"",OMN_training_input.xlsx!A57,"")</v>
      </c>
      <c r="BZ150" t="str">
        <f t="shared" si="67"/>
        <v>=IF(REP_training_input.xlsx!A57&lt;&gt;"",REP_training_input.xlsx!A57,"")</v>
      </c>
      <c r="CA150" t="str">
        <f t="shared" si="67"/>
        <v>=IF(SOM_training_input.xlsx!A57&lt;&gt;"",SOM_training_input.xlsx!A57,"")</v>
      </c>
      <c r="CB150" t="str">
        <f t="shared" si="67"/>
        <v>=IF(SUB_training_input.xlsx!A57&lt;&gt;"",SUB_training_input.xlsx!A57,"")</v>
      </c>
      <c r="CC150" t="str">
        <f t="shared" si="67"/>
        <v>=IF(UND_training_input.xlsx!A57&lt;&gt;"",UND_training_input.xlsx!A57,"")</v>
      </c>
      <c r="CD150" t="str">
        <f t="shared" si="67"/>
        <v>=IF(ALT_training_input.xlsx!A57&lt;&gt;"",ALT_training_input.xlsx!A57,"")</v>
      </c>
      <c r="CE150" t="str">
        <f t="shared" si="67"/>
        <v>=IF(HUM_training_input.xlsx!A57&lt;&gt;"",HUM_training_input.xlsx!A57,"")</v>
      </c>
      <c r="CF150" t="str">
        <f t="shared" si="67"/>
        <v>=IF(IDL_training_input.xlsx!A57&lt;&gt;"",IDL_training_input.xlsx!A57,"")</v>
      </c>
      <c r="CG150" t="str">
        <f t="shared" si="67"/>
        <v>=IF(RFM_training_input.xlsx!A57&lt;&gt;"",RFM_training_input.xlsx!A57,"")</v>
      </c>
      <c r="CH150" t="str">
        <f t="shared" si="67"/>
        <v>=IF(DN_training_input.xlsx!A57&lt;&gt;"",DN_training_input.xlsx!A57,"")</v>
      </c>
      <c r="CI150" t="str">
        <f t="shared" si="67"/>
        <v>=IF(INT_training_input.xlsx!A57&lt;&gt;"",INT_training_input.xlsx!A57,"")</v>
      </c>
      <c r="CJ150" t="str">
        <f t="shared" si="67"/>
        <v>=IF(SUP_training_input.xlsx!A57&lt;&gt;"",SUP_training_input.xlsx!A57,"")</v>
      </c>
      <c r="CK150" t="str">
        <f t="shared" si="67"/>
        <v>=IF(ANT_training_input.xlsx!A57&lt;&gt;"",ANT_training_input.xlsx!A57,"")</v>
      </c>
      <c r="CL150" t="str">
        <f t="shared" si="67"/>
        <v>=IF(ISO_training_input.xlsx!A57&lt;&gt;"",ISO_training_input.xlsx!A57,"")</v>
      </c>
    </row>
    <row r="151" spans="1:90">
      <c r="A151">
        <v>58</v>
      </c>
      <c r="B151" t="str">
        <f t="shared" si="38"/>
        <v>=IF(SUICIDE_training_input.xlsx!A58&lt;&gt;"",SUICIDE_training_input.xlsx!A58,"")</v>
      </c>
      <c r="C151" t="str">
        <f t="shared" si="68"/>
        <v>=IF(IQ_training_input.xlsx!A58&lt;&gt;"",IQ_training_input.xlsx!A58,"")</v>
      </c>
      <c r="D151" t="str">
        <f t="shared" si="68"/>
        <v>=IF(AMBIG_training_input.xlsx!A58&lt;&gt;"",AMBIG_training_input.xlsx!A58,"")</v>
      </c>
      <c r="E151" t="str">
        <f t="shared" si="68"/>
        <v>=IF(EGODYST_training_input.xlsx!A58&lt;&gt;"",EGODYST_training_input.xlsx!A58,"")</v>
      </c>
      <c r="F151" t="str">
        <f t="shared" si="68"/>
        <v>=IF(AUTISM_training_input.xlsx!A58&lt;&gt;"",AUTISM_training_input.xlsx!A58,"")</v>
      </c>
      <c r="G151" t="str">
        <f t="shared" si="68"/>
        <v>=IF(IDENTITY_training_input.xlsx!A58&lt;&gt;"",IDENTITY_training_input.xlsx!A58,"")</v>
      </c>
      <c r="H151" t="str">
        <f t="shared" si="68"/>
        <v>=IF(SELFDIR_training_input.xlsx!A58&lt;&gt;"",SELFDIR_training_input.xlsx!A58,"")</v>
      </c>
      <c r="I151" t="str">
        <f t="shared" si="68"/>
        <v>=IF(EMPATHY_training_input.xlsx!A58&lt;&gt;"",EMPATHY_training_input.xlsx!A58,"")</v>
      </c>
      <c r="J151" t="str">
        <f t="shared" si="68"/>
        <v>=IF(INTIMACY_training_input.xlsx!A58&lt;&gt;"",INTIMACY_training_input.xlsx!A58,"")</v>
      </c>
      <c r="K151" t="str">
        <f t="shared" si="68"/>
        <v>=IF(ACUTE_training_input.xlsx!A58&lt;&gt;"",ACUTE_training_input.xlsx!A58,"")</v>
      </c>
      <c r="L151" t="str">
        <f t="shared" si="68"/>
        <v>=IF(CHRONIC_training_input.xlsx!A58&lt;&gt;"",CHRONIC_training_input.xlsx!A58,"")</v>
      </c>
      <c r="M151" t="str">
        <f t="shared" si="68"/>
        <v>=IF(TRAUMA_PAST_training_input.xlsx!A58&lt;&gt;"",TRAUMA_PAST_training_input.xlsx!A58,"")</v>
      </c>
      <c r="N151" t="str">
        <f t="shared" si="68"/>
        <v>=IF(TRAUMA_PRESENT_training_input.xlsx!A58&lt;&gt;"",TRAUMA_PRESENT_training_input.xlsx!A58,"")</v>
      </c>
      <c r="O151" t="str">
        <f t="shared" si="68"/>
        <v>=IF(HOPE_training_input.xlsx!A58&lt;&gt;"",HOPE_training_input.xlsx!A58,"")</v>
      </c>
      <c r="P151" t="str">
        <f t="shared" si="68"/>
        <v>=IF(SELFAFFICACY_training_input.xlsx!A58&lt;&gt;"",SELFAFFICACY_training_input.xlsx!A58,"")</v>
      </c>
      <c r="Q151" t="str">
        <f t="shared" si="68"/>
        <v>=IF(SELFESTEEM_training_input.xlsx!A58&lt;&gt;"",SELFESTEEM_training_input.xlsx!A58,"")</v>
      </c>
      <c r="R151" t="str">
        <f t="shared" si="68"/>
        <v>=IF(WELLBEING_training_input.xlsx!A58&lt;&gt;"",WELLBEING_training_input.xlsx!A58,"")</v>
      </c>
      <c r="S151" t="str">
        <f t="shared" si="68"/>
        <v>=IF(HYPER_training_input.xlsx!A58&lt;&gt;"",HYPER_training_input.xlsx!A58,"")</v>
      </c>
      <c r="T151" t="str">
        <f t="shared" si="68"/>
        <v>=IF(AGGR_training_input.xlsx!A58&lt;&gt;"",AGGR_training_input.xlsx!A58,"")</v>
      </c>
      <c r="U151" t="str">
        <f t="shared" si="68"/>
        <v>=IF(COND_PR_training_input.xlsx!A58&lt;&gt;"",COND_PR_training_input.xlsx!A58,"")</v>
      </c>
      <c r="V151" t="str">
        <f t="shared" si="68"/>
        <v>=IF(ANXIE_training_input.xlsx!A58&lt;&gt;"",ANXIE_training_input.xlsx!A58,"")</v>
      </c>
      <c r="W151" t="str">
        <f t="shared" si="68"/>
        <v>=IF(DEPR_training_input.xlsx!A58&lt;&gt;"",DEPR_training_input.xlsx!A58,"")</v>
      </c>
      <c r="X151" t="str">
        <f t="shared" si="68"/>
        <v>=IF(SOMAT_training_input.xlsx!A58&lt;&gt;"",SOMAT_training_input.xlsx!A58,"")</v>
      </c>
      <c r="Y151" t="str">
        <f t="shared" si="68"/>
        <v>=IF(ATYPI_training_input.xlsx!A58&lt;&gt;"",ATYPI_training_input.xlsx!A58,"")</v>
      </c>
      <c r="Z151" t="str">
        <f t="shared" si="68"/>
        <v>=IF(WITHD_training_input.xlsx!A58&lt;&gt;"",WITHD_training_input.xlsx!A58,"")</v>
      </c>
      <c r="AA151" t="str">
        <f t="shared" si="68"/>
        <v>=IF(ATTE_PR_training_input.xlsx!A58&lt;&gt;"",ATTE_PR_training_input.xlsx!A58,"")</v>
      </c>
      <c r="AB151" t="str">
        <f t="shared" si="68"/>
        <v>=IF(ANG_CONT_training_input.xlsx!A58&lt;&gt;"",ANG_CONT_training_input.xlsx!A58,"")</v>
      </c>
      <c r="AC151" t="str">
        <f t="shared" si="68"/>
        <v>=IF(DEV_SOC_DIS_training_input.xlsx!A58&lt;&gt;"",DEV_SOC_DIS_training_input.xlsx!A58,"")</v>
      </c>
      <c r="AD151" t="str">
        <f t="shared" si="68"/>
        <v>=IF(BULLY_training_input.xlsx!A58&lt;&gt;"",BULLY_training_input.xlsx!A58,"")</v>
      </c>
      <c r="AE151" t="str">
        <f t="shared" si="68"/>
        <v>=IF(EMOT_SELF_C_training_input.xlsx!A58&lt;&gt;"",EMOT_SELF_C_training_input.xlsx!A58,"")</v>
      </c>
      <c r="AF151" t="str">
        <f t="shared" si="68"/>
        <v>=IF(EXE_FUN_training_input.xlsx!A58&lt;&gt;"",EXE_FUN_training_input.xlsx!A58,"")</v>
      </c>
      <c r="AG151" t="str">
        <f t="shared" si="68"/>
        <v>=IF(MANIA_training_input.xlsx!A58&lt;&gt;"",MANIA_training_input.xlsx!A58,"")</v>
      </c>
      <c r="AH151" t="str">
        <f t="shared" si="68"/>
        <v>=IF(NEG_EMOT_training_input.xlsx!A58&lt;&gt;"",NEG_EMOT_training_input.xlsx!A58,"")</v>
      </c>
      <c r="AI151" t="str">
        <f t="shared" si="68"/>
        <v>=IF(ADAPT_training_input.xlsx!A58&lt;&gt;"",ADAPT_training_input.xlsx!A58,"")</v>
      </c>
      <c r="AJ151" t="str">
        <f t="shared" si="68"/>
        <v>=IF(SOC_SK_training_input.xlsx!A58&lt;&gt;"",SOC_SK_training_input.xlsx!A58,"")</v>
      </c>
      <c r="AK151" t="str">
        <f t="shared" si="68"/>
        <v>=IF(LEAD_training_input.xlsx!A58&lt;&gt;"",LEAD_training_input.xlsx!A58,"")</v>
      </c>
      <c r="AL151" t="str">
        <f t="shared" si="68"/>
        <v>=IF(ACT_DAIL_training_input.xlsx!A58&lt;&gt;"",ACT_DAIL_training_input.xlsx!A58,"")</v>
      </c>
      <c r="AM151" t="str">
        <f t="shared" si="68"/>
        <v>=IF(FUN_COM_training_input.xlsx!A58&lt;&gt;"",FUN_COM_training_input.xlsx!A58,"")</v>
      </c>
      <c r="AN151" t="str">
        <f t="shared" si="68"/>
        <v>=IF(RESILI_training_input.xlsx!A58&lt;&gt;"",RESILI_training_input.xlsx!A58,"")</v>
      </c>
      <c r="AO151" t="str">
        <f t="shared" si="68"/>
        <v>=IF(SEL_training_input.xlsx!A58&lt;&gt;"",SEL_training_input.xlsx!A58,"")</v>
      </c>
      <c r="AP151" t="str">
        <f t="shared" si="68"/>
        <v>=IF(SEV_training_input.xlsx!A58&lt;&gt;"",SEV_training_input.xlsx!A58,"")</v>
      </c>
      <c r="AQ151" t="str">
        <f t="shared" si="68"/>
        <v>=IF(ANHEDONIA_training_input.xlsx!A58&lt;&gt;"",ANHEDONIA_training_input.xlsx!A58,"")</v>
      </c>
      <c r="AR151" t="str">
        <f t="shared" si="68"/>
        <v>=IF(ANXIOUSNESS_training_input.xlsx!A58&lt;&gt;"",ANXIOUSNESS_training_input.xlsx!A58,"")</v>
      </c>
      <c r="AS151" t="str">
        <f t="shared" si="68"/>
        <v>=IF(ATTENTION_SEEKING_training_input.xlsx!A58&lt;&gt;"",ATTENTION_SEEKING_training_input.xlsx!A58,"")</v>
      </c>
      <c r="AT151" t="str">
        <f t="shared" si="68"/>
        <v>=IF(CALLOUSNESS_training_input.xlsx!A58&lt;&gt;"",CALLOUSNESS_training_input.xlsx!A58,"")</v>
      </c>
      <c r="AU151" t="str">
        <f t="shared" si="68"/>
        <v>=IF(DECEITFULNESS_training_input.xlsx!A58&lt;&gt;"",DECEITFULNESS_training_input.xlsx!A58,"")</v>
      </c>
      <c r="AV151" t="str">
        <f t="shared" si="68"/>
        <v>=IF(DEPRESSIVITY_training_input.xlsx!A58&lt;&gt;"",DEPRESSIVITY_training_input.xlsx!A58,"")</v>
      </c>
      <c r="AW151" t="str">
        <f t="shared" si="68"/>
        <v>=IF(DISTRACTIBILITY_training_input.xlsx!A58&lt;&gt;"",DISTRACTIBILITY_training_input.xlsx!A58,"")</v>
      </c>
      <c r="AX151" t="str">
        <f t="shared" si="68"/>
        <v>=IF(ECCENTRICITY_training_input.xlsx!A58&lt;&gt;"",ECCENTRICITY_training_input.xlsx!A58,"")</v>
      </c>
      <c r="AY151" t="str">
        <f t="shared" si="68"/>
        <v>=IF(EMOTIONAL_LABILITY_training_input.xlsx!A58&lt;&gt;"",EMOTIONAL_LABILITY_training_input.xlsx!A58,"")</v>
      </c>
      <c r="AZ151" t="str">
        <f t="shared" si="68"/>
        <v>=IF(GRANDIOSITY_training_input.xlsx!A58&lt;&gt;"",GRANDIOSITY_training_input.xlsx!A58,"")</v>
      </c>
      <c r="BA151" t="str">
        <f t="shared" si="68"/>
        <v>=IF(HOSTILITY_training_input.xlsx!A58&lt;&gt;"",HOSTILITY_training_input.xlsx!A58,"")</v>
      </c>
      <c r="BB151" t="str">
        <f t="shared" si="68"/>
        <v>=IF(IMPULSIVITY_training_input.xlsx!A58&lt;&gt;"",IMPULSIVITY_training_input.xlsx!A58,"")</v>
      </c>
      <c r="BC151" t="str">
        <f t="shared" si="68"/>
        <v>=IF(INTIMACY_AVOIDANCE_training_input.xlsx!A58&lt;&gt;"",INTIMACY_AVOIDANCE_training_input.xlsx!A58,"")</v>
      </c>
      <c r="BD151" t="str">
        <f t="shared" si="68"/>
        <v>=IF(IRRESPONSIBILITY_training_input.xlsx!A58&lt;&gt;"",IRRESPONSIBILITY_training_input.xlsx!A58,"")</v>
      </c>
      <c r="BE151" t="str">
        <f t="shared" si="68"/>
        <v>=IF(MANIPULATIVENESS_training_input.xlsx!A58&lt;&gt;"",MANIPULATIVENESS_training_input.xlsx!A58,"")</v>
      </c>
      <c r="BF151" t="str">
        <f t="shared" si="68"/>
        <v>=IF(PERCEPTUAL_DYSREGULATION_training_input.xlsx!A58&lt;&gt;"",PERCEPTUAL_DYSREGULATION_training_input.xlsx!A58,"")</v>
      </c>
      <c r="BG151" t="str">
        <f t="shared" si="68"/>
        <v>=IF(PERSEVERATION_training_input.xlsx!A58&lt;&gt;"",PERSEVERATION_training_input.xlsx!A58,"")</v>
      </c>
      <c r="BH151" t="str">
        <f t="shared" si="68"/>
        <v>=IF(RESTRICTED_AFFECTIVITY_training_input.xlsx!A58&lt;&gt;"",RESTRICTED_AFFECTIVITY_training_input.xlsx!A58,"")</v>
      </c>
      <c r="BI151" t="str">
        <f t="shared" si="68"/>
        <v>=IF(RIGID_PERFECTIONISM_training_input.xlsx!A58&lt;&gt;"",RIGID_PERFECTIONISM_training_input.xlsx!A58,"")</v>
      </c>
      <c r="BJ151" t="str">
        <f t="shared" si="68"/>
        <v>=IF(RISK_TAKING_training_input.xlsx!A58&lt;&gt;"",RISK_TAKING_training_input.xlsx!A58,"")</v>
      </c>
      <c r="BK151" t="str">
        <f t="shared" si="68"/>
        <v>=IF(SEPARATION_INSECURITY_training_input.xlsx!A58&lt;&gt;"",SEPARATION_INSECURITY_training_input.xlsx!A58,"")</v>
      </c>
      <c r="BL151" t="str">
        <f t="shared" si="68"/>
        <v>=IF(SUBMISSIVENESS_training_input.xlsx!A58&lt;&gt;"",SUBMISSIVENESS_training_input.xlsx!A58,"")</v>
      </c>
      <c r="BM151" t="str">
        <f t="shared" si="68"/>
        <v>=IF(SUSPICIOUSNESS_training_input.xlsx!A58&lt;&gt;"",SUSPICIOUSNESS_training_input.xlsx!A58,"")</v>
      </c>
      <c r="BN151" t="str">
        <f t="shared" si="68"/>
        <v>=IF(UNUSUAL_BELIEFS_training_input.xlsx!A58&lt;&gt;"",UNUSUAL_BELIEFS_training_input.xlsx!A58,"")</v>
      </c>
      <c r="BO151" t="str">
        <f t="shared" si="67"/>
        <v>=IF(WITHDRAWAL_training_input.xlsx!A58&lt;&gt;"",WITHDRAWAL_training_input.xlsx!A58,"")</v>
      </c>
      <c r="BP151" t="str">
        <f t="shared" si="67"/>
        <v>=IF(ACT_training_input.xlsx!A58&lt;&gt;"",ACT_training_input.xlsx!A58,"")</v>
      </c>
      <c r="BQ151" t="str">
        <f t="shared" si="67"/>
        <v>=IF(DSP_training_input.xlsx!A58&lt;&gt;"",DSP_training_input.xlsx!A58,"")</v>
      </c>
      <c r="BR151" t="str">
        <f t="shared" si="67"/>
        <v>=IF(PAG_training_input.xlsx!A58&lt;&gt;"",PAG_training_input.xlsx!A58,"")</v>
      </c>
      <c r="BS151" t="str">
        <f t="shared" si="67"/>
        <v>=IF(PRO_training_input.xlsx!A58&lt;&gt;"",PRO_training_input.xlsx!A58,"")</v>
      </c>
      <c r="BT151" t="str">
        <f t="shared" si="67"/>
        <v>=IF(SPL_training_input.xlsx!A58&lt;&gt;"",SPL_training_input.xlsx!A58,"")</v>
      </c>
      <c r="BU151" t="str">
        <f t="shared" si="67"/>
        <v>=IF(WDR_training_input.xlsx!A58&lt;&gt;"",WDR_training_input.xlsx!A58,"")</v>
      </c>
      <c r="BV151" t="str">
        <f t="shared" si="67"/>
        <v>=IF(CON_training_input.xlsx!A58&lt;&gt;"",CON_training_input.xlsx!A58,"")</v>
      </c>
      <c r="BW151" t="str">
        <f t="shared" si="67"/>
        <v>=IF(DSC_training_input.xlsx!A58&lt;&gt;"",DSC_training_input.xlsx!A58,"")</v>
      </c>
      <c r="BX151" t="str">
        <f t="shared" si="67"/>
        <v>=IF(FAN_training_input.xlsx!A58&lt;&gt;"",FAN_training_input.xlsx!A58,"")</v>
      </c>
      <c r="BY151" t="str">
        <f t="shared" si="67"/>
        <v>=IF(OMN_training_input.xlsx!A58&lt;&gt;"",OMN_training_input.xlsx!A58,"")</v>
      </c>
      <c r="BZ151" t="str">
        <f t="shared" si="67"/>
        <v>=IF(REP_training_input.xlsx!A58&lt;&gt;"",REP_training_input.xlsx!A58,"")</v>
      </c>
      <c r="CA151" t="str">
        <f t="shared" si="67"/>
        <v>=IF(SOM_training_input.xlsx!A58&lt;&gt;"",SOM_training_input.xlsx!A58,"")</v>
      </c>
      <c r="CB151" t="str">
        <f t="shared" si="67"/>
        <v>=IF(SUB_training_input.xlsx!A58&lt;&gt;"",SUB_training_input.xlsx!A58,"")</v>
      </c>
      <c r="CC151" t="str">
        <f t="shared" si="67"/>
        <v>=IF(UND_training_input.xlsx!A58&lt;&gt;"",UND_training_input.xlsx!A58,"")</v>
      </c>
      <c r="CD151" t="str">
        <f t="shared" si="67"/>
        <v>=IF(ALT_training_input.xlsx!A58&lt;&gt;"",ALT_training_input.xlsx!A58,"")</v>
      </c>
      <c r="CE151" t="str">
        <f t="shared" si="67"/>
        <v>=IF(HUM_training_input.xlsx!A58&lt;&gt;"",HUM_training_input.xlsx!A58,"")</v>
      </c>
      <c r="CF151" t="str">
        <f t="shared" si="67"/>
        <v>=IF(IDL_training_input.xlsx!A58&lt;&gt;"",IDL_training_input.xlsx!A58,"")</v>
      </c>
      <c r="CG151" t="str">
        <f t="shared" si="67"/>
        <v>=IF(RFM_training_input.xlsx!A58&lt;&gt;"",RFM_training_input.xlsx!A58,"")</v>
      </c>
      <c r="CH151" t="str">
        <f t="shared" si="67"/>
        <v>=IF(DN_training_input.xlsx!A58&lt;&gt;"",DN_training_input.xlsx!A58,"")</v>
      </c>
      <c r="CI151" t="str">
        <f t="shared" si="67"/>
        <v>=IF(INT_training_input.xlsx!A58&lt;&gt;"",INT_training_input.xlsx!A58,"")</v>
      </c>
      <c r="CJ151" t="str">
        <f t="shared" si="67"/>
        <v>=IF(SUP_training_input.xlsx!A58&lt;&gt;"",SUP_training_input.xlsx!A58,"")</v>
      </c>
      <c r="CK151" t="str">
        <f t="shared" si="67"/>
        <v>=IF(ANT_training_input.xlsx!A58&lt;&gt;"",ANT_training_input.xlsx!A58,"")</v>
      </c>
      <c r="CL151" t="str">
        <f t="shared" si="67"/>
        <v>=IF(ISO_training_input.xlsx!A58&lt;&gt;"",ISO_training_input.xlsx!A58,"")</v>
      </c>
    </row>
    <row r="152" spans="1:90">
      <c r="A152">
        <v>59</v>
      </c>
      <c r="B152" t="str">
        <f t="shared" si="38"/>
        <v>=IF(SUICIDE_training_input.xlsx!A59&lt;&gt;"",SUICIDE_training_input.xlsx!A59,"")</v>
      </c>
      <c r="C152" t="str">
        <f t="shared" si="68"/>
        <v>=IF(IQ_training_input.xlsx!A59&lt;&gt;"",IQ_training_input.xlsx!A59,"")</v>
      </c>
      <c r="D152" t="str">
        <f t="shared" si="68"/>
        <v>=IF(AMBIG_training_input.xlsx!A59&lt;&gt;"",AMBIG_training_input.xlsx!A59,"")</v>
      </c>
      <c r="E152" t="str">
        <f t="shared" si="68"/>
        <v>=IF(EGODYST_training_input.xlsx!A59&lt;&gt;"",EGODYST_training_input.xlsx!A59,"")</v>
      </c>
      <c r="F152" t="str">
        <f t="shared" si="68"/>
        <v>=IF(AUTISM_training_input.xlsx!A59&lt;&gt;"",AUTISM_training_input.xlsx!A59,"")</v>
      </c>
      <c r="G152" t="str">
        <f t="shared" si="68"/>
        <v>=IF(IDENTITY_training_input.xlsx!A59&lt;&gt;"",IDENTITY_training_input.xlsx!A59,"")</v>
      </c>
      <c r="H152" t="str">
        <f t="shared" si="68"/>
        <v>=IF(SELFDIR_training_input.xlsx!A59&lt;&gt;"",SELFDIR_training_input.xlsx!A59,"")</v>
      </c>
      <c r="I152" t="str">
        <f t="shared" si="68"/>
        <v>=IF(EMPATHY_training_input.xlsx!A59&lt;&gt;"",EMPATHY_training_input.xlsx!A59,"")</v>
      </c>
      <c r="J152" t="str">
        <f t="shared" si="68"/>
        <v>=IF(INTIMACY_training_input.xlsx!A59&lt;&gt;"",INTIMACY_training_input.xlsx!A59,"")</v>
      </c>
      <c r="K152" t="str">
        <f t="shared" si="68"/>
        <v>=IF(ACUTE_training_input.xlsx!A59&lt;&gt;"",ACUTE_training_input.xlsx!A59,"")</v>
      </c>
      <c r="L152" t="str">
        <f t="shared" si="68"/>
        <v>=IF(CHRONIC_training_input.xlsx!A59&lt;&gt;"",CHRONIC_training_input.xlsx!A59,"")</v>
      </c>
      <c r="M152" t="str">
        <f t="shared" si="68"/>
        <v>=IF(TRAUMA_PAST_training_input.xlsx!A59&lt;&gt;"",TRAUMA_PAST_training_input.xlsx!A59,"")</v>
      </c>
      <c r="N152" t="str">
        <f t="shared" si="68"/>
        <v>=IF(TRAUMA_PRESENT_training_input.xlsx!A59&lt;&gt;"",TRAUMA_PRESENT_training_input.xlsx!A59,"")</v>
      </c>
      <c r="O152" t="str">
        <f t="shared" si="68"/>
        <v>=IF(HOPE_training_input.xlsx!A59&lt;&gt;"",HOPE_training_input.xlsx!A59,"")</v>
      </c>
      <c r="P152" t="str">
        <f t="shared" si="68"/>
        <v>=IF(SELFAFFICACY_training_input.xlsx!A59&lt;&gt;"",SELFAFFICACY_training_input.xlsx!A59,"")</v>
      </c>
      <c r="Q152" t="str">
        <f t="shared" si="68"/>
        <v>=IF(SELFESTEEM_training_input.xlsx!A59&lt;&gt;"",SELFESTEEM_training_input.xlsx!A59,"")</v>
      </c>
      <c r="R152" t="str">
        <f t="shared" si="68"/>
        <v>=IF(WELLBEING_training_input.xlsx!A59&lt;&gt;"",WELLBEING_training_input.xlsx!A59,"")</v>
      </c>
      <c r="S152" t="str">
        <f t="shared" si="68"/>
        <v>=IF(HYPER_training_input.xlsx!A59&lt;&gt;"",HYPER_training_input.xlsx!A59,"")</v>
      </c>
      <c r="T152" t="str">
        <f t="shared" si="68"/>
        <v>=IF(AGGR_training_input.xlsx!A59&lt;&gt;"",AGGR_training_input.xlsx!A59,"")</v>
      </c>
      <c r="U152" t="str">
        <f t="shared" si="68"/>
        <v>=IF(COND_PR_training_input.xlsx!A59&lt;&gt;"",COND_PR_training_input.xlsx!A59,"")</v>
      </c>
      <c r="V152" t="str">
        <f t="shared" si="68"/>
        <v>=IF(ANXIE_training_input.xlsx!A59&lt;&gt;"",ANXIE_training_input.xlsx!A59,"")</v>
      </c>
      <c r="W152" t="str">
        <f t="shared" si="68"/>
        <v>=IF(DEPR_training_input.xlsx!A59&lt;&gt;"",DEPR_training_input.xlsx!A59,"")</v>
      </c>
      <c r="X152" t="str">
        <f t="shared" si="68"/>
        <v>=IF(SOMAT_training_input.xlsx!A59&lt;&gt;"",SOMAT_training_input.xlsx!A59,"")</v>
      </c>
      <c r="Y152" t="str">
        <f t="shared" si="68"/>
        <v>=IF(ATYPI_training_input.xlsx!A59&lt;&gt;"",ATYPI_training_input.xlsx!A59,"")</v>
      </c>
      <c r="Z152" t="str">
        <f t="shared" si="68"/>
        <v>=IF(WITHD_training_input.xlsx!A59&lt;&gt;"",WITHD_training_input.xlsx!A59,"")</v>
      </c>
      <c r="AA152" t="str">
        <f t="shared" si="68"/>
        <v>=IF(ATTE_PR_training_input.xlsx!A59&lt;&gt;"",ATTE_PR_training_input.xlsx!A59,"")</v>
      </c>
      <c r="AB152" t="str">
        <f t="shared" si="68"/>
        <v>=IF(ANG_CONT_training_input.xlsx!A59&lt;&gt;"",ANG_CONT_training_input.xlsx!A59,"")</v>
      </c>
      <c r="AC152" t="str">
        <f t="shared" si="68"/>
        <v>=IF(DEV_SOC_DIS_training_input.xlsx!A59&lt;&gt;"",DEV_SOC_DIS_training_input.xlsx!A59,"")</v>
      </c>
      <c r="AD152" t="str">
        <f t="shared" si="68"/>
        <v>=IF(BULLY_training_input.xlsx!A59&lt;&gt;"",BULLY_training_input.xlsx!A59,"")</v>
      </c>
      <c r="AE152" t="str">
        <f t="shared" si="68"/>
        <v>=IF(EMOT_SELF_C_training_input.xlsx!A59&lt;&gt;"",EMOT_SELF_C_training_input.xlsx!A59,"")</v>
      </c>
      <c r="AF152" t="str">
        <f t="shared" si="68"/>
        <v>=IF(EXE_FUN_training_input.xlsx!A59&lt;&gt;"",EXE_FUN_training_input.xlsx!A59,"")</v>
      </c>
      <c r="AG152" t="str">
        <f t="shared" si="68"/>
        <v>=IF(MANIA_training_input.xlsx!A59&lt;&gt;"",MANIA_training_input.xlsx!A59,"")</v>
      </c>
      <c r="AH152" t="str">
        <f t="shared" si="68"/>
        <v>=IF(NEG_EMOT_training_input.xlsx!A59&lt;&gt;"",NEG_EMOT_training_input.xlsx!A59,"")</v>
      </c>
      <c r="AI152" t="str">
        <f t="shared" si="68"/>
        <v>=IF(ADAPT_training_input.xlsx!A59&lt;&gt;"",ADAPT_training_input.xlsx!A59,"")</v>
      </c>
      <c r="AJ152" t="str">
        <f t="shared" si="68"/>
        <v>=IF(SOC_SK_training_input.xlsx!A59&lt;&gt;"",SOC_SK_training_input.xlsx!A59,"")</v>
      </c>
      <c r="AK152" t="str">
        <f t="shared" si="68"/>
        <v>=IF(LEAD_training_input.xlsx!A59&lt;&gt;"",LEAD_training_input.xlsx!A59,"")</v>
      </c>
      <c r="AL152" t="str">
        <f t="shared" si="68"/>
        <v>=IF(ACT_DAIL_training_input.xlsx!A59&lt;&gt;"",ACT_DAIL_training_input.xlsx!A59,"")</v>
      </c>
      <c r="AM152" t="str">
        <f t="shared" si="68"/>
        <v>=IF(FUN_COM_training_input.xlsx!A59&lt;&gt;"",FUN_COM_training_input.xlsx!A59,"")</v>
      </c>
      <c r="AN152" t="str">
        <f t="shared" si="68"/>
        <v>=IF(RESILI_training_input.xlsx!A59&lt;&gt;"",RESILI_training_input.xlsx!A59,"")</v>
      </c>
      <c r="AO152" t="str">
        <f t="shared" si="68"/>
        <v>=IF(SEL_training_input.xlsx!A59&lt;&gt;"",SEL_training_input.xlsx!A59,"")</v>
      </c>
      <c r="AP152" t="str">
        <f t="shared" si="68"/>
        <v>=IF(SEV_training_input.xlsx!A59&lt;&gt;"",SEV_training_input.xlsx!A59,"")</v>
      </c>
      <c r="AQ152" t="str">
        <f t="shared" si="68"/>
        <v>=IF(ANHEDONIA_training_input.xlsx!A59&lt;&gt;"",ANHEDONIA_training_input.xlsx!A59,"")</v>
      </c>
      <c r="AR152" t="str">
        <f t="shared" si="68"/>
        <v>=IF(ANXIOUSNESS_training_input.xlsx!A59&lt;&gt;"",ANXIOUSNESS_training_input.xlsx!A59,"")</v>
      </c>
      <c r="AS152" t="str">
        <f t="shared" si="68"/>
        <v>=IF(ATTENTION_SEEKING_training_input.xlsx!A59&lt;&gt;"",ATTENTION_SEEKING_training_input.xlsx!A59,"")</v>
      </c>
      <c r="AT152" t="str">
        <f t="shared" si="68"/>
        <v>=IF(CALLOUSNESS_training_input.xlsx!A59&lt;&gt;"",CALLOUSNESS_training_input.xlsx!A59,"")</v>
      </c>
      <c r="AU152" t="str">
        <f t="shared" si="68"/>
        <v>=IF(DECEITFULNESS_training_input.xlsx!A59&lt;&gt;"",DECEITFULNESS_training_input.xlsx!A59,"")</v>
      </c>
      <c r="AV152" t="str">
        <f t="shared" si="68"/>
        <v>=IF(DEPRESSIVITY_training_input.xlsx!A59&lt;&gt;"",DEPRESSIVITY_training_input.xlsx!A59,"")</v>
      </c>
      <c r="AW152" t="str">
        <f t="shared" si="68"/>
        <v>=IF(DISTRACTIBILITY_training_input.xlsx!A59&lt;&gt;"",DISTRACTIBILITY_training_input.xlsx!A59,"")</v>
      </c>
      <c r="AX152" t="str">
        <f t="shared" si="68"/>
        <v>=IF(ECCENTRICITY_training_input.xlsx!A59&lt;&gt;"",ECCENTRICITY_training_input.xlsx!A59,"")</v>
      </c>
      <c r="AY152" t="str">
        <f t="shared" si="68"/>
        <v>=IF(EMOTIONAL_LABILITY_training_input.xlsx!A59&lt;&gt;"",EMOTIONAL_LABILITY_training_input.xlsx!A59,"")</v>
      </c>
      <c r="AZ152" t="str">
        <f t="shared" si="68"/>
        <v>=IF(GRANDIOSITY_training_input.xlsx!A59&lt;&gt;"",GRANDIOSITY_training_input.xlsx!A59,"")</v>
      </c>
      <c r="BA152" t="str">
        <f t="shared" si="68"/>
        <v>=IF(HOSTILITY_training_input.xlsx!A59&lt;&gt;"",HOSTILITY_training_input.xlsx!A59,"")</v>
      </c>
      <c r="BB152" t="str">
        <f t="shared" si="68"/>
        <v>=IF(IMPULSIVITY_training_input.xlsx!A59&lt;&gt;"",IMPULSIVITY_training_input.xlsx!A59,"")</v>
      </c>
      <c r="BC152" t="str">
        <f t="shared" si="68"/>
        <v>=IF(INTIMACY_AVOIDANCE_training_input.xlsx!A59&lt;&gt;"",INTIMACY_AVOIDANCE_training_input.xlsx!A59,"")</v>
      </c>
      <c r="BD152" t="str">
        <f t="shared" si="68"/>
        <v>=IF(IRRESPONSIBILITY_training_input.xlsx!A59&lt;&gt;"",IRRESPONSIBILITY_training_input.xlsx!A59,"")</v>
      </c>
      <c r="BE152" t="str">
        <f t="shared" si="68"/>
        <v>=IF(MANIPULATIVENESS_training_input.xlsx!A59&lt;&gt;"",MANIPULATIVENESS_training_input.xlsx!A59,"")</v>
      </c>
      <c r="BF152" t="str">
        <f t="shared" si="68"/>
        <v>=IF(PERCEPTUAL_DYSREGULATION_training_input.xlsx!A59&lt;&gt;"",PERCEPTUAL_DYSREGULATION_training_input.xlsx!A59,"")</v>
      </c>
      <c r="BG152" t="str">
        <f t="shared" si="68"/>
        <v>=IF(PERSEVERATION_training_input.xlsx!A59&lt;&gt;"",PERSEVERATION_training_input.xlsx!A59,"")</v>
      </c>
      <c r="BH152" t="str">
        <f t="shared" si="68"/>
        <v>=IF(RESTRICTED_AFFECTIVITY_training_input.xlsx!A59&lt;&gt;"",RESTRICTED_AFFECTIVITY_training_input.xlsx!A59,"")</v>
      </c>
      <c r="BI152" t="str">
        <f t="shared" si="68"/>
        <v>=IF(RIGID_PERFECTIONISM_training_input.xlsx!A59&lt;&gt;"",RIGID_PERFECTIONISM_training_input.xlsx!A59,"")</v>
      </c>
      <c r="BJ152" t="str">
        <f t="shared" si="68"/>
        <v>=IF(RISK_TAKING_training_input.xlsx!A59&lt;&gt;"",RISK_TAKING_training_input.xlsx!A59,"")</v>
      </c>
      <c r="BK152" t="str">
        <f t="shared" si="68"/>
        <v>=IF(SEPARATION_INSECURITY_training_input.xlsx!A59&lt;&gt;"",SEPARATION_INSECURITY_training_input.xlsx!A59,"")</v>
      </c>
      <c r="BL152" t="str">
        <f t="shared" si="68"/>
        <v>=IF(SUBMISSIVENESS_training_input.xlsx!A59&lt;&gt;"",SUBMISSIVENESS_training_input.xlsx!A59,"")</v>
      </c>
      <c r="BM152" t="str">
        <f t="shared" si="68"/>
        <v>=IF(SUSPICIOUSNESS_training_input.xlsx!A59&lt;&gt;"",SUSPICIOUSNESS_training_input.xlsx!A59,"")</v>
      </c>
      <c r="BN152" t="str">
        <f t="shared" ref="BN152:CL155" si="69">CONCATENATE($A$11,BN$1,$A$12,$A152,$A$13,BN$1,$A$14,$A152,$A$15)</f>
        <v>=IF(UNUSUAL_BELIEFS_training_input.xlsx!A59&lt;&gt;"",UNUSUAL_BELIEFS_training_input.xlsx!A59,"")</v>
      </c>
      <c r="BO152" t="str">
        <f t="shared" si="69"/>
        <v>=IF(WITHDRAWAL_training_input.xlsx!A59&lt;&gt;"",WITHDRAWAL_training_input.xlsx!A59,"")</v>
      </c>
      <c r="BP152" t="str">
        <f t="shared" si="69"/>
        <v>=IF(ACT_training_input.xlsx!A59&lt;&gt;"",ACT_training_input.xlsx!A59,"")</v>
      </c>
      <c r="BQ152" t="str">
        <f t="shared" si="69"/>
        <v>=IF(DSP_training_input.xlsx!A59&lt;&gt;"",DSP_training_input.xlsx!A59,"")</v>
      </c>
      <c r="BR152" t="str">
        <f t="shared" si="69"/>
        <v>=IF(PAG_training_input.xlsx!A59&lt;&gt;"",PAG_training_input.xlsx!A59,"")</v>
      </c>
      <c r="BS152" t="str">
        <f t="shared" si="69"/>
        <v>=IF(PRO_training_input.xlsx!A59&lt;&gt;"",PRO_training_input.xlsx!A59,"")</v>
      </c>
      <c r="BT152" t="str">
        <f t="shared" si="69"/>
        <v>=IF(SPL_training_input.xlsx!A59&lt;&gt;"",SPL_training_input.xlsx!A59,"")</v>
      </c>
      <c r="BU152" t="str">
        <f t="shared" si="69"/>
        <v>=IF(WDR_training_input.xlsx!A59&lt;&gt;"",WDR_training_input.xlsx!A59,"")</v>
      </c>
      <c r="BV152" t="str">
        <f t="shared" si="69"/>
        <v>=IF(CON_training_input.xlsx!A59&lt;&gt;"",CON_training_input.xlsx!A59,"")</v>
      </c>
      <c r="BW152" t="str">
        <f t="shared" si="69"/>
        <v>=IF(DSC_training_input.xlsx!A59&lt;&gt;"",DSC_training_input.xlsx!A59,"")</v>
      </c>
      <c r="BX152" t="str">
        <f t="shared" si="69"/>
        <v>=IF(FAN_training_input.xlsx!A59&lt;&gt;"",FAN_training_input.xlsx!A59,"")</v>
      </c>
      <c r="BY152" t="str">
        <f t="shared" si="69"/>
        <v>=IF(OMN_training_input.xlsx!A59&lt;&gt;"",OMN_training_input.xlsx!A59,"")</v>
      </c>
      <c r="BZ152" t="str">
        <f t="shared" si="69"/>
        <v>=IF(REP_training_input.xlsx!A59&lt;&gt;"",REP_training_input.xlsx!A59,"")</v>
      </c>
      <c r="CA152" t="str">
        <f t="shared" si="69"/>
        <v>=IF(SOM_training_input.xlsx!A59&lt;&gt;"",SOM_training_input.xlsx!A59,"")</v>
      </c>
      <c r="CB152" t="str">
        <f t="shared" si="69"/>
        <v>=IF(SUB_training_input.xlsx!A59&lt;&gt;"",SUB_training_input.xlsx!A59,"")</v>
      </c>
      <c r="CC152" t="str">
        <f t="shared" si="69"/>
        <v>=IF(UND_training_input.xlsx!A59&lt;&gt;"",UND_training_input.xlsx!A59,"")</v>
      </c>
      <c r="CD152" t="str">
        <f t="shared" si="69"/>
        <v>=IF(ALT_training_input.xlsx!A59&lt;&gt;"",ALT_training_input.xlsx!A59,"")</v>
      </c>
      <c r="CE152" t="str">
        <f t="shared" si="69"/>
        <v>=IF(HUM_training_input.xlsx!A59&lt;&gt;"",HUM_training_input.xlsx!A59,"")</v>
      </c>
      <c r="CF152" t="str">
        <f t="shared" si="69"/>
        <v>=IF(IDL_training_input.xlsx!A59&lt;&gt;"",IDL_training_input.xlsx!A59,"")</v>
      </c>
      <c r="CG152" t="str">
        <f t="shared" si="69"/>
        <v>=IF(RFM_training_input.xlsx!A59&lt;&gt;"",RFM_training_input.xlsx!A59,"")</v>
      </c>
      <c r="CH152" t="str">
        <f t="shared" si="69"/>
        <v>=IF(DN_training_input.xlsx!A59&lt;&gt;"",DN_training_input.xlsx!A59,"")</v>
      </c>
      <c r="CI152" t="str">
        <f t="shared" si="69"/>
        <v>=IF(INT_training_input.xlsx!A59&lt;&gt;"",INT_training_input.xlsx!A59,"")</v>
      </c>
      <c r="CJ152" t="str">
        <f t="shared" si="69"/>
        <v>=IF(SUP_training_input.xlsx!A59&lt;&gt;"",SUP_training_input.xlsx!A59,"")</v>
      </c>
      <c r="CK152" t="str">
        <f t="shared" si="69"/>
        <v>=IF(ANT_training_input.xlsx!A59&lt;&gt;"",ANT_training_input.xlsx!A59,"")</v>
      </c>
      <c r="CL152" t="str">
        <f t="shared" si="69"/>
        <v>=IF(ISO_training_input.xlsx!A59&lt;&gt;"",ISO_training_input.xlsx!A59,"")</v>
      </c>
    </row>
    <row r="153" spans="1:90">
      <c r="A153">
        <v>60</v>
      </c>
      <c r="B153" t="str">
        <f t="shared" si="38"/>
        <v>=IF(SUICIDE_training_input.xlsx!A60&lt;&gt;"",SUICIDE_training_input.xlsx!A60,"")</v>
      </c>
      <c r="C153" t="str">
        <f t="shared" ref="C153:BN156" si="70">CONCATENATE($A$11,C$1,$A$12,$A153,$A$13,C$1,$A$14,$A153,$A$15)</f>
        <v>=IF(IQ_training_input.xlsx!A60&lt;&gt;"",IQ_training_input.xlsx!A60,"")</v>
      </c>
      <c r="D153" t="str">
        <f t="shared" si="70"/>
        <v>=IF(AMBIG_training_input.xlsx!A60&lt;&gt;"",AMBIG_training_input.xlsx!A60,"")</v>
      </c>
      <c r="E153" t="str">
        <f t="shared" si="70"/>
        <v>=IF(EGODYST_training_input.xlsx!A60&lt;&gt;"",EGODYST_training_input.xlsx!A60,"")</v>
      </c>
      <c r="F153" t="str">
        <f t="shared" si="70"/>
        <v>=IF(AUTISM_training_input.xlsx!A60&lt;&gt;"",AUTISM_training_input.xlsx!A60,"")</v>
      </c>
      <c r="G153" t="str">
        <f t="shared" si="70"/>
        <v>=IF(IDENTITY_training_input.xlsx!A60&lt;&gt;"",IDENTITY_training_input.xlsx!A60,"")</v>
      </c>
      <c r="H153" t="str">
        <f t="shared" si="70"/>
        <v>=IF(SELFDIR_training_input.xlsx!A60&lt;&gt;"",SELFDIR_training_input.xlsx!A60,"")</v>
      </c>
      <c r="I153" t="str">
        <f t="shared" si="70"/>
        <v>=IF(EMPATHY_training_input.xlsx!A60&lt;&gt;"",EMPATHY_training_input.xlsx!A60,"")</v>
      </c>
      <c r="J153" t="str">
        <f t="shared" si="70"/>
        <v>=IF(INTIMACY_training_input.xlsx!A60&lt;&gt;"",INTIMACY_training_input.xlsx!A60,"")</v>
      </c>
      <c r="K153" t="str">
        <f t="shared" si="70"/>
        <v>=IF(ACUTE_training_input.xlsx!A60&lt;&gt;"",ACUTE_training_input.xlsx!A60,"")</v>
      </c>
      <c r="L153" t="str">
        <f t="shared" si="70"/>
        <v>=IF(CHRONIC_training_input.xlsx!A60&lt;&gt;"",CHRONIC_training_input.xlsx!A60,"")</v>
      </c>
      <c r="M153" t="str">
        <f t="shared" si="70"/>
        <v>=IF(TRAUMA_PAST_training_input.xlsx!A60&lt;&gt;"",TRAUMA_PAST_training_input.xlsx!A60,"")</v>
      </c>
      <c r="N153" t="str">
        <f t="shared" si="70"/>
        <v>=IF(TRAUMA_PRESENT_training_input.xlsx!A60&lt;&gt;"",TRAUMA_PRESENT_training_input.xlsx!A60,"")</v>
      </c>
      <c r="O153" t="str">
        <f t="shared" si="70"/>
        <v>=IF(HOPE_training_input.xlsx!A60&lt;&gt;"",HOPE_training_input.xlsx!A60,"")</v>
      </c>
      <c r="P153" t="str">
        <f t="shared" si="70"/>
        <v>=IF(SELFAFFICACY_training_input.xlsx!A60&lt;&gt;"",SELFAFFICACY_training_input.xlsx!A60,"")</v>
      </c>
      <c r="Q153" t="str">
        <f t="shared" si="70"/>
        <v>=IF(SELFESTEEM_training_input.xlsx!A60&lt;&gt;"",SELFESTEEM_training_input.xlsx!A60,"")</v>
      </c>
      <c r="R153" t="str">
        <f t="shared" si="70"/>
        <v>=IF(WELLBEING_training_input.xlsx!A60&lt;&gt;"",WELLBEING_training_input.xlsx!A60,"")</v>
      </c>
      <c r="S153" t="str">
        <f t="shared" si="70"/>
        <v>=IF(HYPER_training_input.xlsx!A60&lt;&gt;"",HYPER_training_input.xlsx!A60,"")</v>
      </c>
      <c r="T153" t="str">
        <f t="shared" si="70"/>
        <v>=IF(AGGR_training_input.xlsx!A60&lt;&gt;"",AGGR_training_input.xlsx!A60,"")</v>
      </c>
      <c r="U153" t="str">
        <f t="shared" si="70"/>
        <v>=IF(COND_PR_training_input.xlsx!A60&lt;&gt;"",COND_PR_training_input.xlsx!A60,"")</v>
      </c>
      <c r="V153" t="str">
        <f t="shared" si="70"/>
        <v>=IF(ANXIE_training_input.xlsx!A60&lt;&gt;"",ANXIE_training_input.xlsx!A60,"")</v>
      </c>
      <c r="W153" t="str">
        <f t="shared" si="70"/>
        <v>=IF(DEPR_training_input.xlsx!A60&lt;&gt;"",DEPR_training_input.xlsx!A60,"")</v>
      </c>
      <c r="X153" t="str">
        <f t="shared" si="70"/>
        <v>=IF(SOMAT_training_input.xlsx!A60&lt;&gt;"",SOMAT_training_input.xlsx!A60,"")</v>
      </c>
      <c r="Y153" t="str">
        <f t="shared" si="70"/>
        <v>=IF(ATYPI_training_input.xlsx!A60&lt;&gt;"",ATYPI_training_input.xlsx!A60,"")</v>
      </c>
      <c r="Z153" t="str">
        <f t="shared" si="70"/>
        <v>=IF(WITHD_training_input.xlsx!A60&lt;&gt;"",WITHD_training_input.xlsx!A60,"")</v>
      </c>
      <c r="AA153" t="str">
        <f t="shared" si="70"/>
        <v>=IF(ATTE_PR_training_input.xlsx!A60&lt;&gt;"",ATTE_PR_training_input.xlsx!A60,"")</v>
      </c>
      <c r="AB153" t="str">
        <f t="shared" si="70"/>
        <v>=IF(ANG_CONT_training_input.xlsx!A60&lt;&gt;"",ANG_CONT_training_input.xlsx!A60,"")</v>
      </c>
      <c r="AC153" t="str">
        <f t="shared" si="70"/>
        <v>=IF(DEV_SOC_DIS_training_input.xlsx!A60&lt;&gt;"",DEV_SOC_DIS_training_input.xlsx!A60,"")</v>
      </c>
      <c r="AD153" t="str">
        <f t="shared" si="70"/>
        <v>=IF(BULLY_training_input.xlsx!A60&lt;&gt;"",BULLY_training_input.xlsx!A60,"")</v>
      </c>
      <c r="AE153" t="str">
        <f t="shared" si="70"/>
        <v>=IF(EMOT_SELF_C_training_input.xlsx!A60&lt;&gt;"",EMOT_SELF_C_training_input.xlsx!A60,"")</v>
      </c>
      <c r="AF153" t="str">
        <f t="shared" si="70"/>
        <v>=IF(EXE_FUN_training_input.xlsx!A60&lt;&gt;"",EXE_FUN_training_input.xlsx!A60,"")</v>
      </c>
      <c r="AG153" t="str">
        <f t="shared" si="70"/>
        <v>=IF(MANIA_training_input.xlsx!A60&lt;&gt;"",MANIA_training_input.xlsx!A60,"")</v>
      </c>
      <c r="AH153" t="str">
        <f t="shared" si="70"/>
        <v>=IF(NEG_EMOT_training_input.xlsx!A60&lt;&gt;"",NEG_EMOT_training_input.xlsx!A60,"")</v>
      </c>
      <c r="AI153" t="str">
        <f t="shared" si="70"/>
        <v>=IF(ADAPT_training_input.xlsx!A60&lt;&gt;"",ADAPT_training_input.xlsx!A60,"")</v>
      </c>
      <c r="AJ153" t="str">
        <f t="shared" si="70"/>
        <v>=IF(SOC_SK_training_input.xlsx!A60&lt;&gt;"",SOC_SK_training_input.xlsx!A60,"")</v>
      </c>
      <c r="AK153" t="str">
        <f t="shared" si="70"/>
        <v>=IF(LEAD_training_input.xlsx!A60&lt;&gt;"",LEAD_training_input.xlsx!A60,"")</v>
      </c>
      <c r="AL153" t="str">
        <f t="shared" si="70"/>
        <v>=IF(ACT_DAIL_training_input.xlsx!A60&lt;&gt;"",ACT_DAIL_training_input.xlsx!A60,"")</v>
      </c>
      <c r="AM153" t="str">
        <f t="shared" si="70"/>
        <v>=IF(FUN_COM_training_input.xlsx!A60&lt;&gt;"",FUN_COM_training_input.xlsx!A60,"")</v>
      </c>
      <c r="AN153" t="str">
        <f t="shared" si="70"/>
        <v>=IF(RESILI_training_input.xlsx!A60&lt;&gt;"",RESILI_training_input.xlsx!A60,"")</v>
      </c>
      <c r="AO153" t="str">
        <f t="shared" si="70"/>
        <v>=IF(SEL_training_input.xlsx!A60&lt;&gt;"",SEL_training_input.xlsx!A60,"")</v>
      </c>
      <c r="AP153" t="str">
        <f t="shared" si="70"/>
        <v>=IF(SEV_training_input.xlsx!A60&lt;&gt;"",SEV_training_input.xlsx!A60,"")</v>
      </c>
      <c r="AQ153" t="str">
        <f t="shared" si="70"/>
        <v>=IF(ANHEDONIA_training_input.xlsx!A60&lt;&gt;"",ANHEDONIA_training_input.xlsx!A60,"")</v>
      </c>
      <c r="AR153" t="str">
        <f t="shared" si="70"/>
        <v>=IF(ANXIOUSNESS_training_input.xlsx!A60&lt;&gt;"",ANXIOUSNESS_training_input.xlsx!A60,"")</v>
      </c>
      <c r="AS153" t="str">
        <f t="shared" si="70"/>
        <v>=IF(ATTENTION_SEEKING_training_input.xlsx!A60&lt;&gt;"",ATTENTION_SEEKING_training_input.xlsx!A60,"")</v>
      </c>
      <c r="AT153" t="str">
        <f t="shared" si="70"/>
        <v>=IF(CALLOUSNESS_training_input.xlsx!A60&lt;&gt;"",CALLOUSNESS_training_input.xlsx!A60,"")</v>
      </c>
      <c r="AU153" t="str">
        <f t="shared" si="70"/>
        <v>=IF(DECEITFULNESS_training_input.xlsx!A60&lt;&gt;"",DECEITFULNESS_training_input.xlsx!A60,"")</v>
      </c>
      <c r="AV153" t="str">
        <f t="shared" si="70"/>
        <v>=IF(DEPRESSIVITY_training_input.xlsx!A60&lt;&gt;"",DEPRESSIVITY_training_input.xlsx!A60,"")</v>
      </c>
      <c r="AW153" t="str">
        <f t="shared" si="70"/>
        <v>=IF(DISTRACTIBILITY_training_input.xlsx!A60&lt;&gt;"",DISTRACTIBILITY_training_input.xlsx!A60,"")</v>
      </c>
      <c r="AX153" t="str">
        <f t="shared" si="70"/>
        <v>=IF(ECCENTRICITY_training_input.xlsx!A60&lt;&gt;"",ECCENTRICITY_training_input.xlsx!A60,"")</v>
      </c>
      <c r="AY153" t="str">
        <f t="shared" si="70"/>
        <v>=IF(EMOTIONAL_LABILITY_training_input.xlsx!A60&lt;&gt;"",EMOTIONAL_LABILITY_training_input.xlsx!A60,"")</v>
      </c>
      <c r="AZ153" t="str">
        <f t="shared" si="70"/>
        <v>=IF(GRANDIOSITY_training_input.xlsx!A60&lt;&gt;"",GRANDIOSITY_training_input.xlsx!A60,"")</v>
      </c>
      <c r="BA153" t="str">
        <f t="shared" si="70"/>
        <v>=IF(HOSTILITY_training_input.xlsx!A60&lt;&gt;"",HOSTILITY_training_input.xlsx!A60,"")</v>
      </c>
      <c r="BB153" t="str">
        <f t="shared" si="70"/>
        <v>=IF(IMPULSIVITY_training_input.xlsx!A60&lt;&gt;"",IMPULSIVITY_training_input.xlsx!A60,"")</v>
      </c>
      <c r="BC153" t="str">
        <f t="shared" si="70"/>
        <v>=IF(INTIMACY_AVOIDANCE_training_input.xlsx!A60&lt;&gt;"",INTIMACY_AVOIDANCE_training_input.xlsx!A60,"")</v>
      </c>
      <c r="BD153" t="str">
        <f t="shared" si="70"/>
        <v>=IF(IRRESPONSIBILITY_training_input.xlsx!A60&lt;&gt;"",IRRESPONSIBILITY_training_input.xlsx!A60,"")</v>
      </c>
      <c r="BE153" t="str">
        <f t="shared" si="70"/>
        <v>=IF(MANIPULATIVENESS_training_input.xlsx!A60&lt;&gt;"",MANIPULATIVENESS_training_input.xlsx!A60,"")</v>
      </c>
      <c r="BF153" t="str">
        <f t="shared" si="70"/>
        <v>=IF(PERCEPTUAL_DYSREGULATION_training_input.xlsx!A60&lt;&gt;"",PERCEPTUAL_DYSREGULATION_training_input.xlsx!A60,"")</v>
      </c>
      <c r="BG153" t="str">
        <f t="shared" si="70"/>
        <v>=IF(PERSEVERATION_training_input.xlsx!A60&lt;&gt;"",PERSEVERATION_training_input.xlsx!A60,"")</v>
      </c>
      <c r="BH153" t="str">
        <f t="shared" si="70"/>
        <v>=IF(RESTRICTED_AFFECTIVITY_training_input.xlsx!A60&lt;&gt;"",RESTRICTED_AFFECTIVITY_training_input.xlsx!A60,"")</v>
      </c>
      <c r="BI153" t="str">
        <f t="shared" si="70"/>
        <v>=IF(RIGID_PERFECTIONISM_training_input.xlsx!A60&lt;&gt;"",RIGID_PERFECTIONISM_training_input.xlsx!A60,"")</v>
      </c>
      <c r="BJ153" t="str">
        <f t="shared" si="70"/>
        <v>=IF(RISK_TAKING_training_input.xlsx!A60&lt;&gt;"",RISK_TAKING_training_input.xlsx!A60,"")</v>
      </c>
      <c r="BK153" t="str">
        <f t="shared" si="70"/>
        <v>=IF(SEPARATION_INSECURITY_training_input.xlsx!A60&lt;&gt;"",SEPARATION_INSECURITY_training_input.xlsx!A60,"")</v>
      </c>
      <c r="BL153" t="str">
        <f t="shared" si="70"/>
        <v>=IF(SUBMISSIVENESS_training_input.xlsx!A60&lt;&gt;"",SUBMISSIVENESS_training_input.xlsx!A60,"")</v>
      </c>
      <c r="BM153" t="str">
        <f t="shared" si="70"/>
        <v>=IF(SUSPICIOUSNESS_training_input.xlsx!A60&lt;&gt;"",SUSPICIOUSNESS_training_input.xlsx!A60,"")</v>
      </c>
      <c r="BN153" t="str">
        <f t="shared" si="70"/>
        <v>=IF(UNUSUAL_BELIEFS_training_input.xlsx!A60&lt;&gt;"",UNUSUAL_BELIEFS_training_input.xlsx!A60,"")</v>
      </c>
      <c r="BO153" t="str">
        <f t="shared" si="69"/>
        <v>=IF(WITHDRAWAL_training_input.xlsx!A60&lt;&gt;"",WITHDRAWAL_training_input.xlsx!A60,"")</v>
      </c>
      <c r="BP153" t="str">
        <f t="shared" si="69"/>
        <v>=IF(ACT_training_input.xlsx!A60&lt;&gt;"",ACT_training_input.xlsx!A60,"")</v>
      </c>
      <c r="BQ153" t="str">
        <f t="shared" si="69"/>
        <v>=IF(DSP_training_input.xlsx!A60&lt;&gt;"",DSP_training_input.xlsx!A60,"")</v>
      </c>
      <c r="BR153" t="str">
        <f t="shared" si="69"/>
        <v>=IF(PAG_training_input.xlsx!A60&lt;&gt;"",PAG_training_input.xlsx!A60,"")</v>
      </c>
      <c r="BS153" t="str">
        <f t="shared" si="69"/>
        <v>=IF(PRO_training_input.xlsx!A60&lt;&gt;"",PRO_training_input.xlsx!A60,"")</v>
      </c>
      <c r="BT153" t="str">
        <f t="shared" si="69"/>
        <v>=IF(SPL_training_input.xlsx!A60&lt;&gt;"",SPL_training_input.xlsx!A60,"")</v>
      </c>
      <c r="BU153" t="str">
        <f t="shared" si="69"/>
        <v>=IF(WDR_training_input.xlsx!A60&lt;&gt;"",WDR_training_input.xlsx!A60,"")</v>
      </c>
      <c r="BV153" t="str">
        <f t="shared" si="69"/>
        <v>=IF(CON_training_input.xlsx!A60&lt;&gt;"",CON_training_input.xlsx!A60,"")</v>
      </c>
      <c r="BW153" t="str">
        <f t="shared" si="69"/>
        <v>=IF(DSC_training_input.xlsx!A60&lt;&gt;"",DSC_training_input.xlsx!A60,"")</v>
      </c>
      <c r="BX153" t="str">
        <f t="shared" si="69"/>
        <v>=IF(FAN_training_input.xlsx!A60&lt;&gt;"",FAN_training_input.xlsx!A60,"")</v>
      </c>
      <c r="BY153" t="str">
        <f t="shared" si="69"/>
        <v>=IF(OMN_training_input.xlsx!A60&lt;&gt;"",OMN_training_input.xlsx!A60,"")</v>
      </c>
      <c r="BZ153" t="str">
        <f t="shared" si="69"/>
        <v>=IF(REP_training_input.xlsx!A60&lt;&gt;"",REP_training_input.xlsx!A60,"")</v>
      </c>
      <c r="CA153" t="str">
        <f t="shared" si="69"/>
        <v>=IF(SOM_training_input.xlsx!A60&lt;&gt;"",SOM_training_input.xlsx!A60,"")</v>
      </c>
      <c r="CB153" t="str">
        <f t="shared" si="69"/>
        <v>=IF(SUB_training_input.xlsx!A60&lt;&gt;"",SUB_training_input.xlsx!A60,"")</v>
      </c>
      <c r="CC153" t="str">
        <f t="shared" si="69"/>
        <v>=IF(UND_training_input.xlsx!A60&lt;&gt;"",UND_training_input.xlsx!A60,"")</v>
      </c>
      <c r="CD153" t="str">
        <f t="shared" si="69"/>
        <v>=IF(ALT_training_input.xlsx!A60&lt;&gt;"",ALT_training_input.xlsx!A60,"")</v>
      </c>
      <c r="CE153" t="str">
        <f t="shared" si="69"/>
        <v>=IF(HUM_training_input.xlsx!A60&lt;&gt;"",HUM_training_input.xlsx!A60,"")</v>
      </c>
      <c r="CF153" t="str">
        <f t="shared" si="69"/>
        <v>=IF(IDL_training_input.xlsx!A60&lt;&gt;"",IDL_training_input.xlsx!A60,"")</v>
      </c>
      <c r="CG153" t="str">
        <f t="shared" si="69"/>
        <v>=IF(RFM_training_input.xlsx!A60&lt;&gt;"",RFM_training_input.xlsx!A60,"")</v>
      </c>
      <c r="CH153" t="str">
        <f t="shared" si="69"/>
        <v>=IF(DN_training_input.xlsx!A60&lt;&gt;"",DN_training_input.xlsx!A60,"")</v>
      </c>
      <c r="CI153" t="str">
        <f t="shared" si="69"/>
        <v>=IF(INT_training_input.xlsx!A60&lt;&gt;"",INT_training_input.xlsx!A60,"")</v>
      </c>
      <c r="CJ153" t="str">
        <f t="shared" si="69"/>
        <v>=IF(SUP_training_input.xlsx!A60&lt;&gt;"",SUP_training_input.xlsx!A60,"")</v>
      </c>
      <c r="CK153" t="str">
        <f t="shared" si="69"/>
        <v>=IF(ANT_training_input.xlsx!A60&lt;&gt;"",ANT_training_input.xlsx!A60,"")</v>
      </c>
      <c r="CL153" t="str">
        <f t="shared" si="69"/>
        <v>=IF(ISO_training_input.xlsx!A60&lt;&gt;"",ISO_training_input.xlsx!A60,"")</v>
      </c>
    </row>
    <row r="154" spans="1:90">
      <c r="A154">
        <v>61</v>
      </c>
      <c r="B154" t="str">
        <f t="shared" si="38"/>
        <v>=IF(SUICIDE_training_input.xlsx!A61&lt;&gt;"",SUICIDE_training_input.xlsx!A61,"")</v>
      </c>
      <c r="C154" t="str">
        <f t="shared" si="70"/>
        <v>=IF(IQ_training_input.xlsx!A61&lt;&gt;"",IQ_training_input.xlsx!A61,"")</v>
      </c>
      <c r="D154" t="str">
        <f t="shared" si="70"/>
        <v>=IF(AMBIG_training_input.xlsx!A61&lt;&gt;"",AMBIG_training_input.xlsx!A61,"")</v>
      </c>
      <c r="E154" t="str">
        <f t="shared" si="70"/>
        <v>=IF(EGODYST_training_input.xlsx!A61&lt;&gt;"",EGODYST_training_input.xlsx!A61,"")</v>
      </c>
      <c r="F154" t="str">
        <f t="shared" si="70"/>
        <v>=IF(AUTISM_training_input.xlsx!A61&lt;&gt;"",AUTISM_training_input.xlsx!A61,"")</v>
      </c>
      <c r="G154" t="str">
        <f t="shared" si="70"/>
        <v>=IF(IDENTITY_training_input.xlsx!A61&lt;&gt;"",IDENTITY_training_input.xlsx!A61,"")</v>
      </c>
      <c r="H154" t="str">
        <f t="shared" si="70"/>
        <v>=IF(SELFDIR_training_input.xlsx!A61&lt;&gt;"",SELFDIR_training_input.xlsx!A61,"")</v>
      </c>
      <c r="I154" t="str">
        <f t="shared" si="70"/>
        <v>=IF(EMPATHY_training_input.xlsx!A61&lt;&gt;"",EMPATHY_training_input.xlsx!A61,"")</v>
      </c>
      <c r="J154" t="str">
        <f t="shared" si="70"/>
        <v>=IF(INTIMACY_training_input.xlsx!A61&lt;&gt;"",INTIMACY_training_input.xlsx!A61,"")</v>
      </c>
      <c r="K154" t="str">
        <f t="shared" si="70"/>
        <v>=IF(ACUTE_training_input.xlsx!A61&lt;&gt;"",ACUTE_training_input.xlsx!A61,"")</v>
      </c>
      <c r="L154" t="str">
        <f t="shared" si="70"/>
        <v>=IF(CHRONIC_training_input.xlsx!A61&lt;&gt;"",CHRONIC_training_input.xlsx!A61,"")</v>
      </c>
      <c r="M154" t="str">
        <f t="shared" si="70"/>
        <v>=IF(TRAUMA_PAST_training_input.xlsx!A61&lt;&gt;"",TRAUMA_PAST_training_input.xlsx!A61,"")</v>
      </c>
      <c r="N154" t="str">
        <f t="shared" si="70"/>
        <v>=IF(TRAUMA_PRESENT_training_input.xlsx!A61&lt;&gt;"",TRAUMA_PRESENT_training_input.xlsx!A61,"")</v>
      </c>
      <c r="O154" t="str">
        <f t="shared" si="70"/>
        <v>=IF(HOPE_training_input.xlsx!A61&lt;&gt;"",HOPE_training_input.xlsx!A61,"")</v>
      </c>
      <c r="P154" t="str">
        <f t="shared" si="70"/>
        <v>=IF(SELFAFFICACY_training_input.xlsx!A61&lt;&gt;"",SELFAFFICACY_training_input.xlsx!A61,"")</v>
      </c>
      <c r="Q154" t="str">
        <f t="shared" si="70"/>
        <v>=IF(SELFESTEEM_training_input.xlsx!A61&lt;&gt;"",SELFESTEEM_training_input.xlsx!A61,"")</v>
      </c>
      <c r="R154" t="str">
        <f t="shared" si="70"/>
        <v>=IF(WELLBEING_training_input.xlsx!A61&lt;&gt;"",WELLBEING_training_input.xlsx!A61,"")</v>
      </c>
      <c r="S154" t="str">
        <f t="shared" si="70"/>
        <v>=IF(HYPER_training_input.xlsx!A61&lt;&gt;"",HYPER_training_input.xlsx!A61,"")</v>
      </c>
      <c r="T154" t="str">
        <f t="shared" si="70"/>
        <v>=IF(AGGR_training_input.xlsx!A61&lt;&gt;"",AGGR_training_input.xlsx!A61,"")</v>
      </c>
      <c r="U154" t="str">
        <f t="shared" si="70"/>
        <v>=IF(COND_PR_training_input.xlsx!A61&lt;&gt;"",COND_PR_training_input.xlsx!A61,"")</v>
      </c>
      <c r="V154" t="str">
        <f t="shared" si="70"/>
        <v>=IF(ANXIE_training_input.xlsx!A61&lt;&gt;"",ANXIE_training_input.xlsx!A61,"")</v>
      </c>
      <c r="W154" t="str">
        <f t="shared" si="70"/>
        <v>=IF(DEPR_training_input.xlsx!A61&lt;&gt;"",DEPR_training_input.xlsx!A61,"")</v>
      </c>
      <c r="X154" t="str">
        <f t="shared" si="70"/>
        <v>=IF(SOMAT_training_input.xlsx!A61&lt;&gt;"",SOMAT_training_input.xlsx!A61,"")</v>
      </c>
      <c r="Y154" t="str">
        <f t="shared" si="70"/>
        <v>=IF(ATYPI_training_input.xlsx!A61&lt;&gt;"",ATYPI_training_input.xlsx!A61,"")</v>
      </c>
      <c r="Z154" t="str">
        <f t="shared" si="70"/>
        <v>=IF(WITHD_training_input.xlsx!A61&lt;&gt;"",WITHD_training_input.xlsx!A61,"")</v>
      </c>
      <c r="AA154" t="str">
        <f t="shared" si="70"/>
        <v>=IF(ATTE_PR_training_input.xlsx!A61&lt;&gt;"",ATTE_PR_training_input.xlsx!A61,"")</v>
      </c>
      <c r="AB154" t="str">
        <f t="shared" si="70"/>
        <v>=IF(ANG_CONT_training_input.xlsx!A61&lt;&gt;"",ANG_CONT_training_input.xlsx!A61,"")</v>
      </c>
      <c r="AC154" t="str">
        <f t="shared" si="70"/>
        <v>=IF(DEV_SOC_DIS_training_input.xlsx!A61&lt;&gt;"",DEV_SOC_DIS_training_input.xlsx!A61,"")</v>
      </c>
      <c r="AD154" t="str">
        <f t="shared" si="70"/>
        <v>=IF(BULLY_training_input.xlsx!A61&lt;&gt;"",BULLY_training_input.xlsx!A61,"")</v>
      </c>
      <c r="AE154" t="str">
        <f t="shared" si="70"/>
        <v>=IF(EMOT_SELF_C_training_input.xlsx!A61&lt;&gt;"",EMOT_SELF_C_training_input.xlsx!A61,"")</v>
      </c>
      <c r="AF154" t="str">
        <f t="shared" si="70"/>
        <v>=IF(EXE_FUN_training_input.xlsx!A61&lt;&gt;"",EXE_FUN_training_input.xlsx!A61,"")</v>
      </c>
      <c r="AG154" t="str">
        <f t="shared" si="70"/>
        <v>=IF(MANIA_training_input.xlsx!A61&lt;&gt;"",MANIA_training_input.xlsx!A61,"")</v>
      </c>
      <c r="AH154" t="str">
        <f t="shared" si="70"/>
        <v>=IF(NEG_EMOT_training_input.xlsx!A61&lt;&gt;"",NEG_EMOT_training_input.xlsx!A61,"")</v>
      </c>
      <c r="AI154" t="str">
        <f t="shared" si="70"/>
        <v>=IF(ADAPT_training_input.xlsx!A61&lt;&gt;"",ADAPT_training_input.xlsx!A61,"")</v>
      </c>
      <c r="AJ154" t="str">
        <f t="shared" si="70"/>
        <v>=IF(SOC_SK_training_input.xlsx!A61&lt;&gt;"",SOC_SK_training_input.xlsx!A61,"")</v>
      </c>
      <c r="AK154" t="str">
        <f t="shared" si="70"/>
        <v>=IF(LEAD_training_input.xlsx!A61&lt;&gt;"",LEAD_training_input.xlsx!A61,"")</v>
      </c>
      <c r="AL154" t="str">
        <f t="shared" si="70"/>
        <v>=IF(ACT_DAIL_training_input.xlsx!A61&lt;&gt;"",ACT_DAIL_training_input.xlsx!A61,"")</v>
      </c>
      <c r="AM154" t="str">
        <f t="shared" si="70"/>
        <v>=IF(FUN_COM_training_input.xlsx!A61&lt;&gt;"",FUN_COM_training_input.xlsx!A61,"")</v>
      </c>
      <c r="AN154" t="str">
        <f t="shared" si="70"/>
        <v>=IF(RESILI_training_input.xlsx!A61&lt;&gt;"",RESILI_training_input.xlsx!A61,"")</v>
      </c>
      <c r="AO154" t="str">
        <f t="shared" si="70"/>
        <v>=IF(SEL_training_input.xlsx!A61&lt;&gt;"",SEL_training_input.xlsx!A61,"")</v>
      </c>
      <c r="AP154" t="str">
        <f t="shared" si="70"/>
        <v>=IF(SEV_training_input.xlsx!A61&lt;&gt;"",SEV_training_input.xlsx!A61,"")</v>
      </c>
      <c r="AQ154" t="str">
        <f t="shared" si="70"/>
        <v>=IF(ANHEDONIA_training_input.xlsx!A61&lt;&gt;"",ANHEDONIA_training_input.xlsx!A61,"")</v>
      </c>
      <c r="AR154" t="str">
        <f t="shared" si="70"/>
        <v>=IF(ANXIOUSNESS_training_input.xlsx!A61&lt;&gt;"",ANXIOUSNESS_training_input.xlsx!A61,"")</v>
      </c>
      <c r="AS154" t="str">
        <f t="shared" si="70"/>
        <v>=IF(ATTENTION_SEEKING_training_input.xlsx!A61&lt;&gt;"",ATTENTION_SEEKING_training_input.xlsx!A61,"")</v>
      </c>
      <c r="AT154" t="str">
        <f t="shared" si="70"/>
        <v>=IF(CALLOUSNESS_training_input.xlsx!A61&lt;&gt;"",CALLOUSNESS_training_input.xlsx!A61,"")</v>
      </c>
      <c r="AU154" t="str">
        <f t="shared" si="70"/>
        <v>=IF(DECEITFULNESS_training_input.xlsx!A61&lt;&gt;"",DECEITFULNESS_training_input.xlsx!A61,"")</v>
      </c>
      <c r="AV154" t="str">
        <f t="shared" si="70"/>
        <v>=IF(DEPRESSIVITY_training_input.xlsx!A61&lt;&gt;"",DEPRESSIVITY_training_input.xlsx!A61,"")</v>
      </c>
      <c r="AW154" t="str">
        <f t="shared" si="70"/>
        <v>=IF(DISTRACTIBILITY_training_input.xlsx!A61&lt;&gt;"",DISTRACTIBILITY_training_input.xlsx!A61,"")</v>
      </c>
      <c r="AX154" t="str">
        <f t="shared" si="70"/>
        <v>=IF(ECCENTRICITY_training_input.xlsx!A61&lt;&gt;"",ECCENTRICITY_training_input.xlsx!A61,"")</v>
      </c>
      <c r="AY154" t="str">
        <f t="shared" si="70"/>
        <v>=IF(EMOTIONAL_LABILITY_training_input.xlsx!A61&lt;&gt;"",EMOTIONAL_LABILITY_training_input.xlsx!A61,"")</v>
      </c>
      <c r="AZ154" t="str">
        <f t="shared" si="70"/>
        <v>=IF(GRANDIOSITY_training_input.xlsx!A61&lt;&gt;"",GRANDIOSITY_training_input.xlsx!A61,"")</v>
      </c>
      <c r="BA154" t="str">
        <f t="shared" si="70"/>
        <v>=IF(HOSTILITY_training_input.xlsx!A61&lt;&gt;"",HOSTILITY_training_input.xlsx!A61,"")</v>
      </c>
      <c r="BB154" t="str">
        <f t="shared" si="70"/>
        <v>=IF(IMPULSIVITY_training_input.xlsx!A61&lt;&gt;"",IMPULSIVITY_training_input.xlsx!A61,"")</v>
      </c>
      <c r="BC154" t="str">
        <f t="shared" si="70"/>
        <v>=IF(INTIMACY_AVOIDANCE_training_input.xlsx!A61&lt;&gt;"",INTIMACY_AVOIDANCE_training_input.xlsx!A61,"")</v>
      </c>
      <c r="BD154" t="str">
        <f t="shared" si="70"/>
        <v>=IF(IRRESPONSIBILITY_training_input.xlsx!A61&lt;&gt;"",IRRESPONSIBILITY_training_input.xlsx!A61,"")</v>
      </c>
      <c r="BE154" t="str">
        <f t="shared" si="70"/>
        <v>=IF(MANIPULATIVENESS_training_input.xlsx!A61&lt;&gt;"",MANIPULATIVENESS_training_input.xlsx!A61,"")</v>
      </c>
      <c r="BF154" t="str">
        <f t="shared" si="70"/>
        <v>=IF(PERCEPTUAL_DYSREGULATION_training_input.xlsx!A61&lt;&gt;"",PERCEPTUAL_DYSREGULATION_training_input.xlsx!A61,"")</v>
      </c>
      <c r="BG154" t="str">
        <f t="shared" si="70"/>
        <v>=IF(PERSEVERATION_training_input.xlsx!A61&lt;&gt;"",PERSEVERATION_training_input.xlsx!A61,"")</v>
      </c>
      <c r="BH154" t="str">
        <f t="shared" si="70"/>
        <v>=IF(RESTRICTED_AFFECTIVITY_training_input.xlsx!A61&lt;&gt;"",RESTRICTED_AFFECTIVITY_training_input.xlsx!A61,"")</v>
      </c>
      <c r="BI154" t="str">
        <f t="shared" si="70"/>
        <v>=IF(RIGID_PERFECTIONISM_training_input.xlsx!A61&lt;&gt;"",RIGID_PERFECTIONISM_training_input.xlsx!A61,"")</v>
      </c>
      <c r="BJ154" t="str">
        <f t="shared" si="70"/>
        <v>=IF(RISK_TAKING_training_input.xlsx!A61&lt;&gt;"",RISK_TAKING_training_input.xlsx!A61,"")</v>
      </c>
      <c r="BK154" t="str">
        <f t="shared" si="70"/>
        <v>=IF(SEPARATION_INSECURITY_training_input.xlsx!A61&lt;&gt;"",SEPARATION_INSECURITY_training_input.xlsx!A61,"")</v>
      </c>
      <c r="BL154" t="str">
        <f t="shared" si="70"/>
        <v>=IF(SUBMISSIVENESS_training_input.xlsx!A61&lt;&gt;"",SUBMISSIVENESS_training_input.xlsx!A61,"")</v>
      </c>
      <c r="BM154" t="str">
        <f t="shared" si="70"/>
        <v>=IF(SUSPICIOUSNESS_training_input.xlsx!A61&lt;&gt;"",SUSPICIOUSNESS_training_input.xlsx!A61,"")</v>
      </c>
      <c r="BN154" t="str">
        <f t="shared" si="70"/>
        <v>=IF(UNUSUAL_BELIEFS_training_input.xlsx!A61&lt;&gt;"",UNUSUAL_BELIEFS_training_input.xlsx!A61,"")</v>
      </c>
      <c r="BO154" t="str">
        <f t="shared" si="69"/>
        <v>=IF(WITHDRAWAL_training_input.xlsx!A61&lt;&gt;"",WITHDRAWAL_training_input.xlsx!A61,"")</v>
      </c>
      <c r="BP154" t="str">
        <f t="shared" si="69"/>
        <v>=IF(ACT_training_input.xlsx!A61&lt;&gt;"",ACT_training_input.xlsx!A61,"")</v>
      </c>
      <c r="BQ154" t="str">
        <f t="shared" si="69"/>
        <v>=IF(DSP_training_input.xlsx!A61&lt;&gt;"",DSP_training_input.xlsx!A61,"")</v>
      </c>
      <c r="BR154" t="str">
        <f t="shared" si="69"/>
        <v>=IF(PAG_training_input.xlsx!A61&lt;&gt;"",PAG_training_input.xlsx!A61,"")</v>
      </c>
      <c r="BS154" t="str">
        <f t="shared" si="69"/>
        <v>=IF(PRO_training_input.xlsx!A61&lt;&gt;"",PRO_training_input.xlsx!A61,"")</v>
      </c>
      <c r="BT154" t="str">
        <f t="shared" si="69"/>
        <v>=IF(SPL_training_input.xlsx!A61&lt;&gt;"",SPL_training_input.xlsx!A61,"")</v>
      </c>
      <c r="BU154" t="str">
        <f t="shared" si="69"/>
        <v>=IF(WDR_training_input.xlsx!A61&lt;&gt;"",WDR_training_input.xlsx!A61,"")</v>
      </c>
      <c r="BV154" t="str">
        <f t="shared" si="69"/>
        <v>=IF(CON_training_input.xlsx!A61&lt;&gt;"",CON_training_input.xlsx!A61,"")</v>
      </c>
      <c r="BW154" t="str">
        <f t="shared" si="69"/>
        <v>=IF(DSC_training_input.xlsx!A61&lt;&gt;"",DSC_training_input.xlsx!A61,"")</v>
      </c>
      <c r="BX154" t="str">
        <f t="shared" si="69"/>
        <v>=IF(FAN_training_input.xlsx!A61&lt;&gt;"",FAN_training_input.xlsx!A61,"")</v>
      </c>
      <c r="BY154" t="str">
        <f t="shared" si="69"/>
        <v>=IF(OMN_training_input.xlsx!A61&lt;&gt;"",OMN_training_input.xlsx!A61,"")</v>
      </c>
      <c r="BZ154" t="str">
        <f t="shared" si="69"/>
        <v>=IF(REP_training_input.xlsx!A61&lt;&gt;"",REP_training_input.xlsx!A61,"")</v>
      </c>
      <c r="CA154" t="str">
        <f t="shared" si="69"/>
        <v>=IF(SOM_training_input.xlsx!A61&lt;&gt;"",SOM_training_input.xlsx!A61,"")</v>
      </c>
      <c r="CB154" t="str">
        <f t="shared" si="69"/>
        <v>=IF(SUB_training_input.xlsx!A61&lt;&gt;"",SUB_training_input.xlsx!A61,"")</v>
      </c>
      <c r="CC154" t="str">
        <f t="shared" si="69"/>
        <v>=IF(UND_training_input.xlsx!A61&lt;&gt;"",UND_training_input.xlsx!A61,"")</v>
      </c>
      <c r="CD154" t="str">
        <f t="shared" si="69"/>
        <v>=IF(ALT_training_input.xlsx!A61&lt;&gt;"",ALT_training_input.xlsx!A61,"")</v>
      </c>
      <c r="CE154" t="str">
        <f t="shared" si="69"/>
        <v>=IF(HUM_training_input.xlsx!A61&lt;&gt;"",HUM_training_input.xlsx!A61,"")</v>
      </c>
      <c r="CF154" t="str">
        <f t="shared" si="69"/>
        <v>=IF(IDL_training_input.xlsx!A61&lt;&gt;"",IDL_training_input.xlsx!A61,"")</v>
      </c>
      <c r="CG154" t="str">
        <f t="shared" si="69"/>
        <v>=IF(RFM_training_input.xlsx!A61&lt;&gt;"",RFM_training_input.xlsx!A61,"")</v>
      </c>
      <c r="CH154" t="str">
        <f t="shared" si="69"/>
        <v>=IF(DN_training_input.xlsx!A61&lt;&gt;"",DN_training_input.xlsx!A61,"")</v>
      </c>
      <c r="CI154" t="str">
        <f t="shared" si="69"/>
        <v>=IF(INT_training_input.xlsx!A61&lt;&gt;"",INT_training_input.xlsx!A61,"")</v>
      </c>
      <c r="CJ154" t="str">
        <f t="shared" si="69"/>
        <v>=IF(SUP_training_input.xlsx!A61&lt;&gt;"",SUP_training_input.xlsx!A61,"")</v>
      </c>
      <c r="CK154" t="str">
        <f t="shared" si="69"/>
        <v>=IF(ANT_training_input.xlsx!A61&lt;&gt;"",ANT_training_input.xlsx!A61,"")</v>
      </c>
      <c r="CL154" t="str">
        <f t="shared" si="69"/>
        <v>=IF(ISO_training_input.xlsx!A61&lt;&gt;"",ISO_training_input.xlsx!A61,"")</v>
      </c>
    </row>
    <row r="155" spans="1:90">
      <c r="A155">
        <v>62</v>
      </c>
      <c r="B155" t="str">
        <f t="shared" si="38"/>
        <v>=IF(SUICIDE_training_input.xlsx!A62&lt;&gt;"",SUICIDE_training_input.xlsx!A62,"")</v>
      </c>
      <c r="C155" t="str">
        <f t="shared" si="70"/>
        <v>=IF(IQ_training_input.xlsx!A62&lt;&gt;"",IQ_training_input.xlsx!A62,"")</v>
      </c>
      <c r="D155" t="str">
        <f t="shared" si="70"/>
        <v>=IF(AMBIG_training_input.xlsx!A62&lt;&gt;"",AMBIG_training_input.xlsx!A62,"")</v>
      </c>
      <c r="E155" t="str">
        <f t="shared" si="70"/>
        <v>=IF(EGODYST_training_input.xlsx!A62&lt;&gt;"",EGODYST_training_input.xlsx!A62,"")</v>
      </c>
      <c r="F155" t="str">
        <f t="shared" si="70"/>
        <v>=IF(AUTISM_training_input.xlsx!A62&lt;&gt;"",AUTISM_training_input.xlsx!A62,"")</v>
      </c>
      <c r="G155" t="str">
        <f t="shared" si="70"/>
        <v>=IF(IDENTITY_training_input.xlsx!A62&lt;&gt;"",IDENTITY_training_input.xlsx!A62,"")</v>
      </c>
      <c r="H155" t="str">
        <f t="shared" si="70"/>
        <v>=IF(SELFDIR_training_input.xlsx!A62&lt;&gt;"",SELFDIR_training_input.xlsx!A62,"")</v>
      </c>
      <c r="I155" t="str">
        <f t="shared" si="70"/>
        <v>=IF(EMPATHY_training_input.xlsx!A62&lt;&gt;"",EMPATHY_training_input.xlsx!A62,"")</v>
      </c>
      <c r="J155" t="str">
        <f t="shared" si="70"/>
        <v>=IF(INTIMACY_training_input.xlsx!A62&lt;&gt;"",INTIMACY_training_input.xlsx!A62,"")</v>
      </c>
      <c r="K155" t="str">
        <f t="shared" si="70"/>
        <v>=IF(ACUTE_training_input.xlsx!A62&lt;&gt;"",ACUTE_training_input.xlsx!A62,"")</v>
      </c>
      <c r="L155" t="str">
        <f t="shared" si="70"/>
        <v>=IF(CHRONIC_training_input.xlsx!A62&lt;&gt;"",CHRONIC_training_input.xlsx!A62,"")</v>
      </c>
      <c r="M155" t="str">
        <f t="shared" si="70"/>
        <v>=IF(TRAUMA_PAST_training_input.xlsx!A62&lt;&gt;"",TRAUMA_PAST_training_input.xlsx!A62,"")</v>
      </c>
      <c r="N155" t="str">
        <f t="shared" si="70"/>
        <v>=IF(TRAUMA_PRESENT_training_input.xlsx!A62&lt;&gt;"",TRAUMA_PRESENT_training_input.xlsx!A62,"")</v>
      </c>
      <c r="O155" t="str">
        <f t="shared" si="70"/>
        <v>=IF(HOPE_training_input.xlsx!A62&lt;&gt;"",HOPE_training_input.xlsx!A62,"")</v>
      </c>
      <c r="P155" t="str">
        <f t="shared" si="70"/>
        <v>=IF(SELFAFFICACY_training_input.xlsx!A62&lt;&gt;"",SELFAFFICACY_training_input.xlsx!A62,"")</v>
      </c>
      <c r="Q155" t="str">
        <f t="shared" si="70"/>
        <v>=IF(SELFESTEEM_training_input.xlsx!A62&lt;&gt;"",SELFESTEEM_training_input.xlsx!A62,"")</v>
      </c>
      <c r="R155" t="str">
        <f t="shared" si="70"/>
        <v>=IF(WELLBEING_training_input.xlsx!A62&lt;&gt;"",WELLBEING_training_input.xlsx!A62,"")</v>
      </c>
      <c r="S155" t="str">
        <f t="shared" si="70"/>
        <v>=IF(HYPER_training_input.xlsx!A62&lt;&gt;"",HYPER_training_input.xlsx!A62,"")</v>
      </c>
      <c r="T155" t="str">
        <f t="shared" si="70"/>
        <v>=IF(AGGR_training_input.xlsx!A62&lt;&gt;"",AGGR_training_input.xlsx!A62,"")</v>
      </c>
      <c r="U155" t="str">
        <f t="shared" si="70"/>
        <v>=IF(COND_PR_training_input.xlsx!A62&lt;&gt;"",COND_PR_training_input.xlsx!A62,"")</v>
      </c>
      <c r="V155" t="str">
        <f t="shared" si="70"/>
        <v>=IF(ANXIE_training_input.xlsx!A62&lt;&gt;"",ANXIE_training_input.xlsx!A62,"")</v>
      </c>
      <c r="W155" t="str">
        <f t="shared" si="70"/>
        <v>=IF(DEPR_training_input.xlsx!A62&lt;&gt;"",DEPR_training_input.xlsx!A62,"")</v>
      </c>
      <c r="X155" t="str">
        <f t="shared" si="70"/>
        <v>=IF(SOMAT_training_input.xlsx!A62&lt;&gt;"",SOMAT_training_input.xlsx!A62,"")</v>
      </c>
      <c r="Y155" t="str">
        <f t="shared" si="70"/>
        <v>=IF(ATYPI_training_input.xlsx!A62&lt;&gt;"",ATYPI_training_input.xlsx!A62,"")</v>
      </c>
      <c r="Z155" t="str">
        <f t="shared" si="70"/>
        <v>=IF(WITHD_training_input.xlsx!A62&lt;&gt;"",WITHD_training_input.xlsx!A62,"")</v>
      </c>
      <c r="AA155" t="str">
        <f t="shared" si="70"/>
        <v>=IF(ATTE_PR_training_input.xlsx!A62&lt;&gt;"",ATTE_PR_training_input.xlsx!A62,"")</v>
      </c>
      <c r="AB155" t="str">
        <f t="shared" si="70"/>
        <v>=IF(ANG_CONT_training_input.xlsx!A62&lt;&gt;"",ANG_CONT_training_input.xlsx!A62,"")</v>
      </c>
      <c r="AC155" t="str">
        <f t="shared" si="70"/>
        <v>=IF(DEV_SOC_DIS_training_input.xlsx!A62&lt;&gt;"",DEV_SOC_DIS_training_input.xlsx!A62,"")</v>
      </c>
      <c r="AD155" t="str">
        <f t="shared" si="70"/>
        <v>=IF(BULLY_training_input.xlsx!A62&lt;&gt;"",BULLY_training_input.xlsx!A62,"")</v>
      </c>
      <c r="AE155" t="str">
        <f t="shared" si="70"/>
        <v>=IF(EMOT_SELF_C_training_input.xlsx!A62&lt;&gt;"",EMOT_SELF_C_training_input.xlsx!A62,"")</v>
      </c>
      <c r="AF155" t="str">
        <f t="shared" si="70"/>
        <v>=IF(EXE_FUN_training_input.xlsx!A62&lt;&gt;"",EXE_FUN_training_input.xlsx!A62,"")</v>
      </c>
      <c r="AG155" t="str">
        <f t="shared" si="70"/>
        <v>=IF(MANIA_training_input.xlsx!A62&lt;&gt;"",MANIA_training_input.xlsx!A62,"")</v>
      </c>
      <c r="AH155" t="str">
        <f t="shared" si="70"/>
        <v>=IF(NEG_EMOT_training_input.xlsx!A62&lt;&gt;"",NEG_EMOT_training_input.xlsx!A62,"")</v>
      </c>
      <c r="AI155" t="str">
        <f t="shared" si="70"/>
        <v>=IF(ADAPT_training_input.xlsx!A62&lt;&gt;"",ADAPT_training_input.xlsx!A62,"")</v>
      </c>
      <c r="AJ155" t="str">
        <f t="shared" si="70"/>
        <v>=IF(SOC_SK_training_input.xlsx!A62&lt;&gt;"",SOC_SK_training_input.xlsx!A62,"")</v>
      </c>
      <c r="AK155" t="str">
        <f t="shared" si="70"/>
        <v>=IF(LEAD_training_input.xlsx!A62&lt;&gt;"",LEAD_training_input.xlsx!A62,"")</v>
      </c>
      <c r="AL155" t="str">
        <f t="shared" si="70"/>
        <v>=IF(ACT_DAIL_training_input.xlsx!A62&lt;&gt;"",ACT_DAIL_training_input.xlsx!A62,"")</v>
      </c>
      <c r="AM155" t="str">
        <f t="shared" si="70"/>
        <v>=IF(FUN_COM_training_input.xlsx!A62&lt;&gt;"",FUN_COM_training_input.xlsx!A62,"")</v>
      </c>
      <c r="AN155" t="str">
        <f t="shared" si="70"/>
        <v>=IF(RESILI_training_input.xlsx!A62&lt;&gt;"",RESILI_training_input.xlsx!A62,"")</v>
      </c>
      <c r="AO155" t="str">
        <f t="shared" si="70"/>
        <v>=IF(SEL_training_input.xlsx!A62&lt;&gt;"",SEL_training_input.xlsx!A62,"")</v>
      </c>
      <c r="AP155" t="str">
        <f t="shared" si="70"/>
        <v>=IF(SEV_training_input.xlsx!A62&lt;&gt;"",SEV_training_input.xlsx!A62,"")</v>
      </c>
      <c r="AQ155" t="str">
        <f t="shared" si="70"/>
        <v>=IF(ANHEDONIA_training_input.xlsx!A62&lt;&gt;"",ANHEDONIA_training_input.xlsx!A62,"")</v>
      </c>
      <c r="AR155" t="str">
        <f t="shared" si="70"/>
        <v>=IF(ANXIOUSNESS_training_input.xlsx!A62&lt;&gt;"",ANXIOUSNESS_training_input.xlsx!A62,"")</v>
      </c>
      <c r="AS155" t="str">
        <f t="shared" si="70"/>
        <v>=IF(ATTENTION_SEEKING_training_input.xlsx!A62&lt;&gt;"",ATTENTION_SEEKING_training_input.xlsx!A62,"")</v>
      </c>
      <c r="AT155" t="str">
        <f t="shared" si="70"/>
        <v>=IF(CALLOUSNESS_training_input.xlsx!A62&lt;&gt;"",CALLOUSNESS_training_input.xlsx!A62,"")</v>
      </c>
      <c r="AU155" t="str">
        <f t="shared" si="70"/>
        <v>=IF(DECEITFULNESS_training_input.xlsx!A62&lt;&gt;"",DECEITFULNESS_training_input.xlsx!A62,"")</v>
      </c>
      <c r="AV155" t="str">
        <f t="shared" si="70"/>
        <v>=IF(DEPRESSIVITY_training_input.xlsx!A62&lt;&gt;"",DEPRESSIVITY_training_input.xlsx!A62,"")</v>
      </c>
      <c r="AW155" t="str">
        <f t="shared" si="70"/>
        <v>=IF(DISTRACTIBILITY_training_input.xlsx!A62&lt;&gt;"",DISTRACTIBILITY_training_input.xlsx!A62,"")</v>
      </c>
      <c r="AX155" t="str">
        <f t="shared" si="70"/>
        <v>=IF(ECCENTRICITY_training_input.xlsx!A62&lt;&gt;"",ECCENTRICITY_training_input.xlsx!A62,"")</v>
      </c>
      <c r="AY155" t="str">
        <f t="shared" si="70"/>
        <v>=IF(EMOTIONAL_LABILITY_training_input.xlsx!A62&lt;&gt;"",EMOTIONAL_LABILITY_training_input.xlsx!A62,"")</v>
      </c>
      <c r="AZ155" t="str">
        <f t="shared" si="70"/>
        <v>=IF(GRANDIOSITY_training_input.xlsx!A62&lt;&gt;"",GRANDIOSITY_training_input.xlsx!A62,"")</v>
      </c>
      <c r="BA155" t="str">
        <f t="shared" si="70"/>
        <v>=IF(HOSTILITY_training_input.xlsx!A62&lt;&gt;"",HOSTILITY_training_input.xlsx!A62,"")</v>
      </c>
      <c r="BB155" t="str">
        <f t="shared" si="70"/>
        <v>=IF(IMPULSIVITY_training_input.xlsx!A62&lt;&gt;"",IMPULSIVITY_training_input.xlsx!A62,"")</v>
      </c>
      <c r="BC155" t="str">
        <f t="shared" si="70"/>
        <v>=IF(INTIMACY_AVOIDANCE_training_input.xlsx!A62&lt;&gt;"",INTIMACY_AVOIDANCE_training_input.xlsx!A62,"")</v>
      </c>
      <c r="BD155" t="str">
        <f t="shared" si="70"/>
        <v>=IF(IRRESPONSIBILITY_training_input.xlsx!A62&lt;&gt;"",IRRESPONSIBILITY_training_input.xlsx!A62,"")</v>
      </c>
      <c r="BE155" t="str">
        <f t="shared" si="70"/>
        <v>=IF(MANIPULATIVENESS_training_input.xlsx!A62&lt;&gt;"",MANIPULATIVENESS_training_input.xlsx!A62,"")</v>
      </c>
      <c r="BF155" t="str">
        <f t="shared" si="70"/>
        <v>=IF(PERCEPTUAL_DYSREGULATION_training_input.xlsx!A62&lt;&gt;"",PERCEPTUAL_DYSREGULATION_training_input.xlsx!A62,"")</v>
      </c>
      <c r="BG155" t="str">
        <f t="shared" si="70"/>
        <v>=IF(PERSEVERATION_training_input.xlsx!A62&lt;&gt;"",PERSEVERATION_training_input.xlsx!A62,"")</v>
      </c>
      <c r="BH155" t="str">
        <f t="shared" si="70"/>
        <v>=IF(RESTRICTED_AFFECTIVITY_training_input.xlsx!A62&lt;&gt;"",RESTRICTED_AFFECTIVITY_training_input.xlsx!A62,"")</v>
      </c>
      <c r="BI155" t="str">
        <f t="shared" si="70"/>
        <v>=IF(RIGID_PERFECTIONISM_training_input.xlsx!A62&lt;&gt;"",RIGID_PERFECTIONISM_training_input.xlsx!A62,"")</v>
      </c>
      <c r="BJ155" t="str">
        <f t="shared" si="70"/>
        <v>=IF(RISK_TAKING_training_input.xlsx!A62&lt;&gt;"",RISK_TAKING_training_input.xlsx!A62,"")</v>
      </c>
      <c r="BK155" t="str">
        <f t="shared" si="70"/>
        <v>=IF(SEPARATION_INSECURITY_training_input.xlsx!A62&lt;&gt;"",SEPARATION_INSECURITY_training_input.xlsx!A62,"")</v>
      </c>
      <c r="BL155" t="str">
        <f t="shared" si="70"/>
        <v>=IF(SUBMISSIVENESS_training_input.xlsx!A62&lt;&gt;"",SUBMISSIVENESS_training_input.xlsx!A62,"")</v>
      </c>
      <c r="BM155" t="str">
        <f t="shared" si="70"/>
        <v>=IF(SUSPICIOUSNESS_training_input.xlsx!A62&lt;&gt;"",SUSPICIOUSNESS_training_input.xlsx!A62,"")</v>
      </c>
      <c r="BN155" t="str">
        <f t="shared" si="70"/>
        <v>=IF(UNUSUAL_BELIEFS_training_input.xlsx!A62&lt;&gt;"",UNUSUAL_BELIEFS_training_input.xlsx!A62,"")</v>
      </c>
      <c r="BO155" t="str">
        <f t="shared" si="69"/>
        <v>=IF(WITHDRAWAL_training_input.xlsx!A62&lt;&gt;"",WITHDRAWAL_training_input.xlsx!A62,"")</v>
      </c>
      <c r="BP155" t="str">
        <f t="shared" si="69"/>
        <v>=IF(ACT_training_input.xlsx!A62&lt;&gt;"",ACT_training_input.xlsx!A62,"")</v>
      </c>
      <c r="BQ155" t="str">
        <f t="shared" si="69"/>
        <v>=IF(DSP_training_input.xlsx!A62&lt;&gt;"",DSP_training_input.xlsx!A62,"")</v>
      </c>
      <c r="BR155" t="str">
        <f t="shared" si="69"/>
        <v>=IF(PAG_training_input.xlsx!A62&lt;&gt;"",PAG_training_input.xlsx!A62,"")</v>
      </c>
      <c r="BS155" t="str">
        <f t="shared" si="69"/>
        <v>=IF(PRO_training_input.xlsx!A62&lt;&gt;"",PRO_training_input.xlsx!A62,"")</v>
      </c>
      <c r="BT155" t="str">
        <f t="shared" si="69"/>
        <v>=IF(SPL_training_input.xlsx!A62&lt;&gt;"",SPL_training_input.xlsx!A62,"")</v>
      </c>
      <c r="BU155" t="str">
        <f t="shared" si="69"/>
        <v>=IF(WDR_training_input.xlsx!A62&lt;&gt;"",WDR_training_input.xlsx!A62,"")</v>
      </c>
      <c r="BV155" t="str">
        <f t="shared" si="69"/>
        <v>=IF(CON_training_input.xlsx!A62&lt;&gt;"",CON_training_input.xlsx!A62,"")</v>
      </c>
      <c r="BW155" t="str">
        <f t="shared" si="69"/>
        <v>=IF(DSC_training_input.xlsx!A62&lt;&gt;"",DSC_training_input.xlsx!A62,"")</v>
      </c>
      <c r="BX155" t="str">
        <f t="shared" si="69"/>
        <v>=IF(FAN_training_input.xlsx!A62&lt;&gt;"",FAN_training_input.xlsx!A62,"")</v>
      </c>
      <c r="BY155" t="str">
        <f t="shared" si="69"/>
        <v>=IF(OMN_training_input.xlsx!A62&lt;&gt;"",OMN_training_input.xlsx!A62,"")</v>
      </c>
      <c r="BZ155" t="str">
        <f t="shared" si="69"/>
        <v>=IF(REP_training_input.xlsx!A62&lt;&gt;"",REP_training_input.xlsx!A62,"")</v>
      </c>
      <c r="CA155" t="str">
        <f t="shared" si="69"/>
        <v>=IF(SOM_training_input.xlsx!A62&lt;&gt;"",SOM_training_input.xlsx!A62,"")</v>
      </c>
      <c r="CB155" t="str">
        <f t="shared" si="69"/>
        <v>=IF(SUB_training_input.xlsx!A62&lt;&gt;"",SUB_training_input.xlsx!A62,"")</v>
      </c>
      <c r="CC155" t="str">
        <f t="shared" si="69"/>
        <v>=IF(UND_training_input.xlsx!A62&lt;&gt;"",UND_training_input.xlsx!A62,"")</v>
      </c>
      <c r="CD155" t="str">
        <f t="shared" si="69"/>
        <v>=IF(ALT_training_input.xlsx!A62&lt;&gt;"",ALT_training_input.xlsx!A62,"")</v>
      </c>
      <c r="CE155" t="str">
        <f t="shared" si="69"/>
        <v>=IF(HUM_training_input.xlsx!A62&lt;&gt;"",HUM_training_input.xlsx!A62,"")</v>
      </c>
      <c r="CF155" t="str">
        <f t="shared" si="69"/>
        <v>=IF(IDL_training_input.xlsx!A62&lt;&gt;"",IDL_training_input.xlsx!A62,"")</v>
      </c>
      <c r="CG155" t="str">
        <f t="shared" si="69"/>
        <v>=IF(RFM_training_input.xlsx!A62&lt;&gt;"",RFM_training_input.xlsx!A62,"")</v>
      </c>
      <c r="CH155" t="str">
        <f t="shared" si="69"/>
        <v>=IF(DN_training_input.xlsx!A62&lt;&gt;"",DN_training_input.xlsx!A62,"")</v>
      </c>
      <c r="CI155" t="str">
        <f t="shared" si="69"/>
        <v>=IF(INT_training_input.xlsx!A62&lt;&gt;"",INT_training_input.xlsx!A62,"")</v>
      </c>
      <c r="CJ155" t="str">
        <f t="shared" si="69"/>
        <v>=IF(SUP_training_input.xlsx!A62&lt;&gt;"",SUP_training_input.xlsx!A62,"")</v>
      </c>
      <c r="CK155" t="str">
        <f t="shared" si="69"/>
        <v>=IF(ANT_training_input.xlsx!A62&lt;&gt;"",ANT_training_input.xlsx!A62,"")</v>
      </c>
      <c r="CL155" t="str">
        <f t="shared" si="69"/>
        <v>=IF(ISO_training_input.xlsx!A62&lt;&gt;"",ISO_training_input.xlsx!A62,"")</v>
      </c>
    </row>
    <row r="156" spans="1:90">
      <c r="A156">
        <v>63</v>
      </c>
      <c r="B156" t="str">
        <f t="shared" si="38"/>
        <v>=IF(SUICIDE_training_input.xlsx!A63&lt;&gt;"",SUICIDE_training_input.xlsx!A63,"")</v>
      </c>
      <c r="C156" t="str">
        <f t="shared" si="70"/>
        <v>=IF(IQ_training_input.xlsx!A63&lt;&gt;"",IQ_training_input.xlsx!A63,"")</v>
      </c>
      <c r="D156" t="str">
        <f t="shared" si="70"/>
        <v>=IF(AMBIG_training_input.xlsx!A63&lt;&gt;"",AMBIG_training_input.xlsx!A63,"")</v>
      </c>
      <c r="E156" t="str">
        <f t="shared" si="70"/>
        <v>=IF(EGODYST_training_input.xlsx!A63&lt;&gt;"",EGODYST_training_input.xlsx!A63,"")</v>
      </c>
      <c r="F156" t="str">
        <f t="shared" si="70"/>
        <v>=IF(AUTISM_training_input.xlsx!A63&lt;&gt;"",AUTISM_training_input.xlsx!A63,"")</v>
      </c>
      <c r="G156" t="str">
        <f t="shared" si="70"/>
        <v>=IF(IDENTITY_training_input.xlsx!A63&lt;&gt;"",IDENTITY_training_input.xlsx!A63,"")</v>
      </c>
      <c r="H156" t="str">
        <f t="shared" si="70"/>
        <v>=IF(SELFDIR_training_input.xlsx!A63&lt;&gt;"",SELFDIR_training_input.xlsx!A63,"")</v>
      </c>
      <c r="I156" t="str">
        <f t="shared" si="70"/>
        <v>=IF(EMPATHY_training_input.xlsx!A63&lt;&gt;"",EMPATHY_training_input.xlsx!A63,"")</v>
      </c>
      <c r="J156" t="str">
        <f t="shared" si="70"/>
        <v>=IF(INTIMACY_training_input.xlsx!A63&lt;&gt;"",INTIMACY_training_input.xlsx!A63,"")</v>
      </c>
      <c r="K156" t="str">
        <f t="shared" si="70"/>
        <v>=IF(ACUTE_training_input.xlsx!A63&lt;&gt;"",ACUTE_training_input.xlsx!A63,"")</v>
      </c>
      <c r="L156" t="str">
        <f t="shared" si="70"/>
        <v>=IF(CHRONIC_training_input.xlsx!A63&lt;&gt;"",CHRONIC_training_input.xlsx!A63,"")</v>
      </c>
      <c r="M156" t="str">
        <f t="shared" si="70"/>
        <v>=IF(TRAUMA_PAST_training_input.xlsx!A63&lt;&gt;"",TRAUMA_PAST_training_input.xlsx!A63,"")</v>
      </c>
      <c r="N156" t="str">
        <f t="shared" si="70"/>
        <v>=IF(TRAUMA_PRESENT_training_input.xlsx!A63&lt;&gt;"",TRAUMA_PRESENT_training_input.xlsx!A63,"")</v>
      </c>
      <c r="O156" t="str">
        <f t="shared" si="70"/>
        <v>=IF(HOPE_training_input.xlsx!A63&lt;&gt;"",HOPE_training_input.xlsx!A63,"")</v>
      </c>
      <c r="P156" t="str">
        <f t="shared" si="70"/>
        <v>=IF(SELFAFFICACY_training_input.xlsx!A63&lt;&gt;"",SELFAFFICACY_training_input.xlsx!A63,"")</v>
      </c>
      <c r="Q156" t="str">
        <f t="shared" si="70"/>
        <v>=IF(SELFESTEEM_training_input.xlsx!A63&lt;&gt;"",SELFESTEEM_training_input.xlsx!A63,"")</v>
      </c>
      <c r="R156" t="str">
        <f t="shared" si="70"/>
        <v>=IF(WELLBEING_training_input.xlsx!A63&lt;&gt;"",WELLBEING_training_input.xlsx!A63,"")</v>
      </c>
      <c r="S156" t="str">
        <f t="shared" si="70"/>
        <v>=IF(HYPER_training_input.xlsx!A63&lt;&gt;"",HYPER_training_input.xlsx!A63,"")</v>
      </c>
      <c r="T156" t="str">
        <f t="shared" si="70"/>
        <v>=IF(AGGR_training_input.xlsx!A63&lt;&gt;"",AGGR_training_input.xlsx!A63,"")</v>
      </c>
      <c r="U156" t="str">
        <f t="shared" si="70"/>
        <v>=IF(COND_PR_training_input.xlsx!A63&lt;&gt;"",COND_PR_training_input.xlsx!A63,"")</v>
      </c>
      <c r="V156" t="str">
        <f t="shared" si="70"/>
        <v>=IF(ANXIE_training_input.xlsx!A63&lt;&gt;"",ANXIE_training_input.xlsx!A63,"")</v>
      </c>
      <c r="W156" t="str">
        <f t="shared" si="70"/>
        <v>=IF(DEPR_training_input.xlsx!A63&lt;&gt;"",DEPR_training_input.xlsx!A63,"")</v>
      </c>
      <c r="X156" t="str">
        <f t="shared" si="70"/>
        <v>=IF(SOMAT_training_input.xlsx!A63&lt;&gt;"",SOMAT_training_input.xlsx!A63,"")</v>
      </c>
      <c r="Y156" t="str">
        <f t="shared" si="70"/>
        <v>=IF(ATYPI_training_input.xlsx!A63&lt;&gt;"",ATYPI_training_input.xlsx!A63,"")</v>
      </c>
      <c r="Z156" t="str">
        <f t="shared" si="70"/>
        <v>=IF(WITHD_training_input.xlsx!A63&lt;&gt;"",WITHD_training_input.xlsx!A63,"")</v>
      </c>
      <c r="AA156" t="str">
        <f t="shared" si="70"/>
        <v>=IF(ATTE_PR_training_input.xlsx!A63&lt;&gt;"",ATTE_PR_training_input.xlsx!A63,"")</v>
      </c>
      <c r="AB156" t="str">
        <f t="shared" si="70"/>
        <v>=IF(ANG_CONT_training_input.xlsx!A63&lt;&gt;"",ANG_CONT_training_input.xlsx!A63,"")</v>
      </c>
      <c r="AC156" t="str">
        <f t="shared" si="70"/>
        <v>=IF(DEV_SOC_DIS_training_input.xlsx!A63&lt;&gt;"",DEV_SOC_DIS_training_input.xlsx!A63,"")</v>
      </c>
      <c r="AD156" t="str">
        <f t="shared" si="70"/>
        <v>=IF(BULLY_training_input.xlsx!A63&lt;&gt;"",BULLY_training_input.xlsx!A63,"")</v>
      </c>
      <c r="AE156" t="str">
        <f t="shared" si="70"/>
        <v>=IF(EMOT_SELF_C_training_input.xlsx!A63&lt;&gt;"",EMOT_SELF_C_training_input.xlsx!A63,"")</v>
      </c>
      <c r="AF156" t="str">
        <f t="shared" si="70"/>
        <v>=IF(EXE_FUN_training_input.xlsx!A63&lt;&gt;"",EXE_FUN_training_input.xlsx!A63,"")</v>
      </c>
      <c r="AG156" t="str">
        <f t="shared" si="70"/>
        <v>=IF(MANIA_training_input.xlsx!A63&lt;&gt;"",MANIA_training_input.xlsx!A63,"")</v>
      </c>
      <c r="AH156" t="str">
        <f t="shared" si="70"/>
        <v>=IF(NEG_EMOT_training_input.xlsx!A63&lt;&gt;"",NEG_EMOT_training_input.xlsx!A63,"")</v>
      </c>
      <c r="AI156" t="str">
        <f t="shared" si="70"/>
        <v>=IF(ADAPT_training_input.xlsx!A63&lt;&gt;"",ADAPT_training_input.xlsx!A63,"")</v>
      </c>
      <c r="AJ156" t="str">
        <f t="shared" si="70"/>
        <v>=IF(SOC_SK_training_input.xlsx!A63&lt;&gt;"",SOC_SK_training_input.xlsx!A63,"")</v>
      </c>
      <c r="AK156" t="str">
        <f t="shared" si="70"/>
        <v>=IF(LEAD_training_input.xlsx!A63&lt;&gt;"",LEAD_training_input.xlsx!A63,"")</v>
      </c>
      <c r="AL156" t="str">
        <f t="shared" si="70"/>
        <v>=IF(ACT_DAIL_training_input.xlsx!A63&lt;&gt;"",ACT_DAIL_training_input.xlsx!A63,"")</v>
      </c>
      <c r="AM156" t="str">
        <f t="shared" si="70"/>
        <v>=IF(FUN_COM_training_input.xlsx!A63&lt;&gt;"",FUN_COM_training_input.xlsx!A63,"")</v>
      </c>
      <c r="AN156" t="str">
        <f t="shared" si="70"/>
        <v>=IF(RESILI_training_input.xlsx!A63&lt;&gt;"",RESILI_training_input.xlsx!A63,"")</v>
      </c>
      <c r="AO156" t="str">
        <f t="shared" si="70"/>
        <v>=IF(SEL_training_input.xlsx!A63&lt;&gt;"",SEL_training_input.xlsx!A63,"")</v>
      </c>
      <c r="AP156" t="str">
        <f t="shared" si="70"/>
        <v>=IF(SEV_training_input.xlsx!A63&lt;&gt;"",SEV_training_input.xlsx!A63,"")</v>
      </c>
      <c r="AQ156" t="str">
        <f t="shared" si="70"/>
        <v>=IF(ANHEDONIA_training_input.xlsx!A63&lt;&gt;"",ANHEDONIA_training_input.xlsx!A63,"")</v>
      </c>
      <c r="AR156" t="str">
        <f t="shared" si="70"/>
        <v>=IF(ANXIOUSNESS_training_input.xlsx!A63&lt;&gt;"",ANXIOUSNESS_training_input.xlsx!A63,"")</v>
      </c>
      <c r="AS156" t="str">
        <f t="shared" si="70"/>
        <v>=IF(ATTENTION_SEEKING_training_input.xlsx!A63&lt;&gt;"",ATTENTION_SEEKING_training_input.xlsx!A63,"")</v>
      </c>
      <c r="AT156" t="str">
        <f t="shared" si="70"/>
        <v>=IF(CALLOUSNESS_training_input.xlsx!A63&lt;&gt;"",CALLOUSNESS_training_input.xlsx!A63,"")</v>
      </c>
      <c r="AU156" t="str">
        <f t="shared" si="70"/>
        <v>=IF(DECEITFULNESS_training_input.xlsx!A63&lt;&gt;"",DECEITFULNESS_training_input.xlsx!A63,"")</v>
      </c>
      <c r="AV156" t="str">
        <f t="shared" si="70"/>
        <v>=IF(DEPRESSIVITY_training_input.xlsx!A63&lt;&gt;"",DEPRESSIVITY_training_input.xlsx!A63,"")</v>
      </c>
      <c r="AW156" t="str">
        <f t="shared" si="70"/>
        <v>=IF(DISTRACTIBILITY_training_input.xlsx!A63&lt;&gt;"",DISTRACTIBILITY_training_input.xlsx!A63,"")</v>
      </c>
      <c r="AX156" t="str">
        <f t="shared" si="70"/>
        <v>=IF(ECCENTRICITY_training_input.xlsx!A63&lt;&gt;"",ECCENTRICITY_training_input.xlsx!A63,"")</v>
      </c>
      <c r="AY156" t="str">
        <f t="shared" si="70"/>
        <v>=IF(EMOTIONAL_LABILITY_training_input.xlsx!A63&lt;&gt;"",EMOTIONAL_LABILITY_training_input.xlsx!A63,"")</v>
      </c>
      <c r="AZ156" t="str">
        <f t="shared" si="70"/>
        <v>=IF(GRANDIOSITY_training_input.xlsx!A63&lt;&gt;"",GRANDIOSITY_training_input.xlsx!A63,"")</v>
      </c>
      <c r="BA156" t="str">
        <f t="shared" si="70"/>
        <v>=IF(HOSTILITY_training_input.xlsx!A63&lt;&gt;"",HOSTILITY_training_input.xlsx!A63,"")</v>
      </c>
      <c r="BB156" t="str">
        <f t="shared" si="70"/>
        <v>=IF(IMPULSIVITY_training_input.xlsx!A63&lt;&gt;"",IMPULSIVITY_training_input.xlsx!A63,"")</v>
      </c>
      <c r="BC156" t="str">
        <f t="shared" si="70"/>
        <v>=IF(INTIMACY_AVOIDANCE_training_input.xlsx!A63&lt;&gt;"",INTIMACY_AVOIDANCE_training_input.xlsx!A63,"")</v>
      </c>
      <c r="BD156" t="str">
        <f t="shared" si="70"/>
        <v>=IF(IRRESPONSIBILITY_training_input.xlsx!A63&lt;&gt;"",IRRESPONSIBILITY_training_input.xlsx!A63,"")</v>
      </c>
      <c r="BE156" t="str">
        <f t="shared" si="70"/>
        <v>=IF(MANIPULATIVENESS_training_input.xlsx!A63&lt;&gt;"",MANIPULATIVENESS_training_input.xlsx!A63,"")</v>
      </c>
      <c r="BF156" t="str">
        <f t="shared" si="70"/>
        <v>=IF(PERCEPTUAL_DYSREGULATION_training_input.xlsx!A63&lt;&gt;"",PERCEPTUAL_DYSREGULATION_training_input.xlsx!A63,"")</v>
      </c>
      <c r="BG156" t="str">
        <f t="shared" si="70"/>
        <v>=IF(PERSEVERATION_training_input.xlsx!A63&lt;&gt;"",PERSEVERATION_training_input.xlsx!A63,"")</v>
      </c>
      <c r="BH156" t="str">
        <f t="shared" si="70"/>
        <v>=IF(RESTRICTED_AFFECTIVITY_training_input.xlsx!A63&lt;&gt;"",RESTRICTED_AFFECTIVITY_training_input.xlsx!A63,"")</v>
      </c>
      <c r="BI156" t="str">
        <f t="shared" si="70"/>
        <v>=IF(RIGID_PERFECTIONISM_training_input.xlsx!A63&lt;&gt;"",RIGID_PERFECTIONISM_training_input.xlsx!A63,"")</v>
      </c>
      <c r="BJ156" t="str">
        <f t="shared" si="70"/>
        <v>=IF(RISK_TAKING_training_input.xlsx!A63&lt;&gt;"",RISK_TAKING_training_input.xlsx!A63,"")</v>
      </c>
      <c r="BK156" t="str">
        <f t="shared" si="70"/>
        <v>=IF(SEPARATION_INSECURITY_training_input.xlsx!A63&lt;&gt;"",SEPARATION_INSECURITY_training_input.xlsx!A63,"")</v>
      </c>
      <c r="BL156" t="str">
        <f t="shared" si="70"/>
        <v>=IF(SUBMISSIVENESS_training_input.xlsx!A63&lt;&gt;"",SUBMISSIVENESS_training_input.xlsx!A63,"")</v>
      </c>
      <c r="BM156" t="str">
        <f t="shared" si="70"/>
        <v>=IF(SUSPICIOUSNESS_training_input.xlsx!A63&lt;&gt;"",SUSPICIOUSNESS_training_input.xlsx!A63,"")</v>
      </c>
      <c r="BN156" t="str">
        <f t="shared" ref="BN156:CL163" si="71">CONCATENATE($A$11,BN$1,$A$12,$A156,$A$13,BN$1,$A$14,$A156,$A$15)</f>
        <v>=IF(UNUSUAL_BELIEFS_training_input.xlsx!A63&lt;&gt;"",UNUSUAL_BELIEFS_training_input.xlsx!A63,"")</v>
      </c>
      <c r="BO156" t="str">
        <f t="shared" si="71"/>
        <v>=IF(WITHDRAWAL_training_input.xlsx!A63&lt;&gt;"",WITHDRAWAL_training_input.xlsx!A63,"")</v>
      </c>
      <c r="BP156" t="str">
        <f t="shared" si="71"/>
        <v>=IF(ACT_training_input.xlsx!A63&lt;&gt;"",ACT_training_input.xlsx!A63,"")</v>
      </c>
      <c r="BQ156" t="str">
        <f t="shared" si="71"/>
        <v>=IF(DSP_training_input.xlsx!A63&lt;&gt;"",DSP_training_input.xlsx!A63,"")</v>
      </c>
      <c r="BR156" t="str">
        <f t="shared" si="71"/>
        <v>=IF(PAG_training_input.xlsx!A63&lt;&gt;"",PAG_training_input.xlsx!A63,"")</v>
      </c>
      <c r="BS156" t="str">
        <f t="shared" si="71"/>
        <v>=IF(PRO_training_input.xlsx!A63&lt;&gt;"",PRO_training_input.xlsx!A63,"")</v>
      </c>
      <c r="BT156" t="str">
        <f t="shared" si="71"/>
        <v>=IF(SPL_training_input.xlsx!A63&lt;&gt;"",SPL_training_input.xlsx!A63,"")</v>
      </c>
      <c r="BU156" t="str">
        <f t="shared" si="71"/>
        <v>=IF(WDR_training_input.xlsx!A63&lt;&gt;"",WDR_training_input.xlsx!A63,"")</v>
      </c>
      <c r="BV156" t="str">
        <f t="shared" si="71"/>
        <v>=IF(CON_training_input.xlsx!A63&lt;&gt;"",CON_training_input.xlsx!A63,"")</v>
      </c>
      <c r="BW156" t="str">
        <f t="shared" si="71"/>
        <v>=IF(DSC_training_input.xlsx!A63&lt;&gt;"",DSC_training_input.xlsx!A63,"")</v>
      </c>
      <c r="BX156" t="str">
        <f t="shared" si="71"/>
        <v>=IF(FAN_training_input.xlsx!A63&lt;&gt;"",FAN_training_input.xlsx!A63,"")</v>
      </c>
      <c r="BY156" t="str">
        <f t="shared" si="71"/>
        <v>=IF(OMN_training_input.xlsx!A63&lt;&gt;"",OMN_training_input.xlsx!A63,"")</v>
      </c>
      <c r="BZ156" t="str">
        <f t="shared" si="71"/>
        <v>=IF(REP_training_input.xlsx!A63&lt;&gt;"",REP_training_input.xlsx!A63,"")</v>
      </c>
      <c r="CA156" t="str">
        <f t="shared" si="71"/>
        <v>=IF(SOM_training_input.xlsx!A63&lt;&gt;"",SOM_training_input.xlsx!A63,"")</v>
      </c>
      <c r="CB156" t="str">
        <f t="shared" si="71"/>
        <v>=IF(SUB_training_input.xlsx!A63&lt;&gt;"",SUB_training_input.xlsx!A63,"")</v>
      </c>
      <c r="CC156" t="str">
        <f t="shared" si="71"/>
        <v>=IF(UND_training_input.xlsx!A63&lt;&gt;"",UND_training_input.xlsx!A63,"")</v>
      </c>
      <c r="CD156" t="str">
        <f t="shared" si="71"/>
        <v>=IF(ALT_training_input.xlsx!A63&lt;&gt;"",ALT_training_input.xlsx!A63,"")</v>
      </c>
      <c r="CE156" t="str">
        <f t="shared" si="71"/>
        <v>=IF(HUM_training_input.xlsx!A63&lt;&gt;"",HUM_training_input.xlsx!A63,"")</v>
      </c>
      <c r="CF156" t="str">
        <f t="shared" si="71"/>
        <v>=IF(IDL_training_input.xlsx!A63&lt;&gt;"",IDL_training_input.xlsx!A63,"")</v>
      </c>
      <c r="CG156" t="str">
        <f t="shared" si="71"/>
        <v>=IF(RFM_training_input.xlsx!A63&lt;&gt;"",RFM_training_input.xlsx!A63,"")</v>
      </c>
      <c r="CH156" t="str">
        <f t="shared" si="71"/>
        <v>=IF(DN_training_input.xlsx!A63&lt;&gt;"",DN_training_input.xlsx!A63,"")</v>
      </c>
      <c r="CI156" t="str">
        <f t="shared" si="71"/>
        <v>=IF(INT_training_input.xlsx!A63&lt;&gt;"",INT_training_input.xlsx!A63,"")</v>
      </c>
      <c r="CJ156" t="str">
        <f t="shared" si="71"/>
        <v>=IF(SUP_training_input.xlsx!A63&lt;&gt;"",SUP_training_input.xlsx!A63,"")</v>
      </c>
      <c r="CK156" t="str">
        <f t="shared" si="71"/>
        <v>=IF(ANT_training_input.xlsx!A63&lt;&gt;"",ANT_training_input.xlsx!A63,"")</v>
      </c>
      <c r="CL156" t="str">
        <f t="shared" si="71"/>
        <v>=IF(ISO_training_input.xlsx!A63&lt;&gt;"",ISO_training_input.xlsx!A63,"")</v>
      </c>
    </row>
    <row r="157" spans="1:90">
      <c r="A157">
        <v>64</v>
      </c>
      <c r="B157" t="str">
        <f t="shared" si="38"/>
        <v>=IF(SUICIDE_training_input.xlsx!A64&lt;&gt;"",SUICIDE_training_input.xlsx!A64,"")</v>
      </c>
      <c r="C157" t="str">
        <f t="shared" ref="C157:BN160" si="72">CONCATENATE($A$11,C$1,$A$12,$A157,$A$13,C$1,$A$14,$A157,$A$15)</f>
        <v>=IF(IQ_training_input.xlsx!A64&lt;&gt;"",IQ_training_input.xlsx!A64,"")</v>
      </c>
      <c r="D157" t="str">
        <f t="shared" si="72"/>
        <v>=IF(AMBIG_training_input.xlsx!A64&lt;&gt;"",AMBIG_training_input.xlsx!A64,"")</v>
      </c>
      <c r="E157" t="str">
        <f t="shared" si="72"/>
        <v>=IF(EGODYST_training_input.xlsx!A64&lt;&gt;"",EGODYST_training_input.xlsx!A64,"")</v>
      </c>
      <c r="F157" t="str">
        <f t="shared" si="72"/>
        <v>=IF(AUTISM_training_input.xlsx!A64&lt;&gt;"",AUTISM_training_input.xlsx!A64,"")</v>
      </c>
      <c r="G157" t="str">
        <f t="shared" si="72"/>
        <v>=IF(IDENTITY_training_input.xlsx!A64&lt;&gt;"",IDENTITY_training_input.xlsx!A64,"")</v>
      </c>
      <c r="H157" t="str">
        <f t="shared" si="72"/>
        <v>=IF(SELFDIR_training_input.xlsx!A64&lt;&gt;"",SELFDIR_training_input.xlsx!A64,"")</v>
      </c>
      <c r="I157" t="str">
        <f t="shared" si="72"/>
        <v>=IF(EMPATHY_training_input.xlsx!A64&lt;&gt;"",EMPATHY_training_input.xlsx!A64,"")</v>
      </c>
      <c r="J157" t="str">
        <f t="shared" si="72"/>
        <v>=IF(INTIMACY_training_input.xlsx!A64&lt;&gt;"",INTIMACY_training_input.xlsx!A64,"")</v>
      </c>
      <c r="K157" t="str">
        <f t="shared" si="72"/>
        <v>=IF(ACUTE_training_input.xlsx!A64&lt;&gt;"",ACUTE_training_input.xlsx!A64,"")</v>
      </c>
      <c r="L157" t="str">
        <f t="shared" si="72"/>
        <v>=IF(CHRONIC_training_input.xlsx!A64&lt;&gt;"",CHRONIC_training_input.xlsx!A64,"")</v>
      </c>
      <c r="M157" t="str">
        <f t="shared" si="72"/>
        <v>=IF(TRAUMA_PAST_training_input.xlsx!A64&lt;&gt;"",TRAUMA_PAST_training_input.xlsx!A64,"")</v>
      </c>
      <c r="N157" t="str">
        <f t="shared" si="72"/>
        <v>=IF(TRAUMA_PRESENT_training_input.xlsx!A64&lt;&gt;"",TRAUMA_PRESENT_training_input.xlsx!A64,"")</v>
      </c>
      <c r="O157" t="str">
        <f t="shared" si="72"/>
        <v>=IF(HOPE_training_input.xlsx!A64&lt;&gt;"",HOPE_training_input.xlsx!A64,"")</v>
      </c>
      <c r="P157" t="str">
        <f t="shared" si="72"/>
        <v>=IF(SELFAFFICACY_training_input.xlsx!A64&lt;&gt;"",SELFAFFICACY_training_input.xlsx!A64,"")</v>
      </c>
      <c r="Q157" t="str">
        <f t="shared" si="72"/>
        <v>=IF(SELFESTEEM_training_input.xlsx!A64&lt;&gt;"",SELFESTEEM_training_input.xlsx!A64,"")</v>
      </c>
      <c r="R157" t="str">
        <f t="shared" si="72"/>
        <v>=IF(WELLBEING_training_input.xlsx!A64&lt;&gt;"",WELLBEING_training_input.xlsx!A64,"")</v>
      </c>
      <c r="S157" t="str">
        <f t="shared" si="72"/>
        <v>=IF(HYPER_training_input.xlsx!A64&lt;&gt;"",HYPER_training_input.xlsx!A64,"")</v>
      </c>
      <c r="T157" t="str">
        <f t="shared" si="72"/>
        <v>=IF(AGGR_training_input.xlsx!A64&lt;&gt;"",AGGR_training_input.xlsx!A64,"")</v>
      </c>
      <c r="U157" t="str">
        <f t="shared" si="72"/>
        <v>=IF(COND_PR_training_input.xlsx!A64&lt;&gt;"",COND_PR_training_input.xlsx!A64,"")</v>
      </c>
      <c r="V157" t="str">
        <f t="shared" si="72"/>
        <v>=IF(ANXIE_training_input.xlsx!A64&lt;&gt;"",ANXIE_training_input.xlsx!A64,"")</v>
      </c>
      <c r="W157" t="str">
        <f t="shared" si="72"/>
        <v>=IF(DEPR_training_input.xlsx!A64&lt;&gt;"",DEPR_training_input.xlsx!A64,"")</v>
      </c>
      <c r="X157" t="str">
        <f t="shared" si="72"/>
        <v>=IF(SOMAT_training_input.xlsx!A64&lt;&gt;"",SOMAT_training_input.xlsx!A64,"")</v>
      </c>
      <c r="Y157" t="str">
        <f t="shared" si="72"/>
        <v>=IF(ATYPI_training_input.xlsx!A64&lt;&gt;"",ATYPI_training_input.xlsx!A64,"")</v>
      </c>
      <c r="Z157" t="str">
        <f t="shared" si="72"/>
        <v>=IF(WITHD_training_input.xlsx!A64&lt;&gt;"",WITHD_training_input.xlsx!A64,"")</v>
      </c>
      <c r="AA157" t="str">
        <f t="shared" si="72"/>
        <v>=IF(ATTE_PR_training_input.xlsx!A64&lt;&gt;"",ATTE_PR_training_input.xlsx!A64,"")</v>
      </c>
      <c r="AB157" t="str">
        <f t="shared" si="72"/>
        <v>=IF(ANG_CONT_training_input.xlsx!A64&lt;&gt;"",ANG_CONT_training_input.xlsx!A64,"")</v>
      </c>
      <c r="AC157" t="str">
        <f t="shared" si="72"/>
        <v>=IF(DEV_SOC_DIS_training_input.xlsx!A64&lt;&gt;"",DEV_SOC_DIS_training_input.xlsx!A64,"")</v>
      </c>
      <c r="AD157" t="str">
        <f t="shared" si="72"/>
        <v>=IF(BULLY_training_input.xlsx!A64&lt;&gt;"",BULLY_training_input.xlsx!A64,"")</v>
      </c>
      <c r="AE157" t="str">
        <f t="shared" si="72"/>
        <v>=IF(EMOT_SELF_C_training_input.xlsx!A64&lt;&gt;"",EMOT_SELF_C_training_input.xlsx!A64,"")</v>
      </c>
      <c r="AF157" t="str">
        <f t="shared" si="72"/>
        <v>=IF(EXE_FUN_training_input.xlsx!A64&lt;&gt;"",EXE_FUN_training_input.xlsx!A64,"")</v>
      </c>
      <c r="AG157" t="str">
        <f t="shared" si="72"/>
        <v>=IF(MANIA_training_input.xlsx!A64&lt;&gt;"",MANIA_training_input.xlsx!A64,"")</v>
      </c>
      <c r="AH157" t="str">
        <f t="shared" si="72"/>
        <v>=IF(NEG_EMOT_training_input.xlsx!A64&lt;&gt;"",NEG_EMOT_training_input.xlsx!A64,"")</v>
      </c>
      <c r="AI157" t="str">
        <f t="shared" si="72"/>
        <v>=IF(ADAPT_training_input.xlsx!A64&lt;&gt;"",ADAPT_training_input.xlsx!A64,"")</v>
      </c>
      <c r="AJ157" t="str">
        <f t="shared" si="72"/>
        <v>=IF(SOC_SK_training_input.xlsx!A64&lt;&gt;"",SOC_SK_training_input.xlsx!A64,"")</v>
      </c>
      <c r="AK157" t="str">
        <f t="shared" si="72"/>
        <v>=IF(LEAD_training_input.xlsx!A64&lt;&gt;"",LEAD_training_input.xlsx!A64,"")</v>
      </c>
      <c r="AL157" t="str">
        <f t="shared" si="72"/>
        <v>=IF(ACT_DAIL_training_input.xlsx!A64&lt;&gt;"",ACT_DAIL_training_input.xlsx!A64,"")</v>
      </c>
      <c r="AM157" t="str">
        <f t="shared" si="72"/>
        <v>=IF(FUN_COM_training_input.xlsx!A64&lt;&gt;"",FUN_COM_training_input.xlsx!A64,"")</v>
      </c>
      <c r="AN157" t="str">
        <f t="shared" si="72"/>
        <v>=IF(RESILI_training_input.xlsx!A64&lt;&gt;"",RESILI_training_input.xlsx!A64,"")</v>
      </c>
      <c r="AO157" t="str">
        <f t="shared" si="72"/>
        <v>=IF(SEL_training_input.xlsx!A64&lt;&gt;"",SEL_training_input.xlsx!A64,"")</v>
      </c>
      <c r="AP157" t="str">
        <f t="shared" si="72"/>
        <v>=IF(SEV_training_input.xlsx!A64&lt;&gt;"",SEV_training_input.xlsx!A64,"")</v>
      </c>
      <c r="AQ157" t="str">
        <f t="shared" si="72"/>
        <v>=IF(ANHEDONIA_training_input.xlsx!A64&lt;&gt;"",ANHEDONIA_training_input.xlsx!A64,"")</v>
      </c>
      <c r="AR157" t="str">
        <f t="shared" si="72"/>
        <v>=IF(ANXIOUSNESS_training_input.xlsx!A64&lt;&gt;"",ANXIOUSNESS_training_input.xlsx!A64,"")</v>
      </c>
      <c r="AS157" t="str">
        <f t="shared" si="72"/>
        <v>=IF(ATTENTION_SEEKING_training_input.xlsx!A64&lt;&gt;"",ATTENTION_SEEKING_training_input.xlsx!A64,"")</v>
      </c>
      <c r="AT157" t="str">
        <f t="shared" si="72"/>
        <v>=IF(CALLOUSNESS_training_input.xlsx!A64&lt;&gt;"",CALLOUSNESS_training_input.xlsx!A64,"")</v>
      </c>
      <c r="AU157" t="str">
        <f t="shared" si="72"/>
        <v>=IF(DECEITFULNESS_training_input.xlsx!A64&lt;&gt;"",DECEITFULNESS_training_input.xlsx!A64,"")</v>
      </c>
      <c r="AV157" t="str">
        <f t="shared" si="72"/>
        <v>=IF(DEPRESSIVITY_training_input.xlsx!A64&lt;&gt;"",DEPRESSIVITY_training_input.xlsx!A64,"")</v>
      </c>
      <c r="AW157" t="str">
        <f t="shared" si="72"/>
        <v>=IF(DISTRACTIBILITY_training_input.xlsx!A64&lt;&gt;"",DISTRACTIBILITY_training_input.xlsx!A64,"")</v>
      </c>
      <c r="AX157" t="str">
        <f t="shared" si="72"/>
        <v>=IF(ECCENTRICITY_training_input.xlsx!A64&lt;&gt;"",ECCENTRICITY_training_input.xlsx!A64,"")</v>
      </c>
      <c r="AY157" t="str">
        <f t="shared" si="72"/>
        <v>=IF(EMOTIONAL_LABILITY_training_input.xlsx!A64&lt;&gt;"",EMOTIONAL_LABILITY_training_input.xlsx!A64,"")</v>
      </c>
      <c r="AZ157" t="str">
        <f t="shared" si="72"/>
        <v>=IF(GRANDIOSITY_training_input.xlsx!A64&lt;&gt;"",GRANDIOSITY_training_input.xlsx!A64,"")</v>
      </c>
      <c r="BA157" t="str">
        <f t="shared" si="72"/>
        <v>=IF(HOSTILITY_training_input.xlsx!A64&lt;&gt;"",HOSTILITY_training_input.xlsx!A64,"")</v>
      </c>
      <c r="BB157" t="str">
        <f t="shared" si="72"/>
        <v>=IF(IMPULSIVITY_training_input.xlsx!A64&lt;&gt;"",IMPULSIVITY_training_input.xlsx!A64,"")</v>
      </c>
      <c r="BC157" t="str">
        <f t="shared" si="72"/>
        <v>=IF(INTIMACY_AVOIDANCE_training_input.xlsx!A64&lt;&gt;"",INTIMACY_AVOIDANCE_training_input.xlsx!A64,"")</v>
      </c>
      <c r="BD157" t="str">
        <f t="shared" si="72"/>
        <v>=IF(IRRESPONSIBILITY_training_input.xlsx!A64&lt;&gt;"",IRRESPONSIBILITY_training_input.xlsx!A64,"")</v>
      </c>
      <c r="BE157" t="str">
        <f t="shared" si="72"/>
        <v>=IF(MANIPULATIVENESS_training_input.xlsx!A64&lt;&gt;"",MANIPULATIVENESS_training_input.xlsx!A64,"")</v>
      </c>
      <c r="BF157" t="str">
        <f t="shared" si="72"/>
        <v>=IF(PERCEPTUAL_DYSREGULATION_training_input.xlsx!A64&lt;&gt;"",PERCEPTUAL_DYSREGULATION_training_input.xlsx!A64,"")</v>
      </c>
      <c r="BG157" t="str">
        <f t="shared" si="72"/>
        <v>=IF(PERSEVERATION_training_input.xlsx!A64&lt;&gt;"",PERSEVERATION_training_input.xlsx!A64,"")</v>
      </c>
      <c r="BH157" t="str">
        <f t="shared" si="72"/>
        <v>=IF(RESTRICTED_AFFECTIVITY_training_input.xlsx!A64&lt;&gt;"",RESTRICTED_AFFECTIVITY_training_input.xlsx!A64,"")</v>
      </c>
      <c r="BI157" t="str">
        <f t="shared" si="72"/>
        <v>=IF(RIGID_PERFECTIONISM_training_input.xlsx!A64&lt;&gt;"",RIGID_PERFECTIONISM_training_input.xlsx!A64,"")</v>
      </c>
      <c r="BJ157" t="str">
        <f t="shared" si="72"/>
        <v>=IF(RISK_TAKING_training_input.xlsx!A64&lt;&gt;"",RISK_TAKING_training_input.xlsx!A64,"")</v>
      </c>
      <c r="BK157" t="str">
        <f t="shared" si="72"/>
        <v>=IF(SEPARATION_INSECURITY_training_input.xlsx!A64&lt;&gt;"",SEPARATION_INSECURITY_training_input.xlsx!A64,"")</v>
      </c>
      <c r="BL157" t="str">
        <f t="shared" si="72"/>
        <v>=IF(SUBMISSIVENESS_training_input.xlsx!A64&lt;&gt;"",SUBMISSIVENESS_training_input.xlsx!A64,"")</v>
      </c>
      <c r="BM157" t="str">
        <f t="shared" si="72"/>
        <v>=IF(SUSPICIOUSNESS_training_input.xlsx!A64&lt;&gt;"",SUSPICIOUSNESS_training_input.xlsx!A64,"")</v>
      </c>
      <c r="BN157" t="str">
        <f t="shared" si="72"/>
        <v>=IF(UNUSUAL_BELIEFS_training_input.xlsx!A64&lt;&gt;"",UNUSUAL_BELIEFS_training_input.xlsx!A64,"")</v>
      </c>
      <c r="BO157" t="str">
        <f t="shared" si="71"/>
        <v>=IF(WITHDRAWAL_training_input.xlsx!A64&lt;&gt;"",WITHDRAWAL_training_input.xlsx!A64,"")</v>
      </c>
      <c r="BP157" t="str">
        <f t="shared" si="71"/>
        <v>=IF(ACT_training_input.xlsx!A64&lt;&gt;"",ACT_training_input.xlsx!A64,"")</v>
      </c>
      <c r="BQ157" t="str">
        <f t="shared" si="71"/>
        <v>=IF(DSP_training_input.xlsx!A64&lt;&gt;"",DSP_training_input.xlsx!A64,"")</v>
      </c>
      <c r="BR157" t="str">
        <f t="shared" si="71"/>
        <v>=IF(PAG_training_input.xlsx!A64&lt;&gt;"",PAG_training_input.xlsx!A64,"")</v>
      </c>
      <c r="BS157" t="str">
        <f t="shared" si="71"/>
        <v>=IF(PRO_training_input.xlsx!A64&lt;&gt;"",PRO_training_input.xlsx!A64,"")</v>
      </c>
      <c r="BT157" t="str">
        <f t="shared" si="71"/>
        <v>=IF(SPL_training_input.xlsx!A64&lt;&gt;"",SPL_training_input.xlsx!A64,"")</v>
      </c>
      <c r="BU157" t="str">
        <f t="shared" si="71"/>
        <v>=IF(WDR_training_input.xlsx!A64&lt;&gt;"",WDR_training_input.xlsx!A64,"")</v>
      </c>
      <c r="BV157" t="str">
        <f t="shared" si="71"/>
        <v>=IF(CON_training_input.xlsx!A64&lt;&gt;"",CON_training_input.xlsx!A64,"")</v>
      </c>
      <c r="BW157" t="str">
        <f t="shared" si="71"/>
        <v>=IF(DSC_training_input.xlsx!A64&lt;&gt;"",DSC_training_input.xlsx!A64,"")</v>
      </c>
      <c r="BX157" t="str">
        <f t="shared" si="71"/>
        <v>=IF(FAN_training_input.xlsx!A64&lt;&gt;"",FAN_training_input.xlsx!A64,"")</v>
      </c>
      <c r="BY157" t="str">
        <f t="shared" si="71"/>
        <v>=IF(OMN_training_input.xlsx!A64&lt;&gt;"",OMN_training_input.xlsx!A64,"")</v>
      </c>
      <c r="BZ157" t="str">
        <f t="shared" si="71"/>
        <v>=IF(REP_training_input.xlsx!A64&lt;&gt;"",REP_training_input.xlsx!A64,"")</v>
      </c>
      <c r="CA157" t="str">
        <f t="shared" si="71"/>
        <v>=IF(SOM_training_input.xlsx!A64&lt;&gt;"",SOM_training_input.xlsx!A64,"")</v>
      </c>
      <c r="CB157" t="str">
        <f t="shared" si="71"/>
        <v>=IF(SUB_training_input.xlsx!A64&lt;&gt;"",SUB_training_input.xlsx!A64,"")</v>
      </c>
      <c r="CC157" t="str">
        <f t="shared" si="71"/>
        <v>=IF(UND_training_input.xlsx!A64&lt;&gt;"",UND_training_input.xlsx!A64,"")</v>
      </c>
      <c r="CD157" t="str">
        <f t="shared" si="71"/>
        <v>=IF(ALT_training_input.xlsx!A64&lt;&gt;"",ALT_training_input.xlsx!A64,"")</v>
      </c>
      <c r="CE157" t="str">
        <f t="shared" si="71"/>
        <v>=IF(HUM_training_input.xlsx!A64&lt;&gt;"",HUM_training_input.xlsx!A64,"")</v>
      </c>
      <c r="CF157" t="str">
        <f t="shared" si="71"/>
        <v>=IF(IDL_training_input.xlsx!A64&lt;&gt;"",IDL_training_input.xlsx!A64,"")</v>
      </c>
      <c r="CG157" t="str">
        <f t="shared" si="71"/>
        <v>=IF(RFM_training_input.xlsx!A64&lt;&gt;"",RFM_training_input.xlsx!A64,"")</v>
      </c>
      <c r="CH157" t="str">
        <f t="shared" si="71"/>
        <v>=IF(DN_training_input.xlsx!A64&lt;&gt;"",DN_training_input.xlsx!A64,"")</v>
      </c>
      <c r="CI157" t="str">
        <f t="shared" si="71"/>
        <v>=IF(INT_training_input.xlsx!A64&lt;&gt;"",INT_training_input.xlsx!A64,"")</v>
      </c>
      <c r="CJ157" t="str">
        <f t="shared" si="71"/>
        <v>=IF(SUP_training_input.xlsx!A64&lt;&gt;"",SUP_training_input.xlsx!A64,"")</v>
      </c>
      <c r="CK157" t="str">
        <f t="shared" si="71"/>
        <v>=IF(ANT_training_input.xlsx!A64&lt;&gt;"",ANT_training_input.xlsx!A64,"")</v>
      </c>
      <c r="CL157" t="str">
        <f t="shared" si="71"/>
        <v>=IF(ISO_training_input.xlsx!A64&lt;&gt;"",ISO_training_input.xlsx!A64,"")</v>
      </c>
    </row>
    <row r="158" spans="1:90">
      <c r="A158">
        <v>65</v>
      </c>
      <c r="B158" t="str">
        <f t="shared" si="38"/>
        <v>=IF(SUICIDE_training_input.xlsx!A65&lt;&gt;"",SUICIDE_training_input.xlsx!A65,"")</v>
      </c>
      <c r="C158" t="str">
        <f t="shared" si="72"/>
        <v>=IF(IQ_training_input.xlsx!A65&lt;&gt;"",IQ_training_input.xlsx!A65,"")</v>
      </c>
      <c r="D158" t="str">
        <f t="shared" si="72"/>
        <v>=IF(AMBIG_training_input.xlsx!A65&lt;&gt;"",AMBIG_training_input.xlsx!A65,"")</v>
      </c>
      <c r="E158" t="str">
        <f t="shared" si="72"/>
        <v>=IF(EGODYST_training_input.xlsx!A65&lt;&gt;"",EGODYST_training_input.xlsx!A65,"")</v>
      </c>
      <c r="F158" t="str">
        <f t="shared" si="72"/>
        <v>=IF(AUTISM_training_input.xlsx!A65&lt;&gt;"",AUTISM_training_input.xlsx!A65,"")</v>
      </c>
      <c r="G158" t="str">
        <f t="shared" si="72"/>
        <v>=IF(IDENTITY_training_input.xlsx!A65&lt;&gt;"",IDENTITY_training_input.xlsx!A65,"")</v>
      </c>
      <c r="H158" t="str">
        <f t="shared" si="72"/>
        <v>=IF(SELFDIR_training_input.xlsx!A65&lt;&gt;"",SELFDIR_training_input.xlsx!A65,"")</v>
      </c>
      <c r="I158" t="str">
        <f t="shared" si="72"/>
        <v>=IF(EMPATHY_training_input.xlsx!A65&lt;&gt;"",EMPATHY_training_input.xlsx!A65,"")</v>
      </c>
      <c r="J158" t="str">
        <f t="shared" si="72"/>
        <v>=IF(INTIMACY_training_input.xlsx!A65&lt;&gt;"",INTIMACY_training_input.xlsx!A65,"")</v>
      </c>
      <c r="K158" t="str">
        <f t="shared" si="72"/>
        <v>=IF(ACUTE_training_input.xlsx!A65&lt;&gt;"",ACUTE_training_input.xlsx!A65,"")</v>
      </c>
      <c r="L158" t="str">
        <f t="shared" si="72"/>
        <v>=IF(CHRONIC_training_input.xlsx!A65&lt;&gt;"",CHRONIC_training_input.xlsx!A65,"")</v>
      </c>
      <c r="M158" t="str">
        <f t="shared" si="72"/>
        <v>=IF(TRAUMA_PAST_training_input.xlsx!A65&lt;&gt;"",TRAUMA_PAST_training_input.xlsx!A65,"")</v>
      </c>
      <c r="N158" t="str">
        <f t="shared" si="72"/>
        <v>=IF(TRAUMA_PRESENT_training_input.xlsx!A65&lt;&gt;"",TRAUMA_PRESENT_training_input.xlsx!A65,"")</v>
      </c>
      <c r="O158" t="str">
        <f t="shared" si="72"/>
        <v>=IF(HOPE_training_input.xlsx!A65&lt;&gt;"",HOPE_training_input.xlsx!A65,"")</v>
      </c>
      <c r="P158" t="str">
        <f t="shared" si="72"/>
        <v>=IF(SELFAFFICACY_training_input.xlsx!A65&lt;&gt;"",SELFAFFICACY_training_input.xlsx!A65,"")</v>
      </c>
      <c r="Q158" t="str">
        <f t="shared" si="72"/>
        <v>=IF(SELFESTEEM_training_input.xlsx!A65&lt;&gt;"",SELFESTEEM_training_input.xlsx!A65,"")</v>
      </c>
      <c r="R158" t="str">
        <f t="shared" si="72"/>
        <v>=IF(WELLBEING_training_input.xlsx!A65&lt;&gt;"",WELLBEING_training_input.xlsx!A65,"")</v>
      </c>
      <c r="S158" t="str">
        <f t="shared" si="72"/>
        <v>=IF(HYPER_training_input.xlsx!A65&lt;&gt;"",HYPER_training_input.xlsx!A65,"")</v>
      </c>
      <c r="T158" t="str">
        <f t="shared" si="72"/>
        <v>=IF(AGGR_training_input.xlsx!A65&lt;&gt;"",AGGR_training_input.xlsx!A65,"")</v>
      </c>
      <c r="U158" t="str">
        <f t="shared" si="72"/>
        <v>=IF(COND_PR_training_input.xlsx!A65&lt;&gt;"",COND_PR_training_input.xlsx!A65,"")</v>
      </c>
      <c r="V158" t="str">
        <f t="shared" si="72"/>
        <v>=IF(ANXIE_training_input.xlsx!A65&lt;&gt;"",ANXIE_training_input.xlsx!A65,"")</v>
      </c>
      <c r="W158" t="str">
        <f t="shared" si="72"/>
        <v>=IF(DEPR_training_input.xlsx!A65&lt;&gt;"",DEPR_training_input.xlsx!A65,"")</v>
      </c>
      <c r="X158" t="str">
        <f t="shared" si="72"/>
        <v>=IF(SOMAT_training_input.xlsx!A65&lt;&gt;"",SOMAT_training_input.xlsx!A65,"")</v>
      </c>
      <c r="Y158" t="str">
        <f t="shared" si="72"/>
        <v>=IF(ATYPI_training_input.xlsx!A65&lt;&gt;"",ATYPI_training_input.xlsx!A65,"")</v>
      </c>
      <c r="Z158" t="str">
        <f t="shared" si="72"/>
        <v>=IF(WITHD_training_input.xlsx!A65&lt;&gt;"",WITHD_training_input.xlsx!A65,"")</v>
      </c>
      <c r="AA158" t="str">
        <f t="shared" si="72"/>
        <v>=IF(ATTE_PR_training_input.xlsx!A65&lt;&gt;"",ATTE_PR_training_input.xlsx!A65,"")</v>
      </c>
      <c r="AB158" t="str">
        <f t="shared" si="72"/>
        <v>=IF(ANG_CONT_training_input.xlsx!A65&lt;&gt;"",ANG_CONT_training_input.xlsx!A65,"")</v>
      </c>
      <c r="AC158" t="str">
        <f t="shared" si="72"/>
        <v>=IF(DEV_SOC_DIS_training_input.xlsx!A65&lt;&gt;"",DEV_SOC_DIS_training_input.xlsx!A65,"")</v>
      </c>
      <c r="AD158" t="str">
        <f t="shared" si="72"/>
        <v>=IF(BULLY_training_input.xlsx!A65&lt;&gt;"",BULLY_training_input.xlsx!A65,"")</v>
      </c>
      <c r="AE158" t="str">
        <f t="shared" si="72"/>
        <v>=IF(EMOT_SELF_C_training_input.xlsx!A65&lt;&gt;"",EMOT_SELF_C_training_input.xlsx!A65,"")</v>
      </c>
      <c r="AF158" t="str">
        <f t="shared" si="72"/>
        <v>=IF(EXE_FUN_training_input.xlsx!A65&lt;&gt;"",EXE_FUN_training_input.xlsx!A65,"")</v>
      </c>
      <c r="AG158" t="str">
        <f t="shared" si="72"/>
        <v>=IF(MANIA_training_input.xlsx!A65&lt;&gt;"",MANIA_training_input.xlsx!A65,"")</v>
      </c>
      <c r="AH158" t="str">
        <f t="shared" si="72"/>
        <v>=IF(NEG_EMOT_training_input.xlsx!A65&lt;&gt;"",NEG_EMOT_training_input.xlsx!A65,"")</v>
      </c>
      <c r="AI158" t="str">
        <f t="shared" si="72"/>
        <v>=IF(ADAPT_training_input.xlsx!A65&lt;&gt;"",ADAPT_training_input.xlsx!A65,"")</v>
      </c>
      <c r="AJ158" t="str">
        <f t="shared" si="72"/>
        <v>=IF(SOC_SK_training_input.xlsx!A65&lt;&gt;"",SOC_SK_training_input.xlsx!A65,"")</v>
      </c>
      <c r="AK158" t="str">
        <f t="shared" si="72"/>
        <v>=IF(LEAD_training_input.xlsx!A65&lt;&gt;"",LEAD_training_input.xlsx!A65,"")</v>
      </c>
      <c r="AL158" t="str">
        <f t="shared" si="72"/>
        <v>=IF(ACT_DAIL_training_input.xlsx!A65&lt;&gt;"",ACT_DAIL_training_input.xlsx!A65,"")</v>
      </c>
      <c r="AM158" t="str">
        <f t="shared" si="72"/>
        <v>=IF(FUN_COM_training_input.xlsx!A65&lt;&gt;"",FUN_COM_training_input.xlsx!A65,"")</v>
      </c>
      <c r="AN158" t="str">
        <f t="shared" si="72"/>
        <v>=IF(RESILI_training_input.xlsx!A65&lt;&gt;"",RESILI_training_input.xlsx!A65,"")</v>
      </c>
      <c r="AO158" t="str">
        <f t="shared" si="72"/>
        <v>=IF(SEL_training_input.xlsx!A65&lt;&gt;"",SEL_training_input.xlsx!A65,"")</v>
      </c>
      <c r="AP158" t="str">
        <f t="shared" si="72"/>
        <v>=IF(SEV_training_input.xlsx!A65&lt;&gt;"",SEV_training_input.xlsx!A65,"")</v>
      </c>
      <c r="AQ158" t="str">
        <f t="shared" si="72"/>
        <v>=IF(ANHEDONIA_training_input.xlsx!A65&lt;&gt;"",ANHEDONIA_training_input.xlsx!A65,"")</v>
      </c>
      <c r="AR158" t="str">
        <f t="shared" si="72"/>
        <v>=IF(ANXIOUSNESS_training_input.xlsx!A65&lt;&gt;"",ANXIOUSNESS_training_input.xlsx!A65,"")</v>
      </c>
      <c r="AS158" t="str">
        <f t="shared" si="72"/>
        <v>=IF(ATTENTION_SEEKING_training_input.xlsx!A65&lt;&gt;"",ATTENTION_SEEKING_training_input.xlsx!A65,"")</v>
      </c>
      <c r="AT158" t="str">
        <f t="shared" si="72"/>
        <v>=IF(CALLOUSNESS_training_input.xlsx!A65&lt;&gt;"",CALLOUSNESS_training_input.xlsx!A65,"")</v>
      </c>
      <c r="AU158" t="str">
        <f t="shared" si="72"/>
        <v>=IF(DECEITFULNESS_training_input.xlsx!A65&lt;&gt;"",DECEITFULNESS_training_input.xlsx!A65,"")</v>
      </c>
      <c r="AV158" t="str">
        <f t="shared" si="72"/>
        <v>=IF(DEPRESSIVITY_training_input.xlsx!A65&lt;&gt;"",DEPRESSIVITY_training_input.xlsx!A65,"")</v>
      </c>
      <c r="AW158" t="str">
        <f t="shared" si="72"/>
        <v>=IF(DISTRACTIBILITY_training_input.xlsx!A65&lt;&gt;"",DISTRACTIBILITY_training_input.xlsx!A65,"")</v>
      </c>
      <c r="AX158" t="str">
        <f t="shared" si="72"/>
        <v>=IF(ECCENTRICITY_training_input.xlsx!A65&lt;&gt;"",ECCENTRICITY_training_input.xlsx!A65,"")</v>
      </c>
      <c r="AY158" t="str">
        <f t="shared" si="72"/>
        <v>=IF(EMOTIONAL_LABILITY_training_input.xlsx!A65&lt;&gt;"",EMOTIONAL_LABILITY_training_input.xlsx!A65,"")</v>
      </c>
      <c r="AZ158" t="str">
        <f t="shared" si="72"/>
        <v>=IF(GRANDIOSITY_training_input.xlsx!A65&lt;&gt;"",GRANDIOSITY_training_input.xlsx!A65,"")</v>
      </c>
      <c r="BA158" t="str">
        <f t="shared" si="72"/>
        <v>=IF(HOSTILITY_training_input.xlsx!A65&lt;&gt;"",HOSTILITY_training_input.xlsx!A65,"")</v>
      </c>
      <c r="BB158" t="str">
        <f t="shared" si="72"/>
        <v>=IF(IMPULSIVITY_training_input.xlsx!A65&lt;&gt;"",IMPULSIVITY_training_input.xlsx!A65,"")</v>
      </c>
      <c r="BC158" t="str">
        <f t="shared" si="72"/>
        <v>=IF(INTIMACY_AVOIDANCE_training_input.xlsx!A65&lt;&gt;"",INTIMACY_AVOIDANCE_training_input.xlsx!A65,"")</v>
      </c>
      <c r="BD158" t="str">
        <f t="shared" si="72"/>
        <v>=IF(IRRESPONSIBILITY_training_input.xlsx!A65&lt;&gt;"",IRRESPONSIBILITY_training_input.xlsx!A65,"")</v>
      </c>
      <c r="BE158" t="str">
        <f t="shared" si="72"/>
        <v>=IF(MANIPULATIVENESS_training_input.xlsx!A65&lt;&gt;"",MANIPULATIVENESS_training_input.xlsx!A65,"")</v>
      </c>
      <c r="BF158" t="str">
        <f t="shared" si="72"/>
        <v>=IF(PERCEPTUAL_DYSREGULATION_training_input.xlsx!A65&lt;&gt;"",PERCEPTUAL_DYSREGULATION_training_input.xlsx!A65,"")</v>
      </c>
      <c r="BG158" t="str">
        <f t="shared" si="72"/>
        <v>=IF(PERSEVERATION_training_input.xlsx!A65&lt;&gt;"",PERSEVERATION_training_input.xlsx!A65,"")</v>
      </c>
      <c r="BH158" t="str">
        <f t="shared" si="72"/>
        <v>=IF(RESTRICTED_AFFECTIVITY_training_input.xlsx!A65&lt;&gt;"",RESTRICTED_AFFECTIVITY_training_input.xlsx!A65,"")</v>
      </c>
      <c r="BI158" t="str">
        <f t="shared" si="72"/>
        <v>=IF(RIGID_PERFECTIONISM_training_input.xlsx!A65&lt;&gt;"",RIGID_PERFECTIONISM_training_input.xlsx!A65,"")</v>
      </c>
      <c r="BJ158" t="str">
        <f t="shared" si="72"/>
        <v>=IF(RISK_TAKING_training_input.xlsx!A65&lt;&gt;"",RISK_TAKING_training_input.xlsx!A65,"")</v>
      </c>
      <c r="BK158" t="str">
        <f t="shared" si="72"/>
        <v>=IF(SEPARATION_INSECURITY_training_input.xlsx!A65&lt;&gt;"",SEPARATION_INSECURITY_training_input.xlsx!A65,"")</v>
      </c>
      <c r="BL158" t="str">
        <f t="shared" si="72"/>
        <v>=IF(SUBMISSIVENESS_training_input.xlsx!A65&lt;&gt;"",SUBMISSIVENESS_training_input.xlsx!A65,"")</v>
      </c>
      <c r="BM158" t="str">
        <f t="shared" si="72"/>
        <v>=IF(SUSPICIOUSNESS_training_input.xlsx!A65&lt;&gt;"",SUSPICIOUSNESS_training_input.xlsx!A65,"")</v>
      </c>
      <c r="BN158" t="str">
        <f t="shared" si="72"/>
        <v>=IF(UNUSUAL_BELIEFS_training_input.xlsx!A65&lt;&gt;"",UNUSUAL_BELIEFS_training_input.xlsx!A65,"")</v>
      </c>
      <c r="BO158" t="str">
        <f t="shared" si="71"/>
        <v>=IF(WITHDRAWAL_training_input.xlsx!A65&lt;&gt;"",WITHDRAWAL_training_input.xlsx!A65,"")</v>
      </c>
      <c r="BP158" t="str">
        <f t="shared" si="71"/>
        <v>=IF(ACT_training_input.xlsx!A65&lt;&gt;"",ACT_training_input.xlsx!A65,"")</v>
      </c>
      <c r="BQ158" t="str">
        <f t="shared" si="71"/>
        <v>=IF(DSP_training_input.xlsx!A65&lt;&gt;"",DSP_training_input.xlsx!A65,"")</v>
      </c>
      <c r="BR158" t="str">
        <f t="shared" si="71"/>
        <v>=IF(PAG_training_input.xlsx!A65&lt;&gt;"",PAG_training_input.xlsx!A65,"")</v>
      </c>
      <c r="BS158" t="str">
        <f t="shared" si="71"/>
        <v>=IF(PRO_training_input.xlsx!A65&lt;&gt;"",PRO_training_input.xlsx!A65,"")</v>
      </c>
      <c r="BT158" t="str">
        <f t="shared" si="71"/>
        <v>=IF(SPL_training_input.xlsx!A65&lt;&gt;"",SPL_training_input.xlsx!A65,"")</v>
      </c>
      <c r="BU158" t="str">
        <f t="shared" si="71"/>
        <v>=IF(WDR_training_input.xlsx!A65&lt;&gt;"",WDR_training_input.xlsx!A65,"")</v>
      </c>
      <c r="BV158" t="str">
        <f t="shared" si="71"/>
        <v>=IF(CON_training_input.xlsx!A65&lt;&gt;"",CON_training_input.xlsx!A65,"")</v>
      </c>
      <c r="BW158" t="str">
        <f t="shared" si="71"/>
        <v>=IF(DSC_training_input.xlsx!A65&lt;&gt;"",DSC_training_input.xlsx!A65,"")</v>
      </c>
      <c r="BX158" t="str">
        <f t="shared" si="71"/>
        <v>=IF(FAN_training_input.xlsx!A65&lt;&gt;"",FAN_training_input.xlsx!A65,"")</v>
      </c>
      <c r="BY158" t="str">
        <f t="shared" si="71"/>
        <v>=IF(OMN_training_input.xlsx!A65&lt;&gt;"",OMN_training_input.xlsx!A65,"")</v>
      </c>
      <c r="BZ158" t="str">
        <f t="shared" si="71"/>
        <v>=IF(REP_training_input.xlsx!A65&lt;&gt;"",REP_training_input.xlsx!A65,"")</v>
      </c>
      <c r="CA158" t="str">
        <f t="shared" si="71"/>
        <v>=IF(SOM_training_input.xlsx!A65&lt;&gt;"",SOM_training_input.xlsx!A65,"")</v>
      </c>
      <c r="CB158" t="str">
        <f t="shared" si="71"/>
        <v>=IF(SUB_training_input.xlsx!A65&lt;&gt;"",SUB_training_input.xlsx!A65,"")</v>
      </c>
      <c r="CC158" t="str">
        <f t="shared" si="71"/>
        <v>=IF(UND_training_input.xlsx!A65&lt;&gt;"",UND_training_input.xlsx!A65,"")</v>
      </c>
      <c r="CD158" t="str">
        <f t="shared" si="71"/>
        <v>=IF(ALT_training_input.xlsx!A65&lt;&gt;"",ALT_training_input.xlsx!A65,"")</v>
      </c>
      <c r="CE158" t="str">
        <f t="shared" si="71"/>
        <v>=IF(HUM_training_input.xlsx!A65&lt;&gt;"",HUM_training_input.xlsx!A65,"")</v>
      </c>
      <c r="CF158" t="str">
        <f t="shared" si="71"/>
        <v>=IF(IDL_training_input.xlsx!A65&lt;&gt;"",IDL_training_input.xlsx!A65,"")</v>
      </c>
      <c r="CG158" t="str">
        <f t="shared" si="71"/>
        <v>=IF(RFM_training_input.xlsx!A65&lt;&gt;"",RFM_training_input.xlsx!A65,"")</v>
      </c>
      <c r="CH158" t="str">
        <f t="shared" si="71"/>
        <v>=IF(DN_training_input.xlsx!A65&lt;&gt;"",DN_training_input.xlsx!A65,"")</v>
      </c>
      <c r="CI158" t="str">
        <f t="shared" si="71"/>
        <v>=IF(INT_training_input.xlsx!A65&lt;&gt;"",INT_training_input.xlsx!A65,"")</v>
      </c>
      <c r="CJ158" t="str">
        <f t="shared" si="71"/>
        <v>=IF(SUP_training_input.xlsx!A65&lt;&gt;"",SUP_training_input.xlsx!A65,"")</v>
      </c>
      <c r="CK158" t="str">
        <f t="shared" si="71"/>
        <v>=IF(ANT_training_input.xlsx!A65&lt;&gt;"",ANT_training_input.xlsx!A65,"")</v>
      </c>
      <c r="CL158" t="str">
        <f t="shared" si="71"/>
        <v>=IF(ISO_training_input.xlsx!A65&lt;&gt;"",ISO_training_input.xlsx!A65,"")</v>
      </c>
    </row>
    <row r="159" spans="1:90">
      <c r="A159">
        <v>66</v>
      </c>
      <c r="B159" t="str">
        <f t="shared" ref="B159:B222" si="73">CONCATENATE($A$11,B$1,$A$12,$A159,$A$13,B$1,$A$14,$A159,$A$15)</f>
        <v>=IF(SUICIDE_training_input.xlsx!A66&lt;&gt;"",SUICIDE_training_input.xlsx!A66,"")</v>
      </c>
      <c r="C159" t="str">
        <f t="shared" si="72"/>
        <v>=IF(IQ_training_input.xlsx!A66&lt;&gt;"",IQ_training_input.xlsx!A66,"")</v>
      </c>
      <c r="D159" t="str">
        <f t="shared" si="72"/>
        <v>=IF(AMBIG_training_input.xlsx!A66&lt;&gt;"",AMBIG_training_input.xlsx!A66,"")</v>
      </c>
      <c r="E159" t="str">
        <f t="shared" si="72"/>
        <v>=IF(EGODYST_training_input.xlsx!A66&lt;&gt;"",EGODYST_training_input.xlsx!A66,"")</v>
      </c>
      <c r="F159" t="str">
        <f t="shared" si="72"/>
        <v>=IF(AUTISM_training_input.xlsx!A66&lt;&gt;"",AUTISM_training_input.xlsx!A66,"")</v>
      </c>
      <c r="G159" t="str">
        <f t="shared" si="72"/>
        <v>=IF(IDENTITY_training_input.xlsx!A66&lt;&gt;"",IDENTITY_training_input.xlsx!A66,"")</v>
      </c>
      <c r="H159" t="str">
        <f t="shared" si="72"/>
        <v>=IF(SELFDIR_training_input.xlsx!A66&lt;&gt;"",SELFDIR_training_input.xlsx!A66,"")</v>
      </c>
      <c r="I159" t="str">
        <f t="shared" si="72"/>
        <v>=IF(EMPATHY_training_input.xlsx!A66&lt;&gt;"",EMPATHY_training_input.xlsx!A66,"")</v>
      </c>
      <c r="J159" t="str">
        <f t="shared" si="72"/>
        <v>=IF(INTIMACY_training_input.xlsx!A66&lt;&gt;"",INTIMACY_training_input.xlsx!A66,"")</v>
      </c>
      <c r="K159" t="str">
        <f t="shared" si="72"/>
        <v>=IF(ACUTE_training_input.xlsx!A66&lt;&gt;"",ACUTE_training_input.xlsx!A66,"")</v>
      </c>
      <c r="L159" t="str">
        <f t="shared" si="72"/>
        <v>=IF(CHRONIC_training_input.xlsx!A66&lt;&gt;"",CHRONIC_training_input.xlsx!A66,"")</v>
      </c>
      <c r="M159" t="str">
        <f t="shared" si="72"/>
        <v>=IF(TRAUMA_PAST_training_input.xlsx!A66&lt;&gt;"",TRAUMA_PAST_training_input.xlsx!A66,"")</v>
      </c>
      <c r="N159" t="str">
        <f t="shared" si="72"/>
        <v>=IF(TRAUMA_PRESENT_training_input.xlsx!A66&lt;&gt;"",TRAUMA_PRESENT_training_input.xlsx!A66,"")</v>
      </c>
      <c r="O159" t="str">
        <f t="shared" si="72"/>
        <v>=IF(HOPE_training_input.xlsx!A66&lt;&gt;"",HOPE_training_input.xlsx!A66,"")</v>
      </c>
      <c r="P159" t="str">
        <f t="shared" si="72"/>
        <v>=IF(SELFAFFICACY_training_input.xlsx!A66&lt;&gt;"",SELFAFFICACY_training_input.xlsx!A66,"")</v>
      </c>
      <c r="Q159" t="str">
        <f t="shared" si="72"/>
        <v>=IF(SELFESTEEM_training_input.xlsx!A66&lt;&gt;"",SELFESTEEM_training_input.xlsx!A66,"")</v>
      </c>
      <c r="R159" t="str">
        <f t="shared" si="72"/>
        <v>=IF(WELLBEING_training_input.xlsx!A66&lt;&gt;"",WELLBEING_training_input.xlsx!A66,"")</v>
      </c>
      <c r="S159" t="str">
        <f t="shared" si="72"/>
        <v>=IF(HYPER_training_input.xlsx!A66&lt;&gt;"",HYPER_training_input.xlsx!A66,"")</v>
      </c>
      <c r="T159" t="str">
        <f t="shared" si="72"/>
        <v>=IF(AGGR_training_input.xlsx!A66&lt;&gt;"",AGGR_training_input.xlsx!A66,"")</v>
      </c>
      <c r="U159" t="str">
        <f t="shared" si="72"/>
        <v>=IF(COND_PR_training_input.xlsx!A66&lt;&gt;"",COND_PR_training_input.xlsx!A66,"")</v>
      </c>
      <c r="V159" t="str">
        <f t="shared" si="72"/>
        <v>=IF(ANXIE_training_input.xlsx!A66&lt;&gt;"",ANXIE_training_input.xlsx!A66,"")</v>
      </c>
      <c r="W159" t="str">
        <f t="shared" si="72"/>
        <v>=IF(DEPR_training_input.xlsx!A66&lt;&gt;"",DEPR_training_input.xlsx!A66,"")</v>
      </c>
      <c r="X159" t="str">
        <f t="shared" si="72"/>
        <v>=IF(SOMAT_training_input.xlsx!A66&lt;&gt;"",SOMAT_training_input.xlsx!A66,"")</v>
      </c>
      <c r="Y159" t="str">
        <f t="shared" si="72"/>
        <v>=IF(ATYPI_training_input.xlsx!A66&lt;&gt;"",ATYPI_training_input.xlsx!A66,"")</v>
      </c>
      <c r="Z159" t="str">
        <f t="shared" si="72"/>
        <v>=IF(WITHD_training_input.xlsx!A66&lt;&gt;"",WITHD_training_input.xlsx!A66,"")</v>
      </c>
      <c r="AA159" t="str">
        <f t="shared" si="72"/>
        <v>=IF(ATTE_PR_training_input.xlsx!A66&lt;&gt;"",ATTE_PR_training_input.xlsx!A66,"")</v>
      </c>
      <c r="AB159" t="str">
        <f t="shared" si="72"/>
        <v>=IF(ANG_CONT_training_input.xlsx!A66&lt;&gt;"",ANG_CONT_training_input.xlsx!A66,"")</v>
      </c>
      <c r="AC159" t="str">
        <f t="shared" si="72"/>
        <v>=IF(DEV_SOC_DIS_training_input.xlsx!A66&lt;&gt;"",DEV_SOC_DIS_training_input.xlsx!A66,"")</v>
      </c>
      <c r="AD159" t="str">
        <f t="shared" si="72"/>
        <v>=IF(BULLY_training_input.xlsx!A66&lt;&gt;"",BULLY_training_input.xlsx!A66,"")</v>
      </c>
      <c r="AE159" t="str">
        <f t="shared" si="72"/>
        <v>=IF(EMOT_SELF_C_training_input.xlsx!A66&lt;&gt;"",EMOT_SELF_C_training_input.xlsx!A66,"")</v>
      </c>
      <c r="AF159" t="str">
        <f t="shared" si="72"/>
        <v>=IF(EXE_FUN_training_input.xlsx!A66&lt;&gt;"",EXE_FUN_training_input.xlsx!A66,"")</v>
      </c>
      <c r="AG159" t="str">
        <f t="shared" si="72"/>
        <v>=IF(MANIA_training_input.xlsx!A66&lt;&gt;"",MANIA_training_input.xlsx!A66,"")</v>
      </c>
      <c r="AH159" t="str">
        <f t="shared" si="72"/>
        <v>=IF(NEG_EMOT_training_input.xlsx!A66&lt;&gt;"",NEG_EMOT_training_input.xlsx!A66,"")</v>
      </c>
      <c r="AI159" t="str">
        <f t="shared" si="72"/>
        <v>=IF(ADAPT_training_input.xlsx!A66&lt;&gt;"",ADAPT_training_input.xlsx!A66,"")</v>
      </c>
      <c r="AJ159" t="str">
        <f t="shared" si="72"/>
        <v>=IF(SOC_SK_training_input.xlsx!A66&lt;&gt;"",SOC_SK_training_input.xlsx!A66,"")</v>
      </c>
      <c r="AK159" t="str">
        <f t="shared" si="72"/>
        <v>=IF(LEAD_training_input.xlsx!A66&lt;&gt;"",LEAD_training_input.xlsx!A66,"")</v>
      </c>
      <c r="AL159" t="str">
        <f t="shared" si="72"/>
        <v>=IF(ACT_DAIL_training_input.xlsx!A66&lt;&gt;"",ACT_DAIL_training_input.xlsx!A66,"")</v>
      </c>
      <c r="AM159" t="str">
        <f t="shared" si="72"/>
        <v>=IF(FUN_COM_training_input.xlsx!A66&lt;&gt;"",FUN_COM_training_input.xlsx!A66,"")</v>
      </c>
      <c r="AN159" t="str">
        <f t="shared" si="72"/>
        <v>=IF(RESILI_training_input.xlsx!A66&lt;&gt;"",RESILI_training_input.xlsx!A66,"")</v>
      </c>
      <c r="AO159" t="str">
        <f t="shared" si="72"/>
        <v>=IF(SEL_training_input.xlsx!A66&lt;&gt;"",SEL_training_input.xlsx!A66,"")</v>
      </c>
      <c r="AP159" t="str">
        <f t="shared" si="72"/>
        <v>=IF(SEV_training_input.xlsx!A66&lt;&gt;"",SEV_training_input.xlsx!A66,"")</v>
      </c>
      <c r="AQ159" t="str">
        <f t="shared" si="72"/>
        <v>=IF(ANHEDONIA_training_input.xlsx!A66&lt;&gt;"",ANHEDONIA_training_input.xlsx!A66,"")</v>
      </c>
      <c r="AR159" t="str">
        <f t="shared" si="72"/>
        <v>=IF(ANXIOUSNESS_training_input.xlsx!A66&lt;&gt;"",ANXIOUSNESS_training_input.xlsx!A66,"")</v>
      </c>
      <c r="AS159" t="str">
        <f t="shared" si="72"/>
        <v>=IF(ATTENTION_SEEKING_training_input.xlsx!A66&lt;&gt;"",ATTENTION_SEEKING_training_input.xlsx!A66,"")</v>
      </c>
      <c r="AT159" t="str">
        <f t="shared" si="72"/>
        <v>=IF(CALLOUSNESS_training_input.xlsx!A66&lt;&gt;"",CALLOUSNESS_training_input.xlsx!A66,"")</v>
      </c>
      <c r="AU159" t="str">
        <f t="shared" si="72"/>
        <v>=IF(DECEITFULNESS_training_input.xlsx!A66&lt;&gt;"",DECEITFULNESS_training_input.xlsx!A66,"")</v>
      </c>
      <c r="AV159" t="str">
        <f t="shared" si="72"/>
        <v>=IF(DEPRESSIVITY_training_input.xlsx!A66&lt;&gt;"",DEPRESSIVITY_training_input.xlsx!A66,"")</v>
      </c>
      <c r="AW159" t="str">
        <f t="shared" si="72"/>
        <v>=IF(DISTRACTIBILITY_training_input.xlsx!A66&lt;&gt;"",DISTRACTIBILITY_training_input.xlsx!A66,"")</v>
      </c>
      <c r="AX159" t="str">
        <f t="shared" si="72"/>
        <v>=IF(ECCENTRICITY_training_input.xlsx!A66&lt;&gt;"",ECCENTRICITY_training_input.xlsx!A66,"")</v>
      </c>
      <c r="AY159" t="str">
        <f t="shared" si="72"/>
        <v>=IF(EMOTIONAL_LABILITY_training_input.xlsx!A66&lt;&gt;"",EMOTIONAL_LABILITY_training_input.xlsx!A66,"")</v>
      </c>
      <c r="AZ159" t="str">
        <f t="shared" si="72"/>
        <v>=IF(GRANDIOSITY_training_input.xlsx!A66&lt;&gt;"",GRANDIOSITY_training_input.xlsx!A66,"")</v>
      </c>
      <c r="BA159" t="str">
        <f t="shared" si="72"/>
        <v>=IF(HOSTILITY_training_input.xlsx!A66&lt;&gt;"",HOSTILITY_training_input.xlsx!A66,"")</v>
      </c>
      <c r="BB159" t="str">
        <f t="shared" si="72"/>
        <v>=IF(IMPULSIVITY_training_input.xlsx!A66&lt;&gt;"",IMPULSIVITY_training_input.xlsx!A66,"")</v>
      </c>
      <c r="BC159" t="str">
        <f t="shared" si="72"/>
        <v>=IF(INTIMACY_AVOIDANCE_training_input.xlsx!A66&lt;&gt;"",INTIMACY_AVOIDANCE_training_input.xlsx!A66,"")</v>
      </c>
      <c r="BD159" t="str">
        <f t="shared" si="72"/>
        <v>=IF(IRRESPONSIBILITY_training_input.xlsx!A66&lt;&gt;"",IRRESPONSIBILITY_training_input.xlsx!A66,"")</v>
      </c>
      <c r="BE159" t="str">
        <f t="shared" si="72"/>
        <v>=IF(MANIPULATIVENESS_training_input.xlsx!A66&lt;&gt;"",MANIPULATIVENESS_training_input.xlsx!A66,"")</v>
      </c>
      <c r="BF159" t="str">
        <f t="shared" si="72"/>
        <v>=IF(PERCEPTUAL_DYSREGULATION_training_input.xlsx!A66&lt;&gt;"",PERCEPTUAL_DYSREGULATION_training_input.xlsx!A66,"")</v>
      </c>
      <c r="BG159" t="str">
        <f t="shared" si="72"/>
        <v>=IF(PERSEVERATION_training_input.xlsx!A66&lt;&gt;"",PERSEVERATION_training_input.xlsx!A66,"")</v>
      </c>
      <c r="BH159" t="str">
        <f t="shared" si="72"/>
        <v>=IF(RESTRICTED_AFFECTIVITY_training_input.xlsx!A66&lt;&gt;"",RESTRICTED_AFFECTIVITY_training_input.xlsx!A66,"")</v>
      </c>
      <c r="BI159" t="str">
        <f t="shared" si="72"/>
        <v>=IF(RIGID_PERFECTIONISM_training_input.xlsx!A66&lt;&gt;"",RIGID_PERFECTIONISM_training_input.xlsx!A66,"")</v>
      </c>
      <c r="BJ159" t="str">
        <f t="shared" si="72"/>
        <v>=IF(RISK_TAKING_training_input.xlsx!A66&lt;&gt;"",RISK_TAKING_training_input.xlsx!A66,"")</v>
      </c>
      <c r="BK159" t="str">
        <f t="shared" si="72"/>
        <v>=IF(SEPARATION_INSECURITY_training_input.xlsx!A66&lt;&gt;"",SEPARATION_INSECURITY_training_input.xlsx!A66,"")</v>
      </c>
      <c r="BL159" t="str">
        <f t="shared" si="72"/>
        <v>=IF(SUBMISSIVENESS_training_input.xlsx!A66&lt;&gt;"",SUBMISSIVENESS_training_input.xlsx!A66,"")</v>
      </c>
      <c r="BM159" t="str">
        <f t="shared" si="72"/>
        <v>=IF(SUSPICIOUSNESS_training_input.xlsx!A66&lt;&gt;"",SUSPICIOUSNESS_training_input.xlsx!A66,"")</v>
      </c>
      <c r="BN159" t="str">
        <f t="shared" si="72"/>
        <v>=IF(UNUSUAL_BELIEFS_training_input.xlsx!A66&lt;&gt;"",UNUSUAL_BELIEFS_training_input.xlsx!A66,"")</v>
      </c>
      <c r="BO159" t="str">
        <f t="shared" si="71"/>
        <v>=IF(WITHDRAWAL_training_input.xlsx!A66&lt;&gt;"",WITHDRAWAL_training_input.xlsx!A66,"")</v>
      </c>
      <c r="BP159" t="str">
        <f t="shared" si="71"/>
        <v>=IF(ACT_training_input.xlsx!A66&lt;&gt;"",ACT_training_input.xlsx!A66,"")</v>
      </c>
      <c r="BQ159" t="str">
        <f t="shared" si="71"/>
        <v>=IF(DSP_training_input.xlsx!A66&lt;&gt;"",DSP_training_input.xlsx!A66,"")</v>
      </c>
      <c r="BR159" t="str">
        <f t="shared" si="71"/>
        <v>=IF(PAG_training_input.xlsx!A66&lt;&gt;"",PAG_training_input.xlsx!A66,"")</v>
      </c>
      <c r="BS159" t="str">
        <f t="shared" si="71"/>
        <v>=IF(PRO_training_input.xlsx!A66&lt;&gt;"",PRO_training_input.xlsx!A66,"")</v>
      </c>
      <c r="BT159" t="str">
        <f t="shared" si="71"/>
        <v>=IF(SPL_training_input.xlsx!A66&lt;&gt;"",SPL_training_input.xlsx!A66,"")</v>
      </c>
      <c r="BU159" t="str">
        <f t="shared" si="71"/>
        <v>=IF(WDR_training_input.xlsx!A66&lt;&gt;"",WDR_training_input.xlsx!A66,"")</v>
      </c>
      <c r="BV159" t="str">
        <f t="shared" si="71"/>
        <v>=IF(CON_training_input.xlsx!A66&lt;&gt;"",CON_training_input.xlsx!A66,"")</v>
      </c>
      <c r="BW159" t="str">
        <f t="shared" si="71"/>
        <v>=IF(DSC_training_input.xlsx!A66&lt;&gt;"",DSC_training_input.xlsx!A66,"")</v>
      </c>
      <c r="BX159" t="str">
        <f t="shared" si="71"/>
        <v>=IF(FAN_training_input.xlsx!A66&lt;&gt;"",FAN_training_input.xlsx!A66,"")</v>
      </c>
      <c r="BY159" t="str">
        <f t="shared" si="71"/>
        <v>=IF(OMN_training_input.xlsx!A66&lt;&gt;"",OMN_training_input.xlsx!A66,"")</v>
      </c>
      <c r="BZ159" t="str">
        <f t="shared" si="71"/>
        <v>=IF(REP_training_input.xlsx!A66&lt;&gt;"",REP_training_input.xlsx!A66,"")</v>
      </c>
      <c r="CA159" t="str">
        <f t="shared" si="71"/>
        <v>=IF(SOM_training_input.xlsx!A66&lt;&gt;"",SOM_training_input.xlsx!A66,"")</v>
      </c>
      <c r="CB159" t="str">
        <f t="shared" si="71"/>
        <v>=IF(SUB_training_input.xlsx!A66&lt;&gt;"",SUB_training_input.xlsx!A66,"")</v>
      </c>
      <c r="CC159" t="str">
        <f t="shared" si="71"/>
        <v>=IF(UND_training_input.xlsx!A66&lt;&gt;"",UND_training_input.xlsx!A66,"")</v>
      </c>
      <c r="CD159" t="str">
        <f t="shared" si="71"/>
        <v>=IF(ALT_training_input.xlsx!A66&lt;&gt;"",ALT_training_input.xlsx!A66,"")</v>
      </c>
      <c r="CE159" t="str">
        <f t="shared" si="71"/>
        <v>=IF(HUM_training_input.xlsx!A66&lt;&gt;"",HUM_training_input.xlsx!A66,"")</v>
      </c>
      <c r="CF159" t="str">
        <f t="shared" si="71"/>
        <v>=IF(IDL_training_input.xlsx!A66&lt;&gt;"",IDL_training_input.xlsx!A66,"")</v>
      </c>
      <c r="CG159" t="str">
        <f t="shared" si="71"/>
        <v>=IF(RFM_training_input.xlsx!A66&lt;&gt;"",RFM_training_input.xlsx!A66,"")</v>
      </c>
      <c r="CH159" t="str">
        <f t="shared" si="71"/>
        <v>=IF(DN_training_input.xlsx!A66&lt;&gt;"",DN_training_input.xlsx!A66,"")</v>
      </c>
      <c r="CI159" t="str">
        <f t="shared" si="71"/>
        <v>=IF(INT_training_input.xlsx!A66&lt;&gt;"",INT_training_input.xlsx!A66,"")</v>
      </c>
      <c r="CJ159" t="str">
        <f t="shared" si="71"/>
        <v>=IF(SUP_training_input.xlsx!A66&lt;&gt;"",SUP_training_input.xlsx!A66,"")</v>
      </c>
      <c r="CK159" t="str">
        <f t="shared" si="71"/>
        <v>=IF(ANT_training_input.xlsx!A66&lt;&gt;"",ANT_training_input.xlsx!A66,"")</v>
      </c>
      <c r="CL159" t="str">
        <f t="shared" si="71"/>
        <v>=IF(ISO_training_input.xlsx!A66&lt;&gt;"",ISO_training_input.xlsx!A66,"")</v>
      </c>
    </row>
    <row r="160" spans="1:90">
      <c r="A160">
        <v>67</v>
      </c>
      <c r="B160" t="str">
        <f t="shared" si="73"/>
        <v>=IF(SUICIDE_training_input.xlsx!A67&lt;&gt;"",SUICIDE_training_input.xlsx!A67,"")</v>
      </c>
      <c r="C160" t="str">
        <f t="shared" ref="C160:Q160" si="74">CONCATENATE($A$11,C$1,$A$12,$A160,$A$13,C$1,$A$14,$A160,$A$15)</f>
        <v>=IF(IQ_training_input.xlsx!A67&lt;&gt;"",IQ_training_input.xlsx!A67,"")</v>
      </c>
      <c r="D160" t="str">
        <f t="shared" si="74"/>
        <v>=IF(AMBIG_training_input.xlsx!A67&lt;&gt;"",AMBIG_training_input.xlsx!A67,"")</v>
      </c>
      <c r="E160" t="str">
        <f t="shared" si="74"/>
        <v>=IF(EGODYST_training_input.xlsx!A67&lt;&gt;"",EGODYST_training_input.xlsx!A67,"")</v>
      </c>
      <c r="F160" t="str">
        <f t="shared" si="74"/>
        <v>=IF(AUTISM_training_input.xlsx!A67&lt;&gt;"",AUTISM_training_input.xlsx!A67,"")</v>
      </c>
      <c r="G160" t="str">
        <f t="shared" si="74"/>
        <v>=IF(IDENTITY_training_input.xlsx!A67&lt;&gt;"",IDENTITY_training_input.xlsx!A67,"")</v>
      </c>
      <c r="H160" t="str">
        <f t="shared" si="74"/>
        <v>=IF(SELFDIR_training_input.xlsx!A67&lt;&gt;"",SELFDIR_training_input.xlsx!A67,"")</v>
      </c>
      <c r="I160" t="str">
        <f t="shared" si="74"/>
        <v>=IF(EMPATHY_training_input.xlsx!A67&lt;&gt;"",EMPATHY_training_input.xlsx!A67,"")</v>
      </c>
      <c r="J160" t="str">
        <f t="shared" si="74"/>
        <v>=IF(INTIMACY_training_input.xlsx!A67&lt;&gt;"",INTIMACY_training_input.xlsx!A67,"")</v>
      </c>
      <c r="K160" t="str">
        <f t="shared" si="74"/>
        <v>=IF(ACUTE_training_input.xlsx!A67&lt;&gt;"",ACUTE_training_input.xlsx!A67,"")</v>
      </c>
      <c r="L160" t="str">
        <f t="shared" si="74"/>
        <v>=IF(CHRONIC_training_input.xlsx!A67&lt;&gt;"",CHRONIC_training_input.xlsx!A67,"")</v>
      </c>
      <c r="M160" t="str">
        <f t="shared" si="74"/>
        <v>=IF(TRAUMA_PAST_training_input.xlsx!A67&lt;&gt;"",TRAUMA_PAST_training_input.xlsx!A67,"")</v>
      </c>
      <c r="N160" t="str">
        <f t="shared" si="74"/>
        <v>=IF(TRAUMA_PRESENT_training_input.xlsx!A67&lt;&gt;"",TRAUMA_PRESENT_training_input.xlsx!A67,"")</v>
      </c>
      <c r="O160" t="str">
        <f t="shared" si="74"/>
        <v>=IF(HOPE_training_input.xlsx!A67&lt;&gt;"",HOPE_training_input.xlsx!A67,"")</v>
      </c>
      <c r="P160" t="str">
        <f t="shared" si="74"/>
        <v>=IF(SELFAFFICACY_training_input.xlsx!A67&lt;&gt;"",SELFAFFICACY_training_input.xlsx!A67,"")</v>
      </c>
      <c r="Q160" t="str">
        <f t="shared" si="74"/>
        <v>=IF(SELFESTEEM_training_input.xlsx!A67&lt;&gt;"",SELFESTEEM_training_input.xlsx!A67,"")</v>
      </c>
      <c r="R160" t="str">
        <f t="shared" si="72"/>
        <v>=IF(WELLBEING_training_input.xlsx!A67&lt;&gt;"",WELLBEING_training_input.xlsx!A67,"")</v>
      </c>
      <c r="S160" t="str">
        <f t="shared" si="72"/>
        <v>=IF(HYPER_training_input.xlsx!A67&lt;&gt;"",HYPER_training_input.xlsx!A67,"")</v>
      </c>
      <c r="T160" t="str">
        <f t="shared" si="72"/>
        <v>=IF(AGGR_training_input.xlsx!A67&lt;&gt;"",AGGR_training_input.xlsx!A67,"")</v>
      </c>
      <c r="U160" t="str">
        <f t="shared" si="72"/>
        <v>=IF(COND_PR_training_input.xlsx!A67&lt;&gt;"",COND_PR_training_input.xlsx!A67,"")</v>
      </c>
      <c r="V160" t="str">
        <f t="shared" si="72"/>
        <v>=IF(ANXIE_training_input.xlsx!A67&lt;&gt;"",ANXIE_training_input.xlsx!A67,"")</v>
      </c>
      <c r="W160" t="str">
        <f t="shared" si="72"/>
        <v>=IF(DEPR_training_input.xlsx!A67&lt;&gt;"",DEPR_training_input.xlsx!A67,"")</v>
      </c>
      <c r="X160" t="str">
        <f t="shared" si="72"/>
        <v>=IF(SOMAT_training_input.xlsx!A67&lt;&gt;"",SOMAT_training_input.xlsx!A67,"")</v>
      </c>
      <c r="Y160" t="str">
        <f t="shared" si="72"/>
        <v>=IF(ATYPI_training_input.xlsx!A67&lt;&gt;"",ATYPI_training_input.xlsx!A67,"")</v>
      </c>
      <c r="Z160" t="str">
        <f t="shared" si="72"/>
        <v>=IF(WITHD_training_input.xlsx!A67&lt;&gt;"",WITHD_training_input.xlsx!A67,"")</v>
      </c>
      <c r="AA160" t="str">
        <f t="shared" si="72"/>
        <v>=IF(ATTE_PR_training_input.xlsx!A67&lt;&gt;"",ATTE_PR_training_input.xlsx!A67,"")</v>
      </c>
      <c r="AB160" t="str">
        <f t="shared" si="72"/>
        <v>=IF(ANG_CONT_training_input.xlsx!A67&lt;&gt;"",ANG_CONT_training_input.xlsx!A67,"")</v>
      </c>
      <c r="AC160" t="str">
        <f t="shared" si="72"/>
        <v>=IF(DEV_SOC_DIS_training_input.xlsx!A67&lt;&gt;"",DEV_SOC_DIS_training_input.xlsx!A67,"")</v>
      </c>
      <c r="AD160" t="str">
        <f t="shared" si="72"/>
        <v>=IF(BULLY_training_input.xlsx!A67&lt;&gt;"",BULLY_training_input.xlsx!A67,"")</v>
      </c>
      <c r="AE160" t="str">
        <f t="shared" si="72"/>
        <v>=IF(EMOT_SELF_C_training_input.xlsx!A67&lt;&gt;"",EMOT_SELF_C_training_input.xlsx!A67,"")</v>
      </c>
      <c r="AF160" t="str">
        <f t="shared" si="72"/>
        <v>=IF(EXE_FUN_training_input.xlsx!A67&lt;&gt;"",EXE_FUN_training_input.xlsx!A67,"")</v>
      </c>
      <c r="AG160" t="str">
        <f t="shared" si="72"/>
        <v>=IF(MANIA_training_input.xlsx!A67&lt;&gt;"",MANIA_training_input.xlsx!A67,"")</v>
      </c>
      <c r="AH160" t="str">
        <f t="shared" si="72"/>
        <v>=IF(NEG_EMOT_training_input.xlsx!A67&lt;&gt;"",NEG_EMOT_training_input.xlsx!A67,"")</v>
      </c>
      <c r="AI160" t="str">
        <f t="shared" si="72"/>
        <v>=IF(ADAPT_training_input.xlsx!A67&lt;&gt;"",ADAPT_training_input.xlsx!A67,"")</v>
      </c>
      <c r="AJ160" t="str">
        <f t="shared" si="72"/>
        <v>=IF(SOC_SK_training_input.xlsx!A67&lt;&gt;"",SOC_SK_training_input.xlsx!A67,"")</v>
      </c>
      <c r="AK160" t="str">
        <f t="shared" si="72"/>
        <v>=IF(LEAD_training_input.xlsx!A67&lt;&gt;"",LEAD_training_input.xlsx!A67,"")</v>
      </c>
      <c r="AL160" t="str">
        <f t="shared" si="72"/>
        <v>=IF(ACT_DAIL_training_input.xlsx!A67&lt;&gt;"",ACT_DAIL_training_input.xlsx!A67,"")</v>
      </c>
      <c r="AM160" t="str">
        <f t="shared" si="72"/>
        <v>=IF(FUN_COM_training_input.xlsx!A67&lt;&gt;"",FUN_COM_training_input.xlsx!A67,"")</v>
      </c>
      <c r="AN160" t="str">
        <f t="shared" si="72"/>
        <v>=IF(RESILI_training_input.xlsx!A67&lt;&gt;"",RESILI_training_input.xlsx!A67,"")</v>
      </c>
      <c r="AO160" t="str">
        <f t="shared" si="72"/>
        <v>=IF(SEL_training_input.xlsx!A67&lt;&gt;"",SEL_training_input.xlsx!A67,"")</v>
      </c>
      <c r="AP160" t="str">
        <f t="shared" si="72"/>
        <v>=IF(SEV_training_input.xlsx!A67&lt;&gt;"",SEV_training_input.xlsx!A67,"")</v>
      </c>
      <c r="AQ160" t="str">
        <f t="shared" si="72"/>
        <v>=IF(ANHEDONIA_training_input.xlsx!A67&lt;&gt;"",ANHEDONIA_training_input.xlsx!A67,"")</v>
      </c>
      <c r="AR160" t="str">
        <f t="shared" si="72"/>
        <v>=IF(ANXIOUSNESS_training_input.xlsx!A67&lt;&gt;"",ANXIOUSNESS_training_input.xlsx!A67,"")</v>
      </c>
      <c r="AS160" t="str">
        <f t="shared" si="72"/>
        <v>=IF(ATTENTION_SEEKING_training_input.xlsx!A67&lt;&gt;"",ATTENTION_SEEKING_training_input.xlsx!A67,"")</v>
      </c>
      <c r="AT160" t="str">
        <f t="shared" si="72"/>
        <v>=IF(CALLOUSNESS_training_input.xlsx!A67&lt;&gt;"",CALLOUSNESS_training_input.xlsx!A67,"")</v>
      </c>
      <c r="AU160" t="str">
        <f t="shared" si="72"/>
        <v>=IF(DECEITFULNESS_training_input.xlsx!A67&lt;&gt;"",DECEITFULNESS_training_input.xlsx!A67,"")</v>
      </c>
      <c r="AV160" t="str">
        <f t="shared" si="72"/>
        <v>=IF(DEPRESSIVITY_training_input.xlsx!A67&lt;&gt;"",DEPRESSIVITY_training_input.xlsx!A67,"")</v>
      </c>
      <c r="AW160" t="str">
        <f t="shared" si="72"/>
        <v>=IF(DISTRACTIBILITY_training_input.xlsx!A67&lt;&gt;"",DISTRACTIBILITY_training_input.xlsx!A67,"")</v>
      </c>
      <c r="AX160" t="str">
        <f t="shared" si="72"/>
        <v>=IF(ECCENTRICITY_training_input.xlsx!A67&lt;&gt;"",ECCENTRICITY_training_input.xlsx!A67,"")</v>
      </c>
      <c r="AY160" t="str">
        <f t="shared" si="72"/>
        <v>=IF(EMOTIONAL_LABILITY_training_input.xlsx!A67&lt;&gt;"",EMOTIONAL_LABILITY_training_input.xlsx!A67,"")</v>
      </c>
      <c r="AZ160" t="str">
        <f t="shared" si="72"/>
        <v>=IF(GRANDIOSITY_training_input.xlsx!A67&lt;&gt;"",GRANDIOSITY_training_input.xlsx!A67,"")</v>
      </c>
      <c r="BA160" t="str">
        <f t="shared" si="72"/>
        <v>=IF(HOSTILITY_training_input.xlsx!A67&lt;&gt;"",HOSTILITY_training_input.xlsx!A67,"")</v>
      </c>
      <c r="BB160" t="str">
        <f t="shared" si="72"/>
        <v>=IF(IMPULSIVITY_training_input.xlsx!A67&lt;&gt;"",IMPULSIVITY_training_input.xlsx!A67,"")</v>
      </c>
      <c r="BC160" t="str">
        <f t="shared" si="72"/>
        <v>=IF(INTIMACY_AVOIDANCE_training_input.xlsx!A67&lt;&gt;"",INTIMACY_AVOIDANCE_training_input.xlsx!A67,"")</v>
      </c>
      <c r="BD160" t="str">
        <f t="shared" si="72"/>
        <v>=IF(IRRESPONSIBILITY_training_input.xlsx!A67&lt;&gt;"",IRRESPONSIBILITY_training_input.xlsx!A67,"")</v>
      </c>
      <c r="BE160" t="str">
        <f t="shared" si="72"/>
        <v>=IF(MANIPULATIVENESS_training_input.xlsx!A67&lt;&gt;"",MANIPULATIVENESS_training_input.xlsx!A67,"")</v>
      </c>
      <c r="BF160" t="str">
        <f t="shared" si="72"/>
        <v>=IF(PERCEPTUAL_DYSREGULATION_training_input.xlsx!A67&lt;&gt;"",PERCEPTUAL_DYSREGULATION_training_input.xlsx!A67,"")</v>
      </c>
      <c r="BG160" t="str">
        <f t="shared" si="72"/>
        <v>=IF(PERSEVERATION_training_input.xlsx!A67&lt;&gt;"",PERSEVERATION_training_input.xlsx!A67,"")</v>
      </c>
      <c r="BH160" t="str">
        <f t="shared" si="72"/>
        <v>=IF(RESTRICTED_AFFECTIVITY_training_input.xlsx!A67&lt;&gt;"",RESTRICTED_AFFECTIVITY_training_input.xlsx!A67,"")</v>
      </c>
      <c r="BI160" t="str">
        <f t="shared" si="72"/>
        <v>=IF(RIGID_PERFECTIONISM_training_input.xlsx!A67&lt;&gt;"",RIGID_PERFECTIONISM_training_input.xlsx!A67,"")</v>
      </c>
      <c r="BJ160" t="str">
        <f t="shared" si="72"/>
        <v>=IF(RISK_TAKING_training_input.xlsx!A67&lt;&gt;"",RISK_TAKING_training_input.xlsx!A67,"")</v>
      </c>
      <c r="BK160" t="str">
        <f t="shared" si="72"/>
        <v>=IF(SEPARATION_INSECURITY_training_input.xlsx!A67&lt;&gt;"",SEPARATION_INSECURITY_training_input.xlsx!A67,"")</v>
      </c>
      <c r="BL160" t="str">
        <f t="shared" si="72"/>
        <v>=IF(SUBMISSIVENESS_training_input.xlsx!A67&lt;&gt;"",SUBMISSIVENESS_training_input.xlsx!A67,"")</v>
      </c>
      <c r="BM160" t="str">
        <f t="shared" si="72"/>
        <v>=IF(SUSPICIOUSNESS_training_input.xlsx!A67&lt;&gt;"",SUSPICIOUSNESS_training_input.xlsx!A67,"")</v>
      </c>
      <c r="BN160" t="str">
        <f t="shared" si="72"/>
        <v>=IF(UNUSUAL_BELIEFS_training_input.xlsx!A67&lt;&gt;"",UNUSUAL_BELIEFS_training_input.xlsx!A67,"")</v>
      </c>
      <c r="BO160" t="str">
        <f t="shared" si="71"/>
        <v>=IF(WITHDRAWAL_training_input.xlsx!A67&lt;&gt;"",WITHDRAWAL_training_input.xlsx!A67,"")</v>
      </c>
      <c r="BP160" t="str">
        <f t="shared" si="71"/>
        <v>=IF(ACT_training_input.xlsx!A67&lt;&gt;"",ACT_training_input.xlsx!A67,"")</v>
      </c>
      <c r="BQ160" t="str">
        <f t="shared" si="71"/>
        <v>=IF(DSP_training_input.xlsx!A67&lt;&gt;"",DSP_training_input.xlsx!A67,"")</v>
      </c>
      <c r="BR160" t="str">
        <f t="shared" si="71"/>
        <v>=IF(PAG_training_input.xlsx!A67&lt;&gt;"",PAG_training_input.xlsx!A67,"")</v>
      </c>
      <c r="BS160" t="str">
        <f t="shared" si="71"/>
        <v>=IF(PRO_training_input.xlsx!A67&lt;&gt;"",PRO_training_input.xlsx!A67,"")</v>
      </c>
      <c r="BT160" t="str">
        <f t="shared" si="71"/>
        <v>=IF(SPL_training_input.xlsx!A67&lt;&gt;"",SPL_training_input.xlsx!A67,"")</v>
      </c>
      <c r="BU160" t="str">
        <f t="shared" si="71"/>
        <v>=IF(WDR_training_input.xlsx!A67&lt;&gt;"",WDR_training_input.xlsx!A67,"")</v>
      </c>
      <c r="BV160" t="str">
        <f t="shared" si="71"/>
        <v>=IF(CON_training_input.xlsx!A67&lt;&gt;"",CON_training_input.xlsx!A67,"")</v>
      </c>
      <c r="BW160" t="str">
        <f t="shared" si="71"/>
        <v>=IF(DSC_training_input.xlsx!A67&lt;&gt;"",DSC_training_input.xlsx!A67,"")</v>
      </c>
      <c r="BX160" t="str">
        <f t="shared" si="71"/>
        <v>=IF(FAN_training_input.xlsx!A67&lt;&gt;"",FAN_training_input.xlsx!A67,"")</v>
      </c>
      <c r="BY160" t="str">
        <f t="shared" si="71"/>
        <v>=IF(OMN_training_input.xlsx!A67&lt;&gt;"",OMN_training_input.xlsx!A67,"")</v>
      </c>
      <c r="BZ160" t="str">
        <f t="shared" si="71"/>
        <v>=IF(REP_training_input.xlsx!A67&lt;&gt;"",REP_training_input.xlsx!A67,"")</v>
      </c>
      <c r="CA160" t="str">
        <f t="shared" si="71"/>
        <v>=IF(SOM_training_input.xlsx!A67&lt;&gt;"",SOM_training_input.xlsx!A67,"")</v>
      </c>
      <c r="CB160" t="str">
        <f t="shared" si="71"/>
        <v>=IF(SUB_training_input.xlsx!A67&lt;&gt;"",SUB_training_input.xlsx!A67,"")</v>
      </c>
      <c r="CC160" t="str">
        <f t="shared" si="71"/>
        <v>=IF(UND_training_input.xlsx!A67&lt;&gt;"",UND_training_input.xlsx!A67,"")</v>
      </c>
      <c r="CD160" t="str">
        <f t="shared" si="71"/>
        <v>=IF(ALT_training_input.xlsx!A67&lt;&gt;"",ALT_training_input.xlsx!A67,"")</v>
      </c>
      <c r="CE160" t="str">
        <f t="shared" si="71"/>
        <v>=IF(HUM_training_input.xlsx!A67&lt;&gt;"",HUM_training_input.xlsx!A67,"")</v>
      </c>
      <c r="CF160" t="str">
        <f t="shared" si="71"/>
        <v>=IF(IDL_training_input.xlsx!A67&lt;&gt;"",IDL_training_input.xlsx!A67,"")</v>
      </c>
      <c r="CG160" t="str">
        <f t="shared" si="71"/>
        <v>=IF(RFM_training_input.xlsx!A67&lt;&gt;"",RFM_training_input.xlsx!A67,"")</v>
      </c>
      <c r="CH160" t="str">
        <f t="shared" si="71"/>
        <v>=IF(DN_training_input.xlsx!A67&lt;&gt;"",DN_training_input.xlsx!A67,"")</v>
      </c>
      <c r="CI160" t="str">
        <f t="shared" si="71"/>
        <v>=IF(INT_training_input.xlsx!A67&lt;&gt;"",INT_training_input.xlsx!A67,"")</v>
      </c>
      <c r="CJ160" t="str">
        <f t="shared" si="71"/>
        <v>=IF(SUP_training_input.xlsx!A67&lt;&gt;"",SUP_training_input.xlsx!A67,"")</v>
      </c>
      <c r="CK160" t="str">
        <f t="shared" si="71"/>
        <v>=IF(ANT_training_input.xlsx!A67&lt;&gt;"",ANT_training_input.xlsx!A67,"")</v>
      </c>
      <c r="CL160" t="str">
        <f t="shared" si="71"/>
        <v>=IF(ISO_training_input.xlsx!A67&lt;&gt;"",ISO_training_input.xlsx!A67,"")</v>
      </c>
    </row>
    <row r="161" spans="1:90">
      <c r="A161">
        <v>68</v>
      </c>
      <c r="B161" t="str">
        <f t="shared" si="73"/>
        <v>=IF(SUICIDE_training_input.xlsx!A68&lt;&gt;"",SUICIDE_training_input.xlsx!A68,"")</v>
      </c>
      <c r="C161" t="str">
        <f t="shared" ref="C161:BN164" si="75">CONCATENATE($A$11,C$1,$A$12,$A161,$A$13,C$1,$A$14,$A161,$A$15)</f>
        <v>=IF(IQ_training_input.xlsx!A68&lt;&gt;"",IQ_training_input.xlsx!A68,"")</v>
      </c>
      <c r="D161" t="str">
        <f t="shared" si="75"/>
        <v>=IF(AMBIG_training_input.xlsx!A68&lt;&gt;"",AMBIG_training_input.xlsx!A68,"")</v>
      </c>
      <c r="E161" t="str">
        <f t="shared" si="75"/>
        <v>=IF(EGODYST_training_input.xlsx!A68&lt;&gt;"",EGODYST_training_input.xlsx!A68,"")</v>
      </c>
      <c r="F161" t="str">
        <f t="shared" si="75"/>
        <v>=IF(AUTISM_training_input.xlsx!A68&lt;&gt;"",AUTISM_training_input.xlsx!A68,"")</v>
      </c>
      <c r="G161" t="str">
        <f t="shared" si="75"/>
        <v>=IF(IDENTITY_training_input.xlsx!A68&lt;&gt;"",IDENTITY_training_input.xlsx!A68,"")</v>
      </c>
      <c r="H161" t="str">
        <f t="shared" si="75"/>
        <v>=IF(SELFDIR_training_input.xlsx!A68&lt;&gt;"",SELFDIR_training_input.xlsx!A68,"")</v>
      </c>
      <c r="I161" t="str">
        <f t="shared" si="75"/>
        <v>=IF(EMPATHY_training_input.xlsx!A68&lt;&gt;"",EMPATHY_training_input.xlsx!A68,"")</v>
      </c>
      <c r="J161" t="str">
        <f t="shared" si="75"/>
        <v>=IF(INTIMACY_training_input.xlsx!A68&lt;&gt;"",INTIMACY_training_input.xlsx!A68,"")</v>
      </c>
      <c r="K161" t="str">
        <f t="shared" si="75"/>
        <v>=IF(ACUTE_training_input.xlsx!A68&lt;&gt;"",ACUTE_training_input.xlsx!A68,"")</v>
      </c>
      <c r="L161" t="str">
        <f t="shared" si="75"/>
        <v>=IF(CHRONIC_training_input.xlsx!A68&lt;&gt;"",CHRONIC_training_input.xlsx!A68,"")</v>
      </c>
      <c r="M161" t="str">
        <f t="shared" si="75"/>
        <v>=IF(TRAUMA_PAST_training_input.xlsx!A68&lt;&gt;"",TRAUMA_PAST_training_input.xlsx!A68,"")</v>
      </c>
      <c r="N161" t="str">
        <f t="shared" si="75"/>
        <v>=IF(TRAUMA_PRESENT_training_input.xlsx!A68&lt;&gt;"",TRAUMA_PRESENT_training_input.xlsx!A68,"")</v>
      </c>
      <c r="O161" t="str">
        <f t="shared" si="75"/>
        <v>=IF(HOPE_training_input.xlsx!A68&lt;&gt;"",HOPE_training_input.xlsx!A68,"")</v>
      </c>
      <c r="P161" t="str">
        <f t="shared" si="75"/>
        <v>=IF(SELFAFFICACY_training_input.xlsx!A68&lt;&gt;"",SELFAFFICACY_training_input.xlsx!A68,"")</v>
      </c>
      <c r="Q161" t="str">
        <f t="shared" si="75"/>
        <v>=IF(SELFESTEEM_training_input.xlsx!A68&lt;&gt;"",SELFESTEEM_training_input.xlsx!A68,"")</v>
      </c>
      <c r="R161" t="str">
        <f t="shared" si="75"/>
        <v>=IF(WELLBEING_training_input.xlsx!A68&lt;&gt;"",WELLBEING_training_input.xlsx!A68,"")</v>
      </c>
      <c r="S161" t="str">
        <f t="shared" si="75"/>
        <v>=IF(HYPER_training_input.xlsx!A68&lt;&gt;"",HYPER_training_input.xlsx!A68,"")</v>
      </c>
      <c r="T161" t="str">
        <f t="shared" si="75"/>
        <v>=IF(AGGR_training_input.xlsx!A68&lt;&gt;"",AGGR_training_input.xlsx!A68,"")</v>
      </c>
      <c r="U161" t="str">
        <f t="shared" si="75"/>
        <v>=IF(COND_PR_training_input.xlsx!A68&lt;&gt;"",COND_PR_training_input.xlsx!A68,"")</v>
      </c>
      <c r="V161" t="str">
        <f t="shared" si="75"/>
        <v>=IF(ANXIE_training_input.xlsx!A68&lt;&gt;"",ANXIE_training_input.xlsx!A68,"")</v>
      </c>
      <c r="W161" t="str">
        <f t="shared" si="75"/>
        <v>=IF(DEPR_training_input.xlsx!A68&lt;&gt;"",DEPR_training_input.xlsx!A68,"")</v>
      </c>
      <c r="X161" t="str">
        <f t="shared" si="75"/>
        <v>=IF(SOMAT_training_input.xlsx!A68&lt;&gt;"",SOMAT_training_input.xlsx!A68,"")</v>
      </c>
      <c r="Y161" t="str">
        <f t="shared" si="75"/>
        <v>=IF(ATYPI_training_input.xlsx!A68&lt;&gt;"",ATYPI_training_input.xlsx!A68,"")</v>
      </c>
      <c r="Z161" t="str">
        <f t="shared" si="75"/>
        <v>=IF(WITHD_training_input.xlsx!A68&lt;&gt;"",WITHD_training_input.xlsx!A68,"")</v>
      </c>
      <c r="AA161" t="str">
        <f t="shared" si="75"/>
        <v>=IF(ATTE_PR_training_input.xlsx!A68&lt;&gt;"",ATTE_PR_training_input.xlsx!A68,"")</v>
      </c>
      <c r="AB161" t="str">
        <f t="shared" si="75"/>
        <v>=IF(ANG_CONT_training_input.xlsx!A68&lt;&gt;"",ANG_CONT_training_input.xlsx!A68,"")</v>
      </c>
      <c r="AC161" t="str">
        <f t="shared" si="75"/>
        <v>=IF(DEV_SOC_DIS_training_input.xlsx!A68&lt;&gt;"",DEV_SOC_DIS_training_input.xlsx!A68,"")</v>
      </c>
      <c r="AD161" t="str">
        <f t="shared" si="75"/>
        <v>=IF(BULLY_training_input.xlsx!A68&lt;&gt;"",BULLY_training_input.xlsx!A68,"")</v>
      </c>
      <c r="AE161" t="str">
        <f t="shared" si="75"/>
        <v>=IF(EMOT_SELF_C_training_input.xlsx!A68&lt;&gt;"",EMOT_SELF_C_training_input.xlsx!A68,"")</v>
      </c>
      <c r="AF161" t="str">
        <f t="shared" si="75"/>
        <v>=IF(EXE_FUN_training_input.xlsx!A68&lt;&gt;"",EXE_FUN_training_input.xlsx!A68,"")</v>
      </c>
      <c r="AG161" t="str">
        <f t="shared" si="75"/>
        <v>=IF(MANIA_training_input.xlsx!A68&lt;&gt;"",MANIA_training_input.xlsx!A68,"")</v>
      </c>
      <c r="AH161" t="str">
        <f t="shared" si="75"/>
        <v>=IF(NEG_EMOT_training_input.xlsx!A68&lt;&gt;"",NEG_EMOT_training_input.xlsx!A68,"")</v>
      </c>
      <c r="AI161" t="str">
        <f t="shared" si="75"/>
        <v>=IF(ADAPT_training_input.xlsx!A68&lt;&gt;"",ADAPT_training_input.xlsx!A68,"")</v>
      </c>
      <c r="AJ161" t="str">
        <f t="shared" si="75"/>
        <v>=IF(SOC_SK_training_input.xlsx!A68&lt;&gt;"",SOC_SK_training_input.xlsx!A68,"")</v>
      </c>
      <c r="AK161" t="str">
        <f t="shared" si="75"/>
        <v>=IF(LEAD_training_input.xlsx!A68&lt;&gt;"",LEAD_training_input.xlsx!A68,"")</v>
      </c>
      <c r="AL161" t="str">
        <f t="shared" si="75"/>
        <v>=IF(ACT_DAIL_training_input.xlsx!A68&lt;&gt;"",ACT_DAIL_training_input.xlsx!A68,"")</v>
      </c>
      <c r="AM161" t="str">
        <f t="shared" si="75"/>
        <v>=IF(FUN_COM_training_input.xlsx!A68&lt;&gt;"",FUN_COM_training_input.xlsx!A68,"")</v>
      </c>
      <c r="AN161" t="str">
        <f t="shared" si="75"/>
        <v>=IF(RESILI_training_input.xlsx!A68&lt;&gt;"",RESILI_training_input.xlsx!A68,"")</v>
      </c>
      <c r="AO161" t="str">
        <f t="shared" si="75"/>
        <v>=IF(SEL_training_input.xlsx!A68&lt;&gt;"",SEL_training_input.xlsx!A68,"")</v>
      </c>
      <c r="AP161" t="str">
        <f t="shared" si="75"/>
        <v>=IF(SEV_training_input.xlsx!A68&lt;&gt;"",SEV_training_input.xlsx!A68,"")</v>
      </c>
      <c r="AQ161" t="str">
        <f t="shared" si="75"/>
        <v>=IF(ANHEDONIA_training_input.xlsx!A68&lt;&gt;"",ANHEDONIA_training_input.xlsx!A68,"")</v>
      </c>
      <c r="AR161" t="str">
        <f t="shared" si="75"/>
        <v>=IF(ANXIOUSNESS_training_input.xlsx!A68&lt;&gt;"",ANXIOUSNESS_training_input.xlsx!A68,"")</v>
      </c>
      <c r="AS161" t="str">
        <f t="shared" si="75"/>
        <v>=IF(ATTENTION_SEEKING_training_input.xlsx!A68&lt;&gt;"",ATTENTION_SEEKING_training_input.xlsx!A68,"")</v>
      </c>
      <c r="AT161" t="str">
        <f t="shared" si="75"/>
        <v>=IF(CALLOUSNESS_training_input.xlsx!A68&lt;&gt;"",CALLOUSNESS_training_input.xlsx!A68,"")</v>
      </c>
      <c r="AU161" t="str">
        <f t="shared" si="75"/>
        <v>=IF(DECEITFULNESS_training_input.xlsx!A68&lt;&gt;"",DECEITFULNESS_training_input.xlsx!A68,"")</v>
      </c>
      <c r="AV161" t="str">
        <f t="shared" si="75"/>
        <v>=IF(DEPRESSIVITY_training_input.xlsx!A68&lt;&gt;"",DEPRESSIVITY_training_input.xlsx!A68,"")</v>
      </c>
      <c r="AW161" t="str">
        <f t="shared" si="75"/>
        <v>=IF(DISTRACTIBILITY_training_input.xlsx!A68&lt;&gt;"",DISTRACTIBILITY_training_input.xlsx!A68,"")</v>
      </c>
      <c r="AX161" t="str">
        <f t="shared" si="75"/>
        <v>=IF(ECCENTRICITY_training_input.xlsx!A68&lt;&gt;"",ECCENTRICITY_training_input.xlsx!A68,"")</v>
      </c>
      <c r="AY161" t="str">
        <f t="shared" si="75"/>
        <v>=IF(EMOTIONAL_LABILITY_training_input.xlsx!A68&lt;&gt;"",EMOTIONAL_LABILITY_training_input.xlsx!A68,"")</v>
      </c>
      <c r="AZ161" t="str">
        <f t="shared" si="75"/>
        <v>=IF(GRANDIOSITY_training_input.xlsx!A68&lt;&gt;"",GRANDIOSITY_training_input.xlsx!A68,"")</v>
      </c>
      <c r="BA161" t="str">
        <f t="shared" si="75"/>
        <v>=IF(HOSTILITY_training_input.xlsx!A68&lt;&gt;"",HOSTILITY_training_input.xlsx!A68,"")</v>
      </c>
      <c r="BB161" t="str">
        <f t="shared" si="75"/>
        <v>=IF(IMPULSIVITY_training_input.xlsx!A68&lt;&gt;"",IMPULSIVITY_training_input.xlsx!A68,"")</v>
      </c>
      <c r="BC161" t="str">
        <f t="shared" si="75"/>
        <v>=IF(INTIMACY_AVOIDANCE_training_input.xlsx!A68&lt;&gt;"",INTIMACY_AVOIDANCE_training_input.xlsx!A68,"")</v>
      </c>
      <c r="BD161" t="str">
        <f t="shared" si="75"/>
        <v>=IF(IRRESPONSIBILITY_training_input.xlsx!A68&lt;&gt;"",IRRESPONSIBILITY_training_input.xlsx!A68,"")</v>
      </c>
      <c r="BE161" t="str">
        <f t="shared" si="75"/>
        <v>=IF(MANIPULATIVENESS_training_input.xlsx!A68&lt;&gt;"",MANIPULATIVENESS_training_input.xlsx!A68,"")</v>
      </c>
      <c r="BF161" t="str">
        <f t="shared" si="75"/>
        <v>=IF(PERCEPTUAL_DYSREGULATION_training_input.xlsx!A68&lt;&gt;"",PERCEPTUAL_DYSREGULATION_training_input.xlsx!A68,"")</v>
      </c>
      <c r="BG161" t="str">
        <f t="shared" si="75"/>
        <v>=IF(PERSEVERATION_training_input.xlsx!A68&lt;&gt;"",PERSEVERATION_training_input.xlsx!A68,"")</v>
      </c>
      <c r="BH161" t="str">
        <f t="shared" si="75"/>
        <v>=IF(RESTRICTED_AFFECTIVITY_training_input.xlsx!A68&lt;&gt;"",RESTRICTED_AFFECTIVITY_training_input.xlsx!A68,"")</v>
      </c>
      <c r="BI161" t="str">
        <f t="shared" si="75"/>
        <v>=IF(RIGID_PERFECTIONISM_training_input.xlsx!A68&lt;&gt;"",RIGID_PERFECTIONISM_training_input.xlsx!A68,"")</v>
      </c>
      <c r="BJ161" t="str">
        <f t="shared" si="75"/>
        <v>=IF(RISK_TAKING_training_input.xlsx!A68&lt;&gt;"",RISK_TAKING_training_input.xlsx!A68,"")</v>
      </c>
      <c r="BK161" t="str">
        <f t="shared" si="75"/>
        <v>=IF(SEPARATION_INSECURITY_training_input.xlsx!A68&lt;&gt;"",SEPARATION_INSECURITY_training_input.xlsx!A68,"")</v>
      </c>
      <c r="BL161" t="str">
        <f t="shared" si="75"/>
        <v>=IF(SUBMISSIVENESS_training_input.xlsx!A68&lt;&gt;"",SUBMISSIVENESS_training_input.xlsx!A68,"")</v>
      </c>
      <c r="BM161" t="str">
        <f t="shared" si="75"/>
        <v>=IF(SUSPICIOUSNESS_training_input.xlsx!A68&lt;&gt;"",SUSPICIOUSNESS_training_input.xlsx!A68,"")</v>
      </c>
      <c r="BN161" t="str">
        <f t="shared" si="75"/>
        <v>=IF(UNUSUAL_BELIEFS_training_input.xlsx!A68&lt;&gt;"",UNUSUAL_BELIEFS_training_input.xlsx!A68,"")</v>
      </c>
      <c r="BO161" t="str">
        <f t="shared" si="71"/>
        <v>=IF(WITHDRAWAL_training_input.xlsx!A68&lt;&gt;"",WITHDRAWAL_training_input.xlsx!A68,"")</v>
      </c>
      <c r="BP161" t="str">
        <f t="shared" si="71"/>
        <v>=IF(ACT_training_input.xlsx!A68&lt;&gt;"",ACT_training_input.xlsx!A68,"")</v>
      </c>
      <c r="BQ161" t="str">
        <f t="shared" si="71"/>
        <v>=IF(DSP_training_input.xlsx!A68&lt;&gt;"",DSP_training_input.xlsx!A68,"")</v>
      </c>
      <c r="BR161" t="str">
        <f t="shared" si="71"/>
        <v>=IF(PAG_training_input.xlsx!A68&lt;&gt;"",PAG_training_input.xlsx!A68,"")</v>
      </c>
      <c r="BS161" t="str">
        <f t="shared" si="71"/>
        <v>=IF(PRO_training_input.xlsx!A68&lt;&gt;"",PRO_training_input.xlsx!A68,"")</v>
      </c>
      <c r="BT161" t="str">
        <f t="shared" si="71"/>
        <v>=IF(SPL_training_input.xlsx!A68&lt;&gt;"",SPL_training_input.xlsx!A68,"")</v>
      </c>
      <c r="BU161" t="str">
        <f t="shared" si="71"/>
        <v>=IF(WDR_training_input.xlsx!A68&lt;&gt;"",WDR_training_input.xlsx!A68,"")</v>
      </c>
      <c r="BV161" t="str">
        <f t="shared" si="71"/>
        <v>=IF(CON_training_input.xlsx!A68&lt;&gt;"",CON_training_input.xlsx!A68,"")</v>
      </c>
      <c r="BW161" t="str">
        <f t="shared" si="71"/>
        <v>=IF(DSC_training_input.xlsx!A68&lt;&gt;"",DSC_training_input.xlsx!A68,"")</v>
      </c>
      <c r="BX161" t="str">
        <f t="shared" si="71"/>
        <v>=IF(FAN_training_input.xlsx!A68&lt;&gt;"",FAN_training_input.xlsx!A68,"")</v>
      </c>
      <c r="BY161" t="str">
        <f t="shared" si="71"/>
        <v>=IF(OMN_training_input.xlsx!A68&lt;&gt;"",OMN_training_input.xlsx!A68,"")</v>
      </c>
      <c r="BZ161" t="str">
        <f t="shared" si="71"/>
        <v>=IF(REP_training_input.xlsx!A68&lt;&gt;"",REP_training_input.xlsx!A68,"")</v>
      </c>
      <c r="CA161" t="str">
        <f t="shared" si="71"/>
        <v>=IF(SOM_training_input.xlsx!A68&lt;&gt;"",SOM_training_input.xlsx!A68,"")</v>
      </c>
      <c r="CB161" t="str">
        <f t="shared" si="71"/>
        <v>=IF(SUB_training_input.xlsx!A68&lt;&gt;"",SUB_training_input.xlsx!A68,"")</v>
      </c>
      <c r="CC161" t="str">
        <f t="shared" si="71"/>
        <v>=IF(UND_training_input.xlsx!A68&lt;&gt;"",UND_training_input.xlsx!A68,"")</v>
      </c>
      <c r="CD161" t="str">
        <f t="shared" si="71"/>
        <v>=IF(ALT_training_input.xlsx!A68&lt;&gt;"",ALT_training_input.xlsx!A68,"")</v>
      </c>
      <c r="CE161" t="str">
        <f t="shared" si="71"/>
        <v>=IF(HUM_training_input.xlsx!A68&lt;&gt;"",HUM_training_input.xlsx!A68,"")</v>
      </c>
      <c r="CF161" t="str">
        <f t="shared" si="71"/>
        <v>=IF(IDL_training_input.xlsx!A68&lt;&gt;"",IDL_training_input.xlsx!A68,"")</v>
      </c>
      <c r="CG161" t="str">
        <f t="shared" si="71"/>
        <v>=IF(RFM_training_input.xlsx!A68&lt;&gt;"",RFM_training_input.xlsx!A68,"")</v>
      </c>
      <c r="CH161" t="str">
        <f t="shared" si="71"/>
        <v>=IF(DN_training_input.xlsx!A68&lt;&gt;"",DN_training_input.xlsx!A68,"")</v>
      </c>
      <c r="CI161" t="str">
        <f t="shared" si="71"/>
        <v>=IF(INT_training_input.xlsx!A68&lt;&gt;"",INT_training_input.xlsx!A68,"")</v>
      </c>
      <c r="CJ161" t="str">
        <f t="shared" si="71"/>
        <v>=IF(SUP_training_input.xlsx!A68&lt;&gt;"",SUP_training_input.xlsx!A68,"")</v>
      </c>
      <c r="CK161" t="str">
        <f t="shared" si="71"/>
        <v>=IF(ANT_training_input.xlsx!A68&lt;&gt;"",ANT_training_input.xlsx!A68,"")</v>
      </c>
      <c r="CL161" t="str">
        <f t="shared" si="71"/>
        <v>=IF(ISO_training_input.xlsx!A68&lt;&gt;"",ISO_training_input.xlsx!A68,"")</v>
      </c>
    </row>
    <row r="162" spans="1:90">
      <c r="A162">
        <v>69</v>
      </c>
      <c r="B162" t="str">
        <f t="shared" si="73"/>
        <v>=IF(SUICIDE_training_input.xlsx!A69&lt;&gt;"",SUICIDE_training_input.xlsx!A69,"")</v>
      </c>
      <c r="C162" t="str">
        <f t="shared" si="75"/>
        <v>=IF(IQ_training_input.xlsx!A69&lt;&gt;"",IQ_training_input.xlsx!A69,"")</v>
      </c>
      <c r="D162" t="str">
        <f t="shared" si="75"/>
        <v>=IF(AMBIG_training_input.xlsx!A69&lt;&gt;"",AMBIG_training_input.xlsx!A69,"")</v>
      </c>
      <c r="E162" t="str">
        <f t="shared" si="75"/>
        <v>=IF(EGODYST_training_input.xlsx!A69&lt;&gt;"",EGODYST_training_input.xlsx!A69,"")</v>
      </c>
      <c r="F162" t="str">
        <f t="shared" si="75"/>
        <v>=IF(AUTISM_training_input.xlsx!A69&lt;&gt;"",AUTISM_training_input.xlsx!A69,"")</v>
      </c>
      <c r="G162" t="str">
        <f t="shared" si="75"/>
        <v>=IF(IDENTITY_training_input.xlsx!A69&lt;&gt;"",IDENTITY_training_input.xlsx!A69,"")</v>
      </c>
      <c r="H162" t="str">
        <f t="shared" si="75"/>
        <v>=IF(SELFDIR_training_input.xlsx!A69&lt;&gt;"",SELFDIR_training_input.xlsx!A69,"")</v>
      </c>
      <c r="I162" t="str">
        <f t="shared" si="75"/>
        <v>=IF(EMPATHY_training_input.xlsx!A69&lt;&gt;"",EMPATHY_training_input.xlsx!A69,"")</v>
      </c>
      <c r="J162" t="str">
        <f t="shared" si="75"/>
        <v>=IF(INTIMACY_training_input.xlsx!A69&lt;&gt;"",INTIMACY_training_input.xlsx!A69,"")</v>
      </c>
      <c r="K162" t="str">
        <f t="shared" si="75"/>
        <v>=IF(ACUTE_training_input.xlsx!A69&lt;&gt;"",ACUTE_training_input.xlsx!A69,"")</v>
      </c>
      <c r="L162" t="str">
        <f t="shared" si="75"/>
        <v>=IF(CHRONIC_training_input.xlsx!A69&lt;&gt;"",CHRONIC_training_input.xlsx!A69,"")</v>
      </c>
      <c r="M162" t="str">
        <f t="shared" si="75"/>
        <v>=IF(TRAUMA_PAST_training_input.xlsx!A69&lt;&gt;"",TRAUMA_PAST_training_input.xlsx!A69,"")</v>
      </c>
      <c r="N162" t="str">
        <f t="shared" si="75"/>
        <v>=IF(TRAUMA_PRESENT_training_input.xlsx!A69&lt;&gt;"",TRAUMA_PRESENT_training_input.xlsx!A69,"")</v>
      </c>
      <c r="O162" t="str">
        <f t="shared" si="75"/>
        <v>=IF(HOPE_training_input.xlsx!A69&lt;&gt;"",HOPE_training_input.xlsx!A69,"")</v>
      </c>
      <c r="P162" t="str">
        <f t="shared" si="75"/>
        <v>=IF(SELFAFFICACY_training_input.xlsx!A69&lt;&gt;"",SELFAFFICACY_training_input.xlsx!A69,"")</v>
      </c>
      <c r="Q162" t="str">
        <f t="shared" si="75"/>
        <v>=IF(SELFESTEEM_training_input.xlsx!A69&lt;&gt;"",SELFESTEEM_training_input.xlsx!A69,"")</v>
      </c>
      <c r="R162" t="str">
        <f t="shared" si="75"/>
        <v>=IF(WELLBEING_training_input.xlsx!A69&lt;&gt;"",WELLBEING_training_input.xlsx!A69,"")</v>
      </c>
      <c r="S162" t="str">
        <f t="shared" si="75"/>
        <v>=IF(HYPER_training_input.xlsx!A69&lt;&gt;"",HYPER_training_input.xlsx!A69,"")</v>
      </c>
      <c r="T162" t="str">
        <f t="shared" si="75"/>
        <v>=IF(AGGR_training_input.xlsx!A69&lt;&gt;"",AGGR_training_input.xlsx!A69,"")</v>
      </c>
      <c r="U162" t="str">
        <f t="shared" si="75"/>
        <v>=IF(COND_PR_training_input.xlsx!A69&lt;&gt;"",COND_PR_training_input.xlsx!A69,"")</v>
      </c>
      <c r="V162" t="str">
        <f t="shared" si="75"/>
        <v>=IF(ANXIE_training_input.xlsx!A69&lt;&gt;"",ANXIE_training_input.xlsx!A69,"")</v>
      </c>
      <c r="W162" t="str">
        <f t="shared" si="75"/>
        <v>=IF(DEPR_training_input.xlsx!A69&lt;&gt;"",DEPR_training_input.xlsx!A69,"")</v>
      </c>
      <c r="X162" t="str">
        <f t="shared" si="75"/>
        <v>=IF(SOMAT_training_input.xlsx!A69&lt;&gt;"",SOMAT_training_input.xlsx!A69,"")</v>
      </c>
      <c r="Y162" t="str">
        <f t="shared" si="75"/>
        <v>=IF(ATYPI_training_input.xlsx!A69&lt;&gt;"",ATYPI_training_input.xlsx!A69,"")</v>
      </c>
      <c r="Z162" t="str">
        <f t="shared" si="75"/>
        <v>=IF(WITHD_training_input.xlsx!A69&lt;&gt;"",WITHD_training_input.xlsx!A69,"")</v>
      </c>
      <c r="AA162" t="str">
        <f t="shared" si="75"/>
        <v>=IF(ATTE_PR_training_input.xlsx!A69&lt;&gt;"",ATTE_PR_training_input.xlsx!A69,"")</v>
      </c>
      <c r="AB162" t="str">
        <f t="shared" si="75"/>
        <v>=IF(ANG_CONT_training_input.xlsx!A69&lt;&gt;"",ANG_CONT_training_input.xlsx!A69,"")</v>
      </c>
      <c r="AC162" t="str">
        <f t="shared" si="75"/>
        <v>=IF(DEV_SOC_DIS_training_input.xlsx!A69&lt;&gt;"",DEV_SOC_DIS_training_input.xlsx!A69,"")</v>
      </c>
      <c r="AD162" t="str">
        <f t="shared" si="75"/>
        <v>=IF(BULLY_training_input.xlsx!A69&lt;&gt;"",BULLY_training_input.xlsx!A69,"")</v>
      </c>
      <c r="AE162" t="str">
        <f t="shared" si="75"/>
        <v>=IF(EMOT_SELF_C_training_input.xlsx!A69&lt;&gt;"",EMOT_SELF_C_training_input.xlsx!A69,"")</v>
      </c>
      <c r="AF162" t="str">
        <f t="shared" si="75"/>
        <v>=IF(EXE_FUN_training_input.xlsx!A69&lt;&gt;"",EXE_FUN_training_input.xlsx!A69,"")</v>
      </c>
      <c r="AG162" t="str">
        <f t="shared" si="75"/>
        <v>=IF(MANIA_training_input.xlsx!A69&lt;&gt;"",MANIA_training_input.xlsx!A69,"")</v>
      </c>
      <c r="AH162" t="str">
        <f t="shared" si="75"/>
        <v>=IF(NEG_EMOT_training_input.xlsx!A69&lt;&gt;"",NEG_EMOT_training_input.xlsx!A69,"")</v>
      </c>
      <c r="AI162" t="str">
        <f t="shared" si="75"/>
        <v>=IF(ADAPT_training_input.xlsx!A69&lt;&gt;"",ADAPT_training_input.xlsx!A69,"")</v>
      </c>
      <c r="AJ162" t="str">
        <f t="shared" si="75"/>
        <v>=IF(SOC_SK_training_input.xlsx!A69&lt;&gt;"",SOC_SK_training_input.xlsx!A69,"")</v>
      </c>
      <c r="AK162" t="str">
        <f t="shared" si="75"/>
        <v>=IF(LEAD_training_input.xlsx!A69&lt;&gt;"",LEAD_training_input.xlsx!A69,"")</v>
      </c>
      <c r="AL162" t="str">
        <f t="shared" si="75"/>
        <v>=IF(ACT_DAIL_training_input.xlsx!A69&lt;&gt;"",ACT_DAIL_training_input.xlsx!A69,"")</v>
      </c>
      <c r="AM162" t="str">
        <f t="shared" si="75"/>
        <v>=IF(FUN_COM_training_input.xlsx!A69&lt;&gt;"",FUN_COM_training_input.xlsx!A69,"")</v>
      </c>
      <c r="AN162" t="str">
        <f t="shared" si="75"/>
        <v>=IF(RESILI_training_input.xlsx!A69&lt;&gt;"",RESILI_training_input.xlsx!A69,"")</v>
      </c>
      <c r="AO162" t="str">
        <f t="shared" si="75"/>
        <v>=IF(SEL_training_input.xlsx!A69&lt;&gt;"",SEL_training_input.xlsx!A69,"")</v>
      </c>
      <c r="AP162" t="str">
        <f t="shared" si="75"/>
        <v>=IF(SEV_training_input.xlsx!A69&lt;&gt;"",SEV_training_input.xlsx!A69,"")</v>
      </c>
      <c r="AQ162" t="str">
        <f t="shared" si="75"/>
        <v>=IF(ANHEDONIA_training_input.xlsx!A69&lt;&gt;"",ANHEDONIA_training_input.xlsx!A69,"")</v>
      </c>
      <c r="AR162" t="str">
        <f t="shared" si="75"/>
        <v>=IF(ANXIOUSNESS_training_input.xlsx!A69&lt;&gt;"",ANXIOUSNESS_training_input.xlsx!A69,"")</v>
      </c>
      <c r="AS162" t="str">
        <f t="shared" si="75"/>
        <v>=IF(ATTENTION_SEEKING_training_input.xlsx!A69&lt;&gt;"",ATTENTION_SEEKING_training_input.xlsx!A69,"")</v>
      </c>
      <c r="AT162" t="str">
        <f t="shared" si="75"/>
        <v>=IF(CALLOUSNESS_training_input.xlsx!A69&lt;&gt;"",CALLOUSNESS_training_input.xlsx!A69,"")</v>
      </c>
      <c r="AU162" t="str">
        <f t="shared" si="75"/>
        <v>=IF(DECEITFULNESS_training_input.xlsx!A69&lt;&gt;"",DECEITFULNESS_training_input.xlsx!A69,"")</v>
      </c>
      <c r="AV162" t="str">
        <f t="shared" si="75"/>
        <v>=IF(DEPRESSIVITY_training_input.xlsx!A69&lt;&gt;"",DEPRESSIVITY_training_input.xlsx!A69,"")</v>
      </c>
      <c r="AW162" t="str">
        <f t="shared" si="75"/>
        <v>=IF(DISTRACTIBILITY_training_input.xlsx!A69&lt;&gt;"",DISTRACTIBILITY_training_input.xlsx!A69,"")</v>
      </c>
      <c r="AX162" t="str">
        <f t="shared" si="75"/>
        <v>=IF(ECCENTRICITY_training_input.xlsx!A69&lt;&gt;"",ECCENTRICITY_training_input.xlsx!A69,"")</v>
      </c>
      <c r="AY162" t="str">
        <f t="shared" si="75"/>
        <v>=IF(EMOTIONAL_LABILITY_training_input.xlsx!A69&lt;&gt;"",EMOTIONAL_LABILITY_training_input.xlsx!A69,"")</v>
      </c>
      <c r="AZ162" t="str">
        <f t="shared" si="75"/>
        <v>=IF(GRANDIOSITY_training_input.xlsx!A69&lt;&gt;"",GRANDIOSITY_training_input.xlsx!A69,"")</v>
      </c>
      <c r="BA162" t="str">
        <f t="shared" si="75"/>
        <v>=IF(HOSTILITY_training_input.xlsx!A69&lt;&gt;"",HOSTILITY_training_input.xlsx!A69,"")</v>
      </c>
      <c r="BB162" t="str">
        <f t="shared" si="75"/>
        <v>=IF(IMPULSIVITY_training_input.xlsx!A69&lt;&gt;"",IMPULSIVITY_training_input.xlsx!A69,"")</v>
      </c>
      <c r="BC162" t="str">
        <f t="shared" si="75"/>
        <v>=IF(INTIMACY_AVOIDANCE_training_input.xlsx!A69&lt;&gt;"",INTIMACY_AVOIDANCE_training_input.xlsx!A69,"")</v>
      </c>
      <c r="BD162" t="str">
        <f t="shared" si="75"/>
        <v>=IF(IRRESPONSIBILITY_training_input.xlsx!A69&lt;&gt;"",IRRESPONSIBILITY_training_input.xlsx!A69,"")</v>
      </c>
      <c r="BE162" t="str">
        <f t="shared" si="75"/>
        <v>=IF(MANIPULATIVENESS_training_input.xlsx!A69&lt;&gt;"",MANIPULATIVENESS_training_input.xlsx!A69,"")</v>
      </c>
      <c r="BF162" t="str">
        <f t="shared" si="75"/>
        <v>=IF(PERCEPTUAL_DYSREGULATION_training_input.xlsx!A69&lt;&gt;"",PERCEPTUAL_DYSREGULATION_training_input.xlsx!A69,"")</v>
      </c>
      <c r="BG162" t="str">
        <f t="shared" si="75"/>
        <v>=IF(PERSEVERATION_training_input.xlsx!A69&lt;&gt;"",PERSEVERATION_training_input.xlsx!A69,"")</v>
      </c>
      <c r="BH162" t="str">
        <f t="shared" si="75"/>
        <v>=IF(RESTRICTED_AFFECTIVITY_training_input.xlsx!A69&lt;&gt;"",RESTRICTED_AFFECTIVITY_training_input.xlsx!A69,"")</v>
      </c>
      <c r="BI162" t="str">
        <f t="shared" si="75"/>
        <v>=IF(RIGID_PERFECTIONISM_training_input.xlsx!A69&lt;&gt;"",RIGID_PERFECTIONISM_training_input.xlsx!A69,"")</v>
      </c>
      <c r="BJ162" t="str">
        <f t="shared" si="75"/>
        <v>=IF(RISK_TAKING_training_input.xlsx!A69&lt;&gt;"",RISK_TAKING_training_input.xlsx!A69,"")</v>
      </c>
      <c r="BK162" t="str">
        <f t="shared" si="75"/>
        <v>=IF(SEPARATION_INSECURITY_training_input.xlsx!A69&lt;&gt;"",SEPARATION_INSECURITY_training_input.xlsx!A69,"")</v>
      </c>
      <c r="BL162" t="str">
        <f t="shared" si="75"/>
        <v>=IF(SUBMISSIVENESS_training_input.xlsx!A69&lt;&gt;"",SUBMISSIVENESS_training_input.xlsx!A69,"")</v>
      </c>
      <c r="BM162" t="str">
        <f t="shared" si="75"/>
        <v>=IF(SUSPICIOUSNESS_training_input.xlsx!A69&lt;&gt;"",SUSPICIOUSNESS_training_input.xlsx!A69,"")</v>
      </c>
      <c r="BN162" t="str">
        <f t="shared" si="75"/>
        <v>=IF(UNUSUAL_BELIEFS_training_input.xlsx!A69&lt;&gt;"",UNUSUAL_BELIEFS_training_input.xlsx!A69,"")</v>
      </c>
      <c r="BO162" t="str">
        <f t="shared" si="71"/>
        <v>=IF(WITHDRAWAL_training_input.xlsx!A69&lt;&gt;"",WITHDRAWAL_training_input.xlsx!A69,"")</v>
      </c>
      <c r="BP162" t="str">
        <f t="shared" si="71"/>
        <v>=IF(ACT_training_input.xlsx!A69&lt;&gt;"",ACT_training_input.xlsx!A69,"")</v>
      </c>
      <c r="BQ162" t="str">
        <f t="shared" si="71"/>
        <v>=IF(DSP_training_input.xlsx!A69&lt;&gt;"",DSP_training_input.xlsx!A69,"")</v>
      </c>
      <c r="BR162" t="str">
        <f t="shared" si="71"/>
        <v>=IF(PAG_training_input.xlsx!A69&lt;&gt;"",PAG_training_input.xlsx!A69,"")</v>
      </c>
      <c r="BS162" t="str">
        <f t="shared" si="71"/>
        <v>=IF(PRO_training_input.xlsx!A69&lt;&gt;"",PRO_training_input.xlsx!A69,"")</v>
      </c>
      <c r="BT162" t="str">
        <f t="shared" si="71"/>
        <v>=IF(SPL_training_input.xlsx!A69&lt;&gt;"",SPL_training_input.xlsx!A69,"")</v>
      </c>
      <c r="BU162" t="str">
        <f t="shared" si="71"/>
        <v>=IF(WDR_training_input.xlsx!A69&lt;&gt;"",WDR_training_input.xlsx!A69,"")</v>
      </c>
      <c r="BV162" t="str">
        <f t="shared" si="71"/>
        <v>=IF(CON_training_input.xlsx!A69&lt;&gt;"",CON_training_input.xlsx!A69,"")</v>
      </c>
      <c r="BW162" t="str">
        <f t="shared" si="71"/>
        <v>=IF(DSC_training_input.xlsx!A69&lt;&gt;"",DSC_training_input.xlsx!A69,"")</v>
      </c>
      <c r="BX162" t="str">
        <f t="shared" si="71"/>
        <v>=IF(FAN_training_input.xlsx!A69&lt;&gt;"",FAN_training_input.xlsx!A69,"")</v>
      </c>
      <c r="BY162" t="str">
        <f t="shared" si="71"/>
        <v>=IF(OMN_training_input.xlsx!A69&lt;&gt;"",OMN_training_input.xlsx!A69,"")</v>
      </c>
      <c r="BZ162" t="str">
        <f t="shared" si="71"/>
        <v>=IF(REP_training_input.xlsx!A69&lt;&gt;"",REP_training_input.xlsx!A69,"")</v>
      </c>
      <c r="CA162" t="str">
        <f t="shared" si="71"/>
        <v>=IF(SOM_training_input.xlsx!A69&lt;&gt;"",SOM_training_input.xlsx!A69,"")</v>
      </c>
      <c r="CB162" t="str">
        <f t="shared" si="71"/>
        <v>=IF(SUB_training_input.xlsx!A69&lt;&gt;"",SUB_training_input.xlsx!A69,"")</v>
      </c>
      <c r="CC162" t="str">
        <f t="shared" si="71"/>
        <v>=IF(UND_training_input.xlsx!A69&lt;&gt;"",UND_training_input.xlsx!A69,"")</v>
      </c>
      <c r="CD162" t="str">
        <f t="shared" si="71"/>
        <v>=IF(ALT_training_input.xlsx!A69&lt;&gt;"",ALT_training_input.xlsx!A69,"")</v>
      </c>
      <c r="CE162" t="str">
        <f t="shared" si="71"/>
        <v>=IF(HUM_training_input.xlsx!A69&lt;&gt;"",HUM_training_input.xlsx!A69,"")</v>
      </c>
      <c r="CF162" t="str">
        <f t="shared" si="71"/>
        <v>=IF(IDL_training_input.xlsx!A69&lt;&gt;"",IDL_training_input.xlsx!A69,"")</v>
      </c>
      <c r="CG162" t="str">
        <f t="shared" si="71"/>
        <v>=IF(RFM_training_input.xlsx!A69&lt;&gt;"",RFM_training_input.xlsx!A69,"")</v>
      </c>
      <c r="CH162" t="str">
        <f t="shared" si="71"/>
        <v>=IF(DN_training_input.xlsx!A69&lt;&gt;"",DN_training_input.xlsx!A69,"")</v>
      </c>
      <c r="CI162" t="str">
        <f t="shared" si="71"/>
        <v>=IF(INT_training_input.xlsx!A69&lt;&gt;"",INT_training_input.xlsx!A69,"")</v>
      </c>
      <c r="CJ162" t="str">
        <f t="shared" si="71"/>
        <v>=IF(SUP_training_input.xlsx!A69&lt;&gt;"",SUP_training_input.xlsx!A69,"")</v>
      </c>
      <c r="CK162" t="str">
        <f t="shared" si="71"/>
        <v>=IF(ANT_training_input.xlsx!A69&lt;&gt;"",ANT_training_input.xlsx!A69,"")</v>
      </c>
      <c r="CL162" t="str">
        <f t="shared" si="71"/>
        <v>=IF(ISO_training_input.xlsx!A69&lt;&gt;"",ISO_training_input.xlsx!A69,"")</v>
      </c>
    </row>
    <row r="163" spans="1:90">
      <c r="A163">
        <v>70</v>
      </c>
      <c r="B163" t="str">
        <f t="shared" si="73"/>
        <v>=IF(SUICIDE_training_input.xlsx!A70&lt;&gt;"",SUICIDE_training_input.xlsx!A70,"")</v>
      </c>
      <c r="C163" t="str">
        <f t="shared" si="75"/>
        <v>=IF(IQ_training_input.xlsx!A70&lt;&gt;"",IQ_training_input.xlsx!A70,"")</v>
      </c>
      <c r="D163" t="str">
        <f t="shared" si="75"/>
        <v>=IF(AMBIG_training_input.xlsx!A70&lt;&gt;"",AMBIG_training_input.xlsx!A70,"")</v>
      </c>
      <c r="E163" t="str">
        <f t="shared" si="75"/>
        <v>=IF(EGODYST_training_input.xlsx!A70&lt;&gt;"",EGODYST_training_input.xlsx!A70,"")</v>
      </c>
      <c r="F163" t="str">
        <f t="shared" si="75"/>
        <v>=IF(AUTISM_training_input.xlsx!A70&lt;&gt;"",AUTISM_training_input.xlsx!A70,"")</v>
      </c>
      <c r="G163" t="str">
        <f t="shared" si="75"/>
        <v>=IF(IDENTITY_training_input.xlsx!A70&lt;&gt;"",IDENTITY_training_input.xlsx!A70,"")</v>
      </c>
      <c r="H163" t="str">
        <f t="shared" si="75"/>
        <v>=IF(SELFDIR_training_input.xlsx!A70&lt;&gt;"",SELFDIR_training_input.xlsx!A70,"")</v>
      </c>
      <c r="I163" t="str">
        <f t="shared" si="75"/>
        <v>=IF(EMPATHY_training_input.xlsx!A70&lt;&gt;"",EMPATHY_training_input.xlsx!A70,"")</v>
      </c>
      <c r="J163" t="str">
        <f t="shared" si="75"/>
        <v>=IF(INTIMACY_training_input.xlsx!A70&lt;&gt;"",INTIMACY_training_input.xlsx!A70,"")</v>
      </c>
      <c r="K163" t="str">
        <f t="shared" si="75"/>
        <v>=IF(ACUTE_training_input.xlsx!A70&lt;&gt;"",ACUTE_training_input.xlsx!A70,"")</v>
      </c>
      <c r="L163" t="str">
        <f t="shared" si="75"/>
        <v>=IF(CHRONIC_training_input.xlsx!A70&lt;&gt;"",CHRONIC_training_input.xlsx!A70,"")</v>
      </c>
      <c r="M163" t="str">
        <f t="shared" si="75"/>
        <v>=IF(TRAUMA_PAST_training_input.xlsx!A70&lt;&gt;"",TRAUMA_PAST_training_input.xlsx!A70,"")</v>
      </c>
      <c r="N163" t="str">
        <f t="shared" si="75"/>
        <v>=IF(TRAUMA_PRESENT_training_input.xlsx!A70&lt;&gt;"",TRAUMA_PRESENT_training_input.xlsx!A70,"")</v>
      </c>
      <c r="O163" t="str">
        <f t="shared" si="75"/>
        <v>=IF(HOPE_training_input.xlsx!A70&lt;&gt;"",HOPE_training_input.xlsx!A70,"")</v>
      </c>
      <c r="P163" t="str">
        <f t="shared" si="75"/>
        <v>=IF(SELFAFFICACY_training_input.xlsx!A70&lt;&gt;"",SELFAFFICACY_training_input.xlsx!A70,"")</v>
      </c>
      <c r="Q163" t="str">
        <f t="shared" si="75"/>
        <v>=IF(SELFESTEEM_training_input.xlsx!A70&lt;&gt;"",SELFESTEEM_training_input.xlsx!A70,"")</v>
      </c>
      <c r="R163" t="str">
        <f t="shared" si="75"/>
        <v>=IF(WELLBEING_training_input.xlsx!A70&lt;&gt;"",WELLBEING_training_input.xlsx!A70,"")</v>
      </c>
      <c r="S163" t="str">
        <f t="shared" si="75"/>
        <v>=IF(HYPER_training_input.xlsx!A70&lt;&gt;"",HYPER_training_input.xlsx!A70,"")</v>
      </c>
      <c r="T163" t="str">
        <f t="shared" si="75"/>
        <v>=IF(AGGR_training_input.xlsx!A70&lt;&gt;"",AGGR_training_input.xlsx!A70,"")</v>
      </c>
      <c r="U163" t="str">
        <f t="shared" si="75"/>
        <v>=IF(COND_PR_training_input.xlsx!A70&lt;&gt;"",COND_PR_training_input.xlsx!A70,"")</v>
      </c>
      <c r="V163" t="str">
        <f t="shared" si="75"/>
        <v>=IF(ANXIE_training_input.xlsx!A70&lt;&gt;"",ANXIE_training_input.xlsx!A70,"")</v>
      </c>
      <c r="W163" t="str">
        <f t="shared" si="75"/>
        <v>=IF(DEPR_training_input.xlsx!A70&lt;&gt;"",DEPR_training_input.xlsx!A70,"")</v>
      </c>
      <c r="X163" t="str">
        <f t="shared" si="75"/>
        <v>=IF(SOMAT_training_input.xlsx!A70&lt;&gt;"",SOMAT_training_input.xlsx!A70,"")</v>
      </c>
      <c r="Y163" t="str">
        <f t="shared" si="75"/>
        <v>=IF(ATYPI_training_input.xlsx!A70&lt;&gt;"",ATYPI_training_input.xlsx!A70,"")</v>
      </c>
      <c r="Z163" t="str">
        <f t="shared" si="75"/>
        <v>=IF(WITHD_training_input.xlsx!A70&lt;&gt;"",WITHD_training_input.xlsx!A70,"")</v>
      </c>
      <c r="AA163" t="str">
        <f t="shared" si="75"/>
        <v>=IF(ATTE_PR_training_input.xlsx!A70&lt;&gt;"",ATTE_PR_training_input.xlsx!A70,"")</v>
      </c>
      <c r="AB163" t="str">
        <f t="shared" si="75"/>
        <v>=IF(ANG_CONT_training_input.xlsx!A70&lt;&gt;"",ANG_CONT_training_input.xlsx!A70,"")</v>
      </c>
      <c r="AC163" t="str">
        <f t="shared" si="75"/>
        <v>=IF(DEV_SOC_DIS_training_input.xlsx!A70&lt;&gt;"",DEV_SOC_DIS_training_input.xlsx!A70,"")</v>
      </c>
      <c r="AD163" t="str">
        <f t="shared" si="75"/>
        <v>=IF(BULLY_training_input.xlsx!A70&lt;&gt;"",BULLY_training_input.xlsx!A70,"")</v>
      </c>
      <c r="AE163" t="str">
        <f t="shared" si="75"/>
        <v>=IF(EMOT_SELF_C_training_input.xlsx!A70&lt;&gt;"",EMOT_SELF_C_training_input.xlsx!A70,"")</v>
      </c>
      <c r="AF163" t="str">
        <f t="shared" si="75"/>
        <v>=IF(EXE_FUN_training_input.xlsx!A70&lt;&gt;"",EXE_FUN_training_input.xlsx!A70,"")</v>
      </c>
      <c r="AG163" t="str">
        <f t="shared" si="75"/>
        <v>=IF(MANIA_training_input.xlsx!A70&lt;&gt;"",MANIA_training_input.xlsx!A70,"")</v>
      </c>
      <c r="AH163" t="str">
        <f t="shared" si="75"/>
        <v>=IF(NEG_EMOT_training_input.xlsx!A70&lt;&gt;"",NEG_EMOT_training_input.xlsx!A70,"")</v>
      </c>
      <c r="AI163" t="str">
        <f t="shared" si="75"/>
        <v>=IF(ADAPT_training_input.xlsx!A70&lt;&gt;"",ADAPT_training_input.xlsx!A70,"")</v>
      </c>
      <c r="AJ163" t="str">
        <f t="shared" si="75"/>
        <v>=IF(SOC_SK_training_input.xlsx!A70&lt;&gt;"",SOC_SK_training_input.xlsx!A70,"")</v>
      </c>
      <c r="AK163" t="str">
        <f t="shared" si="75"/>
        <v>=IF(LEAD_training_input.xlsx!A70&lt;&gt;"",LEAD_training_input.xlsx!A70,"")</v>
      </c>
      <c r="AL163" t="str">
        <f t="shared" si="75"/>
        <v>=IF(ACT_DAIL_training_input.xlsx!A70&lt;&gt;"",ACT_DAIL_training_input.xlsx!A70,"")</v>
      </c>
      <c r="AM163" t="str">
        <f t="shared" si="75"/>
        <v>=IF(FUN_COM_training_input.xlsx!A70&lt;&gt;"",FUN_COM_training_input.xlsx!A70,"")</v>
      </c>
      <c r="AN163" t="str">
        <f t="shared" si="75"/>
        <v>=IF(RESILI_training_input.xlsx!A70&lt;&gt;"",RESILI_training_input.xlsx!A70,"")</v>
      </c>
      <c r="AO163" t="str">
        <f t="shared" si="75"/>
        <v>=IF(SEL_training_input.xlsx!A70&lt;&gt;"",SEL_training_input.xlsx!A70,"")</v>
      </c>
      <c r="AP163" t="str">
        <f t="shared" si="75"/>
        <v>=IF(SEV_training_input.xlsx!A70&lt;&gt;"",SEV_training_input.xlsx!A70,"")</v>
      </c>
      <c r="AQ163" t="str">
        <f t="shared" si="75"/>
        <v>=IF(ANHEDONIA_training_input.xlsx!A70&lt;&gt;"",ANHEDONIA_training_input.xlsx!A70,"")</v>
      </c>
      <c r="AR163" t="str">
        <f t="shared" si="75"/>
        <v>=IF(ANXIOUSNESS_training_input.xlsx!A70&lt;&gt;"",ANXIOUSNESS_training_input.xlsx!A70,"")</v>
      </c>
      <c r="AS163" t="str">
        <f t="shared" si="75"/>
        <v>=IF(ATTENTION_SEEKING_training_input.xlsx!A70&lt;&gt;"",ATTENTION_SEEKING_training_input.xlsx!A70,"")</v>
      </c>
      <c r="AT163" t="str">
        <f t="shared" si="75"/>
        <v>=IF(CALLOUSNESS_training_input.xlsx!A70&lt;&gt;"",CALLOUSNESS_training_input.xlsx!A70,"")</v>
      </c>
      <c r="AU163" t="str">
        <f t="shared" si="75"/>
        <v>=IF(DECEITFULNESS_training_input.xlsx!A70&lt;&gt;"",DECEITFULNESS_training_input.xlsx!A70,"")</v>
      </c>
      <c r="AV163" t="str">
        <f t="shared" si="75"/>
        <v>=IF(DEPRESSIVITY_training_input.xlsx!A70&lt;&gt;"",DEPRESSIVITY_training_input.xlsx!A70,"")</v>
      </c>
      <c r="AW163" t="str">
        <f t="shared" si="75"/>
        <v>=IF(DISTRACTIBILITY_training_input.xlsx!A70&lt;&gt;"",DISTRACTIBILITY_training_input.xlsx!A70,"")</v>
      </c>
      <c r="AX163" t="str">
        <f t="shared" si="75"/>
        <v>=IF(ECCENTRICITY_training_input.xlsx!A70&lt;&gt;"",ECCENTRICITY_training_input.xlsx!A70,"")</v>
      </c>
      <c r="AY163" t="str">
        <f t="shared" si="75"/>
        <v>=IF(EMOTIONAL_LABILITY_training_input.xlsx!A70&lt;&gt;"",EMOTIONAL_LABILITY_training_input.xlsx!A70,"")</v>
      </c>
      <c r="AZ163" t="str">
        <f t="shared" si="75"/>
        <v>=IF(GRANDIOSITY_training_input.xlsx!A70&lt;&gt;"",GRANDIOSITY_training_input.xlsx!A70,"")</v>
      </c>
      <c r="BA163" t="str">
        <f t="shared" si="75"/>
        <v>=IF(HOSTILITY_training_input.xlsx!A70&lt;&gt;"",HOSTILITY_training_input.xlsx!A70,"")</v>
      </c>
      <c r="BB163" t="str">
        <f t="shared" si="75"/>
        <v>=IF(IMPULSIVITY_training_input.xlsx!A70&lt;&gt;"",IMPULSIVITY_training_input.xlsx!A70,"")</v>
      </c>
      <c r="BC163" t="str">
        <f t="shared" si="75"/>
        <v>=IF(INTIMACY_AVOIDANCE_training_input.xlsx!A70&lt;&gt;"",INTIMACY_AVOIDANCE_training_input.xlsx!A70,"")</v>
      </c>
      <c r="BD163" t="str">
        <f t="shared" si="75"/>
        <v>=IF(IRRESPONSIBILITY_training_input.xlsx!A70&lt;&gt;"",IRRESPONSIBILITY_training_input.xlsx!A70,"")</v>
      </c>
      <c r="BE163" t="str">
        <f t="shared" si="75"/>
        <v>=IF(MANIPULATIVENESS_training_input.xlsx!A70&lt;&gt;"",MANIPULATIVENESS_training_input.xlsx!A70,"")</v>
      </c>
      <c r="BF163" t="str">
        <f t="shared" si="75"/>
        <v>=IF(PERCEPTUAL_DYSREGULATION_training_input.xlsx!A70&lt;&gt;"",PERCEPTUAL_DYSREGULATION_training_input.xlsx!A70,"")</v>
      </c>
      <c r="BG163" t="str">
        <f t="shared" si="75"/>
        <v>=IF(PERSEVERATION_training_input.xlsx!A70&lt;&gt;"",PERSEVERATION_training_input.xlsx!A70,"")</v>
      </c>
      <c r="BH163" t="str">
        <f t="shared" si="75"/>
        <v>=IF(RESTRICTED_AFFECTIVITY_training_input.xlsx!A70&lt;&gt;"",RESTRICTED_AFFECTIVITY_training_input.xlsx!A70,"")</v>
      </c>
      <c r="BI163" t="str">
        <f t="shared" si="75"/>
        <v>=IF(RIGID_PERFECTIONISM_training_input.xlsx!A70&lt;&gt;"",RIGID_PERFECTIONISM_training_input.xlsx!A70,"")</v>
      </c>
      <c r="BJ163" t="str">
        <f t="shared" si="75"/>
        <v>=IF(RISK_TAKING_training_input.xlsx!A70&lt;&gt;"",RISK_TAKING_training_input.xlsx!A70,"")</v>
      </c>
      <c r="BK163" t="str">
        <f t="shared" si="75"/>
        <v>=IF(SEPARATION_INSECURITY_training_input.xlsx!A70&lt;&gt;"",SEPARATION_INSECURITY_training_input.xlsx!A70,"")</v>
      </c>
      <c r="BL163" t="str">
        <f t="shared" si="75"/>
        <v>=IF(SUBMISSIVENESS_training_input.xlsx!A70&lt;&gt;"",SUBMISSIVENESS_training_input.xlsx!A70,"")</v>
      </c>
      <c r="BM163" t="str">
        <f t="shared" si="75"/>
        <v>=IF(SUSPICIOUSNESS_training_input.xlsx!A70&lt;&gt;"",SUSPICIOUSNESS_training_input.xlsx!A70,"")</v>
      </c>
      <c r="BN163" t="str">
        <f t="shared" si="75"/>
        <v>=IF(UNUSUAL_BELIEFS_training_input.xlsx!A70&lt;&gt;"",UNUSUAL_BELIEFS_training_input.xlsx!A70,"")</v>
      </c>
      <c r="BO163" t="str">
        <f t="shared" si="71"/>
        <v>=IF(WITHDRAWAL_training_input.xlsx!A70&lt;&gt;"",WITHDRAWAL_training_input.xlsx!A70,"")</v>
      </c>
      <c r="BP163" t="str">
        <f t="shared" si="71"/>
        <v>=IF(ACT_training_input.xlsx!A70&lt;&gt;"",ACT_training_input.xlsx!A70,"")</v>
      </c>
      <c r="BQ163" t="str">
        <f t="shared" si="71"/>
        <v>=IF(DSP_training_input.xlsx!A70&lt;&gt;"",DSP_training_input.xlsx!A70,"")</v>
      </c>
      <c r="BR163" t="str">
        <f t="shared" si="71"/>
        <v>=IF(PAG_training_input.xlsx!A70&lt;&gt;"",PAG_training_input.xlsx!A70,"")</v>
      </c>
      <c r="BS163" t="str">
        <f t="shared" si="71"/>
        <v>=IF(PRO_training_input.xlsx!A70&lt;&gt;"",PRO_training_input.xlsx!A70,"")</v>
      </c>
      <c r="BT163" t="str">
        <f t="shared" si="71"/>
        <v>=IF(SPL_training_input.xlsx!A70&lt;&gt;"",SPL_training_input.xlsx!A70,"")</v>
      </c>
      <c r="BU163" t="str">
        <f t="shared" si="71"/>
        <v>=IF(WDR_training_input.xlsx!A70&lt;&gt;"",WDR_training_input.xlsx!A70,"")</v>
      </c>
      <c r="BV163" t="str">
        <f t="shared" si="71"/>
        <v>=IF(CON_training_input.xlsx!A70&lt;&gt;"",CON_training_input.xlsx!A70,"")</v>
      </c>
      <c r="BW163" t="str">
        <f t="shared" si="71"/>
        <v>=IF(DSC_training_input.xlsx!A70&lt;&gt;"",DSC_training_input.xlsx!A70,"")</v>
      </c>
      <c r="BX163" t="str">
        <f t="shared" si="71"/>
        <v>=IF(FAN_training_input.xlsx!A70&lt;&gt;"",FAN_training_input.xlsx!A70,"")</v>
      </c>
      <c r="BY163" t="str">
        <f t="shared" si="71"/>
        <v>=IF(OMN_training_input.xlsx!A70&lt;&gt;"",OMN_training_input.xlsx!A70,"")</v>
      </c>
      <c r="BZ163" t="str">
        <f t="shared" si="71"/>
        <v>=IF(REP_training_input.xlsx!A70&lt;&gt;"",REP_training_input.xlsx!A70,"")</v>
      </c>
      <c r="CA163" t="str">
        <f t="shared" si="71"/>
        <v>=IF(SOM_training_input.xlsx!A70&lt;&gt;"",SOM_training_input.xlsx!A70,"")</v>
      </c>
      <c r="CB163" t="str">
        <f t="shared" si="71"/>
        <v>=IF(SUB_training_input.xlsx!A70&lt;&gt;"",SUB_training_input.xlsx!A70,"")</v>
      </c>
      <c r="CC163" t="str">
        <f t="shared" si="71"/>
        <v>=IF(UND_training_input.xlsx!A70&lt;&gt;"",UND_training_input.xlsx!A70,"")</v>
      </c>
      <c r="CD163" t="str">
        <f t="shared" si="71"/>
        <v>=IF(ALT_training_input.xlsx!A70&lt;&gt;"",ALT_training_input.xlsx!A70,"")</v>
      </c>
      <c r="CE163" t="str">
        <f t="shared" si="71"/>
        <v>=IF(HUM_training_input.xlsx!A70&lt;&gt;"",HUM_training_input.xlsx!A70,"")</v>
      </c>
      <c r="CF163" t="str">
        <f t="shared" si="71"/>
        <v>=IF(IDL_training_input.xlsx!A70&lt;&gt;"",IDL_training_input.xlsx!A70,"")</v>
      </c>
      <c r="CG163" t="str">
        <f t="shared" si="71"/>
        <v>=IF(RFM_training_input.xlsx!A70&lt;&gt;"",RFM_training_input.xlsx!A70,"")</v>
      </c>
      <c r="CH163" t="str">
        <f t="shared" si="71"/>
        <v>=IF(DN_training_input.xlsx!A70&lt;&gt;"",DN_training_input.xlsx!A70,"")</v>
      </c>
      <c r="CI163" t="str">
        <f t="shared" si="71"/>
        <v>=IF(INT_training_input.xlsx!A70&lt;&gt;"",INT_training_input.xlsx!A70,"")</v>
      </c>
      <c r="CJ163" t="str">
        <f t="shared" si="71"/>
        <v>=IF(SUP_training_input.xlsx!A70&lt;&gt;"",SUP_training_input.xlsx!A70,"")</v>
      </c>
      <c r="CK163" t="str">
        <f t="shared" si="71"/>
        <v>=IF(ANT_training_input.xlsx!A70&lt;&gt;"",ANT_training_input.xlsx!A70,"")</v>
      </c>
      <c r="CL163" t="str">
        <f t="shared" si="71"/>
        <v>=IF(ISO_training_input.xlsx!A70&lt;&gt;"",ISO_training_input.xlsx!A70,"")</v>
      </c>
    </row>
    <row r="164" spans="1:90">
      <c r="A164">
        <v>71</v>
      </c>
      <c r="B164" t="str">
        <f t="shared" si="73"/>
        <v>=IF(SUICIDE_training_input.xlsx!A71&lt;&gt;"",SUICIDE_training_input.xlsx!A71,"")</v>
      </c>
      <c r="C164" t="str">
        <f t="shared" si="75"/>
        <v>=IF(IQ_training_input.xlsx!A71&lt;&gt;"",IQ_training_input.xlsx!A71,"")</v>
      </c>
      <c r="D164" t="str">
        <f t="shared" si="75"/>
        <v>=IF(AMBIG_training_input.xlsx!A71&lt;&gt;"",AMBIG_training_input.xlsx!A71,"")</v>
      </c>
      <c r="E164" t="str">
        <f t="shared" si="75"/>
        <v>=IF(EGODYST_training_input.xlsx!A71&lt;&gt;"",EGODYST_training_input.xlsx!A71,"")</v>
      </c>
      <c r="F164" t="str">
        <f t="shared" si="75"/>
        <v>=IF(AUTISM_training_input.xlsx!A71&lt;&gt;"",AUTISM_training_input.xlsx!A71,"")</v>
      </c>
      <c r="G164" t="str">
        <f t="shared" si="75"/>
        <v>=IF(IDENTITY_training_input.xlsx!A71&lt;&gt;"",IDENTITY_training_input.xlsx!A71,"")</v>
      </c>
      <c r="H164" t="str">
        <f t="shared" si="75"/>
        <v>=IF(SELFDIR_training_input.xlsx!A71&lt;&gt;"",SELFDIR_training_input.xlsx!A71,"")</v>
      </c>
      <c r="I164" t="str">
        <f t="shared" si="75"/>
        <v>=IF(EMPATHY_training_input.xlsx!A71&lt;&gt;"",EMPATHY_training_input.xlsx!A71,"")</v>
      </c>
      <c r="J164" t="str">
        <f t="shared" si="75"/>
        <v>=IF(INTIMACY_training_input.xlsx!A71&lt;&gt;"",INTIMACY_training_input.xlsx!A71,"")</v>
      </c>
      <c r="K164" t="str">
        <f t="shared" si="75"/>
        <v>=IF(ACUTE_training_input.xlsx!A71&lt;&gt;"",ACUTE_training_input.xlsx!A71,"")</v>
      </c>
      <c r="L164" t="str">
        <f t="shared" si="75"/>
        <v>=IF(CHRONIC_training_input.xlsx!A71&lt;&gt;"",CHRONIC_training_input.xlsx!A71,"")</v>
      </c>
      <c r="M164" t="str">
        <f t="shared" si="75"/>
        <v>=IF(TRAUMA_PAST_training_input.xlsx!A71&lt;&gt;"",TRAUMA_PAST_training_input.xlsx!A71,"")</v>
      </c>
      <c r="N164" t="str">
        <f t="shared" si="75"/>
        <v>=IF(TRAUMA_PRESENT_training_input.xlsx!A71&lt;&gt;"",TRAUMA_PRESENT_training_input.xlsx!A71,"")</v>
      </c>
      <c r="O164" t="str">
        <f t="shared" si="75"/>
        <v>=IF(HOPE_training_input.xlsx!A71&lt;&gt;"",HOPE_training_input.xlsx!A71,"")</v>
      </c>
      <c r="P164" t="str">
        <f t="shared" si="75"/>
        <v>=IF(SELFAFFICACY_training_input.xlsx!A71&lt;&gt;"",SELFAFFICACY_training_input.xlsx!A71,"")</v>
      </c>
      <c r="Q164" t="str">
        <f t="shared" si="75"/>
        <v>=IF(SELFESTEEM_training_input.xlsx!A71&lt;&gt;"",SELFESTEEM_training_input.xlsx!A71,"")</v>
      </c>
      <c r="R164" t="str">
        <f t="shared" si="75"/>
        <v>=IF(WELLBEING_training_input.xlsx!A71&lt;&gt;"",WELLBEING_training_input.xlsx!A71,"")</v>
      </c>
      <c r="S164" t="str">
        <f t="shared" si="75"/>
        <v>=IF(HYPER_training_input.xlsx!A71&lt;&gt;"",HYPER_training_input.xlsx!A71,"")</v>
      </c>
      <c r="T164" t="str">
        <f t="shared" si="75"/>
        <v>=IF(AGGR_training_input.xlsx!A71&lt;&gt;"",AGGR_training_input.xlsx!A71,"")</v>
      </c>
      <c r="U164" t="str">
        <f t="shared" si="75"/>
        <v>=IF(COND_PR_training_input.xlsx!A71&lt;&gt;"",COND_PR_training_input.xlsx!A71,"")</v>
      </c>
      <c r="V164" t="str">
        <f t="shared" si="75"/>
        <v>=IF(ANXIE_training_input.xlsx!A71&lt;&gt;"",ANXIE_training_input.xlsx!A71,"")</v>
      </c>
      <c r="W164" t="str">
        <f t="shared" si="75"/>
        <v>=IF(DEPR_training_input.xlsx!A71&lt;&gt;"",DEPR_training_input.xlsx!A71,"")</v>
      </c>
      <c r="X164" t="str">
        <f t="shared" si="75"/>
        <v>=IF(SOMAT_training_input.xlsx!A71&lt;&gt;"",SOMAT_training_input.xlsx!A71,"")</v>
      </c>
      <c r="Y164" t="str">
        <f t="shared" si="75"/>
        <v>=IF(ATYPI_training_input.xlsx!A71&lt;&gt;"",ATYPI_training_input.xlsx!A71,"")</v>
      </c>
      <c r="Z164" t="str">
        <f t="shared" si="75"/>
        <v>=IF(WITHD_training_input.xlsx!A71&lt;&gt;"",WITHD_training_input.xlsx!A71,"")</v>
      </c>
      <c r="AA164" t="str">
        <f t="shared" si="75"/>
        <v>=IF(ATTE_PR_training_input.xlsx!A71&lt;&gt;"",ATTE_PR_training_input.xlsx!A71,"")</v>
      </c>
      <c r="AB164" t="str">
        <f t="shared" si="75"/>
        <v>=IF(ANG_CONT_training_input.xlsx!A71&lt;&gt;"",ANG_CONT_training_input.xlsx!A71,"")</v>
      </c>
      <c r="AC164" t="str">
        <f t="shared" si="75"/>
        <v>=IF(DEV_SOC_DIS_training_input.xlsx!A71&lt;&gt;"",DEV_SOC_DIS_training_input.xlsx!A71,"")</v>
      </c>
      <c r="AD164" t="str">
        <f t="shared" si="75"/>
        <v>=IF(BULLY_training_input.xlsx!A71&lt;&gt;"",BULLY_training_input.xlsx!A71,"")</v>
      </c>
      <c r="AE164" t="str">
        <f t="shared" si="75"/>
        <v>=IF(EMOT_SELF_C_training_input.xlsx!A71&lt;&gt;"",EMOT_SELF_C_training_input.xlsx!A71,"")</v>
      </c>
      <c r="AF164" t="str">
        <f t="shared" si="75"/>
        <v>=IF(EXE_FUN_training_input.xlsx!A71&lt;&gt;"",EXE_FUN_training_input.xlsx!A71,"")</v>
      </c>
      <c r="AG164" t="str">
        <f t="shared" si="75"/>
        <v>=IF(MANIA_training_input.xlsx!A71&lt;&gt;"",MANIA_training_input.xlsx!A71,"")</v>
      </c>
      <c r="AH164" t="str">
        <f t="shared" si="75"/>
        <v>=IF(NEG_EMOT_training_input.xlsx!A71&lt;&gt;"",NEG_EMOT_training_input.xlsx!A71,"")</v>
      </c>
      <c r="AI164" t="str">
        <f t="shared" si="75"/>
        <v>=IF(ADAPT_training_input.xlsx!A71&lt;&gt;"",ADAPT_training_input.xlsx!A71,"")</v>
      </c>
      <c r="AJ164" t="str">
        <f t="shared" si="75"/>
        <v>=IF(SOC_SK_training_input.xlsx!A71&lt;&gt;"",SOC_SK_training_input.xlsx!A71,"")</v>
      </c>
      <c r="AK164" t="str">
        <f t="shared" si="75"/>
        <v>=IF(LEAD_training_input.xlsx!A71&lt;&gt;"",LEAD_training_input.xlsx!A71,"")</v>
      </c>
      <c r="AL164" t="str">
        <f t="shared" si="75"/>
        <v>=IF(ACT_DAIL_training_input.xlsx!A71&lt;&gt;"",ACT_DAIL_training_input.xlsx!A71,"")</v>
      </c>
      <c r="AM164" t="str">
        <f t="shared" si="75"/>
        <v>=IF(FUN_COM_training_input.xlsx!A71&lt;&gt;"",FUN_COM_training_input.xlsx!A71,"")</v>
      </c>
      <c r="AN164" t="str">
        <f t="shared" si="75"/>
        <v>=IF(RESILI_training_input.xlsx!A71&lt;&gt;"",RESILI_training_input.xlsx!A71,"")</v>
      </c>
      <c r="AO164" t="str">
        <f t="shared" si="75"/>
        <v>=IF(SEL_training_input.xlsx!A71&lt;&gt;"",SEL_training_input.xlsx!A71,"")</v>
      </c>
      <c r="AP164" t="str">
        <f t="shared" si="75"/>
        <v>=IF(SEV_training_input.xlsx!A71&lt;&gt;"",SEV_training_input.xlsx!A71,"")</v>
      </c>
      <c r="AQ164" t="str">
        <f t="shared" si="75"/>
        <v>=IF(ANHEDONIA_training_input.xlsx!A71&lt;&gt;"",ANHEDONIA_training_input.xlsx!A71,"")</v>
      </c>
      <c r="AR164" t="str">
        <f t="shared" si="75"/>
        <v>=IF(ANXIOUSNESS_training_input.xlsx!A71&lt;&gt;"",ANXIOUSNESS_training_input.xlsx!A71,"")</v>
      </c>
      <c r="AS164" t="str">
        <f t="shared" si="75"/>
        <v>=IF(ATTENTION_SEEKING_training_input.xlsx!A71&lt;&gt;"",ATTENTION_SEEKING_training_input.xlsx!A71,"")</v>
      </c>
      <c r="AT164" t="str">
        <f t="shared" si="75"/>
        <v>=IF(CALLOUSNESS_training_input.xlsx!A71&lt;&gt;"",CALLOUSNESS_training_input.xlsx!A71,"")</v>
      </c>
      <c r="AU164" t="str">
        <f t="shared" si="75"/>
        <v>=IF(DECEITFULNESS_training_input.xlsx!A71&lt;&gt;"",DECEITFULNESS_training_input.xlsx!A71,"")</v>
      </c>
      <c r="AV164" t="str">
        <f t="shared" si="75"/>
        <v>=IF(DEPRESSIVITY_training_input.xlsx!A71&lt;&gt;"",DEPRESSIVITY_training_input.xlsx!A71,"")</v>
      </c>
      <c r="AW164" t="str">
        <f t="shared" si="75"/>
        <v>=IF(DISTRACTIBILITY_training_input.xlsx!A71&lt;&gt;"",DISTRACTIBILITY_training_input.xlsx!A71,"")</v>
      </c>
      <c r="AX164" t="str">
        <f t="shared" si="75"/>
        <v>=IF(ECCENTRICITY_training_input.xlsx!A71&lt;&gt;"",ECCENTRICITY_training_input.xlsx!A71,"")</v>
      </c>
      <c r="AY164" t="str">
        <f t="shared" si="75"/>
        <v>=IF(EMOTIONAL_LABILITY_training_input.xlsx!A71&lt;&gt;"",EMOTIONAL_LABILITY_training_input.xlsx!A71,"")</v>
      </c>
      <c r="AZ164" t="str">
        <f t="shared" si="75"/>
        <v>=IF(GRANDIOSITY_training_input.xlsx!A71&lt;&gt;"",GRANDIOSITY_training_input.xlsx!A71,"")</v>
      </c>
      <c r="BA164" t="str">
        <f t="shared" si="75"/>
        <v>=IF(HOSTILITY_training_input.xlsx!A71&lt;&gt;"",HOSTILITY_training_input.xlsx!A71,"")</v>
      </c>
      <c r="BB164" t="str">
        <f t="shared" si="75"/>
        <v>=IF(IMPULSIVITY_training_input.xlsx!A71&lt;&gt;"",IMPULSIVITY_training_input.xlsx!A71,"")</v>
      </c>
      <c r="BC164" t="str">
        <f t="shared" si="75"/>
        <v>=IF(INTIMACY_AVOIDANCE_training_input.xlsx!A71&lt;&gt;"",INTIMACY_AVOIDANCE_training_input.xlsx!A71,"")</v>
      </c>
      <c r="BD164" t="str">
        <f t="shared" si="75"/>
        <v>=IF(IRRESPONSIBILITY_training_input.xlsx!A71&lt;&gt;"",IRRESPONSIBILITY_training_input.xlsx!A71,"")</v>
      </c>
      <c r="BE164" t="str">
        <f t="shared" si="75"/>
        <v>=IF(MANIPULATIVENESS_training_input.xlsx!A71&lt;&gt;"",MANIPULATIVENESS_training_input.xlsx!A71,"")</v>
      </c>
      <c r="BF164" t="str">
        <f t="shared" si="75"/>
        <v>=IF(PERCEPTUAL_DYSREGULATION_training_input.xlsx!A71&lt;&gt;"",PERCEPTUAL_DYSREGULATION_training_input.xlsx!A71,"")</v>
      </c>
      <c r="BG164" t="str">
        <f t="shared" si="75"/>
        <v>=IF(PERSEVERATION_training_input.xlsx!A71&lt;&gt;"",PERSEVERATION_training_input.xlsx!A71,"")</v>
      </c>
      <c r="BH164" t="str">
        <f t="shared" si="75"/>
        <v>=IF(RESTRICTED_AFFECTIVITY_training_input.xlsx!A71&lt;&gt;"",RESTRICTED_AFFECTIVITY_training_input.xlsx!A71,"")</v>
      </c>
      <c r="BI164" t="str">
        <f t="shared" si="75"/>
        <v>=IF(RIGID_PERFECTIONISM_training_input.xlsx!A71&lt;&gt;"",RIGID_PERFECTIONISM_training_input.xlsx!A71,"")</v>
      </c>
      <c r="BJ164" t="str">
        <f t="shared" si="75"/>
        <v>=IF(RISK_TAKING_training_input.xlsx!A71&lt;&gt;"",RISK_TAKING_training_input.xlsx!A71,"")</v>
      </c>
      <c r="BK164" t="str">
        <f t="shared" si="75"/>
        <v>=IF(SEPARATION_INSECURITY_training_input.xlsx!A71&lt;&gt;"",SEPARATION_INSECURITY_training_input.xlsx!A71,"")</v>
      </c>
      <c r="BL164" t="str">
        <f t="shared" si="75"/>
        <v>=IF(SUBMISSIVENESS_training_input.xlsx!A71&lt;&gt;"",SUBMISSIVENESS_training_input.xlsx!A71,"")</v>
      </c>
      <c r="BM164" t="str">
        <f t="shared" si="75"/>
        <v>=IF(SUSPICIOUSNESS_training_input.xlsx!A71&lt;&gt;"",SUSPICIOUSNESS_training_input.xlsx!A71,"")</v>
      </c>
      <c r="BN164" t="str">
        <f t="shared" ref="BN164:CL167" si="76">CONCATENATE($A$11,BN$1,$A$12,$A164,$A$13,BN$1,$A$14,$A164,$A$15)</f>
        <v>=IF(UNUSUAL_BELIEFS_training_input.xlsx!A71&lt;&gt;"",UNUSUAL_BELIEFS_training_input.xlsx!A71,"")</v>
      </c>
      <c r="BO164" t="str">
        <f t="shared" si="76"/>
        <v>=IF(WITHDRAWAL_training_input.xlsx!A71&lt;&gt;"",WITHDRAWAL_training_input.xlsx!A71,"")</v>
      </c>
      <c r="BP164" t="str">
        <f t="shared" si="76"/>
        <v>=IF(ACT_training_input.xlsx!A71&lt;&gt;"",ACT_training_input.xlsx!A71,"")</v>
      </c>
      <c r="BQ164" t="str">
        <f t="shared" si="76"/>
        <v>=IF(DSP_training_input.xlsx!A71&lt;&gt;"",DSP_training_input.xlsx!A71,"")</v>
      </c>
      <c r="BR164" t="str">
        <f t="shared" si="76"/>
        <v>=IF(PAG_training_input.xlsx!A71&lt;&gt;"",PAG_training_input.xlsx!A71,"")</v>
      </c>
      <c r="BS164" t="str">
        <f t="shared" si="76"/>
        <v>=IF(PRO_training_input.xlsx!A71&lt;&gt;"",PRO_training_input.xlsx!A71,"")</v>
      </c>
      <c r="BT164" t="str">
        <f t="shared" si="76"/>
        <v>=IF(SPL_training_input.xlsx!A71&lt;&gt;"",SPL_training_input.xlsx!A71,"")</v>
      </c>
      <c r="BU164" t="str">
        <f t="shared" si="76"/>
        <v>=IF(WDR_training_input.xlsx!A71&lt;&gt;"",WDR_training_input.xlsx!A71,"")</v>
      </c>
      <c r="BV164" t="str">
        <f t="shared" si="76"/>
        <v>=IF(CON_training_input.xlsx!A71&lt;&gt;"",CON_training_input.xlsx!A71,"")</v>
      </c>
      <c r="BW164" t="str">
        <f t="shared" si="76"/>
        <v>=IF(DSC_training_input.xlsx!A71&lt;&gt;"",DSC_training_input.xlsx!A71,"")</v>
      </c>
      <c r="BX164" t="str">
        <f t="shared" si="76"/>
        <v>=IF(FAN_training_input.xlsx!A71&lt;&gt;"",FAN_training_input.xlsx!A71,"")</v>
      </c>
      <c r="BY164" t="str">
        <f t="shared" si="76"/>
        <v>=IF(OMN_training_input.xlsx!A71&lt;&gt;"",OMN_training_input.xlsx!A71,"")</v>
      </c>
      <c r="BZ164" t="str">
        <f t="shared" si="76"/>
        <v>=IF(REP_training_input.xlsx!A71&lt;&gt;"",REP_training_input.xlsx!A71,"")</v>
      </c>
      <c r="CA164" t="str">
        <f t="shared" si="76"/>
        <v>=IF(SOM_training_input.xlsx!A71&lt;&gt;"",SOM_training_input.xlsx!A71,"")</v>
      </c>
      <c r="CB164" t="str">
        <f t="shared" si="76"/>
        <v>=IF(SUB_training_input.xlsx!A71&lt;&gt;"",SUB_training_input.xlsx!A71,"")</v>
      </c>
      <c r="CC164" t="str">
        <f t="shared" si="76"/>
        <v>=IF(UND_training_input.xlsx!A71&lt;&gt;"",UND_training_input.xlsx!A71,"")</v>
      </c>
      <c r="CD164" t="str">
        <f t="shared" si="76"/>
        <v>=IF(ALT_training_input.xlsx!A71&lt;&gt;"",ALT_training_input.xlsx!A71,"")</v>
      </c>
      <c r="CE164" t="str">
        <f t="shared" si="76"/>
        <v>=IF(HUM_training_input.xlsx!A71&lt;&gt;"",HUM_training_input.xlsx!A71,"")</v>
      </c>
      <c r="CF164" t="str">
        <f t="shared" si="76"/>
        <v>=IF(IDL_training_input.xlsx!A71&lt;&gt;"",IDL_training_input.xlsx!A71,"")</v>
      </c>
      <c r="CG164" t="str">
        <f t="shared" si="76"/>
        <v>=IF(RFM_training_input.xlsx!A71&lt;&gt;"",RFM_training_input.xlsx!A71,"")</v>
      </c>
      <c r="CH164" t="str">
        <f t="shared" si="76"/>
        <v>=IF(DN_training_input.xlsx!A71&lt;&gt;"",DN_training_input.xlsx!A71,"")</v>
      </c>
      <c r="CI164" t="str">
        <f t="shared" si="76"/>
        <v>=IF(INT_training_input.xlsx!A71&lt;&gt;"",INT_training_input.xlsx!A71,"")</v>
      </c>
      <c r="CJ164" t="str">
        <f t="shared" si="76"/>
        <v>=IF(SUP_training_input.xlsx!A71&lt;&gt;"",SUP_training_input.xlsx!A71,"")</v>
      </c>
      <c r="CK164" t="str">
        <f t="shared" si="76"/>
        <v>=IF(ANT_training_input.xlsx!A71&lt;&gt;"",ANT_training_input.xlsx!A71,"")</v>
      </c>
      <c r="CL164" t="str">
        <f t="shared" si="76"/>
        <v>=IF(ISO_training_input.xlsx!A71&lt;&gt;"",ISO_training_input.xlsx!A71,"")</v>
      </c>
    </row>
    <row r="165" spans="1:90">
      <c r="A165">
        <v>72</v>
      </c>
      <c r="B165" t="str">
        <f t="shared" si="73"/>
        <v>=IF(SUICIDE_training_input.xlsx!A72&lt;&gt;"",SUICIDE_training_input.xlsx!A72,"")</v>
      </c>
      <c r="C165" t="str">
        <f t="shared" ref="C165:BN168" si="77">CONCATENATE($A$11,C$1,$A$12,$A165,$A$13,C$1,$A$14,$A165,$A$15)</f>
        <v>=IF(IQ_training_input.xlsx!A72&lt;&gt;"",IQ_training_input.xlsx!A72,"")</v>
      </c>
      <c r="D165" t="str">
        <f t="shared" si="77"/>
        <v>=IF(AMBIG_training_input.xlsx!A72&lt;&gt;"",AMBIG_training_input.xlsx!A72,"")</v>
      </c>
      <c r="E165" t="str">
        <f t="shared" si="77"/>
        <v>=IF(EGODYST_training_input.xlsx!A72&lt;&gt;"",EGODYST_training_input.xlsx!A72,"")</v>
      </c>
      <c r="F165" t="str">
        <f t="shared" si="77"/>
        <v>=IF(AUTISM_training_input.xlsx!A72&lt;&gt;"",AUTISM_training_input.xlsx!A72,"")</v>
      </c>
      <c r="G165" t="str">
        <f t="shared" si="77"/>
        <v>=IF(IDENTITY_training_input.xlsx!A72&lt;&gt;"",IDENTITY_training_input.xlsx!A72,"")</v>
      </c>
      <c r="H165" t="str">
        <f t="shared" si="77"/>
        <v>=IF(SELFDIR_training_input.xlsx!A72&lt;&gt;"",SELFDIR_training_input.xlsx!A72,"")</v>
      </c>
      <c r="I165" t="str">
        <f t="shared" si="77"/>
        <v>=IF(EMPATHY_training_input.xlsx!A72&lt;&gt;"",EMPATHY_training_input.xlsx!A72,"")</v>
      </c>
      <c r="J165" t="str">
        <f t="shared" si="77"/>
        <v>=IF(INTIMACY_training_input.xlsx!A72&lt;&gt;"",INTIMACY_training_input.xlsx!A72,"")</v>
      </c>
      <c r="K165" t="str">
        <f t="shared" si="77"/>
        <v>=IF(ACUTE_training_input.xlsx!A72&lt;&gt;"",ACUTE_training_input.xlsx!A72,"")</v>
      </c>
      <c r="L165" t="str">
        <f t="shared" si="77"/>
        <v>=IF(CHRONIC_training_input.xlsx!A72&lt;&gt;"",CHRONIC_training_input.xlsx!A72,"")</v>
      </c>
      <c r="M165" t="str">
        <f t="shared" si="77"/>
        <v>=IF(TRAUMA_PAST_training_input.xlsx!A72&lt;&gt;"",TRAUMA_PAST_training_input.xlsx!A72,"")</v>
      </c>
      <c r="N165" t="str">
        <f t="shared" si="77"/>
        <v>=IF(TRAUMA_PRESENT_training_input.xlsx!A72&lt;&gt;"",TRAUMA_PRESENT_training_input.xlsx!A72,"")</v>
      </c>
      <c r="O165" t="str">
        <f t="shared" si="77"/>
        <v>=IF(HOPE_training_input.xlsx!A72&lt;&gt;"",HOPE_training_input.xlsx!A72,"")</v>
      </c>
      <c r="P165" t="str">
        <f t="shared" si="77"/>
        <v>=IF(SELFAFFICACY_training_input.xlsx!A72&lt;&gt;"",SELFAFFICACY_training_input.xlsx!A72,"")</v>
      </c>
      <c r="Q165" t="str">
        <f t="shared" si="77"/>
        <v>=IF(SELFESTEEM_training_input.xlsx!A72&lt;&gt;"",SELFESTEEM_training_input.xlsx!A72,"")</v>
      </c>
      <c r="R165" t="str">
        <f t="shared" si="77"/>
        <v>=IF(WELLBEING_training_input.xlsx!A72&lt;&gt;"",WELLBEING_training_input.xlsx!A72,"")</v>
      </c>
      <c r="S165" t="str">
        <f t="shared" si="77"/>
        <v>=IF(HYPER_training_input.xlsx!A72&lt;&gt;"",HYPER_training_input.xlsx!A72,"")</v>
      </c>
      <c r="T165" t="str">
        <f t="shared" si="77"/>
        <v>=IF(AGGR_training_input.xlsx!A72&lt;&gt;"",AGGR_training_input.xlsx!A72,"")</v>
      </c>
      <c r="U165" t="str">
        <f t="shared" si="77"/>
        <v>=IF(COND_PR_training_input.xlsx!A72&lt;&gt;"",COND_PR_training_input.xlsx!A72,"")</v>
      </c>
      <c r="V165" t="str">
        <f t="shared" si="77"/>
        <v>=IF(ANXIE_training_input.xlsx!A72&lt;&gt;"",ANXIE_training_input.xlsx!A72,"")</v>
      </c>
      <c r="W165" t="str">
        <f t="shared" si="77"/>
        <v>=IF(DEPR_training_input.xlsx!A72&lt;&gt;"",DEPR_training_input.xlsx!A72,"")</v>
      </c>
      <c r="X165" t="str">
        <f t="shared" si="77"/>
        <v>=IF(SOMAT_training_input.xlsx!A72&lt;&gt;"",SOMAT_training_input.xlsx!A72,"")</v>
      </c>
      <c r="Y165" t="str">
        <f t="shared" si="77"/>
        <v>=IF(ATYPI_training_input.xlsx!A72&lt;&gt;"",ATYPI_training_input.xlsx!A72,"")</v>
      </c>
      <c r="Z165" t="str">
        <f t="shared" si="77"/>
        <v>=IF(WITHD_training_input.xlsx!A72&lt;&gt;"",WITHD_training_input.xlsx!A72,"")</v>
      </c>
      <c r="AA165" t="str">
        <f t="shared" si="77"/>
        <v>=IF(ATTE_PR_training_input.xlsx!A72&lt;&gt;"",ATTE_PR_training_input.xlsx!A72,"")</v>
      </c>
      <c r="AB165" t="str">
        <f t="shared" si="77"/>
        <v>=IF(ANG_CONT_training_input.xlsx!A72&lt;&gt;"",ANG_CONT_training_input.xlsx!A72,"")</v>
      </c>
      <c r="AC165" t="str">
        <f t="shared" si="77"/>
        <v>=IF(DEV_SOC_DIS_training_input.xlsx!A72&lt;&gt;"",DEV_SOC_DIS_training_input.xlsx!A72,"")</v>
      </c>
      <c r="AD165" t="str">
        <f t="shared" si="77"/>
        <v>=IF(BULLY_training_input.xlsx!A72&lt;&gt;"",BULLY_training_input.xlsx!A72,"")</v>
      </c>
      <c r="AE165" t="str">
        <f t="shared" si="77"/>
        <v>=IF(EMOT_SELF_C_training_input.xlsx!A72&lt;&gt;"",EMOT_SELF_C_training_input.xlsx!A72,"")</v>
      </c>
      <c r="AF165" t="str">
        <f t="shared" si="77"/>
        <v>=IF(EXE_FUN_training_input.xlsx!A72&lt;&gt;"",EXE_FUN_training_input.xlsx!A72,"")</v>
      </c>
      <c r="AG165" t="str">
        <f t="shared" si="77"/>
        <v>=IF(MANIA_training_input.xlsx!A72&lt;&gt;"",MANIA_training_input.xlsx!A72,"")</v>
      </c>
      <c r="AH165" t="str">
        <f t="shared" si="77"/>
        <v>=IF(NEG_EMOT_training_input.xlsx!A72&lt;&gt;"",NEG_EMOT_training_input.xlsx!A72,"")</v>
      </c>
      <c r="AI165" t="str">
        <f t="shared" si="77"/>
        <v>=IF(ADAPT_training_input.xlsx!A72&lt;&gt;"",ADAPT_training_input.xlsx!A72,"")</v>
      </c>
      <c r="AJ165" t="str">
        <f t="shared" si="77"/>
        <v>=IF(SOC_SK_training_input.xlsx!A72&lt;&gt;"",SOC_SK_training_input.xlsx!A72,"")</v>
      </c>
      <c r="AK165" t="str">
        <f t="shared" si="77"/>
        <v>=IF(LEAD_training_input.xlsx!A72&lt;&gt;"",LEAD_training_input.xlsx!A72,"")</v>
      </c>
      <c r="AL165" t="str">
        <f t="shared" si="77"/>
        <v>=IF(ACT_DAIL_training_input.xlsx!A72&lt;&gt;"",ACT_DAIL_training_input.xlsx!A72,"")</v>
      </c>
      <c r="AM165" t="str">
        <f t="shared" si="77"/>
        <v>=IF(FUN_COM_training_input.xlsx!A72&lt;&gt;"",FUN_COM_training_input.xlsx!A72,"")</v>
      </c>
      <c r="AN165" t="str">
        <f t="shared" si="77"/>
        <v>=IF(RESILI_training_input.xlsx!A72&lt;&gt;"",RESILI_training_input.xlsx!A72,"")</v>
      </c>
      <c r="AO165" t="str">
        <f t="shared" si="77"/>
        <v>=IF(SEL_training_input.xlsx!A72&lt;&gt;"",SEL_training_input.xlsx!A72,"")</v>
      </c>
      <c r="AP165" t="str">
        <f t="shared" si="77"/>
        <v>=IF(SEV_training_input.xlsx!A72&lt;&gt;"",SEV_training_input.xlsx!A72,"")</v>
      </c>
      <c r="AQ165" t="str">
        <f t="shared" si="77"/>
        <v>=IF(ANHEDONIA_training_input.xlsx!A72&lt;&gt;"",ANHEDONIA_training_input.xlsx!A72,"")</v>
      </c>
      <c r="AR165" t="str">
        <f t="shared" si="77"/>
        <v>=IF(ANXIOUSNESS_training_input.xlsx!A72&lt;&gt;"",ANXIOUSNESS_training_input.xlsx!A72,"")</v>
      </c>
      <c r="AS165" t="str">
        <f t="shared" si="77"/>
        <v>=IF(ATTENTION_SEEKING_training_input.xlsx!A72&lt;&gt;"",ATTENTION_SEEKING_training_input.xlsx!A72,"")</v>
      </c>
      <c r="AT165" t="str">
        <f t="shared" si="77"/>
        <v>=IF(CALLOUSNESS_training_input.xlsx!A72&lt;&gt;"",CALLOUSNESS_training_input.xlsx!A72,"")</v>
      </c>
      <c r="AU165" t="str">
        <f t="shared" si="77"/>
        <v>=IF(DECEITFULNESS_training_input.xlsx!A72&lt;&gt;"",DECEITFULNESS_training_input.xlsx!A72,"")</v>
      </c>
      <c r="AV165" t="str">
        <f t="shared" si="77"/>
        <v>=IF(DEPRESSIVITY_training_input.xlsx!A72&lt;&gt;"",DEPRESSIVITY_training_input.xlsx!A72,"")</v>
      </c>
      <c r="AW165" t="str">
        <f t="shared" si="77"/>
        <v>=IF(DISTRACTIBILITY_training_input.xlsx!A72&lt;&gt;"",DISTRACTIBILITY_training_input.xlsx!A72,"")</v>
      </c>
      <c r="AX165" t="str">
        <f t="shared" si="77"/>
        <v>=IF(ECCENTRICITY_training_input.xlsx!A72&lt;&gt;"",ECCENTRICITY_training_input.xlsx!A72,"")</v>
      </c>
      <c r="AY165" t="str">
        <f t="shared" si="77"/>
        <v>=IF(EMOTIONAL_LABILITY_training_input.xlsx!A72&lt;&gt;"",EMOTIONAL_LABILITY_training_input.xlsx!A72,"")</v>
      </c>
      <c r="AZ165" t="str">
        <f t="shared" si="77"/>
        <v>=IF(GRANDIOSITY_training_input.xlsx!A72&lt;&gt;"",GRANDIOSITY_training_input.xlsx!A72,"")</v>
      </c>
      <c r="BA165" t="str">
        <f t="shared" si="77"/>
        <v>=IF(HOSTILITY_training_input.xlsx!A72&lt;&gt;"",HOSTILITY_training_input.xlsx!A72,"")</v>
      </c>
      <c r="BB165" t="str">
        <f t="shared" si="77"/>
        <v>=IF(IMPULSIVITY_training_input.xlsx!A72&lt;&gt;"",IMPULSIVITY_training_input.xlsx!A72,"")</v>
      </c>
      <c r="BC165" t="str">
        <f t="shared" si="77"/>
        <v>=IF(INTIMACY_AVOIDANCE_training_input.xlsx!A72&lt;&gt;"",INTIMACY_AVOIDANCE_training_input.xlsx!A72,"")</v>
      </c>
      <c r="BD165" t="str">
        <f t="shared" si="77"/>
        <v>=IF(IRRESPONSIBILITY_training_input.xlsx!A72&lt;&gt;"",IRRESPONSIBILITY_training_input.xlsx!A72,"")</v>
      </c>
      <c r="BE165" t="str">
        <f t="shared" si="77"/>
        <v>=IF(MANIPULATIVENESS_training_input.xlsx!A72&lt;&gt;"",MANIPULATIVENESS_training_input.xlsx!A72,"")</v>
      </c>
      <c r="BF165" t="str">
        <f t="shared" si="77"/>
        <v>=IF(PERCEPTUAL_DYSREGULATION_training_input.xlsx!A72&lt;&gt;"",PERCEPTUAL_DYSREGULATION_training_input.xlsx!A72,"")</v>
      </c>
      <c r="BG165" t="str">
        <f t="shared" si="77"/>
        <v>=IF(PERSEVERATION_training_input.xlsx!A72&lt;&gt;"",PERSEVERATION_training_input.xlsx!A72,"")</v>
      </c>
      <c r="BH165" t="str">
        <f t="shared" si="77"/>
        <v>=IF(RESTRICTED_AFFECTIVITY_training_input.xlsx!A72&lt;&gt;"",RESTRICTED_AFFECTIVITY_training_input.xlsx!A72,"")</v>
      </c>
      <c r="BI165" t="str">
        <f t="shared" si="77"/>
        <v>=IF(RIGID_PERFECTIONISM_training_input.xlsx!A72&lt;&gt;"",RIGID_PERFECTIONISM_training_input.xlsx!A72,"")</v>
      </c>
      <c r="BJ165" t="str">
        <f t="shared" si="77"/>
        <v>=IF(RISK_TAKING_training_input.xlsx!A72&lt;&gt;"",RISK_TAKING_training_input.xlsx!A72,"")</v>
      </c>
      <c r="BK165" t="str">
        <f t="shared" si="77"/>
        <v>=IF(SEPARATION_INSECURITY_training_input.xlsx!A72&lt;&gt;"",SEPARATION_INSECURITY_training_input.xlsx!A72,"")</v>
      </c>
      <c r="BL165" t="str">
        <f t="shared" si="77"/>
        <v>=IF(SUBMISSIVENESS_training_input.xlsx!A72&lt;&gt;"",SUBMISSIVENESS_training_input.xlsx!A72,"")</v>
      </c>
      <c r="BM165" t="str">
        <f t="shared" si="77"/>
        <v>=IF(SUSPICIOUSNESS_training_input.xlsx!A72&lt;&gt;"",SUSPICIOUSNESS_training_input.xlsx!A72,"")</v>
      </c>
      <c r="BN165" t="str">
        <f t="shared" si="77"/>
        <v>=IF(UNUSUAL_BELIEFS_training_input.xlsx!A72&lt;&gt;"",UNUSUAL_BELIEFS_training_input.xlsx!A72,"")</v>
      </c>
      <c r="BO165" t="str">
        <f t="shared" si="76"/>
        <v>=IF(WITHDRAWAL_training_input.xlsx!A72&lt;&gt;"",WITHDRAWAL_training_input.xlsx!A72,"")</v>
      </c>
      <c r="BP165" t="str">
        <f t="shared" si="76"/>
        <v>=IF(ACT_training_input.xlsx!A72&lt;&gt;"",ACT_training_input.xlsx!A72,"")</v>
      </c>
      <c r="BQ165" t="str">
        <f t="shared" si="76"/>
        <v>=IF(DSP_training_input.xlsx!A72&lt;&gt;"",DSP_training_input.xlsx!A72,"")</v>
      </c>
      <c r="BR165" t="str">
        <f t="shared" si="76"/>
        <v>=IF(PAG_training_input.xlsx!A72&lt;&gt;"",PAG_training_input.xlsx!A72,"")</v>
      </c>
      <c r="BS165" t="str">
        <f t="shared" si="76"/>
        <v>=IF(PRO_training_input.xlsx!A72&lt;&gt;"",PRO_training_input.xlsx!A72,"")</v>
      </c>
      <c r="BT165" t="str">
        <f t="shared" si="76"/>
        <v>=IF(SPL_training_input.xlsx!A72&lt;&gt;"",SPL_training_input.xlsx!A72,"")</v>
      </c>
      <c r="BU165" t="str">
        <f t="shared" si="76"/>
        <v>=IF(WDR_training_input.xlsx!A72&lt;&gt;"",WDR_training_input.xlsx!A72,"")</v>
      </c>
      <c r="BV165" t="str">
        <f t="shared" si="76"/>
        <v>=IF(CON_training_input.xlsx!A72&lt;&gt;"",CON_training_input.xlsx!A72,"")</v>
      </c>
      <c r="BW165" t="str">
        <f t="shared" si="76"/>
        <v>=IF(DSC_training_input.xlsx!A72&lt;&gt;"",DSC_training_input.xlsx!A72,"")</v>
      </c>
      <c r="BX165" t="str">
        <f t="shared" si="76"/>
        <v>=IF(FAN_training_input.xlsx!A72&lt;&gt;"",FAN_training_input.xlsx!A72,"")</v>
      </c>
      <c r="BY165" t="str">
        <f t="shared" si="76"/>
        <v>=IF(OMN_training_input.xlsx!A72&lt;&gt;"",OMN_training_input.xlsx!A72,"")</v>
      </c>
      <c r="BZ165" t="str">
        <f t="shared" si="76"/>
        <v>=IF(REP_training_input.xlsx!A72&lt;&gt;"",REP_training_input.xlsx!A72,"")</v>
      </c>
      <c r="CA165" t="str">
        <f t="shared" si="76"/>
        <v>=IF(SOM_training_input.xlsx!A72&lt;&gt;"",SOM_training_input.xlsx!A72,"")</v>
      </c>
      <c r="CB165" t="str">
        <f t="shared" si="76"/>
        <v>=IF(SUB_training_input.xlsx!A72&lt;&gt;"",SUB_training_input.xlsx!A72,"")</v>
      </c>
      <c r="CC165" t="str">
        <f t="shared" si="76"/>
        <v>=IF(UND_training_input.xlsx!A72&lt;&gt;"",UND_training_input.xlsx!A72,"")</v>
      </c>
      <c r="CD165" t="str">
        <f t="shared" si="76"/>
        <v>=IF(ALT_training_input.xlsx!A72&lt;&gt;"",ALT_training_input.xlsx!A72,"")</v>
      </c>
      <c r="CE165" t="str">
        <f t="shared" si="76"/>
        <v>=IF(HUM_training_input.xlsx!A72&lt;&gt;"",HUM_training_input.xlsx!A72,"")</v>
      </c>
      <c r="CF165" t="str">
        <f t="shared" si="76"/>
        <v>=IF(IDL_training_input.xlsx!A72&lt;&gt;"",IDL_training_input.xlsx!A72,"")</v>
      </c>
      <c r="CG165" t="str">
        <f t="shared" si="76"/>
        <v>=IF(RFM_training_input.xlsx!A72&lt;&gt;"",RFM_training_input.xlsx!A72,"")</v>
      </c>
      <c r="CH165" t="str">
        <f t="shared" si="76"/>
        <v>=IF(DN_training_input.xlsx!A72&lt;&gt;"",DN_training_input.xlsx!A72,"")</v>
      </c>
      <c r="CI165" t="str">
        <f t="shared" si="76"/>
        <v>=IF(INT_training_input.xlsx!A72&lt;&gt;"",INT_training_input.xlsx!A72,"")</v>
      </c>
      <c r="CJ165" t="str">
        <f t="shared" si="76"/>
        <v>=IF(SUP_training_input.xlsx!A72&lt;&gt;"",SUP_training_input.xlsx!A72,"")</v>
      </c>
      <c r="CK165" t="str">
        <f t="shared" si="76"/>
        <v>=IF(ANT_training_input.xlsx!A72&lt;&gt;"",ANT_training_input.xlsx!A72,"")</v>
      </c>
      <c r="CL165" t="str">
        <f t="shared" si="76"/>
        <v>=IF(ISO_training_input.xlsx!A72&lt;&gt;"",ISO_training_input.xlsx!A72,"")</v>
      </c>
    </row>
    <row r="166" spans="1:90">
      <c r="A166">
        <v>73</v>
      </c>
      <c r="B166" t="str">
        <f t="shared" si="73"/>
        <v>=IF(SUICIDE_training_input.xlsx!A73&lt;&gt;"",SUICIDE_training_input.xlsx!A73,"")</v>
      </c>
      <c r="C166" t="str">
        <f t="shared" si="77"/>
        <v>=IF(IQ_training_input.xlsx!A73&lt;&gt;"",IQ_training_input.xlsx!A73,"")</v>
      </c>
      <c r="D166" t="str">
        <f t="shared" si="77"/>
        <v>=IF(AMBIG_training_input.xlsx!A73&lt;&gt;"",AMBIG_training_input.xlsx!A73,"")</v>
      </c>
      <c r="E166" t="str">
        <f t="shared" si="77"/>
        <v>=IF(EGODYST_training_input.xlsx!A73&lt;&gt;"",EGODYST_training_input.xlsx!A73,"")</v>
      </c>
      <c r="F166" t="str">
        <f t="shared" si="77"/>
        <v>=IF(AUTISM_training_input.xlsx!A73&lt;&gt;"",AUTISM_training_input.xlsx!A73,"")</v>
      </c>
      <c r="G166" t="str">
        <f t="shared" si="77"/>
        <v>=IF(IDENTITY_training_input.xlsx!A73&lt;&gt;"",IDENTITY_training_input.xlsx!A73,"")</v>
      </c>
      <c r="H166" t="str">
        <f t="shared" si="77"/>
        <v>=IF(SELFDIR_training_input.xlsx!A73&lt;&gt;"",SELFDIR_training_input.xlsx!A73,"")</v>
      </c>
      <c r="I166" t="str">
        <f t="shared" si="77"/>
        <v>=IF(EMPATHY_training_input.xlsx!A73&lt;&gt;"",EMPATHY_training_input.xlsx!A73,"")</v>
      </c>
      <c r="J166" t="str">
        <f t="shared" si="77"/>
        <v>=IF(INTIMACY_training_input.xlsx!A73&lt;&gt;"",INTIMACY_training_input.xlsx!A73,"")</v>
      </c>
      <c r="K166" t="str">
        <f t="shared" si="77"/>
        <v>=IF(ACUTE_training_input.xlsx!A73&lt;&gt;"",ACUTE_training_input.xlsx!A73,"")</v>
      </c>
      <c r="L166" t="str">
        <f t="shared" si="77"/>
        <v>=IF(CHRONIC_training_input.xlsx!A73&lt;&gt;"",CHRONIC_training_input.xlsx!A73,"")</v>
      </c>
      <c r="M166" t="str">
        <f t="shared" si="77"/>
        <v>=IF(TRAUMA_PAST_training_input.xlsx!A73&lt;&gt;"",TRAUMA_PAST_training_input.xlsx!A73,"")</v>
      </c>
      <c r="N166" t="str">
        <f t="shared" si="77"/>
        <v>=IF(TRAUMA_PRESENT_training_input.xlsx!A73&lt;&gt;"",TRAUMA_PRESENT_training_input.xlsx!A73,"")</v>
      </c>
      <c r="O166" t="str">
        <f t="shared" si="77"/>
        <v>=IF(HOPE_training_input.xlsx!A73&lt;&gt;"",HOPE_training_input.xlsx!A73,"")</v>
      </c>
      <c r="P166" t="str">
        <f t="shared" si="77"/>
        <v>=IF(SELFAFFICACY_training_input.xlsx!A73&lt;&gt;"",SELFAFFICACY_training_input.xlsx!A73,"")</v>
      </c>
      <c r="Q166" t="str">
        <f t="shared" si="77"/>
        <v>=IF(SELFESTEEM_training_input.xlsx!A73&lt;&gt;"",SELFESTEEM_training_input.xlsx!A73,"")</v>
      </c>
      <c r="R166" t="str">
        <f t="shared" si="77"/>
        <v>=IF(WELLBEING_training_input.xlsx!A73&lt;&gt;"",WELLBEING_training_input.xlsx!A73,"")</v>
      </c>
      <c r="S166" t="str">
        <f t="shared" si="77"/>
        <v>=IF(HYPER_training_input.xlsx!A73&lt;&gt;"",HYPER_training_input.xlsx!A73,"")</v>
      </c>
      <c r="T166" t="str">
        <f t="shared" si="77"/>
        <v>=IF(AGGR_training_input.xlsx!A73&lt;&gt;"",AGGR_training_input.xlsx!A73,"")</v>
      </c>
      <c r="U166" t="str">
        <f t="shared" si="77"/>
        <v>=IF(COND_PR_training_input.xlsx!A73&lt;&gt;"",COND_PR_training_input.xlsx!A73,"")</v>
      </c>
      <c r="V166" t="str">
        <f t="shared" si="77"/>
        <v>=IF(ANXIE_training_input.xlsx!A73&lt;&gt;"",ANXIE_training_input.xlsx!A73,"")</v>
      </c>
      <c r="W166" t="str">
        <f t="shared" si="77"/>
        <v>=IF(DEPR_training_input.xlsx!A73&lt;&gt;"",DEPR_training_input.xlsx!A73,"")</v>
      </c>
      <c r="X166" t="str">
        <f t="shared" si="77"/>
        <v>=IF(SOMAT_training_input.xlsx!A73&lt;&gt;"",SOMAT_training_input.xlsx!A73,"")</v>
      </c>
      <c r="Y166" t="str">
        <f t="shared" si="77"/>
        <v>=IF(ATYPI_training_input.xlsx!A73&lt;&gt;"",ATYPI_training_input.xlsx!A73,"")</v>
      </c>
      <c r="Z166" t="str">
        <f t="shared" si="77"/>
        <v>=IF(WITHD_training_input.xlsx!A73&lt;&gt;"",WITHD_training_input.xlsx!A73,"")</v>
      </c>
      <c r="AA166" t="str">
        <f t="shared" si="77"/>
        <v>=IF(ATTE_PR_training_input.xlsx!A73&lt;&gt;"",ATTE_PR_training_input.xlsx!A73,"")</v>
      </c>
      <c r="AB166" t="str">
        <f t="shared" si="77"/>
        <v>=IF(ANG_CONT_training_input.xlsx!A73&lt;&gt;"",ANG_CONT_training_input.xlsx!A73,"")</v>
      </c>
      <c r="AC166" t="str">
        <f t="shared" si="77"/>
        <v>=IF(DEV_SOC_DIS_training_input.xlsx!A73&lt;&gt;"",DEV_SOC_DIS_training_input.xlsx!A73,"")</v>
      </c>
      <c r="AD166" t="str">
        <f t="shared" si="77"/>
        <v>=IF(BULLY_training_input.xlsx!A73&lt;&gt;"",BULLY_training_input.xlsx!A73,"")</v>
      </c>
      <c r="AE166" t="str">
        <f t="shared" si="77"/>
        <v>=IF(EMOT_SELF_C_training_input.xlsx!A73&lt;&gt;"",EMOT_SELF_C_training_input.xlsx!A73,"")</v>
      </c>
      <c r="AF166" t="str">
        <f t="shared" si="77"/>
        <v>=IF(EXE_FUN_training_input.xlsx!A73&lt;&gt;"",EXE_FUN_training_input.xlsx!A73,"")</v>
      </c>
      <c r="AG166" t="str">
        <f t="shared" si="77"/>
        <v>=IF(MANIA_training_input.xlsx!A73&lt;&gt;"",MANIA_training_input.xlsx!A73,"")</v>
      </c>
      <c r="AH166" t="str">
        <f t="shared" si="77"/>
        <v>=IF(NEG_EMOT_training_input.xlsx!A73&lt;&gt;"",NEG_EMOT_training_input.xlsx!A73,"")</v>
      </c>
      <c r="AI166" t="str">
        <f t="shared" si="77"/>
        <v>=IF(ADAPT_training_input.xlsx!A73&lt;&gt;"",ADAPT_training_input.xlsx!A73,"")</v>
      </c>
      <c r="AJ166" t="str">
        <f t="shared" si="77"/>
        <v>=IF(SOC_SK_training_input.xlsx!A73&lt;&gt;"",SOC_SK_training_input.xlsx!A73,"")</v>
      </c>
      <c r="AK166" t="str">
        <f t="shared" si="77"/>
        <v>=IF(LEAD_training_input.xlsx!A73&lt;&gt;"",LEAD_training_input.xlsx!A73,"")</v>
      </c>
      <c r="AL166" t="str">
        <f t="shared" si="77"/>
        <v>=IF(ACT_DAIL_training_input.xlsx!A73&lt;&gt;"",ACT_DAIL_training_input.xlsx!A73,"")</v>
      </c>
      <c r="AM166" t="str">
        <f t="shared" si="77"/>
        <v>=IF(FUN_COM_training_input.xlsx!A73&lt;&gt;"",FUN_COM_training_input.xlsx!A73,"")</v>
      </c>
      <c r="AN166" t="str">
        <f t="shared" si="77"/>
        <v>=IF(RESILI_training_input.xlsx!A73&lt;&gt;"",RESILI_training_input.xlsx!A73,"")</v>
      </c>
      <c r="AO166" t="str">
        <f t="shared" si="77"/>
        <v>=IF(SEL_training_input.xlsx!A73&lt;&gt;"",SEL_training_input.xlsx!A73,"")</v>
      </c>
      <c r="AP166" t="str">
        <f t="shared" si="77"/>
        <v>=IF(SEV_training_input.xlsx!A73&lt;&gt;"",SEV_training_input.xlsx!A73,"")</v>
      </c>
      <c r="AQ166" t="str">
        <f t="shared" si="77"/>
        <v>=IF(ANHEDONIA_training_input.xlsx!A73&lt;&gt;"",ANHEDONIA_training_input.xlsx!A73,"")</v>
      </c>
      <c r="AR166" t="str">
        <f t="shared" si="77"/>
        <v>=IF(ANXIOUSNESS_training_input.xlsx!A73&lt;&gt;"",ANXIOUSNESS_training_input.xlsx!A73,"")</v>
      </c>
      <c r="AS166" t="str">
        <f t="shared" si="77"/>
        <v>=IF(ATTENTION_SEEKING_training_input.xlsx!A73&lt;&gt;"",ATTENTION_SEEKING_training_input.xlsx!A73,"")</v>
      </c>
      <c r="AT166" t="str">
        <f t="shared" si="77"/>
        <v>=IF(CALLOUSNESS_training_input.xlsx!A73&lt;&gt;"",CALLOUSNESS_training_input.xlsx!A73,"")</v>
      </c>
      <c r="AU166" t="str">
        <f t="shared" si="77"/>
        <v>=IF(DECEITFULNESS_training_input.xlsx!A73&lt;&gt;"",DECEITFULNESS_training_input.xlsx!A73,"")</v>
      </c>
      <c r="AV166" t="str">
        <f t="shared" si="77"/>
        <v>=IF(DEPRESSIVITY_training_input.xlsx!A73&lt;&gt;"",DEPRESSIVITY_training_input.xlsx!A73,"")</v>
      </c>
      <c r="AW166" t="str">
        <f t="shared" si="77"/>
        <v>=IF(DISTRACTIBILITY_training_input.xlsx!A73&lt;&gt;"",DISTRACTIBILITY_training_input.xlsx!A73,"")</v>
      </c>
      <c r="AX166" t="str">
        <f t="shared" si="77"/>
        <v>=IF(ECCENTRICITY_training_input.xlsx!A73&lt;&gt;"",ECCENTRICITY_training_input.xlsx!A73,"")</v>
      </c>
      <c r="AY166" t="str">
        <f t="shared" si="77"/>
        <v>=IF(EMOTIONAL_LABILITY_training_input.xlsx!A73&lt;&gt;"",EMOTIONAL_LABILITY_training_input.xlsx!A73,"")</v>
      </c>
      <c r="AZ166" t="str">
        <f t="shared" si="77"/>
        <v>=IF(GRANDIOSITY_training_input.xlsx!A73&lt;&gt;"",GRANDIOSITY_training_input.xlsx!A73,"")</v>
      </c>
      <c r="BA166" t="str">
        <f t="shared" si="77"/>
        <v>=IF(HOSTILITY_training_input.xlsx!A73&lt;&gt;"",HOSTILITY_training_input.xlsx!A73,"")</v>
      </c>
      <c r="BB166" t="str">
        <f t="shared" si="77"/>
        <v>=IF(IMPULSIVITY_training_input.xlsx!A73&lt;&gt;"",IMPULSIVITY_training_input.xlsx!A73,"")</v>
      </c>
      <c r="BC166" t="str">
        <f t="shared" si="77"/>
        <v>=IF(INTIMACY_AVOIDANCE_training_input.xlsx!A73&lt;&gt;"",INTIMACY_AVOIDANCE_training_input.xlsx!A73,"")</v>
      </c>
      <c r="BD166" t="str">
        <f t="shared" si="77"/>
        <v>=IF(IRRESPONSIBILITY_training_input.xlsx!A73&lt;&gt;"",IRRESPONSIBILITY_training_input.xlsx!A73,"")</v>
      </c>
      <c r="BE166" t="str">
        <f t="shared" si="77"/>
        <v>=IF(MANIPULATIVENESS_training_input.xlsx!A73&lt;&gt;"",MANIPULATIVENESS_training_input.xlsx!A73,"")</v>
      </c>
      <c r="BF166" t="str">
        <f t="shared" si="77"/>
        <v>=IF(PERCEPTUAL_DYSREGULATION_training_input.xlsx!A73&lt;&gt;"",PERCEPTUAL_DYSREGULATION_training_input.xlsx!A73,"")</v>
      </c>
      <c r="BG166" t="str">
        <f t="shared" si="77"/>
        <v>=IF(PERSEVERATION_training_input.xlsx!A73&lt;&gt;"",PERSEVERATION_training_input.xlsx!A73,"")</v>
      </c>
      <c r="BH166" t="str">
        <f t="shared" si="77"/>
        <v>=IF(RESTRICTED_AFFECTIVITY_training_input.xlsx!A73&lt;&gt;"",RESTRICTED_AFFECTIVITY_training_input.xlsx!A73,"")</v>
      </c>
      <c r="BI166" t="str">
        <f t="shared" si="77"/>
        <v>=IF(RIGID_PERFECTIONISM_training_input.xlsx!A73&lt;&gt;"",RIGID_PERFECTIONISM_training_input.xlsx!A73,"")</v>
      </c>
      <c r="BJ166" t="str">
        <f t="shared" si="77"/>
        <v>=IF(RISK_TAKING_training_input.xlsx!A73&lt;&gt;"",RISK_TAKING_training_input.xlsx!A73,"")</v>
      </c>
      <c r="BK166" t="str">
        <f t="shared" si="77"/>
        <v>=IF(SEPARATION_INSECURITY_training_input.xlsx!A73&lt;&gt;"",SEPARATION_INSECURITY_training_input.xlsx!A73,"")</v>
      </c>
      <c r="BL166" t="str">
        <f t="shared" si="77"/>
        <v>=IF(SUBMISSIVENESS_training_input.xlsx!A73&lt;&gt;"",SUBMISSIVENESS_training_input.xlsx!A73,"")</v>
      </c>
      <c r="BM166" t="str">
        <f t="shared" si="77"/>
        <v>=IF(SUSPICIOUSNESS_training_input.xlsx!A73&lt;&gt;"",SUSPICIOUSNESS_training_input.xlsx!A73,"")</v>
      </c>
      <c r="BN166" t="str">
        <f t="shared" si="77"/>
        <v>=IF(UNUSUAL_BELIEFS_training_input.xlsx!A73&lt;&gt;"",UNUSUAL_BELIEFS_training_input.xlsx!A73,"")</v>
      </c>
      <c r="BO166" t="str">
        <f t="shared" si="76"/>
        <v>=IF(WITHDRAWAL_training_input.xlsx!A73&lt;&gt;"",WITHDRAWAL_training_input.xlsx!A73,"")</v>
      </c>
      <c r="BP166" t="str">
        <f t="shared" si="76"/>
        <v>=IF(ACT_training_input.xlsx!A73&lt;&gt;"",ACT_training_input.xlsx!A73,"")</v>
      </c>
      <c r="BQ166" t="str">
        <f t="shared" si="76"/>
        <v>=IF(DSP_training_input.xlsx!A73&lt;&gt;"",DSP_training_input.xlsx!A73,"")</v>
      </c>
      <c r="BR166" t="str">
        <f t="shared" si="76"/>
        <v>=IF(PAG_training_input.xlsx!A73&lt;&gt;"",PAG_training_input.xlsx!A73,"")</v>
      </c>
      <c r="BS166" t="str">
        <f t="shared" si="76"/>
        <v>=IF(PRO_training_input.xlsx!A73&lt;&gt;"",PRO_training_input.xlsx!A73,"")</v>
      </c>
      <c r="BT166" t="str">
        <f t="shared" si="76"/>
        <v>=IF(SPL_training_input.xlsx!A73&lt;&gt;"",SPL_training_input.xlsx!A73,"")</v>
      </c>
      <c r="BU166" t="str">
        <f t="shared" si="76"/>
        <v>=IF(WDR_training_input.xlsx!A73&lt;&gt;"",WDR_training_input.xlsx!A73,"")</v>
      </c>
      <c r="BV166" t="str">
        <f t="shared" si="76"/>
        <v>=IF(CON_training_input.xlsx!A73&lt;&gt;"",CON_training_input.xlsx!A73,"")</v>
      </c>
      <c r="BW166" t="str">
        <f t="shared" si="76"/>
        <v>=IF(DSC_training_input.xlsx!A73&lt;&gt;"",DSC_training_input.xlsx!A73,"")</v>
      </c>
      <c r="BX166" t="str">
        <f t="shared" si="76"/>
        <v>=IF(FAN_training_input.xlsx!A73&lt;&gt;"",FAN_training_input.xlsx!A73,"")</v>
      </c>
      <c r="BY166" t="str">
        <f t="shared" si="76"/>
        <v>=IF(OMN_training_input.xlsx!A73&lt;&gt;"",OMN_training_input.xlsx!A73,"")</v>
      </c>
      <c r="BZ166" t="str">
        <f t="shared" si="76"/>
        <v>=IF(REP_training_input.xlsx!A73&lt;&gt;"",REP_training_input.xlsx!A73,"")</v>
      </c>
      <c r="CA166" t="str">
        <f t="shared" si="76"/>
        <v>=IF(SOM_training_input.xlsx!A73&lt;&gt;"",SOM_training_input.xlsx!A73,"")</v>
      </c>
      <c r="CB166" t="str">
        <f t="shared" si="76"/>
        <v>=IF(SUB_training_input.xlsx!A73&lt;&gt;"",SUB_training_input.xlsx!A73,"")</v>
      </c>
      <c r="CC166" t="str">
        <f t="shared" si="76"/>
        <v>=IF(UND_training_input.xlsx!A73&lt;&gt;"",UND_training_input.xlsx!A73,"")</v>
      </c>
      <c r="CD166" t="str">
        <f t="shared" si="76"/>
        <v>=IF(ALT_training_input.xlsx!A73&lt;&gt;"",ALT_training_input.xlsx!A73,"")</v>
      </c>
      <c r="CE166" t="str">
        <f t="shared" si="76"/>
        <v>=IF(HUM_training_input.xlsx!A73&lt;&gt;"",HUM_training_input.xlsx!A73,"")</v>
      </c>
      <c r="CF166" t="str">
        <f t="shared" si="76"/>
        <v>=IF(IDL_training_input.xlsx!A73&lt;&gt;"",IDL_training_input.xlsx!A73,"")</v>
      </c>
      <c r="CG166" t="str">
        <f t="shared" si="76"/>
        <v>=IF(RFM_training_input.xlsx!A73&lt;&gt;"",RFM_training_input.xlsx!A73,"")</v>
      </c>
      <c r="CH166" t="str">
        <f t="shared" si="76"/>
        <v>=IF(DN_training_input.xlsx!A73&lt;&gt;"",DN_training_input.xlsx!A73,"")</v>
      </c>
      <c r="CI166" t="str">
        <f t="shared" si="76"/>
        <v>=IF(INT_training_input.xlsx!A73&lt;&gt;"",INT_training_input.xlsx!A73,"")</v>
      </c>
      <c r="CJ166" t="str">
        <f t="shared" si="76"/>
        <v>=IF(SUP_training_input.xlsx!A73&lt;&gt;"",SUP_training_input.xlsx!A73,"")</v>
      </c>
      <c r="CK166" t="str">
        <f t="shared" si="76"/>
        <v>=IF(ANT_training_input.xlsx!A73&lt;&gt;"",ANT_training_input.xlsx!A73,"")</v>
      </c>
      <c r="CL166" t="str">
        <f t="shared" si="76"/>
        <v>=IF(ISO_training_input.xlsx!A73&lt;&gt;"",ISO_training_input.xlsx!A73,"")</v>
      </c>
    </row>
    <row r="167" spans="1:90">
      <c r="A167">
        <v>74</v>
      </c>
      <c r="B167" t="str">
        <f t="shared" si="73"/>
        <v>=IF(SUICIDE_training_input.xlsx!A74&lt;&gt;"",SUICIDE_training_input.xlsx!A74,"")</v>
      </c>
      <c r="C167" t="str">
        <f t="shared" si="77"/>
        <v>=IF(IQ_training_input.xlsx!A74&lt;&gt;"",IQ_training_input.xlsx!A74,"")</v>
      </c>
      <c r="D167" t="str">
        <f t="shared" si="77"/>
        <v>=IF(AMBIG_training_input.xlsx!A74&lt;&gt;"",AMBIG_training_input.xlsx!A74,"")</v>
      </c>
      <c r="E167" t="str">
        <f t="shared" si="77"/>
        <v>=IF(EGODYST_training_input.xlsx!A74&lt;&gt;"",EGODYST_training_input.xlsx!A74,"")</v>
      </c>
      <c r="F167" t="str">
        <f t="shared" si="77"/>
        <v>=IF(AUTISM_training_input.xlsx!A74&lt;&gt;"",AUTISM_training_input.xlsx!A74,"")</v>
      </c>
      <c r="G167" t="str">
        <f t="shared" si="77"/>
        <v>=IF(IDENTITY_training_input.xlsx!A74&lt;&gt;"",IDENTITY_training_input.xlsx!A74,"")</v>
      </c>
      <c r="H167" t="str">
        <f t="shared" si="77"/>
        <v>=IF(SELFDIR_training_input.xlsx!A74&lt;&gt;"",SELFDIR_training_input.xlsx!A74,"")</v>
      </c>
      <c r="I167" t="str">
        <f t="shared" si="77"/>
        <v>=IF(EMPATHY_training_input.xlsx!A74&lt;&gt;"",EMPATHY_training_input.xlsx!A74,"")</v>
      </c>
      <c r="J167" t="str">
        <f t="shared" si="77"/>
        <v>=IF(INTIMACY_training_input.xlsx!A74&lt;&gt;"",INTIMACY_training_input.xlsx!A74,"")</v>
      </c>
      <c r="K167" t="str">
        <f t="shared" si="77"/>
        <v>=IF(ACUTE_training_input.xlsx!A74&lt;&gt;"",ACUTE_training_input.xlsx!A74,"")</v>
      </c>
      <c r="L167" t="str">
        <f t="shared" si="77"/>
        <v>=IF(CHRONIC_training_input.xlsx!A74&lt;&gt;"",CHRONIC_training_input.xlsx!A74,"")</v>
      </c>
      <c r="M167" t="str">
        <f t="shared" si="77"/>
        <v>=IF(TRAUMA_PAST_training_input.xlsx!A74&lt;&gt;"",TRAUMA_PAST_training_input.xlsx!A74,"")</v>
      </c>
      <c r="N167" t="str">
        <f t="shared" si="77"/>
        <v>=IF(TRAUMA_PRESENT_training_input.xlsx!A74&lt;&gt;"",TRAUMA_PRESENT_training_input.xlsx!A74,"")</v>
      </c>
      <c r="O167" t="str">
        <f t="shared" si="77"/>
        <v>=IF(HOPE_training_input.xlsx!A74&lt;&gt;"",HOPE_training_input.xlsx!A74,"")</v>
      </c>
      <c r="P167" t="str">
        <f t="shared" si="77"/>
        <v>=IF(SELFAFFICACY_training_input.xlsx!A74&lt;&gt;"",SELFAFFICACY_training_input.xlsx!A74,"")</v>
      </c>
      <c r="Q167" t="str">
        <f t="shared" si="77"/>
        <v>=IF(SELFESTEEM_training_input.xlsx!A74&lt;&gt;"",SELFESTEEM_training_input.xlsx!A74,"")</v>
      </c>
      <c r="R167" t="str">
        <f t="shared" si="77"/>
        <v>=IF(WELLBEING_training_input.xlsx!A74&lt;&gt;"",WELLBEING_training_input.xlsx!A74,"")</v>
      </c>
      <c r="S167" t="str">
        <f t="shared" si="77"/>
        <v>=IF(HYPER_training_input.xlsx!A74&lt;&gt;"",HYPER_training_input.xlsx!A74,"")</v>
      </c>
      <c r="T167" t="str">
        <f t="shared" si="77"/>
        <v>=IF(AGGR_training_input.xlsx!A74&lt;&gt;"",AGGR_training_input.xlsx!A74,"")</v>
      </c>
      <c r="U167" t="str">
        <f t="shared" si="77"/>
        <v>=IF(COND_PR_training_input.xlsx!A74&lt;&gt;"",COND_PR_training_input.xlsx!A74,"")</v>
      </c>
      <c r="V167" t="str">
        <f t="shared" si="77"/>
        <v>=IF(ANXIE_training_input.xlsx!A74&lt;&gt;"",ANXIE_training_input.xlsx!A74,"")</v>
      </c>
      <c r="W167" t="str">
        <f t="shared" si="77"/>
        <v>=IF(DEPR_training_input.xlsx!A74&lt;&gt;"",DEPR_training_input.xlsx!A74,"")</v>
      </c>
      <c r="X167" t="str">
        <f t="shared" si="77"/>
        <v>=IF(SOMAT_training_input.xlsx!A74&lt;&gt;"",SOMAT_training_input.xlsx!A74,"")</v>
      </c>
      <c r="Y167" t="str">
        <f t="shared" si="77"/>
        <v>=IF(ATYPI_training_input.xlsx!A74&lt;&gt;"",ATYPI_training_input.xlsx!A74,"")</v>
      </c>
      <c r="Z167" t="str">
        <f t="shared" si="77"/>
        <v>=IF(WITHD_training_input.xlsx!A74&lt;&gt;"",WITHD_training_input.xlsx!A74,"")</v>
      </c>
      <c r="AA167" t="str">
        <f t="shared" si="77"/>
        <v>=IF(ATTE_PR_training_input.xlsx!A74&lt;&gt;"",ATTE_PR_training_input.xlsx!A74,"")</v>
      </c>
      <c r="AB167" t="str">
        <f t="shared" si="77"/>
        <v>=IF(ANG_CONT_training_input.xlsx!A74&lt;&gt;"",ANG_CONT_training_input.xlsx!A74,"")</v>
      </c>
      <c r="AC167" t="str">
        <f t="shared" si="77"/>
        <v>=IF(DEV_SOC_DIS_training_input.xlsx!A74&lt;&gt;"",DEV_SOC_DIS_training_input.xlsx!A74,"")</v>
      </c>
      <c r="AD167" t="str">
        <f t="shared" si="77"/>
        <v>=IF(BULLY_training_input.xlsx!A74&lt;&gt;"",BULLY_training_input.xlsx!A74,"")</v>
      </c>
      <c r="AE167" t="str">
        <f t="shared" si="77"/>
        <v>=IF(EMOT_SELF_C_training_input.xlsx!A74&lt;&gt;"",EMOT_SELF_C_training_input.xlsx!A74,"")</v>
      </c>
      <c r="AF167" t="str">
        <f t="shared" si="77"/>
        <v>=IF(EXE_FUN_training_input.xlsx!A74&lt;&gt;"",EXE_FUN_training_input.xlsx!A74,"")</v>
      </c>
      <c r="AG167" t="str">
        <f t="shared" si="77"/>
        <v>=IF(MANIA_training_input.xlsx!A74&lt;&gt;"",MANIA_training_input.xlsx!A74,"")</v>
      </c>
      <c r="AH167" t="str">
        <f t="shared" si="77"/>
        <v>=IF(NEG_EMOT_training_input.xlsx!A74&lt;&gt;"",NEG_EMOT_training_input.xlsx!A74,"")</v>
      </c>
      <c r="AI167" t="str">
        <f t="shared" si="77"/>
        <v>=IF(ADAPT_training_input.xlsx!A74&lt;&gt;"",ADAPT_training_input.xlsx!A74,"")</v>
      </c>
      <c r="AJ167" t="str">
        <f t="shared" si="77"/>
        <v>=IF(SOC_SK_training_input.xlsx!A74&lt;&gt;"",SOC_SK_training_input.xlsx!A74,"")</v>
      </c>
      <c r="AK167" t="str">
        <f t="shared" si="77"/>
        <v>=IF(LEAD_training_input.xlsx!A74&lt;&gt;"",LEAD_training_input.xlsx!A74,"")</v>
      </c>
      <c r="AL167" t="str">
        <f t="shared" si="77"/>
        <v>=IF(ACT_DAIL_training_input.xlsx!A74&lt;&gt;"",ACT_DAIL_training_input.xlsx!A74,"")</v>
      </c>
      <c r="AM167" t="str">
        <f t="shared" si="77"/>
        <v>=IF(FUN_COM_training_input.xlsx!A74&lt;&gt;"",FUN_COM_training_input.xlsx!A74,"")</v>
      </c>
      <c r="AN167" t="str">
        <f t="shared" si="77"/>
        <v>=IF(RESILI_training_input.xlsx!A74&lt;&gt;"",RESILI_training_input.xlsx!A74,"")</v>
      </c>
      <c r="AO167" t="str">
        <f t="shared" si="77"/>
        <v>=IF(SEL_training_input.xlsx!A74&lt;&gt;"",SEL_training_input.xlsx!A74,"")</v>
      </c>
      <c r="AP167" t="str">
        <f t="shared" si="77"/>
        <v>=IF(SEV_training_input.xlsx!A74&lt;&gt;"",SEV_training_input.xlsx!A74,"")</v>
      </c>
      <c r="AQ167" t="str">
        <f t="shared" si="77"/>
        <v>=IF(ANHEDONIA_training_input.xlsx!A74&lt;&gt;"",ANHEDONIA_training_input.xlsx!A74,"")</v>
      </c>
      <c r="AR167" t="str">
        <f t="shared" si="77"/>
        <v>=IF(ANXIOUSNESS_training_input.xlsx!A74&lt;&gt;"",ANXIOUSNESS_training_input.xlsx!A74,"")</v>
      </c>
      <c r="AS167" t="str">
        <f t="shared" si="77"/>
        <v>=IF(ATTENTION_SEEKING_training_input.xlsx!A74&lt;&gt;"",ATTENTION_SEEKING_training_input.xlsx!A74,"")</v>
      </c>
      <c r="AT167" t="str">
        <f t="shared" si="77"/>
        <v>=IF(CALLOUSNESS_training_input.xlsx!A74&lt;&gt;"",CALLOUSNESS_training_input.xlsx!A74,"")</v>
      </c>
      <c r="AU167" t="str">
        <f t="shared" si="77"/>
        <v>=IF(DECEITFULNESS_training_input.xlsx!A74&lt;&gt;"",DECEITFULNESS_training_input.xlsx!A74,"")</v>
      </c>
      <c r="AV167" t="str">
        <f t="shared" si="77"/>
        <v>=IF(DEPRESSIVITY_training_input.xlsx!A74&lt;&gt;"",DEPRESSIVITY_training_input.xlsx!A74,"")</v>
      </c>
      <c r="AW167" t="str">
        <f t="shared" si="77"/>
        <v>=IF(DISTRACTIBILITY_training_input.xlsx!A74&lt;&gt;"",DISTRACTIBILITY_training_input.xlsx!A74,"")</v>
      </c>
      <c r="AX167" t="str">
        <f t="shared" si="77"/>
        <v>=IF(ECCENTRICITY_training_input.xlsx!A74&lt;&gt;"",ECCENTRICITY_training_input.xlsx!A74,"")</v>
      </c>
      <c r="AY167" t="str">
        <f t="shared" si="77"/>
        <v>=IF(EMOTIONAL_LABILITY_training_input.xlsx!A74&lt;&gt;"",EMOTIONAL_LABILITY_training_input.xlsx!A74,"")</v>
      </c>
      <c r="AZ167" t="str">
        <f t="shared" si="77"/>
        <v>=IF(GRANDIOSITY_training_input.xlsx!A74&lt;&gt;"",GRANDIOSITY_training_input.xlsx!A74,"")</v>
      </c>
      <c r="BA167" t="str">
        <f t="shared" si="77"/>
        <v>=IF(HOSTILITY_training_input.xlsx!A74&lt;&gt;"",HOSTILITY_training_input.xlsx!A74,"")</v>
      </c>
      <c r="BB167" t="str">
        <f t="shared" si="77"/>
        <v>=IF(IMPULSIVITY_training_input.xlsx!A74&lt;&gt;"",IMPULSIVITY_training_input.xlsx!A74,"")</v>
      </c>
      <c r="BC167" t="str">
        <f t="shared" si="77"/>
        <v>=IF(INTIMACY_AVOIDANCE_training_input.xlsx!A74&lt;&gt;"",INTIMACY_AVOIDANCE_training_input.xlsx!A74,"")</v>
      </c>
      <c r="BD167" t="str">
        <f t="shared" si="77"/>
        <v>=IF(IRRESPONSIBILITY_training_input.xlsx!A74&lt;&gt;"",IRRESPONSIBILITY_training_input.xlsx!A74,"")</v>
      </c>
      <c r="BE167" t="str">
        <f t="shared" si="77"/>
        <v>=IF(MANIPULATIVENESS_training_input.xlsx!A74&lt;&gt;"",MANIPULATIVENESS_training_input.xlsx!A74,"")</v>
      </c>
      <c r="BF167" t="str">
        <f t="shared" si="77"/>
        <v>=IF(PERCEPTUAL_DYSREGULATION_training_input.xlsx!A74&lt;&gt;"",PERCEPTUAL_DYSREGULATION_training_input.xlsx!A74,"")</v>
      </c>
      <c r="BG167" t="str">
        <f t="shared" si="77"/>
        <v>=IF(PERSEVERATION_training_input.xlsx!A74&lt;&gt;"",PERSEVERATION_training_input.xlsx!A74,"")</v>
      </c>
      <c r="BH167" t="str">
        <f t="shared" si="77"/>
        <v>=IF(RESTRICTED_AFFECTIVITY_training_input.xlsx!A74&lt;&gt;"",RESTRICTED_AFFECTIVITY_training_input.xlsx!A74,"")</v>
      </c>
      <c r="BI167" t="str">
        <f t="shared" si="77"/>
        <v>=IF(RIGID_PERFECTIONISM_training_input.xlsx!A74&lt;&gt;"",RIGID_PERFECTIONISM_training_input.xlsx!A74,"")</v>
      </c>
      <c r="BJ167" t="str">
        <f t="shared" si="77"/>
        <v>=IF(RISK_TAKING_training_input.xlsx!A74&lt;&gt;"",RISK_TAKING_training_input.xlsx!A74,"")</v>
      </c>
      <c r="BK167" t="str">
        <f t="shared" si="77"/>
        <v>=IF(SEPARATION_INSECURITY_training_input.xlsx!A74&lt;&gt;"",SEPARATION_INSECURITY_training_input.xlsx!A74,"")</v>
      </c>
      <c r="BL167" t="str">
        <f t="shared" si="77"/>
        <v>=IF(SUBMISSIVENESS_training_input.xlsx!A74&lt;&gt;"",SUBMISSIVENESS_training_input.xlsx!A74,"")</v>
      </c>
      <c r="BM167" t="str">
        <f t="shared" si="77"/>
        <v>=IF(SUSPICIOUSNESS_training_input.xlsx!A74&lt;&gt;"",SUSPICIOUSNESS_training_input.xlsx!A74,"")</v>
      </c>
      <c r="BN167" t="str">
        <f t="shared" si="77"/>
        <v>=IF(UNUSUAL_BELIEFS_training_input.xlsx!A74&lt;&gt;"",UNUSUAL_BELIEFS_training_input.xlsx!A74,"")</v>
      </c>
      <c r="BO167" t="str">
        <f t="shared" si="76"/>
        <v>=IF(WITHDRAWAL_training_input.xlsx!A74&lt;&gt;"",WITHDRAWAL_training_input.xlsx!A74,"")</v>
      </c>
      <c r="BP167" t="str">
        <f t="shared" si="76"/>
        <v>=IF(ACT_training_input.xlsx!A74&lt;&gt;"",ACT_training_input.xlsx!A74,"")</v>
      </c>
      <c r="BQ167" t="str">
        <f t="shared" si="76"/>
        <v>=IF(DSP_training_input.xlsx!A74&lt;&gt;"",DSP_training_input.xlsx!A74,"")</v>
      </c>
      <c r="BR167" t="str">
        <f t="shared" si="76"/>
        <v>=IF(PAG_training_input.xlsx!A74&lt;&gt;"",PAG_training_input.xlsx!A74,"")</v>
      </c>
      <c r="BS167" t="str">
        <f t="shared" si="76"/>
        <v>=IF(PRO_training_input.xlsx!A74&lt;&gt;"",PRO_training_input.xlsx!A74,"")</v>
      </c>
      <c r="BT167" t="str">
        <f t="shared" si="76"/>
        <v>=IF(SPL_training_input.xlsx!A74&lt;&gt;"",SPL_training_input.xlsx!A74,"")</v>
      </c>
      <c r="BU167" t="str">
        <f t="shared" si="76"/>
        <v>=IF(WDR_training_input.xlsx!A74&lt;&gt;"",WDR_training_input.xlsx!A74,"")</v>
      </c>
      <c r="BV167" t="str">
        <f t="shared" si="76"/>
        <v>=IF(CON_training_input.xlsx!A74&lt;&gt;"",CON_training_input.xlsx!A74,"")</v>
      </c>
      <c r="BW167" t="str">
        <f t="shared" si="76"/>
        <v>=IF(DSC_training_input.xlsx!A74&lt;&gt;"",DSC_training_input.xlsx!A74,"")</v>
      </c>
      <c r="BX167" t="str">
        <f t="shared" si="76"/>
        <v>=IF(FAN_training_input.xlsx!A74&lt;&gt;"",FAN_training_input.xlsx!A74,"")</v>
      </c>
      <c r="BY167" t="str">
        <f t="shared" si="76"/>
        <v>=IF(OMN_training_input.xlsx!A74&lt;&gt;"",OMN_training_input.xlsx!A74,"")</v>
      </c>
      <c r="BZ167" t="str">
        <f t="shared" si="76"/>
        <v>=IF(REP_training_input.xlsx!A74&lt;&gt;"",REP_training_input.xlsx!A74,"")</v>
      </c>
      <c r="CA167" t="str">
        <f t="shared" si="76"/>
        <v>=IF(SOM_training_input.xlsx!A74&lt;&gt;"",SOM_training_input.xlsx!A74,"")</v>
      </c>
      <c r="CB167" t="str">
        <f t="shared" si="76"/>
        <v>=IF(SUB_training_input.xlsx!A74&lt;&gt;"",SUB_training_input.xlsx!A74,"")</v>
      </c>
      <c r="CC167" t="str">
        <f t="shared" si="76"/>
        <v>=IF(UND_training_input.xlsx!A74&lt;&gt;"",UND_training_input.xlsx!A74,"")</v>
      </c>
      <c r="CD167" t="str">
        <f t="shared" si="76"/>
        <v>=IF(ALT_training_input.xlsx!A74&lt;&gt;"",ALT_training_input.xlsx!A74,"")</v>
      </c>
      <c r="CE167" t="str">
        <f t="shared" si="76"/>
        <v>=IF(HUM_training_input.xlsx!A74&lt;&gt;"",HUM_training_input.xlsx!A74,"")</v>
      </c>
      <c r="CF167" t="str">
        <f t="shared" si="76"/>
        <v>=IF(IDL_training_input.xlsx!A74&lt;&gt;"",IDL_training_input.xlsx!A74,"")</v>
      </c>
      <c r="CG167" t="str">
        <f t="shared" si="76"/>
        <v>=IF(RFM_training_input.xlsx!A74&lt;&gt;"",RFM_training_input.xlsx!A74,"")</v>
      </c>
      <c r="CH167" t="str">
        <f t="shared" si="76"/>
        <v>=IF(DN_training_input.xlsx!A74&lt;&gt;"",DN_training_input.xlsx!A74,"")</v>
      </c>
      <c r="CI167" t="str">
        <f t="shared" si="76"/>
        <v>=IF(INT_training_input.xlsx!A74&lt;&gt;"",INT_training_input.xlsx!A74,"")</v>
      </c>
      <c r="CJ167" t="str">
        <f t="shared" si="76"/>
        <v>=IF(SUP_training_input.xlsx!A74&lt;&gt;"",SUP_training_input.xlsx!A74,"")</v>
      </c>
      <c r="CK167" t="str">
        <f t="shared" si="76"/>
        <v>=IF(ANT_training_input.xlsx!A74&lt;&gt;"",ANT_training_input.xlsx!A74,"")</v>
      </c>
      <c r="CL167" t="str">
        <f t="shared" si="76"/>
        <v>=IF(ISO_training_input.xlsx!A74&lt;&gt;"",ISO_training_input.xlsx!A74,"")</v>
      </c>
    </row>
    <row r="168" spans="1:90">
      <c r="A168">
        <v>75</v>
      </c>
      <c r="B168" t="str">
        <f t="shared" si="73"/>
        <v>=IF(SUICIDE_training_input.xlsx!A75&lt;&gt;"",SUICIDE_training_input.xlsx!A75,"")</v>
      </c>
      <c r="C168" t="str">
        <f t="shared" si="77"/>
        <v>=IF(IQ_training_input.xlsx!A75&lt;&gt;"",IQ_training_input.xlsx!A75,"")</v>
      </c>
      <c r="D168" t="str">
        <f t="shared" si="77"/>
        <v>=IF(AMBIG_training_input.xlsx!A75&lt;&gt;"",AMBIG_training_input.xlsx!A75,"")</v>
      </c>
      <c r="E168" t="str">
        <f t="shared" si="77"/>
        <v>=IF(EGODYST_training_input.xlsx!A75&lt;&gt;"",EGODYST_training_input.xlsx!A75,"")</v>
      </c>
      <c r="F168" t="str">
        <f t="shared" si="77"/>
        <v>=IF(AUTISM_training_input.xlsx!A75&lt;&gt;"",AUTISM_training_input.xlsx!A75,"")</v>
      </c>
      <c r="G168" t="str">
        <f t="shared" si="77"/>
        <v>=IF(IDENTITY_training_input.xlsx!A75&lt;&gt;"",IDENTITY_training_input.xlsx!A75,"")</v>
      </c>
      <c r="H168" t="str">
        <f t="shared" si="77"/>
        <v>=IF(SELFDIR_training_input.xlsx!A75&lt;&gt;"",SELFDIR_training_input.xlsx!A75,"")</v>
      </c>
      <c r="I168" t="str">
        <f t="shared" si="77"/>
        <v>=IF(EMPATHY_training_input.xlsx!A75&lt;&gt;"",EMPATHY_training_input.xlsx!A75,"")</v>
      </c>
      <c r="J168" t="str">
        <f t="shared" si="77"/>
        <v>=IF(INTIMACY_training_input.xlsx!A75&lt;&gt;"",INTIMACY_training_input.xlsx!A75,"")</v>
      </c>
      <c r="K168" t="str">
        <f t="shared" si="77"/>
        <v>=IF(ACUTE_training_input.xlsx!A75&lt;&gt;"",ACUTE_training_input.xlsx!A75,"")</v>
      </c>
      <c r="L168" t="str">
        <f t="shared" si="77"/>
        <v>=IF(CHRONIC_training_input.xlsx!A75&lt;&gt;"",CHRONIC_training_input.xlsx!A75,"")</v>
      </c>
      <c r="M168" t="str">
        <f t="shared" si="77"/>
        <v>=IF(TRAUMA_PAST_training_input.xlsx!A75&lt;&gt;"",TRAUMA_PAST_training_input.xlsx!A75,"")</v>
      </c>
      <c r="N168" t="str">
        <f t="shared" si="77"/>
        <v>=IF(TRAUMA_PRESENT_training_input.xlsx!A75&lt;&gt;"",TRAUMA_PRESENT_training_input.xlsx!A75,"")</v>
      </c>
      <c r="O168" t="str">
        <f t="shared" si="77"/>
        <v>=IF(HOPE_training_input.xlsx!A75&lt;&gt;"",HOPE_training_input.xlsx!A75,"")</v>
      </c>
      <c r="P168" t="str">
        <f t="shared" si="77"/>
        <v>=IF(SELFAFFICACY_training_input.xlsx!A75&lt;&gt;"",SELFAFFICACY_training_input.xlsx!A75,"")</v>
      </c>
      <c r="Q168" t="str">
        <f t="shared" si="77"/>
        <v>=IF(SELFESTEEM_training_input.xlsx!A75&lt;&gt;"",SELFESTEEM_training_input.xlsx!A75,"")</v>
      </c>
      <c r="R168" t="str">
        <f t="shared" si="77"/>
        <v>=IF(WELLBEING_training_input.xlsx!A75&lt;&gt;"",WELLBEING_training_input.xlsx!A75,"")</v>
      </c>
      <c r="S168" t="str">
        <f t="shared" si="77"/>
        <v>=IF(HYPER_training_input.xlsx!A75&lt;&gt;"",HYPER_training_input.xlsx!A75,"")</v>
      </c>
      <c r="T168" t="str">
        <f t="shared" si="77"/>
        <v>=IF(AGGR_training_input.xlsx!A75&lt;&gt;"",AGGR_training_input.xlsx!A75,"")</v>
      </c>
      <c r="U168" t="str">
        <f t="shared" si="77"/>
        <v>=IF(COND_PR_training_input.xlsx!A75&lt;&gt;"",COND_PR_training_input.xlsx!A75,"")</v>
      </c>
      <c r="V168" t="str">
        <f t="shared" si="77"/>
        <v>=IF(ANXIE_training_input.xlsx!A75&lt;&gt;"",ANXIE_training_input.xlsx!A75,"")</v>
      </c>
      <c r="W168" t="str">
        <f t="shared" si="77"/>
        <v>=IF(DEPR_training_input.xlsx!A75&lt;&gt;"",DEPR_training_input.xlsx!A75,"")</v>
      </c>
      <c r="X168" t="str">
        <f t="shared" si="77"/>
        <v>=IF(SOMAT_training_input.xlsx!A75&lt;&gt;"",SOMAT_training_input.xlsx!A75,"")</v>
      </c>
      <c r="Y168" t="str">
        <f t="shared" si="77"/>
        <v>=IF(ATYPI_training_input.xlsx!A75&lt;&gt;"",ATYPI_training_input.xlsx!A75,"")</v>
      </c>
      <c r="Z168" t="str">
        <f t="shared" si="77"/>
        <v>=IF(WITHD_training_input.xlsx!A75&lt;&gt;"",WITHD_training_input.xlsx!A75,"")</v>
      </c>
      <c r="AA168" t="str">
        <f t="shared" si="77"/>
        <v>=IF(ATTE_PR_training_input.xlsx!A75&lt;&gt;"",ATTE_PR_training_input.xlsx!A75,"")</v>
      </c>
      <c r="AB168" t="str">
        <f t="shared" si="77"/>
        <v>=IF(ANG_CONT_training_input.xlsx!A75&lt;&gt;"",ANG_CONT_training_input.xlsx!A75,"")</v>
      </c>
      <c r="AC168" t="str">
        <f t="shared" si="77"/>
        <v>=IF(DEV_SOC_DIS_training_input.xlsx!A75&lt;&gt;"",DEV_SOC_DIS_training_input.xlsx!A75,"")</v>
      </c>
      <c r="AD168" t="str">
        <f t="shared" si="77"/>
        <v>=IF(BULLY_training_input.xlsx!A75&lt;&gt;"",BULLY_training_input.xlsx!A75,"")</v>
      </c>
      <c r="AE168" t="str">
        <f t="shared" si="77"/>
        <v>=IF(EMOT_SELF_C_training_input.xlsx!A75&lt;&gt;"",EMOT_SELF_C_training_input.xlsx!A75,"")</v>
      </c>
      <c r="AF168" t="str">
        <f t="shared" si="77"/>
        <v>=IF(EXE_FUN_training_input.xlsx!A75&lt;&gt;"",EXE_FUN_training_input.xlsx!A75,"")</v>
      </c>
      <c r="AG168" t="str">
        <f t="shared" si="77"/>
        <v>=IF(MANIA_training_input.xlsx!A75&lt;&gt;"",MANIA_training_input.xlsx!A75,"")</v>
      </c>
      <c r="AH168" t="str">
        <f t="shared" si="77"/>
        <v>=IF(NEG_EMOT_training_input.xlsx!A75&lt;&gt;"",NEG_EMOT_training_input.xlsx!A75,"")</v>
      </c>
      <c r="AI168" t="str">
        <f t="shared" si="77"/>
        <v>=IF(ADAPT_training_input.xlsx!A75&lt;&gt;"",ADAPT_training_input.xlsx!A75,"")</v>
      </c>
      <c r="AJ168" t="str">
        <f t="shared" si="77"/>
        <v>=IF(SOC_SK_training_input.xlsx!A75&lt;&gt;"",SOC_SK_training_input.xlsx!A75,"")</v>
      </c>
      <c r="AK168" t="str">
        <f t="shared" si="77"/>
        <v>=IF(LEAD_training_input.xlsx!A75&lt;&gt;"",LEAD_training_input.xlsx!A75,"")</v>
      </c>
      <c r="AL168" t="str">
        <f t="shared" si="77"/>
        <v>=IF(ACT_DAIL_training_input.xlsx!A75&lt;&gt;"",ACT_DAIL_training_input.xlsx!A75,"")</v>
      </c>
      <c r="AM168" t="str">
        <f t="shared" si="77"/>
        <v>=IF(FUN_COM_training_input.xlsx!A75&lt;&gt;"",FUN_COM_training_input.xlsx!A75,"")</v>
      </c>
      <c r="AN168" t="str">
        <f t="shared" si="77"/>
        <v>=IF(RESILI_training_input.xlsx!A75&lt;&gt;"",RESILI_training_input.xlsx!A75,"")</v>
      </c>
      <c r="AO168" t="str">
        <f t="shared" si="77"/>
        <v>=IF(SEL_training_input.xlsx!A75&lt;&gt;"",SEL_training_input.xlsx!A75,"")</v>
      </c>
      <c r="AP168" t="str">
        <f t="shared" si="77"/>
        <v>=IF(SEV_training_input.xlsx!A75&lt;&gt;"",SEV_training_input.xlsx!A75,"")</v>
      </c>
      <c r="AQ168" t="str">
        <f t="shared" si="77"/>
        <v>=IF(ANHEDONIA_training_input.xlsx!A75&lt;&gt;"",ANHEDONIA_training_input.xlsx!A75,"")</v>
      </c>
      <c r="AR168" t="str">
        <f t="shared" si="77"/>
        <v>=IF(ANXIOUSNESS_training_input.xlsx!A75&lt;&gt;"",ANXIOUSNESS_training_input.xlsx!A75,"")</v>
      </c>
      <c r="AS168" t="str">
        <f t="shared" si="77"/>
        <v>=IF(ATTENTION_SEEKING_training_input.xlsx!A75&lt;&gt;"",ATTENTION_SEEKING_training_input.xlsx!A75,"")</v>
      </c>
      <c r="AT168" t="str">
        <f t="shared" si="77"/>
        <v>=IF(CALLOUSNESS_training_input.xlsx!A75&lt;&gt;"",CALLOUSNESS_training_input.xlsx!A75,"")</v>
      </c>
      <c r="AU168" t="str">
        <f t="shared" si="77"/>
        <v>=IF(DECEITFULNESS_training_input.xlsx!A75&lt;&gt;"",DECEITFULNESS_training_input.xlsx!A75,"")</v>
      </c>
      <c r="AV168" t="str">
        <f t="shared" si="77"/>
        <v>=IF(DEPRESSIVITY_training_input.xlsx!A75&lt;&gt;"",DEPRESSIVITY_training_input.xlsx!A75,"")</v>
      </c>
      <c r="AW168" t="str">
        <f t="shared" si="77"/>
        <v>=IF(DISTRACTIBILITY_training_input.xlsx!A75&lt;&gt;"",DISTRACTIBILITY_training_input.xlsx!A75,"")</v>
      </c>
      <c r="AX168" t="str">
        <f t="shared" si="77"/>
        <v>=IF(ECCENTRICITY_training_input.xlsx!A75&lt;&gt;"",ECCENTRICITY_training_input.xlsx!A75,"")</v>
      </c>
      <c r="AY168" t="str">
        <f t="shared" si="77"/>
        <v>=IF(EMOTIONAL_LABILITY_training_input.xlsx!A75&lt;&gt;"",EMOTIONAL_LABILITY_training_input.xlsx!A75,"")</v>
      </c>
      <c r="AZ168" t="str">
        <f t="shared" si="77"/>
        <v>=IF(GRANDIOSITY_training_input.xlsx!A75&lt;&gt;"",GRANDIOSITY_training_input.xlsx!A75,"")</v>
      </c>
      <c r="BA168" t="str">
        <f t="shared" si="77"/>
        <v>=IF(HOSTILITY_training_input.xlsx!A75&lt;&gt;"",HOSTILITY_training_input.xlsx!A75,"")</v>
      </c>
      <c r="BB168" t="str">
        <f t="shared" si="77"/>
        <v>=IF(IMPULSIVITY_training_input.xlsx!A75&lt;&gt;"",IMPULSIVITY_training_input.xlsx!A75,"")</v>
      </c>
      <c r="BC168" t="str">
        <f t="shared" si="77"/>
        <v>=IF(INTIMACY_AVOIDANCE_training_input.xlsx!A75&lt;&gt;"",INTIMACY_AVOIDANCE_training_input.xlsx!A75,"")</v>
      </c>
      <c r="BD168" t="str">
        <f t="shared" si="77"/>
        <v>=IF(IRRESPONSIBILITY_training_input.xlsx!A75&lt;&gt;"",IRRESPONSIBILITY_training_input.xlsx!A75,"")</v>
      </c>
      <c r="BE168" t="str">
        <f t="shared" si="77"/>
        <v>=IF(MANIPULATIVENESS_training_input.xlsx!A75&lt;&gt;"",MANIPULATIVENESS_training_input.xlsx!A75,"")</v>
      </c>
      <c r="BF168" t="str">
        <f t="shared" si="77"/>
        <v>=IF(PERCEPTUAL_DYSREGULATION_training_input.xlsx!A75&lt;&gt;"",PERCEPTUAL_DYSREGULATION_training_input.xlsx!A75,"")</v>
      </c>
      <c r="BG168" t="str">
        <f t="shared" si="77"/>
        <v>=IF(PERSEVERATION_training_input.xlsx!A75&lt;&gt;"",PERSEVERATION_training_input.xlsx!A75,"")</v>
      </c>
      <c r="BH168" t="str">
        <f t="shared" si="77"/>
        <v>=IF(RESTRICTED_AFFECTIVITY_training_input.xlsx!A75&lt;&gt;"",RESTRICTED_AFFECTIVITY_training_input.xlsx!A75,"")</v>
      </c>
      <c r="BI168" t="str">
        <f t="shared" si="77"/>
        <v>=IF(RIGID_PERFECTIONISM_training_input.xlsx!A75&lt;&gt;"",RIGID_PERFECTIONISM_training_input.xlsx!A75,"")</v>
      </c>
      <c r="BJ168" t="str">
        <f t="shared" si="77"/>
        <v>=IF(RISK_TAKING_training_input.xlsx!A75&lt;&gt;"",RISK_TAKING_training_input.xlsx!A75,"")</v>
      </c>
      <c r="BK168" t="str">
        <f t="shared" si="77"/>
        <v>=IF(SEPARATION_INSECURITY_training_input.xlsx!A75&lt;&gt;"",SEPARATION_INSECURITY_training_input.xlsx!A75,"")</v>
      </c>
      <c r="BL168" t="str">
        <f t="shared" si="77"/>
        <v>=IF(SUBMISSIVENESS_training_input.xlsx!A75&lt;&gt;"",SUBMISSIVENESS_training_input.xlsx!A75,"")</v>
      </c>
      <c r="BM168" t="str">
        <f t="shared" si="77"/>
        <v>=IF(SUSPICIOUSNESS_training_input.xlsx!A75&lt;&gt;"",SUSPICIOUSNESS_training_input.xlsx!A75,"")</v>
      </c>
      <c r="BN168" t="str">
        <f t="shared" ref="BN168:CL171" si="78">CONCATENATE($A$11,BN$1,$A$12,$A168,$A$13,BN$1,$A$14,$A168,$A$15)</f>
        <v>=IF(UNUSUAL_BELIEFS_training_input.xlsx!A75&lt;&gt;"",UNUSUAL_BELIEFS_training_input.xlsx!A75,"")</v>
      </c>
      <c r="BO168" t="str">
        <f t="shared" si="78"/>
        <v>=IF(WITHDRAWAL_training_input.xlsx!A75&lt;&gt;"",WITHDRAWAL_training_input.xlsx!A75,"")</v>
      </c>
      <c r="BP168" t="str">
        <f t="shared" si="78"/>
        <v>=IF(ACT_training_input.xlsx!A75&lt;&gt;"",ACT_training_input.xlsx!A75,"")</v>
      </c>
      <c r="BQ168" t="str">
        <f t="shared" si="78"/>
        <v>=IF(DSP_training_input.xlsx!A75&lt;&gt;"",DSP_training_input.xlsx!A75,"")</v>
      </c>
      <c r="BR168" t="str">
        <f t="shared" si="78"/>
        <v>=IF(PAG_training_input.xlsx!A75&lt;&gt;"",PAG_training_input.xlsx!A75,"")</v>
      </c>
      <c r="BS168" t="str">
        <f t="shared" si="78"/>
        <v>=IF(PRO_training_input.xlsx!A75&lt;&gt;"",PRO_training_input.xlsx!A75,"")</v>
      </c>
      <c r="BT168" t="str">
        <f t="shared" si="78"/>
        <v>=IF(SPL_training_input.xlsx!A75&lt;&gt;"",SPL_training_input.xlsx!A75,"")</v>
      </c>
      <c r="BU168" t="str">
        <f t="shared" si="78"/>
        <v>=IF(WDR_training_input.xlsx!A75&lt;&gt;"",WDR_training_input.xlsx!A75,"")</v>
      </c>
      <c r="BV168" t="str">
        <f t="shared" si="78"/>
        <v>=IF(CON_training_input.xlsx!A75&lt;&gt;"",CON_training_input.xlsx!A75,"")</v>
      </c>
      <c r="BW168" t="str">
        <f t="shared" si="78"/>
        <v>=IF(DSC_training_input.xlsx!A75&lt;&gt;"",DSC_training_input.xlsx!A75,"")</v>
      </c>
      <c r="BX168" t="str">
        <f t="shared" si="78"/>
        <v>=IF(FAN_training_input.xlsx!A75&lt;&gt;"",FAN_training_input.xlsx!A75,"")</v>
      </c>
      <c r="BY168" t="str">
        <f t="shared" si="78"/>
        <v>=IF(OMN_training_input.xlsx!A75&lt;&gt;"",OMN_training_input.xlsx!A75,"")</v>
      </c>
      <c r="BZ168" t="str">
        <f t="shared" si="78"/>
        <v>=IF(REP_training_input.xlsx!A75&lt;&gt;"",REP_training_input.xlsx!A75,"")</v>
      </c>
      <c r="CA168" t="str">
        <f t="shared" si="78"/>
        <v>=IF(SOM_training_input.xlsx!A75&lt;&gt;"",SOM_training_input.xlsx!A75,"")</v>
      </c>
      <c r="CB168" t="str">
        <f t="shared" si="78"/>
        <v>=IF(SUB_training_input.xlsx!A75&lt;&gt;"",SUB_training_input.xlsx!A75,"")</v>
      </c>
      <c r="CC168" t="str">
        <f t="shared" si="78"/>
        <v>=IF(UND_training_input.xlsx!A75&lt;&gt;"",UND_training_input.xlsx!A75,"")</v>
      </c>
      <c r="CD168" t="str">
        <f t="shared" si="78"/>
        <v>=IF(ALT_training_input.xlsx!A75&lt;&gt;"",ALT_training_input.xlsx!A75,"")</v>
      </c>
      <c r="CE168" t="str">
        <f t="shared" si="78"/>
        <v>=IF(HUM_training_input.xlsx!A75&lt;&gt;"",HUM_training_input.xlsx!A75,"")</v>
      </c>
      <c r="CF168" t="str">
        <f t="shared" si="78"/>
        <v>=IF(IDL_training_input.xlsx!A75&lt;&gt;"",IDL_training_input.xlsx!A75,"")</v>
      </c>
      <c r="CG168" t="str">
        <f t="shared" si="78"/>
        <v>=IF(RFM_training_input.xlsx!A75&lt;&gt;"",RFM_training_input.xlsx!A75,"")</v>
      </c>
      <c r="CH168" t="str">
        <f t="shared" si="78"/>
        <v>=IF(DN_training_input.xlsx!A75&lt;&gt;"",DN_training_input.xlsx!A75,"")</v>
      </c>
      <c r="CI168" t="str">
        <f t="shared" si="78"/>
        <v>=IF(INT_training_input.xlsx!A75&lt;&gt;"",INT_training_input.xlsx!A75,"")</v>
      </c>
      <c r="CJ168" t="str">
        <f t="shared" si="78"/>
        <v>=IF(SUP_training_input.xlsx!A75&lt;&gt;"",SUP_training_input.xlsx!A75,"")</v>
      </c>
      <c r="CK168" t="str">
        <f t="shared" si="78"/>
        <v>=IF(ANT_training_input.xlsx!A75&lt;&gt;"",ANT_training_input.xlsx!A75,"")</v>
      </c>
      <c r="CL168" t="str">
        <f t="shared" si="78"/>
        <v>=IF(ISO_training_input.xlsx!A75&lt;&gt;"",ISO_training_input.xlsx!A75,"")</v>
      </c>
    </row>
    <row r="169" spans="1:90">
      <c r="A169">
        <v>76</v>
      </c>
      <c r="B169" t="str">
        <f t="shared" si="73"/>
        <v>=IF(SUICIDE_training_input.xlsx!A76&lt;&gt;"",SUICIDE_training_input.xlsx!A76,"")</v>
      </c>
      <c r="C169" t="str">
        <f t="shared" ref="C169:BN172" si="79">CONCATENATE($A$11,C$1,$A$12,$A169,$A$13,C$1,$A$14,$A169,$A$15)</f>
        <v>=IF(IQ_training_input.xlsx!A76&lt;&gt;"",IQ_training_input.xlsx!A76,"")</v>
      </c>
      <c r="D169" t="str">
        <f t="shared" si="79"/>
        <v>=IF(AMBIG_training_input.xlsx!A76&lt;&gt;"",AMBIG_training_input.xlsx!A76,"")</v>
      </c>
      <c r="E169" t="str">
        <f t="shared" si="79"/>
        <v>=IF(EGODYST_training_input.xlsx!A76&lt;&gt;"",EGODYST_training_input.xlsx!A76,"")</v>
      </c>
      <c r="F169" t="str">
        <f t="shared" si="79"/>
        <v>=IF(AUTISM_training_input.xlsx!A76&lt;&gt;"",AUTISM_training_input.xlsx!A76,"")</v>
      </c>
      <c r="G169" t="str">
        <f t="shared" si="79"/>
        <v>=IF(IDENTITY_training_input.xlsx!A76&lt;&gt;"",IDENTITY_training_input.xlsx!A76,"")</v>
      </c>
      <c r="H169" t="str">
        <f t="shared" si="79"/>
        <v>=IF(SELFDIR_training_input.xlsx!A76&lt;&gt;"",SELFDIR_training_input.xlsx!A76,"")</v>
      </c>
      <c r="I169" t="str">
        <f t="shared" si="79"/>
        <v>=IF(EMPATHY_training_input.xlsx!A76&lt;&gt;"",EMPATHY_training_input.xlsx!A76,"")</v>
      </c>
      <c r="J169" t="str">
        <f t="shared" si="79"/>
        <v>=IF(INTIMACY_training_input.xlsx!A76&lt;&gt;"",INTIMACY_training_input.xlsx!A76,"")</v>
      </c>
      <c r="K169" t="str">
        <f t="shared" si="79"/>
        <v>=IF(ACUTE_training_input.xlsx!A76&lt;&gt;"",ACUTE_training_input.xlsx!A76,"")</v>
      </c>
      <c r="L169" t="str">
        <f t="shared" si="79"/>
        <v>=IF(CHRONIC_training_input.xlsx!A76&lt;&gt;"",CHRONIC_training_input.xlsx!A76,"")</v>
      </c>
      <c r="M169" t="str">
        <f t="shared" si="79"/>
        <v>=IF(TRAUMA_PAST_training_input.xlsx!A76&lt;&gt;"",TRAUMA_PAST_training_input.xlsx!A76,"")</v>
      </c>
      <c r="N169" t="str">
        <f t="shared" si="79"/>
        <v>=IF(TRAUMA_PRESENT_training_input.xlsx!A76&lt;&gt;"",TRAUMA_PRESENT_training_input.xlsx!A76,"")</v>
      </c>
      <c r="O169" t="str">
        <f t="shared" si="79"/>
        <v>=IF(HOPE_training_input.xlsx!A76&lt;&gt;"",HOPE_training_input.xlsx!A76,"")</v>
      </c>
      <c r="P169" t="str">
        <f t="shared" si="79"/>
        <v>=IF(SELFAFFICACY_training_input.xlsx!A76&lt;&gt;"",SELFAFFICACY_training_input.xlsx!A76,"")</v>
      </c>
      <c r="Q169" t="str">
        <f t="shared" si="79"/>
        <v>=IF(SELFESTEEM_training_input.xlsx!A76&lt;&gt;"",SELFESTEEM_training_input.xlsx!A76,"")</v>
      </c>
      <c r="R169" t="str">
        <f t="shared" si="79"/>
        <v>=IF(WELLBEING_training_input.xlsx!A76&lt;&gt;"",WELLBEING_training_input.xlsx!A76,"")</v>
      </c>
      <c r="S169" t="str">
        <f t="shared" si="79"/>
        <v>=IF(HYPER_training_input.xlsx!A76&lt;&gt;"",HYPER_training_input.xlsx!A76,"")</v>
      </c>
      <c r="T169" t="str">
        <f t="shared" si="79"/>
        <v>=IF(AGGR_training_input.xlsx!A76&lt;&gt;"",AGGR_training_input.xlsx!A76,"")</v>
      </c>
      <c r="U169" t="str">
        <f t="shared" si="79"/>
        <v>=IF(COND_PR_training_input.xlsx!A76&lt;&gt;"",COND_PR_training_input.xlsx!A76,"")</v>
      </c>
      <c r="V169" t="str">
        <f t="shared" si="79"/>
        <v>=IF(ANXIE_training_input.xlsx!A76&lt;&gt;"",ANXIE_training_input.xlsx!A76,"")</v>
      </c>
      <c r="W169" t="str">
        <f t="shared" si="79"/>
        <v>=IF(DEPR_training_input.xlsx!A76&lt;&gt;"",DEPR_training_input.xlsx!A76,"")</v>
      </c>
      <c r="X169" t="str">
        <f t="shared" si="79"/>
        <v>=IF(SOMAT_training_input.xlsx!A76&lt;&gt;"",SOMAT_training_input.xlsx!A76,"")</v>
      </c>
      <c r="Y169" t="str">
        <f t="shared" si="79"/>
        <v>=IF(ATYPI_training_input.xlsx!A76&lt;&gt;"",ATYPI_training_input.xlsx!A76,"")</v>
      </c>
      <c r="Z169" t="str">
        <f t="shared" si="79"/>
        <v>=IF(WITHD_training_input.xlsx!A76&lt;&gt;"",WITHD_training_input.xlsx!A76,"")</v>
      </c>
      <c r="AA169" t="str">
        <f t="shared" si="79"/>
        <v>=IF(ATTE_PR_training_input.xlsx!A76&lt;&gt;"",ATTE_PR_training_input.xlsx!A76,"")</v>
      </c>
      <c r="AB169" t="str">
        <f t="shared" si="79"/>
        <v>=IF(ANG_CONT_training_input.xlsx!A76&lt;&gt;"",ANG_CONT_training_input.xlsx!A76,"")</v>
      </c>
      <c r="AC169" t="str">
        <f t="shared" si="79"/>
        <v>=IF(DEV_SOC_DIS_training_input.xlsx!A76&lt;&gt;"",DEV_SOC_DIS_training_input.xlsx!A76,"")</v>
      </c>
      <c r="AD169" t="str">
        <f t="shared" si="79"/>
        <v>=IF(BULLY_training_input.xlsx!A76&lt;&gt;"",BULLY_training_input.xlsx!A76,"")</v>
      </c>
      <c r="AE169" t="str">
        <f t="shared" si="79"/>
        <v>=IF(EMOT_SELF_C_training_input.xlsx!A76&lt;&gt;"",EMOT_SELF_C_training_input.xlsx!A76,"")</v>
      </c>
      <c r="AF169" t="str">
        <f t="shared" si="79"/>
        <v>=IF(EXE_FUN_training_input.xlsx!A76&lt;&gt;"",EXE_FUN_training_input.xlsx!A76,"")</v>
      </c>
      <c r="AG169" t="str">
        <f t="shared" si="79"/>
        <v>=IF(MANIA_training_input.xlsx!A76&lt;&gt;"",MANIA_training_input.xlsx!A76,"")</v>
      </c>
      <c r="AH169" t="str">
        <f t="shared" si="79"/>
        <v>=IF(NEG_EMOT_training_input.xlsx!A76&lt;&gt;"",NEG_EMOT_training_input.xlsx!A76,"")</v>
      </c>
      <c r="AI169" t="str">
        <f t="shared" si="79"/>
        <v>=IF(ADAPT_training_input.xlsx!A76&lt;&gt;"",ADAPT_training_input.xlsx!A76,"")</v>
      </c>
      <c r="AJ169" t="str">
        <f t="shared" si="79"/>
        <v>=IF(SOC_SK_training_input.xlsx!A76&lt;&gt;"",SOC_SK_training_input.xlsx!A76,"")</v>
      </c>
      <c r="AK169" t="str">
        <f t="shared" si="79"/>
        <v>=IF(LEAD_training_input.xlsx!A76&lt;&gt;"",LEAD_training_input.xlsx!A76,"")</v>
      </c>
      <c r="AL169" t="str">
        <f t="shared" si="79"/>
        <v>=IF(ACT_DAIL_training_input.xlsx!A76&lt;&gt;"",ACT_DAIL_training_input.xlsx!A76,"")</v>
      </c>
      <c r="AM169" t="str">
        <f t="shared" si="79"/>
        <v>=IF(FUN_COM_training_input.xlsx!A76&lt;&gt;"",FUN_COM_training_input.xlsx!A76,"")</v>
      </c>
      <c r="AN169" t="str">
        <f t="shared" si="79"/>
        <v>=IF(RESILI_training_input.xlsx!A76&lt;&gt;"",RESILI_training_input.xlsx!A76,"")</v>
      </c>
      <c r="AO169" t="str">
        <f t="shared" si="79"/>
        <v>=IF(SEL_training_input.xlsx!A76&lt;&gt;"",SEL_training_input.xlsx!A76,"")</v>
      </c>
      <c r="AP169" t="str">
        <f t="shared" si="79"/>
        <v>=IF(SEV_training_input.xlsx!A76&lt;&gt;"",SEV_training_input.xlsx!A76,"")</v>
      </c>
      <c r="AQ169" t="str">
        <f t="shared" si="79"/>
        <v>=IF(ANHEDONIA_training_input.xlsx!A76&lt;&gt;"",ANHEDONIA_training_input.xlsx!A76,"")</v>
      </c>
      <c r="AR169" t="str">
        <f t="shared" si="79"/>
        <v>=IF(ANXIOUSNESS_training_input.xlsx!A76&lt;&gt;"",ANXIOUSNESS_training_input.xlsx!A76,"")</v>
      </c>
      <c r="AS169" t="str">
        <f t="shared" si="79"/>
        <v>=IF(ATTENTION_SEEKING_training_input.xlsx!A76&lt;&gt;"",ATTENTION_SEEKING_training_input.xlsx!A76,"")</v>
      </c>
      <c r="AT169" t="str">
        <f t="shared" si="79"/>
        <v>=IF(CALLOUSNESS_training_input.xlsx!A76&lt;&gt;"",CALLOUSNESS_training_input.xlsx!A76,"")</v>
      </c>
      <c r="AU169" t="str">
        <f t="shared" si="79"/>
        <v>=IF(DECEITFULNESS_training_input.xlsx!A76&lt;&gt;"",DECEITFULNESS_training_input.xlsx!A76,"")</v>
      </c>
      <c r="AV169" t="str">
        <f t="shared" si="79"/>
        <v>=IF(DEPRESSIVITY_training_input.xlsx!A76&lt;&gt;"",DEPRESSIVITY_training_input.xlsx!A76,"")</v>
      </c>
      <c r="AW169" t="str">
        <f t="shared" si="79"/>
        <v>=IF(DISTRACTIBILITY_training_input.xlsx!A76&lt;&gt;"",DISTRACTIBILITY_training_input.xlsx!A76,"")</v>
      </c>
      <c r="AX169" t="str">
        <f t="shared" si="79"/>
        <v>=IF(ECCENTRICITY_training_input.xlsx!A76&lt;&gt;"",ECCENTRICITY_training_input.xlsx!A76,"")</v>
      </c>
      <c r="AY169" t="str">
        <f t="shared" si="79"/>
        <v>=IF(EMOTIONAL_LABILITY_training_input.xlsx!A76&lt;&gt;"",EMOTIONAL_LABILITY_training_input.xlsx!A76,"")</v>
      </c>
      <c r="AZ169" t="str">
        <f t="shared" si="79"/>
        <v>=IF(GRANDIOSITY_training_input.xlsx!A76&lt;&gt;"",GRANDIOSITY_training_input.xlsx!A76,"")</v>
      </c>
      <c r="BA169" t="str">
        <f t="shared" si="79"/>
        <v>=IF(HOSTILITY_training_input.xlsx!A76&lt;&gt;"",HOSTILITY_training_input.xlsx!A76,"")</v>
      </c>
      <c r="BB169" t="str">
        <f t="shared" si="79"/>
        <v>=IF(IMPULSIVITY_training_input.xlsx!A76&lt;&gt;"",IMPULSIVITY_training_input.xlsx!A76,"")</v>
      </c>
      <c r="BC169" t="str">
        <f t="shared" si="79"/>
        <v>=IF(INTIMACY_AVOIDANCE_training_input.xlsx!A76&lt;&gt;"",INTIMACY_AVOIDANCE_training_input.xlsx!A76,"")</v>
      </c>
      <c r="BD169" t="str">
        <f t="shared" si="79"/>
        <v>=IF(IRRESPONSIBILITY_training_input.xlsx!A76&lt;&gt;"",IRRESPONSIBILITY_training_input.xlsx!A76,"")</v>
      </c>
      <c r="BE169" t="str">
        <f t="shared" si="79"/>
        <v>=IF(MANIPULATIVENESS_training_input.xlsx!A76&lt;&gt;"",MANIPULATIVENESS_training_input.xlsx!A76,"")</v>
      </c>
      <c r="BF169" t="str">
        <f t="shared" si="79"/>
        <v>=IF(PERCEPTUAL_DYSREGULATION_training_input.xlsx!A76&lt;&gt;"",PERCEPTUAL_DYSREGULATION_training_input.xlsx!A76,"")</v>
      </c>
      <c r="BG169" t="str">
        <f t="shared" si="79"/>
        <v>=IF(PERSEVERATION_training_input.xlsx!A76&lt;&gt;"",PERSEVERATION_training_input.xlsx!A76,"")</v>
      </c>
      <c r="BH169" t="str">
        <f t="shared" si="79"/>
        <v>=IF(RESTRICTED_AFFECTIVITY_training_input.xlsx!A76&lt;&gt;"",RESTRICTED_AFFECTIVITY_training_input.xlsx!A76,"")</v>
      </c>
      <c r="BI169" t="str">
        <f t="shared" si="79"/>
        <v>=IF(RIGID_PERFECTIONISM_training_input.xlsx!A76&lt;&gt;"",RIGID_PERFECTIONISM_training_input.xlsx!A76,"")</v>
      </c>
      <c r="BJ169" t="str">
        <f t="shared" si="79"/>
        <v>=IF(RISK_TAKING_training_input.xlsx!A76&lt;&gt;"",RISK_TAKING_training_input.xlsx!A76,"")</v>
      </c>
      <c r="BK169" t="str">
        <f t="shared" si="79"/>
        <v>=IF(SEPARATION_INSECURITY_training_input.xlsx!A76&lt;&gt;"",SEPARATION_INSECURITY_training_input.xlsx!A76,"")</v>
      </c>
      <c r="BL169" t="str">
        <f t="shared" si="79"/>
        <v>=IF(SUBMISSIVENESS_training_input.xlsx!A76&lt;&gt;"",SUBMISSIVENESS_training_input.xlsx!A76,"")</v>
      </c>
      <c r="BM169" t="str">
        <f t="shared" si="79"/>
        <v>=IF(SUSPICIOUSNESS_training_input.xlsx!A76&lt;&gt;"",SUSPICIOUSNESS_training_input.xlsx!A76,"")</v>
      </c>
      <c r="BN169" t="str">
        <f t="shared" si="79"/>
        <v>=IF(UNUSUAL_BELIEFS_training_input.xlsx!A76&lt;&gt;"",UNUSUAL_BELIEFS_training_input.xlsx!A76,"")</v>
      </c>
      <c r="BO169" t="str">
        <f t="shared" si="78"/>
        <v>=IF(WITHDRAWAL_training_input.xlsx!A76&lt;&gt;"",WITHDRAWAL_training_input.xlsx!A76,"")</v>
      </c>
      <c r="BP169" t="str">
        <f t="shared" si="78"/>
        <v>=IF(ACT_training_input.xlsx!A76&lt;&gt;"",ACT_training_input.xlsx!A76,"")</v>
      </c>
      <c r="BQ169" t="str">
        <f t="shared" si="78"/>
        <v>=IF(DSP_training_input.xlsx!A76&lt;&gt;"",DSP_training_input.xlsx!A76,"")</v>
      </c>
      <c r="BR169" t="str">
        <f t="shared" si="78"/>
        <v>=IF(PAG_training_input.xlsx!A76&lt;&gt;"",PAG_training_input.xlsx!A76,"")</v>
      </c>
      <c r="BS169" t="str">
        <f t="shared" si="78"/>
        <v>=IF(PRO_training_input.xlsx!A76&lt;&gt;"",PRO_training_input.xlsx!A76,"")</v>
      </c>
      <c r="BT169" t="str">
        <f t="shared" si="78"/>
        <v>=IF(SPL_training_input.xlsx!A76&lt;&gt;"",SPL_training_input.xlsx!A76,"")</v>
      </c>
      <c r="BU169" t="str">
        <f t="shared" si="78"/>
        <v>=IF(WDR_training_input.xlsx!A76&lt;&gt;"",WDR_training_input.xlsx!A76,"")</v>
      </c>
      <c r="BV169" t="str">
        <f t="shared" si="78"/>
        <v>=IF(CON_training_input.xlsx!A76&lt;&gt;"",CON_training_input.xlsx!A76,"")</v>
      </c>
      <c r="BW169" t="str">
        <f t="shared" si="78"/>
        <v>=IF(DSC_training_input.xlsx!A76&lt;&gt;"",DSC_training_input.xlsx!A76,"")</v>
      </c>
      <c r="BX169" t="str">
        <f t="shared" si="78"/>
        <v>=IF(FAN_training_input.xlsx!A76&lt;&gt;"",FAN_training_input.xlsx!A76,"")</v>
      </c>
      <c r="BY169" t="str">
        <f t="shared" si="78"/>
        <v>=IF(OMN_training_input.xlsx!A76&lt;&gt;"",OMN_training_input.xlsx!A76,"")</v>
      </c>
      <c r="BZ169" t="str">
        <f t="shared" si="78"/>
        <v>=IF(REP_training_input.xlsx!A76&lt;&gt;"",REP_training_input.xlsx!A76,"")</v>
      </c>
      <c r="CA169" t="str">
        <f t="shared" si="78"/>
        <v>=IF(SOM_training_input.xlsx!A76&lt;&gt;"",SOM_training_input.xlsx!A76,"")</v>
      </c>
      <c r="CB169" t="str">
        <f t="shared" si="78"/>
        <v>=IF(SUB_training_input.xlsx!A76&lt;&gt;"",SUB_training_input.xlsx!A76,"")</v>
      </c>
      <c r="CC169" t="str">
        <f t="shared" si="78"/>
        <v>=IF(UND_training_input.xlsx!A76&lt;&gt;"",UND_training_input.xlsx!A76,"")</v>
      </c>
      <c r="CD169" t="str">
        <f t="shared" si="78"/>
        <v>=IF(ALT_training_input.xlsx!A76&lt;&gt;"",ALT_training_input.xlsx!A76,"")</v>
      </c>
      <c r="CE169" t="str">
        <f t="shared" si="78"/>
        <v>=IF(HUM_training_input.xlsx!A76&lt;&gt;"",HUM_training_input.xlsx!A76,"")</v>
      </c>
      <c r="CF169" t="str">
        <f t="shared" si="78"/>
        <v>=IF(IDL_training_input.xlsx!A76&lt;&gt;"",IDL_training_input.xlsx!A76,"")</v>
      </c>
      <c r="CG169" t="str">
        <f t="shared" si="78"/>
        <v>=IF(RFM_training_input.xlsx!A76&lt;&gt;"",RFM_training_input.xlsx!A76,"")</v>
      </c>
      <c r="CH169" t="str">
        <f t="shared" si="78"/>
        <v>=IF(DN_training_input.xlsx!A76&lt;&gt;"",DN_training_input.xlsx!A76,"")</v>
      </c>
      <c r="CI169" t="str">
        <f t="shared" si="78"/>
        <v>=IF(INT_training_input.xlsx!A76&lt;&gt;"",INT_training_input.xlsx!A76,"")</v>
      </c>
      <c r="CJ169" t="str">
        <f t="shared" si="78"/>
        <v>=IF(SUP_training_input.xlsx!A76&lt;&gt;"",SUP_training_input.xlsx!A76,"")</v>
      </c>
      <c r="CK169" t="str">
        <f t="shared" si="78"/>
        <v>=IF(ANT_training_input.xlsx!A76&lt;&gt;"",ANT_training_input.xlsx!A76,"")</v>
      </c>
      <c r="CL169" t="str">
        <f t="shared" si="78"/>
        <v>=IF(ISO_training_input.xlsx!A76&lt;&gt;"",ISO_training_input.xlsx!A76,"")</v>
      </c>
    </row>
    <row r="170" spans="1:90">
      <c r="A170">
        <v>77</v>
      </c>
      <c r="B170" t="str">
        <f t="shared" si="73"/>
        <v>=IF(SUICIDE_training_input.xlsx!A77&lt;&gt;"",SUICIDE_training_input.xlsx!A77,"")</v>
      </c>
      <c r="C170" t="str">
        <f t="shared" si="79"/>
        <v>=IF(IQ_training_input.xlsx!A77&lt;&gt;"",IQ_training_input.xlsx!A77,"")</v>
      </c>
      <c r="D170" t="str">
        <f t="shared" si="79"/>
        <v>=IF(AMBIG_training_input.xlsx!A77&lt;&gt;"",AMBIG_training_input.xlsx!A77,"")</v>
      </c>
      <c r="E170" t="str">
        <f t="shared" si="79"/>
        <v>=IF(EGODYST_training_input.xlsx!A77&lt;&gt;"",EGODYST_training_input.xlsx!A77,"")</v>
      </c>
      <c r="F170" t="str">
        <f t="shared" si="79"/>
        <v>=IF(AUTISM_training_input.xlsx!A77&lt;&gt;"",AUTISM_training_input.xlsx!A77,"")</v>
      </c>
      <c r="G170" t="str">
        <f t="shared" si="79"/>
        <v>=IF(IDENTITY_training_input.xlsx!A77&lt;&gt;"",IDENTITY_training_input.xlsx!A77,"")</v>
      </c>
      <c r="H170" t="str">
        <f t="shared" si="79"/>
        <v>=IF(SELFDIR_training_input.xlsx!A77&lt;&gt;"",SELFDIR_training_input.xlsx!A77,"")</v>
      </c>
      <c r="I170" t="str">
        <f t="shared" si="79"/>
        <v>=IF(EMPATHY_training_input.xlsx!A77&lt;&gt;"",EMPATHY_training_input.xlsx!A77,"")</v>
      </c>
      <c r="J170" t="str">
        <f t="shared" si="79"/>
        <v>=IF(INTIMACY_training_input.xlsx!A77&lt;&gt;"",INTIMACY_training_input.xlsx!A77,"")</v>
      </c>
      <c r="K170" t="str">
        <f t="shared" si="79"/>
        <v>=IF(ACUTE_training_input.xlsx!A77&lt;&gt;"",ACUTE_training_input.xlsx!A77,"")</v>
      </c>
      <c r="L170" t="str">
        <f t="shared" si="79"/>
        <v>=IF(CHRONIC_training_input.xlsx!A77&lt;&gt;"",CHRONIC_training_input.xlsx!A77,"")</v>
      </c>
      <c r="M170" t="str">
        <f t="shared" si="79"/>
        <v>=IF(TRAUMA_PAST_training_input.xlsx!A77&lt;&gt;"",TRAUMA_PAST_training_input.xlsx!A77,"")</v>
      </c>
      <c r="N170" t="str">
        <f t="shared" si="79"/>
        <v>=IF(TRAUMA_PRESENT_training_input.xlsx!A77&lt;&gt;"",TRAUMA_PRESENT_training_input.xlsx!A77,"")</v>
      </c>
      <c r="O170" t="str">
        <f t="shared" si="79"/>
        <v>=IF(HOPE_training_input.xlsx!A77&lt;&gt;"",HOPE_training_input.xlsx!A77,"")</v>
      </c>
      <c r="P170" t="str">
        <f t="shared" si="79"/>
        <v>=IF(SELFAFFICACY_training_input.xlsx!A77&lt;&gt;"",SELFAFFICACY_training_input.xlsx!A77,"")</v>
      </c>
      <c r="Q170" t="str">
        <f t="shared" si="79"/>
        <v>=IF(SELFESTEEM_training_input.xlsx!A77&lt;&gt;"",SELFESTEEM_training_input.xlsx!A77,"")</v>
      </c>
      <c r="R170" t="str">
        <f t="shared" si="79"/>
        <v>=IF(WELLBEING_training_input.xlsx!A77&lt;&gt;"",WELLBEING_training_input.xlsx!A77,"")</v>
      </c>
      <c r="S170" t="str">
        <f t="shared" si="79"/>
        <v>=IF(HYPER_training_input.xlsx!A77&lt;&gt;"",HYPER_training_input.xlsx!A77,"")</v>
      </c>
      <c r="T170" t="str">
        <f t="shared" si="79"/>
        <v>=IF(AGGR_training_input.xlsx!A77&lt;&gt;"",AGGR_training_input.xlsx!A77,"")</v>
      </c>
      <c r="U170" t="str">
        <f t="shared" si="79"/>
        <v>=IF(COND_PR_training_input.xlsx!A77&lt;&gt;"",COND_PR_training_input.xlsx!A77,"")</v>
      </c>
      <c r="V170" t="str">
        <f t="shared" si="79"/>
        <v>=IF(ANXIE_training_input.xlsx!A77&lt;&gt;"",ANXIE_training_input.xlsx!A77,"")</v>
      </c>
      <c r="W170" t="str">
        <f t="shared" si="79"/>
        <v>=IF(DEPR_training_input.xlsx!A77&lt;&gt;"",DEPR_training_input.xlsx!A77,"")</v>
      </c>
      <c r="X170" t="str">
        <f t="shared" si="79"/>
        <v>=IF(SOMAT_training_input.xlsx!A77&lt;&gt;"",SOMAT_training_input.xlsx!A77,"")</v>
      </c>
      <c r="Y170" t="str">
        <f t="shared" si="79"/>
        <v>=IF(ATYPI_training_input.xlsx!A77&lt;&gt;"",ATYPI_training_input.xlsx!A77,"")</v>
      </c>
      <c r="Z170" t="str">
        <f t="shared" si="79"/>
        <v>=IF(WITHD_training_input.xlsx!A77&lt;&gt;"",WITHD_training_input.xlsx!A77,"")</v>
      </c>
      <c r="AA170" t="str">
        <f t="shared" si="79"/>
        <v>=IF(ATTE_PR_training_input.xlsx!A77&lt;&gt;"",ATTE_PR_training_input.xlsx!A77,"")</v>
      </c>
      <c r="AB170" t="str">
        <f t="shared" si="79"/>
        <v>=IF(ANG_CONT_training_input.xlsx!A77&lt;&gt;"",ANG_CONT_training_input.xlsx!A77,"")</v>
      </c>
      <c r="AC170" t="str">
        <f t="shared" si="79"/>
        <v>=IF(DEV_SOC_DIS_training_input.xlsx!A77&lt;&gt;"",DEV_SOC_DIS_training_input.xlsx!A77,"")</v>
      </c>
      <c r="AD170" t="str">
        <f t="shared" si="79"/>
        <v>=IF(BULLY_training_input.xlsx!A77&lt;&gt;"",BULLY_training_input.xlsx!A77,"")</v>
      </c>
      <c r="AE170" t="str">
        <f t="shared" si="79"/>
        <v>=IF(EMOT_SELF_C_training_input.xlsx!A77&lt;&gt;"",EMOT_SELF_C_training_input.xlsx!A77,"")</v>
      </c>
      <c r="AF170" t="str">
        <f t="shared" si="79"/>
        <v>=IF(EXE_FUN_training_input.xlsx!A77&lt;&gt;"",EXE_FUN_training_input.xlsx!A77,"")</v>
      </c>
      <c r="AG170" t="str">
        <f t="shared" si="79"/>
        <v>=IF(MANIA_training_input.xlsx!A77&lt;&gt;"",MANIA_training_input.xlsx!A77,"")</v>
      </c>
      <c r="AH170" t="str">
        <f t="shared" si="79"/>
        <v>=IF(NEG_EMOT_training_input.xlsx!A77&lt;&gt;"",NEG_EMOT_training_input.xlsx!A77,"")</v>
      </c>
      <c r="AI170" t="str">
        <f t="shared" si="79"/>
        <v>=IF(ADAPT_training_input.xlsx!A77&lt;&gt;"",ADAPT_training_input.xlsx!A77,"")</v>
      </c>
      <c r="AJ170" t="str">
        <f t="shared" si="79"/>
        <v>=IF(SOC_SK_training_input.xlsx!A77&lt;&gt;"",SOC_SK_training_input.xlsx!A77,"")</v>
      </c>
      <c r="AK170" t="str">
        <f t="shared" si="79"/>
        <v>=IF(LEAD_training_input.xlsx!A77&lt;&gt;"",LEAD_training_input.xlsx!A77,"")</v>
      </c>
      <c r="AL170" t="str">
        <f t="shared" si="79"/>
        <v>=IF(ACT_DAIL_training_input.xlsx!A77&lt;&gt;"",ACT_DAIL_training_input.xlsx!A77,"")</v>
      </c>
      <c r="AM170" t="str">
        <f t="shared" si="79"/>
        <v>=IF(FUN_COM_training_input.xlsx!A77&lt;&gt;"",FUN_COM_training_input.xlsx!A77,"")</v>
      </c>
      <c r="AN170" t="str">
        <f t="shared" si="79"/>
        <v>=IF(RESILI_training_input.xlsx!A77&lt;&gt;"",RESILI_training_input.xlsx!A77,"")</v>
      </c>
      <c r="AO170" t="str">
        <f t="shared" si="79"/>
        <v>=IF(SEL_training_input.xlsx!A77&lt;&gt;"",SEL_training_input.xlsx!A77,"")</v>
      </c>
      <c r="AP170" t="str">
        <f t="shared" si="79"/>
        <v>=IF(SEV_training_input.xlsx!A77&lt;&gt;"",SEV_training_input.xlsx!A77,"")</v>
      </c>
      <c r="AQ170" t="str">
        <f t="shared" si="79"/>
        <v>=IF(ANHEDONIA_training_input.xlsx!A77&lt;&gt;"",ANHEDONIA_training_input.xlsx!A77,"")</v>
      </c>
      <c r="AR170" t="str">
        <f t="shared" si="79"/>
        <v>=IF(ANXIOUSNESS_training_input.xlsx!A77&lt;&gt;"",ANXIOUSNESS_training_input.xlsx!A77,"")</v>
      </c>
      <c r="AS170" t="str">
        <f t="shared" si="79"/>
        <v>=IF(ATTENTION_SEEKING_training_input.xlsx!A77&lt;&gt;"",ATTENTION_SEEKING_training_input.xlsx!A77,"")</v>
      </c>
      <c r="AT170" t="str">
        <f t="shared" si="79"/>
        <v>=IF(CALLOUSNESS_training_input.xlsx!A77&lt;&gt;"",CALLOUSNESS_training_input.xlsx!A77,"")</v>
      </c>
      <c r="AU170" t="str">
        <f t="shared" si="79"/>
        <v>=IF(DECEITFULNESS_training_input.xlsx!A77&lt;&gt;"",DECEITFULNESS_training_input.xlsx!A77,"")</v>
      </c>
      <c r="AV170" t="str">
        <f t="shared" si="79"/>
        <v>=IF(DEPRESSIVITY_training_input.xlsx!A77&lt;&gt;"",DEPRESSIVITY_training_input.xlsx!A77,"")</v>
      </c>
      <c r="AW170" t="str">
        <f t="shared" si="79"/>
        <v>=IF(DISTRACTIBILITY_training_input.xlsx!A77&lt;&gt;"",DISTRACTIBILITY_training_input.xlsx!A77,"")</v>
      </c>
      <c r="AX170" t="str">
        <f t="shared" si="79"/>
        <v>=IF(ECCENTRICITY_training_input.xlsx!A77&lt;&gt;"",ECCENTRICITY_training_input.xlsx!A77,"")</v>
      </c>
      <c r="AY170" t="str">
        <f t="shared" si="79"/>
        <v>=IF(EMOTIONAL_LABILITY_training_input.xlsx!A77&lt;&gt;"",EMOTIONAL_LABILITY_training_input.xlsx!A77,"")</v>
      </c>
      <c r="AZ170" t="str">
        <f t="shared" si="79"/>
        <v>=IF(GRANDIOSITY_training_input.xlsx!A77&lt;&gt;"",GRANDIOSITY_training_input.xlsx!A77,"")</v>
      </c>
      <c r="BA170" t="str">
        <f t="shared" si="79"/>
        <v>=IF(HOSTILITY_training_input.xlsx!A77&lt;&gt;"",HOSTILITY_training_input.xlsx!A77,"")</v>
      </c>
      <c r="BB170" t="str">
        <f t="shared" si="79"/>
        <v>=IF(IMPULSIVITY_training_input.xlsx!A77&lt;&gt;"",IMPULSIVITY_training_input.xlsx!A77,"")</v>
      </c>
      <c r="BC170" t="str">
        <f t="shared" si="79"/>
        <v>=IF(INTIMACY_AVOIDANCE_training_input.xlsx!A77&lt;&gt;"",INTIMACY_AVOIDANCE_training_input.xlsx!A77,"")</v>
      </c>
      <c r="BD170" t="str">
        <f t="shared" si="79"/>
        <v>=IF(IRRESPONSIBILITY_training_input.xlsx!A77&lt;&gt;"",IRRESPONSIBILITY_training_input.xlsx!A77,"")</v>
      </c>
      <c r="BE170" t="str">
        <f t="shared" si="79"/>
        <v>=IF(MANIPULATIVENESS_training_input.xlsx!A77&lt;&gt;"",MANIPULATIVENESS_training_input.xlsx!A77,"")</v>
      </c>
      <c r="BF170" t="str">
        <f t="shared" si="79"/>
        <v>=IF(PERCEPTUAL_DYSREGULATION_training_input.xlsx!A77&lt;&gt;"",PERCEPTUAL_DYSREGULATION_training_input.xlsx!A77,"")</v>
      </c>
      <c r="BG170" t="str">
        <f t="shared" si="79"/>
        <v>=IF(PERSEVERATION_training_input.xlsx!A77&lt;&gt;"",PERSEVERATION_training_input.xlsx!A77,"")</v>
      </c>
      <c r="BH170" t="str">
        <f t="shared" si="79"/>
        <v>=IF(RESTRICTED_AFFECTIVITY_training_input.xlsx!A77&lt;&gt;"",RESTRICTED_AFFECTIVITY_training_input.xlsx!A77,"")</v>
      </c>
      <c r="BI170" t="str">
        <f t="shared" si="79"/>
        <v>=IF(RIGID_PERFECTIONISM_training_input.xlsx!A77&lt;&gt;"",RIGID_PERFECTIONISM_training_input.xlsx!A77,"")</v>
      </c>
      <c r="BJ170" t="str">
        <f t="shared" si="79"/>
        <v>=IF(RISK_TAKING_training_input.xlsx!A77&lt;&gt;"",RISK_TAKING_training_input.xlsx!A77,"")</v>
      </c>
      <c r="BK170" t="str">
        <f t="shared" si="79"/>
        <v>=IF(SEPARATION_INSECURITY_training_input.xlsx!A77&lt;&gt;"",SEPARATION_INSECURITY_training_input.xlsx!A77,"")</v>
      </c>
      <c r="BL170" t="str">
        <f t="shared" si="79"/>
        <v>=IF(SUBMISSIVENESS_training_input.xlsx!A77&lt;&gt;"",SUBMISSIVENESS_training_input.xlsx!A77,"")</v>
      </c>
      <c r="BM170" t="str">
        <f t="shared" si="79"/>
        <v>=IF(SUSPICIOUSNESS_training_input.xlsx!A77&lt;&gt;"",SUSPICIOUSNESS_training_input.xlsx!A77,"")</v>
      </c>
      <c r="BN170" t="str">
        <f t="shared" si="79"/>
        <v>=IF(UNUSUAL_BELIEFS_training_input.xlsx!A77&lt;&gt;"",UNUSUAL_BELIEFS_training_input.xlsx!A77,"")</v>
      </c>
      <c r="BO170" t="str">
        <f t="shared" si="78"/>
        <v>=IF(WITHDRAWAL_training_input.xlsx!A77&lt;&gt;"",WITHDRAWAL_training_input.xlsx!A77,"")</v>
      </c>
      <c r="BP170" t="str">
        <f t="shared" si="78"/>
        <v>=IF(ACT_training_input.xlsx!A77&lt;&gt;"",ACT_training_input.xlsx!A77,"")</v>
      </c>
      <c r="BQ170" t="str">
        <f t="shared" si="78"/>
        <v>=IF(DSP_training_input.xlsx!A77&lt;&gt;"",DSP_training_input.xlsx!A77,"")</v>
      </c>
      <c r="BR170" t="str">
        <f t="shared" si="78"/>
        <v>=IF(PAG_training_input.xlsx!A77&lt;&gt;"",PAG_training_input.xlsx!A77,"")</v>
      </c>
      <c r="BS170" t="str">
        <f t="shared" si="78"/>
        <v>=IF(PRO_training_input.xlsx!A77&lt;&gt;"",PRO_training_input.xlsx!A77,"")</v>
      </c>
      <c r="BT170" t="str">
        <f t="shared" si="78"/>
        <v>=IF(SPL_training_input.xlsx!A77&lt;&gt;"",SPL_training_input.xlsx!A77,"")</v>
      </c>
      <c r="BU170" t="str">
        <f t="shared" si="78"/>
        <v>=IF(WDR_training_input.xlsx!A77&lt;&gt;"",WDR_training_input.xlsx!A77,"")</v>
      </c>
      <c r="BV170" t="str">
        <f t="shared" si="78"/>
        <v>=IF(CON_training_input.xlsx!A77&lt;&gt;"",CON_training_input.xlsx!A77,"")</v>
      </c>
      <c r="BW170" t="str">
        <f t="shared" si="78"/>
        <v>=IF(DSC_training_input.xlsx!A77&lt;&gt;"",DSC_training_input.xlsx!A77,"")</v>
      </c>
      <c r="BX170" t="str">
        <f t="shared" si="78"/>
        <v>=IF(FAN_training_input.xlsx!A77&lt;&gt;"",FAN_training_input.xlsx!A77,"")</v>
      </c>
      <c r="BY170" t="str">
        <f t="shared" si="78"/>
        <v>=IF(OMN_training_input.xlsx!A77&lt;&gt;"",OMN_training_input.xlsx!A77,"")</v>
      </c>
      <c r="BZ170" t="str">
        <f t="shared" si="78"/>
        <v>=IF(REP_training_input.xlsx!A77&lt;&gt;"",REP_training_input.xlsx!A77,"")</v>
      </c>
      <c r="CA170" t="str">
        <f t="shared" si="78"/>
        <v>=IF(SOM_training_input.xlsx!A77&lt;&gt;"",SOM_training_input.xlsx!A77,"")</v>
      </c>
      <c r="CB170" t="str">
        <f t="shared" si="78"/>
        <v>=IF(SUB_training_input.xlsx!A77&lt;&gt;"",SUB_training_input.xlsx!A77,"")</v>
      </c>
      <c r="CC170" t="str">
        <f t="shared" si="78"/>
        <v>=IF(UND_training_input.xlsx!A77&lt;&gt;"",UND_training_input.xlsx!A77,"")</v>
      </c>
      <c r="CD170" t="str">
        <f t="shared" si="78"/>
        <v>=IF(ALT_training_input.xlsx!A77&lt;&gt;"",ALT_training_input.xlsx!A77,"")</v>
      </c>
      <c r="CE170" t="str">
        <f t="shared" si="78"/>
        <v>=IF(HUM_training_input.xlsx!A77&lt;&gt;"",HUM_training_input.xlsx!A77,"")</v>
      </c>
      <c r="CF170" t="str">
        <f t="shared" si="78"/>
        <v>=IF(IDL_training_input.xlsx!A77&lt;&gt;"",IDL_training_input.xlsx!A77,"")</v>
      </c>
      <c r="CG170" t="str">
        <f t="shared" si="78"/>
        <v>=IF(RFM_training_input.xlsx!A77&lt;&gt;"",RFM_training_input.xlsx!A77,"")</v>
      </c>
      <c r="CH170" t="str">
        <f t="shared" si="78"/>
        <v>=IF(DN_training_input.xlsx!A77&lt;&gt;"",DN_training_input.xlsx!A77,"")</v>
      </c>
      <c r="CI170" t="str">
        <f t="shared" si="78"/>
        <v>=IF(INT_training_input.xlsx!A77&lt;&gt;"",INT_training_input.xlsx!A77,"")</v>
      </c>
      <c r="CJ170" t="str">
        <f t="shared" si="78"/>
        <v>=IF(SUP_training_input.xlsx!A77&lt;&gt;"",SUP_training_input.xlsx!A77,"")</v>
      </c>
      <c r="CK170" t="str">
        <f t="shared" si="78"/>
        <v>=IF(ANT_training_input.xlsx!A77&lt;&gt;"",ANT_training_input.xlsx!A77,"")</v>
      </c>
      <c r="CL170" t="str">
        <f t="shared" si="78"/>
        <v>=IF(ISO_training_input.xlsx!A77&lt;&gt;"",ISO_training_input.xlsx!A77,"")</v>
      </c>
    </row>
    <row r="171" spans="1:90">
      <c r="A171">
        <v>78</v>
      </c>
      <c r="B171" t="str">
        <f t="shared" si="73"/>
        <v>=IF(SUICIDE_training_input.xlsx!A78&lt;&gt;"",SUICIDE_training_input.xlsx!A78,"")</v>
      </c>
      <c r="C171" t="str">
        <f t="shared" si="79"/>
        <v>=IF(IQ_training_input.xlsx!A78&lt;&gt;"",IQ_training_input.xlsx!A78,"")</v>
      </c>
      <c r="D171" t="str">
        <f t="shared" si="79"/>
        <v>=IF(AMBIG_training_input.xlsx!A78&lt;&gt;"",AMBIG_training_input.xlsx!A78,"")</v>
      </c>
      <c r="E171" t="str">
        <f t="shared" si="79"/>
        <v>=IF(EGODYST_training_input.xlsx!A78&lt;&gt;"",EGODYST_training_input.xlsx!A78,"")</v>
      </c>
      <c r="F171" t="str">
        <f t="shared" si="79"/>
        <v>=IF(AUTISM_training_input.xlsx!A78&lt;&gt;"",AUTISM_training_input.xlsx!A78,"")</v>
      </c>
      <c r="G171" t="str">
        <f t="shared" si="79"/>
        <v>=IF(IDENTITY_training_input.xlsx!A78&lt;&gt;"",IDENTITY_training_input.xlsx!A78,"")</v>
      </c>
      <c r="H171" t="str">
        <f t="shared" si="79"/>
        <v>=IF(SELFDIR_training_input.xlsx!A78&lt;&gt;"",SELFDIR_training_input.xlsx!A78,"")</v>
      </c>
      <c r="I171" t="str">
        <f t="shared" si="79"/>
        <v>=IF(EMPATHY_training_input.xlsx!A78&lt;&gt;"",EMPATHY_training_input.xlsx!A78,"")</v>
      </c>
      <c r="J171" t="str">
        <f t="shared" si="79"/>
        <v>=IF(INTIMACY_training_input.xlsx!A78&lt;&gt;"",INTIMACY_training_input.xlsx!A78,"")</v>
      </c>
      <c r="K171" t="str">
        <f t="shared" si="79"/>
        <v>=IF(ACUTE_training_input.xlsx!A78&lt;&gt;"",ACUTE_training_input.xlsx!A78,"")</v>
      </c>
      <c r="L171" t="str">
        <f t="shared" si="79"/>
        <v>=IF(CHRONIC_training_input.xlsx!A78&lt;&gt;"",CHRONIC_training_input.xlsx!A78,"")</v>
      </c>
      <c r="M171" t="str">
        <f t="shared" si="79"/>
        <v>=IF(TRAUMA_PAST_training_input.xlsx!A78&lt;&gt;"",TRAUMA_PAST_training_input.xlsx!A78,"")</v>
      </c>
      <c r="N171" t="str">
        <f t="shared" si="79"/>
        <v>=IF(TRAUMA_PRESENT_training_input.xlsx!A78&lt;&gt;"",TRAUMA_PRESENT_training_input.xlsx!A78,"")</v>
      </c>
      <c r="O171" t="str">
        <f t="shared" si="79"/>
        <v>=IF(HOPE_training_input.xlsx!A78&lt;&gt;"",HOPE_training_input.xlsx!A78,"")</v>
      </c>
      <c r="P171" t="str">
        <f t="shared" si="79"/>
        <v>=IF(SELFAFFICACY_training_input.xlsx!A78&lt;&gt;"",SELFAFFICACY_training_input.xlsx!A78,"")</v>
      </c>
      <c r="Q171" t="str">
        <f t="shared" si="79"/>
        <v>=IF(SELFESTEEM_training_input.xlsx!A78&lt;&gt;"",SELFESTEEM_training_input.xlsx!A78,"")</v>
      </c>
      <c r="R171" t="str">
        <f t="shared" si="79"/>
        <v>=IF(WELLBEING_training_input.xlsx!A78&lt;&gt;"",WELLBEING_training_input.xlsx!A78,"")</v>
      </c>
      <c r="S171" t="str">
        <f t="shared" si="79"/>
        <v>=IF(HYPER_training_input.xlsx!A78&lt;&gt;"",HYPER_training_input.xlsx!A78,"")</v>
      </c>
      <c r="T171" t="str">
        <f t="shared" si="79"/>
        <v>=IF(AGGR_training_input.xlsx!A78&lt;&gt;"",AGGR_training_input.xlsx!A78,"")</v>
      </c>
      <c r="U171" t="str">
        <f t="shared" si="79"/>
        <v>=IF(COND_PR_training_input.xlsx!A78&lt;&gt;"",COND_PR_training_input.xlsx!A78,"")</v>
      </c>
      <c r="V171" t="str">
        <f t="shared" si="79"/>
        <v>=IF(ANXIE_training_input.xlsx!A78&lt;&gt;"",ANXIE_training_input.xlsx!A78,"")</v>
      </c>
      <c r="W171" t="str">
        <f t="shared" si="79"/>
        <v>=IF(DEPR_training_input.xlsx!A78&lt;&gt;"",DEPR_training_input.xlsx!A78,"")</v>
      </c>
      <c r="X171" t="str">
        <f t="shared" si="79"/>
        <v>=IF(SOMAT_training_input.xlsx!A78&lt;&gt;"",SOMAT_training_input.xlsx!A78,"")</v>
      </c>
      <c r="Y171" t="str">
        <f t="shared" si="79"/>
        <v>=IF(ATYPI_training_input.xlsx!A78&lt;&gt;"",ATYPI_training_input.xlsx!A78,"")</v>
      </c>
      <c r="Z171" t="str">
        <f t="shared" si="79"/>
        <v>=IF(WITHD_training_input.xlsx!A78&lt;&gt;"",WITHD_training_input.xlsx!A78,"")</v>
      </c>
      <c r="AA171" t="str">
        <f t="shared" si="79"/>
        <v>=IF(ATTE_PR_training_input.xlsx!A78&lt;&gt;"",ATTE_PR_training_input.xlsx!A78,"")</v>
      </c>
      <c r="AB171" t="str">
        <f t="shared" si="79"/>
        <v>=IF(ANG_CONT_training_input.xlsx!A78&lt;&gt;"",ANG_CONT_training_input.xlsx!A78,"")</v>
      </c>
      <c r="AC171" t="str">
        <f t="shared" si="79"/>
        <v>=IF(DEV_SOC_DIS_training_input.xlsx!A78&lt;&gt;"",DEV_SOC_DIS_training_input.xlsx!A78,"")</v>
      </c>
      <c r="AD171" t="str">
        <f t="shared" si="79"/>
        <v>=IF(BULLY_training_input.xlsx!A78&lt;&gt;"",BULLY_training_input.xlsx!A78,"")</v>
      </c>
      <c r="AE171" t="str">
        <f t="shared" si="79"/>
        <v>=IF(EMOT_SELF_C_training_input.xlsx!A78&lt;&gt;"",EMOT_SELF_C_training_input.xlsx!A78,"")</v>
      </c>
      <c r="AF171" t="str">
        <f t="shared" si="79"/>
        <v>=IF(EXE_FUN_training_input.xlsx!A78&lt;&gt;"",EXE_FUN_training_input.xlsx!A78,"")</v>
      </c>
      <c r="AG171" t="str">
        <f t="shared" si="79"/>
        <v>=IF(MANIA_training_input.xlsx!A78&lt;&gt;"",MANIA_training_input.xlsx!A78,"")</v>
      </c>
      <c r="AH171" t="str">
        <f t="shared" si="79"/>
        <v>=IF(NEG_EMOT_training_input.xlsx!A78&lt;&gt;"",NEG_EMOT_training_input.xlsx!A78,"")</v>
      </c>
      <c r="AI171" t="str">
        <f t="shared" si="79"/>
        <v>=IF(ADAPT_training_input.xlsx!A78&lt;&gt;"",ADAPT_training_input.xlsx!A78,"")</v>
      </c>
      <c r="AJ171" t="str">
        <f t="shared" si="79"/>
        <v>=IF(SOC_SK_training_input.xlsx!A78&lt;&gt;"",SOC_SK_training_input.xlsx!A78,"")</v>
      </c>
      <c r="AK171" t="str">
        <f t="shared" si="79"/>
        <v>=IF(LEAD_training_input.xlsx!A78&lt;&gt;"",LEAD_training_input.xlsx!A78,"")</v>
      </c>
      <c r="AL171" t="str">
        <f t="shared" si="79"/>
        <v>=IF(ACT_DAIL_training_input.xlsx!A78&lt;&gt;"",ACT_DAIL_training_input.xlsx!A78,"")</v>
      </c>
      <c r="AM171" t="str">
        <f t="shared" si="79"/>
        <v>=IF(FUN_COM_training_input.xlsx!A78&lt;&gt;"",FUN_COM_training_input.xlsx!A78,"")</v>
      </c>
      <c r="AN171" t="str">
        <f t="shared" si="79"/>
        <v>=IF(RESILI_training_input.xlsx!A78&lt;&gt;"",RESILI_training_input.xlsx!A78,"")</v>
      </c>
      <c r="AO171" t="str">
        <f t="shared" si="79"/>
        <v>=IF(SEL_training_input.xlsx!A78&lt;&gt;"",SEL_training_input.xlsx!A78,"")</v>
      </c>
      <c r="AP171" t="str">
        <f t="shared" si="79"/>
        <v>=IF(SEV_training_input.xlsx!A78&lt;&gt;"",SEV_training_input.xlsx!A78,"")</v>
      </c>
      <c r="AQ171" t="str">
        <f t="shared" si="79"/>
        <v>=IF(ANHEDONIA_training_input.xlsx!A78&lt;&gt;"",ANHEDONIA_training_input.xlsx!A78,"")</v>
      </c>
      <c r="AR171" t="str">
        <f t="shared" si="79"/>
        <v>=IF(ANXIOUSNESS_training_input.xlsx!A78&lt;&gt;"",ANXIOUSNESS_training_input.xlsx!A78,"")</v>
      </c>
      <c r="AS171" t="str">
        <f t="shared" si="79"/>
        <v>=IF(ATTENTION_SEEKING_training_input.xlsx!A78&lt;&gt;"",ATTENTION_SEEKING_training_input.xlsx!A78,"")</v>
      </c>
      <c r="AT171" t="str">
        <f t="shared" si="79"/>
        <v>=IF(CALLOUSNESS_training_input.xlsx!A78&lt;&gt;"",CALLOUSNESS_training_input.xlsx!A78,"")</v>
      </c>
      <c r="AU171" t="str">
        <f t="shared" si="79"/>
        <v>=IF(DECEITFULNESS_training_input.xlsx!A78&lt;&gt;"",DECEITFULNESS_training_input.xlsx!A78,"")</v>
      </c>
      <c r="AV171" t="str">
        <f t="shared" si="79"/>
        <v>=IF(DEPRESSIVITY_training_input.xlsx!A78&lt;&gt;"",DEPRESSIVITY_training_input.xlsx!A78,"")</v>
      </c>
      <c r="AW171" t="str">
        <f t="shared" si="79"/>
        <v>=IF(DISTRACTIBILITY_training_input.xlsx!A78&lt;&gt;"",DISTRACTIBILITY_training_input.xlsx!A78,"")</v>
      </c>
      <c r="AX171" t="str">
        <f t="shared" si="79"/>
        <v>=IF(ECCENTRICITY_training_input.xlsx!A78&lt;&gt;"",ECCENTRICITY_training_input.xlsx!A78,"")</v>
      </c>
      <c r="AY171" t="str">
        <f t="shared" si="79"/>
        <v>=IF(EMOTIONAL_LABILITY_training_input.xlsx!A78&lt;&gt;"",EMOTIONAL_LABILITY_training_input.xlsx!A78,"")</v>
      </c>
      <c r="AZ171" t="str">
        <f t="shared" si="79"/>
        <v>=IF(GRANDIOSITY_training_input.xlsx!A78&lt;&gt;"",GRANDIOSITY_training_input.xlsx!A78,"")</v>
      </c>
      <c r="BA171" t="str">
        <f t="shared" si="79"/>
        <v>=IF(HOSTILITY_training_input.xlsx!A78&lt;&gt;"",HOSTILITY_training_input.xlsx!A78,"")</v>
      </c>
      <c r="BB171" t="str">
        <f t="shared" si="79"/>
        <v>=IF(IMPULSIVITY_training_input.xlsx!A78&lt;&gt;"",IMPULSIVITY_training_input.xlsx!A78,"")</v>
      </c>
      <c r="BC171" t="str">
        <f t="shared" si="79"/>
        <v>=IF(INTIMACY_AVOIDANCE_training_input.xlsx!A78&lt;&gt;"",INTIMACY_AVOIDANCE_training_input.xlsx!A78,"")</v>
      </c>
      <c r="BD171" t="str">
        <f t="shared" si="79"/>
        <v>=IF(IRRESPONSIBILITY_training_input.xlsx!A78&lt;&gt;"",IRRESPONSIBILITY_training_input.xlsx!A78,"")</v>
      </c>
      <c r="BE171" t="str">
        <f t="shared" si="79"/>
        <v>=IF(MANIPULATIVENESS_training_input.xlsx!A78&lt;&gt;"",MANIPULATIVENESS_training_input.xlsx!A78,"")</v>
      </c>
      <c r="BF171" t="str">
        <f t="shared" si="79"/>
        <v>=IF(PERCEPTUAL_DYSREGULATION_training_input.xlsx!A78&lt;&gt;"",PERCEPTUAL_DYSREGULATION_training_input.xlsx!A78,"")</v>
      </c>
      <c r="BG171" t="str">
        <f t="shared" si="79"/>
        <v>=IF(PERSEVERATION_training_input.xlsx!A78&lt;&gt;"",PERSEVERATION_training_input.xlsx!A78,"")</v>
      </c>
      <c r="BH171" t="str">
        <f t="shared" si="79"/>
        <v>=IF(RESTRICTED_AFFECTIVITY_training_input.xlsx!A78&lt;&gt;"",RESTRICTED_AFFECTIVITY_training_input.xlsx!A78,"")</v>
      </c>
      <c r="BI171" t="str">
        <f t="shared" si="79"/>
        <v>=IF(RIGID_PERFECTIONISM_training_input.xlsx!A78&lt;&gt;"",RIGID_PERFECTIONISM_training_input.xlsx!A78,"")</v>
      </c>
      <c r="BJ171" t="str">
        <f t="shared" si="79"/>
        <v>=IF(RISK_TAKING_training_input.xlsx!A78&lt;&gt;"",RISK_TAKING_training_input.xlsx!A78,"")</v>
      </c>
      <c r="BK171" t="str">
        <f t="shared" si="79"/>
        <v>=IF(SEPARATION_INSECURITY_training_input.xlsx!A78&lt;&gt;"",SEPARATION_INSECURITY_training_input.xlsx!A78,"")</v>
      </c>
      <c r="BL171" t="str">
        <f t="shared" si="79"/>
        <v>=IF(SUBMISSIVENESS_training_input.xlsx!A78&lt;&gt;"",SUBMISSIVENESS_training_input.xlsx!A78,"")</v>
      </c>
      <c r="BM171" t="str">
        <f t="shared" si="79"/>
        <v>=IF(SUSPICIOUSNESS_training_input.xlsx!A78&lt;&gt;"",SUSPICIOUSNESS_training_input.xlsx!A78,"")</v>
      </c>
      <c r="BN171" t="str">
        <f t="shared" si="79"/>
        <v>=IF(UNUSUAL_BELIEFS_training_input.xlsx!A78&lt;&gt;"",UNUSUAL_BELIEFS_training_input.xlsx!A78,"")</v>
      </c>
      <c r="BO171" t="str">
        <f t="shared" si="78"/>
        <v>=IF(WITHDRAWAL_training_input.xlsx!A78&lt;&gt;"",WITHDRAWAL_training_input.xlsx!A78,"")</v>
      </c>
      <c r="BP171" t="str">
        <f t="shared" si="78"/>
        <v>=IF(ACT_training_input.xlsx!A78&lt;&gt;"",ACT_training_input.xlsx!A78,"")</v>
      </c>
      <c r="BQ171" t="str">
        <f t="shared" si="78"/>
        <v>=IF(DSP_training_input.xlsx!A78&lt;&gt;"",DSP_training_input.xlsx!A78,"")</v>
      </c>
      <c r="BR171" t="str">
        <f t="shared" si="78"/>
        <v>=IF(PAG_training_input.xlsx!A78&lt;&gt;"",PAG_training_input.xlsx!A78,"")</v>
      </c>
      <c r="BS171" t="str">
        <f t="shared" si="78"/>
        <v>=IF(PRO_training_input.xlsx!A78&lt;&gt;"",PRO_training_input.xlsx!A78,"")</v>
      </c>
      <c r="BT171" t="str">
        <f t="shared" si="78"/>
        <v>=IF(SPL_training_input.xlsx!A78&lt;&gt;"",SPL_training_input.xlsx!A78,"")</v>
      </c>
      <c r="BU171" t="str">
        <f t="shared" si="78"/>
        <v>=IF(WDR_training_input.xlsx!A78&lt;&gt;"",WDR_training_input.xlsx!A78,"")</v>
      </c>
      <c r="BV171" t="str">
        <f t="shared" si="78"/>
        <v>=IF(CON_training_input.xlsx!A78&lt;&gt;"",CON_training_input.xlsx!A78,"")</v>
      </c>
      <c r="BW171" t="str">
        <f t="shared" si="78"/>
        <v>=IF(DSC_training_input.xlsx!A78&lt;&gt;"",DSC_training_input.xlsx!A78,"")</v>
      </c>
      <c r="BX171" t="str">
        <f t="shared" si="78"/>
        <v>=IF(FAN_training_input.xlsx!A78&lt;&gt;"",FAN_training_input.xlsx!A78,"")</v>
      </c>
      <c r="BY171" t="str">
        <f t="shared" si="78"/>
        <v>=IF(OMN_training_input.xlsx!A78&lt;&gt;"",OMN_training_input.xlsx!A78,"")</v>
      </c>
      <c r="BZ171" t="str">
        <f t="shared" si="78"/>
        <v>=IF(REP_training_input.xlsx!A78&lt;&gt;"",REP_training_input.xlsx!A78,"")</v>
      </c>
      <c r="CA171" t="str">
        <f t="shared" si="78"/>
        <v>=IF(SOM_training_input.xlsx!A78&lt;&gt;"",SOM_training_input.xlsx!A78,"")</v>
      </c>
      <c r="CB171" t="str">
        <f t="shared" si="78"/>
        <v>=IF(SUB_training_input.xlsx!A78&lt;&gt;"",SUB_training_input.xlsx!A78,"")</v>
      </c>
      <c r="CC171" t="str">
        <f t="shared" si="78"/>
        <v>=IF(UND_training_input.xlsx!A78&lt;&gt;"",UND_training_input.xlsx!A78,"")</v>
      </c>
      <c r="CD171" t="str">
        <f t="shared" si="78"/>
        <v>=IF(ALT_training_input.xlsx!A78&lt;&gt;"",ALT_training_input.xlsx!A78,"")</v>
      </c>
      <c r="CE171" t="str">
        <f t="shared" si="78"/>
        <v>=IF(HUM_training_input.xlsx!A78&lt;&gt;"",HUM_training_input.xlsx!A78,"")</v>
      </c>
      <c r="CF171" t="str">
        <f t="shared" si="78"/>
        <v>=IF(IDL_training_input.xlsx!A78&lt;&gt;"",IDL_training_input.xlsx!A78,"")</v>
      </c>
      <c r="CG171" t="str">
        <f t="shared" si="78"/>
        <v>=IF(RFM_training_input.xlsx!A78&lt;&gt;"",RFM_training_input.xlsx!A78,"")</v>
      </c>
      <c r="CH171" t="str">
        <f t="shared" si="78"/>
        <v>=IF(DN_training_input.xlsx!A78&lt;&gt;"",DN_training_input.xlsx!A78,"")</v>
      </c>
      <c r="CI171" t="str">
        <f t="shared" si="78"/>
        <v>=IF(INT_training_input.xlsx!A78&lt;&gt;"",INT_training_input.xlsx!A78,"")</v>
      </c>
      <c r="CJ171" t="str">
        <f t="shared" si="78"/>
        <v>=IF(SUP_training_input.xlsx!A78&lt;&gt;"",SUP_training_input.xlsx!A78,"")</v>
      </c>
      <c r="CK171" t="str">
        <f t="shared" si="78"/>
        <v>=IF(ANT_training_input.xlsx!A78&lt;&gt;"",ANT_training_input.xlsx!A78,"")</v>
      </c>
      <c r="CL171" t="str">
        <f t="shared" si="78"/>
        <v>=IF(ISO_training_input.xlsx!A78&lt;&gt;"",ISO_training_input.xlsx!A78,"")</v>
      </c>
    </row>
    <row r="172" spans="1:90">
      <c r="A172">
        <v>79</v>
      </c>
      <c r="B172" t="str">
        <f t="shared" si="73"/>
        <v>=IF(SUICIDE_training_input.xlsx!A79&lt;&gt;"",SUICIDE_training_input.xlsx!A79,"")</v>
      </c>
      <c r="C172" t="str">
        <f t="shared" si="79"/>
        <v>=IF(IQ_training_input.xlsx!A79&lt;&gt;"",IQ_training_input.xlsx!A79,"")</v>
      </c>
      <c r="D172" t="str">
        <f t="shared" si="79"/>
        <v>=IF(AMBIG_training_input.xlsx!A79&lt;&gt;"",AMBIG_training_input.xlsx!A79,"")</v>
      </c>
      <c r="E172" t="str">
        <f t="shared" si="79"/>
        <v>=IF(EGODYST_training_input.xlsx!A79&lt;&gt;"",EGODYST_training_input.xlsx!A79,"")</v>
      </c>
      <c r="F172" t="str">
        <f t="shared" si="79"/>
        <v>=IF(AUTISM_training_input.xlsx!A79&lt;&gt;"",AUTISM_training_input.xlsx!A79,"")</v>
      </c>
      <c r="G172" t="str">
        <f t="shared" si="79"/>
        <v>=IF(IDENTITY_training_input.xlsx!A79&lt;&gt;"",IDENTITY_training_input.xlsx!A79,"")</v>
      </c>
      <c r="H172" t="str">
        <f t="shared" si="79"/>
        <v>=IF(SELFDIR_training_input.xlsx!A79&lt;&gt;"",SELFDIR_training_input.xlsx!A79,"")</v>
      </c>
      <c r="I172" t="str">
        <f t="shared" si="79"/>
        <v>=IF(EMPATHY_training_input.xlsx!A79&lt;&gt;"",EMPATHY_training_input.xlsx!A79,"")</v>
      </c>
      <c r="J172" t="str">
        <f t="shared" si="79"/>
        <v>=IF(INTIMACY_training_input.xlsx!A79&lt;&gt;"",INTIMACY_training_input.xlsx!A79,"")</v>
      </c>
      <c r="K172" t="str">
        <f t="shared" si="79"/>
        <v>=IF(ACUTE_training_input.xlsx!A79&lt;&gt;"",ACUTE_training_input.xlsx!A79,"")</v>
      </c>
      <c r="L172" t="str">
        <f t="shared" si="79"/>
        <v>=IF(CHRONIC_training_input.xlsx!A79&lt;&gt;"",CHRONIC_training_input.xlsx!A79,"")</v>
      </c>
      <c r="M172" t="str">
        <f t="shared" si="79"/>
        <v>=IF(TRAUMA_PAST_training_input.xlsx!A79&lt;&gt;"",TRAUMA_PAST_training_input.xlsx!A79,"")</v>
      </c>
      <c r="N172" t="str">
        <f t="shared" si="79"/>
        <v>=IF(TRAUMA_PRESENT_training_input.xlsx!A79&lt;&gt;"",TRAUMA_PRESENT_training_input.xlsx!A79,"")</v>
      </c>
      <c r="O172" t="str">
        <f t="shared" si="79"/>
        <v>=IF(HOPE_training_input.xlsx!A79&lt;&gt;"",HOPE_training_input.xlsx!A79,"")</v>
      </c>
      <c r="P172" t="str">
        <f t="shared" si="79"/>
        <v>=IF(SELFAFFICACY_training_input.xlsx!A79&lt;&gt;"",SELFAFFICACY_training_input.xlsx!A79,"")</v>
      </c>
      <c r="Q172" t="str">
        <f t="shared" si="79"/>
        <v>=IF(SELFESTEEM_training_input.xlsx!A79&lt;&gt;"",SELFESTEEM_training_input.xlsx!A79,"")</v>
      </c>
      <c r="R172" t="str">
        <f t="shared" si="79"/>
        <v>=IF(WELLBEING_training_input.xlsx!A79&lt;&gt;"",WELLBEING_training_input.xlsx!A79,"")</v>
      </c>
      <c r="S172" t="str">
        <f t="shared" si="79"/>
        <v>=IF(HYPER_training_input.xlsx!A79&lt;&gt;"",HYPER_training_input.xlsx!A79,"")</v>
      </c>
      <c r="T172" t="str">
        <f t="shared" si="79"/>
        <v>=IF(AGGR_training_input.xlsx!A79&lt;&gt;"",AGGR_training_input.xlsx!A79,"")</v>
      </c>
      <c r="U172" t="str">
        <f t="shared" si="79"/>
        <v>=IF(COND_PR_training_input.xlsx!A79&lt;&gt;"",COND_PR_training_input.xlsx!A79,"")</v>
      </c>
      <c r="V172" t="str">
        <f t="shared" si="79"/>
        <v>=IF(ANXIE_training_input.xlsx!A79&lt;&gt;"",ANXIE_training_input.xlsx!A79,"")</v>
      </c>
      <c r="W172" t="str">
        <f t="shared" si="79"/>
        <v>=IF(DEPR_training_input.xlsx!A79&lt;&gt;"",DEPR_training_input.xlsx!A79,"")</v>
      </c>
      <c r="X172" t="str">
        <f t="shared" si="79"/>
        <v>=IF(SOMAT_training_input.xlsx!A79&lt;&gt;"",SOMAT_training_input.xlsx!A79,"")</v>
      </c>
      <c r="Y172" t="str">
        <f t="shared" si="79"/>
        <v>=IF(ATYPI_training_input.xlsx!A79&lt;&gt;"",ATYPI_training_input.xlsx!A79,"")</v>
      </c>
      <c r="Z172" t="str">
        <f t="shared" si="79"/>
        <v>=IF(WITHD_training_input.xlsx!A79&lt;&gt;"",WITHD_training_input.xlsx!A79,"")</v>
      </c>
      <c r="AA172" t="str">
        <f t="shared" si="79"/>
        <v>=IF(ATTE_PR_training_input.xlsx!A79&lt;&gt;"",ATTE_PR_training_input.xlsx!A79,"")</v>
      </c>
      <c r="AB172" t="str">
        <f t="shared" si="79"/>
        <v>=IF(ANG_CONT_training_input.xlsx!A79&lt;&gt;"",ANG_CONT_training_input.xlsx!A79,"")</v>
      </c>
      <c r="AC172" t="str">
        <f t="shared" si="79"/>
        <v>=IF(DEV_SOC_DIS_training_input.xlsx!A79&lt;&gt;"",DEV_SOC_DIS_training_input.xlsx!A79,"")</v>
      </c>
      <c r="AD172" t="str">
        <f t="shared" si="79"/>
        <v>=IF(BULLY_training_input.xlsx!A79&lt;&gt;"",BULLY_training_input.xlsx!A79,"")</v>
      </c>
      <c r="AE172" t="str">
        <f t="shared" si="79"/>
        <v>=IF(EMOT_SELF_C_training_input.xlsx!A79&lt;&gt;"",EMOT_SELF_C_training_input.xlsx!A79,"")</v>
      </c>
      <c r="AF172" t="str">
        <f t="shared" si="79"/>
        <v>=IF(EXE_FUN_training_input.xlsx!A79&lt;&gt;"",EXE_FUN_training_input.xlsx!A79,"")</v>
      </c>
      <c r="AG172" t="str">
        <f t="shared" si="79"/>
        <v>=IF(MANIA_training_input.xlsx!A79&lt;&gt;"",MANIA_training_input.xlsx!A79,"")</v>
      </c>
      <c r="AH172" t="str">
        <f t="shared" si="79"/>
        <v>=IF(NEG_EMOT_training_input.xlsx!A79&lt;&gt;"",NEG_EMOT_training_input.xlsx!A79,"")</v>
      </c>
      <c r="AI172" t="str">
        <f t="shared" si="79"/>
        <v>=IF(ADAPT_training_input.xlsx!A79&lt;&gt;"",ADAPT_training_input.xlsx!A79,"")</v>
      </c>
      <c r="AJ172" t="str">
        <f t="shared" si="79"/>
        <v>=IF(SOC_SK_training_input.xlsx!A79&lt;&gt;"",SOC_SK_training_input.xlsx!A79,"")</v>
      </c>
      <c r="AK172" t="str">
        <f t="shared" si="79"/>
        <v>=IF(LEAD_training_input.xlsx!A79&lt;&gt;"",LEAD_training_input.xlsx!A79,"")</v>
      </c>
      <c r="AL172" t="str">
        <f t="shared" si="79"/>
        <v>=IF(ACT_DAIL_training_input.xlsx!A79&lt;&gt;"",ACT_DAIL_training_input.xlsx!A79,"")</v>
      </c>
      <c r="AM172" t="str">
        <f t="shared" si="79"/>
        <v>=IF(FUN_COM_training_input.xlsx!A79&lt;&gt;"",FUN_COM_training_input.xlsx!A79,"")</v>
      </c>
      <c r="AN172" t="str">
        <f t="shared" si="79"/>
        <v>=IF(RESILI_training_input.xlsx!A79&lt;&gt;"",RESILI_training_input.xlsx!A79,"")</v>
      </c>
      <c r="AO172" t="str">
        <f t="shared" si="79"/>
        <v>=IF(SEL_training_input.xlsx!A79&lt;&gt;"",SEL_training_input.xlsx!A79,"")</v>
      </c>
      <c r="AP172" t="str">
        <f t="shared" si="79"/>
        <v>=IF(SEV_training_input.xlsx!A79&lt;&gt;"",SEV_training_input.xlsx!A79,"")</v>
      </c>
      <c r="AQ172" t="str">
        <f t="shared" si="79"/>
        <v>=IF(ANHEDONIA_training_input.xlsx!A79&lt;&gt;"",ANHEDONIA_training_input.xlsx!A79,"")</v>
      </c>
      <c r="AR172" t="str">
        <f t="shared" si="79"/>
        <v>=IF(ANXIOUSNESS_training_input.xlsx!A79&lt;&gt;"",ANXIOUSNESS_training_input.xlsx!A79,"")</v>
      </c>
      <c r="AS172" t="str">
        <f t="shared" si="79"/>
        <v>=IF(ATTENTION_SEEKING_training_input.xlsx!A79&lt;&gt;"",ATTENTION_SEEKING_training_input.xlsx!A79,"")</v>
      </c>
      <c r="AT172" t="str">
        <f t="shared" si="79"/>
        <v>=IF(CALLOUSNESS_training_input.xlsx!A79&lt;&gt;"",CALLOUSNESS_training_input.xlsx!A79,"")</v>
      </c>
      <c r="AU172" t="str">
        <f t="shared" si="79"/>
        <v>=IF(DECEITFULNESS_training_input.xlsx!A79&lt;&gt;"",DECEITFULNESS_training_input.xlsx!A79,"")</v>
      </c>
      <c r="AV172" t="str">
        <f t="shared" si="79"/>
        <v>=IF(DEPRESSIVITY_training_input.xlsx!A79&lt;&gt;"",DEPRESSIVITY_training_input.xlsx!A79,"")</v>
      </c>
      <c r="AW172" t="str">
        <f t="shared" si="79"/>
        <v>=IF(DISTRACTIBILITY_training_input.xlsx!A79&lt;&gt;"",DISTRACTIBILITY_training_input.xlsx!A79,"")</v>
      </c>
      <c r="AX172" t="str">
        <f t="shared" si="79"/>
        <v>=IF(ECCENTRICITY_training_input.xlsx!A79&lt;&gt;"",ECCENTRICITY_training_input.xlsx!A79,"")</v>
      </c>
      <c r="AY172" t="str">
        <f t="shared" si="79"/>
        <v>=IF(EMOTIONAL_LABILITY_training_input.xlsx!A79&lt;&gt;"",EMOTIONAL_LABILITY_training_input.xlsx!A79,"")</v>
      </c>
      <c r="AZ172" t="str">
        <f t="shared" si="79"/>
        <v>=IF(GRANDIOSITY_training_input.xlsx!A79&lt;&gt;"",GRANDIOSITY_training_input.xlsx!A79,"")</v>
      </c>
      <c r="BA172" t="str">
        <f t="shared" si="79"/>
        <v>=IF(HOSTILITY_training_input.xlsx!A79&lt;&gt;"",HOSTILITY_training_input.xlsx!A79,"")</v>
      </c>
      <c r="BB172" t="str">
        <f t="shared" si="79"/>
        <v>=IF(IMPULSIVITY_training_input.xlsx!A79&lt;&gt;"",IMPULSIVITY_training_input.xlsx!A79,"")</v>
      </c>
      <c r="BC172" t="str">
        <f t="shared" si="79"/>
        <v>=IF(INTIMACY_AVOIDANCE_training_input.xlsx!A79&lt;&gt;"",INTIMACY_AVOIDANCE_training_input.xlsx!A79,"")</v>
      </c>
      <c r="BD172" t="str">
        <f t="shared" si="79"/>
        <v>=IF(IRRESPONSIBILITY_training_input.xlsx!A79&lt;&gt;"",IRRESPONSIBILITY_training_input.xlsx!A79,"")</v>
      </c>
      <c r="BE172" t="str">
        <f t="shared" si="79"/>
        <v>=IF(MANIPULATIVENESS_training_input.xlsx!A79&lt;&gt;"",MANIPULATIVENESS_training_input.xlsx!A79,"")</v>
      </c>
      <c r="BF172" t="str">
        <f t="shared" si="79"/>
        <v>=IF(PERCEPTUAL_DYSREGULATION_training_input.xlsx!A79&lt;&gt;"",PERCEPTUAL_DYSREGULATION_training_input.xlsx!A79,"")</v>
      </c>
      <c r="BG172" t="str">
        <f t="shared" si="79"/>
        <v>=IF(PERSEVERATION_training_input.xlsx!A79&lt;&gt;"",PERSEVERATION_training_input.xlsx!A79,"")</v>
      </c>
      <c r="BH172" t="str">
        <f t="shared" si="79"/>
        <v>=IF(RESTRICTED_AFFECTIVITY_training_input.xlsx!A79&lt;&gt;"",RESTRICTED_AFFECTIVITY_training_input.xlsx!A79,"")</v>
      </c>
      <c r="BI172" t="str">
        <f t="shared" si="79"/>
        <v>=IF(RIGID_PERFECTIONISM_training_input.xlsx!A79&lt;&gt;"",RIGID_PERFECTIONISM_training_input.xlsx!A79,"")</v>
      </c>
      <c r="BJ172" t="str">
        <f t="shared" si="79"/>
        <v>=IF(RISK_TAKING_training_input.xlsx!A79&lt;&gt;"",RISK_TAKING_training_input.xlsx!A79,"")</v>
      </c>
      <c r="BK172" t="str">
        <f t="shared" si="79"/>
        <v>=IF(SEPARATION_INSECURITY_training_input.xlsx!A79&lt;&gt;"",SEPARATION_INSECURITY_training_input.xlsx!A79,"")</v>
      </c>
      <c r="BL172" t="str">
        <f t="shared" si="79"/>
        <v>=IF(SUBMISSIVENESS_training_input.xlsx!A79&lt;&gt;"",SUBMISSIVENESS_training_input.xlsx!A79,"")</v>
      </c>
      <c r="BM172" t="str">
        <f t="shared" si="79"/>
        <v>=IF(SUSPICIOUSNESS_training_input.xlsx!A79&lt;&gt;"",SUSPICIOUSNESS_training_input.xlsx!A79,"")</v>
      </c>
      <c r="BN172" t="str">
        <f t="shared" ref="BN172:CL175" si="80">CONCATENATE($A$11,BN$1,$A$12,$A172,$A$13,BN$1,$A$14,$A172,$A$15)</f>
        <v>=IF(UNUSUAL_BELIEFS_training_input.xlsx!A79&lt;&gt;"",UNUSUAL_BELIEFS_training_input.xlsx!A79,"")</v>
      </c>
      <c r="BO172" t="str">
        <f t="shared" si="80"/>
        <v>=IF(WITHDRAWAL_training_input.xlsx!A79&lt;&gt;"",WITHDRAWAL_training_input.xlsx!A79,"")</v>
      </c>
      <c r="BP172" t="str">
        <f t="shared" si="80"/>
        <v>=IF(ACT_training_input.xlsx!A79&lt;&gt;"",ACT_training_input.xlsx!A79,"")</v>
      </c>
      <c r="BQ172" t="str">
        <f t="shared" si="80"/>
        <v>=IF(DSP_training_input.xlsx!A79&lt;&gt;"",DSP_training_input.xlsx!A79,"")</v>
      </c>
      <c r="BR172" t="str">
        <f t="shared" si="80"/>
        <v>=IF(PAG_training_input.xlsx!A79&lt;&gt;"",PAG_training_input.xlsx!A79,"")</v>
      </c>
      <c r="BS172" t="str">
        <f t="shared" si="80"/>
        <v>=IF(PRO_training_input.xlsx!A79&lt;&gt;"",PRO_training_input.xlsx!A79,"")</v>
      </c>
      <c r="BT172" t="str">
        <f t="shared" si="80"/>
        <v>=IF(SPL_training_input.xlsx!A79&lt;&gt;"",SPL_training_input.xlsx!A79,"")</v>
      </c>
      <c r="BU172" t="str">
        <f t="shared" si="80"/>
        <v>=IF(WDR_training_input.xlsx!A79&lt;&gt;"",WDR_training_input.xlsx!A79,"")</v>
      </c>
      <c r="BV172" t="str">
        <f t="shared" si="80"/>
        <v>=IF(CON_training_input.xlsx!A79&lt;&gt;"",CON_training_input.xlsx!A79,"")</v>
      </c>
      <c r="BW172" t="str">
        <f t="shared" si="80"/>
        <v>=IF(DSC_training_input.xlsx!A79&lt;&gt;"",DSC_training_input.xlsx!A79,"")</v>
      </c>
      <c r="BX172" t="str">
        <f t="shared" si="80"/>
        <v>=IF(FAN_training_input.xlsx!A79&lt;&gt;"",FAN_training_input.xlsx!A79,"")</v>
      </c>
      <c r="BY172" t="str">
        <f t="shared" si="80"/>
        <v>=IF(OMN_training_input.xlsx!A79&lt;&gt;"",OMN_training_input.xlsx!A79,"")</v>
      </c>
      <c r="BZ172" t="str">
        <f t="shared" si="80"/>
        <v>=IF(REP_training_input.xlsx!A79&lt;&gt;"",REP_training_input.xlsx!A79,"")</v>
      </c>
      <c r="CA172" t="str">
        <f t="shared" si="80"/>
        <v>=IF(SOM_training_input.xlsx!A79&lt;&gt;"",SOM_training_input.xlsx!A79,"")</v>
      </c>
      <c r="CB172" t="str">
        <f t="shared" si="80"/>
        <v>=IF(SUB_training_input.xlsx!A79&lt;&gt;"",SUB_training_input.xlsx!A79,"")</v>
      </c>
      <c r="CC172" t="str">
        <f t="shared" si="80"/>
        <v>=IF(UND_training_input.xlsx!A79&lt;&gt;"",UND_training_input.xlsx!A79,"")</v>
      </c>
      <c r="CD172" t="str">
        <f t="shared" si="80"/>
        <v>=IF(ALT_training_input.xlsx!A79&lt;&gt;"",ALT_training_input.xlsx!A79,"")</v>
      </c>
      <c r="CE172" t="str">
        <f t="shared" si="80"/>
        <v>=IF(HUM_training_input.xlsx!A79&lt;&gt;"",HUM_training_input.xlsx!A79,"")</v>
      </c>
      <c r="CF172" t="str">
        <f t="shared" si="80"/>
        <v>=IF(IDL_training_input.xlsx!A79&lt;&gt;"",IDL_training_input.xlsx!A79,"")</v>
      </c>
      <c r="CG172" t="str">
        <f t="shared" si="80"/>
        <v>=IF(RFM_training_input.xlsx!A79&lt;&gt;"",RFM_training_input.xlsx!A79,"")</v>
      </c>
      <c r="CH172" t="str">
        <f t="shared" si="80"/>
        <v>=IF(DN_training_input.xlsx!A79&lt;&gt;"",DN_training_input.xlsx!A79,"")</v>
      </c>
      <c r="CI172" t="str">
        <f t="shared" si="80"/>
        <v>=IF(INT_training_input.xlsx!A79&lt;&gt;"",INT_training_input.xlsx!A79,"")</v>
      </c>
      <c r="CJ172" t="str">
        <f t="shared" si="80"/>
        <v>=IF(SUP_training_input.xlsx!A79&lt;&gt;"",SUP_training_input.xlsx!A79,"")</v>
      </c>
      <c r="CK172" t="str">
        <f t="shared" si="80"/>
        <v>=IF(ANT_training_input.xlsx!A79&lt;&gt;"",ANT_training_input.xlsx!A79,"")</v>
      </c>
      <c r="CL172" t="str">
        <f t="shared" si="80"/>
        <v>=IF(ISO_training_input.xlsx!A79&lt;&gt;"",ISO_training_input.xlsx!A79,"")</v>
      </c>
    </row>
    <row r="173" spans="1:90">
      <c r="A173">
        <v>80</v>
      </c>
      <c r="B173" t="str">
        <f t="shared" si="73"/>
        <v>=IF(SUICIDE_training_input.xlsx!A80&lt;&gt;"",SUICIDE_training_input.xlsx!A80,"")</v>
      </c>
      <c r="C173" t="str">
        <f t="shared" ref="C173:BN176" si="81">CONCATENATE($A$11,C$1,$A$12,$A173,$A$13,C$1,$A$14,$A173,$A$15)</f>
        <v>=IF(IQ_training_input.xlsx!A80&lt;&gt;"",IQ_training_input.xlsx!A80,"")</v>
      </c>
      <c r="D173" t="str">
        <f t="shared" si="81"/>
        <v>=IF(AMBIG_training_input.xlsx!A80&lt;&gt;"",AMBIG_training_input.xlsx!A80,"")</v>
      </c>
      <c r="E173" t="str">
        <f t="shared" si="81"/>
        <v>=IF(EGODYST_training_input.xlsx!A80&lt;&gt;"",EGODYST_training_input.xlsx!A80,"")</v>
      </c>
      <c r="F173" t="str">
        <f t="shared" si="81"/>
        <v>=IF(AUTISM_training_input.xlsx!A80&lt;&gt;"",AUTISM_training_input.xlsx!A80,"")</v>
      </c>
      <c r="G173" t="str">
        <f t="shared" si="81"/>
        <v>=IF(IDENTITY_training_input.xlsx!A80&lt;&gt;"",IDENTITY_training_input.xlsx!A80,"")</v>
      </c>
      <c r="H173" t="str">
        <f t="shared" si="81"/>
        <v>=IF(SELFDIR_training_input.xlsx!A80&lt;&gt;"",SELFDIR_training_input.xlsx!A80,"")</v>
      </c>
      <c r="I173" t="str">
        <f t="shared" si="81"/>
        <v>=IF(EMPATHY_training_input.xlsx!A80&lt;&gt;"",EMPATHY_training_input.xlsx!A80,"")</v>
      </c>
      <c r="J173" t="str">
        <f t="shared" si="81"/>
        <v>=IF(INTIMACY_training_input.xlsx!A80&lt;&gt;"",INTIMACY_training_input.xlsx!A80,"")</v>
      </c>
      <c r="K173" t="str">
        <f t="shared" si="81"/>
        <v>=IF(ACUTE_training_input.xlsx!A80&lt;&gt;"",ACUTE_training_input.xlsx!A80,"")</v>
      </c>
      <c r="L173" t="str">
        <f t="shared" si="81"/>
        <v>=IF(CHRONIC_training_input.xlsx!A80&lt;&gt;"",CHRONIC_training_input.xlsx!A80,"")</v>
      </c>
      <c r="M173" t="str">
        <f t="shared" si="81"/>
        <v>=IF(TRAUMA_PAST_training_input.xlsx!A80&lt;&gt;"",TRAUMA_PAST_training_input.xlsx!A80,"")</v>
      </c>
      <c r="N173" t="str">
        <f t="shared" si="81"/>
        <v>=IF(TRAUMA_PRESENT_training_input.xlsx!A80&lt;&gt;"",TRAUMA_PRESENT_training_input.xlsx!A80,"")</v>
      </c>
      <c r="O173" t="str">
        <f t="shared" si="81"/>
        <v>=IF(HOPE_training_input.xlsx!A80&lt;&gt;"",HOPE_training_input.xlsx!A80,"")</v>
      </c>
      <c r="P173" t="str">
        <f t="shared" si="81"/>
        <v>=IF(SELFAFFICACY_training_input.xlsx!A80&lt;&gt;"",SELFAFFICACY_training_input.xlsx!A80,"")</v>
      </c>
      <c r="Q173" t="str">
        <f t="shared" si="81"/>
        <v>=IF(SELFESTEEM_training_input.xlsx!A80&lt;&gt;"",SELFESTEEM_training_input.xlsx!A80,"")</v>
      </c>
      <c r="R173" t="str">
        <f t="shared" si="81"/>
        <v>=IF(WELLBEING_training_input.xlsx!A80&lt;&gt;"",WELLBEING_training_input.xlsx!A80,"")</v>
      </c>
      <c r="S173" t="str">
        <f t="shared" si="81"/>
        <v>=IF(HYPER_training_input.xlsx!A80&lt;&gt;"",HYPER_training_input.xlsx!A80,"")</v>
      </c>
      <c r="T173" t="str">
        <f t="shared" si="81"/>
        <v>=IF(AGGR_training_input.xlsx!A80&lt;&gt;"",AGGR_training_input.xlsx!A80,"")</v>
      </c>
      <c r="U173" t="str">
        <f t="shared" si="81"/>
        <v>=IF(COND_PR_training_input.xlsx!A80&lt;&gt;"",COND_PR_training_input.xlsx!A80,"")</v>
      </c>
      <c r="V173" t="str">
        <f t="shared" si="81"/>
        <v>=IF(ANXIE_training_input.xlsx!A80&lt;&gt;"",ANXIE_training_input.xlsx!A80,"")</v>
      </c>
      <c r="W173" t="str">
        <f t="shared" si="81"/>
        <v>=IF(DEPR_training_input.xlsx!A80&lt;&gt;"",DEPR_training_input.xlsx!A80,"")</v>
      </c>
      <c r="X173" t="str">
        <f t="shared" si="81"/>
        <v>=IF(SOMAT_training_input.xlsx!A80&lt;&gt;"",SOMAT_training_input.xlsx!A80,"")</v>
      </c>
      <c r="Y173" t="str">
        <f t="shared" si="81"/>
        <v>=IF(ATYPI_training_input.xlsx!A80&lt;&gt;"",ATYPI_training_input.xlsx!A80,"")</v>
      </c>
      <c r="Z173" t="str">
        <f t="shared" si="81"/>
        <v>=IF(WITHD_training_input.xlsx!A80&lt;&gt;"",WITHD_training_input.xlsx!A80,"")</v>
      </c>
      <c r="AA173" t="str">
        <f t="shared" si="81"/>
        <v>=IF(ATTE_PR_training_input.xlsx!A80&lt;&gt;"",ATTE_PR_training_input.xlsx!A80,"")</v>
      </c>
      <c r="AB173" t="str">
        <f t="shared" si="81"/>
        <v>=IF(ANG_CONT_training_input.xlsx!A80&lt;&gt;"",ANG_CONT_training_input.xlsx!A80,"")</v>
      </c>
      <c r="AC173" t="str">
        <f t="shared" si="81"/>
        <v>=IF(DEV_SOC_DIS_training_input.xlsx!A80&lt;&gt;"",DEV_SOC_DIS_training_input.xlsx!A80,"")</v>
      </c>
      <c r="AD173" t="str">
        <f t="shared" si="81"/>
        <v>=IF(BULLY_training_input.xlsx!A80&lt;&gt;"",BULLY_training_input.xlsx!A80,"")</v>
      </c>
      <c r="AE173" t="str">
        <f t="shared" si="81"/>
        <v>=IF(EMOT_SELF_C_training_input.xlsx!A80&lt;&gt;"",EMOT_SELF_C_training_input.xlsx!A80,"")</v>
      </c>
      <c r="AF173" t="str">
        <f t="shared" si="81"/>
        <v>=IF(EXE_FUN_training_input.xlsx!A80&lt;&gt;"",EXE_FUN_training_input.xlsx!A80,"")</v>
      </c>
      <c r="AG173" t="str">
        <f t="shared" si="81"/>
        <v>=IF(MANIA_training_input.xlsx!A80&lt;&gt;"",MANIA_training_input.xlsx!A80,"")</v>
      </c>
      <c r="AH173" t="str">
        <f t="shared" si="81"/>
        <v>=IF(NEG_EMOT_training_input.xlsx!A80&lt;&gt;"",NEG_EMOT_training_input.xlsx!A80,"")</v>
      </c>
      <c r="AI173" t="str">
        <f t="shared" si="81"/>
        <v>=IF(ADAPT_training_input.xlsx!A80&lt;&gt;"",ADAPT_training_input.xlsx!A80,"")</v>
      </c>
      <c r="AJ173" t="str">
        <f t="shared" si="81"/>
        <v>=IF(SOC_SK_training_input.xlsx!A80&lt;&gt;"",SOC_SK_training_input.xlsx!A80,"")</v>
      </c>
      <c r="AK173" t="str">
        <f t="shared" si="81"/>
        <v>=IF(LEAD_training_input.xlsx!A80&lt;&gt;"",LEAD_training_input.xlsx!A80,"")</v>
      </c>
      <c r="AL173" t="str">
        <f t="shared" si="81"/>
        <v>=IF(ACT_DAIL_training_input.xlsx!A80&lt;&gt;"",ACT_DAIL_training_input.xlsx!A80,"")</v>
      </c>
      <c r="AM173" t="str">
        <f t="shared" si="81"/>
        <v>=IF(FUN_COM_training_input.xlsx!A80&lt;&gt;"",FUN_COM_training_input.xlsx!A80,"")</v>
      </c>
      <c r="AN173" t="str">
        <f t="shared" si="81"/>
        <v>=IF(RESILI_training_input.xlsx!A80&lt;&gt;"",RESILI_training_input.xlsx!A80,"")</v>
      </c>
      <c r="AO173" t="str">
        <f t="shared" si="81"/>
        <v>=IF(SEL_training_input.xlsx!A80&lt;&gt;"",SEL_training_input.xlsx!A80,"")</v>
      </c>
      <c r="AP173" t="str">
        <f t="shared" si="81"/>
        <v>=IF(SEV_training_input.xlsx!A80&lt;&gt;"",SEV_training_input.xlsx!A80,"")</v>
      </c>
      <c r="AQ173" t="str">
        <f t="shared" si="81"/>
        <v>=IF(ANHEDONIA_training_input.xlsx!A80&lt;&gt;"",ANHEDONIA_training_input.xlsx!A80,"")</v>
      </c>
      <c r="AR173" t="str">
        <f t="shared" si="81"/>
        <v>=IF(ANXIOUSNESS_training_input.xlsx!A80&lt;&gt;"",ANXIOUSNESS_training_input.xlsx!A80,"")</v>
      </c>
      <c r="AS173" t="str">
        <f t="shared" si="81"/>
        <v>=IF(ATTENTION_SEEKING_training_input.xlsx!A80&lt;&gt;"",ATTENTION_SEEKING_training_input.xlsx!A80,"")</v>
      </c>
      <c r="AT173" t="str">
        <f t="shared" si="81"/>
        <v>=IF(CALLOUSNESS_training_input.xlsx!A80&lt;&gt;"",CALLOUSNESS_training_input.xlsx!A80,"")</v>
      </c>
      <c r="AU173" t="str">
        <f t="shared" si="81"/>
        <v>=IF(DECEITFULNESS_training_input.xlsx!A80&lt;&gt;"",DECEITFULNESS_training_input.xlsx!A80,"")</v>
      </c>
      <c r="AV173" t="str">
        <f t="shared" si="81"/>
        <v>=IF(DEPRESSIVITY_training_input.xlsx!A80&lt;&gt;"",DEPRESSIVITY_training_input.xlsx!A80,"")</v>
      </c>
      <c r="AW173" t="str">
        <f t="shared" si="81"/>
        <v>=IF(DISTRACTIBILITY_training_input.xlsx!A80&lt;&gt;"",DISTRACTIBILITY_training_input.xlsx!A80,"")</v>
      </c>
      <c r="AX173" t="str">
        <f t="shared" si="81"/>
        <v>=IF(ECCENTRICITY_training_input.xlsx!A80&lt;&gt;"",ECCENTRICITY_training_input.xlsx!A80,"")</v>
      </c>
      <c r="AY173" t="str">
        <f t="shared" si="81"/>
        <v>=IF(EMOTIONAL_LABILITY_training_input.xlsx!A80&lt;&gt;"",EMOTIONAL_LABILITY_training_input.xlsx!A80,"")</v>
      </c>
      <c r="AZ173" t="str">
        <f t="shared" si="81"/>
        <v>=IF(GRANDIOSITY_training_input.xlsx!A80&lt;&gt;"",GRANDIOSITY_training_input.xlsx!A80,"")</v>
      </c>
      <c r="BA173" t="str">
        <f t="shared" si="81"/>
        <v>=IF(HOSTILITY_training_input.xlsx!A80&lt;&gt;"",HOSTILITY_training_input.xlsx!A80,"")</v>
      </c>
      <c r="BB173" t="str">
        <f t="shared" si="81"/>
        <v>=IF(IMPULSIVITY_training_input.xlsx!A80&lt;&gt;"",IMPULSIVITY_training_input.xlsx!A80,"")</v>
      </c>
      <c r="BC173" t="str">
        <f t="shared" si="81"/>
        <v>=IF(INTIMACY_AVOIDANCE_training_input.xlsx!A80&lt;&gt;"",INTIMACY_AVOIDANCE_training_input.xlsx!A80,"")</v>
      </c>
      <c r="BD173" t="str">
        <f t="shared" si="81"/>
        <v>=IF(IRRESPONSIBILITY_training_input.xlsx!A80&lt;&gt;"",IRRESPONSIBILITY_training_input.xlsx!A80,"")</v>
      </c>
      <c r="BE173" t="str">
        <f t="shared" si="81"/>
        <v>=IF(MANIPULATIVENESS_training_input.xlsx!A80&lt;&gt;"",MANIPULATIVENESS_training_input.xlsx!A80,"")</v>
      </c>
      <c r="BF173" t="str">
        <f t="shared" si="81"/>
        <v>=IF(PERCEPTUAL_DYSREGULATION_training_input.xlsx!A80&lt;&gt;"",PERCEPTUAL_DYSREGULATION_training_input.xlsx!A80,"")</v>
      </c>
      <c r="BG173" t="str">
        <f t="shared" si="81"/>
        <v>=IF(PERSEVERATION_training_input.xlsx!A80&lt;&gt;"",PERSEVERATION_training_input.xlsx!A80,"")</v>
      </c>
      <c r="BH173" t="str">
        <f t="shared" si="81"/>
        <v>=IF(RESTRICTED_AFFECTIVITY_training_input.xlsx!A80&lt;&gt;"",RESTRICTED_AFFECTIVITY_training_input.xlsx!A80,"")</v>
      </c>
      <c r="BI173" t="str">
        <f t="shared" si="81"/>
        <v>=IF(RIGID_PERFECTIONISM_training_input.xlsx!A80&lt;&gt;"",RIGID_PERFECTIONISM_training_input.xlsx!A80,"")</v>
      </c>
      <c r="BJ173" t="str">
        <f t="shared" si="81"/>
        <v>=IF(RISK_TAKING_training_input.xlsx!A80&lt;&gt;"",RISK_TAKING_training_input.xlsx!A80,"")</v>
      </c>
      <c r="BK173" t="str">
        <f t="shared" si="81"/>
        <v>=IF(SEPARATION_INSECURITY_training_input.xlsx!A80&lt;&gt;"",SEPARATION_INSECURITY_training_input.xlsx!A80,"")</v>
      </c>
      <c r="BL173" t="str">
        <f t="shared" si="81"/>
        <v>=IF(SUBMISSIVENESS_training_input.xlsx!A80&lt;&gt;"",SUBMISSIVENESS_training_input.xlsx!A80,"")</v>
      </c>
      <c r="BM173" t="str">
        <f t="shared" si="81"/>
        <v>=IF(SUSPICIOUSNESS_training_input.xlsx!A80&lt;&gt;"",SUSPICIOUSNESS_training_input.xlsx!A80,"")</v>
      </c>
      <c r="BN173" t="str">
        <f t="shared" si="81"/>
        <v>=IF(UNUSUAL_BELIEFS_training_input.xlsx!A80&lt;&gt;"",UNUSUAL_BELIEFS_training_input.xlsx!A80,"")</v>
      </c>
      <c r="BO173" t="str">
        <f t="shared" si="80"/>
        <v>=IF(WITHDRAWAL_training_input.xlsx!A80&lt;&gt;"",WITHDRAWAL_training_input.xlsx!A80,"")</v>
      </c>
      <c r="BP173" t="str">
        <f t="shared" si="80"/>
        <v>=IF(ACT_training_input.xlsx!A80&lt;&gt;"",ACT_training_input.xlsx!A80,"")</v>
      </c>
      <c r="BQ173" t="str">
        <f t="shared" si="80"/>
        <v>=IF(DSP_training_input.xlsx!A80&lt;&gt;"",DSP_training_input.xlsx!A80,"")</v>
      </c>
      <c r="BR173" t="str">
        <f t="shared" si="80"/>
        <v>=IF(PAG_training_input.xlsx!A80&lt;&gt;"",PAG_training_input.xlsx!A80,"")</v>
      </c>
      <c r="BS173" t="str">
        <f t="shared" si="80"/>
        <v>=IF(PRO_training_input.xlsx!A80&lt;&gt;"",PRO_training_input.xlsx!A80,"")</v>
      </c>
      <c r="BT173" t="str">
        <f t="shared" si="80"/>
        <v>=IF(SPL_training_input.xlsx!A80&lt;&gt;"",SPL_training_input.xlsx!A80,"")</v>
      </c>
      <c r="BU173" t="str">
        <f t="shared" si="80"/>
        <v>=IF(WDR_training_input.xlsx!A80&lt;&gt;"",WDR_training_input.xlsx!A80,"")</v>
      </c>
      <c r="BV173" t="str">
        <f t="shared" si="80"/>
        <v>=IF(CON_training_input.xlsx!A80&lt;&gt;"",CON_training_input.xlsx!A80,"")</v>
      </c>
      <c r="BW173" t="str">
        <f t="shared" si="80"/>
        <v>=IF(DSC_training_input.xlsx!A80&lt;&gt;"",DSC_training_input.xlsx!A80,"")</v>
      </c>
      <c r="BX173" t="str">
        <f t="shared" si="80"/>
        <v>=IF(FAN_training_input.xlsx!A80&lt;&gt;"",FAN_training_input.xlsx!A80,"")</v>
      </c>
      <c r="BY173" t="str">
        <f t="shared" si="80"/>
        <v>=IF(OMN_training_input.xlsx!A80&lt;&gt;"",OMN_training_input.xlsx!A80,"")</v>
      </c>
      <c r="BZ173" t="str">
        <f t="shared" si="80"/>
        <v>=IF(REP_training_input.xlsx!A80&lt;&gt;"",REP_training_input.xlsx!A80,"")</v>
      </c>
      <c r="CA173" t="str">
        <f t="shared" si="80"/>
        <v>=IF(SOM_training_input.xlsx!A80&lt;&gt;"",SOM_training_input.xlsx!A80,"")</v>
      </c>
      <c r="CB173" t="str">
        <f t="shared" si="80"/>
        <v>=IF(SUB_training_input.xlsx!A80&lt;&gt;"",SUB_training_input.xlsx!A80,"")</v>
      </c>
      <c r="CC173" t="str">
        <f t="shared" si="80"/>
        <v>=IF(UND_training_input.xlsx!A80&lt;&gt;"",UND_training_input.xlsx!A80,"")</v>
      </c>
      <c r="CD173" t="str">
        <f t="shared" si="80"/>
        <v>=IF(ALT_training_input.xlsx!A80&lt;&gt;"",ALT_training_input.xlsx!A80,"")</v>
      </c>
      <c r="CE173" t="str">
        <f t="shared" si="80"/>
        <v>=IF(HUM_training_input.xlsx!A80&lt;&gt;"",HUM_training_input.xlsx!A80,"")</v>
      </c>
      <c r="CF173" t="str">
        <f t="shared" si="80"/>
        <v>=IF(IDL_training_input.xlsx!A80&lt;&gt;"",IDL_training_input.xlsx!A80,"")</v>
      </c>
      <c r="CG173" t="str">
        <f t="shared" si="80"/>
        <v>=IF(RFM_training_input.xlsx!A80&lt;&gt;"",RFM_training_input.xlsx!A80,"")</v>
      </c>
      <c r="CH173" t="str">
        <f t="shared" si="80"/>
        <v>=IF(DN_training_input.xlsx!A80&lt;&gt;"",DN_training_input.xlsx!A80,"")</v>
      </c>
      <c r="CI173" t="str">
        <f t="shared" si="80"/>
        <v>=IF(INT_training_input.xlsx!A80&lt;&gt;"",INT_training_input.xlsx!A80,"")</v>
      </c>
      <c r="CJ173" t="str">
        <f t="shared" si="80"/>
        <v>=IF(SUP_training_input.xlsx!A80&lt;&gt;"",SUP_training_input.xlsx!A80,"")</v>
      </c>
      <c r="CK173" t="str">
        <f t="shared" si="80"/>
        <v>=IF(ANT_training_input.xlsx!A80&lt;&gt;"",ANT_training_input.xlsx!A80,"")</v>
      </c>
      <c r="CL173" t="str">
        <f t="shared" si="80"/>
        <v>=IF(ISO_training_input.xlsx!A80&lt;&gt;"",ISO_training_input.xlsx!A80,"")</v>
      </c>
    </row>
    <row r="174" spans="1:90">
      <c r="A174">
        <v>81</v>
      </c>
      <c r="B174" t="str">
        <f t="shared" si="73"/>
        <v>=IF(SUICIDE_training_input.xlsx!A81&lt;&gt;"",SUICIDE_training_input.xlsx!A81,"")</v>
      </c>
      <c r="C174" t="str">
        <f t="shared" si="81"/>
        <v>=IF(IQ_training_input.xlsx!A81&lt;&gt;"",IQ_training_input.xlsx!A81,"")</v>
      </c>
      <c r="D174" t="str">
        <f t="shared" si="81"/>
        <v>=IF(AMBIG_training_input.xlsx!A81&lt;&gt;"",AMBIG_training_input.xlsx!A81,"")</v>
      </c>
      <c r="E174" t="str">
        <f t="shared" si="81"/>
        <v>=IF(EGODYST_training_input.xlsx!A81&lt;&gt;"",EGODYST_training_input.xlsx!A81,"")</v>
      </c>
      <c r="F174" t="str">
        <f t="shared" si="81"/>
        <v>=IF(AUTISM_training_input.xlsx!A81&lt;&gt;"",AUTISM_training_input.xlsx!A81,"")</v>
      </c>
      <c r="G174" t="str">
        <f t="shared" si="81"/>
        <v>=IF(IDENTITY_training_input.xlsx!A81&lt;&gt;"",IDENTITY_training_input.xlsx!A81,"")</v>
      </c>
      <c r="H174" t="str">
        <f t="shared" si="81"/>
        <v>=IF(SELFDIR_training_input.xlsx!A81&lt;&gt;"",SELFDIR_training_input.xlsx!A81,"")</v>
      </c>
      <c r="I174" t="str">
        <f t="shared" si="81"/>
        <v>=IF(EMPATHY_training_input.xlsx!A81&lt;&gt;"",EMPATHY_training_input.xlsx!A81,"")</v>
      </c>
      <c r="J174" t="str">
        <f t="shared" si="81"/>
        <v>=IF(INTIMACY_training_input.xlsx!A81&lt;&gt;"",INTIMACY_training_input.xlsx!A81,"")</v>
      </c>
      <c r="K174" t="str">
        <f t="shared" si="81"/>
        <v>=IF(ACUTE_training_input.xlsx!A81&lt;&gt;"",ACUTE_training_input.xlsx!A81,"")</v>
      </c>
      <c r="L174" t="str">
        <f t="shared" si="81"/>
        <v>=IF(CHRONIC_training_input.xlsx!A81&lt;&gt;"",CHRONIC_training_input.xlsx!A81,"")</v>
      </c>
      <c r="M174" t="str">
        <f t="shared" si="81"/>
        <v>=IF(TRAUMA_PAST_training_input.xlsx!A81&lt;&gt;"",TRAUMA_PAST_training_input.xlsx!A81,"")</v>
      </c>
      <c r="N174" t="str">
        <f t="shared" si="81"/>
        <v>=IF(TRAUMA_PRESENT_training_input.xlsx!A81&lt;&gt;"",TRAUMA_PRESENT_training_input.xlsx!A81,"")</v>
      </c>
      <c r="O174" t="str">
        <f t="shared" si="81"/>
        <v>=IF(HOPE_training_input.xlsx!A81&lt;&gt;"",HOPE_training_input.xlsx!A81,"")</v>
      </c>
      <c r="P174" t="str">
        <f t="shared" si="81"/>
        <v>=IF(SELFAFFICACY_training_input.xlsx!A81&lt;&gt;"",SELFAFFICACY_training_input.xlsx!A81,"")</v>
      </c>
      <c r="Q174" t="str">
        <f t="shared" si="81"/>
        <v>=IF(SELFESTEEM_training_input.xlsx!A81&lt;&gt;"",SELFESTEEM_training_input.xlsx!A81,"")</v>
      </c>
      <c r="R174" t="str">
        <f t="shared" si="81"/>
        <v>=IF(WELLBEING_training_input.xlsx!A81&lt;&gt;"",WELLBEING_training_input.xlsx!A81,"")</v>
      </c>
      <c r="S174" t="str">
        <f t="shared" si="81"/>
        <v>=IF(HYPER_training_input.xlsx!A81&lt;&gt;"",HYPER_training_input.xlsx!A81,"")</v>
      </c>
      <c r="T174" t="str">
        <f t="shared" si="81"/>
        <v>=IF(AGGR_training_input.xlsx!A81&lt;&gt;"",AGGR_training_input.xlsx!A81,"")</v>
      </c>
      <c r="U174" t="str">
        <f t="shared" si="81"/>
        <v>=IF(COND_PR_training_input.xlsx!A81&lt;&gt;"",COND_PR_training_input.xlsx!A81,"")</v>
      </c>
      <c r="V174" t="str">
        <f t="shared" si="81"/>
        <v>=IF(ANXIE_training_input.xlsx!A81&lt;&gt;"",ANXIE_training_input.xlsx!A81,"")</v>
      </c>
      <c r="W174" t="str">
        <f t="shared" si="81"/>
        <v>=IF(DEPR_training_input.xlsx!A81&lt;&gt;"",DEPR_training_input.xlsx!A81,"")</v>
      </c>
      <c r="X174" t="str">
        <f t="shared" si="81"/>
        <v>=IF(SOMAT_training_input.xlsx!A81&lt;&gt;"",SOMAT_training_input.xlsx!A81,"")</v>
      </c>
      <c r="Y174" t="str">
        <f t="shared" si="81"/>
        <v>=IF(ATYPI_training_input.xlsx!A81&lt;&gt;"",ATYPI_training_input.xlsx!A81,"")</v>
      </c>
      <c r="Z174" t="str">
        <f t="shared" si="81"/>
        <v>=IF(WITHD_training_input.xlsx!A81&lt;&gt;"",WITHD_training_input.xlsx!A81,"")</v>
      </c>
      <c r="AA174" t="str">
        <f t="shared" si="81"/>
        <v>=IF(ATTE_PR_training_input.xlsx!A81&lt;&gt;"",ATTE_PR_training_input.xlsx!A81,"")</v>
      </c>
      <c r="AB174" t="str">
        <f t="shared" si="81"/>
        <v>=IF(ANG_CONT_training_input.xlsx!A81&lt;&gt;"",ANG_CONT_training_input.xlsx!A81,"")</v>
      </c>
      <c r="AC174" t="str">
        <f t="shared" si="81"/>
        <v>=IF(DEV_SOC_DIS_training_input.xlsx!A81&lt;&gt;"",DEV_SOC_DIS_training_input.xlsx!A81,"")</v>
      </c>
      <c r="AD174" t="str">
        <f t="shared" si="81"/>
        <v>=IF(BULLY_training_input.xlsx!A81&lt;&gt;"",BULLY_training_input.xlsx!A81,"")</v>
      </c>
      <c r="AE174" t="str">
        <f t="shared" si="81"/>
        <v>=IF(EMOT_SELF_C_training_input.xlsx!A81&lt;&gt;"",EMOT_SELF_C_training_input.xlsx!A81,"")</v>
      </c>
      <c r="AF174" t="str">
        <f t="shared" si="81"/>
        <v>=IF(EXE_FUN_training_input.xlsx!A81&lt;&gt;"",EXE_FUN_training_input.xlsx!A81,"")</v>
      </c>
      <c r="AG174" t="str">
        <f t="shared" si="81"/>
        <v>=IF(MANIA_training_input.xlsx!A81&lt;&gt;"",MANIA_training_input.xlsx!A81,"")</v>
      </c>
      <c r="AH174" t="str">
        <f t="shared" si="81"/>
        <v>=IF(NEG_EMOT_training_input.xlsx!A81&lt;&gt;"",NEG_EMOT_training_input.xlsx!A81,"")</v>
      </c>
      <c r="AI174" t="str">
        <f t="shared" si="81"/>
        <v>=IF(ADAPT_training_input.xlsx!A81&lt;&gt;"",ADAPT_training_input.xlsx!A81,"")</v>
      </c>
      <c r="AJ174" t="str">
        <f t="shared" si="81"/>
        <v>=IF(SOC_SK_training_input.xlsx!A81&lt;&gt;"",SOC_SK_training_input.xlsx!A81,"")</v>
      </c>
      <c r="AK174" t="str">
        <f t="shared" si="81"/>
        <v>=IF(LEAD_training_input.xlsx!A81&lt;&gt;"",LEAD_training_input.xlsx!A81,"")</v>
      </c>
      <c r="AL174" t="str">
        <f t="shared" si="81"/>
        <v>=IF(ACT_DAIL_training_input.xlsx!A81&lt;&gt;"",ACT_DAIL_training_input.xlsx!A81,"")</v>
      </c>
      <c r="AM174" t="str">
        <f t="shared" si="81"/>
        <v>=IF(FUN_COM_training_input.xlsx!A81&lt;&gt;"",FUN_COM_training_input.xlsx!A81,"")</v>
      </c>
      <c r="AN174" t="str">
        <f t="shared" si="81"/>
        <v>=IF(RESILI_training_input.xlsx!A81&lt;&gt;"",RESILI_training_input.xlsx!A81,"")</v>
      </c>
      <c r="AO174" t="str">
        <f t="shared" si="81"/>
        <v>=IF(SEL_training_input.xlsx!A81&lt;&gt;"",SEL_training_input.xlsx!A81,"")</v>
      </c>
      <c r="AP174" t="str">
        <f t="shared" si="81"/>
        <v>=IF(SEV_training_input.xlsx!A81&lt;&gt;"",SEV_training_input.xlsx!A81,"")</v>
      </c>
      <c r="AQ174" t="str">
        <f t="shared" si="81"/>
        <v>=IF(ANHEDONIA_training_input.xlsx!A81&lt;&gt;"",ANHEDONIA_training_input.xlsx!A81,"")</v>
      </c>
      <c r="AR174" t="str">
        <f t="shared" si="81"/>
        <v>=IF(ANXIOUSNESS_training_input.xlsx!A81&lt;&gt;"",ANXIOUSNESS_training_input.xlsx!A81,"")</v>
      </c>
      <c r="AS174" t="str">
        <f t="shared" si="81"/>
        <v>=IF(ATTENTION_SEEKING_training_input.xlsx!A81&lt;&gt;"",ATTENTION_SEEKING_training_input.xlsx!A81,"")</v>
      </c>
      <c r="AT174" t="str">
        <f t="shared" si="81"/>
        <v>=IF(CALLOUSNESS_training_input.xlsx!A81&lt;&gt;"",CALLOUSNESS_training_input.xlsx!A81,"")</v>
      </c>
      <c r="AU174" t="str">
        <f t="shared" si="81"/>
        <v>=IF(DECEITFULNESS_training_input.xlsx!A81&lt;&gt;"",DECEITFULNESS_training_input.xlsx!A81,"")</v>
      </c>
      <c r="AV174" t="str">
        <f t="shared" si="81"/>
        <v>=IF(DEPRESSIVITY_training_input.xlsx!A81&lt;&gt;"",DEPRESSIVITY_training_input.xlsx!A81,"")</v>
      </c>
      <c r="AW174" t="str">
        <f t="shared" si="81"/>
        <v>=IF(DISTRACTIBILITY_training_input.xlsx!A81&lt;&gt;"",DISTRACTIBILITY_training_input.xlsx!A81,"")</v>
      </c>
      <c r="AX174" t="str">
        <f t="shared" si="81"/>
        <v>=IF(ECCENTRICITY_training_input.xlsx!A81&lt;&gt;"",ECCENTRICITY_training_input.xlsx!A81,"")</v>
      </c>
      <c r="AY174" t="str">
        <f t="shared" si="81"/>
        <v>=IF(EMOTIONAL_LABILITY_training_input.xlsx!A81&lt;&gt;"",EMOTIONAL_LABILITY_training_input.xlsx!A81,"")</v>
      </c>
      <c r="AZ174" t="str">
        <f t="shared" si="81"/>
        <v>=IF(GRANDIOSITY_training_input.xlsx!A81&lt;&gt;"",GRANDIOSITY_training_input.xlsx!A81,"")</v>
      </c>
      <c r="BA174" t="str">
        <f t="shared" si="81"/>
        <v>=IF(HOSTILITY_training_input.xlsx!A81&lt;&gt;"",HOSTILITY_training_input.xlsx!A81,"")</v>
      </c>
      <c r="BB174" t="str">
        <f t="shared" si="81"/>
        <v>=IF(IMPULSIVITY_training_input.xlsx!A81&lt;&gt;"",IMPULSIVITY_training_input.xlsx!A81,"")</v>
      </c>
      <c r="BC174" t="str">
        <f t="shared" si="81"/>
        <v>=IF(INTIMACY_AVOIDANCE_training_input.xlsx!A81&lt;&gt;"",INTIMACY_AVOIDANCE_training_input.xlsx!A81,"")</v>
      </c>
      <c r="BD174" t="str">
        <f t="shared" si="81"/>
        <v>=IF(IRRESPONSIBILITY_training_input.xlsx!A81&lt;&gt;"",IRRESPONSIBILITY_training_input.xlsx!A81,"")</v>
      </c>
      <c r="BE174" t="str">
        <f t="shared" si="81"/>
        <v>=IF(MANIPULATIVENESS_training_input.xlsx!A81&lt;&gt;"",MANIPULATIVENESS_training_input.xlsx!A81,"")</v>
      </c>
      <c r="BF174" t="str">
        <f t="shared" si="81"/>
        <v>=IF(PERCEPTUAL_DYSREGULATION_training_input.xlsx!A81&lt;&gt;"",PERCEPTUAL_DYSREGULATION_training_input.xlsx!A81,"")</v>
      </c>
      <c r="BG174" t="str">
        <f t="shared" si="81"/>
        <v>=IF(PERSEVERATION_training_input.xlsx!A81&lt;&gt;"",PERSEVERATION_training_input.xlsx!A81,"")</v>
      </c>
      <c r="BH174" t="str">
        <f t="shared" si="81"/>
        <v>=IF(RESTRICTED_AFFECTIVITY_training_input.xlsx!A81&lt;&gt;"",RESTRICTED_AFFECTIVITY_training_input.xlsx!A81,"")</v>
      </c>
      <c r="BI174" t="str">
        <f t="shared" si="81"/>
        <v>=IF(RIGID_PERFECTIONISM_training_input.xlsx!A81&lt;&gt;"",RIGID_PERFECTIONISM_training_input.xlsx!A81,"")</v>
      </c>
      <c r="BJ174" t="str">
        <f t="shared" si="81"/>
        <v>=IF(RISK_TAKING_training_input.xlsx!A81&lt;&gt;"",RISK_TAKING_training_input.xlsx!A81,"")</v>
      </c>
      <c r="BK174" t="str">
        <f t="shared" si="81"/>
        <v>=IF(SEPARATION_INSECURITY_training_input.xlsx!A81&lt;&gt;"",SEPARATION_INSECURITY_training_input.xlsx!A81,"")</v>
      </c>
      <c r="BL174" t="str">
        <f t="shared" si="81"/>
        <v>=IF(SUBMISSIVENESS_training_input.xlsx!A81&lt;&gt;"",SUBMISSIVENESS_training_input.xlsx!A81,"")</v>
      </c>
      <c r="BM174" t="str">
        <f t="shared" si="81"/>
        <v>=IF(SUSPICIOUSNESS_training_input.xlsx!A81&lt;&gt;"",SUSPICIOUSNESS_training_input.xlsx!A81,"")</v>
      </c>
      <c r="BN174" t="str">
        <f t="shared" si="81"/>
        <v>=IF(UNUSUAL_BELIEFS_training_input.xlsx!A81&lt;&gt;"",UNUSUAL_BELIEFS_training_input.xlsx!A81,"")</v>
      </c>
      <c r="BO174" t="str">
        <f t="shared" si="80"/>
        <v>=IF(WITHDRAWAL_training_input.xlsx!A81&lt;&gt;"",WITHDRAWAL_training_input.xlsx!A81,"")</v>
      </c>
      <c r="BP174" t="str">
        <f t="shared" si="80"/>
        <v>=IF(ACT_training_input.xlsx!A81&lt;&gt;"",ACT_training_input.xlsx!A81,"")</v>
      </c>
      <c r="BQ174" t="str">
        <f t="shared" si="80"/>
        <v>=IF(DSP_training_input.xlsx!A81&lt;&gt;"",DSP_training_input.xlsx!A81,"")</v>
      </c>
      <c r="BR174" t="str">
        <f t="shared" si="80"/>
        <v>=IF(PAG_training_input.xlsx!A81&lt;&gt;"",PAG_training_input.xlsx!A81,"")</v>
      </c>
      <c r="BS174" t="str">
        <f t="shared" si="80"/>
        <v>=IF(PRO_training_input.xlsx!A81&lt;&gt;"",PRO_training_input.xlsx!A81,"")</v>
      </c>
      <c r="BT174" t="str">
        <f t="shared" si="80"/>
        <v>=IF(SPL_training_input.xlsx!A81&lt;&gt;"",SPL_training_input.xlsx!A81,"")</v>
      </c>
      <c r="BU174" t="str">
        <f t="shared" si="80"/>
        <v>=IF(WDR_training_input.xlsx!A81&lt;&gt;"",WDR_training_input.xlsx!A81,"")</v>
      </c>
      <c r="BV174" t="str">
        <f t="shared" si="80"/>
        <v>=IF(CON_training_input.xlsx!A81&lt;&gt;"",CON_training_input.xlsx!A81,"")</v>
      </c>
      <c r="BW174" t="str">
        <f t="shared" si="80"/>
        <v>=IF(DSC_training_input.xlsx!A81&lt;&gt;"",DSC_training_input.xlsx!A81,"")</v>
      </c>
      <c r="BX174" t="str">
        <f t="shared" si="80"/>
        <v>=IF(FAN_training_input.xlsx!A81&lt;&gt;"",FAN_training_input.xlsx!A81,"")</v>
      </c>
      <c r="BY174" t="str">
        <f t="shared" si="80"/>
        <v>=IF(OMN_training_input.xlsx!A81&lt;&gt;"",OMN_training_input.xlsx!A81,"")</v>
      </c>
      <c r="BZ174" t="str">
        <f t="shared" si="80"/>
        <v>=IF(REP_training_input.xlsx!A81&lt;&gt;"",REP_training_input.xlsx!A81,"")</v>
      </c>
      <c r="CA174" t="str">
        <f t="shared" si="80"/>
        <v>=IF(SOM_training_input.xlsx!A81&lt;&gt;"",SOM_training_input.xlsx!A81,"")</v>
      </c>
      <c r="CB174" t="str">
        <f t="shared" si="80"/>
        <v>=IF(SUB_training_input.xlsx!A81&lt;&gt;"",SUB_training_input.xlsx!A81,"")</v>
      </c>
      <c r="CC174" t="str">
        <f t="shared" si="80"/>
        <v>=IF(UND_training_input.xlsx!A81&lt;&gt;"",UND_training_input.xlsx!A81,"")</v>
      </c>
      <c r="CD174" t="str">
        <f t="shared" si="80"/>
        <v>=IF(ALT_training_input.xlsx!A81&lt;&gt;"",ALT_training_input.xlsx!A81,"")</v>
      </c>
      <c r="CE174" t="str">
        <f t="shared" si="80"/>
        <v>=IF(HUM_training_input.xlsx!A81&lt;&gt;"",HUM_training_input.xlsx!A81,"")</v>
      </c>
      <c r="CF174" t="str">
        <f t="shared" si="80"/>
        <v>=IF(IDL_training_input.xlsx!A81&lt;&gt;"",IDL_training_input.xlsx!A81,"")</v>
      </c>
      <c r="CG174" t="str">
        <f t="shared" si="80"/>
        <v>=IF(RFM_training_input.xlsx!A81&lt;&gt;"",RFM_training_input.xlsx!A81,"")</v>
      </c>
      <c r="CH174" t="str">
        <f t="shared" si="80"/>
        <v>=IF(DN_training_input.xlsx!A81&lt;&gt;"",DN_training_input.xlsx!A81,"")</v>
      </c>
      <c r="CI174" t="str">
        <f t="shared" si="80"/>
        <v>=IF(INT_training_input.xlsx!A81&lt;&gt;"",INT_training_input.xlsx!A81,"")</v>
      </c>
      <c r="CJ174" t="str">
        <f t="shared" si="80"/>
        <v>=IF(SUP_training_input.xlsx!A81&lt;&gt;"",SUP_training_input.xlsx!A81,"")</v>
      </c>
      <c r="CK174" t="str">
        <f t="shared" si="80"/>
        <v>=IF(ANT_training_input.xlsx!A81&lt;&gt;"",ANT_training_input.xlsx!A81,"")</v>
      </c>
      <c r="CL174" t="str">
        <f t="shared" si="80"/>
        <v>=IF(ISO_training_input.xlsx!A81&lt;&gt;"",ISO_training_input.xlsx!A81,"")</v>
      </c>
    </row>
    <row r="175" spans="1:90">
      <c r="A175">
        <v>82</v>
      </c>
      <c r="B175" t="str">
        <f t="shared" si="73"/>
        <v>=IF(SUICIDE_training_input.xlsx!A82&lt;&gt;"",SUICIDE_training_input.xlsx!A82,"")</v>
      </c>
      <c r="C175" t="str">
        <f t="shared" si="81"/>
        <v>=IF(IQ_training_input.xlsx!A82&lt;&gt;"",IQ_training_input.xlsx!A82,"")</v>
      </c>
      <c r="D175" t="str">
        <f t="shared" si="81"/>
        <v>=IF(AMBIG_training_input.xlsx!A82&lt;&gt;"",AMBIG_training_input.xlsx!A82,"")</v>
      </c>
      <c r="E175" t="str">
        <f t="shared" si="81"/>
        <v>=IF(EGODYST_training_input.xlsx!A82&lt;&gt;"",EGODYST_training_input.xlsx!A82,"")</v>
      </c>
      <c r="F175" t="str">
        <f t="shared" si="81"/>
        <v>=IF(AUTISM_training_input.xlsx!A82&lt;&gt;"",AUTISM_training_input.xlsx!A82,"")</v>
      </c>
      <c r="G175" t="str">
        <f t="shared" si="81"/>
        <v>=IF(IDENTITY_training_input.xlsx!A82&lt;&gt;"",IDENTITY_training_input.xlsx!A82,"")</v>
      </c>
      <c r="H175" t="str">
        <f t="shared" si="81"/>
        <v>=IF(SELFDIR_training_input.xlsx!A82&lt;&gt;"",SELFDIR_training_input.xlsx!A82,"")</v>
      </c>
      <c r="I175" t="str">
        <f t="shared" si="81"/>
        <v>=IF(EMPATHY_training_input.xlsx!A82&lt;&gt;"",EMPATHY_training_input.xlsx!A82,"")</v>
      </c>
      <c r="J175" t="str">
        <f t="shared" si="81"/>
        <v>=IF(INTIMACY_training_input.xlsx!A82&lt;&gt;"",INTIMACY_training_input.xlsx!A82,"")</v>
      </c>
      <c r="K175" t="str">
        <f t="shared" si="81"/>
        <v>=IF(ACUTE_training_input.xlsx!A82&lt;&gt;"",ACUTE_training_input.xlsx!A82,"")</v>
      </c>
      <c r="L175" t="str">
        <f t="shared" si="81"/>
        <v>=IF(CHRONIC_training_input.xlsx!A82&lt;&gt;"",CHRONIC_training_input.xlsx!A82,"")</v>
      </c>
      <c r="M175" t="str">
        <f t="shared" si="81"/>
        <v>=IF(TRAUMA_PAST_training_input.xlsx!A82&lt;&gt;"",TRAUMA_PAST_training_input.xlsx!A82,"")</v>
      </c>
      <c r="N175" t="str">
        <f t="shared" si="81"/>
        <v>=IF(TRAUMA_PRESENT_training_input.xlsx!A82&lt;&gt;"",TRAUMA_PRESENT_training_input.xlsx!A82,"")</v>
      </c>
      <c r="O175" t="str">
        <f t="shared" si="81"/>
        <v>=IF(HOPE_training_input.xlsx!A82&lt;&gt;"",HOPE_training_input.xlsx!A82,"")</v>
      </c>
      <c r="P175" t="str">
        <f t="shared" si="81"/>
        <v>=IF(SELFAFFICACY_training_input.xlsx!A82&lt;&gt;"",SELFAFFICACY_training_input.xlsx!A82,"")</v>
      </c>
      <c r="Q175" t="str">
        <f t="shared" si="81"/>
        <v>=IF(SELFESTEEM_training_input.xlsx!A82&lt;&gt;"",SELFESTEEM_training_input.xlsx!A82,"")</v>
      </c>
      <c r="R175" t="str">
        <f t="shared" si="81"/>
        <v>=IF(WELLBEING_training_input.xlsx!A82&lt;&gt;"",WELLBEING_training_input.xlsx!A82,"")</v>
      </c>
      <c r="S175" t="str">
        <f t="shared" si="81"/>
        <v>=IF(HYPER_training_input.xlsx!A82&lt;&gt;"",HYPER_training_input.xlsx!A82,"")</v>
      </c>
      <c r="T175" t="str">
        <f t="shared" si="81"/>
        <v>=IF(AGGR_training_input.xlsx!A82&lt;&gt;"",AGGR_training_input.xlsx!A82,"")</v>
      </c>
      <c r="U175" t="str">
        <f t="shared" si="81"/>
        <v>=IF(COND_PR_training_input.xlsx!A82&lt;&gt;"",COND_PR_training_input.xlsx!A82,"")</v>
      </c>
      <c r="V175" t="str">
        <f t="shared" si="81"/>
        <v>=IF(ANXIE_training_input.xlsx!A82&lt;&gt;"",ANXIE_training_input.xlsx!A82,"")</v>
      </c>
      <c r="W175" t="str">
        <f t="shared" si="81"/>
        <v>=IF(DEPR_training_input.xlsx!A82&lt;&gt;"",DEPR_training_input.xlsx!A82,"")</v>
      </c>
      <c r="X175" t="str">
        <f t="shared" si="81"/>
        <v>=IF(SOMAT_training_input.xlsx!A82&lt;&gt;"",SOMAT_training_input.xlsx!A82,"")</v>
      </c>
      <c r="Y175" t="str">
        <f t="shared" si="81"/>
        <v>=IF(ATYPI_training_input.xlsx!A82&lt;&gt;"",ATYPI_training_input.xlsx!A82,"")</v>
      </c>
      <c r="Z175" t="str">
        <f t="shared" si="81"/>
        <v>=IF(WITHD_training_input.xlsx!A82&lt;&gt;"",WITHD_training_input.xlsx!A82,"")</v>
      </c>
      <c r="AA175" t="str">
        <f t="shared" si="81"/>
        <v>=IF(ATTE_PR_training_input.xlsx!A82&lt;&gt;"",ATTE_PR_training_input.xlsx!A82,"")</v>
      </c>
      <c r="AB175" t="str">
        <f t="shared" si="81"/>
        <v>=IF(ANG_CONT_training_input.xlsx!A82&lt;&gt;"",ANG_CONT_training_input.xlsx!A82,"")</v>
      </c>
      <c r="AC175" t="str">
        <f t="shared" si="81"/>
        <v>=IF(DEV_SOC_DIS_training_input.xlsx!A82&lt;&gt;"",DEV_SOC_DIS_training_input.xlsx!A82,"")</v>
      </c>
      <c r="AD175" t="str">
        <f t="shared" si="81"/>
        <v>=IF(BULLY_training_input.xlsx!A82&lt;&gt;"",BULLY_training_input.xlsx!A82,"")</v>
      </c>
      <c r="AE175" t="str">
        <f t="shared" si="81"/>
        <v>=IF(EMOT_SELF_C_training_input.xlsx!A82&lt;&gt;"",EMOT_SELF_C_training_input.xlsx!A82,"")</v>
      </c>
      <c r="AF175" t="str">
        <f t="shared" si="81"/>
        <v>=IF(EXE_FUN_training_input.xlsx!A82&lt;&gt;"",EXE_FUN_training_input.xlsx!A82,"")</v>
      </c>
      <c r="AG175" t="str">
        <f t="shared" si="81"/>
        <v>=IF(MANIA_training_input.xlsx!A82&lt;&gt;"",MANIA_training_input.xlsx!A82,"")</v>
      </c>
      <c r="AH175" t="str">
        <f t="shared" si="81"/>
        <v>=IF(NEG_EMOT_training_input.xlsx!A82&lt;&gt;"",NEG_EMOT_training_input.xlsx!A82,"")</v>
      </c>
      <c r="AI175" t="str">
        <f t="shared" si="81"/>
        <v>=IF(ADAPT_training_input.xlsx!A82&lt;&gt;"",ADAPT_training_input.xlsx!A82,"")</v>
      </c>
      <c r="AJ175" t="str">
        <f t="shared" si="81"/>
        <v>=IF(SOC_SK_training_input.xlsx!A82&lt;&gt;"",SOC_SK_training_input.xlsx!A82,"")</v>
      </c>
      <c r="AK175" t="str">
        <f t="shared" si="81"/>
        <v>=IF(LEAD_training_input.xlsx!A82&lt;&gt;"",LEAD_training_input.xlsx!A82,"")</v>
      </c>
      <c r="AL175" t="str">
        <f t="shared" si="81"/>
        <v>=IF(ACT_DAIL_training_input.xlsx!A82&lt;&gt;"",ACT_DAIL_training_input.xlsx!A82,"")</v>
      </c>
      <c r="AM175" t="str">
        <f t="shared" si="81"/>
        <v>=IF(FUN_COM_training_input.xlsx!A82&lt;&gt;"",FUN_COM_training_input.xlsx!A82,"")</v>
      </c>
      <c r="AN175" t="str">
        <f t="shared" si="81"/>
        <v>=IF(RESILI_training_input.xlsx!A82&lt;&gt;"",RESILI_training_input.xlsx!A82,"")</v>
      </c>
      <c r="AO175" t="str">
        <f t="shared" si="81"/>
        <v>=IF(SEL_training_input.xlsx!A82&lt;&gt;"",SEL_training_input.xlsx!A82,"")</v>
      </c>
      <c r="AP175" t="str">
        <f t="shared" si="81"/>
        <v>=IF(SEV_training_input.xlsx!A82&lt;&gt;"",SEV_training_input.xlsx!A82,"")</v>
      </c>
      <c r="AQ175" t="str">
        <f t="shared" si="81"/>
        <v>=IF(ANHEDONIA_training_input.xlsx!A82&lt;&gt;"",ANHEDONIA_training_input.xlsx!A82,"")</v>
      </c>
      <c r="AR175" t="str">
        <f t="shared" si="81"/>
        <v>=IF(ANXIOUSNESS_training_input.xlsx!A82&lt;&gt;"",ANXIOUSNESS_training_input.xlsx!A82,"")</v>
      </c>
      <c r="AS175" t="str">
        <f t="shared" si="81"/>
        <v>=IF(ATTENTION_SEEKING_training_input.xlsx!A82&lt;&gt;"",ATTENTION_SEEKING_training_input.xlsx!A82,"")</v>
      </c>
      <c r="AT175" t="str">
        <f t="shared" si="81"/>
        <v>=IF(CALLOUSNESS_training_input.xlsx!A82&lt;&gt;"",CALLOUSNESS_training_input.xlsx!A82,"")</v>
      </c>
      <c r="AU175" t="str">
        <f t="shared" si="81"/>
        <v>=IF(DECEITFULNESS_training_input.xlsx!A82&lt;&gt;"",DECEITFULNESS_training_input.xlsx!A82,"")</v>
      </c>
      <c r="AV175" t="str">
        <f t="shared" si="81"/>
        <v>=IF(DEPRESSIVITY_training_input.xlsx!A82&lt;&gt;"",DEPRESSIVITY_training_input.xlsx!A82,"")</v>
      </c>
      <c r="AW175" t="str">
        <f t="shared" si="81"/>
        <v>=IF(DISTRACTIBILITY_training_input.xlsx!A82&lt;&gt;"",DISTRACTIBILITY_training_input.xlsx!A82,"")</v>
      </c>
      <c r="AX175" t="str">
        <f t="shared" si="81"/>
        <v>=IF(ECCENTRICITY_training_input.xlsx!A82&lt;&gt;"",ECCENTRICITY_training_input.xlsx!A82,"")</v>
      </c>
      <c r="AY175" t="str">
        <f t="shared" si="81"/>
        <v>=IF(EMOTIONAL_LABILITY_training_input.xlsx!A82&lt;&gt;"",EMOTIONAL_LABILITY_training_input.xlsx!A82,"")</v>
      </c>
      <c r="AZ175" t="str">
        <f t="shared" si="81"/>
        <v>=IF(GRANDIOSITY_training_input.xlsx!A82&lt;&gt;"",GRANDIOSITY_training_input.xlsx!A82,"")</v>
      </c>
      <c r="BA175" t="str">
        <f t="shared" si="81"/>
        <v>=IF(HOSTILITY_training_input.xlsx!A82&lt;&gt;"",HOSTILITY_training_input.xlsx!A82,"")</v>
      </c>
      <c r="BB175" t="str">
        <f t="shared" si="81"/>
        <v>=IF(IMPULSIVITY_training_input.xlsx!A82&lt;&gt;"",IMPULSIVITY_training_input.xlsx!A82,"")</v>
      </c>
      <c r="BC175" t="str">
        <f t="shared" si="81"/>
        <v>=IF(INTIMACY_AVOIDANCE_training_input.xlsx!A82&lt;&gt;"",INTIMACY_AVOIDANCE_training_input.xlsx!A82,"")</v>
      </c>
      <c r="BD175" t="str">
        <f t="shared" si="81"/>
        <v>=IF(IRRESPONSIBILITY_training_input.xlsx!A82&lt;&gt;"",IRRESPONSIBILITY_training_input.xlsx!A82,"")</v>
      </c>
      <c r="BE175" t="str">
        <f t="shared" si="81"/>
        <v>=IF(MANIPULATIVENESS_training_input.xlsx!A82&lt;&gt;"",MANIPULATIVENESS_training_input.xlsx!A82,"")</v>
      </c>
      <c r="BF175" t="str">
        <f t="shared" si="81"/>
        <v>=IF(PERCEPTUAL_DYSREGULATION_training_input.xlsx!A82&lt;&gt;"",PERCEPTUAL_DYSREGULATION_training_input.xlsx!A82,"")</v>
      </c>
      <c r="BG175" t="str">
        <f t="shared" si="81"/>
        <v>=IF(PERSEVERATION_training_input.xlsx!A82&lt;&gt;"",PERSEVERATION_training_input.xlsx!A82,"")</v>
      </c>
      <c r="BH175" t="str">
        <f t="shared" si="81"/>
        <v>=IF(RESTRICTED_AFFECTIVITY_training_input.xlsx!A82&lt;&gt;"",RESTRICTED_AFFECTIVITY_training_input.xlsx!A82,"")</v>
      </c>
      <c r="BI175" t="str">
        <f t="shared" si="81"/>
        <v>=IF(RIGID_PERFECTIONISM_training_input.xlsx!A82&lt;&gt;"",RIGID_PERFECTIONISM_training_input.xlsx!A82,"")</v>
      </c>
      <c r="BJ175" t="str">
        <f t="shared" si="81"/>
        <v>=IF(RISK_TAKING_training_input.xlsx!A82&lt;&gt;"",RISK_TAKING_training_input.xlsx!A82,"")</v>
      </c>
      <c r="BK175" t="str">
        <f t="shared" si="81"/>
        <v>=IF(SEPARATION_INSECURITY_training_input.xlsx!A82&lt;&gt;"",SEPARATION_INSECURITY_training_input.xlsx!A82,"")</v>
      </c>
      <c r="BL175" t="str">
        <f t="shared" si="81"/>
        <v>=IF(SUBMISSIVENESS_training_input.xlsx!A82&lt;&gt;"",SUBMISSIVENESS_training_input.xlsx!A82,"")</v>
      </c>
      <c r="BM175" t="str">
        <f t="shared" si="81"/>
        <v>=IF(SUSPICIOUSNESS_training_input.xlsx!A82&lt;&gt;"",SUSPICIOUSNESS_training_input.xlsx!A82,"")</v>
      </c>
      <c r="BN175" t="str">
        <f t="shared" si="81"/>
        <v>=IF(UNUSUAL_BELIEFS_training_input.xlsx!A82&lt;&gt;"",UNUSUAL_BELIEFS_training_input.xlsx!A82,"")</v>
      </c>
      <c r="BO175" t="str">
        <f t="shared" si="80"/>
        <v>=IF(WITHDRAWAL_training_input.xlsx!A82&lt;&gt;"",WITHDRAWAL_training_input.xlsx!A82,"")</v>
      </c>
      <c r="BP175" t="str">
        <f t="shared" si="80"/>
        <v>=IF(ACT_training_input.xlsx!A82&lt;&gt;"",ACT_training_input.xlsx!A82,"")</v>
      </c>
      <c r="BQ175" t="str">
        <f t="shared" si="80"/>
        <v>=IF(DSP_training_input.xlsx!A82&lt;&gt;"",DSP_training_input.xlsx!A82,"")</v>
      </c>
      <c r="BR175" t="str">
        <f t="shared" si="80"/>
        <v>=IF(PAG_training_input.xlsx!A82&lt;&gt;"",PAG_training_input.xlsx!A82,"")</v>
      </c>
      <c r="BS175" t="str">
        <f t="shared" si="80"/>
        <v>=IF(PRO_training_input.xlsx!A82&lt;&gt;"",PRO_training_input.xlsx!A82,"")</v>
      </c>
      <c r="BT175" t="str">
        <f t="shared" si="80"/>
        <v>=IF(SPL_training_input.xlsx!A82&lt;&gt;"",SPL_training_input.xlsx!A82,"")</v>
      </c>
      <c r="BU175" t="str">
        <f t="shared" si="80"/>
        <v>=IF(WDR_training_input.xlsx!A82&lt;&gt;"",WDR_training_input.xlsx!A82,"")</v>
      </c>
      <c r="BV175" t="str">
        <f t="shared" si="80"/>
        <v>=IF(CON_training_input.xlsx!A82&lt;&gt;"",CON_training_input.xlsx!A82,"")</v>
      </c>
      <c r="BW175" t="str">
        <f t="shared" si="80"/>
        <v>=IF(DSC_training_input.xlsx!A82&lt;&gt;"",DSC_training_input.xlsx!A82,"")</v>
      </c>
      <c r="BX175" t="str">
        <f t="shared" si="80"/>
        <v>=IF(FAN_training_input.xlsx!A82&lt;&gt;"",FAN_training_input.xlsx!A82,"")</v>
      </c>
      <c r="BY175" t="str">
        <f t="shared" si="80"/>
        <v>=IF(OMN_training_input.xlsx!A82&lt;&gt;"",OMN_training_input.xlsx!A82,"")</v>
      </c>
      <c r="BZ175" t="str">
        <f t="shared" si="80"/>
        <v>=IF(REP_training_input.xlsx!A82&lt;&gt;"",REP_training_input.xlsx!A82,"")</v>
      </c>
      <c r="CA175" t="str">
        <f t="shared" si="80"/>
        <v>=IF(SOM_training_input.xlsx!A82&lt;&gt;"",SOM_training_input.xlsx!A82,"")</v>
      </c>
      <c r="CB175" t="str">
        <f t="shared" si="80"/>
        <v>=IF(SUB_training_input.xlsx!A82&lt;&gt;"",SUB_training_input.xlsx!A82,"")</v>
      </c>
      <c r="CC175" t="str">
        <f t="shared" si="80"/>
        <v>=IF(UND_training_input.xlsx!A82&lt;&gt;"",UND_training_input.xlsx!A82,"")</v>
      </c>
      <c r="CD175" t="str">
        <f t="shared" si="80"/>
        <v>=IF(ALT_training_input.xlsx!A82&lt;&gt;"",ALT_training_input.xlsx!A82,"")</v>
      </c>
      <c r="CE175" t="str">
        <f t="shared" si="80"/>
        <v>=IF(HUM_training_input.xlsx!A82&lt;&gt;"",HUM_training_input.xlsx!A82,"")</v>
      </c>
      <c r="CF175" t="str">
        <f t="shared" si="80"/>
        <v>=IF(IDL_training_input.xlsx!A82&lt;&gt;"",IDL_training_input.xlsx!A82,"")</v>
      </c>
      <c r="CG175" t="str">
        <f t="shared" si="80"/>
        <v>=IF(RFM_training_input.xlsx!A82&lt;&gt;"",RFM_training_input.xlsx!A82,"")</v>
      </c>
      <c r="CH175" t="str">
        <f t="shared" si="80"/>
        <v>=IF(DN_training_input.xlsx!A82&lt;&gt;"",DN_training_input.xlsx!A82,"")</v>
      </c>
      <c r="CI175" t="str">
        <f t="shared" si="80"/>
        <v>=IF(INT_training_input.xlsx!A82&lt;&gt;"",INT_training_input.xlsx!A82,"")</v>
      </c>
      <c r="CJ175" t="str">
        <f t="shared" si="80"/>
        <v>=IF(SUP_training_input.xlsx!A82&lt;&gt;"",SUP_training_input.xlsx!A82,"")</v>
      </c>
      <c r="CK175" t="str">
        <f t="shared" si="80"/>
        <v>=IF(ANT_training_input.xlsx!A82&lt;&gt;"",ANT_training_input.xlsx!A82,"")</v>
      </c>
      <c r="CL175" t="str">
        <f t="shared" si="80"/>
        <v>=IF(ISO_training_input.xlsx!A82&lt;&gt;"",ISO_training_input.xlsx!A82,"")</v>
      </c>
    </row>
    <row r="176" spans="1:90">
      <c r="A176">
        <v>83</v>
      </c>
      <c r="B176" t="str">
        <f t="shared" si="73"/>
        <v>=IF(SUICIDE_training_input.xlsx!A83&lt;&gt;"",SUICIDE_training_input.xlsx!A83,"")</v>
      </c>
      <c r="C176" t="str">
        <f t="shared" si="81"/>
        <v>=IF(IQ_training_input.xlsx!A83&lt;&gt;"",IQ_training_input.xlsx!A83,"")</v>
      </c>
      <c r="D176" t="str">
        <f t="shared" si="81"/>
        <v>=IF(AMBIG_training_input.xlsx!A83&lt;&gt;"",AMBIG_training_input.xlsx!A83,"")</v>
      </c>
      <c r="E176" t="str">
        <f t="shared" si="81"/>
        <v>=IF(EGODYST_training_input.xlsx!A83&lt;&gt;"",EGODYST_training_input.xlsx!A83,"")</v>
      </c>
      <c r="F176" t="str">
        <f t="shared" si="81"/>
        <v>=IF(AUTISM_training_input.xlsx!A83&lt;&gt;"",AUTISM_training_input.xlsx!A83,"")</v>
      </c>
      <c r="G176" t="str">
        <f t="shared" si="81"/>
        <v>=IF(IDENTITY_training_input.xlsx!A83&lt;&gt;"",IDENTITY_training_input.xlsx!A83,"")</v>
      </c>
      <c r="H176" t="str">
        <f t="shared" si="81"/>
        <v>=IF(SELFDIR_training_input.xlsx!A83&lt;&gt;"",SELFDIR_training_input.xlsx!A83,"")</v>
      </c>
      <c r="I176" t="str">
        <f t="shared" si="81"/>
        <v>=IF(EMPATHY_training_input.xlsx!A83&lt;&gt;"",EMPATHY_training_input.xlsx!A83,"")</v>
      </c>
      <c r="J176" t="str">
        <f t="shared" si="81"/>
        <v>=IF(INTIMACY_training_input.xlsx!A83&lt;&gt;"",INTIMACY_training_input.xlsx!A83,"")</v>
      </c>
      <c r="K176" t="str">
        <f t="shared" si="81"/>
        <v>=IF(ACUTE_training_input.xlsx!A83&lt;&gt;"",ACUTE_training_input.xlsx!A83,"")</v>
      </c>
      <c r="L176" t="str">
        <f t="shared" si="81"/>
        <v>=IF(CHRONIC_training_input.xlsx!A83&lt;&gt;"",CHRONIC_training_input.xlsx!A83,"")</v>
      </c>
      <c r="M176" t="str">
        <f t="shared" si="81"/>
        <v>=IF(TRAUMA_PAST_training_input.xlsx!A83&lt;&gt;"",TRAUMA_PAST_training_input.xlsx!A83,"")</v>
      </c>
      <c r="N176" t="str">
        <f t="shared" si="81"/>
        <v>=IF(TRAUMA_PRESENT_training_input.xlsx!A83&lt;&gt;"",TRAUMA_PRESENT_training_input.xlsx!A83,"")</v>
      </c>
      <c r="O176" t="str">
        <f t="shared" si="81"/>
        <v>=IF(HOPE_training_input.xlsx!A83&lt;&gt;"",HOPE_training_input.xlsx!A83,"")</v>
      </c>
      <c r="P176" t="str">
        <f t="shared" si="81"/>
        <v>=IF(SELFAFFICACY_training_input.xlsx!A83&lt;&gt;"",SELFAFFICACY_training_input.xlsx!A83,"")</v>
      </c>
      <c r="Q176" t="str">
        <f t="shared" si="81"/>
        <v>=IF(SELFESTEEM_training_input.xlsx!A83&lt;&gt;"",SELFESTEEM_training_input.xlsx!A83,"")</v>
      </c>
      <c r="R176" t="str">
        <f t="shared" si="81"/>
        <v>=IF(WELLBEING_training_input.xlsx!A83&lt;&gt;"",WELLBEING_training_input.xlsx!A83,"")</v>
      </c>
      <c r="S176" t="str">
        <f t="shared" si="81"/>
        <v>=IF(HYPER_training_input.xlsx!A83&lt;&gt;"",HYPER_training_input.xlsx!A83,"")</v>
      </c>
      <c r="T176" t="str">
        <f t="shared" si="81"/>
        <v>=IF(AGGR_training_input.xlsx!A83&lt;&gt;"",AGGR_training_input.xlsx!A83,"")</v>
      </c>
      <c r="U176" t="str">
        <f t="shared" si="81"/>
        <v>=IF(COND_PR_training_input.xlsx!A83&lt;&gt;"",COND_PR_training_input.xlsx!A83,"")</v>
      </c>
      <c r="V176" t="str">
        <f t="shared" si="81"/>
        <v>=IF(ANXIE_training_input.xlsx!A83&lt;&gt;"",ANXIE_training_input.xlsx!A83,"")</v>
      </c>
      <c r="W176" t="str">
        <f t="shared" si="81"/>
        <v>=IF(DEPR_training_input.xlsx!A83&lt;&gt;"",DEPR_training_input.xlsx!A83,"")</v>
      </c>
      <c r="X176" t="str">
        <f t="shared" si="81"/>
        <v>=IF(SOMAT_training_input.xlsx!A83&lt;&gt;"",SOMAT_training_input.xlsx!A83,"")</v>
      </c>
      <c r="Y176" t="str">
        <f t="shared" si="81"/>
        <v>=IF(ATYPI_training_input.xlsx!A83&lt;&gt;"",ATYPI_training_input.xlsx!A83,"")</v>
      </c>
      <c r="Z176" t="str">
        <f t="shared" si="81"/>
        <v>=IF(WITHD_training_input.xlsx!A83&lt;&gt;"",WITHD_training_input.xlsx!A83,"")</v>
      </c>
      <c r="AA176" t="str">
        <f t="shared" si="81"/>
        <v>=IF(ATTE_PR_training_input.xlsx!A83&lt;&gt;"",ATTE_PR_training_input.xlsx!A83,"")</v>
      </c>
      <c r="AB176" t="str">
        <f t="shared" si="81"/>
        <v>=IF(ANG_CONT_training_input.xlsx!A83&lt;&gt;"",ANG_CONT_training_input.xlsx!A83,"")</v>
      </c>
      <c r="AC176" t="str">
        <f t="shared" si="81"/>
        <v>=IF(DEV_SOC_DIS_training_input.xlsx!A83&lt;&gt;"",DEV_SOC_DIS_training_input.xlsx!A83,"")</v>
      </c>
      <c r="AD176" t="str">
        <f t="shared" si="81"/>
        <v>=IF(BULLY_training_input.xlsx!A83&lt;&gt;"",BULLY_training_input.xlsx!A83,"")</v>
      </c>
      <c r="AE176" t="str">
        <f t="shared" si="81"/>
        <v>=IF(EMOT_SELF_C_training_input.xlsx!A83&lt;&gt;"",EMOT_SELF_C_training_input.xlsx!A83,"")</v>
      </c>
      <c r="AF176" t="str">
        <f t="shared" si="81"/>
        <v>=IF(EXE_FUN_training_input.xlsx!A83&lt;&gt;"",EXE_FUN_training_input.xlsx!A83,"")</v>
      </c>
      <c r="AG176" t="str">
        <f t="shared" si="81"/>
        <v>=IF(MANIA_training_input.xlsx!A83&lt;&gt;"",MANIA_training_input.xlsx!A83,"")</v>
      </c>
      <c r="AH176" t="str">
        <f t="shared" si="81"/>
        <v>=IF(NEG_EMOT_training_input.xlsx!A83&lt;&gt;"",NEG_EMOT_training_input.xlsx!A83,"")</v>
      </c>
      <c r="AI176" t="str">
        <f t="shared" si="81"/>
        <v>=IF(ADAPT_training_input.xlsx!A83&lt;&gt;"",ADAPT_training_input.xlsx!A83,"")</v>
      </c>
      <c r="AJ176" t="str">
        <f t="shared" si="81"/>
        <v>=IF(SOC_SK_training_input.xlsx!A83&lt;&gt;"",SOC_SK_training_input.xlsx!A83,"")</v>
      </c>
      <c r="AK176" t="str">
        <f t="shared" si="81"/>
        <v>=IF(LEAD_training_input.xlsx!A83&lt;&gt;"",LEAD_training_input.xlsx!A83,"")</v>
      </c>
      <c r="AL176" t="str">
        <f t="shared" si="81"/>
        <v>=IF(ACT_DAIL_training_input.xlsx!A83&lt;&gt;"",ACT_DAIL_training_input.xlsx!A83,"")</v>
      </c>
      <c r="AM176" t="str">
        <f t="shared" si="81"/>
        <v>=IF(FUN_COM_training_input.xlsx!A83&lt;&gt;"",FUN_COM_training_input.xlsx!A83,"")</v>
      </c>
      <c r="AN176" t="str">
        <f t="shared" si="81"/>
        <v>=IF(RESILI_training_input.xlsx!A83&lt;&gt;"",RESILI_training_input.xlsx!A83,"")</v>
      </c>
      <c r="AO176" t="str">
        <f t="shared" si="81"/>
        <v>=IF(SEL_training_input.xlsx!A83&lt;&gt;"",SEL_training_input.xlsx!A83,"")</v>
      </c>
      <c r="AP176" t="str">
        <f t="shared" si="81"/>
        <v>=IF(SEV_training_input.xlsx!A83&lt;&gt;"",SEV_training_input.xlsx!A83,"")</v>
      </c>
      <c r="AQ176" t="str">
        <f t="shared" si="81"/>
        <v>=IF(ANHEDONIA_training_input.xlsx!A83&lt;&gt;"",ANHEDONIA_training_input.xlsx!A83,"")</v>
      </c>
      <c r="AR176" t="str">
        <f t="shared" si="81"/>
        <v>=IF(ANXIOUSNESS_training_input.xlsx!A83&lt;&gt;"",ANXIOUSNESS_training_input.xlsx!A83,"")</v>
      </c>
      <c r="AS176" t="str">
        <f t="shared" si="81"/>
        <v>=IF(ATTENTION_SEEKING_training_input.xlsx!A83&lt;&gt;"",ATTENTION_SEEKING_training_input.xlsx!A83,"")</v>
      </c>
      <c r="AT176" t="str">
        <f t="shared" si="81"/>
        <v>=IF(CALLOUSNESS_training_input.xlsx!A83&lt;&gt;"",CALLOUSNESS_training_input.xlsx!A83,"")</v>
      </c>
      <c r="AU176" t="str">
        <f t="shared" si="81"/>
        <v>=IF(DECEITFULNESS_training_input.xlsx!A83&lt;&gt;"",DECEITFULNESS_training_input.xlsx!A83,"")</v>
      </c>
      <c r="AV176" t="str">
        <f t="shared" si="81"/>
        <v>=IF(DEPRESSIVITY_training_input.xlsx!A83&lt;&gt;"",DEPRESSIVITY_training_input.xlsx!A83,"")</v>
      </c>
      <c r="AW176" t="str">
        <f t="shared" si="81"/>
        <v>=IF(DISTRACTIBILITY_training_input.xlsx!A83&lt;&gt;"",DISTRACTIBILITY_training_input.xlsx!A83,"")</v>
      </c>
      <c r="AX176" t="str">
        <f t="shared" si="81"/>
        <v>=IF(ECCENTRICITY_training_input.xlsx!A83&lt;&gt;"",ECCENTRICITY_training_input.xlsx!A83,"")</v>
      </c>
      <c r="AY176" t="str">
        <f t="shared" si="81"/>
        <v>=IF(EMOTIONAL_LABILITY_training_input.xlsx!A83&lt;&gt;"",EMOTIONAL_LABILITY_training_input.xlsx!A83,"")</v>
      </c>
      <c r="AZ176" t="str">
        <f t="shared" si="81"/>
        <v>=IF(GRANDIOSITY_training_input.xlsx!A83&lt;&gt;"",GRANDIOSITY_training_input.xlsx!A83,"")</v>
      </c>
      <c r="BA176" t="str">
        <f t="shared" si="81"/>
        <v>=IF(HOSTILITY_training_input.xlsx!A83&lt;&gt;"",HOSTILITY_training_input.xlsx!A83,"")</v>
      </c>
      <c r="BB176" t="str">
        <f t="shared" si="81"/>
        <v>=IF(IMPULSIVITY_training_input.xlsx!A83&lt;&gt;"",IMPULSIVITY_training_input.xlsx!A83,"")</v>
      </c>
      <c r="BC176" t="str">
        <f t="shared" si="81"/>
        <v>=IF(INTIMACY_AVOIDANCE_training_input.xlsx!A83&lt;&gt;"",INTIMACY_AVOIDANCE_training_input.xlsx!A83,"")</v>
      </c>
      <c r="BD176" t="str">
        <f t="shared" si="81"/>
        <v>=IF(IRRESPONSIBILITY_training_input.xlsx!A83&lt;&gt;"",IRRESPONSIBILITY_training_input.xlsx!A83,"")</v>
      </c>
      <c r="BE176" t="str">
        <f t="shared" si="81"/>
        <v>=IF(MANIPULATIVENESS_training_input.xlsx!A83&lt;&gt;"",MANIPULATIVENESS_training_input.xlsx!A83,"")</v>
      </c>
      <c r="BF176" t="str">
        <f t="shared" si="81"/>
        <v>=IF(PERCEPTUAL_DYSREGULATION_training_input.xlsx!A83&lt;&gt;"",PERCEPTUAL_DYSREGULATION_training_input.xlsx!A83,"")</v>
      </c>
      <c r="BG176" t="str">
        <f t="shared" si="81"/>
        <v>=IF(PERSEVERATION_training_input.xlsx!A83&lt;&gt;"",PERSEVERATION_training_input.xlsx!A83,"")</v>
      </c>
      <c r="BH176" t="str">
        <f t="shared" si="81"/>
        <v>=IF(RESTRICTED_AFFECTIVITY_training_input.xlsx!A83&lt;&gt;"",RESTRICTED_AFFECTIVITY_training_input.xlsx!A83,"")</v>
      </c>
      <c r="BI176" t="str">
        <f t="shared" si="81"/>
        <v>=IF(RIGID_PERFECTIONISM_training_input.xlsx!A83&lt;&gt;"",RIGID_PERFECTIONISM_training_input.xlsx!A83,"")</v>
      </c>
      <c r="BJ176" t="str">
        <f t="shared" si="81"/>
        <v>=IF(RISK_TAKING_training_input.xlsx!A83&lt;&gt;"",RISK_TAKING_training_input.xlsx!A83,"")</v>
      </c>
      <c r="BK176" t="str">
        <f t="shared" si="81"/>
        <v>=IF(SEPARATION_INSECURITY_training_input.xlsx!A83&lt;&gt;"",SEPARATION_INSECURITY_training_input.xlsx!A83,"")</v>
      </c>
      <c r="BL176" t="str">
        <f t="shared" si="81"/>
        <v>=IF(SUBMISSIVENESS_training_input.xlsx!A83&lt;&gt;"",SUBMISSIVENESS_training_input.xlsx!A83,"")</v>
      </c>
      <c r="BM176" t="str">
        <f t="shared" si="81"/>
        <v>=IF(SUSPICIOUSNESS_training_input.xlsx!A83&lt;&gt;"",SUSPICIOUSNESS_training_input.xlsx!A83,"")</v>
      </c>
      <c r="BN176" t="str">
        <f t="shared" ref="BN176:CL179" si="82">CONCATENATE($A$11,BN$1,$A$12,$A176,$A$13,BN$1,$A$14,$A176,$A$15)</f>
        <v>=IF(UNUSUAL_BELIEFS_training_input.xlsx!A83&lt;&gt;"",UNUSUAL_BELIEFS_training_input.xlsx!A83,"")</v>
      </c>
      <c r="BO176" t="str">
        <f t="shared" si="82"/>
        <v>=IF(WITHDRAWAL_training_input.xlsx!A83&lt;&gt;"",WITHDRAWAL_training_input.xlsx!A83,"")</v>
      </c>
      <c r="BP176" t="str">
        <f t="shared" si="82"/>
        <v>=IF(ACT_training_input.xlsx!A83&lt;&gt;"",ACT_training_input.xlsx!A83,"")</v>
      </c>
      <c r="BQ176" t="str">
        <f t="shared" si="82"/>
        <v>=IF(DSP_training_input.xlsx!A83&lt;&gt;"",DSP_training_input.xlsx!A83,"")</v>
      </c>
      <c r="BR176" t="str">
        <f t="shared" si="82"/>
        <v>=IF(PAG_training_input.xlsx!A83&lt;&gt;"",PAG_training_input.xlsx!A83,"")</v>
      </c>
      <c r="BS176" t="str">
        <f t="shared" si="82"/>
        <v>=IF(PRO_training_input.xlsx!A83&lt;&gt;"",PRO_training_input.xlsx!A83,"")</v>
      </c>
      <c r="BT176" t="str">
        <f t="shared" si="82"/>
        <v>=IF(SPL_training_input.xlsx!A83&lt;&gt;"",SPL_training_input.xlsx!A83,"")</v>
      </c>
      <c r="BU176" t="str">
        <f t="shared" si="82"/>
        <v>=IF(WDR_training_input.xlsx!A83&lt;&gt;"",WDR_training_input.xlsx!A83,"")</v>
      </c>
      <c r="BV176" t="str">
        <f t="shared" si="82"/>
        <v>=IF(CON_training_input.xlsx!A83&lt;&gt;"",CON_training_input.xlsx!A83,"")</v>
      </c>
      <c r="BW176" t="str">
        <f t="shared" si="82"/>
        <v>=IF(DSC_training_input.xlsx!A83&lt;&gt;"",DSC_training_input.xlsx!A83,"")</v>
      </c>
      <c r="BX176" t="str">
        <f t="shared" si="82"/>
        <v>=IF(FAN_training_input.xlsx!A83&lt;&gt;"",FAN_training_input.xlsx!A83,"")</v>
      </c>
      <c r="BY176" t="str">
        <f t="shared" si="82"/>
        <v>=IF(OMN_training_input.xlsx!A83&lt;&gt;"",OMN_training_input.xlsx!A83,"")</v>
      </c>
      <c r="BZ176" t="str">
        <f t="shared" si="82"/>
        <v>=IF(REP_training_input.xlsx!A83&lt;&gt;"",REP_training_input.xlsx!A83,"")</v>
      </c>
      <c r="CA176" t="str">
        <f t="shared" si="82"/>
        <v>=IF(SOM_training_input.xlsx!A83&lt;&gt;"",SOM_training_input.xlsx!A83,"")</v>
      </c>
      <c r="CB176" t="str">
        <f t="shared" si="82"/>
        <v>=IF(SUB_training_input.xlsx!A83&lt;&gt;"",SUB_training_input.xlsx!A83,"")</v>
      </c>
      <c r="CC176" t="str">
        <f t="shared" si="82"/>
        <v>=IF(UND_training_input.xlsx!A83&lt;&gt;"",UND_training_input.xlsx!A83,"")</v>
      </c>
      <c r="CD176" t="str">
        <f t="shared" si="82"/>
        <v>=IF(ALT_training_input.xlsx!A83&lt;&gt;"",ALT_training_input.xlsx!A83,"")</v>
      </c>
      <c r="CE176" t="str">
        <f t="shared" si="82"/>
        <v>=IF(HUM_training_input.xlsx!A83&lt;&gt;"",HUM_training_input.xlsx!A83,"")</v>
      </c>
      <c r="CF176" t="str">
        <f t="shared" si="82"/>
        <v>=IF(IDL_training_input.xlsx!A83&lt;&gt;"",IDL_training_input.xlsx!A83,"")</v>
      </c>
      <c r="CG176" t="str">
        <f t="shared" si="82"/>
        <v>=IF(RFM_training_input.xlsx!A83&lt;&gt;"",RFM_training_input.xlsx!A83,"")</v>
      </c>
      <c r="CH176" t="str">
        <f t="shared" si="82"/>
        <v>=IF(DN_training_input.xlsx!A83&lt;&gt;"",DN_training_input.xlsx!A83,"")</v>
      </c>
      <c r="CI176" t="str">
        <f t="shared" si="82"/>
        <v>=IF(INT_training_input.xlsx!A83&lt;&gt;"",INT_training_input.xlsx!A83,"")</v>
      </c>
      <c r="CJ176" t="str">
        <f t="shared" si="82"/>
        <v>=IF(SUP_training_input.xlsx!A83&lt;&gt;"",SUP_training_input.xlsx!A83,"")</v>
      </c>
      <c r="CK176" t="str">
        <f t="shared" si="82"/>
        <v>=IF(ANT_training_input.xlsx!A83&lt;&gt;"",ANT_training_input.xlsx!A83,"")</v>
      </c>
      <c r="CL176" t="str">
        <f t="shared" si="82"/>
        <v>=IF(ISO_training_input.xlsx!A83&lt;&gt;"",ISO_training_input.xlsx!A83,"")</v>
      </c>
    </row>
    <row r="177" spans="1:90">
      <c r="A177">
        <v>84</v>
      </c>
      <c r="B177" t="str">
        <f t="shared" si="73"/>
        <v>=IF(SUICIDE_training_input.xlsx!A84&lt;&gt;"",SUICIDE_training_input.xlsx!A84,"")</v>
      </c>
      <c r="C177" t="str">
        <f t="shared" ref="C177:BN180" si="83">CONCATENATE($A$11,C$1,$A$12,$A177,$A$13,C$1,$A$14,$A177,$A$15)</f>
        <v>=IF(IQ_training_input.xlsx!A84&lt;&gt;"",IQ_training_input.xlsx!A84,"")</v>
      </c>
      <c r="D177" t="str">
        <f t="shared" si="83"/>
        <v>=IF(AMBIG_training_input.xlsx!A84&lt;&gt;"",AMBIG_training_input.xlsx!A84,"")</v>
      </c>
      <c r="E177" t="str">
        <f t="shared" si="83"/>
        <v>=IF(EGODYST_training_input.xlsx!A84&lt;&gt;"",EGODYST_training_input.xlsx!A84,"")</v>
      </c>
      <c r="F177" t="str">
        <f t="shared" si="83"/>
        <v>=IF(AUTISM_training_input.xlsx!A84&lt;&gt;"",AUTISM_training_input.xlsx!A84,"")</v>
      </c>
      <c r="G177" t="str">
        <f t="shared" si="83"/>
        <v>=IF(IDENTITY_training_input.xlsx!A84&lt;&gt;"",IDENTITY_training_input.xlsx!A84,"")</v>
      </c>
      <c r="H177" t="str">
        <f t="shared" si="83"/>
        <v>=IF(SELFDIR_training_input.xlsx!A84&lt;&gt;"",SELFDIR_training_input.xlsx!A84,"")</v>
      </c>
      <c r="I177" t="str">
        <f t="shared" si="83"/>
        <v>=IF(EMPATHY_training_input.xlsx!A84&lt;&gt;"",EMPATHY_training_input.xlsx!A84,"")</v>
      </c>
      <c r="J177" t="str">
        <f t="shared" si="83"/>
        <v>=IF(INTIMACY_training_input.xlsx!A84&lt;&gt;"",INTIMACY_training_input.xlsx!A84,"")</v>
      </c>
      <c r="K177" t="str">
        <f t="shared" si="83"/>
        <v>=IF(ACUTE_training_input.xlsx!A84&lt;&gt;"",ACUTE_training_input.xlsx!A84,"")</v>
      </c>
      <c r="L177" t="str">
        <f t="shared" si="83"/>
        <v>=IF(CHRONIC_training_input.xlsx!A84&lt;&gt;"",CHRONIC_training_input.xlsx!A84,"")</v>
      </c>
      <c r="M177" t="str">
        <f t="shared" si="83"/>
        <v>=IF(TRAUMA_PAST_training_input.xlsx!A84&lt;&gt;"",TRAUMA_PAST_training_input.xlsx!A84,"")</v>
      </c>
      <c r="N177" t="str">
        <f t="shared" si="83"/>
        <v>=IF(TRAUMA_PRESENT_training_input.xlsx!A84&lt;&gt;"",TRAUMA_PRESENT_training_input.xlsx!A84,"")</v>
      </c>
      <c r="O177" t="str">
        <f t="shared" si="83"/>
        <v>=IF(HOPE_training_input.xlsx!A84&lt;&gt;"",HOPE_training_input.xlsx!A84,"")</v>
      </c>
      <c r="P177" t="str">
        <f t="shared" si="83"/>
        <v>=IF(SELFAFFICACY_training_input.xlsx!A84&lt;&gt;"",SELFAFFICACY_training_input.xlsx!A84,"")</v>
      </c>
      <c r="Q177" t="str">
        <f t="shared" si="83"/>
        <v>=IF(SELFESTEEM_training_input.xlsx!A84&lt;&gt;"",SELFESTEEM_training_input.xlsx!A84,"")</v>
      </c>
      <c r="R177" t="str">
        <f t="shared" si="83"/>
        <v>=IF(WELLBEING_training_input.xlsx!A84&lt;&gt;"",WELLBEING_training_input.xlsx!A84,"")</v>
      </c>
      <c r="S177" t="str">
        <f t="shared" si="83"/>
        <v>=IF(HYPER_training_input.xlsx!A84&lt;&gt;"",HYPER_training_input.xlsx!A84,"")</v>
      </c>
      <c r="T177" t="str">
        <f t="shared" si="83"/>
        <v>=IF(AGGR_training_input.xlsx!A84&lt;&gt;"",AGGR_training_input.xlsx!A84,"")</v>
      </c>
      <c r="U177" t="str">
        <f t="shared" si="83"/>
        <v>=IF(COND_PR_training_input.xlsx!A84&lt;&gt;"",COND_PR_training_input.xlsx!A84,"")</v>
      </c>
      <c r="V177" t="str">
        <f t="shared" si="83"/>
        <v>=IF(ANXIE_training_input.xlsx!A84&lt;&gt;"",ANXIE_training_input.xlsx!A84,"")</v>
      </c>
      <c r="W177" t="str">
        <f t="shared" si="83"/>
        <v>=IF(DEPR_training_input.xlsx!A84&lt;&gt;"",DEPR_training_input.xlsx!A84,"")</v>
      </c>
      <c r="X177" t="str">
        <f t="shared" si="83"/>
        <v>=IF(SOMAT_training_input.xlsx!A84&lt;&gt;"",SOMAT_training_input.xlsx!A84,"")</v>
      </c>
      <c r="Y177" t="str">
        <f t="shared" si="83"/>
        <v>=IF(ATYPI_training_input.xlsx!A84&lt;&gt;"",ATYPI_training_input.xlsx!A84,"")</v>
      </c>
      <c r="Z177" t="str">
        <f t="shared" si="83"/>
        <v>=IF(WITHD_training_input.xlsx!A84&lt;&gt;"",WITHD_training_input.xlsx!A84,"")</v>
      </c>
      <c r="AA177" t="str">
        <f t="shared" si="83"/>
        <v>=IF(ATTE_PR_training_input.xlsx!A84&lt;&gt;"",ATTE_PR_training_input.xlsx!A84,"")</v>
      </c>
      <c r="AB177" t="str">
        <f t="shared" si="83"/>
        <v>=IF(ANG_CONT_training_input.xlsx!A84&lt;&gt;"",ANG_CONT_training_input.xlsx!A84,"")</v>
      </c>
      <c r="AC177" t="str">
        <f t="shared" si="83"/>
        <v>=IF(DEV_SOC_DIS_training_input.xlsx!A84&lt;&gt;"",DEV_SOC_DIS_training_input.xlsx!A84,"")</v>
      </c>
      <c r="AD177" t="str">
        <f t="shared" si="83"/>
        <v>=IF(BULLY_training_input.xlsx!A84&lt;&gt;"",BULLY_training_input.xlsx!A84,"")</v>
      </c>
      <c r="AE177" t="str">
        <f t="shared" si="83"/>
        <v>=IF(EMOT_SELF_C_training_input.xlsx!A84&lt;&gt;"",EMOT_SELF_C_training_input.xlsx!A84,"")</v>
      </c>
      <c r="AF177" t="str">
        <f t="shared" si="83"/>
        <v>=IF(EXE_FUN_training_input.xlsx!A84&lt;&gt;"",EXE_FUN_training_input.xlsx!A84,"")</v>
      </c>
      <c r="AG177" t="str">
        <f t="shared" si="83"/>
        <v>=IF(MANIA_training_input.xlsx!A84&lt;&gt;"",MANIA_training_input.xlsx!A84,"")</v>
      </c>
      <c r="AH177" t="str">
        <f t="shared" si="83"/>
        <v>=IF(NEG_EMOT_training_input.xlsx!A84&lt;&gt;"",NEG_EMOT_training_input.xlsx!A84,"")</v>
      </c>
      <c r="AI177" t="str">
        <f t="shared" si="83"/>
        <v>=IF(ADAPT_training_input.xlsx!A84&lt;&gt;"",ADAPT_training_input.xlsx!A84,"")</v>
      </c>
      <c r="AJ177" t="str">
        <f t="shared" si="83"/>
        <v>=IF(SOC_SK_training_input.xlsx!A84&lt;&gt;"",SOC_SK_training_input.xlsx!A84,"")</v>
      </c>
      <c r="AK177" t="str">
        <f t="shared" si="83"/>
        <v>=IF(LEAD_training_input.xlsx!A84&lt;&gt;"",LEAD_training_input.xlsx!A84,"")</v>
      </c>
      <c r="AL177" t="str">
        <f t="shared" si="83"/>
        <v>=IF(ACT_DAIL_training_input.xlsx!A84&lt;&gt;"",ACT_DAIL_training_input.xlsx!A84,"")</v>
      </c>
      <c r="AM177" t="str">
        <f t="shared" si="83"/>
        <v>=IF(FUN_COM_training_input.xlsx!A84&lt;&gt;"",FUN_COM_training_input.xlsx!A84,"")</v>
      </c>
      <c r="AN177" t="str">
        <f t="shared" si="83"/>
        <v>=IF(RESILI_training_input.xlsx!A84&lt;&gt;"",RESILI_training_input.xlsx!A84,"")</v>
      </c>
      <c r="AO177" t="str">
        <f t="shared" si="83"/>
        <v>=IF(SEL_training_input.xlsx!A84&lt;&gt;"",SEL_training_input.xlsx!A84,"")</v>
      </c>
      <c r="AP177" t="str">
        <f t="shared" si="83"/>
        <v>=IF(SEV_training_input.xlsx!A84&lt;&gt;"",SEV_training_input.xlsx!A84,"")</v>
      </c>
      <c r="AQ177" t="str">
        <f t="shared" si="83"/>
        <v>=IF(ANHEDONIA_training_input.xlsx!A84&lt;&gt;"",ANHEDONIA_training_input.xlsx!A84,"")</v>
      </c>
      <c r="AR177" t="str">
        <f t="shared" si="83"/>
        <v>=IF(ANXIOUSNESS_training_input.xlsx!A84&lt;&gt;"",ANXIOUSNESS_training_input.xlsx!A84,"")</v>
      </c>
      <c r="AS177" t="str">
        <f t="shared" si="83"/>
        <v>=IF(ATTENTION_SEEKING_training_input.xlsx!A84&lt;&gt;"",ATTENTION_SEEKING_training_input.xlsx!A84,"")</v>
      </c>
      <c r="AT177" t="str">
        <f t="shared" si="83"/>
        <v>=IF(CALLOUSNESS_training_input.xlsx!A84&lt;&gt;"",CALLOUSNESS_training_input.xlsx!A84,"")</v>
      </c>
      <c r="AU177" t="str">
        <f t="shared" si="83"/>
        <v>=IF(DECEITFULNESS_training_input.xlsx!A84&lt;&gt;"",DECEITFULNESS_training_input.xlsx!A84,"")</v>
      </c>
      <c r="AV177" t="str">
        <f t="shared" si="83"/>
        <v>=IF(DEPRESSIVITY_training_input.xlsx!A84&lt;&gt;"",DEPRESSIVITY_training_input.xlsx!A84,"")</v>
      </c>
      <c r="AW177" t="str">
        <f t="shared" si="83"/>
        <v>=IF(DISTRACTIBILITY_training_input.xlsx!A84&lt;&gt;"",DISTRACTIBILITY_training_input.xlsx!A84,"")</v>
      </c>
      <c r="AX177" t="str">
        <f t="shared" si="83"/>
        <v>=IF(ECCENTRICITY_training_input.xlsx!A84&lt;&gt;"",ECCENTRICITY_training_input.xlsx!A84,"")</v>
      </c>
      <c r="AY177" t="str">
        <f t="shared" si="83"/>
        <v>=IF(EMOTIONAL_LABILITY_training_input.xlsx!A84&lt;&gt;"",EMOTIONAL_LABILITY_training_input.xlsx!A84,"")</v>
      </c>
      <c r="AZ177" t="str">
        <f t="shared" si="83"/>
        <v>=IF(GRANDIOSITY_training_input.xlsx!A84&lt;&gt;"",GRANDIOSITY_training_input.xlsx!A84,"")</v>
      </c>
      <c r="BA177" t="str">
        <f t="shared" si="83"/>
        <v>=IF(HOSTILITY_training_input.xlsx!A84&lt;&gt;"",HOSTILITY_training_input.xlsx!A84,"")</v>
      </c>
      <c r="BB177" t="str">
        <f t="shared" si="83"/>
        <v>=IF(IMPULSIVITY_training_input.xlsx!A84&lt;&gt;"",IMPULSIVITY_training_input.xlsx!A84,"")</v>
      </c>
      <c r="BC177" t="str">
        <f t="shared" si="83"/>
        <v>=IF(INTIMACY_AVOIDANCE_training_input.xlsx!A84&lt;&gt;"",INTIMACY_AVOIDANCE_training_input.xlsx!A84,"")</v>
      </c>
      <c r="BD177" t="str">
        <f t="shared" si="83"/>
        <v>=IF(IRRESPONSIBILITY_training_input.xlsx!A84&lt;&gt;"",IRRESPONSIBILITY_training_input.xlsx!A84,"")</v>
      </c>
      <c r="BE177" t="str">
        <f t="shared" si="83"/>
        <v>=IF(MANIPULATIVENESS_training_input.xlsx!A84&lt;&gt;"",MANIPULATIVENESS_training_input.xlsx!A84,"")</v>
      </c>
      <c r="BF177" t="str">
        <f t="shared" si="83"/>
        <v>=IF(PERCEPTUAL_DYSREGULATION_training_input.xlsx!A84&lt;&gt;"",PERCEPTUAL_DYSREGULATION_training_input.xlsx!A84,"")</v>
      </c>
      <c r="BG177" t="str">
        <f t="shared" si="83"/>
        <v>=IF(PERSEVERATION_training_input.xlsx!A84&lt;&gt;"",PERSEVERATION_training_input.xlsx!A84,"")</v>
      </c>
      <c r="BH177" t="str">
        <f t="shared" si="83"/>
        <v>=IF(RESTRICTED_AFFECTIVITY_training_input.xlsx!A84&lt;&gt;"",RESTRICTED_AFFECTIVITY_training_input.xlsx!A84,"")</v>
      </c>
      <c r="BI177" t="str">
        <f t="shared" si="83"/>
        <v>=IF(RIGID_PERFECTIONISM_training_input.xlsx!A84&lt;&gt;"",RIGID_PERFECTIONISM_training_input.xlsx!A84,"")</v>
      </c>
      <c r="BJ177" t="str">
        <f t="shared" si="83"/>
        <v>=IF(RISK_TAKING_training_input.xlsx!A84&lt;&gt;"",RISK_TAKING_training_input.xlsx!A84,"")</v>
      </c>
      <c r="BK177" t="str">
        <f t="shared" si="83"/>
        <v>=IF(SEPARATION_INSECURITY_training_input.xlsx!A84&lt;&gt;"",SEPARATION_INSECURITY_training_input.xlsx!A84,"")</v>
      </c>
      <c r="BL177" t="str">
        <f t="shared" si="83"/>
        <v>=IF(SUBMISSIVENESS_training_input.xlsx!A84&lt;&gt;"",SUBMISSIVENESS_training_input.xlsx!A84,"")</v>
      </c>
      <c r="BM177" t="str">
        <f t="shared" si="83"/>
        <v>=IF(SUSPICIOUSNESS_training_input.xlsx!A84&lt;&gt;"",SUSPICIOUSNESS_training_input.xlsx!A84,"")</v>
      </c>
      <c r="BN177" t="str">
        <f t="shared" si="83"/>
        <v>=IF(UNUSUAL_BELIEFS_training_input.xlsx!A84&lt;&gt;"",UNUSUAL_BELIEFS_training_input.xlsx!A84,"")</v>
      </c>
      <c r="BO177" t="str">
        <f t="shared" si="82"/>
        <v>=IF(WITHDRAWAL_training_input.xlsx!A84&lt;&gt;"",WITHDRAWAL_training_input.xlsx!A84,"")</v>
      </c>
      <c r="BP177" t="str">
        <f t="shared" si="82"/>
        <v>=IF(ACT_training_input.xlsx!A84&lt;&gt;"",ACT_training_input.xlsx!A84,"")</v>
      </c>
      <c r="BQ177" t="str">
        <f t="shared" si="82"/>
        <v>=IF(DSP_training_input.xlsx!A84&lt;&gt;"",DSP_training_input.xlsx!A84,"")</v>
      </c>
      <c r="BR177" t="str">
        <f t="shared" si="82"/>
        <v>=IF(PAG_training_input.xlsx!A84&lt;&gt;"",PAG_training_input.xlsx!A84,"")</v>
      </c>
      <c r="BS177" t="str">
        <f t="shared" si="82"/>
        <v>=IF(PRO_training_input.xlsx!A84&lt;&gt;"",PRO_training_input.xlsx!A84,"")</v>
      </c>
      <c r="BT177" t="str">
        <f t="shared" si="82"/>
        <v>=IF(SPL_training_input.xlsx!A84&lt;&gt;"",SPL_training_input.xlsx!A84,"")</v>
      </c>
      <c r="BU177" t="str">
        <f t="shared" si="82"/>
        <v>=IF(WDR_training_input.xlsx!A84&lt;&gt;"",WDR_training_input.xlsx!A84,"")</v>
      </c>
      <c r="BV177" t="str">
        <f t="shared" si="82"/>
        <v>=IF(CON_training_input.xlsx!A84&lt;&gt;"",CON_training_input.xlsx!A84,"")</v>
      </c>
      <c r="BW177" t="str">
        <f t="shared" si="82"/>
        <v>=IF(DSC_training_input.xlsx!A84&lt;&gt;"",DSC_training_input.xlsx!A84,"")</v>
      </c>
      <c r="BX177" t="str">
        <f t="shared" si="82"/>
        <v>=IF(FAN_training_input.xlsx!A84&lt;&gt;"",FAN_training_input.xlsx!A84,"")</v>
      </c>
      <c r="BY177" t="str">
        <f t="shared" si="82"/>
        <v>=IF(OMN_training_input.xlsx!A84&lt;&gt;"",OMN_training_input.xlsx!A84,"")</v>
      </c>
      <c r="BZ177" t="str">
        <f t="shared" si="82"/>
        <v>=IF(REP_training_input.xlsx!A84&lt;&gt;"",REP_training_input.xlsx!A84,"")</v>
      </c>
      <c r="CA177" t="str">
        <f t="shared" si="82"/>
        <v>=IF(SOM_training_input.xlsx!A84&lt;&gt;"",SOM_training_input.xlsx!A84,"")</v>
      </c>
      <c r="CB177" t="str">
        <f t="shared" si="82"/>
        <v>=IF(SUB_training_input.xlsx!A84&lt;&gt;"",SUB_training_input.xlsx!A84,"")</v>
      </c>
      <c r="CC177" t="str">
        <f t="shared" si="82"/>
        <v>=IF(UND_training_input.xlsx!A84&lt;&gt;"",UND_training_input.xlsx!A84,"")</v>
      </c>
      <c r="CD177" t="str">
        <f t="shared" si="82"/>
        <v>=IF(ALT_training_input.xlsx!A84&lt;&gt;"",ALT_training_input.xlsx!A84,"")</v>
      </c>
      <c r="CE177" t="str">
        <f t="shared" si="82"/>
        <v>=IF(HUM_training_input.xlsx!A84&lt;&gt;"",HUM_training_input.xlsx!A84,"")</v>
      </c>
      <c r="CF177" t="str">
        <f t="shared" si="82"/>
        <v>=IF(IDL_training_input.xlsx!A84&lt;&gt;"",IDL_training_input.xlsx!A84,"")</v>
      </c>
      <c r="CG177" t="str">
        <f t="shared" si="82"/>
        <v>=IF(RFM_training_input.xlsx!A84&lt;&gt;"",RFM_training_input.xlsx!A84,"")</v>
      </c>
      <c r="CH177" t="str">
        <f t="shared" si="82"/>
        <v>=IF(DN_training_input.xlsx!A84&lt;&gt;"",DN_training_input.xlsx!A84,"")</v>
      </c>
      <c r="CI177" t="str">
        <f t="shared" si="82"/>
        <v>=IF(INT_training_input.xlsx!A84&lt;&gt;"",INT_training_input.xlsx!A84,"")</v>
      </c>
      <c r="CJ177" t="str">
        <f t="shared" si="82"/>
        <v>=IF(SUP_training_input.xlsx!A84&lt;&gt;"",SUP_training_input.xlsx!A84,"")</v>
      </c>
      <c r="CK177" t="str">
        <f t="shared" si="82"/>
        <v>=IF(ANT_training_input.xlsx!A84&lt;&gt;"",ANT_training_input.xlsx!A84,"")</v>
      </c>
      <c r="CL177" t="str">
        <f t="shared" si="82"/>
        <v>=IF(ISO_training_input.xlsx!A84&lt;&gt;"",ISO_training_input.xlsx!A84,"")</v>
      </c>
    </row>
    <row r="178" spans="1:90">
      <c r="A178">
        <v>85</v>
      </c>
      <c r="B178" t="str">
        <f t="shared" si="73"/>
        <v>=IF(SUICIDE_training_input.xlsx!A85&lt;&gt;"",SUICIDE_training_input.xlsx!A85,"")</v>
      </c>
      <c r="C178" t="str">
        <f t="shared" si="83"/>
        <v>=IF(IQ_training_input.xlsx!A85&lt;&gt;"",IQ_training_input.xlsx!A85,"")</v>
      </c>
      <c r="D178" t="str">
        <f t="shared" si="83"/>
        <v>=IF(AMBIG_training_input.xlsx!A85&lt;&gt;"",AMBIG_training_input.xlsx!A85,"")</v>
      </c>
      <c r="E178" t="str">
        <f t="shared" si="83"/>
        <v>=IF(EGODYST_training_input.xlsx!A85&lt;&gt;"",EGODYST_training_input.xlsx!A85,"")</v>
      </c>
      <c r="F178" t="str">
        <f t="shared" si="83"/>
        <v>=IF(AUTISM_training_input.xlsx!A85&lt;&gt;"",AUTISM_training_input.xlsx!A85,"")</v>
      </c>
      <c r="G178" t="str">
        <f t="shared" si="83"/>
        <v>=IF(IDENTITY_training_input.xlsx!A85&lt;&gt;"",IDENTITY_training_input.xlsx!A85,"")</v>
      </c>
      <c r="H178" t="str">
        <f t="shared" si="83"/>
        <v>=IF(SELFDIR_training_input.xlsx!A85&lt;&gt;"",SELFDIR_training_input.xlsx!A85,"")</v>
      </c>
      <c r="I178" t="str">
        <f t="shared" si="83"/>
        <v>=IF(EMPATHY_training_input.xlsx!A85&lt;&gt;"",EMPATHY_training_input.xlsx!A85,"")</v>
      </c>
      <c r="J178" t="str">
        <f t="shared" si="83"/>
        <v>=IF(INTIMACY_training_input.xlsx!A85&lt;&gt;"",INTIMACY_training_input.xlsx!A85,"")</v>
      </c>
      <c r="K178" t="str">
        <f t="shared" si="83"/>
        <v>=IF(ACUTE_training_input.xlsx!A85&lt;&gt;"",ACUTE_training_input.xlsx!A85,"")</v>
      </c>
      <c r="L178" t="str">
        <f t="shared" si="83"/>
        <v>=IF(CHRONIC_training_input.xlsx!A85&lt;&gt;"",CHRONIC_training_input.xlsx!A85,"")</v>
      </c>
      <c r="M178" t="str">
        <f t="shared" si="83"/>
        <v>=IF(TRAUMA_PAST_training_input.xlsx!A85&lt;&gt;"",TRAUMA_PAST_training_input.xlsx!A85,"")</v>
      </c>
      <c r="N178" t="str">
        <f t="shared" si="83"/>
        <v>=IF(TRAUMA_PRESENT_training_input.xlsx!A85&lt;&gt;"",TRAUMA_PRESENT_training_input.xlsx!A85,"")</v>
      </c>
      <c r="O178" t="str">
        <f t="shared" si="83"/>
        <v>=IF(HOPE_training_input.xlsx!A85&lt;&gt;"",HOPE_training_input.xlsx!A85,"")</v>
      </c>
      <c r="P178" t="str">
        <f t="shared" si="83"/>
        <v>=IF(SELFAFFICACY_training_input.xlsx!A85&lt;&gt;"",SELFAFFICACY_training_input.xlsx!A85,"")</v>
      </c>
      <c r="Q178" t="str">
        <f t="shared" si="83"/>
        <v>=IF(SELFESTEEM_training_input.xlsx!A85&lt;&gt;"",SELFESTEEM_training_input.xlsx!A85,"")</v>
      </c>
      <c r="R178" t="str">
        <f t="shared" si="83"/>
        <v>=IF(WELLBEING_training_input.xlsx!A85&lt;&gt;"",WELLBEING_training_input.xlsx!A85,"")</v>
      </c>
      <c r="S178" t="str">
        <f t="shared" si="83"/>
        <v>=IF(HYPER_training_input.xlsx!A85&lt;&gt;"",HYPER_training_input.xlsx!A85,"")</v>
      </c>
      <c r="T178" t="str">
        <f t="shared" si="83"/>
        <v>=IF(AGGR_training_input.xlsx!A85&lt;&gt;"",AGGR_training_input.xlsx!A85,"")</v>
      </c>
      <c r="U178" t="str">
        <f t="shared" si="83"/>
        <v>=IF(COND_PR_training_input.xlsx!A85&lt;&gt;"",COND_PR_training_input.xlsx!A85,"")</v>
      </c>
      <c r="V178" t="str">
        <f t="shared" si="83"/>
        <v>=IF(ANXIE_training_input.xlsx!A85&lt;&gt;"",ANXIE_training_input.xlsx!A85,"")</v>
      </c>
      <c r="W178" t="str">
        <f t="shared" si="83"/>
        <v>=IF(DEPR_training_input.xlsx!A85&lt;&gt;"",DEPR_training_input.xlsx!A85,"")</v>
      </c>
      <c r="X178" t="str">
        <f t="shared" si="83"/>
        <v>=IF(SOMAT_training_input.xlsx!A85&lt;&gt;"",SOMAT_training_input.xlsx!A85,"")</v>
      </c>
      <c r="Y178" t="str">
        <f t="shared" si="83"/>
        <v>=IF(ATYPI_training_input.xlsx!A85&lt;&gt;"",ATYPI_training_input.xlsx!A85,"")</v>
      </c>
      <c r="Z178" t="str">
        <f t="shared" si="83"/>
        <v>=IF(WITHD_training_input.xlsx!A85&lt;&gt;"",WITHD_training_input.xlsx!A85,"")</v>
      </c>
      <c r="AA178" t="str">
        <f t="shared" si="83"/>
        <v>=IF(ATTE_PR_training_input.xlsx!A85&lt;&gt;"",ATTE_PR_training_input.xlsx!A85,"")</v>
      </c>
      <c r="AB178" t="str">
        <f t="shared" si="83"/>
        <v>=IF(ANG_CONT_training_input.xlsx!A85&lt;&gt;"",ANG_CONT_training_input.xlsx!A85,"")</v>
      </c>
      <c r="AC178" t="str">
        <f t="shared" si="83"/>
        <v>=IF(DEV_SOC_DIS_training_input.xlsx!A85&lt;&gt;"",DEV_SOC_DIS_training_input.xlsx!A85,"")</v>
      </c>
      <c r="AD178" t="str">
        <f t="shared" si="83"/>
        <v>=IF(BULLY_training_input.xlsx!A85&lt;&gt;"",BULLY_training_input.xlsx!A85,"")</v>
      </c>
      <c r="AE178" t="str">
        <f t="shared" si="83"/>
        <v>=IF(EMOT_SELF_C_training_input.xlsx!A85&lt;&gt;"",EMOT_SELF_C_training_input.xlsx!A85,"")</v>
      </c>
      <c r="AF178" t="str">
        <f t="shared" si="83"/>
        <v>=IF(EXE_FUN_training_input.xlsx!A85&lt;&gt;"",EXE_FUN_training_input.xlsx!A85,"")</v>
      </c>
      <c r="AG178" t="str">
        <f t="shared" si="83"/>
        <v>=IF(MANIA_training_input.xlsx!A85&lt;&gt;"",MANIA_training_input.xlsx!A85,"")</v>
      </c>
      <c r="AH178" t="str">
        <f t="shared" si="83"/>
        <v>=IF(NEG_EMOT_training_input.xlsx!A85&lt;&gt;"",NEG_EMOT_training_input.xlsx!A85,"")</v>
      </c>
      <c r="AI178" t="str">
        <f t="shared" si="83"/>
        <v>=IF(ADAPT_training_input.xlsx!A85&lt;&gt;"",ADAPT_training_input.xlsx!A85,"")</v>
      </c>
      <c r="AJ178" t="str">
        <f t="shared" si="83"/>
        <v>=IF(SOC_SK_training_input.xlsx!A85&lt;&gt;"",SOC_SK_training_input.xlsx!A85,"")</v>
      </c>
      <c r="AK178" t="str">
        <f t="shared" si="83"/>
        <v>=IF(LEAD_training_input.xlsx!A85&lt;&gt;"",LEAD_training_input.xlsx!A85,"")</v>
      </c>
      <c r="AL178" t="str">
        <f t="shared" si="83"/>
        <v>=IF(ACT_DAIL_training_input.xlsx!A85&lt;&gt;"",ACT_DAIL_training_input.xlsx!A85,"")</v>
      </c>
      <c r="AM178" t="str">
        <f t="shared" si="83"/>
        <v>=IF(FUN_COM_training_input.xlsx!A85&lt;&gt;"",FUN_COM_training_input.xlsx!A85,"")</v>
      </c>
      <c r="AN178" t="str">
        <f t="shared" si="83"/>
        <v>=IF(RESILI_training_input.xlsx!A85&lt;&gt;"",RESILI_training_input.xlsx!A85,"")</v>
      </c>
      <c r="AO178" t="str">
        <f t="shared" si="83"/>
        <v>=IF(SEL_training_input.xlsx!A85&lt;&gt;"",SEL_training_input.xlsx!A85,"")</v>
      </c>
      <c r="AP178" t="str">
        <f t="shared" si="83"/>
        <v>=IF(SEV_training_input.xlsx!A85&lt;&gt;"",SEV_training_input.xlsx!A85,"")</v>
      </c>
      <c r="AQ178" t="str">
        <f t="shared" si="83"/>
        <v>=IF(ANHEDONIA_training_input.xlsx!A85&lt;&gt;"",ANHEDONIA_training_input.xlsx!A85,"")</v>
      </c>
      <c r="AR178" t="str">
        <f t="shared" si="83"/>
        <v>=IF(ANXIOUSNESS_training_input.xlsx!A85&lt;&gt;"",ANXIOUSNESS_training_input.xlsx!A85,"")</v>
      </c>
      <c r="AS178" t="str">
        <f t="shared" si="83"/>
        <v>=IF(ATTENTION_SEEKING_training_input.xlsx!A85&lt;&gt;"",ATTENTION_SEEKING_training_input.xlsx!A85,"")</v>
      </c>
      <c r="AT178" t="str">
        <f t="shared" si="83"/>
        <v>=IF(CALLOUSNESS_training_input.xlsx!A85&lt;&gt;"",CALLOUSNESS_training_input.xlsx!A85,"")</v>
      </c>
      <c r="AU178" t="str">
        <f t="shared" si="83"/>
        <v>=IF(DECEITFULNESS_training_input.xlsx!A85&lt;&gt;"",DECEITFULNESS_training_input.xlsx!A85,"")</v>
      </c>
      <c r="AV178" t="str">
        <f t="shared" si="83"/>
        <v>=IF(DEPRESSIVITY_training_input.xlsx!A85&lt;&gt;"",DEPRESSIVITY_training_input.xlsx!A85,"")</v>
      </c>
      <c r="AW178" t="str">
        <f t="shared" si="83"/>
        <v>=IF(DISTRACTIBILITY_training_input.xlsx!A85&lt;&gt;"",DISTRACTIBILITY_training_input.xlsx!A85,"")</v>
      </c>
      <c r="AX178" t="str">
        <f t="shared" si="83"/>
        <v>=IF(ECCENTRICITY_training_input.xlsx!A85&lt;&gt;"",ECCENTRICITY_training_input.xlsx!A85,"")</v>
      </c>
      <c r="AY178" t="str">
        <f t="shared" si="83"/>
        <v>=IF(EMOTIONAL_LABILITY_training_input.xlsx!A85&lt;&gt;"",EMOTIONAL_LABILITY_training_input.xlsx!A85,"")</v>
      </c>
      <c r="AZ178" t="str">
        <f t="shared" si="83"/>
        <v>=IF(GRANDIOSITY_training_input.xlsx!A85&lt;&gt;"",GRANDIOSITY_training_input.xlsx!A85,"")</v>
      </c>
      <c r="BA178" t="str">
        <f t="shared" si="83"/>
        <v>=IF(HOSTILITY_training_input.xlsx!A85&lt;&gt;"",HOSTILITY_training_input.xlsx!A85,"")</v>
      </c>
      <c r="BB178" t="str">
        <f t="shared" si="83"/>
        <v>=IF(IMPULSIVITY_training_input.xlsx!A85&lt;&gt;"",IMPULSIVITY_training_input.xlsx!A85,"")</v>
      </c>
      <c r="BC178" t="str">
        <f t="shared" si="83"/>
        <v>=IF(INTIMACY_AVOIDANCE_training_input.xlsx!A85&lt;&gt;"",INTIMACY_AVOIDANCE_training_input.xlsx!A85,"")</v>
      </c>
      <c r="BD178" t="str">
        <f t="shared" si="83"/>
        <v>=IF(IRRESPONSIBILITY_training_input.xlsx!A85&lt;&gt;"",IRRESPONSIBILITY_training_input.xlsx!A85,"")</v>
      </c>
      <c r="BE178" t="str">
        <f t="shared" si="83"/>
        <v>=IF(MANIPULATIVENESS_training_input.xlsx!A85&lt;&gt;"",MANIPULATIVENESS_training_input.xlsx!A85,"")</v>
      </c>
      <c r="BF178" t="str">
        <f t="shared" si="83"/>
        <v>=IF(PERCEPTUAL_DYSREGULATION_training_input.xlsx!A85&lt;&gt;"",PERCEPTUAL_DYSREGULATION_training_input.xlsx!A85,"")</v>
      </c>
      <c r="BG178" t="str">
        <f t="shared" si="83"/>
        <v>=IF(PERSEVERATION_training_input.xlsx!A85&lt;&gt;"",PERSEVERATION_training_input.xlsx!A85,"")</v>
      </c>
      <c r="BH178" t="str">
        <f t="shared" si="83"/>
        <v>=IF(RESTRICTED_AFFECTIVITY_training_input.xlsx!A85&lt;&gt;"",RESTRICTED_AFFECTIVITY_training_input.xlsx!A85,"")</v>
      </c>
      <c r="BI178" t="str">
        <f t="shared" si="83"/>
        <v>=IF(RIGID_PERFECTIONISM_training_input.xlsx!A85&lt;&gt;"",RIGID_PERFECTIONISM_training_input.xlsx!A85,"")</v>
      </c>
      <c r="BJ178" t="str">
        <f t="shared" si="83"/>
        <v>=IF(RISK_TAKING_training_input.xlsx!A85&lt;&gt;"",RISK_TAKING_training_input.xlsx!A85,"")</v>
      </c>
      <c r="BK178" t="str">
        <f t="shared" si="83"/>
        <v>=IF(SEPARATION_INSECURITY_training_input.xlsx!A85&lt;&gt;"",SEPARATION_INSECURITY_training_input.xlsx!A85,"")</v>
      </c>
      <c r="BL178" t="str">
        <f t="shared" si="83"/>
        <v>=IF(SUBMISSIVENESS_training_input.xlsx!A85&lt;&gt;"",SUBMISSIVENESS_training_input.xlsx!A85,"")</v>
      </c>
      <c r="BM178" t="str">
        <f t="shared" si="83"/>
        <v>=IF(SUSPICIOUSNESS_training_input.xlsx!A85&lt;&gt;"",SUSPICIOUSNESS_training_input.xlsx!A85,"")</v>
      </c>
      <c r="BN178" t="str">
        <f t="shared" si="83"/>
        <v>=IF(UNUSUAL_BELIEFS_training_input.xlsx!A85&lt;&gt;"",UNUSUAL_BELIEFS_training_input.xlsx!A85,"")</v>
      </c>
      <c r="BO178" t="str">
        <f t="shared" si="82"/>
        <v>=IF(WITHDRAWAL_training_input.xlsx!A85&lt;&gt;"",WITHDRAWAL_training_input.xlsx!A85,"")</v>
      </c>
      <c r="BP178" t="str">
        <f t="shared" si="82"/>
        <v>=IF(ACT_training_input.xlsx!A85&lt;&gt;"",ACT_training_input.xlsx!A85,"")</v>
      </c>
      <c r="BQ178" t="str">
        <f t="shared" si="82"/>
        <v>=IF(DSP_training_input.xlsx!A85&lt;&gt;"",DSP_training_input.xlsx!A85,"")</v>
      </c>
      <c r="BR178" t="str">
        <f t="shared" si="82"/>
        <v>=IF(PAG_training_input.xlsx!A85&lt;&gt;"",PAG_training_input.xlsx!A85,"")</v>
      </c>
      <c r="BS178" t="str">
        <f t="shared" si="82"/>
        <v>=IF(PRO_training_input.xlsx!A85&lt;&gt;"",PRO_training_input.xlsx!A85,"")</v>
      </c>
      <c r="BT178" t="str">
        <f t="shared" si="82"/>
        <v>=IF(SPL_training_input.xlsx!A85&lt;&gt;"",SPL_training_input.xlsx!A85,"")</v>
      </c>
      <c r="BU178" t="str">
        <f t="shared" si="82"/>
        <v>=IF(WDR_training_input.xlsx!A85&lt;&gt;"",WDR_training_input.xlsx!A85,"")</v>
      </c>
      <c r="BV178" t="str">
        <f t="shared" si="82"/>
        <v>=IF(CON_training_input.xlsx!A85&lt;&gt;"",CON_training_input.xlsx!A85,"")</v>
      </c>
      <c r="BW178" t="str">
        <f t="shared" si="82"/>
        <v>=IF(DSC_training_input.xlsx!A85&lt;&gt;"",DSC_training_input.xlsx!A85,"")</v>
      </c>
      <c r="BX178" t="str">
        <f t="shared" si="82"/>
        <v>=IF(FAN_training_input.xlsx!A85&lt;&gt;"",FAN_training_input.xlsx!A85,"")</v>
      </c>
      <c r="BY178" t="str">
        <f t="shared" si="82"/>
        <v>=IF(OMN_training_input.xlsx!A85&lt;&gt;"",OMN_training_input.xlsx!A85,"")</v>
      </c>
      <c r="BZ178" t="str">
        <f t="shared" si="82"/>
        <v>=IF(REP_training_input.xlsx!A85&lt;&gt;"",REP_training_input.xlsx!A85,"")</v>
      </c>
      <c r="CA178" t="str">
        <f t="shared" si="82"/>
        <v>=IF(SOM_training_input.xlsx!A85&lt;&gt;"",SOM_training_input.xlsx!A85,"")</v>
      </c>
      <c r="CB178" t="str">
        <f t="shared" si="82"/>
        <v>=IF(SUB_training_input.xlsx!A85&lt;&gt;"",SUB_training_input.xlsx!A85,"")</v>
      </c>
      <c r="CC178" t="str">
        <f t="shared" si="82"/>
        <v>=IF(UND_training_input.xlsx!A85&lt;&gt;"",UND_training_input.xlsx!A85,"")</v>
      </c>
      <c r="CD178" t="str">
        <f t="shared" si="82"/>
        <v>=IF(ALT_training_input.xlsx!A85&lt;&gt;"",ALT_training_input.xlsx!A85,"")</v>
      </c>
      <c r="CE178" t="str">
        <f t="shared" si="82"/>
        <v>=IF(HUM_training_input.xlsx!A85&lt;&gt;"",HUM_training_input.xlsx!A85,"")</v>
      </c>
      <c r="CF178" t="str">
        <f t="shared" si="82"/>
        <v>=IF(IDL_training_input.xlsx!A85&lt;&gt;"",IDL_training_input.xlsx!A85,"")</v>
      </c>
      <c r="CG178" t="str">
        <f t="shared" si="82"/>
        <v>=IF(RFM_training_input.xlsx!A85&lt;&gt;"",RFM_training_input.xlsx!A85,"")</v>
      </c>
      <c r="CH178" t="str">
        <f t="shared" si="82"/>
        <v>=IF(DN_training_input.xlsx!A85&lt;&gt;"",DN_training_input.xlsx!A85,"")</v>
      </c>
      <c r="CI178" t="str">
        <f t="shared" si="82"/>
        <v>=IF(INT_training_input.xlsx!A85&lt;&gt;"",INT_training_input.xlsx!A85,"")</v>
      </c>
      <c r="CJ178" t="str">
        <f t="shared" si="82"/>
        <v>=IF(SUP_training_input.xlsx!A85&lt;&gt;"",SUP_training_input.xlsx!A85,"")</v>
      </c>
      <c r="CK178" t="str">
        <f t="shared" si="82"/>
        <v>=IF(ANT_training_input.xlsx!A85&lt;&gt;"",ANT_training_input.xlsx!A85,"")</v>
      </c>
      <c r="CL178" t="str">
        <f t="shared" si="82"/>
        <v>=IF(ISO_training_input.xlsx!A85&lt;&gt;"",ISO_training_input.xlsx!A85,"")</v>
      </c>
    </row>
    <row r="179" spans="1:90">
      <c r="A179">
        <v>86</v>
      </c>
      <c r="B179" t="str">
        <f t="shared" si="73"/>
        <v>=IF(SUICIDE_training_input.xlsx!A86&lt;&gt;"",SUICIDE_training_input.xlsx!A86,"")</v>
      </c>
      <c r="C179" t="str">
        <f t="shared" si="83"/>
        <v>=IF(IQ_training_input.xlsx!A86&lt;&gt;"",IQ_training_input.xlsx!A86,"")</v>
      </c>
      <c r="D179" t="str">
        <f t="shared" si="83"/>
        <v>=IF(AMBIG_training_input.xlsx!A86&lt;&gt;"",AMBIG_training_input.xlsx!A86,"")</v>
      </c>
      <c r="E179" t="str">
        <f t="shared" si="83"/>
        <v>=IF(EGODYST_training_input.xlsx!A86&lt;&gt;"",EGODYST_training_input.xlsx!A86,"")</v>
      </c>
      <c r="F179" t="str">
        <f t="shared" si="83"/>
        <v>=IF(AUTISM_training_input.xlsx!A86&lt;&gt;"",AUTISM_training_input.xlsx!A86,"")</v>
      </c>
      <c r="G179" t="str">
        <f t="shared" si="83"/>
        <v>=IF(IDENTITY_training_input.xlsx!A86&lt;&gt;"",IDENTITY_training_input.xlsx!A86,"")</v>
      </c>
      <c r="H179" t="str">
        <f t="shared" si="83"/>
        <v>=IF(SELFDIR_training_input.xlsx!A86&lt;&gt;"",SELFDIR_training_input.xlsx!A86,"")</v>
      </c>
      <c r="I179" t="str">
        <f t="shared" si="83"/>
        <v>=IF(EMPATHY_training_input.xlsx!A86&lt;&gt;"",EMPATHY_training_input.xlsx!A86,"")</v>
      </c>
      <c r="J179" t="str">
        <f t="shared" si="83"/>
        <v>=IF(INTIMACY_training_input.xlsx!A86&lt;&gt;"",INTIMACY_training_input.xlsx!A86,"")</v>
      </c>
      <c r="K179" t="str">
        <f t="shared" si="83"/>
        <v>=IF(ACUTE_training_input.xlsx!A86&lt;&gt;"",ACUTE_training_input.xlsx!A86,"")</v>
      </c>
      <c r="L179" t="str">
        <f t="shared" si="83"/>
        <v>=IF(CHRONIC_training_input.xlsx!A86&lt;&gt;"",CHRONIC_training_input.xlsx!A86,"")</v>
      </c>
      <c r="M179" t="str">
        <f t="shared" si="83"/>
        <v>=IF(TRAUMA_PAST_training_input.xlsx!A86&lt;&gt;"",TRAUMA_PAST_training_input.xlsx!A86,"")</v>
      </c>
      <c r="N179" t="str">
        <f t="shared" si="83"/>
        <v>=IF(TRAUMA_PRESENT_training_input.xlsx!A86&lt;&gt;"",TRAUMA_PRESENT_training_input.xlsx!A86,"")</v>
      </c>
      <c r="O179" t="str">
        <f t="shared" si="83"/>
        <v>=IF(HOPE_training_input.xlsx!A86&lt;&gt;"",HOPE_training_input.xlsx!A86,"")</v>
      </c>
      <c r="P179" t="str">
        <f t="shared" si="83"/>
        <v>=IF(SELFAFFICACY_training_input.xlsx!A86&lt;&gt;"",SELFAFFICACY_training_input.xlsx!A86,"")</v>
      </c>
      <c r="Q179" t="str">
        <f t="shared" si="83"/>
        <v>=IF(SELFESTEEM_training_input.xlsx!A86&lt;&gt;"",SELFESTEEM_training_input.xlsx!A86,"")</v>
      </c>
      <c r="R179" t="str">
        <f t="shared" si="83"/>
        <v>=IF(WELLBEING_training_input.xlsx!A86&lt;&gt;"",WELLBEING_training_input.xlsx!A86,"")</v>
      </c>
      <c r="S179" t="str">
        <f t="shared" si="83"/>
        <v>=IF(HYPER_training_input.xlsx!A86&lt;&gt;"",HYPER_training_input.xlsx!A86,"")</v>
      </c>
      <c r="T179" t="str">
        <f t="shared" si="83"/>
        <v>=IF(AGGR_training_input.xlsx!A86&lt;&gt;"",AGGR_training_input.xlsx!A86,"")</v>
      </c>
      <c r="U179" t="str">
        <f t="shared" si="83"/>
        <v>=IF(COND_PR_training_input.xlsx!A86&lt;&gt;"",COND_PR_training_input.xlsx!A86,"")</v>
      </c>
      <c r="V179" t="str">
        <f t="shared" si="83"/>
        <v>=IF(ANXIE_training_input.xlsx!A86&lt;&gt;"",ANXIE_training_input.xlsx!A86,"")</v>
      </c>
      <c r="W179" t="str">
        <f t="shared" si="83"/>
        <v>=IF(DEPR_training_input.xlsx!A86&lt;&gt;"",DEPR_training_input.xlsx!A86,"")</v>
      </c>
      <c r="X179" t="str">
        <f t="shared" si="83"/>
        <v>=IF(SOMAT_training_input.xlsx!A86&lt;&gt;"",SOMAT_training_input.xlsx!A86,"")</v>
      </c>
      <c r="Y179" t="str">
        <f t="shared" si="83"/>
        <v>=IF(ATYPI_training_input.xlsx!A86&lt;&gt;"",ATYPI_training_input.xlsx!A86,"")</v>
      </c>
      <c r="Z179" t="str">
        <f t="shared" si="83"/>
        <v>=IF(WITHD_training_input.xlsx!A86&lt;&gt;"",WITHD_training_input.xlsx!A86,"")</v>
      </c>
      <c r="AA179" t="str">
        <f t="shared" si="83"/>
        <v>=IF(ATTE_PR_training_input.xlsx!A86&lt;&gt;"",ATTE_PR_training_input.xlsx!A86,"")</v>
      </c>
      <c r="AB179" t="str">
        <f t="shared" si="83"/>
        <v>=IF(ANG_CONT_training_input.xlsx!A86&lt;&gt;"",ANG_CONT_training_input.xlsx!A86,"")</v>
      </c>
      <c r="AC179" t="str">
        <f t="shared" si="83"/>
        <v>=IF(DEV_SOC_DIS_training_input.xlsx!A86&lt;&gt;"",DEV_SOC_DIS_training_input.xlsx!A86,"")</v>
      </c>
      <c r="AD179" t="str">
        <f t="shared" si="83"/>
        <v>=IF(BULLY_training_input.xlsx!A86&lt;&gt;"",BULLY_training_input.xlsx!A86,"")</v>
      </c>
      <c r="AE179" t="str">
        <f t="shared" si="83"/>
        <v>=IF(EMOT_SELF_C_training_input.xlsx!A86&lt;&gt;"",EMOT_SELF_C_training_input.xlsx!A86,"")</v>
      </c>
      <c r="AF179" t="str">
        <f t="shared" si="83"/>
        <v>=IF(EXE_FUN_training_input.xlsx!A86&lt;&gt;"",EXE_FUN_training_input.xlsx!A86,"")</v>
      </c>
      <c r="AG179" t="str">
        <f t="shared" si="83"/>
        <v>=IF(MANIA_training_input.xlsx!A86&lt;&gt;"",MANIA_training_input.xlsx!A86,"")</v>
      </c>
      <c r="AH179" t="str">
        <f t="shared" si="83"/>
        <v>=IF(NEG_EMOT_training_input.xlsx!A86&lt;&gt;"",NEG_EMOT_training_input.xlsx!A86,"")</v>
      </c>
      <c r="AI179" t="str">
        <f t="shared" si="83"/>
        <v>=IF(ADAPT_training_input.xlsx!A86&lt;&gt;"",ADAPT_training_input.xlsx!A86,"")</v>
      </c>
      <c r="AJ179" t="str">
        <f t="shared" si="83"/>
        <v>=IF(SOC_SK_training_input.xlsx!A86&lt;&gt;"",SOC_SK_training_input.xlsx!A86,"")</v>
      </c>
      <c r="AK179" t="str">
        <f t="shared" si="83"/>
        <v>=IF(LEAD_training_input.xlsx!A86&lt;&gt;"",LEAD_training_input.xlsx!A86,"")</v>
      </c>
      <c r="AL179" t="str">
        <f t="shared" si="83"/>
        <v>=IF(ACT_DAIL_training_input.xlsx!A86&lt;&gt;"",ACT_DAIL_training_input.xlsx!A86,"")</v>
      </c>
      <c r="AM179" t="str">
        <f t="shared" si="83"/>
        <v>=IF(FUN_COM_training_input.xlsx!A86&lt;&gt;"",FUN_COM_training_input.xlsx!A86,"")</v>
      </c>
      <c r="AN179" t="str">
        <f t="shared" si="83"/>
        <v>=IF(RESILI_training_input.xlsx!A86&lt;&gt;"",RESILI_training_input.xlsx!A86,"")</v>
      </c>
      <c r="AO179" t="str">
        <f t="shared" si="83"/>
        <v>=IF(SEL_training_input.xlsx!A86&lt;&gt;"",SEL_training_input.xlsx!A86,"")</v>
      </c>
      <c r="AP179" t="str">
        <f t="shared" si="83"/>
        <v>=IF(SEV_training_input.xlsx!A86&lt;&gt;"",SEV_training_input.xlsx!A86,"")</v>
      </c>
      <c r="AQ179" t="str">
        <f t="shared" si="83"/>
        <v>=IF(ANHEDONIA_training_input.xlsx!A86&lt;&gt;"",ANHEDONIA_training_input.xlsx!A86,"")</v>
      </c>
      <c r="AR179" t="str">
        <f t="shared" si="83"/>
        <v>=IF(ANXIOUSNESS_training_input.xlsx!A86&lt;&gt;"",ANXIOUSNESS_training_input.xlsx!A86,"")</v>
      </c>
      <c r="AS179" t="str">
        <f t="shared" si="83"/>
        <v>=IF(ATTENTION_SEEKING_training_input.xlsx!A86&lt;&gt;"",ATTENTION_SEEKING_training_input.xlsx!A86,"")</v>
      </c>
      <c r="AT179" t="str">
        <f t="shared" si="83"/>
        <v>=IF(CALLOUSNESS_training_input.xlsx!A86&lt;&gt;"",CALLOUSNESS_training_input.xlsx!A86,"")</v>
      </c>
      <c r="AU179" t="str">
        <f t="shared" si="83"/>
        <v>=IF(DECEITFULNESS_training_input.xlsx!A86&lt;&gt;"",DECEITFULNESS_training_input.xlsx!A86,"")</v>
      </c>
      <c r="AV179" t="str">
        <f t="shared" si="83"/>
        <v>=IF(DEPRESSIVITY_training_input.xlsx!A86&lt;&gt;"",DEPRESSIVITY_training_input.xlsx!A86,"")</v>
      </c>
      <c r="AW179" t="str">
        <f t="shared" si="83"/>
        <v>=IF(DISTRACTIBILITY_training_input.xlsx!A86&lt;&gt;"",DISTRACTIBILITY_training_input.xlsx!A86,"")</v>
      </c>
      <c r="AX179" t="str">
        <f t="shared" si="83"/>
        <v>=IF(ECCENTRICITY_training_input.xlsx!A86&lt;&gt;"",ECCENTRICITY_training_input.xlsx!A86,"")</v>
      </c>
      <c r="AY179" t="str">
        <f t="shared" si="83"/>
        <v>=IF(EMOTIONAL_LABILITY_training_input.xlsx!A86&lt;&gt;"",EMOTIONAL_LABILITY_training_input.xlsx!A86,"")</v>
      </c>
      <c r="AZ179" t="str">
        <f t="shared" si="83"/>
        <v>=IF(GRANDIOSITY_training_input.xlsx!A86&lt;&gt;"",GRANDIOSITY_training_input.xlsx!A86,"")</v>
      </c>
      <c r="BA179" t="str">
        <f t="shared" si="83"/>
        <v>=IF(HOSTILITY_training_input.xlsx!A86&lt;&gt;"",HOSTILITY_training_input.xlsx!A86,"")</v>
      </c>
      <c r="BB179" t="str">
        <f t="shared" si="83"/>
        <v>=IF(IMPULSIVITY_training_input.xlsx!A86&lt;&gt;"",IMPULSIVITY_training_input.xlsx!A86,"")</v>
      </c>
      <c r="BC179" t="str">
        <f t="shared" si="83"/>
        <v>=IF(INTIMACY_AVOIDANCE_training_input.xlsx!A86&lt;&gt;"",INTIMACY_AVOIDANCE_training_input.xlsx!A86,"")</v>
      </c>
      <c r="BD179" t="str">
        <f t="shared" si="83"/>
        <v>=IF(IRRESPONSIBILITY_training_input.xlsx!A86&lt;&gt;"",IRRESPONSIBILITY_training_input.xlsx!A86,"")</v>
      </c>
      <c r="BE179" t="str">
        <f t="shared" si="83"/>
        <v>=IF(MANIPULATIVENESS_training_input.xlsx!A86&lt;&gt;"",MANIPULATIVENESS_training_input.xlsx!A86,"")</v>
      </c>
      <c r="BF179" t="str">
        <f t="shared" si="83"/>
        <v>=IF(PERCEPTUAL_DYSREGULATION_training_input.xlsx!A86&lt;&gt;"",PERCEPTUAL_DYSREGULATION_training_input.xlsx!A86,"")</v>
      </c>
      <c r="BG179" t="str">
        <f t="shared" si="83"/>
        <v>=IF(PERSEVERATION_training_input.xlsx!A86&lt;&gt;"",PERSEVERATION_training_input.xlsx!A86,"")</v>
      </c>
      <c r="BH179" t="str">
        <f t="shared" si="83"/>
        <v>=IF(RESTRICTED_AFFECTIVITY_training_input.xlsx!A86&lt;&gt;"",RESTRICTED_AFFECTIVITY_training_input.xlsx!A86,"")</v>
      </c>
      <c r="BI179" t="str">
        <f t="shared" si="83"/>
        <v>=IF(RIGID_PERFECTIONISM_training_input.xlsx!A86&lt;&gt;"",RIGID_PERFECTIONISM_training_input.xlsx!A86,"")</v>
      </c>
      <c r="BJ179" t="str">
        <f t="shared" si="83"/>
        <v>=IF(RISK_TAKING_training_input.xlsx!A86&lt;&gt;"",RISK_TAKING_training_input.xlsx!A86,"")</v>
      </c>
      <c r="BK179" t="str">
        <f t="shared" si="83"/>
        <v>=IF(SEPARATION_INSECURITY_training_input.xlsx!A86&lt;&gt;"",SEPARATION_INSECURITY_training_input.xlsx!A86,"")</v>
      </c>
      <c r="BL179" t="str">
        <f t="shared" si="83"/>
        <v>=IF(SUBMISSIVENESS_training_input.xlsx!A86&lt;&gt;"",SUBMISSIVENESS_training_input.xlsx!A86,"")</v>
      </c>
      <c r="BM179" t="str">
        <f t="shared" si="83"/>
        <v>=IF(SUSPICIOUSNESS_training_input.xlsx!A86&lt;&gt;"",SUSPICIOUSNESS_training_input.xlsx!A86,"")</v>
      </c>
      <c r="BN179" t="str">
        <f t="shared" si="83"/>
        <v>=IF(UNUSUAL_BELIEFS_training_input.xlsx!A86&lt;&gt;"",UNUSUAL_BELIEFS_training_input.xlsx!A86,"")</v>
      </c>
      <c r="BO179" t="str">
        <f t="shared" si="82"/>
        <v>=IF(WITHDRAWAL_training_input.xlsx!A86&lt;&gt;"",WITHDRAWAL_training_input.xlsx!A86,"")</v>
      </c>
      <c r="BP179" t="str">
        <f t="shared" si="82"/>
        <v>=IF(ACT_training_input.xlsx!A86&lt;&gt;"",ACT_training_input.xlsx!A86,"")</v>
      </c>
      <c r="BQ179" t="str">
        <f t="shared" si="82"/>
        <v>=IF(DSP_training_input.xlsx!A86&lt;&gt;"",DSP_training_input.xlsx!A86,"")</v>
      </c>
      <c r="BR179" t="str">
        <f t="shared" si="82"/>
        <v>=IF(PAG_training_input.xlsx!A86&lt;&gt;"",PAG_training_input.xlsx!A86,"")</v>
      </c>
      <c r="BS179" t="str">
        <f t="shared" si="82"/>
        <v>=IF(PRO_training_input.xlsx!A86&lt;&gt;"",PRO_training_input.xlsx!A86,"")</v>
      </c>
      <c r="BT179" t="str">
        <f t="shared" si="82"/>
        <v>=IF(SPL_training_input.xlsx!A86&lt;&gt;"",SPL_training_input.xlsx!A86,"")</v>
      </c>
      <c r="BU179" t="str">
        <f t="shared" si="82"/>
        <v>=IF(WDR_training_input.xlsx!A86&lt;&gt;"",WDR_training_input.xlsx!A86,"")</v>
      </c>
      <c r="BV179" t="str">
        <f t="shared" si="82"/>
        <v>=IF(CON_training_input.xlsx!A86&lt;&gt;"",CON_training_input.xlsx!A86,"")</v>
      </c>
      <c r="BW179" t="str">
        <f t="shared" si="82"/>
        <v>=IF(DSC_training_input.xlsx!A86&lt;&gt;"",DSC_training_input.xlsx!A86,"")</v>
      </c>
      <c r="BX179" t="str">
        <f t="shared" si="82"/>
        <v>=IF(FAN_training_input.xlsx!A86&lt;&gt;"",FAN_training_input.xlsx!A86,"")</v>
      </c>
      <c r="BY179" t="str">
        <f t="shared" si="82"/>
        <v>=IF(OMN_training_input.xlsx!A86&lt;&gt;"",OMN_training_input.xlsx!A86,"")</v>
      </c>
      <c r="BZ179" t="str">
        <f t="shared" si="82"/>
        <v>=IF(REP_training_input.xlsx!A86&lt;&gt;"",REP_training_input.xlsx!A86,"")</v>
      </c>
      <c r="CA179" t="str">
        <f t="shared" si="82"/>
        <v>=IF(SOM_training_input.xlsx!A86&lt;&gt;"",SOM_training_input.xlsx!A86,"")</v>
      </c>
      <c r="CB179" t="str">
        <f t="shared" si="82"/>
        <v>=IF(SUB_training_input.xlsx!A86&lt;&gt;"",SUB_training_input.xlsx!A86,"")</v>
      </c>
      <c r="CC179" t="str">
        <f t="shared" si="82"/>
        <v>=IF(UND_training_input.xlsx!A86&lt;&gt;"",UND_training_input.xlsx!A86,"")</v>
      </c>
      <c r="CD179" t="str">
        <f t="shared" si="82"/>
        <v>=IF(ALT_training_input.xlsx!A86&lt;&gt;"",ALT_training_input.xlsx!A86,"")</v>
      </c>
      <c r="CE179" t="str">
        <f t="shared" si="82"/>
        <v>=IF(HUM_training_input.xlsx!A86&lt;&gt;"",HUM_training_input.xlsx!A86,"")</v>
      </c>
      <c r="CF179" t="str">
        <f t="shared" si="82"/>
        <v>=IF(IDL_training_input.xlsx!A86&lt;&gt;"",IDL_training_input.xlsx!A86,"")</v>
      </c>
      <c r="CG179" t="str">
        <f t="shared" si="82"/>
        <v>=IF(RFM_training_input.xlsx!A86&lt;&gt;"",RFM_training_input.xlsx!A86,"")</v>
      </c>
      <c r="CH179" t="str">
        <f t="shared" si="82"/>
        <v>=IF(DN_training_input.xlsx!A86&lt;&gt;"",DN_training_input.xlsx!A86,"")</v>
      </c>
      <c r="CI179" t="str">
        <f t="shared" si="82"/>
        <v>=IF(INT_training_input.xlsx!A86&lt;&gt;"",INT_training_input.xlsx!A86,"")</v>
      </c>
      <c r="CJ179" t="str">
        <f t="shared" si="82"/>
        <v>=IF(SUP_training_input.xlsx!A86&lt;&gt;"",SUP_training_input.xlsx!A86,"")</v>
      </c>
      <c r="CK179" t="str">
        <f t="shared" si="82"/>
        <v>=IF(ANT_training_input.xlsx!A86&lt;&gt;"",ANT_training_input.xlsx!A86,"")</v>
      </c>
      <c r="CL179" t="str">
        <f t="shared" si="82"/>
        <v>=IF(ISO_training_input.xlsx!A86&lt;&gt;"",ISO_training_input.xlsx!A86,"")</v>
      </c>
    </row>
    <row r="180" spans="1:90">
      <c r="A180">
        <v>87</v>
      </c>
      <c r="B180" t="str">
        <f t="shared" si="73"/>
        <v>=IF(SUICIDE_training_input.xlsx!A87&lt;&gt;"",SUICIDE_training_input.xlsx!A87,"")</v>
      </c>
      <c r="C180" t="str">
        <f t="shared" si="83"/>
        <v>=IF(IQ_training_input.xlsx!A87&lt;&gt;"",IQ_training_input.xlsx!A87,"")</v>
      </c>
      <c r="D180" t="str">
        <f t="shared" si="83"/>
        <v>=IF(AMBIG_training_input.xlsx!A87&lt;&gt;"",AMBIG_training_input.xlsx!A87,"")</v>
      </c>
      <c r="E180" t="str">
        <f t="shared" si="83"/>
        <v>=IF(EGODYST_training_input.xlsx!A87&lt;&gt;"",EGODYST_training_input.xlsx!A87,"")</v>
      </c>
      <c r="F180" t="str">
        <f t="shared" si="83"/>
        <v>=IF(AUTISM_training_input.xlsx!A87&lt;&gt;"",AUTISM_training_input.xlsx!A87,"")</v>
      </c>
      <c r="G180" t="str">
        <f t="shared" si="83"/>
        <v>=IF(IDENTITY_training_input.xlsx!A87&lt;&gt;"",IDENTITY_training_input.xlsx!A87,"")</v>
      </c>
      <c r="H180" t="str">
        <f t="shared" si="83"/>
        <v>=IF(SELFDIR_training_input.xlsx!A87&lt;&gt;"",SELFDIR_training_input.xlsx!A87,"")</v>
      </c>
      <c r="I180" t="str">
        <f t="shared" si="83"/>
        <v>=IF(EMPATHY_training_input.xlsx!A87&lt;&gt;"",EMPATHY_training_input.xlsx!A87,"")</v>
      </c>
      <c r="J180" t="str">
        <f t="shared" si="83"/>
        <v>=IF(INTIMACY_training_input.xlsx!A87&lt;&gt;"",INTIMACY_training_input.xlsx!A87,"")</v>
      </c>
      <c r="K180" t="str">
        <f t="shared" si="83"/>
        <v>=IF(ACUTE_training_input.xlsx!A87&lt;&gt;"",ACUTE_training_input.xlsx!A87,"")</v>
      </c>
      <c r="L180" t="str">
        <f t="shared" si="83"/>
        <v>=IF(CHRONIC_training_input.xlsx!A87&lt;&gt;"",CHRONIC_training_input.xlsx!A87,"")</v>
      </c>
      <c r="M180" t="str">
        <f t="shared" si="83"/>
        <v>=IF(TRAUMA_PAST_training_input.xlsx!A87&lt;&gt;"",TRAUMA_PAST_training_input.xlsx!A87,"")</v>
      </c>
      <c r="N180" t="str">
        <f t="shared" si="83"/>
        <v>=IF(TRAUMA_PRESENT_training_input.xlsx!A87&lt;&gt;"",TRAUMA_PRESENT_training_input.xlsx!A87,"")</v>
      </c>
      <c r="O180" t="str">
        <f t="shared" si="83"/>
        <v>=IF(HOPE_training_input.xlsx!A87&lt;&gt;"",HOPE_training_input.xlsx!A87,"")</v>
      </c>
      <c r="P180" t="str">
        <f t="shared" si="83"/>
        <v>=IF(SELFAFFICACY_training_input.xlsx!A87&lt;&gt;"",SELFAFFICACY_training_input.xlsx!A87,"")</v>
      </c>
      <c r="Q180" t="str">
        <f t="shared" si="83"/>
        <v>=IF(SELFESTEEM_training_input.xlsx!A87&lt;&gt;"",SELFESTEEM_training_input.xlsx!A87,"")</v>
      </c>
      <c r="R180" t="str">
        <f t="shared" si="83"/>
        <v>=IF(WELLBEING_training_input.xlsx!A87&lt;&gt;"",WELLBEING_training_input.xlsx!A87,"")</v>
      </c>
      <c r="S180" t="str">
        <f t="shared" si="83"/>
        <v>=IF(HYPER_training_input.xlsx!A87&lt;&gt;"",HYPER_training_input.xlsx!A87,"")</v>
      </c>
      <c r="T180" t="str">
        <f t="shared" si="83"/>
        <v>=IF(AGGR_training_input.xlsx!A87&lt;&gt;"",AGGR_training_input.xlsx!A87,"")</v>
      </c>
      <c r="U180" t="str">
        <f t="shared" si="83"/>
        <v>=IF(COND_PR_training_input.xlsx!A87&lt;&gt;"",COND_PR_training_input.xlsx!A87,"")</v>
      </c>
      <c r="V180" t="str">
        <f t="shared" si="83"/>
        <v>=IF(ANXIE_training_input.xlsx!A87&lt;&gt;"",ANXIE_training_input.xlsx!A87,"")</v>
      </c>
      <c r="W180" t="str">
        <f t="shared" si="83"/>
        <v>=IF(DEPR_training_input.xlsx!A87&lt;&gt;"",DEPR_training_input.xlsx!A87,"")</v>
      </c>
      <c r="X180" t="str">
        <f t="shared" si="83"/>
        <v>=IF(SOMAT_training_input.xlsx!A87&lt;&gt;"",SOMAT_training_input.xlsx!A87,"")</v>
      </c>
      <c r="Y180" t="str">
        <f t="shared" si="83"/>
        <v>=IF(ATYPI_training_input.xlsx!A87&lt;&gt;"",ATYPI_training_input.xlsx!A87,"")</v>
      </c>
      <c r="Z180" t="str">
        <f t="shared" si="83"/>
        <v>=IF(WITHD_training_input.xlsx!A87&lt;&gt;"",WITHD_training_input.xlsx!A87,"")</v>
      </c>
      <c r="AA180" t="str">
        <f t="shared" si="83"/>
        <v>=IF(ATTE_PR_training_input.xlsx!A87&lt;&gt;"",ATTE_PR_training_input.xlsx!A87,"")</v>
      </c>
      <c r="AB180" t="str">
        <f t="shared" si="83"/>
        <v>=IF(ANG_CONT_training_input.xlsx!A87&lt;&gt;"",ANG_CONT_training_input.xlsx!A87,"")</v>
      </c>
      <c r="AC180" t="str">
        <f t="shared" si="83"/>
        <v>=IF(DEV_SOC_DIS_training_input.xlsx!A87&lt;&gt;"",DEV_SOC_DIS_training_input.xlsx!A87,"")</v>
      </c>
      <c r="AD180" t="str">
        <f t="shared" si="83"/>
        <v>=IF(BULLY_training_input.xlsx!A87&lt;&gt;"",BULLY_training_input.xlsx!A87,"")</v>
      </c>
      <c r="AE180" t="str">
        <f t="shared" si="83"/>
        <v>=IF(EMOT_SELF_C_training_input.xlsx!A87&lt;&gt;"",EMOT_SELF_C_training_input.xlsx!A87,"")</v>
      </c>
      <c r="AF180" t="str">
        <f t="shared" si="83"/>
        <v>=IF(EXE_FUN_training_input.xlsx!A87&lt;&gt;"",EXE_FUN_training_input.xlsx!A87,"")</v>
      </c>
      <c r="AG180" t="str">
        <f t="shared" si="83"/>
        <v>=IF(MANIA_training_input.xlsx!A87&lt;&gt;"",MANIA_training_input.xlsx!A87,"")</v>
      </c>
      <c r="AH180" t="str">
        <f t="shared" si="83"/>
        <v>=IF(NEG_EMOT_training_input.xlsx!A87&lt;&gt;"",NEG_EMOT_training_input.xlsx!A87,"")</v>
      </c>
      <c r="AI180" t="str">
        <f t="shared" si="83"/>
        <v>=IF(ADAPT_training_input.xlsx!A87&lt;&gt;"",ADAPT_training_input.xlsx!A87,"")</v>
      </c>
      <c r="AJ180" t="str">
        <f t="shared" si="83"/>
        <v>=IF(SOC_SK_training_input.xlsx!A87&lt;&gt;"",SOC_SK_training_input.xlsx!A87,"")</v>
      </c>
      <c r="AK180" t="str">
        <f t="shared" si="83"/>
        <v>=IF(LEAD_training_input.xlsx!A87&lt;&gt;"",LEAD_training_input.xlsx!A87,"")</v>
      </c>
      <c r="AL180" t="str">
        <f t="shared" si="83"/>
        <v>=IF(ACT_DAIL_training_input.xlsx!A87&lt;&gt;"",ACT_DAIL_training_input.xlsx!A87,"")</v>
      </c>
      <c r="AM180" t="str">
        <f t="shared" si="83"/>
        <v>=IF(FUN_COM_training_input.xlsx!A87&lt;&gt;"",FUN_COM_training_input.xlsx!A87,"")</v>
      </c>
      <c r="AN180" t="str">
        <f t="shared" si="83"/>
        <v>=IF(RESILI_training_input.xlsx!A87&lt;&gt;"",RESILI_training_input.xlsx!A87,"")</v>
      </c>
      <c r="AO180" t="str">
        <f t="shared" si="83"/>
        <v>=IF(SEL_training_input.xlsx!A87&lt;&gt;"",SEL_training_input.xlsx!A87,"")</v>
      </c>
      <c r="AP180" t="str">
        <f t="shared" si="83"/>
        <v>=IF(SEV_training_input.xlsx!A87&lt;&gt;"",SEV_training_input.xlsx!A87,"")</v>
      </c>
      <c r="AQ180" t="str">
        <f t="shared" si="83"/>
        <v>=IF(ANHEDONIA_training_input.xlsx!A87&lt;&gt;"",ANHEDONIA_training_input.xlsx!A87,"")</v>
      </c>
      <c r="AR180" t="str">
        <f t="shared" si="83"/>
        <v>=IF(ANXIOUSNESS_training_input.xlsx!A87&lt;&gt;"",ANXIOUSNESS_training_input.xlsx!A87,"")</v>
      </c>
      <c r="AS180" t="str">
        <f t="shared" si="83"/>
        <v>=IF(ATTENTION_SEEKING_training_input.xlsx!A87&lt;&gt;"",ATTENTION_SEEKING_training_input.xlsx!A87,"")</v>
      </c>
      <c r="AT180" t="str">
        <f t="shared" si="83"/>
        <v>=IF(CALLOUSNESS_training_input.xlsx!A87&lt;&gt;"",CALLOUSNESS_training_input.xlsx!A87,"")</v>
      </c>
      <c r="AU180" t="str">
        <f t="shared" si="83"/>
        <v>=IF(DECEITFULNESS_training_input.xlsx!A87&lt;&gt;"",DECEITFULNESS_training_input.xlsx!A87,"")</v>
      </c>
      <c r="AV180" t="str">
        <f t="shared" si="83"/>
        <v>=IF(DEPRESSIVITY_training_input.xlsx!A87&lt;&gt;"",DEPRESSIVITY_training_input.xlsx!A87,"")</v>
      </c>
      <c r="AW180" t="str">
        <f t="shared" si="83"/>
        <v>=IF(DISTRACTIBILITY_training_input.xlsx!A87&lt;&gt;"",DISTRACTIBILITY_training_input.xlsx!A87,"")</v>
      </c>
      <c r="AX180" t="str">
        <f t="shared" si="83"/>
        <v>=IF(ECCENTRICITY_training_input.xlsx!A87&lt;&gt;"",ECCENTRICITY_training_input.xlsx!A87,"")</v>
      </c>
      <c r="AY180" t="str">
        <f t="shared" si="83"/>
        <v>=IF(EMOTIONAL_LABILITY_training_input.xlsx!A87&lt;&gt;"",EMOTIONAL_LABILITY_training_input.xlsx!A87,"")</v>
      </c>
      <c r="AZ180" t="str">
        <f t="shared" si="83"/>
        <v>=IF(GRANDIOSITY_training_input.xlsx!A87&lt;&gt;"",GRANDIOSITY_training_input.xlsx!A87,"")</v>
      </c>
      <c r="BA180" t="str">
        <f t="shared" si="83"/>
        <v>=IF(HOSTILITY_training_input.xlsx!A87&lt;&gt;"",HOSTILITY_training_input.xlsx!A87,"")</v>
      </c>
      <c r="BB180" t="str">
        <f t="shared" si="83"/>
        <v>=IF(IMPULSIVITY_training_input.xlsx!A87&lt;&gt;"",IMPULSIVITY_training_input.xlsx!A87,"")</v>
      </c>
      <c r="BC180" t="str">
        <f t="shared" si="83"/>
        <v>=IF(INTIMACY_AVOIDANCE_training_input.xlsx!A87&lt;&gt;"",INTIMACY_AVOIDANCE_training_input.xlsx!A87,"")</v>
      </c>
      <c r="BD180" t="str">
        <f t="shared" si="83"/>
        <v>=IF(IRRESPONSIBILITY_training_input.xlsx!A87&lt;&gt;"",IRRESPONSIBILITY_training_input.xlsx!A87,"")</v>
      </c>
      <c r="BE180" t="str">
        <f t="shared" si="83"/>
        <v>=IF(MANIPULATIVENESS_training_input.xlsx!A87&lt;&gt;"",MANIPULATIVENESS_training_input.xlsx!A87,"")</v>
      </c>
      <c r="BF180" t="str">
        <f t="shared" si="83"/>
        <v>=IF(PERCEPTUAL_DYSREGULATION_training_input.xlsx!A87&lt;&gt;"",PERCEPTUAL_DYSREGULATION_training_input.xlsx!A87,"")</v>
      </c>
      <c r="BG180" t="str">
        <f t="shared" si="83"/>
        <v>=IF(PERSEVERATION_training_input.xlsx!A87&lt;&gt;"",PERSEVERATION_training_input.xlsx!A87,"")</v>
      </c>
      <c r="BH180" t="str">
        <f t="shared" si="83"/>
        <v>=IF(RESTRICTED_AFFECTIVITY_training_input.xlsx!A87&lt;&gt;"",RESTRICTED_AFFECTIVITY_training_input.xlsx!A87,"")</v>
      </c>
      <c r="BI180" t="str">
        <f t="shared" si="83"/>
        <v>=IF(RIGID_PERFECTIONISM_training_input.xlsx!A87&lt;&gt;"",RIGID_PERFECTIONISM_training_input.xlsx!A87,"")</v>
      </c>
      <c r="BJ180" t="str">
        <f t="shared" si="83"/>
        <v>=IF(RISK_TAKING_training_input.xlsx!A87&lt;&gt;"",RISK_TAKING_training_input.xlsx!A87,"")</v>
      </c>
      <c r="BK180" t="str">
        <f t="shared" si="83"/>
        <v>=IF(SEPARATION_INSECURITY_training_input.xlsx!A87&lt;&gt;"",SEPARATION_INSECURITY_training_input.xlsx!A87,"")</v>
      </c>
      <c r="BL180" t="str">
        <f t="shared" si="83"/>
        <v>=IF(SUBMISSIVENESS_training_input.xlsx!A87&lt;&gt;"",SUBMISSIVENESS_training_input.xlsx!A87,"")</v>
      </c>
      <c r="BM180" t="str">
        <f t="shared" si="83"/>
        <v>=IF(SUSPICIOUSNESS_training_input.xlsx!A87&lt;&gt;"",SUSPICIOUSNESS_training_input.xlsx!A87,"")</v>
      </c>
      <c r="BN180" t="str">
        <f t="shared" ref="BN180:CL183" si="84">CONCATENATE($A$11,BN$1,$A$12,$A180,$A$13,BN$1,$A$14,$A180,$A$15)</f>
        <v>=IF(UNUSUAL_BELIEFS_training_input.xlsx!A87&lt;&gt;"",UNUSUAL_BELIEFS_training_input.xlsx!A87,"")</v>
      </c>
      <c r="BO180" t="str">
        <f t="shared" si="84"/>
        <v>=IF(WITHDRAWAL_training_input.xlsx!A87&lt;&gt;"",WITHDRAWAL_training_input.xlsx!A87,"")</v>
      </c>
      <c r="BP180" t="str">
        <f t="shared" si="84"/>
        <v>=IF(ACT_training_input.xlsx!A87&lt;&gt;"",ACT_training_input.xlsx!A87,"")</v>
      </c>
      <c r="BQ180" t="str">
        <f t="shared" si="84"/>
        <v>=IF(DSP_training_input.xlsx!A87&lt;&gt;"",DSP_training_input.xlsx!A87,"")</v>
      </c>
      <c r="BR180" t="str">
        <f t="shared" si="84"/>
        <v>=IF(PAG_training_input.xlsx!A87&lt;&gt;"",PAG_training_input.xlsx!A87,"")</v>
      </c>
      <c r="BS180" t="str">
        <f t="shared" si="84"/>
        <v>=IF(PRO_training_input.xlsx!A87&lt;&gt;"",PRO_training_input.xlsx!A87,"")</v>
      </c>
      <c r="BT180" t="str">
        <f t="shared" si="84"/>
        <v>=IF(SPL_training_input.xlsx!A87&lt;&gt;"",SPL_training_input.xlsx!A87,"")</v>
      </c>
      <c r="BU180" t="str">
        <f t="shared" si="84"/>
        <v>=IF(WDR_training_input.xlsx!A87&lt;&gt;"",WDR_training_input.xlsx!A87,"")</v>
      </c>
      <c r="BV180" t="str">
        <f t="shared" si="84"/>
        <v>=IF(CON_training_input.xlsx!A87&lt;&gt;"",CON_training_input.xlsx!A87,"")</v>
      </c>
      <c r="BW180" t="str">
        <f t="shared" si="84"/>
        <v>=IF(DSC_training_input.xlsx!A87&lt;&gt;"",DSC_training_input.xlsx!A87,"")</v>
      </c>
      <c r="BX180" t="str">
        <f t="shared" si="84"/>
        <v>=IF(FAN_training_input.xlsx!A87&lt;&gt;"",FAN_training_input.xlsx!A87,"")</v>
      </c>
      <c r="BY180" t="str">
        <f t="shared" si="84"/>
        <v>=IF(OMN_training_input.xlsx!A87&lt;&gt;"",OMN_training_input.xlsx!A87,"")</v>
      </c>
      <c r="BZ180" t="str">
        <f t="shared" si="84"/>
        <v>=IF(REP_training_input.xlsx!A87&lt;&gt;"",REP_training_input.xlsx!A87,"")</v>
      </c>
      <c r="CA180" t="str">
        <f t="shared" si="84"/>
        <v>=IF(SOM_training_input.xlsx!A87&lt;&gt;"",SOM_training_input.xlsx!A87,"")</v>
      </c>
      <c r="CB180" t="str">
        <f t="shared" si="84"/>
        <v>=IF(SUB_training_input.xlsx!A87&lt;&gt;"",SUB_training_input.xlsx!A87,"")</v>
      </c>
      <c r="CC180" t="str">
        <f t="shared" si="84"/>
        <v>=IF(UND_training_input.xlsx!A87&lt;&gt;"",UND_training_input.xlsx!A87,"")</v>
      </c>
      <c r="CD180" t="str">
        <f t="shared" si="84"/>
        <v>=IF(ALT_training_input.xlsx!A87&lt;&gt;"",ALT_training_input.xlsx!A87,"")</v>
      </c>
      <c r="CE180" t="str">
        <f t="shared" si="84"/>
        <v>=IF(HUM_training_input.xlsx!A87&lt;&gt;"",HUM_training_input.xlsx!A87,"")</v>
      </c>
      <c r="CF180" t="str">
        <f t="shared" si="84"/>
        <v>=IF(IDL_training_input.xlsx!A87&lt;&gt;"",IDL_training_input.xlsx!A87,"")</v>
      </c>
      <c r="CG180" t="str">
        <f t="shared" si="84"/>
        <v>=IF(RFM_training_input.xlsx!A87&lt;&gt;"",RFM_training_input.xlsx!A87,"")</v>
      </c>
      <c r="CH180" t="str">
        <f t="shared" si="84"/>
        <v>=IF(DN_training_input.xlsx!A87&lt;&gt;"",DN_training_input.xlsx!A87,"")</v>
      </c>
      <c r="CI180" t="str">
        <f t="shared" si="84"/>
        <v>=IF(INT_training_input.xlsx!A87&lt;&gt;"",INT_training_input.xlsx!A87,"")</v>
      </c>
      <c r="CJ180" t="str">
        <f t="shared" si="84"/>
        <v>=IF(SUP_training_input.xlsx!A87&lt;&gt;"",SUP_training_input.xlsx!A87,"")</v>
      </c>
      <c r="CK180" t="str">
        <f t="shared" si="84"/>
        <v>=IF(ANT_training_input.xlsx!A87&lt;&gt;"",ANT_training_input.xlsx!A87,"")</v>
      </c>
      <c r="CL180" t="str">
        <f t="shared" si="84"/>
        <v>=IF(ISO_training_input.xlsx!A87&lt;&gt;"",ISO_training_input.xlsx!A87,"")</v>
      </c>
    </row>
    <row r="181" spans="1:90">
      <c r="A181">
        <v>88</v>
      </c>
      <c r="B181" t="str">
        <f t="shared" si="73"/>
        <v>=IF(SUICIDE_training_input.xlsx!A88&lt;&gt;"",SUICIDE_training_input.xlsx!A88,"")</v>
      </c>
      <c r="C181" t="str">
        <f t="shared" ref="C181:BN184" si="85">CONCATENATE($A$11,C$1,$A$12,$A181,$A$13,C$1,$A$14,$A181,$A$15)</f>
        <v>=IF(IQ_training_input.xlsx!A88&lt;&gt;"",IQ_training_input.xlsx!A88,"")</v>
      </c>
      <c r="D181" t="str">
        <f t="shared" si="85"/>
        <v>=IF(AMBIG_training_input.xlsx!A88&lt;&gt;"",AMBIG_training_input.xlsx!A88,"")</v>
      </c>
      <c r="E181" t="str">
        <f t="shared" si="85"/>
        <v>=IF(EGODYST_training_input.xlsx!A88&lt;&gt;"",EGODYST_training_input.xlsx!A88,"")</v>
      </c>
      <c r="F181" t="str">
        <f t="shared" si="85"/>
        <v>=IF(AUTISM_training_input.xlsx!A88&lt;&gt;"",AUTISM_training_input.xlsx!A88,"")</v>
      </c>
      <c r="G181" t="str">
        <f t="shared" si="85"/>
        <v>=IF(IDENTITY_training_input.xlsx!A88&lt;&gt;"",IDENTITY_training_input.xlsx!A88,"")</v>
      </c>
      <c r="H181" t="str">
        <f t="shared" si="85"/>
        <v>=IF(SELFDIR_training_input.xlsx!A88&lt;&gt;"",SELFDIR_training_input.xlsx!A88,"")</v>
      </c>
      <c r="I181" t="str">
        <f t="shared" si="85"/>
        <v>=IF(EMPATHY_training_input.xlsx!A88&lt;&gt;"",EMPATHY_training_input.xlsx!A88,"")</v>
      </c>
      <c r="J181" t="str">
        <f t="shared" si="85"/>
        <v>=IF(INTIMACY_training_input.xlsx!A88&lt;&gt;"",INTIMACY_training_input.xlsx!A88,"")</v>
      </c>
      <c r="K181" t="str">
        <f t="shared" si="85"/>
        <v>=IF(ACUTE_training_input.xlsx!A88&lt;&gt;"",ACUTE_training_input.xlsx!A88,"")</v>
      </c>
      <c r="L181" t="str">
        <f t="shared" si="85"/>
        <v>=IF(CHRONIC_training_input.xlsx!A88&lt;&gt;"",CHRONIC_training_input.xlsx!A88,"")</v>
      </c>
      <c r="M181" t="str">
        <f t="shared" si="85"/>
        <v>=IF(TRAUMA_PAST_training_input.xlsx!A88&lt;&gt;"",TRAUMA_PAST_training_input.xlsx!A88,"")</v>
      </c>
      <c r="N181" t="str">
        <f t="shared" si="85"/>
        <v>=IF(TRAUMA_PRESENT_training_input.xlsx!A88&lt;&gt;"",TRAUMA_PRESENT_training_input.xlsx!A88,"")</v>
      </c>
      <c r="O181" t="str">
        <f t="shared" si="85"/>
        <v>=IF(HOPE_training_input.xlsx!A88&lt;&gt;"",HOPE_training_input.xlsx!A88,"")</v>
      </c>
      <c r="P181" t="str">
        <f t="shared" si="85"/>
        <v>=IF(SELFAFFICACY_training_input.xlsx!A88&lt;&gt;"",SELFAFFICACY_training_input.xlsx!A88,"")</v>
      </c>
      <c r="Q181" t="str">
        <f t="shared" si="85"/>
        <v>=IF(SELFESTEEM_training_input.xlsx!A88&lt;&gt;"",SELFESTEEM_training_input.xlsx!A88,"")</v>
      </c>
      <c r="R181" t="str">
        <f t="shared" si="85"/>
        <v>=IF(WELLBEING_training_input.xlsx!A88&lt;&gt;"",WELLBEING_training_input.xlsx!A88,"")</v>
      </c>
      <c r="S181" t="str">
        <f t="shared" si="85"/>
        <v>=IF(HYPER_training_input.xlsx!A88&lt;&gt;"",HYPER_training_input.xlsx!A88,"")</v>
      </c>
      <c r="T181" t="str">
        <f t="shared" si="85"/>
        <v>=IF(AGGR_training_input.xlsx!A88&lt;&gt;"",AGGR_training_input.xlsx!A88,"")</v>
      </c>
      <c r="U181" t="str">
        <f t="shared" si="85"/>
        <v>=IF(COND_PR_training_input.xlsx!A88&lt;&gt;"",COND_PR_training_input.xlsx!A88,"")</v>
      </c>
      <c r="V181" t="str">
        <f t="shared" si="85"/>
        <v>=IF(ANXIE_training_input.xlsx!A88&lt;&gt;"",ANXIE_training_input.xlsx!A88,"")</v>
      </c>
      <c r="W181" t="str">
        <f t="shared" si="85"/>
        <v>=IF(DEPR_training_input.xlsx!A88&lt;&gt;"",DEPR_training_input.xlsx!A88,"")</v>
      </c>
      <c r="X181" t="str">
        <f t="shared" si="85"/>
        <v>=IF(SOMAT_training_input.xlsx!A88&lt;&gt;"",SOMAT_training_input.xlsx!A88,"")</v>
      </c>
      <c r="Y181" t="str">
        <f t="shared" si="85"/>
        <v>=IF(ATYPI_training_input.xlsx!A88&lt;&gt;"",ATYPI_training_input.xlsx!A88,"")</v>
      </c>
      <c r="Z181" t="str">
        <f t="shared" si="85"/>
        <v>=IF(WITHD_training_input.xlsx!A88&lt;&gt;"",WITHD_training_input.xlsx!A88,"")</v>
      </c>
      <c r="AA181" t="str">
        <f t="shared" si="85"/>
        <v>=IF(ATTE_PR_training_input.xlsx!A88&lt;&gt;"",ATTE_PR_training_input.xlsx!A88,"")</v>
      </c>
      <c r="AB181" t="str">
        <f t="shared" si="85"/>
        <v>=IF(ANG_CONT_training_input.xlsx!A88&lt;&gt;"",ANG_CONT_training_input.xlsx!A88,"")</v>
      </c>
      <c r="AC181" t="str">
        <f t="shared" si="85"/>
        <v>=IF(DEV_SOC_DIS_training_input.xlsx!A88&lt;&gt;"",DEV_SOC_DIS_training_input.xlsx!A88,"")</v>
      </c>
      <c r="AD181" t="str">
        <f t="shared" si="85"/>
        <v>=IF(BULLY_training_input.xlsx!A88&lt;&gt;"",BULLY_training_input.xlsx!A88,"")</v>
      </c>
      <c r="AE181" t="str">
        <f t="shared" si="85"/>
        <v>=IF(EMOT_SELF_C_training_input.xlsx!A88&lt;&gt;"",EMOT_SELF_C_training_input.xlsx!A88,"")</v>
      </c>
      <c r="AF181" t="str">
        <f t="shared" si="85"/>
        <v>=IF(EXE_FUN_training_input.xlsx!A88&lt;&gt;"",EXE_FUN_training_input.xlsx!A88,"")</v>
      </c>
      <c r="AG181" t="str">
        <f t="shared" si="85"/>
        <v>=IF(MANIA_training_input.xlsx!A88&lt;&gt;"",MANIA_training_input.xlsx!A88,"")</v>
      </c>
      <c r="AH181" t="str">
        <f t="shared" si="85"/>
        <v>=IF(NEG_EMOT_training_input.xlsx!A88&lt;&gt;"",NEG_EMOT_training_input.xlsx!A88,"")</v>
      </c>
      <c r="AI181" t="str">
        <f t="shared" si="85"/>
        <v>=IF(ADAPT_training_input.xlsx!A88&lt;&gt;"",ADAPT_training_input.xlsx!A88,"")</v>
      </c>
      <c r="AJ181" t="str">
        <f t="shared" si="85"/>
        <v>=IF(SOC_SK_training_input.xlsx!A88&lt;&gt;"",SOC_SK_training_input.xlsx!A88,"")</v>
      </c>
      <c r="AK181" t="str">
        <f t="shared" si="85"/>
        <v>=IF(LEAD_training_input.xlsx!A88&lt;&gt;"",LEAD_training_input.xlsx!A88,"")</v>
      </c>
      <c r="AL181" t="str">
        <f t="shared" si="85"/>
        <v>=IF(ACT_DAIL_training_input.xlsx!A88&lt;&gt;"",ACT_DAIL_training_input.xlsx!A88,"")</v>
      </c>
      <c r="AM181" t="str">
        <f t="shared" si="85"/>
        <v>=IF(FUN_COM_training_input.xlsx!A88&lt;&gt;"",FUN_COM_training_input.xlsx!A88,"")</v>
      </c>
      <c r="AN181" t="str">
        <f t="shared" si="85"/>
        <v>=IF(RESILI_training_input.xlsx!A88&lt;&gt;"",RESILI_training_input.xlsx!A88,"")</v>
      </c>
      <c r="AO181" t="str">
        <f t="shared" si="85"/>
        <v>=IF(SEL_training_input.xlsx!A88&lt;&gt;"",SEL_training_input.xlsx!A88,"")</v>
      </c>
      <c r="AP181" t="str">
        <f t="shared" si="85"/>
        <v>=IF(SEV_training_input.xlsx!A88&lt;&gt;"",SEV_training_input.xlsx!A88,"")</v>
      </c>
      <c r="AQ181" t="str">
        <f t="shared" si="85"/>
        <v>=IF(ANHEDONIA_training_input.xlsx!A88&lt;&gt;"",ANHEDONIA_training_input.xlsx!A88,"")</v>
      </c>
      <c r="AR181" t="str">
        <f t="shared" si="85"/>
        <v>=IF(ANXIOUSNESS_training_input.xlsx!A88&lt;&gt;"",ANXIOUSNESS_training_input.xlsx!A88,"")</v>
      </c>
      <c r="AS181" t="str">
        <f t="shared" si="85"/>
        <v>=IF(ATTENTION_SEEKING_training_input.xlsx!A88&lt;&gt;"",ATTENTION_SEEKING_training_input.xlsx!A88,"")</v>
      </c>
      <c r="AT181" t="str">
        <f t="shared" si="85"/>
        <v>=IF(CALLOUSNESS_training_input.xlsx!A88&lt;&gt;"",CALLOUSNESS_training_input.xlsx!A88,"")</v>
      </c>
      <c r="AU181" t="str">
        <f t="shared" si="85"/>
        <v>=IF(DECEITFULNESS_training_input.xlsx!A88&lt;&gt;"",DECEITFULNESS_training_input.xlsx!A88,"")</v>
      </c>
      <c r="AV181" t="str">
        <f t="shared" si="85"/>
        <v>=IF(DEPRESSIVITY_training_input.xlsx!A88&lt;&gt;"",DEPRESSIVITY_training_input.xlsx!A88,"")</v>
      </c>
      <c r="AW181" t="str">
        <f t="shared" si="85"/>
        <v>=IF(DISTRACTIBILITY_training_input.xlsx!A88&lt;&gt;"",DISTRACTIBILITY_training_input.xlsx!A88,"")</v>
      </c>
      <c r="AX181" t="str">
        <f t="shared" si="85"/>
        <v>=IF(ECCENTRICITY_training_input.xlsx!A88&lt;&gt;"",ECCENTRICITY_training_input.xlsx!A88,"")</v>
      </c>
      <c r="AY181" t="str">
        <f t="shared" si="85"/>
        <v>=IF(EMOTIONAL_LABILITY_training_input.xlsx!A88&lt;&gt;"",EMOTIONAL_LABILITY_training_input.xlsx!A88,"")</v>
      </c>
      <c r="AZ181" t="str">
        <f t="shared" si="85"/>
        <v>=IF(GRANDIOSITY_training_input.xlsx!A88&lt;&gt;"",GRANDIOSITY_training_input.xlsx!A88,"")</v>
      </c>
      <c r="BA181" t="str">
        <f t="shared" si="85"/>
        <v>=IF(HOSTILITY_training_input.xlsx!A88&lt;&gt;"",HOSTILITY_training_input.xlsx!A88,"")</v>
      </c>
      <c r="BB181" t="str">
        <f t="shared" si="85"/>
        <v>=IF(IMPULSIVITY_training_input.xlsx!A88&lt;&gt;"",IMPULSIVITY_training_input.xlsx!A88,"")</v>
      </c>
      <c r="BC181" t="str">
        <f t="shared" si="85"/>
        <v>=IF(INTIMACY_AVOIDANCE_training_input.xlsx!A88&lt;&gt;"",INTIMACY_AVOIDANCE_training_input.xlsx!A88,"")</v>
      </c>
      <c r="BD181" t="str">
        <f t="shared" si="85"/>
        <v>=IF(IRRESPONSIBILITY_training_input.xlsx!A88&lt;&gt;"",IRRESPONSIBILITY_training_input.xlsx!A88,"")</v>
      </c>
      <c r="BE181" t="str">
        <f t="shared" si="85"/>
        <v>=IF(MANIPULATIVENESS_training_input.xlsx!A88&lt;&gt;"",MANIPULATIVENESS_training_input.xlsx!A88,"")</v>
      </c>
      <c r="BF181" t="str">
        <f t="shared" si="85"/>
        <v>=IF(PERCEPTUAL_DYSREGULATION_training_input.xlsx!A88&lt;&gt;"",PERCEPTUAL_DYSREGULATION_training_input.xlsx!A88,"")</v>
      </c>
      <c r="BG181" t="str">
        <f t="shared" si="85"/>
        <v>=IF(PERSEVERATION_training_input.xlsx!A88&lt;&gt;"",PERSEVERATION_training_input.xlsx!A88,"")</v>
      </c>
      <c r="BH181" t="str">
        <f t="shared" si="85"/>
        <v>=IF(RESTRICTED_AFFECTIVITY_training_input.xlsx!A88&lt;&gt;"",RESTRICTED_AFFECTIVITY_training_input.xlsx!A88,"")</v>
      </c>
      <c r="BI181" t="str">
        <f t="shared" si="85"/>
        <v>=IF(RIGID_PERFECTIONISM_training_input.xlsx!A88&lt;&gt;"",RIGID_PERFECTIONISM_training_input.xlsx!A88,"")</v>
      </c>
      <c r="BJ181" t="str">
        <f t="shared" si="85"/>
        <v>=IF(RISK_TAKING_training_input.xlsx!A88&lt;&gt;"",RISK_TAKING_training_input.xlsx!A88,"")</v>
      </c>
      <c r="BK181" t="str">
        <f t="shared" si="85"/>
        <v>=IF(SEPARATION_INSECURITY_training_input.xlsx!A88&lt;&gt;"",SEPARATION_INSECURITY_training_input.xlsx!A88,"")</v>
      </c>
      <c r="BL181" t="str">
        <f t="shared" si="85"/>
        <v>=IF(SUBMISSIVENESS_training_input.xlsx!A88&lt;&gt;"",SUBMISSIVENESS_training_input.xlsx!A88,"")</v>
      </c>
      <c r="BM181" t="str">
        <f t="shared" si="85"/>
        <v>=IF(SUSPICIOUSNESS_training_input.xlsx!A88&lt;&gt;"",SUSPICIOUSNESS_training_input.xlsx!A88,"")</v>
      </c>
      <c r="BN181" t="str">
        <f t="shared" si="85"/>
        <v>=IF(UNUSUAL_BELIEFS_training_input.xlsx!A88&lt;&gt;"",UNUSUAL_BELIEFS_training_input.xlsx!A88,"")</v>
      </c>
      <c r="BO181" t="str">
        <f t="shared" si="84"/>
        <v>=IF(WITHDRAWAL_training_input.xlsx!A88&lt;&gt;"",WITHDRAWAL_training_input.xlsx!A88,"")</v>
      </c>
      <c r="BP181" t="str">
        <f t="shared" si="84"/>
        <v>=IF(ACT_training_input.xlsx!A88&lt;&gt;"",ACT_training_input.xlsx!A88,"")</v>
      </c>
      <c r="BQ181" t="str">
        <f t="shared" si="84"/>
        <v>=IF(DSP_training_input.xlsx!A88&lt;&gt;"",DSP_training_input.xlsx!A88,"")</v>
      </c>
      <c r="BR181" t="str">
        <f t="shared" si="84"/>
        <v>=IF(PAG_training_input.xlsx!A88&lt;&gt;"",PAG_training_input.xlsx!A88,"")</v>
      </c>
      <c r="BS181" t="str">
        <f t="shared" si="84"/>
        <v>=IF(PRO_training_input.xlsx!A88&lt;&gt;"",PRO_training_input.xlsx!A88,"")</v>
      </c>
      <c r="BT181" t="str">
        <f t="shared" si="84"/>
        <v>=IF(SPL_training_input.xlsx!A88&lt;&gt;"",SPL_training_input.xlsx!A88,"")</v>
      </c>
      <c r="BU181" t="str">
        <f t="shared" si="84"/>
        <v>=IF(WDR_training_input.xlsx!A88&lt;&gt;"",WDR_training_input.xlsx!A88,"")</v>
      </c>
      <c r="BV181" t="str">
        <f t="shared" si="84"/>
        <v>=IF(CON_training_input.xlsx!A88&lt;&gt;"",CON_training_input.xlsx!A88,"")</v>
      </c>
      <c r="BW181" t="str">
        <f t="shared" si="84"/>
        <v>=IF(DSC_training_input.xlsx!A88&lt;&gt;"",DSC_training_input.xlsx!A88,"")</v>
      </c>
      <c r="BX181" t="str">
        <f t="shared" si="84"/>
        <v>=IF(FAN_training_input.xlsx!A88&lt;&gt;"",FAN_training_input.xlsx!A88,"")</v>
      </c>
      <c r="BY181" t="str">
        <f t="shared" si="84"/>
        <v>=IF(OMN_training_input.xlsx!A88&lt;&gt;"",OMN_training_input.xlsx!A88,"")</v>
      </c>
      <c r="BZ181" t="str">
        <f t="shared" si="84"/>
        <v>=IF(REP_training_input.xlsx!A88&lt;&gt;"",REP_training_input.xlsx!A88,"")</v>
      </c>
      <c r="CA181" t="str">
        <f t="shared" si="84"/>
        <v>=IF(SOM_training_input.xlsx!A88&lt;&gt;"",SOM_training_input.xlsx!A88,"")</v>
      </c>
      <c r="CB181" t="str">
        <f t="shared" si="84"/>
        <v>=IF(SUB_training_input.xlsx!A88&lt;&gt;"",SUB_training_input.xlsx!A88,"")</v>
      </c>
      <c r="CC181" t="str">
        <f t="shared" si="84"/>
        <v>=IF(UND_training_input.xlsx!A88&lt;&gt;"",UND_training_input.xlsx!A88,"")</v>
      </c>
      <c r="CD181" t="str">
        <f t="shared" si="84"/>
        <v>=IF(ALT_training_input.xlsx!A88&lt;&gt;"",ALT_training_input.xlsx!A88,"")</v>
      </c>
      <c r="CE181" t="str">
        <f t="shared" si="84"/>
        <v>=IF(HUM_training_input.xlsx!A88&lt;&gt;"",HUM_training_input.xlsx!A88,"")</v>
      </c>
      <c r="CF181" t="str">
        <f t="shared" si="84"/>
        <v>=IF(IDL_training_input.xlsx!A88&lt;&gt;"",IDL_training_input.xlsx!A88,"")</v>
      </c>
      <c r="CG181" t="str">
        <f t="shared" si="84"/>
        <v>=IF(RFM_training_input.xlsx!A88&lt;&gt;"",RFM_training_input.xlsx!A88,"")</v>
      </c>
      <c r="CH181" t="str">
        <f t="shared" si="84"/>
        <v>=IF(DN_training_input.xlsx!A88&lt;&gt;"",DN_training_input.xlsx!A88,"")</v>
      </c>
      <c r="CI181" t="str">
        <f t="shared" si="84"/>
        <v>=IF(INT_training_input.xlsx!A88&lt;&gt;"",INT_training_input.xlsx!A88,"")</v>
      </c>
      <c r="CJ181" t="str">
        <f t="shared" si="84"/>
        <v>=IF(SUP_training_input.xlsx!A88&lt;&gt;"",SUP_training_input.xlsx!A88,"")</v>
      </c>
      <c r="CK181" t="str">
        <f t="shared" si="84"/>
        <v>=IF(ANT_training_input.xlsx!A88&lt;&gt;"",ANT_training_input.xlsx!A88,"")</v>
      </c>
      <c r="CL181" t="str">
        <f t="shared" si="84"/>
        <v>=IF(ISO_training_input.xlsx!A88&lt;&gt;"",ISO_training_input.xlsx!A88,"")</v>
      </c>
    </row>
    <row r="182" spans="1:90">
      <c r="A182">
        <v>89</v>
      </c>
      <c r="B182" t="str">
        <f t="shared" si="73"/>
        <v>=IF(SUICIDE_training_input.xlsx!A89&lt;&gt;"",SUICIDE_training_input.xlsx!A89,"")</v>
      </c>
      <c r="C182" t="str">
        <f t="shared" si="85"/>
        <v>=IF(IQ_training_input.xlsx!A89&lt;&gt;"",IQ_training_input.xlsx!A89,"")</v>
      </c>
      <c r="D182" t="str">
        <f t="shared" si="85"/>
        <v>=IF(AMBIG_training_input.xlsx!A89&lt;&gt;"",AMBIG_training_input.xlsx!A89,"")</v>
      </c>
      <c r="E182" t="str">
        <f t="shared" si="85"/>
        <v>=IF(EGODYST_training_input.xlsx!A89&lt;&gt;"",EGODYST_training_input.xlsx!A89,"")</v>
      </c>
      <c r="F182" t="str">
        <f t="shared" si="85"/>
        <v>=IF(AUTISM_training_input.xlsx!A89&lt;&gt;"",AUTISM_training_input.xlsx!A89,"")</v>
      </c>
      <c r="G182" t="str">
        <f t="shared" si="85"/>
        <v>=IF(IDENTITY_training_input.xlsx!A89&lt;&gt;"",IDENTITY_training_input.xlsx!A89,"")</v>
      </c>
      <c r="H182" t="str">
        <f t="shared" si="85"/>
        <v>=IF(SELFDIR_training_input.xlsx!A89&lt;&gt;"",SELFDIR_training_input.xlsx!A89,"")</v>
      </c>
      <c r="I182" t="str">
        <f t="shared" si="85"/>
        <v>=IF(EMPATHY_training_input.xlsx!A89&lt;&gt;"",EMPATHY_training_input.xlsx!A89,"")</v>
      </c>
      <c r="J182" t="str">
        <f t="shared" si="85"/>
        <v>=IF(INTIMACY_training_input.xlsx!A89&lt;&gt;"",INTIMACY_training_input.xlsx!A89,"")</v>
      </c>
      <c r="K182" t="str">
        <f t="shared" si="85"/>
        <v>=IF(ACUTE_training_input.xlsx!A89&lt;&gt;"",ACUTE_training_input.xlsx!A89,"")</v>
      </c>
      <c r="L182" t="str">
        <f t="shared" si="85"/>
        <v>=IF(CHRONIC_training_input.xlsx!A89&lt;&gt;"",CHRONIC_training_input.xlsx!A89,"")</v>
      </c>
      <c r="M182" t="str">
        <f t="shared" si="85"/>
        <v>=IF(TRAUMA_PAST_training_input.xlsx!A89&lt;&gt;"",TRAUMA_PAST_training_input.xlsx!A89,"")</v>
      </c>
      <c r="N182" t="str">
        <f t="shared" si="85"/>
        <v>=IF(TRAUMA_PRESENT_training_input.xlsx!A89&lt;&gt;"",TRAUMA_PRESENT_training_input.xlsx!A89,"")</v>
      </c>
      <c r="O182" t="str">
        <f t="shared" si="85"/>
        <v>=IF(HOPE_training_input.xlsx!A89&lt;&gt;"",HOPE_training_input.xlsx!A89,"")</v>
      </c>
      <c r="P182" t="str">
        <f t="shared" si="85"/>
        <v>=IF(SELFAFFICACY_training_input.xlsx!A89&lt;&gt;"",SELFAFFICACY_training_input.xlsx!A89,"")</v>
      </c>
      <c r="Q182" t="str">
        <f t="shared" si="85"/>
        <v>=IF(SELFESTEEM_training_input.xlsx!A89&lt;&gt;"",SELFESTEEM_training_input.xlsx!A89,"")</v>
      </c>
      <c r="R182" t="str">
        <f t="shared" si="85"/>
        <v>=IF(WELLBEING_training_input.xlsx!A89&lt;&gt;"",WELLBEING_training_input.xlsx!A89,"")</v>
      </c>
      <c r="S182" t="str">
        <f t="shared" si="85"/>
        <v>=IF(HYPER_training_input.xlsx!A89&lt;&gt;"",HYPER_training_input.xlsx!A89,"")</v>
      </c>
      <c r="T182" t="str">
        <f t="shared" si="85"/>
        <v>=IF(AGGR_training_input.xlsx!A89&lt;&gt;"",AGGR_training_input.xlsx!A89,"")</v>
      </c>
      <c r="U182" t="str">
        <f t="shared" si="85"/>
        <v>=IF(COND_PR_training_input.xlsx!A89&lt;&gt;"",COND_PR_training_input.xlsx!A89,"")</v>
      </c>
      <c r="V182" t="str">
        <f t="shared" si="85"/>
        <v>=IF(ANXIE_training_input.xlsx!A89&lt;&gt;"",ANXIE_training_input.xlsx!A89,"")</v>
      </c>
      <c r="W182" t="str">
        <f t="shared" si="85"/>
        <v>=IF(DEPR_training_input.xlsx!A89&lt;&gt;"",DEPR_training_input.xlsx!A89,"")</v>
      </c>
      <c r="X182" t="str">
        <f t="shared" si="85"/>
        <v>=IF(SOMAT_training_input.xlsx!A89&lt;&gt;"",SOMAT_training_input.xlsx!A89,"")</v>
      </c>
      <c r="Y182" t="str">
        <f t="shared" si="85"/>
        <v>=IF(ATYPI_training_input.xlsx!A89&lt;&gt;"",ATYPI_training_input.xlsx!A89,"")</v>
      </c>
      <c r="Z182" t="str">
        <f t="shared" si="85"/>
        <v>=IF(WITHD_training_input.xlsx!A89&lt;&gt;"",WITHD_training_input.xlsx!A89,"")</v>
      </c>
      <c r="AA182" t="str">
        <f t="shared" si="85"/>
        <v>=IF(ATTE_PR_training_input.xlsx!A89&lt;&gt;"",ATTE_PR_training_input.xlsx!A89,"")</v>
      </c>
      <c r="AB182" t="str">
        <f t="shared" si="85"/>
        <v>=IF(ANG_CONT_training_input.xlsx!A89&lt;&gt;"",ANG_CONT_training_input.xlsx!A89,"")</v>
      </c>
      <c r="AC182" t="str">
        <f t="shared" si="85"/>
        <v>=IF(DEV_SOC_DIS_training_input.xlsx!A89&lt;&gt;"",DEV_SOC_DIS_training_input.xlsx!A89,"")</v>
      </c>
      <c r="AD182" t="str">
        <f t="shared" si="85"/>
        <v>=IF(BULLY_training_input.xlsx!A89&lt;&gt;"",BULLY_training_input.xlsx!A89,"")</v>
      </c>
      <c r="AE182" t="str">
        <f t="shared" si="85"/>
        <v>=IF(EMOT_SELF_C_training_input.xlsx!A89&lt;&gt;"",EMOT_SELF_C_training_input.xlsx!A89,"")</v>
      </c>
      <c r="AF182" t="str">
        <f t="shared" si="85"/>
        <v>=IF(EXE_FUN_training_input.xlsx!A89&lt;&gt;"",EXE_FUN_training_input.xlsx!A89,"")</v>
      </c>
      <c r="AG182" t="str">
        <f t="shared" si="85"/>
        <v>=IF(MANIA_training_input.xlsx!A89&lt;&gt;"",MANIA_training_input.xlsx!A89,"")</v>
      </c>
      <c r="AH182" t="str">
        <f t="shared" si="85"/>
        <v>=IF(NEG_EMOT_training_input.xlsx!A89&lt;&gt;"",NEG_EMOT_training_input.xlsx!A89,"")</v>
      </c>
      <c r="AI182" t="str">
        <f t="shared" si="85"/>
        <v>=IF(ADAPT_training_input.xlsx!A89&lt;&gt;"",ADAPT_training_input.xlsx!A89,"")</v>
      </c>
      <c r="AJ182" t="str">
        <f t="shared" si="85"/>
        <v>=IF(SOC_SK_training_input.xlsx!A89&lt;&gt;"",SOC_SK_training_input.xlsx!A89,"")</v>
      </c>
      <c r="AK182" t="str">
        <f t="shared" si="85"/>
        <v>=IF(LEAD_training_input.xlsx!A89&lt;&gt;"",LEAD_training_input.xlsx!A89,"")</v>
      </c>
      <c r="AL182" t="str">
        <f t="shared" si="85"/>
        <v>=IF(ACT_DAIL_training_input.xlsx!A89&lt;&gt;"",ACT_DAIL_training_input.xlsx!A89,"")</v>
      </c>
      <c r="AM182" t="str">
        <f t="shared" si="85"/>
        <v>=IF(FUN_COM_training_input.xlsx!A89&lt;&gt;"",FUN_COM_training_input.xlsx!A89,"")</v>
      </c>
      <c r="AN182" t="str">
        <f t="shared" si="85"/>
        <v>=IF(RESILI_training_input.xlsx!A89&lt;&gt;"",RESILI_training_input.xlsx!A89,"")</v>
      </c>
      <c r="AO182" t="str">
        <f t="shared" si="85"/>
        <v>=IF(SEL_training_input.xlsx!A89&lt;&gt;"",SEL_training_input.xlsx!A89,"")</v>
      </c>
      <c r="AP182" t="str">
        <f t="shared" si="85"/>
        <v>=IF(SEV_training_input.xlsx!A89&lt;&gt;"",SEV_training_input.xlsx!A89,"")</v>
      </c>
      <c r="AQ182" t="str">
        <f t="shared" si="85"/>
        <v>=IF(ANHEDONIA_training_input.xlsx!A89&lt;&gt;"",ANHEDONIA_training_input.xlsx!A89,"")</v>
      </c>
      <c r="AR182" t="str">
        <f t="shared" si="85"/>
        <v>=IF(ANXIOUSNESS_training_input.xlsx!A89&lt;&gt;"",ANXIOUSNESS_training_input.xlsx!A89,"")</v>
      </c>
      <c r="AS182" t="str">
        <f t="shared" si="85"/>
        <v>=IF(ATTENTION_SEEKING_training_input.xlsx!A89&lt;&gt;"",ATTENTION_SEEKING_training_input.xlsx!A89,"")</v>
      </c>
      <c r="AT182" t="str">
        <f t="shared" si="85"/>
        <v>=IF(CALLOUSNESS_training_input.xlsx!A89&lt;&gt;"",CALLOUSNESS_training_input.xlsx!A89,"")</v>
      </c>
      <c r="AU182" t="str">
        <f t="shared" si="85"/>
        <v>=IF(DECEITFULNESS_training_input.xlsx!A89&lt;&gt;"",DECEITFULNESS_training_input.xlsx!A89,"")</v>
      </c>
      <c r="AV182" t="str">
        <f t="shared" si="85"/>
        <v>=IF(DEPRESSIVITY_training_input.xlsx!A89&lt;&gt;"",DEPRESSIVITY_training_input.xlsx!A89,"")</v>
      </c>
      <c r="AW182" t="str">
        <f t="shared" si="85"/>
        <v>=IF(DISTRACTIBILITY_training_input.xlsx!A89&lt;&gt;"",DISTRACTIBILITY_training_input.xlsx!A89,"")</v>
      </c>
      <c r="AX182" t="str">
        <f t="shared" si="85"/>
        <v>=IF(ECCENTRICITY_training_input.xlsx!A89&lt;&gt;"",ECCENTRICITY_training_input.xlsx!A89,"")</v>
      </c>
      <c r="AY182" t="str">
        <f t="shared" si="85"/>
        <v>=IF(EMOTIONAL_LABILITY_training_input.xlsx!A89&lt;&gt;"",EMOTIONAL_LABILITY_training_input.xlsx!A89,"")</v>
      </c>
      <c r="AZ182" t="str">
        <f t="shared" si="85"/>
        <v>=IF(GRANDIOSITY_training_input.xlsx!A89&lt;&gt;"",GRANDIOSITY_training_input.xlsx!A89,"")</v>
      </c>
      <c r="BA182" t="str">
        <f t="shared" si="85"/>
        <v>=IF(HOSTILITY_training_input.xlsx!A89&lt;&gt;"",HOSTILITY_training_input.xlsx!A89,"")</v>
      </c>
      <c r="BB182" t="str">
        <f t="shared" si="85"/>
        <v>=IF(IMPULSIVITY_training_input.xlsx!A89&lt;&gt;"",IMPULSIVITY_training_input.xlsx!A89,"")</v>
      </c>
      <c r="BC182" t="str">
        <f t="shared" si="85"/>
        <v>=IF(INTIMACY_AVOIDANCE_training_input.xlsx!A89&lt;&gt;"",INTIMACY_AVOIDANCE_training_input.xlsx!A89,"")</v>
      </c>
      <c r="BD182" t="str">
        <f t="shared" si="85"/>
        <v>=IF(IRRESPONSIBILITY_training_input.xlsx!A89&lt;&gt;"",IRRESPONSIBILITY_training_input.xlsx!A89,"")</v>
      </c>
      <c r="BE182" t="str">
        <f t="shared" si="85"/>
        <v>=IF(MANIPULATIVENESS_training_input.xlsx!A89&lt;&gt;"",MANIPULATIVENESS_training_input.xlsx!A89,"")</v>
      </c>
      <c r="BF182" t="str">
        <f t="shared" si="85"/>
        <v>=IF(PERCEPTUAL_DYSREGULATION_training_input.xlsx!A89&lt;&gt;"",PERCEPTUAL_DYSREGULATION_training_input.xlsx!A89,"")</v>
      </c>
      <c r="BG182" t="str">
        <f t="shared" si="85"/>
        <v>=IF(PERSEVERATION_training_input.xlsx!A89&lt;&gt;"",PERSEVERATION_training_input.xlsx!A89,"")</v>
      </c>
      <c r="BH182" t="str">
        <f t="shared" si="85"/>
        <v>=IF(RESTRICTED_AFFECTIVITY_training_input.xlsx!A89&lt;&gt;"",RESTRICTED_AFFECTIVITY_training_input.xlsx!A89,"")</v>
      </c>
      <c r="BI182" t="str">
        <f t="shared" si="85"/>
        <v>=IF(RIGID_PERFECTIONISM_training_input.xlsx!A89&lt;&gt;"",RIGID_PERFECTIONISM_training_input.xlsx!A89,"")</v>
      </c>
      <c r="BJ182" t="str">
        <f t="shared" si="85"/>
        <v>=IF(RISK_TAKING_training_input.xlsx!A89&lt;&gt;"",RISK_TAKING_training_input.xlsx!A89,"")</v>
      </c>
      <c r="BK182" t="str">
        <f t="shared" si="85"/>
        <v>=IF(SEPARATION_INSECURITY_training_input.xlsx!A89&lt;&gt;"",SEPARATION_INSECURITY_training_input.xlsx!A89,"")</v>
      </c>
      <c r="BL182" t="str">
        <f t="shared" si="85"/>
        <v>=IF(SUBMISSIVENESS_training_input.xlsx!A89&lt;&gt;"",SUBMISSIVENESS_training_input.xlsx!A89,"")</v>
      </c>
      <c r="BM182" t="str">
        <f t="shared" si="85"/>
        <v>=IF(SUSPICIOUSNESS_training_input.xlsx!A89&lt;&gt;"",SUSPICIOUSNESS_training_input.xlsx!A89,"")</v>
      </c>
      <c r="BN182" t="str">
        <f t="shared" si="85"/>
        <v>=IF(UNUSUAL_BELIEFS_training_input.xlsx!A89&lt;&gt;"",UNUSUAL_BELIEFS_training_input.xlsx!A89,"")</v>
      </c>
      <c r="BO182" t="str">
        <f t="shared" si="84"/>
        <v>=IF(WITHDRAWAL_training_input.xlsx!A89&lt;&gt;"",WITHDRAWAL_training_input.xlsx!A89,"")</v>
      </c>
      <c r="BP182" t="str">
        <f t="shared" si="84"/>
        <v>=IF(ACT_training_input.xlsx!A89&lt;&gt;"",ACT_training_input.xlsx!A89,"")</v>
      </c>
      <c r="BQ182" t="str">
        <f t="shared" si="84"/>
        <v>=IF(DSP_training_input.xlsx!A89&lt;&gt;"",DSP_training_input.xlsx!A89,"")</v>
      </c>
      <c r="BR182" t="str">
        <f t="shared" si="84"/>
        <v>=IF(PAG_training_input.xlsx!A89&lt;&gt;"",PAG_training_input.xlsx!A89,"")</v>
      </c>
      <c r="BS182" t="str">
        <f t="shared" si="84"/>
        <v>=IF(PRO_training_input.xlsx!A89&lt;&gt;"",PRO_training_input.xlsx!A89,"")</v>
      </c>
      <c r="BT182" t="str">
        <f t="shared" si="84"/>
        <v>=IF(SPL_training_input.xlsx!A89&lt;&gt;"",SPL_training_input.xlsx!A89,"")</v>
      </c>
      <c r="BU182" t="str">
        <f t="shared" si="84"/>
        <v>=IF(WDR_training_input.xlsx!A89&lt;&gt;"",WDR_training_input.xlsx!A89,"")</v>
      </c>
      <c r="BV182" t="str">
        <f t="shared" si="84"/>
        <v>=IF(CON_training_input.xlsx!A89&lt;&gt;"",CON_training_input.xlsx!A89,"")</v>
      </c>
      <c r="BW182" t="str">
        <f t="shared" si="84"/>
        <v>=IF(DSC_training_input.xlsx!A89&lt;&gt;"",DSC_training_input.xlsx!A89,"")</v>
      </c>
      <c r="BX182" t="str">
        <f t="shared" si="84"/>
        <v>=IF(FAN_training_input.xlsx!A89&lt;&gt;"",FAN_training_input.xlsx!A89,"")</v>
      </c>
      <c r="BY182" t="str">
        <f t="shared" si="84"/>
        <v>=IF(OMN_training_input.xlsx!A89&lt;&gt;"",OMN_training_input.xlsx!A89,"")</v>
      </c>
      <c r="BZ182" t="str">
        <f t="shared" si="84"/>
        <v>=IF(REP_training_input.xlsx!A89&lt;&gt;"",REP_training_input.xlsx!A89,"")</v>
      </c>
      <c r="CA182" t="str">
        <f t="shared" si="84"/>
        <v>=IF(SOM_training_input.xlsx!A89&lt;&gt;"",SOM_training_input.xlsx!A89,"")</v>
      </c>
      <c r="CB182" t="str">
        <f t="shared" si="84"/>
        <v>=IF(SUB_training_input.xlsx!A89&lt;&gt;"",SUB_training_input.xlsx!A89,"")</v>
      </c>
      <c r="CC182" t="str">
        <f t="shared" si="84"/>
        <v>=IF(UND_training_input.xlsx!A89&lt;&gt;"",UND_training_input.xlsx!A89,"")</v>
      </c>
      <c r="CD182" t="str">
        <f t="shared" si="84"/>
        <v>=IF(ALT_training_input.xlsx!A89&lt;&gt;"",ALT_training_input.xlsx!A89,"")</v>
      </c>
      <c r="CE182" t="str">
        <f t="shared" si="84"/>
        <v>=IF(HUM_training_input.xlsx!A89&lt;&gt;"",HUM_training_input.xlsx!A89,"")</v>
      </c>
      <c r="CF182" t="str">
        <f t="shared" si="84"/>
        <v>=IF(IDL_training_input.xlsx!A89&lt;&gt;"",IDL_training_input.xlsx!A89,"")</v>
      </c>
      <c r="CG182" t="str">
        <f t="shared" si="84"/>
        <v>=IF(RFM_training_input.xlsx!A89&lt;&gt;"",RFM_training_input.xlsx!A89,"")</v>
      </c>
      <c r="CH182" t="str">
        <f t="shared" si="84"/>
        <v>=IF(DN_training_input.xlsx!A89&lt;&gt;"",DN_training_input.xlsx!A89,"")</v>
      </c>
      <c r="CI182" t="str">
        <f t="shared" si="84"/>
        <v>=IF(INT_training_input.xlsx!A89&lt;&gt;"",INT_training_input.xlsx!A89,"")</v>
      </c>
      <c r="CJ182" t="str">
        <f t="shared" si="84"/>
        <v>=IF(SUP_training_input.xlsx!A89&lt;&gt;"",SUP_training_input.xlsx!A89,"")</v>
      </c>
      <c r="CK182" t="str">
        <f t="shared" si="84"/>
        <v>=IF(ANT_training_input.xlsx!A89&lt;&gt;"",ANT_training_input.xlsx!A89,"")</v>
      </c>
      <c r="CL182" t="str">
        <f t="shared" si="84"/>
        <v>=IF(ISO_training_input.xlsx!A89&lt;&gt;"",ISO_training_input.xlsx!A89,"")</v>
      </c>
    </row>
    <row r="183" spans="1:90">
      <c r="A183">
        <v>90</v>
      </c>
      <c r="B183" t="str">
        <f t="shared" si="73"/>
        <v>=IF(SUICIDE_training_input.xlsx!A90&lt;&gt;"",SUICIDE_training_input.xlsx!A90,"")</v>
      </c>
      <c r="C183" t="str">
        <f t="shared" si="85"/>
        <v>=IF(IQ_training_input.xlsx!A90&lt;&gt;"",IQ_training_input.xlsx!A90,"")</v>
      </c>
      <c r="D183" t="str">
        <f t="shared" si="85"/>
        <v>=IF(AMBIG_training_input.xlsx!A90&lt;&gt;"",AMBIG_training_input.xlsx!A90,"")</v>
      </c>
      <c r="E183" t="str">
        <f t="shared" si="85"/>
        <v>=IF(EGODYST_training_input.xlsx!A90&lt;&gt;"",EGODYST_training_input.xlsx!A90,"")</v>
      </c>
      <c r="F183" t="str">
        <f t="shared" si="85"/>
        <v>=IF(AUTISM_training_input.xlsx!A90&lt;&gt;"",AUTISM_training_input.xlsx!A90,"")</v>
      </c>
      <c r="G183" t="str">
        <f t="shared" si="85"/>
        <v>=IF(IDENTITY_training_input.xlsx!A90&lt;&gt;"",IDENTITY_training_input.xlsx!A90,"")</v>
      </c>
      <c r="H183" t="str">
        <f t="shared" si="85"/>
        <v>=IF(SELFDIR_training_input.xlsx!A90&lt;&gt;"",SELFDIR_training_input.xlsx!A90,"")</v>
      </c>
      <c r="I183" t="str">
        <f t="shared" si="85"/>
        <v>=IF(EMPATHY_training_input.xlsx!A90&lt;&gt;"",EMPATHY_training_input.xlsx!A90,"")</v>
      </c>
      <c r="J183" t="str">
        <f t="shared" si="85"/>
        <v>=IF(INTIMACY_training_input.xlsx!A90&lt;&gt;"",INTIMACY_training_input.xlsx!A90,"")</v>
      </c>
      <c r="K183" t="str">
        <f t="shared" si="85"/>
        <v>=IF(ACUTE_training_input.xlsx!A90&lt;&gt;"",ACUTE_training_input.xlsx!A90,"")</v>
      </c>
      <c r="L183" t="str">
        <f t="shared" si="85"/>
        <v>=IF(CHRONIC_training_input.xlsx!A90&lt;&gt;"",CHRONIC_training_input.xlsx!A90,"")</v>
      </c>
      <c r="M183" t="str">
        <f t="shared" si="85"/>
        <v>=IF(TRAUMA_PAST_training_input.xlsx!A90&lt;&gt;"",TRAUMA_PAST_training_input.xlsx!A90,"")</v>
      </c>
      <c r="N183" t="str">
        <f t="shared" si="85"/>
        <v>=IF(TRAUMA_PRESENT_training_input.xlsx!A90&lt;&gt;"",TRAUMA_PRESENT_training_input.xlsx!A90,"")</v>
      </c>
      <c r="O183" t="str">
        <f t="shared" si="85"/>
        <v>=IF(HOPE_training_input.xlsx!A90&lt;&gt;"",HOPE_training_input.xlsx!A90,"")</v>
      </c>
      <c r="P183" t="str">
        <f t="shared" si="85"/>
        <v>=IF(SELFAFFICACY_training_input.xlsx!A90&lt;&gt;"",SELFAFFICACY_training_input.xlsx!A90,"")</v>
      </c>
      <c r="Q183" t="str">
        <f t="shared" si="85"/>
        <v>=IF(SELFESTEEM_training_input.xlsx!A90&lt;&gt;"",SELFESTEEM_training_input.xlsx!A90,"")</v>
      </c>
      <c r="R183" t="str">
        <f t="shared" si="85"/>
        <v>=IF(WELLBEING_training_input.xlsx!A90&lt;&gt;"",WELLBEING_training_input.xlsx!A90,"")</v>
      </c>
      <c r="S183" t="str">
        <f t="shared" si="85"/>
        <v>=IF(HYPER_training_input.xlsx!A90&lt;&gt;"",HYPER_training_input.xlsx!A90,"")</v>
      </c>
      <c r="T183" t="str">
        <f t="shared" si="85"/>
        <v>=IF(AGGR_training_input.xlsx!A90&lt;&gt;"",AGGR_training_input.xlsx!A90,"")</v>
      </c>
      <c r="U183" t="str">
        <f t="shared" si="85"/>
        <v>=IF(COND_PR_training_input.xlsx!A90&lt;&gt;"",COND_PR_training_input.xlsx!A90,"")</v>
      </c>
      <c r="V183" t="str">
        <f t="shared" si="85"/>
        <v>=IF(ANXIE_training_input.xlsx!A90&lt;&gt;"",ANXIE_training_input.xlsx!A90,"")</v>
      </c>
      <c r="W183" t="str">
        <f t="shared" si="85"/>
        <v>=IF(DEPR_training_input.xlsx!A90&lt;&gt;"",DEPR_training_input.xlsx!A90,"")</v>
      </c>
      <c r="X183" t="str">
        <f t="shared" si="85"/>
        <v>=IF(SOMAT_training_input.xlsx!A90&lt;&gt;"",SOMAT_training_input.xlsx!A90,"")</v>
      </c>
      <c r="Y183" t="str">
        <f t="shared" si="85"/>
        <v>=IF(ATYPI_training_input.xlsx!A90&lt;&gt;"",ATYPI_training_input.xlsx!A90,"")</v>
      </c>
      <c r="Z183" t="str">
        <f t="shared" si="85"/>
        <v>=IF(WITHD_training_input.xlsx!A90&lt;&gt;"",WITHD_training_input.xlsx!A90,"")</v>
      </c>
      <c r="AA183" t="str">
        <f t="shared" si="85"/>
        <v>=IF(ATTE_PR_training_input.xlsx!A90&lt;&gt;"",ATTE_PR_training_input.xlsx!A90,"")</v>
      </c>
      <c r="AB183" t="str">
        <f t="shared" si="85"/>
        <v>=IF(ANG_CONT_training_input.xlsx!A90&lt;&gt;"",ANG_CONT_training_input.xlsx!A90,"")</v>
      </c>
      <c r="AC183" t="str">
        <f t="shared" si="85"/>
        <v>=IF(DEV_SOC_DIS_training_input.xlsx!A90&lt;&gt;"",DEV_SOC_DIS_training_input.xlsx!A90,"")</v>
      </c>
      <c r="AD183" t="str">
        <f t="shared" si="85"/>
        <v>=IF(BULLY_training_input.xlsx!A90&lt;&gt;"",BULLY_training_input.xlsx!A90,"")</v>
      </c>
      <c r="AE183" t="str">
        <f t="shared" si="85"/>
        <v>=IF(EMOT_SELF_C_training_input.xlsx!A90&lt;&gt;"",EMOT_SELF_C_training_input.xlsx!A90,"")</v>
      </c>
      <c r="AF183" t="str">
        <f t="shared" si="85"/>
        <v>=IF(EXE_FUN_training_input.xlsx!A90&lt;&gt;"",EXE_FUN_training_input.xlsx!A90,"")</v>
      </c>
      <c r="AG183" t="str">
        <f t="shared" si="85"/>
        <v>=IF(MANIA_training_input.xlsx!A90&lt;&gt;"",MANIA_training_input.xlsx!A90,"")</v>
      </c>
      <c r="AH183" t="str">
        <f t="shared" si="85"/>
        <v>=IF(NEG_EMOT_training_input.xlsx!A90&lt;&gt;"",NEG_EMOT_training_input.xlsx!A90,"")</v>
      </c>
      <c r="AI183" t="str">
        <f t="shared" si="85"/>
        <v>=IF(ADAPT_training_input.xlsx!A90&lt;&gt;"",ADAPT_training_input.xlsx!A90,"")</v>
      </c>
      <c r="AJ183" t="str">
        <f t="shared" si="85"/>
        <v>=IF(SOC_SK_training_input.xlsx!A90&lt;&gt;"",SOC_SK_training_input.xlsx!A90,"")</v>
      </c>
      <c r="AK183" t="str">
        <f t="shared" si="85"/>
        <v>=IF(LEAD_training_input.xlsx!A90&lt;&gt;"",LEAD_training_input.xlsx!A90,"")</v>
      </c>
      <c r="AL183" t="str">
        <f t="shared" si="85"/>
        <v>=IF(ACT_DAIL_training_input.xlsx!A90&lt;&gt;"",ACT_DAIL_training_input.xlsx!A90,"")</v>
      </c>
      <c r="AM183" t="str">
        <f t="shared" si="85"/>
        <v>=IF(FUN_COM_training_input.xlsx!A90&lt;&gt;"",FUN_COM_training_input.xlsx!A90,"")</v>
      </c>
      <c r="AN183" t="str">
        <f t="shared" si="85"/>
        <v>=IF(RESILI_training_input.xlsx!A90&lt;&gt;"",RESILI_training_input.xlsx!A90,"")</v>
      </c>
      <c r="AO183" t="str">
        <f t="shared" si="85"/>
        <v>=IF(SEL_training_input.xlsx!A90&lt;&gt;"",SEL_training_input.xlsx!A90,"")</v>
      </c>
      <c r="AP183" t="str">
        <f t="shared" si="85"/>
        <v>=IF(SEV_training_input.xlsx!A90&lt;&gt;"",SEV_training_input.xlsx!A90,"")</v>
      </c>
      <c r="AQ183" t="str">
        <f t="shared" si="85"/>
        <v>=IF(ANHEDONIA_training_input.xlsx!A90&lt;&gt;"",ANHEDONIA_training_input.xlsx!A90,"")</v>
      </c>
      <c r="AR183" t="str">
        <f t="shared" si="85"/>
        <v>=IF(ANXIOUSNESS_training_input.xlsx!A90&lt;&gt;"",ANXIOUSNESS_training_input.xlsx!A90,"")</v>
      </c>
      <c r="AS183" t="str">
        <f t="shared" si="85"/>
        <v>=IF(ATTENTION_SEEKING_training_input.xlsx!A90&lt;&gt;"",ATTENTION_SEEKING_training_input.xlsx!A90,"")</v>
      </c>
      <c r="AT183" t="str">
        <f t="shared" si="85"/>
        <v>=IF(CALLOUSNESS_training_input.xlsx!A90&lt;&gt;"",CALLOUSNESS_training_input.xlsx!A90,"")</v>
      </c>
      <c r="AU183" t="str">
        <f t="shared" si="85"/>
        <v>=IF(DECEITFULNESS_training_input.xlsx!A90&lt;&gt;"",DECEITFULNESS_training_input.xlsx!A90,"")</v>
      </c>
      <c r="AV183" t="str">
        <f t="shared" si="85"/>
        <v>=IF(DEPRESSIVITY_training_input.xlsx!A90&lt;&gt;"",DEPRESSIVITY_training_input.xlsx!A90,"")</v>
      </c>
      <c r="AW183" t="str">
        <f t="shared" si="85"/>
        <v>=IF(DISTRACTIBILITY_training_input.xlsx!A90&lt;&gt;"",DISTRACTIBILITY_training_input.xlsx!A90,"")</v>
      </c>
      <c r="AX183" t="str">
        <f t="shared" si="85"/>
        <v>=IF(ECCENTRICITY_training_input.xlsx!A90&lt;&gt;"",ECCENTRICITY_training_input.xlsx!A90,"")</v>
      </c>
      <c r="AY183" t="str">
        <f t="shared" si="85"/>
        <v>=IF(EMOTIONAL_LABILITY_training_input.xlsx!A90&lt;&gt;"",EMOTIONAL_LABILITY_training_input.xlsx!A90,"")</v>
      </c>
      <c r="AZ183" t="str">
        <f t="shared" si="85"/>
        <v>=IF(GRANDIOSITY_training_input.xlsx!A90&lt;&gt;"",GRANDIOSITY_training_input.xlsx!A90,"")</v>
      </c>
      <c r="BA183" t="str">
        <f t="shared" si="85"/>
        <v>=IF(HOSTILITY_training_input.xlsx!A90&lt;&gt;"",HOSTILITY_training_input.xlsx!A90,"")</v>
      </c>
      <c r="BB183" t="str">
        <f t="shared" si="85"/>
        <v>=IF(IMPULSIVITY_training_input.xlsx!A90&lt;&gt;"",IMPULSIVITY_training_input.xlsx!A90,"")</v>
      </c>
      <c r="BC183" t="str">
        <f t="shared" si="85"/>
        <v>=IF(INTIMACY_AVOIDANCE_training_input.xlsx!A90&lt;&gt;"",INTIMACY_AVOIDANCE_training_input.xlsx!A90,"")</v>
      </c>
      <c r="BD183" t="str">
        <f t="shared" si="85"/>
        <v>=IF(IRRESPONSIBILITY_training_input.xlsx!A90&lt;&gt;"",IRRESPONSIBILITY_training_input.xlsx!A90,"")</v>
      </c>
      <c r="BE183" t="str">
        <f t="shared" si="85"/>
        <v>=IF(MANIPULATIVENESS_training_input.xlsx!A90&lt;&gt;"",MANIPULATIVENESS_training_input.xlsx!A90,"")</v>
      </c>
      <c r="BF183" t="str">
        <f t="shared" si="85"/>
        <v>=IF(PERCEPTUAL_DYSREGULATION_training_input.xlsx!A90&lt;&gt;"",PERCEPTUAL_DYSREGULATION_training_input.xlsx!A90,"")</v>
      </c>
      <c r="BG183" t="str">
        <f t="shared" si="85"/>
        <v>=IF(PERSEVERATION_training_input.xlsx!A90&lt;&gt;"",PERSEVERATION_training_input.xlsx!A90,"")</v>
      </c>
      <c r="BH183" t="str">
        <f t="shared" si="85"/>
        <v>=IF(RESTRICTED_AFFECTIVITY_training_input.xlsx!A90&lt;&gt;"",RESTRICTED_AFFECTIVITY_training_input.xlsx!A90,"")</v>
      </c>
      <c r="BI183" t="str">
        <f t="shared" si="85"/>
        <v>=IF(RIGID_PERFECTIONISM_training_input.xlsx!A90&lt;&gt;"",RIGID_PERFECTIONISM_training_input.xlsx!A90,"")</v>
      </c>
      <c r="BJ183" t="str">
        <f t="shared" si="85"/>
        <v>=IF(RISK_TAKING_training_input.xlsx!A90&lt;&gt;"",RISK_TAKING_training_input.xlsx!A90,"")</v>
      </c>
      <c r="BK183" t="str">
        <f t="shared" si="85"/>
        <v>=IF(SEPARATION_INSECURITY_training_input.xlsx!A90&lt;&gt;"",SEPARATION_INSECURITY_training_input.xlsx!A90,"")</v>
      </c>
      <c r="BL183" t="str">
        <f t="shared" si="85"/>
        <v>=IF(SUBMISSIVENESS_training_input.xlsx!A90&lt;&gt;"",SUBMISSIVENESS_training_input.xlsx!A90,"")</v>
      </c>
      <c r="BM183" t="str">
        <f t="shared" si="85"/>
        <v>=IF(SUSPICIOUSNESS_training_input.xlsx!A90&lt;&gt;"",SUSPICIOUSNESS_training_input.xlsx!A90,"")</v>
      </c>
      <c r="BN183" t="str">
        <f t="shared" si="85"/>
        <v>=IF(UNUSUAL_BELIEFS_training_input.xlsx!A90&lt;&gt;"",UNUSUAL_BELIEFS_training_input.xlsx!A90,"")</v>
      </c>
      <c r="BO183" t="str">
        <f t="shared" si="84"/>
        <v>=IF(WITHDRAWAL_training_input.xlsx!A90&lt;&gt;"",WITHDRAWAL_training_input.xlsx!A90,"")</v>
      </c>
      <c r="BP183" t="str">
        <f t="shared" si="84"/>
        <v>=IF(ACT_training_input.xlsx!A90&lt;&gt;"",ACT_training_input.xlsx!A90,"")</v>
      </c>
      <c r="BQ183" t="str">
        <f t="shared" si="84"/>
        <v>=IF(DSP_training_input.xlsx!A90&lt;&gt;"",DSP_training_input.xlsx!A90,"")</v>
      </c>
      <c r="BR183" t="str">
        <f t="shared" si="84"/>
        <v>=IF(PAG_training_input.xlsx!A90&lt;&gt;"",PAG_training_input.xlsx!A90,"")</v>
      </c>
      <c r="BS183" t="str">
        <f t="shared" si="84"/>
        <v>=IF(PRO_training_input.xlsx!A90&lt;&gt;"",PRO_training_input.xlsx!A90,"")</v>
      </c>
      <c r="BT183" t="str">
        <f t="shared" si="84"/>
        <v>=IF(SPL_training_input.xlsx!A90&lt;&gt;"",SPL_training_input.xlsx!A90,"")</v>
      </c>
      <c r="BU183" t="str">
        <f t="shared" si="84"/>
        <v>=IF(WDR_training_input.xlsx!A90&lt;&gt;"",WDR_training_input.xlsx!A90,"")</v>
      </c>
      <c r="BV183" t="str">
        <f t="shared" si="84"/>
        <v>=IF(CON_training_input.xlsx!A90&lt;&gt;"",CON_training_input.xlsx!A90,"")</v>
      </c>
      <c r="BW183" t="str">
        <f t="shared" si="84"/>
        <v>=IF(DSC_training_input.xlsx!A90&lt;&gt;"",DSC_training_input.xlsx!A90,"")</v>
      </c>
      <c r="BX183" t="str">
        <f t="shared" si="84"/>
        <v>=IF(FAN_training_input.xlsx!A90&lt;&gt;"",FAN_training_input.xlsx!A90,"")</v>
      </c>
      <c r="BY183" t="str">
        <f t="shared" si="84"/>
        <v>=IF(OMN_training_input.xlsx!A90&lt;&gt;"",OMN_training_input.xlsx!A90,"")</v>
      </c>
      <c r="BZ183" t="str">
        <f t="shared" si="84"/>
        <v>=IF(REP_training_input.xlsx!A90&lt;&gt;"",REP_training_input.xlsx!A90,"")</v>
      </c>
      <c r="CA183" t="str">
        <f t="shared" si="84"/>
        <v>=IF(SOM_training_input.xlsx!A90&lt;&gt;"",SOM_training_input.xlsx!A90,"")</v>
      </c>
      <c r="CB183" t="str">
        <f t="shared" si="84"/>
        <v>=IF(SUB_training_input.xlsx!A90&lt;&gt;"",SUB_training_input.xlsx!A90,"")</v>
      </c>
      <c r="CC183" t="str">
        <f t="shared" si="84"/>
        <v>=IF(UND_training_input.xlsx!A90&lt;&gt;"",UND_training_input.xlsx!A90,"")</v>
      </c>
      <c r="CD183" t="str">
        <f t="shared" si="84"/>
        <v>=IF(ALT_training_input.xlsx!A90&lt;&gt;"",ALT_training_input.xlsx!A90,"")</v>
      </c>
      <c r="CE183" t="str">
        <f t="shared" si="84"/>
        <v>=IF(HUM_training_input.xlsx!A90&lt;&gt;"",HUM_training_input.xlsx!A90,"")</v>
      </c>
      <c r="CF183" t="str">
        <f t="shared" si="84"/>
        <v>=IF(IDL_training_input.xlsx!A90&lt;&gt;"",IDL_training_input.xlsx!A90,"")</v>
      </c>
      <c r="CG183" t="str">
        <f t="shared" si="84"/>
        <v>=IF(RFM_training_input.xlsx!A90&lt;&gt;"",RFM_training_input.xlsx!A90,"")</v>
      </c>
      <c r="CH183" t="str">
        <f t="shared" si="84"/>
        <v>=IF(DN_training_input.xlsx!A90&lt;&gt;"",DN_training_input.xlsx!A90,"")</v>
      </c>
      <c r="CI183" t="str">
        <f t="shared" si="84"/>
        <v>=IF(INT_training_input.xlsx!A90&lt;&gt;"",INT_training_input.xlsx!A90,"")</v>
      </c>
      <c r="CJ183" t="str">
        <f t="shared" si="84"/>
        <v>=IF(SUP_training_input.xlsx!A90&lt;&gt;"",SUP_training_input.xlsx!A90,"")</v>
      </c>
      <c r="CK183" t="str">
        <f t="shared" si="84"/>
        <v>=IF(ANT_training_input.xlsx!A90&lt;&gt;"",ANT_training_input.xlsx!A90,"")</v>
      </c>
      <c r="CL183" t="str">
        <f t="shared" si="84"/>
        <v>=IF(ISO_training_input.xlsx!A90&lt;&gt;"",ISO_training_input.xlsx!A90,"")</v>
      </c>
    </row>
    <row r="184" spans="1:90">
      <c r="A184">
        <v>91</v>
      </c>
      <c r="B184" t="str">
        <f t="shared" si="73"/>
        <v>=IF(SUICIDE_training_input.xlsx!A91&lt;&gt;"",SUICIDE_training_input.xlsx!A91,"")</v>
      </c>
      <c r="C184" t="str">
        <f t="shared" si="85"/>
        <v>=IF(IQ_training_input.xlsx!A91&lt;&gt;"",IQ_training_input.xlsx!A91,"")</v>
      </c>
      <c r="D184" t="str">
        <f t="shared" si="85"/>
        <v>=IF(AMBIG_training_input.xlsx!A91&lt;&gt;"",AMBIG_training_input.xlsx!A91,"")</v>
      </c>
      <c r="E184" t="str">
        <f t="shared" si="85"/>
        <v>=IF(EGODYST_training_input.xlsx!A91&lt;&gt;"",EGODYST_training_input.xlsx!A91,"")</v>
      </c>
      <c r="F184" t="str">
        <f t="shared" si="85"/>
        <v>=IF(AUTISM_training_input.xlsx!A91&lt;&gt;"",AUTISM_training_input.xlsx!A91,"")</v>
      </c>
      <c r="G184" t="str">
        <f t="shared" si="85"/>
        <v>=IF(IDENTITY_training_input.xlsx!A91&lt;&gt;"",IDENTITY_training_input.xlsx!A91,"")</v>
      </c>
      <c r="H184" t="str">
        <f t="shared" si="85"/>
        <v>=IF(SELFDIR_training_input.xlsx!A91&lt;&gt;"",SELFDIR_training_input.xlsx!A91,"")</v>
      </c>
      <c r="I184" t="str">
        <f t="shared" si="85"/>
        <v>=IF(EMPATHY_training_input.xlsx!A91&lt;&gt;"",EMPATHY_training_input.xlsx!A91,"")</v>
      </c>
      <c r="J184" t="str">
        <f t="shared" si="85"/>
        <v>=IF(INTIMACY_training_input.xlsx!A91&lt;&gt;"",INTIMACY_training_input.xlsx!A91,"")</v>
      </c>
      <c r="K184" t="str">
        <f t="shared" si="85"/>
        <v>=IF(ACUTE_training_input.xlsx!A91&lt;&gt;"",ACUTE_training_input.xlsx!A91,"")</v>
      </c>
      <c r="L184" t="str">
        <f t="shared" si="85"/>
        <v>=IF(CHRONIC_training_input.xlsx!A91&lt;&gt;"",CHRONIC_training_input.xlsx!A91,"")</v>
      </c>
      <c r="M184" t="str">
        <f t="shared" si="85"/>
        <v>=IF(TRAUMA_PAST_training_input.xlsx!A91&lt;&gt;"",TRAUMA_PAST_training_input.xlsx!A91,"")</v>
      </c>
      <c r="N184" t="str">
        <f t="shared" si="85"/>
        <v>=IF(TRAUMA_PRESENT_training_input.xlsx!A91&lt;&gt;"",TRAUMA_PRESENT_training_input.xlsx!A91,"")</v>
      </c>
      <c r="O184" t="str">
        <f t="shared" si="85"/>
        <v>=IF(HOPE_training_input.xlsx!A91&lt;&gt;"",HOPE_training_input.xlsx!A91,"")</v>
      </c>
      <c r="P184" t="str">
        <f t="shared" si="85"/>
        <v>=IF(SELFAFFICACY_training_input.xlsx!A91&lt;&gt;"",SELFAFFICACY_training_input.xlsx!A91,"")</v>
      </c>
      <c r="Q184" t="str">
        <f t="shared" si="85"/>
        <v>=IF(SELFESTEEM_training_input.xlsx!A91&lt;&gt;"",SELFESTEEM_training_input.xlsx!A91,"")</v>
      </c>
      <c r="R184" t="str">
        <f t="shared" si="85"/>
        <v>=IF(WELLBEING_training_input.xlsx!A91&lt;&gt;"",WELLBEING_training_input.xlsx!A91,"")</v>
      </c>
      <c r="S184" t="str">
        <f t="shared" si="85"/>
        <v>=IF(HYPER_training_input.xlsx!A91&lt;&gt;"",HYPER_training_input.xlsx!A91,"")</v>
      </c>
      <c r="T184" t="str">
        <f t="shared" si="85"/>
        <v>=IF(AGGR_training_input.xlsx!A91&lt;&gt;"",AGGR_training_input.xlsx!A91,"")</v>
      </c>
      <c r="U184" t="str">
        <f t="shared" si="85"/>
        <v>=IF(COND_PR_training_input.xlsx!A91&lt;&gt;"",COND_PR_training_input.xlsx!A91,"")</v>
      </c>
      <c r="V184" t="str">
        <f t="shared" si="85"/>
        <v>=IF(ANXIE_training_input.xlsx!A91&lt;&gt;"",ANXIE_training_input.xlsx!A91,"")</v>
      </c>
      <c r="W184" t="str">
        <f t="shared" si="85"/>
        <v>=IF(DEPR_training_input.xlsx!A91&lt;&gt;"",DEPR_training_input.xlsx!A91,"")</v>
      </c>
      <c r="X184" t="str">
        <f t="shared" si="85"/>
        <v>=IF(SOMAT_training_input.xlsx!A91&lt;&gt;"",SOMAT_training_input.xlsx!A91,"")</v>
      </c>
      <c r="Y184" t="str">
        <f t="shared" si="85"/>
        <v>=IF(ATYPI_training_input.xlsx!A91&lt;&gt;"",ATYPI_training_input.xlsx!A91,"")</v>
      </c>
      <c r="Z184" t="str">
        <f t="shared" si="85"/>
        <v>=IF(WITHD_training_input.xlsx!A91&lt;&gt;"",WITHD_training_input.xlsx!A91,"")</v>
      </c>
      <c r="AA184" t="str">
        <f t="shared" si="85"/>
        <v>=IF(ATTE_PR_training_input.xlsx!A91&lt;&gt;"",ATTE_PR_training_input.xlsx!A91,"")</v>
      </c>
      <c r="AB184" t="str">
        <f t="shared" si="85"/>
        <v>=IF(ANG_CONT_training_input.xlsx!A91&lt;&gt;"",ANG_CONT_training_input.xlsx!A91,"")</v>
      </c>
      <c r="AC184" t="str">
        <f t="shared" si="85"/>
        <v>=IF(DEV_SOC_DIS_training_input.xlsx!A91&lt;&gt;"",DEV_SOC_DIS_training_input.xlsx!A91,"")</v>
      </c>
      <c r="AD184" t="str">
        <f t="shared" si="85"/>
        <v>=IF(BULLY_training_input.xlsx!A91&lt;&gt;"",BULLY_training_input.xlsx!A91,"")</v>
      </c>
      <c r="AE184" t="str">
        <f t="shared" si="85"/>
        <v>=IF(EMOT_SELF_C_training_input.xlsx!A91&lt;&gt;"",EMOT_SELF_C_training_input.xlsx!A91,"")</v>
      </c>
      <c r="AF184" t="str">
        <f t="shared" si="85"/>
        <v>=IF(EXE_FUN_training_input.xlsx!A91&lt;&gt;"",EXE_FUN_training_input.xlsx!A91,"")</v>
      </c>
      <c r="AG184" t="str">
        <f t="shared" si="85"/>
        <v>=IF(MANIA_training_input.xlsx!A91&lt;&gt;"",MANIA_training_input.xlsx!A91,"")</v>
      </c>
      <c r="AH184" t="str">
        <f t="shared" si="85"/>
        <v>=IF(NEG_EMOT_training_input.xlsx!A91&lt;&gt;"",NEG_EMOT_training_input.xlsx!A91,"")</v>
      </c>
      <c r="AI184" t="str">
        <f t="shared" si="85"/>
        <v>=IF(ADAPT_training_input.xlsx!A91&lt;&gt;"",ADAPT_training_input.xlsx!A91,"")</v>
      </c>
      <c r="AJ184" t="str">
        <f t="shared" si="85"/>
        <v>=IF(SOC_SK_training_input.xlsx!A91&lt;&gt;"",SOC_SK_training_input.xlsx!A91,"")</v>
      </c>
      <c r="AK184" t="str">
        <f t="shared" si="85"/>
        <v>=IF(LEAD_training_input.xlsx!A91&lt;&gt;"",LEAD_training_input.xlsx!A91,"")</v>
      </c>
      <c r="AL184" t="str">
        <f t="shared" si="85"/>
        <v>=IF(ACT_DAIL_training_input.xlsx!A91&lt;&gt;"",ACT_DAIL_training_input.xlsx!A91,"")</v>
      </c>
      <c r="AM184" t="str">
        <f t="shared" si="85"/>
        <v>=IF(FUN_COM_training_input.xlsx!A91&lt;&gt;"",FUN_COM_training_input.xlsx!A91,"")</v>
      </c>
      <c r="AN184" t="str">
        <f t="shared" si="85"/>
        <v>=IF(RESILI_training_input.xlsx!A91&lt;&gt;"",RESILI_training_input.xlsx!A91,"")</v>
      </c>
      <c r="AO184" t="str">
        <f t="shared" si="85"/>
        <v>=IF(SEL_training_input.xlsx!A91&lt;&gt;"",SEL_training_input.xlsx!A91,"")</v>
      </c>
      <c r="AP184" t="str">
        <f t="shared" si="85"/>
        <v>=IF(SEV_training_input.xlsx!A91&lt;&gt;"",SEV_training_input.xlsx!A91,"")</v>
      </c>
      <c r="AQ184" t="str">
        <f t="shared" si="85"/>
        <v>=IF(ANHEDONIA_training_input.xlsx!A91&lt;&gt;"",ANHEDONIA_training_input.xlsx!A91,"")</v>
      </c>
      <c r="AR184" t="str">
        <f t="shared" si="85"/>
        <v>=IF(ANXIOUSNESS_training_input.xlsx!A91&lt;&gt;"",ANXIOUSNESS_training_input.xlsx!A91,"")</v>
      </c>
      <c r="AS184" t="str">
        <f t="shared" si="85"/>
        <v>=IF(ATTENTION_SEEKING_training_input.xlsx!A91&lt;&gt;"",ATTENTION_SEEKING_training_input.xlsx!A91,"")</v>
      </c>
      <c r="AT184" t="str">
        <f t="shared" si="85"/>
        <v>=IF(CALLOUSNESS_training_input.xlsx!A91&lt;&gt;"",CALLOUSNESS_training_input.xlsx!A91,"")</v>
      </c>
      <c r="AU184" t="str">
        <f t="shared" si="85"/>
        <v>=IF(DECEITFULNESS_training_input.xlsx!A91&lt;&gt;"",DECEITFULNESS_training_input.xlsx!A91,"")</v>
      </c>
      <c r="AV184" t="str">
        <f t="shared" si="85"/>
        <v>=IF(DEPRESSIVITY_training_input.xlsx!A91&lt;&gt;"",DEPRESSIVITY_training_input.xlsx!A91,"")</v>
      </c>
      <c r="AW184" t="str">
        <f t="shared" si="85"/>
        <v>=IF(DISTRACTIBILITY_training_input.xlsx!A91&lt;&gt;"",DISTRACTIBILITY_training_input.xlsx!A91,"")</v>
      </c>
      <c r="AX184" t="str">
        <f t="shared" si="85"/>
        <v>=IF(ECCENTRICITY_training_input.xlsx!A91&lt;&gt;"",ECCENTRICITY_training_input.xlsx!A91,"")</v>
      </c>
      <c r="AY184" t="str">
        <f t="shared" si="85"/>
        <v>=IF(EMOTIONAL_LABILITY_training_input.xlsx!A91&lt;&gt;"",EMOTIONAL_LABILITY_training_input.xlsx!A91,"")</v>
      </c>
      <c r="AZ184" t="str">
        <f t="shared" si="85"/>
        <v>=IF(GRANDIOSITY_training_input.xlsx!A91&lt;&gt;"",GRANDIOSITY_training_input.xlsx!A91,"")</v>
      </c>
      <c r="BA184" t="str">
        <f t="shared" si="85"/>
        <v>=IF(HOSTILITY_training_input.xlsx!A91&lt;&gt;"",HOSTILITY_training_input.xlsx!A91,"")</v>
      </c>
      <c r="BB184" t="str">
        <f t="shared" si="85"/>
        <v>=IF(IMPULSIVITY_training_input.xlsx!A91&lt;&gt;"",IMPULSIVITY_training_input.xlsx!A91,"")</v>
      </c>
      <c r="BC184" t="str">
        <f t="shared" si="85"/>
        <v>=IF(INTIMACY_AVOIDANCE_training_input.xlsx!A91&lt;&gt;"",INTIMACY_AVOIDANCE_training_input.xlsx!A91,"")</v>
      </c>
      <c r="BD184" t="str">
        <f t="shared" si="85"/>
        <v>=IF(IRRESPONSIBILITY_training_input.xlsx!A91&lt;&gt;"",IRRESPONSIBILITY_training_input.xlsx!A91,"")</v>
      </c>
      <c r="BE184" t="str">
        <f t="shared" si="85"/>
        <v>=IF(MANIPULATIVENESS_training_input.xlsx!A91&lt;&gt;"",MANIPULATIVENESS_training_input.xlsx!A91,"")</v>
      </c>
      <c r="BF184" t="str">
        <f t="shared" si="85"/>
        <v>=IF(PERCEPTUAL_DYSREGULATION_training_input.xlsx!A91&lt;&gt;"",PERCEPTUAL_DYSREGULATION_training_input.xlsx!A91,"")</v>
      </c>
      <c r="BG184" t="str">
        <f t="shared" si="85"/>
        <v>=IF(PERSEVERATION_training_input.xlsx!A91&lt;&gt;"",PERSEVERATION_training_input.xlsx!A91,"")</v>
      </c>
      <c r="BH184" t="str">
        <f t="shared" si="85"/>
        <v>=IF(RESTRICTED_AFFECTIVITY_training_input.xlsx!A91&lt;&gt;"",RESTRICTED_AFFECTIVITY_training_input.xlsx!A91,"")</v>
      </c>
      <c r="BI184" t="str">
        <f t="shared" si="85"/>
        <v>=IF(RIGID_PERFECTIONISM_training_input.xlsx!A91&lt;&gt;"",RIGID_PERFECTIONISM_training_input.xlsx!A91,"")</v>
      </c>
      <c r="BJ184" t="str">
        <f t="shared" si="85"/>
        <v>=IF(RISK_TAKING_training_input.xlsx!A91&lt;&gt;"",RISK_TAKING_training_input.xlsx!A91,"")</v>
      </c>
      <c r="BK184" t="str">
        <f t="shared" si="85"/>
        <v>=IF(SEPARATION_INSECURITY_training_input.xlsx!A91&lt;&gt;"",SEPARATION_INSECURITY_training_input.xlsx!A91,"")</v>
      </c>
      <c r="BL184" t="str">
        <f t="shared" si="85"/>
        <v>=IF(SUBMISSIVENESS_training_input.xlsx!A91&lt;&gt;"",SUBMISSIVENESS_training_input.xlsx!A91,"")</v>
      </c>
      <c r="BM184" t="str">
        <f t="shared" si="85"/>
        <v>=IF(SUSPICIOUSNESS_training_input.xlsx!A91&lt;&gt;"",SUSPICIOUSNESS_training_input.xlsx!A91,"")</v>
      </c>
      <c r="BN184" t="str">
        <f t="shared" ref="BN184:CL187" si="86">CONCATENATE($A$11,BN$1,$A$12,$A184,$A$13,BN$1,$A$14,$A184,$A$15)</f>
        <v>=IF(UNUSUAL_BELIEFS_training_input.xlsx!A91&lt;&gt;"",UNUSUAL_BELIEFS_training_input.xlsx!A91,"")</v>
      </c>
      <c r="BO184" t="str">
        <f t="shared" si="86"/>
        <v>=IF(WITHDRAWAL_training_input.xlsx!A91&lt;&gt;"",WITHDRAWAL_training_input.xlsx!A91,"")</v>
      </c>
      <c r="BP184" t="str">
        <f t="shared" si="86"/>
        <v>=IF(ACT_training_input.xlsx!A91&lt;&gt;"",ACT_training_input.xlsx!A91,"")</v>
      </c>
      <c r="BQ184" t="str">
        <f t="shared" si="86"/>
        <v>=IF(DSP_training_input.xlsx!A91&lt;&gt;"",DSP_training_input.xlsx!A91,"")</v>
      </c>
      <c r="BR184" t="str">
        <f t="shared" si="86"/>
        <v>=IF(PAG_training_input.xlsx!A91&lt;&gt;"",PAG_training_input.xlsx!A91,"")</v>
      </c>
      <c r="BS184" t="str">
        <f t="shared" si="86"/>
        <v>=IF(PRO_training_input.xlsx!A91&lt;&gt;"",PRO_training_input.xlsx!A91,"")</v>
      </c>
      <c r="BT184" t="str">
        <f t="shared" si="86"/>
        <v>=IF(SPL_training_input.xlsx!A91&lt;&gt;"",SPL_training_input.xlsx!A91,"")</v>
      </c>
      <c r="BU184" t="str">
        <f t="shared" si="86"/>
        <v>=IF(WDR_training_input.xlsx!A91&lt;&gt;"",WDR_training_input.xlsx!A91,"")</v>
      </c>
      <c r="BV184" t="str">
        <f t="shared" si="86"/>
        <v>=IF(CON_training_input.xlsx!A91&lt;&gt;"",CON_training_input.xlsx!A91,"")</v>
      </c>
      <c r="BW184" t="str">
        <f t="shared" si="86"/>
        <v>=IF(DSC_training_input.xlsx!A91&lt;&gt;"",DSC_training_input.xlsx!A91,"")</v>
      </c>
      <c r="BX184" t="str">
        <f t="shared" si="86"/>
        <v>=IF(FAN_training_input.xlsx!A91&lt;&gt;"",FAN_training_input.xlsx!A91,"")</v>
      </c>
      <c r="BY184" t="str">
        <f t="shared" si="86"/>
        <v>=IF(OMN_training_input.xlsx!A91&lt;&gt;"",OMN_training_input.xlsx!A91,"")</v>
      </c>
      <c r="BZ184" t="str">
        <f t="shared" si="86"/>
        <v>=IF(REP_training_input.xlsx!A91&lt;&gt;"",REP_training_input.xlsx!A91,"")</v>
      </c>
      <c r="CA184" t="str">
        <f t="shared" si="86"/>
        <v>=IF(SOM_training_input.xlsx!A91&lt;&gt;"",SOM_training_input.xlsx!A91,"")</v>
      </c>
      <c r="CB184" t="str">
        <f t="shared" si="86"/>
        <v>=IF(SUB_training_input.xlsx!A91&lt;&gt;"",SUB_training_input.xlsx!A91,"")</v>
      </c>
      <c r="CC184" t="str">
        <f t="shared" si="86"/>
        <v>=IF(UND_training_input.xlsx!A91&lt;&gt;"",UND_training_input.xlsx!A91,"")</v>
      </c>
      <c r="CD184" t="str">
        <f t="shared" si="86"/>
        <v>=IF(ALT_training_input.xlsx!A91&lt;&gt;"",ALT_training_input.xlsx!A91,"")</v>
      </c>
      <c r="CE184" t="str">
        <f t="shared" si="86"/>
        <v>=IF(HUM_training_input.xlsx!A91&lt;&gt;"",HUM_training_input.xlsx!A91,"")</v>
      </c>
      <c r="CF184" t="str">
        <f t="shared" si="86"/>
        <v>=IF(IDL_training_input.xlsx!A91&lt;&gt;"",IDL_training_input.xlsx!A91,"")</v>
      </c>
      <c r="CG184" t="str">
        <f t="shared" si="86"/>
        <v>=IF(RFM_training_input.xlsx!A91&lt;&gt;"",RFM_training_input.xlsx!A91,"")</v>
      </c>
      <c r="CH184" t="str">
        <f t="shared" si="86"/>
        <v>=IF(DN_training_input.xlsx!A91&lt;&gt;"",DN_training_input.xlsx!A91,"")</v>
      </c>
      <c r="CI184" t="str">
        <f t="shared" si="86"/>
        <v>=IF(INT_training_input.xlsx!A91&lt;&gt;"",INT_training_input.xlsx!A91,"")</v>
      </c>
      <c r="CJ184" t="str">
        <f t="shared" si="86"/>
        <v>=IF(SUP_training_input.xlsx!A91&lt;&gt;"",SUP_training_input.xlsx!A91,"")</v>
      </c>
      <c r="CK184" t="str">
        <f t="shared" si="86"/>
        <v>=IF(ANT_training_input.xlsx!A91&lt;&gt;"",ANT_training_input.xlsx!A91,"")</v>
      </c>
      <c r="CL184" t="str">
        <f t="shared" si="86"/>
        <v>=IF(ISO_training_input.xlsx!A91&lt;&gt;"",ISO_training_input.xlsx!A91,"")</v>
      </c>
    </row>
    <row r="185" spans="1:90">
      <c r="A185">
        <v>92</v>
      </c>
      <c r="B185" t="str">
        <f t="shared" si="73"/>
        <v>=IF(SUICIDE_training_input.xlsx!A92&lt;&gt;"",SUICIDE_training_input.xlsx!A92,"")</v>
      </c>
      <c r="C185" t="str">
        <f t="shared" ref="C185:BN188" si="87">CONCATENATE($A$11,C$1,$A$12,$A185,$A$13,C$1,$A$14,$A185,$A$15)</f>
        <v>=IF(IQ_training_input.xlsx!A92&lt;&gt;"",IQ_training_input.xlsx!A92,"")</v>
      </c>
      <c r="D185" t="str">
        <f t="shared" si="87"/>
        <v>=IF(AMBIG_training_input.xlsx!A92&lt;&gt;"",AMBIG_training_input.xlsx!A92,"")</v>
      </c>
      <c r="E185" t="str">
        <f t="shared" si="87"/>
        <v>=IF(EGODYST_training_input.xlsx!A92&lt;&gt;"",EGODYST_training_input.xlsx!A92,"")</v>
      </c>
      <c r="F185" t="str">
        <f t="shared" si="87"/>
        <v>=IF(AUTISM_training_input.xlsx!A92&lt;&gt;"",AUTISM_training_input.xlsx!A92,"")</v>
      </c>
      <c r="G185" t="str">
        <f t="shared" si="87"/>
        <v>=IF(IDENTITY_training_input.xlsx!A92&lt;&gt;"",IDENTITY_training_input.xlsx!A92,"")</v>
      </c>
      <c r="H185" t="str">
        <f t="shared" si="87"/>
        <v>=IF(SELFDIR_training_input.xlsx!A92&lt;&gt;"",SELFDIR_training_input.xlsx!A92,"")</v>
      </c>
      <c r="I185" t="str">
        <f t="shared" si="87"/>
        <v>=IF(EMPATHY_training_input.xlsx!A92&lt;&gt;"",EMPATHY_training_input.xlsx!A92,"")</v>
      </c>
      <c r="J185" t="str">
        <f t="shared" si="87"/>
        <v>=IF(INTIMACY_training_input.xlsx!A92&lt;&gt;"",INTIMACY_training_input.xlsx!A92,"")</v>
      </c>
      <c r="K185" t="str">
        <f t="shared" si="87"/>
        <v>=IF(ACUTE_training_input.xlsx!A92&lt;&gt;"",ACUTE_training_input.xlsx!A92,"")</v>
      </c>
      <c r="L185" t="str">
        <f t="shared" si="87"/>
        <v>=IF(CHRONIC_training_input.xlsx!A92&lt;&gt;"",CHRONIC_training_input.xlsx!A92,"")</v>
      </c>
      <c r="M185" t="str">
        <f t="shared" si="87"/>
        <v>=IF(TRAUMA_PAST_training_input.xlsx!A92&lt;&gt;"",TRAUMA_PAST_training_input.xlsx!A92,"")</v>
      </c>
      <c r="N185" t="str">
        <f t="shared" si="87"/>
        <v>=IF(TRAUMA_PRESENT_training_input.xlsx!A92&lt;&gt;"",TRAUMA_PRESENT_training_input.xlsx!A92,"")</v>
      </c>
      <c r="O185" t="str">
        <f t="shared" si="87"/>
        <v>=IF(HOPE_training_input.xlsx!A92&lt;&gt;"",HOPE_training_input.xlsx!A92,"")</v>
      </c>
      <c r="P185" t="str">
        <f t="shared" si="87"/>
        <v>=IF(SELFAFFICACY_training_input.xlsx!A92&lt;&gt;"",SELFAFFICACY_training_input.xlsx!A92,"")</v>
      </c>
      <c r="Q185" t="str">
        <f t="shared" si="87"/>
        <v>=IF(SELFESTEEM_training_input.xlsx!A92&lt;&gt;"",SELFESTEEM_training_input.xlsx!A92,"")</v>
      </c>
      <c r="R185" t="str">
        <f t="shared" si="87"/>
        <v>=IF(WELLBEING_training_input.xlsx!A92&lt;&gt;"",WELLBEING_training_input.xlsx!A92,"")</v>
      </c>
      <c r="S185" t="str">
        <f t="shared" si="87"/>
        <v>=IF(HYPER_training_input.xlsx!A92&lt;&gt;"",HYPER_training_input.xlsx!A92,"")</v>
      </c>
      <c r="T185" t="str">
        <f t="shared" si="87"/>
        <v>=IF(AGGR_training_input.xlsx!A92&lt;&gt;"",AGGR_training_input.xlsx!A92,"")</v>
      </c>
      <c r="U185" t="str">
        <f t="shared" si="87"/>
        <v>=IF(COND_PR_training_input.xlsx!A92&lt;&gt;"",COND_PR_training_input.xlsx!A92,"")</v>
      </c>
      <c r="V185" t="str">
        <f t="shared" si="87"/>
        <v>=IF(ANXIE_training_input.xlsx!A92&lt;&gt;"",ANXIE_training_input.xlsx!A92,"")</v>
      </c>
      <c r="W185" t="str">
        <f t="shared" si="87"/>
        <v>=IF(DEPR_training_input.xlsx!A92&lt;&gt;"",DEPR_training_input.xlsx!A92,"")</v>
      </c>
      <c r="X185" t="str">
        <f t="shared" si="87"/>
        <v>=IF(SOMAT_training_input.xlsx!A92&lt;&gt;"",SOMAT_training_input.xlsx!A92,"")</v>
      </c>
      <c r="Y185" t="str">
        <f t="shared" si="87"/>
        <v>=IF(ATYPI_training_input.xlsx!A92&lt;&gt;"",ATYPI_training_input.xlsx!A92,"")</v>
      </c>
      <c r="Z185" t="str">
        <f t="shared" si="87"/>
        <v>=IF(WITHD_training_input.xlsx!A92&lt;&gt;"",WITHD_training_input.xlsx!A92,"")</v>
      </c>
      <c r="AA185" t="str">
        <f t="shared" si="87"/>
        <v>=IF(ATTE_PR_training_input.xlsx!A92&lt;&gt;"",ATTE_PR_training_input.xlsx!A92,"")</v>
      </c>
      <c r="AB185" t="str">
        <f t="shared" si="87"/>
        <v>=IF(ANG_CONT_training_input.xlsx!A92&lt;&gt;"",ANG_CONT_training_input.xlsx!A92,"")</v>
      </c>
      <c r="AC185" t="str">
        <f t="shared" si="87"/>
        <v>=IF(DEV_SOC_DIS_training_input.xlsx!A92&lt;&gt;"",DEV_SOC_DIS_training_input.xlsx!A92,"")</v>
      </c>
      <c r="AD185" t="str">
        <f t="shared" si="87"/>
        <v>=IF(BULLY_training_input.xlsx!A92&lt;&gt;"",BULLY_training_input.xlsx!A92,"")</v>
      </c>
      <c r="AE185" t="str">
        <f t="shared" si="87"/>
        <v>=IF(EMOT_SELF_C_training_input.xlsx!A92&lt;&gt;"",EMOT_SELF_C_training_input.xlsx!A92,"")</v>
      </c>
      <c r="AF185" t="str">
        <f t="shared" si="87"/>
        <v>=IF(EXE_FUN_training_input.xlsx!A92&lt;&gt;"",EXE_FUN_training_input.xlsx!A92,"")</v>
      </c>
      <c r="AG185" t="str">
        <f t="shared" si="87"/>
        <v>=IF(MANIA_training_input.xlsx!A92&lt;&gt;"",MANIA_training_input.xlsx!A92,"")</v>
      </c>
      <c r="AH185" t="str">
        <f t="shared" si="87"/>
        <v>=IF(NEG_EMOT_training_input.xlsx!A92&lt;&gt;"",NEG_EMOT_training_input.xlsx!A92,"")</v>
      </c>
      <c r="AI185" t="str">
        <f t="shared" si="87"/>
        <v>=IF(ADAPT_training_input.xlsx!A92&lt;&gt;"",ADAPT_training_input.xlsx!A92,"")</v>
      </c>
      <c r="AJ185" t="str">
        <f t="shared" si="87"/>
        <v>=IF(SOC_SK_training_input.xlsx!A92&lt;&gt;"",SOC_SK_training_input.xlsx!A92,"")</v>
      </c>
      <c r="AK185" t="str">
        <f t="shared" si="87"/>
        <v>=IF(LEAD_training_input.xlsx!A92&lt;&gt;"",LEAD_training_input.xlsx!A92,"")</v>
      </c>
      <c r="AL185" t="str">
        <f t="shared" si="87"/>
        <v>=IF(ACT_DAIL_training_input.xlsx!A92&lt;&gt;"",ACT_DAIL_training_input.xlsx!A92,"")</v>
      </c>
      <c r="AM185" t="str">
        <f t="shared" si="87"/>
        <v>=IF(FUN_COM_training_input.xlsx!A92&lt;&gt;"",FUN_COM_training_input.xlsx!A92,"")</v>
      </c>
      <c r="AN185" t="str">
        <f t="shared" si="87"/>
        <v>=IF(RESILI_training_input.xlsx!A92&lt;&gt;"",RESILI_training_input.xlsx!A92,"")</v>
      </c>
      <c r="AO185" t="str">
        <f t="shared" si="87"/>
        <v>=IF(SEL_training_input.xlsx!A92&lt;&gt;"",SEL_training_input.xlsx!A92,"")</v>
      </c>
      <c r="AP185" t="str">
        <f t="shared" si="87"/>
        <v>=IF(SEV_training_input.xlsx!A92&lt;&gt;"",SEV_training_input.xlsx!A92,"")</v>
      </c>
      <c r="AQ185" t="str">
        <f t="shared" si="87"/>
        <v>=IF(ANHEDONIA_training_input.xlsx!A92&lt;&gt;"",ANHEDONIA_training_input.xlsx!A92,"")</v>
      </c>
      <c r="AR185" t="str">
        <f t="shared" si="87"/>
        <v>=IF(ANXIOUSNESS_training_input.xlsx!A92&lt;&gt;"",ANXIOUSNESS_training_input.xlsx!A92,"")</v>
      </c>
      <c r="AS185" t="str">
        <f t="shared" si="87"/>
        <v>=IF(ATTENTION_SEEKING_training_input.xlsx!A92&lt;&gt;"",ATTENTION_SEEKING_training_input.xlsx!A92,"")</v>
      </c>
      <c r="AT185" t="str">
        <f t="shared" si="87"/>
        <v>=IF(CALLOUSNESS_training_input.xlsx!A92&lt;&gt;"",CALLOUSNESS_training_input.xlsx!A92,"")</v>
      </c>
      <c r="AU185" t="str">
        <f t="shared" si="87"/>
        <v>=IF(DECEITFULNESS_training_input.xlsx!A92&lt;&gt;"",DECEITFULNESS_training_input.xlsx!A92,"")</v>
      </c>
      <c r="AV185" t="str">
        <f t="shared" si="87"/>
        <v>=IF(DEPRESSIVITY_training_input.xlsx!A92&lt;&gt;"",DEPRESSIVITY_training_input.xlsx!A92,"")</v>
      </c>
      <c r="AW185" t="str">
        <f t="shared" si="87"/>
        <v>=IF(DISTRACTIBILITY_training_input.xlsx!A92&lt;&gt;"",DISTRACTIBILITY_training_input.xlsx!A92,"")</v>
      </c>
      <c r="AX185" t="str">
        <f t="shared" si="87"/>
        <v>=IF(ECCENTRICITY_training_input.xlsx!A92&lt;&gt;"",ECCENTRICITY_training_input.xlsx!A92,"")</v>
      </c>
      <c r="AY185" t="str">
        <f t="shared" si="87"/>
        <v>=IF(EMOTIONAL_LABILITY_training_input.xlsx!A92&lt;&gt;"",EMOTIONAL_LABILITY_training_input.xlsx!A92,"")</v>
      </c>
      <c r="AZ185" t="str">
        <f t="shared" si="87"/>
        <v>=IF(GRANDIOSITY_training_input.xlsx!A92&lt;&gt;"",GRANDIOSITY_training_input.xlsx!A92,"")</v>
      </c>
      <c r="BA185" t="str">
        <f t="shared" si="87"/>
        <v>=IF(HOSTILITY_training_input.xlsx!A92&lt;&gt;"",HOSTILITY_training_input.xlsx!A92,"")</v>
      </c>
      <c r="BB185" t="str">
        <f t="shared" si="87"/>
        <v>=IF(IMPULSIVITY_training_input.xlsx!A92&lt;&gt;"",IMPULSIVITY_training_input.xlsx!A92,"")</v>
      </c>
      <c r="BC185" t="str">
        <f t="shared" si="87"/>
        <v>=IF(INTIMACY_AVOIDANCE_training_input.xlsx!A92&lt;&gt;"",INTIMACY_AVOIDANCE_training_input.xlsx!A92,"")</v>
      </c>
      <c r="BD185" t="str">
        <f t="shared" si="87"/>
        <v>=IF(IRRESPONSIBILITY_training_input.xlsx!A92&lt;&gt;"",IRRESPONSIBILITY_training_input.xlsx!A92,"")</v>
      </c>
      <c r="BE185" t="str">
        <f t="shared" si="87"/>
        <v>=IF(MANIPULATIVENESS_training_input.xlsx!A92&lt;&gt;"",MANIPULATIVENESS_training_input.xlsx!A92,"")</v>
      </c>
      <c r="BF185" t="str">
        <f t="shared" si="87"/>
        <v>=IF(PERCEPTUAL_DYSREGULATION_training_input.xlsx!A92&lt;&gt;"",PERCEPTUAL_DYSREGULATION_training_input.xlsx!A92,"")</v>
      </c>
      <c r="BG185" t="str">
        <f t="shared" si="87"/>
        <v>=IF(PERSEVERATION_training_input.xlsx!A92&lt;&gt;"",PERSEVERATION_training_input.xlsx!A92,"")</v>
      </c>
      <c r="BH185" t="str">
        <f t="shared" si="87"/>
        <v>=IF(RESTRICTED_AFFECTIVITY_training_input.xlsx!A92&lt;&gt;"",RESTRICTED_AFFECTIVITY_training_input.xlsx!A92,"")</v>
      </c>
      <c r="BI185" t="str">
        <f t="shared" si="87"/>
        <v>=IF(RIGID_PERFECTIONISM_training_input.xlsx!A92&lt;&gt;"",RIGID_PERFECTIONISM_training_input.xlsx!A92,"")</v>
      </c>
      <c r="BJ185" t="str">
        <f t="shared" si="87"/>
        <v>=IF(RISK_TAKING_training_input.xlsx!A92&lt;&gt;"",RISK_TAKING_training_input.xlsx!A92,"")</v>
      </c>
      <c r="BK185" t="str">
        <f t="shared" si="87"/>
        <v>=IF(SEPARATION_INSECURITY_training_input.xlsx!A92&lt;&gt;"",SEPARATION_INSECURITY_training_input.xlsx!A92,"")</v>
      </c>
      <c r="BL185" t="str">
        <f t="shared" si="87"/>
        <v>=IF(SUBMISSIVENESS_training_input.xlsx!A92&lt;&gt;"",SUBMISSIVENESS_training_input.xlsx!A92,"")</v>
      </c>
      <c r="BM185" t="str">
        <f t="shared" si="87"/>
        <v>=IF(SUSPICIOUSNESS_training_input.xlsx!A92&lt;&gt;"",SUSPICIOUSNESS_training_input.xlsx!A92,"")</v>
      </c>
      <c r="BN185" t="str">
        <f t="shared" si="87"/>
        <v>=IF(UNUSUAL_BELIEFS_training_input.xlsx!A92&lt;&gt;"",UNUSUAL_BELIEFS_training_input.xlsx!A92,"")</v>
      </c>
      <c r="BO185" t="str">
        <f t="shared" si="86"/>
        <v>=IF(WITHDRAWAL_training_input.xlsx!A92&lt;&gt;"",WITHDRAWAL_training_input.xlsx!A92,"")</v>
      </c>
      <c r="BP185" t="str">
        <f t="shared" si="86"/>
        <v>=IF(ACT_training_input.xlsx!A92&lt;&gt;"",ACT_training_input.xlsx!A92,"")</v>
      </c>
      <c r="BQ185" t="str">
        <f t="shared" si="86"/>
        <v>=IF(DSP_training_input.xlsx!A92&lt;&gt;"",DSP_training_input.xlsx!A92,"")</v>
      </c>
      <c r="BR185" t="str">
        <f t="shared" si="86"/>
        <v>=IF(PAG_training_input.xlsx!A92&lt;&gt;"",PAG_training_input.xlsx!A92,"")</v>
      </c>
      <c r="BS185" t="str">
        <f t="shared" si="86"/>
        <v>=IF(PRO_training_input.xlsx!A92&lt;&gt;"",PRO_training_input.xlsx!A92,"")</v>
      </c>
      <c r="BT185" t="str">
        <f t="shared" si="86"/>
        <v>=IF(SPL_training_input.xlsx!A92&lt;&gt;"",SPL_training_input.xlsx!A92,"")</v>
      </c>
      <c r="BU185" t="str">
        <f t="shared" si="86"/>
        <v>=IF(WDR_training_input.xlsx!A92&lt;&gt;"",WDR_training_input.xlsx!A92,"")</v>
      </c>
      <c r="BV185" t="str">
        <f t="shared" si="86"/>
        <v>=IF(CON_training_input.xlsx!A92&lt;&gt;"",CON_training_input.xlsx!A92,"")</v>
      </c>
      <c r="BW185" t="str">
        <f t="shared" si="86"/>
        <v>=IF(DSC_training_input.xlsx!A92&lt;&gt;"",DSC_training_input.xlsx!A92,"")</v>
      </c>
      <c r="BX185" t="str">
        <f t="shared" si="86"/>
        <v>=IF(FAN_training_input.xlsx!A92&lt;&gt;"",FAN_training_input.xlsx!A92,"")</v>
      </c>
      <c r="BY185" t="str">
        <f t="shared" si="86"/>
        <v>=IF(OMN_training_input.xlsx!A92&lt;&gt;"",OMN_training_input.xlsx!A92,"")</v>
      </c>
      <c r="BZ185" t="str">
        <f t="shared" si="86"/>
        <v>=IF(REP_training_input.xlsx!A92&lt;&gt;"",REP_training_input.xlsx!A92,"")</v>
      </c>
      <c r="CA185" t="str">
        <f t="shared" si="86"/>
        <v>=IF(SOM_training_input.xlsx!A92&lt;&gt;"",SOM_training_input.xlsx!A92,"")</v>
      </c>
      <c r="CB185" t="str">
        <f t="shared" si="86"/>
        <v>=IF(SUB_training_input.xlsx!A92&lt;&gt;"",SUB_training_input.xlsx!A92,"")</v>
      </c>
      <c r="CC185" t="str">
        <f t="shared" si="86"/>
        <v>=IF(UND_training_input.xlsx!A92&lt;&gt;"",UND_training_input.xlsx!A92,"")</v>
      </c>
      <c r="CD185" t="str">
        <f t="shared" si="86"/>
        <v>=IF(ALT_training_input.xlsx!A92&lt;&gt;"",ALT_training_input.xlsx!A92,"")</v>
      </c>
      <c r="CE185" t="str">
        <f t="shared" si="86"/>
        <v>=IF(HUM_training_input.xlsx!A92&lt;&gt;"",HUM_training_input.xlsx!A92,"")</v>
      </c>
      <c r="CF185" t="str">
        <f t="shared" si="86"/>
        <v>=IF(IDL_training_input.xlsx!A92&lt;&gt;"",IDL_training_input.xlsx!A92,"")</v>
      </c>
      <c r="CG185" t="str">
        <f t="shared" si="86"/>
        <v>=IF(RFM_training_input.xlsx!A92&lt;&gt;"",RFM_training_input.xlsx!A92,"")</v>
      </c>
      <c r="CH185" t="str">
        <f t="shared" si="86"/>
        <v>=IF(DN_training_input.xlsx!A92&lt;&gt;"",DN_training_input.xlsx!A92,"")</v>
      </c>
      <c r="CI185" t="str">
        <f t="shared" si="86"/>
        <v>=IF(INT_training_input.xlsx!A92&lt;&gt;"",INT_training_input.xlsx!A92,"")</v>
      </c>
      <c r="CJ185" t="str">
        <f t="shared" si="86"/>
        <v>=IF(SUP_training_input.xlsx!A92&lt;&gt;"",SUP_training_input.xlsx!A92,"")</v>
      </c>
      <c r="CK185" t="str">
        <f t="shared" si="86"/>
        <v>=IF(ANT_training_input.xlsx!A92&lt;&gt;"",ANT_training_input.xlsx!A92,"")</v>
      </c>
      <c r="CL185" t="str">
        <f t="shared" si="86"/>
        <v>=IF(ISO_training_input.xlsx!A92&lt;&gt;"",ISO_training_input.xlsx!A92,"")</v>
      </c>
    </row>
    <row r="186" spans="1:90">
      <c r="A186">
        <v>93</v>
      </c>
      <c r="B186" t="str">
        <f t="shared" si="73"/>
        <v>=IF(SUICIDE_training_input.xlsx!A93&lt;&gt;"",SUICIDE_training_input.xlsx!A93,"")</v>
      </c>
      <c r="C186" t="str">
        <f t="shared" si="87"/>
        <v>=IF(IQ_training_input.xlsx!A93&lt;&gt;"",IQ_training_input.xlsx!A93,"")</v>
      </c>
      <c r="D186" t="str">
        <f t="shared" si="87"/>
        <v>=IF(AMBIG_training_input.xlsx!A93&lt;&gt;"",AMBIG_training_input.xlsx!A93,"")</v>
      </c>
      <c r="E186" t="str">
        <f t="shared" si="87"/>
        <v>=IF(EGODYST_training_input.xlsx!A93&lt;&gt;"",EGODYST_training_input.xlsx!A93,"")</v>
      </c>
      <c r="F186" t="str">
        <f t="shared" si="87"/>
        <v>=IF(AUTISM_training_input.xlsx!A93&lt;&gt;"",AUTISM_training_input.xlsx!A93,"")</v>
      </c>
      <c r="G186" t="str">
        <f t="shared" si="87"/>
        <v>=IF(IDENTITY_training_input.xlsx!A93&lt;&gt;"",IDENTITY_training_input.xlsx!A93,"")</v>
      </c>
      <c r="H186" t="str">
        <f t="shared" si="87"/>
        <v>=IF(SELFDIR_training_input.xlsx!A93&lt;&gt;"",SELFDIR_training_input.xlsx!A93,"")</v>
      </c>
      <c r="I186" t="str">
        <f t="shared" si="87"/>
        <v>=IF(EMPATHY_training_input.xlsx!A93&lt;&gt;"",EMPATHY_training_input.xlsx!A93,"")</v>
      </c>
      <c r="J186" t="str">
        <f t="shared" si="87"/>
        <v>=IF(INTIMACY_training_input.xlsx!A93&lt;&gt;"",INTIMACY_training_input.xlsx!A93,"")</v>
      </c>
      <c r="K186" t="str">
        <f t="shared" si="87"/>
        <v>=IF(ACUTE_training_input.xlsx!A93&lt;&gt;"",ACUTE_training_input.xlsx!A93,"")</v>
      </c>
      <c r="L186" t="str">
        <f t="shared" si="87"/>
        <v>=IF(CHRONIC_training_input.xlsx!A93&lt;&gt;"",CHRONIC_training_input.xlsx!A93,"")</v>
      </c>
      <c r="M186" t="str">
        <f t="shared" si="87"/>
        <v>=IF(TRAUMA_PAST_training_input.xlsx!A93&lt;&gt;"",TRAUMA_PAST_training_input.xlsx!A93,"")</v>
      </c>
      <c r="N186" t="str">
        <f t="shared" si="87"/>
        <v>=IF(TRAUMA_PRESENT_training_input.xlsx!A93&lt;&gt;"",TRAUMA_PRESENT_training_input.xlsx!A93,"")</v>
      </c>
      <c r="O186" t="str">
        <f t="shared" si="87"/>
        <v>=IF(HOPE_training_input.xlsx!A93&lt;&gt;"",HOPE_training_input.xlsx!A93,"")</v>
      </c>
      <c r="P186" t="str">
        <f t="shared" si="87"/>
        <v>=IF(SELFAFFICACY_training_input.xlsx!A93&lt;&gt;"",SELFAFFICACY_training_input.xlsx!A93,"")</v>
      </c>
      <c r="Q186" t="str">
        <f t="shared" si="87"/>
        <v>=IF(SELFESTEEM_training_input.xlsx!A93&lt;&gt;"",SELFESTEEM_training_input.xlsx!A93,"")</v>
      </c>
      <c r="R186" t="str">
        <f t="shared" si="87"/>
        <v>=IF(WELLBEING_training_input.xlsx!A93&lt;&gt;"",WELLBEING_training_input.xlsx!A93,"")</v>
      </c>
      <c r="S186" t="str">
        <f t="shared" si="87"/>
        <v>=IF(HYPER_training_input.xlsx!A93&lt;&gt;"",HYPER_training_input.xlsx!A93,"")</v>
      </c>
      <c r="T186" t="str">
        <f t="shared" si="87"/>
        <v>=IF(AGGR_training_input.xlsx!A93&lt;&gt;"",AGGR_training_input.xlsx!A93,"")</v>
      </c>
      <c r="U186" t="str">
        <f t="shared" si="87"/>
        <v>=IF(COND_PR_training_input.xlsx!A93&lt;&gt;"",COND_PR_training_input.xlsx!A93,"")</v>
      </c>
      <c r="V186" t="str">
        <f t="shared" si="87"/>
        <v>=IF(ANXIE_training_input.xlsx!A93&lt;&gt;"",ANXIE_training_input.xlsx!A93,"")</v>
      </c>
      <c r="W186" t="str">
        <f t="shared" si="87"/>
        <v>=IF(DEPR_training_input.xlsx!A93&lt;&gt;"",DEPR_training_input.xlsx!A93,"")</v>
      </c>
      <c r="X186" t="str">
        <f t="shared" si="87"/>
        <v>=IF(SOMAT_training_input.xlsx!A93&lt;&gt;"",SOMAT_training_input.xlsx!A93,"")</v>
      </c>
      <c r="Y186" t="str">
        <f t="shared" si="87"/>
        <v>=IF(ATYPI_training_input.xlsx!A93&lt;&gt;"",ATYPI_training_input.xlsx!A93,"")</v>
      </c>
      <c r="Z186" t="str">
        <f t="shared" si="87"/>
        <v>=IF(WITHD_training_input.xlsx!A93&lt;&gt;"",WITHD_training_input.xlsx!A93,"")</v>
      </c>
      <c r="AA186" t="str">
        <f t="shared" si="87"/>
        <v>=IF(ATTE_PR_training_input.xlsx!A93&lt;&gt;"",ATTE_PR_training_input.xlsx!A93,"")</v>
      </c>
      <c r="AB186" t="str">
        <f t="shared" si="87"/>
        <v>=IF(ANG_CONT_training_input.xlsx!A93&lt;&gt;"",ANG_CONT_training_input.xlsx!A93,"")</v>
      </c>
      <c r="AC186" t="str">
        <f t="shared" si="87"/>
        <v>=IF(DEV_SOC_DIS_training_input.xlsx!A93&lt;&gt;"",DEV_SOC_DIS_training_input.xlsx!A93,"")</v>
      </c>
      <c r="AD186" t="str">
        <f t="shared" si="87"/>
        <v>=IF(BULLY_training_input.xlsx!A93&lt;&gt;"",BULLY_training_input.xlsx!A93,"")</v>
      </c>
      <c r="AE186" t="str">
        <f t="shared" si="87"/>
        <v>=IF(EMOT_SELF_C_training_input.xlsx!A93&lt;&gt;"",EMOT_SELF_C_training_input.xlsx!A93,"")</v>
      </c>
      <c r="AF186" t="str">
        <f t="shared" si="87"/>
        <v>=IF(EXE_FUN_training_input.xlsx!A93&lt;&gt;"",EXE_FUN_training_input.xlsx!A93,"")</v>
      </c>
      <c r="AG186" t="str">
        <f t="shared" si="87"/>
        <v>=IF(MANIA_training_input.xlsx!A93&lt;&gt;"",MANIA_training_input.xlsx!A93,"")</v>
      </c>
      <c r="AH186" t="str">
        <f t="shared" si="87"/>
        <v>=IF(NEG_EMOT_training_input.xlsx!A93&lt;&gt;"",NEG_EMOT_training_input.xlsx!A93,"")</v>
      </c>
      <c r="AI186" t="str">
        <f t="shared" si="87"/>
        <v>=IF(ADAPT_training_input.xlsx!A93&lt;&gt;"",ADAPT_training_input.xlsx!A93,"")</v>
      </c>
      <c r="AJ186" t="str">
        <f t="shared" si="87"/>
        <v>=IF(SOC_SK_training_input.xlsx!A93&lt;&gt;"",SOC_SK_training_input.xlsx!A93,"")</v>
      </c>
      <c r="AK186" t="str">
        <f t="shared" si="87"/>
        <v>=IF(LEAD_training_input.xlsx!A93&lt;&gt;"",LEAD_training_input.xlsx!A93,"")</v>
      </c>
      <c r="AL186" t="str">
        <f t="shared" si="87"/>
        <v>=IF(ACT_DAIL_training_input.xlsx!A93&lt;&gt;"",ACT_DAIL_training_input.xlsx!A93,"")</v>
      </c>
      <c r="AM186" t="str">
        <f t="shared" si="87"/>
        <v>=IF(FUN_COM_training_input.xlsx!A93&lt;&gt;"",FUN_COM_training_input.xlsx!A93,"")</v>
      </c>
      <c r="AN186" t="str">
        <f t="shared" si="87"/>
        <v>=IF(RESILI_training_input.xlsx!A93&lt;&gt;"",RESILI_training_input.xlsx!A93,"")</v>
      </c>
      <c r="AO186" t="str">
        <f t="shared" si="87"/>
        <v>=IF(SEL_training_input.xlsx!A93&lt;&gt;"",SEL_training_input.xlsx!A93,"")</v>
      </c>
      <c r="AP186" t="str">
        <f t="shared" si="87"/>
        <v>=IF(SEV_training_input.xlsx!A93&lt;&gt;"",SEV_training_input.xlsx!A93,"")</v>
      </c>
      <c r="AQ186" t="str">
        <f t="shared" si="87"/>
        <v>=IF(ANHEDONIA_training_input.xlsx!A93&lt;&gt;"",ANHEDONIA_training_input.xlsx!A93,"")</v>
      </c>
      <c r="AR186" t="str">
        <f t="shared" si="87"/>
        <v>=IF(ANXIOUSNESS_training_input.xlsx!A93&lt;&gt;"",ANXIOUSNESS_training_input.xlsx!A93,"")</v>
      </c>
      <c r="AS186" t="str">
        <f t="shared" si="87"/>
        <v>=IF(ATTENTION_SEEKING_training_input.xlsx!A93&lt;&gt;"",ATTENTION_SEEKING_training_input.xlsx!A93,"")</v>
      </c>
      <c r="AT186" t="str">
        <f t="shared" si="87"/>
        <v>=IF(CALLOUSNESS_training_input.xlsx!A93&lt;&gt;"",CALLOUSNESS_training_input.xlsx!A93,"")</v>
      </c>
      <c r="AU186" t="str">
        <f t="shared" si="87"/>
        <v>=IF(DECEITFULNESS_training_input.xlsx!A93&lt;&gt;"",DECEITFULNESS_training_input.xlsx!A93,"")</v>
      </c>
      <c r="AV186" t="str">
        <f t="shared" si="87"/>
        <v>=IF(DEPRESSIVITY_training_input.xlsx!A93&lt;&gt;"",DEPRESSIVITY_training_input.xlsx!A93,"")</v>
      </c>
      <c r="AW186" t="str">
        <f t="shared" si="87"/>
        <v>=IF(DISTRACTIBILITY_training_input.xlsx!A93&lt;&gt;"",DISTRACTIBILITY_training_input.xlsx!A93,"")</v>
      </c>
      <c r="AX186" t="str">
        <f t="shared" si="87"/>
        <v>=IF(ECCENTRICITY_training_input.xlsx!A93&lt;&gt;"",ECCENTRICITY_training_input.xlsx!A93,"")</v>
      </c>
      <c r="AY186" t="str">
        <f t="shared" si="87"/>
        <v>=IF(EMOTIONAL_LABILITY_training_input.xlsx!A93&lt;&gt;"",EMOTIONAL_LABILITY_training_input.xlsx!A93,"")</v>
      </c>
      <c r="AZ186" t="str">
        <f t="shared" si="87"/>
        <v>=IF(GRANDIOSITY_training_input.xlsx!A93&lt;&gt;"",GRANDIOSITY_training_input.xlsx!A93,"")</v>
      </c>
      <c r="BA186" t="str">
        <f t="shared" si="87"/>
        <v>=IF(HOSTILITY_training_input.xlsx!A93&lt;&gt;"",HOSTILITY_training_input.xlsx!A93,"")</v>
      </c>
      <c r="BB186" t="str">
        <f t="shared" si="87"/>
        <v>=IF(IMPULSIVITY_training_input.xlsx!A93&lt;&gt;"",IMPULSIVITY_training_input.xlsx!A93,"")</v>
      </c>
      <c r="BC186" t="str">
        <f t="shared" si="87"/>
        <v>=IF(INTIMACY_AVOIDANCE_training_input.xlsx!A93&lt;&gt;"",INTIMACY_AVOIDANCE_training_input.xlsx!A93,"")</v>
      </c>
      <c r="BD186" t="str">
        <f t="shared" si="87"/>
        <v>=IF(IRRESPONSIBILITY_training_input.xlsx!A93&lt;&gt;"",IRRESPONSIBILITY_training_input.xlsx!A93,"")</v>
      </c>
      <c r="BE186" t="str">
        <f t="shared" si="87"/>
        <v>=IF(MANIPULATIVENESS_training_input.xlsx!A93&lt;&gt;"",MANIPULATIVENESS_training_input.xlsx!A93,"")</v>
      </c>
      <c r="BF186" t="str">
        <f t="shared" si="87"/>
        <v>=IF(PERCEPTUAL_DYSREGULATION_training_input.xlsx!A93&lt;&gt;"",PERCEPTUAL_DYSREGULATION_training_input.xlsx!A93,"")</v>
      </c>
      <c r="BG186" t="str">
        <f t="shared" si="87"/>
        <v>=IF(PERSEVERATION_training_input.xlsx!A93&lt;&gt;"",PERSEVERATION_training_input.xlsx!A93,"")</v>
      </c>
      <c r="BH186" t="str">
        <f t="shared" si="87"/>
        <v>=IF(RESTRICTED_AFFECTIVITY_training_input.xlsx!A93&lt;&gt;"",RESTRICTED_AFFECTIVITY_training_input.xlsx!A93,"")</v>
      </c>
      <c r="BI186" t="str">
        <f t="shared" si="87"/>
        <v>=IF(RIGID_PERFECTIONISM_training_input.xlsx!A93&lt;&gt;"",RIGID_PERFECTIONISM_training_input.xlsx!A93,"")</v>
      </c>
      <c r="BJ186" t="str">
        <f t="shared" si="87"/>
        <v>=IF(RISK_TAKING_training_input.xlsx!A93&lt;&gt;"",RISK_TAKING_training_input.xlsx!A93,"")</v>
      </c>
      <c r="BK186" t="str">
        <f t="shared" si="87"/>
        <v>=IF(SEPARATION_INSECURITY_training_input.xlsx!A93&lt;&gt;"",SEPARATION_INSECURITY_training_input.xlsx!A93,"")</v>
      </c>
      <c r="BL186" t="str">
        <f t="shared" si="87"/>
        <v>=IF(SUBMISSIVENESS_training_input.xlsx!A93&lt;&gt;"",SUBMISSIVENESS_training_input.xlsx!A93,"")</v>
      </c>
      <c r="BM186" t="str">
        <f t="shared" si="87"/>
        <v>=IF(SUSPICIOUSNESS_training_input.xlsx!A93&lt;&gt;"",SUSPICIOUSNESS_training_input.xlsx!A93,"")</v>
      </c>
      <c r="BN186" t="str">
        <f t="shared" si="87"/>
        <v>=IF(UNUSUAL_BELIEFS_training_input.xlsx!A93&lt;&gt;"",UNUSUAL_BELIEFS_training_input.xlsx!A93,"")</v>
      </c>
      <c r="BO186" t="str">
        <f t="shared" si="86"/>
        <v>=IF(WITHDRAWAL_training_input.xlsx!A93&lt;&gt;"",WITHDRAWAL_training_input.xlsx!A93,"")</v>
      </c>
      <c r="BP186" t="str">
        <f t="shared" si="86"/>
        <v>=IF(ACT_training_input.xlsx!A93&lt;&gt;"",ACT_training_input.xlsx!A93,"")</v>
      </c>
      <c r="BQ186" t="str">
        <f t="shared" si="86"/>
        <v>=IF(DSP_training_input.xlsx!A93&lt;&gt;"",DSP_training_input.xlsx!A93,"")</v>
      </c>
      <c r="BR186" t="str">
        <f t="shared" si="86"/>
        <v>=IF(PAG_training_input.xlsx!A93&lt;&gt;"",PAG_training_input.xlsx!A93,"")</v>
      </c>
      <c r="BS186" t="str">
        <f t="shared" si="86"/>
        <v>=IF(PRO_training_input.xlsx!A93&lt;&gt;"",PRO_training_input.xlsx!A93,"")</v>
      </c>
      <c r="BT186" t="str">
        <f t="shared" si="86"/>
        <v>=IF(SPL_training_input.xlsx!A93&lt;&gt;"",SPL_training_input.xlsx!A93,"")</v>
      </c>
      <c r="BU186" t="str">
        <f t="shared" si="86"/>
        <v>=IF(WDR_training_input.xlsx!A93&lt;&gt;"",WDR_training_input.xlsx!A93,"")</v>
      </c>
      <c r="BV186" t="str">
        <f t="shared" si="86"/>
        <v>=IF(CON_training_input.xlsx!A93&lt;&gt;"",CON_training_input.xlsx!A93,"")</v>
      </c>
      <c r="BW186" t="str">
        <f t="shared" si="86"/>
        <v>=IF(DSC_training_input.xlsx!A93&lt;&gt;"",DSC_training_input.xlsx!A93,"")</v>
      </c>
      <c r="BX186" t="str">
        <f t="shared" si="86"/>
        <v>=IF(FAN_training_input.xlsx!A93&lt;&gt;"",FAN_training_input.xlsx!A93,"")</v>
      </c>
      <c r="BY186" t="str">
        <f t="shared" si="86"/>
        <v>=IF(OMN_training_input.xlsx!A93&lt;&gt;"",OMN_training_input.xlsx!A93,"")</v>
      </c>
      <c r="BZ186" t="str">
        <f t="shared" si="86"/>
        <v>=IF(REP_training_input.xlsx!A93&lt;&gt;"",REP_training_input.xlsx!A93,"")</v>
      </c>
      <c r="CA186" t="str">
        <f t="shared" si="86"/>
        <v>=IF(SOM_training_input.xlsx!A93&lt;&gt;"",SOM_training_input.xlsx!A93,"")</v>
      </c>
      <c r="CB186" t="str">
        <f t="shared" si="86"/>
        <v>=IF(SUB_training_input.xlsx!A93&lt;&gt;"",SUB_training_input.xlsx!A93,"")</v>
      </c>
      <c r="CC186" t="str">
        <f t="shared" si="86"/>
        <v>=IF(UND_training_input.xlsx!A93&lt;&gt;"",UND_training_input.xlsx!A93,"")</v>
      </c>
      <c r="CD186" t="str">
        <f t="shared" si="86"/>
        <v>=IF(ALT_training_input.xlsx!A93&lt;&gt;"",ALT_training_input.xlsx!A93,"")</v>
      </c>
      <c r="CE186" t="str">
        <f t="shared" si="86"/>
        <v>=IF(HUM_training_input.xlsx!A93&lt;&gt;"",HUM_training_input.xlsx!A93,"")</v>
      </c>
      <c r="CF186" t="str">
        <f t="shared" si="86"/>
        <v>=IF(IDL_training_input.xlsx!A93&lt;&gt;"",IDL_training_input.xlsx!A93,"")</v>
      </c>
      <c r="CG186" t="str">
        <f t="shared" si="86"/>
        <v>=IF(RFM_training_input.xlsx!A93&lt;&gt;"",RFM_training_input.xlsx!A93,"")</v>
      </c>
      <c r="CH186" t="str">
        <f t="shared" si="86"/>
        <v>=IF(DN_training_input.xlsx!A93&lt;&gt;"",DN_training_input.xlsx!A93,"")</v>
      </c>
      <c r="CI186" t="str">
        <f t="shared" si="86"/>
        <v>=IF(INT_training_input.xlsx!A93&lt;&gt;"",INT_training_input.xlsx!A93,"")</v>
      </c>
      <c r="CJ186" t="str">
        <f t="shared" si="86"/>
        <v>=IF(SUP_training_input.xlsx!A93&lt;&gt;"",SUP_training_input.xlsx!A93,"")</v>
      </c>
      <c r="CK186" t="str">
        <f t="shared" si="86"/>
        <v>=IF(ANT_training_input.xlsx!A93&lt;&gt;"",ANT_training_input.xlsx!A93,"")</v>
      </c>
      <c r="CL186" t="str">
        <f t="shared" si="86"/>
        <v>=IF(ISO_training_input.xlsx!A93&lt;&gt;"",ISO_training_input.xlsx!A93,"")</v>
      </c>
    </row>
    <row r="187" spans="1:90">
      <c r="A187">
        <v>94</v>
      </c>
      <c r="B187" t="str">
        <f t="shared" si="73"/>
        <v>=IF(SUICIDE_training_input.xlsx!A94&lt;&gt;"",SUICIDE_training_input.xlsx!A94,"")</v>
      </c>
      <c r="C187" t="str">
        <f t="shared" si="87"/>
        <v>=IF(IQ_training_input.xlsx!A94&lt;&gt;"",IQ_training_input.xlsx!A94,"")</v>
      </c>
      <c r="D187" t="str">
        <f t="shared" si="87"/>
        <v>=IF(AMBIG_training_input.xlsx!A94&lt;&gt;"",AMBIG_training_input.xlsx!A94,"")</v>
      </c>
      <c r="E187" t="str">
        <f t="shared" si="87"/>
        <v>=IF(EGODYST_training_input.xlsx!A94&lt;&gt;"",EGODYST_training_input.xlsx!A94,"")</v>
      </c>
      <c r="F187" t="str">
        <f t="shared" si="87"/>
        <v>=IF(AUTISM_training_input.xlsx!A94&lt;&gt;"",AUTISM_training_input.xlsx!A94,"")</v>
      </c>
      <c r="G187" t="str">
        <f t="shared" si="87"/>
        <v>=IF(IDENTITY_training_input.xlsx!A94&lt;&gt;"",IDENTITY_training_input.xlsx!A94,"")</v>
      </c>
      <c r="H187" t="str">
        <f t="shared" si="87"/>
        <v>=IF(SELFDIR_training_input.xlsx!A94&lt;&gt;"",SELFDIR_training_input.xlsx!A94,"")</v>
      </c>
      <c r="I187" t="str">
        <f t="shared" si="87"/>
        <v>=IF(EMPATHY_training_input.xlsx!A94&lt;&gt;"",EMPATHY_training_input.xlsx!A94,"")</v>
      </c>
      <c r="J187" t="str">
        <f t="shared" si="87"/>
        <v>=IF(INTIMACY_training_input.xlsx!A94&lt;&gt;"",INTIMACY_training_input.xlsx!A94,"")</v>
      </c>
      <c r="K187" t="str">
        <f t="shared" si="87"/>
        <v>=IF(ACUTE_training_input.xlsx!A94&lt;&gt;"",ACUTE_training_input.xlsx!A94,"")</v>
      </c>
      <c r="L187" t="str">
        <f t="shared" si="87"/>
        <v>=IF(CHRONIC_training_input.xlsx!A94&lt;&gt;"",CHRONIC_training_input.xlsx!A94,"")</v>
      </c>
      <c r="M187" t="str">
        <f t="shared" si="87"/>
        <v>=IF(TRAUMA_PAST_training_input.xlsx!A94&lt;&gt;"",TRAUMA_PAST_training_input.xlsx!A94,"")</v>
      </c>
      <c r="N187" t="str">
        <f t="shared" si="87"/>
        <v>=IF(TRAUMA_PRESENT_training_input.xlsx!A94&lt;&gt;"",TRAUMA_PRESENT_training_input.xlsx!A94,"")</v>
      </c>
      <c r="O187" t="str">
        <f t="shared" si="87"/>
        <v>=IF(HOPE_training_input.xlsx!A94&lt;&gt;"",HOPE_training_input.xlsx!A94,"")</v>
      </c>
      <c r="P187" t="str">
        <f t="shared" si="87"/>
        <v>=IF(SELFAFFICACY_training_input.xlsx!A94&lt;&gt;"",SELFAFFICACY_training_input.xlsx!A94,"")</v>
      </c>
      <c r="Q187" t="str">
        <f t="shared" si="87"/>
        <v>=IF(SELFESTEEM_training_input.xlsx!A94&lt;&gt;"",SELFESTEEM_training_input.xlsx!A94,"")</v>
      </c>
      <c r="R187" t="str">
        <f t="shared" si="87"/>
        <v>=IF(WELLBEING_training_input.xlsx!A94&lt;&gt;"",WELLBEING_training_input.xlsx!A94,"")</v>
      </c>
      <c r="S187" t="str">
        <f t="shared" si="87"/>
        <v>=IF(HYPER_training_input.xlsx!A94&lt;&gt;"",HYPER_training_input.xlsx!A94,"")</v>
      </c>
      <c r="T187" t="str">
        <f t="shared" si="87"/>
        <v>=IF(AGGR_training_input.xlsx!A94&lt;&gt;"",AGGR_training_input.xlsx!A94,"")</v>
      </c>
      <c r="U187" t="str">
        <f t="shared" si="87"/>
        <v>=IF(COND_PR_training_input.xlsx!A94&lt;&gt;"",COND_PR_training_input.xlsx!A94,"")</v>
      </c>
      <c r="V187" t="str">
        <f t="shared" si="87"/>
        <v>=IF(ANXIE_training_input.xlsx!A94&lt;&gt;"",ANXIE_training_input.xlsx!A94,"")</v>
      </c>
      <c r="W187" t="str">
        <f t="shared" si="87"/>
        <v>=IF(DEPR_training_input.xlsx!A94&lt;&gt;"",DEPR_training_input.xlsx!A94,"")</v>
      </c>
      <c r="X187" t="str">
        <f t="shared" si="87"/>
        <v>=IF(SOMAT_training_input.xlsx!A94&lt;&gt;"",SOMAT_training_input.xlsx!A94,"")</v>
      </c>
      <c r="Y187" t="str">
        <f t="shared" si="87"/>
        <v>=IF(ATYPI_training_input.xlsx!A94&lt;&gt;"",ATYPI_training_input.xlsx!A94,"")</v>
      </c>
      <c r="Z187" t="str">
        <f t="shared" si="87"/>
        <v>=IF(WITHD_training_input.xlsx!A94&lt;&gt;"",WITHD_training_input.xlsx!A94,"")</v>
      </c>
      <c r="AA187" t="str">
        <f t="shared" si="87"/>
        <v>=IF(ATTE_PR_training_input.xlsx!A94&lt;&gt;"",ATTE_PR_training_input.xlsx!A94,"")</v>
      </c>
      <c r="AB187" t="str">
        <f t="shared" si="87"/>
        <v>=IF(ANG_CONT_training_input.xlsx!A94&lt;&gt;"",ANG_CONT_training_input.xlsx!A94,"")</v>
      </c>
      <c r="AC187" t="str">
        <f t="shared" si="87"/>
        <v>=IF(DEV_SOC_DIS_training_input.xlsx!A94&lt;&gt;"",DEV_SOC_DIS_training_input.xlsx!A94,"")</v>
      </c>
      <c r="AD187" t="str">
        <f t="shared" si="87"/>
        <v>=IF(BULLY_training_input.xlsx!A94&lt;&gt;"",BULLY_training_input.xlsx!A94,"")</v>
      </c>
      <c r="AE187" t="str">
        <f t="shared" si="87"/>
        <v>=IF(EMOT_SELF_C_training_input.xlsx!A94&lt;&gt;"",EMOT_SELF_C_training_input.xlsx!A94,"")</v>
      </c>
      <c r="AF187" t="str">
        <f t="shared" si="87"/>
        <v>=IF(EXE_FUN_training_input.xlsx!A94&lt;&gt;"",EXE_FUN_training_input.xlsx!A94,"")</v>
      </c>
      <c r="AG187" t="str">
        <f t="shared" si="87"/>
        <v>=IF(MANIA_training_input.xlsx!A94&lt;&gt;"",MANIA_training_input.xlsx!A94,"")</v>
      </c>
      <c r="AH187" t="str">
        <f t="shared" si="87"/>
        <v>=IF(NEG_EMOT_training_input.xlsx!A94&lt;&gt;"",NEG_EMOT_training_input.xlsx!A94,"")</v>
      </c>
      <c r="AI187" t="str">
        <f t="shared" si="87"/>
        <v>=IF(ADAPT_training_input.xlsx!A94&lt;&gt;"",ADAPT_training_input.xlsx!A94,"")</v>
      </c>
      <c r="AJ187" t="str">
        <f t="shared" si="87"/>
        <v>=IF(SOC_SK_training_input.xlsx!A94&lt;&gt;"",SOC_SK_training_input.xlsx!A94,"")</v>
      </c>
      <c r="AK187" t="str">
        <f t="shared" si="87"/>
        <v>=IF(LEAD_training_input.xlsx!A94&lt;&gt;"",LEAD_training_input.xlsx!A94,"")</v>
      </c>
      <c r="AL187" t="str">
        <f t="shared" si="87"/>
        <v>=IF(ACT_DAIL_training_input.xlsx!A94&lt;&gt;"",ACT_DAIL_training_input.xlsx!A94,"")</v>
      </c>
      <c r="AM187" t="str">
        <f t="shared" si="87"/>
        <v>=IF(FUN_COM_training_input.xlsx!A94&lt;&gt;"",FUN_COM_training_input.xlsx!A94,"")</v>
      </c>
      <c r="AN187" t="str">
        <f t="shared" si="87"/>
        <v>=IF(RESILI_training_input.xlsx!A94&lt;&gt;"",RESILI_training_input.xlsx!A94,"")</v>
      </c>
      <c r="AO187" t="str">
        <f t="shared" si="87"/>
        <v>=IF(SEL_training_input.xlsx!A94&lt;&gt;"",SEL_training_input.xlsx!A94,"")</v>
      </c>
      <c r="AP187" t="str">
        <f t="shared" si="87"/>
        <v>=IF(SEV_training_input.xlsx!A94&lt;&gt;"",SEV_training_input.xlsx!A94,"")</v>
      </c>
      <c r="AQ187" t="str">
        <f t="shared" si="87"/>
        <v>=IF(ANHEDONIA_training_input.xlsx!A94&lt;&gt;"",ANHEDONIA_training_input.xlsx!A94,"")</v>
      </c>
      <c r="AR187" t="str">
        <f t="shared" si="87"/>
        <v>=IF(ANXIOUSNESS_training_input.xlsx!A94&lt;&gt;"",ANXIOUSNESS_training_input.xlsx!A94,"")</v>
      </c>
      <c r="AS187" t="str">
        <f t="shared" si="87"/>
        <v>=IF(ATTENTION_SEEKING_training_input.xlsx!A94&lt;&gt;"",ATTENTION_SEEKING_training_input.xlsx!A94,"")</v>
      </c>
      <c r="AT187" t="str">
        <f t="shared" si="87"/>
        <v>=IF(CALLOUSNESS_training_input.xlsx!A94&lt;&gt;"",CALLOUSNESS_training_input.xlsx!A94,"")</v>
      </c>
      <c r="AU187" t="str">
        <f t="shared" si="87"/>
        <v>=IF(DECEITFULNESS_training_input.xlsx!A94&lt;&gt;"",DECEITFULNESS_training_input.xlsx!A94,"")</v>
      </c>
      <c r="AV187" t="str">
        <f t="shared" si="87"/>
        <v>=IF(DEPRESSIVITY_training_input.xlsx!A94&lt;&gt;"",DEPRESSIVITY_training_input.xlsx!A94,"")</v>
      </c>
      <c r="AW187" t="str">
        <f t="shared" si="87"/>
        <v>=IF(DISTRACTIBILITY_training_input.xlsx!A94&lt;&gt;"",DISTRACTIBILITY_training_input.xlsx!A94,"")</v>
      </c>
      <c r="AX187" t="str">
        <f t="shared" si="87"/>
        <v>=IF(ECCENTRICITY_training_input.xlsx!A94&lt;&gt;"",ECCENTRICITY_training_input.xlsx!A94,"")</v>
      </c>
      <c r="AY187" t="str">
        <f t="shared" si="87"/>
        <v>=IF(EMOTIONAL_LABILITY_training_input.xlsx!A94&lt;&gt;"",EMOTIONAL_LABILITY_training_input.xlsx!A94,"")</v>
      </c>
      <c r="AZ187" t="str">
        <f t="shared" si="87"/>
        <v>=IF(GRANDIOSITY_training_input.xlsx!A94&lt;&gt;"",GRANDIOSITY_training_input.xlsx!A94,"")</v>
      </c>
      <c r="BA187" t="str">
        <f t="shared" si="87"/>
        <v>=IF(HOSTILITY_training_input.xlsx!A94&lt;&gt;"",HOSTILITY_training_input.xlsx!A94,"")</v>
      </c>
      <c r="BB187" t="str">
        <f t="shared" si="87"/>
        <v>=IF(IMPULSIVITY_training_input.xlsx!A94&lt;&gt;"",IMPULSIVITY_training_input.xlsx!A94,"")</v>
      </c>
      <c r="BC187" t="str">
        <f t="shared" si="87"/>
        <v>=IF(INTIMACY_AVOIDANCE_training_input.xlsx!A94&lt;&gt;"",INTIMACY_AVOIDANCE_training_input.xlsx!A94,"")</v>
      </c>
      <c r="BD187" t="str">
        <f t="shared" si="87"/>
        <v>=IF(IRRESPONSIBILITY_training_input.xlsx!A94&lt;&gt;"",IRRESPONSIBILITY_training_input.xlsx!A94,"")</v>
      </c>
      <c r="BE187" t="str">
        <f t="shared" si="87"/>
        <v>=IF(MANIPULATIVENESS_training_input.xlsx!A94&lt;&gt;"",MANIPULATIVENESS_training_input.xlsx!A94,"")</v>
      </c>
      <c r="BF187" t="str">
        <f t="shared" si="87"/>
        <v>=IF(PERCEPTUAL_DYSREGULATION_training_input.xlsx!A94&lt;&gt;"",PERCEPTUAL_DYSREGULATION_training_input.xlsx!A94,"")</v>
      </c>
      <c r="BG187" t="str">
        <f t="shared" si="87"/>
        <v>=IF(PERSEVERATION_training_input.xlsx!A94&lt;&gt;"",PERSEVERATION_training_input.xlsx!A94,"")</v>
      </c>
      <c r="BH187" t="str">
        <f t="shared" si="87"/>
        <v>=IF(RESTRICTED_AFFECTIVITY_training_input.xlsx!A94&lt;&gt;"",RESTRICTED_AFFECTIVITY_training_input.xlsx!A94,"")</v>
      </c>
      <c r="BI187" t="str">
        <f t="shared" si="87"/>
        <v>=IF(RIGID_PERFECTIONISM_training_input.xlsx!A94&lt;&gt;"",RIGID_PERFECTIONISM_training_input.xlsx!A94,"")</v>
      </c>
      <c r="BJ187" t="str">
        <f t="shared" si="87"/>
        <v>=IF(RISK_TAKING_training_input.xlsx!A94&lt;&gt;"",RISK_TAKING_training_input.xlsx!A94,"")</v>
      </c>
      <c r="BK187" t="str">
        <f t="shared" si="87"/>
        <v>=IF(SEPARATION_INSECURITY_training_input.xlsx!A94&lt;&gt;"",SEPARATION_INSECURITY_training_input.xlsx!A94,"")</v>
      </c>
      <c r="BL187" t="str">
        <f t="shared" si="87"/>
        <v>=IF(SUBMISSIVENESS_training_input.xlsx!A94&lt;&gt;"",SUBMISSIVENESS_training_input.xlsx!A94,"")</v>
      </c>
      <c r="BM187" t="str">
        <f t="shared" si="87"/>
        <v>=IF(SUSPICIOUSNESS_training_input.xlsx!A94&lt;&gt;"",SUSPICIOUSNESS_training_input.xlsx!A94,"")</v>
      </c>
      <c r="BN187" t="str">
        <f t="shared" si="87"/>
        <v>=IF(UNUSUAL_BELIEFS_training_input.xlsx!A94&lt;&gt;"",UNUSUAL_BELIEFS_training_input.xlsx!A94,"")</v>
      </c>
      <c r="BO187" t="str">
        <f t="shared" si="86"/>
        <v>=IF(WITHDRAWAL_training_input.xlsx!A94&lt;&gt;"",WITHDRAWAL_training_input.xlsx!A94,"")</v>
      </c>
      <c r="BP187" t="str">
        <f t="shared" si="86"/>
        <v>=IF(ACT_training_input.xlsx!A94&lt;&gt;"",ACT_training_input.xlsx!A94,"")</v>
      </c>
      <c r="BQ187" t="str">
        <f t="shared" si="86"/>
        <v>=IF(DSP_training_input.xlsx!A94&lt;&gt;"",DSP_training_input.xlsx!A94,"")</v>
      </c>
      <c r="BR187" t="str">
        <f t="shared" si="86"/>
        <v>=IF(PAG_training_input.xlsx!A94&lt;&gt;"",PAG_training_input.xlsx!A94,"")</v>
      </c>
      <c r="BS187" t="str">
        <f t="shared" si="86"/>
        <v>=IF(PRO_training_input.xlsx!A94&lt;&gt;"",PRO_training_input.xlsx!A94,"")</v>
      </c>
      <c r="BT187" t="str">
        <f t="shared" si="86"/>
        <v>=IF(SPL_training_input.xlsx!A94&lt;&gt;"",SPL_training_input.xlsx!A94,"")</v>
      </c>
      <c r="BU187" t="str">
        <f t="shared" si="86"/>
        <v>=IF(WDR_training_input.xlsx!A94&lt;&gt;"",WDR_training_input.xlsx!A94,"")</v>
      </c>
      <c r="BV187" t="str">
        <f t="shared" si="86"/>
        <v>=IF(CON_training_input.xlsx!A94&lt;&gt;"",CON_training_input.xlsx!A94,"")</v>
      </c>
      <c r="BW187" t="str">
        <f t="shared" si="86"/>
        <v>=IF(DSC_training_input.xlsx!A94&lt;&gt;"",DSC_training_input.xlsx!A94,"")</v>
      </c>
      <c r="BX187" t="str">
        <f t="shared" si="86"/>
        <v>=IF(FAN_training_input.xlsx!A94&lt;&gt;"",FAN_training_input.xlsx!A94,"")</v>
      </c>
      <c r="BY187" t="str">
        <f t="shared" si="86"/>
        <v>=IF(OMN_training_input.xlsx!A94&lt;&gt;"",OMN_training_input.xlsx!A94,"")</v>
      </c>
      <c r="BZ187" t="str">
        <f t="shared" si="86"/>
        <v>=IF(REP_training_input.xlsx!A94&lt;&gt;"",REP_training_input.xlsx!A94,"")</v>
      </c>
      <c r="CA187" t="str">
        <f t="shared" si="86"/>
        <v>=IF(SOM_training_input.xlsx!A94&lt;&gt;"",SOM_training_input.xlsx!A94,"")</v>
      </c>
      <c r="CB187" t="str">
        <f t="shared" si="86"/>
        <v>=IF(SUB_training_input.xlsx!A94&lt;&gt;"",SUB_training_input.xlsx!A94,"")</v>
      </c>
      <c r="CC187" t="str">
        <f t="shared" si="86"/>
        <v>=IF(UND_training_input.xlsx!A94&lt;&gt;"",UND_training_input.xlsx!A94,"")</v>
      </c>
      <c r="CD187" t="str">
        <f t="shared" si="86"/>
        <v>=IF(ALT_training_input.xlsx!A94&lt;&gt;"",ALT_training_input.xlsx!A94,"")</v>
      </c>
      <c r="CE187" t="str">
        <f t="shared" si="86"/>
        <v>=IF(HUM_training_input.xlsx!A94&lt;&gt;"",HUM_training_input.xlsx!A94,"")</v>
      </c>
      <c r="CF187" t="str">
        <f t="shared" si="86"/>
        <v>=IF(IDL_training_input.xlsx!A94&lt;&gt;"",IDL_training_input.xlsx!A94,"")</v>
      </c>
      <c r="CG187" t="str">
        <f t="shared" si="86"/>
        <v>=IF(RFM_training_input.xlsx!A94&lt;&gt;"",RFM_training_input.xlsx!A94,"")</v>
      </c>
      <c r="CH187" t="str">
        <f t="shared" si="86"/>
        <v>=IF(DN_training_input.xlsx!A94&lt;&gt;"",DN_training_input.xlsx!A94,"")</v>
      </c>
      <c r="CI187" t="str">
        <f t="shared" si="86"/>
        <v>=IF(INT_training_input.xlsx!A94&lt;&gt;"",INT_training_input.xlsx!A94,"")</v>
      </c>
      <c r="CJ187" t="str">
        <f t="shared" si="86"/>
        <v>=IF(SUP_training_input.xlsx!A94&lt;&gt;"",SUP_training_input.xlsx!A94,"")</v>
      </c>
      <c r="CK187" t="str">
        <f t="shared" si="86"/>
        <v>=IF(ANT_training_input.xlsx!A94&lt;&gt;"",ANT_training_input.xlsx!A94,"")</v>
      </c>
      <c r="CL187" t="str">
        <f t="shared" si="86"/>
        <v>=IF(ISO_training_input.xlsx!A94&lt;&gt;"",ISO_training_input.xlsx!A94,"")</v>
      </c>
    </row>
    <row r="188" spans="1:90">
      <c r="A188">
        <v>95</v>
      </c>
      <c r="B188" t="str">
        <f t="shared" si="73"/>
        <v>=IF(SUICIDE_training_input.xlsx!A95&lt;&gt;"",SUICIDE_training_input.xlsx!A95,"")</v>
      </c>
      <c r="C188" t="str">
        <f t="shared" si="87"/>
        <v>=IF(IQ_training_input.xlsx!A95&lt;&gt;"",IQ_training_input.xlsx!A95,"")</v>
      </c>
      <c r="D188" t="str">
        <f t="shared" si="87"/>
        <v>=IF(AMBIG_training_input.xlsx!A95&lt;&gt;"",AMBIG_training_input.xlsx!A95,"")</v>
      </c>
      <c r="E188" t="str">
        <f t="shared" si="87"/>
        <v>=IF(EGODYST_training_input.xlsx!A95&lt;&gt;"",EGODYST_training_input.xlsx!A95,"")</v>
      </c>
      <c r="F188" t="str">
        <f t="shared" si="87"/>
        <v>=IF(AUTISM_training_input.xlsx!A95&lt;&gt;"",AUTISM_training_input.xlsx!A95,"")</v>
      </c>
      <c r="G188" t="str">
        <f t="shared" si="87"/>
        <v>=IF(IDENTITY_training_input.xlsx!A95&lt;&gt;"",IDENTITY_training_input.xlsx!A95,"")</v>
      </c>
      <c r="H188" t="str">
        <f t="shared" si="87"/>
        <v>=IF(SELFDIR_training_input.xlsx!A95&lt;&gt;"",SELFDIR_training_input.xlsx!A95,"")</v>
      </c>
      <c r="I188" t="str">
        <f t="shared" si="87"/>
        <v>=IF(EMPATHY_training_input.xlsx!A95&lt;&gt;"",EMPATHY_training_input.xlsx!A95,"")</v>
      </c>
      <c r="J188" t="str">
        <f t="shared" si="87"/>
        <v>=IF(INTIMACY_training_input.xlsx!A95&lt;&gt;"",INTIMACY_training_input.xlsx!A95,"")</v>
      </c>
      <c r="K188" t="str">
        <f t="shared" si="87"/>
        <v>=IF(ACUTE_training_input.xlsx!A95&lt;&gt;"",ACUTE_training_input.xlsx!A95,"")</v>
      </c>
      <c r="L188" t="str">
        <f t="shared" si="87"/>
        <v>=IF(CHRONIC_training_input.xlsx!A95&lt;&gt;"",CHRONIC_training_input.xlsx!A95,"")</v>
      </c>
      <c r="M188" t="str">
        <f t="shared" si="87"/>
        <v>=IF(TRAUMA_PAST_training_input.xlsx!A95&lt;&gt;"",TRAUMA_PAST_training_input.xlsx!A95,"")</v>
      </c>
      <c r="N188" t="str">
        <f t="shared" si="87"/>
        <v>=IF(TRAUMA_PRESENT_training_input.xlsx!A95&lt;&gt;"",TRAUMA_PRESENT_training_input.xlsx!A95,"")</v>
      </c>
      <c r="O188" t="str">
        <f t="shared" si="87"/>
        <v>=IF(HOPE_training_input.xlsx!A95&lt;&gt;"",HOPE_training_input.xlsx!A95,"")</v>
      </c>
      <c r="P188" t="str">
        <f t="shared" si="87"/>
        <v>=IF(SELFAFFICACY_training_input.xlsx!A95&lt;&gt;"",SELFAFFICACY_training_input.xlsx!A95,"")</v>
      </c>
      <c r="Q188" t="str">
        <f t="shared" si="87"/>
        <v>=IF(SELFESTEEM_training_input.xlsx!A95&lt;&gt;"",SELFESTEEM_training_input.xlsx!A95,"")</v>
      </c>
      <c r="R188" t="str">
        <f t="shared" si="87"/>
        <v>=IF(WELLBEING_training_input.xlsx!A95&lt;&gt;"",WELLBEING_training_input.xlsx!A95,"")</v>
      </c>
      <c r="S188" t="str">
        <f t="shared" si="87"/>
        <v>=IF(HYPER_training_input.xlsx!A95&lt;&gt;"",HYPER_training_input.xlsx!A95,"")</v>
      </c>
      <c r="T188" t="str">
        <f t="shared" si="87"/>
        <v>=IF(AGGR_training_input.xlsx!A95&lt;&gt;"",AGGR_training_input.xlsx!A95,"")</v>
      </c>
      <c r="U188" t="str">
        <f t="shared" si="87"/>
        <v>=IF(COND_PR_training_input.xlsx!A95&lt;&gt;"",COND_PR_training_input.xlsx!A95,"")</v>
      </c>
      <c r="V188" t="str">
        <f t="shared" si="87"/>
        <v>=IF(ANXIE_training_input.xlsx!A95&lt;&gt;"",ANXIE_training_input.xlsx!A95,"")</v>
      </c>
      <c r="W188" t="str">
        <f t="shared" si="87"/>
        <v>=IF(DEPR_training_input.xlsx!A95&lt;&gt;"",DEPR_training_input.xlsx!A95,"")</v>
      </c>
      <c r="X188" t="str">
        <f t="shared" si="87"/>
        <v>=IF(SOMAT_training_input.xlsx!A95&lt;&gt;"",SOMAT_training_input.xlsx!A95,"")</v>
      </c>
      <c r="Y188" t="str">
        <f t="shared" si="87"/>
        <v>=IF(ATYPI_training_input.xlsx!A95&lt;&gt;"",ATYPI_training_input.xlsx!A95,"")</v>
      </c>
      <c r="Z188" t="str">
        <f t="shared" si="87"/>
        <v>=IF(WITHD_training_input.xlsx!A95&lt;&gt;"",WITHD_training_input.xlsx!A95,"")</v>
      </c>
      <c r="AA188" t="str">
        <f t="shared" si="87"/>
        <v>=IF(ATTE_PR_training_input.xlsx!A95&lt;&gt;"",ATTE_PR_training_input.xlsx!A95,"")</v>
      </c>
      <c r="AB188" t="str">
        <f t="shared" si="87"/>
        <v>=IF(ANG_CONT_training_input.xlsx!A95&lt;&gt;"",ANG_CONT_training_input.xlsx!A95,"")</v>
      </c>
      <c r="AC188" t="str">
        <f t="shared" si="87"/>
        <v>=IF(DEV_SOC_DIS_training_input.xlsx!A95&lt;&gt;"",DEV_SOC_DIS_training_input.xlsx!A95,"")</v>
      </c>
      <c r="AD188" t="str">
        <f t="shared" si="87"/>
        <v>=IF(BULLY_training_input.xlsx!A95&lt;&gt;"",BULLY_training_input.xlsx!A95,"")</v>
      </c>
      <c r="AE188" t="str">
        <f t="shared" si="87"/>
        <v>=IF(EMOT_SELF_C_training_input.xlsx!A95&lt;&gt;"",EMOT_SELF_C_training_input.xlsx!A95,"")</v>
      </c>
      <c r="AF188" t="str">
        <f t="shared" si="87"/>
        <v>=IF(EXE_FUN_training_input.xlsx!A95&lt;&gt;"",EXE_FUN_training_input.xlsx!A95,"")</v>
      </c>
      <c r="AG188" t="str">
        <f t="shared" si="87"/>
        <v>=IF(MANIA_training_input.xlsx!A95&lt;&gt;"",MANIA_training_input.xlsx!A95,"")</v>
      </c>
      <c r="AH188" t="str">
        <f t="shared" si="87"/>
        <v>=IF(NEG_EMOT_training_input.xlsx!A95&lt;&gt;"",NEG_EMOT_training_input.xlsx!A95,"")</v>
      </c>
      <c r="AI188" t="str">
        <f t="shared" si="87"/>
        <v>=IF(ADAPT_training_input.xlsx!A95&lt;&gt;"",ADAPT_training_input.xlsx!A95,"")</v>
      </c>
      <c r="AJ188" t="str">
        <f t="shared" si="87"/>
        <v>=IF(SOC_SK_training_input.xlsx!A95&lt;&gt;"",SOC_SK_training_input.xlsx!A95,"")</v>
      </c>
      <c r="AK188" t="str">
        <f t="shared" si="87"/>
        <v>=IF(LEAD_training_input.xlsx!A95&lt;&gt;"",LEAD_training_input.xlsx!A95,"")</v>
      </c>
      <c r="AL188" t="str">
        <f t="shared" si="87"/>
        <v>=IF(ACT_DAIL_training_input.xlsx!A95&lt;&gt;"",ACT_DAIL_training_input.xlsx!A95,"")</v>
      </c>
      <c r="AM188" t="str">
        <f t="shared" si="87"/>
        <v>=IF(FUN_COM_training_input.xlsx!A95&lt;&gt;"",FUN_COM_training_input.xlsx!A95,"")</v>
      </c>
      <c r="AN188" t="str">
        <f t="shared" si="87"/>
        <v>=IF(RESILI_training_input.xlsx!A95&lt;&gt;"",RESILI_training_input.xlsx!A95,"")</v>
      </c>
      <c r="AO188" t="str">
        <f t="shared" si="87"/>
        <v>=IF(SEL_training_input.xlsx!A95&lt;&gt;"",SEL_training_input.xlsx!A95,"")</v>
      </c>
      <c r="AP188" t="str">
        <f t="shared" si="87"/>
        <v>=IF(SEV_training_input.xlsx!A95&lt;&gt;"",SEV_training_input.xlsx!A95,"")</v>
      </c>
      <c r="AQ188" t="str">
        <f t="shared" si="87"/>
        <v>=IF(ANHEDONIA_training_input.xlsx!A95&lt;&gt;"",ANHEDONIA_training_input.xlsx!A95,"")</v>
      </c>
      <c r="AR188" t="str">
        <f t="shared" si="87"/>
        <v>=IF(ANXIOUSNESS_training_input.xlsx!A95&lt;&gt;"",ANXIOUSNESS_training_input.xlsx!A95,"")</v>
      </c>
      <c r="AS188" t="str">
        <f t="shared" si="87"/>
        <v>=IF(ATTENTION_SEEKING_training_input.xlsx!A95&lt;&gt;"",ATTENTION_SEEKING_training_input.xlsx!A95,"")</v>
      </c>
      <c r="AT188" t="str">
        <f t="shared" si="87"/>
        <v>=IF(CALLOUSNESS_training_input.xlsx!A95&lt;&gt;"",CALLOUSNESS_training_input.xlsx!A95,"")</v>
      </c>
      <c r="AU188" t="str">
        <f t="shared" si="87"/>
        <v>=IF(DECEITFULNESS_training_input.xlsx!A95&lt;&gt;"",DECEITFULNESS_training_input.xlsx!A95,"")</v>
      </c>
      <c r="AV188" t="str">
        <f t="shared" si="87"/>
        <v>=IF(DEPRESSIVITY_training_input.xlsx!A95&lt;&gt;"",DEPRESSIVITY_training_input.xlsx!A95,"")</v>
      </c>
      <c r="AW188" t="str">
        <f t="shared" si="87"/>
        <v>=IF(DISTRACTIBILITY_training_input.xlsx!A95&lt;&gt;"",DISTRACTIBILITY_training_input.xlsx!A95,"")</v>
      </c>
      <c r="AX188" t="str">
        <f t="shared" si="87"/>
        <v>=IF(ECCENTRICITY_training_input.xlsx!A95&lt;&gt;"",ECCENTRICITY_training_input.xlsx!A95,"")</v>
      </c>
      <c r="AY188" t="str">
        <f t="shared" si="87"/>
        <v>=IF(EMOTIONAL_LABILITY_training_input.xlsx!A95&lt;&gt;"",EMOTIONAL_LABILITY_training_input.xlsx!A95,"")</v>
      </c>
      <c r="AZ188" t="str">
        <f t="shared" si="87"/>
        <v>=IF(GRANDIOSITY_training_input.xlsx!A95&lt;&gt;"",GRANDIOSITY_training_input.xlsx!A95,"")</v>
      </c>
      <c r="BA188" t="str">
        <f t="shared" si="87"/>
        <v>=IF(HOSTILITY_training_input.xlsx!A95&lt;&gt;"",HOSTILITY_training_input.xlsx!A95,"")</v>
      </c>
      <c r="BB188" t="str">
        <f t="shared" si="87"/>
        <v>=IF(IMPULSIVITY_training_input.xlsx!A95&lt;&gt;"",IMPULSIVITY_training_input.xlsx!A95,"")</v>
      </c>
      <c r="BC188" t="str">
        <f t="shared" si="87"/>
        <v>=IF(INTIMACY_AVOIDANCE_training_input.xlsx!A95&lt;&gt;"",INTIMACY_AVOIDANCE_training_input.xlsx!A95,"")</v>
      </c>
      <c r="BD188" t="str">
        <f t="shared" si="87"/>
        <v>=IF(IRRESPONSIBILITY_training_input.xlsx!A95&lt;&gt;"",IRRESPONSIBILITY_training_input.xlsx!A95,"")</v>
      </c>
      <c r="BE188" t="str">
        <f t="shared" si="87"/>
        <v>=IF(MANIPULATIVENESS_training_input.xlsx!A95&lt;&gt;"",MANIPULATIVENESS_training_input.xlsx!A95,"")</v>
      </c>
      <c r="BF188" t="str">
        <f t="shared" si="87"/>
        <v>=IF(PERCEPTUAL_DYSREGULATION_training_input.xlsx!A95&lt;&gt;"",PERCEPTUAL_DYSREGULATION_training_input.xlsx!A95,"")</v>
      </c>
      <c r="BG188" t="str">
        <f t="shared" si="87"/>
        <v>=IF(PERSEVERATION_training_input.xlsx!A95&lt;&gt;"",PERSEVERATION_training_input.xlsx!A95,"")</v>
      </c>
      <c r="BH188" t="str">
        <f t="shared" si="87"/>
        <v>=IF(RESTRICTED_AFFECTIVITY_training_input.xlsx!A95&lt;&gt;"",RESTRICTED_AFFECTIVITY_training_input.xlsx!A95,"")</v>
      </c>
      <c r="BI188" t="str">
        <f t="shared" si="87"/>
        <v>=IF(RIGID_PERFECTIONISM_training_input.xlsx!A95&lt;&gt;"",RIGID_PERFECTIONISM_training_input.xlsx!A95,"")</v>
      </c>
      <c r="BJ188" t="str">
        <f t="shared" si="87"/>
        <v>=IF(RISK_TAKING_training_input.xlsx!A95&lt;&gt;"",RISK_TAKING_training_input.xlsx!A95,"")</v>
      </c>
      <c r="BK188" t="str">
        <f t="shared" si="87"/>
        <v>=IF(SEPARATION_INSECURITY_training_input.xlsx!A95&lt;&gt;"",SEPARATION_INSECURITY_training_input.xlsx!A95,"")</v>
      </c>
      <c r="BL188" t="str">
        <f t="shared" si="87"/>
        <v>=IF(SUBMISSIVENESS_training_input.xlsx!A95&lt;&gt;"",SUBMISSIVENESS_training_input.xlsx!A95,"")</v>
      </c>
      <c r="BM188" t="str">
        <f t="shared" si="87"/>
        <v>=IF(SUSPICIOUSNESS_training_input.xlsx!A95&lt;&gt;"",SUSPICIOUSNESS_training_input.xlsx!A95,"")</v>
      </c>
      <c r="BN188" t="str">
        <f t="shared" ref="BN188:CL191" si="88">CONCATENATE($A$11,BN$1,$A$12,$A188,$A$13,BN$1,$A$14,$A188,$A$15)</f>
        <v>=IF(UNUSUAL_BELIEFS_training_input.xlsx!A95&lt;&gt;"",UNUSUAL_BELIEFS_training_input.xlsx!A95,"")</v>
      </c>
      <c r="BO188" t="str">
        <f t="shared" si="88"/>
        <v>=IF(WITHDRAWAL_training_input.xlsx!A95&lt;&gt;"",WITHDRAWAL_training_input.xlsx!A95,"")</v>
      </c>
      <c r="BP188" t="str">
        <f t="shared" si="88"/>
        <v>=IF(ACT_training_input.xlsx!A95&lt;&gt;"",ACT_training_input.xlsx!A95,"")</v>
      </c>
      <c r="BQ188" t="str">
        <f t="shared" si="88"/>
        <v>=IF(DSP_training_input.xlsx!A95&lt;&gt;"",DSP_training_input.xlsx!A95,"")</v>
      </c>
      <c r="BR188" t="str">
        <f t="shared" si="88"/>
        <v>=IF(PAG_training_input.xlsx!A95&lt;&gt;"",PAG_training_input.xlsx!A95,"")</v>
      </c>
      <c r="BS188" t="str">
        <f t="shared" si="88"/>
        <v>=IF(PRO_training_input.xlsx!A95&lt;&gt;"",PRO_training_input.xlsx!A95,"")</v>
      </c>
      <c r="BT188" t="str">
        <f t="shared" si="88"/>
        <v>=IF(SPL_training_input.xlsx!A95&lt;&gt;"",SPL_training_input.xlsx!A95,"")</v>
      </c>
      <c r="BU188" t="str">
        <f t="shared" si="88"/>
        <v>=IF(WDR_training_input.xlsx!A95&lt;&gt;"",WDR_training_input.xlsx!A95,"")</v>
      </c>
      <c r="BV188" t="str">
        <f t="shared" si="88"/>
        <v>=IF(CON_training_input.xlsx!A95&lt;&gt;"",CON_training_input.xlsx!A95,"")</v>
      </c>
      <c r="BW188" t="str">
        <f t="shared" si="88"/>
        <v>=IF(DSC_training_input.xlsx!A95&lt;&gt;"",DSC_training_input.xlsx!A95,"")</v>
      </c>
      <c r="BX188" t="str">
        <f t="shared" si="88"/>
        <v>=IF(FAN_training_input.xlsx!A95&lt;&gt;"",FAN_training_input.xlsx!A95,"")</v>
      </c>
      <c r="BY188" t="str">
        <f t="shared" si="88"/>
        <v>=IF(OMN_training_input.xlsx!A95&lt;&gt;"",OMN_training_input.xlsx!A95,"")</v>
      </c>
      <c r="BZ188" t="str">
        <f t="shared" si="88"/>
        <v>=IF(REP_training_input.xlsx!A95&lt;&gt;"",REP_training_input.xlsx!A95,"")</v>
      </c>
      <c r="CA188" t="str">
        <f t="shared" si="88"/>
        <v>=IF(SOM_training_input.xlsx!A95&lt;&gt;"",SOM_training_input.xlsx!A95,"")</v>
      </c>
      <c r="CB188" t="str">
        <f t="shared" si="88"/>
        <v>=IF(SUB_training_input.xlsx!A95&lt;&gt;"",SUB_training_input.xlsx!A95,"")</v>
      </c>
      <c r="CC188" t="str">
        <f t="shared" si="88"/>
        <v>=IF(UND_training_input.xlsx!A95&lt;&gt;"",UND_training_input.xlsx!A95,"")</v>
      </c>
      <c r="CD188" t="str">
        <f t="shared" si="88"/>
        <v>=IF(ALT_training_input.xlsx!A95&lt;&gt;"",ALT_training_input.xlsx!A95,"")</v>
      </c>
      <c r="CE188" t="str">
        <f t="shared" si="88"/>
        <v>=IF(HUM_training_input.xlsx!A95&lt;&gt;"",HUM_training_input.xlsx!A95,"")</v>
      </c>
      <c r="CF188" t="str">
        <f t="shared" si="88"/>
        <v>=IF(IDL_training_input.xlsx!A95&lt;&gt;"",IDL_training_input.xlsx!A95,"")</v>
      </c>
      <c r="CG188" t="str">
        <f t="shared" si="88"/>
        <v>=IF(RFM_training_input.xlsx!A95&lt;&gt;"",RFM_training_input.xlsx!A95,"")</v>
      </c>
      <c r="CH188" t="str">
        <f t="shared" si="88"/>
        <v>=IF(DN_training_input.xlsx!A95&lt;&gt;"",DN_training_input.xlsx!A95,"")</v>
      </c>
      <c r="CI188" t="str">
        <f t="shared" si="88"/>
        <v>=IF(INT_training_input.xlsx!A95&lt;&gt;"",INT_training_input.xlsx!A95,"")</v>
      </c>
      <c r="CJ188" t="str">
        <f t="shared" si="88"/>
        <v>=IF(SUP_training_input.xlsx!A95&lt;&gt;"",SUP_training_input.xlsx!A95,"")</v>
      </c>
      <c r="CK188" t="str">
        <f t="shared" si="88"/>
        <v>=IF(ANT_training_input.xlsx!A95&lt;&gt;"",ANT_training_input.xlsx!A95,"")</v>
      </c>
      <c r="CL188" t="str">
        <f t="shared" si="88"/>
        <v>=IF(ISO_training_input.xlsx!A95&lt;&gt;"",ISO_training_input.xlsx!A95,"")</v>
      </c>
    </row>
    <row r="189" spans="1:90">
      <c r="A189">
        <v>96</v>
      </c>
      <c r="B189" t="str">
        <f t="shared" si="73"/>
        <v>=IF(SUICIDE_training_input.xlsx!A96&lt;&gt;"",SUICIDE_training_input.xlsx!A96,"")</v>
      </c>
      <c r="C189" t="str">
        <f t="shared" ref="C189:BN192" si="89">CONCATENATE($A$11,C$1,$A$12,$A189,$A$13,C$1,$A$14,$A189,$A$15)</f>
        <v>=IF(IQ_training_input.xlsx!A96&lt;&gt;"",IQ_training_input.xlsx!A96,"")</v>
      </c>
      <c r="D189" t="str">
        <f t="shared" si="89"/>
        <v>=IF(AMBIG_training_input.xlsx!A96&lt;&gt;"",AMBIG_training_input.xlsx!A96,"")</v>
      </c>
      <c r="E189" t="str">
        <f t="shared" si="89"/>
        <v>=IF(EGODYST_training_input.xlsx!A96&lt;&gt;"",EGODYST_training_input.xlsx!A96,"")</v>
      </c>
      <c r="F189" t="str">
        <f t="shared" si="89"/>
        <v>=IF(AUTISM_training_input.xlsx!A96&lt;&gt;"",AUTISM_training_input.xlsx!A96,"")</v>
      </c>
      <c r="G189" t="str">
        <f t="shared" si="89"/>
        <v>=IF(IDENTITY_training_input.xlsx!A96&lt;&gt;"",IDENTITY_training_input.xlsx!A96,"")</v>
      </c>
      <c r="H189" t="str">
        <f t="shared" si="89"/>
        <v>=IF(SELFDIR_training_input.xlsx!A96&lt;&gt;"",SELFDIR_training_input.xlsx!A96,"")</v>
      </c>
      <c r="I189" t="str">
        <f t="shared" si="89"/>
        <v>=IF(EMPATHY_training_input.xlsx!A96&lt;&gt;"",EMPATHY_training_input.xlsx!A96,"")</v>
      </c>
      <c r="J189" t="str">
        <f t="shared" si="89"/>
        <v>=IF(INTIMACY_training_input.xlsx!A96&lt;&gt;"",INTIMACY_training_input.xlsx!A96,"")</v>
      </c>
      <c r="K189" t="str">
        <f t="shared" si="89"/>
        <v>=IF(ACUTE_training_input.xlsx!A96&lt;&gt;"",ACUTE_training_input.xlsx!A96,"")</v>
      </c>
      <c r="L189" t="str">
        <f t="shared" si="89"/>
        <v>=IF(CHRONIC_training_input.xlsx!A96&lt;&gt;"",CHRONIC_training_input.xlsx!A96,"")</v>
      </c>
      <c r="M189" t="str">
        <f t="shared" si="89"/>
        <v>=IF(TRAUMA_PAST_training_input.xlsx!A96&lt;&gt;"",TRAUMA_PAST_training_input.xlsx!A96,"")</v>
      </c>
      <c r="N189" t="str">
        <f t="shared" si="89"/>
        <v>=IF(TRAUMA_PRESENT_training_input.xlsx!A96&lt;&gt;"",TRAUMA_PRESENT_training_input.xlsx!A96,"")</v>
      </c>
      <c r="O189" t="str">
        <f t="shared" si="89"/>
        <v>=IF(HOPE_training_input.xlsx!A96&lt;&gt;"",HOPE_training_input.xlsx!A96,"")</v>
      </c>
      <c r="P189" t="str">
        <f t="shared" si="89"/>
        <v>=IF(SELFAFFICACY_training_input.xlsx!A96&lt;&gt;"",SELFAFFICACY_training_input.xlsx!A96,"")</v>
      </c>
      <c r="Q189" t="str">
        <f t="shared" si="89"/>
        <v>=IF(SELFESTEEM_training_input.xlsx!A96&lt;&gt;"",SELFESTEEM_training_input.xlsx!A96,"")</v>
      </c>
      <c r="R189" t="str">
        <f t="shared" si="89"/>
        <v>=IF(WELLBEING_training_input.xlsx!A96&lt;&gt;"",WELLBEING_training_input.xlsx!A96,"")</v>
      </c>
      <c r="S189" t="str">
        <f t="shared" si="89"/>
        <v>=IF(HYPER_training_input.xlsx!A96&lt;&gt;"",HYPER_training_input.xlsx!A96,"")</v>
      </c>
      <c r="T189" t="str">
        <f t="shared" si="89"/>
        <v>=IF(AGGR_training_input.xlsx!A96&lt;&gt;"",AGGR_training_input.xlsx!A96,"")</v>
      </c>
      <c r="U189" t="str">
        <f t="shared" si="89"/>
        <v>=IF(COND_PR_training_input.xlsx!A96&lt;&gt;"",COND_PR_training_input.xlsx!A96,"")</v>
      </c>
      <c r="V189" t="str">
        <f t="shared" si="89"/>
        <v>=IF(ANXIE_training_input.xlsx!A96&lt;&gt;"",ANXIE_training_input.xlsx!A96,"")</v>
      </c>
      <c r="W189" t="str">
        <f t="shared" si="89"/>
        <v>=IF(DEPR_training_input.xlsx!A96&lt;&gt;"",DEPR_training_input.xlsx!A96,"")</v>
      </c>
      <c r="X189" t="str">
        <f t="shared" si="89"/>
        <v>=IF(SOMAT_training_input.xlsx!A96&lt;&gt;"",SOMAT_training_input.xlsx!A96,"")</v>
      </c>
      <c r="Y189" t="str">
        <f t="shared" si="89"/>
        <v>=IF(ATYPI_training_input.xlsx!A96&lt;&gt;"",ATYPI_training_input.xlsx!A96,"")</v>
      </c>
      <c r="Z189" t="str">
        <f t="shared" si="89"/>
        <v>=IF(WITHD_training_input.xlsx!A96&lt;&gt;"",WITHD_training_input.xlsx!A96,"")</v>
      </c>
      <c r="AA189" t="str">
        <f t="shared" si="89"/>
        <v>=IF(ATTE_PR_training_input.xlsx!A96&lt;&gt;"",ATTE_PR_training_input.xlsx!A96,"")</v>
      </c>
      <c r="AB189" t="str">
        <f t="shared" si="89"/>
        <v>=IF(ANG_CONT_training_input.xlsx!A96&lt;&gt;"",ANG_CONT_training_input.xlsx!A96,"")</v>
      </c>
      <c r="AC189" t="str">
        <f t="shared" si="89"/>
        <v>=IF(DEV_SOC_DIS_training_input.xlsx!A96&lt;&gt;"",DEV_SOC_DIS_training_input.xlsx!A96,"")</v>
      </c>
      <c r="AD189" t="str">
        <f t="shared" si="89"/>
        <v>=IF(BULLY_training_input.xlsx!A96&lt;&gt;"",BULLY_training_input.xlsx!A96,"")</v>
      </c>
      <c r="AE189" t="str">
        <f t="shared" si="89"/>
        <v>=IF(EMOT_SELF_C_training_input.xlsx!A96&lt;&gt;"",EMOT_SELF_C_training_input.xlsx!A96,"")</v>
      </c>
      <c r="AF189" t="str">
        <f t="shared" si="89"/>
        <v>=IF(EXE_FUN_training_input.xlsx!A96&lt;&gt;"",EXE_FUN_training_input.xlsx!A96,"")</v>
      </c>
      <c r="AG189" t="str">
        <f t="shared" si="89"/>
        <v>=IF(MANIA_training_input.xlsx!A96&lt;&gt;"",MANIA_training_input.xlsx!A96,"")</v>
      </c>
      <c r="AH189" t="str">
        <f t="shared" si="89"/>
        <v>=IF(NEG_EMOT_training_input.xlsx!A96&lt;&gt;"",NEG_EMOT_training_input.xlsx!A96,"")</v>
      </c>
      <c r="AI189" t="str">
        <f t="shared" si="89"/>
        <v>=IF(ADAPT_training_input.xlsx!A96&lt;&gt;"",ADAPT_training_input.xlsx!A96,"")</v>
      </c>
      <c r="AJ189" t="str">
        <f t="shared" si="89"/>
        <v>=IF(SOC_SK_training_input.xlsx!A96&lt;&gt;"",SOC_SK_training_input.xlsx!A96,"")</v>
      </c>
      <c r="AK189" t="str">
        <f t="shared" si="89"/>
        <v>=IF(LEAD_training_input.xlsx!A96&lt;&gt;"",LEAD_training_input.xlsx!A96,"")</v>
      </c>
      <c r="AL189" t="str">
        <f t="shared" si="89"/>
        <v>=IF(ACT_DAIL_training_input.xlsx!A96&lt;&gt;"",ACT_DAIL_training_input.xlsx!A96,"")</v>
      </c>
      <c r="AM189" t="str">
        <f t="shared" si="89"/>
        <v>=IF(FUN_COM_training_input.xlsx!A96&lt;&gt;"",FUN_COM_training_input.xlsx!A96,"")</v>
      </c>
      <c r="AN189" t="str">
        <f t="shared" si="89"/>
        <v>=IF(RESILI_training_input.xlsx!A96&lt;&gt;"",RESILI_training_input.xlsx!A96,"")</v>
      </c>
      <c r="AO189" t="str">
        <f t="shared" si="89"/>
        <v>=IF(SEL_training_input.xlsx!A96&lt;&gt;"",SEL_training_input.xlsx!A96,"")</v>
      </c>
      <c r="AP189" t="str">
        <f t="shared" si="89"/>
        <v>=IF(SEV_training_input.xlsx!A96&lt;&gt;"",SEV_training_input.xlsx!A96,"")</v>
      </c>
      <c r="AQ189" t="str">
        <f t="shared" si="89"/>
        <v>=IF(ANHEDONIA_training_input.xlsx!A96&lt;&gt;"",ANHEDONIA_training_input.xlsx!A96,"")</v>
      </c>
      <c r="AR189" t="str">
        <f t="shared" si="89"/>
        <v>=IF(ANXIOUSNESS_training_input.xlsx!A96&lt;&gt;"",ANXIOUSNESS_training_input.xlsx!A96,"")</v>
      </c>
      <c r="AS189" t="str">
        <f t="shared" si="89"/>
        <v>=IF(ATTENTION_SEEKING_training_input.xlsx!A96&lt;&gt;"",ATTENTION_SEEKING_training_input.xlsx!A96,"")</v>
      </c>
      <c r="AT189" t="str">
        <f t="shared" si="89"/>
        <v>=IF(CALLOUSNESS_training_input.xlsx!A96&lt;&gt;"",CALLOUSNESS_training_input.xlsx!A96,"")</v>
      </c>
      <c r="AU189" t="str">
        <f t="shared" si="89"/>
        <v>=IF(DECEITFULNESS_training_input.xlsx!A96&lt;&gt;"",DECEITFULNESS_training_input.xlsx!A96,"")</v>
      </c>
      <c r="AV189" t="str">
        <f t="shared" si="89"/>
        <v>=IF(DEPRESSIVITY_training_input.xlsx!A96&lt;&gt;"",DEPRESSIVITY_training_input.xlsx!A96,"")</v>
      </c>
      <c r="AW189" t="str">
        <f t="shared" si="89"/>
        <v>=IF(DISTRACTIBILITY_training_input.xlsx!A96&lt;&gt;"",DISTRACTIBILITY_training_input.xlsx!A96,"")</v>
      </c>
      <c r="AX189" t="str">
        <f t="shared" si="89"/>
        <v>=IF(ECCENTRICITY_training_input.xlsx!A96&lt;&gt;"",ECCENTRICITY_training_input.xlsx!A96,"")</v>
      </c>
      <c r="AY189" t="str">
        <f t="shared" si="89"/>
        <v>=IF(EMOTIONAL_LABILITY_training_input.xlsx!A96&lt;&gt;"",EMOTIONAL_LABILITY_training_input.xlsx!A96,"")</v>
      </c>
      <c r="AZ189" t="str">
        <f t="shared" si="89"/>
        <v>=IF(GRANDIOSITY_training_input.xlsx!A96&lt;&gt;"",GRANDIOSITY_training_input.xlsx!A96,"")</v>
      </c>
      <c r="BA189" t="str">
        <f t="shared" si="89"/>
        <v>=IF(HOSTILITY_training_input.xlsx!A96&lt;&gt;"",HOSTILITY_training_input.xlsx!A96,"")</v>
      </c>
      <c r="BB189" t="str">
        <f t="shared" si="89"/>
        <v>=IF(IMPULSIVITY_training_input.xlsx!A96&lt;&gt;"",IMPULSIVITY_training_input.xlsx!A96,"")</v>
      </c>
      <c r="BC189" t="str">
        <f t="shared" si="89"/>
        <v>=IF(INTIMACY_AVOIDANCE_training_input.xlsx!A96&lt;&gt;"",INTIMACY_AVOIDANCE_training_input.xlsx!A96,"")</v>
      </c>
      <c r="BD189" t="str">
        <f t="shared" si="89"/>
        <v>=IF(IRRESPONSIBILITY_training_input.xlsx!A96&lt;&gt;"",IRRESPONSIBILITY_training_input.xlsx!A96,"")</v>
      </c>
      <c r="BE189" t="str">
        <f t="shared" si="89"/>
        <v>=IF(MANIPULATIVENESS_training_input.xlsx!A96&lt;&gt;"",MANIPULATIVENESS_training_input.xlsx!A96,"")</v>
      </c>
      <c r="BF189" t="str">
        <f t="shared" si="89"/>
        <v>=IF(PERCEPTUAL_DYSREGULATION_training_input.xlsx!A96&lt;&gt;"",PERCEPTUAL_DYSREGULATION_training_input.xlsx!A96,"")</v>
      </c>
      <c r="BG189" t="str">
        <f t="shared" si="89"/>
        <v>=IF(PERSEVERATION_training_input.xlsx!A96&lt;&gt;"",PERSEVERATION_training_input.xlsx!A96,"")</v>
      </c>
      <c r="BH189" t="str">
        <f t="shared" si="89"/>
        <v>=IF(RESTRICTED_AFFECTIVITY_training_input.xlsx!A96&lt;&gt;"",RESTRICTED_AFFECTIVITY_training_input.xlsx!A96,"")</v>
      </c>
      <c r="BI189" t="str">
        <f t="shared" si="89"/>
        <v>=IF(RIGID_PERFECTIONISM_training_input.xlsx!A96&lt;&gt;"",RIGID_PERFECTIONISM_training_input.xlsx!A96,"")</v>
      </c>
      <c r="BJ189" t="str">
        <f t="shared" si="89"/>
        <v>=IF(RISK_TAKING_training_input.xlsx!A96&lt;&gt;"",RISK_TAKING_training_input.xlsx!A96,"")</v>
      </c>
      <c r="BK189" t="str">
        <f t="shared" si="89"/>
        <v>=IF(SEPARATION_INSECURITY_training_input.xlsx!A96&lt;&gt;"",SEPARATION_INSECURITY_training_input.xlsx!A96,"")</v>
      </c>
      <c r="BL189" t="str">
        <f t="shared" si="89"/>
        <v>=IF(SUBMISSIVENESS_training_input.xlsx!A96&lt;&gt;"",SUBMISSIVENESS_training_input.xlsx!A96,"")</v>
      </c>
      <c r="BM189" t="str">
        <f t="shared" si="89"/>
        <v>=IF(SUSPICIOUSNESS_training_input.xlsx!A96&lt;&gt;"",SUSPICIOUSNESS_training_input.xlsx!A96,"")</v>
      </c>
      <c r="BN189" t="str">
        <f t="shared" si="89"/>
        <v>=IF(UNUSUAL_BELIEFS_training_input.xlsx!A96&lt;&gt;"",UNUSUAL_BELIEFS_training_input.xlsx!A96,"")</v>
      </c>
      <c r="BO189" t="str">
        <f t="shared" si="88"/>
        <v>=IF(WITHDRAWAL_training_input.xlsx!A96&lt;&gt;"",WITHDRAWAL_training_input.xlsx!A96,"")</v>
      </c>
      <c r="BP189" t="str">
        <f t="shared" si="88"/>
        <v>=IF(ACT_training_input.xlsx!A96&lt;&gt;"",ACT_training_input.xlsx!A96,"")</v>
      </c>
      <c r="BQ189" t="str">
        <f t="shared" si="88"/>
        <v>=IF(DSP_training_input.xlsx!A96&lt;&gt;"",DSP_training_input.xlsx!A96,"")</v>
      </c>
      <c r="BR189" t="str">
        <f t="shared" si="88"/>
        <v>=IF(PAG_training_input.xlsx!A96&lt;&gt;"",PAG_training_input.xlsx!A96,"")</v>
      </c>
      <c r="BS189" t="str">
        <f t="shared" si="88"/>
        <v>=IF(PRO_training_input.xlsx!A96&lt;&gt;"",PRO_training_input.xlsx!A96,"")</v>
      </c>
      <c r="BT189" t="str">
        <f t="shared" si="88"/>
        <v>=IF(SPL_training_input.xlsx!A96&lt;&gt;"",SPL_training_input.xlsx!A96,"")</v>
      </c>
      <c r="BU189" t="str">
        <f t="shared" si="88"/>
        <v>=IF(WDR_training_input.xlsx!A96&lt;&gt;"",WDR_training_input.xlsx!A96,"")</v>
      </c>
      <c r="BV189" t="str">
        <f t="shared" si="88"/>
        <v>=IF(CON_training_input.xlsx!A96&lt;&gt;"",CON_training_input.xlsx!A96,"")</v>
      </c>
      <c r="BW189" t="str">
        <f t="shared" si="88"/>
        <v>=IF(DSC_training_input.xlsx!A96&lt;&gt;"",DSC_training_input.xlsx!A96,"")</v>
      </c>
      <c r="BX189" t="str">
        <f t="shared" si="88"/>
        <v>=IF(FAN_training_input.xlsx!A96&lt;&gt;"",FAN_training_input.xlsx!A96,"")</v>
      </c>
      <c r="BY189" t="str">
        <f t="shared" si="88"/>
        <v>=IF(OMN_training_input.xlsx!A96&lt;&gt;"",OMN_training_input.xlsx!A96,"")</v>
      </c>
      <c r="BZ189" t="str">
        <f t="shared" si="88"/>
        <v>=IF(REP_training_input.xlsx!A96&lt;&gt;"",REP_training_input.xlsx!A96,"")</v>
      </c>
      <c r="CA189" t="str">
        <f t="shared" si="88"/>
        <v>=IF(SOM_training_input.xlsx!A96&lt;&gt;"",SOM_training_input.xlsx!A96,"")</v>
      </c>
      <c r="CB189" t="str">
        <f t="shared" si="88"/>
        <v>=IF(SUB_training_input.xlsx!A96&lt;&gt;"",SUB_training_input.xlsx!A96,"")</v>
      </c>
      <c r="CC189" t="str">
        <f t="shared" si="88"/>
        <v>=IF(UND_training_input.xlsx!A96&lt;&gt;"",UND_training_input.xlsx!A96,"")</v>
      </c>
      <c r="CD189" t="str">
        <f t="shared" si="88"/>
        <v>=IF(ALT_training_input.xlsx!A96&lt;&gt;"",ALT_training_input.xlsx!A96,"")</v>
      </c>
      <c r="CE189" t="str">
        <f t="shared" si="88"/>
        <v>=IF(HUM_training_input.xlsx!A96&lt;&gt;"",HUM_training_input.xlsx!A96,"")</v>
      </c>
      <c r="CF189" t="str">
        <f t="shared" si="88"/>
        <v>=IF(IDL_training_input.xlsx!A96&lt;&gt;"",IDL_training_input.xlsx!A96,"")</v>
      </c>
      <c r="CG189" t="str">
        <f t="shared" si="88"/>
        <v>=IF(RFM_training_input.xlsx!A96&lt;&gt;"",RFM_training_input.xlsx!A96,"")</v>
      </c>
      <c r="CH189" t="str">
        <f t="shared" si="88"/>
        <v>=IF(DN_training_input.xlsx!A96&lt;&gt;"",DN_training_input.xlsx!A96,"")</v>
      </c>
      <c r="CI189" t="str">
        <f t="shared" si="88"/>
        <v>=IF(INT_training_input.xlsx!A96&lt;&gt;"",INT_training_input.xlsx!A96,"")</v>
      </c>
      <c r="CJ189" t="str">
        <f t="shared" si="88"/>
        <v>=IF(SUP_training_input.xlsx!A96&lt;&gt;"",SUP_training_input.xlsx!A96,"")</v>
      </c>
      <c r="CK189" t="str">
        <f t="shared" si="88"/>
        <v>=IF(ANT_training_input.xlsx!A96&lt;&gt;"",ANT_training_input.xlsx!A96,"")</v>
      </c>
      <c r="CL189" t="str">
        <f t="shared" si="88"/>
        <v>=IF(ISO_training_input.xlsx!A96&lt;&gt;"",ISO_training_input.xlsx!A96,"")</v>
      </c>
    </row>
    <row r="190" spans="1:90">
      <c r="A190">
        <v>97</v>
      </c>
      <c r="B190" t="str">
        <f t="shared" si="73"/>
        <v>=IF(SUICIDE_training_input.xlsx!A97&lt;&gt;"",SUICIDE_training_input.xlsx!A97,"")</v>
      </c>
      <c r="C190" t="str">
        <f t="shared" si="89"/>
        <v>=IF(IQ_training_input.xlsx!A97&lt;&gt;"",IQ_training_input.xlsx!A97,"")</v>
      </c>
      <c r="D190" t="str">
        <f t="shared" si="89"/>
        <v>=IF(AMBIG_training_input.xlsx!A97&lt;&gt;"",AMBIG_training_input.xlsx!A97,"")</v>
      </c>
      <c r="E190" t="str">
        <f t="shared" si="89"/>
        <v>=IF(EGODYST_training_input.xlsx!A97&lt;&gt;"",EGODYST_training_input.xlsx!A97,"")</v>
      </c>
      <c r="F190" t="str">
        <f t="shared" si="89"/>
        <v>=IF(AUTISM_training_input.xlsx!A97&lt;&gt;"",AUTISM_training_input.xlsx!A97,"")</v>
      </c>
      <c r="G190" t="str">
        <f t="shared" si="89"/>
        <v>=IF(IDENTITY_training_input.xlsx!A97&lt;&gt;"",IDENTITY_training_input.xlsx!A97,"")</v>
      </c>
      <c r="H190" t="str">
        <f t="shared" si="89"/>
        <v>=IF(SELFDIR_training_input.xlsx!A97&lt;&gt;"",SELFDIR_training_input.xlsx!A97,"")</v>
      </c>
      <c r="I190" t="str">
        <f t="shared" si="89"/>
        <v>=IF(EMPATHY_training_input.xlsx!A97&lt;&gt;"",EMPATHY_training_input.xlsx!A97,"")</v>
      </c>
      <c r="J190" t="str">
        <f t="shared" si="89"/>
        <v>=IF(INTIMACY_training_input.xlsx!A97&lt;&gt;"",INTIMACY_training_input.xlsx!A97,"")</v>
      </c>
      <c r="K190" t="str">
        <f t="shared" si="89"/>
        <v>=IF(ACUTE_training_input.xlsx!A97&lt;&gt;"",ACUTE_training_input.xlsx!A97,"")</v>
      </c>
      <c r="L190" t="str">
        <f t="shared" si="89"/>
        <v>=IF(CHRONIC_training_input.xlsx!A97&lt;&gt;"",CHRONIC_training_input.xlsx!A97,"")</v>
      </c>
      <c r="M190" t="str">
        <f t="shared" si="89"/>
        <v>=IF(TRAUMA_PAST_training_input.xlsx!A97&lt;&gt;"",TRAUMA_PAST_training_input.xlsx!A97,"")</v>
      </c>
      <c r="N190" t="str">
        <f t="shared" si="89"/>
        <v>=IF(TRAUMA_PRESENT_training_input.xlsx!A97&lt;&gt;"",TRAUMA_PRESENT_training_input.xlsx!A97,"")</v>
      </c>
      <c r="O190" t="str">
        <f t="shared" si="89"/>
        <v>=IF(HOPE_training_input.xlsx!A97&lt;&gt;"",HOPE_training_input.xlsx!A97,"")</v>
      </c>
      <c r="P190" t="str">
        <f t="shared" si="89"/>
        <v>=IF(SELFAFFICACY_training_input.xlsx!A97&lt;&gt;"",SELFAFFICACY_training_input.xlsx!A97,"")</v>
      </c>
      <c r="Q190" t="str">
        <f t="shared" si="89"/>
        <v>=IF(SELFESTEEM_training_input.xlsx!A97&lt;&gt;"",SELFESTEEM_training_input.xlsx!A97,"")</v>
      </c>
      <c r="R190" t="str">
        <f t="shared" si="89"/>
        <v>=IF(WELLBEING_training_input.xlsx!A97&lt;&gt;"",WELLBEING_training_input.xlsx!A97,"")</v>
      </c>
      <c r="S190" t="str">
        <f t="shared" si="89"/>
        <v>=IF(HYPER_training_input.xlsx!A97&lt;&gt;"",HYPER_training_input.xlsx!A97,"")</v>
      </c>
      <c r="T190" t="str">
        <f t="shared" si="89"/>
        <v>=IF(AGGR_training_input.xlsx!A97&lt;&gt;"",AGGR_training_input.xlsx!A97,"")</v>
      </c>
      <c r="U190" t="str">
        <f t="shared" si="89"/>
        <v>=IF(COND_PR_training_input.xlsx!A97&lt;&gt;"",COND_PR_training_input.xlsx!A97,"")</v>
      </c>
      <c r="V190" t="str">
        <f t="shared" si="89"/>
        <v>=IF(ANXIE_training_input.xlsx!A97&lt;&gt;"",ANXIE_training_input.xlsx!A97,"")</v>
      </c>
      <c r="W190" t="str">
        <f t="shared" si="89"/>
        <v>=IF(DEPR_training_input.xlsx!A97&lt;&gt;"",DEPR_training_input.xlsx!A97,"")</v>
      </c>
      <c r="X190" t="str">
        <f t="shared" si="89"/>
        <v>=IF(SOMAT_training_input.xlsx!A97&lt;&gt;"",SOMAT_training_input.xlsx!A97,"")</v>
      </c>
      <c r="Y190" t="str">
        <f t="shared" si="89"/>
        <v>=IF(ATYPI_training_input.xlsx!A97&lt;&gt;"",ATYPI_training_input.xlsx!A97,"")</v>
      </c>
      <c r="Z190" t="str">
        <f t="shared" si="89"/>
        <v>=IF(WITHD_training_input.xlsx!A97&lt;&gt;"",WITHD_training_input.xlsx!A97,"")</v>
      </c>
      <c r="AA190" t="str">
        <f t="shared" si="89"/>
        <v>=IF(ATTE_PR_training_input.xlsx!A97&lt;&gt;"",ATTE_PR_training_input.xlsx!A97,"")</v>
      </c>
      <c r="AB190" t="str">
        <f t="shared" si="89"/>
        <v>=IF(ANG_CONT_training_input.xlsx!A97&lt;&gt;"",ANG_CONT_training_input.xlsx!A97,"")</v>
      </c>
      <c r="AC190" t="str">
        <f t="shared" si="89"/>
        <v>=IF(DEV_SOC_DIS_training_input.xlsx!A97&lt;&gt;"",DEV_SOC_DIS_training_input.xlsx!A97,"")</v>
      </c>
      <c r="AD190" t="str">
        <f t="shared" si="89"/>
        <v>=IF(BULLY_training_input.xlsx!A97&lt;&gt;"",BULLY_training_input.xlsx!A97,"")</v>
      </c>
      <c r="AE190" t="str">
        <f t="shared" si="89"/>
        <v>=IF(EMOT_SELF_C_training_input.xlsx!A97&lt;&gt;"",EMOT_SELF_C_training_input.xlsx!A97,"")</v>
      </c>
      <c r="AF190" t="str">
        <f t="shared" si="89"/>
        <v>=IF(EXE_FUN_training_input.xlsx!A97&lt;&gt;"",EXE_FUN_training_input.xlsx!A97,"")</v>
      </c>
      <c r="AG190" t="str">
        <f t="shared" si="89"/>
        <v>=IF(MANIA_training_input.xlsx!A97&lt;&gt;"",MANIA_training_input.xlsx!A97,"")</v>
      </c>
      <c r="AH190" t="str">
        <f t="shared" si="89"/>
        <v>=IF(NEG_EMOT_training_input.xlsx!A97&lt;&gt;"",NEG_EMOT_training_input.xlsx!A97,"")</v>
      </c>
      <c r="AI190" t="str">
        <f t="shared" si="89"/>
        <v>=IF(ADAPT_training_input.xlsx!A97&lt;&gt;"",ADAPT_training_input.xlsx!A97,"")</v>
      </c>
      <c r="AJ190" t="str">
        <f t="shared" si="89"/>
        <v>=IF(SOC_SK_training_input.xlsx!A97&lt;&gt;"",SOC_SK_training_input.xlsx!A97,"")</v>
      </c>
      <c r="AK190" t="str">
        <f t="shared" si="89"/>
        <v>=IF(LEAD_training_input.xlsx!A97&lt;&gt;"",LEAD_training_input.xlsx!A97,"")</v>
      </c>
      <c r="AL190" t="str">
        <f t="shared" si="89"/>
        <v>=IF(ACT_DAIL_training_input.xlsx!A97&lt;&gt;"",ACT_DAIL_training_input.xlsx!A97,"")</v>
      </c>
      <c r="AM190" t="str">
        <f t="shared" si="89"/>
        <v>=IF(FUN_COM_training_input.xlsx!A97&lt;&gt;"",FUN_COM_training_input.xlsx!A97,"")</v>
      </c>
      <c r="AN190" t="str">
        <f t="shared" si="89"/>
        <v>=IF(RESILI_training_input.xlsx!A97&lt;&gt;"",RESILI_training_input.xlsx!A97,"")</v>
      </c>
      <c r="AO190" t="str">
        <f t="shared" si="89"/>
        <v>=IF(SEL_training_input.xlsx!A97&lt;&gt;"",SEL_training_input.xlsx!A97,"")</v>
      </c>
      <c r="AP190" t="str">
        <f t="shared" si="89"/>
        <v>=IF(SEV_training_input.xlsx!A97&lt;&gt;"",SEV_training_input.xlsx!A97,"")</v>
      </c>
      <c r="AQ190" t="str">
        <f t="shared" si="89"/>
        <v>=IF(ANHEDONIA_training_input.xlsx!A97&lt;&gt;"",ANHEDONIA_training_input.xlsx!A97,"")</v>
      </c>
      <c r="AR190" t="str">
        <f t="shared" si="89"/>
        <v>=IF(ANXIOUSNESS_training_input.xlsx!A97&lt;&gt;"",ANXIOUSNESS_training_input.xlsx!A97,"")</v>
      </c>
      <c r="AS190" t="str">
        <f t="shared" si="89"/>
        <v>=IF(ATTENTION_SEEKING_training_input.xlsx!A97&lt;&gt;"",ATTENTION_SEEKING_training_input.xlsx!A97,"")</v>
      </c>
      <c r="AT190" t="str">
        <f t="shared" si="89"/>
        <v>=IF(CALLOUSNESS_training_input.xlsx!A97&lt;&gt;"",CALLOUSNESS_training_input.xlsx!A97,"")</v>
      </c>
      <c r="AU190" t="str">
        <f t="shared" si="89"/>
        <v>=IF(DECEITFULNESS_training_input.xlsx!A97&lt;&gt;"",DECEITFULNESS_training_input.xlsx!A97,"")</v>
      </c>
      <c r="AV190" t="str">
        <f t="shared" si="89"/>
        <v>=IF(DEPRESSIVITY_training_input.xlsx!A97&lt;&gt;"",DEPRESSIVITY_training_input.xlsx!A97,"")</v>
      </c>
      <c r="AW190" t="str">
        <f t="shared" si="89"/>
        <v>=IF(DISTRACTIBILITY_training_input.xlsx!A97&lt;&gt;"",DISTRACTIBILITY_training_input.xlsx!A97,"")</v>
      </c>
      <c r="AX190" t="str">
        <f t="shared" si="89"/>
        <v>=IF(ECCENTRICITY_training_input.xlsx!A97&lt;&gt;"",ECCENTRICITY_training_input.xlsx!A97,"")</v>
      </c>
      <c r="AY190" t="str">
        <f t="shared" si="89"/>
        <v>=IF(EMOTIONAL_LABILITY_training_input.xlsx!A97&lt;&gt;"",EMOTIONAL_LABILITY_training_input.xlsx!A97,"")</v>
      </c>
      <c r="AZ190" t="str">
        <f t="shared" si="89"/>
        <v>=IF(GRANDIOSITY_training_input.xlsx!A97&lt;&gt;"",GRANDIOSITY_training_input.xlsx!A97,"")</v>
      </c>
      <c r="BA190" t="str">
        <f t="shared" si="89"/>
        <v>=IF(HOSTILITY_training_input.xlsx!A97&lt;&gt;"",HOSTILITY_training_input.xlsx!A97,"")</v>
      </c>
      <c r="BB190" t="str">
        <f t="shared" si="89"/>
        <v>=IF(IMPULSIVITY_training_input.xlsx!A97&lt;&gt;"",IMPULSIVITY_training_input.xlsx!A97,"")</v>
      </c>
      <c r="BC190" t="str">
        <f t="shared" si="89"/>
        <v>=IF(INTIMACY_AVOIDANCE_training_input.xlsx!A97&lt;&gt;"",INTIMACY_AVOIDANCE_training_input.xlsx!A97,"")</v>
      </c>
      <c r="BD190" t="str">
        <f t="shared" si="89"/>
        <v>=IF(IRRESPONSIBILITY_training_input.xlsx!A97&lt;&gt;"",IRRESPONSIBILITY_training_input.xlsx!A97,"")</v>
      </c>
      <c r="BE190" t="str">
        <f t="shared" si="89"/>
        <v>=IF(MANIPULATIVENESS_training_input.xlsx!A97&lt;&gt;"",MANIPULATIVENESS_training_input.xlsx!A97,"")</v>
      </c>
      <c r="BF190" t="str">
        <f t="shared" si="89"/>
        <v>=IF(PERCEPTUAL_DYSREGULATION_training_input.xlsx!A97&lt;&gt;"",PERCEPTUAL_DYSREGULATION_training_input.xlsx!A97,"")</v>
      </c>
      <c r="BG190" t="str">
        <f t="shared" si="89"/>
        <v>=IF(PERSEVERATION_training_input.xlsx!A97&lt;&gt;"",PERSEVERATION_training_input.xlsx!A97,"")</v>
      </c>
      <c r="BH190" t="str">
        <f t="shared" si="89"/>
        <v>=IF(RESTRICTED_AFFECTIVITY_training_input.xlsx!A97&lt;&gt;"",RESTRICTED_AFFECTIVITY_training_input.xlsx!A97,"")</v>
      </c>
      <c r="BI190" t="str">
        <f t="shared" si="89"/>
        <v>=IF(RIGID_PERFECTIONISM_training_input.xlsx!A97&lt;&gt;"",RIGID_PERFECTIONISM_training_input.xlsx!A97,"")</v>
      </c>
      <c r="BJ190" t="str">
        <f t="shared" si="89"/>
        <v>=IF(RISK_TAKING_training_input.xlsx!A97&lt;&gt;"",RISK_TAKING_training_input.xlsx!A97,"")</v>
      </c>
      <c r="BK190" t="str">
        <f t="shared" si="89"/>
        <v>=IF(SEPARATION_INSECURITY_training_input.xlsx!A97&lt;&gt;"",SEPARATION_INSECURITY_training_input.xlsx!A97,"")</v>
      </c>
      <c r="BL190" t="str">
        <f t="shared" si="89"/>
        <v>=IF(SUBMISSIVENESS_training_input.xlsx!A97&lt;&gt;"",SUBMISSIVENESS_training_input.xlsx!A97,"")</v>
      </c>
      <c r="BM190" t="str">
        <f t="shared" si="89"/>
        <v>=IF(SUSPICIOUSNESS_training_input.xlsx!A97&lt;&gt;"",SUSPICIOUSNESS_training_input.xlsx!A97,"")</v>
      </c>
      <c r="BN190" t="str">
        <f t="shared" si="89"/>
        <v>=IF(UNUSUAL_BELIEFS_training_input.xlsx!A97&lt;&gt;"",UNUSUAL_BELIEFS_training_input.xlsx!A97,"")</v>
      </c>
      <c r="BO190" t="str">
        <f t="shared" si="88"/>
        <v>=IF(WITHDRAWAL_training_input.xlsx!A97&lt;&gt;"",WITHDRAWAL_training_input.xlsx!A97,"")</v>
      </c>
      <c r="BP190" t="str">
        <f t="shared" si="88"/>
        <v>=IF(ACT_training_input.xlsx!A97&lt;&gt;"",ACT_training_input.xlsx!A97,"")</v>
      </c>
      <c r="BQ190" t="str">
        <f t="shared" si="88"/>
        <v>=IF(DSP_training_input.xlsx!A97&lt;&gt;"",DSP_training_input.xlsx!A97,"")</v>
      </c>
      <c r="BR190" t="str">
        <f t="shared" si="88"/>
        <v>=IF(PAG_training_input.xlsx!A97&lt;&gt;"",PAG_training_input.xlsx!A97,"")</v>
      </c>
      <c r="BS190" t="str">
        <f t="shared" si="88"/>
        <v>=IF(PRO_training_input.xlsx!A97&lt;&gt;"",PRO_training_input.xlsx!A97,"")</v>
      </c>
      <c r="BT190" t="str">
        <f t="shared" si="88"/>
        <v>=IF(SPL_training_input.xlsx!A97&lt;&gt;"",SPL_training_input.xlsx!A97,"")</v>
      </c>
      <c r="BU190" t="str">
        <f t="shared" si="88"/>
        <v>=IF(WDR_training_input.xlsx!A97&lt;&gt;"",WDR_training_input.xlsx!A97,"")</v>
      </c>
      <c r="BV190" t="str">
        <f t="shared" si="88"/>
        <v>=IF(CON_training_input.xlsx!A97&lt;&gt;"",CON_training_input.xlsx!A97,"")</v>
      </c>
      <c r="BW190" t="str">
        <f t="shared" si="88"/>
        <v>=IF(DSC_training_input.xlsx!A97&lt;&gt;"",DSC_training_input.xlsx!A97,"")</v>
      </c>
      <c r="BX190" t="str">
        <f t="shared" si="88"/>
        <v>=IF(FAN_training_input.xlsx!A97&lt;&gt;"",FAN_training_input.xlsx!A97,"")</v>
      </c>
      <c r="BY190" t="str">
        <f t="shared" si="88"/>
        <v>=IF(OMN_training_input.xlsx!A97&lt;&gt;"",OMN_training_input.xlsx!A97,"")</v>
      </c>
      <c r="BZ190" t="str">
        <f t="shared" si="88"/>
        <v>=IF(REP_training_input.xlsx!A97&lt;&gt;"",REP_training_input.xlsx!A97,"")</v>
      </c>
      <c r="CA190" t="str">
        <f t="shared" si="88"/>
        <v>=IF(SOM_training_input.xlsx!A97&lt;&gt;"",SOM_training_input.xlsx!A97,"")</v>
      </c>
      <c r="CB190" t="str">
        <f t="shared" si="88"/>
        <v>=IF(SUB_training_input.xlsx!A97&lt;&gt;"",SUB_training_input.xlsx!A97,"")</v>
      </c>
      <c r="CC190" t="str">
        <f t="shared" si="88"/>
        <v>=IF(UND_training_input.xlsx!A97&lt;&gt;"",UND_training_input.xlsx!A97,"")</v>
      </c>
      <c r="CD190" t="str">
        <f t="shared" si="88"/>
        <v>=IF(ALT_training_input.xlsx!A97&lt;&gt;"",ALT_training_input.xlsx!A97,"")</v>
      </c>
      <c r="CE190" t="str">
        <f t="shared" si="88"/>
        <v>=IF(HUM_training_input.xlsx!A97&lt;&gt;"",HUM_training_input.xlsx!A97,"")</v>
      </c>
      <c r="CF190" t="str">
        <f t="shared" si="88"/>
        <v>=IF(IDL_training_input.xlsx!A97&lt;&gt;"",IDL_training_input.xlsx!A97,"")</v>
      </c>
      <c r="CG190" t="str">
        <f t="shared" si="88"/>
        <v>=IF(RFM_training_input.xlsx!A97&lt;&gt;"",RFM_training_input.xlsx!A97,"")</v>
      </c>
      <c r="CH190" t="str">
        <f t="shared" si="88"/>
        <v>=IF(DN_training_input.xlsx!A97&lt;&gt;"",DN_training_input.xlsx!A97,"")</v>
      </c>
      <c r="CI190" t="str">
        <f t="shared" si="88"/>
        <v>=IF(INT_training_input.xlsx!A97&lt;&gt;"",INT_training_input.xlsx!A97,"")</v>
      </c>
      <c r="CJ190" t="str">
        <f t="shared" si="88"/>
        <v>=IF(SUP_training_input.xlsx!A97&lt;&gt;"",SUP_training_input.xlsx!A97,"")</v>
      </c>
      <c r="CK190" t="str">
        <f t="shared" si="88"/>
        <v>=IF(ANT_training_input.xlsx!A97&lt;&gt;"",ANT_training_input.xlsx!A97,"")</v>
      </c>
      <c r="CL190" t="str">
        <f t="shared" si="88"/>
        <v>=IF(ISO_training_input.xlsx!A97&lt;&gt;"",ISO_training_input.xlsx!A97,"")</v>
      </c>
    </row>
    <row r="191" spans="1:90">
      <c r="A191">
        <v>98</v>
      </c>
      <c r="B191" t="str">
        <f t="shared" si="73"/>
        <v>=IF(SUICIDE_training_input.xlsx!A98&lt;&gt;"",SUICIDE_training_input.xlsx!A98,"")</v>
      </c>
      <c r="C191" t="str">
        <f t="shared" si="89"/>
        <v>=IF(IQ_training_input.xlsx!A98&lt;&gt;"",IQ_training_input.xlsx!A98,"")</v>
      </c>
      <c r="D191" t="str">
        <f t="shared" si="89"/>
        <v>=IF(AMBIG_training_input.xlsx!A98&lt;&gt;"",AMBIG_training_input.xlsx!A98,"")</v>
      </c>
      <c r="E191" t="str">
        <f t="shared" si="89"/>
        <v>=IF(EGODYST_training_input.xlsx!A98&lt;&gt;"",EGODYST_training_input.xlsx!A98,"")</v>
      </c>
      <c r="F191" t="str">
        <f t="shared" si="89"/>
        <v>=IF(AUTISM_training_input.xlsx!A98&lt;&gt;"",AUTISM_training_input.xlsx!A98,"")</v>
      </c>
      <c r="G191" t="str">
        <f t="shared" si="89"/>
        <v>=IF(IDENTITY_training_input.xlsx!A98&lt;&gt;"",IDENTITY_training_input.xlsx!A98,"")</v>
      </c>
      <c r="H191" t="str">
        <f t="shared" si="89"/>
        <v>=IF(SELFDIR_training_input.xlsx!A98&lt;&gt;"",SELFDIR_training_input.xlsx!A98,"")</v>
      </c>
      <c r="I191" t="str">
        <f t="shared" si="89"/>
        <v>=IF(EMPATHY_training_input.xlsx!A98&lt;&gt;"",EMPATHY_training_input.xlsx!A98,"")</v>
      </c>
      <c r="J191" t="str">
        <f t="shared" si="89"/>
        <v>=IF(INTIMACY_training_input.xlsx!A98&lt;&gt;"",INTIMACY_training_input.xlsx!A98,"")</v>
      </c>
      <c r="K191" t="str">
        <f t="shared" si="89"/>
        <v>=IF(ACUTE_training_input.xlsx!A98&lt;&gt;"",ACUTE_training_input.xlsx!A98,"")</v>
      </c>
      <c r="L191" t="str">
        <f t="shared" si="89"/>
        <v>=IF(CHRONIC_training_input.xlsx!A98&lt;&gt;"",CHRONIC_training_input.xlsx!A98,"")</v>
      </c>
      <c r="M191" t="str">
        <f t="shared" si="89"/>
        <v>=IF(TRAUMA_PAST_training_input.xlsx!A98&lt;&gt;"",TRAUMA_PAST_training_input.xlsx!A98,"")</v>
      </c>
      <c r="N191" t="str">
        <f t="shared" si="89"/>
        <v>=IF(TRAUMA_PRESENT_training_input.xlsx!A98&lt;&gt;"",TRAUMA_PRESENT_training_input.xlsx!A98,"")</v>
      </c>
      <c r="O191" t="str">
        <f t="shared" si="89"/>
        <v>=IF(HOPE_training_input.xlsx!A98&lt;&gt;"",HOPE_training_input.xlsx!A98,"")</v>
      </c>
      <c r="P191" t="str">
        <f t="shared" si="89"/>
        <v>=IF(SELFAFFICACY_training_input.xlsx!A98&lt;&gt;"",SELFAFFICACY_training_input.xlsx!A98,"")</v>
      </c>
      <c r="Q191" t="str">
        <f t="shared" si="89"/>
        <v>=IF(SELFESTEEM_training_input.xlsx!A98&lt;&gt;"",SELFESTEEM_training_input.xlsx!A98,"")</v>
      </c>
      <c r="R191" t="str">
        <f t="shared" si="89"/>
        <v>=IF(WELLBEING_training_input.xlsx!A98&lt;&gt;"",WELLBEING_training_input.xlsx!A98,"")</v>
      </c>
      <c r="S191" t="str">
        <f t="shared" si="89"/>
        <v>=IF(HYPER_training_input.xlsx!A98&lt;&gt;"",HYPER_training_input.xlsx!A98,"")</v>
      </c>
      <c r="T191" t="str">
        <f t="shared" si="89"/>
        <v>=IF(AGGR_training_input.xlsx!A98&lt;&gt;"",AGGR_training_input.xlsx!A98,"")</v>
      </c>
      <c r="U191" t="str">
        <f t="shared" si="89"/>
        <v>=IF(COND_PR_training_input.xlsx!A98&lt;&gt;"",COND_PR_training_input.xlsx!A98,"")</v>
      </c>
      <c r="V191" t="str">
        <f t="shared" si="89"/>
        <v>=IF(ANXIE_training_input.xlsx!A98&lt;&gt;"",ANXIE_training_input.xlsx!A98,"")</v>
      </c>
      <c r="W191" t="str">
        <f t="shared" si="89"/>
        <v>=IF(DEPR_training_input.xlsx!A98&lt;&gt;"",DEPR_training_input.xlsx!A98,"")</v>
      </c>
      <c r="X191" t="str">
        <f t="shared" si="89"/>
        <v>=IF(SOMAT_training_input.xlsx!A98&lt;&gt;"",SOMAT_training_input.xlsx!A98,"")</v>
      </c>
      <c r="Y191" t="str">
        <f t="shared" si="89"/>
        <v>=IF(ATYPI_training_input.xlsx!A98&lt;&gt;"",ATYPI_training_input.xlsx!A98,"")</v>
      </c>
      <c r="Z191" t="str">
        <f t="shared" si="89"/>
        <v>=IF(WITHD_training_input.xlsx!A98&lt;&gt;"",WITHD_training_input.xlsx!A98,"")</v>
      </c>
      <c r="AA191" t="str">
        <f t="shared" si="89"/>
        <v>=IF(ATTE_PR_training_input.xlsx!A98&lt;&gt;"",ATTE_PR_training_input.xlsx!A98,"")</v>
      </c>
      <c r="AB191" t="str">
        <f t="shared" si="89"/>
        <v>=IF(ANG_CONT_training_input.xlsx!A98&lt;&gt;"",ANG_CONT_training_input.xlsx!A98,"")</v>
      </c>
      <c r="AC191" t="str">
        <f t="shared" si="89"/>
        <v>=IF(DEV_SOC_DIS_training_input.xlsx!A98&lt;&gt;"",DEV_SOC_DIS_training_input.xlsx!A98,"")</v>
      </c>
      <c r="AD191" t="str">
        <f t="shared" si="89"/>
        <v>=IF(BULLY_training_input.xlsx!A98&lt;&gt;"",BULLY_training_input.xlsx!A98,"")</v>
      </c>
      <c r="AE191" t="str">
        <f t="shared" si="89"/>
        <v>=IF(EMOT_SELF_C_training_input.xlsx!A98&lt;&gt;"",EMOT_SELF_C_training_input.xlsx!A98,"")</v>
      </c>
      <c r="AF191" t="str">
        <f t="shared" si="89"/>
        <v>=IF(EXE_FUN_training_input.xlsx!A98&lt;&gt;"",EXE_FUN_training_input.xlsx!A98,"")</v>
      </c>
      <c r="AG191" t="str">
        <f t="shared" si="89"/>
        <v>=IF(MANIA_training_input.xlsx!A98&lt;&gt;"",MANIA_training_input.xlsx!A98,"")</v>
      </c>
      <c r="AH191" t="str">
        <f t="shared" si="89"/>
        <v>=IF(NEG_EMOT_training_input.xlsx!A98&lt;&gt;"",NEG_EMOT_training_input.xlsx!A98,"")</v>
      </c>
      <c r="AI191" t="str">
        <f t="shared" si="89"/>
        <v>=IF(ADAPT_training_input.xlsx!A98&lt;&gt;"",ADAPT_training_input.xlsx!A98,"")</v>
      </c>
      <c r="AJ191" t="str">
        <f t="shared" si="89"/>
        <v>=IF(SOC_SK_training_input.xlsx!A98&lt;&gt;"",SOC_SK_training_input.xlsx!A98,"")</v>
      </c>
      <c r="AK191" t="str">
        <f t="shared" si="89"/>
        <v>=IF(LEAD_training_input.xlsx!A98&lt;&gt;"",LEAD_training_input.xlsx!A98,"")</v>
      </c>
      <c r="AL191" t="str">
        <f t="shared" si="89"/>
        <v>=IF(ACT_DAIL_training_input.xlsx!A98&lt;&gt;"",ACT_DAIL_training_input.xlsx!A98,"")</v>
      </c>
      <c r="AM191" t="str">
        <f t="shared" si="89"/>
        <v>=IF(FUN_COM_training_input.xlsx!A98&lt;&gt;"",FUN_COM_training_input.xlsx!A98,"")</v>
      </c>
      <c r="AN191" t="str">
        <f t="shared" si="89"/>
        <v>=IF(RESILI_training_input.xlsx!A98&lt;&gt;"",RESILI_training_input.xlsx!A98,"")</v>
      </c>
      <c r="AO191" t="str">
        <f t="shared" si="89"/>
        <v>=IF(SEL_training_input.xlsx!A98&lt;&gt;"",SEL_training_input.xlsx!A98,"")</v>
      </c>
      <c r="AP191" t="str">
        <f t="shared" si="89"/>
        <v>=IF(SEV_training_input.xlsx!A98&lt;&gt;"",SEV_training_input.xlsx!A98,"")</v>
      </c>
      <c r="AQ191" t="str">
        <f t="shared" si="89"/>
        <v>=IF(ANHEDONIA_training_input.xlsx!A98&lt;&gt;"",ANHEDONIA_training_input.xlsx!A98,"")</v>
      </c>
      <c r="AR191" t="str">
        <f t="shared" si="89"/>
        <v>=IF(ANXIOUSNESS_training_input.xlsx!A98&lt;&gt;"",ANXIOUSNESS_training_input.xlsx!A98,"")</v>
      </c>
      <c r="AS191" t="str">
        <f t="shared" si="89"/>
        <v>=IF(ATTENTION_SEEKING_training_input.xlsx!A98&lt;&gt;"",ATTENTION_SEEKING_training_input.xlsx!A98,"")</v>
      </c>
      <c r="AT191" t="str">
        <f t="shared" si="89"/>
        <v>=IF(CALLOUSNESS_training_input.xlsx!A98&lt;&gt;"",CALLOUSNESS_training_input.xlsx!A98,"")</v>
      </c>
      <c r="AU191" t="str">
        <f t="shared" si="89"/>
        <v>=IF(DECEITFULNESS_training_input.xlsx!A98&lt;&gt;"",DECEITFULNESS_training_input.xlsx!A98,"")</v>
      </c>
      <c r="AV191" t="str">
        <f t="shared" si="89"/>
        <v>=IF(DEPRESSIVITY_training_input.xlsx!A98&lt;&gt;"",DEPRESSIVITY_training_input.xlsx!A98,"")</v>
      </c>
      <c r="AW191" t="str">
        <f t="shared" si="89"/>
        <v>=IF(DISTRACTIBILITY_training_input.xlsx!A98&lt;&gt;"",DISTRACTIBILITY_training_input.xlsx!A98,"")</v>
      </c>
      <c r="AX191" t="str">
        <f t="shared" si="89"/>
        <v>=IF(ECCENTRICITY_training_input.xlsx!A98&lt;&gt;"",ECCENTRICITY_training_input.xlsx!A98,"")</v>
      </c>
      <c r="AY191" t="str">
        <f t="shared" si="89"/>
        <v>=IF(EMOTIONAL_LABILITY_training_input.xlsx!A98&lt;&gt;"",EMOTIONAL_LABILITY_training_input.xlsx!A98,"")</v>
      </c>
      <c r="AZ191" t="str">
        <f t="shared" si="89"/>
        <v>=IF(GRANDIOSITY_training_input.xlsx!A98&lt;&gt;"",GRANDIOSITY_training_input.xlsx!A98,"")</v>
      </c>
      <c r="BA191" t="str">
        <f t="shared" si="89"/>
        <v>=IF(HOSTILITY_training_input.xlsx!A98&lt;&gt;"",HOSTILITY_training_input.xlsx!A98,"")</v>
      </c>
      <c r="BB191" t="str">
        <f t="shared" si="89"/>
        <v>=IF(IMPULSIVITY_training_input.xlsx!A98&lt;&gt;"",IMPULSIVITY_training_input.xlsx!A98,"")</v>
      </c>
      <c r="BC191" t="str">
        <f t="shared" si="89"/>
        <v>=IF(INTIMACY_AVOIDANCE_training_input.xlsx!A98&lt;&gt;"",INTIMACY_AVOIDANCE_training_input.xlsx!A98,"")</v>
      </c>
      <c r="BD191" t="str">
        <f t="shared" si="89"/>
        <v>=IF(IRRESPONSIBILITY_training_input.xlsx!A98&lt;&gt;"",IRRESPONSIBILITY_training_input.xlsx!A98,"")</v>
      </c>
      <c r="BE191" t="str">
        <f t="shared" si="89"/>
        <v>=IF(MANIPULATIVENESS_training_input.xlsx!A98&lt;&gt;"",MANIPULATIVENESS_training_input.xlsx!A98,"")</v>
      </c>
      <c r="BF191" t="str">
        <f t="shared" si="89"/>
        <v>=IF(PERCEPTUAL_DYSREGULATION_training_input.xlsx!A98&lt;&gt;"",PERCEPTUAL_DYSREGULATION_training_input.xlsx!A98,"")</v>
      </c>
      <c r="BG191" t="str">
        <f t="shared" si="89"/>
        <v>=IF(PERSEVERATION_training_input.xlsx!A98&lt;&gt;"",PERSEVERATION_training_input.xlsx!A98,"")</v>
      </c>
      <c r="BH191" t="str">
        <f t="shared" si="89"/>
        <v>=IF(RESTRICTED_AFFECTIVITY_training_input.xlsx!A98&lt;&gt;"",RESTRICTED_AFFECTIVITY_training_input.xlsx!A98,"")</v>
      </c>
      <c r="BI191" t="str">
        <f t="shared" si="89"/>
        <v>=IF(RIGID_PERFECTIONISM_training_input.xlsx!A98&lt;&gt;"",RIGID_PERFECTIONISM_training_input.xlsx!A98,"")</v>
      </c>
      <c r="BJ191" t="str">
        <f t="shared" si="89"/>
        <v>=IF(RISK_TAKING_training_input.xlsx!A98&lt;&gt;"",RISK_TAKING_training_input.xlsx!A98,"")</v>
      </c>
      <c r="BK191" t="str">
        <f t="shared" si="89"/>
        <v>=IF(SEPARATION_INSECURITY_training_input.xlsx!A98&lt;&gt;"",SEPARATION_INSECURITY_training_input.xlsx!A98,"")</v>
      </c>
      <c r="BL191" t="str">
        <f t="shared" si="89"/>
        <v>=IF(SUBMISSIVENESS_training_input.xlsx!A98&lt;&gt;"",SUBMISSIVENESS_training_input.xlsx!A98,"")</v>
      </c>
      <c r="BM191" t="str">
        <f t="shared" si="89"/>
        <v>=IF(SUSPICIOUSNESS_training_input.xlsx!A98&lt;&gt;"",SUSPICIOUSNESS_training_input.xlsx!A98,"")</v>
      </c>
      <c r="BN191" t="str">
        <f t="shared" si="89"/>
        <v>=IF(UNUSUAL_BELIEFS_training_input.xlsx!A98&lt;&gt;"",UNUSUAL_BELIEFS_training_input.xlsx!A98,"")</v>
      </c>
      <c r="BO191" t="str">
        <f t="shared" si="88"/>
        <v>=IF(WITHDRAWAL_training_input.xlsx!A98&lt;&gt;"",WITHDRAWAL_training_input.xlsx!A98,"")</v>
      </c>
      <c r="BP191" t="str">
        <f t="shared" si="88"/>
        <v>=IF(ACT_training_input.xlsx!A98&lt;&gt;"",ACT_training_input.xlsx!A98,"")</v>
      </c>
      <c r="BQ191" t="str">
        <f t="shared" si="88"/>
        <v>=IF(DSP_training_input.xlsx!A98&lt;&gt;"",DSP_training_input.xlsx!A98,"")</v>
      </c>
      <c r="BR191" t="str">
        <f t="shared" si="88"/>
        <v>=IF(PAG_training_input.xlsx!A98&lt;&gt;"",PAG_training_input.xlsx!A98,"")</v>
      </c>
      <c r="BS191" t="str">
        <f t="shared" si="88"/>
        <v>=IF(PRO_training_input.xlsx!A98&lt;&gt;"",PRO_training_input.xlsx!A98,"")</v>
      </c>
      <c r="BT191" t="str">
        <f t="shared" si="88"/>
        <v>=IF(SPL_training_input.xlsx!A98&lt;&gt;"",SPL_training_input.xlsx!A98,"")</v>
      </c>
      <c r="BU191" t="str">
        <f t="shared" si="88"/>
        <v>=IF(WDR_training_input.xlsx!A98&lt;&gt;"",WDR_training_input.xlsx!A98,"")</v>
      </c>
      <c r="BV191" t="str">
        <f t="shared" si="88"/>
        <v>=IF(CON_training_input.xlsx!A98&lt;&gt;"",CON_training_input.xlsx!A98,"")</v>
      </c>
      <c r="BW191" t="str">
        <f t="shared" si="88"/>
        <v>=IF(DSC_training_input.xlsx!A98&lt;&gt;"",DSC_training_input.xlsx!A98,"")</v>
      </c>
      <c r="BX191" t="str">
        <f t="shared" si="88"/>
        <v>=IF(FAN_training_input.xlsx!A98&lt;&gt;"",FAN_training_input.xlsx!A98,"")</v>
      </c>
      <c r="BY191" t="str">
        <f t="shared" si="88"/>
        <v>=IF(OMN_training_input.xlsx!A98&lt;&gt;"",OMN_training_input.xlsx!A98,"")</v>
      </c>
      <c r="BZ191" t="str">
        <f t="shared" si="88"/>
        <v>=IF(REP_training_input.xlsx!A98&lt;&gt;"",REP_training_input.xlsx!A98,"")</v>
      </c>
      <c r="CA191" t="str">
        <f t="shared" si="88"/>
        <v>=IF(SOM_training_input.xlsx!A98&lt;&gt;"",SOM_training_input.xlsx!A98,"")</v>
      </c>
      <c r="CB191" t="str">
        <f t="shared" si="88"/>
        <v>=IF(SUB_training_input.xlsx!A98&lt;&gt;"",SUB_training_input.xlsx!A98,"")</v>
      </c>
      <c r="CC191" t="str">
        <f t="shared" si="88"/>
        <v>=IF(UND_training_input.xlsx!A98&lt;&gt;"",UND_training_input.xlsx!A98,"")</v>
      </c>
      <c r="CD191" t="str">
        <f t="shared" si="88"/>
        <v>=IF(ALT_training_input.xlsx!A98&lt;&gt;"",ALT_training_input.xlsx!A98,"")</v>
      </c>
      <c r="CE191" t="str">
        <f t="shared" si="88"/>
        <v>=IF(HUM_training_input.xlsx!A98&lt;&gt;"",HUM_training_input.xlsx!A98,"")</v>
      </c>
      <c r="CF191" t="str">
        <f t="shared" si="88"/>
        <v>=IF(IDL_training_input.xlsx!A98&lt;&gt;"",IDL_training_input.xlsx!A98,"")</v>
      </c>
      <c r="CG191" t="str">
        <f t="shared" si="88"/>
        <v>=IF(RFM_training_input.xlsx!A98&lt;&gt;"",RFM_training_input.xlsx!A98,"")</v>
      </c>
      <c r="CH191" t="str">
        <f t="shared" si="88"/>
        <v>=IF(DN_training_input.xlsx!A98&lt;&gt;"",DN_training_input.xlsx!A98,"")</v>
      </c>
      <c r="CI191" t="str">
        <f t="shared" si="88"/>
        <v>=IF(INT_training_input.xlsx!A98&lt;&gt;"",INT_training_input.xlsx!A98,"")</v>
      </c>
      <c r="CJ191" t="str">
        <f t="shared" si="88"/>
        <v>=IF(SUP_training_input.xlsx!A98&lt;&gt;"",SUP_training_input.xlsx!A98,"")</v>
      </c>
      <c r="CK191" t="str">
        <f t="shared" si="88"/>
        <v>=IF(ANT_training_input.xlsx!A98&lt;&gt;"",ANT_training_input.xlsx!A98,"")</v>
      </c>
      <c r="CL191" t="str">
        <f t="shared" si="88"/>
        <v>=IF(ISO_training_input.xlsx!A98&lt;&gt;"",ISO_training_input.xlsx!A98,"")</v>
      </c>
    </row>
    <row r="192" spans="1:90">
      <c r="A192">
        <v>99</v>
      </c>
      <c r="B192" t="str">
        <f t="shared" si="73"/>
        <v>=IF(SUICIDE_training_input.xlsx!A99&lt;&gt;"",SUICIDE_training_input.xlsx!A99,"")</v>
      </c>
      <c r="C192" t="str">
        <f t="shared" si="89"/>
        <v>=IF(IQ_training_input.xlsx!A99&lt;&gt;"",IQ_training_input.xlsx!A99,"")</v>
      </c>
      <c r="D192" t="str">
        <f t="shared" si="89"/>
        <v>=IF(AMBIG_training_input.xlsx!A99&lt;&gt;"",AMBIG_training_input.xlsx!A99,"")</v>
      </c>
      <c r="E192" t="str">
        <f t="shared" si="89"/>
        <v>=IF(EGODYST_training_input.xlsx!A99&lt;&gt;"",EGODYST_training_input.xlsx!A99,"")</v>
      </c>
      <c r="F192" t="str">
        <f t="shared" si="89"/>
        <v>=IF(AUTISM_training_input.xlsx!A99&lt;&gt;"",AUTISM_training_input.xlsx!A99,"")</v>
      </c>
      <c r="G192" t="str">
        <f t="shared" si="89"/>
        <v>=IF(IDENTITY_training_input.xlsx!A99&lt;&gt;"",IDENTITY_training_input.xlsx!A99,"")</v>
      </c>
      <c r="H192" t="str">
        <f t="shared" si="89"/>
        <v>=IF(SELFDIR_training_input.xlsx!A99&lt;&gt;"",SELFDIR_training_input.xlsx!A99,"")</v>
      </c>
      <c r="I192" t="str">
        <f t="shared" si="89"/>
        <v>=IF(EMPATHY_training_input.xlsx!A99&lt;&gt;"",EMPATHY_training_input.xlsx!A99,"")</v>
      </c>
      <c r="J192" t="str">
        <f t="shared" si="89"/>
        <v>=IF(INTIMACY_training_input.xlsx!A99&lt;&gt;"",INTIMACY_training_input.xlsx!A99,"")</v>
      </c>
      <c r="K192" t="str">
        <f t="shared" si="89"/>
        <v>=IF(ACUTE_training_input.xlsx!A99&lt;&gt;"",ACUTE_training_input.xlsx!A99,"")</v>
      </c>
      <c r="L192" t="str">
        <f t="shared" si="89"/>
        <v>=IF(CHRONIC_training_input.xlsx!A99&lt;&gt;"",CHRONIC_training_input.xlsx!A99,"")</v>
      </c>
      <c r="M192" t="str">
        <f t="shared" si="89"/>
        <v>=IF(TRAUMA_PAST_training_input.xlsx!A99&lt;&gt;"",TRAUMA_PAST_training_input.xlsx!A99,"")</v>
      </c>
      <c r="N192" t="str">
        <f t="shared" si="89"/>
        <v>=IF(TRAUMA_PRESENT_training_input.xlsx!A99&lt;&gt;"",TRAUMA_PRESENT_training_input.xlsx!A99,"")</v>
      </c>
      <c r="O192" t="str">
        <f t="shared" si="89"/>
        <v>=IF(HOPE_training_input.xlsx!A99&lt;&gt;"",HOPE_training_input.xlsx!A99,"")</v>
      </c>
      <c r="P192" t="str">
        <f t="shared" si="89"/>
        <v>=IF(SELFAFFICACY_training_input.xlsx!A99&lt;&gt;"",SELFAFFICACY_training_input.xlsx!A99,"")</v>
      </c>
      <c r="Q192" t="str">
        <f t="shared" si="89"/>
        <v>=IF(SELFESTEEM_training_input.xlsx!A99&lt;&gt;"",SELFESTEEM_training_input.xlsx!A99,"")</v>
      </c>
      <c r="R192" t="str">
        <f t="shared" si="89"/>
        <v>=IF(WELLBEING_training_input.xlsx!A99&lt;&gt;"",WELLBEING_training_input.xlsx!A99,"")</v>
      </c>
      <c r="S192" t="str">
        <f t="shared" si="89"/>
        <v>=IF(HYPER_training_input.xlsx!A99&lt;&gt;"",HYPER_training_input.xlsx!A99,"")</v>
      </c>
      <c r="T192" t="str">
        <f t="shared" si="89"/>
        <v>=IF(AGGR_training_input.xlsx!A99&lt;&gt;"",AGGR_training_input.xlsx!A99,"")</v>
      </c>
      <c r="U192" t="str">
        <f t="shared" si="89"/>
        <v>=IF(COND_PR_training_input.xlsx!A99&lt;&gt;"",COND_PR_training_input.xlsx!A99,"")</v>
      </c>
      <c r="V192" t="str">
        <f t="shared" si="89"/>
        <v>=IF(ANXIE_training_input.xlsx!A99&lt;&gt;"",ANXIE_training_input.xlsx!A99,"")</v>
      </c>
      <c r="W192" t="str">
        <f t="shared" si="89"/>
        <v>=IF(DEPR_training_input.xlsx!A99&lt;&gt;"",DEPR_training_input.xlsx!A99,"")</v>
      </c>
      <c r="X192" t="str">
        <f t="shared" si="89"/>
        <v>=IF(SOMAT_training_input.xlsx!A99&lt;&gt;"",SOMAT_training_input.xlsx!A99,"")</v>
      </c>
      <c r="Y192" t="str">
        <f t="shared" si="89"/>
        <v>=IF(ATYPI_training_input.xlsx!A99&lt;&gt;"",ATYPI_training_input.xlsx!A99,"")</v>
      </c>
      <c r="Z192" t="str">
        <f t="shared" si="89"/>
        <v>=IF(WITHD_training_input.xlsx!A99&lt;&gt;"",WITHD_training_input.xlsx!A99,"")</v>
      </c>
      <c r="AA192" t="str">
        <f t="shared" si="89"/>
        <v>=IF(ATTE_PR_training_input.xlsx!A99&lt;&gt;"",ATTE_PR_training_input.xlsx!A99,"")</v>
      </c>
      <c r="AB192" t="str">
        <f t="shared" si="89"/>
        <v>=IF(ANG_CONT_training_input.xlsx!A99&lt;&gt;"",ANG_CONT_training_input.xlsx!A99,"")</v>
      </c>
      <c r="AC192" t="str">
        <f t="shared" si="89"/>
        <v>=IF(DEV_SOC_DIS_training_input.xlsx!A99&lt;&gt;"",DEV_SOC_DIS_training_input.xlsx!A99,"")</v>
      </c>
      <c r="AD192" t="str">
        <f t="shared" si="89"/>
        <v>=IF(BULLY_training_input.xlsx!A99&lt;&gt;"",BULLY_training_input.xlsx!A99,"")</v>
      </c>
      <c r="AE192" t="str">
        <f t="shared" si="89"/>
        <v>=IF(EMOT_SELF_C_training_input.xlsx!A99&lt;&gt;"",EMOT_SELF_C_training_input.xlsx!A99,"")</v>
      </c>
      <c r="AF192" t="str">
        <f t="shared" si="89"/>
        <v>=IF(EXE_FUN_training_input.xlsx!A99&lt;&gt;"",EXE_FUN_training_input.xlsx!A99,"")</v>
      </c>
      <c r="AG192" t="str">
        <f t="shared" si="89"/>
        <v>=IF(MANIA_training_input.xlsx!A99&lt;&gt;"",MANIA_training_input.xlsx!A99,"")</v>
      </c>
      <c r="AH192" t="str">
        <f t="shared" si="89"/>
        <v>=IF(NEG_EMOT_training_input.xlsx!A99&lt;&gt;"",NEG_EMOT_training_input.xlsx!A99,"")</v>
      </c>
      <c r="AI192" t="str">
        <f t="shared" si="89"/>
        <v>=IF(ADAPT_training_input.xlsx!A99&lt;&gt;"",ADAPT_training_input.xlsx!A99,"")</v>
      </c>
      <c r="AJ192" t="str">
        <f t="shared" si="89"/>
        <v>=IF(SOC_SK_training_input.xlsx!A99&lt;&gt;"",SOC_SK_training_input.xlsx!A99,"")</v>
      </c>
      <c r="AK192" t="str">
        <f t="shared" si="89"/>
        <v>=IF(LEAD_training_input.xlsx!A99&lt;&gt;"",LEAD_training_input.xlsx!A99,"")</v>
      </c>
      <c r="AL192" t="str">
        <f t="shared" si="89"/>
        <v>=IF(ACT_DAIL_training_input.xlsx!A99&lt;&gt;"",ACT_DAIL_training_input.xlsx!A99,"")</v>
      </c>
      <c r="AM192" t="str">
        <f t="shared" si="89"/>
        <v>=IF(FUN_COM_training_input.xlsx!A99&lt;&gt;"",FUN_COM_training_input.xlsx!A99,"")</v>
      </c>
      <c r="AN192" t="str">
        <f t="shared" si="89"/>
        <v>=IF(RESILI_training_input.xlsx!A99&lt;&gt;"",RESILI_training_input.xlsx!A99,"")</v>
      </c>
      <c r="AO192" t="str">
        <f t="shared" si="89"/>
        <v>=IF(SEL_training_input.xlsx!A99&lt;&gt;"",SEL_training_input.xlsx!A99,"")</v>
      </c>
      <c r="AP192" t="str">
        <f t="shared" si="89"/>
        <v>=IF(SEV_training_input.xlsx!A99&lt;&gt;"",SEV_training_input.xlsx!A99,"")</v>
      </c>
      <c r="AQ192" t="str">
        <f t="shared" si="89"/>
        <v>=IF(ANHEDONIA_training_input.xlsx!A99&lt;&gt;"",ANHEDONIA_training_input.xlsx!A99,"")</v>
      </c>
      <c r="AR192" t="str">
        <f t="shared" si="89"/>
        <v>=IF(ANXIOUSNESS_training_input.xlsx!A99&lt;&gt;"",ANXIOUSNESS_training_input.xlsx!A99,"")</v>
      </c>
      <c r="AS192" t="str">
        <f t="shared" si="89"/>
        <v>=IF(ATTENTION_SEEKING_training_input.xlsx!A99&lt;&gt;"",ATTENTION_SEEKING_training_input.xlsx!A99,"")</v>
      </c>
      <c r="AT192" t="str">
        <f t="shared" si="89"/>
        <v>=IF(CALLOUSNESS_training_input.xlsx!A99&lt;&gt;"",CALLOUSNESS_training_input.xlsx!A99,"")</v>
      </c>
      <c r="AU192" t="str">
        <f t="shared" si="89"/>
        <v>=IF(DECEITFULNESS_training_input.xlsx!A99&lt;&gt;"",DECEITFULNESS_training_input.xlsx!A99,"")</v>
      </c>
      <c r="AV192" t="str">
        <f t="shared" si="89"/>
        <v>=IF(DEPRESSIVITY_training_input.xlsx!A99&lt;&gt;"",DEPRESSIVITY_training_input.xlsx!A99,"")</v>
      </c>
      <c r="AW192" t="str">
        <f t="shared" si="89"/>
        <v>=IF(DISTRACTIBILITY_training_input.xlsx!A99&lt;&gt;"",DISTRACTIBILITY_training_input.xlsx!A99,"")</v>
      </c>
      <c r="AX192" t="str">
        <f t="shared" si="89"/>
        <v>=IF(ECCENTRICITY_training_input.xlsx!A99&lt;&gt;"",ECCENTRICITY_training_input.xlsx!A99,"")</v>
      </c>
      <c r="AY192" t="str">
        <f t="shared" si="89"/>
        <v>=IF(EMOTIONAL_LABILITY_training_input.xlsx!A99&lt;&gt;"",EMOTIONAL_LABILITY_training_input.xlsx!A99,"")</v>
      </c>
      <c r="AZ192" t="str">
        <f t="shared" si="89"/>
        <v>=IF(GRANDIOSITY_training_input.xlsx!A99&lt;&gt;"",GRANDIOSITY_training_input.xlsx!A99,"")</v>
      </c>
      <c r="BA192" t="str">
        <f t="shared" si="89"/>
        <v>=IF(HOSTILITY_training_input.xlsx!A99&lt;&gt;"",HOSTILITY_training_input.xlsx!A99,"")</v>
      </c>
      <c r="BB192" t="str">
        <f t="shared" si="89"/>
        <v>=IF(IMPULSIVITY_training_input.xlsx!A99&lt;&gt;"",IMPULSIVITY_training_input.xlsx!A99,"")</v>
      </c>
      <c r="BC192" t="str">
        <f t="shared" si="89"/>
        <v>=IF(INTIMACY_AVOIDANCE_training_input.xlsx!A99&lt;&gt;"",INTIMACY_AVOIDANCE_training_input.xlsx!A99,"")</v>
      </c>
      <c r="BD192" t="str">
        <f t="shared" si="89"/>
        <v>=IF(IRRESPONSIBILITY_training_input.xlsx!A99&lt;&gt;"",IRRESPONSIBILITY_training_input.xlsx!A99,"")</v>
      </c>
      <c r="BE192" t="str">
        <f t="shared" si="89"/>
        <v>=IF(MANIPULATIVENESS_training_input.xlsx!A99&lt;&gt;"",MANIPULATIVENESS_training_input.xlsx!A99,"")</v>
      </c>
      <c r="BF192" t="str">
        <f t="shared" si="89"/>
        <v>=IF(PERCEPTUAL_DYSREGULATION_training_input.xlsx!A99&lt;&gt;"",PERCEPTUAL_DYSREGULATION_training_input.xlsx!A99,"")</v>
      </c>
      <c r="BG192" t="str">
        <f t="shared" si="89"/>
        <v>=IF(PERSEVERATION_training_input.xlsx!A99&lt;&gt;"",PERSEVERATION_training_input.xlsx!A99,"")</v>
      </c>
      <c r="BH192" t="str">
        <f t="shared" si="89"/>
        <v>=IF(RESTRICTED_AFFECTIVITY_training_input.xlsx!A99&lt;&gt;"",RESTRICTED_AFFECTIVITY_training_input.xlsx!A99,"")</v>
      </c>
      <c r="BI192" t="str">
        <f t="shared" si="89"/>
        <v>=IF(RIGID_PERFECTIONISM_training_input.xlsx!A99&lt;&gt;"",RIGID_PERFECTIONISM_training_input.xlsx!A99,"")</v>
      </c>
      <c r="BJ192" t="str">
        <f t="shared" si="89"/>
        <v>=IF(RISK_TAKING_training_input.xlsx!A99&lt;&gt;"",RISK_TAKING_training_input.xlsx!A99,"")</v>
      </c>
      <c r="BK192" t="str">
        <f t="shared" si="89"/>
        <v>=IF(SEPARATION_INSECURITY_training_input.xlsx!A99&lt;&gt;"",SEPARATION_INSECURITY_training_input.xlsx!A99,"")</v>
      </c>
      <c r="BL192" t="str">
        <f t="shared" si="89"/>
        <v>=IF(SUBMISSIVENESS_training_input.xlsx!A99&lt;&gt;"",SUBMISSIVENESS_training_input.xlsx!A99,"")</v>
      </c>
      <c r="BM192" t="str">
        <f t="shared" si="89"/>
        <v>=IF(SUSPICIOUSNESS_training_input.xlsx!A99&lt;&gt;"",SUSPICIOUSNESS_training_input.xlsx!A99,"")</v>
      </c>
      <c r="BN192" t="str">
        <f t="shared" ref="BN192:CL195" si="90">CONCATENATE($A$11,BN$1,$A$12,$A192,$A$13,BN$1,$A$14,$A192,$A$15)</f>
        <v>=IF(UNUSUAL_BELIEFS_training_input.xlsx!A99&lt;&gt;"",UNUSUAL_BELIEFS_training_input.xlsx!A99,"")</v>
      </c>
      <c r="BO192" t="str">
        <f t="shared" si="90"/>
        <v>=IF(WITHDRAWAL_training_input.xlsx!A99&lt;&gt;"",WITHDRAWAL_training_input.xlsx!A99,"")</v>
      </c>
      <c r="BP192" t="str">
        <f t="shared" si="90"/>
        <v>=IF(ACT_training_input.xlsx!A99&lt;&gt;"",ACT_training_input.xlsx!A99,"")</v>
      </c>
      <c r="BQ192" t="str">
        <f t="shared" si="90"/>
        <v>=IF(DSP_training_input.xlsx!A99&lt;&gt;"",DSP_training_input.xlsx!A99,"")</v>
      </c>
      <c r="BR192" t="str">
        <f t="shared" si="90"/>
        <v>=IF(PAG_training_input.xlsx!A99&lt;&gt;"",PAG_training_input.xlsx!A99,"")</v>
      </c>
      <c r="BS192" t="str">
        <f t="shared" si="90"/>
        <v>=IF(PRO_training_input.xlsx!A99&lt;&gt;"",PRO_training_input.xlsx!A99,"")</v>
      </c>
      <c r="BT192" t="str">
        <f t="shared" si="90"/>
        <v>=IF(SPL_training_input.xlsx!A99&lt;&gt;"",SPL_training_input.xlsx!A99,"")</v>
      </c>
      <c r="BU192" t="str">
        <f t="shared" si="90"/>
        <v>=IF(WDR_training_input.xlsx!A99&lt;&gt;"",WDR_training_input.xlsx!A99,"")</v>
      </c>
      <c r="BV192" t="str">
        <f t="shared" si="90"/>
        <v>=IF(CON_training_input.xlsx!A99&lt;&gt;"",CON_training_input.xlsx!A99,"")</v>
      </c>
      <c r="BW192" t="str">
        <f t="shared" si="90"/>
        <v>=IF(DSC_training_input.xlsx!A99&lt;&gt;"",DSC_training_input.xlsx!A99,"")</v>
      </c>
      <c r="BX192" t="str">
        <f t="shared" si="90"/>
        <v>=IF(FAN_training_input.xlsx!A99&lt;&gt;"",FAN_training_input.xlsx!A99,"")</v>
      </c>
      <c r="BY192" t="str">
        <f t="shared" si="90"/>
        <v>=IF(OMN_training_input.xlsx!A99&lt;&gt;"",OMN_training_input.xlsx!A99,"")</v>
      </c>
      <c r="BZ192" t="str">
        <f t="shared" si="90"/>
        <v>=IF(REP_training_input.xlsx!A99&lt;&gt;"",REP_training_input.xlsx!A99,"")</v>
      </c>
      <c r="CA192" t="str">
        <f t="shared" si="90"/>
        <v>=IF(SOM_training_input.xlsx!A99&lt;&gt;"",SOM_training_input.xlsx!A99,"")</v>
      </c>
      <c r="CB192" t="str">
        <f t="shared" si="90"/>
        <v>=IF(SUB_training_input.xlsx!A99&lt;&gt;"",SUB_training_input.xlsx!A99,"")</v>
      </c>
      <c r="CC192" t="str">
        <f t="shared" si="90"/>
        <v>=IF(UND_training_input.xlsx!A99&lt;&gt;"",UND_training_input.xlsx!A99,"")</v>
      </c>
      <c r="CD192" t="str">
        <f t="shared" si="90"/>
        <v>=IF(ALT_training_input.xlsx!A99&lt;&gt;"",ALT_training_input.xlsx!A99,"")</v>
      </c>
      <c r="CE192" t="str">
        <f t="shared" si="90"/>
        <v>=IF(HUM_training_input.xlsx!A99&lt;&gt;"",HUM_training_input.xlsx!A99,"")</v>
      </c>
      <c r="CF192" t="str">
        <f t="shared" si="90"/>
        <v>=IF(IDL_training_input.xlsx!A99&lt;&gt;"",IDL_training_input.xlsx!A99,"")</v>
      </c>
      <c r="CG192" t="str">
        <f t="shared" si="90"/>
        <v>=IF(RFM_training_input.xlsx!A99&lt;&gt;"",RFM_training_input.xlsx!A99,"")</v>
      </c>
      <c r="CH192" t="str">
        <f t="shared" si="90"/>
        <v>=IF(DN_training_input.xlsx!A99&lt;&gt;"",DN_training_input.xlsx!A99,"")</v>
      </c>
      <c r="CI192" t="str">
        <f t="shared" si="90"/>
        <v>=IF(INT_training_input.xlsx!A99&lt;&gt;"",INT_training_input.xlsx!A99,"")</v>
      </c>
      <c r="CJ192" t="str">
        <f t="shared" si="90"/>
        <v>=IF(SUP_training_input.xlsx!A99&lt;&gt;"",SUP_training_input.xlsx!A99,"")</v>
      </c>
      <c r="CK192" t="str">
        <f t="shared" si="90"/>
        <v>=IF(ANT_training_input.xlsx!A99&lt;&gt;"",ANT_training_input.xlsx!A99,"")</v>
      </c>
      <c r="CL192" t="str">
        <f t="shared" si="90"/>
        <v>=IF(ISO_training_input.xlsx!A99&lt;&gt;"",ISO_training_input.xlsx!A99,"")</v>
      </c>
    </row>
    <row r="193" spans="1:90">
      <c r="A193">
        <v>100</v>
      </c>
      <c r="B193" t="str">
        <f t="shared" si="73"/>
        <v>=IF(SUICIDE_training_input.xlsx!A100&lt;&gt;"",SUICIDE_training_input.xlsx!A100,"")</v>
      </c>
      <c r="C193" t="str">
        <f t="shared" ref="C193:BN196" si="91">CONCATENATE($A$11,C$1,$A$12,$A193,$A$13,C$1,$A$14,$A193,$A$15)</f>
        <v>=IF(IQ_training_input.xlsx!A100&lt;&gt;"",IQ_training_input.xlsx!A100,"")</v>
      </c>
      <c r="D193" t="str">
        <f t="shared" si="91"/>
        <v>=IF(AMBIG_training_input.xlsx!A100&lt;&gt;"",AMBIG_training_input.xlsx!A100,"")</v>
      </c>
      <c r="E193" t="str">
        <f t="shared" si="91"/>
        <v>=IF(EGODYST_training_input.xlsx!A100&lt;&gt;"",EGODYST_training_input.xlsx!A100,"")</v>
      </c>
      <c r="F193" t="str">
        <f t="shared" si="91"/>
        <v>=IF(AUTISM_training_input.xlsx!A100&lt;&gt;"",AUTISM_training_input.xlsx!A100,"")</v>
      </c>
      <c r="G193" t="str">
        <f t="shared" si="91"/>
        <v>=IF(IDENTITY_training_input.xlsx!A100&lt;&gt;"",IDENTITY_training_input.xlsx!A100,"")</v>
      </c>
      <c r="H193" t="str">
        <f t="shared" si="91"/>
        <v>=IF(SELFDIR_training_input.xlsx!A100&lt;&gt;"",SELFDIR_training_input.xlsx!A100,"")</v>
      </c>
      <c r="I193" t="str">
        <f t="shared" si="91"/>
        <v>=IF(EMPATHY_training_input.xlsx!A100&lt;&gt;"",EMPATHY_training_input.xlsx!A100,"")</v>
      </c>
      <c r="J193" t="str">
        <f t="shared" si="91"/>
        <v>=IF(INTIMACY_training_input.xlsx!A100&lt;&gt;"",INTIMACY_training_input.xlsx!A100,"")</v>
      </c>
      <c r="K193" t="str">
        <f t="shared" si="91"/>
        <v>=IF(ACUTE_training_input.xlsx!A100&lt;&gt;"",ACUTE_training_input.xlsx!A100,"")</v>
      </c>
      <c r="L193" t="str">
        <f t="shared" si="91"/>
        <v>=IF(CHRONIC_training_input.xlsx!A100&lt;&gt;"",CHRONIC_training_input.xlsx!A100,"")</v>
      </c>
      <c r="M193" t="str">
        <f t="shared" si="91"/>
        <v>=IF(TRAUMA_PAST_training_input.xlsx!A100&lt;&gt;"",TRAUMA_PAST_training_input.xlsx!A100,"")</v>
      </c>
      <c r="N193" t="str">
        <f t="shared" si="91"/>
        <v>=IF(TRAUMA_PRESENT_training_input.xlsx!A100&lt;&gt;"",TRAUMA_PRESENT_training_input.xlsx!A100,"")</v>
      </c>
      <c r="O193" t="str">
        <f t="shared" si="91"/>
        <v>=IF(HOPE_training_input.xlsx!A100&lt;&gt;"",HOPE_training_input.xlsx!A100,"")</v>
      </c>
      <c r="P193" t="str">
        <f t="shared" si="91"/>
        <v>=IF(SELFAFFICACY_training_input.xlsx!A100&lt;&gt;"",SELFAFFICACY_training_input.xlsx!A100,"")</v>
      </c>
      <c r="Q193" t="str">
        <f t="shared" si="91"/>
        <v>=IF(SELFESTEEM_training_input.xlsx!A100&lt;&gt;"",SELFESTEEM_training_input.xlsx!A100,"")</v>
      </c>
      <c r="R193" t="str">
        <f t="shared" si="91"/>
        <v>=IF(WELLBEING_training_input.xlsx!A100&lt;&gt;"",WELLBEING_training_input.xlsx!A100,"")</v>
      </c>
      <c r="S193" t="str">
        <f t="shared" si="91"/>
        <v>=IF(HYPER_training_input.xlsx!A100&lt;&gt;"",HYPER_training_input.xlsx!A100,"")</v>
      </c>
      <c r="T193" t="str">
        <f t="shared" si="91"/>
        <v>=IF(AGGR_training_input.xlsx!A100&lt;&gt;"",AGGR_training_input.xlsx!A100,"")</v>
      </c>
      <c r="U193" t="str">
        <f t="shared" si="91"/>
        <v>=IF(COND_PR_training_input.xlsx!A100&lt;&gt;"",COND_PR_training_input.xlsx!A100,"")</v>
      </c>
      <c r="V193" t="str">
        <f t="shared" si="91"/>
        <v>=IF(ANXIE_training_input.xlsx!A100&lt;&gt;"",ANXIE_training_input.xlsx!A100,"")</v>
      </c>
      <c r="W193" t="str">
        <f t="shared" si="91"/>
        <v>=IF(DEPR_training_input.xlsx!A100&lt;&gt;"",DEPR_training_input.xlsx!A100,"")</v>
      </c>
      <c r="X193" t="str">
        <f t="shared" si="91"/>
        <v>=IF(SOMAT_training_input.xlsx!A100&lt;&gt;"",SOMAT_training_input.xlsx!A100,"")</v>
      </c>
      <c r="Y193" t="str">
        <f t="shared" si="91"/>
        <v>=IF(ATYPI_training_input.xlsx!A100&lt;&gt;"",ATYPI_training_input.xlsx!A100,"")</v>
      </c>
      <c r="Z193" t="str">
        <f t="shared" si="91"/>
        <v>=IF(WITHD_training_input.xlsx!A100&lt;&gt;"",WITHD_training_input.xlsx!A100,"")</v>
      </c>
      <c r="AA193" t="str">
        <f t="shared" si="91"/>
        <v>=IF(ATTE_PR_training_input.xlsx!A100&lt;&gt;"",ATTE_PR_training_input.xlsx!A100,"")</v>
      </c>
      <c r="AB193" t="str">
        <f t="shared" si="91"/>
        <v>=IF(ANG_CONT_training_input.xlsx!A100&lt;&gt;"",ANG_CONT_training_input.xlsx!A100,"")</v>
      </c>
      <c r="AC193" t="str">
        <f t="shared" si="91"/>
        <v>=IF(DEV_SOC_DIS_training_input.xlsx!A100&lt;&gt;"",DEV_SOC_DIS_training_input.xlsx!A100,"")</v>
      </c>
      <c r="AD193" t="str">
        <f t="shared" si="91"/>
        <v>=IF(BULLY_training_input.xlsx!A100&lt;&gt;"",BULLY_training_input.xlsx!A100,"")</v>
      </c>
      <c r="AE193" t="str">
        <f t="shared" si="91"/>
        <v>=IF(EMOT_SELF_C_training_input.xlsx!A100&lt;&gt;"",EMOT_SELF_C_training_input.xlsx!A100,"")</v>
      </c>
      <c r="AF193" t="str">
        <f t="shared" si="91"/>
        <v>=IF(EXE_FUN_training_input.xlsx!A100&lt;&gt;"",EXE_FUN_training_input.xlsx!A100,"")</v>
      </c>
      <c r="AG193" t="str">
        <f t="shared" si="91"/>
        <v>=IF(MANIA_training_input.xlsx!A100&lt;&gt;"",MANIA_training_input.xlsx!A100,"")</v>
      </c>
      <c r="AH193" t="str">
        <f t="shared" si="91"/>
        <v>=IF(NEG_EMOT_training_input.xlsx!A100&lt;&gt;"",NEG_EMOT_training_input.xlsx!A100,"")</v>
      </c>
      <c r="AI193" t="str">
        <f t="shared" si="91"/>
        <v>=IF(ADAPT_training_input.xlsx!A100&lt;&gt;"",ADAPT_training_input.xlsx!A100,"")</v>
      </c>
      <c r="AJ193" t="str">
        <f t="shared" si="91"/>
        <v>=IF(SOC_SK_training_input.xlsx!A100&lt;&gt;"",SOC_SK_training_input.xlsx!A100,"")</v>
      </c>
      <c r="AK193" t="str">
        <f t="shared" si="91"/>
        <v>=IF(LEAD_training_input.xlsx!A100&lt;&gt;"",LEAD_training_input.xlsx!A100,"")</v>
      </c>
      <c r="AL193" t="str">
        <f t="shared" si="91"/>
        <v>=IF(ACT_DAIL_training_input.xlsx!A100&lt;&gt;"",ACT_DAIL_training_input.xlsx!A100,"")</v>
      </c>
      <c r="AM193" t="str">
        <f t="shared" si="91"/>
        <v>=IF(FUN_COM_training_input.xlsx!A100&lt;&gt;"",FUN_COM_training_input.xlsx!A100,"")</v>
      </c>
      <c r="AN193" t="str">
        <f t="shared" si="91"/>
        <v>=IF(RESILI_training_input.xlsx!A100&lt;&gt;"",RESILI_training_input.xlsx!A100,"")</v>
      </c>
      <c r="AO193" t="str">
        <f t="shared" si="91"/>
        <v>=IF(SEL_training_input.xlsx!A100&lt;&gt;"",SEL_training_input.xlsx!A100,"")</v>
      </c>
      <c r="AP193" t="str">
        <f t="shared" si="91"/>
        <v>=IF(SEV_training_input.xlsx!A100&lt;&gt;"",SEV_training_input.xlsx!A100,"")</v>
      </c>
      <c r="AQ193" t="str">
        <f t="shared" si="91"/>
        <v>=IF(ANHEDONIA_training_input.xlsx!A100&lt;&gt;"",ANHEDONIA_training_input.xlsx!A100,"")</v>
      </c>
      <c r="AR193" t="str">
        <f t="shared" si="91"/>
        <v>=IF(ANXIOUSNESS_training_input.xlsx!A100&lt;&gt;"",ANXIOUSNESS_training_input.xlsx!A100,"")</v>
      </c>
      <c r="AS193" t="str">
        <f t="shared" si="91"/>
        <v>=IF(ATTENTION_SEEKING_training_input.xlsx!A100&lt;&gt;"",ATTENTION_SEEKING_training_input.xlsx!A100,"")</v>
      </c>
      <c r="AT193" t="str">
        <f t="shared" si="91"/>
        <v>=IF(CALLOUSNESS_training_input.xlsx!A100&lt;&gt;"",CALLOUSNESS_training_input.xlsx!A100,"")</v>
      </c>
      <c r="AU193" t="str">
        <f t="shared" si="91"/>
        <v>=IF(DECEITFULNESS_training_input.xlsx!A100&lt;&gt;"",DECEITFULNESS_training_input.xlsx!A100,"")</v>
      </c>
      <c r="AV193" t="str">
        <f t="shared" si="91"/>
        <v>=IF(DEPRESSIVITY_training_input.xlsx!A100&lt;&gt;"",DEPRESSIVITY_training_input.xlsx!A100,"")</v>
      </c>
      <c r="AW193" t="str">
        <f t="shared" si="91"/>
        <v>=IF(DISTRACTIBILITY_training_input.xlsx!A100&lt;&gt;"",DISTRACTIBILITY_training_input.xlsx!A100,"")</v>
      </c>
      <c r="AX193" t="str">
        <f t="shared" si="91"/>
        <v>=IF(ECCENTRICITY_training_input.xlsx!A100&lt;&gt;"",ECCENTRICITY_training_input.xlsx!A100,"")</v>
      </c>
      <c r="AY193" t="str">
        <f t="shared" si="91"/>
        <v>=IF(EMOTIONAL_LABILITY_training_input.xlsx!A100&lt;&gt;"",EMOTIONAL_LABILITY_training_input.xlsx!A100,"")</v>
      </c>
      <c r="AZ193" t="str">
        <f t="shared" si="91"/>
        <v>=IF(GRANDIOSITY_training_input.xlsx!A100&lt;&gt;"",GRANDIOSITY_training_input.xlsx!A100,"")</v>
      </c>
      <c r="BA193" t="str">
        <f t="shared" si="91"/>
        <v>=IF(HOSTILITY_training_input.xlsx!A100&lt;&gt;"",HOSTILITY_training_input.xlsx!A100,"")</v>
      </c>
      <c r="BB193" t="str">
        <f t="shared" si="91"/>
        <v>=IF(IMPULSIVITY_training_input.xlsx!A100&lt;&gt;"",IMPULSIVITY_training_input.xlsx!A100,"")</v>
      </c>
      <c r="BC193" t="str">
        <f t="shared" si="91"/>
        <v>=IF(INTIMACY_AVOIDANCE_training_input.xlsx!A100&lt;&gt;"",INTIMACY_AVOIDANCE_training_input.xlsx!A100,"")</v>
      </c>
      <c r="BD193" t="str">
        <f t="shared" si="91"/>
        <v>=IF(IRRESPONSIBILITY_training_input.xlsx!A100&lt;&gt;"",IRRESPONSIBILITY_training_input.xlsx!A100,"")</v>
      </c>
      <c r="BE193" t="str">
        <f t="shared" si="91"/>
        <v>=IF(MANIPULATIVENESS_training_input.xlsx!A100&lt;&gt;"",MANIPULATIVENESS_training_input.xlsx!A100,"")</v>
      </c>
      <c r="BF193" t="str">
        <f t="shared" si="91"/>
        <v>=IF(PERCEPTUAL_DYSREGULATION_training_input.xlsx!A100&lt;&gt;"",PERCEPTUAL_DYSREGULATION_training_input.xlsx!A100,"")</v>
      </c>
      <c r="BG193" t="str">
        <f t="shared" si="91"/>
        <v>=IF(PERSEVERATION_training_input.xlsx!A100&lt;&gt;"",PERSEVERATION_training_input.xlsx!A100,"")</v>
      </c>
      <c r="BH193" t="str">
        <f t="shared" si="91"/>
        <v>=IF(RESTRICTED_AFFECTIVITY_training_input.xlsx!A100&lt;&gt;"",RESTRICTED_AFFECTIVITY_training_input.xlsx!A100,"")</v>
      </c>
      <c r="BI193" t="str">
        <f t="shared" si="91"/>
        <v>=IF(RIGID_PERFECTIONISM_training_input.xlsx!A100&lt;&gt;"",RIGID_PERFECTIONISM_training_input.xlsx!A100,"")</v>
      </c>
      <c r="BJ193" t="str">
        <f t="shared" si="91"/>
        <v>=IF(RISK_TAKING_training_input.xlsx!A100&lt;&gt;"",RISK_TAKING_training_input.xlsx!A100,"")</v>
      </c>
      <c r="BK193" t="str">
        <f t="shared" si="91"/>
        <v>=IF(SEPARATION_INSECURITY_training_input.xlsx!A100&lt;&gt;"",SEPARATION_INSECURITY_training_input.xlsx!A100,"")</v>
      </c>
      <c r="BL193" t="str">
        <f t="shared" si="91"/>
        <v>=IF(SUBMISSIVENESS_training_input.xlsx!A100&lt;&gt;"",SUBMISSIVENESS_training_input.xlsx!A100,"")</v>
      </c>
      <c r="BM193" t="str">
        <f t="shared" si="91"/>
        <v>=IF(SUSPICIOUSNESS_training_input.xlsx!A100&lt;&gt;"",SUSPICIOUSNESS_training_input.xlsx!A100,"")</v>
      </c>
      <c r="BN193" t="str">
        <f t="shared" si="91"/>
        <v>=IF(UNUSUAL_BELIEFS_training_input.xlsx!A100&lt;&gt;"",UNUSUAL_BELIEFS_training_input.xlsx!A100,"")</v>
      </c>
      <c r="BO193" t="str">
        <f t="shared" si="90"/>
        <v>=IF(WITHDRAWAL_training_input.xlsx!A100&lt;&gt;"",WITHDRAWAL_training_input.xlsx!A100,"")</v>
      </c>
      <c r="BP193" t="str">
        <f t="shared" si="90"/>
        <v>=IF(ACT_training_input.xlsx!A100&lt;&gt;"",ACT_training_input.xlsx!A100,"")</v>
      </c>
      <c r="BQ193" t="str">
        <f t="shared" si="90"/>
        <v>=IF(DSP_training_input.xlsx!A100&lt;&gt;"",DSP_training_input.xlsx!A100,"")</v>
      </c>
      <c r="BR193" t="str">
        <f t="shared" si="90"/>
        <v>=IF(PAG_training_input.xlsx!A100&lt;&gt;"",PAG_training_input.xlsx!A100,"")</v>
      </c>
      <c r="BS193" t="str">
        <f t="shared" si="90"/>
        <v>=IF(PRO_training_input.xlsx!A100&lt;&gt;"",PRO_training_input.xlsx!A100,"")</v>
      </c>
      <c r="BT193" t="str">
        <f t="shared" si="90"/>
        <v>=IF(SPL_training_input.xlsx!A100&lt;&gt;"",SPL_training_input.xlsx!A100,"")</v>
      </c>
      <c r="BU193" t="str">
        <f t="shared" si="90"/>
        <v>=IF(WDR_training_input.xlsx!A100&lt;&gt;"",WDR_training_input.xlsx!A100,"")</v>
      </c>
      <c r="BV193" t="str">
        <f t="shared" si="90"/>
        <v>=IF(CON_training_input.xlsx!A100&lt;&gt;"",CON_training_input.xlsx!A100,"")</v>
      </c>
      <c r="BW193" t="str">
        <f t="shared" si="90"/>
        <v>=IF(DSC_training_input.xlsx!A100&lt;&gt;"",DSC_training_input.xlsx!A100,"")</v>
      </c>
      <c r="BX193" t="str">
        <f t="shared" si="90"/>
        <v>=IF(FAN_training_input.xlsx!A100&lt;&gt;"",FAN_training_input.xlsx!A100,"")</v>
      </c>
      <c r="BY193" t="str">
        <f t="shared" si="90"/>
        <v>=IF(OMN_training_input.xlsx!A100&lt;&gt;"",OMN_training_input.xlsx!A100,"")</v>
      </c>
      <c r="BZ193" t="str">
        <f t="shared" si="90"/>
        <v>=IF(REP_training_input.xlsx!A100&lt;&gt;"",REP_training_input.xlsx!A100,"")</v>
      </c>
      <c r="CA193" t="str">
        <f t="shared" si="90"/>
        <v>=IF(SOM_training_input.xlsx!A100&lt;&gt;"",SOM_training_input.xlsx!A100,"")</v>
      </c>
      <c r="CB193" t="str">
        <f t="shared" si="90"/>
        <v>=IF(SUB_training_input.xlsx!A100&lt;&gt;"",SUB_training_input.xlsx!A100,"")</v>
      </c>
      <c r="CC193" t="str">
        <f t="shared" si="90"/>
        <v>=IF(UND_training_input.xlsx!A100&lt;&gt;"",UND_training_input.xlsx!A100,"")</v>
      </c>
      <c r="CD193" t="str">
        <f t="shared" si="90"/>
        <v>=IF(ALT_training_input.xlsx!A100&lt;&gt;"",ALT_training_input.xlsx!A100,"")</v>
      </c>
      <c r="CE193" t="str">
        <f t="shared" si="90"/>
        <v>=IF(HUM_training_input.xlsx!A100&lt;&gt;"",HUM_training_input.xlsx!A100,"")</v>
      </c>
      <c r="CF193" t="str">
        <f t="shared" si="90"/>
        <v>=IF(IDL_training_input.xlsx!A100&lt;&gt;"",IDL_training_input.xlsx!A100,"")</v>
      </c>
      <c r="CG193" t="str">
        <f t="shared" si="90"/>
        <v>=IF(RFM_training_input.xlsx!A100&lt;&gt;"",RFM_training_input.xlsx!A100,"")</v>
      </c>
      <c r="CH193" t="str">
        <f t="shared" si="90"/>
        <v>=IF(DN_training_input.xlsx!A100&lt;&gt;"",DN_training_input.xlsx!A100,"")</v>
      </c>
      <c r="CI193" t="str">
        <f t="shared" si="90"/>
        <v>=IF(INT_training_input.xlsx!A100&lt;&gt;"",INT_training_input.xlsx!A100,"")</v>
      </c>
      <c r="CJ193" t="str">
        <f t="shared" si="90"/>
        <v>=IF(SUP_training_input.xlsx!A100&lt;&gt;"",SUP_training_input.xlsx!A100,"")</v>
      </c>
      <c r="CK193" t="str">
        <f t="shared" si="90"/>
        <v>=IF(ANT_training_input.xlsx!A100&lt;&gt;"",ANT_training_input.xlsx!A100,"")</v>
      </c>
      <c r="CL193" t="str">
        <f t="shared" si="90"/>
        <v>=IF(ISO_training_input.xlsx!A100&lt;&gt;"",ISO_training_input.xlsx!A100,"")</v>
      </c>
    </row>
    <row r="194" spans="1:90">
      <c r="A194">
        <v>101</v>
      </c>
      <c r="B194" t="str">
        <f t="shared" si="73"/>
        <v>=IF(SUICIDE_training_input.xlsx!A101&lt;&gt;"",SUICIDE_training_input.xlsx!A101,"")</v>
      </c>
      <c r="C194" t="str">
        <f t="shared" si="91"/>
        <v>=IF(IQ_training_input.xlsx!A101&lt;&gt;"",IQ_training_input.xlsx!A101,"")</v>
      </c>
      <c r="D194" t="str">
        <f t="shared" si="91"/>
        <v>=IF(AMBIG_training_input.xlsx!A101&lt;&gt;"",AMBIG_training_input.xlsx!A101,"")</v>
      </c>
      <c r="E194" t="str">
        <f t="shared" si="91"/>
        <v>=IF(EGODYST_training_input.xlsx!A101&lt;&gt;"",EGODYST_training_input.xlsx!A101,"")</v>
      </c>
      <c r="F194" t="str">
        <f t="shared" si="91"/>
        <v>=IF(AUTISM_training_input.xlsx!A101&lt;&gt;"",AUTISM_training_input.xlsx!A101,"")</v>
      </c>
      <c r="G194" t="str">
        <f t="shared" si="91"/>
        <v>=IF(IDENTITY_training_input.xlsx!A101&lt;&gt;"",IDENTITY_training_input.xlsx!A101,"")</v>
      </c>
      <c r="H194" t="str">
        <f t="shared" si="91"/>
        <v>=IF(SELFDIR_training_input.xlsx!A101&lt;&gt;"",SELFDIR_training_input.xlsx!A101,"")</v>
      </c>
      <c r="I194" t="str">
        <f t="shared" si="91"/>
        <v>=IF(EMPATHY_training_input.xlsx!A101&lt;&gt;"",EMPATHY_training_input.xlsx!A101,"")</v>
      </c>
      <c r="J194" t="str">
        <f t="shared" si="91"/>
        <v>=IF(INTIMACY_training_input.xlsx!A101&lt;&gt;"",INTIMACY_training_input.xlsx!A101,"")</v>
      </c>
      <c r="K194" t="str">
        <f t="shared" si="91"/>
        <v>=IF(ACUTE_training_input.xlsx!A101&lt;&gt;"",ACUTE_training_input.xlsx!A101,"")</v>
      </c>
      <c r="L194" t="str">
        <f t="shared" si="91"/>
        <v>=IF(CHRONIC_training_input.xlsx!A101&lt;&gt;"",CHRONIC_training_input.xlsx!A101,"")</v>
      </c>
      <c r="M194" t="str">
        <f t="shared" si="91"/>
        <v>=IF(TRAUMA_PAST_training_input.xlsx!A101&lt;&gt;"",TRAUMA_PAST_training_input.xlsx!A101,"")</v>
      </c>
      <c r="N194" t="str">
        <f t="shared" si="91"/>
        <v>=IF(TRAUMA_PRESENT_training_input.xlsx!A101&lt;&gt;"",TRAUMA_PRESENT_training_input.xlsx!A101,"")</v>
      </c>
      <c r="O194" t="str">
        <f t="shared" si="91"/>
        <v>=IF(HOPE_training_input.xlsx!A101&lt;&gt;"",HOPE_training_input.xlsx!A101,"")</v>
      </c>
      <c r="P194" t="str">
        <f t="shared" si="91"/>
        <v>=IF(SELFAFFICACY_training_input.xlsx!A101&lt;&gt;"",SELFAFFICACY_training_input.xlsx!A101,"")</v>
      </c>
      <c r="Q194" t="str">
        <f t="shared" si="91"/>
        <v>=IF(SELFESTEEM_training_input.xlsx!A101&lt;&gt;"",SELFESTEEM_training_input.xlsx!A101,"")</v>
      </c>
      <c r="R194" t="str">
        <f t="shared" si="91"/>
        <v>=IF(WELLBEING_training_input.xlsx!A101&lt;&gt;"",WELLBEING_training_input.xlsx!A101,"")</v>
      </c>
      <c r="S194" t="str">
        <f t="shared" si="91"/>
        <v>=IF(HYPER_training_input.xlsx!A101&lt;&gt;"",HYPER_training_input.xlsx!A101,"")</v>
      </c>
      <c r="T194" t="str">
        <f t="shared" si="91"/>
        <v>=IF(AGGR_training_input.xlsx!A101&lt;&gt;"",AGGR_training_input.xlsx!A101,"")</v>
      </c>
      <c r="U194" t="str">
        <f t="shared" si="91"/>
        <v>=IF(COND_PR_training_input.xlsx!A101&lt;&gt;"",COND_PR_training_input.xlsx!A101,"")</v>
      </c>
      <c r="V194" t="str">
        <f t="shared" si="91"/>
        <v>=IF(ANXIE_training_input.xlsx!A101&lt;&gt;"",ANXIE_training_input.xlsx!A101,"")</v>
      </c>
      <c r="W194" t="str">
        <f t="shared" si="91"/>
        <v>=IF(DEPR_training_input.xlsx!A101&lt;&gt;"",DEPR_training_input.xlsx!A101,"")</v>
      </c>
      <c r="X194" t="str">
        <f t="shared" si="91"/>
        <v>=IF(SOMAT_training_input.xlsx!A101&lt;&gt;"",SOMAT_training_input.xlsx!A101,"")</v>
      </c>
      <c r="Y194" t="str">
        <f t="shared" si="91"/>
        <v>=IF(ATYPI_training_input.xlsx!A101&lt;&gt;"",ATYPI_training_input.xlsx!A101,"")</v>
      </c>
      <c r="Z194" t="str">
        <f t="shared" si="91"/>
        <v>=IF(WITHD_training_input.xlsx!A101&lt;&gt;"",WITHD_training_input.xlsx!A101,"")</v>
      </c>
      <c r="AA194" t="str">
        <f t="shared" si="91"/>
        <v>=IF(ATTE_PR_training_input.xlsx!A101&lt;&gt;"",ATTE_PR_training_input.xlsx!A101,"")</v>
      </c>
      <c r="AB194" t="str">
        <f t="shared" si="91"/>
        <v>=IF(ANG_CONT_training_input.xlsx!A101&lt;&gt;"",ANG_CONT_training_input.xlsx!A101,"")</v>
      </c>
      <c r="AC194" t="str">
        <f t="shared" si="91"/>
        <v>=IF(DEV_SOC_DIS_training_input.xlsx!A101&lt;&gt;"",DEV_SOC_DIS_training_input.xlsx!A101,"")</v>
      </c>
      <c r="AD194" t="str">
        <f t="shared" si="91"/>
        <v>=IF(BULLY_training_input.xlsx!A101&lt;&gt;"",BULLY_training_input.xlsx!A101,"")</v>
      </c>
      <c r="AE194" t="str">
        <f t="shared" si="91"/>
        <v>=IF(EMOT_SELF_C_training_input.xlsx!A101&lt;&gt;"",EMOT_SELF_C_training_input.xlsx!A101,"")</v>
      </c>
      <c r="AF194" t="str">
        <f t="shared" si="91"/>
        <v>=IF(EXE_FUN_training_input.xlsx!A101&lt;&gt;"",EXE_FUN_training_input.xlsx!A101,"")</v>
      </c>
      <c r="AG194" t="str">
        <f t="shared" si="91"/>
        <v>=IF(MANIA_training_input.xlsx!A101&lt;&gt;"",MANIA_training_input.xlsx!A101,"")</v>
      </c>
      <c r="AH194" t="str">
        <f t="shared" si="91"/>
        <v>=IF(NEG_EMOT_training_input.xlsx!A101&lt;&gt;"",NEG_EMOT_training_input.xlsx!A101,"")</v>
      </c>
      <c r="AI194" t="str">
        <f t="shared" si="91"/>
        <v>=IF(ADAPT_training_input.xlsx!A101&lt;&gt;"",ADAPT_training_input.xlsx!A101,"")</v>
      </c>
      <c r="AJ194" t="str">
        <f t="shared" si="91"/>
        <v>=IF(SOC_SK_training_input.xlsx!A101&lt;&gt;"",SOC_SK_training_input.xlsx!A101,"")</v>
      </c>
      <c r="AK194" t="str">
        <f t="shared" si="91"/>
        <v>=IF(LEAD_training_input.xlsx!A101&lt;&gt;"",LEAD_training_input.xlsx!A101,"")</v>
      </c>
      <c r="AL194" t="str">
        <f t="shared" si="91"/>
        <v>=IF(ACT_DAIL_training_input.xlsx!A101&lt;&gt;"",ACT_DAIL_training_input.xlsx!A101,"")</v>
      </c>
      <c r="AM194" t="str">
        <f t="shared" si="91"/>
        <v>=IF(FUN_COM_training_input.xlsx!A101&lt;&gt;"",FUN_COM_training_input.xlsx!A101,"")</v>
      </c>
      <c r="AN194" t="str">
        <f t="shared" si="91"/>
        <v>=IF(RESILI_training_input.xlsx!A101&lt;&gt;"",RESILI_training_input.xlsx!A101,"")</v>
      </c>
      <c r="AO194" t="str">
        <f t="shared" si="91"/>
        <v>=IF(SEL_training_input.xlsx!A101&lt;&gt;"",SEL_training_input.xlsx!A101,"")</v>
      </c>
      <c r="AP194" t="str">
        <f t="shared" si="91"/>
        <v>=IF(SEV_training_input.xlsx!A101&lt;&gt;"",SEV_training_input.xlsx!A101,"")</v>
      </c>
      <c r="AQ194" t="str">
        <f t="shared" si="91"/>
        <v>=IF(ANHEDONIA_training_input.xlsx!A101&lt;&gt;"",ANHEDONIA_training_input.xlsx!A101,"")</v>
      </c>
      <c r="AR194" t="str">
        <f t="shared" si="91"/>
        <v>=IF(ANXIOUSNESS_training_input.xlsx!A101&lt;&gt;"",ANXIOUSNESS_training_input.xlsx!A101,"")</v>
      </c>
      <c r="AS194" t="str">
        <f t="shared" si="91"/>
        <v>=IF(ATTENTION_SEEKING_training_input.xlsx!A101&lt;&gt;"",ATTENTION_SEEKING_training_input.xlsx!A101,"")</v>
      </c>
      <c r="AT194" t="str">
        <f t="shared" si="91"/>
        <v>=IF(CALLOUSNESS_training_input.xlsx!A101&lt;&gt;"",CALLOUSNESS_training_input.xlsx!A101,"")</v>
      </c>
      <c r="AU194" t="str">
        <f t="shared" si="91"/>
        <v>=IF(DECEITFULNESS_training_input.xlsx!A101&lt;&gt;"",DECEITFULNESS_training_input.xlsx!A101,"")</v>
      </c>
      <c r="AV194" t="str">
        <f t="shared" si="91"/>
        <v>=IF(DEPRESSIVITY_training_input.xlsx!A101&lt;&gt;"",DEPRESSIVITY_training_input.xlsx!A101,"")</v>
      </c>
      <c r="AW194" t="str">
        <f t="shared" si="91"/>
        <v>=IF(DISTRACTIBILITY_training_input.xlsx!A101&lt;&gt;"",DISTRACTIBILITY_training_input.xlsx!A101,"")</v>
      </c>
      <c r="AX194" t="str">
        <f t="shared" si="91"/>
        <v>=IF(ECCENTRICITY_training_input.xlsx!A101&lt;&gt;"",ECCENTRICITY_training_input.xlsx!A101,"")</v>
      </c>
      <c r="AY194" t="str">
        <f t="shared" si="91"/>
        <v>=IF(EMOTIONAL_LABILITY_training_input.xlsx!A101&lt;&gt;"",EMOTIONAL_LABILITY_training_input.xlsx!A101,"")</v>
      </c>
      <c r="AZ194" t="str">
        <f t="shared" si="91"/>
        <v>=IF(GRANDIOSITY_training_input.xlsx!A101&lt;&gt;"",GRANDIOSITY_training_input.xlsx!A101,"")</v>
      </c>
      <c r="BA194" t="str">
        <f t="shared" si="91"/>
        <v>=IF(HOSTILITY_training_input.xlsx!A101&lt;&gt;"",HOSTILITY_training_input.xlsx!A101,"")</v>
      </c>
      <c r="BB194" t="str">
        <f t="shared" si="91"/>
        <v>=IF(IMPULSIVITY_training_input.xlsx!A101&lt;&gt;"",IMPULSIVITY_training_input.xlsx!A101,"")</v>
      </c>
      <c r="BC194" t="str">
        <f t="shared" si="91"/>
        <v>=IF(INTIMACY_AVOIDANCE_training_input.xlsx!A101&lt;&gt;"",INTIMACY_AVOIDANCE_training_input.xlsx!A101,"")</v>
      </c>
      <c r="BD194" t="str">
        <f t="shared" si="91"/>
        <v>=IF(IRRESPONSIBILITY_training_input.xlsx!A101&lt;&gt;"",IRRESPONSIBILITY_training_input.xlsx!A101,"")</v>
      </c>
      <c r="BE194" t="str">
        <f t="shared" si="91"/>
        <v>=IF(MANIPULATIVENESS_training_input.xlsx!A101&lt;&gt;"",MANIPULATIVENESS_training_input.xlsx!A101,"")</v>
      </c>
      <c r="BF194" t="str">
        <f t="shared" si="91"/>
        <v>=IF(PERCEPTUAL_DYSREGULATION_training_input.xlsx!A101&lt;&gt;"",PERCEPTUAL_DYSREGULATION_training_input.xlsx!A101,"")</v>
      </c>
      <c r="BG194" t="str">
        <f t="shared" si="91"/>
        <v>=IF(PERSEVERATION_training_input.xlsx!A101&lt;&gt;"",PERSEVERATION_training_input.xlsx!A101,"")</v>
      </c>
      <c r="BH194" t="str">
        <f t="shared" si="91"/>
        <v>=IF(RESTRICTED_AFFECTIVITY_training_input.xlsx!A101&lt;&gt;"",RESTRICTED_AFFECTIVITY_training_input.xlsx!A101,"")</v>
      </c>
      <c r="BI194" t="str">
        <f t="shared" si="91"/>
        <v>=IF(RIGID_PERFECTIONISM_training_input.xlsx!A101&lt;&gt;"",RIGID_PERFECTIONISM_training_input.xlsx!A101,"")</v>
      </c>
      <c r="BJ194" t="str">
        <f t="shared" si="91"/>
        <v>=IF(RISK_TAKING_training_input.xlsx!A101&lt;&gt;"",RISK_TAKING_training_input.xlsx!A101,"")</v>
      </c>
      <c r="BK194" t="str">
        <f t="shared" si="91"/>
        <v>=IF(SEPARATION_INSECURITY_training_input.xlsx!A101&lt;&gt;"",SEPARATION_INSECURITY_training_input.xlsx!A101,"")</v>
      </c>
      <c r="BL194" t="str">
        <f t="shared" si="91"/>
        <v>=IF(SUBMISSIVENESS_training_input.xlsx!A101&lt;&gt;"",SUBMISSIVENESS_training_input.xlsx!A101,"")</v>
      </c>
      <c r="BM194" t="str">
        <f t="shared" si="91"/>
        <v>=IF(SUSPICIOUSNESS_training_input.xlsx!A101&lt;&gt;"",SUSPICIOUSNESS_training_input.xlsx!A101,"")</v>
      </c>
      <c r="BN194" t="str">
        <f t="shared" si="91"/>
        <v>=IF(UNUSUAL_BELIEFS_training_input.xlsx!A101&lt;&gt;"",UNUSUAL_BELIEFS_training_input.xlsx!A101,"")</v>
      </c>
      <c r="BO194" t="str">
        <f t="shared" si="90"/>
        <v>=IF(WITHDRAWAL_training_input.xlsx!A101&lt;&gt;"",WITHDRAWAL_training_input.xlsx!A101,"")</v>
      </c>
      <c r="BP194" t="str">
        <f t="shared" si="90"/>
        <v>=IF(ACT_training_input.xlsx!A101&lt;&gt;"",ACT_training_input.xlsx!A101,"")</v>
      </c>
      <c r="BQ194" t="str">
        <f t="shared" si="90"/>
        <v>=IF(DSP_training_input.xlsx!A101&lt;&gt;"",DSP_training_input.xlsx!A101,"")</v>
      </c>
      <c r="BR194" t="str">
        <f t="shared" si="90"/>
        <v>=IF(PAG_training_input.xlsx!A101&lt;&gt;"",PAG_training_input.xlsx!A101,"")</v>
      </c>
      <c r="BS194" t="str">
        <f t="shared" si="90"/>
        <v>=IF(PRO_training_input.xlsx!A101&lt;&gt;"",PRO_training_input.xlsx!A101,"")</v>
      </c>
      <c r="BT194" t="str">
        <f t="shared" si="90"/>
        <v>=IF(SPL_training_input.xlsx!A101&lt;&gt;"",SPL_training_input.xlsx!A101,"")</v>
      </c>
      <c r="BU194" t="str">
        <f t="shared" si="90"/>
        <v>=IF(WDR_training_input.xlsx!A101&lt;&gt;"",WDR_training_input.xlsx!A101,"")</v>
      </c>
      <c r="BV194" t="str">
        <f t="shared" si="90"/>
        <v>=IF(CON_training_input.xlsx!A101&lt;&gt;"",CON_training_input.xlsx!A101,"")</v>
      </c>
      <c r="BW194" t="str">
        <f t="shared" si="90"/>
        <v>=IF(DSC_training_input.xlsx!A101&lt;&gt;"",DSC_training_input.xlsx!A101,"")</v>
      </c>
      <c r="BX194" t="str">
        <f t="shared" si="90"/>
        <v>=IF(FAN_training_input.xlsx!A101&lt;&gt;"",FAN_training_input.xlsx!A101,"")</v>
      </c>
      <c r="BY194" t="str">
        <f t="shared" si="90"/>
        <v>=IF(OMN_training_input.xlsx!A101&lt;&gt;"",OMN_training_input.xlsx!A101,"")</v>
      </c>
      <c r="BZ194" t="str">
        <f t="shared" si="90"/>
        <v>=IF(REP_training_input.xlsx!A101&lt;&gt;"",REP_training_input.xlsx!A101,"")</v>
      </c>
      <c r="CA194" t="str">
        <f t="shared" si="90"/>
        <v>=IF(SOM_training_input.xlsx!A101&lt;&gt;"",SOM_training_input.xlsx!A101,"")</v>
      </c>
      <c r="CB194" t="str">
        <f t="shared" si="90"/>
        <v>=IF(SUB_training_input.xlsx!A101&lt;&gt;"",SUB_training_input.xlsx!A101,"")</v>
      </c>
      <c r="CC194" t="str">
        <f t="shared" si="90"/>
        <v>=IF(UND_training_input.xlsx!A101&lt;&gt;"",UND_training_input.xlsx!A101,"")</v>
      </c>
      <c r="CD194" t="str">
        <f t="shared" si="90"/>
        <v>=IF(ALT_training_input.xlsx!A101&lt;&gt;"",ALT_training_input.xlsx!A101,"")</v>
      </c>
      <c r="CE194" t="str">
        <f t="shared" si="90"/>
        <v>=IF(HUM_training_input.xlsx!A101&lt;&gt;"",HUM_training_input.xlsx!A101,"")</v>
      </c>
      <c r="CF194" t="str">
        <f t="shared" si="90"/>
        <v>=IF(IDL_training_input.xlsx!A101&lt;&gt;"",IDL_training_input.xlsx!A101,"")</v>
      </c>
      <c r="CG194" t="str">
        <f t="shared" si="90"/>
        <v>=IF(RFM_training_input.xlsx!A101&lt;&gt;"",RFM_training_input.xlsx!A101,"")</v>
      </c>
      <c r="CH194" t="str">
        <f t="shared" si="90"/>
        <v>=IF(DN_training_input.xlsx!A101&lt;&gt;"",DN_training_input.xlsx!A101,"")</v>
      </c>
      <c r="CI194" t="str">
        <f t="shared" si="90"/>
        <v>=IF(INT_training_input.xlsx!A101&lt;&gt;"",INT_training_input.xlsx!A101,"")</v>
      </c>
      <c r="CJ194" t="str">
        <f t="shared" si="90"/>
        <v>=IF(SUP_training_input.xlsx!A101&lt;&gt;"",SUP_training_input.xlsx!A101,"")</v>
      </c>
      <c r="CK194" t="str">
        <f t="shared" si="90"/>
        <v>=IF(ANT_training_input.xlsx!A101&lt;&gt;"",ANT_training_input.xlsx!A101,"")</v>
      </c>
      <c r="CL194" t="str">
        <f t="shared" si="90"/>
        <v>=IF(ISO_training_input.xlsx!A101&lt;&gt;"",ISO_training_input.xlsx!A101,"")</v>
      </c>
    </row>
    <row r="195" spans="1:90">
      <c r="A195">
        <v>102</v>
      </c>
      <c r="B195" t="str">
        <f t="shared" si="73"/>
        <v>=IF(SUICIDE_training_input.xlsx!A102&lt;&gt;"",SUICIDE_training_input.xlsx!A102,"")</v>
      </c>
      <c r="C195" t="str">
        <f t="shared" si="91"/>
        <v>=IF(IQ_training_input.xlsx!A102&lt;&gt;"",IQ_training_input.xlsx!A102,"")</v>
      </c>
      <c r="D195" t="str">
        <f t="shared" si="91"/>
        <v>=IF(AMBIG_training_input.xlsx!A102&lt;&gt;"",AMBIG_training_input.xlsx!A102,"")</v>
      </c>
      <c r="E195" t="str">
        <f t="shared" si="91"/>
        <v>=IF(EGODYST_training_input.xlsx!A102&lt;&gt;"",EGODYST_training_input.xlsx!A102,"")</v>
      </c>
      <c r="F195" t="str">
        <f t="shared" si="91"/>
        <v>=IF(AUTISM_training_input.xlsx!A102&lt;&gt;"",AUTISM_training_input.xlsx!A102,"")</v>
      </c>
      <c r="G195" t="str">
        <f t="shared" si="91"/>
        <v>=IF(IDENTITY_training_input.xlsx!A102&lt;&gt;"",IDENTITY_training_input.xlsx!A102,"")</v>
      </c>
      <c r="H195" t="str">
        <f t="shared" si="91"/>
        <v>=IF(SELFDIR_training_input.xlsx!A102&lt;&gt;"",SELFDIR_training_input.xlsx!A102,"")</v>
      </c>
      <c r="I195" t="str">
        <f t="shared" si="91"/>
        <v>=IF(EMPATHY_training_input.xlsx!A102&lt;&gt;"",EMPATHY_training_input.xlsx!A102,"")</v>
      </c>
      <c r="J195" t="str">
        <f t="shared" si="91"/>
        <v>=IF(INTIMACY_training_input.xlsx!A102&lt;&gt;"",INTIMACY_training_input.xlsx!A102,"")</v>
      </c>
      <c r="K195" t="str">
        <f t="shared" si="91"/>
        <v>=IF(ACUTE_training_input.xlsx!A102&lt;&gt;"",ACUTE_training_input.xlsx!A102,"")</v>
      </c>
      <c r="L195" t="str">
        <f t="shared" si="91"/>
        <v>=IF(CHRONIC_training_input.xlsx!A102&lt;&gt;"",CHRONIC_training_input.xlsx!A102,"")</v>
      </c>
      <c r="M195" t="str">
        <f t="shared" si="91"/>
        <v>=IF(TRAUMA_PAST_training_input.xlsx!A102&lt;&gt;"",TRAUMA_PAST_training_input.xlsx!A102,"")</v>
      </c>
      <c r="N195" t="str">
        <f t="shared" si="91"/>
        <v>=IF(TRAUMA_PRESENT_training_input.xlsx!A102&lt;&gt;"",TRAUMA_PRESENT_training_input.xlsx!A102,"")</v>
      </c>
      <c r="O195" t="str">
        <f t="shared" si="91"/>
        <v>=IF(HOPE_training_input.xlsx!A102&lt;&gt;"",HOPE_training_input.xlsx!A102,"")</v>
      </c>
      <c r="P195" t="str">
        <f t="shared" si="91"/>
        <v>=IF(SELFAFFICACY_training_input.xlsx!A102&lt;&gt;"",SELFAFFICACY_training_input.xlsx!A102,"")</v>
      </c>
      <c r="Q195" t="str">
        <f t="shared" si="91"/>
        <v>=IF(SELFESTEEM_training_input.xlsx!A102&lt;&gt;"",SELFESTEEM_training_input.xlsx!A102,"")</v>
      </c>
      <c r="R195" t="str">
        <f t="shared" si="91"/>
        <v>=IF(WELLBEING_training_input.xlsx!A102&lt;&gt;"",WELLBEING_training_input.xlsx!A102,"")</v>
      </c>
      <c r="S195" t="str">
        <f t="shared" si="91"/>
        <v>=IF(HYPER_training_input.xlsx!A102&lt;&gt;"",HYPER_training_input.xlsx!A102,"")</v>
      </c>
      <c r="T195" t="str">
        <f t="shared" si="91"/>
        <v>=IF(AGGR_training_input.xlsx!A102&lt;&gt;"",AGGR_training_input.xlsx!A102,"")</v>
      </c>
      <c r="U195" t="str">
        <f t="shared" si="91"/>
        <v>=IF(COND_PR_training_input.xlsx!A102&lt;&gt;"",COND_PR_training_input.xlsx!A102,"")</v>
      </c>
      <c r="V195" t="str">
        <f t="shared" si="91"/>
        <v>=IF(ANXIE_training_input.xlsx!A102&lt;&gt;"",ANXIE_training_input.xlsx!A102,"")</v>
      </c>
      <c r="W195" t="str">
        <f t="shared" si="91"/>
        <v>=IF(DEPR_training_input.xlsx!A102&lt;&gt;"",DEPR_training_input.xlsx!A102,"")</v>
      </c>
      <c r="X195" t="str">
        <f t="shared" si="91"/>
        <v>=IF(SOMAT_training_input.xlsx!A102&lt;&gt;"",SOMAT_training_input.xlsx!A102,"")</v>
      </c>
      <c r="Y195" t="str">
        <f t="shared" si="91"/>
        <v>=IF(ATYPI_training_input.xlsx!A102&lt;&gt;"",ATYPI_training_input.xlsx!A102,"")</v>
      </c>
      <c r="Z195" t="str">
        <f t="shared" si="91"/>
        <v>=IF(WITHD_training_input.xlsx!A102&lt;&gt;"",WITHD_training_input.xlsx!A102,"")</v>
      </c>
      <c r="AA195" t="str">
        <f t="shared" si="91"/>
        <v>=IF(ATTE_PR_training_input.xlsx!A102&lt;&gt;"",ATTE_PR_training_input.xlsx!A102,"")</v>
      </c>
      <c r="AB195" t="str">
        <f t="shared" si="91"/>
        <v>=IF(ANG_CONT_training_input.xlsx!A102&lt;&gt;"",ANG_CONT_training_input.xlsx!A102,"")</v>
      </c>
      <c r="AC195" t="str">
        <f t="shared" si="91"/>
        <v>=IF(DEV_SOC_DIS_training_input.xlsx!A102&lt;&gt;"",DEV_SOC_DIS_training_input.xlsx!A102,"")</v>
      </c>
      <c r="AD195" t="str">
        <f t="shared" si="91"/>
        <v>=IF(BULLY_training_input.xlsx!A102&lt;&gt;"",BULLY_training_input.xlsx!A102,"")</v>
      </c>
      <c r="AE195" t="str">
        <f t="shared" si="91"/>
        <v>=IF(EMOT_SELF_C_training_input.xlsx!A102&lt;&gt;"",EMOT_SELF_C_training_input.xlsx!A102,"")</v>
      </c>
      <c r="AF195" t="str">
        <f t="shared" si="91"/>
        <v>=IF(EXE_FUN_training_input.xlsx!A102&lt;&gt;"",EXE_FUN_training_input.xlsx!A102,"")</v>
      </c>
      <c r="AG195" t="str">
        <f t="shared" si="91"/>
        <v>=IF(MANIA_training_input.xlsx!A102&lt;&gt;"",MANIA_training_input.xlsx!A102,"")</v>
      </c>
      <c r="AH195" t="str">
        <f t="shared" si="91"/>
        <v>=IF(NEG_EMOT_training_input.xlsx!A102&lt;&gt;"",NEG_EMOT_training_input.xlsx!A102,"")</v>
      </c>
      <c r="AI195" t="str">
        <f t="shared" si="91"/>
        <v>=IF(ADAPT_training_input.xlsx!A102&lt;&gt;"",ADAPT_training_input.xlsx!A102,"")</v>
      </c>
      <c r="AJ195" t="str">
        <f t="shared" si="91"/>
        <v>=IF(SOC_SK_training_input.xlsx!A102&lt;&gt;"",SOC_SK_training_input.xlsx!A102,"")</v>
      </c>
      <c r="AK195" t="str">
        <f t="shared" si="91"/>
        <v>=IF(LEAD_training_input.xlsx!A102&lt;&gt;"",LEAD_training_input.xlsx!A102,"")</v>
      </c>
      <c r="AL195" t="str">
        <f t="shared" si="91"/>
        <v>=IF(ACT_DAIL_training_input.xlsx!A102&lt;&gt;"",ACT_DAIL_training_input.xlsx!A102,"")</v>
      </c>
      <c r="AM195" t="str">
        <f t="shared" si="91"/>
        <v>=IF(FUN_COM_training_input.xlsx!A102&lt;&gt;"",FUN_COM_training_input.xlsx!A102,"")</v>
      </c>
      <c r="AN195" t="str">
        <f t="shared" si="91"/>
        <v>=IF(RESILI_training_input.xlsx!A102&lt;&gt;"",RESILI_training_input.xlsx!A102,"")</v>
      </c>
      <c r="AO195" t="str">
        <f t="shared" si="91"/>
        <v>=IF(SEL_training_input.xlsx!A102&lt;&gt;"",SEL_training_input.xlsx!A102,"")</v>
      </c>
      <c r="AP195" t="str">
        <f t="shared" si="91"/>
        <v>=IF(SEV_training_input.xlsx!A102&lt;&gt;"",SEV_training_input.xlsx!A102,"")</v>
      </c>
      <c r="AQ195" t="str">
        <f t="shared" si="91"/>
        <v>=IF(ANHEDONIA_training_input.xlsx!A102&lt;&gt;"",ANHEDONIA_training_input.xlsx!A102,"")</v>
      </c>
      <c r="AR195" t="str">
        <f t="shared" si="91"/>
        <v>=IF(ANXIOUSNESS_training_input.xlsx!A102&lt;&gt;"",ANXIOUSNESS_training_input.xlsx!A102,"")</v>
      </c>
      <c r="AS195" t="str">
        <f t="shared" si="91"/>
        <v>=IF(ATTENTION_SEEKING_training_input.xlsx!A102&lt;&gt;"",ATTENTION_SEEKING_training_input.xlsx!A102,"")</v>
      </c>
      <c r="AT195" t="str">
        <f t="shared" si="91"/>
        <v>=IF(CALLOUSNESS_training_input.xlsx!A102&lt;&gt;"",CALLOUSNESS_training_input.xlsx!A102,"")</v>
      </c>
      <c r="AU195" t="str">
        <f t="shared" si="91"/>
        <v>=IF(DECEITFULNESS_training_input.xlsx!A102&lt;&gt;"",DECEITFULNESS_training_input.xlsx!A102,"")</v>
      </c>
      <c r="AV195" t="str">
        <f t="shared" si="91"/>
        <v>=IF(DEPRESSIVITY_training_input.xlsx!A102&lt;&gt;"",DEPRESSIVITY_training_input.xlsx!A102,"")</v>
      </c>
      <c r="AW195" t="str">
        <f t="shared" si="91"/>
        <v>=IF(DISTRACTIBILITY_training_input.xlsx!A102&lt;&gt;"",DISTRACTIBILITY_training_input.xlsx!A102,"")</v>
      </c>
      <c r="AX195" t="str">
        <f t="shared" si="91"/>
        <v>=IF(ECCENTRICITY_training_input.xlsx!A102&lt;&gt;"",ECCENTRICITY_training_input.xlsx!A102,"")</v>
      </c>
      <c r="AY195" t="str">
        <f t="shared" si="91"/>
        <v>=IF(EMOTIONAL_LABILITY_training_input.xlsx!A102&lt;&gt;"",EMOTIONAL_LABILITY_training_input.xlsx!A102,"")</v>
      </c>
      <c r="AZ195" t="str">
        <f t="shared" si="91"/>
        <v>=IF(GRANDIOSITY_training_input.xlsx!A102&lt;&gt;"",GRANDIOSITY_training_input.xlsx!A102,"")</v>
      </c>
      <c r="BA195" t="str">
        <f t="shared" si="91"/>
        <v>=IF(HOSTILITY_training_input.xlsx!A102&lt;&gt;"",HOSTILITY_training_input.xlsx!A102,"")</v>
      </c>
      <c r="BB195" t="str">
        <f t="shared" si="91"/>
        <v>=IF(IMPULSIVITY_training_input.xlsx!A102&lt;&gt;"",IMPULSIVITY_training_input.xlsx!A102,"")</v>
      </c>
      <c r="BC195" t="str">
        <f t="shared" si="91"/>
        <v>=IF(INTIMACY_AVOIDANCE_training_input.xlsx!A102&lt;&gt;"",INTIMACY_AVOIDANCE_training_input.xlsx!A102,"")</v>
      </c>
      <c r="BD195" t="str">
        <f t="shared" si="91"/>
        <v>=IF(IRRESPONSIBILITY_training_input.xlsx!A102&lt;&gt;"",IRRESPONSIBILITY_training_input.xlsx!A102,"")</v>
      </c>
      <c r="BE195" t="str">
        <f t="shared" si="91"/>
        <v>=IF(MANIPULATIVENESS_training_input.xlsx!A102&lt;&gt;"",MANIPULATIVENESS_training_input.xlsx!A102,"")</v>
      </c>
      <c r="BF195" t="str">
        <f t="shared" si="91"/>
        <v>=IF(PERCEPTUAL_DYSREGULATION_training_input.xlsx!A102&lt;&gt;"",PERCEPTUAL_DYSREGULATION_training_input.xlsx!A102,"")</v>
      </c>
      <c r="BG195" t="str">
        <f t="shared" si="91"/>
        <v>=IF(PERSEVERATION_training_input.xlsx!A102&lt;&gt;"",PERSEVERATION_training_input.xlsx!A102,"")</v>
      </c>
      <c r="BH195" t="str">
        <f t="shared" si="91"/>
        <v>=IF(RESTRICTED_AFFECTIVITY_training_input.xlsx!A102&lt;&gt;"",RESTRICTED_AFFECTIVITY_training_input.xlsx!A102,"")</v>
      </c>
      <c r="BI195" t="str">
        <f t="shared" si="91"/>
        <v>=IF(RIGID_PERFECTIONISM_training_input.xlsx!A102&lt;&gt;"",RIGID_PERFECTIONISM_training_input.xlsx!A102,"")</v>
      </c>
      <c r="BJ195" t="str">
        <f t="shared" si="91"/>
        <v>=IF(RISK_TAKING_training_input.xlsx!A102&lt;&gt;"",RISK_TAKING_training_input.xlsx!A102,"")</v>
      </c>
      <c r="BK195" t="str">
        <f t="shared" si="91"/>
        <v>=IF(SEPARATION_INSECURITY_training_input.xlsx!A102&lt;&gt;"",SEPARATION_INSECURITY_training_input.xlsx!A102,"")</v>
      </c>
      <c r="BL195" t="str">
        <f t="shared" si="91"/>
        <v>=IF(SUBMISSIVENESS_training_input.xlsx!A102&lt;&gt;"",SUBMISSIVENESS_training_input.xlsx!A102,"")</v>
      </c>
      <c r="BM195" t="str">
        <f t="shared" si="91"/>
        <v>=IF(SUSPICIOUSNESS_training_input.xlsx!A102&lt;&gt;"",SUSPICIOUSNESS_training_input.xlsx!A102,"")</v>
      </c>
      <c r="BN195" t="str">
        <f t="shared" si="91"/>
        <v>=IF(UNUSUAL_BELIEFS_training_input.xlsx!A102&lt;&gt;"",UNUSUAL_BELIEFS_training_input.xlsx!A102,"")</v>
      </c>
      <c r="BO195" t="str">
        <f t="shared" si="90"/>
        <v>=IF(WITHDRAWAL_training_input.xlsx!A102&lt;&gt;"",WITHDRAWAL_training_input.xlsx!A102,"")</v>
      </c>
      <c r="BP195" t="str">
        <f t="shared" si="90"/>
        <v>=IF(ACT_training_input.xlsx!A102&lt;&gt;"",ACT_training_input.xlsx!A102,"")</v>
      </c>
      <c r="BQ195" t="str">
        <f t="shared" si="90"/>
        <v>=IF(DSP_training_input.xlsx!A102&lt;&gt;"",DSP_training_input.xlsx!A102,"")</v>
      </c>
      <c r="BR195" t="str">
        <f t="shared" si="90"/>
        <v>=IF(PAG_training_input.xlsx!A102&lt;&gt;"",PAG_training_input.xlsx!A102,"")</v>
      </c>
      <c r="BS195" t="str">
        <f t="shared" si="90"/>
        <v>=IF(PRO_training_input.xlsx!A102&lt;&gt;"",PRO_training_input.xlsx!A102,"")</v>
      </c>
      <c r="BT195" t="str">
        <f t="shared" si="90"/>
        <v>=IF(SPL_training_input.xlsx!A102&lt;&gt;"",SPL_training_input.xlsx!A102,"")</v>
      </c>
      <c r="BU195" t="str">
        <f t="shared" si="90"/>
        <v>=IF(WDR_training_input.xlsx!A102&lt;&gt;"",WDR_training_input.xlsx!A102,"")</v>
      </c>
      <c r="BV195" t="str">
        <f t="shared" si="90"/>
        <v>=IF(CON_training_input.xlsx!A102&lt;&gt;"",CON_training_input.xlsx!A102,"")</v>
      </c>
      <c r="BW195" t="str">
        <f t="shared" si="90"/>
        <v>=IF(DSC_training_input.xlsx!A102&lt;&gt;"",DSC_training_input.xlsx!A102,"")</v>
      </c>
      <c r="BX195" t="str">
        <f t="shared" si="90"/>
        <v>=IF(FAN_training_input.xlsx!A102&lt;&gt;"",FAN_training_input.xlsx!A102,"")</v>
      </c>
      <c r="BY195" t="str">
        <f t="shared" si="90"/>
        <v>=IF(OMN_training_input.xlsx!A102&lt;&gt;"",OMN_training_input.xlsx!A102,"")</v>
      </c>
      <c r="BZ195" t="str">
        <f t="shared" si="90"/>
        <v>=IF(REP_training_input.xlsx!A102&lt;&gt;"",REP_training_input.xlsx!A102,"")</v>
      </c>
      <c r="CA195" t="str">
        <f t="shared" si="90"/>
        <v>=IF(SOM_training_input.xlsx!A102&lt;&gt;"",SOM_training_input.xlsx!A102,"")</v>
      </c>
      <c r="CB195" t="str">
        <f t="shared" si="90"/>
        <v>=IF(SUB_training_input.xlsx!A102&lt;&gt;"",SUB_training_input.xlsx!A102,"")</v>
      </c>
      <c r="CC195" t="str">
        <f t="shared" si="90"/>
        <v>=IF(UND_training_input.xlsx!A102&lt;&gt;"",UND_training_input.xlsx!A102,"")</v>
      </c>
      <c r="CD195" t="str">
        <f t="shared" si="90"/>
        <v>=IF(ALT_training_input.xlsx!A102&lt;&gt;"",ALT_training_input.xlsx!A102,"")</v>
      </c>
      <c r="CE195" t="str">
        <f t="shared" si="90"/>
        <v>=IF(HUM_training_input.xlsx!A102&lt;&gt;"",HUM_training_input.xlsx!A102,"")</v>
      </c>
      <c r="CF195" t="str">
        <f t="shared" si="90"/>
        <v>=IF(IDL_training_input.xlsx!A102&lt;&gt;"",IDL_training_input.xlsx!A102,"")</v>
      </c>
      <c r="CG195" t="str">
        <f t="shared" si="90"/>
        <v>=IF(RFM_training_input.xlsx!A102&lt;&gt;"",RFM_training_input.xlsx!A102,"")</v>
      </c>
      <c r="CH195" t="str">
        <f t="shared" si="90"/>
        <v>=IF(DN_training_input.xlsx!A102&lt;&gt;"",DN_training_input.xlsx!A102,"")</v>
      </c>
      <c r="CI195" t="str">
        <f t="shared" si="90"/>
        <v>=IF(INT_training_input.xlsx!A102&lt;&gt;"",INT_training_input.xlsx!A102,"")</v>
      </c>
      <c r="CJ195" t="str">
        <f t="shared" si="90"/>
        <v>=IF(SUP_training_input.xlsx!A102&lt;&gt;"",SUP_training_input.xlsx!A102,"")</v>
      </c>
      <c r="CK195" t="str">
        <f t="shared" si="90"/>
        <v>=IF(ANT_training_input.xlsx!A102&lt;&gt;"",ANT_training_input.xlsx!A102,"")</v>
      </c>
      <c r="CL195" t="str">
        <f t="shared" si="90"/>
        <v>=IF(ISO_training_input.xlsx!A102&lt;&gt;"",ISO_training_input.xlsx!A102,"")</v>
      </c>
    </row>
    <row r="196" spans="1:90">
      <c r="A196">
        <v>103</v>
      </c>
      <c r="B196" t="str">
        <f t="shared" si="73"/>
        <v>=IF(SUICIDE_training_input.xlsx!A103&lt;&gt;"",SUICIDE_training_input.xlsx!A103,"")</v>
      </c>
      <c r="C196" t="str">
        <f t="shared" si="91"/>
        <v>=IF(IQ_training_input.xlsx!A103&lt;&gt;"",IQ_training_input.xlsx!A103,"")</v>
      </c>
      <c r="D196" t="str">
        <f t="shared" si="91"/>
        <v>=IF(AMBIG_training_input.xlsx!A103&lt;&gt;"",AMBIG_training_input.xlsx!A103,"")</v>
      </c>
      <c r="E196" t="str">
        <f t="shared" si="91"/>
        <v>=IF(EGODYST_training_input.xlsx!A103&lt;&gt;"",EGODYST_training_input.xlsx!A103,"")</v>
      </c>
      <c r="F196" t="str">
        <f t="shared" si="91"/>
        <v>=IF(AUTISM_training_input.xlsx!A103&lt;&gt;"",AUTISM_training_input.xlsx!A103,"")</v>
      </c>
      <c r="G196" t="str">
        <f t="shared" si="91"/>
        <v>=IF(IDENTITY_training_input.xlsx!A103&lt;&gt;"",IDENTITY_training_input.xlsx!A103,"")</v>
      </c>
      <c r="H196" t="str">
        <f t="shared" si="91"/>
        <v>=IF(SELFDIR_training_input.xlsx!A103&lt;&gt;"",SELFDIR_training_input.xlsx!A103,"")</v>
      </c>
      <c r="I196" t="str">
        <f t="shared" si="91"/>
        <v>=IF(EMPATHY_training_input.xlsx!A103&lt;&gt;"",EMPATHY_training_input.xlsx!A103,"")</v>
      </c>
      <c r="J196" t="str">
        <f t="shared" si="91"/>
        <v>=IF(INTIMACY_training_input.xlsx!A103&lt;&gt;"",INTIMACY_training_input.xlsx!A103,"")</v>
      </c>
      <c r="K196" t="str">
        <f t="shared" si="91"/>
        <v>=IF(ACUTE_training_input.xlsx!A103&lt;&gt;"",ACUTE_training_input.xlsx!A103,"")</v>
      </c>
      <c r="L196" t="str">
        <f t="shared" si="91"/>
        <v>=IF(CHRONIC_training_input.xlsx!A103&lt;&gt;"",CHRONIC_training_input.xlsx!A103,"")</v>
      </c>
      <c r="M196" t="str">
        <f t="shared" si="91"/>
        <v>=IF(TRAUMA_PAST_training_input.xlsx!A103&lt;&gt;"",TRAUMA_PAST_training_input.xlsx!A103,"")</v>
      </c>
      <c r="N196" t="str">
        <f t="shared" si="91"/>
        <v>=IF(TRAUMA_PRESENT_training_input.xlsx!A103&lt;&gt;"",TRAUMA_PRESENT_training_input.xlsx!A103,"")</v>
      </c>
      <c r="O196" t="str">
        <f t="shared" si="91"/>
        <v>=IF(HOPE_training_input.xlsx!A103&lt;&gt;"",HOPE_training_input.xlsx!A103,"")</v>
      </c>
      <c r="P196" t="str">
        <f t="shared" si="91"/>
        <v>=IF(SELFAFFICACY_training_input.xlsx!A103&lt;&gt;"",SELFAFFICACY_training_input.xlsx!A103,"")</v>
      </c>
      <c r="Q196" t="str">
        <f t="shared" si="91"/>
        <v>=IF(SELFESTEEM_training_input.xlsx!A103&lt;&gt;"",SELFESTEEM_training_input.xlsx!A103,"")</v>
      </c>
      <c r="R196" t="str">
        <f t="shared" si="91"/>
        <v>=IF(WELLBEING_training_input.xlsx!A103&lt;&gt;"",WELLBEING_training_input.xlsx!A103,"")</v>
      </c>
      <c r="S196" t="str">
        <f t="shared" si="91"/>
        <v>=IF(HYPER_training_input.xlsx!A103&lt;&gt;"",HYPER_training_input.xlsx!A103,"")</v>
      </c>
      <c r="T196" t="str">
        <f t="shared" si="91"/>
        <v>=IF(AGGR_training_input.xlsx!A103&lt;&gt;"",AGGR_training_input.xlsx!A103,"")</v>
      </c>
      <c r="U196" t="str">
        <f t="shared" si="91"/>
        <v>=IF(COND_PR_training_input.xlsx!A103&lt;&gt;"",COND_PR_training_input.xlsx!A103,"")</v>
      </c>
      <c r="V196" t="str">
        <f t="shared" si="91"/>
        <v>=IF(ANXIE_training_input.xlsx!A103&lt;&gt;"",ANXIE_training_input.xlsx!A103,"")</v>
      </c>
      <c r="W196" t="str">
        <f t="shared" si="91"/>
        <v>=IF(DEPR_training_input.xlsx!A103&lt;&gt;"",DEPR_training_input.xlsx!A103,"")</v>
      </c>
      <c r="X196" t="str">
        <f t="shared" si="91"/>
        <v>=IF(SOMAT_training_input.xlsx!A103&lt;&gt;"",SOMAT_training_input.xlsx!A103,"")</v>
      </c>
      <c r="Y196" t="str">
        <f t="shared" si="91"/>
        <v>=IF(ATYPI_training_input.xlsx!A103&lt;&gt;"",ATYPI_training_input.xlsx!A103,"")</v>
      </c>
      <c r="Z196" t="str">
        <f t="shared" si="91"/>
        <v>=IF(WITHD_training_input.xlsx!A103&lt;&gt;"",WITHD_training_input.xlsx!A103,"")</v>
      </c>
      <c r="AA196" t="str">
        <f t="shared" si="91"/>
        <v>=IF(ATTE_PR_training_input.xlsx!A103&lt;&gt;"",ATTE_PR_training_input.xlsx!A103,"")</v>
      </c>
      <c r="AB196" t="str">
        <f t="shared" si="91"/>
        <v>=IF(ANG_CONT_training_input.xlsx!A103&lt;&gt;"",ANG_CONT_training_input.xlsx!A103,"")</v>
      </c>
      <c r="AC196" t="str">
        <f t="shared" si="91"/>
        <v>=IF(DEV_SOC_DIS_training_input.xlsx!A103&lt;&gt;"",DEV_SOC_DIS_training_input.xlsx!A103,"")</v>
      </c>
      <c r="AD196" t="str">
        <f t="shared" si="91"/>
        <v>=IF(BULLY_training_input.xlsx!A103&lt;&gt;"",BULLY_training_input.xlsx!A103,"")</v>
      </c>
      <c r="AE196" t="str">
        <f t="shared" si="91"/>
        <v>=IF(EMOT_SELF_C_training_input.xlsx!A103&lt;&gt;"",EMOT_SELF_C_training_input.xlsx!A103,"")</v>
      </c>
      <c r="AF196" t="str">
        <f t="shared" si="91"/>
        <v>=IF(EXE_FUN_training_input.xlsx!A103&lt;&gt;"",EXE_FUN_training_input.xlsx!A103,"")</v>
      </c>
      <c r="AG196" t="str">
        <f t="shared" si="91"/>
        <v>=IF(MANIA_training_input.xlsx!A103&lt;&gt;"",MANIA_training_input.xlsx!A103,"")</v>
      </c>
      <c r="AH196" t="str">
        <f t="shared" si="91"/>
        <v>=IF(NEG_EMOT_training_input.xlsx!A103&lt;&gt;"",NEG_EMOT_training_input.xlsx!A103,"")</v>
      </c>
      <c r="AI196" t="str">
        <f t="shared" si="91"/>
        <v>=IF(ADAPT_training_input.xlsx!A103&lt;&gt;"",ADAPT_training_input.xlsx!A103,"")</v>
      </c>
      <c r="AJ196" t="str">
        <f t="shared" si="91"/>
        <v>=IF(SOC_SK_training_input.xlsx!A103&lt;&gt;"",SOC_SK_training_input.xlsx!A103,"")</v>
      </c>
      <c r="AK196" t="str">
        <f t="shared" si="91"/>
        <v>=IF(LEAD_training_input.xlsx!A103&lt;&gt;"",LEAD_training_input.xlsx!A103,"")</v>
      </c>
      <c r="AL196" t="str">
        <f t="shared" si="91"/>
        <v>=IF(ACT_DAIL_training_input.xlsx!A103&lt;&gt;"",ACT_DAIL_training_input.xlsx!A103,"")</v>
      </c>
      <c r="AM196" t="str">
        <f t="shared" si="91"/>
        <v>=IF(FUN_COM_training_input.xlsx!A103&lt;&gt;"",FUN_COM_training_input.xlsx!A103,"")</v>
      </c>
      <c r="AN196" t="str">
        <f t="shared" si="91"/>
        <v>=IF(RESILI_training_input.xlsx!A103&lt;&gt;"",RESILI_training_input.xlsx!A103,"")</v>
      </c>
      <c r="AO196" t="str">
        <f t="shared" si="91"/>
        <v>=IF(SEL_training_input.xlsx!A103&lt;&gt;"",SEL_training_input.xlsx!A103,"")</v>
      </c>
      <c r="AP196" t="str">
        <f t="shared" si="91"/>
        <v>=IF(SEV_training_input.xlsx!A103&lt;&gt;"",SEV_training_input.xlsx!A103,"")</v>
      </c>
      <c r="AQ196" t="str">
        <f t="shared" si="91"/>
        <v>=IF(ANHEDONIA_training_input.xlsx!A103&lt;&gt;"",ANHEDONIA_training_input.xlsx!A103,"")</v>
      </c>
      <c r="AR196" t="str">
        <f t="shared" si="91"/>
        <v>=IF(ANXIOUSNESS_training_input.xlsx!A103&lt;&gt;"",ANXIOUSNESS_training_input.xlsx!A103,"")</v>
      </c>
      <c r="AS196" t="str">
        <f t="shared" si="91"/>
        <v>=IF(ATTENTION_SEEKING_training_input.xlsx!A103&lt;&gt;"",ATTENTION_SEEKING_training_input.xlsx!A103,"")</v>
      </c>
      <c r="AT196" t="str">
        <f t="shared" si="91"/>
        <v>=IF(CALLOUSNESS_training_input.xlsx!A103&lt;&gt;"",CALLOUSNESS_training_input.xlsx!A103,"")</v>
      </c>
      <c r="AU196" t="str">
        <f t="shared" si="91"/>
        <v>=IF(DECEITFULNESS_training_input.xlsx!A103&lt;&gt;"",DECEITFULNESS_training_input.xlsx!A103,"")</v>
      </c>
      <c r="AV196" t="str">
        <f t="shared" si="91"/>
        <v>=IF(DEPRESSIVITY_training_input.xlsx!A103&lt;&gt;"",DEPRESSIVITY_training_input.xlsx!A103,"")</v>
      </c>
      <c r="AW196" t="str">
        <f t="shared" si="91"/>
        <v>=IF(DISTRACTIBILITY_training_input.xlsx!A103&lt;&gt;"",DISTRACTIBILITY_training_input.xlsx!A103,"")</v>
      </c>
      <c r="AX196" t="str">
        <f t="shared" si="91"/>
        <v>=IF(ECCENTRICITY_training_input.xlsx!A103&lt;&gt;"",ECCENTRICITY_training_input.xlsx!A103,"")</v>
      </c>
      <c r="AY196" t="str">
        <f t="shared" si="91"/>
        <v>=IF(EMOTIONAL_LABILITY_training_input.xlsx!A103&lt;&gt;"",EMOTIONAL_LABILITY_training_input.xlsx!A103,"")</v>
      </c>
      <c r="AZ196" t="str">
        <f t="shared" si="91"/>
        <v>=IF(GRANDIOSITY_training_input.xlsx!A103&lt;&gt;"",GRANDIOSITY_training_input.xlsx!A103,"")</v>
      </c>
      <c r="BA196" t="str">
        <f t="shared" si="91"/>
        <v>=IF(HOSTILITY_training_input.xlsx!A103&lt;&gt;"",HOSTILITY_training_input.xlsx!A103,"")</v>
      </c>
      <c r="BB196" t="str">
        <f t="shared" si="91"/>
        <v>=IF(IMPULSIVITY_training_input.xlsx!A103&lt;&gt;"",IMPULSIVITY_training_input.xlsx!A103,"")</v>
      </c>
      <c r="BC196" t="str">
        <f t="shared" si="91"/>
        <v>=IF(INTIMACY_AVOIDANCE_training_input.xlsx!A103&lt;&gt;"",INTIMACY_AVOIDANCE_training_input.xlsx!A103,"")</v>
      </c>
      <c r="BD196" t="str">
        <f t="shared" si="91"/>
        <v>=IF(IRRESPONSIBILITY_training_input.xlsx!A103&lt;&gt;"",IRRESPONSIBILITY_training_input.xlsx!A103,"")</v>
      </c>
      <c r="BE196" t="str">
        <f t="shared" si="91"/>
        <v>=IF(MANIPULATIVENESS_training_input.xlsx!A103&lt;&gt;"",MANIPULATIVENESS_training_input.xlsx!A103,"")</v>
      </c>
      <c r="BF196" t="str">
        <f t="shared" si="91"/>
        <v>=IF(PERCEPTUAL_DYSREGULATION_training_input.xlsx!A103&lt;&gt;"",PERCEPTUAL_DYSREGULATION_training_input.xlsx!A103,"")</v>
      </c>
      <c r="BG196" t="str">
        <f t="shared" si="91"/>
        <v>=IF(PERSEVERATION_training_input.xlsx!A103&lt;&gt;"",PERSEVERATION_training_input.xlsx!A103,"")</v>
      </c>
      <c r="BH196" t="str">
        <f t="shared" si="91"/>
        <v>=IF(RESTRICTED_AFFECTIVITY_training_input.xlsx!A103&lt;&gt;"",RESTRICTED_AFFECTIVITY_training_input.xlsx!A103,"")</v>
      </c>
      <c r="BI196" t="str">
        <f t="shared" si="91"/>
        <v>=IF(RIGID_PERFECTIONISM_training_input.xlsx!A103&lt;&gt;"",RIGID_PERFECTIONISM_training_input.xlsx!A103,"")</v>
      </c>
      <c r="BJ196" t="str">
        <f t="shared" si="91"/>
        <v>=IF(RISK_TAKING_training_input.xlsx!A103&lt;&gt;"",RISK_TAKING_training_input.xlsx!A103,"")</v>
      </c>
      <c r="BK196" t="str">
        <f t="shared" si="91"/>
        <v>=IF(SEPARATION_INSECURITY_training_input.xlsx!A103&lt;&gt;"",SEPARATION_INSECURITY_training_input.xlsx!A103,"")</v>
      </c>
      <c r="BL196" t="str">
        <f t="shared" si="91"/>
        <v>=IF(SUBMISSIVENESS_training_input.xlsx!A103&lt;&gt;"",SUBMISSIVENESS_training_input.xlsx!A103,"")</v>
      </c>
      <c r="BM196" t="str">
        <f t="shared" si="91"/>
        <v>=IF(SUSPICIOUSNESS_training_input.xlsx!A103&lt;&gt;"",SUSPICIOUSNESS_training_input.xlsx!A103,"")</v>
      </c>
      <c r="BN196" t="str">
        <f t="shared" ref="BN196:CL199" si="92">CONCATENATE($A$11,BN$1,$A$12,$A196,$A$13,BN$1,$A$14,$A196,$A$15)</f>
        <v>=IF(UNUSUAL_BELIEFS_training_input.xlsx!A103&lt;&gt;"",UNUSUAL_BELIEFS_training_input.xlsx!A103,"")</v>
      </c>
      <c r="BO196" t="str">
        <f t="shared" si="92"/>
        <v>=IF(WITHDRAWAL_training_input.xlsx!A103&lt;&gt;"",WITHDRAWAL_training_input.xlsx!A103,"")</v>
      </c>
      <c r="BP196" t="str">
        <f t="shared" si="92"/>
        <v>=IF(ACT_training_input.xlsx!A103&lt;&gt;"",ACT_training_input.xlsx!A103,"")</v>
      </c>
      <c r="BQ196" t="str">
        <f t="shared" si="92"/>
        <v>=IF(DSP_training_input.xlsx!A103&lt;&gt;"",DSP_training_input.xlsx!A103,"")</v>
      </c>
      <c r="BR196" t="str">
        <f t="shared" si="92"/>
        <v>=IF(PAG_training_input.xlsx!A103&lt;&gt;"",PAG_training_input.xlsx!A103,"")</v>
      </c>
      <c r="BS196" t="str">
        <f t="shared" si="92"/>
        <v>=IF(PRO_training_input.xlsx!A103&lt;&gt;"",PRO_training_input.xlsx!A103,"")</v>
      </c>
      <c r="BT196" t="str">
        <f t="shared" si="92"/>
        <v>=IF(SPL_training_input.xlsx!A103&lt;&gt;"",SPL_training_input.xlsx!A103,"")</v>
      </c>
      <c r="BU196" t="str">
        <f t="shared" si="92"/>
        <v>=IF(WDR_training_input.xlsx!A103&lt;&gt;"",WDR_training_input.xlsx!A103,"")</v>
      </c>
      <c r="BV196" t="str">
        <f t="shared" si="92"/>
        <v>=IF(CON_training_input.xlsx!A103&lt;&gt;"",CON_training_input.xlsx!A103,"")</v>
      </c>
      <c r="BW196" t="str">
        <f t="shared" si="92"/>
        <v>=IF(DSC_training_input.xlsx!A103&lt;&gt;"",DSC_training_input.xlsx!A103,"")</v>
      </c>
      <c r="BX196" t="str">
        <f t="shared" si="92"/>
        <v>=IF(FAN_training_input.xlsx!A103&lt;&gt;"",FAN_training_input.xlsx!A103,"")</v>
      </c>
      <c r="BY196" t="str">
        <f t="shared" si="92"/>
        <v>=IF(OMN_training_input.xlsx!A103&lt;&gt;"",OMN_training_input.xlsx!A103,"")</v>
      </c>
      <c r="BZ196" t="str">
        <f t="shared" si="92"/>
        <v>=IF(REP_training_input.xlsx!A103&lt;&gt;"",REP_training_input.xlsx!A103,"")</v>
      </c>
      <c r="CA196" t="str">
        <f t="shared" si="92"/>
        <v>=IF(SOM_training_input.xlsx!A103&lt;&gt;"",SOM_training_input.xlsx!A103,"")</v>
      </c>
      <c r="CB196" t="str">
        <f t="shared" si="92"/>
        <v>=IF(SUB_training_input.xlsx!A103&lt;&gt;"",SUB_training_input.xlsx!A103,"")</v>
      </c>
      <c r="CC196" t="str">
        <f t="shared" si="92"/>
        <v>=IF(UND_training_input.xlsx!A103&lt;&gt;"",UND_training_input.xlsx!A103,"")</v>
      </c>
      <c r="CD196" t="str">
        <f t="shared" si="92"/>
        <v>=IF(ALT_training_input.xlsx!A103&lt;&gt;"",ALT_training_input.xlsx!A103,"")</v>
      </c>
      <c r="CE196" t="str">
        <f t="shared" si="92"/>
        <v>=IF(HUM_training_input.xlsx!A103&lt;&gt;"",HUM_training_input.xlsx!A103,"")</v>
      </c>
      <c r="CF196" t="str">
        <f t="shared" si="92"/>
        <v>=IF(IDL_training_input.xlsx!A103&lt;&gt;"",IDL_training_input.xlsx!A103,"")</v>
      </c>
      <c r="CG196" t="str">
        <f t="shared" si="92"/>
        <v>=IF(RFM_training_input.xlsx!A103&lt;&gt;"",RFM_training_input.xlsx!A103,"")</v>
      </c>
      <c r="CH196" t="str">
        <f t="shared" si="92"/>
        <v>=IF(DN_training_input.xlsx!A103&lt;&gt;"",DN_training_input.xlsx!A103,"")</v>
      </c>
      <c r="CI196" t="str">
        <f t="shared" si="92"/>
        <v>=IF(INT_training_input.xlsx!A103&lt;&gt;"",INT_training_input.xlsx!A103,"")</v>
      </c>
      <c r="CJ196" t="str">
        <f t="shared" si="92"/>
        <v>=IF(SUP_training_input.xlsx!A103&lt;&gt;"",SUP_training_input.xlsx!A103,"")</v>
      </c>
      <c r="CK196" t="str">
        <f t="shared" si="92"/>
        <v>=IF(ANT_training_input.xlsx!A103&lt;&gt;"",ANT_training_input.xlsx!A103,"")</v>
      </c>
      <c r="CL196" t="str">
        <f t="shared" si="92"/>
        <v>=IF(ISO_training_input.xlsx!A103&lt;&gt;"",ISO_training_input.xlsx!A103,"")</v>
      </c>
    </row>
    <row r="197" spans="1:90">
      <c r="A197">
        <v>104</v>
      </c>
      <c r="B197" t="str">
        <f t="shared" si="73"/>
        <v>=IF(SUICIDE_training_input.xlsx!A104&lt;&gt;"",SUICIDE_training_input.xlsx!A104,"")</v>
      </c>
      <c r="C197" t="str">
        <f t="shared" ref="C197:BN200" si="93">CONCATENATE($A$11,C$1,$A$12,$A197,$A$13,C$1,$A$14,$A197,$A$15)</f>
        <v>=IF(IQ_training_input.xlsx!A104&lt;&gt;"",IQ_training_input.xlsx!A104,"")</v>
      </c>
      <c r="D197" t="str">
        <f t="shared" si="93"/>
        <v>=IF(AMBIG_training_input.xlsx!A104&lt;&gt;"",AMBIG_training_input.xlsx!A104,"")</v>
      </c>
      <c r="E197" t="str">
        <f t="shared" si="93"/>
        <v>=IF(EGODYST_training_input.xlsx!A104&lt;&gt;"",EGODYST_training_input.xlsx!A104,"")</v>
      </c>
      <c r="F197" t="str">
        <f t="shared" si="93"/>
        <v>=IF(AUTISM_training_input.xlsx!A104&lt;&gt;"",AUTISM_training_input.xlsx!A104,"")</v>
      </c>
      <c r="G197" t="str">
        <f t="shared" si="93"/>
        <v>=IF(IDENTITY_training_input.xlsx!A104&lt;&gt;"",IDENTITY_training_input.xlsx!A104,"")</v>
      </c>
      <c r="H197" t="str">
        <f t="shared" si="93"/>
        <v>=IF(SELFDIR_training_input.xlsx!A104&lt;&gt;"",SELFDIR_training_input.xlsx!A104,"")</v>
      </c>
      <c r="I197" t="str">
        <f t="shared" si="93"/>
        <v>=IF(EMPATHY_training_input.xlsx!A104&lt;&gt;"",EMPATHY_training_input.xlsx!A104,"")</v>
      </c>
      <c r="J197" t="str">
        <f t="shared" si="93"/>
        <v>=IF(INTIMACY_training_input.xlsx!A104&lt;&gt;"",INTIMACY_training_input.xlsx!A104,"")</v>
      </c>
      <c r="K197" t="str">
        <f t="shared" si="93"/>
        <v>=IF(ACUTE_training_input.xlsx!A104&lt;&gt;"",ACUTE_training_input.xlsx!A104,"")</v>
      </c>
      <c r="L197" t="str">
        <f t="shared" si="93"/>
        <v>=IF(CHRONIC_training_input.xlsx!A104&lt;&gt;"",CHRONIC_training_input.xlsx!A104,"")</v>
      </c>
      <c r="M197" t="str">
        <f t="shared" si="93"/>
        <v>=IF(TRAUMA_PAST_training_input.xlsx!A104&lt;&gt;"",TRAUMA_PAST_training_input.xlsx!A104,"")</v>
      </c>
      <c r="N197" t="str">
        <f t="shared" si="93"/>
        <v>=IF(TRAUMA_PRESENT_training_input.xlsx!A104&lt;&gt;"",TRAUMA_PRESENT_training_input.xlsx!A104,"")</v>
      </c>
      <c r="O197" t="str">
        <f t="shared" si="93"/>
        <v>=IF(HOPE_training_input.xlsx!A104&lt;&gt;"",HOPE_training_input.xlsx!A104,"")</v>
      </c>
      <c r="P197" t="str">
        <f t="shared" si="93"/>
        <v>=IF(SELFAFFICACY_training_input.xlsx!A104&lt;&gt;"",SELFAFFICACY_training_input.xlsx!A104,"")</v>
      </c>
      <c r="Q197" t="str">
        <f t="shared" si="93"/>
        <v>=IF(SELFESTEEM_training_input.xlsx!A104&lt;&gt;"",SELFESTEEM_training_input.xlsx!A104,"")</v>
      </c>
      <c r="R197" t="str">
        <f t="shared" si="93"/>
        <v>=IF(WELLBEING_training_input.xlsx!A104&lt;&gt;"",WELLBEING_training_input.xlsx!A104,"")</v>
      </c>
      <c r="S197" t="str">
        <f t="shared" si="93"/>
        <v>=IF(HYPER_training_input.xlsx!A104&lt;&gt;"",HYPER_training_input.xlsx!A104,"")</v>
      </c>
      <c r="T197" t="str">
        <f t="shared" si="93"/>
        <v>=IF(AGGR_training_input.xlsx!A104&lt;&gt;"",AGGR_training_input.xlsx!A104,"")</v>
      </c>
      <c r="U197" t="str">
        <f t="shared" si="93"/>
        <v>=IF(COND_PR_training_input.xlsx!A104&lt;&gt;"",COND_PR_training_input.xlsx!A104,"")</v>
      </c>
      <c r="V197" t="str">
        <f t="shared" si="93"/>
        <v>=IF(ANXIE_training_input.xlsx!A104&lt;&gt;"",ANXIE_training_input.xlsx!A104,"")</v>
      </c>
      <c r="W197" t="str">
        <f t="shared" si="93"/>
        <v>=IF(DEPR_training_input.xlsx!A104&lt;&gt;"",DEPR_training_input.xlsx!A104,"")</v>
      </c>
      <c r="X197" t="str">
        <f t="shared" si="93"/>
        <v>=IF(SOMAT_training_input.xlsx!A104&lt;&gt;"",SOMAT_training_input.xlsx!A104,"")</v>
      </c>
      <c r="Y197" t="str">
        <f t="shared" si="93"/>
        <v>=IF(ATYPI_training_input.xlsx!A104&lt;&gt;"",ATYPI_training_input.xlsx!A104,"")</v>
      </c>
      <c r="Z197" t="str">
        <f t="shared" si="93"/>
        <v>=IF(WITHD_training_input.xlsx!A104&lt;&gt;"",WITHD_training_input.xlsx!A104,"")</v>
      </c>
      <c r="AA197" t="str">
        <f t="shared" si="93"/>
        <v>=IF(ATTE_PR_training_input.xlsx!A104&lt;&gt;"",ATTE_PR_training_input.xlsx!A104,"")</v>
      </c>
      <c r="AB197" t="str">
        <f t="shared" si="93"/>
        <v>=IF(ANG_CONT_training_input.xlsx!A104&lt;&gt;"",ANG_CONT_training_input.xlsx!A104,"")</v>
      </c>
      <c r="AC197" t="str">
        <f t="shared" si="93"/>
        <v>=IF(DEV_SOC_DIS_training_input.xlsx!A104&lt;&gt;"",DEV_SOC_DIS_training_input.xlsx!A104,"")</v>
      </c>
      <c r="AD197" t="str">
        <f t="shared" si="93"/>
        <v>=IF(BULLY_training_input.xlsx!A104&lt;&gt;"",BULLY_training_input.xlsx!A104,"")</v>
      </c>
      <c r="AE197" t="str">
        <f t="shared" si="93"/>
        <v>=IF(EMOT_SELF_C_training_input.xlsx!A104&lt;&gt;"",EMOT_SELF_C_training_input.xlsx!A104,"")</v>
      </c>
      <c r="AF197" t="str">
        <f t="shared" si="93"/>
        <v>=IF(EXE_FUN_training_input.xlsx!A104&lt;&gt;"",EXE_FUN_training_input.xlsx!A104,"")</v>
      </c>
      <c r="AG197" t="str">
        <f t="shared" si="93"/>
        <v>=IF(MANIA_training_input.xlsx!A104&lt;&gt;"",MANIA_training_input.xlsx!A104,"")</v>
      </c>
      <c r="AH197" t="str">
        <f t="shared" si="93"/>
        <v>=IF(NEG_EMOT_training_input.xlsx!A104&lt;&gt;"",NEG_EMOT_training_input.xlsx!A104,"")</v>
      </c>
      <c r="AI197" t="str">
        <f t="shared" si="93"/>
        <v>=IF(ADAPT_training_input.xlsx!A104&lt;&gt;"",ADAPT_training_input.xlsx!A104,"")</v>
      </c>
      <c r="AJ197" t="str">
        <f t="shared" si="93"/>
        <v>=IF(SOC_SK_training_input.xlsx!A104&lt;&gt;"",SOC_SK_training_input.xlsx!A104,"")</v>
      </c>
      <c r="AK197" t="str">
        <f t="shared" si="93"/>
        <v>=IF(LEAD_training_input.xlsx!A104&lt;&gt;"",LEAD_training_input.xlsx!A104,"")</v>
      </c>
      <c r="AL197" t="str">
        <f t="shared" si="93"/>
        <v>=IF(ACT_DAIL_training_input.xlsx!A104&lt;&gt;"",ACT_DAIL_training_input.xlsx!A104,"")</v>
      </c>
      <c r="AM197" t="str">
        <f t="shared" si="93"/>
        <v>=IF(FUN_COM_training_input.xlsx!A104&lt;&gt;"",FUN_COM_training_input.xlsx!A104,"")</v>
      </c>
      <c r="AN197" t="str">
        <f t="shared" si="93"/>
        <v>=IF(RESILI_training_input.xlsx!A104&lt;&gt;"",RESILI_training_input.xlsx!A104,"")</v>
      </c>
      <c r="AO197" t="str">
        <f t="shared" si="93"/>
        <v>=IF(SEL_training_input.xlsx!A104&lt;&gt;"",SEL_training_input.xlsx!A104,"")</v>
      </c>
      <c r="AP197" t="str">
        <f t="shared" si="93"/>
        <v>=IF(SEV_training_input.xlsx!A104&lt;&gt;"",SEV_training_input.xlsx!A104,"")</v>
      </c>
      <c r="AQ197" t="str">
        <f t="shared" si="93"/>
        <v>=IF(ANHEDONIA_training_input.xlsx!A104&lt;&gt;"",ANHEDONIA_training_input.xlsx!A104,"")</v>
      </c>
      <c r="AR197" t="str">
        <f t="shared" si="93"/>
        <v>=IF(ANXIOUSNESS_training_input.xlsx!A104&lt;&gt;"",ANXIOUSNESS_training_input.xlsx!A104,"")</v>
      </c>
      <c r="AS197" t="str">
        <f t="shared" si="93"/>
        <v>=IF(ATTENTION_SEEKING_training_input.xlsx!A104&lt;&gt;"",ATTENTION_SEEKING_training_input.xlsx!A104,"")</v>
      </c>
      <c r="AT197" t="str">
        <f t="shared" si="93"/>
        <v>=IF(CALLOUSNESS_training_input.xlsx!A104&lt;&gt;"",CALLOUSNESS_training_input.xlsx!A104,"")</v>
      </c>
      <c r="AU197" t="str">
        <f t="shared" si="93"/>
        <v>=IF(DECEITFULNESS_training_input.xlsx!A104&lt;&gt;"",DECEITFULNESS_training_input.xlsx!A104,"")</v>
      </c>
      <c r="AV197" t="str">
        <f t="shared" si="93"/>
        <v>=IF(DEPRESSIVITY_training_input.xlsx!A104&lt;&gt;"",DEPRESSIVITY_training_input.xlsx!A104,"")</v>
      </c>
      <c r="AW197" t="str">
        <f t="shared" si="93"/>
        <v>=IF(DISTRACTIBILITY_training_input.xlsx!A104&lt;&gt;"",DISTRACTIBILITY_training_input.xlsx!A104,"")</v>
      </c>
      <c r="AX197" t="str">
        <f t="shared" si="93"/>
        <v>=IF(ECCENTRICITY_training_input.xlsx!A104&lt;&gt;"",ECCENTRICITY_training_input.xlsx!A104,"")</v>
      </c>
      <c r="AY197" t="str">
        <f t="shared" si="93"/>
        <v>=IF(EMOTIONAL_LABILITY_training_input.xlsx!A104&lt;&gt;"",EMOTIONAL_LABILITY_training_input.xlsx!A104,"")</v>
      </c>
      <c r="AZ197" t="str">
        <f t="shared" si="93"/>
        <v>=IF(GRANDIOSITY_training_input.xlsx!A104&lt;&gt;"",GRANDIOSITY_training_input.xlsx!A104,"")</v>
      </c>
      <c r="BA197" t="str">
        <f t="shared" si="93"/>
        <v>=IF(HOSTILITY_training_input.xlsx!A104&lt;&gt;"",HOSTILITY_training_input.xlsx!A104,"")</v>
      </c>
      <c r="BB197" t="str">
        <f t="shared" si="93"/>
        <v>=IF(IMPULSIVITY_training_input.xlsx!A104&lt;&gt;"",IMPULSIVITY_training_input.xlsx!A104,"")</v>
      </c>
      <c r="BC197" t="str">
        <f t="shared" si="93"/>
        <v>=IF(INTIMACY_AVOIDANCE_training_input.xlsx!A104&lt;&gt;"",INTIMACY_AVOIDANCE_training_input.xlsx!A104,"")</v>
      </c>
      <c r="BD197" t="str">
        <f t="shared" si="93"/>
        <v>=IF(IRRESPONSIBILITY_training_input.xlsx!A104&lt;&gt;"",IRRESPONSIBILITY_training_input.xlsx!A104,"")</v>
      </c>
      <c r="BE197" t="str">
        <f t="shared" si="93"/>
        <v>=IF(MANIPULATIVENESS_training_input.xlsx!A104&lt;&gt;"",MANIPULATIVENESS_training_input.xlsx!A104,"")</v>
      </c>
      <c r="BF197" t="str">
        <f t="shared" si="93"/>
        <v>=IF(PERCEPTUAL_DYSREGULATION_training_input.xlsx!A104&lt;&gt;"",PERCEPTUAL_DYSREGULATION_training_input.xlsx!A104,"")</v>
      </c>
      <c r="BG197" t="str">
        <f t="shared" si="93"/>
        <v>=IF(PERSEVERATION_training_input.xlsx!A104&lt;&gt;"",PERSEVERATION_training_input.xlsx!A104,"")</v>
      </c>
      <c r="BH197" t="str">
        <f t="shared" si="93"/>
        <v>=IF(RESTRICTED_AFFECTIVITY_training_input.xlsx!A104&lt;&gt;"",RESTRICTED_AFFECTIVITY_training_input.xlsx!A104,"")</v>
      </c>
      <c r="BI197" t="str">
        <f t="shared" si="93"/>
        <v>=IF(RIGID_PERFECTIONISM_training_input.xlsx!A104&lt;&gt;"",RIGID_PERFECTIONISM_training_input.xlsx!A104,"")</v>
      </c>
      <c r="BJ197" t="str">
        <f t="shared" si="93"/>
        <v>=IF(RISK_TAKING_training_input.xlsx!A104&lt;&gt;"",RISK_TAKING_training_input.xlsx!A104,"")</v>
      </c>
      <c r="BK197" t="str">
        <f t="shared" si="93"/>
        <v>=IF(SEPARATION_INSECURITY_training_input.xlsx!A104&lt;&gt;"",SEPARATION_INSECURITY_training_input.xlsx!A104,"")</v>
      </c>
      <c r="BL197" t="str">
        <f t="shared" si="93"/>
        <v>=IF(SUBMISSIVENESS_training_input.xlsx!A104&lt;&gt;"",SUBMISSIVENESS_training_input.xlsx!A104,"")</v>
      </c>
      <c r="BM197" t="str">
        <f t="shared" si="93"/>
        <v>=IF(SUSPICIOUSNESS_training_input.xlsx!A104&lt;&gt;"",SUSPICIOUSNESS_training_input.xlsx!A104,"")</v>
      </c>
      <c r="BN197" t="str">
        <f t="shared" si="93"/>
        <v>=IF(UNUSUAL_BELIEFS_training_input.xlsx!A104&lt;&gt;"",UNUSUAL_BELIEFS_training_input.xlsx!A104,"")</v>
      </c>
      <c r="BO197" t="str">
        <f t="shared" si="92"/>
        <v>=IF(WITHDRAWAL_training_input.xlsx!A104&lt;&gt;"",WITHDRAWAL_training_input.xlsx!A104,"")</v>
      </c>
      <c r="BP197" t="str">
        <f t="shared" si="92"/>
        <v>=IF(ACT_training_input.xlsx!A104&lt;&gt;"",ACT_training_input.xlsx!A104,"")</v>
      </c>
      <c r="BQ197" t="str">
        <f t="shared" si="92"/>
        <v>=IF(DSP_training_input.xlsx!A104&lt;&gt;"",DSP_training_input.xlsx!A104,"")</v>
      </c>
      <c r="BR197" t="str">
        <f t="shared" si="92"/>
        <v>=IF(PAG_training_input.xlsx!A104&lt;&gt;"",PAG_training_input.xlsx!A104,"")</v>
      </c>
      <c r="BS197" t="str">
        <f t="shared" si="92"/>
        <v>=IF(PRO_training_input.xlsx!A104&lt;&gt;"",PRO_training_input.xlsx!A104,"")</v>
      </c>
      <c r="BT197" t="str">
        <f t="shared" si="92"/>
        <v>=IF(SPL_training_input.xlsx!A104&lt;&gt;"",SPL_training_input.xlsx!A104,"")</v>
      </c>
      <c r="BU197" t="str">
        <f t="shared" si="92"/>
        <v>=IF(WDR_training_input.xlsx!A104&lt;&gt;"",WDR_training_input.xlsx!A104,"")</v>
      </c>
      <c r="BV197" t="str">
        <f t="shared" si="92"/>
        <v>=IF(CON_training_input.xlsx!A104&lt;&gt;"",CON_training_input.xlsx!A104,"")</v>
      </c>
      <c r="BW197" t="str">
        <f t="shared" si="92"/>
        <v>=IF(DSC_training_input.xlsx!A104&lt;&gt;"",DSC_training_input.xlsx!A104,"")</v>
      </c>
      <c r="BX197" t="str">
        <f t="shared" si="92"/>
        <v>=IF(FAN_training_input.xlsx!A104&lt;&gt;"",FAN_training_input.xlsx!A104,"")</v>
      </c>
      <c r="BY197" t="str">
        <f t="shared" si="92"/>
        <v>=IF(OMN_training_input.xlsx!A104&lt;&gt;"",OMN_training_input.xlsx!A104,"")</v>
      </c>
      <c r="BZ197" t="str">
        <f t="shared" si="92"/>
        <v>=IF(REP_training_input.xlsx!A104&lt;&gt;"",REP_training_input.xlsx!A104,"")</v>
      </c>
      <c r="CA197" t="str">
        <f t="shared" si="92"/>
        <v>=IF(SOM_training_input.xlsx!A104&lt;&gt;"",SOM_training_input.xlsx!A104,"")</v>
      </c>
      <c r="CB197" t="str">
        <f t="shared" si="92"/>
        <v>=IF(SUB_training_input.xlsx!A104&lt;&gt;"",SUB_training_input.xlsx!A104,"")</v>
      </c>
      <c r="CC197" t="str">
        <f t="shared" si="92"/>
        <v>=IF(UND_training_input.xlsx!A104&lt;&gt;"",UND_training_input.xlsx!A104,"")</v>
      </c>
      <c r="CD197" t="str">
        <f t="shared" si="92"/>
        <v>=IF(ALT_training_input.xlsx!A104&lt;&gt;"",ALT_training_input.xlsx!A104,"")</v>
      </c>
      <c r="CE197" t="str">
        <f t="shared" si="92"/>
        <v>=IF(HUM_training_input.xlsx!A104&lt;&gt;"",HUM_training_input.xlsx!A104,"")</v>
      </c>
      <c r="CF197" t="str">
        <f t="shared" si="92"/>
        <v>=IF(IDL_training_input.xlsx!A104&lt;&gt;"",IDL_training_input.xlsx!A104,"")</v>
      </c>
      <c r="CG197" t="str">
        <f t="shared" si="92"/>
        <v>=IF(RFM_training_input.xlsx!A104&lt;&gt;"",RFM_training_input.xlsx!A104,"")</v>
      </c>
      <c r="CH197" t="str">
        <f t="shared" si="92"/>
        <v>=IF(DN_training_input.xlsx!A104&lt;&gt;"",DN_training_input.xlsx!A104,"")</v>
      </c>
      <c r="CI197" t="str">
        <f t="shared" si="92"/>
        <v>=IF(INT_training_input.xlsx!A104&lt;&gt;"",INT_training_input.xlsx!A104,"")</v>
      </c>
      <c r="CJ197" t="str">
        <f t="shared" si="92"/>
        <v>=IF(SUP_training_input.xlsx!A104&lt;&gt;"",SUP_training_input.xlsx!A104,"")</v>
      </c>
      <c r="CK197" t="str">
        <f t="shared" si="92"/>
        <v>=IF(ANT_training_input.xlsx!A104&lt;&gt;"",ANT_training_input.xlsx!A104,"")</v>
      </c>
      <c r="CL197" t="str">
        <f t="shared" si="92"/>
        <v>=IF(ISO_training_input.xlsx!A104&lt;&gt;"",ISO_training_input.xlsx!A104,"")</v>
      </c>
    </row>
    <row r="198" spans="1:90">
      <c r="A198">
        <v>105</v>
      </c>
      <c r="B198" t="str">
        <f t="shared" si="73"/>
        <v>=IF(SUICIDE_training_input.xlsx!A105&lt;&gt;"",SUICIDE_training_input.xlsx!A105,"")</v>
      </c>
      <c r="C198" t="str">
        <f t="shared" si="93"/>
        <v>=IF(IQ_training_input.xlsx!A105&lt;&gt;"",IQ_training_input.xlsx!A105,"")</v>
      </c>
      <c r="D198" t="str">
        <f t="shared" si="93"/>
        <v>=IF(AMBIG_training_input.xlsx!A105&lt;&gt;"",AMBIG_training_input.xlsx!A105,"")</v>
      </c>
      <c r="E198" t="str">
        <f t="shared" si="93"/>
        <v>=IF(EGODYST_training_input.xlsx!A105&lt;&gt;"",EGODYST_training_input.xlsx!A105,"")</v>
      </c>
      <c r="F198" t="str">
        <f t="shared" si="93"/>
        <v>=IF(AUTISM_training_input.xlsx!A105&lt;&gt;"",AUTISM_training_input.xlsx!A105,"")</v>
      </c>
      <c r="G198" t="str">
        <f t="shared" si="93"/>
        <v>=IF(IDENTITY_training_input.xlsx!A105&lt;&gt;"",IDENTITY_training_input.xlsx!A105,"")</v>
      </c>
      <c r="H198" t="str">
        <f t="shared" si="93"/>
        <v>=IF(SELFDIR_training_input.xlsx!A105&lt;&gt;"",SELFDIR_training_input.xlsx!A105,"")</v>
      </c>
      <c r="I198" t="str">
        <f t="shared" si="93"/>
        <v>=IF(EMPATHY_training_input.xlsx!A105&lt;&gt;"",EMPATHY_training_input.xlsx!A105,"")</v>
      </c>
      <c r="J198" t="str">
        <f t="shared" si="93"/>
        <v>=IF(INTIMACY_training_input.xlsx!A105&lt;&gt;"",INTIMACY_training_input.xlsx!A105,"")</v>
      </c>
      <c r="K198" t="str">
        <f t="shared" si="93"/>
        <v>=IF(ACUTE_training_input.xlsx!A105&lt;&gt;"",ACUTE_training_input.xlsx!A105,"")</v>
      </c>
      <c r="L198" t="str">
        <f t="shared" si="93"/>
        <v>=IF(CHRONIC_training_input.xlsx!A105&lt;&gt;"",CHRONIC_training_input.xlsx!A105,"")</v>
      </c>
      <c r="M198" t="str">
        <f t="shared" si="93"/>
        <v>=IF(TRAUMA_PAST_training_input.xlsx!A105&lt;&gt;"",TRAUMA_PAST_training_input.xlsx!A105,"")</v>
      </c>
      <c r="N198" t="str">
        <f t="shared" si="93"/>
        <v>=IF(TRAUMA_PRESENT_training_input.xlsx!A105&lt;&gt;"",TRAUMA_PRESENT_training_input.xlsx!A105,"")</v>
      </c>
      <c r="O198" t="str">
        <f t="shared" si="93"/>
        <v>=IF(HOPE_training_input.xlsx!A105&lt;&gt;"",HOPE_training_input.xlsx!A105,"")</v>
      </c>
      <c r="P198" t="str">
        <f t="shared" si="93"/>
        <v>=IF(SELFAFFICACY_training_input.xlsx!A105&lt;&gt;"",SELFAFFICACY_training_input.xlsx!A105,"")</v>
      </c>
      <c r="Q198" t="str">
        <f t="shared" si="93"/>
        <v>=IF(SELFESTEEM_training_input.xlsx!A105&lt;&gt;"",SELFESTEEM_training_input.xlsx!A105,"")</v>
      </c>
      <c r="R198" t="str">
        <f t="shared" si="93"/>
        <v>=IF(WELLBEING_training_input.xlsx!A105&lt;&gt;"",WELLBEING_training_input.xlsx!A105,"")</v>
      </c>
      <c r="S198" t="str">
        <f t="shared" si="93"/>
        <v>=IF(HYPER_training_input.xlsx!A105&lt;&gt;"",HYPER_training_input.xlsx!A105,"")</v>
      </c>
      <c r="T198" t="str">
        <f t="shared" si="93"/>
        <v>=IF(AGGR_training_input.xlsx!A105&lt;&gt;"",AGGR_training_input.xlsx!A105,"")</v>
      </c>
      <c r="U198" t="str">
        <f t="shared" si="93"/>
        <v>=IF(COND_PR_training_input.xlsx!A105&lt;&gt;"",COND_PR_training_input.xlsx!A105,"")</v>
      </c>
      <c r="V198" t="str">
        <f t="shared" si="93"/>
        <v>=IF(ANXIE_training_input.xlsx!A105&lt;&gt;"",ANXIE_training_input.xlsx!A105,"")</v>
      </c>
      <c r="W198" t="str">
        <f t="shared" si="93"/>
        <v>=IF(DEPR_training_input.xlsx!A105&lt;&gt;"",DEPR_training_input.xlsx!A105,"")</v>
      </c>
      <c r="X198" t="str">
        <f t="shared" si="93"/>
        <v>=IF(SOMAT_training_input.xlsx!A105&lt;&gt;"",SOMAT_training_input.xlsx!A105,"")</v>
      </c>
      <c r="Y198" t="str">
        <f t="shared" si="93"/>
        <v>=IF(ATYPI_training_input.xlsx!A105&lt;&gt;"",ATYPI_training_input.xlsx!A105,"")</v>
      </c>
      <c r="Z198" t="str">
        <f t="shared" si="93"/>
        <v>=IF(WITHD_training_input.xlsx!A105&lt;&gt;"",WITHD_training_input.xlsx!A105,"")</v>
      </c>
      <c r="AA198" t="str">
        <f t="shared" si="93"/>
        <v>=IF(ATTE_PR_training_input.xlsx!A105&lt;&gt;"",ATTE_PR_training_input.xlsx!A105,"")</v>
      </c>
      <c r="AB198" t="str">
        <f t="shared" si="93"/>
        <v>=IF(ANG_CONT_training_input.xlsx!A105&lt;&gt;"",ANG_CONT_training_input.xlsx!A105,"")</v>
      </c>
      <c r="AC198" t="str">
        <f t="shared" si="93"/>
        <v>=IF(DEV_SOC_DIS_training_input.xlsx!A105&lt;&gt;"",DEV_SOC_DIS_training_input.xlsx!A105,"")</v>
      </c>
      <c r="AD198" t="str">
        <f t="shared" si="93"/>
        <v>=IF(BULLY_training_input.xlsx!A105&lt;&gt;"",BULLY_training_input.xlsx!A105,"")</v>
      </c>
      <c r="AE198" t="str">
        <f t="shared" si="93"/>
        <v>=IF(EMOT_SELF_C_training_input.xlsx!A105&lt;&gt;"",EMOT_SELF_C_training_input.xlsx!A105,"")</v>
      </c>
      <c r="AF198" t="str">
        <f t="shared" si="93"/>
        <v>=IF(EXE_FUN_training_input.xlsx!A105&lt;&gt;"",EXE_FUN_training_input.xlsx!A105,"")</v>
      </c>
      <c r="AG198" t="str">
        <f t="shared" si="93"/>
        <v>=IF(MANIA_training_input.xlsx!A105&lt;&gt;"",MANIA_training_input.xlsx!A105,"")</v>
      </c>
      <c r="AH198" t="str">
        <f t="shared" si="93"/>
        <v>=IF(NEG_EMOT_training_input.xlsx!A105&lt;&gt;"",NEG_EMOT_training_input.xlsx!A105,"")</v>
      </c>
      <c r="AI198" t="str">
        <f t="shared" si="93"/>
        <v>=IF(ADAPT_training_input.xlsx!A105&lt;&gt;"",ADAPT_training_input.xlsx!A105,"")</v>
      </c>
      <c r="AJ198" t="str">
        <f t="shared" si="93"/>
        <v>=IF(SOC_SK_training_input.xlsx!A105&lt;&gt;"",SOC_SK_training_input.xlsx!A105,"")</v>
      </c>
      <c r="AK198" t="str">
        <f t="shared" si="93"/>
        <v>=IF(LEAD_training_input.xlsx!A105&lt;&gt;"",LEAD_training_input.xlsx!A105,"")</v>
      </c>
      <c r="AL198" t="str">
        <f t="shared" si="93"/>
        <v>=IF(ACT_DAIL_training_input.xlsx!A105&lt;&gt;"",ACT_DAIL_training_input.xlsx!A105,"")</v>
      </c>
      <c r="AM198" t="str">
        <f t="shared" si="93"/>
        <v>=IF(FUN_COM_training_input.xlsx!A105&lt;&gt;"",FUN_COM_training_input.xlsx!A105,"")</v>
      </c>
      <c r="AN198" t="str">
        <f t="shared" si="93"/>
        <v>=IF(RESILI_training_input.xlsx!A105&lt;&gt;"",RESILI_training_input.xlsx!A105,"")</v>
      </c>
      <c r="AO198" t="str">
        <f t="shared" si="93"/>
        <v>=IF(SEL_training_input.xlsx!A105&lt;&gt;"",SEL_training_input.xlsx!A105,"")</v>
      </c>
      <c r="AP198" t="str">
        <f t="shared" si="93"/>
        <v>=IF(SEV_training_input.xlsx!A105&lt;&gt;"",SEV_training_input.xlsx!A105,"")</v>
      </c>
      <c r="AQ198" t="str">
        <f t="shared" si="93"/>
        <v>=IF(ANHEDONIA_training_input.xlsx!A105&lt;&gt;"",ANHEDONIA_training_input.xlsx!A105,"")</v>
      </c>
      <c r="AR198" t="str">
        <f t="shared" si="93"/>
        <v>=IF(ANXIOUSNESS_training_input.xlsx!A105&lt;&gt;"",ANXIOUSNESS_training_input.xlsx!A105,"")</v>
      </c>
      <c r="AS198" t="str">
        <f t="shared" si="93"/>
        <v>=IF(ATTENTION_SEEKING_training_input.xlsx!A105&lt;&gt;"",ATTENTION_SEEKING_training_input.xlsx!A105,"")</v>
      </c>
      <c r="AT198" t="str">
        <f t="shared" si="93"/>
        <v>=IF(CALLOUSNESS_training_input.xlsx!A105&lt;&gt;"",CALLOUSNESS_training_input.xlsx!A105,"")</v>
      </c>
      <c r="AU198" t="str">
        <f t="shared" si="93"/>
        <v>=IF(DECEITFULNESS_training_input.xlsx!A105&lt;&gt;"",DECEITFULNESS_training_input.xlsx!A105,"")</v>
      </c>
      <c r="AV198" t="str">
        <f t="shared" si="93"/>
        <v>=IF(DEPRESSIVITY_training_input.xlsx!A105&lt;&gt;"",DEPRESSIVITY_training_input.xlsx!A105,"")</v>
      </c>
      <c r="AW198" t="str">
        <f t="shared" si="93"/>
        <v>=IF(DISTRACTIBILITY_training_input.xlsx!A105&lt;&gt;"",DISTRACTIBILITY_training_input.xlsx!A105,"")</v>
      </c>
      <c r="AX198" t="str">
        <f t="shared" si="93"/>
        <v>=IF(ECCENTRICITY_training_input.xlsx!A105&lt;&gt;"",ECCENTRICITY_training_input.xlsx!A105,"")</v>
      </c>
      <c r="AY198" t="str">
        <f t="shared" si="93"/>
        <v>=IF(EMOTIONAL_LABILITY_training_input.xlsx!A105&lt;&gt;"",EMOTIONAL_LABILITY_training_input.xlsx!A105,"")</v>
      </c>
      <c r="AZ198" t="str">
        <f t="shared" si="93"/>
        <v>=IF(GRANDIOSITY_training_input.xlsx!A105&lt;&gt;"",GRANDIOSITY_training_input.xlsx!A105,"")</v>
      </c>
      <c r="BA198" t="str">
        <f t="shared" si="93"/>
        <v>=IF(HOSTILITY_training_input.xlsx!A105&lt;&gt;"",HOSTILITY_training_input.xlsx!A105,"")</v>
      </c>
      <c r="BB198" t="str">
        <f t="shared" si="93"/>
        <v>=IF(IMPULSIVITY_training_input.xlsx!A105&lt;&gt;"",IMPULSIVITY_training_input.xlsx!A105,"")</v>
      </c>
      <c r="BC198" t="str">
        <f t="shared" si="93"/>
        <v>=IF(INTIMACY_AVOIDANCE_training_input.xlsx!A105&lt;&gt;"",INTIMACY_AVOIDANCE_training_input.xlsx!A105,"")</v>
      </c>
      <c r="BD198" t="str">
        <f t="shared" si="93"/>
        <v>=IF(IRRESPONSIBILITY_training_input.xlsx!A105&lt;&gt;"",IRRESPONSIBILITY_training_input.xlsx!A105,"")</v>
      </c>
      <c r="BE198" t="str">
        <f t="shared" si="93"/>
        <v>=IF(MANIPULATIVENESS_training_input.xlsx!A105&lt;&gt;"",MANIPULATIVENESS_training_input.xlsx!A105,"")</v>
      </c>
      <c r="BF198" t="str">
        <f t="shared" si="93"/>
        <v>=IF(PERCEPTUAL_DYSREGULATION_training_input.xlsx!A105&lt;&gt;"",PERCEPTUAL_DYSREGULATION_training_input.xlsx!A105,"")</v>
      </c>
      <c r="BG198" t="str">
        <f t="shared" si="93"/>
        <v>=IF(PERSEVERATION_training_input.xlsx!A105&lt;&gt;"",PERSEVERATION_training_input.xlsx!A105,"")</v>
      </c>
      <c r="BH198" t="str">
        <f t="shared" si="93"/>
        <v>=IF(RESTRICTED_AFFECTIVITY_training_input.xlsx!A105&lt;&gt;"",RESTRICTED_AFFECTIVITY_training_input.xlsx!A105,"")</v>
      </c>
      <c r="BI198" t="str">
        <f t="shared" si="93"/>
        <v>=IF(RIGID_PERFECTIONISM_training_input.xlsx!A105&lt;&gt;"",RIGID_PERFECTIONISM_training_input.xlsx!A105,"")</v>
      </c>
      <c r="BJ198" t="str">
        <f t="shared" si="93"/>
        <v>=IF(RISK_TAKING_training_input.xlsx!A105&lt;&gt;"",RISK_TAKING_training_input.xlsx!A105,"")</v>
      </c>
      <c r="BK198" t="str">
        <f t="shared" si="93"/>
        <v>=IF(SEPARATION_INSECURITY_training_input.xlsx!A105&lt;&gt;"",SEPARATION_INSECURITY_training_input.xlsx!A105,"")</v>
      </c>
      <c r="BL198" t="str">
        <f t="shared" si="93"/>
        <v>=IF(SUBMISSIVENESS_training_input.xlsx!A105&lt;&gt;"",SUBMISSIVENESS_training_input.xlsx!A105,"")</v>
      </c>
      <c r="BM198" t="str">
        <f t="shared" si="93"/>
        <v>=IF(SUSPICIOUSNESS_training_input.xlsx!A105&lt;&gt;"",SUSPICIOUSNESS_training_input.xlsx!A105,"")</v>
      </c>
      <c r="BN198" t="str">
        <f t="shared" si="93"/>
        <v>=IF(UNUSUAL_BELIEFS_training_input.xlsx!A105&lt;&gt;"",UNUSUAL_BELIEFS_training_input.xlsx!A105,"")</v>
      </c>
      <c r="BO198" t="str">
        <f t="shared" si="92"/>
        <v>=IF(WITHDRAWAL_training_input.xlsx!A105&lt;&gt;"",WITHDRAWAL_training_input.xlsx!A105,"")</v>
      </c>
      <c r="BP198" t="str">
        <f t="shared" si="92"/>
        <v>=IF(ACT_training_input.xlsx!A105&lt;&gt;"",ACT_training_input.xlsx!A105,"")</v>
      </c>
      <c r="BQ198" t="str">
        <f t="shared" si="92"/>
        <v>=IF(DSP_training_input.xlsx!A105&lt;&gt;"",DSP_training_input.xlsx!A105,"")</v>
      </c>
      <c r="BR198" t="str">
        <f t="shared" si="92"/>
        <v>=IF(PAG_training_input.xlsx!A105&lt;&gt;"",PAG_training_input.xlsx!A105,"")</v>
      </c>
      <c r="BS198" t="str">
        <f t="shared" si="92"/>
        <v>=IF(PRO_training_input.xlsx!A105&lt;&gt;"",PRO_training_input.xlsx!A105,"")</v>
      </c>
      <c r="BT198" t="str">
        <f t="shared" si="92"/>
        <v>=IF(SPL_training_input.xlsx!A105&lt;&gt;"",SPL_training_input.xlsx!A105,"")</v>
      </c>
      <c r="BU198" t="str">
        <f t="shared" si="92"/>
        <v>=IF(WDR_training_input.xlsx!A105&lt;&gt;"",WDR_training_input.xlsx!A105,"")</v>
      </c>
      <c r="BV198" t="str">
        <f t="shared" si="92"/>
        <v>=IF(CON_training_input.xlsx!A105&lt;&gt;"",CON_training_input.xlsx!A105,"")</v>
      </c>
      <c r="BW198" t="str">
        <f t="shared" si="92"/>
        <v>=IF(DSC_training_input.xlsx!A105&lt;&gt;"",DSC_training_input.xlsx!A105,"")</v>
      </c>
      <c r="BX198" t="str">
        <f t="shared" si="92"/>
        <v>=IF(FAN_training_input.xlsx!A105&lt;&gt;"",FAN_training_input.xlsx!A105,"")</v>
      </c>
      <c r="BY198" t="str">
        <f t="shared" si="92"/>
        <v>=IF(OMN_training_input.xlsx!A105&lt;&gt;"",OMN_training_input.xlsx!A105,"")</v>
      </c>
      <c r="BZ198" t="str">
        <f t="shared" si="92"/>
        <v>=IF(REP_training_input.xlsx!A105&lt;&gt;"",REP_training_input.xlsx!A105,"")</v>
      </c>
      <c r="CA198" t="str">
        <f t="shared" si="92"/>
        <v>=IF(SOM_training_input.xlsx!A105&lt;&gt;"",SOM_training_input.xlsx!A105,"")</v>
      </c>
      <c r="CB198" t="str">
        <f t="shared" si="92"/>
        <v>=IF(SUB_training_input.xlsx!A105&lt;&gt;"",SUB_training_input.xlsx!A105,"")</v>
      </c>
      <c r="CC198" t="str">
        <f t="shared" si="92"/>
        <v>=IF(UND_training_input.xlsx!A105&lt;&gt;"",UND_training_input.xlsx!A105,"")</v>
      </c>
      <c r="CD198" t="str">
        <f t="shared" si="92"/>
        <v>=IF(ALT_training_input.xlsx!A105&lt;&gt;"",ALT_training_input.xlsx!A105,"")</v>
      </c>
      <c r="CE198" t="str">
        <f t="shared" si="92"/>
        <v>=IF(HUM_training_input.xlsx!A105&lt;&gt;"",HUM_training_input.xlsx!A105,"")</v>
      </c>
      <c r="CF198" t="str">
        <f t="shared" si="92"/>
        <v>=IF(IDL_training_input.xlsx!A105&lt;&gt;"",IDL_training_input.xlsx!A105,"")</v>
      </c>
      <c r="CG198" t="str">
        <f t="shared" si="92"/>
        <v>=IF(RFM_training_input.xlsx!A105&lt;&gt;"",RFM_training_input.xlsx!A105,"")</v>
      </c>
      <c r="CH198" t="str">
        <f t="shared" si="92"/>
        <v>=IF(DN_training_input.xlsx!A105&lt;&gt;"",DN_training_input.xlsx!A105,"")</v>
      </c>
      <c r="CI198" t="str">
        <f t="shared" si="92"/>
        <v>=IF(INT_training_input.xlsx!A105&lt;&gt;"",INT_training_input.xlsx!A105,"")</v>
      </c>
      <c r="CJ198" t="str">
        <f t="shared" si="92"/>
        <v>=IF(SUP_training_input.xlsx!A105&lt;&gt;"",SUP_training_input.xlsx!A105,"")</v>
      </c>
      <c r="CK198" t="str">
        <f t="shared" si="92"/>
        <v>=IF(ANT_training_input.xlsx!A105&lt;&gt;"",ANT_training_input.xlsx!A105,"")</v>
      </c>
      <c r="CL198" t="str">
        <f t="shared" si="92"/>
        <v>=IF(ISO_training_input.xlsx!A105&lt;&gt;"",ISO_training_input.xlsx!A105,"")</v>
      </c>
    </row>
    <row r="199" spans="1:90">
      <c r="A199">
        <v>106</v>
      </c>
      <c r="B199" t="str">
        <f t="shared" si="73"/>
        <v>=IF(SUICIDE_training_input.xlsx!A106&lt;&gt;"",SUICIDE_training_input.xlsx!A106,"")</v>
      </c>
      <c r="C199" t="str">
        <f t="shared" si="93"/>
        <v>=IF(IQ_training_input.xlsx!A106&lt;&gt;"",IQ_training_input.xlsx!A106,"")</v>
      </c>
      <c r="D199" t="str">
        <f t="shared" si="93"/>
        <v>=IF(AMBIG_training_input.xlsx!A106&lt;&gt;"",AMBIG_training_input.xlsx!A106,"")</v>
      </c>
      <c r="E199" t="str">
        <f t="shared" si="93"/>
        <v>=IF(EGODYST_training_input.xlsx!A106&lt;&gt;"",EGODYST_training_input.xlsx!A106,"")</v>
      </c>
      <c r="F199" t="str">
        <f t="shared" si="93"/>
        <v>=IF(AUTISM_training_input.xlsx!A106&lt;&gt;"",AUTISM_training_input.xlsx!A106,"")</v>
      </c>
      <c r="G199" t="str">
        <f t="shared" si="93"/>
        <v>=IF(IDENTITY_training_input.xlsx!A106&lt;&gt;"",IDENTITY_training_input.xlsx!A106,"")</v>
      </c>
      <c r="H199" t="str">
        <f t="shared" si="93"/>
        <v>=IF(SELFDIR_training_input.xlsx!A106&lt;&gt;"",SELFDIR_training_input.xlsx!A106,"")</v>
      </c>
      <c r="I199" t="str">
        <f t="shared" si="93"/>
        <v>=IF(EMPATHY_training_input.xlsx!A106&lt;&gt;"",EMPATHY_training_input.xlsx!A106,"")</v>
      </c>
      <c r="J199" t="str">
        <f t="shared" si="93"/>
        <v>=IF(INTIMACY_training_input.xlsx!A106&lt;&gt;"",INTIMACY_training_input.xlsx!A106,"")</v>
      </c>
      <c r="K199" t="str">
        <f t="shared" si="93"/>
        <v>=IF(ACUTE_training_input.xlsx!A106&lt;&gt;"",ACUTE_training_input.xlsx!A106,"")</v>
      </c>
      <c r="L199" t="str">
        <f t="shared" si="93"/>
        <v>=IF(CHRONIC_training_input.xlsx!A106&lt;&gt;"",CHRONIC_training_input.xlsx!A106,"")</v>
      </c>
      <c r="M199" t="str">
        <f t="shared" si="93"/>
        <v>=IF(TRAUMA_PAST_training_input.xlsx!A106&lt;&gt;"",TRAUMA_PAST_training_input.xlsx!A106,"")</v>
      </c>
      <c r="N199" t="str">
        <f t="shared" si="93"/>
        <v>=IF(TRAUMA_PRESENT_training_input.xlsx!A106&lt;&gt;"",TRAUMA_PRESENT_training_input.xlsx!A106,"")</v>
      </c>
      <c r="O199" t="str">
        <f t="shared" si="93"/>
        <v>=IF(HOPE_training_input.xlsx!A106&lt;&gt;"",HOPE_training_input.xlsx!A106,"")</v>
      </c>
      <c r="P199" t="str">
        <f t="shared" si="93"/>
        <v>=IF(SELFAFFICACY_training_input.xlsx!A106&lt;&gt;"",SELFAFFICACY_training_input.xlsx!A106,"")</v>
      </c>
      <c r="Q199" t="str">
        <f t="shared" si="93"/>
        <v>=IF(SELFESTEEM_training_input.xlsx!A106&lt;&gt;"",SELFESTEEM_training_input.xlsx!A106,"")</v>
      </c>
      <c r="R199" t="str">
        <f t="shared" si="93"/>
        <v>=IF(WELLBEING_training_input.xlsx!A106&lt;&gt;"",WELLBEING_training_input.xlsx!A106,"")</v>
      </c>
      <c r="S199" t="str">
        <f t="shared" si="93"/>
        <v>=IF(HYPER_training_input.xlsx!A106&lt;&gt;"",HYPER_training_input.xlsx!A106,"")</v>
      </c>
      <c r="T199" t="str">
        <f t="shared" si="93"/>
        <v>=IF(AGGR_training_input.xlsx!A106&lt;&gt;"",AGGR_training_input.xlsx!A106,"")</v>
      </c>
      <c r="U199" t="str">
        <f t="shared" si="93"/>
        <v>=IF(COND_PR_training_input.xlsx!A106&lt;&gt;"",COND_PR_training_input.xlsx!A106,"")</v>
      </c>
      <c r="V199" t="str">
        <f t="shared" si="93"/>
        <v>=IF(ANXIE_training_input.xlsx!A106&lt;&gt;"",ANXIE_training_input.xlsx!A106,"")</v>
      </c>
      <c r="W199" t="str">
        <f t="shared" si="93"/>
        <v>=IF(DEPR_training_input.xlsx!A106&lt;&gt;"",DEPR_training_input.xlsx!A106,"")</v>
      </c>
      <c r="X199" t="str">
        <f t="shared" si="93"/>
        <v>=IF(SOMAT_training_input.xlsx!A106&lt;&gt;"",SOMAT_training_input.xlsx!A106,"")</v>
      </c>
      <c r="Y199" t="str">
        <f t="shared" si="93"/>
        <v>=IF(ATYPI_training_input.xlsx!A106&lt;&gt;"",ATYPI_training_input.xlsx!A106,"")</v>
      </c>
      <c r="Z199" t="str">
        <f t="shared" si="93"/>
        <v>=IF(WITHD_training_input.xlsx!A106&lt;&gt;"",WITHD_training_input.xlsx!A106,"")</v>
      </c>
      <c r="AA199" t="str">
        <f t="shared" si="93"/>
        <v>=IF(ATTE_PR_training_input.xlsx!A106&lt;&gt;"",ATTE_PR_training_input.xlsx!A106,"")</v>
      </c>
      <c r="AB199" t="str">
        <f t="shared" si="93"/>
        <v>=IF(ANG_CONT_training_input.xlsx!A106&lt;&gt;"",ANG_CONT_training_input.xlsx!A106,"")</v>
      </c>
      <c r="AC199" t="str">
        <f t="shared" si="93"/>
        <v>=IF(DEV_SOC_DIS_training_input.xlsx!A106&lt;&gt;"",DEV_SOC_DIS_training_input.xlsx!A106,"")</v>
      </c>
      <c r="AD199" t="str">
        <f t="shared" si="93"/>
        <v>=IF(BULLY_training_input.xlsx!A106&lt;&gt;"",BULLY_training_input.xlsx!A106,"")</v>
      </c>
      <c r="AE199" t="str">
        <f t="shared" si="93"/>
        <v>=IF(EMOT_SELF_C_training_input.xlsx!A106&lt;&gt;"",EMOT_SELF_C_training_input.xlsx!A106,"")</v>
      </c>
      <c r="AF199" t="str">
        <f t="shared" si="93"/>
        <v>=IF(EXE_FUN_training_input.xlsx!A106&lt;&gt;"",EXE_FUN_training_input.xlsx!A106,"")</v>
      </c>
      <c r="AG199" t="str">
        <f t="shared" si="93"/>
        <v>=IF(MANIA_training_input.xlsx!A106&lt;&gt;"",MANIA_training_input.xlsx!A106,"")</v>
      </c>
      <c r="AH199" t="str">
        <f t="shared" si="93"/>
        <v>=IF(NEG_EMOT_training_input.xlsx!A106&lt;&gt;"",NEG_EMOT_training_input.xlsx!A106,"")</v>
      </c>
      <c r="AI199" t="str">
        <f t="shared" si="93"/>
        <v>=IF(ADAPT_training_input.xlsx!A106&lt;&gt;"",ADAPT_training_input.xlsx!A106,"")</v>
      </c>
      <c r="AJ199" t="str">
        <f t="shared" si="93"/>
        <v>=IF(SOC_SK_training_input.xlsx!A106&lt;&gt;"",SOC_SK_training_input.xlsx!A106,"")</v>
      </c>
      <c r="AK199" t="str">
        <f t="shared" si="93"/>
        <v>=IF(LEAD_training_input.xlsx!A106&lt;&gt;"",LEAD_training_input.xlsx!A106,"")</v>
      </c>
      <c r="AL199" t="str">
        <f t="shared" si="93"/>
        <v>=IF(ACT_DAIL_training_input.xlsx!A106&lt;&gt;"",ACT_DAIL_training_input.xlsx!A106,"")</v>
      </c>
      <c r="AM199" t="str">
        <f t="shared" si="93"/>
        <v>=IF(FUN_COM_training_input.xlsx!A106&lt;&gt;"",FUN_COM_training_input.xlsx!A106,"")</v>
      </c>
      <c r="AN199" t="str">
        <f t="shared" si="93"/>
        <v>=IF(RESILI_training_input.xlsx!A106&lt;&gt;"",RESILI_training_input.xlsx!A106,"")</v>
      </c>
      <c r="AO199" t="str">
        <f t="shared" si="93"/>
        <v>=IF(SEL_training_input.xlsx!A106&lt;&gt;"",SEL_training_input.xlsx!A106,"")</v>
      </c>
      <c r="AP199" t="str">
        <f t="shared" si="93"/>
        <v>=IF(SEV_training_input.xlsx!A106&lt;&gt;"",SEV_training_input.xlsx!A106,"")</v>
      </c>
      <c r="AQ199" t="str">
        <f t="shared" si="93"/>
        <v>=IF(ANHEDONIA_training_input.xlsx!A106&lt;&gt;"",ANHEDONIA_training_input.xlsx!A106,"")</v>
      </c>
      <c r="AR199" t="str">
        <f t="shared" si="93"/>
        <v>=IF(ANXIOUSNESS_training_input.xlsx!A106&lt;&gt;"",ANXIOUSNESS_training_input.xlsx!A106,"")</v>
      </c>
      <c r="AS199" t="str">
        <f t="shared" si="93"/>
        <v>=IF(ATTENTION_SEEKING_training_input.xlsx!A106&lt;&gt;"",ATTENTION_SEEKING_training_input.xlsx!A106,"")</v>
      </c>
      <c r="AT199" t="str">
        <f t="shared" si="93"/>
        <v>=IF(CALLOUSNESS_training_input.xlsx!A106&lt;&gt;"",CALLOUSNESS_training_input.xlsx!A106,"")</v>
      </c>
      <c r="AU199" t="str">
        <f t="shared" si="93"/>
        <v>=IF(DECEITFULNESS_training_input.xlsx!A106&lt;&gt;"",DECEITFULNESS_training_input.xlsx!A106,"")</v>
      </c>
      <c r="AV199" t="str">
        <f t="shared" si="93"/>
        <v>=IF(DEPRESSIVITY_training_input.xlsx!A106&lt;&gt;"",DEPRESSIVITY_training_input.xlsx!A106,"")</v>
      </c>
      <c r="AW199" t="str">
        <f t="shared" si="93"/>
        <v>=IF(DISTRACTIBILITY_training_input.xlsx!A106&lt;&gt;"",DISTRACTIBILITY_training_input.xlsx!A106,"")</v>
      </c>
      <c r="AX199" t="str">
        <f t="shared" si="93"/>
        <v>=IF(ECCENTRICITY_training_input.xlsx!A106&lt;&gt;"",ECCENTRICITY_training_input.xlsx!A106,"")</v>
      </c>
      <c r="AY199" t="str">
        <f t="shared" si="93"/>
        <v>=IF(EMOTIONAL_LABILITY_training_input.xlsx!A106&lt;&gt;"",EMOTIONAL_LABILITY_training_input.xlsx!A106,"")</v>
      </c>
      <c r="AZ199" t="str">
        <f t="shared" si="93"/>
        <v>=IF(GRANDIOSITY_training_input.xlsx!A106&lt;&gt;"",GRANDIOSITY_training_input.xlsx!A106,"")</v>
      </c>
      <c r="BA199" t="str">
        <f t="shared" si="93"/>
        <v>=IF(HOSTILITY_training_input.xlsx!A106&lt;&gt;"",HOSTILITY_training_input.xlsx!A106,"")</v>
      </c>
      <c r="BB199" t="str">
        <f t="shared" si="93"/>
        <v>=IF(IMPULSIVITY_training_input.xlsx!A106&lt;&gt;"",IMPULSIVITY_training_input.xlsx!A106,"")</v>
      </c>
      <c r="BC199" t="str">
        <f t="shared" si="93"/>
        <v>=IF(INTIMACY_AVOIDANCE_training_input.xlsx!A106&lt;&gt;"",INTIMACY_AVOIDANCE_training_input.xlsx!A106,"")</v>
      </c>
      <c r="BD199" t="str">
        <f t="shared" si="93"/>
        <v>=IF(IRRESPONSIBILITY_training_input.xlsx!A106&lt;&gt;"",IRRESPONSIBILITY_training_input.xlsx!A106,"")</v>
      </c>
      <c r="BE199" t="str">
        <f t="shared" si="93"/>
        <v>=IF(MANIPULATIVENESS_training_input.xlsx!A106&lt;&gt;"",MANIPULATIVENESS_training_input.xlsx!A106,"")</v>
      </c>
      <c r="BF199" t="str">
        <f t="shared" si="93"/>
        <v>=IF(PERCEPTUAL_DYSREGULATION_training_input.xlsx!A106&lt;&gt;"",PERCEPTUAL_DYSREGULATION_training_input.xlsx!A106,"")</v>
      </c>
      <c r="BG199" t="str">
        <f t="shared" si="93"/>
        <v>=IF(PERSEVERATION_training_input.xlsx!A106&lt;&gt;"",PERSEVERATION_training_input.xlsx!A106,"")</v>
      </c>
      <c r="BH199" t="str">
        <f t="shared" si="93"/>
        <v>=IF(RESTRICTED_AFFECTIVITY_training_input.xlsx!A106&lt;&gt;"",RESTRICTED_AFFECTIVITY_training_input.xlsx!A106,"")</v>
      </c>
      <c r="BI199" t="str">
        <f t="shared" si="93"/>
        <v>=IF(RIGID_PERFECTIONISM_training_input.xlsx!A106&lt;&gt;"",RIGID_PERFECTIONISM_training_input.xlsx!A106,"")</v>
      </c>
      <c r="BJ199" t="str">
        <f t="shared" si="93"/>
        <v>=IF(RISK_TAKING_training_input.xlsx!A106&lt;&gt;"",RISK_TAKING_training_input.xlsx!A106,"")</v>
      </c>
      <c r="BK199" t="str">
        <f t="shared" si="93"/>
        <v>=IF(SEPARATION_INSECURITY_training_input.xlsx!A106&lt;&gt;"",SEPARATION_INSECURITY_training_input.xlsx!A106,"")</v>
      </c>
      <c r="BL199" t="str">
        <f t="shared" si="93"/>
        <v>=IF(SUBMISSIVENESS_training_input.xlsx!A106&lt;&gt;"",SUBMISSIVENESS_training_input.xlsx!A106,"")</v>
      </c>
      <c r="BM199" t="str">
        <f t="shared" si="93"/>
        <v>=IF(SUSPICIOUSNESS_training_input.xlsx!A106&lt;&gt;"",SUSPICIOUSNESS_training_input.xlsx!A106,"")</v>
      </c>
      <c r="BN199" t="str">
        <f t="shared" si="93"/>
        <v>=IF(UNUSUAL_BELIEFS_training_input.xlsx!A106&lt;&gt;"",UNUSUAL_BELIEFS_training_input.xlsx!A106,"")</v>
      </c>
      <c r="BO199" t="str">
        <f t="shared" si="92"/>
        <v>=IF(WITHDRAWAL_training_input.xlsx!A106&lt;&gt;"",WITHDRAWAL_training_input.xlsx!A106,"")</v>
      </c>
      <c r="BP199" t="str">
        <f t="shared" si="92"/>
        <v>=IF(ACT_training_input.xlsx!A106&lt;&gt;"",ACT_training_input.xlsx!A106,"")</v>
      </c>
      <c r="BQ199" t="str">
        <f t="shared" si="92"/>
        <v>=IF(DSP_training_input.xlsx!A106&lt;&gt;"",DSP_training_input.xlsx!A106,"")</v>
      </c>
      <c r="BR199" t="str">
        <f t="shared" si="92"/>
        <v>=IF(PAG_training_input.xlsx!A106&lt;&gt;"",PAG_training_input.xlsx!A106,"")</v>
      </c>
      <c r="BS199" t="str">
        <f t="shared" si="92"/>
        <v>=IF(PRO_training_input.xlsx!A106&lt;&gt;"",PRO_training_input.xlsx!A106,"")</v>
      </c>
      <c r="BT199" t="str">
        <f t="shared" si="92"/>
        <v>=IF(SPL_training_input.xlsx!A106&lt;&gt;"",SPL_training_input.xlsx!A106,"")</v>
      </c>
      <c r="BU199" t="str">
        <f t="shared" si="92"/>
        <v>=IF(WDR_training_input.xlsx!A106&lt;&gt;"",WDR_training_input.xlsx!A106,"")</v>
      </c>
      <c r="BV199" t="str">
        <f t="shared" si="92"/>
        <v>=IF(CON_training_input.xlsx!A106&lt;&gt;"",CON_training_input.xlsx!A106,"")</v>
      </c>
      <c r="BW199" t="str">
        <f t="shared" si="92"/>
        <v>=IF(DSC_training_input.xlsx!A106&lt;&gt;"",DSC_training_input.xlsx!A106,"")</v>
      </c>
      <c r="BX199" t="str">
        <f t="shared" si="92"/>
        <v>=IF(FAN_training_input.xlsx!A106&lt;&gt;"",FAN_training_input.xlsx!A106,"")</v>
      </c>
      <c r="BY199" t="str">
        <f t="shared" si="92"/>
        <v>=IF(OMN_training_input.xlsx!A106&lt;&gt;"",OMN_training_input.xlsx!A106,"")</v>
      </c>
      <c r="BZ199" t="str">
        <f t="shared" si="92"/>
        <v>=IF(REP_training_input.xlsx!A106&lt;&gt;"",REP_training_input.xlsx!A106,"")</v>
      </c>
      <c r="CA199" t="str">
        <f t="shared" si="92"/>
        <v>=IF(SOM_training_input.xlsx!A106&lt;&gt;"",SOM_training_input.xlsx!A106,"")</v>
      </c>
      <c r="CB199" t="str">
        <f t="shared" si="92"/>
        <v>=IF(SUB_training_input.xlsx!A106&lt;&gt;"",SUB_training_input.xlsx!A106,"")</v>
      </c>
      <c r="CC199" t="str">
        <f t="shared" si="92"/>
        <v>=IF(UND_training_input.xlsx!A106&lt;&gt;"",UND_training_input.xlsx!A106,"")</v>
      </c>
      <c r="CD199" t="str">
        <f t="shared" si="92"/>
        <v>=IF(ALT_training_input.xlsx!A106&lt;&gt;"",ALT_training_input.xlsx!A106,"")</v>
      </c>
      <c r="CE199" t="str">
        <f t="shared" si="92"/>
        <v>=IF(HUM_training_input.xlsx!A106&lt;&gt;"",HUM_training_input.xlsx!A106,"")</v>
      </c>
      <c r="CF199" t="str">
        <f t="shared" si="92"/>
        <v>=IF(IDL_training_input.xlsx!A106&lt;&gt;"",IDL_training_input.xlsx!A106,"")</v>
      </c>
      <c r="CG199" t="str">
        <f t="shared" si="92"/>
        <v>=IF(RFM_training_input.xlsx!A106&lt;&gt;"",RFM_training_input.xlsx!A106,"")</v>
      </c>
      <c r="CH199" t="str">
        <f t="shared" si="92"/>
        <v>=IF(DN_training_input.xlsx!A106&lt;&gt;"",DN_training_input.xlsx!A106,"")</v>
      </c>
      <c r="CI199" t="str">
        <f t="shared" si="92"/>
        <v>=IF(INT_training_input.xlsx!A106&lt;&gt;"",INT_training_input.xlsx!A106,"")</v>
      </c>
      <c r="CJ199" t="str">
        <f t="shared" si="92"/>
        <v>=IF(SUP_training_input.xlsx!A106&lt;&gt;"",SUP_training_input.xlsx!A106,"")</v>
      </c>
      <c r="CK199" t="str">
        <f t="shared" si="92"/>
        <v>=IF(ANT_training_input.xlsx!A106&lt;&gt;"",ANT_training_input.xlsx!A106,"")</v>
      </c>
      <c r="CL199" t="str">
        <f t="shared" si="92"/>
        <v>=IF(ISO_training_input.xlsx!A106&lt;&gt;"",ISO_training_input.xlsx!A106,"")</v>
      </c>
    </row>
    <row r="200" spans="1:90">
      <c r="A200">
        <v>107</v>
      </c>
      <c r="B200" t="str">
        <f t="shared" si="73"/>
        <v>=IF(SUICIDE_training_input.xlsx!A107&lt;&gt;"",SUICIDE_training_input.xlsx!A107,"")</v>
      </c>
      <c r="C200" t="str">
        <f t="shared" si="93"/>
        <v>=IF(IQ_training_input.xlsx!A107&lt;&gt;"",IQ_training_input.xlsx!A107,"")</v>
      </c>
      <c r="D200" t="str">
        <f t="shared" si="93"/>
        <v>=IF(AMBIG_training_input.xlsx!A107&lt;&gt;"",AMBIG_training_input.xlsx!A107,"")</v>
      </c>
      <c r="E200" t="str">
        <f t="shared" si="93"/>
        <v>=IF(EGODYST_training_input.xlsx!A107&lt;&gt;"",EGODYST_training_input.xlsx!A107,"")</v>
      </c>
      <c r="F200" t="str">
        <f t="shared" si="93"/>
        <v>=IF(AUTISM_training_input.xlsx!A107&lt;&gt;"",AUTISM_training_input.xlsx!A107,"")</v>
      </c>
      <c r="G200" t="str">
        <f t="shared" si="93"/>
        <v>=IF(IDENTITY_training_input.xlsx!A107&lt;&gt;"",IDENTITY_training_input.xlsx!A107,"")</v>
      </c>
      <c r="H200" t="str">
        <f t="shared" si="93"/>
        <v>=IF(SELFDIR_training_input.xlsx!A107&lt;&gt;"",SELFDIR_training_input.xlsx!A107,"")</v>
      </c>
      <c r="I200" t="str">
        <f t="shared" si="93"/>
        <v>=IF(EMPATHY_training_input.xlsx!A107&lt;&gt;"",EMPATHY_training_input.xlsx!A107,"")</v>
      </c>
      <c r="J200" t="str">
        <f t="shared" si="93"/>
        <v>=IF(INTIMACY_training_input.xlsx!A107&lt;&gt;"",INTIMACY_training_input.xlsx!A107,"")</v>
      </c>
      <c r="K200" t="str">
        <f t="shared" si="93"/>
        <v>=IF(ACUTE_training_input.xlsx!A107&lt;&gt;"",ACUTE_training_input.xlsx!A107,"")</v>
      </c>
      <c r="L200" t="str">
        <f t="shared" si="93"/>
        <v>=IF(CHRONIC_training_input.xlsx!A107&lt;&gt;"",CHRONIC_training_input.xlsx!A107,"")</v>
      </c>
      <c r="M200" t="str">
        <f t="shared" si="93"/>
        <v>=IF(TRAUMA_PAST_training_input.xlsx!A107&lt;&gt;"",TRAUMA_PAST_training_input.xlsx!A107,"")</v>
      </c>
      <c r="N200" t="str">
        <f t="shared" si="93"/>
        <v>=IF(TRAUMA_PRESENT_training_input.xlsx!A107&lt;&gt;"",TRAUMA_PRESENT_training_input.xlsx!A107,"")</v>
      </c>
      <c r="O200" t="str">
        <f t="shared" si="93"/>
        <v>=IF(HOPE_training_input.xlsx!A107&lt;&gt;"",HOPE_training_input.xlsx!A107,"")</v>
      </c>
      <c r="P200" t="str">
        <f t="shared" si="93"/>
        <v>=IF(SELFAFFICACY_training_input.xlsx!A107&lt;&gt;"",SELFAFFICACY_training_input.xlsx!A107,"")</v>
      </c>
      <c r="Q200" t="str">
        <f t="shared" si="93"/>
        <v>=IF(SELFESTEEM_training_input.xlsx!A107&lt;&gt;"",SELFESTEEM_training_input.xlsx!A107,"")</v>
      </c>
      <c r="R200" t="str">
        <f t="shared" si="93"/>
        <v>=IF(WELLBEING_training_input.xlsx!A107&lt;&gt;"",WELLBEING_training_input.xlsx!A107,"")</v>
      </c>
      <c r="S200" t="str">
        <f t="shared" si="93"/>
        <v>=IF(HYPER_training_input.xlsx!A107&lt;&gt;"",HYPER_training_input.xlsx!A107,"")</v>
      </c>
      <c r="T200" t="str">
        <f t="shared" si="93"/>
        <v>=IF(AGGR_training_input.xlsx!A107&lt;&gt;"",AGGR_training_input.xlsx!A107,"")</v>
      </c>
      <c r="U200" t="str">
        <f t="shared" si="93"/>
        <v>=IF(COND_PR_training_input.xlsx!A107&lt;&gt;"",COND_PR_training_input.xlsx!A107,"")</v>
      </c>
      <c r="V200" t="str">
        <f t="shared" si="93"/>
        <v>=IF(ANXIE_training_input.xlsx!A107&lt;&gt;"",ANXIE_training_input.xlsx!A107,"")</v>
      </c>
      <c r="W200" t="str">
        <f t="shared" si="93"/>
        <v>=IF(DEPR_training_input.xlsx!A107&lt;&gt;"",DEPR_training_input.xlsx!A107,"")</v>
      </c>
      <c r="X200" t="str">
        <f t="shared" si="93"/>
        <v>=IF(SOMAT_training_input.xlsx!A107&lt;&gt;"",SOMAT_training_input.xlsx!A107,"")</v>
      </c>
      <c r="Y200" t="str">
        <f t="shared" si="93"/>
        <v>=IF(ATYPI_training_input.xlsx!A107&lt;&gt;"",ATYPI_training_input.xlsx!A107,"")</v>
      </c>
      <c r="Z200" t="str">
        <f t="shared" si="93"/>
        <v>=IF(WITHD_training_input.xlsx!A107&lt;&gt;"",WITHD_training_input.xlsx!A107,"")</v>
      </c>
      <c r="AA200" t="str">
        <f t="shared" si="93"/>
        <v>=IF(ATTE_PR_training_input.xlsx!A107&lt;&gt;"",ATTE_PR_training_input.xlsx!A107,"")</v>
      </c>
      <c r="AB200" t="str">
        <f t="shared" si="93"/>
        <v>=IF(ANG_CONT_training_input.xlsx!A107&lt;&gt;"",ANG_CONT_training_input.xlsx!A107,"")</v>
      </c>
      <c r="AC200" t="str">
        <f t="shared" si="93"/>
        <v>=IF(DEV_SOC_DIS_training_input.xlsx!A107&lt;&gt;"",DEV_SOC_DIS_training_input.xlsx!A107,"")</v>
      </c>
      <c r="AD200" t="str">
        <f t="shared" si="93"/>
        <v>=IF(BULLY_training_input.xlsx!A107&lt;&gt;"",BULLY_training_input.xlsx!A107,"")</v>
      </c>
      <c r="AE200" t="str">
        <f t="shared" si="93"/>
        <v>=IF(EMOT_SELF_C_training_input.xlsx!A107&lt;&gt;"",EMOT_SELF_C_training_input.xlsx!A107,"")</v>
      </c>
      <c r="AF200" t="str">
        <f t="shared" si="93"/>
        <v>=IF(EXE_FUN_training_input.xlsx!A107&lt;&gt;"",EXE_FUN_training_input.xlsx!A107,"")</v>
      </c>
      <c r="AG200" t="str">
        <f t="shared" si="93"/>
        <v>=IF(MANIA_training_input.xlsx!A107&lt;&gt;"",MANIA_training_input.xlsx!A107,"")</v>
      </c>
      <c r="AH200" t="str">
        <f t="shared" si="93"/>
        <v>=IF(NEG_EMOT_training_input.xlsx!A107&lt;&gt;"",NEG_EMOT_training_input.xlsx!A107,"")</v>
      </c>
      <c r="AI200" t="str">
        <f t="shared" si="93"/>
        <v>=IF(ADAPT_training_input.xlsx!A107&lt;&gt;"",ADAPT_training_input.xlsx!A107,"")</v>
      </c>
      <c r="AJ200" t="str">
        <f t="shared" si="93"/>
        <v>=IF(SOC_SK_training_input.xlsx!A107&lt;&gt;"",SOC_SK_training_input.xlsx!A107,"")</v>
      </c>
      <c r="AK200" t="str">
        <f t="shared" si="93"/>
        <v>=IF(LEAD_training_input.xlsx!A107&lt;&gt;"",LEAD_training_input.xlsx!A107,"")</v>
      </c>
      <c r="AL200" t="str">
        <f t="shared" si="93"/>
        <v>=IF(ACT_DAIL_training_input.xlsx!A107&lt;&gt;"",ACT_DAIL_training_input.xlsx!A107,"")</v>
      </c>
      <c r="AM200" t="str">
        <f t="shared" si="93"/>
        <v>=IF(FUN_COM_training_input.xlsx!A107&lt;&gt;"",FUN_COM_training_input.xlsx!A107,"")</v>
      </c>
      <c r="AN200" t="str">
        <f t="shared" si="93"/>
        <v>=IF(RESILI_training_input.xlsx!A107&lt;&gt;"",RESILI_training_input.xlsx!A107,"")</v>
      </c>
      <c r="AO200" t="str">
        <f t="shared" si="93"/>
        <v>=IF(SEL_training_input.xlsx!A107&lt;&gt;"",SEL_training_input.xlsx!A107,"")</v>
      </c>
      <c r="AP200" t="str">
        <f t="shared" si="93"/>
        <v>=IF(SEV_training_input.xlsx!A107&lt;&gt;"",SEV_training_input.xlsx!A107,"")</v>
      </c>
      <c r="AQ200" t="str">
        <f t="shared" si="93"/>
        <v>=IF(ANHEDONIA_training_input.xlsx!A107&lt;&gt;"",ANHEDONIA_training_input.xlsx!A107,"")</v>
      </c>
      <c r="AR200" t="str">
        <f t="shared" si="93"/>
        <v>=IF(ANXIOUSNESS_training_input.xlsx!A107&lt;&gt;"",ANXIOUSNESS_training_input.xlsx!A107,"")</v>
      </c>
      <c r="AS200" t="str">
        <f t="shared" si="93"/>
        <v>=IF(ATTENTION_SEEKING_training_input.xlsx!A107&lt;&gt;"",ATTENTION_SEEKING_training_input.xlsx!A107,"")</v>
      </c>
      <c r="AT200" t="str">
        <f t="shared" si="93"/>
        <v>=IF(CALLOUSNESS_training_input.xlsx!A107&lt;&gt;"",CALLOUSNESS_training_input.xlsx!A107,"")</v>
      </c>
      <c r="AU200" t="str">
        <f t="shared" si="93"/>
        <v>=IF(DECEITFULNESS_training_input.xlsx!A107&lt;&gt;"",DECEITFULNESS_training_input.xlsx!A107,"")</v>
      </c>
      <c r="AV200" t="str">
        <f t="shared" si="93"/>
        <v>=IF(DEPRESSIVITY_training_input.xlsx!A107&lt;&gt;"",DEPRESSIVITY_training_input.xlsx!A107,"")</v>
      </c>
      <c r="AW200" t="str">
        <f t="shared" si="93"/>
        <v>=IF(DISTRACTIBILITY_training_input.xlsx!A107&lt;&gt;"",DISTRACTIBILITY_training_input.xlsx!A107,"")</v>
      </c>
      <c r="AX200" t="str">
        <f t="shared" si="93"/>
        <v>=IF(ECCENTRICITY_training_input.xlsx!A107&lt;&gt;"",ECCENTRICITY_training_input.xlsx!A107,"")</v>
      </c>
      <c r="AY200" t="str">
        <f t="shared" si="93"/>
        <v>=IF(EMOTIONAL_LABILITY_training_input.xlsx!A107&lt;&gt;"",EMOTIONAL_LABILITY_training_input.xlsx!A107,"")</v>
      </c>
      <c r="AZ200" t="str">
        <f t="shared" si="93"/>
        <v>=IF(GRANDIOSITY_training_input.xlsx!A107&lt;&gt;"",GRANDIOSITY_training_input.xlsx!A107,"")</v>
      </c>
      <c r="BA200" t="str">
        <f t="shared" si="93"/>
        <v>=IF(HOSTILITY_training_input.xlsx!A107&lt;&gt;"",HOSTILITY_training_input.xlsx!A107,"")</v>
      </c>
      <c r="BB200" t="str">
        <f t="shared" si="93"/>
        <v>=IF(IMPULSIVITY_training_input.xlsx!A107&lt;&gt;"",IMPULSIVITY_training_input.xlsx!A107,"")</v>
      </c>
      <c r="BC200" t="str">
        <f t="shared" si="93"/>
        <v>=IF(INTIMACY_AVOIDANCE_training_input.xlsx!A107&lt;&gt;"",INTIMACY_AVOIDANCE_training_input.xlsx!A107,"")</v>
      </c>
      <c r="BD200" t="str">
        <f t="shared" si="93"/>
        <v>=IF(IRRESPONSIBILITY_training_input.xlsx!A107&lt;&gt;"",IRRESPONSIBILITY_training_input.xlsx!A107,"")</v>
      </c>
      <c r="BE200" t="str">
        <f t="shared" si="93"/>
        <v>=IF(MANIPULATIVENESS_training_input.xlsx!A107&lt;&gt;"",MANIPULATIVENESS_training_input.xlsx!A107,"")</v>
      </c>
      <c r="BF200" t="str">
        <f t="shared" si="93"/>
        <v>=IF(PERCEPTUAL_DYSREGULATION_training_input.xlsx!A107&lt;&gt;"",PERCEPTUAL_DYSREGULATION_training_input.xlsx!A107,"")</v>
      </c>
      <c r="BG200" t="str">
        <f t="shared" si="93"/>
        <v>=IF(PERSEVERATION_training_input.xlsx!A107&lt;&gt;"",PERSEVERATION_training_input.xlsx!A107,"")</v>
      </c>
      <c r="BH200" t="str">
        <f t="shared" si="93"/>
        <v>=IF(RESTRICTED_AFFECTIVITY_training_input.xlsx!A107&lt;&gt;"",RESTRICTED_AFFECTIVITY_training_input.xlsx!A107,"")</v>
      </c>
      <c r="BI200" t="str">
        <f t="shared" si="93"/>
        <v>=IF(RIGID_PERFECTIONISM_training_input.xlsx!A107&lt;&gt;"",RIGID_PERFECTIONISM_training_input.xlsx!A107,"")</v>
      </c>
      <c r="BJ200" t="str">
        <f t="shared" si="93"/>
        <v>=IF(RISK_TAKING_training_input.xlsx!A107&lt;&gt;"",RISK_TAKING_training_input.xlsx!A107,"")</v>
      </c>
      <c r="BK200" t="str">
        <f t="shared" si="93"/>
        <v>=IF(SEPARATION_INSECURITY_training_input.xlsx!A107&lt;&gt;"",SEPARATION_INSECURITY_training_input.xlsx!A107,"")</v>
      </c>
      <c r="BL200" t="str">
        <f t="shared" si="93"/>
        <v>=IF(SUBMISSIVENESS_training_input.xlsx!A107&lt;&gt;"",SUBMISSIVENESS_training_input.xlsx!A107,"")</v>
      </c>
      <c r="BM200" t="str">
        <f t="shared" si="93"/>
        <v>=IF(SUSPICIOUSNESS_training_input.xlsx!A107&lt;&gt;"",SUSPICIOUSNESS_training_input.xlsx!A107,"")</v>
      </c>
      <c r="BN200" t="str">
        <f t="shared" ref="BN200:CL203" si="94">CONCATENATE($A$11,BN$1,$A$12,$A200,$A$13,BN$1,$A$14,$A200,$A$15)</f>
        <v>=IF(UNUSUAL_BELIEFS_training_input.xlsx!A107&lt;&gt;"",UNUSUAL_BELIEFS_training_input.xlsx!A107,"")</v>
      </c>
      <c r="BO200" t="str">
        <f t="shared" si="94"/>
        <v>=IF(WITHDRAWAL_training_input.xlsx!A107&lt;&gt;"",WITHDRAWAL_training_input.xlsx!A107,"")</v>
      </c>
      <c r="BP200" t="str">
        <f t="shared" si="94"/>
        <v>=IF(ACT_training_input.xlsx!A107&lt;&gt;"",ACT_training_input.xlsx!A107,"")</v>
      </c>
      <c r="BQ200" t="str">
        <f t="shared" si="94"/>
        <v>=IF(DSP_training_input.xlsx!A107&lt;&gt;"",DSP_training_input.xlsx!A107,"")</v>
      </c>
      <c r="BR200" t="str">
        <f t="shared" si="94"/>
        <v>=IF(PAG_training_input.xlsx!A107&lt;&gt;"",PAG_training_input.xlsx!A107,"")</v>
      </c>
      <c r="BS200" t="str">
        <f t="shared" si="94"/>
        <v>=IF(PRO_training_input.xlsx!A107&lt;&gt;"",PRO_training_input.xlsx!A107,"")</v>
      </c>
      <c r="BT200" t="str">
        <f t="shared" si="94"/>
        <v>=IF(SPL_training_input.xlsx!A107&lt;&gt;"",SPL_training_input.xlsx!A107,"")</v>
      </c>
      <c r="BU200" t="str">
        <f t="shared" si="94"/>
        <v>=IF(WDR_training_input.xlsx!A107&lt;&gt;"",WDR_training_input.xlsx!A107,"")</v>
      </c>
      <c r="BV200" t="str">
        <f t="shared" si="94"/>
        <v>=IF(CON_training_input.xlsx!A107&lt;&gt;"",CON_training_input.xlsx!A107,"")</v>
      </c>
      <c r="BW200" t="str">
        <f t="shared" si="94"/>
        <v>=IF(DSC_training_input.xlsx!A107&lt;&gt;"",DSC_training_input.xlsx!A107,"")</v>
      </c>
      <c r="BX200" t="str">
        <f t="shared" si="94"/>
        <v>=IF(FAN_training_input.xlsx!A107&lt;&gt;"",FAN_training_input.xlsx!A107,"")</v>
      </c>
      <c r="BY200" t="str">
        <f t="shared" si="94"/>
        <v>=IF(OMN_training_input.xlsx!A107&lt;&gt;"",OMN_training_input.xlsx!A107,"")</v>
      </c>
      <c r="BZ200" t="str">
        <f t="shared" si="94"/>
        <v>=IF(REP_training_input.xlsx!A107&lt;&gt;"",REP_training_input.xlsx!A107,"")</v>
      </c>
      <c r="CA200" t="str">
        <f t="shared" si="94"/>
        <v>=IF(SOM_training_input.xlsx!A107&lt;&gt;"",SOM_training_input.xlsx!A107,"")</v>
      </c>
      <c r="CB200" t="str">
        <f t="shared" si="94"/>
        <v>=IF(SUB_training_input.xlsx!A107&lt;&gt;"",SUB_training_input.xlsx!A107,"")</v>
      </c>
      <c r="CC200" t="str">
        <f t="shared" si="94"/>
        <v>=IF(UND_training_input.xlsx!A107&lt;&gt;"",UND_training_input.xlsx!A107,"")</v>
      </c>
      <c r="CD200" t="str">
        <f t="shared" si="94"/>
        <v>=IF(ALT_training_input.xlsx!A107&lt;&gt;"",ALT_training_input.xlsx!A107,"")</v>
      </c>
      <c r="CE200" t="str">
        <f t="shared" si="94"/>
        <v>=IF(HUM_training_input.xlsx!A107&lt;&gt;"",HUM_training_input.xlsx!A107,"")</v>
      </c>
      <c r="CF200" t="str">
        <f t="shared" si="94"/>
        <v>=IF(IDL_training_input.xlsx!A107&lt;&gt;"",IDL_training_input.xlsx!A107,"")</v>
      </c>
      <c r="CG200" t="str">
        <f t="shared" si="94"/>
        <v>=IF(RFM_training_input.xlsx!A107&lt;&gt;"",RFM_training_input.xlsx!A107,"")</v>
      </c>
      <c r="CH200" t="str">
        <f t="shared" si="94"/>
        <v>=IF(DN_training_input.xlsx!A107&lt;&gt;"",DN_training_input.xlsx!A107,"")</v>
      </c>
      <c r="CI200" t="str">
        <f t="shared" si="94"/>
        <v>=IF(INT_training_input.xlsx!A107&lt;&gt;"",INT_training_input.xlsx!A107,"")</v>
      </c>
      <c r="CJ200" t="str">
        <f t="shared" si="94"/>
        <v>=IF(SUP_training_input.xlsx!A107&lt;&gt;"",SUP_training_input.xlsx!A107,"")</v>
      </c>
      <c r="CK200" t="str">
        <f t="shared" si="94"/>
        <v>=IF(ANT_training_input.xlsx!A107&lt;&gt;"",ANT_training_input.xlsx!A107,"")</v>
      </c>
      <c r="CL200" t="str">
        <f t="shared" si="94"/>
        <v>=IF(ISO_training_input.xlsx!A107&lt;&gt;"",ISO_training_input.xlsx!A107,"")</v>
      </c>
    </row>
    <row r="201" spans="1:90">
      <c r="A201">
        <v>108</v>
      </c>
      <c r="B201" t="str">
        <f t="shared" si="73"/>
        <v>=IF(SUICIDE_training_input.xlsx!A108&lt;&gt;"",SUICIDE_training_input.xlsx!A108,"")</v>
      </c>
      <c r="C201" t="str">
        <f t="shared" ref="C201:BN204" si="95">CONCATENATE($A$11,C$1,$A$12,$A201,$A$13,C$1,$A$14,$A201,$A$15)</f>
        <v>=IF(IQ_training_input.xlsx!A108&lt;&gt;"",IQ_training_input.xlsx!A108,"")</v>
      </c>
      <c r="D201" t="str">
        <f t="shared" si="95"/>
        <v>=IF(AMBIG_training_input.xlsx!A108&lt;&gt;"",AMBIG_training_input.xlsx!A108,"")</v>
      </c>
      <c r="E201" t="str">
        <f t="shared" si="95"/>
        <v>=IF(EGODYST_training_input.xlsx!A108&lt;&gt;"",EGODYST_training_input.xlsx!A108,"")</v>
      </c>
      <c r="F201" t="str">
        <f t="shared" si="95"/>
        <v>=IF(AUTISM_training_input.xlsx!A108&lt;&gt;"",AUTISM_training_input.xlsx!A108,"")</v>
      </c>
      <c r="G201" t="str">
        <f t="shared" si="95"/>
        <v>=IF(IDENTITY_training_input.xlsx!A108&lt;&gt;"",IDENTITY_training_input.xlsx!A108,"")</v>
      </c>
      <c r="H201" t="str">
        <f t="shared" si="95"/>
        <v>=IF(SELFDIR_training_input.xlsx!A108&lt;&gt;"",SELFDIR_training_input.xlsx!A108,"")</v>
      </c>
      <c r="I201" t="str">
        <f t="shared" si="95"/>
        <v>=IF(EMPATHY_training_input.xlsx!A108&lt;&gt;"",EMPATHY_training_input.xlsx!A108,"")</v>
      </c>
      <c r="J201" t="str">
        <f t="shared" si="95"/>
        <v>=IF(INTIMACY_training_input.xlsx!A108&lt;&gt;"",INTIMACY_training_input.xlsx!A108,"")</v>
      </c>
      <c r="K201" t="str">
        <f t="shared" si="95"/>
        <v>=IF(ACUTE_training_input.xlsx!A108&lt;&gt;"",ACUTE_training_input.xlsx!A108,"")</v>
      </c>
      <c r="L201" t="str">
        <f t="shared" si="95"/>
        <v>=IF(CHRONIC_training_input.xlsx!A108&lt;&gt;"",CHRONIC_training_input.xlsx!A108,"")</v>
      </c>
      <c r="M201" t="str">
        <f t="shared" si="95"/>
        <v>=IF(TRAUMA_PAST_training_input.xlsx!A108&lt;&gt;"",TRAUMA_PAST_training_input.xlsx!A108,"")</v>
      </c>
      <c r="N201" t="str">
        <f t="shared" si="95"/>
        <v>=IF(TRAUMA_PRESENT_training_input.xlsx!A108&lt;&gt;"",TRAUMA_PRESENT_training_input.xlsx!A108,"")</v>
      </c>
      <c r="O201" t="str">
        <f t="shared" si="95"/>
        <v>=IF(HOPE_training_input.xlsx!A108&lt;&gt;"",HOPE_training_input.xlsx!A108,"")</v>
      </c>
      <c r="P201" t="str">
        <f t="shared" si="95"/>
        <v>=IF(SELFAFFICACY_training_input.xlsx!A108&lt;&gt;"",SELFAFFICACY_training_input.xlsx!A108,"")</v>
      </c>
      <c r="Q201" t="str">
        <f t="shared" si="95"/>
        <v>=IF(SELFESTEEM_training_input.xlsx!A108&lt;&gt;"",SELFESTEEM_training_input.xlsx!A108,"")</v>
      </c>
      <c r="R201" t="str">
        <f t="shared" si="95"/>
        <v>=IF(WELLBEING_training_input.xlsx!A108&lt;&gt;"",WELLBEING_training_input.xlsx!A108,"")</v>
      </c>
      <c r="S201" t="str">
        <f t="shared" si="95"/>
        <v>=IF(HYPER_training_input.xlsx!A108&lt;&gt;"",HYPER_training_input.xlsx!A108,"")</v>
      </c>
      <c r="T201" t="str">
        <f t="shared" si="95"/>
        <v>=IF(AGGR_training_input.xlsx!A108&lt;&gt;"",AGGR_training_input.xlsx!A108,"")</v>
      </c>
      <c r="U201" t="str">
        <f t="shared" si="95"/>
        <v>=IF(COND_PR_training_input.xlsx!A108&lt;&gt;"",COND_PR_training_input.xlsx!A108,"")</v>
      </c>
      <c r="V201" t="str">
        <f t="shared" si="95"/>
        <v>=IF(ANXIE_training_input.xlsx!A108&lt;&gt;"",ANXIE_training_input.xlsx!A108,"")</v>
      </c>
      <c r="W201" t="str">
        <f t="shared" si="95"/>
        <v>=IF(DEPR_training_input.xlsx!A108&lt;&gt;"",DEPR_training_input.xlsx!A108,"")</v>
      </c>
      <c r="X201" t="str">
        <f t="shared" si="95"/>
        <v>=IF(SOMAT_training_input.xlsx!A108&lt;&gt;"",SOMAT_training_input.xlsx!A108,"")</v>
      </c>
      <c r="Y201" t="str">
        <f t="shared" si="95"/>
        <v>=IF(ATYPI_training_input.xlsx!A108&lt;&gt;"",ATYPI_training_input.xlsx!A108,"")</v>
      </c>
      <c r="Z201" t="str">
        <f t="shared" si="95"/>
        <v>=IF(WITHD_training_input.xlsx!A108&lt;&gt;"",WITHD_training_input.xlsx!A108,"")</v>
      </c>
      <c r="AA201" t="str">
        <f t="shared" si="95"/>
        <v>=IF(ATTE_PR_training_input.xlsx!A108&lt;&gt;"",ATTE_PR_training_input.xlsx!A108,"")</v>
      </c>
      <c r="AB201" t="str">
        <f t="shared" si="95"/>
        <v>=IF(ANG_CONT_training_input.xlsx!A108&lt;&gt;"",ANG_CONT_training_input.xlsx!A108,"")</v>
      </c>
      <c r="AC201" t="str">
        <f t="shared" si="95"/>
        <v>=IF(DEV_SOC_DIS_training_input.xlsx!A108&lt;&gt;"",DEV_SOC_DIS_training_input.xlsx!A108,"")</v>
      </c>
      <c r="AD201" t="str">
        <f t="shared" si="95"/>
        <v>=IF(BULLY_training_input.xlsx!A108&lt;&gt;"",BULLY_training_input.xlsx!A108,"")</v>
      </c>
      <c r="AE201" t="str">
        <f t="shared" si="95"/>
        <v>=IF(EMOT_SELF_C_training_input.xlsx!A108&lt;&gt;"",EMOT_SELF_C_training_input.xlsx!A108,"")</v>
      </c>
      <c r="AF201" t="str">
        <f t="shared" si="95"/>
        <v>=IF(EXE_FUN_training_input.xlsx!A108&lt;&gt;"",EXE_FUN_training_input.xlsx!A108,"")</v>
      </c>
      <c r="AG201" t="str">
        <f t="shared" si="95"/>
        <v>=IF(MANIA_training_input.xlsx!A108&lt;&gt;"",MANIA_training_input.xlsx!A108,"")</v>
      </c>
      <c r="AH201" t="str">
        <f t="shared" si="95"/>
        <v>=IF(NEG_EMOT_training_input.xlsx!A108&lt;&gt;"",NEG_EMOT_training_input.xlsx!A108,"")</v>
      </c>
      <c r="AI201" t="str">
        <f t="shared" si="95"/>
        <v>=IF(ADAPT_training_input.xlsx!A108&lt;&gt;"",ADAPT_training_input.xlsx!A108,"")</v>
      </c>
      <c r="AJ201" t="str">
        <f t="shared" si="95"/>
        <v>=IF(SOC_SK_training_input.xlsx!A108&lt;&gt;"",SOC_SK_training_input.xlsx!A108,"")</v>
      </c>
      <c r="AK201" t="str">
        <f t="shared" si="95"/>
        <v>=IF(LEAD_training_input.xlsx!A108&lt;&gt;"",LEAD_training_input.xlsx!A108,"")</v>
      </c>
      <c r="AL201" t="str">
        <f t="shared" si="95"/>
        <v>=IF(ACT_DAIL_training_input.xlsx!A108&lt;&gt;"",ACT_DAIL_training_input.xlsx!A108,"")</v>
      </c>
      <c r="AM201" t="str">
        <f t="shared" si="95"/>
        <v>=IF(FUN_COM_training_input.xlsx!A108&lt;&gt;"",FUN_COM_training_input.xlsx!A108,"")</v>
      </c>
      <c r="AN201" t="str">
        <f t="shared" si="95"/>
        <v>=IF(RESILI_training_input.xlsx!A108&lt;&gt;"",RESILI_training_input.xlsx!A108,"")</v>
      </c>
      <c r="AO201" t="str">
        <f t="shared" si="95"/>
        <v>=IF(SEL_training_input.xlsx!A108&lt;&gt;"",SEL_training_input.xlsx!A108,"")</v>
      </c>
      <c r="AP201" t="str">
        <f t="shared" si="95"/>
        <v>=IF(SEV_training_input.xlsx!A108&lt;&gt;"",SEV_training_input.xlsx!A108,"")</v>
      </c>
      <c r="AQ201" t="str">
        <f t="shared" si="95"/>
        <v>=IF(ANHEDONIA_training_input.xlsx!A108&lt;&gt;"",ANHEDONIA_training_input.xlsx!A108,"")</v>
      </c>
      <c r="AR201" t="str">
        <f t="shared" si="95"/>
        <v>=IF(ANXIOUSNESS_training_input.xlsx!A108&lt;&gt;"",ANXIOUSNESS_training_input.xlsx!A108,"")</v>
      </c>
      <c r="AS201" t="str">
        <f t="shared" si="95"/>
        <v>=IF(ATTENTION_SEEKING_training_input.xlsx!A108&lt;&gt;"",ATTENTION_SEEKING_training_input.xlsx!A108,"")</v>
      </c>
      <c r="AT201" t="str">
        <f t="shared" si="95"/>
        <v>=IF(CALLOUSNESS_training_input.xlsx!A108&lt;&gt;"",CALLOUSNESS_training_input.xlsx!A108,"")</v>
      </c>
      <c r="AU201" t="str">
        <f t="shared" si="95"/>
        <v>=IF(DECEITFULNESS_training_input.xlsx!A108&lt;&gt;"",DECEITFULNESS_training_input.xlsx!A108,"")</v>
      </c>
      <c r="AV201" t="str">
        <f t="shared" si="95"/>
        <v>=IF(DEPRESSIVITY_training_input.xlsx!A108&lt;&gt;"",DEPRESSIVITY_training_input.xlsx!A108,"")</v>
      </c>
      <c r="AW201" t="str">
        <f t="shared" si="95"/>
        <v>=IF(DISTRACTIBILITY_training_input.xlsx!A108&lt;&gt;"",DISTRACTIBILITY_training_input.xlsx!A108,"")</v>
      </c>
      <c r="AX201" t="str">
        <f t="shared" si="95"/>
        <v>=IF(ECCENTRICITY_training_input.xlsx!A108&lt;&gt;"",ECCENTRICITY_training_input.xlsx!A108,"")</v>
      </c>
      <c r="AY201" t="str">
        <f t="shared" si="95"/>
        <v>=IF(EMOTIONAL_LABILITY_training_input.xlsx!A108&lt;&gt;"",EMOTIONAL_LABILITY_training_input.xlsx!A108,"")</v>
      </c>
      <c r="AZ201" t="str">
        <f t="shared" si="95"/>
        <v>=IF(GRANDIOSITY_training_input.xlsx!A108&lt;&gt;"",GRANDIOSITY_training_input.xlsx!A108,"")</v>
      </c>
      <c r="BA201" t="str">
        <f t="shared" si="95"/>
        <v>=IF(HOSTILITY_training_input.xlsx!A108&lt;&gt;"",HOSTILITY_training_input.xlsx!A108,"")</v>
      </c>
      <c r="BB201" t="str">
        <f t="shared" si="95"/>
        <v>=IF(IMPULSIVITY_training_input.xlsx!A108&lt;&gt;"",IMPULSIVITY_training_input.xlsx!A108,"")</v>
      </c>
      <c r="BC201" t="str">
        <f t="shared" si="95"/>
        <v>=IF(INTIMACY_AVOIDANCE_training_input.xlsx!A108&lt;&gt;"",INTIMACY_AVOIDANCE_training_input.xlsx!A108,"")</v>
      </c>
      <c r="BD201" t="str">
        <f t="shared" si="95"/>
        <v>=IF(IRRESPONSIBILITY_training_input.xlsx!A108&lt;&gt;"",IRRESPONSIBILITY_training_input.xlsx!A108,"")</v>
      </c>
      <c r="BE201" t="str">
        <f t="shared" si="95"/>
        <v>=IF(MANIPULATIVENESS_training_input.xlsx!A108&lt;&gt;"",MANIPULATIVENESS_training_input.xlsx!A108,"")</v>
      </c>
      <c r="BF201" t="str">
        <f t="shared" si="95"/>
        <v>=IF(PERCEPTUAL_DYSREGULATION_training_input.xlsx!A108&lt;&gt;"",PERCEPTUAL_DYSREGULATION_training_input.xlsx!A108,"")</v>
      </c>
      <c r="BG201" t="str">
        <f t="shared" si="95"/>
        <v>=IF(PERSEVERATION_training_input.xlsx!A108&lt;&gt;"",PERSEVERATION_training_input.xlsx!A108,"")</v>
      </c>
      <c r="BH201" t="str">
        <f t="shared" si="95"/>
        <v>=IF(RESTRICTED_AFFECTIVITY_training_input.xlsx!A108&lt;&gt;"",RESTRICTED_AFFECTIVITY_training_input.xlsx!A108,"")</v>
      </c>
      <c r="BI201" t="str">
        <f t="shared" si="95"/>
        <v>=IF(RIGID_PERFECTIONISM_training_input.xlsx!A108&lt;&gt;"",RIGID_PERFECTIONISM_training_input.xlsx!A108,"")</v>
      </c>
      <c r="BJ201" t="str">
        <f t="shared" si="95"/>
        <v>=IF(RISK_TAKING_training_input.xlsx!A108&lt;&gt;"",RISK_TAKING_training_input.xlsx!A108,"")</v>
      </c>
      <c r="BK201" t="str">
        <f t="shared" si="95"/>
        <v>=IF(SEPARATION_INSECURITY_training_input.xlsx!A108&lt;&gt;"",SEPARATION_INSECURITY_training_input.xlsx!A108,"")</v>
      </c>
      <c r="BL201" t="str">
        <f t="shared" si="95"/>
        <v>=IF(SUBMISSIVENESS_training_input.xlsx!A108&lt;&gt;"",SUBMISSIVENESS_training_input.xlsx!A108,"")</v>
      </c>
      <c r="BM201" t="str">
        <f t="shared" si="95"/>
        <v>=IF(SUSPICIOUSNESS_training_input.xlsx!A108&lt;&gt;"",SUSPICIOUSNESS_training_input.xlsx!A108,"")</v>
      </c>
      <c r="BN201" t="str">
        <f t="shared" si="95"/>
        <v>=IF(UNUSUAL_BELIEFS_training_input.xlsx!A108&lt;&gt;"",UNUSUAL_BELIEFS_training_input.xlsx!A108,"")</v>
      </c>
      <c r="BO201" t="str">
        <f t="shared" si="94"/>
        <v>=IF(WITHDRAWAL_training_input.xlsx!A108&lt;&gt;"",WITHDRAWAL_training_input.xlsx!A108,"")</v>
      </c>
      <c r="BP201" t="str">
        <f t="shared" si="94"/>
        <v>=IF(ACT_training_input.xlsx!A108&lt;&gt;"",ACT_training_input.xlsx!A108,"")</v>
      </c>
      <c r="BQ201" t="str">
        <f t="shared" si="94"/>
        <v>=IF(DSP_training_input.xlsx!A108&lt;&gt;"",DSP_training_input.xlsx!A108,"")</v>
      </c>
      <c r="BR201" t="str">
        <f t="shared" si="94"/>
        <v>=IF(PAG_training_input.xlsx!A108&lt;&gt;"",PAG_training_input.xlsx!A108,"")</v>
      </c>
      <c r="BS201" t="str">
        <f t="shared" si="94"/>
        <v>=IF(PRO_training_input.xlsx!A108&lt;&gt;"",PRO_training_input.xlsx!A108,"")</v>
      </c>
      <c r="BT201" t="str">
        <f t="shared" si="94"/>
        <v>=IF(SPL_training_input.xlsx!A108&lt;&gt;"",SPL_training_input.xlsx!A108,"")</v>
      </c>
      <c r="BU201" t="str">
        <f t="shared" si="94"/>
        <v>=IF(WDR_training_input.xlsx!A108&lt;&gt;"",WDR_training_input.xlsx!A108,"")</v>
      </c>
      <c r="BV201" t="str">
        <f t="shared" si="94"/>
        <v>=IF(CON_training_input.xlsx!A108&lt;&gt;"",CON_training_input.xlsx!A108,"")</v>
      </c>
      <c r="BW201" t="str">
        <f t="shared" si="94"/>
        <v>=IF(DSC_training_input.xlsx!A108&lt;&gt;"",DSC_training_input.xlsx!A108,"")</v>
      </c>
      <c r="BX201" t="str">
        <f t="shared" si="94"/>
        <v>=IF(FAN_training_input.xlsx!A108&lt;&gt;"",FAN_training_input.xlsx!A108,"")</v>
      </c>
      <c r="BY201" t="str">
        <f t="shared" si="94"/>
        <v>=IF(OMN_training_input.xlsx!A108&lt;&gt;"",OMN_training_input.xlsx!A108,"")</v>
      </c>
      <c r="BZ201" t="str">
        <f t="shared" si="94"/>
        <v>=IF(REP_training_input.xlsx!A108&lt;&gt;"",REP_training_input.xlsx!A108,"")</v>
      </c>
      <c r="CA201" t="str">
        <f t="shared" si="94"/>
        <v>=IF(SOM_training_input.xlsx!A108&lt;&gt;"",SOM_training_input.xlsx!A108,"")</v>
      </c>
      <c r="CB201" t="str">
        <f t="shared" si="94"/>
        <v>=IF(SUB_training_input.xlsx!A108&lt;&gt;"",SUB_training_input.xlsx!A108,"")</v>
      </c>
      <c r="CC201" t="str">
        <f t="shared" si="94"/>
        <v>=IF(UND_training_input.xlsx!A108&lt;&gt;"",UND_training_input.xlsx!A108,"")</v>
      </c>
      <c r="CD201" t="str">
        <f t="shared" si="94"/>
        <v>=IF(ALT_training_input.xlsx!A108&lt;&gt;"",ALT_training_input.xlsx!A108,"")</v>
      </c>
      <c r="CE201" t="str">
        <f t="shared" si="94"/>
        <v>=IF(HUM_training_input.xlsx!A108&lt;&gt;"",HUM_training_input.xlsx!A108,"")</v>
      </c>
      <c r="CF201" t="str">
        <f t="shared" si="94"/>
        <v>=IF(IDL_training_input.xlsx!A108&lt;&gt;"",IDL_training_input.xlsx!A108,"")</v>
      </c>
      <c r="CG201" t="str">
        <f t="shared" si="94"/>
        <v>=IF(RFM_training_input.xlsx!A108&lt;&gt;"",RFM_training_input.xlsx!A108,"")</v>
      </c>
      <c r="CH201" t="str">
        <f t="shared" si="94"/>
        <v>=IF(DN_training_input.xlsx!A108&lt;&gt;"",DN_training_input.xlsx!A108,"")</v>
      </c>
      <c r="CI201" t="str">
        <f t="shared" si="94"/>
        <v>=IF(INT_training_input.xlsx!A108&lt;&gt;"",INT_training_input.xlsx!A108,"")</v>
      </c>
      <c r="CJ201" t="str">
        <f t="shared" si="94"/>
        <v>=IF(SUP_training_input.xlsx!A108&lt;&gt;"",SUP_training_input.xlsx!A108,"")</v>
      </c>
      <c r="CK201" t="str">
        <f t="shared" si="94"/>
        <v>=IF(ANT_training_input.xlsx!A108&lt;&gt;"",ANT_training_input.xlsx!A108,"")</v>
      </c>
      <c r="CL201" t="str">
        <f t="shared" si="94"/>
        <v>=IF(ISO_training_input.xlsx!A108&lt;&gt;"",ISO_training_input.xlsx!A108,"")</v>
      </c>
    </row>
    <row r="202" spans="1:90">
      <c r="A202">
        <v>109</v>
      </c>
      <c r="B202" t="str">
        <f t="shared" si="73"/>
        <v>=IF(SUICIDE_training_input.xlsx!A109&lt;&gt;"",SUICIDE_training_input.xlsx!A109,"")</v>
      </c>
      <c r="C202" t="str">
        <f t="shared" si="95"/>
        <v>=IF(IQ_training_input.xlsx!A109&lt;&gt;"",IQ_training_input.xlsx!A109,"")</v>
      </c>
      <c r="D202" t="str">
        <f t="shared" si="95"/>
        <v>=IF(AMBIG_training_input.xlsx!A109&lt;&gt;"",AMBIG_training_input.xlsx!A109,"")</v>
      </c>
      <c r="E202" t="str">
        <f t="shared" si="95"/>
        <v>=IF(EGODYST_training_input.xlsx!A109&lt;&gt;"",EGODYST_training_input.xlsx!A109,"")</v>
      </c>
      <c r="F202" t="str">
        <f t="shared" si="95"/>
        <v>=IF(AUTISM_training_input.xlsx!A109&lt;&gt;"",AUTISM_training_input.xlsx!A109,"")</v>
      </c>
      <c r="G202" t="str">
        <f t="shared" si="95"/>
        <v>=IF(IDENTITY_training_input.xlsx!A109&lt;&gt;"",IDENTITY_training_input.xlsx!A109,"")</v>
      </c>
      <c r="H202" t="str">
        <f t="shared" si="95"/>
        <v>=IF(SELFDIR_training_input.xlsx!A109&lt;&gt;"",SELFDIR_training_input.xlsx!A109,"")</v>
      </c>
      <c r="I202" t="str">
        <f t="shared" si="95"/>
        <v>=IF(EMPATHY_training_input.xlsx!A109&lt;&gt;"",EMPATHY_training_input.xlsx!A109,"")</v>
      </c>
      <c r="J202" t="str">
        <f t="shared" si="95"/>
        <v>=IF(INTIMACY_training_input.xlsx!A109&lt;&gt;"",INTIMACY_training_input.xlsx!A109,"")</v>
      </c>
      <c r="K202" t="str">
        <f t="shared" si="95"/>
        <v>=IF(ACUTE_training_input.xlsx!A109&lt;&gt;"",ACUTE_training_input.xlsx!A109,"")</v>
      </c>
      <c r="L202" t="str">
        <f t="shared" si="95"/>
        <v>=IF(CHRONIC_training_input.xlsx!A109&lt;&gt;"",CHRONIC_training_input.xlsx!A109,"")</v>
      </c>
      <c r="M202" t="str">
        <f t="shared" si="95"/>
        <v>=IF(TRAUMA_PAST_training_input.xlsx!A109&lt;&gt;"",TRAUMA_PAST_training_input.xlsx!A109,"")</v>
      </c>
      <c r="N202" t="str">
        <f t="shared" si="95"/>
        <v>=IF(TRAUMA_PRESENT_training_input.xlsx!A109&lt;&gt;"",TRAUMA_PRESENT_training_input.xlsx!A109,"")</v>
      </c>
      <c r="O202" t="str">
        <f t="shared" si="95"/>
        <v>=IF(HOPE_training_input.xlsx!A109&lt;&gt;"",HOPE_training_input.xlsx!A109,"")</v>
      </c>
      <c r="P202" t="str">
        <f t="shared" si="95"/>
        <v>=IF(SELFAFFICACY_training_input.xlsx!A109&lt;&gt;"",SELFAFFICACY_training_input.xlsx!A109,"")</v>
      </c>
      <c r="Q202" t="str">
        <f t="shared" si="95"/>
        <v>=IF(SELFESTEEM_training_input.xlsx!A109&lt;&gt;"",SELFESTEEM_training_input.xlsx!A109,"")</v>
      </c>
      <c r="R202" t="str">
        <f t="shared" si="95"/>
        <v>=IF(WELLBEING_training_input.xlsx!A109&lt;&gt;"",WELLBEING_training_input.xlsx!A109,"")</v>
      </c>
      <c r="S202" t="str">
        <f t="shared" si="95"/>
        <v>=IF(HYPER_training_input.xlsx!A109&lt;&gt;"",HYPER_training_input.xlsx!A109,"")</v>
      </c>
      <c r="T202" t="str">
        <f t="shared" si="95"/>
        <v>=IF(AGGR_training_input.xlsx!A109&lt;&gt;"",AGGR_training_input.xlsx!A109,"")</v>
      </c>
      <c r="U202" t="str">
        <f t="shared" si="95"/>
        <v>=IF(COND_PR_training_input.xlsx!A109&lt;&gt;"",COND_PR_training_input.xlsx!A109,"")</v>
      </c>
      <c r="V202" t="str">
        <f t="shared" si="95"/>
        <v>=IF(ANXIE_training_input.xlsx!A109&lt;&gt;"",ANXIE_training_input.xlsx!A109,"")</v>
      </c>
      <c r="W202" t="str">
        <f t="shared" si="95"/>
        <v>=IF(DEPR_training_input.xlsx!A109&lt;&gt;"",DEPR_training_input.xlsx!A109,"")</v>
      </c>
      <c r="X202" t="str">
        <f t="shared" si="95"/>
        <v>=IF(SOMAT_training_input.xlsx!A109&lt;&gt;"",SOMAT_training_input.xlsx!A109,"")</v>
      </c>
      <c r="Y202" t="str">
        <f t="shared" si="95"/>
        <v>=IF(ATYPI_training_input.xlsx!A109&lt;&gt;"",ATYPI_training_input.xlsx!A109,"")</v>
      </c>
      <c r="Z202" t="str">
        <f t="shared" si="95"/>
        <v>=IF(WITHD_training_input.xlsx!A109&lt;&gt;"",WITHD_training_input.xlsx!A109,"")</v>
      </c>
      <c r="AA202" t="str">
        <f t="shared" si="95"/>
        <v>=IF(ATTE_PR_training_input.xlsx!A109&lt;&gt;"",ATTE_PR_training_input.xlsx!A109,"")</v>
      </c>
      <c r="AB202" t="str">
        <f t="shared" si="95"/>
        <v>=IF(ANG_CONT_training_input.xlsx!A109&lt;&gt;"",ANG_CONT_training_input.xlsx!A109,"")</v>
      </c>
      <c r="AC202" t="str">
        <f t="shared" si="95"/>
        <v>=IF(DEV_SOC_DIS_training_input.xlsx!A109&lt;&gt;"",DEV_SOC_DIS_training_input.xlsx!A109,"")</v>
      </c>
      <c r="AD202" t="str">
        <f t="shared" si="95"/>
        <v>=IF(BULLY_training_input.xlsx!A109&lt;&gt;"",BULLY_training_input.xlsx!A109,"")</v>
      </c>
      <c r="AE202" t="str">
        <f t="shared" si="95"/>
        <v>=IF(EMOT_SELF_C_training_input.xlsx!A109&lt;&gt;"",EMOT_SELF_C_training_input.xlsx!A109,"")</v>
      </c>
      <c r="AF202" t="str">
        <f t="shared" si="95"/>
        <v>=IF(EXE_FUN_training_input.xlsx!A109&lt;&gt;"",EXE_FUN_training_input.xlsx!A109,"")</v>
      </c>
      <c r="AG202" t="str">
        <f t="shared" si="95"/>
        <v>=IF(MANIA_training_input.xlsx!A109&lt;&gt;"",MANIA_training_input.xlsx!A109,"")</v>
      </c>
      <c r="AH202" t="str">
        <f t="shared" si="95"/>
        <v>=IF(NEG_EMOT_training_input.xlsx!A109&lt;&gt;"",NEG_EMOT_training_input.xlsx!A109,"")</v>
      </c>
      <c r="AI202" t="str">
        <f t="shared" si="95"/>
        <v>=IF(ADAPT_training_input.xlsx!A109&lt;&gt;"",ADAPT_training_input.xlsx!A109,"")</v>
      </c>
      <c r="AJ202" t="str">
        <f t="shared" si="95"/>
        <v>=IF(SOC_SK_training_input.xlsx!A109&lt;&gt;"",SOC_SK_training_input.xlsx!A109,"")</v>
      </c>
      <c r="AK202" t="str">
        <f t="shared" si="95"/>
        <v>=IF(LEAD_training_input.xlsx!A109&lt;&gt;"",LEAD_training_input.xlsx!A109,"")</v>
      </c>
      <c r="AL202" t="str">
        <f t="shared" si="95"/>
        <v>=IF(ACT_DAIL_training_input.xlsx!A109&lt;&gt;"",ACT_DAIL_training_input.xlsx!A109,"")</v>
      </c>
      <c r="AM202" t="str">
        <f t="shared" si="95"/>
        <v>=IF(FUN_COM_training_input.xlsx!A109&lt;&gt;"",FUN_COM_training_input.xlsx!A109,"")</v>
      </c>
      <c r="AN202" t="str">
        <f t="shared" si="95"/>
        <v>=IF(RESILI_training_input.xlsx!A109&lt;&gt;"",RESILI_training_input.xlsx!A109,"")</v>
      </c>
      <c r="AO202" t="str">
        <f t="shared" si="95"/>
        <v>=IF(SEL_training_input.xlsx!A109&lt;&gt;"",SEL_training_input.xlsx!A109,"")</v>
      </c>
      <c r="AP202" t="str">
        <f t="shared" si="95"/>
        <v>=IF(SEV_training_input.xlsx!A109&lt;&gt;"",SEV_training_input.xlsx!A109,"")</v>
      </c>
      <c r="AQ202" t="str">
        <f t="shared" si="95"/>
        <v>=IF(ANHEDONIA_training_input.xlsx!A109&lt;&gt;"",ANHEDONIA_training_input.xlsx!A109,"")</v>
      </c>
      <c r="AR202" t="str">
        <f t="shared" si="95"/>
        <v>=IF(ANXIOUSNESS_training_input.xlsx!A109&lt;&gt;"",ANXIOUSNESS_training_input.xlsx!A109,"")</v>
      </c>
      <c r="AS202" t="str">
        <f t="shared" si="95"/>
        <v>=IF(ATTENTION_SEEKING_training_input.xlsx!A109&lt;&gt;"",ATTENTION_SEEKING_training_input.xlsx!A109,"")</v>
      </c>
      <c r="AT202" t="str">
        <f t="shared" si="95"/>
        <v>=IF(CALLOUSNESS_training_input.xlsx!A109&lt;&gt;"",CALLOUSNESS_training_input.xlsx!A109,"")</v>
      </c>
      <c r="AU202" t="str">
        <f t="shared" si="95"/>
        <v>=IF(DECEITFULNESS_training_input.xlsx!A109&lt;&gt;"",DECEITFULNESS_training_input.xlsx!A109,"")</v>
      </c>
      <c r="AV202" t="str">
        <f t="shared" si="95"/>
        <v>=IF(DEPRESSIVITY_training_input.xlsx!A109&lt;&gt;"",DEPRESSIVITY_training_input.xlsx!A109,"")</v>
      </c>
      <c r="AW202" t="str">
        <f t="shared" si="95"/>
        <v>=IF(DISTRACTIBILITY_training_input.xlsx!A109&lt;&gt;"",DISTRACTIBILITY_training_input.xlsx!A109,"")</v>
      </c>
      <c r="AX202" t="str">
        <f t="shared" si="95"/>
        <v>=IF(ECCENTRICITY_training_input.xlsx!A109&lt;&gt;"",ECCENTRICITY_training_input.xlsx!A109,"")</v>
      </c>
      <c r="AY202" t="str">
        <f t="shared" si="95"/>
        <v>=IF(EMOTIONAL_LABILITY_training_input.xlsx!A109&lt;&gt;"",EMOTIONAL_LABILITY_training_input.xlsx!A109,"")</v>
      </c>
      <c r="AZ202" t="str">
        <f t="shared" si="95"/>
        <v>=IF(GRANDIOSITY_training_input.xlsx!A109&lt;&gt;"",GRANDIOSITY_training_input.xlsx!A109,"")</v>
      </c>
      <c r="BA202" t="str">
        <f t="shared" si="95"/>
        <v>=IF(HOSTILITY_training_input.xlsx!A109&lt;&gt;"",HOSTILITY_training_input.xlsx!A109,"")</v>
      </c>
      <c r="BB202" t="str">
        <f t="shared" si="95"/>
        <v>=IF(IMPULSIVITY_training_input.xlsx!A109&lt;&gt;"",IMPULSIVITY_training_input.xlsx!A109,"")</v>
      </c>
      <c r="BC202" t="str">
        <f t="shared" si="95"/>
        <v>=IF(INTIMACY_AVOIDANCE_training_input.xlsx!A109&lt;&gt;"",INTIMACY_AVOIDANCE_training_input.xlsx!A109,"")</v>
      </c>
      <c r="BD202" t="str">
        <f t="shared" si="95"/>
        <v>=IF(IRRESPONSIBILITY_training_input.xlsx!A109&lt;&gt;"",IRRESPONSIBILITY_training_input.xlsx!A109,"")</v>
      </c>
      <c r="BE202" t="str">
        <f t="shared" si="95"/>
        <v>=IF(MANIPULATIVENESS_training_input.xlsx!A109&lt;&gt;"",MANIPULATIVENESS_training_input.xlsx!A109,"")</v>
      </c>
      <c r="BF202" t="str">
        <f t="shared" si="95"/>
        <v>=IF(PERCEPTUAL_DYSREGULATION_training_input.xlsx!A109&lt;&gt;"",PERCEPTUAL_DYSREGULATION_training_input.xlsx!A109,"")</v>
      </c>
      <c r="BG202" t="str">
        <f t="shared" si="95"/>
        <v>=IF(PERSEVERATION_training_input.xlsx!A109&lt;&gt;"",PERSEVERATION_training_input.xlsx!A109,"")</v>
      </c>
      <c r="BH202" t="str">
        <f t="shared" si="95"/>
        <v>=IF(RESTRICTED_AFFECTIVITY_training_input.xlsx!A109&lt;&gt;"",RESTRICTED_AFFECTIVITY_training_input.xlsx!A109,"")</v>
      </c>
      <c r="BI202" t="str">
        <f t="shared" si="95"/>
        <v>=IF(RIGID_PERFECTIONISM_training_input.xlsx!A109&lt;&gt;"",RIGID_PERFECTIONISM_training_input.xlsx!A109,"")</v>
      </c>
      <c r="BJ202" t="str">
        <f t="shared" si="95"/>
        <v>=IF(RISK_TAKING_training_input.xlsx!A109&lt;&gt;"",RISK_TAKING_training_input.xlsx!A109,"")</v>
      </c>
      <c r="BK202" t="str">
        <f t="shared" si="95"/>
        <v>=IF(SEPARATION_INSECURITY_training_input.xlsx!A109&lt;&gt;"",SEPARATION_INSECURITY_training_input.xlsx!A109,"")</v>
      </c>
      <c r="BL202" t="str">
        <f t="shared" si="95"/>
        <v>=IF(SUBMISSIVENESS_training_input.xlsx!A109&lt;&gt;"",SUBMISSIVENESS_training_input.xlsx!A109,"")</v>
      </c>
      <c r="BM202" t="str">
        <f t="shared" si="95"/>
        <v>=IF(SUSPICIOUSNESS_training_input.xlsx!A109&lt;&gt;"",SUSPICIOUSNESS_training_input.xlsx!A109,"")</v>
      </c>
      <c r="BN202" t="str">
        <f t="shared" si="95"/>
        <v>=IF(UNUSUAL_BELIEFS_training_input.xlsx!A109&lt;&gt;"",UNUSUAL_BELIEFS_training_input.xlsx!A109,"")</v>
      </c>
      <c r="BO202" t="str">
        <f t="shared" si="94"/>
        <v>=IF(WITHDRAWAL_training_input.xlsx!A109&lt;&gt;"",WITHDRAWAL_training_input.xlsx!A109,"")</v>
      </c>
      <c r="BP202" t="str">
        <f t="shared" si="94"/>
        <v>=IF(ACT_training_input.xlsx!A109&lt;&gt;"",ACT_training_input.xlsx!A109,"")</v>
      </c>
      <c r="BQ202" t="str">
        <f t="shared" si="94"/>
        <v>=IF(DSP_training_input.xlsx!A109&lt;&gt;"",DSP_training_input.xlsx!A109,"")</v>
      </c>
      <c r="BR202" t="str">
        <f t="shared" si="94"/>
        <v>=IF(PAG_training_input.xlsx!A109&lt;&gt;"",PAG_training_input.xlsx!A109,"")</v>
      </c>
      <c r="BS202" t="str">
        <f t="shared" si="94"/>
        <v>=IF(PRO_training_input.xlsx!A109&lt;&gt;"",PRO_training_input.xlsx!A109,"")</v>
      </c>
      <c r="BT202" t="str">
        <f t="shared" si="94"/>
        <v>=IF(SPL_training_input.xlsx!A109&lt;&gt;"",SPL_training_input.xlsx!A109,"")</v>
      </c>
      <c r="BU202" t="str">
        <f t="shared" si="94"/>
        <v>=IF(WDR_training_input.xlsx!A109&lt;&gt;"",WDR_training_input.xlsx!A109,"")</v>
      </c>
      <c r="BV202" t="str">
        <f t="shared" si="94"/>
        <v>=IF(CON_training_input.xlsx!A109&lt;&gt;"",CON_training_input.xlsx!A109,"")</v>
      </c>
      <c r="BW202" t="str">
        <f t="shared" si="94"/>
        <v>=IF(DSC_training_input.xlsx!A109&lt;&gt;"",DSC_training_input.xlsx!A109,"")</v>
      </c>
      <c r="BX202" t="str">
        <f t="shared" si="94"/>
        <v>=IF(FAN_training_input.xlsx!A109&lt;&gt;"",FAN_training_input.xlsx!A109,"")</v>
      </c>
      <c r="BY202" t="str">
        <f t="shared" si="94"/>
        <v>=IF(OMN_training_input.xlsx!A109&lt;&gt;"",OMN_training_input.xlsx!A109,"")</v>
      </c>
      <c r="BZ202" t="str">
        <f t="shared" si="94"/>
        <v>=IF(REP_training_input.xlsx!A109&lt;&gt;"",REP_training_input.xlsx!A109,"")</v>
      </c>
      <c r="CA202" t="str">
        <f t="shared" si="94"/>
        <v>=IF(SOM_training_input.xlsx!A109&lt;&gt;"",SOM_training_input.xlsx!A109,"")</v>
      </c>
      <c r="CB202" t="str">
        <f t="shared" si="94"/>
        <v>=IF(SUB_training_input.xlsx!A109&lt;&gt;"",SUB_training_input.xlsx!A109,"")</v>
      </c>
      <c r="CC202" t="str">
        <f t="shared" si="94"/>
        <v>=IF(UND_training_input.xlsx!A109&lt;&gt;"",UND_training_input.xlsx!A109,"")</v>
      </c>
      <c r="CD202" t="str">
        <f t="shared" si="94"/>
        <v>=IF(ALT_training_input.xlsx!A109&lt;&gt;"",ALT_training_input.xlsx!A109,"")</v>
      </c>
      <c r="CE202" t="str">
        <f t="shared" si="94"/>
        <v>=IF(HUM_training_input.xlsx!A109&lt;&gt;"",HUM_training_input.xlsx!A109,"")</v>
      </c>
      <c r="CF202" t="str">
        <f t="shared" si="94"/>
        <v>=IF(IDL_training_input.xlsx!A109&lt;&gt;"",IDL_training_input.xlsx!A109,"")</v>
      </c>
      <c r="CG202" t="str">
        <f t="shared" si="94"/>
        <v>=IF(RFM_training_input.xlsx!A109&lt;&gt;"",RFM_training_input.xlsx!A109,"")</v>
      </c>
      <c r="CH202" t="str">
        <f t="shared" si="94"/>
        <v>=IF(DN_training_input.xlsx!A109&lt;&gt;"",DN_training_input.xlsx!A109,"")</v>
      </c>
      <c r="CI202" t="str">
        <f t="shared" si="94"/>
        <v>=IF(INT_training_input.xlsx!A109&lt;&gt;"",INT_training_input.xlsx!A109,"")</v>
      </c>
      <c r="CJ202" t="str">
        <f t="shared" si="94"/>
        <v>=IF(SUP_training_input.xlsx!A109&lt;&gt;"",SUP_training_input.xlsx!A109,"")</v>
      </c>
      <c r="CK202" t="str">
        <f t="shared" si="94"/>
        <v>=IF(ANT_training_input.xlsx!A109&lt;&gt;"",ANT_training_input.xlsx!A109,"")</v>
      </c>
      <c r="CL202" t="str">
        <f t="shared" si="94"/>
        <v>=IF(ISO_training_input.xlsx!A109&lt;&gt;"",ISO_training_input.xlsx!A109,"")</v>
      </c>
    </row>
    <row r="203" spans="1:90">
      <c r="A203">
        <v>110</v>
      </c>
      <c r="B203" t="str">
        <f t="shared" si="73"/>
        <v>=IF(SUICIDE_training_input.xlsx!A110&lt;&gt;"",SUICIDE_training_input.xlsx!A110,"")</v>
      </c>
      <c r="C203" t="str">
        <f t="shared" si="95"/>
        <v>=IF(IQ_training_input.xlsx!A110&lt;&gt;"",IQ_training_input.xlsx!A110,"")</v>
      </c>
      <c r="D203" t="str">
        <f t="shared" si="95"/>
        <v>=IF(AMBIG_training_input.xlsx!A110&lt;&gt;"",AMBIG_training_input.xlsx!A110,"")</v>
      </c>
      <c r="E203" t="str">
        <f t="shared" si="95"/>
        <v>=IF(EGODYST_training_input.xlsx!A110&lt;&gt;"",EGODYST_training_input.xlsx!A110,"")</v>
      </c>
      <c r="F203" t="str">
        <f t="shared" si="95"/>
        <v>=IF(AUTISM_training_input.xlsx!A110&lt;&gt;"",AUTISM_training_input.xlsx!A110,"")</v>
      </c>
      <c r="G203" t="str">
        <f t="shared" si="95"/>
        <v>=IF(IDENTITY_training_input.xlsx!A110&lt;&gt;"",IDENTITY_training_input.xlsx!A110,"")</v>
      </c>
      <c r="H203" t="str">
        <f t="shared" si="95"/>
        <v>=IF(SELFDIR_training_input.xlsx!A110&lt;&gt;"",SELFDIR_training_input.xlsx!A110,"")</v>
      </c>
      <c r="I203" t="str">
        <f t="shared" si="95"/>
        <v>=IF(EMPATHY_training_input.xlsx!A110&lt;&gt;"",EMPATHY_training_input.xlsx!A110,"")</v>
      </c>
      <c r="J203" t="str">
        <f t="shared" si="95"/>
        <v>=IF(INTIMACY_training_input.xlsx!A110&lt;&gt;"",INTIMACY_training_input.xlsx!A110,"")</v>
      </c>
      <c r="K203" t="str">
        <f t="shared" si="95"/>
        <v>=IF(ACUTE_training_input.xlsx!A110&lt;&gt;"",ACUTE_training_input.xlsx!A110,"")</v>
      </c>
      <c r="L203" t="str">
        <f t="shared" si="95"/>
        <v>=IF(CHRONIC_training_input.xlsx!A110&lt;&gt;"",CHRONIC_training_input.xlsx!A110,"")</v>
      </c>
      <c r="M203" t="str">
        <f t="shared" si="95"/>
        <v>=IF(TRAUMA_PAST_training_input.xlsx!A110&lt;&gt;"",TRAUMA_PAST_training_input.xlsx!A110,"")</v>
      </c>
      <c r="N203" t="str">
        <f t="shared" si="95"/>
        <v>=IF(TRAUMA_PRESENT_training_input.xlsx!A110&lt;&gt;"",TRAUMA_PRESENT_training_input.xlsx!A110,"")</v>
      </c>
      <c r="O203" t="str">
        <f t="shared" si="95"/>
        <v>=IF(HOPE_training_input.xlsx!A110&lt;&gt;"",HOPE_training_input.xlsx!A110,"")</v>
      </c>
      <c r="P203" t="str">
        <f t="shared" si="95"/>
        <v>=IF(SELFAFFICACY_training_input.xlsx!A110&lt;&gt;"",SELFAFFICACY_training_input.xlsx!A110,"")</v>
      </c>
      <c r="Q203" t="str">
        <f t="shared" si="95"/>
        <v>=IF(SELFESTEEM_training_input.xlsx!A110&lt;&gt;"",SELFESTEEM_training_input.xlsx!A110,"")</v>
      </c>
      <c r="R203" t="str">
        <f t="shared" si="95"/>
        <v>=IF(WELLBEING_training_input.xlsx!A110&lt;&gt;"",WELLBEING_training_input.xlsx!A110,"")</v>
      </c>
      <c r="S203" t="str">
        <f t="shared" si="95"/>
        <v>=IF(HYPER_training_input.xlsx!A110&lt;&gt;"",HYPER_training_input.xlsx!A110,"")</v>
      </c>
      <c r="T203" t="str">
        <f t="shared" si="95"/>
        <v>=IF(AGGR_training_input.xlsx!A110&lt;&gt;"",AGGR_training_input.xlsx!A110,"")</v>
      </c>
      <c r="U203" t="str">
        <f t="shared" si="95"/>
        <v>=IF(COND_PR_training_input.xlsx!A110&lt;&gt;"",COND_PR_training_input.xlsx!A110,"")</v>
      </c>
      <c r="V203" t="str">
        <f t="shared" si="95"/>
        <v>=IF(ANXIE_training_input.xlsx!A110&lt;&gt;"",ANXIE_training_input.xlsx!A110,"")</v>
      </c>
      <c r="W203" t="str">
        <f t="shared" si="95"/>
        <v>=IF(DEPR_training_input.xlsx!A110&lt;&gt;"",DEPR_training_input.xlsx!A110,"")</v>
      </c>
      <c r="X203" t="str">
        <f t="shared" si="95"/>
        <v>=IF(SOMAT_training_input.xlsx!A110&lt;&gt;"",SOMAT_training_input.xlsx!A110,"")</v>
      </c>
      <c r="Y203" t="str">
        <f t="shared" si="95"/>
        <v>=IF(ATYPI_training_input.xlsx!A110&lt;&gt;"",ATYPI_training_input.xlsx!A110,"")</v>
      </c>
      <c r="Z203" t="str">
        <f t="shared" si="95"/>
        <v>=IF(WITHD_training_input.xlsx!A110&lt;&gt;"",WITHD_training_input.xlsx!A110,"")</v>
      </c>
      <c r="AA203" t="str">
        <f t="shared" si="95"/>
        <v>=IF(ATTE_PR_training_input.xlsx!A110&lt;&gt;"",ATTE_PR_training_input.xlsx!A110,"")</v>
      </c>
      <c r="AB203" t="str">
        <f t="shared" si="95"/>
        <v>=IF(ANG_CONT_training_input.xlsx!A110&lt;&gt;"",ANG_CONT_training_input.xlsx!A110,"")</v>
      </c>
      <c r="AC203" t="str">
        <f t="shared" si="95"/>
        <v>=IF(DEV_SOC_DIS_training_input.xlsx!A110&lt;&gt;"",DEV_SOC_DIS_training_input.xlsx!A110,"")</v>
      </c>
      <c r="AD203" t="str">
        <f t="shared" si="95"/>
        <v>=IF(BULLY_training_input.xlsx!A110&lt;&gt;"",BULLY_training_input.xlsx!A110,"")</v>
      </c>
      <c r="AE203" t="str">
        <f t="shared" si="95"/>
        <v>=IF(EMOT_SELF_C_training_input.xlsx!A110&lt;&gt;"",EMOT_SELF_C_training_input.xlsx!A110,"")</v>
      </c>
      <c r="AF203" t="str">
        <f t="shared" si="95"/>
        <v>=IF(EXE_FUN_training_input.xlsx!A110&lt;&gt;"",EXE_FUN_training_input.xlsx!A110,"")</v>
      </c>
      <c r="AG203" t="str">
        <f t="shared" si="95"/>
        <v>=IF(MANIA_training_input.xlsx!A110&lt;&gt;"",MANIA_training_input.xlsx!A110,"")</v>
      </c>
      <c r="AH203" t="str">
        <f t="shared" si="95"/>
        <v>=IF(NEG_EMOT_training_input.xlsx!A110&lt;&gt;"",NEG_EMOT_training_input.xlsx!A110,"")</v>
      </c>
      <c r="AI203" t="str">
        <f t="shared" si="95"/>
        <v>=IF(ADAPT_training_input.xlsx!A110&lt;&gt;"",ADAPT_training_input.xlsx!A110,"")</v>
      </c>
      <c r="AJ203" t="str">
        <f t="shared" si="95"/>
        <v>=IF(SOC_SK_training_input.xlsx!A110&lt;&gt;"",SOC_SK_training_input.xlsx!A110,"")</v>
      </c>
      <c r="AK203" t="str">
        <f t="shared" si="95"/>
        <v>=IF(LEAD_training_input.xlsx!A110&lt;&gt;"",LEAD_training_input.xlsx!A110,"")</v>
      </c>
      <c r="AL203" t="str">
        <f t="shared" si="95"/>
        <v>=IF(ACT_DAIL_training_input.xlsx!A110&lt;&gt;"",ACT_DAIL_training_input.xlsx!A110,"")</v>
      </c>
      <c r="AM203" t="str">
        <f t="shared" si="95"/>
        <v>=IF(FUN_COM_training_input.xlsx!A110&lt;&gt;"",FUN_COM_training_input.xlsx!A110,"")</v>
      </c>
      <c r="AN203" t="str">
        <f t="shared" si="95"/>
        <v>=IF(RESILI_training_input.xlsx!A110&lt;&gt;"",RESILI_training_input.xlsx!A110,"")</v>
      </c>
      <c r="AO203" t="str">
        <f t="shared" si="95"/>
        <v>=IF(SEL_training_input.xlsx!A110&lt;&gt;"",SEL_training_input.xlsx!A110,"")</v>
      </c>
      <c r="AP203" t="str">
        <f t="shared" si="95"/>
        <v>=IF(SEV_training_input.xlsx!A110&lt;&gt;"",SEV_training_input.xlsx!A110,"")</v>
      </c>
      <c r="AQ203" t="str">
        <f t="shared" si="95"/>
        <v>=IF(ANHEDONIA_training_input.xlsx!A110&lt;&gt;"",ANHEDONIA_training_input.xlsx!A110,"")</v>
      </c>
      <c r="AR203" t="str">
        <f t="shared" si="95"/>
        <v>=IF(ANXIOUSNESS_training_input.xlsx!A110&lt;&gt;"",ANXIOUSNESS_training_input.xlsx!A110,"")</v>
      </c>
      <c r="AS203" t="str">
        <f t="shared" si="95"/>
        <v>=IF(ATTENTION_SEEKING_training_input.xlsx!A110&lt;&gt;"",ATTENTION_SEEKING_training_input.xlsx!A110,"")</v>
      </c>
      <c r="AT203" t="str">
        <f t="shared" si="95"/>
        <v>=IF(CALLOUSNESS_training_input.xlsx!A110&lt;&gt;"",CALLOUSNESS_training_input.xlsx!A110,"")</v>
      </c>
      <c r="AU203" t="str">
        <f t="shared" si="95"/>
        <v>=IF(DECEITFULNESS_training_input.xlsx!A110&lt;&gt;"",DECEITFULNESS_training_input.xlsx!A110,"")</v>
      </c>
      <c r="AV203" t="str">
        <f t="shared" si="95"/>
        <v>=IF(DEPRESSIVITY_training_input.xlsx!A110&lt;&gt;"",DEPRESSIVITY_training_input.xlsx!A110,"")</v>
      </c>
      <c r="AW203" t="str">
        <f t="shared" si="95"/>
        <v>=IF(DISTRACTIBILITY_training_input.xlsx!A110&lt;&gt;"",DISTRACTIBILITY_training_input.xlsx!A110,"")</v>
      </c>
      <c r="AX203" t="str">
        <f t="shared" si="95"/>
        <v>=IF(ECCENTRICITY_training_input.xlsx!A110&lt;&gt;"",ECCENTRICITY_training_input.xlsx!A110,"")</v>
      </c>
      <c r="AY203" t="str">
        <f t="shared" si="95"/>
        <v>=IF(EMOTIONAL_LABILITY_training_input.xlsx!A110&lt;&gt;"",EMOTIONAL_LABILITY_training_input.xlsx!A110,"")</v>
      </c>
      <c r="AZ203" t="str">
        <f t="shared" si="95"/>
        <v>=IF(GRANDIOSITY_training_input.xlsx!A110&lt;&gt;"",GRANDIOSITY_training_input.xlsx!A110,"")</v>
      </c>
      <c r="BA203" t="str">
        <f t="shared" si="95"/>
        <v>=IF(HOSTILITY_training_input.xlsx!A110&lt;&gt;"",HOSTILITY_training_input.xlsx!A110,"")</v>
      </c>
      <c r="BB203" t="str">
        <f t="shared" si="95"/>
        <v>=IF(IMPULSIVITY_training_input.xlsx!A110&lt;&gt;"",IMPULSIVITY_training_input.xlsx!A110,"")</v>
      </c>
      <c r="BC203" t="str">
        <f t="shared" si="95"/>
        <v>=IF(INTIMACY_AVOIDANCE_training_input.xlsx!A110&lt;&gt;"",INTIMACY_AVOIDANCE_training_input.xlsx!A110,"")</v>
      </c>
      <c r="BD203" t="str">
        <f t="shared" si="95"/>
        <v>=IF(IRRESPONSIBILITY_training_input.xlsx!A110&lt;&gt;"",IRRESPONSIBILITY_training_input.xlsx!A110,"")</v>
      </c>
      <c r="BE203" t="str">
        <f t="shared" si="95"/>
        <v>=IF(MANIPULATIVENESS_training_input.xlsx!A110&lt;&gt;"",MANIPULATIVENESS_training_input.xlsx!A110,"")</v>
      </c>
      <c r="BF203" t="str">
        <f t="shared" si="95"/>
        <v>=IF(PERCEPTUAL_DYSREGULATION_training_input.xlsx!A110&lt;&gt;"",PERCEPTUAL_DYSREGULATION_training_input.xlsx!A110,"")</v>
      </c>
      <c r="BG203" t="str">
        <f t="shared" si="95"/>
        <v>=IF(PERSEVERATION_training_input.xlsx!A110&lt;&gt;"",PERSEVERATION_training_input.xlsx!A110,"")</v>
      </c>
      <c r="BH203" t="str">
        <f t="shared" si="95"/>
        <v>=IF(RESTRICTED_AFFECTIVITY_training_input.xlsx!A110&lt;&gt;"",RESTRICTED_AFFECTIVITY_training_input.xlsx!A110,"")</v>
      </c>
      <c r="BI203" t="str">
        <f t="shared" si="95"/>
        <v>=IF(RIGID_PERFECTIONISM_training_input.xlsx!A110&lt;&gt;"",RIGID_PERFECTIONISM_training_input.xlsx!A110,"")</v>
      </c>
      <c r="BJ203" t="str">
        <f t="shared" si="95"/>
        <v>=IF(RISK_TAKING_training_input.xlsx!A110&lt;&gt;"",RISK_TAKING_training_input.xlsx!A110,"")</v>
      </c>
      <c r="BK203" t="str">
        <f t="shared" si="95"/>
        <v>=IF(SEPARATION_INSECURITY_training_input.xlsx!A110&lt;&gt;"",SEPARATION_INSECURITY_training_input.xlsx!A110,"")</v>
      </c>
      <c r="BL203" t="str">
        <f t="shared" si="95"/>
        <v>=IF(SUBMISSIVENESS_training_input.xlsx!A110&lt;&gt;"",SUBMISSIVENESS_training_input.xlsx!A110,"")</v>
      </c>
      <c r="BM203" t="str">
        <f t="shared" si="95"/>
        <v>=IF(SUSPICIOUSNESS_training_input.xlsx!A110&lt;&gt;"",SUSPICIOUSNESS_training_input.xlsx!A110,"")</v>
      </c>
      <c r="BN203" t="str">
        <f t="shared" si="95"/>
        <v>=IF(UNUSUAL_BELIEFS_training_input.xlsx!A110&lt;&gt;"",UNUSUAL_BELIEFS_training_input.xlsx!A110,"")</v>
      </c>
      <c r="BO203" t="str">
        <f t="shared" si="94"/>
        <v>=IF(WITHDRAWAL_training_input.xlsx!A110&lt;&gt;"",WITHDRAWAL_training_input.xlsx!A110,"")</v>
      </c>
      <c r="BP203" t="str">
        <f t="shared" si="94"/>
        <v>=IF(ACT_training_input.xlsx!A110&lt;&gt;"",ACT_training_input.xlsx!A110,"")</v>
      </c>
      <c r="BQ203" t="str">
        <f t="shared" si="94"/>
        <v>=IF(DSP_training_input.xlsx!A110&lt;&gt;"",DSP_training_input.xlsx!A110,"")</v>
      </c>
      <c r="BR203" t="str">
        <f t="shared" si="94"/>
        <v>=IF(PAG_training_input.xlsx!A110&lt;&gt;"",PAG_training_input.xlsx!A110,"")</v>
      </c>
      <c r="BS203" t="str">
        <f t="shared" si="94"/>
        <v>=IF(PRO_training_input.xlsx!A110&lt;&gt;"",PRO_training_input.xlsx!A110,"")</v>
      </c>
      <c r="BT203" t="str">
        <f t="shared" si="94"/>
        <v>=IF(SPL_training_input.xlsx!A110&lt;&gt;"",SPL_training_input.xlsx!A110,"")</v>
      </c>
      <c r="BU203" t="str">
        <f t="shared" si="94"/>
        <v>=IF(WDR_training_input.xlsx!A110&lt;&gt;"",WDR_training_input.xlsx!A110,"")</v>
      </c>
      <c r="BV203" t="str">
        <f t="shared" si="94"/>
        <v>=IF(CON_training_input.xlsx!A110&lt;&gt;"",CON_training_input.xlsx!A110,"")</v>
      </c>
      <c r="BW203" t="str">
        <f t="shared" si="94"/>
        <v>=IF(DSC_training_input.xlsx!A110&lt;&gt;"",DSC_training_input.xlsx!A110,"")</v>
      </c>
      <c r="BX203" t="str">
        <f t="shared" si="94"/>
        <v>=IF(FAN_training_input.xlsx!A110&lt;&gt;"",FAN_training_input.xlsx!A110,"")</v>
      </c>
      <c r="BY203" t="str">
        <f t="shared" si="94"/>
        <v>=IF(OMN_training_input.xlsx!A110&lt;&gt;"",OMN_training_input.xlsx!A110,"")</v>
      </c>
      <c r="BZ203" t="str">
        <f t="shared" si="94"/>
        <v>=IF(REP_training_input.xlsx!A110&lt;&gt;"",REP_training_input.xlsx!A110,"")</v>
      </c>
      <c r="CA203" t="str">
        <f t="shared" si="94"/>
        <v>=IF(SOM_training_input.xlsx!A110&lt;&gt;"",SOM_training_input.xlsx!A110,"")</v>
      </c>
      <c r="CB203" t="str">
        <f t="shared" si="94"/>
        <v>=IF(SUB_training_input.xlsx!A110&lt;&gt;"",SUB_training_input.xlsx!A110,"")</v>
      </c>
      <c r="CC203" t="str">
        <f t="shared" si="94"/>
        <v>=IF(UND_training_input.xlsx!A110&lt;&gt;"",UND_training_input.xlsx!A110,"")</v>
      </c>
      <c r="CD203" t="str">
        <f t="shared" si="94"/>
        <v>=IF(ALT_training_input.xlsx!A110&lt;&gt;"",ALT_training_input.xlsx!A110,"")</v>
      </c>
      <c r="CE203" t="str">
        <f t="shared" si="94"/>
        <v>=IF(HUM_training_input.xlsx!A110&lt;&gt;"",HUM_training_input.xlsx!A110,"")</v>
      </c>
      <c r="CF203" t="str">
        <f t="shared" si="94"/>
        <v>=IF(IDL_training_input.xlsx!A110&lt;&gt;"",IDL_training_input.xlsx!A110,"")</v>
      </c>
      <c r="CG203" t="str">
        <f t="shared" si="94"/>
        <v>=IF(RFM_training_input.xlsx!A110&lt;&gt;"",RFM_training_input.xlsx!A110,"")</v>
      </c>
      <c r="CH203" t="str">
        <f t="shared" si="94"/>
        <v>=IF(DN_training_input.xlsx!A110&lt;&gt;"",DN_training_input.xlsx!A110,"")</v>
      </c>
      <c r="CI203" t="str">
        <f t="shared" si="94"/>
        <v>=IF(INT_training_input.xlsx!A110&lt;&gt;"",INT_training_input.xlsx!A110,"")</v>
      </c>
      <c r="CJ203" t="str">
        <f t="shared" si="94"/>
        <v>=IF(SUP_training_input.xlsx!A110&lt;&gt;"",SUP_training_input.xlsx!A110,"")</v>
      </c>
      <c r="CK203" t="str">
        <f t="shared" si="94"/>
        <v>=IF(ANT_training_input.xlsx!A110&lt;&gt;"",ANT_training_input.xlsx!A110,"")</v>
      </c>
      <c r="CL203" t="str">
        <f t="shared" si="94"/>
        <v>=IF(ISO_training_input.xlsx!A110&lt;&gt;"",ISO_training_input.xlsx!A110,"")</v>
      </c>
    </row>
    <row r="204" spans="1:90">
      <c r="A204">
        <v>111</v>
      </c>
      <c r="B204" t="str">
        <f t="shared" si="73"/>
        <v>=IF(SUICIDE_training_input.xlsx!A111&lt;&gt;"",SUICIDE_training_input.xlsx!A111,"")</v>
      </c>
      <c r="C204" t="str">
        <f t="shared" si="95"/>
        <v>=IF(IQ_training_input.xlsx!A111&lt;&gt;"",IQ_training_input.xlsx!A111,"")</v>
      </c>
      <c r="D204" t="str">
        <f t="shared" si="95"/>
        <v>=IF(AMBIG_training_input.xlsx!A111&lt;&gt;"",AMBIG_training_input.xlsx!A111,"")</v>
      </c>
      <c r="E204" t="str">
        <f t="shared" si="95"/>
        <v>=IF(EGODYST_training_input.xlsx!A111&lt;&gt;"",EGODYST_training_input.xlsx!A111,"")</v>
      </c>
      <c r="F204" t="str">
        <f t="shared" si="95"/>
        <v>=IF(AUTISM_training_input.xlsx!A111&lt;&gt;"",AUTISM_training_input.xlsx!A111,"")</v>
      </c>
      <c r="G204" t="str">
        <f t="shared" si="95"/>
        <v>=IF(IDENTITY_training_input.xlsx!A111&lt;&gt;"",IDENTITY_training_input.xlsx!A111,"")</v>
      </c>
      <c r="H204" t="str">
        <f t="shared" si="95"/>
        <v>=IF(SELFDIR_training_input.xlsx!A111&lt;&gt;"",SELFDIR_training_input.xlsx!A111,"")</v>
      </c>
      <c r="I204" t="str">
        <f t="shared" si="95"/>
        <v>=IF(EMPATHY_training_input.xlsx!A111&lt;&gt;"",EMPATHY_training_input.xlsx!A111,"")</v>
      </c>
      <c r="J204" t="str">
        <f t="shared" si="95"/>
        <v>=IF(INTIMACY_training_input.xlsx!A111&lt;&gt;"",INTIMACY_training_input.xlsx!A111,"")</v>
      </c>
      <c r="K204" t="str">
        <f t="shared" si="95"/>
        <v>=IF(ACUTE_training_input.xlsx!A111&lt;&gt;"",ACUTE_training_input.xlsx!A111,"")</v>
      </c>
      <c r="L204" t="str">
        <f t="shared" si="95"/>
        <v>=IF(CHRONIC_training_input.xlsx!A111&lt;&gt;"",CHRONIC_training_input.xlsx!A111,"")</v>
      </c>
      <c r="M204" t="str">
        <f t="shared" si="95"/>
        <v>=IF(TRAUMA_PAST_training_input.xlsx!A111&lt;&gt;"",TRAUMA_PAST_training_input.xlsx!A111,"")</v>
      </c>
      <c r="N204" t="str">
        <f t="shared" si="95"/>
        <v>=IF(TRAUMA_PRESENT_training_input.xlsx!A111&lt;&gt;"",TRAUMA_PRESENT_training_input.xlsx!A111,"")</v>
      </c>
      <c r="O204" t="str">
        <f t="shared" si="95"/>
        <v>=IF(HOPE_training_input.xlsx!A111&lt;&gt;"",HOPE_training_input.xlsx!A111,"")</v>
      </c>
      <c r="P204" t="str">
        <f t="shared" si="95"/>
        <v>=IF(SELFAFFICACY_training_input.xlsx!A111&lt;&gt;"",SELFAFFICACY_training_input.xlsx!A111,"")</v>
      </c>
      <c r="Q204" t="str">
        <f t="shared" si="95"/>
        <v>=IF(SELFESTEEM_training_input.xlsx!A111&lt;&gt;"",SELFESTEEM_training_input.xlsx!A111,"")</v>
      </c>
      <c r="R204" t="str">
        <f t="shared" si="95"/>
        <v>=IF(WELLBEING_training_input.xlsx!A111&lt;&gt;"",WELLBEING_training_input.xlsx!A111,"")</v>
      </c>
      <c r="S204" t="str">
        <f t="shared" si="95"/>
        <v>=IF(HYPER_training_input.xlsx!A111&lt;&gt;"",HYPER_training_input.xlsx!A111,"")</v>
      </c>
      <c r="T204" t="str">
        <f t="shared" si="95"/>
        <v>=IF(AGGR_training_input.xlsx!A111&lt;&gt;"",AGGR_training_input.xlsx!A111,"")</v>
      </c>
      <c r="U204" t="str">
        <f t="shared" si="95"/>
        <v>=IF(COND_PR_training_input.xlsx!A111&lt;&gt;"",COND_PR_training_input.xlsx!A111,"")</v>
      </c>
      <c r="V204" t="str">
        <f t="shared" si="95"/>
        <v>=IF(ANXIE_training_input.xlsx!A111&lt;&gt;"",ANXIE_training_input.xlsx!A111,"")</v>
      </c>
      <c r="W204" t="str">
        <f t="shared" si="95"/>
        <v>=IF(DEPR_training_input.xlsx!A111&lt;&gt;"",DEPR_training_input.xlsx!A111,"")</v>
      </c>
      <c r="X204" t="str">
        <f t="shared" si="95"/>
        <v>=IF(SOMAT_training_input.xlsx!A111&lt;&gt;"",SOMAT_training_input.xlsx!A111,"")</v>
      </c>
      <c r="Y204" t="str">
        <f t="shared" si="95"/>
        <v>=IF(ATYPI_training_input.xlsx!A111&lt;&gt;"",ATYPI_training_input.xlsx!A111,"")</v>
      </c>
      <c r="Z204" t="str">
        <f t="shared" si="95"/>
        <v>=IF(WITHD_training_input.xlsx!A111&lt;&gt;"",WITHD_training_input.xlsx!A111,"")</v>
      </c>
      <c r="AA204" t="str">
        <f t="shared" si="95"/>
        <v>=IF(ATTE_PR_training_input.xlsx!A111&lt;&gt;"",ATTE_PR_training_input.xlsx!A111,"")</v>
      </c>
      <c r="AB204" t="str">
        <f t="shared" si="95"/>
        <v>=IF(ANG_CONT_training_input.xlsx!A111&lt;&gt;"",ANG_CONT_training_input.xlsx!A111,"")</v>
      </c>
      <c r="AC204" t="str">
        <f t="shared" si="95"/>
        <v>=IF(DEV_SOC_DIS_training_input.xlsx!A111&lt;&gt;"",DEV_SOC_DIS_training_input.xlsx!A111,"")</v>
      </c>
      <c r="AD204" t="str">
        <f t="shared" si="95"/>
        <v>=IF(BULLY_training_input.xlsx!A111&lt;&gt;"",BULLY_training_input.xlsx!A111,"")</v>
      </c>
      <c r="AE204" t="str">
        <f t="shared" si="95"/>
        <v>=IF(EMOT_SELF_C_training_input.xlsx!A111&lt;&gt;"",EMOT_SELF_C_training_input.xlsx!A111,"")</v>
      </c>
      <c r="AF204" t="str">
        <f t="shared" si="95"/>
        <v>=IF(EXE_FUN_training_input.xlsx!A111&lt;&gt;"",EXE_FUN_training_input.xlsx!A111,"")</v>
      </c>
      <c r="AG204" t="str">
        <f t="shared" si="95"/>
        <v>=IF(MANIA_training_input.xlsx!A111&lt;&gt;"",MANIA_training_input.xlsx!A111,"")</v>
      </c>
      <c r="AH204" t="str">
        <f t="shared" si="95"/>
        <v>=IF(NEG_EMOT_training_input.xlsx!A111&lt;&gt;"",NEG_EMOT_training_input.xlsx!A111,"")</v>
      </c>
      <c r="AI204" t="str">
        <f t="shared" si="95"/>
        <v>=IF(ADAPT_training_input.xlsx!A111&lt;&gt;"",ADAPT_training_input.xlsx!A111,"")</v>
      </c>
      <c r="AJ204" t="str">
        <f t="shared" si="95"/>
        <v>=IF(SOC_SK_training_input.xlsx!A111&lt;&gt;"",SOC_SK_training_input.xlsx!A111,"")</v>
      </c>
      <c r="AK204" t="str">
        <f t="shared" si="95"/>
        <v>=IF(LEAD_training_input.xlsx!A111&lt;&gt;"",LEAD_training_input.xlsx!A111,"")</v>
      </c>
      <c r="AL204" t="str">
        <f t="shared" si="95"/>
        <v>=IF(ACT_DAIL_training_input.xlsx!A111&lt;&gt;"",ACT_DAIL_training_input.xlsx!A111,"")</v>
      </c>
      <c r="AM204" t="str">
        <f t="shared" si="95"/>
        <v>=IF(FUN_COM_training_input.xlsx!A111&lt;&gt;"",FUN_COM_training_input.xlsx!A111,"")</v>
      </c>
      <c r="AN204" t="str">
        <f t="shared" si="95"/>
        <v>=IF(RESILI_training_input.xlsx!A111&lt;&gt;"",RESILI_training_input.xlsx!A111,"")</v>
      </c>
      <c r="AO204" t="str">
        <f t="shared" si="95"/>
        <v>=IF(SEL_training_input.xlsx!A111&lt;&gt;"",SEL_training_input.xlsx!A111,"")</v>
      </c>
      <c r="AP204" t="str">
        <f t="shared" si="95"/>
        <v>=IF(SEV_training_input.xlsx!A111&lt;&gt;"",SEV_training_input.xlsx!A111,"")</v>
      </c>
      <c r="AQ204" t="str">
        <f t="shared" si="95"/>
        <v>=IF(ANHEDONIA_training_input.xlsx!A111&lt;&gt;"",ANHEDONIA_training_input.xlsx!A111,"")</v>
      </c>
      <c r="AR204" t="str">
        <f t="shared" si="95"/>
        <v>=IF(ANXIOUSNESS_training_input.xlsx!A111&lt;&gt;"",ANXIOUSNESS_training_input.xlsx!A111,"")</v>
      </c>
      <c r="AS204" t="str">
        <f t="shared" si="95"/>
        <v>=IF(ATTENTION_SEEKING_training_input.xlsx!A111&lt;&gt;"",ATTENTION_SEEKING_training_input.xlsx!A111,"")</v>
      </c>
      <c r="AT204" t="str">
        <f t="shared" si="95"/>
        <v>=IF(CALLOUSNESS_training_input.xlsx!A111&lt;&gt;"",CALLOUSNESS_training_input.xlsx!A111,"")</v>
      </c>
      <c r="AU204" t="str">
        <f t="shared" si="95"/>
        <v>=IF(DECEITFULNESS_training_input.xlsx!A111&lt;&gt;"",DECEITFULNESS_training_input.xlsx!A111,"")</v>
      </c>
      <c r="AV204" t="str">
        <f t="shared" si="95"/>
        <v>=IF(DEPRESSIVITY_training_input.xlsx!A111&lt;&gt;"",DEPRESSIVITY_training_input.xlsx!A111,"")</v>
      </c>
      <c r="AW204" t="str">
        <f t="shared" si="95"/>
        <v>=IF(DISTRACTIBILITY_training_input.xlsx!A111&lt;&gt;"",DISTRACTIBILITY_training_input.xlsx!A111,"")</v>
      </c>
      <c r="AX204" t="str">
        <f t="shared" si="95"/>
        <v>=IF(ECCENTRICITY_training_input.xlsx!A111&lt;&gt;"",ECCENTRICITY_training_input.xlsx!A111,"")</v>
      </c>
      <c r="AY204" t="str">
        <f t="shared" si="95"/>
        <v>=IF(EMOTIONAL_LABILITY_training_input.xlsx!A111&lt;&gt;"",EMOTIONAL_LABILITY_training_input.xlsx!A111,"")</v>
      </c>
      <c r="AZ204" t="str">
        <f t="shared" si="95"/>
        <v>=IF(GRANDIOSITY_training_input.xlsx!A111&lt;&gt;"",GRANDIOSITY_training_input.xlsx!A111,"")</v>
      </c>
      <c r="BA204" t="str">
        <f t="shared" si="95"/>
        <v>=IF(HOSTILITY_training_input.xlsx!A111&lt;&gt;"",HOSTILITY_training_input.xlsx!A111,"")</v>
      </c>
      <c r="BB204" t="str">
        <f t="shared" si="95"/>
        <v>=IF(IMPULSIVITY_training_input.xlsx!A111&lt;&gt;"",IMPULSIVITY_training_input.xlsx!A111,"")</v>
      </c>
      <c r="BC204" t="str">
        <f t="shared" si="95"/>
        <v>=IF(INTIMACY_AVOIDANCE_training_input.xlsx!A111&lt;&gt;"",INTIMACY_AVOIDANCE_training_input.xlsx!A111,"")</v>
      </c>
      <c r="BD204" t="str">
        <f t="shared" si="95"/>
        <v>=IF(IRRESPONSIBILITY_training_input.xlsx!A111&lt;&gt;"",IRRESPONSIBILITY_training_input.xlsx!A111,"")</v>
      </c>
      <c r="BE204" t="str">
        <f t="shared" si="95"/>
        <v>=IF(MANIPULATIVENESS_training_input.xlsx!A111&lt;&gt;"",MANIPULATIVENESS_training_input.xlsx!A111,"")</v>
      </c>
      <c r="BF204" t="str">
        <f t="shared" si="95"/>
        <v>=IF(PERCEPTUAL_DYSREGULATION_training_input.xlsx!A111&lt;&gt;"",PERCEPTUAL_DYSREGULATION_training_input.xlsx!A111,"")</v>
      </c>
      <c r="BG204" t="str">
        <f t="shared" si="95"/>
        <v>=IF(PERSEVERATION_training_input.xlsx!A111&lt;&gt;"",PERSEVERATION_training_input.xlsx!A111,"")</v>
      </c>
      <c r="BH204" t="str">
        <f t="shared" si="95"/>
        <v>=IF(RESTRICTED_AFFECTIVITY_training_input.xlsx!A111&lt;&gt;"",RESTRICTED_AFFECTIVITY_training_input.xlsx!A111,"")</v>
      </c>
      <c r="BI204" t="str">
        <f t="shared" si="95"/>
        <v>=IF(RIGID_PERFECTIONISM_training_input.xlsx!A111&lt;&gt;"",RIGID_PERFECTIONISM_training_input.xlsx!A111,"")</v>
      </c>
      <c r="BJ204" t="str">
        <f t="shared" si="95"/>
        <v>=IF(RISK_TAKING_training_input.xlsx!A111&lt;&gt;"",RISK_TAKING_training_input.xlsx!A111,"")</v>
      </c>
      <c r="BK204" t="str">
        <f t="shared" si="95"/>
        <v>=IF(SEPARATION_INSECURITY_training_input.xlsx!A111&lt;&gt;"",SEPARATION_INSECURITY_training_input.xlsx!A111,"")</v>
      </c>
      <c r="BL204" t="str">
        <f t="shared" si="95"/>
        <v>=IF(SUBMISSIVENESS_training_input.xlsx!A111&lt;&gt;"",SUBMISSIVENESS_training_input.xlsx!A111,"")</v>
      </c>
      <c r="BM204" t="str">
        <f t="shared" si="95"/>
        <v>=IF(SUSPICIOUSNESS_training_input.xlsx!A111&lt;&gt;"",SUSPICIOUSNESS_training_input.xlsx!A111,"")</v>
      </c>
      <c r="BN204" t="str">
        <f t="shared" ref="BN204:CL207" si="96">CONCATENATE($A$11,BN$1,$A$12,$A204,$A$13,BN$1,$A$14,$A204,$A$15)</f>
        <v>=IF(UNUSUAL_BELIEFS_training_input.xlsx!A111&lt;&gt;"",UNUSUAL_BELIEFS_training_input.xlsx!A111,"")</v>
      </c>
      <c r="BO204" t="str">
        <f t="shared" si="96"/>
        <v>=IF(WITHDRAWAL_training_input.xlsx!A111&lt;&gt;"",WITHDRAWAL_training_input.xlsx!A111,"")</v>
      </c>
      <c r="BP204" t="str">
        <f t="shared" si="96"/>
        <v>=IF(ACT_training_input.xlsx!A111&lt;&gt;"",ACT_training_input.xlsx!A111,"")</v>
      </c>
      <c r="BQ204" t="str">
        <f t="shared" si="96"/>
        <v>=IF(DSP_training_input.xlsx!A111&lt;&gt;"",DSP_training_input.xlsx!A111,"")</v>
      </c>
      <c r="BR204" t="str">
        <f t="shared" si="96"/>
        <v>=IF(PAG_training_input.xlsx!A111&lt;&gt;"",PAG_training_input.xlsx!A111,"")</v>
      </c>
      <c r="BS204" t="str">
        <f t="shared" si="96"/>
        <v>=IF(PRO_training_input.xlsx!A111&lt;&gt;"",PRO_training_input.xlsx!A111,"")</v>
      </c>
      <c r="BT204" t="str">
        <f t="shared" si="96"/>
        <v>=IF(SPL_training_input.xlsx!A111&lt;&gt;"",SPL_training_input.xlsx!A111,"")</v>
      </c>
      <c r="BU204" t="str">
        <f t="shared" si="96"/>
        <v>=IF(WDR_training_input.xlsx!A111&lt;&gt;"",WDR_training_input.xlsx!A111,"")</v>
      </c>
      <c r="BV204" t="str">
        <f t="shared" si="96"/>
        <v>=IF(CON_training_input.xlsx!A111&lt;&gt;"",CON_training_input.xlsx!A111,"")</v>
      </c>
      <c r="BW204" t="str">
        <f t="shared" si="96"/>
        <v>=IF(DSC_training_input.xlsx!A111&lt;&gt;"",DSC_training_input.xlsx!A111,"")</v>
      </c>
      <c r="BX204" t="str">
        <f t="shared" si="96"/>
        <v>=IF(FAN_training_input.xlsx!A111&lt;&gt;"",FAN_training_input.xlsx!A111,"")</v>
      </c>
      <c r="BY204" t="str">
        <f t="shared" si="96"/>
        <v>=IF(OMN_training_input.xlsx!A111&lt;&gt;"",OMN_training_input.xlsx!A111,"")</v>
      </c>
      <c r="BZ204" t="str">
        <f t="shared" si="96"/>
        <v>=IF(REP_training_input.xlsx!A111&lt;&gt;"",REP_training_input.xlsx!A111,"")</v>
      </c>
      <c r="CA204" t="str">
        <f t="shared" si="96"/>
        <v>=IF(SOM_training_input.xlsx!A111&lt;&gt;"",SOM_training_input.xlsx!A111,"")</v>
      </c>
      <c r="CB204" t="str">
        <f t="shared" si="96"/>
        <v>=IF(SUB_training_input.xlsx!A111&lt;&gt;"",SUB_training_input.xlsx!A111,"")</v>
      </c>
      <c r="CC204" t="str">
        <f t="shared" si="96"/>
        <v>=IF(UND_training_input.xlsx!A111&lt;&gt;"",UND_training_input.xlsx!A111,"")</v>
      </c>
      <c r="CD204" t="str">
        <f t="shared" si="96"/>
        <v>=IF(ALT_training_input.xlsx!A111&lt;&gt;"",ALT_training_input.xlsx!A111,"")</v>
      </c>
      <c r="CE204" t="str">
        <f t="shared" si="96"/>
        <v>=IF(HUM_training_input.xlsx!A111&lt;&gt;"",HUM_training_input.xlsx!A111,"")</v>
      </c>
      <c r="CF204" t="str">
        <f t="shared" si="96"/>
        <v>=IF(IDL_training_input.xlsx!A111&lt;&gt;"",IDL_training_input.xlsx!A111,"")</v>
      </c>
      <c r="CG204" t="str">
        <f t="shared" si="96"/>
        <v>=IF(RFM_training_input.xlsx!A111&lt;&gt;"",RFM_training_input.xlsx!A111,"")</v>
      </c>
      <c r="CH204" t="str">
        <f t="shared" si="96"/>
        <v>=IF(DN_training_input.xlsx!A111&lt;&gt;"",DN_training_input.xlsx!A111,"")</v>
      </c>
      <c r="CI204" t="str">
        <f t="shared" si="96"/>
        <v>=IF(INT_training_input.xlsx!A111&lt;&gt;"",INT_training_input.xlsx!A111,"")</v>
      </c>
      <c r="CJ204" t="str">
        <f t="shared" si="96"/>
        <v>=IF(SUP_training_input.xlsx!A111&lt;&gt;"",SUP_training_input.xlsx!A111,"")</v>
      </c>
      <c r="CK204" t="str">
        <f t="shared" si="96"/>
        <v>=IF(ANT_training_input.xlsx!A111&lt;&gt;"",ANT_training_input.xlsx!A111,"")</v>
      </c>
      <c r="CL204" t="str">
        <f t="shared" si="96"/>
        <v>=IF(ISO_training_input.xlsx!A111&lt;&gt;"",ISO_training_input.xlsx!A111,"")</v>
      </c>
    </row>
    <row r="205" spans="1:90">
      <c r="A205">
        <v>112</v>
      </c>
      <c r="B205" t="str">
        <f t="shared" si="73"/>
        <v>=IF(SUICIDE_training_input.xlsx!A112&lt;&gt;"",SUICIDE_training_input.xlsx!A112,"")</v>
      </c>
      <c r="C205" t="str">
        <f t="shared" ref="C205:BN208" si="97">CONCATENATE($A$11,C$1,$A$12,$A205,$A$13,C$1,$A$14,$A205,$A$15)</f>
        <v>=IF(IQ_training_input.xlsx!A112&lt;&gt;"",IQ_training_input.xlsx!A112,"")</v>
      </c>
      <c r="D205" t="str">
        <f t="shared" si="97"/>
        <v>=IF(AMBIG_training_input.xlsx!A112&lt;&gt;"",AMBIG_training_input.xlsx!A112,"")</v>
      </c>
      <c r="E205" t="str">
        <f t="shared" si="97"/>
        <v>=IF(EGODYST_training_input.xlsx!A112&lt;&gt;"",EGODYST_training_input.xlsx!A112,"")</v>
      </c>
      <c r="F205" t="str">
        <f t="shared" si="97"/>
        <v>=IF(AUTISM_training_input.xlsx!A112&lt;&gt;"",AUTISM_training_input.xlsx!A112,"")</v>
      </c>
      <c r="G205" t="str">
        <f t="shared" si="97"/>
        <v>=IF(IDENTITY_training_input.xlsx!A112&lt;&gt;"",IDENTITY_training_input.xlsx!A112,"")</v>
      </c>
      <c r="H205" t="str">
        <f t="shared" si="97"/>
        <v>=IF(SELFDIR_training_input.xlsx!A112&lt;&gt;"",SELFDIR_training_input.xlsx!A112,"")</v>
      </c>
      <c r="I205" t="str">
        <f t="shared" si="97"/>
        <v>=IF(EMPATHY_training_input.xlsx!A112&lt;&gt;"",EMPATHY_training_input.xlsx!A112,"")</v>
      </c>
      <c r="J205" t="str">
        <f t="shared" si="97"/>
        <v>=IF(INTIMACY_training_input.xlsx!A112&lt;&gt;"",INTIMACY_training_input.xlsx!A112,"")</v>
      </c>
      <c r="K205" t="str">
        <f t="shared" si="97"/>
        <v>=IF(ACUTE_training_input.xlsx!A112&lt;&gt;"",ACUTE_training_input.xlsx!A112,"")</v>
      </c>
      <c r="L205" t="str">
        <f t="shared" si="97"/>
        <v>=IF(CHRONIC_training_input.xlsx!A112&lt;&gt;"",CHRONIC_training_input.xlsx!A112,"")</v>
      </c>
      <c r="M205" t="str">
        <f t="shared" si="97"/>
        <v>=IF(TRAUMA_PAST_training_input.xlsx!A112&lt;&gt;"",TRAUMA_PAST_training_input.xlsx!A112,"")</v>
      </c>
      <c r="N205" t="str">
        <f t="shared" si="97"/>
        <v>=IF(TRAUMA_PRESENT_training_input.xlsx!A112&lt;&gt;"",TRAUMA_PRESENT_training_input.xlsx!A112,"")</v>
      </c>
      <c r="O205" t="str">
        <f t="shared" si="97"/>
        <v>=IF(HOPE_training_input.xlsx!A112&lt;&gt;"",HOPE_training_input.xlsx!A112,"")</v>
      </c>
      <c r="P205" t="str">
        <f t="shared" si="97"/>
        <v>=IF(SELFAFFICACY_training_input.xlsx!A112&lt;&gt;"",SELFAFFICACY_training_input.xlsx!A112,"")</v>
      </c>
      <c r="Q205" t="str">
        <f t="shared" si="97"/>
        <v>=IF(SELFESTEEM_training_input.xlsx!A112&lt;&gt;"",SELFESTEEM_training_input.xlsx!A112,"")</v>
      </c>
      <c r="R205" t="str">
        <f t="shared" si="97"/>
        <v>=IF(WELLBEING_training_input.xlsx!A112&lt;&gt;"",WELLBEING_training_input.xlsx!A112,"")</v>
      </c>
      <c r="S205" t="str">
        <f t="shared" si="97"/>
        <v>=IF(HYPER_training_input.xlsx!A112&lt;&gt;"",HYPER_training_input.xlsx!A112,"")</v>
      </c>
      <c r="T205" t="str">
        <f t="shared" si="97"/>
        <v>=IF(AGGR_training_input.xlsx!A112&lt;&gt;"",AGGR_training_input.xlsx!A112,"")</v>
      </c>
      <c r="U205" t="str">
        <f t="shared" si="97"/>
        <v>=IF(COND_PR_training_input.xlsx!A112&lt;&gt;"",COND_PR_training_input.xlsx!A112,"")</v>
      </c>
      <c r="V205" t="str">
        <f t="shared" si="97"/>
        <v>=IF(ANXIE_training_input.xlsx!A112&lt;&gt;"",ANXIE_training_input.xlsx!A112,"")</v>
      </c>
      <c r="W205" t="str">
        <f t="shared" si="97"/>
        <v>=IF(DEPR_training_input.xlsx!A112&lt;&gt;"",DEPR_training_input.xlsx!A112,"")</v>
      </c>
      <c r="X205" t="str">
        <f t="shared" si="97"/>
        <v>=IF(SOMAT_training_input.xlsx!A112&lt;&gt;"",SOMAT_training_input.xlsx!A112,"")</v>
      </c>
      <c r="Y205" t="str">
        <f t="shared" si="97"/>
        <v>=IF(ATYPI_training_input.xlsx!A112&lt;&gt;"",ATYPI_training_input.xlsx!A112,"")</v>
      </c>
      <c r="Z205" t="str">
        <f t="shared" si="97"/>
        <v>=IF(WITHD_training_input.xlsx!A112&lt;&gt;"",WITHD_training_input.xlsx!A112,"")</v>
      </c>
      <c r="AA205" t="str">
        <f t="shared" si="97"/>
        <v>=IF(ATTE_PR_training_input.xlsx!A112&lt;&gt;"",ATTE_PR_training_input.xlsx!A112,"")</v>
      </c>
      <c r="AB205" t="str">
        <f t="shared" si="97"/>
        <v>=IF(ANG_CONT_training_input.xlsx!A112&lt;&gt;"",ANG_CONT_training_input.xlsx!A112,"")</v>
      </c>
      <c r="AC205" t="str">
        <f t="shared" si="97"/>
        <v>=IF(DEV_SOC_DIS_training_input.xlsx!A112&lt;&gt;"",DEV_SOC_DIS_training_input.xlsx!A112,"")</v>
      </c>
      <c r="AD205" t="str">
        <f t="shared" si="97"/>
        <v>=IF(BULLY_training_input.xlsx!A112&lt;&gt;"",BULLY_training_input.xlsx!A112,"")</v>
      </c>
      <c r="AE205" t="str">
        <f t="shared" si="97"/>
        <v>=IF(EMOT_SELF_C_training_input.xlsx!A112&lt;&gt;"",EMOT_SELF_C_training_input.xlsx!A112,"")</v>
      </c>
      <c r="AF205" t="str">
        <f t="shared" si="97"/>
        <v>=IF(EXE_FUN_training_input.xlsx!A112&lt;&gt;"",EXE_FUN_training_input.xlsx!A112,"")</v>
      </c>
      <c r="AG205" t="str">
        <f t="shared" si="97"/>
        <v>=IF(MANIA_training_input.xlsx!A112&lt;&gt;"",MANIA_training_input.xlsx!A112,"")</v>
      </c>
      <c r="AH205" t="str">
        <f t="shared" si="97"/>
        <v>=IF(NEG_EMOT_training_input.xlsx!A112&lt;&gt;"",NEG_EMOT_training_input.xlsx!A112,"")</v>
      </c>
      <c r="AI205" t="str">
        <f t="shared" si="97"/>
        <v>=IF(ADAPT_training_input.xlsx!A112&lt;&gt;"",ADAPT_training_input.xlsx!A112,"")</v>
      </c>
      <c r="AJ205" t="str">
        <f t="shared" si="97"/>
        <v>=IF(SOC_SK_training_input.xlsx!A112&lt;&gt;"",SOC_SK_training_input.xlsx!A112,"")</v>
      </c>
      <c r="AK205" t="str">
        <f t="shared" si="97"/>
        <v>=IF(LEAD_training_input.xlsx!A112&lt;&gt;"",LEAD_training_input.xlsx!A112,"")</v>
      </c>
      <c r="AL205" t="str">
        <f t="shared" si="97"/>
        <v>=IF(ACT_DAIL_training_input.xlsx!A112&lt;&gt;"",ACT_DAIL_training_input.xlsx!A112,"")</v>
      </c>
      <c r="AM205" t="str">
        <f t="shared" si="97"/>
        <v>=IF(FUN_COM_training_input.xlsx!A112&lt;&gt;"",FUN_COM_training_input.xlsx!A112,"")</v>
      </c>
      <c r="AN205" t="str">
        <f t="shared" si="97"/>
        <v>=IF(RESILI_training_input.xlsx!A112&lt;&gt;"",RESILI_training_input.xlsx!A112,"")</v>
      </c>
      <c r="AO205" t="str">
        <f t="shared" si="97"/>
        <v>=IF(SEL_training_input.xlsx!A112&lt;&gt;"",SEL_training_input.xlsx!A112,"")</v>
      </c>
      <c r="AP205" t="str">
        <f t="shared" si="97"/>
        <v>=IF(SEV_training_input.xlsx!A112&lt;&gt;"",SEV_training_input.xlsx!A112,"")</v>
      </c>
      <c r="AQ205" t="str">
        <f t="shared" si="97"/>
        <v>=IF(ANHEDONIA_training_input.xlsx!A112&lt;&gt;"",ANHEDONIA_training_input.xlsx!A112,"")</v>
      </c>
      <c r="AR205" t="str">
        <f t="shared" si="97"/>
        <v>=IF(ANXIOUSNESS_training_input.xlsx!A112&lt;&gt;"",ANXIOUSNESS_training_input.xlsx!A112,"")</v>
      </c>
      <c r="AS205" t="str">
        <f t="shared" si="97"/>
        <v>=IF(ATTENTION_SEEKING_training_input.xlsx!A112&lt;&gt;"",ATTENTION_SEEKING_training_input.xlsx!A112,"")</v>
      </c>
      <c r="AT205" t="str">
        <f t="shared" si="97"/>
        <v>=IF(CALLOUSNESS_training_input.xlsx!A112&lt;&gt;"",CALLOUSNESS_training_input.xlsx!A112,"")</v>
      </c>
      <c r="AU205" t="str">
        <f t="shared" si="97"/>
        <v>=IF(DECEITFULNESS_training_input.xlsx!A112&lt;&gt;"",DECEITFULNESS_training_input.xlsx!A112,"")</v>
      </c>
      <c r="AV205" t="str">
        <f t="shared" si="97"/>
        <v>=IF(DEPRESSIVITY_training_input.xlsx!A112&lt;&gt;"",DEPRESSIVITY_training_input.xlsx!A112,"")</v>
      </c>
      <c r="AW205" t="str">
        <f t="shared" si="97"/>
        <v>=IF(DISTRACTIBILITY_training_input.xlsx!A112&lt;&gt;"",DISTRACTIBILITY_training_input.xlsx!A112,"")</v>
      </c>
      <c r="AX205" t="str">
        <f t="shared" si="97"/>
        <v>=IF(ECCENTRICITY_training_input.xlsx!A112&lt;&gt;"",ECCENTRICITY_training_input.xlsx!A112,"")</v>
      </c>
      <c r="AY205" t="str">
        <f t="shared" si="97"/>
        <v>=IF(EMOTIONAL_LABILITY_training_input.xlsx!A112&lt;&gt;"",EMOTIONAL_LABILITY_training_input.xlsx!A112,"")</v>
      </c>
      <c r="AZ205" t="str">
        <f t="shared" si="97"/>
        <v>=IF(GRANDIOSITY_training_input.xlsx!A112&lt;&gt;"",GRANDIOSITY_training_input.xlsx!A112,"")</v>
      </c>
      <c r="BA205" t="str">
        <f t="shared" si="97"/>
        <v>=IF(HOSTILITY_training_input.xlsx!A112&lt;&gt;"",HOSTILITY_training_input.xlsx!A112,"")</v>
      </c>
      <c r="BB205" t="str">
        <f t="shared" si="97"/>
        <v>=IF(IMPULSIVITY_training_input.xlsx!A112&lt;&gt;"",IMPULSIVITY_training_input.xlsx!A112,"")</v>
      </c>
      <c r="BC205" t="str">
        <f t="shared" si="97"/>
        <v>=IF(INTIMACY_AVOIDANCE_training_input.xlsx!A112&lt;&gt;"",INTIMACY_AVOIDANCE_training_input.xlsx!A112,"")</v>
      </c>
      <c r="BD205" t="str">
        <f t="shared" si="97"/>
        <v>=IF(IRRESPONSIBILITY_training_input.xlsx!A112&lt;&gt;"",IRRESPONSIBILITY_training_input.xlsx!A112,"")</v>
      </c>
      <c r="BE205" t="str">
        <f t="shared" si="97"/>
        <v>=IF(MANIPULATIVENESS_training_input.xlsx!A112&lt;&gt;"",MANIPULATIVENESS_training_input.xlsx!A112,"")</v>
      </c>
      <c r="BF205" t="str">
        <f t="shared" si="97"/>
        <v>=IF(PERCEPTUAL_DYSREGULATION_training_input.xlsx!A112&lt;&gt;"",PERCEPTUAL_DYSREGULATION_training_input.xlsx!A112,"")</v>
      </c>
      <c r="BG205" t="str">
        <f t="shared" si="97"/>
        <v>=IF(PERSEVERATION_training_input.xlsx!A112&lt;&gt;"",PERSEVERATION_training_input.xlsx!A112,"")</v>
      </c>
      <c r="BH205" t="str">
        <f t="shared" si="97"/>
        <v>=IF(RESTRICTED_AFFECTIVITY_training_input.xlsx!A112&lt;&gt;"",RESTRICTED_AFFECTIVITY_training_input.xlsx!A112,"")</v>
      </c>
      <c r="BI205" t="str">
        <f t="shared" si="97"/>
        <v>=IF(RIGID_PERFECTIONISM_training_input.xlsx!A112&lt;&gt;"",RIGID_PERFECTIONISM_training_input.xlsx!A112,"")</v>
      </c>
      <c r="BJ205" t="str">
        <f t="shared" si="97"/>
        <v>=IF(RISK_TAKING_training_input.xlsx!A112&lt;&gt;"",RISK_TAKING_training_input.xlsx!A112,"")</v>
      </c>
      <c r="BK205" t="str">
        <f t="shared" si="97"/>
        <v>=IF(SEPARATION_INSECURITY_training_input.xlsx!A112&lt;&gt;"",SEPARATION_INSECURITY_training_input.xlsx!A112,"")</v>
      </c>
      <c r="BL205" t="str">
        <f t="shared" si="97"/>
        <v>=IF(SUBMISSIVENESS_training_input.xlsx!A112&lt;&gt;"",SUBMISSIVENESS_training_input.xlsx!A112,"")</v>
      </c>
      <c r="BM205" t="str">
        <f t="shared" si="97"/>
        <v>=IF(SUSPICIOUSNESS_training_input.xlsx!A112&lt;&gt;"",SUSPICIOUSNESS_training_input.xlsx!A112,"")</v>
      </c>
      <c r="BN205" t="str">
        <f t="shared" si="97"/>
        <v>=IF(UNUSUAL_BELIEFS_training_input.xlsx!A112&lt;&gt;"",UNUSUAL_BELIEFS_training_input.xlsx!A112,"")</v>
      </c>
      <c r="BO205" t="str">
        <f t="shared" si="96"/>
        <v>=IF(WITHDRAWAL_training_input.xlsx!A112&lt;&gt;"",WITHDRAWAL_training_input.xlsx!A112,"")</v>
      </c>
      <c r="BP205" t="str">
        <f t="shared" si="96"/>
        <v>=IF(ACT_training_input.xlsx!A112&lt;&gt;"",ACT_training_input.xlsx!A112,"")</v>
      </c>
      <c r="BQ205" t="str">
        <f t="shared" si="96"/>
        <v>=IF(DSP_training_input.xlsx!A112&lt;&gt;"",DSP_training_input.xlsx!A112,"")</v>
      </c>
      <c r="BR205" t="str">
        <f t="shared" si="96"/>
        <v>=IF(PAG_training_input.xlsx!A112&lt;&gt;"",PAG_training_input.xlsx!A112,"")</v>
      </c>
      <c r="BS205" t="str">
        <f t="shared" si="96"/>
        <v>=IF(PRO_training_input.xlsx!A112&lt;&gt;"",PRO_training_input.xlsx!A112,"")</v>
      </c>
      <c r="BT205" t="str">
        <f t="shared" si="96"/>
        <v>=IF(SPL_training_input.xlsx!A112&lt;&gt;"",SPL_training_input.xlsx!A112,"")</v>
      </c>
      <c r="BU205" t="str">
        <f t="shared" si="96"/>
        <v>=IF(WDR_training_input.xlsx!A112&lt;&gt;"",WDR_training_input.xlsx!A112,"")</v>
      </c>
      <c r="BV205" t="str">
        <f t="shared" si="96"/>
        <v>=IF(CON_training_input.xlsx!A112&lt;&gt;"",CON_training_input.xlsx!A112,"")</v>
      </c>
      <c r="BW205" t="str">
        <f t="shared" si="96"/>
        <v>=IF(DSC_training_input.xlsx!A112&lt;&gt;"",DSC_training_input.xlsx!A112,"")</v>
      </c>
      <c r="BX205" t="str">
        <f t="shared" si="96"/>
        <v>=IF(FAN_training_input.xlsx!A112&lt;&gt;"",FAN_training_input.xlsx!A112,"")</v>
      </c>
      <c r="BY205" t="str">
        <f t="shared" si="96"/>
        <v>=IF(OMN_training_input.xlsx!A112&lt;&gt;"",OMN_training_input.xlsx!A112,"")</v>
      </c>
      <c r="BZ205" t="str">
        <f t="shared" si="96"/>
        <v>=IF(REP_training_input.xlsx!A112&lt;&gt;"",REP_training_input.xlsx!A112,"")</v>
      </c>
      <c r="CA205" t="str">
        <f t="shared" si="96"/>
        <v>=IF(SOM_training_input.xlsx!A112&lt;&gt;"",SOM_training_input.xlsx!A112,"")</v>
      </c>
      <c r="CB205" t="str">
        <f t="shared" si="96"/>
        <v>=IF(SUB_training_input.xlsx!A112&lt;&gt;"",SUB_training_input.xlsx!A112,"")</v>
      </c>
      <c r="CC205" t="str">
        <f t="shared" si="96"/>
        <v>=IF(UND_training_input.xlsx!A112&lt;&gt;"",UND_training_input.xlsx!A112,"")</v>
      </c>
      <c r="CD205" t="str">
        <f t="shared" si="96"/>
        <v>=IF(ALT_training_input.xlsx!A112&lt;&gt;"",ALT_training_input.xlsx!A112,"")</v>
      </c>
      <c r="CE205" t="str">
        <f t="shared" si="96"/>
        <v>=IF(HUM_training_input.xlsx!A112&lt;&gt;"",HUM_training_input.xlsx!A112,"")</v>
      </c>
      <c r="CF205" t="str">
        <f t="shared" si="96"/>
        <v>=IF(IDL_training_input.xlsx!A112&lt;&gt;"",IDL_training_input.xlsx!A112,"")</v>
      </c>
      <c r="CG205" t="str">
        <f t="shared" si="96"/>
        <v>=IF(RFM_training_input.xlsx!A112&lt;&gt;"",RFM_training_input.xlsx!A112,"")</v>
      </c>
      <c r="CH205" t="str">
        <f t="shared" si="96"/>
        <v>=IF(DN_training_input.xlsx!A112&lt;&gt;"",DN_training_input.xlsx!A112,"")</v>
      </c>
      <c r="CI205" t="str">
        <f t="shared" si="96"/>
        <v>=IF(INT_training_input.xlsx!A112&lt;&gt;"",INT_training_input.xlsx!A112,"")</v>
      </c>
      <c r="CJ205" t="str">
        <f t="shared" si="96"/>
        <v>=IF(SUP_training_input.xlsx!A112&lt;&gt;"",SUP_training_input.xlsx!A112,"")</v>
      </c>
      <c r="CK205" t="str">
        <f t="shared" si="96"/>
        <v>=IF(ANT_training_input.xlsx!A112&lt;&gt;"",ANT_training_input.xlsx!A112,"")</v>
      </c>
      <c r="CL205" t="str">
        <f t="shared" si="96"/>
        <v>=IF(ISO_training_input.xlsx!A112&lt;&gt;"",ISO_training_input.xlsx!A112,"")</v>
      </c>
    </row>
    <row r="206" spans="1:90">
      <c r="A206">
        <v>113</v>
      </c>
      <c r="B206" t="str">
        <f t="shared" si="73"/>
        <v>=IF(SUICIDE_training_input.xlsx!A113&lt;&gt;"",SUICIDE_training_input.xlsx!A113,"")</v>
      </c>
      <c r="C206" t="str">
        <f t="shared" si="97"/>
        <v>=IF(IQ_training_input.xlsx!A113&lt;&gt;"",IQ_training_input.xlsx!A113,"")</v>
      </c>
      <c r="D206" t="str">
        <f t="shared" si="97"/>
        <v>=IF(AMBIG_training_input.xlsx!A113&lt;&gt;"",AMBIG_training_input.xlsx!A113,"")</v>
      </c>
      <c r="E206" t="str">
        <f t="shared" si="97"/>
        <v>=IF(EGODYST_training_input.xlsx!A113&lt;&gt;"",EGODYST_training_input.xlsx!A113,"")</v>
      </c>
      <c r="F206" t="str">
        <f t="shared" si="97"/>
        <v>=IF(AUTISM_training_input.xlsx!A113&lt;&gt;"",AUTISM_training_input.xlsx!A113,"")</v>
      </c>
      <c r="G206" t="str">
        <f t="shared" si="97"/>
        <v>=IF(IDENTITY_training_input.xlsx!A113&lt;&gt;"",IDENTITY_training_input.xlsx!A113,"")</v>
      </c>
      <c r="H206" t="str">
        <f t="shared" si="97"/>
        <v>=IF(SELFDIR_training_input.xlsx!A113&lt;&gt;"",SELFDIR_training_input.xlsx!A113,"")</v>
      </c>
      <c r="I206" t="str">
        <f t="shared" si="97"/>
        <v>=IF(EMPATHY_training_input.xlsx!A113&lt;&gt;"",EMPATHY_training_input.xlsx!A113,"")</v>
      </c>
      <c r="J206" t="str">
        <f t="shared" si="97"/>
        <v>=IF(INTIMACY_training_input.xlsx!A113&lt;&gt;"",INTIMACY_training_input.xlsx!A113,"")</v>
      </c>
      <c r="K206" t="str">
        <f t="shared" si="97"/>
        <v>=IF(ACUTE_training_input.xlsx!A113&lt;&gt;"",ACUTE_training_input.xlsx!A113,"")</v>
      </c>
      <c r="L206" t="str">
        <f t="shared" si="97"/>
        <v>=IF(CHRONIC_training_input.xlsx!A113&lt;&gt;"",CHRONIC_training_input.xlsx!A113,"")</v>
      </c>
      <c r="M206" t="str">
        <f t="shared" si="97"/>
        <v>=IF(TRAUMA_PAST_training_input.xlsx!A113&lt;&gt;"",TRAUMA_PAST_training_input.xlsx!A113,"")</v>
      </c>
      <c r="N206" t="str">
        <f t="shared" si="97"/>
        <v>=IF(TRAUMA_PRESENT_training_input.xlsx!A113&lt;&gt;"",TRAUMA_PRESENT_training_input.xlsx!A113,"")</v>
      </c>
      <c r="O206" t="str">
        <f t="shared" si="97"/>
        <v>=IF(HOPE_training_input.xlsx!A113&lt;&gt;"",HOPE_training_input.xlsx!A113,"")</v>
      </c>
      <c r="P206" t="str">
        <f t="shared" si="97"/>
        <v>=IF(SELFAFFICACY_training_input.xlsx!A113&lt;&gt;"",SELFAFFICACY_training_input.xlsx!A113,"")</v>
      </c>
      <c r="Q206" t="str">
        <f t="shared" si="97"/>
        <v>=IF(SELFESTEEM_training_input.xlsx!A113&lt;&gt;"",SELFESTEEM_training_input.xlsx!A113,"")</v>
      </c>
      <c r="R206" t="str">
        <f t="shared" si="97"/>
        <v>=IF(WELLBEING_training_input.xlsx!A113&lt;&gt;"",WELLBEING_training_input.xlsx!A113,"")</v>
      </c>
      <c r="S206" t="str">
        <f t="shared" si="97"/>
        <v>=IF(HYPER_training_input.xlsx!A113&lt;&gt;"",HYPER_training_input.xlsx!A113,"")</v>
      </c>
      <c r="T206" t="str">
        <f t="shared" si="97"/>
        <v>=IF(AGGR_training_input.xlsx!A113&lt;&gt;"",AGGR_training_input.xlsx!A113,"")</v>
      </c>
      <c r="U206" t="str">
        <f t="shared" si="97"/>
        <v>=IF(COND_PR_training_input.xlsx!A113&lt;&gt;"",COND_PR_training_input.xlsx!A113,"")</v>
      </c>
      <c r="V206" t="str">
        <f t="shared" si="97"/>
        <v>=IF(ANXIE_training_input.xlsx!A113&lt;&gt;"",ANXIE_training_input.xlsx!A113,"")</v>
      </c>
      <c r="W206" t="str">
        <f t="shared" si="97"/>
        <v>=IF(DEPR_training_input.xlsx!A113&lt;&gt;"",DEPR_training_input.xlsx!A113,"")</v>
      </c>
      <c r="X206" t="str">
        <f t="shared" si="97"/>
        <v>=IF(SOMAT_training_input.xlsx!A113&lt;&gt;"",SOMAT_training_input.xlsx!A113,"")</v>
      </c>
      <c r="Y206" t="str">
        <f t="shared" si="97"/>
        <v>=IF(ATYPI_training_input.xlsx!A113&lt;&gt;"",ATYPI_training_input.xlsx!A113,"")</v>
      </c>
      <c r="Z206" t="str">
        <f t="shared" si="97"/>
        <v>=IF(WITHD_training_input.xlsx!A113&lt;&gt;"",WITHD_training_input.xlsx!A113,"")</v>
      </c>
      <c r="AA206" t="str">
        <f t="shared" si="97"/>
        <v>=IF(ATTE_PR_training_input.xlsx!A113&lt;&gt;"",ATTE_PR_training_input.xlsx!A113,"")</v>
      </c>
      <c r="AB206" t="str">
        <f t="shared" si="97"/>
        <v>=IF(ANG_CONT_training_input.xlsx!A113&lt;&gt;"",ANG_CONT_training_input.xlsx!A113,"")</v>
      </c>
      <c r="AC206" t="str">
        <f t="shared" si="97"/>
        <v>=IF(DEV_SOC_DIS_training_input.xlsx!A113&lt;&gt;"",DEV_SOC_DIS_training_input.xlsx!A113,"")</v>
      </c>
      <c r="AD206" t="str">
        <f t="shared" si="97"/>
        <v>=IF(BULLY_training_input.xlsx!A113&lt;&gt;"",BULLY_training_input.xlsx!A113,"")</v>
      </c>
      <c r="AE206" t="str">
        <f t="shared" si="97"/>
        <v>=IF(EMOT_SELF_C_training_input.xlsx!A113&lt;&gt;"",EMOT_SELF_C_training_input.xlsx!A113,"")</v>
      </c>
      <c r="AF206" t="str">
        <f t="shared" si="97"/>
        <v>=IF(EXE_FUN_training_input.xlsx!A113&lt;&gt;"",EXE_FUN_training_input.xlsx!A113,"")</v>
      </c>
      <c r="AG206" t="str">
        <f t="shared" si="97"/>
        <v>=IF(MANIA_training_input.xlsx!A113&lt;&gt;"",MANIA_training_input.xlsx!A113,"")</v>
      </c>
      <c r="AH206" t="str">
        <f t="shared" si="97"/>
        <v>=IF(NEG_EMOT_training_input.xlsx!A113&lt;&gt;"",NEG_EMOT_training_input.xlsx!A113,"")</v>
      </c>
      <c r="AI206" t="str">
        <f t="shared" si="97"/>
        <v>=IF(ADAPT_training_input.xlsx!A113&lt;&gt;"",ADAPT_training_input.xlsx!A113,"")</v>
      </c>
      <c r="AJ206" t="str">
        <f t="shared" si="97"/>
        <v>=IF(SOC_SK_training_input.xlsx!A113&lt;&gt;"",SOC_SK_training_input.xlsx!A113,"")</v>
      </c>
      <c r="AK206" t="str">
        <f t="shared" si="97"/>
        <v>=IF(LEAD_training_input.xlsx!A113&lt;&gt;"",LEAD_training_input.xlsx!A113,"")</v>
      </c>
      <c r="AL206" t="str">
        <f t="shared" si="97"/>
        <v>=IF(ACT_DAIL_training_input.xlsx!A113&lt;&gt;"",ACT_DAIL_training_input.xlsx!A113,"")</v>
      </c>
      <c r="AM206" t="str">
        <f t="shared" si="97"/>
        <v>=IF(FUN_COM_training_input.xlsx!A113&lt;&gt;"",FUN_COM_training_input.xlsx!A113,"")</v>
      </c>
      <c r="AN206" t="str">
        <f t="shared" si="97"/>
        <v>=IF(RESILI_training_input.xlsx!A113&lt;&gt;"",RESILI_training_input.xlsx!A113,"")</v>
      </c>
      <c r="AO206" t="str">
        <f t="shared" si="97"/>
        <v>=IF(SEL_training_input.xlsx!A113&lt;&gt;"",SEL_training_input.xlsx!A113,"")</v>
      </c>
      <c r="AP206" t="str">
        <f t="shared" si="97"/>
        <v>=IF(SEV_training_input.xlsx!A113&lt;&gt;"",SEV_training_input.xlsx!A113,"")</v>
      </c>
      <c r="AQ206" t="str">
        <f t="shared" si="97"/>
        <v>=IF(ANHEDONIA_training_input.xlsx!A113&lt;&gt;"",ANHEDONIA_training_input.xlsx!A113,"")</v>
      </c>
      <c r="AR206" t="str">
        <f t="shared" si="97"/>
        <v>=IF(ANXIOUSNESS_training_input.xlsx!A113&lt;&gt;"",ANXIOUSNESS_training_input.xlsx!A113,"")</v>
      </c>
      <c r="AS206" t="str">
        <f t="shared" si="97"/>
        <v>=IF(ATTENTION_SEEKING_training_input.xlsx!A113&lt;&gt;"",ATTENTION_SEEKING_training_input.xlsx!A113,"")</v>
      </c>
      <c r="AT206" t="str">
        <f t="shared" si="97"/>
        <v>=IF(CALLOUSNESS_training_input.xlsx!A113&lt;&gt;"",CALLOUSNESS_training_input.xlsx!A113,"")</v>
      </c>
      <c r="AU206" t="str">
        <f t="shared" si="97"/>
        <v>=IF(DECEITFULNESS_training_input.xlsx!A113&lt;&gt;"",DECEITFULNESS_training_input.xlsx!A113,"")</v>
      </c>
      <c r="AV206" t="str">
        <f t="shared" si="97"/>
        <v>=IF(DEPRESSIVITY_training_input.xlsx!A113&lt;&gt;"",DEPRESSIVITY_training_input.xlsx!A113,"")</v>
      </c>
      <c r="AW206" t="str">
        <f t="shared" si="97"/>
        <v>=IF(DISTRACTIBILITY_training_input.xlsx!A113&lt;&gt;"",DISTRACTIBILITY_training_input.xlsx!A113,"")</v>
      </c>
      <c r="AX206" t="str">
        <f t="shared" si="97"/>
        <v>=IF(ECCENTRICITY_training_input.xlsx!A113&lt;&gt;"",ECCENTRICITY_training_input.xlsx!A113,"")</v>
      </c>
      <c r="AY206" t="str">
        <f t="shared" si="97"/>
        <v>=IF(EMOTIONAL_LABILITY_training_input.xlsx!A113&lt;&gt;"",EMOTIONAL_LABILITY_training_input.xlsx!A113,"")</v>
      </c>
      <c r="AZ206" t="str">
        <f t="shared" si="97"/>
        <v>=IF(GRANDIOSITY_training_input.xlsx!A113&lt;&gt;"",GRANDIOSITY_training_input.xlsx!A113,"")</v>
      </c>
      <c r="BA206" t="str">
        <f t="shared" si="97"/>
        <v>=IF(HOSTILITY_training_input.xlsx!A113&lt;&gt;"",HOSTILITY_training_input.xlsx!A113,"")</v>
      </c>
      <c r="BB206" t="str">
        <f t="shared" si="97"/>
        <v>=IF(IMPULSIVITY_training_input.xlsx!A113&lt;&gt;"",IMPULSIVITY_training_input.xlsx!A113,"")</v>
      </c>
      <c r="BC206" t="str">
        <f t="shared" si="97"/>
        <v>=IF(INTIMACY_AVOIDANCE_training_input.xlsx!A113&lt;&gt;"",INTIMACY_AVOIDANCE_training_input.xlsx!A113,"")</v>
      </c>
      <c r="BD206" t="str">
        <f t="shared" si="97"/>
        <v>=IF(IRRESPONSIBILITY_training_input.xlsx!A113&lt;&gt;"",IRRESPONSIBILITY_training_input.xlsx!A113,"")</v>
      </c>
      <c r="BE206" t="str">
        <f t="shared" si="97"/>
        <v>=IF(MANIPULATIVENESS_training_input.xlsx!A113&lt;&gt;"",MANIPULATIVENESS_training_input.xlsx!A113,"")</v>
      </c>
      <c r="BF206" t="str">
        <f t="shared" si="97"/>
        <v>=IF(PERCEPTUAL_DYSREGULATION_training_input.xlsx!A113&lt;&gt;"",PERCEPTUAL_DYSREGULATION_training_input.xlsx!A113,"")</v>
      </c>
      <c r="BG206" t="str">
        <f t="shared" si="97"/>
        <v>=IF(PERSEVERATION_training_input.xlsx!A113&lt;&gt;"",PERSEVERATION_training_input.xlsx!A113,"")</v>
      </c>
      <c r="BH206" t="str">
        <f t="shared" si="97"/>
        <v>=IF(RESTRICTED_AFFECTIVITY_training_input.xlsx!A113&lt;&gt;"",RESTRICTED_AFFECTIVITY_training_input.xlsx!A113,"")</v>
      </c>
      <c r="BI206" t="str">
        <f t="shared" si="97"/>
        <v>=IF(RIGID_PERFECTIONISM_training_input.xlsx!A113&lt;&gt;"",RIGID_PERFECTIONISM_training_input.xlsx!A113,"")</v>
      </c>
      <c r="BJ206" t="str">
        <f t="shared" si="97"/>
        <v>=IF(RISK_TAKING_training_input.xlsx!A113&lt;&gt;"",RISK_TAKING_training_input.xlsx!A113,"")</v>
      </c>
      <c r="BK206" t="str">
        <f t="shared" si="97"/>
        <v>=IF(SEPARATION_INSECURITY_training_input.xlsx!A113&lt;&gt;"",SEPARATION_INSECURITY_training_input.xlsx!A113,"")</v>
      </c>
      <c r="BL206" t="str">
        <f t="shared" si="97"/>
        <v>=IF(SUBMISSIVENESS_training_input.xlsx!A113&lt;&gt;"",SUBMISSIVENESS_training_input.xlsx!A113,"")</v>
      </c>
      <c r="BM206" t="str">
        <f t="shared" si="97"/>
        <v>=IF(SUSPICIOUSNESS_training_input.xlsx!A113&lt;&gt;"",SUSPICIOUSNESS_training_input.xlsx!A113,"")</v>
      </c>
      <c r="BN206" t="str">
        <f t="shared" si="97"/>
        <v>=IF(UNUSUAL_BELIEFS_training_input.xlsx!A113&lt;&gt;"",UNUSUAL_BELIEFS_training_input.xlsx!A113,"")</v>
      </c>
      <c r="BO206" t="str">
        <f t="shared" si="96"/>
        <v>=IF(WITHDRAWAL_training_input.xlsx!A113&lt;&gt;"",WITHDRAWAL_training_input.xlsx!A113,"")</v>
      </c>
      <c r="BP206" t="str">
        <f t="shared" si="96"/>
        <v>=IF(ACT_training_input.xlsx!A113&lt;&gt;"",ACT_training_input.xlsx!A113,"")</v>
      </c>
      <c r="BQ206" t="str">
        <f t="shared" si="96"/>
        <v>=IF(DSP_training_input.xlsx!A113&lt;&gt;"",DSP_training_input.xlsx!A113,"")</v>
      </c>
      <c r="BR206" t="str">
        <f t="shared" si="96"/>
        <v>=IF(PAG_training_input.xlsx!A113&lt;&gt;"",PAG_training_input.xlsx!A113,"")</v>
      </c>
      <c r="BS206" t="str">
        <f t="shared" si="96"/>
        <v>=IF(PRO_training_input.xlsx!A113&lt;&gt;"",PRO_training_input.xlsx!A113,"")</v>
      </c>
      <c r="BT206" t="str">
        <f t="shared" si="96"/>
        <v>=IF(SPL_training_input.xlsx!A113&lt;&gt;"",SPL_training_input.xlsx!A113,"")</v>
      </c>
      <c r="BU206" t="str">
        <f t="shared" si="96"/>
        <v>=IF(WDR_training_input.xlsx!A113&lt;&gt;"",WDR_training_input.xlsx!A113,"")</v>
      </c>
      <c r="BV206" t="str">
        <f t="shared" si="96"/>
        <v>=IF(CON_training_input.xlsx!A113&lt;&gt;"",CON_training_input.xlsx!A113,"")</v>
      </c>
      <c r="BW206" t="str">
        <f t="shared" si="96"/>
        <v>=IF(DSC_training_input.xlsx!A113&lt;&gt;"",DSC_training_input.xlsx!A113,"")</v>
      </c>
      <c r="BX206" t="str">
        <f t="shared" si="96"/>
        <v>=IF(FAN_training_input.xlsx!A113&lt;&gt;"",FAN_training_input.xlsx!A113,"")</v>
      </c>
      <c r="BY206" t="str">
        <f t="shared" si="96"/>
        <v>=IF(OMN_training_input.xlsx!A113&lt;&gt;"",OMN_training_input.xlsx!A113,"")</v>
      </c>
      <c r="BZ206" t="str">
        <f t="shared" si="96"/>
        <v>=IF(REP_training_input.xlsx!A113&lt;&gt;"",REP_training_input.xlsx!A113,"")</v>
      </c>
      <c r="CA206" t="str">
        <f t="shared" si="96"/>
        <v>=IF(SOM_training_input.xlsx!A113&lt;&gt;"",SOM_training_input.xlsx!A113,"")</v>
      </c>
      <c r="CB206" t="str">
        <f t="shared" si="96"/>
        <v>=IF(SUB_training_input.xlsx!A113&lt;&gt;"",SUB_training_input.xlsx!A113,"")</v>
      </c>
      <c r="CC206" t="str">
        <f t="shared" si="96"/>
        <v>=IF(UND_training_input.xlsx!A113&lt;&gt;"",UND_training_input.xlsx!A113,"")</v>
      </c>
      <c r="CD206" t="str">
        <f t="shared" si="96"/>
        <v>=IF(ALT_training_input.xlsx!A113&lt;&gt;"",ALT_training_input.xlsx!A113,"")</v>
      </c>
      <c r="CE206" t="str">
        <f t="shared" si="96"/>
        <v>=IF(HUM_training_input.xlsx!A113&lt;&gt;"",HUM_training_input.xlsx!A113,"")</v>
      </c>
      <c r="CF206" t="str">
        <f t="shared" si="96"/>
        <v>=IF(IDL_training_input.xlsx!A113&lt;&gt;"",IDL_training_input.xlsx!A113,"")</v>
      </c>
      <c r="CG206" t="str">
        <f t="shared" si="96"/>
        <v>=IF(RFM_training_input.xlsx!A113&lt;&gt;"",RFM_training_input.xlsx!A113,"")</v>
      </c>
      <c r="CH206" t="str">
        <f t="shared" si="96"/>
        <v>=IF(DN_training_input.xlsx!A113&lt;&gt;"",DN_training_input.xlsx!A113,"")</v>
      </c>
      <c r="CI206" t="str">
        <f t="shared" si="96"/>
        <v>=IF(INT_training_input.xlsx!A113&lt;&gt;"",INT_training_input.xlsx!A113,"")</v>
      </c>
      <c r="CJ206" t="str">
        <f t="shared" si="96"/>
        <v>=IF(SUP_training_input.xlsx!A113&lt;&gt;"",SUP_training_input.xlsx!A113,"")</v>
      </c>
      <c r="CK206" t="str">
        <f t="shared" si="96"/>
        <v>=IF(ANT_training_input.xlsx!A113&lt;&gt;"",ANT_training_input.xlsx!A113,"")</v>
      </c>
      <c r="CL206" t="str">
        <f t="shared" si="96"/>
        <v>=IF(ISO_training_input.xlsx!A113&lt;&gt;"",ISO_training_input.xlsx!A113,"")</v>
      </c>
    </row>
    <row r="207" spans="1:90">
      <c r="A207">
        <v>114</v>
      </c>
      <c r="B207" t="str">
        <f t="shared" si="73"/>
        <v>=IF(SUICIDE_training_input.xlsx!A114&lt;&gt;"",SUICIDE_training_input.xlsx!A114,"")</v>
      </c>
      <c r="C207" t="str">
        <f t="shared" si="97"/>
        <v>=IF(IQ_training_input.xlsx!A114&lt;&gt;"",IQ_training_input.xlsx!A114,"")</v>
      </c>
      <c r="D207" t="str">
        <f t="shared" si="97"/>
        <v>=IF(AMBIG_training_input.xlsx!A114&lt;&gt;"",AMBIG_training_input.xlsx!A114,"")</v>
      </c>
      <c r="E207" t="str">
        <f t="shared" si="97"/>
        <v>=IF(EGODYST_training_input.xlsx!A114&lt;&gt;"",EGODYST_training_input.xlsx!A114,"")</v>
      </c>
      <c r="F207" t="str">
        <f t="shared" si="97"/>
        <v>=IF(AUTISM_training_input.xlsx!A114&lt;&gt;"",AUTISM_training_input.xlsx!A114,"")</v>
      </c>
      <c r="G207" t="str">
        <f t="shared" si="97"/>
        <v>=IF(IDENTITY_training_input.xlsx!A114&lt;&gt;"",IDENTITY_training_input.xlsx!A114,"")</v>
      </c>
      <c r="H207" t="str">
        <f t="shared" si="97"/>
        <v>=IF(SELFDIR_training_input.xlsx!A114&lt;&gt;"",SELFDIR_training_input.xlsx!A114,"")</v>
      </c>
      <c r="I207" t="str">
        <f t="shared" si="97"/>
        <v>=IF(EMPATHY_training_input.xlsx!A114&lt;&gt;"",EMPATHY_training_input.xlsx!A114,"")</v>
      </c>
      <c r="J207" t="str">
        <f t="shared" si="97"/>
        <v>=IF(INTIMACY_training_input.xlsx!A114&lt;&gt;"",INTIMACY_training_input.xlsx!A114,"")</v>
      </c>
      <c r="K207" t="str">
        <f t="shared" si="97"/>
        <v>=IF(ACUTE_training_input.xlsx!A114&lt;&gt;"",ACUTE_training_input.xlsx!A114,"")</v>
      </c>
      <c r="L207" t="str">
        <f t="shared" si="97"/>
        <v>=IF(CHRONIC_training_input.xlsx!A114&lt;&gt;"",CHRONIC_training_input.xlsx!A114,"")</v>
      </c>
      <c r="M207" t="str">
        <f t="shared" si="97"/>
        <v>=IF(TRAUMA_PAST_training_input.xlsx!A114&lt;&gt;"",TRAUMA_PAST_training_input.xlsx!A114,"")</v>
      </c>
      <c r="N207" t="str">
        <f t="shared" si="97"/>
        <v>=IF(TRAUMA_PRESENT_training_input.xlsx!A114&lt;&gt;"",TRAUMA_PRESENT_training_input.xlsx!A114,"")</v>
      </c>
      <c r="O207" t="str">
        <f t="shared" si="97"/>
        <v>=IF(HOPE_training_input.xlsx!A114&lt;&gt;"",HOPE_training_input.xlsx!A114,"")</v>
      </c>
      <c r="P207" t="str">
        <f t="shared" si="97"/>
        <v>=IF(SELFAFFICACY_training_input.xlsx!A114&lt;&gt;"",SELFAFFICACY_training_input.xlsx!A114,"")</v>
      </c>
      <c r="Q207" t="str">
        <f t="shared" si="97"/>
        <v>=IF(SELFESTEEM_training_input.xlsx!A114&lt;&gt;"",SELFESTEEM_training_input.xlsx!A114,"")</v>
      </c>
      <c r="R207" t="str">
        <f t="shared" si="97"/>
        <v>=IF(WELLBEING_training_input.xlsx!A114&lt;&gt;"",WELLBEING_training_input.xlsx!A114,"")</v>
      </c>
      <c r="S207" t="str">
        <f t="shared" si="97"/>
        <v>=IF(HYPER_training_input.xlsx!A114&lt;&gt;"",HYPER_training_input.xlsx!A114,"")</v>
      </c>
      <c r="T207" t="str">
        <f t="shared" si="97"/>
        <v>=IF(AGGR_training_input.xlsx!A114&lt;&gt;"",AGGR_training_input.xlsx!A114,"")</v>
      </c>
      <c r="U207" t="str">
        <f t="shared" si="97"/>
        <v>=IF(COND_PR_training_input.xlsx!A114&lt;&gt;"",COND_PR_training_input.xlsx!A114,"")</v>
      </c>
      <c r="V207" t="str">
        <f t="shared" si="97"/>
        <v>=IF(ANXIE_training_input.xlsx!A114&lt;&gt;"",ANXIE_training_input.xlsx!A114,"")</v>
      </c>
      <c r="W207" t="str">
        <f t="shared" si="97"/>
        <v>=IF(DEPR_training_input.xlsx!A114&lt;&gt;"",DEPR_training_input.xlsx!A114,"")</v>
      </c>
      <c r="X207" t="str">
        <f t="shared" si="97"/>
        <v>=IF(SOMAT_training_input.xlsx!A114&lt;&gt;"",SOMAT_training_input.xlsx!A114,"")</v>
      </c>
      <c r="Y207" t="str">
        <f t="shared" si="97"/>
        <v>=IF(ATYPI_training_input.xlsx!A114&lt;&gt;"",ATYPI_training_input.xlsx!A114,"")</v>
      </c>
      <c r="Z207" t="str">
        <f t="shared" si="97"/>
        <v>=IF(WITHD_training_input.xlsx!A114&lt;&gt;"",WITHD_training_input.xlsx!A114,"")</v>
      </c>
      <c r="AA207" t="str">
        <f t="shared" si="97"/>
        <v>=IF(ATTE_PR_training_input.xlsx!A114&lt;&gt;"",ATTE_PR_training_input.xlsx!A114,"")</v>
      </c>
      <c r="AB207" t="str">
        <f t="shared" si="97"/>
        <v>=IF(ANG_CONT_training_input.xlsx!A114&lt;&gt;"",ANG_CONT_training_input.xlsx!A114,"")</v>
      </c>
      <c r="AC207" t="str">
        <f t="shared" si="97"/>
        <v>=IF(DEV_SOC_DIS_training_input.xlsx!A114&lt;&gt;"",DEV_SOC_DIS_training_input.xlsx!A114,"")</v>
      </c>
      <c r="AD207" t="str">
        <f t="shared" si="97"/>
        <v>=IF(BULLY_training_input.xlsx!A114&lt;&gt;"",BULLY_training_input.xlsx!A114,"")</v>
      </c>
      <c r="AE207" t="str">
        <f t="shared" si="97"/>
        <v>=IF(EMOT_SELF_C_training_input.xlsx!A114&lt;&gt;"",EMOT_SELF_C_training_input.xlsx!A114,"")</v>
      </c>
      <c r="AF207" t="str">
        <f t="shared" si="97"/>
        <v>=IF(EXE_FUN_training_input.xlsx!A114&lt;&gt;"",EXE_FUN_training_input.xlsx!A114,"")</v>
      </c>
      <c r="AG207" t="str">
        <f t="shared" si="97"/>
        <v>=IF(MANIA_training_input.xlsx!A114&lt;&gt;"",MANIA_training_input.xlsx!A114,"")</v>
      </c>
      <c r="AH207" t="str">
        <f t="shared" si="97"/>
        <v>=IF(NEG_EMOT_training_input.xlsx!A114&lt;&gt;"",NEG_EMOT_training_input.xlsx!A114,"")</v>
      </c>
      <c r="AI207" t="str">
        <f t="shared" si="97"/>
        <v>=IF(ADAPT_training_input.xlsx!A114&lt;&gt;"",ADAPT_training_input.xlsx!A114,"")</v>
      </c>
      <c r="AJ207" t="str">
        <f t="shared" si="97"/>
        <v>=IF(SOC_SK_training_input.xlsx!A114&lt;&gt;"",SOC_SK_training_input.xlsx!A114,"")</v>
      </c>
      <c r="AK207" t="str">
        <f t="shared" si="97"/>
        <v>=IF(LEAD_training_input.xlsx!A114&lt;&gt;"",LEAD_training_input.xlsx!A114,"")</v>
      </c>
      <c r="AL207" t="str">
        <f t="shared" si="97"/>
        <v>=IF(ACT_DAIL_training_input.xlsx!A114&lt;&gt;"",ACT_DAIL_training_input.xlsx!A114,"")</v>
      </c>
      <c r="AM207" t="str">
        <f t="shared" si="97"/>
        <v>=IF(FUN_COM_training_input.xlsx!A114&lt;&gt;"",FUN_COM_training_input.xlsx!A114,"")</v>
      </c>
      <c r="AN207" t="str">
        <f t="shared" si="97"/>
        <v>=IF(RESILI_training_input.xlsx!A114&lt;&gt;"",RESILI_training_input.xlsx!A114,"")</v>
      </c>
      <c r="AO207" t="str">
        <f t="shared" si="97"/>
        <v>=IF(SEL_training_input.xlsx!A114&lt;&gt;"",SEL_training_input.xlsx!A114,"")</v>
      </c>
      <c r="AP207" t="str">
        <f t="shared" si="97"/>
        <v>=IF(SEV_training_input.xlsx!A114&lt;&gt;"",SEV_training_input.xlsx!A114,"")</v>
      </c>
      <c r="AQ207" t="str">
        <f t="shared" si="97"/>
        <v>=IF(ANHEDONIA_training_input.xlsx!A114&lt;&gt;"",ANHEDONIA_training_input.xlsx!A114,"")</v>
      </c>
      <c r="AR207" t="str">
        <f t="shared" si="97"/>
        <v>=IF(ANXIOUSNESS_training_input.xlsx!A114&lt;&gt;"",ANXIOUSNESS_training_input.xlsx!A114,"")</v>
      </c>
      <c r="AS207" t="str">
        <f t="shared" si="97"/>
        <v>=IF(ATTENTION_SEEKING_training_input.xlsx!A114&lt;&gt;"",ATTENTION_SEEKING_training_input.xlsx!A114,"")</v>
      </c>
      <c r="AT207" t="str">
        <f t="shared" si="97"/>
        <v>=IF(CALLOUSNESS_training_input.xlsx!A114&lt;&gt;"",CALLOUSNESS_training_input.xlsx!A114,"")</v>
      </c>
      <c r="AU207" t="str">
        <f t="shared" si="97"/>
        <v>=IF(DECEITFULNESS_training_input.xlsx!A114&lt;&gt;"",DECEITFULNESS_training_input.xlsx!A114,"")</v>
      </c>
      <c r="AV207" t="str">
        <f t="shared" si="97"/>
        <v>=IF(DEPRESSIVITY_training_input.xlsx!A114&lt;&gt;"",DEPRESSIVITY_training_input.xlsx!A114,"")</v>
      </c>
      <c r="AW207" t="str">
        <f t="shared" si="97"/>
        <v>=IF(DISTRACTIBILITY_training_input.xlsx!A114&lt;&gt;"",DISTRACTIBILITY_training_input.xlsx!A114,"")</v>
      </c>
      <c r="AX207" t="str">
        <f t="shared" si="97"/>
        <v>=IF(ECCENTRICITY_training_input.xlsx!A114&lt;&gt;"",ECCENTRICITY_training_input.xlsx!A114,"")</v>
      </c>
      <c r="AY207" t="str">
        <f t="shared" si="97"/>
        <v>=IF(EMOTIONAL_LABILITY_training_input.xlsx!A114&lt;&gt;"",EMOTIONAL_LABILITY_training_input.xlsx!A114,"")</v>
      </c>
      <c r="AZ207" t="str">
        <f t="shared" si="97"/>
        <v>=IF(GRANDIOSITY_training_input.xlsx!A114&lt;&gt;"",GRANDIOSITY_training_input.xlsx!A114,"")</v>
      </c>
      <c r="BA207" t="str">
        <f t="shared" si="97"/>
        <v>=IF(HOSTILITY_training_input.xlsx!A114&lt;&gt;"",HOSTILITY_training_input.xlsx!A114,"")</v>
      </c>
      <c r="BB207" t="str">
        <f t="shared" si="97"/>
        <v>=IF(IMPULSIVITY_training_input.xlsx!A114&lt;&gt;"",IMPULSIVITY_training_input.xlsx!A114,"")</v>
      </c>
      <c r="BC207" t="str">
        <f t="shared" si="97"/>
        <v>=IF(INTIMACY_AVOIDANCE_training_input.xlsx!A114&lt;&gt;"",INTIMACY_AVOIDANCE_training_input.xlsx!A114,"")</v>
      </c>
      <c r="BD207" t="str">
        <f t="shared" si="97"/>
        <v>=IF(IRRESPONSIBILITY_training_input.xlsx!A114&lt;&gt;"",IRRESPONSIBILITY_training_input.xlsx!A114,"")</v>
      </c>
      <c r="BE207" t="str">
        <f t="shared" si="97"/>
        <v>=IF(MANIPULATIVENESS_training_input.xlsx!A114&lt;&gt;"",MANIPULATIVENESS_training_input.xlsx!A114,"")</v>
      </c>
      <c r="BF207" t="str">
        <f t="shared" si="97"/>
        <v>=IF(PERCEPTUAL_DYSREGULATION_training_input.xlsx!A114&lt;&gt;"",PERCEPTUAL_DYSREGULATION_training_input.xlsx!A114,"")</v>
      </c>
      <c r="BG207" t="str">
        <f t="shared" si="97"/>
        <v>=IF(PERSEVERATION_training_input.xlsx!A114&lt;&gt;"",PERSEVERATION_training_input.xlsx!A114,"")</v>
      </c>
      <c r="BH207" t="str">
        <f t="shared" si="97"/>
        <v>=IF(RESTRICTED_AFFECTIVITY_training_input.xlsx!A114&lt;&gt;"",RESTRICTED_AFFECTIVITY_training_input.xlsx!A114,"")</v>
      </c>
      <c r="BI207" t="str">
        <f t="shared" si="97"/>
        <v>=IF(RIGID_PERFECTIONISM_training_input.xlsx!A114&lt;&gt;"",RIGID_PERFECTIONISM_training_input.xlsx!A114,"")</v>
      </c>
      <c r="BJ207" t="str">
        <f t="shared" si="97"/>
        <v>=IF(RISK_TAKING_training_input.xlsx!A114&lt;&gt;"",RISK_TAKING_training_input.xlsx!A114,"")</v>
      </c>
      <c r="BK207" t="str">
        <f t="shared" si="97"/>
        <v>=IF(SEPARATION_INSECURITY_training_input.xlsx!A114&lt;&gt;"",SEPARATION_INSECURITY_training_input.xlsx!A114,"")</v>
      </c>
      <c r="BL207" t="str">
        <f t="shared" si="97"/>
        <v>=IF(SUBMISSIVENESS_training_input.xlsx!A114&lt;&gt;"",SUBMISSIVENESS_training_input.xlsx!A114,"")</v>
      </c>
      <c r="BM207" t="str">
        <f t="shared" si="97"/>
        <v>=IF(SUSPICIOUSNESS_training_input.xlsx!A114&lt;&gt;"",SUSPICIOUSNESS_training_input.xlsx!A114,"")</v>
      </c>
      <c r="BN207" t="str">
        <f t="shared" si="97"/>
        <v>=IF(UNUSUAL_BELIEFS_training_input.xlsx!A114&lt;&gt;"",UNUSUAL_BELIEFS_training_input.xlsx!A114,"")</v>
      </c>
      <c r="BO207" t="str">
        <f t="shared" si="96"/>
        <v>=IF(WITHDRAWAL_training_input.xlsx!A114&lt;&gt;"",WITHDRAWAL_training_input.xlsx!A114,"")</v>
      </c>
      <c r="BP207" t="str">
        <f t="shared" si="96"/>
        <v>=IF(ACT_training_input.xlsx!A114&lt;&gt;"",ACT_training_input.xlsx!A114,"")</v>
      </c>
      <c r="BQ207" t="str">
        <f t="shared" si="96"/>
        <v>=IF(DSP_training_input.xlsx!A114&lt;&gt;"",DSP_training_input.xlsx!A114,"")</v>
      </c>
      <c r="BR207" t="str">
        <f t="shared" si="96"/>
        <v>=IF(PAG_training_input.xlsx!A114&lt;&gt;"",PAG_training_input.xlsx!A114,"")</v>
      </c>
      <c r="BS207" t="str">
        <f t="shared" si="96"/>
        <v>=IF(PRO_training_input.xlsx!A114&lt;&gt;"",PRO_training_input.xlsx!A114,"")</v>
      </c>
      <c r="BT207" t="str">
        <f t="shared" si="96"/>
        <v>=IF(SPL_training_input.xlsx!A114&lt;&gt;"",SPL_training_input.xlsx!A114,"")</v>
      </c>
      <c r="BU207" t="str">
        <f t="shared" si="96"/>
        <v>=IF(WDR_training_input.xlsx!A114&lt;&gt;"",WDR_training_input.xlsx!A114,"")</v>
      </c>
      <c r="BV207" t="str">
        <f t="shared" si="96"/>
        <v>=IF(CON_training_input.xlsx!A114&lt;&gt;"",CON_training_input.xlsx!A114,"")</v>
      </c>
      <c r="BW207" t="str">
        <f t="shared" si="96"/>
        <v>=IF(DSC_training_input.xlsx!A114&lt;&gt;"",DSC_training_input.xlsx!A114,"")</v>
      </c>
      <c r="BX207" t="str">
        <f t="shared" si="96"/>
        <v>=IF(FAN_training_input.xlsx!A114&lt;&gt;"",FAN_training_input.xlsx!A114,"")</v>
      </c>
      <c r="BY207" t="str">
        <f t="shared" si="96"/>
        <v>=IF(OMN_training_input.xlsx!A114&lt;&gt;"",OMN_training_input.xlsx!A114,"")</v>
      </c>
      <c r="BZ207" t="str">
        <f t="shared" si="96"/>
        <v>=IF(REP_training_input.xlsx!A114&lt;&gt;"",REP_training_input.xlsx!A114,"")</v>
      </c>
      <c r="CA207" t="str">
        <f t="shared" si="96"/>
        <v>=IF(SOM_training_input.xlsx!A114&lt;&gt;"",SOM_training_input.xlsx!A114,"")</v>
      </c>
      <c r="CB207" t="str">
        <f t="shared" si="96"/>
        <v>=IF(SUB_training_input.xlsx!A114&lt;&gt;"",SUB_training_input.xlsx!A114,"")</v>
      </c>
      <c r="CC207" t="str">
        <f t="shared" si="96"/>
        <v>=IF(UND_training_input.xlsx!A114&lt;&gt;"",UND_training_input.xlsx!A114,"")</v>
      </c>
      <c r="CD207" t="str">
        <f t="shared" si="96"/>
        <v>=IF(ALT_training_input.xlsx!A114&lt;&gt;"",ALT_training_input.xlsx!A114,"")</v>
      </c>
      <c r="CE207" t="str">
        <f t="shared" si="96"/>
        <v>=IF(HUM_training_input.xlsx!A114&lt;&gt;"",HUM_training_input.xlsx!A114,"")</v>
      </c>
      <c r="CF207" t="str">
        <f t="shared" si="96"/>
        <v>=IF(IDL_training_input.xlsx!A114&lt;&gt;"",IDL_training_input.xlsx!A114,"")</v>
      </c>
      <c r="CG207" t="str">
        <f t="shared" si="96"/>
        <v>=IF(RFM_training_input.xlsx!A114&lt;&gt;"",RFM_training_input.xlsx!A114,"")</v>
      </c>
      <c r="CH207" t="str">
        <f t="shared" si="96"/>
        <v>=IF(DN_training_input.xlsx!A114&lt;&gt;"",DN_training_input.xlsx!A114,"")</v>
      </c>
      <c r="CI207" t="str">
        <f t="shared" si="96"/>
        <v>=IF(INT_training_input.xlsx!A114&lt;&gt;"",INT_training_input.xlsx!A114,"")</v>
      </c>
      <c r="CJ207" t="str">
        <f t="shared" si="96"/>
        <v>=IF(SUP_training_input.xlsx!A114&lt;&gt;"",SUP_training_input.xlsx!A114,"")</v>
      </c>
      <c r="CK207" t="str">
        <f t="shared" si="96"/>
        <v>=IF(ANT_training_input.xlsx!A114&lt;&gt;"",ANT_training_input.xlsx!A114,"")</v>
      </c>
      <c r="CL207" t="str">
        <f t="shared" si="96"/>
        <v>=IF(ISO_training_input.xlsx!A114&lt;&gt;"",ISO_training_input.xlsx!A114,"")</v>
      </c>
    </row>
    <row r="208" spans="1:90">
      <c r="A208">
        <v>115</v>
      </c>
      <c r="B208" t="str">
        <f t="shared" si="73"/>
        <v>=IF(SUICIDE_training_input.xlsx!A115&lt;&gt;"",SUICIDE_training_input.xlsx!A115,"")</v>
      </c>
      <c r="C208" t="str">
        <f t="shared" si="97"/>
        <v>=IF(IQ_training_input.xlsx!A115&lt;&gt;"",IQ_training_input.xlsx!A115,"")</v>
      </c>
      <c r="D208" t="str">
        <f t="shared" si="97"/>
        <v>=IF(AMBIG_training_input.xlsx!A115&lt;&gt;"",AMBIG_training_input.xlsx!A115,"")</v>
      </c>
      <c r="E208" t="str">
        <f t="shared" si="97"/>
        <v>=IF(EGODYST_training_input.xlsx!A115&lt;&gt;"",EGODYST_training_input.xlsx!A115,"")</v>
      </c>
      <c r="F208" t="str">
        <f t="shared" si="97"/>
        <v>=IF(AUTISM_training_input.xlsx!A115&lt;&gt;"",AUTISM_training_input.xlsx!A115,"")</v>
      </c>
      <c r="G208" t="str">
        <f t="shared" si="97"/>
        <v>=IF(IDENTITY_training_input.xlsx!A115&lt;&gt;"",IDENTITY_training_input.xlsx!A115,"")</v>
      </c>
      <c r="H208" t="str">
        <f t="shared" si="97"/>
        <v>=IF(SELFDIR_training_input.xlsx!A115&lt;&gt;"",SELFDIR_training_input.xlsx!A115,"")</v>
      </c>
      <c r="I208" t="str">
        <f t="shared" si="97"/>
        <v>=IF(EMPATHY_training_input.xlsx!A115&lt;&gt;"",EMPATHY_training_input.xlsx!A115,"")</v>
      </c>
      <c r="J208" t="str">
        <f t="shared" si="97"/>
        <v>=IF(INTIMACY_training_input.xlsx!A115&lt;&gt;"",INTIMACY_training_input.xlsx!A115,"")</v>
      </c>
      <c r="K208" t="str">
        <f t="shared" si="97"/>
        <v>=IF(ACUTE_training_input.xlsx!A115&lt;&gt;"",ACUTE_training_input.xlsx!A115,"")</v>
      </c>
      <c r="L208" t="str">
        <f t="shared" si="97"/>
        <v>=IF(CHRONIC_training_input.xlsx!A115&lt;&gt;"",CHRONIC_training_input.xlsx!A115,"")</v>
      </c>
      <c r="M208" t="str">
        <f t="shared" si="97"/>
        <v>=IF(TRAUMA_PAST_training_input.xlsx!A115&lt;&gt;"",TRAUMA_PAST_training_input.xlsx!A115,"")</v>
      </c>
      <c r="N208" t="str">
        <f t="shared" si="97"/>
        <v>=IF(TRAUMA_PRESENT_training_input.xlsx!A115&lt;&gt;"",TRAUMA_PRESENT_training_input.xlsx!A115,"")</v>
      </c>
      <c r="O208" t="str">
        <f t="shared" si="97"/>
        <v>=IF(HOPE_training_input.xlsx!A115&lt;&gt;"",HOPE_training_input.xlsx!A115,"")</v>
      </c>
      <c r="P208" t="str">
        <f t="shared" si="97"/>
        <v>=IF(SELFAFFICACY_training_input.xlsx!A115&lt;&gt;"",SELFAFFICACY_training_input.xlsx!A115,"")</v>
      </c>
      <c r="Q208" t="str">
        <f t="shared" si="97"/>
        <v>=IF(SELFESTEEM_training_input.xlsx!A115&lt;&gt;"",SELFESTEEM_training_input.xlsx!A115,"")</v>
      </c>
      <c r="R208" t="str">
        <f t="shared" si="97"/>
        <v>=IF(WELLBEING_training_input.xlsx!A115&lt;&gt;"",WELLBEING_training_input.xlsx!A115,"")</v>
      </c>
      <c r="S208" t="str">
        <f t="shared" si="97"/>
        <v>=IF(HYPER_training_input.xlsx!A115&lt;&gt;"",HYPER_training_input.xlsx!A115,"")</v>
      </c>
      <c r="T208" t="str">
        <f t="shared" si="97"/>
        <v>=IF(AGGR_training_input.xlsx!A115&lt;&gt;"",AGGR_training_input.xlsx!A115,"")</v>
      </c>
      <c r="U208" t="str">
        <f t="shared" si="97"/>
        <v>=IF(COND_PR_training_input.xlsx!A115&lt;&gt;"",COND_PR_training_input.xlsx!A115,"")</v>
      </c>
      <c r="V208" t="str">
        <f t="shared" si="97"/>
        <v>=IF(ANXIE_training_input.xlsx!A115&lt;&gt;"",ANXIE_training_input.xlsx!A115,"")</v>
      </c>
      <c r="W208" t="str">
        <f t="shared" si="97"/>
        <v>=IF(DEPR_training_input.xlsx!A115&lt;&gt;"",DEPR_training_input.xlsx!A115,"")</v>
      </c>
      <c r="X208" t="str">
        <f t="shared" si="97"/>
        <v>=IF(SOMAT_training_input.xlsx!A115&lt;&gt;"",SOMAT_training_input.xlsx!A115,"")</v>
      </c>
      <c r="Y208" t="str">
        <f t="shared" si="97"/>
        <v>=IF(ATYPI_training_input.xlsx!A115&lt;&gt;"",ATYPI_training_input.xlsx!A115,"")</v>
      </c>
      <c r="Z208" t="str">
        <f t="shared" si="97"/>
        <v>=IF(WITHD_training_input.xlsx!A115&lt;&gt;"",WITHD_training_input.xlsx!A115,"")</v>
      </c>
      <c r="AA208" t="str">
        <f t="shared" si="97"/>
        <v>=IF(ATTE_PR_training_input.xlsx!A115&lt;&gt;"",ATTE_PR_training_input.xlsx!A115,"")</v>
      </c>
      <c r="AB208" t="str">
        <f t="shared" si="97"/>
        <v>=IF(ANG_CONT_training_input.xlsx!A115&lt;&gt;"",ANG_CONT_training_input.xlsx!A115,"")</v>
      </c>
      <c r="AC208" t="str">
        <f t="shared" si="97"/>
        <v>=IF(DEV_SOC_DIS_training_input.xlsx!A115&lt;&gt;"",DEV_SOC_DIS_training_input.xlsx!A115,"")</v>
      </c>
      <c r="AD208" t="str">
        <f t="shared" si="97"/>
        <v>=IF(BULLY_training_input.xlsx!A115&lt;&gt;"",BULLY_training_input.xlsx!A115,"")</v>
      </c>
      <c r="AE208" t="str">
        <f t="shared" si="97"/>
        <v>=IF(EMOT_SELF_C_training_input.xlsx!A115&lt;&gt;"",EMOT_SELF_C_training_input.xlsx!A115,"")</v>
      </c>
      <c r="AF208" t="str">
        <f t="shared" si="97"/>
        <v>=IF(EXE_FUN_training_input.xlsx!A115&lt;&gt;"",EXE_FUN_training_input.xlsx!A115,"")</v>
      </c>
      <c r="AG208" t="str">
        <f t="shared" si="97"/>
        <v>=IF(MANIA_training_input.xlsx!A115&lt;&gt;"",MANIA_training_input.xlsx!A115,"")</v>
      </c>
      <c r="AH208" t="str">
        <f t="shared" si="97"/>
        <v>=IF(NEG_EMOT_training_input.xlsx!A115&lt;&gt;"",NEG_EMOT_training_input.xlsx!A115,"")</v>
      </c>
      <c r="AI208" t="str">
        <f t="shared" si="97"/>
        <v>=IF(ADAPT_training_input.xlsx!A115&lt;&gt;"",ADAPT_training_input.xlsx!A115,"")</v>
      </c>
      <c r="AJ208" t="str">
        <f t="shared" si="97"/>
        <v>=IF(SOC_SK_training_input.xlsx!A115&lt;&gt;"",SOC_SK_training_input.xlsx!A115,"")</v>
      </c>
      <c r="AK208" t="str">
        <f t="shared" si="97"/>
        <v>=IF(LEAD_training_input.xlsx!A115&lt;&gt;"",LEAD_training_input.xlsx!A115,"")</v>
      </c>
      <c r="AL208" t="str">
        <f t="shared" si="97"/>
        <v>=IF(ACT_DAIL_training_input.xlsx!A115&lt;&gt;"",ACT_DAIL_training_input.xlsx!A115,"")</v>
      </c>
      <c r="AM208" t="str">
        <f t="shared" si="97"/>
        <v>=IF(FUN_COM_training_input.xlsx!A115&lt;&gt;"",FUN_COM_training_input.xlsx!A115,"")</v>
      </c>
      <c r="AN208" t="str">
        <f t="shared" si="97"/>
        <v>=IF(RESILI_training_input.xlsx!A115&lt;&gt;"",RESILI_training_input.xlsx!A115,"")</v>
      </c>
      <c r="AO208" t="str">
        <f t="shared" si="97"/>
        <v>=IF(SEL_training_input.xlsx!A115&lt;&gt;"",SEL_training_input.xlsx!A115,"")</v>
      </c>
      <c r="AP208" t="str">
        <f t="shared" si="97"/>
        <v>=IF(SEV_training_input.xlsx!A115&lt;&gt;"",SEV_training_input.xlsx!A115,"")</v>
      </c>
      <c r="AQ208" t="str">
        <f t="shared" si="97"/>
        <v>=IF(ANHEDONIA_training_input.xlsx!A115&lt;&gt;"",ANHEDONIA_training_input.xlsx!A115,"")</v>
      </c>
      <c r="AR208" t="str">
        <f t="shared" si="97"/>
        <v>=IF(ANXIOUSNESS_training_input.xlsx!A115&lt;&gt;"",ANXIOUSNESS_training_input.xlsx!A115,"")</v>
      </c>
      <c r="AS208" t="str">
        <f t="shared" si="97"/>
        <v>=IF(ATTENTION_SEEKING_training_input.xlsx!A115&lt;&gt;"",ATTENTION_SEEKING_training_input.xlsx!A115,"")</v>
      </c>
      <c r="AT208" t="str">
        <f t="shared" si="97"/>
        <v>=IF(CALLOUSNESS_training_input.xlsx!A115&lt;&gt;"",CALLOUSNESS_training_input.xlsx!A115,"")</v>
      </c>
      <c r="AU208" t="str">
        <f t="shared" si="97"/>
        <v>=IF(DECEITFULNESS_training_input.xlsx!A115&lt;&gt;"",DECEITFULNESS_training_input.xlsx!A115,"")</v>
      </c>
      <c r="AV208" t="str">
        <f t="shared" si="97"/>
        <v>=IF(DEPRESSIVITY_training_input.xlsx!A115&lt;&gt;"",DEPRESSIVITY_training_input.xlsx!A115,"")</v>
      </c>
      <c r="AW208" t="str">
        <f t="shared" si="97"/>
        <v>=IF(DISTRACTIBILITY_training_input.xlsx!A115&lt;&gt;"",DISTRACTIBILITY_training_input.xlsx!A115,"")</v>
      </c>
      <c r="AX208" t="str">
        <f t="shared" si="97"/>
        <v>=IF(ECCENTRICITY_training_input.xlsx!A115&lt;&gt;"",ECCENTRICITY_training_input.xlsx!A115,"")</v>
      </c>
      <c r="AY208" t="str">
        <f t="shared" si="97"/>
        <v>=IF(EMOTIONAL_LABILITY_training_input.xlsx!A115&lt;&gt;"",EMOTIONAL_LABILITY_training_input.xlsx!A115,"")</v>
      </c>
      <c r="AZ208" t="str">
        <f t="shared" si="97"/>
        <v>=IF(GRANDIOSITY_training_input.xlsx!A115&lt;&gt;"",GRANDIOSITY_training_input.xlsx!A115,"")</v>
      </c>
      <c r="BA208" t="str">
        <f t="shared" si="97"/>
        <v>=IF(HOSTILITY_training_input.xlsx!A115&lt;&gt;"",HOSTILITY_training_input.xlsx!A115,"")</v>
      </c>
      <c r="BB208" t="str">
        <f t="shared" si="97"/>
        <v>=IF(IMPULSIVITY_training_input.xlsx!A115&lt;&gt;"",IMPULSIVITY_training_input.xlsx!A115,"")</v>
      </c>
      <c r="BC208" t="str">
        <f t="shared" si="97"/>
        <v>=IF(INTIMACY_AVOIDANCE_training_input.xlsx!A115&lt;&gt;"",INTIMACY_AVOIDANCE_training_input.xlsx!A115,"")</v>
      </c>
      <c r="BD208" t="str">
        <f t="shared" si="97"/>
        <v>=IF(IRRESPONSIBILITY_training_input.xlsx!A115&lt;&gt;"",IRRESPONSIBILITY_training_input.xlsx!A115,"")</v>
      </c>
      <c r="BE208" t="str">
        <f t="shared" si="97"/>
        <v>=IF(MANIPULATIVENESS_training_input.xlsx!A115&lt;&gt;"",MANIPULATIVENESS_training_input.xlsx!A115,"")</v>
      </c>
      <c r="BF208" t="str">
        <f t="shared" si="97"/>
        <v>=IF(PERCEPTUAL_DYSREGULATION_training_input.xlsx!A115&lt;&gt;"",PERCEPTUAL_DYSREGULATION_training_input.xlsx!A115,"")</v>
      </c>
      <c r="BG208" t="str">
        <f t="shared" si="97"/>
        <v>=IF(PERSEVERATION_training_input.xlsx!A115&lt;&gt;"",PERSEVERATION_training_input.xlsx!A115,"")</v>
      </c>
      <c r="BH208" t="str">
        <f t="shared" si="97"/>
        <v>=IF(RESTRICTED_AFFECTIVITY_training_input.xlsx!A115&lt;&gt;"",RESTRICTED_AFFECTIVITY_training_input.xlsx!A115,"")</v>
      </c>
      <c r="BI208" t="str">
        <f t="shared" si="97"/>
        <v>=IF(RIGID_PERFECTIONISM_training_input.xlsx!A115&lt;&gt;"",RIGID_PERFECTIONISM_training_input.xlsx!A115,"")</v>
      </c>
      <c r="BJ208" t="str">
        <f t="shared" si="97"/>
        <v>=IF(RISK_TAKING_training_input.xlsx!A115&lt;&gt;"",RISK_TAKING_training_input.xlsx!A115,"")</v>
      </c>
      <c r="BK208" t="str">
        <f t="shared" si="97"/>
        <v>=IF(SEPARATION_INSECURITY_training_input.xlsx!A115&lt;&gt;"",SEPARATION_INSECURITY_training_input.xlsx!A115,"")</v>
      </c>
      <c r="BL208" t="str">
        <f t="shared" si="97"/>
        <v>=IF(SUBMISSIVENESS_training_input.xlsx!A115&lt;&gt;"",SUBMISSIVENESS_training_input.xlsx!A115,"")</v>
      </c>
      <c r="BM208" t="str">
        <f t="shared" si="97"/>
        <v>=IF(SUSPICIOUSNESS_training_input.xlsx!A115&lt;&gt;"",SUSPICIOUSNESS_training_input.xlsx!A115,"")</v>
      </c>
      <c r="BN208" t="str">
        <f t="shared" ref="BN208:CL211" si="98">CONCATENATE($A$11,BN$1,$A$12,$A208,$A$13,BN$1,$A$14,$A208,$A$15)</f>
        <v>=IF(UNUSUAL_BELIEFS_training_input.xlsx!A115&lt;&gt;"",UNUSUAL_BELIEFS_training_input.xlsx!A115,"")</v>
      </c>
      <c r="BO208" t="str">
        <f t="shared" si="98"/>
        <v>=IF(WITHDRAWAL_training_input.xlsx!A115&lt;&gt;"",WITHDRAWAL_training_input.xlsx!A115,"")</v>
      </c>
      <c r="BP208" t="str">
        <f t="shared" si="98"/>
        <v>=IF(ACT_training_input.xlsx!A115&lt;&gt;"",ACT_training_input.xlsx!A115,"")</v>
      </c>
      <c r="BQ208" t="str">
        <f t="shared" si="98"/>
        <v>=IF(DSP_training_input.xlsx!A115&lt;&gt;"",DSP_training_input.xlsx!A115,"")</v>
      </c>
      <c r="BR208" t="str">
        <f t="shared" si="98"/>
        <v>=IF(PAG_training_input.xlsx!A115&lt;&gt;"",PAG_training_input.xlsx!A115,"")</v>
      </c>
      <c r="BS208" t="str">
        <f t="shared" si="98"/>
        <v>=IF(PRO_training_input.xlsx!A115&lt;&gt;"",PRO_training_input.xlsx!A115,"")</v>
      </c>
      <c r="BT208" t="str">
        <f t="shared" si="98"/>
        <v>=IF(SPL_training_input.xlsx!A115&lt;&gt;"",SPL_training_input.xlsx!A115,"")</v>
      </c>
      <c r="BU208" t="str">
        <f t="shared" si="98"/>
        <v>=IF(WDR_training_input.xlsx!A115&lt;&gt;"",WDR_training_input.xlsx!A115,"")</v>
      </c>
      <c r="BV208" t="str">
        <f t="shared" si="98"/>
        <v>=IF(CON_training_input.xlsx!A115&lt;&gt;"",CON_training_input.xlsx!A115,"")</v>
      </c>
      <c r="BW208" t="str">
        <f t="shared" si="98"/>
        <v>=IF(DSC_training_input.xlsx!A115&lt;&gt;"",DSC_training_input.xlsx!A115,"")</v>
      </c>
      <c r="BX208" t="str">
        <f t="shared" si="98"/>
        <v>=IF(FAN_training_input.xlsx!A115&lt;&gt;"",FAN_training_input.xlsx!A115,"")</v>
      </c>
      <c r="BY208" t="str">
        <f t="shared" si="98"/>
        <v>=IF(OMN_training_input.xlsx!A115&lt;&gt;"",OMN_training_input.xlsx!A115,"")</v>
      </c>
      <c r="BZ208" t="str">
        <f t="shared" si="98"/>
        <v>=IF(REP_training_input.xlsx!A115&lt;&gt;"",REP_training_input.xlsx!A115,"")</v>
      </c>
      <c r="CA208" t="str">
        <f t="shared" si="98"/>
        <v>=IF(SOM_training_input.xlsx!A115&lt;&gt;"",SOM_training_input.xlsx!A115,"")</v>
      </c>
      <c r="CB208" t="str">
        <f t="shared" si="98"/>
        <v>=IF(SUB_training_input.xlsx!A115&lt;&gt;"",SUB_training_input.xlsx!A115,"")</v>
      </c>
      <c r="CC208" t="str">
        <f t="shared" si="98"/>
        <v>=IF(UND_training_input.xlsx!A115&lt;&gt;"",UND_training_input.xlsx!A115,"")</v>
      </c>
      <c r="CD208" t="str">
        <f t="shared" si="98"/>
        <v>=IF(ALT_training_input.xlsx!A115&lt;&gt;"",ALT_training_input.xlsx!A115,"")</v>
      </c>
      <c r="CE208" t="str">
        <f t="shared" si="98"/>
        <v>=IF(HUM_training_input.xlsx!A115&lt;&gt;"",HUM_training_input.xlsx!A115,"")</v>
      </c>
      <c r="CF208" t="str">
        <f t="shared" si="98"/>
        <v>=IF(IDL_training_input.xlsx!A115&lt;&gt;"",IDL_training_input.xlsx!A115,"")</v>
      </c>
      <c r="CG208" t="str">
        <f t="shared" si="98"/>
        <v>=IF(RFM_training_input.xlsx!A115&lt;&gt;"",RFM_training_input.xlsx!A115,"")</v>
      </c>
      <c r="CH208" t="str">
        <f t="shared" si="98"/>
        <v>=IF(DN_training_input.xlsx!A115&lt;&gt;"",DN_training_input.xlsx!A115,"")</v>
      </c>
      <c r="CI208" t="str">
        <f t="shared" si="98"/>
        <v>=IF(INT_training_input.xlsx!A115&lt;&gt;"",INT_training_input.xlsx!A115,"")</v>
      </c>
      <c r="CJ208" t="str">
        <f t="shared" si="98"/>
        <v>=IF(SUP_training_input.xlsx!A115&lt;&gt;"",SUP_training_input.xlsx!A115,"")</v>
      </c>
      <c r="CK208" t="str">
        <f t="shared" si="98"/>
        <v>=IF(ANT_training_input.xlsx!A115&lt;&gt;"",ANT_training_input.xlsx!A115,"")</v>
      </c>
      <c r="CL208" t="str">
        <f t="shared" si="98"/>
        <v>=IF(ISO_training_input.xlsx!A115&lt;&gt;"",ISO_training_input.xlsx!A115,"")</v>
      </c>
    </row>
    <row r="209" spans="1:90">
      <c r="A209">
        <v>116</v>
      </c>
      <c r="B209" t="str">
        <f t="shared" si="73"/>
        <v>=IF(SUICIDE_training_input.xlsx!A116&lt;&gt;"",SUICIDE_training_input.xlsx!A116,"")</v>
      </c>
      <c r="C209" t="str">
        <f t="shared" ref="C209:BN212" si="99">CONCATENATE($A$11,C$1,$A$12,$A209,$A$13,C$1,$A$14,$A209,$A$15)</f>
        <v>=IF(IQ_training_input.xlsx!A116&lt;&gt;"",IQ_training_input.xlsx!A116,"")</v>
      </c>
      <c r="D209" t="str">
        <f t="shared" si="99"/>
        <v>=IF(AMBIG_training_input.xlsx!A116&lt;&gt;"",AMBIG_training_input.xlsx!A116,"")</v>
      </c>
      <c r="E209" t="str">
        <f t="shared" si="99"/>
        <v>=IF(EGODYST_training_input.xlsx!A116&lt;&gt;"",EGODYST_training_input.xlsx!A116,"")</v>
      </c>
      <c r="F209" t="str">
        <f t="shared" si="99"/>
        <v>=IF(AUTISM_training_input.xlsx!A116&lt;&gt;"",AUTISM_training_input.xlsx!A116,"")</v>
      </c>
      <c r="G209" t="str">
        <f t="shared" si="99"/>
        <v>=IF(IDENTITY_training_input.xlsx!A116&lt;&gt;"",IDENTITY_training_input.xlsx!A116,"")</v>
      </c>
      <c r="H209" t="str">
        <f t="shared" si="99"/>
        <v>=IF(SELFDIR_training_input.xlsx!A116&lt;&gt;"",SELFDIR_training_input.xlsx!A116,"")</v>
      </c>
      <c r="I209" t="str">
        <f t="shared" si="99"/>
        <v>=IF(EMPATHY_training_input.xlsx!A116&lt;&gt;"",EMPATHY_training_input.xlsx!A116,"")</v>
      </c>
      <c r="J209" t="str">
        <f t="shared" si="99"/>
        <v>=IF(INTIMACY_training_input.xlsx!A116&lt;&gt;"",INTIMACY_training_input.xlsx!A116,"")</v>
      </c>
      <c r="K209" t="str">
        <f t="shared" si="99"/>
        <v>=IF(ACUTE_training_input.xlsx!A116&lt;&gt;"",ACUTE_training_input.xlsx!A116,"")</v>
      </c>
      <c r="L209" t="str">
        <f t="shared" si="99"/>
        <v>=IF(CHRONIC_training_input.xlsx!A116&lt;&gt;"",CHRONIC_training_input.xlsx!A116,"")</v>
      </c>
      <c r="M209" t="str">
        <f t="shared" si="99"/>
        <v>=IF(TRAUMA_PAST_training_input.xlsx!A116&lt;&gt;"",TRAUMA_PAST_training_input.xlsx!A116,"")</v>
      </c>
      <c r="N209" t="str">
        <f t="shared" si="99"/>
        <v>=IF(TRAUMA_PRESENT_training_input.xlsx!A116&lt;&gt;"",TRAUMA_PRESENT_training_input.xlsx!A116,"")</v>
      </c>
      <c r="O209" t="str">
        <f t="shared" si="99"/>
        <v>=IF(HOPE_training_input.xlsx!A116&lt;&gt;"",HOPE_training_input.xlsx!A116,"")</v>
      </c>
      <c r="P209" t="str">
        <f t="shared" si="99"/>
        <v>=IF(SELFAFFICACY_training_input.xlsx!A116&lt;&gt;"",SELFAFFICACY_training_input.xlsx!A116,"")</v>
      </c>
      <c r="Q209" t="str">
        <f t="shared" si="99"/>
        <v>=IF(SELFESTEEM_training_input.xlsx!A116&lt;&gt;"",SELFESTEEM_training_input.xlsx!A116,"")</v>
      </c>
      <c r="R209" t="str">
        <f t="shared" si="99"/>
        <v>=IF(WELLBEING_training_input.xlsx!A116&lt;&gt;"",WELLBEING_training_input.xlsx!A116,"")</v>
      </c>
      <c r="S209" t="str">
        <f t="shared" si="99"/>
        <v>=IF(HYPER_training_input.xlsx!A116&lt;&gt;"",HYPER_training_input.xlsx!A116,"")</v>
      </c>
      <c r="T209" t="str">
        <f t="shared" si="99"/>
        <v>=IF(AGGR_training_input.xlsx!A116&lt;&gt;"",AGGR_training_input.xlsx!A116,"")</v>
      </c>
      <c r="U209" t="str">
        <f t="shared" si="99"/>
        <v>=IF(COND_PR_training_input.xlsx!A116&lt;&gt;"",COND_PR_training_input.xlsx!A116,"")</v>
      </c>
      <c r="V209" t="str">
        <f t="shared" si="99"/>
        <v>=IF(ANXIE_training_input.xlsx!A116&lt;&gt;"",ANXIE_training_input.xlsx!A116,"")</v>
      </c>
      <c r="W209" t="str">
        <f t="shared" si="99"/>
        <v>=IF(DEPR_training_input.xlsx!A116&lt;&gt;"",DEPR_training_input.xlsx!A116,"")</v>
      </c>
      <c r="X209" t="str">
        <f t="shared" si="99"/>
        <v>=IF(SOMAT_training_input.xlsx!A116&lt;&gt;"",SOMAT_training_input.xlsx!A116,"")</v>
      </c>
      <c r="Y209" t="str">
        <f t="shared" si="99"/>
        <v>=IF(ATYPI_training_input.xlsx!A116&lt;&gt;"",ATYPI_training_input.xlsx!A116,"")</v>
      </c>
      <c r="Z209" t="str">
        <f t="shared" si="99"/>
        <v>=IF(WITHD_training_input.xlsx!A116&lt;&gt;"",WITHD_training_input.xlsx!A116,"")</v>
      </c>
      <c r="AA209" t="str">
        <f t="shared" si="99"/>
        <v>=IF(ATTE_PR_training_input.xlsx!A116&lt;&gt;"",ATTE_PR_training_input.xlsx!A116,"")</v>
      </c>
      <c r="AB209" t="str">
        <f t="shared" si="99"/>
        <v>=IF(ANG_CONT_training_input.xlsx!A116&lt;&gt;"",ANG_CONT_training_input.xlsx!A116,"")</v>
      </c>
      <c r="AC209" t="str">
        <f t="shared" si="99"/>
        <v>=IF(DEV_SOC_DIS_training_input.xlsx!A116&lt;&gt;"",DEV_SOC_DIS_training_input.xlsx!A116,"")</v>
      </c>
      <c r="AD209" t="str">
        <f t="shared" si="99"/>
        <v>=IF(BULLY_training_input.xlsx!A116&lt;&gt;"",BULLY_training_input.xlsx!A116,"")</v>
      </c>
      <c r="AE209" t="str">
        <f t="shared" si="99"/>
        <v>=IF(EMOT_SELF_C_training_input.xlsx!A116&lt;&gt;"",EMOT_SELF_C_training_input.xlsx!A116,"")</v>
      </c>
      <c r="AF209" t="str">
        <f t="shared" si="99"/>
        <v>=IF(EXE_FUN_training_input.xlsx!A116&lt;&gt;"",EXE_FUN_training_input.xlsx!A116,"")</v>
      </c>
      <c r="AG209" t="str">
        <f t="shared" si="99"/>
        <v>=IF(MANIA_training_input.xlsx!A116&lt;&gt;"",MANIA_training_input.xlsx!A116,"")</v>
      </c>
      <c r="AH209" t="str">
        <f t="shared" si="99"/>
        <v>=IF(NEG_EMOT_training_input.xlsx!A116&lt;&gt;"",NEG_EMOT_training_input.xlsx!A116,"")</v>
      </c>
      <c r="AI209" t="str">
        <f t="shared" si="99"/>
        <v>=IF(ADAPT_training_input.xlsx!A116&lt;&gt;"",ADAPT_training_input.xlsx!A116,"")</v>
      </c>
      <c r="AJ209" t="str">
        <f t="shared" si="99"/>
        <v>=IF(SOC_SK_training_input.xlsx!A116&lt;&gt;"",SOC_SK_training_input.xlsx!A116,"")</v>
      </c>
      <c r="AK209" t="str">
        <f t="shared" si="99"/>
        <v>=IF(LEAD_training_input.xlsx!A116&lt;&gt;"",LEAD_training_input.xlsx!A116,"")</v>
      </c>
      <c r="AL209" t="str">
        <f t="shared" si="99"/>
        <v>=IF(ACT_DAIL_training_input.xlsx!A116&lt;&gt;"",ACT_DAIL_training_input.xlsx!A116,"")</v>
      </c>
      <c r="AM209" t="str">
        <f t="shared" si="99"/>
        <v>=IF(FUN_COM_training_input.xlsx!A116&lt;&gt;"",FUN_COM_training_input.xlsx!A116,"")</v>
      </c>
      <c r="AN209" t="str">
        <f t="shared" si="99"/>
        <v>=IF(RESILI_training_input.xlsx!A116&lt;&gt;"",RESILI_training_input.xlsx!A116,"")</v>
      </c>
      <c r="AO209" t="str">
        <f t="shared" si="99"/>
        <v>=IF(SEL_training_input.xlsx!A116&lt;&gt;"",SEL_training_input.xlsx!A116,"")</v>
      </c>
      <c r="AP209" t="str">
        <f t="shared" si="99"/>
        <v>=IF(SEV_training_input.xlsx!A116&lt;&gt;"",SEV_training_input.xlsx!A116,"")</v>
      </c>
      <c r="AQ209" t="str">
        <f t="shared" si="99"/>
        <v>=IF(ANHEDONIA_training_input.xlsx!A116&lt;&gt;"",ANHEDONIA_training_input.xlsx!A116,"")</v>
      </c>
      <c r="AR209" t="str">
        <f t="shared" si="99"/>
        <v>=IF(ANXIOUSNESS_training_input.xlsx!A116&lt;&gt;"",ANXIOUSNESS_training_input.xlsx!A116,"")</v>
      </c>
      <c r="AS209" t="str">
        <f t="shared" si="99"/>
        <v>=IF(ATTENTION_SEEKING_training_input.xlsx!A116&lt;&gt;"",ATTENTION_SEEKING_training_input.xlsx!A116,"")</v>
      </c>
      <c r="AT209" t="str">
        <f t="shared" si="99"/>
        <v>=IF(CALLOUSNESS_training_input.xlsx!A116&lt;&gt;"",CALLOUSNESS_training_input.xlsx!A116,"")</v>
      </c>
      <c r="AU209" t="str">
        <f t="shared" si="99"/>
        <v>=IF(DECEITFULNESS_training_input.xlsx!A116&lt;&gt;"",DECEITFULNESS_training_input.xlsx!A116,"")</v>
      </c>
      <c r="AV209" t="str">
        <f t="shared" si="99"/>
        <v>=IF(DEPRESSIVITY_training_input.xlsx!A116&lt;&gt;"",DEPRESSIVITY_training_input.xlsx!A116,"")</v>
      </c>
      <c r="AW209" t="str">
        <f t="shared" si="99"/>
        <v>=IF(DISTRACTIBILITY_training_input.xlsx!A116&lt;&gt;"",DISTRACTIBILITY_training_input.xlsx!A116,"")</v>
      </c>
      <c r="AX209" t="str">
        <f t="shared" si="99"/>
        <v>=IF(ECCENTRICITY_training_input.xlsx!A116&lt;&gt;"",ECCENTRICITY_training_input.xlsx!A116,"")</v>
      </c>
      <c r="AY209" t="str">
        <f t="shared" si="99"/>
        <v>=IF(EMOTIONAL_LABILITY_training_input.xlsx!A116&lt;&gt;"",EMOTIONAL_LABILITY_training_input.xlsx!A116,"")</v>
      </c>
      <c r="AZ209" t="str">
        <f t="shared" si="99"/>
        <v>=IF(GRANDIOSITY_training_input.xlsx!A116&lt;&gt;"",GRANDIOSITY_training_input.xlsx!A116,"")</v>
      </c>
      <c r="BA209" t="str">
        <f t="shared" si="99"/>
        <v>=IF(HOSTILITY_training_input.xlsx!A116&lt;&gt;"",HOSTILITY_training_input.xlsx!A116,"")</v>
      </c>
      <c r="BB209" t="str">
        <f t="shared" si="99"/>
        <v>=IF(IMPULSIVITY_training_input.xlsx!A116&lt;&gt;"",IMPULSIVITY_training_input.xlsx!A116,"")</v>
      </c>
      <c r="BC209" t="str">
        <f t="shared" si="99"/>
        <v>=IF(INTIMACY_AVOIDANCE_training_input.xlsx!A116&lt;&gt;"",INTIMACY_AVOIDANCE_training_input.xlsx!A116,"")</v>
      </c>
      <c r="BD209" t="str">
        <f t="shared" si="99"/>
        <v>=IF(IRRESPONSIBILITY_training_input.xlsx!A116&lt;&gt;"",IRRESPONSIBILITY_training_input.xlsx!A116,"")</v>
      </c>
      <c r="BE209" t="str">
        <f t="shared" si="99"/>
        <v>=IF(MANIPULATIVENESS_training_input.xlsx!A116&lt;&gt;"",MANIPULATIVENESS_training_input.xlsx!A116,"")</v>
      </c>
      <c r="BF209" t="str">
        <f t="shared" si="99"/>
        <v>=IF(PERCEPTUAL_DYSREGULATION_training_input.xlsx!A116&lt;&gt;"",PERCEPTUAL_DYSREGULATION_training_input.xlsx!A116,"")</v>
      </c>
      <c r="BG209" t="str">
        <f t="shared" si="99"/>
        <v>=IF(PERSEVERATION_training_input.xlsx!A116&lt;&gt;"",PERSEVERATION_training_input.xlsx!A116,"")</v>
      </c>
      <c r="BH209" t="str">
        <f t="shared" si="99"/>
        <v>=IF(RESTRICTED_AFFECTIVITY_training_input.xlsx!A116&lt;&gt;"",RESTRICTED_AFFECTIVITY_training_input.xlsx!A116,"")</v>
      </c>
      <c r="BI209" t="str">
        <f t="shared" si="99"/>
        <v>=IF(RIGID_PERFECTIONISM_training_input.xlsx!A116&lt;&gt;"",RIGID_PERFECTIONISM_training_input.xlsx!A116,"")</v>
      </c>
      <c r="BJ209" t="str">
        <f t="shared" si="99"/>
        <v>=IF(RISK_TAKING_training_input.xlsx!A116&lt;&gt;"",RISK_TAKING_training_input.xlsx!A116,"")</v>
      </c>
      <c r="BK209" t="str">
        <f t="shared" si="99"/>
        <v>=IF(SEPARATION_INSECURITY_training_input.xlsx!A116&lt;&gt;"",SEPARATION_INSECURITY_training_input.xlsx!A116,"")</v>
      </c>
      <c r="BL209" t="str">
        <f t="shared" si="99"/>
        <v>=IF(SUBMISSIVENESS_training_input.xlsx!A116&lt;&gt;"",SUBMISSIVENESS_training_input.xlsx!A116,"")</v>
      </c>
      <c r="BM209" t="str">
        <f t="shared" si="99"/>
        <v>=IF(SUSPICIOUSNESS_training_input.xlsx!A116&lt;&gt;"",SUSPICIOUSNESS_training_input.xlsx!A116,"")</v>
      </c>
      <c r="BN209" t="str">
        <f t="shared" si="99"/>
        <v>=IF(UNUSUAL_BELIEFS_training_input.xlsx!A116&lt;&gt;"",UNUSUAL_BELIEFS_training_input.xlsx!A116,"")</v>
      </c>
      <c r="BO209" t="str">
        <f t="shared" si="98"/>
        <v>=IF(WITHDRAWAL_training_input.xlsx!A116&lt;&gt;"",WITHDRAWAL_training_input.xlsx!A116,"")</v>
      </c>
      <c r="BP209" t="str">
        <f t="shared" si="98"/>
        <v>=IF(ACT_training_input.xlsx!A116&lt;&gt;"",ACT_training_input.xlsx!A116,"")</v>
      </c>
      <c r="BQ209" t="str">
        <f t="shared" si="98"/>
        <v>=IF(DSP_training_input.xlsx!A116&lt;&gt;"",DSP_training_input.xlsx!A116,"")</v>
      </c>
      <c r="BR209" t="str">
        <f t="shared" si="98"/>
        <v>=IF(PAG_training_input.xlsx!A116&lt;&gt;"",PAG_training_input.xlsx!A116,"")</v>
      </c>
      <c r="BS209" t="str">
        <f t="shared" si="98"/>
        <v>=IF(PRO_training_input.xlsx!A116&lt;&gt;"",PRO_training_input.xlsx!A116,"")</v>
      </c>
      <c r="BT209" t="str">
        <f t="shared" si="98"/>
        <v>=IF(SPL_training_input.xlsx!A116&lt;&gt;"",SPL_training_input.xlsx!A116,"")</v>
      </c>
      <c r="BU209" t="str">
        <f t="shared" si="98"/>
        <v>=IF(WDR_training_input.xlsx!A116&lt;&gt;"",WDR_training_input.xlsx!A116,"")</v>
      </c>
      <c r="BV209" t="str">
        <f t="shared" si="98"/>
        <v>=IF(CON_training_input.xlsx!A116&lt;&gt;"",CON_training_input.xlsx!A116,"")</v>
      </c>
      <c r="BW209" t="str">
        <f t="shared" si="98"/>
        <v>=IF(DSC_training_input.xlsx!A116&lt;&gt;"",DSC_training_input.xlsx!A116,"")</v>
      </c>
      <c r="BX209" t="str">
        <f t="shared" si="98"/>
        <v>=IF(FAN_training_input.xlsx!A116&lt;&gt;"",FAN_training_input.xlsx!A116,"")</v>
      </c>
      <c r="BY209" t="str">
        <f t="shared" si="98"/>
        <v>=IF(OMN_training_input.xlsx!A116&lt;&gt;"",OMN_training_input.xlsx!A116,"")</v>
      </c>
      <c r="BZ209" t="str">
        <f t="shared" si="98"/>
        <v>=IF(REP_training_input.xlsx!A116&lt;&gt;"",REP_training_input.xlsx!A116,"")</v>
      </c>
      <c r="CA209" t="str">
        <f t="shared" si="98"/>
        <v>=IF(SOM_training_input.xlsx!A116&lt;&gt;"",SOM_training_input.xlsx!A116,"")</v>
      </c>
      <c r="CB209" t="str">
        <f t="shared" si="98"/>
        <v>=IF(SUB_training_input.xlsx!A116&lt;&gt;"",SUB_training_input.xlsx!A116,"")</v>
      </c>
      <c r="CC209" t="str">
        <f t="shared" si="98"/>
        <v>=IF(UND_training_input.xlsx!A116&lt;&gt;"",UND_training_input.xlsx!A116,"")</v>
      </c>
      <c r="CD209" t="str">
        <f t="shared" si="98"/>
        <v>=IF(ALT_training_input.xlsx!A116&lt;&gt;"",ALT_training_input.xlsx!A116,"")</v>
      </c>
      <c r="CE209" t="str">
        <f t="shared" si="98"/>
        <v>=IF(HUM_training_input.xlsx!A116&lt;&gt;"",HUM_training_input.xlsx!A116,"")</v>
      </c>
      <c r="CF209" t="str">
        <f t="shared" si="98"/>
        <v>=IF(IDL_training_input.xlsx!A116&lt;&gt;"",IDL_training_input.xlsx!A116,"")</v>
      </c>
      <c r="CG209" t="str">
        <f t="shared" si="98"/>
        <v>=IF(RFM_training_input.xlsx!A116&lt;&gt;"",RFM_training_input.xlsx!A116,"")</v>
      </c>
      <c r="CH209" t="str">
        <f t="shared" si="98"/>
        <v>=IF(DN_training_input.xlsx!A116&lt;&gt;"",DN_training_input.xlsx!A116,"")</v>
      </c>
      <c r="CI209" t="str">
        <f t="shared" si="98"/>
        <v>=IF(INT_training_input.xlsx!A116&lt;&gt;"",INT_training_input.xlsx!A116,"")</v>
      </c>
      <c r="CJ209" t="str">
        <f t="shared" si="98"/>
        <v>=IF(SUP_training_input.xlsx!A116&lt;&gt;"",SUP_training_input.xlsx!A116,"")</v>
      </c>
      <c r="CK209" t="str">
        <f t="shared" si="98"/>
        <v>=IF(ANT_training_input.xlsx!A116&lt;&gt;"",ANT_training_input.xlsx!A116,"")</v>
      </c>
      <c r="CL209" t="str">
        <f t="shared" si="98"/>
        <v>=IF(ISO_training_input.xlsx!A116&lt;&gt;"",ISO_training_input.xlsx!A116,"")</v>
      </c>
    </row>
    <row r="210" spans="1:90">
      <c r="A210">
        <v>117</v>
      </c>
      <c r="B210" t="str">
        <f t="shared" si="73"/>
        <v>=IF(SUICIDE_training_input.xlsx!A117&lt;&gt;"",SUICIDE_training_input.xlsx!A117,"")</v>
      </c>
      <c r="C210" t="str">
        <f t="shared" si="99"/>
        <v>=IF(IQ_training_input.xlsx!A117&lt;&gt;"",IQ_training_input.xlsx!A117,"")</v>
      </c>
      <c r="D210" t="str">
        <f t="shared" si="99"/>
        <v>=IF(AMBIG_training_input.xlsx!A117&lt;&gt;"",AMBIG_training_input.xlsx!A117,"")</v>
      </c>
      <c r="E210" t="str">
        <f t="shared" si="99"/>
        <v>=IF(EGODYST_training_input.xlsx!A117&lt;&gt;"",EGODYST_training_input.xlsx!A117,"")</v>
      </c>
      <c r="F210" t="str">
        <f t="shared" si="99"/>
        <v>=IF(AUTISM_training_input.xlsx!A117&lt;&gt;"",AUTISM_training_input.xlsx!A117,"")</v>
      </c>
      <c r="G210" t="str">
        <f t="shared" si="99"/>
        <v>=IF(IDENTITY_training_input.xlsx!A117&lt;&gt;"",IDENTITY_training_input.xlsx!A117,"")</v>
      </c>
      <c r="H210" t="str">
        <f t="shared" si="99"/>
        <v>=IF(SELFDIR_training_input.xlsx!A117&lt;&gt;"",SELFDIR_training_input.xlsx!A117,"")</v>
      </c>
      <c r="I210" t="str">
        <f t="shared" si="99"/>
        <v>=IF(EMPATHY_training_input.xlsx!A117&lt;&gt;"",EMPATHY_training_input.xlsx!A117,"")</v>
      </c>
      <c r="J210" t="str">
        <f t="shared" si="99"/>
        <v>=IF(INTIMACY_training_input.xlsx!A117&lt;&gt;"",INTIMACY_training_input.xlsx!A117,"")</v>
      </c>
      <c r="K210" t="str">
        <f t="shared" si="99"/>
        <v>=IF(ACUTE_training_input.xlsx!A117&lt;&gt;"",ACUTE_training_input.xlsx!A117,"")</v>
      </c>
      <c r="L210" t="str">
        <f t="shared" si="99"/>
        <v>=IF(CHRONIC_training_input.xlsx!A117&lt;&gt;"",CHRONIC_training_input.xlsx!A117,"")</v>
      </c>
      <c r="M210" t="str">
        <f t="shared" si="99"/>
        <v>=IF(TRAUMA_PAST_training_input.xlsx!A117&lt;&gt;"",TRAUMA_PAST_training_input.xlsx!A117,"")</v>
      </c>
      <c r="N210" t="str">
        <f t="shared" si="99"/>
        <v>=IF(TRAUMA_PRESENT_training_input.xlsx!A117&lt;&gt;"",TRAUMA_PRESENT_training_input.xlsx!A117,"")</v>
      </c>
      <c r="O210" t="str">
        <f t="shared" si="99"/>
        <v>=IF(HOPE_training_input.xlsx!A117&lt;&gt;"",HOPE_training_input.xlsx!A117,"")</v>
      </c>
      <c r="P210" t="str">
        <f t="shared" si="99"/>
        <v>=IF(SELFAFFICACY_training_input.xlsx!A117&lt;&gt;"",SELFAFFICACY_training_input.xlsx!A117,"")</v>
      </c>
      <c r="Q210" t="str">
        <f t="shared" si="99"/>
        <v>=IF(SELFESTEEM_training_input.xlsx!A117&lt;&gt;"",SELFESTEEM_training_input.xlsx!A117,"")</v>
      </c>
      <c r="R210" t="str">
        <f t="shared" si="99"/>
        <v>=IF(WELLBEING_training_input.xlsx!A117&lt;&gt;"",WELLBEING_training_input.xlsx!A117,"")</v>
      </c>
      <c r="S210" t="str">
        <f t="shared" si="99"/>
        <v>=IF(HYPER_training_input.xlsx!A117&lt;&gt;"",HYPER_training_input.xlsx!A117,"")</v>
      </c>
      <c r="T210" t="str">
        <f t="shared" si="99"/>
        <v>=IF(AGGR_training_input.xlsx!A117&lt;&gt;"",AGGR_training_input.xlsx!A117,"")</v>
      </c>
      <c r="U210" t="str">
        <f t="shared" si="99"/>
        <v>=IF(COND_PR_training_input.xlsx!A117&lt;&gt;"",COND_PR_training_input.xlsx!A117,"")</v>
      </c>
      <c r="V210" t="str">
        <f t="shared" si="99"/>
        <v>=IF(ANXIE_training_input.xlsx!A117&lt;&gt;"",ANXIE_training_input.xlsx!A117,"")</v>
      </c>
      <c r="W210" t="str">
        <f t="shared" si="99"/>
        <v>=IF(DEPR_training_input.xlsx!A117&lt;&gt;"",DEPR_training_input.xlsx!A117,"")</v>
      </c>
      <c r="X210" t="str">
        <f t="shared" si="99"/>
        <v>=IF(SOMAT_training_input.xlsx!A117&lt;&gt;"",SOMAT_training_input.xlsx!A117,"")</v>
      </c>
      <c r="Y210" t="str">
        <f t="shared" si="99"/>
        <v>=IF(ATYPI_training_input.xlsx!A117&lt;&gt;"",ATYPI_training_input.xlsx!A117,"")</v>
      </c>
      <c r="Z210" t="str">
        <f t="shared" si="99"/>
        <v>=IF(WITHD_training_input.xlsx!A117&lt;&gt;"",WITHD_training_input.xlsx!A117,"")</v>
      </c>
      <c r="AA210" t="str">
        <f t="shared" si="99"/>
        <v>=IF(ATTE_PR_training_input.xlsx!A117&lt;&gt;"",ATTE_PR_training_input.xlsx!A117,"")</v>
      </c>
      <c r="AB210" t="str">
        <f t="shared" si="99"/>
        <v>=IF(ANG_CONT_training_input.xlsx!A117&lt;&gt;"",ANG_CONT_training_input.xlsx!A117,"")</v>
      </c>
      <c r="AC210" t="str">
        <f t="shared" si="99"/>
        <v>=IF(DEV_SOC_DIS_training_input.xlsx!A117&lt;&gt;"",DEV_SOC_DIS_training_input.xlsx!A117,"")</v>
      </c>
      <c r="AD210" t="str">
        <f t="shared" si="99"/>
        <v>=IF(BULLY_training_input.xlsx!A117&lt;&gt;"",BULLY_training_input.xlsx!A117,"")</v>
      </c>
      <c r="AE210" t="str">
        <f t="shared" si="99"/>
        <v>=IF(EMOT_SELF_C_training_input.xlsx!A117&lt;&gt;"",EMOT_SELF_C_training_input.xlsx!A117,"")</v>
      </c>
      <c r="AF210" t="str">
        <f t="shared" si="99"/>
        <v>=IF(EXE_FUN_training_input.xlsx!A117&lt;&gt;"",EXE_FUN_training_input.xlsx!A117,"")</v>
      </c>
      <c r="AG210" t="str">
        <f t="shared" si="99"/>
        <v>=IF(MANIA_training_input.xlsx!A117&lt;&gt;"",MANIA_training_input.xlsx!A117,"")</v>
      </c>
      <c r="AH210" t="str">
        <f t="shared" si="99"/>
        <v>=IF(NEG_EMOT_training_input.xlsx!A117&lt;&gt;"",NEG_EMOT_training_input.xlsx!A117,"")</v>
      </c>
      <c r="AI210" t="str">
        <f t="shared" si="99"/>
        <v>=IF(ADAPT_training_input.xlsx!A117&lt;&gt;"",ADAPT_training_input.xlsx!A117,"")</v>
      </c>
      <c r="AJ210" t="str">
        <f t="shared" si="99"/>
        <v>=IF(SOC_SK_training_input.xlsx!A117&lt;&gt;"",SOC_SK_training_input.xlsx!A117,"")</v>
      </c>
      <c r="AK210" t="str">
        <f t="shared" si="99"/>
        <v>=IF(LEAD_training_input.xlsx!A117&lt;&gt;"",LEAD_training_input.xlsx!A117,"")</v>
      </c>
      <c r="AL210" t="str">
        <f t="shared" si="99"/>
        <v>=IF(ACT_DAIL_training_input.xlsx!A117&lt;&gt;"",ACT_DAIL_training_input.xlsx!A117,"")</v>
      </c>
      <c r="AM210" t="str">
        <f t="shared" si="99"/>
        <v>=IF(FUN_COM_training_input.xlsx!A117&lt;&gt;"",FUN_COM_training_input.xlsx!A117,"")</v>
      </c>
      <c r="AN210" t="str">
        <f t="shared" si="99"/>
        <v>=IF(RESILI_training_input.xlsx!A117&lt;&gt;"",RESILI_training_input.xlsx!A117,"")</v>
      </c>
      <c r="AO210" t="str">
        <f t="shared" si="99"/>
        <v>=IF(SEL_training_input.xlsx!A117&lt;&gt;"",SEL_training_input.xlsx!A117,"")</v>
      </c>
      <c r="AP210" t="str">
        <f t="shared" si="99"/>
        <v>=IF(SEV_training_input.xlsx!A117&lt;&gt;"",SEV_training_input.xlsx!A117,"")</v>
      </c>
      <c r="AQ210" t="str">
        <f t="shared" si="99"/>
        <v>=IF(ANHEDONIA_training_input.xlsx!A117&lt;&gt;"",ANHEDONIA_training_input.xlsx!A117,"")</v>
      </c>
      <c r="AR210" t="str">
        <f t="shared" si="99"/>
        <v>=IF(ANXIOUSNESS_training_input.xlsx!A117&lt;&gt;"",ANXIOUSNESS_training_input.xlsx!A117,"")</v>
      </c>
      <c r="AS210" t="str">
        <f t="shared" si="99"/>
        <v>=IF(ATTENTION_SEEKING_training_input.xlsx!A117&lt;&gt;"",ATTENTION_SEEKING_training_input.xlsx!A117,"")</v>
      </c>
      <c r="AT210" t="str">
        <f t="shared" si="99"/>
        <v>=IF(CALLOUSNESS_training_input.xlsx!A117&lt;&gt;"",CALLOUSNESS_training_input.xlsx!A117,"")</v>
      </c>
      <c r="AU210" t="str">
        <f t="shared" si="99"/>
        <v>=IF(DECEITFULNESS_training_input.xlsx!A117&lt;&gt;"",DECEITFULNESS_training_input.xlsx!A117,"")</v>
      </c>
      <c r="AV210" t="str">
        <f t="shared" si="99"/>
        <v>=IF(DEPRESSIVITY_training_input.xlsx!A117&lt;&gt;"",DEPRESSIVITY_training_input.xlsx!A117,"")</v>
      </c>
      <c r="AW210" t="str">
        <f t="shared" si="99"/>
        <v>=IF(DISTRACTIBILITY_training_input.xlsx!A117&lt;&gt;"",DISTRACTIBILITY_training_input.xlsx!A117,"")</v>
      </c>
      <c r="AX210" t="str">
        <f t="shared" si="99"/>
        <v>=IF(ECCENTRICITY_training_input.xlsx!A117&lt;&gt;"",ECCENTRICITY_training_input.xlsx!A117,"")</v>
      </c>
      <c r="AY210" t="str">
        <f t="shared" si="99"/>
        <v>=IF(EMOTIONAL_LABILITY_training_input.xlsx!A117&lt;&gt;"",EMOTIONAL_LABILITY_training_input.xlsx!A117,"")</v>
      </c>
      <c r="AZ210" t="str">
        <f t="shared" si="99"/>
        <v>=IF(GRANDIOSITY_training_input.xlsx!A117&lt;&gt;"",GRANDIOSITY_training_input.xlsx!A117,"")</v>
      </c>
      <c r="BA210" t="str">
        <f t="shared" si="99"/>
        <v>=IF(HOSTILITY_training_input.xlsx!A117&lt;&gt;"",HOSTILITY_training_input.xlsx!A117,"")</v>
      </c>
      <c r="BB210" t="str">
        <f t="shared" si="99"/>
        <v>=IF(IMPULSIVITY_training_input.xlsx!A117&lt;&gt;"",IMPULSIVITY_training_input.xlsx!A117,"")</v>
      </c>
      <c r="BC210" t="str">
        <f t="shared" si="99"/>
        <v>=IF(INTIMACY_AVOIDANCE_training_input.xlsx!A117&lt;&gt;"",INTIMACY_AVOIDANCE_training_input.xlsx!A117,"")</v>
      </c>
      <c r="BD210" t="str">
        <f t="shared" si="99"/>
        <v>=IF(IRRESPONSIBILITY_training_input.xlsx!A117&lt;&gt;"",IRRESPONSIBILITY_training_input.xlsx!A117,"")</v>
      </c>
      <c r="BE210" t="str">
        <f t="shared" si="99"/>
        <v>=IF(MANIPULATIVENESS_training_input.xlsx!A117&lt;&gt;"",MANIPULATIVENESS_training_input.xlsx!A117,"")</v>
      </c>
      <c r="BF210" t="str">
        <f t="shared" si="99"/>
        <v>=IF(PERCEPTUAL_DYSREGULATION_training_input.xlsx!A117&lt;&gt;"",PERCEPTUAL_DYSREGULATION_training_input.xlsx!A117,"")</v>
      </c>
      <c r="BG210" t="str">
        <f t="shared" si="99"/>
        <v>=IF(PERSEVERATION_training_input.xlsx!A117&lt;&gt;"",PERSEVERATION_training_input.xlsx!A117,"")</v>
      </c>
      <c r="BH210" t="str">
        <f t="shared" si="99"/>
        <v>=IF(RESTRICTED_AFFECTIVITY_training_input.xlsx!A117&lt;&gt;"",RESTRICTED_AFFECTIVITY_training_input.xlsx!A117,"")</v>
      </c>
      <c r="BI210" t="str">
        <f t="shared" si="99"/>
        <v>=IF(RIGID_PERFECTIONISM_training_input.xlsx!A117&lt;&gt;"",RIGID_PERFECTIONISM_training_input.xlsx!A117,"")</v>
      </c>
      <c r="BJ210" t="str">
        <f t="shared" si="99"/>
        <v>=IF(RISK_TAKING_training_input.xlsx!A117&lt;&gt;"",RISK_TAKING_training_input.xlsx!A117,"")</v>
      </c>
      <c r="BK210" t="str">
        <f t="shared" si="99"/>
        <v>=IF(SEPARATION_INSECURITY_training_input.xlsx!A117&lt;&gt;"",SEPARATION_INSECURITY_training_input.xlsx!A117,"")</v>
      </c>
      <c r="BL210" t="str">
        <f t="shared" si="99"/>
        <v>=IF(SUBMISSIVENESS_training_input.xlsx!A117&lt;&gt;"",SUBMISSIVENESS_training_input.xlsx!A117,"")</v>
      </c>
      <c r="BM210" t="str">
        <f t="shared" si="99"/>
        <v>=IF(SUSPICIOUSNESS_training_input.xlsx!A117&lt;&gt;"",SUSPICIOUSNESS_training_input.xlsx!A117,"")</v>
      </c>
      <c r="BN210" t="str">
        <f t="shared" si="99"/>
        <v>=IF(UNUSUAL_BELIEFS_training_input.xlsx!A117&lt;&gt;"",UNUSUAL_BELIEFS_training_input.xlsx!A117,"")</v>
      </c>
      <c r="BO210" t="str">
        <f t="shared" si="98"/>
        <v>=IF(WITHDRAWAL_training_input.xlsx!A117&lt;&gt;"",WITHDRAWAL_training_input.xlsx!A117,"")</v>
      </c>
      <c r="BP210" t="str">
        <f t="shared" si="98"/>
        <v>=IF(ACT_training_input.xlsx!A117&lt;&gt;"",ACT_training_input.xlsx!A117,"")</v>
      </c>
      <c r="BQ210" t="str">
        <f t="shared" si="98"/>
        <v>=IF(DSP_training_input.xlsx!A117&lt;&gt;"",DSP_training_input.xlsx!A117,"")</v>
      </c>
      <c r="BR210" t="str">
        <f t="shared" si="98"/>
        <v>=IF(PAG_training_input.xlsx!A117&lt;&gt;"",PAG_training_input.xlsx!A117,"")</v>
      </c>
      <c r="BS210" t="str">
        <f t="shared" si="98"/>
        <v>=IF(PRO_training_input.xlsx!A117&lt;&gt;"",PRO_training_input.xlsx!A117,"")</v>
      </c>
      <c r="BT210" t="str">
        <f t="shared" si="98"/>
        <v>=IF(SPL_training_input.xlsx!A117&lt;&gt;"",SPL_training_input.xlsx!A117,"")</v>
      </c>
      <c r="BU210" t="str">
        <f t="shared" si="98"/>
        <v>=IF(WDR_training_input.xlsx!A117&lt;&gt;"",WDR_training_input.xlsx!A117,"")</v>
      </c>
      <c r="BV210" t="str">
        <f t="shared" si="98"/>
        <v>=IF(CON_training_input.xlsx!A117&lt;&gt;"",CON_training_input.xlsx!A117,"")</v>
      </c>
      <c r="BW210" t="str">
        <f t="shared" si="98"/>
        <v>=IF(DSC_training_input.xlsx!A117&lt;&gt;"",DSC_training_input.xlsx!A117,"")</v>
      </c>
      <c r="BX210" t="str">
        <f t="shared" si="98"/>
        <v>=IF(FAN_training_input.xlsx!A117&lt;&gt;"",FAN_training_input.xlsx!A117,"")</v>
      </c>
      <c r="BY210" t="str">
        <f t="shared" si="98"/>
        <v>=IF(OMN_training_input.xlsx!A117&lt;&gt;"",OMN_training_input.xlsx!A117,"")</v>
      </c>
      <c r="BZ210" t="str">
        <f t="shared" si="98"/>
        <v>=IF(REP_training_input.xlsx!A117&lt;&gt;"",REP_training_input.xlsx!A117,"")</v>
      </c>
      <c r="CA210" t="str">
        <f t="shared" si="98"/>
        <v>=IF(SOM_training_input.xlsx!A117&lt;&gt;"",SOM_training_input.xlsx!A117,"")</v>
      </c>
      <c r="CB210" t="str">
        <f t="shared" si="98"/>
        <v>=IF(SUB_training_input.xlsx!A117&lt;&gt;"",SUB_training_input.xlsx!A117,"")</v>
      </c>
      <c r="CC210" t="str">
        <f t="shared" si="98"/>
        <v>=IF(UND_training_input.xlsx!A117&lt;&gt;"",UND_training_input.xlsx!A117,"")</v>
      </c>
      <c r="CD210" t="str">
        <f t="shared" si="98"/>
        <v>=IF(ALT_training_input.xlsx!A117&lt;&gt;"",ALT_training_input.xlsx!A117,"")</v>
      </c>
      <c r="CE210" t="str">
        <f t="shared" si="98"/>
        <v>=IF(HUM_training_input.xlsx!A117&lt;&gt;"",HUM_training_input.xlsx!A117,"")</v>
      </c>
      <c r="CF210" t="str">
        <f t="shared" si="98"/>
        <v>=IF(IDL_training_input.xlsx!A117&lt;&gt;"",IDL_training_input.xlsx!A117,"")</v>
      </c>
      <c r="CG210" t="str">
        <f t="shared" si="98"/>
        <v>=IF(RFM_training_input.xlsx!A117&lt;&gt;"",RFM_training_input.xlsx!A117,"")</v>
      </c>
      <c r="CH210" t="str">
        <f t="shared" si="98"/>
        <v>=IF(DN_training_input.xlsx!A117&lt;&gt;"",DN_training_input.xlsx!A117,"")</v>
      </c>
      <c r="CI210" t="str">
        <f t="shared" si="98"/>
        <v>=IF(INT_training_input.xlsx!A117&lt;&gt;"",INT_training_input.xlsx!A117,"")</v>
      </c>
      <c r="CJ210" t="str">
        <f t="shared" si="98"/>
        <v>=IF(SUP_training_input.xlsx!A117&lt;&gt;"",SUP_training_input.xlsx!A117,"")</v>
      </c>
      <c r="CK210" t="str">
        <f t="shared" si="98"/>
        <v>=IF(ANT_training_input.xlsx!A117&lt;&gt;"",ANT_training_input.xlsx!A117,"")</v>
      </c>
      <c r="CL210" t="str">
        <f t="shared" si="98"/>
        <v>=IF(ISO_training_input.xlsx!A117&lt;&gt;"",ISO_training_input.xlsx!A117,"")</v>
      </c>
    </row>
    <row r="211" spans="1:90">
      <c r="A211">
        <v>118</v>
      </c>
      <c r="B211" t="str">
        <f t="shared" si="73"/>
        <v>=IF(SUICIDE_training_input.xlsx!A118&lt;&gt;"",SUICIDE_training_input.xlsx!A118,"")</v>
      </c>
      <c r="C211" t="str">
        <f t="shared" si="99"/>
        <v>=IF(IQ_training_input.xlsx!A118&lt;&gt;"",IQ_training_input.xlsx!A118,"")</v>
      </c>
      <c r="D211" t="str">
        <f t="shared" si="99"/>
        <v>=IF(AMBIG_training_input.xlsx!A118&lt;&gt;"",AMBIG_training_input.xlsx!A118,"")</v>
      </c>
      <c r="E211" t="str">
        <f t="shared" si="99"/>
        <v>=IF(EGODYST_training_input.xlsx!A118&lt;&gt;"",EGODYST_training_input.xlsx!A118,"")</v>
      </c>
      <c r="F211" t="str">
        <f t="shared" si="99"/>
        <v>=IF(AUTISM_training_input.xlsx!A118&lt;&gt;"",AUTISM_training_input.xlsx!A118,"")</v>
      </c>
      <c r="G211" t="str">
        <f t="shared" si="99"/>
        <v>=IF(IDENTITY_training_input.xlsx!A118&lt;&gt;"",IDENTITY_training_input.xlsx!A118,"")</v>
      </c>
      <c r="H211" t="str">
        <f t="shared" si="99"/>
        <v>=IF(SELFDIR_training_input.xlsx!A118&lt;&gt;"",SELFDIR_training_input.xlsx!A118,"")</v>
      </c>
      <c r="I211" t="str">
        <f t="shared" si="99"/>
        <v>=IF(EMPATHY_training_input.xlsx!A118&lt;&gt;"",EMPATHY_training_input.xlsx!A118,"")</v>
      </c>
      <c r="J211" t="str">
        <f t="shared" si="99"/>
        <v>=IF(INTIMACY_training_input.xlsx!A118&lt;&gt;"",INTIMACY_training_input.xlsx!A118,"")</v>
      </c>
      <c r="K211" t="str">
        <f t="shared" si="99"/>
        <v>=IF(ACUTE_training_input.xlsx!A118&lt;&gt;"",ACUTE_training_input.xlsx!A118,"")</v>
      </c>
      <c r="L211" t="str">
        <f t="shared" si="99"/>
        <v>=IF(CHRONIC_training_input.xlsx!A118&lt;&gt;"",CHRONIC_training_input.xlsx!A118,"")</v>
      </c>
      <c r="M211" t="str">
        <f t="shared" si="99"/>
        <v>=IF(TRAUMA_PAST_training_input.xlsx!A118&lt;&gt;"",TRAUMA_PAST_training_input.xlsx!A118,"")</v>
      </c>
      <c r="N211" t="str">
        <f t="shared" si="99"/>
        <v>=IF(TRAUMA_PRESENT_training_input.xlsx!A118&lt;&gt;"",TRAUMA_PRESENT_training_input.xlsx!A118,"")</v>
      </c>
      <c r="O211" t="str">
        <f t="shared" si="99"/>
        <v>=IF(HOPE_training_input.xlsx!A118&lt;&gt;"",HOPE_training_input.xlsx!A118,"")</v>
      </c>
      <c r="P211" t="str">
        <f t="shared" si="99"/>
        <v>=IF(SELFAFFICACY_training_input.xlsx!A118&lt;&gt;"",SELFAFFICACY_training_input.xlsx!A118,"")</v>
      </c>
      <c r="Q211" t="str">
        <f t="shared" si="99"/>
        <v>=IF(SELFESTEEM_training_input.xlsx!A118&lt;&gt;"",SELFESTEEM_training_input.xlsx!A118,"")</v>
      </c>
      <c r="R211" t="str">
        <f t="shared" si="99"/>
        <v>=IF(WELLBEING_training_input.xlsx!A118&lt;&gt;"",WELLBEING_training_input.xlsx!A118,"")</v>
      </c>
      <c r="S211" t="str">
        <f t="shared" si="99"/>
        <v>=IF(HYPER_training_input.xlsx!A118&lt;&gt;"",HYPER_training_input.xlsx!A118,"")</v>
      </c>
      <c r="T211" t="str">
        <f t="shared" si="99"/>
        <v>=IF(AGGR_training_input.xlsx!A118&lt;&gt;"",AGGR_training_input.xlsx!A118,"")</v>
      </c>
      <c r="U211" t="str">
        <f t="shared" si="99"/>
        <v>=IF(COND_PR_training_input.xlsx!A118&lt;&gt;"",COND_PR_training_input.xlsx!A118,"")</v>
      </c>
      <c r="V211" t="str">
        <f t="shared" si="99"/>
        <v>=IF(ANXIE_training_input.xlsx!A118&lt;&gt;"",ANXIE_training_input.xlsx!A118,"")</v>
      </c>
      <c r="W211" t="str">
        <f t="shared" si="99"/>
        <v>=IF(DEPR_training_input.xlsx!A118&lt;&gt;"",DEPR_training_input.xlsx!A118,"")</v>
      </c>
      <c r="X211" t="str">
        <f t="shared" si="99"/>
        <v>=IF(SOMAT_training_input.xlsx!A118&lt;&gt;"",SOMAT_training_input.xlsx!A118,"")</v>
      </c>
      <c r="Y211" t="str">
        <f t="shared" si="99"/>
        <v>=IF(ATYPI_training_input.xlsx!A118&lt;&gt;"",ATYPI_training_input.xlsx!A118,"")</v>
      </c>
      <c r="Z211" t="str">
        <f t="shared" si="99"/>
        <v>=IF(WITHD_training_input.xlsx!A118&lt;&gt;"",WITHD_training_input.xlsx!A118,"")</v>
      </c>
      <c r="AA211" t="str">
        <f t="shared" si="99"/>
        <v>=IF(ATTE_PR_training_input.xlsx!A118&lt;&gt;"",ATTE_PR_training_input.xlsx!A118,"")</v>
      </c>
      <c r="AB211" t="str">
        <f t="shared" si="99"/>
        <v>=IF(ANG_CONT_training_input.xlsx!A118&lt;&gt;"",ANG_CONT_training_input.xlsx!A118,"")</v>
      </c>
      <c r="AC211" t="str">
        <f t="shared" si="99"/>
        <v>=IF(DEV_SOC_DIS_training_input.xlsx!A118&lt;&gt;"",DEV_SOC_DIS_training_input.xlsx!A118,"")</v>
      </c>
      <c r="AD211" t="str">
        <f t="shared" si="99"/>
        <v>=IF(BULLY_training_input.xlsx!A118&lt;&gt;"",BULLY_training_input.xlsx!A118,"")</v>
      </c>
      <c r="AE211" t="str">
        <f t="shared" si="99"/>
        <v>=IF(EMOT_SELF_C_training_input.xlsx!A118&lt;&gt;"",EMOT_SELF_C_training_input.xlsx!A118,"")</v>
      </c>
      <c r="AF211" t="str">
        <f t="shared" si="99"/>
        <v>=IF(EXE_FUN_training_input.xlsx!A118&lt;&gt;"",EXE_FUN_training_input.xlsx!A118,"")</v>
      </c>
      <c r="AG211" t="str">
        <f t="shared" si="99"/>
        <v>=IF(MANIA_training_input.xlsx!A118&lt;&gt;"",MANIA_training_input.xlsx!A118,"")</v>
      </c>
      <c r="AH211" t="str">
        <f t="shared" si="99"/>
        <v>=IF(NEG_EMOT_training_input.xlsx!A118&lt;&gt;"",NEG_EMOT_training_input.xlsx!A118,"")</v>
      </c>
      <c r="AI211" t="str">
        <f t="shared" si="99"/>
        <v>=IF(ADAPT_training_input.xlsx!A118&lt;&gt;"",ADAPT_training_input.xlsx!A118,"")</v>
      </c>
      <c r="AJ211" t="str">
        <f t="shared" si="99"/>
        <v>=IF(SOC_SK_training_input.xlsx!A118&lt;&gt;"",SOC_SK_training_input.xlsx!A118,"")</v>
      </c>
      <c r="AK211" t="str">
        <f t="shared" si="99"/>
        <v>=IF(LEAD_training_input.xlsx!A118&lt;&gt;"",LEAD_training_input.xlsx!A118,"")</v>
      </c>
      <c r="AL211" t="str">
        <f t="shared" si="99"/>
        <v>=IF(ACT_DAIL_training_input.xlsx!A118&lt;&gt;"",ACT_DAIL_training_input.xlsx!A118,"")</v>
      </c>
      <c r="AM211" t="str">
        <f t="shared" si="99"/>
        <v>=IF(FUN_COM_training_input.xlsx!A118&lt;&gt;"",FUN_COM_training_input.xlsx!A118,"")</v>
      </c>
      <c r="AN211" t="str">
        <f t="shared" si="99"/>
        <v>=IF(RESILI_training_input.xlsx!A118&lt;&gt;"",RESILI_training_input.xlsx!A118,"")</v>
      </c>
      <c r="AO211" t="str">
        <f t="shared" si="99"/>
        <v>=IF(SEL_training_input.xlsx!A118&lt;&gt;"",SEL_training_input.xlsx!A118,"")</v>
      </c>
      <c r="AP211" t="str">
        <f t="shared" si="99"/>
        <v>=IF(SEV_training_input.xlsx!A118&lt;&gt;"",SEV_training_input.xlsx!A118,"")</v>
      </c>
      <c r="AQ211" t="str">
        <f t="shared" si="99"/>
        <v>=IF(ANHEDONIA_training_input.xlsx!A118&lt;&gt;"",ANHEDONIA_training_input.xlsx!A118,"")</v>
      </c>
      <c r="AR211" t="str">
        <f t="shared" si="99"/>
        <v>=IF(ANXIOUSNESS_training_input.xlsx!A118&lt;&gt;"",ANXIOUSNESS_training_input.xlsx!A118,"")</v>
      </c>
      <c r="AS211" t="str">
        <f t="shared" si="99"/>
        <v>=IF(ATTENTION_SEEKING_training_input.xlsx!A118&lt;&gt;"",ATTENTION_SEEKING_training_input.xlsx!A118,"")</v>
      </c>
      <c r="AT211" t="str">
        <f t="shared" si="99"/>
        <v>=IF(CALLOUSNESS_training_input.xlsx!A118&lt;&gt;"",CALLOUSNESS_training_input.xlsx!A118,"")</v>
      </c>
      <c r="AU211" t="str">
        <f t="shared" si="99"/>
        <v>=IF(DECEITFULNESS_training_input.xlsx!A118&lt;&gt;"",DECEITFULNESS_training_input.xlsx!A118,"")</v>
      </c>
      <c r="AV211" t="str">
        <f t="shared" si="99"/>
        <v>=IF(DEPRESSIVITY_training_input.xlsx!A118&lt;&gt;"",DEPRESSIVITY_training_input.xlsx!A118,"")</v>
      </c>
      <c r="AW211" t="str">
        <f t="shared" si="99"/>
        <v>=IF(DISTRACTIBILITY_training_input.xlsx!A118&lt;&gt;"",DISTRACTIBILITY_training_input.xlsx!A118,"")</v>
      </c>
      <c r="AX211" t="str">
        <f t="shared" si="99"/>
        <v>=IF(ECCENTRICITY_training_input.xlsx!A118&lt;&gt;"",ECCENTRICITY_training_input.xlsx!A118,"")</v>
      </c>
      <c r="AY211" t="str">
        <f t="shared" si="99"/>
        <v>=IF(EMOTIONAL_LABILITY_training_input.xlsx!A118&lt;&gt;"",EMOTIONAL_LABILITY_training_input.xlsx!A118,"")</v>
      </c>
      <c r="AZ211" t="str">
        <f t="shared" si="99"/>
        <v>=IF(GRANDIOSITY_training_input.xlsx!A118&lt;&gt;"",GRANDIOSITY_training_input.xlsx!A118,"")</v>
      </c>
      <c r="BA211" t="str">
        <f t="shared" si="99"/>
        <v>=IF(HOSTILITY_training_input.xlsx!A118&lt;&gt;"",HOSTILITY_training_input.xlsx!A118,"")</v>
      </c>
      <c r="BB211" t="str">
        <f t="shared" si="99"/>
        <v>=IF(IMPULSIVITY_training_input.xlsx!A118&lt;&gt;"",IMPULSIVITY_training_input.xlsx!A118,"")</v>
      </c>
      <c r="BC211" t="str">
        <f t="shared" si="99"/>
        <v>=IF(INTIMACY_AVOIDANCE_training_input.xlsx!A118&lt;&gt;"",INTIMACY_AVOIDANCE_training_input.xlsx!A118,"")</v>
      </c>
      <c r="BD211" t="str">
        <f t="shared" si="99"/>
        <v>=IF(IRRESPONSIBILITY_training_input.xlsx!A118&lt;&gt;"",IRRESPONSIBILITY_training_input.xlsx!A118,"")</v>
      </c>
      <c r="BE211" t="str">
        <f t="shared" si="99"/>
        <v>=IF(MANIPULATIVENESS_training_input.xlsx!A118&lt;&gt;"",MANIPULATIVENESS_training_input.xlsx!A118,"")</v>
      </c>
      <c r="BF211" t="str">
        <f t="shared" si="99"/>
        <v>=IF(PERCEPTUAL_DYSREGULATION_training_input.xlsx!A118&lt;&gt;"",PERCEPTUAL_DYSREGULATION_training_input.xlsx!A118,"")</v>
      </c>
      <c r="BG211" t="str">
        <f t="shared" si="99"/>
        <v>=IF(PERSEVERATION_training_input.xlsx!A118&lt;&gt;"",PERSEVERATION_training_input.xlsx!A118,"")</v>
      </c>
      <c r="BH211" t="str">
        <f t="shared" si="99"/>
        <v>=IF(RESTRICTED_AFFECTIVITY_training_input.xlsx!A118&lt;&gt;"",RESTRICTED_AFFECTIVITY_training_input.xlsx!A118,"")</v>
      </c>
      <c r="BI211" t="str">
        <f t="shared" si="99"/>
        <v>=IF(RIGID_PERFECTIONISM_training_input.xlsx!A118&lt;&gt;"",RIGID_PERFECTIONISM_training_input.xlsx!A118,"")</v>
      </c>
      <c r="BJ211" t="str">
        <f t="shared" si="99"/>
        <v>=IF(RISK_TAKING_training_input.xlsx!A118&lt;&gt;"",RISK_TAKING_training_input.xlsx!A118,"")</v>
      </c>
      <c r="BK211" t="str">
        <f t="shared" si="99"/>
        <v>=IF(SEPARATION_INSECURITY_training_input.xlsx!A118&lt;&gt;"",SEPARATION_INSECURITY_training_input.xlsx!A118,"")</v>
      </c>
      <c r="BL211" t="str">
        <f t="shared" si="99"/>
        <v>=IF(SUBMISSIVENESS_training_input.xlsx!A118&lt;&gt;"",SUBMISSIVENESS_training_input.xlsx!A118,"")</v>
      </c>
      <c r="BM211" t="str">
        <f t="shared" si="99"/>
        <v>=IF(SUSPICIOUSNESS_training_input.xlsx!A118&lt;&gt;"",SUSPICIOUSNESS_training_input.xlsx!A118,"")</v>
      </c>
      <c r="BN211" t="str">
        <f t="shared" si="99"/>
        <v>=IF(UNUSUAL_BELIEFS_training_input.xlsx!A118&lt;&gt;"",UNUSUAL_BELIEFS_training_input.xlsx!A118,"")</v>
      </c>
      <c r="BO211" t="str">
        <f t="shared" si="98"/>
        <v>=IF(WITHDRAWAL_training_input.xlsx!A118&lt;&gt;"",WITHDRAWAL_training_input.xlsx!A118,"")</v>
      </c>
      <c r="BP211" t="str">
        <f t="shared" si="98"/>
        <v>=IF(ACT_training_input.xlsx!A118&lt;&gt;"",ACT_training_input.xlsx!A118,"")</v>
      </c>
      <c r="BQ211" t="str">
        <f t="shared" si="98"/>
        <v>=IF(DSP_training_input.xlsx!A118&lt;&gt;"",DSP_training_input.xlsx!A118,"")</v>
      </c>
      <c r="BR211" t="str">
        <f t="shared" si="98"/>
        <v>=IF(PAG_training_input.xlsx!A118&lt;&gt;"",PAG_training_input.xlsx!A118,"")</v>
      </c>
      <c r="BS211" t="str">
        <f t="shared" si="98"/>
        <v>=IF(PRO_training_input.xlsx!A118&lt;&gt;"",PRO_training_input.xlsx!A118,"")</v>
      </c>
      <c r="BT211" t="str">
        <f t="shared" si="98"/>
        <v>=IF(SPL_training_input.xlsx!A118&lt;&gt;"",SPL_training_input.xlsx!A118,"")</v>
      </c>
      <c r="BU211" t="str">
        <f t="shared" si="98"/>
        <v>=IF(WDR_training_input.xlsx!A118&lt;&gt;"",WDR_training_input.xlsx!A118,"")</v>
      </c>
      <c r="BV211" t="str">
        <f t="shared" si="98"/>
        <v>=IF(CON_training_input.xlsx!A118&lt;&gt;"",CON_training_input.xlsx!A118,"")</v>
      </c>
      <c r="BW211" t="str">
        <f t="shared" si="98"/>
        <v>=IF(DSC_training_input.xlsx!A118&lt;&gt;"",DSC_training_input.xlsx!A118,"")</v>
      </c>
      <c r="BX211" t="str">
        <f t="shared" si="98"/>
        <v>=IF(FAN_training_input.xlsx!A118&lt;&gt;"",FAN_training_input.xlsx!A118,"")</v>
      </c>
      <c r="BY211" t="str">
        <f t="shared" si="98"/>
        <v>=IF(OMN_training_input.xlsx!A118&lt;&gt;"",OMN_training_input.xlsx!A118,"")</v>
      </c>
      <c r="BZ211" t="str">
        <f t="shared" si="98"/>
        <v>=IF(REP_training_input.xlsx!A118&lt;&gt;"",REP_training_input.xlsx!A118,"")</v>
      </c>
      <c r="CA211" t="str">
        <f t="shared" si="98"/>
        <v>=IF(SOM_training_input.xlsx!A118&lt;&gt;"",SOM_training_input.xlsx!A118,"")</v>
      </c>
      <c r="CB211" t="str">
        <f t="shared" si="98"/>
        <v>=IF(SUB_training_input.xlsx!A118&lt;&gt;"",SUB_training_input.xlsx!A118,"")</v>
      </c>
      <c r="CC211" t="str">
        <f t="shared" si="98"/>
        <v>=IF(UND_training_input.xlsx!A118&lt;&gt;"",UND_training_input.xlsx!A118,"")</v>
      </c>
      <c r="CD211" t="str">
        <f t="shared" si="98"/>
        <v>=IF(ALT_training_input.xlsx!A118&lt;&gt;"",ALT_training_input.xlsx!A118,"")</v>
      </c>
      <c r="CE211" t="str">
        <f t="shared" si="98"/>
        <v>=IF(HUM_training_input.xlsx!A118&lt;&gt;"",HUM_training_input.xlsx!A118,"")</v>
      </c>
      <c r="CF211" t="str">
        <f t="shared" si="98"/>
        <v>=IF(IDL_training_input.xlsx!A118&lt;&gt;"",IDL_training_input.xlsx!A118,"")</v>
      </c>
      <c r="CG211" t="str">
        <f t="shared" si="98"/>
        <v>=IF(RFM_training_input.xlsx!A118&lt;&gt;"",RFM_training_input.xlsx!A118,"")</v>
      </c>
      <c r="CH211" t="str">
        <f t="shared" si="98"/>
        <v>=IF(DN_training_input.xlsx!A118&lt;&gt;"",DN_training_input.xlsx!A118,"")</v>
      </c>
      <c r="CI211" t="str">
        <f t="shared" si="98"/>
        <v>=IF(INT_training_input.xlsx!A118&lt;&gt;"",INT_training_input.xlsx!A118,"")</v>
      </c>
      <c r="CJ211" t="str">
        <f t="shared" si="98"/>
        <v>=IF(SUP_training_input.xlsx!A118&lt;&gt;"",SUP_training_input.xlsx!A118,"")</v>
      </c>
      <c r="CK211" t="str">
        <f t="shared" si="98"/>
        <v>=IF(ANT_training_input.xlsx!A118&lt;&gt;"",ANT_training_input.xlsx!A118,"")</v>
      </c>
      <c r="CL211" t="str">
        <f t="shared" si="98"/>
        <v>=IF(ISO_training_input.xlsx!A118&lt;&gt;"",ISO_training_input.xlsx!A118,"")</v>
      </c>
    </row>
    <row r="212" spans="1:90">
      <c r="A212">
        <v>119</v>
      </c>
      <c r="B212" t="str">
        <f t="shared" si="73"/>
        <v>=IF(SUICIDE_training_input.xlsx!A119&lt;&gt;"",SUICIDE_training_input.xlsx!A119,"")</v>
      </c>
      <c r="C212" t="str">
        <f t="shared" si="99"/>
        <v>=IF(IQ_training_input.xlsx!A119&lt;&gt;"",IQ_training_input.xlsx!A119,"")</v>
      </c>
      <c r="D212" t="str">
        <f t="shared" si="99"/>
        <v>=IF(AMBIG_training_input.xlsx!A119&lt;&gt;"",AMBIG_training_input.xlsx!A119,"")</v>
      </c>
      <c r="E212" t="str">
        <f t="shared" si="99"/>
        <v>=IF(EGODYST_training_input.xlsx!A119&lt;&gt;"",EGODYST_training_input.xlsx!A119,"")</v>
      </c>
      <c r="F212" t="str">
        <f t="shared" si="99"/>
        <v>=IF(AUTISM_training_input.xlsx!A119&lt;&gt;"",AUTISM_training_input.xlsx!A119,"")</v>
      </c>
      <c r="G212" t="str">
        <f t="shared" si="99"/>
        <v>=IF(IDENTITY_training_input.xlsx!A119&lt;&gt;"",IDENTITY_training_input.xlsx!A119,"")</v>
      </c>
      <c r="H212" t="str">
        <f t="shared" si="99"/>
        <v>=IF(SELFDIR_training_input.xlsx!A119&lt;&gt;"",SELFDIR_training_input.xlsx!A119,"")</v>
      </c>
      <c r="I212" t="str">
        <f t="shared" si="99"/>
        <v>=IF(EMPATHY_training_input.xlsx!A119&lt;&gt;"",EMPATHY_training_input.xlsx!A119,"")</v>
      </c>
      <c r="J212" t="str">
        <f t="shared" si="99"/>
        <v>=IF(INTIMACY_training_input.xlsx!A119&lt;&gt;"",INTIMACY_training_input.xlsx!A119,"")</v>
      </c>
      <c r="K212" t="str">
        <f t="shared" si="99"/>
        <v>=IF(ACUTE_training_input.xlsx!A119&lt;&gt;"",ACUTE_training_input.xlsx!A119,"")</v>
      </c>
      <c r="L212" t="str">
        <f t="shared" si="99"/>
        <v>=IF(CHRONIC_training_input.xlsx!A119&lt;&gt;"",CHRONIC_training_input.xlsx!A119,"")</v>
      </c>
      <c r="M212" t="str">
        <f t="shared" si="99"/>
        <v>=IF(TRAUMA_PAST_training_input.xlsx!A119&lt;&gt;"",TRAUMA_PAST_training_input.xlsx!A119,"")</v>
      </c>
      <c r="N212" t="str">
        <f t="shared" si="99"/>
        <v>=IF(TRAUMA_PRESENT_training_input.xlsx!A119&lt;&gt;"",TRAUMA_PRESENT_training_input.xlsx!A119,"")</v>
      </c>
      <c r="O212" t="str">
        <f t="shared" si="99"/>
        <v>=IF(HOPE_training_input.xlsx!A119&lt;&gt;"",HOPE_training_input.xlsx!A119,"")</v>
      </c>
      <c r="P212" t="str">
        <f t="shared" si="99"/>
        <v>=IF(SELFAFFICACY_training_input.xlsx!A119&lt;&gt;"",SELFAFFICACY_training_input.xlsx!A119,"")</v>
      </c>
      <c r="Q212" t="str">
        <f t="shared" si="99"/>
        <v>=IF(SELFESTEEM_training_input.xlsx!A119&lt;&gt;"",SELFESTEEM_training_input.xlsx!A119,"")</v>
      </c>
      <c r="R212" t="str">
        <f t="shared" si="99"/>
        <v>=IF(WELLBEING_training_input.xlsx!A119&lt;&gt;"",WELLBEING_training_input.xlsx!A119,"")</v>
      </c>
      <c r="S212" t="str">
        <f t="shared" si="99"/>
        <v>=IF(HYPER_training_input.xlsx!A119&lt;&gt;"",HYPER_training_input.xlsx!A119,"")</v>
      </c>
      <c r="T212" t="str">
        <f t="shared" si="99"/>
        <v>=IF(AGGR_training_input.xlsx!A119&lt;&gt;"",AGGR_training_input.xlsx!A119,"")</v>
      </c>
      <c r="U212" t="str">
        <f t="shared" si="99"/>
        <v>=IF(COND_PR_training_input.xlsx!A119&lt;&gt;"",COND_PR_training_input.xlsx!A119,"")</v>
      </c>
      <c r="V212" t="str">
        <f t="shared" si="99"/>
        <v>=IF(ANXIE_training_input.xlsx!A119&lt;&gt;"",ANXIE_training_input.xlsx!A119,"")</v>
      </c>
      <c r="W212" t="str">
        <f t="shared" si="99"/>
        <v>=IF(DEPR_training_input.xlsx!A119&lt;&gt;"",DEPR_training_input.xlsx!A119,"")</v>
      </c>
      <c r="X212" t="str">
        <f t="shared" si="99"/>
        <v>=IF(SOMAT_training_input.xlsx!A119&lt;&gt;"",SOMAT_training_input.xlsx!A119,"")</v>
      </c>
      <c r="Y212" t="str">
        <f t="shared" si="99"/>
        <v>=IF(ATYPI_training_input.xlsx!A119&lt;&gt;"",ATYPI_training_input.xlsx!A119,"")</v>
      </c>
      <c r="Z212" t="str">
        <f t="shared" si="99"/>
        <v>=IF(WITHD_training_input.xlsx!A119&lt;&gt;"",WITHD_training_input.xlsx!A119,"")</v>
      </c>
      <c r="AA212" t="str">
        <f t="shared" si="99"/>
        <v>=IF(ATTE_PR_training_input.xlsx!A119&lt;&gt;"",ATTE_PR_training_input.xlsx!A119,"")</v>
      </c>
      <c r="AB212" t="str">
        <f t="shared" si="99"/>
        <v>=IF(ANG_CONT_training_input.xlsx!A119&lt;&gt;"",ANG_CONT_training_input.xlsx!A119,"")</v>
      </c>
      <c r="AC212" t="str">
        <f t="shared" si="99"/>
        <v>=IF(DEV_SOC_DIS_training_input.xlsx!A119&lt;&gt;"",DEV_SOC_DIS_training_input.xlsx!A119,"")</v>
      </c>
      <c r="AD212" t="str">
        <f t="shared" si="99"/>
        <v>=IF(BULLY_training_input.xlsx!A119&lt;&gt;"",BULLY_training_input.xlsx!A119,"")</v>
      </c>
      <c r="AE212" t="str">
        <f t="shared" si="99"/>
        <v>=IF(EMOT_SELF_C_training_input.xlsx!A119&lt;&gt;"",EMOT_SELF_C_training_input.xlsx!A119,"")</v>
      </c>
      <c r="AF212" t="str">
        <f t="shared" si="99"/>
        <v>=IF(EXE_FUN_training_input.xlsx!A119&lt;&gt;"",EXE_FUN_training_input.xlsx!A119,"")</v>
      </c>
      <c r="AG212" t="str">
        <f t="shared" si="99"/>
        <v>=IF(MANIA_training_input.xlsx!A119&lt;&gt;"",MANIA_training_input.xlsx!A119,"")</v>
      </c>
      <c r="AH212" t="str">
        <f t="shared" si="99"/>
        <v>=IF(NEG_EMOT_training_input.xlsx!A119&lt;&gt;"",NEG_EMOT_training_input.xlsx!A119,"")</v>
      </c>
      <c r="AI212" t="str">
        <f t="shared" si="99"/>
        <v>=IF(ADAPT_training_input.xlsx!A119&lt;&gt;"",ADAPT_training_input.xlsx!A119,"")</v>
      </c>
      <c r="AJ212" t="str">
        <f t="shared" si="99"/>
        <v>=IF(SOC_SK_training_input.xlsx!A119&lt;&gt;"",SOC_SK_training_input.xlsx!A119,"")</v>
      </c>
      <c r="AK212" t="str">
        <f t="shared" si="99"/>
        <v>=IF(LEAD_training_input.xlsx!A119&lt;&gt;"",LEAD_training_input.xlsx!A119,"")</v>
      </c>
      <c r="AL212" t="str">
        <f t="shared" si="99"/>
        <v>=IF(ACT_DAIL_training_input.xlsx!A119&lt;&gt;"",ACT_DAIL_training_input.xlsx!A119,"")</v>
      </c>
      <c r="AM212" t="str">
        <f t="shared" si="99"/>
        <v>=IF(FUN_COM_training_input.xlsx!A119&lt;&gt;"",FUN_COM_training_input.xlsx!A119,"")</v>
      </c>
      <c r="AN212" t="str">
        <f t="shared" si="99"/>
        <v>=IF(RESILI_training_input.xlsx!A119&lt;&gt;"",RESILI_training_input.xlsx!A119,"")</v>
      </c>
      <c r="AO212" t="str">
        <f t="shared" si="99"/>
        <v>=IF(SEL_training_input.xlsx!A119&lt;&gt;"",SEL_training_input.xlsx!A119,"")</v>
      </c>
      <c r="AP212" t="str">
        <f t="shared" si="99"/>
        <v>=IF(SEV_training_input.xlsx!A119&lt;&gt;"",SEV_training_input.xlsx!A119,"")</v>
      </c>
      <c r="AQ212" t="str">
        <f t="shared" si="99"/>
        <v>=IF(ANHEDONIA_training_input.xlsx!A119&lt;&gt;"",ANHEDONIA_training_input.xlsx!A119,"")</v>
      </c>
      <c r="AR212" t="str">
        <f t="shared" si="99"/>
        <v>=IF(ANXIOUSNESS_training_input.xlsx!A119&lt;&gt;"",ANXIOUSNESS_training_input.xlsx!A119,"")</v>
      </c>
      <c r="AS212" t="str">
        <f t="shared" si="99"/>
        <v>=IF(ATTENTION_SEEKING_training_input.xlsx!A119&lt;&gt;"",ATTENTION_SEEKING_training_input.xlsx!A119,"")</v>
      </c>
      <c r="AT212" t="str">
        <f t="shared" si="99"/>
        <v>=IF(CALLOUSNESS_training_input.xlsx!A119&lt;&gt;"",CALLOUSNESS_training_input.xlsx!A119,"")</v>
      </c>
      <c r="AU212" t="str">
        <f t="shared" si="99"/>
        <v>=IF(DECEITFULNESS_training_input.xlsx!A119&lt;&gt;"",DECEITFULNESS_training_input.xlsx!A119,"")</v>
      </c>
      <c r="AV212" t="str">
        <f t="shared" si="99"/>
        <v>=IF(DEPRESSIVITY_training_input.xlsx!A119&lt;&gt;"",DEPRESSIVITY_training_input.xlsx!A119,"")</v>
      </c>
      <c r="AW212" t="str">
        <f t="shared" si="99"/>
        <v>=IF(DISTRACTIBILITY_training_input.xlsx!A119&lt;&gt;"",DISTRACTIBILITY_training_input.xlsx!A119,"")</v>
      </c>
      <c r="AX212" t="str">
        <f t="shared" si="99"/>
        <v>=IF(ECCENTRICITY_training_input.xlsx!A119&lt;&gt;"",ECCENTRICITY_training_input.xlsx!A119,"")</v>
      </c>
      <c r="AY212" t="str">
        <f t="shared" si="99"/>
        <v>=IF(EMOTIONAL_LABILITY_training_input.xlsx!A119&lt;&gt;"",EMOTIONAL_LABILITY_training_input.xlsx!A119,"")</v>
      </c>
      <c r="AZ212" t="str">
        <f t="shared" si="99"/>
        <v>=IF(GRANDIOSITY_training_input.xlsx!A119&lt;&gt;"",GRANDIOSITY_training_input.xlsx!A119,"")</v>
      </c>
      <c r="BA212" t="str">
        <f t="shared" si="99"/>
        <v>=IF(HOSTILITY_training_input.xlsx!A119&lt;&gt;"",HOSTILITY_training_input.xlsx!A119,"")</v>
      </c>
      <c r="BB212" t="str">
        <f t="shared" si="99"/>
        <v>=IF(IMPULSIVITY_training_input.xlsx!A119&lt;&gt;"",IMPULSIVITY_training_input.xlsx!A119,"")</v>
      </c>
      <c r="BC212" t="str">
        <f t="shared" si="99"/>
        <v>=IF(INTIMACY_AVOIDANCE_training_input.xlsx!A119&lt;&gt;"",INTIMACY_AVOIDANCE_training_input.xlsx!A119,"")</v>
      </c>
      <c r="BD212" t="str">
        <f t="shared" si="99"/>
        <v>=IF(IRRESPONSIBILITY_training_input.xlsx!A119&lt;&gt;"",IRRESPONSIBILITY_training_input.xlsx!A119,"")</v>
      </c>
      <c r="BE212" t="str">
        <f t="shared" si="99"/>
        <v>=IF(MANIPULATIVENESS_training_input.xlsx!A119&lt;&gt;"",MANIPULATIVENESS_training_input.xlsx!A119,"")</v>
      </c>
      <c r="BF212" t="str">
        <f t="shared" si="99"/>
        <v>=IF(PERCEPTUAL_DYSREGULATION_training_input.xlsx!A119&lt;&gt;"",PERCEPTUAL_DYSREGULATION_training_input.xlsx!A119,"")</v>
      </c>
      <c r="BG212" t="str">
        <f t="shared" si="99"/>
        <v>=IF(PERSEVERATION_training_input.xlsx!A119&lt;&gt;"",PERSEVERATION_training_input.xlsx!A119,"")</v>
      </c>
      <c r="BH212" t="str">
        <f t="shared" si="99"/>
        <v>=IF(RESTRICTED_AFFECTIVITY_training_input.xlsx!A119&lt;&gt;"",RESTRICTED_AFFECTIVITY_training_input.xlsx!A119,"")</v>
      </c>
      <c r="BI212" t="str">
        <f t="shared" si="99"/>
        <v>=IF(RIGID_PERFECTIONISM_training_input.xlsx!A119&lt;&gt;"",RIGID_PERFECTIONISM_training_input.xlsx!A119,"")</v>
      </c>
      <c r="BJ212" t="str">
        <f t="shared" si="99"/>
        <v>=IF(RISK_TAKING_training_input.xlsx!A119&lt;&gt;"",RISK_TAKING_training_input.xlsx!A119,"")</v>
      </c>
      <c r="BK212" t="str">
        <f t="shared" si="99"/>
        <v>=IF(SEPARATION_INSECURITY_training_input.xlsx!A119&lt;&gt;"",SEPARATION_INSECURITY_training_input.xlsx!A119,"")</v>
      </c>
      <c r="BL212" t="str">
        <f t="shared" si="99"/>
        <v>=IF(SUBMISSIVENESS_training_input.xlsx!A119&lt;&gt;"",SUBMISSIVENESS_training_input.xlsx!A119,"")</v>
      </c>
      <c r="BM212" t="str">
        <f t="shared" si="99"/>
        <v>=IF(SUSPICIOUSNESS_training_input.xlsx!A119&lt;&gt;"",SUSPICIOUSNESS_training_input.xlsx!A119,"")</v>
      </c>
      <c r="BN212" t="str">
        <f t="shared" ref="BN212:CL215" si="100">CONCATENATE($A$11,BN$1,$A$12,$A212,$A$13,BN$1,$A$14,$A212,$A$15)</f>
        <v>=IF(UNUSUAL_BELIEFS_training_input.xlsx!A119&lt;&gt;"",UNUSUAL_BELIEFS_training_input.xlsx!A119,"")</v>
      </c>
      <c r="BO212" t="str">
        <f t="shared" si="100"/>
        <v>=IF(WITHDRAWAL_training_input.xlsx!A119&lt;&gt;"",WITHDRAWAL_training_input.xlsx!A119,"")</v>
      </c>
      <c r="BP212" t="str">
        <f t="shared" si="100"/>
        <v>=IF(ACT_training_input.xlsx!A119&lt;&gt;"",ACT_training_input.xlsx!A119,"")</v>
      </c>
      <c r="BQ212" t="str">
        <f t="shared" si="100"/>
        <v>=IF(DSP_training_input.xlsx!A119&lt;&gt;"",DSP_training_input.xlsx!A119,"")</v>
      </c>
      <c r="BR212" t="str">
        <f t="shared" si="100"/>
        <v>=IF(PAG_training_input.xlsx!A119&lt;&gt;"",PAG_training_input.xlsx!A119,"")</v>
      </c>
      <c r="BS212" t="str">
        <f t="shared" si="100"/>
        <v>=IF(PRO_training_input.xlsx!A119&lt;&gt;"",PRO_training_input.xlsx!A119,"")</v>
      </c>
      <c r="BT212" t="str">
        <f t="shared" si="100"/>
        <v>=IF(SPL_training_input.xlsx!A119&lt;&gt;"",SPL_training_input.xlsx!A119,"")</v>
      </c>
      <c r="BU212" t="str">
        <f t="shared" si="100"/>
        <v>=IF(WDR_training_input.xlsx!A119&lt;&gt;"",WDR_training_input.xlsx!A119,"")</v>
      </c>
      <c r="BV212" t="str">
        <f t="shared" si="100"/>
        <v>=IF(CON_training_input.xlsx!A119&lt;&gt;"",CON_training_input.xlsx!A119,"")</v>
      </c>
      <c r="BW212" t="str">
        <f t="shared" si="100"/>
        <v>=IF(DSC_training_input.xlsx!A119&lt;&gt;"",DSC_training_input.xlsx!A119,"")</v>
      </c>
      <c r="BX212" t="str">
        <f t="shared" si="100"/>
        <v>=IF(FAN_training_input.xlsx!A119&lt;&gt;"",FAN_training_input.xlsx!A119,"")</v>
      </c>
      <c r="BY212" t="str">
        <f t="shared" si="100"/>
        <v>=IF(OMN_training_input.xlsx!A119&lt;&gt;"",OMN_training_input.xlsx!A119,"")</v>
      </c>
      <c r="BZ212" t="str">
        <f t="shared" si="100"/>
        <v>=IF(REP_training_input.xlsx!A119&lt;&gt;"",REP_training_input.xlsx!A119,"")</v>
      </c>
      <c r="CA212" t="str">
        <f t="shared" si="100"/>
        <v>=IF(SOM_training_input.xlsx!A119&lt;&gt;"",SOM_training_input.xlsx!A119,"")</v>
      </c>
      <c r="CB212" t="str">
        <f t="shared" si="100"/>
        <v>=IF(SUB_training_input.xlsx!A119&lt;&gt;"",SUB_training_input.xlsx!A119,"")</v>
      </c>
      <c r="CC212" t="str">
        <f t="shared" si="100"/>
        <v>=IF(UND_training_input.xlsx!A119&lt;&gt;"",UND_training_input.xlsx!A119,"")</v>
      </c>
      <c r="CD212" t="str">
        <f t="shared" si="100"/>
        <v>=IF(ALT_training_input.xlsx!A119&lt;&gt;"",ALT_training_input.xlsx!A119,"")</v>
      </c>
      <c r="CE212" t="str">
        <f t="shared" si="100"/>
        <v>=IF(HUM_training_input.xlsx!A119&lt;&gt;"",HUM_training_input.xlsx!A119,"")</v>
      </c>
      <c r="CF212" t="str">
        <f t="shared" si="100"/>
        <v>=IF(IDL_training_input.xlsx!A119&lt;&gt;"",IDL_training_input.xlsx!A119,"")</v>
      </c>
      <c r="CG212" t="str">
        <f t="shared" si="100"/>
        <v>=IF(RFM_training_input.xlsx!A119&lt;&gt;"",RFM_training_input.xlsx!A119,"")</v>
      </c>
      <c r="CH212" t="str">
        <f t="shared" si="100"/>
        <v>=IF(DN_training_input.xlsx!A119&lt;&gt;"",DN_training_input.xlsx!A119,"")</v>
      </c>
      <c r="CI212" t="str">
        <f t="shared" si="100"/>
        <v>=IF(INT_training_input.xlsx!A119&lt;&gt;"",INT_training_input.xlsx!A119,"")</v>
      </c>
      <c r="CJ212" t="str">
        <f t="shared" si="100"/>
        <v>=IF(SUP_training_input.xlsx!A119&lt;&gt;"",SUP_training_input.xlsx!A119,"")</v>
      </c>
      <c r="CK212" t="str">
        <f t="shared" si="100"/>
        <v>=IF(ANT_training_input.xlsx!A119&lt;&gt;"",ANT_training_input.xlsx!A119,"")</v>
      </c>
      <c r="CL212" t="str">
        <f t="shared" si="100"/>
        <v>=IF(ISO_training_input.xlsx!A119&lt;&gt;"",ISO_training_input.xlsx!A119,"")</v>
      </c>
    </row>
    <row r="213" spans="1:90">
      <c r="A213">
        <v>120</v>
      </c>
      <c r="B213" t="str">
        <f t="shared" si="73"/>
        <v>=IF(SUICIDE_training_input.xlsx!A120&lt;&gt;"",SUICIDE_training_input.xlsx!A120,"")</v>
      </c>
      <c r="C213" t="str">
        <f t="shared" ref="C213:BN216" si="101">CONCATENATE($A$11,C$1,$A$12,$A213,$A$13,C$1,$A$14,$A213,$A$15)</f>
        <v>=IF(IQ_training_input.xlsx!A120&lt;&gt;"",IQ_training_input.xlsx!A120,"")</v>
      </c>
      <c r="D213" t="str">
        <f t="shared" si="101"/>
        <v>=IF(AMBIG_training_input.xlsx!A120&lt;&gt;"",AMBIG_training_input.xlsx!A120,"")</v>
      </c>
      <c r="E213" t="str">
        <f t="shared" si="101"/>
        <v>=IF(EGODYST_training_input.xlsx!A120&lt;&gt;"",EGODYST_training_input.xlsx!A120,"")</v>
      </c>
      <c r="F213" t="str">
        <f t="shared" si="101"/>
        <v>=IF(AUTISM_training_input.xlsx!A120&lt;&gt;"",AUTISM_training_input.xlsx!A120,"")</v>
      </c>
      <c r="G213" t="str">
        <f t="shared" si="101"/>
        <v>=IF(IDENTITY_training_input.xlsx!A120&lt;&gt;"",IDENTITY_training_input.xlsx!A120,"")</v>
      </c>
      <c r="H213" t="str">
        <f t="shared" si="101"/>
        <v>=IF(SELFDIR_training_input.xlsx!A120&lt;&gt;"",SELFDIR_training_input.xlsx!A120,"")</v>
      </c>
      <c r="I213" t="str">
        <f t="shared" si="101"/>
        <v>=IF(EMPATHY_training_input.xlsx!A120&lt;&gt;"",EMPATHY_training_input.xlsx!A120,"")</v>
      </c>
      <c r="J213" t="str">
        <f t="shared" si="101"/>
        <v>=IF(INTIMACY_training_input.xlsx!A120&lt;&gt;"",INTIMACY_training_input.xlsx!A120,"")</v>
      </c>
      <c r="K213" t="str">
        <f t="shared" si="101"/>
        <v>=IF(ACUTE_training_input.xlsx!A120&lt;&gt;"",ACUTE_training_input.xlsx!A120,"")</v>
      </c>
      <c r="L213" t="str">
        <f t="shared" si="101"/>
        <v>=IF(CHRONIC_training_input.xlsx!A120&lt;&gt;"",CHRONIC_training_input.xlsx!A120,"")</v>
      </c>
      <c r="M213" t="str">
        <f t="shared" si="101"/>
        <v>=IF(TRAUMA_PAST_training_input.xlsx!A120&lt;&gt;"",TRAUMA_PAST_training_input.xlsx!A120,"")</v>
      </c>
      <c r="N213" t="str">
        <f t="shared" si="101"/>
        <v>=IF(TRAUMA_PRESENT_training_input.xlsx!A120&lt;&gt;"",TRAUMA_PRESENT_training_input.xlsx!A120,"")</v>
      </c>
      <c r="O213" t="str">
        <f t="shared" si="101"/>
        <v>=IF(HOPE_training_input.xlsx!A120&lt;&gt;"",HOPE_training_input.xlsx!A120,"")</v>
      </c>
      <c r="P213" t="str">
        <f t="shared" si="101"/>
        <v>=IF(SELFAFFICACY_training_input.xlsx!A120&lt;&gt;"",SELFAFFICACY_training_input.xlsx!A120,"")</v>
      </c>
      <c r="Q213" t="str">
        <f t="shared" si="101"/>
        <v>=IF(SELFESTEEM_training_input.xlsx!A120&lt;&gt;"",SELFESTEEM_training_input.xlsx!A120,"")</v>
      </c>
      <c r="R213" t="str">
        <f t="shared" si="101"/>
        <v>=IF(WELLBEING_training_input.xlsx!A120&lt;&gt;"",WELLBEING_training_input.xlsx!A120,"")</v>
      </c>
      <c r="S213" t="str">
        <f t="shared" si="101"/>
        <v>=IF(HYPER_training_input.xlsx!A120&lt;&gt;"",HYPER_training_input.xlsx!A120,"")</v>
      </c>
      <c r="T213" t="str">
        <f t="shared" si="101"/>
        <v>=IF(AGGR_training_input.xlsx!A120&lt;&gt;"",AGGR_training_input.xlsx!A120,"")</v>
      </c>
      <c r="U213" t="str">
        <f t="shared" si="101"/>
        <v>=IF(COND_PR_training_input.xlsx!A120&lt;&gt;"",COND_PR_training_input.xlsx!A120,"")</v>
      </c>
      <c r="V213" t="str">
        <f t="shared" si="101"/>
        <v>=IF(ANXIE_training_input.xlsx!A120&lt;&gt;"",ANXIE_training_input.xlsx!A120,"")</v>
      </c>
      <c r="W213" t="str">
        <f t="shared" si="101"/>
        <v>=IF(DEPR_training_input.xlsx!A120&lt;&gt;"",DEPR_training_input.xlsx!A120,"")</v>
      </c>
      <c r="X213" t="str">
        <f t="shared" si="101"/>
        <v>=IF(SOMAT_training_input.xlsx!A120&lt;&gt;"",SOMAT_training_input.xlsx!A120,"")</v>
      </c>
      <c r="Y213" t="str">
        <f t="shared" si="101"/>
        <v>=IF(ATYPI_training_input.xlsx!A120&lt;&gt;"",ATYPI_training_input.xlsx!A120,"")</v>
      </c>
      <c r="Z213" t="str">
        <f t="shared" si="101"/>
        <v>=IF(WITHD_training_input.xlsx!A120&lt;&gt;"",WITHD_training_input.xlsx!A120,"")</v>
      </c>
      <c r="AA213" t="str">
        <f t="shared" si="101"/>
        <v>=IF(ATTE_PR_training_input.xlsx!A120&lt;&gt;"",ATTE_PR_training_input.xlsx!A120,"")</v>
      </c>
      <c r="AB213" t="str">
        <f t="shared" si="101"/>
        <v>=IF(ANG_CONT_training_input.xlsx!A120&lt;&gt;"",ANG_CONT_training_input.xlsx!A120,"")</v>
      </c>
      <c r="AC213" t="str">
        <f t="shared" si="101"/>
        <v>=IF(DEV_SOC_DIS_training_input.xlsx!A120&lt;&gt;"",DEV_SOC_DIS_training_input.xlsx!A120,"")</v>
      </c>
      <c r="AD213" t="str">
        <f t="shared" si="101"/>
        <v>=IF(BULLY_training_input.xlsx!A120&lt;&gt;"",BULLY_training_input.xlsx!A120,"")</v>
      </c>
      <c r="AE213" t="str">
        <f t="shared" si="101"/>
        <v>=IF(EMOT_SELF_C_training_input.xlsx!A120&lt;&gt;"",EMOT_SELF_C_training_input.xlsx!A120,"")</v>
      </c>
      <c r="AF213" t="str">
        <f t="shared" si="101"/>
        <v>=IF(EXE_FUN_training_input.xlsx!A120&lt;&gt;"",EXE_FUN_training_input.xlsx!A120,"")</v>
      </c>
      <c r="AG213" t="str">
        <f t="shared" si="101"/>
        <v>=IF(MANIA_training_input.xlsx!A120&lt;&gt;"",MANIA_training_input.xlsx!A120,"")</v>
      </c>
      <c r="AH213" t="str">
        <f t="shared" si="101"/>
        <v>=IF(NEG_EMOT_training_input.xlsx!A120&lt;&gt;"",NEG_EMOT_training_input.xlsx!A120,"")</v>
      </c>
      <c r="AI213" t="str">
        <f t="shared" si="101"/>
        <v>=IF(ADAPT_training_input.xlsx!A120&lt;&gt;"",ADAPT_training_input.xlsx!A120,"")</v>
      </c>
      <c r="AJ213" t="str">
        <f t="shared" si="101"/>
        <v>=IF(SOC_SK_training_input.xlsx!A120&lt;&gt;"",SOC_SK_training_input.xlsx!A120,"")</v>
      </c>
      <c r="AK213" t="str">
        <f t="shared" si="101"/>
        <v>=IF(LEAD_training_input.xlsx!A120&lt;&gt;"",LEAD_training_input.xlsx!A120,"")</v>
      </c>
      <c r="AL213" t="str">
        <f t="shared" si="101"/>
        <v>=IF(ACT_DAIL_training_input.xlsx!A120&lt;&gt;"",ACT_DAIL_training_input.xlsx!A120,"")</v>
      </c>
      <c r="AM213" t="str">
        <f t="shared" si="101"/>
        <v>=IF(FUN_COM_training_input.xlsx!A120&lt;&gt;"",FUN_COM_training_input.xlsx!A120,"")</v>
      </c>
      <c r="AN213" t="str">
        <f t="shared" si="101"/>
        <v>=IF(RESILI_training_input.xlsx!A120&lt;&gt;"",RESILI_training_input.xlsx!A120,"")</v>
      </c>
      <c r="AO213" t="str">
        <f t="shared" si="101"/>
        <v>=IF(SEL_training_input.xlsx!A120&lt;&gt;"",SEL_training_input.xlsx!A120,"")</v>
      </c>
      <c r="AP213" t="str">
        <f t="shared" si="101"/>
        <v>=IF(SEV_training_input.xlsx!A120&lt;&gt;"",SEV_training_input.xlsx!A120,"")</v>
      </c>
      <c r="AQ213" t="str">
        <f t="shared" si="101"/>
        <v>=IF(ANHEDONIA_training_input.xlsx!A120&lt;&gt;"",ANHEDONIA_training_input.xlsx!A120,"")</v>
      </c>
      <c r="AR213" t="str">
        <f t="shared" si="101"/>
        <v>=IF(ANXIOUSNESS_training_input.xlsx!A120&lt;&gt;"",ANXIOUSNESS_training_input.xlsx!A120,"")</v>
      </c>
      <c r="AS213" t="str">
        <f t="shared" si="101"/>
        <v>=IF(ATTENTION_SEEKING_training_input.xlsx!A120&lt;&gt;"",ATTENTION_SEEKING_training_input.xlsx!A120,"")</v>
      </c>
      <c r="AT213" t="str">
        <f t="shared" si="101"/>
        <v>=IF(CALLOUSNESS_training_input.xlsx!A120&lt;&gt;"",CALLOUSNESS_training_input.xlsx!A120,"")</v>
      </c>
      <c r="AU213" t="str">
        <f t="shared" si="101"/>
        <v>=IF(DECEITFULNESS_training_input.xlsx!A120&lt;&gt;"",DECEITFULNESS_training_input.xlsx!A120,"")</v>
      </c>
      <c r="AV213" t="str">
        <f t="shared" si="101"/>
        <v>=IF(DEPRESSIVITY_training_input.xlsx!A120&lt;&gt;"",DEPRESSIVITY_training_input.xlsx!A120,"")</v>
      </c>
      <c r="AW213" t="str">
        <f t="shared" si="101"/>
        <v>=IF(DISTRACTIBILITY_training_input.xlsx!A120&lt;&gt;"",DISTRACTIBILITY_training_input.xlsx!A120,"")</v>
      </c>
      <c r="AX213" t="str">
        <f t="shared" si="101"/>
        <v>=IF(ECCENTRICITY_training_input.xlsx!A120&lt;&gt;"",ECCENTRICITY_training_input.xlsx!A120,"")</v>
      </c>
      <c r="AY213" t="str">
        <f t="shared" si="101"/>
        <v>=IF(EMOTIONAL_LABILITY_training_input.xlsx!A120&lt;&gt;"",EMOTIONAL_LABILITY_training_input.xlsx!A120,"")</v>
      </c>
      <c r="AZ213" t="str">
        <f t="shared" si="101"/>
        <v>=IF(GRANDIOSITY_training_input.xlsx!A120&lt;&gt;"",GRANDIOSITY_training_input.xlsx!A120,"")</v>
      </c>
      <c r="BA213" t="str">
        <f t="shared" si="101"/>
        <v>=IF(HOSTILITY_training_input.xlsx!A120&lt;&gt;"",HOSTILITY_training_input.xlsx!A120,"")</v>
      </c>
      <c r="BB213" t="str">
        <f t="shared" si="101"/>
        <v>=IF(IMPULSIVITY_training_input.xlsx!A120&lt;&gt;"",IMPULSIVITY_training_input.xlsx!A120,"")</v>
      </c>
      <c r="BC213" t="str">
        <f t="shared" si="101"/>
        <v>=IF(INTIMACY_AVOIDANCE_training_input.xlsx!A120&lt;&gt;"",INTIMACY_AVOIDANCE_training_input.xlsx!A120,"")</v>
      </c>
      <c r="BD213" t="str">
        <f t="shared" si="101"/>
        <v>=IF(IRRESPONSIBILITY_training_input.xlsx!A120&lt;&gt;"",IRRESPONSIBILITY_training_input.xlsx!A120,"")</v>
      </c>
      <c r="BE213" t="str">
        <f t="shared" si="101"/>
        <v>=IF(MANIPULATIVENESS_training_input.xlsx!A120&lt;&gt;"",MANIPULATIVENESS_training_input.xlsx!A120,"")</v>
      </c>
      <c r="BF213" t="str">
        <f t="shared" si="101"/>
        <v>=IF(PERCEPTUAL_DYSREGULATION_training_input.xlsx!A120&lt;&gt;"",PERCEPTUAL_DYSREGULATION_training_input.xlsx!A120,"")</v>
      </c>
      <c r="BG213" t="str">
        <f t="shared" si="101"/>
        <v>=IF(PERSEVERATION_training_input.xlsx!A120&lt;&gt;"",PERSEVERATION_training_input.xlsx!A120,"")</v>
      </c>
      <c r="BH213" t="str">
        <f t="shared" si="101"/>
        <v>=IF(RESTRICTED_AFFECTIVITY_training_input.xlsx!A120&lt;&gt;"",RESTRICTED_AFFECTIVITY_training_input.xlsx!A120,"")</v>
      </c>
      <c r="BI213" t="str">
        <f t="shared" si="101"/>
        <v>=IF(RIGID_PERFECTIONISM_training_input.xlsx!A120&lt;&gt;"",RIGID_PERFECTIONISM_training_input.xlsx!A120,"")</v>
      </c>
      <c r="BJ213" t="str">
        <f t="shared" si="101"/>
        <v>=IF(RISK_TAKING_training_input.xlsx!A120&lt;&gt;"",RISK_TAKING_training_input.xlsx!A120,"")</v>
      </c>
      <c r="BK213" t="str">
        <f t="shared" si="101"/>
        <v>=IF(SEPARATION_INSECURITY_training_input.xlsx!A120&lt;&gt;"",SEPARATION_INSECURITY_training_input.xlsx!A120,"")</v>
      </c>
      <c r="BL213" t="str">
        <f t="shared" si="101"/>
        <v>=IF(SUBMISSIVENESS_training_input.xlsx!A120&lt;&gt;"",SUBMISSIVENESS_training_input.xlsx!A120,"")</v>
      </c>
      <c r="BM213" t="str">
        <f t="shared" si="101"/>
        <v>=IF(SUSPICIOUSNESS_training_input.xlsx!A120&lt;&gt;"",SUSPICIOUSNESS_training_input.xlsx!A120,"")</v>
      </c>
      <c r="BN213" t="str">
        <f t="shared" si="101"/>
        <v>=IF(UNUSUAL_BELIEFS_training_input.xlsx!A120&lt;&gt;"",UNUSUAL_BELIEFS_training_input.xlsx!A120,"")</v>
      </c>
      <c r="BO213" t="str">
        <f t="shared" si="100"/>
        <v>=IF(WITHDRAWAL_training_input.xlsx!A120&lt;&gt;"",WITHDRAWAL_training_input.xlsx!A120,"")</v>
      </c>
      <c r="BP213" t="str">
        <f t="shared" si="100"/>
        <v>=IF(ACT_training_input.xlsx!A120&lt;&gt;"",ACT_training_input.xlsx!A120,"")</v>
      </c>
      <c r="BQ213" t="str">
        <f t="shared" si="100"/>
        <v>=IF(DSP_training_input.xlsx!A120&lt;&gt;"",DSP_training_input.xlsx!A120,"")</v>
      </c>
      <c r="BR213" t="str">
        <f t="shared" si="100"/>
        <v>=IF(PAG_training_input.xlsx!A120&lt;&gt;"",PAG_training_input.xlsx!A120,"")</v>
      </c>
      <c r="BS213" t="str">
        <f t="shared" si="100"/>
        <v>=IF(PRO_training_input.xlsx!A120&lt;&gt;"",PRO_training_input.xlsx!A120,"")</v>
      </c>
      <c r="BT213" t="str">
        <f t="shared" si="100"/>
        <v>=IF(SPL_training_input.xlsx!A120&lt;&gt;"",SPL_training_input.xlsx!A120,"")</v>
      </c>
      <c r="BU213" t="str">
        <f t="shared" si="100"/>
        <v>=IF(WDR_training_input.xlsx!A120&lt;&gt;"",WDR_training_input.xlsx!A120,"")</v>
      </c>
      <c r="BV213" t="str">
        <f t="shared" si="100"/>
        <v>=IF(CON_training_input.xlsx!A120&lt;&gt;"",CON_training_input.xlsx!A120,"")</v>
      </c>
      <c r="BW213" t="str">
        <f t="shared" si="100"/>
        <v>=IF(DSC_training_input.xlsx!A120&lt;&gt;"",DSC_training_input.xlsx!A120,"")</v>
      </c>
      <c r="BX213" t="str">
        <f t="shared" si="100"/>
        <v>=IF(FAN_training_input.xlsx!A120&lt;&gt;"",FAN_training_input.xlsx!A120,"")</v>
      </c>
      <c r="BY213" t="str">
        <f t="shared" si="100"/>
        <v>=IF(OMN_training_input.xlsx!A120&lt;&gt;"",OMN_training_input.xlsx!A120,"")</v>
      </c>
      <c r="BZ213" t="str">
        <f t="shared" si="100"/>
        <v>=IF(REP_training_input.xlsx!A120&lt;&gt;"",REP_training_input.xlsx!A120,"")</v>
      </c>
      <c r="CA213" t="str">
        <f t="shared" si="100"/>
        <v>=IF(SOM_training_input.xlsx!A120&lt;&gt;"",SOM_training_input.xlsx!A120,"")</v>
      </c>
      <c r="CB213" t="str">
        <f t="shared" si="100"/>
        <v>=IF(SUB_training_input.xlsx!A120&lt;&gt;"",SUB_training_input.xlsx!A120,"")</v>
      </c>
      <c r="CC213" t="str">
        <f t="shared" si="100"/>
        <v>=IF(UND_training_input.xlsx!A120&lt;&gt;"",UND_training_input.xlsx!A120,"")</v>
      </c>
      <c r="CD213" t="str">
        <f t="shared" si="100"/>
        <v>=IF(ALT_training_input.xlsx!A120&lt;&gt;"",ALT_training_input.xlsx!A120,"")</v>
      </c>
      <c r="CE213" t="str">
        <f t="shared" si="100"/>
        <v>=IF(HUM_training_input.xlsx!A120&lt;&gt;"",HUM_training_input.xlsx!A120,"")</v>
      </c>
      <c r="CF213" t="str">
        <f t="shared" si="100"/>
        <v>=IF(IDL_training_input.xlsx!A120&lt;&gt;"",IDL_training_input.xlsx!A120,"")</v>
      </c>
      <c r="CG213" t="str">
        <f t="shared" si="100"/>
        <v>=IF(RFM_training_input.xlsx!A120&lt;&gt;"",RFM_training_input.xlsx!A120,"")</v>
      </c>
      <c r="CH213" t="str">
        <f t="shared" si="100"/>
        <v>=IF(DN_training_input.xlsx!A120&lt;&gt;"",DN_training_input.xlsx!A120,"")</v>
      </c>
      <c r="CI213" t="str">
        <f t="shared" si="100"/>
        <v>=IF(INT_training_input.xlsx!A120&lt;&gt;"",INT_training_input.xlsx!A120,"")</v>
      </c>
      <c r="CJ213" t="str">
        <f t="shared" si="100"/>
        <v>=IF(SUP_training_input.xlsx!A120&lt;&gt;"",SUP_training_input.xlsx!A120,"")</v>
      </c>
      <c r="CK213" t="str">
        <f t="shared" si="100"/>
        <v>=IF(ANT_training_input.xlsx!A120&lt;&gt;"",ANT_training_input.xlsx!A120,"")</v>
      </c>
      <c r="CL213" t="str">
        <f t="shared" si="100"/>
        <v>=IF(ISO_training_input.xlsx!A120&lt;&gt;"",ISO_training_input.xlsx!A120,"")</v>
      </c>
    </row>
    <row r="214" spans="1:90">
      <c r="A214">
        <v>121</v>
      </c>
      <c r="B214" t="str">
        <f t="shared" si="73"/>
        <v>=IF(SUICIDE_training_input.xlsx!A121&lt;&gt;"",SUICIDE_training_input.xlsx!A121,"")</v>
      </c>
      <c r="C214" t="str">
        <f t="shared" si="101"/>
        <v>=IF(IQ_training_input.xlsx!A121&lt;&gt;"",IQ_training_input.xlsx!A121,"")</v>
      </c>
      <c r="D214" t="str">
        <f t="shared" si="101"/>
        <v>=IF(AMBIG_training_input.xlsx!A121&lt;&gt;"",AMBIG_training_input.xlsx!A121,"")</v>
      </c>
      <c r="E214" t="str">
        <f t="shared" si="101"/>
        <v>=IF(EGODYST_training_input.xlsx!A121&lt;&gt;"",EGODYST_training_input.xlsx!A121,"")</v>
      </c>
      <c r="F214" t="str">
        <f t="shared" si="101"/>
        <v>=IF(AUTISM_training_input.xlsx!A121&lt;&gt;"",AUTISM_training_input.xlsx!A121,"")</v>
      </c>
      <c r="G214" t="str">
        <f t="shared" si="101"/>
        <v>=IF(IDENTITY_training_input.xlsx!A121&lt;&gt;"",IDENTITY_training_input.xlsx!A121,"")</v>
      </c>
      <c r="H214" t="str">
        <f t="shared" si="101"/>
        <v>=IF(SELFDIR_training_input.xlsx!A121&lt;&gt;"",SELFDIR_training_input.xlsx!A121,"")</v>
      </c>
      <c r="I214" t="str">
        <f t="shared" si="101"/>
        <v>=IF(EMPATHY_training_input.xlsx!A121&lt;&gt;"",EMPATHY_training_input.xlsx!A121,"")</v>
      </c>
      <c r="J214" t="str">
        <f t="shared" si="101"/>
        <v>=IF(INTIMACY_training_input.xlsx!A121&lt;&gt;"",INTIMACY_training_input.xlsx!A121,"")</v>
      </c>
      <c r="K214" t="str">
        <f t="shared" si="101"/>
        <v>=IF(ACUTE_training_input.xlsx!A121&lt;&gt;"",ACUTE_training_input.xlsx!A121,"")</v>
      </c>
      <c r="L214" t="str">
        <f t="shared" si="101"/>
        <v>=IF(CHRONIC_training_input.xlsx!A121&lt;&gt;"",CHRONIC_training_input.xlsx!A121,"")</v>
      </c>
      <c r="M214" t="str">
        <f t="shared" si="101"/>
        <v>=IF(TRAUMA_PAST_training_input.xlsx!A121&lt;&gt;"",TRAUMA_PAST_training_input.xlsx!A121,"")</v>
      </c>
      <c r="N214" t="str">
        <f t="shared" si="101"/>
        <v>=IF(TRAUMA_PRESENT_training_input.xlsx!A121&lt;&gt;"",TRAUMA_PRESENT_training_input.xlsx!A121,"")</v>
      </c>
      <c r="O214" t="str">
        <f t="shared" si="101"/>
        <v>=IF(HOPE_training_input.xlsx!A121&lt;&gt;"",HOPE_training_input.xlsx!A121,"")</v>
      </c>
      <c r="P214" t="str">
        <f t="shared" si="101"/>
        <v>=IF(SELFAFFICACY_training_input.xlsx!A121&lt;&gt;"",SELFAFFICACY_training_input.xlsx!A121,"")</v>
      </c>
      <c r="Q214" t="str">
        <f t="shared" si="101"/>
        <v>=IF(SELFESTEEM_training_input.xlsx!A121&lt;&gt;"",SELFESTEEM_training_input.xlsx!A121,"")</v>
      </c>
      <c r="R214" t="str">
        <f t="shared" si="101"/>
        <v>=IF(WELLBEING_training_input.xlsx!A121&lt;&gt;"",WELLBEING_training_input.xlsx!A121,"")</v>
      </c>
      <c r="S214" t="str">
        <f t="shared" si="101"/>
        <v>=IF(HYPER_training_input.xlsx!A121&lt;&gt;"",HYPER_training_input.xlsx!A121,"")</v>
      </c>
      <c r="T214" t="str">
        <f t="shared" si="101"/>
        <v>=IF(AGGR_training_input.xlsx!A121&lt;&gt;"",AGGR_training_input.xlsx!A121,"")</v>
      </c>
      <c r="U214" t="str">
        <f t="shared" si="101"/>
        <v>=IF(COND_PR_training_input.xlsx!A121&lt;&gt;"",COND_PR_training_input.xlsx!A121,"")</v>
      </c>
      <c r="V214" t="str">
        <f t="shared" si="101"/>
        <v>=IF(ANXIE_training_input.xlsx!A121&lt;&gt;"",ANXIE_training_input.xlsx!A121,"")</v>
      </c>
      <c r="W214" t="str">
        <f t="shared" si="101"/>
        <v>=IF(DEPR_training_input.xlsx!A121&lt;&gt;"",DEPR_training_input.xlsx!A121,"")</v>
      </c>
      <c r="X214" t="str">
        <f t="shared" si="101"/>
        <v>=IF(SOMAT_training_input.xlsx!A121&lt;&gt;"",SOMAT_training_input.xlsx!A121,"")</v>
      </c>
      <c r="Y214" t="str">
        <f t="shared" si="101"/>
        <v>=IF(ATYPI_training_input.xlsx!A121&lt;&gt;"",ATYPI_training_input.xlsx!A121,"")</v>
      </c>
      <c r="Z214" t="str">
        <f t="shared" si="101"/>
        <v>=IF(WITHD_training_input.xlsx!A121&lt;&gt;"",WITHD_training_input.xlsx!A121,"")</v>
      </c>
      <c r="AA214" t="str">
        <f t="shared" si="101"/>
        <v>=IF(ATTE_PR_training_input.xlsx!A121&lt;&gt;"",ATTE_PR_training_input.xlsx!A121,"")</v>
      </c>
      <c r="AB214" t="str">
        <f t="shared" si="101"/>
        <v>=IF(ANG_CONT_training_input.xlsx!A121&lt;&gt;"",ANG_CONT_training_input.xlsx!A121,"")</v>
      </c>
      <c r="AC214" t="str">
        <f t="shared" si="101"/>
        <v>=IF(DEV_SOC_DIS_training_input.xlsx!A121&lt;&gt;"",DEV_SOC_DIS_training_input.xlsx!A121,"")</v>
      </c>
      <c r="AD214" t="str">
        <f t="shared" si="101"/>
        <v>=IF(BULLY_training_input.xlsx!A121&lt;&gt;"",BULLY_training_input.xlsx!A121,"")</v>
      </c>
      <c r="AE214" t="str">
        <f t="shared" si="101"/>
        <v>=IF(EMOT_SELF_C_training_input.xlsx!A121&lt;&gt;"",EMOT_SELF_C_training_input.xlsx!A121,"")</v>
      </c>
      <c r="AF214" t="str">
        <f t="shared" si="101"/>
        <v>=IF(EXE_FUN_training_input.xlsx!A121&lt;&gt;"",EXE_FUN_training_input.xlsx!A121,"")</v>
      </c>
      <c r="AG214" t="str">
        <f t="shared" si="101"/>
        <v>=IF(MANIA_training_input.xlsx!A121&lt;&gt;"",MANIA_training_input.xlsx!A121,"")</v>
      </c>
      <c r="AH214" t="str">
        <f t="shared" si="101"/>
        <v>=IF(NEG_EMOT_training_input.xlsx!A121&lt;&gt;"",NEG_EMOT_training_input.xlsx!A121,"")</v>
      </c>
      <c r="AI214" t="str">
        <f t="shared" si="101"/>
        <v>=IF(ADAPT_training_input.xlsx!A121&lt;&gt;"",ADAPT_training_input.xlsx!A121,"")</v>
      </c>
      <c r="AJ214" t="str">
        <f t="shared" si="101"/>
        <v>=IF(SOC_SK_training_input.xlsx!A121&lt;&gt;"",SOC_SK_training_input.xlsx!A121,"")</v>
      </c>
      <c r="AK214" t="str">
        <f t="shared" si="101"/>
        <v>=IF(LEAD_training_input.xlsx!A121&lt;&gt;"",LEAD_training_input.xlsx!A121,"")</v>
      </c>
      <c r="AL214" t="str">
        <f t="shared" si="101"/>
        <v>=IF(ACT_DAIL_training_input.xlsx!A121&lt;&gt;"",ACT_DAIL_training_input.xlsx!A121,"")</v>
      </c>
      <c r="AM214" t="str">
        <f t="shared" si="101"/>
        <v>=IF(FUN_COM_training_input.xlsx!A121&lt;&gt;"",FUN_COM_training_input.xlsx!A121,"")</v>
      </c>
      <c r="AN214" t="str">
        <f t="shared" si="101"/>
        <v>=IF(RESILI_training_input.xlsx!A121&lt;&gt;"",RESILI_training_input.xlsx!A121,"")</v>
      </c>
      <c r="AO214" t="str">
        <f t="shared" si="101"/>
        <v>=IF(SEL_training_input.xlsx!A121&lt;&gt;"",SEL_training_input.xlsx!A121,"")</v>
      </c>
      <c r="AP214" t="str">
        <f t="shared" si="101"/>
        <v>=IF(SEV_training_input.xlsx!A121&lt;&gt;"",SEV_training_input.xlsx!A121,"")</v>
      </c>
      <c r="AQ214" t="str">
        <f t="shared" si="101"/>
        <v>=IF(ANHEDONIA_training_input.xlsx!A121&lt;&gt;"",ANHEDONIA_training_input.xlsx!A121,"")</v>
      </c>
      <c r="AR214" t="str">
        <f t="shared" si="101"/>
        <v>=IF(ANXIOUSNESS_training_input.xlsx!A121&lt;&gt;"",ANXIOUSNESS_training_input.xlsx!A121,"")</v>
      </c>
      <c r="AS214" t="str">
        <f t="shared" si="101"/>
        <v>=IF(ATTENTION_SEEKING_training_input.xlsx!A121&lt;&gt;"",ATTENTION_SEEKING_training_input.xlsx!A121,"")</v>
      </c>
      <c r="AT214" t="str">
        <f t="shared" si="101"/>
        <v>=IF(CALLOUSNESS_training_input.xlsx!A121&lt;&gt;"",CALLOUSNESS_training_input.xlsx!A121,"")</v>
      </c>
      <c r="AU214" t="str">
        <f t="shared" si="101"/>
        <v>=IF(DECEITFULNESS_training_input.xlsx!A121&lt;&gt;"",DECEITFULNESS_training_input.xlsx!A121,"")</v>
      </c>
      <c r="AV214" t="str">
        <f t="shared" si="101"/>
        <v>=IF(DEPRESSIVITY_training_input.xlsx!A121&lt;&gt;"",DEPRESSIVITY_training_input.xlsx!A121,"")</v>
      </c>
      <c r="AW214" t="str">
        <f t="shared" si="101"/>
        <v>=IF(DISTRACTIBILITY_training_input.xlsx!A121&lt;&gt;"",DISTRACTIBILITY_training_input.xlsx!A121,"")</v>
      </c>
      <c r="AX214" t="str">
        <f t="shared" si="101"/>
        <v>=IF(ECCENTRICITY_training_input.xlsx!A121&lt;&gt;"",ECCENTRICITY_training_input.xlsx!A121,"")</v>
      </c>
      <c r="AY214" t="str">
        <f t="shared" si="101"/>
        <v>=IF(EMOTIONAL_LABILITY_training_input.xlsx!A121&lt;&gt;"",EMOTIONAL_LABILITY_training_input.xlsx!A121,"")</v>
      </c>
      <c r="AZ214" t="str">
        <f t="shared" si="101"/>
        <v>=IF(GRANDIOSITY_training_input.xlsx!A121&lt;&gt;"",GRANDIOSITY_training_input.xlsx!A121,"")</v>
      </c>
      <c r="BA214" t="str">
        <f t="shared" si="101"/>
        <v>=IF(HOSTILITY_training_input.xlsx!A121&lt;&gt;"",HOSTILITY_training_input.xlsx!A121,"")</v>
      </c>
      <c r="BB214" t="str">
        <f t="shared" si="101"/>
        <v>=IF(IMPULSIVITY_training_input.xlsx!A121&lt;&gt;"",IMPULSIVITY_training_input.xlsx!A121,"")</v>
      </c>
      <c r="BC214" t="str">
        <f t="shared" si="101"/>
        <v>=IF(INTIMACY_AVOIDANCE_training_input.xlsx!A121&lt;&gt;"",INTIMACY_AVOIDANCE_training_input.xlsx!A121,"")</v>
      </c>
      <c r="BD214" t="str">
        <f t="shared" si="101"/>
        <v>=IF(IRRESPONSIBILITY_training_input.xlsx!A121&lt;&gt;"",IRRESPONSIBILITY_training_input.xlsx!A121,"")</v>
      </c>
      <c r="BE214" t="str">
        <f t="shared" si="101"/>
        <v>=IF(MANIPULATIVENESS_training_input.xlsx!A121&lt;&gt;"",MANIPULATIVENESS_training_input.xlsx!A121,"")</v>
      </c>
      <c r="BF214" t="str">
        <f t="shared" si="101"/>
        <v>=IF(PERCEPTUAL_DYSREGULATION_training_input.xlsx!A121&lt;&gt;"",PERCEPTUAL_DYSREGULATION_training_input.xlsx!A121,"")</v>
      </c>
      <c r="BG214" t="str">
        <f t="shared" si="101"/>
        <v>=IF(PERSEVERATION_training_input.xlsx!A121&lt;&gt;"",PERSEVERATION_training_input.xlsx!A121,"")</v>
      </c>
      <c r="BH214" t="str">
        <f t="shared" si="101"/>
        <v>=IF(RESTRICTED_AFFECTIVITY_training_input.xlsx!A121&lt;&gt;"",RESTRICTED_AFFECTIVITY_training_input.xlsx!A121,"")</v>
      </c>
      <c r="BI214" t="str">
        <f t="shared" si="101"/>
        <v>=IF(RIGID_PERFECTIONISM_training_input.xlsx!A121&lt;&gt;"",RIGID_PERFECTIONISM_training_input.xlsx!A121,"")</v>
      </c>
      <c r="BJ214" t="str">
        <f t="shared" si="101"/>
        <v>=IF(RISK_TAKING_training_input.xlsx!A121&lt;&gt;"",RISK_TAKING_training_input.xlsx!A121,"")</v>
      </c>
      <c r="BK214" t="str">
        <f t="shared" si="101"/>
        <v>=IF(SEPARATION_INSECURITY_training_input.xlsx!A121&lt;&gt;"",SEPARATION_INSECURITY_training_input.xlsx!A121,"")</v>
      </c>
      <c r="BL214" t="str">
        <f t="shared" si="101"/>
        <v>=IF(SUBMISSIVENESS_training_input.xlsx!A121&lt;&gt;"",SUBMISSIVENESS_training_input.xlsx!A121,"")</v>
      </c>
      <c r="BM214" t="str">
        <f t="shared" si="101"/>
        <v>=IF(SUSPICIOUSNESS_training_input.xlsx!A121&lt;&gt;"",SUSPICIOUSNESS_training_input.xlsx!A121,"")</v>
      </c>
      <c r="BN214" t="str">
        <f t="shared" si="101"/>
        <v>=IF(UNUSUAL_BELIEFS_training_input.xlsx!A121&lt;&gt;"",UNUSUAL_BELIEFS_training_input.xlsx!A121,"")</v>
      </c>
      <c r="BO214" t="str">
        <f t="shared" si="100"/>
        <v>=IF(WITHDRAWAL_training_input.xlsx!A121&lt;&gt;"",WITHDRAWAL_training_input.xlsx!A121,"")</v>
      </c>
      <c r="BP214" t="str">
        <f t="shared" si="100"/>
        <v>=IF(ACT_training_input.xlsx!A121&lt;&gt;"",ACT_training_input.xlsx!A121,"")</v>
      </c>
      <c r="BQ214" t="str">
        <f t="shared" si="100"/>
        <v>=IF(DSP_training_input.xlsx!A121&lt;&gt;"",DSP_training_input.xlsx!A121,"")</v>
      </c>
      <c r="BR214" t="str">
        <f t="shared" si="100"/>
        <v>=IF(PAG_training_input.xlsx!A121&lt;&gt;"",PAG_training_input.xlsx!A121,"")</v>
      </c>
      <c r="BS214" t="str">
        <f t="shared" si="100"/>
        <v>=IF(PRO_training_input.xlsx!A121&lt;&gt;"",PRO_training_input.xlsx!A121,"")</v>
      </c>
      <c r="BT214" t="str">
        <f t="shared" si="100"/>
        <v>=IF(SPL_training_input.xlsx!A121&lt;&gt;"",SPL_training_input.xlsx!A121,"")</v>
      </c>
      <c r="BU214" t="str">
        <f t="shared" si="100"/>
        <v>=IF(WDR_training_input.xlsx!A121&lt;&gt;"",WDR_training_input.xlsx!A121,"")</v>
      </c>
      <c r="BV214" t="str">
        <f t="shared" si="100"/>
        <v>=IF(CON_training_input.xlsx!A121&lt;&gt;"",CON_training_input.xlsx!A121,"")</v>
      </c>
      <c r="BW214" t="str">
        <f t="shared" si="100"/>
        <v>=IF(DSC_training_input.xlsx!A121&lt;&gt;"",DSC_training_input.xlsx!A121,"")</v>
      </c>
      <c r="BX214" t="str">
        <f t="shared" si="100"/>
        <v>=IF(FAN_training_input.xlsx!A121&lt;&gt;"",FAN_training_input.xlsx!A121,"")</v>
      </c>
      <c r="BY214" t="str">
        <f t="shared" si="100"/>
        <v>=IF(OMN_training_input.xlsx!A121&lt;&gt;"",OMN_training_input.xlsx!A121,"")</v>
      </c>
      <c r="BZ214" t="str">
        <f t="shared" si="100"/>
        <v>=IF(REP_training_input.xlsx!A121&lt;&gt;"",REP_training_input.xlsx!A121,"")</v>
      </c>
      <c r="CA214" t="str">
        <f t="shared" si="100"/>
        <v>=IF(SOM_training_input.xlsx!A121&lt;&gt;"",SOM_training_input.xlsx!A121,"")</v>
      </c>
      <c r="CB214" t="str">
        <f t="shared" si="100"/>
        <v>=IF(SUB_training_input.xlsx!A121&lt;&gt;"",SUB_training_input.xlsx!A121,"")</v>
      </c>
      <c r="CC214" t="str">
        <f t="shared" si="100"/>
        <v>=IF(UND_training_input.xlsx!A121&lt;&gt;"",UND_training_input.xlsx!A121,"")</v>
      </c>
      <c r="CD214" t="str">
        <f t="shared" si="100"/>
        <v>=IF(ALT_training_input.xlsx!A121&lt;&gt;"",ALT_training_input.xlsx!A121,"")</v>
      </c>
      <c r="CE214" t="str">
        <f t="shared" si="100"/>
        <v>=IF(HUM_training_input.xlsx!A121&lt;&gt;"",HUM_training_input.xlsx!A121,"")</v>
      </c>
      <c r="CF214" t="str">
        <f t="shared" si="100"/>
        <v>=IF(IDL_training_input.xlsx!A121&lt;&gt;"",IDL_training_input.xlsx!A121,"")</v>
      </c>
      <c r="CG214" t="str">
        <f t="shared" si="100"/>
        <v>=IF(RFM_training_input.xlsx!A121&lt;&gt;"",RFM_training_input.xlsx!A121,"")</v>
      </c>
      <c r="CH214" t="str">
        <f t="shared" si="100"/>
        <v>=IF(DN_training_input.xlsx!A121&lt;&gt;"",DN_training_input.xlsx!A121,"")</v>
      </c>
      <c r="CI214" t="str">
        <f t="shared" si="100"/>
        <v>=IF(INT_training_input.xlsx!A121&lt;&gt;"",INT_training_input.xlsx!A121,"")</v>
      </c>
      <c r="CJ214" t="str">
        <f t="shared" si="100"/>
        <v>=IF(SUP_training_input.xlsx!A121&lt;&gt;"",SUP_training_input.xlsx!A121,"")</v>
      </c>
      <c r="CK214" t="str">
        <f t="shared" si="100"/>
        <v>=IF(ANT_training_input.xlsx!A121&lt;&gt;"",ANT_training_input.xlsx!A121,"")</v>
      </c>
      <c r="CL214" t="str">
        <f t="shared" si="100"/>
        <v>=IF(ISO_training_input.xlsx!A121&lt;&gt;"",ISO_training_input.xlsx!A121,"")</v>
      </c>
    </row>
    <row r="215" spans="1:90">
      <c r="A215">
        <v>122</v>
      </c>
      <c r="B215" t="str">
        <f t="shared" si="73"/>
        <v>=IF(SUICIDE_training_input.xlsx!A122&lt;&gt;"",SUICIDE_training_input.xlsx!A122,"")</v>
      </c>
      <c r="C215" t="str">
        <f t="shared" si="101"/>
        <v>=IF(IQ_training_input.xlsx!A122&lt;&gt;"",IQ_training_input.xlsx!A122,"")</v>
      </c>
      <c r="D215" t="str">
        <f t="shared" si="101"/>
        <v>=IF(AMBIG_training_input.xlsx!A122&lt;&gt;"",AMBIG_training_input.xlsx!A122,"")</v>
      </c>
      <c r="E215" t="str">
        <f t="shared" si="101"/>
        <v>=IF(EGODYST_training_input.xlsx!A122&lt;&gt;"",EGODYST_training_input.xlsx!A122,"")</v>
      </c>
      <c r="F215" t="str">
        <f t="shared" si="101"/>
        <v>=IF(AUTISM_training_input.xlsx!A122&lt;&gt;"",AUTISM_training_input.xlsx!A122,"")</v>
      </c>
      <c r="G215" t="str">
        <f t="shared" si="101"/>
        <v>=IF(IDENTITY_training_input.xlsx!A122&lt;&gt;"",IDENTITY_training_input.xlsx!A122,"")</v>
      </c>
      <c r="H215" t="str">
        <f t="shared" si="101"/>
        <v>=IF(SELFDIR_training_input.xlsx!A122&lt;&gt;"",SELFDIR_training_input.xlsx!A122,"")</v>
      </c>
      <c r="I215" t="str">
        <f t="shared" si="101"/>
        <v>=IF(EMPATHY_training_input.xlsx!A122&lt;&gt;"",EMPATHY_training_input.xlsx!A122,"")</v>
      </c>
      <c r="J215" t="str">
        <f t="shared" si="101"/>
        <v>=IF(INTIMACY_training_input.xlsx!A122&lt;&gt;"",INTIMACY_training_input.xlsx!A122,"")</v>
      </c>
      <c r="K215" t="str">
        <f t="shared" si="101"/>
        <v>=IF(ACUTE_training_input.xlsx!A122&lt;&gt;"",ACUTE_training_input.xlsx!A122,"")</v>
      </c>
      <c r="L215" t="str">
        <f t="shared" si="101"/>
        <v>=IF(CHRONIC_training_input.xlsx!A122&lt;&gt;"",CHRONIC_training_input.xlsx!A122,"")</v>
      </c>
      <c r="M215" t="str">
        <f t="shared" si="101"/>
        <v>=IF(TRAUMA_PAST_training_input.xlsx!A122&lt;&gt;"",TRAUMA_PAST_training_input.xlsx!A122,"")</v>
      </c>
      <c r="N215" t="str">
        <f t="shared" si="101"/>
        <v>=IF(TRAUMA_PRESENT_training_input.xlsx!A122&lt;&gt;"",TRAUMA_PRESENT_training_input.xlsx!A122,"")</v>
      </c>
      <c r="O215" t="str">
        <f t="shared" si="101"/>
        <v>=IF(HOPE_training_input.xlsx!A122&lt;&gt;"",HOPE_training_input.xlsx!A122,"")</v>
      </c>
      <c r="P215" t="str">
        <f t="shared" si="101"/>
        <v>=IF(SELFAFFICACY_training_input.xlsx!A122&lt;&gt;"",SELFAFFICACY_training_input.xlsx!A122,"")</v>
      </c>
      <c r="Q215" t="str">
        <f t="shared" si="101"/>
        <v>=IF(SELFESTEEM_training_input.xlsx!A122&lt;&gt;"",SELFESTEEM_training_input.xlsx!A122,"")</v>
      </c>
      <c r="R215" t="str">
        <f t="shared" si="101"/>
        <v>=IF(WELLBEING_training_input.xlsx!A122&lt;&gt;"",WELLBEING_training_input.xlsx!A122,"")</v>
      </c>
      <c r="S215" t="str">
        <f t="shared" si="101"/>
        <v>=IF(HYPER_training_input.xlsx!A122&lt;&gt;"",HYPER_training_input.xlsx!A122,"")</v>
      </c>
      <c r="T215" t="str">
        <f t="shared" si="101"/>
        <v>=IF(AGGR_training_input.xlsx!A122&lt;&gt;"",AGGR_training_input.xlsx!A122,"")</v>
      </c>
      <c r="U215" t="str">
        <f t="shared" si="101"/>
        <v>=IF(COND_PR_training_input.xlsx!A122&lt;&gt;"",COND_PR_training_input.xlsx!A122,"")</v>
      </c>
      <c r="V215" t="str">
        <f t="shared" si="101"/>
        <v>=IF(ANXIE_training_input.xlsx!A122&lt;&gt;"",ANXIE_training_input.xlsx!A122,"")</v>
      </c>
      <c r="W215" t="str">
        <f t="shared" si="101"/>
        <v>=IF(DEPR_training_input.xlsx!A122&lt;&gt;"",DEPR_training_input.xlsx!A122,"")</v>
      </c>
      <c r="X215" t="str">
        <f t="shared" si="101"/>
        <v>=IF(SOMAT_training_input.xlsx!A122&lt;&gt;"",SOMAT_training_input.xlsx!A122,"")</v>
      </c>
      <c r="Y215" t="str">
        <f t="shared" si="101"/>
        <v>=IF(ATYPI_training_input.xlsx!A122&lt;&gt;"",ATYPI_training_input.xlsx!A122,"")</v>
      </c>
      <c r="Z215" t="str">
        <f t="shared" si="101"/>
        <v>=IF(WITHD_training_input.xlsx!A122&lt;&gt;"",WITHD_training_input.xlsx!A122,"")</v>
      </c>
      <c r="AA215" t="str">
        <f t="shared" si="101"/>
        <v>=IF(ATTE_PR_training_input.xlsx!A122&lt;&gt;"",ATTE_PR_training_input.xlsx!A122,"")</v>
      </c>
      <c r="AB215" t="str">
        <f t="shared" si="101"/>
        <v>=IF(ANG_CONT_training_input.xlsx!A122&lt;&gt;"",ANG_CONT_training_input.xlsx!A122,"")</v>
      </c>
      <c r="AC215" t="str">
        <f t="shared" si="101"/>
        <v>=IF(DEV_SOC_DIS_training_input.xlsx!A122&lt;&gt;"",DEV_SOC_DIS_training_input.xlsx!A122,"")</v>
      </c>
      <c r="AD215" t="str">
        <f t="shared" si="101"/>
        <v>=IF(BULLY_training_input.xlsx!A122&lt;&gt;"",BULLY_training_input.xlsx!A122,"")</v>
      </c>
      <c r="AE215" t="str">
        <f t="shared" si="101"/>
        <v>=IF(EMOT_SELF_C_training_input.xlsx!A122&lt;&gt;"",EMOT_SELF_C_training_input.xlsx!A122,"")</v>
      </c>
      <c r="AF215" t="str">
        <f t="shared" si="101"/>
        <v>=IF(EXE_FUN_training_input.xlsx!A122&lt;&gt;"",EXE_FUN_training_input.xlsx!A122,"")</v>
      </c>
      <c r="AG215" t="str">
        <f t="shared" si="101"/>
        <v>=IF(MANIA_training_input.xlsx!A122&lt;&gt;"",MANIA_training_input.xlsx!A122,"")</v>
      </c>
      <c r="AH215" t="str">
        <f t="shared" si="101"/>
        <v>=IF(NEG_EMOT_training_input.xlsx!A122&lt;&gt;"",NEG_EMOT_training_input.xlsx!A122,"")</v>
      </c>
      <c r="AI215" t="str">
        <f t="shared" si="101"/>
        <v>=IF(ADAPT_training_input.xlsx!A122&lt;&gt;"",ADAPT_training_input.xlsx!A122,"")</v>
      </c>
      <c r="AJ215" t="str">
        <f t="shared" si="101"/>
        <v>=IF(SOC_SK_training_input.xlsx!A122&lt;&gt;"",SOC_SK_training_input.xlsx!A122,"")</v>
      </c>
      <c r="AK215" t="str">
        <f t="shared" si="101"/>
        <v>=IF(LEAD_training_input.xlsx!A122&lt;&gt;"",LEAD_training_input.xlsx!A122,"")</v>
      </c>
      <c r="AL215" t="str">
        <f t="shared" si="101"/>
        <v>=IF(ACT_DAIL_training_input.xlsx!A122&lt;&gt;"",ACT_DAIL_training_input.xlsx!A122,"")</v>
      </c>
      <c r="AM215" t="str">
        <f t="shared" si="101"/>
        <v>=IF(FUN_COM_training_input.xlsx!A122&lt;&gt;"",FUN_COM_training_input.xlsx!A122,"")</v>
      </c>
      <c r="AN215" t="str">
        <f t="shared" si="101"/>
        <v>=IF(RESILI_training_input.xlsx!A122&lt;&gt;"",RESILI_training_input.xlsx!A122,"")</v>
      </c>
      <c r="AO215" t="str">
        <f t="shared" si="101"/>
        <v>=IF(SEL_training_input.xlsx!A122&lt;&gt;"",SEL_training_input.xlsx!A122,"")</v>
      </c>
      <c r="AP215" t="str">
        <f t="shared" si="101"/>
        <v>=IF(SEV_training_input.xlsx!A122&lt;&gt;"",SEV_training_input.xlsx!A122,"")</v>
      </c>
      <c r="AQ215" t="str">
        <f t="shared" si="101"/>
        <v>=IF(ANHEDONIA_training_input.xlsx!A122&lt;&gt;"",ANHEDONIA_training_input.xlsx!A122,"")</v>
      </c>
      <c r="AR215" t="str">
        <f t="shared" si="101"/>
        <v>=IF(ANXIOUSNESS_training_input.xlsx!A122&lt;&gt;"",ANXIOUSNESS_training_input.xlsx!A122,"")</v>
      </c>
      <c r="AS215" t="str">
        <f t="shared" si="101"/>
        <v>=IF(ATTENTION_SEEKING_training_input.xlsx!A122&lt;&gt;"",ATTENTION_SEEKING_training_input.xlsx!A122,"")</v>
      </c>
      <c r="AT215" t="str">
        <f t="shared" si="101"/>
        <v>=IF(CALLOUSNESS_training_input.xlsx!A122&lt;&gt;"",CALLOUSNESS_training_input.xlsx!A122,"")</v>
      </c>
      <c r="AU215" t="str">
        <f t="shared" si="101"/>
        <v>=IF(DECEITFULNESS_training_input.xlsx!A122&lt;&gt;"",DECEITFULNESS_training_input.xlsx!A122,"")</v>
      </c>
      <c r="AV215" t="str">
        <f t="shared" si="101"/>
        <v>=IF(DEPRESSIVITY_training_input.xlsx!A122&lt;&gt;"",DEPRESSIVITY_training_input.xlsx!A122,"")</v>
      </c>
      <c r="AW215" t="str">
        <f t="shared" si="101"/>
        <v>=IF(DISTRACTIBILITY_training_input.xlsx!A122&lt;&gt;"",DISTRACTIBILITY_training_input.xlsx!A122,"")</v>
      </c>
      <c r="AX215" t="str">
        <f t="shared" si="101"/>
        <v>=IF(ECCENTRICITY_training_input.xlsx!A122&lt;&gt;"",ECCENTRICITY_training_input.xlsx!A122,"")</v>
      </c>
      <c r="AY215" t="str">
        <f t="shared" si="101"/>
        <v>=IF(EMOTIONAL_LABILITY_training_input.xlsx!A122&lt;&gt;"",EMOTIONAL_LABILITY_training_input.xlsx!A122,"")</v>
      </c>
      <c r="AZ215" t="str">
        <f t="shared" si="101"/>
        <v>=IF(GRANDIOSITY_training_input.xlsx!A122&lt;&gt;"",GRANDIOSITY_training_input.xlsx!A122,"")</v>
      </c>
      <c r="BA215" t="str">
        <f t="shared" si="101"/>
        <v>=IF(HOSTILITY_training_input.xlsx!A122&lt;&gt;"",HOSTILITY_training_input.xlsx!A122,"")</v>
      </c>
      <c r="BB215" t="str">
        <f t="shared" si="101"/>
        <v>=IF(IMPULSIVITY_training_input.xlsx!A122&lt;&gt;"",IMPULSIVITY_training_input.xlsx!A122,"")</v>
      </c>
      <c r="BC215" t="str">
        <f t="shared" si="101"/>
        <v>=IF(INTIMACY_AVOIDANCE_training_input.xlsx!A122&lt;&gt;"",INTIMACY_AVOIDANCE_training_input.xlsx!A122,"")</v>
      </c>
      <c r="BD215" t="str">
        <f t="shared" si="101"/>
        <v>=IF(IRRESPONSIBILITY_training_input.xlsx!A122&lt;&gt;"",IRRESPONSIBILITY_training_input.xlsx!A122,"")</v>
      </c>
      <c r="BE215" t="str">
        <f t="shared" si="101"/>
        <v>=IF(MANIPULATIVENESS_training_input.xlsx!A122&lt;&gt;"",MANIPULATIVENESS_training_input.xlsx!A122,"")</v>
      </c>
      <c r="BF215" t="str">
        <f t="shared" si="101"/>
        <v>=IF(PERCEPTUAL_DYSREGULATION_training_input.xlsx!A122&lt;&gt;"",PERCEPTUAL_DYSREGULATION_training_input.xlsx!A122,"")</v>
      </c>
      <c r="BG215" t="str">
        <f t="shared" si="101"/>
        <v>=IF(PERSEVERATION_training_input.xlsx!A122&lt;&gt;"",PERSEVERATION_training_input.xlsx!A122,"")</v>
      </c>
      <c r="BH215" t="str">
        <f t="shared" si="101"/>
        <v>=IF(RESTRICTED_AFFECTIVITY_training_input.xlsx!A122&lt;&gt;"",RESTRICTED_AFFECTIVITY_training_input.xlsx!A122,"")</v>
      </c>
      <c r="BI215" t="str">
        <f t="shared" si="101"/>
        <v>=IF(RIGID_PERFECTIONISM_training_input.xlsx!A122&lt;&gt;"",RIGID_PERFECTIONISM_training_input.xlsx!A122,"")</v>
      </c>
      <c r="BJ215" t="str">
        <f t="shared" si="101"/>
        <v>=IF(RISK_TAKING_training_input.xlsx!A122&lt;&gt;"",RISK_TAKING_training_input.xlsx!A122,"")</v>
      </c>
      <c r="BK215" t="str">
        <f t="shared" si="101"/>
        <v>=IF(SEPARATION_INSECURITY_training_input.xlsx!A122&lt;&gt;"",SEPARATION_INSECURITY_training_input.xlsx!A122,"")</v>
      </c>
      <c r="BL215" t="str">
        <f t="shared" si="101"/>
        <v>=IF(SUBMISSIVENESS_training_input.xlsx!A122&lt;&gt;"",SUBMISSIVENESS_training_input.xlsx!A122,"")</v>
      </c>
      <c r="BM215" t="str">
        <f t="shared" si="101"/>
        <v>=IF(SUSPICIOUSNESS_training_input.xlsx!A122&lt;&gt;"",SUSPICIOUSNESS_training_input.xlsx!A122,"")</v>
      </c>
      <c r="BN215" t="str">
        <f t="shared" si="101"/>
        <v>=IF(UNUSUAL_BELIEFS_training_input.xlsx!A122&lt;&gt;"",UNUSUAL_BELIEFS_training_input.xlsx!A122,"")</v>
      </c>
      <c r="BO215" t="str">
        <f t="shared" si="100"/>
        <v>=IF(WITHDRAWAL_training_input.xlsx!A122&lt;&gt;"",WITHDRAWAL_training_input.xlsx!A122,"")</v>
      </c>
      <c r="BP215" t="str">
        <f t="shared" si="100"/>
        <v>=IF(ACT_training_input.xlsx!A122&lt;&gt;"",ACT_training_input.xlsx!A122,"")</v>
      </c>
      <c r="BQ215" t="str">
        <f t="shared" si="100"/>
        <v>=IF(DSP_training_input.xlsx!A122&lt;&gt;"",DSP_training_input.xlsx!A122,"")</v>
      </c>
      <c r="BR215" t="str">
        <f t="shared" si="100"/>
        <v>=IF(PAG_training_input.xlsx!A122&lt;&gt;"",PAG_training_input.xlsx!A122,"")</v>
      </c>
      <c r="BS215" t="str">
        <f t="shared" si="100"/>
        <v>=IF(PRO_training_input.xlsx!A122&lt;&gt;"",PRO_training_input.xlsx!A122,"")</v>
      </c>
      <c r="BT215" t="str">
        <f t="shared" si="100"/>
        <v>=IF(SPL_training_input.xlsx!A122&lt;&gt;"",SPL_training_input.xlsx!A122,"")</v>
      </c>
      <c r="BU215" t="str">
        <f t="shared" si="100"/>
        <v>=IF(WDR_training_input.xlsx!A122&lt;&gt;"",WDR_training_input.xlsx!A122,"")</v>
      </c>
      <c r="BV215" t="str">
        <f t="shared" si="100"/>
        <v>=IF(CON_training_input.xlsx!A122&lt;&gt;"",CON_training_input.xlsx!A122,"")</v>
      </c>
      <c r="BW215" t="str">
        <f t="shared" si="100"/>
        <v>=IF(DSC_training_input.xlsx!A122&lt;&gt;"",DSC_training_input.xlsx!A122,"")</v>
      </c>
      <c r="BX215" t="str">
        <f t="shared" si="100"/>
        <v>=IF(FAN_training_input.xlsx!A122&lt;&gt;"",FAN_training_input.xlsx!A122,"")</v>
      </c>
      <c r="BY215" t="str">
        <f t="shared" si="100"/>
        <v>=IF(OMN_training_input.xlsx!A122&lt;&gt;"",OMN_training_input.xlsx!A122,"")</v>
      </c>
      <c r="BZ215" t="str">
        <f t="shared" si="100"/>
        <v>=IF(REP_training_input.xlsx!A122&lt;&gt;"",REP_training_input.xlsx!A122,"")</v>
      </c>
      <c r="CA215" t="str">
        <f t="shared" si="100"/>
        <v>=IF(SOM_training_input.xlsx!A122&lt;&gt;"",SOM_training_input.xlsx!A122,"")</v>
      </c>
      <c r="CB215" t="str">
        <f t="shared" si="100"/>
        <v>=IF(SUB_training_input.xlsx!A122&lt;&gt;"",SUB_training_input.xlsx!A122,"")</v>
      </c>
      <c r="CC215" t="str">
        <f t="shared" si="100"/>
        <v>=IF(UND_training_input.xlsx!A122&lt;&gt;"",UND_training_input.xlsx!A122,"")</v>
      </c>
      <c r="CD215" t="str">
        <f t="shared" si="100"/>
        <v>=IF(ALT_training_input.xlsx!A122&lt;&gt;"",ALT_training_input.xlsx!A122,"")</v>
      </c>
      <c r="CE215" t="str">
        <f t="shared" si="100"/>
        <v>=IF(HUM_training_input.xlsx!A122&lt;&gt;"",HUM_training_input.xlsx!A122,"")</v>
      </c>
      <c r="CF215" t="str">
        <f t="shared" si="100"/>
        <v>=IF(IDL_training_input.xlsx!A122&lt;&gt;"",IDL_training_input.xlsx!A122,"")</v>
      </c>
      <c r="CG215" t="str">
        <f t="shared" si="100"/>
        <v>=IF(RFM_training_input.xlsx!A122&lt;&gt;"",RFM_training_input.xlsx!A122,"")</v>
      </c>
      <c r="CH215" t="str">
        <f t="shared" si="100"/>
        <v>=IF(DN_training_input.xlsx!A122&lt;&gt;"",DN_training_input.xlsx!A122,"")</v>
      </c>
      <c r="CI215" t="str">
        <f t="shared" si="100"/>
        <v>=IF(INT_training_input.xlsx!A122&lt;&gt;"",INT_training_input.xlsx!A122,"")</v>
      </c>
      <c r="CJ215" t="str">
        <f t="shared" si="100"/>
        <v>=IF(SUP_training_input.xlsx!A122&lt;&gt;"",SUP_training_input.xlsx!A122,"")</v>
      </c>
      <c r="CK215" t="str">
        <f t="shared" si="100"/>
        <v>=IF(ANT_training_input.xlsx!A122&lt;&gt;"",ANT_training_input.xlsx!A122,"")</v>
      </c>
      <c r="CL215" t="str">
        <f t="shared" si="100"/>
        <v>=IF(ISO_training_input.xlsx!A122&lt;&gt;"",ISO_training_input.xlsx!A122,"")</v>
      </c>
    </row>
    <row r="216" spans="1:90">
      <c r="A216">
        <v>123</v>
      </c>
      <c r="B216" t="str">
        <f t="shared" si="73"/>
        <v>=IF(SUICIDE_training_input.xlsx!A123&lt;&gt;"",SUICIDE_training_input.xlsx!A123,"")</v>
      </c>
      <c r="C216" t="str">
        <f t="shared" si="101"/>
        <v>=IF(IQ_training_input.xlsx!A123&lt;&gt;"",IQ_training_input.xlsx!A123,"")</v>
      </c>
      <c r="D216" t="str">
        <f t="shared" si="101"/>
        <v>=IF(AMBIG_training_input.xlsx!A123&lt;&gt;"",AMBIG_training_input.xlsx!A123,"")</v>
      </c>
      <c r="E216" t="str">
        <f t="shared" si="101"/>
        <v>=IF(EGODYST_training_input.xlsx!A123&lt;&gt;"",EGODYST_training_input.xlsx!A123,"")</v>
      </c>
      <c r="F216" t="str">
        <f t="shared" si="101"/>
        <v>=IF(AUTISM_training_input.xlsx!A123&lt;&gt;"",AUTISM_training_input.xlsx!A123,"")</v>
      </c>
      <c r="G216" t="str">
        <f t="shared" si="101"/>
        <v>=IF(IDENTITY_training_input.xlsx!A123&lt;&gt;"",IDENTITY_training_input.xlsx!A123,"")</v>
      </c>
      <c r="H216" t="str">
        <f t="shared" si="101"/>
        <v>=IF(SELFDIR_training_input.xlsx!A123&lt;&gt;"",SELFDIR_training_input.xlsx!A123,"")</v>
      </c>
      <c r="I216" t="str">
        <f t="shared" si="101"/>
        <v>=IF(EMPATHY_training_input.xlsx!A123&lt;&gt;"",EMPATHY_training_input.xlsx!A123,"")</v>
      </c>
      <c r="J216" t="str">
        <f t="shared" si="101"/>
        <v>=IF(INTIMACY_training_input.xlsx!A123&lt;&gt;"",INTIMACY_training_input.xlsx!A123,"")</v>
      </c>
      <c r="K216" t="str">
        <f t="shared" si="101"/>
        <v>=IF(ACUTE_training_input.xlsx!A123&lt;&gt;"",ACUTE_training_input.xlsx!A123,"")</v>
      </c>
      <c r="L216" t="str">
        <f t="shared" si="101"/>
        <v>=IF(CHRONIC_training_input.xlsx!A123&lt;&gt;"",CHRONIC_training_input.xlsx!A123,"")</v>
      </c>
      <c r="M216" t="str">
        <f t="shared" si="101"/>
        <v>=IF(TRAUMA_PAST_training_input.xlsx!A123&lt;&gt;"",TRAUMA_PAST_training_input.xlsx!A123,"")</v>
      </c>
      <c r="N216" t="str">
        <f t="shared" si="101"/>
        <v>=IF(TRAUMA_PRESENT_training_input.xlsx!A123&lt;&gt;"",TRAUMA_PRESENT_training_input.xlsx!A123,"")</v>
      </c>
      <c r="O216" t="str">
        <f t="shared" si="101"/>
        <v>=IF(HOPE_training_input.xlsx!A123&lt;&gt;"",HOPE_training_input.xlsx!A123,"")</v>
      </c>
      <c r="P216" t="str">
        <f t="shared" si="101"/>
        <v>=IF(SELFAFFICACY_training_input.xlsx!A123&lt;&gt;"",SELFAFFICACY_training_input.xlsx!A123,"")</v>
      </c>
      <c r="Q216" t="str">
        <f t="shared" si="101"/>
        <v>=IF(SELFESTEEM_training_input.xlsx!A123&lt;&gt;"",SELFESTEEM_training_input.xlsx!A123,"")</v>
      </c>
      <c r="R216" t="str">
        <f t="shared" si="101"/>
        <v>=IF(WELLBEING_training_input.xlsx!A123&lt;&gt;"",WELLBEING_training_input.xlsx!A123,"")</v>
      </c>
      <c r="S216" t="str">
        <f t="shared" si="101"/>
        <v>=IF(HYPER_training_input.xlsx!A123&lt;&gt;"",HYPER_training_input.xlsx!A123,"")</v>
      </c>
      <c r="T216" t="str">
        <f t="shared" si="101"/>
        <v>=IF(AGGR_training_input.xlsx!A123&lt;&gt;"",AGGR_training_input.xlsx!A123,"")</v>
      </c>
      <c r="U216" t="str">
        <f t="shared" si="101"/>
        <v>=IF(COND_PR_training_input.xlsx!A123&lt;&gt;"",COND_PR_training_input.xlsx!A123,"")</v>
      </c>
      <c r="V216" t="str">
        <f t="shared" si="101"/>
        <v>=IF(ANXIE_training_input.xlsx!A123&lt;&gt;"",ANXIE_training_input.xlsx!A123,"")</v>
      </c>
      <c r="W216" t="str">
        <f t="shared" si="101"/>
        <v>=IF(DEPR_training_input.xlsx!A123&lt;&gt;"",DEPR_training_input.xlsx!A123,"")</v>
      </c>
      <c r="X216" t="str">
        <f t="shared" si="101"/>
        <v>=IF(SOMAT_training_input.xlsx!A123&lt;&gt;"",SOMAT_training_input.xlsx!A123,"")</v>
      </c>
      <c r="Y216" t="str">
        <f t="shared" si="101"/>
        <v>=IF(ATYPI_training_input.xlsx!A123&lt;&gt;"",ATYPI_training_input.xlsx!A123,"")</v>
      </c>
      <c r="Z216" t="str">
        <f t="shared" si="101"/>
        <v>=IF(WITHD_training_input.xlsx!A123&lt;&gt;"",WITHD_training_input.xlsx!A123,"")</v>
      </c>
      <c r="AA216" t="str">
        <f t="shared" si="101"/>
        <v>=IF(ATTE_PR_training_input.xlsx!A123&lt;&gt;"",ATTE_PR_training_input.xlsx!A123,"")</v>
      </c>
      <c r="AB216" t="str">
        <f t="shared" si="101"/>
        <v>=IF(ANG_CONT_training_input.xlsx!A123&lt;&gt;"",ANG_CONT_training_input.xlsx!A123,"")</v>
      </c>
      <c r="AC216" t="str">
        <f t="shared" si="101"/>
        <v>=IF(DEV_SOC_DIS_training_input.xlsx!A123&lt;&gt;"",DEV_SOC_DIS_training_input.xlsx!A123,"")</v>
      </c>
      <c r="AD216" t="str">
        <f t="shared" si="101"/>
        <v>=IF(BULLY_training_input.xlsx!A123&lt;&gt;"",BULLY_training_input.xlsx!A123,"")</v>
      </c>
      <c r="AE216" t="str">
        <f t="shared" si="101"/>
        <v>=IF(EMOT_SELF_C_training_input.xlsx!A123&lt;&gt;"",EMOT_SELF_C_training_input.xlsx!A123,"")</v>
      </c>
      <c r="AF216" t="str">
        <f t="shared" si="101"/>
        <v>=IF(EXE_FUN_training_input.xlsx!A123&lt;&gt;"",EXE_FUN_training_input.xlsx!A123,"")</v>
      </c>
      <c r="AG216" t="str">
        <f t="shared" si="101"/>
        <v>=IF(MANIA_training_input.xlsx!A123&lt;&gt;"",MANIA_training_input.xlsx!A123,"")</v>
      </c>
      <c r="AH216" t="str">
        <f t="shared" si="101"/>
        <v>=IF(NEG_EMOT_training_input.xlsx!A123&lt;&gt;"",NEG_EMOT_training_input.xlsx!A123,"")</v>
      </c>
      <c r="AI216" t="str">
        <f t="shared" si="101"/>
        <v>=IF(ADAPT_training_input.xlsx!A123&lt;&gt;"",ADAPT_training_input.xlsx!A123,"")</v>
      </c>
      <c r="AJ216" t="str">
        <f t="shared" si="101"/>
        <v>=IF(SOC_SK_training_input.xlsx!A123&lt;&gt;"",SOC_SK_training_input.xlsx!A123,"")</v>
      </c>
      <c r="AK216" t="str">
        <f t="shared" si="101"/>
        <v>=IF(LEAD_training_input.xlsx!A123&lt;&gt;"",LEAD_training_input.xlsx!A123,"")</v>
      </c>
      <c r="AL216" t="str">
        <f t="shared" si="101"/>
        <v>=IF(ACT_DAIL_training_input.xlsx!A123&lt;&gt;"",ACT_DAIL_training_input.xlsx!A123,"")</v>
      </c>
      <c r="AM216" t="str">
        <f t="shared" si="101"/>
        <v>=IF(FUN_COM_training_input.xlsx!A123&lt;&gt;"",FUN_COM_training_input.xlsx!A123,"")</v>
      </c>
      <c r="AN216" t="str">
        <f t="shared" si="101"/>
        <v>=IF(RESILI_training_input.xlsx!A123&lt;&gt;"",RESILI_training_input.xlsx!A123,"")</v>
      </c>
      <c r="AO216" t="str">
        <f t="shared" si="101"/>
        <v>=IF(SEL_training_input.xlsx!A123&lt;&gt;"",SEL_training_input.xlsx!A123,"")</v>
      </c>
      <c r="AP216" t="str">
        <f t="shared" si="101"/>
        <v>=IF(SEV_training_input.xlsx!A123&lt;&gt;"",SEV_training_input.xlsx!A123,"")</v>
      </c>
      <c r="AQ216" t="str">
        <f t="shared" si="101"/>
        <v>=IF(ANHEDONIA_training_input.xlsx!A123&lt;&gt;"",ANHEDONIA_training_input.xlsx!A123,"")</v>
      </c>
      <c r="AR216" t="str">
        <f t="shared" si="101"/>
        <v>=IF(ANXIOUSNESS_training_input.xlsx!A123&lt;&gt;"",ANXIOUSNESS_training_input.xlsx!A123,"")</v>
      </c>
      <c r="AS216" t="str">
        <f t="shared" si="101"/>
        <v>=IF(ATTENTION_SEEKING_training_input.xlsx!A123&lt;&gt;"",ATTENTION_SEEKING_training_input.xlsx!A123,"")</v>
      </c>
      <c r="AT216" t="str">
        <f t="shared" si="101"/>
        <v>=IF(CALLOUSNESS_training_input.xlsx!A123&lt;&gt;"",CALLOUSNESS_training_input.xlsx!A123,"")</v>
      </c>
      <c r="AU216" t="str">
        <f t="shared" si="101"/>
        <v>=IF(DECEITFULNESS_training_input.xlsx!A123&lt;&gt;"",DECEITFULNESS_training_input.xlsx!A123,"")</v>
      </c>
      <c r="AV216" t="str">
        <f t="shared" si="101"/>
        <v>=IF(DEPRESSIVITY_training_input.xlsx!A123&lt;&gt;"",DEPRESSIVITY_training_input.xlsx!A123,"")</v>
      </c>
      <c r="AW216" t="str">
        <f t="shared" si="101"/>
        <v>=IF(DISTRACTIBILITY_training_input.xlsx!A123&lt;&gt;"",DISTRACTIBILITY_training_input.xlsx!A123,"")</v>
      </c>
      <c r="AX216" t="str">
        <f t="shared" si="101"/>
        <v>=IF(ECCENTRICITY_training_input.xlsx!A123&lt;&gt;"",ECCENTRICITY_training_input.xlsx!A123,"")</v>
      </c>
      <c r="AY216" t="str">
        <f t="shared" si="101"/>
        <v>=IF(EMOTIONAL_LABILITY_training_input.xlsx!A123&lt;&gt;"",EMOTIONAL_LABILITY_training_input.xlsx!A123,"")</v>
      </c>
      <c r="AZ216" t="str">
        <f t="shared" si="101"/>
        <v>=IF(GRANDIOSITY_training_input.xlsx!A123&lt;&gt;"",GRANDIOSITY_training_input.xlsx!A123,"")</v>
      </c>
      <c r="BA216" t="str">
        <f t="shared" si="101"/>
        <v>=IF(HOSTILITY_training_input.xlsx!A123&lt;&gt;"",HOSTILITY_training_input.xlsx!A123,"")</v>
      </c>
      <c r="BB216" t="str">
        <f t="shared" si="101"/>
        <v>=IF(IMPULSIVITY_training_input.xlsx!A123&lt;&gt;"",IMPULSIVITY_training_input.xlsx!A123,"")</v>
      </c>
      <c r="BC216" t="str">
        <f t="shared" si="101"/>
        <v>=IF(INTIMACY_AVOIDANCE_training_input.xlsx!A123&lt;&gt;"",INTIMACY_AVOIDANCE_training_input.xlsx!A123,"")</v>
      </c>
      <c r="BD216" t="str">
        <f t="shared" si="101"/>
        <v>=IF(IRRESPONSIBILITY_training_input.xlsx!A123&lt;&gt;"",IRRESPONSIBILITY_training_input.xlsx!A123,"")</v>
      </c>
      <c r="BE216" t="str">
        <f t="shared" si="101"/>
        <v>=IF(MANIPULATIVENESS_training_input.xlsx!A123&lt;&gt;"",MANIPULATIVENESS_training_input.xlsx!A123,"")</v>
      </c>
      <c r="BF216" t="str">
        <f t="shared" si="101"/>
        <v>=IF(PERCEPTUAL_DYSREGULATION_training_input.xlsx!A123&lt;&gt;"",PERCEPTUAL_DYSREGULATION_training_input.xlsx!A123,"")</v>
      </c>
      <c r="BG216" t="str">
        <f t="shared" si="101"/>
        <v>=IF(PERSEVERATION_training_input.xlsx!A123&lt;&gt;"",PERSEVERATION_training_input.xlsx!A123,"")</v>
      </c>
      <c r="BH216" t="str">
        <f t="shared" si="101"/>
        <v>=IF(RESTRICTED_AFFECTIVITY_training_input.xlsx!A123&lt;&gt;"",RESTRICTED_AFFECTIVITY_training_input.xlsx!A123,"")</v>
      </c>
      <c r="BI216" t="str">
        <f t="shared" si="101"/>
        <v>=IF(RIGID_PERFECTIONISM_training_input.xlsx!A123&lt;&gt;"",RIGID_PERFECTIONISM_training_input.xlsx!A123,"")</v>
      </c>
      <c r="BJ216" t="str">
        <f t="shared" si="101"/>
        <v>=IF(RISK_TAKING_training_input.xlsx!A123&lt;&gt;"",RISK_TAKING_training_input.xlsx!A123,"")</v>
      </c>
      <c r="BK216" t="str">
        <f t="shared" si="101"/>
        <v>=IF(SEPARATION_INSECURITY_training_input.xlsx!A123&lt;&gt;"",SEPARATION_INSECURITY_training_input.xlsx!A123,"")</v>
      </c>
      <c r="BL216" t="str">
        <f t="shared" si="101"/>
        <v>=IF(SUBMISSIVENESS_training_input.xlsx!A123&lt;&gt;"",SUBMISSIVENESS_training_input.xlsx!A123,"")</v>
      </c>
      <c r="BM216" t="str">
        <f t="shared" si="101"/>
        <v>=IF(SUSPICIOUSNESS_training_input.xlsx!A123&lt;&gt;"",SUSPICIOUSNESS_training_input.xlsx!A123,"")</v>
      </c>
      <c r="BN216" t="str">
        <f t="shared" ref="BN216:CL219" si="102">CONCATENATE($A$11,BN$1,$A$12,$A216,$A$13,BN$1,$A$14,$A216,$A$15)</f>
        <v>=IF(UNUSUAL_BELIEFS_training_input.xlsx!A123&lt;&gt;"",UNUSUAL_BELIEFS_training_input.xlsx!A123,"")</v>
      </c>
      <c r="BO216" t="str">
        <f t="shared" si="102"/>
        <v>=IF(WITHDRAWAL_training_input.xlsx!A123&lt;&gt;"",WITHDRAWAL_training_input.xlsx!A123,"")</v>
      </c>
      <c r="BP216" t="str">
        <f t="shared" si="102"/>
        <v>=IF(ACT_training_input.xlsx!A123&lt;&gt;"",ACT_training_input.xlsx!A123,"")</v>
      </c>
      <c r="BQ216" t="str">
        <f t="shared" si="102"/>
        <v>=IF(DSP_training_input.xlsx!A123&lt;&gt;"",DSP_training_input.xlsx!A123,"")</v>
      </c>
      <c r="BR216" t="str">
        <f t="shared" si="102"/>
        <v>=IF(PAG_training_input.xlsx!A123&lt;&gt;"",PAG_training_input.xlsx!A123,"")</v>
      </c>
      <c r="BS216" t="str">
        <f t="shared" si="102"/>
        <v>=IF(PRO_training_input.xlsx!A123&lt;&gt;"",PRO_training_input.xlsx!A123,"")</v>
      </c>
      <c r="BT216" t="str">
        <f t="shared" si="102"/>
        <v>=IF(SPL_training_input.xlsx!A123&lt;&gt;"",SPL_training_input.xlsx!A123,"")</v>
      </c>
      <c r="BU216" t="str">
        <f t="shared" si="102"/>
        <v>=IF(WDR_training_input.xlsx!A123&lt;&gt;"",WDR_training_input.xlsx!A123,"")</v>
      </c>
      <c r="BV216" t="str">
        <f t="shared" si="102"/>
        <v>=IF(CON_training_input.xlsx!A123&lt;&gt;"",CON_training_input.xlsx!A123,"")</v>
      </c>
      <c r="BW216" t="str">
        <f t="shared" si="102"/>
        <v>=IF(DSC_training_input.xlsx!A123&lt;&gt;"",DSC_training_input.xlsx!A123,"")</v>
      </c>
      <c r="BX216" t="str">
        <f t="shared" si="102"/>
        <v>=IF(FAN_training_input.xlsx!A123&lt;&gt;"",FAN_training_input.xlsx!A123,"")</v>
      </c>
      <c r="BY216" t="str">
        <f t="shared" si="102"/>
        <v>=IF(OMN_training_input.xlsx!A123&lt;&gt;"",OMN_training_input.xlsx!A123,"")</v>
      </c>
      <c r="BZ216" t="str">
        <f t="shared" si="102"/>
        <v>=IF(REP_training_input.xlsx!A123&lt;&gt;"",REP_training_input.xlsx!A123,"")</v>
      </c>
      <c r="CA216" t="str">
        <f t="shared" si="102"/>
        <v>=IF(SOM_training_input.xlsx!A123&lt;&gt;"",SOM_training_input.xlsx!A123,"")</v>
      </c>
      <c r="CB216" t="str">
        <f t="shared" si="102"/>
        <v>=IF(SUB_training_input.xlsx!A123&lt;&gt;"",SUB_training_input.xlsx!A123,"")</v>
      </c>
      <c r="CC216" t="str">
        <f t="shared" si="102"/>
        <v>=IF(UND_training_input.xlsx!A123&lt;&gt;"",UND_training_input.xlsx!A123,"")</v>
      </c>
      <c r="CD216" t="str">
        <f t="shared" si="102"/>
        <v>=IF(ALT_training_input.xlsx!A123&lt;&gt;"",ALT_training_input.xlsx!A123,"")</v>
      </c>
      <c r="CE216" t="str">
        <f t="shared" si="102"/>
        <v>=IF(HUM_training_input.xlsx!A123&lt;&gt;"",HUM_training_input.xlsx!A123,"")</v>
      </c>
      <c r="CF216" t="str">
        <f t="shared" si="102"/>
        <v>=IF(IDL_training_input.xlsx!A123&lt;&gt;"",IDL_training_input.xlsx!A123,"")</v>
      </c>
      <c r="CG216" t="str">
        <f t="shared" si="102"/>
        <v>=IF(RFM_training_input.xlsx!A123&lt;&gt;"",RFM_training_input.xlsx!A123,"")</v>
      </c>
      <c r="CH216" t="str">
        <f t="shared" si="102"/>
        <v>=IF(DN_training_input.xlsx!A123&lt;&gt;"",DN_training_input.xlsx!A123,"")</v>
      </c>
      <c r="CI216" t="str">
        <f t="shared" si="102"/>
        <v>=IF(INT_training_input.xlsx!A123&lt;&gt;"",INT_training_input.xlsx!A123,"")</v>
      </c>
      <c r="CJ216" t="str">
        <f t="shared" si="102"/>
        <v>=IF(SUP_training_input.xlsx!A123&lt;&gt;"",SUP_training_input.xlsx!A123,"")</v>
      </c>
      <c r="CK216" t="str">
        <f t="shared" si="102"/>
        <v>=IF(ANT_training_input.xlsx!A123&lt;&gt;"",ANT_training_input.xlsx!A123,"")</v>
      </c>
      <c r="CL216" t="str">
        <f t="shared" si="102"/>
        <v>=IF(ISO_training_input.xlsx!A123&lt;&gt;"",ISO_training_input.xlsx!A123,"")</v>
      </c>
    </row>
    <row r="217" spans="1:90">
      <c r="A217">
        <v>124</v>
      </c>
      <c r="B217" t="str">
        <f t="shared" si="73"/>
        <v>=IF(SUICIDE_training_input.xlsx!A124&lt;&gt;"",SUICIDE_training_input.xlsx!A124,"")</v>
      </c>
      <c r="C217" t="str">
        <f t="shared" ref="C217:BN220" si="103">CONCATENATE($A$11,C$1,$A$12,$A217,$A$13,C$1,$A$14,$A217,$A$15)</f>
        <v>=IF(IQ_training_input.xlsx!A124&lt;&gt;"",IQ_training_input.xlsx!A124,"")</v>
      </c>
      <c r="D217" t="str">
        <f t="shared" si="103"/>
        <v>=IF(AMBIG_training_input.xlsx!A124&lt;&gt;"",AMBIG_training_input.xlsx!A124,"")</v>
      </c>
      <c r="E217" t="str">
        <f t="shared" si="103"/>
        <v>=IF(EGODYST_training_input.xlsx!A124&lt;&gt;"",EGODYST_training_input.xlsx!A124,"")</v>
      </c>
      <c r="F217" t="str">
        <f t="shared" si="103"/>
        <v>=IF(AUTISM_training_input.xlsx!A124&lt;&gt;"",AUTISM_training_input.xlsx!A124,"")</v>
      </c>
      <c r="G217" t="str">
        <f t="shared" si="103"/>
        <v>=IF(IDENTITY_training_input.xlsx!A124&lt;&gt;"",IDENTITY_training_input.xlsx!A124,"")</v>
      </c>
      <c r="H217" t="str">
        <f t="shared" si="103"/>
        <v>=IF(SELFDIR_training_input.xlsx!A124&lt;&gt;"",SELFDIR_training_input.xlsx!A124,"")</v>
      </c>
      <c r="I217" t="str">
        <f t="shared" si="103"/>
        <v>=IF(EMPATHY_training_input.xlsx!A124&lt;&gt;"",EMPATHY_training_input.xlsx!A124,"")</v>
      </c>
      <c r="J217" t="str">
        <f t="shared" si="103"/>
        <v>=IF(INTIMACY_training_input.xlsx!A124&lt;&gt;"",INTIMACY_training_input.xlsx!A124,"")</v>
      </c>
      <c r="K217" t="str">
        <f t="shared" si="103"/>
        <v>=IF(ACUTE_training_input.xlsx!A124&lt;&gt;"",ACUTE_training_input.xlsx!A124,"")</v>
      </c>
      <c r="L217" t="str">
        <f t="shared" si="103"/>
        <v>=IF(CHRONIC_training_input.xlsx!A124&lt;&gt;"",CHRONIC_training_input.xlsx!A124,"")</v>
      </c>
      <c r="M217" t="str">
        <f t="shared" si="103"/>
        <v>=IF(TRAUMA_PAST_training_input.xlsx!A124&lt;&gt;"",TRAUMA_PAST_training_input.xlsx!A124,"")</v>
      </c>
      <c r="N217" t="str">
        <f t="shared" si="103"/>
        <v>=IF(TRAUMA_PRESENT_training_input.xlsx!A124&lt;&gt;"",TRAUMA_PRESENT_training_input.xlsx!A124,"")</v>
      </c>
      <c r="O217" t="str">
        <f t="shared" si="103"/>
        <v>=IF(HOPE_training_input.xlsx!A124&lt;&gt;"",HOPE_training_input.xlsx!A124,"")</v>
      </c>
      <c r="P217" t="str">
        <f t="shared" si="103"/>
        <v>=IF(SELFAFFICACY_training_input.xlsx!A124&lt;&gt;"",SELFAFFICACY_training_input.xlsx!A124,"")</v>
      </c>
      <c r="Q217" t="str">
        <f t="shared" si="103"/>
        <v>=IF(SELFESTEEM_training_input.xlsx!A124&lt;&gt;"",SELFESTEEM_training_input.xlsx!A124,"")</v>
      </c>
      <c r="R217" t="str">
        <f t="shared" si="103"/>
        <v>=IF(WELLBEING_training_input.xlsx!A124&lt;&gt;"",WELLBEING_training_input.xlsx!A124,"")</v>
      </c>
      <c r="S217" t="str">
        <f t="shared" si="103"/>
        <v>=IF(HYPER_training_input.xlsx!A124&lt;&gt;"",HYPER_training_input.xlsx!A124,"")</v>
      </c>
      <c r="T217" t="str">
        <f t="shared" si="103"/>
        <v>=IF(AGGR_training_input.xlsx!A124&lt;&gt;"",AGGR_training_input.xlsx!A124,"")</v>
      </c>
      <c r="U217" t="str">
        <f t="shared" si="103"/>
        <v>=IF(COND_PR_training_input.xlsx!A124&lt;&gt;"",COND_PR_training_input.xlsx!A124,"")</v>
      </c>
      <c r="V217" t="str">
        <f t="shared" si="103"/>
        <v>=IF(ANXIE_training_input.xlsx!A124&lt;&gt;"",ANXIE_training_input.xlsx!A124,"")</v>
      </c>
      <c r="W217" t="str">
        <f t="shared" si="103"/>
        <v>=IF(DEPR_training_input.xlsx!A124&lt;&gt;"",DEPR_training_input.xlsx!A124,"")</v>
      </c>
      <c r="X217" t="str">
        <f t="shared" si="103"/>
        <v>=IF(SOMAT_training_input.xlsx!A124&lt;&gt;"",SOMAT_training_input.xlsx!A124,"")</v>
      </c>
      <c r="Y217" t="str">
        <f t="shared" si="103"/>
        <v>=IF(ATYPI_training_input.xlsx!A124&lt;&gt;"",ATYPI_training_input.xlsx!A124,"")</v>
      </c>
      <c r="Z217" t="str">
        <f t="shared" si="103"/>
        <v>=IF(WITHD_training_input.xlsx!A124&lt;&gt;"",WITHD_training_input.xlsx!A124,"")</v>
      </c>
      <c r="AA217" t="str">
        <f t="shared" si="103"/>
        <v>=IF(ATTE_PR_training_input.xlsx!A124&lt;&gt;"",ATTE_PR_training_input.xlsx!A124,"")</v>
      </c>
      <c r="AB217" t="str">
        <f t="shared" si="103"/>
        <v>=IF(ANG_CONT_training_input.xlsx!A124&lt;&gt;"",ANG_CONT_training_input.xlsx!A124,"")</v>
      </c>
      <c r="AC217" t="str">
        <f t="shared" si="103"/>
        <v>=IF(DEV_SOC_DIS_training_input.xlsx!A124&lt;&gt;"",DEV_SOC_DIS_training_input.xlsx!A124,"")</v>
      </c>
      <c r="AD217" t="str">
        <f t="shared" si="103"/>
        <v>=IF(BULLY_training_input.xlsx!A124&lt;&gt;"",BULLY_training_input.xlsx!A124,"")</v>
      </c>
      <c r="AE217" t="str">
        <f t="shared" si="103"/>
        <v>=IF(EMOT_SELF_C_training_input.xlsx!A124&lt;&gt;"",EMOT_SELF_C_training_input.xlsx!A124,"")</v>
      </c>
      <c r="AF217" t="str">
        <f t="shared" si="103"/>
        <v>=IF(EXE_FUN_training_input.xlsx!A124&lt;&gt;"",EXE_FUN_training_input.xlsx!A124,"")</v>
      </c>
      <c r="AG217" t="str">
        <f t="shared" si="103"/>
        <v>=IF(MANIA_training_input.xlsx!A124&lt;&gt;"",MANIA_training_input.xlsx!A124,"")</v>
      </c>
      <c r="AH217" t="str">
        <f t="shared" si="103"/>
        <v>=IF(NEG_EMOT_training_input.xlsx!A124&lt;&gt;"",NEG_EMOT_training_input.xlsx!A124,"")</v>
      </c>
      <c r="AI217" t="str">
        <f t="shared" si="103"/>
        <v>=IF(ADAPT_training_input.xlsx!A124&lt;&gt;"",ADAPT_training_input.xlsx!A124,"")</v>
      </c>
      <c r="AJ217" t="str">
        <f t="shared" si="103"/>
        <v>=IF(SOC_SK_training_input.xlsx!A124&lt;&gt;"",SOC_SK_training_input.xlsx!A124,"")</v>
      </c>
      <c r="AK217" t="str">
        <f t="shared" si="103"/>
        <v>=IF(LEAD_training_input.xlsx!A124&lt;&gt;"",LEAD_training_input.xlsx!A124,"")</v>
      </c>
      <c r="AL217" t="str">
        <f t="shared" si="103"/>
        <v>=IF(ACT_DAIL_training_input.xlsx!A124&lt;&gt;"",ACT_DAIL_training_input.xlsx!A124,"")</v>
      </c>
      <c r="AM217" t="str">
        <f t="shared" si="103"/>
        <v>=IF(FUN_COM_training_input.xlsx!A124&lt;&gt;"",FUN_COM_training_input.xlsx!A124,"")</v>
      </c>
      <c r="AN217" t="str">
        <f t="shared" si="103"/>
        <v>=IF(RESILI_training_input.xlsx!A124&lt;&gt;"",RESILI_training_input.xlsx!A124,"")</v>
      </c>
      <c r="AO217" t="str">
        <f t="shared" si="103"/>
        <v>=IF(SEL_training_input.xlsx!A124&lt;&gt;"",SEL_training_input.xlsx!A124,"")</v>
      </c>
      <c r="AP217" t="str">
        <f t="shared" si="103"/>
        <v>=IF(SEV_training_input.xlsx!A124&lt;&gt;"",SEV_training_input.xlsx!A124,"")</v>
      </c>
      <c r="AQ217" t="str">
        <f t="shared" si="103"/>
        <v>=IF(ANHEDONIA_training_input.xlsx!A124&lt;&gt;"",ANHEDONIA_training_input.xlsx!A124,"")</v>
      </c>
      <c r="AR217" t="str">
        <f t="shared" si="103"/>
        <v>=IF(ANXIOUSNESS_training_input.xlsx!A124&lt;&gt;"",ANXIOUSNESS_training_input.xlsx!A124,"")</v>
      </c>
      <c r="AS217" t="str">
        <f t="shared" si="103"/>
        <v>=IF(ATTENTION_SEEKING_training_input.xlsx!A124&lt;&gt;"",ATTENTION_SEEKING_training_input.xlsx!A124,"")</v>
      </c>
      <c r="AT217" t="str">
        <f t="shared" si="103"/>
        <v>=IF(CALLOUSNESS_training_input.xlsx!A124&lt;&gt;"",CALLOUSNESS_training_input.xlsx!A124,"")</v>
      </c>
      <c r="AU217" t="str">
        <f t="shared" si="103"/>
        <v>=IF(DECEITFULNESS_training_input.xlsx!A124&lt;&gt;"",DECEITFULNESS_training_input.xlsx!A124,"")</v>
      </c>
      <c r="AV217" t="str">
        <f t="shared" si="103"/>
        <v>=IF(DEPRESSIVITY_training_input.xlsx!A124&lt;&gt;"",DEPRESSIVITY_training_input.xlsx!A124,"")</v>
      </c>
      <c r="AW217" t="str">
        <f t="shared" si="103"/>
        <v>=IF(DISTRACTIBILITY_training_input.xlsx!A124&lt;&gt;"",DISTRACTIBILITY_training_input.xlsx!A124,"")</v>
      </c>
      <c r="AX217" t="str">
        <f t="shared" si="103"/>
        <v>=IF(ECCENTRICITY_training_input.xlsx!A124&lt;&gt;"",ECCENTRICITY_training_input.xlsx!A124,"")</v>
      </c>
      <c r="AY217" t="str">
        <f t="shared" si="103"/>
        <v>=IF(EMOTIONAL_LABILITY_training_input.xlsx!A124&lt;&gt;"",EMOTIONAL_LABILITY_training_input.xlsx!A124,"")</v>
      </c>
      <c r="AZ217" t="str">
        <f t="shared" si="103"/>
        <v>=IF(GRANDIOSITY_training_input.xlsx!A124&lt;&gt;"",GRANDIOSITY_training_input.xlsx!A124,"")</v>
      </c>
      <c r="BA217" t="str">
        <f t="shared" si="103"/>
        <v>=IF(HOSTILITY_training_input.xlsx!A124&lt;&gt;"",HOSTILITY_training_input.xlsx!A124,"")</v>
      </c>
      <c r="BB217" t="str">
        <f t="shared" si="103"/>
        <v>=IF(IMPULSIVITY_training_input.xlsx!A124&lt;&gt;"",IMPULSIVITY_training_input.xlsx!A124,"")</v>
      </c>
      <c r="BC217" t="str">
        <f t="shared" si="103"/>
        <v>=IF(INTIMACY_AVOIDANCE_training_input.xlsx!A124&lt;&gt;"",INTIMACY_AVOIDANCE_training_input.xlsx!A124,"")</v>
      </c>
      <c r="BD217" t="str">
        <f t="shared" si="103"/>
        <v>=IF(IRRESPONSIBILITY_training_input.xlsx!A124&lt;&gt;"",IRRESPONSIBILITY_training_input.xlsx!A124,"")</v>
      </c>
      <c r="BE217" t="str">
        <f t="shared" si="103"/>
        <v>=IF(MANIPULATIVENESS_training_input.xlsx!A124&lt;&gt;"",MANIPULATIVENESS_training_input.xlsx!A124,"")</v>
      </c>
      <c r="BF217" t="str">
        <f t="shared" si="103"/>
        <v>=IF(PERCEPTUAL_DYSREGULATION_training_input.xlsx!A124&lt;&gt;"",PERCEPTUAL_DYSREGULATION_training_input.xlsx!A124,"")</v>
      </c>
      <c r="BG217" t="str">
        <f t="shared" si="103"/>
        <v>=IF(PERSEVERATION_training_input.xlsx!A124&lt;&gt;"",PERSEVERATION_training_input.xlsx!A124,"")</v>
      </c>
      <c r="BH217" t="str">
        <f t="shared" si="103"/>
        <v>=IF(RESTRICTED_AFFECTIVITY_training_input.xlsx!A124&lt;&gt;"",RESTRICTED_AFFECTIVITY_training_input.xlsx!A124,"")</v>
      </c>
      <c r="BI217" t="str">
        <f t="shared" si="103"/>
        <v>=IF(RIGID_PERFECTIONISM_training_input.xlsx!A124&lt;&gt;"",RIGID_PERFECTIONISM_training_input.xlsx!A124,"")</v>
      </c>
      <c r="BJ217" t="str">
        <f t="shared" si="103"/>
        <v>=IF(RISK_TAKING_training_input.xlsx!A124&lt;&gt;"",RISK_TAKING_training_input.xlsx!A124,"")</v>
      </c>
      <c r="BK217" t="str">
        <f t="shared" si="103"/>
        <v>=IF(SEPARATION_INSECURITY_training_input.xlsx!A124&lt;&gt;"",SEPARATION_INSECURITY_training_input.xlsx!A124,"")</v>
      </c>
      <c r="BL217" t="str">
        <f t="shared" si="103"/>
        <v>=IF(SUBMISSIVENESS_training_input.xlsx!A124&lt;&gt;"",SUBMISSIVENESS_training_input.xlsx!A124,"")</v>
      </c>
      <c r="BM217" t="str">
        <f t="shared" si="103"/>
        <v>=IF(SUSPICIOUSNESS_training_input.xlsx!A124&lt;&gt;"",SUSPICIOUSNESS_training_input.xlsx!A124,"")</v>
      </c>
      <c r="BN217" t="str">
        <f t="shared" si="103"/>
        <v>=IF(UNUSUAL_BELIEFS_training_input.xlsx!A124&lt;&gt;"",UNUSUAL_BELIEFS_training_input.xlsx!A124,"")</v>
      </c>
      <c r="BO217" t="str">
        <f t="shared" si="102"/>
        <v>=IF(WITHDRAWAL_training_input.xlsx!A124&lt;&gt;"",WITHDRAWAL_training_input.xlsx!A124,"")</v>
      </c>
      <c r="BP217" t="str">
        <f t="shared" si="102"/>
        <v>=IF(ACT_training_input.xlsx!A124&lt;&gt;"",ACT_training_input.xlsx!A124,"")</v>
      </c>
      <c r="BQ217" t="str">
        <f t="shared" si="102"/>
        <v>=IF(DSP_training_input.xlsx!A124&lt;&gt;"",DSP_training_input.xlsx!A124,"")</v>
      </c>
      <c r="BR217" t="str">
        <f t="shared" si="102"/>
        <v>=IF(PAG_training_input.xlsx!A124&lt;&gt;"",PAG_training_input.xlsx!A124,"")</v>
      </c>
      <c r="BS217" t="str">
        <f t="shared" si="102"/>
        <v>=IF(PRO_training_input.xlsx!A124&lt;&gt;"",PRO_training_input.xlsx!A124,"")</v>
      </c>
      <c r="BT217" t="str">
        <f t="shared" si="102"/>
        <v>=IF(SPL_training_input.xlsx!A124&lt;&gt;"",SPL_training_input.xlsx!A124,"")</v>
      </c>
      <c r="BU217" t="str">
        <f t="shared" si="102"/>
        <v>=IF(WDR_training_input.xlsx!A124&lt;&gt;"",WDR_training_input.xlsx!A124,"")</v>
      </c>
      <c r="BV217" t="str">
        <f t="shared" si="102"/>
        <v>=IF(CON_training_input.xlsx!A124&lt;&gt;"",CON_training_input.xlsx!A124,"")</v>
      </c>
      <c r="BW217" t="str">
        <f t="shared" si="102"/>
        <v>=IF(DSC_training_input.xlsx!A124&lt;&gt;"",DSC_training_input.xlsx!A124,"")</v>
      </c>
      <c r="BX217" t="str">
        <f t="shared" si="102"/>
        <v>=IF(FAN_training_input.xlsx!A124&lt;&gt;"",FAN_training_input.xlsx!A124,"")</v>
      </c>
      <c r="BY217" t="str">
        <f t="shared" si="102"/>
        <v>=IF(OMN_training_input.xlsx!A124&lt;&gt;"",OMN_training_input.xlsx!A124,"")</v>
      </c>
      <c r="BZ217" t="str">
        <f t="shared" si="102"/>
        <v>=IF(REP_training_input.xlsx!A124&lt;&gt;"",REP_training_input.xlsx!A124,"")</v>
      </c>
      <c r="CA217" t="str">
        <f t="shared" si="102"/>
        <v>=IF(SOM_training_input.xlsx!A124&lt;&gt;"",SOM_training_input.xlsx!A124,"")</v>
      </c>
      <c r="CB217" t="str">
        <f t="shared" si="102"/>
        <v>=IF(SUB_training_input.xlsx!A124&lt;&gt;"",SUB_training_input.xlsx!A124,"")</v>
      </c>
      <c r="CC217" t="str">
        <f t="shared" si="102"/>
        <v>=IF(UND_training_input.xlsx!A124&lt;&gt;"",UND_training_input.xlsx!A124,"")</v>
      </c>
      <c r="CD217" t="str">
        <f t="shared" si="102"/>
        <v>=IF(ALT_training_input.xlsx!A124&lt;&gt;"",ALT_training_input.xlsx!A124,"")</v>
      </c>
      <c r="CE217" t="str">
        <f t="shared" si="102"/>
        <v>=IF(HUM_training_input.xlsx!A124&lt;&gt;"",HUM_training_input.xlsx!A124,"")</v>
      </c>
      <c r="CF217" t="str">
        <f t="shared" si="102"/>
        <v>=IF(IDL_training_input.xlsx!A124&lt;&gt;"",IDL_training_input.xlsx!A124,"")</v>
      </c>
      <c r="CG217" t="str">
        <f t="shared" si="102"/>
        <v>=IF(RFM_training_input.xlsx!A124&lt;&gt;"",RFM_training_input.xlsx!A124,"")</v>
      </c>
      <c r="CH217" t="str">
        <f t="shared" si="102"/>
        <v>=IF(DN_training_input.xlsx!A124&lt;&gt;"",DN_training_input.xlsx!A124,"")</v>
      </c>
      <c r="CI217" t="str">
        <f t="shared" si="102"/>
        <v>=IF(INT_training_input.xlsx!A124&lt;&gt;"",INT_training_input.xlsx!A124,"")</v>
      </c>
      <c r="CJ217" t="str">
        <f t="shared" si="102"/>
        <v>=IF(SUP_training_input.xlsx!A124&lt;&gt;"",SUP_training_input.xlsx!A124,"")</v>
      </c>
      <c r="CK217" t="str">
        <f t="shared" si="102"/>
        <v>=IF(ANT_training_input.xlsx!A124&lt;&gt;"",ANT_training_input.xlsx!A124,"")</v>
      </c>
      <c r="CL217" t="str">
        <f t="shared" si="102"/>
        <v>=IF(ISO_training_input.xlsx!A124&lt;&gt;"",ISO_training_input.xlsx!A124,"")</v>
      </c>
    </row>
    <row r="218" spans="1:90">
      <c r="A218">
        <v>125</v>
      </c>
      <c r="B218" t="str">
        <f t="shared" si="73"/>
        <v>=IF(SUICIDE_training_input.xlsx!A125&lt;&gt;"",SUICIDE_training_input.xlsx!A125,"")</v>
      </c>
      <c r="C218" t="str">
        <f t="shared" si="103"/>
        <v>=IF(IQ_training_input.xlsx!A125&lt;&gt;"",IQ_training_input.xlsx!A125,"")</v>
      </c>
      <c r="D218" t="str">
        <f t="shared" si="103"/>
        <v>=IF(AMBIG_training_input.xlsx!A125&lt;&gt;"",AMBIG_training_input.xlsx!A125,"")</v>
      </c>
      <c r="E218" t="str">
        <f t="shared" si="103"/>
        <v>=IF(EGODYST_training_input.xlsx!A125&lt;&gt;"",EGODYST_training_input.xlsx!A125,"")</v>
      </c>
      <c r="F218" t="str">
        <f t="shared" si="103"/>
        <v>=IF(AUTISM_training_input.xlsx!A125&lt;&gt;"",AUTISM_training_input.xlsx!A125,"")</v>
      </c>
      <c r="G218" t="str">
        <f t="shared" si="103"/>
        <v>=IF(IDENTITY_training_input.xlsx!A125&lt;&gt;"",IDENTITY_training_input.xlsx!A125,"")</v>
      </c>
      <c r="H218" t="str">
        <f t="shared" si="103"/>
        <v>=IF(SELFDIR_training_input.xlsx!A125&lt;&gt;"",SELFDIR_training_input.xlsx!A125,"")</v>
      </c>
      <c r="I218" t="str">
        <f t="shared" si="103"/>
        <v>=IF(EMPATHY_training_input.xlsx!A125&lt;&gt;"",EMPATHY_training_input.xlsx!A125,"")</v>
      </c>
      <c r="J218" t="str">
        <f t="shared" si="103"/>
        <v>=IF(INTIMACY_training_input.xlsx!A125&lt;&gt;"",INTIMACY_training_input.xlsx!A125,"")</v>
      </c>
      <c r="K218" t="str">
        <f t="shared" si="103"/>
        <v>=IF(ACUTE_training_input.xlsx!A125&lt;&gt;"",ACUTE_training_input.xlsx!A125,"")</v>
      </c>
      <c r="L218" t="str">
        <f t="shared" si="103"/>
        <v>=IF(CHRONIC_training_input.xlsx!A125&lt;&gt;"",CHRONIC_training_input.xlsx!A125,"")</v>
      </c>
      <c r="M218" t="str">
        <f t="shared" si="103"/>
        <v>=IF(TRAUMA_PAST_training_input.xlsx!A125&lt;&gt;"",TRAUMA_PAST_training_input.xlsx!A125,"")</v>
      </c>
      <c r="N218" t="str">
        <f t="shared" si="103"/>
        <v>=IF(TRAUMA_PRESENT_training_input.xlsx!A125&lt;&gt;"",TRAUMA_PRESENT_training_input.xlsx!A125,"")</v>
      </c>
      <c r="O218" t="str">
        <f t="shared" si="103"/>
        <v>=IF(HOPE_training_input.xlsx!A125&lt;&gt;"",HOPE_training_input.xlsx!A125,"")</v>
      </c>
      <c r="P218" t="str">
        <f t="shared" si="103"/>
        <v>=IF(SELFAFFICACY_training_input.xlsx!A125&lt;&gt;"",SELFAFFICACY_training_input.xlsx!A125,"")</v>
      </c>
      <c r="Q218" t="str">
        <f t="shared" si="103"/>
        <v>=IF(SELFESTEEM_training_input.xlsx!A125&lt;&gt;"",SELFESTEEM_training_input.xlsx!A125,"")</v>
      </c>
      <c r="R218" t="str">
        <f t="shared" si="103"/>
        <v>=IF(WELLBEING_training_input.xlsx!A125&lt;&gt;"",WELLBEING_training_input.xlsx!A125,"")</v>
      </c>
      <c r="S218" t="str">
        <f t="shared" si="103"/>
        <v>=IF(HYPER_training_input.xlsx!A125&lt;&gt;"",HYPER_training_input.xlsx!A125,"")</v>
      </c>
      <c r="T218" t="str">
        <f t="shared" si="103"/>
        <v>=IF(AGGR_training_input.xlsx!A125&lt;&gt;"",AGGR_training_input.xlsx!A125,"")</v>
      </c>
      <c r="U218" t="str">
        <f t="shared" si="103"/>
        <v>=IF(COND_PR_training_input.xlsx!A125&lt;&gt;"",COND_PR_training_input.xlsx!A125,"")</v>
      </c>
      <c r="V218" t="str">
        <f t="shared" si="103"/>
        <v>=IF(ANXIE_training_input.xlsx!A125&lt;&gt;"",ANXIE_training_input.xlsx!A125,"")</v>
      </c>
      <c r="W218" t="str">
        <f t="shared" si="103"/>
        <v>=IF(DEPR_training_input.xlsx!A125&lt;&gt;"",DEPR_training_input.xlsx!A125,"")</v>
      </c>
      <c r="X218" t="str">
        <f t="shared" si="103"/>
        <v>=IF(SOMAT_training_input.xlsx!A125&lt;&gt;"",SOMAT_training_input.xlsx!A125,"")</v>
      </c>
      <c r="Y218" t="str">
        <f t="shared" si="103"/>
        <v>=IF(ATYPI_training_input.xlsx!A125&lt;&gt;"",ATYPI_training_input.xlsx!A125,"")</v>
      </c>
      <c r="Z218" t="str">
        <f t="shared" si="103"/>
        <v>=IF(WITHD_training_input.xlsx!A125&lt;&gt;"",WITHD_training_input.xlsx!A125,"")</v>
      </c>
      <c r="AA218" t="str">
        <f t="shared" si="103"/>
        <v>=IF(ATTE_PR_training_input.xlsx!A125&lt;&gt;"",ATTE_PR_training_input.xlsx!A125,"")</v>
      </c>
      <c r="AB218" t="str">
        <f t="shared" si="103"/>
        <v>=IF(ANG_CONT_training_input.xlsx!A125&lt;&gt;"",ANG_CONT_training_input.xlsx!A125,"")</v>
      </c>
      <c r="AC218" t="str">
        <f t="shared" si="103"/>
        <v>=IF(DEV_SOC_DIS_training_input.xlsx!A125&lt;&gt;"",DEV_SOC_DIS_training_input.xlsx!A125,"")</v>
      </c>
      <c r="AD218" t="str">
        <f t="shared" si="103"/>
        <v>=IF(BULLY_training_input.xlsx!A125&lt;&gt;"",BULLY_training_input.xlsx!A125,"")</v>
      </c>
      <c r="AE218" t="str">
        <f t="shared" si="103"/>
        <v>=IF(EMOT_SELF_C_training_input.xlsx!A125&lt;&gt;"",EMOT_SELF_C_training_input.xlsx!A125,"")</v>
      </c>
      <c r="AF218" t="str">
        <f t="shared" si="103"/>
        <v>=IF(EXE_FUN_training_input.xlsx!A125&lt;&gt;"",EXE_FUN_training_input.xlsx!A125,"")</v>
      </c>
      <c r="AG218" t="str">
        <f t="shared" si="103"/>
        <v>=IF(MANIA_training_input.xlsx!A125&lt;&gt;"",MANIA_training_input.xlsx!A125,"")</v>
      </c>
      <c r="AH218" t="str">
        <f t="shared" si="103"/>
        <v>=IF(NEG_EMOT_training_input.xlsx!A125&lt;&gt;"",NEG_EMOT_training_input.xlsx!A125,"")</v>
      </c>
      <c r="AI218" t="str">
        <f t="shared" si="103"/>
        <v>=IF(ADAPT_training_input.xlsx!A125&lt;&gt;"",ADAPT_training_input.xlsx!A125,"")</v>
      </c>
      <c r="AJ218" t="str">
        <f t="shared" si="103"/>
        <v>=IF(SOC_SK_training_input.xlsx!A125&lt;&gt;"",SOC_SK_training_input.xlsx!A125,"")</v>
      </c>
      <c r="AK218" t="str">
        <f t="shared" si="103"/>
        <v>=IF(LEAD_training_input.xlsx!A125&lt;&gt;"",LEAD_training_input.xlsx!A125,"")</v>
      </c>
      <c r="AL218" t="str">
        <f t="shared" si="103"/>
        <v>=IF(ACT_DAIL_training_input.xlsx!A125&lt;&gt;"",ACT_DAIL_training_input.xlsx!A125,"")</v>
      </c>
      <c r="AM218" t="str">
        <f t="shared" si="103"/>
        <v>=IF(FUN_COM_training_input.xlsx!A125&lt;&gt;"",FUN_COM_training_input.xlsx!A125,"")</v>
      </c>
      <c r="AN218" t="str">
        <f t="shared" si="103"/>
        <v>=IF(RESILI_training_input.xlsx!A125&lt;&gt;"",RESILI_training_input.xlsx!A125,"")</v>
      </c>
      <c r="AO218" t="str">
        <f t="shared" si="103"/>
        <v>=IF(SEL_training_input.xlsx!A125&lt;&gt;"",SEL_training_input.xlsx!A125,"")</v>
      </c>
      <c r="AP218" t="str">
        <f t="shared" si="103"/>
        <v>=IF(SEV_training_input.xlsx!A125&lt;&gt;"",SEV_training_input.xlsx!A125,"")</v>
      </c>
      <c r="AQ218" t="str">
        <f t="shared" si="103"/>
        <v>=IF(ANHEDONIA_training_input.xlsx!A125&lt;&gt;"",ANHEDONIA_training_input.xlsx!A125,"")</v>
      </c>
      <c r="AR218" t="str">
        <f t="shared" si="103"/>
        <v>=IF(ANXIOUSNESS_training_input.xlsx!A125&lt;&gt;"",ANXIOUSNESS_training_input.xlsx!A125,"")</v>
      </c>
      <c r="AS218" t="str">
        <f t="shared" si="103"/>
        <v>=IF(ATTENTION_SEEKING_training_input.xlsx!A125&lt;&gt;"",ATTENTION_SEEKING_training_input.xlsx!A125,"")</v>
      </c>
      <c r="AT218" t="str">
        <f t="shared" si="103"/>
        <v>=IF(CALLOUSNESS_training_input.xlsx!A125&lt;&gt;"",CALLOUSNESS_training_input.xlsx!A125,"")</v>
      </c>
      <c r="AU218" t="str">
        <f t="shared" si="103"/>
        <v>=IF(DECEITFULNESS_training_input.xlsx!A125&lt;&gt;"",DECEITFULNESS_training_input.xlsx!A125,"")</v>
      </c>
      <c r="AV218" t="str">
        <f t="shared" si="103"/>
        <v>=IF(DEPRESSIVITY_training_input.xlsx!A125&lt;&gt;"",DEPRESSIVITY_training_input.xlsx!A125,"")</v>
      </c>
      <c r="AW218" t="str">
        <f t="shared" si="103"/>
        <v>=IF(DISTRACTIBILITY_training_input.xlsx!A125&lt;&gt;"",DISTRACTIBILITY_training_input.xlsx!A125,"")</v>
      </c>
      <c r="AX218" t="str">
        <f t="shared" si="103"/>
        <v>=IF(ECCENTRICITY_training_input.xlsx!A125&lt;&gt;"",ECCENTRICITY_training_input.xlsx!A125,"")</v>
      </c>
      <c r="AY218" t="str">
        <f t="shared" si="103"/>
        <v>=IF(EMOTIONAL_LABILITY_training_input.xlsx!A125&lt;&gt;"",EMOTIONAL_LABILITY_training_input.xlsx!A125,"")</v>
      </c>
      <c r="AZ218" t="str">
        <f t="shared" si="103"/>
        <v>=IF(GRANDIOSITY_training_input.xlsx!A125&lt;&gt;"",GRANDIOSITY_training_input.xlsx!A125,"")</v>
      </c>
      <c r="BA218" t="str">
        <f t="shared" si="103"/>
        <v>=IF(HOSTILITY_training_input.xlsx!A125&lt;&gt;"",HOSTILITY_training_input.xlsx!A125,"")</v>
      </c>
      <c r="BB218" t="str">
        <f t="shared" si="103"/>
        <v>=IF(IMPULSIVITY_training_input.xlsx!A125&lt;&gt;"",IMPULSIVITY_training_input.xlsx!A125,"")</v>
      </c>
      <c r="BC218" t="str">
        <f t="shared" si="103"/>
        <v>=IF(INTIMACY_AVOIDANCE_training_input.xlsx!A125&lt;&gt;"",INTIMACY_AVOIDANCE_training_input.xlsx!A125,"")</v>
      </c>
      <c r="BD218" t="str">
        <f t="shared" si="103"/>
        <v>=IF(IRRESPONSIBILITY_training_input.xlsx!A125&lt;&gt;"",IRRESPONSIBILITY_training_input.xlsx!A125,"")</v>
      </c>
      <c r="BE218" t="str">
        <f t="shared" si="103"/>
        <v>=IF(MANIPULATIVENESS_training_input.xlsx!A125&lt;&gt;"",MANIPULATIVENESS_training_input.xlsx!A125,"")</v>
      </c>
      <c r="BF218" t="str">
        <f t="shared" si="103"/>
        <v>=IF(PERCEPTUAL_DYSREGULATION_training_input.xlsx!A125&lt;&gt;"",PERCEPTUAL_DYSREGULATION_training_input.xlsx!A125,"")</v>
      </c>
      <c r="BG218" t="str">
        <f t="shared" si="103"/>
        <v>=IF(PERSEVERATION_training_input.xlsx!A125&lt;&gt;"",PERSEVERATION_training_input.xlsx!A125,"")</v>
      </c>
      <c r="BH218" t="str">
        <f t="shared" si="103"/>
        <v>=IF(RESTRICTED_AFFECTIVITY_training_input.xlsx!A125&lt;&gt;"",RESTRICTED_AFFECTIVITY_training_input.xlsx!A125,"")</v>
      </c>
      <c r="BI218" t="str">
        <f t="shared" si="103"/>
        <v>=IF(RIGID_PERFECTIONISM_training_input.xlsx!A125&lt;&gt;"",RIGID_PERFECTIONISM_training_input.xlsx!A125,"")</v>
      </c>
      <c r="BJ218" t="str">
        <f t="shared" si="103"/>
        <v>=IF(RISK_TAKING_training_input.xlsx!A125&lt;&gt;"",RISK_TAKING_training_input.xlsx!A125,"")</v>
      </c>
      <c r="BK218" t="str">
        <f t="shared" si="103"/>
        <v>=IF(SEPARATION_INSECURITY_training_input.xlsx!A125&lt;&gt;"",SEPARATION_INSECURITY_training_input.xlsx!A125,"")</v>
      </c>
      <c r="BL218" t="str">
        <f t="shared" si="103"/>
        <v>=IF(SUBMISSIVENESS_training_input.xlsx!A125&lt;&gt;"",SUBMISSIVENESS_training_input.xlsx!A125,"")</v>
      </c>
      <c r="BM218" t="str">
        <f t="shared" si="103"/>
        <v>=IF(SUSPICIOUSNESS_training_input.xlsx!A125&lt;&gt;"",SUSPICIOUSNESS_training_input.xlsx!A125,"")</v>
      </c>
      <c r="BN218" t="str">
        <f t="shared" si="103"/>
        <v>=IF(UNUSUAL_BELIEFS_training_input.xlsx!A125&lt;&gt;"",UNUSUAL_BELIEFS_training_input.xlsx!A125,"")</v>
      </c>
      <c r="BO218" t="str">
        <f t="shared" si="102"/>
        <v>=IF(WITHDRAWAL_training_input.xlsx!A125&lt;&gt;"",WITHDRAWAL_training_input.xlsx!A125,"")</v>
      </c>
      <c r="BP218" t="str">
        <f t="shared" si="102"/>
        <v>=IF(ACT_training_input.xlsx!A125&lt;&gt;"",ACT_training_input.xlsx!A125,"")</v>
      </c>
      <c r="BQ218" t="str">
        <f t="shared" si="102"/>
        <v>=IF(DSP_training_input.xlsx!A125&lt;&gt;"",DSP_training_input.xlsx!A125,"")</v>
      </c>
      <c r="BR218" t="str">
        <f t="shared" si="102"/>
        <v>=IF(PAG_training_input.xlsx!A125&lt;&gt;"",PAG_training_input.xlsx!A125,"")</v>
      </c>
      <c r="BS218" t="str">
        <f t="shared" si="102"/>
        <v>=IF(PRO_training_input.xlsx!A125&lt;&gt;"",PRO_training_input.xlsx!A125,"")</v>
      </c>
      <c r="BT218" t="str">
        <f t="shared" si="102"/>
        <v>=IF(SPL_training_input.xlsx!A125&lt;&gt;"",SPL_training_input.xlsx!A125,"")</v>
      </c>
      <c r="BU218" t="str">
        <f t="shared" si="102"/>
        <v>=IF(WDR_training_input.xlsx!A125&lt;&gt;"",WDR_training_input.xlsx!A125,"")</v>
      </c>
      <c r="BV218" t="str">
        <f t="shared" si="102"/>
        <v>=IF(CON_training_input.xlsx!A125&lt;&gt;"",CON_training_input.xlsx!A125,"")</v>
      </c>
      <c r="BW218" t="str">
        <f t="shared" si="102"/>
        <v>=IF(DSC_training_input.xlsx!A125&lt;&gt;"",DSC_training_input.xlsx!A125,"")</v>
      </c>
      <c r="BX218" t="str">
        <f t="shared" si="102"/>
        <v>=IF(FAN_training_input.xlsx!A125&lt;&gt;"",FAN_training_input.xlsx!A125,"")</v>
      </c>
      <c r="BY218" t="str">
        <f t="shared" si="102"/>
        <v>=IF(OMN_training_input.xlsx!A125&lt;&gt;"",OMN_training_input.xlsx!A125,"")</v>
      </c>
      <c r="BZ218" t="str">
        <f t="shared" si="102"/>
        <v>=IF(REP_training_input.xlsx!A125&lt;&gt;"",REP_training_input.xlsx!A125,"")</v>
      </c>
      <c r="CA218" t="str">
        <f t="shared" si="102"/>
        <v>=IF(SOM_training_input.xlsx!A125&lt;&gt;"",SOM_training_input.xlsx!A125,"")</v>
      </c>
      <c r="CB218" t="str">
        <f t="shared" si="102"/>
        <v>=IF(SUB_training_input.xlsx!A125&lt;&gt;"",SUB_training_input.xlsx!A125,"")</v>
      </c>
      <c r="CC218" t="str">
        <f t="shared" si="102"/>
        <v>=IF(UND_training_input.xlsx!A125&lt;&gt;"",UND_training_input.xlsx!A125,"")</v>
      </c>
      <c r="CD218" t="str">
        <f t="shared" si="102"/>
        <v>=IF(ALT_training_input.xlsx!A125&lt;&gt;"",ALT_training_input.xlsx!A125,"")</v>
      </c>
      <c r="CE218" t="str">
        <f t="shared" si="102"/>
        <v>=IF(HUM_training_input.xlsx!A125&lt;&gt;"",HUM_training_input.xlsx!A125,"")</v>
      </c>
      <c r="CF218" t="str">
        <f t="shared" si="102"/>
        <v>=IF(IDL_training_input.xlsx!A125&lt;&gt;"",IDL_training_input.xlsx!A125,"")</v>
      </c>
      <c r="CG218" t="str">
        <f t="shared" si="102"/>
        <v>=IF(RFM_training_input.xlsx!A125&lt;&gt;"",RFM_training_input.xlsx!A125,"")</v>
      </c>
      <c r="CH218" t="str">
        <f t="shared" si="102"/>
        <v>=IF(DN_training_input.xlsx!A125&lt;&gt;"",DN_training_input.xlsx!A125,"")</v>
      </c>
      <c r="CI218" t="str">
        <f t="shared" si="102"/>
        <v>=IF(INT_training_input.xlsx!A125&lt;&gt;"",INT_training_input.xlsx!A125,"")</v>
      </c>
      <c r="CJ218" t="str">
        <f t="shared" si="102"/>
        <v>=IF(SUP_training_input.xlsx!A125&lt;&gt;"",SUP_training_input.xlsx!A125,"")</v>
      </c>
      <c r="CK218" t="str">
        <f t="shared" si="102"/>
        <v>=IF(ANT_training_input.xlsx!A125&lt;&gt;"",ANT_training_input.xlsx!A125,"")</v>
      </c>
      <c r="CL218" t="str">
        <f t="shared" si="102"/>
        <v>=IF(ISO_training_input.xlsx!A125&lt;&gt;"",ISO_training_input.xlsx!A125,"")</v>
      </c>
    </row>
    <row r="219" spans="1:90">
      <c r="A219">
        <v>126</v>
      </c>
      <c r="B219" t="str">
        <f t="shared" si="73"/>
        <v>=IF(SUICIDE_training_input.xlsx!A126&lt;&gt;"",SUICIDE_training_input.xlsx!A126,"")</v>
      </c>
      <c r="C219" t="str">
        <f t="shared" si="103"/>
        <v>=IF(IQ_training_input.xlsx!A126&lt;&gt;"",IQ_training_input.xlsx!A126,"")</v>
      </c>
      <c r="D219" t="str">
        <f t="shared" si="103"/>
        <v>=IF(AMBIG_training_input.xlsx!A126&lt;&gt;"",AMBIG_training_input.xlsx!A126,"")</v>
      </c>
      <c r="E219" t="str">
        <f t="shared" si="103"/>
        <v>=IF(EGODYST_training_input.xlsx!A126&lt;&gt;"",EGODYST_training_input.xlsx!A126,"")</v>
      </c>
      <c r="F219" t="str">
        <f t="shared" si="103"/>
        <v>=IF(AUTISM_training_input.xlsx!A126&lt;&gt;"",AUTISM_training_input.xlsx!A126,"")</v>
      </c>
      <c r="G219" t="str">
        <f t="shared" si="103"/>
        <v>=IF(IDENTITY_training_input.xlsx!A126&lt;&gt;"",IDENTITY_training_input.xlsx!A126,"")</v>
      </c>
      <c r="H219" t="str">
        <f t="shared" si="103"/>
        <v>=IF(SELFDIR_training_input.xlsx!A126&lt;&gt;"",SELFDIR_training_input.xlsx!A126,"")</v>
      </c>
      <c r="I219" t="str">
        <f t="shared" si="103"/>
        <v>=IF(EMPATHY_training_input.xlsx!A126&lt;&gt;"",EMPATHY_training_input.xlsx!A126,"")</v>
      </c>
      <c r="J219" t="str">
        <f t="shared" si="103"/>
        <v>=IF(INTIMACY_training_input.xlsx!A126&lt;&gt;"",INTIMACY_training_input.xlsx!A126,"")</v>
      </c>
      <c r="K219" t="str">
        <f t="shared" si="103"/>
        <v>=IF(ACUTE_training_input.xlsx!A126&lt;&gt;"",ACUTE_training_input.xlsx!A126,"")</v>
      </c>
      <c r="L219" t="str">
        <f t="shared" si="103"/>
        <v>=IF(CHRONIC_training_input.xlsx!A126&lt;&gt;"",CHRONIC_training_input.xlsx!A126,"")</v>
      </c>
      <c r="M219" t="str">
        <f t="shared" si="103"/>
        <v>=IF(TRAUMA_PAST_training_input.xlsx!A126&lt;&gt;"",TRAUMA_PAST_training_input.xlsx!A126,"")</v>
      </c>
      <c r="N219" t="str">
        <f t="shared" si="103"/>
        <v>=IF(TRAUMA_PRESENT_training_input.xlsx!A126&lt;&gt;"",TRAUMA_PRESENT_training_input.xlsx!A126,"")</v>
      </c>
      <c r="O219" t="str">
        <f t="shared" si="103"/>
        <v>=IF(HOPE_training_input.xlsx!A126&lt;&gt;"",HOPE_training_input.xlsx!A126,"")</v>
      </c>
      <c r="P219" t="str">
        <f t="shared" si="103"/>
        <v>=IF(SELFAFFICACY_training_input.xlsx!A126&lt;&gt;"",SELFAFFICACY_training_input.xlsx!A126,"")</v>
      </c>
      <c r="Q219" t="str">
        <f t="shared" si="103"/>
        <v>=IF(SELFESTEEM_training_input.xlsx!A126&lt;&gt;"",SELFESTEEM_training_input.xlsx!A126,"")</v>
      </c>
      <c r="R219" t="str">
        <f t="shared" si="103"/>
        <v>=IF(WELLBEING_training_input.xlsx!A126&lt;&gt;"",WELLBEING_training_input.xlsx!A126,"")</v>
      </c>
      <c r="S219" t="str">
        <f t="shared" si="103"/>
        <v>=IF(HYPER_training_input.xlsx!A126&lt;&gt;"",HYPER_training_input.xlsx!A126,"")</v>
      </c>
      <c r="T219" t="str">
        <f t="shared" si="103"/>
        <v>=IF(AGGR_training_input.xlsx!A126&lt;&gt;"",AGGR_training_input.xlsx!A126,"")</v>
      </c>
      <c r="U219" t="str">
        <f t="shared" si="103"/>
        <v>=IF(COND_PR_training_input.xlsx!A126&lt;&gt;"",COND_PR_training_input.xlsx!A126,"")</v>
      </c>
      <c r="V219" t="str">
        <f t="shared" si="103"/>
        <v>=IF(ANXIE_training_input.xlsx!A126&lt;&gt;"",ANXIE_training_input.xlsx!A126,"")</v>
      </c>
      <c r="W219" t="str">
        <f t="shared" si="103"/>
        <v>=IF(DEPR_training_input.xlsx!A126&lt;&gt;"",DEPR_training_input.xlsx!A126,"")</v>
      </c>
      <c r="X219" t="str">
        <f t="shared" si="103"/>
        <v>=IF(SOMAT_training_input.xlsx!A126&lt;&gt;"",SOMAT_training_input.xlsx!A126,"")</v>
      </c>
      <c r="Y219" t="str">
        <f t="shared" si="103"/>
        <v>=IF(ATYPI_training_input.xlsx!A126&lt;&gt;"",ATYPI_training_input.xlsx!A126,"")</v>
      </c>
      <c r="Z219" t="str">
        <f t="shared" si="103"/>
        <v>=IF(WITHD_training_input.xlsx!A126&lt;&gt;"",WITHD_training_input.xlsx!A126,"")</v>
      </c>
      <c r="AA219" t="str">
        <f t="shared" si="103"/>
        <v>=IF(ATTE_PR_training_input.xlsx!A126&lt;&gt;"",ATTE_PR_training_input.xlsx!A126,"")</v>
      </c>
      <c r="AB219" t="str">
        <f t="shared" si="103"/>
        <v>=IF(ANG_CONT_training_input.xlsx!A126&lt;&gt;"",ANG_CONT_training_input.xlsx!A126,"")</v>
      </c>
      <c r="AC219" t="str">
        <f t="shared" si="103"/>
        <v>=IF(DEV_SOC_DIS_training_input.xlsx!A126&lt;&gt;"",DEV_SOC_DIS_training_input.xlsx!A126,"")</v>
      </c>
      <c r="AD219" t="str">
        <f t="shared" si="103"/>
        <v>=IF(BULLY_training_input.xlsx!A126&lt;&gt;"",BULLY_training_input.xlsx!A126,"")</v>
      </c>
      <c r="AE219" t="str">
        <f t="shared" si="103"/>
        <v>=IF(EMOT_SELF_C_training_input.xlsx!A126&lt;&gt;"",EMOT_SELF_C_training_input.xlsx!A126,"")</v>
      </c>
      <c r="AF219" t="str">
        <f t="shared" si="103"/>
        <v>=IF(EXE_FUN_training_input.xlsx!A126&lt;&gt;"",EXE_FUN_training_input.xlsx!A126,"")</v>
      </c>
      <c r="AG219" t="str">
        <f t="shared" si="103"/>
        <v>=IF(MANIA_training_input.xlsx!A126&lt;&gt;"",MANIA_training_input.xlsx!A126,"")</v>
      </c>
      <c r="AH219" t="str">
        <f t="shared" si="103"/>
        <v>=IF(NEG_EMOT_training_input.xlsx!A126&lt;&gt;"",NEG_EMOT_training_input.xlsx!A126,"")</v>
      </c>
      <c r="AI219" t="str">
        <f t="shared" si="103"/>
        <v>=IF(ADAPT_training_input.xlsx!A126&lt;&gt;"",ADAPT_training_input.xlsx!A126,"")</v>
      </c>
      <c r="AJ219" t="str">
        <f t="shared" si="103"/>
        <v>=IF(SOC_SK_training_input.xlsx!A126&lt;&gt;"",SOC_SK_training_input.xlsx!A126,"")</v>
      </c>
      <c r="AK219" t="str">
        <f t="shared" si="103"/>
        <v>=IF(LEAD_training_input.xlsx!A126&lt;&gt;"",LEAD_training_input.xlsx!A126,"")</v>
      </c>
      <c r="AL219" t="str">
        <f t="shared" si="103"/>
        <v>=IF(ACT_DAIL_training_input.xlsx!A126&lt;&gt;"",ACT_DAIL_training_input.xlsx!A126,"")</v>
      </c>
      <c r="AM219" t="str">
        <f t="shared" si="103"/>
        <v>=IF(FUN_COM_training_input.xlsx!A126&lt;&gt;"",FUN_COM_training_input.xlsx!A126,"")</v>
      </c>
      <c r="AN219" t="str">
        <f t="shared" si="103"/>
        <v>=IF(RESILI_training_input.xlsx!A126&lt;&gt;"",RESILI_training_input.xlsx!A126,"")</v>
      </c>
      <c r="AO219" t="str">
        <f t="shared" si="103"/>
        <v>=IF(SEL_training_input.xlsx!A126&lt;&gt;"",SEL_training_input.xlsx!A126,"")</v>
      </c>
      <c r="AP219" t="str">
        <f t="shared" si="103"/>
        <v>=IF(SEV_training_input.xlsx!A126&lt;&gt;"",SEV_training_input.xlsx!A126,"")</v>
      </c>
      <c r="AQ219" t="str">
        <f t="shared" si="103"/>
        <v>=IF(ANHEDONIA_training_input.xlsx!A126&lt;&gt;"",ANHEDONIA_training_input.xlsx!A126,"")</v>
      </c>
      <c r="AR219" t="str">
        <f t="shared" si="103"/>
        <v>=IF(ANXIOUSNESS_training_input.xlsx!A126&lt;&gt;"",ANXIOUSNESS_training_input.xlsx!A126,"")</v>
      </c>
      <c r="AS219" t="str">
        <f t="shared" si="103"/>
        <v>=IF(ATTENTION_SEEKING_training_input.xlsx!A126&lt;&gt;"",ATTENTION_SEEKING_training_input.xlsx!A126,"")</v>
      </c>
      <c r="AT219" t="str">
        <f t="shared" si="103"/>
        <v>=IF(CALLOUSNESS_training_input.xlsx!A126&lt;&gt;"",CALLOUSNESS_training_input.xlsx!A126,"")</v>
      </c>
      <c r="AU219" t="str">
        <f t="shared" si="103"/>
        <v>=IF(DECEITFULNESS_training_input.xlsx!A126&lt;&gt;"",DECEITFULNESS_training_input.xlsx!A126,"")</v>
      </c>
      <c r="AV219" t="str">
        <f t="shared" si="103"/>
        <v>=IF(DEPRESSIVITY_training_input.xlsx!A126&lt;&gt;"",DEPRESSIVITY_training_input.xlsx!A126,"")</v>
      </c>
      <c r="AW219" t="str">
        <f t="shared" si="103"/>
        <v>=IF(DISTRACTIBILITY_training_input.xlsx!A126&lt;&gt;"",DISTRACTIBILITY_training_input.xlsx!A126,"")</v>
      </c>
      <c r="AX219" t="str">
        <f t="shared" si="103"/>
        <v>=IF(ECCENTRICITY_training_input.xlsx!A126&lt;&gt;"",ECCENTRICITY_training_input.xlsx!A126,"")</v>
      </c>
      <c r="AY219" t="str">
        <f t="shared" si="103"/>
        <v>=IF(EMOTIONAL_LABILITY_training_input.xlsx!A126&lt;&gt;"",EMOTIONAL_LABILITY_training_input.xlsx!A126,"")</v>
      </c>
      <c r="AZ219" t="str">
        <f t="shared" si="103"/>
        <v>=IF(GRANDIOSITY_training_input.xlsx!A126&lt;&gt;"",GRANDIOSITY_training_input.xlsx!A126,"")</v>
      </c>
      <c r="BA219" t="str">
        <f t="shared" si="103"/>
        <v>=IF(HOSTILITY_training_input.xlsx!A126&lt;&gt;"",HOSTILITY_training_input.xlsx!A126,"")</v>
      </c>
      <c r="BB219" t="str">
        <f t="shared" si="103"/>
        <v>=IF(IMPULSIVITY_training_input.xlsx!A126&lt;&gt;"",IMPULSIVITY_training_input.xlsx!A126,"")</v>
      </c>
      <c r="BC219" t="str">
        <f t="shared" si="103"/>
        <v>=IF(INTIMACY_AVOIDANCE_training_input.xlsx!A126&lt;&gt;"",INTIMACY_AVOIDANCE_training_input.xlsx!A126,"")</v>
      </c>
      <c r="BD219" t="str">
        <f t="shared" si="103"/>
        <v>=IF(IRRESPONSIBILITY_training_input.xlsx!A126&lt;&gt;"",IRRESPONSIBILITY_training_input.xlsx!A126,"")</v>
      </c>
      <c r="BE219" t="str">
        <f t="shared" si="103"/>
        <v>=IF(MANIPULATIVENESS_training_input.xlsx!A126&lt;&gt;"",MANIPULATIVENESS_training_input.xlsx!A126,"")</v>
      </c>
      <c r="BF219" t="str">
        <f t="shared" si="103"/>
        <v>=IF(PERCEPTUAL_DYSREGULATION_training_input.xlsx!A126&lt;&gt;"",PERCEPTUAL_DYSREGULATION_training_input.xlsx!A126,"")</v>
      </c>
      <c r="BG219" t="str">
        <f t="shared" si="103"/>
        <v>=IF(PERSEVERATION_training_input.xlsx!A126&lt;&gt;"",PERSEVERATION_training_input.xlsx!A126,"")</v>
      </c>
      <c r="BH219" t="str">
        <f t="shared" si="103"/>
        <v>=IF(RESTRICTED_AFFECTIVITY_training_input.xlsx!A126&lt;&gt;"",RESTRICTED_AFFECTIVITY_training_input.xlsx!A126,"")</v>
      </c>
      <c r="BI219" t="str">
        <f t="shared" si="103"/>
        <v>=IF(RIGID_PERFECTIONISM_training_input.xlsx!A126&lt;&gt;"",RIGID_PERFECTIONISM_training_input.xlsx!A126,"")</v>
      </c>
      <c r="BJ219" t="str">
        <f t="shared" si="103"/>
        <v>=IF(RISK_TAKING_training_input.xlsx!A126&lt;&gt;"",RISK_TAKING_training_input.xlsx!A126,"")</v>
      </c>
      <c r="BK219" t="str">
        <f t="shared" si="103"/>
        <v>=IF(SEPARATION_INSECURITY_training_input.xlsx!A126&lt;&gt;"",SEPARATION_INSECURITY_training_input.xlsx!A126,"")</v>
      </c>
      <c r="BL219" t="str">
        <f t="shared" si="103"/>
        <v>=IF(SUBMISSIVENESS_training_input.xlsx!A126&lt;&gt;"",SUBMISSIVENESS_training_input.xlsx!A126,"")</v>
      </c>
      <c r="BM219" t="str">
        <f t="shared" si="103"/>
        <v>=IF(SUSPICIOUSNESS_training_input.xlsx!A126&lt;&gt;"",SUSPICIOUSNESS_training_input.xlsx!A126,"")</v>
      </c>
      <c r="BN219" t="str">
        <f t="shared" si="103"/>
        <v>=IF(UNUSUAL_BELIEFS_training_input.xlsx!A126&lt;&gt;"",UNUSUAL_BELIEFS_training_input.xlsx!A126,"")</v>
      </c>
      <c r="BO219" t="str">
        <f t="shared" si="102"/>
        <v>=IF(WITHDRAWAL_training_input.xlsx!A126&lt;&gt;"",WITHDRAWAL_training_input.xlsx!A126,"")</v>
      </c>
      <c r="BP219" t="str">
        <f t="shared" si="102"/>
        <v>=IF(ACT_training_input.xlsx!A126&lt;&gt;"",ACT_training_input.xlsx!A126,"")</v>
      </c>
      <c r="BQ219" t="str">
        <f t="shared" si="102"/>
        <v>=IF(DSP_training_input.xlsx!A126&lt;&gt;"",DSP_training_input.xlsx!A126,"")</v>
      </c>
      <c r="BR219" t="str">
        <f t="shared" si="102"/>
        <v>=IF(PAG_training_input.xlsx!A126&lt;&gt;"",PAG_training_input.xlsx!A126,"")</v>
      </c>
      <c r="BS219" t="str">
        <f t="shared" si="102"/>
        <v>=IF(PRO_training_input.xlsx!A126&lt;&gt;"",PRO_training_input.xlsx!A126,"")</v>
      </c>
      <c r="BT219" t="str">
        <f t="shared" si="102"/>
        <v>=IF(SPL_training_input.xlsx!A126&lt;&gt;"",SPL_training_input.xlsx!A126,"")</v>
      </c>
      <c r="BU219" t="str">
        <f t="shared" si="102"/>
        <v>=IF(WDR_training_input.xlsx!A126&lt;&gt;"",WDR_training_input.xlsx!A126,"")</v>
      </c>
      <c r="BV219" t="str">
        <f t="shared" si="102"/>
        <v>=IF(CON_training_input.xlsx!A126&lt;&gt;"",CON_training_input.xlsx!A126,"")</v>
      </c>
      <c r="BW219" t="str">
        <f t="shared" si="102"/>
        <v>=IF(DSC_training_input.xlsx!A126&lt;&gt;"",DSC_training_input.xlsx!A126,"")</v>
      </c>
      <c r="BX219" t="str">
        <f t="shared" si="102"/>
        <v>=IF(FAN_training_input.xlsx!A126&lt;&gt;"",FAN_training_input.xlsx!A126,"")</v>
      </c>
      <c r="BY219" t="str">
        <f t="shared" si="102"/>
        <v>=IF(OMN_training_input.xlsx!A126&lt;&gt;"",OMN_training_input.xlsx!A126,"")</v>
      </c>
      <c r="BZ219" t="str">
        <f t="shared" si="102"/>
        <v>=IF(REP_training_input.xlsx!A126&lt;&gt;"",REP_training_input.xlsx!A126,"")</v>
      </c>
      <c r="CA219" t="str">
        <f t="shared" si="102"/>
        <v>=IF(SOM_training_input.xlsx!A126&lt;&gt;"",SOM_training_input.xlsx!A126,"")</v>
      </c>
      <c r="CB219" t="str">
        <f t="shared" si="102"/>
        <v>=IF(SUB_training_input.xlsx!A126&lt;&gt;"",SUB_training_input.xlsx!A126,"")</v>
      </c>
      <c r="CC219" t="str">
        <f t="shared" si="102"/>
        <v>=IF(UND_training_input.xlsx!A126&lt;&gt;"",UND_training_input.xlsx!A126,"")</v>
      </c>
      <c r="CD219" t="str">
        <f t="shared" si="102"/>
        <v>=IF(ALT_training_input.xlsx!A126&lt;&gt;"",ALT_training_input.xlsx!A126,"")</v>
      </c>
      <c r="CE219" t="str">
        <f t="shared" si="102"/>
        <v>=IF(HUM_training_input.xlsx!A126&lt;&gt;"",HUM_training_input.xlsx!A126,"")</v>
      </c>
      <c r="CF219" t="str">
        <f t="shared" si="102"/>
        <v>=IF(IDL_training_input.xlsx!A126&lt;&gt;"",IDL_training_input.xlsx!A126,"")</v>
      </c>
      <c r="CG219" t="str">
        <f t="shared" si="102"/>
        <v>=IF(RFM_training_input.xlsx!A126&lt;&gt;"",RFM_training_input.xlsx!A126,"")</v>
      </c>
      <c r="CH219" t="str">
        <f t="shared" si="102"/>
        <v>=IF(DN_training_input.xlsx!A126&lt;&gt;"",DN_training_input.xlsx!A126,"")</v>
      </c>
      <c r="CI219" t="str">
        <f t="shared" si="102"/>
        <v>=IF(INT_training_input.xlsx!A126&lt;&gt;"",INT_training_input.xlsx!A126,"")</v>
      </c>
      <c r="CJ219" t="str">
        <f t="shared" si="102"/>
        <v>=IF(SUP_training_input.xlsx!A126&lt;&gt;"",SUP_training_input.xlsx!A126,"")</v>
      </c>
      <c r="CK219" t="str">
        <f t="shared" si="102"/>
        <v>=IF(ANT_training_input.xlsx!A126&lt;&gt;"",ANT_training_input.xlsx!A126,"")</v>
      </c>
      <c r="CL219" t="str">
        <f t="shared" si="102"/>
        <v>=IF(ISO_training_input.xlsx!A126&lt;&gt;"",ISO_training_input.xlsx!A126,"")</v>
      </c>
    </row>
    <row r="220" spans="1:90">
      <c r="A220">
        <v>127</v>
      </c>
      <c r="B220" t="str">
        <f t="shared" si="73"/>
        <v>=IF(SUICIDE_training_input.xlsx!A127&lt;&gt;"",SUICIDE_training_input.xlsx!A127,"")</v>
      </c>
      <c r="C220" t="str">
        <f t="shared" si="103"/>
        <v>=IF(IQ_training_input.xlsx!A127&lt;&gt;"",IQ_training_input.xlsx!A127,"")</v>
      </c>
      <c r="D220" t="str">
        <f t="shared" si="103"/>
        <v>=IF(AMBIG_training_input.xlsx!A127&lt;&gt;"",AMBIG_training_input.xlsx!A127,"")</v>
      </c>
      <c r="E220" t="str">
        <f t="shared" si="103"/>
        <v>=IF(EGODYST_training_input.xlsx!A127&lt;&gt;"",EGODYST_training_input.xlsx!A127,"")</v>
      </c>
      <c r="F220" t="str">
        <f t="shared" si="103"/>
        <v>=IF(AUTISM_training_input.xlsx!A127&lt;&gt;"",AUTISM_training_input.xlsx!A127,"")</v>
      </c>
      <c r="G220" t="str">
        <f t="shared" si="103"/>
        <v>=IF(IDENTITY_training_input.xlsx!A127&lt;&gt;"",IDENTITY_training_input.xlsx!A127,"")</v>
      </c>
      <c r="H220" t="str">
        <f t="shared" si="103"/>
        <v>=IF(SELFDIR_training_input.xlsx!A127&lt;&gt;"",SELFDIR_training_input.xlsx!A127,"")</v>
      </c>
      <c r="I220" t="str">
        <f t="shared" si="103"/>
        <v>=IF(EMPATHY_training_input.xlsx!A127&lt;&gt;"",EMPATHY_training_input.xlsx!A127,"")</v>
      </c>
      <c r="J220" t="str">
        <f t="shared" si="103"/>
        <v>=IF(INTIMACY_training_input.xlsx!A127&lt;&gt;"",INTIMACY_training_input.xlsx!A127,"")</v>
      </c>
      <c r="K220" t="str">
        <f t="shared" si="103"/>
        <v>=IF(ACUTE_training_input.xlsx!A127&lt;&gt;"",ACUTE_training_input.xlsx!A127,"")</v>
      </c>
      <c r="L220" t="str">
        <f t="shared" si="103"/>
        <v>=IF(CHRONIC_training_input.xlsx!A127&lt;&gt;"",CHRONIC_training_input.xlsx!A127,"")</v>
      </c>
      <c r="M220" t="str">
        <f t="shared" si="103"/>
        <v>=IF(TRAUMA_PAST_training_input.xlsx!A127&lt;&gt;"",TRAUMA_PAST_training_input.xlsx!A127,"")</v>
      </c>
      <c r="N220" t="str">
        <f t="shared" si="103"/>
        <v>=IF(TRAUMA_PRESENT_training_input.xlsx!A127&lt;&gt;"",TRAUMA_PRESENT_training_input.xlsx!A127,"")</v>
      </c>
      <c r="O220" t="str">
        <f t="shared" si="103"/>
        <v>=IF(HOPE_training_input.xlsx!A127&lt;&gt;"",HOPE_training_input.xlsx!A127,"")</v>
      </c>
      <c r="P220" t="str">
        <f t="shared" si="103"/>
        <v>=IF(SELFAFFICACY_training_input.xlsx!A127&lt;&gt;"",SELFAFFICACY_training_input.xlsx!A127,"")</v>
      </c>
      <c r="Q220" t="str">
        <f t="shared" si="103"/>
        <v>=IF(SELFESTEEM_training_input.xlsx!A127&lt;&gt;"",SELFESTEEM_training_input.xlsx!A127,"")</v>
      </c>
      <c r="R220" t="str">
        <f t="shared" si="103"/>
        <v>=IF(WELLBEING_training_input.xlsx!A127&lt;&gt;"",WELLBEING_training_input.xlsx!A127,"")</v>
      </c>
      <c r="S220" t="str">
        <f t="shared" si="103"/>
        <v>=IF(HYPER_training_input.xlsx!A127&lt;&gt;"",HYPER_training_input.xlsx!A127,"")</v>
      </c>
      <c r="T220" t="str">
        <f t="shared" si="103"/>
        <v>=IF(AGGR_training_input.xlsx!A127&lt;&gt;"",AGGR_training_input.xlsx!A127,"")</v>
      </c>
      <c r="U220" t="str">
        <f t="shared" si="103"/>
        <v>=IF(COND_PR_training_input.xlsx!A127&lt;&gt;"",COND_PR_training_input.xlsx!A127,"")</v>
      </c>
      <c r="V220" t="str">
        <f t="shared" si="103"/>
        <v>=IF(ANXIE_training_input.xlsx!A127&lt;&gt;"",ANXIE_training_input.xlsx!A127,"")</v>
      </c>
      <c r="W220" t="str">
        <f t="shared" si="103"/>
        <v>=IF(DEPR_training_input.xlsx!A127&lt;&gt;"",DEPR_training_input.xlsx!A127,"")</v>
      </c>
      <c r="X220" t="str">
        <f t="shared" si="103"/>
        <v>=IF(SOMAT_training_input.xlsx!A127&lt;&gt;"",SOMAT_training_input.xlsx!A127,"")</v>
      </c>
      <c r="Y220" t="str">
        <f t="shared" si="103"/>
        <v>=IF(ATYPI_training_input.xlsx!A127&lt;&gt;"",ATYPI_training_input.xlsx!A127,"")</v>
      </c>
      <c r="Z220" t="str">
        <f t="shared" si="103"/>
        <v>=IF(WITHD_training_input.xlsx!A127&lt;&gt;"",WITHD_training_input.xlsx!A127,"")</v>
      </c>
      <c r="AA220" t="str">
        <f t="shared" si="103"/>
        <v>=IF(ATTE_PR_training_input.xlsx!A127&lt;&gt;"",ATTE_PR_training_input.xlsx!A127,"")</v>
      </c>
      <c r="AB220" t="str">
        <f t="shared" si="103"/>
        <v>=IF(ANG_CONT_training_input.xlsx!A127&lt;&gt;"",ANG_CONT_training_input.xlsx!A127,"")</v>
      </c>
      <c r="AC220" t="str">
        <f t="shared" si="103"/>
        <v>=IF(DEV_SOC_DIS_training_input.xlsx!A127&lt;&gt;"",DEV_SOC_DIS_training_input.xlsx!A127,"")</v>
      </c>
      <c r="AD220" t="str">
        <f t="shared" si="103"/>
        <v>=IF(BULLY_training_input.xlsx!A127&lt;&gt;"",BULLY_training_input.xlsx!A127,"")</v>
      </c>
      <c r="AE220" t="str">
        <f t="shared" si="103"/>
        <v>=IF(EMOT_SELF_C_training_input.xlsx!A127&lt;&gt;"",EMOT_SELF_C_training_input.xlsx!A127,"")</v>
      </c>
      <c r="AF220" t="str">
        <f t="shared" si="103"/>
        <v>=IF(EXE_FUN_training_input.xlsx!A127&lt;&gt;"",EXE_FUN_training_input.xlsx!A127,"")</v>
      </c>
      <c r="AG220" t="str">
        <f t="shared" si="103"/>
        <v>=IF(MANIA_training_input.xlsx!A127&lt;&gt;"",MANIA_training_input.xlsx!A127,"")</v>
      </c>
      <c r="AH220" t="str">
        <f t="shared" si="103"/>
        <v>=IF(NEG_EMOT_training_input.xlsx!A127&lt;&gt;"",NEG_EMOT_training_input.xlsx!A127,"")</v>
      </c>
      <c r="AI220" t="str">
        <f t="shared" si="103"/>
        <v>=IF(ADAPT_training_input.xlsx!A127&lt;&gt;"",ADAPT_training_input.xlsx!A127,"")</v>
      </c>
      <c r="AJ220" t="str">
        <f t="shared" si="103"/>
        <v>=IF(SOC_SK_training_input.xlsx!A127&lt;&gt;"",SOC_SK_training_input.xlsx!A127,"")</v>
      </c>
      <c r="AK220" t="str">
        <f t="shared" si="103"/>
        <v>=IF(LEAD_training_input.xlsx!A127&lt;&gt;"",LEAD_training_input.xlsx!A127,"")</v>
      </c>
      <c r="AL220" t="str">
        <f t="shared" si="103"/>
        <v>=IF(ACT_DAIL_training_input.xlsx!A127&lt;&gt;"",ACT_DAIL_training_input.xlsx!A127,"")</v>
      </c>
      <c r="AM220" t="str">
        <f t="shared" si="103"/>
        <v>=IF(FUN_COM_training_input.xlsx!A127&lt;&gt;"",FUN_COM_training_input.xlsx!A127,"")</v>
      </c>
      <c r="AN220" t="str">
        <f t="shared" si="103"/>
        <v>=IF(RESILI_training_input.xlsx!A127&lt;&gt;"",RESILI_training_input.xlsx!A127,"")</v>
      </c>
      <c r="AO220" t="str">
        <f t="shared" si="103"/>
        <v>=IF(SEL_training_input.xlsx!A127&lt;&gt;"",SEL_training_input.xlsx!A127,"")</v>
      </c>
      <c r="AP220" t="str">
        <f t="shared" si="103"/>
        <v>=IF(SEV_training_input.xlsx!A127&lt;&gt;"",SEV_training_input.xlsx!A127,"")</v>
      </c>
      <c r="AQ220" t="str">
        <f t="shared" si="103"/>
        <v>=IF(ANHEDONIA_training_input.xlsx!A127&lt;&gt;"",ANHEDONIA_training_input.xlsx!A127,"")</v>
      </c>
      <c r="AR220" t="str">
        <f t="shared" si="103"/>
        <v>=IF(ANXIOUSNESS_training_input.xlsx!A127&lt;&gt;"",ANXIOUSNESS_training_input.xlsx!A127,"")</v>
      </c>
      <c r="AS220" t="str">
        <f t="shared" si="103"/>
        <v>=IF(ATTENTION_SEEKING_training_input.xlsx!A127&lt;&gt;"",ATTENTION_SEEKING_training_input.xlsx!A127,"")</v>
      </c>
      <c r="AT220" t="str">
        <f t="shared" si="103"/>
        <v>=IF(CALLOUSNESS_training_input.xlsx!A127&lt;&gt;"",CALLOUSNESS_training_input.xlsx!A127,"")</v>
      </c>
      <c r="AU220" t="str">
        <f t="shared" si="103"/>
        <v>=IF(DECEITFULNESS_training_input.xlsx!A127&lt;&gt;"",DECEITFULNESS_training_input.xlsx!A127,"")</v>
      </c>
      <c r="AV220" t="str">
        <f t="shared" si="103"/>
        <v>=IF(DEPRESSIVITY_training_input.xlsx!A127&lt;&gt;"",DEPRESSIVITY_training_input.xlsx!A127,"")</v>
      </c>
      <c r="AW220" t="str">
        <f t="shared" si="103"/>
        <v>=IF(DISTRACTIBILITY_training_input.xlsx!A127&lt;&gt;"",DISTRACTIBILITY_training_input.xlsx!A127,"")</v>
      </c>
      <c r="AX220" t="str">
        <f t="shared" si="103"/>
        <v>=IF(ECCENTRICITY_training_input.xlsx!A127&lt;&gt;"",ECCENTRICITY_training_input.xlsx!A127,"")</v>
      </c>
      <c r="AY220" t="str">
        <f t="shared" si="103"/>
        <v>=IF(EMOTIONAL_LABILITY_training_input.xlsx!A127&lt;&gt;"",EMOTIONAL_LABILITY_training_input.xlsx!A127,"")</v>
      </c>
      <c r="AZ220" t="str">
        <f t="shared" si="103"/>
        <v>=IF(GRANDIOSITY_training_input.xlsx!A127&lt;&gt;"",GRANDIOSITY_training_input.xlsx!A127,"")</v>
      </c>
      <c r="BA220" t="str">
        <f t="shared" si="103"/>
        <v>=IF(HOSTILITY_training_input.xlsx!A127&lt;&gt;"",HOSTILITY_training_input.xlsx!A127,"")</v>
      </c>
      <c r="BB220" t="str">
        <f t="shared" si="103"/>
        <v>=IF(IMPULSIVITY_training_input.xlsx!A127&lt;&gt;"",IMPULSIVITY_training_input.xlsx!A127,"")</v>
      </c>
      <c r="BC220" t="str">
        <f t="shared" si="103"/>
        <v>=IF(INTIMACY_AVOIDANCE_training_input.xlsx!A127&lt;&gt;"",INTIMACY_AVOIDANCE_training_input.xlsx!A127,"")</v>
      </c>
      <c r="BD220" t="str">
        <f t="shared" si="103"/>
        <v>=IF(IRRESPONSIBILITY_training_input.xlsx!A127&lt;&gt;"",IRRESPONSIBILITY_training_input.xlsx!A127,"")</v>
      </c>
      <c r="BE220" t="str">
        <f t="shared" si="103"/>
        <v>=IF(MANIPULATIVENESS_training_input.xlsx!A127&lt;&gt;"",MANIPULATIVENESS_training_input.xlsx!A127,"")</v>
      </c>
      <c r="BF220" t="str">
        <f t="shared" si="103"/>
        <v>=IF(PERCEPTUAL_DYSREGULATION_training_input.xlsx!A127&lt;&gt;"",PERCEPTUAL_DYSREGULATION_training_input.xlsx!A127,"")</v>
      </c>
      <c r="BG220" t="str">
        <f t="shared" si="103"/>
        <v>=IF(PERSEVERATION_training_input.xlsx!A127&lt;&gt;"",PERSEVERATION_training_input.xlsx!A127,"")</v>
      </c>
      <c r="BH220" t="str">
        <f t="shared" si="103"/>
        <v>=IF(RESTRICTED_AFFECTIVITY_training_input.xlsx!A127&lt;&gt;"",RESTRICTED_AFFECTIVITY_training_input.xlsx!A127,"")</v>
      </c>
      <c r="BI220" t="str">
        <f t="shared" si="103"/>
        <v>=IF(RIGID_PERFECTIONISM_training_input.xlsx!A127&lt;&gt;"",RIGID_PERFECTIONISM_training_input.xlsx!A127,"")</v>
      </c>
      <c r="BJ220" t="str">
        <f t="shared" si="103"/>
        <v>=IF(RISK_TAKING_training_input.xlsx!A127&lt;&gt;"",RISK_TAKING_training_input.xlsx!A127,"")</v>
      </c>
      <c r="BK220" t="str">
        <f t="shared" si="103"/>
        <v>=IF(SEPARATION_INSECURITY_training_input.xlsx!A127&lt;&gt;"",SEPARATION_INSECURITY_training_input.xlsx!A127,"")</v>
      </c>
      <c r="BL220" t="str">
        <f t="shared" si="103"/>
        <v>=IF(SUBMISSIVENESS_training_input.xlsx!A127&lt;&gt;"",SUBMISSIVENESS_training_input.xlsx!A127,"")</v>
      </c>
      <c r="BM220" t="str">
        <f t="shared" si="103"/>
        <v>=IF(SUSPICIOUSNESS_training_input.xlsx!A127&lt;&gt;"",SUSPICIOUSNESS_training_input.xlsx!A127,"")</v>
      </c>
      <c r="BN220" t="str">
        <f t="shared" ref="BN220:CL227" si="104">CONCATENATE($A$11,BN$1,$A$12,$A220,$A$13,BN$1,$A$14,$A220,$A$15)</f>
        <v>=IF(UNUSUAL_BELIEFS_training_input.xlsx!A127&lt;&gt;"",UNUSUAL_BELIEFS_training_input.xlsx!A127,"")</v>
      </c>
      <c r="BO220" t="str">
        <f t="shared" si="104"/>
        <v>=IF(WITHDRAWAL_training_input.xlsx!A127&lt;&gt;"",WITHDRAWAL_training_input.xlsx!A127,"")</v>
      </c>
      <c r="BP220" t="str">
        <f t="shared" si="104"/>
        <v>=IF(ACT_training_input.xlsx!A127&lt;&gt;"",ACT_training_input.xlsx!A127,"")</v>
      </c>
      <c r="BQ220" t="str">
        <f t="shared" si="104"/>
        <v>=IF(DSP_training_input.xlsx!A127&lt;&gt;"",DSP_training_input.xlsx!A127,"")</v>
      </c>
      <c r="BR220" t="str">
        <f t="shared" si="104"/>
        <v>=IF(PAG_training_input.xlsx!A127&lt;&gt;"",PAG_training_input.xlsx!A127,"")</v>
      </c>
      <c r="BS220" t="str">
        <f t="shared" si="104"/>
        <v>=IF(PRO_training_input.xlsx!A127&lt;&gt;"",PRO_training_input.xlsx!A127,"")</v>
      </c>
      <c r="BT220" t="str">
        <f t="shared" si="104"/>
        <v>=IF(SPL_training_input.xlsx!A127&lt;&gt;"",SPL_training_input.xlsx!A127,"")</v>
      </c>
      <c r="BU220" t="str">
        <f t="shared" si="104"/>
        <v>=IF(WDR_training_input.xlsx!A127&lt;&gt;"",WDR_training_input.xlsx!A127,"")</v>
      </c>
      <c r="BV220" t="str">
        <f t="shared" si="104"/>
        <v>=IF(CON_training_input.xlsx!A127&lt;&gt;"",CON_training_input.xlsx!A127,"")</v>
      </c>
      <c r="BW220" t="str">
        <f t="shared" si="104"/>
        <v>=IF(DSC_training_input.xlsx!A127&lt;&gt;"",DSC_training_input.xlsx!A127,"")</v>
      </c>
      <c r="BX220" t="str">
        <f t="shared" si="104"/>
        <v>=IF(FAN_training_input.xlsx!A127&lt;&gt;"",FAN_training_input.xlsx!A127,"")</v>
      </c>
      <c r="BY220" t="str">
        <f t="shared" si="104"/>
        <v>=IF(OMN_training_input.xlsx!A127&lt;&gt;"",OMN_training_input.xlsx!A127,"")</v>
      </c>
      <c r="BZ220" t="str">
        <f t="shared" si="104"/>
        <v>=IF(REP_training_input.xlsx!A127&lt;&gt;"",REP_training_input.xlsx!A127,"")</v>
      </c>
      <c r="CA220" t="str">
        <f t="shared" si="104"/>
        <v>=IF(SOM_training_input.xlsx!A127&lt;&gt;"",SOM_training_input.xlsx!A127,"")</v>
      </c>
      <c r="CB220" t="str">
        <f t="shared" si="104"/>
        <v>=IF(SUB_training_input.xlsx!A127&lt;&gt;"",SUB_training_input.xlsx!A127,"")</v>
      </c>
      <c r="CC220" t="str">
        <f t="shared" si="104"/>
        <v>=IF(UND_training_input.xlsx!A127&lt;&gt;"",UND_training_input.xlsx!A127,"")</v>
      </c>
      <c r="CD220" t="str">
        <f t="shared" si="104"/>
        <v>=IF(ALT_training_input.xlsx!A127&lt;&gt;"",ALT_training_input.xlsx!A127,"")</v>
      </c>
      <c r="CE220" t="str">
        <f t="shared" si="104"/>
        <v>=IF(HUM_training_input.xlsx!A127&lt;&gt;"",HUM_training_input.xlsx!A127,"")</v>
      </c>
      <c r="CF220" t="str">
        <f t="shared" si="104"/>
        <v>=IF(IDL_training_input.xlsx!A127&lt;&gt;"",IDL_training_input.xlsx!A127,"")</v>
      </c>
      <c r="CG220" t="str">
        <f t="shared" si="104"/>
        <v>=IF(RFM_training_input.xlsx!A127&lt;&gt;"",RFM_training_input.xlsx!A127,"")</v>
      </c>
      <c r="CH220" t="str">
        <f t="shared" si="104"/>
        <v>=IF(DN_training_input.xlsx!A127&lt;&gt;"",DN_training_input.xlsx!A127,"")</v>
      </c>
      <c r="CI220" t="str">
        <f t="shared" si="104"/>
        <v>=IF(INT_training_input.xlsx!A127&lt;&gt;"",INT_training_input.xlsx!A127,"")</v>
      </c>
      <c r="CJ220" t="str">
        <f t="shared" si="104"/>
        <v>=IF(SUP_training_input.xlsx!A127&lt;&gt;"",SUP_training_input.xlsx!A127,"")</v>
      </c>
      <c r="CK220" t="str">
        <f t="shared" si="104"/>
        <v>=IF(ANT_training_input.xlsx!A127&lt;&gt;"",ANT_training_input.xlsx!A127,"")</v>
      </c>
      <c r="CL220" t="str">
        <f t="shared" si="104"/>
        <v>=IF(ISO_training_input.xlsx!A127&lt;&gt;"",ISO_training_input.xlsx!A127,"")</v>
      </c>
    </row>
    <row r="221" spans="1:90">
      <c r="A221">
        <v>128</v>
      </c>
      <c r="B221" t="str">
        <f t="shared" si="73"/>
        <v>=IF(SUICIDE_training_input.xlsx!A128&lt;&gt;"",SUICIDE_training_input.xlsx!A128,"")</v>
      </c>
      <c r="C221" t="str">
        <f t="shared" ref="C221:BN224" si="105">CONCATENATE($A$11,C$1,$A$12,$A221,$A$13,C$1,$A$14,$A221,$A$15)</f>
        <v>=IF(IQ_training_input.xlsx!A128&lt;&gt;"",IQ_training_input.xlsx!A128,"")</v>
      </c>
      <c r="D221" t="str">
        <f t="shared" si="105"/>
        <v>=IF(AMBIG_training_input.xlsx!A128&lt;&gt;"",AMBIG_training_input.xlsx!A128,"")</v>
      </c>
      <c r="E221" t="str">
        <f t="shared" si="105"/>
        <v>=IF(EGODYST_training_input.xlsx!A128&lt;&gt;"",EGODYST_training_input.xlsx!A128,"")</v>
      </c>
      <c r="F221" t="str">
        <f t="shared" si="105"/>
        <v>=IF(AUTISM_training_input.xlsx!A128&lt;&gt;"",AUTISM_training_input.xlsx!A128,"")</v>
      </c>
      <c r="G221" t="str">
        <f t="shared" si="105"/>
        <v>=IF(IDENTITY_training_input.xlsx!A128&lt;&gt;"",IDENTITY_training_input.xlsx!A128,"")</v>
      </c>
      <c r="H221" t="str">
        <f t="shared" si="105"/>
        <v>=IF(SELFDIR_training_input.xlsx!A128&lt;&gt;"",SELFDIR_training_input.xlsx!A128,"")</v>
      </c>
      <c r="I221" t="str">
        <f t="shared" si="105"/>
        <v>=IF(EMPATHY_training_input.xlsx!A128&lt;&gt;"",EMPATHY_training_input.xlsx!A128,"")</v>
      </c>
      <c r="J221" t="str">
        <f t="shared" si="105"/>
        <v>=IF(INTIMACY_training_input.xlsx!A128&lt;&gt;"",INTIMACY_training_input.xlsx!A128,"")</v>
      </c>
      <c r="K221" t="str">
        <f t="shared" si="105"/>
        <v>=IF(ACUTE_training_input.xlsx!A128&lt;&gt;"",ACUTE_training_input.xlsx!A128,"")</v>
      </c>
      <c r="L221" t="str">
        <f t="shared" si="105"/>
        <v>=IF(CHRONIC_training_input.xlsx!A128&lt;&gt;"",CHRONIC_training_input.xlsx!A128,"")</v>
      </c>
      <c r="M221" t="str">
        <f t="shared" si="105"/>
        <v>=IF(TRAUMA_PAST_training_input.xlsx!A128&lt;&gt;"",TRAUMA_PAST_training_input.xlsx!A128,"")</v>
      </c>
      <c r="N221" t="str">
        <f t="shared" si="105"/>
        <v>=IF(TRAUMA_PRESENT_training_input.xlsx!A128&lt;&gt;"",TRAUMA_PRESENT_training_input.xlsx!A128,"")</v>
      </c>
      <c r="O221" t="str">
        <f t="shared" si="105"/>
        <v>=IF(HOPE_training_input.xlsx!A128&lt;&gt;"",HOPE_training_input.xlsx!A128,"")</v>
      </c>
      <c r="P221" t="str">
        <f t="shared" si="105"/>
        <v>=IF(SELFAFFICACY_training_input.xlsx!A128&lt;&gt;"",SELFAFFICACY_training_input.xlsx!A128,"")</v>
      </c>
      <c r="Q221" t="str">
        <f t="shared" si="105"/>
        <v>=IF(SELFESTEEM_training_input.xlsx!A128&lt;&gt;"",SELFESTEEM_training_input.xlsx!A128,"")</v>
      </c>
      <c r="R221" t="str">
        <f t="shared" si="105"/>
        <v>=IF(WELLBEING_training_input.xlsx!A128&lt;&gt;"",WELLBEING_training_input.xlsx!A128,"")</v>
      </c>
      <c r="S221" t="str">
        <f t="shared" si="105"/>
        <v>=IF(HYPER_training_input.xlsx!A128&lt;&gt;"",HYPER_training_input.xlsx!A128,"")</v>
      </c>
      <c r="T221" t="str">
        <f t="shared" si="105"/>
        <v>=IF(AGGR_training_input.xlsx!A128&lt;&gt;"",AGGR_training_input.xlsx!A128,"")</v>
      </c>
      <c r="U221" t="str">
        <f t="shared" si="105"/>
        <v>=IF(COND_PR_training_input.xlsx!A128&lt;&gt;"",COND_PR_training_input.xlsx!A128,"")</v>
      </c>
      <c r="V221" t="str">
        <f t="shared" si="105"/>
        <v>=IF(ANXIE_training_input.xlsx!A128&lt;&gt;"",ANXIE_training_input.xlsx!A128,"")</v>
      </c>
      <c r="W221" t="str">
        <f t="shared" si="105"/>
        <v>=IF(DEPR_training_input.xlsx!A128&lt;&gt;"",DEPR_training_input.xlsx!A128,"")</v>
      </c>
      <c r="X221" t="str">
        <f t="shared" si="105"/>
        <v>=IF(SOMAT_training_input.xlsx!A128&lt;&gt;"",SOMAT_training_input.xlsx!A128,"")</v>
      </c>
      <c r="Y221" t="str">
        <f t="shared" si="105"/>
        <v>=IF(ATYPI_training_input.xlsx!A128&lt;&gt;"",ATYPI_training_input.xlsx!A128,"")</v>
      </c>
      <c r="Z221" t="str">
        <f t="shared" si="105"/>
        <v>=IF(WITHD_training_input.xlsx!A128&lt;&gt;"",WITHD_training_input.xlsx!A128,"")</v>
      </c>
      <c r="AA221" t="str">
        <f t="shared" si="105"/>
        <v>=IF(ATTE_PR_training_input.xlsx!A128&lt;&gt;"",ATTE_PR_training_input.xlsx!A128,"")</v>
      </c>
      <c r="AB221" t="str">
        <f t="shared" si="105"/>
        <v>=IF(ANG_CONT_training_input.xlsx!A128&lt;&gt;"",ANG_CONT_training_input.xlsx!A128,"")</v>
      </c>
      <c r="AC221" t="str">
        <f t="shared" si="105"/>
        <v>=IF(DEV_SOC_DIS_training_input.xlsx!A128&lt;&gt;"",DEV_SOC_DIS_training_input.xlsx!A128,"")</v>
      </c>
      <c r="AD221" t="str">
        <f t="shared" si="105"/>
        <v>=IF(BULLY_training_input.xlsx!A128&lt;&gt;"",BULLY_training_input.xlsx!A128,"")</v>
      </c>
      <c r="AE221" t="str">
        <f t="shared" si="105"/>
        <v>=IF(EMOT_SELF_C_training_input.xlsx!A128&lt;&gt;"",EMOT_SELF_C_training_input.xlsx!A128,"")</v>
      </c>
      <c r="AF221" t="str">
        <f t="shared" si="105"/>
        <v>=IF(EXE_FUN_training_input.xlsx!A128&lt;&gt;"",EXE_FUN_training_input.xlsx!A128,"")</v>
      </c>
      <c r="AG221" t="str">
        <f t="shared" si="105"/>
        <v>=IF(MANIA_training_input.xlsx!A128&lt;&gt;"",MANIA_training_input.xlsx!A128,"")</v>
      </c>
      <c r="AH221" t="str">
        <f t="shared" si="105"/>
        <v>=IF(NEG_EMOT_training_input.xlsx!A128&lt;&gt;"",NEG_EMOT_training_input.xlsx!A128,"")</v>
      </c>
      <c r="AI221" t="str">
        <f t="shared" si="105"/>
        <v>=IF(ADAPT_training_input.xlsx!A128&lt;&gt;"",ADAPT_training_input.xlsx!A128,"")</v>
      </c>
      <c r="AJ221" t="str">
        <f t="shared" si="105"/>
        <v>=IF(SOC_SK_training_input.xlsx!A128&lt;&gt;"",SOC_SK_training_input.xlsx!A128,"")</v>
      </c>
      <c r="AK221" t="str">
        <f t="shared" si="105"/>
        <v>=IF(LEAD_training_input.xlsx!A128&lt;&gt;"",LEAD_training_input.xlsx!A128,"")</v>
      </c>
      <c r="AL221" t="str">
        <f t="shared" si="105"/>
        <v>=IF(ACT_DAIL_training_input.xlsx!A128&lt;&gt;"",ACT_DAIL_training_input.xlsx!A128,"")</v>
      </c>
      <c r="AM221" t="str">
        <f t="shared" si="105"/>
        <v>=IF(FUN_COM_training_input.xlsx!A128&lt;&gt;"",FUN_COM_training_input.xlsx!A128,"")</v>
      </c>
      <c r="AN221" t="str">
        <f t="shared" si="105"/>
        <v>=IF(RESILI_training_input.xlsx!A128&lt;&gt;"",RESILI_training_input.xlsx!A128,"")</v>
      </c>
      <c r="AO221" t="str">
        <f t="shared" si="105"/>
        <v>=IF(SEL_training_input.xlsx!A128&lt;&gt;"",SEL_training_input.xlsx!A128,"")</v>
      </c>
      <c r="AP221" t="str">
        <f t="shared" si="105"/>
        <v>=IF(SEV_training_input.xlsx!A128&lt;&gt;"",SEV_training_input.xlsx!A128,"")</v>
      </c>
      <c r="AQ221" t="str">
        <f t="shared" si="105"/>
        <v>=IF(ANHEDONIA_training_input.xlsx!A128&lt;&gt;"",ANHEDONIA_training_input.xlsx!A128,"")</v>
      </c>
      <c r="AR221" t="str">
        <f t="shared" si="105"/>
        <v>=IF(ANXIOUSNESS_training_input.xlsx!A128&lt;&gt;"",ANXIOUSNESS_training_input.xlsx!A128,"")</v>
      </c>
      <c r="AS221" t="str">
        <f t="shared" si="105"/>
        <v>=IF(ATTENTION_SEEKING_training_input.xlsx!A128&lt;&gt;"",ATTENTION_SEEKING_training_input.xlsx!A128,"")</v>
      </c>
      <c r="AT221" t="str">
        <f t="shared" si="105"/>
        <v>=IF(CALLOUSNESS_training_input.xlsx!A128&lt;&gt;"",CALLOUSNESS_training_input.xlsx!A128,"")</v>
      </c>
      <c r="AU221" t="str">
        <f t="shared" si="105"/>
        <v>=IF(DECEITFULNESS_training_input.xlsx!A128&lt;&gt;"",DECEITFULNESS_training_input.xlsx!A128,"")</v>
      </c>
      <c r="AV221" t="str">
        <f t="shared" si="105"/>
        <v>=IF(DEPRESSIVITY_training_input.xlsx!A128&lt;&gt;"",DEPRESSIVITY_training_input.xlsx!A128,"")</v>
      </c>
      <c r="AW221" t="str">
        <f t="shared" si="105"/>
        <v>=IF(DISTRACTIBILITY_training_input.xlsx!A128&lt;&gt;"",DISTRACTIBILITY_training_input.xlsx!A128,"")</v>
      </c>
      <c r="AX221" t="str">
        <f t="shared" si="105"/>
        <v>=IF(ECCENTRICITY_training_input.xlsx!A128&lt;&gt;"",ECCENTRICITY_training_input.xlsx!A128,"")</v>
      </c>
      <c r="AY221" t="str">
        <f t="shared" si="105"/>
        <v>=IF(EMOTIONAL_LABILITY_training_input.xlsx!A128&lt;&gt;"",EMOTIONAL_LABILITY_training_input.xlsx!A128,"")</v>
      </c>
      <c r="AZ221" t="str">
        <f t="shared" si="105"/>
        <v>=IF(GRANDIOSITY_training_input.xlsx!A128&lt;&gt;"",GRANDIOSITY_training_input.xlsx!A128,"")</v>
      </c>
      <c r="BA221" t="str">
        <f t="shared" si="105"/>
        <v>=IF(HOSTILITY_training_input.xlsx!A128&lt;&gt;"",HOSTILITY_training_input.xlsx!A128,"")</v>
      </c>
      <c r="BB221" t="str">
        <f t="shared" si="105"/>
        <v>=IF(IMPULSIVITY_training_input.xlsx!A128&lt;&gt;"",IMPULSIVITY_training_input.xlsx!A128,"")</v>
      </c>
      <c r="BC221" t="str">
        <f t="shared" si="105"/>
        <v>=IF(INTIMACY_AVOIDANCE_training_input.xlsx!A128&lt;&gt;"",INTIMACY_AVOIDANCE_training_input.xlsx!A128,"")</v>
      </c>
      <c r="BD221" t="str">
        <f t="shared" si="105"/>
        <v>=IF(IRRESPONSIBILITY_training_input.xlsx!A128&lt;&gt;"",IRRESPONSIBILITY_training_input.xlsx!A128,"")</v>
      </c>
      <c r="BE221" t="str">
        <f t="shared" si="105"/>
        <v>=IF(MANIPULATIVENESS_training_input.xlsx!A128&lt;&gt;"",MANIPULATIVENESS_training_input.xlsx!A128,"")</v>
      </c>
      <c r="BF221" t="str">
        <f t="shared" si="105"/>
        <v>=IF(PERCEPTUAL_DYSREGULATION_training_input.xlsx!A128&lt;&gt;"",PERCEPTUAL_DYSREGULATION_training_input.xlsx!A128,"")</v>
      </c>
      <c r="BG221" t="str">
        <f t="shared" si="105"/>
        <v>=IF(PERSEVERATION_training_input.xlsx!A128&lt;&gt;"",PERSEVERATION_training_input.xlsx!A128,"")</v>
      </c>
      <c r="BH221" t="str">
        <f t="shared" si="105"/>
        <v>=IF(RESTRICTED_AFFECTIVITY_training_input.xlsx!A128&lt;&gt;"",RESTRICTED_AFFECTIVITY_training_input.xlsx!A128,"")</v>
      </c>
      <c r="BI221" t="str">
        <f t="shared" si="105"/>
        <v>=IF(RIGID_PERFECTIONISM_training_input.xlsx!A128&lt;&gt;"",RIGID_PERFECTIONISM_training_input.xlsx!A128,"")</v>
      </c>
      <c r="BJ221" t="str">
        <f t="shared" si="105"/>
        <v>=IF(RISK_TAKING_training_input.xlsx!A128&lt;&gt;"",RISK_TAKING_training_input.xlsx!A128,"")</v>
      </c>
      <c r="BK221" t="str">
        <f t="shared" si="105"/>
        <v>=IF(SEPARATION_INSECURITY_training_input.xlsx!A128&lt;&gt;"",SEPARATION_INSECURITY_training_input.xlsx!A128,"")</v>
      </c>
      <c r="BL221" t="str">
        <f t="shared" si="105"/>
        <v>=IF(SUBMISSIVENESS_training_input.xlsx!A128&lt;&gt;"",SUBMISSIVENESS_training_input.xlsx!A128,"")</v>
      </c>
      <c r="BM221" t="str">
        <f t="shared" si="105"/>
        <v>=IF(SUSPICIOUSNESS_training_input.xlsx!A128&lt;&gt;"",SUSPICIOUSNESS_training_input.xlsx!A128,"")</v>
      </c>
      <c r="BN221" t="str">
        <f t="shared" si="105"/>
        <v>=IF(UNUSUAL_BELIEFS_training_input.xlsx!A128&lt;&gt;"",UNUSUAL_BELIEFS_training_input.xlsx!A128,"")</v>
      </c>
      <c r="BO221" t="str">
        <f t="shared" si="104"/>
        <v>=IF(WITHDRAWAL_training_input.xlsx!A128&lt;&gt;"",WITHDRAWAL_training_input.xlsx!A128,"")</v>
      </c>
      <c r="BP221" t="str">
        <f t="shared" si="104"/>
        <v>=IF(ACT_training_input.xlsx!A128&lt;&gt;"",ACT_training_input.xlsx!A128,"")</v>
      </c>
      <c r="BQ221" t="str">
        <f t="shared" si="104"/>
        <v>=IF(DSP_training_input.xlsx!A128&lt;&gt;"",DSP_training_input.xlsx!A128,"")</v>
      </c>
      <c r="BR221" t="str">
        <f t="shared" si="104"/>
        <v>=IF(PAG_training_input.xlsx!A128&lt;&gt;"",PAG_training_input.xlsx!A128,"")</v>
      </c>
      <c r="BS221" t="str">
        <f t="shared" si="104"/>
        <v>=IF(PRO_training_input.xlsx!A128&lt;&gt;"",PRO_training_input.xlsx!A128,"")</v>
      </c>
      <c r="BT221" t="str">
        <f t="shared" si="104"/>
        <v>=IF(SPL_training_input.xlsx!A128&lt;&gt;"",SPL_training_input.xlsx!A128,"")</v>
      </c>
      <c r="BU221" t="str">
        <f t="shared" si="104"/>
        <v>=IF(WDR_training_input.xlsx!A128&lt;&gt;"",WDR_training_input.xlsx!A128,"")</v>
      </c>
      <c r="BV221" t="str">
        <f t="shared" si="104"/>
        <v>=IF(CON_training_input.xlsx!A128&lt;&gt;"",CON_training_input.xlsx!A128,"")</v>
      </c>
      <c r="BW221" t="str">
        <f t="shared" si="104"/>
        <v>=IF(DSC_training_input.xlsx!A128&lt;&gt;"",DSC_training_input.xlsx!A128,"")</v>
      </c>
      <c r="BX221" t="str">
        <f t="shared" si="104"/>
        <v>=IF(FAN_training_input.xlsx!A128&lt;&gt;"",FAN_training_input.xlsx!A128,"")</v>
      </c>
      <c r="BY221" t="str">
        <f t="shared" si="104"/>
        <v>=IF(OMN_training_input.xlsx!A128&lt;&gt;"",OMN_training_input.xlsx!A128,"")</v>
      </c>
      <c r="BZ221" t="str">
        <f t="shared" si="104"/>
        <v>=IF(REP_training_input.xlsx!A128&lt;&gt;"",REP_training_input.xlsx!A128,"")</v>
      </c>
      <c r="CA221" t="str">
        <f t="shared" si="104"/>
        <v>=IF(SOM_training_input.xlsx!A128&lt;&gt;"",SOM_training_input.xlsx!A128,"")</v>
      </c>
      <c r="CB221" t="str">
        <f t="shared" si="104"/>
        <v>=IF(SUB_training_input.xlsx!A128&lt;&gt;"",SUB_training_input.xlsx!A128,"")</v>
      </c>
      <c r="CC221" t="str">
        <f t="shared" si="104"/>
        <v>=IF(UND_training_input.xlsx!A128&lt;&gt;"",UND_training_input.xlsx!A128,"")</v>
      </c>
      <c r="CD221" t="str">
        <f t="shared" si="104"/>
        <v>=IF(ALT_training_input.xlsx!A128&lt;&gt;"",ALT_training_input.xlsx!A128,"")</v>
      </c>
      <c r="CE221" t="str">
        <f t="shared" si="104"/>
        <v>=IF(HUM_training_input.xlsx!A128&lt;&gt;"",HUM_training_input.xlsx!A128,"")</v>
      </c>
      <c r="CF221" t="str">
        <f t="shared" si="104"/>
        <v>=IF(IDL_training_input.xlsx!A128&lt;&gt;"",IDL_training_input.xlsx!A128,"")</v>
      </c>
      <c r="CG221" t="str">
        <f t="shared" si="104"/>
        <v>=IF(RFM_training_input.xlsx!A128&lt;&gt;"",RFM_training_input.xlsx!A128,"")</v>
      </c>
      <c r="CH221" t="str">
        <f t="shared" si="104"/>
        <v>=IF(DN_training_input.xlsx!A128&lt;&gt;"",DN_training_input.xlsx!A128,"")</v>
      </c>
      <c r="CI221" t="str">
        <f t="shared" si="104"/>
        <v>=IF(INT_training_input.xlsx!A128&lt;&gt;"",INT_training_input.xlsx!A128,"")</v>
      </c>
      <c r="CJ221" t="str">
        <f t="shared" si="104"/>
        <v>=IF(SUP_training_input.xlsx!A128&lt;&gt;"",SUP_training_input.xlsx!A128,"")</v>
      </c>
      <c r="CK221" t="str">
        <f t="shared" si="104"/>
        <v>=IF(ANT_training_input.xlsx!A128&lt;&gt;"",ANT_training_input.xlsx!A128,"")</v>
      </c>
      <c r="CL221" t="str">
        <f t="shared" si="104"/>
        <v>=IF(ISO_training_input.xlsx!A128&lt;&gt;"",ISO_training_input.xlsx!A128,"")</v>
      </c>
    </row>
    <row r="222" spans="1:90">
      <c r="A222">
        <v>129</v>
      </c>
      <c r="B222" t="str">
        <f t="shared" si="73"/>
        <v>=IF(SUICIDE_training_input.xlsx!A129&lt;&gt;"",SUICIDE_training_input.xlsx!A129,"")</v>
      </c>
      <c r="C222" t="str">
        <f t="shared" si="105"/>
        <v>=IF(IQ_training_input.xlsx!A129&lt;&gt;"",IQ_training_input.xlsx!A129,"")</v>
      </c>
      <c r="D222" t="str">
        <f t="shared" si="105"/>
        <v>=IF(AMBIG_training_input.xlsx!A129&lt;&gt;"",AMBIG_training_input.xlsx!A129,"")</v>
      </c>
      <c r="E222" t="str">
        <f t="shared" si="105"/>
        <v>=IF(EGODYST_training_input.xlsx!A129&lt;&gt;"",EGODYST_training_input.xlsx!A129,"")</v>
      </c>
      <c r="F222" t="str">
        <f t="shared" si="105"/>
        <v>=IF(AUTISM_training_input.xlsx!A129&lt;&gt;"",AUTISM_training_input.xlsx!A129,"")</v>
      </c>
      <c r="G222" t="str">
        <f t="shared" si="105"/>
        <v>=IF(IDENTITY_training_input.xlsx!A129&lt;&gt;"",IDENTITY_training_input.xlsx!A129,"")</v>
      </c>
      <c r="H222" t="str">
        <f t="shared" si="105"/>
        <v>=IF(SELFDIR_training_input.xlsx!A129&lt;&gt;"",SELFDIR_training_input.xlsx!A129,"")</v>
      </c>
      <c r="I222" t="str">
        <f t="shared" si="105"/>
        <v>=IF(EMPATHY_training_input.xlsx!A129&lt;&gt;"",EMPATHY_training_input.xlsx!A129,"")</v>
      </c>
      <c r="J222" t="str">
        <f t="shared" si="105"/>
        <v>=IF(INTIMACY_training_input.xlsx!A129&lt;&gt;"",INTIMACY_training_input.xlsx!A129,"")</v>
      </c>
      <c r="K222" t="str">
        <f t="shared" si="105"/>
        <v>=IF(ACUTE_training_input.xlsx!A129&lt;&gt;"",ACUTE_training_input.xlsx!A129,"")</v>
      </c>
      <c r="L222" t="str">
        <f t="shared" si="105"/>
        <v>=IF(CHRONIC_training_input.xlsx!A129&lt;&gt;"",CHRONIC_training_input.xlsx!A129,"")</v>
      </c>
      <c r="M222" t="str">
        <f t="shared" si="105"/>
        <v>=IF(TRAUMA_PAST_training_input.xlsx!A129&lt;&gt;"",TRAUMA_PAST_training_input.xlsx!A129,"")</v>
      </c>
      <c r="N222" t="str">
        <f t="shared" si="105"/>
        <v>=IF(TRAUMA_PRESENT_training_input.xlsx!A129&lt;&gt;"",TRAUMA_PRESENT_training_input.xlsx!A129,"")</v>
      </c>
      <c r="O222" t="str">
        <f t="shared" si="105"/>
        <v>=IF(HOPE_training_input.xlsx!A129&lt;&gt;"",HOPE_training_input.xlsx!A129,"")</v>
      </c>
      <c r="P222" t="str">
        <f t="shared" si="105"/>
        <v>=IF(SELFAFFICACY_training_input.xlsx!A129&lt;&gt;"",SELFAFFICACY_training_input.xlsx!A129,"")</v>
      </c>
      <c r="Q222" t="str">
        <f t="shared" si="105"/>
        <v>=IF(SELFESTEEM_training_input.xlsx!A129&lt;&gt;"",SELFESTEEM_training_input.xlsx!A129,"")</v>
      </c>
      <c r="R222" t="str">
        <f t="shared" si="105"/>
        <v>=IF(WELLBEING_training_input.xlsx!A129&lt;&gt;"",WELLBEING_training_input.xlsx!A129,"")</v>
      </c>
      <c r="S222" t="str">
        <f t="shared" si="105"/>
        <v>=IF(HYPER_training_input.xlsx!A129&lt;&gt;"",HYPER_training_input.xlsx!A129,"")</v>
      </c>
      <c r="T222" t="str">
        <f t="shared" si="105"/>
        <v>=IF(AGGR_training_input.xlsx!A129&lt;&gt;"",AGGR_training_input.xlsx!A129,"")</v>
      </c>
      <c r="U222" t="str">
        <f t="shared" si="105"/>
        <v>=IF(COND_PR_training_input.xlsx!A129&lt;&gt;"",COND_PR_training_input.xlsx!A129,"")</v>
      </c>
      <c r="V222" t="str">
        <f t="shared" si="105"/>
        <v>=IF(ANXIE_training_input.xlsx!A129&lt;&gt;"",ANXIE_training_input.xlsx!A129,"")</v>
      </c>
      <c r="W222" t="str">
        <f t="shared" si="105"/>
        <v>=IF(DEPR_training_input.xlsx!A129&lt;&gt;"",DEPR_training_input.xlsx!A129,"")</v>
      </c>
      <c r="X222" t="str">
        <f t="shared" si="105"/>
        <v>=IF(SOMAT_training_input.xlsx!A129&lt;&gt;"",SOMAT_training_input.xlsx!A129,"")</v>
      </c>
      <c r="Y222" t="str">
        <f t="shared" si="105"/>
        <v>=IF(ATYPI_training_input.xlsx!A129&lt;&gt;"",ATYPI_training_input.xlsx!A129,"")</v>
      </c>
      <c r="Z222" t="str">
        <f t="shared" si="105"/>
        <v>=IF(WITHD_training_input.xlsx!A129&lt;&gt;"",WITHD_training_input.xlsx!A129,"")</v>
      </c>
      <c r="AA222" t="str">
        <f t="shared" si="105"/>
        <v>=IF(ATTE_PR_training_input.xlsx!A129&lt;&gt;"",ATTE_PR_training_input.xlsx!A129,"")</v>
      </c>
      <c r="AB222" t="str">
        <f t="shared" si="105"/>
        <v>=IF(ANG_CONT_training_input.xlsx!A129&lt;&gt;"",ANG_CONT_training_input.xlsx!A129,"")</v>
      </c>
      <c r="AC222" t="str">
        <f t="shared" si="105"/>
        <v>=IF(DEV_SOC_DIS_training_input.xlsx!A129&lt;&gt;"",DEV_SOC_DIS_training_input.xlsx!A129,"")</v>
      </c>
      <c r="AD222" t="str">
        <f t="shared" si="105"/>
        <v>=IF(BULLY_training_input.xlsx!A129&lt;&gt;"",BULLY_training_input.xlsx!A129,"")</v>
      </c>
      <c r="AE222" t="str">
        <f t="shared" si="105"/>
        <v>=IF(EMOT_SELF_C_training_input.xlsx!A129&lt;&gt;"",EMOT_SELF_C_training_input.xlsx!A129,"")</v>
      </c>
      <c r="AF222" t="str">
        <f t="shared" si="105"/>
        <v>=IF(EXE_FUN_training_input.xlsx!A129&lt;&gt;"",EXE_FUN_training_input.xlsx!A129,"")</v>
      </c>
      <c r="AG222" t="str">
        <f t="shared" si="105"/>
        <v>=IF(MANIA_training_input.xlsx!A129&lt;&gt;"",MANIA_training_input.xlsx!A129,"")</v>
      </c>
      <c r="AH222" t="str">
        <f t="shared" si="105"/>
        <v>=IF(NEG_EMOT_training_input.xlsx!A129&lt;&gt;"",NEG_EMOT_training_input.xlsx!A129,"")</v>
      </c>
      <c r="AI222" t="str">
        <f t="shared" si="105"/>
        <v>=IF(ADAPT_training_input.xlsx!A129&lt;&gt;"",ADAPT_training_input.xlsx!A129,"")</v>
      </c>
      <c r="AJ222" t="str">
        <f t="shared" si="105"/>
        <v>=IF(SOC_SK_training_input.xlsx!A129&lt;&gt;"",SOC_SK_training_input.xlsx!A129,"")</v>
      </c>
      <c r="AK222" t="str">
        <f t="shared" si="105"/>
        <v>=IF(LEAD_training_input.xlsx!A129&lt;&gt;"",LEAD_training_input.xlsx!A129,"")</v>
      </c>
      <c r="AL222" t="str">
        <f t="shared" si="105"/>
        <v>=IF(ACT_DAIL_training_input.xlsx!A129&lt;&gt;"",ACT_DAIL_training_input.xlsx!A129,"")</v>
      </c>
      <c r="AM222" t="str">
        <f t="shared" si="105"/>
        <v>=IF(FUN_COM_training_input.xlsx!A129&lt;&gt;"",FUN_COM_training_input.xlsx!A129,"")</v>
      </c>
      <c r="AN222" t="str">
        <f t="shared" si="105"/>
        <v>=IF(RESILI_training_input.xlsx!A129&lt;&gt;"",RESILI_training_input.xlsx!A129,"")</v>
      </c>
      <c r="AO222" t="str">
        <f t="shared" si="105"/>
        <v>=IF(SEL_training_input.xlsx!A129&lt;&gt;"",SEL_training_input.xlsx!A129,"")</v>
      </c>
      <c r="AP222" t="str">
        <f t="shared" si="105"/>
        <v>=IF(SEV_training_input.xlsx!A129&lt;&gt;"",SEV_training_input.xlsx!A129,"")</v>
      </c>
      <c r="AQ222" t="str">
        <f t="shared" si="105"/>
        <v>=IF(ANHEDONIA_training_input.xlsx!A129&lt;&gt;"",ANHEDONIA_training_input.xlsx!A129,"")</v>
      </c>
      <c r="AR222" t="str">
        <f t="shared" si="105"/>
        <v>=IF(ANXIOUSNESS_training_input.xlsx!A129&lt;&gt;"",ANXIOUSNESS_training_input.xlsx!A129,"")</v>
      </c>
      <c r="AS222" t="str">
        <f t="shared" si="105"/>
        <v>=IF(ATTENTION_SEEKING_training_input.xlsx!A129&lt;&gt;"",ATTENTION_SEEKING_training_input.xlsx!A129,"")</v>
      </c>
      <c r="AT222" t="str">
        <f t="shared" si="105"/>
        <v>=IF(CALLOUSNESS_training_input.xlsx!A129&lt;&gt;"",CALLOUSNESS_training_input.xlsx!A129,"")</v>
      </c>
      <c r="AU222" t="str">
        <f t="shared" si="105"/>
        <v>=IF(DECEITFULNESS_training_input.xlsx!A129&lt;&gt;"",DECEITFULNESS_training_input.xlsx!A129,"")</v>
      </c>
      <c r="AV222" t="str">
        <f t="shared" si="105"/>
        <v>=IF(DEPRESSIVITY_training_input.xlsx!A129&lt;&gt;"",DEPRESSIVITY_training_input.xlsx!A129,"")</v>
      </c>
      <c r="AW222" t="str">
        <f t="shared" si="105"/>
        <v>=IF(DISTRACTIBILITY_training_input.xlsx!A129&lt;&gt;"",DISTRACTIBILITY_training_input.xlsx!A129,"")</v>
      </c>
      <c r="AX222" t="str">
        <f t="shared" si="105"/>
        <v>=IF(ECCENTRICITY_training_input.xlsx!A129&lt;&gt;"",ECCENTRICITY_training_input.xlsx!A129,"")</v>
      </c>
      <c r="AY222" t="str">
        <f t="shared" si="105"/>
        <v>=IF(EMOTIONAL_LABILITY_training_input.xlsx!A129&lt;&gt;"",EMOTIONAL_LABILITY_training_input.xlsx!A129,"")</v>
      </c>
      <c r="AZ222" t="str">
        <f t="shared" si="105"/>
        <v>=IF(GRANDIOSITY_training_input.xlsx!A129&lt;&gt;"",GRANDIOSITY_training_input.xlsx!A129,"")</v>
      </c>
      <c r="BA222" t="str">
        <f t="shared" si="105"/>
        <v>=IF(HOSTILITY_training_input.xlsx!A129&lt;&gt;"",HOSTILITY_training_input.xlsx!A129,"")</v>
      </c>
      <c r="BB222" t="str">
        <f t="shared" si="105"/>
        <v>=IF(IMPULSIVITY_training_input.xlsx!A129&lt;&gt;"",IMPULSIVITY_training_input.xlsx!A129,"")</v>
      </c>
      <c r="BC222" t="str">
        <f t="shared" si="105"/>
        <v>=IF(INTIMACY_AVOIDANCE_training_input.xlsx!A129&lt;&gt;"",INTIMACY_AVOIDANCE_training_input.xlsx!A129,"")</v>
      </c>
      <c r="BD222" t="str">
        <f t="shared" si="105"/>
        <v>=IF(IRRESPONSIBILITY_training_input.xlsx!A129&lt;&gt;"",IRRESPONSIBILITY_training_input.xlsx!A129,"")</v>
      </c>
      <c r="BE222" t="str">
        <f t="shared" si="105"/>
        <v>=IF(MANIPULATIVENESS_training_input.xlsx!A129&lt;&gt;"",MANIPULATIVENESS_training_input.xlsx!A129,"")</v>
      </c>
      <c r="BF222" t="str">
        <f t="shared" si="105"/>
        <v>=IF(PERCEPTUAL_DYSREGULATION_training_input.xlsx!A129&lt;&gt;"",PERCEPTUAL_DYSREGULATION_training_input.xlsx!A129,"")</v>
      </c>
      <c r="BG222" t="str">
        <f t="shared" si="105"/>
        <v>=IF(PERSEVERATION_training_input.xlsx!A129&lt;&gt;"",PERSEVERATION_training_input.xlsx!A129,"")</v>
      </c>
      <c r="BH222" t="str">
        <f t="shared" si="105"/>
        <v>=IF(RESTRICTED_AFFECTIVITY_training_input.xlsx!A129&lt;&gt;"",RESTRICTED_AFFECTIVITY_training_input.xlsx!A129,"")</v>
      </c>
      <c r="BI222" t="str">
        <f t="shared" si="105"/>
        <v>=IF(RIGID_PERFECTIONISM_training_input.xlsx!A129&lt;&gt;"",RIGID_PERFECTIONISM_training_input.xlsx!A129,"")</v>
      </c>
      <c r="BJ222" t="str">
        <f t="shared" si="105"/>
        <v>=IF(RISK_TAKING_training_input.xlsx!A129&lt;&gt;"",RISK_TAKING_training_input.xlsx!A129,"")</v>
      </c>
      <c r="BK222" t="str">
        <f t="shared" si="105"/>
        <v>=IF(SEPARATION_INSECURITY_training_input.xlsx!A129&lt;&gt;"",SEPARATION_INSECURITY_training_input.xlsx!A129,"")</v>
      </c>
      <c r="BL222" t="str">
        <f t="shared" si="105"/>
        <v>=IF(SUBMISSIVENESS_training_input.xlsx!A129&lt;&gt;"",SUBMISSIVENESS_training_input.xlsx!A129,"")</v>
      </c>
      <c r="BM222" t="str">
        <f t="shared" si="105"/>
        <v>=IF(SUSPICIOUSNESS_training_input.xlsx!A129&lt;&gt;"",SUSPICIOUSNESS_training_input.xlsx!A129,"")</v>
      </c>
      <c r="BN222" t="str">
        <f t="shared" si="105"/>
        <v>=IF(UNUSUAL_BELIEFS_training_input.xlsx!A129&lt;&gt;"",UNUSUAL_BELIEFS_training_input.xlsx!A129,"")</v>
      </c>
      <c r="BO222" t="str">
        <f t="shared" si="104"/>
        <v>=IF(WITHDRAWAL_training_input.xlsx!A129&lt;&gt;"",WITHDRAWAL_training_input.xlsx!A129,"")</v>
      </c>
      <c r="BP222" t="str">
        <f t="shared" si="104"/>
        <v>=IF(ACT_training_input.xlsx!A129&lt;&gt;"",ACT_training_input.xlsx!A129,"")</v>
      </c>
      <c r="BQ222" t="str">
        <f t="shared" si="104"/>
        <v>=IF(DSP_training_input.xlsx!A129&lt;&gt;"",DSP_training_input.xlsx!A129,"")</v>
      </c>
      <c r="BR222" t="str">
        <f t="shared" si="104"/>
        <v>=IF(PAG_training_input.xlsx!A129&lt;&gt;"",PAG_training_input.xlsx!A129,"")</v>
      </c>
      <c r="BS222" t="str">
        <f t="shared" si="104"/>
        <v>=IF(PRO_training_input.xlsx!A129&lt;&gt;"",PRO_training_input.xlsx!A129,"")</v>
      </c>
      <c r="BT222" t="str">
        <f t="shared" si="104"/>
        <v>=IF(SPL_training_input.xlsx!A129&lt;&gt;"",SPL_training_input.xlsx!A129,"")</v>
      </c>
      <c r="BU222" t="str">
        <f t="shared" si="104"/>
        <v>=IF(WDR_training_input.xlsx!A129&lt;&gt;"",WDR_training_input.xlsx!A129,"")</v>
      </c>
      <c r="BV222" t="str">
        <f t="shared" si="104"/>
        <v>=IF(CON_training_input.xlsx!A129&lt;&gt;"",CON_training_input.xlsx!A129,"")</v>
      </c>
      <c r="BW222" t="str">
        <f t="shared" si="104"/>
        <v>=IF(DSC_training_input.xlsx!A129&lt;&gt;"",DSC_training_input.xlsx!A129,"")</v>
      </c>
      <c r="BX222" t="str">
        <f t="shared" si="104"/>
        <v>=IF(FAN_training_input.xlsx!A129&lt;&gt;"",FAN_training_input.xlsx!A129,"")</v>
      </c>
      <c r="BY222" t="str">
        <f t="shared" si="104"/>
        <v>=IF(OMN_training_input.xlsx!A129&lt;&gt;"",OMN_training_input.xlsx!A129,"")</v>
      </c>
      <c r="BZ222" t="str">
        <f t="shared" si="104"/>
        <v>=IF(REP_training_input.xlsx!A129&lt;&gt;"",REP_training_input.xlsx!A129,"")</v>
      </c>
      <c r="CA222" t="str">
        <f t="shared" si="104"/>
        <v>=IF(SOM_training_input.xlsx!A129&lt;&gt;"",SOM_training_input.xlsx!A129,"")</v>
      </c>
      <c r="CB222" t="str">
        <f t="shared" si="104"/>
        <v>=IF(SUB_training_input.xlsx!A129&lt;&gt;"",SUB_training_input.xlsx!A129,"")</v>
      </c>
      <c r="CC222" t="str">
        <f t="shared" si="104"/>
        <v>=IF(UND_training_input.xlsx!A129&lt;&gt;"",UND_training_input.xlsx!A129,"")</v>
      </c>
      <c r="CD222" t="str">
        <f t="shared" si="104"/>
        <v>=IF(ALT_training_input.xlsx!A129&lt;&gt;"",ALT_training_input.xlsx!A129,"")</v>
      </c>
      <c r="CE222" t="str">
        <f t="shared" si="104"/>
        <v>=IF(HUM_training_input.xlsx!A129&lt;&gt;"",HUM_training_input.xlsx!A129,"")</v>
      </c>
      <c r="CF222" t="str">
        <f t="shared" si="104"/>
        <v>=IF(IDL_training_input.xlsx!A129&lt;&gt;"",IDL_training_input.xlsx!A129,"")</v>
      </c>
      <c r="CG222" t="str">
        <f t="shared" si="104"/>
        <v>=IF(RFM_training_input.xlsx!A129&lt;&gt;"",RFM_training_input.xlsx!A129,"")</v>
      </c>
      <c r="CH222" t="str">
        <f t="shared" si="104"/>
        <v>=IF(DN_training_input.xlsx!A129&lt;&gt;"",DN_training_input.xlsx!A129,"")</v>
      </c>
      <c r="CI222" t="str">
        <f t="shared" si="104"/>
        <v>=IF(INT_training_input.xlsx!A129&lt;&gt;"",INT_training_input.xlsx!A129,"")</v>
      </c>
      <c r="CJ222" t="str">
        <f t="shared" si="104"/>
        <v>=IF(SUP_training_input.xlsx!A129&lt;&gt;"",SUP_training_input.xlsx!A129,"")</v>
      </c>
      <c r="CK222" t="str">
        <f t="shared" si="104"/>
        <v>=IF(ANT_training_input.xlsx!A129&lt;&gt;"",ANT_training_input.xlsx!A129,"")</v>
      </c>
      <c r="CL222" t="str">
        <f t="shared" si="104"/>
        <v>=IF(ISO_training_input.xlsx!A129&lt;&gt;"",ISO_training_input.xlsx!A129,"")</v>
      </c>
    </row>
    <row r="223" spans="1:90">
      <c r="A223">
        <v>130</v>
      </c>
      <c r="B223" t="str">
        <f t="shared" ref="B223:B286" si="106">CONCATENATE($A$11,B$1,$A$12,$A223,$A$13,B$1,$A$14,$A223,$A$15)</f>
        <v>=IF(SUICIDE_training_input.xlsx!A130&lt;&gt;"",SUICIDE_training_input.xlsx!A130,"")</v>
      </c>
      <c r="C223" t="str">
        <f t="shared" si="105"/>
        <v>=IF(IQ_training_input.xlsx!A130&lt;&gt;"",IQ_training_input.xlsx!A130,"")</v>
      </c>
      <c r="D223" t="str">
        <f t="shared" si="105"/>
        <v>=IF(AMBIG_training_input.xlsx!A130&lt;&gt;"",AMBIG_training_input.xlsx!A130,"")</v>
      </c>
      <c r="E223" t="str">
        <f t="shared" si="105"/>
        <v>=IF(EGODYST_training_input.xlsx!A130&lt;&gt;"",EGODYST_training_input.xlsx!A130,"")</v>
      </c>
      <c r="F223" t="str">
        <f t="shared" si="105"/>
        <v>=IF(AUTISM_training_input.xlsx!A130&lt;&gt;"",AUTISM_training_input.xlsx!A130,"")</v>
      </c>
      <c r="G223" t="str">
        <f t="shared" si="105"/>
        <v>=IF(IDENTITY_training_input.xlsx!A130&lt;&gt;"",IDENTITY_training_input.xlsx!A130,"")</v>
      </c>
      <c r="H223" t="str">
        <f t="shared" si="105"/>
        <v>=IF(SELFDIR_training_input.xlsx!A130&lt;&gt;"",SELFDIR_training_input.xlsx!A130,"")</v>
      </c>
      <c r="I223" t="str">
        <f t="shared" si="105"/>
        <v>=IF(EMPATHY_training_input.xlsx!A130&lt;&gt;"",EMPATHY_training_input.xlsx!A130,"")</v>
      </c>
      <c r="J223" t="str">
        <f t="shared" si="105"/>
        <v>=IF(INTIMACY_training_input.xlsx!A130&lt;&gt;"",INTIMACY_training_input.xlsx!A130,"")</v>
      </c>
      <c r="K223" t="str">
        <f t="shared" si="105"/>
        <v>=IF(ACUTE_training_input.xlsx!A130&lt;&gt;"",ACUTE_training_input.xlsx!A130,"")</v>
      </c>
      <c r="L223" t="str">
        <f t="shared" si="105"/>
        <v>=IF(CHRONIC_training_input.xlsx!A130&lt;&gt;"",CHRONIC_training_input.xlsx!A130,"")</v>
      </c>
      <c r="M223" t="str">
        <f t="shared" si="105"/>
        <v>=IF(TRAUMA_PAST_training_input.xlsx!A130&lt;&gt;"",TRAUMA_PAST_training_input.xlsx!A130,"")</v>
      </c>
      <c r="N223" t="str">
        <f t="shared" si="105"/>
        <v>=IF(TRAUMA_PRESENT_training_input.xlsx!A130&lt;&gt;"",TRAUMA_PRESENT_training_input.xlsx!A130,"")</v>
      </c>
      <c r="O223" t="str">
        <f t="shared" si="105"/>
        <v>=IF(HOPE_training_input.xlsx!A130&lt;&gt;"",HOPE_training_input.xlsx!A130,"")</v>
      </c>
      <c r="P223" t="str">
        <f t="shared" si="105"/>
        <v>=IF(SELFAFFICACY_training_input.xlsx!A130&lt;&gt;"",SELFAFFICACY_training_input.xlsx!A130,"")</v>
      </c>
      <c r="Q223" t="str">
        <f t="shared" si="105"/>
        <v>=IF(SELFESTEEM_training_input.xlsx!A130&lt;&gt;"",SELFESTEEM_training_input.xlsx!A130,"")</v>
      </c>
      <c r="R223" t="str">
        <f t="shared" si="105"/>
        <v>=IF(WELLBEING_training_input.xlsx!A130&lt;&gt;"",WELLBEING_training_input.xlsx!A130,"")</v>
      </c>
      <c r="S223" t="str">
        <f t="shared" si="105"/>
        <v>=IF(HYPER_training_input.xlsx!A130&lt;&gt;"",HYPER_training_input.xlsx!A130,"")</v>
      </c>
      <c r="T223" t="str">
        <f t="shared" si="105"/>
        <v>=IF(AGGR_training_input.xlsx!A130&lt;&gt;"",AGGR_training_input.xlsx!A130,"")</v>
      </c>
      <c r="U223" t="str">
        <f t="shared" si="105"/>
        <v>=IF(COND_PR_training_input.xlsx!A130&lt;&gt;"",COND_PR_training_input.xlsx!A130,"")</v>
      </c>
      <c r="V223" t="str">
        <f t="shared" si="105"/>
        <v>=IF(ANXIE_training_input.xlsx!A130&lt;&gt;"",ANXIE_training_input.xlsx!A130,"")</v>
      </c>
      <c r="W223" t="str">
        <f t="shared" si="105"/>
        <v>=IF(DEPR_training_input.xlsx!A130&lt;&gt;"",DEPR_training_input.xlsx!A130,"")</v>
      </c>
      <c r="X223" t="str">
        <f t="shared" si="105"/>
        <v>=IF(SOMAT_training_input.xlsx!A130&lt;&gt;"",SOMAT_training_input.xlsx!A130,"")</v>
      </c>
      <c r="Y223" t="str">
        <f t="shared" si="105"/>
        <v>=IF(ATYPI_training_input.xlsx!A130&lt;&gt;"",ATYPI_training_input.xlsx!A130,"")</v>
      </c>
      <c r="Z223" t="str">
        <f t="shared" si="105"/>
        <v>=IF(WITHD_training_input.xlsx!A130&lt;&gt;"",WITHD_training_input.xlsx!A130,"")</v>
      </c>
      <c r="AA223" t="str">
        <f t="shared" si="105"/>
        <v>=IF(ATTE_PR_training_input.xlsx!A130&lt;&gt;"",ATTE_PR_training_input.xlsx!A130,"")</v>
      </c>
      <c r="AB223" t="str">
        <f t="shared" si="105"/>
        <v>=IF(ANG_CONT_training_input.xlsx!A130&lt;&gt;"",ANG_CONT_training_input.xlsx!A130,"")</v>
      </c>
      <c r="AC223" t="str">
        <f t="shared" si="105"/>
        <v>=IF(DEV_SOC_DIS_training_input.xlsx!A130&lt;&gt;"",DEV_SOC_DIS_training_input.xlsx!A130,"")</v>
      </c>
      <c r="AD223" t="str">
        <f t="shared" si="105"/>
        <v>=IF(BULLY_training_input.xlsx!A130&lt;&gt;"",BULLY_training_input.xlsx!A130,"")</v>
      </c>
      <c r="AE223" t="str">
        <f t="shared" si="105"/>
        <v>=IF(EMOT_SELF_C_training_input.xlsx!A130&lt;&gt;"",EMOT_SELF_C_training_input.xlsx!A130,"")</v>
      </c>
      <c r="AF223" t="str">
        <f t="shared" si="105"/>
        <v>=IF(EXE_FUN_training_input.xlsx!A130&lt;&gt;"",EXE_FUN_training_input.xlsx!A130,"")</v>
      </c>
      <c r="AG223" t="str">
        <f t="shared" si="105"/>
        <v>=IF(MANIA_training_input.xlsx!A130&lt;&gt;"",MANIA_training_input.xlsx!A130,"")</v>
      </c>
      <c r="AH223" t="str">
        <f t="shared" si="105"/>
        <v>=IF(NEG_EMOT_training_input.xlsx!A130&lt;&gt;"",NEG_EMOT_training_input.xlsx!A130,"")</v>
      </c>
      <c r="AI223" t="str">
        <f t="shared" si="105"/>
        <v>=IF(ADAPT_training_input.xlsx!A130&lt;&gt;"",ADAPT_training_input.xlsx!A130,"")</v>
      </c>
      <c r="AJ223" t="str">
        <f t="shared" si="105"/>
        <v>=IF(SOC_SK_training_input.xlsx!A130&lt;&gt;"",SOC_SK_training_input.xlsx!A130,"")</v>
      </c>
      <c r="AK223" t="str">
        <f t="shared" si="105"/>
        <v>=IF(LEAD_training_input.xlsx!A130&lt;&gt;"",LEAD_training_input.xlsx!A130,"")</v>
      </c>
      <c r="AL223" t="str">
        <f t="shared" si="105"/>
        <v>=IF(ACT_DAIL_training_input.xlsx!A130&lt;&gt;"",ACT_DAIL_training_input.xlsx!A130,"")</v>
      </c>
      <c r="AM223" t="str">
        <f t="shared" si="105"/>
        <v>=IF(FUN_COM_training_input.xlsx!A130&lt;&gt;"",FUN_COM_training_input.xlsx!A130,"")</v>
      </c>
      <c r="AN223" t="str">
        <f t="shared" si="105"/>
        <v>=IF(RESILI_training_input.xlsx!A130&lt;&gt;"",RESILI_training_input.xlsx!A130,"")</v>
      </c>
      <c r="AO223" t="str">
        <f t="shared" si="105"/>
        <v>=IF(SEL_training_input.xlsx!A130&lt;&gt;"",SEL_training_input.xlsx!A130,"")</v>
      </c>
      <c r="AP223" t="str">
        <f t="shared" si="105"/>
        <v>=IF(SEV_training_input.xlsx!A130&lt;&gt;"",SEV_training_input.xlsx!A130,"")</v>
      </c>
      <c r="AQ223" t="str">
        <f t="shared" si="105"/>
        <v>=IF(ANHEDONIA_training_input.xlsx!A130&lt;&gt;"",ANHEDONIA_training_input.xlsx!A130,"")</v>
      </c>
      <c r="AR223" t="str">
        <f t="shared" si="105"/>
        <v>=IF(ANXIOUSNESS_training_input.xlsx!A130&lt;&gt;"",ANXIOUSNESS_training_input.xlsx!A130,"")</v>
      </c>
      <c r="AS223" t="str">
        <f t="shared" si="105"/>
        <v>=IF(ATTENTION_SEEKING_training_input.xlsx!A130&lt;&gt;"",ATTENTION_SEEKING_training_input.xlsx!A130,"")</v>
      </c>
      <c r="AT223" t="str">
        <f t="shared" si="105"/>
        <v>=IF(CALLOUSNESS_training_input.xlsx!A130&lt;&gt;"",CALLOUSNESS_training_input.xlsx!A130,"")</v>
      </c>
      <c r="AU223" t="str">
        <f t="shared" si="105"/>
        <v>=IF(DECEITFULNESS_training_input.xlsx!A130&lt;&gt;"",DECEITFULNESS_training_input.xlsx!A130,"")</v>
      </c>
      <c r="AV223" t="str">
        <f t="shared" si="105"/>
        <v>=IF(DEPRESSIVITY_training_input.xlsx!A130&lt;&gt;"",DEPRESSIVITY_training_input.xlsx!A130,"")</v>
      </c>
      <c r="AW223" t="str">
        <f t="shared" si="105"/>
        <v>=IF(DISTRACTIBILITY_training_input.xlsx!A130&lt;&gt;"",DISTRACTIBILITY_training_input.xlsx!A130,"")</v>
      </c>
      <c r="AX223" t="str">
        <f t="shared" si="105"/>
        <v>=IF(ECCENTRICITY_training_input.xlsx!A130&lt;&gt;"",ECCENTRICITY_training_input.xlsx!A130,"")</v>
      </c>
      <c r="AY223" t="str">
        <f t="shared" si="105"/>
        <v>=IF(EMOTIONAL_LABILITY_training_input.xlsx!A130&lt;&gt;"",EMOTIONAL_LABILITY_training_input.xlsx!A130,"")</v>
      </c>
      <c r="AZ223" t="str">
        <f t="shared" si="105"/>
        <v>=IF(GRANDIOSITY_training_input.xlsx!A130&lt;&gt;"",GRANDIOSITY_training_input.xlsx!A130,"")</v>
      </c>
      <c r="BA223" t="str">
        <f t="shared" si="105"/>
        <v>=IF(HOSTILITY_training_input.xlsx!A130&lt;&gt;"",HOSTILITY_training_input.xlsx!A130,"")</v>
      </c>
      <c r="BB223" t="str">
        <f t="shared" si="105"/>
        <v>=IF(IMPULSIVITY_training_input.xlsx!A130&lt;&gt;"",IMPULSIVITY_training_input.xlsx!A130,"")</v>
      </c>
      <c r="BC223" t="str">
        <f t="shared" si="105"/>
        <v>=IF(INTIMACY_AVOIDANCE_training_input.xlsx!A130&lt;&gt;"",INTIMACY_AVOIDANCE_training_input.xlsx!A130,"")</v>
      </c>
      <c r="BD223" t="str">
        <f t="shared" si="105"/>
        <v>=IF(IRRESPONSIBILITY_training_input.xlsx!A130&lt;&gt;"",IRRESPONSIBILITY_training_input.xlsx!A130,"")</v>
      </c>
      <c r="BE223" t="str">
        <f t="shared" si="105"/>
        <v>=IF(MANIPULATIVENESS_training_input.xlsx!A130&lt;&gt;"",MANIPULATIVENESS_training_input.xlsx!A130,"")</v>
      </c>
      <c r="BF223" t="str">
        <f t="shared" si="105"/>
        <v>=IF(PERCEPTUAL_DYSREGULATION_training_input.xlsx!A130&lt;&gt;"",PERCEPTUAL_DYSREGULATION_training_input.xlsx!A130,"")</v>
      </c>
      <c r="BG223" t="str">
        <f t="shared" si="105"/>
        <v>=IF(PERSEVERATION_training_input.xlsx!A130&lt;&gt;"",PERSEVERATION_training_input.xlsx!A130,"")</v>
      </c>
      <c r="BH223" t="str">
        <f t="shared" si="105"/>
        <v>=IF(RESTRICTED_AFFECTIVITY_training_input.xlsx!A130&lt;&gt;"",RESTRICTED_AFFECTIVITY_training_input.xlsx!A130,"")</v>
      </c>
      <c r="BI223" t="str">
        <f t="shared" si="105"/>
        <v>=IF(RIGID_PERFECTIONISM_training_input.xlsx!A130&lt;&gt;"",RIGID_PERFECTIONISM_training_input.xlsx!A130,"")</v>
      </c>
      <c r="BJ223" t="str">
        <f t="shared" si="105"/>
        <v>=IF(RISK_TAKING_training_input.xlsx!A130&lt;&gt;"",RISK_TAKING_training_input.xlsx!A130,"")</v>
      </c>
      <c r="BK223" t="str">
        <f t="shared" si="105"/>
        <v>=IF(SEPARATION_INSECURITY_training_input.xlsx!A130&lt;&gt;"",SEPARATION_INSECURITY_training_input.xlsx!A130,"")</v>
      </c>
      <c r="BL223" t="str">
        <f t="shared" si="105"/>
        <v>=IF(SUBMISSIVENESS_training_input.xlsx!A130&lt;&gt;"",SUBMISSIVENESS_training_input.xlsx!A130,"")</v>
      </c>
      <c r="BM223" t="str">
        <f t="shared" si="105"/>
        <v>=IF(SUSPICIOUSNESS_training_input.xlsx!A130&lt;&gt;"",SUSPICIOUSNESS_training_input.xlsx!A130,"")</v>
      </c>
      <c r="BN223" t="str">
        <f t="shared" si="105"/>
        <v>=IF(UNUSUAL_BELIEFS_training_input.xlsx!A130&lt;&gt;"",UNUSUAL_BELIEFS_training_input.xlsx!A130,"")</v>
      </c>
      <c r="BO223" t="str">
        <f t="shared" si="104"/>
        <v>=IF(WITHDRAWAL_training_input.xlsx!A130&lt;&gt;"",WITHDRAWAL_training_input.xlsx!A130,"")</v>
      </c>
      <c r="BP223" t="str">
        <f t="shared" si="104"/>
        <v>=IF(ACT_training_input.xlsx!A130&lt;&gt;"",ACT_training_input.xlsx!A130,"")</v>
      </c>
      <c r="BQ223" t="str">
        <f t="shared" si="104"/>
        <v>=IF(DSP_training_input.xlsx!A130&lt;&gt;"",DSP_training_input.xlsx!A130,"")</v>
      </c>
      <c r="BR223" t="str">
        <f t="shared" si="104"/>
        <v>=IF(PAG_training_input.xlsx!A130&lt;&gt;"",PAG_training_input.xlsx!A130,"")</v>
      </c>
      <c r="BS223" t="str">
        <f t="shared" si="104"/>
        <v>=IF(PRO_training_input.xlsx!A130&lt;&gt;"",PRO_training_input.xlsx!A130,"")</v>
      </c>
      <c r="BT223" t="str">
        <f t="shared" si="104"/>
        <v>=IF(SPL_training_input.xlsx!A130&lt;&gt;"",SPL_training_input.xlsx!A130,"")</v>
      </c>
      <c r="BU223" t="str">
        <f t="shared" si="104"/>
        <v>=IF(WDR_training_input.xlsx!A130&lt;&gt;"",WDR_training_input.xlsx!A130,"")</v>
      </c>
      <c r="BV223" t="str">
        <f t="shared" si="104"/>
        <v>=IF(CON_training_input.xlsx!A130&lt;&gt;"",CON_training_input.xlsx!A130,"")</v>
      </c>
      <c r="BW223" t="str">
        <f t="shared" si="104"/>
        <v>=IF(DSC_training_input.xlsx!A130&lt;&gt;"",DSC_training_input.xlsx!A130,"")</v>
      </c>
      <c r="BX223" t="str">
        <f t="shared" si="104"/>
        <v>=IF(FAN_training_input.xlsx!A130&lt;&gt;"",FAN_training_input.xlsx!A130,"")</v>
      </c>
      <c r="BY223" t="str">
        <f t="shared" si="104"/>
        <v>=IF(OMN_training_input.xlsx!A130&lt;&gt;"",OMN_training_input.xlsx!A130,"")</v>
      </c>
      <c r="BZ223" t="str">
        <f t="shared" si="104"/>
        <v>=IF(REP_training_input.xlsx!A130&lt;&gt;"",REP_training_input.xlsx!A130,"")</v>
      </c>
      <c r="CA223" t="str">
        <f t="shared" si="104"/>
        <v>=IF(SOM_training_input.xlsx!A130&lt;&gt;"",SOM_training_input.xlsx!A130,"")</v>
      </c>
      <c r="CB223" t="str">
        <f t="shared" si="104"/>
        <v>=IF(SUB_training_input.xlsx!A130&lt;&gt;"",SUB_training_input.xlsx!A130,"")</v>
      </c>
      <c r="CC223" t="str">
        <f t="shared" si="104"/>
        <v>=IF(UND_training_input.xlsx!A130&lt;&gt;"",UND_training_input.xlsx!A130,"")</v>
      </c>
      <c r="CD223" t="str">
        <f t="shared" si="104"/>
        <v>=IF(ALT_training_input.xlsx!A130&lt;&gt;"",ALT_training_input.xlsx!A130,"")</v>
      </c>
      <c r="CE223" t="str">
        <f t="shared" si="104"/>
        <v>=IF(HUM_training_input.xlsx!A130&lt;&gt;"",HUM_training_input.xlsx!A130,"")</v>
      </c>
      <c r="CF223" t="str">
        <f t="shared" si="104"/>
        <v>=IF(IDL_training_input.xlsx!A130&lt;&gt;"",IDL_training_input.xlsx!A130,"")</v>
      </c>
      <c r="CG223" t="str">
        <f t="shared" si="104"/>
        <v>=IF(RFM_training_input.xlsx!A130&lt;&gt;"",RFM_training_input.xlsx!A130,"")</v>
      </c>
      <c r="CH223" t="str">
        <f t="shared" si="104"/>
        <v>=IF(DN_training_input.xlsx!A130&lt;&gt;"",DN_training_input.xlsx!A130,"")</v>
      </c>
      <c r="CI223" t="str">
        <f t="shared" si="104"/>
        <v>=IF(INT_training_input.xlsx!A130&lt;&gt;"",INT_training_input.xlsx!A130,"")</v>
      </c>
      <c r="CJ223" t="str">
        <f t="shared" si="104"/>
        <v>=IF(SUP_training_input.xlsx!A130&lt;&gt;"",SUP_training_input.xlsx!A130,"")</v>
      </c>
      <c r="CK223" t="str">
        <f t="shared" si="104"/>
        <v>=IF(ANT_training_input.xlsx!A130&lt;&gt;"",ANT_training_input.xlsx!A130,"")</v>
      </c>
      <c r="CL223" t="str">
        <f t="shared" si="104"/>
        <v>=IF(ISO_training_input.xlsx!A130&lt;&gt;"",ISO_training_input.xlsx!A130,"")</v>
      </c>
    </row>
    <row r="224" spans="1:90">
      <c r="A224">
        <v>131</v>
      </c>
      <c r="B224" t="str">
        <f t="shared" si="106"/>
        <v>=IF(SUICIDE_training_input.xlsx!A131&lt;&gt;"",SUICIDE_training_input.xlsx!A131,"")</v>
      </c>
      <c r="C224" t="str">
        <f t="shared" ref="C224:Q224" si="107">CONCATENATE($A$11,C$1,$A$12,$A224,$A$13,C$1,$A$14,$A224,$A$15)</f>
        <v>=IF(IQ_training_input.xlsx!A131&lt;&gt;"",IQ_training_input.xlsx!A131,"")</v>
      </c>
      <c r="D224" t="str">
        <f t="shared" si="107"/>
        <v>=IF(AMBIG_training_input.xlsx!A131&lt;&gt;"",AMBIG_training_input.xlsx!A131,"")</v>
      </c>
      <c r="E224" t="str">
        <f t="shared" si="107"/>
        <v>=IF(EGODYST_training_input.xlsx!A131&lt;&gt;"",EGODYST_training_input.xlsx!A131,"")</v>
      </c>
      <c r="F224" t="str">
        <f t="shared" si="107"/>
        <v>=IF(AUTISM_training_input.xlsx!A131&lt;&gt;"",AUTISM_training_input.xlsx!A131,"")</v>
      </c>
      <c r="G224" t="str">
        <f t="shared" si="107"/>
        <v>=IF(IDENTITY_training_input.xlsx!A131&lt;&gt;"",IDENTITY_training_input.xlsx!A131,"")</v>
      </c>
      <c r="H224" t="str">
        <f t="shared" si="107"/>
        <v>=IF(SELFDIR_training_input.xlsx!A131&lt;&gt;"",SELFDIR_training_input.xlsx!A131,"")</v>
      </c>
      <c r="I224" t="str">
        <f t="shared" si="107"/>
        <v>=IF(EMPATHY_training_input.xlsx!A131&lt;&gt;"",EMPATHY_training_input.xlsx!A131,"")</v>
      </c>
      <c r="J224" t="str">
        <f t="shared" si="107"/>
        <v>=IF(INTIMACY_training_input.xlsx!A131&lt;&gt;"",INTIMACY_training_input.xlsx!A131,"")</v>
      </c>
      <c r="K224" t="str">
        <f t="shared" si="107"/>
        <v>=IF(ACUTE_training_input.xlsx!A131&lt;&gt;"",ACUTE_training_input.xlsx!A131,"")</v>
      </c>
      <c r="L224" t="str">
        <f t="shared" si="107"/>
        <v>=IF(CHRONIC_training_input.xlsx!A131&lt;&gt;"",CHRONIC_training_input.xlsx!A131,"")</v>
      </c>
      <c r="M224" t="str">
        <f t="shared" si="107"/>
        <v>=IF(TRAUMA_PAST_training_input.xlsx!A131&lt;&gt;"",TRAUMA_PAST_training_input.xlsx!A131,"")</v>
      </c>
      <c r="N224" t="str">
        <f t="shared" si="107"/>
        <v>=IF(TRAUMA_PRESENT_training_input.xlsx!A131&lt;&gt;"",TRAUMA_PRESENT_training_input.xlsx!A131,"")</v>
      </c>
      <c r="O224" t="str">
        <f t="shared" si="107"/>
        <v>=IF(HOPE_training_input.xlsx!A131&lt;&gt;"",HOPE_training_input.xlsx!A131,"")</v>
      </c>
      <c r="P224" t="str">
        <f t="shared" si="107"/>
        <v>=IF(SELFAFFICACY_training_input.xlsx!A131&lt;&gt;"",SELFAFFICACY_training_input.xlsx!A131,"")</v>
      </c>
      <c r="Q224" t="str">
        <f t="shared" si="107"/>
        <v>=IF(SELFESTEEM_training_input.xlsx!A131&lt;&gt;"",SELFESTEEM_training_input.xlsx!A131,"")</v>
      </c>
      <c r="R224" t="str">
        <f t="shared" si="105"/>
        <v>=IF(WELLBEING_training_input.xlsx!A131&lt;&gt;"",WELLBEING_training_input.xlsx!A131,"")</v>
      </c>
      <c r="S224" t="str">
        <f t="shared" si="105"/>
        <v>=IF(HYPER_training_input.xlsx!A131&lt;&gt;"",HYPER_training_input.xlsx!A131,"")</v>
      </c>
      <c r="T224" t="str">
        <f t="shared" si="105"/>
        <v>=IF(AGGR_training_input.xlsx!A131&lt;&gt;"",AGGR_training_input.xlsx!A131,"")</v>
      </c>
      <c r="U224" t="str">
        <f t="shared" si="105"/>
        <v>=IF(COND_PR_training_input.xlsx!A131&lt;&gt;"",COND_PR_training_input.xlsx!A131,"")</v>
      </c>
      <c r="V224" t="str">
        <f t="shared" si="105"/>
        <v>=IF(ANXIE_training_input.xlsx!A131&lt;&gt;"",ANXIE_training_input.xlsx!A131,"")</v>
      </c>
      <c r="W224" t="str">
        <f t="shared" si="105"/>
        <v>=IF(DEPR_training_input.xlsx!A131&lt;&gt;"",DEPR_training_input.xlsx!A131,"")</v>
      </c>
      <c r="X224" t="str">
        <f t="shared" si="105"/>
        <v>=IF(SOMAT_training_input.xlsx!A131&lt;&gt;"",SOMAT_training_input.xlsx!A131,"")</v>
      </c>
      <c r="Y224" t="str">
        <f t="shared" si="105"/>
        <v>=IF(ATYPI_training_input.xlsx!A131&lt;&gt;"",ATYPI_training_input.xlsx!A131,"")</v>
      </c>
      <c r="Z224" t="str">
        <f t="shared" si="105"/>
        <v>=IF(WITHD_training_input.xlsx!A131&lt;&gt;"",WITHD_training_input.xlsx!A131,"")</v>
      </c>
      <c r="AA224" t="str">
        <f t="shared" si="105"/>
        <v>=IF(ATTE_PR_training_input.xlsx!A131&lt;&gt;"",ATTE_PR_training_input.xlsx!A131,"")</v>
      </c>
      <c r="AB224" t="str">
        <f t="shared" si="105"/>
        <v>=IF(ANG_CONT_training_input.xlsx!A131&lt;&gt;"",ANG_CONT_training_input.xlsx!A131,"")</v>
      </c>
      <c r="AC224" t="str">
        <f t="shared" si="105"/>
        <v>=IF(DEV_SOC_DIS_training_input.xlsx!A131&lt;&gt;"",DEV_SOC_DIS_training_input.xlsx!A131,"")</v>
      </c>
      <c r="AD224" t="str">
        <f t="shared" si="105"/>
        <v>=IF(BULLY_training_input.xlsx!A131&lt;&gt;"",BULLY_training_input.xlsx!A131,"")</v>
      </c>
      <c r="AE224" t="str">
        <f t="shared" si="105"/>
        <v>=IF(EMOT_SELF_C_training_input.xlsx!A131&lt;&gt;"",EMOT_SELF_C_training_input.xlsx!A131,"")</v>
      </c>
      <c r="AF224" t="str">
        <f t="shared" si="105"/>
        <v>=IF(EXE_FUN_training_input.xlsx!A131&lt;&gt;"",EXE_FUN_training_input.xlsx!A131,"")</v>
      </c>
      <c r="AG224" t="str">
        <f t="shared" si="105"/>
        <v>=IF(MANIA_training_input.xlsx!A131&lt;&gt;"",MANIA_training_input.xlsx!A131,"")</v>
      </c>
      <c r="AH224" t="str">
        <f t="shared" si="105"/>
        <v>=IF(NEG_EMOT_training_input.xlsx!A131&lt;&gt;"",NEG_EMOT_training_input.xlsx!A131,"")</v>
      </c>
      <c r="AI224" t="str">
        <f t="shared" si="105"/>
        <v>=IF(ADAPT_training_input.xlsx!A131&lt;&gt;"",ADAPT_training_input.xlsx!A131,"")</v>
      </c>
      <c r="AJ224" t="str">
        <f t="shared" si="105"/>
        <v>=IF(SOC_SK_training_input.xlsx!A131&lt;&gt;"",SOC_SK_training_input.xlsx!A131,"")</v>
      </c>
      <c r="AK224" t="str">
        <f t="shared" si="105"/>
        <v>=IF(LEAD_training_input.xlsx!A131&lt;&gt;"",LEAD_training_input.xlsx!A131,"")</v>
      </c>
      <c r="AL224" t="str">
        <f t="shared" si="105"/>
        <v>=IF(ACT_DAIL_training_input.xlsx!A131&lt;&gt;"",ACT_DAIL_training_input.xlsx!A131,"")</v>
      </c>
      <c r="AM224" t="str">
        <f t="shared" si="105"/>
        <v>=IF(FUN_COM_training_input.xlsx!A131&lt;&gt;"",FUN_COM_training_input.xlsx!A131,"")</v>
      </c>
      <c r="AN224" t="str">
        <f t="shared" si="105"/>
        <v>=IF(RESILI_training_input.xlsx!A131&lt;&gt;"",RESILI_training_input.xlsx!A131,"")</v>
      </c>
      <c r="AO224" t="str">
        <f t="shared" si="105"/>
        <v>=IF(SEL_training_input.xlsx!A131&lt;&gt;"",SEL_training_input.xlsx!A131,"")</v>
      </c>
      <c r="AP224" t="str">
        <f t="shared" si="105"/>
        <v>=IF(SEV_training_input.xlsx!A131&lt;&gt;"",SEV_training_input.xlsx!A131,"")</v>
      </c>
      <c r="AQ224" t="str">
        <f t="shared" si="105"/>
        <v>=IF(ANHEDONIA_training_input.xlsx!A131&lt;&gt;"",ANHEDONIA_training_input.xlsx!A131,"")</v>
      </c>
      <c r="AR224" t="str">
        <f t="shared" si="105"/>
        <v>=IF(ANXIOUSNESS_training_input.xlsx!A131&lt;&gt;"",ANXIOUSNESS_training_input.xlsx!A131,"")</v>
      </c>
      <c r="AS224" t="str">
        <f t="shared" si="105"/>
        <v>=IF(ATTENTION_SEEKING_training_input.xlsx!A131&lt;&gt;"",ATTENTION_SEEKING_training_input.xlsx!A131,"")</v>
      </c>
      <c r="AT224" t="str">
        <f t="shared" si="105"/>
        <v>=IF(CALLOUSNESS_training_input.xlsx!A131&lt;&gt;"",CALLOUSNESS_training_input.xlsx!A131,"")</v>
      </c>
      <c r="AU224" t="str">
        <f t="shared" si="105"/>
        <v>=IF(DECEITFULNESS_training_input.xlsx!A131&lt;&gt;"",DECEITFULNESS_training_input.xlsx!A131,"")</v>
      </c>
      <c r="AV224" t="str">
        <f t="shared" si="105"/>
        <v>=IF(DEPRESSIVITY_training_input.xlsx!A131&lt;&gt;"",DEPRESSIVITY_training_input.xlsx!A131,"")</v>
      </c>
      <c r="AW224" t="str">
        <f t="shared" si="105"/>
        <v>=IF(DISTRACTIBILITY_training_input.xlsx!A131&lt;&gt;"",DISTRACTIBILITY_training_input.xlsx!A131,"")</v>
      </c>
      <c r="AX224" t="str">
        <f t="shared" si="105"/>
        <v>=IF(ECCENTRICITY_training_input.xlsx!A131&lt;&gt;"",ECCENTRICITY_training_input.xlsx!A131,"")</v>
      </c>
      <c r="AY224" t="str">
        <f t="shared" si="105"/>
        <v>=IF(EMOTIONAL_LABILITY_training_input.xlsx!A131&lt;&gt;"",EMOTIONAL_LABILITY_training_input.xlsx!A131,"")</v>
      </c>
      <c r="AZ224" t="str">
        <f t="shared" si="105"/>
        <v>=IF(GRANDIOSITY_training_input.xlsx!A131&lt;&gt;"",GRANDIOSITY_training_input.xlsx!A131,"")</v>
      </c>
      <c r="BA224" t="str">
        <f t="shared" si="105"/>
        <v>=IF(HOSTILITY_training_input.xlsx!A131&lt;&gt;"",HOSTILITY_training_input.xlsx!A131,"")</v>
      </c>
      <c r="BB224" t="str">
        <f t="shared" si="105"/>
        <v>=IF(IMPULSIVITY_training_input.xlsx!A131&lt;&gt;"",IMPULSIVITY_training_input.xlsx!A131,"")</v>
      </c>
      <c r="BC224" t="str">
        <f t="shared" si="105"/>
        <v>=IF(INTIMACY_AVOIDANCE_training_input.xlsx!A131&lt;&gt;"",INTIMACY_AVOIDANCE_training_input.xlsx!A131,"")</v>
      </c>
      <c r="BD224" t="str">
        <f t="shared" si="105"/>
        <v>=IF(IRRESPONSIBILITY_training_input.xlsx!A131&lt;&gt;"",IRRESPONSIBILITY_training_input.xlsx!A131,"")</v>
      </c>
      <c r="BE224" t="str">
        <f t="shared" si="105"/>
        <v>=IF(MANIPULATIVENESS_training_input.xlsx!A131&lt;&gt;"",MANIPULATIVENESS_training_input.xlsx!A131,"")</v>
      </c>
      <c r="BF224" t="str">
        <f t="shared" si="105"/>
        <v>=IF(PERCEPTUAL_DYSREGULATION_training_input.xlsx!A131&lt;&gt;"",PERCEPTUAL_DYSREGULATION_training_input.xlsx!A131,"")</v>
      </c>
      <c r="BG224" t="str">
        <f t="shared" si="105"/>
        <v>=IF(PERSEVERATION_training_input.xlsx!A131&lt;&gt;"",PERSEVERATION_training_input.xlsx!A131,"")</v>
      </c>
      <c r="BH224" t="str">
        <f t="shared" si="105"/>
        <v>=IF(RESTRICTED_AFFECTIVITY_training_input.xlsx!A131&lt;&gt;"",RESTRICTED_AFFECTIVITY_training_input.xlsx!A131,"")</v>
      </c>
      <c r="BI224" t="str">
        <f t="shared" si="105"/>
        <v>=IF(RIGID_PERFECTIONISM_training_input.xlsx!A131&lt;&gt;"",RIGID_PERFECTIONISM_training_input.xlsx!A131,"")</v>
      </c>
      <c r="BJ224" t="str">
        <f t="shared" si="105"/>
        <v>=IF(RISK_TAKING_training_input.xlsx!A131&lt;&gt;"",RISK_TAKING_training_input.xlsx!A131,"")</v>
      </c>
      <c r="BK224" t="str">
        <f t="shared" si="105"/>
        <v>=IF(SEPARATION_INSECURITY_training_input.xlsx!A131&lt;&gt;"",SEPARATION_INSECURITY_training_input.xlsx!A131,"")</v>
      </c>
      <c r="BL224" t="str">
        <f t="shared" si="105"/>
        <v>=IF(SUBMISSIVENESS_training_input.xlsx!A131&lt;&gt;"",SUBMISSIVENESS_training_input.xlsx!A131,"")</v>
      </c>
      <c r="BM224" t="str">
        <f t="shared" si="105"/>
        <v>=IF(SUSPICIOUSNESS_training_input.xlsx!A131&lt;&gt;"",SUSPICIOUSNESS_training_input.xlsx!A131,"")</v>
      </c>
      <c r="BN224" t="str">
        <f t="shared" si="105"/>
        <v>=IF(UNUSUAL_BELIEFS_training_input.xlsx!A131&lt;&gt;"",UNUSUAL_BELIEFS_training_input.xlsx!A131,"")</v>
      </c>
      <c r="BO224" t="str">
        <f t="shared" si="104"/>
        <v>=IF(WITHDRAWAL_training_input.xlsx!A131&lt;&gt;"",WITHDRAWAL_training_input.xlsx!A131,"")</v>
      </c>
      <c r="BP224" t="str">
        <f t="shared" si="104"/>
        <v>=IF(ACT_training_input.xlsx!A131&lt;&gt;"",ACT_training_input.xlsx!A131,"")</v>
      </c>
      <c r="BQ224" t="str">
        <f t="shared" si="104"/>
        <v>=IF(DSP_training_input.xlsx!A131&lt;&gt;"",DSP_training_input.xlsx!A131,"")</v>
      </c>
      <c r="BR224" t="str">
        <f t="shared" si="104"/>
        <v>=IF(PAG_training_input.xlsx!A131&lt;&gt;"",PAG_training_input.xlsx!A131,"")</v>
      </c>
      <c r="BS224" t="str">
        <f t="shared" si="104"/>
        <v>=IF(PRO_training_input.xlsx!A131&lt;&gt;"",PRO_training_input.xlsx!A131,"")</v>
      </c>
      <c r="BT224" t="str">
        <f t="shared" si="104"/>
        <v>=IF(SPL_training_input.xlsx!A131&lt;&gt;"",SPL_training_input.xlsx!A131,"")</v>
      </c>
      <c r="BU224" t="str">
        <f t="shared" si="104"/>
        <v>=IF(WDR_training_input.xlsx!A131&lt;&gt;"",WDR_training_input.xlsx!A131,"")</v>
      </c>
      <c r="BV224" t="str">
        <f t="shared" si="104"/>
        <v>=IF(CON_training_input.xlsx!A131&lt;&gt;"",CON_training_input.xlsx!A131,"")</v>
      </c>
      <c r="BW224" t="str">
        <f t="shared" si="104"/>
        <v>=IF(DSC_training_input.xlsx!A131&lt;&gt;"",DSC_training_input.xlsx!A131,"")</v>
      </c>
      <c r="BX224" t="str">
        <f t="shared" si="104"/>
        <v>=IF(FAN_training_input.xlsx!A131&lt;&gt;"",FAN_training_input.xlsx!A131,"")</v>
      </c>
      <c r="BY224" t="str">
        <f t="shared" si="104"/>
        <v>=IF(OMN_training_input.xlsx!A131&lt;&gt;"",OMN_training_input.xlsx!A131,"")</v>
      </c>
      <c r="BZ224" t="str">
        <f t="shared" si="104"/>
        <v>=IF(REP_training_input.xlsx!A131&lt;&gt;"",REP_training_input.xlsx!A131,"")</v>
      </c>
      <c r="CA224" t="str">
        <f t="shared" si="104"/>
        <v>=IF(SOM_training_input.xlsx!A131&lt;&gt;"",SOM_training_input.xlsx!A131,"")</v>
      </c>
      <c r="CB224" t="str">
        <f t="shared" si="104"/>
        <v>=IF(SUB_training_input.xlsx!A131&lt;&gt;"",SUB_training_input.xlsx!A131,"")</v>
      </c>
      <c r="CC224" t="str">
        <f t="shared" si="104"/>
        <v>=IF(UND_training_input.xlsx!A131&lt;&gt;"",UND_training_input.xlsx!A131,"")</v>
      </c>
      <c r="CD224" t="str">
        <f t="shared" si="104"/>
        <v>=IF(ALT_training_input.xlsx!A131&lt;&gt;"",ALT_training_input.xlsx!A131,"")</v>
      </c>
      <c r="CE224" t="str">
        <f t="shared" si="104"/>
        <v>=IF(HUM_training_input.xlsx!A131&lt;&gt;"",HUM_training_input.xlsx!A131,"")</v>
      </c>
      <c r="CF224" t="str">
        <f t="shared" si="104"/>
        <v>=IF(IDL_training_input.xlsx!A131&lt;&gt;"",IDL_training_input.xlsx!A131,"")</v>
      </c>
      <c r="CG224" t="str">
        <f t="shared" si="104"/>
        <v>=IF(RFM_training_input.xlsx!A131&lt;&gt;"",RFM_training_input.xlsx!A131,"")</v>
      </c>
      <c r="CH224" t="str">
        <f t="shared" si="104"/>
        <v>=IF(DN_training_input.xlsx!A131&lt;&gt;"",DN_training_input.xlsx!A131,"")</v>
      </c>
      <c r="CI224" t="str">
        <f t="shared" si="104"/>
        <v>=IF(INT_training_input.xlsx!A131&lt;&gt;"",INT_training_input.xlsx!A131,"")</v>
      </c>
      <c r="CJ224" t="str">
        <f t="shared" si="104"/>
        <v>=IF(SUP_training_input.xlsx!A131&lt;&gt;"",SUP_training_input.xlsx!A131,"")</v>
      </c>
      <c r="CK224" t="str">
        <f t="shared" si="104"/>
        <v>=IF(ANT_training_input.xlsx!A131&lt;&gt;"",ANT_training_input.xlsx!A131,"")</v>
      </c>
      <c r="CL224" t="str">
        <f t="shared" si="104"/>
        <v>=IF(ISO_training_input.xlsx!A131&lt;&gt;"",ISO_training_input.xlsx!A131,"")</v>
      </c>
    </row>
    <row r="225" spans="1:90">
      <c r="A225">
        <v>132</v>
      </c>
      <c r="B225" t="str">
        <f t="shared" si="106"/>
        <v>=IF(SUICIDE_training_input.xlsx!A132&lt;&gt;"",SUICIDE_training_input.xlsx!A132,"")</v>
      </c>
      <c r="C225" t="str">
        <f t="shared" ref="C225:BN228" si="108">CONCATENATE($A$11,C$1,$A$12,$A225,$A$13,C$1,$A$14,$A225,$A$15)</f>
        <v>=IF(IQ_training_input.xlsx!A132&lt;&gt;"",IQ_training_input.xlsx!A132,"")</v>
      </c>
      <c r="D225" t="str">
        <f t="shared" si="108"/>
        <v>=IF(AMBIG_training_input.xlsx!A132&lt;&gt;"",AMBIG_training_input.xlsx!A132,"")</v>
      </c>
      <c r="E225" t="str">
        <f t="shared" si="108"/>
        <v>=IF(EGODYST_training_input.xlsx!A132&lt;&gt;"",EGODYST_training_input.xlsx!A132,"")</v>
      </c>
      <c r="F225" t="str">
        <f t="shared" si="108"/>
        <v>=IF(AUTISM_training_input.xlsx!A132&lt;&gt;"",AUTISM_training_input.xlsx!A132,"")</v>
      </c>
      <c r="G225" t="str">
        <f t="shared" si="108"/>
        <v>=IF(IDENTITY_training_input.xlsx!A132&lt;&gt;"",IDENTITY_training_input.xlsx!A132,"")</v>
      </c>
      <c r="H225" t="str">
        <f t="shared" si="108"/>
        <v>=IF(SELFDIR_training_input.xlsx!A132&lt;&gt;"",SELFDIR_training_input.xlsx!A132,"")</v>
      </c>
      <c r="I225" t="str">
        <f t="shared" si="108"/>
        <v>=IF(EMPATHY_training_input.xlsx!A132&lt;&gt;"",EMPATHY_training_input.xlsx!A132,"")</v>
      </c>
      <c r="J225" t="str">
        <f t="shared" si="108"/>
        <v>=IF(INTIMACY_training_input.xlsx!A132&lt;&gt;"",INTIMACY_training_input.xlsx!A132,"")</v>
      </c>
      <c r="K225" t="str">
        <f t="shared" si="108"/>
        <v>=IF(ACUTE_training_input.xlsx!A132&lt;&gt;"",ACUTE_training_input.xlsx!A132,"")</v>
      </c>
      <c r="L225" t="str">
        <f t="shared" si="108"/>
        <v>=IF(CHRONIC_training_input.xlsx!A132&lt;&gt;"",CHRONIC_training_input.xlsx!A132,"")</v>
      </c>
      <c r="M225" t="str">
        <f t="shared" si="108"/>
        <v>=IF(TRAUMA_PAST_training_input.xlsx!A132&lt;&gt;"",TRAUMA_PAST_training_input.xlsx!A132,"")</v>
      </c>
      <c r="N225" t="str">
        <f t="shared" si="108"/>
        <v>=IF(TRAUMA_PRESENT_training_input.xlsx!A132&lt;&gt;"",TRAUMA_PRESENT_training_input.xlsx!A132,"")</v>
      </c>
      <c r="O225" t="str">
        <f t="shared" si="108"/>
        <v>=IF(HOPE_training_input.xlsx!A132&lt;&gt;"",HOPE_training_input.xlsx!A132,"")</v>
      </c>
      <c r="P225" t="str">
        <f t="shared" si="108"/>
        <v>=IF(SELFAFFICACY_training_input.xlsx!A132&lt;&gt;"",SELFAFFICACY_training_input.xlsx!A132,"")</v>
      </c>
      <c r="Q225" t="str">
        <f t="shared" si="108"/>
        <v>=IF(SELFESTEEM_training_input.xlsx!A132&lt;&gt;"",SELFESTEEM_training_input.xlsx!A132,"")</v>
      </c>
      <c r="R225" t="str">
        <f t="shared" si="108"/>
        <v>=IF(WELLBEING_training_input.xlsx!A132&lt;&gt;"",WELLBEING_training_input.xlsx!A132,"")</v>
      </c>
      <c r="S225" t="str">
        <f t="shared" si="108"/>
        <v>=IF(HYPER_training_input.xlsx!A132&lt;&gt;"",HYPER_training_input.xlsx!A132,"")</v>
      </c>
      <c r="T225" t="str">
        <f t="shared" si="108"/>
        <v>=IF(AGGR_training_input.xlsx!A132&lt;&gt;"",AGGR_training_input.xlsx!A132,"")</v>
      </c>
      <c r="U225" t="str">
        <f t="shared" si="108"/>
        <v>=IF(COND_PR_training_input.xlsx!A132&lt;&gt;"",COND_PR_training_input.xlsx!A132,"")</v>
      </c>
      <c r="V225" t="str">
        <f t="shared" si="108"/>
        <v>=IF(ANXIE_training_input.xlsx!A132&lt;&gt;"",ANXIE_training_input.xlsx!A132,"")</v>
      </c>
      <c r="W225" t="str">
        <f t="shared" si="108"/>
        <v>=IF(DEPR_training_input.xlsx!A132&lt;&gt;"",DEPR_training_input.xlsx!A132,"")</v>
      </c>
      <c r="X225" t="str">
        <f t="shared" si="108"/>
        <v>=IF(SOMAT_training_input.xlsx!A132&lt;&gt;"",SOMAT_training_input.xlsx!A132,"")</v>
      </c>
      <c r="Y225" t="str">
        <f t="shared" si="108"/>
        <v>=IF(ATYPI_training_input.xlsx!A132&lt;&gt;"",ATYPI_training_input.xlsx!A132,"")</v>
      </c>
      <c r="Z225" t="str">
        <f t="shared" si="108"/>
        <v>=IF(WITHD_training_input.xlsx!A132&lt;&gt;"",WITHD_training_input.xlsx!A132,"")</v>
      </c>
      <c r="AA225" t="str">
        <f t="shared" si="108"/>
        <v>=IF(ATTE_PR_training_input.xlsx!A132&lt;&gt;"",ATTE_PR_training_input.xlsx!A132,"")</v>
      </c>
      <c r="AB225" t="str">
        <f t="shared" si="108"/>
        <v>=IF(ANG_CONT_training_input.xlsx!A132&lt;&gt;"",ANG_CONT_training_input.xlsx!A132,"")</v>
      </c>
      <c r="AC225" t="str">
        <f t="shared" si="108"/>
        <v>=IF(DEV_SOC_DIS_training_input.xlsx!A132&lt;&gt;"",DEV_SOC_DIS_training_input.xlsx!A132,"")</v>
      </c>
      <c r="AD225" t="str">
        <f t="shared" si="108"/>
        <v>=IF(BULLY_training_input.xlsx!A132&lt;&gt;"",BULLY_training_input.xlsx!A132,"")</v>
      </c>
      <c r="AE225" t="str">
        <f t="shared" si="108"/>
        <v>=IF(EMOT_SELF_C_training_input.xlsx!A132&lt;&gt;"",EMOT_SELF_C_training_input.xlsx!A132,"")</v>
      </c>
      <c r="AF225" t="str">
        <f t="shared" si="108"/>
        <v>=IF(EXE_FUN_training_input.xlsx!A132&lt;&gt;"",EXE_FUN_training_input.xlsx!A132,"")</v>
      </c>
      <c r="AG225" t="str">
        <f t="shared" si="108"/>
        <v>=IF(MANIA_training_input.xlsx!A132&lt;&gt;"",MANIA_training_input.xlsx!A132,"")</v>
      </c>
      <c r="AH225" t="str">
        <f t="shared" si="108"/>
        <v>=IF(NEG_EMOT_training_input.xlsx!A132&lt;&gt;"",NEG_EMOT_training_input.xlsx!A132,"")</v>
      </c>
      <c r="AI225" t="str">
        <f t="shared" si="108"/>
        <v>=IF(ADAPT_training_input.xlsx!A132&lt;&gt;"",ADAPT_training_input.xlsx!A132,"")</v>
      </c>
      <c r="AJ225" t="str">
        <f t="shared" si="108"/>
        <v>=IF(SOC_SK_training_input.xlsx!A132&lt;&gt;"",SOC_SK_training_input.xlsx!A132,"")</v>
      </c>
      <c r="AK225" t="str">
        <f t="shared" si="108"/>
        <v>=IF(LEAD_training_input.xlsx!A132&lt;&gt;"",LEAD_training_input.xlsx!A132,"")</v>
      </c>
      <c r="AL225" t="str">
        <f t="shared" si="108"/>
        <v>=IF(ACT_DAIL_training_input.xlsx!A132&lt;&gt;"",ACT_DAIL_training_input.xlsx!A132,"")</v>
      </c>
      <c r="AM225" t="str">
        <f t="shared" si="108"/>
        <v>=IF(FUN_COM_training_input.xlsx!A132&lt;&gt;"",FUN_COM_training_input.xlsx!A132,"")</v>
      </c>
      <c r="AN225" t="str">
        <f t="shared" si="108"/>
        <v>=IF(RESILI_training_input.xlsx!A132&lt;&gt;"",RESILI_training_input.xlsx!A132,"")</v>
      </c>
      <c r="AO225" t="str">
        <f t="shared" si="108"/>
        <v>=IF(SEL_training_input.xlsx!A132&lt;&gt;"",SEL_training_input.xlsx!A132,"")</v>
      </c>
      <c r="AP225" t="str">
        <f t="shared" si="108"/>
        <v>=IF(SEV_training_input.xlsx!A132&lt;&gt;"",SEV_training_input.xlsx!A132,"")</v>
      </c>
      <c r="AQ225" t="str">
        <f t="shared" si="108"/>
        <v>=IF(ANHEDONIA_training_input.xlsx!A132&lt;&gt;"",ANHEDONIA_training_input.xlsx!A132,"")</v>
      </c>
      <c r="AR225" t="str">
        <f t="shared" si="108"/>
        <v>=IF(ANXIOUSNESS_training_input.xlsx!A132&lt;&gt;"",ANXIOUSNESS_training_input.xlsx!A132,"")</v>
      </c>
      <c r="AS225" t="str">
        <f t="shared" si="108"/>
        <v>=IF(ATTENTION_SEEKING_training_input.xlsx!A132&lt;&gt;"",ATTENTION_SEEKING_training_input.xlsx!A132,"")</v>
      </c>
      <c r="AT225" t="str">
        <f t="shared" si="108"/>
        <v>=IF(CALLOUSNESS_training_input.xlsx!A132&lt;&gt;"",CALLOUSNESS_training_input.xlsx!A132,"")</v>
      </c>
      <c r="AU225" t="str">
        <f t="shared" si="108"/>
        <v>=IF(DECEITFULNESS_training_input.xlsx!A132&lt;&gt;"",DECEITFULNESS_training_input.xlsx!A132,"")</v>
      </c>
      <c r="AV225" t="str">
        <f t="shared" si="108"/>
        <v>=IF(DEPRESSIVITY_training_input.xlsx!A132&lt;&gt;"",DEPRESSIVITY_training_input.xlsx!A132,"")</v>
      </c>
      <c r="AW225" t="str">
        <f t="shared" si="108"/>
        <v>=IF(DISTRACTIBILITY_training_input.xlsx!A132&lt;&gt;"",DISTRACTIBILITY_training_input.xlsx!A132,"")</v>
      </c>
      <c r="AX225" t="str">
        <f t="shared" si="108"/>
        <v>=IF(ECCENTRICITY_training_input.xlsx!A132&lt;&gt;"",ECCENTRICITY_training_input.xlsx!A132,"")</v>
      </c>
      <c r="AY225" t="str">
        <f t="shared" si="108"/>
        <v>=IF(EMOTIONAL_LABILITY_training_input.xlsx!A132&lt;&gt;"",EMOTIONAL_LABILITY_training_input.xlsx!A132,"")</v>
      </c>
      <c r="AZ225" t="str">
        <f t="shared" si="108"/>
        <v>=IF(GRANDIOSITY_training_input.xlsx!A132&lt;&gt;"",GRANDIOSITY_training_input.xlsx!A132,"")</v>
      </c>
      <c r="BA225" t="str">
        <f t="shared" si="108"/>
        <v>=IF(HOSTILITY_training_input.xlsx!A132&lt;&gt;"",HOSTILITY_training_input.xlsx!A132,"")</v>
      </c>
      <c r="BB225" t="str">
        <f t="shared" si="108"/>
        <v>=IF(IMPULSIVITY_training_input.xlsx!A132&lt;&gt;"",IMPULSIVITY_training_input.xlsx!A132,"")</v>
      </c>
      <c r="BC225" t="str">
        <f t="shared" si="108"/>
        <v>=IF(INTIMACY_AVOIDANCE_training_input.xlsx!A132&lt;&gt;"",INTIMACY_AVOIDANCE_training_input.xlsx!A132,"")</v>
      </c>
      <c r="BD225" t="str">
        <f t="shared" si="108"/>
        <v>=IF(IRRESPONSIBILITY_training_input.xlsx!A132&lt;&gt;"",IRRESPONSIBILITY_training_input.xlsx!A132,"")</v>
      </c>
      <c r="BE225" t="str">
        <f t="shared" si="108"/>
        <v>=IF(MANIPULATIVENESS_training_input.xlsx!A132&lt;&gt;"",MANIPULATIVENESS_training_input.xlsx!A132,"")</v>
      </c>
      <c r="BF225" t="str">
        <f t="shared" si="108"/>
        <v>=IF(PERCEPTUAL_DYSREGULATION_training_input.xlsx!A132&lt;&gt;"",PERCEPTUAL_DYSREGULATION_training_input.xlsx!A132,"")</v>
      </c>
      <c r="BG225" t="str">
        <f t="shared" si="108"/>
        <v>=IF(PERSEVERATION_training_input.xlsx!A132&lt;&gt;"",PERSEVERATION_training_input.xlsx!A132,"")</v>
      </c>
      <c r="BH225" t="str">
        <f t="shared" si="108"/>
        <v>=IF(RESTRICTED_AFFECTIVITY_training_input.xlsx!A132&lt;&gt;"",RESTRICTED_AFFECTIVITY_training_input.xlsx!A132,"")</v>
      </c>
      <c r="BI225" t="str">
        <f t="shared" si="108"/>
        <v>=IF(RIGID_PERFECTIONISM_training_input.xlsx!A132&lt;&gt;"",RIGID_PERFECTIONISM_training_input.xlsx!A132,"")</v>
      </c>
      <c r="BJ225" t="str">
        <f t="shared" si="108"/>
        <v>=IF(RISK_TAKING_training_input.xlsx!A132&lt;&gt;"",RISK_TAKING_training_input.xlsx!A132,"")</v>
      </c>
      <c r="BK225" t="str">
        <f t="shared" si="108"/>
        <v>=IF(SEPARATION_INSECURITY_training_input.xlsx!A132&lt;&gt;"",SEPARATION_INSECURITY_training_input.xlsx!A132,"")</v>
      </c>
      <c r="BL225" t="str">
        <f t="shared" si="108"/>
        <v>=IF(SUBMISSIVENESS_training_input.xlsx!A132&lt;&gt;"",SUBMISSIVENESS_training_input.xlsx!A132,"")</v>
      </c>
      <c r="BM225" t="str">
        <f t="shared" si="108"/>
        <v>=IF(SUSPICIOUSNESS_training_input.xlsx!A132&lt;&gt;"",SUSPICIOUSNESS_training_input.xlsx!A132,"")</v>
      </c>
      <c r="BN225" t="str">
        <f t="shared" si="108"/>
        <v>=IF(UNUSUAL_BELIEFS_training_input.xlsx!A132&lt;&gt;"",UNUSUAL_BELIEFS_training_input.xlsx!A132,"")</v>
      </c>
      <c r="BO225" t="str">
        <f t="shared" si="104"/>
        <v>=IF(WITHDRAWAL_training_input.xlsx!A132&lt;&gt;"",WITHDRAWAL_training_input.xlsx!A132,"")</v>
      </c>
      <c r="BP225" t="str">
        <f t="shared" si="104"/>
        <v>=IF(ACT_training_input.xlsx!A132&lt;&gt;"",ACT_training_input.xlsx!A132,"")</v>
      </c>
      <c r="BQ225" t="str">
        <f t="shared" si="104"/>
        <v>=IF(DSP_training_input.xlsx!A132&lt;&gt;"",DSP_training_input.xlsx!A132,"")</v>
      </c>
      <c r="BR225" t="str">
        <f t="shared" si="104"/>
        <v>=IF(PAG_training_input.xlsx!A132&lt;&gt;"",PAG_training_input.xlsx!A132,"")</v>
      </c>
      <c r="BS225" t="str">
        <f t="shared" si="104"/>
        <v>=IF(PRO_training_input.xlsx!A132&lt;&gt;"",PRO_training_input.xlsx!A132,"")</v>
      </c>
      <c r="BT225" t="str">
        <f t="shared" si="104"/>
        <v>=IF(SPL_training_input.xlsx!A132&lt;&gt;"",SPL_training_input.xlsx!A132,"")</v>
      </c>
      <c r="BU225" t="str">
        <f t="shared" si="104"/>
        <v>=IF(WDR_training_input.xlsx!A132&lt;&gt;"",WDR_training_input.xlsx!A132,"")</v>
      </c>
      <c r="BV225" t="str">
        <f t="shared" si="104"/>
        <v>=IF(CON_training_input.xlsx!A132&lt;&gt;"",CON_training_input.xlsx!A132,"")</v>
      </c>
      <c r="BW225" t="str">
        <f t="shared" si="104"/>
        <v>=IF(DSC_training_input.xlsx!A132&lt;&gt;"",DSC_training_input.xlsx!A132,"")</v>
      </c>
      <c r="BX225" t="str">
        <f t="shared" si="104"/>
        <v>=IF(FAN_training_input.xlsx!A132&lt;&gt;"",FAN_training_input.xlsx!A132,"")</v>
      </c>
      <c r="BY225" t="str">
        <f t="shared" si="104"/>
        <v>=IF(OMN_training_input.xlsx!A132&lt;&gt;"",OMN_training_input.xlsx!A132,"")</v>
      </c>
      <c r="BZ225" t="str">
        <f t="shared" si="104"/>
        <v>=IF(REP_training_input.xlsx!A132&lt;&gt;"",REP_training_input.xlsx!A132,"")</v>
      </c>
      <c r="CA225" t="str">
        <f t="shared" si="104"/>
        <v>=IF(SOM_training_input.xlsx!A132&lt;&gt;"",SOM_training_input.xlsx!A132,"")</v>
      </c>
      <c r="CB225" t="str">
        <f t="shared" si="104"/>
        <v>=IF(SUB_training_input.xlsx!A132&lt;&gt;"",SUB_training_input.xlsx!A132,"")</v>
      </c>
      <c r="CC225" t="str">
        <f t="shared" si="104"/>
        <v>=IF(UND_training_input.xlsx!A132&lt;&gt;"",UND_training_input.xlsx!A132,"")</v>
      </c>
      <c r="CD225" t="str">
        <f t="shared" si="104"/>
        <v>=IF(ALT_training_input.xlsx!A132&lt;&gt;"",ALT_training_input.xlsx!A132,"")</v>
      </c>
      <c r="CE225" t="str">
        <f t="shared" si="104"/>
        <v>=IF(HUM_training_input.xlsx!A132&lt;&gt;"",HUM_training_input.xlsx!A132,"")</v>
      </c>
      <c r="CF225" t="str">
        <f t="shared" si="104"/>
        <v>=IF(IDL_training_input.xlsx!A132&lt;&gt;"",IDL_training_input.xlsx!A132,"")</v>
      </c>
      <c r="CG225" t="str">
        <f t="shared" si="104"/>
        <v>=IF(RFM_training_input.xlsx!A132&lt;&gt;"",RFM_training_input.xlsx!A132,"")</v>
      </c>
      <c r="CH225" t="str">
        <f t="shared" si="104"/>
        <v>=IF(DN_training_input.xlsx!A132&lt;&gt;"",DN_training_input.xlsx!A132,"")</v>
      </c>
      <c r="CI225" t="str">
        <f t="shared" si="104"/>
        <v>=IF(INT_training_input.xlsx!A132&lt;&gt;"",INT_training_input.xlsx!A132,"")</v>
      </c>
      <c r="CJ225" t="str">
        <f t="shared" si="104"/>
        <v>=IF(SUP_training_input.xlsx!A132&lt;&gt;"",SUP_training_input.xlsx!A132,"")</v>
      </c>
      <c r="CK225" t="str">
        <f t="shared" si="104"/>
        <v>=IF(ANT_training_input.xlsx!A132&lt;&gt;"",ANT_training_input.xlsx!A132,"")</v>
      </c>
      <c r="CL225" t="str">
        <f t="shared" si="104"/>
        <v>=IF(ISO_training_input.xlsx!A132&lt;&gt;"",ISO_training_input.xlsx!A132,"")</v>
      </c>
    </row>
    <row r="226" spans="1:90">
      <c r="A226">
        <v>133</v>
      </c>
      <c r="B226" t="str">
        <f t="shared" si="106"/>
        <v>=IF(SUICIDE_training_input.xlsx!A133&lt;&gt;"",SUICIDE_training_input.xlsx!A133,"")</v>
      </c>
      <c r="C226" t="str">
        <f t="shared" si="108"/>
        <v>=IF(IQ_training_input.xlsx!A133&lt;&gt;"",IQ_training_input.xlsx!A133,"")</v>
      </c>
      <c r="D226" t="str">
        <f t="shared" si="108"/>
        <v>=IF(AMBIG_training_input.xlsx!A133&lt;&gt;"",AMBIG_training_input.xlsx!A133,"")</v>
      </c>
      <c r="E226" t="str">
        <f t="shared" si="108"/>
        <v>=IF(EGODYST_training_input.xlsx!A133&lt;&gt;"",EGODYST_training_input.xlsx!A133,"")</v>
      </c>
      <c r="F226" t="str">
        <f t="shared" si="108"/>
        <v>=IF(AUTISM_training_input.xlsx!A133&lt;&gt;"",AUTISM_training_input.xlsx!A133,"")</v>
      </c>
      <c r="G226" t="str">
        <f t="shared" si="108"/>
        <v>=IF(IDENTITY_training_input.xlsx!A133&lt;&gt;"",IDENTITY_training_input.xlsx!A133,"")</v>
      </c>
      <c r="H226" t="str">
        <f t="shared" si="108"/>
        <v>=IF(SELFDIR_training_input.xlsx!A133&lt;&gt;"",SELFDIR_training_input.xlsx!A133,"")</v>
      </c>
      <c r="I226" t="str">
        <f t="shared" si="108"/>
        <v>=IF(EMPATHY_training_input.xlsx!A133&lt;&gt;"",EMPATHY_training_input.xlsx!A133,"")</v>
      </c>
      <c r="J226" t="str">
        <f t="shared" si="108"/>
        <v>=IF(INTIMACY_training_input.xlsx!A133&lt;&gt;"",INTIMACY_training_input.xlsx!A133,"")</v>
      </c>
      <c r="K226" t="str">
        <f t="shared" si="108"/>
        <v>=IF(ACUTE_training_input.xlsx!A133&lt;&gt;"",ACUTE_training_input.xlsx!A133,"")</v>
      </c>
      <c r="L226" t="str">
        <f t="shared" si="108"/>
        <v>=IF(CHRONIC_training_input.xlsx!A133&lt;&gt;"",CHRONIC_training_input.xlsx!A133,"")</v>
      </c>
      <c r="M226" t="str">
        <f t="shared" si="108"/>
        <v>=IF(TRAUMA_PAST_training_input.xlsx!A133&lt;&gt;"",TRAUMA_PAST_training_input.xlsx!A133,"")</v>
      </c>
      <c r="N226" t="str">
        <f t="shared" si="108"/>
        <v>=IF(TRAUMA_PRESENT_training_input.xlsx!A133&lt;&gt;"",TRAUMA_PRESENT_training_input.xlsx!A133,"")</v>
      </c>
      <c r="O226" t="str">
        <f t="shared" si="108"/>
        <v>=IF(HOPE_training_input.xlsx!A133&lt;&gt;"",HOPE_training_input.xlsx!A133,"")</v>
      </c>
      <c r="P226" t="str">
        <f t="shared" si="108"/>
        <v>=IF(SELFAFFICACY_training_input.xlsx!A133&lt;&gt;"",SELFAFFICACY_training_input.xlsx!A133,"")</v>
      </c>
      <c r="Q226" t="str">
        <f t="shared" si="108"/>
        <v>=IF(SELFESTEEM_training_input.xlsx!A133&lt;&gt;"",SELFESTEEM_training_input.xlsx!A133,"")</v>
      </c>
      <c r="R226" t="str">
        <f t="shared" si="108"/>
        <v>=IF(WELLBEING_training_input.xlsx!A133&lt;&gt;"",WELLBEING_training_input.xlsx!A133,"")</v>
      </c>
      <c r="S226" t="str">
        <f t="shared" si="108"/>
        <v>=IF(HYPER_training_input.xlsx!A133&lt;&gt;"",HYPER_training_input.xlsx!A133,"")</v>
      </c>
      <c r="T226" t="str">
        <f t="shared" si="108"/>
        <v>=IF(AGGR_training_input.xlsx!A133&lt;&gt;"",AGGR_training_input.xlsx!A133,"")</v>
      </c>
      <c r="U226" t="str">
        <f t="shared" si="108"/>
        <v>=IF(COND_PR_training_input.xlsx!A133&lt;&gt;"",COND_PR_training_input.xlsx!A133,"")</v>
      </c>
      <c r="V226" t="str">
        <f t="shared" si="108"/>
        <v>=IF(ANXIE_training_input.xlsx!A133&lt;&gt;"",ANXIE_training_input.xlsx!A133,"")</v>
      </c>
      <c r="W226" t="str">
        <f t="shared" si="108"/>
        <v>=IF(DEPR_training_input.xlsx!A133&lt;&gt;"",DEPR_training_input.xlsx!A133,"")</v>
      </c>
      <c r="X226" t="str">
        <f t="shared" si="108"/>
        <v>=IF(SOMAT_training_input.xlsx!A133&lt;&gt;"",SOMAT_training_input.xlsx!A133,"")</v>
      </c>
      <c r="Y226" t="str">
        <f t="shared" si="108"/>
        <v>=IF(ATYPI_training_input.xlsx!A133&lt;&gt;"",ATYPI_training_input.xlsx!A133,"")</v>
      </c>
      <c r="Z226" t="str">
        <f t="shared" si="108"/>
        <v>=IF(WITHD_training_input.xlsx!A133&lt;&gt;"",WITHD_training_input.xlsx!A133,"")</v>
      </c>
      <c r="AA226" t="str">
        <f t="shared" si="108"/>
        <v>=IF(ATTE_PR_training_input.xlsx!A133&lt;&gt;"",ATTE_PR_training_input.xlsx!A133,"")</v>
      </c>
      <c r="AB226" t="str">
        <f t="shared" si="108"/>
        <v>=IF(ANG_CONT_training_input.xlsx!A133&lt;&gt;"",ANG_CONT_training_input.xlsx!A133,"")</v>
      </c>
      <c r="AC226" t="str">
        <f t="shared" si="108"/>
        <v>=IF(DEV_SOC_DIS_training_input.xlsx!A133&lt;&gt;"",DEV_SOC_DIS_training_input.xlsx!A133,"")</v>
      </c>
      <c r="AD226" t="str">
        <f t="shared" si="108"/>
        <v>=IF(BULLY_training_input.xlsx!A133&lt;&gt;"",BULLY_training_input.xlsx!A133,"")</v>
      </c>
      <c r="AE226" t="str">
        <f t="shared" si="108"/>
        <v>=IF(EMOT_SELF_C_training_input.xlsx!A133&lt;&gt;"",EMOT_SELF_C_training_input.xlsx!A133,"")</v>
      </c>
      <c r="AF226" t="str">
        <f t="shared" si="108"/>
        <v>=IF(EXE_FUN_training_input.xlsx!A133&lt;&gt;"",EXE_FUN_training_input.xlsx!A133,"")</v>
      </c>
      <c r="AG226" t="str">
        <f t="shared" si="108"/>
        <v>=IF(MANIA_training_input.xlsx!A133&lt;&gt;"",MANIA_training_input.xlsx!A133,"")</v>
      </c>
      <c r="AH226" t="str">
        <f t="shared" si="108"/>
        <v>=IF(NEG_EMOT_training_input.xlsx!A133&lt;&gt;"",NEG_EMOT_training_input.xlsx!A133,"")</v>
      </c>
      <c r="AI226" t="str">
        <f t="shared" si="108"/>
        <v>=IF(ADAPT_training_input.xlsx!A133&lt;&gt;"",ADAPT_training_input.xlsx!A133,"")</v>
      </c>
      <c r="AJ226" t="str">
        <f t="shared" si="108"/>
        <v>=IF(SOC_SK_training_input.xlsx!A133&lt;&gt;"",SOC_SK_training_input.xlsx!A133,"")</v>
      </c>
      <c r="AK226" t="str">
        <f t="shared" si="108"/>
        <v>=IF(LEAD_training_input.xlsx!A133&lt;&gt;"",LEAD_training_input.xlsx!A133,"")</v>
      </c>
      <c r="AL226" t="str">
        <f t="shared" si="108"/>
        <v>=IF(ACT_DAIL_training_input.xlsx!A133&lt;&gt;"",ACT_DAIL_training_input.xlsx!A133,"")</v>
      </c>
      <c r="AM226" t="str">
        <f t="shared" si="108"/>
        <v>=IF(FUN_COM_training_input.xlsx!A133&lt;&gt;"",FUN_COM_training_input.xlsx!A133,"")</v>
      </c>
      <c r="AN226" t="str">
        <f t="shared" si="108"/>
        <v>=IF(RESILI_training_input.xlsx!A133&lt;&gt;"",RESILI_training_input.xlsx!A133,"")</v>
      </c>
      <c r="AO226" t="str">
        <f t="shared" si="108"/>
        <v>=IF(SEL_training_input.xlsx!A133&lt;&gt;"",SEL_training_input.xlsx!A133,"")</v>
      </c>
      <c r="AP226" t="str">
        <f t="shared" si="108"/>
        <v>=IF(SEV_training_input.xlsx!A133&lt;&gt;"",SEV_training_input.xlsx!A133,"")</v>
      </c>
      <c r="AQ226" t="str">
        <f t="shared" si="108"/>
        <v>=IF(ANHEDONIA_training_input.xlsx!A133&lt;&gt;"",ANHEDONIA_training_input.xlsx!A133,"")</v>
      </c>
      <c r="AR226" t="str">
        <f t="shared" si="108"/>
        <v>=IF(ANXIOUSNESS_training_input.xlsx!A133&lt;&gt;"",ANXIOUSNESS_training_input.xlsx!A133,"")</v>
      </c>
      <c r="AS226" t="str">
        <f t="shared" si="108"/>
        <v>=IF(ATTENTION_SEEKING_training_input.xlsx!A133&lt;&gt;"",ATTENTION_SEEKING_training_input.xlsx!A133,"")</v>
      </c>
      <c r="AT226" t="str">
        <f t="shared" si="108"/>
        <v>=IF(CALLOUSNESS_training_input.xlsx!A133&lt;&gt;"",CALLOUSNESS_training_input.xlsx!A133,"")</v>
      </c>
      <c r="AU226" t="str">
        <f t="shared" si="108"/>
        <v>=IF(DECEITFULNESS_training_input.xlsx!A133&lt;&gt;"",DECEITFULNESS_training_input.xlsx!A133,"")</v>
      </c>
      <c r="AV226" t="str">
        <f t="shared" si="108"/>
        <v>=IF(DEPRESSIVITY_training_input.xlsx!A133&lt;&gt;"",DEPRESSIVITY_training_input.xlsx!A133,"")</v>
      </c>
      <c r="AW226" t="str">
        <f t="shared" si="108"/>
        <v>=IF(DISTRACTIBILITY_training_input.xlsx!A133&lt;&gt;"",DISTRACTIBILITY_training_input.xlsx!A133,"")</v>
      </c>
      <c r="AX226" t="str">
        <f t="shared" si="108"/>
        <v>=IF(ECCENTRICITY_training_input.xlsx!A133&lt;&gt;"",ECCENTRICITY_training_input.xlsx!A133,"")</v>
      </c>
      <c r="AY226" t="str">
        <f t="shared" si="108"/>
        <v>=IF(EMOTIONAL_LABILITY_training_input.xlsx!A133&lt;&gt;"",EMOTIONAL_LABILITY_training_input.xlsx!A133,"")</v>
      </c>
      <c r="AZ226" t="str">
        <f t="shared" si="108"/>
        <v>=IF(GRANDIOSITY_training_input.xlsx!A133&lt;&gt;"",GRANDIOSITY_training_input.xlsx!A133,"")</v>
      </c>
      <c r="BA226" t="str">
        <f t="shared" si="108"/>
        <v>=IF(HOSTILITY_training_input.xlsx!A133&lt;&gt;"",HOSTILITY_training_input.xlsx!A133,"")</v>
      </c>
      <c r="BB226" t="str">
        <f t="shared" si="108"/>
        <v>=IF(IMPULSIVITY_training_input.xlsx!A133&lt;&gt;"",IMPULSIVITY_training_input.xlsx!A133,"")</v>
      </c>
      <c r="BC226" t="str">
        <f t="shared" si="108"/>
        <v>=IF(INTIMACY_AVOIDANCE_training_input.xlsx!A133&lt;&gt;"",INTIMACY_AVOIDANCE_training_input.xlsx!A133,"")</v>
      </c>
      <c r="BD226" t="str">
        <f t="shared" si="108"/>
        <v>=IF(IRRESPONSIBILITY_training_input.xlsx!A133&lt;&gt;"",IRRESPONSIBILITY_training_input.xlsx!A133,"")</v>
      </c>
      <c r="BE226" t="str">
        <f t="shared" si="108"/>
        <v>=IF(MANIPULATIVENESS_training_input.xlsx!A133&lt;&gt;"",MANIPULATIVENESS_training_input.xlsx!A133,"")</v>
      </c>
      <c r="BF226" t="str">
        <f t="shared" si="108"/>
        <v>=IF(PERCEPTUAL_DYSREGULATION_training_input.xlsx!A133&lt;&gt;"",PERCEPTUAL_DYSREGULATION_training_input.xlsx!A133,"")</v>
      </c>
      <c r="BG226" t="str">
        <f t="shared" si="108"/>
        <v>=IF(PERSEVERATION_training_input.xlsx!A133&lt;&gt;"",PERSEVERATION_training_input.xlsx!A133,"")</v>
      </c>
      <c r="BH226" t="str">
        <f t="shared" si="108"/>
        <v>=IF(RESTRICTED_AFFECTIVITY_training_input.xlsx!A133&lt;&gt;"",RESTRICTED_AFFECTIVITY_training_input.xlsx!A133,"")</v>
      </c>
      <c r="BI226" t="str">
        <f t="shared" si="108"/>
        <v>=IF(RIGID_PERFECTIONISM_training_input.xlsx!A133&lt;&gt;"",RIGID_PERFECTIONISM_training_input.xlsx!A133,"")</v>
      </c>
      <c r="BJ226" t="str">
        <f t="shared" si="108"/>
        <v>=IF(RISK_TAKING_training_input.xlsx!A133&lt;&gt;"",RISK_TAKING_training_input.xlsx!A133,"")</v>
      </c>
      <c r="BK226" t="str">
        <f t="shared" si="108"/>
        <v>=IF(SEPARATION_INSECURITY_training_input.xlsx!A133&lt;&gt;"",SEPARATION_INSECURITY_training_input.xlsx!A133,"")</v>
      </c>
      <c r="BL226" t="str">
        <f t="shared" si="108"/>
        <v>=IF(SUBMISSIVENESS_training_input.xlsx!A133&lt;&gt;"",SUBMISSIVENESS_training_input.xlsx!A133,"")</v>
      </c>
      <c r="BM226" t="str">
        <f t="shared" si="108"/>
        <v>=IF(SUSPICIOUSNESS_training_input.xlsx!A133&lt;&gt;"",SUSPICIOUSNESS_training_input.xlsx!A133,"")</v>
      </c>
      <c r="BN226" t="str">
        <f t="shared" si="108"/>
        <v>=IF(UNUSUAL_BELIEFS_training_input.xlsx!A133&lt;&gt;"",UNUSUAL_BELIEFS_training_input.xlsx!A133,"")</v>
      </c>
      <c r="BO226" t="str">
        <f t="shared" si="104"/>
        <v>=IF(WITHDRAWAL_training_input.xlsx!A133&lt;&gt;"",WITHDRAWAL_training_input.xlsx!A133,"")</v>
      </c>
      <c r="BP226" t="str">
        <f t="shared" si="104"/>
        <v>=IF(ACT_training_input.xlsx!A133&lt;&gt;"",ACT_training_input.xlsx!A133,"")</v>
      </c>
      <c r="BQ226" t="str">
        <f t="shared" si="104"/>
        <v>=IF(DSP_training_input.xlsx!A133&lt;&gt;"",DSP_training_input.xlsx!A133,"")</v>
      </c>
      <c r="BR226" t="str">
        <f t="shared" si="104"/>
        <v>=IF(PAG_training_input.xlsx!A133&lt;&gt;"",PAG_training_input.xlsx!A133,"")</v>
      </c>
      <c r="BS226" t="str">
        <f t="shared" si="104"/>
        <v>=IF(PRO_training_input.xlsx!A133&lt;&gt;"",PRO_training_input.xlsx!A133,"")</v>
      </c>
      <c r="BT226" t="str">
        <f t="shared" si="104"/>
        <v>=IF(SPL_training_input.xlsx!A133&lt;&gt;"",SPL_training_input.xlsx!A133,"")</v>
      </c>
      <c r="BU226" t="str">
        <f t="shared" si="104"/>
        <v>=IF(WDR_training_input.xlsx!A133&lt;&gt;"",WDR_training_input.xlsx!A133,"")</v>
      </c>
      <c r="BV226" t="str">
        <f t="shared" si="104"/>
        <v>=IF(CON_training_input.xlsx!A133&lt;&gt;"",CON_training_input.xlsx!A133,"")</v>
      </c>
      <c r="BW226" t="str">
        <f t="shared" si="104"/>
        <v>=IF(DSC_training_input.xlsx!A133&lt;&gt;"",DSC_training_input.xlsx!A133,"")</v>
      </c>
      <c r="BX226" t="str">
        <f t="shared" si="104"/>
        <v>=IF(FAN_training_input.xlsx!A133&lt;&gt;"",FAN_training_input.xlsx!A133,"")</v>
      </c>
      <c r="BY226" t="str">
        <f t="shared" si="104"/>
        <v>=IF(OMN_training_input.xlsx!A133&lt;&gt;"",OMN_training_input.xlsx!A133,"")</v>
      </c>
      <c r="BZ226" t="str">
        <f t="shared" si="104"/>
        <v>=IF(REP_training_input.xlsx!A133&lt;&gt;"",REP_training_input.xlsx!A133,"")</v>
      </c>
      <c r="CA226" t="str">
        <f t="shared" si="104"/>
        <v>=IF(SOM_training_input.xlsx!A133&lt;&gt;"",SOM_training_input.xlsx!A133,"")</v>
      </c>
      <c r="CB226" t="str">
        <f t="shared" si="104"/>
        <v>=IF(SUB_training_input.xlsx!A133&lt;&gt;"",SUB_training_input.xlsx!A133,"")</v>
      </c>
      <c r="CC226" t="str">
        <f t="shared" si="104"/>
        <v>=IF(UND_training_input.xlsx!A133&lt;&gt;"",UND_training_input.xlsx!A133,"")</v>
      </c>
      <c r="CD226" t="str">
        <f t="shared" si="104"/>
        <v>=IF(ALT_training_input.xlsx!A133&lt;&gt;"",ALT_training_input.xlsx!A133,"")</v>
      </c>
      <c r="CE226" t="str">
        <f t="shared" si="104"/>
        <v>=IF(HUM_training_input.xlsx!A133&lt;&gt;"",HUM_training_input.xlsx!A133,"")</v>
      </c>
      <c r="CF226" t="str">
        <f t="shared" si="104"/>
        <v>=IF(IDL_training_input.xlsx!A133&lt;&gt;"",IDL_training_input.xlsx!A133,"")</v>
      </c>
      <c r="CG226" t="str">
        <f t="shared" si="104"/>
        <v>=IF(RFM_training_input.xlsx!A133&lt;&gt;"",RFM_training_input.xlsx!A133,"")</v>
      </c>
      <c r="CH226" t="str">
        <f t="shared" si="104"/>
        <v>=IF(DN_training_input.xlsx!A133&lt;&gt;"",DN_training_input.xlsx!A133,"")</v>
      </c>
      <c r="CI226" t="str">
        <f t="shared" si="104"/>
        <v>=IF(INT_training_input.xlsx!A133&lt;&gt;"",INT_training_input.xlsx!A133,"")</v>
      </c>
      <c r="CJ226" t="str">
        <f t="shared" si="104"/>
        <v>=IF(SUP_training_input.xlsx!A133&lt;&gt;"",SUP_training_input.xlsx!A133,"")</v>
      </c>
      <c r="CK226" t="str">
        <f t="shared" si="104"/>
        <v>=IF(ANT_training_input.xlsx!A133&lt;&gt;"",ANT_training_input.xlsx!A133,"")</v>
      </c>
      <c r="CL226" t="str">
        <f t="shared" si="104"/>
        <v>=IF(ISO_training_input.xlsx!A133&lt;&gt;"",ISO_training_input.xlsx!A133,"")</v>
      </c>
    </row>
    <row r="227" spans="1:90">
      <c r="A227">
        <v>134</v>
      </c>
      <c r="B227" t="str">
        <f t="shared" si="106"/>
        <v>=IF(SUICIDE_training_input.xlsx!A134&lt;&gt;"",SUICIDE_training_input.xlsx!A134,"")</v>
      </c>
      <c r="C227" t="str">
        <f t="shared" si="108"/>
        <v>=IF(IQ_training_input.xlsx!A134&lt;&gt;"",IQ_training_input.xlsx!A134,"")</v>
      </c>
      <c r="D227" t="str">
        <f t="shared" si="108"/>
        <v>=IF(AMBIG_training_input.xlsx!A134&lt;&gt;"",AMBIG_training_input.xlsx!A134,"")</v>
      </c>
      <c r="E227" t="str">
        <f t="shared" si="108"/>
        <v>=IF(EGODYST_training_input.xlsx!A134&lt;&gt;"",EGODYST_training_input.xlsx!A134,"")</v>
      </c>
      <c r="F227" t="str">
        <f t="shared" si="108"/>
        <v>=IF(AUTISM_training_input.xlsx!A134&lt;&gt;"",AUTISM_training_input.xlsx!A134,"")</v>
      </c>
      <c r="G227" t="str">
        <f t="shared" si="108"/>
        <v>=IF(IDENTITY_training_input.xlsx!A134&lt;&gt;"",IDENTITY_training_input.xlsx!A134,"")</v>
      </c>
      <c r="H227" t="str">
        <f t="shared" si="108"/>
        <v>=IF(SELFDIR_training_input.xlsx!A134&lt;&gt;"",SELFDIR_training_input.xlsx!A134,"")</v>
      </c>
      <c r="I227" t="str">
        <f t="shared" si="108"/>
        <v>=IF(EMPATHY_training_input.xlsx!A134&lt;&gt;"",EMPATHY_training_input.xlsx!A134,"")</v>
      </c>
      <c r="J227" t="str">
        <f t="shared" si="108"/>
        <v>=IF(INTIMACY_training_input.xlsx!A134&lt;&gt;"",INTIMACY_training_input.xlsx!A134,"")</v>
      </c>
      <c r="K227" t="str">
        <f t="shared" si="108"/>
        <v>=IF(ACUTE_training_input.xlsx!A134&lt;&gt;"",ACUTE_training_input.xlsx!A134,"")</v>
      </c>
      <c r="L227" t="str">
        <f t="shared" si="108"/>
        <v>=IF(CHRONIC_training_input.xlsx!A134&lt;&gt;"",CHRONIC_training_input.xlsx!A134,"")</v>
      </c>
      <c r="M227" t="str">
        <f t="shared" si="108"/>
        <v>=IF(TRAUMA_PAST_training_input.xlsx!A134&lt;&gt;"",TRAUMA_PAST_training_input.xlsx!A134,"")</v>
      </c>
      <c r="N227" t="str">
        <f t="shared" si="108"/>
        <v>=IF(TRAUMA_PRESENT_training_input.xlsx!A134&lt;&gt;"",TRAUMA_PRESENT_training_input.xlsx!A134,"")</v>
      </c>
      <c r="O227" t="str">
        <f t="shared" si="108"/>
        <v>=IF(HOPE_training_input.xlsx!A134&lt;&gt;"",HOPE_training_input.xlsx!A134,"")</v>
      </c>
      <c r="P227" t="str">
        <f t="shared" si="108"/>
        <v>=IF(SELFAFFICACY_training_input.xlsx!A134&lt;&gt;"",SELFAFFICACY_training_input.xlsx!A134,"")</v>
      </c>
      <c r="Q227" t="str">
        <f t="shared" si="108"/>
        <v>=IF(SELFESTEEM_training_input.xlsx!A134&lt;&gt;"",SELFESTEEM_training_input.xlsx!A134,"")</v>
      </c>
      <c r="R227" t="str">
        <f t="shared" si="108"/>
        <v>=IF(WELLBEING_training_input.xlsx!A134&lt;&gt;"",WELLBEING_training_input.xlsx!A134,"")</v>
      </c>
      <c r="S227" t="str">
        <f t="shared" si="108"/>
        <v>=IF(HYPER_training_input.xlsx!A134&lt;&gt;"",HYPER_training_input.xlsx!A134,"")</v>
      </c>
      <c r="T227" t="str">
        <f t="shared" si="108"/>
        <v>=IF(AGGR_training_input.xlsx!A134&lt;&gt;"",AGGR_training_input.xlsx!A134,"")</v>
      </c>
      <c r="U227" t="str">
        <f t="shared" si="108"/>
        <v>=IF(COND_PR_training_input.xlsx!A134&lt;&gt;"",COND_PR_training_input.xlsx!A134,"")</v>
      </c>
      <c r="V227" t="str">
        <f t="shared" si="108"/>
        <v>=IF(ANXIE_training_input.xlsx!A134&lt;&gt;"",ANXIE_training_input.xlsx!A134,"")</v>
      </c>
      <c r="W227" t="str">
        <f t="shared" si="108"/>
        <v>=IF(DEPR_training_input.xlsx!A134&lt;&gt;"",DEPR_training_input.xlsx!A134,"")</v>
      </c>
      <c r="X227" t="str">
        <f t="shared" si="108"/>
        <v>=IF(SOMAT_training_input.xlsx!A134&lt;&gt;"",SOMAT_training_input.xlsx!A134,"")</v>
      </c>
      <c r="Y227" t="str">
        <f t="shared" si="108"/>
        <v>=IF(ATYPI_training_input.xlsx!A134&lt;&gt;"",ATYPI_training_input.xlsx!A134,"")</v>
      </c>
      <c r="Z227" t="str">
        <f t="shared" si="108"/>
        <v>=IF(WITHD_training_input.xlsx!A134&lt;&gt;"",WITHD_training_input.xlsx!A134,"")</v>
      </c>
      <c r="AA227" t="str">
        <f t="shared" si="108"/>
        <v>=IF(ATTE_PR_training_input.xlsx!A134&lt;&gt;"",ATTE_PR_training_input.xlsx!A134,"")</v>
      </c>
      <c r="AB227" t="str">
        <f t="shared" si="108"/>
        <v>=IF(ANG_CONT_training_input.xlsx!A134&lt;&gt;"",ANG_CONT_training_input.xlsx!A134,"")</v>
      </c>
      <c r="AC227" t="str">
        <f t="shared" si="108"/>
        <v>=IF(DEV_SOC_DIS_training_input.xlsx!A134&lt;&gt;"",DEV_SOC_DIS_training_input.xlsx!A134,"")</v>
      </c>
      <c r="AD227" t="str">
        <f t="shared" si="108"/>
        <v>=IF(BULLY_training_input.xlsx!A134&lt;&gt;"",BULLY_training_input.xlsx!A134,"")</v>
      </c>
      <c r="AE227" t="str">
        <f t="shared" si="108"/>
        <v>=IF(EMOT_SELF_C_training_input.xlsx!A134&lt;&gt;"",EMOT_SELF_C_training_input.xlsx!A134,"")</v>
      </c>
      <c r="AF227" t="str">
        <f t="shared" si="108"/>
        <v>=IF(EXE_FUN_training_input.xlsx!A134&lt;&gt;"",EXE_FUN_training_input.xlsx!A134,"")</v>
      </c>
      <c r="AG227" t="str">
        <f t="shared" si="108"/>
        <v>=IF(MANIA_training_input.xlsx!A134&lt;&gt;"",MANIA_training_input.xlsx!A134,"")</v>
      </c>
      <c r="AH227" t="str">
        <f t="shared" si="108"/>
        <v>=IF(NEG_EMOT_training_input.xlsx!A134&lt;&gt;"",NEG_EMOT_training_input.xlsx!A134,"")</v>
      </c>
      <c r="AI227" t="str">
        <f t="shared" si="108"/>
        <v>=IF(ADAPT_training_input.xlsx!A134&lt;&gt;"",ADAPT_training_input.xlsx!A134,"")</v>
      </c>
      <c r="AJ227" t="str">
        <f t="shared" si="108"/>
        <v>=IF(SOC_SK_training_input.xlsx!A134&lt;&gt;"",SOC_SK_training_input.xlsx!A134,"")</v>
      </c>
      <c r="AK227" t="str">
        <f t="shared" si="108"/>
        <v>=IF(LEAD_training_input.xlsx!A134&lt;&gt;"",LEAD_training_input.xlsx!A134,"")</v>
      </c>
      <c r="AL227" t="str">
        <f t="shared" si="108"/>
        <v>=IF(ACT_DAIL_training_input.xlsx!A134&lt;&gt;"",ACT_DAIL_training_input.xlsx!A134,"")</v>
      </c>
      <c r="AM227" t="str">
        <f t="shared" si="108"/>
        <v>=IF(FUN_COM_training_input.xlsx!A134&lt;&gt;"",FUN_COM_training_input.xlsx!A134,"")</v>
      </c>
      <c r="AN227" t="str">
        <f t="shared" si="108"/>
        <v>=IF(RESILI_training_input.xlsx!A134&lt;&gt;"",RESILI_training_input.xlsx!A134,"")</v>
      </c>
      <c r="AO227" t="str">
        <f t="shared" si="108"/>
        <v>=IF(SEL_training_input.xlsx!A134&lt;&gt;"",SEL_training_input.xlsx!A134,"")</v>
      </c>
      <c r="AP227" t="str">
        <f t="shared" si="108"/>
        <v>=IF(SEV_training_input.xlsx!A134&lt;&gt;"",SEV_training_input.xlsx!A134,"")</v>
      </c>
      <c r="AQ227" t="str">
        <f t="shared" si="108"/>
        <v>=IF(ANHEDONIA_training_input.xlsx!A134&lt;&gt;"",ANHEDONIA_training_input.xlsx!A134,"")</v>
      </c>
      <c r="AR227" t="str">
        <f t="shared" si="108"/>
        <v>=IF(ANXIOUSNESS_training_input.xlsx!A134&lt;&gt;"",ANXIOUSNESS_training_input.xlsx!A134,"")</v>
      </c>
      <c r="AS227" t="str">
        <f t="shared" si="108"/>
        <v>=IF(ATTENTION_SEEKING_training_input.xlsx!A134&lt;&gt;"",ATTENTION_SEEKING_training_input.xlsx!A134,"")</v>
      </c>
      <c r="AT227" t="str">
        <f t="shared" si="108"/>
        <v>=IF(CALLOUSNESS_training_input.xlsx!A134&lt;&gt;"",CALLOUSNESS_training_input.xlsx!A134,"")</v>
      </c>
      <c r="AU227" t="str">
        <f t="shared" si="108"/>
        <v>=IF(DECEITFULNESS_training_input.xlsx!A134&lt;&gt;"",DECEITFULNESS_training_input.xlsx!A134,"")</v>
      </c>
      <c r="AV227" t="str">
        <f t="shared" si="108"/>
        <v>=IF(DEPRESSIVITY_training_input.xlsx!A134&lt;&gt;"",DEPRESSIVITY_training_input.xlsx!A134,"")</v>
      </c>
      <c r="AW227" t="str">
        <f t="shared" si="108"/>
        <v>=IF(DISTRACTIBILITY_training_input.xlsx!A134&lt;&gt;"",DISTRACTIBILITY_training_input.xlsx!A134,"")</v>
      </c>
      <c r="AX227" t="str">
        <f t="shared" si="108"/>
        <v>=IF(ECCENTRICITY_training_input.xlsx!A134&lt;&gt;"",ECCENTRICITY_training_input.xlsx!A134,"")</v>
      </c>
      <c r="AY227" t="str">
        <f t="shared" si="108"/>
        <v>=IF(EMOTIONAL_LABILITY_training_input.xlsx!A134&lt;&gt;"",EMOTIONAL_LABILITY_training_input.xlsx!A134,"")</v>
      </c>
      <c r="AZ227" t="str">
        <f t="shared" si="108"/>
        <v>=IF(GRANDIOSITY_training_input.xlsx!A134&lt;&gt;"",GRANDIOSITY_training_input.xlsx!A134,"")</v>
      </c>
      <c r="BA227" t="str">
        <f t="shared" si="108"/>
        <v>=IF(HOSTILITY_training_input.xlsx!A134&lt;&gt;"",HOSTILITY_training_input.xlsx!A134,"")</v>
      </c>
      <c r="BB227" t="str">
        <f t="shared" si="108"/>
        <v>=IF(IMPULSIVITY_training_input.xlsx!A134&lt;&gt;"",IMPULSIVITY_training_input.xlsx!A134,"")</v>
      </c>
      <c r="BC227" t="str">
        <f t="shared" si="108"/>
        <v>=IF(INTIMACY_AVOIDANCE_training_input.xlsx!A134&lt;&gt;"",INTIMACY_AVOIDANCE_training_input.xlsx!A134,"")</v>
      </c>
      <c r="BD227" t="str">
        <f t="shared" si="108"/>
        <v>=IF(IRRESPONSIBILITY_training_input.xlsx!A134&lt;&gt;"",IRRESPONSIBILITY_training_input.xlsx!A134,"")</v>
      </c>
      <c r="BE227" t="str">
        <f t="shared" si="108"/>
        <v>=IF(MANIPULATIVENESS_training_input.xlsx!A134&lt;&gt;"",MANIPULATIVENESS_training_input.xlsx!A134,"")</v>
      </c>
      <c r="BF227" t="str">
        <f t="shared" si="108"/>
        <v>=IF(PERCEPTUAL_DYSREGULATION_training_input.xlsx!A134&lt;&gt;"",PERCEPTUAL_DYSREGULATION_training_input.xlsx!A134,"")</v>
      </c>
      <c r="BG227" t="str">
        <f t="shared" si="108"/>
        <v>=IF(PERSEVERATION_training_input.xlsx!A134&lt;&gt;"",PERSEVERATION_training_input.xlsx!A134,"")</v>
      </c>
      <c r="BH227" t="str">
        <f t="shared" si="108"/>
        <v>=IF(RESTRICTED_AFFECTIVITY_training_input.xlsx!A134&lt;&gt;"",RESTRICTED_AFFECTIVITY_training_input.xlsx!A134,"")</v>
      </c>
      <c r="BI227" t="str">
        <f t="shared" si="108"/>
        <v>=IF(RIGID_PERFECTIONISM_training_input.xlsx!A134&lt;&gt;"",RIGID_PERFECTIONISM_training_input.xlsx!A134,"")</v>
      </c>
      <c r="BJ227" t="str">
        <f t="shared" si="108"/>
        <v>=IF(RISK_TAKING_training_input.xlsx!A134&lt;&gt;"",RISK_TAKING_training_input.xlsx!A134,"")</v>
      </c>
      <c r="BK227" t="str">
        <f t="shared" si="108"/>
        <v>=IF(SEPARATION_INSECURITY_training_input.xlsx!A134&lt;&gt;"",SEPARATION_INSECURITY_training_input.xlsx!A134,"")</v>
      </c>
      <c r="BL227" t="str">
        <f t="shared" si="108"/>
        <v>=IF(SUBMISSIVENESS_training_input.xlsx!A134&lt;&gt;"",SUBMISSIVENESS_training_input.xlsx!A134,"")</v>
      </c>
      <c r="BM227" t="str">
        <f t="shared" si="108"/>
        <v>=IF(SUSPICIOUSNESS_training_input.xlsx!A134&lt;&gt;"",SUSPICIOUSNESS_training_input.xlsx!A134,"")</v>
      </c>
      <c r="BN227" t="str">
        <f t="shared" si="108"/>
        <v>=IF(UNUSUAL_BELIEFS_training_input.xlsx!A134&lt;&gt;"",UNUSUAL_BELIEFS_training_input.xlsx!A134,"")</v>
      </c>
      <c r="BO227" t="str">
        <f t="shared" si="104"/>
        <v>=IF(WITHDRAWAL_training_input.xlsx!A134&lt;&gt;"",WITHDRAWAL_training_input.xlsx!A134,"")</v>
      </c>
      <c r="BP227" t="str">
        <f t="shared" si="104"/>
        <v>=IF(ACT_training_input.xlsx!A134&lt;&gt;"",ACT_training_input.xlsx!A134,"")</v>
      </c>
      <c r="BQ227" t="str">
        <f t="shared" si="104"/>
        <v>=IF(DSP_training_input.xlsx!A134&lt;&gt;"",DSP_training_input.xlsx!A134,"")</v>
      </c>
      <c r="BR227" t="str">
        <f t="shared" si="104"/>
        <v>=IF(PAG_training_input.xlsx!A134&lt;&gt;"",PAG_training_input.xlsx!A134,"")</v>
      </c>
      <c r="BS227" t="str">
        <f t="shared" si="104"/>
        <v>=IF(PRO_training_input.xlsx!A134&lt;&gt;"",PRO_training_input.xlsx!A134,"")</v>
      </c>
      <c r="BT227" t="str">
        <f t="shared" si="104"/>
        <v>=IF(SPL_training_input.xlsx!A134&lt;&gt;"",SPL_training_input.xlsx!A134,"")</v>
      </c>
      <c r="BU227" t="str">
        <f t="shared" si="104"/>
        <v>=IF(WDR_training_input.xlsx!A134&lt;&gt;"",WDR_training_input.xlsx!A134,"")</v>
      </c>
      <c r="BV227" t="str">
        <f t="shared" si="104"/>
        <v>=IF(CON_training_input.xlsx!A134&lt;&gt;"",CON_training_input.xlsx!A134,"")</v>
      </c>
      <c r="BW227" t="str">
        <f t="shared" si="104"/>
        <v>=IF(DSC_training_input.xlsx!A134&lt;&gt;"",DSC_training_input.xlsx!A134,"")</v>
      </c>
      <c r="BX227" t="str">
        <f t="shared" si="104"/>
        <v>=IF(FAN_training_input.xlsx!A134&lt;&gt;"",FAN_training_input.xlsx!A134,"")</v>
      </c>
      <c r="BY227" t="str">
        <f t="shared" si="104"/>
        <v>=IF(OMN_training_input.xlsx!A134&lt;&gt;"",OMN_training_input.xlsx!A134,"")</v>
      </c>
      <c r="BZ227" t="str">
        <f t="shared" si="104"/>
        <v>=IF(REP_training_input.xlsx!A134&lt;&gt;"",REP_training_input.xlsx!A134,"")</v>
      </c>
      <c r="CA227" t="str">
        <f t="shared" si="104"/>
        <v>=IF(SOM_training_input.xlsx!A134&lt;&gt;"",SOM_training_input.xlsx!A134,"")</v>
      </c>
      <c r="CB227" t="str">
        <f t="shared" si="104"/>
        <v>=IF(SUB_training_input.xlsx!A134&lt;&gt;"",SUB_training_input.xlsx!A134,"")</v>
      </c>
      <c r="CC227" t="str">
        <f t="shared" si="104"/>
        <v>=IF(UND_training_input.xlsx!A134&lt;&gt;"",UND_training_input.xlsx!A134,"")</v>
      </c>
      <c r="CD227" t="str">
        <f t="shared" si="104"/>
        <v>=IF(ALT_training_input.xlsx!A134&lt;&gt;"",ALT_training_input.xlsx!A134,"")</v>
      </c>
      <c r="CE227" t="str">
        <f t="shared" si="104"/>
        <v>=IF(HUM_training_input.xlsx!A134&lt;&gt;"",HUM_training_input.xlsx!A134,"")</v>
      </c>
      <c r="CF227" t="str">
        <f t="shared" si="104"/>
        <v>=IF(IDL_training_input.xlsx!A134&lt;&gt;"",IDL_training_input.xlsx!A134,"")</v>
      </c>
      <c r="CG227" t="str">
        <f t="shared" si="104"/>
        <v>=IF(RFM_training_input.xlsx!A134&lt;&gt;"",RFM_training_input.xlsx!A134,"")</v>
      </c>
      <c r="CH227" t="str">
        <f t="shared" si="104"/>
        <v>=IF(DN_training_input.xlsx!A134&lt;&gt;"",DN_training_input.xlsx!A134,"")</v>
      </c>
      <c r="CI227" t="str">
        <f t="shared" si="104"/>
        <v>=IF(INT_training_input.xlsx!A134&lt;&gt;"",INT_training_input.xlsx!A134,"")</v>
      </c>
      <c r="CJ227" t="str">
        <f t="shared" si="104"/>
        <v>=IF(SUP_training_input.xlsx!A134&lt;&gt;"",SUP_training_input.xlsx!A134,"")</v>
      </c>
      <c r="CK227" t="str">
        <f t="shared" si="104"/>
        <v>=IF(ANT_training_input.xlsx!A134&lt;&gt;"",ANT_training_input.xlsx!A134,"")</v>
      </c>
      <c r="CL227" t="str">
        <f t="shared" si="104"/>
        <v>=IF(ISO_training_input.xlsx!A134&lt;&gt;"",ISO_training_input.xlsx!A134,"")</v>
      </c>
    </row>
    <row r="228" spans="1:90">
      <c r="A228">
        <v>135</v>
      </c>
      <c r="B228" t="str">
        <f t="shared" si="106"/>
        <v>=IF(SUICIDE_training_input.xlsx!A135&lt;&gt;"",SUICIDE_training_input.xlsx!A135,"")</v>
      </c>
      <c r="C228" t="str">
        <f t="shared" si="108"/>
        <v>=IF(IQ_training_input.xlsx!A135&lt;&gt;"",IQ_training_input.xlsx!A135,"")</v>
      </c>
      <c r="D228" t="str">
        <f t="shared" si="108"/>
        <v>=IF(AMBIG_training_input.xlsx!A135&lt;&gt;"",AMBIG_training_input.xlsx!A135,"")</v>
      </c>
      <c r="E228" t="str">
        <f t="shared" si="108"/>
        <v>=IF(EGODYST_training_input.xlsx!A135&lt;&gt;"",EGODYST_training_input.xlsx!A135,"")</v>
      </c>
      <c r="F228" t="str">
        <f t="shared" si="108"/>
        <v>=IF(AUTISM_training_input.xlsx!A135&lt;&gt;"",AUTISM_training_input.xlsx!A135,"")</v>
      </c>
      <c r="G228" t="str">
        <f t="shared" si="108"/>
        <v>=IF(IDENTITY_training_input.xlsx!A135&lt;&gt;"",IDENTITY_training_input.xlsx!A135,"")</v>
      </c>
      <c r="H228" t="str">
        <f t="shared" si="108"/>
        <v>=IF(SELFDIR_training_input.xlsx!A135&lt;&gt;"",SELFDIR_training_input.xlsx!A135,"")</v>
      </c>
      <c r="I228" t="str">
        <f t="shared" si="108"/>
        <v>=IF(EMPATHY_training_input.xlsx!A135&lt;&gt;"",EMPATHY_training_input.xlsx!A135,"")</v>
      </c>
      <c r="J228" t="str">
        <f t="shared" si="108"/>
        <v>=IF(INTIMACY_training_input.xlsx!A135&lt;&gt;"",INTIMACY_training_input.xlsx!A135,"")</v>
      </c>
      <c r="K228" t="str">
        <f t="shared" si="108"/>
        <v>=IF(ACUTE_training_input.xlsx!A135&lt;&gt;"",ACUTE_training_input.xlsx!A135,"")</v>
      </c>
      <c r="L228" t="str">
        <f t="shared" si="108"/>
        <v>=IF(CHRONIC_training_input.xlsx!A135&lt;&gt;"",CHRONIC_training_input.xlsx!A135,"")</v>
      </c>
      <c r="M228" t="str">
        <f t="shared" si="108"/>
        <v>=IF(TRAUMA_PAST_training_input.xlsx!A135&lt;&gt;"",TRAUMA_PAST_training_input.xlsx!A135,"")</v>
      </c>
      <c r="N228" t="str">
        <f t="shared" si="108"/>
        <v>=IF(TRAUMA_PRESENT_training_input.xlsx!A135&lt;&gt;"",TRAUMA_PRESENT_training_input.xlsx!A135,"")</v>
      </c>
      <c r="O228" t="str">
        <f t="shared" si="108"/>
        <v>=IF(HOPE_training_input.xlsx!A135&lt;&gt;"",HOPE_training_input.xlsx!A135,"")</v>
      </c>
      <c r="P228" t="str">
        <f t="shared" si="108"/>
        <v>=IF(SELFAFFICACY_training_input.xlsx!A135&lt;&gt;"",SELFAFFICACY_training_input.xlsx!A135,"")</v>
      </c>
      <c r="Q228" t="str">
        <f t="shared" si="108"/>
        <v>=IF(SELFESTEEM_training_input.xlsx!A135&lt;&gt;"",SELFESTEEM_training_input.xlsx!A135,"")</v>
      </c>
      <c r="R228" t="str">
        <f t="shared" si="108"/>
        <v>=IF(WELLBEING_training_input.xlsx!A135&lt;&gt;"",WELLBEING_training_input.xlsx!A135,"")</v>
      </c>
      <c r="S228" t="str">
        <f t="shared" si="108"/>
        <v>=IF(HYPER_training_input.xlsx!A135&lt;&gt;"",HYPER_training_input.xlsx!A135,"")</v>
      </c>
      <c r="T228" t="str">
        <f t="shared" si="108"/>
        <v>=IF(AGGR_training_input.xlsx!A135&lt;&gt;"",AGGR_training_input.xlsx!A135,"")</v>
      </c>
      <c r="U228" t="str">
        <f t="shared" si="108"/>
        <v>=IF(COND_PR_training_input.xlsx!A135&lt;&gt;"",COND_PR_training_input.xlsx!A135,"")</v>
      </c>
      <c r="V228" t="str">
        <f t="shared" si="108"/>
        <v>=IF(ANXIE_training_input.xlsx!A135&lt;&gt;"",ANXIE_training_input.xlsx!A135,"")</v>
      </c>
      <c r="W228" t="str">
        <f t="shared" si="108"/>
        <v>=IF(DEPR_training_input.xlsx!A135&lt;&gt;"",DEPR_training_input.xlsx!A135,"")</v>
      </c>
      <c r="X228" t="str">
        <f t="shared" si="108"/>
        <v>=IF(SOMAT_training_input.xlsx!A135&lt;&gt;"",SOMAT_training_input.xlsx!A135,"")</v>
      </c>
      <c r="Y228" t="str">
        <f t="shared" si="108"/>
        <v>=IF(ATYPI_training_input.xlsx!A135&lt;&gt;"",ATYPI_training_input.xlsx!A135,"")</v>
      </c>
      <c r="Z228" t="str">
        <f t="shared" si="108"/>
        <v>=IF(WITHD_training_input.xlsx!A135&lt;&gt;"",WITHD_training_input.xlsx!A135,"")</v>
      </c>
      <c r="AA228" t="str">
        <f t="shared" si="108"/>
        <v>=IF(ATTE_PR_training_input.xlsx!A135&lt;&gt;"",ATTE_PR_training_input.xlsx!A135,"")</v>
      </c>
      <c r="AB228" t="str">
        <f t="shared" si="108"/>
        <v>=IF(ANG_CONT_training_input.xlsx!A135&lt;&gt;"",ANG_CONT_training_input.xlsx!A135,"")</v>
      </c>
      <c r="AC228" t="str">
        <f t="shared" si="108"/>
        <v>=IF(DEV_SOC_DIS_training_input.xlsx!A135&lt;&gt;"",DEV_SOC_DIS_training_input.xlsx!A135,"")</v>
      </c>
      <c r="AD228" t="str">
        <f t="shared" si="108"/>
        <v>=IF(BULLY_training_input.xlsx!A135&lt;&gt;"",BULLY_training_input.xlsx!A135,"")</v>
      </c>
      <c r="AE228" t="str">
        <f t="shared" si="108"/>
        <v>=IF(EMOT_SELF_C_training_input.xlsx!A135&lt;&gt;"",EMOT_SELF_C_training_input.xlsx!A135,"")</v>
      </c>
      <c r="AF228" t="str">
        <f t="shared" si="108"/>
        <v>=IF(EXE_FUN_training_input.xlsx!A135&lt;&gt;"",EXE_FUN_training_input.xlsx!A135,"")</v>
      </c>
      <c r="AG228" t="str">
        <f t="shared" si="108"/>
        <v>=IF(MANIA_training_input.xlsx!A135&lt;&gt;"",MANIA_training_input.xlsx!A135,"")</v>
      </c>
      <c r="AH228" t="str">
        <f t="shared" si="108"/>
        <v>=IF(NEG_EMOT_training_input.xlsx!A135&lt;&gt;"",NEG_EMOT_training_input.xlsx!A135,"")</v>
      </c>
      <c r="AI228" t="str">
        <f t="shared" si="108"/>
        <v>=IF(ADAPT_training_input.xlsx!A135&lt;&gt;"",ADAPT_training_input.xlsx!A135,"")</v>
      </c>
      <c r="AJ228" t="str">
        <f t="shared" si="108"/>
        <v>=IF(SOC_SK_training_input.xlsx!A135&lt;&gt;"",SOC_SK_training_input.xlsx!A135,"")</v>
      </c>
      <c r="AK228" t="str">
        <f t="shared" si="108"/>
        <v>=IF(LEAD_training_input.xlsx!A135&lt;&gt;"",LEAD_training_input.xlsx!A135,"")</v>
      </c>
      <c r="AL228" t="str">
        <f t="shared" si="108"/>
        <v>=IF(ACT_DAIL_training_input.xlsx!A135&lt;&gt;"",ACT_DAIL_training_input.xlsx!A135,"")</v>
      </c>
      <c r="AM228" t="str">
        <f t="shared" si="108"/>
        <v>=IF(FUN_COM_training_input.xlsx!A135&lt;&gt;"",FUN_COM_training_input.xlsx!A135,"")</v>
      </c>
      <c r="AN228" t="str">
        <f t="shared" si="108"/>
        <v>=IF(RESILI_training_input.xlsx!A135&lt;&gt;"",RESILI_training_input.xlsx!A135,"")</v>
      </c>
      <c r="AO228" t="str">
        <f t="shared" si="108"/>
        <v>=IF(SEL_training_input.xlsx!A135&lt;&gt;"",SEL_training_input.xlsx!A135,"")</v>
      </c>
      <c r="AP228" t="str">
        <f t="shared" si="108"/>
        <v>=IF(SEV_training_input.xlsx!A135&lt;&gt;"",SEV_training_input.xlsx!A135,"")</v>
      </c>
      <c r="AQ228" t="str">
        <f t="shared" si="108"/>
        <v>=IF(ANHEDONIA_training_input.xlsx!A135&lt;&gt;"",ANHEDONIA_training_input.xlsx!A135,"")</v>
      </c>
      <c r="AR228" t="str">
        <f t="shared" si="108"/>
        <v>=IF(ANXIOUSNESS_training_input.xlsx!A135&lt;&gt;"",ANXIOUSNESS_training_input.xlsx!A135,"")</v>
      </c>
      <c r="AS228" t="str">
        <f t="shared" si="108"/>
        <v>=IF(ATTENTION_SEEKING_training_input.xlsx!A135&lt;&gt;"",ATTENTION_SEEKING_training_input.xlsx!A135,"")</v>
      </c>
      <c r="AT228" t="str">
        <f t="shared" si="108"/>
        <v>=IF(CALLOUSNESS_training_input.xlsx!A135&lt;&gt;"",CALLOUSNESS_training_input.xlsx!A135,"")</v>
      </c>
      <c r="AU228" t="str">
        <f t="shared" si="108"/>
        <v>=IF(DECEITFULNESS_training_input.xlsx!A135&lt;&gt;"",DECEITFULNESS_training_input.xlsx!A135,"")</v>
      </c>
      <c r="AV228" t="str">
        <f t="shared" si="108"/>
        <v>=IF(DEPRESSIVITY_training_input.xlsx!A135&lt;&gt;"",DEPRESSIVITY_training_input.xlsx!A135,"")</v>
      </c>
      <c r="AW228" t="str">
        <f t="shared" si="108"/>
        <v>=IF(DISTRACTIBILITY_training_input.xlsx!A135&lt;&gt;"",DISTRACTIBILITY_training_input.xlsx!A135,"")</v>
      </c>
      <c r="AX228" t="str">
        <f t="shared" si="108"/>
        <v>=IF(ECCENTRICITY_training_input.xlsx!A135&lt;&gt;"",ECCENTRICITY_training_input.xlsx!A135,"")</v>
      </c>
      <c r="AY228" t="str">
        <f t="shared" si="108"/>
        <v>=IF(EMOTIONAL_LABILITY_training_input.xlsx!A135&lt;&gt;"",EMOTIONAL_LABILITY_training_input.xlsx!A135,"")</v>
      </c>
      <c r="AZ228" t="str">
        <f t="shared" si="108"/>
        <v>=IF(GRANDIOSITY_training_input.xlsx!A135&lt;&gt;"",GRANDIOSITY_training_input.xlsx!A135,"")</v>
      </c>
      <c r="BA228" t="str">
        <f t="shared" si="108"/>
        <v>=IF(HOSTILITY_training_input.xlsx!A135&lt;&gt;"",HOSTILITY_training_input.xlsx!A135,"")</v>
      </c>
      <c r="BB228" t="str">
        <f t="shared" si="108"/>
        <v>=IF(IMPULSIVITY_training_input.xlsx!A135&lt;&gt;"",IMPULSIVITY_training_input.xlsx!A135,"")</v>
      </c>
      <c r="BC228" t="str">
        <f t="shared" si="108"/>
        <v>=IF(INTIMACY_AVOIDANCE_training_input.xlsx!A135&lt;&gt;"",INTIMACY_AVOIDANCE_training_input.xlsx!A135,"")</v>
      </c>
      <c r="BD228" t="str">
        <f t="shared" si="108"/>
        <v>=IF(IRRESPONSIBILITY_training_input.xlsx!A135&lt;&gt;"",IRRESPONSIBILITY_training_input.xlsx!A135,"")</v>
      </c>
      <c r="BE228" t="str">
        <f t="shared" si="108"/>
        <v>=IF(MANIPULATIVENESS_training_input.xlsx!A135&lt;&gt;"",MANIPULATIVENESS_training_input.xlsx!A135,"")</v>
      </c>
      <c r="BF228" t="str">
        <f t="shared" si="108"/>
        <v>=IF(PERCEPTUAL_DYSREGULATION_training_input.xlsx!A135&lt;&gt;"",PERCEPTUAL_DYSREGULATION_training_input.xlsx!A135,"")</v>
      </c>
      <c r="BG228" t="str">
        <f t="shared" si="108"/>
        <v>=IF(PERSEVERATION_training_input.xlsx!A135&lt;&gt;"",PERSEVERATION_training_input.xlsx!A135,"")</v>
      </c>
      <c r="BH228" t="str">
        <f t="shared" si="108"/>
        <v>=IF(RESTRICTED_AFFECTIVITY_training_input.xlsx!A135&lt;&gt;"",RESTRICTED_AFFECTIVITY_training_input.xlsx!A135,"")</v>
      </c>
      <c r="BI228" t="str">
        <f t="shared" si="108"/>
        <v>=IF(RIGID_PERFECTIONISM_training_input.xlsx!A135&lt;&gt;"",RIGID_PERFECTIONISM_training_input.xlsx!A135,"")</v>
      </c>
      <c r="BJ228" t="str">
        <f t="shared" si="108"/>
        <v>=IF(RISK_TAKING_training_input.xlsx!A135&lt;&gt;"",RISK_TAKING_training_input.xlsx!A135,"")</v>
      </c>
      <c r="BK228" t="str">
        <f t="shared" si="108"/>
        <v>=IF(SEPARATION_INSECURITY_training_input.xlsx!A135&lt;&gt;"",SEPARATION_INSECURITY_training_input.xlsx!A135,"")</v>
      </c>
      <c r="BL228" t="str">
        <f t="shared" si="108"/>
        <v>=IF(SUBMISSIVENESS_training_input.xlsx!A135&lt;&gt;"",SUBMISSIVENESS_training_input.xlsx!A135,"")</v>
      </c>
      <c r="BM228" t="str">
        <f t="shared" si="108"/>
        <v>=IF(SUSPICIOUSNESS_training_input.xlsx!A135&lt;&gt;"",SUSPICIOUSNESS_training_input.xlsx!A135,"")</v>
      </c>
      <c r="BN228" t="str">
        <f t="shared" ref="BN228:CL231" si="109">CONCATENATE($A$11,BN$1,$A$12,$A228,$A$13,BN$1,$A$14,$A228,$A$15)</f>
        <v>=IF(UNUSUAL_BELIEFS_training_input.xlsx!A135&lt;&gt;"",UNUSUAL_BELIEFS_training_input.xlsx!A135,"")</v>
      </c>
      <c r="BO228" t="str">
        <f t="shared" si="109"/>
        <v>=IF(WITHDRAWAL_training_input.xlsx!A135&lt;&gt;"",WITHDRAWAL_training_input.xlsx!A135,"")</v>
      </c>
      <c r="BP228" t="str">
        <f t="shared" si="109"/>
        <v>=IF(ACT_training_input.xlsx!A135&lt;&gt;"",ACT_training_input.xlsx!A135,"")</v>
      </c>
      <c r="BQ228" t="str">
        <f t="shared" si="109"/>
        <v>=IF(DSP_training_input.xlsx!A135&lt;&gt;"",DSP_training_input.xlsx!A135,"")</v>
      </c>
      <c r="BR228" t="str">
        <f t="shared" si="109"/>
        <v>=IF(PAG_training_input.xlsx!A135&lt;&gt;"",PAG_training_input.xlsx!A135,"")</v>
      </c>
      <c r="BS228" t="str">
        <f t="shared" si="109"/>
        <v>=IF(PRO_training_input.xlsx!A135&lt;&gt;"",PRO_training_input.xlsx!A135,"")</v>
      </c>
      <c r="BT228" t="str">
        <f t="shared" si="109"/>
        <v>=IF(SPL_training_input.xlsx!A135&lt;&gt;"",SPL_training_input.xlsx!A135,"")</v>
      </c>
      <c r="BU228" t="str">
        <f t="shared" si="109"/>
        <v>=IF(WDR_training_input.xlsx!A135&lt;&gt;"",WDR_training_input.xlsx!A135,"")</v>
      </c>
      <c r="BV228" t="str">
        <f t="shared" si="109"/>
        <v>=IF(CON_training_input.xlsx!A135&lt;&gt;"",CON_training_input.xlsx!A135,"")</v>
      </c>
      <c r="BW228" t="str">
        <f t="shared" si="109"/>
        <v>=IF(DSC_training_input.xlsx!A135&lt;&gt;"",DSC_training_input.xlsx!A135,"")</v>
      </c>
      <c r="BX228" t="str">
        <f t="shared" si="109"/>
        <v>=IF(FAN_training_input.xlsx!A135&lt;&gt;"",FAN_training_input.xlsx!A135,"")</v>
      </c>
      <c r="BY228" t="str">
        <f t="shared" si="109"/>
        <v>=IF(OMN_training_input.xlsx!A135&lt;&gt;"",OMN_training_input.xlsx!A135,"")</v>
      </c>
      <c r="BZ228" t="str">
        <f t="shared" si="109"/>
        <v>=IF(REP_training_input.xlsx!A135&lt;&gt;"",REP_training_input.xlsx!A135,"")</v>
      </c>
      <c r="CA228" t="str">
        <f t="shared" si="109"/>
        <v>=IF(SOM_training_input.xlsx!A135&lt;&gt;"",SOM_training_input.xlsx!A135,"")</v>
      </c>
      <c r="CB228" t="str">
        <f t="shared" si="109"/>
        <v>=IF(SUB_training_input.xlsx!A135&lt;&gt;"",SUB_training_input.xlsx!A135,"")</v>
      </c>
      <c r="CC228" t="str">
        <f t="shared" si="109"/>
        <v>=IF(UND_training_input.xlsx!A135&lt;&gt;"",UND_training_input.xlsx!A135,"")</v>
      </c>
      <c r="CD228" t="str">
        <f t="shared" si="109"/>
        <v>=IF(ALT_training_input.xlsx!A135&lt;&gt;"",ALT_training_input.xlsx!A135,"")</v>
      </c>
      <c r="CE228" t="str">
        <f t="shared" si="109"/>
        <v>=IF(HUM_training_input.xlsx!A135&lt;&gt;"",HUM_training_input.xlsx!A135,"")</v>
      </c>
      <c r="CF228" t="str">
        <f t="shared" si="109"/>
        <v>=IF(IDL_training_input.xlsx!A135&lt;&gt;"",IDL_training_input.xlsx!A135,"")</v>
      </c>
      <c r="CG228" t="str">
        <f t="shared" si="109"/>
        <v>=IF(RFM_training_input.xlsx!A135&lt;&gt;"",RFM_training_input.xlsx!A135,"")</v>
      </c>
      <c r="CH228" t="str">
        <f t="shared" si="109"/>
        <v>=IF(DN_training_input.xlsx!A135&lt;&gt;"",DN_training_input.xlsx!A135,"")</v>
      </c>
      <c r="CI228" t="str">
        <f t="shared" si="109"/>
        <v>=IF(INT_training_input.xlsx!A135&lt;&gt;"",INT_training_input.xlsx!A135,"")</v>
      </c>
      <c r="CJ228" t="str">
        <f t="shared" si="109"/>
        <v>=IF(SUP_training_input.xlsx!A135&lt;&gt;"",SUP_training_input.xlsx!A135,"")</v>
      </c>
      <c r="CK228" t="str">
        <f t="shared" si="109"/>
        <v>=IF(ANT_training_input.xlsx!A135&lt;&gt;"",ANT_training_input.xlsx!A135,"")</v>
      </c>
      <c r="CL228" t="str">
        <f t="shared" si="109"/>
        <v>=IF(ISO_training_input.xlsx!A135&lt;&gt;"",ISO_training_input.xlsx!A135,"")</v>
      </c>
    </row>
    <row r="229" spans="1:90">
      <c r="A229">
        <v>136</v>
      </c>
      <c r="B229" t="str">
        <f t="shared" si="106"/>
        <v>=IF(SUICIDE_training_input.xlsx!A136&lt;&gt;"",SUICIDE_training_input.xlsx!A136,"")</v>
      </c>
      <c r="C229" t="str">
        <f t="shared" ref="C229:BN232" si="110">CONCATENATE($A$11,C$1,$A$12,$A229,$A$13,C$1,$A$14,$A229,$A$15)</f>
        <v>=IF(IQ_training_input.xlsx!A136&lt;&gt;"",IQ_training_input.xlsx!A136,"")</v>
      </c>
      <c r="D229" t="str">
        <f t="shared" si="110"/>
        <v>=IF(AMBIG_training_input.xlsx!A136&lt;&gt;"",AMBIG_training_input.xlsx!A136,"")</v>
      </c>
      <c r="E229" t="str">
        <f t="shared" si="110"/>
        <v>=IF(EGODYST_training_input.xlsx!A136&lt;&gt;"",EGODYST_training_input.xlsx!A136,"")</v>
      </c>
      <c r="F229" t="str">
        <f t="shared" si="110"/>
        <v>=IF(AUTISM_training_input.xlsx!A136&lt;&gt;"",AUTISM_training_input.xlsx!A136,"")</v>
      </c>
      <c r="G229" t="str">
        <f t="shared" si="110"/>
        <v>=IF(IDENTITY_training_input.xlsx!A136&lt;&gt;"",IDENTITY_training_input.xlsx!A136,"")</v>
      </c>
      <c r="H229" t="str">
        <f t="shared" si="110"/>
        <v>=IF(SELFDIR_training_input.xlsx!A136&lt;&gt;"",SELFDIR_training_input.xlsx!A136,"")</v>
      </c>
      <c r="I229" t="str">
        <f t="shared" si="110"/>
        <v>=IF(EMPATHY_training_input.xlsx!A136&lt;&gt;"",EMPATHY_training_input.xlsx!A136,"")</v>
      </c>
      <c r="J229" t="str">
        <f t="shared" si="110"/>
        <v>=IF(INTIMACY_training_input.xlsx!A136&lt;&gt;"",INTIMACY_training_input.xlsx!A136,"")</v>
      </c>
      <c r="K229" t="str">
        <f t="shared" si="110"/>
        <v>=IF(ACUTE_training_input.xlsx!A136&lt;&gt;"",ACUTE_training_input.xlsx!A136,"")</v>
      </c>
      <c r="L229" t="str">
        <f t="shared" si="110"/>
        <v>=IF(CHRONIC_training_input.xlsx!A136&lt;&gt;"",CHRONIC_training_input.xlsx!A136,"")</v>
      </c>
      <c r="M229" t="str">
        <f t="shared" si="110"/>
        <v>=IF(TRAUMA_PAST_training_input.xlsx!A136&lt;&gt;"",TRAUMA_PAST_training_input.xlsx!A136,"")</v>
      </c>
      <c r="N229" t="str">
        <f t="shared" si="110"/>
        <v>=IF(TRAUMA_PRESENT_training_input.xlsx!A136&lt;&gt;"",TRAUMA_PRESENT_training_input.xlsx!A136,"")</v>
      </c>
      <c r="O229" t="str">
        <f t="shared" si="110"/>
        <v>=IF(HOPE_training_input.xlsx!A136&lt;&gt;"",HOPE_training_input.xlsx!A136,"")</v>
      </c>
      <c r="P229" t="str">
        <f t="shared" si="110"/>
        <v>=IF(SELFAFFICACY_training_input.xlsx!A136&lt;&gt;"",SELFAFFICACY_training_input.xlsx!A136,"")</v>
      </c>
      <c r="Q229" t="str">
        <f t="shared" si="110"/>
        <v>=IF(SELFESTEEM_training_input.xlsx!A136&lt;&gt;"",SELFESTEEM_training_input.xlsx!A136,"")</v>
      </c>
      <c r="R229" t="str">
        <f t="shared" si="110"/>
        <v>=IF(WELLBEING_training_input.xlsx!A136&lt;&gt;"",WELLBEING_training_input.xlsx!A136,"")</v>
      </c>
      <c r="S229" t="str">
        <f t="shared" si="110"/>
        <v>=IF(HYPER_training_input.xlsx!A136&lt;&gt;"",HYPER_training_input.xlsx!A136,"")</v>
      </c>
      <c r="T229" t="str">
        <f t="shared" si="110"/>
        <v>=IF(AGGR_training_input.xlsx!A136&lt;&gt;"",AGGR_training_input.xlsx!A136,"")</v>
      </c>
      <c r="U229" t="str">
        <f t="shared" si="110"/>
        <v>=IF(COND_PR_training_input.xlsx!A136&lt;&gt;"",COND_PR_training_input.xlsx!A136,"")</v>
      </c>
      <c r="V229" t="str">
        <f t="shared" si="110"/>
        <v>=IF(ANXIE_training_input.xlsx!A136&lt;&gt;"",ANXIE_training_input.xlsx!A136,"")</v>
      </c>
      <c r="W229" t="str">
        <f t="shared" si="110"/>
        <v>=IF(DEPR_training_input.xlsx!A136&lt;&gt;"",DEPR_training_input.xlsx!A136,"")</v>
      </c>
      <c r="X229" t="str">
        <f t="shared" si="110"/>
        <v>=IF(SOMAT_training_input.xlsx!A136&lt;&gt;"",SOMAT_training_input.xlsx!A136,"")</v>
      </c>
      <c r="Y229" t="str">
        <f t="shared" si="110"/>
        <v>=IF(ATYPI_training_input.xlsx!A136&lt;&gt;"",ATYPI_training_input.xlsx!A136,"")</v>
      </c>
      <c r="Z229" t="str">
        <f t="shared" si="110"/>
        <v>=IF(WITHD_training_input.xlsx!A136&lt;&gt;"",WITHD_training_input.xlsx!A136,"")</v>
      </c>
      <c r="AA229" t="str">
        <f t="shared" si="110"/>
        <v>=IF(ATTE_PR_training_input.xlsx!A136&lt;&gt;"",ATTE_PR_training_input.xlsx!A136,"")</v>
      </c>
      <c r="AB229" t="str">
        <f t="shared" si="110"/>
        <v>=IF(ANG_CONT_training_input.xlsx!A136&lt;&gt;"",ANG_CONT_training_input.xlsx!A136,"")</v>
      </c>
      <c r="AC229" t="str">
        <f t="shared" si="110"/>
        <v>=IF(DEV_SOC_DIS_training_input.xlsx!A136&lt;&gt;"",DEV_SOC_DIS_training_input.xlsx!A136,"")</v>
      </c>
      <c r="AD229" t="str">
        <f t="shared" si="110"/>
        <v>=IF(BULLY_training_input.xlsx!A136&lt;&gt;"",BULLY_training_input.xlsx!A136,"")</v>
      </c>
      <c r="AE229" t="str">
        <f t="shared" si="110"/>
        <v>=IF(EMOT_SELF_C_training_input.xlsx!A136&lt;&gt;"",EMOT_SELF_C_training_input.xlsx!A136,"")</v>
      </c>
      <c r="AF229" t="str">
        <f t="shared" si="110"/>
        <v>=IF(EXE_FUN_training_input.xlsx!A136&lt;&gt;"",EXE_FUN_training_input.xlsx!A136,"")</v>
      </c>
      <c r="AG229" t="str">
        <f t="shared" si="110"/>
        <v>=IF(MANIA_training_input.xlsx!A136&lt;&gt;"",MANIA_training_input.xlsx!A136,"")</v>
      </c>
      <c r="AH229" t="str">
        <f t="shared" si="110"/>
        <v>=IF(NEG_EMOT_training_input.xlsx!A136&lt;&gt;"",NEG_EMOT_training_input.xlsx!A136,"")</v>
      </c>
      <c r="AI229" t="str">
        <f t="shared" si="110"/>
        <v>=IF(ADAPT_training_input.xlsx!A136&lt;&gt;"",ADAPT_training_input.xlsx!A136,"")</v>
      </c>
      <c r="AJ229" t="str">
        <f t="shared" si="110"/>
        <v>=IF(SOC_SK_training_input.xlsx!A136&lt;&gt;"",SOC_SK_training_input.xlsx!A136,"")</v>
      </c>
      <c r="AK229" t="str">
        <f t="shared" si="110"/>
        <v>=IF(LEAD_training_input.xlsx!A136&lt;&gt;"",LEAD_training_input.xlsx!A136,"")</v>
      </c>
      <c r="AL229" t="str">
        <f t="shared" si="110"/>
        <v>=IF(ACT_DAIL_training_input.xlsx!A136&lt;&gt;"",ACT_DAIL_training_input.xlsx!A136,"")</v>
      </c>
      <c r="AM229" t="str">
        <f t="shared" si="110"/>
        <v>=IF(FUN_COM_training_input.xlsx!A136&lt;&gt;"",FUN_COM_training_input.xlsx!A136,"")</v>
      </c>
      <c r="AN229" t="str">
        <f t="shared" si="110"/>
        <v>=IF(RESILI_training_input.xlsx!A136&lt;&gt;"",RESILI_training_input.xlsx!A136,"")</v>
      </c>
      <c r="AO229" t="str">
        <f t="shared" si="110"/>
        <v>=IF(SEL_training_input.xlsx!A136&lt;&gt;"",SEL_training_input.xlsx!A136,"")</v>
      </c>
      <c r="AP229" t="str">
        <f t="shared" si="110"/>
        <v>=IF(SEV_training_input.xlsx!A136&lt;&gt;"",SEV_training_input.xlsx!A136,"")</v>
      </c>
      <c r="AQ229" t="str">
        <f t="shared" si="110"/>
        <v>=IF(ANHEDONIA_training_input.xlsx!A136&lt;&gt;"",ANHEDONIA_training_input.xlsx!A136,"")</v>
      </c>
      <c r="AR229" t="str">
        <f t="shared" si="110"/>
        <v>=IF(ANXIOUSNESS_training_input.xlsx!A136&lt;&gt;"",ANXIOUSNESS_training_input.xlsx!A136,"")</v>
      </c>
      <c r="AS229" t="str">
        <f t="shared" si="110"/>
        <v>=IF(ATTENTION_SEEKING_training_input.xlsx!A136&lt;&gt;"",ATTENTION_SEEKING_training_input.xlsx!A136,"")</v>
      </c>
      <c r="AT229" t="str">
        <f t="shared" si="110"/>
        <v>=IF(CALLOUSNESS_training_input.xlsx!A136&lt;&gt;"",CALLOUSNESS_training_input.xlsx!A136,"")</v>
      </c>
      <c r="AU229" t="str">
        <f t="shared" si="110"/>
        <v>=IF(DECEITFULNESS_training_input.xlsx!A136&lt;&gt;"",DECEITFULNESS_training_input.xlsx!A136,"")</v>
      </c>
      <c r="AV229" t="str">
        <f t="shared" si="110"/>
        <v>=IF(DEPRESSIVITY_training_input.xlsx!A136&lt;&gt;"",DEPRESSIVITY_training_input.xlsx!A136,"")</v>
      </c>
      <c r="AW229" t="str">
        <f t="shared" si="110"/>
        <v>=IF(DISTRACTIBILITY_training_input.xlsx!A136&lt;&gt;"",DISTRACTIBILITY_training_input.xlsx!A136,"")</v>
      </c>
      <c r="AX229" t="str">
        <f t="shared" si="110"/>
        <v>=IF(ECCENTRICITY_training_input.xlsx!A136&lt;&gt;"",ECCENTRICITY_training_input.xlsx!A136,"")</v>
      </c>
      <c r="AY229" t="str">
        <f t="shared" si="110"/>
        <v>=IF(EMOTIONAL_LABILITY_training_input.xlsx!A136&lt;&gt;"",EMOTIONAL_LABILITY_training_input.xlsx!A136,"")</v>
      </c>
      <c r="AZ229" t="str">
        <f t="shared" si="110"/>
        <v>=IF(GRANDIOSITY_training_input.xlsx!A136&lt;&gt;"",GRANDIOSITY_training_input.xlsx!A136,"")</v>
      </c>
      <c r="BA229" t="str">
        <f t="shared" si="110"/>
        <v>=IF(HOSTILITY_training_input.xlsx!A136&lt;&gt;"",HOSTILITY_training_input.xlsx!A136,"")</v>
      </c>
      <c r="BB229" t="str">
        <f t="shared" si="110"/>
        <v>=IF(IMPULSIVITY_training_input.xlsx!A136&lt;&gt;"",IMPULSIVITY_training_input.xlsx!A136,"")</v>
      </c>
      <c r="BC229" t="str">
        <f t="shared" si="110"/>
        <v>=IF(INTIMACY_AVOIDANCE_training_input.xlsx!A136&lt;&gt;"",INTIMACY_AVOIDANCE_training_input.xlsx!A136,"")</v>
      </c>
      <c r="BD229" t="str">
        <f t="shared" si="110"/>
        <v>=IF(IRRESPONSIBILITY_training_input.xlsx!A136&lt;&gt;"",IRRESPONSIBILITY_training_input.xlsx!A136,"")</v>
      </c>
      <c r="BE229" t="str">
        <f t="shared" si="110"/>
        <v>=IF(MANIPULATIVENESS_training_input.xlsx!A136&lt;&gt;"",MANIPULATIVENESS_training_input.xlsx!A136,"")</v>
      </c>
      <c r="BF229" t="str">
        <f t="shared" si="110"/>
        <v>=IF(PERCEPTUAL_DYSREGULATION_training_input.xlsx!A136&lt;&gt;"",PERCEPTUAL_DYSREGULATION_training_input.xlsx!A136,"")</v>
      </c>
      <c r="BG229" t="str">
        <f t="shared" si="110"/>
        <v>=IF(PERSEVERATION_training_input.xlsx!A136&lt;&gt;"",PERSEVERATION_training_input.xlsx!A136,"")</v>
      </c>
      <c r="BH229" t="str">
        <f t="shared" si="110"/>
        <v>=IF(RESTRICTED_AFFECTIVITY_training_input.xlsx!A136&lt;&gt;"",RESTRICTED_AFFECTIVITY_training_input.xlsx!A136,"")</v>
      </c>
      <c r="BI229" t="str">
        <f t="shared" si="110"/>
        <v>=IF(RIGID_PERFECTIONISM_training_input.xlsx!A136&lt;&gt;"",RIGID_PERFECTIONISM_training_input.xlsx!A136,"")</v>
      </c>
      <c r="BJ229" t="str">
        <f t="shared" si="110"/>
        <v>=IF(RISK_TAKING_training_input.xlsx!A136&lt;&gt;"",RISK_TAKING_training_input.xlsx!A136,"")</v>
      </c>
      <c r="BK229" t="str">
        <f t="shared" si="110"/>
        <v>=IF(SEPARATION_INSECURITY_training_input.xlsx!A136&lt;&gt;"",SEPARATION_INSECURITY_training_input.xlsx!A136,"")</v>
      </c>
      <c r="BL229" t="str">
        <f t="shared" si="110"/>
        <v>=IF(SUBMISSIVENESS_training_input.xlsx!A136&lt;&gt;"",SUBMISSIVENESS_training_input.xlsx!A136,"")</v>
      </c>
      <c r="BM229" t="str">
        <f t="shared" si="110"/>
        <v>=IF(SUSPICIOUSNESS_training_input.xlsx!A136&lt;&gt;"",SUSPICIOUSNESS_training_input.xlsx!A136,"")</v>
      </c>
      <c r="BN229" t="str">
        <f t="shared" si="110"/>
        <v>=IF(UNUSUAL_BELIEFS_training_input.xlsx!A136&lt;&gt;"",UNUSUAL_BELIEFS_training_input.xlsx!A136,"")</v>
      </c>
      <c r="BO229" t="str">
        <f t="shared" si="109"/>
        <v>=IF(WITHDRAWAL_training_input.xlsx!A136&lt;&gt;"",WITHDRAWAL_training_input.xlsx!A136,"")</v>
      </c>
      <c r="BP229" t="str">
        <f t="shared" si="109"/>
        <v>=IF(ACT_training_input.xlsx!A136&lt;&gt;"",ACT_training_input.xlsx!A136,"")</v>
      </c>
      <c r="BQ229" t="str">
        <f t="shared" si="109"/>
        <v>=IF(DSP_training_input.xlsx!A136&lt;&gt;"",DSP_training_input.xlsx!A136,"")</v>
      </c>
      <c r="BR229" t="str">
        <f t="shared" si="109"/>
        <v>=IF(PAG_training_input.xlsx!A136&lt;&gt;"",PAG_training_input.xlsx!A136,"")</v>
      </c>
      <c r="BS229" t="str">
        <f t="shared" si="109"/>
        <v>=IF(PRO_training_input.xlsx!A136&lt;&gt;"",PRO_training_input.xlsx!A136,"")</v>
      </c>
      <c r="BT229" t="str">
        <f t="shared" si="109"/>
        <v>=IF(SPL_training_input.xlsx!A136&lt;&gt;"",SPL_training_input.xlsx!A136,"")</v>
      </c>
      <c r="BU229" t="str">
        <f t="shared" si="109"/>
        <v>=IF(WDR_training_input.xlsx!A136&lt;&gt;"",WDR_training_input.xlsx!A136,"")</v>
      </c>
      <c r="BV229" t="str">
        <f t="shared" si="109"/>
        <v>=IF(CON_training_input.xlsx!A136&lt;&gt;"",CON_training_input.xlsx!A136,"")</v>
      </c>
      <c r="BW229" t="str">
        <f t="shared" si="109"/>
        <v>=IF(DSC_training_input.xlsx!A136&lt;&gt;"",DSC_training_input.xlsx!A136,"")</v>
      </c>
      <c r="BX229" t="str">
        <f t="shared" si="109"/>
        <v>=IF(FAN_training_input.xlsx!A136&lt;&gt;"",FAN_training_input.xlsx!A136,"")</v>
      </c>
      <c r="BY229" t="str">
        <f t="shared" si="109"/>
        <v>=IF(OMN_training_input.xlsx!A136&lt;&gt;"",OMN_training_input.xlsx!A136,"")</v>
      </c>
      <c r="BZ229" t="str">
        <f t="shared" si="109"/>
        <v>=IF(REP_training_input.xlsx!A136&lt;&gt;"",REP_training_input.xlsx!A136,"")</v>
      </c>
      <c r="CA229" t="str">
        <f t="shared" si="109"/>
        <v>=IF(SOM_training_input.xlsx!A136&lt;&gt;"",SOM_training_input.xlsx!A136,"")</v>
      </c>
      <c r="CB229" t="str">
        <f t="shared" si="109"/>
        <v>=IF(SUB_training_input.xlsx!A136&lt;&gt;"",SUB_training_input.xlsx!A136,"")</v>
      </c>
      <c r="CC229" t="str">
        <f t="shared" si="109"/>
        <v>=IF(UND_training_input.xlsx!A136&lt;&gt;"",UND_training_input.xlsx!A136,"")</v>
      </c>
      <c r="CD229" t="str">
        <f t="shared" si="109"/>
        <v>=IF(ALT_training_input.xlsx!A136&lt;&gt;"",ALT_training_input.xlsx!A136,"")</v>
      </c>
      <c r="CE229" t="str">
        <f t="shared" si="109"/>
        <v>=IF(HUM_training_input.xlsx!A136&lt;&gt;"",HUM_training_input.xlsx!A136,"")</v>
      </c>
      <c r="CF229" t="str">
        <f t="shared" si="109"/>
        <v>=IF(IDL_training_input.xlsx!A136&lt;&gt;"",IDL_training_input.xlsx!A136,"")</v>
      </c>
      <c r="CG229" t="str">
        <f t="shared" si="109"/>
        <v>=IF(RFM_training_input.xlsx!A136&lt;&gt;"",RFM_training_input.xlsx!A136,"")</v>
      </c>
      <c r="CH229" t="str">
        <f t="shared" si="109"/>
        <v>=IF(DN_training_input.xlsx!A136&lt;&gt;"",DN_training_input.xlsx!A136,"")</v>
      </c>
      <c r="CI229" t="str">
        <f t="shared" si="109"/>
        <v>=IF(INT_training_input.xlsx!A136&lt;&gt;"",INT_training_input.xlsx!A136,"")</v>
      </c>
      <c r="CJ229" t="str">
        <f t="shared" si="109"/>
        <v>=IF(SUP_training_input.xlsx!A136&lt;&gt;"",SUP_training_input.xlsx!A136,"")</v>
      </c>
      <c r="CK229" t="str">
        <f t="shared" si="109"/>
        <v>=IF(ANT_training_input.xlsx!A136&lt;&gt;"",ANT_training_input.xlsx!A136,"")</v>
      </c>
      <c r="CL229" t="str">
        <f t="shared" si="109"/>
        <v>=IF(ISO_training_input.xlsx!A136&lt;&gt;"",ISO_training_input.xlsx!A136,"")</v>
      </c>
    </row>
    <row r="230" spans="1:90">
      <c r="A230">
        <v>137</v>
      </c>
      <c r="B230" t="str">
        <f t="shared" si="106"/>
        <v>=IF(SUICIDE_training_input.xlsx!A137&lt;&gt;"",SUICIDE_training_input.xlsx!A137,"")</v>
      </c>
      <c r="C230" t="str">
        <f t="shared" si="110"/>
        <v>=IF(IQ_training_input.xlsx!A137&lt;&gt;"",IQ_training_input.xlsx!A137,"")</v>
      </c>
      <c r="D230" t="str">
        <f t="shared" si="110"/>
        <v>=IF(AMBIG_training_input.xlsx!A137&lt;&gt;"",AMBIG_training_input.xlsx!A137,"")</v>
      </c>
      <c r="E230" t="str">
        <f t="shared" si="110"/>
        <v>=IF(EGODYST_training_input.xlsx!A137&lt;&gt;"",EGODYST_training_input.xlsx!A137,"")</v>
      </c>
      <c r="F230" t="str">
        <f t="shared" si="110"/>
        <v>=IF(AUTISM_training_input.xlsx!A137&lt;&gt;"",AUTISM_training_input.xlsx!A137,"")</v>
      </c>
      <c r="G230" t="str">
        <f t="shared" si="110"/>
        <v>=IF(IDENTITY_training_input.xlsx!A137&lt;&gt;"",IDENTITY_training_input.xlsx!A137,"")</v>
      </c>
      <c r="H230" t="str">
        <f t="shared" si="110"/>
        <v>=IF(SELFDIR_training_input.xlsx!A137&lt;&gt;"",SELFDIR_training_input.xlsx!A137,"")</v>
      </c>
      <c r="I230" t="str">
        <f t="shared" si="110"/>
        <v>=IF(EMPATHY_training_input.xlsx!A137&lt;&gt;"",EMPATHY_training_input.xlsx!A137,"")</v>
      </c>
      <c r="J230" t="str">
        <f t="shared" si="110"/>
        <v>=IF(INTIMACY_training_input.xlsx!A137&lt;&gt;"",INTIMACY_training_input.xlsx!A137,"")</v>
      </c>
      <c r="K230" t="str">
        <f t="shared" si="110"/>
        <v>=IF(ACUTE_training_input.xlsx!A137&lt;&gt;"",ACUTE_training_input.xlsx!A137,"")</v>
      </c>
      <c r="L230" t="str">
        <f t="shared" si="110"/>
        <v>=IF(CHRONIC_training_input.xlsx!A137&lt;&gt;"",CHRONIC_training_input.xlsx!A137,"")</v>
      </c>
      <c r="M230" t="str">
        <f t="shared" si="110"/>
        <v>=IF(TRAUMA_PAST_training_input.xlsx!A137&lt;&gt;"",TRAUMA_PAST_training_input.xlsx!A137,"")</v>
      </c>
      <c r="N230" t="str">
        <f t="shared" si="110"/>
        <v>=IF(TRAUMA_PRESENT_training_input.xlsx!A137&lt;&gt;"",TRAUMA_PRESENT_training_input.xlsx!A137,"")</v>
      </c>
      <c r="O230" t="str">
        <f t="shared" si="110"/>
        <v>=IF(HOPE_training_input.xlsx!A137&lt;&gt;"",HOPE_training_input.xlsx!A137,"")</v>
      </c>
      <c r="P230" t="str">
        <f t="shared" si="110"/>
        <v>=IF(SELFAFFICACY_training_input.xlsx!A137&lt;&gt;"",SELFAFFICACY_training_input.xlsx!A137,"")</v>
      </c>
      <c r="Q230" t="str">
        <f t="shared" si="110"/>
        <v>=IF(SELFESTEEM_training_input.xlsx!A137&lt;&gt;"",SELFESTEEM_training_input.xlsx!A137,"")</v>
      </c>
      <c r="R230" t="str">
        <f t="shared" si="110"/>
        <v>=IF(WELLBEING_training_input.xlsx!A137&lt;&gt;"",WELLBEING_training_input.xlsx!A137,"")</v>
      </c>
      <c r="S230" t="str">
        <f t="shared" si="110"/>
        <v>=IF(HYPER_training_input.xlsx!A137&lt;&gt;"",HYPER_training_input.xlsx!A137,"")</v>
      </c>
      <c r="T230" t="str">
        <f t="shared" si="110"/>
        <v>=IF(AGGR_training_input.xlsx!A137&lt;&gt;"",AGGR_training_input.xlsx!A137,"")</v>
      </c>
      <c r="U230" t="str">
        <f t="shared" si="110"/>
        <v>=IF(COND_PR_training_input.xlsx!A137&lt;&gt;"",COND_PR_training_input.xlsx!A137,"")</v>
      </c>
      <c r="V230" t="str">
        <f t="shared" si="110"/>
        <v>=IF(ANXIE_training_input.xlsx!A137&lt;&gt;"",ANXIE_training_input.xlsx!A137,"")</v>
      </c>
      <c r="W230" t="str">
        <f t="shared" si="110"/>
        <v>=IF(DEPR_training_input.xlsx!A137&lt;&gt;"",DEPR_training_input.xlsx!A137,"")</v>
      </c>
      <c r="X230" t="str">
        <f t="shared" si="110"/>
        <v>=IF(SOMAT_training_input.xlsx!A137&lt;&gt;"",SOMAT_training_input.xlsx!A137,"")</v>
      </c>
      <c r="Y230" t="str">
        <f t="shared" si="110"/>
        <v>=IF(ATYPI_training_input.xlsx!A137&lt;&gt;"",ATYPI_training_input.xlsx!A137,"")</v>
      </c>
      <c r="Z230" t="str">
        <f t="shared" si="110"/>
        <v>=IF(WITHD_training_input.xlsx!A137&lt;&gt;"",WITHD_training_input.xlsx!A137,"")</v>
      </c>
      <c r="AA230" t="str">
        <f t="shared" si="110"/>
        <v>=IF(ATTE_PR_training_input.xlsx!A137&lt;&gt;"",ATTE_PR_training_input.xlsx!A137,"")</v>
      </c>
      <c r="AB230" t="str">
        <f t="shared" si="110"/>
        <v>=IF(ANG_CONT_training_input.xlsx!A137&lt;&gt;"",ANG_CONT_training_input.xlsx!A137,"")</v>
      </c>
      <c r="AC230" t="str">
        <f t="shared" si="110"/>
        <v>=IF(DEV_SOC_DIS_training_input.xlsx!A137&lt;&gt;"",DEV_SOC_DIS_training_input.xlsx!A137,"")</v>
      </c>
      <c r="AD230" t="str">
        <f t="shared" si="110"/>
        <v>=IF(BULLY_training_input.xlsx!A137&lt;&gt;"",BULLY_training_input.xlsx!A137,"")</v>
      </c>
      <c r="AE230" t="str">
        <f t="shared" si="110"/>
        <v>=IF(EMOT_SELF_C_training_input.xlsx!A137&lt;&gt;"",EMOT_SELF_C_training_input.xlsx!A137,"")</v>
      </c>
      <c r="AF230" t="str">
        <f t="shared" si="110"/>
        <v>=IF(EXE_FUN_training_input.xlsx!A137&lt;&gt;"",EXE_FUN_training_input.xlsx!A137,"")</v>
      </c>
      <c r="AG230" t="str">
        <f t="shared" si="110"/>
        <v>=IF(MANIA_training_input.xlsx!A137&lt;&gt;"",MANIA_training_input.xlsx!A137,"")</v>
      </c>
      <c r="AH230" t="str">
        <f t="shared" si="110"/>
        <v>=IF(NEG_EMOT_training_input.xlsx!A137&lt;&gt;"",NEG_EMOT_training_input.xlsx!A137,"")</v>
      </c>
      <c r="AI230" t="str">
        <f t="shared" si="110"/>
        <v>=IF(ADAPT_training_input.xlsx!A137&lt;&gt;"",ADAPT_training_input.xlsx!A137,"")</v>
      </c>
      <c r="AJ230" t="str">
        <f t="shared" si="110"/>
        <v>=IF(SOC_SK_training_input.xlsx!A137&lt;&gt;"",SOC_SK_training_input.xlsx!A137,"")</v>
      </c>
      <c r="AK230" t="str">
        <f t="shared" si="110"/>
        <v>=IF(LEAD_training_input.xlsx!A137&lt;&gt;"",LEAD_training_input.xlsx!A137,"")</v>
      </c>
      <c r="AL230" t="str">
        <f t="shared" si="110"/>
        <v>=IF(ACT_DAIL_training_input.xlsx!A137&lt;&gt;"",ACT_DAIL_training_input.xlsx!A137,"")</v>
      </c>
      <c r="AM230" t="str">
        <f t="shared" si="110"/>
        <v>=IF(FUN_COM_training_input.xlsx!A137&lt;&gt;"",FUN_COM_training_input.xlsx!A137,"")</v>
      </c>
      <c r="AN230" t="str">
        <f t="shared" si="110"/>
        <v>=IF(RESILI_training_input.xlsx!A137&lt;&gt;"",RESILI_training_input.xlsx!A137,"")</v>
      </c>
      <c r="AO230" t="str">
        <f t="shared" si="110"/>
        <v>=IF(SEL_training_input.xlsx!A137&lt;&gt;"",SEL_training_input.xlsx!A137,"")</v>
      </c>
      <c r="AP230" t="str">
        <f t="shared" si="110"/>
        <v>=IF(SEV_training_input.xlsx!A137&lt;&gt;"",SEV_training_input.xlsx!A137,"")</v>
      </c>
      <c r="AQ230" t="str">
        <f t="shared" si="110"/>
        <v>=IF(ANHEDONIA_training_input.xlsx!A137&lt;&gt;"",ANHEDONIA_training_input.xlsx!A137,"")</v>
      </c>
      <c r="AR230" t="str">
        <f t="shared" si="110"/>
        <v>=IF(ANXIOUSNESS_training_input.xlsx!A137&lt;&gt;"",ANXIOUSNESS_training_input.xlsx!A137,"")</v>
      </c>
      <c r="AS230" t="str">
        <f t="shared" si="110"/>
        <v>=IF(ATTENTION_SEEKING_training_input.xlsx!A137&lt;&gt;"",ATTENTION_SEEKING_training_input.xlsx!A137,"")</v>
      </c>
      <c r="AT230" t="str">
        <f t="shared" si="110"/>
        <v>=IF(CALLOUSNESS_training_input.xlsx!A137&lt;&gt;"",CALLOUSNESS_training_input.xlsx!A137,"")</v>
      </c>
      <c r="AU230" t="str">
        <f t="shared" si="110"/>
        <v>=IF(DECEITFULNESS_training_input.xlsx!A137&lt;&gt;"",DECEITFULNESS_training_input.xlsx!A137,"")</v>
      </c>
      <c r="AV230" t="str">
        <f t="shared" si="110"/>
        <v>=IF(DEPRESSIVITY_training_input.xlsx!A137&lt;&gt;"",DEPRESSIVITY_training_input.xlsx!A137,"")</v>
      </c>
      <c r="AW230" t="str">
        <f t="shared" si="110"/>
        <v>=IF(DISTRACTIBILITY_training_input.xlsx!A137&lt;&gt;"",DISTRACTIBILITY_training_input.xlsx!A137,"")</v>
      </c>
      <c r="AX230" t="str">
        <f t="shared" si="110"/>
        <v>=IF(ECCENTRICITY_training_input.xlsx!A137&lt;&gt;"",ECCENTRICITY_training_input.xlsx!A137,"")</v>
      </c>
      <c r="AY230" t="str">
        <f t="shared" si="110"/>
        <v>=IF(EMOTIONAL_LABILITY_training_input.xlsx!A137&lt;&gt;"",EMOTIONAL_LABILITY_training_input.xlsx!A137,"")</v>
      </c>
      <c r="AZ230" t="str">
        <f t="shared" si="110"/>
        <v>=IF(GRANDIOSITY_training_input.xlsx!A137&lt;&gt;"",GRANDIOSITY_training_input.xlsx!A137,"")</v>
      </c>
      <c r="BA230" t="str">
        <f t="shared" si="110"/>
        <v>=IF(HOSTILITY_training_input.xlsx!A137&lt;&gt;"",HOSTILITY_training_input.xlsx!A137,"")</v>
      </c>
      <c r="BB230" t="str">
        <f t="shared" si="110"/>
        <v>=IF(IMPULSIVITY_training_input.xlsx!A137&lt;&gt;"",IMPULSIVITY_training_input.xlsx!A137,"")</v>
      </c>
      <c r="BC230" t="str">
        <f t="shared" si="110"/>
        <v>=IF(INTIMACY_AVOIDANCE_training_input.xlsx!A137&lt;&gt;"",INTIMACY_AVOIDANCE_training_input.xlsx!A137,"")</v>
      </c>
      <c r="BD230" t="str">
        <f t="shared" si="110"/>
        <v>=IF(IRRESPONSIBILITY_training_input.xlsx!A137&lt;&gt;"",IRRESPONSIBILITY_training_input.xlsx!A137,"")</v>
      </c>
      <c r="BE230" t="str">
        <f t="shared" si="110"/>
        <v>=IF(MANIPULATIVENESS_training_input.xlsx!A137&lt;&gt;"",MANIPULATIVENESS_training_input.xlsx!A137,"")</v>
      </c>
      <c r="BF230" t="str">
        <f t="shared" si="110"/>
        <v>=IF(PERCEPTUAL_DYSREGULATION_training_input.xlsx!A137&lt;&gt;"",PERCEPTUAL_DYSREGULATION_training_input.xlsx!A137,"")</v>
      </c>
      <c r="BG230" t="str">
        <f t="shared" si="110"/>
        <v>=IF(PERSEVERATION_training_input.xlsx!A137&lt;&gt;"",PERSEVERATION_training_input.xlsx!A137,"")</v>
      </c>
      <c r="BH230" t="str">
        <f t="shared" si="110"/>
        <v>=IF(RESTRICTED_AFFECTIVITY_training_input.xlsx!A137&lt;&gt;"",RESTRICTED_AFFECTIVITY_training_input.xlsx!A137,"")</v>
      </c>
      <c r="BI230" t="str">
        <f t="shared" si="110"/>
        <v>=IF(RIGID_PERFECTIONISM_training_input.xlsx!A137&lt;&gt;"",RIGID_PERFECTIONISM_training_input.xlsx!A137,"")</v>
      </c>
      <c r="BJ230" t="str">
        <f t="shared" si="110"/>
        <v>=IF(RISK_TAKING_training_input.xlsx!A137&lt;&gt;"",RISK_TAKING_training_input.xlsx!A137,"")</v>
      </c>
      <c r="BK230" t="str">
        <f t="shared" si="110"/>
        <v>=IF(SEPARATION_INSECURITY_training_input.xlsx!A137&lt;&gt;"",SEPARATION_INSECURITY_training_input.xlsx!A137,"")</v>
      </c>
      <c r="BL230" t="str">
        <f t="shared" si="110"/>
        <v>=IF(SUBMISSIVENESS_training_input.xlsx!A137&lt;&gt;"",SUBMISSIVENESS_training_input.xlsx!A137,"")</v>
      </c>
      <c r="BM230" t="str">
        <f t="shared" si="110"/>
        <v>=IF(SUSPICIOUSNESS_training_input.xlsx!A137&lt;&gt;"",SUSPICIOUSNESS_training_input.xlsx!A137,"")</v>
      </c>
      <c r="BN230" t="str">
        <f t="shared" si="110"/>
        <v>=IF(UNUSUAL_BELIEFS_training_input.xlsx!A137&lt;&gt;"",UNUSUAL_BELIEFS_training_input.xlsx!A137,"")</v>
      </c>
      <c r="BO230" t="str">
        <f t="shared" si="109"/>
        <v>=IF(WITHDRAWAL_training_input.xlsx!A137&lt;&gt;"",WITHDRAWAL_training_input.xlsx!A137,"")</v>
      </c>
      <c r="BP230" t="str">
        <f t="shared" si="109"/>
        <v>=IF(ACT_training_input.xlsx!A137&lt;&gt;"",ACT_training_input.xlsx!A137,"")</v>
      </c>
      <c r="BQ230" t="str">
        <f t="shared" si="109"/>
        <v>=IF(DSP_training_input.xlsx!A137&lt;&gt;"",DSP_training_input.xlsx!A137,"")</v>
      </c>
      <c r="BR230" t="str">
        <f t="shared" si="109"/>
        <v>=IF(PAG_training_input.xlsx!A137&lt;&gt;"",PAG_training_input.xlsx!A137,"")</v>
      </c>
      <c r="BS230" t="str">
        <f t="shared" si="109"/>
        <v>=IF(PRO_training_input.xlsx!A137&lt;&gt;"",PRO_training_input.xlsx!A137,"")</v>
      </c>
      <c r="BT230" t="str">
        <f t="shared" si="109"/>
        <v>=IF(SPL_training_input.xlsx!A137&lt;&gt;"",SPL_training_input.xlsx!A137,"")</v>
      </c>
      <c r="BU230" t="str">
        <f t="shared" si="109"/>
        <v>=IF(WDR_training_input.xlsx!A137&lt;&gt;"",WDR_training_input.xlsx!A137,"")</v>
      </c>
      <c r="BV230" t="str">
        <f t="shared" si="109"/>
        <v>=IF(CON_training_input.xlsx!A137&lt;&gt;"",CON_training_input.xlsx!A137,"")</v>
      </c>
      <c r="BW230" t="str">
        <f t="shared" si="109"/>
        <v>=IF(DSC_training_input.xlsx!A137&lt;&gt;"",DSC_training_input.xlsx!A137,"")</v>
      </c>
      <c r="BX230" t="str">
        <f t="shared" si="109"/>
        <v>=IF(FAN_training_input.xlsx!A137&lt;&gt;"",FAN_training_input.xlsx!A137,"")</v>
      </c>
      <c r="BY230" t="str">
        <f t="shared" si="109"/>
        <v>=IF(OMN_training_input.xlsx!A137&lt;&gt;"",OMN_training_input.xlsx!A137,"")</v>
      </c>
      <c r="BZ230" t="str">
        <f t="shared" si="109"/>
        <v>=IF(REP_training_input.xlsx!A137&lt;&gt;"",REP_training_input.xlsx!A137,"")</v>
      </c>
      <c r="CA230" t="str">
        <f t="shared" si="109"/>
        <v>=IF(SOM_training_input.xlsx!A137&lt;&gt;"",SOM_training_input.xlsx!A137,"")</v>
      </c>
      <c r="CB230" t="str">
        <f t="shared" si="109"/>
        <v>=IF(SUB_training_input.xlsx!A137&lt;&gt;"",SUB_training_input.xlsx!A137,"")</v>
      </c>
      <c r="CC230" t="str">
        <f t="shared" si="109"/>
        <v>=IF(UND_training_input.xlsx!A137&lt;&gt;"",UND_training_input.xlsx!A137,"")</v>
      </c>
      <c r="CD230" t="str">
        <f t="shared" si="109"/>
        <v>=IF(ALT_training_input.xlsx!A137&lt;&gt;"",ALT_training_input.xlsx!A137,"")</v>
      </c>
      <c r="CE230" t="str">
        <f t="shared" si="109"/>
        <v>=IF(HUM_training_input.xlsx!A137&lt;&gt;"",HUM_training_input.xlsx!A137,"")</v>
      </c>
      <c r="CF230" t="str">
        <f t="shared" si="109"/>
        <v>=IF(IDL_training_input.xlsx!A137&lt;&gt;"",IDL_training_input.xlsx!A137,"")</v>
      </c>
      <c r="CG230" t="str">
        <f t="shared" si="109"/>
        <v>=IF(RFM_training_input.xlsx!A137&lt;&gt;"",RFM_training_input.xlsx!A137,"")</v>
      </c>
      <c r="CH230" t="str">
        <f t="shared" si="109"/>
        <v>=IF(DN_training_input.xlsx!A137&lt;&gt;"",DN_training_input.xlsx!A137,"")</v>
      </c>
      <c r="CI230" t="str">
        <f t="shared" si="109"/>
        <v>=IF(INT_training_input.xlsx!A137&lt;&gt;"",INT_training_input.xlsx!A137,"")</v>
      </c>
      <c r="CJ230" t="str">
        <f t="shared" si="109"/>
        <v>=IF(SUP_training_input.xlsx!A137&lt;&gt;"",SUP_training_input.xlsx!A137,"")</v>
      </c>
      <c r="CK230" t="str">
        <f t="shared" si="109"/>
        <v>=IF(ANT_training_input.xlsx!A137&lt;&gt;"",ANT_training_input.xlsx!A137,"")</v>
      </c>
      <c r="CL230" t="str">
        <f t="shared" si="109"/>
        <v>=IF(ISO_training_input.xlsx!A137&lt;&gt;"",ISO_training_input.xlsx!A137,"")</v>
      </c>
    </row>
    <row r="231" spans="1:90">
      <c r="A231">
        <v>138</v>
      </c>
      <c r="B231" t="str">
        <f t="shared" si="106"/>
        <v>=IF(SUICIDE_training_input.xlsx!A138&lt;&gt;"",SUICIDE_training_input.xlsx!A138,"")</v>
      </c>
      <c r="C231" t="str">
        <f t="shared" si="110"/>
        <v>=IF(IQ_training_input.xlsx!A138&lt;&gt;"",IQ_training_input.xlsx!A138,"")</v>
      </c>
      <c r="D231" t="str">
        <f t="shared" si="110"/>
        <v>=IF(AMBIG_training_input.xlsx!A138&lt;&gt;"",AMBIG_training_input.xlsx!A138,"")</v>
      </c>
      <c r="E231" t="str">
        <f t="shared" si="110"/>
        <v>=IF(EGODYST_training_input.xlsx!A138&lt;&gt;"",EGODYST_training_input.xlsx!A138,"")</v>
      </c>
      <c r="F231" t="str">
        <f t="shared" si="110"/>
        <v>=IF(AUTISM_training_input.xlsx!A138&lt;&gt;"",AUTISM_training_input.xlsx!A138,"")</v>
      </c>
      <c r="G231" t="str">
        <f t="shared" si="110"/>
        <v>=IF(IDENTITY_training_input.xlsx!A138&lt;&gt;"",IDENTITY_training_input.xlsx!A138,"")</v>
      </c>
      <c r="H231" t="str">
        <f t="shared" si="110"/>
        <v>=IF(SELFDIR_training_input.xlsx!A138&lt;&gt;"",SELFDIR_training_input.xlsx!A138,"")</v>
      </c>
      <c r="I231" t="str">
        <f t="shared" si="110"/>
        <v>=IF(EMPATHY_training_input.xlsx!A138&lt;&gt;"",EMPATHY_training_input.xlsx!A138,"")</v>
      </c>
      <c r="J231" t="str">
        <f t="shared" si="110"/>
        <v>=IF(INTIMACY_training_input.xlsx!A138&lt;&gt;"",INTIMACY_training_input.xlsx!A138,"")</v>
      </c>
      <c r="K231" t="str">
        <f t="shared" si="110"/>
        <v>=IF(ACUTE_training_input.xlsx!A138&lt;&gt;"",ACUTE_training_input.xlsx!A138,"")</v>
      </c>
      <c r="L231" t="str">
        <f t="shared" si="110"/>
        <v>=IF(CHRONIC_training_input.xlsx!A138&lt;&gt;"",CHRONIC_training_input.xlsx!A138,"")</v>
      </c>
      <c r="M231" t="str">
        <f t="shared" si="110"/>
        <v>=IF(TRAUMA_PAST_training_input.xlsx!A138&lt;&gt;"",TRAUMA_PAST_training_input.xlsx!A138,"")</v>
      </c>
      <c r="N231" t="str">
        <f t="shared" si="110"/>
        <v>=IF(TRAUMA_PRESENT_training_input.xlsx!A138&lt;&gt;"",TRAUMA_PRESENT_training_input.xlsx!A138,"")</v>
      </c>
      <c r="O231" t="str">
        <f t="shared" si="110"/>
        <v>=IF(HOPE_training_input.xlsx!A138&lt;&gt;"",HOPE_training_input.xlsx!A138,"")</v>
      </c>
      <c r="P231" t="str">
        <f t="shared" si="110"/>
        <v>=IF(SELFAFFICACY_training_input.xlsx!A138&lt;&gt;"",SELFAFFICACY_training_input.xlsx!A138,"")</v>
      </c>
      <c r="Q231" t="str">
        <f t="shared" si="110"/>
        <v>=IF(SELFESTEEM_training_input.xlsx!A138&lt;&gt;"",SELFESTEEM_training_input.xlsx!A138,"")</v>
      </c>
      <c r="R231" t="str">
        <f t="shared" si="110"/>
        <v>=IF(WELLBEING_training_input.xlsx!A138&lt;&gt;"",WELLBEING_training_input.xlsx!A138,"")</v>
      </c>
      <c r="S231" t="str">
        <f t="shared" si="110"/>
        <v>=IF(HYPER_training_input.xlsx!A138&lt;&gt;"",HYPER_training_input.xlsx!A138,"")</v>
      </c>
      <c r="T231" t="str">
        <f t="shared" si="110"/>
        <v>=IF(AGGR_training_input.xlsx!A138&lt;&gt;"",AGGR_training_input.xlsx!A138,"")</v>
      </c>
      <c r="U231" t="str">
        <f t="shared" si="110"/>
        <v>=IF(COND_PR_training_input.xlsx!A138&lt;&gt;"",COND_PR_training_input.xlsx!A138,"")</v>
      </c>
      <c r="V231" t="str">
        <f t="shared" si="110"/>
        <v>=IF(ANXIE_training_input.xlsx!A138&lt;&gt;"",ANXIE_training_input.xlsx!A138,"")</v>
      </c>
      <c r="W231" t="str">
        <f t="shared" si="110"/>
        <v>=IF(DEPR_training_input.xlsx!A138&lt;&gt;"",DEPR_training_input.xlsx!A138,"")</v>
      </c>
      <c r="X231" t="str">
        <f t="shared" si="110"/>
        <v>=IF(SOMAT_training_input.xlsx!A138&lt;&gt;"",SOMAT_training_input.xlsx!A138,"")</v>
      </c>
      <c r="Y231" t="str">
        <f t="shared" si="110"/>
        <v>=IF(ATYPI_training_input.xlsx!A138&lt;&gt;"",ATYPI_training_input.xlsx!A138,"")</v>
      </c>
      <c r="Z231" t="str">
        <f t="shared" si="110"/>
        <v>=IF(WITHD_training_input.xlsx!A138&lt;&gt;"",WITHD_training_input.xlsx!A138,"")</v>
      </c>
      <c r="AA231" t="str">
        <f t="shared" si="110"/>
        <v>=IF(ATTE_PR_training_input.xlsx!A138&lt;&gt;"",ATTE_PR_training_input.xlsx!A138,"")</v>
      </c>
      <c r="AB231" t="str">
        <f t="shared" si="110"/>
        <v>=IF(ANG_CONT_training_input.xlsx!A138&lt;&gt;"",ANG_CONT_training_input.xlsx!A138,"")</v>
      </c>
      <c r="AC231" t="str">
        <f t="shared" si="110"/>
        <v>=IF(DEV_SOC_DIS_training_input.xlsx!A138&lt;&gt;"",DEV_SOC_DIS_training_input.xlsx!A138,"")</v>
      </c>
      <c r="AD231" t="str">
        <f t="shared" si="110"/>
        <v>=IF(BULLY_training_input.xlsx!A138&lt;&gt;"",BULLY_training_input.xlsx!A138,"")</v>
      </c>
      <c r="AE231" t="str">
        <f t="shared" si="110"/>
        <v>=IF(EMOT_SELF_C_training_input.xlsx!A138&lt;&gt;"",EMOT_SELF_C_training_input.xlsx!A138,"")</v>
      </c>
      <c r="AF231" t="str">
        <f t="shared" si="110"/>
        <v>=IF(EXE_FUN_training_input.xlsx!A138&lt;&gt;"",EXE_FUN_training_input.xlsx!A138,"")</v>
      </c>
      <c r="AG231" t="str">
        <f t="shared" si="110"/>
        <v>=IF(MANIA_training_input.xlsx!A138&lt;&gt;"",MANIA_training_input.xlsx!A138,"")</v>
      </c>
      <c r="AH231" t="str">
        <f t="shared" si="110"/>
        <v>=IF(NEG_EMOT_training_input.xlsx!A138&lt;&gt;"",NEG_EMOT_training_input.xlsx!A138,"")</v>
      </c>
      <c r="AI231" t="str">
        <f t="shared" si="110"/>
        <v>=IF(ADAPT_training_input.xlsx!A138&lt;&gt;"",ADAPT_training_input.xlsx!A138,"")</v>
      </c>
      <c r="AJ231" t="str">
        <f t="shared" si="110"/>
        <v>=IF(SOC_SK_training_input.xlsx!A138&lt;&gt;"",SOC_SK_training_input.xlsx!A138,"")</v>
      </c>
      <c r="AK231" t="str">
        <f t="shared" si="110"/>
        <v>=IF(LEAD_training_input.xlsx!A138&lt;&gt;"",LEAD_training_input.xlsx!A138,"")</v>
      </c>
      <c r="AL231" t="str">
        <f t="shared" si="110"/>
        <v>=IF(ACT_DAIL_training_input.xlsx!A138&lt;&gt;"",ACT_DAIL_training_input.xlsx!A138,"")</v>
      </c>
      <c r="AM231" t="str">
        <f t="shared" si="110"/>
        <v>=IF(FUN_COM_training_input.xlsx!A138&lt;&gt;"",FUN_COM_training_input.xlsx!A138,"")</v>
      </c>
      <c r="AN231" t="str">
        <f t="shared" si="110"/>
        <v>=IF(RESILI_training_input.xlsx!A138&lt;&gt;"",RESILI_training_input.xlsx!A138,"")</v>
      </c>
      <c r="AO231" t="str">
        <f t="shared" si="110"/>
        <v>=IF(SEL_training_input.xlsx!A138&lt;&gt;"",SEL_training_input.xlsx!A138,"")</v>
      </c>
      <c r="AP231" t="str">
        <f t="shared" si="110"/>
        <v>=IF(SEV_training_input.xlsx!A138&lt;&gt;"",SEV_training_input.xlsx!A138,"")</v>
      </c>
      <c r="AQ231" t="str">
        <f t="shared" si="110"/>
        <v>=IF(ANHEDONIA_training_input.xlsx!A138&lt;&gt;"",ANHEDONIA_training_input.xlsx!A138,"")</v>
      </c>
      <c r="AR231" t="str">
        <f t="shared" si="110"/>
        <v>=IF(ANXIOUSNESS_training_input.xlsx!A138&lt;&gt;"",ANXIOUSNESS_training_input.xlsx!A138,"")</v>
      </c>
      <c r="AS231" t="str">
        <f t="shared" si="110"/>
        <v>=IF(ATTENTION_SEEKING_training_input.xlsx!A138&lt;&gt;"",ATTENTION_SEEKING_training_input.xlsx!A138,"")</v>
      </c>
      <c r="AT231" t="str">
        <f t="shared" si="110"/>
        <v>=IF(CALLOUSNESS_training_input.xlsx!A138&lt;&gt;"",CALLOUSNESS_training_input.xlsx!A138,"")</v>
      </c>
      <c r="AU231" t="str">
        <f t="shared" si="110"/>
        <v>=IF(DECEITFULNESS_training_input.xlsx!A138&lt;&gt;"",DECEITFULNESS_training_input.xlsx!A138,"")</v>
      </c>
      <c r="AV231" t="str">
        <f t="shared" si="110"/>
        <v>=IF(DEPRESSIVITY_training_input.xlsx!A138&lt;&gt;"",DEPRESSIVITY_training_input.xlsx!A138,"")</v>
      </c>
      <c r="AW231" t="str">
        <f t="shared" si="110"/>
        <v>=IF(DISTRACTIBILITY_training_input.xlsx!A138&lt;&gt;"",DISTRACTIBILITY_training_input.xlsx!A138,"")</v>
      </c>
      <c r="AX231" t="str">
        <f t="shared" si="110"/>
        <v>=IF(ECCENTRICITY_training_input.xlsx!A138&lt;&gt;"",ECCENTRICITY_training_input.xlsx!A138,"")</v>
      </c>
      <c r="AY231" t="str">
        <f t="shared" si="110"/>
        <v>=IF(EMOTIONAL_LABILITY_training_input.xlsx!A138&lt;&gt;"",EMOTIONAL_LABILITY_training_input.xlsx!A138,"")</v>
      </c>
      <c r="AZ231" t="str">
        <f t="shared" si="110"/>
        <v>=IF(GRANDIOSITY_training_input.xlsx!A138&lt;&gt;"",GRANDIOSITY_training_input.xlsx!A138,"")</v>
      </c>
      <c r="BA231" t="str">
        <f t="shared" si="110"/>
        <v>=IF(HOSTILITY_training_input.xlsx!A138&lt;&gt;"",HOSTILITY_training_input.xlsx!A138,"")</v>
      </c>
      <c r="BB231" t="str">
        <f t="shared" si="110"/>
        <v>=IF(IMPULSIVITY_training_input.xlsx!A138&lt;&gt;"",IMPULSIVITY_training_input.xlsx!A138,"")</v>
      </c>
      <c r="BC231" t="str">
        <f t="shared" si="110"/>
        <v>=IF(INTIMACY_AVOIDANCE_training_input.xlsx!A138&lt;&gt;"",INTIMACY_AVOIDANCE_training_input.xlsx!A138,"")</v>
      </c>
      <c r="BD231" t="str">
        <f t="shared" si="110"/>
        <v>=IF(IRRESPONSIBILITY_training_input.xlsx!A138&lt;&gt;"",IRRESPONSIBILITY_training_input.xlsx!A138,"")</v>
      </c>
      <c r="BE231" t="str">
        <f t="shared" si="110"/>
        <v>=IF(MANIPULATIVENESS_training_input.xlsx!A138&lt;&gt;"",MANIPULATIVENESS_training_input.xlsx!A138,"")</v>
      </c>
      <c r="BF231" t="str">
        <f t="shared" si="110"/>
        <v>=IF(PERCEPTUAL_DYSREGULATION_training_input.xlsx!A138&lt;&gt;"",PERCEPTUAL_DYSREGULATION_training_input.xlsx!A138,"")</v>
      </c>
      <c r="BG231" t="str">
        <f t="shared" si="110"/>
        <v>=IF(PERSEVERATION_training_input.xlsx!A138&lt;&gt;"",PERSEVERATION_training_input.xlsx!A138,"")</v>
      </c>
      <c r="BH231" t="str">
        <f t="shared" si="110"/>
        <v>=IF(RESTRICTED_AFFECTIVITY_training_input.xlsx!A138&lt;&gt;"",RESTRICTED_AFFECTIVITY_training_input.xlsx!A138,"")</v>
      </c>
      <c r="BI231" t="str">
        <f t="shared" si="110"/>
        <v>=IF(RIGID_PERFECTIONISM_training_input.xlsx!A138&lt;&gt;"",RIGID_PERFECTIONISM_training_input.xlsx!A138,"")</v>
      </c>
      <c r="BJ231" t="str">
        <f t="shared" si="110"/>
        <v>=IF(RISK_TAKING_training_input.xlsx!A138&lt;&gt;"",RISK_TAKING_training_input.xlsx!A138,"")</v>
      </c>
      <c r="BK231" t="str">
        <f t="shared" si="110"/>
        <v>=IF(SEPARATION_INSECURITY_training_input.xlsx!A138&lt;&gt;"",SEPARATION_INSECURITY_training_input.xlsx!A138,"")</v>
      </c>
      <c r="BL231" t="str">
        <f t="shared" si="110"/>
        <v>=IF(SUBMISSIVENESS_training_input.xlsx!A138&lt;&gt;"",SUBMISSIVENESS_training_input.xlsx!A138,"")</v>
      </c>
      <c r="BM231" t="str">
        <f t="shared" si="110"/>
        <v>=IF(SUSPICIOUSNESS_training_input.xlsx!A138&lt;&gt;"",SUSPICIOUSNESS_training_input.xlsx!A138,"")</v>
      </c>
      <c r="BN231" t="str">
        <f t="shared" si="110"/>
        <v>=IF(UNUSUAL_BELIEFS_training_input.xlsx!A138&lt;&gt;"",UNUSUAL_BELIEFS_training_input.xlsx!A138,"")</v>
      </c>
      <c r="BO231" t="str">
        <f t="shared" si="109"/>
        <v>=IF(WITHDRAWAL_training_input.xlsx!A138&lt;&gt;"",WITHDRAWAL_training_input.xlsx!A138,"")</v>
      </c>
      <c r="BP231" t="str">
        <f t="shared" si="109"/>
        <v>=IF(ACT_training_input.xlsx!A138&lt;&gt;"",ACT_training_input.xlsx!A138,"")</v>
      </c>
      <c r="BQ231" t="str">
        <f t="shared" si="109"/>
        <v>=IF(DSP_training_input.xlsx!A138&lt;&gt;"",DSP_training_input.xlsx!A138,"")</v>
      </c>
      <c r="BR231" t="str">
        <f t="shared" si="109"/>
        <v>=IF(PAG_training_input.xlsx!A138&lt;&gt;"",PAG_training_input.xlsx!A138,"")</v>
      </c>
      <c r="BS231" t="str">
        <f t="shared" si="109"/>
        <v>=IF(PRO_training_input.xlsx!A138&lt;&gt;"",PRO_training_input.xlsx!A138,"")</v>
      </c>
      <c r="BT231" t="str">
        <f t="shared" si="109"/>
        <v>=IF(SPL_training_input.xlsx!A138&lt;&gt;"",SPL_training_input.xlsx!A138,"")</v>
      </c>
      <c r="BU231" t="str">
        <f t="shared" si="109"/>
        <v>=IF(WDR_training_input.xlsx!A138&lt;&gt;"",WDR_training_input.xlsx!A138,"")</v>
      </c>
      <c r="BV231" t="str">
        <f t="shared" si="109"/>
        <v>=IF(CON_training_input.xlsx!A138&lt;&gt;"",CON_training_input.xlsx!A138,"")</v>
      </c>
      <c r="BW231" t="str">
        <f t="shared" si="109"/>
        <v>=IF(DSC_training_input.xlsx!A138&lt;&gt;"",DSC_training_input.xlsx!A138,"")</v>
      </c>
      <c r="BX231" t="str">
        <f t="shared" si="109"/>
        <v>=IF(FAN_training_input.xlsx!A138&lt;&gt;"",FAN_training_input.xlsx!A138,"")</v>
      </c>
      <c r="BY231" t="str">
        <f t="shared" si="109"/>
        <v>=IF(OMN_training_input.xlsx!A138&lt;&gt;"",OMN_training_input.xlsx!A138,"")</v>
      </c>
      <c r="BZ231" t="str">
        <f t="shared" si="109"/>
        <v>=IF(REP_training_input.xlsx!A138&lt;&gt;"",REP_training_input.xlsx!A138,"")</v>
      </c>
      <c r="CA231" t="str">
        <f t="shared" si="109"/>
        <v>=IF(SOM_training_input.xlsx!A138&lt;&gt;"",SOM_training_input.xlsx!A138,"")</v>
      </c>
      <c r="CB231" t="str">
        <f t="shared" si="109"/>
        <v>=IF(SUB_training_input.xlsx!A138&lt;&gt;"",SUB_training_input.xlsx!A138,"")</v>
      </c>
      <c r="CC231" t="str">
        <f t="shared" si="109"/>
        <v>=IF(UND_training_input.xlsx!A138&lt;&gt;"",UND_training_input.xlsx!A138,"")</v>
      </c>
      <c r="CD231" t="str">
        <f t="shared" si="109"/>
        <v>=IF(ALT_training_input.xlsx!A138&lt;&gt;"",ALT_training_input.xlsx!A138,"")</v>
      </c>
      <c r="CE231" t="str">
        <f t="shared" si="109"/>
        <v>=IF(HUM_training_input.xlsx!A138&lt;&gt;"",HUM_training_input.xlsx!A138,"")</v>
      </c>
      <c r="CF231" t="str">
        <f t="shared" si="109"/>
        <v>=IF(IDL_training_input.xlsx!A138&lt;&gt;"",IDL_training_input.xlsx!A138,"")</v>
      </c>
      <c r="CG231" t="str">
        <f t="shared" si="109"/>
        <v>=IF(RFM_training_input.xlsx!A138&lt;&gt;"",RFM_training_input.xlsx!A138,"")</v>
      </c>
      <c r="CH231" t="str">
        <f t="shared" si="109"/>
        <v>=IF(DN_training_input.xlsx!A138&lt;&gt;"",DN_training_input.xlsx!A138,"")</v>
      </c>
      <c r="CI231" t="str">
        <f t="shared" si="109"/>
        <v>=IF(INT_training_input.xlsx!A138&lt;&gt;"",INT_training_input.xlsx!A138,"")</v>
      </c>
      <c r="CJ231" t="str">
        <f t="shared" si="109"/>
        <v>=IF(SUP_training_input.xlsx!A138&lt;&gt;"",SUP_training_input.xlsx!A138,"")</v>
      </c>
      <c r="CK231" t="str">
        <f t="shared" si="109"/>
        <v>=IF(ANT_training_input.xlsx!A138&lt;&gt;"",ANT_training_input.xlsx!A138,"")</v>
      </c>
      <c r="CL231" t="str">
        <f t="shared" si="109"/>
        <v>=IF(ISO_training_input.xlsx!A138&lt;&gt;"",ISO_training_input.xlsx!A138,"")</v>
      </c>
    </row>
    <row r="232" spans="1:90">
      <c r="A232">
        <v>139</v>
      </c>
      <c r="B232" t="str">
        <f t="shared" si="106"/>
        <v>=IF(SUICIDE_training_input.xlsx!A139&lt;&gt;"",SUICIDE_training_input.xlsx!A139,"")</v>
      </c>
      <c r="C232" t="str">
        <f t="shared" si="110"/>
        <v>=IF(IQ_training_input.xlsx!A139&lt;&gt;"",IQ_training_input.xlsx!A139,"")</v>
      </c>
      <c r="D232" t="str">
        <f t="shared" si="110"/>
        <v>=IF(AMBIG_training_input.xlsx!A139&lt;&gt;"",AMBIG_training_input.xlsx!A139,"")</v>
      </c>
      <c r="E232" t="str">
        <f t="shared" si="110"/>
        <v>=IF(EGODYST_training_input.xlsx!A139&lt;&gt;"",EGODYST_training_input.xlsx!A139,"")</v>
      </c>
      <c r="F232" t="str">
        <f t="shared" si="110"/>
        <v>=IF(AUTISM_training_input.xlsx!A139&lt;&gt;"",AUTISM_training_input.xlsx!A139,"")</v>
      </c>
      <c r="G232" t="str">
        <f t="shared" si="110"/>
        <v>=IF(IDENTITY_training_input.xlsx!A139&lt;&gt;"",IDENTITY_training_input.xlsx!A139,"")</v>
      </c>
      <c r="H232" t="str">
        <f t="shared" si="110"/>
        <v>=IF(SELFDIR_training_input.xlsx!A139&lt;&gt;"",SELFDIR_training_input.xlsx!A139,"")</v>
      </c>
      <c r="I232" t="str">
        <f t="shared" si="110"/>
        <v>=IF(EMPATHY_training_input.xlsx!A139&lt;&gt;"",EMPATHY_training_input.xlsx!A139,"")</v>
      </c>
      <c r="J232" t="str">
        <f t="shared" si="110"/>
        <v>=IF(INTIMACY_training_input.xlsx!A139&lt;&gt;"",INTIMACY_training_input.xlsx!A139,"")</v>
      </c>
      <c r="K232" t="str">
        <f t="shared" si="110"/>
        <v>=IF(ACUTE_training_input.xlsx!A139&lt;&gt;"",ACUTE_training_input.xlsx!A139,"")</v>
      </c>
      <c r="L232" t="str">
        <f t="shared" si="110"/>
        <v>=IF(CHRONIC_training_input.xlsx!A139&lt;&gt;"",CHRONIC_training_input.xlsx!A139,"")</v>
      </c>
      <c r="M232" t="str">
        <f t="shared" si="110"/>
        <v>=IF(TRAUMA_PAST_training_input.xlsx!A139&lt;&gt;"",TRAUMA_PAST_training_input.xlsx!A139,"")</v>
      </c>
      <c r="N232" t="str">
        <f t="shared" si="110"/>
        <v>=IF(TRAUMA_PRESENT_training_input.xlsx!A139&lt;&gt;"",TRAUMA_PRESENT_training_input.xlsx!A139,"")</v>
      </c>
      <c r="O232" t="str">
        <f t="shared" si="110"/>
        <v>=IF(HOPE_training_input.xlsx!A139&lt;&gt;"",HOPE_training_input.xlsx!A139,"")</v>
      </c>
      <c r="P232" t="str">
        <f t="shared" si="110"/>
        <v>=IF(SELFAFFICACY_training_input.xlsx!A139&lt;&gt;"",SELFAFFICACY_training_input.xlsx!A139,"")</v>
      </c>
      <c r="Q232" t="str">
        <f t="shared" si="110"/>
        <v>=IF(SELFESTEEM_training_input.xlsx!A139&lt;&gt;"",SELFESTEEM_training_input.xlsx!A139,"")</v>
      </c>
      <c r="R232" t="str">
        <f t="shared" si="110"/>
        <v>=IF(WELLBEING_training_input.xlsx!A139&lt;&gt;"",WELLBEING_training_input.xlsx!A139,"")</v>
      </c>
      <c r="S232" t="str">
        <f t="shared" si="110"/>
        <v>=IF(HYPER_training_input.xlsx!A139&lt;&gt;"",HYPER_training_input.xlsx!A139,"")</v>
      </c>
      <c r="T232" t="str">
        <f t="shared" si="110"/>
        <v>=IF(AGGR_training_input.xlsx!A139&lt;&gt;"",AGGR_training_input.xlsx!A139,"")</v>
      </c>
      <c r="U232" t="str">
        <f t="shared" si="110"/>
        <v>=IF(COND_PR_training_input.xlsx!A139&lt;&gt;"",COND_PR_training_input.xlsx!A139,"")</v>
      </c>
      <c r="V232" t="str">
        <f t="shared" si="110"/>
        <v>=IF(ANXIE_training_input.xlsx!A139&lt;&gt;"",ANXIE_training_input.xlsx!A139,"")</v>
      </c>
      <c r="W232" t="str">
        <f t="shared" si="110"/>
        <v>=IF(DEPR_training_input.xlsx!A139&lt;&gt;"",DEPR_training_input.xlsx!A139,"")</v>
      </c>
      <c r="X232" t="str">
        <f t="shared" si="110"/>
        <v>=IF(SOMAT_training_input.xlsx!A139&lt;&gt;"",SOMAT_training_input.xlsx!A139,"")</v>
      </c>
      <c r="Y232" t="str">
        <f t="shared" si="110"/>
        <v>=IF(ATYPI_training_input.xlsx!A139&lt;&gt;"",ATYPI_training_input.xlsx!A139,"")</v>
      </c>
      <c r="Z232" t="str">
        <f t="shared" si="110"/>
        <v>=IF(WITHD_training_input.xlsx!A139&lt;&gt;"",WITHD_training_input.xlsx!A139,"")</v>
      </c>
      <c r="AA232" t="str">
        <f t="shared" si="110"/>
        <v>=IF(ATTE_PR_training_input.xlsx!A139&lt;&gt;"",ATTE_PR_training_input.xlsx!A139,"")</v>
      </c>
      <c r="AB232" t="str">
        <f t="shared" si="110"/>
        <v>=IF(ANG_CONT_training_input.xlsx!A139&lt;&gt;"",ANG_CONT_training_input.xlsx!A139,"")</v>
      </c>
      <c r="AC232" t="str">
        <f t="shared" si="110"/>
        <v>=IF(DEV_SOC_DIS_training_input.xlsx!A139&lt;&gt;"",DEV_SOC_DIS_training_input.xlsx!A139,"")</v>
      </c>
      <c r="AD232" t="str">
        <f t="shared" si="110"/>
        <v>=IF(BULLY_training_input.xlsx!A139&lt;&gt;"",BULLY_training_input.xlsx!A139,"")</v>
      </c>
      <c r="AE232" t="str">
        <f t="shared" si="110"/>
        <v>=IF(EMOT_SELF_C_training_input.xlsx!A139&lt;&gt;"",EMOT_SELF_C_training_input.xlsx!A139,"")</v>
      </c>
      <c r="AF232" t="str">
        <f t="shared" si="110"/>
        <v>=IF(EXE_FUN_training_input.xlsx!A139&lt;&gt;"",EXE_FUN_training_input.xlsx!A139,"")</v>
      </c>
      <c r="AG232" t="str">
        <f t="shared" si="110"/>
        <v>=IF(MANIA_training_input.xlsx!A139&lt;&gt;"",MANIA_training_input.xlsx!A139,"")</v>
      </c>
      <c r="AH232" t="str">
        <f t="shared" si="110"/>
        <v>=IF(NEG_EMOT_training_input.xlsx!A139&lt;&gt;"",NEG_EMOT_training_input.xlsx!A139,"")</v>
      </c>
      <c r="AI232" t="str">
        <f t="shared" si="110"/>
        <v>=IF(ADAPT_training_input.xlsx!A139&lt;&gt;"",ADAPT_training_input.xlsx!A139,"")</v>
      </c>
      <c r="AJ232" t="str">
        <f t="shared" si="110"/>
        <v>=IF(SOC_SK_training_input.xlsx!A139&lt;&gt;"",SOC_SK_training_input.xlsx!A139,"")</v>
      </c>
      <c r="AK232" t="str">
        <f t="shared" si="110"/>
        <v>=IF(LEAD_training_input.xlsx!A139&lt;&gt;"",LEAD_training_input.xlsx!A139,"")</v>
      </c>
      <c r="AL232" t="str">
        <f t="shared" si="110"/>
        <v>=IF(ACT_DAIL_training_input.xlsx!A139&lt;&gt;"",ACT_DAIL_training_input.xlsx!A139,"")</v>
      </c>
      <c r="AM232" t="str">
        <f t="shared" si="110"/>
        <v>=IF(FUN_COM_training_input.xlsx!A139&lt;&gt;"",FUN_COM_training_input.xlsx!A139,"")</v>
      </c>
      <c r="AN232" t="str">
        <f t="shared" si="110"/>
        <v>=IF(RESILI_training_input.xlsx!A139&lt;&gt;"",RESILI_training_input.xlsx!A139,"")</v>
      </c>
      <c r="AO232" t="str">
        <f t="shared" si="110"/>
        <v>=IF(SEL_training_input.xlsx!A139&lt;&gt;"",SEL_training_input.xlsx!A139,"")</v>
      </c>
      <c r="AP232" t="str">
        <f t="shared" si="110"/>
        <v>=IF(SEV_training_input.xlsx!A139&lt;&gt;"",SEV_training_input.xlsx!A139,"")</v>
      </c>
      <c r="AQ232" t="str">
        <f t="shared" si="110"/>
        <v>=IF(ANHEDONIA_training_input.xlsx!A139&lt;&gt;"",ANHEDONIA_training_input.xlsx!A139,"")</v>
      </c>
      <c r="AR232" t="str">
        <f t="shared" si="110"/>
        <v>=IF(ANXIOUSNESS_training_input.xlsx!A139&lt;&gt;"",ANXIOUSNESS_training_input.xlsx!A139,"")</v>
      </c>
      <c r="AS232" t="str">
        <f t="shared" si="110"/>
        <v>=IF(ATTENTION_SEEKING_training_input.xlsx!A139&lt;&gt;"",ATTENTION_SEEKING_training_input.xlsx!A139,"")</v>
      </c>
      <c r="AT232" t="str">
        <f t="shared" si="110"/>
        <v>=IF(CALLOUSNESS_training_input.xlsx!A139&lt;&gt;"",CALLOUSNESS_training_input.xlsx!A139,"")</v>
      </c>
      <c r="AU232" t="str">
        <f t="shared" si="110"/>
        <v>=IF(DECEITFULNESS_training_input.xlsx!A139&lt;&gt;"",DECEITFULNESS_training_input.xlsx!A139,"")</v>
      </c>
      <c r="AV232" t="str">
        <f t="shared" si="110"/>
        <v>=IF(DEPRESSIVITY_training_input.xlsx!A139&lt;&gt;"",DEPRESSIVITY_training_input.xlsx!A139,"")</v>
      </c>
      <c r="AW232" t="str">
        <f t="shared" si="110"/>
        <v>=IF(DISTRACTIBILITY_training_input.xlsx!A139&lt;&gt;"",DISTRACTIBILITY_training_input.xlsx!A139,"")</v>
      </c>
      <c r="AX232" t="str">
        <f t="shared" si="110"/>
        <v>=IF(ECCENTRICITY_training_input.xlsx!A139&lt;&gt;"",ECCENTRICITY_training_input.xlsx!A139,"")</v>
      </c>
      <c r="AY232" t="str">
        <f t="shared" si="110"/>
        <v>=IF(EMOTIONAL_LABILITY_training_input.xlsx!A139&lt;&gt;"",EMOTIONAL_LABILITY_training_input.xlsx!A139,"")</v>
      </c>
      <c r="AZ232" t="str">
        <f t="shared" si="110"/>
        <v>=IF(GRANDIOSITY_training_input.xlsx!A139&lt;&gt;"",GRANDIOSITY_training_input.xlsx!A139,"")</v>
      </c>
      <c r="BA232" t="str">
        <f t="shared" si="110"/>
        <v>=IF(HOSTILITY_training_input.xlsx!A139&lt;&gt;"",HOSTILITY_training_input.xlsx!A139,"")</v>
      </c>
      <c r="BB232" t="str">
        <f t="shared" si="110"/>
        <v>=IF(IMPULSIVITY_training_input.xlsx!A139&lt;&gt;"",IMPULSIVITY_training_input.xlsx!A139,"")</v>
      </c>
      <c r="BC232" t="str">
        <f t="shared" si="110"/>
        <v>=IF(INTIMACY_AVOIDANCE_training_input.xlsx!A139&lt;&gt;"",INTIMACY_AVOIDANCE_training_input.xlsx!A139,"")</v>
      </c>
      <c r="BD232" t="str">
        <f t="shared" si="110"/>
        <v>=IF(IRRESPONSIBILITY_training_input.xlsx!A139&lt;&gt;"",IRRESPONSIBILITY_training_input.xlsx!A139,"")</v>
      </c>
      <c r="BE232" t="str">
        <f t="shared" si="110"/>
        <v>=IF(MANIPULATIVENESS_training_input.xlsx!A139&lt;&gt;"",MANIPULATIVENESS_training_input.xlsx!A139,"")</v>
      </c>
      <c r="BF232" t="str">
        <f t="shared" si="110"/>
        <v>=IF(PERCEPTUAL_DYSREGULATION_training_input.xlsx!A139&lt;&gt;"",PERCEPTUAL_DYSREGULATION_training_input.xlsx!A139,"")</v>
      </c>
      <c r="BG232" t="str">
        <f t="shared" si="110"/>
        <v>=IF(PERSEVERATION_training_input.xlsx!A139&lt;&gt;"",PERSEVERATION_training_input.xlsx!A139,"")</v>
      </c>
      <c r="BH232" t="str">
        <f t="shared" si="110"/>
        <v>=IF(RESTRICTED_AFFECTIVITY_training_input.xlsx!A139&lt;&gt;"",RESTRICTED_AFFECTIVITY_training_input.xlsx!A139,"")</v>
      </c>
      <c r="BI232" t="str">
        <f t="shared" si="110"/>
        <v>=IF(RIGID_PERFECTIONISM_training_input.xlsx!A139&lt;&gt;"",RIGID_PERFECTIONISM_training_input.xlsx!A139,"")</v>
      </c>
      <c r="BJ232" t="str">
        <f t="shared" si="110"/>
        <v>=IF(RISK_TAKING_training_input.xlsx!A139&lt;&gt;"",RISK_TAKING_training_input.xlsx!A139,"")</v>
      </c>
      <c r="BK232" t="str">
        <f t="shared" si="110"/>
        <v>=IF(SEPARATION_INSECURITY_training_input.xlsx!A139&lt;&gt;"",SEPARATION_INSECURITY_training_input.xlsx!A139,"")</v>
      </c>
      <c r="BL232" t="str">
        <f t="shared" si="110"/>
        <v>=IF(SUBMISSIVENESS_training_input.xlsx!A139&lt;&gt;"",SUBMISSIVENESS_training_input.xlsx!A139,"")</v>
      </c>
      <c r="BM232" t="str">
        <f t="shared" si="110"/>
        <v>=IF(SUSPICIOUSNESS_training_input.xlsx!A139&lt;&gt;"",SUSPICIOUSNESS_training_input.xlsx!A139,"")</v>
      </c>
      <c r="BN232" t="str">
        <f t="shared" ref="BN232:CL235" si="111">CONCATENATE($A$11,BN$1,$A$12,$A232,$A$13,BN$1,$A$14,$A232,$A$15)</f>
        <v>=IF(UNUSUAL_BELIEFS_training_input.xlsx!A139&lt;&gt;"",UNUSUAL_BELIEFS_training_input.xlsx!A139,"")</v>
      </c>
      <c r="BO232" t="str">
        <f t="shared" si="111"/>
        <v>=IF(WITHDRAWAL_training_input.xlsx!A139&lt;&gt;"",WITHDRAWAL_training_input.xlsx!A139,"")</v>
      </c>
      <c r="BP232" t="str">
        <f t="shared" si="111"/>
        <v>=IF(ACT_training_input.xlsx!A139&lt;&gt;"",ACT_training_input.xlsx!A139,"")</v>
      </c>
      <c r="BQ232" t="str">
        <f t="shared" si="111"/>
        <v>=IF(DSP_training_input.xlsx!A139&lt;&gt;"",DSP_training_input.xlsx!A139,"")</v>
      </c>
      <c r="BR232" t="str">
        <f t="shared" si="111"/>
        <v>=IF(PAG_training_input.xlsx!A139&lt;&gt;"",PAG_training_input.xlsx!A139,"")</v>
      </c>
      <c r="BS232" t="str">
        <f t="shared" si="111"/>
        <v>=IF(PRO_training_input.xlsx!A139&lt;&gt;"",PRO_training_input.xlsx!A139,"")</v>
      </c>
      <c r="BT232" t="str">
        <f t="shared" si="111"/>
        <v>=IF(SPL_training_input.xlsx!A139&lt;&gt;"",SPL_training_input.xlsx!A139,"")</v>
      </c>
      <c r="BU232" t="str">
        <f t="shared" si="111"/>
        <v>=IF(WDR_training_input.xlsx!A139&lt;&gt;"",WDR_training_input.xlsx!A139,"")</v>
      </c>
      <c r="BV232" t="str">
        <f t="shared" si="111"/>
        <v>=IF(CON_training_input.xlsx!A139&lt;&gt;"",CON_training_input.xlsx!A139,"")</v>
      </c>
      <c r="BW232" t="str">
        <f t="shared" si="111"/>
        <v>=IF(DSC_training_input.xlsx!A139&lt;&gt;"",DSC_training_input.xlsx!A139,"")</v>
      </c>
      <c r="BX232" t="str">
        <f t="shared" si="111"/>
        <v>=IF(FAN_training_input.xlsx!A139&lt;&gt;"",FAN_training_input.xlsx!A139,"")</v>
      </c>
      <c r="BY232" t="str">
        <f t="shared" si="111"/>
        <v>=IF(OMN_training_input.xlsx!A139&lt;&gt;"",OMN_training_input.xlsx!A139,"")</v>
      </c>
      <c r="BZ232" t="str">
        <f t="shared" si="111"/>
        <v>=IF(REP_training_input.xlsx!A139&lt;&gt;"",REP_training_input.xlsx!A139,"")</v>
      </c>
      <c r="CA232" t="str">
        <f t="shared" si="111"/>
        <v>=IF(SOM_training_input.xlsx!A139&lt;&gt;"",SOM_training_input.xlsx!A139,"")</v>
      </c>
      <c r="CB232" t="str">
        <f t="shared" si="111"/>
        <v>=IF(SUB_training_input.xlsx!A139&lt;&gt;"",SUB_training_input.xlsx!A139,"")</v>
      </c>
      <c r="CC232" t="str">
        <f t="shared" si="111"/>
        <v>=IF(UND_training_input.xlsx!A139&lt;&gt;"",UND_training_input.xlsx!A139,"")</v>
      </c>
      <c r="CD232" t="str">
        <f t="shared" si="111"/>
        <v>=IF(ALT_training_input.xlsx!A139&lt;&gt;"",ALT_training_input.xlsx!A139,"")</v>
      </c>
      <c r="CE232" t="str">
        <f t="shared" si="111"/>
        <v>=IF(HUM_training_input.xlsx!A139&lt;&gt;"",HUM_training_input.xlsx!A139,"")</v>
      </c>
      <c r="CF232" t="str">
        <f t="shared" si="111"/>
        <v>=IF(IDL_training_input.xlsx!A139&lt;&gt;"",IDL_training_input.xlsx!A139,"")</v>
      </c>
      <c r="CG232" t="str">
        <f t="shared" si="111"/>
        <v>=IF(RFM_training_input.xlsx!A139&lt;&gt;"",RFM_training_input.xlsx!A139,"")</v>
      </c>
      <c r="CH232" t="str">
        <f t="shared" si="111"/>
        <v>=IF(DN_training_input.xlsx!A139&lt;&gt;"",DN_training_input.xlsx!A139,"")</v>
      </c>
      <c r="CI232" t="str">
        <f t="shared" si="111"/>
        <v>=IF(INT_training_input.xlsx!A139&lt;&gt;"",INT_training_input.xlsx!A139,"")</v>
      </c>
      <c r="CJ232" t="str">
        <f t="shared" si="111"/>
        <v>=IF(SUP_training_input.xlsx!A139&lt;&gt;"",SUP_training_input.xlsx!A139,"")</v>
      </c>
      <c r="CK232" t="str">
        <f t="shared" si="111"/>
        <v>=IF(ANT_training_input.xlsx!A139&lt;&gt;"",ANT_training_input.xlsx!A139,"")</v>
      </c>
      <c r="CL232" t="str">
        <f t="shared" si="111"/>
        <v>=IF(ISO_training_input.xlsx!A139&lt;&gt;"",ISO_training_input.xlsx!A139,"")</v>
      </c>
    </row>
    <row r="233" spans="1:90">
      <c r="A233">
        <v>140</v>
      </c>
      <c r="B233" t="str">
        <f t="shared" si="106"/>
        <v>=IF(SUICIDE_training_input.xlsx!A140&lt;&gt;"",SUICIDE_training_input.xlsx!A140,"")</v>
      </c>
      <c r="C233" t="str">
        <f t="shared" ref="C233:BN236" si="112">CONCATENATE($A$11,C$1,$A$12,$A233,$A$13,C$1,$A$14,$A233,$A$15)</f>
        <v>=IF(IQ_training_input.xlsx!A140&lt;&gt;"",IQ_training_input.xlsx!A140,"")</v>
      </c>
      <c r="D233" t="str">
        <f t="shared" si="112"/>
        <v>=IF(AMBIG_training_input.xlsx!A140&lt;&gt;"",AMBIG_training_input.xlsx!A140,"")</v>
      </c>
      <c r="E233" t="str">
        <f t="shared" si="112"/>
        <v>=IF(EGODYST_training_input.xlsx!A140&lt;&gt;"",EGODYST_training_input.xlsx!A140,"")</v>
      </c>
      <c r="F233" t="str">
        <f t="shared" si="112"/>
        <v>=IF(AUTISM_training_input.xlsx!A140&lt;&gt;"",AUTISM_training_input.xlsx!A140,"")</v>
      </c>
      <c r="G233" t="str">
        <f t="shared" si="112"/>
        <v>=IF(IDENTITY_training_input.xlsx!A140&lt;&gt;"",IDENTITY_training_input.xlsx!A140,"")</v>
      </c>
      <c r="H233" t="str">
        <f t="shared" si="112"/>
        <v>=IF(SELFDIR_training_input.xlsx!A140&lt;&gt;"",SELFDIR_training_input.xlsx!A140,"")</v>
      </c>
      <c r="I233" t="str">
        <f t="shared" si="112"/>
        <v>=IF(EMPATHY_training_input.xlsx!A140&lt;&gt;"",EMPATHY_training_input.xlsx!A140,"")</v>
      </c>
      <c r="J233" t="str">
        <f t="shared" si="112"/>
        <v>=IF(INTIMACY_training_input.xlsx!A140&lt;&gt;"",INTIMACY_training_input.xlsx!A140,"")</v>
      </c>
      <c r="K233" t="str">
        <f t="shared" si="112"/>
        <v>=IF(ACUTE_training_input.xlsx!A140&lt;&gt;"",ACUTE_training_input.xlsx!A140,"")</v>
      </c>
      <c r="L233" t="str">
        <f t="shared" si="112"/>
        <v>=IF(CHRONIC_training_input.xlsx!A140&lt;&gt;"",CHRONIC_training_input.xlsx!A140,"")</v>
      </c>
      <c r="M233" t="str">
        <f t="shared" si="112"/>
        <v>=IF(TRAUMA_PAST_training_input.xlsx!A140&lt;&gt;"",TRAUMA_PAST_training_input.xlsx!A140,"")</v>
      </c>
      <c r="N233" t="str">
        <f t="shared" si="112"/>
        <v>=IF(TRAUMA_PRESENT_training_input.xlsx!A140&lt;&gt;"",TRAUMA_PRESENT_training_input.xlsx!A140,"")</v>
      </c>
      <c r="O233" t="str">
        <f t="shared" si="112"/>
        <v>=IF(HOPE_training_input.xlsx!A140&lt;&gt;"",HOPE_training_input.xlsx!A140,"")</v>
      </c>
      <c r="P233" t="str">
        <f t="shared" si="112"/>
        <v>=IF(SELFAFFICACY_training_input.xlsx!A140&lt;&gt;"",SELFAFFICACY_training_input.xlsx!A140,"")</v>
      </c>
      <c r="Q233" t="str">
        <f t="shared" si="112"/>
        <v>=IF(SELFESTEEM_training_input.xlsx!A140&lt;&gt;"",SELFESTEEM_training_input.xlsx!A140,"")</v>
      </c>
      <c r="R233" t="str">
        <f t="shared" si="112"/>
        <v>=IF(WELLBEING_training_input.xlsx!A140&lt;&gt;"",WELLBEING_training_input.xlsx!A140,"")</v>
      </c>
      <c r="S233" t="str">
        <f t="shared" si="112"/>
        <v>=IF(HYPER_training_input.xlsx!A140&lt;&gt;"",HYPER_training_input.xlsx!A140,"")</v>
      </c>
      <c r="T233" t="str">
        <f t="shared" si="112"/>
        <v>=IF(AGGR_training_input.xlsx!A140&lt;&gt;"",AGGR_training_input.xlsx!A140,"")</v>
      </c>
      <c r="U233" t="str">
        <f t="shared" si="112"/>
        <v>=IF(COND_PR_training_input.xlsx!A140&lt;&gt;"",COND_PR_training_input.xlsx!A140,"")</v>
      </c>
      <c r="V233" t="str">
        <f t="shared" si="112"/>
        <v>=IF(ANXIE_training_input.xlsx!A140&lt;&gt;"",ANXIE_training_input.xlsx!A140,"")</v>
      </c>
      <c r="W233" t="str">
        <f t="shared" si="112"/>
        <v>=IF(DEPR_training_input.xlsx!A140&lt;&gt;"",DEPR_training_input.xlsx!A140,"")</v>
      </c>
      <c r="X233" t="str">
        <f t="shared" si="112"/>
        <v>=IF(SOMAT_training_input.xlsx!A140&lt;&gt;"",SOMAT_training_input.xlsx!A140,"")</v>
      </c>
      <c r="Y233" t="str">
        <f t="shared" si="112"/>
        <v>=IF(ATYPI_training_input.xlsx!A140&lt;&gt;"",ATYPI_training_input.xlsx!A140,"")</v>
      </c>
      <c r="Z233" t="str">
        <f t="shared" si="112"/>
        <v>=IF(WITHD_training_input.xlsx!A140&lt;&gt;"",WITHD_training_input.xlsx!A140,"")</v>
      </c>
      <c r="AA233" t="str">
        <f t="shared" si="112"/>
        <v>=IF(ATTE_PR_training_input.xlsx!A140&lt;&gt;"",ATTE_PR_training_input.xlsx!A140,"")</v>
      </c>
      <c r="AB233" t="str">
        <f t="shared" si="112"/>
        <v>=IF(ANG_CONT_training_input.xlsx!A140&lt;&gt;"",ANG_CONT_training_input.xlsx!A140,"")</v>
      </c>
      <c r="AC233" t="str">
        <f t="shared" si="112"/>
        <v>=IF(DEV_SOC_DIS_training_input.xlsx!A140&lt;&gt;"",DEV_SOC_DIS_training_input.xlsx!A140,"")</v>
      </c>
      <c r="AD233" t="str">
        <f t="shared" si="112"/>
        <v>=IF(BULLY_training_input.xlsx!A140&lt;&gt;"",BULLY_training_input.xlsx!A140,"")</v>
      </c>
      <c r="AE233" t="str">
        <f t="shared" si="112"/>
        <v>=IF(EMOT_SELF_C_training_input.xlsx!A140&lt;&gt;"",EMOT_SELF_C_training_input.xlsx!A140,"")</v>
      </c>
      <c r="AF233" t="str">
        <f t="shared" si="112"/>
        <v>=IF(EXE_FUN_training_input.xlsx!A140&lt;&gt;"",EXE_FUN_training_input.xlsx!A140,"")</v>
      </c>
      <c r="AG233" t="str">
        <f t="shared" si="112"/>
        <v>=IF(MANIA_training_input.xlsx!A140&lt;&gt;"",MANIA_training_input.xlsx!A140,"")</v>
      </c>
      <c r="AH233" t="str">
        <f t="shared" si="112"/>
        <v>=IF(NEG_EMOT_training_input.xlsx!A140&lt;&gt;"",NEG_EMOT_training_input.xlsx!A140,"")</v>
      </c>
      <c r="AI233" t="str">
        <f t="shared" si="112"/>
        <v>=IF(ADAPT_training_input.xlsx!A140&lt;&gt;"",ADAPT_training_input.xlsx!A140,"")</v>
      </c>
      <c r="AJ233" t="str">
        <f t="shared" si="112"/>
        <v>=IF(SOC_SK_training_input.xlsx!A140&lt;&gt;"",SOC_SK_training_input.xlsx!A140,"")</v>
      </c>
      <c r="AK233" t="str">
        <f t="shared" si="112"/>
        <v>=IF(LEAD_training_input.xlsx!A140&lt;&gt;"",LEAD_training_input.xlsx!A140,"")</v>
      </c>
      <c r="AL233" t="str">
        <f t="shared" si="112"/>
        <v>=IF(ACT_DAIL_training_input.xlsx!A140&lt;&gt;"",ACT_DAIL_training_input.xlsx!A140,"")</v>
      </c>
      <c r="AM233" t="str">
        <f t="shared" si="112"/>
        <v>=IF(FUN_COM_training_input.xlsx!A140&lt;&gt;"",FUN_COM_training_input.xlsx!A140,"")</v>
      </c>
      <c r="AN233" t="str">
        <f t="shared" si="112"/>
        <v>=IF(RESILI_training_input.xlsx!A140&lt;&gt;"",RESILI_training_input.xlsx!A140,"")</v>
      </c>
      <c r="AO233" t="str">
        <f t="shared" si="112"/>
        <v>=IF(SEL_training_input.xlsx!A140&lt;&gt;"",SEL_training_input.xlsx!A140,"")</v>
      </c>
      <c r="AP233" t="str">
        <f t="shared" si="112"/>
        <v>=IF(SEV_training_input.xlsx!A140&lt;&gt;"",SEV_training_input.xlsx!A140,"")</v>
      </c>
      <c r="AQ233" t="str">
        <f t="shared" si="112"/>
        <v>=IF(ANHEDONIA_training_input.xlsx!A140&lt;&gt;"",ANHEDONIA_training_input.xlsx!A140,"")</v>
      </c>
      <c r="AR233" t="str">
        <f t="shared" si="112"/>
        <v>=IF(ANXIOUSNESS_training_input.xlsx!A140&lt;&gt;"",ANXIOUSNESS_training_input.xlsx!A140,"")</v>
      </c>
      <c r="AS233" t="str">
        <f t="shared" si="112"/>
        <v>=IF(ATTENTION_SEEKING_training_input.xlsx!A140&lt;&gt;"",ATTENTION_SEEKING_training_input.xlsx!A140,"")</v>
      </c>
      <c r="AT233" t="str">
        <f t="shared" si="112"/>
        <v>=IF(CALLOUSNESS_training_input.xlsx!A140&lt;&gt;"",CALLOUSNESS_training_input.xlsx!A140,"")</v>
      </c>
      <c r="AU233" t="str">
        <f t="shared" si="112"/>
        <v>=IF(DECEITFULNESS_training_input.xlsx!A140&lt;&gt;"",DECEITFULNESS_training_input.xlsx!A140,"")</v>
      </c>
      <c r="AV233" t="str">
        <f t="shared" si="112"/>
        <v>=IF(DEPRESSIVITY_training_input.xlsx!A140&lt;&gt;"",DEPRESSIVITY_training_input.xlsx!A140,"")</v>
      </c>
      <c r="AW233" t="str">
        <f t="shared" si="112"/>
        <v>=IF(DISTRACTIBILITY_training_input.xlsx!A140&lt;&gt;"",DISTRACTIBILITY_training_input.xlsx!A140,"")</v>
      </c>
      <c r="AX233" t="str">
        <f t="shared" si="112"/>
        <v>=IF(ECCENTRICITY_training_input.xlsx!A140&lt;&gt;"",ECCENTRICITY_training_input.xlsx!A140,"")</v>
      </c>
      <c r="AY233" t="str">
        <f t="shared" si="112"/>
        <v>=IF(EMOTIONAL_LABILITY_training_input.xlsx!A140&lt;&gt;"",EMOTIONAL_LABILITY_training_input.xlsx!A140,"")</v>
      </c>
      <c r="AZ233" t="str">
        <f t="shared" si="112"/>
        <v>=IF(GRANDIOSITY_training_input.xlsx!A140&lt;&gt;"",GRANDIOSITY_training_input.xlsx!A140,"")</v>
      </c>
      <c r="BA233" t="str">
        <f t="shared" si="112"/>
        <v>=IF(HOSTILITY_training_input.xlsx!A140&lt;&gt;"",HOSTILITY_training_input.xlsx!A140,"")</v>
      </c>
      <c r="BB233" t="str">
        <f t="shared" si="112"/>
        <v>=IF(IMPULSIVITY_training_input.xlsx!A140&lt;&gt;"",IMPULSIVITY_training_input.xlsx!A140,"")</v>
      </c>
      <c r="BC233" t="str">
        <f t="shared" si="112"/>
        <v>=IF(INTIMACY_AVOIDANCE_training_input.xlsx!A140&lt;&gt;"",INTIMACY_AVOIDANCE_training_input.xlsx!A140,"")</v>
      </c>
      <c r="BD233" t="str">
        <f t="shared" si="112"/>
        <v>=IF(IRRESPONSIBILITY_training_input.xlsx!A140&lt;&gt;"",IRRESPONSIBILITY_training_input.xlsx!A140,"")</v>
      </c>
      <c r="BE233" t="str">
        <f t="shared" si="112"/>
        <v>=IF(MANIPULATIVENESS_training_input.xlsx!A140&lt;&gt;"",MANIPULATIVENESS_training_input.xlsx!A140,"")</v>
      </c>
      <c r="BF233" t="str">
        <f t="shared" si="112"/>
        <v>=IF(PERCEPTUAL_DYSREGULATION_training_input.xlsx!A140&lt;&gt;"",PERCEPTUAL_DYSREGULATION_training_input.xlsx!A140,"")</v>
      </c>
      <c r="BG233" t="str">
        <f t="shared" si="112"/>
        <v>=IF(PERSEVERATION_training_input.xlsx!A140&lt;&gt;"",PERSEVERATION_training_input.xlsx!A140,"")</v>
      </c>
      <c r="BH233" t="str">
        <f t="shared" si="112"/>
        <v>=IF(RESTRICTED_AFFECTIVITY_training_input.xlsx!A140&lt;&gt;"",RESTRICTED_AFFECTIVITY_training_input.xlsx!A140,"")</v>
      </c>
      <c r="BI233" t="str">
        <f t="shared" si="112"/>
        <v>=IF(RIGID_PERFECTIONISM_training_input.xlsx!A140&lt;&gt;"",RIGID_PERFECTIONISM_training_input.xlsx!A140,"")</v>
      </c>
      <c r="BJ233" t="str">
        <f t="shared" si="112"/>
        <v>=IF(RISK_TAKING_training_input.xlsx!A140&lt;&gt;"",RISK_TAKING_training_input.xlsx!A140,"")</v>
      </c>
      <c r="BK233" t="str">
        <f t="shared" si="112"/>
        <v>=IF(SEPARATION_INSECURITY_training_input.xlsx!A140&lt;&gt;"",SEPARATION_INSECURITY_training_input.xlsx!A140,"")</v>
      </c>
      <c r="BL233" t="str">
        <f t="shared" si="112"/>
        <v>=IF(SUBMISSIVENESS_training_input.xlsx!A140&lt;&gt;"",SUBMISSIVENESS_training_input.xlsx!A140,"")</v>
      </c>
      <c r="BM233" t="str">
        <f t="shared" si="112"/>
        <v>=IF(SUSPICIOUSNESS_training_input.xlsx!A140&lt;&gt;"",SUSPICIOUSNESS_training_input.xlsx!A140,"")</v>
      </c>
      <c r="BN233" t="str">
        <f t="shared" si="112"/>
        <v>=IF(UNUSUAL_BELIEFS_training_input.xlsx!A140&lt;&gt;"",UNUSUAL_BELIEFS_training_input.xlsx!A140,"")</v>
      </c>
      <c r="BO233" t="str">
        <f t="shared" si="111"/>
        <v>=IF(WITHDRAWAL_training_input.xlsx!A140&lt;&gt;"",WITHDRAWAL_training_input.xlsx!A140,"")</v>
      </c>
      <c r="BP233" t="str">
        <f t="shared" si="111"/>
        <v>=IF(ACT_training_input.xlsx!A140&lt;&gt;"",ACT_training_input.xlsx!A140,"")</v>
      </c>
      <c r="BQ233" t="str">
        <f t="shared" si="111"/>
        <v>=IF(DSP_training_input.xlsx!A140&lt;&gt;"",DSP_training_input.xlsx!A140,"")</v>
      </c>
      <c r="BR233" t="str">
        <f t="shared" si="111"/>
        <v>=IF(PAG_training_input.xlsx!A140&lt;&gt;"",PAG_training_input.xlsx!A140,"")</v>
      </c>
      <c r="BS233" t="str">
        <f t="shared" si="111"/>
        <v>=IF(PRO_training_input.xlsx!A140&lt;&gt;"",PRO_training_input.xlsx!A140,"")</v>
      </c>
      <c r="BT233" t="str">
        <f t="shared" si="111"/>
        <v>=IF(SPL_training_input.xlsx!A140&lt;&gt;"",SPL_training_input.xlsx!A140,"")</v>
      </c>
      <c r="BU233" t="str">
        <f t="shared" si="111"/>
        <v>=IF(WDR_training_input.xlsx!A140&lt;&gt;"",WDR_training_input.xlsx!A140,"")</v>
      </c>
      <c r="BV233" t="str">
        <f t="shared" si="111"/>
        <v>=IF(CON_training_input.xlsx!A140&lt;&gt;"",CON_training_input.xlsx!A140,"")</v>
      </c>
      <c r="BW233" t="str">
        <f t="shared" si="111"/>
        <v>=IF(DSC_training_input.xlsx!A140&lt;&gt;"",DSC_training_input.xlsx!A140,"")</v>
      </c>
      <c r="BX233" t="str">
        <f t="shared" si="111"/>
        <v>=IF(FAN_training_input.xlsx!A140&lt;&gt;"",FAN_training_input.xlsx!A140,"")</v>
      </c>
      <c r="BY233" t="str">
        <f t="shared" si="111"/>
        <v>=IF(OMN_training_input.xlsx!A140&lt;&gt;"",OMN_training_input.xlsx!A140,"")</v>
      </c>
      <c r="BZ233" t="str">
        <f t="shared" si="111"/>
        <v>=IF(REP_training_input.xlsx!A140&lt;&gt;"",REP_training_input.xlsx!A140,"")</v>
      </c>
      <c r="CA233" t="str">
        <f t="shared" si="111"/>
        <v>=IF(SOM_training_input.xlsx!A140&lt;&gt;"",SOM_training_input.xlsx!A140,"")</v>
      </c>
      <c r="CB233" t="str">
        <f t="shared" si="111"/>
        <v>=IF(SUB_training_input.xlsx!A140&lt;&gt;"",SUB_training_input.xlsx!A140,"")</v>
      </c>
      <c r="CC233" t="str">
        <f t="shared" si="111"/>
        <v>=IF(UND_training_input.xlsx!A140&lt;&gt;"",UND_training_input.xlsx!A140,"")</v>
      </c>
      <c r="CD233" t="str">
        <f t="shared" si="111"/>
        <v>=IF(ALT_training_input.xlsx!A140&lt;&gt;"",ALT_training_input.xlsx!A140,"")</v>
      </c>
      <c r="CE233" t="str">
        <f t="shared" si="111"/>
        <v>=IF(HUM_training_input.xlsx!A140&lt;&gt;"",HUM_training_input.xlsx!A140,"")</v>
      </c>
      <c r="CF233" t="str">
        <f t="shared" si="111"/>
        <v>=IF(IDL_training_input.xlsx!A140&lt;&gt;"",IDL_training_input.xlsx!A140,"")</v>
      </c>
      <c r="CG233" t="str">
        <f t="shared" si="111"/>
        <v>=IF(RFM_training_input.xlsx!A140&lt;&gt;"",RFM_training_input.xlsx!A140,"")</v>
      </c>
      <c r="CH233" t="str">
        <f t="shared" si="111"/>
        <v>=IF(DN_training_input.xlsx!A140&lt;&gt;"",DN_training_input.xlsx!A140,"")</v>
      </c>
      <c r="CI233" t="str">
        <f t="shared" si="111"/>
        <v>=IF(INT_training_input.xlsx!A140&lt;&gt;"",INT_training_input.xlsx!A140,"")</v>
      </c>
      <c r="CJ233" t="str">
        <f t="shared" si="111"/>
        <v>=IF(SUP_training_input.xlsx!A140&lt;&gt;"",SUP_training_input.xlsx!A140,"")</v>
      </c>
      <c r="CK233" t="str">
        <f t="shared" si="111"/>
        <v>=IF(ANT_training_input.xlsx!A140&lt;&gt;"",ANT_training_input.xlsx!A140,"")</v>
      </c>
      <c r="CL233" t="str">
        <f t="shared" si="111"/>
        <v>=IF(ISO_training_input.xlsx!A140&lt;&gt;"",ISO_training_input.xlsx!A140,"")</v>
      </c>
    </row>
    <row r="234" spans="1:90">
      <c r="A234">
        <v>141</v>
      </c>
      <c r="B234" t="str">
        <f t="shared" si="106"/>
        <v>=IF(SUICIDE_training_input.xlsx!A141&lt;&gt;"",SUICIDE_training_input.xlsx!A141,"")</v>
      </c>
      <c r="C234" t="str">
        <f t="shared" si="112"/>
        <v>=IF(IQ_training_input.xlsx!A141&lt;&gt;"",IQ_training_input.xlsx!A141,"")</v>
      </c>
      <c r="D234" t="str">
        <f t="shared" si="112"/>
        <v>=IF(AMBIG_training_input.xlsx!A141&lt;&gt;"",AMBIG_training_input.xlsx!A141,"")</v>
      </c>
      <c r="E234" t="str">
        <f t="shared" si="112"/>
        <v>=IF(EGODYST_training_input.xlsx!A141&lt;&gt;"",EGODYST_training_input.xlsx!A141,"")</v>
      </c>
      <c r="F234" t="str">
        <f t="shared" si="112"/>
        <v>=IF(AUTISM_training_input.xlsx!A141&lt;&gt;"",AUTISM_training_input.xlsx!A141,"")</v>
      </c>
      <c r="G234" t="str">
        <f t="shared" si="112"/>
        <v>=IF(IDENTITY_training_input.xlsx!A141&lt;&gt;"",IDENTITY_training_input.xlsx!A141,"")</v>
      </c>
      <c r="H234" t="str">
        <f t="shared" si="112"/>
        <v>=IF(SELFDIR_training_input.xlsx!A141&lt;&gt;"",SELFDIR_training_input.xlsx!A141,"")</v>
      </c>
      <c r="I234" t="str">
        <f t="shared" si="112"/>
        <v>=IF(EMPATHY_training_input.xlsx!A141&lt;&gt;"",EMPATHY_training_input.xlsx!A141,"")</v>
      </c>
      <c r="J234" t="str">
        <f t="shared" si="112"/>
        <v>=IF(INTIMACY_training_input.xlsx!A141&lt;&gt;"",INTIMACY_training_input.xlsx!A141,"")</v>
      </c>
      <c r="K234" t="str">
        <f t="shared" si="112"/>
        <v>=IF(ACUTE_training_input.xlsx!A141&lt;&gt;"",ACUTE_training_input.xlsx!A141,"")</v>
      </c>
      <c r="L234" t="str">
        <f t="shared" si="112"/>
        <v>=IF(CHRONIC_training_input.xlsx!A141&lt;&gt;"",CHRONIC_training_input.xlsx!A141,"")</v>
      </c>
      <c r="M234" t="str">
        <f t="shared" si="112"/>
        <v>=IF(TRAUMA_PAST_training_input.xlsx!A141&lt;&gt;"",TRAUMA_PAST_training_input.xlsx!A141,"")</v>
      </c>
      <c r="N234" t="str">
        <f t="shared" si="112"/>
        <v>=IF(TRAUMA_PRESENT_training_input.xlsx!A141&lt;&gt;"",TRAUMA_PRESENT_training_input.xlsx!A141,"")</v>
      </c>
      <c r="O234" t="str">
        <f t="shared" si="112"/>
        <v>=IF(HOPE_training_input.xlsx!A141&lt;&gt;"",HOPE_training_input.xlsx!A141,"")</v>
      </c>
      <c r="P234" t="str">
        <f t="shared" si="112"/>
        <v>=IF(SELFAFFICACY_training_input.xlsx!A141&lt;&gt;"",SELFAFFICACY_training_input.xlsx!A141,"")</v>
      </c>
      <c r="Q234" t="str">
        <f t="shared" si="112"/>
        <v>=IF(SELFESTEEM_training_input.xlsx!A141&lt;&gt;"",SELFESTEEM_training_input.xlsx!A141,"")</v>
      </c>
      <c r="R234" t="str">
        <f t="shared" si="112"/>
        <v>=IF(WELLBEING_training_input.xlsx!A141&lt;&gt;"",WELLBEING_training_input.xlsx!A141,"")</v>
      </c>
      <c r="S234" t="str">
        <f t="shared" si="112"/>
        <v>=IF(HYPER_training_input.xlsx!A141&lt;&gt;"",HYPER_training_input.xlsx!A141,"")</v>
      </c>
      <c r="T234" t="str">
        <f t="shared" si="112"/>
        <v>=IF(AGGR_training_input.xlsx!A141&lt;&gt;"",AGGR_training_input.xlsx!A141,"")</v>
      </c>
      <c r="U234" t="str">
        <f t="shared" si="112"/>
        <v>=IF(COND_PR_training_input.xlsx!A141&lt;&gt;"",COND_PR_training_input.xlsx!A141,"")</v>
      </c>
      <c r="V234" t="str">
        <f t="shared" si="112"/>
        <v>=IF(ANXIE_training_input.xlsx!A141&lt;&gt;"",ANXIE_training_input.xlsx!A141,"")</v>
      </c>
      <c r="W234" t="str">
        <f t="shared" si="112"/>
        <v>=IF(DEPR_training_input.xlsx!A141&lt;&gt;"",DEPR_training_input.xlsx!A141,"")</v>
      </c>
      <c r="X234" t="str">
        <f t="shared" si="112"/>
        <v>=IF(SOMAT_training_input.xlsx!A141&lt;&gt;"",SOMAT_training_input.xlsx!A141,"")</v>
      </c>
      <c r="Y234" t="str">
        <f t="shared" si="112"/>
        <v>=IF(ATYPI_training_input.xlsx!A141&lt;&gt;"",ATYPI_training_input.xlsx!A141,"")</v>
      </c>
      <c r="Z234" t="str">
        <f t="shared" si="112"/>
        <v>=IF(WITHD_training_input.xlsx!A141&lt;&gt;"",WITHD_training_input.xlsx!A141,"")</v>
      </c>
      <c r="AA234" t="str">
        <f t="shared" si="112"/>
        <v>=IF(ATTE_PR_training_input.xlsx!A141&lt;&gt;"",ATTE_PR_training_input.xlsx!A141,"")</v>
      </c>
      <c r="AB234" t="str">
        <f t="shared" si="112"/>
        <v>=IF(ANG_CONT_training_input.xlsx!A141&lt;&gt;"",ANG_CONT_training_input.xlsx!A141,"")</v>
      </c>
      <c r="AC234" t="str">
        <f t="shared" si="112"/>
        <v>=IF(DEV_SOC_DIS_training_input.xlsx!A141&lt;&gt;"",DEV_SOC_DIS_training_input.xlsx!A141,"")</v>
      </c>
      <c r="AD234" t="str">
        <f t="shared" si="112"/>
        <v>=IF(BULLY_training_input.xlsx!A141&lt;&gt;"",BULLY_training_input.xlsx!A141,"")</v>
      </c>
      <c r="AE234" t="str">
        <f t="shared" si="112"/>
        <v>=IF(EMOT_SELF_C_training_input.xlsx!A141&lt;&gt;"",EMOT_SELF_C_training_input.xlsx!A141,"")</v>
      </c>
      <c r="AF234" t="str">
        <f t="shared" si="112"/>
        <v>=IF(EXE_FUN_training_input.xlsx!A141&lt;&gt;"",EXE_FUN_training_input.xlsx!A141,"")</v>
      </c>
      <c r="AG234" t="str">
        <f t="shared" si="112"/>
        <v>=IF(MANIA_training_input.xlsx!A141&lt;&gt;"",MANIA_training_input.xlsx!A141,"")</v>
      </c>
      <c r="AH234" t="str">
        <f t="shared" si="112"/>
        <v>=IF(NEG_EMOT_training_input.xlsx!A141&lt;&gt;"",NEG_EMOT_training_input.xlsx!A141,"")</v>
      </c>
      <c r="AI234" t="str">
        <f t="shared" si="112"/>
        <v>=IF(ADAPT_training_input.xlsx!A141&lt;&gt;"",ADAPT_training_input.xlsx!A141,"")</v>
      </c>
      <c r="AJ234" t="str">
        <f t="shared" si="112"/>
        <v>=IF(SOC_SK_training_input.xlsx!A141&lt;&gt;"",SOC_SK_training_input.xlsx!A141,"")</v>
      </c>
      <c r="AK234" t="str">
        <f t="shared" si="112"/>
        <v>=IF(LEAD_training_input.xlsx!A141&lt;&gt;"",LEAD_training_input.xlsx!A141,"")</v>
      </c>
      <c r="AL234" t="str">
        <f t="shared" si="112"/>
        <v>=IF(ACT_DAIL_training_input.xlsx!A141&lt;&gt;"",ACT_DAIL_training_input.xlsx!A141,"")</v>
      </c>
      <c r="AM234" t="str">
        <f t="shared" si="112"/>
        <v>=IF(FUN_COM_training_input.xlsx!A141&lt;&gt;"",FUN_COM_training_input.xlsx!A141,"")</v>
      </c>
      <c r="AN234" t="str">
        <f t="shared" si="112"/>
        <v>=IF(RESILI_training_input.xlsx!A141&lt;&gt;"",RESILI_training_input.xlsx!A141,"")</v>
      </c>
      <c r="AO234" t="str">
        <f t="shared" si="112"/>
        <v>=IF(SEL_training_input.xlsx!A141&lt;&gt;"",SEL_training_input.xlsx!A141,"")</v>
      </c>
      <c r="AP234" t="str">
        <f t="shared" si="112"/>
        <v>=IF(SEV_training_input.xlsx!A141&lt;&gt;"",SEV_training_input.xlsx!A141,"")</v>
      </c>
      <c r="AQ234" t="str">
        <f t="shared" si="112"/>
        <v>=IF(ANHEDONIA_training_input.xlsx!A141&lt;&gt;"",ANHEDONIA_training_input.xlsx!A141,"")</v>
      </c>
      <c r="AR234" t="str">
        <f t="shared" si="112"/>
        <v>=IF(ANXIOUSNESS_training_input.xlsx!A141&lt;&gt;"",ANXIOUSNESS_training_input.xlsx!A141,"")</v>
      </c>
      <c r="AS234" t="str">
        <f t="shared" si="112"/>
        <v>=IF(ATTENTION_SEEKING_training_input.xlsx!A141&lt;&gt;"",ATTENTION_SEEKING_training_input.xlsx!A141,"")</v>
      </c>
      <c r="AT234" t="str">
        <f t="shared" si="112"/>
        <v>=IF(CALLOUSNESS_training_input.xlsx!A141&lt;&gt;"",CALLOUSNESS_training_input.xlsx!A141,"")</v>
      </c>
      <c r="AU234" t="str">
        <f t="shared" si="112"/>
        <v>=IF(DECEITFULNESS_training_input.xlsx!A141&lt;&gt;"",DECEITFULNESS_training_input.xlsx!A141,"")</v>
      </c>
      <c r="AV234" t="str">
        <f t="shared" si="112"/>
        <v>=IF(DEPRESSIVITY_training_input.xlsx!A141&lt;&gt;"",DEPRESSIVITY_training_input.xlsx!A141,"")</v>
      </c>
      <c r="AW234" t="str">
        <f t="shared" si="112"/>
        <v>=IF(DISTRACTIBILITY_training_input.xlsx!A141&lt;&gt;"",DISTRACTIBILITY_training_input.xlsx!A141,"")</v>
      </c>
      <c r="AX234" t="str">
        <f t="shared" si="112"/>
        <v>=IF(ECCENTRICITY_training_input.xlsx!A141&lt;&gt;"",ECCENTRICITY_training_input.xlsx!A141,"")</v>
      </c>
      <c r="AY234" t="str">
        <f t="shared" si="112"/>
        <v>=IF(EMOTIONAL_LABILITY_training_input.xlsx!A141&lt;&gt;"",EMOTIONAL_LABILITY_training_input.xlsx!A141,"")</v>
      </c>
      <c r="AZ234" t="str">
        <f t="shared" si="112"/>
        <v>=IF(GRANDIOSITY_training_input.xlsx!A141&lt;&gt;"",GRANDIOSITY_training_input.xlsx!A141,"")</v>
      </c>
      <c r="BA234" t="str">
        <f t="shared" si="112"/>
        <v>=IF(HOSTILITY_training_input.xlsx!A141&lt;&gt;"",HOSTILITY_training_input.xlsx!A141,"")</v>
      </c>
      <c r="BB234" t="str">
        <f t="shared" si="112"/>
        <v>=IF(IMPULSIVITY_training_input.xlsx!A141&lt;&gt;"",IMPULSIVITY_training_input.xlsx!A141,"")</v>
      </c>
      <c r="BC234" t="str">
        <f t="shared" si="112"/>
        <v>=IF(INTIMACY_AVOIDANCE_training_input.xlsx!A141&lt;&gt;"",INTIMACY_AVOIDANCE_training_input.xlsx!A141,"")</v>
      </c>
      <c r="BD234" t="str">
        <f t="shared" si="112"/>
        <v>=IF(IRRESPONSIBILITY_training_input.xlsx!A141&lt;&gt;"",IRRESPONSIBILITY_training_input.xlsx!A141,"")</v>
      </c>
      <c r="BE234" t="str">
        <f t="shared" si="112"/>
        <v>=IF(MANIPULATIVENESS_training_input.xlsx!A141&lt;&gt;"",MANIPULATIVENESS_training_input.xlsx!A141,"")</v>
      </c>
      <c r="BF234" t="str">
        <f t="shared" si="112"/>
        <v>=IF(PERCEPTUAL_DYSREGULATION_training_input.xlsx!A141&lt;&gt;"",PERCEPTUAL_DYSREGULATION_training_input.xlsx!A141,"")</v>
      </c>
      <c r="BG234" t="str">
        <f t="shared" si="112"/>
        <v>=IF(PERSEVERATION_training_input.xlsx!A141&lt;&gt;"",PERSEVERATION_training_input.xlsx!A141,"")</v>
      </c>
      <c r="BH234" t="str">
        <f t="shared" si="112"/>
        <v>=IF(RESTRICTED_AFFECTIVITY_training_input.xlsx!A141&lt;&gt;"",RESTRICTED_AFFECTIVITY_training_input.xlsx!A141,"")</v>
      </c>
      <c r="BI234" t="str">
        <f t="shared" si="112"/>
        <v>=IF(RIGID_PERFECTIONISM_training_input.xlsx!A141&lt;&gt;"",RIGID_PERFECTIONISM_training_input.xlsx!A141,"")</v>
      </c>
      <c r="BJ234" t="str">
        <f t="shared" si="112"/>
        <v>=IF(RISK_TAKING_training_input.xlsx!A141&lt;&gt;"",RISK_TAKING_training_input.xlsx!A141,"")</v>
      </c>
      <c r="BK234" t="str">
        <f t="shared" si="112"/>
        <v>=IF(SEPARATION_INSECURITY_training_input.xlsx!A141&lt;&gt;"",SEPARATION_INSECURITY_training_input.xlsx!A141,"")</v>
      </c>
      <c r="BL234" t="str">
        <f t="shared" si="112"/>
        <v>=IF(SUBMISSIVENESS_training_input.xlsx!A141&lt;&gt;"",SUBMISSIVENESS_training_input.xlsx!A141,"")</v>
      </c>
      <c r="BM234" t="str">
        <f t="shared" si="112"/>
        <v>=IF(SUSPICIOUSNESS_training_input.xlsx!A141&lt;&gt;"",SUSPICIOUSNESS_training_input.xlsx!A141,"")</v>
      </c>
      <c r="BN234" t="str">
        <f t="shared" si="112"/>
        <v>=IF(UNUSUAL_BELIEFS_training_input.xlsx!A141&lt;&gt;"",UNUSUAL_BELIEFS_training_input.xlsx!A141,"")</v>
      </c>
      <c r="BO234" t="str">
        <f t="shared" si="111"/>
        <v>=IF(WITHDRAWAL_training_input.xlsx!A141&lt;&gt;"",WITHDRAWAL_training_input.xlsx!A141,"")</v>
      </c>
      <c r="BP234" t="str">
        <f t="shared" si="111"/>
        <v>=IF(ACT_training_input.xlsx!A141&lt;&gt;"",ACT_training_input.xlsx!A141,"")</v>
      </c>
      <c r="BQ234" t="str">
        <f t="shared" si="111"/>
        <v>=IF(DSP_training_input.xlsx!A141&lt;&gt;"",DSP_training_input.xlsx!A141,"")</v>
      </c>
      <c r="BR234" t="str">
        <f t="shared" si="111"/>
        <v>=IF(PAG_training_input.xlsx!A141&lt;&gt;"",PAG_training_input.xlsx!A141,"")</v>
      </c>
      <c r="BS234" t="str">
        <f t="shared" si="111"/>
        <v>=IF(PRO_training_input.xlsx!A141&lt;&gt;"",PRO_training_input.xlsx!A141,"")</v>
      </c>
      <c r="BT234" t="str">
        <f t="shared" si="111"/>
        <v>=IF(SPL_training_input.xlsx!A141&lt;&gt;"",SPL_training_input.xlsx!A141,"")</v>
      </c>
      <c r="BU234" t="str">
        <f t="shared" si="111"/>
        <v>=IF(WDR_training_input.xlsx!A141&lt;&gt;"",WDR_training_input.xlsx!A141,"")</v>
      </c>
      <c r="BV234" t="str">
        <f t="shared" si="111"/>
        <v>=IF(CON_training_input.xlsx!A141&lt;&gt;"",CON_training_input.xlsx!A141,"")</v>
      </c>
      <c r="BW234" t="str">
        <f t="shared" si="111"/>
        <v>=IF(DSC_training_input.xlsx!A141&lt;&gt;"",DSC_training_input.xlsx!A141,"")</v>
      </c>
      <c r="BX234" t="str">
        <f t="shared" si="111"/>
        <v>=IF(FAN_training_input.xlsx!A141&lt;&gt;"",FAN_training_input.xlsx!A141,"")</v>
      </c>
      <c r="BY234" t="str">
        <f t="shared" si="111"/>
        <v>=IF(OMN_training_input.xlsx!A141&lt;&gt;"",OMN_training_input.xlsx!A141,"")</v>
      </c>
      <c r="BZ234" t="str">
        <f t="shared" si="111"/>
        <v>=IF(REP_training_input.xlsx!A141&lt;&gt;"",REP_training_input.xlsx!A141,"")</v>
      </c>
      <c r="CA234" t="str">
        <f t="shared" si="111"/>
        <v>=IF(SOM_training_input.xlsx!A141&lt;&gt;"",SOM_training_input.xlsx!A141,"")</v>
      </c>
      <c r="CB234" t="str">
        <f t="shared" si="111"/>
        <v>=IF(SUB_training_input.xlsx!A141&lt;&gt;"",SUB_training_input.xlsx!A141,"")</v>
      </c>
      <c r="CC234" t="str">
        <f t="shared" si="111"/>
        <v>=IF(UND_training_input.xlsx!A141&lt;&gt;"",UND_training_input.xlsx!A141,"")</v>
      </c>
      <c r="CD234" t="str">
        <f t="shared" si="111"/>
        <v>=IF(ALT_training_input.xlsx!A141&lt;&gt;"",ALT_training_input.xlsx!A141,"")</v>
      </c>
      <c r="CE234" t="str">
        <f t="shared" si="111"/>
        <v>=IF(HUM_training_input.xlsx!A141&lt;&gt;"",HUM_training_input.xlsx!A141,"")</v>
      </c>
      <c r="CF234" t="str">
        <f t="shared" si="111"/>
        <v>=IF(IDL_training_input.xlsx!A141&lt;&gt;"",IDL_training_input.xlsx!A141,"")</v>
      </c>
      <c r="CG234" t="str">
        <f t="shared" si="111"/>
        <v>=IF(RFM_training_input.xlsx!A141&lt;&gt;"",RFM_training_input.xlsx!A141,"")</v>
      </c>
      <c r="CH234" t="str">
        <f t="shared" si="111"/>
        <v>=IF(DN_training_input.xlsx!A141&lt;&gt;"",DN_training_input.xlsx!A141,"")</v>
      </c>
      <c r="CI234" t="str">
        <f t="shared" si="111"/>
        <v>=IF(INT_training_input.xlsx!A141&lt;&gt;"",INT_training_input.xlsx!A141,"")</v>
      </c>
      <c r="CJ234" t="str">
        <f t="shared" si="111"/>
        <v>=IF(SUP_training_input.xlsx!A141&lt;&gt;"",SUP_training_input.xlsx!A141,"")</v>
      </c>
      <c r="CK234" t="str">
        <f t="shared" si="111"/>
        <v>=IF(ANT_training_input.xlsx!A141&lt;&gt;"",ANT_training_input.xlsx!A141,"")</v>
      </c>
      <c r="CL234" t="str">
        <f t="shared" si="111"/>
        <v>=IF(ISO_training_input.xlsx!A141&lt;&gt;"",ISO_training_input.xlsx!A141,"")</v>
      </c>
    </row>
    <row r="235" spans="1:90">
      <c r="A235">
        <v>142</v>
      </c>
      <c r="B235" t="str">
        <f t="shared" si="106"/>
        <v>=IF(SUICIDE_training_input.xlsx!A142&lt;&gt;"",SUICIDE_training_input.xlsx!A142,"")</v>
      </c>
      <c r="C235" t="str">
        <f t="shared" si="112"/>
        <v>=IF(IQ_training_input.xlsx!A142&lt;&gt;"",IQ_training_input.xlsx!A142,"")</v>
      </c>
      <c r="D235" t="str">
        <f t="shared" si="112"/>
        <v>=IF(AMBIG_training_input.xlsx!A142&lt;&gt;"",AMBIG_training_input.xlsx!A142,"")</v>
      </c>
      <c r="E235" t="str">
        <f t="shared" si="112"/>
        <v>=IF(EGODYST_training_input.xlsx!A142&lt;&gt;"",EGODYST_training_input.xlsx!A142,"")</v>
      </c>
      <c r="F235" t="str">
        <f t="shared" si="112"/>
        <v>=IF(AUTISM_training_input.xlsx!A142&lt;&gt;"",AUTISM_training_input.xlsx!A142,"")</v>
      </c>
      <c r="G235" t="str">
        <f t="shared" si="112"/>
        <v>=IF(IDENTITY_training_input.xlsx!A142&lt;&gt;"",IDENTITY_training_input.xlsx!A142,"")</v>
      </c>
      <c r="H235" t="str">
        <f t="shared" si="112"/>
        <v>=IF(SELFDIR_training_input.xlsx!A142&lt;&gt;"",SELFDIR_training_input.xlsx!A142,"")</v>
      </c>
      <c r="I235" t="str">
        <f t="shared" si="112"/>
        <v>=IF(EMPATHY_training_input.xlsx!A142&lt;&gt;"",EMPATHY_training_input.xlsx!A142,"")</v>
      </c>
      <c r="J235" t="str">
        <f t="shared" si="112"/>
        <v>=IF(INTIMACY_training_input.xlsx!A142&lt;&gt;"",INTIMACY_training_input.xlsx!A142,"")</v>
      </c>
      <c r="K235" t="str">
        <f t="shared" si="112"/>
        <v>=IF(ACUTE_training_input.xlsx!A142&lt;&gt;"",ACUTE_training_input.xlsx!A142,"")</v>
      </c>
      <c r="L235" t="str">
        <f t="shared" si="112"/>
        <v>=IF(CHRONIC_training_input.xlsx!A142&lt;&gt;"",CHRONIC_training_input.xlsx!A142,"")</v>
      </c>
      <c r="M235" t="str">
        <f t="shared" si="112"/>
        <v>=IF(TRAUMA_PAST_training_input.xlsx!A142&lt;&gt;"",TRAUMA_PAST_training_input.xlsx!A142,"")</v>
      </c>
      <c r="N235" t="str">
        <f t="shared" si="112"/>
        <v>=IF(TRAUMA_PRESENT_training_input.xlsx!A142&lt;&gt;"",TRAUMA_PRESENT_training_input.xlsx!A142,"")</v>
      </c>
      <c r="O235" t="str">
        <f t="shared" si="112"/>
        <v>=IF(HOPE_training_input.xlsx!A142&lt;&gt;"",HOPE_training_input.xlsx!A142,"")</v>
      </c>
      <c r="P235" t="str">
        <f t="shared" si="112"/>
        <v>=IF(SELFAFFICACY_training_input.xlsx!A142&lt;&gt;"",SELFAFFICACY_training_input.xlsx!A142,"")</v>
      </c>
      <c r="Q235" t="str">
        <f t="shared" si="112"/>
        <v>=IF(SELFESTEEM_training_input.xlsx!A142&lt;&gt;"",SELFESTEEM_training_input.xlsx!A142,"")</v>
      </c>
      <c r="R235" t="str">
        <f t="shared" si="112"/>
        <v>=IF(WELLBEING_training_input.xlsx!A142&lt;&gt;"",WELLBEING_training_input.xlsx!A142,"")</v>
      </c>
      <c r="S235" t="str">
        <f t="shared" si="112"/>
        <v>=IF(HYPER_training_input.xlsx!A142&lt;&gt;"",HYPER_training_input.xlsx!A142,"")</v>
      </c>
      <c r="T235" t="str">
        <f t="shared" si="112"/>
        <v>=IF(AGGR_training_input.xlsx!A142&lt;&gt;"",AGGR_training_input.xlsx!A142,"")</v>
      </c>
      <c r="U235" t="str">
        <f t="shared" si="112"/>
        <v>=IF(COND_PR_training_input.xlsx!A142&lt;&gt;"",COND_PR_training_input.xlsx!A142,"")</v>
      </c>
      <c r="V235" t="str">
        <f t="shared" si="112"/>
        <v>=IF(ANXIE_training_input.xlsx!A142&lt;&gt;"",ANXIE_training_input.xlsx!A142,"")</v>
      </c>
      <c r="W235" t="str">
        <f t="shared" si="112"/>
        <v>=IF(DEPR_training_input.xlsx!A142&lt;&gt;"",DEPR_training_input.xlsx!A142,"")</v>
      </c>
      <c r="X235" t="str">
        <f t="shared" si="112"/>
        <v>=IF(SOMAT_training_input.xlsx!A142&lt;&gt;"",SOMAT_training_input.xlsx!A142,"")</v>
      </c>
      <c r="Y235" t="str">
        <f t="shared" si="112"/>
        <v>=IF(ATYPI_training_input.xlsx!A142&lt;&gt;"",ATYPI_training_input.xlsx!A142,"")</v>
      </c>
      <c r="Z235" t="str">
        <f t="shared" si="112"/>
        <v>=IF(WITHD_training_input.xlsx!A142&lt;&gt;"",WITHD_training_input.xlsx!A142,"")</v>
      </c>
      <c r="AA235" t="str">
        <f t="shared" si="112"/>
        <v>=IF(ATTE_PR_training_input.xlsx!A142&lt;&gt;"",ATTE_PR_training_input.xlsx!A142,"")</v>
      </c>
      <c r="AB235" t="str">
        <f t="shared" si="112"/>
        <v>=IF(ANG_CONT_training_input.xlsx!A142&lt;&gt;"",ANG_CONT_training_input.xlsx!A142,"")</v>
      </c>
      <c r="AC235" t="str">
        <f t="shared" si="112"/>
        <v>=IF(DEV_SOC_DIS_training_input.xlsx!A142&lt;&gt;"",DEV_SOC_DIS_training_input.xlsx!A142,"")</v>
      </c>
      <c r="AD235" t="str">
        <f t="shared" si="112"/>
        <v>=IF(BULLY_training_input.xlsx!A142&lt;&gt;"",BULLY_training_input.xlsx!A142,"")</v>
      </c>
      <c r="AE235" t="str">
        <f t="shared" si="112"/>
        <v>=IF(EMOT_SELF_C_training_input.xlsx!A142&lt;&gt;"",EMOT_SELF_C_training_input.xlsx!A142,"")</v>
      </c>
      <c r="AF235" t="str">
        <f t="shared" si="112"/>
        <v>=IF(EXE_FUN_training_input.xlsx!A142&lt;&gt;"",EXE_FUN_training_input.xlsx!A142,"")</v>
      </c>
      <c r="AG235" t="str">
        <f t="shared" si="112"/>
        <v>=IF(MANIA_training_input.xlsx!A142&lt;&gt;"",MANIA_training_input.xlsx!A142,"")</v>
      </c>
      <c r="AH235" t="str">
        <f t="shared" si="112"/>
        <v>=IF(NEG_EMOT_training_input.xlsx!A142&lt;&gt;"",NEG_EMOT_training_input.xlsx!A142,"")</v>
      </c>
      <c r="AI235" t="str">
        <f t="shared" si="112"/>
        <v>=IF(ADAPT_training_input.xlsx!A142&lt;&gt;"",ADAPT_training_input.xlsx!A142,"")</v>
      </c>
      <c r="AJ235" t="str">
        <f t="shared" si="112"/>
        <v>=IF(SOC_SK_training_input.xlsx!A142&lt;&gt;"",SOC_SK_training_input.xlsx!A142,"")</v>
      </c>
      <c r="AK235" t="str">
        <f t="shared" si="112"/>
        <v>=IF(LEAD_training_input.xlsx!A142&lt;&gt;"",LEAD_training_input.xlsx!A142,"")</v>
      </c>
      <c r="AL235" t="str">
        <f t="shared" si="112"/>
        <v>=IF(ACT_DAIL_training_input.xlsx!A142&lt;&gt;"",ACT_DAIL_training_input.xlsx!A142,"")</v>
      </c>
      <c r="AM235" t="str">
        <f t="shared" si="112"/>
        <v>=IF(FUN_COM_training_input.xlsx!A142&lt;&gt;"",FUN_COM_training_input.xlsx!A142,"")</v>
      </c>
      <c r="AN235" t="str">
        <f t="shared" si="112"/>
        <v>=IF(RESILI_training_input.xlsx!A142&lt;&gt;"",RESILI_training_input.xlsx!A142,"")</v>
      </c>
      <c r="AO235" t="str">
        <f t="shared" si="112"/>
        <v>=IF(SEL_training_input.xlsx!A142&lt;&gt;"",SEL_training_input.xlsx!A142,"")</v>
      </c>
      <c r="AP235" t="str">
        <f t="shared" si="112"/>
        <v>=IF(SEV_training_input.xlsx!A142&lt;&gt;"",SEV_training_input.xlsx!A142,"")</v>
      </c>
      <c r="AQ235" t="str">
        <f t="shared" si="112"/>
        <v>=IF(ANHEDONIA_training_input.xlsx!A142&lt;&gt;"",ANHEDONIA_training_input.xlsx!A142,"")</v>
      </c>
      <c r="AR235" t="str">
        <f t="shared" si="112"/>
        <v>=IF(ANXIOUSNESS_training_input.xlsx!A142&lt;&gt;"",ANXIOUSNESS_training_input.xlsx!A142,"")</v>
      </c>
      <c r="AS235" t="str">
        <f t="shared" si="112"/>
        <v>=IF(ATTENTION_SEEKING_training_input.xlsx!A142&lt;&gt;"",ATTENTION_SEEKING_training_input.xlsx!A142,"")</v>
      </c>
      <c r="AT235" t="str">
        <f t="shared" si="112"/>
        <v>=IF(CALLOUSNESS_training_input.xlsx!A142&lt;&gt;"",CALLOUSNESS_training_input.xlsx!A142,"")</v>
      </c>
      <c r="AU235" t="str">
        <f t="shared" si="112"/>
        <v>=IF(DECEITFULNESS_training_input.xlsx!A142&lt;&gt;"",DECEITFULNESS_training_input.xlsx!A142,"")</v>
      </c>
      <c r="AV235" t="str">
        <f t="shared" si="112"/>
        <v>=IF(DEPRESSIVITY_training_input.xlsx!A142&lt;&gt;"",DEPRESSIVITY_training_input.xlsx!A142,"")</v>
      </c>
      <c r="AW235" t="str">
        <f t="shared" si="112"/>
        <v>=IF(DISTRACTIBILITY_training_input.xlsx!A142&lt;&gt;"",DISTRACTIBILITY_training_input.xlsx!A142,"")</v>
      </c>
      <c r="AX235" t="str">
        <f t="shared" si="112"/>
        <v>=IF(ECCENTRICITY_training_input.xlsx!A142&lt;&gt;"",ECCENTRICITY_training_input.xlsx!A142,"")</v>
      </c>
      <c r="AY235" t="str">
        <f t="shared" si="112"/>
        <v>=IF(EMOTIONAL_LABILITY_training_input.xlsx!A142&lt;&gt;"",EMOTIONAL_LABILITY_training_input.xlsx!A142,"")</v>
      </c>
      <c r="AZ235" t="str">
        <f t="shared" si="112"/>
        <v>=IF(GRANDIOSITY_training_input.xlsx!A142&lt;&gt;"",GRANDIOSITY_training_input.xlsx!A142,"")</v>
      </c>
      <c r="BA235" t="str">
        <f t="shared" si="112"/>
        <v>=IF(HOSTILITY_training_input.xlsx!A142&lt;&gt;"",HOSTILITY_training_input.xlsx!A142,"")</v>
      </c>
      <c r="BB235" t="str">
        <f t="shared" si="112"/>
        <v>=IF(IMPULSIVITY_training_input.xlsx!A142&lt;&gt;"",IMPULSIVITY_training_input.xlsx!A142,"")</v>
      </c>
      <c r="BC235" t="str">
        <f t="shared" si="112"/>
        <v>=IF(INTIMACY_AVOIDANCE_training_input.xlsx!A142&lt;&gt;"",INTIMACY_AVOIDANCE_training_input.xlsx!A142,"")</v>
      </c>
      <c r="BD235" t="str">
        <f t="shared" si="112"/>
        <v>=IF(IRRESPONSIBILITY_training_input.xlsx!A142&lt;&gt;"",IRRESPONSIBILITY_training_input.xlsx!A142,"")</v>
      </c>
      <c r="BE235" t="str">
        <f t="shared" si="112"/>
        <v>=IF(MANIPULATIVENESS_training_input.xlsx!A142&lt;&gt;"",MANIPULATIVENESS_training_input.xlsx!A142,"")</v>
      </c>
      <c r="BF235" t="str">
        <f t="shared" si="112"/>
        <v>=IF(PERCEPTUAL_DYSREGULATION_training_input.xlsx!A142&lt;&gt;"",PERCEPTUAL_DYSREGULATION_training_input.xlsx!A142,"")</v>
      </c>
      <c r="BG235" t="str">
        <f t="shared" si="112"/>
        <v>=IF(PERSEVERATION_training_input.xlsx!A142&lt;&gt;"",PERSEVERATION_training_input.xlsx!A142,"")</v>
      </c>
      <c r="BH235" t="str">
        <f t="shared" si="112"/>
        <v>=IF(RESTRICTED_AFFECTIVITY_training_input.xlsx!A142&lt;&gt;"",RESTRICTED_AFFECTIVITY_training_input.xlsx!A142,"")</v>
      </c>
      <c r="BI235" t="str">
        <f t="shared" si="112"/>
        <v>=IF(RIGID_PERFECTIONISM_training_input.xlsx!A142&lt;&gt;"",RIGID_PERFECTIONISM_training_input.xlsx!A142,"")</v>
      </c>
      <c r="BJ235" t="str">
        <f t="shared" si="112"/>
        <v>=IF(RISK_TAKING_training_input.xlsx!A142&lt;&gt;"",RISK_TAKING_training_input.xlsx!A142,"")</v>
      </c>
      <c r="BK235" t="str">
        <f t="shared" si="112"/>
        <v>=IF(SEPARATION_INSECURITY_training_input.xlsx!A142&lt;&gt;"",SEPARATION_INSECURITY_training_input.xlsx!A142,"")</v>
      </c>
      <c r="BL235" t="str">
        <f t="shared" si="112"/>
        <v>=IF(SUBMISSIVENESS_training_input.xlsx!A142&lt;&gt;"",SUBMISSIVENESS_training_input.xlsx!A142,"")</v>
      </c>
      <c r="BM235" t="str">
        <f t="shared" si="112"/>
        <v>=IF(SUSPICIOUSNESS_training_input.xlsx!A142&lt;&gt;"",SUSPICIOUSNESS_training_input.xlsx!A142,"")</v>
      </c>
      <c r="BN235" t="str">
        <f t="shared" si="112"/>
        <v>=IF(UNUSUAL_BELIEFS_training_input.xlsx!A142&lt;&gt;"",UNUSUAL_BELIEFS_training_input.xlsx!A142,"")</v>
      </c>
      <c r="BO235" t="str">
        <f t="shared" si="111"/>
        <v>=IF(WITHDRAWAL_training_input.xlsx!A142&lt;&gt;"",WITHDRAWAL_training_input.xlsx!A142,"")</v>
      </c>
      <c r="BP235" t="str">
        <f t="shared" si="111"/>
        <v>=IF(ACT_training_input.xlsx!A142&lt;&gt;"",ACT_training_input.xlsx!A142,"")</v>
      </c>
      <c r="BQ235" t="str">
        <f t="shared" si="111"/>
        <v>=IF(DSP_training_input.xlsx!A142&lt;&gt;"",DSP_training_input.xlsx!A142,"")</v>
      </c>
      <c r="BR235" t="str">
        <f t="shared" si="111"/>
        <v>=IF(PAG_training_input.xlsx!A142&lt;&gt;"",PAG_training_input.xlsx!A142,"")</v>
      </c>
      <c r="BS235" t="str">
        <f t="shared" si="111"/>
        <v>=IF(PRO_training_input.xlsx!A142&lt;&gt;"",PRO_training_input.xlsx!A142,"")</v>
      </c>
      <c r="BT235" t="str">
        <f t="shared" si="111"/>
        <v>=IF(SPL_training_input.xlsx!A142&lt;&gt;"",SPL_training_input.xlsx!A142,"")</v>
      </c>
      <c r="BU235" t="str">
        <f t="shared" si="111"/>
        <v>=IF(WDR_training_input.xlsx!A142&lt;&gt;"",WDR_training_input.xlsx!A142,"")</v>
      </c>
      <c r="BV235" t="str">
        <f t="shared" si="111"/>
        <v>=IF(CON_training_input.xlsx!A142&lt;&gt;"",CON_training_input.xlsx!A142,"")</v>
      </c>
      <c r="BW235" t="str">
        <f t="shared" si="111"/>
        <v>=IF(DSC_training_input.xlsx!A142&lt;&gt;"",DSC_training_input.xlsx!A142,"")</v>
      </c>
      <c r="BX235" t="str">
        <f t="shared" si="111"/>
        <v>=IF(FAN_training_input.xlsx!A142&lt;&gt;"",FAN_training_input.xlsx!A142,"")</v>
      </c>
      <c r="BY235" t="str">
        <f t="shared" si="111"/>
        <v>=IF(OMN_training_input.xlsx!A142&lt;&gt;"",OMN_training_input.xlsx!A142,"")</v>
      </c>
      <c r="BZ235" t="str">
        <f t="shared" si="111"/>
        <v>=IF(REP_training_input.xlsx!A142&lt;&gt;"",REP_training_input.xlsx!A142,"")</v>
      </c>
      <c r="CA235" t="str">
        <f t="shared" si="111"/>
        <v>=IF(SOM_training_input.xlsx!A142&lt;&gt;"",SOM_training_input.xlsx!A142,"")</v>
      </c>
      <c r="CB235" t="str">
        <f t="shared" si="111"/>
        <v>=IF(SUB_training_input.xlsx!A142&lt;&gt;"",SUB_training_input.xlsx!A142,"")</v>
      </c>
      <c r="CC235" t="str">
        <f t="shared" si="111"/>
        <v>=IF(UND_training_input.xlsx!A142&lt;&gt;"",UND_training_input.xlsx!A142,"")</v>
      </c>
      <c r="CD235" t="str">
        <f t="shared" si="111"/>
        <v>=IF(ALT_training_input.xlsx!A142&lt;&gt;"",ALT_training_input.xlsx!A142,"")</v>
      </c>
      <c r="CE235" t="str">
        <f t="shared" si="111"/>
        <v>=IF(HUM_training_input.xlsx!A142&lt;&gt;"",HUM_training_input.xlsx!A142,"")</v>
      </c>
      <c r="CF235" t="str">
        <f t="shared" si="111"/>
        <v>=IF(IDL_training_input.xlsx!A142&lt;&gt;"",IDL_training_input.xlsx!A142,"")</v>
      </c>
      <c r="CG235" t="str">
        <f t="shared" si="111"/>
        <v>=IF(RFM_training_input.xlsx!A142&lt;&gt;"",RFM_training_input.xlsx!A142,"")</v>
      </c>
      <c r="CH235" t="str">
        <f t="shared" si="111"/>
        <v>=IF(DN_training_input.xlsx!A142&lt;&gt;"",DN_training_input.xlsx!A142,"")</v>
      </c>
      <c r="CI235" t="str">
        <f t="shared" si="111"/>
        <v>=IF(INT_training_input.xlsx!A142&lt;&gt;"",INT_training_input.xlsx!A142,"")</v>
      </c>
      <c r="CJ235" t="str">
        <f t="shared" si="111"/>
        <v>=IF(SUP_training_input.xlsx!A142&lt;&gt;"",SUP_training_input.xlsx!A142,"")</v>
      </c>
      <c r="CK235" t="str">
        <f t="shared" si="111"/>
        <v>=IF(ANT_training_input.xlsx!A142&lt;&gt;"",ANT_training_input.xlsx!A142,"")</v>
      </c>
      <c r="CL235" t="str">
        <f t="shared" si="111"/>
        <v>=IF(ISO_training_input.xlsx!A142&lt;&gt;"",ISO_training_input.xlsx!A142,"")</v>
      </c>
    </row>
    <row r="236" spans="1:90">
      <c r="A236">
        <v>143</v>
      </c>
      <c r="B236" t="str">
        <f t="shared" si="106"/>
        <v>=IF(SUICIDE_training_input.xlsx!A143&lt;&gt;"",SUICIDE_training_input.xlsx!A143,"")</v>
      </c>
      <c r="C236" t="str">
        <f t="shared" si="112"/>
        <v>=IF(IQ_training_input.xlsx!A143&lt;&gt;"",IQ_training_input.xlsx!A143,"")</v>
      </c>
      <c r="D236" t="str">
        <f t="shared" si="112"/>
        <v>=IF(AMBIG_training_input.xlsx!A143&lt;&gt;"",AMBIG_training_input.xlsx!A143,"")</v>
      </c>
      <c r="E236" t="str">
        <f t="shared" si="112"/>
        <v>=IF(EGODYST_training_input.xlsx!A143&lt;&gt;"",EGODYST_training_input.xlsx!A143,"")</v>
      </c>
      <c r="F236" t="str">
        <f t="shared" si="112"/>
        <v>=IF(AUTISM_training_input.xlsx!A143&lt;&gt;"",AUTISM_training_input.xlsx!A143,"")</v>
      </c>
      <c r="G236" t="str">
        <f t="shared" si="112"/>
        <v>=IF(IDENTITY_training_input.xlsx!A143&lt;&gt;"",IDENTITY_training_input.xlsx!A143,"")</v>
      </c>
      <c r="H236" t="str">
        <f t="shared" si="112"/>
        <v>=IF(SELFDIR_training_input.xlsx!A143&lt;&gt;"",SELFDIR_training_input.xlsx!A143,"")</v>
      </c>
      <c r="I236" t="str">
        <f t="shared" si="112"/>
        <v>=IF(EMPATHY_training_input.xlsx!A143&lt;&gt;"",EMPATHY_training_input.xlsx!A143,"")</v>
      </c>
      <c r="J236" t="str">
        <f t="shared" si="112"/>
        <v>=IF(INTIMACY_training_input.xlsx!A143&lt;&gt;"",INTIMACY_training_input.xlsx!A143,"")</v>
      </c>
      <c r="K236" t="str">
        <f t="shared" si="112"/>
        <v>=IF(ACUTE_training_input.xlsx!A143&lt;&gt;"",ACUTE_training_input.xlsx!A143,"")</v>
      </c>
      <c r="L236" t="str">
        <f t="shared" si="112"/>
        <v>=IF(CHRONIC_training_input.xlsx!A143&lt;&gt;"",CHRONIC_training_input.xlsx!A143,"")</v>
      </c>
      <c r="M236" t="str">
        <f t="shared" si="112"/>
        <v>=IF(TRAUMA_PAST_training_input.xlsx!A143&lt;&gt;"",TRAUMA_PAST_training_input.xlsx!A143,"")</v>
      </c>
      <c r="N236" t="str">
        <f t="shared" si="112"/>
        <v>=IF(TRAUMA_PRESENT_training_input.xlsx!A143&lt;&gt;"",TRAUMA_PRESENT_training_input.xlsx!A143,"")</v>
      </c>
      <c r="O236" t="str">
        <f t="shared" si="112"/>
        <v>=IF(HOPE_training_input.xlsx!A143&lt;&gt;"",HOPE_training_input.xlsx!A143,"")</v>
      </c>
      <c r="P236" t="str">
        <f t="shared" si="112"/>
        <v>=IF(SELFAFFICACY_training_input.xlsx!A143&lt;&gt;"",SELFAFFICACY_training_input.xlsx!A143,"")</v>
      </c>
      <c r="Q236" t="str">
        <f t="shared" si="112"/>
        <v>=IF(SELFESTEEM_training_input.xlsx!A143&lt;&gt;"",SELFESTEEM_training_input.xlsx!A143,"")</v>
      </c>
      <c r="R236" t="str">
        <f t="shared" si="112"/>
        <v>=IF(WELLBEING_training_input.xlsx!A143&lt;&gt;"",WELLBEING_training_input.xlsx!A143,"")</v>
      </c>
      <c r="S236" t="str">
        <f t="shared" si="112"/>
        <v>=IF(HYPER_training_input.xlsx!A143&lt;&gt;"",HYPER_training_input.xlsx!A143,"")</v>
      </c>
      <c r="T236" t="str">
        <f t="shared" si="112"/>
        <v>=IF(AGGR_training_input.xlsx!A143&lt;&gt;"",AGGR_training_input.xlsx!A143,"")</v>
      </c>
      <c r="U236" t="str">
        <f t="shared" si="112"/>
        <v>=IF(COND_PR_training_input.xlsx!A143&lt;&gt;"",COND_PR_training_input.xlsx!A143,"")</v>
      </c>
      <c r="V236" t="str">
        <f t="shared" si="112"/>
        <v>=IF(ANXIE_training_input.xlsx!A143&lt;&gt;"",ANXIE_training_input.xlsx!A143,"")</v>
      </c>
      <c r="W236" t="str">
        <f t="shared" si="112"/>
        <v>=IF(DEPR_training_input.xlsx!A143&lt;&gt;"",DEPR_training_input.xlsx!A143,"")</v>
      </c>
      <c r="X236" t="str">
        <f t="shared" si="112"/>
        <v>=IF(SOMAT_training_input.xlsx!A143&lt;&gt;"",SOMAT_training_input.xlsx!A143,"")</v>
      </c>
      <c r="Y236" t="str">
        <f t="shared" si="112"/>
        <v>=IF(ATYPI_training_input.xlsx!A143&lt;&gt;"",ATYPI_training_input.xlsx!A143,"")</v>
      </c>
      <c r="Z236" t="str">
        <f t="shared" si="112"/>
        <v>=IF(WITHD_training_input.xlsx!A143&lt;&gt;"",WITHD_training_input.xlsx!A143,"")</v>
      </c>
      <c r="AA236" t="str">
        <f t="shared" si="112"/>
        <v>=IF(ATTE_PR_training_input.xlsx!A143&lt;&gt;"",ATTE_PR_training_input.xlsx!A143,"")</v>
      </c>
      <c r="AB236" t="str">
        <f t="shared" si="112"/>
        <v>=IF(ANG_CONT_training_input.xlsx!A143&lt;&gt;"",ANG_CONT_training_input.xlsx!A143,"")</v>
      </c>
      <c r="AC236" t="str">
        <f t="shared" si="112"/>
        <v>=IF(DEV_SOC_DIS_training_input.xlsx!A143&lt;&gt;"",DEV_SOC_DIS_training_input.xlsx!A143,"")</v>
      </c>
      <c r="AD236" t="str">
        <f t="shared" si="112"/>
        <v>=IF(BULLY_training_input.xlsx!A143&lt;&gt;"",BULLY_training_input.xlsx!A143,"")</v>
      </c>
      <c r="AE236" t="str">
        <f t="shared" si="112"/>
        <v>=IF(EMOT_SELF_C_training_input.xlsx!A143&lt;&gt;"",EMOT_SELF_C_training_input.xlsx!A143,"")</v>
      </c>
      <c r="AF236" t="str">
        <f t="shared" si="112"/>
        <v>=IF(EXE_FUN_training_input.xlsx!A143&lt;&gt;"",EXE_FUN_training_input.xlsx!A143,"")</v>
      </c>
      <c r="AG236" t="str">
        <f t="shared" si="112"/>
        <v>=IF(MANIA_training_input.xlsx!A143&lt;&gt;"",MANIA_training_input.xlsx!A143,"")</v>
      </c>
      <c r="AH236" t="str">
        <f t="shared" si="112"/>
        <v>=IF(NEG_EMOT_training_input.xlsx!A143&lt;&gt;"",NEG_EMOT_training_input.xlsx!A143,"")</v>
      </c>
      <c r="AI236" t="str">
        <f t="shared" si="112"/>
        <v>=IF(ADAPT_training_input.xlsx!A143&lt;&gt;"",ADAPT_training_input.xlsx!A143,"")</v>
      </c>
      <c r="AJ236" t="str">
        <f t="shared" si="112"/>
        <v>=IF(SOC_SK_training_input.xlsx!A143&lt;&gt;"",SOC_SK_training_input.xlsx!A143,"")</v>
      </c>
      <c r="AK236" t="str">
        <f t="shared" si="112"/>
        <v>=IF(LEAD_training_input.xlsx!A143&lt;&gt;"",LEAD_training_input.xlsx!A143,"")</v>
      </c>
      <c r="AL236" t="str">
        <f t="shared" si="112"/>
        <v>=IF(ACT_DAIL_training_input.xlsx!A143&lt;&gt;"",ACT_DAIL_training_input.xlsx!A143,"")</v>
      </c>
      <c r="AM236" t="str">
        <f t="shared" si="112"/>
        <v>=IF(FUN_COM_training_input.xlsx!A143&lt;&gt;"",FUN_COM_training_input.xlsx!A143,"")</v>
      </c>
      <c r="AN236" t="str">
        <f t="shared" si="112"/>
        <v>=IF(RESILI_training_input.xlsx!A143&lt;&gt;"",RESILI_training_input.xlsx!A143,"")</v>
      </c>
      <c r="AO236" t="str">
        <f t="shared" si="112"/>
        <v>=IF(SEL_training_input.xlsx!A143&lt;&gt;"",SEL_training_input.xlsx!A143,"")</v>
      </c>
      <c r="AP236" t="str">
        <f t="shared" si="112"/>
        <v>=IF(SEV_training_input.xlsx!A143&lt;&gt;"",SEV_training_input.xlsx!A143,"")</v>
      </c>
      <c r="AQ236" t="str">
        <f t="shared" si="112"/>
        <v>=IF(ANHEDONIA_training_input.xlsx!A143&lt;&gt;"",ANHEDONIA_training_input.xlsx!A143,"")</v>
      </c>
      <c r="AR236" t="str">
        <f t="shared" si="112"/>
        <v>=IF(ANXIOUSNESS_training_input.xlsx!A143&lt;&gt;"",ANXIOUSNESS_training_input.xlsx!A143,"")</v>
      </c>
      <c r="AS236" t="str">
        <f t="shared" si="112"/>
        <v>=IF(ATTENTION_SEEKING_training_input.xlsx!A143&lt;&gt;"",ATTENTION_SEEKING_training_input.xlsx!A143,"")</v>
      </c>
      <c r="AT236" t="str">
        <f t="shared" si="112"/>
        <v>=IF(CALLOUSNESS_training_input.xlsx!A143&lt;&gt;"",CALLOUSNESS_training_input.xlsx!A143,"")</v>
      </c>
      <c r="AU236" t="str">
        <f t="shared" si="112"/>
        <v>=IF(DECEITFULNESS_training_input.xlsx!A143&lt;&gt;"",DECEITFULNESS_training_input.xlsx!A143,"")</v>
      </c>
      <c r="AV236" t="str">
        <f t="shared" si="112"/>
        <v>=IF(DEPRESSIVITY_training_input.xlsx!A143&lt;&gt;"",DEPRESSIVITY_training_input.xlsx!A143,"")</v>
      </c>
      <c r="AW236" t="str">
        <f t="shared" si="112"/>
        <v>=IF(DISTRACTIBILITY_training_input.xlsx!A143&lt;&gt;"",DISTRACTIBILITY_training_input.xlsx!A143,"")</v>
      </c>
      <c r="AX236" t="str">
        <f t="shared" si="112"/>
        <v>=IF(ECCENTRICITY_training_input.xlsx!A143&lt;&gt;"",ECCENTRICITY_training_input.xlsx!A143,"")</v>
      </c>
      <c r="AY236" t="str">
        <f t="shared" si="112"/>
        <v>=IF(EMOTIONAL_LABILITY_training_input.xlsx!A143&lt;&gt;"",EMOTIONAL_LABILITY_training_input.xlsx!A143,"")</v>
      </c>
      <c r="AZ236" t="str">
        <f t="shared" si="112"/>
        <v>=IF(GRANDIOSITY_training_input.xlsx!A143&lt;&gt;"",GRANDIOSITY_training_input.xlsx!A143,"")</v>
      </c>
      <c r="BA236" t="str">
        <f t="shared" si="112"/>
        <v>=IF(HOSTILITY_training_input.xlsx!A143&lt;&gt;"",HOSTILITY_training_input.xlsx!A143,"")</v>
      </c>
      <c r="BB236" t="str">
        <f t="shared" si="112"/>
        <v>=IF(IMPULSIVITY_training_input.xlsx!A143&lt;&gt;"",IMPULSIVITY_training_input.xlsx!A143,"")</v>
      </c>
      <c r="BC236" t="str">
        <f t="shared" si="112"/>
        <v>=IF(INTIMACY_AVOIDANCE_training_input.xlsx!A143&lt;&gt;"",INTIMACY_AVOIDANCE_training_input.xlsx!A143,"")</v>
      </c>
      <c r="BD236" t="str">
        <f t="shared" si="112"/>
        <v>=IF(IRRESPONSIBILITY_training_input.xlsx!A143&lt;&gt;"",IRRESPONSIBILITY_training_input.xlsx!A143,"")</v>
      </c>
      <c r="BE236" t="str">
        <f t="shared" si="112"/>
        <v>=IF(MANIPULATIVENESS_training_input.xlsx!A143&lt;&gt;"",MANIPULATIVENESS_training_input.xlsx!A143,"")</v>
      </c>
      <c r="BF236" t="str">
        <f t="shared" si="112"/>
        <v>=IF(PERCEPTUAL_DYSREGULATION_training_input.xlsx!A143&lt;&gt;"",PERCEPTUAL_DYSREGULATION_training_input.xlsx!A143,"")</v>
      </c>
      <c r="BG236" t="str">
        <f t="shared" si="112"/>
        <v>=IF(PERSEVERATION_training_input.xlsx!A143&lt;&gt;"",PERSEVERATION_training_input.xlsx!A143,"")</v>
      </c>
      <c r="BH236" t="str">
        <f t="shared" si="112"/>
        <v>=IF(RESTRICTED_AFFECTIVITY_training_input.xlsx!A143&lt;&gt;"",RESTRICTED_AFFECTIVITY_training_input.xlsx!A143,"")</v>
      </c>
      <c r="BI236" t="str">
        <f t="shared" si="112"/>
        <v>=IF(RIGID_PERFECTIONISM_training_input.xlsx!A143&lt;&gt;"",RIGID_PERFECTIONISM_training_input.xlsx!A143,"")</v>
      </c>
      <c r="BJ236" t="str">
        <f t="shared" si="112"/>
        <v>=IF(RISK_TAKING_training_input.xlsx!A143&lt;&gt;"",RISK_TAKING_training_input.xlsx!A143,"")</v>
      </c>
      <c r="BK236" t="str">
        <f t="shared" si="112"/>
        <v>=IF(SEPARATION_INSECURITY_training_input.xlsx!A143&lt;&gt;"",SEPARATION_INSECURITY_training_input.xlsx!A143,"")</v>
      </c>
      <c r="BL236" t="str">
        <f t="shared" si="112"/>
        <v>=IF(SUBMISSIVENESS_training_input.xlsx!A143&lt;&gt;"",SUBMISSIVENESS_training_input.xlsx!A143,"")</v>
      </c>
      <c r="BM236" t="str">
        <f t="shared" si="112"/>
        <v>=IF(SUSPICIOUSNESS_training_input.xlsx!A143&lt;&gt;"",SUSPICIOUSNESS_training_input.xlsx!A143,"")</v>
      </c>
      <c r="BN236" t="str">
        <f t="shared" ref="BN236:CL239" si="113">CONCATENATE($A$11,BN$1,$A$12,$A236,$A$13,BN$1,$A$14,$A236,$A$15)</f>
        <v>=IF(UNUSUAL_BELIEFS_training_input.xlsx!A143&lt;&gt;"",UNUSUAL_BELIEFS_training_input.xlsx!A143,"")</v>
      </c>
      <c r="BO236" t="str">
        <f t="shared" si="113"/>
        <v>=IF(WITHDRAWAL_training_input.xlsx!A143&lt;&gt;"",WITHDRAWAL_training_input.xlsx!A143,"")</v>
      </c>
      <c r="BP236" t="str">
        <f t="shared" si="113"/>
        <v>=IF(ACT_training_input.xlsx!A143&lt;&gt;"",ACT_training_input.xlsx!A143,"")</v>
      </c>
      <c r="BQ236" t="str">
        <f t="shared" si="113"/>
        <v>=IF(DSP_training_input.xlsx!A143&lt;&gt;"",DSP_training_input.xlsx!A143,"")</v>
      </c>
      <c r="BR236" t="str">
        <f t="shared" si="113"/>
        <v>=IF(PAG_training_input.xlsx!A143&lt;&gt;"",PAG_training_input.xlsx!A143,"")</v>
      </c>
      <c r="BS236" t="str">
        <f t="shared" si="113"/>
        <v>=IF(PRO_training_input.xlsx!A143&lt;&gt;"",PRO_training_input.xlsx!A143,"")</v>
      </c>
      <c r="BT236" t="str">
        <f t="shared" si="113"/>
        <v>=IF(SPL_training_input.xlsx!A143&lt;&gt;"",SPL_training_input.xlsx!A143,"")</v>
      </c>
      <c r="BU236" t="str">
        <f t="shared" si="113"/>
        <v>=IF(WDR_training_input.xlsx!A143&lt;&gt;"",WDR_training_input.xlsx!A143,"")</v>
      </c>
      <c r="BV236" t="str">
        <f t="shared" si="113"/>
        <v>=IF(CON_training_input.xlsx!A143&lt;&gt;"",CON_training_input.xlsx!A143,"")</v>
      </c>
      <c r="BW236" t="str">
        <f t="shared" si="113"/>
        <v>=IF(DSC_training_input.xlsx!A143&lt;&gt;"",DSC_training_input.xlsx!A143,"")</v>
      </c>
      <c r="BX236" t="str">
        <f t="shared" si="113"/>
        <v>=IF(FAN_training_input.xlsx!A143&lt;&gt;"",FAN_training_input.xlsx!A143,"")</v>
      </c>
      <c r="BY236" t="str">
        <f t="shared" si="113"/>
        <v>=IF(OMN_training_input.xlsx!A143&lt;&gt;"",OMN_training_input.xlsx!A143,"")</v>
      </c>
      <c r="BZ236" t="str">
        <f t="shared" si="113"/>
        <v>=IF(REP_training_input.xlsx!A143&lt;&gt;"",REP_training_input.xlsx!A143,"")</v>
      </c>
      <c r="CA236" t="str">
        <f t="shared" si="113"/>
        <v>=IF(SOM_training_input.xlsx!A143&lt;&gt;"",SOM_training_input.xlsx!A143,"")</v>
      </c>
      <c r="CB236" t="str">
        <f t="shared" si="113"/>
        <v>=IF(SUB_training_input.xlsx!A143&lt;&gt;"",SUB_training_input.xlsx!A143,"")</v>
      </c>
      <c r="CC236" t="str">
        <f t="shared" si="113"/>
        <v>=IF(UND_training_input.xlsx!A143&lt;&gt;"",UND_training_input.xlsx!A143,"")</v>
      </c>
      <c r="CD236" t="str">
        <f t="shared" si="113"/>
        <v>=IF(ALT_training_input.xlsx!A143&lt;&gt;"",ALT_training_input.xlsx!A143,"")</v>
      </c>
      <c r="CE236" t="str">
        <f t="shared" si="113"/>
        <v>=IF(HUM_training_input.xlsx!A143&lt;&gt;"",HUM_training_input.xlsx!A143,"")</v>
      </c>
      <c r="CF236" t="str">
        <f t="shared" si="113"/>
        <v>=IF(IDL_training_input.xlsx!A143&lt;&gt;"",IDL_training_input.xlsx!A143,"")</v>
      </c>
      <c r="CG236" t="str">
        <f t="shared" si="113"/>
        <v>=IF(RFM_training_input.xlsx!A143&lt;&gt;"",RFM_training_input.xlsx!A143,"")</v>
      </c>
      <c r="CH236" t="str">
        <f t="shared" si="113"/>
        <v>=IF(DN_training_input.xlsx!A143&lt;&gt;"",DN_training_input.xlsx!A143,"")</v>
      </c>
      <c r="CI236" t="str">
        <f t="shared" si="113"/>
        <v>=IF(INT_training_input.xlsx!A143&lt;&gt;"",INT_training_input.xlsx!A143,"")</v>
      </c>
      <c r="CJ236" t="str">
        <f t="shared" si="113"/>
        <v>=IF(SUP_training_input.xlsx!A143&lt;&gt;"",SUP_training_input.xlsx!A143,"")</v>
      </c>
      <c r="CK236" t="str">
        <f t="shared" si="113"/>
        <v>=IF(ANT_training_input.xlsx!A143&lt;&gt;"",ANT_training_input.xlsx!A143,"")</v>
      </c>
      <c r="CL236" t="str">
        <f t="shared" si="113"/>
        <v>=IF(ISO_training_input.xlsx!A143&lt;&gt;"",ISO_training_input.xlsx!A143,"")</v>
      </c>
    </row>
    <row r="237" spans="1:90">
      <c r="A237">
        <v>144</v>
      </c>
      <c r="B237" t="str">
        <f t="shared" si="106"/>
        <v>=IF(SUICIDE_training_input.xlsx!A144&lt;&gt;"",SUICIDE_training_input.xlsx!A144,"")</v>
      </c>
      <c r="C237" t="str">
        <f t="shared" ref="C237:BN240" si="114">CONCATENATE($A$11,C$1,$A$12,$A237,$A$13,C$1,$A$14,$A237,$A$15)</f>
        <v>=IF(IQ_training_input.xlsx!A144&lt;&gt;"",IQ_training_input.xlsx!A144,"")</v>
      </c>
      <c r="D237" t="str">
        <f t="shared" si="114"/>
        <v>=IF(AMBIG_training_input.xlsx!A144&lt;&gt;"",AMBIG_training_input.xlsx!A144,"")</v>
      </c>
      <c r="E237" t="str">
        <f t="shared" si="114"/>
        <v>=IF(EGODYST_training_input.xlsx!A144&lt;&gt;"",EGODYST_training_input.xlsx!A144,"")</v>
      </c>
      <c r="F237" t="str">
        <f t="shared" si="114"/>
        <v>=IF(AUTISM_training_input.xlsx!A144&lt;&gt;"",AUTISM_training_input.xlsx!A144,"")</v>
      </c>
      <c r="G237" t="str">
        <f t="shared" si="114"/>
        <v>=IF(IDENTITY_training_input.xlsx!A144&lt;&gt;"",IDENTITY_training_input.xlsx!A144,"")</v>
      </c>
      <c r="H237" t="str">
        <f t="shared" si="114"/>
        <v>=IF(SELFDIR_training_input.xlsx!A144&lt;&gt;"",SELFDIR_training_input.xlsx!A144,"")</v>
      </c>
      <c r="I237" t="str">
        <f t="shared" si="114"/>
        <v>=IF(EMPATHY_training_input.xlsx!A144&lt;&gt;"",EMPATHY_training_input.xlsx!A144,"")</v>
      </c>
      <c r="J237" t="str">
        <f t="shared" si="114"/>
        <v>=IF(INTIMACY_training_input.xlsx!A144&lt;&gt;"",INTIMACY_training_input.xlsx!A144,"")</v>
      </c>
      <c r="K237" t="str">
        <f t="shared" si="114"/>
        <v>=IF(ACUTE_training_input.xlsx!A144&lt;&gt;"",ACUTE_training_input.xlsx!A144,"")</v>
      </c>
      <c r="L237" t="str">
        <f t="shared" si="114"/>
        <v>=IF(CHRONIC_training_input.xlsx!A144&lt;&gt;"",CHRONIC_training_input.xlsx!A144,"")</v>
      </c>
      <c r="M237" t="str">
        <f t="shared" si="114"/>
        <v>=IF(TRAUMA_PAST_training_input.xlsx!A144&lt;&gt;"",TRAUMA_PAST_training_input.xlsx!A144,"")</v>
      </c>
      <c r="N237" t="str">
        <f t="shared" si="114"/>
        <v>=IF(TRAUMA_PRESENT_training_input.xlsx!A144&lt;&gt;"",TRAUMA_PRESENT_training_input.xlsx!A144,"")</v>
      </c>
      <c r="O237" t="str">
        <f t="shared" si="114"/>
        <v>=IF(HOPE_training_input.xlsx!A144&lt;&gt;"",HOPE_training_input.xlsx!A144,"")</v>
      </c>
      <c r="P237" t="str">
        <f t="shared" si="114"/>
        <v>=IF(SELFAFFICACY_training_input.xlsx!A144&lt;&gt;"",SELFAFFICACY_training_input.xlsx!A144,"")</v>
      </c>
      <c r="Q237" t="str">
        <f t="shared" si="114"/>
        <v>=IF(SELFESTEEM_training_input.xlsx!A144&lt;&gt;"",SELFESTEEM_training_input.xlsx!A144,"")</v>
      </c>
      <c r="R237" t="str">
        <f t="shared" si="114"/>
        <v>=IF(WELLBEING_training_input.xlsx!A144&lt;&gt;"",WELLBEING_training_input.xlsx!A144,"")</v>
      </c>
      <c r="S237" t="str">
        <f t="shared" si="114"/>
        <v>=IF(HYPER_training_input.xlsx!A144&lt;&gt;"",HYPER_training_input.xlsx!A144,"")</v>
      </c>
      <c r="T237" t="str">
        <f t="shared" si="114"/>
        <v>=IF(AGGR_training_input.xlsx!A144&lt;&gt;"",AGGR_training_input.xlsx!A144,"")</v>
      </c>
      <c r="U237" t="str">
        <f t="shared" si="114"/>
        <v>=IF(COND_PR_training_input.xlsx!A144&lt;&gt;"",COND_PR_training_input.xlsx!A144,"")</v>
      </c>
      <c r="V237" t="str">
        <f t="shared" si="114"/>
        <v>=IF(ANXIE_training_input.xlsx!A144&lt;&gt;"",ANXIE_training_input.xlsx!A144,"")</v>
      </c>
      <c r="W237" t="str">
        <f t="shared" si="114"/>
        <v>=IF(DEPR_training_input.xlsx!A144&lt;&gt;"",DEPR_training_input.xlsx!A144,"")</v>
      </c>
      <c r="X237" t="str">
        <f t="shared" si="114"/>
        <v>=IF(SOMAT_training_input.xlsx!A144&lt;&gt;"",SOMAT_training_input.xlsx!A144,"")</v>
      </c>
      <c r="Y237" t="str">
        <f t="shared" si="114"/>
        <v>=IF(ATYPI_training_input.xlsx!A144&lt;&gt;"",ATYPI_training_input.xlsx!A144,"")</v>
      </c>
      <c r="Z237" t="str">
        <f t="shared" si="114"/>
        <v>=IF(WITHD_training_input.xlsx!A144&lt;&gt;"",WITHD_training_input.xlsx!A144,"")</v>
      </c>
      <c r="AA237" t="str">
        <f t="shared" si="114"/>
        <v>=IF(ATTE_PR_training_input.xlsx!A144&lt;&gt;"",ATTE_PR_training_input.xlsx!A144,"")</v>
      </c>
      <c r="AB237" t="str">
        <f t="shared" si="114"/>
        <v>=IF(ANG_CONT_training_input.xlsx!A144&lt;&gt;"",ANG_CONT_training_input.xlsx!A144,"")</v>
      </c>
      <c r="AC237" t="str">
        <f t="shared" si="114"/>
        <v>=IF(DEV_SOC_DIS_training_input.xlsx!A144&lt;&gt;"",DEV_SOC_DIS_training_input.xlsx!A144,"")</v>
      </c>
      <c r="AD237" t="str">
        <f t="shared" si="114"/>
        <v>=IF(BULLY_training_input.xlsx!A144&lt;&gt;"",BULLY_training_input.xlsx!A144,"")</v>
      </c>
      <c r="AE237" t="str">
        <f t="shared" si="114"/>
        <v>=IF(EMOT_SELF_C_training_input.xlsx!A144&lt;&gt;"",EMOT_SELF_C_training_input.xlsx!A144,"")</v>
      </c>
      <c r="AF237" t="str">
        <f t="shared" si="114"/>
        <v>=IF(EXE_FUN_training_input.xlsx!A144&lt;&gt;"",EXE_FUN_training_input.xlsx!A144,"")</v>
      </c>
      <c r="AG237" t="str">
        <f t="shared" si="114"/>
        <v>=IF(MANIA_training_input.xlsx!A144&lt;&gt;"",MANIA_training_input.xlsx!A144,"")</v>
      </c>
      <c r="AH237" t="str">
        <f t="shared" si="114"/>
        <v>=IF(NEG_EMOT_training_input.xlsx!A144&lt;&gt;"",NEG_EMOT_training_input.xlsx!A144,"")</v>
      </c>
      <c r="AI237" t="str">
        <f t="shared" si="114"/>
        <v>=IF(ADAPT_training_input.xlsx!A144&lt;&gt;"",ADAPT_training_input.xlsx!A144,"")</v>
      </c>
      <c r="AJ237" t="str">
        <f t="shared" si="114"/>
        <v>=IF(SOC_SK_training_input.xlsx!A144&lt;&gt;"",SOC_SK_training_input.xlsx!A144,"")</v>
      </c>
      <c r="AK237" t="str">
        <f t="shared" si="114"/>
        <v>=IF(LEAD_training_input.xlsx!A144&lt;&gt;"",LEAD_training_input.xlsx!A144,"")</v>
      </c>
      <c r="AL237" t="str">
        <f t="shared" si="114"/>
        <v>=IF(ACT_DAIL_training_input.xlsx!A144&lt;&gt;"",ACT_DAIL_training_input.xlsx!A144,"")</v>
      </c>
      <c r="AM237" t="str">
        <f t="shared" si="114"/>
        <v>=IF(FUN_COM_training_input.xlsx!A144&lt;&gt;"",FUN_COM_training_input.xlsx!A144,"")</v>
      </c>
      <c r="AN237" t="str">
        <f t="shared" si="114"/>
        <v>=IF(RESILI_training_input.xlsx!A144&lt;&gt;"",RESILI_training_input.xlsx!A144,"")</v>
      </c>
      <c r="AO237" t="str">
        <f t="shared" si="114"/>
        <v>=IF(SEL_training_input.xlsx!A144&lt;&gt;"",SEL_training_input.xlsx!A144,"")</v>
      </c>
      <c r="AP237" t="str">
        <f t="shared" si="114"/>
        <v>=IF(SEV_training_input.xlsx!A144&lt;&gt;"",SEV_training_input.xlsx!A144,"")</v>
      </c>
      <c r="AQ237" t="str">
        <f t="shared" si="114"/>
        <v>=IF(ANHEDONIA_training_input.xlsx!A144&lt;&gt;"",ANHEDONIA_training_input.xlsx!A144,"")</v>
      </c>
      <c r="AR237" t="str">
        <f t="shared" si="114"/>
        <v>=IF(ANXIOUSNESS_training_input.xlsx!A144&lt;&gt;"",ANXIOUSNESS_training_input.xlsx!A144,"")</v>
      </c>
      <c r="AS237" t="str">
        <f t="shared" si="114"/>
        <v>=IF(ATTENTION_SEEKING_training_input.xlsx!A144&lt;&gt;"",ATTENTION_SEEKING_training_input.xlsx!A144,"")</v>
      </c>
      <c r="AT237" t="str">
        <f t="shared" si="114"/>
        <v>=IF(CALLOUSNESS_training_input.xlsx!A144&lt;&gt;"",CALLOUSNESS_training_input.xlsx!A144,"")</v>
      </c>
      <c r="AU237" t="str">
        <f t="shared" si="114"/>
        <v>=IF(DECEITFULNESS_training_input.xlsx!A144&lt;&gt;"",DECEITFULNESS_training_input.xlsx!A144,"")</v>
      </c>
      <c r="AV237" t="str">
        <f t="shared" si="114"/>
        <v>=IF(DEPRESSIVITY_training_input.xlsx!A144&lt;&gt;"",DEPRESSIVITY_training_input.xlsx!A144,"")</v>
      </c>
      <c r="AW237" t="str">
        <f t="shared" si="114"/>
        <v>=IF(DISTRACTIBILITY_training_input.xlsx!A144&lt;&gt;"",DISTRACTIBILITY_training_input.xlsx!A144,"")</v>
      </c>
      <c r="AX237" t="str">
        <f t="shared" si="114"/>
        <v>=IF(ECCENTRICITY_training_input.xlsx!A144&lt;&gt;"",ECCENTRICITY_training_input.xlsx!A144,"")</v>
      </c>
      <c r="AY237" t="str">
        <f t="shared" si="114"/>
        <v>=IF(EMOTIONAL_LABILITY_training_input.xlsx!A144&lt;&gt;"",EMOTIONAL_LABILITY_training_input.xlsx!A144,"")</v>
      </c>
      <c r="AZ237" t="str">
        <f t="shared" si="114"/>
        <v>=IF(GRANDIOSITY_training_input.xlsx!A144&lt;&gt;"",GRANDIOSITY_training_input.xlsx!A144,"")</v>
      </c>
      <c r="BA237" t="str">
        <f t="shared" si="114"/>
        <v>=IF(HOSTILITY_training_input.xlsx!A144&lt;&gt;"",HOSTILITY_training_input.xlsx!A144,"")</v>
      </c>
      <c r="BB237" t="str">
        <f t="shared" si="114"/>
        <v>=IF(IMPULSIVITY_training_input.xlsx!A144&lt;&gt;"",IMPULSIVITY_training_input.xlsx!A144,"")</v>
      </c>
      <c r="BC237" t="str">
        <f t="shared" si="114"/>
        <v>=IF(INTIMACY_AVOIDANCE_training_input.xlsx!A144&lt;&gt;"",INTIMACY_AVOIDANCE_training_input.xlsx!A144,"")</v>
      </c>
      <c r="BD237" t="str">
        <f t="shared" si="114"/>
        <v>=IF(IRRESPONSIBILITY_training_input.xlsx!A144&lt;&gt;"",IRRESPONSIBILITY_training_input.xlsx!A144,"")</v>
      </c>
      <c r="BE237" t="str">
        <f t="shared" si="114"/>
        <v>=IF(MANIPULATIVENESS_training_input.xlsx!A144&lt;&gt;"",MANIPULATIVENESS_training_input.xlsx!A144,"")</v>
      </c>
      <c r="BF237" t="str">
        <f t="shared" si="114"/>
        <v>=IF(PERCEPTUAL_DYSREGULATION_training_input.xlsx!A144&lt;&gt;"",PERCEPTUAL_DYSREGULATION_training_input.xlsx!A144,"")</v>
      </c>
      <c r="BG237" t="str">
        <f t="shared" si="114"/>
        <v>=IF(PERSEVERATION_training_input.xlsx!A144&lt;&gt;"",PERSEVERATION_training_input.xlsx!A144,"")</v>
      </c>
      <c r="BH237" t="str">
        <f t="shared" si="114"/>
        <v>=IF(RESTRICTED_AFFECTIVITY_training_input.xlsx!A144&lt;&gt;"",RESTRICTED_AFFECTIVITY_training_input.xlsx!A144,"")</v>
      </c>
      <c r="BI237" t="str">
        <f t="shared" si="114"/>
        <v>=IF(RIGID_PERFECTIONISM_training_input.xlsx!A144&lt;&gt;"",RIGID_PERFECTIONISM_training_input.xlsx!A144,"")</v>
      </c>
      <c r="BJ237" t="str">
        <f t="shared" si="114"/>
        <v>=IF(RISK_TAKING_training_input.xlsx!A144&lt;&gt;"",RISK_TAKING_training_input.xlsx!A144,"")</v>
      </c>
      <c r="BK237" t="str">
        <f t="shared" si="114"/>
        <v>=IF(SEPARATION_INSECURITY_training_input.xlsx!A144&lt;&gt;"",SEPARATION_INSECURITY_training_input.xlsx!A144,"")</v>
      </c>
      <c r="BL237" t="str">
        <f t="shared" si="114"/>
        <v>=IF(SUBMISSIVENESS_training_input.xlsx!A144&lt;&gt;"",SUBMISSIVENESS_training_input.xlsx!A144,"")</v>
      </c>
      <c r="BM237" t="str">
        <f t="shared" si="114"/>
        <v>=IF(SUSPICIOUSNESS_training_input.xlsx!A144&lt;&gt;"",SUSPICIOUSNESS_training_input.xlsx!A144,"")</v>
      </c>
      <c r="BN237" t="str">
        <f t="shared" si="114"/>
        <v>=IF(UNUSUAL_BELIEFS_training_input.xlsx!A144&lt;&gt;"",UNUSUAL_BELIEFS_training_input.xlsx!A144,"")</v>
      </c>
      <c r="BO237" t="str">
        <f t="shared" si="113"/>
        <v>=IF(WITHDRAWAL_training_input.xlsx!A144&lt;&gt;"",WITHDRAWAL_training_input.xlsx!A144,"")</v>
      </c>
      <c r="BP237" t="str">
        <f t="shared" si="113"/>
        <v>=IF(ACT_training_input.xlsx!A144&lt;&gt;"",ACT_training_input.xlsx!A144,"")</v>
      </c>
      <c r="BQ237" t="str">
        <f t="shared" si="113"/>
        <v>=IF(DSP_training_input.xlsx!A144&lt;&gt;"",DSP_training_input.xlsx!A144,"")</v>
      </c>
      <c r="BR237" t="str">
        <f t="shared" si="113"/>
        <v>=IF(PAG_training_input.xlsx!A144&lt;&gt;"",PAG_training_input.xlsx!A144,"")</v>
      </c>
      <c r="BS237" t="str">
        <f t="shared" si="113"/>
        <v>=IF(PRO_training_input.xlsx!A144&lt;&gt;"",PRO_training_input.xlsx!A144,"")</v>
      </c>
      <c r="BT237" t="str">
        <f t="shared" si="113"/>
        <v>=IF(SPL_training_input.xlsx!A144&lt;&gt;"",SPL_training_input.xlsx!A144,"")</v>
      </c>
      <c r="BU237" t="str">
        <f t="shared" si="113"/>
        <v>=IF(WDR_training_input.xlsx!A144&lt;&gt;"",WDR_training_input.xlsx!A144,"")</v>
      </c>
      <c r="BV237" t="str">
        <f t="shared" si="113"/>
        <v>=IF(CON_training_input.xlsx!A144&lt;&gt;"",CON_training_input.xlsx!A144,"")</v>
      </c>
      <c r="BW237" t="str">
        <f t="shared" si="113"/>
        <v>=IF(DSC_training_input.xlsx!A144&lt;&gt;"",DSC_training_input.xlsx!A144,"")</v>
      </c>
      <c r="BX237" t="str">
        <f t="shared" si="113"/>
        <v>=IF(FAN_training_input.xlsx!A144&lt;&gt;"",FAN_training_input.xlsx!A144,"")</v>
      </c>
      <c r="BY237" t="str">
        <f t="shared" si="113"/>
        <v>=IF(OMN_training_input.xlsx!A144&lt;&gt;"",OMN_training_input.xlsx!A144,"")</v>
      </c>
      <c r="BZ237" t="str">
        <f t="shared" si="113"/>
        <v>=IF(REP_training_input.xlsx!A144&lt;&gt;"",REP_training_input.xlsx!A144,"")</v>
      </c>
      <c r="CA237" t="str">
        <f t="shared" si="113"/>
        <v>=IF(SOM_training_input.xlsx!A144&lt;&gt;"",SOM_training_input.xlsx!A144,"")</v>
      </c>
      <c r="CB237" t="str">
        <f t="shared" si="113"/>
        <v>=IF(SUB_training_input.xlsx!A144&lt;&gt;"",SUB_training_input.xlsx!A144,"")</v>
      </c>
      <c r="CC237" t="str">
        <f t="shared" si="113"/>
        <v>=IF(UND_training_input.xlsx!A144&lt;&gt;"",UND_training_input.xlsx!A144,"")</v>
      </c>
      <c r="CD237" t="str">
        <f t="shared" si="113"/>
        <v>=IF(ALT_training_input.xlsx!A144&lt;&gt;"",ALT_training_input.xlsx!A144,"")</v>
      </c>
      <c r="CE237" t="str">
        <f t="shared" si="113"/>
        <v>=IF(HUM_training_input.xlsx!A144&lt;&gt;"",HUM_training_input.xlsx!A144,"")</v>
      </c>
      <c r="CF237" t="str">
        <f t="shared" si="113"/>
        <v>=IF(IDL_training_input.xlsx!A144&lt;&gt;"",IDL_training_input.xlsx!A144,"")</v>
      </c>
      <c r="CG237" t="str">
        <f t="shared" si="113"/>
        <v>=IF(RFM_training_input.xlsx!A144&lt;&gt;"",RFM_training_input.xlsx!A144,"")</v>
      </c>
      <c r="CH237" t="str">
        <f t="shared" si="113"/>
        <v>=IF(DN_training_input.xlsx!A144&lt;&gt;"",DN_training_input.xlsx!A144,"")</v>
      </c>
      <c r="CI237" t="str">
        <f t="shared" si="113"/>
        <v>=IF(INT_training_input.xlsx!A144&lt;&gt;"",INT_training_input.xlsx!A144,"")</v>
      </c>
      <c r="CJ237" t="str">
        <f t="shared" si="113"/>
        <v>=IF(SUP_training_input.xlsx!A144&lt;&gt;"",SUP_training_input.xlsx!A144,"")</v>
      </c>
      <c r="CK237" t="str">
        <f t="shared" si="113"/>
        <v>=IF(ANT_training_input.xlsx!A144&lt;&gt;"",ANT_training_input.xlsx!A144,"")</v>
      </c>
      <c r="CL237" t="str">
        <f t="shared" si="113"/>
        <v>=IF(ISO_training_input.xlsx!A144&lt;&gt;"",ISO_training_input.xlsx!A144,"")</v>
      </c>
    </row>
    <row r="238" spans="1:90">
      <c r="A238">
        <v>145</v>
      </c>
      <c r="B238" t="str">
        <f t="shared" si="106"/>
        <v>=IF(SUICIDE_training_input.xlsx!A145&lt;&gt;"",SUICIDE_training_input.xlsx!A145,"")</v>
      </c>
      <c r="C238" t="str">
        <f t="shared" si="114"/>
        <v>=IF(IQ_training_input.xlsx!A145&lt;&gt;"",IQ_training_input.xlsx!A145,"")</v>
      </c>
      <c r="D238" t="str">
        <f t="shared" si="114"/>
        <v>=IF(AMBIG_training_input.xlsx!A145&lt;&gt;"",AMBIG_training_input.xlsx!A145,"")</v>
      </c>
      <c r="E238" t="str">
        <f t="shared" si="114"/>
        <v>=IF(EGODYST_training_input.xlsx!A145&lt;&gt;"",EGODYST_training_input.xlsx!A145,"")</v>
      </c>
      <c r="F238" t="str">
        <f t="shared" si="114"/>
        <v>=IF(AUTISM_training_input.xlsx!A145&lt;&gt;"",AUTISM_training_input.xlsx!A145,"")</v>
      </c>
      <c r="G238" t="str">
        <f t="shared" si="114"/>
        <v>=IF(IDENTITY_training_input.xlsx!A145&lt;&gt;"",IDENTITY_training_input.xlsx!A145,"")</v>
      </c>
      <c r="H238" t="str">
        <f t="shared" si="114"/>
        <v>=IF(SELFDIR_training_input.xlsx!A145&lt;&gt;"",SELFDIR_training_input.xlsx!A145,"")</v>
      </c>
      <c r="I238" t="str">
        <f t="shared" si="114"/>
        <v>=IF(EMPATHY_training_input.xlsx!A145&lt;&gt;"",EMPATHY_training_input.xlsx!A145,"")</v>
      </c>
      <c r="J238" t="str">
        <f t="shared" si="114"/>
        <v>=IF(INTIMACY_training_input.xlsx!A145&lt;&gt;"",INTIMACY_training_input.xlsx!A145,"")</v>
      </c>
      <c r="K238" t="str">
        <f t="shared" si="114"/>
        <v>=IF(ACUTE_training_input.xlsx!A145&lt;&gt;"",ACUTE_training_input.xlsx!A145,"")</v>
      </c>
      <c r="L238" t="str">
        <f t="shared" si="114"/>
        <v>=IF(CHRONIC_training_input.xlsx!A145&lt;&gt;"",CHRONIC_training_input.xlsx!A145,"")</v>
      </c>
      <c r="M238" t="str">
        <f t="shared" si="114"/>
        <v>=IF(TRAUMA_PAST_training_input.xlsx!A145&lt;&gt;"",TRAUMA_PAST_training_input.xlsx!A145,"")</v>
      </c>
      <c r="N238" t="str">
        <f t="shared" si="114"/>
        <v>=IF(TRAUMA_PRESENT_training_input.xlsx!A145&lt;&gt;"",TRAUMA_PRESENT_training_input.xlsx!A145,"")</v>
      </c>
      <c r="O238" t="str">
        <f t="shared" si="114"/>
        <v>=IF(HOPE_training_input.xlsx!A145&lt;&gt;"",HOPE_training_input.xlsx!A145,"")</v>
      </c>
      <c r="P238" t="str">
        <f t="shared" si="114"/>
        <v>=IF(SELFAFFICACY_training_input.xlsx!A145&lt;&gt;"",SELFAFFICACY_training_input.xlsx!A145,"")</v>
      </c>
      <c r="Q238" t="str">
        <f t="shared" si="114"/>
        <v>=IF(SELFESTEEM_training_input.xlsx!A145&lt;&gt;"",SELFESTEEM_training_input.xlsx!A145,"")</v>
      </c>
      <c r="R238" t="str">
        <f t="shared" si="114"/>
        <v>=IF(WELLBEING_training_input.xlsx!A145&lt;&gt;"",WELLBEING_training_input.xlsx!A145,"")</v>
      </c>
      <c r="S238" t="str">
        <f t="shared" si="114"/>
        <v>=IF(HYPER_training_input.xlsx!A145&lt;&gt;"",HYPER_training_input.xlsx!A145,"")</v>
      </c>
      <c r="T238" t="str">
        <f t="shared" si="114"/>
        <v>=IF(AGGR_training_input.xlsx!A145&lt;&gt;"",AGGR_training_input.xlsx!A145,"")</v>
      </c>
      <c r="U238" t="str">
        <f t="shared" si="114"/>
        <v>=IF(COND_PR_training_input.xlsx!A145&lt;&gt;"",COND_PR_training_input.xlsx!A145,"")</v>
      </c>
      <c r="V238" t="str">
        <f t="shared" si="114"/>
        <v>=IF(ANXIE_training_input.xlsx!A145&lt;&gt;"",ANXIE_training_input.xlsx!A145,"")</v>
      </c>
      <c r="W238" t="str">
        <f t="shared" si="114"/>
        <v>=IF(DEPR_training_input.xlsx!A145&lt;&gt;"",DEPR_training_input.xlsx!A145,"")</v>
      </c>
      <c r="X238" t="str">
        <f t="shared" si="114"/>
        <v>=IF(SOMAT_training_input.xlsx!A145&lt;&gt;"",SOMAT_training_input.xlsx!A145,"")</v>
      </c>
      <c r="Y238" t="str">
        <f t="shared" si="114"/>
        <v>=IF(ATYPI_training_input.xlsx!A145&lt;&gt;"",ATYPI_training_input.xlsx!A145,"")</v>
      </c>
      <c r="Z238" t="str">
        <f t="shared" si="114"/>
        <v>=IF(WITHD_training_input.xlsx!A145&lt;&gt;"",WITHD_training_input.xlsx!A145,"")</v>
      </c>
      <c r="AA238" t="str">
        <f t="shared" si="114"/>
        <v>=IF(ATTE_PR_training_input.xlsx!A145&lt;&gt;"",ATTE_PR_training_input.xlsx!A145,"")</v>
      </c>
      <c r="AB238" t="str">
        <f t="shared" si="114"/>
        <v>=IF(ANG_CONT_training_input.xlsx!A145&lt;&gt;"",ANG_CONT_training_input.xlsx!A145,"")</v>
      </c>
      <c r="AC238" t="str">
        <f t="shared" si="114"/>
        <v>=IF(DEV_SOC_DIS_training_input.xlsx!A145&lt;&gt;"",DEV_SOC_DIS_training_input.xlsx!A145,"")</v>
      </c>
      <c r="AD238" t="str">
        <f t="shared" si="114"/>
        <v>=IF(BULLY_training_input.xlsx!A145&lt;&gt;"",BULLY_training_input.xlsx!A145,"")</v>
      </c>
      <c r="AE238" t="str">
        <f t="shared" si="114"/>
        <v>=IF(EMOT_SELF_C_training_input.xlsx!A145&lt;&gt;"",EMOT_SELF_C_training_input.xlsx!A145,"")</v>
      </c>
      <c r="AF238" t="str">
        <f t="shared" si="114"/>
        <v>=IF(EXE_FUN_training_input.xlsx!A145&lt;&gt;"",EXE_FUN_training_input.xlsx!A145,"")</v>
      </c>
      <c r="AG238" t="str">
        <f t="shared" si="114"/>
        <v>=IF(MANIA_training_input.xlsx!A145&lt;&gt;"",MANIA_training_input.xlsx!A145,"")</v>
      </c>
      <c r="AH238" t="str">
        <f t="shared" si="114"/>
        <v>=IF(NEG_EMOT_training_input.xlsx!A145&lt;&gt;"",NEG_EMOT_training_input.xlsx!A145,"")</v>
      </c>
      <c r="AI238" t="str">
        <f t="shared" si="114"/>
        <v>=IF(ADAPT_training_input.xlsx!A145&lt;&gt;"",ADAPT_training_input.xlsx!A145,"")</v>
      </c>
      <c r="AJ238" t="str">
        <f t="shared" si="114"/>
        <v>=IF(SOC_SK_training_input.xlsx!A145&lt;&gt;"",SOC_SK_training_input.xlsx!A145,"")</v>
      </c>
      <c r="AK238" t="str">
        <f t="shared" si="114"/>
        <v>=IF(LEAD_training_input.xlsx!A145&lt;&gt;"",LEAD_training_input.xlsx!A145,"")</v>
      </c>
      <c r="AL238" t="str">
        <f t="shared" si="114"/>
        <v>=IF(ACT_DAIL_training_input.xlsx!A145&lt;&gt;"",ACT_DAIL_training_input.xlsx!A145,"")</v>
      </c>
      <c r="AM238" t="str">
        <f t="shared" si="114"/>
        <v>=IF(FUN_COM_training_input.xlsx!A145&lt;&gt;"",FUN_COM_training_input.xlsx!A145,"")</v>
      </c>
      <c r="AN238" t="str">
        <f t="shared" si="114"/>
        <v>=IF(RESILI_training_input.xlsx!A145&lt;&gt;"",RESILI_training_input.xlsx!A145,"")</v>
      </c>
      <c r="AO238" t="str">
        <f t="shared" si="114"/>
        <v>=IF(SEL_training_input.xlsx!A145&lt;&gt;"",SEL_training_input.xlsx!A145,"")</v>
      </c>
      <c r="AP238" t="str">
        <f t="shared" si="114"/>
        <v>=IF(SEV_training_input.xlsx!A145&lt;&gt;"",SEV_training_input.xlsx!A145,"")</v>
      </c>
      <c r="AQ238" t="str">
        <f t="shared" si="114"/>
        <v>=IF(ANHEDONIA_training_input.xlsx!A145&lt;&gt;"",ANHEDONIA_training_input.xlsx!A145,"")</v>
      </c>
      <c r="AR238" t="str">
        <f t="shared" si="114"/>
        <v>=IF(ANXIOUSNESS_training_input.xlsx!A145&lt;&gt;"",ANXIOUSNESS_training_input.xlsx!A145,"")</v>
      </c>
      <c r="AS238" t="str">
        <f t="shared" si="114"/>
        <v>=IF(ATTENTION_SEEKING_training_input.xlsx!A145&lt;&gt;"",ATTENTION_SEEKING_training_input.xlsx!A145,"")</v>
      </c>
      <c r="AT238" t="str">
        <f t="shared" si="114"/>
        <v>=IF(CALLOUSNESS_training_input.xlsx!A145&lt;&gt;"",CALLOUSNESS_training_input.xlsx!A145,"")</v>
      </c>
      <c r="AU238" t="str">
        <f t="shared" si="114"/>
        <v>=IF(DECEITFULNESS_training_input.xlsx!A145&lt;&gt;"",DECEITFULNESS_training_input.xlsx!A145,"")</v>
      </c>
      <c r="AV238" t="str">
        <f t="shared" si="114"/>
        <v>=IF(DEPRESSIVITY_training_input.xlsx!A145&lt;&gt;"",DEPRESSIVITY_training_input.xlsx!A145,"")</v>
      </c>
      <c r="AW238" t="str">
        <f t="shared" si="114"/>
        <v>=IF(DISTRACTIBILITY_training_input.xlsx!A145&lt;&gt;"",DISTRACTIBILITY_training_input.xlsx!A145,"")</v>
      </c>
      <c r="AX238" t="str">
        <f t="shared" si="114"/>
        <v>=IF(ECCENTRICITY_training_input.xlsx!A145&lt;&gt;"",ECCENTRICITY_training_input.xlsx!A145,"")</v>
      </c>
      <c r="AY238" t="str">
        <f t="shared" si="114"/>
        <v>=IF(EMOTIONAL_LABILITY_training_input.xlsx!A145&lt;&gt;"",EMOTIONAL_LABILITY_training_input.xlsx!A145,"")</v>
      </c>
      <c r="AZ238" t="str">
        <f t="shared" si="114"/>
        <v>=IF(GRANDIOSITY_training_input.xlsx!A145&lt;&gt;"",GRANDIOSITY_training_input.xlsx!A145,"")</v>
      </c>
      <c r="BA238" t="str">
        <f t="shared" si="114"/>
        <v>=IF(HOSTILITY_training_input.xlsx!A145&lt;&gt;"",HOSTILITY_training_input.xlsx!A145,"")</v>
      </c>
      <c r="BB238" t="str">
        <f t="shared" si="114"/>
        <v>=IF(IMPULSIVITY_training_input.xlsx!A145&lt;&gt;"",IMPULSIVITY_training_input.xlsx!A145,"")</v>
      </c>
      <c r="BC238" t="str">
        <f t="shared" si="114"/>
        <v>=IF(INTIMACY_AVOIDANCE_training_input.xlsx!A145&lt;&gt;"",INTIMACY_AVOIDANCE_training_input.xlsx!A145,"")</v>
      </c>
      <c r="BD238" t="str">
        <f t="shared" si="114"/>
        <v>=IF(IRRESPONSIBILITY_training_input.xlsx!A145&lt;&gt;"",IRRESPONSIBILITY_training_input.xlsx!A145,"")</v>
      </c>
      <c r="BE238" t="str">
        <f t="shared" si="114"/>
        <v>=IF(MANIPULATIVENESS_training_input.xlsx!A145&lt;&gt;"",MANIPULATIVENESS_training_input.xlsx!A145,"")</v>
      </c>
      <c r="BF238" t="str">
        <f t="shared" si="114"/>
        <v>=IF(PERCEPTUAL_DYSREGULATION_training_input.xlsx!A145&lt;&gt;"",PERCEPTUAL_DYSREGULATION_training_input.xlsx!A145,"")</v>
      </c>
      <c r="BG238" t="str">
        <f t="shared" si="114"/>
        <v>=IF(PERSEVERATION_training_input.xlsx!A145&lt;&gt;"",PERSEVERATION_training_input.xlsx!A145,"")</v>
      </c>
      <c r="BH238" t="str">
        <f t="shared" si="114"/>
        <v>=IF(RESTRICTED_AFFECTIVITY_training_input.xlsx!A145&lt;&gt;"",RESTRICTED_AFFECTIVITY_training_input.xlsx!A145,"")</v>
      </c>
      <c r="BI238" t="str">
        <f t="shared" si="114"/>
        <v>=IF(RIGID_PERFECTIONISM_training_input.xlsx!A145&lt;&gt;"",RIGID_PERFECTIONISM_training_input.xlsx!A145,"")</v>
      </c>
      <c r="BJ238" t="str">
        <f t="shared" si="114"/>
        <v>=IF(RISK_TAKING_training_input.xlsx!A145&lt;&gt;"",RISK_TAKING_training_input.xlsx!A145,"")</v>
      </c>
      <c r="BK238" t="str">
        <f t="shared" si="114"/>
        <v>=IF(SEPARATION_INSECURITY_training_input.xlsx!A145&lt;&gt;"",SEPARATION_INSECURITY_training_input.xlsx!A145,"")</v>
      </c>
      <c r="BL238" t="str">
        <f t="shared" si="114"/>
        <v>=IF(SUBMISSIVENESS_training_input.xlsx!A145&lt;&gt;"",SUBMISSIVENESS_training_input.xlsx!A145,"")</v>
      </c>
      <c r="BM238" t="str">
        <f t="shared" si="114"/>
        <v>=IF(SUSPICIOUSNESS_training_input.xlsx!A145&lt;&gt;"",SUSPICIOUSNESS_training_input.xlsx!A145,"")</v>
      </c>
      <c r="BN238" t="str">
        <f t="shared" si="114"/>
        <v>=IF(UNUSUAL_BELIEFS_training_input.xlsx!A145&lt;&gt;"",UNUSUAL_BELIEFS_training_input.xlsx!A145,"")</v>
      </c>
      <c r="BO238" t="str">
        <f t="shared" si="113"/>
        <v>=IF(WITHDRAWAL_training_input.xlsx!A145&lt;&gt;"",WITHDRAWAL_training_input.xlsx!A145,"")</v>
      </c>
      <c r="BP238" t="str">
        <f t="shared" si="113"/>
        <v>=IF(ACT_training_input.xlsx!A145&lt;&gt;"",ACT_training_input.xlsx!A145,"")</v>
      </c>
      <c r="BQ238" t="str">
        <f t="shared" si="113"/>
        <v>=IF(DSP_training_input.xlsx!A145&lt;&gt;"",DSP_training_input.xlsx!A145,"")</v>
      </c>
      <c r="BR238" t="str">
        <f t="shared" si="113"/>
        <v>=IF(PAG_training_input.xlsx!A145&lt;&gt;"",PAG_training_input.xlsx!A145,"")</v>
      </c>
      <c r="BS238" t="str">
        <f t="shared" si="113"/>
        <v>=IF(PRO_training_input.xlsx!A145&lt;&gt;"",PRO_training_input.xlsx!A145,"")</v>
      </c>
      <c r="BT238" t="str">
        <f t="shared" si="113"/>
        <v>=IF(SPL_training_input.xlsx!A145&lt;&gt;"",SPL_training_input.xlsx!A145,"")</v>
      </c>
      <c r="BU238" t="str">
        <f t="shared" si="113"/>
        <v>=IF(WDR_training_input.xlsx!A145&lt;&gt;"",WDR_training_input.xlsx!A145,"")</v>
      </c>
      <c r="BV238" t="str">
        <f t="shared" si="113"/>
        <v>=IF(CON_training_input.xlsx!A145&lt;&gt;"",CON_training_input.xlsx!A145,"")</v>
      </c>
      <c r="BW238" t="str">
        <f t="shared" si="113"/>
        <v>=IF(DSC_training_input.xlsx!A145&lt;&gt;"",DSC_training_input.xlsx!A145,"")</v>
      </c>
      <c r="BX238" t="str">
        <f t="shared" si="113"/>
        <v>=IF(FAN_training_input.xlsx!A145&lt;&gt;"",FAN_training_input.xlsx!A145,"")</v>
      </c>
      <c r="BY238" t="str">
        <f t="shared" si="113"/>
        <v>=IF(OMN_training_input.xlsx!A145&lt;&gt;"",OMN_training_input.xlsx!A145,"")</v>
      </c>
      <c r="BZ238" t="str">
        <f t="shared" si="113"/>
        <v>=IF(REP_training_input.xlsx!A145&lt;&gt;"",REP_training_input.xlsx!A145,"")</v>
      </c>
      <c r="CA238" t="str">
        <f t="shared" si="113"/>
        <v>=IF(SOM_training_input.xlsx!A145&lt;&gt;"",SOM_training_input.xlsx!A145,"")</v>
      </c>
      <c r="CB238" t="str">
        <f t="shared" si="113"/>
        <v>=IF(SUB_training_input.xlsx!A145&lt;&gt;"",SUB_training_input.xlsx!A145,"")</v>
      </c>
      <c r="CC238" t="str">
        <f t="shared" si="113"/>
        <v>=IF(UND_training_input.xlsx!A145&lt;&gt;"",UND_training_input.xlsx!A145,"")</v>
      </c>
      <c r="CD238" t="str">
        <f t="shared" si="113"/>
        <v>=IF(ALT_training_input.xlsx!A145&lt;&gt;"",ALT_training_input.xlsx!A145,"")</v>
      </c>
      <c r="CE238" t="str">
        <f t="shared" si="113"/>
        <v>=IF(HUM_training_input.xlsx!A145&lt;&gt;"",HUM_training_input.xlsx!A145,"")</v>
      </c>
      <c r="CF238" t="str">
        <f t="shared" si="113"/>
        <v>=IF(IDL_training_input.xlsx!A145&lt;&gt;"",IDL_training_input.xlsx!A145,"")</v>
      </c>
      <c r="CG238" t="str">
        <f t="shared" si="113"/>
        <v>=IF(RFM_training_input.xlsx!A145&lt;&gt;"",RFM_training_input.xlsx!A145,"")</v>
      </c>
      <c r="CH238" t="str">
        <f t="shared" si="113"/>
        <v>=IF(DN_training_input.xlsx!A145&lt;&gt;"",DN_training_input.xlsx!A145,"")</v>
      </c>
      <c r="CI238" t="str">
        <f t="shared" si="113"/>
        <v>=IF(INT_training_input.xlsx!A145&lt;&gt;"",INT_training_input.xlsx!A145,"")</v>
      </c>
      <c r="CJ238" t="str">
        <f t="shared" si="113"/>
        <v>=IF(SUP_training_input.xlsx!A145&lt;&gt;"",SUP_training_input.xlsx!A145,"")</v>
      </c>
      <c r="CK238" t="str">
        <f t="shared" si="113"/>
        <v>=IF(ANT_training_input.xlsx!A145&lt;&gt;"",ANT_training_input.xlsx!A145,"")</v>
      </c>
      <c r="CL238" t="str">
        <f t="shared" si="113"/>
        <v>=IF(ISO_training_input.xlsx!A145&lt;&gt;"",ISO_training_input.xlsx!A145,"")</v>
      </c>
    </row>
    <row r="239" spans="1:90">
      <c r="A239">
        <v>146</v>
      </c>
      <c r="B239" t="str">
        <f t="shared" si="106"/>
        <v>=IF(SUICIDE_training_input.xlsx!A146&lt;&gt;"",SUICIDE_training_input.xlsx!A146,"")</v>
      </c>
      <c r="C239" t="str">
        <f t="shared" si="114"/>
        <v>=IF(IQ_training_input.xlsx!A146&lt;&gt;"",IQ_training_input.xlsx!A146,"")</v>
      </c>
      <c r="D239" t="str">
        <f t="shared" si="114"/>
        <v>=IF(AMBIG_training_input.xlsx!A146&lt;&gt;"",AMBIG_training_input.xlsx!A146,"")</v>
      </c>
      <c r="E239" t="str">
        <f t="shared" si="114"/>
        <v>=IF(EGODYST_training_input.xlsx!A146&lt;&gt;"",EGODYST_training_input.xlsx!A146,"")</v>
      </c>
      <c r="F239" t="str">
        <f t="shared" si="114"/>
        <v>=IF(AUTISM_training_input.xlsx!A146&lt;&gt;"",AUTISM_training_input.xlsx!A146,"")</v>
      </c>
      <c r="G239" t="str">
        <f t="shared" si="114"/>
        <v>=IF(IDENTITY_training_input.xlsx!A146&lt;&gt;"",IDENTITY_training_input.xlsx!A146,"")</v>
      </c>
      <c r="H239" t="str">
        <f t="shared" si="114"/>
        <v>=IF(SELFDIR_training_input.xlsx!A146&lt;&gt;"",SELFDIR_training_input.xlsx!A146,"")</v>
      </c>
      <c r="I239" t="str">
        <f t="shared" si="114"/>
        <v>=IF(EMPATHY_training_input.xlsx!A146&lt;&gt;"",EMPATHY_training_input.xlsx!A146,"")</v>
      </c>
      <c r="J239" t="str">
        <f t="shared" si="114"/>
        <v>=IF(INTIMACY_training_input.xlsx!A146&lt;&gt;"",INTIMACY_training_input.xlsx!A146,"")</v>
      </c>
      <c r="K239" t="str">
        <f t="shared" si="114"/>
        <v>=IF(ACUTE_training_input.xlsx!A146&lt;&gt;"",ACUTE_training_input.xlsx!A146,"")</v>
      </c>
      <c r="L239" t="str">
        <f t="shared" si="114"/>
        <v>=IF(CHRONIC_training_input.xlsx!A146&lt;&gt;"",CHRONIC_training_input.xlsx!A146,"")</v>
      </c>
      <c r="M239" t="str">
        <f t="shared" si="114"/>
        <v>=IF(TRAUMA_PAST_training_input.xlsx!A146&lt;&gt;"",TRAUMA_PAST_training_input.xlsx!A146,"")</v>
      </c>
      <c r="N239" t="str">
        <f t="shared" si="114"/>
        <v>=IF(TRAUMA_PRESENT_training_input.xlsx!A146&lt;&gt;"",TRAUMA_PRESENT_training_input.xlsx!A146,"")</v>
      </c>
      <c r="O239" t="str">
        <f t="shared" si="114"/>
        <v>=IF(HOPE_training_input.xlsx!A146&lt;&gt;"",HOPE_training_input.xlsx!A146,"")</v>
      </c>
      <c r="P239" t="str">
        <f t="shared" si="114"/>
        <v>=IF(SELFAFFICACY_training_input.xlsx!A146&lt;&gt;"",SELFAFFICACY_training_input.xlsx!A146,"")</v>
      </c>
      <c r="Q239" t="str">
        <f t="shared" si="114"/>
        <v>=IF(SELFESTEEM_training_input.xlsx!A146&lt;&gt;"",SELFESTEEM_training_input.xlsx!A146,"")</v>
      </c>
      <c r="R239" t="str">
        <f t="shared" si="114"/>
        <v>=IF(WELLBEING_training_input.xlsx!A146&lt;&gt;"",WELLBEING_training_input.xlsx!A146,"")</v>
      </c>
      <c r="S239" t="str">
        <f t="shared" si="114"/>
        <v>=IF(HYPER_training_input.xlsx!A146&lt;&gt;"",HYPER_training_input.xlsx!A146,"")</v>
      </c>
      <c r="T239" t="str">
        <f t="shared" si="114"/>
        <v>=IF(AGGR_training_input.xlsx!A146&lt;&gt;"",AGGR_training_input.xlsx!A146,"")</v>
      </c>
      <c r="U239" t="str">
        <f t="shared" si="114"/>
        <v>=IF(COND_PR_training_input.xlsx!A146&lt;&gt;"",COND_PR_training_input.xlsx!A146,"")</v>
      </c>
      <c r="V239" t="str">
        <f t="shared" si="114"/>
        <v>=IF(ANXIE_training_input.xlsx!A146&lt;&gt;"",ANXIE_training_input.xlsx!A146,"")</v>
      </c>
      <c r="W239" t="str">
        <f t="shared" si="114"/>
        <v>=IF(DEPR_training_input.xlsx!A146&lt;&gt;"",DEPR_training_input.xlsx!A146,"")</v>
      </c>
      <c r="X239" t="str">
        <f t="shared" si="114"/>
        <v>=IF(SOMAT_training_input.xlsx!A146&lt;&gt;"",SOMAT_training_input.xlsx!A146,"")</v>
      </c>
      <c r="Y239" t="str">
        <f t="shared" si="114"/>
        <v>=IF(ATYPI_training_input.xlsx!A146&lt;&gt;"",ATYPI_training_input.xlsx!A146,"")</v>
      </c>
      <c r="Z239" t="str">
        <f t="shared" si="114"/>
        <v>=IF(WITHD_training_input.xlsx!A146&lt;&gt;"",WITHD_training_input.xlsx!A146,"")</v>
      </c>
      <c r="AA239" t="str">
        <f t="shared" si="114"/>
        <v>=IF(ATTE_PR_training_input.xlsx!A146&lt;&gt;"",ATTE_PR_training_input.xlsx!A146,"")</v>
      </c>
      <c r="AB239" t="str">
        <f t="shared" si="114"/>
        <v>=IF(ANG_CONT_training_input.xlsx!A146&lt;&gt;"",ANG_CONT_training_input.xlsx!A146,"")</v>
      </c>
      <c r="AC239" t="str">
        <f t="shared" si="114"/>
        <v>=IF(DEV_SOC_DIS_training_input.xlsx!A146&lt;&gt;"",DEV_SOC_DIS_training_input.xlsx!A146,"")</v>
      </c>
      <c r="AD239" t="str">
        <f t="shared" si="114"/>
        <v>=IF(BULLY_training_input.xlsx!A146&lt;&gt;"",BULLY_training_input.xlsx!A146,"")</v>
      </c>
      <c r="AE239" t="str">
        <f t="shared" si="114"/>
        <v>=IF(EMOT_SELF_C_training_input.xlsx!A146&lt;&gt;"",EMOT_SELF_C_training_input.xlsx!A146,"")</v>
      </c>
      <c r="AF239" t="str">
        <f t="shared" si="114"/>
        <v>=IF(EXE_FUN_training_input.xlsx!A146&lt;&gt;"",EXE_FUN_training_input.xlsx!A146,"")</v>
      </c>
      <c r="AG239" t="str">
        <f t="shared" si="114"/>
        <v>=IF(MANIA_training_input.xlsx!A146&lt;&gt;"",MANIA_training_input.xlsx!A146,"")</v>
      </c>
      <c r="AH239" t="str">
        <f t="shared" si="114"/>
        <v>=IF(NEG_EMOT_training_input.xlsx!A146&lt;&gt;"",NEG_EMOT_training_input.xlsx!A146,"")</v>
      </c>
      <c r="AI239" t="str">
        <f t="shared" si="114"/>
        <v>=IF(ADAPT_training_input.xlsx!A146&lt;&gt;"",ADAPT_training_input.xlsx!A146,"")</v>
      </c>
      <c r="AJ239" t="str">
        <f t="shared" si="114"/>
        <v>=IF(SOC_SK_training_input.xlsx!A146&lt;&gt;"",SOC_SK_training_input.xlsx!A146,"")</v>
      </c>
      <c r="AK239" t="str">
        <f t="shared" si="114"/>
        <v>=IF(LEAD_training_input.xlsx!A146&lt;&gt;"",LEAD_training_input.xlsx!A146,"")</v>
      </c>
      <c r="AL239" t="str">
        <f t="shared" si="114"/>
        <v>=IF(ACT_DAIL_training_input.xlsx!A146&lt;&gt;"",ACT_DAIL_training_input.xlsx!A146,"")</v>
      </c>
      <c r="AM239" t="str">
        <f t="shared" si="114"/>
        <v>=IF(FUN_COM_training_input.xlsx!A146&lt;&gt;"",FUN_COM_training_input.xlsx!A146,"")</v>
      </c>
      <c r="AN239" t="str">
        <f t="shared" si="114"/>
        <v>=IF(RESILI_training_input.xlsx!A146&lt;&gt;"",RESILI_training_input.xlsx!A146,"")</v>
      </c>
      <c r="AO239" t="str">
        <f t="shared" si="114"/>
        <v>=IF(SEL_training_input.xlsx!A146&lt;&gt;"",SEL_training_input.xlsx!A146,"")</v>
      </c>
      <c r="AP239" t="str">
        <f t="shared" si="114"/>
        <v>=IF(SEV_training_input.xlsx!A146&lt;&gt;"",SEV_training_input.xlsx!A146,"")</v>
      </c>
      <c r="AQ239" t="str">
        <f t="shared" si="114"/>
        <v>=IF(ANHEDONIA_training_input.xlsx!A146&lt;&gt;"",ANHEDONIA_training_input.xlsx!A146,"")</v>
      </c>
      <c r="AR239" t="str">
        <f t="shared" si="114"/>
        <v>=IF(ANXIOUSNESS_training_input.xlsx!A146&lt;&gt;"",ANXIOUSNESS_training_input.xlsx!A146,"")</v>
      </c>
      <c r="AS239" t="str">
        <f t="shared" si="114"/>
        <v>=IF(ATTENTION_SEEKING_training_input.xlsx!A146&lt;&gt;"",ATTENTION_SEEKING_training_input.xlsx!A146,"")</v>
      </c>
      <c r="AT239" t="str">
        <f t="shared" si="114"/>
        <v>=IF(CALLOUSNESS_training_input.xlsx!A146&lt;&gt;"",CALLOUSNESS_training_input.xlsx!A146,"")</v>
      </c>
      <c r="AU239" t="str">
        <f t="shared" si="114"/>
        <v>=IF(DECEITFULNESS_training_input.xlsx!A146&lt;&gt;"",DECEITFULNESS_training_input.xlsx!A146,"")</v>
      </c>
      <c r="AV239" t="str">
        <f t="shared" si="114"/>
        <v>=IF(DEPRESSIVITY_training_input.xlsx!A146&lt;&gt;"",DEPRESSIVITY_training_input.xlsx!A146,"")</v>
      </c>
      <c r="AW239" t="str">
        <f t="shared" si="114"/>
        <v>=IF(DISTRACTIBILITY_training_input.xlsx!A146&lt;&gt;"",DISTRACTIBILITY_training_input.xlsx!A146,"")</v>
      </c>
      <c r="AX239" t="str">
        <f t="shared" si="114"/>
        <v>=IF(ECCENTRICITY_training_input.xlsx!A146&lt;&gt;"",ECCENTRICITY_training_input.xlsx!A146,"")</v>
      </c>
      <c r="AY239" t="str">
        <f t="shared" si="114"/>
        <v>=IF(EMOTIONAL_LABILITY_training_input.xlsx!A146&lt;&gt;"",EMOTIONAL_LABILITY_training_input.xlsx!A146,"")</v>
      </c>
      <c r="AZ239" t="str">
        <f t="shared" si="114"/>
        <v>=IF(GRANDIOSITY_training_input.xlsx!A146&lt;&gt;"",GRANDIOSITY_training_input.xlsx!A146,"")</v>
      </c>
      <c r="BA239" t="str">
        <f t="shared" si="114"/>
        <v>=IF(HOSTILITY_training_input.xlsx!A146&lt;&gt;"",HOSTILITY_training_input.xlsx!A146,"")</v>
      </c>
      <c r="BB239" t="str">
        <f t="shared" si="114"/>
        <v>=IF(IMPULSIVITY_training_input.xlsx!A146&lt;&gt;"",IMPULSIVITY_training_input.xlsx!A146,"")</v>
      </c>
      <c r="BC239" t="str">
        <f t="shared" si="114"/>
        <v>=IF(INTIMACY_AVOIDANCE_training_input.xlsx!A146&lt;&gt;"",INTIMACY_AVOIDANCE_training_input.xlsx!A146,"")</v>
      </c>
      <c r="BD239" t="str">
        <f t="shared" si="114"/>
        <v>=IF(IRRESPONSIBILITY_training_input.xlsx!A146&lt;&gt;"",IRRESPONSIBILITY_training_input.xlsx!A146,"")</v>
      </c>
      <c r="BE239" t="str">
        <f t="shared" si="114"/>
        <v>=IF(MANIPULATIVENESS_training_input.xlsx!A146&lt;&gt;"",MANIPULATIVENESS_training_input.xlsx!A146,"")</v>
      </c>
      <c r="BF239" t="str">
        <f t="shared" si="114"/>
        <v>=IF(PERCEPTUAL_DYSREGULATION_training_input.xlsx!A146&lt;&gt;"",PERCEPTUAL_DYSREGULATION_training_input.xlsx!A146,"")</v>
      </c>
      <c r="BG239" t="str">
        <f t="shared" si="114"/>
        <v>=IF(PERSEVERATION_training_input.xlsx!A146&lt;&gt;"",PERSEVERATION_training_input.xlsx!A146,"")</v>
      </c>
      <c r="BH239" t="str">
        <f t="shared" si="114"/>
        <v>=IF(RESTRICTED_AFFECTIVITY_training_input.xlsx!A146&lt;&gt;"",RESTRICTED_AFFECTIVITY_training_input.xlsx!A146,"")</v>
      </c>
      <c r="BI239" t="str">
        <f t="shared" si="114"/>
        <v>=IF(RIGID_PERFECTIONISM_training_input.xlsx!A146&lt;&gt;"",RIGID_PERFECTIONISM_training_input.xlsx!A146,"")</v>
      </c>
      <c r="BJ239" t="str">
        <f t="shared" si="114"/>
        <v>=IF(RISK_TAKING_training_input.xlsx!A146&lt;&gt;"",RISK_TAKING_training_input.xlsx!A146,"")</v>
      </c>
      <c r="BK239" t="str">
        <f t="shared" si="114"/>
        <v>=IF(SEPARATION_INSECURITY_training_input.xlsx!A146&lt;&gt;"",SEPARATION_INSECURITY_training_input.xlsx!A146,"")</v>
      </c>
      <c r="BL239" t="str">
        <f t="shared" si="114"/>
        <v>=IF(SUBMISSIVENESS_training_input.xlsx!A146&lt;&gt;"",SUBMISSIVENESS_training_input.xlsx!A146,"")</v>
      </c>
      <c r="BM239" t="str">
        <f t="shared" si="114"/>
        <v>=IF(SUSPICIOUSNESS_training_input.xlsx!A146&lt;&gt;"",SUSPICIOUSNESS_training_input.xlsx!A146,"")</v>
      </c>
      <c r="BN239" t="str">
        <f t="shared" si="114"/>
        <v>=IF(UNUSUAL_BELIEFS_training_input.xlsx!A146&lt;&gt;"",UNUSUAL_BELIEFS_training_input.xlsx!A146,"")</v>
      </c>
      <c r="BO239" t="str">
        <f t="shared" si="113"/>
        <v>=IF(WITHDRAWAL_training_input.xlsx!A146&lt;&gt;"",WITHDRAWAL_training_input.xlsx!A146,"")</v>
      </c>
      <c r="BP239" t="str">
        <f t="shared" si="113"/>
        <v>=IF(ACT_training_input.xlsx!A146&lt;&gt;"",ACT_training_input.xlsx!A146,"")</v>
      </c>
      <c r="BQ239" t="str">
        <f t="shared" si="113"/>
        <v>=IF(DSP_training_input.xlsx!A146&lt;&gt;"",DSP_training_input.xlsx!A146,"")</v>
      </c>
      <c r="BR239" t="str">
        <f t="shared" si="113"/>
        <v>=IF(PAG_training_input.xlsx!A146&lt;&gt;"",PAG_training_input.xlsx!A146,"")</v>
      </c>
      <c r="BS239" t="str">
        <f t="shared" si="113"/>
        <v>=IF(PRO_training_input.xlsx!A146&lt;&gt;"",PRO_training_input.xlsx!A146,"")</v>
      </c>
      <c r="BT239" t="str">
        <f t="shared" si="113"/>
        <v>=IF(SPL_training_input.xlsx!A146&lt;&gt;"",SPL_training_input.xlsx!A146,"")</v>
      </c>
      <c r="BU239" t="str">
        <f t="shared" si="113"/>
        <v>=IF(WDR_training_input.xlsx!A146&lt;&gt;"",WDR_training_input.xlsx!A146,"")</v>
      </c>
      <c r="BV239" t="str">
        <f t="shared" si="113"/>
        <v>=IF(CON_training_input.xlsx!A146&lt;&gt;"",CON_training_input.xlsx!A146,"")</v>
      </c>
      <c r="BW239" t="str">
        <f t="shared" si="113"/>
        <v>=IF(DSC_training_input.xlsx!A146&lt;&gt;"",DSC_training_input.xlsx!A146,"")</v>
      </c>
      <c r="BX239" t="str">
        <f t="shared" si="113"/>
        <v>=IF(FAN_training_input.xlsx!A146&lt;&gt;"",FAN_training_input.xlsx!A146,"")</v>
      </c>
      <c r="BY239" t="str">
        <f t="shared" si="113"/>
        <v>=IF(OMN_training_input.xlsx!A146&lt;&gt;"",OMN_training_input.xlsx!A146,"")</v>
      </c>
      <c r="BZ239" t="str">
        <f t="shared" si="113"/>
        <v>=IF(REP_training_input.xlsx!A146&lt;&gt;"",REP_training_input.xlsx!A146,"")</v>
      </c>
      <c r="CA239" t="str">
        <f t="shared" si="113"/>
        <v>=IF(SOM_training_input.xlsx!A146&lt;&gt;"",SOM_training_input.xlsx!A146,"")</v>
      </c>
      <c r="CB239" t="str">
        <f t="shared" si="113"/>
        <v>=IF(SUB_training_input.xlsx!A146&lt;&gt;"",SUB_training_input.xlsx!A146,"")</v>
      </c>
      <c r="CC239" t="str">
        <f t="shared" si="113"/>
        <v>=IF(UND_training_input.xlsx!A146&lt;&gt;"",UND_training_input.xlsx!A146,"")</v>
      </c>
      <c r="CD239" t="str">
        <f t="shared" si="113"/>
        <v>=IF(ALT_training_input.xlsx!A146&lt;&gt;"",ALT_training_input.xlsx!A146,"")</v>
      </c>
      <c r="CE239" t="str">
        <f t="shared" si="113"/>
        <v>=IF(HUM_training_input.xlsx!A146&lt;&gt;"",HUM_training_input.xlsx!A146,"")</v>
      </c>
      <c r="CF239" t="str">
        <f t="shared" si="113"/>
        <v>=IF(IDL_training_input.xlsx!A146&lt;&gt;"",IDL_training_input.xlsx!A146,"")</v>
      </c>
      <c r="CG239" t="str">
        <f t="shared" si="113"/>
        <v>=IF(RFM_training_input.xlsx!A146&lt;&gt;"",RFM_training_input.xlsx!A146,"")</v>
      </c>
      <c r="CH239" t="str">
        <f t="shared" si="113"/>
        <v>=IF(DN_training_input.xlsx!A146&lt;&gt;"",DN_training_input.xlsx!A146,"")</v>
      </c>
      <c r="CI239" t="str">
        <f t="shared" si="113"/>
        <v>=IF(INT_training_input.xlsx!A146&lt;&gt;"",INT_training_input.xlsx!A146,"")</v>
      </c>
      <c r="CJ239" t="str">
        <f t="shared" si="113"/>
        <v>=IF(SUP_training_input.xlsx!A146&lt;&gt;"",SUP_training_input.xlsx!A146,"")</v>
      </c>
      <c r="CK239" t="str">
        <f t="shared" si="113"/>
        <v>=IF(ANT_training_input.xlsx!A146&lt;&gt;"",ANT_training_input.xlsx!A146,"")</v>
      </c>
      <c r="CL239" t="str">
        <f t="shared" si="113"/>
        <v>=IF(ISO_training_input.xlsx!A146&lt;&gt;"",ISO_training_input.xlsx!A146,"")</v>
      </c>
    </row>
    <row r="240" spans="1:90">
      <c r="A240">
        <v>147</v>
      </c>
      <c r="B240" t="str">
        <f t="shared" si="106"/>
        <v>=IF(SUICIDE_training_input.xlsx!A147&lt;&gt;"",SUICIDE_training_input.xlsx!A147,"")</v>
      </c>
      <c r="C240" t="str">
        <f t="shared" si="114"/>
        <v>=IF(IQ_training_input.xlsx!A147&lt;&gt;"",IQ_training_input.xlsx!A147,"")</v>
      </c>
      <c r="D240" t="str">
        <f t="shared" si="114"/>
        <v>=IF(AMBIG_training_input.xlsx!A147&lt;&gt;"",AMBIG_training_input.xlsx!A147,"")</v>
      </c>
      <c r="E240" t="str">
        <f t="shared" si="114"/>
        <v>=IF(EGODYST_training_input.xlsx!A147&lt;&gt;"",EGODYST_training_input.xlsx!A147,"")</v>
      </c>
      <c r="F240" t="str">
        <f t="shared" si="114"/>
        <v>=IF(AUTISM_training_input.xlsx!A147&lt;&gt;"",AUTISM_training_input.xlsx!A147,"")</v>
      </c>
      <c r="G240" t="str">
        <f t="shared" si="114"/>
        <v>=IF(IDENTITY_training_input.xlsx!A147&lt;&gt;"",IDENTITY_training_input.xlsx!A147,"")</v>
      </c>
      <c r="H240" t="str">
        <f t="shared" si="114"/>
        <v>=IF(SELFDIR_training_input.xlsx!A147&lt;&gt;"",SELFDIR_training_input.xlsx!A147,"")</v>
      </c>
      <c r="I240" t="str">
        <f t="shared" si="114"/>
        <v>=IF(EMPATHY_training_input.xlsx!A147&lt;&gt;"",EMPATHY_training_input.xlsx!A147,"")</v>
      </c>
      <c r="J240" t="str">
        <f t="shared" si="114"/>
        <v>=IF(INTIMACY_training_input.xlsx!A147&lt;&gt;"",INTIMACY_training_input.xlsx!A147,"")</v>
      </c>
      <c r="K240" t="str">
        <f t="shared" si="114"/>
        <v>=IF(ACUTE_training_input.xlsx!A147&lt;&gt;"",ACUTE_training_input.xlsx!A147,"")</v>
      </c>
      <c r="L240" t="str">
        <f t="shared" si="114"/>
        <v>=IF(CHRONIC_training_input.xlsx!A147&lt;&gt;"",CHRONIC_training_input.xlsx!A147,"")</v>
      </c>
      <c r="M240" t="str">
        <f t="shared" si="114"/>
        <v>=IF(TRAUMA_PAST_training_input.xlsx!A147&lt;&gt;"",TRAUMA_PAST_training_input.xlsx!A147,"")</v>
      </c>
      <c r="N240" t="str">
        <f t="shared" si="114"/>
        <v>=IF(TRAUMA_PRESENT_training_input.xlsx!A147&lt;&gt;"",TRAUMA_PRESENT_training_input.xlsx!A147,"")</v>
      </c>
      <c r="O240" t="str">
        <f t="shared" si="114"/>
        <v>=IF(HOPE_training_input.xlsx!A147&lt;&gt;"",HOPE_training_input.xlsx!A147,"")</v>
      </c>
      <c r="P240" t="str">
        <f t="shared" si="114"/>
        <v>=IF(SELFAFFICACY_training_input.xlsx!A147&lt;&gt;"",SELFAFFICACY_training_input.xlsx!A147,"")</v>
      </c>
      <c r="Q240" t="str">
        <f t="shared" si="114"/>
        <v>=IF(SELFESTEEM_training_input.xlsx!A147&lt;&gt;"",SELFESTEEM_training_input.xlsx!A147,"")</v>
      </c>
      <c r="R240" t="str">
        <f t="shared" si="114"/>
        <v>=IF(WELLBEING_training_input.xlsx!A147&lt;&gt;"",WELLBEING_training_input.xlsx!A147,"")</v>
      </c>
      <c r="S240" t="str">
        <f t="shared" si="114"/>
        <v>=IF(HYPER_training_input.xlsx!A147&lt;&gt;"",HYPER_training_input.xlsx!A147,"")</v>
      </c>
      <c r="T240" t="str">
        <f t="shared" si="114"/>
        <v>=IF(AGGR_training_input.xlsx!A147&lt;&gt;"",AGGR_training_input.xlsx!A147,"")</v>
      </c>
      <c r="U240" t="str">
        <f t="shared" si="114"/>
        <v>=IF(COND_PR_training_input.xlsx!A147&lt;&gt;"",COND_PR_training_input.xlsx!A147,"")</v>
      </c>
      <c r="V240" t="str">
        <f t="shared" si="114"/>
        <v>=IF(ANXIE_training_input.xlsx!A147&lt;&gt;"",ANXIE_training_input.xlsx!A147,"")</v>
      </c>
      <c r="W240" t="str">
        <f t="shared" si="114"/>
        <v>=IF(DEPR_training_input.xlsx!A147&lt;&gt;"",DEPR_training_input.xlsx!A147,"")</v>
      </c>
      <c r="X240" t="str">
        <f t="shared" si="114"/>
        <v>=IF(SOMAT_training_input.xlsx!A147&lt;&gt;"",SOMAT_training_input.xlsx!A147,"")</v>
      </c>
      <c r="Y240" t="str">
        <f t="shared" si="114"/>
        <v>=IF(ATYPI_training_input.xlsx!A147&lt;&gt;"",ATYPI_training_input.xlsx!A147,"")</v>
      </c>
      <c r="Z240" t="str">
        <f t="shared" si="114"/>
        <v>=IF(WITHD_training_input.xlsx!A147&lt;&gt;"",WITHD_training_input.xlsx!A147,"")</v>
      </c>
      <c r="AA240" t="str">
        <f t="shared" si="114"/>
        <v>=IF(ATTE_PR_training_input.xlsx!A147&lt;&gt;"",ATTE_PR_training_input.xlsx!A147,"")</v>
      </c>
      <c r="AB240" t="str">
        <f t="shared" si="114"/>
        <v>=IF(ANG_CONT_training_input.xlsx!A147&lt;&gt;"",ANG_CONT_training_input.xlsx!A147,"")</v>
      </c>
      <c r="AC240" t="str">
        <f t="shared" si="114"/>
        <v>=IF(DEV_SOC_DIS_training_input.xlsx!A147&lt;&gt;"",DEV_SOC_DIS_training_input.xlsx!A147,"")</v>
      </c>
      <c r="AD240" t="str">
        <f t="shared" si="114"/>
        <v>=IF(BULLY_training_input.xlsx!A147&lt;&gt;"",BULLY_training_input.xlsx!A147,"")</v>
      </c>
      <c r="AE240" t="str">
        <f t="shared" si="114"/>
        <v>=IF(EMOT_SELF_C_training_input.xlsx!A147&lt;&gt;"",EMOT_SELF_C_training_input.xlsx!A147,"")</v>
      </c>
      <c r="AF240" t="str">
        <f t="shared" si="114"/>
        <v>=IF(EXE_FUN_training_input.xlsx!A147&lt;&gt;"",EXE_FUN_training_input.xlsx!A147,"")</v>
      </c>
      <c r="AG240" t="str">
        <f t="shared" si="114"/>
        <v>=IF(MANIA_training_input.xlsx!A147&lt;&gt;"",MANIA_training_input.xlsx!A147,"")</v>
      </c>
      <c r="AH240" t="str">
        <f t="shared" si="114"/>
        <v>=IF(NEG_EMOT_training_input.xlsx!A147&lt;&gt;"",NEG_EMOT_training_input.xlsx!A147,"")</v>
      </c>
      <c r="AI240" t="str">
        <f t="shared" si="114"/>
        <v>=IF(ADAPT_training_input.xlsx!A147&lt;&gt;"",ADAPT_training_input.xlsx!A147,"")</v>
      </c>
      <c r="AJ240" t="str">
        <f t="shared" si="114"/>
        <v>=IF(SOC_SK_training_input.xlsx!A147&lt;&gt;"",SOC_SK_training_input.xlsx!A147,"")</v>
      </c>
      <c r="AK240" t="str">
        <f t="shared" si="114"/>
        <v>=IF(LEAD_training_input.xlsx!A147&lt;&gt;"",LEAD_training_input.xlsx!A147,"")</v>
      </c>
      <c r="AL240" t="str">
        <f t="shared" si="114"/>
        <v>=IF(ACT_DAIL_training_input.xlsx!A147&lt;&gt;"",ACT_DAIL_training_input.xlsx!A147,"")</v>
      </c>
      <c r="AM240" t="str">
        <f t="shared" si="114"/>
        <v>=IF(FUN_COM_training_input.xlsx!A147&lt;&gt;"",FUN_COM_training_input.xlsx!A147,"")</v>
      </c>
      <c r="AN240" t="str">
        <f t="shared" si="114"/>
        <v>=IF(RESILI_training_input.xlsx!A147&lt;&gt;"",RESILI_training_input.xlsx!A147,"")</v>
      </c>
      <c r="AO240" t="str">
        <f t="shared" si="114"/>
        <v>=IF(SEL_training_input.xlsx!A147&lt;&gt;"",SEL_training_input.xlsx!A147,"")</v>
      </c>
      <c r="AP240" t="str">
        <f t="shared" si="114"/>
        <v>=IF(SEV_training_input.xlsx!A147&lt;&gt;"",SEV_training_input.xlsx!A147,"")</v>
      </c>
      <c r="AQ240" t="str">
        <f t="shared" si="114"/>
        <v>=IF(ANHEDONIA_training_input.xlsx!A147&lt;&gt;"",ANHEDONIA_training_input.xlsx!A147,"")</v>
      </c>
      <c r="AR240" t="str">
        <f t="shared" si="114"/>
        <v>=IF(ANXIOUSNESS_training_input.xlsx!A147&lt;&gt;"",ANXIOUSNESS_training_input.xlsx!A147,"")</v>
      </c>
      <c r="AS240" t="str">
        <f t="shared" si="114"/>
        <v>=IF(ATTENTION_SEEKING_training_input.xlsx!A147&lt;&gt;"",ATTENTION_SEEKING_training_input.xlsx!A147,"")</v>
      </c>
      <c r="AT240" t="str">
        <f t="shared" si="114"/>
        <v>=IF(CALLOUSNESS_training_input.xlsx!A147&lt;&gt;"",CALLOUSNESS_training_input.xlsx!A147,"")</v>
      </c>
      <c r="AU240" t="str">
        <f t="shared" si="114"/>
        <v>=IF(DECEITFULNESS_training_input.xlsx!A147&lt;&gt;"",DECEITFULNESS_training_input.xlsx!A147,"")</v>
      </c>
      <c r="AV240" t="str">
        <f t="shared" si="114"/>
        <v>=IF(DEPRESSIVITY_training_input.xlsx!A147&lt;&gt;"",DEPRESSIVITY_training_input.xlsx!A147,"")</v>
      </c>
      <c r="AW240" t="str">
        <f t="shared" si="114"/>
        <v>=IF(DISTRACTIBILITY_training_input.xlsx!A147&lt;&gt;"",DISTRACTIBILITY_training_input.xlsx!A147,"")</v>
      </c>
      <c r="AX240" t="str">
        <f t="shared" si="114"/>
        <v>=IF(ECCENTRICITY_training_input.xlsx!A147&lt;&gt;"",ECCENTRICITY_training_input.xlsx!A147,"")</v>
      </c>
      <c r="AY240" t="str">
        <f t="shared" si="114"/>
        <v>=IF(EMOTIONAL_LABILITY_training_input.xlsx!A147&lt;&gt;"",EMOTIONAL_LABILITY_training_input.xlsx!A147,"")</v>
      </c>
      <c r="AZ240" t="str">
        <f t="shared" si="114"/>
        <v>=IF(GRANDIOSITY_training_input.xlsx!A147&lt;&gt;"",GRANDIOSITY_training_input.xlsx!A147,"")</v>
      </c>
      <c r="BA240" t="str">
        <f t="shared" si="114"/>
        <v>=IF(HOSTILITY_training_input.xlsx!A147&lt;&gt;"",HOSTILITY_training_input.xlsx!A147,"")</v>
      </c>
      <c r="BB240" t="str">
        <f t="shared" si="114"/>
        <v>=IF(IMPULSIVITY_training_input.xlsx!A147&lt;&gt;"",IMPULSIVITY_training_input.xlsx!A147,"")</v>
      </c>
      <c r="BC240" t="str">
        <f t="shared" si="114"/>
        <v>=IF(INTIMACY_AVOIDANCE_training_input.xlsx!A147&lt;&gt;"",INTIMACY_AVOIDANCE_training_input.xlsx!A147,"")</v>
      </c>
      <c r="BD240" t="str">
        <f t="shared" si="114"/>
        <v>=IF(IRRESPONSIBILITY_training_input.xlsx!A147&lt;&gt;"",IRRESPONSIBILITY_training_input.xlsx!A147,"")</v>
      </c>
      <c r="BE240" t="str">
        <f t="shared" si="114"/>
        <v>=IF(MANIPULATIVENESS_training_input.xlsx!A147&lt;&gt;"",MANIPULATIVENESS_training_input.xlsx!A147,"")</v>
      </c>
      <c r="BF240" t="str">
        <f t="shared" si="114"/>
        <v>=IF(PERCEPTUAL_DYSREGULATION_training_input.xlsx!A147&lt;&gt;"",PERCEPTUAL_DYSREGULATION_training_input.xlsx!A147,"")</v>
      </c>
      <c r="BG240" t="str">
        <f t="shared" si="114"/>
        <v>=IF(PERSEVERATION_training_input.xlsx!A147&lt;&gt;"",PERSEVERATION_training_input.xlsx!A147,"")</v>
      </c>
      <c r="BH240" t="str">
        <f t="shared" si="114"/>
        <v>=IF(RESTRICTED_AFFECTIVITY_training_input.xlsx!A147&lt;&gt;"",RESTRICTED_AFFECTIVITY_training_input.xlsx!A147,"")</v>
      </c>
      <c r="BI240" t="str">
        <f t="shared" si="114"/>
        <v>=IF(RIGID_PERFECTIONISM_training_input.xlsx!A147&lt;&gt;"",RIGID_PERFECTIONISM_training_input.xlsx!A147,"")</v>
      </c>
      <c r="BJ240" t="str">
        <f t="shared" si="114"/>
        <v>=IF(RISK_TAKING_training_input.xlsx!A147&lt;&gt;"",RISK_TAKING_training_input.xlsx!A147,"")</v>
      </c>
      <c r="BK240" t="str">
        <f t="shared" si="114"/>
        <v>=IF(SEPARATION_INSECURITY_training_input.xlsx!A147&lt;&gt;"",SEPARATION_INSECURITY_training_input.xlsx!A147,"")</v>
      </c>
      <c r="BL240" t="str">
        <f t="shared" si="114"/>
        <v>=IF(SUBMISSIVENESS_training_input.xlsx!A147&lt;&gt;"",SUBMISSIVENESS_training_input.xlsx!A147,"")</v>
      </c>
      <c r="BM240" t="str">
        <f t="shared" si="114"/>
        <v>=IF(SUSPICIOUSNESS_training_input.xlsx!A147&lt;&gt;"",SUSPICIOUSNESS_training_input.xlsx!A147,"")</v>
      </c>
      <c r="BN240" t="str">
        <f t="shared" ref="BN240:CL243" si="115">CONCATENATE($A$11,BN$1,$A$12,$A240,$A$13,BN$1,$A$14,$A240,$A$15)</f>
        <v>=IF(UNUSUAL_BELIEFS_training_input.xlsx!A147&lt;&gt;"",UNUSUAL_BELIEFS_training_input.xlsx!A147,"")</v>
      </c>
      <c r="BO240" t="str">
        <f t="shared" si="115"/>
        <v>=IF(WITHDRAWAL_training_input.xlsx!A147&lt;&gt;"",WITHDRAWAL_training_input.xlsx!A147,"")</v>
      </c>
      <c r="BP240" t="str">
        <f t="shared" si="115"/>
        <v>=IF(ACT_training_input.xlsx!A147&lt;&gt;"",ACT_training_input.xlsx!A147,"")</v>
      </c>
      <c r="BQ240" t="str">
        <f t="shared" si="115"/>
        <v>=IF(DSP_training_input.xlsx!A147&lt;&gt;"",DSP_training_input.xlsx!A147,"")</v>
      </c>
      <c r="BR240" t="str">
        <f t="shared" si="115"/>
        <v>=IF(PAG_training_input.xlsx!A147&lt;&gt;"",PAG_training_input.xlsx!A147,"")</v>
      </c>
      <c r="BS240" t="str">
        <f t="shared" si="115"/>
        <v>=IF(PRO_training_input.xlsx!A147&lt;&gt;"",PRO_training_input.xlsx!A147,"")</v>
      </c>
      <c r="BT240" t="str">
        <f t="shared" si="115"/>
        <v>=IF(SPL_training_input.xlsx!A147&lt;&gt;"",SPL_training_input.xlsx!A147,"")</v>
      </c>
      <c r="BU240" t="str">
        <f t="shared" si="115"/>
        <v>=IF(WDR_training_input.xlsx!A147&lt;&gt;"",WDR_training_input.xlsx!A147,"")</v>
      </c>
      <c r="BV240" t="str">
        <f t="shared" si="115"/>
        <v>=IF(CON_training_input.xlsx!A147&lt;&gt;"",CON_training_input.xlsx!A147,"")</v>
      </c>
      <c r="BW240" t="str">
        <f t="shared" si="115"/>
        <v>=IF(DSC_training_input.xlsx!A147&lt;&gt;"",DSC_training_input.xlsx!A147,"")</v>
      </c>
      <c r="BX240" t="str">
        <f t="shared" si="115"/>
        <v>=IF(FAN_training_input.xlsx!A147&lt;&gt;"",FAN_training_input.xlsx!A147,"")</v>
      </c>
      <c r="BY240" t="str">
        <f t="shared" si="115"/>
        <v>=IF(OMN_training_input.xlsx!A147&lt;&gt;"",OMN_training_input.xlsx!A147,"")</v>
      </c>
      <c r="BZ240" t="str">
        <f t="shared" si="115"/>
        <v>=IF(REP_training_input.xlsx!A147&lt;&gt;"",REP_training_input.xlsx!A147,"")</v>
      </c>
      <c r="CA240" t="str">
        <f t="shared" si="115"/>
        <v>=IF(SOM_training_input.xlsx!A147&lt;&gt;"",SOM_training_input.xlsx!A147,"")</v>
      </c>
      <c r="CB240" t="str">
        <f t="shared" si="115"/>
        <v>=IF(SUB_training_input.xlsx!A147&lt;&gt;"",SUB_training_input.xlsx!A147,"")</v>
      </c>
      <c r="CC240" t="str">
        <f t="shared" si="115"/>
        <v>=IF(UND_training_input.xlsx!A147&lt;&gt;"",UND_training_input.xlsx!A147,"")</v>
      </c>
      <c r="CD240" t="str">
        <f t="shared" si="115"/>
        <v>=IF(ALT_training_input.xlsx!A147&lt;&gt;"",ALT_training_input.xlsx!A147,"")</v>
      </c>
      <c r="CE240" t="str">
        <f t="shared" si="115"/>
        <v>=IF(HUM_training_input.xlsx!A147&lt;&gt;"",HUM_training_input.xlsx!A147,"")</v>
      </c>
      <c r="CF240" t="str">
        <f t="shared" si="115"/>
        <v>=IF(IDL_training_input.xlsx!A147&lt;&gt;"",IDL_training_input.xlsx!A147,"")</v>
      </c>
      <c r="CG240" t="str">
        <f t="shared" si="115"/>
        <v>=IF(RFM_training_input.xlsx!A147&lt;&gt;"",RFM_training_input.xlsx!A147,"")</v>
      </c>
      <c r="CH240" t="str">
        <f t="shared" si="115"/>
        <v>=IF(DN_training_input.xlsx!A147&lt;&gt;"",DN_training_input.xlsx!A147,"")</v>
      </c>
      <c r="CI240" t="str">
        <f t="shared" si="115"/>
        <v>=IF(INT_training_input.xlsx!A147&lt;&gt;"",INT_training_input.xlsx!A147,"")</v>
      </c>
      <c r="CJ240" t="str">
        <f t="shared" si="115"/>
        <v>=IF(SUP_training_input.xlsx!A147&lt;&gt;"",SUP_training_input.xlsx!A147,"")</v>
      </c>
      <c r="CK240" t="str">
        <f t="shared" si="115"/>
        <v>=IF(ANT_training_input.xlsx!A147&lt;&gt;"",ANT_training_input.xlsx!A147,"")</v>
      </c>
      <c r="CL240" t="str">
        <f t="shared" si="115"/>
        <v>=IF(ISO_training_input.xlsx!A147&lt;&gt;"",ISO_training_input.xlsx!A147,"")</v>
      </c>
    </row>
    <row r="241" spans="1:90">
      <c r="A241">
        <v>148</v>
      </c>
      <c r="B241" t="str">
        <f t="shared" si="106"/>
        <v>=IF(SUICIDE_training_input.xlsx!A148&lt;&gt;"",SUICIDE_training_input.xlsx!A148,"")</v>
      </c>
      <c r="C241" t="str">
        <f t="shared" ref="C241:BN244" si="116">CONCATENATE($A$11,C$1,$A$12,$A241,$A$13,C$1,$A$14,$A241,$A$15)</f>
        <v>=IF(IQ_training_input.xlsx!A148&lt;&gt;"",IQ_training_input.xlsx!A148,"")</v>
      </c>
      <c r="D241" t="str">
        <f t="shared" si="116"/>
        <v>=IF(AMBIG_training_input.xlsx!A148&lt;&gt;"",AMBIG_training_input.xlsx!A148,"")</v>
      </c>
      <c r="E241" t="str">
        <f t="shared" si="116"/>
        <v>=IF(EGODYST_training_input.xlsx!A148&lt;&gt;"",EGODYST_training_input.xlsx!A148,"")</v>
      </c>
      <c r="F241" t="str">
        <f t="shared" si="116"/>
        <v>=IF(AUTISM_training_input.xlsx!A148&lt;&gt;"",AUTISM_training_input.xlsx!A148,"")</v>
      </c>
      <c r="G241" t="str">
        <f t="shared" si="116"/>
        <v>=IF(IDENTITY_training_input.xlsx!A148&lt;&gt;"",IDENTITY_training_input.xlsx!A148,"")</v>
      </c>
      <c r="H241" t="str">
        <f t="shared" si="116"/>
        <v>=IF(SELFDIR_training_input.xlsx!A148&lt;&gt;"",SELFDIR_training_input.xlsx!A148,"")</v>
      </c>
      <c r="I241" t="str">
        <f t="shared" si="116"/>
        <v>=IF(EMPATHY_training_input.xlsx!A148&lt;&gt;"",EMPATHY_training_input.xlsx!A148,"")</v>
      </c>
      <c r="J241" t="str">
        <f t="shared" si="116"/>
        <v>=IF(INTIMACY_training_input.xlsx!A148&lt;&gt;"",INTIMACY_training_input.xlsx!A148,"")</v>
      </c>
      <c r="K241" t="str">
        <f t="shared" si="116"/>
        <v>=IF(ACUTE_training_input.xlsx!A148&lt;&gt;"",ACUTE_training_input.xlsx!A148,"")</v>
      </c>
      <c r="L241" t="str">
        <f t="shared" si="116"/>
        <v>=IF(CHRONIC_training_input.xlsx!A148&lt;&gt;"",CHRONIC_training_input.xlsx!A148,"")</v>
      </c>
      <c r="M241" t="str">
        <f t="shared" si="116"/>
        <v>=IF(TRAUMA_PAST_training_input.xlsx!A148&lt;&gt;"",TRAUMA_PAST_training_input.xlsx!A148,"")</v>
      </c>
      <c r="N241" t="str">
        <f t="shared" si="116"/>
        <v>=IF(TRAUMA_PRESENT_training_input.xlsx!A148&lt;&gt;"",TRAUMA_PRESENT_training_input.xlsx!A148,"")</v>
      </c>
      <c r="O241" t="str">
        <f t="shared" si="116"/>
        <v>=IF(HOPE_training_input.xlsx!A148&lt;&gt;"",HOPE_training_input.xlsx!A148,"")</v>
      </c>
      <c r="P241" t="str">
        <f t="shared" si="116"/>
        <v>=IF(SELFAFFICACY_training_input.xlsx!A148&lt;&gt;"",SELFAFFICACY_training_input.xlsx!A148,"")</v>
      </c>
      <c r="Q241" t="str">
        <f t="shared" si="116"/>
        <v>=IF(SELFESTEEM_training_input.xlsx!A148&lt;&gt;"",SELFESTEEM_training_input.xlsx!A148,"")</v>
      </c>
      <c r="R241" t="str">
        <f t="shared" si="116"/>
        <v>=IF(WELLBEING_training_input.xlsx!A148&lt;&gt;"",WELLBEING_training_input.xlsx!A148,"")</v>
      </c>
      <c r="S241" t="str">
        <f t="shared" si="116"/>
        <v>=IF(HYPER_training_input.xlsx!A148&lt;&gt;"",HYPER_training_input.xlsx!A148,"")</v>
      </c>
      <c r="T241" t="str">
        <f t="shared" si="116"/>
        <v>=IF(AGGR_training_input.xlsx!A148&lt;&gt;"",AGGR_training_input.xlsx!A148,"")</v>
      </c>
      <c r="U241" t="str">
        <f t="shared" si="116"/>
        <v>=IF(COND_PR_training_input.xlsx!A148&lt;&gt;"",COND_PR_training_input.xlsx!A148,"")</v>
      </c>
      <c r="V241" t="str">
        <f t="shared" si="116"/>
        <v>=IF(ANXIE_training_input.xlsx!A148&lt;&gt;"",ANXIE_training_input.xlsx!A148,"")</v>
      </c>
      <c r="W241" t="str">
        <f t="shared" si="116"/>
        <v>=IF(DEPR_training_input.xlsx!A148&lt;&gt;"",DEPR_training_input.xlsx!A148,"")</v>
      </c>
      <c r="X241" t="str">
        <f t="shared" si="116"/>
        <v>=IF(SOMAT_training_input.xlsx!A148&lt;&gt;"",SOMAT_training_input.xlsx!A148,"")</v>
      </c>
      <c r="Y241" t="str">
        <f t="shared" si="116"/>
        <v>=IF(ATYPI_training_input.xlsx!A148&lt;&gt;"",ATYPI_training_input.xlsx!A148,"")</v>
      </c>
      <c r="Z241" t="str">
        <f t="shared" si="116"/>
        <v>=IF(WITHD_training_input.xlsx!A148&lt;&gt;"",WITHD_training_input.xlsx!A148,"")</v>
      </c>
      <c r="AA241" t="str">
        <f t="shared" si="116"/>
        <v>=IF(ATTE_PR_training_input.xlsx!A148&lt;&gt;"",ATTE_PR_training_input.xlsx!A148,"")</v>
      </c>
      <c r="AB241" t="str">
        <f t="shared" si="116"/>
        <v>=IF(ANG_CONT_training_input.xlsx!A148&lt;&gt;"",ANG_CONT_training_input.xlsx!A148,"")</v>
      </c>
      <c r="AC241" t="str">
        <f t="shared" si="116"/>
        <v>=IF(DEV_SOC_DIS_training_input.xlsx!A148&lt;&gt;"",DEV_SOC_DIS_training_input.xlsx!A148,"")</v>
      </c>
      <c r="AD241" t="str">
        <f t="shared" si="116"/>
        <v>=IF(BULLY_training_input.xlsx!A148&lt;&gt;"",BULLY_training_input.xlsx!A148,"")</v>
      </c>
      <c r="AE241" t="str">
        <f t="shared" si="116"/>
        <v>=IF(EMOT_SELF_C_training_input.xlsx!A148&lt;&gt;"",EMOT_SELF_C_training_input.xlsx!A148,"")</v>
      </c>
      <c r="AF241" t="str">
        <f t="shared" si="116"/>
        <v>=IF(EXE_FUN_training_input.xlsx!A148&lt;&gt;"",EXE_FUN_training_input.xlsx!A148,"")</v>
      </c>
      <c r="AG241" t="str">
        <f t="shared" si="116"/>
        <v>=IF(MANIA_training_input.xlsx!A148&lt;&gt;"",MANIA_training_input.xlsx!A148,"")</v>
      </c>
      <c r="AH241" t="str">
        <f t="shared" si="116"/>
        <v>=IF(NEG_EMOT_training_input.xlsx!A148&lt;&gt;"",NEG_EMOT_training_input.xlsx!A148,"")</v>
      </c>
      <c r="AI241" t="str">
        <f t="shared" si="116"/>
        <v>=IF(ADAPT_training_input.xlsx!A148&lt;&gt;"",ADAPT_training_input.xlsx!A148,"")</v>
      </c>
      <c r="AJ241" t="str">
        <f t="shared" si="116"/>
        <v>=IF(SOC_SK_training_input.xlsx!A148&lt;&gt;"",SOC_SK_training_input.xlsx!A148,"")</v>
      </c>
      <c r="AK241" t="str">
        <f t="shared" si="116"/>
        <v>=IF(LEAD_training_input.xlsx!A148&lt;&gt;"",LEAD_training_input.xlsx!A148,"")</v>
      </c>
      <c r="AL241" t="str">
        <f t="shared" si="116"/>
        <v>=IF(ACT_DAIL_training_input.xlsx!A148&lt;&gt;"",ACT_DAIL_training_input.xlsx!A148,"")</v>
      </c>
      <c r="AM241" t="str">
        <f t="shared" si="116"/>
        <v>=IF(FUN_COM_training_input.xlsx!A148&lt;&gt;"",FUN_COM_training_input.xlsx!A148,"")</v>
      </c>
      <c r="AN241" t="str">
        <f t="shared" si="116"/>
        <v>=IF(RESILI_training_input.xlsx!A148&lt;&gt;"",RESILI_training_input.xlsx!A148,"")</v>
      </c>
      <c r="AO241" t="str">
        <f t="shared" si="116"/>
        <v>=IF(SEL_training_input.xlsx!A148&lt;&gt;"",SEL_training_input.xlsx!A148,"")</v>
      </c>
      <c r="AP241" t="str">
        <f t="shared" si="116"/>
        <v>=IF(SEV_training_input.xlsx!A148&lt;&gt;"",SEV_training_input.xlsx!A148,"")</v>
      </c>
      <c r="AQ241" t="str">
        <f t="shared" si="116"/>
        <v>=IF(ANHEDONIA_training_input.xlsx!A148&lt;&gt;"",ANHEDONIA_training_input.xlsx!A148,"")</v>
      </c>
      <c r="AR241" t="str">
        <f t="shared" si="116"/>
        <v>=IF(ANXIOUSNESS_training_input.xlsx!A148&lt;&gt;"",ANXIOUSNESS_training_input.xlsx!A148,"")</v>
      </c>
      <c r="AS241" t="str">
        <f t="shared" si="116"/>
        <v>=IF(ATTENTION_SEEKING_training_input.xlsx!A148&lt;&gt;"",ATTENTION_SEEKING_training_input.xlsx!A148,"")</v>
      </c>
      <c r="AT241" t="str">
        <f t="shared" si="116"/>
        <v>=IF(CALLOUSNESS_training_input.xlsx!A148&lt;&gt;"",CALLOUSNESS_training_input.xlsx!A148,"")</v>
      </c>
      <c r="AU241" t="str">
        <f t="shared" si="116"/>
        <v>=IF(DECEITFULNESS_training_input.xlsx!A148&lt;&gt;"",DECEITFULNESS_training_input.xlsx!A148,"")</v>
      </c>
      <c r="AV241" t="str">
        <f t="shared" si="116"/>
        <v>=IF(DEPRESSIVITY_training_input.xlsx!A148&lt;&gt;"",DEPRESSIVITY_training_input.xlsx!A148,"")</v>
      </c>
      <c r="AW241" t="str">
        <f t="shared" si="116"/>
        <v>=IF(DISTRACTIBILITY_training_input.xlsx!A148&lt;&gt;"",DISTRACTIBILITY_training_input.xlsx!A148,"")</v>
      </c>
      <c r="AX241" t="str">
        <f t="shared" si="116"/>
        <v>=IF(ECCENTRICITY_training_input.xlsx!A148&lt;&gt;"",ECCENTRICITY_training_input.xlsx!A148,"")</v>
      </c>
      <c r="AY241" t="str">
        <f t="shared" si="116"/>
        <v>=IF(EMOTIONAL_LABILITY_training_input.xlsx!A148&lt;&gt;"",EMOTIONAL_LABILITY_training_input.xlsx!A148,"")</v>
      </c>
      <c r="AZ241" t="str">
        <f t="shared" si="116"/>
        <v>=IF(GRANDIOSITY_training_input.xlsx!A148&lt;&gt;"",GRANDIOSITY_training_input.xlsx!A148,"")</v>
      </c>
      <c r="BA241" t="str">
        <f t="shared" si="116"/>
        <v>=IF(HOSTILITY_training_input.xlsx!A148&lt;&gt;"",HOSTILITY_training_input.xlsx!A148,"")</v>
      </c>
      <c r="BB241" t="str">
        <f t="shared" si="116"/>
        <v>=IF(IMPULSIVITY_training_input.xlsx!A148&lt;&gt;"",IMPULSIVITY_training_input.xlsx!A148,"")</v>
      </c>
      <c r="BC241" t="str">
        <f t="shared" si="116"/>
        <v>=IF(INTIMACY_AVOIDANCE_training_input.xlsx!A148&lt;&gt;"",INTIMACY_AVOIDANCE_training_input.xlsx!A148,"")</v>
      </c>
      <c r="BD241" t="str">
        <f t="shared" si="116"/>
        <v>=IF(IRRESPONSIBILITY_training_input.xlsx!A148&lt;&gt;"",IRRESPONSIBILITY_training_input.xlsx!A148,"")</v>
      </c>
      <c r="BE241" t="str">
        <f t="shared" si="116"/>
        <v>=IF(MANIPULATIVENESS_training_input.xlsx!A148&lt;&gt;"",MANIPULATIVENESS_training_input.xlsx!A148,"")</v>
      </c>
      <c r="BF241" t="str">
        <f t="shared" si="116"/>
        <v>=IF(PERCEPTUAL_DYSREGULATION_training_input.xlsx!A148&lt;&gt;"",PERCEPTUAL_DYSREGULATION_training_input.xlsx!A148,"")</v>
      </c>
      <c r="BG241" t="str">
        <f t="shared" si="116"/>
        <v>=IF(PERSEVERATION_training_input.xlsx!A148&lt;&gt;"",PERSEVERATION_training_input.xlsx!A148,"")</v>
      </c>
      <c r="BH241" t="str">
        <f t="shared" si="116"/>
        <v>=IF(RESTRICTED_AFFECTIVITY_training_input.xlsx!A148&lt;&gt;"",RESTRICTED_AFFECTIVITY_training_input.xlsx!A148,"")</v>
      </c>
      <c r="BI241" t="str">
        <f t="shared" si="116"/>
        <v>=IF(RIGID_PERFECTIONISM_training_input.xlsx!A148&lt;&gt;"",RIGID_PERFECTIONISM_training_input.xlsx!A148,"")</v>
      </c>
      <c r="BJ241" t="str">
        <f t="shared" si="116"/>
        <v>=IF(RISK_TAKING_training_input.xlsx!A148&lt;&gt;"",RISK_TAKING_training_input.xlsx!A148,"")</v>
      </c>
      <c r="BK241" t="str">
        <f t="shared" si="116"/>
        <v>=IF(SEPARATION_INSECURITY_training_input.xlsx!A148&lt;&gt;"",SEPARATION_INSECURITY_training_input.xlsx!A148,"")</v>
      </c>
      <c r="BL241" t="str">
        <f t="shared" si="116"/>
        <v>=IF(SUBMISSIVENESS_training_input.xlsx!A148&lt;&gt;"",SUBMISSIVENESS_training_input.xlsx!A148,"")</v>
      </c>
      <c r="BM241" t="str">
        <f t="shared" si="116"/>
        <v>=IF(SUSPICIOUSNESS_training_input.xlsx!A148&lt;&gt;"",SUSPICIOUSNESS_training_input.xlsx!A148,"")</v>
      </c>
      <c r="BN241" t="str">
        <f t="shared" si="116"/>
        <v>=IF(UNUSUAL_BELIEFS_training_input.xlsx!A148&lt;&gt;"",UNUSUAL_BELIEFS_training_input.xlsx!A148,"")</v>
      </c>
      <c r="BO241" t="str">
        <f t="shared" si="115"/>
        <v>=IF(WITHDRAWAL_training_input.xlsx!A148&lt;&gt;"",WITHDRAWAL_training_input.xlsx!A148,"")</v>
      </c>
      <c r="BP241" t="str">
        <f t="shared" si="115"/>
        <v>=IF(ACT_training_input.xlsx!A148&lt;&gt;"",ACT_training_input.xlsx!A148,"")</v>
      </c>
      <c r="BQ241" t="str">
        <f t="shared" si="115"/>
        <v>=IF(DSP_training_input.xlsx!A148&lt;&gt;"",DSP_training_input.xlsx!A148,"")</v>
      </c>
      <c r="BR241" t="str">
        <f t="shared" si="115"/>
        <v>=IF(PAG_training_input.xlsx!A148&lt;&gt;"",PAG_training_input.xlsx!A148,"")</v>
      </c>
      <c r="BS241" t="str">
        <f t="shared" si="115"/>
        <v>=IF(PRO_training_input.xlsx!A148&lt;&gt;"",PRO_training_input.xlsx!A148,"")</v>
      </c>
      <c r="BT241" t="str">
        <f t="shared" si="115"/>
        <v>=IF(SPL_training_input.xlsx!A148&lt;&gt;"",SPL_training_input.xlsx!A148,"")</v>
      </c>
      <c r="BU241" t="str">
        <f t="shared" si="115"/>
        <v>=IF(WDR_training_input.xlsx!A148&lt;&gt;"",WDR_training_input.xlsx!A148,"")</v>
      </c>
      <c r="BV241" t="str">
        <f t="shared" si="115"/>
        <v>=IF(CON_training_input.xlsx!A148&lt;&gt;"",CON_training_input.xlsx!A148,"")</v>
      </c>
      <c r="BW241" t="str">
        <f t="shared" si="115"/>
        <v>=IF(DSC_training_input.xlsx!A148&lt;&gt;"",DSC_training_input.xlsx!A148,"")</v>
      </c>
      <c r="BX241" t="str">
        <f t="shared" si="115"/>
        <v>=IF(FAN_training_input.xlsx!A148&lt;&gt;"",FAN_training_input.xlsx!A148,"")</v>
      </c>
      <c r="BY241" t="str">
        <f t="shared" si="115"/>
        <v>=IF(OMN_training_input.xlsx!A148&lt;&gt;"",OMN_training_input.xlsx!A148,"")</v>
      </c>
      <c r="BZ241" t="str">
        <f t="shared" si="115"/>
        <v>=IF(REP_training_input.xlsx!A148&lt;&gt;"",REP_training_input.xlsx!A148,"")</v>
      </c>
      <c r="CA241" t="str">
        <f t="shared" si="115"/>
        <v>=IF(SOM_training_input.xlsx!A148&lt;&gt;"",SOM_training_input.xlsx!A148,"")</v>
      </c>
      <c r="CB241" t="str">
        <f t="shared" si="115"/>
        <v>=IF(SUB_training_input.xlsx!A148&lt;&gt;"",SUB_training_input.xlsx!A148,"")</v>
      </c>
      <c r="CC241" t="str">
        <f t="shared" si="115"/>
        <v>=IF(UND_training_input.xlsx!A148&lt;&gt;"",UND_training_input.xlsx!A148,"")</v>
      </c>
      <c r="CD241" t="str">
        <f t="shared" si="115"/>
        <v>=IF(ALT_training_input.xlsx!A148&lt;&gt;"",ALT_training_input.xlsx!A148,"")</v>
      </c>
      <c r="CE241" t="str">
        <f t="shared" si="115"/>
        <v>=IF(HUM_training_input.xlsx!A148&lt;&gt;"",HUM_training_input.xlsx!A148,"")</v>
      </c>
      <c r="CF241" t="str">
        <f t="shared" si="115"/>
        <v>=IF(IDL_training_input.xlsx!A148&lt;&gt;"",IDL_training_input.xlsx!A148,"")</v>
      </c>
      <c r="CG241" t="str">
        <f t="shared" si="115"/>
        <v>=IF(RFM_training_input.xlsx!A148&lt;&gt;"",RFM_training_input.xlsx!A148,"")</v>
      </c>
      <c r="CH241" t="str">
        <f t="shared" si="115"/>
        <v>=IF(DN_training_input.xlsx!A148&lt;&gt;"",DN_training_input.xlsx!A148,"")</v>
      </c>
      <c r="CI241" t="str">
        <f t="shared" si="115"/>
        <v>=IF(INT_training_input.xlsx!A148&lt;&gt;"",INT_training_input.xlsx!A148,"")</v>
      </c>
      <c r="CJ241" t="str">
        <f t="shared" si="115"/>
        <v>=IF(SUP_training_input.xlsx!A148&lt;&gt;"",SUP_training_input.xlsx!A148,"")</v>
      </c>
      <c r="CK241" t="str">
        <f t="shared" si="115"/>
        <v>=IF(ANT_training_input.xlsx!A148&lt;&gt;"",ANT_training_input.xlsx!A148,"")</v>
      </c>
      <c r="CL241" t="str">
        <f t="shared" si="115"/>
        <v>=IF(ISO_training_input.xlsx!A148&lt;&gt;"",ISO_training_input.xlsx!A148,"")</v>
      </c>
    </row>
    <row r="242" spans="1:90">
      <c r="A242">
        <v>149</v>
      </c>
      <c r="B242" t="str">
        <f t="shared" si="106"/>
        <v>=IF(SUICIDE_training_input.xlsx!A149&lt;&gt;"",SUICIDE_training_input.xlsx!A149,"")</v>
      </c>
      <c r="C242" t="str">
        <f t="shared" si="116"/>
        <v>=IF(IQ_training_input.xlsx!A149&lt;&gt;"",IQ_training_input.xlsx!A149,"")</v>
      </c>
      <c r="D242" t="str">
        <f t="shared" si="116"/>
        <v>=IF(AMBIG_training_input.xlsx!A149&lt;&gt;"",AMBIG_training_input.xlsx!A149,"")</v>
      </c>
      <c r="E242" t="str">
        <f t="shared" si="116"/>
        <v>=IF(EGODYST_training_input.xlsx!A149&lt;&gt;"",EGODYST_training_input.xlsx!A149,"")</v>
      </c>
      <c r="F242" t="str">
        <f t="shared" si="116"/>
        <v>=IF(AUTISM_training_input.xlsx!A149&lt;&gt;"",AUTISM_training_input.xlsx!A149,"")</v>
      </c>
      <c r="G242" t="str">
        <f t="shared" si="116"/>
        <v>=IF(IDENTITY_training_input.xlsx!A149&lt;&gt;"",IDENTITY_training_input.xlsx!A149,"")</v>
      </c>
      <c r="H242" t="str">
        <f t="shared" si="116"/>
        <v>=IF(SELFDIR_training_input.xlsx!A149&lt;&gt;"",SELFDIR_training_input.xlsx!A149,"")</v>
      </c>
      <c r="I242" t="str">
        <f t="shared" si="116"/>
        <v>=IF(EMPATHY_training_input.xlsx!A149&lt;&gt;"",EMPATHY_training_input.xlsx!A149,"")</v>
      </c>
      <c r="J242" t="str">
        <f t="shared" si="116"/>
        <v>=IF(INTIMACY_training_input.xlsx!A149&lt;&gt;"",INTIMACY_training_input.xlsx!A149,"")</v>
      </c>
      <c r="K242" t="str">
        <f t="shared" si="116"/>
        <v>=IF(ACUTE_training_input.xlsx!A149&lt;&gt;"",ACUTE_training_input.xlsx!A149,"")</v>
      </c>
      <c r="L242" t="str">
        <f t="shared" si="116"/>
        <v>=IF(CHRONIC_training_input.xlsx!A149&lt;&gt;"",CHRONIC_training_input.xlsx!A149,"")</v>
      </c>
      <c r="M242" t="str">
        <f t="shared" si="116"/>
        <v>=IF(TRAUMA_PAST_training_input.xlsx!A149&lt;&gt;"",TRAUMA_PAST_training_input.xlsx!A149,"")</v>
      </c>
      <c r="N242" t="str">
        <f t="shared" si="116"/>
        <v>=IF(TRAUMA_PRESENT_training_input.xlsx!A149&lt;&gt;"",TRAUMA_PRESENT_training_input.xlsx!A149,"")</v>
      </c>
      <c r="O242" t="str">
        <f t="shared" si="116"/>
        <v>=IF(HOPE_training_input.xlsx!A149&lt;&gt;"",HOPE_training_input.xlsx!A149,"")</v>
      </c>
      <c r="P242" t="str">
        <f t="shared" si="116"/>
        <v>=IF(SELFAFFICACY_training_input.xlsx!A149&lt;&gt;"",SELFAFFICACY_training_input.xlsx!A149,"")</v>
      </c>
      <c r="Q242" t="str">
        <f t="shared" si="116"/>
        <v>=IF(SELFESTEEM_training_input.xlsx!A149&lt;&gt;"",SELFESTEEM_training_input.xlsx!A149,"")</v>
      </c>
      <c r="R242" t="str">
        <f t="shared" si="116"/>
        <v>=IF(WELLBEING_training_input.xlsx!A149&lt;&gt;"",WELLBEING_training_input.xlsx!A149,"")</v>
      </c>
      <c r="S242" t="str">
        <f t="shared" si="116"/>
        <v>=IF(HYPER_training_input.xlsx!A149&lt;&gt;"",HYPER_training_input.xlsx!A149,"")</v>
      </c>
      <c r="T242" t="str">
        <f t="shared" si="116"/>
        <v>=IF(AGGR_training_input.xlsx!A149&lt;&gt;"",AGGR_training_input.xlsx!A149,"")</v>
      </c>
      <c r="U242" t="str">
        <f t="shared" si="116"/>
        <v>=IF(COND_PR_training_input.xlsx!A149&lt;&gt;"",COND_PR_training_input.xlsx!A149,"")</v>
      </c>
      <c r="V242" t="str">
        <f t="shared" si="116"/>
        <v>=IF(ANXIE_training_input.xlsx!A149&lt;&gt;"",ANXIE_training_input.xlsx!A149,"")</v>
      </c>
      <c r="W242" t="str">
        <f t="shared" si="116"/>
        <v>=IF(DEPR_training_input.xlsx!A149&lt;&gt;"",DEPR_training_input.xlsx!A149,"")</v>
      </c>
      <c r="X242" t="str">
        <f t="shared" si="116"/>
        <v>=IF(SOMAT_training_input.xlsx!A149&lt;&gt;"",SOMAT_training_input.xlsx!A149,"")</v>
      </c>
      <c r="Y242" t="str">
        <f t="shared" si="116"/>
        <v>=IF(ATYPI_training_input.xlsx!A149&lt;&gt;"",ATYPI_training_input.xlsx!A149,"")</v>
      </c>
      <c r="Z242" t="str">
        <f t="shared" si="116"/>
        <v>=IF(WITHD_training_input.xlsx!A149&lt;&gt;"",WITHD_training_input.xlsx!A149,"")</v>
      </c>
      <c r="AA242" t="str">
        <f t="shared" si="116"/>
        <v>=IF(ATTE_PR_training_input.xlsx!A149&lt;&gt;"",ATTE_PR_training_input.xlsx!A149,"")</v>
      </c>
      <c r="AB242" t="str">
        <f t="shared" si="116"/>
        <v>=IF(ANG_CONT_training_input.xlsx!A149&lt;&gt;"",ANG_CONT_training_input.xlsx!A149,"")</v>
      </c>
      <c r="AC242" t="str">
        <f t="shared" si="116"/>
        <v>=IF(DEV_SOC_DIS_training_input.xlsx!A149&lt;&gt;"",DEV_SOC_DIS_training_input.xlsx!A149,"")</v>
      </c>
      <c r="AD242" t="str">
        <f t="shared" si="116"/>
        <v>=IF(BULLY_training_input.xlsx!A149&lt;&gt;"",BULLY_training_input.xlsx!A149,"")</v>
      </c>
      <c r="AE242" t="str">
        <f t="shared" si="116"/>
        <v>=IF(EMOT_SELF_C_training_input.xlsx!A149&lt;&gt;"",EMOT_SELF_C_training_input.xlsx!A149,"")</v>
      </c>
      <c r="AF242" t="str">
        <f t="shared" si="116"/>
        <v>=IF(EXE_FUN_training_input.xlsx!A149&lt;&gt;"",EXE_FUN_training_input.xlsx!A149,"")</v>
      </c>
      <c r="AG242" t="str">
        <f t="shared" si="116"/>
        <v>=IF(MANIA_training_input.xlsx!A149&lt;&gt;"",MANIA_training_input.xlsx!A149,"")</v>
      </c>
      <c r="AH242" t="str">
        <f t="shared" si="116"/>
        <v>=IF(NEG_EMOT_training_input.xlsx!A149&lt;&gt;"",NEG_EMOT_training_input.xlsx!A149,"")</v>
      </c>
      <c r="AI242" t="str">
        <f t="shared" si="116"/>
        <v>=IF(ADAPT_training_input.xlsx!A149&lt;&gt;"",ADAPT_training_input.xlsx!A149,"")</v>
      </c>
      <c r="AJ242" t="str">
        <f t="shared" si="116"/>
        <v>=IF(SOC_SK_training_input.xlsx!A149&lt;&gt;"",SOC_SK_training_input.xlsx!A149,"")</v>
      </c>
      <c r="AK242" t="str">
        <f t="shared" si="116"/>
        <v>=IF(LEAD_training_input.xlsx!A149&lt;&gt;"",LEAD_training_input.xlsx!A149,"")</v>
      </c>
      <c r="AL242" t="str">
        <f t="shared" si="116"/>
        <v>=IF(ACT_DAIL_training_input.xlsx!A149&lt;&gt;"",ACT_DAIL_training_input.xlsx!A149,"")</v>
      </c>
      <c r="AM242" t="str">
        <f t="shared" si="116"/>
        <v>=IF(FUN_COM_training_input.xlsx!A149&lt;&gt;"",FUN_COM_training_input.xlsx!A149,"")</v>
      </c>
      <c r="AN242" t="str">
        <f t="shared" si="116"/>
        <v>=IF(RESILI_training_input.xlsx!A149&lt;&gt;"",RESILI_training_input.xlsx!A149,"")</v>
      </c>
      <c r="AO242" t="str">
        <f t="shared" si="116"/>
        <v>=IF(SEL_training_input.xlsx!A149&lt;&gt;"",SEL_training_input.xlsx!A149,"")</v>
      </c>
      <c r="AP242" t="str">
        <f t="shared" si="116"/>
        <v>=IF(SEV_training_input.xlsx!A149&lt;&gt;"",SEV_training_input.xlsx!A149,"")</v>
      </c>
      <c r="AQ242" t="str">
        <f t="shared" si="116"/>
        <v>=IF(ANHEDONIA_training_input.xlsx!A149&lt;&gt;"",ANHEDONIA_training_input.xlsx!A149,"")</v>
      </c>
      <c r="AR242" t="str">
        <f t="shared" si="116"/>
        <v>=IF(ANXIOUSNESS_training_input.xlsx!A149&lt;&gt;"",ANXIOUSNESS_training_input.xlsx!A149,"")</v>
      </c>
      <c r="AS242" t="str">
        <f t="shared" si="116"/>
        <v>=IF(ATTENTION_SEEKING_training_input.xlsx!A149&lt;&gt;"",ATTENTION_SEEKING_training_input.xlsx!A149,"")</v>
      </c>
      <c r="AT242" t="str">
        <f t="shared" si="116"/>
        <v>=IF(CALLOUSNESS_training_input.xlsx!A149&lt;&gt;"",CALLOUSNESS_training_input.xlsx!A149,"")</v>
      </c>
      <c r="AU242" t="str">
        <f t="shared" si="116"/>
        <v>=IF(DECEITFULNESS_training_input.xlsx!A149&lt;&gt;"",DECEITFULNESS_training_input.xlsx!A149,"")</v>
      </c>
      <c r="AV242" t="str">
        <f t="shared" si="116"/>
        <v>=IF(DEPRESSIVITY_training_input.xlsx!A149&lt;&gt;"",DEPRESSIVITY_training_input.xlsx!A149,"")</v>
      </c>
      <c r="AW242" t="str">
        <f t="shared" si="116"/>
        <v>=IF(DISTRACTIBILITY_training_input.xlsx!A149&lt;&gt;"",DISTRACTIBILITY_training_input.xlsx!A149,"")</v>
      </c>
      <c r="AX242" t="str">
        <f t="shared" si="116"/>
        <v>=IF(ECCENTRICITY_training_input.xlsx!A149&lt;&gt;"",ECCENTRICITY_training_input.xlsx!A149,"")</v>
      </c>
      <c r="AY242" t="str">
        <f t="shared" si="116"/>
        <v>=IF(EMOTIONAL_LABILITY_training_input.xlsx!A149&lt;&gt;"",EMOTIONAL_LABILITY_training_input.xlsx!A149,"")</v>
      </c>
      <c r="AZ242" t="str">
        <f t="shared" si="116"/>
        <v>=IF(GRANDIOSITY_training_input.xlsx!A149&lt;&gt;"",GRANDIOSITY_training_input.xlsx!A149,"")</v>
      </c>
      <c r="BA242" t="str">
        <f t="shared" si="116"/>
        <v>=IF(HOSTILITY_training_input.xlsx!A149&lt;&gt;"",HOSTILITY_training_input.xlsx!A149,"")</v>
      </c>
      <c r="BB242" t="str">
        <f t="shared" si="116"/>
        <v>=IF(IMPULSIVITY_training_input.xlsx!A149&lt;&gt;"",IMPULSIVITY_training_input.xlsx!A149,"")</v>
      </c>
      <c r="BC242" t="str">
        <f t="shared" si="116"/>
        <v>=IF(INTIMACY_AVOIDANCE_training_input.xlsx!A149&lt;&gt;"",INTIMACY_AVOIDANCE_training_input.xlsx!A149,"")</v>
      </c>
      <c r="BD242" t="str">
        <f t="shared" si="116"/>
        <v>=IF(IRRESPONSIBILITY_training_input.xlsx!A149&lt;&gt;"",IRRESPONSIBILITY_training_input.xlsx!A149,"")</v>
      </c>
      <c r="BE242" t="str">
        <f t="shared" si="116"/>
        <v>=IF(MANIPULATIVENESS_training_input.xlsx!A149&lt;&gt;"",MANIPULATIVENESS_training_input.xlsx!A149,"")</v>
      </c>
      <c r="BF242" t="str">
        <f t="shared" si="116"/>
        <v>=IF(PERCEPTUAL_DYSREGULATION_training_input.xlsx!A149&lt;&gt;"",PERCEPTUAL_DYSREGULATION_training_input.xlsx!A149,"")</v>
      </c>
      <c r="BG242" t="str">
        <f t="shared" si="116"/>
        <v>=IF(PERSEVERATION_training_input.xlsx!A149&lt;&gt;"",PERSEVERATION_training_input.xlsx!A149,"")</v>
      </c>
      <c r="BH242" t="str">
        <f t="shared" si="116"/>
        <v>=IF(RESTRICTED_AFFECTIVITY_training_input.xlsx!A149&lt;&gt;"",RESTRICTED_AFFECTIVITY_training_input.xlsx!A149,"")</v>
      </c>
      <c r="BI242" t="str">
        <f t="shared" si="116"/>
        <v>=IF(RIGID_PERFECTIONISM_training_input.xlsx!A149&lt;&gt;"",RIGID_PERFECTIONISM_training_input.xlsx!A149,"")</v>
      </c>
      <c r="BJ242" t="str">
        <f t="shared" si="116"/>
        <v>=IF(RISK_TAKING_training_input.xlsx!A149&lt;&gt;"",RISK_TAKING_training_input.xlsx!A149,"")</v>
      </c>
      <c r="BK242" t="str">
        <f t="shared" si="116"/>
        <v>=IF(SEPARATION_INSECURITY_training_input.xlsx!A149&lt;&gt;"",SEPARATION_INSECURITY_training_input.xlsx!A149,"")</v>
      </c>
      <c r="BL242" t="str">
        <f t="shared" si="116"/>
        <v>=IF(SUBMISSIVENESS_training_input.xlsx!A149&lt;&gt;"",SUBMISSIVENESS_training_input.xlsx!A149,"")</v>
      </c>
      <c r="BM242" t="str">
        <f t="shared" si="116"/>
        <v>=IF(SUSPICIOUSNESS_training_input.xlsx!A149&lt;&gt;"",SUSPICIOUSNESS_training_input.xlsx!A149,"")</v>
      </c>
      <c r="BN242" t="str">
        <f t="shared" si="116"/>
        <v>=IF(UNUSUAL_BELIEFS_training_input.xlsx!A149&lt;&gt;"",UNUSUAL_BELIEFS_training_input.xlsx!A149,"")</v>
      </c>
      <c r="BO242" t="str">
        <f t="shared" si="115"/>
        <v>=IF(WITHDRAWAL_training_input.xlsx!A149&lt;&gt;"",WITHDRAWAL_training_input.xlsx!A149,"")</v>
      </c>
      <c r="BP242" t="str">
        <f t="shared" si="115"/>
        <v>=IF(ACT_training_input.xlsx!A149&lt;&gt;"",ACT_training_input.xlsx!A149,"")</v>
      </c>
      <c r="BQ242" t="str">
        <f t="shared" si="115"/>
        <v>=IF(DSP_training_input.xlsx!A149&lt;&gt;"",DSP_training_input.xlsx!A149,"")</v>
      </c>
      <c r="BR242" t="str">
        <f t="shared" si="115"/>
        <v>=IF(PAG_training_input.xlsx!A149&lt;&gt;"",PAG_training_input.xlsx!A149,"")</v>
      </c>
      <c r="BS242" t="str">
        <f t="shared" si="115"/>
        <v>=IF(PRO_training_input.xlsx!A149&lt;&gt;"",PRO_training_input.xlsx!A149,"")</v>
      </c>
      <c r="BT242" t="str">
        <f t="shared" si="115"/>
        <v>=IF(SPL_training_input.xlsx!A149&lt;&gt;"",SPL_training_input.xlsx!A149,"")</v>
      </c>
      <c r="BU242" t="str">
        <f t="shared" si="115"/>
        <v>=IF(WDR_training_input.xlsx!A149&lt;&gt;"",WDR_training_input.xlsx!A149,"")</v>
      </c>
      <c r="BV242" t="str">
        <f t="shared" si="115"/>
        <v>=IF(CON_training_input.xlsx!A149&lt;&gt;"",CON_training_input.xlsx!A149,"")</v>
      </c>
      <c r="BW242" t="str">
        <f t="shared" si="115"/>
        <v>=IF(DSC_training_input.xlsx!A149&lt;&gt;"",DSC_training_input.xlsx!A149,"")</v>
      </c>
      <c r="BX242" t="str">
        <f t="shared" si="115"/>
        <v>=IF(FAN_training_input.xlsx!A149&lt;&gt;"",FAN_training_input.xlsx!A149,"")</v>
      </c>
      <c r="BY242" t="str">
        <f t="shared" si="115"/>
        <v>=IF(OMN_training_input.xlsx!A149&lt;&gt;"",OMN_training_input.xlsx!A149,"")</v>
      </c>
      <c r="BZ242" t="str">
        <f t="shared" si="115"/>
        <v>=IF(REP_training_input.xlsx!A149&lt;&gt;"",REP_training_input.xlsx!A149,"")</v>
      </c>
      <c r="CA242" t="str">
        <f t="shared" si="115"/>
        <v>=IF(SOM_training_input.xlsx!A149&lt;&gt;"",SOM_training_input.xlsx!A149,"")</v>
      </c>
      <c r="CB242" t="str">
        <f t="shared" si="115"/>
        <v>=IF(SUB_training_input.xlsx!A149&lt;&gt;"",SUB_training_input.xlsx!A149,"")</v>
      </c>
      <c r="CC242" t="str">
        <f t="shared" si="115"/>
        <v>=IF(UND_training_input.xlsx!A149&lt;&gt;"",UND_training_input.xlsx!A149,"")</v>
      </c>
      <c r="CD242" t="str">
        <f t="shared" si="115"/>
        <v>=IF(ALT_training_input.xlsx!A149&lt;&gt;"",ALT_training_input.xlsx!A149,"")</v>
      </c>
      <c r="CE242" t="str">
        <f t="shared" si="115"/>
        <v>=IF(HUM_training_input.xlsx!A149&lt;&gt;"",HUM_training_input.xlsx!A149,"")</v>
      </c>
      <c r="CF242" t="str">
        <f t="shared" si="115"/>
        <v>=IF(IDL_training_input.xlsx!A149&lt;&gt;"",IDL_training_input.xlsx!A149,"")</v>
      </c>
      <c r="CG242" t="str">
        <f t="shared" si="115"/>
        <v>=IF(RFM_training_input.xlsx!A149&lt;&gt;"",RFM_training_input.xlsx!A149,"")</v>
      </c>
      <c r="CH242" t="str">
        <f t="shared" si="115"/>
        <v>=IF(DN_training_input.xlsx!A149&lt;&gt;"",DN_training_input.xlsx!A149,"")</v>
      </c>
      <c r="CI242" t="str">
        <f t="shared" si="115"/>
        <v>=IF(INT_training_input.xlsx!A149&lt;&gt;"",INT_training_input.xlsx!A149,"")</v>
      </c>
      <c r="CJ242" t="str">
        <f t="shared" si="115"/>
        <v>=IF(SUP_training_input.xlsx!A149&lt;&gt;"",SUP_training_input.xlsx!A149,"")</v>
      </c>
      <c r="CK242" t="str">
        <f t="shared" si="115"/>
        <v>=IF(ANT_training_input.xlsx!A149&lt;&gt;"",ANT_training_input.xlsx!A149,"")</v>
      </c>
      <c r="CL242" t="str">
        <f t="shared" si="115"/>
        <v>=IF(ISO_training_input.xlsx!A149&lt;&gt;"",ISO_training_input.xlsx!A149,"")</v>
      </c>
    </row>
    <row r="243" spans="1:90">
      <c r="A243">
        <v>150</v>
      </c>
      <c r="B243" t="str">
        <f t="shared" si="106"/>
        <v>=IF(SUICIDE_training_input.xlsx!A150&lt;&gt;"",SUICIDE_training_input.xlsx!A150,"")</v>
      </c>
      <c r="C243" t="str">
        <f t="shared" si="116"/>
        <v>=IF(IQ_training_input.xlsx!A150&lt;&gt;"",IQ_training_input.xlsx!A150,"")</v>
      </c>
      <c r="D243" t="str">
        <f t="shared" si="116"/>
        <v>=IF(AMBIG_training_input.xlsx!A150&lt;&gt;"",AMBIG_training_input.xlsx!A150,"")</v>
      </c>
      <c r="E243" t="str">
        <f t="shared" si="116"/>
        <v>=IF(EGODYST_training_input.xlsx!A150&lt;&gt;"",EGODYST_training_input.xlsx!A150,"")</v>
      </c>
      <c r="F243" t="str">
        <f t="shared" si="116"/>
        <v>=IF(AUTISM_training_input.xlsx!A150&lt;&gt;"",AUTISM_training_input.xlsx!A150,"")</v>
      </c>
      <c r="G243" t="str">
        <f t="shared" si="116"/>
        <v>=IF(IDENTITY_training_input.xlsx!A150&lt;&gt;"",IDENTITY_training_input.xlsx!A150,"")</v>
      </c>
      <c r="H243" t="str">
        <f t="shared" si="116"/>
        <v>=IF(SELFDIR_training_input.xlsx!A150&lt;&gt;"",SELFDIR_training_input.xlsx!A150,"")</v>
      </c>
      <c r="I243" t="str">
        <f t="shared" si="116"/>
        <v>=IF(EMPATHY_training_input.xlsx!A150&lt;&gt;"",EMPATHY_training_input.xlsx!A150,"")</v>
      </c>
      <c r="J243" t="str">
        <f t="shared" si="116"/>
        <v>=IF(INTIMACY_training_input.xlsx!A150&lt;&gt;"",INTIMACY_training_input.xlsx!A150,"")</v>
      </c>
      <c r="K243" t="str">
        <f t="shared" si="116"/>
        <v>=IF(ACUTE_training_input.xlsx!A150&lt;&gt;"",ACUTE_training_input.xlsx!A150,"")</v>
      </c>
      <c r="L243" t="str">
        <f t="shared" si="116"/>
        <v>=IF(CHRONIC_training_input.xlsx!A150&lt;&gt;"",CHRONIC_training_input.xlsx!A150,"")</v>
      </c>
      <c r="M243" t="str">
        <f t="shared" si="116"/>
        <v>=IF(TRAUMA_PAST_training_input.xlsx!A150&lt;&gt;"",TRAUMA_PAST_training_input.xlsx!A150,"")</v>
      </c>
      <c r="N243" t="str">
        <f t="shared" si="116"/>
        <v>=IF(TRAUMA_PRESENT_training_input.xlsx!A150&lt;&gt;"",TRAUMA_PRESENT_training_input.xlsx!A150,"")</v>
      </c>
      <c r="O243" t="str">
        <f t="shared" si="116"/>
        <v>=IF(HOPE_training_input.xlsx!A150&lt;&gt;"",HOPE_training_input.xlsx!A150,"")</v>
      </c>
      <c r="P243" t="str">
        <f t="shared" si="116"/>
        <v>=IF(SELFAFFICACY_training_input.xlsx!A150&lt;&gt;"",SELFAFFICACY_training_input.xlsx!A150,"")</v>
      </c>
      <c r="Q243" t="str">
        <f t="shared" si="116"/>
        <v>=IF(SELFESTEEM_training_input.xlsx!A150&lt;&gt;"",SELFESTEEM_training_input.xlsx!A150,"")</v>
      </c>
      <c r="R243" t="str">
        <f t="shared" si="116"/>
        <v>=IF(WELLBEING_training_input.xlsx!A150&lt;&gt;"",WELLBEING_training_input.xlsx!A150,"")</v>
      </c>
      <c r="S243" t="str">
        <f t="shared" si="116"/>
        <v>=IF(HYPER_training_input.xlsx!A150&lt;&gt;"",HYPER_training_input.xlsx!A150,"")</v>
      </c>
      <c r="T243" t="str">
        <f t="shared" si="116"/>
        <v>=IF(AGGR_training_input.xlsx!A150&lt;&gt;"",AGGR_training_input.xlsx!A150,"")</v>
      </c>
      <c r="U243" t="str">
        <f t="shared" si="116"/>
        <v>=IF(COND_PR_training_input.xlsx!A150&lt;&gt;"",COND_PR_training_input.xlsx!A150,"")</v>
      </c>
      <c r="V243" t="str">
        <f t="shared" si="116"/>
        <v>=IF(ANXIE_training_input.xlsx!A150&lt;&gt;"",ANXIE_training_input.xlsx!A150,"")</v>
      </c>
      <c r="W243" t="str">
        <f t="shared" si="116"/>
        <v>=IF(DEPR_training_input.xlsx!A150&lt;&gt;"",DEPR_training_input.xlsx!A150,"")</v>
      </c>
      <c r="X243" t="str">
        <f t="shared" si="116"/>
        <v>=IF(SOMAT_training_input.xlsx!A150&lt;&gt;"",SOMAT_training_input.xlsx!A150,"")</v>
      </c>
      <c r="Y243" t="str">
        <f t="shared" si="116"/>
        <v>=IF(ATYPI_training_input.xlsx!A150&lt;&gt;"",ATYPI_training_input.xlsx!A150,"")</v>
      </c>
      <c r="Z243" t="str">
        <f t="shared" si="116"/>
        <v>=IF(WITHD_training_input.xlsx!A150&lt;&gt;"",WITHD_training_input.xlsx!A150,"")</v>
      </c>
      <c r="AA243" t="str">
        <f t="shared" si="116"/>
        <v>=IF(ATTE_PR_training_input.xlsx!A150&lt;&gt;"",ATTE_PR_training_input.xlsx!A150,"")</v>
      </c>
      <c r="AB243" t="str">
        <f t="shared" si="116"/>
        <v>=IF(ANG_CONT_training_input.xlsx!A150&lt;&gt;"",ANG_CONT_training_input.xlsx!A150,"")</v>
      </c>
      <c r="AC243" t="str">
        <f t="shared" si="116"/>
        <v>=IF(DEV_SOC_DIS_training_input.xlsx!A150&lt;&gt;"",DEV_SOC_DIS_training_input.xlsx!A150,"")</v>
      </c>
      <c r="AD243" t="str">
        <f t="shared" si="116"/>
        <v>=IF(BULLY_training_input.xlsx!A150&lt;&gt;"",BULLY_training_input.xlsx!A150,"")</v>
      </c>
      <c r="AE243" t="str">
        <f t="shared" si="116"/>
        <v>=IF(EMOT_SELF_C_training_input.xlsx!A150&lt;&gt;"",EMOT_SELF_C_training_input.xlsx!A150,"")</v>
      </c>
      <c r="AF243" t="str">
        <f t="shared" si="116"/>
        <v>=IF(EXE_FUN_training_input.xlsx!A150&lt;&gt;"",EXE_FUN_training_input.xlsx!A150,"")</v>
      </c>
      <c r="AG243" t="str">
        <f t="shared" si="116"/>
        <v>=IF(MANIA_training_input.xlsx!A150&lt;&gt;"",MANIA_training_input.xlsx!A150,"")</v>
      </c>
      <c r="AH243" t="str">
        <f t="shared" si="116"/>
        <v>=IF(NEG_EMOT_training_input.xlsx!A150&lt;&gt;"",NEG_EMOT_training_input.xlsx!A150,"")</v>
      </c>
      <c r="AI243" t="str">
        <f t="shared" si="116"/>
        <v>=IF(ADAPT_training_input.xlsx!A150&lt;&gt;"",ADAPT_training_input.xlsx!A150,"")</v>
      </c>
      <c r="AJ243" t="str">
        <f t="shared" si="116"/>
        <v>=IF(SOC_SK_training_input.xlsx!A150&lt;&gt;"",SOC_SK_training_input.xlsx!A150,"")</v>
      </c>
      <c r="AK243" t="str">
        <f t="shared" si="116"/>
        <v>=IF(LEAD_training_input.xlsx!A150&lt;&gt;"",LEAD_training_input.xlsx!A150,"")</v>
      </c>
      <c r="AL243" t="str">
        <f t="shared" si="116"/>
        <v>=IF(ACT_DAIL_training_input.xlsx!A150&lt;&gt;"",ACT_DAIL_training_input.xlsx!A150,"")</v>
      </c>
      <c r="AM243" t="str">
        <f t="shared" si="116"/>
        <v>=IF(FUN_COM_training_input.xlsx!A150&lt;&gt;"",FUN_COM_training_input.xlsx!A150,"")</v>
      </c>
      <c r="AN243" t="str">
        <f t="shared" si="116"/>
        <v>=IF(RESILI_training_input.xlsx!A150&lt;&gt;"",RESILI_training_input.xlsx!A150,"")</v>
      </c>
      <c r="AO243" t="str">
        <f t="shared" si="116"/>
        <v>=IF(SEL_training_input.xlsx!A150&lt;&gt;"",SEL_training_input.xlsx!A150,"")</v>
      </c>
      <c r="AP243" t="str">
        <f t="shared" si="116"/>
        <v>=IF(SEV_training_input.xlsx!A150&lt;&gt;"",SEV_training_input.xlsx!A150,"")</v>
      </c>
      <c r="AQ243" t="str">
        <f t="shared" si="116"/>
        <v>=IF(ANHEDONIA_training_input.xlsx!A150&lt;&gt;"",ANHEDONIA_training_input.xlsx!A150,"")</v>
      </c>
      <c r="AR243" t="str">
        <f t="shared" si="116"/>
        <v>=IF(ANXIOUSNESS_training_input.xlsx!A150&lt;&gt;"",ANXIOUSNESS_training_input.xlsx!A150,"")</v>
      </c>
      <c r="AS243" t="str">
        <f t="shared" si="116"/>
        <v>=IF(ATTENTION_SEEKING_training_input.xlsx!A150&lt;&gt;"",ATTENTION_SEEKING_training_input.xlsx!A150,"")</v>
      </c>
      <c r="AT243" t="str">
        <f t="shared" si="116"/>
        <v>=IF(CALLOUSNESS_training_input.xlsx!A150&lt;&gt;"",CALLOUSNESS_training_input.xlsx!A150,"")</v>
      </c>
      <c r="AU243" t="str">
        <f t="shared" si="116"/>
        <v>=IF(DECEITFULNESS_training_input.xlsx!A150&lt;&gt;"",DECEITFULNESS_training_input.xlsx!A150,"")</v>
      </c>
      <c r="AV243" t="str">
        <f t="shared" si="116"/>
        <v>=IF(DEPRESSIVITY_training_input.xlsx!A150&lt;&gt;"",DEPRESSIVITY_training_input.xlsx!A150,"")</v>
      </c>
      <c r="AW243" t="str">
        <f t="shared" si="116"/>
        <v>=IF(DISTRACTIBILITY_training_input.xlsx!A150&lt;&gt;"",DISTRACTIBILITY_training_input.xlsx!A150,"")</v>
      </c>
      <c r="AX243" t="str">
        <f t="shared" si="116"/>
        <v>=IF(ECCENTRICITY_training_input.xlsx!A150&lt;&gt;"",ECCENTRICITY_training_input.xlsx!A150,"")</v>
      </c>
      <c r="AY243" t="str">
        <f t="shared" si="116"/>
        <v>=IF(EMOTIONAL_LABILITY_training_input.xlsx!A150&lt;&gt;"",EMOTIONAL_LABILITY_training_input.xlsx!A150,"")</v>
      </c>
      <c r="AZ243" t="str">
        <f t="shared" si="116"/>
        <v>=IF(GRANDIOSITY_training_input.xlsx!A150&lt;&gt;"",GRANDIOSITY_training_input.xlsx!A150,"")</v>
      </c>
      <c r="BA243" t="str">
        <f t="shared" si="116"/>
        <v>=IF(HOSTILITY_training_input.xlsx!A150&lt;&gt;"",HOSTILITY_training_input.xlsx!A150,"")</v>
      </c>
      <c r="BB243" t="str">
        <f t="shared" si="116"/>
        <v>=IF(IMPULSIVITY_training_input.xlsx!A150&lt;&gt;"",IMPULSIVITY_training_input.xlsx!A150,"")</v>
      </c>
      <c r="BC243" t="str">
        <f t="shared" si="116"/>
        <v>=IF(INTIMACY_AVOIDANCE_training_input.xlsx!A150&lt;&gt;"",INTIMACY_AVOIDANCE_training_input.xlsx!A150,"")</v>
      </c>
      <c r="BD243" t="str">
        <f t="shared" si="116"/>
        <v>=IF(IRRESPONSIBILITY_training_input.xlsx!A150&lt;&gt;"",IRRESPONSIBILITY_training_input.xlsx!A150,"")</v>
      </c>
      <c r="BE243" t="str">
        <f t="shared" si="116"/>
        <v>=IF(MANIPULATIVENESS_training_input.xlsx!A150&lt;&gt;"",MANIPULATIVENESS_training_input.xlsx!A150,"")</v>
      </c>
      <c r="BF243" t="str">
        <f t="shared" si="116"/>
        <v>=IF(PERCEPTUAL_DYSREGULATION_training_input.xlsx!A150&lt;&gt;"",PERCEPTUAL_DYSREGULATION_training_input.xlsx!A150,"")</v>
      </c>
      <c r="BG243" t="str">
        <f t="shared" si="116"/>
        <v>=IF(PERSEVERATION_training_input.xlsx!A150&lt;&gt;"",PERSEVERATION_training_input.xlsx!A150,"")</v>
      </c>
      <c r="BH243" t="str">
        <f t="shared" si="116"/>
        <v>=IF(RESTRICTED_AFFECTIVITY_training_input.xlsx!A150&lt;&gt;"",RESTRICTED_AFFECTIVITY_training_input.xlsx!A150,"")</v>
      </c>
      <c r="BI243" t="str">
        <f t="shared" si="116"/>
        <v>=IF(RIGID_PERFECTIONISM_training_input.xlsx!A150&lt;&gt;"",RIGID_PERFECTIONISM_training_input.xlsx!A150,"")</v>
      </c>
      <c r="BJ243" t="str">
        <f t="shared" si="116"/>
        <v>=IF(RISK_TAKING_training_input.xlsx!A150&lt;&gt;"",RISK_TAKING_training_input.xlsx!A150,"")</v>
      </c>
      <c r="BK243" t="str">
        <f t="shared" si="116"/>
        <v>=IF(SEPARATION_INSECURITY_training_input.xlsx!A150&lt;&gt;"",SEPARATION_INSECURITY_training_input.xlsx!A150,"")</v>
      </c>
      <c r="BL243" t="str">
        <f t="shared" si="116"/>
        <v>=IF(SUBMISSIVENESS_training_input.xlsx!A150&lt;&gt;"",SUBMISSIVENESS_training_input.xlsx!A150,"")</v>
      </c>
      <c r="BM243" t="str">
        <f t="shared" si="116"/>
        <v>=IF(SUSPICIOUSNESS_training_input.xlsx!A150&lt;&gt;"",SUSPICIOUSNESS_training_input.xlsx!A150,"")</v>
      </c>
      <c r="BN243" t="str">
        <f t="shared" si="116"/>
        <v>=IF(UNUSUAL_BELIEFS_training_input.xlsx!A150&lt;&gt;"",UNUSUAL_BELIEFS_training_input.xlsx!A150,"")</v>
      </c>
      <c r="BO243" t="str">
        <f t="shared" si="115"/>
        <v>=IF(WITHDRAWAL_training_input.xlsx!A150&lt;&gt;"",WITHDRAWAL_training_input.xlsx!A150,"")</v>
      </c>
      <c r="BP243" t="str">
        <f t="shared" si="115"/>
        <v>=IF(ACT_training_input.xlsx!A150&lt;&gt;"",ACT_training_input.xlsx!A150,"")</v>
      </c>
      <c r="BQ243" t="str">
        <f t="shared" si="115"/>
        <v>=IF(DSP_training_input.xlsx!A150&lt;&gt;"",DSP_training_input.xlsx!A150,"")</v>
      </c>
      <c r="BR243" t="str">
        <f t="shared" si="115"/>
        <v>=IF(PAG_training_input.xlsx!A150&lt;&gt;"",PAG_training_input.xlsx!A150,"")</v>
      </c>
      <c r="BS243" t="str">
        <f t="shared" si="115"/>
        <v>=IF(PRO_training_input.xlsx!A150&lt;&gt;"",PRO_training_input.xlsx!A150,"")</v>
      </c>
      <c r="BT243" t="str">
        <f t="shared" si="115"/>
        <v>=IF(SPL_training_input.xlsx!A150&lt;&gt;"",SPL_training_input.xlsx!A150,"")</v>
      </c>
      <c r="BU243" t="str">
        <f t="shared" si="115"/>
        <v>=IF(WDR_training_input.xlsx!A150&lt;&gt;"",WDR_training_input.xlsx!A150,"")</v>
      </c>
      <c r="BV243" t="str">
        <f t="shared" si="115"/>
        <v>=IF(CON_training_input.xlsx!A150&lt;&gt;"",CON_training_input.xlsx!A150,"")</v>
      </c>
      <c r="BW243" t="str">
        <f t="shared" si="115"/>
        <v>=IF(DSC_training_input.xlsx!A150&lt;&gt;"",DSC_training_input.xlsx!A150,"")</v>
      </c>
      <c r="BX243" t="str">
        <f t="shared" si="115"/>
        <v>=IF(FAN_training_input.xlsx!A150&lt;&gt;"",FAN_training_input.xlsx!A150,"")</v>
      </c>
      <c r="BY243" t="str">
        <f t="shared" si="115"/>
        <v>=IF(OMN_training_input.xlsx!A150&lt;&gt;"",OMN_training_input.xlsx!A150,"")</v>
      </c>
      <c r="BZ243" t="str">
        <f t="shared" si="115"/>
        <v>=IF(REP_training_input.xlsx!A150&lt;&gt;"",REP_training_input.xlsx!A150,"")</v>
      </c>
      <c r="CA243" t="str">
        <f t="shared" si="115"/>
        <v>=IF(SOM_training_input.xlsx!A150&lt;&gt;"",SOM_training_input.xlsx!A150,"")</v>
      </c>
      <c r="CB243" t="str">
        <f t="shared" si="115"/>
        <v>=IF(SUB_training_input.xlsx!A150&lt;&gt;"",SUB_training_input.xlsx!A150,"")</v>
      </c>
      <c r="CC243" t="str">
        <f t="shared" si="115"/>
        <v>=IF(UND_training_input.xlsx!A150&lt;&gt;"",UND_training_input.xlsx!A150,"")</v>
      </c>
      <c r="CD243" t="str">
        <f t="shared" si="115"/>
        <v>=IF(ALT_training_input.xlsx!A150&lt;&gt;"",ALT_training_input.xlsx!A150,"")</v>
      </c>
      <c r="CE243" t="str">
        <f t="shared" si="115"/>
        <v>=IF(HUM_training_input.xlsx!A150&lt;&gt;"",HUM_training_input.xlsx!A150,"")</v>
      </c>
      <c r="CF243" t="str">
        <f t="shared" si="115"/>
        <v>=IF(IDL_training_input.xlsx!A150&lt;&gt;"",IDL_training_input.xlsx!A150,"")</v>
      </c>
      <c r="CG243" t="str">
        <f t="shared" si="115"/>
        <v>=IF(RFM_training_input.xlsx!A150&lt;&gt;"",RFM_training_input.xlsx!A150,"")</v>
      </c>
      <c r="CH243" t="str">
        <f t="shared" si="115"/>
        <v>=IF(DN_training_input.xlsx!A150&lt;&gt;"",DN_training_input.xlsx!A150,"")</v>
      </c>
      <c r="CI243" t="str">
        <f t="shared" si="115"/>
        <v>=IF(INT_training_input.xlsx!A150&lt;&gt;"",INT_training_input.xlsx!A150,"")</v>
      </c>
      <c r="CJ243" t="str">
        <f t="shared" si="115"/>
        <v>=IF(SUP_training_input.xlsx!A150&lt;&gt;"",SUP_training_input.xlsx!A150,"")</v>
      </c>
      <c r="CK243" t="str">
        <f t="shared" si="115"/>
        <v>=IF(ANT_training_input.xlsx!A150&lt;&gt;"",ANT_training_input.xlsx!A150,"")</v>
      </c>
      <c r="CL243" t="str">
        <f t="shared" si="115"/>
        <v>=IF(ISO_training_input.xlsx!A150&lt;&gt;"",ISO_training_input.xlsx!A150,"")</v>
      </c>
    </row>
    <row r="244" spans="1:90">
      <c r="A244">
        <v>151</v>
      </c>
      <c r="B244" t="str">
        <f t="shared" si="106"/>
        <v>=IF(SUICIDE_training_input.xlsx!A151&lt;&gt;"",SUICIDE_training_input.xlsx!A151,"")</v>
      </c>
      <c r="C244" t="str">
        <f t="shared" si="116"/>
        <v>=IF(IQ_training_input.xlsx!A151&lt;&gt;"",IQ_training_input.xlsx!A151,"")</v>
      </c>
      <c r="D244" t="str">
        <f t="shared" si="116"/>
        <v>=IF(AMBIG_training_input.xlsx!A151&lt;&gt;"",AMBIG_training_input.xlsx!A151,"")</v>
      </c>
      <c r="E244" t="str">
        <f t="shared" si="116"/>
        <v>=IF(EGODYST_training_input.xlsx!A151&lt;&gt;"",EGODYST_training_input.xlsx!A151,"")</v>
      </c>
      <c r="F244" t="str">
        <f t="shared" si="116"/>
        <v>=IF(AUTISM_training_input.xlsx!A151&lt;&gt;"",AUTISM_training_input.xlsx!A151,"")</v>
      </c>
      <c r="G244" t="str">
        <f t="shared" si="116"/>
        <v>=IF(IDENTITY_training_input.xlsx!A151&lt;&gt;"",IDENTITY_training_input.xlsx!A151,"")</v>
      </c>
      <c r="H244" t="str">
        <f t="shared" si="116"/>
        <v>=IF(SELFDIR_training_input.xlsx!A151&lt;&gt;"",SELFDIR_training_input.xlsx!A151,"")</v>
      </c>
      <c r="I244" t="str">
        <f t="shared" si="116"/>
        <v>=IF(EMPATHY_training_input.xlsx!A151&lt;&gt;"",EMPATHY_training_input.xlsx!A151,"")</v>
      </c>
      <c r="J244" t="str">
        <f t="shared" si="116"/>
        <v>=IF(INTIMACY_training_input.xlsx!A151&lt;&gt;"",INTIMACY_training_input.xlsx!A151,"")</v>
      </c>
      <c r="K244" t="str">
        <f t="shared" si="116"/>
        <v>=IF(ACUTE_training_input.xlsx!A151&lt;&gt;"",ACUTE_training_input.xlsx!A151,"")</v>
      </c>
      <c r="L244" t="str">
        <f t="shared" si="116"/>
        <v>=IF(CHRONIC_training_input.xlsx!A151&lt;&gt;"",CHRONIC_training_input.xlsx!A151,"")</v>
      </c>
      <c r="M244" t="str">
        <f t="shared" si="116"/>
        <v>=IF(TRAUMA_PAST_training_input.xlsx!A151&lt;&gt;"",TRAUMA_PAST_training_input.xlsx!A151,"")</v>
      </c>
      <c r="N244" t="str">
        <f t="shared" si="116"/>
        <v>=IF(TRAUMA_PRESENT_training_input.xlsx!A151&lt;&gt;"",TRAUMA_PRESENT_training_input.xlsx!A151,"")</v>
      </c>
      <c r="O244" t="str">
        <f t="shared" si="116"/>
        <v>=IF(HOPE_training_input.xlsx!A151&lt;&gt;"",HOPE_training_input.xlsx!A151,"")</v>
      </c>
      <c r="P244" t="str">
        <f t="shared" si="116"/>
        <v>=IF(SELFAFFICACY_training_input.xlsx!A151&lt;&gt;"",SELFAFFICACY_training_input.xlsx!A151,"")</v>
      </c>
      <c r="Q244" t="str">
        <f t="shared" si="116"/>
        <v>=IF(SELFESTEEM_training_input.xlsx!A151&lt;&gt;"",SELFESTEEM_training_input.xlsx!A151,"")</v>
      </c>
      <c r="R244" t="str">
        <f t="shared" si="116"/>
        <v>=IF(WELLBEING_training_input.xlsx!A151&lt;&gt;"",WELLBEING_training_input.xlsx!A151,"")</v>
      </c>
      <c r="S244" t="str">
        <f t="shared" si="116"/>
        <v>=IF(HYPER_training_input.xlsx!A151&lt;&gt;"",HYPER_training_input.xlsx!A151,"")</v>
      </c>
      <c r="T244" t="str">
        <f t="shared" si="116"/>
        <v>=IF(AGGR_training_input.xlsx!A151&lt;&gt;"",AGGR_training_input.xlsx!A151,"")</v>
      </c>
      <c r="U244" t="str">
        <f t="shared" si="116"/>
        <v>=IF(COND_PR_training_input.xlsx!A151&lt;&gt;"",COND_PR_training_input.xlsx!A151,"")</v>
      </c>
      <c r="V244" t="str">
        <f t="shared" si="116"/>
        <v>=IF(ANXIE_training_input.xlsx!A151&lt;&gt;"",ANXIE_training_input.xlsx!A151,"")</v>
      </c>
      <c r="W244" t="str">
        <f t="shared" si="116"/>
        <v>=IF(DEPR_training_input.xlsx!A151&lt;&gt;"",DEPR_training_input.xlsx!A151,"")</v>
      </c>
      <c r="X244" t="str">
        <f t="shared" si="116"/>
        <v>=IF(SOMAT_training_input.xlsx!A151&lt;&gt;"",SOMAT_training_input.xlsx!A151,"")</v>
      </c>
      <c r="Y244" t="str">
        <f t="shared" si="116"/>
        <v>=IF(ATYPI_training_input.xlsx!A151&lt;&gt;"",ATYPI_training_input.xlsx!A151,"")</v>
      </c>
      <c r="Z244" t="str">
        <f t="shared" si="116"/>
        <v>=IF(WITHD_training_input.xlsx!A151&lt;&gt;"",WITHD_training_input.xlsx!A151,"")</v>
      </c>
      <c r="AA244" t="str">
        <f t="shared" si="116"/>
        <v>=IF(ATTE_PR_training_input.xlsx!A151&lt;&gt;"",ATTE_PR_training_input.xlsx!A151,"")</v>
      </c>
      <c r="AB244" t="str">
        <f t="shared" si="116"/>
        <v>=IF(ANG_CONT_training_input.xlsx!A151&lt;&gt;"",ANG_CONT_training_input.xlsx!A151,"")</v>
      </c>
      <c r="AC244" t="str">
        <f t="shared" si="116"/>
        <v>=IF(DEV_SOC_DIS_training_input.xlsx!A151&lt;&gt;"",DEV_SOC_DIS_training_input.xlsx!A151,"")</v>
      </c>
      <c r="AD244" t="str">
        <f t="shared" si="116"/>
        <v>=IF(BULLY_training_input.xlsx!A151&lt;&gt;"",BULLY_training_input.xlsx!A151,"")</v>
      </c>
      <c r="AE244" t="str">
        <f t="shared" si="116"/>
        <v>=IF(EMOT_SELF_C_training_input.xlsx!A151&lt;&gt;"",EMOT_SELF_C_training_input.xlsx!A151,"")</v>
      </c>
      <c r="AF244" t="str">
        <f t="shared" si="116"/>
        <v>=IF(EXE_FUN_training_input.xlsx!A151&lt;&gt;"",EXE_FUN_training_input.xlsx!A151,"")</v>
      </c>
      <c r="AG244" t="str">
        <f t="shared" si="116"/>
        <v>=IF(MANIA_training_input.xlsx!A151&lt;&gt;"",MANIA_training_input.xlsx!A151,"")</v>
      </c>
      <c r="AH244" t="str">
        <f t="shared" si="116"/>
        <v>=IF(NEG_EMOT_training_input.xlsx!A151&lt;&gt;"",NEG_EMOT_training_input.xlsx!A151,"")</v>
      </c>
      <c r="AI244" t="str">
        <f t="shared" si="116"/>
        <v>=IF(ADAPT_training_input.xlsx!A151&lt;&gt;"",ADAPT_training_input.xlsx!A151,"")</v>
      </c>
      <c r="AJ244" t="str">
        <f t="shared" si="116"/>
        <v>=IF(SOC_SK_training_input.xlsx!A151&lt;&gt;"",SOC_SK_training_input.xlsx!A151,"")</v>
      </c>
      <c r="AK244" t="str">
        <f t="shared" si="116"/>
        <v>=IF(LEAD_training_input.xlsx!A151&lt;&gt;"",LEAD_training_input.xlsx!A151,"")</v>
      </c>
      <c r="AL244" t="str">
        <f t="shared" si="116"/>
        <v>=IF(ACT_DAIL_training_input.xlsx!A151&lt;&gt;"",ACT_DAIL_training_input.xlsx!A151,"")</v>
      </c>
      <c r="AM244" t="str">
        <f t="shared" si="116"/>
        <v>=IF(FUN_COM_training_input.xlsx!A151&lt;&gt;"",FUN_COM_training_input.xlsx!A151,"")</v>
      </c>
      <c r="AN244" t="str">
        <f t="shared" si="116"/>
        <v>=IF(RESILI_training_input.xlsx!A151&lt;&gt;"",RESILI_training_input.xlsx!A151,"")</v>
      </c>
      <c r="AO244" t="str">
        <f t="shared" si="116"/>
        <v>=IF(SEL_training_input.xlsx!A151&lt;&gt;"",SEL_training_input.xlsx!A151,"")</v>
      </c>
      <c r="AP244" t="str">
        <f t="shared" si="116"/>
        <v>=IF(SEV_training_input.xlsx!A151&lt;&gt;"",SEV_training_input.xlsx!A151,"")</v>
      </c>
      <c r="AQ244" t="str">
        <f t="shared" si="116"/>
        <v>=IF(ANHEDONIA_training_input.xlsx!A151&lt;&gt;"",ANHEDONIA_training_input.xlsx!A151,"")</v>
      </c>
      <c r="AR244" t="str">
        <f t="shared" si="116"/>
        <v>=IF(ANXIOUSNESS_training_input.xlsx!A151&lt;&gt;"",ANXIOUSNESS_training_input.xlsx!A151,"")</v>
      </c>
      <c r="AS244" t="str">
        <f t="shared" si="116"/>
        <v>=IF(ATTENTION_SEEKING_training_input.xlsx!A151&lt;&gt;"",ATTENTION_SEEKING_training_input.xlsx!A151,"")</v>
      </c>
      <c r="AT244" t="str">
        <f t="shared" si="116"/>
        <v>=IF(CALLOUSNESS_training_input.xlsx!A151&lt;&gt;"",CALLOUSNESS_training_input.xlsx!A151,"")</v>
      </c>
      <c r="AU244" t="str">
        <f t="shared" si="116"/>
        <v>=IF(DECEITFULNESS_training_input.xlsx!A151&lt;&gt;"",DECEITFULNESS_training_input.xlsx!A151,"")</v>
      </c>
      <c r="AV244" t="str">
        <f t="shared" si="116"/>
        <v>=IF(DEPRESSIVITY_training_input.xlsx!A151&lt;&gt;"",DEPRESSIVITY_training_input.xlsx!A151,"")</v>
      </c>
      <c r="AW244" t="str">
        <f t="shared" si="116"/>
        <v>=IF(DISTRACTIBILITY_training_input.xlsx!A151&lt;&gt;"",DISTRACTIBILITY_training_input.xlsx!A151,"")</v>
      </c>
      <c r="AX244" t="str">
        <f t="shared" si="116"/>
        <v>=IF(ECCENTRICITY_training_input.xlsx!A151&lt;&gt;"",ECCENTRICITY_training_input.xlsx!A151,"")</v>
      </c>
      <c r="AY244" t="str">
        <f t="shared" si="116"/>
        <v>=IF(EMOTIONAL_LABILITY_training_input.xlsx!A151&lt;&gt;"",EMOTIONAL_LABILITY_training_input.xlsx!A151,"")</v>
      </c>
      <c r="AZ244" t="str">
        <f t="shared" si="116"/>
        <v>=IF(GRANDIOSITY_training_input.xlsx!A151&lt;&gt;"",GRANDIOSITY_training_input.xlsx!A151,"")</v>
      </c>
      <c r="BA244" t="str">
        <f t="shared" si="116"/>
        <v>=IF(HOSTILITY_training_input.xlsx!A151&lt;&gt;"",HOSTILITY_training_input.xlsx!A151,"")</v>
      </c>
      <c r="BB244" t="str">
        <f t="shared" si="116"/>
        <v>=IF(IMPULSIVITY_training_input.xlsx!A151&lt;&gt;"",IMPULSIVITY_training_input.xlsx!A151,"")</v>
      </c>
      <c r="BC244" t="str">
        <f t="shared" si="116"/>
        <v>=IF(INTIMACY_AVOIDANCE_training_input.xlsx!A151&lt;&gt;"",INTIMACY_AVOIDANCE_training_input.xlsx!A151,"")</v>
      </c>
      <c r="BD244" t="str">
        <f t="shared" si="116"/>
        <v>=IF(IRRESPONSIBILITY_training_input.xlsx!A151&lt;&gt;"",IRRESPONSIBILITY_training_input.xlsx!A151,"")</v>
      </c>
      <c r="BE244" t="str">
        <f t="shared" si="116"/>
        <v>=IF(MANIPULATIVENESS_training_input.xlsx!A151&lt;&gt;"",MANIPULATIVENESS_training_input.xlsx!A151,"")</v>
      </c>
      <c r="BF244" t="str">
        <f t="shared" si="116"/>
        <v>=IF(PERCEPTUAL_DYSREGULATION_training_input.xlsx!A151&lt;&gt;"",PERCEPTUAL_DYSREGULATION_training_input.xlsx!A151,"")</v>
      </c>
      <c r="BG244" t="str">
        <f t="shared" si="116"/>
        <v>=IF(PERSEVERATION_training_input.xlsx!A151&lt;&gt;"",PERSEVERATION_training_input.xlsx!A151,"")</v>
      </c>
      <c r="BH244" t="str">
        <f t="shared" si="116"/>
        <v>=IF(RESTRICTED_AFFECTIVITY_training_input.xlsx!A151&lt;&gt;"",RESTRICTED_AFFECTIVITY_training_input.xlsx!A151,"")</v>
      </c>
      <c r="BI244" t="str">
        <f t="shared" si="116"/>
        <v>=IF(RIGID_PERFECTIONISM_training_input.xlsx!A151&lt;&gt;"",RIGID_PERFECTIONISM_training_input.xlsx!A151,"")</v>
      </c>
      <c r="BJ244" t="str">
        <f t="shared" si="116"/>
        <v>=IF(RISK_TAKING_training_input.xlsx!A151&lt;&gt;"",RISK_TAKING_training_input.xlsx!A151,"")</v>
      </c>
      <c r="BK244" t="str">
        <f t="shared" si="116"/>
        <v>=IF(SEPARATION_INSECURITY_training_input.xlsx!A151&lt;&gt;"",SEPARATION_INSECURITY_training_input.xlsx!A151,"")</v>
      </c>
      <c r="BL244" t="str">
        <f t="shared" si="116"/>
        <v>=IF(SUBMISSIVENESS_training_input.xlsx!A151&lt;&gt;"",SUBMISSIVENESS_training_input.xlsx!A151,"")</v>
      </c>
      <c r="BM244" t="str">
        <f t="shared" si="116"/>
        <v>=IF(SUSPICIOUSNESS_training_input.xlsx!A151&lt;&gt;"",SUSPICIOUSNESS_training_input.xlsx!A151,"")</v>
      </c>
      <c r="BN244" t="str">
        <f t="shared" ref="BN244:CL247" si="117">CONCATENATE($A$11,BN$1,$A$12,$A244,$A$13,BN$1,$A$14,$A244,$A$15)</f>
        <v>=IF(UNUSUAL_BELIEFS_training_input.xlsx!A151&lt;&gt;"",UNUSUAL_BELIEFS_training_input.xlsx!A151,"")</v>
      </c>
      <c r="BO244" t="str">
        <f t="shared" si="117"/>
        <v>=IF(WITHDRAWAL_training_input.xlsx!A151&lt;&gt;"",WITHDRAWAL_training_input.xlsx!A151,"")</v>
      </c>
      <c r="BP244" t="str">
        <f t="shared" si="117"/>
        <v>=IF(ACT_training_input.xlsx!A151&lt;&gt;"",ACT_training_input.xlsx!A151,"")</v>
      </c>
      <c r="BQ244" t="str">
        <f t="shared" si="117"/>
        <v>=IF(DSP_training_input.xlsx!A151&lt;&gt;"",DSP_training_input.xlsx!A151,"")</v>
      </c>
      <c r="BR244" t="str">
        <f t="shared" si="117"/>
        <v>=IF(PAG_training_input.xlsx!A151&lt;&gt;"",PAG_training_input.xlsx!A151,"")</v>
      </c>
      <c r="BS244" t="str">
        <f t="shared" si="117"/>
        <v>=IF(PRO_training_input.xlsx!A151&lt;&gt;"",PRO_training_input.xlsx!A151,"")</v>
      </c>
      <c r="BT244" t="str">
        <f t="shared" si="117"/>
        <v>=IF(SPL_training_input.xlsx!A151&lt;&gt;"",SPL_training_input.xlsx!A151,"")</v>
      </c>
      <c r="BU244" t="str">
        <f t="shared" si="117"/>
        <v>=IF(WDR_training_input.xlsx!A151&lt;&gt;"",WDR_training_input.xlsx!A151,"")</v>
      </c>
      <c r="BV244" t="str">
        <f t="shared" si="117"/>
        <v>=IF(CON_training_input.xlsx!A151&lt;&gt;"",CON_training_input.xlsx!A151,"")</v>
      </c>
      <c r="BW244" t="str">
        <f t="shared" si="117"/>
        <v>=IF(DSC_training_input.xlsx!A151&lt;&gt;"",DSC_training_input.xlsx!A151,"")</v>
      </c>
      <c r="BX244" t="str">
        <f t="shared" si="117"/>
        <v>=IF(FAN_training_input.xlsx!A151&lt;&gt;"",FAN_training_input.xlsx!A151,"")</v>
      </c>
      <c r="BY244" t="str">
        <f t="shared" si="117"/>
        <v>=IF(OMN_training_input.xlsx!A151&lt;&gt;"",OMN_training_input.xlsx!A151,"")</v>
      </c>
      <c r="BZ244" t="str">
        <f t="shared" si="117"/>
        <v>=IF(REP_training_input.xlsx!A151&lt;&gt;"",REP_training_input.xlsx!A151,"")</v>
      </c>
      <c r="CA244" t="str">
        <f t="shared" si="117"/>
        <v>=IF(SOM_training_input.xlsx!A151&lt;&gt;"",SOM_training_input.xlsx!A151,"")</v>
      </c>
      <c r="CB244" t="str">
        <f t="shared" si="117"/>
        <v>=IF(SUB_training_input.xlsx!A151&lt;&gt;"",SUB_training_input.xlsx!A151,"")</v>
      </c>
      <c r="CC244" t="str">
        <f t="shared" si="117"/>
        <v>=IF(UND_training_input.xlsx!A151&lt;&gt;"",UND_training_input.xlsx!A151,"")</v>
      </c>
      <c r="CD244" t="str">
        <f t="shared" si="117"/>
        <v>=IF(ALT_training_input.xlsx!A151&lt;&gt;"",ALT_training_input.xlsx!A151,"")</v>
      </c>
      <c r="CE244" t="str">
        <f t="shared" si="117"/>
        <v>=IF(HUM_training_input.xlsx!A151&lt;&gt;"",HUM_training_input.xlsx!A151,"")</v>
      </c>
      <c r="CF244" t="str">
        <f t="shared" si="117"/>
        <v>=IF(IDL_training_input.xlsx!A151&lt;&gt;"",IDL_training_input.xlsx!A151,"")</v>
      </c>
      <c r="CG244" t="str">
        <f t="shared" si="117"/>
        <v>=IF(RFM_training_input.xlsx!A151&lt;&gt;"",RFM_training_input.xlsx!A151,"")</v>
      </c>
      <c r="CH244" t="str">
        <f t="shared" si="117"/>
        <v>=IF(DN_training_input.xlsx!A151&lt;&gt;"",DN_training_input.xlsx!A151,"")</v>
      </c>
      <c r="CI244" t="str">
        <f t="shared" si="117"/>
        <v>=IF(INT_training_input.xlsx!A151&lt;&gt;"",INT_training_input.xlsx!A151,"")</v>
      </c>
      <c r="CJ244" t="str">
        <f t="shared" si="117"/>
        <v>=IF(SUP_training_input.xlsx!A151&lt;&gt;"",SUP_training_input.xlsx!A151,"")</v>
      </c>
      <c r="CK244" t="str">
        <f t="shared" si="117"/>
        <v>=IF(ANT_training_input.xlsx!A151&lt;&gt;"",ANT_training_input.xlsx!A151,"")</v>
      </c>
      <c r="CL244" t="str">
        <f t="shared" si="117"/>
        <v>=IF(ISO_training_input.xlsx!A151&lt;&gt;"",ISO_training_input.xlsx!A151,"")</v>
      </c>
    </row>
    <row r="245" spans="1:90">
      <c r="A245">
        <v>152</v>
      </c>
      <c r="B245" t="str">
        <f t="shared" si="106"/>
        <v>=IF(SUICIDE_training_input.xlsx!A152&lt;&gt;"",SUICIDE_training_input.xlsx!A152,"")</v>
      </c>
      <c r="C245" t="str">
        <f t="shared" ref="C245:BN248" si="118">CONCATENATE($A$11,C$1,$A$12,$A245,$A$13,C$1,$A$14,$A245,$A$15)</f>
        <v>=IF(IQ_training_input.xlsx!A152&lt;&gt;"",IQ_training_input.xlsx!A152,"")</v>
      </c>
      <c r="D245" t="str">
        <f t="shared" si="118"/>
        <v>=IF(AMBIG_training_input.xlsx!A152&lt;&gt;"",AMBIG_training_input.xlsx!A152,"")</v>
      </c>
      <c r="E245" t="str">
        <f t="shared" si="118"/>
        <v>=IF(EGODYST_training_input.xlsx!A152&lt;&gt;"",EGODYST_training_input.xlsx!A152,"")</v>
      </c>
      <c r="F245" t="str">
        <f t="shared" si="118"/>
        <v>=IF(AUTISM_training_input.xlsx!A152&lt;&gt;"",AUTISM_training_input.xlsx!A152,"")</v>
      </c>
      <c r="G245" t="str">
        <f t="shared" si="118"/>
        <v>=IF(IDENTITY_training_input.xlsx!A152&lt;&gt;"",IDENTITY_training_input.xlsx!A152,"")</v>
      </c>
      <c r="H245" t="str">
        <f t="shared" si="118"/>
        <v>=IF(SELFDIR_training_input.xlsx!A152&lt;&gt;"",SELFDIR_training_input.xlsx!A152,"")</v>
      </c>
      <c r="I245" t="str">
        <f t="shared" si="118"/>
        <v>=IF(EMPATHY_training_input.xlsx!A152&lt;&gt;"",EMPATHY_training_input.xlsx!A152,"")</v>
      </c>
      <c r="J245" t="str">
        <f t="shared" si="118"/>
        <v>=IF(INTIMACY_training_input.xlsx!A152&lt;&gt;"",INTIMACY_training_input.xlsx!A152,"")</v>
      </c>
      <c r="K245" t="str">
        <f t="shared" si="118"/>
        <v>=IF(ACUTE_training_input.xlsx!A152&lt;&gt;"",ACUTE_training_input.xlsx!A152,"")</v>
      </c>
      <c r="L245" t="str">
        <f t="shared" si="118"/>
        <v>=IF(CHRONIC_training_input.xlsx!A152&lt;&gt;"",CHRONIC_training_input.xlsx!A152,"")</v>
      </c>
      <c r="M245" t="str">
        <f t="shared" si="118"/>
        <v>=IF(TRAUMA_PAST_training_input.xlsx!A152&lt;&gt;"",TRAUMA_PAST_training_input.xlsx!A152,"")</v>
      </c>
      <c r="N245" t="str">
        <f t="shared" si="118"/>
        <v>=IF(TRAUMA_PRESENT_training_input.xlsx!A152&lt;&gt;"",TRAUMA_PRESENT_training_input.xlsx!A152,"")</v>
      </c>
      <c r="O245" t="str">
        <f t="shared" si="118"/>
        <v>=IF(HOPE_training_input.xlsx!A152&lt;&gt;"",HOPE_training_input.xlsx!A152,"")</v>
      </c>
      <c r="P245" t="str">
        <f t="shared" si="118"/>
        <v>=IF(SELFAFFICACY_training_input.xlsx!A152&lt;&gt;"",SELFAFFICACY_training_input.xlsx!A152,"")</v>
      </c>
      <c r="Q245" t="str">
        <f t="shared" si="118"/>
        <v>=IF(SELFESTEEM_training_input.xlsx!A152&lt;&gt;"",SELFESTEEM_training_input.xlsx!A152,"")</v>
      </c>
      <c r="R245" t="str">
        <f t="shared" si="118"/>
        <v>=IF(WELLBEING_training_input.xlsx!A152&lt;&gt;"",WELLBEING_training_input.xlsx!A152,"")</v>
      </c>
      <c r="S245" t="str">
        <f t="shared" si="118"/>
        <v>=IF(HYPER_training_input.xlsx!A152&lt;&gt;"",HYPER_training_input.xlsx!A152,"")</v>
      </c>
      <c r="T245" t="str">
        <f t="shared" si="118"/>
        <v>=IF(AGGR_training_input.xlsx!A152&lt;&gt;"",AGGR_training_input.xlsx!A152,"")</v>
      </c>
      <c r="U245" t="str">
        <f t="shared" si="118"/>
        <v>=IF(COND_PR_training_input.xlsx!A152&lt;&gt;"",COND_PR_training_input.xlsx!A152,"")</v>
      </c>
      <c r="V245" t="str">
        <f t="shared" si="118"/>
        <v>=IF(ANXIE_training_input.xlsx!A152&lt;&gt;"",ANXIE_training_input.xlsx!A152,"")</v>
      </c>
      <c r="W245" t="str">
        <f t="shared" si="118"/>
        <v>=IF(DEPR_training_input.xlsx!A152&lt;&gt;"",DEPR_training_input.xlsx!A152,"")</v>
      </c>
      <c r="X245" t="str">
        <f t="shared" si="118"/>
        <v>=IF(SOMAT_training_input.xlsx!A152&lt;&gt;"",SOMAT_training_input.xlsx!A152,"")</v>
      </c>
      <c r="Y245" t="str">
        <f t="shared" si="118"/>
        <v>=IF(ATYPI_training_input.xlsx!A152&lt;&gt;"",ATYPI_training_input.xlsx!A152,"")</v>
      </c>
      <c r="Z245" t="str">
        <f t="shared" si="118"/>
        <v>=IF(WITHD_training_input.xlsx!A152&lt;&gt;"",WITHD_training_input.xlsx!A152,"")</v>
      </c>
      <c r="AA245" t="str">
        <f t="shared" si="118"/>
        <v>=IF(ATTE_PR_training_input.xlsx!A152&lt;&gt;"",ATTE_PR_training_input.xlsx!A152,"")</v>
      </c>
      <c r="AB245" t="str">
        <f t="shared" si="118"/>
        <v>=IF(ANG_CONT_training_input.xlsx!A152&lt;&gt;"",ANG_CONT_training_input.xlsx!A152,"")</v>
      </c>
      <c r="AC245" t="str">
        <f t="shared" si="118"/>
        <v>=IF(DEV_SOC_DIS_training_input.xlsx!A152&lt;&gt;"",DEV_SOC_DIS_training_input.xlsx!A152,"")</v>
      </c>
      <c r="AD245" t="str">
        <f t="shared" si="118"/>
        <v>=IF(BULLY_training_input.xlsx!A152&lt;&gt;"",BULLY_training_input.xlsx!A152,"")</v>
      </c>
      <c r="AE245" t="str">
        <f t="shared" si="118"/>
        <v>=IF(EMOT_SELF_C_training_input.xlsx!A152&lt;&gt;"",EMOT_SELF_C_training_input.xlsx!A152,"")</v>
      </c>
      <c r="AF245" t="str">
        <f t="shared" si="118"/>
        <v>=IF(EXE_FUN_training_input.xlsx!A152&lt;&gt;"",EXE_FUN_training_input.xlsx!A152,"")</v>
      </c>
      <c r="AG245" t="str">
        <f t="shared" si="118"/>
        <v>=IF(MANIA_training_input.xlsx!A152&lt;&gt;"",MANIA_training_input.xlsx!A152,"")</v>
      </c>
      <c r="AH245" t="str">
        <f t="shared" si="118"/>
        <v>=IF(NEG_EMOT_training_input.xlsx!A152&lt;&gt;"",NEG_EMOT_training_input.xlsx!A152,"")</v>
      </c>
      <c r="AI245" t="str">
        <f t="shared" si="118"/>
        <v>=IF(ADAPT_training_input.xlsx!A152&lt;&gt;"",ADAPT_training_input.xlsx!A152,"")</v>
      </c>
      <c r="AJ245" t="str">
        <f t="shared" si="118"/>
        <v>=IF(SOC_SK_training_input.xlsx!A152&lt;&gt;"",SOC_SK_training_input.xlsx!A152,"")</v>
      </c>
      <c r="AK245" t="str">
        <f t="shared" si="118"/>
        <v>=IF(LEAD_training_input.xlsx!A152&lt;&gt;"",LEAD_training_input.xlsx!A152,"")</v>
      </c>
      <c r="AL245" t="str">
        <f t="shared" si="118"/>
        <v>=IF(ACT_DAIL_training_input.xlsx!A152&lt;&gt;"",ACT_DAIL_training_input.xlsx!A152,"")</v>
      </c>
      <c r="AM245" t="str">
        <f t="shared" si="118"/>
        <v>=IF(FUN_COM_training_input.xlsx!A152&lt;&gt;"",FUN_COM_training_input.xlsx!A152,"")</v>
      </c>
      <c r="AN245" t="str">
        <f t="shared" si="118"/>
        <v>=IF(RESILI_training_input.xlsx!A152&lt;&gt;"",RESILI_training_input.xlsx!A152,"")</v>
      </c>
      <c r="AO245" t="str">
        <f t="shared" si="118"/>
        <v>=IF(SEL_training_input.xlsx!A152&lt;&gt;"",SEL_training_input.xlsx!A152,"")</v>
      </c>
      <c r="AP245" t="str">
        <f t="shared" si="118"/>
        <v>=IF(SEV_training_input.xlsx!A152&lt;&gt;"",SEV_training_input.xlsx!A152,"")</v>
      </c>
      <c r="AQ245" t="str">
        <f t="shared" si="118"/>
        <v>=IF(ANHEDONIA_training_input.xlsx!A152&lt;&gt;"",ANHEDONIA_training_input.xlsx!A152,"")</v>
      </c>
      <c r="AR245" t="str">
        <f t="shared" si="118"/>
        <v>=IF(ANXIOUSNESS_training_input.xlsx!A152&lt;&gt;"",ANXIOUSNESS_training_input.xlsx!A152,"")</v>
      </c>
      <c r="AS245" t="str">
        <f t="shared" si="118"/>
        <v>=IF(ATTENTION_SEEKING_training_input.xlsx!A152&lt;&gt;"",ATTENTION_SEEKING_training_input.xlsx!A152,"")</v>
      </c>
      <c r="AT245" t="str">
        <f t="shared" si="118"/>
        <v>=IF(CALLOUSNESS_training_input.xlsx!A152&lt;&gt;"",CALLOUSNESS_training_input.xlsx!A152,"")</v>
      </c>
      <c r="AU245" t="str">
        <f t="shared" si="118"/>
        <v>=IF(DECEITFULNESS_training_input.xlsx!A152&lt;&gt;"",DECEITFULNESS_training_input.xlsx!A152,"")</v>
      </c>
      <c r="AV245" t="str">
        <f t="shared" si="118"/>
        <v>=IF(DEPRESSIVITY_training_input.xlsx!A152&lt;&gt;"",DEPRESSIVITY_training_input.xlsx!A152,"")</v>
      </c>
      <c r="AW245" t="str">
        <f t="shared" si="118"/>
        <v>=IF(DISTRACTIBILITY_training_input.xlsx!A152&lt;&gt;"",DISTRACTIBILITY_training_input.xlsx!A152,"")</v>
      </c>
      <c r="AX245" t="str">
        <f t="shared" si="118"/>
        <v>=IF(ECCENTRICITY_training_input.xlsx!A152&lt;&gt;"",ECCENTRICITY_training_input.xlsx!A152,"")</v>
      </c>
      <c r="AY245" t="str">
        <f t="shared" si="118"/>
        <v>=IF(EMOTIONAL_LABILITY_training_input.xlsx!A152&lt;&gt;"",EMOTIONAL_LABILITY_training_input.xlsx!A152,"")</v>
      </c>
      <c r="AZ245" t="str">
        <f t="shared" si="118"/>
        <v>=IF(GRANDIOSITY_training_input.xlsx!A152&lt;&gt;"",GRANDIOSITY_training_input.xlsx!A152,"")</v>
      </c>
      <c r="BA245" t="str">
        <f t="shared" si="118"/>
        <v>=IF(HOSTILITY_training_input.xlsx!A152&lt;&gt;"",HOSTILITY_training_input.xlsx!A152,"")</v>
      </c>
      <c r="BB245" t="str">
        <f t="shared" si="118"/>
        <v>=IF(IMPULSIVITY_training_input.xlsx!A152&lt;&gt;"",IMPULSIVITY_training_input.xlsx!A152,"")</v>
      </c>
      <c r="BC245" t="str">
        <f t="shared" si="118"/>
        <v>=IF(INTIMACY_AVOIDANCE_training_input.xlsx!A152&lt;&gt;"",INTIMACY_AVOIDANCE_training_input.xlsx!A152,"")</v>
      </c>
      <c r="BD245" t="str">
        <f t="shared" si="118"/>
        <v>=IF(IRRESPONSIBILITY_training_input.xlsx!A152&lt;&gt;"",IRRESPONSIBILITY_training_input.xlsx!A152,"")</v>
      </c>
      <c r="BE245" t="str">
        <f t="shared" si="118"/>
        <v>=IF(MANIPULATIVENESS_training_input.xlsx!A152&lt;&gt;"",MANIPULATIVENESS_training_input.xlsx!A152,"")</v>
      </c>
      <c r="BF245" t="str">
        <f t="shared" si="118"/>
        <v>=IF(PERCEPTUAL_DYSREGULATION_training_input.xlsx!A152&lt;&gt;"",PERCEPTUAL_DYSREGULATION_training_input.xlsx!A152,"")</v>
      </c>
      <c r="BG245" t="str">
        <f t="shared" si="118"/>
        <v>=IF(PERSEVERATION_training_input.xlsx!A152&lt;&gt;"",PERSEVERATION_training_input.xlsx!A152,"")</v>
      </c>
      <c r="BH245" t="str">
        <f t="shared" si="118"/>
        <v>=IF(RESTRICTED_AFFECTIVITY_training_input.xlsx!A152&lt;&gt;"",RESTRICTED_AFFECTIVITY_training_input.xlsx!A152,"")</v>
      </c>
      <c r="BI245" t="str">
        <f t="shared" si="118"/>
        <v>=IF(RIGID_PERFECTIONISM_training_input.xlsx!A152&lt;&gt;"",RIGID_PERFECTIONISM_training_input.xlsx!A152,"")</v>
      </c>
      <c r="BJ245" t="str">
        <f t="shared" si="118"/>
        <v>=IF(RISK_TAKING_training_input.xlsx!A152&lt;&gt;"",RISK_TAKING_training_input.xlsx!A152,"")</v>
      </c>
      <c r="BK245" t="str">
        <f t="shared" si="118"/>
        <v>=IF(SEPARATION_INSECURITY_training_input.xlsx!A152&lt;&gt;"",SEPARATION_INSECURITY_training_input.xlsx!A152,"")</v>
      </c>
      <c r="BL245" t="str">
        <f t="shared" si="118"/>
        <v>=IF(SUBMISSIVENESS_training_input.xlsx!A152&lt;&gt;"",SUBMISSIVENESS_training_input.xlsx!A152,"")</v>
      </c>
      <c r="BM245" t="str">
        <f t="shared" si="118"/>
        <v>=IF(SUSPICIOUSNESS_training_input.xlsx!A152&lt;&gt;"",SUSPICIOUSNESS_training_input.xlsx!A152,"")</v>
      </c>
      <c r="BN245" t="str">
        <f t="shared" si="118"/>
        <v>=IF(UNUSUAL_BELIEFS_training_input.xlsx!A152&lt;&gt;"",UNUSUAL_BELIEFS_training_input.xlsx!A152,"")</v>
      </c>
      <c r="BO245" t="str">
        <f t="shared" si="117"/>
        <v>=IF(WITHDRAWAL_training_input.xlsx!A152&lt;&gt;"",WITHDRAWAL_training_input.xlsx!A152,"")</v>
      </c>
      <c r="BP245" t="str">
        <f t="shared" si="117"/>
        <v>=IF(ACT_training_input.xlsx!A152&lt;&gt;"",ACT_training_input.xlsx!A152,"")</v>
      </c>
      <c r="BQ245" t="str">
        <f t="shared" si="117"/>
        <v>=IF(DSP_training_input.xlsx!A152&lt;&gt;"",DSP_training_input.xlsx!A152,"")</v>
      </c>
      <c r="BR245" t="str">
        <f t="shared" si="117"/>
        <v>=IF(PAG_training_input.xlsx!A152&lt;&gt;"",PAG_training_input.xlsx!A152,"")</v>
      </c>
      <c r="BS245" t="str">
        <f t="shared" si="117"/>
        <v>=IF(PRO_training_input.xlsx!A152&lt;&gt;"",PRO_training_input.xlsx!A152,"")</v>
      </c>
      <c r="BT245" t="str">
        <f t="shared" si="117"/>
        <v>=IF(SPL_training_input.xlsx!A152&lt;&gt;"",SPL_training_input.xlsx!A152,"")</v>
      </c>
      <c r="BU245" t="str">
        <f t="shared" si="117"/>
        <v>=IF(WDR_training_input.xlsx!A152&lt;&gt;"",WDR_training_input.xlsx!A152,"")</v>
      </c>
      <c r="BV245" t="str">
        <f t="shared" si="117"/>
        <v>=IF(CON_training_input.xlsx!A152&lt;&gt;"",CON_training_input.xlsx!A152,"")</v>
      </c>
      <c r="BW245" t="str">
        <f t="shared" si="117"/>
        <v>=IF(DSC_training_input.xlsx!A152&lt;&gt;"",DSC_training_input.xlsx!A152,"")</v>
      </c>
      <c r="BX245" t="str">
        <f t="shared" si="117"/>
        <v>=IF(FAN_training_input.xlsx!A152&lt;&gt;"",FAN_training_input.xlsx!A152,"")</v>
      </c>
      <c r="BY245" t="str">
        <f t="shared" si="117"/>
        <v>=IF(OMN_training_input.xlsx!A152&lt;&gt;"",OMN_training_input.xlsx!A152,"")</v>
      </c>
      <c r="BZ245" t="str">
        <f t="shared" si="117"/>
        <v>=IF(REP_training_input.xlsx!A152&lt;&gt;"",REP_training_input.xlsx!A152,"")</v>
      </c>
      <c r="CA245" t="str">
        <f t="shared" si="117"/>
        <v>=IF(SOM_training_input.xlsx!A152&lt;&gt;"",SOM_training_input.xlsx!A152,"")</v>
      </c>
      <c r="CB245" t="str">
        <f t="shared" si="117"/>
        <v>=IF(SUB_training_input.xlsx!A152&lt;&gt;"",SUB_training_input.xlsx!A152,"")</v>
      </c>
      <c r="CC245" t="str">
        <f t="shared" si="117"/>
        <v>=IF(UND_training_input.xlsx!A152&lt;&gt;"",UND_training_input.xlsx!A152,"")</v>
      </c>
      <c r="CD245" t="str">
        <f t="shared" si="117"/>
        <v>=IF(ALT_training_input.xlsx!A152&lt;&gt;"",ALT_training_input.xlsx!A152,"")</v>
      </c>
      <c r="CE245" t="str">
        <f t="shared" si="117"/>
        <v>=IF(HUM_training_input.xlsx!A152&lt;&gt;"",HUM_training_input.xlsx!A152,"")</v>
      </c>
      <c r="CF245" t="str">
        <f t="shared" si="117"/>
        <v>=IF(IDL_training_input.xlsx!A152&lt;&gt;"",IDL_training_input.xlsx!A152,"")</v>
      </c>
      <c r="CG245" t="str">
        <f t="shared" si="117"/>
        <v>=IF(RFM_training_input.xlsx!A152&lt;&gt;"",RFM_training_input.xlsx!A152,"")</v>
      </c>
      <c r="CH245" t="str">
        <f t="shared" si="117"/>
        <v>=IF(DN_training_input.xlsx!A152&lt;&gt;"",DN_training_input.xlsx!A152,"")</v>
      </c>
      <c r="CI245" t="str">
        <f t="shared" si="117"/>
        <v>=IF(INT_training_input.xlsx!A152&lt;&gt;"",INT_training_input.xlsx!A152,"")</v>
      </c>
      <c r="CJ245" t="str">
        <f t="shared" si="117"/>
        <v>=IF(SUP_training_input.xlsx!A152&lt;&gt;"",SUP_training_input.xlsx!A152,"")</v>
      </c>
      <c r="CK245" t="str">
        <f t="shared" si="117"/>
        <v>=IF(ANT_training_input.xlsx!A152&lt;&gt;"",ANT_training_input.xlsx!A152,"")</v>
      </c>
      <c r="CL245" t="str">
        <f t="shared" si="117"/>
        <v>=IF(ISO_training_input.xlsx!A152&lt;&gt;"",ISO_training_input.xlsx!A152,"")</v>
      </c>
    </row>
    <row r="246" spans="1:90">
      <c r="A246">
        <v>153</v>
      </c>
      <c r="B246" t="str">
        <f t="shared" si="106"/>
        <v>=IF(SUICIDE_training_input.xlsx!A153&lt;&gt;"",SUICIDE_training_input.xlsx!A153,"")</v>
      </c>
      <c r="C246" t="str">
        <f t="shared" si="118"/>
        <v>=IF(IQ_training_input.xlsx!A153&lt;&gt;"",IQ_training_input.xlsx!A153,"")</v>
      </c>
      <c r="D246" t="str">
        <f t="shared" si="118"/>
        <v>=IF(AMBIG_training_input.xlsx!A153&lt;&gt;"",AMBIG_training_input.xlsx!A153,"")</v>
      </c>
      <c r="E246" t="str">
        <f t="shared" si="118"/>
        <v>=IF(EGODYST_training_input.xlsx!A153&lt;&gt;"",EGODYST_training_input.xlsx!A153,"")</v>
      </c>
      <c r="F246" t="str">
        <f t="shared" si="118"/>
        <v>=IF(AUTISM_training_input.xlsx!A153&lt;&gt;"",AUTISM_training_input.xlsx!A153,"")</v>
      </c>
      <c r="G246" t="str">
        <f t="shared" si="118"/>
        <v>=IF(IDENTITY_training_input.xlsx!A153&lt;&gt;"",IDENTITY_training_input.xlsx!A153,"")</v>
      </c>
      <c r="H246" t="str">
        <f t="shared" si="118"/>
        <v>=IF(SELFDIR_training_input.xlsx!A153&lt;&gt;"",SELFDIR_training_input.xlsx!A153,"")</v>
      </c>
      <c r="I246" t="str">
        <f t="shared" si="118"/>
        <v>=IF(EMPATHY_training_input.xlsx!A153&lt;&gt;"",EMPATHY_training_input.xlsx!A153,"")</v>
      </c>
      <c r="J246" t="str">
        <f t="shared" si="118"/>
        <v>=IF(INTIMACY_training_input.xlsx!A153&lt;&gt;"",INTIMACY_training_input.xlsx!A153,"")</v>
      </c>
      <c r="K246" t="str">
        <f t="shared" si="118"/>
        <v>=IF(ACUTE_training_input.xlsx!A153&lt;&gt;"",ACUTE_training_input.xlsx!A153,"")</v>
      </c>
      <c r="L246" t="str">
        <f t="shared" si="118"/>
        <v>=IF(CHRONIC_training_input.xlsx!A153&lt;&gt;"",CHRONIC_training_input.xlsx!A153,"")</v>
      </c>
      <c r="M246" t="str">
        <f t="shared" si="118"/>
        <v>=IF(TRAUMA_PAST_training_input.xlsx!A153&lt;&gt;"",TRAUMA_PAST_training_input.xlsx!A153,"")</v>
      </c>
      <c r="N246" t="str">
        <f t="shared" si="118"/>
        <v>=IF(TRAUMA_PRESENT_training_input.xlsx!A153&lt;&gt;"",TRAUMA_PRESENT_training_input.xlsx!A153,"")</v>
      </c>
      <c r="O246" t="str">
        <f t="shared" si="118"/>
        <v>=IF(HOPE_training_input.xlsx!A153&lt;&gt;"",HOPE_training_input.xlsx!A153,"")</v>
      </c>
      <c r="P246" t="str">
        <f t="shared" si="118"/>
        <v>=IF(SELFAFFICACY_training_input.xlsx!A153&lt;&gt;"",SELFAFFICACY_training_input.xlsx!A153,"")</v>
      </c>
      <c r="Q246" t="str">
        <f t="shared" si="118"/>
        <v>=IF(SELFESTEEM_training_input.xlsx!A153&lt;&gt;"",SELFESTEEM_training_input.xlsx!A153,"")</v>
      </c>
      <c r="R246" t="str">
        <f t="shared" si="118"/>
        <v>=IF(WELLBEING_training_input.xlsx!A153&lt;&gt;"",WELLBEING_training_input.xlsx!A153,"")</v>
      </c>
      <c r="S246" t="str">
        <f t="shared" si="118"/>
        <v>=IF(HYPER_training_input.xlsx!A153&lt;&gt;"",HYPER_training_input.xlsx!A153,"")</v>
      </c>
      <c r="T246" t="str">
        <f t="shared" si="118"/>
        <v>=IF(AGGR_training_input.xlsx!A153&lt;&gt;"",AGGR_training_input.xlsx!A153,"")</v>
      </c>
      <c r="U246" t="str">
        <f t="shared" si="118"/>
        <v>=IF(COND_PR_training_input.xlsx!A153&lt;&gt;"",COND_PR_training_input.xlsx!A153,"")</v>
      </c>
      <c r="V246" t="str">
        <f t="shared" si="118"/>
        <v>=IF(ANXIE_training_input.xlsx!A153&lt;&gt;"",ANXIE_training_input.xlsx!A153,"")</v>
      </c>
      <c r="W246" t="str">
        <f t="shared" si="118"/>
        <v>=IF(DEPR_training_input.xlsx!A153&lt;&gt;"",DEPR_training_input.xlsx!A153,"")</v>
      </c>
      <c r="X246" t="str">
        <f t="shared" si="118"/>
        <v>=IF(SOMAT_training_input.xlsx!A153&lt;&gt;"",SOMAT_training_input.xlsx!A153,"")</v>
      </c>
      <c r="Y246" t="str">
        <f t="shared" si="118"/>
        <v>=IF(ATYPI_training_input.xlsx!A153&lt;&gt;"",ATYPI_training_input.xlsx!A153,"")</v>
      </c>
      <c r="Z246" t="str">
        <f t="shared" si="118"/>
        <v>=IF(WITHD_training_input.xlsx!A153&lt;&gt;"",WITHD_training_input.xlsx!A153,"")</v>
      </c>
      <c r="AA246" t="str">
        <f t="shared" si="118"/>
        <v>=IF(ATTE_PR_training_input.xlsx!A153&lt;&gt;"",ATTE_PR_training_input.xlsx!A153,"")</v>
      </c>
      <c r="AB246" t="str">
        <f t="shared" si="118"/>
        <v>=IF(ANG_CONT_training_input.xlsx!A153&lt;&gt;"",ANG_CONT_training_input.xlsx!A153,"")</v>
      </c>
      <c r="AC246" t="str">
        <f t="shared" si="118"/>
        <v>=IF(DEV_SOC_DIS_training_input.xlsx!A153&lt;&gt;"",DEV_SOC_DIS_training_input.xlsx!A153,"")</v>
      </c>
      <c r="AD246" t="str">
        <f t="shared" si="118"/>
        <v>=IF(BULLY_training_input.xlsx!A153&lt;&gt;"",BULLY_training_input.xlsx!A153,"")</v>
      </c>
      <c r="AE246" t="str">
        <f t="shared" si="118"/>
        <v>=IF(EMOT_SELF_C_training_input.xlsx!A153&lt;&gt;"",EMOT_SELF_C_training_input.xlsx!A153,"")</v>
      </c>
      <c r="AF246" t="str">
        <f t="shared" si="118"/>
        <v>=IF(EXE_FUN_training_input.xlsx!A153&lt;&gt;"",EXE_FUN_training_input.xlsx!A153,"")</v>
      </c>
      <c r="AG246" t="str">
        <f t="shared" si="118"/>
        <v>=IF(MANIA_training_input.xlsx!A153&lt;&gt;"",MANIA_training_input.xlsx!A153,"")</v>
      </c>
      <c r="AH246" t="str">
        <f t="shared" si="118"/>
        <v>=IF(NEG_EMOT_training_input.xlsx!A153&lt;&gt;"",NEG_EMOT_training_input.xlsx!A153,"")</v>
      </c>
      <c r="AI246" t="str">
        <f t="shared" si="118"/>
        <v>=IF(ADAPT_training_input.xlsx!A153&lt;&gt;"",ADAPT_training_input.xlsx!A153,"")</v>
      </c>
      <c r="AJ246" t="str">
        <f t="shared" si="118"/>
        <v>=IF(SOC_SK_training_input.xlsx!A153&lt;&gt;"",SOC_SK_training_input.xlsx!A153,"")</v>
      </c>
      <c r="AK246" t="str">
        <f t="shared" si="118"/>
        <v>=IF(LEAD_training_input.xlsx!A153&lt;&gt;"",LEAD_training_input.xlsx!A153,"")</v>
      </c>
      <c r="AL246" t="str">
        <f t="shared" si="118"/>
        <v>=IF(ACT_DAIL_training_input.xlsx!A153&lt;&gt;"",ACT_DAIL_training_input.xlsx!A153,"")</v>
      </c>
      <c r="AM246" t="str">
        <f t="shared" si="118"/>
        <v>=IF(FUN_COM_training_input.xlsx!A153&lt;&gt;"",FUN_COM_training_input.xlsx!A153,"")</v>
      </c>
      <c r="AN246" t="str">
        <f t="shared" si="118"/>
        <v>=IF(RESILI_training_input.xlsx!A153&lt;&gt;"",RESILI_training_input.xlsx!A153,"")</v>
      </c>
      <c r="AO246" t="str">
        <f t="shared" si="118"/>
        <v>=IF(SEL_training_input.xlsx!A153&lt;&gt;"",SEL_training_input.xlsx!A153,"")</v>
      </c>
      <c r="AP246" t="str">
        <f t="shared" si="118"/>
        <v>=IF(SEV_training_input.xlsx!A153&lt;&gt;"",SEV_training_input.xlsx!A153,"")</v>
      </c>
      <c r="AQ246" t="str">
        <f t="shared" si="118"/>
        <v>=IF(ANHEDONIA_training_input.xlsx!A153&lt;&gt;"",ANHEDONIA_training_input.xlsx!A153,"")</v>
      </c>
      <c r="AR246" t="str">
        <f t="shared" si="118"/>
        <v>=IF(ANXIOUSNESS_training_input.xlsx!A153&lt;&gt;"",ANXIOUSNESS_training_input.xlsx!A153,"")</v>
      </c>
      <c r="AS246" t="str">
        <f t="shared" si="118"/>
        <v>=IF(ATTENTION_SEEKING_training_input.xlsx!A153&lt;&gt;"",ATTENTION_SEEKING_training_input.xlsx!A153,"")</v>
      </c>
      <c r="AT246" t="str">
        <f t="shared" si="118"/>
        <v>=IF(CALLOUSNESS_training_input.xlsx!A153&lt;&gt;"",CALLOUSNESS_training_input.xlsx!A153,"")</v>
      </c>
      <c r="AU246" t="str">
        <f t="shared" si="118"/>
        <v>=IF(DECEITFULNESS_training_input.xlsx!A153&lt;&gt;"",DECEITFULNESS_training_input.xlsx!A153,"")</v>
      </c>
      <c r="AV246" t="str">
        <f t="shared" si="118"/>
        <v>=IF(DEPRESSIVITY_training_input.xlsx!A153&lt;&gt;"",DEPRESSIVITY_training_input.xlsx!A153,"")</v>
      </c>
      <c r="AW246" t="str">
        <f t="shared" si="118"/>
        <v>=IF(DISTRACTIBILITY_training_input.xlsx!A153&lt;&gt;"",DISTRACTIBILITY_training_input.xlsx!A153,"")</v>
      </c>
      <c r="AX246" t="str">
        <f t="shared" si="118"/>
        <v>=IF(ECCENTRICITY_training_input.xlsx!A153&lt;&gt;"",ECCENTRICITY_training_input.xlsx!A153,"")</v>
      </c>
      <c r="AY246" t="str">
        <f t="shared" si="118"/>
        <v>=IF(EMOTIONAL_LABILITY_training_input.xlsx!A153&lt;&gt;"",EMOTIONAL_LABILITY_training_input.xlsx!A153,"")</v>
      </c>
      <c r="AZ246" t="str">
        <f t="shared" si="118"/>
        <v>=IF(GRANDIOSITY_training_input.xlsx!A153&lt;&gt;"",GRANDIOSITY_training_input.xlsx!A153,"")</v>
      </c>
      <c r="BA246" t="str">
        <f t="shared" si="118"/>
        <v>=IF(HOSTILITY_training_input.xlsx!A153&lt;&gt;"",HOSTILITY_training_input.xlsx!A153,"")</v>
      </c>
      <c r="BB246" t="str">
        <f t="shared" si="118"/>
        <v>=IF(IMPULSIVITY_training_input.xlsx!A153&lt;&gt;"",IMPULSIVITY_training_input.xlsx!A153,"")</v>
      </c>
      <c r="BC246" t="str">
        <f t="shared" si="118"/>
        <v>=IF(INTIMACY_AVOIDANCE_training_input.xlsx!A153&lt;&gt;"",INTIMACY_AVOIDANCE_training_input.xlsx!A153,"")</v>
      </c>
      <c r="BD246" t="str">
        <f t="shared" si="118"/>
        <v>=IF(IRRESPONSIBILITY_training_input.xlsx!A153&lt;&gt;"",IRRESPONSIBILITY_training_input.xlsx!A153,"")</v>
      </c>
      <c r="BE246" t="str">
        <f t="shared" si="118"/>
        <v>=IF(MANIPULATIVENESS_training_input.xlsx!A153&lt;&gt;"",MANIPULATIVENESS_training_input.xlsx!A153,"")</v>
      </c>
      <c r="BF246" t="str">
        <f t="shared" si="118"/>
        <v>=IF(PERCEPTUAL_DYSREGULATION_training_input.xlsx!A153&lt;&gt;"",PERCEPTUAL_DYSREGULATION_training_input.xlsx!A153,"")</v>
      </c>
      <c r="BG246" t="str">
        <f t="shared" si="118"/>
        <v>=IF(PERSEVERATION_training_input.xlsx!A153&lt;&gt;"",PERSEVERATION_training_input.xlsx!A153,"")</v>
      </c>
      <c r="BH246" t="str">
        <f t="shared" si="118"/>
        <v>=IF(RESTRICTED_AFFECTIVITY_training_input.xlsx!A153&lt;&gt;"",RESTRICTED_AFFECTIVITY_training_input.xlsx!A153,"")</v>
      </c>
      <c r="BI246" t="str">
        <f t="shared" si="118"/>
        <v>=IF(RIGID_PERFECTIONISM_training_input.xlsx!A153&lt;&gt;"",RIGID_PERFECTIONISM_training_input.xlsx!A153,"")</v>
      </c>
      <c r="BJ246" t="str">
        <f t="shared" si="118"/>
        <v>=IF(RISK_TAKING_training_input.xlsx!A153&lt;&gt;"",RISK_TAKING_training_input.xlsx!A153,"")</v>
      </c>
      <c r="BK246" t="str">
        <f t="shared" si="118"/>
        <v>=IF(SEPARATION_INSECURITY_training_input.xlsx!A153&lt;&gt;"",SEPARATION_INSECURITY_training_input.xlsx!A153,"")</v>
      </c>
      <c r="BL246" t="str">
        <f t="shared" si="118"/>
        <v>=IF(SUBMISSIVENESS_training_input.xlsx!A153&lt;&gt;"",SUBMISSIVENESS_training_input.xlsx!A153,"")</v>
      </c>
      <c r="BM246" t="str">
        <f t="shared" si="118"/>
        <v>=IF(SUSPICIOUSNESS_training_input.xlsx!A153&lt;&gt;"",SUSPICIOUSNESS_training_input.xlsx!A153,"")</v>
      </c>
      <c r="BN246" t="str">
        <f t="shared" si="118"/>
        <v>=IF(UNUSUAL_BELIEFS_training_input.xlsx!A153&lt;&gt;"",UNUSUAL_BELIEFS_training_input.xlsx!A153,"")</v>
      </c>
      <c r="BO246" t="str">
        <f t="shared" si="117"/>
        <v>=IF(WITHDRAWAL_training_input.xlsx!A153&lt;&gt;"",WITHDRAWAL_training_input.xlsx!A153,"")</v>
      </c>
      <c r="BP246" t="str">
        <f t="shared" si="117"/>
        <v>=IF(ACT_training_input.xlsx!A153&lt;&gt;"",ACT_training_input.xlsx!A153,"")</v>
      </c>
      <c r="BQ246" t="str">
        <f t="shared" si="117"/>
        <v>=IF(DSP_training_input.xlsx!A153&lt;&gt;"",DSP_training_input.xlsx!A153,"")</v>
      </c>
      <c r="BR246" t="str">
        <f t="shared" si="117"/>
        <v>=IF(PAG_training_input.xlsx!A153&lt;&gt;"",PAG_training_input.xlsx!A153,"")</v>
      </c>
      <c r="BS246" t="str">
        <f t="shared" si="117"/>
        <v>=IF(PRO_training_input.xlsx!A153&lt;&gt;"",PRO_training_input.xlsx!A153,"")</v>
      </c>
      <c r="BT246" t="str">
        <f t="shared" si="117"/>
        <v>=IF(SPL_training_input.xlsx!A153&lt;&gt;"",SPL_training_input.xlsx!A153,"")</v>
      </c>
      <c r="BU246" t="str">
        <f t="shared" si="117"/>
        <v>=IF(WDR_training_input.xlsx!A153&lt;&gt;"",WDR_training_input.xlsx!A153,"")</v>
      </c>
      <c r="BV246" t="str">
        <f t="shared" si="117"/>
        <v>=IF(CON_training_input.xlsx!A153&lt;&gt;"",CON_training_input.xlsx!A153,"")</v>
      </c>
      <c r="BW246" t="str">
        <f t="shared" si="117"/>
        <v>=IF(DSC_training_input.xlsx!A153&lt;&gt;"",DSC_training_input.xlsx!A153,"")</v>
      </c>
      <c r="BX246" t="str">
        <f t="shared" si="117"/>
        <v>=IF(FAN_training_input.xlsx!A153&lt;&gt;"",FAN_training_input.xlsx!A153,"")</v>
      </c>
      <c r="BY246" t="str">
        <f t="shared" si="117"/>
        <v>=IF(OMN_training_input.xlsx!A153&lt;&gt;"",OMN_training_input.xlsx!A153,"")</v>
      </c>
      <c r="BZ246" t="str">
        <f t="shared" si="117"/>
        <v>=IF(REP_training_input.xlsx!A153&lt;&gt;"",REP_training_input.xlsx!A153,"")</v>
      </c>
      <c r="CA246" t="str">
        <f t="shared" si="117"/>
        <v>=IF(SOM_training_input.xlsx!A153&lt;&gt;"",SOM_training_input.xlsx!A153,"")</v>
      </c>
      <c r="CB246" t="str">
        <f t="shared" si="117"/>
        <v>=IF(SUB_training_input.xlsx!A153&lt;&gt;"",SUB_training_input.xlsx!A153,"")</v>
      </c>
      <c r="CC246" t="str">
        <f t="shared" si="117"/>
        <v>=IF(UND_training_input.xlsx!A153&lt;&gt;"",UND_training_input.xlsx!A153,"")</v>
      </c>
      <c r="CD246" t="str">
        <f t="shared" si="117"/>
        <v>=IF(ALT_training_input.xlsx!A153&lt;&gt;"",ALT_training_input.xlsx!A153,"")</v>
      </c>
      <c r="CE246" t="str">
        <f t="shared" si="117"/>
        <v>=IF(HUM_training_input.xlsx!A153&lt;&gt;"",HUM_training_input.xlsx!A153,"")</v>
      </c>
      <c r="CF246" t="str">
        <f t="shared" si="117"/>
        <v>=IF(IDL_training_input.xlsx!A153&lt;&gt;"",IDL_training_input.xlsx!A153,"")</v>
      </c>
      <c r="CG246" t="str">
        <f t="shared" si="117"/>
        <v>=IF(RFM_training_input.xlsx!A153&lt;&gt;"",RFM_training_input.xlsx!A153,"")</v>
      </c>
      <c r="CH246" t="str">
        <f t="shared" si="117"/>
        <v>=IF(DN_training_input.xlsx!A153&lt;&gt;"",DN_training_input.xlsx!A153,"")</v>
      </c>
      <c r="CI246" t="str">
        <f t="shared" si="117"/>
        <v>=IF(INT_training_input.xlsx!A153&lt;&gt;"",INT_training_input.xlsx!A153,"")</v>
      </c>
      <c r="CJ246" t="str">
        <f t="shared" si="117"/>
        <v>=IF(SUP_training_input.xlsx!A153&lt;&gt;"",SUP_training_input.xlsx!A153,"")</v>
      </c>
      <c r="CK246" t="str">
        <f t="shared" si="117"/>
        <v>=IF(ANT_training_input.xlsx!A153&lt;&gt;"",ANT_training_input.xlsx!A153,"")</v>
      </c>
      <c r="CL246" t="str">
        <f t="shared" si="117"/>
        <v>=IF(ISO_training_input.xlsx!A153&lt;&gt;"",ISO_training_input.xlsx!A153,"")</v>
      </c>
    </row>
    <row r="247" spans="1:90">
      <c r="A247">
        <v>154</v>
      </c>
      <c r="B247" t="str">
        <f t="shared" si="106"/>
        <v>=IF(SUICIDE_training_input.xlsx!A154&lt;&gt;"",SUICIDE_training_input.xlsx!A154,"")</v>
      </c>
      <c r="C247" t="str">
        <f t="shared" si="118"/>
        <v>=IF(IQ_training_input.xlsx!A154&lt;&gt;"",IQ_training_input.xlsx!A154,"")</v>
      </c>
      <c r="D247" t="str">
        <f t="shared" si="118"/>
        <v>=IF(AMBIG_training_input.xlsx!A154&lt;&gt;"",AMBIG_training_input.xlsx!A154,"")</v>
      </c>
      <c r="E247" t="str">
        <f t="shared" si="118"/>
        <v>=IF(EGODYST_training_input.xlsx!A154&lt;&gt;"",EGODYST_training_input.xlsx!A154,"")</v>
      </c>
      <c r="F247" t="str">
        <f t="shared" si="118"/>
        <v>=IF(AUTISM_training_input.xlsx!A154&lt;&gt;"",AUTISM_training_input.xlsx!A154,"")</v>
      </c>
      <c r="G247" t="str">
        <f t="shared" si="118"/>
        <v>=IF(IDENTITY_training_input.xlsx!A154&lt;&gt;"",IDENTITY_training_input.xlsx!A154,"")</v>
      </c>
      <c r="H247" t="str">
        <f t="shared" si="118"/>
        <v>=IF(SELFDIR_training_input.xlsx!A154&lt;&gt;"",SELFDIR_training_input.xlsx!A154,"")</v>
      </c>
      <c r="I247" t="str">
        <f t="shared" si="118"/>
        <v>=IF(EMPATHY_training_input.xlsx!A154&lt;&gt;"",EMPATHY_training_input.xlsx!A154,"")</v>
      </c>
      <c r="J247" t="str">
        <f t="shared" si="118"/>
        <v>=IF(INTIMACY_training_input.xlsx!A154&lt;&gt;"",INTIMACY_training_input.xlsx!A154,"")</v>
      </c>
      <c r="K247" t="str">
        <f t="shared" si="118"/>
        <v>=IF(ACUTE_training_input.xlsx!A154&lt;&gt;"",ACUTE_training_input.xlsx!A154,"")</v>
      </c>
      <c r="L247" t="str">
        <f t="shared" si="118"/>
        <v>=IF(CHRONIC_training_input.xlsx!A154&lt;&gt;"",CHRONIC_training_input.xlsx!A154,"")</v>
      </c>
      <c r="M247" t="str">
        <f t="shared" si="118"/>
        <v>=IF(TRAUMA_PAST_training_input.xlsx!A154&lt;&gt;"",TRAUMA_PAST_training_input.xlsx!A154,"")</v>
      </c>
      <c r="N247" t="str">
        <f t="shared" si="118"/>
        <v>=IF(TRAUMA_PRESENT_training_input.xlsx!A154&lt;&gt;"",TRAUMA_PRESENT_training_input.xlsx!A154,"")</v>
      </c>
      <c r="O247" t="str">
        <f t="shared" si="118"/>
        <v>=IF(HOPE_training_input.xlsx!A154&lt;&gt;"",HOPE_training_input.xlsx!A154,"")</v>
      </c>
      <c r="P247" t="str">
        <f t="shared" si="118"/>
        <v>=IF(SELFAFFICACY_training_input.xlsx!A154&lt;&gt;"",SELFAFFICACY_training_input.xlsx!A154,"")</v>
      </c>
      <c r="Q247" t="str">
        <f t="shared" si="118"/>
        <v>=IF(SELFESTEEM_training_input.xlsx!A154&lt;&gt;"",SELFESTEEM_training_input.xlsx!A154,"")</v>
      </c>
      <c r="R247" t="str">
        <f t="shared" si="118"/>
        <v>=IF(WELLBEING_training_input.xlsx!A154&lt;&gt;"",WELLBEING_training_input.xlsx!A154,"")</v>
      </c>
      <c r="S247" t="str">
        <f t="shared" si="118"/>
        <v>=IF(HYPER_training_input.xlsx!A154&lt;&gt;"",HYPER_training_input.xlsx!A154,"")</v>
      </c>
      <c r="T247" t="str">
        <f t="shared" si="118"/>
        <v>=IF(AGGR_training_input.xlsx!A154&lt;&gt;"",AGGR_training_input.xlsx!A154,"")</v>
      </c>
      <c r="U247" t="str">
        <f t="shared" si="118"/>
        <v>=IF(COND_PR_training_input.xlsx!A154&lt;&gt;"",COND_PR_training_input.xlsx!A154,"")</v>
      </c>
      <c r="V247" t="str">
        <f t="shared" si="118"/>
        <v>=IF(ANXIE_training_input.xlsx!A154&lt;&gt;"",ANXIE_training_input.xlsx!A154,"")</v>
      </c>
      <c r="W247" t="str">
        <f t="shared" si="118"/>
        <v>=IF(DEPR_training_input.xlsx!A154&lt;&gt;"",DEPR_training_input.xlsx!A154,"")</v>
      </c>
      <c r="X247" t="str">
        <f t="shared" si="118"/>
        <v>=IF(SOMAT_training_input.xlsx!A154&lt;&gt;"",SOMAT_training_input.xlsx!A154,"")</v>
      </c>
      <c r="Y247" t="str">
        <f t="shared" si="118"/>
        <v>=IF(ATYPI_training_input.xlsx!A154&lt;&gt;"",ATYPI_training_input.xlsx!A154,"")</v>
      </c>
      <c r="Z247" t="str">
        <f t="shared" si="118"/>
        <v>=IF(WITHD_training_input.xlsx!A154&lt;&gt;"",WITHD_training_input.xlsx!A154,"")</v>
      </c>
      <c r="AA247" t="str">
        <f t="shared" si="118"/>
        <v>=IF(ATTE_PR_training_input.xlsx!A154&lt;&gt;"",ATTE_PR_training_input.xlsx!A154,"")</v>
      </c>
      <c r="AB247" t="str">
        <f t="shared" si="118"/>
        <v>=IF(ANG_CONT_training_input.xlsx!A154&lt;&gt;"",ANG_CONT_training_input.xlsx!A154,"")</v>
      </c>
      <c r="AC247" t="str">
        <f t="shared" si="118"/>
        <v>=IF(DEV_SOC_DIS_training_input.xlsx!A154&lt;&gt;"",DEV_SOC_DIS_training_input.xlsx!A154,"")</v>
      </c>
      <c r="AD247" t="str">
        <f t="shared" si="118"/>
        <v>=IF(BULLY_training_input.xlsx!A154&lt;&gt;"",BULLY_training_input.xlsx!A154,"")</v>
      </c>
      <c r="AE247" t="str">
        <f t="shared" si="118"/>
        <v>=IF(EMOT_SELF_C_training_input.xlsx!A154&lt;&gt;"",EMOT_SELF_C_training_input.xlsx!A154,"")</v>
      </c>
      <c r="AF247" t="str">
        <f t="shared" si="118"/>
        <v>=IF(EXE_FUN_training_input.xlsx!A154&lt;&gt;"",EXE_FUN_training_input.xlsx!A154,"")</v>
      </c>
      <c r="AG247" t="str">
        <f t="shared" si="118"/>
        <v>=IF(MANIA_training_input.xlsx!A154&lt;&gt;"",MANIA_training_input.xlsx!A154,"")</v>
      </c>
      <c r="AH247" t="str">
        <f t="shared" si="118"/>
        <v>=IF(NEG_EMOT_training_input.xlsx!A154&lt;&gt;"",NEG_EMOT_training_input.xlsx!A154,"")</v>
      </c>
      <c r="AI247" t="str">
        <f t="shared" si="118"/>
        <v>=IF(ADAPT_training_input.xlsx!A154&lt;&gt;"",ADAPT_training_input.xlsx!A154,"")</v>
      </c>
      <c r="AJ247" t="str">
        <f t="shared" si="118"/>
        <v>=IF(SOC_SK_training_input.xlsx!A154&lt;&gt;"",SOC_SK_training_input.xlsx!A154,"")</v>
      </c>
      <c r="AK247" t="str">
        <f t="shared" si="118"/>
        <v>=IF(LEAD_training_input.xlsx!A154&lt;&gt;"",LEAD_training_input.xlsx!A154,"")</v>
      </c>
      <c r="AL247" t="str">
        <f t="shared" si="118"/>
        <v>=IF(ACT_DAIL_training_input.xlsx!A154&lt;&gt;"",ACT_DAIL_training_input.xlsx!A154,"")</v>
      </c>
      <c r="AM247" t="str">
        <f t="shared" si="118"/>
        <v>=IF(FUN_COM_training_input.xlsx!A154&lt;&gt;"",FUN_COM_training_input.xlsx!A154,"")</v>
      </c>
      <c r="AN247" t="str">
        <f t="shared" si="118"/>
        <v>=IF(RESILI_training_input.xlsx!A154&lt;&gt;"",RESILI_training_input.xlsx!A154,"")</v>
      </c>
      <c r="AO247" t="str">
        <f t="shared" si="118"/>
        <v>=IF(SEL_training_input.xlsx!A154&lt;&gt;"",SEL_training_input.xlsx!A154,"")</v>
      </c>
      <c r="AP247" t="str">
        <f t="shared" si="118"/>
        <v>=IF(SEV_training_input.xlsx!A154&lt;&gt;"",SEV_training_input.xlsx!A154,"")</v>
      </c>
      <c r="AQ247" t="str">
        <f t="shared" si="118"/>
        <v>=IF(ANHEDONIA_training_input.xlsx!A154&lt;&gt;"",ANHEDONIA_training_input.xlsx!A154,"")</v>
      </c>
      <c r="AR247" t="str">
        <f t="shared" si="118"/>
        <v>=IF(ANXIOUSNESS_training_input.xlsx!A154&lt;&gt;"",ANXIOUSNESS_training_input.xlsx!A154,"")</v>
      </c>
      <c r="AS247" t="str">
        <f t="shared" si="118"/>
        <v>=IF(ATTENTION_SEEKING_training_input.xlsx!A154&lt;&gt;"",ATTENTION_SEEKING_training_input.xlsx!A154,"")</v>
      </c>
      <c r="AT247" t="str">
        <f t="shared" si="118"/>
        <v>=IF(CALLOUSNESS_training_input.xlsx!A154&lt;&gt;"",CALLOUSNESS_training_input.xlsx!A154,"")</v>
      </c>
      <c r="AU247" t="str">
        <f t="shared" si="118"/>
        <v>=IF(DECEITFULNESS_training_input.xlsx!A154&lt;&gt;"",DECEITFULNESS_training_input.xlsx!A154,"")</v>
      </c>
      <c r="AV247" t="str">
        <f t="shared" si="118"/>
        <v>=IF(DEPRESSIVITY_training_input.xlsx!A154&lt;&gt;"",DEPRESSIVITY_training_input.xlsx!A154,"")</v>
      </c>
      <c r="AW247" t="str">
        <f t="shared" si="118"/>
        <v>=IF(DISTRACTIBILITY_training_input.xlsx!A154&lt;&gt;"",DISTRACTIBILITY_training_input.xlsx!A154,"")</v>
      </c>
      <c r="AX247" t="str">
        <f t="shared" si="118"/>
        <v>=IF(ECCENTRICITY_training_input.xlsx!A154&lt;&gt;"",ECCENTRICITY_training_input.xlsx!A154,"")</v>
      </c>
      <c r="AY247" t="str">
        <f t="shared" si="118"/>
        <v>=IF(EMOTIONAL_LABILITY_training_input.xlsx!A154&lt;&gt;"",EMOTIONAL_LABILITY_training_input.xlsx!A154,"")</v>
      </c>
      <c r="AZ247" t="str">
        <f t="shared" si="118"/>
        <v>=IF(GRANDIOSITY_training_input.xlsx!A154&lt;&gt;"",GRANDIOSITY_training_input.xlsx!A154,"")</v>
      </c>
      <c r="BA247" t="str">
        <f t="shared" si="118"/>
        <v>=IF(HOSTILITY_training_input.xlsx!A154&lt;&gt;"",HOSTILITY_training_input.xlsx!A154,"")</v>
      </c>
      <c r="BB247" t="str">
        <f t="shared" si="118"/>
        <v>=IF(IMPULSIVITY_training_input.xlsx!A154&lt;&gt;"",IMPULSIVITY_training_input.xlsx!A154,"")</v>
      </c>
      <c r="BC247" t="str">
        <f t="shared" si="118"/>
        <v>=IF(INTIMACY_AVOIDANCE_training_input.xlsx!A154&lt;&gt;"",INTIMACY_AVOIDANCE_training_input.xlsx!A154,"")</v>
      </c>
      <c r="BD247" t="str">
        <f t="shared" si="118"/>
        <v>=IF(IRRESPONSIBILITY_training_input.xlsx!A154&lt;&gt;"",IRRESPONSIBILITY_training_input.xlsx!A154,"")</v>
      </c>
      <c r="BE247" t="str">
        <f t="shared" si="118"/>
        <v>=IF(MANIPULATIVENESS_training_input.xlsx!A154&lt;&gt;"",MANIPULATIVENESS_training_input.xlsx!A154,"")</v>
      </c>
      <c r="BF247" t="str">
        <f t="shared" si="118"/>
        <v>=IF(PERCEPTUAL_DYSREGULATION_training_input.xlsx!A154&lt;&gt;"",PERCEPTUAL_DYSREGULATION_training_input.xlsx!A154,"")</v>
      </c>
      <c r="BG247" t="str">
        <f t="shared" si="118"/>
        <v>=IF(PERSEVERATION_training_input.xlsx!A154&lt;&gt;"",PERSEVERATION_training_input.xlsx!A154,"")</v>
      </c>
      <c r="BH247" t="str">
        <f t="shared" si="118"/>
        <v>=IF(RESTRICTED_AFFECTIVITY_training_input.xlsx!A154&lt;&gt;"",RESTRICTED_AFFECTIVITY_training_input.xlsx!A154,"")</v>
      </c>
      <c r="BI247" t="str">
        <f t="shared" si="118"/>
        <v>=IF(RIGID_PERFECTIONISM_training_input.xlsx!A154&lt;&gt;"",RIGID_PERFECTIONISM_training_input.xlsx!A154,"")</v>
      </c>
      <c r="BJ247" t="str">
        <f t="shared" si="118"/>
        <v>=IF(RISK_TAKING_training_input.xlsx!A154&lt;&gt;"",RISK_TAKING_training_input.xlsx!A154,"")</v>
      </c>
      <c r="BK247" t="str">
        <f t="shared" si="118"/>
        <v>=IF(SEPARATION_INSECURITY_training_input.xlsx!A154&lt;&gt;"",SEPARATION_INSECURITY_training_input.xlsx!A154,"")</v>
      </c>
      <c r="BL247" t="str">
        <f t="shared" si="118"/>
        <v>=IF(SUBMISSIVENESS_training_input.xlsx!A154&lt;&gt;"",SUBMISSIVENESS_training_input.xlsx!A154,"")</v>
      </c>
      <c r="BM247" t="str">
        <f t="shared" si="118"/>
        <v>=IF(SUSPICIOUSNESS_training_input.xlsx!A154&lt;&gt;"",SUSPICIOUSNESS_training_input.xlsx!A154,"")</v>
      </c>
      <c r="BN247" t="str">
        <f t="shared" si="118"/>
        <v>=IF(UNUSUAL_BELIEFS_training_input.xlsx!A154&lt;&gt;"",UNUSUAL_BELIEFS_training_input.xlsx!A154,"")</v>
      </c>
      <c r="BO247" t="str">
        <f t="shared" si="117"/>
        <v>=IF(WITHDRAWAL_training_input.xlsx!A154&lt;&gt;"",WITHDRAWAL_training_input.xlsx!A154,"")</v>
      </c>
      <c r="BP247" t="str">
        <f t="shared" si="117"/>
        <v>=IF(ACT_training_input.xlsx!A154&lt;&gt;"",ACT_training_input.xlsx!A154,"")</v>
      </c>
      <c r="BQ247" t="str">
        <f t="shared" si="117"/>
        <v>=IF(DSP_training_input.xlsx!A154&lt;&gt;"",DSP_training_input.xlsx!A154,"")</v>
      </c>
      <c r="BR247" t="str">
        <f t="shared" si="117"/>
        <v>=IF(PAG_training_input.xlsx!A154&lt;&gt;"",PAG_training_input.xlsx!A154,"")</v>
      </c>
      <c r="BS247" t="str">
        <f t="shared" si="117"/>
        <v>=IF(PRO_training_input.xlsx!A154&lt;&gt;"",PRO_training_input.xlsx!A154,"")</v>
      </c>
      <c r="BT247" t="str">
        <f t="shared" si="117"/>
        <v>=IF(SPL_training_input.xlsx!A154&lt;&gt;"",SPL_training_input.xlsx!A154,"")</v>
      </c>
      <c r="BU247" t="str">
        <f t="shared" si="117"/>
        <v>=IF(WDR_training_input.xlsx!A154&lt;&gt;"",WDR_training_input.xlsx!A154,"")</v>
      </c>
      <c r="BV247" t="str">
        <f t="shared" si="117"/>
        <v>=IF(CON_training_input.xlsx!A154&lt;&gt;"",CON_training_input.xlsx!A154,"")</v>
      </c>
      <c r="BW247" t="str">
        <f t="shared" si="117"/>
        <v>=IF(DSC_training_input.xlsx!A154&lt;&gt;"",DSC_training_input.xlsx!A154,"")</v>
      </c>
      <c r="BX247" t="str">
        <f t="shared" si="117"/>
        <v>=IF(FAN_training_input.xlsx!A154&lt;&gt;"",FAN_training_input.xlsx!A154,"")</v>
      </c>
      <c r="BY247" t="str">
        <f t="shared" si="117"/>
        <v>=IF(OMN_training_input.xlsx!A154&lt;&gt;"",OMN_training_input.xlsx!A154,"")</v>
      </c>
      <c r="BZ247" t="str">
        <f t="shared" si="117"/>
        <v>=IF(REP_training_input.xlsx!A154&lt;&gt;"",REP_training_input.xlsx!A154,"")</v>
      </c>
      <c r="CA247" t="str">
        <f t="shared" si="117"/>
        <v>=IF(SOM_training_input.xlsx!A154&lt;&gt;"",SOM_training_input.xlsx!A154,"")</v>
      </c>
      <c r="CB247" t="str">
        <f t="shared" si="117"/>
        <v>=IF(SUB_training_input.xlsx!A154&lt;&gt;"",SUB_training_input.xlsx!A154,"")</v>
      </c>
      <c r="CC247" t="str">
        <f t="shared" si="117"/>
        <v>=IF(UND_training_input.xlsx!A154&lt;&gt;"",UND_training_input.xlsx!A154,"")</v>
      </c>
      <c r="CD247" t="str">
        <f t="shared" si="117"/>
        <v>=IF(ALT_training_input.xlsx!A154&lt;&gt;"",ALT_training_input.xlsx!A154,"")</v>
      </c>
      <c r="CE247" t="str">
        <f t="shared" si="117"/>
        <v>=IF(HUM_training_input.xlsx!A154&lt;&gt;"",HUM_training_input.xlsx!A154,"")</v>
      </c>
      <c r="CF247" t="str">
        <f t="shared" si="117"/>
        <v>=IF(IDL_training_input.xlsx!A154&lt;&gt;"",IDL_training_input.xlsx!A154,"")</v>
      </c>
      <c r="CG247" t="str">
        <f t="shared" si="117"/>
        <v>=IF(RFM_training_input.xlsx!A154&lt;&gt;"",RFM_training_input.xlsx!A154,"")</v>
      </c>
      <c r="CH247" t="str">
        <f t="shared" si="117"/>
        <v>=IF(DN_training_input.xlsx!A154&lt;&gt;"",DN_training_input.xlsx!A154,"")</v>
      </c>
      <c r="CI247" t="str">
        <f t="shared" si="117"/>
        <v>=IF(INT_training_input.xlsx!A154&lt;&gt;"",INT_training_input.xlsx!A154,"")</v>
      </c>
      <c r="CJ247" t="str">
        <f t="shared" si="117"/>
        <v>=IF(SUP_training_input.xlsx!A154&lt;&gt;"",SUP_training_input.xlsx!A154,"")</v>
      </c>
      <c r="CK247" t="str">
        <f t="shared" si="117"/>
        <v>=IF(ANT_training_input.xlsx!A154&lt;&gt;"",ANT_training_input.xlsx!A154,"")</v>
      </c>
      <c r="CL247" t="str">
        <f t="shared" si="117"/>
        <v>=IF(ISO_training_input.xlsx!A154&lt;&gt;"",ISO_training_input.xlsx!A154,"")</v>
      </c>
    </row>
    <row r="248" spans="1:90">
      <c r="A248">
        <v>155</v>
      </c>
      <c r="B248" t="str">
        <f t="shared" si="106"/>
        <v>=IF(SUICIDE_training_input.xlsx!A155&lt;&gt;"",SUICIDE_training_input.xlsx!A155,"")</v>
      </c>
      <c r="C248" t="str">
        <f t="shared" si="118"/>
        <v>=IF(IQ_training_input.xlsx!A155&lt;&gt;"",IQ_training_input.xlsx!A155,"")</v>
      </c>
      <c r="D248" t="str">
        <f t="shared" si="118"/>
        <v>=IF(AMBIG_training_input.xlsx!A155&lt;&gt;"",AMBIG_training_input.xlsx!A155,"")</v>
      </c>
      <c r="E248" t="str">
        <f t="shared" si="118"/>
        <v>=IF(EGODYST_training_input.xlsx!A155&lt;&gt;"",EGODYST_training_input.xlsx!A155,"")</v>
      </c>
      <c r="F248" t="str">
        <f t="shared" si="118"/>
        <v>=IF(AUTISM_training_input.xlsx!A155&lt;&gt;"",AUTISM_training_input.xlsx!A155,"")</v>
      </c>
      <c r="G248" t="str">
        <f t="shared" si="118"/>
        <v>=IF(IDENTITY_training_input.xlsx!A155&lt;&gt;"",IDENTITY_training_input.xlsx!A155,"")</v>
      </c>
      <c r="H248" t="str">
        <f t="shared" si="118"/>
        <v>=IF(SELFDIR_training_input.xlsx!A155&lt;&gt;"",SELFDIR_training_input.xlsx!A155,"")</v>
      </c>
      <c r="I248" t="str">
        <f t="shared" si="118"/>
        <v>=IF(EMPATHY_training_input.xlsx!A155&lt;&gt;"",EMPATHY_training_input.xlsx!A155,"")</v>
      </c>
      <c r="J248" t="str">
        <f t="shared" si="118"/>
        <v>=IF(INTIMACY_training_input.xlsx!A155&lt;&gt;"",INTIMACY_training_input.xlsx!A155,"")</v>
      </c>
      <c r="K248" t="str">
        <f t="shared" si="118"/>
        <v>=IF(ACUTE_training_input.xlsx!A155&lt;&gt;"",ACUTE_training_input.xlsx!A155,"")</v>
      </c>
      <c r="L248" t="str">
        <f t="shared" si="118"/>
        <v>=IF(CHRONIC_training_input.xlsx!A155&lt;&gt;"",CHRONIC_training_input.xlsx!A155,"")</v>
      </c>
      <c r="M248" t="str">
        <f t="shared" si="118"/>
        <v>=IF(TRAUMA_PAST_training_input.xlsx!A155&lt;&gt;"",TRAUMA_PAST_training_input.xlsx!A155,"")</v>
      </c>
      <c r="N248" t="str">
        <f t="shared" si="118"/>
        <v>=IF(TRAUMA_PRESENT_training_input.xlsx!A155&lt;&gt;"",TRAUMA_PRESENT_training_input.xlsx!A155,"")</v>
      </c>
      <c r="O248" t="str">
        <f t="shared" si="118"/>
        <v>=IF(HOPE_training_input.xlsx!A155&lt;&gt;"",HOPE_training_input.xlsx!A155,"")</v>
      </c>
      <c r="P248" t="str">
        <f t="shared" si="118"/>
        <v>=IF(SELFAFFICACY_training_input.xlsx!A155&lt;&gt;"",SELFAFFICACY_training_input.xlsx!A155,"")</v>
      </c>
      <c r="Q248" t="str">
        <f t="shared" si="118"/>
        <v>=IF(SELFESTEEM_training_input.xlsx!A155&lt;&gt;"",SELFESTEEM_training_input.xlsx!A155,"")</v>
      </c>
      <c r="R248" t="str">
        <f t="shared" si="118"/>
        <v>=IF(WELLBEING_training_input.xlsx!A155&lt;&gt;"",WELLBEING_training_input.xlsx!A155,"")</v>
      </c>
      <c r="S248" t="str">
        <f t="shared" si="118"/>
        <v>=IF(HYPER_training_input.xlsx!A155&lt;&gt;"",HYPER_training_input.xlsx!A155,"")</v>
      </c>
      <c r="T248" t="str">
        <f t="shared" si="118"/>
        <v>=IF(AGGR_training_input.xlsx!A155&lt;&gt;"",AGGR_training_input.xlsx!A155,"")</v>
      </c>
      <c r="U248" t="str">
        <f t="shared" si="118"/>
        <v>=IF(COND_PR_training_input.xlsx!A155&lt;&gt;"",COND_PR_training_input.xlsx!A155,"")</v>
      </c>
      <c r="V248" t="str">
        <f t="shared" si="118"/>
        <v>=IF(ANXIE_training_input.xlsx!A155&lt;&gt;"",ANXIE_training_input.xlsx!A155,"")</v>
      </c>
      <c r="W248" t="str">
        <f t="shared" si="118"/>
        <v>=IF(DEPR_training_input.xlsx!A155&lt;&gt;"",DEPR_training_input.xlsx!A155,"")</v>
      </c>
      <c r="X248" t="str">
        <f t="shared" si="118"/>
        <v>=IF(SOMAT_training_input.xlsx!A155&lt;&gt;"",SOMAT_training_input.xlsx!A155,"")</v>
      </c>
      <c r="Y248" t="str">
        <f t="shared" si="118"/>
        <v>=IF(ATYPI_training_input.xlsx!A155&lt;&gt;"",ATYPI_training_input.xlsx!A155,"")</v>
      </c>
      <c r="Z248" t="str">
        <f t="shared" si="118"/>
        <v>=IF(WITHD_training_input.xlsx!A155&lt;&gt;"",WITHD_training_input.xlsx!A155,"")</v>
      </c>
      <c r="AA248" t="str">
        <f t="shared" si="118"/>
        <v>=IF(ATTE_PR_training_input.xlsx!A155&lt;&gt;"",ATTE_PR_training_input.xlsx!A155,"")</v>
      </c>
      <c r="AB248" t="str">
        <f t="shared" si="118"/>
        <v>=IF(ANG_CONT_training_input.xlsx!A155&lt;&gt;"",ANG_CONT_training_input.xlsx!A155,"")</v>
      </c>
      <c r="AC248" t="str">
        <f t="shared" si="118"/>
        <v>=IF(DEV_SOC_DIS_training_input.xlsx!A155&lt;&gt;"",DEV_SOC_DIS_training_input.xlsx!A155,"")</v>
      </c>
      <c r="AD248" t="str">
        <f t="shared" si="118"/>
        <v>=IF(BULLY_training_input.xlsx!A155&lt;&gt;"",BULLY_training_input.xlsx!A155,"")</v>
      </c>
      <c r="AE248" t="str">
        <f t="shared" si="118"/>
        <v>=IF(EMOT_SELF_C_training_input.xlsx!A155&lt;&gt;"",EMOT_SELF_C_training_input.xlsx!A155,"")</v>
      </c>
      <c r="AF248" t="str">
        <f t="shared" si="118"/>
        <v>=IF(EXE_FUN_training_input.xlsx!A155&lt;&gt;"",EXE_FUN_training_input.xlsx!A155,"")</v>
      </c>
      <c r="AG248" t="str">
        <f t="shared" si="118"/>
        <v>=IF(MANIA_training_input.xlsx!A155&lt;&gt;"",MANIA_training_input.xlsx!A155,"")</v>
      </c>
      <c r="AH248" t="str">
        <f t="shared" si="118"/>
        <v>=IF(NEG_EMOT_training_input.xlsx!A155&lt;&gt;"",NEG_EMOT_training_input.xlsx!A155,"")</v>
      </c>
      <c r="AI248" t="str">
        <f t="shared" si="118"/>
        <v>=IF(ADAPT_training_input.xlsx!A155&lt;&gt;"",ADAPT_training_input.xlsx!A155,"")</v>
      </c>
      <c r="AJ248" t="str">
        <f t="shared" si="118"/>
        <v>=IF(SOC_SK_training_input.xlsx!A155&lt;&gt;"",SOC_SK_training_input.xlsx!A155,"")</v>
      </c>
      <c r="AK248" t="str">
        <f t="shared" si="118"/>
        <v>=IF(LEAD_training_input.xlsx!A155&lt;&gt;"",LEAD_training_input.xlsx!A155,"")</v>
      </c>
      <c r="AL248" t="str">
        <f t="shared" si="118"/>
        <v>=IF(ACT_DAIL_training_input.xlsx!A155&lt;&gt;"",ACT_DAIL_training_input.xlsx!A155,"")</v>
      </c>
      <c r="AM248" t="str">
        <f t="shared" si="118"/>
        <v>=IF(FUN_COM_training_input.xlsx!A155&lt;&gt;"",FUN_COM_training_input.xlsx!A155,"")</v>
      </c>
      <c r="AN248" t="str">
        <f t="shared" si="118"/>
        <v>=IF(RESILI_training_input.xlsx!A155&lt;&gt;"",RESILI_training_input.xlsx!A155,"")</v>
      </c>
      <c r="AO248" t="str">
        <f t="shared" si="118"/>
        <v>=IF(SEL_training_input.xlsx!A155&lt;&gt;"",SEL_training_input.xlsx!A155,"")</v>
      </c>
      <c r="AP248" t="str">
        <f t="shared" si="118"/>
        <v>=IF(SEV_training_input.xlsx!A155&lt;&gt;"",SEV_training_input.xlsx!A155,"")</v>
      </c>
      <c r="AQ248" t="str">
        <f t="shared" si="118"/>
        <v>=IF(ANHEDONIA_training_input.xlsx!A155&lt;&gt;"",ANHEDONIA_training_input.xlsx!A155,"")</v>
      </c>
      <c r="AR248" t="str">
        <f t="shared" si="118"/>
        <v>=IF(ANXIOUSNESS_training_input.xlsx!A155&lt;&gt;"",ANXIOUSNESS_training_input.xlsx!A155,"")</v>
      </c>
      <c r="AS248" t="str">
        <f t="shared" si="118"/>
        <v>=IF(ATTENTION_SEEKING_training_input.xlsx!A155&lt;&gt;"",ATTENTION_SEEKING_training_input.xlsx!A155,"")</v>
      </c>
      <c r="AT248" t="str">
        <f t="shared" si="118"/>
        <v>=IF(CALLOUSNESS_training_input.xlsx!A155&lt;&gt;"",CALLOUSNESS_training_input.xlsx!A155,"")</v>
      </c>
      <c r="AU248" t="str">
        <f t="shared" si="118"/>
        <v>=IF(DECEITFULNESS_training_input.xlsx!A155&lt;&gt;"",DECEITFULNESS_training_input.xlsx!A155,"")</v>
      </c>
      <c r="AV248" t="str">
        <f t="shared" si="118"/>
        <v>=IF(DEPRESSIVITY_training_input.xlsx!A155&lt;&gt;"",DEPRESSIVITY_training_input.xlsx!A155,"")</v>
      </c>
      <c r="AW248" t="str">
        <f t="shared" si="118"/>
        <v>=IF(DISTRACTIBILITY_training_input.xlsx!A155&lt;&gt;"",DISTRACTIBILITY_training_input.xlsx!A155,"")</v>
      </c>
      <c r="AX248" t="str">
        <f t="shared" si="118"/>
        <v>=IF(ECCENTRICITY_training_input.xlsx!A155&lt;&gt;"",ECCENTRICITY_training_input.xlsx!A155,"")</v>
      </c>
      <c r="AY248" t="str">
        <f t="shared" si="118"/>
        <v>=IF(EMOTIONAL_LABILITY_training_input.xlsx!A155&lt;&gt;"",EMOTIONAL_LABILITY_training_input.xlsx!A155,"")</v>
      </c>
      <c r="AZ248" t="str">
        <f t="shared" si="118"/>
        <v>=IF(GRANDIOSITY_training_input.xlsx!A155&lt;&gt;"",GRANDIOSITY_training_input.xlsx!A155,"")</v>
      </c>
      <c r="BA248" t="str">
        <f t="shared" si="118"/>
        <v>=IF(HOSTILITY_training_input.xlsx!A155&lt;&gt;"",HOSTILITY_training_input.xlsx!A155,"")</v>
      </c>
      <c r="BB248" t="str">
        <f t="shared" si="118"/>
        <v>=IF(IMPULSIVITY_training_input.xlsx!A155&lt;&gt;"",IMPULSIVITY_training_input.xlsx!A155,"")</v>
      </c>
      <c r="BC248" t="str">
        <f t="shared" si="118"/>
        <v>=IF(INTIMACY_AVOIDANCE_training_input.xlsx!A155&lt;&gt;"",INTIMACY_AVOIDANCE_training_input.xlsx!A155,"")</v>
      </c>
      <c r="BD248" t="str">
        <f t="shared" si="118"/>
        <v>=IF(IRRESPONSIBILITY_training_input.xlsx!A155&lt;&gt;"",IRRESPONSIBILITY_training_input.xlsx!A155,"")</v>
      </c>
      <c r="BE248" t="str">
        <f t="shared" si="118"/>
        <v>=IF(MANIPULATIVENESS_training_input.xlsx!A155&lt;&gt;"",MANIPULATIVENESS_training_input.xlsx!A155,"")</v>
      </c>
      <c r="BF248" t="str">
        <f t="shared" si="118"/>
        <v>=IF(PERCEPTUAL_DYSREGULATION_training_input.xlsx!A155&lt;&gt;"",PERCEPTUAL_DYSREGULATION_training_input.xlsx!A155,"")</v>
      </c>
      <c r="BG248" t="str">
        <f t="shared" si="118"/>
        <v>=IF(PERSEVERATION_training_input.xlsx!A155&lt;&gt;"",PERSEVERATION_training_input.xlsx!A155,"")</v>
      </c>
      <c r="BH248" t="str">
        <f t="shared" si="118"/>
        <v>=IF(RESTRICTED_AFFECTIVITY_training_input.xlsx!A155&lt;&gt;"",RESTRICTED_AFFECTIVITY_training_input.xlsx!A155,"")</v>
      </c>
      <c r="BI248" t="str">
        <f t="shared" si="118"/>
        <v>=IF(RIGID_PERFECTIONISM_training_input.xlsx!A155&lt;&gt;"",RIGID_PERFECTIONISM_training_input.xlsx!A155,"")</v>
      </c>
      <c r="BJ248" t="str">
        <f t="shared" si="118"/>
        <v>=IF(RISK_TAKING_training_input.xlsx!A155&lt;&gt;"",RISK_TAKING_training_input.xlsx!A155,"")</v>
      </c>
      <c r="BK248" t="str">
        <f t="shared" si="118"/>
        <v>=IF(SEPARATION_INSECURITY_training_input.xlsx!A155&lt;&gt;"",SEPARATION_INSECURITY_training_input.xlsx!A155,"")</v>
      </c>
      <c r="BL248" t="str">
        <f t="shared" si="118"/>
        <v>=IF(SUBMISSIVENESS_training_input.xlsx!A155&lt;&gt;"",SUBMISSIVENESS_training_input.xlsx!A155,"")</v>
      </c>
      <c r="BM248" t="str">
        <f t="shared" si="118"/>
        <v>=IF(SUSPICIOUSNESS_training_input.xlsx!A155&lt;&gt;"",SUSPICIOUSNESS_training_input.xlsx!A155,"")</v>
      </c>
      <c r="BN248" t="str">
        <f t="shared" ref="BN248:CL251" si="119">CONCATENATE($A$11,BN$1,$A$12,$A248,$A$13,BN$1,$A$14,$A248,$A$15)</f>
        <v>=IF(UNUSUAL_BELIEFS_training_input.xlsx!A155&lt;&gt;"",UNUSUAL_BELIEFS_training_input.xlsx!A155,"")</v>
      </c>
      <c r="BO248" t="str">
        <f t="shared" si="119"/>
        <v>=IF(WITHDRAWAL_training_input.xlsx!A155&lt;&gt;"",WITHDRAWAL_training_input.xlsx!A155,"")</v>
      </c>
      <c r="BP248" t="str">
        <f t="shared" si="119"/>
        <v>=IF(ACT_training_input.xlsx!A155&lt;&gt;"",ACT_training_input.xlsx!A155,"")</v>
      </c>
      <c r="BQ248" t="str">
        <f t="shared" si="119"/>
        <v>=IF(DSP_training_input.xlsx!A155&lt;&gt;"",DSP_training_input.xlsx!A155,"")</v>
      </c>
      <c r="BR248" t="str">
        <f t="shared" si="119"/>
        <v>=IF(PAG_training_input.xlsx!A155&lt;&gt;"",PAG_training_input.xlsx!A155,"")</v>
      </c>
      <c r="BS248" t="str">
        <f t="shared" si="119"/>
        <v>=IF(PRO_training_input.xlsx!A155&lt;&gt;"",PRO_training_input.xlsx!A155,"")</v>
      </c>
      <c r="BT248" t="str">
        <f t="shared" si="119"/>
        <v>=IF(SPL_training_input.xlsx!A155&lt;&gt;"",SPL_training_input.xlsx!A155,"")</v>
      </c>
      <c r="BU248" t="str">
        <f t="shared" si="119"/>
        <v>=IF(WDR_training_input.xlsx!A155&lt;&gt;"",WDR_training_input.xlsx!A155,"")</v>
      </c>
      <c r="BV248" t="str">
        <f t="shared" si="119"/>
        <v>=IF(CON_training_input.xlsx!A155&lt;&gt;"",CON_training_input.xlsx!A155,"")</v>
      </c>
      <c r="BW248" t="str">
        <f t="shared" si="119"/>
        <v>=IF(DSC_training_input.xlsx!A155&lt;&gt;"",DSC_training_input.xlsx!A155,"")</v>
      </c>
      <c r="BX248" t="str">
        <f t="shared" si="119"/>
        <v>=IF(FAN_training_input.xlsx!A155&lt;&gt;"",FAN_training_input.xlsx!A155,"")</v>
      </c>
      <c r="BY248" t="str">
        <f t="shared" si="119"/>
        <v>=IF(OMN_training_input.xlsx!A155&lt;&gt;"",OMN_training_input.xlsx!A155,"")</v>
      </c>
      <c r="BZ248" t="str">
        <f t="shared" si="119"/>
        <v>=IF(REP_training_input.xlsx!A155&lt;&gt;"",REP_training_input.xlsx!A155,"")</v>
      </c>
      <c r="CA248" t="str">
        <f t="shared" si="119"/>
        <v>=IF(SOM_training_input.xlsx!A155&lt;&gt;"",SOM_training_input.xlsx!A155,"")</v>
      </c>
      <c r="CB248" t="str">
        <f t="shared" si="119"/>
        <v>=IF(SUB_training_input.xlsx!A155&lt;&gt;"",SUB_training_input.xlsx!A155,"")</v>
      </c>
      <c r="CC248" t="str">
        <f t="shared" si="119"/>
        <v>=IF(UND_training_input.xlsx!A155&lt;&gt;"",UND_training_input.xlsx!A155,"")</v>
      </c>
      <c r="CD248" t="str">
        <f t="shared" si="119"/>
        <v>=IF(ALT_training_input.xlsx!A155&lt;&gt;"",ALT_training_input.xlsx!A155,"")</v>
      </c>
      <c r="CE248" t="str">
        <f t="shared" si="119"/>
        <v>=IF(HUM_training_input.xlsx!A155&lt;&gt;"",HUM_training_input.xlsx!A155,"")</v>
      </c>
      <c r="CF248" t="str">
        <f t="shared" si="119"/>
        <v>=IF(IDL_training_input.xlsx!A155&lt;&gt;"",IDL_training_input.xlsx!A155,"")</v>
      </c>
      <c r="CG248" t="str">
        <f t="shared" si="119"/>
        <v>=IF(RFM_training_input.xlsx!A155&lt;&gt;"",RFM_training_input.xlsx!A155,"")</v>
      </c>
      <c r="CH248" t="str">
        <f t="shared" si="119"/>
        <v>=IF(DN_training_input.xlsx!A155&lt;&gt;"",DN_training_input.xlsx!A155,"")</v>
      </c>
      <c r="CI248" t="str">
        <f t="shared" si="119"/>
        <v>=IF(INT_training_input.xlsx!A155&lt;&gt;"",INT_training_input.xlsx!A155,"")</v>
      </c>
      <c r="CJ248" t="str">
        <f t="shared" si="119"/>
        <v>=IF(SUP_training_input.xlsx!A155&lt;&gt;"",SUP_training_input.xlsx!A155,"")</v>
      </c>
      <c r="CK248" t="str">
        <f t="shared" si="119"/>
        <v>=IF(ANT_training_input.xlsx!A155&lt;&gt;"",ANT_training_input.xlsx!A155,"")</v>
      </c>
      <c r="CL248" t="str">
        <f t="shared" si="119"/>
        <v>=IF(ISO_training_input.xlsx!A155&lt;&gt;"",ISO_training_input.xlsx!A155,"")</v>
      </c>
    </row>
    <row r="249" spans="1:90">
      <c r="A249">
        <v>156</v>
      </c>
      <c r="B249" t="str">
        <f t="shared" si="106"/>
        <v>=IF(SUICIDE_training_input.xlsx!A156&lt;&gt;"",SUICIDE_training_input.xlsx!A156,"")</v>
      </c>
      <c r="C249" t="str">
        <f t="shared" ref="C249:BN252" si="120">CONCATENATE($A$11,C$1,$A$12,$A249,$A$13,C$1,$A$14,$A249,$A$15)</f>
        <v>=IF(IQ_training_input.xlsx!A156&lt;&gt;"",IQ_training_input.xlsx!A156,"")</v>
      </c>
      <c r="D249" t="str">
        <f t="shared" si="120"/>
        <v>=IF(AMBIG_training_input.xlsx!A156&lt;&gt;"",AMBIG_training_input.xlsx!A156,"")</v>
      </c>
      <c r="E249" t="str">
        <f t="shared" si="120"/>
        <v>=IF(EGODYST_training_input.xlsx!A156&lt;&gt;"",EGODYST_training_input.xlsx!A156,"")</v>
      </c>
      <c r="F249" t="str">
        <f t="shared" si="120"/>
        <v>=IF(AUTISM_training_input.xlsx!A156&lt;&gt;"",AUTISM_training_input.xlsx!A156,"")</v>
      </c>
      <c r="G249" t="str">
        <f t="shared" si="120"/>
        <v>=IF(IDENTITY_training_input.xlsx!A156&lt;&gt;"",IDENTITY_training_input.xlsx!A156,"")</v>
      </c>
      <c r="H249" t="str">
        <f t="shared" si="120"/>
        <v>=IF(SELFDIR_training_input.xlsx!A156&lt;&gt;"",SELFDIR_training_input.xlsx!A156,"")</v>
      </c>
      <c r="I249" t="str">
        <f t="shared" si="120"/>
        <v>=IF(EMPATHY_training_input.xlsx!A156&lt;&gt;"",EMPATHY_training_input.xlsx!A156,"")</v>
      </c>
      <c r="J249" t="str">
        <f t="shared" si="120"/>
        <v>=IF(INTIMACY_training_input.xlsx!A156&lt;&gt;"",INTIMACY_training_input.xlsx!A156,"")</v>
      </c>
      <c r="K249" t="str">
        <f t="shared" si="120"/>
        <v>=IF(ACUTE_training_input.xlsx!A156&lt;&gt;"",ACUTE_training_input.xlsx!A156,"")</v>
      </c>
      <c r="L249" t="str">
        <f t="shared" si="120"/>
        <v>=IF(CHRONIC_training_input.xlsx!A156&lt;&gt;"",CHRONIC_training_input.xlsx!A156,"")</v>
      </c>
      <c r="M249" t="str">
        <f t="shared" si="120"/>
        <v>=IF(TRAUMA_PAST_training_input.xlsx!A156&lt;&gt;"",TRAUMA_PAST_training_input.xlsx!A156,"")</v>
      </c>
      <c r="N249" t="str">
        <f t="shared" si="120"/>
        <v>=IF(TRAUMA_PRESENT_training_input.xlsx!A156&lt;&gt;"",TRAUMA_PRESENT_training_input.xlsx!A156,"")</v>
      </c>
      <c r="O249" t="str">
        <f t="shared" si="120"/>
        <v>=IF(HOPE_training_input.xlsx!A156&lt;&gt;"",HOPE_training_input.xlsx!A156,"")</v>
      </c>
      <c r="P249" t="str">
        <f t="shared" si="120"/>
        <v>=IF(SELFAFFICACY_training_input.xlsx!A156&lt;&gt;"",SELFAFFICACY_training_input.xlsx!A156,"")</v>
      </c>
      <c r="Q249" t="str">
        <f t="shared" si="120"/>
        <v>=IF(SELFESTEEM_training_input.xlsx!A156&lt;&gt;"",SELFESTEEM_training_input.xlsx!A156,"")</v>
      </c>
      <c r="R249" t="str">
        <f t="shared" si="120"/>
        <v>=IF(WELLBEING_training_input.xlsx!A156&lt;&gt;"",WELLBEING_training_input.xlsx!A156,"")</v>
      </c>
      <c r="S249" t="str">
        <f t="shared" si="120"/>
        <v>=IF(HYPER_training_input.xlsx!A156&lt;&gt;"",HYPER_training_input.xlsx!A156,"")</v>
      </c>
      <c r="T249" t="str">
        <f t="shared" si="120"/>
        <v>=IF(AGGR_training_input.xlsx!A156&lt;&gt;"",AGGR_training_input.xlsx!A156,"")</v>
      </c>
      <c r="U249" t="str">
        <f t="shared" si="120"/>
        <v>=IF(COND_PR_training_input.xlsx!A156&lt;&gt;"",COND_PR_training_input.xlsx!A156,"")</v>
      </c>
      <c r="V249" t="str">
        <f t="shared" si="120"/>
        <v>=IF(ANXIE_training_input.xlsx!A156&lt;&gt;"",ANXIE_training_input.xlsx!A156,"")</v>
      </c>
      <c r="W249" t="str">
        <f t="shared" si="120"/>
        <v>=IF(DEPR_training_input.xlsx!A156&lt;&gt;"",DEPR_training_input.xlsx!A156,"")</v>
      </c>
      <c r="X249" t="str">
        <f t="shared" si="120"/>
        <v>=IF(SOMAT_training_input.xlsx!A156&lt;&gt;"",SOMAT_training_input.xlsx!A156,"")</v>
      </c>
      <c r="Y249" t="str">
        <f t="shared" si="120"/>
        <v>=IF(ATYPI_training_input.xlsx!A156&lt;&gt;"",ATYPI_training_input.xlsx!A156,"")</v>
      </c>
      <c r="Z249" t="str">
        <f t="shared" si="120"/>
        <v>=IF(WITHD_training_input.xlsx!A156&lt;&gt;"",WITHD_training_input.xlsx!A156,"")</v>
      </c>
      <c r="AA249" t="str">
        <f t="shared" si="120"/>
        <v>=IF(ATTE_PR_training_input.xlsx!A156&lt;&gt;"",ATTE_PR_training_input.xlsx!A156,"")</v>
      </c>
      <c r="AB249" t="str">
        <f t="shared" si="120"/>
        <v>=IF(ANG_CONT_training_input.xlsx!A156&lt;&gt;"",ANG_CONT_training_input.xlsx!A156,"")</v>
      </c>
      <c r="AC249" t="str">
        <f t="shared" si="120"/>
        <v>=IF(DEV_SOC_DIS_training_input.xlsx!A156&lt;&gt;"",DEV_SOC_DIS_training_input.xlsx!A156,"")</v>
      </c>
      <c r="AD249" t="str">
        <f t="shared" si="120"/>
        <v>=IF(BULLY_training_input.xlsx!A156&lt;&gt;"",BULLY_training_input.xlsx!A156,"")</v>
      </c>
      <c r="AE249" t="str">
        <f t="shared" si="120"/>
        <v>=IF(EMOT_SELF_C_training_input.xlsx!A156&lt;&gt;"",EMOT_SELF_C_training_input.xlsx!A156,"")</v>
      </c>
      <c r="AF249" t="str">
        <f t="shared" si="120"/>
        <v>=IF(EXE_FUN_training_input.xlsx!A156&lt;&gt;"",EXE_FUN_training_input.xlsx!A156,"")</v>
      </c>
      <c r="AG249" t="str">
        <f t="shared" si="120"/>
        <v>=IF(MANIA_training_input.xlsx!A156&lt;&gt;"",MANIA_training_input.xlsx!A156,"")</v>
      </c>
      <c r="AH249" t="str">
        <f t="shared" si="120"/>
        <v>=IF(NEG_EMOT_training_input.xlsx!A156&lt;&gt;"",NEG_EMOT_training_input.xlsx!A156,"")</v>
      </c>
      <c r="AI249" t="str">
        <f t="shared" si="120"/>
        <v>=IF(ADAPT_training_input.xlsx!A156&lt;&gt;"",ADAPT_training_input.xlsx!A156,"")</v>
      </c>
      <c r="AJ249" t="str">
        <f t="shared" si="120"/>
        <v>=IF(SOC_SK_training_input.xlsx!A156&lt;&gt;"",SOC_SK_training_input.xlsx!A156,"")</v>
      </c>
      <c r="AK249" t="str">
        <f t="shared" si="120"/>
        <v>=IF(LEAD_training_input.xlsx!A156&lt;&gt;"",LEAD_training_input.xlsx!A156,"")</v>
      </c>
      <c r="AL249" t="str">
        <f t="shared" si="120"/>
        <v>=IF(ACT_DAIL_training_input.xlsx!A156&lt;&gt;"",ACT_DAIL_training_input.xlsx!A156,"")</v>
      </c>
      <c r="AM249" t="str">
        <f t="shared" si="120"/>
        <v>=IF(FUN_COM_training_input.xlsx!A156&lt;&gt;"",FUN_COM_training_input.xlsx!A156,"")</v>
      </c>
      <c r="AN249" t="str">
        <f t="shared" si="120"/>
        <v>=IF(RESILI_training_input.xlsx!A156&lt;&gt;"",RESILI_training_input.xlsx!A156,"")</v>
      </c>
      <c r="AO249" t="str">
        <f t="shared" si="120"/>
        <v>=IF(SEL_training_input.xlsx!A156&lt;&gt;"",SEL_training_input.xlsx!A156,"")</v>
      </c>
      <c r="AP249" t="str">
        <f t="shared" si="120"/>
        <v>=IF(SEV_training_input.xlsx!A156&lt;&gt;"",SEV_training_input.xlsx!A156,"")</v>
      </c>
      <c r="AQ249" t="str">
        <f t="shared" si="120"/>
        <v>=IF(ANHEDONIA_training_input.xlsx!A156&lt;&gt;"",ANHEDONIA_training_input.xlsx!A156,"")</v>
      </c>
      <c r="AR249" t="str">
        <f t="shared" si="120"/>
        <v>=IF(ANXIOUSNESS_training_input.xlsx!A156&lt;&gt;"",ANXIOUSNESS_training_input.xlsx!A156,"")</v>
      </c>
      <c r="AS249" t="str">
        <f t="shared" si="120"/>
        <v>=IF(ATTENTION_SEEKING_training_input.xlsx!A156&lt;&gt;"",ATTENTION_SEEKING_training_input.xlsx!A156,"")</v>
      </c>
      <c r="AT249" t="str">
        <f t="shared" si="120"/>
        <v>=IF(CALLOUSNESS_training_input.xlsx!A156&lt;&gt;"",CALLOUSNESS_training_input.xlsx!A156,"")</v>
      </c>
      <c r="AU249" t="str">
        <f t="shared" si="120"/>
        <v>=IF(DECEITFULNESS_training_input.xlsx!A156&lt;&gt;"",DECEITFULNESS_training_input.xlsx!A156,"")</v>
      </c>
      <c r="AV249" t="str">
        <f t="shared" si="120"/>
        <v>=IF(DEPRESSIVITY_training_input.xlsx!A156&lt;&gt;"",DEPRESSIVITY_training_input.xlsx!A156,"")</v>
      </c>
      <c r="AW249" t="str">
        <f t="shared" si="120"/>
        <v>=IF(DISTRACTIBILITY_training_input.xlsx!A156&lt;&gt;"",DISTRACTIBILITY_training_input.xlsx!A156,"")</v>
      </c>
      <c r="AX249" t="str">
        <f t="shared" si="120"/>
        <v>=IF(ECCENTRICITY_training_input.xlsx!A156&lt;&gt;"",ECCENTRICITY_training_input.xlsx!A156,"")</v>
      </c>
      <c r="AY249" t="str">
        <f t="shared" si="120"/>
        <v>=IF(EMOTIONAL_LABILITY_training_input.xlsx!A156&lt;&gt;"",EMOTIONAL_LABILITY_training_input.xlsx!A156,"")</v>
      </c>
      <c r="AZ249" t="str">
        <f t="shared" si="120"/>
        <v>=IF(GRANDIOSITY_training_input.xlsx!A156&lt;&gt;"",GRANDIOSITY_training_input.xlsx!A156,"")</v>
      </c>
      <c r="BA249" t="str">
        <f t="shared" si="120"/>
        <v>=IF(HOSTILITY_training_input.xlsx!A156&lt;&gt;"",HOSTILITY_training_input.xlsx!A156,"")</v>
      </c>
      <c r="BB249" t="str">
        <f t="shared" si="120"/>
        <v>=IF(IMPULSIVITY_training_input.xlsx!A156&lt;&gt;"",IMPULSIVITY_training_input.xlsx!A156,"")</v>
      </c>
      <c r="BC249" t="str">
        <f t="shared" si="120"/>
        <v>=IF(INTIMACY_AVOIDANCE_training_input.xlsx!A156&lt;&gt;"",INTIMACY_AVOIDANCE_training_input.xlsx!A156,"")</v>
      </c>
      <c r="BD249" t="str">
        <f t="shared" si="120"/>
        <v>=IF(IRRESPONSIBILITY_training_input.xlsx!A156&lt;&gt;"",IRRESPONSIBILITY_training_input.xlsx!A156,"")</v>
      </c>
      <c r="BE249" t="str">
        <f t="shared" si="120"/>
        <v>=IF(MANIPULATIVENESS_training_input.xlsx!A156&lt;&gt;"",MANIPULATIVENESS_training_input.xlsx!A156,"")</v>
      </c>
      <c r="BF249" t="str">
        <f t="shared" si="120"/>
        <v>=IF(PERCEPTUAL_DYSREGULATION_training_input.xlsx!A156&lt;&gt;"",PERCEPTUAL_DYSREGULATION_training_input.xlsx!A156,"")</v>
      </c>
      <c r="BG249" t="str">
        <f t="shared" si="120"/>
        <v>=IF(PERSEVERATION_training_input.xlsx!A156&lt;&gt;"",PERSEVERATION_training_input.xlsx!A156,"")</v>
      </c>
      <c r="BH249" t="str">
        <f t="shared" si="120"/>
        <v>=IF(RESTRICTED_AFFECTIVITY_training_input.xlsx!A156&lt;&gt;"",RESTRICTED_AFFECTIVITY_training_input.xlsx!A156,"")</v>
      </c>
      <c r="BI249" t="str">
        <f t="shared" si="120"/>
        <v>=IF(RIGID_PERFECTIONISM_training_input.xlsx!A156&lt;&gt;"",RIGID_PERFECTIONISM_training_input.xlsx!A156,"")</v>
      </c>
      <c r="BJ249" t="str">
        <f t="shared" si="120"/>
        <v>=IF(RISK_TAKING_training_input.xlsx!A156&lt;&gt;"",RISK_TAKING_training_input.xlsx!A156,"")</v>
      </c>
      <c r="BK249" t="str">
        <f t="shared" si="120"/>
        <v>=IF(SEPARATION_INSECURITY_training_input.xlsx!A156&lt;&gt;"",SEPARATION_INSECURITY_training_input.xlsx!A156,"")</v>
      </c>
      <c r="BL249" t="str">
        <f t="shared" si="120"/>
        <v>=IF(SUBMISSIVENESS_training_input.xlsx!A156&lt;&gt;"",SUBMISSIVENESS_training_input.xlsx!A156,"")</v>
      </c>
      <c r="BM249" t="str">
        <f t="shared" si="120"/>
        <v>=IF(SUSPICIOUSNESS_training_input.xlsx!A156&lt;&gt;"",SUSPICIOUSNESS_training_input.xlsx!A156,"")</v>
      </c>
      <c r="BN249" t="str">
        <f t="shared" si="120"/>
        <v>=IF(UNUSUAL_BELIEFS_training_input.xlsx!A156&lt;&gt;"",UNUSUAL_BELIEFS_training_input.xlsx!A156,"")</v>
      </c>
      <c r="BO249" t="str">
        <f t="shared" si="119"/>
        <v>=IF(WITHDRAWAL_training_input.xlsx!A156&lt;&gt;"",WITHDRAWAL_training_input.xlsx!A156,"")</v>
      </c>
      <c r="BP249" t="str">
        <f t="shared" si="119"/>
        <v>=IF(ACT_training_input.xlsx!A156&lt;&gt;"",ACT_training_input.xlsx!A156,"")</v>
      </c>
      <c r="BQ249" t="str">
        <f t="shared" si="119"/>
        <v>=IF(DSP_training_input.xlsx!A156&lt;&gt;"",DSP_training_input.xlsx!A156,"")</v>
      </c>
      <c r="BR249" t="str">
        <f t="shared" si="119"/>
        <v>=IF(PAG_training_input.xlsx!A156&lt;&gt;"",PAG_training_input.xlsx!A156,"")</v>
      </c>
      <c r="BS249" t="str">
        <f t="shared" si="119"/>
        <v>=IF(PRO_training_input.xlsx!A156&lt;&gt;"",PRO_training_input.xlsx!A156,"")</v>
      </c>
      <c r="BT249" t="str">
        <f t="shared" si="119"/>
        <v>=IF(SPL_training_input.xlsx!A156&lt;&gt;"",SPL_training_input.xlsx!A156,"")</v>
      </c>
      <c r="BU249" t="str">
        <f t="shared" si="119"/>
        <v>=IF(WDR_training_input.xlsx!A156&lt;&gt;"",WDR_training_input.xlsx!A156,"")</v>
      </c>
      <c r="BV249" t="str">
        <f t="shared" si="119"/>
        <v>=IF(CON_training_input.xlsx!A156&lt;&gt;"",CON_training_input.xlsx!A156,"")</v>
      </c>
      <c r="BW249" t="str">
        <f t="shared" si="119"/>
        <v>=IF(DSC_training_input.xlsx!A156&lt;&gt;"",DSC_training_input.xlsx!A156,"")</v>
      </c>
      <c r="BX249" t="str">
        <f t="shared" si="119"/>
        <v>=IF(FAN_training_input.xlsx!A156&lt;&gt;"",FAN_training_input.xlsx!A156,"")</v>
      </c>
      <c r="BY249" t="str">
        <f t="shared" si="119"/>
        <v>=IF(OMN_training_input.xlsx!A156&lt;&gt;"",OMN_training_input.xlsx!A156,"")</v>
      </c>
      <c r="BZ249" t="str">
        <f t="shared" si="119"/>
        <v>=IF(REP_training_input.xlsx!A156&lt;&gt;"",REP_training_input.xlsx!A156,"")</v>
      </c>
      <c r="CA249" t="str">
        <f t="shared" si="119"/>
        <v>=IF(SOM_training_input.xlsx!A156&lt;&gt;"",SOM_training_input.xlsx!A156,"")</v>
      </c>
      <c r="CB249" t="str">
        <f t="shared" si="119"/>
        <v>=IF(SUB_training_input.xlsx!A156&lt;&gt;"",SUB_training_input.xlsx!A156,"")</v>
      </c>
      <c r="CC249" t="str">
        <f t="shared" si="119"/>
        <v>=IF(UND_training_input.xlsx!A156&lt;&gt;"",UND_training_input.xlsx!A156,"")</v>
      </c>
      <c r="CD249" t="str">
        <f t="shared" si="119"/>
        <v>=IF(ALT_training_input.xlsx!A156&lt;&gt;"",ALT_training_input.xlsx!A156,"")</v>
      </c>
      <c r="CE249" t="str">
        <f t="shared" si="119"/>
        <v>=IF(HUM_training_input.xlsx!A156&lt;&gt;"",HUM_training_input.xlsx!A156,"")</v>
      </c>
      <c r="CF249" t="str">
        <f t="shared" si="119"/>
        <v>=IF(IDL_training_input.xlsx!A156&lt;&gt;"",IDL_training_input.xlsx!A156,"")</v>
      </c>
      <c r="CG249" t="str">
        <f t="shared" si="119"/>
        <v>=IF(RFM_training_input.xlsx!A156&lt;&gt;"",RFM_training_input.xlsx!A156,"")</v>
      </c>
      <c r="CH249" t="str">
        <f t="shared" si="119"/>
        <v>=IF(DN_training_input.xlsx!A156&lt;&gt;"",DN_training_input.xlsx!A156,"")</v>
      </c>
      <c r="CI249" t="str">
        <f t="shared" si="119"/>
        <v>=IF(INT_training_input.xlsx!A156&lt;&gt;"",INT_training_input.xlsx!A156,"")</v>
      </c>
      <c r="CJ249" t="str">
        <f t="shared" si="119"/>
        <v>=IF(SUP_training_input.xlsx!A156&lt;&gt;"",SUP_training_input.xlsx!A156,"")</v>
      </c>
      <c r="CK249" t="str">
        <f t="shared" si="119"/>
        <v>=IF(ANT_training_input.xlsx!A156&lt;&gt;"",ANT_training_input.xlsx!A156,"")</v>
      </c>
      <c r="CL249" t="str">
        <f t="shared" si="119"/>
        <v>=IF(ISO_training_input.xlsx!A156&lt;&gt;"",ISO_training_input.xlsx!A156,"")</v>
      </c>
    </row>
    <row r="250" spans="1:90">
      <c r="A250">
        <v>157</v>
      </c>
      <c r="B250" t="str">
        <f t="shared" si="106"/>
        <v>=IF(SUICIDE_training_input.xlsx!A157&lt;&gt;"",SUICIDE_training_input.xlsx!A157,"")</v>
      </c>
      <c r="C250" t="str">
        <f t="shared" si="120"/>
        <v>=IF(IQ_training_input.xlsx!A157&lt;&gt;"",IQ_training_input.xlsx!A157,"")</v>
      </c>
      <c r="D250" t="str">
        <f t="shared" si="120"/>
        <v>=IF(AMBIG_training_input.xlsx!A157&lt;&gt;"",AMBIG_training_input.xlsx!A157,"")</v>
      </c>
      <c r="E250" t="str">
        <f t="shared" si="120"/>
        <v>=IF(EGODYST_training_input.xlsx!A157&lt;&gt;"",EGODYST_training_input.xlsx!A157,"")</v>
      </c>
      <c r="F250" t="str">
        <f t="shared" si="120"/>
        <v>=IF(AUTISM_training_input.xlsx!A157&lt;&gt;"",AUTISM_training_input.xlsx!A157,"")</v>
      </c>
      <c r="G250" t="str">
        <f t="shared" si="120"/>
        <v>=IF(IDENTITY_training_input.xlsx!A157&lt;&gt;"",IDENTITY_training_input.xlsx!A157,"")</v>
      </c>
      <c r="H250" t="str">
        <f t="shared" si="120"/>
        <v>=IF(SELFDIR_training_input.xlsx!A157&lt;&gt;"",SELFDIR_training_input.xlsx!A157,"")</v>
      </c>
      <c r="I250" t="str">
        <f t="shared" si="120"/>
        <v>=IF(EMPATHY_training_input.xlsx!A157&lt;&gt;"",EMPATHY_training_input.xlsx!A157,"")</v>
      </c>
      <c r="J250" t="str">
        <f t="shared" si="120"/>
        <v>=IF(INTIMACY_training_input.xlsx!A157&lt;&gt;"",INTIMACY_training_input.xlsx!A157,"")</v>
      </c>
      <c r="K250" t="str">
        <f t="shared" si="120"/>
        <v>=IF(ACUTE_training_input.xlsx!A157&lt;&gt;"",ACUTE_training_input.xlsx!A157,"")</v>
      </c>
      <c r="L250" t="str">
        <f t="shared" si="120"/>
        <v>=IF(CHRONIC_training_input.xlsx!A157&lt;&gt;"",CHRONIC_training_input.xlsx!A157,"")</v>
      </c>
      <c r="M250" t="str">
        <f t="shared" si="120"/>
        <v>=IF(TRAUMA_PAST_training_input.xlsx!A157&lt;&gt;"",TRAUMA_PAST_training_input.xlsx!A157,"")</v>
      </c>
      <c r="N250" t="str">
        <f t="shared" si="120"/>
        <v>=IF(TRAUMA_PRESENT_training_input.xlsx!A157&lt;&gt;"",TRAUMA_PRESENT_training_input.xlsx!A157,"")</v>
      </c>
      <c r="O250" t="str">
        <f t="shared" si="120"/>
        <v>=IF(HOPE_training_input.xlsx!A157&lt;&gt;"",HOPE_training_input.xlsx!A157,"")</v>
      </c>
      <c r="P250" t="str">
        <f t="shared" si="120"/>
        <v>=IF(SELFAFFICACY_training_input.xlsx!A157&lt;&gt;"",SELFAFFICACY_training_input.xlsx!A157,"")</v>
      </c>
      <c r="Q250" t="str">
        <f t="shared" si="120"/>
        <v>=IF(SELFESTEEM_training_input.xlsx!A157&lt;&gt;"",SELFESTEEM_training_input.xlsx!A157,"")</v>
      </c>
      <c r="R250" t="str">
        <f t="shared" si="120"/>
        <v>=IF(WELLBEING_training_input.xlsx!A157&lt;&gt;"",WELLBEING_training_input.xlsx!A157,"")</v>
      </c>
      <c r="S250" t="str">
        <f t="shared" si="120"/>
        <v>=IF(HYPER_training_input.xlsx!A157&lt;&gt;"",HYPER_training_input.xlsx!A157,"")</v>
      </c>
      <c r="T250" t="str">
        <f t="shared" si="120"/>
        <v>=IF(AGGR_training_input.xlsx!A157&lt;&gt;"",AGGR_training_input.xlsx!A157,"")</v>
      </c>
      <c r="U250" t="str">
        <f t="shared" si="120"/>
        <v>=IF(COND_PR_training_input.xlsx!A157&lt;&gt;"",COND_PR_training_input.xlsx!A157,"")</v>
      </c>
      <c r="V250" t="str">
        <f t="shared" si="120"/>
        <v>=IF(ANXIE_training_input.xlsx!A157&lt;&gt;"",ANXIE_training_input.xlsx!A157,"")</v>
      </c>
      <c r="W250" t="str">
        <f t="shared" si="120"/>
        <v>=IF(DEPR_training_input.xlsx!A157&lt;&gt;"",DEPR_training_input.xlsx!A157,"")</v>
      </c>
      <c r="X250" t="str">
        <f t="shared" si="120"/>
        <v>=IF(SOMAT_training_input.xlsx!A157&lt;&gt;"",SOMAT_training_input.xlsx!A157,"")</v>
      </c>
      <c r="Y250" t="str">
        <f t="shared" si="120"/>
        <v>=IF(ATYPI_training_input.xlsx!A157&lt;&gt;"",ATYPI_training_input.xlsx!A157,"")</v>
      </c>
      <c r="Z250" t="str">
        <f t="shared" si="120"/>
        <v>=IF(WITHD_training_input.xlsx!A157&lt;&gt;"",WITHD_training_input.xlsx!A157,"")</v>
      </c>
      <c r="AA250" t="str">
        <f t="shared" si="120"/>
        <v>=IF(ATTE_PR_training_input.xlsx!A157&lt;&gt;"",ATTE_PR_training_input.xlsx!A157,"")</v>
      </c>
      <c r="AB250" t="str">
        <f t="shared" si="120"/>
        <v>=IF(ANG_CONT_training_input.xlsx!A157&lt;&gt;"",ANG_CONT_training_input.xlsx!A157,"")</v>
      </c>
      <c r="AC250" t="str">
        <f t="shared" si="120"/>
        <v>=IF(DEV_SOC_DIS_training_input.xlsx!A157&lt;&gt;"",DEV_SOC_DIS_training_input.xlsx!A157,"")</v>
      </c>
      <c r="AD250" t="str">
        <f t="shared" si="120"/>
        <v>=IF(BULLY_training_input.xlsx!A157&lt;&gt;"",BULLY_training_input.xlsx!A157,"")</v>
      </c>
      <c r="AE250" t="str">
        <f t="shared" si="120"/>
        <v>=IF(EMOT_SELF_C_training_input.xlsx!A157&lt;&gt;"",EMOT_SELF_C_training_input.xlsx!A157,"")</v>
      </c>
      <c r="AF250" t="str">
        <f t="shared" si="120"/>
        <v>=IF(EXE_FUN_training_input.xlsx!A157&lt;&gt;"",EXE_FUN_training_input.xlsx!A157,"")</v>
      </c>
      <c r="AG250" t="str">
        <f t="shared" si="120"/>
        <v>=IF(MANIA_training_input.xlsx!A157&lt;&gt;"",MANIA_training_input.xlsx!A157,"")</v>
      </c>
      <c r="AH250" t="str">
        <f t="shared" si="120"/>
        <v>=IF(NEG_EMOT_training_input.xlsx!A157&lt;&gt;"",NEG_EMOT_training_input.xlsx!A157,"")</v>
      </c>
      <c r="AI250" t="str">
        <f t="shared" si="120"/>
        <v>=IF(ADAPT_training_input.xlsx!A157&lt;&gt;"",ADAPT_training_input.xlsx!A157,"")</v>
      </c>
      <c r="AJ250" t="str">
        <f t="shared" si="120"/>
        <v>=IF(SOC_SK_training_input.xlsx!A157&lt;&gt;"",SOC_SK_training_input.xlsx!A157,"")</v>
      </c>
      <c r="AK250" t="str">
        <f t="shared" si="120"/>
        <v>=IF(LEAD_training_input.xlsx!A157&lt;&gt;"",LEAD_training_input.xlsx!A157,"")</v>
      </c>
      <c r="AL250" t="str">
        <f t="shared" si="120"/>
        <v>=IF(ACT_DAIL_training_input.xlsx!A157&lt;&gt;"",ACT_DAIL_training_input.xlsx!A157,"")</v>
      </c>
      <c r="AM250" t="str">
        <f t="shared" si="120"/>
        <v>=IF(FUN_COM_training_input.xlsx!A157&lt;&gt;"",FUN_COM_training_input.xlsx!A157,"")</v>
      </c>
      <c r="AN250" t="str">
        <f t="shared" si="120"/>
        <v>=IF(RESILI_training_input.xlsx!A157&lt;&gt;"",RESILI_training_input.xlsx!A157,"")</v>
      </c>
      <c r="AO250" t="str">
        <f t="shared" si="120"/>
        <v>=IF(SEL_training_input.xlsx!A157&lt;&gt;"",SEL_training_input.xlsx!A157,"")</v>
      </c>
      <c r="AP250" t="str">
        <f t="shared" si="120"/>
        <v>=IF(SEV_training_input.xlsx!A157&lt;&gt;"",SEV_training_input.xlsx!A157,"")</v>
      </c>
      <c r="AQ250" t="str">
        <f t="shared" si="120"/>
        <v>=IF(ANHEDONIA_training_input.xlsx!A157&lt;&gt;"",ANHEDONIA_training_input.xlsx!A157,"")</v>
      </c>
      <c r="AR250" t="str">
        <f t="shared" si="120"/>
        <v>=IF(ANXIOUSNESS_training_input.xlsx!A157&lt;&gt;"",ANXIOUSNESS_training_input.xlsx!A157,"")</v>
      </c>
      <c r="AS250" t="str">
        <f t="shared" si="120"/>
        <v>=IF(ATTENTION_SEEKING_training_input.xlsx!A157&lt;&gt;"",ATTENTION_SEEKING_training_input.xlsx!A157,"")</v>
      </c>
      <c r="AT250" t="str">
        <f t="shared" si="120"/>
        <v>=IF(CALLOUSNESS_training_input.xlsx!A157&lt;&gt;"",CALLOUSNESS_training_input.xlsx!A157,"")</v>
      </c>
      <c r="AU250" t="str">
        <f t="shared" si="120"/>
        <v>=IF(DECEITFULNESS_training_input.xlsx!A157&lt;&gt;"",DECEITFULNESS_training_input.xlsx!A157,"")</v>
      </c>
      <c r="AV250" t="str">
        <f t="shared" si="120"/>
        <v>=IF(DEPRESSIVITY_training_input.xlsx!A157&lt;&gt;"",DEPRESSIVITY_training_input.xlsx!A157,"")</v>
      </c>
      <c r="AW250" t="str">
        <f t="shared" si="120"/>
        <v>=IF(DISTRACTIBILITY_training_input.xlsx!A157&lt;&gt;"",DISTRACTIBILITY_training_input.xlsx!A157,"")</v>
      </c>
      <c r="AX250" t="str">
        <f t="shared" si="120"/>
        <v>=IF(ECCENTRICITY_training_input.xlsx!A157&lt;&gt;"",ECCENTRICITY_training_input.xlsx!A157,"")</v>
      </c>
      <c r="AY250" t="str">
        <f t="shared" si="120"/>
        <v>=IF(EMOTIONAL_LABILITY_training_input.xlsx!A157&lt;&gt;"",EMOTIONAL_LABILITY_training_input.xlsx!A157,"")</v>
      </c>
      <c r="AZ250" t="str">
        <f t="shared" si="120"/>
        <v>=IF(GRANDIOSITY_training_input.xlsx!A157&lt;&gt;"",GRANDIOSITY_training_input.xlsx!A157,"")</v>
      </c>
      <c r="BA250" t="str">
        <f t="shared" si="120"/>
        <v>=IF(HOSTILITY_training_input.xlsx!A157&lt;&gt;"",HOSTILITY_training_input.xlsx!A157,"")</v>
      </c>
      <c r="BB250" t="str">
        <f t="shared" si="120"/>
        <v>=IF(IMPULSIVITY_training_input.xlsx!A157&lt;&gt;"",IMPULSIVITY_training_input.xlsx!A157,"")</v>
      </c>
      <c r="BC250" t="str">
        <f t="shared" si="120"/>
        <v>=IF(INTIMACY_AVOIDANCE_training_input.xlsx!A157&lt;&gt;"",INTIMACY_AVOIDANCE_training_input.xlsx!A157,"")</v>
      </c>
      <c r="BD250" t="str">
        <f t="shared" si="120"/>
        <v>=IF(IRRESPONSIBILITY_training_input.xlsx!A157&lt;&gt;"",IRRESPONSIBILITY_training_input.xlsx!A157,"")</v>
      </c>
      <c r="BE250" t="str">
        <f t="shared" si="120"/>
        <v>=IF(MANIPULATIVENESS_training_input.xlsx!A157&lt;&gt;"",MANIPULATIVENESS_training_input.xlsx!A157,"")</v>
      </c>
      <c r="BF250" t="str">
        <f t="shared" si="120"/>
        <v>=IF(PERCEPTUAL_DYSREGULATION_training_input.xlsx!A157&lt;&gt;"",PERCEPTUAL_DYSREGULATION_training_input.xlsx!A157,"")</v>
      </c>
      <c r="BG250" t="str">
        <f t="shared" si="120"/>
        <v>=IF(PERSEVERATION_training_input.xlsx!A157&lt;&gt;"",PERSEVERATION_training_input.xlsx!A157,"")</v>
      </c>
      <c r="BH250" t="str">
        <f t="shared" si="120"/>
        <v>=IF(RESTRICTED_AFFECTIVITY_training_input.xlsx!A157&lt;&gt;"",RESTRICTED_AFFECTIVITY_training_input.xlsx!A157,"")</v>
      </c>
      <c r="BI250" t="str">
        <f t="shared" si="120"/>
        <v>=IF(RIGID_PERFECTIONISM_training_input.xlsx!A157&lt;&gt;"",RIGID_PERFECTIONISM_training_input.xlsx!A157,"")</v>
      </c>
      <c r="BJ250" t="str">
        <f t="shared" si="120"/>
        <v>=IF(RISK_TAKING_training_input.xlsx!A157&lt;&gt;"",RISK_TAKING_training_input.xlsx!A157,"")</v>
      </c>
      <c r="BK250" t="str">
        <f t="shared" si="120"/>
        <v>=IF(SEPARATION_INSECURITY_training_input.xlsx!A157&lt;&gt;"",SEPARATION_INSECURITY_training_input.xlsx!A157,"")</v>
      </c>
      <c r="BL250" t="str">
        <f t="shared" si="120"/>
        <v>=IF(SUBMISSIVENESS_training_input.xlsx!A157&lt;&gt;"",SUBMISSIVENESS_training_input.xlsx!A157,"")</v>
      </c>
      <c r="BM250" t="str">
        <f t="shared" si="120"/>
        <v>=IF(SUSPICIOUSNESS_training_input.xlsx!A157&lt;&gt;"",SUSPICIOUSNESS_training_input.xlsx!A157,"")</v>
      </c>
      <c r="BN250" t="str">
        <f t="shared" si="120"/>
        <v>=IF(UNUSUAL_BELIEFS_training_input.xlsx!A157&lt;&gt;"",UNUSUAL_BELIEFS_training_input.xlsx!A157,"")</v>
      </c>
      <c r="BO250" t="str">
        <f t="shared" si="119"/>
        <v>=IF(WITHDRAWAL_training_input.xlsx!A157&lt;&gt;"",WITHDRAWAL_training_input.xlsx!A157,"")</v>
      </c>
      <c r="BP250" t="str">
        <f t="shared" si="119"/>
        <v>=IF(ACT_training_input.xlsx!A157&lt;&gt;"",ACT_training_input.xlsx!A157,"")</v>
      </c>
      <c r="BQ250" t="str">
        <f t="shared" si="119"/>
        <v>=IF(DSP_training_input.xlsx!A157&lt;&gt;"",DSP_training_input.xlsx!A157,"")</v>
      </c>
      <c r="BR250" t="str">
        <f t="shared" si="119"/>
        <v>=IF(PAG_training_input.xlsx!A157&lt;&gt;"",PAG_training_input.xlsx!A157,"")</v>
      </c>
      <c r="BS250" t="str">
        <f t="shared" si="119"/>
        <v>=IF(PRO_training_input.xlsx!A157&lt;&gt;"",PRO_training_input.xlsx!A157,"")</v>
      </c>
      <c r="BT250" t="str">
        <f t="shared" si="119"/>
        <v>=IF(SPL_training_input.xlsx!A157&lt;&gt;"",SPL_training_input.xlsx!A157,"")</v>
      </c>
      <c r="BU250" t="str">
        <f t="shared" si="119"/>
        <v>=IF(WDR_training_input.xlsx!A157&lt;&gt;"",WDR_training_input.xlsx!A157,"")</v>
      </c>
      <c r="BV250" t="str">
        <f t="shared" si="119"/>
        <v>=IF(CON_training_input.xlsx!A157&lt;&gt;"",CON_training_input.xlsx!A157,"")</v>
      </c>
      <c r="BW250" t="str">
        <f t="shared" si="119"/>
        <v>=IF(DSC_training_input.xlsx!A157&lt;&gt;"",DSC_training_input.xlsx!A157,"")</v>
      </c>
      <c r="BX250" t="str">
        <f t="shared" si="119"/>
        <v>=IF(FAN_training_input.xlsx!A157&lt;&gt;"",FAN_training_input.xlsx!A157,"")</v>
      </c>
      <c r="BY250" t="str">
        <f t="shared" si="119"/>
        <v>=IF(OMN_training_input.xlsx!A157&lt;&gt;"",OMN_training_input.xlsx!A157,"")</v>
      </c>
      <c r="BZ250" t="str">
        <f t="shared" si="119"/>
        <v>=IF(REP_training_input.xlsx!A157&lt;&gt;"",REP_training_input.xlsx!A157,"")</v>
      </c>
      <c r="CA250" t="str">
        <f t="shared" si="119"/>
        <v>=IF(SOM_training_input.xlsx!A157&lt;&gt;"",SOM_training_input.xlsx!A157,"")</v>
      </c>
      <c r="CB250" t="str">
        <f t="shared" si="119"/>
        <v>=IF(SUB_training_input.xlsx!A157&lt;&gt;"",SUB_training_input.xlsx!A157,"")</v>
      </c>
      <c r="CC250" t="str">
        <f t="shared" si="119"/>
        <v>=IF(UND_training_input.xlsx!A157&lt;&gt;"",UND_training_input.xlsx!A157,"")</v>
      </c>
      <c r="CD250" t="str">
        <f t="shared" si="119"/>
        <v>=IF(ALT_training_input.xlsx!A157&lt;&gt;"",ALT_training_input.xlsx!A157,"")</v>
      </c>
      <c r="CE250" t="str">
        <f t="shared" si="119"/>
        <v>=IF(HUM_training_input.xlsx!A157&lt;&gt;"",HUM_training_input.xlsx!A157,"")</v>
      </c>
      <c r="CF250" t="str">
        <f t="shared" si="119"/>
        <v>=IF(IDL_training_input.xlsx!A157&lt;&gt;"",IDL_training_input.xlsx!A157,"")</v>
      </c>
      <c r="CG250" t="str">
        <f t="shared" si="119"/>
        <v>=IF(RFM_training_input.xlsx!A157&lt;&gt;"",RFM_training_input.xlsx!A157,"")</v>
      </c>
      <c r="CH250" t="str">
        <f t="shared" si="119"/>
        <v>=IF(DN_training_input.xlsx!A157&lt;&gt;"",DN_training_input.xlsx!A157,"")</v>
      </c>
      <c r="CI250" t="str">
        <f t="shared" si="119"/>
        <v>=IF(INT_training_input.xlsx!A157&lt;&gt;"",INT_training_input.xlsx!A157,"")</v>
      </c>
      <c r="CJ250" t="str">
        <f t="shared" si="119"/>
        <v>=IF(SUP_training_input.xlsx!A157&lt;&gt;"",SUP_training_input.xlsx!A157,"")</v>
      </c>
      <c r="CK250" t="str">
        <f t="shared" si="119"/>
        <v>=IF(ANT_training_input.xlsx!A157&lt;&gt;"",ANT_training_input.xlsx!A157,"")</v>
      </c>
      <c r="CL250" t="str">
        <f t="shared" si="119"/>
        <v>=IF(ISO_training_input.xlsx!A157&lt;&gt;"",ISO_training_input.xlsx!A157,"")</v>
      </c>
    </row>
    <row r="251" spans="1:90">
      <c r="A251">
        <v>158</v>
      </c>
      <c r="B251" t="str">
        <f t="shared" si="106"/>
        <v>=IF(SUICIDE_training_input.xlsx!A158&lt;&gt;"",SUICIDE_training_input.xlsx!A158,"")</v>
      </c>
      <c r="C251" t="str">
        <f t="shared" si="120"/>
        <v>=IF(IQ_training_input.xlsx!A158&lt;&gt;"",IQ_training_input.xlsx!A158,"")</v>
      </c>
      <c r="D251" t="str">
        <f t="shared" si="120"/>
        <v>=IF(AMBIG_training_input.xlsx!A158&lt;&gt;"",AMBIG_training_input.xlsx!A158,"")</v>
      </c>
      <c r="E251" t="str">
        <f t="shared" si="120"/>
        <v>=IF(EGODYST_training_input.xlsx!A158&lt;&gt;"",EGODYST_training_input.xlsx!A158,"")</v>
      </c>
      <c r="F251" t="str">
        <f t="shared" si="120"/>
        <v>=IF(AUTISM_training_input.xlsx!A158&lt;&gt;"",AUTISM_training_input.xlsx!A158,"")</v>
      </c>
      <c r="G251" t="str">
        <f t="shared" si="120"/>
        <v>=IF(IDENTITY_training_input.xlsx!A158&lt;&gt;"",IDENTITY_training_input.xlsx!A158,"")</v>
      </c>
      <c r="H251" t="str">
        <f t="shared" si="120"/>
        <v>=IF(SELFDIR_training_input.xlsx!A158&lt;&gt;"",SELFDIR_training_input.xlsx!A158,"")</v>
      </c>
      <c r="I251" t="str">
        <f t="shared" si="120"/>
        <v>=IF(EMPATHY_training_input.xlsx!A158&lt;&gt;"",EMPATHY_training_input.xlsx!A158,"")</v>
      </c>
      <c r="J251" t="str">
        <f t="shared" si="120"/>
        <v>=IF(INTIMACY_training_input.xlsx!A158&lt;&gt;"",INTIMACY_training_input.xlsx!A158,"")</v>
      </c>
      <c r="K251" t="str">
        <f t="shared" si="120"/>
        <v>=IF(ACUTE_training_input.xlsx!A158&lt;&gt;"",ACUTE_training_input.xlsx!A158,"")</v>
      </c>
      <c r="L251" t="str">
        <f t="shared" si="120"/>
        <v>=IF(CHRONIC_training_input.xlsx!A158&lt;&gt;"",CHRONIC_training_input.xlsx!A158,"")</v>
      </c>
      <c r="M251" t="str">
        <f t="shared" si="120"/>
        <v>=IF(TRAUMA_PAST_training_input.xlsx!A158&lt;&gt;"",TRAUMA_PAST_training_input.xlsx!A158,"")</v>
      </c>
      <c r="N251" t="str">
        <f t="shared" si="120"/>
        <v>=IF(TRAUMA_PRESENT_training_input.xlsx!A158&lt;&gt;"",TRAUMA_PRESENT_training_input.xlsx!A158,"")</v>
      </c>
      <c r="O251" t="str">
        <f t="shared" si="120"/>
        <v>=IF(HOPE_training_input.xlsx!A158&lt;&gt;"",HOPE_training_input.xlsx!A158,"")</v>
      </c>
      <c r="P251" t="str">
        <f t="shared" si="120"/>
        <v>=IF(SELFAFFICACY_training_input.xlsx!A158&lt;&gt;"",SELFAFFICACY_training_input.xlsx!A158,"")</v>
      </c>
      <c r="Q251" t="str">
        <f t="shared" si="120"/>
        <v>=IF(SELFESTEEM_training_input.xlsx!A158&lt;&gt;"",SELFESTEEM_training_input.xlsx!A158,"")</v>
      </c>
      <c r="R251" t="str">
        <f t="shared" si="120"/>
        <v>=IF(WELLBEING_training_input.xlsx!A158&lt;&gt;"",WELLBEING_training_input.xlsx!A158,"")</v>
      </c>
      <c r="S251" t="str">
        <f t="shared" si="120"/>
        <v>=IF(HYPER_training_input.xlsx!A158&lt;&gt;"",HYPER_training_input.xlsx!A158,"")</v>
      </c>
      <c r="T251" t="str">
        <f t="shared" si="120"/>
        <v>=IF(AGGR_training_input.xlsx!A158&lt;&gt;"",AGGR_training_input.xlsx!A158,"")</v>
      </c>
      <c r="U251" t="str">
        <f t="shared" si="120"/>
        <v>=IF(COND_PR_training_input.xlsx!A158&lt;&gt;"",COND_PR_training_input.xlsx!A158,"")</v>
      </c>
      <c r="V251" t="str">
        <f t="shared" si="120"/>
        <v>=IF(ANXIE_training_input.xlsx!A158&lt;&gt;"",ANXIE_training_input.xlsx!A158,"")</v>
      </c>
      <c r="W251" t="str">
        <f t="shared" si="120"/>
        <v>=IF(DEPR_training_input.xlsx!A158&lt;&gt;"",DEPR_training_input.xlsx!A158,"")</v>
      </c>
      <c r="X251" t="str">
        <f t="shared" si="120"/>
        <v>=IF(SOMAT_training_input.xlsx!A158&lt;&gt;"",SOMAT_training_input.xlsx!A158,"")</v>
      </c>
      <c r="Y251" t="str">
        <f t="shared" si="120"/>
        <v>=IF(ATYPI_training_input.xlsx!A158&lt;&gt;"",ATYPI_training_input.xlsx!A158,"")</v>
      </c>
      <c r="Z251" t="str">
        <f t="shared" si="120"/>
        <v>=IF(WITHD_training_input.xlsx!A158&lt;&gt;"",WITHD_training_input.xlsx!A158,"")</v>
      </c>
      <c r="AA251" t="str">
        <f t="shared" si="120"/>
        <v>=IF(ATTE_PR_training_input.xlsx!A158&lt;&gt;"",ATTE_PR_training_input.xlsx!A158,"")</v>
      </c>
      <c r="AB251" t="str">
        <f t="shared" si="120"/>
        <v>=IF(ANG_CONT_training_input.xlsx!A158&lt;&gt;"",ANG_CONT_training_input.xlsx!A158,"")</v>
      </c>
      <c r="AC251" t="str">
        <f t="shared" si="120"/>
        <v>=IF(DEV_SOC_DIS_training_input.xlsx!A158&lt;&gt;"",DEV_SOC_DIS_training_input.xlsx!A158,"")</v>
      </c>
      <c r="AD251" t="str">
        <f t="shared" si="120"/>
        <v>=IF(BULLY_training_input.xlsx!A158&lt;&gt;"",BULLY_training_input.xlsx!A158,"")</v>
      </c>
      <c r="AE251" t="str">
        <f t="shared" si="120"/>
        <v>=IF(EMOT_SELF_C_training_input.xlsx!A158&lt;&gt;"",EMOT_SELF_C_training_input.xlsx!A158,"")</v>
      </c>
      <c r="AF251" t="str">
        <f t="shared" si="120"/>
        <v>=IF(EXE_FUN_training_input.xlsx!A158&lt;&gt;"",EXE_FUN_training_input.xlsx!A158,"")</v>
      </c>
      <c r="AG251" t="str">
        <f t="shared" si="120"/>
        <v>=IF(MANIA_training_input.xlsx!A158&lt;&gt;"",MANIA_training_input.xlsx!A158,"")</v>
      </c>
      <c r="AH251" t="str">
        <f t="shared" si="120"/>
        <v>=IF(NEG_EMOT_training_input.xlsx!A158&lt;&gt;"",NEG_EMOT_training_input.xlsx!A158,"")</v>
      </c>
      <c r="AI251" t="str">
        <f t="shared" si="120"/>
        <v>=IF(ADAPT_training_input.xlsx!A158&lt;&gt;"",ADAPT_training_input.xlsx!A158,"")</v>
      </c>
      <c r="AJ251" t="str">
        <f t="shared" si="120"/>
        <v>=IF(SOC_SK_training_input.xlsx!A158&lt;&gt;"",SOC_SK_training_input.xlsx!A158,"")</v>
      </c>
      <c r="AK251" t="str">
        <f t="shared" si="120"/>
        <v>=IF(LEAD_training_input.xlsx!A158&lt;&gt;"",LEAD_training_input.xlsx!A158,"")</v>
      </c>
      <c r="AL251" t="str">
        <f t="shared" si="120"/>
        <v>=IF(ACT_DAIL_training_input.xlsx!A158&lt;&gt;"",ACT_DAIL_training_input.xlsx!A158,"")</v>
      </c>
      <c r="AM251" t="str">
        <f t="shared" si="120"/>
        <v>=IF(FUN_COM_training_input.xlsx!A158&lt;&gt;"",FUN_COM_training_input.xlsx!A158,"")</v>
      </c>
      <c r="AN251" t="str">
        <f t="shared" si="120"/>
        <v>=IF(RESILI_training_input.xlsx!A158&lt;&gt;"",RESILI_training_input.xlsx!A158,"")</v>
      </c>
      <c r="AO251" t="str">
        <f t="shared" si="120"/>
        <v>=IF(SEL_training_input.xlsx!A158&lt;&gt;"",SEL_training_input.xlsx!A158,"")</v>
      </c>
      <c r="AP251" t="str">
        <f t="shared" si="120"/>
        <v>=IF(SEV_training_input.xlsx!A158&lt;&gt;"",SEV_training_input.xlsx!A158,"")</v>
      </c>
      <c r="AQ251" t="str">
        <f t="shared" si="120"/>
        <v>=IF(ANHEDONIA_training_input.xlsx!A158&lt;&gt;"",ANHEDONIA_training_input.xlsx!A158,"")</v>
      </c>
      <c r="AR251" t="str">
        <f t="shared" si="120"/>
        <v>=IF(ANXIOUSNESS_training_input.xlsx!A158&lt;&gt;"",ANXIOUSNESS_training_input.xlsx!A158,"")</v>
      </c>
      <c r="AS251" t="str">
        <f t="shared" si="120"/>
        <v>=IF(ATTENTION_SEEKING_training_input.xlsx!A158&lt;&gt;"",ATTENTION_SEEKING_training_input.xlsx!A158,"")</v>
      </c>
      <c r="AT251" t="str">
        <f t="shared" si="120"/>
        <v>=IF(CALLOUSNESS_training_input.xlsx!A158&lt;&gt;"",CALLOUSNESS_training_input.xlsx!A158,"")</v>
      </c>
      <c r="AU251" t="str">
        <f t="shared" si="120"/>
        <v>=IF(DECEITFULNESS_training_input.xlsx!A158&lt;&gt;"",DECEITFULNESS_training_input.xlsx!A158,"")</v>
      </c>
      <c r="AV251" t="str">
        <f t="shared" si="120"/>
        <v>=IF(DEPRESSIVITY_training_input.xlsx!A158&lt;&gt;"",DEPRESSIVITY_training_input.xlsx!A158,"")</v>
      </c>
      <c r="AW251" t="str">
        <f t="shared" si="120"/>
        <v>=IF(DISTRACTIBILITY_training_input.xlsx!A158&lt;&gt;"",DISTRACTIBILITY_training_input.xlsx!A158,"")</v>
      </c>
      <c r="AX251" t="str">
        <f t="shared" si="120"/>
        <v>=IF(ECCENTRICITY_training_input.xlsx!A158&lt;&gt;"",ECCENTRICITY_training_input.xlsx!A158,"")</v>
      </c>
      <c r="AY251" t="str">
        <f t="shared" si="120"/>
        <v>=IF(EMOTIONAL_LABILITY_training_input.xlsx!A158&lt;&gt;"",EMOTIONAL_LABILITY_training_input.xlsx!A158,"")</v>
      </c>
      <c r="AZ251" t="str">
        <f t="shared" si="120"/>
        <v>=IF(GRANDIOSITY_training_input.xlsx!A158&lt;&gt;"",GRANDIOSITY_training_input.xlsx!A158,"")</v>
      </c>
      <c r="BA251" t="str">
        <f t="shared" si="120"/>
        <v>=IF(HOSTILITY_training_input.xlsx!A158&lt;&gt;"",HOSTILITY_training_input.xlsx!A158,"")</v>
      </c>
      <c r="BB251" t="str">
        <f t="shared" si="120"/>
        <v>=IF(IMPULSIVITY_training_input.xlsx!A158&lt;&gt;"",IMPULSIVITY_training_input.xlsx!A158,"")</v>
      </c>
      <c r="BC251" t="str">
        <f t="shared" si="120"/>
        <v>=IF(INTIMACY_AVOIDANCE_training_input.xlsx!A158&lt;&gt;"",INTIMACY_AVOIDANCE_training_input.xlsx!A158,"")</v>
      </c>
      <c r="BD251" t="str">
        <f t="shared" si="120"/>
        <v>=IF(IRRESPONSIBILITY_training_input.xlsx!A158&lt;&gt;"",IRRESPONSIBILITY_training_input.xlsx!A158,"")</v>
      </c>
      <c r="BE251" t="str">
        <f t="shared" si="120"/>
        <v>=IF(MANIPULATIVENESS_training_input.xlsx!A158&lt;&gt;"",MANIPULATIVENESS_training_input.xlsx!A158,"")</v>
      </c>
      <c r="BF251" t="str">
        <f t="shared" si="120"/>
        <v>=IF(PERCEPTUAL_DYSREGULATION_training_input.xlsx!A158&lt;&gt;"",PERCEPTUAL_DYSREGULATION_training_input.xlsx!A158,"")</v>
      </c>
      <c r="BG251" t="str">
        <f t="shared" si="120"/>
        <v>=IF(PERSEVERATION_training_input.xlsx!A158&lt;&gt;"",PERSEVERATION_training_input.xlsx!A158,"")</v>
      </c>
      <c r="BH251" t="str">
        <f t="shared" si="120"/>
        <v>=IF(RESTRICTED_AFFECTIVITY_training_input.xlsx!A158&lt;&gt;"",RESTRICTED_AFFECTIVITY_training_input.xlsx!A158,"")</v>
      </c>
      <c r="BI251" t="str">
        <f t="shared" si="120"/>
        <v>=IF(RIGID_PERFECTIONISM_training_input.xlsx!A158&lt;&gt;"",RIGID_PERFECTIONISM_training_input.xlsx!A158,"")</v>
      </c>
      <c r="BJ251" t="str">
        <f t="shared" si="120"/>
        <v>=IF(RISK_TAKING_training_input.xlsx!A158&lt;&gt;"",RISK_TAKING_training_input.xlsx!A158,"")</v>
      </c>
      <c r="BK251" t="str">
        <f t="shared" si="120"/>
        <v>=IF(SEPARATION_INSECURITY_training_input.xlsx!A158&lt;&gt;"",SEPARATION_INSECURITY_training_input.xlsx!A158,"")</v>
      </c>
      <c r="BL251" t="str">
        <f t="shared" si="120"/>
        <v>=IF(SUBMISSIVENESS_training_input.xlsx!A158&lt;&gt;"",SUBMISSIVENESS_training_input.xlsx!A158,"")</v>
      </c>
      <c r="BM251" t="str">
        <f t="shared" si="120"/>
        <v>=IF(SUSPICIOUSNESS_training_input.xlsx!A158&lt;&gt;"",SUSPICIOUSNESS_training_input.xlsx!A158,"")</v>
      </c>
      <c r="BN251" t="str">
        <f t="shared" si="120"/>
        <v>=IF(UNUSUAL_BELIEFS_training_input.xlsx!A158&lt;&gt;"",UNUSUAL_BELIEFS_training_input.xlsx!A158,"")</v>
      </c>
      <c r="BO251" t="str">
        <f t="shared" si="119"/>
        <v>=IF(WITHDRAWAL_training_input.xlsx!A158&lt;&gt;"",WITHDRAWAL_training_input.xlsx!A158,"")</v>
      </c>
      <c r="BP251" t="str">
        <f t="shared" si="119"/>
        <v>=IF(ACT_training_input.xlsx!A158&lt;&gt;"",ACT_training_input.xlsx!A158,"")</v>
      </c>
      <c r="BQ251" t="str">
        <f t="shared" si="119"/>
        <v>=IF(DSP_training_input.xlsx!A158&lt;&gt;"",DSP_training_input.xlsx!A158,"")</v>
      </c>
      <c r="BR251" t="str">
        <f t="shared" si="119"/>
        <v>=IF(PAG_training_input.xlsx!A158&lt;&gt;"",PAG_training_input.xlsx!A158,"")</v>
      </c>
      <c r="BS251" t="str">
        <f t="shared" si="119"/>
        <v>=IF(PRO_training_input.xlsx!A158&lt;&gt;"",PRO_training_input.xlsx!A158,"")</v>
      </c>
      <c r="BT251" t="str">
        <f t="shared" si="119"/>
        <v>=IF(SPL_training_input.xlsx!A158&lt;&gt;"",SPL_training_input.xlsx!A158,"")</v>
      </c>
      <c r="BU251" t="str">
        <f t="shared" si="119"/>
        <v>=IF(WDR_training_input.xlsx!A158&lt;&gt;"",WDR_training_input.xlsx!A158,"")</v>
      </c>
      <c r="BV251" t="str">
        <f t="shared" si="119"/>
        <v>=IF(CON_training_input.xlsx!A158&lt;&gt;"",CON_training_input.xlsx!A158,"")</v>
      </c>
      <c r="BW251" t="str">
        <f t="shared" si="119"/>
        <v>=IF(DSC_training_input.xlsx!A158&lt;&gt;"",DSC_training_input.xlsx!A158,"")</v>
      </c>
      <c r="BX251" t="str">
        <f t="shared" si="119"/>
        <v>=IF(FAN_training_input.xlsx!A158&lt;&gt;"",FAN_training_input.xlsx!A158,"")</v>
      </c>
      <c r="BY251" t="str">
        <f t="shared" si="119"/>
        <v>=IF(OMN_training_input.xlsx!A158&lt;&gt;"",OMN_training_input.xlsx!A158,"")</v>
      </c>
      <c r="BZ251" t="str">
        <f t="shared" si="119"/>
        <v>=IF(REP_training_input.xlsx!A158&lt;&gt;"",REP_training_input.xlsx!A158,"")</v>
      </c>
      <c r="CA251" t="str">
        <f t="shared" si="119"/>
        <v>=IF(SOM_training_input.xlsx!A158&lt;&gt;"",SOM_training_input.xlsx!A158,"")</v>
      </c>
      <c r="CB251" t="str">
        <f t="shared" si="119"/>
        <v>=IF(SUB_training_input.xlsx!A158&lt;&gt;"",SUB_training_input.xlsx!A158,"")</v>
      </c>
      <c r="CC251" t="str">
        <f t="shared" si="119"/>
        <v>=IF(UND_training_input.xlsx!A158&lt;&gt;"",UND_training_input.xlsx!A158,"")</v>
      </c>
      <c r="CD251" t="str">
        <f t="shared" si="119"/>
        <v>=IF(ALT_training_input.xlsx!A158&lt;&gt;"",ALT_training_input.xlsx!A158,"")</v>
      </c>
      <c r="CE251" t="str">
        <f t="shared" si="119"/>
        <v>=IF(HUM_training_input.xlsx!A158&lt;&gt;"",HUM_training_input.xlsx!A158,"")</v>
      </c>
      <c r="CF251" t="str">
        <f t="shared" si="119"/>
        <v>=IF(IDL_training_input.xlsx!A158&lt;&gt;"",IDL_training_input.xlsx!A158,"")</v>
      </c>
      <c r="CG251" t="str">
        <f t="shared" si="119"/>
        <v>=IF(RFM_training_input.xlsx!A158&lt;&gt;"",RFM_training_input.xlsx!A158,"")</v>
      </c>
      <c r="CH251" t="str">
        <f t="shared" si="119"/>
        <v>=IF(DN_training_input.xlsx!A158&lt;&gt;"",DN_training_input.xlsx!A158,"")</v>
      </c>
      <c r="CI251" t="str">
        <f t="shared" si="119"/>
        <v>=IF(INT_training_input.xlsx!A158&lt;&gt;"",INT_training_input.xlsx!A158,"")</v>
      </c>
      <c r="CJ251" t="str">
        <f t="shared" si="119"/>
        <v>=IF(SUP_training_input.xlsx!A158&lt;&gt;"",SUP_training_input.xlsx!A158,"")</v>
      </c>
      <c r="CK251" t="str">
        <f t="shared" si="119"/>
        <v>=IF(ANT_training_input.xlsx!A158&lt;&gt;"",ANT_training_input.xlsx!A158,"")</v>
      </c>
      <c r="CL251" t="str">
        <f t="shared" si="119"/>
        <v>=IF(ISO_training_input.xlsx!A158&lt;&gt;"",ISO_training_input.xlsx!A158,"")</v>
      </c>
    </row>
    <row r="252" spans="1:90">
      <c r="A252">
        <v>159</v>
      </c>
      <c r="B252" t="str">
        <f t="shared" si="106"/>
        <v>=IF(SUICIDE_training_input.xlsx!A159&lt;&gt;"",SUICIDE_training_input.xlsx!A159,"")</v>
      </c>
      <c r="C252" t="str">
        <f t="shared" si="120"/>
        <v>=IF(IQ_training_input.xlsx!A159&lt;&gt;"",IQ_training_input.xlsx!A159,"")</v>
      </c>
      <c r="D252" t="str">
        <f t="shared" si="120"/>
        <v>=IF(AMBIG_training_input.xlsx!A159&lt;&gt;"",AMBIG_training_input.xlsx!A159,"")</v>
      </c>
      <c r="E252" t="str">
        <f t="shared" si="120"/>
        <v>=IF(EGODYST_training_input.xlsx!A159&lt;&gt;"",EGODYST_training_input.xlsx!A159,"")</v>
      </c>
      <c r="F252" t="str">
        <f t="shared" si="120"/>
        <v>=IF(AUTISM_training_input.xlsx!A159&lt;&gt;"",AUTISM_training_input.xlsx!A159,"")</v>
      </c>
      <c r="G252" t="str">
        <f t="shared" si="120"/>
        <v>=IF(IDENTITY_training_input.xlsx!A159&lt;&gt;"",IDENTITY_training_input.xlsx!A159,"")</v>
      </c>
      <c r="H252" t="str">
        <f t="shared" si="120"/>
        <v>=IF(SELFDIR_training_input.xlsx!A159&lt;&gt;"",SELFDIR_training_input.xlsx!A159,"")</v>
      </c>
      <c r="I252" t="str">
        <f t="shared" si="120"/>
        <v>=IF(EMPATHY_training_input.xlsx!A159&lt;&gt;"",EMPATHY_training_input.xlsx!A159,"")</v>
      </c>
      <c r="J252" t="str">
        <f t="shared" si="120"/>
        <v>=IF(INTIMACY_training_input.xlsx!A159&lt;&gt;"",INTIMACY_training_input.xlsx!A159,"")</v>
      </c>
      <c r="K252" t="str">
        <f t="shared" si="120"/>
        <v>=IF(ACUTE_training_input.xlsx!A159&lt;&gt;"",ACUTE_training_input.xlsx!A159,"")</v>
      </c>
      <c r="L252" t="str">
        <f t="shared" si="120"/>
        <v>=IF(CHRONIC_training_input.xlsx!A159&lt;&gt;"",CHRONIC_training_input.xlsx!A159,"")</v>
      </c>
      <c r="M252" t="str">
        <f t="shared" si="120"/>
        <v>=IF(TRAUMA_PAST_training_input.xlsx!A159&lt;&gt;"",TRAUMA_PAST_training_input.xlsx!A159,"")</v>
      </c>
      <c r="N252" t="str">
        <f t="shared" si="120"/>
        <v>=IF(TRAUMA_PRESENT_training_input.xlsx!A159&lt;&gt;"",TRAUMA_PRESENT_training_input.xlsx!A159,"")</v>
      </c>
      <c r="O252" t="str">
        <f t="shared" si="120"/>
        <v>=IF(HOPE_training_input.xlsx!A159&lt;&gt;"",HOPE_training_input.xlsx!A159,"")</v>
      </c>
      <c r="P252" t="str">
        <f t="shared" si="120"/>
        <v>=IF(SELFAFFICACY_training_input.xlsx!A159&lt;&gt;"",SELFAFFICACY_training_input.xlsx!A159,"")</v>
      </c>
      <c r="Q252" t="str">
        <f t="shared" si="120"/>
        <v>=IF(SELFESTEEM_training_input.xlsx!A159&lt;&gt;"",SELFESTEEM_training_input.xlsx!A159,"")</v>
      </c>
      <c r="R252" t="str">
        <f t="shared" si="120"/>
        <v>=IF(WELLBEING_training_input.xlsx!A159&lt;&gt;"",WELLBEING_training_input.xlsx!A159,"")</v>
      </c>
      <c r="S252" t="str">
        <f t="shared" si="120"/>
        <v>=IF(HYPER_training_input.xlsx!A159&lt;&gt;"",HYPER_training_input.xlsx!A159,"")</v>
      </c>
      <c r="T252" t="str">
        <f t="shared" si="120"/>
        <v>=IF(AGGR_training_input.xlsx!A159&lt;&gt;"",AGGR_training_input.xlsx!A159,"")</v>
      </c>
      <c r="U252" t="str">
        <f t="shared" si="120"/>
        <v>=IF(COND_PR_training_input.xlsx!A159&lt;&gt;"",COND_PR_training_input.xlsx!A159,"")</v>
      </c>
      <c r="V252" t="str">
        <f t="shared" si="120"/>
        <v>=IF(ANXIE_training_input.xlsx!A159&lt;&gt;"",ANXIE_training_input.xlsx!A159,"")</v>
      </c>
      <c r="W252" t="str">
        <f t="shared" si="120"/>
        <v>=IF(DEPR_training_input.xlsx!A159&lt;&gt;"",DEPR_training_input.xlsx!A159,"")</v>
      </c>
      <c r="X252" t="str">
        <f t="shared" si="120"/>
        <v>=IF(SOMAT_training_input.xlsx!A159&lt;&gt;"",SOMAT_training_input.xlsx!A159,"")</v>
      </c>
      <c r="Y252" t="str">
        <f t="shared" si="120"/>
        <v>=IF(ATYPI_training_input.xlsx!A159&lt;&gt;"",ATYPI_training_input.xlsx!A159,"")</v>
      </c>
      <c r="Z252" t="str">
        <f t="shared" si="120"/>
        <v>=IF(WITHD_training_input.xlsx!A159&lt;&gt;"",WITHD_training_input.xlsx!A159,"")</v>
      </c>
      <c r="AA252" t="str">
        <f t="shared" si="120"/>
        <v>=IF(ATTE_PR_training_input.xlsx!A159&lt;&gt;"",ATTE_PR_training_input.xlsx!A159,"")</v>
      </c>
      <c r="AB252" t="str">
        <f t="shared" si="120"/>
        <v>=IF(ANG_CONT_training_input.xlsx!A159&lt;&gt;"",ANG_CONT_training_input.xlsx!A159,"")</v>
      </c>
      <c r="AC252" t="str">
        <f t="shared" si="120"/>
        <v>=IF(DEV_SOC_DIS_training_input.xlsx!A159&lt;&gt;"",DEV_SOC_DIS_training_input.xlsx!A159,"")</v>
      </c>
      <c r="AD252" t="str">
        <f t="shared" si="120"/>
        <v>=IF(BULLY_training_input.xlsx!A159&lt;&gt;"",BULLY_training_input.xlsx!A159,"")</v>
      </c>
      <c r="AE252" t="str">
        <f t="shared" si="120"/>
        <v>=IF(EMOT_SELF_C_training_input.xlsx!A159&lt;&gt;"",EMOT_SELF_C_training_input.xlsx!A159,"")</v>
      </c>
      <c r="AF252" t="str">
        <f t="shared" si="120"/>
        <v>=IF(EXE_FUN_training_input.xlsx!A159&lt;&gt;"",EXE_FUN_training_input.xlsx!A159,"")</v>
      </c>
      <c r="AG252" t="str">
        <f t="shared" si="120"/>
        <v>=IF(MANIA_training_input.xlsx!A159&lt;&gt;"",MANIA_training_input.xlsx!A159,"")</v>
      </c>
      <c r="AH252" t="str">
        <f t="shared" si="120"/>
        <v>=IF(NEG_EMOT_training_input.xlsx!A159&lt;&gt;"",NEG_EMOT_training_input.xlsx!A159,"")</v>
      </c>
      <c r="AI252" t="str">
        <f t="shared" si="120"/>
        <v>=IF(ADAPT_training_input.xlsx!A159&lt;&gt;"",ADAPT_training_input.xlsx!A159,"")</v>
      </c>
      <c r="AJ252" t="str">
        <f t="shared" si="120"/>
        <v>=IF(SOC_SK_training_input.xlsx!A159&lt;&gt;"",SOC_SK_training_input.xlsx!A159,"")</v>
      </c>
      <c r="AK252" t="str">
        <f t="shared" si="120"/>
        <v>=IF(LEAD_training_input.xlsx!A159&lt;&gt;"",LEAD_training_input.xlsx!A159,"")</v>
      </c>
      <c r="AL252" t="str">
        <f t="shared" si="120"/>
        <v>=IF(ACT_DAIL_training_input.xlsx!A159&lt;&gt;"",ACT_DAIL_training_input.xlsx!A159,"")</v>
      </c>
      <c r="AM252" t="str">
        <f t="shared" si="120"/>
        <v>=IF(FUN_COM_training_input.xlsx!A159&lt;&gt;"",FUN_COM_training_input.xlsx!A159,"")</v>
      </c>
      <c r="AN252" t="str">
        <f t="shared" si="120"/>
        <v>=IF(RESILI_training_input.xlsx!A159&lt;&gt;"",RESILI_training_input.xlsx!A159,"")</v>
      </c>
      <c r="AO252" t="str">
        <f t="shared" si="120"/>
        <v>=IF(SEL_training_input.xlsx!A159&lt;&gt;"",SEL_training_input.xlsx!A159,"")</v>
      </c>
      <c r="AP252" t="str">
        <f t="shared" si="120"/>
        <v>=IF(SEV_training_input.xlsx!A159&lt;&gt;"",SEV_training_input.xlsx!A159,"")</v>
      </c>
      <c r="AQ252" t="str">
        <f t="shared" si="120"/>
        <v>=IF(ANHEDONIA_training_input.xlsx!A159&lt;&gt;"",ANHEDONIA_training_input.xlsx!A159,"")</v>
      </c>
      <c r="AR252" t="str">
        <f t="shared" si="120"/>
        <v>=IF(ANXIOUSNESS_training_input.xlsx!A159&lt;&gt;"",ANXIOUSNESS_training_input.xlsx!A159,"")</v>
      </c>
      <c r="AS252" t="str">
        <f t="shared" si="120"/>
        <v>=IF(ATTENTION_SEEKING_training_input.xlsx!A159&lt;&gt;"",ATTENTION_SEEKING_training_input.xlsx!A159,"")</v>
      </c>
      <c r="AT252" t="str">
        <f t="shared" si="120"/>
        <v>=IF(CALLOUSNESS_training_input.xlsx!A159&lt;&gt;"",CALLOUSNESS_training_input.xlsx!A159,"")</v>
      </c>
      <c r="AU252" t="str">
        <f t="shared" si="120"/>
        <v>=IF(DECEITFULNESS_training_input.xlsx!A159&lt;&gt;"",DECEITFULNESS_training_input.xlsx!A159,"")</v>
      </c>
      <c r="AV252" t="str">
        <f t="shared" si="120"/>
        <v>=IF(DEPRESSIVITY_training_input.xlsx!A159&lt;&gt;"",DEPRESSIVITY_training_input.xlsx!A159,"")</v>
      </c>
      <c r="AW252" t="str">
        <f t="shared" si="120"/>
        <v>=IF(DISTRACTIBILITY_training_input.xlsx!A159&lt;&gt;"",DISTRACTIBILITY_training_input.xlsx!A159,"")</v>
      </c>
      <c r="AX252" t="str">
        <f t="shared" si="120"/>
        <v>=IF(ECCENTRICITY_training_input.xlsx!A159&lt;&gt;"",ECCENTRICITY_training_input.xlsx!A159,"")</v>
      </c>
      <c r="AY252" t="str">
        <f t="shared" si="120"/>
        <v>=IF(EMOTIONAL_LABILITY_training_input.xlsx!A159&lt;&gt;"",EMOTIONAL_LABILITY_training_input.xlsx!A159,"")</v>
      </c>
      <c r="AZ252" t="str">
        <f t="shared" si="120"/>
        <v>=IF(GRANDIOSITY_training_input.xlsx!A159&lt;&gt;"",GRANDIOSITY_training_input.xlsx!A159,"")</v>
      </c>
      <c r="BA252" t="str">
        <f t="shared" si="120"/>
        <v>=IF(HOSTILITY_training_input.xlsx!A159&lt;&gt;"",HOSTILITY_training_input.xlsx!A159,"")</v>
      </c>
      <c r="BB252" t="str">
        <f t="shared" si="120"/>
        <v>=IF(IMPULSIVITY_training_input.xlsx!A159&lt;&gt;"",IMPULSIVITY_training_input.xlsx!A159,"")</v>
      </c>
      <c r="BC252" t="str">
        <f t="shared" si="120"/>
        <v>=IF(INTIMACY_AVOIDANCE_training_input.xlsx!A159&lt;&gt;"",INTIMACY_AVOIDANCE_training_input.xlsx!A159,"")</v>
      </c>
      <c r="BD252" t="str">
        <f t="shared" si="120"/>
        <v>=IF(IRRESPONSIBILITY_training_input.xlsx!A159&lt;&gt;"",IRRESPONSIBILITY_training_input.xlsx!A159,"")</v>
      </c>
      <c r="BE252" t="str">
        <f t="shared" si="120"/>
        <v>=IF(MANIPULATIVENESS_training_input.xlsx!A159&lt;&gt;"",MANIPULATIVENESS_training_input.xlsx!A159,"")</v>
      </c>
      <c r="BF252" t="str">
        <f t="shared" si="120"/>
        <v>=IF(PERCEPTUAL_DYSREGULATION_training_input.xlsx!A159&lt;&gt;"",PERCEPTUAL_DYSREGULATION_training_input.xlsx!A159,"")</v>
      </c>
      <c r="BG252" t="str">
        <f t="shared" si="120"/>
        <v>=IF(PERSEVERATION_training_input.xlsx!A159&lt;&gt;"",PERSEVERATION_training_input.xlsx!A159,"")</v>
      </c>
      <c r="BH252" t="str">
        <f t="shared" si="120"/>
        <v>=IF(RESTRICTED_AFFECTIVITY_training_input.xlsx!A159&lt;&gt;"",RESTRICTED_AFFECTIVITY_training_input.xlsx!A159,"")</v>
      </c>
      <c r="BI252" t="str">
        <f t="shared" si="120"/>
        <v>=IF(RIGID_PERFECTIONISM_training_input.xlsx!A159&lt;&gt;"",RIGID_PERFECTIONISM_training_input.xlsx!A159,"")</v>
      </c>
      <c r="BJ252" t="str">
        <f t="shared" si="120"/>
        <v>=IF(RISK_TAKING_training_input.xlsx!A159&lt;&gt;"",RISK_TAKING_training_input.xlsx!A159,"")</v>
      </c>
      <c r="BK252" t="str">
        <f t="shared" si="120"/>
        <v>=IF(SEPARATION_INSECURITY_training_input.xlsx!A159&lt;&gt;"",SEPARATION_INSECURITY_training_input.xlsx!A159,"")</v>
      </c>
      <c r="BL252" t="str">
        <f t="shared" si="120"/>
        <v>=IF(SUBMISSIVENESS_training_input.xlsx!A159&lt;&gt;"",SUBMISSIVENESS_training_input.xlsx!A159,"")</v>
      </c>
      <c r="BM252" t="str">
        <f t="shared" si="120"/>
        <v>=IF(SUSPICIOUSNESS_training_input.xlsx!A159&lt;&gt;"",SUSPICIOUSNESS_training_input.xlsx!A159,"")</v>
      </c>
      <c r="BN252" t="str">
        <f t="shared" ref="BN252:CL255" si="121">CONCATENATE($A$11,BN$1,$A$12,$A252,$A$13,BN$1,$A$14,$A252,$A$15)</f>
        <v>=IF(UNUSUAL_BELIEFS_training_input.xlsx!A159&lt;&gt;"",UNUSUAL_BELIEFS_training_input.xlsx!A159,"")</v>
      </c>
      <c r="BO252" t="str">
        <f t="shared" si="121"/>
        <v>=IF(WITHDRAWAL_training_input.xlsx!A159&lt;&gt;"",WITHDRAWAL_training_input.xlsx!A159,"")</v>
      </c>
      <c r="BP252" t="str">
        <f t="shared" si="121"/>
        <v>=IF(ACT_training_input.xlsx!A159&lt;&gt;"",ACT_training_input.xlsx!A159,"")</v>
      </c>
      <c r="BQ252" t="str">
        <f t="shared" si="121"/>
        <v>=IF(DSP_training_input.xlsx!A159&lt;&gt;"",DSP_training_input.xlsx!A159,"")</v>
      </c>
      <c r="BR252" t="str">
        <f t="shared" si="121"/>
        <v>=IF(PAG_training_input.xlsx!A159&lt;&gt;"",PAG_training_input.xlsx!A159,"")</v>
      </c>
      <c r="BS252" t="str">
        <f t="shared" si="121"/>
        <v>=IF(PRO_training_input.xlsx!A159&lt;&gt;"",PRO_training_input.xlsx!A159,"")</v>
      </c>
      <c r="BT252" t="str">
        <f t="shared" si="121"/>
        <v>=IF(SPL_training_input.xlsx!A159&lt;&gt;"",SPL_training_input.xlsx!A159,"")</v>
      </c>
      <c r="BU252" t="str">
        <f t="shared" si="121"/>
        <v>=IF(WDR_training_input.xlsx!A159&lt;&gt;"",WDR_training_input.xlsx!A159,"")</v>
      </c>
      <c r="BV252" t="str">
        <f t="shared" si="121"/>
        <v>=IF(CON_training_input.xlsx!A159&lt;&gt;"",CON_training_input.xlsx!A159,"")</v>
      </c>
      <c r="BW252" t="str">
        <f t="shared" si="121"/>
        <v>=IF(DSC_training_input.xlsx!A159&lt;&gt;"",DSC_training_input.xlsx!A159,"")</v>
      </c>
      <c r="BX252" t="str">
        <f t="shared" si="121"/>
        <v>=IF(FAN_training_input.xlsx!A159&lt;&gt;"",FAN_training_input.xlsx!A159,"")</v>
      </c>
      <c r="BY252" t="str">
        <f t="shared" si="121"/>
        <v>=IF(OMN_training_input.xlsx!A159&lt;&gt;"",OMN_training_input.xlsx!A159,"")</v>
      </c>
      <c r="BZ252" t="str">
        <f t="shared" si="121"/>
        <v>=IF(REP_training_input.xlsx!A159&lt;&gt;"",REP_training_input.xlsx!A159,"")</v>
      </c>
      <c r="CA252" t="str">
        <f t="shared" si="121"/>
        <v>=IF(SOM_training_input.xlsx!A159&lt;&gt;"",SOM_training_input.xlsx!A159,"")</v>
      </c>
      <c r="CB252" t="str">
        <f t="shared" si="121"/>
        <v>=IF(SUB_training_input.xlsx!A159&lt;&gt;"",SUB_training_input.xlsx!A159,"")</v>
      </c>
      <c r="CC252" t="str">
        <f t="shared" si="121"/>
        <v>=IF(UND_training_input.xlsx!A159&lt;&gt;"",UND_training_input.xlsx!A159,"")</v>
      </c>
      <c r="CD252" t="str">
        <f t="shared" si="121"/>
        <v>=IF(ALT_training_input.xlsx!A159&lt;&gt;"",ALT_training_input.xlsx!A159,"")</v>
      </c>
      <c r="CE252" t="str">
        <f t="shared" si="121"/>
        <v>=IF(HUM_training_input.xlsx!A159&lt;&gt;"",HUM_training_input.xlsx!A159,"")</v>
      </c>
      <c r="CF252" t="str">
        <f t="shared" si="121"/>
        <v>=IF(IDL_training_input.xlsx!A159&lt;&gt;"",IDL_training_input.xlsx!A159,"")</v>
      </c>
      <c r="CG252" t="str">
        <f t="shared" si="121"/>
        <v>=IF(RFM_training_input.xlsx!A159&lt;&gt;"",RFM_training_input.xlsx!A159,"")</v>
      </c>
      <c r="CH252" t="str">
        <f t="shared" si="121"/>
        <v>=IF(DN_training_input.xlsx!A159&lt;&gt;"",DN_training_input.xlsx!A159,"")</v>
      </c>
      <c r="CI252" t="str">
        <f t="shared" si="121"/>
        <v>=IF(INT_training_input.xlsx!A159&lt;&gt;"",INT_training_input.xlsx!A159,"")</v>
      </c>
      <c r="CJ252" t="str">
        <f t="shared" si="121"/>
        <v>=IF(SUP_training_input.xlsx!A159&lt;&gt;"",SUP_training_input.xlsx!A159,"")</v>
      </c>
      <c r="CK252" t="str">
        <f t="shared" si="121"/>
        <v>=IF(ANT_training_input.xlsx!A159&lt;&gt;"",ANT_training_input.xlsx!A159,"")</v>
      </c>
      <c r="CL252" t="str">
        <f t="shared" si="121"/>
        <v>=IF(ISO_training_input.xlsx!A159&lt;&gt;"",ISO_training_input.xlsx!A159,"")</v>
      </c>
    </row>
    <row r="253" spans="1:90">
      <c r="A253">
        <v>160</v>
      </c>
      <c r="B253" t="str">
        <f t="shared" si="106"/>
        <v>=IF(SUICIDE_training_input.xlsx!A160&lt;&gt;"",SUICIDE_training_input.xlsx!A160,"")</v>
      </c>
      <c r="C253" t="str">
        <f t="shared" ref="C253:BN256" si="122">CONCATENATE($A$11,C$1,$A$12,$A253,$A$13,C$1,$A$14,$A253,$A$15)</f>
        <v>=IF(IQ_training_input.xlsx!A160&lt;&gt;"",IQ_training_input.xlsx!A160,"")</v>
      </c>
      <c r="D253" t="str">
        <f t="shared" si="122"/>
        <v>=IF(AMBIG_training_input.xlsx!A160&lt;&gt;"",AMBIG_training_input.xlsx!A160,"")</v>
      </c>
      <c r="E253" t="str">
        <f t="shared" si="122"/>
        <v>=IF(EGODYST_training_input.xlsx!A160&lt;&gt;"",EGODYST_training_input.xlsx!A160,"")</v>
      </c>
      <c r="F253" t="str">
        <f t="shared" si="122"/>
        <v>=IF(AUTISM_training_input.xlsx!A160&lt;&gt;"",AUTISM_training_input.xlsx!A160,"")</v>
      </c>
      <c r="G253" t="str">
        <f t="shared" si="122"/>
        <v>=IF(IDENTITY_training_input.xlsx!A160&lt;&gt;"",IDENTITY_training_input.xlsx!A160,"")</v>
      </c>
      <c r="H253" t="str">
        <f t="shared" si="122"/>
        <v>=IF(SELFDIR_training_input.xlsx!A160&lt;&gt;"",SELFDIR_training_input.xlsx!A160,"")</v>
      </c>
      <c r="I253" t="str">
        <f t="shared" si="122"/>
        <v>=IF(EMPATHY_training_input.xlsx!A160&lt;&gt;"",EMPATHY_training_input.xlsx!A160,"")</v>
      </c>
      <c r="J253" t="str">
        <f t="shared" si="122"/>
        <v>=IF(INTIMACY_training_input.xlsx!A160&lt;&gt;"",INTIMACY_training_input.xlsx!A160,"")</v>
      </c>
      <c r="K253" t="str">
        <f t="shared" si="122"/>
        <v>=IF(ACUTE_training_input.xlsx!A160&lt;&gt;"",ACUTE_training_input.xlsx!A160,"")</v>
      </c>
      <c r="L253" t="str">
        <f t="shared" si="122"/>
        <v>=IF(CHRONIC_training_input.xlsx!A160&lt;&gt;"",CHRONIC_training_input.xlsx!A160,"")</v>
      </c>
      <c r="M253" t="str">
        <f t="shared" si="122"/>
        <v>=IF(TRAUMA_PAST_training_input.xlsx!A160&lt;&gt;"",TRAUMA_PAST_training_input.xlsx!A160,"")</v>
      </c>
      <c r="N253" t="str">
        <f t="shared" si="122"/>
        <v>=IF(TRAUMA_PRESENT_training_input.xlsx!A160&lt;&gt;"",TRAUMA_PRESENT_training_input.xlsx!A160,"")</v>
      </c>
      <c r="O253" t="str">
        <f t="shared" si="122"/>
        <v>=IF(HOPE_training_input.xlsx!A160&lt;&gt;"",HOPE_training_input.xlsx!A160,"")</v>
      </c>
      <c r="P253" t="str">
        <f t="shared" si="122"/>
        <v>=IF(SELFAFFICACY_training_input.xlsx!A160&lt;&gt;"",SELFAFFICACY_training_input.xlsx!A160,"")</v>
      </c>
      <c r="Q253" t="str">
        <f t="shared" si="122"/>
        <v>=IF(SELFESTEEM_training_input.xlsx!A160&lt;&gt;"",SELFESTEEM_training_input.xlsx!A160,"")</v>
      </c>
      <c r="R253" t="str">
        <f t="shared" si="122"/>
        <v>=IF(WELLBEING_training_input.xlsx!A160&lt;&gt;"",WELLBEING_training_input.xlsx!A160,"")</v>
      </c>
      <c r="S253" t="str">
        <f t="shared" si="122"/>
        <v>=IF(HYPER_training_input.xlsx!A160&lt;&gt;"",HYPER_training_input.xlsx!A160,"")</v>
      </c>
      <c r="T253" t="str">
        <f t="shared" si="122"/>
        <v>=IF(AGGR_training_input.xlsx!A160&lt;&gt;"",AGGR_training_input.xlsx!A160,"")</v>
      </c>
      <c r="U253" t="str">
        <f t="shared" si="122"/>
        <v>=IF(COND_PR_training_input.xlsx!A160&lt;&gt;"",COND_PR_training_input.xlsx!A160,"")</v>
      </c>
      <c r="V253" t="str">
        <f t="shared" si="122"/>
        <v>=IF(ANXIE_training_input.xlsx!A160&lt;&gt;"",ANXIE_training_input.xlsx!A160,"")</v>
      </c>
      <c r="W253" t="str">
        <f t="shared" si="122"/>
        <v>=IF(DEPR_training_input.xlsx!A160&lt;&gt;"",DEPR_training_input.xlsx!A160,"")</v>
      </c>
      <c r="X253" t="str">
        <f t="shared" si="122"/>
        <v>=IF(SOMAT_training_input.xlsx!A160&lt;&gt;"",SOMAT_training_input.xlsx!A160,"")</v>
      </c>
      <c r="Y253" t="str">
        <f t="shared" si="122"/>
        <v>=IF(ATYPI_training_input.xlsx!A160&lt;&gt;"",ATYPI_training_input.xlsx!A160,"")</v>
      </c>
      <c r="Z253" t="str">
        <f t="shared" si="122"/>
        <v>=IF(WITHD_training_input.xlsx!A160&lt;&gt;"",WITHD_training_input.xlsx!A160,"")</v>
      </c>
      <c r="AA253" t="str">
        <f t="shared" si="122"/>
        <v>=IF(ATTE_PR_training_input.xlsx!A160&lt;&gt;"",ATTE_PR_training_input.xlsx!A160,"")</v>
      </c>
      <c r="AB253" t="str">
        <f t="shared" si="122"/>
        <v>=IF(ANG_CONT_training_input.xlsx!A160&lt;&gt;"",ANG_CONT_training_input.xlsx!A160,"")</v>
      </c>
      <c r="AC253" t="str">
        <f t="shared" si="122"/>
        <v>=IF(DEV_SOC_DIS_training_input.xlsx!A160&lt;&gt;"",DEV_SOC_DIS_training_input.xlsx!A160,"")</v>
      </c>
      <c r="AD253" t="str">
        <f t="shared" si="122"/>
        <v>=IF(BULLY_training_input.xlsx!A160&lt;&gt;"",BULLY_training_input.xlsx!A160,"")</v>
      </c>
      <c r="AE253" t="str">
        <f t="shared" si="122"/>
        <v>=IF(EMOT_SELF_C_training_input.xlsx!A160&lt;&gt;"",EMOT_SELF_C_training_input.xlsx!A160,"")</v>
      </c>
      <c r="AF253" t="str">
        <f t="shared" si="122"/>
        <v>=IF(EXE_FUN_training_input.xlsx!A160&lt;&gt;"",EXE_FUN_training_input.xlsx!A160,"")</v>
      </c>
      <c r="AG253" t="str">
        <f t="shared" si="122"/>
        <v>=IF(MANIA_training_input.xlsx!A160&lt;&gt;"",MANIA_training_input.xlsx!A160,"")</v>
      </c>
      <c r="AH253" t="str">
        <f t="shared" si="122"/>
        <v>=IF(NEG_EMOT_training_input.xlsx!A160&lt;&gt;"",NEG_EMOT_training_input.xlsx!A160,"")</v>
      </c>
      <c r="AI253" t="str">
        <f t="shared" si="122"/>
        <v>=IF(ADAPT_training_input.xlsx!A160&lt;&gt;"",ADAPT_training_input.xlsx!A160,"")</v>
      </c>
      <c r="AJ253" t="str">
        <f t="shared" si="122"/>
        <v>=IF(SOC_SK_training_input.xlsx!A160&lt;&gt;"",SOC_SK_training_input.xlsx!A160,"")</v>
      </c>
      <c r="AK253" t="str">
        <f t="shared" si="122"/>
        <v>=IF(LEAD_training_input.xlsx!A160&lt;&gt;"",LEAD_training_input.xlsx!A160,"")</v>
      </c>
      <c r="AL253" t="str">
        <f t="shared" si="122"/>
        <v>=IF(ACT_DAIL_training_input.xlsx!A160&lt;&gt;"",ACT_DAIL_training_input.xlsx!A160,"")</v>
      </c>
      <c r="AM253" t="str">
        <f t="shared" si="122"/>
        <v>=IF(FUN_COM_training_input.xlsx!A160&lt;&gt;"",FUN_COM_training_input.xlsx!A160,"")</v>
      </c>
      <c r="AN253" t="str">
        <f t="shared" si="122"/>
        <v>=IF(RESILI_training_input.xlsx!A160&lt;&gt;"",RESILI_training_input.xlsx!A160,"")</v>
      </c>
      <c r="AO253" t="str">
        <f t="shared" si="122"/>
        <v>=IF(SEL_training_input.xlsx!A160&lt;&gt;"",SEL_training_input.xlsx!A160,"")</v>
      </c>
      <c r="AP253" t="str">
        <f t="shared" si="122"/>
        <v>=IF(SEV_training_input.xlsx!A160&lt;&gt;"",SEV_training_input.xlsx!A160,"")</v>
      </c>
      <c r="AQ253" t="str">
        <f t="shared" si="122"/>
        <v>=IF(ANHEDONIA_training_input.xlsx!A160&lt;&gt;"",ANHEDONIA_training_input.xlsx!A160,"")</v>
      </c>
      <c r="AR253" t="str">
        <f t="shared" si="122"/>
        <v>=IF(ANXIOUSNESS_training_input.xlsx!A160&lt;&gt;"",ANXIOUSNESS_training_input.xlsx!A160,"")</v>
      </c>
      <c r="AS253" t="str">
        <f t="shared" si="122"/>
        <v>=IF(ATTENTION_SEEKING_training_input.xlsx!A160&lt;&gt;"",ATTENTION_SEEKING_training_input.xlsx!A160,"")</v>
      </c>
      <c r="AT253" t="str">
        <f t="shared" si="122"/>
        <v>=IF(CALLOUSNESS_training_input.xlsx!A160&lt;&gt;"",CALLOUSNESS_training_input.xlsx!A160,"")</v>
      </c>
      <c r="AU253" t="str">
        <f t="shared" si="122"/>
        <v>=IF(DECEITFULNESS_training_input.xlsx!A160&lt;&gt;"",DECEITFULNESS_training_input.xlsx!A160,"")</v>
      </c>
      <c r="AV253" t="str">
        <f t="shared" si="122"/>
        <v>=IF(DEPRESSIVITY_training_input.xlsx!A160&lt;&gt;"",DEPRESSIVITY_training_input.xlsx!A160,"")</v>
      </c>
      <c r="AW253" t="str">
        <f t="shared" si="122"/>
        <v>=IF(DISTRACTIBILITY_training_input.xlsx!A160&lt;&gt;"",DISTRACTIBILITY_training_input.xlsx!A160,"")</v>
      </c>
      <c r="AX253" t="str">
        <f t="shared" si="122"/>
        <v>=IF(ECCENTRICITY_training_input.xlsx!A160&lt;&gt;"",ECCENTRICITY_training_input.xlsx!A160,"")</v>
      </c>
      <c r="AY253" t="str">
        <f t="shared" si="122"/>
        <v>=IF(EMOTIONAL_LABILITY_training_input.xlsx!A160&lt;&gt;"",EMOTIONAL_LABILITY_training_input.xlsx!A160,"")</v>
      </c>
      <c r="AZ253" t="str">
        <f t="shared" si="122"/>
        <v>=IF(GRANDIOSITY_training_input.xlsx!A160&lt;&gt;"",GRANDIOSITY_training_input.xlsx!A160,"")</v>
      </c>
      <c r="BA253" t="str">
        <f t="shared" si="122"/>
        <v>=IF(HOSTILITY_training_input.xlsx!A160&lt;&gt;"",HOSTILITY_training_input.xlsx!A160,"")</v>
      </c>
      <c r="BB253" t="str">
        <f t="shared" si="122"/>
        <v>=IF(IMPULSIVITY_training_input.xlsx!A160&lt;&gt;"",IMPULSIVITY_training_input.xlsx!A160,"")</v>
      </c>
      <c r="BC253" t="str">
        <f t="shared" si="122"/>
        <v>=IF(INTIMACY_AVOIDANCE_training_input.xlsx!A160&lt;&gt;"",INTIMACY_AVOIDANCE_training_input.xlsx!A160,"")</v>
      </c>
      <c r="BD253" t="str">
        <f t="shared" si="122"/>
        <v>=IF(IRRESPONSIBILITY_training_input.xlsx!A160&lt;&gt;"",IRRESPONSIBILITY_training_input.xlsx!A160,"")</v>
      </c>
      <c r="BE253" t="str">
        <f t="shared" si="122"/>
        <v>=IF(MANIPULATIVENESS_training_input.xlsx!A160&lt;&gt;"",MANIPULATIVENESS_training_input.xlsx!A160,"")</v>
      </c>
      <c r="BF253" t="str">
        <f t="shared" si="122"/>
        <v>=IF(PERCEPTUAL_DYSREGULATION_training_input.xlsx!A160&lt;&gt;"",PERCEPTUAL_DYSREGULATION_training_input.xlsx!A160,"")</v>
      </c>
      <c r="BG253" t="str">
        <f t="shared" si="122"/>
        <v>=IF(PERSEVERATION_training_input.xlsx!A160&lt;&gt;"",PERSEVERATION_training_input.xlsx!A160,"")</v>
      </c>
      <c r="BH253" t="str">
        <f t="shared" si="122"/>
        <v>=IF(RESTRICTED_AFFECTIVITY_training_input.xlsx!A160&lt;&gt;"",RESTRICTED_AFFECTIVITY_training_input.xlsx!A160,"")</v>
      </c>
      <c r="BI253" t="str">
        <f t="shared" si="122"/>
        <v>=IF(RIGID_PERFECTIONISM_training_input.xlsx!A160&lt;&gt;"",RIGID_PERFECTIONISM_training_input.xlsx!A160,"")</v>
      </c>
      <c r="BJ253" t="str">
        <f t="shared" si="122"/>
        <v>=IF(RISK_TAKING_training_input.xlsx!A160&lt;&gt;"",RISK_TAKING_training_input.xlsx!A160,"")</v>
      </c>
      <c r="BK253" t="str">
        <f t="shared" si="122"/>
        <v>=IF(SEPARATION_INSECURITY_training_input.xlsx!A160&lt;&gt;"",SEPARATION_INSECURITY_training_input.xlsx!A160,"")</v>
      </c>
      <c r="BL253" t="str">
        <f t="shared" si="122"/>
        <v>=IF(SUBMISSIVENESS_training_input.xlsx!A160&lt;&gt;"",SUBMISSIVENESS_training_input.xlsx!A160,"")</v>
      </c>
      <c r="BM253" t="str">
        <f t="shared" si="122"/>
        <v>=IF(SUSPICIOUSNESS_training_input.xlsx!A160&lt;&gt;"",SUSPICIOUSNESS_training_input.xlsx!A160,"")</v>
      </c>
      <c r="BN253" t="str">
        <f t="shared" si="122"/>
        <v>=IF(UNUSUAL_BELIEFS_training_input.xlsx!A160&lt;&gt;"",UNUSUAL_BELIEFS_training_input.xlsx!A160,"")</v>
      </c>
      <c r="BO253" t="str">
        <f t="shared" si="121"/>
        <v>=IF(WITHDRAWAL_training_input.xlsx!A160&lt;&gt;"",WITHDRAWAL_training_input.xlsx!A160,"")</v>
      </c>
      <c r="BP253" t="str">
        <f t="shared" si="121"/>
        <v>=IF(ACT_training_input.xlsx!A160&lt;&gt;"",ACT_training_input.xlsx!A160,"")</v>
      </c>
      <c r="BQ253" t="str">
        <f t="shared" si="121"/>
        <v>=IF(DSP_training_input.xlsx!A160&lt;&gt;"",DSP_training_input.xlsx!A160,"")</v>
      </c>
      <c r="BR253" t="str">
        <f t="shared" si="121"/>
        <v>=IF(PAG_training_input.xlsx!A160&lt;&gt;"",PAG_training_input.xlsx!A160,"")</v>
      </c>
      <c r="BS253" t="str">
        <f t="shared" si="121"/>
        <v>=IF(PRO_training_input.xlsx!A160&lt;&gt;"",PRO_training_input.xlsx!A160,"")</v>
      </c>
      <c r="BT253" t="str">
        <f t="shared" si="121"/>
        <v>=IF(SPL_training_input.xlsx!A160&lt;&gt;"",SPL_training_input.xlsx!A160,"")</v>
      </c>
      <c r="BU253" t="str">
        <f t="shared" si="121"/>
        <v>=IF(WDR_training_input.xlsx!A160&lt;&gt;"",WDR_training_input.xlsx!A160,"")</v>
      </c>
      <c r="BV253" t="str">
        <f t="shared" si="121"/>
        <v>=IF(CON_training_input.xlsx!A160&lt;&gt;"",CON_training_input.xlsx!A160,"")</v>
      </c>
      <c r="BW253" t="str">
        <f t="shared" si="121"/>
        <v>=IF(DSC_training_input.xlsx!A160&lt;&gt;"",DSC_training_input.xlsx!A160,"")</v>
      </c>
      <c r="BX253" t="str">
        <f t="shared" si="121"/>
        <v>=IF(FAN_training_input.xlsx!A160&lt;&gt;"",FAN_training_input.xlsx!A160,"")</v>
      </c>
      <c r="BY253" t="str">
        <f t="shared" si="121"/>
        <v>=IF(OMN_training_input.xlsx!A160&lt;&gt;"",OMN_training_input.xlsx!A160,"")</v>
      </c>
      <c r="BZ253" t="str">
        <f t="shared" si="121"/>
        <v>=IF(REP_training_input.xlsx!A160&lt;&gt;"",REP_training_input.xlsx!A160,"")</v>
      </c>
      <c r="CA253" t="str">
        <f t="shared" si="121"/>
        <v>=IF(SOM_training_input.xlsx!A160&lt;&gt;"",SOM_training_input.xlsx!A160,"")</v>
      </c>
      <c r="CB253" t="str">
        <f t="shared" si="121"/>
        <v>=IF(SUB_training_input.xlsx!A160&lt;&gt;"",SUB_training_input.xlsx!A160,"")</v>
      </c>
      <c r="CC253" t="str">
        <f t="shared" si="121"/>
        <v>=IF(UND_training_input.xlsx!A160&lt;&gt;"",UND_training_input.xlsx!A160,"")</v>
      </c>
      <c r="CD253" t="str">
        <f t="shared" si="121"/>
        <v>=IF(ALT_training_input.xlsx!A160&lt;&gt;"",ALT_training_input.xlsx!A160,"")</v>
      </c>
      <c r="CE253" t="str">
        <f t="shared" si="121"/>
        <v>=IF(HUM_training_input.xlsx!A160&lt;&gt;"",HUM_training_input.xlsx!A160,"")</v>
      </c>
      <c r="CF253" t="str">
        <f t="shared" si="121"/>
        <v>=IF(IDL_training_input.xlsx!A160&lt;&gt;"",IDL_training_input.xlsx!A160,"")</v>
      </c>
      <c r="CG253" t="str">
        <f t="shared" si="121"/>
        <v>=IF(RFM_training_input.xlsx!A160&lt;&gt;"",RFM_training_input.xlsx!A160,"")</v>
      </c>
      <c r="CH253" t="str">
        <f t="shared" si="121"/>
        <v>=IF(DN_training_input.xlsx!A160&lt;&gt;"",DN_training_input.xlsx!A160,"")</v>
      </c>
      <c r="CI253" t="str">
        <f t="shared" si="121"/>
        <v>=IF(INT_training_input.xlsx!A160&lt;&gt;"",INT_training_input.xlsx!A160,"")</v>
      </c>
      <c r="CJ253" t="str">
        <f t="shared" si="121"/>
        <v>=IF(SUP_training_input.xlsx!A160&lt;&gt;"",SUP_training_input.xlsx!A160,"")</v>
      </c>
      <c r="CK253" t="str">
        <f t="shared" si="121"/>
        <v>=IF(ANT_training_input.xlsx!A160&lt;&gt;"",ANT_training_input.xlsx!A160,"")</v>
      </c>
      <c r="CL253" t="str">
        <f t="shared" si="121"/>
        <v>=IF(ISO_training_input.xlsx!A160&lt;&gt;"",ISO_training_input.xlsx!A160,"")</v>
      </c>
    </row>
    <row r="254" spans="1:90">
      <c r="A254">
        <v>161</v>
      </c>
      <c r="B254" t="str">
        <f t="shared" si="106"/>
        <v>=IF(SUICIDE_training_input.xlsx!A161&lt;&gt;"",SUICIDE_training_input.xlsx!A161,"")</v>
      </c>
      <c r="C254" t="str">
        <f t="shared" si="122"/>
        <v>=IF(IQ_training_input.xlsx!A161&lt;&gt;"",IQ_training_input.xlsx!A161,"")</v>
      </c>
      <c r="D254" t="str">
        <f t="shared" si="122"/>
        <v>=IF(AMBIG_training_input.xlsx!A161&lt;&gt;"",AMBIG_training_input.xlsx!A161,"")</v>
      </c>
      <c r="E254" t="str">
        <f t="shared" si="122"/>
        <v>=IF(EGODYST_training_input.xlsx!A161&lt;&gt;"",EGODYST_training_input.xlsx!A161,"")</v>
      </c>
      <c r="F254" t="str">
        <f t="shared" si="122"/>
        <v>=IF(AUTISM_training_input.xlsx!A161&lt;&gt;"",AUTISM_training_input.xlsx!A161,"")</v>
      </c>
      <c r="G254" t="str">
        <f t="shared" si="122"/>
        <v>=IF(IDENTITY_training_input.xlsx!A161&lt;&gt;"",IDENTITY_training_input.xlsx!A161,"")</v>
      </c>
      <c r="H254" t="str">
        <f t="shared" si="122"/>
        <v>=IF(SELFDIR_training_input.xlsx!A161&lt;&gt;"",SELFDIR_training_input.xlsx!A161,"")</v>
      </c>
      <c r="I254" t="str">
        <f t="shared" si="122"/>
        <v>=IF(EMPATHY_training_input.xlsx!A161&lt;&gt;"",EMPATHY_training_input.xlsx!A161,"")</v>
      </c>
      <c r="J254" t="str">
        <f t="shared" si="122"/>
        <v>=IF(INTIMACY_training_input.xlsx!A161&lt;&gt;"",INTIMACY_training_input.xlsx!A161,"")</v>
      </c>
      <c r="K254" t="str">
        <f t="shared" si="122"/>
        <v>=IF(ACUTE_training_input.xlsx!A161&lt;&gt;"",ACUTE_training_input.xlsx!A161,"")</v>
      </c>
      <c r="L254" t="str">
        <f t="shared" si="122"/>
        <v>=IF(CHRONIC_training_input.xlsx!A161&lt;&gt;"",CHRONIC_training_input.xlsx!A161,"")</v>
      </c>
      <c r="M254" t="str">
        <f t="shared" si="122"/>
        <v>=IF(TRAUMA_PAST_training_input.xlsx!A161&lt;&gt;"",TRAUMA_PAST_training_input.xlsx!A161,"")</v>
      </c>
      <c r="N254" t="str">
        <f t="shared" si="122"/>
        <v>=IF(TRAUMA_PRESENT_training_input.xlsx!A161&lt;&gt;"",TRAUMA_PRESENT_training_input.xlsx!A161,"")</v>
      </c>
      <c r="O254" t="str">
        <f t="shared" si="122"/>
        <v>=IF(HOPE_training_input.xlsx!A161&lt;&gt;"",HOPE_training_input.xlsx!A161,"")</v>
      </c>
      <c r="P254" t="str">
        <f t="shared" si="122"/>
        <v>=IF(SELFAFFICACY_training_input.xlsx!A161&lt;&gt;"",SELFAFFICACY_training_input.xlsx!A161,"")</v>
      </c>
      <c r="Q254" t="str">
        <f t="shared" si="122"/>
        <v>=IF(SELFESTEEM_training_input.xlsx!A161&lt;&gt;"",SELFESTEEM_training_input.xlsx!A161,"")</v>
      </c>
      <c r="R254" t="str">
        <f t="shared" si="122"/>
        <v>=IF(WELLBEING_training_input.xlsx!A161&lt;&gt;"",WELLBEING_training_input.xlsx!A161,"")</v>
      </c>
      <c r="S254" t="str">
        <f t="shared" si="122"/>
        <v>=IF(HYPER_training_input.xlsx!A161&lt;&gt;"",HYPER_training_input.xlsx!A161,"")</v>
      </c>
      <c r="T254" t="str">
        <f t="shared" si="122"/>
        <v>=IF(AGGR_training_input.xlsx!A161&lt;&gt;"",AGGR_training_input.xlsx!A161,"")</v>
      </c>
      <c r="U254" t="str">
        <f t="shared" si="122"/>
        <v>=IF(COND_PR_training_input.xlsx!A161&lt;&gt;"",COND_PR_training_input.xlsx!A161,"")</v>
      </c>
      <c r="V254" t="str">
        <f t="shared" si="122"/>
        <v>=IF(ANXIE_training_input.xlsx!A161&lt;&gt;"",ANXIE_training_input.xlsx!A161,"")</v>
      </c>
      <c r="W254" t="str">
        <f t="shared" si="122"/>
        <v>=IF(DEPR_training_input.xlsx!A161&lt;&gt;"",DEPR_training_input.xlsx!A161,"")</v>
      </c>
      <c r="X254" t="str">
        <f t="shared" si="122"/>
        <v>=IF(SOMAT_training_input.xlsx!A161&lt;&gt;"",SOMAT_training_input.xlsx!A161,"")</v>
      </c>
      <c r="Y254" t="str">
        <f t="shared" si="122"/>
        <v>=IF(ATYPI_training_input.xlsx!A161&lt;&gt;"",ATYPI_training_input.xlsx!A161,"")</v>
      </c>
      <c r="Z254" t="str">
        <f t="shared" si="122"/>
        <v>=IF(WITHD_training_input.xlsx!A161&lt;&gt;"",WITHD_training_input.xlsx!A161,"")</v>
      </c>
      <c r="AA254" t="str">
        <f t="shared" si="122"/>
        <v>=IF(ATTE_PR_training_input.xlsx!A161&lt;&gt;"",ATTE_PR_training_input.xlsx!A161,"")</v>
      </c>
      <c r="AB254" t="str">
        <f t="shared" si="122"/>
        <v>=IF(ANG_CONT_training_input.xlsx!A161&lt;&gt;"",ANG_CONT_training_input.xlsx!A161,"")</v>
      </c>
      <c r="AC254" t="str">
        <f t="shared" si="122"/>
        <v>=IF(DEV_SOC_DIS_training_input.xlsx!A161&lt;&gt;"",DEV_SOC_DIS_training_input.xlsx!A161,"")</v>
      </c>
      <c r="AD254" t="str">
        <f t="shared" si="122"/>
        <v>=IF(BULLY_training_input.xlsx!A161&lt;&gt;"",BULLY_training_input.xlsx!A161,"")</v>
      </c>
      <c r="AE254" t="str">
        <f t="shared" si="122"/>
        <v>=IF(EMOT_SELF_C_training_input.xlsx!A161&lt;&gt;"",EMOT_SELF_C_training_input.xlsx!A161,"")</v>
      </c>
      <c r="AF254" t="str">
        <f t="shared" si="122"/>
        <v>=IF(EXE_FUN_training_input.xlsx!A161&lt;&gt;"",EXE_FUN_training_input.xlsx!A161,"")</v>
      </c>
      <c r="AG254" t="str">
        <f t="shared" si="122"/>
        <v>=IF(MANIA_training_input.xlsx!A161&lt;&gt;"",MANIA_training_input.xlsx!A161,"")</v>
      </c>
      <c r="AH254" t="str">
        <f t="shared" si="122"/>
        <v>=IF(NEG_EMOT_training_input.xlsx!A161&lt;&gt;"",NEG_EMOT_training_input.xlsx!A161,"")</v>
      </c>
      <c r="AI254" t="str">
        <f t="shared" si="122"/>
        <v>=IF(ADAPT_training_input.xlsx!A161&lt;&gt;"",ADAPT_training_input.xlsx!A161,"")</v>
      </c>
      <c r="AJ254" t="str">
        <f t="shared" si="122"/>
        <v>=IF(SOC_SK_training_input.xlsx!A161&lt;&gt;"",SOC_SK_training_input.xlsx!A161,"")</v>
      </c>
      <c r="AK254" t="str">
        <f t="shared" si="122"/>
        <v>=IF(LEAD_training_input.xlsx!A161&lt;&gt;"",LEAD_training_input.xlsx!A161,"")</v>
      </c>
      <c r="AL254" t="str">
        <f t="shared" si="122"/>
        <v>=IF(ACT_DAIL_training_input.xlsx!A161&lt;&gt;"",ACT_DAIL_training_input.xlsx!A161,"")</v>
      </c>
      <c r="AM254" t="str">
        <f t="shared" si="122"/>
        <v>=IF(FUN_COM_training_input.xlsx!A161&lt;&gt;"",FUN_COM_training_input.xlsx!A161,"")</v>
      </c>
      <c r="AN254" t="str">
        <f t="shared" si="122"/>
        <v>=IF(RESILI_training_input.xlsx!A161&lt;&gt;"",RESILI_training_input.xlsx!A161,"")</v>
      </c>
      <c r="AO254" t="str">
        <f t="shared" si="122"/>
        <v>=IF(SEL_training_input.xlsx!A161&lt;&gt;"",SEL_training_input.xlsx!A161,"")</v>
      </c>
      <c r="AP254" t="str">
        <f t="shared" si="122"/>
        <v>=IF(SEV_training_input.xlsx!A161&lt;&gt;"",SEV_training_input.xlsx!A161,"")</v>
      </c>
      <c r="AQ254" t="str">
        <f t="shared" si="122"/>
        <v>=IF(ANHEDONIA_training_input.xlsx!A161&lt;&gt;"",ANHEDONIA_training_input.xlsx!A161,"")</v>
      </c>
      <c r="AR254" t="str">
        <f t="shared" si="122"/>
        <v>=IF(ANXIOUSNESS_training_input.xlsx!A161&lt;&gt;"",ANXIOUSNESS_training_input.xlsx!A161,"")</v>
      </c>
      <c r="AS254" t="str">
        <f t="shared" si="122"/>
        <v>=IF(ATTENTION_SEEKING_training_input.xlsx!A161&lt;&gt;"",ATTENTION_SEEKING_training_input.xlsx!A161,"")</v>
      </c>
      <c r="AT254" t="str">
        <f t="shared" si="122"/>
        <v>=IF(CALLOUSNESS_training_input.xlsx!A161&lt;&gt;"",CALLOUSNESS_training_input.xlsx!A161,"")</v>
      </c>
      <c r="AU254" t="str">
        <f t="shared" si="122"/>
        <v>=IF(DECEITFULNESS_training_input.xlsx!A161&lt;&gt;"",DECEITFULNESS_training_input.xlsx!A161,"")</v>
      </c>
      <c r="AV254" t="str">
        <f t="shared" si="122"/>
        <v>=IF(DEPRESSIVITY_training_input.xlsx!A161&lt;&gt;"",DEPRESSIVITY_training_input.xlsx!A161,"")</v>
      </c>
      <c r="AW254" t="str">
        <f t="shared" si="122"/>
        <v>=IF(DISTRACTIBILITY_training_input.xlsx!A161&lt;&gt;"",DISTRACTIBILITY_training_input.xlsx!A161,"")</v>
      </c>
      <c r="AX254" t="str">
        <f t="shared" si="122"/>
        <v>=IF(ECCENTRICITY_training_input.xlsx!A161&lt;&gt;"",ECCENTRICITY_training_input.xlsx!A161,"")</v>
      </c>
      <c r="AY254" t="str">
        <f t="shared" si="122"/>
        <v>=IF(EMOTIONAL_LABILITY_training_input.xlsx!A161&lt;&gt;"",EMOTIONAL_LABILITY_training_input.xlsx!A161,"")</v>
      </c>
      <c r="AZ254" t="str">
        <f t="shared" si="122"/>
        <v>=IF(GRANDIOSITY_training_input.xlsx!A161&lt;&gt;"",GRANDIOSITY_training_input.xlsx!A161,"")</v>
      </c>
      <c r="BA254" t="str">
        <f t="shared" si="122"/>
        <v>=IF(HOSTILITY_training_input.xlsx!A161&lt;&gt;"",HOSTILITY_training_input.xlsx!A161,"")</v>
      </c>
      <c r="BB254" t="str">
        <f t="shared" si="122"/>
        <v>=IF(IMPULSIVITY_training_input.xlsx!A161&lt;&gt;"",IMPULSIVITY_training_input.xlsx!A161,"")</v>
      </c>
      <c r="BC254" t="str">
        <f t="shared" si="122"/>
        <v>=IF(INTIMACY_AVOIDANCE_training_input.xlsx!A161&lt;&gt;"",INTIMACY_AVOIDANCE_training_input.xlsx!A161,"")</v>
      </c>
      <c r="BD254" t="str">
        <f t="shared" si="122"/>
        <v>=IF(IRRESPONSIBILITY_training_input.xlsx!A161&lt;&gt;"",IRRESPONSIBILITY_training_input.xlsx!A161,"")</v>
      </c>
      <c r="BE254" t="str">
        <f t="shared" si="122"/>
        <v>=IF(MANIPULATIVENESS_training_input.xlsx!A161&lt;&gt;"",MANIPULATIVENESS_training_input.xlsx!A161,"")</v>
      </c>
      <c r="BF254" t="str">
        <f t="shared" si="122"/>
        <v>=IF(PERCEPTUAL_DYSREGULATION_training_input.xlsx!A161&lt;&gt;"",PERCEPTUAL_DYSREGULATION_training_input.xlsx!A161,"")</v>
      </c>
      <c r="BG254" t="str">
        <f t="shared" si="122"/>
        <v>=IF(PERSEVERATION_training_input.xlsx!A161&lt;&gt;"",PERSEVERATION_training_input.xlsx!A161,"")</v>
      </c>
      <c r="BH254" t="str">
        <f t="shared" si="122"/>
        <v>=IF(RESTRICTED_AFFECTIVITY_training_input.xlsx!A161&lt;&gt;"",RESTRICTED_AFFECTIVITY_training_input.xlsx!A161,"")</v>
      </c>
      <c r="BI254" t="str">
        <f t="shared" si="122"/>
        <v>=IF(RIGID_PERFECTIONISM_training_input.xlsx!A161&lt;&gt;"",RIGID_PERFECTIONISM_training_input.xlsx!A161,"")</v>
      </c>
      <c r="BJ254" t="str">
        <f t="shared" si="122"/>
        <v>=IF(RISK_TAKING_training_input.xlsx!A161&lt;&gt;"",RISK_TAKING_training_input.xlsx!A161,"")</v>
      </c>
      <c r="BK254" t="str">
        <f t="shared" si="122"/>
        <v>=IF(SEPARATION_INSECURITY_training_input.xlsx!A161&lt;&gt;"",SEPARATION_INSECURITY_training_input.xlsx!A161,"")</v>
      </c>
      <c r="BL254" t="str">
        <f t="shared" si="122"/>
        <v>=IF(SUBMISSIVENESS_training_input.xlsx!A161&lt;&gt;"",SUBMISSIVENESS_training_input.xlsx!A161,"")</v>
      </c>
      <c r="BM254" t="str">
        <f t="shared" si="122"/>
        <v>=IF(SUSPICIOUSNESS_training_input.xlsx!A161&lt;&gt;"",SUSPICIOUSNESS_training_input.xlsx!A161,"")</v>
      </c>
      <c r="BN254" t="str">
        <f t="shared" si="122"/>
        <v>=IF(UNUSUAL_BELIEFS_training_input.xlsx!A161&lt;&gt;"",UNUSUAL_BELIEFS_training_input.xlsx!A161,"")</v>
      </c>
      <c r="BO254" t="str">
        <f t="shared" si="121"/>
        <v>=IF(WITHDRAWAL_training_input.xlsx!A161&lt;&gt;"",WITHDRAWAL_training_input.xlsx!A161,"")</v>
      </c>
      <c r="BP254" t="str">
        <f t="shared" si="121"/>
        <v>=IF(ACT_training_input.xlsx!A161&lt;&gt;"",ACT_training_input.xlsx!A161,"")</v>
      </c>
      <c r="BQ254" t="str">
        <f t="shared" si="121"/>
        <v>=IF(DSP_training_input.xlsx!A161&lt;&gt;"",DSP_training_input.xlsx!A161,"")</v>
      </c>
      <c r="BR254" t="str">
        <f t="shared" si="121"/>
        <v>=IF(PAG_training_input.xlsx!A161&lt;&gt;"",PAG_training_input.xlsx!A161,"")</v>
      </c>
      <c r="BS254" t="str">
        <f t="shared" si="121"/>
        <v>=IF(PRO_training_input.xlsx!A161&lt;&gt;"",PRO_training_input.xlsx!A161,"")</v>
      </c>
      <c r="BT254" t="str">
        <f t="shared" si="121"/>
        <v>=IF(SPL_training_input.xlsx!A161&lt;&gt;"",SPL_training_input.xlsx!A161,"")</v>
      </c>
      <c r="BU254" t="str">
        <f t="shared" si="121"/>
        <v>=IF(WDR_training_input.xlsx!A161&lt;&gt;"",WDR_training_input.xlsx!A161,"")</v>
      </c>
      <c r="BV254" t="str">
        <f t="shared" si="121"/>
        <v>=IF(CON_training_input.xlsx!A161&lt;&gt;"",CON_training_input.xlsx!A161,"")</v>
      </c>
      <c r="BW254" t="str">
        <f t="shared" si="121"/>
        <v>=IF(DSC_training_input.xlsx!A161&lt;&gt;"",DSC_training_input.xlsx!A161,"")</v>
      </c>
      <c r="BX254" t="str">
        <f t="shared" si="121"/>
        <v>=IF(FAN_training_input.xlsx!A161&lt;&gt;"",FAN_training_input.xlsx!A161,"")</v>
      </c>
      <c r="BY254" t="str">
        <f t="shared" si="121"/>
        <v>=IF(OMN_training_input.xlsx!A161&lt;&gt;"",OMN_training_input.xlsx!A161,"")</v>
      </c>
      <c r="BZ254" t="str">
        <f t="shared" si="121"/>
        <v>=IF(REP_training_input.xlsx!A161&lt;&gt;"",REP_training_input.xlsx!A161,"")</v>
      </c>
      <c r="CA254" t="str">
        <f t="shared" si="121"/>
        <v>=IF(SOM_training_input.xlsx!A161&lt;&gt;"",SOM_training_input.xlsx!A161,"")</v>
      </c>
      <c r="CB254" t="str">
        <f t="shared" si="121"/>
        <v>=IF(SUB_training_input.xlsx!A161&lt;&gt;"",SUB_training_input.xlsx!A161,"")</v>
      </c>
      <c r="CC254" t="str">
        <f t="shared" si="121"/>
        <v>=IF(UND_training_input.xlsx!A161&lt;&gt;"",UND_training_input.xlsx!A161,"")</v>
      </c>
      <c r="CD254" t="str">
        <f t="shared" si="121"/>
        <v>=IF(ALT_training_input.xlsx!A161&lt;&gt;"",ALT_training_input.xlsx!A161,"")</v>
      </c>
      <c r="CE254" t="str">
        <f t="shared" si="121"/>
        <v>=IF(HUM_training_input.xlsx!A161&lt;&gt;"",HUM_training_input.xlsx!A161,"")</v>
      </c>
      <c r="CF254" t="str">
        <f t="shared" si="121"/>
        <v>=IF(IDL_training_input.xlsx!A161&lt;&gt;"",IDL_training_input.xlsx!A161,"")</v>
      </c>
      <c r="CG254" t="str">
        <f t="shared" si="121"/>
        <v>=IF(RFM_training_input.xlsx!A161&lt;&gt;"",RFM_training_input.xlsx!A161,"")</v>
      </c>
      <c r="CH254" t="str">
        <f t="shared" si="121"/>
        <v>=IF(DN_training_input.xlsx!A161&lt;&gt;"",DN_training_input.xlsx!A161,"")</v>
      </c>
      <c r="CI254" t="str">
        <f t="shared" si="121"/>
        <v>=IF(INT_training_input.xlsx!A161&lt;&gt;"",INT_training_input.xlsx!A161,"")</v>
      </c>
      <c r="CJ254" t="str">
        <f t="shared" si="121"/>
        <v>=IF(SUP_training_input.xlsx!A161&lt;&gt;"",SUP_training_input.xlsx!A161,"")</v>
      </c>
      <c r="CK254" t="str">
        <f t="shared" si="121"/>
        <v>=IF(ANT_training_input.xlsx!A161&lt;&gt;"",ANT_training_input.xlsx!A161,"")</v>
      </c>
      <c r="CL254" t="str">
        <f t="shared" si="121"/>
        <v>=IF(ISO_training_input.xlsx!A161&lt;&gt;"",ISO_training_input.xlsx!A161,"")</v>
      </c>
    </row>
    <row r="255" spans="1:90">
      <c r="A255">
        <v>162</v>
      </c>
      <c r="B255" t="str">
        <f t="shared" si="106"/>
        <v>=IF(SUICIDE_training_input.xlsx!A162&lt;&gt;"",SUICIDE_training_input.xlsx!A162,"")</v>
      </c>
      <c r="C255" t="str">
        <f t="shared" si="122"/>
        <v>=IF(IQ_training_input.xlsx!A162&lt;&gt;"",IQ_training_input.xlsx!A162,"")</v>
      </c>
      <c r="D255" t="str">
        <f t="shared" si="122"/>
        <v>=IF(AMBIG_training_input.xlsx!A162&lt;&gt;"",AMBIG_training_input.xlsx!A162,"")</v>
      </c>
      <c r="E255" t="str">
        <f t="shared" si="122"/>
        <v>=IF(EGODYST_training_input.xlsx!A162&lt;&gt;"",EGODYST_training_input.xlsx!A162,"")</v>
      </c>
      <c r="F255" t="str">
        <f t="shared" si="122"/>
        <v>=IF(AUTISM_training_input.xlsx!A162&lt;&gt;"",AUTISM_training_input.xlsx!A162,"")</v>
      </c>
      <c r="G255" t="str">
        <f t="shared" si="122"/>
        <v>=IF(IDENTITY_training_input.xlsx!A162&lt;&gt;"",IDENTITY_training_input.xlsx!A162,"")</v>
      </c>
      <c r="H255" t="str">
        <f t="shared" si="122"/>
        <v>=IF(SELFDIR_training_input.xlsx!A162&lt;&gt;"",SELFDIR_training_input.xlsx!A162,"")</v>
      </c>
      <c r="I255" t="str">
        <f t="shared" si="122"/>
        <v>=IF(EMPATHY_training_input.xlsx!A162&lt;&gt;"",EMPATHY_training_input.xlsx!A162,"")</v>
      </c>
      <c r="J255" t="str">
        <f t="shared" si="122"/>
        <v>=IF(INTIMACY_training_input.xlsx!A162&lt;&gt;"",INTIMACY_training_input.xlsx!A162,"")</v>
      </c>
      <c r="K255" t="str">
        <f t="shared" si="122"/>
        <v>=IF(ACUTE_training_input.xlsx!A162&lt;&gt;"",ACUTE_training_input.xlsx!A162,"")</v>
      </c>
      <c r="L255" t="str">
        <f t="shared" si="122"/>
        <v>=IF(CHRONIC_training_input.xlsx!A162&lt;&gt;"",CHRONIC_training_input.xlsx!A162,"")</v>
      </c>
      <c r="M255" t="str">
        <f t="shared" si="122"/>
        <v>=IF(TRAUMA_PAST_training_input.xlsx!A162&lt;&gt;"",TRAUMA_PAST_training_input.xlsx!A162,"")</v>
      </c>
      <c r="N255" t="str">
        <f t="shared" si="122"/>
        <v>=IF(TRAUMA_PRESENT_training_input.xlsx!A162&lt;&gt;"",TRAUMA_PRESENT_training_input.xlsx!A162,"")</v>
      </c>
      <c r="O255" t="str">
        <f t="shared" si="122"/>
        <v>=IF(HOPE_training_input.xlsx!A162&lt;&gt;"",HOPE_training_input.xlsx!A162,"")</v>
      </c>
      <c r="P255" t="str">
        <f t="shared" si="122"/>
        <v>=IF(SELFAFFICACY_training_input.xlsx!A162&lt;&gt;"",SELFAFFICACY_training_input.xlsx!A162,"")</v>
      </c>
      <c r="Q255" t="str">
        <f t="shared" si="122"/>
        <v>=IF(SELFESTEEM_training_input.xlsx!A162&lt;&gt;"",SELFESTEEM_training_input.xlsx!A162,"")</v>
      </c>
      <c r="R255" t="str">
        <f t="shared" si="122"/>
        <v>=IF(WELLBEING_training_input.xlsx!A162&lt;&gt;"",WELLBEING_training_input.xlsx!A162,"")</v>
      </c>
      <c r="S255" t="str">
        <f t="shared" si="122"/>
        <v>=IF(HYPER_training_input.xlsx!A162&lt;&gt;"",HYPER_training_input.xlsx!A162,"")</v>
      </c>
      <c r="T255" t="str">
        <f t="shared" si="122"/>
        <v>=IF(AGGR_training_input.xlsx!A162&lt;&gt;"",AGGR_training_input.xlsx!A162,"")</v>
      </c>
      <c r="U255" t="str">
        <f t="shared" si="122"/>
        <v>=IF(COND_PR_training_input.xlsx!A162&lt;&gt;"",COND_PR_training_input.xlsx!A162,"")</v>
      </c>
      <c r="V255" t="str">
        <f t="shared" si="122"/>
        <v>=IF(ANXIE_training_input.xlsx!A162&lt;&gt;"",ANXIE_training_input.xlsx!A162,"")</v>
      </c>
      <c r="W255" t="str">
        <f t="shared" si="122"/>
        <v>=IF(DEPR_training_input.xlsx!A162&lt;&gt;"",DEPR_training_input.xlsx!A162,"")</v>
      </c>
      <c r="X255" t="str">
        <f t="shared" si="122"/>
        <v>=IF(SOMAT_training_input.xlsx!A162&lt;&gt;"",SOMAT_training_input.xlsx!A162,"")</v>
      </c>
      <c r="Y255" t="str">
        <f t="shared" si="122"/>
        <v>=IF(ATYPI_training_input.xlsx!A162&lt;&gt;"",ATYPI_training_input.xlsx!A162,"")</v>
      </c>
      <c r="Z255" t="str">
        <f t="shared" si="122"/>
        <v>=IF(WITHD_training_input.xlsx!A162&lt;&gt;"",WITHD_training_input.xlsx!A162,"")</v>
      </c>
      <c r="AA255" t="str">
        <f t="shared" si="122"/>
        <v>=IF(ATTE_PR_training_input.xlsx!A162&lt;&gt;"",ATTE_PR_training_input.xlsx!A162,"")</v>
      </c>
      <c r="AB255" t="str">
        <f t="shared" si="122"/>
        <v>=IF(ANG_CONT_training_input.xlsx!A162&lt;&gt;"",ANG_CONT_training_input.xlsx!A162,"")</v>
      </c>
      <c r="AC255" t="str">
        <f t="shared" si="122"/>
        <v>=IF(DEV_SOC_DIS_training_input.xlsx!A162&lt;&gt;"",DEV_SOC_DIS_training_input.xlsx!A162,"")</v>
      </c>
      <c r="AD255" t="str">
        <f t="shared" si="122"/>
        <v>=IF(BULLY_training_input.xlsx!A162&lt;&gt;"",BULLY_training_input.xlsx!A162,"")</v>
      </c>
      <c r="AE255" t="str">
        <f t="shared" si="122"/>
        <v>=IF(EMOT_SELF_C_training_input.xlsx!A162&lt;&gt;"",EMOT_SELF_C_training_input.xlsx!A162,"")</v>
      </c>
      <c r="AF255" t="str">
        <f t="shared" si="122"/>
        <v>=IF(EXE_FUN_training_input.xlsx!A162&lt;&gt;"",EXE_FUN_training_input.xlsx!A162,"")</v>
      </c>
      <c r="AG255" t="str">
        <f t="shared" si="122"/>
        <v>=IF(MANIA_training_input.xlsx!A162&lt;&gt;"",MANIA_training_input.xlsx!A162,"")</v>
      </c>
      <c r="AH255" t="str">
        <f t="shared" si="122"/>
        <v>=IF(NEG_EMOT_training_input.xlsx!A162&lt;&gt;"",NEG_EMOT_training_input.xlsx!A162,"")</v>
      </c>
      <c r="AI255" t="str">
        <f t="shared" si="122"/>
        <v>=IF(ADAPT_training_input.xlsx!A162&lt;&gt;"",ADAPT_training_input.xlsx!A162,"")</v>
      </c>
      <c r="AJ255" t="str">
        <f t="shared" si="122"/>
        <v>=IF(SOC_SK_training_input.xlsx!A162&lt;&gt;"",SOC_SK_training_input.xlsx!A162,"")</v>
      </c>
      <c r="AK255" t="str">
        <f t="shared" si="122"/>
        <v>=IF(LEAD_training_input.xlsx!A162&lt;&gt;"",LEAD_training_input.xlsx!A162,"")</v>
      </c>
      <c r="AL255" t="str">
        <f t="shared" si="122"/>
        <v>=IF(ACT_DAIL_training_input.xlsx!A162&lt;&gt;"",ACT_DAIL_training_input.xlsx!A162,"")</v>
      </c>
      <c r="AM255" t="str">
        <f t="shared" si="122"/>
        <v>=IF(FUN_COM_training_input.xlsx!A162&lt;&gt;"",FUN_COM_training_input.xlsx!A162,"")</v>
      </c>
      <c r="AN255" t="str">
        <f t="shared" si="122"/>
        <v>=IF(RESILI_training_input.xlsx!A162&lt;&gt;"",RESILI_training_input.xlsx!A162,"")</v>
      </c>
      <c r="AO255" t="str">
        <f t="shared" si="122"/>
        <v>=IF(SEL_training_input.xlsx!A162&lt;&gt;"",SEL_training_input.xlsx!A162,"")</v>
      </c>
      <c r="AP255" t="str">
        <f t="shared" si="122"/>
        <v>=IF(SEV_training_input.xlsx!A162&lt;&gt;"",SEV_training_input.xlsx!A162,"")</v>
      </c>
      <c r="AQ255" t="str">
        <f t="shared" si="122"/>
        <v>=IF(ANHEDONIA_training_input.xlsx!A162&lt;&gt;"",ANHEDONIA_training_input.xlsx!A162,"")</v>
      </c>
      <c r="AR255" t="str">
        <f t="shared" si="122"/>
        <v>=IF(ANXIOUSNESS_training_input.xlsx!A162&lt;&gt;"",ANXIOUSNESS_training_input.xlsx!A162,"")</v>
      </c>
      <c r="AS255" t="str">
        <f t="shared" si="122"/>
        <v>=IF(ATTENTION_SEEKING_training_input.xlsx!A162&lt;&gt;"",ATTENTION_SEEKING_training_input.xlsx!A162,"")</v>
      </c>
      <c r="AT255" t="str">
        <f t="shared" si="122"/>
        <v>=IF(CALLOUSNESS_training_input.xlsx!A162&lt;&gt;"",CALLOUSNESS_training_input.xlsx!A162,"")</v>
      </c>
      <c r="AU255" t="str">
        <f t="shared" si="122"/>
        <v>=IF(DECEITFULNESS_training_input.xlsx!A162&lt;&gt;"",DECEITFULNESS_training_input.xlsx!A162,"")</v>
      </c>
      <c r="AV255" t="str">
        <f t="shared" si="122"/>
        <v>=IF(DEPRESSIVITY_training_input.xlsx!A162&lt;&gt;"",DEPRESSIVITY_training_input.xlsx!A162,"")</v>
      </c>
      <c r="AW255" t="str">
        <f t="shared" si="122"/>
        <v>=IF(DISTRACTIBILITY_training_input.xlsx!A162&lt;&gt;"",DISTRACTIBILITY_training_input.xlsx!A162,"")</v>
      </c>
      <c r="AX255" t="str">
        <f t="shared" si="122"/>
        <v>=IF(ECCENTRICITY_training_input.xlsx!A162&lt;&gt;"",ECCENTRICITY_training_input.xlsx!A162,"")</v>
      </c>
      <c r="AY255" t="str">
        <f t="shared" si="122"/>
        <v>=IF(EMOTIONAL_LABILITY_training_input.xlsx!A162&lt;&gt;"",EMOTIONAL_LABILITY_training_input.xlsx!A162,"")</v>
      </c>
      <c r="AZ255" t="str">
        <f t="shared" si="122"/>
        <v>=IF(GRANDIOSITY_training_input.xlsx!A162&lt;&gt;"",GRANDIOSITY_training_input.xlsx!A162,"")</v>
      </c>
      <c r="BA255" t="str">
        <f t="shared" si="122"/>
        <v>=IF(HOSTILITY_training_input.xlsx!A162&lt;&gt;"",HOSTILITY_training_input.xlsx!A162,"")</v>
      </c>
      <c r="BB255" t="str">
        <f t="shared" si="122"/>
        <v>=IF(IMPULSIVITY_training_input.xlsx!A162&lt;&gt;"",IMPULSIVITY_training_input.xlsx!A162,"")</v>
      </c>
      <c r="BC255" t="str">
        <f t="shared" si="122"/>
        <v>=IF(INTIMACY_AVOIDANCE_training_input.xlsx!A162&lt;&gt;"",INTIMACY_AVOIDANCE_training_input.xlsx!A162,"")</v>
      </c>
      <c r="BD255" t="str">
        <f t="shared" si="122"/>
        <v>=IF(IRRESPONSIBILITY_training_input.xlsx!A162&lt;&gt;"",IRRESPONSIBILITY_training_input.xlsx!A162,"")</v>
      </c>
      <c r="BE255" t="str">
        <f t="shared" si="122"/>
        <v>=IF(MANIPULATIVENESS_training_input.xlsx!A162&lt;&gt;"",MANIPULATIVENESS_training_input.xlsx!A162,"")</v>
      </c>
      <c r="BF255" t="str">
        <f t="shared" si="122"/>
        <v>=IF(PERCEPTUAL_DYSREGULATION_training_input.xlsx!A162&lt;&gt;"",PERCEPTUAL_DYSREGULATION_training_input.xlsx!A162,"")</v>
      </c>
      <c r="BG255" t="str">
        <f t="shared" si="122"/>
        <v>=IF(PERSEVERATION_training_input.xlsx!A162&lt;&gt;"",PERSEVERATION_training_input.xlsx!A162,"")</v>
      </c>
      <c r="BH255" t="str">
        <f t="shared" si="122"/>
        <v>=IF(RESTRICTED_AFFECTIVITY_training_input.xlsx!A162&lt;&gt;"",RESTRICTED_AFFECTIVITY_training_input.xlsx!A162,"")</v>
      </c>
      <c r="BI255" t="str">
        <f t="shared" si="122"/>
        <v>=IF(RIGID_PERFECTIONISM_training_input.xlsx!A162&lt;&gt;"",RIGID_PERFECTIONISM_training_input.xlsx!A162,"")</v>
      </c>
      <c r="BJ255" t="str">
        <f t="shared" si="122"/>
        <v>=IF(RISK_TAKING_training_input.xlsx!A162&lt;&gt;"",RISK_TAKING_training_input.xlsx!A162,"")</v>
      </c>
      <c r="BK255" t="str">
        <f t="shared" si="122"/>
        <v>=IF(SEPARATION_INSECURITY_training_input.xlsx!A162&lt;&gt;"",SEPARATION_INSECURITY_training_input.xlsx!A162,"")</v>
      </c>
      <c r="BL255" t="str">
        <f t="shared" si="122"/>
        <v>=IF(SUBMISSIVENESS_training_input.xlsx!A162&lt;&gt;"",SUBMISSIVENESS_training_input.xlsx!A162,"")</v>
      </c>
      <c r="BM255" t="str">
        <f t="shared" si="122"/>
        <v>=IF(SUSPICIOUSNESS_training_input.xlsx!A162&lt;&gt;"",SUSPICIOUSNESS_training_input.xlsx!A162,"")</v>
      </c>
      <c r="BN255" t="str">
        <f t="shared" si="122"/>
        <v>=IF(UNUSUAL_BELIEFS_training_input.xlsx!A162&lt;&gt;"",UNUSUAL_BELIEFS_training_input.xlsx!A162,"")</v>
      </c>
      <c r="BO255" t="str">
        <f t="shared" si="121"/>
        <v>=IF(WITHDRAWAL_training_input.xlsx!A162&lt;&gt;"",WITHDRAWAL_training_input.xlsx!A162,"")</v>
      </c>
      <c r="BP255" t="str">
        <f t="shared" si="121"/>
        <v>=IF(ACT_training_input.xlsx!A162&lt;&gt;"",ACT_training_input.xlsx!A162,"")</v>
      </c>
      <c r="BQ255" t="str">
        <f t="shared" si="121"/>
        <v>=IF(DSP_training_input.xlsx!A162&lt;&gt;"",DSP_training_input.xlsx!A162,"")</v>
      </c>
      <c r="BR255" t="str">
        <f t="shared" si="121"/>
        <v>=IF(PAG_training_input.xlsx!A162&lt;&gt;"",PAG_training_input.xlsx!A162,"")</v>
      </c>
      <c r="BS255" t="str">
        <f t="shared" si="121"/>
        <v>=IF(PRO_training_input.xlsx!A162&lt;&gt;"",PRO_training_input.xlsx!A162,"")</v>
      </c>
      <c r="BT255" t="str">
        <f t="shared" si="121"/>
        <v>=IF(SPL_training_input.xlsx!A162&lt;&gt;"",SPL_training_input.xlsx!A162,"")</v>
      </c>
      <c r="BU255" t="str">
        <f t="shared" si="121"/>
        <v>=IF(WDR_training_input.xlsx!A162&lt;&gt;"",WDR_training_input.xlsx!A162,"")</v>
      </c>
      <c r="BV255" t="str">
        <f t="shared" si="121"/>
        <v>=IF(CON_training_input.xlsx!A162&lt;&gt;"",CON_training_input.xlsx!A162,"")</v>
      </c>
      <c r="BW255" t="str">
        <f t="shared" si="121"/>
        <v>=IF(DSC_training_input.xlsx!A162&lt;&gt;"",DSC_training_input.xlsx!A162,"")</v>
      </c>
      <c r="BX255" t="str">
        <f t="shared" si="121"/>
        <v>=IF(FAN_training_input.xlsx!A162&lt;&gt;"",FAN_training_input.xlsx!A162,"")</v>
      </c>
      <c r="BY255" t="str">
        <f t="shared" si="121"/>
        <v>=IF(OMN_training_input.xlsx!A162&lt;&gt;"",OMN_training_input.xlsx!A162,"")</v>
      </c>
      <c r="BZ255" t="str">
        <f t="shared" si="121"/>
        <v>=IF(REP_training_input.xlsx!A162&lt;&gt;"",REP_training_input.xlsx!A162,"")</v>
      </c>
      <c r="CA255" t="str">
        <f t="shared" si="121"/>
        <v>=IF(SOM_training_input.xlsx!A162&lt;&gt;"",SOM_training_input.xlsx!A162,"")</v>
      </c>
      <c r="CB255" t="str">
        <f t="shared" si="121"/>
        <v>=IF(SUB_training_input.xlsx!A162&lt;&gt;"",SUB_training_input.xlsx!A162,"")</v>
      </c>
      <c r="CC255" t="str">
        <f t="shared" si="121"/>
        <v>=IF(UND_training_input.xlsx!A162&lt;&gt;"",UND_training_input.xlsx!A162,"")</v>
      </c>
      <c r="CD255" t="str">
        <f t="shared" si="121"/>
        <v>=IF(ALT_training_input.xlsx!A162&lt;&gt;"",ALT_training_input.xlsx!A162,"")</v>
      </c>
      <c r="CE255" t="str">
        <f t="shared" si="121"/>
        <v>=IF(HUM_training_input.xlsx!A162&lt;&gt;"",HUM_training_input.xlsx!A162,"")</v>
      </c>
      <c r="CF255" t="str">
        <f t="shared" si="121"/>
        <v>=IF(IDL_training_input.xlsx!A162&lt;&gt;"",IDL_training_input.xlsx!A162,"")</v>
      </c>
      <c r="CG255" t="str">
        <f t="shared" si="121"/>
        <v>=IF(RFM_training_input.xlsx!A162&lt;&gt;"",RFM_training_input.xlsx!A162,"")</v>
      </c>
      <c r="CH255" t="str">
        <f t="shared" si="121"/>
        <v>=IF(DN_training_input.xlsx!A162&lt;&gt;"",DN_training_input.xlsx!A162,"")</v>
      </c>
      <c r="CI255" t="str">
        <f t="shared" si="121"/>
        <v>=IF(INT_training_input.xlsx!A162&lt;&gt;"",INT_training_input.xlsx!A162,"")</v>
      </c>
      <c r="CJ255" t="str">
        <f t="shared" si="121"/>
        <v>=IF(SUP_training_input.xlsx!A162&lt;&gt;"",SUP_training_input.xlsx!A162,"")</v>
      </c>
      <c r="CK255" t="str">
        <f t="shared" si="121"/>
        <v>=IF(ANT_training_input.xlsx!A162&lt;&gt;"",ANT_training_input.xlsx!A162,"")</v>
      </c>
      <c r="CL255" t="str">
        <f t="shared" si="121"/>
        <v>=IF(ISO_training_input.xlsx!A162&lt;&gt;"",ISO_training_input.xlsx!A162,"")</v>
      </c>
    </row>
    <row r="256" spans="1:90">
      <c r="A256">
        <v>163</v>
      </c>
      <c r="B256" t="str">
        <f t="shared" si="106"/>
        <v>=IF(SUICIDE_training_input.xlsx!A163&lt;&gt;"",SUICIDE_training_input.xlsx!A163,"")</v>
      </c>
      <c r="C256" t="str">
        <f t="shared" si="122"/>
        <v>=IF(IQ_training_input.xlsx!A163&lt;&gt;"",IQ_training_input.xlsx!A163,"")</v>
      </c>
      <c r="D256" t="str">
        <f t="shared" si="122"/>
        <v>=IF(AMBIG_training_input.xlsx!A163&lt;&gt;"",AMBIG_training_input.xlsx!A163,"")</v>
      </c>
      <c r="E256" t="str">
        <f t="shared" si="122"/>
        <v>=IF(EGODYST_training_input.xlsx!A163&lt;&gt;"",EGODYST_training_input.xlsx!A163,"")</v>
      </c>
      <c r="F256" t="str">
        <f t="shared" si="122"/>
        <v>=IF(AUTISM_training_input.xlsx!A163&lt;&gt;"",AUTISM_training_input.xlsx!A163,"")</v>
      </c>
      <c r="G256" t="str">
        <f t="shared" si="122"/>
        <v>=IF(IDENTITY_training_input.xlsx!A163&lt;&gt;"",IDENTITY_training_input.xlsx!A163,"")</v>
      </c>
      <c r="H256" t="str">
        <f t="shared" si="122"/>
        <v>=IF(SELFDIR_training_input.xlsx!A163&lt;&gt;"",SELFDIR_training_input.xlsx!A163,"")</v>
      </c>
      <c r="I256" t="str">
        <f t="shared" si="122"/>
        <v>=IF(EMPATHY_training_input.xlsx!A163&lt;&gt;"",EMPATHY_training_input.xlsx!A163,"")</v>
      </c>
      <c r="J256" t="str">
        <f t="shared" si="122"/>
        <v>=IF(INTIMACY_training_input.xlsx!A163&lt;&gt;"",INTIMACY_training_input.xlsx!A163,"")</v>
      </c>
      <c r="K256" t="str">
        <f t="shared" si="122"/>
        <v>=IF(ACUTE_training_input.xlsx!A163&lt;&gt;"",ACUTE_training_input.xlsx!A163,"")</v>
      </c>
      <c r="L256" t="str">
        <f t="shared" si="122"/>
        <v>=IF(CHRONIC_training_input.xlsx!A163&lt;&gt;"",CHRONIC_training_input.xlsx!A163,"")</v>
      </c>
      <c r="M256" t="str">
        <f t="shared" si="122"/>
        <v>=IF(TRAUMA_PAST_training_input.xlsx!A163&lt;&gt;"",TRAUMA_PAST_training_input.xlsx!A163,"")</v>
      </c>
      <c r="N256" t="str">
        <f t="shared" si="122"/>
        <v>=IF(TRAUMA_PRESENT_training_input.xlsx!A163&lt;&gt;"",TRAUMA_PRESENT_training_input.xlsx!A163,"")</v>
      </c>
      <c r="O256" t="str">
        <f t="shared" si="122"/>
        <v>=IF(HOPE_training_input.xlsx!A163&lt;&gt;"",HOPE_training_input.xlsx!A163,"")</v>
      </c>
      <c r="P256" t="str">
        <f t="shared" si="122"/>
        <v>=IF(SELFAFFICACY_training_input.xlsx!A163&lt;&gt;"",SELFAFFICACY_training_input.xlsx!A163,"")</v>
      </c>
      <c r="Q256" t="str">
        <f t="shared" si="122"/>
        <v>=IF(SELFESTEEM_training_input.xlsx!A163&lt;&gt;"",SELFESTEEM_training_input.xlsx!A163,"")</v>
      </c>
      <c r="R256" t="str">
        <f t="shared" si="122"/>
        <v>=IF(WELLBEING_training_input.xlsx!A163&lt;&gt;"",WELLBEING_training_input.xlsx!A163,"")</v>
      </c>
      <c r="S256" t="str">
        <f t="shared" si="122"/>
        <v>=IF(HYPER_training_input.xlsx!A163&lt;&gt;"",HYPER_training_input.xlsx!A163,"")</v>
      </c>
      <c r="T256" t="str">
        <f t="shared" si="122"/>
        <v>=IF(AGGR_training_input.xlsx!A163&lt;&gt;"",AGGR_training_input.xlsx!A163,"")</v>
      </c>
      <c r="U256" t="str">
        <f t="shared" si="122"/>
        <v>=IF(COND_PR_training_input.xlsx!A163&lt;&gt;"",COND_PR_training_input.xlsx!A163,"")</v>
      </c>
      <c r="V256" t="str">
        <f t="shared" si="122"/>
        <v>=IF(ANXIE_training_input.xlsx!A163&lt;&gt;"",ANXIE_training_input.xlsx!A163,"")</v>
      </c>
      <c r="W256" t="str">
        <f t="shared" si="122"/>
        <v>=IF(DEPR_training_input.xlsx!A163&lt;&gt;"",DEPR_training_input.xlsx!A163,"")</v>
      </c>
      <c r="X256" t="str">
        <f t="shared" si="122"/>
        <v>=IF(SOMAT_training_input.xlsx!A163&lt;&gt;"",SOMAT_training_input.xlsx!A163,"")</v>
      </c>
      <c r="Y256" t="str">
        <f t="shared" si="122"/>
        <v>=IF(ATYPI_training_input.xlsx!A163&lt;&gt;"",ATYPI_training_input.xlsx!A163,"")</v>
      </c>
      <c r="Z256" t="str">
        <f t="shared" si="122"/>
        <v>=IF(WITHD_training_input.xlsx!A163&lt;&gt;"",WITHD_training_input.xlsx!A163,"")</v>
      </c>
      <c r="AA256" t="str">
        <f t="shared" si="122"/>
        <v>=IF(ATTE_PR_training_input.xlsx!A163&lt;&gt;"",ATTE_PR_training_input.xlsx!A163,"")</v>
      </c>
      <c r="AB256" t="str">
        <f t="shared" si="122"/>
        <v>=IF(ANG_CONT_training_input.xlsx!A163&lt;&gt;"",ANG_CONT_training_input.xlsx!A163,"")</v>
      </c>
      <c r="AC256" t="str">
        <f t="shared" si="122"/>
        <v>=IF(DEV_SOC_DIS_training_input.xlsx!A163&lt;&gt;"",DEV_SOC_DIS_training_input.xlsx!A163,"")</v>
      </c>
      <c r="AD256" t="str">
        <f t="shared" si="122"/>
        <v>=IF(BULLY_training_input.xlsx!A163&lt;&gt;"",BULLY_training_input.xlsx!A163,"")</v>
      </c>
      <c r="AE256" t="str">
        <f t="shared" si="122"/>
        <v>=IF(EMOT_SELF_C_training_input.xlsx!A163&lt;&gt;"",EMOT_SELF_C_training_input.xlsx!A163,"")</v>
      </c>
      <c r="AF256" t="str">
        <f t="shared" si="122"/>
        <v>=IF(EXE_FUN_training_input.xlsx!A163&lt;&gt;"",EXE_FUN_training_input.xlsx!A163,"")</v>
      </c>
      <c r="AG256" t="str">
        <f t="shared" si="122"/>
        <v>=IF(MANIA_training_input.xlsx!A163&lt;&gt;"",MANIA_training_input.xlsx!A163,"")</v>
      </c>
      <c r="AH256" t="str">
        <f t="shared" si="122"/>
        <v>=IF(NEG_EMOT_training_input.xlsx!A163&lt;&gt;"",NEG_EMOT_training_input.xlsx!A163,"")</v>
      </c>
      <c r="AI256" t="str">
        <f t="shared" si="122"/>
        <v>=IF(ADAPT_training_input.xlsx!A163&lt;&gt;"",ADAPT_training_input.xlsx!A163,"")</v>
      </c>
      <c r="AJ256" t="str">
        <f t="shared" si="122"/>
        <v>=IF(SOC_SK_training_input.xlsx!A163&lt;&gt;"",SOC_SK_training_input.xlsx!A163,"")</v>
      </c>
      <c r="AK256" t="str">
        <f t="shared" si="122"/>
        <v>=IF(LEAD_training_input.xlsx!A163&lt;&gt;"",LEAD_training_input.xlsx!A163,"")</v>
      </c>
      <c r="AL256" t="str">
        <f t="shared" si="122"/>
        <v>=IF(ACT_DAIL_training_input.xlsx!A163&lt;&gt;"",ACT_DAIL_training_input.xlsx!A163,"")</v>
      </c>
      <c r="AM256" t="str">
        <f t="shared" si="122"/>
        <v>=IF(FUN_COM_training_input.xlsx!A163&lt;&gt;"",FUN_COM_training_input.xlsx!A163,"")</v>
      </c>
      <c r="AN256" t="str">
        <f t="shared" si="122"/>
        <v>=IF(RESILI_training_input.xlsx!A163&lt;&gt;"",RESILI_training_input.xlsx!A163,"")</v>
      </c>
      <c r="AO256" t="str">
        <f t="shared" si="122"/>
        <v>=IF(SEL_training_input.xlsx!A163&lt;&gt;"",SEL_training_input.xlsx!A163,"")</v>
      </c>
      <c r="AP256" t="str">
        <f t="shared" si="122"/>
        <v>=IF(SEV_training_input.xlsx!A163&lt;&gt;"",SEV_training_input.xlsx!A163,"")</v>
      </c>
      <c r="AQ256" t="str">
        <f t="shared" si="122"/>
        <v>=IF(ANHEDONIA_training_input.xlsx!A163&lt;&gt;"",ANHEDONIA_training_input.xlsx!A163,"")</v>
      </c>
      <c r="AR256" t="str">
        <f t="shared" si="122"/>
        <v>=IF(ANXIOUSNESS_training_input.xlsx!A163&lt;&gt;"",ANXIOUSNESS_training_input.xlsx!A163,"")</v>
      </c>
      <c r="AS256" t="str">
        <f t="shared" si="122"/>
        <v>=IF(ATTENTION_SEEKING_training_input.xlsx!A163&lt;&gt;"",ATTENTION_SEEKING_training_input.xlsx!A163,"")</v>
      </c>
      <c r="AT256" t="str">
        <f t="shared" si="122"/>
        <v>=IF(CALLOUSNESS_training_input.xlsx!A163&lt;&gt;"",CALLOUSNESS_training_input.xlsx!A163,"")</v>
      </c>
      <c r="AU256" t="str">
        <f t="shared" si="122"/>
        <v>=IF(DECEITFULNESS_training_input.xlsx!A163&lt;&gt;"",DECEITFULNESS_training_input.xlsx!A163,"")</v>
      </c>
      <c r="AV256" t="str">
        <f t="shared" si="122"/>
        <v>=IF(DEPRESSIVITY_training_input.xlsx!A163&lt;&gt;"",DEPRESSIVITY_training_input.xlsx!A163,"")</v>
      </c>
      <c r="AW256" t="str">
        <f t="shared" si="122"/>
        <v>=IF(DISTRACTIBILITY_training_input.xlsx!A163&lt;&gt;"",DISTRACTIBILITY_training_input.xlsx!A163,"")</v>
      </c>
      <c r="AX256" t="str">
        <f t="shared" si="122"/>
        <v>=IF(ECCENTRICITY_training_input.xlsx!A163&lt;&gt;"",ECCENTRICITY_training_input.xlsx!A163,"")</v>
      </c>
      <c r="AY256" t="str">
        <f t="shared" si="122"/>
        <v>=IF(EMOTIONAL_LABILITY_training_input.xlsx!A163&lt;&gt;"",EMOTIONAL_LABILITY_training_input.xlsx!A163,"")</v>
      </c>
      <c r="AZ256" t="str">
        <f t="shared" si="122"/>
        <v>=IF(GRANDIOSITY_training_input.xlsx!A163&lt;&gt;"",GRANDIOSITY_training_input.xlsx!A163,"")</v>
      </c>
      <c r="BA256" t="str">
        <f t="shared" si="122"/>
        <v>=IF(HOSTILITY_training_input.xlsx!A163&lt;&gt;"",HOSTILITY_training_input.xlsx!A163,"")</v>
      </c>
      <c r="BB256" t="str">
        <f t="shared" si="122"/>
        <v>=IF(IMPULSIVITY_training_input.xlsx!A163&lt;&gt;"",IMPULSIVITY_training_input.xlsx!A163,"")</v>
      </c>
      <c r="BC256" t="str">
        <f t="shared" si="122"/>
        <v>=IF(INTIMACY_AVOIDANCE_training_input.xlsx!A163&lt;&gt;"",INTIMACY_AVOIDANCE_training_input.xlsx!A163,"")</v>
      </c>
      <c r="BD256" t="str">
        <f t="shared" si="122"/>
        <v>=IF(IRRESPONSIBILITY_training_input.xlsx!A163&lt;&gt;"",IRRESPONSIBILITY_training_input.xlsx!A163,"")</v>
      </c>
      <c r="BE256" t="str">
        <f t="shared" si="122"/>
        <v>=IF(MANIPULATIVENESS_training_input.xlsx!A163&lt;&gt;"",MANIPULATIVENESS_training_input.xlsx!A163,"")</v>
      </c>
      <c r="BF256" t="str">
        <f t="shared" si="122"/>
        <v>=IF(PERCEPTUAL_DYSREGULATION_training_input.xlsx!A163&lt;&gt;"",PERCEPTUAL_DYSREGULATION_training_input.xlsx!A163,"")</v>
      </c>
      <c r="BG256" t="str">
        <f t="shared" si="122"/>
        <v>=IF(PERSEVERATION_training_input.xlsx!A163&lt;&gt;"",PERSEVERATION_training_input.xlsx!A163,"")</v>
      </c>
      <c r="BH256" t="str">
        <f t="shared" si="122"/>
        <v>=IF(RESTRICTED_AFFECTIVITY_training_input.xlsx!A163&lt;&gt;"",RESTRICTED_AFFECTIVITY_training_input.xlsx!A163,"")</v>
      </c>
      <c r="BI256" t="str">
        <f t="shared" si="122"/>
        <v>=IF(RIGID_PERFECTIONISM_training_input.xlsx!A163&lt;&gt;"",RIGID_PERFECTIONISM_training_input.xlsx!A163,"")</v>
      </c>
      <c r="BJ256" t="str">
        <f t="shared" si="122"/>
        <v>=IF(RISK_TAKING_training_input.xlsx!A163&lt;&gt;"",RISK_TAKING_training_input.xlsx!A163,"")</v>
      </c>
      <c r="BK256" t="str">
        <f t="shared" si="122"/>
        <v>=IF(SEPARATION_INSECURITY_training_input.xlsx!A163&lt;&gt;"",SEPARATION_INSECURITY_training_input.xlsx!A163,"")</v>
      </c>
      <c r="BL256" t="str">
        <f t="shared" si="122"/>
        <v>=IF(SUBMISSIVENESS_training_input.xlsx!A163&lt;&gt;"",SUBMISSIVENESS_training_input.xlsx!A163,"")</v>
      </c>
      <c r="BM256" t="str">
        <f t="shared" si="122"/>
        <v>=IF(SUSPICIOUSNESS_training_input.xlsx!A163&lt;&gt;"",SUSPICIOUSNESS_training_input.xlsx!A163,"")</v>
      </c>
      <c r="BN256" t="str">
        <f t="shared" ref="BN256:CL259" si="123">CONCATENATE($A$11,BN$1,$A$12,$A256,$A$13,BN$1,$A$14,$A256,$A$15)</f>
        <v>=IF(UNUSUAL_BELIEFS_training_input.xlsx!A163&lt;&gt;"",UNUSUAL_BELIEFS_training_input.xlsx!A163,"")</v>
      </c>
      <c r="BO256" t="str">
        <f t="shared" si="123"/>
        <v>=IF(WITHDRAWAL_training_input.xlsx!A163&lt;&gt;"",WITHDRAWAL_training_input.xlsx!A163,"")</v>
      </c>
      <c r="BP256" t="str">
        <f t="shared" si="123"/>
        <v>=IF(ACT_training_input.xlsx!A163&lt;&gt;"",ACT_training_input.xlsx!A163,"")</v>
      </c>
      <c r="BQ256" t="str">
        <f t="shared" si="123"/>
        <v>=IF(DSP_training_input.xlsx!A163&lt;&gt;"",DSP_training_input.xlsx!A163,"")</v>
      </c>
      <c r="BR256" t="str">
        <f t="shared" si="123"/>
        <v>=IF(PAG_training_input.xlsx!A163&lt;&gt;"",PAG_training_input.xlsx!A163,"")</v>
      </c>
      <c r="BS256" t="str">
        <f t="shared" si="123"/>
        <v>=IF(PRO_training_input.xlsx!A163&lt;&gt;"",PRO_training_input.xlsx!A163,"")</v>
      </c>
      <c r="BT256" t="str">
        <f t="shared" si="123"/>
        <v>=IF(SPL_training_input.xlsx!A163&lt;&gt;"",SPL_training_input.xlsx!A163,"")</v>
      </c>
      <c r="BU256" t="str">
        <f t="shared" si="123"/>
        <v>=IF(WDR_training_input.xlsx!A163&lt;&gt;"",WDR_training_input.xlsx!A163,"")</v>
      </c>
      <c r="BV256" t="str">
        <f t="shared" si="123"/>
        <v>=IF(CON_training_input.xlsx!A163&lt;&gt;"",CON_training_input.xlsx!A163,"")</v>
      </c>
      <c r="BW256" t="str">
        <f t="shared" si="123"/>
        <v>=IF(DSC_training_input.xlsx!A163&lt;&gt;"",DSC_training_input.xlsx!A163,"")</v>
      </c>
      <c r="BX256" t="str">
        <f t="shared" si="123"/>
        <v>=IF(FAN_training_input.xlsx!A163&lt;&gt;"",FAN_training_input.xlsx!A163,"")</v>
      </c>
      <c r="BY256" t="str">
        <f t="shared" si="123"/>
        <v>=IF(OMN_training_input.xlsx!A163&lt;&gt;"",OMN_training_input.xlsx!A163,"")</v>
      </c>
      <c r="BZ256" t="str">
        <f t="shared" si="123"/>
        <v>=IF(REP_training_input.xlsx!A163&lt;&gt;"",REP_training_input.xlsx!A163,"")</v>
      </c>
      <c r="CA256" t="str">
        <f t="shared" si="123"/>
        <v>=IF(SOM_training_input.xlsx!A163&lt;&gt;"",SOM_training_input.xlsx!A163,"")</v>
      </c>
      <c r="CB256" t="str">
        <f t="shared" si="123"/>
        <v>=IF(SUB_training_input.xlsx!A163&lt;&gt;"",SUB_training_input.xlsx!A163,"")</v>
      </c>
      <c r="CC256" t="str">
        <f t="shared" si="123"/>
        <v>=IF(UND_training_input.xlsx!A163&lt;&gt;"",UND_training_input.xlsx!A163,"")</v>
      </c>
      <c r="CD256" t="str">
        <f t="shared" si="123"/>
        <v>=IF(ALT_training_input.xlsx!A163&lt;&gt;"",ALT_training_input.xlsx!A163,"")</v>
      </c>
      <c r="CE256" t="str">
        <f t="shared" si="123"/>
        <v>=IF(HUM_training_input.xlsx!A163&lt;&gt;"",HUM_training_input.xlsx!A163,"")</v>
      </c>
      <c r="CF256" t="str">
        <f t="shared" si="123"/>
        <v>=IF(IDL_training_input.xlsx!A163&lt;&gt;"",IDL_training_input.xlsx!A163,"")</v>
      </c>
      <c r="CG256" t="str">
        <f t="shared" si="123"/>
        <v>=IF(RFM_training_input.xlsx!A163&lt;&gt;"",RFM_training_input.xlsx!A163,"")</v>
      </c>
      <c r="CH256" t="str">
        <f t="shared" si="123"/>
        <v>=IF(DN_training_input.xlsx!A163&lt;&gt;"",DN_training_input.xlsx!A163,"")</v>
      </c>
      <c r="CI256" t="str">
        <f t="shared" si="123"/>
        <v>=IF(INT_training_input.xlsx!A163&lt;&gt;"",INT_training_input.xlsx!A163,"")</v>
      </c>
      <c r="CJ256" t="str">
        <f t="shared" si="123"/>
        <v>=IF(SUP_training_input.xlsx!A163&lt;&gt;"",SUP_training_input.xlsx!A163,"")</v>
      </c>
      <c r="CK256" t="str">
        <f t="shared" si="123"/>
        <v>=IF(ANT_training_input.xlsx!A163&lt;&gt;"",ANT_training_input.xlsx!A163,"")</v>
      </c>
      <c r="CL256" t="str">
        <f t="shared" si="123"/>
        <v>=IF(ISO_training_input.xlsx!A163&lt;&gt;"",ISO_training_input.xlsx!A163,"")</v>
      </c>
    </row>
    <row r="257" spans="1:90">
      <c r="A257">
        <v>164</v>
      </c>
      <c r="B257" t="str">
        <f t="shared" si="106"/>
        <v>=IF(SUICIDE_training_input.xlsx!A164&lt;&gt;"",SUICIDE_training_input.xlsx!A164,"")</v>
      </c>
      <c r="C257" t="str">
        <f t="shared" ref="C257:BN260" si="124">CONCATENATE($A$11,C$1,$A$12,$A257,$A$13,C$1,$A$14,$A257,$A$15)</f>
        <v>=IF(IQ_training_input.xlsx!A164&lt;&gt;"",IQ_training_input.xlsx!A164,"")</v>
      </c>
      <c r="D257" t="str">
        <f t="shared" si="124"/>
        <v>=IF(AMBIG_training_input.xlsx!A164&lt;&gt;"",AMBIG_training_input.xlsx!A164,"")</v>
      </c>
      <c r="E257" t="str">
        <f t="shared" si="124"/>
        <v>=IF(EGODYST_training_input.xlsx!A164&lt;&gt;"",EGODYST_training_input.xlsx!A164,"")</v>
      </c>
      <c r="F257" t="str">
        <f t="shared" si="124"/>
        <v>=IF(AUTISM_training_input.xlsx!A164&lt;&gt;"",AUTISM_training_input.xlsx!A164,"")</v>
      </c>
      <c r="G257" t="str">
        <f t="shared" si="124"/>
        <v>=IF(IDENTITY_training_input.xlsx!A164&lt;&gt;"",IDENTITY_training_input.xlsx!A164,"")</v>
      </c>
      <c r="H257" t="str">
        <f t="shared" si="124"/>
        <v>=IF(SELFDIR_training_input.xlsx!A164&lt;&gt;"",SELFDIR_training_input.xlsx!A164,"")</v>
      </c>
      <c r="I257" t="str">
        <f t="shared" si="124"/>
        <v>=IF(EMPATHY_training_input.xlsx!A164&lt;&gt;"",EMPATHY_training_input.xlsx!A164,"")</v>
      </c>
      <c r="J257" t="str">
        <f t="shared" si="124"/>
        <v>=IF(INTIMACY_training_input.xlsx!A164&lt;&gt;"",INTIMACY_training_input.xlsx!A164,"")</v>
      </c>
      <c r="K257" t="str">
        <f t="shared" si="124"/>
        <v>=IF(ACUTE_training_input.xlsx!A164&lt;&gt;"",ACUTE_training_input.xlsx!A164,"")</v>
      </c>
      <c r="L257" t="str">
        <f t="shared" si="124"/>
        <v>=IF(CHRONIC_training_input.xlsx!A164&lt;&gt;"",CHRONIC_training_input.xlsx!A164,"")</v>
      </c>
      <c r="M257" t="str">
        <f t="shared" si="124"/>
        <v>=IF(TRAUMA_PAST_training_input.xlsx!A164&lt;&gt;"",TRAUMA_PAST_training_input.xlsx!A164,"")</v>
      </c>
      <c r="N257" t="str">
        <f t="shared" si="124"/>
        <v>=IF(TRAUMA_PRESENT_training_input.xlsx!A164&lt;&gt;"",TRAUMA_PRESENT_training_input.xlsx!A164,"")</v>
      </c>
      <c r="O257" t="str">
        <f t="shared" si="124"/>
        <v>=IF(HOPE_training_input.xlsx!A164&lt;&gt;"",HOPE_training_input.xlsx!A164,"")</v>
      </c>
      <c r="P257" t="str">
        <f t="shared" si="124"/>
        <v>=IF(SELFAFFICACY_training_input.xlsx!A164&lt;&gt;"",SELFAFFICACY_training_input.xlsx!A164,"")</v>
      </c>
      <c r="Q257" t="str">
        <f t="shared" si="124"/>
        <v>=IF(SELFESTEEM_training_input.xlsx!A164&lt;&gt;"",SELFESTEEM_training_input.xlsx!A164,"")</v>
      </c>
      <c r="R257" t="str">
        <f t="shared" si="124"/>
        <v>=IF(WELLBEING_training_input.xlsx!A164&lt;&gt;"",WELLBEING_training_input.xlsx!A164,"")</v>
      </c>
      <c r="S257" t="str">
        <f t="shared" si="124"/>
        <v>=IF(HYPER_training_input.xlsx!A164&lt;&gt;"",HYPER_training_input.xlsx!A164,"")</v>
      </c>
      <c r="T257" t="str">
        <f t="shared" si="124"/>
        <v>=IF(AGGR_training_input.xlsx!A164&lt;&gt;"",AGGR_training_input.xlsx!A164,"")</v>
      </c>
      <c r="U257" t="str">
        <f t="shared" si="124"/>
        <v>=IF(COND_PR_training_input.xlsx!A164&lt;&gt;"",COND_PR_training_input.xlsx!A164,"")</v>
      </c>
      <c r="V257" t="str">
        <f t="shared" si="124"/>
        <v>=IF(ANXIE_training_input.xlsx!A164&lt;&gt;"",ANXIE_training_input.xlsx!A164,"")</v>
      </c>
      <c r="W257" t="str">
        <f t="shared" si="124"/>
        <v>=IF(DEPR_training_input.xlsx!A164&lt;&gt;"",DEPR_training_input.xlsx!A164,"")</v>
      </c>
      <c r="X257" t="str">
        <f t="shared" si="124"/>
        <v>=IF(SOMAT_training_input.xlsx!A164&lt;&gt;"",SOMAT_training_input.xlsx!A164,"")</v>
      </c>
      <c r="Y257" t="str">
        <f t="shared" si="124"/>
        <v>=IF(ATYPI_training_input.xlsx!A164&lt;&gt;"",ATYPI_training_input.xlsx!A164,"")</v>
      </c>
      <c r="Z257" t="str">
        <f t="shared" si="124"/>
        <v>=IF(WITHD_training_input.xlsx!A164&lt;&gt;"",WITHD_training_input.xlsx!A164,"")</v>
      </c>
      <c r="AA257" t="str">
        <f t="shared" si="124"/>
        <v>=IF(ATTE_PR_training_input.xlsx!A164&lt;&gt;"",ATTE_PR_training_input.xlsx!A164,"")</v>
      </c>
      <c r="AB257" t="str">
        <f t="shared" si="124"/>
        <v>=IF(ANG_CONT_training_input.xlsx!A164&lt;&gt;"",ANG_CONT_training_input.xlsx!A164,"")</v>
      </c>
      <c r="AC257" t="str">
        <f t="shared" si="124"/>
        <v>=IF(DEV_SOC_DIS_training_input.xlsx!A164&lt;&gt;"",DEV_SOC_DIS_training_input.xlsx!A164,"")</v>
      </c>
      <c r="AD257" t="str">
        <f t="shared" si="124"/>
        <v>=IF(BULLY_training_input.xlsx!A164&lt;&gt;"",BULLY_training_input.xlsx!A164,"")</v>
      </c>
      <c r="AE257" t="str">
        <f t="shared" si="124"/>
        <v>=IF(EMOT_SELF_C_training_input.xlsx!A164&lt;&gt;"",EMOT_SELF_C_training_input.xlsx!A164,"")</v>
      </c>
      <c r="AF257" t="str">
        <f t="shared" si="124"/>
        <v>=IF(EXE_FUN_training_input.xlsx!A164&lt;&gt;"",EXE_FUN_training_input.xlsx!A164,"")</v>
      </c>
      <c r="AG257" t="str">
        <f t="shared" si="124"/>
        <v>=IF(MANIA_training_input.xlsx!A164&lt;&gt;"",MANIA_training_input.xlsx!A164,"")</v>
      </c>
      <c r="AH257" t="str">
        <f t="shared" si="124"/>
        <v>=IF(NEG_EMOT_training_input.xlsx!A164&lt;&gt;"",NEG_EMOT_training_input.xlsx!A164,"")</v>
      </c>
      <c r="AI257" t="str">
        <f t="shared" si="124"/>
        <v>=IF(ADAPT_training_input.xlsx!A164&lt;&gt;"",ADAPT_training_input.xlsx!A164,"")</v>
      </c>
      <c r="AJ257" t="str">
        <f t="shared" si="124"/>
        <v>=IF(SOC_SK_training_input.xlsx!A164&lt;&gt;"",SOC_SK_training_input.xlsx!A164,"")</v>
      </c>
      <c r="AK257" t="str">
        <f t="shared" si="124"/>
        <v>=IF(LEAD_training_input.xlsx!A164&lt;&gt;"",LEAD_training_input.xlsx!A164,"")</v>
      </c>
      <c r="AL257" t="str">
        <f t="shared" si="124"/>
        <v>=IF(ACT_DAIL_training_input.xlsx!A164&lt;&gt;"",ACT_DAIL_training_input.xlsx!A164,"")</v>
      </c>
      <c r="AM257" t="str">
        <f t="shared" si="124"/>
        <v>=IF(FUN_COM_training_input.xlsx!A164&lt;&gt;"",FUN_COM_training_input.xlsx!A164,"")</v>
      </c>
      <c r="AN257" t="str">
        <f t="shared" si="124"/>
        <v>=IF(RESILI_training_input.xlsx!A164&lt;&gt;"",RESILI_training_input.xlsx!A164,"")</v>
      </c>
      <c r="AO257" t="str">
        <f t="shared" si="124"/>
        <v>=IF(SEL_training_input.xlsx!A164&lt;&gt;"",SEL_training_input.xlsx!A164,"")</v>
      </c>
      <c r="AP257" t="str">
        <f t="shared" si="124"/>
        <v>=IF(SEV_training_input.xlsx!A164&lt;&gt;"",SEV_training_input.xlsx!A164,"")</v>
      </c>
      <c r="AQ257" t="str">
        <f t="shared" si="124"/>
        <v>=IF(ANHEDONIA_training_input.xlsx!A164&lt;&gt;"",ANHEDONIA_training_input.xlsx!A164,"")</v>
      </c>
      <c r="AR257" t="str">
        <f t="shared" si="124"/>
        <v>=IF(ANXIOUSNESS_training_input.xlsx!A164&lt;&gt;"",ANXIOUSNESS_training_input.xlsx!A164,"")</v>
      </c>
      <c r="AS257" t="str">
        <f t="shared" si="124"/>
        <v>=IF(ATTENTION_SEEKING_training_input.xlsx!A164&lt;&gt;"",ATTENTION_SEEKING_training_input.xlsx!A164,"")</v>
      </c>
      <c r="AT257" t="str">
        <f t="shared" si="124"/>
        <v>=IF(CALLOUSNESS_training_input.xlsx!A164&lt;&gt;"",CALLOUSNESS_training_input.xlsx!A164,"")</v>
      </c>
      <c r="AU257" t="str">
        <f t="shared" si="124"/>
        <v>=IF(DECEITFULNESS_training_input.xlsx!A164&lt;&gt;"",DECEITFULNESS_training_input.xlsx!A164,"")</v>
      </c>
      <c r="AV257" t="str">
        <f t="shared" si="124"/>
        <v>=IF(DEPRESSIVITY_training_input.xlsx!A164&lt;&gt;"",DEPRESSIVITY_training_input.xlsx!A164,"")</v>
      </c>
      <c r="AW257" t="str">
        <f t="shared" si="124"/>
        <v>=IF(DISTRACTIBILITY_training_input.xlsx!A164&lt;&gt;"",DISTRACTIBILITY_training_input.xlsx!A164,"")</v>
      </c>
      <c r="AX257" t="str">
        <f t="shared" si="124"/>
        <v>=IF(ECCENTRICITY_training_input.xlsx!A164&lt;&gt;"",ECCENTRICITY_training_input.xlsx!A164,"")</v>
      </c>
      <c r="AY257" t="str">
        <f t="shared" si="124"/>
        <v>=IF(EMOTIONAL_LABILITY_training_input.xlsx!A164&lt;&gt;"",EMOTIONAL_LABILITY_training_input.xlsx!A164,"")</v>
      </c>
      <c r="AZ257" t="str">
        <f t="shared" si="124"/>
        <v>=IF(GRANDIOSITY_training_input.xlsx!A164&lt;&gt;"",GRANDIOSITY_training_input.xlsx!A164,"")</v>
      </c>
      <c r="BA257" t="str">
        <f t="shared" si="124"/>
        <v>=IF(HOSTILITY_training_input.xlsx!A164&lt;&gt;"",HOSTILITY_training_input.xlsx!A164,"")</v>
      </c>
      <c r="BB257" t="str">
        <f t="shared" si="124"/>
        <v>=IF(IMPULSIVITY_training_input.xlsx!A164&lt;&gt;"",IMPULSIVITY_training_input.xlsx!A164,"")</v>
      </c>
      <c r="BC257" t="str">
        <f t="shared" si="124"/>
        <v>=IF(INTIMACY_AVOIDANCE_training_input.xlsx!A164&lt;&gt;"",INTIMACY_AVOIDANCE_training_input.xlsx!A164,"")</v>
      </c>
      <c r="BD257" t="str">
        <f t="shared" si="124"/>
        <v>=IF(IRRESPONSIBILITY_training_input.xlsx!A164&lt;&gt;"",IRRESPONSIBILITY_training_input.xlsx!A164,"")</v>
      </c>
      <c r="BE257" t="str">
        <f t="shared" si="124"/>
        <v>=IF(MANIPULATIVENESS_training_input.xlsx!A164&lt;&gt;"",MANIPULATIVENESS_training_input.xlsx!A164,"")</v>
      </c>
      <c r="BF257" t="str">
        <f t="shared" si="124"/>
        <v>=IF(PERCEPTUAL_DYSREGULATION_training_input.xlsx!A164&lt;&gt;"",PERCEPTUAL_DYSREGULATION_training_input.xlsx!A164,"")</v>
      </c>
      <c r="BG257" t="str">
        <f t="shared" si="124"/>
        <v>=IF(PERSEVERATION_training_input.xlsx!A164&lt;&gt;"",PERSEVERATION_training_input.xlsx!A164,"")</v>
      </c>
      <c r="BH257" t="str">
        <f t="shared" si="124"/>
        <v>=IF(RESTRICTED_AFFECTIVITY_training_input.xlsx!A164&lt;&gt;"",RESTRICTED_AFFECTIVITY_training_input.xlsx!A164,"")</v>
      </c>
      <c r="BI257" t="str">
        <f t="shared" si="124"/>
        <v>=IF(RIGID_PERFECTIONISM_training_input.xlsx!A164&lt;&gt;"",RIGID_PERFECTIONISM_training_input.xlsx!A164,"")</v>
      </c>
      <c r="BJ257" t="str">
        <f t="shared" si="124"/>
        <v>=IF(RISK_TAKING_training_input.xlsx!A164&lt;&gt;"",RISK_TAKING_training_input.xlsx!A164,"")</v>
      </c>
      <c r="BK257" t="str">
        <f t="shared" si="124"/>
        <v>=IF(SEPARATION_INSECURITY_training_input.xlsx!A164&lt;&gt;"",SEPARATION_INSECURITY_training_input.xlsx!A164,"")</v>
      </c>
      <c r="BL257" t="str">
        <f t="shared" si="124"/>
        <v>=IF(SUBMISSIVENESS_training_input.xlsx!A164&lt;&gt;"",SUBMISSIVENESS_training_input.xlsx!A164,"")</v>
      </c>
      <c r="BM257" t="str">
        <f t="shared" si="124"/>
        <v>=IF(SUSPICIOUSNESS_training_input.xlsx!A164&lt;&gt;"",SUSPICIOUSNESS_training_input.xlsx!A164,"")</v>
      </c>
      <c r="BN257" t="str">
        <f t="shared" si="124"/>
        <v>=IF(UNUSUAL_BELIEFS_training_input.xlsx!A164&lt;&gt;"",UNUSUAL_BELIEFS_training_input.xlsx!A164,"")</v>
      </c>
      <c r="BO257" t="str">
        <f t="shared" si="123"/>
        <v>=IF(WITHDRAWAL_training_input.xlsx!A164&lt;&gt;"",WITHDRAWAL_training_input.xlsx!A164,"")</v>
      </c>
      <c r="BP257" t="str">
        <f t="shared" si="123"/>
        <v>=IF(ACT_training_input.xlsx!A164&lt;&gt;"",ACT_training_input.xlsx!A164,"")</v>
      </c>
      <c r="BQ257" t="str">
        <f t="shared" si="123"/>
        <v>=IF(DSP_training_input.xlsx!A164&lt;&gt;"",DSP_training_input.xlsx!A164,"")</v>
      </c>
      <c r="BR257" t="str">
        <f t="shared" si="123"/>
        <v>=IF(PAG_training_input.xlsx!A164&lt;&gt;"",PAG_training_input.xlsx!A164,"")</v>
      </c>
      <c r="BS257" t="str">
        <f t="shared" si="123"/>
        <v>=IF(PRO_training_input.xlsx!A164&lt;&gt;"",PRO_training_input.xlsx!A164,"")</v>
      </c>
      <c r="BT257" t="str">
        <f t="shared" si="123"/>
        <v>=IF(SPL_training_input.xlsx!A164&lt;&gt;"",SPL_training_input.xlsx!A164,"")</v>
      </c>
      <c r="BU257" t="str">
        <f t="shared" si="123"/>
        <v>=IF(WDR_training_input.xlsx!A164&lt;&gt;"",WDR_training_input.xlsx!A164,"")</v>
      </c>
      <c r="BV257" t="str">
        <f t="shared" si="123"/>
        <v>=IF(CON_training_input.xlsx!A164&lt;&gt;"",CON_training_input.xlsx!A164,"")</v>
      </c>
      <c r="BW257" t="str">
        <f t="shared" si="123"/>
        <v>=IF(DSC_training_input.xlsx!A164&lt;&gt;"",DSC_training_input.xlsx!A164,"")</v>
      </c>
      <c r="BX257" t="str">
        <f t="shared" si="123"/>
        <v>=IF(FAN_training_input.xlsx!A164&lt;&gt;"",FAN_training_input.xlsx!A164,"")</v>
      </c>
      <c r="BY257" t="str">
        <f t="shared" si="123"/>
        <v>=IF(OMN_training_input.xlsx!A164&lt;&gt;"",OMN_training_input.xlsx!A164,"")</v>
      </c>
      <c r="BZ257" t="str">
        <f t="shared" si="123"/>
        <v>=IF(REP_training_input.xlsx!A164&lt;&gt;"",REP_training_input.xlsx!A164,"")</v>
      </c>
      <c r="CA257" t="str">
        <f t="shared" si="123"/>
        <v>=IF(SOM_training_input.xlsx!A164&lt;&gt;"",SOM_training_input.xlsx!A164,"")</v>
      </c>
      <c r="CB257" t="str">
        <f t="shared" si="123"/>
        <v>=IF(SUB_training_input.xlsx!A164&lt;&gt;"",SUB_training_input.xlsx!A164,"")</v>
      </c>
      <c r="CC257" t="str">
        <f t="shared" si="123"/>
        <v>=IF(UND_training_input.xlsx!A164&lt;&gt;"",UND_training_input.xlsx!A164,"")</v>
      </c>
      <c r="CD257" t="str">
        <f t="shared" si="123"/>
        <v>=IF(ALT_training_input.xlsx!A164&lt;&gt;"",ALT_training_input.xlsx!A164,"")</v>
      </c>
      <c r="CE257" t="str">
        <f t="shared" si="123"/>
        <v>=IF(HUM_training_input.xlsx!A164&lt;&gt;"",HUM_training_input.xlsx!A164,"")</v>
      </c>
      <c r="CF257" t="str">
        <f t="shared" si="123"/>
        <v>=IF(IDL_training_input.xlsx!A164&lt;&gt;"",IDL_training_input.xlsx!A164,"")</v>
      </c>
      <c r="CG257" t="str">
        <f t="shared" si="123"/>
        <v>=IF(RFM_training_input.xlsx!A164&lt;&gt;"",RFM_training_input.xlsx!A164,"")</v>
      </c>
      <c r="CH257" t="str">
        <f t="shared" si="123"/>
        <v>=IF(DN_training_input.xlsx!A164&lt;&gt;"",DN_training_input.xlsx!A164,"")</v>
      </c>
      <c r="CI257" t="str">
        <f t="shared" si="123"/>
        <v>=IF(INT_training_input.xlsx!A164&lt;&gt;"",INT_training_input.xlsx!A164,"")</v>
      </c>
      <c r="CJ257" t="str">
        <f t="shared" si="123"/>
        <v>=IF(SUP_training_input.xlsx!A164&lt;&gt;"",SUP_training_input.xlsx!A164,"")</v>
      </c>
      <c r="CK257" t="str">
        <f t="shared" si="123"/>
        <v>=IF(ANT_training_input.xlsx!A164&lt;&gt;"",ANT_training_input.xlsx!A164,"")</v>
      </c>
      <c r="CL257" t="str">
        <f t="shared" si="123"/>
        <v>=IF(ISO_training_input.xlsx!A164&lt;&gt;"",ISO_training_input.xlsx!A164,"")</v>
      </c>
    </row>
    <row r="258" spans="1:90">
      <c r="A258">
        <v>165</v>
      </c>
      <c r="B258" t="str">
        <f t="shared" si="106"/>
        <v>=IF(SUICIDE_training_input.xlsx!A165&lt;&gt;"",SUICIDE_training_input.xlsx!A165,"")</v>
      </c>
      <c r="C258" t="str">
        <f t="shared" si="124"/>
        <v>=IF(IQ_training_input.xlsx!A165&lt;&gt;"",IQ_training_input.xlsx!A165,"")</v>
      </c>
      <c r="D258" t="str">
        <f t="shared" si="124"/>
        <v>=IF(AMBIG_training_input.xlsx!A165&lt;&gt;"",AMBIG_training_input.xlsx!A165,"")</v>
      </c>
      <c r="E258" t="str">
        <f t="shared" si="124"/>
        <v>=IF(EGODYST_training_input.xlsx!A165&lt;&gt;"",EGODYST_training_input.xlsx!A165,"")</v>
      </c>
      <c r="F258" t="str">
        <f t="shared" si="124"/>
        <v>=IF(AUTISM_training_input.xlsx!A165&lt;&gt;"",AUTISM_training_input.xlsx!A165,"")</v>
      </c>
      <c r="G258" t="str">
        <f t="shared" si="124"/>
        <v>=IF(IDENTITY_training_input.xlsx!A165&lt;&gt;"",IDENTITY_training_input.xlsx!A165,"")</v>
      </c>
      <c r="H258" t="str">
        <f t="shared" si="124"/>
        <v>=IF(SELFDIR_training_input.xlsx!A165&lt;&gt;"",SELFDIR_training_input.xlsx!A165,"")</v>
      </c>
      <c r="I258" t="str">
        <f t="shared" si="124"/>
        <v>=IF(EMPATHY_training_input.xlsx!A165&lt;&gt;"",EMPATHY_training_input.xlsx!A165,"")</v>
      </c>
      <c r="J258" t="str">
        <f t="shared" si="124"/>
        <v>=IF(INTIMACY_training_input.xlsx!A165&lt;&gt;"",INTIMACY_training_input.xlsx!A165,"")</v>
      </c>
      <c r="K258" t="str">
        <f t="shared" si="124"/>
        <v>=IF(ACUTE_training_input.xlsx!A165&lt;&gt;"",ACUTE_training_input.xlsx!A165,"")</v>
      </c>
      <c r="L258" t="str">
        <f t="shared" si="124"/>
        <v>=IF(CHRONIC_training_input.xlsx!A165&lt;&gt;"",CHRONIC_training_input.xlsx!A165,"")</v>
      </c>
      <c r="M258" t="str">
        <f t="shared" si="124"/>
        <v>=IF(TRAUMA_PAST_training_input.xlsx!A165&lt;&gt;"",TRAUMA_PAST_training_input.xlsx!A165,"")</v>
      </c>
      <c r="N258" t="str">
        <f t="shared" si="124"/>
        <v>=IF(TRAUMA_PRESENT_training_input.xlsx!A165&lt;&gt;"",TRAUMA_PRESENT_training_input.xlsx!A165,"")</v>
      </c>
      <c r="O258" t="str">
        <f t="shared" si="124"/>
        <v>=IF(HOPE_training_input.xlsx!A165&lt;&gt;"",HOPE_training_input.xlsx!A165,"")</v>
      </c>
      <c r="P258" t="str">
        <f t="shared" si="124"/>
        <v>=IF(SELFAFFICACY_training_input.xlsx!A165&lt;&gt;"",SELFAFFICACY_training_input.xlsx!A165,"")</v>
      </c>
      <c r="Q258" t="str">
        <f t="shared" si="124"/>
        <v>=IF(SELFESTEEM_training_input.xlsx!A165&lt;&gt;"",SELFESTEEM_training_input.xlsx!A165,"")</v>
      </c>
      <c r="R258" t="str">
        <f t="shared" si="124"/>
        <v>=IF(WELLBEING_training_input.xlsx!A165&lt;&gt;"",WELLBEING_training_input.xlsx!A165,"")</v>
      </c>
      <c r="S258" t="str">
        <f t="shared" si="124"/>
        <v>=IF(HYPER_training_input.xlsx!A165&lt;&gt;"",HYPER_training_input.xlsx!A165,"")</v>
      </c>
      <c r="T258" t="str">
        <f t="shared" si="124"/>
        <v>=IF(AGGR_training_input.xlsx!A165&lt;&gt;"",AGGR_training_input.xlsx!A165,"")</v>
      </c>
      <c r="U258" t="str">
        <f t="shared" si="124"/>
        <v>=IF(COND_PR_training_input.xlsx!A165&lt;&gt;"",COND_PR_training_input.xlsx!A165,"")</v>
      </c>
      <c r="V258" t="str">
        <f t="shared" si="124"/>
        <v>=IF(ANXIE_training_input.xlsx!A165&lt;&gt;"",ANXIE_training_input.xlsx!A165,"")</v>
      </c>
      <c r="W258" t="str">
        <f t="shared" si="124"/>
        <v>=IF(DEPR_training_input.xlsx!A165&lt;&gt;"",DEPR_training_input.xlsx!A165,"")</v>
      </c>
      <c r="X258" t="str">
        <f t="shared" si="124"/>
        <v>=IF(SOMAT_training_input.xlsx!A165&lt;&gt;"",SOMAT_training_input.xlsx!A165,"")</v>
      </c>
      <c r="Y258" t="str">
        <f t="shared" si="124"/>
        <v>=IF(ATYPI_training_input.xlsx!A165&lt;&gt;"",ATYPI_training_input.xlsx!A165,"")</v>
      </c>
      <c r="Z258" t="str">
        <f t="shared" si="124"/>
        <v>=IF(WITHD_training_input.xlsx!A165&lt;&gt;"",WITHD_training_input.xlsx!A165,"")</v>
      </c>
      <c r="AA258" t="str">
        <f t="shared" si="124"/>
        <v>=IF(ATTE_PR_training_input.xlsx!A165&lt;&gt;"",ATTE_PR_training_input.xlsx!A165,"")</v>
      </c>
      <c r="AB258" t="str">
        <f t="shared" si="124"/>
        <v>=IF(ANG_CONT_training_input.xlsx!A165&lt;&gt;"",ANG_CONT_training_input.xlsx!A165,"")</v>
      </c>
      <c r="AC258" t="str">
        <f t="shared" si="124"/>
        <v>=IF(DEV_SOC_DIS_training_input.xlsx!A165&lt;&gt;"",DEV_SOC_DIS_training_input.xlsx!A165,"")</v>
      </c>
      <c r="AD258" t="str">
        <f t="shared" si="124"/>
        <v>=IF(BULLY_training_input.xlsx!A165&lt;&gt;"",BULLY_training_input.xlsx!A165,"")</v>
      </c>
      <c r="AE258" t="str">
        <f t="shared" si="124"/>
        <v>=IF(EMOT_SELF_C_training_input.xlsx!A165&lt;&gt;"",EMOT_SELF_C_training_input.xlsx!A165,"")</v>
      </c>
      <c r="AF258" t="str">
        <f t="shared" si="124"/>
        <v>=IF(EXE_FUN_training_input.xlsx!A165&lt;&gt;"",EXE_FUN_training_input.xlsx!A165,"")</v>
      </c>
      <c r="AG258" t="str">
        <f t="shared" si="124"/>
        <v>=IF(MANIA_training_input.xlsx!A165&lt;&gt;"",MANIA_training_input.xlsx!A165,"")</v>
      </c>
      <c r="AH258" t="str">
        <f t="shared" si="124"/>
        <v>=IF(NEG_EMOT_training_input.xlsx!A165&lt;&gt;"",NEG_EMOT_training_input.xlsx!A165,"")</v>
      </c>
      <c r="AI258" t="str">
        <f t="shared" si="124"/>
        <v>=IF(ADAPT_training_input.xlsx!A165&lt;&gt;"",ADAPT_training_input.xlsx!A165,"")</v>
      </c>
      <c r="AJ258" t="str">
        <f t="shared" si="124"/>
        <v>=IF(SOC_SK_training_input.xlsx!A165&lt;&gt;"",SOC_SK_training_input.xlsx!A165,"")</v>
      </c>
      <c r="AK258" t="str">
        <f t="shared" si="124"/>
        <v>=IF(LEAD_training_input.xlsx!A165&lt;&gt;"",LEAD_training_input.xlsx!A165,"")</v>
      </c>
      <c r="AL258" t="str">
        <f t="shared" si="124"/>
        <v>=IF(ACT_DAIL_training_input.xlsx!A165&lt;&gt;"",ACT_DAIL_training_input.xlsx!A165,"")</v>
      </c>
      <c r="AM258" t="str">
        <f t="shared" si="124"/>
        <v>=IF(FUN_COM_training_input.xlsx!A165&lt;&gt;"",FUN_COM_training_input.xlsx!A165,"")</v>
      </c>
      <c r="AN258" t="str">
        <f t="shared" si="124"/>
        <v>=IF(RESILI_training_input.xlsx!A165&lt;&gt;"",RESILI_training_input.xlsx!A165,"")</v>
      </c>
      <c r="AO258" t="str">
        <f t="shared" si="124"/>
        <v>=IF(SEL_training_input.xlsx!A165&lt;&gt;"",SEL_training_input.xlsx!A165,"")</v>
      </c>
      <c r="AP258" t="str">
        <f t="shared" si="124"/>
        <v>=IF(SEV_training_input.xlsx!A165&lt;&gt;"",SEV_training_input.xlsx!A165,"")</v>
      </c>
      <c r="AQ258" t="str">
        <f t="shared" si="124"/>
        <v>=IF(ANHEDONIA_training_input.xlsx!A165&lt;&gt;"",ANHEDONIA_training_input.xlsx!A165,"")</v>
      </c>
      <c r="AR258" t="str">
        <f t="shared" si="124"/>
        <v>=IF(ANXIOUSNESS_training_input.xlsx!A165&lt;&gt;"",ANXIOUSNESS_training_input.xlsx!A165,"")</v>
      </c>
      <c r="AS258" t="str">
        <f t="shared" si="124"/>
        <v>=IF(ATTENTION_SEEKING_training_input.xlsx!A165&lt;&gt;"",ATTENTION_SEEKING_training_input.xlsx!A165,"")</v>
      </c>
      <c r="AT258" t="str">
        <f t="shared" si="124"/>
        <v>=IF(CALLOUSNESS_training_input.xlsx!A165&lt;&gt;"",CALLOUSNESS_training_input.xlsx!A165,"")</v>
      </c>
      <c r="AU258" t="str">
        <f t="shared" si="124"/>
        <v>=IF(DECEITFULNESS_training_input.xlsx!A165&lt;&gt;"",DECEITFULNESS_training_input.xlsx!A165,"")</v>
      </c>
      <c r="AV258" t="str">
        <f t="shared" si="124"/>
        <v>=IF(DEPRESSIVITY_training_input.xlsx!A165&lt;&gt;"",DEPRESSIVITY_training_input.xlsx!A165,"")</v>
      </c>
      <c r="AW258" t="str">
        <f t="shared" si="124"/>
        <v>=IF(DISTRACTIBILITY_training_input.xlsx!A165&lt;&gt;"",DISTRACTIBILITY_training_input.xlsx!A165,"")</v>
      </c>
      <c r="AX258" t="str">
        <f t="shared" si="124"/>
        <v>=IF(ECCENTRICITY_training_input.xlsx!A165&lt;&gt;"",ECCENTRICITY_training_input.xlsx!A165,"")</v>
      </c>
      <c r="AY258" t="str">
        <f t="shared" si="124"/>
        <v>=IF(EMOTIONAL_LABILITY_training_input.xlsx!A165&lt;&gt;"",EMOTIONAL_LABILITY_training_input.xlsx!A165,"")</v>
      </c>
      <c r="AZ258" t="str">
        <f t="shared" si="124"/>
        <v>=IF(GRANDIOSITY_training_input.xlsx!A165&lt;&gt;"",GRANDIOSITY_training_input.xlsx!A165,"")</v>
      </c>
      <c r="BA258" t="str">
        <f t="shared" si="124"/>
        <v>=IF(HOSTILITY_training_input.xlsx!A165&lt;&gt;"",HOSTILITY_training_input.xlsx!A165,"")</v>
      </c>
      <c r="BB258" t="str">
        <f t="shared" si="124"/>
        <v>=IF(IMPULSIVITY_training_input.xlsx!A165&lt;&gt;"",IMPULSIVITY_training_input.xlsx!A165,"")</v>
      </c>
      <c r="BC258" t="str">
        <f t="shared" si="124"/>
        <v>=IF(INTIMACY_AVOIDANCE_training_input.xlsx!A165&lt;&gt;"",INTIMACY_AVOIDANCE_training_input.xlsx!A165,"")</v>
      </c>
      <c r="BD258" t="str">
        <f t="shared" si="124"/>
        <v>=IF(IRRESPONSIBILITY_training_input.xlsx!A165&lt;&gt;"",IRRESPONSIBILITY_training_input.xlsx!A165,"")</v>
      </c>
      <c r="BE258" t="str">
        <f t="shared" si="124"/>
        <v>=IF(MANIPULATIVENESS_training_input.xlsx!A165&lt;&gt;"",MANIPULATIVENESS_training_input.xlsx!A165,"")</v>
      </c>
      <c r="BF258" t="str">
        <f t="shared" si="124"/>
        <v>=IF(PERCEPTUAL_DYSREGULATION_training_input.xlsx!A165&lt;&gt;"",PERCEPTUAL_DYSREGULATION_training_input.xlsx!A165,"")</v>
      </c>
      <c r="BG258" t="str">
        <f t="shared" si="124"/>
        <v>=IF(PERSEVERATION_training_input.xlsx!A165&lt;&gt;"",PERSEVERATION_training_input.xlsx!A165,"")</v>
      </c>
      <c r="BH258" t="str">
        <f t="shared" si="124"/>
        <v>=IF(RESTRICTED_AFFECTIVITY_training_input.xlsx!A165&lt;&gt;"",RESTRICTED_AFFECTIVITY_training_input.xlsx!A165,"")</v>
      </c>
      <c r="BI258" t="str">
        <f t="shared" si="124"/>
        <v>=IF(RIGID_PERFECTIONISM_training_input.xlsx!A165&lt;&gt;"",RIGID_PERFECTIONISM_training_input.xlsx!A165,"")</v>
      </c>
      <c r="BJ258" t="str">
        <f t="shared" si="124"/>
        <v>=IF(RISK_TAKING_training_input.xlsx!A165&lt;&gt;"",RISK_TAKING_training_input.xlsx!A165,"")</v>
      </c>
      <c r="BK258" t="str">
        <f t="shared" si="124"/>
        <v>=IF(SEPARATION_INSECURITY_training_input.xlsx!A165&lt;&gt;"",SEPARATION_INSECURITY_training_input.xlsx!A165,"")</v>
      </c>
      <c r="BL258" t="str">
        <f t="shared" si="124"/>
        <v>=IF(SUBMISSIVENESS_training_input.xlsx!A165&lt;&gt;"",SUBMISSIVENESS_training_input.xlsx!A165,"")</v>
      </c>
      <c r="BM258" t="str">
        <f t="shared" si="124"/>
        <v>=IF(SUSPICIOUSNESS_training_input.xlsx!A165&lt;&gt;"",SUSPICIOUSNESS_training_input.xlsx!A165,"")</v>
      </c>
      <c r="BN258" t="str">
        <f t="shared" si="124"/>
        <v>=IF(UNUSUAL_BELIEFS_training_input.xlsx!A165&lt;&gt;"",UNUSUAL_BELIEFS_training_input.xlsx!A165,"")</v>
      </c>
      <c r="BO258" t="str">
        <f t="shared" si="123"/>
        <v>=IF(WITHDRAWAL_training_input.xlsx!A165&lt;&gt;"",WITHDRAWAL_training_input.xlsx!A165,"")</v>
      </c>
      <c r="BP258" t="str">
        <f t="shared" si="123"/>
        <v>=IF(ACT_training_input.xlsx!A165&lt;&gt;"",ACT_training_input.xlsx!A165,"")</v>
      </c>
      <c r="BQ258" t="str">
        <f t="shared" si="123"/>
        <v>=IF(DSP_training_input.xlsx!A165&lt;&gt;"",DSP_training_input.xlsx!A165,"")</v>
      </c>
      <c r="BR258" t="str">
        <f t="shared" si="123"/>
        <v>=IF(PAG_training_input.xlsx!A165&lt;&gt;"",PAG_training_input.xlsx!A165,"")</v>
      </c>
      <c r="BS258" t="str">
        <f t="shared" si="123"/>
        <v>=IF(PRO_training_input.xlsx!A165&lt;&gt;"",PRO_training_input.xlsx!A165,"")</v>
      </c>
      <c r="BT258" t="str">
        <f t="shared" si="123"/>
        <v>=IF(SPL_training_input.xlsx!A165&lt;&gt;"",SPL_training_input.xlsx!A165,"")</v>
      </c>
      <c r="BU258" t="str">
        <f t="shared" si="123"/>
        <v>=IF(WDR_training_input.xlsx!A165&lt;&gt;"",WDR_training_input.xlsx!A165,"")</v>
      </c>
      <c r="BV258" t="str">
        <f t="shared" si="123"/>
        <v>=IF(CON_training_input.xlsx!A165&lt;&gt;"",CON_training_input.xlsx!A165,"")</v>
      </c>
      <c r="BW258" t="str">
        <f t="shared" si="123"/>
        <v>=IF(DSC_training_input.xlsx!A165&lt;&gt;"",DSC_training_input.xlsx!A165,"")</v>
      </c>
      <c r="BX258" t="str">
        <f t="shared" si="123"/>
        <v>=IF(FAN_training_input.xlsx!A165&lt;&gt;"",FAN_training_input.xlsx!A165,"")</v>
      </c>
      <c r="BY258" t="str">
        <f t="shared" si="123"/>
        <v>=IF(OMN_training_input.xlsx!A165&lt;&gt;"",OMN_training_input.xlsx!A165,"")</v>
      </c>
      <c r="BZ258" t="str">
        <f t="shared" si="123"/>
        <v>=IF(REP_training_input.xlsx!A165&lt;&gt;"",REP_training_input.xlsx!A165,"")</v>
      </c>
      <c r="CA258" t="str">
        <f t="shared" si="123"/>
        <v>=IF(SOM_training_input.xlsx!A165&lt;&gt;"",SOM_training_input.xlsx!A165,"")</v>
      </c>
      <c r="CB258" t="str">
        <f t="shared" si="123"/>
        <v>=IF(SUB_training_input.xlsx!A165&lt;&gt;"",SUB_training_input.xlsx!A165,"")</v>
      </c>
      <c r="CC258" t="str">
        <f t="shared" si="123"/>
        <v>=IF(UND_training_input.xlsx!A165&lt;&gt;"",UND_training_input.xlsx!A165,"")</v>
      </c>
      <c r="CD258" t="str">
        <f t="shared" si="123"/>
        <v>=IF(ALT_training_input.xlsx!A165&lt;&gt;"",ALT_training_input.xlsx!A165,"")</v>
      </c>
      <c r="CE258" t="str">
        <f t="shared" si="123"/>
        <v>=IF(HUM_training_input.xlsx!A165&lt;&gt;"",HUM_training_input.xlsx!A165,"")</v>
      </c>
      <c r="CF258" t="str">
        <f t="shared" si="123"/>
        <v>=IF(IDL_training_input.xlsx!A165&lt;&gt;"",IDL_training_input.xlsx!A165,"")</v>
      </c>
      <c r="CG258" t="str">
        <f t="shared" si="123"/>
        <v>=IF(RFM_training_input.xlsx!A165&lt;&gt;"",RFM_training_input.xlsx!A165,"")</v>
      </c>
      <c r="CH258" t="str">
        <f t="shared" si="123"/>
        <v>=IF(DN_training_input.xlsx!A165&lt;&gt;"",DN_training_input.xlsx!A165,"")</v>
      </c>
      <c r="CI258" t="str">
        <f t="shared" si="123"/>
        <v>=IF(INT_training_input.xlsx!A165&lt;&gt;"",INT_training_input.xlsx!A165,"")</v>
      </c>
      <c r="CJ258" t="str">
        <f t="shared" si="123"/>
        <v>=IF(SUP_training_input.xlsx!A165&lt;&gt;"",SUP_training_input.xlsx!A165,"")</v>
      </c>
      <c r="CK258" t="str">
        <f t="shared" si="123"/>
        <v>=IF(ANT_training_input.xlsx!A165&lt;&gt;"",ANT_training_input.xlsx!A165,"")</v>
      </c>
      <c r="CL258" t="str">
        <f t="shared" si="123"/>
        <v>=IF(ISO_training_input.xlsx!A165&lt;&gt;"",ISO_training_input.xlsx!A165,"")</v>
      </c>
    </row>
    <row r="259" spans="1:90">
      <c r="A259">
        <v>166</v>
      </c>
      <c r="B259" t="str">
        <f t="shared" si="106"/>
        <v>=IF(SUICIDE_training_input.xlsx!A166&lt;&gt;"",SUICIDE_training_input.xlsx!A166,"")</v>
      </c>
      <c r="C259" t="str">
        <f t="shared" si="124"/>
        <v>=IF(IQ_training_input.xlsx!A166&lt;&gt;"",IQ_training_input.xlsx!A166,"")</v>
      </c>
      <c r="D259" t="str">
        <f t="shared" si="124"/>
        <v>=IF(AMBIG_training_input.xlsx!A166&lt;&gt;"",AMBIG_training_input.xlsx!A166,"")</v>
      </c>
      <c r="E259" t="str">
        <f t="shared" si="124"/>
        <v>=IF(EGODYST_training_input.xlsx!A166&lt;&gt;"",EGODYST_training_input.xlsx!A166,"")</v>
      </c>
      <c r="F259" t="str">
        <f t="shared" si="124"/>
        <v>=IF(AUTISM_training_input.xlsx!A166&lt;&gt;"",AUTISM_training_input.xlsx!A166,"")</v>
      </c>
      <c r="G259" t="str">
        <f t="shared" si="124"/>
        <v>=IF(IDENTITY_training_input.xlsx!A166&lt;&gt;"",IDENTITY_training_input.xlsx!A166,"")</v>
      </c>
      <c r="H259" t="str">
        <f t="shared" si="124"/>
        <v>=IF(SELFDIR_training_input.xlsx!A166&lt;&gt;"",SELFDIR_training_input.xlsx!A166,"")</v>
      </c>
      <c r="I259" t="str">
        <f t="shared" si="124"/>
        <v>=IF(EMPATHY_training_input.xlsx!A166&lt;&gt;"",EMPATHY_training_input.xlsx!A166,"")</v>
      </c>
      <c r="J259" t="str">
        <f t="shared" si="124"/>
        <v>=IF(INTIMACY_training_input.xlsx!A166&lt;&gt;"",INTIMACY_training_input.xlsx!A166,"")</v>
      </c>
      <c r="K259" t="str">
        <f t="shared" si="124"/>
        <v>=IF(ACUTE_training_input.xlsx!A166&lt;&gt;"",ACUTE_training_input.xlsx!A166,"")</v>
      </c>
      <c r="L259" t="str">
        <f t="shared" si="124"/>
        <v>=IF(CHRONIC_training_input.xlsx!A166&lt;&gt;"",CHRONIC_training_input.xlsx!A166,"")</v>
      </c>
      <c r="M259" t="str">
        <f t="shared" si="124"/>
        <v>=IF(TRAUMA_PAST_training_input.xlsx!A166&lt;&gt;"",TRAUMA_PAST_training_input.xlsx!A166,"")</v>
      </c>
      <c r="N259" t="str">
        <f t="shared" si="124"/>
        <v>=IF(TRAUMA_PRESENT_training_input.xlsx!A166&lt;&gt;"",TRAUMA_PRESENT_training_input.xlsx!A166,"")</v>
      </c>
      <c r="O259" t="str">
        <f t="shared" si="124"/>
        <v>=IF(HOPE_training_input.xlsx!A166&lt;&gt;"",HOPE_training_input.xlsx!A166,"")</v>
      </c>
      <c r="P259" t="str">
        <f t="shared" si="124"/>
        <v>=IF(SELFAFFICACY_training_input.xlsx!A166&lt;&gt;"",SELFAFFICACY_training_input.xlsx!A166,"")</v>
      </c>
      <c r="Q259" t="str">
        <f t="shared" si="124"/>
        <v>=IF(SELFESTEEM_training_input.xlsx!A166&lt;&gt;"",SELFESTEEM_training_input.xlsx!A166,"")</v>
      </c>
      <c r="R259" t="str">
        <f t="shared" si="124"/>
        <v>=IF(WELLBEING_training_input.xlsx!A166&lt;&gt;"",WELLBEING_training_input.xlsx!A166,"")</v>
      </c>
      <c r="S259" t="str">
        <f t="shared" si="124"/>
        <v>=IF(HYPER_training_input.xlsx!A166&lt;&gt;"",HYPER_training_input.xlsx!A166,"")</v>
      </c>
      <c r="T259" t="str">
        <f t="shared" si="124"/>
        <v>=IF(AGGR_training_input.xlsx!A166&lt;&gt;"",AGGR_training_input.xlsx!A166,"")</v>
      </c>
      <c r="U259" t="str">
        <f t="shared" si="124"/>
        <v>=IF(COND_PR_training_input.xlsx!A166&lt;&gt;"",COND_PR_training_input.xlsx!A166,"")</v>
      </c>
      <c r="V259" t="str">
        <f t="shared" si="124"/>
        <v>=IF(ANXIE_training_input.xlsx!A166&lt;&gt;"",ANXIE_training_input.xlsx!A166,"")</v>
      </c>
      <c r="W259" t="str">
        <f t="shared" si="124"/>
        <v>=IF(DEPR_training_input.xlsx!A166&lt;&gt;"",DEPR_training_input.xlsx!A166,"")</v>
      </c>
      <c r="X259" t="str">
        <f t="shared" si="124"/>
        <v>=IF(SOMAT_training_input.xlsx!A166&lt;&gt;"",SOMAT_training_input.xlsx!A166,"")</v>
      </c>
      <c r="Y259" t="str">
        <f t="shared" si="124"/>
        <v>=IF(ATYPI_training_input.xlsx!A166&lt;&gt;"",ATYPI_training_input.xlsx!A166,"")</v>
      </c>
      <c r="Z259" t="str">
        <f t="shared" si="124"/>
        <v>=IF(WITHD_training_input.xlsx!A166&lt;&gt;"",WITHD_training_input.xlsx!A166,"")</v>
      </c>
      <c r="AA259" t="str">
        <f t="shared" si="124"/>
        <v>=IF(ATTE_PR_training_input.xlsx!A166&lt;&gt;"",ATTE_PR_training_input.xlsx!A166,"")</v>
      </c>
      <c r="AB259" t="str">
        <f t="shared" si="124"/>
        <v>=IF(ANG_CONT_training_input.xlsx!A166&lt;&gt;"",ANG_CONT_training_input.xlsx!A166,"")</v>
      </c>
      <c r="AC259" t="str">
        <f t="shared" si="124"/>
        <v>=IF(DEV_SOC_DIS_training_input.xlsx!A166&lt;&gt;"",DEV_SOC_DIS_training_input.xlsx!A166,"")</v>
      </c>
      <c r="AD259" t="str">
        <f t="shared" si="124"/>
        <v>=IF(BULLY_training_input.xlsx!A166&lt;&gt;"",BULLY_training_input.xlsx!A166,"")</v>
      </c>
      <c r="AE259" t="str">
        <f t="shared" si="124"/>
        <v>=IF(EMOT_SELF_C_training_input.xlsx!A166&lt;&gt;"",EMOT_SELF_C_training_input.xlsx!A166,"")</v>
      </c>
      <c r="AF259" t="str">
        <f t="shared" si="124"/>
        <v>=IF(EXE_FUN_training_input.xlsx!A166&lt;&gt;"",EXE_FUN_training_input.xlsx!A166,"")</v>
      </c>
      <c r="AG259" t="str">
        <f t="shared" si="124"/>
        <v>=IF(MANIA_training_input.xlsx!A166&lt;&gt;"",MANIA_training_input.xlsx!A166,"")</v>
      </c>
      <c r="AH259" t="str">
        <f t="shared" si="124"/>
        <v>=IF(NEG_EMOT_training_input.xlsx!A166&lt;&gt;"",NEG_EMOT_training_input.xlsx!A166,"")</v>
      </c>
      <c r="AI259" t="str">
        <f t="shared" si="124"/>
        <v>=IF(ADAPT_training_input.xlsx!A166&lt;&gt;"",ADAPT_training_input.xlsx!A166,"")</v>
      </c>
      <c r="AJ259" t="str">
        <f t="shared" si="124"/>
        <v>=IF(SOC_SK_training_input.xlsx!A166&lt;&gt;"",SOC_SK_training_input.xlsx!A166,"")</v>
      </c>
      <c r="AK259" t="str">
        <f t="shared" si="124"/>
        <v>=IF(LEAD_training_input.xlsx!A166&lt;&gt;"",LEAD_training_input.xlsx!A166,"")</v>
      </c>
      <c r="AL259" t="str">
        <f t="shared" si="124"/>
        <v>=IF(ACT_DAIL_training_input.xlsx!A166&lt;&gt;"",ACT_DAIL_training_input.xlsx!A166,"")</v>
      </c>
      <c r="AM259" t="str">
        <f t="shared" si="124"/>
        <v>=IF(FUN_COM_training_input.xlsx!A166&lt;&gt;"",FUN_COM_training_input.xlsx!A166,"")</v>
      </c>
      <c r="AN259" t="str">
        <f t="shared" si="124"/>
        <v>=IF(RESILI_training_input.xlsx!A166&lt;&gt;"",RESILI_training_input.xlsx!A166,"")</v>
      </c>
      <c r="AO259" t="str">
        <f t="shared" si="124"/>
        <v>=IF(SEL_training_input.xlsx!A166&lt;&gt;"",SEL_training_input.xlsx!A166,"")</v>
      </c>
      <c r="AP259" t="str">
        <f t="shared" si="124"/>
        <v>=IF(SEV_training_input.xlsx!A166&lt;&gt;"",SEV_training_input.xlsx!A166,"")</v>
      </c>
      <c r="AQ259" t="str">
        <f t="shared" si="124"/>
        <v>=IF(ANHEDONIA_training_input.xlsx!A166&lt;&gt;"",ANHEDONIA_training_input.xlsx!A166,"")</v>
      </c>
      <c r="AR259" t="str">
        <f t="shared" si="124"/>
        <v>=IF(ANXIOUSNESS_training_input.xlsx!A166&lt;&gt;"",ANXIOUSNESS_training_input.xlsx!A166,"")</v>
      </c>
      <c r="AS259" t="str">
        <f t="shared" si="124"/>
        <v>=IF(ATTENTION_SEEKING_training_input.xlsx!A166&lt;&gt;"",ATTENTION_SEEKING_training_input.xlsx!A166,"")</v>
      </c>
      <c r="AT259" t="str">
        <f t="shared" si="124"/>
        <v>=IF(CALLOUSNESS_training_input.xlsx!A166&lt;&gt;"",CALLOUSNESS_training_input.xlsx!A166,"")</v>
      </c>
      <c r="AU259" t="str">
        <f t="shared" si="124"/>
        <v>=IF(DECEITFULNESS_training_input.xlsx!A166&lt;&gt;"",DECEITFULNESS_training_input.xlsx!A166,"")</v>
      </c>
      <c r="AV259" t="str">
        <f t="shared" si="124"/>
        <v>=IF(DEPRESSIVITY_training_input.xlsx!A166&lt;&gt;"",DEPRESSIVITY_training_input.xlsx!A166,"")</v>
      </c>
      <c r="AW259" t="str">
        <f t="shared" si="124"/>
        <v>=IF(DISTRACTIBILITY_training_input.xlsx!A166&lt;&gt;"",DISTRACTIBILITY_training_input.xlsx!A166,"")</v>
      </c>
      <c r="AX259" t="str">
        <f t="shared" si="124"/>
        <v>=IF(ECCENTRICITY_training_input.xlsx!A166&lt;&gt;"",ECCENTRICITY_training_input.xlsx!A166,"")</v>
      </c>
      <c r="AY259" t="str">
        <f t="shared" si="124"/>
        <v>=IF(EMOTIONAL_LABILITY_training_input.xlsx!A166&lt;&gt;"",EMOTIONAL_LABILITY_training_input.xlsx!A166,"")</v>
      </c>
      <c r="AZ259" t="str">
        <f t="shared" si="124"/>
        <v>=IF(GRANDIOSITY_training_input.xlsx!A166&lt;&gt;"",GRANDIOSITY_training_input.xlsx!A166,"")</v>
      </c>
      <c r="BA259" t="str">
        <f t="shared" si="124"/>
        <v>=IF(HOSTILITY_training_input.xlsx!A166&lt;&gt;"",HOSTILITY_training_input.xlsx!A166,"")</v>
      </c>
      <c r="BB259" t="str">
        <f t="shared" si="124"/>
        <v>=IF(IMPULSIVITY_training_input.xlsx!A166&lt;&gt;"",IMPULSIVITY_training_input.xlsx!A166,"")</v>
      </c>
      <c r="BC259" t="str">
        <f t="shared" si="124"/>
        <v>=IF(INTIMACY_AVOIDANCE_training_input.xlsx!A166&lt;&gt;"",INTIMACY_AVOIDANCE_training_input.xlsx!A166,"")</v>
      </c>
      <c r="BD259" t="str">
        <f t="shared" si="124"/>
        <v>=IF(IRRESPONSIBILITY_training_input.xlsx!A166&lt;&gt;"",IRRESPONSIBILITY_training_input.xlsx!A166,"")</v>
      </c>
      <c r="BE259" t="str">
        <f t="shared" si="124"/>
        <v>=IF(MANIPULATIVENESS_training_input.xlsx!A166&lt;&gt;"",MANIPULATIVENESS_training_input.xlsx!A166,"")</v>
      </c>
      <c r="BF259" t="str">
        <f t="shared" si="124"/>
        <v>=IF(PERCEPTUAL_DYSREGULATION_training_input.xlsx!A166&lt;&gt;"",PERCEPTUAL_DYSREGULATION_training_input.xlsx!A166,"")</v>
      </c>
      <c r="BG259" t="str">
        <f t="shared" si="124"/>
        <v>=IF(PERSEVERATION_training_input.xlsx!A166&lt;&gt;"",PERSEVERATION_training_input.xlsx!A166,"")</v>
      </c>
      <c r="BH259" t="str">
        <f t="shared" si="124"/>
        <v>=IF(RESTRICTED_AFFECTIVITY_training_input.xlsx!A166&lt;&gt;"",RESTRICTED_AFFECTIVITY_training_input.xlsx!A166,"")</v>
      </c>
      <c r="BI259" t="str">
        <f t="shared" si="124"/>
        <v>=IF(RIGID_PERFECTIONISM_training_input.xlsx!A166&lt;&gt;"",RIGID_PERFECTIONISM_training_input.xlsx!A166,"")</v>
      </c>
      <c r="BJ259" t="str">
        <f t="shared" si="124"/>
        <v>=IF(RISK_TAKING_training_input.xlsx!A166&lt;&gt;"",RISK_TAKING_training_input.xlsx!A166,"")</v>
      </c>
      <c r="BK259" t="str">
        <f t="shared" si="124"/>
        <v>=IF(SEPARATION_INSECURITY_training_input.xlsx!A166&lt;&gt;"",SEPARATION_INSECURITY_training_input.xlsx!A166,"")</v>
      </c>
      <c r="BL259" t="str">
        <f t="shared" si="124"/>
        <v>=IF(SUBMISSIVENESS_training_input.xlsx!A166&lt;&gt;"",SUBMISSIVENESS_training_input.xlsx!A166,"")</v>
      </c>
      <c r="BM259" t="str">
        <f t="shared" si="124"/>
        <v>=IF(SUSPICIOUSNESS_training_input.xlsx!A166&lt;&gt;"",SUSPICIOUSNESS_training_input.xlsx!A166,"")</v>
      </c>
      <c r="BN259" t="str">
        <f t="shared" si="124"/>
        <v>=IF(UNUSUAL_BELIEFS_training_input.xlsx!A166&lt;&gt;"",UNUSUAL_BELIEFS_training_input.xlsx!A166,"")</v>
      </c>
      <c r="BO259" t="str">
        <f t="shared" si="123"/>
        <v>=IF(WITHDRAWAL_training_input.xlsx!A166&lt;&gt;"",WITHDRAWAL_training_input.xlsx!A166,"")</v>
      </c>
      <c r="BP259" t="str">
        <f t="shared" si="123"/>
        <v>=IF(ACT_training_input.xlsx!A166&lt;&gt;"",ACT_training_input.xlsx!A166,"")</v>
      </c>
      <c r="BQ259" t="str">
        <f t="shared" si="123"/>
        <v>=IF(DSP_training_input.xlsx!A166&lt;&gt;"",DSP_training_input.xlsx!A166,"")</v>
      </c>
      <c r="BR259" t="str">
        <f t="shared" si="123"/>
        <v>=IF(PAG_training_input.xlsx!A166&lt;&gt;"",PAG_training_input.xlsx!A166,"")</v>
      </c>
      <c r="BS259" t="str">
        <f t="shared" si="123"/>
        <v>=IF(PRO_training_input.xlsx!A166&lt;&gt;"",PRO_training_input.xlsx!A166,"")</v>
      </c>
      <c r="BT259" t="str">
        <f t="shared" si="123"/>
        <v>=IF(SPL_training_input.xlsx!A166&lt;&gt;"",SPL_training_input.xlsx!A166,"")</v>
      </c>
      <c r="BU259" t="str">
        <f t="shared" si="123"/>
        <v>=IF(WDR_training_input.xlsx!A166&lt;&gt;"",WDR_training_input.xlsx!A166,"")</v>
      </c>
      <c r="BV259" t="str">
        <f t="shared" si="123"/>
        <v>=IF(CON_training_input.xlsx!A166&lt;&gt;"",CON_training_input.xlsx!A166,"")</v>
      </c>
      <c r="BW259" t="str">
        <f t="shared" si="123"/>
        <v>=IF(DSC_training_input.xlsx!A166&lt;&gt;"",DSC_training_input.xlsx!A166,"")</v>
      </c>
      <c r="BX259" t="str">
        <f t="shared" si="123"/>
        <v>=IF(FAN_training_input.xlsx!A166&lt;&gt;"",FAN_training_input.xlsx!A166,"")</v>
      </c>
      <c r="BY259" t="str">
        <f t="shared" si="123"/>
        <v>=IF(OMN_training_input.xlsx!A166&lt;&gt;"",OMN_training_input.xlsx!A166,"")</v>
      </c>
      <c r="BZ259" t="str">
        <f t="shared" si="123"/>
        <v>=IF(REP_training_input.xlsx!A166&lt;&gt;"",REP_training_input.xlsx!A166,"")</v>
      </c>
      <c r="CA259" t="str">
        <f t="shared" si="123"/>
        <v>=IF(SOM_training_input.xlsx!A166&lt;&gt;"",SOM_training_input.xlsx!A166,"")</v>
      </c>
      <c r="CB259" t="str">
        <f t="shared" si="123"/>
        <v>=IF(SUB_training_input.xlsx!A166&lt;&gt;"",SUB_training_input.xlsx!A166,"")</v>
      </c>
      <c r="CC259" t="str">
        <f t="shared" si="123"/>
        <v>=IF(UND_training_input.xlsx!A166&lt;&gt;"",UND_training_input.xlsx!A166,"")</v>
      </c>
      <c r="CD259" t="str">
        <f t="shared" si="123"/>
        <v>=IF(ALT_training_input.xlsx!A166&lt;&gt;"",ALT_training_input.xlsx!A166,"")</v>
      </c>
      <c r="CE259" t="str">
        <f t="shared" si="123"/>
        <v>=IF(HUM_training_input.xlsx!A166&lt;&gt;"",HUM_training_input.xlsx!A166,"")</v>
      </c>
      <c r="CF259" t="str">
        <f t="shared" si="123"/>
        <v>=IF(IDL_training_input.xlsx!A166&lt;&gt;"",IDL_training_input.xlsx!A166,"")</v>
      </c>
      <c r="CG259" t="str">
        <f t="shared" si="123"/>
        <v>=IF(RFM_training_input.xlsx!A166&lt;&gt;"",RFM_training_input.xlsx!A166,"")</v>
      </c>
      <c r="CH259" t="str">
        <f t="shared" si="123"/>
        <v>=IF(DN_training_input.xlsx!A166&lt;&gt;"",DN_training_input.xlsx!A166,"")</v>
      </c>
      <c r="CI259" t="str">
        <f t="shared" si="123"/>
        <v>=IF(INT_training_input.xlsx!A166&lt;&gt;"",INT_training_input.xlsx!A166,"")</v>
      </c>
      <c r="CJ259" t="str">
        <f t="shared" si="123"/>
        <v>=IF(SUP_training_input.xlsx!A166&lt;&gt;"",SUP_training_input.xlsx!A166,"")</v>
      </c>
      <c r="CK259" t="str">
        <f t="shared" si="123"/>
        <v>=IF(ANT_training_input.xlsx!A166&lt;&gt;"",ANT_training_input.xlsx!A166,"")</v>
      </c>
      <c r="CL259" t="str">
        <f t="shared" si="123"/>
        <v>=IF(ISO_training_input.xlsx!A166&lt;&gt;"",ISO_training_input.xlsx!A166,"")</v>
      </c>
    </row>
    <row r="260" spans="1:90">
      <c r="A260">
        <v>167</v>
      </c>
      <c r="B260" t="str">
        <f t="shared" si="106"/>
        <v>=IF(SUICIDE_training_input.xlsx!A167&lt;&gt;"",SUICIDE_training_input.xlsx!A167,"")</v>
      </c>
      <c r="C260" t="str">
        <f t="shared" si="124"/>
        <v>=IF(IQ_training_input.xlsx!A167&lt;&gt;"",IQ_training_input.xlsx!A167,"")</v>
      </c>
      <c r="D260" t="str">
        <f t="shared" si="124"/>
        <v>=IF(AMBIG_training_input.xlsx!A167&lt;&gt;"",AMBIG_training_input.xlsx!A167,"")</v>
      </c>
      <c r="E260" t="str">
        <f t="shared" si="124"/>
        <v>=IF(EGODYST_training_input.xlsx!A167&lt;&gt;"",EGODYST_training_input.xlsx!A167,"")</v>
      </c>
      <c r="F260" t="str">
        <f t="shared" si="124"/>
        <v>=IF(AUTISM_training_input.xlsx!A167&lt;&gt;"",AUTISM_training_input.xlsx!A167,"")</v>
      </c>
      <c r="G260" t="str">
        <f t="shared" si="124"/>
        <v>=IF(IDENTITY_training_input.xlsx!A167&lt;&gt;"",IDENTITY_training_input.xlsx!A167,"")</v>
      </c>
      <c r="H260" t="str">
        <f t="shared" si="124"/>
        <v>=IF(SELFDIR_training_input.xlsx!A167&lt;&gt;"",SELFDIR_training_input.xlsx!A167,"")</v>
      </c>
      <c r="I260" t="str">
        <f t="shared" si="124"/>
        <v>=IF(EMPATHY_training_input.xlsx!A167&lt;&gt;"",EMPATHY_training_input.xlsx!A167,"")</v>
      </c>
      <c r="J260" t="str">
        <f t="shared" si="124"/>
        <v>=IF(INTIMACY_training_input.xlsx!A167&lt;&gt;"",INTIMACY_training_input.xlsx!A167,"")</v>
      </c>
      <c r="K260" t="str">
        <f t="shared" si="124"/>
        <v>=IF(ACUTE_training_input.xlsx!A167&lt;&gt;"",ACUTE_training_input.xlsx!A167,"")</v>
      </c>
      <c r="L260" t="str">
        <f t="shared" si="124"/>
        <v>=IF(CHRONIC_training_input.xlsx!A167&lt;&gt;"",CHRONIC_training_input.xlsx!A167,"")</v>
      </c>
      <c r="M260" t="str">
        <f t="shared" si="124"/>
        <v>=IF(TRAUMA_PAST_training_input.xlsx!A167&lt;&gt;"",TRAUMA_PAST_training_input.xlsx!A167,"")</v>
      </c>
      <c r="N260" t="str">
        <f t="shared" si="124"/>
        <v>=IF(TRAUMA_PRESENT_training_input.xlsx!A167&lt;&gt;"",TRAUMA_PRESENT_training_input.xlsx!A167,"")</v>
      </c>
      <c r="O260" t="str">
        <f t="shared" si="124"/>
        <v>=IF(HOPE_training_input.xlsx!A167&lt;&gt;"",HOPE_training_input.xlsx!A167,"")</v>
      </c>
      <c r="P260" t="str">
        <f t="shared" si="124"/>
        <v>=IF(SELFAFFICACY_training_input.xlsx!A167&lt;&gt;"",SELFAFFICACY_training_input.xlsx!A167,"")</v>
      </c>
      <c r="Q260" t="str">
        <f t="shared" si="124"/>
        <v>=IF(SELFESTEEM_training_input.xlsx!A167&lt;&gt;"",SELFESTEEM_training_input.xlsx!A167,"")</v>
      </c>
      <c r="R260" t="str">
        <f t="shared" si="124"/>
        <v>=IF(WELLBEING_training_input.xlsx!A167&lt;&gt;"",WELLBEING_training_input.xlsx!A167,"")</v>
      </c>
      <c r="S260" t="str">
        <f t="shared" si="124"/>
        <v>=IF(HYPER_training_input.xlsx!A167&lt;&gt;"",HYPER_training_input.xlsx!A167,"")</v>
      </c>
      <c r="T260" t="str">
        <f t="shared" si="124"/>
        <v>=IF(AGGR_training_input.xlsx!A167&lt;&gt;"",AGGR_training_input.xlsx!A167,"")</v>
      </c>
      <c r="U260" t="str">
        <f t="shared" si="124"/>
        <v>=IF(COND_PR_training_input.xlsx!A167&lt;&gt;"",COND_PR_training_input.xlsx!A167,"")</v>
      </c>
      <c r="V260" t="str">
        <f t="shared" si="124"/>
        <v>=IF(ANXIE_training_input.xlsx!A167&lt;&gt;"",ANXIE_training_input.xlsx!A167,"")</v>
      </c>
      <c r="W260" t="str">
        <f t="shared" si="124"/>
        <v>=IF(DEPR_training_input.xlsx!A167&lt;&gt;"",DEPR_training_input.xlsx!A167,"")</v>
      </c>
      <c r="X260" t="str">
        <f t="shared" si="124"/>
        <v>=IF(SOMAT_training_input.xlsx!A167&lt;&gt;"",SOMAT_training_input.xlsx!A167,"")</v>
      </c>
      <c r="Y260" t="str">
        <f t="shared" si="124"/>
        <v>=IF(ATYPI_training_input.xlsx!A167&lt;&gt;"",ATYPI_training_input.xlsx!A167,"")</v>
      </c>
      <c r="Z260" t="str">
        <f t="shared" si="124"/>
        <v>=IF(WITHD_training_input.xlsx!A167&lt;&gt;"",WITHD_training_input.xlsx!A167,"")</v>
      </c>
      <c r="AA260" t="str">
        <f t="shared" si="124"/>
        <v>=IF(ATTE_PR_training_input.xlsx!A167&lt;&gt;"",ATTE_PR_training_input.xlsx!A167,"")</v>
      </c>
      <c r="AB260" t="str">
        <f t="shared" si="124"/>
        <v>=IF(ANG_CONT_training_input.xlsx!A167&lt;&gt;"",ANG_CONT_training_input.xlsx!A167,"")</v>
      </c>
      <c r="AC260" t="str">
        <f t="shared" si="124"/>
        <v>=IF(DEV_SOC_DIS_training_input.xlsx!A167&lt;&gt;"",DEV_SOC_DIS_training_input.xlsx!A167,"")</v>
      </c>
      <c r="AD260" t="str">
        <f t="shared" si="124"/>
        <v>=IF(BULLY_training_input.xlsx!A167&lt;&gt;"",BULLY_training_input.xlsx!A167,"")</v>
      </c>
      <c r="AE260" t="str">
        <f t="shared" si="124"/>
        <v>=IF(EMOT_SELF_C_training_input.xlsx!A167&lt;&gt;"",EMOT_SELF_C_training_input.xlsx!A167,"")</v>
      </c>
      <c r="AF260" t="str">
        <f t="shared" si="124"/>
        <v>=IF(EXE_FUN_training_input.xlsx!A167&lt;&gt;"",EXE_FUN_training_input.xlsx!A167,"")</v>
      </c>
      <c r="AG260" t="str">
        <f t="shared" si="124"/>
        <v>=IF(MANIA_training_input.xlsx!A167&lt;&gt;"",MANIA_training_input.xlsx!A167,"")</v>
      </c>
      <c r="AH260" t="str">
        <f t="shared" si="124"/>
        <v>=IF(NEG_EMOT_training_input.xlsx!A167&lt;&gt;"",NEG_EMOT_training_input.xlsx!A167,"")</v>
      </c>
      <c r="AI260" t="str">
        <f t="shared" si="124"/>
        <v>=IF(ADAPT_training_input.xlsx!A167&lt;&gt;"",ADAPT_training_input.xlsx!A167,"")</v>
      </c>
      <c r="AJ260" t="str">
        <f t="shared" si="124"/>
        <v>=IF(SOC_SK_training_input.xlsx!A167&lt;&gt;"",SOC_SK_training_input.xlsx!A167,"")</v>
      </c>
      <c r="AK260" t="str">
        <f t="shared" si="124"/>
        <v>=IF(LEAD_training_input.xlsx!A167&lt;&gt;"",LEAD_training_input.xlsx!A167,"")</v>
      </c>
      <c r="AL260" t="str">
        <f t="shared" si="124"/>
        <v>=IF(ACT_DAIL_training_input.xlsx!A167&lt;&gt;"",ACT_DAIL_training_input.xlsx!A167,"")</v>
      </c>
      <c r="AM260" t="str">
        <f t="shared" si="124"/>
        <v>=IF(FUN_COM_training_input.xlsx!A167&lt;&gt;"",FUN_COM_training_input.xlsx!A167,"")</v>
      </c>
      <c r="AN260" t="str">
        <f t="shared" si="124"/>
        <v>=IF(RESILI_training_input.xlsx!A167&lt;&gt;"",RESILI_training_input.xlsx!A167,"")</v>
      </c>
      <c r="AO260" t="str">
        <f t="shared" si="124"/>
        <v>=IF(SEL_training_input.xlsx!A167&lt;&gt;"",SEL_training_input.xlsx!A167,"")</v>
      </c>
      <c r="AP260" t="str">
        <f t="shared" si="124"/>
        <v>=IF(SEV_training_input.xlsx!A167&lt;&gt;"",SEV_training_input.xlsx!A167,"")</v>
      </c>
      <c r="AQ260" t="str">
        <f t="shared" si="124"/>
        <v>=IF(ANHEDONIA_training_input.xlsx!A167&lt;&gt;"",ANHEDONIA_training_input.xlsx!A167,"")</v>
      </c>
      <c r="AR260" t="str">
        <f t="shared" si="124"/>
        <v>=IF(ANXIOUSNESS_training_input.xlsx!A167&lt;&gt;"",ANXIOUSNESS_training_input.xlsx!A167,"")</v>
      </c>
      <c r="AS260" t="str">
        <f t="shared" si="124"/>
        <v>=IF(ATTENTION_SEEKING_training_input.xlsx!A167&lt;&gt;"",ATTENTION_SEEKING_training_input.xlsx!A167,"")</v>
      </c>
      <c r="AT260" t="str">
        <f t="shared" si="124"/>
        <v>=IF(CALLOUSNESS_training_input.xlsx!A167&lt;&gt;"",CALLOUSNESS_training_input.xlsx!A167,"")</v>
      </c>
      <c r="AU260" t="str">
        <f t="shared" si="124"/>
        <v>=IF(DECEITFULNESS_training_input.xlsx!A167&lt;&gt;"",DECEITFULNESS_training_input.xlsx!A167,"")</v>
      </c>
      <c r="AV260" t="str">
        <f t="shared" si="124"/>
        <v>=IF(DEPRESSIVITY_training_input.xlsx!A167&lt;&gt;"",DEPRESSIVITY_training_input.xlsx!A167,"")</v>
      </c>
      <c r="AW260" t="str">
        <f t="shared" si="124"/>
        <v>=IF(DISTRACTIBILITY_training_input.xlsx!A167&lt;&gt;"",DISTRACTIBILITY_training_input.xlsx!A167,"")</v>
      </c>
      <c r="AX260" t="str">
        <f t="shared" si="124"/>
        <v>=IF(ECCENTRICITY_training_input.xlsx!A167&lt;&gt;"",ECCENTRICITY_training_input.xlsx!A167,"")</v>
      </c>
      <c r="AY260" t="str">
        <f t="shared" si="124"/>
        <v>=IF(EMOTIONAL_LABILITY_training_input.xlsx!A167&lt;&gt;"",EMOTIONAL_LABILITY_training_input.xlsx!A167,"")</v>
      </c>
      <c r="AZ260" t="str">
        <f t="shared" si="124"/>
        <v>=IF(GRANDIOSITY_training_input.xlsx!A167&lt;&gt;"",GRANDIOSITY_training_input.xlsx!A167,"")</v>
      </c>
      <c r="BA260" t="str">
        <f t="shared" si="124"/>
        <v>=IF(HOSTILITY_training_input.xlsx!A167&lt;&gt;"",HOSTILITY_training_input.xlsx!A167,"")</v>
      </c>
      <c r="BB260" t="str">
        <f t="shared" si="124"/>
        <v>=IF(IMPULSIVITY_training_input.xlsx!A167&lt;&gt;"",IMPULSIVITY_training_input.xlsx!A167,"")</v>
      </c>
      <c r="BC260" t="str">
        <f t="shared" si="124"/>
        <v>=IF(INTIMACY_AVOIDANCE_training_input.xlsx!A167&lt;&gt;"",INTIMACY_AVOIDANCE_training_input.xlsx!A167,"")</v>
      </c>
      <c r="BD260" t="str">
        <f t="shared" si="124"/>
        <v>=IF(IRRESPONSIBILITY_training_input.xlsx!A167&lt;&gt;"",IRRESPONSIBILITY_training_input.xlsx!A167,"")</v>
      </c>
      <c r="BE260" t="str">
        <f t="shared" si="124"/>
        <v>=IF(MANIPULATIVENESS_training_input.xlsx!A167&lt;&gt;"",MANIPULATIVENESS_training_input.xlsx!A167,"")</v>
      </c>
      <c r="BF260" t="str">
        <f t="shared" si="124"/>
        <v>=IF(PERCEPTUAL_DYSREGULATION_training_input.xlsx!A167&lt;&gt;"",PERCEPTUAL_DYSREGULATION_training_input.xlsx!A167,"")</v>
      </c>
      <c r="BG260" t="str">
        <f t="shared" si="124"/>
        <v>=IF(PERSEVERATION_training_input.xlsx!A167&lt;&gt;"",PERSEVERATION_training_input.xlsx!A167,"")</v>
      </c>
      <c r="BH260" t="str">
        <f t="shared" si="124"/>
        <v>=IF(RESTRICTED_AFFECTIVITY_training_input.xlsx!A167&lt;&gt;"",RESTRICTED_AFFECTIVITY_training_input.xlsx!A167,"")</v>
      </c>
      <c r="BI260" t="str">
        <f t="shared" si="124"/>
        <v>=IF(RIGID_PERFECTIONISM_training_input.xlsx!A167&lt;&gt;"",RIGID_PERFECTIONISM_training_input.xlsx!A167,"")</v>
      </c>
      <c r="BJ260" t="str">
        <f t="shared" si="124"/>
        <v>=IF(RISK_TAKING_training_input.xlsx!A167&lt;&gt;"",RISK_TAKING_training_input.xlsx!A167,"")</v>
      </c>
      <c r="BK260" t="str">
        <f t="shared" si="124"/>
        <v>=IF(SEPARATION_INSECURITY_training_input.xlsx!A167&lt;&gt;"",SEPARATION_INSECURITY_training_input.xlsx!A167,"")</v>
      </c>
      <c r="BL260" t="str">
        <f t="shared" si="124"/>
        <v>=IF(SUBMISSIVENESS_training_input.xlsx!A167&lt;&gt;"",SUBMISSIVENESS_training_input.xlsx!A167,"")</v>
      </c>
      <c r="BM260" t="str">
        <f t="shared" si="124"/>
        <v>=IF(SUSPICIOUSNESS_training_input.xlsx!A167&lt;&gt;"",SUSPICIOUSNESS_training_input.xlsx!A167,"")</v>
      </c>
      <c r="BN260" t="str">
        <f t="shared" ref="BN260:CL263" si="125">CONCATENATE($A$11,BN$1,$A$12,$A260,$A$13,BN$1,$A$14,$A260,$A$15)</f>
        <v>=IF(UNUSUAL_BELIEFS_training_input.xlsx!A167&lt;&gt;"",UNUSUAL_BELIEFS_training_input.xlsx!A167,"")</v>
      </c>
      <c r="BO260" t="str">
        <f t="shared" si="125"/>
        <v>=IF(WITHDRAWAL_training_input.xlsx!A167&lt;&gt;"",WITHDRAWAL_training_input.xlsx!A167,"")</v>
      </c>
      <c r="BP260" t="str">
        <f t="shared" si="125"/>
        <v>=IF(ACT_training_input.xlsx!A167&lt;&gt;"",ACT_training_input.xlsx!A167,"")</v>
      </c>
      <c r="BQ260" t="str">
        <f t="shared" si="125"/>
        <v>=IF(DSP_training_input.xlsx!A167&lt;&gt;"",DSP_training_input.xlsx!A167,"")</v>
      </c>
      <c r="BR260" t="str">
        <f t="shared" si="125"/>
        <v>=IF(PAG_training_input.xlsx!A167&lt;&gt;"",PAG_training_input.xlsx!A167,"")</v>
      </c>
      <c r="BS260" t="str">
        <f t="shared" si="125"/>
        <v>=IF(PRO_training_input.xlsx!A167&lt;&gt;"",PRO_training_input.xlsx!A167,"")</v>
      </c>
      <c r="BT260" t="str">
        <f t="shared" si="125"/>
        <v>=IF(SPL_training_input.xlsx!A167&lt;&gt;"",SPL_training_input.xlsx!A167,"")</v>
      </c>
      <c r="BU260" t="str">
        <f t="shared" si="125"/>
        <v>=IF(WDR_training_input.xlsx!A167&lt;&gt;"",WDR_training_input.xlsx!A167,"")</v>
      </c>
      <c r="BV260" t="str">
        <f t="shared" si="125"/>
        <v>=IF(CON_training_input.xlsx!A167&lt;&gt;"",CON_training_input.xlsx!A167,"")</v>
      </c>
      <c r="BW260" t="str">
        <f t="shared" si="125"/>
        <v>=IF(DSC_training_input.xlsx!A167&lt;&gt;"",DSC_training_input.xlsx!A167,"")</v>
      </c>
      <c r="BX260" t="str">
        <f t="shared" si="125"/>
        <v>=IF(FAN_training_input.xlsx!A167&lt;&gt;"",FAN_training_input.xlsx!A167,"")</v>
      </c>
      <c r="BY260" t="str">
        <f t="shared" si="125"/>
        <v>=IF(OMN_training_input.xlsx!A167&lt;&gt;"",OMN_training_input.xlsx!A167,"")</v>
      </c>
      <c r="BZ260" t="str">
        <f t="shared" si="125"/>
        <v>=IF(REP_training_input.xlsx!A167&lt;&gt;"",REP_training_input.xlsx!A167,"")</v>
      </c>
      <c r="CA260" t="str">
        <f t="shared" si="125"/>
        <v>=IF(SOM_training_input.xlsx!A167&lt;&gt;"",SOM_training_input.xlsx!A167,"")</v>
      </c>
      <c r="CB260" t="str">
        <f t="shared" si="125"/>
        <v>=IF(SUB_training_input.xlsx!A167&lt;&gt;"",SUB_training_input.xlsx!A167,"")</v>
      </c>
      <c r="CC260" t="str">
        <f t="shared" si="125"/>
        <v>=IF(UND_training_input.xlsx!A167&lt;&gt;"",UND_training_input.xlsx!A167,"")</v>
      </c>
      <c r="CD260" t="str">
        <f t="shared" si="125"/>
        <v>=IF(ALT_training_input.xlsx!A167&lt;&gt;"",ALT_training_input.xlsx!A167,"")</v>
      </c>
      <c r="CE260" t="str">
        <f t="shared" si="125"/>
        <v>=IF(HUM_training_input.xlsx!A167&lt;&gt;"",HUM_training_input.xlsx!A167,"")</v>
      </c>
      <c r="CF260" t="str">
        <f t="shared" si="125"/>
        <v>=IF(IDL_training_input.xlsx!A167&lt;&gt;"",IDL_training_input.xlsx!A167,"")</v>
      </c>
      <c r="CG260" t="str">
        <f t="shared" si="125"/>
        <v>=IF(RFM_training_input.xlsx!A167&lt;&gt;"",RFM_training_input.xlsx!A167,"")</v>
      </c>
      <c r="CH260" t="str">
        <f t="shared" si="125"/>
        <v>=IF(DN_training_input.xlsx!A167&lt;&gt;"",DN_training_input.xlsx!A167,"")</v>
      </c>
      <c r="CI260" t="str">
        <f t="shared" si="125"/>
        <v>=IF(INT_training_input.xlsx!A167&lt;&gt;"",INT_training_input.xlsx!A167,"")</v>
      </c>
      <c r="CJ260" t="str">
        <f t="shared" si="125"/>
        <v>=IF(SUP_training_input.xlsx!A167&lt;&gt;"",SUP_training_input.xlsx!A167,"")</v>
      </c>
      <c r="CK260" t="str">
        <f t="shared" si="125"/>
        <v>=IF(ANT_training_input.xlsx!A167&lt;&gt;"",ANT_training_input.xlsx!A167,"")</v>
      </c>
      <c r="CL260" t="str">
        <f t="shared" si="125"/>
        <v>=IF(ISO_training_input.xlsx!A167&lt;&gt;"",ISO_training_input.xlsx!A167,"")</v>
      </c>
    </row>
    <row r="261" spans="1:90">
      <c r="A261">
        <v>168</v>
      </c>
      <c r="B261" t="str">
        <f t="shared" si="106"/>
        <v>=IF(SUICIDE_training_input.xlsx!A168&lt;&gt;"",SUICIDE_training_input.xlsx!A168,"")</v>
      </c>
      <c r="C261" t="str">
        <f t="shared" ref="C261:BN264" si="126">CONCATENATE($A$11,C$1,$A$12,$A261,$A$13,C$1,$A$14,$A261,$A$15)</f>
        <v>=IF(IQ_training_input.xlsx!A168&lt;&gt;"",IQ_training_input.xlsx!A168,"")</v>
      </c>
      <c r="D261" t="str">
        <f t="shared" si="126"/>
        <v>=IF(AMBIG_training_input.xlsx!A168&lt;&gt;"",AMBIG_training_input.xlsx!A168,"")</v>
      </c>
      <c r="E261" t="str">
        <f t="shared" si="126"/>
        <v>=IF(EGODYST_training_input.xlsx!A168&lt;&gt;"",EGODYST_training_input.xlsx!A168,"")</v>
      </c>
      <c r="F261" t="str">
        <f t="shared" si="126"/>
        <v>=IF(AUTISM_training_input.xlsx!A168&lt;&gt;"",AUTISM_training_input.xlsx!A168,"")</v>
      </c>
      <c r="G261" t="str">
        <f t="shared" si="126"/>
        <v>=IF(IDENTITY_training_input.xlsx!A168&lt;&gt;"",IDENTITY_training_input.xlsx!A168,"")</v>
      </c>
      <c r="H261" t="str">
        <f t="shared" si="126"/>
        <v>=IF(SELFDIR_training_input.xlsx!A168&lt;&gt;"",SELFDIR_training_input.xlsx!A168,"")</v>
      </c>
      <c r="I261" t="str">
        <f t="shared" si="126"/>
        <v>=IF(EMPATHY_training_input.xlsx!A168&lt;&gt;"",EMPATHY_training_input.xlsx!A168,"")</v>
      </c>
      <c r="J261" t="str">
        <f t="shared" si="126"/>
        <v>=IF(INTIMACY_training_input.xlsx!A168&lt;&gt;"",INTIMACY_training_input.xlsx!A168,"")</v>
      </c>
      <c r="K261" t="str">
        <f t="shared" si="126"/>
        <v>=IF(ACUTE_training_input.xlsx!A168&lt;&gt;"",ACUTE_training_input.xlsx!A168,"")</v>
      </c>
      <c r="L261" t="str">
        <f t="shared" si="126"/>
        <v>=IF(CHRONIC_training_input.xlsx!A168&lt;&gt;"",CHRONIC_training_input.xlsx!A168,"")</v>
      </c>
      <c r="M261" t="str">
        <f t="shared" si="126"/>
        <v>=IF(TRAUMA_PAST_training_input.xlsx!A168&lt;&gt;"",TRAUMA_PAST_training_input.xlsx!A168,"")</v>
      </c>
      <c r="N261" t="str">
        <f t="shared" si="126"/>
        <v>=IF(TRAUMA_PRESENT_training_input.xlsx!A168&lt;&gt;"",TRAUMA_PRESENT_training_input.xlsx!A168,"")</v>
      </c>
      <c r="O261" t="str">
        <f t="shared" si="126"/>
        <v>=IF(HOPE_training_input.xlsx!A168&lt;&gt;"",HOPE_training_input.xlsx!A168,"")</v>
      </c>
      <c r="P261" t="str">
        <f t="shared" si="126"/>
        <v>=IF(SELFAFFICACY_training_input.xlsx!A168&lt;&gt;"",SELFAFFICACY_training_input.xlsx!A168,"")</v>
      </c>
      <c r="Q261" t="str">
        <f t="shared" si="126"/>
        <v>=IF(SELFESTEEM_training_input.xlsx!A168&lt;&gt;"",SELFESTEEM_training_input.xlsx!A168,"")</v>
      </c>
      <c r="R261" t="str">
        <f t="shared" si="126"/>
        <v>=IF(WELLBEING_training_input.xlsx!A168&lt;&gt;"",WELLBEING_training_input.xlsx!A168,"")</v>
      </c>
      <c r="S261" t="str">
        <f t="shared" si="126"/>
        <v>=IF(HYPER_training_input.xlsx!A168&lt;&gt;"",HYPER_training_input.xlsx!A168,"")</v>
      </c>
      <c r="T261" t="str">
        <f t="shared" si="126"/>
        <v>=IF(AGGR_training_input.xlsx!A168&lt;&gt;"",AGGR_training_input.xlsx!A168,"")</v>
      </c>
      <c r="U261" t="str">
        <f t="shared" si="126"/>
        <v>=IF(COND_PR_training_input.xlsx!A168&lt;&gt;"",COND_PR_training_input.xlsx!A168,"")</v>
      </c>
      <c r="V261" t="str">
        <f t="shared" si="126"/>
        <v>=IF(ANXIE_training_input.xlsx!A168&lt;&gt;"",ANXIE_training_input.xlsx!A168,"")</v>
      </c>
      <c r="W261" t="str">
        <f t="shared" si="126"/>
        <v>=IF(DEPR_training_input.xlsx!A168&lt;&gt;"",DEPR_training_input.xlsx!A168,"")</v>
      </c>
      <c r="X261" t="str">
        <f t="shared" si="126"/>
        <v>=IF(SOMAT_training_input.xlsx!A168&lt;&gt;"",SOMAT_training_input.xlsx!A168,"")</v>
      </c>
      <c r="Y261" t="str">
        <f t="shared" si="126"/>
        <v>=IF(ATYPI_training_input.xlsx!A168&lt;&gt;"",ATYPI_training_input.xlsx!A168,"")</v>
      </c>
      <c r="Z261" t="str">
        <f t="shared" si="126"/>
        <v>=IF(WITHD_training_input.xlsx!A168&lt;&gt;"",WITHD_training_input.xlsx!A168,"")</v>
      </c>
      <c r="AA261" t="str">
        <f t="shared" si="126"/>
        <v>=IF(ATTE_PR_training_input.xlsx!A168&lt;&gt;"",ATTE_PR_training_input.xlsx!A168,"")</v>
      </c>
      <c r="AB261" t="str">
        <f t="shared" si="126"/>
        <v>=IF(ANG_CONT_training_input.xlsx!A168&lt;&gt;"",ANG_CONT_training_input.xlsx!A168,"")</v>
      </c>
      <c r="AC261" t="str">
        <f t="shared" si="126"/>
        <v>=IF(DEV_SOC_DIS_training_input.xlsx!A168&lt;&gt;"",DEV_SOC_DIS_training_input.xlsx!A168,"")</v>
      </c>
      <c r="AD261" t="str">
        <f t="shared" si="126"/>
        <v>=IF(BULLY_training_input.xlsx!A168&lt;&gt;"",BULLY_training_input.xlsx!A168,"")</v>
      </c>
      <c r="AE261" t="str">
        <f t="shared" si="126"/>
        <v>=IF(EMOT_SELF_C_training_input.xlsx!A168&lt;&gt;"",EMOT_SELF_C_training_input.xlsx!A168,"")</v>
      </c>
      <c r="AF261" t="str">
        <f t="shared" si="126"/>
        <v>=IF(EXE_FUN_training_input.xlsx!A168&lt;&gt;"",EXE_FUN_training_input.xlsx!A168,"")</v>
      </c>
      <c r="AG261" t="str">
        <f t="shared" si="126"/>
        <v>=IF(MANIA_training_input.xlsx!A168&lt;&gt;"",MANIA_training_input.xlsx!A168,"")</v>
      </c>
      <c r="AH261" t="str">
        <f t="shared" si="126"/>
        <v>=IF(NEG_EMOT_training_input.xlsx!A168&lt;&gt;"",NEG_EMOT_training_input.xlsx!A168,"")</v>
      </c>
      <c r="AI261" t="str">
        <f t="shared" si="126"/>
        <v>=IF(ADAPT_training_input.xlsx!A168&lt;&gt;"",ADAPT_training_input.xlsx!A168,"")</v>
      </c>
      <c r="AJ261" t="str">
        <f t="shared" si="126"/>
        <v>=IF(SOC_SK_training_input.xlsx!A168&lt;&gt;"",SOC_SK_training_input.xlsx!A168,"")</v>
      </c>
      <c r="AK261" t="str">
        <f t="shared" si="126"/>
        <v>=IF(LEAD_training_input.xlsx!A168&lt;&gt;"",LEAD_training_input.xlsx!A168,"")</v>
      </c>
      <c r="AL261" t="str">
        <f t="shared" si="126"/>
        <v>=IF(ACT_DAIL_training_input.xlsx!A168&lt;&gt;"",ACT_DAIL_training_input.xlsx!A168,"")</v>
      </c>
      <c r="AM261" t="str">
        <f t="shared" si="126"/>
        <v>=IF(FUN_COM_training_input.xlsx!A168&lt;&gt;"",FUN_COM_training_input.xlsx!A168,"")</v>
      </c>
      <c r="AN261" t="str">
        <f t="shared" si="126"/>
        <v>=IF(RESILI_training_input.xlsx!A168&lt;&gt;"",RESILI_training_input.xlsx!A168,"")</v>
      </c>
      <c r="AO261" t="str">
        <f t="shared" si="126"/>
        <v>=IF(SEL_training_input.xlsx!A168&lt;&gt;"",SEL_training_input.xlsx!A168,"")</v>
      </c>
      <c r="AP261" t="str">
        <f t="shared" si="126"/>
        <v>=IF(SEV_training_input.xlsx!A168&lt;&gt;"",SEV_training_input.xlsx!A168,"")</v>
      </c>
      <c r="AQ261" t="str">
        <f t="shared" si="126"/>
        <v>=IF(ANHEDONIA_training_input.xlsx!A168&lt;&gt;"",ANHEDONIA_training_input.xlsx!A168,"")</v>
      </c>
      <c r="AR261" t="str">
        <f t="shared" si="126"/>
        <v>=IF(ANXIOUSNESS_training_input.xlsx!A168&lt;&gt;"",ANXIOUSNESS_training_input.xlsx!A168,"")</v>
      </c>
      <c r="AS261" t="str">
        <f t="shared" si="126"/>
        <v>=IF(ATTENTION_SEEKING_training_input.xlsx!A168&lt;&gt;"",ATTENTION_SEEKING_training_input.xlsx!A168,"")</v>
      </c>
      <c r="AT261" t="str">
        <f t="shared" si="126"/>
        <v>=IF(CALLOUSNESS_training_input.xlsx!A168&lt;&gt;"",CALLOUSNESS_training_input.xlsx!A168,"")</v>
      </c>
      <c r="AU261" t="str">
        <f t="shared" si="126"/>
        <v>=IF(DECEITFULNESS_training_input.xlsx!A168&lt;&gt;"",DECEITFULNESS_training_input.xlsx!A168,"")</v>
      </c>
      <c r="AV261" t="str">
        <f t="shared" si="126"/>
        <v>=IF(DEPRESSIVITY_training_input.xlsx!A168&lt;&gt;"",DEPRESSIVITY_training_input.xlsx!A168,"")</v>
      </c>
      <c r="AW261" t="str">
        <f t="shared" si="126"/>
        <v>=IF(DISTRACTIBILITY_training_input.xlsx!A168&lt;&gt;"",DISTRACTIBILITY_training_input.xlsx!A168,"")</v>
      </c>
      <c r="AX261" t="str">
        <f t="shared" si="126"/>
        <v>=IF(ECCENTRICITY_training_input.xlsx!A168&lt;&gt;"",ECCENTRICITY_training_input.xlsx!A168,"")</v>
      </c>
      <c r="AY261" t="str">
        <f t="shared" si="126"/>
        <v>=IF(EMOTIONAL_LABILITY_training_input.xlsx!A168&lt;&gt;"",EMOTIONAL_LABILITY_training_input.xlsx!A168,"")</v>
      </c>
      <c r="AZ261" t="str">
        <f t="shared" si="126"/>
        <v>=IF(GRANDIOSITY_training_input.xlsx!A168&lt;&gt;"",GRANDIOSITY_training_input.xlsx!A168,"")</v>
      </c>
      <c r="BA261" t="str">
        <f t="shared" si="126"/>
        <v>=IF(HOSTILITY_training_input.xlsx!A168&lt;&gt;"",HOSTILITY_training_input.xlsx!A168,"")</v>
      </c>
      <c r="BB261" t="str">
        <f t="shared" si="126"/>
        <v>=IF(IMPULSIVITY_training_input.xlsx!A168&lt;&gt;"",IMPULSIVITY_training_input.xlsx!A168,"")</v>
      </c>
      <c r="BC261" t="str">
        <f t="shared" si="126"/>
        <v>=IF(INTIMACY_AVOIDANCE_training_input.xlsx!A168&lt;&gt;"",INTIMACY_AVOIDANCE_training_input.xlsx!A168,"")</v>
      </c>
      <c r="BD261" t="str">
        <f t="shared" si="126"/>
        <v>=IF(IRRESPONSIBILITY_training_input.xlsx!A168&lt;&gt;"",IRRESPONSIBILITY_training_input.xlsx!A168,"")</v>
      </c>
      <c r="BE261" t="str">
        <f t="shared" si="126"/>
        <v>=IF(MANIPULATIVENESS_training_input.xlsx!A168&lt;&gt;"",MANIPULATIVENESS_training_input.xlsx!A168,"")</v>
      </c>
      <c r="BF261" t="str">
        <f t="shared" si="126"/>
        <v>=IF(PERCEPTUAL_DYSREGULATION_training_input.xlsx!A168&lt;&gt;"",PERCEPTUAL_DYSREGULATION_training_input.xlsx!A168,"")</v>
      </c>
      <c r="BG261" t="str">
        <f t="shared" si="126"/>
        <v>=IF(PERSEVERATION_training_input.xlsx!A168&lt;&gt;"",PERSEVERATION_training_input.xlsx!A168,"")</v>
      </c>
      <c r="BH261" t="str">
        <f t="shared" si="126"/>
        <v>=IF(RESTRICTED_AFFECTIVITY_training_input.xlsx!A168&lt;&gt;"",RESTRICTED_AFFECTIVITY_training_input.xlsx!A168,"")</v>
      </c>
      <c r="BI261" t="str">
        <f t="shared" si="126"/>
        <v>=IF(RIGID_PERFECTIONISM_training_input.xlsx!A168&lt;&gt;"",RIGID_PERFECTIONISM_training_input.xlsx!A168,"")</v>
      </c>
      <c r="BJ261" t="str">
        <f t="shared" si="126"/>
        <v>=IF(RISK_TAKING_training_input.xlsx!A168&lt;&gt;"",RISK_TAKING_training_input.xlsx!A168,"")</v>
      </c>
      <c r="BK261" t="str">
        <f t="shared" si="126"/>
        <v>=IF(SEPARATION_INSECURITY_training_input.xlsx!A168&lt;&gt;"",SEPARATION_INSECURITY_training_input.xlsx!A168,"")</v>
      </c>
      <c r="BL261" t="str">
        <f t="shared" si="126"/>
        <v>=IF(SUBMISSIVENESS_training_input.xlsx!A168&lt;&gt;"",SUBMISSIVENESS_training_input.xlsx!A168,"")</v>
      </c>
      <c r="BM261" t="str">
        <f t="shared" si="126"/>
        <v>=IF(SUSPICIOUSNESS_training_input.xlsx!A168&lt;&gt;"",SUSPICIOUSNESS_training_input.xlsx!A168,"")</v>
      </c>
      <c r="BN261" t="str">
        <f t="shared" si="126"/>
        <v>=IF(UNUSUAL_BELIEFS_training_input.xlsx!A168&lt;&gt;"",UNUSUAL_BELIEFS_training_input.xlsx!A168,"")</v>
      </c>
      <c r="BO261" t="str">
        <f t="shared" si="125"/>
        <v>=IF(WITHDRAWAL_training_input.xlsx!A168&lt;&gt;"",WITHDRAWAL_training_input.xlsx!A168,"")</v>
      </c>
      <c r="BP261" t="str">
        <f t="shared" si="125"/>
        <v>=IF(ACT_training_input.xlsx!A168&lt;&gt;"",ACT_training_input.xlsx!A168,"")</v>
      </c>
      <c r="BQ261" t="str">
        <f t="shared" si="125"/>
        <v>=IF(DSP_training_input.xlsx!A168&lt;&gt;"",DSP_training_input.xlsx!A168,"")</v>
      </c>
      <c r="BR261" t="str">
        <f t="shared" si="125"/>
        <v>=IF(PAG_training_input.xlsx!A168&lt;&gt;"",PAG_training_input.xlsx!A168,"")</v>
      </c>
      <c r="BS261" t="str">
        <f t="shared" si="125"/>
        <v>=IF(PRO_training_input.xlsx!A168&lt;&gt;"",PRO_training_input.xlsx!A168,"")</v>
      </c>
      <c r="BT261" t="str">
        <f t="shared" si="125"/>
        <v>=IF(SPL_training_input.xlsx!A168&lt;&gt;"",SPL_training_input.xlsx!A168,"")</v>
      </c>
      <c r="BU261" t="str">
        <f t="shared" si="125"/>
        <v>=IF(WDR_training_input.xlsx!A168&lt;&gt;"",WDR_training_input.xlsx!A168,"")</v>
      </c>
      <c r="BV261" t="str">
        <f t="shared" si="125"/>
        <v>=IF(CON_training_input.xlsx!A168&lt;&gt;"",CON_training_input.xlsx!A168,"")</v>
      </c>
      <c r="BW261" t="str">
        <f t="shared" si="125"/>
        <v>=IF(DSC_training_input.xlsx!A168&lt;&gt;"",DSC_training_input.xlsx!A168,"")</v>
      </c>
      <c r="BX261" t="str">
        <f t="shared" si="125"/>
        <v>=IF(FAN_training_input.xlsx!A168&lt;&gt;"",FAN_training_input.xlsx!A168,"")</v>
      </c>
      <c r="BY261" t="str">
        <f t="shared" si="125"/>
        <v>=IF(OMN_training_input.xlsx!A168&lt;&gt;"",OMN_training_input.xlsx!A168,"")</v>
      </c>
      <c r="BZ261" t="str">
        <f t="shared" si="125"/>
        <v>=IF(REP_training_input.xlsx!A168&lt;&gt;"",REP_training_input.xlsx!A168,"")</v>
      </c>
      <c r="CA261" t="str">
        <f t="shared" si="125"/>
        <v>=IF(SOM_training_input.xlsx!A168&lt;&gt;"",SOM_training_input.xlsx!A168,"")</v>
      </c>
      <c r="CB261" t="str">
        <f t="shared" si="125"/>
        <v>=IF(SUB_training_input.xlsx!A168&lt;&gt;"",SUB_training_input.xlsx!A168,"")</v>
      </c>
      <c r="CC261" t="str">
        <f t="shared" si="125"/>
        <v>=IF(UND_training_input.xlsx!A168&lt;&gt;"",UND_training_input.xlsx!A168,"")</v>
      </c>
      <c r="CD261" t="str">
        <f t="shared" si="125"/>
        <v>=IF(ALT_training_input.xlsx!A168&lt;&gt;"",ALT_training_input.xlsx!A168,"")</v>
      </c>
      <c r="CE261" t="str">
        <f t="shared" si="125"/>
        <v>=IF(HUM_training_input.xlsx!A168&lt;&gt;"",HUM_training_input.xlsx!A168,"")</v>
      </c>
      <c r="CF261" t="str">
        <f t="shared" si="125"/>
        <v>=IF(IDL_training_input.xlsx!A168&lt;&gt;"",IDL_training_input.xlsx!A168,"")</v>
      </c>
      <c r="CG261" t="str">
        <f t="shared" si="125"/>
        <v>=IF(RFM_training_input.xlsx!A168&lt;&gt;"",RFM_training_input.xlsx!A168,"")</v>
      </c>
      <c r="CH261" t="str">
        <f t="shared" si="125"/>
        <v>=IF(DN_training_input.xlsx!A168&lt;&gt;"",DN_training_input.xlsx!A168,"")</v>
      </c>
      <c r="CI261" t="str">
        <f t="shared" si="125"/>
        <v>=IF(INT_training_input.xlsx!A168&lt;&gt;"",INT_training_input.xlsx!A168,"")</v>
      </c>
      <c r="CJ261" t="str">
        <f t="shared" si="125"/>
        <v>=IF(SUP_training_input.xlsx!A168&lt;&gt;"",SUP_training_input.xlsx!A168,"")</v>
      </c>
      <c r="CK261" t="str">
        <f t="shared" si="125"/>
        <v>=IF(ANT_training_input.xlsx!A168&lt;&gt;"",ANT_training_input.xlsx!A168,"")</v>
      </c>
      <c r="CL261" t="str">
        <f t="shared" si="125"/>
        <v>=IF(ISO_training_input.xlsx!A168&lt;&gt;"",ISO_training_input.xlsx!A168,"")</v>
      </c>
    </row>
    <row r="262" spans="1:90">
      <c r="A262">
        <v>169</v>
      </c>
      <c r="B262" t="str">
        <f t="shared" si="106"/>
        <v>=IF(SUICIDE_training_input.xlsx!A169&lt;&gt;"",SUICIDE_training_input.xlsx!A169,"")</v>
      </c>
      <c r="C262" t="str">
        <f t="shared" si="126"/>
        <v>=IF(IQ_training_input.xlsx!A169&lt;&gt;"",IQ_training_input.xlsx!A169,"")</v>
      </c>
      <c r="D262" t="str">
        <f t="shared" si="126"/>
        <v>=IF(AMBIG_training_input.xlsx!A169&lt;&gt;"",AMBIG_training_input.xlsx!A169,"")</v>
      </c>
      <c r="E262" t="str">
        <f t="shared" si="126"/>
        <v>=IF(EGODYST_training_input.xlsx!A169&lt;&gt;"",EGODYST_training_input.xlsx!A169,"")</v>
      </c>
      <c r="F262" t="str">
        <f t="shared" si="126"/>
        <v>=IF(AUTISM_training_input.xlsx!A169&lt;&gt;"",AUTISM_training_input.xlsx!A169,"")</v>
      </c>
      <c r="G262" t="str">
        <f t="shared" si="126"/>
        <v>=IF(IDENTITY_training_input.xlsx!A169&lt;&gt;"",IDENTITY_training_input.xlsx!A169,"")</v>
      </c>
      <c r="H262" t="str">
        <f t="shared" si="126"/>
        <v>=IF(SELFDIR_training_input.xlsx!A169&lt;&gt;"",SELFDIR_training_input.xlsx!A169,"")</v>
      </c>
      <c r="I262" t="str">
        <f t="shared" si="126"/>
        <v>=IF(EMPATHY_training_input.xlsx!A169&lt;&gt;"",EMPATHY_training_input.xlsx!A169,"")</v>
      </c>
      <c r="J262" t="str">
        <f t="shared" si="126"/>
        <v>=IF(INTIMACY_training_input.xlsx!A169&lt;&gt;"",INTIMACY_training_input.xlsx!A169,"")</v>
      </c>
      <c r="K262" t="str">
        <f t="shared" si="126"/>
        <v>=IF(ACUTE_training_input.xlsx!A169&lt;&gt;"",ACUTE_training_input.xlsx!A169,"")</v>
      </c>
      <c r="L262" t="str">
        <f t="shared" si="126"/>
        <v>=IF(CHRONIC_training_input.xlsx!A169&lt;&gt;"",CHRONIC_training_input.xlsx!A169,"")</v>
      </c>
      <c r="M262" t="str">
        <f t="shared" si="126"/>
        <v>=IF(TRAUMA_PAST_training_input.xlsx!A169&lt;&gt;"",TRAUMA_PAST_training_input.xlsx!A169,"")</v>
      </c>
      <c r="N262" t="str">
        <f t="shared" si="126"/>
        <v>=IF(TRAUMA_PRESENT_training_input.xlsx!A169&lt;&gt;"",TRAUMA_PRESENT_training_input.xlsx!A169,"")</v>
      </c>
      <c r="O262" t="str">
        <f t="shared" si="126"/>
        <v>=IF(HOPE_training_input.xlsx!A169&lt;&gt;"",HOPE_training_input.xlsx!A169,"")</v>
      </c>
      <c r="P262" t="str">
        <f t="shared" si="126"/>
        <v>=IF(SELFAFFICACY_training_input.xlsx!A169&lt;&gt;"",SELFAFFICACY_training_input.xlsx!A169,"")</v>
      </c>
      <c r="Q262" t="str">
        <f t="shared" si="126"/>
        <v>=IF(SELFESTEEM_training_input.xlsx!A169&lt;&gt;"",SELFESTEEM_training_input.xlsx!A169,"")</v>
      </c>
      <c r="R262" t="str">
        <f t="shared" si="126"/>
        <v>=IF(WELLBEING_training_input.xlsx!A169&lt;&gt;"",WELLBEING_training_input.xlsx!A169,"")</v>
      </c>
      <c r="S262" t="str">
        <f t="shared" si="126"/>
        <v>=IF(HYPER_training_input.xlsx!A169&lt;&gt;"",HYPER_training_input.xlsx!A169,"")</v>
      </c>
      <c r="T262" t="str">
        <f t="shared" si="126"/>
        <v>=IF(AGGR_training_input.xlsx!A169&lt;&gt;"",AGGR_training_input.xlsx!A169,"")</v>
      </c>
      <c r="U262" t="str">
        <f t="shared" si="126"/>
        <v>=IF(COND_PR_training_input.xlsx!A169&lt;&gt;"",COND_PR_training_input.xlsx!A169,"")</v>
      </c>
      <c r="V262" t="str">
        <f t="shared" si="126"/>
        <v>=IF(ANXIE_training_input.xlsx!A169&lt;&gt;"",ANXIE_training_input.xlsx!A169,"")</v>
      </c>
      <c r="W262" t="str">
        <f t="shared" si="126"/>
        <v>=IF(DEPR_training_input.xlsx!A169&lt;&gt;"",DEPR_training_input.xlsx!A169,"")</v>
      </c>
      <c r="X262" t="str">
        <f t="shared" si="126"/>
        <v>=IF(SOMAT_training_input.xlsx!A169&lt;&gt;"",SOMAT_training_input.xlsx!A169,"")</v>
      </c>
      <c r="Y262" t="str">
        <f t="shared" si="126"/>
        <v>=IF(ATYPI_training_input.xlsx!A169&lt;&gt;"",ATYPI_training_input.xlsx!A169,"")</v>
      </c>
      <c r="Z262" t="str">
        <f t="shared" si="126"/>
        <v>=IF(WITHD_training_input.xlsx!A169&lt;&gt;"",WITHD_training_input.xlsx!A169,"")</v>
      </c>
      <c r="AA262" t="str">
        <f t="shared" si="126"/>
        <v>=IF(ATTE_PR_training_input.xlsx!A169&lt;&gt;"",ATTE_PR_training_input.xlsx!A169,"")</v>
      </c>
      <c r="AB262" t="str">
        <f t="shared" si="126"/>
        <v>=IF(ANG_CONT_training_input.xlsx!A169&lt;&gt;"",ANG_CONT_training_input.xlsx!A169,"")</v>
      </c>
      <c r="AC262" t="str">
        <f t="shared" si="126"/>
        <v>=IF(DEV_SOC_DIS_training_input.xlsx!A169&lt;&gt;"",DEV_SOC_DIS_training_input.xlsx!A169,"")</v>
      </c>
      <c r="AD262" t="str">
        <f t="shared" si="126"/>
        <v>=IF(BULLY_training_input.xlsx!A169&lt;&gt;"",BULLY_training_input.xlsx!A169,"")</v>
      </c>
      <c r="AE262" t="str">
        <f t="shared" si="126"/>
        <v>=IF(EMOT_SELF_C_training_input.xlsx!A169&lt;&gt;"",EMOT_SELF_C_training_input.xlsx!A169,"")</v>
      </c>
      <c r="AF262" t="str">
        <f t="shared" si="126"/>
        <v>=IF(EXE_FUN_training_input.xlsx!A169&lt;&gt;"",EXE_FUN_training_input.xlsx!A169,"")</v>
      </c>
      <c r="AG262" t="str">
        <f t="shared" si="126"/>
        <v>=IF(MANIA_training_input.xlsx!A169&lt;&gt;"",MANIA_training_input.xlsx!A169,"")</v>
      </c>
      <c r="AH262" t="str">
        <f t="shared" si="126"/>
        <v>=IF(NEG_EMOT_training_input.xlsx!A169&lt;&gt;"",NEG_EMOT_training_input.xlsx!A169,"")</v>
      </c>
      <c r="AI262" t="str">
        <f t="shared" si="126"/>
        <v>=IF(ADAPT_training_input.xlsx!A169&lt;&gt;"",ADAPT_training_input.xlsx!A169,"")</v>
      </c>
      <c r="AJ262" t="str">
        <f t="shared" si="126"/>
        <v>=IF(SOC_SK_training_input.xlsx!A169&lt;&gt;"",SOC_SK_training_input.xlsx!A169,"")</v>
      </c>
      <c r="AK262" t="str">
        <f t="shared" si="126"/>
        <v>=IF(LEAD_training_input.xlsx!A169&lt;&gt;"",LEAD_training_input.xlsx!A169,"")</v>
      </c>
      <c r="AL262" t="str">
        <f t="shared" si="126"/>
        <v>=IF(ACT_DAIL_training_input.xlsx!A169&lt;&gt;"",ACT_DAIL_training_input.xlsx!A169,"")</v>
      </c>
      <c r="AM262" t="str">
        <f t="shared" si="126"/>
        <v>=IF(FUN_COM_training_input.xlsx!A169&lt;&gt;"",FUN_COM_training_input.xlsx!A169,"")</v>
      </c>
      <c r="AN262" t="str">
        <f t="shared" si="126"/>
        <v>=IF(RESILI_training_input.xlsx!A169&lt;&gt;"",RESILI_training_input.xlsx!A169,"")</v>
      </c>
      <c r="AO262" t="str">
        <f t="shared" si="126"/>
        <v>=IF(SEL_training_input.xlsx!A169&lt;&gt;"",SEL_training_input.xlsx!A169,"")</v>
      </c>
      <c r="AP262" t="str">
        <f t="shared" si="126"/>
        <v>=IF(SEV_training_input.xlsx!A169&lt;&gt;"",SEV_training_input.xlsx!A169,"")</v>
      </c>
      <c r="AQ262" t="str">
        <f t="shared" si="126"/>
        <v>=IF(ANHEDONIA_training_input.xlsx!A169&lt;&gt;"",ANHEDONIA_training_input.xlsx!A169,"")</v>
      </c>
      <c r="AR262" t="str">
        <f t="shared" si="126"/>
        <v>=IF(ANXIOUSNESS_training_input.xlsx!A169&lt;&gt;"",ANXIOUSNESS_training_input.xlsx!A169,"")</v>
      </c>
      <c r="AS262" t="str">
        <f t="shared" si="126"/>
        <v>=IF(ATTENTION_SEEKING_training_input.xlsx!A169&lt;&gt;"",ATTENTION_SEEKING_training_input.xlsx!A169,"")</v>
      </c>
      <c r="AT262" t="str">
        <f t="shared" si="126"/>
        <v>=IF(CALLOUSNESS_training_input.xlsx!A169&lt;&gt;"",CALLOUSNESS_training_input.xlsx!A169,"")</v>
      </c>
      <c r="AU262" t="str">
        <f t="shared" si="126"/>
        <v>=IF(DECEITFULNESS_training_input.xlsx!A169&lt;&gt;"",DECEITFULNESS_training_input.xlsx!A169,"")</v>
      </c>
      <c r="AV262" t="str">
        <f t="shared" si="126"/>
        <v>=IF(DEPRESSIVITY_training_input.xlsx!A169&lt;&gt;"",DEPRESSIVITY_training_input.xlsx!A169,"")</v>
      </c>
      <c r="AW262" t="str">
        <f t="shared" si="126"/>
        <v>=IF(DISTRACTIBILITY_training_input.xlsx!A169&lt;&gt;"",DISTRACTIBILITY_training_input.xlsx!A169,"")</v>
      </c>
      <c r="AX262" t="str">
        <f t="shared" si="126"/>
        <v>=IF(ECCENTRICITY_training_input.xlsx!A169&lt;&gt;"",ECCENTRICITY_training_input.xlsx!A169,"")</v>
      </c>
      <c r="AY262" t="str">
        <f t="shared" si="126"/>
        <v>=IF(EMOTIONAL_LABILITY_training_input.xlsx!A169&lt;&gt;"",EMOTIONAL_LABILITY_training_input.xlsx!A169,"")</v>
      </c>
      <c r="AZ262" t="str">
        <f t="shared" si="126"/>
        <v>=IF(GRANDIOSITY_training_input.xlsx!A169&lt;&gt;"",GRANDIOSITY_training_input.xlsx!A169,"")</v>
      </c>
      <c r="BA262" t="str">
        <f t="shared" si="126"/>
        <v>=IF(HOSTILITY_training_input.xlsx!A169&lt;&gt;"",HOSTILITY_training_input.xlsx!A169,"")</v>
      </c>
      <c r="BB262" t="str">
        <f t="shared" si="126"/>
        <v>=IF(IMPULSIVITY_training_input.xlsx!A169&lt;&gt;"",IMPULSIVITY_training_input.xlsx!A169,"")</v>
      </c>
      <c r="BC262" t="str">
        <f t="shared" si="126"/>
        <v>=IF(INTIMACY_AVOIDANCE_training_input.xlsx!A169&lt;&gt;"",INTIMACY_AVOIDANCE_training_input.xlsx!A169,"")</v>
      </c>
      <c r="BD262" t="str">
        <f t="shared" si="126"/>
        <v>=IF(IRRESPONSIBILITY_training_input.xlsx!A169&lt;&gt;"",IRRESPONSIBILITY_training_input.xlsx!A169,"")</v>
      </c>
      <c r="BE262" t="str">
        <f t="shared" si="126"/>
        <v>=IF(MANIPULATIVENESS_training_input.xlsx!A169&lt;&gt;"",MANIPULATIVENESS_training_input.xlsx!A169,"")</v>
      </c>
      <c r="BF262" t="str">
        <f t="shared" si="126"/>
        <v>=IF(PERCEPTUAL_DYSREGULATION_training_input.xlsx!A169&lt;&gt;"",PERCEPTUAL_DYSREGULATION_training_input.xlsx!A169,"")</v>
      </c>
      <c r="BG262" t="str">
        <f t="shared" si="126"/>
        <v>=IF(PERSEVERATION_training_input.xlsx!A169&lt;&gt;"",PERSEVERATION_training_input.xlsx!A169,"")</v>
      </c>
      <c r="BH262" t="str">
        <f t="shared" si="126"/>
        <v>=IF(RESTRICTED_AFFECTIVITY_training_input.xlsx!A169&lt;&gt;"",RESTRICTED_AFFECTIVITY_training_input.xlsx!A169,"")</v>
      </c>
      <c r="BI262" t="str">
        <f t="shared" si="126"/>
        <v>=IF(RIGID_PERFECTIONISM_training_input.xlsx!A169&lt;&gt;"",RIGID_PERFECTIONISM_training_input.xlsx!A169,"")</v>
      </c>
      <c r="BJ262" t="str">
        <f t="shared" si="126"/>
        <v>=IF(RISK_TAKING_training_input.xlsx!A169&lt;&gt;"",RISK_TAKING_training_input.xlsx!A169,"")</v>
      </c>
      <c r="BK262" t="str">
        <f t="shared" si="126"/>
        <v>=IF(SEPARATION_INSECURITY_training_input.xlsx!A169&lt;&gt;"",SEPARATION_INSECURITY_training_input.xlsx!A169,"")</v>
      </c>
      <c r="BL262" t="str">
        <f t="shared" si="126"/>
        <v>=IF(SUBMISSIVENESS_training_input.xlsx!A169&lt;&gt;"",SUBMISSIVENESS_training_input.xlsx!A169,"")</v>
      </c>
      <c r="BM262" t="str">
        <f t="shared" si="126"/>
        <v>=IF(SUSPICIOUSNESS_training_input.xlsx!A169&lt;&gt;"",SUSPICIOUSNESS_training_input.xlsx!A169,"")</v>
      </c>
      <c r="BN262" t="str">
        <f t="shared" si="126"/>
        <v>=IF(UNUSUAL_BELIEFS_training_input.xlsx!A169&lt;&gt;"",UNUSUAL_BELIEFS_training_input.xlsx!A169,"")</v>
      </c>
      <c r="BO262" t="str">
        <f t="shared" si="125"/>
        <v>=IF(WITHDRAWAL_training_input.xlsx!A169&lt;&gt;"",WITHDRAWAL_training_input.xlsx!A169,"")</v>
      </c>
      <c r="BP262" t="str">
        <f t="shared" si="125"/>
        <v>=IF(ACT_training_input.xlsx!A169&lt;&gt;"",ACT_training_input.xlsx!A169,"")</v>
      </c>
      <c r="BQ262" t="str">
        <f t="shared" si="125"/>
        <v>=IF(DSP_training_input.xlsx!A169&lt;&gt;"",DSP_training_input.xlsx!A169,"")</v>
      </c>
      <c r="BR262" t="str">
        <f t="shared" si="125"/>
        <v>=IF(PAG_training_input.xlsx!A169&lt;&gt;"",PAG_training_input.xlsx!A169,"")</v>
      </c>
      <c r="BS262" t="str">
        <f t="shared" si="125"/>
        <v>=IF(PRO_training_input.xlsx!A169&lt;&gt;"",PRO_training_input.xlsx!A169,"")</v>
      </c>
      <c r="BT262" t="str">
        <f t="shared" si="125"/>
        <v>=IF(SPL_training_input.xlsx!A169&lt;&gt;"",SPL_training_input.xlsx!A169,"")</v>
      </c>
      <c r="BU262" t="str">
        <f t="shared" si="125"/>
        <v>=IF(WDR_training_input.xlsx!A169&lt;&gt;"",WDR_training_input.xlsx!A169,"")</v>
      </c>
      <c r="BV262" t="str">
        <f t="shared" si="125"/>
        <v>=IF(CON_training_input.xlsx!A169&lt;&gt;"",CON_training_input.xlsx!A169,"")</v>
      </c>
      <c r="BW262" t="str">
        <f t="shared" si="125"/>
        <v>=IF(DSC_training_input.xlsx!A169&lt;&gt;"",DSC_training_input.xlsx!A169,"")</v>
      </c>
      <c r="BX262" t="str">
        <f t="shared" si="125"/>
        <v>=IF(FAN_training_input.xlsx!A169&lt;&gt;"",FAN_training_input.xlsx!A169,"")</v>
      </c>
      <c r="BY262" t="str">
        <f t="shared" si="125"/>
        <v>=IF(OMN_training_input.xlsx!A169&lt;&gt;"",OMN_training_input.xlsx!A169,"")</v>
      </c>
      <c r="BZ262" t="str">
        <f t="shared" si="125"/>
        <v>=IF(REP_training_input.xlsx!A169&lt;&gt;"",REP_training_input.xlsx!A169,"")</v>
      </c>
      <c r="CA262" t="str">
        <f t="shared" si="125"/>
        <v>=IF(SOM_training_input.xlsx!A169&lt;&gt;"",SOM_training_input.xlsx!A169,"")</v>
      </c>
      <c r="CB262" t="str">
        <f t="shared" si="125"/>
        <v>=IF(SUB_training_input.xlsx!A169&lt;&gt;"",SUB_training_input.xlsx!A169,"")</v>
      </c>
      <c r="CC262" t="str">
        <f t="shared" si="125"/>
        <v>=IF(UND_training_input.xlsx!A169&lt;&gt;"",UND_training_input.xlsx!A169,"")</v>
      </c>
      <c r="CD262" t="str">
        <f t="shared" si="125"/>
        <v>=IF(ALT_training_input.xlsx!A169&lt;&gt;"",ALT_training_input.xlsx!A169,"")</v>
      </c>
      <c r="CE262" t="str">
        <f t="shared" si="125"/>
        <v>=IF(HUM_training_input.xlsx!A169&lt;&gt;"",HUM_training_input.xlsx!A169,"")</v>
      </c>
      <c r="CF262" t="str">
        <f t="shared" si="125"/>
        <v>=IF(IDL_training_input.xlsx!A169&lt;&gt;"",IDL_training_input.xlsx!A169,"")</v>
      </c>
      <c r="CG262" t="str">
        <f t="shared" si="125"/>
        <v>=IF(RFM_training_input.xlsx!A169&lt;&gt;"",RFM_training_input.xlsx!A169,"")</v>
      </c>
      <c r="CH262" t="str">
        <f t="shared" si="125"/>
        <v>=IF(DN_training_input.xlsx!A169&lt;&gt;"",DN_training_input.xlsx!A169,"")</v>
      </c>
      <c r="CI262" t="str">
        <f t="shared" si="125"/>
        <v>=IF(INT_training_input.xlsx!A169&lt;&gt;"",INT_training_input.xlsx!A169,"")</v>
      </c>
      <c r="CJ262" t="str">
        <f t="shared" si="125"/>
        <v>=IF(SUP_training_input.xlsx!A169&lt;&gt;"",SUP_training_input.xlsx!A169,"")</v>
      </c>
      <c r="CK262" t="str">
        <f t="shared" si="125"/>
        <v>=IF(ANT_training_input.xlsx!A169&lt;&gt;"",ANT_training_input.xlsx!A169,"")</v>
      </c>
      <c r="CL262" t="str">
        <f t="shared" si="125"/>
        <v>=IF(ISO_training_input.xlsx!A169&lt;&gt;"",ISO_training_input.xlsx!A169,"")</v>
      </c>
    </row>
    <row r="263" spans="1:90">
      <c r="A263">
        <v>170</v>
      </c>
      <c r="B263" t="str">
        <f t="shared" si="106"/>
        <v>=IF(SUICIDE_training_input.xlsx!A170&lt;&gt;"",SUICIDE_training_input.xlsx!A170,"")</v>
      </c>
      <c r="C263" t="str">
        <f t="shared" si="126"/>
        <v>=IF(IQ_training_input.xlsx!A170&lt;&gt;"",IQ_training_input.xlsx!A170,"")</v>
      </c>
      <c r="D263" t="str">
        <f t="shared" si="126"/>
        <v>=IF(AMBIG_training_input.xlsx!A170&lt;&gt;"",AMBIG_training_input.xlsx!A170,"")</v>
      </c>
      <c r="E263" t="str">
        <f t="shared" si="126"/>
        <v>=IF(EGODYST_training_input.xlsx!A170&lt;&gt;"",EGODYST_training_input.xlsx!A170,"")</v>
      </c>
      <c r="F263" t="str">
        <f t="shared" si="126"/>
        <v>=IF(AUTISM_training_input.xlsx!A170&lt;&gt;"",AUTISM_training_input.xlsx!A170,"")</v>
      </c>
      <c r="G263" t="str">
        <f t="shared" si="126"/>
        <v>=IF(IDENTITY_training_input.xlsx!A170&lt;&gt;"",IDENTITY_training_input.xlsx!A170,"")</v>
      </c>
      <c r="H263" t="str">
        <f t="shared" si="126"/>
        <v>=IF(SELFDIR_training_input.xlsx!A170&lt;&gt;"",SELFDIR_training_input.xlsx!A170,"")</v>
      </c>
      <c r="I263" t="str">
        <f t="shared" si="126"/>
        <v>=IF(EMPATHY_training_input.xlsx!A170&lt;&gt;"",EMPATHY_training_input.xlsx!A170,"")</v>
      </c>
      <c r="J263" t="str">
        <f t="shared" si="126"/>
        <v>=IF(INTIMACY_training_input.xlsx!A170&lt;&gt;"",INTIMACY_training_input.xlsx!A170,"")</v>
      </c>
      <c r="K263" t="str">
        <f t="shared" si="126"/>
        <v>=IF(ACUTE_training_input.xlsx!A170&lt;&gt;"",ACUTE_training_input.xlsx!A170,"")</v>
      </c>
      <c r="L263" t="str">
        <f t="shared" si="126"/>
        <v>=IF(CHRONIC_training_input.xlsx!A170&lt;&gt;"",CHRONIC_training_input.xlsx!A170,"")</v>
      </c>
      <c r="M263" t="str">
        <f t="shared" si="126"/>
        <v>=IF(TRAUMA_PAST_training_input.xlsx!A170&lt;&gt;"",TRAUMA_PAST_training_input.xlsx!A170,"")</v>
      </c>
      <c r="N263" t="str">
        <f t="shared" si="126"/>
        <v>=IF(TRAUMA_PRESENT_training_input.xlsx!A170&lt;&gt;"",TRAUMA_PRESENT_training_input.xlsx!A170,"")</v>
      </c>
      <c r="O263" t="str">
        <f t="shared" si="126"/>
        <v>=IF(HOPE_training_input.xlsx!A170&lt;&gt;"",HOPE_training_input.xlsx!A170,"")</v>
      </c>
      <c r="P263" t="str">
        <f t="shared" si="126"/>
        <v>=IF(SELFAFFICACY_training_input.xlsx!A170&lt;&gt;"",SELFAFFICACY_training_input.xlsx!A170,"")</v>
      </c>
      <c r="Q263" t="str">
        <f t="shared" si="126"/>
        <v>=IF(SELFESTEEM_training_input.xlsx!A170&lt;&gt;"",SELFESTEEM_training_input.xlsx!A170,"")</v>
      </c>
      <c r="R263" t="str">
        <f t="shared" si="126"/>
        <v>=IF(WELLBEING_training_input.xlsx!A170&lt;&gt;"",WELLBEING_training_input.xlsx!A170,"")</v>
      </c>
      <c r="S263" t="str">
        <f t="shared" si="126"/>
        <v>=IF(HYPER_training_input.xlsx!A170&lt;&gt;"",HYPER_training_input.xlsx!A170,"")</v>
      </c>
      <c r="T263" t="str">
        <f t="shared" si="126"/>
        <v>=IF(AGGR_training_input.xlsx!A170&lt;&gt;"",AGGR_training_input.xlsx!A170,"")</v>
      </c>
      <c r="U263" t="str">
        <f t="shared" si="126"/>
        <v>=IF(COND_PR_training_input.xlsx!A170&lt;&gt;"",COND_PR_training_input.xlsx!A170,"")</v>
      </c>
      <c r="V263" t="str">
        <f t="shared" si="126"/>
        <v>=IF(ANXIE_training_input.xlsx!A170&lt;&gt;"",ANXIE_training_input.xlsx!A170,"")</v>
      </c>
      <c r="W263" t="str">
        <f t="shared" si="126"/>
        <v>=IF(DEPR_training_input.xlsx!A170&lt;&gt;"",DEPR_training_input.xlsx!A170,"")</v>
      </c>
      <c r="X263" t="str">
        <f t="shared" si="126"/>
        <v>=IF(SOMAT_training_input.xlsx!A170&lt;&gt;"",SOMAT_training_input.xlsx!A170,"")</v>
      </c>
      <c r="Y263" t="str">
        <f t="shared" si="126"/>
        <v>=IF(ATYPI_training_input.xlsx!A170&lt;&gt;"",ATYPI_training_input.xlsx!A170,"")</v>
      </c>
      <c r="Z263" t="str">
        <f t="shared" si="126"/>
        <v>=IF(WITHD_training_input.xlsx!A170&lt;&gt;"",WITHD_training_input.xlsx!A170,"")</v>
      </c>
      <c r="AA263" t="str">
        <f t="shared" si="126"/>
        <v>=IF(ATTE_PR_training_input.xlsx!A170&lt;&gt;"",ATTE_PR_training_input.xlsx!A170,"")</v>
      </c>
      <c r="AB263" t="str">
        <f t="shared" si="126"/>
        <v>=IF(ANG_CONT_training_input.xlsx!A170&lt;&gt;"",ANG_CONT_training_input.xlsx!A170,"")</v>
      </c>
      <c r="AC263" t="str">
        <f t="shared" si="126"/>
        <v>=IF(DEV_SOC_DIS_training_input.xlsx!A170&lt;&gt;"",DEV_SOC_DIS_training_input.xlsx!A170,"")</v>
      </c>
      <c r="AD263" t="str">
        <f t="shared" si="126"/>
        <v>=IF(BULLY_training_input.xlsx!A170&lt;&gt;"",BULLY_training_input.xlsx!A170,"")</v>
      </c>
      <c r="AE263" t="str">
        <f t="shared" si="126"/>
        <v>=IF(EMOT_SELF_C_training_input.xlsx!A170&lt;&gt;"",EMOT_SELF_C_training_input.xlsx!A170,"")</v>
      </c>
      <c r="AF263" t="str">
        <f t="shared" si="126"/>
        <v>=IF(EXE_FUN_training_input.xlsx!A170&lt;&gt;"",EXE_FUN_training_input.xlsx!A170,"")</v>
      </c>
      <c r="AG263" t="str">
        <f t="shared" si="126"/>
        <v>=IF(MANIA_training_input.xlsx!A170&lt;&gt;"",MANIA_training_input.xlsx!A170,"")</v>
      </c>
      <c r="AH263" t="str">
        <f t="shared" si="126"/>
        <v>=IF(NEG_EMOT_training_input.xlsx!A170&lt;&gt;"",NEG_EMOT_training_input.xlsx!A170,"")</v>
      </c>
      <c r="AI263" t="str">
        <f t="shared" si="126"/>
        <v>=IF(ADAPT_training_input.xlsx!A170&lt;&gt;"",ADAPT_training_input.xlsx!A170,"")</v>
      </c>
      <c r="AJ263" t="str">
        <f t="shared" si="126"/>
        <v>=IF(SOC_SK_training_input.xlsx!A170&lt;&gt;"",SOC_SK_training_input.xlsx!A170,"")</v>
      </c>
      <c r="AK263" t="str">
        <f t="shared" si="126"/>
        <v>=IF(LEAD_training_input.xlsx!A170&lt;&gt;"",LEAD_training_input.xlsx!A170,"")</v>
      </c>
      <c r="AL263" t="str">
        <f t="shared" si="126"/>
        <v>=IF(ACT_DAIL_training_input.xlsx!A170&lt;&gt;"",ACT_DAIL_training_input.xlsx!A170,"")</v>
      </c>
      <c r="AM263" t="str">
        <f t="shared" si="126"/>
        <v>=IF(FUN_COM_training_input.xlsx!A170&lt;&gt;"",FUN_COM_training_input.xlsx!A170,"")</v>
      </c>
      <c r="AN263" t="str">
        <f t="shared" si="126"/>
        <v>=IF(RESILI_training_input.xlsx!A170&lt;&gt;"",RESILI_training_input.xlsx!A170,"")</v>
      </c>
      <c r="AO263" t="str">
        <f t="shared" si="126"/>
        <v>=IF(SEL_training_input.xlsx!A170&lt;&gt;"",SEL_training_input.xlsx!A170,"")</v>
      </c>
      <c r="AP263" t="str">
        <f t="shared" si="126"/>
        <v>=IF(SEV_training_input.xlsx!A170&lt;&gt;"",SEV_training_input.xlsx!A170,"")</v>
      </c>
      <c r="AQ263" t="str">
        <f t="shared" si="126"/>
        <v>=IF(ANHEDONIA_training_input.xlsx!A170&lt;&gt;"",ANHEDONIA_training_input.xlsx!A170,"")</v>
      </c>
      <c r="AR263" t="str">
        <f t="shared" si="126"/>
        <v>=IF(ANXIOUSNESS_training_input.xlsx!A170&lt;&gt;"",ANXIOUSNESS_training_input.xlsx!A170,"")</v>
      </c>
      <c r="AS263" t="str">
        <f t="shared" si="126"/>
        <v>=IF(ATTENTION_SEEKING_training_input.xlsx!A170&lt;&gt;"",ATTENTION_SEEKING_training_input.xlsx!A170,"")</v>
      </c>
      <c r="AT263" t="str">
        <f t="shared" si="126"/>
        <v>=IF(CALLOUSNESS_training_input.xlsx!A170&lt;&gt;"",CALLOUSNESS_training_input.xlsx!A170,"")</v>
      </c>
      <c r="AU263" t="str">
        <f t="shared" si="126"/>
        <v>=IF(DECEITFULNESS_training_input.xlsx!A170&lt;&gt;"",DECEITFULNESS_training_input.xlsx!A170,"")</v>
      </c>
      <c r="AV263" t="str">
        <f t="shared" si="126"/>
        <v>=IF(DEPRESSIVITY_training_input.xlsx!A170&lt;&gt;"",DEPRESSIVITY_training_input.xlsx!A170,"")</v>
      </c>
      <c r="AW263" t="str">
        <f t="shared" si="126"/>
        <v>=IF(DISTRACTIBILITY_training_input.xlsx!A170&lt;&gt;"",DISTRACTIBILITY_training_input.xlsx!A170,"")</v>
      </c>
      <c r="AX263" t="str">
        <f t="shared" si="126"/>
        <v>=IF(ECCENTRICITY_training_input.xlsx!A170&lt;&gt;"",ECCENTRICITY_training_input.xlsx!A170,"")</v>
      </c>
      <c r="AY263" t="str">
        <f t="shared" si="126"/>
        <v>=IF(EMOTIONAL_LABILITY_training_input.xlsx!A170&lt;&gt;"",EMOTIONAL_LABILITY_training_input.xlsx!A170,"")</v>
      </c>
      <c r="AZ263" t="str">
        <f t="shared" si="126"/>
        <v>=IF(GRANDIOSITY_training_input.xlsx!A170&lt;&gt;"",GRANDIOSITY_training_input.xlsx!A170,"")</v>
      </c>
      <c r="BA263" t="str">
        <f t="shared" si="126"/>
        <v>=IF(HOSTILITY_training_input.xlsx!A170&lt;&gt;"",HOSTILITY_training_input.xlsx!A170,"")</v>
      </c>
      <c r="BB263" t="str">
        <f t="shared" si="126"/>
        <v>=IF(IMPULSIVITY_training_input.xlsx!A170&lt;&gt;"",IMPULSIVITY_training_input.xlsx!A170,"")</v>
      </c>
      <c r="BC263" t="str">
        <f t="shared" si="126"/>
        <v>=IF(INTIMACY_AVOIDANCE_training_input.xlsx!A170&lt;&gt;"",INTIMACY_AVOIDANCE_training_input.xlsx!A170,"")</v>
      </c>
      <c r="BD263" t="str">
        <f t="shared" si="126"/>
        <v>=IF(IRRESPONSIBILITY_training_input.xlsx!A170&lt;&gt;"",IRRESPONSIBILITY_training_input.xlsx!A170,"")</v>
      </c>
      <c r="BE263" t="str">
        <f t="shared" si="126"/>
        <v>=IF(MANIPULATIVENESS_training_input.xlsx!A170&lt;&gt;"",MANIPULATIVENESS_training_input.xlsx!A170,"")</v>
      </c>
      <c r="BF263" t="str">
        <f t="shared" si="126"/>
        <v>=IF(PERCEPTUAL_DYSREGULATION_training_input.xlsx!A170&lt;&gt;"",PERCEPTUAL_DYSREGULATION_training_input.xlsx!A170,"")</v>
      </c>
      <c r="BG263" t="str">
        <f t="shared" si="126"/>
        <v>=IF(PERSEVERATION_training_input.xlsx!A170&lt;&gt;"",PERSEVERATION_training_input.xlsx!A170,"")</v>
      </c>
      <c r="BH263" t="str">
        <f t="shared" si="126"/>
        <v>=IF(RESTRICTED_AFFECTIVITY_training_input.xlsx!A170&lt;&gt;"",RESTRICTED_AFFECTIVITY_training_input.xlsx!A170,"")</v>
      </c>
      <c r="BI263" t="str">
        <f t="shared" si="126"/>
        <v>=IF(RIGID_PERFECTIONISM_training_input.xlsx!A170&lt;&gt;"",RIGID_PERFECTIONISM_training_input.xlsx!A170,"")</v>
      </c>
      <c r="BJ263" t="str">
        <f t="shared" si="126"/>
        <v>=IF(RISK_TAKING_training_input.xlsx!A170&lt;&gt;"",RISK_TAKING_training_input.xlsx!A170,"")</v>
      </c>
      <c r="BK263" t="str">
        <f t="shared" si="126"/>
        <v>=IF(SEPARATION_INSECURITY_training_input.xlsx!A170&lt;&gt;"",SEPARATION_INSECURITY_training_input.xlsx!A170,"")</v>
      </c>
      <c r="BL263" t="str">
        <f t="shared" si="126"/>
        <v>=IF(SUBMISSIVENESS_training_input.xlsx!A170&lt;&gt;"",SUBMISSIVENESS_training_input.xlsx!A170,"")</v>
      </c>
      <c r="BM263" t="str">
        <f t="shared" si="126"/>
        <v>=IF(SUSPICIOUSNESS_training_input.xlsx!A170&lt;&gt;"",SUSPICIOUSNESS_training_input.xlsx!A170,"")</v>
      </c>
      <c r="BN263" t="str">
        <f t="shared" si="126"/>
        <v>=IF(UNUSUAL_BELIEFS_training_input.xlsx!A170&lt;&gt;"",UNUSUAL_BELIEFS_training_input.xlsx!A170,"")</v>
      </c>
      <c r="BO263" t="str">
        <f t="shared" si="125"/>
        <v>=IF(WITHDRAWAL_training_input.xlsx!A170&lt;&gt;"",WITHDRAWAL_training_input.xlsx!A170,"")</v>
      </c>
      <c r="BP263" t="str">
        <f t="shared" si="125"/>
        <v>=IF(ACT_training_input.xlsx!A170&lt;&gt;"",ACT_training_input.xlsx!A170,"")</v>
      </c>
      <c r="BQ263" t="str">
        <f t="shared" si="125"/>
        <v>=IF(DSP_training_input.xlsx!A170&lt;&gt;"",DSP_training_input.xlsx!A170,"")</v>
      </c>
      <c r="BR263" t="str">
        <f t="shared" si="125"/>
        <v>=IF(PAG_training_input.xlsx!A170&lt;&gt;"",PAG_training_input.xlsx!A170,"")</v>
      </c>
      <c r="BS263" t="str">
        <f t="shared" si="125"/>
        <v>=IF(PRO_training_input.xlsx!A170&lt;&gt;"",PRO_training_input.xlsx!A170,"")</v>
      </c>
      <c r="BT263" t="str">
        <f t="shared" si="125"/>
        <v>=IF(SPL_training_input.xlsx!A170&lt;&gt;"",SPL_training_input.xlsx!A170,"")</v>
      </c>
      <c r="BU263" t="str">
        <f t="shared" si="125"/>
        <v>=IF(WDR_training_input.xlsx!A170&lt;&gt;"",WDR_training_input.xlsx!A170,"")</v>
      </c>
      <c r="BV263" t="str">
        <f t="shared" si="125"/>
        <v>=IF(CON_training_input.xlsx!A170&lt;&gt;"",CON_training_input.xlsx!A170,"")</v>
      </c>
      <c r="BW263" t="str">
        <f t="shared" si="125"/>
        <v>=IF(DSC_training_input.xlsx!A170&lt;&gt;"",DSC_training_input.xlsx!A170,"")</v>
      </c>
      <c r="BX263" t="str">
        <f t="shared" si="125"/>
        <v>=IF(FAN_training_input.xlsx!A170&lt;&gt;"",FAN_training_input.xlsx!A170,"")</v>
      </c>
      <c r="BY263" t="str">
        <f t="shared" si="125"/>
        <v>=IF(OMN_training_input.xlsx!A170&lt;&gt;"",OMN_training_input.xlsx!A170,"")</v>
      </c>
      <c r="BZ263" t="str">
        <f t="shared" si="125"/>
        <v>=IF(REP_training_input.xlsx!A170&lt;&gt;"",REP_training_input.xlsx!A170,"")</v>
      </c>
      <c r="CA263" t="str">
        <f t="shared" si="125"/>
        <v>=IF(SOM_training_input.xlsx!A170&lt;&gt;"",SOM_training_input.xlsx!A170,"")</v>
      </c>
      <c r="CB263" t="str">
        <f t="shared" si="125"/>
        <v>=IF(SUB_training_input.xlsx!A170&lt;&gt;"",SUB_training_input.xlsx!A170,"")</v>
      </c>
      <c r="CC263" t="str">
        <f t="shared" si="125"/>
        <v>=IF(UND_training_input.xlsx!A170&lt;&gt;"",UND_training_input.xlsx!A170,"")</v>
      </c>
      <c r="CD263" t="str">
        <f t="shared" si="125"/>
        <v>=IF(ALT_training_input.xlsx!A170&lt;&gt;"",ALT_training_input.xlsx!A170,"")</v>
      </c>
      <c r="CE263" t="str">
        <f t="shared" si="125"/>
        <v>=IF(HUM_training_input.xlsx!A170&lt;&gt;"",HUM_training_input.xlsx!A170,"")</v>
      </c>
      <c r="CF263" t="str">
        <f t="shared" si="125"/>
        <v>=IF(IDL_training_input.xlsx!A170&lt;&gt;"",IDL_training_input.xlsx!A170,"")</v>
      </c>
      <c r="CG263" t="str">
        <f t="shared" si="125"/>
        <v>=IF(RFM_training_input.xlsx!A170&lt;&gt;"",RFM_training_input.xlsx!A170,"")</v>
      </c>
      <c r="CH263" t="str">
        <f t="shared" si="125"/>
        <v>=IF(DN_training_input.xlsx!A170&lt;&gt;"",DN_training_input.xlsx!A170,"")</v>
      </c>
      <c r="CI263" t="str">
        <f t="shared" si="125"/>
        <v>=IF(INT_training_input.xlsx!A170&lt;&gt;"",INT_training_input.xlsx!A170,"")</v>
      </c>
      <c r="CJ263" t="str">
        <f t="shared" si="125"/>
        <v>=IF(SUP_training_input.xlsx!A170&lt;&gt;"",SUP_training_input.xlsx!A170,"")</v>
      </c>
      <c r="CK263" t="str">
        <f t="shared" si="125"/>
        <v>=IF(ANT_training_input.xlsx!A170&lt;&gt;"",ANT_training_input.xlsx!A170,"")</v>
      </c>
      <c r="CL263" t="str">
        <f t="shared" si="125"/>
        <v>=IF(ISO_training_input.xlsx!A170&lt;&gt;"",ISO_training_input.xlsx!A170,"")</v>
      </c>
    </row>
    <row r="264" spans="1:90">
      <c r="A264">
        <v>171</v>
      </c>
      <c r="B264" t="str">
        <f t="shared" si="106"/>
        <v>=IF(SUICIDE_training_input.xlsx!A171&lt;&gt;"",SUICIDE_training_input.xlsx!A171,"")</v>
      </c>
      <c r="C264" t="str">
        <f t="shared" si="126"/>
        <v>=IF(IQ_training_input.xlsx!A171&lt;&gt;"",IQ_training_input.xlsx!A171,"")</v>
      </c>
      <c r="D264" t="str">
        <f t="shared" si="126"/>
        <v>=IF(AMBIG_training_input.xlsx!A171&lt;&gt;"",AMBIG_training_input.xlsx!A171,"")</v>
      </c>
      <c r="E264" t="str">
        <f t="shared" si="126"/>
        <v>=IF(EGODYST_training_input.xlsx!A171&lt;&gt;"",EGODYST_training_input.xlsx!A171,"")</v>
      </c>
      <c r="F264" t="str">
        <f t="shared" si="126"/>
        <v>=IF(AUTISM_training_input.xlsx!A171&lt;&gt;"",AUTISM_training_input.xlsx!A171,"")</v>
      </c>
      <c r="G264" t="str">
        <f t="shared" si="126"/>
        <v>=IF(IDENTITY_training_input.xlsx!A171&lt;&gt;"",IDENTITY_training_input.xlsx!A171,"")</v>
      </c>
      <c r="H264" t="str">
        <f t="shared" si="126"/>
        <v>=IF(SELFDIR_training_input.xlsx!A171&lt;&gt;"",SELFDIR_training_input.xlsx!A171,"")</v>
      </c>
      <c r="I264" t="str">
        <f t="shared" si="126"/>
        <v>=IF(EMPATHY_training_input.xlsx!A171&lt;&gt;"",EMPATHY_training_input.xlsx!A171,"")</v>
      </c>
      <c r="J264" t="str">
        <f t="shared" si="126"/>
        <v>=IF(INTIMACY_training_input.xlsx!A171&lt;&gt;"",INTIMACY_training_input.xlsx!A171,"")</v>
      </c>
      <c r="K264" t="str">
        <f t="shared" si="126"/>
        <v>=IF(ACUTE_training_input.xlsx!A171&lt;&gt;"",ACUTE_training_input.xlsx!A171,"")</v>
      </c>
      <c r="L264" t="str">
        <f t="shared" si="126"/>
        <v>=IF(CHRONIC_training_input.xlsx!A171&lt;&gt;"",CHRONIC_training_input.xlsx!A171,"")</v>
      </c>
      <c r="M264" t="str">
        <f t="shared" si="126"/>
        <v>=IF(TRAUMA_PAST_training_input.xlsx!A171&lt;&gt;"",TRAUMA_PAST_training_input.xlsx!A171,"")</v>
      </c>
      <c r="N264" t="str">
        <f t="shared" si="126"/>
        <v>=IF(TRAUMA_PRESENT_training_input.xlsx!A171&lt;&gt;"",TRAUMA_PRESENT_training_input.xlsx!A171,"")</v>
      </c>
      <c r="O264" t="str">
        <f t="shared" si="126"/>
        <v>=IF(HOPE_training_input.xlsx!A171&lt;&gt;"",HOPE_training_input.xlsx!A171,"")</v>
      </c>
      <c r="P264" t="str">
        <f t="shared" si="126"/>
        <v>=IF(SELFAFFICACY_training_input.xlsx!A171&lt;&gt;"",SELFAFFICACY_training_input.xlsx!A171,"")</v>
      </c>
      <c r="Q264" t="str">
        <f t="shared" si="126"/>
        <v>=IF(SELFESTEEM_training_input.xlsx!A171&lt;&gt;"",SELFESTEEM_training_input.xlsx!A171,"")</v>
      </c>
      <c r="R264" t="str">
        <f t="shared" si="126"/>
        <v>=IF(WELLBEING_training_input.xlsx!A171&lt;&gt;"",WELLBEING_training_input.xlsx!A171,"")</v>
      </c>
      <c r="S264" t="str">
        <f t="shared" si="126"/>
        <v>=IF(HYPER_training_input.xlsx!A171&lt;&gt;"",HYPER_training_input.xlsx!A171,"")</v>
      </c>
      <c r="T264" t="str">
        <f t="shared" si="126"/>
        <v>=IF(AGGR_training_input.xlsx!A171&lt;&gt;"",AGGR_training_input.xlsx!A171,"")</v>
      </c>
      <c r="U264" t="str">
        <f t="shared" si="126"/>
        <v>=IF(COND_PR_training_input.xlsx!A171&lt;&gt;"",COND_PR_training_input.xlsx!A171,"")</v>
      </c>
      <c r="V264" t="str">
        <f t="shared" si="126"/>
        <v>=IF(ANXIE_training_input.xlsx!A171&lt;&gt;"",ANXIE_training_input.xlsx!A171,"")</v>
      </c>
      <c r="W264" t="str">
        <f t="shared" si="126"/>
        <v>=IF(DEPR_training_input.xlsx!A171&lt;&gt;"",DEPR_training_input.xlsx!A171,"")</v>
      </c>
      <c r="X264" t="str">
        <f t="shared" si="126"/>
        <v>=IF(SOMAT_training_input.xlsx!A171&lt;&gt;"",SOMAT_training_input.xlsx!A171,"")</v>
      </c>
      <c r="Y264" t="str">
        <f t="shared" si="126"/>
        <v>=IF(ATYPI_training_input.xlsx!A171&lt;&gt;"",ATYPI_training_input.xlsx!A171,"")</v>
      </c>
      <c r="Z264" t="str">
        <f t="shared" si="126"/>
        <v>=IF(WITHD_training_input.xlsx!A171&lt;&gt;"",WITHD_training_input.xlsx!A171,"")</v>
      </c>
      <c r="AA264" t="str">
        <f t="shared" si="126"/>
        <v>=IF(ATTE_PR_training_input.xlsx!A171&lt;&gt;"",ATTE_PR_training_input.xlsx!A171,"")</v>
      </c>
      <c r="AB264" t="str">
        <f t="shared" si="126"/>
        <v>=IF(ANG_CONT_training_input.xlsx!A171&lt;&gt;"",ANG_CONT_training_input.xlsx!A171,"")</v>
      </c>
      <c r="AC264" t="str">
        <f t="shared" si="126"/>
        <v>=IF(DEV_SOC_DIS_training_input.xlsx!A171&lt;&gt;"",DEV_SOC_DIS_training_input.xlsx!A171,"")</v>
      </c>
      <c r="AD264" t="str">
        <f t="shared" si="126"/>
        <v>=IF(BULLY_training_input.xlsx!A171&lt;&gt;"",BULLY_training_input.xlsx!A171,"")</v>
      </c>
      <c r="AE264" t="str">
        <f t="shared" si="126"/>
        <v>=IF(EMOT_SELF_C_training_input.xlsx!A171&lt;&gt;"",EMOT_SELF_C_training_input.xlsx!A171,"")</v>
      </c>
      <c r="AF264" t="str">
        <f t="shared" si="126"/>
        <v>=IF(EXE_FUN_training_input.xlsx!A171&lt;&gt;"",EXE_FUN_training_input.xlsx!A171,"")</v>
      </c>
      <c r="AG264" t="str">
        <f t="shared" si="126"/>
        <v>=IF(MANIA_training_input.xlsx!A171&lt;&gt;"",MANIA_training_input.xlsx!A171,"")</v>
      </c>
      <c r="AH264" t="str">
        <f t="shared" si="126"/>
        <v>=IF(NEG_EMOT_training_input.xlsx!A171&lt;&gt;"",NEG_EMOT_training_input.xlsx!A171,"")</v>
      </c>
      <c r="AI264" t="str">
        <f t="shared" si="126"/>
        <v>=IF(ADAPT_training_input.xlsx!A171&lt;&gt;"",ADAPT_training_input.xlsx!A171,"")</v>
      </c>
      <c r="AJ264" t="str">
        <f t="shared" si="126"/>
        <v>=IF(SOC_SK_training_input.xlsx!A171&lt;&gt;"",SOC_SK_training_input.xlsx!A171,"")</v>
      </c>
      <c r="AK264" t="str">
        <f t="shared" si="126"/>
        <v>=IF(LEAD_training_input.xlsx!A171&lt;&gt;"",LEAD_training_input.xlsx!A171,"")</v>
      </c>
      <c r="AL264" t="str">
        <f t="shared" si="126"/>
        <v>=IF(ACT_DAIL_training_input.xlsx!A171&lt;&gt;"",ACT_DAIL_training_input.xlsx!A171,"")</v>
      </c>
      <c r="AM264" t="str">
        <f t="shared" si="126"/>
        <v>=IF(FUN_COM_training_input.xlsx!A171&lt;&gt;"",FUN_COM_training_input.xlsx!A171,"")</v>
      </c>
      <c r="AN264" t="str">
        <f t="shared" si="126"/>
        <v>=IF(RESILI_training_input.xlsx!A171&lt;&gt;"",RESILI_training_input.xlsx!A171,"")</v>
      </c>
      <c r="AO264" t="str">
        <f t="shared" si="126"/>
        <v>=IF(SEL_training_input.xlsx!A171&lt;&gt;"",SEL_training_input.xlsx!A171,"")</v>
      </c>
      <c r="AP264" t="str">
        <f t="shared" si="126"/>
        <v>=IF(SEV_training_input.xlsx!A171&lt;&gt;"",SEV_training_input.xlsx!A171,"")</v>
      </c>
      <c r="AQ264" t="str">
        <f t="shared" si="126"/>
        <v>=IF(ANHEDONIA_training_input.xlsx!A171&lt;&gt;"",ANHEDONIA_training_input.xlsx!A171,"")</v>
      </c>
      <c r="AR264" t="str">
        <f t="shared" si="126"/>
        <v>=IF(ANXIOUSNESS_training_input.xlsx!A171&lt;&gt;"",ANXIOUSNESS_training_input.xlsx!A171,"")</v>
      </c>
      <c r="AS264" t="str">
        <f t="shared" si="126"/>
        <v>=IF(ATTENTION_SEEKING_training_input.xlsx!A171&lt;&gt;"",ATTENTION_SEEKING_training_input.xlsx!A171,"")</v>
      </c>
      <c r="AT264" t="str">
        <f t="shared" si="126"/>
        <v>=IF(CALLOUSNESS_training_input.xlsx!A171&lt;&gt;"",CALLOUSNESS_training_input.xlsx!A171,"")</v>
      </c>
      <c r="AU264" t="str">
        <f t="shared" si="126"/>
        <v>=IF(DECEITFULNESS_training_input.xlsx!A171&lt;&gt;"",DECEITFULNESS_training_input.xlsx!A171,"")</v>
      </c>
      <c r="AV264" t="str">
        <f t="shared" si="126"/>
        <v>=IF(DEPRESSIVITY_training_input.xlsx!A171&lt;&gt;"",DEPRESSIVITY_training_input.xlsx!A171,"")</v>
      </c>
      <c r="AW264" t="str">
        <f t="shared" si="126"/>
        <v>=IF(DISTRACTIBILITY_training_input.xlsx!A171&lt;&gt;"",DISTRACTIBILITY_training_input.xlsx!A171,"")</v>
      </c>
      <c r="AX264" t="str">
        <f t="shared" si="126"/>
        <v>=IF(ECCENTRICITY_training_input.xlsx!A171&lt;&gt;"",ECCENTRICITY_training_input.xlsx!A171,"")</v>
      </c>
      <c r="AY264" t="str">
        <f t="shared" si="126"/>
        <v>=IF(EMOTIONAL_LABILITY_training_input.xlsx!A171&lt;&gt;"",EMOTIONAL_LABILITY_training_input.xlsx!A171,"")</v>
      </c>
      <c r="AZ264" t="str">
        <f t="shared" si="126"/>
        <v>=IF(GRANDIOSITY_training_input.xlsx!A171&lt;&gt;"",GRANDIOSITY_training_input.xlsx!A171,"")</v>
      </c>
      <c r="BA264" t="str">
        <f t="shared" si="126"/>
        <v>=IF(HOSTILITY_training_input.xlsx!A171&lt;&gt;"",HOSTILITY_training_input.xlsx!A171,"")</v>
      </c>
      <c r="BB264" t="str">
        <f t="shared" si="126"/>
        <v>=IF(IMPULSIVITY_training_input.xlsx!A171&lt;&gt;"",IMPULSIVITY_training_input.xlsx!A171,"")</v>
      </c>
      <c r="BC264" t="str">
        <f t="shared" si="126"/>
        <v>=IF(INTIMACY_AVOIDANCE_training_input.xlsx!A171&lt;&gt;"",INTIMACY_AVOIDANCE_training_input.xlsx!A171,"")</v>
      </c>
      <c r="BD264" t="str">
        <f t="shared" si="126"/>
        <v>=IF(IRRESPONSIBILITY_training_input.xlsx!A171&lt;&gt;"",IRRESPONSIBILITY_training_input.xlsx!A171,"")</v>
      </c>
      <c r="BE264" t="str">
        <f t="shared" si="126"/>
        <v>=IF(MANIPULATIVENESS_training_input.xlsx!A171&lt;&gt;"",MANIPULATIVENESS_training_input.xlsx!A171,"")</v>
      </c>
      <c r="BF264" t="str">
        <f t="shared" si="126"/>
        <v>=IF(PERCEPTUAL_DYSREGULATION_training_input.xlsx!A171&lt;&gt;"",PERCEPTUAL_DYSREGULATION_training_input.xlsx!A171,"")</v>
      </c>
      <c r="BG264" t="str">
        <f t="shared" si="126"/>
        <v>=IF(PERSEVERATION_training_input.xlsx!A171&lt;&gt;"",PERSEVERATION_training_input.xlsx!A171,"")</v>
      </c>
      <c r="BH264" t="str">
        <f t="shared" si="126"/>
        <v>=IF(RESTRICTED_AFFECTIVITY_training_input.xlsx!A171&lt;&gt;"",RESTRICTED_AFFECTIVITY_training_input.xlsx!A171,"")</v>
      </c>
      <c r="BI264" t="str">
        <f t="shared" si="126"/>
        <v>=IF(RIGID_PERFECTIONISM_training_input.xlsx!A171&lt;&gt;"",RIGID_PERFECTIONISM_training_input.xlsx!A171,"")</v>
      </c>
      <c r="BJ264" t="str">
        <f t="shared" si="126"/>
        <v>=IF(RISK_TAKING_training_input.xlsx!A171&lt;&gt;"",RISK_TAKING_training_input.xlsx!A171,"")</v>
      </c>
      <c r="BK264" t="str">
        <f t="shared" si="126"/>
        <v>=IF(SEPARATION_INSECURITY_training_input.xlsx!A171&lt;&gt;"",SEPARATION_INSECURITY_training_input.xlsx!A171,"")</v>
      </c>
      <c r="BL264" t="str">
        <f t="shared" si="126"/>
        <v>=IF(SUBMISSIVENESS_training_input.xlsx!A171&lt;&gt;"",SUBMISSIVENESS_training_input.xlsx!A171,"")</v>
      </c>
      <c r="BM264" t="str">
        <f t="shared" si="126"/>
        <v>=IF(SUSPICIOUSNESS_training_input.xlsx!A171&lt;&gt;"",SUSPICIOUSNESS_training_input.xlsx!A171,"")</v>
      </c>
      <c r="BN264" t="str">
        <f t="shared" ref="BN264:CL267" si="127">CONCATENATE($A$11,BN$1,$A$12,$A264,$A$13,BN$1,$A$14,$A264,$A$15)</f>
        <v>=IF(UNUSUAL_BELIEFS_training_input.xlsx!A171&lt;&gt;"",UNUSUAL_BELIEFS_training_input.xlsx!A171,"")</v>
      </c>
      <c r="BO264" t="str">
        <f t="shared" si="127"/>
        <v>=IF(WITHDRAWAL_training_input.xlsx!A171&lt;&gt;"",WITHDRAWAL_training_input.xlsx!A171,"")</v>
      </c>
      <c r="BP264" t="str">
        <f t="shared" si="127"/>
        <v>=IF(ACT_training_input.xlsx!A171&lt;&gt;"",ACT_training_input.xlsx!A171,"")</v>
      </c>
      <c r="BQ264" t="str">
        <f t="shared" si="127"/>
        <v>=IF(DSP_training_input.xlsx!A171&lt;&gt;"",DSP_training_input.xlsx!A171,"")</v>
      </c>
      <c r="BR264" t="str">
        <f t="shared" si="127"/>
        <v>=IF(PAG_training_input.xlsx!A171&lt;&gt;"",PAG_training_input.xlsx!A171,"")</v>
      </c>
      <c r="BS264" t="str">
        <f t="shared" si="127"/>
        <v>=IF(PRO_training_input.xlsx!A171&lt;&gt;"",PRO_training_input.xlsx!A171,"")</v>
      </c>
      <c r="BT264" t="str">
        <f t="shared" si="127"/>
        <v>=IF(SPL_training_input.xlsx!A171&lt;&gt;"",SPL_training_input.xlsx!A171,"")</v>
      </c>
      <c r="BU264" t="str">
        <f t="shared" si="127"/>
        <v>=IF(WDR_training_input.xlsx!A171&lt;&gt;"",WDR_training_input.xlsx!A171,"")</v>
      </c>
      <c r="BV264" t="str">
        <f t="shared" si="127"/>
        <v>=IF(CON_training_input.xlsx!A171&lt;&gt;"",CON_training_input.xlsx!A171,"")</v>
      </c>
      <c r="BW264" t="str">
        <f t="shared" si="127"/>
        <v>=IF(DSC_training_input.xlsx!A171&lt;&gt;"",DSC_training_input.xlsx!A171,"")</v>
      </c>
      <c r="BX264" t="str">
        <f t="shared" si="127"/>
        <v>=IF(FAN_training_input.xlsx!A171&lt;&gt;"",FAN_training_input.xlsx!A171,"")</v>
      </c>
      <c r="BY264" t="str">
        <f t="shared" si="127"/>
        <v>=IF(OMN_training_input.xlsx!A171&lt;&gt;"",OMN_training_input.xlsx!A171,"")</v>
      </c>
      <c r="BZ264" t="str">
        <f t="shared" si="127"/>
        <v>=IF(REP_training_input.xlsx!A171&lt;&gt;"",REP_training_input.xlsx!A171,"")</v>
      </c>
      <c r="CA264" t="str">
        <f t="shared" si="127"/>
        <v>=IF(SOM_training_input.xlsx!A171&lt;&gt;"",SOM_training_input.xlsx!A171,"")</v>
      </c>
      <c r="CB264" t="str">
        <f t="shared" si="127"/>
        <v>=IF(SUB_training_input.xlsx!A171&lt;&gt;"",SUB_training_input.xlsx!A171,"")</v>
      </c>
      <c r="CC264" t="str">
        <f t="shared" si="127"/>
        <v>=IF(UND_training_input.xlsx!A171&lt;&gt;"",UND_training_input.xlsx!A171,"")</v>
      </c>
      <c r="CD264" t="str">
        <f t="shared" si="127"/>
        <v>=IF(ALT_training_input.xlsx!A171&lt;&gt;"",ALT_training_input.xlsx!A171,"")</v>
      </c>
      <c r="CE264" t="str">
        <f t="shared" si="127"/>
        <v>=IF(HUM_training_input.xlsx!A171&lt;&gt;"",HUM_training_input.xlsx!A171,"")</v>
      </c>
      <c r="CF264" t="str">
        <f t="shared" si="127"/>
        <v>=IF(IDL_training_input.xlsx!A171&lt;&gt;"",IDL_training_input.xlsx!A171,"")</v>
      </c>
      <c r="CG264" t="str">
        <f t="shared" si="127"/>
        <v>=IF(RFM_training_input.xlsx!A171&lt;&gt;"",RFM_training_input.xlsx!A171,"")</v>
      </c>
      <c r="CH264" t="str">
        <f t="shared" si="127"/>
        <v>=IF(DN_training_input.xlsx!A171&lt;&gt;"",DN_training_input.xlsx!A171,"")</v>
      </c>
      <c r="CI264" t="str">
        <f t="shared" si="127"/>
        <v>=IF(INT_training_input.xlsx!A171&lt;&gt;"",INT_training_input.xlsx!A171,"")</v>
      </c>
      <c r="CJ264" t="str">
        <f t="shared" si="127"/>
        <v>=IF(SUP_training_input.xlsx!A171&lt;&gt;"",SUP_training_input.xlsx!A171,"")</v>
      </c>
      <c r="CK264" t="str">
        <f t="shared" si="127"/>
        <v>=IF(ANT_training_input.xlsx!A171&lt;&gt;"",ANT_training_input.xlsx!A171,"")</v>
      </c>
      <c r="CL264" t="str">
        <f t="shared" si="127"/>
        <v>=IF(ISO_training_input.xlsx!A171&lt;&gt;"",ISO_training_input.xlsx!A171,"")</v>
      </c>
    </row>
    <row r="265" spans="1:90">
      <c r="A265">
        <v>172</v>
      </c>
      <c r="B265" t="str">
        <f t="shared" si="106"/>
        <v>=IF(SUICIDE_training_input.xlsx!A172&lt;&gt;"",SUICIDE_training_input.xlsx!A172,"")</v>
      </c>
      <c r="C265" t="str">
        <f t="shared" ref="C265:BN268" si="128">CONCATENATE($A$11,C$1,$A$12,$A265,$A$13,C$1,$A$14,$A265,$A$15)</f>
        <v>=IF(IQ_training_input.xlsx!A172&lt;&gt;"",IQ_training_input.xlsx!A172,"")</v>
      </c>
      <c r="D265" t="str">
        <f t="shared" si="128"/>
        <v>=IF(AMBIG_training_input.xlsx!A172&lt;&gt;"",AMBIG_training_input.xlsx!A172,"")</v>
      </c>
      <c r="E265" t="str">
        <f t="shared" si="128"/>
        <v>=IF(EGODYST_training_input.xlsx!A172&lt;&gt;"",EGODYST_training_input.xlsx!A172,"")</v>
      </c>
      <c r="F265" t="str">
        <f t="shared" si="128"/>
        <v>=IF(AUTISM_training_input.xlsx!A172&lt;&gt;"",AUTISM_training_input.xlsx!A172,"")</v>
      </c>
      <c r="G265" t="str">
        <f t="shared" si="128"/>
        <v>=IF(IDENTITY_training_input.xlsx!A172&lt;&gt;"",IDENTITY_training_input.xlsx!A172,"")</v>
      </c>
      <c r="H265" t="str">
        <f t="shared" si="128"/>
        <v>=IF(SELFDIR_training_input.xlsx!A172&lt;&gt;"",SELFDIR_training_input.xlsx!A172,"")</v>
      </c>
      <c r="I265" t="str">
        <f t="shared" si="128"/>
        <v>=IF(EMPATHY_training_input.xlsx!A172&lt;&gt;"",EMPATHY_training_input.xlsx!A172,"")</v>
      </c>
      <c r="J265" t="str">
        <f t="shared" si="128"/>
        <v>=IF(INTIMACY_training_input.xlsx!A172&lt;&gt;"",INTIMACY_training_input.xlsx!A172,"")</v>
      </c>
      <c r="K265" t="str">
        <f t="shared" si="128"/>
        <v>=IF(ACUTE_training_input.xlsx!A172&lt;&gt;"",ACUTE_training_input.xlsx!A172,"")</v>
      </c>
      <c r="L265" t="str">
        <f t="shared" si="128"/>
        <v>=IF(CHRONIC_training_input.xlsx!A172&lt;&gt;"",CHRONIC_training_input.xlsx!A172,"")</v>
      </c>
      <c r="M265" t="str">
        <f t="shared" si="128"/>
        <v>=IF(TRAUMA_PAST_training_input.xlsx!A172&lt;&gt;"",TRAUMA_PAST_training_input.xlsx!A172,"")</v>
      </c>
      <c r="N265" t="str">
        <f t="shared" si="128"/>
        <v>=IF(TRAUMA_PRESENT_training_input.xlsx!A172&lt;&gt;"",TRAUMA_PRESENT_training_input.xlsx!A172,"")</v>
      </c>
      <c r="O265" t="str">
        <f t="shared" si="128"/>
        <v>=IF(HOPE_training_input.xlsx!A172&lt;&gt;"",HOPE_training_input.xlsx!A172,"")</v>
      </c>
      <c r="P265" t="str">
        <f t="shared" si="128"/>
        <v>=IF(SELFAFFICACY_training_input.xlsx!A172&lt;&gt;"",SELFAFFICACY_training_input.xlsx!A172,"")</v>
      </c>
      <c r="Q265" t="str">
        <f t="shared" si="128"/>
        <v>=IF(SELFESTEEM_training_input.xlsx!A172&lt;&gt;"",SELFESTEEM_training_input.xlsx!A172,"")</v>
      </c>
      <c r="R265" t="str">
        <f t="shared" si="128"/>
        <v>=IF(WELLBEING_training_input.xlsx!A172&lt;&gt;"",WELLBEING_training_input.xlsx!A172,"")</v>
      </c>
      <c r="S265" t="str">
        <f t="shared" si="128"/>
        <v>=IF(HYPER_training_input.xlsx!A172&lt;&gt;"",HYPER_training_input.xlsx!A172,"")</v>
      </c>
      <c r="T265" t="str">
        <f t="shared" si="128"/>
        <v>=IF(AGGR_training_input.xlsx!A172&lt;&gt;"",AGGR_training_input.xlsx!A172,"")</v>
      </c>
      <c r="U265" t="str">
        <f t="shared" si="128"/>
        <v>=IF(COND_PR_training_input.xlsx!A172&lt;&gt;"",COND_PR_training_input.xlsx!A172,"")</v>
      </c>
      <c r="V265" t="str">
        <f t="shared" si="128"/>
        <v>=IF(ANXIE_training_input.xlsx!A172&lt;&gt;"",ANXIE_training_input.xlsx!A172,"")</v>
      </c>
      <c r="W265" t="str">
        <f t="shared" si="128"/>
        <v>=IF(DEPR_training_input.xlsx!A172&lt;&gt;"",DEPR_training_input.xlsx!A172,"")</v>
      </c>
      <c r="X265" t="str">
        <f t="shared" si="128"/>
        <v>=IF(SOMAT_training_input.xlsx!A172&lt;&gt;"",SOMAT_training_input.xlsx!A172,"")</v>
      </c>
      <c r="Y265" t="str">
        <f t="shared" si="128"/>
        <v>=IF(ATYPI_training_input.xlsx!A172&lt;&gt;"",ATYPI_training_input.xlsx!A172,"")</v>
      </c>
      <c r="Z265" t="str">
        <f t="shared" si="128"/>
        <v>=IF(WITHD_training_input.xlsx!A172&lt;&gt;"",WITHD_training_input.xlsx!A172,"")</v>
      </c>
      <c r="AA265" t="str">
        <f t="shared" si="128"/>
        <v>=IF(ATTE_PR_training_input.xlsx!A172&lt;&gt;"",ATTE_PR_training_input.xlsx!A172,"")</v>
      </c>
      <c r="AB265" t="str">
        <f t="shared" si="128"/>
        <v>=IF(ANG_CONT_training_input.xlsx!A172&lt;&gt;"",ANG_CONT_training_input.xlsx!A172,"")</v>
      </c>
      <c r="AC265" t="str">
        <f t="shared" si="128"/>
        <v>=IF(DEV_SOC_DIS_training_input.xlsx!A172&lt;&gt;"",DEV_SOC_DIS_training_input.xlsx!A172,"")</v>
      </c>
      <c r="AD265" t="str">
        <f t="shared" si="128"/>
        <v>=IF(BULLY_training_input.xlsx!A172&lt;&gt;"",BULLY_training_input.xlsx!A172,"")</v>
      </c>
      <c r="AE265" t="str">
        <f t="shared" si="128"/>
        <v>=IF(EMOT_SELF_C_training_input.xlsx!A172&lt;&gt;"",EMOT_SELF_C_training_input.xlsx!A172,"")</v>
      </c>
      <c r="AF265" t="str">
        <f t="shared" si="128"/>
        <v>=IF(EXE_FUN_training_input.xlsx!A172&lt;&gt;"",EXE_FUN_training_input.xlsx!A172,"")</v>
      </c>
      <c r="AG265" t="str">
        <f t="shared" si="128"/>
        <v>=IF(MANIA_training_input.xlsx!A172&lt;&gt;"",MANIA_training_input.xlsx!A172,"")</v>
      </c>
      <c r="AH265" t="str">
        <f t="shared" si="128"/>
        <v>=IF(NEG_EMOT_training_input.xlsx!A172&lt;&gt;"",NEG_EMOT_training_input.xlsx!A172,"")</v>
      </c>
      <c r="AI265" t="str">
        <f t="shared" si="128"/>
        <v>=IF(ADAPT_training_input.xlsx!A172&lt;&gt;"",ADAPT_training_input.xlsx!A172,"")</v>
      </c>
      <c r="AJ265" t="str">
        <f t="shared" si="128"/>
        <v>=IF(SOC_SK_training_input.xlsx!A172&lt;&gt;"",SOC_SK_training_input.xlsx!A172,"")</v>
      </c>
      <c r="AK265" t="str">
        <f t="shared" si="128"/>
        <v>=IF(LEAD_training_input.xlsx!A172&lt;&gt;"",LEAD_training_input.xlsx!A172,"")</v>
      </c>
      <c r="AL265" t="str">
        <f t="shared" si="128"/>
        <v>=IF(ACT_DAIL_training_input.xlsx!A172&lt;&gt;"",ACT_DAIL_training_input.xlsx!A172,"")</v>
      </c>
      <c r="AM265" t="str">
        <f t="shared" si="128"/>
        <v>=IF(FUN_COM_training_input.xlsx!A172&lt;&gt;"",FUN_COM_training_input.xlsx!A172,"")</v>
      </c>
      <c r="AN265" t="str">
        <f t="shared" si="128"/>
        <v>=IF(RESILI_training_input.xlsx!A172&lt;&gt;"",RESILI_training_input.xlsx!A172,"")</v>
      </c>
      <c r="AO265" t="str">
        <f t="shared" si="128"/>
        <v>=IF(SEL_training_input.xlsx!A172&lt;&gt;"",SEL_training_input.xlsx!A172,"")</v>
      </c>
      <c r="AP265" t="str">
        <f t="shared" si="128"/>
        <v>=IF(SEV_training_input.xlsx!A172&lt;&gt;"",SEV_training_input.xlsx!A172,"")</v>
      </c>
      <c r="AQ265" t="str">
        <f t="shared" si="128"/>
        <v>=IF(ANHEDONIA_training_input.xlsx!A172&lt;&gt;"",ANHEDONIA_training_input.xlsx!A172,"")</v>
      </c>
      <c r="AR265" t="str">
        <f t="shared" si="128"/>
        <v>=IF(ANXIOUSNESS_training_input.xlsx!A172&lt;&gt;"",ANXIOUSNESS_training_input.xlsx!A172,"")</v>
      </c>
      <c r="AS265" t="str">
        <f t="shared" si="128"/>
        <v>=IF(ATTENTION_SEEKING_training_input.xlsx!A172&lt;&gt;"",ATTENTION_SEEKING_training_input.xlsx!A172,"")</v>
      </c>
      <c r="AT265" t="str">
        <f t="shared" si="128"/>
        <v>=IF(CALLOUSNESS_training_input.xlsx!A172&lt;&gt;"",CALLOUSNESS_training_input.xlsx!A172,"")</v>
      </c>
      <c r="AU265" t="str">
        <f t="shared" si="128"/>
        <v>=IF(DECEITFULNESS_training_input.xlsx!A172&lt;&gt;"",DECEITFULNESS_training_input.xlsx!A172,"")</v>
      </c>
      <c r="AV265" t="str">
        <f t="shared" si="128"/>
        <v>=IF(DEPRESSIVITY_training_input.xlsx!A172&lt;&gt;"",DEPRESSIVITY_training_input.xlsx!A172,"")</v>
      </c>
      <c r="AW265" t="str">
        <f t="shared" si="128"/>
        <v>=IF(DISTRACTIBILITY_training_input.xlsx!A172&lt;&gt;"",DISTRACTIBILITY_training_input.xlsx!A172,"")</v>
      </c>
      <c r="AX265" t="str">
        <f t="shared" si="128"/>
        <v>=IF(ECCENTRICITY_training_input.xlsx!A172&lt;&gt;"",ECCENTRICITY_training_input.xlsx!A172,"")</v>
      </c>
      <c r="AY265" t="str">
        <f t="shared" si="128"/>
        <v>=IF(EMOTIONAL_LABILITY_training_input.xlsx!A172&lt;&gt;"",EMOTIONAL_LABILITY_training_input.xlsx!A172,"")</v>
      </c>
      <c r="AZ265" t="str">
        <f t="shared" si="128"/>
        <v>=IF(GRANDIOSITY_training_input.xlsx!A172&lt;&gt;"",GRANDIOSITY_training_input.xlsx!A172,"")</v>
      </c>
      <c r="BA265" t="str">
        <f t="shared" si="128"/>
        <v>=IF(HOSTILITY_training_input.xlsx!A172&lt;&gt;"",HOSTILITY_training_input.xlsx!A172,"")</v>
      </c>
      <c r="BB265" t="str">
        <f t="shared" si="128"/>
        <v>=IF(IMPULSIVITY_training_input.xlsx!A172&lt;&gt;"",IMPULSIVITY_training_input.xlsx!A172,"")</v>
      </c>
      <c r="BC265" t="str">
        <f t="shared" si="128"/>
        <v>=IF(INTIMACY_AVOIDANCE_training_input.xlsx!A172&lt;&gt;"",INTIMACY_AVOIDANCE_training_input.xlsx!A172,"")</v>
      </c>
      <c r="BD265" t="str">
        <f t="shared" si="128"/>
        <v>=IF(IRRESPONSIBILITY_training_input.xlsx!A172&lt;&gt;"",IRRESPONSIBILITY_training_input.xlsx!A172,"")</v>
      </c>
      <c r="BE265" t="str">
        <f t="shared" si="128"/>
        <v>=IF(MANIPULATIVENESS_training_input.xlsx!A172&lt;&gt;"",MANIPULATIVENESS_training_input.xlsx!A172,"")</v>
      </c>
      <c r="BF265" t="str">
        <f t="shared" si="128"/>
        <v>=IF(PERCEPTUAL_DYSREGULATION_training_input.xlsx!A172&lt;&gt;"",PERCEPTUAL_DYSREGULATION_training_input.xlsx!A172,"")</v>
      </c>
      <c r="BG265" t="str">
        <f t="shared" si="128"/>
        <v>=IF(PERSEVERATION_training_input.xlsx!A172&lt;&gt;"",PERSEVERATION_training_input.xlsx!A172,"")</v>
      </c>
      <c r="BH265" t="str">
        <f t="shared" si="128"/>
        <v>=IF(RESTRICTED_AFFECTIVITY_training_input.xlsx!A172&lt;&gt;"",RESTRICTED_AFFECTIVITY_training_input.xlsx!A172,"")</v>
      </c>
      <c r="BI265" t="str">
        <f t="shared" si="128"/>
        <v>=IF(RIGID_PERFECTIONISM_training_input.xlsx!A172&lt;&gt;"",RIGID_PERFECTIONISM_training_input.xlsx!A172,"")</v>
      </c>
      <c r="BJ265" t="str">
        <f t="shared" si="128"/>
        <v>=IF(RISK_TAKING_training_input.xlsx!A172&lt;&gt;"",RISK_TAKING_training_input.xlsx!A172,"")</v>
      </c>
      <c r="BK265" t="str">
        <f t="shared" si="128"/>
        <v>=IF(SEPARATION_INSECURITY_training_input.xlsx!A172&lt;&gt;"",SEPARATION_INSECURITY_training_input.xlsx!A172,"")</v>
      </c>
      <c r="BL265" t="str">
        <f t="shared" si="128"/>
        <v>=IF(SUBMISSIVENESS_training_input.xlsx!A172&lt;&gt;"",SUBMISSIVENESS_training_input.xlsx!A172,"")</v>
      </c>
      <c r="BM265" t="str">
        <f t="shared" si="128"/>
        <v>=IF(SUSPICIOUSNESS_training_input.xlsx!A172&lt;&gt;"",SUSPICIOUSNESS_training_input.xlsx!A172,"")</v>
      </c>
      <c r="BN265" t="str">
        <f t="shared" si="128"/>
        <v>=IF(UNUSUAL_BELIEFS_training_input.xlsx!A172&lt;&gt;"",UNUSUAL_BELIEFS_training_input.xlsx!A172,"")</v>
      </c>
      <c r="BO265" t="str">
        <f t="shared" si="127"/>
        <v>=IF(WITHDRAWAL_training_input.xlsx!A172&lt;&gt;"",WITHDRAWAL_training_input.xlsx!A172,"")</v>
      </c>
      <c r="BP265" t="str">
        <f t="shared" si="127"/>
        <v>=IF(ACT_training_input.xlsx!A172&lt;&gt;"",ACT_training_input.xlsx!A172,"")</v>
      </c>
      <c r="BQ265" t="str">
        <f t="shared" si="127"/>
        <v>=IF(DSP_training_input.xlsx!A172&lt;&gt;"",DSP_training_input.xlsx!A172,"")</v>
      </c>
      <c r="BR265" t="str">
        <f t="shared" si="127"/>
        <v>=IF(PAG_training_input.xlsx!A172&lt;&gt;"",PAG_training_input.xlsx!A172,"")</v>
      </c>
      <c r="BS265" t="str">
        <f t="shared" si="127"/>
        <v>=IF(PRO_training_input.xlsx!A172&lt;&gt;"",PRO_training_input.xlsx!A172,"")</v>
      </c>
      <c r="BT265" t="str">
        <f t="shared" si="127"/>
        <v>=IF(SPL_training_input.xlsx!A172&lt;&gt;"",SPL_training_input.xlsx!A172,"")</v>
      </c>
      <c r="BU265" t="str">
        <f t="shared" si="127"/>
        <v>=IF(WDR_training_input.xlsx!A172&lt;&gt;"",WDR_training_input.xlsx!A172,"")</v>
      </c>
      <c r="BV265" t="str">
        <f t="shared" si="127"/>
        <v>=IF(CON_training_input.xlsx!A172&lt;&gt;"",CON_training_input.xlsx!A172,"")</v>
      </c>
      <c r="BW265" t="str">
        <f t="shared" si="127"/>
        <v>=IF(DSC_training_input.xlsx!A172&lt;&gt;"",DSC_training_input.xlsx!A172,"")</v>
      </c>
      <c r="BX265" t="str">
        <f t="shared" si="127"/>
        <v>=IF(FAN_training_input.xlsx!A172&lt;&gt;"",FAN_training_input.xlsx!A172,"")</v>
      </c>
      <c r="BY265" t="str">
        <f t="shared" si="127"/>
        <v>=IF(OMN_training_input.xlsx!A172&lt;&gt;"",OMN_training_input.xlsx!A172,"")</v>
      </c>
      <c r="BZ265" t="str">
        <f t="shared" si="127"/>
        <v>=IF(REP_training_input.xlsx!A172&lt;&gt;"",REP_training_input.xlsx!A172,"")</v>
      </c>
      <c r="CA265" t="str">
        <f t="shared" si="127"/>
        <v>=IF(SOM_training_input.xlsx!A172&lt;&gt;"",SOM_training_input.xlsx!A172,"")</v>
      </c>
      <c r="CB265" t="str">
        <f t="shared" si="127"/>
        <v>=IF(SUB_training_input.xlsx!A172&lt;&gt;"",SUB_training_input.xlsx!A172,"")</v>
      </c>
      <c r="CC265" t="str">
        <f t="shared" si="127"/>
        <v>=IF(UND_training_input.xlsx!A172&lt;&gt;"",UND_training_input.xlsx!A172,"")</v>
      </c>
      <c r="CD265" t="str">
        <f t="shared" si="127"/>
        <v>=IF(ALT_training_input.xlsx!A172&lt;&gt;"",ALT_training_input.xlsx!A172,"")</v>
      </c>
      <c r="CE265" t="str">
        <f t="shared" si="127"/>
        <v>=IF(HUM_training_input.xlsx!A172&lt;&gt;"",HUM_training_input.xlsx!A172,"")</v>
      </c>
      <c r="CF265" t="str">
        <f t="shared" si="127"/>
        <v>=IF(IDL_training_input.xlsx!A172&lt;&gt;"",IDL_training_input.xlsx!A172,"")</v>
      </c>
      <c r="CG265" t="str">
        <f t="shared" si="127"/>
        <v>=IF(RFM_training_input.xlsx!A172&lt;&gt;"",RFM_training_input.xlsx!A172,"")</v>
      </c>
      <c r="CH265" t="str">
        <f t="shared" si="127"/>
        <v>=IF(DN_training_input.xlsx!A172&lt;&gt;"",DN_training_input.xlsx!A172,"")</v>
      </c>
      <c r="CI265" t="str">
        <f t="shared" si="127"/>
        <v>=IF(INT_training_input.xlsx!A172&lt;&gt;"",INT_training_input.xlsx!A172,"")</v>
      </c>
      <c r="CJ265" t="str">
        <f t="shared" si="127"/>
        <v>=IF(SUP_training_input.xlsx!A172&lt;&gt;"",SUP_training_input.xlsx!A172,"")</v>
      </c>
      <c r="CK265" t="str">
        <f t="shared" si="127"/>
        <v>=IF(ANT_training_input.xlsx!A172&lt;&gt;"",ANT_training_input.xlsx!A172,"")</v>
      </c>
      <c r="CL265" t="str">
        <f t="shared" si="127"/>
        <v>=IF(ISO_training_input.xlsx!A172&lt;&gt;"",ISO_training_input.xlsx!A172,"")</v>
      </c>
    </row>
    <row r="266" spans="1:90">
      <c r="A266">
        <v>173</v>
      </c>
      <c r="B266" t="str">
        <f t="shared" si="106"/>
        <v>=IF(SUICIDE_training_input.xlsx!A173&lt;&gt;"",SUICIDE_training_input.xlsx!A173,"")</v>
      </c>
      <c r="C266" t="str">
        <f t="shared" si="128"/>
        <v>=IF(IQ_training_input.xlsx!A173&lt;&gt;"",IQ_training_input.xlsx!A173,"")</v>
      </c>
      <c r="D266" t="str">
        <f t="shared" si="128"/>
        <v>=IF(AMBIG_training_input.xlsx!A173&lt;&gt;"",AMBIG_training_input.xlsx!A173,"")</v>
      </c>
      <c r="E266" t="str">
        <f t="shared" si="128"/>
        <v>=IF(EGODYST_training_input.xlsx!A173&lt;&gt;"",EGODYST_training_input.xlsx!A173,"")</v>
      </c>
      <c r="F266" t="str">
        <f t="shared" si="128"/>
        <v>=IF(AUTISM_training_input.xlsx!A173&lt;&gt;"",AUTISM_training_input.xlsx!A173,"")</v>
      </c>
      <c r="G266" t="str">
        <f t="shared" si="128"/>
        <v>=IF(IDENTITY_training_input.xlsx!A173&lt;&gt;"",IDENTITY_training_input.xlsx!A173,"")</v>
      </c>
      <c r="H266" t="str">
        <f t="shared" si="128"/>
        <v>=IF(SELFDIR_training_input.xlsx!A173&lt;&gt;"",SELFDIR_training_input.xlsx!A173,"")</v>
      </c>
      <c r="I266" t="str">
        <f t="shared" si="128"/>
        <v>=IF(EMPATHY_training_input.xlsx!A173&lt;&gt;"",EMPATHY_training_input.xlsx!A173,"")</v>
      </c>
      <c r="J266" t="str">
        <f t="shared" si="128"/>
        <v>=IF(INTIMACY_training_input.xlsx!A173&lt;&gt;"",INTIMACY_training_input.xlsx!A173,"")</v>
      </c>
      <c r="K266" t="str">
        <f t="shared" si="128"/>
        <v>=IF(ACUTE_training_input.xlsx!A173&lt;&gt;"",ACUTE_training_input.xlsx!A173,"")</v>
      </c>
      <c r="L266" t="str">
        <f t="shared" si="128"/>
        <v>=IF(CHRONIC_training_input.xlsx!A173&lt;&gt;"",CHRONIC_training_input.xlsx!A173,"")</v>
      </c>
      <c r="M266" t="str">
        <f t="shared" si="128"/>
        <v>=IF(TRAUMA_PAST_training_input.xlsx!A173&lt;&gt;"",TRAUMA_PAST_training_input.xlsx!A173,"")</v>
      </c>
      <c r="N266" t="str">
        <f t="shared" si="128"/>
        <v>=IF(TRAUMA_PRESENT_training_input.xlsx!A173&lt;&gt;"",TRAUMA_PRESENT_training_input.xlsx!A173,"")</v>
      </c>
      <c r="O266" t="str">
        <f t="shared" si="128"/>
        <v>=IF(HOPE_training_input.xlsx!A173&lt;&gt;"",HOPE_training_input.xlsx!A173,"")</v>
      </c>
      <c r="P266" t="str">
        <f t="shared" si="128"/>
        <v>=IF(SELFAFFICACY_training_input.xlsx!A173&lt;&gt;"",SELFAFFICACY_training_input.xlsx!A173,"")</v>
      </c>
      <c r="Q266" t="str">
        <f t="shared" si="128"/>
        <v>=IF(SELFESTEEM_training_input.xlsx!A173&lt;&gt;"",SELFESTEEM_training_input.xlsx!A173,"")</v>
      </c>
      <c r="R266" t="str">
        <f t="shared" si="128"/>
        <v>=IF(WELLBEING_training_input.xlsx!A173&lt;&gt;"",WELLBEING_training_input.xlsx!A173,"")</v>
      </c>
      <c r="S266" t="str">
        <f t="shared" si="128"/>
        <v>=IF(HYPER_training_input.xlsx!A173&lt;&gt;"",HYPER_training_input.xlsx!A173,"")</v>
      </c>
      <c r="T266" t="str">
        <f t="shared" si="128"/>
        <v>=IF(AGGR_training_input.xlsx!A173&lt;&gt;"",AGGR_training_input.xlsx!A173,"")</v>
      </c>
      <c r="U266" t="str">
        <f t="shared" si="128"/>
        <v>=IF(COND_PR_training_input.xlsx!A173&lt;&gt;"",COND_PR_training_input.xlsx!A173,"")</v>
      </c>
      <c r="V266" t="str">
        <f t="shared" si="128"/>
        <v>=IF(ANXIE_training_input.xlsx!A173&lt;&gt;"",ANXIE_training_input.xlsx!A173,"")</v>
      </c>
      <c r="W266" t="str">
        <f t="shared" si="128"/>
        <v>=IF(DEPR_training_input.xlsx!A173&lt;&gt;"",DEPR_training_input.xlsx!A173,"")</v>
      </c>
      <c r="X266" t="str">
        <f t="shared" si="128"/>
        <v>=IF(SOMAT_training_input.xlsx!A173&lt;&gt;"",SOMAT_training_input.xlsx!A173,"")</v>
      </c>
      <c r="Y266" t="str">
        <f t="shared" si="128"/>
        <v>=IF(ATYPI_training_input.xlsx!A173&lt;&gt;"",ATYPI_training_input.xlsx!A173,"")</v>
      </c>
      <c r="Z266" t="str">
        <f t="shared" si="128"/>
        <v>=IF(WITHD_training_input.xlsx!A173&lt;&gt;"",WITHD_training_input.xlsx!A173,"")</v>
      </c>
      <c r="AA266" t="str">
        <f t="shared" si="128"/>
        <v>=IF(ATTE_PR_training_input.xlsx!A173&lt;&gt;"",ATTE_PR_training_input.xlsx!A173,"")</v>
      </c>
      <c r="AB266" t="str">
        <f t="shared" si="128"/>
        <v>=IF(ANG_CONT_training_input.xlsx!A173&lt;&gt;"",ANG_CONT_training_input.xlsx!A173,"")</v>
      </c>
      <c r="AC266" t="str">
        <f t="shared" si="128"/>
        <v>=IF(DEV_SOC_DIS_training_input.xlsx!A173&lt;&gt;"",DEV_SOC_DIS_training_input.xlsx!A173,"")</v>
      </c>
      <c r="AD266" t="str">
        <f t="shared" si="128"/>
        <v>=IF(BULLY_training_input.xlsx!A173&lt;&gt;"",BULLY_training_input.xlsx!A173,"")</v>
      </c>
      <c r="AE266" t="str">
        <f t="shared" si="128"/>
        <v>=IF(EMOT_SELF_C_training_input.xlsx!A173&lt;&gt;"",EMOT_SELF_C_training_input.xlsx!A173,"")</v>
      </c>
      <c r="AF266" t="str">
        <f t="shared" si="128"/>
        <v>=IF(EXE_FUN_training_input.xlsx!A173&lt;&gt;"",EXE_FUN_training_input.xlsx!A173,"")</v>
      </c>
      <c r="AG266" t="str">
        <f t="shared" si="128"/>
        <v>=IF(MANIA_training_input.xlsx!A173&lt;&gt;"",MANIA_training_input.xlsx!A173,"")</v>
      </c>
      <c r="AH266" t="str">
        <f t="shared" si="128"/>
        <v>=IF(NEG_EMOT_training_input.xlsx!A173&lt;&gt;"",NEG_EMOT_training_input.xlsx!A173,"")</v>
      </c>
      <c r="AI266" t="str">
        <f t="shared" si="128"/>
        <v>=IF(ADAPT_training_input.xlsx!A173&lt;&gt;"",ADAPT_training_input.xlsx!A173,"")</v>
      </c>
      <c r="AJ266" t="str">
        <f t="shared" si="128"/>
        <v>=IF(SOC_SK_training_input.xlsx!A173&lt;&gt;"",SOC_SK_training_input.xlsx!A173,"")</v>
      </c>
      <c r="AK266" t="str">
        <f t="shared" si="128"/>
        <v>=IF(LEAD_training_input.xlsx!A173&lt;&gt;"",LEAD_training_input.xlsx!A173,"")</v>
      </c>
      <c r="AL266" t="str">
        <f t="shared" si="128"/>
        <v>=IF(ACT_DAIL_training_input.xlsx!A173&lt;&gt;"",ACT_DAIL_training_input.xlsx!A173,"")</v>
      </c>
      <c r="AM266" t="str">
        <f t="shared" si="128"/>
        <v>=IF(FUN_COM_training_input.xlsx!A173&lt;&gt;"",FUN_COM_training_input.xlsx!A173,"")</v>
      </c>
      <c r="AN266" t="str">
        <f t="shared" si="128"/>
        <v>=IF(RESILI_training_input.xlsx!A173&lt;&gt;"",RESILI_training_input.xlsx!A173,"")</v>
      </c>
      <c r="AO266" t="str">
        <f t="shared" si="128"/>
        <v>=IF(SEL_training_input.xlsx!A173&lt;&gt;"",SEL_training_input.xlsx!A173,"")</v>
      </c>
      <c r="AP266" t="str">
        <f t="shared" si="128"/>
        <v>=IF(SEV_training_input.xlsx!A173&lt;&gt;"",SEV_training_input.xlsx!A173,"")</v>
      </c>
      <c r="AQ266" t="str">
        <f t="shared" si="128"/>
        <v>=IF(ANHEDONIA_training_input.xlsx!A173&lt;&gt;"",ANHEDONIA_training_input.xlsx!A173,"")</v>
      </c>
      <c r="AR266" t="str">
        <f t="shared" si="128"/>
        <v>=IF(ANXIOUSNESS_training_input.xlsx!A173&lt;&gt;"",ANXIOUSNESS_training_input.xlsx!A173,"")</v>
      </c>
      <c r="AS266" t="str">
        <f t="shared" si="128"/>
        <v>=IF(ATTENTION_SEEKING_training_input.xlsx!A173&lt;&gt;"",ATTENTION_SEEKING_training_input.xlsx!A173,"")</v>
      </c>
      <c r="AT266" t="str">
        <f t="shared" si="128"/>
        <v>=IF(CALLOUSNESS_training_input.xlsx!A173&lt;&gt;"",CALLOUSNESS_training_input.xlsx!A173,"")</v>
      </c>
      <c r="AU266" t="str">
        <f t="shared" si="128"/>
        <v>=IF(DECEITFULNESS_training_input.xlsx!A173&lt;&gt;"",DECEITFULNESS_training_input.xlsx!A173,"")</v>
      </c>
      <c r="AV266" t="str">
        <f t="shared" si="128"/>
        <v>=IF(DEPRESSIVITY_training_input.xlsx!A173&lt;&gt;"",DEPRESSIVITY_training_input.xlsx!A173,"")</v>
      </c>
      <c r="AW266" t="str">
        <f t="shared" si="128"/>
        <v>=IF(DISTRACTIBILITY_training_input.xlsx!A173&lt;&gt;"",DISTRACTIBILITY_training_input.xlsx!A173,"")</v>
      </c>
      <c r="AX266" t="str">
        <f t="shared" si="128"/>
        <v>=IF(ECCENTRICITY_training_input.xlsx!A173&lt;&gt;"",ECCENTRICITY_training_input.xlsx!A173,"")</v>
      </c>
      <c r="AY266" t="str">
        <f t="shared" si="128"/>
        <v>=IF(EMOTIONAL_LABILITY_training_input.xlsx!A173&lt;&gt;"",EMOTIONAL_LABILITY_training_input.xlsx!A173,"")</v>
      </c>
      <c r="AZ266" t="str">
        <f t="shared" si="128"/>
        <v>=IF(GRANDIOSITY_training_input.xlsx!A173&lt;&gt;"",GRANDIOSITY_training_input.xlsx!A173,"")</v>
      </c>
      <c r="BA266" t="str">
        <f t="shared" si="128"/>
        <v>=IF(HOSTILITY_training_input.xlsx!A173&lt;&gt;"",HOSTILITY_training_input.xlsx!A173,"")</v>
      </c>
      <c r="BB266" t="str">
        <f t="shared" si="128"/>
        <v>=IF(IMPULSIVITY_training_input.xlsx!A173&lt;&gt;"",IMPULSIVITY_training_input.xlsx!A173,"")</v>
      </c>
      <c r="BC266" t="str">
        <f t="shared" si="128"/>
        <v>=IF(INTIMACY_AVOIDANCE_training_input.xlsx!A173&lt;&gt;"",INTIMACY_AVOIDANCE_training_input.xlsx!A173,"")</v>
      </c>
      <c r="BD266" t="str">
        <f t="shared" si="128"/>
        <v>=IF(IRRESPONSIBILITY_training_input.xlsx!A173&lt;&gt;"",IRRESPONSIBILITY_training_input.xlsx!A173,"")</v>
      </c>
      <c r="BE266" t="str">
        <f t="shared" si="128"/>
        <v>=IF(MANIPULATIVENESS_training_input.xlsx!A173&lt;&gt;"",MANIPULATIVENESS_training_input.xlsx!A173,"")</v>
      </c>
      <c r="BF266" t="str">
        <f t="shared" si="128"/>
        <v>=IF(PERCEPTUAL_DYSREGULATION_training_input.xlsx!A173&lt;&gt;"",PERCEPTUAL_DYSREGULATION_training_input.xlsx!A173,"")</v>
      </c>
      <c r="BG266" t="str">
        <f t="shared" si="128"/>
        <v>=IF(PERSEVERATION_training_input.xlsx!A173&lt;&gt;"",PERSEVERATION_training_input.xlsx!A173,"")</v>
      </c>
      <c r="BH266" t="str">
        <f t="shared" si="128"/>
        <v>=IF(RESTRICTED_AFFECTIVITY_training_input.xlsx!A173&lt;&gt;"",RESTRICTED_AFFECTIVITY_training_input.xlsx!A173,"")</v>
      </c>
      <c r="BI266" t="str">
        <f t="shared" si="128"/>
        <v>=IF(RIGID_PERFECTIONISM_training_input.xlsx!A173&lt;&gt;"",RIGID_PERFECTIONISM_training_input.xlsx!A173,"")</v>
      </c>
      <c r="BJ266" t="str">
        <f t="shared" si="128"/>
        <v>=IF(RISK_TAKING_training_input.xlsx!A173&lt;&gt;"",RISK_TAKING_training_input.xlsx!A173,"")</v>
      </c>
      <c r="BK266" t="str">
        <f t="shared" si="128"/>
        <v>=IF(SEPARATION_INSECURITY_training_input.xlsx!A173&lt;&gt;"",SEPARATION_INSECURITY_training_input.xlsx!A173,"")</v>
      </c>
      <c r="BL266" t="str">
        <f t="shared" si="128"/>
        <v>=IF(SUBMISSIVENESS_training_input.xlsx!A173&lt;&gt;"",SUBMISSIVENESS_training_input.xlsx!A173,"")</v>
      </c>
      <c r="BM266" t="str">
        <f t="shared" si="128"/>
        <v>=IF(SUSPICIOUSNESS_training_input.xlsx!A173&lt;&gt;"",SUSPICIOUSNESS_training_input.xlsx!A173,"")</v>
      </c>
      <c r="BN266" t="str">
        <f t="shared" si="128"/>
        <v>=IF(UNUSUAL_BELIEFS_training_input.xlsx!A173&lt;&gt;"",UNUSUAL_BELIEFS_training_input.xlsx!A173,"")</v>
      </c>
      <c r="BO266" t="str">
        <f t="shared" si="127"/>
        <v>=IF(WITHDRAWAL_training_input.xlsx!A173&lt;&gt;"",WITHDRAWAL_training_input.xlsx!A173,"")</v>
      </c>
      <c r="BP266" t="str">
        <f t="shared" si="127"/>
        <v>=IF(ACT_training_input.xlsx!A173&lt;&gt;"",ACT_training_input.xlsx!A173,"")</v>
      </c>
      <c r="BQ266" t="str">
        <f t="shared" si="127"/>
        <v>=IF(DSP_training_input.xlsx!A173&lt;&gt;"",DSP_training_input.xlsx!A173,"")</v>
      </c>
      <c r="BR266" t="str">
        <f t="shared" si="127"/>
        <v>=IF(PAG_training_input.xlsx!A173&lt;&gt;"",PAG_training_input.xlsx!A173,"")</v>
      </c>
      <c r="BS266" t="str">
        <f t="shared" si="127"/>
        <v>=IF(PRO_training_input.xlsx!A173&lt;&gt;"",PRO_training_input.xlsx!A173,"")</v>
      </c>
      <c r="BT266" t="str">
        <f t="shared" si="127"/>
        <v>=IF(SPL_training_input.xlsx!A173&lt;&gt;"",SPL_training_input.xlsx!A173,"")</v>
      </c>
      <c r="BU266" t="str">
        <f t="shared" si="127"/>
        <v>=IF(WDR_training_input.xlsx!A173&lt;&gt;"",WDR_training_input.xlsx!A173,"")</v>
      </c>
      <c r="BV266" t="str">
        <f t="shared" si="127"/>
        <v>=IF(CON_training_input.xlsx!A173&lt;&gt;"",CON_training_input.xlsx!A173,"")</v>
      </c>
      <c r="BW266" t="str">
        <f t="shared" si="127"/>
        <v>=IF(DSC_training_input.xlsx!A173&lt;&gt;"",DSC_training_input.xlsx!A173,"")</v>
      </c>
      <c r="BX266" t="str">
        <f t="shared" si="127"/>
        <v>=IF(FAN_training_input.xlsx!A173&lt;&gt;"",FAN_training_input.xlsx!A173,"")</v>
      </c>
      <c r="BY266" t="str">
        <f t="shared" si="127"/>
        <v>=IF(OMN_training_input.xlsx!A173&lt;&gt;"",OMN_training_input.xlsx!A173,"")</v>
      </c>
      <c r="BZ266" t="str">
        <f t="shared" si="127"/>
        <v>=IF(REP_training_input.xlsx!A173&lt;&gt;"",REP_training_input.xlsx!A173,"")</v>
      </c>
      <c r="CA266" t="str">
        <f t="shared" si="127"/>
        <v>=IF(SOM_training_input.xlsx!A173&lt;&gt;"",SOM_training_input.xlsx!A173,"")</v>
      </c>
      <c r="CB266" t="str">
        <f t="shared" si="127"/>
        <v>=IF(SUB_training_input.xlsx!A173&lt;&gt;"",SUB_training_input.xlsx!A173,"")</v>
      </c>
      <c r="CC266" t="str">
        <f t="shared" si="127"/>
        <v>=IF(UND_training_input.xlsx!A173&lt;&gt;"",UND_training_input.xlsx!A173,"")</v>
      </c>
      <c r="CD266" t="str">
        <f t="shared" si="127"/>
        <v>=IF(ALT_training_input.xlsx!A173&lt;&gt;"",ALT_training_input.xlsx!A173,"")</v>
      </c>
      <c r="CE266" t="str">
        <f t="shared" si="127"/>
        <v>=IF(HUM_training_input.xlsx!A173&lt;&gt;"",HUM_training_input.xlsx!A173,"")</v>
      </c>
      <c r="CF266" t="str">
        <f t="shared" si="127"/>
        <v>=IF(IDL_training_input.xlsx!A173&lt;&gt;"",IDL_training_input.xlsx!A173,"")</v>
      </c>
      <c r="CG266" t="str">
        <f t="shared" si="127"/>
        <v>=IF(RFM_training_input.xlsx!A173&lt;&gt;"",RFM_training_input.xlsx!A173,"")</v>
      </c>
      <c r="CH266" t="str">
        <f t="shared" si="127"/>
        <v>=IF(DN_training_input.xlsx!A173&lt;&gt;"",DN_training_input.xlsx!A173,"")</v>
      </c>
      <c r="CI266" t="str">
        <f t="shared" si="127"/>
        <v>=IF(INT_training_input.xlsx!A173&lt;&gt;"",INT_training_input.xlsx!A173,"")</v>
      </c>
      <c r="CJ266" t="str">
        <f t="shared" si="127"/>
        <v>=IF(SUP_training_input.xlsx!A173&lt;&gt;"",SUP_training_input.xlsx!A173,"")</v>
      </c>
      <c r="CK266" t="str">
        <f t="shared" si="127"/>
        <v>=IF(ANT_training_input.xlsx!A173&lt;&gt;"",ANT_training_input.xlsx!A173,"")</v>
      </c>
      <c r="CL266" t="str">
        <f t="shared" si="127"/>
        <v>=IF(ISO_training_input.xlsx!A173&lt;&gt;"",ISO_training_input.xlsx!A173,"")</v>
      </c>
    </row>
    <row r="267" spans="1:90">
      <c r="A267">
        <v>174</v>
      </c>
      <c r="B267" t="str">
        <f t="shared" si="106"/>
        <v>=IF(SUICIDE_training_input.xlsx!A174&lt;&gt;"",SUICIDE_training_input.xlsx!A174,"")</v>
      </c>
      <c r="C267" t="str">
        <f t="shared" si="128"/>
        <v>=IF(IQ_training_input.xlsx!A174&lt;&gt;"",IQ_training_input.xlsx!A174,"")</v>
      </c>
      <c r="D267" t="str">
        <f t="shared" si="128"/>
        <v>=IF(AMBIG_training_input.xlsx!A174&lt;&gt;"",AMBIG_training_input.xlsx!A174,"")</v>
      </c>
      <c r="E267" t="str">
        <f t="shared" si="128"/>
        <v>=IF(EGODYST_training_input.xlsx!A174&lt;&gt;"",EGODYST_training_input.xlsx!A174,"")</v>
      </c>
      <c r="F267" t="str">
        <f t="shared" si="128"/>
        <v>=IF(AUTISM_training_input.xlsx!A174&lt;&gt;"",AUTISM_training_input.xlsx!A174,"")</v>
      </c>
      <c r="G267" t="str">
        <f t="shared" si="128"/>
        <v>=IF(IDENTITY_training_input.xlsx!A174&lt;&gt;"",IDENTITY_training_input.xlsx!A174,"")</v>
      </c>
      <c r="H267" t="str">
        <f t="shared" si="128"/>
        <v>=IF(SELFDIR_training_input.xlsx!A174&lt;&gt;"",SELFDIR_training_input.xlsx!A174,"")</v>
      </c>
      <c r="I267" t="str">
        <f t="shared" si="128"/>
        <v>=IF(EMPATHY_training_input.xlsx!A174&lt;&gt;"",EMPATHY_training_input.xlsx!A174,"")</v>
      </c>
      <c r="J267" t="str">
        <f t="shared" si="128"/>
        <v>=IF(INTIMACY_training_input.xlsx!A174&lt;&gt;"",INTIMACY_training_input.xlsx!A174,"")</v>
      </c>
      <c r="K267" t="str">
        <f t="shared" si="128"/>
        <v>=IF(ACUTE_training_input.xlsx!A174&lt;&gt;"",ACUTE_training_input.xlsx!A174,"")</v>
      </c>
      <c r="L267" t="str">
        <f t="shared" si="128"/>
        <v>=IF(CHRONIC_training_input.xlsx!A174&lt;&gt;"",CHRONIC_training_input.xlsx!A174,"")</v>
      </c>
      <c r="M267" t="str">
        <f t="shared" si="128"/>
        <v>=IF(TRAUMA_PAST_training_input.xlsx!A174&lt;&gt;"",TRAUMA_PAST_training_input.xlsx!A174,"")</v>
      </c>
      <c r="N267" t="str">
        <f t="shared" si="128"/>
        <v>=IF(TRAUMA_PRESENT_training_input.xlsx!A174&lt;&gt;"",TRAUMA_PRESENT_training_input.xlsx!A174,"")</v>
      </c>
      <c r="O267" t="str">
        <f t="shared" si="128"/>
        <v>=IF(HOPE_training_input.xlsx!A174&lt;&gt;"",HOPE_training_input.xlsx!A174,"")</v>
      </c>
      <c r="P267" t="str">
        <f t="shared" si="128"/>
        <v>=IF(SELFAFFICACY_training_input.xlsx!A174&lt;&gt;"",SELFAFFICACY_training_input.xlsx!A174,"")</v>
      </c>
      <c r="Q267" t="str">
        <f t="shared" si="128"/>
        <v>=IF(SELFESTEEM_training_input.xlsx!A174&lt;&gt;"",SELFESTEEM_training_input.xlsx!A174,"")</v>
      </c>
      <c r="R267" t="str">
        <f t="shared" si="128"/>
        <v>=IF(WELLBEING_training_input.xlsx!A174&lt;&gt;"",WELLBEING_training_input.xlsx!A174,"")</v>
      </c>
      <c r="S267" t="str">
        <f t="shared" si="128"/>
        <v>=IF(HYPER_training_input.xlsx!A174&lt;&gt;"",HYPER_training_input.xlsx!A174,"")</v>
      </c>
      <c r="T267" t="str">
        <f t="shared" si="128"/>
        <v>=IF(AGGR_training_input.xlsx!A174&lt;&gt;"",AGGR_training_input.xlsx!A174,"")</v>
      </c>
      <c r="U267" t="str">
        <f t="shared" si="128"/>
        <v>=IF(COND_PR_training_input.xlsx!A174&lt;&gt;"",COND_PR_training_input.xlsx!A174,"")</v>
      </c>
      <c r="V267" t="str">
        <f t="shared" si="128"/>
        <v>=IF(ANXIE_training_input.xlsx!A174&lt;&gt;"",ANXIE_training_input.xlsx!A174,"")</v>
      </c>
      <c r="W267" t="str">
        <f t="shared" si="128"/>
        <v>=IF(DEPR_training_input.xlsx!A174&lt;&gt;"",DEPR_training_input.xlsx!A174,"")</v>
      </c>
      <c r="X267" t="str">
        <f t="shared" si="128"/>
        <v>=IF(SOMAT_training_input.xlsx!A174&lt;&gt;"",SOMAT_training_input.xlsx!A174,"")</v>
      </c>
      <c r="Y267" t="str">
        <f t="shared" si="128"/>
        <v>=IF(ATYPI_training_input.xlsx!A174&lt;&gt;"",ATYPI_training_input.xlsx!A174,"")</v>
      </c>
      <c r="Z267" t="str">
        <f t="shared" si="128"/>
        <v>=IF(WITHD_training_input.xlsx!A174&lt;&gt;"",WITHD_training_input.xlsx!A174,"")</v>
      </c>
      <c r="AA267" t="str">
        <f t="shared" si="128"/>
        <v>=IF(ATTE_PR_training_input.xlsx!A174&lt;&gt;"",ATTE_PR_training_input.xlsx!A174,"")</v>
      </c>
      <c r="AB267" t="str">
        <f t="shared" si="128"/>
        <v>=IF(ANG_CONT_training_input.xlsx!A174&lt;&gt;"",ANG_CONT_training_input.xlsx!A174,"")</v>
      </c>
      <c r="AC267" t="str">
        <f t="shared" si="128"/>
        <v>=IF(DEV_SOC_DIS_training_input.xlsx!A174&lt;&gt;"",DEV_SOC_DIS_training_input.xlsx!A174,"")</v>
      </c>
      <c r="AD267" t="str">
        <f t="shared" si="128"/>
        <v>=IF(BULLY_training_input.xlsx!A174&lt;&gt;"",BULLY_training_input.xlsx!A174,"")</v>
      </c>
      <c r="AE267" t="str">
        <f t="shared" si="128"/>
        <v>=IF(EMOT_SELF_C_training_input.xlsx!A174&lt;&gt;"",EMOT_SELF_C_training_input.xlsx!A174,"")</v>
      </c>
      <c r="AF267" t="str">
        <f t="shared" si="128"/>
        <v>=IF(EXE_FUN_training_input.xlsx!A174&lt;&gt;"",EXE_FUN_training_input.xlsx!A174,"")</v>
      </c>
      <c r="AG267" t="str">
        <f t="shared" si="128"/>
        <v>=IF(MANIA_training_input.xlsx!A174&lt;&gt;"",MANIA_training_input.xlsx!A174,"")</v>
      </c>
      <c r="AH267" t="str">
        <f t="shared" si="128"/>
        <v>=IF(NEG_EMOT_training_input.xlsx!A174&lt;&gt;"",NEG_EMOT_training_input.xlsx!A174,"")</v>
      </c>
      <c r="AI267" t="str">
        <f t="shared" si="128"/>
        <v>=IF(ADAPT_training_input.xlsx!A174&lt;&gt;"",ADAPT_training_input.xlsx!A174,"")</v>
      </c>
      <c r="AJ267" t="str">
        <f t="shared" si="128"/>
        <v>=IF(SOC_SK_training_input.xlsx!A174&lt;&gt;"",SOC_SK_training_input.xlsx!A174,"")</v>
      </c>
      <c r="AK267" t="str">
        <f t="shared" si="128"/>
        <v>=IF(LEAD_training_input.xlsx!A174&lt;&gt;"",LEAD_training_input.xlsx!A174,"")</v>
      </c>
      <c r="AL267" t="str">
        <f t="shared" si="128"/>
        <v>=IF(ACT_DAIL_training_input.xlsx!A174&lt;&gt;"",ACT_DAIL_training_input.xlsx!A174,"")</v>
      </c>
      <c r="AM267" t="str">
        <f t="shared" si="128"/>
        <v>=IF(FUN_COM_training_input.xlsx!A174&lt;&gt;"",FUN_COM_training_input.xlsx!A174,"")</v>
      </c>
      <c r="AN267" t="str">
        <f t="shared" si="128"/>
        <v>=IF(RESILI_training_input.xlsx!A174&lt;&gt;"",RESILI_training_input.xlsx!A174,"")</v>
      </c>
      <c r="AO267" t="str">
        <f t="shared" si="128"/>
        <v>=IF(SEL_training_input.xlsx!A174&lt;&gt;"",SEL_training_input.xlsx!A174,"")</v>
      </c>
      <c r="AP267" t="str">
        <f t="shared" si="128"/>
        <v>=IF(SEV_training_input.xlsx!A174&lt;&gt;"",SEV_training_input.xlsx!A174,"")</v>
      </c>
      <c r="AQ267" t="str">
        <f t="shared" si="128"/>
        <v>=IF(ANHEDONIA_training_input.xlsx!A174&lt;&gt;"",ANHEDONIA_training_input.xlsx!A174,"")</v>
      </c>
      <c r="AR267" t="str">
        <f t="shared" si="128"/>
        <v>=IF(ANXIOUSNESS_training_input.xlsx!A174&lt;&gt;"",ANXIOUSNESS_training_input.xlsx!A174,"")</v>
      </c>
      <c r="AS267" t="str">
        <f t="shared" si="128"/>
        <v>=IF(ATTENTION_SEEKING_training_input.xlsx!A174&lt;&gt;"",ATTENTION_SEEKING_training_input.xlsx!A174,"")</v>
      </c>
      <c r="AT267" t="str">
        <f t="shared" si="128"/>
        <v>=IF(CALLOUSNESS_training_input.xlsx!A174&lt;&gt;"",CALLOUSNESS_training_input.xlsx!A174,"")</v>
      </c>
      <c r="AU267" t="str">
        <f t="shared" si="128"/>
        <v>=IF(DECEITFULNESS_training_input.xlsx!A174&lt;&gt;"",DECEITFULNESS_training_input.xlsx!A174,"")</v>
      </c>
      <c r="AV267" t="str">
        <f t="shared" si="128"/>
        <v>=IF(DEPRESSIVITY_training_input.xlsx!A174&lt;&gt;"",DEPRESSIVITY_training_input.xlsx!A174,"")</v>
      </c>
      <c r="AW267" t="str">
        <f t="shared" si="128"/>
        <v>=IF(DISTRACTIBILITY_training_input.xlsx!A174&lt;&gt;"",DISTRACTIBILITY_training_input.xlsx!A174,"")</v>
      </c>
      <c r="AX267" t="str">
        <f t="shared" si="128"/>
        <v>=IF(ECCENTRICITY_training_input.xlsx!A174&lt;&gt;"",ECCENTRICITY_training_input.xlsx!A174,"")</v>
      </c>
      <c r="AY267" t="str">
        <f t="shared" si="128"/>
        <v>=IF(EMOTIONAL_LABILITY_training_input.xlsx!A174&lt;&gt;"",EMOTIONAL_LABILITY_training_input.xlsx!A174,"")</v>
      </c>
      <c r="AZ267" t="str">
        <f t="shared" si="128"/>
        <v>=IF(GRANDIOSITY_training_input.xlsx!A174&lt;&gt;"",GRANDIOSITY_training_input.xlsx!A174,"")</v>
      </c>
      <c r="BA267" t="str">
        <f t="shared" si="128"/>
        <v>=IF(HOSTILITY_training_input.xlsx!A174&lt;&gt;"",HOSTILITY_training_input.xlsx!A174,"")</v>
      </c>
      <c r="BB267" t="str">
        <f t="shared" si="128"/>
        <v>=IF(IMPULSIVITY_training_input.xlsx!A174&lt;&gt;"",IMPULSIVITY_training_input.xlsx!A174,"")</v>
      </c>
      <c r="BC267" t="str">
        <f t="shared" si="128"/>
        <v>=IF(INTIMACY_AVOIDANCE_training_input.xlsx!A174&lt;&gt;"",INTIMACY_AVOIDANCE_training_input.xlsx!A174,"")</v>
      </c>
      <c r="BD267" t="str">
        <f t="shared" si="128"/>
        <v>=IF(IRRESPONSIBILITY_training_input.xlsx!A174&lt;&gt;"",IRRESPONSIBILITY_training_input.xlsx!A174,"")</v>
      </c>
      <c r="BE267" t="str">
        <f t="shared" si="128"/>
        <v>=IF(MANIPULATIVENESS_training_input.xlsx!A174&lt;&gt;"",MANIPULATIVENESS_training_input.xlsx!A174,"")</v>
      </c>
      <c r="BF267" t="str">
        <f t="shared" si="128"/>
        <v>=IF(PERCEPTUAL_DYSREGULATION_training_input.xlsx!A174&lt;&gt;"",PERCEPTUAL_DYSREGULATION_training_input.xlsx!A174,"")</v>
      </c>
      <c r="BG267" t="str">
        <f t="shared" si="128"/>
        <v>=IF(PERSEVERATION_training_input.xlsx!A174&lt;&gt;"",PERSEVERATION_training_input.xlsx!A174,"")</v>
      </c>
      <c r="BH267" t="str">
        <f t="shared" si="128"/>
        <v>=IF(RESTRICTED_AFFECTIVITY_training_input.xlsx!A174&lt;&gt;"",RESTRICTED_AFFECTIVITY_training_input.xlsx!A174,"")</v>
      </c>
      <c r="BI267" t="str">
        <f t="shared" si="128"/>
        <v>=IF(RIGID_PERFECTIONISM_training_input.xlsx!A174&lt;&gt;"",RIGID_PERFECTIONISM_training_input.xlsx!A174,"")</v>
      </c>
      <c r="BJ267" t="str">
        <f t="shared" si="128"/>
        <v>=IF(RISK_TAKING_training_input.xlsx!A174&lt;&gt;"",RISK_TAKING_training_input.xlsx!A174,"")</v>
      </c>
      <c r="BK267" t="str">
        <f t="shared" si="128"/>
        <v>=IF(SEPARATION_INSECURITY_training_input.xlsx!A174&lt;&gt;"",SEPARATION_INSECURITY_training_input.xlsx!A174,"")</v>
      </c>
      <c r="BL267" t="str">
        <f t="shared" si="128"/>
        <v>=IF(SUBMISSIVENESS_training_input.xlsx!A174&lt;&gt;"",SUBMISSIVENESS_training_input.xlsx!A174,"")</v>
      </c>
      <c r="BM267" t="str">
        <f t="shared" si="128"/>
        <v>=IF(SUSPICIOUSNESS_training_input.xlsx!A174&lt;&gt;"",SUSPICIOUSNESS_training_input.xlsx!A174,"")</v>
      </c>
      <c r="BN267" t="str">
        <f t="shared" si="128"/>
        <v>=IF(UNUSUAL_BELIEFS_training_input.xlsx!A174&lt;&gt;"",UNUSUAL_BELIEFS_training_input.xlsx!A174,"")</v>
      </c>
      <c r="BO267" t="str">
        <f t="shared" si="127"/>
        <v>=IF(WITHDRAWAL_training_input.xlsx!A174&lt;&gt;"",WITHDRAWAL_training_input.xlsx!A174,"")</v>
      </c>
      <c r="BP267" t="str">
        <f t="shared" si="127"/>
        <v>=IF(ACT_training_input.xlsx!A174&lt;&gt;"",ACT_training_input.xlsx!A174,"")</v>
      </c>
      <c r="BQ267" t="str">
        <f t="shared" si="127"/>
        <v>=IF(DSP_training_input.xlsx!A174&lt;&gt;"",DSP_training_input.xlsx!A174,"")</v>
      </c>
      <c r="BR267" t="str">
        <f t="shared" si="127"/>
        <v>=IF(PAG_training_input.xlsx!A174&lt;&gt;"",PAG_training_input.xlsx!A174,"")</v>
      </c>
      <c r="BS267" t="str">
        <f t="shared" si="127"/>
        <v>=IF(PRO_training_input.xlsx!A174&lt;&gt;"",PRO_training_input.xlsx!A174,"")</v>
      </c>
      <c r="BT267" t="str">
        <f t="shared" si="127"/>
        <v>=IF(SPL_training_input.xlsx!A174&lt;&gt;"",SPL_training_input.xlsx!A174,"")</v>
      </c>
      <c r="BU267" t="str">
        <f t="shared" si="127"/>
        <v>=IF(WDR_training_input.xlsx!A174&lt;&gt;"",WDR_training_input.xlsx!A174,"")</v>
      </c>
      <c r="BV267" t="str">
        <f t="shared" si="127"/>
        <v>=IF(CON_training_input.xlsx!A174&lt;&gt;"",CON_training_input.xlsx!A174,"")</v>
      </c>
      <c r="BW267" t="str">
        <f t="shared" si="127"/>
        <v>=IF(DSC_training_input.xlsx!A174&lt;&gt;"",DSC_training_input.xlsx!A174,"")</v>
      </c>
      <c r="BX267" t="str">
        <f t="shared" si="127"/>
        <v>=IF(FAN_training_input.xlsx!A174&lt;&gt;"",FAN_training_input.xlsx!A174,"")</v>
      </c>
      <c r="BY267" t="str">
        <f t="shared" si="127"/>
        <v>=IF(OMN_training_input.xlsx!A174&lt;&gt;"",OMN_training_input.xlsx!A174,"")</v>
      </c>
      <c r="BZ267" t="str">
        <f t="shared" si="127"/>
        <v>=IF(REP_training_input.xlsx!A174&lt;&gt;"",REP_training_input.xlsx!A174,"")</v>
      </c>
      <c r="CA267" t="str">
        <f t="shared" si="127"/>
        <v>=IF(SOM_training_input.xlsx!A174&lt;&gt;"",SOM_training_input.xlsx!A174,"")</v>
      </c>
      <c r="CB267" t="str">
        <f t="shared" si="127"/>
        <v>=IF(SUB_training_input.xlsx!A174&lt;&gt;"",SUB_training_input.xlsx!A174,"")</v>
      </c>
      <c r="CC267" t="str">
        <f t="shared" si="127"/>
        <v>=IF(UND_training_input.xlsx!A174&lt;&gt;"",UND_training_input.xlsx!A174,"")</v>
      </c>
      <c r="CD267" t="str">
        <f t="shared" si="127"/>
        <v>=IF(ALT_training_input.xlsx!A174&lt;&gt;"",ALT_training_input.xlsx!A174,"")</v>
      </c>
      <c r="CE267" t="str">
        <f t="shared" si="127"/>
        <v>=IF(HUM_training_input.xlsx!A174&lt;&gt;"",HUM_training_input.xlsx!A174,"")</v>
      </c>
      <c r="CF267" t="str">
        <f t="shared" si="127"/>
        <v>=IF(IDL_training_input.xlsx!A174&lt;&gt;"",IDL_training_input.xlsx!A174,"")</v>
      </c>
      <c r="CG267" t="str">
        <f t="shared" si="127"/>
        <v>=IF(RFM_training_input.xlsx!A174&lt;&gt;"",RFM_training_input.xlsx!A174,"")</v>
      </c>
      <c r="CH267" t="str">
        <f t="shared" si="127"/>
        <v>=IF(DN_training_input.xlsx!A174&lt;&gt;"",DN_training_input.xlsx!A174,"")</v>
      </c>
      <c r="CI267" t="str">
        <f t="shared" si="127"/>
        <v>=IF(INT_training_input.xlsx!A174&lt;&gt;"",INT_training_input.xlsx!A174,"")</v>
      </c>
      <c r="CJ267" t="str">
        <f t="shared" si="127"/>
        <v>=IF(SUP_training_input.xlsx!A174&lt;&gt;"",SUP_training_input.xlsx!A174,"")</v>
      </c>
      <c r="CK267" t="str">
        <f t="shared" si="127"/>
        <v>=IF(ANT_training_input.xlsx!A174&lt;&gt;"",ANT_training_input.xlsx!A174,"")</v>
      </c>
      <c r="CL267" t="str">
        <f t="shared" si="127"/>
        <v>=IF(ISO_training_input.xlsx!A174&lt;&gt;"",ISO_training_input.xlsx!A174,"")</v>
      </c>
    </row>
    <row r="268" spans="1:90">
      <c r="A268">
        <v>175</v>
      </c>
      <c r="B268" t="str">
        <f t="shared" si="106"/>
        <v>=IF(SUICIDE_training_input.xlsx!A175&lt;&gt;"",SUICIDE_training_input.xlsx!A175,"")</v>
      </c>
      <c r="C268" t="str">
        <f t="shared" si="128"/>
        <v>=IF(IQ_training_input.xlsx!A175&lt;&gt;"",IQ_training_input.xlsx!A175,"")</v>
      </c>
      <c r="D268" t="str">
        <f t="shared" si="128"/>
        <v>=IF(AMBIG_training_input.xlsx!A175&lt;&gt;"",AMBIG_training_input.xlsx!A175,"")</v>
      </c>
      <c r="E268" t="str">
        <f t="shared" si="128"/>
        <v>=IF(EGODYST_training_input.xlsx!A175&lt;&gt;"",EGODYST_training_input.xlsx!A175,"")</v>
      </c>
      <c r="F268" t="str">
        <f t="shared" si="128"/>
        <v>=IF(AUTISM_training_input.xlsx!A175&lt;&gt;"",AUTISM_training_input.xlsx!A175,"")</v>
      </c>
      <c r="G268" t="str">
        <f t="shared" si="128"/>
        <v>=IF(IDENTITY_training_input.xlsx!A175&lt;&gt;"",IDENTITY_training_input.xlsx!A175,"")</v>
      </c>
      <c r="H268" t="str">
        <f t="shared" si="128"/>
        <v>=IF(SELFDIR_training_input.xlsx!A175&lt;&gt;"",SELFDIR_training_input.xlsx!A175,"")</v>
      </c>
      <c r="I268" t="str">
        <f t="shared" si="128"/>
        <v>=IF(EMPATHY_training_input.xlsx!A175&lt;&gt;"",EMPATHY_training_input.xlsx!A175,"")</v>
      </c>
      <c r="J268" t="str">
        <f t="shared" si="128"/>
        <v>=IF(INTIMACY_training_input.xlsx!A175&lt;&gt;"",INTIMACY_training_input.xlsx!A175,"")</v>
      </c>
      <c r="K268" t="str">
        <f t="shared" si="128"/>
        <v>=IF(ACUTE_training_input.xlsx!A175&lt;&gt;"",ACUTE_training_input.xlsx!A175,"")</v>
      </c>
      <c r="L268" t="str">
        <f t="shared" si="128"/>
        <v>=IF(CHRONIC_training_input.xlsx!A175&lt;&gt;"",CHRONIC_training_input.xlsx!A175,"")</v>
      </c>
      <c r="M268" t="str">
        <f t="shared" si="128"/>
        <v>=IF(TRAUMA_PAST_training_input.xlsx!A175&lt;&gt;"",TRAUMA_PAST_training_input.xlsx!A175,"")</v>
      </c>
      <c r="N268" t="str">
        <f t="shared" si="128"/>
        <v>=IF(TRAUMA_PRESENT_training_input.xlsx!A175&lt;&gt;"",TRAUMA_PRESENT_training_input.xlsx!A175,"")</v>
      </c>
      <c r="O268" t="str">
        <f t="shared" si="128"/>
        <v>=IF(HOPE_training_input.xlsx!A175&lt;&gt;"",HOPE_training_input.xlsx!A175,"")</v>
      </c>
      <c r="P268" t="str">
        <f t="shared" si="128"/>
        <v>=IF(SELFAFFICACY_training_input.xlsx!A175&lt;&gt;"",SELFAFFICACY_training_input.xlsx!A175,"")</v>
      </c>
      <c r="Q268" t="str">
        <f t="shared" si="128"/>
        <v>=IF(SELFESTEEM_training_input.xlsx!A175&lt;&gt;"",SELFESTEEM_training_input.xlsx!A175,"")</v>
      </c>
      <c r="R268" t="str">
        <f t="shared" si="128"/>
        <v>=IF(WELLBEING_training_input.xlsx!A175&lt;&gt;"",WELLBEING_training_input.xlsx!A175,"")</v>
      </c>
      <c r="S268" t="str">
        <f t="shared" si="128"/>
        <v>=IF(HYPER_training_input.xlsx!A175&lt;&gt;"",HYPER_training_input.xlsx!A175,"")</v>
      </c>
      <c r="T268" t="str">
        <f t="shared" si="128"/>
        <v>=IF(AGGR_training_input.xlsx!A175&lt;&gt;"",AGGR_training_input.xlsx!A175,"")</v>
      </c>
      <c r="U268" t="str">
        <f t="shared" si="128"/>
        <v>=IF(COND_PR_training_input.xlsx!A175&lt;&gt;"",COND_PR_training_input.xlsx!A175,"")</v>
      </c>
      <c r="V268" t="str">
        <f t="shared" si="128"/>
        <v>=IF(ANXIE_training_input.xlsx!A175&lt;&gt;"",ANXIE_training_input.xlsx!A175,"")</v>
      </c>
      <c r="W268" t="str">
        <f t="shared" si="128"/>
        <v>=IF(DEPR_training_input.xlsx!A175&lt;&gt;"",DEPR_training_input.xlsx!A175,"")</v>
      </c>
      <c r="X268" t="str">
        <f t="shared" si="128"/>
        <v>=IF(SOMAT_training_input.xlsx!A175&lt;&gt;"",SOMAT_training_input.xlsx!A175,"")</v>
      </c>
      <c r="Y268" t="str">
        <f t="shared" si="128"/>
        <v>=IF(ATYPI_training_input.xlsx!A175&lt;&gt;"",ATYPI_training_input.xlsx!A175,"")</v>
      </c>
      <c r="Z268" t="str">
        <f t="shared" si="128"/>
        <v>=IF(WITHD_training_input.xlsx!A175&lt;&gt;"",WITHD_training_input.xlsx!A175,"")</v>
      </c>
      <c r="AA268" t="str">
        <f t="shared" si="128"/>
        <v>=IF(ATTE_PR_training_input.xlsx!A175&lt;&gt;"",ATTE_PR_training_input.xlsx!A175,"")</v>
      </c>
      <c r="AB268" t="str">
        <f t="shared" si="128"/>
        <v>=IF(ANG_CONT_training_input.xlsx!A175&lt;&gt;"",ANG_CONT_training_input.xlsx!A175,"")</v>
      </c>
      <c r="AC268" t="str">
        <f t="shared" si="128"/>
        <v>=IF(DEV_SOC_DIS_training_input.xlsx!A175&lt;&gt;"",DEV_SOC_DIS_training_input.xlsx!A175,"")</v>
      </c>
      <c r="AD268" t="str">
        <f t="shared" si="128"/>
        <v>=IF(BULLY_training_input.xlsx!A175&lt;&gt;"",BULLY_training_input.xlsx!A175,"")</v>
      </c>
      <c r="AE268" t="str">
        <f t="shared" si="128"/>
        <v>=IF(EMOT_SELF_C_training_input.xlsx!A175&lt;&gt;"",EMOT_SELF_C_training_input.xlsx!A175,"")</v>
      </c>
      <c r="AF268" t="str">
        <f t="shared" si="128"/>
        <v>=IF(EXE_FUN_training_input.xlsx!A175&lt;&gt;"",EXE_FUN_training_input.xlsx!A175,"")</v>
      </c>
      <c r="AG268" t="str">
        <f t="shared" si="128"/>
        <v>=IF(MANIA_training_input.xlsx!A175&lt;&gt;"",MANIA_training_input.xlsx!A175,"")</v>
      </c>
      <c r="AH268" t="str">
        <f t="shared" si="128"/>
        <v>=IF(NEG_EMOT_training_input.xlsx!A175&lt;&gt;"",NEG_EMOT_training_input.xlsx!A175,"")</v>
      </c>
      <c r="AI268" t="str">
        <f t="shared" si="128"/>
        <v>=IF(ADAPT_training_input.xlsx!A175&lt;&gt;"",ADAPT_training_input.xlsx!A175,"")</v>
      </c>
      <c r="AJ268" t="str">
        <f t="shared" si="128"/>
        <v>=IF(SOC_SK_training_input.xlsx!A175&lt;&gt;"",SOC_SK_training_input.xlsx!A175,"")</v>
      </c>
      <c r="AK268" t="str">
        <f t="shared" si="128"/>
        <v>=IF(LEAD_training_input.xlsx!A175&lt;&gt;"",LEAD_training_input.xlsx!A175,"")</v>
      </c>
      <c r="AL268" t="str">
        <f t="shared" si="128"/>
        <v>=IF(ACT_DAIL_training_input.xlsx!A175&lt;&gt;"",ACT_DAIL_training_input.xlsx!A175,"")</v>
      </c>
      <c r="AM268" t="str">
        <f t="shared" si="128"/>
        <v>=IF(FUN_COM_training_input.xlsx!A175&lt;&gt;"",FUN_COM_training_input.xlsx!A175,"")</v>
      </c>
      <c r="AN268" t="str">
        <f t="shared" si="128"/>
        <v>=IF(RESILI_training_input.xlsx!A175&lt;&gt;"",RESILI_training_input.xlsx!A175,"")</v>
      </c>
      <c r="AO268" t="str">
        <f t="shared" si="128"/>
        <v>=IF(SEL_training_input.xlsx!A175&lt;&gt;"",SEL_training_input.xlsx!A175,"")</v>
      </c>
      <c r="AP268" t="str">
        <f t="shared" si="128"/>
        <v>=IF(SEV_training_input.xlsx!A175&lt;&gt;"",SEV_training_input.xlsx!A175,"")</v>
      </c>
      <c r="AQ268" t="str">
        <f t="shared" si="128"/>
        <v>=IF(ANHEDONIA_training_input.xlsx!A175&lt;&gt;"",ANHEDONIA_training_input.xlsx!A175,"")</v>
      </c>
      <c r="AR268" t="str">
        <f t="shared" si="128"/>
        <v>=IF(ANXIOUSNESS_training_input.xlsx!A175&lt;&gt;"",ANXIOUSNESS_training_input.xlsx!A175,"")</v>
      </c>
      <c r="AS268" t="str">
        <f t="shared" si="128"/>
        <v>=IF(ATTENTION_SEEKING_training_input.xlsx!A175&lt;&gt;"",ATTENTION_SEEKING_training_input.xlsx!A175,"")</v>
      </c>
      <c r="AT268" t="str">
        <f t="shared" si="128"/>
        <v>=IF(CALLOUSNESS_training_input.xlsx!A175&lt;&gt;"",CALLOUSNESS_training_input.xlsx!A175,"")</v>
      </c>
      <c r="AU268" t="str">
        <f t="shared" si="128"/>
        <v>=IF(DECEITFULNESS_training_input.xlsx!A175&lt;&gt;"",DECEITFULNESS_training_input.xlsx!A175,"")</v>
      </c>
      <c r="AV268" t="str">
        <f t="shared" si="128"/>
        <v>=IF(DEPRESSIVITY_training_input.xlsx!A175&lt;&gt;"",DEPRESSIVITY_training_input.xlsx!A175,"")</v>
      </c>
      <c r="AW268" t="str">
        <f t="shared" si="128"/>
        <v>=IF(DISTRACTIBILITY_training_input.xlsx!A175&lt;&gt;"",DISTRACTIBILITY_training_input.xlsx!A175,"")</v>
      </c>
      <c r="AX268" t="str">
        <f t="shared" si="128"/>
        <v>=IF(ECCENTRICITY_training_input.xlsx!A175&lt;&gt;"",ECCENTRICITY_training_input.xlsx!A175,"")</v>
      </c>
      <c r="AY268" t="str">
        <f t="shared" si="128"/>
        <v>=IF(EMOTIONAL_LABILITY_training_input.xlsx!A175&lt;&gt;"",EMOTIONAL_LABILITY_training_input.xlsx!A175,"")</v>
      </c>
      <c r="AZ268" t="str">
        <f t="shared" si="128"/>
        <v>=IF(GRANDIOSITY_training_input.xlsx!A175&lt;&gt;"",GRANDIOSITY_training_input.xlsx!A175,"")</v>
      </c>
      <c r="BA268" t="str">
        <f t="shared" si="128"/>
        <v>=IF(HOSTILITY_training_input.xlsx!A175&lt;&gt;"",HOSTILITY_training_input.xlsx!A175,"")</v>
      </c>
      <c r="BB268" t="str">
        <f t="shared" si="128"/>
        <v>=IF(IMPULSIVITY_training_input.xlsx!A175&lt;&gt;"",IMPULSIVITY_training_input.xlsx!A175,"")</v>
      </c>
      <c r="BC268" t="str">
        <f t="shared" si="128"/>
        <v>=IF(INTIMACY_AVOIDANCE_training_input.xlsx!A175&lt;&gt;"",INTIMACY_AVOIDANCE_training_input.xlsx!A175,"")</v>
      </c>
      <c r="BD268" t="str">
        <f t="shared" si="128"/>
        <v>=IF(IRRESPONSIBILITY_training_input.xlsx!A175&lt;&gt;"",IRRESPONSIBILITY_training_input.xlsx!A175,"")</v>
      </c>
      <c r="BE268" t="str">
        <f t="shared" si="128"/>
        <v>=IF(MANIPULATIVENESS_training_input.xlsx!A175&lt;&gt;"",MANIPULATIVENESS_training_input.xlsx!A175,"")</v>
      </c>
      <c r="BF268" t="str">
        <f t="shared" si="128"/>
        <v>=IF(PERCEPTUAL_DYSREGULATION_training_input.xlsx!A175&lt;&gt;"",PERCEPTUAL_DYSREGULATION_training_input.xlsx!A175,"")</v>
      </c>
      <c r="BG268" t="str">
        <f t="shared" si="128"/>
        <v>=IF(PERSEVERATION_training_input.xlsx!A175&lt;&gt;"",PERSEVERATION_training_input.xlsx!A175,"")</v>
      </c>
      <c r="BH268" t="str">
        <f t="shared" si="128"/>
        <v>=IF(RESTRICTED_AFFECTIVITY_training_input.xlsx!A175&lt;&gt;"",RESTRICTED_AFFECTIVITY_training_input.xlsx!A175,"")</v>
      </c>
      <c r="BI268" t="str">
        <f t="shared" si="128"/>
        <v>=IF(RIGID_PERFECTIONISM_training_input.xlsx!A175&lt;&gt;"",RIGID_PERFECTIONISM_training_input.xlsx!A175,"")</v>
      </c>
      <c r="BJ268" t="str">
        <f t="shared" si="128"/>
        <v>=IF(RISK_TAKING_training_input.xlsx!A175&lt;&gt;"",RISK_TAKING_training_input.xlsx!A175,"")</v>
      </c>
      <c r="BK268" t="str">
        <f t="shared" si="128"/>
        <v>=IF(SEPARATION_INSECURITY_training_input.xlsx!A175&lt;&gt;"",SEPARATION_INSECURITY_training_input.xlsx!A175,"")</v>
      </c>
      <c r="BL268" t="str">
        <f t="shared" si="128"/>
        <v>=IF(SUBMISSIVENESS_training_input.xlsx!A175&lt;&gt;"",SUBMISSIVENESS_training_input.xlsx!A175,"")</v>
      </c>
      <c r="BM268" t="str">
        <f t="shared" si="128"/>
        <v>=IF(SUSPICIOUSNESS_training_input.xlsx!A175&lt;&gt;"",SUSPICIOUSNESS_training_input.xlsx!A175,"")</v>
      </c>
      <c r="BN268" t="str">
        <f t="shared" ref="BN268:CL271" si="129">CONCATENATE($A$11,BN$1,$A$12,$A268,$A$13,BN$1,$A$14,$A268,$A$15)</f>
        <v>=IF(UNUSUAL_BELIEFS_training_input.xlsx!A175&lt;&gt;"",UNUSUAL_BELIEFS_training_input.xlsx!A175,"")</v>
      </c>
      <c r="BO268" t="str">
        <f t="shared" si="129"/>
        <v>=IF(WITHDRAWAL_training_input.xlsx!A175&lt;&gt;"",WITHDRAWAL_training_input.xlsx!A175,"")</v>
      </c>
      <c r="BP268" t="str">
        <f t="shared" si="129"/>
        <v>=IF(ACT_training_input.xlsx!A175&lt;&gt;"",ACT_training_input.xlsx!A175,"")</v>
      </c>
      <c r="BQ268" t="str">
        <f t="shared" si="129"/>
        <v>=IF(DSP_training_input.xlsx!A175&lt;&gt;"",DSP_training_input.xlsx!A175,"")</v>
      </c>
      <c r="BR268" t="str">
        <f t="shared" si="129"/>
        <v>=IF(PAG_training_input.xlsx!A175&lt;&gt;"",PAG_training_input.xlsx!A175,"")</v>
      </c>
      <c r="BS268" t="str">
        <f t="shared" si="129"/>
        <v>=IF(PRO_training_input.xlsx!A175&lt;&gt;"",PRO_training_input.xlsx!A175,"")</v>
      </c>
      <c r="BT268" t="str">
        <f t="shared" si="129"/>
        <v>=IF(SPL_training_input.xlsx!A175&lt;&gt;"",SPL_training_input.xlsx!A175,"")</v>
      </c>
      <c r="BU268" t="str">
        <f t="shared" si="129"/>
        <v>=IF(WDR_training_input.xlsx!A175&lt;&gt;"",WDR_training_input.xlsx!A175,"")</v>
      </c>
      <c r="BV268" t="str">
        <f t="shared" si="129"/>
        <v>=IF(CON_training_input.xlsx!A175&lt;&gt;"",CON_training_input.xlsx!A175,"")</v>
      </c>
      <c r="BW268" t="str">
        <f t="shared" si="129"/>
        <v>=IF(DSC_training_input.xlsx!A175&lt;&gt;"",DSC_training_input.xlsx!A175,"")</v>
      </c>
      <c r="BX268" t="str">
        <f t="shared" si="129"/>
        <v>=IF(FAN_training_input.xlsx!A175&lt;&gt;"",FAN_training_input.xlsx!A175,"")</v>
      </c>
      <c r="BY268" t="str">
        <f t="shared" si="129"/>
        <v>=IF(OMN_training_input.xlsx!A175&lt;&gt;"",OMN_training_input.xlsx!A175,"")</v>
      </c>
      <c r="BZ268" t="str">
        <f t="shared" si="129"/>
        <v>=IF(REP_training_input.xlsx!A175&lt;&gt;"",REP_training_input.xlsx!A175,"")</v>
      </c>
      <c r="CA268" t="str">
        <f t="shared" si="129"/>
        <v>=IF(SOM_training_input.xlsx!A175&lt;&gt;"",SOM_training_input.xlsx!A175,"")</v>
      </c>
      <c r="CB268" t="str">
        <f t="shared" si="129"/>
        <v>=IF(SUB_training_input.xlsx!A175&lt;&gt;"",SUB_training_input.xlsx!A175,"")</v>
      </c>
      <c r="CC268" t="str">
        <f t="shared" si="129"/>
        <v>=IF(UND_training_input.xlsx!A175&lt;&gt;"",UND_training_input.xlsx!A175,"")</v>
      </c>
      <c r="CD268" t="str">
        <f t="shared" si="129"/>
        <v>=IF(ALT_training_input.xlsx!A175&lt;&gt;"",ALT_training_input.xlsx!A175,"")</v>
      </c>
      <c r="CE268" t="str">
        <f t="shared" si="129"/>
        <v>=IF(HUM_training_input.xlsx!A175&lt;&gt;"",HUM_training_input.xlsx!A175,"")</v>
      </c>
      <c r="CF268" t="str">
        <f t="shared" si="129"/>
        <v>=IF(IDL_training_input.xlsx!A175&lt;&gt;"",IDL_training_input.xlsx!A175,"")</v>
      </c>
      <c r="CG268" t="str">
        <f t="shared" si="129"/>
        <v>=IF(RFM_training_input.xlsx!A175&lt;&gt;"",RFM_training_input.xlsx!A175,"")</v>
      </c>
      <c r="CH268" t="str">
        <f t="shared" si="129"/>
        <v>=IF(DN_training_input.xlsx!A175&lt;&gt;"",DN_training_input.xlsx!A175,"")</v>
      </c>
      <c r="CI268" t="str">
        <f t="shared" si="129"/>
        <v>=IF(INT_training_input.xlsx!A175&lt;&gt;"",INT_training_input.xlsx!A175,"")</v>
      </c>
      <c r="CJ268" t="str">
        <f t="shared" si="129"/>
        <v>=IF(SUP_training_input.xlsx!A175&lt;&gt;"",SUP_training_input.xlsx!A175,"")</v>
      </c>
      <c r="CK268" t="str">
        <f t="shared" si="129"/>
        <v>=IF(ANT_training_input.xlsx!A175&lt;&gt;"",ANT_training_input.xlsx!A175,"")</v>
      </c>
      <c r="CL268" t="str">
        <f t="shared" si="129"/>
        <v>=IF(ISO_training_input.xlsx!A175&lt;&gt;"",ISO_training_input.xlsx!A175,"")</v>
      </c>
    </row>
    <row r="269" spans="1:90">
      <c r="A269">
        <v>176</v>
      </c>
      <c r="B269" t="str">
        <f t="shared" si="106"/>
        <v>=IF(SUICIDE_training_input.xlsx!A176&lt;&gt;"",SUICIDE_training_input.xlsx!A176,"")</v>
      </c>
      <c r="C269" t="str">
        <f t="shared" ref="C269:BN272" si="130">CONCATENATE($A$11,C$1,$A$12,$A269,$A$13,C$1,$A$14,$A269,$A$15)</f>
        <v>=IF(IQ_training_input.xlsx!A176&lt;&gt;"",IQ_training_input.xlsx!A176,"")</v>
      </c>
      <c r="D269" t="str">
        <f t="shared" si="130"/>
        <v>=IF(AMBIG_training_input.xlsx!A176&lt;&gt;"",AMBIG_training_input.xlsx!A176,"")</v>
      </c>
      <c r="E269" t="str">
        <f t="shared" si="130"/>
        <v>=IF(EGODYST_training_input.xlsx!A176&lt;&gt;"",EGODYST_training_input.xlsx!A176,"")</v>
      </c>
      <c r="F269" t="str">
        <f t="shared" si="130"/>
        <v>=IF(AUTISM_training_input.xlsx!A176&lt;&gt;"",AUTISM_training_input.xlsx!A176,"")</v>
      </c>
      <c r="G269" t="str">
        <f t="shared" si="130"/>
        <v>=IF(IDENTITY_training_input.xlsx!A176&lt;&gt;"",IDENTITY_training_input.xlsx!A176,"")</v>
      </c>
      <c r="H269" t="str">
        <f t="shared" si="130"/>
        <v>=IF(SELFDIR_training_input.xlsx!A176&lt;&gt;"",SELFDIR_training_input.xlsx!A176,"")</v>
      </c>
      <c r="I269" t="str">
        <f t="shared" si="130"/>
        <v>=IF(EMPATHY_training_input.xlsx!A176&lt;&gt;"",EMPATHY_training_input.xlsx!A176,"")</v>
      </c>
      <c r="J269" t="str">
        <f t="shared" si="130"/>
        <v>=IF(INTIMACY_training_input.xlsx!A176&lt;&gt;"",INTIMACY_training_input.xlsx!A176,"")</v>
      </c>
      <c r="K269" t="str">
        <f t="shared" si="130"/>
        <v>=IF(ACUTE_training_input.xlsx!A176&lt;&gt;"",ACUTE_training_input.xlsx!A176,"")</v>
      </c>
      <c r="L269" t="str">
        <f t="shared" si="130"/>
        <v>=IF(CHRONIC_training_input.xlsx!A176&lt;&gt;"",CHRONIC_training_input.xlsx!A176,"")</v>
      </c>
      <c r="M269" t="str">
        <f t="shared" si="130"/>
        <v>=IF(TRAUMA_PAST_training_input.xlsx!A176&lt;&gt;"",TRAUMA_PAST_training_input.xlsx!A176,"")</v>
      </c>
      <c r="N269" t="str">
        <f t="shared" si="130"/>
        <v>=IF(TRAUMA_PRESENT_training_input.xlsx!A176&lt;&gt;"",TRAUMA_PRESENT_training_input.xlsx!A176,"")</v>
      </c>
      <c r="O269" t="str">
        <f t="shared" si="130"/>
        <v>=IF(HOPE_training_input.xlsx!A176&lt;&gt;"",HOPE_training_input.xlsx!A176,"")</v>
      </c>
      <c r="P269" t="str">
        <f t="shared" si="130"/>
        <v>=IF(SELFAFFICACY_training_input.xlsx!A176&lt;&gt;"",SELFAFFICACY_training_input.xlsx!A176,"")</v>
      </c>
      <c r="Q269" t="str">
        <f t="shared" si="130"/>
        <v>=IF(SELFESTEEM_training_input.xlsx!A176&lt;&gt;"",SELFESTEEM_training_input.xlsx!A176,"")</v>
      </c>
      <c r="R269" t="str">
        <f t="shared" si="130"/>
        <v>=IF(WELLBEING_training_input.xlsx!A176&lt;&gt;"",WELLBEING_training_input.xlsx!A176,"")</v>
      </c>
      <c r="S269" t="str">
        <f t="shared" si="130"/>
        <v>=IF(HYPER_training_input.xlsx!A176&lt;&gt;"",HYPER_training_input.xlsx!A176,"")</v>
      </c>
      <c r="T269" t="str">
        <f t="shared" si="130"/>
        <v>=IF(AGGR_training_input.xlsx!A176&lt;&gt;"",AGGR_training_input.xlsx!A176,"")</v>
      </c>
      <c r="U269" t="str">
        <f t="shared" si="130"/>
        <v>=IF(COND_PR_training_input.xlsx!A176&lt;&gt;"",COND_PR_training_input.xlsx!A176,"")</v>
      </c>
      <c r="V269" t="str">
        <f t="shared" si="130"/>
        <v>=IF(ANXIE_training_input.xlsx!A176&lt;&gt;"",ANXIE_training_input.xlsx!A176,"")</v>
      </c>
      <c r="W269" t="str">
        <f t="shared" si="130"/>
        <v>=IF(DEPR_training_input.xlsx!A176&lt;&gt;"",DEPR_training_input.xlsx!A176,"")</v>
      </c>
      <c r="X269" t="str">
        <f t="shared" si="130"/>
        <v>=IF(SOMAT_training_input.xlsx!A176&lt;&gt;"",SOMAT_training_input.xlsx!A176,"")</v>
      </c>
      <c r="Y269" t="str">
        <f t="shared" si="130"/>
        <v>=IF(ATYPI_training_input.xlsx!A176&lt;&gt;"",ATYPI_training_input.xlsx!A176,"")</v>
      </c>
      <c r="Z269" t="str">
        <f t="shared" si="130"/>
        <v>=IF(WITHD_training_input.xlsx!A176&lt;&gt;"",WITHD_training_input.xlsx!A176,"")</v>
      </c>
      <c r="AA269" t="str">
        <f t="shared" si="130"/>
        <v>=IF(ATTE_PR_training_input.xlsx!A176&lt;&gt;"",ATTE_PR_training_input.xlsx!A176,"")</v>
      </c>
      <c r="AB269" t="str">
        <f t="shared" si="130"/>
        <v>=IF(ANG_CONT_training_input.xlsx!A176&lt;&gt;"",ANG_CONT_training_input.xlsx!A176,"")</v>
      </c>
      <c r="AC269" t="str">
        <f t="shared" si="130"/>
        <v>=IF(DEV_SOC_DIS_training_input.xlsx!A176&lt;&gt;"",DEV_SOC_DIS_training_input.xlsx!A176,"")</v>
      </c>
      <c r="AD269" t="str">
        <f t="shared" si="130"/>
        <v>=IF(BULLY_training_input.xlsx!A176&lt;&gt;"",BULLY_training_input.xlsx!A176,"")</v>
      </c>
      <c r="AE269" t="str">
        <f t="shared" si="130"/>
        <v>=IF(EMOT_SELF_C_training_input.xlsx!A176&lt;&gt;"",EMOT_SELF_C_training_input.xlsx!A176,"")</v>
      </c>
      <c r="AF269" t="str">
        <f t="shared" si="130"/>
        <v>=IF(EXE_FUN_training_input.xlsx!A176&lt;&gt;"",EXE_FUN_training_input.xlsx!A176,"")</v>
      </c>
      <c r="AG269" t="str">
        <f t="shared" si="130"/>
        <v>=IF(MANIA_training_input.xlsx!A176&lt;&gt;"",MANIA_training_input.xlsx!A176,"")</v>
      </c>
      <c r="AH269" t="str">
        <f t="shared" si="130"/>
        <v>=IF(NEG_EMOT_training_input.xlsx!A176&lt;&gt;"",NEG_EMOT_training_input.xlsx!A176,"")</v>
      </c>
      <c r="AI269" t="str">
        <f t="shared" si="130"/>
        <v>=IF(ADAPT_training_input.xlsx!A176&lt;&gt;"",ADAPT_training_input.xlsx!A176,"")</v>
      </c>
      <c r="AJ269" t="str">
        <f t="shared" si="130"/>
        <v>=IF(SOC_SK_training_input.xlsx!A176&lt;&gt;"",SOC_SK_training_input.xlsx!A176,"")</v>
      </c>
      <c r="AK269" t="str">
        <f t="shared" si="130"/>
        <v>=IF(LEAD_training_input.xlsx!A176&lt;&gt;"",LEAD_training_input.xlsx!A176,"")</v>
      </c>
      <c r="AL269" t="str">
        <f t="shared" si="130"/>
        <v>=IF(ACT_DAIL_training_input.xlsx!A176&lt;&gt;"",ACT_DAIL_training_input.xlsx!A176,"")</v>
      </c>
      <c r="AM269" t="str">
        <f t="shared" si="130"/>
        <v>=IF(FUN_COM_training_input.xlsx!A176&lt;&gt;"",FUN_COM_training_input.xlsx!A176,"")</v>
      </c>
      <c r="AN269" t="str">
        <f t="shared" si="130"/>
        <v>=IF(RESILI_training_input.xlsx!A176&lt;&gt;"",RESILI_training_input.xlsx!A176,"")</v>
      </c>
      <c r="AO269" t="str">
        <f t="shared" si="130"/>
        <v>=IF(SEL_training_input.xlsx!A176&lt;&gt;"",SEL_training_input.xlsx!A176,"")</v>
      </c>
      <c r="AP269" t="str">
        <f t="shared" si="130"/>
        <v>=IF(SEV_training_input.xlsx!A176&lt;&gt;"",SEV_training_input.xlsx!A176,"")</v>
      </c>
      <c r="AQ269" t="str">
        <f t="shared" si="130"/>
        <v>=IF(ANHEDONIA_training_input.xlsx!A176&lt;&gt;"",ANHEDONIA_training_input.xlsx!A176,"")</v>
      </c>
      <c r="AR269" t="str">
        <f t="shared" si="130"/>
        <v>=IF(ANXIOUSNESS_training_input.xlsx!A176&lt;&gt;"",ANXIOUSNESS_training_input.xlsx!A176,"")</v>
      </c>
      <c r="AS269" t="str">
        <f t="shared" si="130"/>
        <v>=IF(ATTENTION_SEEKING_training_input.xlsx!A176&lt;&gt;"",ATTENTION_SEEKING_training_input.xlsx!A176,"")</v>
      </c>
      <c r="AT269" t="str">
        <f t="shared" si="130"/>
        <v>=IF(CALLOUSNESS_training_input.xlsx!A176&lt;&gt;"",CALLOUSNESS_training_input.xlsx!A176,"")</v>
      </c>
      <c r="AU269" t="str">
        <f t="shared" si="130"/>
        <v>=IF(DECEITFULNESS_training_input.xlsx!A176&lt;&gt;"",DECEITFULNESS_training_input.xlsx!A176,"")</v>
      </c>
      <c r="AV269" t="str">
        <f t="shared" si="130"/>
        <v>=IF(DEPRESSIVITY_training_input.xlsx!A176&lt;&gt;"",DEPRESSIVITY_training_input.xlsx!A176,"")</v>
      </c>
      <c r="AW269" t="str">
        <f t="shared" si="130"/>
        <v>=IF(DISTRACTIBILITY_training_input.xlsx!A176&lt;&gt;"",DISTRACTIBILITY_training_input.xlsx!A176,"")</v>
      </c>
      <c r="AX269" t="str">
        <f t="shared" si="130"/>
        <v>=IF(ECCENTRICITY_training_input.xlsx!A176&lt;&gt;"",ECCENTRICITY_training_input.xlsx!A176,"")</v>
      </c>
      <c r="AY269" t="str">
        <f t="shared" si="130"/>
        <v>=IF(EMOTIONAL_LABILITY_training_input.xlsx!A176&lt;&gt;"",EMOTIONAL_LABILITY_training_input.xlsx!A176,"")</v>
      </c>
      <c r="AZ269" t="str">
        <f t="shared" si="130"/>
        <v>=IF(GRANDIOSITY_training_input.xlsx!A176&lt;&gt;"",GRANDIOSITY_training_input.xlsx!A176,"")</v>
      </c>
      <c r="BA269" t="str">
        <f t="shared" si="130"/>
        <v>=IF(HOSTILITY_training_input.xlsx!A176&lt;&gt;"",HOSTILITY_training_input.xlsx!A176,"")</v>
      </c>
      <c r="BB269" t="str">
        <f t="shared" si="130"/>
        <v>=IF(IMPULSIVITY_training_input.xlsx!A176&lt;&gt;"",IMPULSIVITY_training_input.xlsx!A176,"")</v>
      </c>
      <c r="BC269" t="str">
        <f t="shared" si="130"/>
        <v>=IF(INTIMACY_AVOIDANCE_training_input.xlsx!A176&lt;&gt;"",INTIMACY_AVOIDANCE_training_input.xlsx!A176,"")</v>
      </c>
      <c r="BD269" t="str">
        <f t="shared" si="130"/>
        <v>=IF(IRRESPONSIBILITY_training_input.xlsx!A176&lt;&gt;"",IRRESPONSIBILITY_training_input.xlsx!A176,"")</v>
      </c>
      <c r="BE269" t="str">
        <f t="shared" si="130"/>
        <v>=IF(MANIPULATIVENESS_training_input.xlsx!A176&lt;&gt;"",MANIPULATIVENESS_training_input.xlsx!A176,"")</v>
      </c>
      <c r="BF269" t="str">
        <f t="shared" si="130"/>
        <v>=IF(PERCEPTUAL_DYSREGULATION_training_input.xlsx!A176&lt;&gt;"",PERCEPTUAL_DYSREGULATION_training_input.xlsx!A176,"")</v>
      </c>
      <c r="BG269" t="str">
        <f t="shared" si="130"/>
        <v>=IF(PERSEVERATION_training_input.xlsx!A176&lt;&gt;"",PERSEVERATION_training_input.xlsx!A176,"")</v>
      </c>
      <c r="BH269" t="str">
        <f t="shared" si="130"/>
        <v>=IF(RESTRICTED_AFFECTIVITY_training_input.xlsx!A176&lt;&gt;"",RESTRICTED_AFFECTIVITY_training_input.xlsx!A176,"")</v>
      </c>
      <c r="BI269" t="str">
        <f t="shared" si="130"/>
        <v>=IF(RIGID_PERFECTIONISM_training_input.xlsx!A176&lt;&gt;"",RIGID_PERFECTIONISM_training_input.xlsx!A176,"")</v>
      </c>
      <c r="BJ269" t="str">
        <f t="shared" si="130"/>
        <v>=IF(RISK_TAKING_training_input.xlsx!A176&lt;&gt;"",RISK_TAKING_training_input.xlsx!A176,"")</v>
      </c>
      <c r="BK269" t="str">
        <f t="shared" si="130"/>
        <v>=IF(SEPARATION_INSECURITY_training_input.xlsx!A176&lt;&gt;"",SEPARATION_INSECURITY_training_input.xlsx!A176,"")</v>
      </c>
      <c r="BL269" t="str">
        <f t="shared" si="130"/>
        <v>=IF(SUBMISSIVENESS_training_input.xlsx!A176&lt;&gt;"",SUBMISSIVENESS_training_input.xlsx!A176,"")</v>
      </c>
      <c r="BM269" t="str">
        <f t="shared" si="130"/>
        <v>=IF(SUSPICIOUSNESS_training_input.xlsx!A176&lt;&gt;"",SUSPICIOUSNESS_training_input.xlsx!A176,"")</v>
      </c>
      <c r="BN269" t="str">
        <f t="shared" si="130"/>
        <v>=IF(UNUSUAL_BELIEFS_training_input.xlsx!A176&lt;&gt;"",UNUSUAL_BELIEFS_training_input.xlsx!A176,"")</v>
      </c>
      <c r="BO269" t="str">
        <f t="shared" si="129"/>
        <v>=IF(WITHDRAWAL_training_input.xlsx!A176&lt;&gt;"",WITHDRAWAL_training_input.xlsx!A176,"")</v>
      </c>
      <c r="BP269" t="str">
        <f t="shared" si="129"/>
        <v>=IF(ACT_training_input.xlsx!A176&lt;&gt;"",ACT_training_input.xlsx!A176,"")</v>
      </c>
      <c r="BQ269" t="str">
        <f t="shared" si="129"/>
        <v>=IF(DSP_training_input.xlsx!A176&lt;&gt;"",DSP_training_input.xlsx!A176,"")</v>
      </c>
      <c r="BR269" t="str">
        <f t="shared" si="129"/>
        <v>=IF(PAG_training_input.xlsx!A176&lt;&gt;"",PAG_training_input.xlsx!A176,"")</v>
      </c>
      <c r="BS269" t="str">
        <f t="shared" si="129"/>
        <v>=IF(PRO_training_input.xlsx!A176&lt;&gt;"",PRO_training_input.xlsx!A176,"")</v>
      </c>
      <c r="BT269" t="str">
        <f t="shared" si="129"/>
        <v>=IF(SPL_training_input.xlsx!A176&lt;&gt;"",SPL_training_input.xlsx!A176,"")</v>
      </c>
      <c r="BU269" t="str">
        <f t="shared" si="129"/>
        <v>=IF(WDR_training_input.xlsx!A176&lt;&gt;"",WDR_training_input.xlsx!A176,"")</v>
      </c>
      <c r="BV269" t="str">
        <f t="shared" si="129"/>
        <v>=IF(CON_training_input.xlsx!A176&lt;&gt;"",CON_training_input.xlsx!A176,"")</v>
      </c>
      <c r="BW269" t="str">
        <f t="shared" si="129"/>
        <v>=IF(DSC_training_input.xlsx!A176&lt;&gt;"",DSC_training_input.xlsx!A176,"")</v>
      </c>
      <c r="BX269" t="str">
        <f t="shared" si="129"/>
        <v>=IF(FAN_training_input.xlsx!A176&lt;&gt;"",FAN_training_input.xlsx!A176,"")</v>
      </c>
      <c r="BY269" t="str">
        <f t="shared" si="129"/>
        <v>=IF(OMN_training_input.xlsx!A176&lt;&gt;"",OMN_training_input.xlsx!A176,"")</v>
      </c>
      <c r="BZ269" t="str">
        <f t="shared" si="129"/>
        <v>=IF(REP_training_input.xlsx!A176&lt;&gt;"",REP_training_input.xlsx!A176,"")</v>
      </c>
      <c r="CA269" t="str">
        <f t="shared" si="129"/>
        <v>=IF(SOM_training_input.xlsx!A176&lt;&gt;"",SOM_training_input.xlsx!A176,"")</v>
      </c>
      <c r="CB269" t="str">
        <f t="shared" si="129"/>
        <v>=IF(SUB_training_input.xlsx!A176&lt;&gt;"",SUB_training_input.xlsx!A176,"")</v>
      </c>
      <c r="CC269" t="str">
        <f t="shared" si="129"/>
        <v>=IF(UND_training_input.xlsx!A176&lt;&gt;"",UND_training_input.xlsx!A176,"")</v>
      </c>
      <c r="CD269" t="str">
        <f t="shared" si="129"/>
        <v>=IF(ALT_training_input.xlsx!A176&lt;&gt;"",ALT_training_input.xlsx!A176,"")</v>
      </c>
      <c r="CE269" t="str">
        <f t="shared" si="129"/>
        <v>=IF(HUM_training_input.xlsx!A176&lt;&gt;"",HUM_training_input.xlsx!A176,"")</v>
      </c>
      <c r="CF269" t="str">
        <f t="shared" si="129"/>
        <v>=IF(IDL_training_input.xlsx!A176&lt;&gt;"",IDL_training_input.xlsx!A176,"")</v>
      </c>
      <c r="CG269" t="str">
        <f t="shared" si="129"/>
        <v>=IF(RFM_training_input.xlsx!A176&lt;&gt;"",RFM_training_input.xlsx!A176,"")</v>
      </c>
      <c r="CH269" t="str">
        <f t="shared" si="129"/>
        <v>=IF(DN_training_input.xlsx!A176&lt;&gt;"",DN_training_input.xlsx!A176,"")</v>
      </c>
      <c r="CI269" t="str">
        <f t="shared" si="129"/>
        <v>=IF(INT_training_input.xlsx!A176&lt;&gt;"",INT_training_input.xlsx!A176,"")</v>
      </c>
      <c r="CJ269" t="str">
        <f t="shared" si="129"/>
        <v>=IF(SUP_training_input.xlsx!A176&lt;&gt;"",SUP_training_input.xlsx!A176,"")</v>
      </c>
      <c r="CK269" t="str">
        <f t="shared" si="129"/>
        <v>=IF(ANT_training_input.xlsx!A176&lt;&gt;"",ANT_training_input.xlsx!A176,"")</v>
      </c>
      <c r="CL269" t="str">
        <f t="shared" si="129"/>
        <v>=IF(ISO_training_input.xlsx!A176&lt;&gt;"",ISO_training_input.xlsx!A176,"")</v>
      </c>
    </row>
    <row r="270" spans="1:90">
      <c r="A270">
        <v>177</v>
      </c>
      <c r="B270" t="str">
        <f t="shared" si="106"/>
        <v>=IF(SUICIDE_training_input.xlsx!A177&lt;&gt;"",SUICIDE_training_input.xlsx!A177,"")</v>
      </c>
      <c r="C270" t="str">
        <f t="shared" si="130"/>
        <v>=IF(IQ_training_input.xlsx!A177&lt;&gt;"",IQ_training_input.xlsx!A177,"")</v>
      </c>
      <c r="D270" t="str">
        <f t="shared" si="130"/>
        <v>=IF(AMBIG_training_input.xlsx!A177&lt;&gt;"",AMBIG_training_input.xlsx!A177,"")</v>
      </c>
      <c r="E270" t="str">
        <f t="shared" si="130"/>
        <v>=IF(EGODYST_training_input.xlsx!A177&lt;&gt;"",EGODYST_training_input.xlsx!A177,"")</v>
      </c>
      <c r="F270" t="str">
        <f t="shared" si="130"/>
        <v>=IF(AUTISM_training_input.xlsx!A177&lt;&gt;"",AUTISM_training_input.xlsx!A177,"")</v>
      </c>
      <c r="G270" t="str">
        <f t="shared" si="130"/>
        <v>=IF(IDENTITY_training_input.xlsx!A177&lt;&gt;"",IDENTITY_training_input.xlsx!A177,"")</v>
      </c>
      <c r="H270" t="str">
        <f t="shared" si="130"/>
        <v>=IF(SELFDIR_training_input.xlsx!A177&lt;&gt;"",SELFDIR_training_input.xlsx!A177,"")</v>
      </c>
      <c r="I270" t="str">
        <f t="shared" si="130"/>
        <v>=IF(EMPATHY_training_input.xlsx!A177&lt;&gt;"",EMPATHY_training_input.xlsx!A177,"")</v>
      </c>
      <c r="J270" t="str">
        <f t="shared" si="130"/>
        <v>=IF(INTIMACY_training_input.xlsx!A177&lt;&gt;"",INTIMACY_training_input.xlsx!A177,"")</v>
      </c>
      <c r="K270" t="str">
        <f t="shared" si="130"/>
        <v>=IF(ACUTE_training_input.xlsx!A177&lt;&gt;"",ACUTE_training_input.xlsx!A177,"")</v>
      </c>
      <c r="L270" t="str">
        <f t="shared" si="130"/>
        <v>=IF(CHRONIC_training_input.xlsx!A177&lt;&gt;"",CHRONIC_training_input.xlsx!A177,"")</v>
      </c>
      <c r="M270" t="str">
        <f t="shared" si="130"/>
        <v>=IF(TRAUMA_PAST_training_input.xlsx!A177&lt;&gt;"",TRAUMA_PAST_training_input.xlsx!A177,"")</v>
      </c>
      <c r="N270" t="str">
        <f t="shared" si="130"/>
        <v>=IF(TRAUMA_PRESENT_training_input.xlsx!A177&lt;&gt;"",TRAUMA_PRESENT_training_input.xlsx!A177,"")</v>
      </c>
      <c r="O270" t="str">
        <f t="shared" si="130"/>
        <v>=IF(HOPE_training_input.xlsx!A177&lt;&gt;"",HOPE_training_input.xlsx!A177,"")</v>
      </c>
      <c r="P270" t="str">
        <f t="shared" si="130"/>
        <v>=IF(SELFAFFICACY_training_input.xlsx!A177&lt;&gt;"",SELFAFFICACY_training_input.xlsx!A177,"")</v>
      </c>
      <c r="Q270" t="str">
        <f t="shared" si="130"/>
        <v>=IF(SELFESTEEM_training_input.xlsx!A177&lt;&gt;"",SELFESTEEM_training_input.xlsx!A177,"")</v>
      </c>
      <c r="R270" t="str">
        <f t="shared" si="130"/>
        <v>=IF(WELLBEING_training_input.xlsx!A177&lt;&gt;"",WELLBEING_training_input.xlsx!A177,"")</v>
      </c>
      <c r="S270" t="str">
        <f t="shared" si="130"/>
        <v>=IF(HYPER_training_input.xlsx!A177&lt;&gt;"",HYPER_training_input.xlsx!A177,"")</v>
      </c>
      <c r="T270" t="str">
        <f t="shared" si="130"/>
        <v>=IF(AGGR_training_input.xlsx!A177&lt;&gt;"",AGGR_training_input.xlsx!A177,"")</v>
      </c>
      <c r="U270" t="str">
        <f t="shared" si="130"/>
        <v>=IF(COND_PR_training_input.xlsx!A177&lt;&gt;"",COND_PR_training_input.xlsx!A177,"")</v>
      </c>
      <c r="V270" t="str">
        <f t="shared" si="130"/>
        <v>=IF(ANXIE_training_input.xlsx!A177&lt;&gt;"",ANXIE_training_input.xlsx!A177,"")</v>
      </c>
      <c r="W270" t="str">
        <f t="shared" si="130"/>
        <v>=IF(DEPR_training_input.xlsx!A177&lt;&gt;"",DEPR_training_input.xlsx!A177,"")</v>
      </c>
      <c r="X270" t="str">
        <f t="shared" si="130"/>
        <v>=IF(SOMAT_training_input.xlsx!A177&lt;&gt;"",SOMAT_training_input.xlsx!A177,"")</v>
      </c>
      <c r="Y270" t="str">
        <f t="shared" si="130"/>
        <v>=IF(ATYPI_training_input.xlsx!A177&lt;&gt;"",ATYPI_training_input.xlsx!A177,"")</v>
      </c>
      <c r="Z270" t="str">
        <f t="shared" si="130"/>
        <v>=IF(WITHD_training_input.xlsx!A177&lt;&gt;"",WITHD_training_input.xlsx!A177,"")</v>
      </c>
      <c r="AA270" t="str">
        <f t="shared" si="130"/>
        <v>=IF(ATTE_PR_training_input.xlsx!A177&lt;&gt;"",ATTE_PR_training_input.xlsx!A177,"")</v>
      </c>
      <c r="AB270" t="str">
        <f t="shared" si="130"/>
        <v>=IF(ANG_CONT_training_input.xlsx!A177&lt;&gt;"",ANG_CONT_training_input.xlsx!A177,"")</v>
      </c>
      <c r="AC270" t="str">
        <f t="shared" si="130"/>
        <v>=IF(DEV_SOC_DIS_training_input.xlsx!A177&lt;&gt;"",DEV_SOC_DIS_training_input.xlsx!A177,"")</v>
      </c>
      <c r="AD270" t="str">
        <f t="shared" si="130"/>
        <v>=IF(BULLY_training_input.xlsx!A177&lt;&gt;"",BULLY_training_input.xlsx!A177,"")</v>
      </c>
      <c r="AE270" t="str">
        <f t="shared" si="130"/>
        <v>=IF(EMOT_SELF_C_training_input.xlsx!A177&lt;&gt;"",EMOT_SELF_C_training_input.xlsx!A177,"")</v>
      </c>
      <c r="AF270" t="str">
        <f t="shared" si="130"/>
        <v>=IF(EXE_FUN_training_input.xlsx!A177&lt;&gt;"",EXE_FUN_training_input.xlsx!A177,"")</v>
      </c>
      <c r="AG270" t="str">
        <f t="shared" si="130"/>
        <v>=IF(MANIA_training_input.xlsx!A177&lt;&gt;"",MANIA_training_input.xlsx!A177,"")</v>
      </c>
      <c r="AH270" t="str">
        <f t="shared" si="130"/>
        <v>=IF(NEG_EMOT_training_input.xlsx!A177&lt;&gt;"",NEG_EMOT_training_input.xlsx!A177,"")</v>
      </c>
      <c r="AI270" t="str">
        <f t="shared" si="130"/>
        <v>=IF(ADAPT_training_input.xlsx!A177&lt;&gt;"",ADAPT_training_input.xlsx!A177,"")</v>
      </c>
      <c r="AJ270" t="str">
        <f t="shared" si="130"/>
        <v>=IF(SOC_SK_training_input.xlsx!A177&lt;&gt;"",SOC_SK_training_input.xlsx!A177,"")</v>
      </c>
      <c r="AK270" t="str">
        <f t="shared" si="130"/>
        <v>=IF(LEAD_training_input.xlsx!A177&lt;&gt;"",LEAD_training_input.xlsx!A177,"")</v>
      </c>
      <c r="AL270" t="str">
        <f t="shared" si="130"/>
        <v>=IF(ACT_DAIL_training_input.xlsx!A177&lt;&gt;"",ACT_DAIL_training_input.xlsx!A177,"")</v>
      </c>
      <c r="AM270" t="str">
        <f t="shared" si="130"/>
        <v>=IF(FUN_COM_training_input.xlsx!A177&lt;&gt;"",FUN_COM_training_input.xlsx!A177,"")</v>
      </c>
      <c r="AN270" t="str">
        <f t="shared" si="130"/>
        <v>=IF(RESILI_training_input.xlsx!A177&lt;&gt;"",RESILI_training_input.xlsx!A177,"")</v>
      </c>
      <c r="AO270" t="str">
        <f t="shared" si="130"/>
        <v>=IF(SEL_training_input.xlsx!A177&lt;&gt;"",SEL_training_input.xlsx!A177,"")</v>
      </c>
      <c r="AP270" t="str">
        <f t="shared" si="130"/>
        <v>=IF(SEV_training_input.xlsx!A177&lt;&gt;"",SEV_training_input.xlsx!A177,"")</v>
      </c>
      <c r="AQ270" t="str">
        <f t="shared" si="130"/>
        <v>=IF(ANHEDONIA_training_input.xlsx!A177&lt;&gt;"",ANHEDONIA_training_input.xlsx!A177,"")</v>
      </c>
      <c r="AR270" t="str">
        <f t="shared" si="130"/>
        <v>=IF(ANXIOUSNESS_training_input.xlsx!A177&lt;&gt;"",ANXIOUSNESS_training_input.xlsx!A177,"")</v>
      </c>
      <c r="AS270" t="str">
        <f t="shared" si="130"/>
        <v>=IF(ATTENTION_SEEKING_training_input.xlsx!A177&lt;&gt;"",ATTENTION_SEEKING_training_input.xlsx!A177,"")</v>
      </c>
      <c r="AT270" t="str">
        <f t="shared" si="130"/>
        <v>=IF(CALLOUSNESS_training_input.xlsx!A177&lt;&gt;"",CALLOUSNESS_training_input.xlsx!A177,"")</v>
      </c>
      <c r="AU270" t="str">
        <f t="shared" si="130"/>
        <v>=IF(DECEITFULNESS_training_input.xlsx!A177&lt;&gt;"",DECEITFULNESS_training_input.xlsx!A177,"")</v>
      </c>
      <c r="AV270" t="str">
        <f t="shared" si="130"/>
        <v>=IF(DEPRESSIVITY_training_input.xlsx!A177&lt;&gt;"",DEPRESSIVITY_training_input.xlsx!A177,"")</v>
      </c>
      <c r="AW270" t="str">
        <f t="shared" si="130"/>
        <v>=IF(DISTRACTIBILITY_training_input.xlsx!A177&lt;&gt;"",DISTRACTIBILITY_training_input.xlsx!A177,"")</v>
      </c>
      <c r="AX270" t="str">
        <f t="shared" si="130"/>
        <v>=IF(ECCENTRICITY_training_input.xlsx!A177&lt;&gt;"",ECCENTRICITY_training_input.xlsx!A177,"")</v>
      </c>
      <c r="AY270" t="str">
        <f t="shared" si="130"/>
        <v>=IF(EMOTIONAL_LABILITY_training_input.xlsx!A177&lt;&gt;"",EMOTIONAL_LABILITY_training_input.xlsx!A177,"")</v>
      </c>
      <c r="AZ270" t="str">
        <f t="shared" si="130"/>
        <v>=IF(GRANDIOSITY_training_input.xlsx!A177&lt;&gt;"",GRANDIOSITY_training_input.xlsx!A177,"")</v>
      </c>
      <c r="BA270" t="str">
        <f t="shared" si="130"/>
        <v>=IF(HOSTILITY_training_input.xlsx!A177&lt;&gt;"",HOSTILITY_training_input.xlsx!A177,"")</v>
      </c>
      <c r="BB270" t="str">
        <f t="shared" si="130"/>
        <v>=IF(IMPULSIVITY_training_input.xlsx!A177&lt;&gt;"",IMPULSIVITY_training_input.xlsx!A177,"")</v>
      </c>
      <c r="BC270" t="str">
        <f t="shared" si="130"/>
        <v>=IF(INTIMACY_AVOIDANCE_training_input.xlsx!A177&lt;&gt;"",INTIMACY_AVOIDANCE_training_input.xlsx!A177,"")</v>
      </c>
      <c r="BD270" t="str">
        <f t="shared" si="130"/>
        <v>=IF(IRRESPONSIBILITY_training_input.xlsx!A177&lt;&gt;"",IRRESPONSIBILITY_training_input.xlsx!A177,"")</v>
      </c>
      <c r="BE270" t="str">
        <f t="shared" si="130"/>
        <v>=IF(MANIPULATIVENESS_training_input.xlsx!A177&lt;&gt;"",MANIPULATIVENESS_training_input.xlsx!A177,"")</v>
      </c>
      <c r="BF270" t="str">
        <f t="shared" si="130"/>
        <v>=IF(PERCEPTUAL_DYSREGULATION_training_input.xlsx!A177&lt;&gt;"",PERCEPTUAL_DYSREGULATION_training_input.xlsx!A177,"")</v>
      </c>
      <c r="BG270" t="str">
        <f t="shared" si="130"/>
        <v>=IF(PERSEVERATION_training_input.xlsx!A177&lt;&gt;"",PERSEVERATION_training_input.xlsx!A177,"")</v>
      </c>
      <c r="BH270" t="str">
        <f t="shared" si="130"/>
        <v>=IF(RESTRICTED_AFFECTIVITY_training_input.xlsx!A177&lt;&gt;"",RESTRICTED_AFFECTIVITY_training_input.xlsx!A177,"")</v>
      </c>
      <c r="BI270" t="str">
        <f t="shared" si="130"/>
        <v>=IF(RIGID_PERFECTIONISM_training_input.xlsx!A177&lt;&gt;"",RIGID_PERFECTIONISM_training_input.xlsx!A177,"")</v>
      </c>
      <c r="BJ270" t="str">
        <f t="shared" si="130"/>
        <v>=IF(RISK_TAKING_training_input.xlsx!A177&lt;&gt;"",RISK_TAKING_training_input.xlsx!A177,"")</v>
      </c>
      <c r="BK270" t="str">
        <f t="shared" si="130"/>
        <v>=IF(SEPARATION_INSECURITY_training_input.xlsx!A177&lt;&gt;"",SEPARATION_INSECURITY_training_input.xlsx!A177,"")</v>
      </c>
      <c r="BL270" t="str">
        <f t="shared" si="130"/>
        <v>=IF(SUBMISSIVENESS_training_input.xlsx!A177&lt;&gt;"",SUBMISSIVENESS_training_input.xlsx!A177,"")</v>
      </c>
      <c r="BM270" t="str">
        <f t="shared" si="130"/>
        <v>=IF(SUSPICIOUSNESS_training_input.xlsx!A177&lt;&gt;"",SUSPICIOUSNESS_training_input.xlsx!A177,"")</v>
      </c>
      <c r="BN270" t="str">
        <f t="shared" si="130"/>
        <v>=IF(UNUSUAL_BELIEFS_training_input.xlsx!A177&lt;&gt;"",UNUSUAL_BELIEFS_training_input.xlsx!A177,"")</v>
      </c>
      <c r="BO270" t="str">
        <f t="shared" si="129"/>
        <v>=IF(WITHDRAWAL_training_input.xlsx!A177&lt;&gt;"",WITHDRAWAL_training_input.xlsx!A177,"")</v>
      </c>
      <c r="BP270" t="str">
        <f t="shared" si="129"/>
        <v>=IF(ACT_training_input.xlsx!A177&lt;&gt;"",ACT_training_input.xlsx!A177,"")</v>
      </c>
      <c r="BQ270" t="str">
        <f t="shared" si="129"/>
        <v>=IF(DSP_training_input.xlsx!A177&lt;&gt;"",DSP_training_input.xlsx!A177,"")</v>
      </c>
      <c r="BR270" t="str">
        <f t="shared" si="129"/>
        <v>=IF(PAG_training_input.xlsx!A177&lt;&gt;"",PAG_training_input.xlsx!A177,"")</v>
      </c>
      <c r="BS270" t="str">
        <f t="shared" si="129"/>
        <v>=IF(PRO_training_input.xlsx!A177&lt;&gt;"",PRO_training_input.xlsx!A177,"")</v>
      </c>
      <c r="BT270" t="str">
        <f t="shared" si="129"/>
        <v>=IF(SPL_training_input.xlsx!A177&lt;&gt;"",SPL_training_input.xlsx!A177,"")</v>
      </c>
      <c r="BU270" t="str">
        <f t="shared" si="129"/>
        <v>=IF(WDR_training_input.xlsx!A177&lt;&gt;"",WDR_training_input.xlsx!A177,"")</v>
      </c>
      <c r="BV270" t="str">
        <f t="shared" si="129"/>
        <v>=IF(CON_training_input.xlsx!A177&lt;&gt;"",CON_training_input.xlsx!A177,"")</v>
      </c>
      <c r="BW270" t="str">
        <f t="shared" si="129"/>
        <v>=IF(DSC_training_input.xlsx!A177&lt;&gt;"",DSC_training_input.xlsx!A177,"")</v>
      </c>
      <c r="BX270" t="str">
        <f t="shared" si="129"/>
        <v>=IF(FAN_training_input.xlsx!A177&lt;&gt;"",FAN_training_input.xlsx!A177,"")</v>
      </c>
      <c r="BY270" t="str">
        <f t="shared" si="129"/>
        <v>=IF(OMN_training_input.xlsx!A177&lt;&gt;"",OMN_training_input.xlsx!A177,"")</v>
      </c>
      <c r="BZ270" t="str">
        <f t="shared" si="129"/>
        <v>=IF(REP_training_input.xlsx!A177&lt;&gt;"",REP_training_input.xlsx!A177,"")</v>
      </c>
      <c r="CA270" t="str">
        <f t="shared" si="129"/>
        <v>=IF(SOM_training_input.xlsx!A177&lt;&gt;"",SOM_training_input.xlsx!A177,"")</v>
      </c>
      <c r="CB270" t="str">
        <f t="shared" si="129"/>
        <v>=IF(SUB_training_input.xlsx!A177&lt;&gt;"",SUB_training_input.xlsx!A177,"")</v>
      </c>
      <c r="CC270" t="str">
        <f t="shared" si="129"/>
        <v>=IF(UND_training_input.xlsx!A177&lt;&gt;"",UND_training_input.xlsx!A177,"")</v>
      </c>
      <c r="CD270" t="str">
        <f t="shared" si="129"/>
        <v>=IF(ALT_training_input.xlsx!A177&lt;&gt;"",ALT_training_input.xlsx!A177,"")</v>
      </c>
      <c r="CE270" t="str">
        <f t="shared" si="129"/>
        <v>=IF(HUM_training_input.xlsx!A177&lt;&gt;"",HUM_training_input.xlsx!A177,"")</v>
      </c>
      <c r="CF270" t="str">
        <f t="shared" si="129"/>
        <v>=IF(IDL_training_input.xlsx!A177&lt;&gt;"",IDL_training_input.xlsx!A177,"")</v>
      </c>
      <c r="CG270" t="str">
        <f t="shared" si="129"/>
        <v>=IF(RFM_training_input.xlsx!A177&lt;&gt;"",RFM_training_input.xlsx!A177,"")</v>
      </c>
      <c r="CH270" t="str">
        <f t="shared" si="129"/>
        <v>=IF(DN_training_input.xlsx!A177&lt;&gt;"",DN_training_input.xlsx!A177,"")</v>
      </c>
      <c r="CI270" t="str">
        <f t="shared" si="129"/>
        <v>=IF(INT_training_input.xlsx!A177&lt;&gt;"",INT_training_input.xlsx!A177,"")</v>
      </c>
      <c r="CJ270" t="str">
        <f t="shared" si="129"/>
        <v>=IF(SUP_training_input.xlsx!A177&lt;&gt;"",SUP_training_input.xlsx!A177,"")</v>
      </c>
      <c r="CK270" t="str">
        <f t="shared" si="129"/>
        <v>=IF(ANT_training_input.xlsx!A177&lt;&gt;"",ANT_training_input.xlsx!A177,"")</v>
      </c>
      <c r="CL270" t="str">
        <f t="shared" si="129"/>
        <v>=IF(ISO_training_input.xlsx!A177&lt;&gt;"",ISO_training_input.xlsx!A177,"")</v>
      </c>
    </row>
    <row r="271" spans="1:90">
      <c r="A271">
        <v>178</v>
      </c>
      <c r="B271" t="str">
        <f t="shared" si="106"/>
        <v>=IF(SUICIDE_training_input.xlsx!A178&lt;&gt;"",SUICIDE_training_input.xlsx!A178,"")</v>
      </c>
      <c r="C271" t="str">
        <f t="shared" si="130"/>
        <v>=IF(IQ_training_input.xlsx!A178&lt;&gt;"",IQ_training_input.xlsx!A178,"")</v>
      </c>
      <c r="D271" t="str">
        <f t="shared" si="130"/>
        <v>=IF(AMBIG_training_input.xlsx!A178&lt;&gt;"",AMBIG_training_input.xlsx!A178,"")</v>
      </c>
      <c r="E271" t="str">
        <f t="shared" si="130"/>
        <v>=IF(EGODYST_training_input.xlsx!A178&lt;&gt;"",EGODYST_training_input.xlsx!A178,"")</v>
      </c>
      <c r="F271" t="str">
        <f t="shared" si="130"/>
        <v>=IF(AUTISM_training_input.xlsx!A178&lt;&gt;"",AUTISM_training_input.xlsx!A178,"")</v>
      </c>
      <c r="G271" t="str">
        <f t="shared" si="130"/>
        <v>=IF(IDENTITY_training_input.xlsx!A178&lt;&gt;"",IDENTITY_training_input.xlsx!A178,"")</v>
      </c>
      <c r="H271" t="str">
        <f t="shared" si="130"/>
        <v>=IF(SELFDIR_training_input.xlsx!A178&lt;&gt;"",SELFDIR_training_input.xlsx!A178,"")</v>
      </c>
      <c r="I271" t="str">
        <f t="shared" si="130"/>
        <v>=IF(EMPATHY_training_input.xlsx!A178&lt;&gt;"",EMPATHY_training_input.xlsx!A178,"")</v>
      </c>
      <c r="J271" t="str">
        <f t="shared" si="130"/>
        <v>=IF(INTIMACY_training_input.xlsx!A178&lt;&gt;"",INTIMACY_training_input.xlsx!A178,"")</v>
      </c>
      <c r="K271" t="str">
        <f t="shared" si="130"/>
        <v>=IF(ACUTE_training_input.xlsx!A178&lt;&gt;"",ACUTE_training_input.xlsx!A178,"")</v>
      </c>
      <c r="L271" t="str">
        <f t="shared" si="130"/>
        <v>=IF(CHRONIC_training_input.xlsx!A178&lt;&gt;"",CHRONIC_training_input.xlsx!A178,"")</v>
      </c>
      <c r="M271" t="str">
        <f t="shared" si="130"/>
        <v>=IF(TRAUMA_PAST_training_input.xlsx!A178&lt;&gt;"",TRAUMA_PAST_training_input.xlsx!A178,"")</v>
      </c>
      <c r="N271" t="str">
        <f t="shared" si="130"/>
        <v>=IF(TRAUMA_PRESENT_training_input.xlsx!A178&lt;&gt;"",TRAUMA_PRESENT_training_input.xlsx!A178,"")</v>
      </c>
      <c r="O271" t="str">
        <f t="shared" si="130"/>
        <v>=IF(HOPE_training_input.xlsx!A178&lt;&gt;"",HOPE_training_input.xlsx!A178,"")</v>
      </c>
      <c r="P271" t="str">
        <f t="shared" si="130"/>
        <v>=IF(SELFAFFICACY_training_input.xlsx!A178&lt;&gt;"",SELFAFFICACY_training_input.xlsx!A178,"")</v>
      </c>
      <c r="Q271" t="str">
        <f t="shared" si="130"/>
        <v>=IF(SELFESTEEM_training_input.xlsx!A178&lt;&gt;"",SELFESTEEM_training_input.xlsx!A178,"")</v>
      </c>
      <c r="R271" t="str">
        <f t="shared" si="130"/>
        <v>=IF(WELLBEING_training_input.xlsx!A178&lt;&gt;"",WELLBEING_training_input.xlsx!A178,"")</v>
      </c>
      <c r="S271" t="str">
        <f t="shared" si="130"/>
        <v>=IF(HYPER_training_input.xlsx!A178&lt;&gt;"",HYPER_training_input.xlsx!A178,"")</v>
      </c>
      <c r="T271" t="str">
        <f t="shared" si="130"/>
        <v>=IF(AGGR_training_input.xlsx!A178&lt;&gt;"",AGGR_training_input.xlsx!A178,"")</v>
      </c>
      <c r="U271" t="str">
        <f t="shared" si="130"/>
        <v>=IF(COND_PR_training_input.xlsx!A178&lt;&gt;"",COND_PR_training_input.xlsx!A178,"")</v>
      </c>
      <c r="V271" t="str">
        <f t="shared" si="130"/>
        <v>=IF(ANXIE_training_input.xlsx!A178&lt;&gt;"",ANXIE_training_input.xlsx!A178,"")</v>
      </c>
      <c r="W271" t="str">
        <f t="shared" si="130"/>
        <v>=IF(DEPR_training_input.xlsx!A178&lt;&gt;"",DEPR_training_input.xlsx!A178,"")</v>
      </c>
      <c r="X271" t="str">
        <f t="shared" si="130"/>
        <v>=IF(SOMAT_training_input.xlsx!A178&lt;&gt;"",SOMAT_training_input.xlsx!A178,"")</v>
      </c>
      <c r="Y271" t="str">
        <f t="shared" si="130"/>
        <v>=IF(ATYPI_training_input.xlsx!A178&lt;&gt;"",ATYPI_training_input.xlsx!A178,"")</v>
      </c>
      <c r="Z271" t="str">
        <f t="shared" si="130"/>
        <v>=IF(WITHD_training_input.xlsx!A178&lt;&gt;"",WITHD_training_input.xlsx!A178,"")</v>
      </c>
      <c r="AA271" t="str">
        <f t="shared" si="130"/>
        <v>=IF(ATTE_PR_training_input.xlsx!A178&lt;&gt;"",ATTE_PR_training_input.xlsx!A178,"")</v>
      </c>
      <c r="AB271" t="str">
        <f t="shared" si="130"/>
        <v>=IF(ANG_CONT_training_input.xlsx!A178&lt;&gt;"",ANG_CONT_training_input.xlsx!A178,"")</v>
      </c>
      <c r="AC271" t="str">
        <f t="shared" si="130"/>
        <v>=IF(DEV_SOC_DIS_training_input.xlsx!A178&lt;&gt;"",DEV_SOC_DIS_training_input.xlsx!A178,"")</v>
      </c>
      <c r="AD271" t="str">
        <f t="shared" si="130"/>
        <v>=IF(BULLY_training_input.xlsx!A178&lt;&gt;"",BULLY_training_input.xlsx!A178,"")</v>
      </c>
      <c r="AE271" t="str">
        <f t="shared" si="130"/>
        <v>=IF(EMOT_SELF_C_training_input.xlsx!A178&lt;&gt;"",EMOT_SELF_C_training_input.xlsx!A178,"")</v>
      </c>
      <c r="AF271" t="str">
        <f t="shared" si="130"/>
        <v>=IF(EXE_FUN_training_input.xlsx!A178&lt;&gt;"",EXE_FUN_training_input.xlsx!A178,"")</v>
      </c>
      <c r="AG271" t="str">
        <f t="shared" si="130"/>
        <v>=IF(MANIA_training_input.xlsx!A178&lt;&gt;"",MANIA_training_input.xlsx!A178,"")</v>
      </c>
      <c r="AH271" t="str">
        <f t="shared" si="130"/>
        <v>=IF(NEG_EMOT_training_input.xlsx!A178&lt;&gt;"",NEG_EMOT_training_input.xlsx!A178,"")</v>
      </c>
      <c r="AI271" t="str">
        <f t="shared" si="130"/>
        <v>=IF(ADAPT_training_input.xlsx!A178&lt;&gt;"",ADAPT_training_input.xlsx!A178,"")</v>
      </c>
      <c r="AJ271" t="str">
        <f t="shared" si="130"/>
        <v>=IF(SOC_SK_training_input.xlsx!A178&lt;&gt;"",SOC_SK_training_input.xlsx!A178,"")</v>
      </c>
      <c r="AK271" t="str">
        <f t="shared" si="130"/>
        <v>=IF(LEAD_training_input.xlsx!A178&lt;&gt;"",LEAD_training_input.xlsx!A178,"")</v>
      </c>
      <c r="AL271" t="str">
        <f t="shared" si="130"/>
        <v>=IF(ACT_DAIL_training_input.xlsx!A178&lt;&gt;"",ACT_DAIL_training_input.xlsx!A178,"")</v>
      </c>
      <c r="AM271" t="str">
        <f t="shared" si="130"/>
        <v>=IF(FUN_COM_training_input.xlsx!A178&lt;&gt;"",FUN_COM_training_input.xlsx!A178,"")</v>
      </c>
      <c r="AN271" t="str">
        <f t="shared" si="130"/>
        <v>=IF(RESILI_training_input.xlsx!A178&lt;&gt;"",RESILI_training_input.xlsx!A178,"")</v>
      </c>
      <c r="AO271" t="str">
        <f t="shared" si="130"/>
        <v>=IF(SEL_training_input.xlsx!A178&lt;&gt;"",SEL_training_input.xlsx!A178,"")</v>
      </c>
      <c r="AP271" t="str">
        <f t="shared" si="130"/>
        <v>=IF(SEV_training_input.xlsx!A178&lt;&gt;"",SEV_training_input.xlsx!A178,"")</v>
      </c>
      <c r="AQ271" t="str">
        <f t="shared" si="130"/>
        <v>=IF(ANHEDONIA_training_input.xlsx!A178&lt;&gt;"",ANHEDONIA_training_input.xlsx!A178,"")</v>
      </c>
      <c r="AR271" t="str">
        <f t="shared" si="130"/>
        <v>=IF(ANXIOUSNESS_training_input.xlsx!A178&lt;&gt;"",ANXIOUSNESS_training_input.xlsx!A178,"")</v>
      </c>
      <c r="AS271" t="str">
        <f t="shared" si="130"/>
        <v>=IF(ATTENTION_SEEKING_training_input.xlsx!A178&lt;&gt;"",ATTENTION_SEEKING_training_input.xlsx!A178,"")</v>
      </c>
      <c r="AT271" t="str">
        <f t="shared" si="130"/>
        <v>=IF(CALLOUSNESS_training_input.xlsx!A178&lt;&gt;"",CALLOUSNESS_training_input.xlsx!A178,"")</v>
      </c>
      <c r="AU271" t="str">
        <f t="shared" si="130"/>
        <v>=IF(DECEITFULNESS_training_input.xlsx!A178&lt;&gt;"",DECEITFULNESS_training_input.xlsx!A178,"")</v>
      </c>
      <c r="AV271" t="str">
        <f t="shared" si="130"/>
        <v>=IF(DEPRESSIVITY_training_input.xlsx!A178&lt;&gt;"",DEPRESSIVITY_training_input.xlsx!A178,"")</v>
      </c>
      <c r="AW271" t="str">
        <f t="shared" si="130"/>
        <v>=IF(DISTRACTIBILITY_training_input.xlsx!A178&lt;&gt;"",DISTRACTIBILITY_training_input.xlsx!A178,"")</v>
      </c>
      <c r="AX271" t="str">
        <f t="shared" si="130"/>
        <v>=IF(ECCENTRICITY_training_input.xlsx!A178&lt;&gt;"",ECCENTRICITY_training_input.xlsx!A178,"")</v>
      </c>
      <c r="AY271" t="str">
        <f t="shared" si="130"/>
        <v>=IF(EMOTIONAL_LABILITY_training_input.xlsx!A178&lt;&gt;"",EMOTIONAL_LABILITY_training_input.xlsx!A178,"")</v>
      </c>
      <c r="AZ271" t="str">
        <f t="shared" si="130"/>
        <v>=IF(GRANDIOSITY_training_input.xlsx!A178&lt;&gt;"",GRANDIOSITY_training_input.xlsx!A178,"")</v>
      </c>
      <c r="BA271" t="str">
        <f t="shared" si="130"/>
        <v>=IF(HOSTILITY_training_input.xlsx!A178&lt;&gt;"",HOSTILITY_training_input.xlsx!A178,"")</v>
      </c>
      <c r="BB271" t="str">
        <f t="shared" si="130"/>
        <v>=IF(IMPULSIVITY_training_input.xlsx!A178&lt;&gt;"",IMPULSIVITY_training_input.xlsx!A178,"")</v>
      </c>
      <c r="BC271" t="str">
        <f t="shared" si="130"/>
        <v>=IF(INTIMACY_AVOIDANCE_training_input.xlsx!A178&lt;&gt;"",INTIMACY_AVOIDANCE_training_input.xlsx!A178,"")</v>
      </c>
      <c r="BD271" t="str">
        <f t="shared" si="130"/>
        <v>=IF(IRRESPONSIBILITY_training_input.xlsx!A178&lt;&gt;"",IRRESPONSIBILITY_training_input.xlsx!A178,"")</v>
      </c>
      <c r="BE271" t="str">
        <f t="shared" si="130"/>
        <v>=IF(MANIPULATIVENESS_training_input.xlsx!A178&lt;&gt;"",MANIPULATIVENESS_training_input.xlsx!A178,"")</v>
      </c>
      <c r="BF271" t="str">
        <f t="shared" si="130"/>
        <v>=IF(PERCEPTUAL_DYSREGULATION_training_input.xlsx!A178&lt;&gt;"",PERCEPTUAL_DYSREGULATION_training_input.xlsx!A178,"")</v>
      </c>
      <c r="BG271" t="str">
        <f t="shared" si="130"/>
        <v>=IF(PERSEVERATION_training_input.xlsx!A178&lt;&gt;"",PERSEVERATION_training_input.xlsx!A178,"")</v>
      </c>
      <c r="BH271" t="str">
        <f t="shared" si="130"/>
        <v>=IF(RESTRICTED_AFFECTIVITY_training_input.xlsx!A178&lt;&gt;"",RESTRICTED_AFFECTIVITY_training_input.xlsx!A178,"")</v>
      </c>
      <c r="BI271" t="str">
        <f t="shared" si="130"/>
        <v>=IF(RIGID_PERFECTIONISM_training_input.xlsx!A178&lt;&gt;"",RIGID_PERFECTIONISM_training_input.xlsx!A178,"")</v>
      </c>
      <c r="BJ271" t="str">
        <f t="shared" si="130"/>
        <v>=IF(RISK_TAKING_training_input.xlsx!A178&lt;&gt;"",RISK_TAKING_training_input.xlsx!A178,"")</v>
      </c>
      <c r="BK271" t="str">
        <f t="shared" si="130"/>
        <v>=IF(SEPARATION_INSECURITY_training_input.xlsx!A178&lt;&gt;"",SEPARATION_INSECURITY_training_input.xlsx!A178,"")</v>
      </c>
      <c r="BL271" t="str">
        <f t="shared" si="130"/>
        <v>=IF(SUBMISSIVENESS_training_input.xlsx!A178&lt;&gt;"",SUBMISSIVENESS_training_input.xlsx!A178,"")</v>
      </c>
      <c r="BM271" t="str">
        <f t="shared" si="130"/>
        <v>=IF(SUSPICIOUSNESS_training_input.xlsx!A178&lt;&gt;"",SUSPICIOUSNESS_training_input.xlsx!A178,"")</v>
      </c>
      <c r="BN271" t="str">
        <f t="shared" si="130"/>
        <v>=IF(UNUSUAL_BELIEFS_training_input.xlsx!A178&lt;&gt;"",UNUSUAL_BELIEFS_training_input.xlsx!A178,"")</v>
      </c>
      <c r="BO271" t="str">
        <f t="shared" si="129"/>
        <v>=IF(WITHDRAWAL_training_input.xlsx!A178&lt;&gt;"",WITHDRAWAL_training_input.xlsx!A178,"")</v>
      </c>
      <c r="BP271" t="str">
        <f t="shared" si="129"/>
        <v>=IF(ACT_training_input.xlsx!A178&lt;&gt;"",ACT_training_input.xlsx!A178,"")</v>
      </c>
      <c r="BQ271" t="str">
        <f t="shared" si="129"/>
        <v>=IF(DSP_training_input.xlsx!A178&lt;&gt;"",DSP_training_input.xlsx!A178,"")</v>
      </c>
      <c r="BR271" t="str">
        <f t="shared" si="129"/>
        <v>=IF(PAG_training_input.xlsx!A178&lt;&gt;"",PAG_training_input.xlsx!A178,"")</v>
      </c>
      <c r="BS271" t="str">
        <f t="shared" si="129"/>
        <v>=IF(PRO_training_input.xlsx!A178&lt;&gt;"",PRO_training_input.xlsx!A178,"")</v>
      </c>
      <c r="BT271" t="str">
        <f t="shared" si="129"/>
        <v>=IF(SPL_training_input.xlsx!A178&lt;&gt;"",SPL_training_input.xlsx!A178,"")</v>
      </c>
      <c r="BU271" t="str">
        <f t="shared" si="129"/>
        <v>=IF(WDR_training_input.xlsx!A178&lt;&gt;"",WDR_training_input.xlsx!A178,"")</v>
      </c>
      <c r="BV271" t="str">
        <f t="shared" si="129"/>
        <v>=IF(CON_training_input.xlsx!A178&lt;&gt;"",CON_training_input.xlsx!A178,"")</v>
      </c>
      <c r="BW271" t="str">
        <f t="shared" si="129"/>
        <v>=IF(DSC_training_input.xlsx!A178&lt;&gt;"",DSC_training_input.xlsx!A178,"")</v>
      </c>
      <c r="BX271" t="str">
        <f t="shared" si="129"/>
        <v>=IF(FAN_training_input.xlsx!A178&lt;&gt;"",FAN_training_input.xlsx!A178,"")</v>
      </c>
      <c r="BY271" t="str">
        <f t="shared" si="129"/>
        <v>=IF(OMN_training_input.xlsx!A178&lt;&gt;"",OMN_training_input.xlsx!A178,"")</v>
      </c>
      <c r="BZ271" t="str">
        <f t="shared" si="129"/>
        <v>=IF(REP_training_input.xlsx!A178&lt;&gt;"",REP_training_input.xlsx!A178,"")</v>
      </c>
      <c r="CA271" t="str">
        <f t="shared" si="129"/>
        <v>=IF(SOM_training_input.xlsx!A178&lt;&gt;"",SOM_training_input.xlsx!A178,"")</v>
      </c>
      <c r="CB271" t="str">
        <f t="shared" si="129"/>
        <v>=IF(SUB_training_input.xlsx!A178&lt;&gt;"",SUB_training_input.xlsx!A178,"")</v>
      </c>
      <c r="CC271" t="str">
        <f t="shared" si="129"/>
        <v>=IF(UND_training_input.xlsx!A178&lt;&gt;"",UND_training_input.xlsx!A178,"")</v>
      </c>
      <c r="CD271" t="str">
        <f t="shared" si="129"/>
        <v>=IF(ALT_training_input.xlsx!A178&lt;&gt;"",ALT_training_input.xlsx!A178,"")</v>
      </c>
      <c r="CE271" t="str">
        <f t="shared" si="129"/>
        <v>=IF(HUM_training_input.xlsx!A178&lt;&gt;"",HUM_training_input.xlsx!A178,"")</v>
      </c>
      <c r="CF271" t="str">
        <f t="shared" si="129"/>
        <v>=IF(IDL_training_input.xlsx!A178&lt;&gt;"",IDL_training_input.xlsx!A178,"")</v>
      </c>
      <c r="CG271" t="str">
        <f t="shared" si="129"/>
        <v>=IF(RFM_training_input.xlsx!A178&lt;&gt;"",RFM_training_input.xlsx!A178,"")</v>
      </c>
      <c r="CH271" t="str">
        <f t="shared" si="129"/>
        <v>=IF(DN_training_input.xlsx!A178&lt;&gt;"",DN_training_input.xlsx!A178,"")</v>
      </c>
      <c r="CI271" t="str">
        <f t="shared" si="129"/>
        <v>=IF(INT_training_input.xlsx!A178&lt;&gt;"",INT_training_input.xlsx!A178,"")</v>
      </c>
      <c r="CJ271" t="str">
        <f t="shared" si="129"/>
        <v>=IF(SUP_training_input.xlsx!A178&lt;&gt;"",SUP_training_input.xlsx!A178,"")</v>
      </c>
      <c r="CK271" t="str">
        <f t="shared" si="129"/>
        <v>=IF(ANT_training_input.xlsx!A178&lt;&gt;"",ANT_training_input.xlsx!A178,"")</v>
      </c>
      <c r="CL271" t="str">
        <f t="shared" si="129"/>
        <v>=IF(ISO_training_input.xlsx!A178&lt;&gt;"",ISO_training_input.xlsx!A178,"")</v>
      </c>
    </row>
    <row r="272" spans="1:90">
      <c r="A272">
        <v>179</v>
      </c>
      <c r="B272" t="str">
        <f t="shared" si="106"/>
        <v>=IF(SUICIDE_training_input.xlsx!A179&lt;&gt;"",SUICIDE_training_input.xlsx!A179,"")</v>
      </c>
      <c r="C272" t="str">
        <f t="shared" si="130"/>
        <v>=IF(IQ_training_input.xlsx!A179&lt;&gt;"",IQ_training_input.xlsx!A179,"")</v>
      </c>
      <c r="D272" t="str">
        <f t="shared" si="130"/>
        <v>=IF(AMBIG_training_input.xlsx!A179&lt;&gt;"",AMBIG_training_input.xlsx!A179,"")</v>
      </c>
      <c r="E272" t="str">
        <f t="shared" si="130"/>
        <v>=IF(EGODYST_training_input.xlsx!A179&lt;&gt;"",EGODYST_training_input.xlsx!A179,"")</v>
      </c>
      <c r="F272" t="str">
        <f t="shared" si="130"/>
        <v>=IF(AUTISM_training_input.xlsx!A179&lt;&gt;"",AUTISM_training_input.xlsx!A179,"")</v>
      </c>
      <c r="G272" t="str">
        <f t="shared" si="130"/>
        <v>=IF(IDENTITY_training_input.xlsx!A179&lt;&gt;"",IDENTITY_training_input.xlsx!A179,"")</v>
      </c>
      <c r="H272" t="str">
        <f t="shared" si="130"/>
        <v>=IF(SELFDIR_training_input.xlsx!A179&lt;&gt;"",SELFDIR_training_input.xlsx!A179,"")</v>
      </c>
      <c r="I272" t="str">
        <f t="shared" si="130"/>
        <v>=IF(EMPATHY_training_input.xlsx!A179&lt;&gt;"",EMPATHY_training_input.xlsx!A179,"")</v>
      </c>
      <c r="J272" t="str">
        <f t="shared" si="130"/>
        <v>=IF(INTIMACY_training_input.xlsx!A179&lt;&gt;"",INTIMACY_training_input.xlsx!A179,"")</v>
      </c>
      <c r="K272" t="str">
        <f t="shared" si="130"/>
        <v>=IF(ACUTE_training_input.xlsx!A179&lt;&gt;"",ACUTE_training_input.xlsx!A179,"")</v>
      </c>
      <c r="L272" t="str">
        <f t="shared" si="130"/>
        <v>=IF(CHRONIC_training_input.xlsx!A179&lt;&gt;"",CHRONIC_training_input.xlsx!A179,"")</v>
      </c>
      <c r="M272" t="str">
        <f t="shared" si="130"/>
        <v>=IF(TRAUMA_PAST_training_input.xlsx!A179&lt;&gt;"",TRAUMA_PAST_training_input.xlsx!A179,"")</v>
      </c>
      <c r="N272" t="str">
        <f t="shared" si="130"/>
        <v>=IF(TRAUMA_PRESENT_training_input.xlsx!A179&lt;&gt;"",TRAUMA_PRESENT_training_input.xlsx!A179,"")</v>
      </c>
      <c r="O272" t="str">
        <f t="shared" si="130"/>
        <v>=IF(HOPE_training_input.xlsx!A179&lt;&gt;"",HOPE_training_input.xlsx!A179,"")</v>
      </c>
      <c r="P272" t="str">
        <f t="shared" si="130"/>
        <v>=IF(SELFAFFICACY_training_input.xlsx!A179&lt;&gt;"",SELFAFFICACY_training_input.xlsx!A179,"")</v>
      </c>
      <c r="Q272" t="str">
        <f t="shared" si="130"/>
        <v>=IF(SELFESTEEM_training_input.xlsx!A179&lt;&gt;"",SELFESTEEM_training_input.xlsx!A179,"")</v>
      </c>
      <c r="R272" t="str">
        <f t="shared" si="130"/>
        <v>=IF(WELLBEING_training_input.xlsx!A179&lt;&gt;"",WELLBEING_training_input.xlsx!A179,"")</v>
      </c>
      <c r="S272" t="str">
        <f t="shared" si="130"/>
        <v>=IF(HYPER_training_input.xlsx!A179&lt;&gt;"",HYPER_training_input.xlsx!A179,"")</v>
      </c>
      <c r="T272" t="str">
        <f t="shared" si="130"/>
        <v>=IF(AGGR_training_input.xlsx!A179&lt;&gt;"",AGGR_training_input.xlsx!A179,"")</v>
      </c>
      <c r="U272" t="str">
        <f t="shared" si="130"/>
        <v>=IF(COND_PR_training_input.xlsx!A179&lt;&gt;"",COND_PR_training_input.xlsx!A179,"")</v>
      </c>
      <c r="V272" t="str">
        <f t="shared" si="130"/>
        <v>=IF(ANXIE_training_input.xlsx!A179&lt;&gt;"",ANXIE_training_input.xlsx!A179,"")</v>
      </c>
      <c r="W272" t="str">
        <f t="shared" si="130"/>
        <v>=IF(DEPR_training_input.xlsx!A179&lt;&gt;"",DEPR_training_input.xlsx!A179,"")</v>
      </c>
      <c r="X272" t="str">
        <f t="shared" si="130"/>
        <v>=IF(SOMAT_training_input.xlsx!A179&lt;&gt;"",SOMAT_training_input.xlsx!A179,"")</v>
      </c>
      <c r="Y272" t="str">
        <f t="shared" si="130"/>
        <v>=IF(ATYPI_training_input.xlsx!A179&lt;&gt;"",ATYPI_training_input.xlsx!A179,"")</v>
      </c>
      <c r="Z272" t="str">
        <f t="shared" si="130"/>
        <v>=IF(WITHD_training_input.xlsx!A179&lt;&gt;"",WITHD_training_input.xlsx!A179,"")</v>
      </c>
      <c r="AA272" t="str">
        <f t="shared" si="130"/>
        <v>=IF(ATTE_PR_training_input.xlsx!A179&lt;&gt;"",ATTE_PR_training_input.xlsx!A179,"")</v>
      </c>
      <c r="AB272" t="str">
        <f t="shared" si="130"/>
        <v>=IF(ANG_CONT_training_input.xlsx!A179&lt;&gt;"",ANG_CONT_training_input.xlsx!A179,"")</v>
      </c>
      <c r="AC272" t="str">
        <f t="shared" si="130"/>
        <v>=IF(DEV_SOC_DIS_training_input.xlsx!A179&lt;&gt;"",DEV_SOC_DIS_training_input.xlsx!A179,"")</v>
      </c>
      <c r="AD272" t="str">
        <f t="shared" si="130"/>
        <v>=IF(BULLY_training_input.xlsx!A179&lt;&gt;"",BULLY_training_input.xlsx!A179,"")</v>
      </c>
      <c r="AE272" t="str">
        <f t="shared" si="130"/>
        <v>=IF(EMOT_SELF_C_training_input.xlsx!A179&lt;&gt;"",EMOT_SELF_C_training_input.xlsx!A179,"")</v>
      </c>
      <c r="AF272" t="str">
        <f t="shared" si="130"/>
        <v>=IF(EXE_FUN_training_input.xlsx!A179&lt;&gt;"",EXE_FUN_training_input.xlsx!A179,"")</v>
      </c>
      <c r="AG272" t="str">
        <f t="shared" si="130"/>
        <v>=IF(MANIA_training_input.xlsx!A179&lt;&gt;"",MANIA_training_input.xlsx!A179,"")</v>
      </c>
      <c r="AH272" t="str">
        <f t="shared" si="130"/>
        <v>=IF(NEG_EMOT_training_input.xlsx!A179&lt;&gt;"",NEG_EMOT_training_input.xlsx!A179,"")</v>
      </c>
      <c r="AI272" t="str">
        <f t="shared" si="130"/>
        <v>=IF(ADAPT_training_input.xlsx!A179&lt;&gt;"",ADAPT_training_input.xlsx!A179,"")</v>
      </c>
      <c r="AJ272" t="str">
        <f t="shared" si="130"/>
        <v>=IF(SOC_SK_training_input.xlsx!A179&lt;&gt;"",SOC_SK_training_input.xlsx!A179,"")</v>
      </c>
      <c r="AK272" t="str">
        <f t="shared" si="130"/>
        <v>=IF(LEAD_training_input.xlsx!A179&lt;&gt;"",LEAD_training_input.xlsx!A179,"")</v>
      </c>
      <c r="AL272" t="str">
        <f t="shared" si="130"/>
        <v>=IF(ACT_DAIL_training_input.xlsx!A179&lt;&gt;"",ACT_DAIL_training_input.xlsx!A179,"")</v>
      </c>
      <c r="AM272" t="str">
        <f t="shared" si="130"/>
        <v>=IF(FUN_COM_training_input.xlsx!A179&lt;&gt;"",FUN_COM_training_input.xlsx!A179,"")</v>
      </c>
      <c r="AN272" t="str">
        <f t="shared" si="130"/>
        <v>=IF(RESILI_training_input.xlsx!A179&lt;&gt;"",RESILI_training_input.xlsx!A179,"")</v>
      </c>
      <c r="AO272" t="str">
        <f t="shared" si="130"/>
        <v>=IF(SEL_training_input.xlsx!A179&lt;&gt;"",SEL_training_input.xlsx!A179,"")</v>
      </c>
      <c r="AP272" t="str">
        <f t="shared" si="130"/>
        <v>=IF(SEV_training_input.xlsx!A179&lt;&gt;"",SEV_training_input.xlsx!A179,"")</v>
      </c>
      <c r="AQ272" t="str">
        <f t="shared" si="130"/>
        <v>=IF(ANHEDONIA_training_input.xlsx!A179&lt;&gt;"",ANHEDONIA_training_input.xlsx!A179,"")</v>
      </c>
      <c r="AR272" t="str">
        <f t="shared" si="130"/>
        <v>=IF(ANXIOUSNESS_training_input.xlsx!A179&lt;&gt;"",ANXIOUSNESS_training_input.xlsx!A179,"")</v>
      </c>
      <c r="AS272" t="str">
        <f t="shared" si="130"/>
        <v>=IF(ATTENTION_SEEKING_training_input.xlsx!A179&lt;&gt;"",ATTENTION_SEEKING_training_input.xlsx!A179,"")</v>
      </c>
      <c r="AT272" t="str">
        <f t="shared" si="130"/>
        <v>=IF(CALLOUSNESS_training_input.xlsx!A179&lt;&gt;"",CALLOUSNESS_training_input.xlsx!A179,"")</v>
      </c>
      <c r="AU272" t="str">
        <f t="shared" si="130"/>
        <v>=IF(DECEITFULNESS_training_input.xlsx!A179&lt;&gt;"",DECEITFULNESS_training_input.xlsx!A179,"")</v>
      </c>
      <c r="AV272" t="str">
        <f t="shared" si="130"/>
        <v>=IF(DEPRESSIVITY_training_input.xlsx!A179&lt;&gt;"",DEPRESSIVITY_training_input.xlsx!A179,"")</v>
      </c>
      <c r="AW272" t="str">
        <f t="shared" si="130"/>
        <v>=IF(DISTRACTIBILITY_training_input.xlsx!A179&lt;&gt;"",DISTRACTIBILITY_training_input.xlsx!A179,"")</v>
      </c>
      <c r="AX272" t="str">
        <f t="shared" si="130"/>
        <v>=IF(ECCENTRICITY_training_input.xlsx!A179&lt;&gt;"",ECCENTRICITY_training_input.xlsx!A179,"")</v>
      </c>
      <c r="AY272" t="str">
        <f t="shared" si="130"/>
        <v>=IF(EMOTIONAL_LABILITY_training_input.xlsx!A179&lt;&gt;"",EMOTIONAL_LABILITY_training_input.xlsx!A179,"")</v>
      </c>
      <c r="AZ272" t="str">
        <f t="shared" si="130"/>
        <v>=IF(GRANDIOSITY_training_input.xlsx!A179&lt;&gt;"",GRANDIOSITY_training_input.xlsx!A179,"")</v>
      </c>
      <c r="BA272" t="str">
        <f t="shared" si="130"/>
        <v>=IF(HOSTILITY_training_input.xlsx!A179&lt;&gt;"",HOSTILITY_training_input.xlsx!A179,"")</v>
      </c>
      <c r="BB272" t="str">
        <f t="shared" si="130"/>
        <v>=IF(IMPULSIVITY_training_input.xlsx!A179&lt;&gt;"",IMPULSIVITY_training_input.xlsx!A179,"")</v>
      </c>
      <c r="BC272" t="str">
        <f t="shared" si="130"/>
        <v>=IF(INTIMACY_AVOIDANCE_training_input.xlsx!A179&lt;&gt;"",INTIMACY_AVOIDANCE_training_input.xlsx!A179,"")</v>
      </c>
      <c r="BD272" t="str">
        <f t="shared" si="130"/>
        <v>=IF(IRRESPONSIBILITY_training_input.xlsx!A179&lt;&gt;"",IRRESPONSIBILITY_training_input.xlsx!A179,"")</v>
      </c>
      <c r="BE272" t="str">
        <f t="shared" si="130"/>
        <v>=IF(MANIPULATIVENESS_training_input.xlsx!A179&lt;&gt;"",MANIPULATIVENESS_training_input.xlsx!A179,"")</v>
      </c>
      <c r="BF272" t="str">
        <f t="shared" si="130"/>
        <v>=IF(PERCEPTUAL_DYSREGULATION_training_input.xlsx!A179&lt;&gt;"",PERCEPTUAL_DYSREGULATION_training_input.xlsx!A179,"")</v>
      </c>
      <c r="BG272" t="str">
        <f t="shared" si="130"/>
        <v>=IF(PERSEVERATION_training_input.xlsx!A179&lt;&gt;"",PERSEVERATION_training_input.xlsx!A179,"")</v>
      </c>
      <c r="BH272" t="str">
        <f t="shared" si="130"/>
        <v>=IF(RESTRICTED_AFFECTIVITY_training_input.xlsx!A179&lt;&gt;"",RESTRICTED_AFFECTIVITY_training_input.xlsx!A179,"")</v>
      </c>
      <c r="BI272" t="str">
        <f t="shared" si="130"/>
        <v>=IF(RIGID_PERFECTIONISM_training_input.xlsx!A179&lt;&gt;"",RIGID_PERFECTIONISM_training_input.xlsx!A179,"")</v>
      </c>
      <c r="BJ272" t="str">
        <f t="shared" si="130"/>
        <v>=IF(RISK_TAKING_training_input.xlsx!A179&lt;&gt;"",RISK_TAKING_training_input.xlsx!A179,"")</v>
      </c>
      <c r="BK272" t="str">
        <f t="shared" si="130"/>
        <v>=IF(SEPARATION_INSECURITY_training_input.xlsx!A179&lt;&gt;"",SEPARATION_INSECURITY_training_input.xlsx!A179,"")</v>
      </c>
      <c r="BL272" t="str">
        <f t="shared" si="130"/>
        <v>=IF(SUBMISSIVENESS_training_input.xlsx!A179&lt;&gt;"",SUBMISSIVENESS_training_input.xlsx!A179,"")</v>
      </c>
      <c r="BM272" t="str">
        <f t="shared" si="130"/>
        <v>=IF(SUSPICIOUSNESS_training_input.xlsx!A179&lt;&gt;"",SUSPICIOUSNESS_training_input.xlsx!A179,"")</v>
      </c>
      <c r="BN272" t="str">
        <f t="shared" ref="BN272:CL275" si="131">CONCATENATE($A$11,BN$1,$A$12,$A272,$A$13,BN$1,$A$14,$A272,$A$15)</f>
        <v>=IF(UNUSUAL_BELIEFS_training_input.xlsx!A179&lt;&gt;"",UNUSUAL_BELIEFS_training_input.xlsx!A179,"")</v>
      </c>
      <c r="BO272" t="str">
        <f t="shared" si="131"/>
        <v>=IF(WITHDRAWAL_training_input.xlsx!A179&lt;&gt;"",WITHDRAWAL_training_input.xlsx!A179,"")</v>
      </c>
      <c r="BP272" t="str">
        <f t="shared" si="131"/>
        <v>=IF(ACT_training_input.xlsx!A179&lt;&gt;"",ACT_training_input.xlsx!A179,"")</v>
      </c>
      <c r="BQ272" t="str">
        <f t="shared" si="131"/>
        <v>=IF(DSP_training_input.xlsx!A179&lt;&gt;"",DSP_training_input.xlsx!A179,"")</v>
      </c>
      <c r="BR272" t="str">
        <f t="shared" si="131"/>
        <v>=IF(PAG_training_input.xlsx!A179&lt;&gt;"",PAG_training_input.xlsx!A179,"")</v>
      </c>
      <c r="BS272" t="str">
        <f t="shared" si="131"/>
        <v>=IF(PRO_training_input.xlsx!A179&lt;&gt;"",PRO_training_input.xlsx!A179,"")</v>
      </c>
      <c r="BT272" t="str">
        <f t="shared" si="131"/>
        <v>=IF(SPL_training_input.xlsx!A179&lt;&gt;"",SPL_training_input.xlsx!A179,"")</v>
      </c>
      <c r="BU272" t="str">
        <f t="shared" si="131"/>
        <v>=IF(WDR_training_input.xlsx!A179&lt;&gt;"",WDR_training_input.xlsx!A179,"")</v>
      </c>
      <c r="BV272" t="str">
        <f t="shared" si="131"/>
        <v>=IF(CON_training_input.xlsx!A179&lt;&gt;"",CON_training_input.xlsx!A179,"")</v>
      </c>
      <c r="BW272" t="str">
        <f t="shared" si="131"/>
        <v>=IF(DSC_training_input.xlsx!A179&lt;&gt;"",DSC_training_input.xlsx!A179,"")</v>
      </c>
      <c r="BX272" t="str">
        <f t="shared" si="131"/>
        <v>=IF(FAN_training_input.xlsx!A179&lt;&gt;"",FAN_training_input.xlsx!A179,"")</v>
      </c>
      <c r="BY272" t="str">
        <f t="shared" si="131"/>
        <v>=IF(OMN_training_input.xlsx!A179&lt;&gt;"",OMN_training_input.xlsx!A179,"")</v>
      </c>
      <c r="BZ272" t="str">
        <f t="shared" si="131"/>
        <v>=IF(REP_training_input.xlsx!A179&lt;&gt;"",REP_training_input.xlsx!A179,"")</v>
      </c>
      <c r="CA272" t="str">
        <f t="shared" si="131"/>
        <v>=IF(SOM_training_input.xlsx!A179&lt;&gt;"",SOM_training_input.xlsx!A179,"")</v>
      </c>
      <c r="CB272" t="str">
        <f t="shared" si="131"/>
        <v>=IF(SUB_training_input.xlsx!A179&lt;&gt;"",SUB_training_input.xlsx!A179,"")</v>
      </c>
      <c r="CC272" t="str">
        <f t="shared" si="131"/>
        <v>=IF(UND_training_input.xlsx!A179&lt;&gt;"",UND_training_input.xlsx!A179,"")</v>
      </c>
      <c r="CD272" t="str">
        <f t="shared" si="131"/>
        <v>=IF(ALT_training_input.xlsx!A179&lt;&gt;"",ALT_training_input.xlsx!A179,"")</v>
      </c>
      <c r="CE272" t="str">
        <f t="shared" si="131"/>
        <v>=IF(HUM_training_input.xlsx!A179&lt;&gt;"",HUM_training_input.xlsx!A179,"")</v>
      </c>
      <c r="CF272" t="str">
        <f t="shared" si="131"/>
        <v>=IF(IDL_training_input.xlsx!A179&lt;&gt;"",IDL_training_input.xlsx!A179,"")</v>
      </c>
      <c r="CG272" t="str">
        <f t="shared" si="131"/>
        <v>=IF(RFM_training_input.xlsx!A179&lt;&gt;"",RFM_training_input.xlsx!A179,"")</v>
      </c>
      <c r="CH272" t="str">
        <f t="shared" si="131"/>
        <v>=IF(DN_training_input.xlsx!A179&lt;&gt;"",DN_training_input.xlsx!A179,"")</v>
      </c>
      <c r="CI272" t="str">
        <f t="shared" si="131"/>
        <v>=IF(INT_training_input.xlsx!A179&lt;&gt;"",INT_training_input.xlsx!A179,"")</v>
      </c>
      <c r="CJ272" t="str">
        <f t="shared" si="131"/>
        <v>=IF(SUP_training_input.xlsx!A179&lt;&gt;"",SUP_training_input.xlsx!A179,"")</v>
      </c>
      <c r="CK272" t="str">
        <f t="shared" si="131"/>
        <v>=IF(ANT_training_input.xlsx!A179&lt;&gt;"",ANT_training_input.xlsx!A179,"")</v>
      </c>
      <c r="CL272" t="str">
        <f t="shared" si="131"/>
        <v>=IF(ISO_training_input.xlsx!A179&lt;&gt;"",ISO_training_input.xlsx!A179,"")</v>
      </c>
    </row>
    <row r="273" spans="1:90">
      <c r="A273">
        <v>180</v>
      </c>
      <c r="B273" t="str">
        <f t="shared" si="106"/>
        <v>=IF(SUICIDE_training_input.xlsx!A180&lt;&gt;"",SUICIDE_training_input.xlsx!A180,"")</v>
      </c>
      <c r="C273" t="str">
        <f t="shared" ref="C273:BN276" si="132">CONCATENATE($A$11,C$1,$A$12,$A273,$A$13,C$1,$A$14,$A273,$A$15)</f>
        <v>=IF(IQ_training_input.xlsx!A180&lt;&gt;"",IQ_training_input.xlsx!A180,"")</v>
      </c>
      <c r="D273" t="str">
        <f t="shared" si="132"/>
        <v>=IF(AMBIG_training_input.xlsx!A180&lt;&gt;"",AMBIG_training_input.xlsx!A180,"")</v>
      </c>
      <c r="E273" t="str">
        <f t="shared" si="132"/>
        <v>=IF(EGODYST_training_input.xlsx!A180&lt;&gt;"",EGODYST_training_input.xlsx!A180,"")</v>
      </c>
      <c r="F273" t="str">
        <f t="shared" si="132"/>
        <v>=IF(AUTISM_training_input.xlsx!A180&lt;&gt;"",AUTISM_training_input.xlsx!A180,"")</v>
      </c>
      <c r="G273" t="str">
        <f t="shared" si="132"/>
        <v>=IF(IDENTITY_training_input.xlsx!A180&lt;&gt;"",IDENTITY_training_input.xlsx!A180,"")</v>
      </c>
      <c r="H273" t="str">
        <f t="shared" si="132"/>
        <v>=IF(SELFDIR_training_input.xlsx!A180&lt;&gt;"",SELFDIR_training_input.xlsx!A180,"")</v>
      </c>
      <c r="I273" t="str">
        <f t="shared" si="132"/>
        <v>=IF(EMPATHY_training_input.xlsx!A180&lt;&gt;"",EMPATHY_training_input.xlsx!A180,"")</v>
      </c>
      <c r="J273" t="str">
        <f t="shared" si="132"/>
        <v>=IF(INTIMACY_training_input.xlsx!A180&lt;&gt;"",INTIMACY_training_input.xlsx!A180,"")</v>
      </c>
      <c r="K273" t="str">
        <f t="shared" si="132"/>
        <v>=IF(ACUTE_training_input.xlsx!A180&lt;&gt;"",ACUTE_training_input.xlsx!A180,"")</v>
      </c>
      <c r="L273" t="str">
        <f t="shared" si="132"/>
        <v>=IF(CHRONIC_training_input.xlsx!A180&lt;&gt;"",CHRONIC_training_input.xlsx!A180,"")</v>
      </c>
      <c r="M273" t="str">
        <f t="shared" si="132"/>
        <v>=IF(TRAUMA_PAST_training_input.xlsx!A180&lt;&gt;"",TRAUMA_PAST_training_input.xlsx!A180,"")</v>
      </c>
      <c r="N273" t="str">
        <f t="shared" si="132"/>
        <v>=IF(TRAUMA_PRESENT_training_input.xlsx!A180&lt;&gt;"",TRAUMA_PRESENT_training_input.xlsx!A180,"")</v>
      </c>
      <c r="O273" t="str">
        <f t="shared" si="132"/>
        <v>=IF(HOPE_training_input.xlsx!A180&lt;&gt;"",HOPE_training_input.xlsx!A180,"")</v>
      </c>
      <c r="P273" t="str">
        <f t="shared" si="132"/>
        <v>=IF(SELFAFFICACY_training_input.xlsx!A180&lt;&gt;"",SELFAFFICACY_training_input.xlsx!A180,"")</v>
      </c>
      <c r="Q273" t="str">
        <f t="shared" si="132"/>
        <v>=IF(SELFESTEEM_training_input.xlsx!A180&lt;&gt;"",SELFESTEEM_training_input.xlsx!A180,"")</v>
      </c>
      <c r="R273" t="str">
        <f t="shared" si="132"/>
        <v>=IF(WELLBEING_training_input.xlsx!A180&lt;&gt;"",WELLBEING_training_input.xlsx!A180,"")</v>
      </c>
      <c r="S273" t="str">
        <f t="shared" si="132"/>
        <v>=IF(HYPER_training_input.xlsx!A180&lt;&gt;"",HYPER_training_input.xlsx!A180,"")</v>
      </c>
      <c r="T273" t="str">
        <f t="shared" si="132"/>
        <v>=IF(AGGR_training_input.xlsx!A180&lt;&gt;"",AGGR_training_input.xlsx!A180,"")</v>
      </c>
      <c r="U273" t="str">
        <f t="shared" si="132"/>
        <v>=IF(COND_PR_training_input.xlsx!A180&lt;&gt;"",COND_PR_training_input.xlsx!A180,"")</v>
      </c>
      <c r="V273" t="str">
        <f t="shared" si="132"/>
        <v>=IF(ANXIE_training_input.xlsx!A180&lt;&gt;"",ANXIE_training_input.xlsx!A180,"")</v>
      </c>
      <c r="W273" t="str">
        <f t="shared" si="132"/>
        <v>=IF(DEPR_training_input.xlsx!A180&lt;&gt;"",DEPR_training_input.xlsx!A180,"")</v>
      </c>
      <c r="X273" t="str">
        <f t="shared" si="132"/>
        <v>=IF(SOMAT_training_input.xlsx!A180&lt;&gt;"",SOMAT_training_input.xlsx!A180,"")</v>
      </c>
      <c r="Y273" t="str">
        <f t="shared" si="132"/>
        <v>=IF(ATYPI_training_input.xlsx!A180&lt;&gt;"",ATYPI_training_input.xlsx!A180,"")</v>
      </c>
      <c r="Z273" t="str">
        <f t="shared" si="132"/>
        <v>=IF(WITHD_training_input.xlsx!A180&lt;&gt;"",WITHD_training_input.xlsx!A180,"")</v>
      </c>
      <c r="AA273" t="str">
        <f t="shared" si="132"/>
        <v>=IF(ATTE_PR_training_input.xlsx!A180&lt;&gt;"",ATTE_PR_training_input.xlsx!A180,"")</v>
      </c>
      <c r="AB273" t="str">
        <f t="shared" si="132"/>
        <v>=IF(ANG_CONT_training_input.xlsx!A180&lt;&gt;"",ANG_CONT_training_input.xlsx!A180,"")</v>
      </c>
      <c r="AC273" t="str">
        <f t="shared" si="132"/>
        <v>=IF(DEV_SOC_DIS_training_input.xlsx!A180&lt;&gt;"",DEV_SOC_DIS_training_input.xlsx!A180,"")</v>
      </c>
      <c r="AD273" t="str">
        <f t="shared" si="132"/>
        <v>=IF(BULLY_training_input.xlsx!A180&lt;&gt;"",BULLY_training_input.xlsx!A180,"")</v>
      </c>
      <c r="AE273" t="str">
        <f t="shared" si="132"/>
        <v>=IF(EMOT_SELF_C_training_input.xlsx!A180&lt;&gt;"",EMOT_SELF_C_training_input.xlsx!A180,"")</v>
      </c>
      <c r="AF273" t="str">
        <f t="shared" si="132"/>
        <v>=IF(EXE_FUN_training_input.xlsx!A180&lt;&gt;"",EXE_FUN_training_input.xlsx!A180,"")</v>
      </c>
      <c r="AG273" t="str">
        <f t="shared" si="132"/>
        <v>=IF(MANIA_training_input.xlsx!A180&lt;&gt;"",MANIA_training_input.xlsx!A180,"")</v>
      </c>
      <c r="AH273" t="str">
        <f t="shared" si="132"/>
        <v>=IF(NEG_EMOT_training_input.xlsx!A180&lt;&gt;"",NEG_EMOT_training_input.xlsx!A180,"")</v>
      </c>
      <c r="AI273" t="str">
        <f t="shared" si="132"/>
        <v>=IF(ADAPT_training_input.xlsx!A180&lt;&gt;"",ADAPT_training_input.xlsx!A180,"")</v>
      </c>
      <c r="AJ273" t="str">
        <f t="shared" si="132"/>
        <v>=IF(SOC_SK_training_input.xlsx!A180&lt;&gt;"",SOC_SK_training_input.xlsx!A180,"")</v>
      </c>
      <c r="AK273" t="str">
        <f t="shared" si="132"/>
        <v>=IF(LEAD_training_input.xlsx!A180&lt;&gt;"",LEAD_training_input.xlsx!A180,"")</v>
      </c>
      <c r="AL273" t="str">
        <f t="shared" si="132"/>
        <v>=IF(ACT_DAIL_training_input.xlsx!A180&lt;&gt;"",ACT_DAIL_training_input.xlsx!A180,"")</v>
      </c>
      <c r="AM273" t="str">
        <f t="shared" si="132"/>
        <v>=IF(FUN_COM_training_input.xlsx!A180&lt;&gt;"",FUN_COM_training_input.xlsx!A180,"")</v>
      </c>
      <c r="AN273" t="str">
        <f t="shared" si="132"/>
        <v>=IF(RESILI_training_input.xlsx!A180&lt;&gt;"",RESILI_training_input.xlsx!A180,"")</v>
      </c>
      <c r="AO273" t="str">
        <f t="shared" si="132"/>
        <v>=IF(SEL_training_input.xlsx!A180&lt;&gt;"",SEL_training_input.xlsx!A180,"")</v>
      </c>
      <c r="AP273" t="str">
        <f t="shared" si="132"/>
        <v>=IF(SEV_training_input.xlsx!A180&lt;&gt;"",SEV_training_input.xlsx!A180,"")</v>
      </c>
      <c r="AQ273" t="str">
        <f t="shared" si="132"/>
        <v>=IF(ANHEDONIA_training_input.xlsx!A180&lt;&gt;"",ANHEDONIA_training_input.xlsx!A180,"")</v>
      </c>
      <c r="AR273" t="str">
        <f t="shared" si="132"/>
        <v>=IF(ANXIOUSNESS_training_input.xlsx!A180&lt;&gt;"",ANXIOUSNESS_training_input.xlsx!A180,"")</v>
      </c>
      <c r="AS273" t="str">
        <f t="shared" si="132"/>
        <v>=IF(ATTENTION_SEEKING_training_input.xlsx!A180&lt;&gt;"",ATTENTION_SEEKING_training_input.xlsx!A180,"")</v>
      </c>
      <c r="AT273" t="str">
        <f t="shared" si="132"/>
        <v>=IF(CALLOUSNESS_training_input.xlsx!A180&lt;&gt;"",CALLOUSNESS_training_input.xlsx!A180,"")</v>
      </c>
      <c r="AU273" t="str">
        <f t="shared" si="132"/>
        <v>=IF(DECEITFULNESS_training_input.xlsx!A180&lt;&gt;"",DECEITFULNESS_training_input.xlsx!A180,"")</v>
      </c>
      <c r="AV273" t="str">
        <f t="shared" si="132"/>
        <v>=IF(DEPRESSIVITY_training_input.xlsx!A180&lt;&gt;"",DEPRESSIVITY_training_input.xlsx!A180,"")</v>
      </c>
      <c r="AW273" t="str">
        <f t="shared" si="132"/>
        <v>=IF(DISTRACTIBILITY_training_input.xlsx!A180&lt;&gt;"",DISTRACTIBILITY_training_input.xlsx!A180,"")</v>
      </c>
      <c r="AX273" t="str">
        <f t="shared" si="132"/>
        <v>=IF(ECCENTRICITY_training_input.xlsx!A180&lt;&gt;"",ECCENTRICITY_training_input.xlsx!A180,"")</v>
      </c>
      <c r="AY273" t="str">
        <f t="shared" si="132"/>
        <v>=IF(EMOTIONAL_LABILITY_training_input.xlsx!A180&lt;&gt;"",EMOTIONAL_LABILITY_training_input.xlsx!A180,"")</v>
      </c>
      <c r="AZ273" t="str">
        <f t="shared" si="132"/>
        <v>=IF(GRANDIOSITY_training_input.xlsx!A180&lt;&gt;"",GRANDIOSITY_training_input.xlsx!A180,"")</v>
      </c>
      <c r="BA273" t="str">
        <f t="shared" si="132"/>
        <v>=IF(HOSTILITY_training_input.xlsx!A180&lt;&gt;"",HOSTILITY_training_input.xlsx!A180,"")</v>
      </c>
      <c r="BB273" t="str">
        <f t="shared" si="132"/>
        <v>=IF(IMPULSIVITY_training_input.xlsx!A180&lt;&gt;"",IMPULSIVITY_training_input.xlsx!A180,"")</v>
      </c>
      <c r="BC273" t="str">
        <f t="shared" si="132"/>
        <v>=IF(INTIMACY_AVOIDANCE_training_input.xlsx!A180&lt;&gt;"",INTIMACY_AVOIDANCE_training_input.xlsx!A180,"")</v>
      </c>
      <c r="BD273" t="str">
        <f t="shared" si="132"/>
        <v>=IF(IRRESPONSIBILITY_training_input.xlsx!A180&lt;&gt;"",IRRESPONSIBILITY_training_input.xlsx!A180,"")</v>
      </c>
      <c r="BE273" t="str">
        <f t="shared" si="132"/>
        <v>=IF(MANIPULATIVENESS_training_input.xlsx!A180&lt;&gt;"",MANIPULATIVENESS_training_input.xlsx!A180,"")</v>
      </c>
      <c r="BF273" t="str">
        <f t="shared" si="132"/>
        <v>=IF(PERCEPTUAL_DYSREGULATION_training_input.xlsx!A180&lt;&gt;"",PERCEPTUAL_DYSREGULATION_training_input.xlsx!A180,"")</v>
      </c>
      <c r="BG273" t="str">
        <f t="shared" si="132"/>
        <v>=IF(PERSEVERATION_training_input.xlsx!A180&lt;&gt;"",PERSEVERATION_training_input.xlsx!A180,"")</v>
      </c>
      <c r="BH273" t="str">
        <f t="shared" si="132"/>
        <v>=IF(RESTRICTED_AFFECTIVITY_training_input.xlsx!A180&lt;&gt;"",RESTRICTED_AFFECTIVITY_training_input.xlsx!A180,"")</v>
      </c>
      <c r="BI273" t="str">
        <f t="shared" si="132"/>
        <v>=IF(RIGID_PERFECTIONISM_training_input.xlsx!A180&lt;&gt;"",RIGID_PERFECTIONISM_training_input.xlsx!A180,"")</v>
      </c>
      <c r="BJ273" t="str">
        <f t="shared" si="132"/>
        <v>=IF(RISK_TAKING_training_input.xlsx!A180&lt;&gt;"",RISK_TAKING_training_input.xlsx!A180,"")</v>
      </c>
      <c r="BK273" t="str">
        <f t="shared" si="132"/>
        <v>=IF(SEPARATION_INSECURITY_training_input.xlsx!A180&lt;&gt;"",SEPARATION_INSECURITY_training_input.xlsx!A180,"")</v>
      </c>
      <c r="BL273" t="str">
        <f t="shared" si="132"/>
        <v>=IF(SUBMISSIVENESS_training_input.xlsx!A180&lt;&gt;"",SUBMISSIVENESS_training_input.xlsx!A180,"")</v>
      </c>
      <c r="BM273" t="str">
        <f t="shared" si="132"/>
        <v>=IF(SUSPICIOUSNESS_training_input.xlsx!A180&lt;&gt;"",SUSPICIOUSNESS_training_input.xlsx!A180,"")</v>
      </c>
      <c r="BN273" t="str">
        <f t="shared" si="132"/>
        <v>=IF(UNUSUAL_BELIEFS_training_input.xlsx!A180&lt;&gt;"",UNUSUAL_BELIEFS_training_input.xlsx!A180,"")</v>
      </c>
      <c r="BO273" t="str">
        <f t="shared" si="131"/>
        <v>=IF(WITHDRAWAL_training_input.xlsx!A180&lt;&gt;"",WITHDRAWAL_training_input.xlsx!A180,"")</v>
      </c>
      <c r="BP273" t="str">
        <f t="shared" si="131"/>
        <v>=IF(ACT_training_input.xlsx!A180&lt;&gt;"",ACT_training_input.xlsx!A180,"")</v>
      </c>
      <c r="BQ273" t="str">
        <f t="shared" si="131"/>
        <v>=IF(DSP_training_input.xlsx!A180&lt;&gt;"",DSP_training_input.xlsx!A180,"")</v>
      </c>
      <c r="BR273" t="str">
        <f t="shared" si="131"/>
        <v>=IF(PAG_training_input.xlsx!A180&lt;&gt;"",PAG_training_input.xlsx!A180,"")</v>
      </c>
      <c r="BS273" t="str">
        <f t="shared" si="131"/>
        <v>=IF(PRO_training_input.xlsx!A180&lt;&gt;"",PRO_training_input.xlsx!A180,"")</v>
      </c>
      <c r="BT273" t="str">
        <f t="shared" si="131"/>
        <v>=IF(SPL_training_input.xlsx!A180&lt;&gt;"",SPL_training_input.xlsx!A180,"")</v>
      </c>
      <c r="BU273" t="str">
        <f t="shared" si="131"/>
        <v>=IF(WDR_training_input.xlsx!A180&lt;&gt;"",WDR_training_input.xlsx!A180,"")</v>
      </c>
      <c r="BV273" t="str">
        <f t="shared" si="131"/>
        <v>=IF(CON_training_input.xlsx!A180&lt;&gt;"",CON_training_input.xlsx!A180,"")</v>
      </c>
      <c r="BW273" t="str">
        <f t="shared" si="131"/>
        <v>=IF(DSC_training_input.xlsx!A180&lt;&gt;"",DSC_training_input.xlsx!A180,"")</v>
      </c>
      <c r="BX273" t="str">
        <f t="shared" si="131"/>
        <v>=IF(FAN_training_input.xlsx!A180&lt;&gt;"",FAN_training_input.xlsx!A180,"")</v>
      </c>
      <c r="BY273" t="str">
        <f t="shared" si="131"/>
        <v>=IF(OMN_training_input.xlsx!A180&lt;&gt;"",OMN_training_input.xlsx!A180,"")</v>
      </c>
      <c r="BZ273" t="str">
        <f t="shared" si="131"/>
        <v>=IF(REP_training_input.xlsx!A180&lt;&gt;"",REP_training_input.xlsx!A180,"")</v>
      </c>
      <c r="CA273" t="str">
        <f t="shared" si="131"/>
        <v>=IF(SOM_training_input.xlsx!A180&lt;&gt;"",SOM_training_input.xlsx!A180,"")</v>
      </c>
      <c r="CB273" t="str">
        <f t="shared" si="131"/>
        <v>=IF(SUB_training_input.xlsx!A180&lt;&gt;"",SUB_training_input.xlsx!A180,"")</v>
      </c>
      <c r="CC273" t="str">
        <f t="shared" si="131"/>
        <v>=IF(UND_training_input.xlsx!A180&lt;&gt;"",UND_training_input.xlsx!A180,"")</v>
      </c>
      <c r="CD273" t="str">
        <f t="shared" si="131"/>
        <v>=IF(ALT_training_input.xlsx!A180&lt;&gt;"",ALT_training_input.xlsx!A180,"")</v>
      </c>
      <c r="CE273" t="str">
        <f t="shared" si="131"/>
        <v>=IF(HUM_training_input.xlsx!A180&lt;&gt;"",HUM_training_input.xlsx!A180,"")</v>
      </c>
      <c r="CF273" t="str">
        <f t="shared" si="131"/>
        <v>=IF(IDL_training_input.xlsx!A180&lt;&gt;"",IDL_training_input.xlsx!A180,"")</v>
      </c>
      <c r="CG273" t="str">
        <f t="shared" si="131"/>
        <v>=IF(RFM_training_input.xlsx!A180&lt;&gt;"",RFM_training_input.xlsx!A180,"")</v>
      </c>
      <c r="CH273" t="str">
        <f t="shared" si="131"/>
        <v>=IF(DN_training_input.xlsx!A180&lt;&gt;"",DN_training_input.xlsx!A180,"")</v>
      </c>
      <c r="CI273" t="str">
        <f t="shared" si="131"/>
        <v>=IF(INT_training_input.xlsx!A180&lt;&gt;"",INT_training_input.xlsx!A180,"")</v>
      </c>
      <c r="CJ273" t="str">
        <f t="shared" si="131"/>
        <v>=IF(SUP_training_input.xlsx!A180&lt;&gt;"",SUP_training_input.xlsx!A180,"")</v>
      </c>
      <c r="CK273" t="str">
        <f t="shared" si="131"/>
        <v>=IF(ANT_training_input.xlsx!A180&lt;&gt;"",ANT_training_input.xlsx!A180,"")</v>
      </c>
      <c r="CL273" t="str">
        <f t="shared" si="131"/>
        <v>=IF(ISO_training_input.xlsx!A180&lt;&gt;"",ISO_training_input.xlsx!A180,"")</v>
      </c>
    </row>
    <row r="274" spans="1:90">
      <c r="A274">
        <v>181</v>
      </c>
      <c r="B274" t="str">
        <f t="shared" si="106"/>
        <v>=IF(SUICIDE_training_input.xlsx!A181&lt;&gt;"",SUICIDE_training_input.xlsx!A181,"")</v>
      </c>
      <c r="C274" t="str">
        <f t="shared" si="132"/>
        <v>=IF(IQ_training_input.xlsx!A181&lt;&gt;"",IQ_training_input.xlsx!A181,"")</v>
      </c>
      <c r="D274" t="str">
        <f t="shared" si="132"/>
        <v>=IF(AMBIG_training_input.xlsx!A181&lt;&gt;"",AMBIG_training_input.xlsx!A181,"")</v>
      </c>
      <c r="E274" t="str">
        <f t="shared" si="132"/>
        <v>=IF(EGODYST_training_input.xlsx!A181&lt;&gt;"",EGODYST_training_input.xlsx!A181,"")</v>
      </c>
      <c r="F274" t="str">
        <f t="shared" si="132"/>
        <v>=IF(AUTISM_training_input.xlsx!A181&lt;&gt;"",AUTISM_training_input.xlsx!A181,"")</v>
      </c>
      <c r="G274" t="str">
        <f t="shared" si="132"/>
        <v>=IF(IDENTITY_training_input.xlsx!A181&lt;&gt;"",IDENTITY_training_input.xlsx!A181,"")</v>
      </c>
      <c r="H274" t="str">
        <f t="shared" si="132"/>
        <v>=IF(SELFDIR_training_input.xlsx!A181&lt;&gt;"",SELFDIR_training_input.xlsx!A181,"")</v>
      </c>
      <c r="I274" t="str">
        <f t="shared" si="132"/>
        <v>=IF(EMPATHY_training_input.xlsx!A181&lt;&gt;"",EMPATHY_training_input.xlsx!A181,"")</v>
      </c>
      <c r="J274" t="str">
        <f t="shared" si="132"/>
        <v>=IF(INTIMACY_training_input.xlsx!A181&lt;&gt;"",INTIMACY_training_input.xlsx!A181,"")</v>
      </c>
      <c r="K274" t="str">
        <f t="shared" si="132"/>
        <v>=IF(ACUTE_training_input.xlsx!A181&lt;&gt;"",ACUTE_training_input.xlsx!A181,"")</v>
      </c>
      <c r="L274" t="str">
        <f t="shared" si="132"/>
        <v>=IF(CHRONIC_training_input.xlsx!A181&lt;&gt;"",CHRONIC_training_input.xlsx!A181,"")</v>
      </c>
      <c r="M274" t="str">
        <f t="shared" si="132"/>
        <v>=IF(TRAUMA_PAST_training_input.xlsx!A181&lt;&gt;"",TRAUMA_PAST_training_input.xlsx!A181,"")</v>
      </c>
      <c r="N274" t="str">
        <f t="shared" si="132"/>
        <v>=IF(TRAUMA_PRESENT_training_input.xlsx!A181&lt;&gt;"",TRAUMA_PRESENT_training_input.xlsx!A181,"")</v>
      </c>
      <c r="O274" t="str">
        <f t="shared" si="132"/>
        <v>=IF(HOPE_training_input.xlsx!A181&lt;&gt;"",HOPE_training_input.xlsx!A181,"")</v>
      </c>
      <c r="P274" t="str">
        <f t="shared" si="132"/>
        <v>=IF(SELFAFFICACY_training_input.xlsx!A181&lt;&gt;"",SELFAFFICACY_training_input.xlsx!A181,"")</v>
      </c>
      <c r="Q274" t="str">
        <f t="shared" si="132"/>
        <v>=IF(SELFESTEEM_training_input.xlsx!A181&lt;&gt;"",SELFESTEEM_training_input.xlsx!A181,"")</v>
      </c>
      <c r="R274" t="str">
        <f t="shared" si="132"/>
        <v>=IF(WELLBEING_training_input.xlsx!A181&lt;&gt;"",WELLBEING_training_input.xlsx!A181,"")</v>
      </c>
      <c r="S274" t="str">
        <f t="shared" si="132"/>
        <v>=IF(HYPER_training_input.xlsx!A181&lt;&gt;"",HYPER_training_input.xlsx!A181,"")</v>
      </c>
      <c r="T274" t="str">
        <f t="shared" si="132"/>
        <v>=IF(AGGR_training_input.xlsx!A181&lt;&gt;"",AGGR_training_input.xlsx!A181,"")</v>
      </c>
      <c r="U274" t="str">
        <f t="shared" si="132"/>
        <v>=IF(COND_PR_training_input.xlsx!A181&lt;&gt;"",COND_PR_training_input.xlsx!A181,"")</v>
      </c>
      <c r="V274" t="str">
        <f t="shared" si="132"/>
        <v>=IF(ANXIE_training_input.xlsx!A181&lt;&gt;"",ANXIE_training_input.xlsx!A181,"")</v>
      </c>
      <c r="W274" t="str">
        <f t="shared" si="132"/>
        <v>=IF(DEPR_training_input.xlsx!A181&lt;&gt;"",DEPR_training_input.xlsx!A181,"")</v>
      </c>
      <c r="X274" t="str">
        <f t="shared" si="132"/>
        <v>=IF(SOMAT_training_input.xlsx!A181&lt;&gt;"",SOMAT_training_input.xlsx!A181,"")</v>
      </c>
      <c r="Y274" t="str">
        <f t="shared" si="132"/>
        <v>=IF(ATYPI_training_input.xlsx!A181&lt;&gt;"",ATYPI_training_input.xlsx!A181,"")</v>
      </c>
      <c r="Z274" t="str">
        <f t="shared" si="132"/>
        <v>=IF(WITHD_training_input.xlsx!A181&lt;&gt;"",WITHD_training_input.xlsx!A181,"")</v>
      </c>
      <c r="AA274" t="str">
        <f t="shared" si="132"/>
        <v>=IF(ATTE_PR_training_input.xlsx!A181&lt;&gt;"",ATTE_PR_training_input.xlsx!A181,"")</v>
      </c>
      <c r="AB274" t="str">
        <f t="shared" si="132"/>
        <v>=IF(ANG_CONT_training_input.xlsx!A181&lt;&gt;"",ANG_CONT_training_input.xlsx!A181,"")</v>
      </c>
      <c r="AC274" t="str">
        <f t="shared" si="132"/>
        <v>=IF(DEV_SOC_DIS_training_input.xlsx!A181&lt;&gt;"",DEV_SOC_DIS_training_input.xlsx!A181,"")</v>
      </c>
      <c r="AD274" t="str">
        <f t="shared" si="132"/>
        <v>=IF(BULLY_training_input.xlsx!A181&lt;&gt;"",BULLY_training_input.xlsx!A181,"")</v>
      </c>
      <c r="AE274" t="str">
        <f t="shared" si="132"/>
        <v>=IF(EMOT_SELF_C_training_input.xlsx!A181&lt;&gt;"",EMOT_SELF_C_training_input.xlsx!A181,"")</v>
      </c>
      <c r="AF274" t="str">
        <f t="shared" si="132"/>
        <v>=IF(EXE_FUN_training_input.xlsx!A181&lt;&gt;"",EXE_FUN_training_input.xlsx!A181,"")</v>
      </c>
      <c r="AG274" t="str">
        <f t="shared" si="132"/>
        <v>=IF(MANIA_training_input.xlsx!A181&lt;&gt;"",MANIA_training_input.xlsx!A181,"")</v>
      </c>
      <c r="AH274" t="str">
        <f t="shared" si="132"/>
        <v>=IF(NEG_EMOT_training_input.xlsx!A181&lt;&gt;"",NEG_EMOT_training_input.xlsx!A181,"")</v>
      </c>
      <c r="AI274" t="str">
        <f t="shared" si="132"/>
        <v>=IF(ADAPT_training_input.xlsx!A181&lt;&gt;"",ADAPT_training_input.xlsx!A181,"")</v>
      </c>
      <c r="AJ274" t="str">
        <f t="shared" si="132"/>
        <v>=IF(SOC_SK_training_input.xlsx!A181&lt;&gt;"",SOC_SK_training_input.xlsx!A181,"")</v>
      </c>
      <c r="AK274" t="str">
        <f t="shared" si="132"/>
        <v>=IF(LEAD_training_input.xlsx!A181&lt;&gt;"",LEAD_training_input.xlsx!A181,"")</v>
      </c>
      <c r="AL274" t="str">
        <f t="shared" si="132"/>
        <v>=IF(ACT_DAIL_training_input.xlsx!A181&lt;&gt;"",ACT_DAIL_training_input.xlsx!A181,"")</v>
      </c>
      <c r="AM274" t="str">
        <f t="shared" si="132"/>
        <v>=IF(FUN_COM_training_input.xlsx!A181&lt;&gt;"",FUN_COM_training_input.xlsx!A181,"")</v>
      </c>
      <c r="AN274" t="str">
        <f t="shared" si="132"/>
        <v>=IF(RESILI_training_input.xlsx!A181&lt;&gt;"",RESILI_training_input.xlsx!A181,"")</v>
      </c>
      <c r="AO274" t="str">
        <f t="shared" si="132"/>
        <v>=IF(SEL_training_input.xlsx!A181&lt;&gt;"",SEL_training_input.xlsx!A181,"")</v>
      </c>
      <c r="AP274" t="str">
        <f t="shared" si="132"/>
        <v>=IF(SEV_training_input.xlsx!A181&lt;&gt;"",SEV_training_input.xlsx!A181,"")</v>
      </c>
      <c r="AQ274" t="str">
        <f t="shared" si="132"/>
        <v>=IF(ANHEDONIA_training_input.xlsx!A181&lt;&gt;"",ANHEDONIA_training_input.xlsx!A181,"")</v>
      </c>
      <c r="AR274" t="str">
        <f t="shared" si="132"/>
        <v>=IF(ANXIOUSNESS_training_input.xlsx!A181&lt;&gt;"",ANXIOUSNESS_training_input.xlsx!A181,"")</v>
      </c>
      <c r="AS274" t="str">
        <f t="shared" si="132"/>
        <v>=IF(ATTENTION_SEEKING_training_input.xlsx!A181&lt;&gt;"",ATTENTION_SEEKING_training_input.xlsx!A181,"")</v>
      </c>
      <c r="AT274" t="str">
        <f t="shared" si="132"/>
        <v>=IF(CALLOUSNESS_training_input.xlsx!A181&lt;&gt;"",CALLOUSNESS_training_input.xlsx!A181,"")</v>
      </c>
      <c r="AU274" t="str">
        <f t="shared" si="132"/>
        <v>=IF(DECEITFULNESS_training_input.xlsx!A181&lt;&gt;"",DECEITFULNESS_training_input.xlsx!A181,"")</v>
      </c>
      <c r="AV274" t="str">
        <f t="shared" si="132"/>
        <v>=IF(DEPRESSIVITY_training_input.xlsx!A181&lt;&gt;"",DEPRESSIVITY_training_input.xlsx!A181,"")</v>
      </c>
      <c r="AW274" t="str">
        <f t="shared" si="132"/>
        <v>=IF(DISTRACTIBILITY_training_input.xlsx!A181&lt;&gt;"",DISTRACTIBILITY_training_input.xlsx!A181,"")</v>
      </c>
      <c r="AX274" t="str">
        <f t="shared" si="132"/>
        <v>=IF(ECCENTRICITY_training_input.xlsx!A181&lt;&gt;"",ECCENTRICITY_training_input.xlsx!A181,"")</v>
      </c>
      <c r="AY274" t="str">
        <f t="shared" si="132"/>
        <v>=IF(EMOTIONAL_LABILITY_training_input.xlsx!A181&lt;&gt;"",EMOTIONAL_LABILITY_training_input.xlsx!A181,"")</v>
      </c>
      <c r="AZ274" t="str">
        <f t="shared" si="132"/>
        <v>=IF(GRANDIOSITY_training_input.xlsx!A181&lt;&gt;"",GRANDIOSITY_training_input.xlsx!A181,"")</v>
      </c>
      <c r="BA274" t="str">
        <f t="shared" si="132"/>
        <v>=IF(HOSTILITY_training_input.xlsx!A181&lt;&gt;"",HOSTILITY_training_input.xlsx!A181,"")</v>
      </c>
      <c r="BB274" t="str">
        <f t="shared" si="132"/>
        <v>=IF(IMPULSIVITY_training_input.xlsx!A181&lt;&gt;"",IMPULSIVITY_training_input.xlsx!A181,"")</v>
      </c>
      <c r="BC274" t="str">
        <f t="shared" si="132"/>
        <v>=IF(INTIMACY_AVOIDANCE_training_input.xlsx!A181&lt;&gt;"",INTIMACY_AVOIDANCE_training_input.xlsx!A181,"")</v>
      </c>
      <c r="BD274" t="str">
        <f t="shared" si="132"/>
        <v>=IF(IRRESPONSIBILITY_training_input.xlsx!A181&lt;&gt;"",IRRESPONSIBILITY_training_input.xlsx!A181,"")</v>
      </c>
      <c r="BE274" t="str">
        <f t="shared" si="132"/>
        <v>=IF(MANIPULATIVENESS_training_input.xlsx!A181&lt;&gt;"",MANIPULATIVENESS_training_input.xlsx!A181,"")</v>
      </c>
      <c r="BF274" t="str">
        <f t="shared" si="132"/>
        <v>=IF(PERCEPTUAL_DYSREGULATION_training_input.xlsx!A181&lt;&gt;"",PERCEPTUAL_DYSREGULATION_training_input.xlsx!A181,"")</v>
      </c>
      <c r="BG274" t="str">
        <f t="shared" si="132"/>
        <v>=IF(PERSEVERATION_training_input.xlsx!A181&lt;&gt;"",PERSEVERATION_training_input.xlsx!A181,"")</v>
      </c>
      <c r="BH274" t="str">
        <f t="shared" si="132"/>
        <v>=IF(RESTRICTED_AFFECTIVITY_training_input.xlsx!A181&lt;&gt;"",RESTRICTED_AFFECTIVITY_training_input.xlsx!A181,"")</v>
      </c>
      <c r="BI274" t="str">
        <f t="shared" si="132"/>
        <v>=IF(RIGID_PERFECTIONISM_training_input.xlsx!A181&lt;&gt;"",RIGID_PERFECTIONISM_training_input.xlsx!A181,"")</v>
      </c>
      <c r="BJ274" t="str">
        <f t="shared" si="132"/>
        <v>=IF(RISK_TAKING_training_input.xlsx!A181&lt;&gt;"",RISK_TAKING_training_input.xlsx!A181,"")</v>
      </c>
      <c r="BK274" t="str">
        <f t="shared" si="132"/>
        <v>=IF(SEPARATION_INSECURITY_training_input.xlsx!A181&lt;&gt;"",SEPARATION_INSECURITY_training_input.xlsx!A181,"")</v>
      </c>
      <c r="BL274" t="str">
        <f t="shared" si="132"/>
        <v>=IF(SUBMISSIVENESS_training_input.xlsx!A181&lt;&gt;"",SUBMISSIVENESS_training_input.xlsx!A181,"")</v>
      </c>
      <c r="BM274" t="str">
        <f t="shared" si="132"/>
        <v>=IF(SUSPICIOUSNESS_training_input.xlsx!A181&lt;&gt;"",SUSPICIOUSNESS_training_input.xlsx!A181,"")</v>
      </c>
      <c r="BN274" t="str">
        <f t="shared" si="132"/>
        <v>=IF(UNUSUAL_BELIEFS_training_input.xlsx!A181&lt;&gt;"",UNUSUAL_BELIEFS_training_input.xlsx!A181,"")</v>
      </c>
      <c r="BO274" t="str">
        <f t="shared" si="131"/>
        <v>=IF(WITHDRAWAL_training_input.xlsx!A181&lt;&gt;"",WITHDRAWAL_training_input.xlsx!A181,"")</v>
      </c>
      <c r="BP274" t="str">
        <f t="shared" si="131"/>
        <v>=IF(ACT_training_input.xlsx!A181&lt;&gt;"",ACT_training_input.xlsx!A181,"")</v>
      </c>
      <c r="BQ274" t="str">
        <f t="shared" si="131"/>
        <v>=IF(DSP_training_input.xlsx!A181&lt;&gt;"",DSP_training_input.xlsx!A181,"")</v>
      </c>
      <c r="BR274" t="str">
        <f t="shared" si="131"/>
        <v>=IF(PAG_training_input.xlsx!A181&lt;&gt;"",PAG_training_input.xlsx!A181,"")</v>
      </c>
      <c r="BS274" t="str">
        <f t="shared" si="131"/>
        <v>=IF(PRO_training_input.xlsx!A181&lt;&gt;"",PRO_training_input.xlsx!A181,"")</v>
      </c>
      <c r="BT274" t="str">
        <f t="shared" si="131"/>
        <v>=IF(SPL_training_input.xlsx!A181&lt;&gt;"",SPL_training_input.xlsx!A181,"")</v>
      </c>
      <c r="BU274" t="str">
        <f t="shared" si="131"/>
        <v>=IF(WDR_training_input.xlsx!A181&lt;&gt;"",WDR_training_input.xlsx!A181,"")</v>
      </c>
      <c r="BV274" t="str">
        <f t="shared" si="131"/>
        <v>=IF(CON_training_input.xlsx!A181&lt;&gt;"",CON_training_input.xlsx!A181,"")</v>
      </c>
      <c r="BW274" t="str">
        <f t="shared" si="131"/>
        <v>=IF(DSC_training_input.xlsx!A181&lt;&gt;"",DSC_training_input.xlsx!A181,"")</v>
      </c>
      <c r="BX274" t="str">
        <f t="shared" si="131"/>
        <v>=IF(FAN_training_input.xlsx!A181&lt;&gt;"",FAN_training_input.xlsx!A181,"")</v>
      </c>
      <c r="BY274" t="str">
        <f t="shared" si="131"/>
        <v>=IF(OMN_training_input.xlsx!A181&lt;&gt;"",OMN_training_input.xlsx!A181,"")</v>
      </c>
      <c r="BZ274" t="str">
        <f t="shared" si="131"/>
        <v>=IF(REP_training_input.xlsx!A181&lt;&gt;"",REP_training_input.xlsx!A181,"")</v>
      </c>
      <c r="CA274" t="str">
        <f t="shared" si="131"/>
        <v>=IF(SOM_training_input.xlsx!A181&lt;&gt;"",SOM_training_input.xlsx!A181,"")</v>
      </c>
      <c r="CB274" t="str">
        <f t="shared" si="131"/>
        <v>=IF(SUB_training_input.xlsx!A181&lt;&gt;"",SUB_training_input.xlsx!A181,"")</v>
      </c>
      <c r="CC274" t="str">
        <f t="shared" si="131"/>
        <v>=IF(UND_training_input.xlsx!A181&lt;&gt;"",UND_training_input.xlsx!A181,"")</v>
      </c>
      <c r="CD274" t="str">
        <f t="shared" si="131"/>
        <v>=IF(ALT_training_input.xlsx!A181&lt;&gt;"",ALT_training_input.xlsx!A181,"")</v>
      </c>
      <c r="CE274" t="str">
        <f t="shared" si="131"/>
        <v>=IF(HUM_training_input.xlsx!A181&lt;&gt;"",HUM_training_input.xlsx!A181,"")</v>
      </c>
      <c r="CF274" t="str">
        <f t="shared" si="131"/>
        <v>=IF(IDL_training_input.xlsx!A181&lt;&gt;"",IDL_training_input.xlsx!A181,"")</v>
      </c>
      <c r="CG274" t="str">
        <f t="shared" si="131"/>
        <v>=IF(RFM_training_input.xlsx!A181&lt;&gt;"",RFM_training_input.xlsx!A181,"")</v>
      </c>
      <c r="CH274" t="str">
        <f t="shared" si="131"/>
        <v>=IF(DN_training_input.xlsx!A181&lt;&gt;"",DN_training_input.xlsx!A181,"")</v>
      </c>
      <c r="CI274" t="str">
        <f t="shared" si="131"/>
        <v>=IF(INT_training_input.xlsx!A181&lt;&gt;"",INT_training_input.xlsx!A181,"")</v>
      </c>
      <c r="CJ274" t="str">
        <f t="shared" si="131"/>
        <v>=IF(SUP_training_input.xlsx!A181&lt;&gt;"",SUP_training_input.xlsx!A181,"")</v>
      </c>
      <c r="CK274" t="str">
        <f t="shared" si="131"/>
        <v>=IF(ANT_training_input.xlsx!A181&lt;&gt;"",ANT_training_input.xlsx!A181,"")</v>
      </c>
      <c r="CL274" t="str">
        <f t="shared" si="131"/>
        <v>=IF(ISO_training_input.xlsx!A181&lt;&gt;"",ISO_training_input.xlsx!A181,"")</v>
      </c>
    </row>
    <row r="275" spans="1:90">
      <c r="A275">
        <v>182</v>
      </c>
      <c r="B275" t="str">
        <f t="shared" si="106"/>
        <v>=IF(SUICIDE_training_input.xlsx!A182&lt;&gt;"",SUICIDE_training_input.xlsx!A182,"")</v>
      </c>
      <c r="C275" t="str">
        <f t="shared" si="132"/>
        <v>=IF(IQ_training_input.xlsx!A182&lt;&gt;"",IQ_training_input.xlsx!A182,"")</v>
      </c>
      <c r="D275" t="str">
        <f t="shared" si="132"/>
        <v>=IF(AMBIG_training_input.xlsx!A182&lt;&gt;"",AMBIG_training_input.xlsx!A182,"")</v>
      </c>
      <c r="E275" t="str">
        <f t="shared" si="132"/>
        <v>=IF(EGODYST_training_input.xlsx!A182&lt;&gt;"",EGODYST_training_input.xlsx!A182,"")</v>
      </c>
      <c r="F275" t="str">
        <f t="shared" si="132"/>
        <v>=IF(AUTISM_training_input.xlsx!A182&lt;&gt;"",AUTISM_training_input.xlsx!A182,"")</v>
      </c>
      <c r="G275" t="str">
        <f t="shared" si="132"/>
        <v>=IF(IDENTITY_training_input.xlsx!A182&lt;&gt;"",IDENTITY_training_input.xlsx!A182,"")</v>
      </c>
      <c r="H275" t="str">
        <f t="shared" si="132"/>
        <v>=IF(SELFDIR_training_input.xlsx!A182&lt;&gt;"",SELFDIR_training_input.xlsx!A182,"")</v>
      </c>
      <c r="I275" t="str">
        <f t="shared" si="132"/>
        <v>=IF(EMPATHY_training_input.xlsx!A182&lt;&gt;"",EMPATHY_training_input.xlsx!A182,"")</v>
      </c>
      <c r="J275" t="str">
        <f t="shared" si="132"/>
        <v>=IF(INTIMACY_training_input.xlsx!A182&lt;&gt;"",INTIMACY_training_input.xlsx!A182,"")</v>
      </c>
      <c r="K275" t="str">
        <f t="shared" si="132"/>
        <v>=IF(ACUTE_training_input.xlsx!A182&lt;&gt;"",ACUTE_training_input.xlsx!A182,"")</v>
      </c>
      <c r="L275" t="str">
        <f t="shared" si="132"/>
        <v>=IF(CHRONIC_training_input.xlsx!A182&lt;&gt;"",CHRONIC_training_input.xlsx!A182,"")</v>
      </c>
      <c r="M275" t="str">
        <f t="shared" si="132"/>
        <v>=IF(TRAUMA_PAST_training_input.xlsx!A182&lt;&gt;"",TRAUMA_PAST_training_input.xlsx!A182,"")</v>
      </c>
      <c r="N275" t="str">
        <f t="shared" si="132"/>
        <v>=IF(TRAUMA_PRESENT_training_input.xlsx!A182&lt;&gt;"",TRAUMA_PRESENT_training_input.xlsx!A182,"")</v>
      </c>
      <c r="O275" t="str">
        <f t="shared" si="132"/>
        <v>=IF(HOPE_training_input.xlsx!A182&lt;&gt;"",HOPE_training_input.xlsx!A182,"")</v>
      </c>
      <c r="P275" t="str">
        <f t="shared" si="132"/>
        <v>=IF(SELFAFFICACY_training_input.xlsx!A182&lt;&gt;"",SELFAFFICACY_training_input.xlsx!A182,"")</v>
      </c>
      <c r="Q275" t="str">
        <f t="shared" si="132"/>
        <v>=IF(SELFESTEEM_training_input.xlsx!A182&lt;&gt;"",SELFESTEEM_training_input.xlsx!A182,"")</v>
      </c>
      <c r="R275" t="str">
        <f t="shared" si="132"/>
        <v>=IF(WELLBEING_training_input.xlsx!A182&lt;&gt;"",WELLBEING_training_input.xlsx!A182,"")</v>
      </c>
      <c r="S275" t="str">
        <f t="shared" si="132"/>
        <v>=IF(HYPER_training_input.xlsx!A182&lt;&gt;"",HYPER_training_input.xlsx!A182,"")</v>
      </c>
      <c r="T275" t="str">
        <f t="shared" si="132"/>
        <v>=IF(AGGR_training_input.xlsx!A182&lt;&gt;"",AGGR_training_input.xlsx!A182,"")</v>
      </c>
      <c r="U275" t="str">
        <f t="shared" si="132"/>
        <v>=IF(COND_PR_training_input.xlsx!A182&lt;&gt;"",COND_PR_training_input.xlsx!A182,"")</v>
      </c>
      <c r="V275" t="str">
        <f t="shared" si="132"/>
        <v>=IF(ANXIE_training_input.xlsx!A182&lt;&gt;"",ANXIE_training_input.xlsx!A182,"")</v>
      </c>
      <c r="W275" t="str">
        <f t="shared" si="132"/>
        <v>=IF(DEPR_training_input.xlsx!A182&lt;&gt;"",DEPR_training_input.xlsx!A182,"")</v>
      </c>
      <c r="X275" t="str">
        <f t="shared" si="132"/>
        <v>=IF(SOMAT_training_input.xlsx!A182&lt;&gt;"",SOMAT_training_input.xlsx!A182,"")</v>
      </c>
      <c r="Y275" t="str">
        <f t="shared" si="132"/>
        <v>=IF(ATYPI_training_input.xlsx!A182&lt;&gt;"",ATYPI_training_input.xlsx!A182,"")</v>
      </c>
      <c r="Z275" t="str">
        <f t="shared" si="132"/>
        <v>=IF(WITHD_training_input.xlsx!A182&lt;&gt;"",WITHD_training_input.xlsx!A182,"")</v>
      </c>
      <c r="AA275" t="str">
        <f t="shared" si="132"/>
        <v>=IF(ATTE_PR_training_input.xlsx!A182&lt;&gt;"",ATTE_PR_training_input.xlsx!A182,"")</v>
      </c>
      <c r="AB275" t="str">
        <f t="shared" si="132"/>
        <v>=IF(ANG_CONT_training_input.xlsx!A182&lt;&gt;"",ANG_CONT_training_input.xlsx!A182,"")</v>
      </c>
      <c r="AC275" t="str">
        <f t="shared" si="132"/>
        <v>=IF(DEV_SOC_DIS_training_input.xlsx!A182&lt;&gt;"",DEV_SOC_DIS_training_input.xlsx!A182,"")</v>
      </c>
      <c r="AD275" t="str">
        <f t="shared" si="132"/>
        <v>=IF(BULLY_training_input.xlsx!A182&lt;&gt;"",BULLY_training_input.xlsx!A182,"")</v>
      </c>
      <c r="AE275" t="str">
        <f t="shared" si="132"/>
        <v>=IF(EMOT_SELF_C_training_input.xlsx!A182&lt;&gt;"",EMOT_SELF_C_training_input.xlsx!A182,"")</v>
      </c>
      <c r="AF275" t="str">
        <f t="shared" si="132"/>
        <v>=IF(EXE_FUN_training_input.xlsx!A182&lt;&gt;"",EXE_FUN_training_input.xlsx!A182,"")</v>
      </c>
      <c r="AG275" t="str">
        <f t="shared" si="132"/>
        <v>=IF(MANIA_training_input.xlsx!A182&lt;&gt;"",MANIA_training_input.xlsx!A182,"")</v>
      </c>
      <c r="AH275" t="str">
        <f t="shared" si="132"/>
        <v>=IF(NEG_EMOT_training_input.xlsx!A182&lt;&gt;"",NEG_EMOT_training_input.xlsx!A182,"")</v>
      </c>
      <c r="AI275" t="str">
        <f t="shared" si="132"/>
        <v>=IF(ADAPT_training_input.xlsx!A182&lt;&gt;"",ADAPT_training_input.xlsx!A182,"")</v>
      </c>
      <c r="AJ275" t="str">
        <f t="shared" si="132"/>
        <v>=IF(SOC_SK_training_input.xlsx!A182&lt;&gt;"",SOC_SK_training_input.xlsx!A182,"")</v>
      </c>
      <c r="AK275" t="str">
        <f t="shared" si="132"/>
        <v>=IF(LEAD_training_input.xlsx!A182&lt;&gt;"",LEAD_training_input.xlsx!A182,"")</v>
      </c>
      <c r="AL275" t="str">
        <f t="shared" si="132"/>
        <v>=IF(ACT_DAIL_training_input.xlsx!A182&lt;&gt;"",ACT_DAIL_training_input.xlsx!A182,"")</v>
      </c>
      <c r="AM275" t="str">
        <f t="shared" si="132"/>
        <v>=IF(FUN_COM_training_input.xlsx!A182&lt;&gt;"",FUN_COM_training_input.xlsx!A182,"")</v>
      </c>
      <c r="AN275" t="str">
        <f t="shared" si="132"/>
        <v>=IF(RESILI_training_input.xlsx!A182&lt;&gt;"",RESILI_training_input.xlsx!A182,"")</v>
      </c>
      <c r="AO275" t="str">
        <f t="shared" si="132"/>
        <v>=IF(SEL_training_input.xlsx!A182&lt;&gt;"",SEL_training_input.xlsx!A182,"")</v>
      </c>
      <c r="AP275" t="str">
        <f t="shared" si="132"/>
        <v>=IF(SEV_training_input.xlsx!A182&lt;&gt;"",SEV_training_input.xlsx!A182,"")</v>
      </c>
      <c r="AQ275" t="str">
        <f t="shared" si="132"/>
        <v>=IF(ANHEDONIA_training_input.xlsx!A182&lt;&gt;"",ANHEDONIA_training_input.xlsx!A182,"")</v>
      </c>
      <c r="AR275" t="str">
        <f t="shared" si="132"/>
        <v>=IF(ANXIOUSNESS_training_input.xlsx!A182&lt;&gt;"",ANXIOUSNESS_training_input.xlsx!A182,"")</v>
      </c>
      <c r="AS275" t="str">
        <f t="shared" si="132"/>
        <v>=IF(ATTENTION_SEEKING_training_input.xlsx!A182&lt;&gt;"",ATTENTION_SEEKING_training_input.xlsx!A182,"")</v>
      </c>
      <c r="AT275" t="str">
        <f t="shared" si="132"/>
        <v>=IF(CALLOUSNESS_training_input.xlsx!A182&lt;&gt;"",CALLOUSNESS_training_input.xlsx!A182,"")</v>
      </c>
      <c r="AU275" t="str">
        <f t="shared" si="132"/>
        <v>=IF(DECEITFULNESS_training_input.xlsx!A182&lt;&gt;"",DECEITFULNESS_training_input.xlsx!A182,"")</v>
      </c>
      <c r="AV275" t="str">
        <f t="shared" si="132"/>
        <v>=IF(DEPRESSIVITY_training_input.xlsx!A182&lt;&gt;"",DEPRESSIVITY_training_input.xlsx!A182,"")</v>
      </c>
      <c r="AW275" t="str">
        <f t="shared" si="132"/>
        <v>=IF(DISTRACTIBILITY_training_input.xlsx!A182&lt;&gt;"",DISTRACTIBILITY_training_input.xlsx!A182,"")</v>
      </c>
      <c r="AX275" t="str">
        <f t="shared" si="132"/>
        <v>=IF(ECCENTRICITY_training_input.xlsx!A182&lt;&gt;"",ECCENTRICITY_training_input.xlsx!A182,"")</v>
      </c>
      <c r="AY275" t="str">
        <f t="shared" si="132"/>
        <v>=IF(EMOTIONAL_LABILITY_training_input.xlsx!A182&lt;&gt;"",EMOTIONAL_LABILITY_training_input.xlsx!A182,"")</v>
      </c>
      <c r="AZ275" t="str">
        <f t="shared" si="132"/>
        <v>=IF(GRANDIOSITY_training_input.xlsx!A182&lt;&gt;"",GRANDIOSITY_training_input.xlsx!A182,"")</v>
      </c>
      <c r="BA275" t="str">
        <f t="shared" si="132"/>
        <v>=IF(HOSTILITY_training_input.xlsx!A182&lt;&gt;"",HOSTILITY_training_input.xlsx!A182,"")</v>
      </c>
      <c r="BB275" t="str">
        <f t="shared" si="132"/>
        <v>=IF(IMPULSIVITY_training_input.xlsx!A182&lt;&gt;"",IMPULSIVITY_training_input.xlsx!A182,"")</v>
      </c>
      <c r="BC275" t="str">
        <f t="shared" si="132"/>
        <v>=IF(INTIMACY_AVOIDANCE_training_input.xlsx!A182&lt;&gt;"",INTIMACY_AVOIDANCE_training_input.xlsx!A182,"")</v>
      </c>
      <c r="BD275" t="str">
        <f t="shared" si="132"/>
        <v>=IF(IRRESPONSIBILITY_training_input.xlsx!A182&lt;&gt;"",IRRESPONSIBILITY_training_input.xlsx!A182,"")</v>
      </c>
      <c r="BE275" t="str">
        <f t="shared" si="132"/>
        <v>=IF(MANIPULATIVENESS_training_input.xlsx!A182&lt;&gt;"",MANIPULATIVENESS_training_input.xlsx!A182,"")</v>
      </c>
      <c r="BF275" t="str">
        <f t="shared" si="132"/>
        <v>=IF(PERCEPTUAL_DYSREGULATION_training_input.xlsx!A182&lt;&gt;"",PERCEPTUAL_DYSREGULATION_training_input.xlsx!A182,"")</v>
      </c>
      <c r="BG275" t="str">
        <f t="shared" si="132"/>
        <v>=IF(PERSEVERATION_training_input.xlsx!A182&lt;&gt;"",PERSEVERATION_training_input.xlsx!A182,"")</v>
      </c>
      <c r="BH275" t="str">
        <f t="shared" si="132"/>
        <v>=IF(RESTRICTED_AFFECTIVITY_training_input.xlsx!A182&lt;&gt;"",RESTRICTED_AFFECTIVITY_training_input.xlsx!A182,"")</v>
      </c>
      <c r="BI275" t="str">
        <f t="shared" si="132"/>
        <v>=IF(RIGID_PERFECTIONISM_training_input.xlsx!A182&lt;&gt;"",RIGID_PERFECTIONISM_training_input.xlsx!A182,"")</v>
      </c>
      <c r="BJ275" t="str">
        <f t="shared" si="132"/>
        <v>=IF(RISK_TAKING_training_input.xlsx!A182&lt;&gt;"",RISK_TAKING_training_input.xlsx!A182,"")</v>
      </c>
      <c r="BK275" t="str">
        <f t="shared" si="132"/>
        <v>=IF(SEPARATION_INSECURITY_training_input.xlsx!A182&lt;&gt;"",SEPARATION_INSECURITY_training_input.xlsx!A182,"")</v>
      </c>
      <c r="BL275" t="str">
        <f t="shared" si="132"/>
        <v>=IF(SUBMISSIVENESS_training_input.xlsx!A182&lt;&gt;"",SUBMISSIVENESS_training_input.xlsx!A182,"")</v>
      </c>
      <c r="BM275" t="str">
        <f t="shared" si="132"/>
        <v>=IF(SUSPICIOUSNESS_training_input.xlsx!A182&lt;&gt;"",SUSPICIOUSNESS_training_input.xlsx!A182,"")</v>
      </c>
      <c r="BN275" t="str">
        <f t="shared" si="132"/>
        <v>=IF(UNUSUAL_BELIEFS_training_input.xlsx!A182&lt;&gt;"",UNUSUAL_BELIEFS_training_input.xlsx!A182,"")</v>
      </c>
      <c r="BO275" t="str">
        <f t="shared" si="131"/>
        <v>=IF(WITHDRAWAL_training_input.xlsx!A182&lt;&gt;"",WITHDRAWAL_training_input.xlsx!A182,"")</v>
      </c>
      <c r="BP275" t="str">
        <f t="shared" si="131"/>
        <v>=IF(ACT_training_input.xlsx!A182&lt;&gt;"",ACT_training_input.xlsx!A182,"")</v>
      </c>
      <c r="BQ275" t="str">
        <f t="shared" si="131"/>
        <v>=IF(DSP_training_input.xlsx!A182&lt;&gt;"",DSP_training_input.xlsx!A182,"")</v>
      </c>
      <c r="BR275" t="str">
        <f t="shared" si="131"/>
        <v>=IF(PAG_training_input.xlsx!A182&lt;&gt;"",PAG_training_input.xlsx!A182,"")</v>
      </c>
      <c r="BS275" t="str">
        <f t="shared" si="131"/>
        <v>=IF(PRO_training_input.xlsx!A182&lt;&gt;"",PRO_training_input.xlsx!A182,"")</v>
      </c>
      <c r="BT275" t="str">
        <f t="shared" si="131"/>
        <v>=IF(SPL_training_input.xlsx!A182&lt;&gt;"",SPL_training_input.xlsx!A182,"")</v>
      </c>
      <c r="BU275" t="str">
        <f t="shared" si="131"/>
        <v>=IF(WDR_training_input.xlsx!A182&lt;&gt;"",WDR_training_input.xlsx!A182,"")</v>
      </c>
      <c r="BV275" t="str">
        <f t="shared" si="131"/>
        <v>=IF(CON_training_input.xlsx!A182&lt;&gt;"",CON_training_input.xlsx!A182,"")</v>
      </c>
      <c r="BW275" t="str">
        <f t="shared" si="131"/>
        <v>=IF(DSC_training_input.xlsx!A182&lt;&gt;"",DSC_training_input.xlsx!A182,"")</v>
      </c>
      <c r="BX275" t="str">
        <f t="shared" si="131"/>
        <v>=IF(FAN_training_input.xlsx!A182&lt;&gt;"",FAN_training_input.xlsx!A182,"")</v>
      </c>
      <c r="BY275" t="str">
        <f t="shared" si="131"/>
        <v>=IF(OMN_training_input.xlsx!A182&lt;&gt;"",OMN_training_input.xlsx!A182,"")</v>
      </c>
      <c r="BZ275" t="str">
        <f t="shared" si="131"/>
        <v>=IF(REP_training_input.xlsx!A182&lt;&gt;"",REP_training_input.xlsx!A182,"")</v>
      </c>
      <c r="CA275" t="str">
        <f t="shared" si="131"/>
        <v>=IF(SOM_training_input.xlsx!A182&lt;&gt;"",SOM_training_input.xlsx!A182,"")</v>
      </c>
      <c r="CB275" t="str">
        <f t="shared" si="131"/>
        <v>=IF(SUB_training_input.xlsx!A182&lt;&gt;"",SUB_training_input.xlsx!A182,"")</v>
      </c>
      <c r="CC275" t="str">
        <f t="shared" si="131"/>
        <v>=IF(UND_training_input.xlsx!A182&lt;&gt;"",UND_training_input.xlsx!A182,"")</v>
      </c>
      <c r="CD275" t="str">
        <f t="shared" si="131"/>
        <v>=IF(ALT_training_input.xlsx!A182&lt;&gt;"",ALT_training_input.xlsx!A182,"")</v>
      </c>
      <c r="CE275" t="str">
        <f t="shared" si="131"/>
        <v>=IF(HUM_training_input.xlsx!A182&lt;&gt;"",HUM_training_input.xlsx!A182,"")</v>
      </c>
      <c r="CF275" t="str">
        <f t="shared" si="131"/>
        <v>=IF(IDL_training_input.xlsx!A182&lt;&gt;"",IDL_training_input.xlsx!A182,"")</v>
      </c>
      <c r="CG275" t="str">
        <f t="shared" si="131"/>
        <v>=IF(RFM_training_input.xlsx!A182&lt;&gt;"",RFM_training_input.xlsx!A182,"")</v>
      </c>
      <c r="CH275" t="str">
        <f t="shared" si="131"/>
        <v>=IF(DN_training_input.xlsx!A182&lt;&gt;"",DN_training_input.xlsx!A182,"")</v>
      </c>
      <c r="CI275" t="str">
        <f t="shared" si="131"/>
        <v>=IF(INT_training_input.xlsx!A182&lt;&gt;"",INT_training_input.xlsx!A182,"")</v>
      </c>
      <c r="CJ275" t="str">
        <f t="shared" si="131"/>
        <v>=IF(SUP_training_input.xlsx!A182&lt;&gt;"",SUP_training_input.xlsx!A182,"")</v>
      </c>
      <c r="CK275" t="str">
        <f t="shared" si="131"/>
        <v>=IF(ANT_training_input.xlsx!A182&lt;&gt;"",ANT_training_input.xlsx!A182,"")</v>
      </c>
      <c r="CL275" t="str">
        <f t="shared" si="131"/>
        <v>=IF(ISO_training_input.xlsx!A182&lt;&gt;"",ISO_training_input.xlsx!A182,"")</v>
      </c>
    </row>
    <row r="276" spans="1:90">
      <c r="A276">
        <v>183</v>
      </c>
      <c r="B276" t="str">
        <f t="shared" si="106"/>
        <v>=IF(SUICIDE_training_input.xlsx!A183&lt;&gt;"",SUICIDE_training_input.xlsx!A183,"")</v>
      </c>
      <c r="C276" t="str">
        <f t="shared" si="132"/>
        <v>=IF(IQ_training_input.xlsx!A183&lt;&gt;"",IQ_training_input.xlsx!A183,"")</v>
      </c>
      <c r="D276" t="str">
        <f t="shared" si="132"/>
        <v>=IF(AMBIG_training_input.xlsx!A183&lt;&gt;"",AMBIG_training_input.xlsx!A183,"")</v>
      </c>
      <c r="E276" t="str">
        <f t="shared" si="132"/>
        <v>=IF(EGODYST_training_input.xlsx!A183&lt;&gt;"",EGODYST_training_input.xlsx!A183,"")</v>
      </c>
      <c r="F276" t="str">
        <f t="shared" si="132"/>
        <v>=IF(AUTISM_training_input.xlsx!A183&lt;&gt;"",AUTISM_training_input.xlsx!A183,"")</v>
      </c>
      <c r="G276" t="str">
        <f t="shared" si="132"/>
        <v>=IF(IDENTITY_training_input.xlsx!A183&lt;&gt;"",IDENTITY_training_input.xlsx!A183,"")</v>
      </c>
      <c r="H276" t="str">
        <f t="shared" si="132"/>
        <v>=IF(SELFDIR_training_input.xlsx!A183&lt;&gt;"",SELFDIR_training_input.xlsx!A183,"")</v>
      </c>
      <c r="I276" t="str">
        <f t="shared" si="132"/>
        <v>=IF(EMPATHY_training_input.xlsx!A183&lt;&gt;"",EMPATHY_training_input.xlsx!A183,"")</v>
      </c>
      <c r="J276" t="str">
        <f t="shared" si="132"/>
        <v>=IF(INTIMACY_training_input.xlsx!A183&lt;&gt;"",INTIMACY_training_input.xlsx!A183,"")</v>
      </c>
      <c r="K276" t="str">
        <f t="shared" si="132"/>
        <v>=IF(ACUTE_training_input.xlsx!A183&lt;&gt;"",ACUTE_training_input.xlsx!A183,"")</v>
      </c>
      <c r="L276" t="str">
        <f t="shared" si="132"/>
        <v>=IF(CHRONIC_training_input.xlsx!A183&lt;&gt;"",CHRONIC_training_input.xlsx!A183,"")</v>
      </c>
      <c r="M276" t="str">
        <f t="shared" si="132"/>
        <v>=IF(TRAUMA_PAST_training_input.xlsx!A183&lt;&gt;"",TRAUMA_PAST_training_input.xlsx!A183,"")</v>
      </c>
      <c r="N276" t="str">
        <f t="shared" si="132"/>
        <v>=IF(TRAUMA_PRESENT_training_input.xlsx!A183&lt;&gt;"",TRAUMA_PRESENT_training_input.xlsx!A183,"")</v>
      </c>
      <c r="O276" t="str">
        <f t="shared" si="132"/>
        <v>=IF(HOPE_training_input.xlsx!A183&lt;&gt;"",HOPE_training_input.xlsx!A183,"")</v>
      </c>
      <c r="P276" t="str">
        <f t="shared" si="132"/>
        <v>=IF(SELFAFFICACY_training_input.xlsx!A183&lt;&gt;"",SELFAFFICACY_training_input.xlsx!A183,"")</v>
      </c>
      <c r="Q276" t="str">
        <f t="shared" si="132"/>
        <v>=IF(SELFESTEEM_training_input.xlsx!A183&lt;&gt;"",SELFESTEEM_training_input.xlsx!A183,"")</v>
      </c>
      <c r="R276" t="str">
        <f t="shared" si="132"/>
        <v>=IF(WELLBEING_training_input.xlsx!A183&lt;&gt;"",WELLBEING_training_input.xlsx!A183,"")</v>
      </c>
      <c r="S276" t="str">
        <f t="shared" si="132"/>
        <v>=IF(HYPER_training_input.xlsx!A183&lt;&gt;"",HYPER_training_input.xlsx!A183,"")</v>
      </c>
      <c r="T276" t="str">
        <f t="shared" si="132"/>
        <v>=IF(AGGR_training_input.xlsx!A183&lt;&gt;"",AGGR_training_input.xlsx!A183,"")</v>
      </c>
      <c r="U276" t="str">
        <f t="shared" si="132"/>
        <v>=IF(COND_PR_training_input.xlsx!A183&lt;&gt;"",COND_PR_training_input.xlsx!A183,"")</v>
      </c>
      <c r="V276" t="str">
        <f t="shared" si="132"/>
        <v>=IF(ANXIE_training_input.xlsx!A183&lt;&gt;"",ANXIE_training_input.xlsx!A183,"")</v>
      </c>
      <c r="W276" t="str">
        <f t="shared" si="132"/>
        <v>=IF(DEPR_training_input.xlsx!A183&lt;&gt;"",DEPR_training_input.xlsx!A183,"")</v>
      </c>
      <c r="X276" t="str">
        <f t="shared" si="132"/>
        <v>=IF(SOMAT_training_input.xlsx!A183&lt;&gt;"",SOMAT_training_input.xlsx!A183,"")</v>
      </c>
      <c r="Y276" t="str">
        <f t="shared" si="132"/>
        <v>=IF(ATYPI_training_input.xlsx!A183&lt;&gt;"",ATYPI_training_input.xlsx!A183,"")</v>
      </c>
      <c r="Z276" t="str">
        <f t="shared" si="132"/>
        <v>=IF(WITHD_training_input.xlsx!A183&lt;&gt;"",WITHD_training_input.xlsx!A183,"")</v>
      </c>
      <c r="AA276" t="str">
        <f t="shared" si="132"/>
        <v>=IF(ATTE_PR_training_input.xlsx!A183&lt;&gt;"",ATTE_PR_training_input.xlsx!A183,"")</v>
      </c>
      <c r="AB276" t="str">
        <f t="shared" si="132"/>
        <v>=IF(ANG_CONT_training_input.xlsx!A183&lt;&gt;"",ANG_CONT_training_input.xlsx!A183,"")</v>
      </c>
      <c r="AC276" t="str">
        <f t="shared" si="132"/>
        <v>=IF(DEV_SOC_DIS_training_input.xlsx!A183&lt;&gt;"",DEV_SOC_DIS_training_input.xlsx!A183,"")</v>
      </c>
      <c r="AD276" t="str">
        <f t="shared" si="132"/>
        <v>=IF(BULLY_training_input.xlsx!A183&lt;&gt;"",BULLY_training_input.xlsx!A183,"")</v>
      </c>
      <c r="AE276" t="str">
        <f t="shared" si="132"/>
        <v>=IF(EMOT_SELF_C_training_input.xlsx!A183&lt;&gt;"",EMOT_SELF_C_training_input.xlsx!A183,"")</v>
      </c>
      <c r="AF276" t="str">
        <f t="shared" si="132"/>
        <v>=IF(EXE_FUN_training_input.xlsx!A183&lt;&gt;"",EXE_FUN_training_input.xlsx!A183,"")</v>
      </c>
      <c r="AG276" t="str">
        <f t="shared" si="132"/>
        <v>=IF(MANIA_training_input.xlsx!A183&lt;&gt;"",MANIA_training_input.xlsx!A183,"")</v>
      </c>
      <c r="AH276" t="str">
        <f t="shared" si="132"/>
        <v>=IF(NEG_EMOT_training_input.xlsx!A183&lt;&gt;"",NEG_EMOT_training_input.xlsx!A183,"")</v>
      </c>
      <c r="AI276" t="str">
        <f t="shared" si="132"/>
        <v>=IF(ADAPT_training_input.xlsx!A183&lt;&gt;"",ADAPT_training_input.xlsx!A183,"")</v>
      </c>
      <c r="AJ276" t="str">
        <f t="shared" si="132"/>
        <v>=IF(SOC_SK_training_input.xlsx!A183&lt;&gt;"",SOC_SK_training_input.xlsx!A183,"")</v>
      </c>
      <c r="AK276" t="str">
        <f t="shared" si="132"/>
        <v>=IF(LEAD_training_input.xlsx!A183&lt;&gt;"",LEAD_training_input.xlsx!A183,"")</v>
      </c>
      <c r="AL276" t="str">
        <f t="shared" si="132"/>
        <v>=IF(ACT_DAIL_training_input.xlsx!A183&lt;&gt;"",ACT_DAIL_training_input.xlsx!A183,"")</v>
      </c>
      <c r="AM276" t="str">
        <f t="shared" si="132"/>
        <v>=IF(FUN_COM_training_input.xlsx!A183&lt;&gt;"",FUN_COM_training_input.xlsx!A183,"")</v>
      </c>
      <c r="AN276" t="str">
        <f t="shared" si="132"/>
        <v>=IF(RESILI_training_input.xlsx!A183&lt;&gt;"",RESILI_training_input.xlsx!A183,"")</v>
      </c>
      <c r="AO276" t="str">
        <f t="shared" si="132"/>
        <v>=IF(SEL_training_input.xlsx!A183&lt;&gt;"",SEL_training_input.xlsx!A183,"")</v>
      </c>
      <c r="AP276" t="str">
        <f t="shared" si="132"/>
        <v>=IF(SEV_training_input.xlsx!A183&lt;&gt;"",SEV_training_input.xlsx!A183,"")</v>
      </c>
      <c r="AQ276" t="str">
        <f t="shared" si="132"/>
        <v>=IF(ANHEDONIA_training_input.xlsx!A183&lt;&gt;"",ANHEDONIA_training_input.xlsx!A183,"")</v>
      </c>
      <c r="AR276" t="str">
        <f t="shared" si="132"/>
        <v>=IF(ANXIOUSNESS_training_input.xlsx!A183&lt;&gt;"",ANXIOUSNESS_training_input.xlsx!A183,"")</v>
      </c>
      <c r="AS276" t="str">
        <f t="shared" si="132"/>
        <v>=IF(ATTENTION_SEEKING_training_input.xlsx!A183&lt;&gt;"",ATTENTION_SEEKING_training_input.xlsx!A183,"")</v>
      </c>
      <c r="AT276" t="str">
        <f t="shared" si="132"/>
        <v>=IF(CALLOUSNESS_training_input.xlsx!A183&lt;&gt;"",CALLOUSNESS_training_input.xlsx!A183,"")</v>
      </c>
      <c r="AU276" t="str">
        <f t="shared" si="132"/>
        <v>=IF(DECEITFULNESS_training_input.xlsx!A183&lt;&gt;"",DECEITFULNESS_training_input.xlsx!A183,"")</v>
      </c>
      <c r="AV276" t="str">
        <f t="shared" si="132"/>
        <v>=IF(DEPRESSIVITY_training_input.xlsx!A183&lt;&gt;"",DEPRESSIVITY_training_input.xlsx!A183,"")</v>
      </c>
      <c r="AW276" t="str">
        <f t="shared" si="132"/>
        <v>=IF(DISTRACTIBILITY_training_input.xlsx!A183&lt;&gt;"",DISTRACTIBILITY_training_input.xlsx!A183,"")</v>
      </c>
      <c r="AX276" t="str">
        <f t="shared" si="132"/>
        <v>=IF(ECCENTRICITY_training_input.xlsx!A183&lt;&gt;"",ECCENTRICITY_training_input.xlsx!A183,"")</v>
      </c>
      <c r="AY276" t="str">
        <f t="shared" si="132"/>
        <v>=IF(EMOTIONAL_LABILITY_training_input.xlsx!A183&lt;&gt;"",EMOTIONAL_LABILITY_training_input.xlsx!A183,"")</v>
      </c>
      <c r="AZ276" t="str">
        <f t="shared" si="132"/>
        <v>=IF(GRANDIOSITY_training_input.xlsx!A183&lt;&gt;"",GRANDIOSITY_training_input.xlsx!A183,"")</v>
      </c>
      <c r="BA276" t="str">
        <f t="shared" si="132"/>
        <v>=IF(HOSTILITY_training_input.xlsx!A183&lt;&gt;"",HOSTILITY_training_input.xlsx!A183,"")</v>
      </c>
      <c r="BB276" t="str">
        <f t="shared" si="132"/>
        <v>=IF(IMPULSIVITY_training_input.xlsx!A183&lt;&gt;"",IMPULSIVITY_training_input.xlsx!A183,"")</v>
      </c>
      <c r="BC276" t="str">
        <f t="shared" si="132"/>
        <v>=IF(INTIMACY_AVOIDANCE_training_input.xlsx!A183&lt;&gt;"",INTIMACY_AVOIDANCE_training_input.xlsx!A183,"")</v>
      </c>
      <c r="BD276" t="str">
        <f t="shared" si="132"/>
        <v>=IF(IRRESPONSIBILITY_training_input.xlsx!A183&lt;&gt;"",IRRESPONSIBILITY_training_input.xlsx!A183,"")</v>
      </c>
      <c r="BE276" t="str">
        <f t="shared" si="132"/>
        <v>=IF(MANIPULATIVENESS_training_input.xlsx!A183&lt;&gt;"",MANIPULATIVENESS_training_input.xlsx!A183,"")</v>
      </c>
      <c r="BF276" t="str">
        <f t="shared" si="132"/>
        <v>=IF(PERCEPTUAL_DYSREGULATION_training_input.xlsx!A183&lt;&gt;"",PERCEPTUAL_DYSREGULATION_training_input.xlsx!A183,"")</v>
      </c>
      <c r="BG276" t="str">
        <f t="shared" si="132"/>
        <v>=IF(PERSEVERATION_training_input.xlsx!A183&lt;&gt;"",PERSEVERATION_training_input.xlsx!A183,"")</v>
      </c>
      <c r="BH276" t="str">
        <f t="shared" si="132"/>
        <v>=IF(RESTRICTED_AFFECTIVITY_training_input.xlsx!A183&lt;&gt;"",RESTRICTED_AFFECTIVITY_training_input.xlsx!A183,"")</v>
      </c>
      <c r="BI276" t="str">
        <f t="shared" si="132"/>
        <v>=IF(RIGID_PERFECTIONISM_training_input.xlsx!A183&lt;&gt;"",RIGID_PERFECTIONISM_training_input.xlsx!A183,"")</v>
      </c>
      <c r="BJ276" t="str">
        <f t="shared" si="132"/>
        <v>=IF(RISK_TAKING_training_input.xlsx!A183&lt;&gt;"",RISK_TAKING_training_input.xlsx!A183,"")</v>
      </c>
      <c r="BK276" t="str">
        <f t="shared" si="132"/>
        <v>=IF(SEPARATION_INSECURITY_training_input.xlsx!A183&lt;&gt;"",SEPARATION_INSECURITY_training_input.xlsx!A183,"")</v>
      </c>
      <c r="BL276" t="str">
        <f t="shared" si="132"/>
        <v>=IF(SUBMISSIVENESS_training_input.xlsx!A183&lt;&gt;"",SUBMISSIVENESS_training_input.xlsx!A183,"")</v>
      </c>
      <c r="BM276" t="str">
        <f t="shared" si="132"/>
        <v>=IF(SUSPICIOUSNESS_training_input.xlsx!A183&lt;&gt;"",SUSPICIOUSNESS_training_input.xlsx!A183,"")</v>
      </c>
      <c r="BN276" t="str">
        <f t="shared" ref="BN276:CL279" si="133">CONCATENATE($A$11,BN$1,$A$12,$A276,$A$13,BN$1,$A$14,$A276,$A$15)</f>
        <v>=IF(UNUSUAL_BELIEFS_training_input.xlsx!A183&lt;&gt;"",UNUSUAL_BELIEFS_training_input.xlsx!A183,"")</v>
      </c>
      <c r="BO276" t="str">
        <f t="shared" si="133"/>
        <v>=IF(WITHDRAWAL_training_input.xlsx!A183&lt;&gt;"",WITHDRAWAL_training_input.xlsx!A183,"")</v>
      </c>
      <c r="BP276" t="str">
        <f t="shared" si="133"/>
        <v>=IF(ACT_training_input.xlsx!A183&lt;&gt;"",ACT_training_input.xlsx!A183,"")</v>
      </c>
      <c r="BQ276" t="str">
        <f t="shared" si="133"/>
        <v>=IF(DSP_training_input.xlsx!A183&lt;&gt;"",DSP_training_input.xlsx!A183,"")</v>
      </c>
      <c r="BR276" t="str">
        <f t="shared" si="133"/>
        <v>=IF(PAG_training_input.xlsx!A183&lt;&gt;"",PAG_training_input.xlsx!A183,"")</v>
      </c>
      <c r="BS276" t="str">
        <f t="shared" si="133"/>
        <v>=IF(PRO_training_input.xlsx!A183&lt;&gt;"",PRO_training_input.xlsx!A183,"")</v>
      </c>
      <c r="BT276" t="str">
        <f t="shared" si="133"/>
        <v>=IF(SPL_training_input.xlsx!A183&lt;&gt;"",SPL_training_input.xlsx!A183,"")</v>
      </c>
      <c r="BU276" t="str">
        <f t="shared" si="133"/>
        <v>=IF(WDR_training_input.xlsx!A183&lt;&gt;"",WDR_training_input.xlsx!A183,"")</v>
      </c>
      <c r="BV276" t="str">
        <f t="shared" si="133"/>
        <v>=IF(CON_training_input.xlsx!A183&lt;&gt;"",CON_training_input.xlsx!A183,"")</v>
      </c>
      <c r="BW276" t="str">
        <f t="shared" si="133"/>
        <v>=IF(DSC_training_input.xlsx!A183&lt;&gt;"",DSC_training_input.xlsx!A183,"")</v>
      </c>
      <c r="BX276" t="str">
        <f t="shared" si="133"/>
        <v>=IF(FAN_training_input.xlsx!A183&lt;&gt;"",FAN_training_input.xlsx!A183,"")</v>
      </c>
      <c r="BY276" t="str">
        <f t="shared" si="133"/>
        <v>=IF(OMN_training_input.xlsx!A183&lt;&gt;"",OMN_training_input.xlsx!A183,"")</v>
      </c>
      <c r="BZ276" t="str">
        <f t="shared" si="133"/>
        <v>=IF(REP_training_input.xlsx!A183&lt;&gt;"",REP_training_input.xlsx!A183,"")</v>
      </c>
      <c r="CA276" t="str">
        <f t="shared" si="133"/>
        <v>=IF(SOM_training_input.xlsx!A183&lt;&gt;"",SOM_training_input.xlsx!A183,"")</v>
      </c>
      <c r="CB276" t="str">
        <f t="shared" si="133"/>
        <v>=IF(SUB_training_input.xlsx!A183&lt;&gt;"",SUB_training_input.xlsx!A183,"")</v>
      </c>
      <c r="CC276" t="str">
        <f t="shared" si="133"/>
        <v>=IF(UND_training_input.xlsx!A183&lt;&gt;"",UND_training_input.xlsx!A183,"")</v>
      </c>
      <c r="CD276" t="str">
        <f t="shared" si="133"/>
        <v>=IF(ALT_training_input.xlsx!A183&lt;&gt;"",ALT_training_input.xlsx!A183,"")</v>
      </c>
      <c r="CE276" t="str">
        <f t="shared" si="133"/>
        <v>=IF(HUM_training_input.xlsx!A183&lt;&gt;"",HUM_training_input.xlsx!A183,"")</v>
      </c>
      <c r="CF276" t="str">
        <f t="shared" si="133"/>
        <v>=IF(IDL_training_input.xlsx!A183&lt;&gt;"",IDL_training_input.xlsx!A183,"")</v>
      </c>
      <c r="CG276" t="str">
        <f t="shared" si="133"/>
        <v>=IF(RFM_training_input.xlsx!A183&lt;&gt;"",RFM_training_input.xlsx!A183,"")</v>
      </c>
      <c r="CH276" t="str">
        <f t="shared" si="133"/>
        <v>=IF(DN_training_input.xlsx!A183&lt;&gt;"",DN_training_input.xlsx!A183,"")</v>
      </c>
      <c r="CI276" t="str">
        <f t="shared" si="133"/>
        <v>=IF(INT_training_input.xlsx!A183&lt;&gt;"",INT_training_input.xlsx!A183,"")</v>
      </c>
      <c r="CJ276" t="str">
        <f t="shared" si="133"/>
        <v>=IF(SUP_training_input.xlsx!A183&lt;&gt;"",SUP_training_input.xlsx!A183,"")</v>
      </c>
      <c r="CK276" t="str">
        <f t="shared" si="133"/>
        <v>=IF(ANT_training_input.xlsx!A183&lt;&gt;"",ANT_training_input.xlsx!A183,"")</v>
      </c>
      <c r="CL276" t="str">
        <f t="shared" si="133"/>
        <v>=IF(ISO_training_input.xlsx!A183&lt;&gt;"",ISO_training_input.xlsx!A183,"")</v>
      </c>
    </row>
    <row r="277" spans="1:90">
      <c r="A277">
        <v>184</v>
      </c>
      <c r="B277" t="str">
        <f t="shared" si="106"/>
        <v>=IF(SUICIDE_training_input.xlsx!A184&lt;&gt;"",SUICIDE_training_input.xlsx!A184,"")</v>
      </c>
      <c r="C277" t="str">
        <f t="shared" ref="C277:BN280" si="134">CONCATENATE($A$11,C$1,$A$12,$A277,$A$13,C$1,$A$14,$A277,$A$15)</f>
        <v>=IF(IQ_training_input.xlsx!A184&lt;&gt;"",IQ_training_input.xlsx!A184,"")</v>
      </c>
      <c r="D277" t="str">
        <f t="shared" si="134"/>
        <v>=IF(AMBIG_training_input.xlsx!A184&lt;&gt;"",AMBIG_training_input.xlsx!A184,"")</v>
      </c>
      <c r="E277" t="str">
        <f t="shared" si="134"/>
        <v>=IF(EGODYST_training_input.xlsx!A184&lt;&gt;"",EGODYST_training_input.xlsx!A184,"")</v>
      </c>
      <c r="F277" t="str">
        <f t="shared" si="134"/>
        <v>=IF(AUTISM_training_input.xlsx!A184&lt;&gt;"",AUTISM_training_input.xlsx!A184,"")</v>
      </c>
      <c r="G277" t="str">
        <f t="shared" si="134"/>
        <v>=IF(IDENTITY_training_input.xlsx!A184&lt;&gt;"",IDENTITY_training_input.xlsx!A184,"")</v>
      </c>
      <c r="H277" t="str">
        <f t="shared" si="134"/>
        <v>=IF(SELFDIR_training_input.xlsx!A184&lt;&gt;"",SELFDIR_training_input.xlsx!A184,"")</v>
      </c>
      <c r="I277" t="str">
        <f t="shared" si="134"/>
        <v>=IF(EMPATHY_training_input.xlsx!A184&lt;&gt;"",EMPATHY_training_input.xlsx!A184,"")</v>
      </c>
      <c r="J277" t="str">
        <f t="shared" si="134"/>
        <v>=IF(INTIMACY_training_input.xlsx!A184&lt;&gt;"",INTIMACY_training_input.xlsx!A184,"")</v>
      </c>
      <c r="K277" t="str">
        <f t="shared" si="134"/>
        <v>=IF(ACUTE_training_input.xlsx!A184&lt;&gt;"",ACUTE_training_input.xlsx!A184,"")</v>
      </c>
      <c r="L277" t="str">
        <f t="shared" si="134"/>
        <v>=IF(CHRONIC_training_input.xlsx!A184&lt;&gt;"",CHRONIC_training_input.xlsx!A184,"")</v>
      </c>
      <c r="M277" t="str">
        <f t="shared" si="134"/>
        <v>=IF(TRAUMA_PAST_training_input.xlsx!A184&lt;&gt;"",TRAUMA_PAST_training_input.xlsx!A184,"")</v>
      </c>
      <c r="N277" t="str">
        <f t="shared" si="134"/>
        <v>=IF(TRAUMA_PRESENT_training_input.xlsx!A184&lt;&gt;"",TRAUMA_PRESENT_training_input.xlsx!A184,"")</v>
      </c>
      <c r="O277" t="str">
        <f t="shared" si="134"/>
        <v>=IF(HOPE_training_input.xlsx!A184&lt;&gt;"",HOPE_training_input.xlsx!A184,"")</v>
      </c>
      <c r="P277" t="str">
        <f t="shared" si="134"/>
        <v>=IF(SELFAFFICACY_training_input.xlsx!A184&lt;&gt;"",SELFAFFICACY_training_input.xlsx!A184,"")</v>
      </c>
      <c r="Q277" t="str">
        <f t="shared" si="134"/>
        <v>=IF(SELFESTEEM_training_input.xlsx!A184&lt;&gt;"",SELFESTEEM_training_input.xlsx!A184,"")</v>
      </c>
      <c r="R277" t="str">
        <f t="shared" si="134"/>
        <v>=IF(WELLBEING_training_input.xlsx!A184&lt;&gt;"",WELLBEING_training_input.xlsx!A184,"")</v>
      </c>
      <c r="S277" t="str">
        <f t="shared" si="134"/>
        <v>=IF(HYPER_training_input.xlsx!A184&lt;&gt;"",HYPER_training_input.xlsx!A184,"")</v>
      </c>
      <c r="T277" t="str">
        <f t="shared" si="134"/>
        <v>=IF(AGGR_training_input.xlsx!A184&lt;&gt;"",AGGR_training_input.xlsx!A184,"")</v>
      </c>
      <c r="U277" t="str">
        <f t="shared" si="134"/>
        <v>=IF(COND_PR_training_input.xlsx!A184&lt;&gt;"",COND_PR_training_input.xlsx!A184,"")</v>
      </c>
      <c r="V277" t="str">
        <f t="shared" si="134"/>
        <v>=IF(ANXIE_training_input.xlsx!A184&lt;&gt;"",ANXIE_training_input.xlsx!A184,"")</v>
      </c>
      <c r="W277" t="str">
        <f t="shared" si="134"/>
        <v>=IF(DEPR_training_input.xlsx!A184&lt;&gt;"",DEPR_training_input.xlsx!A184,"")</v>
      </c>
      <c r="X277" t="str">
        <f t="shared" si="134"/>
        <v>=IF(SOMAT_training_input.xlsx!A184&lt;&gt;"",SOMAT_training_input.xlsx!A184,"")</v>
      </c>
      <c r="Y277" t="str">
        <f t="shared" si="134"/>
        <v>=IF(ATYPI_training_input.xlsx!A184&lt;&gt;"",ATYPI_training_input.xlsx!A184,"")</v>
      </c>
      <c r="Z277" t="str">
        <f t="shared" si="134"/>
        <v>=IF(WITHD_training_input.xlsx!A184&lt;&gt;"",WITHD_training_input.xlsx!A184,"")</v>
      </c>
      <c r="AA277" t="str">
        <f t="shared" si="134"/>
        <v>=IF(ATTE_PR_training_input.xlsx!A184&lt;&gt;"",ATTE_PR_training_input.xlsx!A184,"")</v>
      </c>
      <c r="AB277" t="str">
        <f t="shared" si="134"/>
        <v>=IF(ANG_CONT_training_input.xlsx!A184&lt;&gt;"",ANG_CONT_training_input.xlsx!A184,"")</v>
      </c>
      <c r="AC277" t="str">
        <f t="shared" si="134"/>
        <v>=IF(DEV_SOC_DIS_training_input.xlsx!A184&lt;&gt;"",DEV_SOC_DIS_training_input.xlsx!A184,"")</v>
      </c>
      <c r="AD277" t="str">
        <f t="shared" si="134"/>
        <v>=IF(BULLY_training_input.xlsx!A184&lt;&gt;"",BULLY_training_input.xlsx!A184,"")</v>
      </c>
      <c r="AE277" t="str">
        <f t="shared" si="134"/>
        <v>=IF(EMOT_SELF_C_training_input.xlsx!A184&lt;&gt;"",EMOT_SELF_C_training_input.xlsx!A184,"")</v>
      </c>
      <c r="AF277" t="str">
        <f t="shared" si="134"/>
        <v>=IF(EXE_FUN_training_input.xlsx!A184&lt;&gt;"",EXE_FUN_training_input.xlsx!A184,"")</v>
      </c>
      <c r="AG277" t="str">
        <f t="shared" si="134"/>
        <v>=IF(MANIA_training_input.xlsx!A184&lt;&gt;"",MANIA_training_input.xlsx!A184,"")</v>
      </c>
      <c r="AH277" t="str">
        <f t="shared" si="134"/>
        <v>=IF(NEG_EMOT_training_input.xlsx!A184&lt;&gt;"",NEG_EMOT_training_input.xlsx!A184,"")</v>
      </c>
      <c r="AI277" t="str">
        <f t="shared" si="134"/>
        <v>=IF(ADAPT_training_input.xlsx!A184&lt;&gt;"",ADAPT_training_input.xlsx!A184,"")</v>
      </c>
      <c r="AJ277" t="str">
        <f t="shared" si="134"/>
        <v>=IF(SOC_SK_training_input.xlsx!A184&lt;&gt;"",SOC_SK_training_input.xlsx!A184,"")</v>
      </c>
      <c r="AK277" t="str">
        <f t="shared" si="134"/>
        <v>=IF(LEAD_training_input.xlsx!A184&lt;&gt;"",LEAD_training_input.xlsx!A184,"")</v>
      </c>
      <c r="AL277" t="str">
        <f t="shared" si="134"/>
        <v>=IF(ACT_DAIL_training_input.xlsx!A184&lt;&gt;"",ACT_DAIL_training_input.xlsx!A184,"")</v>
      </c>
      <c r="AM277" t="str">
        <f t="shared" si="134"/>
        <v>=IF(FUN_COM_training_input.xlsx!A184&lt;&gt;"",FUN_COM_training_input.xlsx!A184,"")</v>
      </c>
      <c r="AN277" t="str">
        <f t="shared" si="134"/>
        <v>=IF(RESILI_training_input.xlsx!A184&lt;&gt;"",RESILI_training_input.xlsx!A184,"")</v>
      </c>
      <c r="AO277" t="str">
        <f t="shared" si="134"/>
        <v>=IF(SEL_training_input.xlsx!A184&lt;&gt;"",SEL_training_input.xlsx!A184,"")</v>
      </c>
      <c r="AP277" t="str">
        <f t="shared" si="134"/>
        <v>=IF(SEV_training_input.xlsx!A184&lt;&gt;"",SEV_training_input.xlsx!A184,"")</v>
      </c>
      <c r="AQ277" t="str">
        <f t="shared" si="134"/>
        <v>=IF(ANHEDONIA_training_input.xlsx!A184&lt;&gt;"",ANHEDONIA_training_input.xlsx!A184,"")</v>
      </c>
      <c r="AR277" t="str">
        <f t="shared" si="134"/>
        <v>=IF(ANXIOUSNESS_training_input.xlsx!A184&lt;&gt;"",ANXIOUSNESS_training_input.xlsx!A184,"")</v>
      </c>
      <c r="AS277" t="str">
        <f t="shared" si="134"/>
        <v>=IF(ATTENTION_SEEKING_training_input.xlsx!A184&lt;&gt;"",ATTENTION_SEEKING_training_input.xlsx!A184,"")</v>
      </c>
      <c r="AT277" t="str">
        <f t="shared" si="134"/>
        <v>=IF(CALLOUSNESS_training_input.xlsx!A184&lt;&gt;"",CALLOUSNESS_training_input.xlsx!A184,"")</v>
      </c>
      <c r="AU277" t="str">
        <f t="shared" si="134"/>
        <v>=IF(DECEITFULNESS_training_input.xlsx!A184&lt;&gt;"",DECEITFULNESS_training_input.xlsx!A184,"")</v>
      </c>
      <c r="AV277" t="str">
        <f t="shared" si="134"/>
        <v>=IF(DEPRESSIVITY_training_input.xlsx!A184&lt;&gt;"",DEPRESSIVITY_training_input.xlsx!A184,"")</v>
      </c>
      <c r="AW277" t="str">
        <f t="shared" si="134"/>
        <v>=IF(DISTRACTIBILITY_training_input.xlsx!A184&lt;&gt;"",DISTRACTIBILITY_training_input.xlsx!A184,"")</v>
      </c>
      <c r="AX277" t="str">
        <f t="shared" si="134"/>
        <v>=IF(ECCENTRICITY_training_input.xlsx!A184&lt;&gt;"",ECCENTRICITY_training_input.xlsx!A184,"")</v>
      </c>
      <c r="AY277" t="str">
        <f t="shared" si="134"/>
        <v>=IF(EMOTIONAL_LABILITY_training_input.xlsx!A184&lt;&gt;"",EMOTIONAL_LABILITY_training_input.xlsx!A184,"")</v>
      </c>
      <c r="AZ277" t="str">
        <f t="shared" si="134"/>
        <v>=IF(GRANDIOSITY_training_input.xlsx!A184&lt;&gt;"",GRANDIOSITY_training_input.xlsx!A184,"")</v>
      </c>
      <c r="BA277" t="str">
        <f t="shared" si="134"/>
        <v>=IF(HOSTILITY_training_input.xlsx!A184&lt;&gt;"",HOSTILITY_training_input.xlsx!A184,"")</v>
      </c>
      <c r="BB277" t="str">
        <f t="shared" si="134"/>
        <v>=IF(IMPULSIVITY_training_input.xlsx!A184&lt;&gt;"",IMPULSIVITY_training_input.xlsx!A184,"")</v>
      </c>
      <c r="BC277" t="str">
        <f t="shared" si="134"/>
        <v>=IF(INTIMACY_AVOIDANCE_training_input.xlsx!A184&lt;&gt;"",INTIMACY_AVOIDANCE_training_input.xlsx!A184,"")</v>
      </c>
      <c r="BD277" t="str">
        <f t="shared" si="134"/>
        <v>=IF(IRRESPONSIBILITY_training_input.xlsx!A184&lt;&gt;"",IRRESPONSIBILITY_training_input.xlsx!A184,"")</v>
      </c>
      <c r="BE277" t="str">
        <f t="shared" si="134"/>
        <v>=IF(MANIPULATIVENESS_training_input.xlsx!A184&lt;&gt;"",MANIPULATIVENESS_training_input.xlsx!A184,"")</v>
      </c>
      <c r="BF277" t="str">
        <f t="shared" si="134"/>
        <v>=IF(PERCEPTUAL_DYSREGULATION_training_input.xlsx!A184&lt;&gt;"",PERCEPTUAL_DYSREGULATION_training_input.xlsx!A184,"")</v>
      </c>
      <c r="BG277" t="str">
        <f t="shared" si="134"/>
        <v>=IF(PERSEVERATION_training_input.xlsx!A184&lt;&gt;"",PERSEVERATION_training_input.xlsx!A184,"")</v>
      </c>
      <c r="BH277" t="str">
        <f t="shared" si="134"/>
        <v>=IF(RESTRICTED_AFFECTIVITY_training_input.xlsx!A184&lt;&gt;"",RESTRICTED_AFFECTIVITY_training_input.xlsx!A184,"")</v>
      </c>
      <c r="BI277" t="str">
        <f t="shared" si="134"/>
        <v>=IF(RIGID_PERFECTIONISM_training_input.xlsx!A184&lt;&gt;"",RIGID_PERFECTIONISM_training_input.xlsx!A184,"")</v>
      </c>
      <c r="BJ277" t="str">
        <f t="shared" si="134"/>
        <v>=IF(RISK_TAKING_training_input.xlsx!A184&lt;&gt;"",RISK_TAKING_training_input.xlsx!A184,"")</v>
      </c>
      <c r="BK277" t="str">
        <f t="shared" si="134"/>
        <v>=IF(SEPARATION_INSECURITY_training_input.xlsx!A184&lt;&gt;"",SEPARATION_INSECURITY_training_input.xlsx!A184,"")</v>
      </c>
      <c r="BL277" t="str">
        <f t="shared" si="134"/>
        <v>=IF(SUBMISSIVENESS_training_input.xlsx!A184&lt;&gt;"",SUBMISSIVENESS_training_input.xlsx!A184,"")</v>
      </c>
      <c r="BM277" t="str">
        <f t="shared" si="134"/>
        <v>=IF(SUSPICIOUSNESS_training_input.xlsx!A184&lt;&gt;"",SUSPICIOUSNESS_training_input.xlsx!A184,"")</v>
      </c>
      <c r="BN277" t="str">
        <f t="shared" si="134"/>
        <v>=IF(UNUSUAL_BELIEFS_training_input.xlsx!A184&lt;&gt;"",UNUSUAL_BELIEFS_training_input.xlsx!A184,"")</v>
      </c>
      <c r="BO277" t="str">
        <f t="shared" si="133"/>
        <v>=IF(WITHDRAWAL_training_input.xlsx!A184&lt;&gt;"",WITHDRAWAL_training_input.xlsx!A184,"")</v>
      </c>
      <c r="BP277" t="str">
        <f t="shared" si="133"/>
        <v>=IF(ACT_training_input.xlsx!A184&lt;&gt;"",ACT_training_input.xlsx!A184,"")</v>
      </c>
      <c r="BQ277" t="str">
        <f t="shared" si="133"/>
        <v>=IF(DSP_training_input.xlsx!A184&lt;&gt;"",DSP_training_input.xlsx!A184,"")</v>
      </c>
      <c r="BR277" t="str">
        <f t="shared" si="133"/>
        <v>=IF(PAG_training_input.xlsx!A184&lt;&gt;"",PAG_training_input.xlsx!A184,"")</v>
      </c>
      <c r="BS277" t="str">
        <f t="shared" si="133"/>
        <v>=IF(PRO_training_input.xlsx!A184&lt;&gt;"",PRO_training_input.xlsx!A184,"")</v>
      </c>
      <c r="BT277" t="str">
        <f t="shared" si="133"/>
        <v>=IF(SPL_training_input.xlsx!A184&lt;&gt;"",SPL_training_input.xlsx!A184,"")</v>
      </c>
      <c r="BU277" t="str">
        <f t="shared" si="133"/>
        <v>=IF(WDR_training_input.xlsx!A184&lt;&gt;"",WDR_training_input.xlsx!A184,"")</v>
      </c>
      <c r="BV277" t="str">
        <f t="shared" si="133"/>
        <v>=IF(CON_training_input.xlsx!A184&lt;&gt;"",CON_training_input.xlsx!A184,"")</v>
      </c>
      <c r="BW277" t="str">
        <f t="shared" si="133"/>
        <v>=IF(DSC_training_input.xlsx!A184&lt;&gt;"",DSC_training_input.xlsx!A184,"")</v>
      </c>
      <c r="BX277" t="str">
        <f t="shared" si="133"/>
        <v>=IF(FAN_training_input.xlsx!A184&lt;&gt;"",FAN_training_input.xlsx!A184,"")</v>
      </c>
      <c r="BY277" t="str">
        <f t="shared" si="133"/>
        <v>=IF(OMN_training_input.xlsx!A184&lt;&gt;"",OMN_training_input.xlsx!A184,"")</v>
      </c>
      <c r="BZ277" t="str">
        <f t="shared" si="133"/>
        <v>=IF(REP_training_input.xlsx!A184&lt;&gt;"",REP_training_input.xlsx!A184,"")</v>
      </c>
      <c r="CA277" t="str">
        <f t="shared" si="133"/>
        <v>=IF(SOM_training_input.xlsx!A184&lt;&gt;"",SOM_training_input.xlsx!A184,"")</v>
      </c>
      <c r="CB277" t="str">
        <f t="shared" si="133"/>
        <v>=IF(SUB_training_input.xlsx!A184&lt;&gt;"",SUB_training_input.xlsx!A184,"")</v>
      </c>
      <c r="CC277" t="str">
        <f t="shared" si="133"/>
        <v>=IF(UND_training_input.xlsx!A184&lt;&gt;"",UND_training_input.xlsx!A184,"")</v>
      </c>
      <c r="CD277" t="str">
        <f t="shared" si="133"/>
        <v>=IF(ALT_training_input.xlsx!A184&lt;&gt;"",ALT_training_input.xlsx!A184,"")</v>
      </c>
      <c r="CE277" t="str">
        <f t="shared" si="133"/>
        <v>=IF(HUM_training_input.xlsx!A184&lt;&gt;"",HUM_training_input.xlsx!A184,"")</v>
      </c>
      <c r="CF277" t="str">
        <f t="shared" si="133"/>
        <v>=IF(IDL_training_input.xlsx!A184&lt;&gt;"",IDL_training_input.xlsx!A184,"")</v>
      </c>
      <c r="CG277" t="str">
        <f t="shared" si="133"/>
        <v>=IF(RFM_training_input.xlsx!A184&lt;&gt;"",RFM_training_input.xlsx!A184,"")</v>
      </c>
      <c r="CH277" t="str">
        <f t="shared" si="133"/>
        <v>=IF(DN_training_input.xlsx!A184&lt;&gt;"",DN_training_input.xlsx!A184,"")</v>
      </c>
      <c r="CI277" t="str">
        <f t="shared" si="133"/>
        <v>=IF(INT_training_input.xlsx!A184&lt;&gt;"",INT_training_input.xlsx!A184,"")</v>
      </c>
      <c r="CJ277" t="str">
        <f t="shared" si="133"/>
        <v>=IF(SUP_training_input.xlsx!A184&lt;&gt;"",SUP_training_input.xlsx!A184,"")</v>
      </c>
      <c r="CK277" t="str">
        <f t="shared" si="133"/>
        <v>=IF(ANT_training_input.xlsx!A184&lt;&gt;"",ANT_training_input.xlsx!A184,"")</v>
      </c>
      <c r="CL277" t="str">
        <f t="shared" si="133"/>
        <v>=IF(ISO_training_input.xlsx!A184&lt;&gt;"",ISO_training_input.xlsx!A184,"")</v>
      </c>
    </row>
    <row r="278" spans="1:90">
      <c r="A278">
        <v>185</v>
      </c>
      <c r="B278" t="str">
        <f t="shared" si="106"/>
        <v>=IF(SUICIDE_training_input.xlsx!A185&lt;&gt;"",SUICIDE_training_input.xlsx!A185,"")</v>
      </c>
      <c r="C278" t="str">
        <f t="shared" si="134"/>
        <v>=IF(IQ_training_input.xlsx!A185&lt;&gt;"",IQ_training_input.xlsx!A185,"")</v>
      </c>
      <c r="D278" t="str">
        <f t="shared" si="134"/>
        <v>=IF(AMBIG_training_input.xlsx!A185&lt;&gt;"",AMBIG_training_input.xlsx!A185,"")</v>
      </c>
      <c r="E278" t="str">
        <f t="shared" si="134"/>
        <v>=IF(EGODYST_training_input.xlsx!A185&lt;&gt;"",EGODYST_training_input.xlsx!A185,"")</v>
      </c>
      <c r="F278" t="str">
        <f t="shared" si="134"/>
        <v>=IF(AUTISM_training_input.xlsx!A185&lt;&gt;"",AUTISM_training_input.xlsx!A185,"")</v>
      </c>
      <c r="G278" t="str">
        <f t="shared" si="134"/>
        <v>=IF(IDENTITY_training_input.xlsx!A185&lt;&gt;"",IDENTITY_training_input.xlsx!A185,"")</v>
      </c>
      <c r="H278" t="str">
        <f t="shared" si="134"/>
        <v>=IF(SELFDIR_training_input.xlsx!A185&lt;&gt;"",SELFDIR_training_input.xlsx!A185,"")</v>
      </c>
      <c r="I278" t="str">
        <f t="shared" si="134"/>
        <v>=IF(EMPATHY_training_input.xlsx!A185&lt;&gt;"",EMPATHY_training_input.xlsx!A185,"")</v>
      </c>
      <c r="J278" t="str">
        <f t="shared" si="134"/>
        <v>=IF(INTIMACY_training_input.xlsx!A185&lt;&gt;"",INTIMACY_training_input.xlsx!A185,"")</v>
      </c>
      <c r="K278" t="str">
        <f t="shared" si="134"/>
        <v>=IF(ACUTE_training_input.xlsx!A185&lt;&gt;"",ACUTE_training_input.xlsx!A185,"")</v>
      </c>
      <c r="L278" t="str">
        <f t="shared" si="134"/>
        <v>=IF(CHRONIC_training_input.xlsx!A185&lt;&gt;"",CHRONIC_training_input.xlsx!A185,"")</v>
      </c>
      <c r="M278" t="str">
        <f t="shared" si="134"/>
        <v>=IF(TRAUMA_PAST_training_input.xlsx!A185&lt;&gt;"",TRAUMA_PAST_training_input.xlsx!A185,"")</v>
      </c>
      <c r="N278" t="str">
        <f t="shared" si="134"/>
        <v>=IF(TRAUMA_PRESENT_training_input.xlsx!A185&lt;&gt;"",TRAUMA_PRESENT_training_input.xlsx!A185,"")</v>
      </c>
      <c r="O278" t="str">
        <f t="shared" si="134"/>
        <v>=IF(HOPE_training_input.xlsx!A185&lt;&gt;"",HOPE_training_input.xlsx!A185,"")</v>
      </c>
      <c r="P278" t="str">
        <f t="shared" si="134"/>
        <v>=IF(SELFAFFICACY_training_input.xlsx!A185&lt;&gt;"",SELFAFFICACY_training_input.xlsx!A185,"")</v>
      </c>
      <c r="Q278" t="str">
        <f t="shared" si="134"/>
        <v>=IF(SELFESTEEM_training_input.xlsx!A185&lt;&gt;"",SELFESTEEM_training_input.xlsx!A185,"")</v>
      </c>
      <c r="R278" t="str">
        <f t="shared" si="134"/>
        <v>=IF(WELLBEING_training_input.xlsx!A185&lt;&gt;"",WELLBEING_training_input.xlsx!A185,"")</v>
      </c>
      <c r="S278" t="str">
        <f t="shared" si="134"/>
        <v>=IF(HYPER_training_input.xlsx!A185&lt;&gt;"",HYPER_training_input.xlsx!A185,"")</v>
      </c>
      <c r="T278" t="str">
        <f t="shared" si="134"/>
        <v>=IF(AGGR_training_input.xlsx!A185&lt;&gt;"",AGGR_training_input.xlsx!A185,"")</v>
      </c>
      <c r="U278" t="str">
        <f t="shared" si="134"/>
        <v>=IF(COND_PR_training_input.xlsx!A185&lt;&gt;"",COND_PR_training_input.xlsx!A185,"")</v>
      </c>
      <c r="V278" t="str">
        <f t="shared" si="134"/>
        <v>=IF(ANXIE_training_input.xlsx!A185&lt;&gt;"",ANXIE_training_input.xlsx!A185,"")</v>
      </c>
      <c r="W278" t="str">
        <f t="shared" si="134"/>
        <v>=IF(DEPR_training_input.xlsx!A185&lt;&gt;"",DEPR_training_input.xlsx!A185,"")</v>
      </c>
      <c r="X278" t="str">
        <f t="shared" si="134"/>
        <v>=IF(SOMAT_training_input.xlsx!A185&lt;&gt;"",SOMAT_training_input.xlsx!A185,"")</v>
      </c>
      <c r="Y278" t="str">
        <f t="shared" si="134"/>
        <v>=IF(ATYPI_training_input.xlsx!A185&lt;&gt;"",ATYPI_training_input.xlsx!A185,"")</v>
      </c>
      <c r="Z278" t="str">
        <f t="shared" si="134"/>
        <v>=IF(WITHD_training_input.xlsx!A185&lt;&gt;"",WITHD_training_input.xlsx!A185,"")</v>
      </c>
      <c r="AA278" t="str">
        <f t="shared" si="134"/>
        <v>=IF(ATTE_PR_training_input.xlsx!A185&lt;&gt;"",ATTE_PR_training_input.xlsx!A185,"")</v>
      </c>
      <c r="AB278" t="str">
        <f t="shared" si="134"/>
        <v>=IF(ANG_CONT_training_input.xlsx!A185&lt;&gt;"",ANG_CONT_training_input.xlsx!A185,"")</v>
      </c>
      <c r="AC278" t="str">
        <f t="shared" si="134"/>
        <v>=IF(DEV_SOC_DIS_training_input.xlsx!A185&lt;&gt;"",DEV_SOC_DIS_training_input.xlsx!A185,"")</v>
      </c>
      <c r="AD278" t="str">
        <f t="shared" si="134"/>
        <v>=IF(BULLY_training_input.xlsx!A185&lt;&gt;"",BULLY_training_input.xlsx!A185,"")</v>
      </c>
      <c r="AE278" t="str">
        <f t="shared" si="134"/>
        <v>=IF(EMOT_SELF_C_training_input.xlsx!A185&lt;&gt;"",EMOT_SELF_C_training_input.xlsx!A185,"")</v>
      </c>
      <c r="AF278" t="str">
        <f t="shared" si="134"/>
        <v>=IF(EXE_FUN_training_input.xlsx!A185&lt;&gt;"",EXE_FUN_training_input.xlsx!A185,"")</v>
      </c>
      <c r="AG278" t="str">
        <f t="shared" si="134"/>
        <v>=IF(MANIA_training_input.xlsx!A185&lt;&gt;"",MANIA_training_input.xlsx!A185,"")</v>
      </c>
      <c r="AH278" t="str">
        <f t="shared" si="134"/>
        <v>=IF(NEG_EMOT_training_input.xlsx!A185&lt;&gt;"",NEG_EMOT_training_input.xlsx!A185,"")</v>
      </c>
      <c r="AI278" t="str">
        <f t="shared" si="134"/>
        <v>=IF(ADAPT_training_input.xlsx!A185&lt;&gt;"",ADAPT_training_input.xlsx!A185,"")</v>
      </c>
      <c r="AJ278" t="str">
        <f t="shared" si="134"/>
        <v>=IF(SOC_SK_training_input.xlsx!A185&lt;&gt;"",SOC_SK_training_input.xlsx!A185,"")</v>
      </c>
      <c r="AK278" t="str">
        <f t="shared" si="134"/>
        <v>=IF(LEAD_training_input.xlsx!A185&lt;&gt;"",LEAD_training_input.xlsx!A185,"")</v>
      </c>
      <c r="AL278" t="str">
        <f t="shared" si="134"/>
        <v>=IF(ACT_DAIL_training_input.xlsx!A185&lt;&gt;"",ACT_DAIL_training_input.xlsx!A185,"")</v>
      </c>
      <c r="AM278" t="str">
        <f t="shared" si="134"/>
        <v>=IF(FUN_COM_training_input.xlsx!A185&lt;&gt;"",FUN_COM_training_input.xlsx!A185,"")</v>
      </c>
      <c r="AN278" t="str">
        <f t="shared" si="134"/>
        <v>=IF(RESILI_training_input.xlsx!A185&lt;&gt;"",RESILI_training_input.xlsx!A185,"")</v>
      </c>
      <c r="AO278" t="str">
        <f t="shared" si="134"/>
        <v>=IF(SEL_training_input.xlsx!A185&lt;&gt;"",SEL_training_input.xlsx!A185,"")</v>
      </c>
      <c r="AP278" t="str">
        <f t="shared" si="134"/>
        <v>=IF(SEV_training_input.xlsx!A185&lt;&gt;"",SEV_training_input.xlsx!A185,"")</v>
      </c>
      <c r="AQ278" t="str">
        <f t="shared" si="134"/>
        <v>=IF(ANHEDONIA_training_input.xlsx!A185&lt;&gt;"",ANHEDONIA_training_input.xlsx!A185,"")</v>
      </c>
      <c r="AR278" t="str">
        <f t="shared" si="134"/>
        <v>=IF(ANXIOUSNESS_training_input.xlsx!A185&lt;&gt;"",ANXIOUSNESS_training_input.xlsx!A185,"")</v>
      </c>
      <c r="AS278" t="str">
        <f t="shared" si="134"/>
        <v>=IF(ATTENTION_SEEKING_training_input.xlsx!A185&lt;&gt;"",ATTENTION_SEEKING_training_input.xlsx!A185,"")</v>
      </c>
      <c r="AT278" t="str">
        <f t="shared" si="134"/>
        <v>=IF(CALLOUSNESS_training_input.xlsx!A185&lt;&gt;"",CALLOUSNESS_training_input.xlsx!A185,"")</v>
      </c>
      <c r="AU278" t="str">
        <f t="shared" si="134"/>
        <v>=IF(DECEITFULNESS_training_input.xlsx!A185&lt;&gt;"",DECEITFULNESS_training_input.xlsx!A185,"")</v>
      </c>
      <c r="AV278" t="str">
        <f t="shared" si="134"/>
        <v>=IF(DEPRESSIVITY_training_input.xlsx!A185&lt;&gt;"",DEPRESSIVITY_training_input.xlsx!A185,"")</v>
      </c>
      <c r="AW278" t="str">
        <f t="shared" si="134"/>
        <v>=IF(DISTRACTIBILITY_training_input.xlsx!A185&lt;&gt;"",DISTRACTIBILITY_training_input.xlsx!A185,"")</v>
      </c>
      <c r="AX278" t="str">
        <f t="shared" si="134"/>
        <v>=IF(ECCENTRICITY_training_input.xlsx!A185&lt;&gt;"",ECCENTRICITY_training_input.xlsx!A185,"")</v>
      </c>
      <c r="AY278" t="str">
        <f t="shared" si="134"/>
        <v>=IF(EMOTIONAL_LABILITY_training_input.xlsx!A185&lt;&gt;"",EMOTIONAL_LABILITY_training_input.xlsx!A185,"")</v>
      </c>
      <c r="AZ278" t="str">
        <f t="shared" si="134"/>
        <v>=IF(GRANDIOSITY_training_input.xlsx!A185&lt;&gt;"",GRANDIOSITY_training_input.xlsx!A185,"")</v>
      </c>
      <c r="BA278" t="str">
        <f t="shared" si="134"/>
        <v>=IF(HOSTILITY_training_input.xlsx!A185&lt;&gt;"",HOSTILITY_training_input.xlsx!A185,"")</v>
      </c>
      <c r="BB278" t="str">
        <f t="shared" si="134"/>
        <v>=IF(IMPULSIVITY_training_input.xlsx!A185&lt;&gt;"",IMPULSIVITY_training_input.xlsx!A185,"")</v>
      </c>
      <c r="BC278" t="str">
        <f t="shared" si="134"/>
        <v>=IF(INTIMACY_AVOIDANCE_training_input.xlsx!A185&lt;&gt;"",INTIMACY_AVOIDANCE_training_input.xlsx!A185,"")</v>
      </c>
      <c r="BD278" t="str">
        <f t="shared" si="134"/>
        <v>=IF(IRRESPONSIBILITY_training_input.xlsx!A185&lt;&gt;"",IRRESPONSIBILITY_training_input.xlsx!A185,"")</v>
      </c>
      <c r="BE278" t="str">
        <f t="shared" si="134"/>
        <v>=IF(MANIPULATIVENESS_training_input.xlsx!A185&lt;&gt;"",MANIPULATIVENESS_training_input.xlsx!A185,"")</v>
      </c>
      <c r="BF278" t="str">
        <f t="shared" si="134"/>
        <v>=IF(PERCEPTUAL_DYSREGULATION_training_input.xlsx!A185&lt;&gt;"",PERCEPTUAL_DYSREGULATION_training_input.xlsx!A185,"")</v>
      </c>
      <c r="BG278" t="str">
        <f t="shared" si="134"/>
        <v>=IF(PERSEVERATION_training_input.xlsx!A185&lt;&gt;"",PERSEVERATION_training_input.xlsx!A185,"")</v>
      </c>
      <c r="BH278" t="str">
        <f t="shared" si="134"/>
        <v>=IF(RESTRICTED_AFFECTIVITY_training_input.xlsx!A185&lt;&gt;"",RESTRICTED_AFFECTIVITY_training_input.xlsx!A185,"")</v>
      </c>
      <c r="BI278" t="str">
        <f t="shared" si="134"/>
        <v>=IF(RIGID_PERFECTIONISM_training_input.xlsx!A185&lt;&gt;"",RIGID_PERFECTIONISM_training_input.xlsx!A185,"")</v>
      </c>
      <c r="BJ278" t="str">
        <f t="shared" si="134"/>
        <v>=IF(RISK_TAKING_training_input.xlsx!A185&lt;&gt;"",RISK_TAKING_training_input.xlsx!A185,"")</v>
      </c>
      <c r="BK278" t="str">
        <f t="shared" si="134"/>
        <v>=IF(SEPARATION_INSECURITY_training_input.xlsx!A185&lt;&gt;"",SEPARATION_INSECURITY_training_input.xlsx!A185,"")</v>
      </c>
      <c r="BL278" t="str">
        <f t="shared" si="134"/>
        <v>=IF(SUBMISSIVENESS_training_input.xlsx!A185&lt;&gt;"",SUBMISSIVENESS_training_input.xlsx!A185,"")</v>
      </c>
      <c r="BM278" t="str">
        <f t="shared" si="134"/>
        <v>=IF(SUSPICIOUSNESS_training_input.xlsx!A185&lt;&gt;"",SUSPICIOUSNESS_training_input.xlsx!A185,"")</v>
      </c>
      <c r="BN278" t="str">
        <f t="shared" si="134"/>
        <v>=IF(UNUSUAL_BELIEFS_training_input.xlsx!A185&lt;&gt;"",UNUSUAL_BELIEFS_training_input.xlsx!A185,"")</v>
      </c>
      <c r="BO278" t="str">
        <f t="shared" si="133"/>
        <v>=IF(WITHDRAWAL_training_input.xlsx!A185&lt;&gt;"",WITHDRAWAL_training_input.xlsx!A185,"")</v>
      </c>
      <c r="BP278" t="str">
        <f t="shared" si="133"/>
        <v>=IF(ACT_training_input.xlsx!A185&lt;&gt;"",ACT_training_input.xlsx!A185,"")</v>
      </c>
      <c r="BQ278" t="str">
        <f t="shared" si="133"/>
        <v>=IF(DSP_training_input.xlsx!A185&lt;&gt;"",DSP_training_input.xlsx!A185,"")</v>
      </c>
      <c r="BR278" t="str">
        <f t="shared" si="133"/>
        <v>=IF(PAG_training_input.xlsx!A185&lt;&gt;"",PAG_training_input.xlsx!A185,"")</v>
      </c>
      <c r="BS278" t="str">
        <f t="shared" si="133"/>
        <v>=IF(PRO_training_input.xlsx!A185&lt;&gt;"",PRO_training_input.xlsx!A185,"")</v>
      </c>
      <c r="BT278" t="str">
        <f t="shared" si="133"/>
        <v>=IF(SPL_training_input.xlsx!A185&lt;&gt;"",SPL_training_input.xlsx!A185,"")</v>
      </c>
      <c r="BU278" t="str">
        <f t="shared" si="133"/>
        <v>=IF(WDR_training_input.xlsx!A185&lt;&gt;"",WDR_training_input.xlsx!A185,"")</v>
      </c>
      <c r="BV278" t="str">
        <f t="shared" si="133"/>
        <v>=IF(CON_training_input.xlsx!A185&lt;&gt;"",CON_training_input.xlsx!A185,"")</v>
      </c>
      <c r="BW278" t="str">
        <f t="shared" si="133"/>
        <v>=IF(DSC_training_input.xlsx!A185&lt;&gt;"",DSC_training_input.xlsx!A185,"")</v>
      </c>
      <c r="BX278" t="str">
        <f t="shared" si="133"/>
        <v>=IF(FAN_training_input.xlsx!A185&lt;&gt;"",FAN_training_input.xlsx!A185,"")</v>
      </c>
      <c r="BY278" t="str">
        <f t="shared" si="133"/>
        <v>=IF(OMN_training_input.xlsx!A185&lt;&gt;"",OMN_training_input.xlsx!A185,"")</v>
      </c>
      <c r="BZ278" t="str">
        <f t="shared" si="133"/>
        <v>=IF(REP_training_input.xlsx!A185&lt;&gt;"",REP_training_input.xlsx!A185,"")</v>
      </c>
      <c r="CA278" t="str">
        <f t="shared" si="133"/>
        <v>=IF(SOM_training_input.xlsx!A185&lt;&gt;"",SOM_training_input.xlsx!A185,"")</v>
      </c>
      <c r="CB278" t="str">
        <f t="shared" si="133"/>
        <v>=IF(SUB_training_input.xlsx!A185&lt;&gt;"",SUB_training_input.xlsx!A185,"")</v>
      </c>
      <c r="CC278" t="str">
        <f t="shared" si="133"/>
        <v>=IF(UND_training_input.xlsx!A185&lt;&gt;"",UND_training_input.xlsx!A185,"")</v>
      </c>
      <c r="CD278" t="str">
        <f t="shared" si="133"/>
        <v>=IF(ALT_training_input.xlsx!A185&lt;&gt;"",ALT_training_input.xlsx!A185,"")</v>
      </c>
      <c r="CE278" t="str">
        <f t="shared" si="133"/>
        <v>=IF(HUM_training_input.xlsx!A185&lt;&gt;"",HUM_training_input.xlsx!A185,"")</v>
      </c>
      <c r="CF278" t="str">
        <f t="shared" si="133"/>
        <v>=IF(IDL_training_input.xlsx!A185&lt;&gt;"",IDL_training_input.xlsx!A185,"")</v>
      </c>
      <c r="CG278" t="str">
        <f t="shared" si="133"/>
        <v>=IF(RFM_training_input.xlsx!A185&lt;&gt;"",RFM_training_input.xlsx!A185,"")</v>
      </c>
      <c r="CH278" t="str">
        <f t="shared" si="133"/>
        <v>=IF(DN_training_input.xlsx!A185&lt;&gt;"",DN_training_input.xlsx!A185,"")</v>
      </c>
      <c r="CI278" t="str">
        <f t="shared" si="133"/>
        <v>=IF(INT_training_input.xlsx!A185&lt;&gt;"",INT_training_input.xlsx!A185,"")</v>
      </c>
      <c r="CJ278" t="str">
        <f t="shared" si="133"/>
        <v>=IF(SUP_training_input.xlsx!A185&lt;&gt;"",SUP_training_input.xlsx!A185,"")</v>
      </c>
      <c r="CK278" t="str">
        <f t="shared" si="133"/>
        <v>=IF(ANT_training_input.xlsx!A185&lt;&gt;"",ANT_training_input.xlsx!A185,"")</v>
      </c>
      <c r="CL278" t="str">
        <f t="shared" si="133"/>
        <v>=IF(ISO_training_input.xlsx!A185&lt;&gt;"",ISO_training_input.xlsx!A185,"")</v>
      </c>
    </row>
    <row r="279" spans="1:90">
      <c r="A279">
        <v>186</v>
      </c>
      <c r="B279" t="str">
        <f t="shared" si="106"/>
        <v>=IF(SUICIDE_training_input.xlsx!A186&lt;&gt;"",SUICIDE_training_input.xlsx!A186,"")</v>
      </c>
      <c r="C279" t="str">
        <f t="shared" si="134"/>
        <v>=IF(IQ_training_input.xlsx!A186&lt;&gt;"",IQ_training_input.xlsx!A186,"")</v>
      </c>
      <c r="D279" t="str">
        <f t="shared" si="134"/>
        <v>=IF(AMBIG_training_input.xlsx!A186&lt;&gt;"",AMBIG_training_input.xlsx!A186,"")</v>
      </c>
      <c r="E279" t="str">
        <f t="shared" si="134"/>
        <v>=IF(EGODYST_training_input.xlsx!A186&lt;&gt;"",EGODYST_training_input.xlsx!A186,"")</v>
      </c>
      <c r="F279" t="str">
        <f t="shared" si="134"/>
        <v>=IF(AUTISM_training_input.xlsx!A186&lt;&gt;"",AUTISM_training_input.xlsx!A186,"")</v>
      </c>
      <c r="G279" t="str">
        <f t="shared" si="134"/>
        <v>=IF(IDENTITY_training_input.xlsx!A186&lt;&gt;"",IDENTITY_training_input.xlsx!A186,"")</v>
      </c>
      <c r="H279" t="str">
        <f t="shared" si="134"/>
        <v>=IF(SELFDIR_training_input.xlsx!A186&lt;&gt;"",SELFDIR_training_input.xlsx!A186,"")</v>
      </c>
      <c r="I279" t="str">
        <f t="shared" si="134"/>
        <v>=IF(EMPATHY_training_input.xlsx!A186&lt;&gt;"",EMPATHY_training_input.xlsx!A186,"")</v>
      </c>
      <c r="J279" t="str">
        <f t="shared" si="134"/>
        <v>=IF(INTIMACY_training_input.xlsx!A186&lt;&gt;"",INTIMACY_training_input.xlsx!A186,"")</v>
      </c>
      <c r="K279" t="str">
        <f t="shared" si="134"/>
        <v>=IF(ACUTE_training_input.xlsx!A186&lt;&gt;"",ACUTE_training_input.xlsx!A186,"")</v>
      </c>
      <c r="L279" t="str">
        <f t="shared" si="134"/>
        <v>=IF(CHRONIC_training_input.xlsx!A186&lt;&gt;"",CHRONIC_training_input.xlsx!A186,"")</v>
      </c>
      <c r="M279" t="str">
        <f t="shared" si="134"/>
        <v>=IF(TRAUMA_PAST_training_input.xlsx!A186&lt;&gt;"",TRAUMA_PAST_training_input.xlsx!A186,"")</v>
      </c>
      <c r="N279" t="str">
        <f t="shared" si="134"/>
        <v>=IF(TRAUMA_PRESENT_training_input.xlsx!A186&lt;&gt;"",TRAUMA_PRESENT_training_input.xlsx!A186,"")</v>
      </c>
      <c r="O279" t="str">
        <f t="shared" si="134"/>
        <v>=IF(HOPE_training_input.xlsx!A186&lt;&gt;"",HOPE_training_input.xlsx!A186,"")</v>
      </c>
      <c r="P279" t="str">
        <f t="shared" si="134"/>
        <v>=IF(SELFAFFICACY_training_input.xlsx!A186&lt;&gt;"",SELFAFFICACY_training_input.xlsx!A186,"")</v>
      </c>
      <c r="Q279" t="str">
        <f t="shared" si="134"/>
        <v>=IF(SELFESTEEM_training_input.xlsx!A186&lt;&gt;"",SELFESTEEM_training_input.xlsx!A186,"")</v>
      </c>
      <c r="R279" t="str">
        <f t="shared" si="134"/>
        <v>=IF(WELLBEING_training_input.xlsx!A186&lt;&gt;"",WELLBEING_training_input.xlsx!A186,"")</v>
      </c>
      <c r="S279" t="str">
        <f t="shared" si="134"/>
        <v>=IF(HYPER_training_input.xlsx!A186&lt;&gt;"",HYPER_training_input.xlsx!A186,"")</v>
      </c>
      <c r="T279" t="str">
        <f t="shared" si="134"/>
        <v>=IF(AGGR_training_input.xlsx!A186&lt;&gt;"",AGGR_training_input.xlsx!A186,"")</v>
      </c>
      <c r="U279" t="str">
        <f t="shared" si="134"/>
        <v>=IF(COND_PR_training_input.xlsx!A186&lt;&gt;"",COND_PR_training_input.xlsx!A186,"")</v>
      </c>
      <c r="V279" t="str">
        <f t="shared" si="134"/>
        <v>=IF(ANXIE_training_input.xlsx!A186&lt;&gt;"",ANXIE_training_input.xlsx!A186,"")</v>
      </c>
      <c r="W279" t="str">
        <f t="shared" si="134"/>
        <v>=IF(DEPR_training_input.xlsx!A186&lt;&gt;"",DEPR_training_input.xlsx!A186,"")</v>
      </c>
      <c r="X279" t="str">
        <f t="shared" si="134"/>
        <v>=IF(SOMAT_training_input.xlsx!A186&lt;&gt;"",SOMAT_training_input.xlsx!A186,"")</v>
      </c>
      <c r="Y279" t="str">
        <f t="shared" si="134"/>
        <v>=IF(ATYPI_training_input.xlsx!A186&lt;&gt;"",ATYPI_training_input.xlsx!A186,"")</v>
      </c>
      <c r="Z279" t="str">
        <f t="shared" si="134"/>
        <v>=IF(WITHD_training_input.xlsx!A186&lt;&gt;"",WITHD_training_input.xlsx!A186,"")</v>
      </c>
      <c r="AA279" t="str">
        <f t="shared" si="134"/>
        <v>=IF(ATTE_PR_training_input.xlsx!A186&lt;&gt;"",ATTE_PR_training_input.xlsx!A186,"")</v>
      </c>
      <c r="AB279" t="str">
        <f t="shared" si="134"/>
        <v>=IF(ANG_CONT_training_input.xlsx!A186&lt;&gt;"",ANG_CONT_training_input.xlsx!A186,"")</v>
      </c>
      <c r="AC279" t="str">
        <f t="shared" si="134"/>
        <v>=IF(DEV_SOC_DIS_training_input.xlsx!A186&lt;&gt;"",DEV_SOC_DIS_training_input.xlsx!A186,"")</v>
      </c>
      <c r="AD279" t="str">
        <f t="shared" si="134"/>
        <v>=IF(BULLY_training_input.xlsx!A186&lt;&gt;"",BULLY_training_input.xlsx!A186,"")</v>
      </c>
      <c r="AE279" t="str">
        <f t="shared" si="134"/>
        <v>=IF(EMOT_SELF_C_training_input.xlsx!A186&lt;&gt;"",EMOT_SELF_C_training_input.xlsx!A186,"")</v>
      </c>
      <c r="AF279" t="str">
        <f t="shared" si="134"/>
        <v>=IF(EXE_FUN_training_input.xlsx!A186&lt;&gt;"",EXE_FUN_training_input.xlsx!A186,"")</v>
      </c>
      <c r="AG279" t="str">
        <f t="shared" si="134"/>
        <v>=IF(MANIA_training_input.xlsx!A186&lt;&gt;"",MANIA_training_input.xlsx!A186,"")</v>
      </c>
      <c r="AH279" t="str">
        <f t="shared" si="134"/>
        <v>=IF(NEG_EMOT_training_input.xlsx!A186&lt;&gt;"",NEG_EMOT_training_input.xlsx!A186,"")</v>
      </c>
      <c r="AI279" t="str">
        <f t="shared" si="134"/>
        <v>=IF(ADAPT_training_input.xlsx!A186&lt;&gt;"",ADAPT_training_input.xlsx!A186,"")</v>
      </c>
      <c r="AJ279" t="str">
        <f t="shared" si="134"/>
        <v>=IF(SOC_SK_training_input.xlsx!A186&lt;&gt;"",SOC_SK_training_input.xlsx!A186,"")</v>
      </c>
      <c r="AK279" t="str">
        <f t="shared" si="134"/>
        <v>=IF(LEAD_training_input.xlsx!A186&lt;&gt;"",LEAD_training_input.xlsx!A186,"")</v>
      </c>
      <c r="AL279" t="str">
        <f t="shared" si="134"/>
        <v>=IF(ACT_DAIL_training_input.xlsx!A186&lt;&gt;"",ACT_DAIL_training_input.xlsx!A186,"")</v>
      </c>
      <c r="AM279" t="str">
        <f t="shared" si="134"/>
        <v>=IF(FUN_COM_training_input.xlsx!A186&lt;&gt;"",FUN_COM_training_input.xlsx!A186,"")</v>
      </c>
      <c r="AN279" t="str">
        <f t="shared" si="134"/>
        <v>=IF(RESILI_training_input.xlsx!A186&lt;&gt;"",RESILI_training_input.xlsx!A186,"")</v>
      </c>
      <c r="AO279" t="str">
        <f t="shared" si="134"/>
        <v>=IF(SEL_training_input.xlsx!A186&lt;&gt;"",SEL_training_input.xlsx!A186,"")</v>
      </c>
      <c r="AP279" t="str">
        <f t="shared" si="134"/>
        <v>=IF(SEV_training_input.xlsx!A186&lt;&gt;"",SEV_training_input.xlsx!A186,"")</v>
      </c>
      <c r="AQ279" t="str">
        <f t="shared" si="134"/>
        <v>=IF(ANHEDONIA_training_input.xlsx!A186&lt;&gt;"",ANHEDONIA_training_input.xlsx!A186,"")</v>
      </c>
      <c r="AR279" t="str">
        <f t="shared" si="134"/>
        <v>=IF(ANXIOUSNESS_training_input.xlsx!A186&lt;&gt;"",ANXIOUSNESS_training_input.xlsx!A186,"")</v>
      </c>
      <c r="AS279" t="str">
        <f t="shared" si="134"/>
        <v>=IF(ATTENTION_SEEKING_training_input.xlsx!A186&lt;&gt;"",ATTENTION_SEEKING_training_input.xlsx!A186,"")</v>
      </c>
      <c r="AT279" t="str">
        <f t="shared" si="134"/>
        <v>=IF(CALLOUSNESS_training_input.xlsx!A186&lt;&gt;"",CALLOUSNESS_training_input.xlsx!A186,"")</v>
      </c>
      <c r="AU279" t="str">
        <f t="shared" si="134"/>
        <v>=IF(DECEITFULNESS_training_input.xlsx!A186&lt;&gt;"",DECEITFULNESS_training_input.xlsx!A186,"")</v>
      </c>
      <c r="AV279" t="str">
        <f t="shared" si="134"/>
        <v>=IF(DEPRESSIVITY_training_input.xlsx!A186&lt;&gt;"",DEPRESSIVITY_training_input.xlsx!A186,"")</v>
      </c>
      <c r="AW279" t="str">
        <f t="shared" si="134"/>
        <v>=IF(DISTRACTIBILITY_training_input.xlsx!A186&lt;&gt;"",DISTRACTIBILITY_training_input.xlsx!A186,"")</v>
      </c>
      <c r="AX279" t="str">
        <f t="shared" si="134"/>
        <v>=IF(ECCENTRICITY_training_input.xlsx!A186&lt;&gt;"",ECCENTRICITY_training_input.xlsx!A186,"")</v>
      </c>
      <c r="AY279" t="str">
        <f t="shared" si="134"/>
        <v>=IF(EMOTIONAL_LABILITY_training_input.xlsx!A186&lt;&gt;"",EMOTIONAL_LABILITY_training_input.xlsx!A186,"")</v>
      </c>
      <c r="AZ279" t="str">
        <f t="shared" si="134"/>
        <v>=IF(GRANDIOSITY_training_input.xlsx!A186&lt;&gt;"",GRANDIOSITY_training_input.xlsx!A186,"")</v>
      </c>
      <c r="BA279" t="str">
        <f t="shared" si="134"/>
        <v>=IF(HOSTILITY_training_input.xlsx!A186&lt;&gt;"",HOSTILITY_training_input.xlsx!A186,"")</v>
      </c>
      <c r="BB279" t="str">
        <f t="shared" si="134"/>
        <v>=IF(IMPULSIVITY_training_input.xlsx!A186&lt;&gt;"",IMPULSIVITY_training_input.xlsx!A186,"")</v>
      </c>
      <c r="BC279" t="str">
        <f t="shared" si="134"/>
        <v>=IF(INTIMACY_AVOIDANCE_training_input.xlsx!A186&lt;&gt;"",INTIMACY_AVOIDANCE_training_input.xlsx!A186,"")</v>
      </c>
      <c r="BD279" t="str">
        <f t="shared" si="134"/>
        <v>=IF(IRRESPONSIBILITY_training_input.xlsx!A186&lt;&gt;"",IRRESPONSIBILITY_training_input.xlsx!A186,"")</v>
      </c>
      <c r="BE279" t="str">
        <f t="shared" si="134"/>
        <v>=IF(MANIPULATIVENESS_training_input.xlsx!A186&lt;&gt;"",MANIPULATIVENESS_training_input.xlsx!A186,"")</v>
      </c>
      <c r="BF279" t="str">
        <f t="shared" si="134"/>
        <v>=IF(PERCEPTUAL_DYSREGULATION_training_input.xlsx!A186&lt;&gt;"",PERCEPTUAL_DYSREGULATION_training_input.xlsx!A186,"")</v>
      </c>
      <c r="BG279" t="str">
        <f t="shared" si="134"/>
        <v>=IF(PERSEVERATION_training_input.xlsx!A186&lt;&gt;"",PERSEVERATION_training_input.xlsx!A186,"")</v>
      </c>
      <c r="BH279" t="str">
        <f t="shared" si="134"/>
        <v>=IF(RESTRICTED_AFFECTIVITY_training_input.xlsx!A186&lt;&gt;"",RESTRICTED_AFFECTIVITY_training_input.xlsx!A186,"")</v>
      </c>
      <c r="BI279" t="str">
        <f t="shared" si="134"/>
        <v>=IF(RIGID_PERFECTIONISM_training_input.xlsx!A186&lt;&gt;"",RIGID_PERFECTIONISM_training_input.xlsx!A186,"")</v>
      </c>
      <c r="BJ279" t="str">
        <f t="shared" si="134"/>
        <v>=IF(RISK_TAKING_training_input.xlsx!A186&lt;&gt;"",RISK_TAKING_training_input.xlsx!A186,"")</v>
      </c>
      <c r="BK279" t="str">
        <f t="shared" si="134"/>
        <v>=IF(SEPARATION_INSECURITY_training_input.xlsx!A186&lt;&gt;"",SEPARATION_INSECURITY_training_input.xlsx!A186,"")</v>
      </c>
      <c r="BL279" t="str">
        <f t="shared" si="134"/>
        <v>=IF(SUBMISSIVENESS_training_input.xlsx!A186&lt;&gt;"",SUBMISSIVENESS_training_input.xlsx!A186,"")</v>
      </c>
      <c r="BM279" t="str">
        <f t="shared" si="134"/>
        <v>=IF(SUSPICIOUSNESS_training_input.xlsx!A186&lt;&gt;"",SUSPICIOUSNESS_training_input.xlsx!A186,"")</v>
      </c>
      <c r="BN279" t="str">
        <f t="shared" si="134"/>
        <v>=IF(UNUSUAL_BELIEFS_training_input.xlsx!A186&lt;&gt;"",UNUSUAL_BELIEFS_training_input.xlsx!A186,"")</v>
      </c>
      <c r="BO279" t="str">
        <f t="shared" si="133"/>
        <v>=IF(WITHDRAWAL_training_input.xlsx!A186&lt;&gt;"",WITHDRAWAL_training_input.xlsx!A186,"")</v>
      </c>
      <c r="BP279" t="str">
        <f t="shared" si="133"/>
        <v>=IF(ACT_training_input.xlsx!A186&lt;&gt;"",ACT_training_input.xlsx!A186,"")</v>
      </c>
      <c r="BQ279" t="str">
        <f t="shared" si="133"/>
        <v>=IF(DSP_training_input.xlsx!A186&lt;&gt;"",DSP_training_input.xlsx!A186,"")</v>
      </c>
      <c r="BR279" t="str">
        <f t="shared" si="133"/>
        <v>=IF(PAG_training_input.xlsx!A186&lt;&gt;"",PAG_training_input.xlsx!A186,"")</v>
      </c>
      <c r="BS279" t="str">
        <f t="shared" si="133"/>
        <v>=IF(PRO_training_input.xlsx!A186&lt;&gt;"",PRO_training_input.xlsx!A186,"")</v>
      </c>
      <c r="BT279" t="str">
        <f t="shared" si="133"/>
        <v>=IF(SPL_training_input.xlsx!A186&lt;&gt;"",SPL_training_input.xlsx!A186,"")</v>
      </c>
      <c r="BU279" t="str">
        <f t="shared" si="133"/>
        <v>=IF(WDR_training_input.xlsx!A186&lt;&gt;"",WDR_training_input.xlsx!A186,"")</v>
      </c>
      <c r="BV279" t="str">
        <f t="shared" si="133"/>
        <v>=IF(CON_training_input.xlsx!A186&lt;&gt;"",CON_training_input.xlsx!A186,"")</v>
      </c>
      <c r="BW279" t="str">
        <f t="shared" si="133"/>
        <v>=IF(DSC_training_input.xlsx!A186&lt;&gt;"",DSC_training_input.xlsx!A186,"")</v>
      </c>
      <c r="BX279" t="str">
        <f t="shared" si="133"/>
        <v>=IF(FAN_training_input.xlsx!A186&lt;&gt;"",FAN_training_input.xlsx!A186,"")</v>
      </c>
      <c r="BY279" t="str">
        <f t="shared" si="133"/>
        <v>=IF(OMN_training_input.xlsx!A186&lt;&gt;"",OMN_training_input.xlsx!A186,"")</v>
      </c>
      <c r="BZ279" t="str">
        <f t="shared" si="133"/>
        <v>=IF(REP_training_input.xlsx!A186&lt;&gt;"",REP_training_input.xlsx!A186,"")</v>
      </c>
      <c r="CA279" t="str">
        <f t="shared" si="133"/>
        <v>=IF(SOM_training_input.xlsx!A186&lt;&gt;"",SOM_training_input.xlsx!A186,"")</v>
      </c>
      <c r="CB279" t="str">
        <f t="shared" si="133"/>
        <v>=IF(SUB_training_input.xlsx!A186&lt;&gt;"",SUB_training_input.xlsx!A186,"")</v>
      </c>
      <c r="CC279" t="str">
        <f t="shared" si="133"/>
        <v>=IF(UND_training_input.xlsx!A186&lt;&gt;"",UND_training_input.xlsx!A186,"")</v>
      </c>
      <c r="CD279" t="str">
        <f t="shared" si="133"/>
        <v>=IF(ALT_training_input.xlsx!A186&lt;&gt;"",ALT_training_input.xlsx!A186,"")</v>
      </c>
      <c r="CE279" t="str">
        <f t="shared" si="133"/>
        <v>=IF(HUM_training_input.xlsx!A186&lt;&gt;"",HUM_training_input.xlsx!A186,"")</v>
      </c>
      <c r="CF279" t="str">
        <f t="shared" si="133"/>
        <v>=IF(IDL_training_input.xlsx!A186&lt;&gt;"",IDL_training_input.xlsx!A186,"")</v>
      </c>
      <c r="CG279" t="str">
        <f t="shared" si="133"/>
        <v>=IF(RFM_training_input.xlsx!A186&lt;&gt;"",RFM_training_input.xlsx!A186,"")</v>
      </c>
      <c r="CH279" t="str">
        <f t="shared" si="133"/>
        <v>=IF(DN_training_input.xlsx!A186&lt;&gt;"",DN_training_input.xlsx!A186,"")</v>
      </c>
      <c r="CI279" t="str">
        <f t="shared" si="133"/>
        <v>=IF(INT_training_input.xlsx!A186&lt;&gt;"",INT_training_input.xlsx!A186,"")</v>
      </c>
      <c r="CJ279" t="str">
        <f t="shared" si="133"/>
        <v>=IF(SUP_training_input.xlsx!A186&lt;&gt;"",SUP_training_input.xlsx!A186,"")</v>
      </c>
      <c r="CK279" t="str">
        <f t="shared" si="133"/>
        <v>=IF(ANT_training_input.xlsx!A186&lt;&gt;"",ANT_training_input.xlsx!A186,"")</v>
      </c>
      <c r="CL279" t="str">
        <f t="shared" si="133"/>
        <v>=IF(ISO_training_input.xlsx!A186&lt;&gt;"",ISO_training_input.xlsx!A186,"")</v>
      </c>
    </row>
    <row r="280" spans="1:90">
      <c r="A280">
        <v>187</v>
      </c>
      <c r="B280" t="str">
        <f t="shared" si="106"/>
        <v>=IF(SUICIDE_training_input.xlsx!A187&lt;&gt;"",SUICIDE_training_input.xlsx!A187,"")</v>
      </c>
      <c r="C280" t="str">
        <f t="shared" si="134"/>
        <v>=IF(IQ_training_input.xlsx!A187&lt;&gt;"",IQ_training_input.xlsx!A187,"")</v>
      </c>
      <c r="D280" t="str">
        <f t="shared" si="134"/>
        <v>=IF(AMBIG_training_input.xlsx!A187&lt;&gt;"",AMBIG_training_input.xlsx!A187,"")</v>
      </c>
      <c r="E280" t="str">
        <f t="shared" si="134"/>
        <v>=IF(EGODYST_training_input.xlsx!A187&lt;&gt;"",EGODYST_training_input.xlsx!A187,"")</v>
      </c>
      <c r="F280" t="str">
        <f t="shared" si="134"/>
        <v>=IF(AUTISM_training_input.xlsx!A187&lt;&gt;"",AUTISM_training_input.xlsx!A187,"")</v>
      </c>
      <c r="G280" t="str">
        <f t="shared" si="134"/>
        <v>=IF(IDENTITY_training_input.xlsx!A187&lt;&gt;"",IDENTITY_training_input.xlsx!A187,"")</v>
      </c>
      <c r="H280" t="str">
        <f t="shared" si="134"/>
        <v>=IF(SELFDIR_training_input.xlsx!A187&lt;&gt;"",SELFDIR_training_input.xlsx!A187,"")</v>
      </c>
      <c r="I280" t="str">
        <f t="shared" si="134"/>
        <v>=IF(EMPATHY_training_input.xlsx!A187&lt;&gt;"",EMPATHY_training_input.xlsx!A187,"")</v>
      </c>
      <c r="J280" t="str">
        <f t="shared" si="134"/>
        <v>=IF(INTIMACY_training_input.xlsx!A187&lt;&gt;"",INTIMACY_training_input.xlsx!A187,"")</v>
      </c>
      <c r="K280" t="str">
        <f t="shared" si="134"/>
        <v>=IF(ACUTE_training_input.xlsx!A187&lt;&gt;"",ACUTE_training_input.xlsx!A187,"")</v>
      </c>
      <c r="L280" t="str">
        <f t="shared" si="134"/>
        <v>=IF(CHRONIC_training_input.xlsx!A187&lt;&gt;"",CHRONIC_training_input.xlsx!A187,"")</v>
      </c>
      <c r="M280" t="str">
        <f t="shared" si="134"/>
        <v>=IF(TRAUMA_PAST_training_input.xlsx!A187&lt;&gt;"",TRAUMA_PAST_training_input.xlsx!A187,"")</v>
      </c>
      <c r="N280" t="str">
        <f t="shared" si="134"/>
        <v>=IF(TRAUMA_PRESENT_training_input.xlsx!A187&lt;&gt;"",TRAUMA_PRESENT_training_input.xlsx!A187,"")</v>
      </c>
      <c r="O280" t="str">
        <f t="shared" si="134"/>
        <v>=IF(HOPE_training_input.xlsx!A187&lt;&gt;"",HOPE_training_input.xlsx!A187,"")</v>
      </c>
      <c r="P280" t="str">
        <f t="shared" si="134"/>
        <v>=IF(SELFAFFICACY_training_input.xlsx!A187&lt;&gt;"",SELFAFFICACY_training_input.xlsx!A187,"")</v>
      </c>
      <c r="Q280" t="str">
        <f t="shared" si="134"/>
        <v>=IF(SELFESTEEM_training_input.xlsx!A187&lt;&gt;"",SELFESTEEM_training_input.xlsx!A187,"")</v>
      </c>
      <c r="R280" t="str">
        <f t="shared" si="134"/>
        <v>=IF(WELLBEING_training_input.xlsx!A187&lt;&gt;"",WELLBEING_training_input.xlsx!A187,"")</v>
      </c>
      <c r="S280" t="str">
        <f t="shared" si="134"/>
        <v>=IF(HYPER_training_input.xlsx!A187&lt;&gt;"",HYPER_training_input.xlsx!A187,"")</v>
      </c>
      <c r="T280" t="str">
        <f t="shared" si="134"/>
        <v>=IF(AGGR_training_input.xlsx!A187&lt;&gt;"",AGGR_training_input.xlsx!A187,"")</v>
      </c>
      <c r="U280" t="str">
        <f t="shared" si="134"/>
        <v>=IF(COND_PR_training_input.xlsx!A187&lt;&gt;"",COND_PR_training_input.xlsx!A187,"")</v>
      </c>
      <c r="V280" t="str">
        <f t="shared" si="134"/>
        <v>=IF(ANXIE_training_input.xlsx!A187&lt;&gt;"",ANXIE_training_input.xlsx!A187,"")</v>
      </c>
      <c r="W280" t="str">
        <f t="shared" si="134"/>
        <v>=IF(DEPR_training_input.xlsx!A187&lt;&gt;"",DEPR_training_input.xlsx!A187,"")</v>
      </c>
      <c r="X280" t="str">
        <f t="shared" si="134"/>
        <v>=IF(SOMAT_training_input.xlsx!A187&lt;&gt;"",SOMAT_training_input.xlsx!A187,"")</v>
      </c>
      <c r="Y280" t="str">
        <f t="shared" si="134"/>
        <v>=IF(ATYPI_training_input.xlsx!A187&lt;&gt;"",ATYPI_training_input.xlsx!A187,"")</v>
      </c>
      <c r="Z280" t="str">
        <f t="shared" si="134"/>
        <v>=IF(WITHD_training_input.xlsx!A187&lt;&gt;"",WITHD_training_input.xlsx!A187,"")</v>
      </c>
      <c r="AA280" t="str">
        <f t="shared" si="134"/>
        <v>=IF(ATTE_PR_training_input.xlsx!A187&lt;&gt;"",ATTE_PR_training_input.xlsx!A187,"")</v>
      </c>
      <c r="AB280" t="str">
        <f t="shared" si="134"/>
        <v>=IF(ANG_CONT_training_input.xlsx!A187&lt;&gt;"",ANG_CONT_training_input.xlsx!A187,"")</v>
      </c>
      <c r="AC280" t="str">
        <f t="shared" si="134"/>
        <v>=IF(DEV_SOC_DIS_training_input.xlsx!A187&lt;&gt;"",DEV_SOC_DIS_training_input.xlsx!A187,"")</v>
      </c>
      <c r="AD280" t="str">
        <f t="shared" si="134"/>
        <v>=IF(BULLY_training_input.xlsx!A187&lt;&gt;"",BULLY_training_input.xlsx!A187,"")</v>
      </c>
      <c r="AE280" t="str">
        <f t="shared" si="134"/>
        <v>=IF(EMOT_SELF_C_training_input.xlsx!A187&lt;&gt;"",EMOT_SELF_C_training_input.xlsx!A187,"")</v>
      </c>
      <c r="AF280" t="str">
        <f t="shared" si="134"/>
        <v>=IF(EXE_FUN_training_input.xlsx!A187&lt;&gt;"",EXE_FUN_training_input.xlsx!A187,"")</v>
      </c>
      <c r="AG280" t="str">
        <f t="shared" si="134"/>
        <v>=IF(MANIA_training_input.xlsx!A187&lt;&gt;"",MANIA_training_input.xlsx!A187,"")</v>
      </c>
      <c r="AH280" t="str">
        <f t="shared" si="134"/>
        <v>=IF(NEG_EMOT_training_input.xlsx!A187&lt;&gt;"",NEG_EMOT_training_input.xlsx!A187,"")</v>
      </c>
      <c r="AI280" t="str">
        <f t="shared" si="134"/>
        <v>=IF(ADAPT_training_input.xlsx!A187&lt;&gt;"",ADAPT_training_input.xlsx!A187,"")</v>
      </c>
      <c r="AJ280" t="str">
        <f t="shared" si="134"/>
        <v>=IF(SOC_SK_training_input.xlsx!A187&lt;&gt;"",SOC_SK_training_input.xlsx!A187,"")</v>
      </c>
      <c r="AK280" t="str">
        <f t="shared" si="134"/>
        <v>=IF(LEAD_training_input.xlsx!A187&lt;&gt;"",LEAD_training_input.xlsx!A187,"")</v>
      </c>
      <c r="AL280" t="str">
        <f t="shared" si="134"/>
        <v>=IF(ACT_DAIL_training_input.xlsx!A187&lt;&gt;"",ACT_DAIL_training_input.xlsx!A187,"")</v>
      </c>
      <c r="AM280" t="str">
        <f t="shared" si="134"/>
        <v>=IF(FUN_COM_training_input.xlsx!A187&lt;&gt;"",FUN_COM_training_input.xlsx!A187,"")</v>
      </c>
      <c r="AN280" t="str">
        <f t="shared" si="134"/>
        <v>=IF(RESILI_training_input.xlsx!A187&lt;&gt;"",RESILI_training_input.xlsx!A187,"")</v>
      </c>
      <c r="AO280" t="str">
        <f t="shared" si="134"/>
        <v>=IF(SEL_training_input.xlsx!A187&lt;&gt;"",SEL_training_input.xlsx!A187,"")</v>
      </c>
      <c r="AP280" t="str">
        <f t="shared" si="134"/>
        <v>=IF(SEV_training_input.xlsx!A187&lt;&gt;"",SEV_training_input.xlsx!A187,"")</v>
      </c>
      <c r="AQ280" t="str">
        <f t="shared" si="134"/>
        <v>=IF(ANHEDONIA_training_input.xlsx!A187&lt;&gt;"",ANHEDONIA_training_input.xlsx!A187,"")</v>
      </c>
      <c r="AR280" t="str">
        <f t="shared" si="134"/>
        <v>=IF(ANXIOUSNESS_training_input.xlsx!A187&lt;&gt;"",ANXIOUSNESS_training_input.xlsx!A187,"")</v>
      </c>
      <c r="AS280" t="str">
        <f t="shared" si="134"/>
        <v>=IF(ATTENTION_SEEKING_training_input.xlsx!A187&lt;&gt;"",ATTENTION_SEEKING_training_input.xlsx!A187,"")</v>
      </c>
      <c r="AT280" t="str">
        <f t="shared" si="134"/>
        <v>=IF(CALLOUSNESS_training_input.xlsx!A187&lt;&gt;"",CALLOUSNESS_training_input.xlsx!A187,"")</v>
      </c>
      <c r="AU280" t="str">
        <f t="shared" si="134"/>
        <v>=IF(DECEITFULNESS_training_input.xlsx!A187&lt;&gt;"",DECEITFULNESS_training_input.xlsx!A187,"")</v>
      </c>
      <c r="AV280" t="str">
        <f t="shared" si="134"/>
        <v>=IF(DEPRESSIVITY_training_input.xlsx!A187&lt;&gt;"",DEPRESSIVITY_training_input.xlsx!A187,"")</v>
      </c>
      <c r="AW280" t="str">
        <f t="shared" si="134"/>
        <v>=IF(DISTRACTIBILITY_training_input.xlsx!A187&lt;&gt;"",DISTRACTIBILITY_training_input.xlsx!A187,"")</v>
      </c>
      <c r="AX280" t="str">
        <f t="shared" si="134"/>
        <v>=IF(ECCENTRICITY_training_input.xlsx!A187&lt;&gt;"",ECCENTRICITY_training_input.xlsx!A187,"")</v>
      </c>
      <c r="AY280" t="str">
        <f t="shared" si="134"/>
        <v>=IF(EMOTIONAL_LABILITY_training_input.xlsx!A187&lt;&gt;"",EMOTIONAL_LABILITY_training_input.xlsx!A187,"")</v>
      </c>
      <c r="AZ280" t="str">
        <f t="shared" si="134"/>
        <v>=IF(GRANDIOSITY_training_input.xlsx!A187&lt;&gt;"",GRANDIOSITY_training_input.xlsx!A187,"")</v>
      </c>
      <c r="BA280" t="str">
        <f t="shared" si="134"/>
        <v>=IF(HOSTILITY_training_input.xlsx!A187&lt;&gt;"",HOSTILITY_training_input.xlsx!A187,"")</v>
      </c>
      <c r="BB280" t="str">
        <f t="shared" si="134"/>
        <v>=IF(IMPULSIVITY_training_input.xlsx!A187&lt;&gt;"",IMPULSIVITY_training_input.xlsx!A187,"")</v>
      </c>
      <c r="BC280" t="str">
        <f t="shared" si="134"/>
        <v>=IF(INTIMACY_AVOIDANCE_training_input.xlsx!A187&lt;&gt;"",INTIMACY_AVOIDANCE_training_input.xlsx!A187,"")</v>
      </c>
      <c r="BD280" t="str">
        <f t="shared" si="134"/>
        <v>=IF(IRRESPONSIBILITY_training_input.xlsx!A187&lt;&gt;"",IRRESPONSIBILITY_training_input.xlsx!A187,"")</v>
      </c>
      <c r="BE280" t="str">
        <f t="shared" si="134"/>
        <v>=IF(MANIPULATIVENESS_training_input.xlsx!A187&lt;&gt;"",MANIPULATIVENESS_training_input.xlsx!A187,"")</v>
      </c>
      <c r="BF280" t="str">
        <f t="shared" si="134"/>
        <v>=IF(PERCEPTUAL_DYSREGULATION_training_input.xlsx!A187&lt;&gt;"",PERCEPTUAL_DYSREGULATION_training_input.xlsx!A187,"")</v>
      </c>
      <c r="BG280" t="str">
        <f t="shared" si="134"/>
        <v>=IF(PERSEVERATION_training_input.xlsx!A187&lt;&gt;"",PERSEVERATION_training_input.xlsx!A187,"")</v>
      </c>
      <c r="BH280" t="str">
        <f t="shared" si="134"/>
        <v>=IF(RESTRICTED_AFFECTIVITY_training_input.xlsx!A187&lt;&gt;"",RESTRICTED_AFFECTIVITY_training_input.xlsx!A187,"")</v>
      </c>
      <c r="BI280" t="str">
        <f t="shared" si="134"/>
        <v>=IF(RIGID_PERFECTIONISM_training_input.xlsx!A187&lt;&gt;"",RIGID_PERFECTIONISM_training_input.xlsx!A187,"")</v>
      </c>
      <c r="BJ280" t="str">
        <f t="shared" si="134"/>
        <v>=IF(RISK_TAKING_training_input.xlsx!A187&lt;&gt;"",RISK_TAKING_training_input.xlsx!A187,"")</v>
      </c>
      <c r="BK280" t="str">
        <f t="shared" si="134"/>
        <v>=IF(SEPARATION_INSECURITY_training_input.xlsx!A187&lt;&gt;"",SEPARATION_INSECURITY_training_input.xlsx!A187,"")</v>
      </c>
      <c r="BL280" t="str">
        <f t="shared" si="134"/>
        <v>=IF(SUBMISSIVENESS_training_input.xlsx!A187&lt;&gt;"",SUBMISSIVENESS_training_input.xlsx!A187,"")</v>
      </c>
      <c r="BM280" t="str">
        <f t="shared" si="134"/>
        <v>=IF(SUSPICIOUSNESS_training_input.xlsx!A187&lt;&gt;"",SUSPICIOUSNESS_training_input.xlsx!A187,"")</v>
      </c>
      <c r="BN280" t="str">
        <f t="shared" ref="BN280:CL283" si="135">CONCATENATE($A$11,BN$1,$A$12,$A280,$A$13,BN$1,$A$14,$A280,$A$15)</f>
        <v>=IF(UNUSUAL_BELIEFS_training_input.xlsx!A187&lt;&gt;"",UNUSUAL_BELIEFS_training_input.xlsx!A187,"")</v>
      </c>
      <c r="BO280" t="str">
        <f t="shared" si="135"/>
        <v>=IF(WITHDRAWAL_training_input.xlsx!A187&lt;&gt;"",WITHDRAWAL_training_input.xlsx!A187,"")</v>
      </c>
      <c r="BP280" t="str">
        <f t="shared" si="135"/>
        <v>=IF(ACT_training_input.xlsx!A187&lt;&gt;"",ACT_training_input.xlsx!A187,"")</v>
      </c>
      <c r="BQ280" t="str">
        <f t="shared" si="135"/>
        <v>=IF(DSP_training_input.xlsx!A187&lt;&gt;"",DSP_training_input.xlsx!A187,"")</v>
      </c>
      <c r="BR280" t="str">
        <f t="shared" si="135"/>
        <v>=IF(PAG_training_input.xlsx!A187&lt;&gt;"",PAG_training_input.xlsx!A187,"")</v>
      </c>
      <c r="BS280" t="str">
        <f t="shared" si="135"/>
        <v>=IF(PRO_training_input.xlsx!A187&lt;&gt;"",PRO_training_input.xlsx!A187,"")</v>
      </c>
      <c r="BT280" t="str">
        <f t="shared" si="135"/>
        <v>=IF(SPL_training_input.xlsx!A187&lt;&gt;"",SPL_training_input.xlsx!A187,"")</v>
      </c>
      <c r="BU280" t="str">
        <f t="shared" si="135"/>
        <v>=IF(WDR_training_input.xlsx!A187&lt;&gt;"",WDR_training_input.xlsx!A187,"")</v>
      </c>
      <c r="BV280" t="str">
        <f t="shared" si="135"/>
        <v>=IF(CON_training_input.xlsx!A187&lt;&gt;"",CON_training_input.xlsx!A187,"")</v>
      </c>
      <c r="BW280" t="str">
        <f t="shared" si="135"/>
        <v>=IF(DSC_training_input.xlsx!A187&lt;&gt;"",DSC_training_input.xlsx!A187,"")</v>
      </c>
      <c r="BX280" t="str">
        <f t="shared" si="135"/>
        <v>=IF(FAN_training_input.xlsx!A187&lt;&gt;"",FAN_training_input.xlsx!A187,"")</v>
      </c>
      <c r="BY280" t="str">
        <f t="shared" si="135"/>
        <v>=IF(OMN_training_input.xlsx!A187&lt;&gt;"",OMN_training_input.xlsx!A187,"")</v>
      </c>
      <c r="BZ280" t="str">
        <f t="shared" si="135"/>
        <v>=IF(REP_training_input.xlsx!A187&lt;&gt;"",REP_training_input.xlsx!A187,"")</v>
      </c>
      <c r="CA280" t="str">
        <f t="shared" si="135"/>
        <v>=IF(SOM_training_input.xlsx!A187&lt;&gt;"",SOM_training_input.xlsx!A187,"")</v>
      </c>
      <c r="CB280" t="str">
        <f t="shared" si="135"/>
        <v>=IF(SUB_training_input.xlsx!A187&lt;&gt;"",SUB_training_input.xlsx!A187,"")</v>
      </c>
      <c r="CC280" t="str">
        <f t="shared" si="135"/>
        <v>=IF(UND_training_input.xlsx!A187&lt;&gt;"",UND_training_input.xlsx!A187,"")</v>
      </c>
      <c r="CD280" t="str">
        <f t="shared" si="135"/>
        <v>=IF(ALT_training_input.xlsx!A187&lt;&gt;"",ALT_training_input.xlsx!A187,"")</v>
      </c>
      <c r="CE280" t="str">
        <f t="shared" si="135"/>
        <v>=IF(HUM_training_input.xlsx!A187&lt;&gt;"",HUM_training_input.xlsx!A187,"")</v>
      </c>
      <c r="CF280" t="str">
        <f t="shared" si="135"/>
        <v>=IF(IDL_training_input.xlsx!A187&lt;&gt;"",IDL_training_input.xlsx!A187,"")</v>
      </c>
      <c r="CG280" t="str">
        <f t="shared" si="135"/>
        <v>=IF(RFM_training_input.xlsx!A187&lt;&gt;"",RFM_training_input.xlsx!A187,"")</v>
      </c>
      <c r="CH280" t="str">
        <f t="shared" si="135"/>
        <v>=IF(DN_training_input.xlsx!A187&lt;&gt;"",DN_training_input.xlsx!A187,"")</v>
      </c>
      <c r="CI280" t="str">
        <f t="shared" si="135"/>
        <v>=IF(INT_training_input.xlsx!A187&lt;&gt;"",INT_training_input.xlsx!A187,"")</v>
      </c>
      <c r="CJ280" t="str">
        <f t="shared" si="135"/>
        <v>=IF(SUP_training_input.xlsx!A187&lt;&gt;"",SUP_training_input.xlsx!A187,"")</v>
      </c>
      <c r="CK280" t="str">
        <f t="shared" si="135"/>
        <v>=IF(ANT_training_input.xlsx!A187&lt;&gt;"",ANT_training_input.xlsx!A187,"")</v>
      </c>
      <c r="CL280" t="str">
        <f t="shared" si="135"/>
        <v>=IF(ISO_training_input.xlsx!A187&lt;&gt;"",ISO_training_input.xlsx!A187,"")</v>
      </c>
    </row>
    <row r="281" spans="1:90">
      <c r="A281">
        <v>188</v>
      </c>
      <c r="B281" t="str">
        <f t="shared" si="106"/>
        <v>=IF(SUICIDE_training_input.xlsx!A188&lt;&gt;"",SUICIDE_training_input.xlsx!A188,"")</v>
      </c>
      <c r="C281" t="str">
        <f t="shared" ref="C281:BN284" si="136">CONCATENATE($A$11,C$1,$A$12,$A281,$A$13,C$1,$A$14,$A281,$A$15)</f>
        <v>=IF(IQ_training_input.xlsx!A188&lt;&gt;"",IQ_training_input.xlsx!A188,"")</v>
      </c>
      <c r="D281" t="str">
        <f t="shared" si="136"/>
        <v>=IF(AMBIG_training_input.xlsx!A188&lt;&gt;"",AMBIG_training_input.xlsx!A188,"")</v>
      </c>
      <c r="E281" t="str">
        <f t="shared" si="136"/>
        <v>=IF(EGODYST_training_input.xlsx!A188&lt;&gt;"",EGODYST_training_input.xlsx!A188,"")</v>
      </c>
      <c r="F281" t="str">
        <f t="shared" si="136"/>
        <v>=IF(AUTISM_training_input.xlsx!A188&lt;&gt;"",AUTISM_training_input.xlsx!A188,"")</v>
      </c>
      <c r="G281" t="str">
        <f t="shared" si="136"/>
        <v>=IF(IDENTITY_training_input.xlsx!A188&lt;&gt;"",IDENTITY_training_input.xlsx!A188,"")</v>
      </c>
      <c r="H281" t="str">
        <f t="shared" si="136"/>
        <v>=IF(SELFDIR_training_input.xlsx!A188&lt;&gt;"",SELFDIR_training_input.xlsx!A188,"")</v>
      </c>
      <c r="I281" t="str">
        <f t="shared" si="136"/>
        <v>=IF(EMPATHY_training_input.xlsx!A188&lt;&gt;"",EMPATHY_training_input.xlsx!A188,"")</v>
      </c>
      <c r="J281" t="str">
        <f t="shared" si="136"/>
        <v>=IF(INTIMACY_training_input.xlsx!A188&lt;&gt;"",INTIMACY_training_input.xlsx!A188,"")</v>
      </c>
      <c r="K281" t="str">
        <f t="shared" si="136"/>
        <v>=IF(ACUTE_training_input.xlsx!A188&lt;&gt;"",ACUTE_training_input.xlsx!A188,"")</v>
      </c>
      <c r="L281" t="str">
        <f t="shared" si="136"/>
        <v>=IF(CHRONIC_training_input.xlsx!A188&lt;&gt;"",CHRONIC_training_input.xlsx!A188,"")</v>
      </c>
      <c r="M281" t="str">
        <f t="shared" si="136"/>
        <v>=IF(TRAUMA_PAST_training_input.xlsx!A188&lt;&gt;"",TRAUMA_PAST_training_input.xlsx!A188,"")</v>
      </c>
      <c r="N281" t="str">
        <f t="shared" si="136"/>
        <v>=IF(TRAUMA_PRESENT_training_input.xlsx!A188&lt;&gt;"",TRAUMA_PRESENT_training_input.xlsx!A188,"")</v>
      </c>
      <c r="O281" t="str">
        <f t="shared" si="136"/>
        <v>=IF(HOPE_training_input.xlsx!A188&lt;&gt;"",HOPE_training_input.xlsx!A188,"")</v>
      </c>
      <c r="P281" t="str">
        <f t="shared" si="136"/>
        <v>=IF(SELFAFFICACY_training_input.xlsx!A188&lt;&gt;"",SELFAFFICACY_training_input.xlsx!A188,"")</v>
      </c>
      <c r="Q281" t="str">
        <f t="shared" si="136"/>
        <v>=IF(SELFESTEEM_training_input.xlsx!A188&lt;&gt;"",SELFESTEEM_training_input.xlsx!A188,"")</v>
      </c>
      <c r="R281" t="str">
        <f t="shared" si="136"/>
        <v>=IF(WELLBEING_training_input.xlsx!A188&lt;&gt;"",WELLBEING_training_input.xlsx!A188,"")</v>
      </c>
      <c r="S281" t="str">
        <f t="shared" si="136"/>
        <v>=IF(HYPER_training_input.xlsx!A188&lt;&gt;"",HYPER_training_input.xlsx!A188,"")</v>
      </c>
      <c r="T281" t="str">
        <f t="shared" si="136"/>
        <v>=IF(AGGR_training_input.xlsx!A188&lt;&gt;"",AGGR_training_input.xlsx!A188,"")</v>
      </c>
      <c r="U281" t="str">
        <f t="shared" si="136"/>
        <v>=IF(COND_PR_training_input.xlsx!A188&lt;&gt;"",COND_PR_training_input.xlsx!A188,"")</v>
      </c>
      <c r="V281" t="str">
        <f t="shared" si="136"/>
        <v>=IF(ANXIE_training_input.xlsx!A188&lt;&gt;"",ANXIE_training_input.xlsx!A188,"")</v>
      </c>
      <c r="W281" t="str">
        <f t="shared" si="136"/>
        <v>=IF(DEPR_training_input.xlsx!A188&lt;&gt;"",DEPR_training_input.xlsx!A188,"")</v>
      </c>
      <c r="X281" t="str">
        <f t="shared" si="136"/>
        <v>=IF(SOMAT_training_input.xlsx!A188&lt;&gt;"",SOMAT_training_input.xlsx!A188,"")</v>
      </c>
      <c r="Y281" t="str">
        <f t="shared" si="136"/>
        <v>=IF(ATYPI_training_input.xlsx!A188&lt;&gt;"",ATYPI_training_input.xlsx!A188,"")</v>
      </c>
      <c r="Z281" t="str">
        <f t="shared" si="136"/>
        <v>=IF(WITHD_training_input.xlsx!A188&lt;&gt;"",WITHD_training_input.xlsx!A188,"")</v>
      </c>
      <c r="AA281" t="str">
        <f t="shared" si="136"/>
        <v>=IF(ATTE_PR_training_input.xlsx!A188&lt;&gt;"",ATTE_PR_training_input.xlsx!A188,"")</v>
      </c>
      <c r="AB281" t="str">
        <f t="shared" si="136"/>
        <v>=IF(ANG_CONT_training_input.xlsx!A188&lt;&gt;"",ANG_CONT_training_input.xlsx!A188,"")</v>
      </c>
      <c r="AC281" t="str">
        <f t="shared" si="136"/>
        <v>=IF(DEV_SOC_DIS_training_input.xlsx!A188&lt;&gt;"",DEV_SOC_DIS_training_input.xlsx!A188,"")</v>
      </c>
      <c r="AD281" t="str">
        <f t="shared" si="136"/>
        <v>=IF(BULLY_training_input.xlsx!A188&lt;&gt;"",BULLY_training_input.xlsx!A188,"")</v>
      </c>
      <c r="AE281" t="str">
        <f t="shared" si="136"/>
        <v>=IF(EMOT_SELF_C_training_input.xlsx!A188&lt;&gt;"",EMOT_SELF_C_training_input.xlsx!A188,"")</v>
      </c>
      <c r="AF281" t="str">
        <f t="shared" si="136"/>
        <v>=IF(EXE_FUN_training_input.xlsx!A188&lt;&gt;"",EXE_FUN_training_input.xlsx!A188,"")</v>
      </c>
      <c r="AG281" t="str">
        <f t="shared" si="136"/>
        <v>=IF(MANIA_training_input.xlsx!A188&lt;&gt;"",MANIA_training_input.xlsx!A188,"")</v>
      </c>
      <c r="AH281" t="str">
        <f t="shared" si="136"/>
        <v>=IF(NEG_EMOT_training_input.xlsx!A188&lt;&gt;"",NEG_EMOT_training_input.xlsx!A188,"")</v>
      </c>
      <c r="AI281" t="str">
        <f t="shared" si="136"/>
        <v>=IF(ADAPT_training_input.xlsx!A188&lt;&gt;"",ADAPT_training_input.xlsx!A188,"")</v>
      </c>
      <c r="AJ281" t="str">
        <f t="shared" si="136"/>
        <v>=IF(SOC_SK_training_input.xlsx!A188&lt;&gt;"",SOC_SK_training_input.xlsx!A188,"")</v>
      </c>
      <c r="AK281" t="str">
        <f t="shared" si="136"/>
        <v>=IF(LEAD_training_input.xlsx!A188&lt;&gt;"",LEAD_training_input.xlsx!A188,"")</v>
      </c>
      <c r="AL281" t="str">
        <f t="shared" si="136"/>
        <v>=IF(ACT_DAIL_training_input.xlsx!A188&lt;&gt;"",ACT_DAIL_training_input.xlsx!A188,"")</v>
      </c>
      <c r="AM281" t="str">
        <f t="shared" si="136"/>
        <v>=IF(FUN_COM_training_input.xlsx!A188&lt;&gt;"",FUN_COM_training_input.xlsx!A188,"")</v>
      </c>
      <c r="AN281" t="str">
        <f t="shared" si="136"/>
        <v>=IF(RESILI_training_input.xlsx!A188&lt;&gt;"",RESILI_training_input.xlsx!A188,"")</v>
      </c>
      <c r="AO281" t="str">
        <f t="shared" si="136"/>
        <v>=IF(SEL_training_input.xlsx!A188&lt;&gt;"",SEL_training_input.xlsx!A188,"")</v>
      </c>
      <c r="AP281" t="str">
        <f t="shared" si="136"/>
        <v>=IF(SEV_training_input.xlsx!A188&lt;&gt;"",SEV_training_input.xlsx!A188,"")</v>
      </c>
      <c r="AQ281" t="str">
        <f t="shared" si="136"/>
        <v>=IF(ANHEDONIA_training_input.xlsx!A188&lt;&gt;"",ANHEDONIA_training_input.xlsx!A188,"")</v>
      </c>
      <c r="AR281" t="str">
        <f t="shared" si="136"/>
        <v>=IF(ANXIOUSNESS_training_input.xlsx!A188&lt;&gt;"",ANXIOUSNESS_training_input.xlsx!A188,"")</v>
      </c>
      <c r="AS281" t="str">
        <f t="shared" si="136"/>
        <v>=IF(ATTENTION_SEEKING_training_input.xlsx!A188&lt;&gt;"",ATTENTION_SEEKING_training_input.xlsx!A188,"")</v>
      </c>
      <c r="AT281" t="str">
        <f t="shared" si="136"/>
        <v>=IF(CALLOUSNESS_training_input.xlsx!A188&lt;&gt;"",CALLOUSNESS_training_input.xlsx!A188,"")</v>
      </c>
      <c r="AU281" t="str">
        <f t="shared" si="136"/>
        <v>=IF(DECEITFULNESS_training_input.xlsx!A188&lt;&gt;"",DECEITFULNESS_training_input.xlsx!A188,"")</v>
      </c>
      <c r="AV281" t="str">
        <f t="shared" si="136"/>
        <v>=IF(DEPRESSIVITY_training_input.xlsx!A188&lt;&gt;"",DEPRESSIVITY_training_input.xlsx!A188,"")</v>
      </c>
      <c r="AW281" t="str">
        <f t="shared" si="136"/>
        <v>=IF(DISTRACTIBILITY_training_input.xlsx!A188&lt;&gt;"",DISTRACTIBILITY_training_input.xlsx!A188,"")</v>
      </c>
      <c r="AX281" t="str">
        <f t="shared" si="136"/>
        <v>=IF(ECCENTRICITY_training_input.xlsx!A188&lt;&gt;"",ECCENTRICITY_training_input.xlsx!A188,"")</v>
      </c>
      <c r="AY281" t="str">
        <f t="shared" si="136"/>
        <v>=IF(EMOTIONAL_LABILITY_training_input.xlsx!A188&lt;&gt;"",EMOTIONAL_LABILITY_training_input.xlsx!A188,"")</v>
      </c>
      <c r="AZ281" t="str">
        <f t="shared" si="136"/>
        <v>=IF(GRANDIOSITY_training_input.xlsx!A188&lt;&gt;"",GRANDIOSITY_training_input.xlsx!A188,"")</v>
      </c>
      <c r="BA281" t="str">
        <f t="shared" si="136"/>
        <v>=IF(HOSTILITY_training_input.xlsx!A188&lt;&gt;"",HOSTILITY_training_input.xlsx!A188,"")</v>
      </c>
      <c r="BB281" t="str">
        <f t="shared" si="136"/>
        <v>=IF(IMPULSIVITY_training_input.xlsx!A188&lt;&gt;"",IMPULSIVITY_training_input.xlsx!A188,"")</v>
      </c>
      <c r="BC281" t="str">
        <f t="shared" si="136"/>
        <v>=IF(INTIMACY_AVOIDANCE_training_input.xlsx!A188&lt;&gt;"",INTIMACY_AVOIDANCE_training_input.xlsx!A188,"")</v>
      </c>
      <c r="BD281" t="str">
        <f t="shared" si="136"/>
        <v>=IF(IRRESPONSIBILITY_training_input.xlsx!A188&lt;&gt;"",IRRESPONSIBILITY_training_input.xlsx!A188,"")</v>
      </c>
      <c r="BE281" t="str">
        <f t="shared" si="136"/>
        <v>=IF(MANIPULATIVENESS_training_input.xlsx!A188&lt;&gt;"",MANIPULATIVENESS_training_input.xlsx!A188,"")</v>
      </c>
      <c r="BF281" t="str">
        <f t="shared" si="136"/>
        <v>=IF(PERCEPTUAL_DYSREGULATION_training_input.xlsx!A188&lt;&gt;"",PERCEPTUAL_DYSREGULATION_training_input.xlsx!A188,"")</v>
      </c>
      <c r="BG281" t="str">
        <f t="shared" si="136"/>
        <v>=IF(PERSEVERATION_training_input.xlsx!A188&lt;&gt;"",PERSEVERATION_training_input.xlsx!A188,"")</v>
      </c>
      <c r="BH281" t="str">
        <f t="shared" si="136"/>
        <v>=IF(RESTRICTED_AFFECTIVITY_training_input.xlsx!A188&lt;&gt;"",RESTRICTED_AFFECTIVITY_training_input.xlsx!A188,"")</v>
      </c>
      <c r="BI281" t="str">
        <f t="shared" si="136"/>
        <v>=IF(RIGID_PERFECTIONISM_training_input.xlsx!A188&lt;&gt;"",RIGID_PERFECTIONISM_training_input.xlsx!A188,"")</v>
      </c>
      <c r="BJ281" t="str">
        <f t="shared" si="136"/>
        <v>=IF(RISK_TAKING_training_input.xlsx!A188&lt;&gt;"",RISK_TAKING_training_input.xlsx!A188,"")</v>
      </c>
      <c r="BK281" t="str">
        <f t="shared" si="136"/>
        <v>=IF(SEPARATION_INSECURITY_training_input.xlsx!A188&lt;&gt;"",SEPARATION_INSECURITY_training_input.xlsx!A188,"")</v>
      </c>
      <c r="BL281" t="str">
        <f t="shared" si="136"/>
        <v>=IF(SUBMISSIVENESS_training_input.xlsx!A188&lt;&gt;"",SUBMISSIVENESS_training_input.xlsx!A188,"")</v>
      </c>
      <c r="BM281" t="str">
        <f t="shared" si="136"/>
        <v>=IF(SUSPICIOUSNESS_training_input.xlsx!A188&lt;&gt;"",SUSPICIOUSNESS_training_input.xlsx!A188,"")</v>
      </c>
      <c r="BN281" t="str">
        <f t="shared" si="136"/>
        <v>=IF(UNUSUAL_BELIEFS_training_input.xlsx!A188&lt;&gt;"",UNUSUAL_BELIEFS_training_input.xlsx!A188,"")</v>
      </c>
      <c r="BO281" t="str">
        <f t="shared" si="135"/>
        <v>=IF(WITHDRAWAL_training_input.xlsx!A188&lt;&gt;"",WITHDRAWAL_training_input.xlsx!A188,"")</v>
      </c>
      <c r="BP281" t="str">
        <f t="shared" si="135"/>
        <v>=IF(ACT_training_input.xlsx!A188&lt;&gt;"",ACT_training_input.xlsx!A188,"")</v>
      </c>
      <c r="BQ281" t="str">
        <f t="shared" si="135"/>
        <v>=IF(DSP_training_input.xlsx!A188&lt;&gt;"",DSP_training_input.xlsx!A188,"")</v>
      </c>
      <c r="BR281" t="str">
        <f t="shared" si="135"/>
        <v>=IF(PAG_training_input.xlsx!A188&lt;&gt;"",PAG_training_input.xlsx!A188,"")</v>
      </c>
      <c r="BS281" t="str">
        <f t="shared" si="135"/>
        <v>=IF(PRO_training_input.xlsx!A188&lt;&gt;"",PRO_training_input.xlsx!A188,"")</v>
      </c>
      <c r="BT281" t="str">
        <f t="shared" si="135"/>
        <v>=IF(SPL_training_input.xlsx!A188&lt;&gt;"",SPL_training_input.xlsx!A188,"")</v>
      </c>
      <c r="BU281" t="str">
        <f t="shared" si="135"/>
        <v>=IF(WDR_training_input.xlsx!A188&lt;&gt;"",WDR_training_input.xlsx!A188,"")</v>
      </c>
      <c r="BV281" t="str">
        <f t="shared" si="135"/>
        <v>=IF(CON_training_input.xlsx!A188&lt;&gt;"",CON_training_input.xlsx!A188,"")</v>
      </c>
      <c r="BW281" t="str">
        <f t="shared" si="135"/>
        <v>=IF(DSC_training_input.xlsx!A188&lt;&gt;"",DSC_training_input.xlsx!A188,"")</v>
      </c>
      <c r="BX281" t="str">
        <f t="shared" si="135"/>
        <v>=IF(FAN_training_input.xlsx!A188&lt;&gt;"",FAN_training_input.xlsx!A188,"")</v>
      </c>
      <c r="BY281" t="str">
        <f t="shared" si="135"/>
        <v>=IF(OMN_training_input.xlsx!A188&lt;&gt;"",OMN_training_input.xlsx!A188,"")</v>
      </c>
      <c r="BZ281" t="str">
        <f t="shared" si="135"/>
        <v>=IF(REP_training_input.xlsx!A188&lt;&gt;"",REP_training_input.xlsx!A188,"")</v>
      </c>
      <c r="CA281" t="str">
        <f t="shared" si="135"/>
        <v>=IF(SOM_training_input.xlsx!A188&lt;&gt;"",SOM_training_input.xlsx!A188,"")</v>
      </c>
      <c r="CB281" t="str">
        <f t="shared" si="135"/>
        <v>=IF(SUB_training_input.xlsx!A188&lt;&gt;"",SUB_training_input.xlsx!A188,"")</v>
      </c>
      <c r="CC281" t="str">
        <f t="shared" si="135"/>
        <v>=IF(UND_training_input.xlsx!A188&lt;&gt;"",UND_training_input.xlsx!A188,"")</v>
      </c>
      <c r="CD281" t="str">
        <f t="shared" si="135"/>
        <v>=IF(ALT_training_input.xlsx!A188&lt;&gt;"",ALT_training_input.xlsx!A188,"")</v>
      </c>
      <c r="CE281" t="str">
        <f t="shared" si="135"/>
        <v>=IF(HUM_training_input.xlsx!A188&lt;&gt;"",HUM_training_input.xlsx!A188,"")</v>
      </c>
      <c r="CF281" t="str">
        <f t="shared" si="135"/>
        <v>=IF(IDL_training_input.xlsx!A188&lt;&gt;"",IDL_training_input.xlsx!A188,"")</v>
      </c>
      <c r="CG281" t="str">
        <f t="shared" si="135"/>
        <v>=IF(RFM_training_input.xlsx!A188&lt;&gt;"",RFM_training_input.xlsx!A188,"")</v>
      </c>
      <c r="CH281" t="str">
        <f t="shared" si="135"/>
        <v>=IF(DN_training_input.xlsx!A188&lt;&gt;"",DN_training_input.xlsx!A188,"")</v>
      </c>
      <c r="CI281" t="str">
        <f t="shared" si="135"/>
        <v>=IF(INT_training_input.xlsx!A188&lt;&gt;"",INT_training_input.xlsx!A188,"")</v>
      </c>
      <c r="CJ281" t="str">
        <f t="shared" si="135"/>
        <v>=IF(SUP_training_input.xlsx!A188&lt;&gt;"",SUP_training_input.xlsx!A188,"")</v>
      </c>
      <c r="CK281" t="str">
        <f t="shared" si="135"/>
        <v>=IF(ANT_training_input.xlsx!A188&lt;&gt;"",ANT_training_input.xlsx!A188,"")</v>
      </c>
      <c r="CL281" t="str">
        <f t="shared" si="135"/>
        <v>=IF(ISO_training_input.xlsx!A188&lt;&gt;"",ISO_training_input.xlsx!A188,"")</v>
      </c>
    </row>
    <row r="282" spans="1:90">
      <c r="A282">
        <v>189</v>
      </c>
      <c r="B282" t="str">
        <f t="shared" si="106"/>
        <v>=IF(SUICIDE_training_input.xlsx!A189&lt;&gt;"",SUICIDE_training_input.xlsx!A189,"")</v>
      </c>
      <c r="C282" t="str">
        <f t="shared" si="136"/>
        <v>=IF(IQ_training_input.xlsx!A189&lt;&gt;"",IQ_training_input.xlsx!A189,"")</v>
      </c>
      <c r="D282" t="str">
        <f t="shared" si="136"/>
        <v>=IF(AMBIG_training_input.xlsx!A189&lt;&gt;"",AMBIG_training_input.xlsx!A189,"")</v>
      </c>
      <c r="E282" t="str">
        <f t="shared" si="136"/>
        <v>=IF(EGODYST_training_input.xlsx!A189&lt;&gt;"",EGODYST_training_input.xlsx!A189,"")</v>
      </c>
      <c r="F282" t="str">
        <f t="shared" si="136"/>
        <v>=IF(AUTISM_training_input.xlsx!A189&lt;&gt;"",AUTISM_training_input.xlsx!A189,"")</v>
      </c>
      <c r="G282" t="str">
        <f t="shared" si="136"/>
        <v>=IF(IDENTITY_training_input.xlsx!A189&lt;&gt;"",IDENTITY_training_input.xlsx!A189,"")</v>
      </c>
      <c r="H282" t="str">
        <f t="shared" si="136"/>
        <v>=IF(SELFDIR_training_input.xlsx!A189&lt;&gt;"",SELFDIR_training_input.xlsx!A189,"")</v>
      </c>
      <c r="I282" t="str">
        <f t="shared" si="136"/>
        <v>=IF(EMPATHY_training_input.xlsx!A189&lt;&gt;"",EMPATHY_training_input.xlsx!A189,"")</v>
      </c>
      <c r="J282" t="str">
        <f t="shared" si="136"/>
        <v>=IF(INTIMACY_training_input.xlsx!A189&lt;&gt;"",INTIMACY_training_input.xlsx!A189,"")</v>
      </c>
      <c r="K282" t="str">
        <f t="shared" si="136"/>
        <v>=IF(ACUTE_training_input.xlsx!A189&lt;&gt;"",ACUTE_training_input.xlsx!A189,"")</v>
      </c>
      <c r="L282" t="str">
        <f t="shared" si="136"/>
        <v>=IF(CHRONIC_training_input.xlsx!A189&lt;&gt;"",CHRONIC_training_input.xlsx!A189,"")</v>
      </c>
      <c r="M282" t="str">
        <f t="shared" si="136"/>
        <v>=IF(TRAUMA_PAST_training_input.xlsx!A189&lt;&gt;"",TRAUMA_PAST_training_input.xlsx!A189,"")</v>
      </c>
      <c r="N282" t="str">
        <f t="shared" si="136"/>
        <v>=IF(TRAUMA_PRESENT_training_input.xlsx!A189&lt;&gt;"",TRAUMA_PRESENT_training_input.xlsx!A189,"")</v>
      </c>
      <c r="O282" t="str">
        <f t="shared" si="136"/>
        <v>=IF(HOPE_training_input.xlsx!A189&lt;&gt;"",HOPE_training_input.xlsx!A189,"")</v>
      </c>
      <c r="P282" t="str">
        <f t="shared" si="136"/>
        <v>=IF(SELFAFFICACY_training_input.xlsx!A189&lt;&gt;"",SELFAFFICACY_training_input.xlsx!A189,"")</v>
      </c>
      <c r="Q282" t="str">
        <f t="shared" si="136"/>
        <v>=IF(SELFESTEEM_training_input.xlsx!A189&lt;&gt;"",SELFESTEEM_training_input.xlsx!A189,"")</v>
      </c>
      <c r="R282" t="str">
        <f t="shared" si="136"/>
        <v>=IF(WELLBEING_training_input.xlsx!A189&lt;&gt;"",WELLBEING_training_input.xlsx!A189,"")</v>
      </c>
      <c r="S282" t="str">
        <f t="shared" si="136"/>
        <v>=IF(HYPER_training_input.xlsx!A189&lt;&gt;"",HYPER_training_input.xlsx!A189,"")</v>
      </c>
      <c r="T282" t="str">
        <f t="shared" si="136"/>
        <v>=IF(AGGR_training_input.xlsx!A189&lt;&gt;"",AGGR_training_input.xlsx!A189,"")</v>
      </c>
      <c r="U282" t="str">
        <f t="shared" si="136"/>
        <v>=IF(COND_PR_training_input.xlsx!A189&lt;&gt;"",COND_PR_training_input.xlsx!A189,"")</v>
      </c>
      <c r="V282" t="str">
        <f t="shared" si="136"/>
        <v>=IF(ANXIE_training_input.xlsx!A189&lt;&gt;"",ANXIE_training_input.xlsx!A189,"")</v>
      </c>
      <c r="W282" t="str">
        <f t="shared" si="136"/>
        <v>=IF(DEPR_training_input.xlsx!A189&lt;&gt;"",DEPR_training_input.xlsx!A189,"")</v>
      </c>
      <c r="X282" t="str">
        <f t="shared" si="136"/>
        <v>=IF(SOMAT_training_input.xlsx!A189&lt;&gt;"",SOMAT_training_input.xlsx!A189,"")</v>
      </c>
      <c r="Y282" t="str">
        <f t="shared" si="136"/>
        <v>=IF(ATYPI_training_input.xlsx!A189&lt;&gt;"",ATYPI_training_input.xlsx!A189,"")</v>
      </c>
      <c r="Z282" t="str">
        <f t="shared" si="136"/>
        <v>=IF(WITHD_training_input.xlsx!A189&lt;&gt;"",WITHD_training_input.xlsx!A189,"")</v>
      </c>
      <c r="AA282" t="str">
        <f t="shared" si="136"/>
        <v>=IF(ATTE_PR_training_input.xlsx!A189&lt;&gt;"",ATTE_PR_training_input.xlsx!A189,"")</v>
      </c>
      <c r="AB282" t="str">
        <f t="shared" si="136"/>
        <v>=IF(ANG_CONT_training_input.xlsx!A189&lt;&gt;"",ANG_CONT_training_input.xlsx!A189,"")</v>
      </c>
      <c r="AC282" t="str">
        <f t="shared" si="136"/>
        <v>=IF(DEV_SOC_DIS_training_input.xlsx!A189&lt;&gt;"",DEV_SOC_DIS_training_input.xlsx!A189,"")</v>
      </c>
      <c r="AD282" t="str">
        <f t="shared" si="136"/>
        <v>=IF(BULLY_training_input.xlsx!A189&lt;&gt;"",BULLY_training_input.xlsx!A189,"")</v>
      </c>
      <c r="AE282" t="str">
        <f t="shared" si="136"/>
        <v>=IF(EMOT_SELF_C_training_input.xlsx!A189&lt;&gt;"",EMOT_SELF_C_training_input.xlsx!A189,"")</v>
      </c>
      <c r="AF282" t="str">
        <f t="shared" si="136"/>
        <v>=IF(EXE_FUN_training_input.xlsx!A189&lt;&gt;"",EXE_FUN_training_input.xlsx!A189,"")</v>
      </c>
      <c r="AG282" t="str">
        <f t="shared" si="136"/>
        <v>=IF(MANIA_training_input.xlsx!A189&lt;&gt;"",MANIA_training_input.xlsx!A189,"")</v>
      </c>
      <c r="AH282" t="str">
        <f t="shared" si="136"/>
        <v>=IF(NEG_EMOT_training_input.xlsx!A189&lt;&gt;"",NEG_EMOT_training_input.xlsx!A189,"")</v>
      </c>
      <c r="AI282" t="str">
        <f t="shared" si="136"/>
        <v>=IF(ADAPT_training_input.xlsx!A189&lt;&gt;"",ADAPT_training_input.xlsx!A189,"")</v>
      </c>
      <c r="AJ282" t="str">
        <f t="shared" si="136"/>
        <v>=IF(SOC_SK_training_input.xlsx!A189&lt;&gt;"",SOC_SK_training_input.xlsx!A189,"")</v>
      </c>
      <c r="AK282" t="str">
        <f t="shared" si="136"/>
        <v>=IF(LEAD_training_input.xlsx!A189&lt;&gt;"",LEAD_training_input.xlsx!A189,"")</v>
      </c>
      <c r="AL282" t="str">
        <f t="shared" si="136"/>
        <v>=IF(ACT_DAIL_training_input.xlsx!A189&lt;&gt;"",ACT_DAIL_training_input.xlsx!A189,"")</v>
      </c>
      <c r="AM282" t="str">
        <f t="shared" si="136"/>
        <v>=IF(FUN_COM_training_input.xlsx!A189&lt;&gt;"",FUN_COM_training_input.xlsx!A189,"")</v>
      </c>
      <c r="AN282" t="str">
        <f t="shared" si="136"/>
        <v>=IF(RESILI_training_input.xlsx!A189&lt;&gt;"",RESILI_training_input.xlsx!A189,"")</v>
      </c>
      <c r="AO282" t="str">
        <f t="shared" si="136"/>
        <v>=IF(SEL_training_input.xlsx!A189&lt;&gt;"",SEL_training_input.xlsx!A189,"")</v>
      </c>
      <c r="AP282" t="str">
        <f t="shared" si="136"/>
        <v>=IF(SEV_training_input.xlsx!A189&lt;&gt;"",SEV_training_input.xlsx!A189,"")</v>
      </c>
      <c r="AQ282" t="str">
        <f t="shared" si="136"/>
        <v>=IF(ANHEDONIA_training_input.xlsx!A189&lt;&gt;"",ANHEDONIA_training_input.xlsx!A189,"")</v>
      </c>
      <c r="AR282" t="str">
        <f t="shared" si="136"/>
        <v>=IF(ANXIOUSNESS_training_input.xlsx!A189&lt;&gt;"",ANXIOUSNESS_training_input.xlsx!A189,"")</v>
      </c>
      <c r="AS282" t="str">
        <f t="shared" si="136"/>
        <v>=IF(ATTENTION_SEEKING_training_input.xlsx!A189&lt;&gt;"",ATTENTION_SEEKING_training_input.xlsx!A189,"")</v>
      </c>
      <c r="AT282" t="str">
        <f t="shared" si="136"/>
        <v>=IF(CALLOUSNESS_training_input.xlsx!A189&lt;&gt;"",CALLOUSNESS_training_input.xlsx!A189,"")</v>
      </c>
      <c r="AU282" t="str">
        <f t="shared" si="136"/>
        <v>=IF(DECEITFULNESS_training_input.xlsx!A189&lt;&gt;"",DECEITFULNESS_training_input.xlsx!A189,"")</v>
      </c>
      <c r="AV282" t="str">
        <f t="shared" si="136"/>
        <v>=IF(DEPRESSIVITY_training_input.xlsx!A189&lt;&gt;"",DEPRESSIVITY_training_input.xlsx!A189,"")</v>
      </c>
      <c r="AW282" t="str">
        <f t="shared" si="136"/>
        <v>=IF(DISTRACTIBILITY_training_input.xlsx!A189&lt;&gt;"",DISTRACTIBILITY_training_input.xlsx!A189,"")</v>
      </c>
      <c r="AX282" t="str">
        <f t="shared" si="136"/>
        <v>=IF(ECCENTRICITY_training_input.xlsx!A189&lt;&gt;"",ECCENTRICITY_training_input.xlsx!A189,"")</v>
      </c>
      <c r="AY282" t="str">
        <f t="shared" si="136"/>
        <v>=IF(EMOTIONAL_LABILITY_training_input.xlsx!A189&lt;&gt;"",EMOTIONAL_LABILITY_training_input.xlsx!A189,"")</v>
      </c>
      <c r="AZ282" t="str">
        <f t="shared" si="136"/>
        <v>=IF(GRANDIOSITY_training_input.xlsx!A189&lt;&gt;"",GRANDIOSITY_training_input.xlsx!A189,"")</v>
      </c>
      <c r="BA282" t="str">
        <f t="shared" si="136"/>
        <v>=IF(HOSTILITY_training_input.xlsx!A189&lt;&gt;"",HOSTILITY_training_input.xlsx!A189,"")</v>
      </c>
      <c r="BB282" t="str">
        <f t="shared" si="136"/>
        <v>=IF(IMPULSIVITY_training_input.xlsx!A189&lt;&gt;"",IMPULSIVITY_training_input.xlsx!A189,"")</v>
      </c>
      <c r="BC282" t="str">
        <f t="shared" si="136"/>
        <v>=IF(INTIMACY_AVOIDANCE_training_input.xlsx!A189&lt;&gt;"",INTIMACY_AVOIDANCE_training_input.xlsx!A189,"")</v>
      </c>
      <c r="BD282" t="str">
        <f t="shared" si="136"/>
        <v>=IF(IRRESPONSIBILITY_training_input.xlsx!A189&lt;&gt;"",IRRESPONSIBILITY_training_input.xlsx!A189,"")</v>
      </c>
      <c r="BE282" t="str">
        <f t="shared" si="136"/>
        <v>=IF(MANIPULATIVENESS_training_input.xlsx!A189&lt;&gt;"",MANIPULATIVENESS_training_input.xlsx!A189,"")</v>
      </c>
      <c r="BF282" t="str">
        <f t="shared" si="136"/>
        <v>=IF(PERCEPTUAL_DYSREGULATION_training_input.xlsx!A189&lt;&gt;"",PERCEPTUAL_DYSREGULATION_training_input.xlsx!A189,"")</v>
      </c>
      <c r="BG282" t="str">
        <f t="shared" si="136"/>
        <v>=IF(PERSEVERATION_training_input.xlsx!A189&lt;&gt;"",PERSEVERATION_training_input.xlsx!A189,"")</v>
      </c>
      <c r="BH282" t="str">
        <f t="shared" si="136"/>
        <v>=IF(RESTRICTED_AFFECTIVITY_training_input.xlsx!A189&lt;&gt;"",RESTRICTED_AFFECTIVITY_training_input.xlsx!A189,"")</v>
      </c>
      <c r="BI282" t="str">
        <f t="shared" si="136"/>
        <v>=IF(RIGID_PERFECTIONISM_training_input.xlsx!A189&lt;&gt;"",RIGID_PERFECTIONISM_training_input.xlsx!A189,"")</v>
      </c>
      <c r="BJ282" t="str">
        <f t="shared" si="136"/>
        <v>=IF(RISK_TAKING_training_input.xlsx!A189&lt;&gt;"",RISK_TAKING_training_input.xlsx!A189,"")</v>
      </c>
      <c r="BK282" t="str">
        <f t="shared" si="136"/>
        <v>=IF(SEPARATION_INSECURITY_training_input.xlsx!A189&lt;&gt;"",SEPARATION_INSECURITY_training_input.xlsx!A189,"")</v>
      </c>
      <c r="BL282" t="str">
        <f t="shared" si="136"/>
        <v>=IF(SUBMISSIVENESS_training_input.xlsx!A189&lt;&gt;"",SUBMISSIVENESS_training_input.xlsx!A189,"")</v>
      </c>
      <c r="BM282" t="str">
        <f t="shared" si="136"/>
        <v>=IF(SUSPICIOUSNESS_training_input.xlsx!A189&lt;&gt;"",SUSPICIOUSNESS_training_input.xlsx!A189,"")</v>
      </c>
      <c r="BN282" t="str">
        <f t="shared" si="136"/>
        <v>=IF(UNUSUAL_BELIEFS_training_input.xlsx!A189&lt;&gt;"",UNUSUAL_BELIEFS_training_input.xlsx!A189,"")</v>
      </c>
      <c r="BO282" t="str">
        <f t="shared" si="135"/>
        <v>=IF(WITHDRAWAL_training_input.xlsx!A189&lt;&gt;"",WITHDRAWAL_training_input.xlsx!A189,"")</v>
      </c>
      <c r="BP282" t="str">
        <f t="shared" si="135"/>
        <v>=IF(ACT_training_input.xlsx!A189&lt;&gt;"",ACT_training_input.xlsx!A189,"")</v>
      </c>
      <c r="BQ282" t="str">
        <f t="shared" si="135"/>
        <v>=IF(DSP_training_input.xlsx!A189&lt;&gt;"",DSP_training_input.xlsx!A189,"")</v>
      </c>
      <c r="BR282" t="str">
        <f t="shared" si="135"/>
        <v>=IF(PAG_training_input.xlsx!A189&lt;&gt;"",PAG_training_input.xlsx!A189,"")</v>
      </c>
      <c r="BS282" t="str">
        <f t="shared" si="135"/>
        <v>=IF(PRO_training_input.xlsx!A189&lt;&gt;"",PRO_training_input.xlsx!A189,"")</v>
      </c>
      <c r="BT282" t="str">
        <f t="shared" si="135"/>
        <v>=IF(SPL_training_input.xlsx!A189&lt;&gt;"",SPL_training_input.xlsx!A189,"")</v>
      </c>
      <c r="BU282" t="str">
        <f t="shared" si="135"/>
        <v>=IF(WDR_training_input.xlsx!A189&lt;&gt;"",WDR_training_input.xlsx!A189,"")</v>
      </c>
      <c r="BV282" t="str">
        <f t="shared" si="135"/>
        <v>=IF(CON_training_input.xlsx!A189&lt;&gt;"",CON_training_input.xlsx!A189,"")</v>
      </c>
      <c r="BW282" t="str">
        <f t="shared" si="135"/>
        <v>=IF(DSC_training_input.xlsx!A189&lt;&gt;"",DSC_training_input.xlsx!A189,"")</v>
      </c>
      <c r="BX282" t="str">
        <f t="shared" si="135"/>
        <v>=IF(FAN_training_input.xlsx!A189&lt;&gt;"",FAN_training_input.xlsx!A189,"")</v>
      </c>
      <c r="BY282" t="str">
        <f t="shared" si="135"/>
        <v>=IF(OMN_training_input.xlsx!A189&lt;&gt;"",OMN_training_input.xlsx!A189,"")</v>
      </c>
      <c r="BZ282" t="str">
        <f t="shared" si="135"/>
        <v>=IF(REP_training_input.xlsx!A189&lt;&gt;"",REP_training_input.xlsx!A189,"")</v>
      </c>
      <c r="CA282" t="str">
        <f t="shared" si="135"/>
        <v>=IF(SOM_training_input.xlsx!A189&lt;&gt;"",SOM_training_input.xlsx!A189,"")</v>
      </c>
      <c r="CB282" t="str">
        <f t="shared" si="135"/>
        <v>=IF(SUB_training_input.xlsx!A189&lt;&gt;"",SUB_training_input.xlsx!A189,"")</v>
      </c>
      <c r="CC282" t="str">
        <f t="shared" si="135"/>
        <v>=IF(UND_training_input.xlsx!A189&lt;&gt;"",UND_training_input.xlsx!A189,"")</v>
      </c>
      <c r="CD282" t="str">
        <f t="shared" si="135"/>
        <v>=IF(ALT_training_input.xlsx!A189&lt;&gt;"",ALT_training_input.xlsx!A189,"")</v>
      </c>
      <c r="CE282" t="str">
        <f t="shared" si="135"/>
        <v>=IF(HUM_training_input.xlsx!A189&lt;&gt;"",HUM_training_input.xlsx!A189,"")</v>
      </c>
      <c r="CF282" t="str">
        <f t="shared" si="135"/>
        <v>=IF(IDL_training_input.xlsx!A189&lt;&gt;"",IDL_training_input.xlsx!A189,"")</v>
      </c>
      <c r="CG282" t="str">
        <f t="shared" si="135"/>
        <v>=IF(RFM_training_input.xlsx!A189&lt;&gt;"",RFM_training_input.xlsx!A189,"")</v>
      </c>
      <c r="CH282" t="str">
        <f t="shared" si="135"/>
        <v>=IF(DN_training_input.xlsx!A189&lt;&gt;"",DN_training_input.xlsx!A189,"")</v>
      </c>
      <c r="CI282" t="str">
        <f t="shared" si="135"/>
        <v>=IF(INT_training_input.xlsx!A189&lt;&gt;"",INT_training_input.xlsx!A189,"")</v>
      </c>
      <c r="CJ282" t="str">
        <f t="shared" si="135"/>
        <v>=IF(SUP_training_input.xlsx!A189&lt;&gt;"",SUP_training_input.xlsx!A189,"")</v>
      </c>
      <c r="CK282" t="str">
        <f t="shared" si="135"/>
        <v>=IF(ANT_training_input.xlsx!A189&lt;&gt;"",ANT_training_input.xlsx!A189,"")</v>
      </c>
      <c r="CL282" t="str">
        <f t="shared" si="135"/>
        <v>=IF(ISO_training_input.xlsx!A189&lt;&gt;"",ISO_training_input.xlsx!A189,"")</v>
      </c>
    </row>
    <row r="283" spans="1:90">
      <c r="A283">
        <v>190</v>
      </c>
      <c r="B283" t="str">
        <f t="shared" si="106"/>
        <v>=IF(SUICIDE_training_input.xlsx!A190&lt;&gt;"",SUICIDE_training_input.xlsx!A190,"")</v>
      </c>
      <c r="C283" t="str">
        <f t="shared" si="136"/>
        <v>=IF(IQ_training_input.xlsx!A190&lt;&gt;"",IQ_training_input.xlsx!A190,"")</v>
      </c>
      <c r="D283" t="str">
        <f t="shared" si="136"/>
        <v>=IF(AMBIG_training_input.xlsx!A190&lt;&gt;"",AMBIG_training_input.xlsx!A190,"")</v>
      </c>
      <c r="E283" t="str">
        <f t="shared" si="136"/>
        <v>=IF(EGODYST_training_input.xlsx!A190&lt;&gt;"",EGODYST_training_input.xlsx!A190,"")</v>
      </c>
      <c r="F283" t="str">
        <f t="shared" si="136"/>
        <v>=IF(AUTISM_training_input.xlsx!A190&lt;&gt;"",AUTISM_training_input.xlsx!A190,"")</v>
      </c>
      <c r="G283" t="str">
        <f t="shared" si="136"/>
        <v>=IF(IDENTITY_training_input.xlsx!A190&lt;&gt;"",IDENTITY_training_input.xlsx!A190,"")</v>
      </c>
      <c r="H283" t="str">
        <f t="shared" si="136"/>
        <v>=IF(SELFDIR_training_input.xlsx!A190&lt;&gt;"",SELFDIR_training_input.xlsx!A190,"")</v>
      </c>
      <c r="I283" t="str">
        <f t="shared" si="136"/>
        <v>=IF(EMPATHY_training_input.xlsx!A190&lt;&gt;"",EMPATHY_training_input.xlsx!A190,"")</v>
      </c>
      <c r="J283" t="str">
        <f t="shared" si="136"/>
        <v>=IF(INTIMACY_training_input.xlsx!A190&lt;&gt;"",INTIMACY_training_input.xlsx!A190,"")</v>
      </c>
      <c r="K283" t="str">
        <f t="shared" si="136"/>
        <v>=IF(ACUTE_training_input.xlsx!A190&lt;&gt;"",ACUTE_training_input.xlsx!A190,"")</v>
      </c>
      <c r="L283" t="str">
        <f t="shared" si="136"/>
        <v>=IF(CHRONIC_training_input.xlsx!A190&lt;&gt;"",CHRONIC_training_input.xlsx!A190,"")</v>
      </c>
      <c r="M283" t="str">
        <f t="shared" si="136"/>
        <v>=IF(TRAUMA_PAST_training_input.xlsx!A190&lt;&gt;"",TRAUMA_PAST_training_input.xlsx!A190,"")</v>
      </c>
      <c r="N283" t="str">
        <f t="shared" si="136"/>
        <v>=IF(TRAUMA_PRESENT_training_input.xlsx!A190&lt;&gt;"",TRAUMA_PRESENT_training_input.xlsx!A190,"")</v>
      </c>
      <c r="O283" t="str">
        <f t="shared" si="136"/>
        <v>=IF(HOPE_training_input.xlsx!A190&lt;&gt;"",HOPE_training_input.xlsx!A190,"")</v>
      </c>
      <c r="P283" t="str">
        <f t="shared" si="136"/>
        <v>=IF(SELFAFFICACY_training_input.xlsx!A190&lt;&gt;"",SELFAFFICACY_training_input.xlsx!A190,"")</v>
      </c>
      <c r="Q283" t="str">
        <f t="shared" si="136"/>
        <v>=IF(SELFESTEEM_training_input.xlsx!A190&lt;&gt;"",SELFESTEEM_training_input.xlsx!A190,"")</v>
      </c>
      <c r="R283" t="str">
        <f t="shared" si="136"/>
        <v>=IF(WELLBEING_training_input.xlsx!A190&lt;&gt;"",WELLBEING_training_input.xlsx!A190,"")</v>
      </c>
      <c r="S283" t="str">
        <f t="shared" si="136"/>
        <v>=IF(HYPER_training_input.xlsx!A190&lt;&gt;"",HYPER_training_input.xlsx!A190,"")</v>
      </c>
      <c r="T283" t="str">
        <f t="shared" si="136"/>
        <v>=IF(AGGR_training_input.xlsx!A190&lt;&gt;"",AGGR_training_input.xlsx!A190,"")</v>
      </c>
      <c r="U283" t="str">
        <f t="shared" si="136"/>
        <v>=IF(COND_PR_training_input.xlsx!A190&lt;&gt;"",COND_PR_training_input.xlsx!A190,"")</v>
      </c>
      <c r="V283" t="str">
        <f t="shared" si="136"/>
        <v>=IF(ANXIE_training_input.xlsx!A190&lt;&gt;"",ANXIE_training_input.xlsx!A190,"")</v>
      </c>
      <c r="W283" t="str">
        <f t="shared" si="136"/>
        <v>=IF(DEPR_training_input.xlsx!A190&lt;&gt;"",DEPR_training_input.xlsx!A190,"")</v>
      </c>
      <c r="X283" t="str">
        <f t="shared" si="136"/>
        <v>=IF(SOMAT_training_input.xlsx!A190&lt;&gt;"",SOMAT_training_input.xlsx!A190,"")</v>
      </c>
      <c r="Y283" t="str">
        <f t="shared" si="136"/>
        <v>=IF(ATYPI_training_input.xlsx!A190&lt;&gt;"",ATYPI_training_input.xlsx!A190,"")</v>
      </c>
      <c r="Z283" t="str">
        <f t="shared" si="136"/>
        <v>=IF(WITHD_training_input.xlsx!A190&lt;&gt;"",WITHD_training_input.xlsx!A190,"")</v>
      </c>
      <c r="AA283" t="str">
        <f t="shared" si="136"/>
        <v>=IF(ATTE_PR_training_input.xlsx!A190&lt;&gt;"",ATTE_PR_training_input.xlsx!A190,"")</v>
      </c>
      <c r="AB283" t="str">
        <f t="shared" si="136"/>
        <v>=IF(ANG_CONT_training_input.xlsx!A190&lt;&gt;"",ANG_CONT_training_input.xlsx!A190,"")</v>
      </c>
      <c r="AC283" t="str">
        <f t="shared" si="136"/>
        <v>=IF(DEV_SOC_DIS_training_input.xlsx!A190&lt;&gt;"",DEV_SOC_DIS_training_input.xlsx!A190,"")</v>
      </c>
      <c r="AD283" t="str">
        <f t="shared" si="136"/>
        <v>=IF(BULLY_training_input.xlsx!A190&lt;&gt;"",BULLY_training_input.xlsx!A190,"")</v>
      </c>
      <c r="AE283" t="str">
        <f t="shared" si="136"/>
        <v>=IF(EMOT_SELF_C_training_input.xlsx!A190&lt;&gt;"",EMOT_SELF_C_training_input.xlsx!A190,"")</v>
      </c>
      <c r="AF283" t="str">
        <f t="shared" si="136"/>
        <v>=IF(EXE_FUN_training_input.xlsx!A190&lt;&gt;"",EXE_FUN_training_input.xlsx!A190,"")</v>
      </c>
      <c r="AG283" t="str">
        <f t="shared" si="136"/>
        <v>=IF(MANIA_training_input.xlsx!A190&lt;&gt;"",MANIA_training_input.xlsx!A190,"")</v>
      </c>
      <c r="AH283" t="str">
        <f t="shared" si="136"/>
        <v>=IF(NEG_EMOT_training_input.xlsx!A190&lt;&gt;"",NEG_EMOT_training_input.xlsx!A190,"")</v>
      </c>
      <c r="AI283" t="str">
        <f t="shared" si="136"/>
        <v>=IF(ADAPT_training_input.xlsx!A190&lt;&gt;"",ADAPT_training_input.xlsx!A190,"")</v>
      </c>
      <c r="AJ283" t="str">
        <f t="shared" si="136"/>
        <v>=IF(SOC_SK_training_input.xlsx!A190&lt;&gt;"",SOC_SK_training_input.xlsx!A190,"")</v>
      </c>
      <c r="AK283" t="str">
        <f t="shared" si="136"/>
        <v>=IF(LEAD_training_input.xlsx!A190&lt;&gt;"",LEAD_training_input.xlsx!A190,"")</v>
      </c>
      <c r="AL283" t="str">
        <f t="shared" si="136"/>
        <v>=IF(ACT_DAIL_training_input.xlsx!A190&lt;&gt;"",ACT_DAIL_training_input.xlsx!A190,"")</v>
      </c>
      <c r="AM283" t="str">
        <f t="shared" si="136"/>
        <v>=IF(FUN_COM_training_input.xlsx!A190&lt;&gt;"",FUN_COM_training_input.xlsx!A190,"")</v>
      </c>
      <c r="AN283" t="str">
        <f t="shared" si="136"/>
        <v>=IF(RESILI_training_input.xlsx!A190&lt;&gt;"",RESILI_training_input.xlsx!A190,"")</v>
      </c>
      <c r="AO283" t="str">
        <f t="shared" si="136"/>
        <v>=IF(SEL_training_input.xlsx!A190&lt;&gt;"",SEL_training_input.xlsx!A190,"")</v>
      </c>
      <c r="AP283" t="str">
        <f t="shared" si="136"/>
        <v>=IF(SEV_training_input.xlsx!A190&lt;&gt;"",SEV_training_input.xlsx!A190,"")</v>
      </c>
      <c r="AQ283" t="str">
        <f t="shared" si="136"/>
        <v>=IF(ANHEDONIA_training_input.xlsx!A190&lt;&gt;"",ANHEDONIA_training_input.xlsx!A190,"")</v>
      </c>
      <c r="AR283" t="str">
        <f t="shared" si="136"/>
        <v>=IF(ANXIOUSNESS_training_input.xlsx!A190&lt;&gt;"",ANXIOUSNESS_training_input.xlsx!A190,"")</v>
      </c>
      <c r="AS283" t="str">
        <f t="shared" si="136"/>
        <v>=IF(ATTENTION_SEEKING_training_input.xlsx!A190&lt;&gt;"",ATTENTION_SEEKING_training_input.xlsx!A190,"")</v>
      </c>
      <c r="AT283" t="str">
        <f t="shared" si="136"/>
        <v>=IF(CALLOUSNESS_training_input.xlsx!A190&lt;&gt;"",CALLOUSNESS_training_input.xlsx!A190,"")</v>
      </c>
      <c r="AU283" t="str">
        <f t="shared" si="136"/>
        <v>=IF(DECEITFULNESS_training_input.xlsx!A190&lt;&gt;"",DECEITFULNESS_training_input.xlsx!A190,"")</v>
      </c>
      <c r="AV283" t="str">
        <f t="shared" si="136"/>
        <v>=IF(DEPRESSIVITY_training_input.xlsx!A190&lt;&gt;"",DEPRESSIVITY_training_input.xlsx!A190,"")</v>
      </c>
      <c r="AW283" t="str">
        <f t="shared" si="136"/>
        <v>=IF(DISTRACTIBILITY_training_input.xlsx!A190&lt;&gt;"",DISTRACTIBILITY_training_input.xlsx!A190,"")</v>
      </c>
      <c r="AX283" t="str">
        <f t="shared" si="136"/>
        <v>=IF(ECCENTRICITY_training_input.xlsx!A190&lt;&gt;"",ECCENTRICITY_training_input.xlsx!A190,"")</v>
      </c>
      <c r="AY283" t="str">
        <f t="shared" si="136"/>
        <v>=IF(EMOTIONAL_LABILITY_training_input.xlsx!A190&lt;&gt;"",EMOTIONAL_LABILITY_training_input.xlsx!A190,"")</v>
      </c>
      <c r="AZ283" t="str">
        <f t="shared" si="136"/>
        <v>=IF(GRANDIOSITY_training_input.xlsx!A190&lt;&gt;"",GRANDIOSITY_training_input.xlsx!A190,"")</v>
      </c>
      <c r="BA283" t="str">
        <f t="shared" si="136"/>
        <v>=IF(HOSTILITY_training_input.xlsx!A190&lt;&gt;"",HOSTILITY_training_input.xlsx!A190,"")</v>
      </c>
      <c r="BB283" t="str">
        <f t="shared" si="136"/>
        <v>=IF(IMPULSIVITY_training_input.xlsx!A190&lt;&gt;"",IMPULSIVITY_training_input.xlsx!A190,"")</v>
      </c>
      <c r="BC283" t="str">
        <f t="shared" si="136"/>
        <v>=IF(INTIMACY_AVOIDANCE_training_input.xlsx!A190&lt;&gt;"",INTIMACY_AVOIDANCE_training_input.xlsx!A190,"")</v>
      </c>
      <c r="BD283" t="str">
        <f t="shared" si="136"/>
        <v>=IF(IRRESPONSIBILITY_training_input.xlsx!A190&lt;&gt;"",IRRESPONSIBILITY_training_input.xlsx!A190,"")</v>
      </c>
      <c r="BE283" t="str">
        <f t="shared" si="136"/>
        <v>=IF(MANIPULATIVENESS_training_input.xlsx!A190&lt;&gt;"",MANIPULATIVENESS_training_input.xlsx!A190,"")</v>
      </c>
      <c r="BF283" t="str">
        <f t="shared" si="136"/>
        <v>=IF(PERCEPTUAL_DYSREGULATION_training_input.xlsx!A190&lt;&gt;"",PERCEPTUAL_DYSREGULATION_training_input.xlsx!A190,"")</v>
      </c>
      <c r="BG283" t="str">
        <f t="shared" si="136"/>
        <v>=IF(PERSEVERATION_training_input.xlsx!A190&lt;&gt;"",PERSEVERATION_training_input.xlsx!A190,"")</v>
      </c>
      <c r="BH283" t="str">
        <f t="shared" si="136"/>
        <v>=IF(RESTRICTED_AFFECTIVITY_training_input.xlsx!A190&lt;&gt;"",RESTRICTED_AFFECTIVITY_training_input.xlsx!A190,"")</v>
      </c>
      <c r="BI283" t="str">
        <f t="shared" si="136"/>
        <v>=IF(RIGID_PERFECTIONISM_training_input.xlsx!A190&lt;&gt;"",RIGID_PERFECTIONISM_training_input.xlsx!A190,"")</v>
      </c>
      <c r="BJ283" t="str">
        <f t="shared" si="136"/>
        <v>=IF(RISK_TAKING_training_input.xlsx!A190&lt;&gt;"",RISK_TAKING_training_input.xlsx!A190,"")</v>
      </c>
      <c r="BK283" t="str">
        <f t="shared" si="136"/>
        <v>=IF(SEPARATION_INSECURITY_training_input.xlsx!A190&lt;&gt;"",SEPARATION_INSECURITY_training_input.xlsx!A190,"")</v>
      </c>
      <c r="BL283" t="str">
        <f t="shared" si="136"/>
        <v>=IF(SUBMISSIVENESS_training_input.xlsx!A190&lt;&gt;"",SUBMISSIVENESS_training_input.xlsx!A190,"")</v>
      </c>
      <c r="BM283" t="str">
        <f t="shared" si="136"/>
        <v>=IF(SUSPICIOUSNESS_training_input.xlsx!A190&lt;&gt;"",SUSPICIOUSNESS_training_input.xlsx!A190,"")</v>
      </c>
      <c r="BN283" t="str">
        <f t="shared" si="136"/>
        <v>=IF(UNUSUAL_BELIEFS_training_input.xlsx!A190&lt;&gt;"",UNUSUAL_BELIEFS_training_input.xlsx!A190,"")</v>
      </c>
      <c r="BO283" t="str">
        <f t="shared" si="135"/>
        <v>=IF(WITHDRAWAL_training_input.xlsx!A190&lt;&gt;"",WITHDRAWAL_training_input.xlsx!A190,"")</v>
      </c>
      <c r="BP283" t="str">
        <f t="shared" si="135"/>
        <v>=IF(ACT_training_input.xlsx!A190&lt;&gt;"",ACT_training_input.xlsx!A190,"")</v>
      </c>
      <c r="BQ283" t="str">
        <f t="shared" si="135"/>
        <v>=IF(DSP_training_input.xlsx!A190&lt;&gt;"",DSP_training_input.xlsx!A190,"")</v>
      </c>
      <c r="BR283" t="str">
        <f t="shared" si="135"/>
        <v>=IF(PAG_training_input.xlsx!A190&lt;&gt;"",PAG_training_input.xlsx!A190,"")</v>
      </c>
      <c r="BS283" t="str">
        <f t="shared" si="135"/>
        <v>=IF(PRO_training_input.xlsx!A190&lt;&gt;"",PRO_training_input.xlsx!A190,"")</v>
      </c>
      <c r="BT283" t="str">
        <f t="shared" si="135"/>
        <v>=IF(SPL_training_input.xlsx!A190&lt;&gt;"",SPL_training_input.xlsx!A190,"")</v>
      </c>
      <c r="BU283" t="str">
        <f t="shared" si="135"/>
        <v>=IF(WDR_training_input.xlsx!A190&lt;&gt;"",WDR_training_input.xlsx!A190,"")</v>
      </c>
      <c r="BV283" t="str">
        <f t="shared" si="135"/>
        <v>=IF(CON_training_input.xlsx!A190&lt;&gt;"",CON_training_input.xlsx!A190,"")</v>
      </c>
      <c r="BW283" t="str">
        <f t="shared" si="135"/>
        <v>=IF(DSC_training_input.xlsx!A190&lt;&gt;"",DSC_training_input.xlsx!A190,"")</v>
      </c>
      <c r="BX283" t="str">
        <f t="shared" si="135"/>
        <v>=IF(FAN_training_input.xlsx!A190&lt;&gt;"",FAN_training_input.xlsx!A190,"")</v>
      </c>
      <c r="BY283" t="str">
        <f t="shared" si="135"/>
        <v>=IF(OMN_training_input.xlsx!A190&lt;&gt;"",OMN_training_input.xlsx!A190,"")</v>
      </c>
      <c r="BZ283" t="str">
        <f t="shared" si="135"/>
        <v>=IF(REP_training_input.xlsx!A190&lt;&gt;"",REP_training_input.xlsx!A190,"")</v>
      </c>
      <c r="CA283" t="str">
        <f t="shared" si="135"/>
        <v>=IF(SOM_training_input.xlsx!A190&lt;&gt;"",SOM_training_input.xlsx!A190,"")</v>
      </c>
      <c r="CB283" t="str">
        <f t="shared" si="135"/>
        <v>=IF(SUB_training_input.xlsx!A190&lt;&gt;"",SUB_training_input.xlsx!A190,"")</v>
      </c>
      <c r="CC283" t="str">
        <f t="shared" si="135"/>
        <v>=IF(UND_training_input.xlsx!A190&lt;&gt;"",UND_training_input.xlsx!A190,"")</v>
      </c>
      <c r="CD283" t="str">
        <f t="shared" si="135"/>
        <v>=IF(ALT_training_input.xlsx!A190&lt;&gt;"",ALT_training_input.xlsx!A190,"")</v>
      </c>
      <c r="CE283" t="str">
        <f t="shared" si="135"/>
        <v>=IF(HUM_training_input.xlsx!A190&lt;&gt;"",HUM_training_input.xlsx!A190,"")</v>
      </c>
      <c r="CF283" t="str">
        <f t="shared" si="135"/>
        <v>=IF(IDL_training_input.xlsx!A190&lt;&gt;"",IDL_training_input.xlsx!A190,"")</v>
      </c>
      <c r="CG283" t="str">
        <f t="shared" si="135"/>
        <v>=IF(RFM_training_input.xlsx!A190&lt;&gt;"",RFM_training_input.xlsx!A190,"")</v>
      </c>
      <c r="CH283" t="str">
        <f t="shared" si="135"/>
        <v>=IF(DN_training_input.xlsx!A190&lt;&gt;"",DN_training_input.xlsx!A190,"")</v>
      </c>
      <c r="CI283" t="str">
        <f t="shared" si="135"/>
        <v>=IF(INT_training_input.xlsx!A190&lt;&gt;"",INT_training_input.xlsx!A190,"")</v>
      </c>
      <c r="CJ283" t="str">
        <f t="shared" si="135"/>
        <v>=IF(SUP_training_input.xlsx!A190&lt;&gt;"",SUP_training_input.xlsx!A190,"")</v>
      </c>
      <c r="CK283" t="str">
        <f t="shared" si="135"/>
        <v>=IF(ANT_training_input.xlsx!A190&lt;&gt;"",ANT_training_input.xlsx!A190,"")</v>
      </c>
      <c r="CL283" t="str">
        <f t="shared" si="135"/>
        <v>=IF(ISO_training_input.xlsx!A190&lt;&gt;"",ISO_training_input.xlsx!A190,"")</v>
      </c>
    </row>
    <row r="284" spans="1:90">
      <c r="A284">
        <v>191</v>
      </c>
      <c r="B284" t="str">
        <f t="shared" si="106"/>
        <v>=IF(SUICIDE_training_input.xlsx!A191&lt;&gt;"",SUICIDE_training_input.xlsx!A191,"")</v>
      </c>
      <c r="C284" t="str">
        <f t="shared" si="136"/>
        <v>=IF(IQ_training_input.xlsx!A191&lt;&gt;"",IQ_training_input.xlsx!A191,"")</v>
      </c>
      <c r="D284" t="str">
        <f t="shared" si="136"/>
        <v>=IF(AMBIG_training_input.xlsx!A191&lt;&gt;"",AMBIG_training_input.xlsx!A191,"")</v>
      </c>
      <c r="E284" t="str">
        <f t="shared" si="136"/>
        <v>=IF(EGODYST_training_input.xlsx!A191&lt;&gt;"",EGODYST_training_input.xlsx!A191,"")</v>
      </c>
      <c r="F284" t="str">
        <f t="shared" si="136"/>
        <v>=IF(AUTISM_training_input.xlsx!A191&lt;&gt;"",AUTISM_training_input.xlsx!A191,"")</v>
      </c>
      <c r="G284" t="str">
        <f t="shared" si="136"/>
        <v>=IF(IDENTITY_training_input.xlsx!A191&lt;&gt;"",IDENTITY_training_input.xlsx!A191,"")</v>
      </c>
      <c r="H284" t="str">
        <f t="shared" si="136"/>
        <v>=IF(SELFDIR_training_input.xlsx!A191&lt;&gt;"",SELFDIR_training_input.xlsx!A191,"")</v>
      </c>
      <c r="I284" t="str">
        <f t="shared" si="136"/>
        <v>=IF(EMPATHY_training_input.xlsx!A191&lt;&gt;"",EMPATHY_training_input.xlsx!A191,"")</v>
      </c>
      <c r="J284" t="str">
        <f t="shared" si="136"/>
        <v>=IF(INTIMACY_training_input.xlsx!A191&lt;&gt;"",INTIMACY_training_input.xlsx!A191,"")</v>
      </c>
      <c r="K284" t="str">
        <f t="shared" si="136"/>
        <v>=IF(ACUTE_training_input.xlsx!A191&lt;&gt;"",ACUTE_training_input.xlsx!A191,"")</v>
      </c>
      <c r="L284" t="str">
        <f t="shared" si="136"/>
        <v>=IF(CHRONIC_training_input.xlsx!A191&lt;&gt;"",CHRONIC_training_input.xlsx!A191,"")</v>
      </c>
      <c r="M284" t="str">
        <f t="shared" si="136"/>
        <v>=IF(TRAUMA_PAST_training_input.xlsx!A191&lt;&gt;"",TRAUMA_PAST_training_input.xlsx!A191,"")</v>
      </c>
      <c r="N284" t="str">
        <f t="shared" si="136"/>
        <v>=IF(TRAUMA_PRESENT_training_input.xlsx!A191&lt;&gt;"",TRAUMA_PRESENT_training_input.xlsx!A191,"")</v>
      </c>
      <c r="O284" t="str">
        <f t="shared" si="136"/>
        <v>=IF(HOPE_training_input.xlsx!A191&lt;&gt;"",HOPE_training_input.xlsx!A191,"")</v>
      </c>
      <c r="P284" t="str">
        <f t="shared" si="136"/>
        <v>=IF(SELFAFFICACY_training_input.xlsx!A191&lt;&gt;"",SELFAFFICACY_training_input.xlsx!A191,"")</v>
      </c>
      <c r="Q284" t="str">
        <f t="shared" si="136"/>
        <v>=IF(SELFESTEEM_training_input.xlsx!A191&lt;&gt;"",SELFESTEEM_training_input.xlsx!A191,"")</v>
      </c>
      <c r="R284" t="str">
        <f t="shared" si="136"/>
        <v>=IF(WELLBEING_training_input.xlsx!A191&lt;&gt;"",WELLBEING_training_input.xlsx!A191,"")</v>
      </c>
      <c r="S284" t="str">
        <f t="shared" si="136"/>
        <v>=IF(HYPER_training_input.xlsx!A191&lt;&gt;"",HYPER_training_input.xlsx!A191,"")</v>
      </c>
      <c r="T284" t="str">
        <f t="shared" si="136"/>
        <v>=IF(AGGR_training_input.xlsx!A191&lt;&gt;"",AGGR_training_input.xlsx!A191,"")</v>
      </c>
      <c r="U284" t="str">
        <f t="shared" si="136"/>
        <v>=IF(COND_PR_training_input.xlsx!A191&lt;&gt;"",COND_PR_training_input.xlsx!A191,"")</v>
      </c>
      <c r="V284" t="str">
        <f t="shared" si="136"/>
        <v>=IF(ANXIE_training_input.xlsx!A191&lt;&gt;"",ANXIE_training_input.xlsx!A191,"")</v>
      </c>
      <c r="W284" t="str">
        <f t="shared" si="136"/>
        <v>=IF(DEPR_training_input.xlsx!A191&lt;&gt;"",DEPR_training_input.xlsx!A191,"")</v>
      </c>
      <c r="X284" t="str">
        <f t="shared" si="136"/>
        <v>=IF(SOMAT_training_input.xlsx!A191&lt;&gt;"",SOMAT_training_input.xlsx!A191,"")</v>
      </c>
      <c r="Y284" t="str">
        <f t="shared" si="136"/>
        <v>=IF(ATYPI_training_input.xlsx!A191&lt;&gt;"",ATYPI_training_input.xlsx!A191,"")</v>
      </c>
      <c r="Z284" t="str">
        <f t="shared" si="136"/>
        <v>=IF(WITHD_training_input.xlsx!A191&lt;&gt;"",WITHD_training_input.xlsx!A191,"")</v>
      </c>
      <c r="AA284" t="str">
        <f t="shared" si="136"/>
        <v>=IF(ATTE_PR_training_input.xlsx!A191&lt;&gt;"",ATTE_PR_training_input.xlsx!A191,"")</v>
      </c>
      <c r="AB284" t="str">
        <f t="shared" si="136"/>
        <v>=IF(ANG_CONT_training_input.xlsx!A191&lt;&gt;"",ANG_CONT_training_input.xlsx!A191,"")</v>
      </c>
      <c r="AC284" t="str">
        <f t="shared" si="136"/>
        <v>=IF(DEV_SOC_DIS_training_input.xlsx!A191&lt;&gt;"",DEV_SOC_DIS_training_input.xlsx!A191,"")</v>
      </c>
      <c r="AD284" t="str">
        <f t="shared" si="136"/>
        <v>=IF(BULLY_training_input.xlsx!A191&lt;&gt;"",BULLY_training_input.xlsx!A191,"")</v>
      </c>
      <c r="AE284" t="str">
        <f t="shared" si="136"/>
        <v>=IF(EMOT_SELF_C_training_input.xlsx!A191&lt;&gt;"",EMOT_SELF_C_training_input.xlsx!A191,"")</v>
      </c>
      <c r="AF284" t="str">
        <f t="shared" si="136"/>
        <v>=IF(EXE_FUN_training_input.xlsx!A191&lt;&gt;"",EXE_FUN_training_input.xlsx!A191,"")</v>
      </c>
      <c r="AG284" t="str">
        <f t="shared" si="136"/>
        <v>=IF(MANIA_training_input.xlsx!A191&lt;&gt;"",MANIA_training_input.xlsx!A191,"")</v>
      </c>
      <c r="AH284" t="str">
        <f t="shared" si="136"/>
        <v>=IF(NEG_EMOT_training_input.xlsx!A191&lt;&gt;"",NEG_EMOT_training_input.xlsx!A191,"")</v>
      </c>
      <c r="AI284" t="str">
        <f t="shared" si="136"/>
        <v>=IF(ADAPT_training_input.xlsx!A191&lt;&gt;"",ADAPT_training_input.xlsx!A191,"")</v>
      </c>
      <c r="AJ284" t="str">
        <f t="shared" si="136"/>
        <v>=IF(SOC_SK_training_input.xlsx!A191&lt;&gt;"",SOC_SK_training_input.xlsx!A191,"")</v>
      </c>
      <c r="AK284" t="str">
        <f t="shared" si="136"/>
        <v>=IF(LEAD_training_input.xlsx!A191&lt;&gt;"",LEAD_training_input.xlsx!A191,"")</v>
      </c>
      <c r="AL284" t="str">
        <f t="shared" si="136"/>
        <v>=IF(ACT_DAIL_training_input.xlsx!A191&lt;&gt;"",ACT_DAIL_training_input.xlsx!A191,"")</v>
      </c>
      <c r="AM284" t="str">
        <f t="shared" si="136"/>
        <v>=IF(FUN_COM_training_input.xlsx!A191&lt;&gt;"",FUN_COM_training_input.xlsx!A191,"")</v>
      </c>
      <c r="AN284" t="str">
        <f t="shared" si="136"/>
        <v>=IF(RESILI_training_input.xlsx!A191&lt;&gt;"",RESILI_training_input.xlsx!A191,"")</v>
      </c>
      <c r="AO284" t="str">
        <f t="shared" si="136"/>
        <v>=IF(SEL_training_input.xlsx!A191&lt;&gt;"",SEL_training_input.xlsx!A191,"")</v>
      </c>
      <c r="AP284" t="str">
        <f t="shared" si="136"/>
        <v>=IF(SEV_training_input.xlsx!A191&lt;&gt;"",SEV_training_input.xlsx!A191,"")</v>
      </c>
      <c r="AQ284" t="str">
        <f t="shared" si="136"/>
        <v>=IF(ANHEDONIA_training_input.xlsx!A191&lt;&gt;"",ANHEDONIA_training_input.xlsx!A191,"")</v>
      </c>
      <c r="AR284" t="str">
        <f t="shared" si="136"/>
        <v>=IF(ANXIOUSNESS_training_input.xlsx!A191&lt;&gt;"",ANXIOUSNESS_training_input.xlsx!A191,"")</v>
      </c>
      <c r="AS284" t="str">
        <f t="shared" si="136"/>
        <v>=IF(ATTENTION_SEEKING_training_input.xlsx!A191&lt;&gt;"",ATTENTION_SEEKING_training_input.xlsx!A191,"")</v>
      </c>
      <c r="AT284" t="str">
        <f t="shared" si="136"/>
        <v>=IF(CALLOUSNESS_training_input.xlsx!A191&lt;&gt;"",CALLOUSNESS_training_input.xlsx!A191,"")</v>
      </c>
      <c r="AU284" t="str">
        <f t="shared" si="136"/>
        <v>=IF(DECEITFULNESS_training_input.xlsx!A191&lt;&gt;"",DECEITFULNESS_training_input.xlsx!A191,"")</v>
      </c>
      <c r="AV284" t="str">
        <f t="shared" si="136"/>
        <v>=IF(DEPRESSIVITY_training_input.xlsx!A191&lt;&gt;"",DEPRESSIVITY_training_input.xlsx!A191,"")</v>
      </c>
      <c r="AW284" t="str">
        <f t="shared" si="136"/>
        <v>=IF(DISTRACTIBILITY_training_input.xlsx!A191&lt;&gt;"",DISTRACTIBILITY_training_input.xlsx!A191,"")</v>
      </c>
      <c r="AX284" t="str">
        <f t="shared" si="136"/>
        <v>=IF(ECCENTRICITY_training_input.xlsx!A191&lt;&gt;"",ECCENTRICITY_training_input.xlsx!A191,"")</v>
      </c>
      <c r="AY284" t="str">
        <f t="shared" si="136"/>
        <v>=IF(EMOTIONAL_LABILITY_training_input.xlsx!A191&lt;&gt;"",EMOTIONAL_LABILITY_training_input.xlsx!A191,"")</v>
      </c>
      <c r="AZ284" t="str">
        <f t="shared" si="136"/>
        <v>=IF(GRANDIOSITY_training_input.xlsx!A191&lt;&gt;"",GRANDIOSITY_training_input.xlsx!A191,"")</v>
      </c>
      <c r="BA284" t="str">
        <f t="shared" si="136"/>
        <v>=IF(HOSTILITY_training_input.xlsx!A191&lt;&gt;"",HOSTILITY_training_input.xlsx!A191,"")</v>
      </c>
      <c r="BB284" t="str">
        <f t="shared" si="136"/>
        <v>=IF(IMPULSIVITY_training_input.xlsx!A191&lt;&gt;"",IMPULSIVITY_training_input.xlsx!A191,"")</v>
      </c>
      <c r="BC284" t="str">
        <f t="shared" si="136"/>
        <v>=IF(INTIMACY_AVOIDANCE_training_input.xlsx!A191&lt;&gt;"",INTIMACY_AVOIDANCE_training_input.xlsx!A191,"")</v>
      </c>
      <c r="BD284" t="str">
        <f t="shared" si="136"/>
        <v>=IF(IRRESPONSIBILITY_training_input.xlsx!A191&lt;&gt;"",IRRESPONSIBILITY_training_input.xlsx!A191,"")</v>
      </c>
      <c r="BE284" t="str">
        <f t="shared" si="136"/>
        <v>=IF(MANIPULATIVENESS_training_input.xlsx!A191&lt;&gt;"",MANIPULATIVENESS_training_input.xlsx!A191,"")</v>
      </c>
      <c r="BF284" t="str">
        <f t="shared" si="136"/>
        <v>=IF(PERCEPTUAL_DYSREGULATION_training_input.xlsx!A191&lt;&gt;"",PERCEPTUAL_DYSREGULATION_training_input.xlsx!A191,"")</v>
      </c>
      <c r="BG284" t="str">
        <f t="shared" si="136"/>
        <v>=IF(PERSEVERATION_training_input.xlsx!A191&lt;&gt;"",PERSEVERATION_training_input.xlsx!A191,"")</v>
      </c>
      <c r="BH284" t="str">
        <f t="shared" si="136"/>
        <v>=IF(RESTRICTED_AFFECTIVITY_training_input.xlsx!A191&lt;&gt;"",RESTRICTED_AFFECTIVITY_training_input.xlsx!A191,"")</v>
      </c>
      <c r="BI284" t="str">
        <f t="shared" si="136"/>
        <v>=IF(RIGID_PERFECTIONISM_training_input.xlsx!A191&lt;&gt;"",RIGID_PERFECTIONISM_training_input.xlsx!A191,"")</v>
      </c>
      <c r="BJ284" t="str">
        <f t="shared" si="136"/>
        <v>=IF(RISK_TAKING_training_input.xlsx!A191&lt;&gt;"",RISK_TAKING_training_input.xlsx!A191,"")</v>
      </c>
      <c r="BK284" t="str">
        <f t="shared" si="136"/>
        <v>=IF(SEPARATION_INSECURITY_training_input.xlsx!A191&lt;&gt;"",SEPARATION_INSECURITY_training_input.xlsx!A191,"")</v>
      </c>
      <c r="BL284" t="str">
        <f t="shared" si="136"/>
        <v>=IF(SUBMISSIVENESS_training_input.xlsx!A191&lt;&gt;"",SUBMISSIVENESS_training_input.xlsx!A191,"")</v>
      </c>
      <c r="BM284" t="str">
        <f t="shared" si="136"/>
        <v>=IF(SUSPICIOUSNESS_training_input.xlsx!A191&lt;&gt;"",SUSPICIOUSNESS_training_input.xlsx!A191,"")</v>
      </c>
      <c r="BN284" t="str">
        <f t="shared" ref="BN284:CL291" si="137">CONCATENATE($A$11,BN$1,$A$12,$A284,$A$13,BN$1,$A$14,$A284,$A$15)</f>
        <v>=IF(UNUSUAL_BELIEFS_training_input.xlsx!A191&lt;&gt;"",UNUSUAL_BELIEFS_training_input.xlsx!A191,"")</v>
      </c>
      <c r="BO284" t="str">
        <f t="shared" si="137"/>
        <v>=IF(WITHDRAWAL_training_input.xlsx!A191&lt;&gt;"",WITHDRAWAL_training_input.xlsx!A191,"")</v>
      </c>
      <c r="BP284" t="str">
        <f t="shared" si="137"/>
        <v>=IF(ACT_training_input.xlsx!A191&lt;&gt;"",ACT_training_input.xlsx!A191,"")</v>
      </c>
      <c r="BQ284" t="str">
        <f t="shared" si="137"/>
        <v>=IF(DSP_training_input.xlsx!A191&lt;&gt;"",DSP_training_input.xlsx!A191,"")</v>
      </c>
      <c r="BR284" t="str">
        <f t="shared" si="137"/>
        <v>=IF(PAG_training_input.xlsx!A191&lt;&gt;"",PAG_training_input.xlsx!A191,"")</v>
      </c>
      <c r="BS284" t="str">
        <f t="shared" si="137"/>
        <v>=IF(PRO_training_input.xlsx!A191&lt;&gt;"",PRO_training_input.xlsx!A191,"")</v>
      </c>
      <c r="BT284" t="str">
        <f t="shared" si="137"/>
        <v>=IF(SPL_training_input.xlsx!A191&lt;&gt;"",SPL_training_input.xlsx!A191,"")</v>
      </c>
      <c r="BU284" t="str">
        <f t="shared" si="137"/>
        <v>=IF(WDR_training_input.xlsx!A191&lt;&gt;"",WDR_training_input.xlsx!A191,"")</v>
      </c>
      <c r="BV284" t="str">
        <f t="shared" si="137"/>
        <v>=IF(CON_training_input.xlsx!A191&lt;&gt;"",CON_training_input.xlsx!A191,"")</v>
      </c>
      <c r="BW284" t="str">
        <f t="shared" si="137"/>
        <v>=IF(DSC_training_input.xlsx!A191&lt;&gt;"",DSC_training_input.xlsx!A191,"")</v>
      </c>
      <c r="BX284" t="str">
        <f t="shared" si="137"/>
        <v>=IF(FAN_training_input.xlsx!A191&lt;&gt;"",FAN_training_input.xlsx!A191,"")</v>
      </c>
      <c r="BY284" t="str">
        <f t="shared" si="137"/>
        <v>=IF(OMN_training_input.xlsx!A191&lt;&gt;"",OMN_training_input.xlsx!A191,"")</v>
      </c>
      <c r="BZ284" t="str">
        <f t="shared" si="137"/>
        <v>=IF(REP_training_input.xlsx!A191&lt;&gt;"",REP_training_input.xlsx!A191,"")</v>
      </c>
      <c r="CA284" t="str">
        <f t="shared" si="137"/>
        <v>=IF(SOM_training_input.xlsx!A191&lt;&gt;"",SOM_training_input.xlsx!A191,"")</v>
      </c>
      <c r="CB284" t="str">
        <f t="shared" si="137"/>
        <v>=IF(SUB_training_input.xlsx!A191&lt;&gt;"",SUB_training_input.xlsx!A191,"")</v>
      </c>
      <c r="CC284" t="str">
        <f t="shared" si="137"/>
        <v>=IF(UND_training_input.xlsx!A191&lt;&gt;"",UND_training_input.xlsx!A191,"")</v>
      </c>
      <c r="CD284" t="str">
        <f t="shared" si="137"/>
        <v>=IF(ALT_training_input.xlsx!A191&lt;&gt;"",ALT_training_input.xlsx!A191,"")</v>
      </c>
      <c r="CE284" t="str">
        <f t="shared" si="137"/>
        <v>=IF(HUM_training_input.xlsx!A191&lt;&gt;"",HUM_training_input.xlsx!A191,"")</v>
      </c>
      <c r="CF284" t="str">
        <f t="shared" si="137"/>
        <v>=IF(IDL_training_input.xlsx!A191&lt;&gt;"",IDL_training_input.xlsx!A191,"")</v>
      </c>
      <c r="CG284" t="str">
        <f t="shared" si="137"/>
        <v>=IF(RFM_training_input.xlsx!A191&lt;&gt;"",RFM_training_input.xlsx!A191,"")</v>
      </c>
      <c r="CH284" t="str">
        <f t="shared" si="137"/>
        <v>=IF(DN_training_input.xlsx!A191&lt;&gt;"",DN_training_input.xlsx!A191,"")</v>
      </c>
      <c r="CI284" t="str">
        <f t="shared" si="137"/>
        <v>=IF(INT_training_input.xlsx!A191&lt;&gt;"",INT_training_input.xlsx!A191,"")</v>
      </c>
      <c r="CJ284" t="str">
        <f t="shared" si="137"/>
        <v>=IF(SUP_training_input.xlsx!A191&lt;&gt;"",SUP_training_input.xlsx!A191,"")</v>
      </c>
      <c r="CK284" t="str">
        <f t="shared" si="137"/>
        <v>=IF(ANT_training_input.xlsx!A191&lt;&gt;"",ANT_training_input.xlsx!A191,"")</v>
      </c>
      <c r="CL284" t="str">
        <f t="shared" si="137"/>
        <v>=IF(ISO_training_input.xlsx!A191&lt;&gt;"",ISO_training_input.xlsx!A191,"")</v>
      </c>
    </row>
    <row r="285" spans="1:90">
      <c r="A285">
        <v>192</v>
      </c>
      <c r="B285" t="str">
        <f t="shared" si="106"/>
        <v>=IF(SUICIDE_training_input.xlsx!A192&lt;&gt;"",SUICIDE_training_input.xlsx!A192,"")</v>
      </c>
      <c r="C285" t="str">
        <f t="shared" ref="C285:BN288" si="138">CONCATENATE($A$11,C$1,$A$12,$A285,$A$13,C$1,$A$14,$A285,$A$15)</f>
        <v>=IF(IQ_training_input.xlsx!A192&lt;&gt;"",IQ_training_input.xlsx!A192,"")</v>
      </c>
      <c r="D285" t="str">
        <f t="shared" si="138"/>
        <v>=IF(AMBIG_training_input.xlsx!A192&lt;&gt;"",AMBIG_training_input.xlsx!A192,"")</v>
      </c>
      <c r="E285" t="str">
        <f t="shared" si="138"/>
        <v>=IF(EGODYST_training_input.xlsx!A192&lt;&gt;"",EGODYST_training_input.xlsx!A192,"")</v>
      </c>
      <c r="F285" t="str">
        <f t="shared" si="138"/>
        <v>=IF(AUTISM_training_input.xlsx!A192&lt;&gt;"",AUTISM_training_input.xlsx!A192,"")</v>
      </c>
      <c r="G285" t="str">
        <f t="shared" si="138"/>
        <v>=IF(IDENTITY_training_input.xlsx!A192&lt;&gt;"",IDENTITY_training_input.xlsx!A192,"")</v>
      </c>
      <c r="H285" t="str">
        <f t="shared" si="138"/>
        <v>=IF(SELFDIR_training_input.xlsx!A192&lt;&gt;"",SELFDIR_training_input.xlsx!A192,"")</v>
      </c>
      <c r="I285" t="str">
        <f t="shared" si="138"/>
        <v>=IF(EMPATHY_training_input.xlsx!A192&lt;&gt;"",EMPATHY_training_input.xlsx!A192,"")</v>
      </c>
      <c r="J285" t="str">
        <f t="shared" si="138"/>
        <v>=IF(INTIMACY_training_input.xlsx!A192&lt;&gt;"",INTIMACY_training_input.xlsx!A192,"")</v>
      </c>
      <c r="K285" t="str">
        <f t="shared" si="138"/>
        <v>=IF(ACUTE_training_input.xlsx!A192&lt;&gt;"",ACUTE_training_input.xlsx!A192,"")</v>
      </c>
      <c r="L285" t="str">
        <f t="shared" si="138"/>
        <v>=IF(CHRONIC_training_input.xlsx!A192&lt;&gt;"",CHRONIC_training_input.xlsx!A192,"")</v>
      </c>
      <c r="M285" t="str">
        <f t="shared" si="138"/>
        <v>=IF(TRAUMA_PAST_training_input.xlsx!A192&lt;&gt;"",TRAUMA_PAST_training_input.xlsx!A192,"")</v>
      </c>
      <c r="N285" t="str">
        <f t="shared" si="138"/>
        <v>=IF(TRAUMA_PRESENT_training_input.xlsx!A192&lt;&gt;"",TRAUMA_PRESENT_training_input.xlsx!A192,"")</v>
      </c>
      <c r="O285" t="str">
        <f t="shared" si="138"/>
        <v>=IF(HOPE_training_input.xlsx!A192&lt;&gt;"",HOPE_training_input.xlsx!A192,"")</v>
      </c>
      <c r="P285" t="str">
        <f t="shared" si="138"/>
        <v>=IF(SELFAFFICACY_training_input.xlsx!A192&lt;&gt;"",SELFAFFICACY_training_input.xlsx!A192,"")</v>
      </c>
      <c r="Q285" t="str">
        <f t="shared" si="138"/>
        <v>=IF(SELFESTEEM_training_input.xlsx!A192&lt;&gt;"",SELFESTEEM_training_input.xlsx!A192,"")</v>
      </c>
      <c r="R285" t="str">
        <f t="shared" si="138"/>
        <v>=IF(WELLBEING_training_input.xlsx!A192&lt;&gt;"",WELLBEING_training_input.xlsx!A192,"")</v>
      </c>
      <c r="S285" t="str">
        <f t="shared" si="138"/>
        <v>=IF(HYPER_training_input.xlsx!A192&lt;&gt;"",HYPER_training_input.xlsx!A192,"")</v>
      </c>
      <c r="T285" t="str">
        <f t="shared" si="138"/>
        <v>=IF(AGGR_training_input.xlsx!A192&lt;&gt;"",AGGR_training_input.xlsx!A192,"")</v>
      </c>
      <c r="U285" t="str">
        <f t="shared" si="138"/>
        <v>=IF(COND_PR_training_input.xlsx!A192&lt;&gt;"",COND_PR_training_input.xlsx!A192,"")</v>
      </c>
      <c r="V285" t="str">
        <f t="shared" si="138"/>
        <v>=IF(ANXIE_training_input.xlsx!A192&lt;&gt;"",ANXIE_training_input.xlsx!A192,"")</v>
      </c>
      <c r="W285" t="str">
        <f t="shared" si="138"/>
        <v>=IF(DEPR_training_input.xlsx!A192&lt;&gt;"",DEPR_training_input.xlsx!A192,"")</v>
      </c>
      <c r="X285" t="str">
        <f t="shared" si="138"/>
        <v>=IF(SOMAT_training_input.xlsx!A192&lt;&gt;"",SOMAT_training_input.xlsx!A192,"")</v>
      </c>
      <c r="Y285" t="str">
        <f t="shared" si="138"/>
        <v>=IF(ATYPI_training_input.xlsx!A192&lt;&gt;"",ATYPI_training_input.xlsx!A192,"")</v>
      </c>
      <c r="Z285" t="str">
        <f t="shared" si="138"/>
        <v>=IF(WITHD_training_input.xlsx!A192&lt;&gt;"",WITHD_training_input.xlsx!A192,"")</v>
      </c>
      <c r="AA285" t="str">
        <f t="shared" si="138"/>
        <v>=IF(ATTE_PR_training_input.xlsx!A192&lt;&gt;"",ATTE_PR_training_input.xlsx!A192,"")</v>
      </c>
      <c r="AB285" t="str">
        <f t="shared" si="138"/>
        <v>=IF(ANG_CONT_training_input.xlsx!A192&lt;&gt;"",ANG_CONT_training_input.xlsx!A192,"")</v>
      </c>
      <c r="AC285" t="str">
        <f t="shared" si="138"/>
        <v>=IF(DEV_SOC_DIS_training_input.xlsx!A192&lt;&gt;"",DEV_SOC_DIS_training_input.xlsx!A192,"")</v>
      </c>
      <c r="AD285" t="str">
        <f t="shared" si="138"/>
        <v>=IF(BULLY_training_input.xlsx!A192&lt;&gt;"",BULLY_training_input.xlsx!A192,"")</v>
      </c>
      <c r="AE285" t="str">
        <f t="shared" si="138"/>
        <v>=IF(EMOT_SELF_C_training_input.xlsx!A192&lt;&gt;"",EMOT_SELF_C_training_input.xlsx!A192,"")</v>
      </c>
      <c r="AF285" t="str">
        <f t="shared" si="138"/>
        <v>=IF(EXE_FUN_training_input.xlsx!A192&lt;&gt;"",EXE_FUN_training_input.xlsx!A192,"")</v>
      </c>
      <c r="AG285" t="str">
        <f t="shared" si="138"/>
        <v>=IF(MANIA_training_input.xlsx!A192&lt;&gt;"",MANIA_training_input.xlsx!A192,"")</v>
      </c>
      <c r="AH285" t="str">
        <f t="shared" si="138"/>
        <v>=IF(NEG_EMOT_training_input.xlsx!A192&lt;&gt;"",NEG_EMOT_training_input.xlsx!A192,"")</v>
      </c>
      <c r="AI285" t="str">
        <f t="shared" si="138"/>
        <v>=IF(ADAPT_training_input.xlsx!A192&lt;&gt;"",ADAPT_training_input.xlsx!A192,"")</v>
      </c>
      <c r="AJ285" t="str">
        <f t="shared" si="138"/>
        <v>=IF(SOC_SK_training_input.xlsx!A192&lt;&gt;"",SOC_SK_training_input.xlsx!A192,"")</v>
      </c>
      <c r="AK285" t="str">
        <f t="shared" si="138"/>
        <v>=IF(LEAD_training_input.xlsx!A192&lt;&gt;"",LEAD_training_input.xlsx!A192,"")</v>
      </c>
      <c r="AL285" t="str">
        <f t="shared" si="138"/>
        <v>=IF(ACT_DAIL_training_input.xlsx!A192&lt;&gt;"",ACT_DAIL_training_input.xlsx!A192,"")</v>
      </c>
      <c r="AM285" t="str">
        <f t="shared" si="138"/>
        <v>=IF(FUN_COM_training_input.xlsx!A192&lt;&gt;"",FUN_COM_training_input.xlsx!A192,"")</v>
      </c>
      <c r="AN285" t="str">
        <f t="shared" si="138"/>
        <v>=IF(RESILI_training_input.xlsx!A192&lt;&gt;"",RESILI_training_input.xlsx!A192,"")</v>
      </c>
      <c r="AO285" t="str">
        <f t="shared" si="138"/>
        <v>=IF(SEL_training_input.xlsx!A192&lt;&gt;"",SEL_training_input.xlsx!A192,"")</v>
      </c>
      <c r="AP285" t="str">
        <f t="shared" si="138"/>
        <v>=IF(SEV_training_input.xlsx!A192&lt;&gt;"",SEV_training_input.xlsx!A192,"")</v>
      </c>
      <c r="AQ285" t="str">
        <f t="shared" si="138"/>
        <v>=IF(ANHEDONIA_training_input.xlsx!A192&lt;&gt;"",ANHEDONIA_training_input.xlsx!A192,"")</v>
      </c>
      <c r="AR285" t="str">
        <f t="shared" si="138"/>
        <v>=IF(ANXIOUSNESS_training_input.xlsx!A192&lt;&gt;"",ANXIOUSNESS_training_input.xlsx!A192,"")</v>
      </c>
      <c r="AS285" t="str">
        <f t="shared" si="138"/>
        <v>=IF(ATTENTION_SEEKING_training_input.xlsx!A192&lt;&gt;"",ATTENTION_SEEKING_training_input.xlsx!A192,"")</v>
      </c>
      <c r="AT285" t="str">
        <f t="shared" si="138"/>
        <v>=IF(CALLOUSNESS_training_input.xlsx!A192&lt;&gt;"",CALLOUSNESS_training_input.xlsx!A192,"")</v>
      </c>
      <c r="AU285" t="str">
        <f t="shared" si="138"/>
        <v>=IF(DECEITFULNESS_training_input.xlsx!A192&lt;&gt;"",DECEITFULNESS_training_input.xlsx!A192,"")</v>
      </c>
      <c r="AV285" t="str">
        <f t="shared" si="138"/>
        <v>=IF(DEPRESSIVITY_training_input.xlsx!A192&lt;&gt;"",DEPRESSIVITY_training_input.xlsx!A192,"")</v>
      </c>
      <c r="AW285" t="str">
        <f t="shared" si="138"/>
        <v>=IF(DISTRACTIBILITY_training_input.xlsx!A192&lt;&gt;"",DISTRACTIBILITY_training_input.xlsx!A192,"")</v>
      </c>
      <c r="AX285" t="str">
        <f t="shared" si="138"/>
        <v>=IF(ECCENTRICITY_training_input.xlsx!A192&lt;&gt;"",ECCENTRICITY_training_input.xlsx!A192,"")</v>
      </c>
      <c r="AY285" t="str">
        <f t="shared" si="138"/>
        <v>=IF(EMOTIONAL_LABILITY_training_input.xlsx!A192&lt;&gt;"",EMOTIONAL_LABILITY_training_input.xlsx!A192,"")</v>
      </c>
      <c r="AZ285" t="str">
        <f t="shared" si="138"/>
        <v>=IF(GRANDIOSITY_training_input.xlsx!A192&lt;&gt;"",GRANDIOSITY_training_input.xlsx!A192,"")</v>
      </c>
      <c r="BA285" t="str">
        <f t="shared" si="138"/>
        <v>=IF(HOSTILITY_training_input.xlsx!A192&lt;&gt;"",HOSTILITY_training_input.xlsx!A192,"")</v>
      </c>
      <c r="BB285" t="str">
        <f t="shared" si="138"/>
        <v>=IF(IMPULSIVITY_training_input.xlsx!A192&lt;&gt;"",IMPULSIVITY_training_input.xlsx!A192,"")</v>
      </c>
      <c r="BC285" t="str">
        <f t="shared" si="138"/>
        <v>=IF(INTIMACY_AVOIDANCE_training_input.xlsx!A192&lt;&gt;"",INTIMACY_AVOIDANCE_training_input.xlsx!A192,"")</v>
      </c>
      <c r="BD285" t="str">
        <f t="shared" si="138"/>
        <v>=IF(IRRESPONSIBILITY_training_input.xlsx!A192&lt;&gt;"",IRRESPONSIBILITY_training_input.xlsx!A192,"")</v>
      </c>
      <c r="BE285" t="str">
        <f t="shared" si="138"/>
        <v>=IF(MANIPULATIVENESS_training_input.xlsx!A192&lt;&gt;"",MANIPULATIVENESS_training_input.xlsx!A192,"")</v>
      </c>
      <c r="BF285" t="str">
        <f t="shared" si="138"/>
        <v>=IF(PERCEPTUAL_DYSREGULATION_training_input.xlsx!A192&lt;&gt;"",PERCEPTUAL_DYSREGULATION_training_input.xlsx!A192,"")</v>
      </c>
      <c r="BG285" t="str">
        <f t="shared" si="138"/>
        <v>=IF(PERSEVERATION_training_input.xlsx!A192&lt;&gt;"",PERSEVERATION_training_input.xlsx!A192,"")</v>
      </c>
      <c r="BH285" t="str">
        <f t="shared" si="138"/>
        <v>=IF(RESTRICTED_AFFECTIVITY_training_input.xlsx!A192&lt;&gt;"",RESTRICTED_AFFECTIVITY_training_input.xlsx!A192,"")</v>
      </c>
      <c r="BI285" t="str">
        <f t="shared" si="138"/>
        <v>=IF(RIGID_PERFECTIONISM_training_input.xlsx!A192&lt;&gt;"",RIGID_PERFECTIONISM_training_input.xlsx!A192,"")</v>
      </c>
      <c r="BJ285" t="str">
        <f t="shared" si="138"/>
        <v>=IF(RISK_TAKING_training_input.xlsx!A192&lt;&gt;"",RISK_TAKING_training_input.xlsx!A192,"")</v>
      </c>
      <c r="BK285" t="str">
        <f t="shared" si="138"/>
        <v>=IF(SEPARATION_INSECURITY_training_input.xlsx!A192&lt;&gt;"",SEPARATION_INSECURITY_training_input.xlsx!A192,"")</v>
      </c>
      <c r="BL285" t="str">
        <f t="shared" si="138"/>
        <v>=IF(SUBMISSIVENESS_training_input.xlsx!A192&lt;&gt;"",SUBMISSIVENESS_training_input.xlsx!A192,"")</v>
      </c>
      <c r="BM285" t="str">
        <f t="shared" si="138"/>
        <v>=IF(SUSPICIOUSNESS_training_input.xlsx!A192&lt;&gt;"",SUSPICIOUSNESS_training_input.xlsx!A192,"")</v>
      </c>
      <c r="BN285" t="str">
        <f t="shared" si="138"/>
        <v>=IF(UNUSUAL_BELIEFS_training_input.xlsx!A192&lt;&gt;"",UNUSUAL_BELIEFS_training_input.xlsx!A192,"")</v>
      </c>
      <c r="BO285" t="str">
        <f t="shared" si="137"/>
        <v>=IF(WITHDRAWAL_training_input.xlsx!A192&lt;&gt;"",WITHDRAWAL_training_input.xlsx!A192,"")</v>
      </c>
      <c r="BP285" t="str">
        <f t="shared" si="137"/>
        <v>=IF(ACT_training_input.xlsx!A192&lt;&gt;"",ACT_training_input.xlsx!A192,"")</v>
      </c>
      <c r="BQ285" t="str">
        <f t="shared" si="137"/>
        <v>=IF(DSP_training_input.xlsx!A192&lt;&gt;"",DSP_training_input.xlsx!A192,"")</v>
      </c>
      <c r="BR285" t="str">
        <f t="shared" si="137"/>
        <v>=IF(PAG_training_input.xlsx!A192&lt;&gt;"",PAG_training_input.xlsx!A192,"")</v>
      </c>
      <c r="BS285" t="str">
        <f t="shared" si="137"/>
        <v>=IF(PRO_training_input.xlsx!A192&lt;&gt;"",PRO_training_input.xlsx!A192,"")</v>
      </c>
      <c r="BT285" t="str">
        <f t="shared" si="137"/>
        <v>=IF(SPL_training_input.xlsx!A192&lt;&gt;"",SPL_training_input.xlsx!A192,"")</v>
      </c>
      <c r="BU285" t="str">
        <f t="shared" si="137"/>
        <v>=IF(WDR_training_input.xlsx!A192&lt;&gt;"",WDR_training_input.xlsx!A192,"")</v>
      </c>
      <c r="BV285" t="str">
        <f t="shared" si="137"/>
        <v>=IF(CON_training_input.xlsx!A192&lt;&gt;"",CON_training_input.xlsx!A192,"")</v>
      </c>
      <c r="BW285" t="str">
        <f t="shared" si="137"/>
        <v>=IF(DSC_training_input.xlsx!A192&lt;&gt;"",DSC_training_input.xlsx!A192,"")</v>
      </c>
      <c r="BX285" t="str">
        <f t="shared" si="137"/>
        <v>=IF(FAN_training_input.xlsx!A192&lt;&gt;"",FAN_training_input.xlsx!A192,"")</v>
      </c>
      <c r="BY285" t="str">
        <f t="shared" si="137"/>
        <v>=IF(OMN_training_input.xlsx!A192&lt;&gt;"",OMN_training_input.xlsx!A192,"")</v>
      </c>
      <c r="BZ285" t="str">
        <f t="shared" si="137"/>
        <v>=IF(REP_training_input.xlsx!A192&lt;&gt;"",REP_training_input.xlsx!A192,"")</v>
      </c>
      <c r="CA285" t="str">
        <f t="shared" si="137"/>
        <v>=IF(SOM_training_input.xlsx!A192&lt;&gt;"",SOM_training_input.xlsx!A192,"")</v>
      </c>
      <c r="CB285" t="str">
        <f t="shared" si="137"/>
        <v>=IF(SUB_training_input.xlsx!A192&lt;&gt;"",SUB_training_input.xlsx!A192,"")</v>
      </c>
      <c r="CC285" t="str">
        <f t="shared" si="137"/>
        <v>=IF(UND_training_input.xlsx!A192&lt;&gt;"",UND_training_input.xlsx!A192,"")</v>
      </c>
      <c r="CD285" t="str">
        <f t="shared" si="137"/>
        <v>=IF(ALT_training_input.xlsx!A192&lt;&gt;"",ALT_training_input.xlsx!A192,"")</v>
      </c>
      <c r="CE285" t="str">
        <f t="shared" si="137"/>
        <v>=IF(HUM_training_input.xlsx!A192&lt;&gt;"",HUM_training_input.xlsx!A192,"")</v>
      </c>
      <c r="CF285" t="str">
        <f t="shared" si="137"/>
        <v>=IF(IDL_training_input.xlsx!A192&lt;&gt;"",IDL_training_input.xlsx!A192,"")</v>
      </c>
      <c r="CG285" t="str">
        <f t="shared" si="137"/>
        <v>=IF(RFM_training_input.xlsx!A192&lt;&gt;"",RFM_training_input.xlsx!A192,"")</v>
      </c>
      <c r="CH285" t="str">
        <f t="shared" si="137"/>
        <v>=IF(DN_training_input.xlsx!A192&lt;&gt;"",DN_training_input.xlsx!A192,"")</v>
      </c>
      <c r="CI285" t="str">
        <f t="shared" si="137"/>
        <v>=IF(INT_training_input.xlsx!A192&lt;&gt;"",INT_training_input.xlsx!A192,"")</v>
      </c>
      <c r="CJ285" t="str">
        <f t="shared" si="137"/>
        <v>=IF(SUP_training_input.xlsx!A192&lt;&gt;"",SUP_training_input.xlsx!A192,"")</v>
      </c>
      <c r="CK285" t="str">
        <f t="shared" si="137"/>
        <v>=IF(ANT_training_input.xlsx!A192&lt;&gt;"",ANT_training_input.xlsx!A192,"")</v>
      </c>
      <c r="CL285" t="str">
        <f t="shared" si="137"/>
        <v>=IF(ISO_training_input.xlsx!A192&lt;&gt;"",ISO_training_input.xlsx!A192,"")</v>
      </c>
    </row>
    <row r="286" spans="1:90">
      <c r="A286">
        <v>193</v>
      </c>
      <c r="B286" t="str">
        <f t="shared" si="106"/>
        <v>=IF(SUICIDE_training_input.xlsx!A193&lt;&gt;"",SUICIDE_training_input.xlsx!A193,"")</v>
      </c>
      <c r="C286" t="str">
        <f t="shared" si="138"/>
        <v>=IF(IQ_training_input.xlsx!A193&lt;&gt;"",IQ_training_input.xlsx!A193,"")</v>
      </c>
      <c r="D286" t="str">
        <f t="shared" si="138"/>
        <v>=IF(AMBIG_training_input.xlsx!A193&lt;&gt;"",AMBIG_training_input.xlsx!A193,"")</v>
      </c>
      <c r="E286" t="str">
        <f t="shared" si="138"/>
        <v>=IF(EGODYST_training_input.xlsx!A193&lt;&gt;"",EGODYST_training_input.xlsx!A193,"")</v>
      </c>
      <c r="F286" t="str">
        <f t="shared" si="138"/>
        <v>=IF(AUTISM_training_input.xlsx!A193&lt;&gt;"",AUTISM_training_input.xlsx!A193,"")</v>
      </c>
      <c r="G286" t="str">
        <f t="shared" si="138"/>
        <v>=IF(IDENTITY_training_input.xlsx!A193&lt;&gt;"",IDENTITY_training_input.xlsx!A193,"")</v>
      </c>
      <c r="H286" t="str">
        <f t="shared" si="138"/>
        <v>=IF(SELFDIR_training_input.xlsx!A193&lt;&gt;"",SELFDIR_training_input.xlsx!A193,"")</v>
      </c>
      <c r="I286" t="str">
        <f t="shared" si="138"/>
        <v>=IF(EMPATHY_training_input.xlsx!A193&lt;&gt;"",EMPATHY_training_input.xlsx!A193,"")</v>
      </c>
      <c r="J286" t="str">
        <f t="shared" si="138"/>
        <v>=IF(INTIMACY_training_input.xlsx!A193&lt;&gt;"",INTIMACY_training_input.xlsx!A193,"")</v>
      </c>
      <c r="K286" t="str">
        <f t="shared" si="138"/>
        <v>=IF(ACUTE_training_input.xlsx!A193&lt;&gt;"",ACUTE_training_input.xlsx!A193,"")</v>
      </c>
      <c r="L286" t="str">
        <f t="shared" si="138"/>
        <v>=IF(CHRONIC_training_input.xlsx!A193&lt;&gt;"",CHRONIC_training_input.xlsx!A193,"")</v>
      </c>
      <c r="M286" t="str">
        <f t="shared" si="138"/>
        <v>=IF(TRAUMA_PAST_training_input.xlsx!A193&lt;&gt;"",TRAUMA_PAST_training_input.xlsx!A193,"")</v>
      </c>
      <c r="N286" t="str">
        <f t="shared" si="138"/>
        <v>=IF(TRAUMA_PRESENT_training_input.xlsx!A193&lt;&gt;"",TRAUMA_PRESENT_training_input.xlsx!A193,"")</v>
      </c>
      <c r="O286" t="str">
        <f t="shared" si="138"/>
        <v>=IF(HOPE_training_input.xlsx!A193&lt;&gt;"",HOPE_training_input.xlsx!A193,"")</v>
      </c>
      <c r="P286" t="str">
        <f t="shared" si="138"/>
        <v>=IF(SELFAFFICACY_training_input.xlsx!A193&lt;&gt;"",SELFAFFICACY_training_input.xlsx!A193,"")</v>
      </c>
      <c r="Q286" t="str">
        <f t="shared" si="138"/>
        <v>=IF(SELFESTEEM_training_input.xlsx!A193&lt;&gt;"",SELFESTEEM_training_input.xlsx!A193,"")</v>
      </c>
      <c r="R286" t="str">
        <f t="shared" si="138"/>
        <v>=IF(WELLBEING_training_input.xlsx!A193&lt;&gt;"",WELLBEING_training_input.xlsx!A193,"")</v>
      </c>
      <c r="S286" t="str">
        <f t="shared" si="138"/>
        <v>=IF(HYPER_training_input.xlsx!A193&lt;&gt;"",HYPER_training_input.xlsx!A193,"")</v>
      </c>
      <c r="T286" t="str">
        <f t="shared" si="138"/>
        <v>=IF(AGGR_training_input.xlsx!A193&lt;&gt;"",AGGR_training_input.xlsx!A193,"")</v>
      </c>
      <c r="U286" t="str">
        <f t="shared" si="138"/>
        <v>=IF(COND_PR_training_input.xlsx!A193&lt;&gt;"",COND_PR_training_input.xlsx!A193,"")</v>
      </c>
      <c r="V286" t="str">
        <f t="shared" si="138"/>
        <v>=IF(ANXIE_training_input.xlsx!A193&lt;&gt;"",ANXIE_training_input.xlsx!A193,"")</v>
      </c>
      <c r="W286" t="str">
        <f t="shared" si="138"/>
        <v>=IF(DEPR_training_input.xlsx!A193&lt;&gt;"",DEPR_training_input.xlsx!A193,"")</v>
      </c>
      <c r="X286" t="str">
        <f t="shared" si="138"/>
        <v>=IF(SOMAT_training_input.xlsx!A193&lt;&gt;"",SOMAT_training_input.xlsx!A193,"")</v>
      </c>
      <c r="Y286" t="str">
        <f t="shared" si="138"/>
        <v>=IF(ATYPI_training_input.xlsx!A193&lt;&gt;"",ATYPI_training_input.xlsx!A193,"")</v>
      </c>
      <c r="Z286" t="str">
        <f t="shared" si="138"/>
        <v>=IF(WITHD_training_input.xlsx!A193&lt;&gt;"",WITHD_training_input.xlsx!A193,"")</v>
      </c>
      <c r="AA286" t="str">
        <f t="shared" si="138"/>
        <v>=IF(ATTE_PR_training_input.xlsx!A193&lt;&gt;"",ATTE_PR_training_input.xlsx!A193,"")</v>
      </c>
      <c r="AB286" t="str">
        <f t="shared" si="138"/>
        <v>=IF(ANG_CONT_training_input.xlsx!A193&lt;&gt;"",ANG_CONT_training_input.xlsx!A193,"")</v>
      </c>
      <c r="AC286" t="str">
        <f t="shared" si="138"/>
        <v>=IF(DEV_SOC_DIS_training_input.xlsx!A193&lt;&gt;"",DEV_SOC_DIS_training_input.xlsx!A193,"")</v>
      </c>
      <c r="AD286" t="str">
        <f t="shared" si="138"/>
        <v>=IF(BULLY_training_input.xlsx!A193&lt;&gt;"",BULLY_training_input.xlsx!A193,"")</v>
      </c>
      <c r="AE286" t="str">
        <f t="shared" si="138"/>
        <v>=IF(EMOT_SELF_C_training_input.xlsx!A193&lt;&gt;"",EMOT_SELF_C_training_input.xlsx!A193,"")</v>
      </c>
      <c r="AF286" t="str">
        <f t="shared" si="138"/>
        <v>=IF(EXE_FUN_training_input.xlsx!A193&lt;&gt;"",EXE_FUN_training_input.xlsx!A193,"")</v>
      </c>
      <c r="AG286" t="str">
        <f t="shared" si="138"/>
        <v>=IF(MANIA_training_input.xlsx!A193&lt;&gt;"",MANIA_training_input.xlsx!A193,"")</v>
      </c>
      <c r="AH286" t="str">
        <f t="shared" si="138"/>
        <v>=IF(NEG_EMOT_training_input.xlsx!A193&lt;&gt;"",NEG_EMOT_training_input.xlsx!A193,"")</v>
      </c>
      <c r="AI286" t="str">
        <f t="shared" si="138"/>
        <v>=IF(ADAPT_training_input.xlsx!A193&lt;&gt;"",ADAPT_training_input.xlsx!A193,"")</v>
      </c>
      <c r="AJ286" t="str">
        <f t="shared" si="138"/>
        <v>=IF(SOC_SK_training_input.xlsx!A193&lt;&gt;"",SOC_SK_training_input.xlsx!A193,"")</v>
      </c>
      <c r="AK286" t="str">
        <f t="shared" si="138"/>
        <v>=IF(LEAD_training_input.xlsx!A193&lt;&gt;"",LEAD_training_input.xlsx!A193,"")</v>
      </c>
      <c r="AL286" t="str">
        <f t="shared" si="138"/>
        <v>=IF(ACT_DAIL_training_input.xlsx!A193&lt;&gt;"",ACT_DAIL_training_input.xlsx!A193,"")</v>
      </c>
      <c r="AM286" t="str">
        <f t="shared" si="138"/>
        <v>=IF(FUN_COM_training_input.xlsx!A193&lt;&gt;"",FUN_COM_training_input.xlsx!A193,"")</v>
      </c>
      <c r="AN286" t="str">
        <f t="shared" si="138"/>
        <v>=IF(RESILI_training_input.xlsx!A193&lt;&gt;"",RESILI_training_input.xlsx!A193,"")</v>
      </c>
      <c r="AO286" t="str">
        <f t="shared" si="138"/>
        <v>=IF(SEL_training_input.xlsx!A193&lt;&gt;"",SEL_training_input.xlsx!A193,"")</v>
      </c>
      <c r="AP286" t="str">
        <f t="shared" si="138"/>
        <v>=IF(SEV_training_input.xlsx!A193&lt;&gt;"",SEV_training_input.xlsx!A193,"")</v>
      </c>
      <c r="AQ286" t="str">
        <f t="shared" si="138"/>
        <v>=IF(ANHEDONIA_training_input.xlsx!A193&lt;&gt;"",ANHEDONIA_training_input.xlsx!A193,"")</v>
      </c>
      <c r="AR286" t="str">
        <f t="shared" si="138"/>
        <v>=IF(ANXIOUSNESS_training_input.xlsx!A193&lt;&gt;"",ANXIOUSNESS_training_input.xlsx!A193,"")</v>
      </c>
      <c r="AS286" t="str">
        <f t="shared" si="138"/>
        <v>=IF(ATTENTION_SEEKING_training_input.xlsx!A193&lt;&gt;"",ATTENTION_SEEKING_training_input.xlsx!A193,"")</v>
      </c>
      <c r="AT286" t="str">
        <f t="shared" si="138"/>
        <v>=IF(CALLOUSNESS_training_input.xlsx!A193&lt;&gt;"",CALLOUSNESS_training_input.xlsx!A193,"")</v>
      </c>
      <c r="AU286" t="str">
        <f t="shared" si="138"/>
        <v>=IF(DECEITFULNESS_training_input.xlsx!A193&lt;&gt;"",DECEITFULNESS_training_input.xlsx!A193,"")</v>
      </c>
      <c r="AV286" t="str">
        <f t="shared" si="138"/>
        <v>=IF(DEPRESSIVITY_training_input.xlsx!A193&lt;&gt;"",DEPRESSIVITY_training_input.xlsx!A193,"")</v>
      </c>
      <c r="AW286" t="str">
        <f t="shared" si="138"/>
        <v>=IF(DISTRACTIBILITY_training_input.xlsx!A193&lt;&gt;"",DISTRACTIBILITY_training_input.xlsx!A193,"")</v>
      </c>
      <c r="AX286" t="str">
        <f t="shared" si="138"/>
        <v>=IF(ECCENTRICITY_training_input.xlsx!A193&lt;&gt;"",ECCENTRICITY_training_input.xlsx!A193,"")</v>
      </c>
      <c r="AY286" t="str">
        <f t="shared" si="138"/>
        <v>=IF(EMOTIONAL_LABILITY_training_input.xlsx!A193&lt;&gt;"",EMOTIONAL_LABILITY_training_input.xlsx!A193,"")</v>
      </c>
      <c r="AZ286" t="str">
        <f t="shared" si="138"/>
        <v>=IF(GRANDIOSITY_training_input.xlsx!A193&lt;&gt;"",GRANDIOSITY_training_input.xlsx!A193,"")</v>
      </c>
      <c r="BA286" t="str">
        <f t="shared" si="138"/>
        <v>=IF(HOSTILITY_training_input.xlsx!A193&lt;&gt;"",HOSTILITY_training_input.xlsx!A193,"")</v>
      </c>
      <c r="BB286" t="str">
        <f t="shared" si="138"/>
        <v>=IF(IMPULSIVITY_training_input.xlsx!A193&lt;&gt;"",IMPULSIVITY_training_input.xlsx!A193,"")</v>
      </c>
      <c r="BC286" t="str">
        <f t="shared" si="138"/>
        <v>=IF(INTIMACY_AVOIDANCE_training_input.xlsx!A193&lt;&gt;"",INTIMACY_AVOIDANCE_training_input.xlsx!A193,"")</v>
      </c>
      <c r="BD286" t="str">
        <f t="shared" si="138"/>
        <v>=IF(IRRESPONSIBILITY_training_input.xlsx!A193&lt;&gt;"",IRRESPONSIBILITY_training_input.xlsx!A193,"")</v>
      </c>
      <c r="BE286" t="str">
        <f t="shared" si="138"/>
        <v>=IF(MANIPULATIVENESS_training_input.xlsx!A193&lt;&gt;"",MANIPULATIVENESS_training_input.xlsx!A193,"")</v>
      </c>
      <c r="BF286" t="str">
        <f t="shared" si="138"/>
        <v>=IF(PERCEPTUAL_DYSREGULATION_training_input.xlsx!A193&lt;&gt;"",PERCEPTUAL_DYSREGULATION_training_input.xlsx!A193,"")</v>
      </c>
      <c r="BG286" t="str">
        <f t="shared" si="138"/>
        <v>=IF(PERSEVERATION_training_input.xlsx!A193&lt;&gt;"",PERSEVERATION_training_input.xlsx!A193,"")</v>
      </c>
      <c r="BH286" t="str">
        <f t="shared" si="138"/>
        <v>=IF(RESTRICTED_AFFECTIVITY_training_input.xlsx!A193&lt;&gt;"",RESTRICTED_AFFECTIVITY_training_input.xlsx!A193,"")</v>
      </c>
      <c r="BI286" t="str">
        <f t="shared" si="138"/>
        <v>=IF(RIGID_PERFECTIONISM_training_input.xlsx!A193&lt;&gt;"",RIGID_PERFECTIONISM_training_input.xlsx!A193,"")</v>
      </c>
      <c r="BJ286" t="str">
        <f t="shared" si="138"/>
        <v>=IF(RISK_TAKING_training_input.xlsx!A193&lt;&gt;"",RISK_TAKING_training_input.xlsx!A193,"")</v>
      </c>
      <c r="BK286" t="str">
        <f t="shared" si="138"/>
        <v>=IF(SEPARATION_INSECURITY_training_input.xlsx!A193&lt;&gt;"",SEPARATION_INSECURITY_training_input.xlsx!A193,"")</v>
      </c>
      <c r="BL286" t="str">
        <f t="shared" si="138"/>
        <v>=IF(SUBMISSIVENESS_training_input.xlsx!A193&lt;&gt;"",SUBMISSIVENESS_training_input.xlsx!A193,"")</v>
      </c>
      <c r="BM286" t="str">
        <f t="shared" si="138"/>
        <v>=IF(SUSPICIOUSNESS_training_input.xlsx!A193&lt;&gt;"",SUSPICIOUSNESS_training_input.xlsx!A193,"")</v>
      </c>
      <c r="BN286" t="str">
        <f t="shared" si="138"/>
        <v>=IF(UNUSUAL_BELIEFS_training_input.xlsx!A193&lt;&gt;"",UNUSUAL_BELIEFS_training_input.xlsx!A193,"")</v>
      </c>
      <c r="BO286" t="str">
        <f t="shared" si="137"/>
        <v>=IF(WITHDRAWAL_training_input.xlsx!A193&lt;&gt;"",WITHDRAWAL_training_input.xlsx!A193,"")</v>
      </c>
      <c r="BP286" t="str">
        <f t="shared" si="137"/>
        <v>=IF(ACT_training_input.xlsx!A193&lt;&gt;"",ACT_training_input.xlsx!A193,"")</v>
      </c>
      <c r="BQ286" t="str">
        <f t="shared" si="137"/>
        <v>=IF(DSP_training_input.xlsx!A193&lt;&gt;"",DSP_training_input.xlsx!A193,"")</v>
      </c>
      <c r="BR286" t="str">
        <f t="shared" si="137"/>
        <v>=IF(PAG_training_input.xlsx!A193&lt;&gt;"",PAG_training_input.xlsx!A193,"")</v>
      </c>
      <c r="BS286" t="str">
        <f t="shared" si="137"/>
        <v>=IF(PRO_training_input.xlsx!A193&lt;&gt;"",PRO_training_input.xlsx!A193,"")</v>
      </c>
      <c r="BT286" t="str">
        <f t="shared" si="137"/>
        <v>=IF(SPL_training_input.xlsx!A193&lt;&gt;"",SPL_training_input.xlsx!A193,"")</v>
      </c>
      <c r="BU286" t="str">
        <f t="shared" si="137"/>
        <v>=IF(WDR_training_input.xlsx!A193&lt;&gt;"",WDR_training_input.xlsx!A193,"")</v>
      </c>
      <c r="BV286" t="str">
        <f t="shared" si="137"/>
        <v>=IF(CON_training_input.xlsx!A193&lt;&gt;"",CON_training_input.xlsx!A193,"")</v>
      </c>
      <c r="BW286" t="str">
        <f t="shared" si="137"/>
        <v>=IF(DSC_training_input.xlsx!A193&lt;&gt;"",DSC_training_input.xlsx!A193,"")</v>
      </c>
      <c r="BX286" t="str">
        <f t="shared" si="137"/>
        <v>=IF(FAN_training_input.xlsx!A193&lt;&gt;"",FAN_training_input.xlsx!A193,"")</v>
      </c>
      <c r="BY286" t="str">
        <f t="shared" si="137"/>
        <v>=IF(OMN_training_input.xlsx!A193&lt;&gt;"",OMN_training_input.xlsx!A193,"")</v>
      </c>
      <c r="BZ286" t="str">
        <f t="shared" si="137"/>
        <v>=IF(REP_training_input.xlsx!A193&lt;&gt;"",REP_training_input.xlsx!A193,"")</v>
      </c>
      <c r="CA286" t="str">
        <f t="shared" si="137"/>
        <v>=IF(SOM_training_input.xlsx!A193&lt;&gt;"",SOM_training_input.xlsx!A193,"")</v>
      </c>
      <c r="CB286" t="str">
        <f t="shared" si="137"/>
        <v>=IF(SUB_training_input.xlsx!A193&lt;&gt;"",SUB_training_input.xlsx!A193,"")</v>
      </c>
      <c r="CC286" t="str">
        <f t="shared" si="137"/>
        <v>=IF(UND_training_input.xlsx!A193&lt;&gt;"",UND_training_input.xlsx!A193,"")</v>
      </c>
      <c r="CD286" t="str">
        <f t="shared" si="137"/>
        <v>=IF(ALT_training_input.xlsx!A193&lt;&gt;"",ALT_training_input.xlsx!A193,"")</v>
      </c>
      <c r="CE286" t="str">
        <f t="shared" si="137"/>
        <v>=IF(HUM_training_input.xlsx!A193&lt;&gt;"",HUM_training_input.xlsx!A193,"")</v>
      </c>
      <c r="CF286" t="str">
        <f t="shared" si="137"/>
        <v>=IF(IDL_training_input.xlsx!A193&lt;&gt;"",IDL_training_input.xlsx!A193,"")</v>
      </c>
      <c r="CG286" t="str">
        <f t="shared" si="137"/>
        <v>=IF(RFM_training_input.xlsx!A193&lt;&gt;"",RFM_training_input.xlsx!A193,"")</v>
      </c>
      <c r="CH286" t="str">
        <f t="shared" si="137"/>
        <v>=IF(DN_training_input.xlsx!A193&lt;&gt;"",DN_training_input.xlsx!A193,"")</v>
      </c>
      <c r="CI286" t="str">
        <f t="shared" si="137"/>
        <v>=IF(INT_training_input.xlsx!A193&lt;&gt;"",INT_training_input.xlsx!A193,"")</v>
      </c>
      <c r="CJ286" t="str">
        <f t="shared" si="137"/>
        <v>=IF(SUP_training_input.xlsx!A193&lt;&gt;"",SUP_training_input.xlsx!A193,"")</v>
      </c>
      <c r="CK286" t="str">
        <f t="shared" si="137"/>
        <v>=IF(ANT_training_input.xlsx!A193&lt;&gt;"",ANT_training_input.xlsx!A193,"")</v>
      </c>
      <c r="CL286" t="str">
        <f t="shared" si="137"/>
        <v>=IF(ISO_training_input.xlsx!A193&lt;&gt;"",ISO_training_input.xlsx!A193,"")</v>
      </c>
    </row>
    <row r="287" spans="1:90">
      <c r="A287">
        <v>194</v>
      </c>
      <c r="B287" t="str">
        <f t="shared" ref="B287:B350" si="139">CONCATENATE($A$11,B$1,$A$12,$A287,$A$13,B$1,$A$14,$A287,$A$15)</f>
        <v>=IF(SUICIDE_training_input.xlsx!A194&lt;&gt;"",SUICIDE_training_input.xlsx!A194,"")</v>
      </c>
      <c r="C287" t="str">
        <f t="shared" si="138"/>
        <v>=IF(IQ_training_input.xlsx!A194&lt;&gt;"",IQ_training_input.xlsx!A194,"")</v>
      </c>
      <c r="D287" t="str">
        <f t="shared" si="138"/>
        <v>=IF(AMBIG_training_input.xlsx!A194&lt;&gt;"",AMBIG_training_input.xlsx!A194,"")</v>
      </c>
      <c r="E287" t="str">
        <f t="shared" si="138"/>
        <v>=IF(EGODYST_training_input.xlsx!A194&lt;&gt;"",EGODYST_training_input.xlsx!A194,"")</v>
      </c>
      <c r="F287" t="str">
        <f t="shared" si="138"/>
        <v>=IF(AUTISM_training_input.xlsx!A194&lt;&gt;"",AUTISM_training_input.xlsx!A194,"")</v>
      </c>
      <c r="G287" t="str">
        <f t="shared" si="138"/>
        <v>=IF(IDENTITY_training_input.xlsx!A194&lt;&gt;"",IDENTITY_training_input.xlsx!A194,"")</v>
      </c>
      <c r="H287" t="str">
        <f t="shared" si="138"/>
        <v>=IF(SELFDIR_training_input.xlsx!A194&lt;&gt;"",SELFDIR_training_input.xlsx!A194,"")</v>
      </c>
      <c r="I287" t="str">
        <f t="shared" si="138"/>
        <v>=IF(EMPATHY_training_input.xlsx!A194&lt;&gt;"",EMPATHY_training_input.xlsx!A194,"")</v>
      </c>
      <c r="J287" t="str">
        <f t="shared" si="138"/>
        <v>=IF(INTIMACY_training_input.xlsx!A194&lt;&gt;"",INTIMACY_training_input.xlsx!A194,"")</v>
      </c>
      <c r="K287" t="str">
        <f t="shared" si="138"/>
        <v>=IF(ACUTE_training_input.xlsx!A194&lt;&gt;"",ACUTE_training_input.xlsx!A194,"")</v>
      </c>
      <c r="L287" t="str">
        <f t="shared" si="138"/>
        <v>=IF(CHRONIC_training_input.xlsx!A194&lt;&gt;"",CHRONIC_training_input.xlsx!A194,"")</v>
      </c>
      <c r="M287" t="str">
        <f t="shared" si="138"/>
        <v>=IF(TRAUMA_PAST_training_input.xlsx!A194&lt;&gt;"",TRAUMA_PAST_training_input.xlsx!A194,"")</v>
      </c>
      <c r="N287" t="str">
        <f t="shared" si="138"/>
        <v>=IF(TRAUMA_PRESENT_training_input.xlsx!A194&lt;&gt;"",TRAUMA_PRESENT_training_input.xlsx!A194,"")</v>
      </c>
      <c r="O287" t="str">
        <f t="shared" si="138"/>
        <v>=IF(HOPE_training_input.xlsx!A194&lt;&gt;"",HOPE_training_input.xlsx!A194,"")</v>
      </c>
      <c r="P287" t="str">
        <f t="shared" si="138"/>
        <v>=IF(SELFAFFICACY_training_input.xlsx!A194&lt;&gt;"",SELFAFFICACY_training_input.xlsx!A194,"")</v>
      </c>
      <c r="Q287" t="str">
        <f t="shared" si="138"/>
        <v>=IF(SELFESTEEM_training_input.xlsx!A194&lt;&gt;"",SELFESTEEM_training_input.xlsx!A194,"")</v>
      </c>
      <c r="R287" t="str">
        <f t="shared" si="138"/>
        <v>=IF(WELLBEING_training_input.xlsx!A194&lt;&gt;"",WELLBEING_training_input.xlsx!A194,"")</v>
      </c>
      <c r="S287" t="str">
        <f t="shared" si="138"/>
        <v>=IF(HYPER_training_input.xlsx!A194&lt;&gt;"",HYPER_training_input.xlsx!A194,"")</v>
      </c>
      <c r="T287" t="str">
        <f t="shared" si="138"/>
        <v>=IF(AGGR_training_input.xlsx!A194&lt;&gt;"",AGGR_training_input.xlsx!A194,"")</v>
      </c>
      <c r="U287" t="str">
        <f t="shared" si="138"/>
        <v>=IF(COND_PR_training_input.xlsx!A194&lt;&gt;"",COND_PR_training_input.xlsx!A194,"")</v>
      </c>
      <c r="V287" t="str">
        <f t="shared" si="138"/>
        <v>=IF(ANXIE_training_input.xlsx!A194&lt;&gt;"",ANXIE_training_input.xlsx!A194,"")</v>
      </c>
      <c r="W287" t="str">
        <f t="shared" si="138"/>
        <v>=IF(DEPR_training_input.xlsx!A194&lt;&gt;"",DEPR_training_input.xlsx!A194,"")</v>
      </c>
      <c r="X287" t="str">
        <f t="shared" si="138"/>
        <v>=IF(SOMAT_training_input.xlsx!A194&lt;&gt;"",SOMAT_training_input.xlsx!A194,"")</v>
      </c>
      <c r="Y287" t="str">
        <f t="shared" si="138"/>
        <v>=IF(ATYPI_training_input.xlsx!A194&lt;&gt;"",ATYPI_training_input.xlsx!A194,"")</v>
      </c>
      <c r="Z287" t="str">
        <f t="shared" si="138"/>
        <v>=IF(WITHD_training_input.xlsx!A194&lt;&gt;"",WITHD_training_input.xlsx!A194,"")</v>
      </c>
      <c r="AA287" t="str">
        <f t="shared" si="138"/>
        <v>=IF(ATTE_PR_training_input.xlsx!A194&lt;&gt;"",ATTE_PR_training_input.xlsx!A194,"")</v>
      </c>
      <c r="AB287" t="str">
        <f t="shared" si="138"/>
        <v>=IF(ANG_CONT_training_input.xlsx!A194&lt;&gt;"",ANG_CONT_training_input.xlsx!A194,"")</v>
      </c>
      <c r="AC287" t="str">
        <f t="shared" si="138"/>
        <v>=IF(DEV_SOC_DIS_training_input.xlsx!A194&lt;&gt;"",DEV_SOC_DIS_training_input.xlsx!A194,"")</v>
      </c>
      <c r="AD287" t="str">
        <f t="shared" si="138"/>
        <v>=IF(BULLY_training_input.xlsx!A194&lt;&gt;"",BULLY_training_input.xlsx!A194,"")</v>
      </c>
      <c r="AE287" t="str">
        <f t="shared" si="138"/>
        <v>=IF(EMOT_SELF_C_training_input.xlsx!A194&lt;&gt;"",EMOT_SELF_C_training_input.xlsx!A194,"")</v>
      </c>
      <c r="AF287" t="str">
        <f t="shared" si="138"/>
        <v>=IF(EXE_FUN_training_input.xlsx!A194&lt;&gt;"",EXE_FUN_training_input.xlsx!A194,"")</v>
      </c>
      <c r="AG287" t="str">
        <f t="shared" si="138"/>
        <v>=IF(MANIA_training_input.xlsx!A194&lt;&gt;"",MANIA_training_input.xlsx!A194,"")</v>
      </c>
      <c r="AH287" t="str">
        <f t="shared" si="138"/>
        <v>=IF(NEG_EMOT_training_input.xlsx!A194&lt;&gt;"",NEG_EMOT_training_input.xlsx!A194,"")</v>
      </c>
      <c r="AI287" t="str">
        <f t="shared" si="138"/>
        <v>=IF(ADAPT_training_input.xlsx!A194&lt;&gt;"",ADAPT_training_input.xlsx!A194,"")</v>
      </c>
      <c r="AJ287" t="str">
        <f t="shared" si="138"/>
        <v>=IF(SOC_SK_training_input.xlsx!A194&lt;&gt;"",SOC_SK_training_input.xlsx!A194,"")</v>
      </c>
      <c r="AK287" t="str">
        <f t="shared" si="138"/>
        <v>=IF(LEAD_training_input.xlsx!A194&lt;&gt;"",LEAD_training_input.xlsx!A194,"")</v>
      </c>
      <c r="AL287" t="str">
        <f t="shared" si="138"/>
        <v>=IF(ACT_DAIL_training_input.xlsx!A194&lt;&gt;"",ACT_DAIL_training_input.xlsx!A194,"")</v>
      </c>
      <c r="AM287" t="str">
        <f t="shared" si="138"/>
        <v>=IF(FUN_COM_training_input.xlsx!A194&lt;&gt;"",FUN_COM_training_input.xlsx!A194,"")</v>
      </c>
      <c r="AN287" t="str">
        <f t="shared" si="138"/>
        <v>=IF(RESILI_training_input.xlsx!A194&lt;&gt;"",RESILI_training_input.xlsx!A194,"")</v>
      </c>
      <c r="AO287" t="str">
        <f t="shared" si="138"/>
        <v>=IF(SEL_training_input.xlsx!A194&lt;&gt;"",SEL_training_input.xlsx!A194,"")</v>
      </c>
      <c r="AP287" t="str">
        <f t="shared" si="138"/>
        <v>=IF(SEV_training_input.xlsx!A194&lt;&gt;"",SEV_training_input.xlsx!A194,"")</v>
      </c>
      <c r="AQ287" t="str">
        <f t="shared" si="138"/>
        <v>=IF(ANHEDONIA_training_input.xlsx!A194&lt;&gt;"",ANHEDONIA_training_input.xlsx!A194,"")</v>
      </c>
      <c r="AR287" t="str">
        <f t="shared" si="138"/>
        <v>=IF(ANXIOUSNESS_training_input.xlsx!A194&lt;&gt;"",ANXIOUSNESS_training_input.xlsx!A194,"")</v>
      </c>
      <c r="AS287" t="str">
        <f t="shared" si="138"/>
        <v>=IF(ATTENTION_SEEKING_training_input.xlsx!A194&lt;&gt;"",ATTENTION_SEEKING_training_input.xlsx!A194,"")</v>
      </c>
      <c r="AT287" t="str">
        <f t="shared" si="138"/>
        <v>=IF(CALLOUSNESS_training_input.xlsx!A194&lt;&gt;"",CALLOUSNESS_training_input.xlsx!A194,"")</v>
      </c>
      <c r="AU287" t="str">
        <f t="shared" si="138"/>
        <v>=IF(DECEITFULNESS_training_input.xlsx!A194&lt;&gt;"",DECEITFULNESS_training_input.xlsx!A194,"")</v>
      </c>
      <c r="AV287" t="str">
        <f t="shared" si="138"/>
        <v>=IF(DEPRESSIVITY_training_input.xlsx!A194&lt;&gt;"",DEPRESSIVITY_training_input.xlsx!A194,"")</v>
      </c>
      <c r="AW287" t="str">
        <f t="shared" si="138"/>
        <v>=IF(DISTRACTIBILITY_training_input.xlsx!A194&lt;&gt;"",DISTRACTIBILITY_training_input.xlsx!A194,"")</v>
      </c>
      <c r="AX287" t="str">
        <f t="shared" si="138"/>
        <v>=IF(ECCENTRICITY_training_input.xlsx!A194&lt;&gt;"",ECCENTRICITY_training_input.xlsx!A194,"")</v>
      </c>
      <c r="AY287" t="str">
        <f t="shared" si="138"/>
        <v>=IF(EMOTIONAL_LABILITY_training_input.xlsx!A194&lt;&gt;"",EMOTIONAL_LABILITY_training_input.xlsx!A194,"")</v>
      </c>
      <c r="AZ287" t="str">
        <f t="shared" si="138"/>
        <v>=IF(GRANDIOSITY_training_input.xlsx!A194&lt;&gt;"",GRANDIOSITY_training_input.xlsx!A194,"")</v>
      </c>
      <c r="BA287" t="str">
        <f t="shared" si="138"/>
        <v>=IF(HOSTILITY_training_input.xlsx!A194&lt;&gt;"",HOSTILITY_training_input.xlsx!A194,"")</v>
      </c>
      <c r="BB287" t="str">
        <f t="shared" si="138"/>
        <v>=IF(IMPULSIVITY_training_input.xlsx!A194&lt;&gt;"",IMPULSIVITY_training_input.xlsx!A194,"")</v>
      </c>
      <c r="BC287" t="str">
        <f t="shared" si="138"/>
        <v>=IF(INTIMACY_AVOIDANCE_training_input.xlsx!A194&lt;&gt;"",INTIMACY_AVOIDANCE_training_input.xlsx!A194,"")</v>
      </c>
      <c r="BD287" t="str">
        <f t="shared" si="138"/>
        <v>=IF(IRRESPONSIBILITY_training_input.xlsx!A194&lt;&gt;"",IRRESPONSIBILITY_training_input.xlsx!A194,"")</v>
      </c>
      <c r="BE287" t="str">
        <f t="shared" si="138"/>
        <v>=IF(MANIPULATIVENESS_training_input.xlsx!A194&lt;&gt;"",MANIPULATIVENESS_training_input.xlsx!A194,"")</v>
      </c>
      <c r="BF287" t="str">
        <f t="shared" si="138"/>
        <v>=IF(PERCEPTUAL_DYSREGULATION_training_input.xlsx!A194&lt;&gt;"",PERCEPTUAL_DYSREGULATION_training_input.xlsx!A194,"")</v>
      </c>
      <c r="BG287" t="str">
        <f t="shared" si="138"/>
        <v>=IF(PERSEVERATION_training_input.xlsx!A194&lt;&gt;"",PERSEVERATION_training_input.xlsx!A194,"")</v>
      </c>
      <c r="BH287" t="str">
        <f t="shared" si="138"/>
        <v>=IF(RESTRICTED_AFFECTIVITY_training_input.xlsx!A194&lt;&gt;"",RESTRICTED_AFFECTIVITY_training_input.xlsx!A194,"")</v>
      </c>
      <c r="BI287" t="str">
        <f t="shared" si="138"/>
        <v>=IF(RIGID_PERFECTIONISM_training_input.xlsx!A194&lt;&gt;"",RIGID_PERFECTIONISM_training_input.xlsx!A194,"")</v>
      </c>
      <c r="BJ287" t="str">
        <f t="shared" si="138"/>
        <v>=IF(RISK_TAKING_training_input.xlsx!A194&lt;&gt;"",RISK_TAKING_training_input.xlsx!A194,"")</v>
      </c>
      <c r="BK287" t="str">
        <f t="shared" si="138"/>
        <v>=IF(SEPARATION_INSECURITY_training_input.xlsx!A194&lt;&gt;"",SEPARATION_INSECURITY_training_input.xlsx!A194,"")</v>
      </c>
      <c r="BL287" t="str">
        <f t="shared" si="138"/>
        <v>=IF(SUBMISSIVENESS_training_input.xlsx!A194&lt;&gt;"",SUBMISSIVENESS_training_input.xlsx!A194,"")</v>
      </c>
      <c r="BM287" t="str">
        <f t="shared" si="138"/>
        <v>=IF(SUSPICIOUSNESS_training_input.xlsx!A194&lt;&gt;"",SUSPICIOUSNESS_training_input.xlsx!A194,"")</v>
      </c>
      <c r="BN287" t="str">
        <f t="shared" si="138"/>
        <v>=IF(UNUSUAL_BELIEFS_training_input.xlsx!A194&lt;&gt;"",UNUSUAL_BELIEFS_training_input.xlsx!A194,"")</v>
      </c>
      <c r="BO287" t="str">
        <f t="shared" si="137"/>
        <v>=IF(WITHDRAWAL_training_input.xlsx!A194&lt;&gt;"",WITHDRAWAL_training_input.xlsx!A194,"")</v>
      </c>
      <c r="BP287" t="str">
        <f t="shared" si="137"/>
        <v>=IF(ACT_training_input.xlsx!A194&lt;&gt;"",ACT_training_input.xlsx!A194,"")</v>
      </c>
      <c r="BQ287" t="str">
        <f t="shared" si="137"/>
        <v>=IF(DSP_training_input.xlsx!A194&lt;&gt;"",DSP_training_input.xlsx!A194,"")</v>
      </c>
      <c r="BR287" t="str">
        <f t="shared" si="137"/>
        <v>=IF(PAG_training_input.xlsx!A194&lt;&gt;"",PAG_training_input.xlsx!A194,"")</v>
      </c>
      <c r="BS287" t="str">
        <f t="shared" si="137"/>
        <v>=IF(PRO_training_input.xlsx!A194&lt;&gt;"",PRO_training_input.xlsx!A194,"")</v>
      </c>
      <c r="BT287" t="str">
        <f t="shared" si="137"/>
        <v>=IF(SPL_training_input.xlsx!A194&lt;&gt;"",SPL_training_input.xlsx!A194,"")</v>
      </c>
      <c r="BU287" t="str">
        <f t="shared" si="137"/>
        <v>=IF(WDR_training_input.xlsx!A194&lt;&gt;"",WDR_training_input.xlsx!A194,"")</v>
      </c>
      <c r="BV287" t="str">
        <f t="shared" si="137"/>
        <v>=IF(CON_training_input.xlsx!A194&lt;&gt;"",CON_training_input.xlsx!A194,"")</v>
      </c>
      <c r="BW287" t="str">
        <f t="shared" si="137"/>
        <v>=IF(DSC_training_input.xlsx!A194&lt;&gt;"",DSC_training_input.xlsx!A194,"")</v>
      </c>
      <c r="BX287" t="str">
        <f t="shared" si="137"/>
        <v>=IF(FAN_training_input.xlsx!A194&lt;&gt;"",FAN_training_input.xlsx!A194,"")</v>
      </c>
      <c r="BY287" t="str">
        <f t="shared" si="137"/>
        <v>=IF(OMN_training_input.xlsx!A194&lt;&gt;"",OMN_training_input.xlsx!A194,"")</v>
      </c>
      <c r="BZ287" t="str">
        <f t="shared" si="137"/>
        <v>=IF(REP_training_input.xlsx!A194&lt;&gt;"",REP_training_input.xlsx!A194,"")</v>
      </c>
      <c r="CA287" t="str">
        <f t="shared" si="137"/>
        <v>=IF(SOM_training_input.xlsx!A194&lt;&gt;"",SOM_training_input.xlsx!A194,"")</v>
      </c>
      <c r="CB287" t="str">
        <f t="shared" si="137"/>
        <v>=IF(SUB_training_input.xlsx!A194&lt;&gt;"",SUB_training_input.xlsx!A194,"")</v>
      </c>
      <c r="CC287" t="str">
        <f t="shared" si="137"/>
        <v>=IF(UND_training_input.xlsx!A194&lt;&gt;"",UND_training_input.xlsx!A194,"")</v>
      </c>
      <c r="CD287" t="str">
        <f t="shared" si="137"/>
        <v>=IF(ALT_training_input.xlsx!A194&lt;&gt;"",ALT_training_input.xlsx!A194,"")</v>
      </c>
      <c r="CE287" t="str">
        <f t="shared" si="137"/>
        <v>=IF(HUM_training_input.xlsx!A194&lt;&gt;"",HUM_training_input.xlsx!A194,"")</v>
      </c>
      <c r="CF287" t="str">
        <f t="shared" si="137"/>
        <v>=IF(IDL_training_input.xlsx!A194&lt;&gt;"",IDL_training_input.xlsx!A194,"")</v>
      </c>
      <c r="CG287" t="str">
        <f t="shared" si="137"/>
        <v>=IF(RFM_training_input.xlsx!A194&lt;&gt;"",RFM_training_input.xlsx!A194,"")</v>
      </c>
      <c r="CH287" t="str">
        <f t="shared" si="137"/>
        <v>=IF(DN_training_input.xlsx!A194&lt;&gt;"",DN_training_input.xlsx!A194,"")</v>
      </c>
      <c r="CI287" t="str">
        <f t="shared" si="137"/>
        <v>=IF(INT_training_input.xlsx!A194&lt;&gt;"",INT_training_input.xlsx!A194,"")</v>
      </c>
      <c r="CJ287" t="str">
        <f t="shared" si="137"/>
        <v>=IF(SUP_training_input.xlsx!A194&lt;&gt;"",SUP_training_input.xlsx!A194,"")</v>
      </c>
      <c r="CK287" t="str">
        <f t="shared" si="137"/>
        <v>=IF(ANT_training_input.xlsx!A194&lt;&gt;"",ANT_training_input.xlsx!A194,"")</v>
      </c>
      <c r="CL287" t="str">
        <f t="shared" si="137"/>
        <v>=IF(ISO_training_input.xlsx!A194&lt;&gt;"",ISO_training_input.xlsx!A194,"")</v>
      </c>
    </row>
    <row r="288" spans="1:90">
      <c r="A288">
        <v>195</v>
      </c>
      <c r="B288" t="str">
        <f t="shared" si="139"/>
        <v>=IF(SUICIDE_training_input.xlsx!A195&lt;&gt;"",SUICIDE_training_input.xlsx!A195,"")</v>
      </c>
      <c r="C288" t="str">
        <f t="shared" ref="C288:Q288" si="140">CONCATENATE($A$11,C$1,$A$12,$A288,$A$13,C$1,$A$14,$A288,$A$15)</f>
        <v>=IF(IQ_training_input.xlsx!A195&lt;&gt;"",IQ_training_input.xlsx!A195,"")</v>
      </c>
      <c r="D288" t="str">
        <f t="shared" si="140"/>
        <v>=IF(AMBIG_training_input.xlsx!A195&lt;&gt;"",AMBIG_training_input.xlsx!A195,"")</v>
      </c>
      <c r="E288" t="str">
        <f t="shared" si="140"/>
        <v>=IF(EGODYST_training_input.xlsx!A195&lt;&gt;"",EGODYST_training_input.xlsx!A195,"")</v>
      </c>
      <c r="F288" t="str">
        <f t="shared" si="140"/>
        <v>=IF(AUTISM_training_input.xlsx!A195&lt;&gt;"",AUTISM_training_input.xlsx!A195,"")</v>
      </c>
      <c r="G288" t="str">
        <f t="shared" si="140"/>
        <v>=IF(IDENTITY_training_input.xlsx!A195&lt;&gt;"",IDENTITY_training_input.xlsx!A195,"")</v>
      </c>
      <c r="H288" t="str">
        <f t="shared" si="140"/>
        <v>=IF(SELFDIR_training_input.xlsx!A195&lt;&gt;"",SELFDIR_training_input.xlsx!A195,"")</v>
      </c>
      <c r="I288" t="str">
        <f t="shared" si="140"/>
        <v>=IF(EMPATHY_training_input.xlsx!A195&lt;&gt;"",EMPATHY_training_input.xlsx!A195,"")</v>
      </c>
      <c r="J288" t="str">
        <f t="shared" si="140"/>
        <v>=IF(INTIMACY_training_input.xlsx!A195&lt;&gt;"",INTIMACY_training_input.xlsx!A195,"")</v>
      </c>
      <c r="K288" t="str">
        <f t="shared" si="140"/>
        <v>=IF(ACUTE_training_input.xlsx!A195&lt;&gt;"",ACUTE_training_input.xlsx!A195,"")</v>
      </c>
      <c r="L288" t="str">
        <f t="shared" si="140"/>
        <v>=IF(CHRONIC_training_input.xlsx!A195&lt;&gt;"",CHRONIC_training_input.xlsx!A195,"")</v>
      </c>
      <c r="M288" t="str">
        <f t="shared" si="140"/>
        <v>=IF(TRAUMA_PAST_training_input.xlsx!A195&lt;&gt;"",TRAUMA_PAST_training_input.xlsx!A195,"")</v>
      </c>
      <c r="N288" t="str">
        <f t="shared" si="140"/>
        <v>=IF(TRAUMA_PRESENT_training_input.xlsx!A195&lt;&gt;"",TRAUMA_PRESENT_training_input.xlsx!A195,"")</v>
      </c>
      <c r="O288" t="str">
        <f t="shared" si="140"/>
        <v>=IF(HOPE_training_input.xlsx!A195&lt;&gt;"",HOPE_training_input.xlsx!A195,"")</v>
      </c>
      <c r="P288" t="str">
        <f t="shared" si="140"/>
        <v>=IF(SELFAFFICACY_training_input.xlsx!A195&lt;&gt;"",SELFAFFICACY_training_input.xlsx!A195,"")</v>
      </c>
      <c r="Q288" t="str">
        <f t="shared" si="140"/>
        <v>=IF(SELFESTEEM_training_input.xlsx!A195&lt;&gt;"",SELFESTEEM_training_input.xlsx!A195,"")</v>
      </c>
      <c r="R288" t="str">
        <f t="shared" si="138"/>
        <v>=IF(WELLBEING_training_input.xlsx!A195&lt;&gt;"",WELLBEING_training_input.xlsx!A195,"")</v>
      </c>
      <c r="S288" t="str">
        <f t="shared" si="138"/>
        <v>=IF(HYPER_training_input.xlsx!A195&lt;&gt;"",HYPER_training_input.xlsx!A195,"")</v>
      </c>
      <c r="T288" t="str">
        <f t="shared" si="138"/>
        <v>=IF(AGGR_training_input.xlsx!A195&lt;&gt;"",AGGR_training_input.xlsx!A195,"")</v>
      </c>
      <c r="U288" t="str">
        <f t="shared" si="138"/>
        <v>=IF(COND_PR_training_input.xlsx!A195&lt;&gt;"",COND_PR_training_input.xlsx!A195,"")</v>
      </c>
      <c r="V288" t="str">
        <f t="shared" si="138"/>
        <v>=IF(ANXIE_training_input.xlsx!A195&lt;&gt;"",ANXIE_training_input.xlsx!A195,"")</v>
      </c>
      <c r="W288" t="str">
        <f t="shared" si="138"/>
        <v>=IF(DEPR_training_input.xlsx!A195&lt;&gt;"",DEPR_training_input.xlsx!A195,"")</v>
      </c>
      <c r="X288" t="str">
        <f t="shared" si="138"/>
        <v>=IF(SOMAT_training_input.xlsx!A195&lt;&gt;"",SOMAT_training_input.xlsx!A195,"")</v>
      </c>
      <c r="Y288" t="str">
        <f t="shared" si="138"/>
        <v>=IF(ATYPI_training_input.xlsx!A195&lt;&gt;"",ATYPI_training_input.xlsx!A195,"")</v>
      </c>
      <c r="Z288" t="str">
        <f t="shared" si="138"/>
        <v>=IF(WITHD_training_input.xlsx!A195&lt;&gt;"",WITHD_training_input.xlsx!A195,"")</v>
      </c>
      <c r="AA288" t="str">
        <f t="shared" si="138"/>
        <v>=IF(ATTE_PR_training_input.xlsx!A195&lt;&gt;"",ATTE_PR_training_input.xlsx!A195,"")</v>
      </c>
      <c r="AB288" t="str">
        <f t="shared" si="138"/>
        <v>=IF(ANG_CONT_training_input.xlsx!A195&lt;&gt;"",ANG_CONT_training_input.xlsx!A195,"")</v>
      </c>
      <c r="AC288" t="str">
        <f t="shared" si="138"/>
        <v>=IF(DEV_SOC_DIS_training_input.xlsx!A195&lt;&gt;"",DEV_SOC_DIS_training_input.xlsx!A195,"")</v>
      </c>
      <c r="AD288" t="str">
        <f t="shared" si="138"/>
        <v>=IF(BULLY_training_input.xlsx!A195&lt;&gt;"",BULLY_training_input.xlsx!A195,"")</v>
      </c>
      <c r="AE288" t="str">
        <f t="shared" si="138"/>
        <v>=IF(EMOT_SELF_C_training_input.xlsx!A195&lt;&gt;"",EMOT_SELF_C_training_input.xlsx!A195,"")</v>
      </c>
      <c r="AF288" t="str">
        <f t="shared" si="138"/>
        <v>=IF(EXE_FUN_training_input.xlsx!A195&lt;&gt;"",EXE_FUN_training_input.xlsx!A195,"")</v>
      </c>
      <c r="AG288" t="str">
        <f t="shared" si="138"/>
        <v>=IF(MANIA_training_input.xlsx!A195&lt;&gt;"",MANIA_training_input.xlsx!A195,"")</v>
      </c>
      <c r="AH288" t="str">
        <f t="shared" si="138"/>
        <v>=IF(NEG_EMOT_training_input.xlsx!A195&lt;&gt;"",NEG_EMOT_training_input.xlsx!A195,"")</v>
      </c>
      <c r="AI288" t="str">
        <f t="shared" si="138"/>
        <v>=IF(ADAPT_training_input.xlsx!A195&lt;&gt;"",ADAPT_training_input.xlsx!A195,"")</v>
      </c>
      <c r="AJ288" t="str">
        <f t="shared" si="138"/>
        <v>=IF(SOC_SK_training_input.xlsx!A195&lt;&gt;"",SOC_SK_training_input.xlsx!A195,"")</v>
      </c>
      <c r="AK288" t="str">
        <f t="shared" si="138"/>
        <v>=IF(LEAD_training_input.xlsx!A195&lt;&gt;"",LEAD_training_input.xlsx!A195,"")</v>
      </c>
      <c r="AL288" t="str">
        <f t="shared" si="138"/>
        <v>=IF(ACT_DAIL_training_input.xlsx!A195&lt;&gt;"",ACT_DAIL_training_input.xlsx!A195,"")</v>
      </c>
      <c r="AM288" t="str">
        <f t="shared" si="138"/>
        <v>=IF(FUN_COM_training_input.xlsx!A195&lt;&gt;"",FUN_COM_training_input.xlsx!A195,"")</v>
      </c>
      <c r="AN288" t="str">
        <f t="shared" si="138"/>
        <v>=IF(RESILI_training_input.xlsx!A195&lt;&gt;"",RESILI_training_input.xlsx!A195,"")</v>
      </c>
      <c r="AO288" t="str">
        <f t="shared" si="138"/>
        <v>=IF(SEL_training_input.xlsx!A195&lt;&gt;"",SEL_training_input.xlsx!A195,"")</v>
      </c>
      <c r="AP288" t="str">
        <f t="shared" si="138"/>
        <v>=IF(SEV_training_input.xlsx!A195&lt;&gt;"",SEV_training_input.xlsx!A195,"")</v>
      </c>
      <c r="AQ288" t="str">
        <f t="shared" si="138"/>
        <v>=IF(ANHEDONIA_training_input.xlsx!A195&lt;&gt;"",ANHEDONIA_training_input.xlsx!A195,"")</v>
      </c>
      <c r="AR288" t="str">
        <f t="shared" si="138"/>
        <v>=IF(ANXIOUSNESS_training_input.xlsx!A195&lt;&gt;"",ANXIOUSNESS_training_input.xlsx!A195,"")</v>
      </c>
      <c r="AS288" t="str">
        <f t="shared" si="138"/>
        <v>=IF(ATTENTION_SEEKING_training_input.xlsx!A195&lt;&gt;"",ATTENTION_SEEKING_training_input.xlsx!A195,"")</v>
      </c>
      <c r="AT288" t="str">
        <f t="shared" si="138"/>
        <v>=IF(CALLOUSNESS_training_input.xlsx!A195&lt;&gt;"",CALLOUSNESS_training_input.xlsx!A195,"")</v>
      </c>
      <c r="AU288" t="str">
        <f t="shared" si="138"/>
        <v>=IF(DECEITFULNESS_training_input.xlsx!A195&lt;&gt;"",DECEITFULNESS_training_input.xlsx!A195,"")</v>
      </c>
      <c r="AV288" t="str">
        <f t="shared" si="138"/>
        <v>=IF(DEPRESSIVITY_training_input.xlsx!A195&lt;&gt;"",DEPRESSIVITY_training_input.xlsx!A195,"")</v>
      </c>
      <c r="AW288" t="str">
        <f t="shared" si="138"/>
        <v>=IF(DISTRACTIBILITY_training_input.xlsx!A195&lt;&gt;"",DISTRACTIBILITY_training_input.xlsx!A195,"")</v>
      </c>
      <c r="AX288" t="str">
        <f t="shared" si="138"/>
        <v>=IF(ECCENTRICITY_training_input.xlsx!A195&lt;&gt;"",ECCENTRICITY_training_input.xlsx!A195,"")</v>
      </c>
      <c r="AY288" t="str">
        <f t="shared" si="138"/>
        <v>=IF(EMOTIONAL_LABILITY_training_input.xlsx!A195&lt;&gt;"",EMOTIONAL_LABILITY_training_input.xlsx!A195,"")</v>
      </c>
      <c r="AZ288" t="str">
        <f t="shared" si="138"/>
        <v>=IF(GRANDIOSITY_training_input.xlsx!A195&lt;&gt;"",GRANDIOSITY_training_input.xlsx!A195,"")</v>
      </c>
      <c r="BA288" t="str">
        <f t="shared" si="138"/>
        <v>=IF(HOSTILITY_training_input.xlsx!A195&lt;&gt;"",HOSTILITY_training_input.xlsx!A195,"")</v>
      </c>
      <c r="BB288" t="str">
        <f t="shared" si="138"/>
        <v>=IF(IMPULSIVITY_training_input.xlsx!A195&lt;&gt;"",IMPULSIVITY_training_input.xlsx!A195,"")</v>
      </c>
      <c r="BC288" t="str">
        <f t="shared" si="138"/>
        <v>=IF(INTIMACY_AVOIDANCE_training_input.xlsx!A195&lt;&gt;"",INTIMACY_AVOIDANCE_training_input.xlsx!A195,"")</v>
      </c>
      <c r="BD288" t="str">
        <f t="shared" si="138"/>
        <v>=IF(IRRESPONSIBILITY_training_input.xlsx!A195&lt;&gt;"",IRRESPONSIBILITY_training_input.xlsx!A195,"")</v>
      </c>
      <c r="BE288" t="str">
        <f t="shared" si="138"/>
        <v>=IF(MANIPULATIVENESS_training_input.xlsx!A195&lt;&gt;"",MANIPULATIVENESS_training_input.xlsx!A195,"")</v>
      </c>
      <c r="BF288" t="str">
        <f t="shared" si="138"/>
        <v>=IF(PERCEPTUAL_DYSREGULATION_training_input.xlsx!A195&lt;&gt;"",PERCEPTUAL_DYSREGULATION_training_input.xlsx!A195,"")</v>
      </c>
      <c r="BG288" t="str">
        <f t="shared" si="138"/>
        <v>=IF(PERSEVERATION_training_input.xlsx!A195&lt;&gt;"",PERSEVERATION_training_input.xlsx!A195,"")</v>
      </c>
      <c r="BH288" t="str">
        <f t="shared" si="138"/>
        <v>=IF(RESTRICTED_AFFECTIVITY_training_input.xlsx!A195&lt;&gt;"",RESTRICTED_AFFECTIVITY_training_input.xlsx!A195,"")</v>
      </c>
      <c r="BI288" t="str">
        <f t="shared" si="138"/>
        <v>=IF(RIGID_PERFECTIONISM_training_input.xlsx!A195&lt;&gt;"",RIGID_PERFECTIONISM_training_input.xlsx!A195,"")</v>
      </c>
      <c r="BJ288" t="str">
        <f t="shared" si="138"/>
        <v>=IF(RISK_TAKING_training_input.xlsx!A195&lt;&gt;"",RISK_TAKING_training_input.xlsx!A195,"")</v>
      </c>
      <c r="BK288" t="str">
        <f t="shared" si="138"/>
        <v>=IF(SEPARATION_INSECURITY_training_input.xlsx!A195&lt;&gt;"",SEPARATION_INSECURITY_training_input.xlsx!A195,"")</v>
      </c>
      <c r="BL288" t="str">
        <f t="shared" si="138"/>
        <v>=IF(SUBMISSIVENESS_training_input.xlsx!A195&lt;&gt;"",SUBMISSIVENESS_training_input.xlsx!A195,"")</v>
      </c>
      <c r="BM288" t="str">
        <f t="shared" si="138"/>
        <v>=IF(SUSPICIOUSNESS_training_input.xlsx!A195&lt;&gt;"",SUSPICIOUSNESS_training_input.xlsx!A195,"")</v>
      </c>
      <c r="BN288" t="str">
        <f t="shared" si="138"/>
        <v>=IF(UNUSUAL_BELIEFS_training_input.xlsx!A195&lt;&gt;"",UNUSUAL_BELIEFS_training_input.xlsx!A195,"")</v>
      </c>
      <c r="BO288" t="str">
        <f t="shared" si="137"/>
        <v>=IF(WITHDRAWAL_training_input.xlsx!A195&lt;&gt;"",WITHDRAWAL_training_input.xlsx!A195,"")</v>
      </c>
      <c r="BP288" t="str">
        <f t="shared" si="137"/>
        <v>=IF(ACT_training_input.xlsx!A195&lt;&gt;"",ACT_training_input.xlsx!A195,"")</v>
      </c>
      <c r="BQ288" t="str">
        <f t="shared" si="137"/>
        <v>=IF(DSP_training_input.xlsx!A195&lt;&gt;"",DSP_training_input.xlsx!A195,"")</v>
      </c>
      <c r="BR288" t="str">
        <f t="shared" si="137"/>
        <v>=IF(PAG_training_input.xlsx!A195&lt;&gt;"",PAG_training_input.xlsx!A195,"")</v>
      </c>
      <c r="BS288" t="str">
        <f t="shared" si="137"/>
        <v>=IF(PRO_training_input.xlsx!A195&lt;&gt;"",PRO_training_input.xlsx!A195,"")</v>
      </c>
      <c r="BT288" t="str">
        <f t="shared" si="137"/>
        <v>=IF(SPL_training_input.xlsx!A195&lt;&gt;"",SPL_training_input.xlsx!A195,"")</v>
      </c>
      <c r="BU288" t="str">
        <f t="shared" si="137"/>
        <v>=IF(WDR_training_input.xlsx!A195&lt;&gt;"",WDR_training_input.xlsx!A195,"")</v>
      </c>
      <c r="BV288" t="str">
        <f t="shared" si="137"/>
        <v>=IF(CON_training_input.xlsx!A195&lt;&gt;"",CON_training_input.xlsx!A195,"")</v>
      </c>
      <c r="BW288" t="str">
        <f t="shared" si="137"/>
        <v>=IF(DSC_training_input.xlsx!A195&lt;&gt;"",DSC_training_input.xlsx!A195,"")</v>
      </c>
      <c r="BX288" t="str">
        <f t="shared" si="137"/>
        <v>=IF(FAN_training_input.xlsx!A195&lt;&gt;"",FAN_training_input.xlsx!A195,"")</v>
      </c>
      <c r="BY288" t="str">
        <f t="shared" si="137"/>
        <v>=IF(OMN_training_input.xlsx!A195&lt;&gt;"",OMN_training_input.xlsx!A195,"")</v>
      </c>
      <c r="BZ288" t="str">
        <f t="shared" si="137"/>
        <v>=IF(REP_training_input.xlsx!A195&lt;&gt;"",REP_training_input.xlsx!A195,"")</v>
      </c>
      <c r="CA288" t="str">
        <f t="shared" si="137"/>
        <v>=IF(SOM_training_input.xlsx!A195&lt;&gt;"",SOM_training_input.xlsx!A195,"")</v>
      </c>
      <c r="CB288" t="str">
        <f t="shared" si="137"/>
        <v>=IF(SUB_training_input.xlsx!A195&lt;&gt;"",SUB_training_input.xlsx!A195,"")</v>
      </c>
      <c r="CC288" t="str">
        <f t="shared" si="137"/>
        <v>=IF(UND_training_input.xlsx!A195&lt;&gt;"",UND_training_input.xlsx!A195,"")</v>
      </c>
      <c r="CD288" t="str">
        <f t="shared" si="137"/>
        <v>=IF(ALT_training_input.xlsx!A195&lt;&gt;"",ALT_training_input.xlsx!A195,"")</v>
      </c>
      <c r="CE288" t="str">
        <f t="shared" si="137"/>
        <v>=IF(HUM_training_input.xlsx!A195&lt;&gt;"",HUM_training_input.xlsx!A195,"")</v>
      </c>
      <c r="CF288" t="str">
        <f t="shared" si="137"/>
        <v>=IF(IDL_training_input.xlsx!A195&lt;&gt;"",IDL_training_input.xlsx!A195,"")</v>
      </c>
      <c r="CG288" t="str">
        <f t="shared" si="137"/>
        <v>=IF(RFM_training_input.xlsx!A195&lt;&gt;"",RFM_training_input.xlsx!A195,"")</v>
      </c>
      <c r="CH288" t="str">
        <f t="shared" si="137"/>
        <v>=IF(DN_training_input.xlsx!A195&lt;&gt;"",DN_training_input.xlsx!A195,"")</v>
      </c>
      <c r="CI288" t="str">
        <f t="shared" si="137"/>
        <v>=IF(INT_training_input.xlsx!A195&lt;&gt;"",INT_training_input.xlsx!A195,"")</v>
      </c>
      <c r="CJ288" t="str">
        <f t="shared" si="137"/>
        <v>=IF(SUP_training_input.xlsx!A195&lt;&gt;"",SUP_training_input.xlsx!A195,"")</v>
      </c>
      <c r="CK288" t="str">
        <f t="shared" si="137"/>
        <v>=IF(ANT_training_input.xlsx!A195&lt;&gt;"",ANT_training_input.xlsx!A195,"")</v>
      </c>
      <c r="CL288" t="str">
        <f t="shared" si="137"/>
        <v>=IF(ISO_training_input.xlsx!A195&lt;&gt;"",ISO_training_input.xlsx!A195,"")</v>
      </c>
    </row>
    <row r="289" spans="1:90">
      <c r="A289">
        <v>196</v>
      </c>
      <c r="B289" t="str">
        <f t="shared" si="139"/>
        <v>=IF(SUICIDE_training_input.xlsx!A196&lt;&gt;"",SUICIDE_training_input.xlsx!A196,"")</v>
      </c>
      <c r="C289" t="str">
        <f t="shared" ref="C289:BN292" si="141">CONCATENATE($A$11,C$1,$A$12,$A289,$A$13,C$1,$A$14,$A289,$A$15)</f>
        <v>=IF(IQ_training_input.xlsx!A196&lt;&gt;"",IQ_training_input.xlsx!A196,"")</v>
      </c>
      <c r="D289" t="str">
        <f t="shared" si="141"/>
        <v>=IF(AMBIG_training_input.xlsx!A196&lt;&gt;"",AMBIG_training_input.xlsx!A196,"")</v>
      </c>
      <c r="E289" t="str">
        <f t="shared" si="141"/>
        <v>=IF(EGODYST_training_input.xlsx!A196&lt;&gt;"",EGODYST_training_input.xlsx!A196,"")</v>
      </c>
      <c r="F289" t="str">
        <f t="shared" si="141"/>
        <v>=IF(AUTISM_training_input.xlsx!A196&lt;&gt;"",AUTISM_training_input.xlsx!A196,"")</v>
      </c>
      <c r="G289" t="str">
        <f t="shared" si="141"/>
        <v>=IF(IDENTITY_training_input.xlsx!A196&lt;&gt;"",IDENTITY_training_input.xlsx!A196,"")</v>
      </c>
      <c r="H289" t="str">
        <f t="shared" si="141"/>
        <v>=IF(SELFDIR_training_input.xlsx!A196&lt;&gt;"",SELFDIR_training_input.xlsx!A196,"")</v>
      </c>
      <c r="I289" t="str">
        <f t="shared" si="141"/>
        <v>=IF(EMPATHY_training_input.xlsx!A196&lt;&gt;"",EMPATHY_training_input.xlsx!A196,"")</v>
      </c>
      <c r="J289" t="str">
        <f t="shared" si="141"/>
        <v>=IF(INTIMACY_training_input.xlsx!A196&lt;&gt;"",INTIMACY_training_input.xlsx!A196,"")</v>
      </c>
      <c r="K289" t="str">
        <f t="shared" si="141"/>
        <v>=IF(ACUTE_training_input.xlsx!A196&lt;&gt;"",ACUTE_training_input.xlsx!A196,"")</v>
      </c>
      <c r="L289" t="str">
        <f t="shared" si="141"/>
        <v>=IF(CHRONIC_training_input.xlsx!A196&lt;&gt;"",CHRONIC_training_input.xlsx!A196,"")</v>
      </c>
      <c r="M289" t="str">
        <f t="shared" si="141"/>
        <v>=IF(TRAUMA_PAST_training_input.xlsx!A196&lt;&gt;"",TRAUMA_PAST_training_input.xlsx!A196,"")</v>
      </c>
      <c r="N289" t="str">
        <f t="shared" si="141"/>
        <v>=IF(TRAUMA_PRESENT_training_input.xlsx!A196&lt;&gt;"",TRAUMA_PRESENT_training_input.xlsx!A196,"")</v>
      </c>
      <c r="O289" t="str">
        <f t="shared" si="141"/>
        <v>=IF(HOPE_training_input.xlsx!A196&lt;&gt;"",HOPE_training_input.xlsx!A196,"")</v>
      </c>
      <c r="P289" t="str">
        <f t="shared" si="141"/>
        <v>=IF(SELFAFFICACY_training_input.xlsx!A196&lt;&gt;"",SELFAFFICACY_training_input.xlsx!A196,"")</v>
      </c>
      <c r="Q289" t="str">
        <f t="shared" si="141"/>
        <v>=IF(SELFESTEEM_training_input.xlsx!A196&lt;&gt;"",SELFESTEEM_training_input.xlsx!A196,"")</v>
      </c>
      <c r="R289" t="str">
        <f t="shared" si="141"/>
        <v>=IF(WELLBEING_training_input.xlsx!A196&lt;&gt;"",WELLBEING_training_input.xlsx!A196,"")</v>
      </c>
      <c r="S289" t="str">
        <f t="shared" si="141"/>
        <v>=IF(HYPER_training_input.xlsx!A196&lt;&gt;"",HYPER_training_input.xlsx!A196,"")</v>
      </c>
      <c r="T289" t="str">
        <f t="shared" si="141"/>
        <v>=IF(AGGR_training_input.xlsx!A196&lt;&gt;"",AGGR_training_input.xlsx!A196,"")</v>
      </c>
      <c r="U289" t="str">
        <f t="shared" si="141"/>
        <v>=IF(COND_PR_training_input.xlsx!A196&lt;&gt;"",COND_PR_training_input.xlsx!A196,"")</v>
      </c>
      <c r="V289" t="str">
        <f t="shared" si="141"/>
        <v>=IF(ANXIE_training_input.xlsx!A196&lt;&gt;"",ANXIE_training_input.xlsx!A196,"")</v>
      </c>
      <c r="W289" t="str">
        <f t="shared" si="141"/>
        <v>=IF(DEPR_training_input.xlsx!A196&lt;&gt;"",DEPR_training_input.xlsx!A196,"")</v>
      </c>
      <c r="X289" t="str">
        <f t="shared" si="141"/>
        <v>=IF(SOMAT_training_input.xlsx!A196&lt;&gt;"",SOMAT_training_input.xlsx!A196,"")</v>
      </c>
      <c r="Y289" t="str">
        <f t="shared" si="141"/>
        <v>=IF(ATYPI_training_input.xlsx!A196&lt;&gt;"",ATYPI_training_input.xlsx!A196,"")</v>
      </c>
      <c r="Z289" t="str">
        <f t="shared" si="141"/>
        <v>=IF(WITHD_training_input.xlsx!A196&lt;&gt;"",WITHD_training_input.xlsx!A196,"")</v>
      </c>
      <c r="AA289" t="str">
        <f t="shared" si="141"/>
        <v>=IF(ATTE_PR_training_input.xlsx!A196&lt;&gt;"",ATTE_PR_training_input.xlsx!A196,"")</v>
      </c>
      <c r="AB289" t="str">
        <f t="shared" si="141"/>
        <v>=IF(ANG_CONT_training_input.xlsx!A196&lt;&gt;"",ANG_CONT_training_input.xlsx!A196,"")</v>
      </c>
      <c r="AC289" t="str">
        <f t="shared" si="141"/>
        <v>=IF(DEV_SOC_DIS_training_input.xlsx!A196&lt;&gt;"",DEV_SOC_DIS_training_input.xlsx!A196,"")</v>
      </c>
      <c r="AD289" t="str">
        <f t="shared" si="141"/>
        <v>=IF(BULLY_training_input.xlsx!A196&lt;&gt;"",BULLY_training_input.xlsx!A196,"")</v>
      </c>
      <c r="AE289" t="str">
        <f t="shared" si="141"/>
        <v>=IF(EMOT_SELF_C_training_input.xlsx!A196&lt;&gt;"",EMOT_SELF_C_training_input.xlsx!A196,"")</v>
      </c>
      <c r="AF289" t="str">
        <f t="shared" si="141"/>
        <v>=IF(EXE_FUN_training_input.xlsx!A196&lt;&gt;"",EXE_FUN_training_input.xlsx!A196,"")</v>
      </c>
      <c r="AG289" t="str">
        <f t="shared" si="141"/>
        <v>=IF(MANIA_training_input.xlsx!A196&lt;&gt;"",MANIA_training_input.xlsx!A196,"")</v>
      </c>
      <c r="AH289" t="str">
        <f t="shared" si="141"/>
        <v>=IF(NEG_EMOT_training_input.xlsx!A196&lt;&gt;"",NEG_EMOT_training_input.xlsx!A196,"")</v>
      </c>
      <c r="AI289" t="str">
        <f t="shared" si="141"/>
        <v>=IF(ADAPT_training_input.xlsx!A196&lt;&gt;"",ADAPT_training_input.xlsx!A196,"")</v>
      </c>
      <c r="AJ289" t="str">
        <f t="shared" si="141"/>
        <v>=IF(SOC_SK_training_input.xlsx!A196&lt;&gt;"",SOC_SK_training_input.xlsx!A196,"")</v>
      </c>
      <c r="AK289" t="str">
        <f t="shared" si="141"/>
        <v>=IF(LEAD_training_input.xlsx!A196&lt;&gt;"",LEAD_training_input.xlsx!A196,"")</v>
      </c>
      <c r="AL289" t="str">
        <f t="shared" si="141"/>
        <v>=IF(ACT_DAIL_training_input.xlsx!A196&lt;&gt;"",ACT_DAIL_training_input.xlsx!A196,"")</v>
      </c>
      <c r="AM289" t="str">
        <f t="shared" si="141"/>
        <v>=IF(FUN_COM_training_input.xlsx!A196&lt;&gt;"",FUN_COM_training_input.xlsx!A196,"")</v>
      </c>
      <c r="AN289" t="str">
        <f t="shared" si="141"/>
        <v>=IF(RESILI_training_input.xlsx!A196&lt;&gt;"",RESILI_training_input.xlsx!A196,"")</v>
      </c>
      <c r="AO289" t="str">
        <f t="shared" si="141"/>
        <v>=IF(SEL_training_input.xlsx!A196&lt;&gt;"",SEL_training_input.xlsx!A196,"")</v>
      </c>
      <c r="AP289" t="str">
        <f t="shared" si="141"/>
        <v>=IF(SEV_training_input.xlsx!A196&lt;&gt;"",SEV_training_input.xlsx!A196,"")</v>
      </c>
      <c r="AQ289" t="str">
        <f t="shared" si="141"/>
        <v>=IF(ANHEDONIA_training_input.xlsx!A196&lt;&gt;"",ANHEDONIA_training_input.xlsx!A196,"")</v>
      </c>
      <c r="AR289" t="str">
        <f t="shared" si="141"/>
        <v>=IF(ANXIOUSNESS_training_input.xlsx!A196&lt;&gt;"",ANXIOUSNESS_training_input.xlsx!A196,"")</v>
      </c>
      <c r="AS289" t="str">
        <f t="shared" si="141"/>
        <v>=IF(ATTENTION_SEEKING_training_input.xlsx!A196&lt;&gt;"",ATTENTION_SEEKING_training_input.xlsx!A196,"")</v>
      </c>
      <c r="AT289" t="str">
        <f t="shared" si="141"/>
        <v>=IF(CALLOUSNESS_training_input.xlsx!A196&lt;&gt;"",CALLOUSNESS_training_input.xlsx!A196,"")</v>
      </c>
      <c r="AU289" t="str">
        <f t="shared" si="141"/>
        <v>=IF(DECEITFULNESS_training_input.xlsx!A196&lt;&gt;"",DECEITFULNESS_training_input.xlsx!A196,"")</v>
      </c>
      <c r="AV289" t="str">
        <f t="shared" si="141"/>
        <v>=IF(DEPRESSIVITY_training_input.xlsx!A196&lt;&gt;"",DEPRESSIVITY_training_input.xlsx!A196,"")</v>
      </c>
      <c r="AW289" t="str">
        <f t="shared" si="141"/>
        <v>=IF(DISTRACTIBILITY_training_input.xlsx!A196&lt;&gt;"",DISTRACTIBILITY_training_input.xlsx!A196,"")</v>
      </c>
      <c r="AX289" t="str">
        <f t="shared" si="141"/>
        <v>=IF(ECCENTRICITY_training_input.xlsx!A196&lt;&gt;"",ECCENTRICITY_training_input.xlsx!A196,"")</v>
      </c>
      <c r="AY289" t="str">
        <f t="shared" si="141"/>
        <v>=IF(EMOTIONAL_LABILITY_training_input.xlsx!A196&lt;&gt;"",EMOTIONAL_LABILITY_training_input.xlsx!A196,"")</v>
      </c>
      <c r="AZ289" t="str">
        <f t="shared" si="141"/>
        <v>=IF(GRANDIOSITY_training_input.xlsx!A196&lt;&gt;"",GRANDIOSITY_training_input.xlsx!A196,"")</v>
      </c>
      <c r="BA289" t="str">
        <f t="shared" si="141"/>
        <v>=IF(HOSTILITY_training_input.xlsx!A196&lt;&gt;"",HOSTILITY_training_input.xlsx!A196,"")</v>
      </c>
      <c r="BB289" t="str">
        <f t="shared" si="141"/>
        <v>=IF(IMPULSIVITY_training_input.xlsx!A196&lt;&gt;"",IMPULSIVITY_training_input.xlsx!A196,"")</v>
      </c>
      <c r="BC289" t="str">
        <f t="shared" si="141"/>
        <v>=IF(INTIMACY_AVOIDANCE_training_input.xlsx!A196&lt;&gt;"",INTIMACY_AVOIDANCE_training_input.xlsx!A196,"")</v>
      </c>
      <c r="BD289" t="str">
        <f t="shared" si="141"/>
        <v>=IF(IRRESPONSIBILITY_training_input.xlsx!A196&lt;&gt;"",IRRESPONSIBILITY_training_input.xlsx!A196,"")</v>
      </c>
      <c r="BE289" t="str">
        <f t="shared" si="141"/>
        <v>=IF(MANIPULATIVENESS_training_input.xlsx!A196&lt;&gt;"",MANIPULATIVENESS_training_input.xlsx!A196,"")</v>
      </c>
      <c r="BF289" t="str">
        <f t="shared" si="141"/>
        <v>=IF(PERCEPTUAL_DYSREGULATION_training_input.xlsx!A196&lt;&gt;"",PERCEPTUAL_DYSREGULATION_training_input.xlsx!A196,"")</v>
      </c>
      <c r="BG289" t="str">
        <f t="shared" si="141"/>
        <v>=IF(PERSEVERATION_training_input.xlsx!A196&lt;&gt;"",PERSEVERATION_training_input.xlsx!A196,"")</v>
      </c>
      <c r="BH289" t="str">
        <f t="shared" si="141"/>
        <v>=IF(RESTRICTED_AFFECTIVITY_training_input.xlsx!A196&lt;&gt;"",RESTRICTED_AFFECTIVITY_training_input.xlsx!A196,"")</v>
      </c>
      <c r="BI289" t="str">
        <f t="shared" si="141"/>
        <v>=IF(RIGID_PERFECTIONISM_training_input.xlsx!A196&lt;&gt;"",RIGID_PERFECTIONISM_training_input.xlsx!A196,"")</v>
      </c>
      <c r="BJ289" t="str">
        <f t="shared" si="141"/>
        <v>=IF(RISK_TAKING_training_input.xlsx!A196&lt;&gt;"",RISK_TAKING_training_input.xlsx!A196,"")</v>
      </c>
      <c r="BK289" t="str">
        <f t="shared" si="141"/>
        <v>=IF(SEPARATION_INSECURITY_training_input.xlsx!A196&lt;&gt;"",SEPARATION_INSECURITY_training_input.xlsx!A196,"")</v>
      </c>
      <c r="BL289" t="str">
        <f t="shared" si="141"/>
        <v>=IF(SUBMISSIVENESS_training_input.xlsx!A196&lt;&gt;"",SUBMISSIVENESS_training_input.xlsx!A196,"")</v>
      </c>
      <c r="BM289" t="str">
        <f t="shared" si="141"/>
        <v>=IF(SUSPICIOUSNESS_training_input.xlsx!A196&lt;&gt;"",SUSPICIOUSNESS_training_input.xlsx!A196,"")</v>
      </c>
      <c r="BN289" t="str">
        <f t="shared" si="141"/>
        <v>=IF(UNUSUAL_BELIEFS_training_input.xlsx!A196&lt;&gt;"",UNUSUAL_BELIEFS_training_input.xlsx!A196,"")</v>
      </c>
      <c r="BO289" t="str">
        <f t="shared" si="137"/>
        <v>=IF(WITHDRAWAL_training_input.xlsx!A196&lt;&gt;"",WITHDRAWAL_training_input.xlsx!A196,"")</v>
      </c>
      <c r="BP289" t="str">
        <f t="shared" si="137"/>
        <v>=IF(ACT_training_input.xlsx!A196&lt;&gt;"",ACT_training_input.xlsx!A196,"")</v>
      </c>
      <c r="BQ289" t="str">
        <f t="shared" si="137"/>
        <v>=IF(DSP_training_input.xlsx!A196&lt;&gt;"",DSP_training_input.xlsx!A196,"")</v>
      </c>
      <c r="BR289" t="str">
        <f t="shared" si="137"/>
        <v>=IF(PAG_training_input.xlsx!A196&lt;&gt;"",PAG_training_input.xlsx!A196,"")</v>
      </c>
      <c r="BS289" t="str">
        <f t="shared" si="137"/>
        <v>=IF(PRO_training_input.xlsx!A196&lt;&gt;"",PRO_training_input.xlsx!A196,"")</v>
      </c>
      <c r="BT289" t="str">
        <f t="shared" si="137"/>
        <v>=IF(SPL_training_input.xlsx!A196&lt;&gt;"",SPL_training_input.xlsx!A196,"")</v>
      </c>
      <c r="BU289" t="str">
        <f t="shared" si="137"/>
        <v>=IF(WDR_training_input.xlsx!A196&lt;&gt;"",WDR_training_input.xlsx!A196,"")</v>
      </c>
      <c r="BV289" t="str">
        <f t="shared" si="137"/>
        <v>=IF(CON_training_input.xlsx!A196&lt;&gt;"",CON_training_input.xlsx!A196,"")</v>
      </c>
      <c r="BW289" t="str">
        <f t="shared" si="137"/>
        <v>=IF(DSC_training_input.xlsx!A196&lt;&gt;"",DSC_training_input.xlsx!A196,"")</v>
      </c>
      <c r="BX289" t="str">
        <f t="shared" si="137"/>
        <v>=IF(FAN_training_input.xlsx!A196&lt;&gt;"",FAN_training_input.xlsx!A196,"")</v>
      </c>
      <c r="BY289" t="str">
        <f t="shared" si="137"/>
        <v>=IF(OMN_training_input.xlsx!A196&lt;&gt;"",OMN_training_input.xlsx!A196,"")</v>
      </c>
      <c r="BZ289" t="str">
        <f t="shared" si="137"/>
        <v>=IF(REP_training_input.xlsx!A196&lt;&gt;"",REP_training_input.xlsx!A196,"")</v>
      </c>
      <c r="CA289" t="str">
        <f t="shared" si="137"/>
        <v>=IF(SOM_training_input.xlsx!A196&lt;&gt;"",SOM_training_input.xlsx!A196,"")</v>
      </c>
      <c r="CB289" t="str">
        <f t="shared" si="137"/>
        <v>=IF(SUB_training_input.xlsx!A196&lt;&gt;"",SUB_training_input.xlsx!A196,"")</v>
      </c>
      <c r="CC289" t="str">
        <f t="shared" si="137"/>
        <v>=IF(UND_training_input.xlsx!A196&lt;&gt;"",UND_training_input.xlsx!A196,"")</v>
      </c>
      <c r="CD289" t="str">
        <f t="shared" si="137"/>
        <v>=IF(ALT_training_input.xlsx!A196&lt;&gt;"",ALT_training_input.xlsx!A196,"")</v>
      </c>
      <c r="CE289" t="str">
        <f t="shared" si="137"/>
        <v>=IF(HUM_training_input.xlsx!A196&lt;&gt;"",HUM_training_input.xlsx!A196,"")</v>
      </c>
      <c r="CF289" t="str">
        <f t="shared" si="137"/>
        <v>=IF(IDL_training_input.xlsx!A196&lt;&gt;"",IDL_training_input.xlsx!A196,"")</v>
      </c>
      <c r="CG289" t="str">
        <f t="shared" si="137"/>
        <v>=IF(RFM_training_input.xlsx!A196&lt;&gt;"",RFM_training_input.xlsx!A196,"")</v>
      </c>
      <c r="CH289" t="str">
        <f t="shared" si="137"/>
        <v>=IF(DN_training_input.xlsx!A196&lt;&gt;"",DN_training_input.xlsx!A196,"")</v>
      </c>
      <c r="CI289" t="str">
        <f t="shared" si="137"/>
        <v>=IF(INT_training_input.xlsx!A196&lt;&gt;"",INT_training_input.xlsx!A196,"")</v>
      </c>
      <c r="CJ289" t="str">
        <f t="shared" si="137"/>
        <v>=IF(SUP_training_input.xlsx!A196&lt;&gt;"",SUP_training_input.xlsx!A196,"")</v>
      </c>
      <c r="CK289" t="str">
        <f t="shared" si="137"/>
        <v>=IF(ANT_training_input.xlsx!A196&lt;&gt;"",ANT_training_input.xlsx!A196,"")</v>
      </c>
      <c r="CL289" t="str">
        <f t="shared" si="137"/>
        <v>=IF(ISO_training_input.xlsx!A196&lt;&gt;"",ISO_training_input.xlsx!A196,"")</v>
      </c>
    </row>
    <row r="290" spans="1:90">
      <c r="A290">
        <v>197</v>
      </c>
      <c r="B290" t="str">
        <f t="shared" si="139"/>
        <v>=IF(SUICIDE_training_input.xlsx!A197&lt;&gt;"",SUICIDE_training_input.xlsx!A197,"")</v>
      </c>
      <c r="C290" t="str">
        <f t="shared" si="141"/>
        <v>=IF(IQ_training_input.xlsx!A197&lt;&gt;"",IQ_training_input.xlsx!A197,"")</v>
      </c>
      <c r="D290" t="str">
        <f t="shared" si="141"/>
        <v>=IF(AMBIG_training_input.xlsx!A197&lt;&gt;"",AMBIG_training_input.xlsx!A197,"")</v>
      </c>
      <c r="E290" t="str">
        <f t="shared" si="141"/>
        <v>=IF(EGODYST_training_input.xlsx!A197&lt;&gt;"",EGODYST_training_input.xlsx!A197,"")</v>
      </c>
      <c r="F290" t="str">
        <f t="shared" si="141"/>
        <v>=IF(AUTISM_training_input.xlsx!A197&lt;&gt;"",AUTISM_training_input.xlsx!A197,"")</v>
      </c>
      <c r="G290" t="str">
        <f t="shared" si="141"/>
        <v>=IF(IDENTITY_training_input.xlsx!A197&lt;&gt;"",IDENTITY_training_input.xlsx!A197,"")</v>
      </c>
      <c r="H290" t="str">
        <f t="shared" si="141"/>
        <v>=IF(SELFDIR_training_input.xlsx!A197&lt;&gt;"",SELFDIR_training_input.xlsx!A197,"")</v>
      </c>
      <c r="I290" t="str">
        <f t="shared" si="141"/>
        <v>=IF(EMPATHY_training_input.xlsx!A197&lt;&gt;"",EMPATHY_training_input.xlsx!A197,"")</v>
      </c>
      <c r="J290" t="str">
        <f t="shared" si="141"/>
        <v>=IF(INTIMACY_training_input.xlsx!A197&lt;&gt;"",INTIMACY_training_input.xlsx!A197,"")</v>
      </c>
      <c r="K290" t="str">
        <f t="shared" si="141"/>
        <v>=IF(ACUTE_training_input.xlsx!A197&lt;&gt;"",ACUTE_training_input.xlsx!A197,"")</v>
      </c>
      <c r="L290" t="str">
        <f t="shared" si="141"/>
        <v>=IF(CHRONIC_training_input.xlsx!A197&lt;&gt;"",CHRONIC_training_input.xlsx!A197,"")</v>
      </c>
      <c r="M290" t="str">
        <f t="shared" si="141"/>
        <v>=IF(TRAUMA_PAST_training_input.xlsx!A197&lt;&gt;"",TRAUMA_PAST_training_input.xlsx!A197,"")</v>
      </c>
      <c r="N290" t="str">
        <f t="shared" si="141"/>
        <v>=IF(TRAUMA_PRESENT_training_input.xlsx!A197&lt;&gt;"",TRAUMA_PRESENT_training_input.xlsx!A197,"")</v>
      </c>
      <c r="O290" t="str">
        <f t="shared" si="141"/>
        <v>=IF(HOPE_training_input.xlsx!A197&lt;&gt;"",HOPE_training_input.xlsx!A197,"")</v>
      </c>
      <c r="P290" t="str">
        <f t="shared" si="141"/>
        <v>=IF(SELFAFFICACY_training_input.xlsx!A197&lt;&gt;"",SELFAFFICACY_training_input.xlsx!A197,"")</v>
      </c>
      <c r="Q290" t="str">
        <f t="shared" si="141"/>
        <v>=IF(SELFESTEEM_training_input.xlsx!A197&lt;&gt;"",SELFESTEEM_training_input.xlsx!A197,"")</v>
      </c>
      <c r="R290" t="str">
        <f t="shared" si="141"/>
        <v>=IF(WELLBEING_training_input.xlsx!A197&lt;&gt;"",WELLBEING_training_input.xlsx!A197,"")</v>
      </c>
      <c r="S290" t="str">
        <f t="shared" si="141"/>
        <v>=IF(HYPER_training_input.xlsx!A197&lt;&gt;"",HYPER_training_input.xlsx!A197,"")</v>
      </c>
      <c r="T290" t="str">
        <f t="shared" si="141"/>
        <v>=IF(AGGR_training_input.xlsx!A197&lt;&gt;"",AGGR_training_input.xlsx!A197,"")</v>
      </c>
      <c r="U290" t="str">
        <f t="shared" si="141"/>
        <v>=IF(COND_PR_training_input.xlsx!A197&lt;&gt;"",COND_PR_training_input.xlsx!A197,"")</v>
      </c>
      <c r="V290" t="str">
        <f t="shared" si="141"/>
        <v>=IF(ANXIE_training_input.xlsx!A197&lt;&gt;"",ANXIE_training_input.xlsx!A197,"")</v>
      </c>
      <c r="W290" t="str">
        <f t="shared" si="141"/>
        <v>=IF(DEPR_training_input.xlsx!A197&lt;&gt;"",DEPR_training_input.xlsx!A197,"")</v>
      </c>
      <c r="X290" t="str">
        <f t="shared" si="141"/>
        <v>=IF(SOMAT_training_input.xlsx!A197&lt;&gt;"",SOMAT_training_input.xlsx!A197,"")</v>
      </c>
      <c r="Y290" t="str">
        <f t="shared" si="141"/>
        <v>=IF(ATYPI_training_input.xlsx!A197&lt;&gt;"",ATYPI_training_input.xlsx!A197,"")</v>
      </c>
      <c r="Z290" t="str">
        <f t="shared" si="141"/>
        <v>=IF(WITHD_training_input.xlsx!A197&lt;&gt;"",WITHD_training_input.xlsx!A197,"")</v>
      </c>
      <c r="AA290" t="str">
        <f t="shared" si="141"/>
        <v>=IF(ATTE_PR_training_input.xlsx!A197&lt;&gt;"",ATTE_PR_training_input.xlsx!A197,"")</v>
      </c>
      <c r="AB290" t="str">
        <f t="shared" si="141"/>
        <v>=IF(ANG_CONT_training_input.xlsx!A197&lt;&gt;"",ANG_CONT_training_input.xlsx!A197,"")</v>
      </c>
      <c r="AC290" t="str">
        <f t="shared" si="141"/>
        <v>=IF(DEV_SOC_DIS_training_input.xlsx!A197&lt;&gt;"",DEV_SOC_DIS_training_input.xlsx!A197,"")</v>
      </c>
      <c r="AD290" t="str">
        <f t="shared" si="141"/>
        <v>=IF(BULLY_training_input.xlsx!A197&lt;&gt;"",BULLY_training_input.xlsx!A197,"")</v>
      </c>
      <c r="AE290" t="str">
        <f t="shared" si="141"/>
        <v>=IF(EMOT_SELF_C_training_input.xlsx!A197&lt;&gt;"",EMOT_SELF_C_training_input.xlsx!A197,"")</v>
      </c>
      <c r="AF290" t="str">
        <f t="shared" si="141"/>
        <v>=IF(EXE_FUN_training_input.xlsx!A197&lt;&gt;"",EXE_FUN_training_input.xlsx!A197,"")</v>
      </c>
      <c r="AG290" t="str">
        <f t="shared" si="141"/>
        <v>=IF(MANIA_training_input.xlsx!A197&lt;&gt;"",MANIA_training_input.xlsx!A197,"")</v>
      </c>
      <c r="AH290" t="str">
        <f t="shared" si="141"/>
        <v>=IF(NEG_EMOT_training_input.xlsx!A197&lt;&gt;"",NEG_EMOT_training_input.xlsx!A197,"")</v>
      </c>
      <c r="AI290" t="str">
        <f t="shared" si="141"/>
        <v>=IF(ADAPT_training_input.xlsx!A197&lt;&gt;"",ADAPT_training_input.xlsx!A197,"")</v>
      </c>
      <c r="AJ290" t="str">
        <f t="shared" si="141"/>
        <v>=IF(SOC_SK_training_input.xlsx!A197&lt;&gt;"",SOC_SK_training_input.xlsx!A197,"")</v>
      </c>
      <c r="AK290" t="str">
        <f t="shared" si="141"/>
        <v>=IF(LEAD_training_input.xlsx!A197&lt;&gt;"",LEAD_training_input.xlsx!A197,"")</v>
      </c>
      <c r="AL290" t="str">
        <f t="shared" si="141"/>
        <v>=IF(ACT_DAIL_training_input.xlsx!A197&lt;&gt;"",ACT_DAIL_training_input.xlsx!A197,"")</v>
      </c>
      <c r="AM290" t="str">
        <f t="shared" si="141"/>
        <v>=IF(FUN_COM_training_input.xlsx!A197&lt;&gt;"",FUN_COM_training_input.xlsx!A197,"")</v>
      </c>
      <c r="AN290" t="str">
        <f t="shared" si="141"/>
        <v>=IF(RESILI_training_input.xlsx!A197&lt;&gt;"",RESILI_training_input.xlsx!A197,"")</v>
      </c>
      <c r="AO290" t="str">
        <f t="shared" si="141"/>
        <v>=IF(SEL_training_input.xlsx!A197&lt;&gt;"",SEL_training_input.xlsx!A197,"")</v>
      </c>
      <c r="AP290" t="str">
        <f t="shared" si="141"/>
        <v>=IF(SEV_training_input.xlsx!A197&lt;&gt;"",SEV_training_input.xlsx!A197,"")</v>
      </c>
      <c r="AQ290" t="str">
        <f t="shared" si="141"/>
        <v>=IF(ANHEDONIA_training_input.xlsx!A197&lt;&gt;"",ANHEDONIA_training_input.xlsx!A197,"")</v>
      </c>
      <c r="AR290" t="str">
        <f t="shared" si="141"/>
        <v>=IF(ANXIOUSNESS_training_input.xlsx!A197&lt;&gt;"",ANXIOUSNESS_training_input.xlsx!A197,"")</v>
      </c>
      <c r="AS290" t="str">
        <f t="shared" si="141"/>
        <v>=IF(ATTENTION_SEEKING_training_input.xlsx!A197&lt;&gt;"",ATTENTION_SEEKING_training_input.xlsx!A197,"")</v>
      </c>
      <c r="AT290" t="str">
        <f t="shared" si="141"/>
        <v>=IF(CALLOUSNESS_training_input.xlsx!A197&lt;&gt;"",CALLOUSNESS_training_input.xlsx!A197,"")</v>
      </c>
      <c r="AU290" t="str">
        <f t="shared" si="141"/>
        <v>=IF(DECEITFULNESS_training_input.xlsx!A197&lt;&gt;"",DECEITFULNESS_training_input.xlsx!A197,"")</v>
      </c>
      <c r="AV290" t="str">
        <f t="shared" si="141"/>
        <v>=IF(DEPRESSIVITY_training_input.xlsx!A197&lt;&gt;"",DEPRESSIVITY_training_input.xlsx!A197,"")</v>
      </c>
      <c r="AW290" t="str">
        <f t="shared" si="141"/>
        <v>=IF(DISTRACTIBILITY_training_input.xlsx!A197&lt;&gt;"",DISTRACTIBILITY_training_input.xlsx!A197,"")</v>
      </c>
      <c r="AX290" t="str">
        <f t="shared" si="141"/>
        <v>=IF(ECCENTRICITY_training_input.xlsx!A197&lt;&gt;"",ECCENTRICITY_training_input.xlsx!A197,"")</v>
      </c>
      <c r="AY290" t="str">
        <f t="shared" si="141"/>
        <v>=IF(EMOTIONAL_LABILITY_training_input.xlsx!A197&lt;&gt;"",EMOTIONAL_LABILITY_training_input.xlsx!A197,"")</v>
      </c>
      <c r="AZ290" t="str">
        <f t="shared" si="141"/>
        <v>=IF(GRANDIOSITY_training_input.xlsx!A197&lt;&gt;"",GRANDIOSITY_training_input.xlsx!A197,"")</v>
      </c>
      <c r="BA290" t="str">
        <f t="shared" si="141"/>
        <v>=IF(HOSTILITY_training_input.xlsx!A197&lt;&gt;"",HOSTILITY_training_input.xlsx!A197,"")</v>
      </c>
      <c r="BB290" t="str">
        <f t="shared" si="141"/>
        <v>=IF(IMPULSIVITY_training_input.xlsx!A197&lt;&gt;"",IMPULSIVITY_training_input.xlsx!A197,"")</v>
      </c>
      <c r="BC290" t="str">
        <f t="shared" si="141"/>
        <v>=IF(INTIMACY_AVOIDANCE_training_input.xlsx!A197&lt;&gt;"",INTIMACY_AVOIDANCE_training_input.xlsx!A197,"")</v>
      </c>
      <c r="BD290" t="str">
        <f t="shared" si="141"/>
        <v>=IF(IRRESPONSIBILITY_training_input.xlsx!A197&lt;&gt;"",IRRESPONSIBILITY_training_input.xlsx!A197,"")</v>
      </c>
      <c r="BE290" t="str">
        <f t="shared" si="141"/>
        <v>=IF(MANIPULATIVENESS_training_input.xlsx!A197&lt;&gt;"",MANIPULATIVENESS_training_input.xlsx!A197,"")</v>
      </c>
      <c r="BF290" t="str">
        <f t="shared" si="141"/>
        <v>=IF(PERCEPTUAL_DYSREGULATION_training_input.xlsx!A197&lt;&gt;"",PERCEPTUAL_DYSREGULATION_training_input.xlsx!A197,"")</v>
      </c>
      <c r="BG290" t="str">
        <f t="shared" si="141"/>
        <v>=IF(PERSEVERATION_training_input.xlsx!A197&lt;&gt;"",PERSEVERATION_training_input.xlsx!A197,"")</v>
      </c>
      <c r="BH290" t="str">
        <f t="shared" si="141"/>
        <v>=IF(RESTRICTED_AFFECTIVITY_training_input.xlsx!A197&lt;&gt;"",RESTRICTED_AFFECTIVITY_training_input.xlsx!A197,"")</v>
      </c>
      <c r="BI290" t="str">
        <f t="shared" si="141"/>
        <v>=IF(RIGID_PERFECTIONISM_training_input.xlsx!A197&lt;&gt;"",RIGID_PERFECTIONISM_training_input.xlsx!A197,"")</v>
      </c>
      <c r="BJ290" t="str">
        <f t="shared" si="141"/>
        <v>=IF(RISK_TAKING_training_input.xlsx!A197&lt;&gt;"",RISK_TAKING_training_input.xlsx!A197,"")</v>
      </c>
      <c r="BK290" t="str">
        <f t="shared" si="141"/>
        <v>=IF(SEPARATION_INSECURITY_training_input.xlsx!A197&lt;&gt;"",SEPARATION_INSECURITY_training_input.xlsx!A197,"")</v>
      </c>
      <c r="BL290" t="str">
        <f t="shared" si="141"/>
        <v>=IF(SUBMISSIVENESS_training_input.xlsx!A197&lt;&gt;"",SUBMISSIVENESS_training_input.xlsx!A197,"")</v>
      </c>
      <c r="BM290" t="str">
        <f t="shared" si="141"/>
        <v>=IF(SUSPICIOUSNESS_training_input.xlsx!A197&lt;&gt;"",SUSPICIOUSNESS_training_input.xlsx!A197,"")</v>
      </c>
      <c r="BN290" t="str">
        <f t="shared" si="141"/>
        <v>=IF(UNUSUAL_BELIEFS_training_input.xlsx!A197&lt;&gt;"",UNUSUAL_BELIEFS_training_input.xlsx!A197,"")</v>
      </c>
      <c r="BO290" t="str">
        <f t="shared" si="137"/>
        <v>=IF(WITHDRAWAL_training_input.xlsx!A197&lt;&gt;"",WITHDRAWAL_training_input.xlsx!A197,"")</v>
      </c>
      <c r="BP290" t="str">
        <f t="shared" si="137"/>
        <v>=IF(ACT_training_input.xlsx!A197&lt;&gt;"",ACT_training_input.xlsx!A197,"")</v>
      </c>
      <c r="BQ290" t="str">
        <f t="shared" si="137"/>
        <v>=IF(DSP_training_input.xlsx!A197&lt;&gt;"",DSP_training_input.xlsx!A197,"")</v>
      </c>
      <c r="BR290" t="str">
        <f t="shared" si="137"/>
        <v>=IF(PAG_training_input.xlsx!A197&lt;&gt;"",PAG_training_input.xlsx!A197,"")</v>
      </c>
      <c r="BS290" t="str">
        <f t="shared" si="137"/>
        <v>=IF(PRO_training_input.xlsx!A197&lt;&gt;"",PRO_training_input.xlsx!A197,"")</v>
      </c>
      <c r="BT290" t="str">
        <f t="shared" si="137"/>
        <v>=IF(SPL_training_input.xlsx!A197&lt;&gt;"",SPL_training_input.xlsx!A197,"")</v>
      </c>
      <c r="BU290" t="str">
        <f t="shared" si="137"/>
        <v>=IF(WDR_training_input.xlsx!A197&lt;&gt;"",WDR_training_input.xlsx!A197,"")</v>
      </c>
      <c r="BV290" t="str">
        <f t="shared" si="137"/>
        <v>=IF(CON_training_input.xlsx!A197&lt;&gt;"",CON_training_input.xlsx!A197,"")</v>
      </c>
      <c r="BW290" t="str">
        <f t="shared" si="137"/>
        <v>=IF(DSC_training_input.xlsx!A197&lt;&gt;"",DSC_training_input.xlsx!A197,"")</v>
      </c>
      <c r="BX290" t="str">
        <f t="shared" si="137"/>
        <v>=IF(FAN_training_input.xlsx!A197&lt;&gt;"",FAN_training_input.xlsx!A197,"")</v>
      </c>
      <c r="BY290" t="str">
        <f t="shared" si="137"/>
        <v>=IF(OMN_training_input.xlsx!A197&lt;&gt;"",OMN_training_input.xlsx!A197,"")</v>
      </c>
      <c r="BZ290" t="str">
        <f t="shared" si="137"/>
        <v>=IF(REP_training_input.xlsx!A197&lt;&gt;"",REP_training_input.xlsx!A197,"")</v>
      </c>
      <c r="CA290" t="str">
        <f t="shared" si="137"/>
        <v>=IF(SOM_training_input.xlsx!A197&lt;&gt;"",SOM_training_input.xlsx!A197,"")</v>
      </c>
      <c r="CB290" t="str">
        <f t="shared" si="137"/>
        <v>=IF(SUB_training_input.xlsx!A197&lt;&gt;"",SUB_training_input.xlsx!A197,"")</v>
      </c>
      <c r="CC290" t="str">
        <f t="shared" si="137"/>
        <v>=IF(UND_training_input.xlsx!A197&lt;&gt;"",UND_training_input.xlsx!A197,"")</v>
      </c>
      <c r="CD290" t="str">
        <f t="shared" si="137"/>
        <v>=IF(ALT_training_input.xlsx!A197&lt;&gt;"",ALT_training_input.xlsx!A197,"")</v>
      </c>
      <c r="CE290" t="str">
        <f t="shared" si="137"/>
        <v>=IF(HUM_training_input.xlsx!A197&lt;&gt;"",HUM_training_input.xlsx!A197,"")</v>
      </c>
      <c r="CF290" t="str">
        <f t="shared" si="137"/>
        <v>=IF(IDL_training_input.xlsx!A197&lt;&gt;"",IDL_training_input.xlsx!A197,"")</v>
      </c>
      <c r="CG290" t="str">
        <f t="shared" si="137"/>
        <v>=IF(RFM_training_input.xlsx!A197&lt;&gt;"",RFM_training_input.xlsx!A197,"")</v>
      </c>
      <c r="CH290" t="str">
        <f t="shared" si="137"/>
        <v>=IF(DN_training_input.xlsx!A197&lt;&gt;"",DN_training_input.xlsx!A197,"")</v>
      </c>
      <c r="CI290" t="str">
        <f t="shared" si="137"/>
        <v>=IF(INT_training_input.xlsx!A197&lt;&gt;"",INT_training_input.xlsx!A197,"")</v>
      </c>
      <c r="CJ290" t="str">
        <f t="shared" si="137"/>
        <v>=IF(SUP_training_input.xlsx!A197&lt;&gt;"",SUP_training_input.xlsx!A197,"")</v>
      </c>
      <c r="CK290" t="str">
        <f t="shared" si="137"/>
        <v>=IF(ANT_training_input.xlsx!A197&lt;&gt;"",ANT_training_input.xlsx!A197,"")</v>
      </c>
      <c r="CL290" t="str">
        <f t="shared" si="137"/>
        <v>=IF(ISO_training_input.xlsx!A197&lt;&gt;"",ISO_training_input.xlsx!A197,"")</v>
      </c>
    </row>
    <row r="291" spans="1:90">
      <c r="A291">
        <v>198</v>
      </c>
      <c r="B291" t="str">
        <f t="shared" si="139"/>
        <v>=IF(SUICIDE_training_input.xlsx!A198&lt;&gt;"",SUICIDE_training_input.xlsx!A198,"")</v>
      </c>
      <c r="C291" t="str">
        <f t="shared" si="141"/>
        <v>=IF(IQ_training_input.xlsx!A198&lt;&gt;"",IQ_training_input.xlsx!A198,"")</v>
      </c>
      <c r="D291" t="str">
        <f t="shared" si="141"/>
        <v>=IF(AMBIG_training_input.xlsx!A198&lt;&gt;"",AMBIG_training_input.xlsx!A198,"")</v>
      </c>
      <c r="E291" t="str">
        <f t="shared" si="141"/>
        <v>=IF(EGODYST_training_input.xlsx!A198&lt;&gt;"",EGODYST_training_input.xlsx!A198,"")</v>
      </c>
      <c r="F291" t="str">
        <f t="shared" si="141"/>
        <v>=IF(AUTISM_training_input.xlsx!A198&lt;&gt;"",AUTISM_training_input.xlsx!A198,"")</v>
      </c>
      <c r="G291" t="str">
        <f t="shared" si="141"/>
        <v>=IF(IDENTITY_training_input.xlsx!A198&lt;&gt;"",IDENTITY_training_input.xlsx!A198,"")</v>
      </c>
      <c r="H291" t="str">
        <f t="shared" si="141"/>
        <v>=IF(SELFDIR_training_input.xlsx!A198&lt;&gt;"",SELFDIR_training_input.xlsx!A198,"")</v>
      </c>
      <c r="I291" t="str">
        <f t="shared" si="141"/>
        <v>=IF(EMPATHY_training_input.xlsx!A198&lt;&gt;"",EMPATHY_training_input.xlsx!A198,"")</v>
      </c>
      <c r="J291" t="str">
        <f t="shared" si="141"/>
        <v>=IF(INTIMACY_training_input.xlsx!A198&lt;&gt;"",INTIMACY_training_input.xlsx!A198,"")</v>
      </c>
      <c r="K291" t="str">
        <f t="shared" si="141"/>
        <v>=IF(ACUTE_training_input.xlsx!A198&lt;&gt;"",ACUTE_training_input.xlsx!A198,"")</v>
      </c>
      <c r="L291" t="str">
        <f t="shared" si="141"/>
        <v>=IF(CHRONIC_training_input.xlsx!A198&lt;&gt;"",CHRONIC_training_input.xlsx!A198,"")</v>
      </c>
      <c r="M291" t="str">
        <f t="shared" si="141"/>
        <v>=IF(TRAUMA_PAST_training_input.xlsx!A198&lt;&gt;"",TRAUMA_PAST_training_input.xlsx!A198,"")</v>
      </c>
      <c r="N291" t="str">
        <f t="shared" si="141"/>
        <v>=IF(TRAUMA_PRESENT_training_input.xlsx!A198&lt;&gt;"",TRAUMA_PRESENT_training_input.xlsx!A198,"")</v>
      </c>
      <c r="O291" t="str">
        <f t="shared" si="141"/>
        <v>=IF(HOPE_training_input.xlsx!A198&lt;&gt;"",HOPE_training_input.xlsx!A198,"")</v>
      </c>
      <c r="P291" t="str">
        <f t="shared" si="141"/>
        <v>=IF(SELFAFFICACY_training_input.xlsx!A198&lt;&gt;"",SELFAFFICACY_training_input.xlsx!A198,"")</v>
      </c>
      <c r="Q291" t="str">
        <f t="shared" si="141"/>
        <v>=IF(SELFESTEEM_training_input.xlsx!A198&lt;&gt;"",SELFESTEEM_training_input.xlsx!A198,"")</v>
      </c>
      <c r="R291" t="str">
        <f t="shared" si="141"/>
        <v>=IF(WELLBEING_training_input.xlsx!A198&lt;&gt;"",WELLBEING_training_input.xlsx!A198,"")</v>
      </c>
      <c r="S291" t="str">
        <f t="shared" si="141"/>
        <v>=IF(HYPER_training_input.xlsx!A198&lt;&gt;"",HYPER_training_input.xlsx!A198,"")</v>
      </c>
      <c r="T291" t="str">
        <f t="shared" si="141"/>
        <v>=IF(AGGR_training_input.xlsx!A198&lt;&gt;"",AGGR_training_input.xlsx!A198,"")</v>
      </c>
      <c r="U291" t="str">
        <f t="shared" si="141"/>
        <v>=IF(COND_PR_training_input.xlsx!A198&lt;&gt;"",COND_PR_training_input.xlsx!A198,"")</v>
      </c>
      <c r="V291" t="str">
        <f t="shared" si="141"/>
        <v>=IF(ANXIE_training_input.xlsx!A198&lt;&gt;"",ANXIE_training_input.xlsx!A198,"")</v>
      </c>
      <c r="W291" t="str">
        <f t="shared" si="141"/>
        <v>=IF(DEPR_training_input.xlsx!A198&lt;&gt;"",DEPR_training_input.xlsx!A198,"")</v>
      </c>
      <c r="X291" t="str">
        <f t="shared" si="141"/>
        <v>=IF(SOMAT_training_input.xlsx!A198&lt;&gt;"",SOMAT_training_input.xlsx!A198,"")</v>
      </c>
      <c r="Y291" t="str">
        <f t="shared" si="141"/>
        <v>=IF(ATYPI_training_input.xlsx!A198&lt;&gt;"",ATYPI_training_input.xlsx!A198,"")</v>
      </c>
      <c r="Z291" t="str">
        <f t="shared" si="141"/>
        <v>=IF(WITHD_training_input.xlsx!A198&lt;&gt;"",WITHD_training_input.xlsx!A198,"")</v>
      </c>
      <c r="AA291" t="str">
        <f t="shared" si="141"/>
        <v>=IF(ATTE_PR_training_input.xlsx!A198&lt;&gt;"",ATTE_PR_training_input.xlsx!A198,"")</v>
      </c>
      <c r="AB291" t="str">
        <f t="shared" si="141"/>
        <v>=IF(ANG_CONT_training_input.xlsx!A198&lt;&gt;"",ANG_CONT_training_input.xlsx!A198,"")</v>
      </c>
      <c r="AC291" t="str">
        <f t="shared" si="141"/>
        <v>=IF(DEV_SOC_DIS_training_input.xlsx!A198&lt;&gt;"",DEV_SOC_DIS_training_input.xlsx!A198,"")</v>
      </c>
      <c r="AD291" t="str">
        <f t="shared" si="141"/>
        <v>=IF(BULLY_training_input.xlsx!A198&lt;&gt;"",BULLY_training_input.xlsx!A198,"")</v>
      </c>
      <c r="AE291" t="str">
        <f t="shared" si="141"/>
        <v>=IF(EMOT_SELF_C_training_input.xlsx!A198&lt;&gt;"",EMOT_SELF_C_training_input.xlsx!A198,"")</v>
      </c>
      <c r="AF291" t="str">
        <f t="shared" si="141"/>
        <v>=IF(EXE_FUN_training_input.xlsx!A198&lt;&gt;"",EXE_FUN_training_input.xlsx!A198,"")</v>
      </c>
      <c r="AG291" t="str">
        <f t="shared" si="141"/>
        <v>=IF(MANIA_training_input.xlsx!A198&lt;&gt;"",MANIA_training_input.xlsx!A198,"")</v>
      </c>
      <c r="AH291" t="str">
        <f t="shared" si="141"/>
        <v>=IF(NEG_EMOT_training_input.xlsx!A198&lt;&gt;"",NEG_EMOT_training_input.xlsx!A198,"")</v>
      </c>
      <c r="AI291" t="str">
        <f t="shared" si="141"/>
        <v>=IF(ADAPT_training_input.xlsx!A198&lt;&gt;"",ADAPT_training_input.xlsx!A198,"")</v>
      </c>
      <c r="AJ291" t="str">
        <f t="shared" si="141"/>
        <v>=IF(SOC_SK_training_input.xlsx!A198&lt;&gt;"",SOC_SK_training_input.xlsx!A198,"")</v>
      </c>
      <c r="AK291" t="str">
        <f t="shared" si="141"/>
        <v>=IF(LEAD_training_input.xlsx!A198&lt;&gt;"",LEAD_training_input.xlsx!A198,"")</v>
      </c>
      <c r="AL291" t="str">
        <f t="shared" si="141"/>
        <v>=IF(ACT_DAIL_training_input.xlsx!A198&lt;&gt;"",ACT_DAIL_training_input.xlsx!A198,"")</v>
      </c>
      <c r="AM291" t="str">
        <f t="shared" si="141"/>
        <v>=IF(FUN_COM_training_input.xlsx!A198&lt;&gt;"",FUN_COM_training_input.xlsx!A198,"")</v>
      </c>
      <c r="AN291" t="str">
        <f t="shared" si="141"/>
        <v>=IF(RESILI_training_input.xlsx!A198&lt;&gt;"",RESILI_training_input.xlsx!A198,"")</v>
      </c>
      <c r="AO291" t="str">
        <f t="shared" si="141"/>
        <v>=IF(SEL_training_input.xlsx!A198&lt;&gt;"",SEL_training_input.xlsx!A198,"")</v>
      </c>
      <c r="AP291" t="str">
        <f t="shared" si="141"/>
        <v>=IF(SEV_training_input.xlsx!A198&lt;&gt;"",SEV_training_input.xlsx!A198,"")</v>
      </c>
      <c r="AQ291" t="str">
        <f t="shared" si="141"/>
        <v>=IF(ANHEDONIA_training_input.xlsx!A198&lt;&gt;"",ANHEDONIA_training_input.xlsx!A198,"")</v>
      </c>
      <c r="AR291" t="str">
        <f t="shared" si="141"/>
        <v>=IF(ANXIOUSNESS_training_input.xlsx!A198&lt;&gt;"",ANXIOUSNESS_training_input.xlsx!A198,"")</v>
      </c>
      <c r="AS291" t="str">
        <f t="shared" si="141"/>
        <v>=IF(ATTENTION_SEEKING_training_input.xlsx!A198&lt;&gt;"",ATTENTION_SEEKING_training_input.xlsx!A198,"")</v>
      </c>
      <c r="AT291" t="str">
        <f t="shared" si="141"/>
        <v>=IF(CALLOUSNESS_training_input.xlsx!A198&lt;&gt;"",CALLOUSNESS_training_input.xlsx!A198,"")</v>
      </c>
      <c r="AU291" t="str">
        <f t="shared" si="141"/>
        <v>=IF(DECEITFULNESS_training_input.xlsx!A198&lt;&gt;"",DECEITFULNESS_training_input.xlsx!A198,"")</v>
      </c>
      <c r="AV291" t="str">
        <f t="shared" si="141"/>
        <v>=IF(DEPRESSIVITY_training_input.xlsx!A198&lt;&gt;"",DEPRESSIVITY_training_input.xlsx!A198,"")</v>
      </c>
      <c r="AW291" t="str">
        <f t="shared" si="141"/>
        <v>=IF(DISTRACTIBILITY_training_input.xlsx!A198&lt;&gt;"",DISTRACTIBILITY_training_input.xlsx!A198,"")</v>
      </c>
      <c r="AX291" t="str">
        <f t="shared" si="141"/>
        <v>=IF(ECCENTRICITY_training_input.xlsx!A198&lt;&gt;"",ECCENTRICITY_training_input.xlsx!A198,"")</v>
      </c>
      <c r="AY291" t="str">
        <f t="shared" si="141"/>
        <v>=IF(EMOTIONAL_LABILITY_training_input.xlsx!A198&lt;&gt;"",EMOTIONAL_LABILITY_training_input.xlsx!A198,"")</v>
      </c>
      <c r="AZ291" t="str">
        <f t="shared" si="141"/>
        <v>=IF(GRANDIOSITY_training_input.xlsx!A198&lt;&gt;"",GRANDIOSITY_training_input.xlsx!A198,"")</v>
      </c>
      <c r="BA291" t="str">
        <f t="shared" si="141"/>
        <v>=IF(HOSTILITY_training_input.xlsx!A198&lt;&gt;"",HOSTILITY_training_input.xlsx!A198,"")</v>
      </c>
      <c r="BB291" t="str">
        <f t="shared" si="141"/>
        <v>=IF(IMPULSIVITY_training_input.xlsx!A198&lt;&gt;"",IMPULSIVITY_training_input.xlsx!A198,"")</v>
      </c>
      <c r="BC291" t="str">
        <f t="shared" si="141"/>
        <v>=IF(INTIMACY_AVOIDANCE_training_input.xlsx!A198&lt;&gt;"",INTIMACY_AVOIDANCE_training_input.xlsx!A198,"")</v>
      </c>
      <c r="BD291" t="str">
        <f t="shared" si="141"/>
        <v>=IF(IRRESPONSIBILITY_training_input.xlsx!A198&lt;&gt;"",IRRESPONSIBILITY_training_input.xlsx!A198,"")</v>
      </c>
      <c r="BE291" t="str">
        <f t="shared" si="141"/>
        <v>=IF(MANIPULATIVENESS_training_input.xlsx!A198&lt;&gt;"",MANIPULATIVENESS_training_input.xlsx!A198,"")</v>
      </c>
      <c r="BF291" t="str">
        <f t="shared" si="141"/>
        <v>=IF(PERCEPTUAL_DYSREGULATION_training_input.xlsx!A198&lt;&gt;"",PERCEPTUAL_DYSREGULATION_training_input.xlsx!A198,"")</v>
      </c>
      <c r="BG291" t="str">
        <f t="shared" si="141"/>
        <v>=IF(PERSEVERATION_training_input.xlsx!A198&lt;&gt;"",PERSEVERATION_training_input.xlsx!A198,"")</v>
      </c>
      <c r="BH291" t="str">
        <f t="shared" si="141"/>
        <v>=IF(RESTRICTED_AFFECTIVITY_training_input.xlsx!A198&lt;&gt;"",RESTRICTED_AFFECTIVITY_training_input.xlsx!A198,"")</v>
      </c>
      <c r="BI291" t="str">
        <f t="shared" si="141"/>
        <v>=IF(RIGID_PERFECTIONISM_training_input.xlsx!A198&lt;&gt;"",RIGID_PERFECTIONISM_training_input.xlsx!A198,"")</v>
      </c>
      <c r="BJ291" t="str">
        <f t="shared" si="141"/>
        <v>=IF(RISK_TAKING_training_input.xlsx!A198&lt;&gt;"",RISK_TAKING_training_input.xlsx!A198,"")</v>
      </c>
      <c r="BK291" t="str">
        <f t="shared" si="141"/>
        <v>=IF(SEPARATION_INSECURITY_training_input.xlsx!A198&lt;&gt;"",SEPARATION_INSECURITY_training_input.xlsx!A198,"")</v>
      </c>
      <c r="BL291" t="str">
        <f t="shared" si="141"/>
        <v>=IF(SUBMISSIVENESS_training_input.xlsx!A198&lt;&gt;"",SUBMISSIVENESS_training_input.xlsx!A198,"")</v>
      </c>
      <c r="BM291" t="str">
        <f t="shared" si="141"/>
        <v>=IF(SUSPICIOUSNESS_training_input.xlsx!A198&lt;&gt;"",SUSPICIOUSNESS_training_input.xlsx!A198,"")</v>
      </c>
      <c r="BN291" t="str">
        <f t="shared" si="141"/>
        <v>=IF(UNUSUAL_BELIEFS_training_input.xlsx!A198&lt;&gt;"",UNUSUAL_BELIEFS_training_input.xlsx!A198,"")</v>
      </c>
      <c r="BO291" t="str">
        <f t="shared" si="137"/>
        <v>=IF(WITHDRAWAL_training_input.xlsx!A198&lt;&gt;"",WITHDRAWAL_training_input.xlsx!A198,"")</v>
      </c>
      <c r="BP291" t="str">
        <f t="shared" si="137"/>
        <v>=IF(ACT_training_input.xlsx!A198&lt;&gt;"",ACT_training_input.xlsx!A198,"")</v>
      </c>
      <c r="BQ291" t="str">
        <f t="shared" si="137"/>
        <v>=IF(DSP_training_input.xlsx!A198&lt;&gt;"",DSP_training_input.xlsx!A198,"")</v>
      </c>
      <c r="BR291" t="str">
        <f t="shared" si="137"/>
        <v>=IF(PAG_training_input.xlsx!A198&lt;&gt;"",PAG_training_input.xlsx!A198,"")</v>
      </c>
      <c r="BS291" t="str">
        <f t="shared" si="137"/>
        <v>=IF(PRO_training_input.xlsx!A198&lt;&gt;"",PRO_training_input.xlsx!A198,"")</v>
      </c>
      <c r="BT291" t="str">
        <f t="shared" si="137"/>
        <v>=IF(SPL_training_input.xlsx!A198&lt;&gt;"",SPL_training_input.xlsx!A198,"")</v>
      </c>
      <c r="BU291" t="str">
        <f t="shared" si="137"/>
        <v>=IF(WDR_training_input.xlsx!A198&lt;&gt;"",WDR_training_input.xlsx!A198,"")</v>
      </c>
      <c r="BV291" t="str">
        <f t="shared" si="137"/>
        <v>=IF(CON_training_input.xlsx!A198&lt;&gt;"",CON_training_input.xlsx!A198,"")</v>
      </c>
      <c r="BW291" t="str">
        <f t="shared" si="137"/>
        <v>=IF(DSC_training_input.xlsx!A198&lt;&gt;"",DSC_training_input.xlsx!A198,"")</v>
      </c>
      <c r="BX291" t="str">
        <f t="shared" si="137"/>
        <v>=IF(FAN_training_input.xlsx!A198&lt;&gt;"",FAN_training_input.xlsx!A198,"")</v>
      </c>
      <c r="BY291" t="str">
        <f t="shared" si="137"/>
        <v>=IF(OMN_training_input.xlsx!A198&lt;&gt;"",OMN_training_input.xlsx!A198,"")</v>
      </c>
      <c r="BZ291" t="str">
        <f t="shared" si="137"/>
        <v>=IF(REP_training_input.xlsx!A198&lt;&gt;"",REP_training_input.xlsx!A198,"")</v>
      </c>
      <c r="CA291" t="str">
        <f t="shared" si="137"/>
        <v>=IF(SOM_training_input.xlsx!A198&lt;&gt;"",SOM_training_input.xlsx!A198,"")</v>
      </c>
      <c r="CB291" t="str">
        <f t="shared" si="137"/>
        <v>=IF(SUB_training_input.xlsx!A198&lt;&gt;"",SUB_training_input.xlsx!A198,"")</v>
      </c>
      <c r="CC291" t="str">
        <f t="shared" si="137"/>
        <v>=IF(UND_training_input.xlsx!A198&lt;&gt;"",UND_training_input.xlsx!A198,"")</v>
      </c>
      <c r="CD291" t="str">
        <f t="shared" si="137"/>
        <v>=IF(ALT_training_input.xlsx!A198&lt;&gt;"",ALT_training_input.xlsx!A198,"")</v>
      </c>
      <c r="CE291" t="str">
        <f t="shared" si="137"/>
        <v>=IF(HUM_training_input.xlsx!A198&lt;&gt;"",HUM_training_input.xlsx!A198,"")</v>
      </c>
      <c r="CF291" t="str">
        <f t="shared" si="137"/>
        <v>=IF(IDL_training_input.xlsx!A198&lt;&gt;"",IDL_training_input.xlsx!A198,"")</v>
      </c>
      <c r="CG291" t="str">
        <f t="shared" si="137"/>
        <v>=IF(RFM_training_input.xlsx!A198&lt;&gt;"",RFM_training_input.xlsx!A198,"")</v>
      </c>
      <c r="CH291" t="str">
        <f t="shared" si="137"/>
        <v>=IF(DN_training_input.xlsx!A198&lt;&gt;"",DN_training_input.xlsx!A198,"")</v>
      </c>
      <c r="CI291" t="str">
        <f t="shared" si="137"/>
        <v>=IF(INT_training_input.xlsx!A198&lt;&gt;"",INT_training_input.xlsx!A198,"")</v>
      </c>
      <c r="CJ291" t="str">
        <f t="shared" si="137"/>
        <v>=IF(SUP_training_input.xlsx!A198&lt;&gt;"",SUP_training_input.xlsx!A198,"")</v>
      </c>
      <c r="CK291" t="str">
        <f t="shared" si="137"/>
        <v>=IF(ANT_training_input.xlsx!A198&lt;&gt;"",ANT_training_input.xlsx!A198,"")</v>
      </c>
      <c r="CL291" t="str">
        <f t="shared" si="137"/>
        <v>=IF(ISO_training_input.xlsx!A198&lt;&gt;"",ISO_training_input.xlsx!A198,"")</v>
      </c>
    </row>
    <row r="292" spans="1:90">
      <c r="A292">
        <v>199</v>
      </c>
      <c r="B292" t="str">
        <f t="shared" si="139"/>
        <v>=IF(SUICIDE_training_input.xlsx!A199&lt;&gt;"",SUICIDE_training_input.xlsx!A199,"")</v>
      </c>
      <c r="C292" t="str">
        <f t="shared" si="141"/>
        <v>=IF(IQ_training_input.xlsx!A199&lt;&gt;"",IQ_training_input.xlsx!A199,"")</v>
      </c>
      <c r="D292" t="str">
        <f t="shared" si="141"/>
        <v>=IF(AMBIG_training_input.xlsx!A199&lt;&gt;"",AMBIG_training_input.xlsx!A199,"")</v>
      </c>
      <c r="E292" t="str">
        <f t="shared" si="141"/>
        <v>=IF(EGODYST_training_input.xlsx!A199&lt;&gt;"",EGODYST_training_input.xlsx!A199,"")</v>
      </c>
      <c r="F292" t="str">
        <f t="shared" si="141"/>
        <v>=IF(AUTISM_training_input.xlsx!A199&lt;&gt;"",AUTISM_training_input.xlsx!A199,"")</v>
      </c>
      <c r="G292" t="str">
        <f t="shared" si="141"/>
        <v>=IF(IDENTITY_training_input.xlsx!A199&lt;&gt;"",IDENTITY_training_input.xlsx!A199,"")</v>
      </c>
      <c r="H292" t="str">
        <f t="shared" si="141"/>
        <v>=IF(SELFDIR_training_input.xlsx!A199&lt;&gt;"",SELFDIR_training_input.xlsx!A199,"")</v>
      </c>
      <c r="I292" t="str">
        <f t="shared" si="141"/>
        <v>=IF(EMPATHY_training_input.xlsx!A199&lt;&gt;"",EMPATHY_training_input.xlsx!A199,"")</v>
      </c>
      <c r="J292" t="str">
        <f t="shared" si="141"/>
        <v>=IF(INTIMACY_training_input.xlsx!A199&lt;&gt;"",INTIMACY_training_input.xlsx!A199,"")</v>
      </c>
      <c r="K292" t="str">
        <f t="shared" si="141"/>
        <v>=IF(ACUTE_training_input.xlsx!A199&lt;&gt;"",ACUTE_training_input.xlsx!A199,"")</v>
      </c>
      <c r="L292" t="str">
        <f t="shared" si="141"/>
        <v>=IF(CHRONIC_training_input.xlsx!A199&lt;&gt;"",CHRONIC_training_input.xlsx!A199,"")</v>
      </c>
      <c r="M292" t="str">
        <f t="shared" si="141"/>
        <v>=IF(TRAUMA_PAST_training_input.xlsx!A199&lt;&gt;"",TRAUMA_PAST_training_input.xlsx!A199,"")</v>
      </c>
      <c r="N292" t="str">
        <f t="shared" si="141"/>
        <v>=IF(TRAUMA_PRESENT_training_input.xlsx!A199&lt;&gt;"",TRAUMA_PRESENT_training_input.xlsx!A199,"")</v>
      </c>
      <c r="O292" t="str">
        <f t="shared" si="141"/>
        <v>=IF(HOPE_training_input.xlsx!A199&lt;&gt;"",HOPE_training_input.xlsx!A199,"")</v>
      </c>
      <c r="P292" t="str">
        <f t="shared" si="141"/>
        <v>=IF(SELFAFFICACY_training_input.xlsx!A199&lt;&gt;"",SELFAFFICACY_training_input.xlsx!A199,"")</v>
      </c>
      <c r="Q292" t="str">
        <f t="shared" si="141"/>
        <v>=IF(SELFESTEEM_training_input.xlsx!A199&lt;&gt;"",SELFESTEEM_training_input.xlsx!A199,"")</v>
      </c>
      <c r="R292" t="str">
        <f t="shared" si="141"/>
        <v>=IF(WELLBEING_training_input.xlsx!A199&lt;&gt;"",WELLBEING_training_input.xlsx!A199,"")</v>
      </c>
      <c r="S292" t="str">
        <f t="shared" si="141"/>
        <v>=IF(HYPER_training_input.xlsx!A199&lt;&gt;"",HYPER_training_input.xlsx!A199,"")</v>
      </c>
      <c r="T292" t="str">
        <f t="shared" si="141"/>
        <v>=IF(AGGR_training_input.xlsx!A199&lt;&gt;"",AGGR_training_input.xlsx!A199,"")</v>
      </c>
      <c r="U292" t="str">
        <f t="shared" si="141"/>
        <v>=IF(COND_PR_training_input.xlsx!A199&lt;&gt;"",COND_PR_training_input.xlsx!A199,"")</v>
      </c>
      <c r="V292" t="str">
        <f t="shared" si="141"/>
        <v>=IF(ANXIE_training_input.xlsx!A199&lt;&gt;"",ANXIE_training_input.xlsx!A199,"")</v>
      </c>
      <c r="W292" t="str">
        <f t="shared" si="141"/>
        <v>=IF(DEPR_training_input.xlsx!A199&lt;&gt;"",DEPR_training_input.xlsx!A199,"")</v>
      </c>
      <c r="X292" t="str">
        <f t="shared" si="141"/>
        <v>=IF(SOMAT_training_input.xlsx!A199&lt;&gt;"",SOMAT_training_input.xlsx!A199,"")</v>
      </c>
      <c r="Y292" t="str">
        <f t="shared" si="141"/>
        <v>=IF(ATYPI_training_input.xlsx!A199&lt;&gt;"",ATYPI_training_input.xlsx!A199,"")</v>
      </c>
      <c r="Z292" t="str">
        <f t="shared" si="141"/>
        <v>=IF(WITHD_training_input.xlsx!A199&lt;&gt;"",WITHD_training_input.xlsx!A199,"")</v>
      </c>
      <c r="AA292" t="str">
        <f t="shared" si="141"/>
        <v>=IF(ATTE_PR_training_input.xlsx!A199&lt;&gt;"",ATTE_PR_training_input.xlsx!A199,"")</v>
      </c>
      <c r="AB292" t="str">
        <f t="shared" si="141"/>
        <v>=IF(ANG_CONT_training_input.xlsx!A199&lt;&gt;"",ANG_CONT_training_input.xlsx!A199,"")</v>
      </c>
      <c r="AC292" t="str">
        <f t="shared" si="141"/>
        <v>=IF(DEV_SOC_DIS_training_input.xlsx!A199&lt;&gt;"",DEV_SOC_DIS_training_input.xlsx!A199,"")</v>
      </c>
      <c r="AD292" t="str">
        <f t="shared" si="141"/>
        <v>=IF(BULLY_training_input.xlsx!A199&lt;&gt;"",BULLY_training_input.xlsx!A199,"")</v>
      </c>
      <c r="AE292" t="str">
        <f t="shared" si="141"/>
        <v>=IF(EMOT_SELF_C_training_input.xlsx!A199&lt;&gt;"",EMOT_SELF_C_training_input.xlsx!A199,"")</v>
      </c>
      <c r="AF292" t="str">
        <f t="shared" si="141"/>
        <v>=IF(EXE_FUN_training_input.xlsx!A199&lt;&gt;"",EXE_FUN_training_input.xlsx!A199,"")</v>
      </c>
      <c r="AG292" t="str">
        <f t="shared" si="141"/>
        <v>=IF(MANIA_training_input.xlsx!A199&lt;&gt;"",MANIA_training_input.xlsx!A199,"")</v>
      </c>
      <c r="AH292" t="str">
        <f t="shared" si="141"/>
        <v>=IF(NEG_EMOT_training_input.xlsx!A199&lt;&gt;"",NEG_EMOT_training_input.xlsx!A199,"")</v>
      </c>
      <c r="AI292" t="str">
        <f t="shared" si="141"/>
        <v>=IF(ADAPT_training_input.xlsx!A199&lt;&gt;"",ADAPT_training_input.xlsx!A199,"")</v>
      </c>
      <c r="AJ292" t="str">
        <f t="shared" si="141"/>
        <v>=IF(SOC_SK_training_input.xlsx!A199&lt;&gt;"",SOC_SK_training_input.xlsx!A199,"")</v>
      </c>
      <c r="AK292" t="str">
        <f t="shared" si="141"/>
        <v>=IF(LEAD_training_input.xlsx!A199&lt;&gt;"",LEAD_training_input.xlsx!A199,"")</v>
      </c>
      <c r="AL292" t="str">
        <f t="shared" si="141"/>
        <v>=IF(ACT_DAIL_training_input.xlsx!A199&lt;&gt;"",ACT_DAIL_training_input.xlsx!A199,"")</v>
      </c>
      <c r="AM292" t="str">
        <f t="shared" si="141"/>
        <v>=IF(FUN_COM_training_input.xlsx!A199&lt;&gt;"",FUN_COM_training_input.xlsx!A199,"")</v>
      </c>
      <c r="AN292" t="str">
        <f t="shared" si="141"/>
        <v>=IF(RESILI_training_input.xlsx!A199&lt;&gt;"",RESILI_training_input.xlsx!A199,"")</v>
      </c>
      <c r="AO292" t="str">
        <f t="shared" si="141"/>
        <v>=IF(SEL_training_input.xlsx!A199&lt;&gt;"",SEL_training_input.xlsx!A199,"")</v>
      </c>
      <c r="AP292" t="str">
        <f t="shared" si="141"/>
        <v>=IF(SEV_training_input.xlsx!A199&lt;&gt;"",SEV_training_input.xlsx!A199,"")</v>
      </c>
      <c r="AQ292" t="str">
        <f t="shared" si="141"/>
        <v>=IF(ANHEDONIA_training_input.xlsx!A199&lt;&gt;"",ANHEDONIA_training_input.xlsx!A199,"")</v>
      </c>
      <c r="AR292" t="str">
        <f t="shared" si="141"/>
        <v>=IF(ANXIOUSNESS_training_input.xlsx!A199&lt;&gt;"",ANXIOUSNESS_training_input.xlsx!A199,"")</v>
      </c>
      <c r="AS292" t="str">
        <f t="shared" si="141"/>
        <v>=IF(ATTENTION_SEEKING_training_input.xlsx!A199&lt;&gt;"",ATTENTION_SEEKING_training_input.xlsx!A199,"")</v>
      </c>
      <c r="AT292" t="str">
        <f t="shared" si="141"/>
        <v>=IF(CALLOUSNESS_training_input.xlsx!A199&lt;&gt;"",CALLOUSNESS_training_input.xlsx!A199,"")</v>
      </c>
      <c r="AU292" t="str">
        <f t="shared" si="141"/>
        <v>=IF(DECEITFULNESS_training_input.xlsx!A199&lt;&gt;"",DECEITFULNESS_training_input.xlsx!A199,"")</v>
      </c>
      <c r="AV292" t="str">
        <f t="shared" si="141"/>
        <v>=IF(DEPRESSIVITY_training_input.xlsx!A199&lt;&gt;"",DEPRESSIVITY_training_input.xlsx!A199,"")</v>
      </c>
      <c r="AW292" t="str">
        <f t="shared" si="141"/>
        <v>=IF(DISTRACTIBILITY_training_input.xlsx!A199&lt;&gt;"",DISTRACTIBILITY_training_input.xlsx!A199,"")</v>
      </c>
      <c r="AX292" t="str">
        <f t="shared" si="141"/>
        <v>=IF(ECCENTRICITY_training_input.xlsx!A199&lt;&gt;"",ECCENTRICITY_training_input.xlsx!A199,"")</v>
      </c>
      <c r="AY292" t="str">
        <f t="shared" si="141"/>
        <v>=IF(EMOTIONAL_LABILITY_training_input.xlsx!A199&lt;&gt;"",EMOTIONAL_LABILITY_training_input.xlsx!A199,"")</v>
      </c>
      <c r="AZ292" t="str">
        <f t="shared" si="141"/>
        <v>=IF(GRANDIOSITY_training_input.xlsx!A199&lt;&gt;"",GRANDIOSITY_training_input.xlsx!A199,"")</v>
      </c>
      <c r="BA292" t="str">
        <f t="shared" si="141"/>
        <v>=IF(HOSTILITY_training_input.xlsx!A199&lt;&gt;"",HOSTILITY_training_input.xlsx!A199,"")</v>
      </c>
      <c r="BB292" t="str">
        <f t="shared" si="141"/>
        <v>=IF(IMPULSIVITY_training_input.xlsx!A199&lt;&gt;"",IMPULSIVITY_training_input.xlsx!A199,"")</v>
      </c>
      <c r="BC292" t="str">
        <f t="shared" si="141"/>
        <v>=IF(INTIMACY_AVOIDANCE_training_input.xlsx!A199&lt;&gt;"",INTIMACY_AVOIDANCE_training_input.xlsx!A199,"")</v>
      </c>
      <c r="BD292" t="str">
        <f t="shared" si="141"/>
        <v>=IF(IRRESPONSIBILITY_training_input.xlsx!A199&lt;&gt;"",IRRESPONSIBILITY_training_input.xlsx!A199,"")</v>
      </c>
      <c r="BE292" t="str">
        <f t="shared" si="141"/>
        <v>=IF(MANIPULATIVENESS_training_input.xlsx!A199&lt;&gt;"",MANIPULATIVENESS_training_input.xlsx!A199,"")</v>
      </c>
      <c r="BF292" t="str">
        <f t="shared" si="141"/>
        <v>=IF(PERCEPTUAL_DYSREGULATION_training_input.xlsx!A199&lt;&gt;"",PERCEPTUAL_DYSREGULATION_training_input.xlsx!A199,"")</v>
      </c>
      <c r="BG292" t="str">
        <f t="shared" si="141"/>
        <v>=IF(PERSEVERATION_training_input.xlsx!A199&lt;&gt;"",PERSEVERATION_training_input.xlsx!A199,"")</v>
      </c>
      <c r="BH292" t="str">
        <f t="shared" si="141"/>
        <v>=IF(RESTRICTED_AFFECTIVITY_training_input.xlsx!A199&lt;&gt;"",RESTRICTED_AFFECTIVITY_training_input.xlsx!A199,"")</v>
      </c>
      <c r="BI292" t="str">
        <f t="shared" si="141"/>
        <v>=IF(RIGID_PERFECTIONISM_training_input.xlsx!A199&lt;&gt;"",RIGID_PERFECTIONISM_training_input.xlsx!A199,"")</v>
      </c>
      <c r="BJ292" t="str">
        <f t="shared" si="141"/>
        <v>=IF(RISK_TAKING_training_input.xlsx!A199&lt;&gt;"",RISK_TAKING_training_input.xlsx!A199,"")</v>
      </c>
      <c r="BK292" t="str">
        <f t="shared" si="141"/>
        <v>=IF(SEPARATION_INSECURITY_training_input.xlsx!A199&lt;&gt;"",SEPARATION_INSECURITY_training_input.xlsx!A199,"")</v>
      </c>
      <c r="BL292" t="str">
        <f t="shared" si="141"/>
        <v>=IF(SUBMISSIVENESS_training_input.xlsx!A199&lt;&gt;"",SUBMISSIVENESS_training_input.xlsx!A199,"")</v>
      </c>
      <c r="BM292" t="str">
        <f t="shared" si="141"/>
        <v>=IF(SUSPICIOUSNESS_training_input.xlsx!A199&lt;&gt;"",SUSPICIOUSNESS_training_input.xlsx!A199,"")</v>
      </c>
      <c r="BN292" t="str">
        <f t="shared" ref="BN292:CL295" si="142">CONCATENATE($A$11,BN$1,$A$12,$A292,$A$13,BN$1,$A$14,$A292,$A$15)</f>
        <v>=IF(UNUSUAL_BELIEFS_training_input.xlsx!A199&lt;&gt;"",UNUSUAL_BELIEFS_training_input.xlsx!A199,"")</v>
      </c>
      <c r="BO292" t="str">
        <f t="shared" si="142"/>
        <v>=IF(WITHDRAWAL_training_input.xlsx!A199&lt;&gt;"",WITHDRAWAL_training_input.xlsx!A199,"")</v>
      </c>
      <c r="BP292" t="str">
        <f t="shared" si="142"/>
        <v>=IF(ACT_training_input.xlsx!A199&lt;&gt;"",ACT_training_input.xlsx!A199,"")</v>
      </c>
      <c r="BQ292" t="str">
        <f t="shared" si="142"/>
        <v>=IF(DSP_training_input.xlsx!A199&lt;&gt;"",DSP_training_input.xlsx!A199,"")</v>
      </c>
      <c r="BR292" t="str">
        <f t="shared" si="142"/>
        <v>=IF(PAG_training_input.xlsx!A199&lt;&gt;"",PAG_training_input.xlsx!A199,"")</v>
      </c>
      <c r="BS292" t="str">
        <f t="shared" si="142"/>
        <v>=IF(PRO_training_input.xlsx!A199&lt;&gt;"",PRO_training_input.xlsx!A199,"")</v>
      </c>
      <c r="BT292" t="str">
        <f t="shared" si="142"/>
        <v>=IF(SPL_training_input.xlsx!A199&lt;&gt;"",SPL_training_input.xlsx!A199,"")</v>
      </c>
      <c r="BU292" t="str">
        <f t="shared" si="142"/>
        <v>=IF(WDR_training_input.xlsx!A199&lt;&gt;"",WDR_training_input.xlsx!A199,"")</v>
      </c>
      <c r="BV292" t="str">
        <f t="shared" si="142"/>
        <v>=IF(CON_training_input.xlsx!A199&lt;&gt;"",CON_training_input.xlsx!A199,"")</v>
      </c>
      <c r="BW292" t="str">
        <f t="shared" si="142"/>
        <v>=IF(DSC_training_input.xlsx!A199&lt;&gt;"",DSC_training_input.xlsx!A199,"")</v>
      </c>
      <c r="BX292" t="str">
        <f t="shared" si="142"/>
        <v>=IF(FAN_training_input.xlsx!A199&lt;&gt;"",FAN_training_input.xlsx!A199,"")</v>
      </c>
      <c r="BY292" t="str">
        <f t="shared" si="142"/>
        <v>=IF(OMN_training_input.xlsx!A199&lt;&gt;"",OMN_training_input.xlsx!A199,"")</v>
      </c>
      <c r="BZ292" t="str">
        <f t="shared" si="142"/>
        <v>=IF(REP_training_input.xlsx!A199&lt;&gt;"",REP_training_input.xlsx!A199,"")</v>
      </c>
      <c r="CA292" t="str">
        <f t="shared" si="142"/>
        <v>=IF(SOM_training_input.xlsx!A199&lt;&gt;"",SOM_training_input.xlsx!A199,"")</v>
      </c>
      <c r="CB292" t="str">
        <f t="shared" si="142"/>
        <v>=IF(SUB_training_input.xlsx!A199&lt;&gt;"",SUB_training_input.xlsx!A199,"")</v>
      </c>
      <c r="CC292" t="str">
        <f t="shared" si="142"/>
        <v>=IF(UND_training_input.xlsx!A199&lt;&gt;"",UND_training_input.xlsx!A199,"")</v>
      </c>
      <c r="CD292" t="str">
        <f t="shared" si="142"/>
        <v>=IF(ALT_training_input.xlsx!A199&lt;&gt;"",ALT_training_input.xlsx!A199,"")</v>
      </c>
      <c r="CE292" t="str">
        <f t="shared" si="142"/>
        <v>=IF(HUM_training_input.xlsx!A199&lt;&gt;"",HUM_training_input.xlsx!A199,"")</v>
      </c>
      <c r="CF292" t="str">
        <f t="shared" si="142"/>
        <v>=IF(IDL_training_input.xlsx!A199&lt;&gt;"",IDL_training_input.xlsx!A199,"")</v>
      </c>
      <c r="CG292" t="str">
        <f t="shared" si="142"/>
        <v>=IF(RFM_training_input.xlsx!A199&lt;&gt;"",RFM_training_input.xlsx!A199,"")</v>
      </c>
      <c r="CH292" t="str">
        <f t="shared" si="142"/>
        <v>=IF(DN_training_input.xlsx!A199&lt;&gt;"",DN_training_input.xlsx!A199,"")</v>
      </c>
      <c r="CI292" t="str">
        <f t="shared" si="142"/>
        <v>=IF(INT_training_input.xlsx!A199&lt;&gt;"",INT_training_input.xlsx!A199,"")</v>
      </c>
      <c r="CJ292" t="str">
        <f t="shared" si="142"/>
        <v>=IF(SUP_training_input.xlsx!A199&lt;&gt;"",SUP_training_input.xlsx!A199,"")</v>
      </c>
      <c r="CK292" t="str">
        <f t="shared" si="142"/>
        <v>=IF(ANT_training_input.xlsx!A199&lt;&gt;"",ANT_training_input.xlsx!A199,"")</v>
      </c>
      <c r="CL292" t="str">
        <f t="shared" si="142"/>
        <v>=IF(ISO_training_input.xlsx!A199&lt;&gt;"",ISO_training_input.xlsx!A199,"")</v>
      </c>
    </row>
    <row r="293" spans="1:90">
      <c r="A293">
        <v>200</v>
      </c>
      <c r="B293" t="str">
        <f t="shared" si="139"/>
        <v>=IF(SUICIDE_training_input.xlsx!A200&lt;&gt;"",SUICIDE_training_input.xlsx!A200,"")</v>
      </c>
      <c r="C293" t="str">
        <f t="shared" ref="C293:BN296" si="143">CONCATENATE($A$11,C$1,$A$12,$A293,$A$13,C$1,$A$14,$A293,$A$15)</f>
        <v>=IF(IQ_training_input.xlsx!A200&lt;&gt;"",IQ_training_input.xlsx!A200,"")</v>
      </c>
      <c r="D293" t="str">
        <f t="shared" si="143"/>
        <v>=IF(AMBIG_training_input.xlsx!A200&lt;&gt;"",AMBIG_training_input.xlsx!A200,"")</v>
      </c>
      <c r="E293" t="str">
        <f t="shared" si="143"/>
        <v>=IF(EGODYST_training_input.xlsx!A200&lt;&gt;"",EGODYST_training_input.xlsx!A200,"")</v>
      </c>
      <c r="F293" t="str">
        <f t="shared" si="143"/>
        <v>=IF(AUTISM_training_input.xlsx!A200&lt;&gt;"",AUTISM_training_input.xlsx!A200,"")</v>
      </c>
      <c r="G293" t="str">
        <f t="shared" si="143"/>
        <v>=IF(IDENTITY_training_input.xlsx!A200&lt;&gt;"",IDENTITY_training_input.xlsx!A200,"")</v>
      </c>
      <c r="H293" t="str">
        <f t="shared" si="143"/>
        <v>=IF(SELFDIR_training_input.xlsx!A200&lt;&gt;"",SELFDIR_training_input.xlsx!A200,"")</v>
      </c>
      <c r="I293" t="str">
        <f t="shared" si="143"/>
        <v>=IF(EMPATHY_training_input.xlsx!A200&lt;&gt;"",EMPATHY_training_input.xlsx!A200,"")</v>
      </c>
      <c r="J293" t="str">
        <f t="shared" si="143"/>
        <v>=IF(INTIMACY_training_input.xlsx!A200&lt;&gt;"",INTIMACY_training_input.xlsx!A200,"")</v>
      </c>
      <c r="K293" t="str">
        <f t="shared" si="143"/>
        <v>=IF(ACUTE_training_input.xlsx!A200&lt;&gt;"",ACUTE_training_input.xlsx!A200,"")</v>
      </c>
      <c r="L293" t="str">
        <f t="shared" si="143"/>
        <v>=IF(CHRONIC_training_input.xlsx!A200&lt;&gt;"",CHRONIC_training_input.xlsx!A200,"")</v>
      </c>
      <c r="M293" t="str">
        <f t="shared" si="143"/>
        <v>=IF(TRAUMA_PAST_training_input.xlsx!A200&lt;&gt;"",TRAUMA_PAST_training_input.xlsx!A200,"")</v>
      </c>
      <c r="N293" t="str">
        <f t="shared" si="143"/>
        <v>=IF(TRAUMA_PRESENT_training_input.xlsx!A200&lt;&gt;"",TRAUMA_PRESENT_training_input.xlsx!A200,"")</v>
      </c>
      <c r="O293" t="str">
        <f t="shared" si="143"/>
        <v>=IF(HOPE_training_input.xlsx!A200&lt;&gt;"",HOPE_training_input.xlsx!A200,"")</v>
      </c>
      <c r="P293" t="str">
        <f t="shared" si="143"/>
        <v>=IF(SELFAFFICACY_training_input.xlsx!A200&lt;&gt;"",SELFAFFICACY_training_input.xlsx!A200,"")</v>
      </c>
      <c r="Q293" t="str">
        <f t="shared" si="143"/>
        <v>=IF(SELFESTEEM_training_input.xlsx!A200&lt;&gt;"",SELFESTEEM_training_input.xlsx!A200,"")</v>
      </c>
      <c r="R293" t="str">
        <f t="shared" si="143"/>
        <v>=IF(WELLBEING_training_input.xlsx!A200&lt;&gt;"",WELLBEING_training_input.xlsx!A200,"")</v>
      </c>
      <c r="S293" t="str">
        <f t="shared" si="143"/>
        <v>=IF(HYPER_training_input.xlsx!A200&lt;&gt;"",HYPER_training_input.xlsx!A200,"")</v>
      </c>
      <c r="T293" t="str">
        <f t="shared" si="143"/>
        <v>=IF(AGGR_training_input.xlsx!A200&lt;&gt;"",AGGR_training_input.xlsx!A200,"")</v>
      </c>
      <c r="U293" t="str">
        <f t="shared" si="143"/>
        <v>=IF(COND_PR_training_input.xlsx!A200&lt;&gt;"",COND_PR_training_input.xlsx!A200,"")</v>
      </c>
      <c r="V293" t="str">
        <f t="shared" si="143"/>
        <v>=IF(ANXIE_training_input.xlsx!A200&lt;&gt;"",ANXIE_training_input.xlsx!A200,"")</v>
      </c>
      <c r="W293" t="str">
        <f t="shared" si="143"/>
        <v>=IF(DEPR_training_input.xlsx!A200&lt;&gt;"",DEPR_training_input.xlsx!A200,"")</v>
      </c>
      <c r="X293" t="str">
        <f t="shared" si="143"/>
        <v>=IF(SOMAT_training_input.xlsx!A200&lt;&gt;"",SOMAT_training_input.xlsx!A200,"")</v>
      </c>
      <c r="Y293" t="str">
        <f t="shared" si="143"/>
        <v>=IF(ATYPI_training_input.xlsx!A200&lt;&gt;"",ATYPI_training_input.xlsx!A200,"")</v>
      </c>
      <c r="Z293" t="str">
        <f t="shared" si="143"/>
        <v>=IF(WITHD_training_input.xlsx!A200&lt;&gt;"",WITHD_training_input.xlsx!A200,"")</v>
      </c>
      <c r="AA293" t="str">
        <f t="shared" si="143"/>
        <v>=IF(ATTE_PR_training_input.xlsx!A200&lt;&gt;"",ATTE_PR_training_input.xlsx!A200,"")</v>
      </c>
      <c r="AB293" t="str">
        <f t="shared" si="143"/>
        <v>=IF(ANG_CONT_training_input.xlsx!A200&lt;&gt;"",ANG_CONT_training_input.xlsx!A200,"")</v>
      </c>
      <c r="AC293" t="str">
        <f t="shared" si="143"/>
        <v>=IF(DEV_SOC_DIS_training_input.xlsx!A200&lt;&gt;"",DEV_SOC_DIS_training_input.xlsx!A200,"")</v>
      </c>
      <c r="AD293" t="str">
        <f t="shared" si="143"/>
        <v>=IF(BULLY_training_input.xlsx!A200&lt;&gt;"",BULLY_training_input.xlsx!A200,"")</v>
      </c>
      <c r="AE293" t="str">
        <f t="shared" si="143"/>
        <v>=IF(EMOT_SELF_C_training_input.xlsx!A200&lt;&gt;"",EMOT_SELF_C_training_input.xlsx!A200,"")</v>
      </c>
      <c r="AF293" t="str">
        <f t="shared" si="143"/>
        <v>=IF(EXE_FUN_training_input.xlsx!A200&lt;&gt;"",EXE_FUN_training_input.xlsx!A200,"")</v>
      </c>
      <c r="AG293" t="str">
        <f t="shared" si="143"/>
        <v>=IF(MANIA_training_input.xlsx!A200&lt;&gt;"",MANIA_training_input.xlsx!A200,"")</v>
      </c>
      <c r="AH293" t="str">
        <f t="shared" si="143"/>
        <v>=IF(NEG_EMOT_training_input.xlsx!A200&lt;&gt;"",NEG_EMOT_training_input.xlsx!A200,"")</v>
      </c>
      <c r="AI293" t="str">
        <f t="shared" si="143"/>
        <v>=IF(ADAPT_training_input.xlsx!A200&lt;&gt;"",ADAPT_training_input.xlsx!A200,"")</v>
      </c>
      <c r="AJ293" t="str">
        <f t="shared" si="143"/>
        <v>=IF(SOC_SK_training_input.xlsx!A200&lt;&gt;"",SOC_SK_training_input.xlsx!A200,"")</v>
      </c>
      <c r="AK293" t="str">
        <f t="shared" si="143"/>
        <v>=IF(LEAD_training_input.xlsx!A200&lt;&gt;"",LEAD_training_input.xlsx!A200,"")</v>
      </c>
      <c r="AL293" t="str">
        <f t="shared" si="143"/>
        <v>=IF(ACT_DAIL_training_input.xlsx!A200&lt;&gt;"",ACT_DAIL_training_input.xlsx!A200,"")</v>
      </c>
      <c r="AM293" t="str">
        <f t="shared" si="143"/>
        <v>=IF(FUN_COM_training_input.xlsx!A200&lt;&gt;"",FUN_COM_training_input.xlsx!A200,"")</v>
      </c>
      <c r="AN293" t="str">
        <f t="shared" si="143"/>
        <v>=IF(RESILI_training_input.xlsx!A200&lt;&gt;"",RESILI_training_input.xlsx!A200,"")</v>
      </c>
      <c r="AO293" t="str">
        <f t="shared" si="143"/>
        <v>=IF(SEL_training_input.xlsx!A200&lt;&gt;"",SEL_training_input.xlsx!A200,"")</v>
      </c>
      <c r="AP293" t="str">
        <f t="shared" si="143"/>
        <v>=IF(SEV_training_input.xlsx!A200&lt;&gt;"",SEV_training_input.xlsx!A200,"")</v>
      </c>
      <c r="AQ293" t="str">
        <f t="shared" si="143"/>
        <v>=IF(ANHEDONIA_training_input.xlsx!A200&lt;&gt;"",ANHEDONIA_training_input.xlsx!A200,"")</v>
      </c>
      <c r="AR293" t="str">
        <f t="shared" si="143"/>
        <v>=IF(ANXIOUSNESS_training_input.xlsx!A200&lt;&gt;"",ANXIOUSNESS_training_input.xlsx!A200,"")</v>
      </c>
      <c r="AS293" t="str">
        <f t="shared" si="143"/>
        <v>=IF(ATTENTION_SEEKING_training_input.xlsx!A200&lt;&gt;"",ATTENTION_SEEKING_training_input.xlsx!A200,"")</v>
      </c>
      <c r="AT293" t="str">
        <f t="shared" si="143"/>
        <v>=IF(CALLOUSNESS_training_input.xlsx!A200&lt;&gt;"",CALLOUSNESS_training_input.xlsx!A200,"")</v>
      </c>
      <c r="AU293" t="str">
        <f t="shared" si="143"/>
        <v>=IF(DECEITFULNESS_training_input.xlsx!A200&lt;&gt;"",DECEITFULNESS_training_input.xlsx!A200,"")</v>
      </c>
      <c r="AV293" t="str">
        <f t="shared" si="143"/>
        <v>=IF(DEPRESSIVITY_training_input.xlsx!A200&lt;&gt;"",DEPRESSIVITY_training_input.xlsx!A200,"")</v>
      </c>
      <c r="AW293" t="str">
        <f t="shared" si="143"/>
        <v>=IF(DISTRACTIBILITY_training_input.xlsx!A200&lt;&gt;"",DISTRACTIBILITY_training_input.xlsx!A200,"")</v>
      </c>
      <c r="AX293" t="str">
        <f t="shared" si="143"/>
        <v>=IF(ECCENTRICITY_training_input.xlsx!A200&lt;&gt;"",ECCENTRICITY_training_input.xlsx!A200,"")</v>
      </c>
      <c r="AY293" t="str">
        <f t="shared" si="143"/>
        <v>=IF(EMOTIONAL_LABILITY_training_input.xlsx!A200&lt;&gt;"",EMOTIONAL_LABILITY_training_input.xlsx!A200,"")</v>
      </c>
      <c r="AZ293" t="str">
        <f t="shared" si="143"/>
        <v>=IF(GRANDIOSITY_training_input.xlsx!A200&lt;&gt;"",GRANDIOSITY_training_input.xlsx!A200,"")</v>
      </c>
      <c r="BA293" t="str">
        <f t="shared" si="143"/>
        <v>=IF(HOSTILITY_training_input.xlsx!A200&lt;&gt;"",HOSTILITY_training_input.xlsx!A200,"")</v>
      </c>
      <c r="BB293" t="str">
        <f t="shared" si="143"/>
        <v>=IF(IMPULSIVITY_training_input.xlsx!A200&lt;&gt;"",IMPULSIVITY_training_input.xlsx!A200,"")</v>
      </c>
      <c r="BC293" t="str">
        <f t="shared" si="143"/>
        <v>=IF(INTIMACY_AVOIDANCE_training_input.xlsx!A200&lt;&gt;"",INTIMACY_AVOIDANCE_training_input.xlsx!A200,"")</v>
      </c>
      <c r="BD293" t="str">
        <f t="shared" si="143"/>
        <v>=IF(IRRESPONSIBILITY_training_input.xlsx!A200&lt;&gt;"",IRRESPONSIBILITY_training_input.xlsx!A200,"")</v>
      </c>
      <c r="BE293" t="str">
        <f t="shared" si="143"/>
        <v>=IF(MANIPULATIVENESS_training_input.xlsx!A200&lt;&gt;"",MANIPULATIVENESS_training_input.xlsx!A200,"")</v>
      </c>
      <c r="BF293" t="str">
        <f t="shared" si="143"/>
        <v>=IF(PERCEPTUAL_DYSREGULATION_training_input.xlsx!A200&lt;&gt;"",PERCEPTUAL_DYSREGULATION_training_input.xlsx!A200,"")</v>
      </c>
      <c r="BG293" t="str">
        <f t="shared" si="143"/>
        <v>=IF(PERSEVERATION_training_input.xlsx!A200&lt;&gt;"",PERSEVERATION_training_input.xlsx!A200,"")</v>
      </c>
      <c r="BH293" t="str">
        <f t="shared" si="143"/>
        <v>=IF(RESTRICTED_AFFECTIVITY_training_input.xlsx!A200&lt;&gt;"",RESTRICTED_AFFECTIVITY_training_input.xlsx!A200,"")</v>
      </c>
      <c r="BI293" t="str">
        <f t="shared" si="143"/>
        <v>=IF(RIGID_PERFECTIONISM_training_input.xlsx!A200&lt;&gt;"",RIGID_PERFECTIONISM_training_input.xlsx!A200,"")</v>
      </c>
      <c r="BJ293" t="str">
        <f t="shared" si="143"/>
        <v>=IF(RISK_TAKING_training_input.xlsx!A200&lt;&gt;"",RISK_TAKING_training_input.xlsx!A200,"")</v>
      </c>
      <c r="BK293" t="str">
        <f t="shared" si="143"/>
        <v>=IF(SEPARATION_INSECURITY_training_input.xlsx!A200&lt;&gt;"",SEPARATION_INSECURITY_training_input.xlsx!A200,"")</v>
      </c>
      <c r="BL293" t="str">
        <f t="shared" si="143"/>
        <v>=IF(SUBMISSIVENESS_training_input.xlsx!A200&lt;&gt;"",SUBMISSIVENESS_training_input.xlsx!A200,"")</v>
      </c>
      <c r="BM293" t="str">
        <f t="shared" si="143"/>
        <v>=IF(SUSPICIOUSNESS_training_input.xlsx!A200&lt;&gt;"",SUSPICIOUSNESS_training_input.xlsx!A200,"")</v>
      </c>
      <c r="BN293" t="str">
        <f t="shared" si="143"/>
        <v>=IF(UNUSUAL_BELIEFS_training_input.xlsx!A200&lt;&gt;"",UNUSUAL_BELIEFS_training_input.xlsx!A200,"")</v>
      </c>
      <c r="BO293" t="str">
        <f t="shared" si="142"/>
        <v>=IF(WITHDRAWAL_training_input.xlsx!A200&lt;&gt;"",WITHDRAWAL_training_input.xlsx!A200,"")</v>
      </c>
      <c r="BP293" t="str">
        <f t="shared" si="142"/>
        <v>=IF(ACT_training_input.xlsx!A200&lt;&gt;"",ACT_training_input.xlsx!A200,"")</v>
      </c>
      <c r="BQ293" t="str">
        <f t="shared" si="142"/>
        <v>=IF(DSP_training_input.xlsx!A200&lt;&gt;"",DSP_training_input.xlsx!A200,"")</v>
      </c>
      <c r="BR293" t="str">
        <f t="shared" si="142"/>
        <v>=IF(PAG_training_input.xlsx!A200&lt;&gt;"",PAG_training_input.xlsx!A200,"")</v>
      </c>
      <c r="BS293" t="str">
        <f t="shared" si="142"/>
        <v>=IF(PRO_training_input.xlsx!A200&lt;&gt;"",PRO_training_input.xlsx!A200,"")</v>
      </c>
      <c r="BT293" t="str">
        <f t="shared" si="142"/>
        <v>=IF(SPL_training_input.xlsx!A200&lt;&gt;"",SPL_training_input.xlsx!A200,"")</v>
      </c>
      <c r="BU293" t="str">
        <f t="shared" si="142"/>
        <v>=IF(WDR_training_input.xlsx!A200&lt;&gt;"",WDR_training_input.xlsx!A200,"")</v>
      </c>
      <c r="BV293" t="str">
        <f t="shared" si="142"/>
        <v>=IF(CON_training_input.xlsx!A200&lt;&gt;"",CON_training_input.xlsx!A200,"")</v>
      </c>
      <c r="BW293" t="str">
        <f t="shared" si="142"/>
        <v>=IF(DSC_training_input.xlsx!A200&lt;&gt;"",DSC_training_input.xlsx!A200,"")</v>
      </c>
      <c r="BX293" t="str">
        <f t="shared" si="142"/>
        <v>=IF(FAN_training_input.xlsx!A200&lt;&gt;"",FAN_training_input.xlsx!A200,"")</v>
      </c>
      <c r="BY293" t="str">
        <f t="shared" si="142"/>
        <v>=IF(OMN_training_input.xlsx!A200&lt;&gt;"",OMN_training_input.xlsx!A200,"")</v>
      </c>
      <c r="BZ293" t="str">
        <f t="shared" si="142"/>
        <v>=IF(REP_training_input.xlsx!A200&lt;&gt;"",REP_training_input.xlsx!A200,"")</v>
      </c>
      <c r="CA293" t="str">
        <f t="shared" si="142"/>
        <v>=IF(SOM_training_input.xlsx!A200&lt;&gt;"",SOM_training_input.xlsx!A200,"")</v>
      </c>
      <c r="CB293" t="str">
        <f t="shared" si="142"/>
        <v>=IF(SUB_training_input.xlsx!A200&lt;&gt;"",SUB_training_input.xlsx!A200,"")</v>
      </c>
      <c r="CC293" t="str">
        <f t="shared" si="142"/>
        <v>=IF(UND_training_input.xlsx!A200&lt;&gt;"",UND_training_input.xlsx!A200,"")</v>
      </c>
      <c r="CD293" t="str">
        <f t="shared" si="142"/>
        <v>=IF(ALT_training_input.xlsx!A200&lt;&gt;"",ALT_training_input.xlsx!A200,"")</v>
      </c>
      <c r="CE293" t="str">
        <f t="shared" si="142"/>
        <v>=IF(HUM_training_input.xlsx!A200&lt;&gt;"",HUM_training_input.xlsx!A200,"")</v>
      </c>
      <c r="CF293" t="str">
        <f t="shared" si="142"/>
        <v>=IF(IDL_training_input.xlsx!A200&lt;&gt;"",IDL_training_input.xlsx!A200,"")</v>
      </c>
      <c r="CG293" t="str">
        <f t="shared" si="142"/>
        <v>=IF(RFM_training_input.xlsx!A200&lt;&gt;"",RFM_training_input.xlsx!A200,"")</v>
      </c>
      <c r="CH293" t="str">
        <f t="shared" si="142"/>
        <v>=IF(DN_training_input.xlsx!A200&lt;&gt;"",DN_training_input.xlsx!A200,"")</v>
      </c>
      <c r="CI293" t="str">
        <f t="shared" si="142"/>
        <v>=IF(INT_training_input.xlsx!A200&lt;&gt;"",INT_training_input.xlsx!A200,"")</v>
      </c>
      <c r="CJ293" t="str">
        <f t="shared" si="142"/>
        <v>=IF(SUP_training_input.xlsx!A200&lt;&gt;"",SUP_training_input.xlsx!A200,"")</v>
      </c>
      <c r="CK293" t="str">
        <f t="shared" si="142"/>
        <v>=IF(ANT_training_input.xlsx!A200&lt;&gt;"",ANT_training_input.xlsx!A200,"")</v>
      </c>
      <c r="CL293" t="str">
        <f t="shared" si="142"/>
        <v>=IF(ISO_training_input.xlsx!A200&lt;&gt;"",ISO_training_input.xlsx!A200,"")</v>
      </c>
    </row>
    <row r="294" spans="1:90">
      <c r="A294">
        <v>201</v>
      </c>
      <c r="B294" t="str">
        <f t="shared" si="139"/>
        <v>=IF(SUICIDE_training_input.xlsx!A201&lt;&gt;"",SUICIDE_training_input.xlsx!A201,"")</v>
      </c>
      <c r="C294" t="str">
        <f t="shared" si="143"/>
        <v>=IF(IQ_training_input.xlsx!A201&lt;&gt;"",IQ_training_input.xlsx!A201,"")</v>
      </c>
      <c r="D294" t="str">
        <f t="shared" si="143"/>
        <v>=IF(AMBIG_training_input.xlsx!A201&lt;&gt;"",AMBIG_training_input.xlsx!A201,"")</v>
      </c>
      <c r="E294" t="str">
        <f t="shared" si="143"/>
        <v>=IF(EGODYST_training_input.xlsx!A201&lt;&gt;"",EGODYST_training_input.xlsx!A201,"")</v>
      </c>
      <c r="F294" t="str">
        <f t="shared" si="143"/>
        <v>=IF(AUTISM_training_input.xlsx!A201&lt;&gt;"",AUTISM_training_input.xlsx!A201,"")</v>
      </c>
      <c r="G294" t="str">
        <f t="shared" si="143"/>
        <v>=IF(IDENTITY_training_input.xlsx!A201&lt;&gt;"",IDENTITY_training_input.xlsx!A201,"")</v>
      </c>
      <c r="H294" t="str">
        <f t="shared" si="143"/>
        <v>=IF(SELFDIR_training_input.xlsx!A201&lt;&gt;"",SELFDIR_training_input.xlsx!A201,"")</v>
      </c>
      <c r="I294" t="str">
        <f t="shared" si="143"/>
        <v>=IF(EMPATHY_training_input.xlsx!A201&lt;&gt;"",EMPATHY_training_input.xlsx!A201,"")</v>
      </c>
      <c r="J294" t="str">
        <f t="shared" si="143"/>
        <v>=IF(INTIMACY_training_input.xlsx!A201&lt;&gt;"",INTIMACY_training_input.xlsx!A201,"")</v>
      </c>
      <c r="K294" t="str">
        <f t="shared" si="143"/>
        <v>=IF(ACUTE_training_input.xlsx!A201&lt;&gt;"",ACUTE_training_input.xlsx!A201,"")</v>
      </c>
      <c r="L294" t="str">
        <f t="shared" si="143"/>
        <v>=IF(CHRONIC_training_input.xlsx!A201&lt;&gt;"",CHRONIC_training_input.xlsx!A201,"")</v>
      </c>
      <c r="M294" t="str">
        <f t="shared" si="143"/>
        <v>=IF(TRAUMA_PAST_training_input.xlsx!A201&lt;&gt;"",TRAUMA_PAST_training_input.xlsx!A201,"")</v>
      </c>
      <c r="N294" t="str">
        <f t="shared" si="143"/>
        <v>=IF(TRAUMA_PRESENT_training_input.xlsx!A201&lt;&gt;"",TRAUMA_PRESENT_training_input.xlsx!A201,"")</v>
      </c>
      <c r="O294" t="str">
        <f t="shared" si="143"/>
        <v>=IF(HOPE_training_input.xlsx!A201&lt;&gt;"",HOPE_training_input.xlsx!A201,"")</v>
      </c>
      <c r="P294" t="str">
        <f t="shared" si="143"/>
        <v>=IF(SELFAFFICACY_training_input.xlsx!A201&lt;&gt;"",SELFAFFICACY_training_input.xlsx!A201,"")</v>
      </c>
      <c r="Q294" t="str">
        <f t="shared" si="143"/>
        <v>=IF(SELFESTEEM_training_input.xlsx!A201&lt;&gt;"",SELFESTEEM_training_input.xlsx!A201,"")</v>
      </c>
      <c r="R294" t="str">
        <f t="shared" si="143"/>
        <v>=IF(WELLBEING_training_input.xlsx!A201&lt;&gt;"",WELLBEING_training_input.xlsx!A201,"")</v>
      </c>
      <c r="S294" t="str">
        <f t="shared" si="143"/>
        <v>=IF(HYPER_training_input.xlsx!A201&lt;&gt;"",HYPER_training_input.xlsx!A201,"")</v>
      </c>
      <c r="T294" t="str">
        <f t="shared" si="143"/>
        <v>=IF(AGGR_training_input.xlsx!A201&lt;&gt;"",AGGR_training_input.xlsx!A201,"")</v>
      </c>
      <c r="U294" t="str">
        <f t="shared" si="143"/>
        <v>=IF(COND_PR_training_input.xlsx!A201&lt;&gt;"",COND_PR_training_input.xlsx!A201,"")</v>
      </c>
      <c r="V294" t="str">
        <f t="shared" si="143"/>
        <v>=IF(ANXIE_training_input.xlsx!A201&lt;&gt;"",ANXIE_training_input.xlsx!A201,"")</v>
      </c>
      <c r="W294" t="str">
        <f t="shared" si="143"/>
        <v>=IF(DEPR_training_input.xlsx!A201&lt;&gt;"",DEPR_training_input.xlsx!A201,"")</v>
      </c>
      <c r="X294" t="str">
        <f t="shared" si="143"/>
        <v>=IF(SOMAT_training_input.xlsx!A201&lt;&gt;"",SOMAT_training_input.xlsx!A201,"")</v>
      </c>
      <c r="Y294" t="str">
        <f t="shared" si="143"/>
        <v>=IF(ATYPI_training_input.xlsx!A201&lt;&gt;"",ATYPI_training_input.xlsx!A201,"")</v>
      </c>
      <c r="Z294" t="str">
        <f t="shared" si="143"/>
        <v>=IF(WITHD_training_input.xlsx!A201&lt;&gt;"",WITHD_training_input.xlsx!A201,"")</v>
      </c>
      <c r="AA294" t="str">
        <f t="shared" si="143"/>
        <v>=IF(ATTE_PR_training_input.xlsx!A201&lt;&gt;"",ATTE_PR_training_input.xlsx!A201,"")</v>
      </c>
      <c r="AB294" t="str">
        <f t="shared" si="143"/>
        <v>=IF(ANG_CONT_training_input.xlsx!A201&lt;&gt;"",ANG_CONT_training_input.xlsx!A201,"")</v>
      </c>
      <c r="AC294" t="str">
        <f t="shared" si="143"/>
        <v>=IF(DEV_SOC_DIS_training_input.xlsx!A201&lt;&gt;"",DEV_SOC_DIS_training_input.xlsx!A201,"")</v>
      </c>
      <c r="AD294" t="str">
        <f t="shared" si="143"/>
        <v>=IF(BULLY_training_input.xlsx!A201&lt;&gt;"",BULLY_training_input.xlsx!A201,"")</v>
      </c>
      <c r="AE294" t="str">
        <f t="shared" si="143"/>
        <v>=IF(EMOT_SELF_C_training_input.xlsx!A201&lt;&gt;"",EMOT_SELF_C_training_input.xlsx!A201,"")</v>
      </c>
      <c r="AF294" t="str">
        <f t="shared" si="143"/>
        <v>=IF(EXE_FUN_training_input.xlsx!A201&lt;&gt;"",EXE_FUN_training_input.xlsx!A201,"")</v>
      </c>
      <c r="AG294" t="str">
        <f t="shared" si="143"/>
        <v>=IF(MANIA_training_input.xlsx!A201&lt;&gt;"",MANIA_training_input.xlsx!A201,"")</v>
      </c>
      <c r="AH294" t="str">
        <f t="shared" si="143"/>
        <v>=IF(NEG_EMOT_training_input.xlsx!A201&lt;&gt;"",NEG_EMOT_training_input.xlsx!A201,"")</v>
      </c>
      <c r="AI294" t="str">
        <f t="shared" si="143"/>
        <v>=IF(ADAPT_training_input.xlsx!A201&lt;&gt;"",ADAPT_training_input.xlsx!A201,"")</v>
      </c>
      <c r="AJ294" t="str">
        <f t="shared" si="143"/>
        <v>=IF(SOC_SK_training_input.xlsx!A201&lt;&gt;"",SOC_SK_training_input.xlsx!A201,"")</v>
      </c>
      <c r="AK294" t="str">
        <f t="shared" si="143"/>
        <v>=IF(LEAD_training_input.xlsx!A201&lt;&gt;"",LEAD_training_input.xlsx!A201,"")</v>
      </c>
      <c r="AL294" t="str">
        <f t="shared" si="143"/>
        <v>=IF(ACT_DAIL_training_input.xlsx!A201&lt;&gt;"",ACT_DAIL_training_input.xlsx!A201,"")</v>
      </c>
      <c r="AM294" t="str">
        <f t="shared" si="143"/>
        <v>=IF(FUN_COM_training_input.xlsx!A201&lt;&gt;"",FUN_COM_training_input.xlsx!A201,"")</v>
      </c>
      <c r="AN294" t="str">
        <f t="shared" si="143"/>
        <v>=IF(RESILI_training_input.xlsx!A201&lt;&gt;"",RESILI_training_input.xlsx!A201,"")</v>
      </c>
      <c r="AO294" t="str">
        <f t="shared" si="143"/>
        <v>=IF(SEL_training_input.xlsx!A201&lt;&gt;"",SEL_training_input.xlsx!A201,"")</v>
      </c>
      <c r="AP294" t="str">
        <f t="shared" si="143"/>
        <v>=IF(SEV_training_input.xlsx!A201&lt;&gt;"",SEV_training_input.xlsx!A201,"")</v>
      </c>
      <c r="AQ294" t="str">
        <f t="shared" si="143"/>
        <v>=IF(ANHEDONIA_training_input.xlsx!A201&lt;&gt;"",ANHEDONIA_training_input.xlsx!A201,"")</v>
      </c>
      <c r="AR294" t="str">
        <f t="shared" si="143"/>
        <v>=IF(ANXIOUSNESS_training_input.xlsx!A201&lt;&gt;"",ANXIOUSNESS_training_input.xlsx!A201,"")</v>
      </c>
      <c r="AS294" t="str">
        <f t="shared" si="143"/>
        <v>=IF(ATTENTION_SEEKING_training_input.xlsx!A201&lt;&gt;"",ATTENTION_SEEKING_training_input.xlsx!A201,"")</v>
      </c>
      <c r="AT294" t="str">
        <f t="shared" si="143"/>
        <v>=IF(CALLOUSNESS_training_input.xlsx!A201&lt;&gt;"",CALLOUSNESS_training_input.xlsx!A201,"")</v>
      </c>
      <c r="AU294" t="str">
        <f t="shared" si="143"/>
        <v>=IF(DECEITFULNESS_training_input.xlsx!A201&lt;&gt;"",DECEITFULNESS_training_input.xlsx!A201,"")</v>
      </c>
      <c r="AV294" t="str">
        <f t="shared" si="143"/>
        <v>=IF(DEPRESSIVITY_training_input.xlsx!A201&lt;&gt;"",DEPRESSIVITY_training_input.xlsx!A201,"")</v>
      </c>
      <c r="AW294" t="str">
        <f t="shared" si="143"/>
        <v>=IF(DISTRACTIBILITY_training_input.xlsx!A201&lt;&gt;"",DISTRACTIBILITY_training_input.xlsx!A201,"")</v>
      </c>
      <c r="AX294" t="str">
        <f t="shared" si="143"/>
        <v>=IF(ECCENTRICITY_training_input.xlsx!A201&lt;&gt;"",ECCENTRICITY_training_input.xlsx!A201,"")</v>
      </c>
      <c r="AY294" t="str">
        <f t="shared" si="143"/>
        <v>=IF(EMOTIONAL_LABILITY_training_input.xlsx!A201&lt;&gt;"",EMOTIONAL_LABILITY_training_input.xlsx!A201,"")</v>
      </c>
      <c r="AZ294" t="str">
        <f t="shared" si="143"/>
        <v>=IF(GRANDIOSITY_training_input.xlsx!A201&lt;&gt;"",GRANDIOSITY_training_input.xlsx!A201,"")</v>
      </c>
      <c r="BA294" t="str">
        <f t="shared" si="143"/>
        <v>=IF(HOSTILITY_training_input.xlsx!A201&lt;&gt;"",HOSTILITY_training_input.xlsx!A201,"")</v>
      </c>
      <c r="BB294" t="str">
        <f t="shared" si="143"/>
        <v>=IF(IMPULSIVITY_training_input.xlsx!A201&lt;&gt;"",IMPULSIVITY_training_input.xlsx!A201,"")</v>
      </c>
      <c r="BC294" t="str">
        <f t="shared" si="143"/>
        <v>=IF(INTIMACY_AVOIDANCE_training_input.xlsx!A201&lt;&gt;"",INTIMACY_AVOIDANCE_training_input.xlsx!A201,"")</v>
      </c>
      <c r="BD294" t="str">
        <f t="shared" si="143"/>
        <v>=IF(IRRESPONSIBILITY_training_input.xlsx!A201&lt;&gt;"",IRRESPONSIBILITY_training_input.xlsx!A201,"")</v>
      </c>
      <c r="BE294" t="str">
        <f t="shared" si="143"/>
        <v>=IF(MANIPULATIVENESS_training_input.xlsx!A201&lt;&gt;"",MANIPULATIVENESS_training_input.xlsx!A201,"")</v>
      </c>
      <c r="BF294" t="str">
        <f t="shared" si="143"/>
        <v>=IF(PERCEPTUAL_DYSREGULATION_training_input.xlsx!A201&lt;&gt;"",PERCEPTUAL_DYSREGULATION_training_input.xlsx!A201,"")</v>
      </c>
      <c r="BG294" t="str">
        <f t="shared" si="143"/>
        <v>=IF(PERSEVERATION_training_input.xlsx!A201&lt;&gt;"",PERSEVERATION_training_input.xlsx!A201,"")</v>
      </c>
      <c r="BH294" t="str">
        <f t="shared" si="143"/>
        <v>=IF(RESTRICTED_AFFECTIVITY_training_input.xlsx!A201&lt;&gt;"",RESTRICTED_AFFECTIVITY_training_input.xlsx!A201,"")</v>
      </c>
      <c r="BI294" t="str">
        <f t="shared" si="143"/>
        <v>=IF(RIGID_PERFECTIONISM_training_input.xlsx!A201&lt;&gt;"",RIGID_PERFECTIONISM_training_input.xlsx!A201,"")</v>
      </c>
      <c r="BJ294" t="str">
        <f t="shared" si="143"/>
        <v>=IF(RISK_TAKING_training_input.xlsx!A201&lt;&gt;"",RISK_TAKING_training_input.xlsx!A201,"")</v>
      </c>
      <c r="BK294" t="str">
        <f t="shared" si="143"/>
        <v>=IF(SEPARATION_INSECURITY_training_input.xlsx!A201&lt;&gt;"",SEPARATION_INSECURITY_training_input.xlsx!A201,"")</v>
      </c>
      <c r="BL294" t="str">
        <f t="shared" si="143"/>
        <v>=IF(SUBMISSIVENESS_training_input.xlsx!A201&lt;&gt;"",SUBMISSIVENESS_training_input.xlsx!A201,"")</v>
      </c>
      <c r="BM294" t="str">
        <f t="shared" si="143"/>
        <v>=IF(SUSPICIOUSNESS_training_input.xlsx!A201&lt;&gt;"",SUSPICIOUSNESS_training_input.xlsx!A201,"")</v>
      </c>
      <c r="BN294" t="str">
        <f t="shared" si="143"/>
        <v>=IF(UNUSUAL_BELIEFS_training_input.xlsx!A201&lt;&gt;"",UNUSUAL_BELIEFS_training_input.xlsx!A201,"")</v>
      </c>
      <c r="BO294" t="str">
        <f t="shared" si="142"/>
        <v>=IF(WITHDRAWAL_training_input.xlsx!A201&lt;&gt;"",WITHDRAWAL_training_input.xlsx!A201,"")</v>
      </c>
      <c r="BP294" t="str">
        <f t="shared" si="142"/>
        <v>=IF(ACT_training_input.xlsx!A201&lt;&gt;"",ACT_training_input.xlsx!A201,"")</v>
      </c>
      <c r="BQ294" t="str">
        <f t="shared" si="142"/>
        <v>=IF(DSP_training_input.xlsx!A201&lt;&gt;"",DSP_training_input.xlsx!A201,"")</v>
      </c>
      <c r="BR294" t="str">
        <f t="shared" si="142"/>
        <v>=IF(PAG_training_input.xlsx!A201&lt;&gt;"",PAG_training_input.xlsx!A201,"")</v>
      </c>
      <c r="BS294" t="str">
        <f t="shared" si="142"/>
        <v>=IF(PRO_training_input.xlsx!A201&lt;&gt;"",PRO_training_input.xlsx!A201,"")</v>
      </c>
      <c r="BT294" t="str">
        <f t="shared" si="142"/>
        <v>=IF(SPL_training_input.xlsx!A201&lt;&gt;"",SPL_training_input.xlsx!A201,"")</v>
      </c>
      <c r="BU294" t="str">
        <f t="shared" si="142"/>
        <v>=IF(WDR_training_input.xlsx!A201&lt;&gt;"",WDR_training_input.xlsx!A201,"")</v>
      </c>
      <c r="BV294" t="str">
        <f t="shared" si="142"/>
        <v>=IF(CON_training_input.xlsx!A201&lt;&gt;"",CON_training_input.xlsx!A201,"")</v>
      </c>
      <c r="BW294" t="str">
        <f t="shared" si="142"/>
        <v>=IF(DSC_training_input.xlsx!A201&lt;&gt;"",DSC_training_input.xlsx!A201,"")</v>
      </c>
      <c r="BX294" t="str">
        <f t="shared" si="142"/>
        <v>=IF(FAN_training_input.xlsx!A201&lt;&gt;"",FAN_training_input.xlsx!A201,"")</v>
      </c>
      <c r="BY294" t="str">
        <f t="shared" si="142"/>
        <v>=IF(OMN_training_input.xlsx!A201&lt;&gt;"",OMN_training_input.xlsx!A201,"")</v>
      </c>
      <c r="BZ294" t="str">
        <f t="shared" si="142"/>
        <v>=IF(REP_training_input.xlsx!A201&lt;&gt;"",REP_training_input.xlsx!A201,"")</v>
      </c>
      <c r="CA294" t="str">
        <f t="shared" si="142"/>
        <v>=IF(SOM_training_input.xlsx!A201&lt;&gt;"",SOM_training_input.xlsx!A201,"")</v>
      </c>
      <c r="CB294" t="str">
        <f t="shared" si="142"/>
        <v>=IF(SUB_training_input.xlsx!A201&lt;&gt;"",SUB_training_input.xlsx!A201,"")</v>
      </c>
      <c r="CC294" t="str">
        <f t="shared" si="142"/>
        <v>=IF(UND_training_input.xlsx!A201&lt;&gt;"",UND_training_input.xlsx!A201,"")</v>
      </c>
      <c r="CD294" t="str">
        <f t="shared" si="142"/>
        <v>=IF(ALT_training_input.xlsx!A201&lt;&gt;"",ALT_training_input.xlsx!A201,"")</v>
      </c>
      <c r="CE294" t="str">
        <f t="shared" si="142"/>
        <v>=IF(HUM_training_input.xlsx!A201&lt;&gt;"",HUM_training_input.xlsx!A201,"")</v>
      </c>
      <c r="CF294" t="str">
        <f t="shared" si="142"/>
        <v>=IF(IDL_training_input.xlsx!A201&lt;&gt;"",IDL_training_input.xlsx!A201,"")</v>
      </c>
      <c r="CG294" t="str">
        <f t="shared" si="142"/>
        <v>=IF(RFM_training_input.xlsx!A201&lt;&gt;"",RFM_training_input.xlsx!A201,"")</v>
      </c>
      <c r="CH294" t="str">
        <f t="shared" si="142"/>
        <v>=IF(DN_training_input.xlsx!A201&lt;&gt;"",DN_training_input.xlsx!A201,"")</v>
      </c>
      <c r="CI294" t="str">
        <f t="shared" si="142"/>
        <v>=IF(INT_training_input.xlsx!A201&lt;&gt;"",INT_training_input.xlsx!A201,"")</v>
      </c>
      <c r="CJ294" t="str">
        <f t="shared" si="142"/>
        <v>=IF(SUP_training_input.xlsx!A201&lt;&gt;"",SUP_training_input.xlsx!A201,"")</v>
      </c>
      <c r="CK294" t="str">
        <f t="shared" si="142"/>
        <v>=IF(ANT_training_input.xlsx!A201&lt;&gt;"",ANT_training_input.xlsx!A201,"")</v>
      </c>
      <c r="CL294" t="str">
        <f t="shared" si="142"/>
        <v>=IF(ISO_training_input.xlsx!A201&lt;&gt;"",ISO_training_input.xlsx!A201,"")</v>
      </c>
    </row>
    <row r="295" spans="1:90">
      <c r="A295">
        <v>202</v>
      </c>
      <c r="B295" t="str">
        <f t="shared" si="139"/>
        <v>=IF(SUICIDE_training_input.xlsx!A202&lt;&gt;"",SUICIDE_training_input.xlsx!A202,"")</v>
      </c>
      <c r="C295" t="str">
        <f t="shared" si="143"/>
        <v>=IF(IQ_training_input.xlsx!A202&lt;&gt;"",IQ_training_input.xlsx!A202,"")</v>
      </c>
      <c r="D295" t="str">
        <f t="shared" si="143"/>
        <v>=IF(AMBIG_training_input.xlsx!A202&lt;&gt;"",AMBIG_training_input.xlsx!A202,"")</v>
      </c>
      <c r="E295" t="str">
        <f t="shared" si="143"/>
        <v>=IF(EGODYST_training_input.xlsx!A202&lt;&gt;"",EGODYST_training_input.xlsx!A202,"")</v>
      </c>
      <c r="F295" t="str">
        <f t="shared" si="143"/>
        <v>=IF(AUTISM_training_input.xlsx!A202&lt;&gt;"",AUTISM_training_input.xlsx!A202,"")</v>
      </c>
      <c r="G295" t="str">
        <f t="shared" si="143"/>
        <v>=IF(IDENTITY_training_input.xlsx!A202&lt;&gt;"",IDENTITY_training_input.xlsx!A202,"")</v>
      </c>
      <c r="H295" t="str">
        <f t="shared" si="143"/>
        <v>=IF(SELFDIR_training_input.xlsx!A202&lt;&gt;"",SELFDIR_training_input.xlsx!A202,"")</v>
      </c>
      <c r="I295" t="str">
        <f t="shared" si="143"/>
        <v>=IF(EMPATHY_training_input.xlsx!A202&lt;&gt;"",EMPATHY_training_input.xlsx!A202,"")</v>
      </c>
      <c r="J295" t="str">
        <f t="shared" si="143"/>
        <v>=IF(INTIMACY_training_input.xlsx!A202&lt;&gt;"",INTIMACY_training_input.xlsx!A202,"")</v>
      </c>
      <c r="K295" t="str">
        <f t="shared" si="143"/>
        <v>=IF(ACUTE_training_input.xlsx!A202&lt;&gt;"",ACUTE_training_input.xlsx!A202,"")</v>
      </c>
      <c r="L295" t="str">
        <f t="shared" si="143"/>
        <v>=IF(CHRONIC_training_input.xlsx!A202&lt;&gt;"",CHRONIC_training_input.xlsx!A202,"")</v>
      </c>
      <c r="M295" t="str">
        <f t="shared" si="143"/>
        <v>=IF(TRAUMA_PAST_training_input.xlsx!A202&lt;&gt;"",TRAUMA_PAST_training_input.xlsx!A202,"")</v>
      </c>
      <c r="N295" t="str">
        <f t="shared" si="143"/>
        <v>=IF(TRAUMA_PRESENT_training_input.xlsx!A202&lt;&gt;"",TRAUMA_PRESENT_training_input.xlsx!A202,"")</v>
      </c>
      <c r="O295" t="str">
        <f t="shared" si="143"/>
        <v>=IF(HOPE_training_input.xlsx!A202&lt;&gt;"",HOPE_training_input.xlsx!A202,"")</v>
      </c>
      <c r="P295" t="str">
        <f t="shared" si="143"/>
        <v>=IF(SELFAFFICACY_training_input.xlsx!A202&lt;&gt;"",SELFAFFICACY_training_input.xlsx!A202,"")</v>
      </c>
      <c r="Q295" t="str">
        <f t="shared" si="143"/>
        <v>=IF(SELFESTEEM_training_input.xlsx!A202&lt;&gt;"",SELFESTEEM_training_input.xlsx!A202,"")</v>
      </c>
      <c r="R295" t="str">
        <f t="shared" si="143"/>
        <v>=IF(WELLBEING_training_input.xlsx!A202&lt;&gt;"",WELLBEING_training_input.xlsx!A202,"")</v>
      </c>
      <c r="S295" t="str">
        <f t="shared" si="143"/>
        <v>=IF(HYPER_training_input.xlsx!A202&lt;&gt;"",HYPER_training_input.xlsx!A202,"")</v>
      </c>
      <c r="T295" t="str">
        <f t="shared" si="143"/>
        <v>=IF(AGGR_training_input.xlsx!A202&lt;&gt;"",AGGR_training_input.xlsx!A202,"")</v>
      </c>
      <c r="U295" t="str">
        <f t="shared" si="143"/>
        <v>=IF(COND_PR_training_input.xlsx!A202&lt;&gt;"",COND_PR_training_input.xlsx!A202,"")</v>
      </c>
      <c r="V295" t="str">
        <f t="shared" si="143"/>
        <v>=IF(ANXIE_training_input.xlsx!A202&lt;&gt;"",ANXIE_training_input.xlsx!A202,"")</v>
      </c>
      <c r="W295" t="str">
        <f t="shared" si="143"/>
        <v>=IF(DEPR_training_input.xlsx!A202&lt;&gt;"",DEPR_training_input.xlsx!A202,"")</v>
      </c>
      <c r="X295" t="str">
        <f t="shared" si="143"/>
        <v>=IF(SOMAT_training_input.xlsx!A202&lt;&gt;"",SOMAT_training_input.xlsx!A202,"")</v>
      </c>
      <c r="Y295" t="str">
        <f t="shared" si="143"/>
        <v>=IF(ATYPI_training_input.xlsx!A202&lt;&gt;"",ATYPI_training_input.xlsx!A202,"")</v>
      </c>
      <c r="Z295" t="str">
        <f t="shared" si="143"/>
        <v>=IF(WITHD_training_input.xlsx!A202&lt;&gt;"",WITHD_training_input.xlsx!A202,"")</v>
      </c>
      <c r="AA295" t="str">
        <f t="shared" si="143"/>
        <v>=IF(ATTE_PR_training_input.xlsx!A202&lt;&gt;"",ATTE_PR_training_input.xlsx!A202,"")</v>
      </c>
      <c r="AB295" t="str">
        <f t="shared" si="143"/>
        <v>=IF(ANG_CONT_training_input.xlsx!A202&lt;&gt;"",ANG_CONT_training_input.xlsx!A202,"")</v>
      </c>
      <c r="AC295" t="str">
        <f t="shared" si="143"/>
        <v>=IF(DEV_SOC_DIS_training_input.xlsx!A202&lt;&gt;"",DEV_SOC_DIS_training_input.xlsx!A202,"")</v>
      </c>
      <c r="AD295" t="str">
        <f t="shared" si="143"/>
        <v>=IF(BULLY_training_input.xlsx!A202&lt;&gt;"",BULLY_training_input.xlsx!A202,"")</v>
      </c>
      <c r="AE295" t="str">
        <f t="shared" si="143"/>
        <v>=IF(EMOT_SELF_C_training_input.xlsx!A202&lt;&gt;"",EMOT_SELF_C_training_input.xlsx!A202,"")</v>
      </c>
      <c r="AF295" t="str">
        <f t="shared" si="143"/>
        <v>=IF(EXE_FUN_training_input.xlsx!A202&lt;&gt;"",EXE_FUN_training_input.xlsx!A202,"")</v>
      </c>
      <c r="AG295" t="str">
        <f t="shared" si="143"/>
        <v>=IF(MANIA_training_input.xlsx!A202&lt;&gt;"",MANIA_training_input.xlsx!A202,"")</v>
      </c>
      <c r="AH295" t="str">
        <f t="shared" si="143"/>
        <v>=IF(NEG_EMOT_training_input.xlsx!A202&lt;&gt;"",NEG_EMOT_training_input.xlsx!A202,"")</v>
      </c>
      <c r="AI295" t="str">
        <f t="shared" si="143"/>
        <v>=IF(ADAPT_training_input.xlsx!A202&lt;&gt;"",ADAPT_training_input.xlsx!A202,"")</v>
      </c>
      <c r="AJ295" t="str">
        <f t="shared" si="143"/>
        <v>=IF(SOC_SK_training_input.xlsx!A202&lt;&gt;"",SOC_SK_training_input.xlsx!A202,"")</v>
      </c>
      <c r="AK295" t="str">
        <f t="shared" si="143"/>
        <v>=IF(LEAD_training_input.xlsx!A202&lt;&gt;"",LEAD_training_input.xlsx!A202,"")</v>
      </c>
      <c r="AL295" t="str">
        <f t="shared" si="143"/>
        <v>=IF(ACT_DAIL_training_input.xlsx!A202&lt;&gt;"",ACT_DAIL_training_input.xlsx!A202,"")</v>
      </c>
      <c r="AM295" t="str">
        <f t="shared" si="143"/>
        <v>=IF(FUN_COM_training_input.xlsx!A202&lt;&gt;"",FUN_COM_training_input.xlsx!A202,"")</v>
      </c>
      <c r="AN295" t="str">
        <f t="shared" si="143"/>
        <v>=IF(RESILI_training_input.xlsx!A202&lt;&gt;"",RESILI_training_input.xlsx!A202,"")</v>
      </c>
      <c r="AO295" t="str">
        <f t="shared" si="143"/>
        <v>=IF(SEL_training_input.xlsx!A202&lt;&gt;"",SEL_training_input.xlsx!A202,"")</v>
      </c>
      <c r="AP295" t="str">
        <f t="shared" si="143"/>
        <v>=IF(SEV_training_input.xlsx!A202&lt;&gt;"",SEV_training_input.xlsx!A202,"")</v>
      </c>
      <c r="AQ295" t="str">
        <f t="shared" si="143"/>
        <v>=IF(ANHEDONIA_training_input.xlsx!A202&lt;&gt;"",ANHEDONIA_training_input.xlsx!A202,"")</v>
      </c>
      <c r="AR295" t="str">
        <f t="shared" si="143"/>
        <v>=IF(ANXIOUSNESS_training_input.xlsx!A202&lt;&gt;"",ANXIOUSNESS_training_input.xlsx!A202,"")</v>
      </c>
      <c r="AS295" t="str">
        <f t="shared" si="143"/>
        <v>=IF(ATTENTION_SEEKING_training_input.xlsx!A202&lt;&gt;"",ATTENTION_SEEKING_training_input.xlsx!A202,"")</v>
      </c>
      <c r="AT295" t="str">
        <f t="shared" si="143"/>
        <v>=IF(CALLOUSNESS_training_input.xlsx!A202&lt;&gt;"",CALLOUSNESS_training_input.xlsx!A202,"")</v>
      </c>
      <c r="AU295" t="str">
        <f t="shared" si="143"/>
        <v>=IF(DECEITFULNESS_training_input.xlsx!A202&lt;&gt;"",DECEITFULNESS_training_input.xlsx!A202,"")</v>
      </c>
      <c r="AV295" t="str">
        <f t="shared" si="143"/>
        <v>=IF(DEPRESSIVITY_training_input.xlsx!A202&lt;&gt;"",DEPRESSIVITY_training_input.xlsx!A202,"")</v>
      </c>
      <c r="AW295" t="str">
        <f t="shared" si="143"/>
        <v>=IF(DISTRACTIBILITY_training_input.xlsx!A202&lt;&gt;"",DISTRACTIBILITY_training_input.xlsx!A202,"")</v>
      </c>
      <c r="AX295" t="str">
        <f t="shared" si="143"/>
        <v>=IF(ECCENTRICITY_training_input.xlsx!A202&lt;&gt;"",ECCENTRICITY_training_input.xlsx!A202,"")</v>
      </c>
      <c r="AY295" t="str">
        <f t="shared" si="143"/>
        <v>=IF(EMOTIONAL_LABILITY_training_input.xlsx!A202&lt;&gt;"",EMOTIONAL_LABILITY_training_input.xlsx!A202,"")</v>
      </c>
      <c r="AZ295" t="str">
        <f t="shared" si="143"/>
        <v>=IF(GRANDIOSITY_training_input.xlsx!A202&lt;&gt;"",GRANDIOSITY_training_input.xlsx!A202,"")</v>
      </c>
      <c r="BA295" t="str">
        <f t="shared" si="143"/>
        <v>=IF(HOSTILITY_training_input.xlsx!A202&lt;&gt;"",HOSTILITY_training_input.xlsx!A202,"")</v>
      </c>
      <c r="BB295" t="str">
        <f t="shared" si="143"/>
        <v>=IF(IMPULSIVITY_training_input.xlsx!A202&lt;&gt;"",IMPULSIVITY_training_input.xlsx!A202,"")</v>
      </c>
      <c r="BC295" t="str">
        <f t="shared" si="143"/>
        <v>=IF(INTIMACY_AVOIDANCE_training_input.xlsx!A202&lt;&gt;"",INTIMACY_AVOIDANCE_training_input.xlsx!A202,"")</v>
      </c>
      <c r="BD295" t="str">
        <f t="shared" si="143"/>
        <v>=IF(IRRESPONSIBILITY_training_input.xlsx!A202&lt;&gt;"",IRRESPONSIBILITY_training_input.xlsx!A202,"")</v>
      </c>
      <c r="BE295" t="str">
        <f t="shared" si="143"/>
        <v>=IF(MANIPULATIVENESS_training_input.xlsx!A202&lt;&gt;"",MANIPULATIVENESS_training_input.xlsx!A202,"")</v>
      </c>
      <c r="BF295" t="str">
        <f t="shared" si="143"/>
        <v>=IF(PERCEPTUAL_DYSREGULATION_training_input.xlsx!A202&lt;&gt;"",PERCEPTUAL_DYSREGULATION_training_input.xlsx!A202,"")</v>
      </c>
      <c r="BG295" t="str">
        <f t="shared" si="143"/>
        <v>=IF(PERSEVERATION_training_input.xlsx!A202&lt;&gt;"",PERSEVERATION_training_input.xlsx!A202,"")</v>
      </c>
      <c r="BH295" t="str">
        <f t="shared" si="143"/>
        <v>=IF(RESTRICTED_AFFECTIVITY_training_input.xlsx!A202&lt;&gt;"",RESTRICTED_AFFECTIVITY_training_input.xlsx!A202,"")</v>
      </c>
      <c r="BI295" t="str">
        <f t="shared" si="143"/>
        <v>=IF(RIGID_PERFECTIONISM_training_input.xlsx!A202&lt;&gt;"",RIGID_PERFECTIONISM_training_input.xlsx!A202,"")</v>
      </c>
      <c r="BJ295" t="str">
        <f t="shared" si="143"/>
        <v>=IF(RISK_TAKING_training_input.xlsx!A202&lt;&gt;"",RISK_TAKING_training_input.xlsx!A202,"")</v>
      </c>
      <c r="BK295" t="str">
        <f t="shared" si="143"/>
        <v>=IF(SEPARATION_INSECURITY_training_input.xlsx!A202&lt;&gt;"",SEPARATION_INSECURITY_training_input.xlsx!A202,"")</v>
      </c>
      <c r="BL295" t="str">
        <f t="shared" si="143"/>
        <v>=IF(SUBMISSIVENESS_training_input.xlsx!A202&lt;&gt;"",SUBMISSIVENESS_training_input.xlsx!A202,"")</v>
      </c>
      <c r="BM295" t="str">
        <f t="shared" si="143"/>
        <v>=IF(SUSPICIOUSNESS_training_input.xlsx!A202&lt;&gt;"",SUSPICIOUSNESS_training_input.xlsx!A202,"")</v>
      </c>
      <c r="BN295" t="str">
        <f t="shared" si="143"/>
        <v>=IF(UNUSUAL_BELIEFS_training_input.xlsx!A202&lt;&gt;"",UNUSUAL_BELIEFS_training_input.xlsx!A202,"")</v>
      </c>
      <c r="BO295" t="str">
        <f t="shared" si="142"/>
        <v>=IF(WITHDRAWAL_training_input.xlsx!A202&lt;&gt;"",WITHDRAWAL_training_input.xlsx!A202,"")</v>
      </c>
      <c r="BP295" t="str">
        <f t="shared" si="142"/>
        <v>=IF(ACT_training_input.xlsx!A202&lt;&gt;"",ACT_training_input.xlsx!A202,"")</v>
      </c>
      <c r="BQ295" t="str">
        <f t="shared" si="142"/>
        <v>=IF(DSP_training_input.xlsx!A202&lt;&gt;"",DSP_training_input.xlsx!A202,"")</v>
      </c>
      <c r="BR295" t="str">
        <f t="shared" si="142"/>
        <v>=IF(PAG_training_input.xlsx!A202&lt;&gt;"",PAG_training_input.xlsx!A202,"")</v>
      </c>
      <c r="BS295" t="str">
        <f t="shared" si="142"/>
        <v>=IF(PRO_training_input.xlsx!A202&lt;&gt;"",PRO_training_input.xlsx!A202,"")</v>
      </c>
      <c r="BT295" t="str">
        <f t="shared" si="142"/>
        <v>=IF(SPL_training_input.xlsx!A202&lt;&gt;"",SPL_training_input.xlsx!A202,"")</v>
      </c>
      <c r="BU295" t="str">
        <f t="shared" si="142"/>
        <v>=IF(WDR_training_input.xlsx!A202&lt;&gt;"",WDR_training_input.xlsx!A202,"")</v>
      </c>
      <c r="BV295" t="str">
        <f t="shared" si="142"/>
        <v>=IF(CON_training_input.xlsx!A202&lt;&gt;"",CON_training_input.xlsx!A202,"")</v>
      </c>
      <c r="BW295" t="str">
        <f t="shared" si="142"/>
        <v>=IF(DSC_training_input.xlsx!A202&lt;&gt;"",DSC_training_input.xlsx!A202,"")</v>
      </c>
      <c r="BX295" t="str">
        <f t="shared" si="142"/>
        <v>=IF(FAN_training_input.xlsx!A202&lt;&gt;"",FAN_training_input.xlsx!A202,"")</v>
      </c>
      <c r="BY295" t="str">
        <f t="shared" si="142"/>
        <v>=IF(OMN_training_input.xlsx!A202&lt;&gt;"",OMN_training_input.xlsx!A202,"")</v>
      </c>
      <c r="BZ295" t="str">
        <f t="shared" si="142"/>
        <v>=IF(REP_training_input.xlsx!A202&lt;&gt;"",REP_training_input.xlsx!A202,"")</v>
      </c>
      <c r="CA295" t="str">
        <f t="shared" si="142"/>
        <v>=IF(SOM_training_input.xlsx!A202&lt;&gt;"",SOM_training_input.xlsx!A202,"")</v>
      </c>
      <c r="CB295" t="str">
        <f t="shared" si="142"/>
        <v>=IF(SUB_training_input.xlsx!A202&lt;&gt;"",SUB_training_input.xlsx!A202,"")</v>
      </c>
      <c r="CC295" t="str">
        <f t="shared" si="142"/>
        <v>=IF(UND_training_input.xlsx!A202&lt;&gt;"",UND_training_input.xlsx!A202,"")</v>
      </c>
      <c r="CD295" t="str">
        <f t="shared" si="142"/>
        <v>=IF(ALT_training_input.xlsx!A202&lt;&gt;"",ALT_training_input.xlsx!A202,"")</v>
      </c>
      <c r="CE295" t="str">
        <f t="shared" si="142"/>
        <v>=IF(HUM_training_input.xlsx!A202&lt;&gt;"",HUM_training_input.xlsx!A202,"")</v>
      </c>
      <c r="CF295" t="str">
        <f t="shared" si="142"/>
        <v>=IF(IDL_training_input.xlsx!A202&lt;&gt;"",IDL_training_input.xlsx!A202,"")</v>
      </c>
      <c r="CG295" t="str">
        <f t="shared" si="142"/>
        <v>=IF(RFM_training_input.xlsx!A202&lt;&gt;"",RFM_training_input.xlsx!A202,"")</v>
      </c>
      <c r="CH295" t="str">
        <f t="shared" si="142"/>
        <v>=IF(DN_training_input.xlsx!A202&lt;&gt;"",DN_training_input.xlsx!A202,"")</v>
      </c>
      <c r="CI295" t="str">
        <f t="shared" si="142"/>
        <v>=IF(INT_training_input.xlsx!A202&lt;&gt;"",INT_training_input.xlsx!A202,"")</v>
      </c>
      <c r="CJ295" t="str">
        <f t="shared" si="142"/>
        <v>=IF(SUP_training_input.xlsx!A202&lt;&gt;"",SUP_training_input.xlsx!A202,"")</v>
      </c>
      <c r="CK295" t="str">
        <f t="shared" si="142"/>
        <v>=IF(ANT_training_input.xlsx!A202&lt;&gt;"",ANT_training_input.xlsx!A202,"")</v>
      </c>
      <c r="CL295" t="str">
        <f t="shared" si="142"/>
        <v>=IF(ISO_training_input.xlsx!A202&lt;&gt;"",ISO_training_input.xlsx!A202,"")</v>
      </c>
    </row>
    <row r="296" spans="1:90">
      <c r="A296">
        <v>203</v>
      </c>
      <c r="B296" t="str">
        <f t="shared" si="139"/>
        <v>=IF(SUICIDE_training_input.xlsx!A203&lt;&gt;"",SUICIDE_training_input.xlsx!A203,"")</v>
      </c>
      <c r="C296" t="str">
        <f t="shared" si="143"/>
        <v>=IF(IQ_training_input.xlsx!A203&lt;&gt;"",IQ_training_input.xlsx!A203,"")</v>
      </c>
      <c r="D296" t="str">
        <f t="shared" si="143"/>
        <v>=IF(AMBIG_training_input.xlsx!A203&lt;&gt;"",AMBIG_training_input.xlsx!A203,"")</v>
      </c>
      <c r="E296" t="str">
        <f t="shared" si="143"/>
        <v>=IF(EGODYST_training_input.xlsx!A203&lt;&gt;"",EGODYST_training_input.xlsx!A203,"")</v>
      </c>
      <c r="F296" t="str">
        <f t="shared" si="143"/>
        <v>=IF(AUTISM_training_input.xlsx!A203&lt;&gt;"",AUTISM_training_input.xlsx!A203,"")</v>
      </c>
      <c r="G296" t="str">
        <f t="shared" si="143"/>
        <v>=IF(IDENTITY_training_input.xlsx!A203&lt;&gt;"",IDENTITY_training_input.xlsx!A203,"")</v>
      </c>
      <c r="H296" t="str">
        <f t="shared" si="143"/>
        <v>=IF(SELFDIR_training_input.xlsx!A203&lt;&gt;"",SELFDIR_training_input.xlsx!A203,"")</v>
      </c>
      <c r="I296" t="str">
        <f t="shared" si="143"/>
        <v>=IF(EMPATHY_training_input.xlsx!A203&lt;&gt;"",EMPATHY_training_input.xlsx!A203,"")</v>
      </c>
      <c r="J296" t="str">
        <f t="shared" si="143"/>
        <v>=IF(INTIMACY_training_input.xlsx!A203&lt;&gt;"",INTIMACY_training_input.xlsx!A203,"")</v>
      </c>
      <c r="K296" t="str">
        <f t="shared" si="143"/>
        <v>=IF(ACUTE_training_input.xlsx!A203&lt;&gt;"",ACUTE_training_input.xlsx!A203,"")</v>
      </c>
      <c r="L296" t="str">
        <f t="shared" si="143"/>
        <v>=IF(CHRONIC_training_input.xlsx!A203&lt;&gt;"",CHRONIC_training_input.xlsx!A203,"")</v>
      </c>
      <c r="M296" t="str">
        <f t="shared" si="143"/>
        <v>=IF(TRAUMA_PAST_training_input.xlsx!A203&lt;&gt;"",TRAUMA_PAST_training_input.xlsx!A203,"")</v>
      </c>
      <c r="N296" t="str">
        <f t="shared" si="143"/>
        <v>=IF(TRAUMA_PRESENT_training_input.xlsx!A203&lt;&gt;"",TRAUMA_PRESENT_training_input.xlsx!A203,"")</v>
      </c>
      <c r="O296" t="str">
        <f t="shared" si="143"/>
        <v>=IF(HOPE_training_input.xlsx!A203&lt;&gt;"",HOPE_training_input.xlsx!A203,"")</v>
      </c>
      <c r="P296" t="str">
        <f t="shared" si="143"/>
        <v>=IF(SELFAFFICACY_training_input.xlsx!A203&lt;&gt;"",SELFAFFICACY_training_input.xlsx!A203,"")</v>
      </c>
      <c r="Q296" t="str">
        <f t="shared" si="143"/>
        <v>=IF(SELFESTEEM_training_input.xlsx!A203&lt;&gt;"",SELFESTEEM_training_input.xlsx!A203,"")</v>
      </c>
      <c r="R296" t="str">
        <f t="shared" si="143"/>
        <v>=IF(WELLBEING_training_input.xlsx!A203&lt;&gt;"",WELLBEING_training_input.xlsx!A203,"")</v>
      </c>
      <c r="S296" t="str">
        <f t="shared" si="143"/>
        <v>=IF(HYPER_training_input.xlsx!A203&lt;&gt;"",HYPER_training_input.xlsx!A203,"")</v>
      </c>
      <c r="T296" t="str">
        <f t="shared" si="143"/>
        <v>=IF(AGGR_training_input.xlsx!A203&lt;&gt;"",AGGR_training_input.xlsx!A203,"")</v>
      </c>
      <c r="U296" t="str">
        <f t="shared" si="143"/>
        <v>=IF(COND_PR_training_input.xlsx!A203&lt;&gt;"",COND_PR_training_input.xlsx!A203,"")</v>
      </c>
      <c r="V296" t="str">
        <f t="shared" si="143"/>
        <v>=IF(ANXIE_training_input.xlsx!A203&lt;&gt;"",ANXIE_training_input.xlsx!A203,"")</v>
      </c>
      <c r="W296" t="str">
        <f t="shared" si="143"/>
        <v>=IF(DEPR_training_input.xlsx!A203&lt;&gt;"",DEPR_training_input.xlsx!A203,"")</v>
      </c>
      <c r="X296" t="str">
        <f t="shared" si="143"/>
        <v>=IF(SOMAT_training_input.xlsx!A203&lt;&gt;"",SOMAT_training_input.xlsx!A203,"")</v>
      </c>
      <c r="Y296" t="str">
        <f t="shared" si="143"/>
        <v>=IF(ATYPI_training_input.xlsx!A203&lt;&gt;"",ATYPI_training_input.xlsx!A203,"")</v>
      </c>
      <c r="Z296" t="str">
        <f t="shared" si="143"/>
        <v>=IF(WITHD_training_input.xlsx!A203&lt;&gt;"",WITHD_training_input.xlsx!A203,"")</v>
      </c>
      <c r="AA296" t="str">
        <f t="shared" si="143"/>
        <v>=IF(ATTE_PR_training_input.xlsx!A203&lt;&gt;"",ATTE_PR_training_input.xlsx!A203,"")</v>
      </c>
      <c r="AB296" t="str">
        <f t="shared" si="143"/>
        <v>=IF(ANG_CONT_training_input.xlsx!A203&lt;&gt;"",ANG_CONT_training_input.xlsx!A203,"")</v>
      </c>
      <c r="AC296" t="str">
        <f t="shared" si="143"/>
        <v>=IF(DEV_SOC_DIS_training_input.xlsx!A203&lt;&gt;"",DEV_SOC_DIS_training_input.xlsx!A203,"")</v>
      </c>
      <c r="AD296" t="str">
        <f t="shared" si="143"/>
        <v>=IF(BULLY_training_input.xlsx!A203&lt;&gt;"",BULLY_training_input.xlsx!A203,"")</v>
      </c>
      <c r="AE296" t="str">
        <f t="shared" si="143"/>
        <v>=IF(EMOT_SELF_C_training_input.xlsx!A203&lt;&gt;"",EMOT_SELF_C_training_input.xlsx!A203,"")</v>
      </c>
      <c r="AF296" t="str">
        <f t="shared" si="143"/>
        <v>=IF(EXE_FUN_training_input.xlsx!A203&lt;&gt;"",EXE_FUN_training_input.xlsx!A203,"")</v>
      </c>
      <c r="AG296" t="str">
        <f t="shared" si="143"/>
        <v>=IF(MANIA_training_input.xlsx!A203&lt;&gt;"",MANIA_training_input.xlsx!A203,"")</v>
      </c>
      <c r="AH296" t="str">
        <f t="shared" si="143"/>
        <v>=IF(NEG_EMOT_training_input.xlsx!A203&lt;&gt;"",NEG_EMOT_training_input.xlsx!A203,"")</v>
      </c>
      <c r="AI296" t="str">
        <f t="shared" si="143"/>
        <v>=IF(ADAPT_training_input.xlsx!A203&lt;&gt;"",ADAPT_training_input.xlsx!A203,"")</v>
      </c>
      <c r="AJ296" t="str">
        <f t="shared" si="143"/>
        <v>=IF(SOC_SK_training_input.xlsx!A203&lt;&gt;"",SOC_SK_training_input.xlsx!A203,"")</v>
      </c>
      <c r="AK296" t="str">
        <f t="shared" si="143"/>
        <v>=IF(LEAD_training_input.xlsx!A203&lt;&gt;"",LEAD_training_input.xlsx!A203,"")</v>
      </c>
      <c r="AL296" t="str">
        <f t="shared" si="143"/>
        <v>=IF(ACT_DAIL_training_input.xlsx!A203&lt;&gt;"",ACT_DAIL_training_input.xlsx!A203,"")</v>
      </c>
      <c r="AM296" t="str">
        <f t="shared" si="143"/>
        <v>=IF(FUN_COM_training_input.xlsx!A203&lt;&gt;"",FUN_COM_training_input.xlsx!A203,"")</v>
      </c>
      <c r="AN296" t="str">
        <f t="shared" si="143"/>
        <v>=IF(RESILI_training_input.xlsx!A203&lt;&gt;"",RESILI_training_input.xlsx!A203,"")</v>
      </c>
      <c r="AO296" t="str">
        <f t="shared" si="143"/>
        <v>=IF(SEL_training_input.xlsx!A203&lt;&gt;"",SEL_training_input.xlsx!A203,"")</v>
      </c>
      <c r="AP296" t="str">
        <f t="shared" si="143"/>
        <v>=IF(SEV_training_input.xlsx!A203&lt;&gt;"",SEV_training_input.xlsx!A203,"")</v>
      </c>
      <c r="AQ296" t="str">
        <f t="shared" si="143"/>
        <v>=IF(ANHEDONIA_training_input.xlsx!A203&lt;&gt;"",ANHEDONIA_training_input.xlsx!A203,"")</v>
      </c>
      <c r="AR296" t="str">
        <f t="shared" si="143"/>
        <v>=IF(ANXIOUSNESS_training_input.xlsx!A203&lt;&gt;"",ANXIOUSNESS_training_input.xlsx!A203,"")</v>
      </c>
      <c r="AS296" t="str">
        <f t="shared" si="143"/>
        <v>=IF(ATTENTION_SEEKING_training_input.xlsx!A203&lt;&gt;"",ATTENTION_SEEKING_training_input.xlsx!A203,"")</v>
      </c>
      <c r="AT296" t="str">
        <f t="shared" si="143"/>
        <v>=IF(CALLOUSNESS_training_input.xlsx!A203&lt;&gt;"",CALLOUSNESS_training_input.xlsx!A203,"")</v>
      </c>
      <c r="AU296" t="str">
        <f t="shared" si="143"/>
        <v>=IF(DECEITFULNESS_training_input.xlsx!A203&lt;&gt;"",DECEITFULNESS_training_input.xlsx!A203,"")</v>
      </c>
      <c r="AV296" t="str">
        <f t="shared" si="143"/>
        <v>=IF(DEPRESSIVITY_training_input.xlsx!A203&lt;&gt;"",DEPRESSIVITY_training_input.xlsx!A203,"")</v>
      </c>
      <c r="AW296" t="str">
        <f t="shared" si="143"/>
        <v>=IF(DISTRACTIBILITY_training_input.xlsx!A203&lt;&gt;"",DISTRACTIBILITY_training_input.xlsx!A203,"")</v>
      </c>
      <c r="AX296" t="str">
        <f t="shared" si="143"/>
        <v>=IF(ECCENTRICITY_training_input.xlsx!A203&lt;&gt;"",ECCENTRICITY_training_input.xlsx!A203,"")</v>
      </c>
      <c r="AY296" t="str">
        <f t="shared" si="143"/>
        <v>=IF(EMOTIONAL_LABILITY_training_input.xlsx!A203&lt;&gt;"",EMOTIONAL_LABILITY_training_input.xlsx!A203,"")</v>
      </c>
      <c r="AZ296" t="str">
        <f t="shared" si="143"/>
        <v>=IF(GRANDIOSITY_training_input.xlsx!A203&lt;&gt;"",GRANDIOSITY_training_input.xlsx!A203,"")</v>
      </c>
      <c r="BA296" t="str">
        <f t="shared" si="143"/>
        <v>=IF(HOSTILITY_training_input.xlsx!A203&lt;&gt;"",HOSTILITY_training_input.xlsx!A203,"")</v>
      </c>
      <c r="BB296" t="str">
        <f t="shared" si="143"/>
        <v>=IF(IMPULSIVITY_training_input.xlsx!A203&lt;&gt;"",IMPULSIVITY_training_input.xlsx!A203,"")</v>
      </c>
      <c r="BC296" t="str">
        <f t="shared" si="143"/>
        <v>=IF(INTIMACY_AVOIDANCE_training_input.xlsx!A203&lt;&gt;"",INTIMACY_AVOIDANCE_training_input.xlsx!A203,"")</v>
      </c>
      <c r="BD296" t="str">
        <f t="shared" si="143"/>
        <v>=IF(IRRESPONSIBILITY_training_input.xlsx!A203&lt;&gt;"",IRRESPONSIBILITY_training_input.xlsx!A203,"")</v>
      </c>
      <c r="BE296" t="str">
        <f t="shared" si="143"/>
        <v>=IF(MANIPULATIVENESS_training_input.xlsx!A203&lt;&gt;"",MANIPULATIVENESS_training_input.xlsx!A203,"")</v>
      </c>
      <c r="BF296" t="str">
        <f t="shared" si="143"/>
        <v>=IF(PERCEPTUAL_DYSREGULATION_training_input.xlsx!A203&lt;&gt;"",PERCEPTUAL_DYSREGULATION_training_input.xlsx!A203,"")</v>
      </c>
      <c r="BG296" t="str">
        <f t="shared" si="143"/>
        <v>=IF(PERSEVERATION_training_input.xlsx!A203&lt;&gt;"",PERSEVERATION_training_input.xlsx!A203,"")</v>
      </c>
      <c r="BH296" t="str">
        <f t="shared" si="143"/>
        <v>=IF(RESTRICTED_AFFECTIVITY_training_input.xlsx!A203&lt;&gt;"",RESTRICTED_AFFECTIVITY_training_input.xlsx!A203,"")</v>
      </c>
      <c r="BI296" t="str">
        <f t="shared" si="143"/>
        <v>=IF(RIGID_PERFECTIONISM_training_input.xlsx!A203&lt;&gt;"",RIGID_PERFECTIONISM_training_input.xlsx!A203,"")</v>
      </c>
      <c r="BJ296" t="str">
        <f t="shared" si="143"/>
        <v>=IF(RISK_TAKING_training_input.xlsx!A203&lt;&gt;"",RISK_TAKING_training_input.xlsx!A203,"")</v>
      </c>
      <c r="BK296" t="str">
        <f t="shared" si="143"/>
        <v>=IF(SEPARATION_INSECURITY_training_input.xlsx!A203&lt;&gt;"",SEPARATION_INSECURITY_training_input.xlsx!A203,"")</v>
      </c>
      <c r="BL296" t="str">
        <f t="shared" si="143"/>
        <v>=IF(SUBMISSIVENESS_training_input.xlsx!A203&lt;&gt;"",SUBMISSIVENESS_training_input.xlsx!A203,"")</v>
      </c>
      <c r="BM296" t="str">
        <f t="shared" si="143"/>
        <v>=IF(SUSPICIOUSNESS_training_input.xlsx!A203&lt;&gt;"",SUSPICIOUSNESS_training_input.xlsx!A203,"")</v>
      </c>
      <c r="BN296" t="str">
        <f t="shared" ref="BN296:CL299" si="144">CONCATENATE($A$11,BN$1,$A$12,$A296,$A$13,BN$1,$A$14,$A296,$A$15)</f>
        <v>=IF(UNUSUAL_BELIEFS_training_input.xlsx!A203&lt;&gt;"",UNUSUAL_BELIEFS_training_input.xlsx!A203,"")</v>
      </c>
      <c r="BO296" t="str">
        <f t="shared" si="144"/>
        <v>=IF(WITHDRAWAL_training_input.xlsx!A203&lt;&gt;"",WITHDRAWAL_training_input.xlsx!A203,"")</v>
      </c>
      <c r="BP296" t="str">
        <f t="shared" si="144"/>
        <v>=IF(ACT_training_input.xlsx!A203&lt;&gt;"",ACT_training_input.xlsx!A203,"")</v>
      </c>
      <c r="BQ296" t="str">
        <f t="shared" si="144"/>
        <v>=IF(DSP_training_input.xlsx!A203&lt;&gt;"",DSP_training_input.xlsx!A203,"")</v>
      </c>
      <c r="BR296" t="str">
        <f t="shared" si="144"/>
        <v>=IF(PAG_training_input.xlsx!A203&lt;&gt;"",PAG_training_input.xlsx!A203,"")</v>
      </c>
      <c r="BS296" t="str">
        <f t="shared" si="144"/>
        <v>=IF(PRO_training_input.xlsx!A203&lt;&gt;"",PRO_training_input.xlsx!A203,"")</v>
      </c>
      <c r="BT296" t="str">
        <f t="shared" si="144"/>
        <v>=IF(SPL_training_input.xlsx!A203&lt;&gt;"",SPL_training_input.xlsx!A203,"")</v>
      </c>
      <c r="BU296" t="str">
        <f t="shared" si="144"/>
        <v>=IF(WDR_training_input.xlsx!A203&lt;&gt;"",WDR_training_input.xlsx!A203,"")</v>
      </c>
      <c r="BV296" t="str">
        <f t="shared" si="144"/>
        <v>=IF(CON_training_input.xlsx!A203&lt;&gt;"",CON_training_input.xlsx!A203,"")</v>
      </c>
      <c r="BW296" t="str">
        <f t="shared" si="144"/>
        <v>=IF(DSC_training_input.xlsx!A203&lt;&gt;"",DSC_training_input.xlsx!A203,"")</v>
      </c>
      <c r="BX296" t="str">
        <f t="shared" si="144"/>
        <v>=IF(FAN_training_input.xlsx!A203&lt;&gt;"",FAN_training_input.xlsx!A203,"")</v>
      </c>
      <c r="BY296" t="str">
        <f t="shared" si="144"/>
        <v>=IF(OMN_training_input.xlsx!A203&lt;&gt;"",OMN_training_input.xlsx!A203,"")</v>
      </c>
      <c r="BZ296" t="str">
        <f t="shared" si="144"/>
        <v>=IF(REP_training_input.xlsx!A203&lt;&gt;"",REP_training_input.xlsx!A203,"")</v>
      </c>
      <c r="CA296" t="str">
        <f t="shared" si="144"/>
        <v>=IF(SOM_training_input.xlsx!A203&lt;&gt;"",SOM_training_input.xlsx!A203,"")</v>
      </c>
      <c r="CB296" t="str">
        <f t="shared" si="144"/>
        <v>=IF(SUB_training_input.xlsx!A203&lt;&gt;"",SUB_training_input.xlsx!A203,"")</v>
      </c>
      <c r="CC296" t="str">
        <f t="shared" si="144"/>
        <v>=IF(UND_training_input.xlsx!A203&lt;&gt;"",UND_training_input.xlsx!A203,"")</v>
      </c>
      <c r="CD296" t="str">
        <f t="shared" si="144"/>
        <v>=IF(ALT_training_input.xlsx!A203&lt;&gt;"",ALT_training_input.xlsx!A203,"")</v>
      </c>
      <c r="CE296" t="str">
        <f t="shared" si="144"/>
        <v>=IF(HUM_training_input.xlsx!A203&lt;&gt;"",HUM_training_input.xlsx!A203,"")</v>
      </c>
      <c r="CF296" t="str">
        <f t="shared" si="144"/>
        <v>=IF(IDL_training_input.xlsx!A203&lt;&gt;"",IDL_training_input.xlsx!A203,"")</v>
      </c>
      <c r="CG296" t="str">
        <f t="shared" si="144"/>
        <v>=IF(RFM_training_input.xlsx!A203&lt;&gt;"",RFM_training_input.xlsx!A203,"")</v>
      </c>
      <c r="CH296" t="str">
        <f t="shared" si="144"/>
        <v>=IF(DN_training_input.xlsx!A203&lt;&gt;"",DN_training_input.xlsx!A203,"")</v>
      </c>
      <c r="CI296" t="str">
        <f t="shared" si="144"/>
        <v>=IF(INT_training_input.xlsx!A203&lt;&gt;"",INT_training_input.xlsx!A203,"")</v>
      </c>
      <c r="CJ296" t="str">
        <f t="shared" si="144"/>
        <v>=IF(SUP_training_input.xlsx!A203&lt;&gt;"",SUP_training_input.xlsx!A203,"")</v>
      </c>
      <c r="CK296" t="str">
        <f t="shared" si="144"/>
        <v>=IF(ANT_training_input.xlsx!A203&lt;&gt;"",ANT_training_input.xlsx!A203,"")</v>
      </c>
      <c r="CL296" t="str">
        <f t="shared" si="144"/>
        <v>=IF(ISO_training_input.xlsx!A203&lt;&gt;"",ISO_training_input.xlsx!A203,"")</v>
      </c>
    </row>
    <row r="297" spans="1:90">
      <c r="A297">
        <v>204</v>
      </c>
      <c r="B297" t="str">
        <f t="shared" si="139"/>
        <v>=IF(SUICIDE_training_input.xlsx!A204&lt;&gt;"",SUICIDE_training_input.xlsx!A204,"")</v>
      </c>
      <c r="C297" t="str">
        <f t="shared" ref="C297:BN300" si="145">CONCATENATE($A$11,C$1,$A$12,$A297,$A$13,C$1,$A$14,$A297,$A$15)</f>
        <v>=IF(IQ_training_input.xlsx!A204&lt;&gt;"",IQ_training_input.xlsx!A204,"")</v>
      </c>
      <c r="D297" t="str">
        <f t="shared" si="145"/>
        <v>=IF(AMBIG_training_input.xlsx!A204&lt;&gt;"",AMBIG_training_input.xlsx!A204,"")</v>
      </c>
      <c r="E297" t="str">
        <f t="shared" si="145"/>
        <v>=IF(EGODYST_training_input.xlsx!A204&lt;&gt;"",EGODYST_training_input.xlsx!A204,"")</v>
      </c>
      <c r="F297" t="str">
        <f t="shared" si="145"/>
        <v>=IF(AUTISM_training_input.xlsx!A204&lt;&gt;"",AUTISM_training_input.xlsx!A204,"")</v>
      </c>
      <c r="G297" t="str">
        <f t="shared" si="145"/>
        <v>=IF(IDENTITY_training_input.xlsx!A204&lt;&gt;"",IDENTITY_training_input.xlsx!A204,"")</v>
      </c>
      <c r="H297" t="str">
        <f t="shared" si="145"/>
        <v>=IF(SELFDIR_training_input.xlsx!A204&lt;&gt;"",SELFDIR_training_input.xlsx!A204,"")</v>
      </c>
      <c r="I297" t="str">
        <f t="shared" si="145"/>
        <v>=IF(EMPATHY_training_input.xlsx!A204&lt;&gt;"",EMPATHY_training_input.xlsx!A204,"")</v>
      </c>
      <c r="J297" t="str">
        <f t="shared" si="145"/>
        <v>=IF(INTIMACY_training_input.xlsx!A204&lt;&gt;"",INTIMACY_training_input.xlsx!A204,"")</v>
      </c>
      <c r="K297" t="str">
        <f t="shared" si="145"/>
        <v>=IF(ACUTE_training_input.xlsx!A204&lt;&gt;"",ACUTE_training_input.xlsx!A204,"")</v>
      </c>
      <c r="L297" t="str">
        <f t="shared" si="145"/>
        <v>=IF(CHRONIC_training_input.xlsx!A204&lt;&gt;"",CHRONIC_training_input.xlsx!A204,"")</v>
      </c>
      <c r="M297" t="str">
        <f t="shared" si="145"/>
        <v>=IF(TRAUMA_PAST_training_input.xlsx!A204&lt;&gt;"",TRAUMA_PAST_training_input.xlsx!A204,"")</v>
      </c>
      <c r="N297" t="str">
        <f t="shared" si="145"/>
        <v>=IF(TRAUMA_PRESENT_training_input.xlsx!A204&lt;&gt;"",TRAUMA_PRESENT_training_input.xlsx!A204,"")</v>
      </c>
      <c r="O297" t="str">
        <f t="shared" si="145"/>
        <v>=IF(HOPE_training_input.xlsx!A204&lt;&gt;"",HOPE_training_input.xlsx!A204,"")</v>
      </c>
      <c r="P297" t="str">
        <f t="shared" si="145"/>
        <v>=IF(SELFAFFICACY_training_input.xlsx!A204&lt;&gt;"",SELFAFFICACY_training_input.xlsx!A204,"")</v>
      </c>
      <c r="Q297" t="str">
        <f t="shared" si="145"/>
        <v>=IF(SELFESTEEM_training_input.xlsx!A204&lt;&gt;"",SELFESTEEM_training_input.xlsx!A204,"")</v>
      </c>
      <c r="R297" t="str">
        <f t="shared" si="145"/>
        <v>=IF(WELLBEING_training_input.xlsx!A204&lt;&gt;"",WELLBEING_training_input.xlsx!A204,"")</v>
      </c>
      <c r="S297" t="str">
        <f t="shared" si="145"/>
        <v>=IF(HYPER_training_input.xlsx!A204&lt;&gt;"",HYPER_training_input.xlsx!A204,"")</v>
      </c>
      <c r="T297" t="str">
        <f t="shared" si="145"/>
        <v>=IF(AGGR_training_input.xlsx!A204&lt;&gt;"",AGGR_training_input.xlsx!A204,"")</v>
      </c>
      <c r="U297" t="str">
        <f t="shared" si="145"/>
        <v>=IF(COND_PR_training_input.xlsx!A204&lt;&gt;"",COND_PR_training_input.xlsx!A204,"")</v>
      </c>
      <c r="V297" t="str">
        <f t="shared" si="145"/>
        <v>=IF(ANXIE_training_input.xlsx!A204&lt;&gt;"",ANXIE_training_input.xlsx!A204,"")</v>
      </c>
      <c r="W297" t="str">
        <f t="shared" si="145"/>
        <v>=IF(DEPR_training_input.xlsx!A204&lt;&gt;"",DEPR_training_input.xlsx!A204,"")</v>
      </c>
      <c r="X297" t="str">
        <f t="shared" si="145"/>
        <v>=IF(SOMAT_training_input.xlsx!A204&lt;&gt;"",SOMAT_training_input.xlsx!A204,"")</v>
      </c>
      <c r="Y297" t="str">
        <f t="shared" si="145"/>
        <v>=IF(ATYPI_training_input.xlsx!A204&lt;&gt;"",ATYPI_training_input.xlsx!A204,"")</v>
      </c>
      <c r="Z297" t="str">
        <f t="shared" si="145"/>
        <v>=IF(WITHD_training_input.xlsx!A204&lt;&gt;"",WITHD_training_input.xlsx!A204,"")</v>
      </c>
      <c r="AA297" t="str">
        <f t="shared" si="145"/>
        <v>=IF(ATTE_PR_training_input.xlsx!A204&lt;&gt;"",ATTE_PR_training_input.xlsx!A204,"")</v>
      </c>
      <c r="AB297" t="str">
        <f t="shared" si="145"/>
        <v>=IF(ANG_CONT_training_input.xlsx!A204&lt;&gt;"",ANG_CONT_training_input.xlsx!A204,"")</v>
      </c>
      <c r="AC297" t="str">
        <f t="shared" si="145"/>
        <v>=IF(DEV_SOC_DIS_training_input.xlsx!A204&lt;&gt;"",DEV_SOC_DIS_training_input.xlsx!A204,"")</v>
      </c>
      <c r="AD297" t="str">
        <f t="shared" si="145"/>
        <v>=IF(BULLY_training_input.xlsx!A204&lt;&gt;"",BULLY_training_input.xlsx!A204,"")</v>
      </c>
      <c r="AE297" t="str">
        <f t="shared" si="145"/>
        <v>=IF(EMOT_SELF_C_training_input.xlsx!A204&lt;&gt;"",EMOT_SELF_C_training_input.xlsx!A204,"")</v>
      </c>
      <c r="AF297" t="str">
        <f t="shared" si="145"/>
        <v>=IF(EXE_FUN_training_input.xlsx!A204&lt;&gt;"",EXE_FUN_training_input.xlsx!A204,"")</v>
      </c>
      <c r="AG297" t="str">
        <f t="shared" si="145"/>
        <v>=IF(MANIA_training_input.xlsx!A204&lt;&gt;"",MANIA_training_input.xlsx!A204,"")</v>
      </c>
      <c r="AH297" t="str">
        <f t="shared" si="145"/>
        <v>=IF(NEG_EMOT_training_input.xlsx!A204&lt;&gt;"",NEG_EMOT_training_input.xlsx!A204,"")</v>
      </c>
      <c r="AI297" t="str">
        <f t="shared" si="145"/>
        <v>=IF(ADAPT_training_input.xlsx!A204&lt;&gt;"",ADAPT_training_input.xlsx!A204,"")</v>
      </c>
      <c r="AJ297" t="str">
        <f t="shared" si="145"/>
        <v>=IF(SOC_SK_training_input.xlsx!A204&lt;&gt;"",SOC_SK_training_input.xlsx!A204,"")</v>
      </c>
      <c r="AK297" t="str">
        <f t="shared" si="145"/>
        <v>=IF(LEAD_training_input.xlsx!A204&lt;&gt;"",LEAD_training_input.xlsx!A204,"")</v>
      </c>
      <c r="AL297" t="str">
        <f t="shared" si="145"/>
        <v>=IF(ACT_DAIL_training_input.xlsx!A204&lt;&gt;"",ACT_DAIL_training_input.xlsx!A204,"")</v>
      </c>
      <c r="AM297" t="str">
        <f t="shared" si="145"/>
        <v>=IF(FUN_COM_training_input.xlsx!A204&lt;&gt;"",FUN_COM_training_input.xlsx!A204,"")</v>
      </c>
      <c r="AN297" t="str">
        <f t="shared" si="145"/>
        <v>=IF(RESILI_training_input.xlsx!A204&lt;&gt;"",RESILI_training_input.xlsx!A204,"")</v>
      </c>
      <c r="AO297" t="str">
        <f t="shared" si="145"/>
        <v>=IF(SEL_training_input.xlsx!A204&lt;&gt;"",SEL_training_input.xlsx!A204,"")</v>
      </c>
      <c r="AP297" t="str">
        <f t="shared" si="145"/>
        <v>=IF(SEV_training_input.xlsx!A204&lt;&gt;"",SEV_training_input.xlsx!A204,"")</v>
      </c>
      <c r="AQ297" t="str">
        <f t="shared" si="145"/>
        <v>=IF(ANHEDONIA_training_input.xlsx!A204&lt;&gt;"",ANHEDONIA_training_input.xlsx!A204,"")</v>
      </c>
      <c r="AR297" t="str">
        <f t="shared" si="145"/>
        <v>=IF(ANXIOUSNESS_training_input.xlsx!A204&lt;&gt;"",ANXIOUSNESS_training_input.xlsx!A204,"")</v>
      </c>
      <c r="AS297" t="str">
        <f t="shared" si="145"/>
        <v>=IF(ATTENTION_SEEKING_training_input.xlsx!A204&lt;&gt;"",ATTENTION_SEEKING_training_input.xlsx!A204,"")</v>
      </c>
      <c r="AT297" t="str">
        <f t="shared" si="145"/>
        <v>=IF(CALLOUSNESS_training_input.xlsx!A204&lt;&gt;"",CALLOUSNESS_training_input.xlsx!A204,"")</v>
      </c>
      <c r="AU297" t="str">
        <f t="shared" si="145"/>
        <v>=IF(DECEITFULNESS_training_input.xlsx!A204&lt;&gt;"",DECEITFULNESS_training_input.xlsx!A204,"")</v>
      </c>
      <c r="AV297" t="str">
        <f t="shared" si="145"/>
        <v>=IF(DEPRESSIVITY_training_input.xlsx!A204&lt;&gt;"",DEPRESSIVITY_training_input.xlsx!A204,"")</v>
      </c>
      <c r="AW297" t="str">
        <f t="shared" si="145"/>
        <v>=IF(DISTRACTIBILITY_training_input.xlsx!A204&lt;&gt;"",DISTRACTIBILITY_training_input.xlsx!A204,"")</v>
      </c>
      <c r="AX297" t="str">
        <f t="shared" si="145"/>
        <v>=IF(ECCENTRICITY_training_input.xlsx!A204&lt;&gt;"",ECCENTRICITY_training_input.xlsx!A204,"")</v>
      </c>
      <c r="AY297" t="str">
        <f t="shared" si="145"/>
        <v>=IF(EMOTIONAL_LABILITY_training_input.xlsx!A204&lt;&gt;"",EMOTIONAL_LABILITY_training_input.xlsx!A204,"")</v>
      </c>
      <c r="AZ297" t="str">
        <f t="shared" si="145"/>
        <v>=IF(GRANDIOSITY_training_input.xlsx!A204&lt;&gt;"",GRANDIOSITY_training_input.xlsx!A204,"")</v>
      </c>
      <c r="BA297" t="str">
        <f t="shared" si="145"/>
        <v>=IF(HOSTILITY_training_input.xlsx!A204&lt;&gt;"",HOSTILITY_training_input.xlsx!A204,"")</v>
      </c>
      <c r="BB297" t="str">
        <f t="shared" si="145"/>
        <v>=IF(IMPULSIVITY_training_input.xlsx!A204&lt;&gt;"",IMPULSIVITY_training_input.xlsx!A204,"")</v>
      </c>
      <c r="BC297" t="str">
        <f t="shared" si="145"/>
        <v>=IF(INTIMACY_AVOIDANCE_training_input.xlsx!A204&lt;&gt;"",INTIMACY_AVOIDANCE_training_input.xlsx!A204,"")</v>
      </c>
      <c r="BD297" t="str">
        <f t="shared" si="145"/>
        <v>=IF(IRRESPONSIBILITY_training_input.xlsx!A204&lt;&gt;"",IRRESPONSIBILITY_training_input.xlsx!A204,"")</v>
      </c>
      <c r="BE297" t="str">
        <f t="shared" si="145"/>
        <v>=IF(MANIPULATIVENESS_training_input.xlsx!A204&lt;&gt;"",MANIPULATIVENESS_training_input.xlsx!A204,"")</v>
      </c>
      <c r="BF297" t="str">
        <f t="shared" si="145"/>
        <v>=IF(PERCEPTUAL_DYSREGULATION_training_input.xlsx!A204&lt;&gt;"",PERCEPTUAL_DYSREGULATION_training_input.xlsx!A204,"")</v>
      </c>
      <c r="BG297" t="str">
        <f t="shared" si="145"/>
        <v>=IF(PERSEVERATION_training_input.xlsx!A204&lt;&gt;"",PERSEVERATION_training_input.xlsx!A204,"")</v>
      </c>
      <c r="BH297" t="str">
        <f t="shared" si="145"/>
        <v>=IF(RESTRICTED_AFFECTIVITY_training_input.xlsx!A204&lt;&gt;"",RESTRICTED_AFFECTIVITY_training_input.xlsx!A204,"")</v>
      </c>
      <c r="BI297" t="str">
        <f t="shared" si="145"/>
        <v>=IF(RIGID_PERFECTIONISM_training_input.xlsx!A204&lt;&gt;"",RIGID_PERFECTIONISM_training_input.xlsx!A204,"")</v>
      </c>
      <c r="BJ297" t="str">
        <f t="shared" si="145"/>
        <v>=IF(RISK_TAKING_training_input.xlsx!A204&lt;&gt;"",RISK_TAKING_training_input.xlsx!A204,"")</v>
      </c>
      <c r="BK297" t="str">
        <f t="shared" si="145"/>
        <v>=IF(SEPARATION_INSECURITY_training_input.xlsx!A204&lt;&gt;"",SEPARATION_INSECURITY_training_input.xlsx!A204,"")</v>
      </c>
      <c r="BL297" t="str">
        <f t="shared" si="145"/>
        <v>=IF(SUBMISSIVENESS_training_input.xlsx!A204&lt;&gt;"",SUBMISSIVENESS_training_input.xlsx!A204,"")</v>
      </c>
      <c r="BM297" t="str">
        <f t="shared" si="145"/>
        <v>=IF(SUSPICIOUSNESS_training_input.xlsx!A204&lt;&gt;"",SUSPICIOUSNESS_training_input.xlsx!A204,"")</v>
      </c>
      <c r="BN297" t="str">
        <f t="shared" si="145"/>
        <v>=IF(UNUSUAL_BELIEFS_training_input.xlsx!A204&lt;&gt;"",UNUSUAL_BELIEFS_training_input.xlsx!A204,"")</v>
      </c>
      <c r="BO297" t="str">
        <f t="shared" si="144"/>
        <v>=IF(WITHDRAWAL_training_input.xlsx!A204&lt;&gt;"",WITHDRAWAL_training_input.xlsx!A204,"")</v>
      </c>
      <c r="BP297" t="str">
        <f t="shared" si="144"/>
        <v>=IF(ACT_training_input.xlsx!A204&lt;&gt;"",ACT_training_input.xlsx!A204,"")</v>
      </c>
      <c r="BQ297" t="str">
        <f t="shared" si="144"/>
        <v>=IF(DSP_training_input.xlsx!A204&lt;&gt;"",DSP_training_input.xlsx!A204,"")</v>
      </c>
      <c r="BR297" t="str">
        <f t="shared" si="144"/>
        <v>=IF(PAG_training_input.xlsx!A204&lt;&gt;"",PAG_training_input.xlsx!A204,"")</v>
      </c>
      <c r="BS297" t="str">
        <f t="shared" si="144"/>
        <v>=IF(PRO_training_input.xlsx!A204&lt;&gt;"",PRO_training_input.xlsx!A204,"")</v>
      </c>
      <c r="BT297" t="str">
        <f t="shared" si="144"/>
        <v>=IF(SPL_training_input.xlsx!A204&lt;&gt;"",SPL_training_input.xlsx!A204,"")</v>
      </c>
      <c r="BU297" t="str">
        <f t="shared" si="144"/>
        <v>=IF(WDR_training_input.xlsx!A204&lt;&gt;"",WDR_training_input.xlsx!A204,"")</v>
      </c>
      <c r="BV297" t="str">
        <f t="shared" si="144"/>
        <v>=IF(CON_training_input.xlsx!A204&lt;&gt;"",CON_training_input.xlsx!A204,"")</v>
      </c>
      <c r="BW297" t="str">
        <f t="shared" si="144"/>
        <v>=IF(DSC_training_input.xlsx!A204&lt;&gt;"",DSC_training_input.xlsx!A204,"")</v>
      </c>
      <c r="BX297" t="str">
        <f t="shared" si="144"/>
        <v>=IF(FAN_training_input.xlsx!A204&lt;&gt;"",FAN_training_input.xlsx!A204,"")</v>
      </c>
      <c r="BY297" t="str">
        <f t="shared" si="144"/>
        <v>=IF(OMN_training_input.xlsx!A204&lt;&gt;"",OMN_training_input.xlsx!A204,"")</v>
      </c>
      <c r="BZ297" t="str">
        <f t="shared" si="144"/>
        <v>=IF(REP_training_input.xlsx!A204&lt;&gt;"",REP_training_input.xlsx!A204,"")</v>
      </c>
      <c r="CA297" t="str">
        <f t="shared" si="144"/>
        <v>=IF(SOM_training_input.xlsx!A204&lt;&gt;"",SOM_training_input.xlsx!A204,"")</v>
      </c>
      <c r="CB297" t="str">
        <f t="shared" si="144"/>
        <v>=IF(SUB_training_input.xlsx!A204&lt;&gt;"",SUB_training_input.xlsx!A204,"")</v>
      </c>
      <c r="CC297" t="str">
        <f t="shared" si="144"/>
        <v>=IF(UND_training_input.xlsx!A204&lt;&gt;"",UND_training_input.xlsx!A204,"")</v>
      </c>
      <c r="CD297" t="str">
        <f t="shared" si="144"/>
        <v>=IF(ALT_training_input.xlsx!A204&lt;&gt;"",ALT_training_input.xlsx!A204,"")</v>
      </c>
      <c r="CE297" t="str">
        <f t="shared" si="144"/>
        <v>=IF(HUM_training_input.xlsx!A204&lt;&gt;"",HUM_training_input.xlsx!A204,"")</v>
      </c>
      <c r="CF297" t="str">
        <f t="shared" si="144"/>
        <v>=IF(IDL_training_input.xlsx!A204&lt;&gt;"",IDL_training_input.xlsx!A204,"")</v>
      </c>
      <c r="CG297" t="str">
        <f t="shared" si="144"/>
        <v>=IF(RFM_training_input.xlsx!A204&lt;&gt;"",RFM_training_input.xlsx!A204,"")</v>
      </c>
      <c r="CH297" t="str">
        <f t="shared" si="144"/>
        <v>=IF(DN_training_input.xlsx!A204&lt;&gt;"",DN_training_input.xlsx!A204,"")</v>
      </c>
      <c r="CI297" t="str">
        <f t="shared" si="144"/>
        <v>=IF(INT_training_input.xlsx!A204&lt;&gt;"",INT_training_input.xlsx!A204,"")</v>
      </c>
      <c r="CJ297" t="str">
        <f t="shared" si="144"/>
        <v>=IF(SUP_training_input.xlsx!A204&lt;&gt;"",SUP_training_input.xlsx!A204,"")</v>
      </c>
      <c r="CK297" t="str">
        <f t="shared" si="144"/>
        <v>=IF(ANT_training_input.xlsx!A204&lt;&gt;"",ANT_training_input.xlsx!A204,"")</v>
      </c>
      <c r="CL297" t="str">
        <f t="shared" si="144"/>
        <v>=IF(ISO_training_input.xlsx!A204&lt;&gt;"",ISO_training_input.xlsx!A204,"")</v>
      </c>
    </row>
    <row r="298" spans="1:90">
      <c r="A298">
        <v>205</v>
      </c>
      <c r="B298" t="str">
        <f t="shared" si="139"/>
        <v>=IF(SUICIDE_training_input.xlsx!A205&lt;&gt;"",SUICIDE_training_input.xlsx!A205,"")</v>
      </c>
      <c r="C298" t="str">
        <f t="shared" si="145"/>
        <v>=IF(IQ_training_input.xlsx!A205&lt;&gt;"",IQ_training_input.xlsx!A205,"")</v>
      </c>
      <c r="D298" t="str">
        <f t="shared" si="145"/>
        <v>=IF(AMBIG_training_input.xlsx!A205&lt;&gt;"",AMBIG_training_input.xlsx!A205,"")</v>
      </c>
      <c r="E298" t="str">
        <f t="shared" si="145"/>
        <v>=IF(EGODYST_training_input.xlsx!A205&lt;&gt;"",EGODYST_training_input.xlsx!A205,"")</v>
      </c>
      <c r="F298" t="str">
        <f t="shared" si="145"/>
        <v>=IF(AUTISM_training_input.xlsx!A205&lt;&gt;"",AUTISM_training_input.xlsx!A205,"")</v>
      </c>
      <c r="G298" t="str">
        <f t="shared" si="145"/>
        <v>=IF(IDENTITY_training_input.xlsx!A205&lt;&gt;"",IDENTITY_training_input.xlsx!A205,"")</v>
      </c>
      <c r="H298" t="str">
        <f t="shared" si="145"/>
        <v>=IF(SELFDIR_training_input.xlsx!A205&lt;&gt;"",SELFDIR_training_input.xlsx!A205,"")</v>
      </c>
      <c r="I298" t="str">
        <f t="shared" si="145"/>
        <v>=IF(EMPATHY_training_input.xlsx!A205&lt;&gt;"",EMPATHY_training_input.xlsx!A205,"")</v>
      </c>
      <c r="J298" t="str">
        <f t="shared" si="145"/>
        <v>=IF(INTIMACY_training_input.xlsx!A205&lt;&gt;"",INTIMACY_training_input.xlsx!A205,"")</v>
      </c>
      <c r="K298" t="str">
        <f t="shared" si="145"/>
        <v>=IF(ACUTE_training_input.xlsx!A205&lt;&gt;"",ACUTE_training_input.xlsx!A205,"")</v>
      </c>
      <c r="L298" t="str">
        <f t="shared" si="145"/>
        <v>=IF(CHRONIC_training_input.xlsx!A205&lt;&gt;"",CHRONIC_training_input.xlsx!A205,"")</v>
      </c>
      <c r="M298" t="str">
        <f t="shared" si="145"/>
        <v>=IF(TRAUMA_PAST_training_input.xlsx!A205&lt;&gt;"",TRAUMA_PAST_training_input.xlsx!A205,"")</v>
      </c>
      <c r="N298" t="str">
        <f t="shared" si="145"/>
        <v>=IF(TRAUMA_PRESENT_training_input.xlsx!A205&lt;&gt;"",TRAUMA_PRESENT_training_input.xlsx!A205,"")</v>
      </c>
      <c r="O298" t="str">
        <f t="shared" si="145"/>
        <v>=IF(HOPE_training_input.xlsx!A205&lt;&gt;"",HOPE_training_input.xlsx!A205,"")</v>
      </c>
      <c r="P298" t="str">
        <f t="shared" si="145"/>
        <v>=IF(SELFAFFICACY_training_input.xlsx!A205&lt;&gt;"",SELFAFFICACY_training_input.xlsx!A205,"")</v>
      </c>
      <c r="Q298" t="str">
        <f t="shared" si="145"/>
        <v>=IF(SELFESTEEM_training_input.xlsx!A205&lt;&gt;"",SELFESTEEM_training_input.xlsx!A205,"")</v>
      </c>
      <c r="R298" t="str">
        <f t="shared" si="145"/>
        <v>=IF(WELLBEING_training_input.xlsx!A205&lt;&gt;"",WELLBEING_training_input.xlsx!A205,"")</v>
      </c>
      <c r="S298" t="str">
        <f t="shared" si="145"/>
        <v>=IF(HYPER_training_input.xlsx!A205&lt;&gt;"",HYPER_training_input.xlsx!A205,"")</v>
      </c>
      <c r="T298" t="str">
        <f t="shared" si="145"/>
        <v>=IF(AGGR_training_input.xlsx!A205&lt;&gt;"",AGGR_training_input.xlsx!A205,"")</v>
      </c>
      <c r="U298" t="str">
        <f t="shared" si="145"/>
        <v>=IF(COND_PR_training_input.xlsx!A205&lt;&gt;"",COND_PR_training_input.xlsx!A205,"")</v>
      </c>
      <c r="V298" t="str">
        <f t="shared" si="145"/>
        <v>=IF(ANXIE_training_input.xlsx!A205&lt;&gt;"",ANXIE_training_input.xlsx!A205,"")</v>
      </c>
      <c r="W298" t="str">
        <f t="shared" si="145"/>
        <v>=IF(DEPR_training_input.xlsx!A205&lt;&gt;"",DEPR_training_input.xlsx!A205,"")</v>
      </c>
      <c r="X298" t="str">
        <f t="shared" si="145"/>
        <v>=IF(SOMAT_training_input.xlsx!A205&lt;&gt;"",SOMAT_training_input.xlsx!A205,"")</v>
      </c>
      <c r="Y298" t="str">
        <f t="shared" si="145"/>
        <v>=IF(ATYPI_training_input.xlsx!A205&lt;&gt;"",ATYPI_training_input.xlsx!A205,"")</v>
      </c>
      <c r="Z298" t="str">
        <f t="shared" si="145"/>
        <v>=IF(WITHD_training_input.xlsx!A205&lt;&gt;"",WITHD_training_input.xlsx!A205,"")</v>
      </c>
      <c r="AA298" t="str">
        <f t="shared" si="145"/>
        <v>=IF(ATTE_PR_training_input.xlsx!A205&lt;&gt;"",ATTE_PR_training_input.xlsx!A205,"")</v>
      </c>
      <c r="AB298" t="str">
        <f t="shared" si="145"/>
        <v>=IF(ANG_CONT_training_input.xlsx!A205&lt;&gt;"",ANG_CONT_training_input.xlsx!A205,"")</v>
      </c>
      <c r="AC298" t="str">
        <f t="shared" si="145"/>
        <v>=IF(DEV_SOC_DIS_training_input.xlsx!A205&lt;&gt;"",DEV_SOC_DIS_training_input.xlsx!A205,"")</v>
      </c>
      <c r="AD298" t="str">
        <f t="shared" si="145"/>
        <v>=IF(BULLY_training_input.xlsx!A205&lt;&gt;"",BULLY_training_input.xlsx!A205,"")</v>
      </c>
      <c r="AE298" t="str">
        <f t="shared" si="145"/>
        <v>=IF(EMOT_SELF_C_training_input.xlsx!A205&lt;&gt;"",EMOT_SELF_C_training_input.xlsx!A205,"")</v>
      </c>
      <c r="AF298" t="str">
        <f t="shared" si="145"/>
        <v>=IF(EXE_FUN_training_input.xlsx!A205&lt;&gt;"",EXE_FUN_training_input.xlsx!A205,"")</v>
      </c>
      <c r="AG298" t="str">
        <f t="shared" si="145"/>
        <v>=IF(MANIA_training_input.xlsx!A205&lt;&gt;"",MANIA_training_input.xlsx!A205,"")</v>
      </c>
      <c r="AH298" t="str">
        <f t="shared" si="145"/>
        <v>=IF(NEG_EMOT_training_input.xlsx!A205&lt;&gt;"",NEG_EMOT_training_input.xlsx!A205,"")</v>
      </c>
      <c r="AI298" t="str">
        <f t="shared" si="145"/>
        <v>=IF(ADAPT_training_input.xlsx!A205&lt;&gt;"",ADAPT_training_input.xlsx!A205,"")</v>
      </c>
      <c r="AJ298" t="str">
        <f t="shared" si="145"/>
        <v>=IF(SOC_SK_training_input.xlsx!A205&lt;&gt;"",SOC_SK_training_input.xlsx!A205,"")</v>
      </c>
      <c r="AK298" t="str">
        <f t="shared" si="145"/>
        <v>=IF(LEAD_training_input.xlsx!A205&lt;&gt;"",LEAD_training_input.xlsx!A205,"")</v>
      </c>
      <c r="AL298" t="str">
        <f t="shared" si="145"/>
        <v>=IF(ACT_DAIL_training_input.xlsx!A205&lt;&gt;"",ACT_DAIL_training_input.xlsx!A205,"")</v>
      </c>
      <c r="AM298" t="str">
        <f t="shared" si="145"/>
        <v>=IF(FUN_COM_training_input.xlsx!A205&lt;&gt;"",FUN_COM_training_input.xlsx!A205,"")</v>
      </c>
      <c r="AN298" t="str">
        <f t="shared" si="145"/>
        <v>=IF(RESILI_training_input.xlsx!A205&lt;&gt;"",RESILI_training_input.xlsx!A205,"")</v>
      </c>
      <c r="AO298" t="str">
        <f t="shared" si="145"/>
        <v>=IF(SEL_training_input.xlsx!A205&lt;&gt;"",SEL_training_input.xlsx!A205,"")</v>
      </c>
      <c r="AP298" t="str">
        <f t="shared" si="145"/>
        <v>=IF(SEV_training_input.xlsx!A205&lt;&gt;"",SEV_training_input.xlsx!A205,"")</v>
      </c>
      <c r="AQ298" t="str">
        <f t="shared" si="145"/>
        <v>=IF(ANHEDONIA_training_input.xlsx!A205&lt;&gt;"",ANHEDONIA_training_input.xlsx!A205,"")</v>
      </c>
      <c r="AR298" t="str">
        <f t="shared" si="145"/>
        <v>=IF(ANXIOUSNESS_training_input.xlsx!A205&lt;&gt;"",ANXIOUSNESS_training_input.xlsx!A205,"")</v>
      </c>
      <c r="AS298" t="str">
        <f t="shared" si="145"/>
        <v>=IF(ATTENTION_SEEKING_training_input.xlsx!A205&lt;&gt;"",ATTENTION_SEEKING_training_input.xlsx!A205,"")</v>
      </c>
      <c r="AT298" t="str">
        <f t="shared" si="145"/>
        <v>=IF(CALLOUSNESS_training_input.xlsx!A205&lt;&gt;"",CALLOUSNESS_training_input.xlsx!A205,"")</v>
      </c>
      <c r="AU298" t="str">
        <f t="shared" si="145"/>
        <v>=IF(DECEITFULNESS_training_input.xlsx!A205&lt;&gt;"",DECEITFULNESS_training_input.xlsx!A205,"")</v>
      </c>
      <c r="AV298" t="str">
        <f t="shared" si="145"/>
        <v>=IF(DEPRESSIVITY_training_input.xlsx!A205&lt;&gt;"",DEPRESSIVITY_training_input.xlsx!A205,"")</v>
      </c>
      <c r="AW298" t="str">
        <f t="shared" si="145"/>
        <v>=IF(DISTRACTIBILITY_training_input.xlsx!A205&lt;&gt;"",DISTRACTIBILITY_training_input.xlsx!A205,"")</v>
      </c>
      <c r="AX298" t="str">
        <f t="shared" si="145"/>
        <v>=IF(ECCENTRICITY_training_input.xlsx!A205&lt;&gt;"",ECCENTRICITY_training_input.xlsx!A205,"")</v>
      </c>
      <c r="AY298" t="str">
        <f t="shared" si="145"/>
        <v>=IF(EMOTIONAL_LABILITY_training_input.xlsx!A205&lt;&gt;"",EMOTIONAL_LABILITY_training_input.xlsx!A205,"")</v>
      </c>
      <c r="AZ298" t="str">
        <f t="shared" si="145"/>
        <v>=IF(GRANDIOSITY_training_input.xlsx!A205&lt;&gt;"",GRANDIOSITY_training_input.xlsx!A205,"")</v>
      </c>
      <c r="BA298" t="str">
        <f t="shared" si="145"/>
        <v>=IF(HOSTILITY_training_input.xlsx!A205&lt;&gt;"",HOSTILITY_training_input.xlsx!A205,"")</v>
      </c>
      <c r="BB298" t="str">
        <f t="shared" si="145"/>
        <v>=IF(IMPULSIVITY_training_input.xlsx!A205&lt;&gt;"",IMPULSIVITY_training_input.xlsx!A205,"")</v>
      </c>
      <c r="BC298" t="str">
        <f t="shared" si="145"/>
        <v>=IF(INTIMACY_AVOIDANCE_training_input.xlsx!A205&lt;&gt;"",INTIMACY_AVOIDANCE_training_input.xlsx!A205,"")</v>
      </c>
      <c r="BD298" t="str">
        <f t="shared" si="145"/>
        <v>=IF(IRRESPONSIBILITY_training_input.xlsx!A205&lt;&gt;"",IRRESPONSIBILITY_training_input.xlsx!A205,"")</v>
      </c>
      <c r="BE298" t="str">
        <f t="shared" si="145"/>
        <v>=IF(MANIPULATIVENESS_training_input.xlsx!A205&lt;&gt;"",MANIPULATIVENESS_training_input.xlsx!A205,"")</v>
      </c>
      <c r="BF298" t="str">
        <f t="shared" si="145"/>
        <v>=IF(PERCEPTUAL_DYSREGULATION_training_input.xlsx!A205&lt;&gt;"",PERCEPTUAL_DYSREGULATION_training_input.xlsx!A205,"")</v>
      </c>
      <c r="BG298" t="str">
        <f t="shared" si="145"/>
        <v>=IF(PERSEVERATION_training_input.xlsx!A205&lt;&gt;"",PERSEVERATION_training_input.xlsx!A205,"")</v>
      </c>
      <c r="BH298" t="str">
        <f t="shared" si="145"/>
        <v>=IF(RESTRICTED_AFFECTIVITY_training_input.xlsx!A205&lt;&gt;"",RESTRICTED_AFFECTIVITY_training_input.xlsx!A205,"")</v>
      </c>
      <c r="BI298" t="str">
        <f t="shared" si="145"/>
        <v>=IF(RIGID_PERFECTIONISM_training_input.xlsx!A205&lt;&gt;"",RIGID_PERFECTIONISM_training_input.xlsx!A205,"")</v>
      </c>
      <c r="BJ298" t="str">
        <f t="shared" si="145"/>
        <v>=IF(RISK_TAKING_training_input.xlsx!A205&lt;&gt;"",RISK_TAKING_training_input.xlsx!A205,"")</v>
      </c>
      <c r="BK298" t="str">
        <f t="shared" si="145"/>
        <v>=IF(SEPARATION_INSECURITY_training_input.xlsx!A205&lt;&gt;"",SEPARATION_INSECURITY_training_input.xlsx!A205,"")</v>
      </c>
      <c r="BL298" t="str">
        <f t="shared" si="145"/>
        <v>=IF(SUBMISSIVENESS_training_input.xlsx!A205&lt;&gt;"",SUBMISSIVENESS_training_input.xlsx!A205,"")</v>
      </c>
      <c r="BM298" t="str">
        <f t="shared" si="145"/>
        <v>=IF(SUSPICIOUSNESS_training_input.xlsx!A205&lt;&gt;"",SUSPICIOUSNESS_training_input.xlsx!A205,"")</v>
      </c>
      <c r="BN298" t="str">
        <f t="shared" si="145"/>
        <v>=IF(UNUSUAL_BELIEFS_training_input.xlsx!A205&lt;&gt;"",UNUSUAL_BELIEFS_training_input.xlsx!A205,"")</v>
      </c>
      <c r="BO298" t="str">
        <f t="shared" si="144"/>
        <v>=IF(WITHDRAWAL_training_input.xlsx!A205&lt;&gt;"",WITHDRAWAL_training_input.xlsx!A205,"")</v>
      </c>
      <c r="BP298" t="str">
        <f t="shared" si="144"/>
        <v>=IF(ACT_training_input.xlsx!A205&lt;&gt;"",ACT_training_input.xlsx!A205,"")</v>
      </c>
      <c r="BQ298" t="str">
        <f t="shared" si="144"/>
        <v>=IF(DSP_training_input.xlsx!A205&lt;&gt;"",DSP_training_input.xlsx!A205,"")</v>
      </c>
      <c r="BR298" t="str">
        <f t="shared" si="144"/>
        <v>=IF(PAG_training_input.xlsx!A205&lt;&gt;"",PAG_training_input.xlsx!A205,"")</v>
      </c>
      <c r="BS298" t="str">
        <f t="shared" si="144"/>
        <v>=IF(PRO_training_input.xlsx!A205&lt;&gt;"",PRO_training_input.xlsx!A205,"")</v>
      </c>
      <c r="BT298" t="str">
        <f t="shared" si="144"/>
        <v>=IF(SPL_training_input.xlsx!A205&lt;&gt;"",SPL_training_input.xlsx!A205,"")</v>
      </c>
      <c r="BU298" t="str">
        <f t="shared" si="144"/>
        <v>=IF(WDR_training_input.xlsx!A205&lt;&gt;"",WDR_training_input.xlsx!A205,"")</v>
      </c>
      <c r="BV298" t="str">
        <f t="shared" si="144"/>
        <v>=IF(CON_training_input.xlsx!A205&lt;&gt;"",CON_training_input.xlsx!A205,"")</v>
      </c>
      <c r="BW298" t="str">
        <f t="shared" si="144"/>
        <v>=IF(DSC_training_input.xlsx!A205&lt;&gt;"",DSC_training_input.xlsx!A205,"")</v>
      </c>
      <c r="BX298" t="str">
        <f t="shared" si="144"/>
        <v>=IF(FAN_training_input.xlsx!A205&lt;&gt;"",FAN_training_input.xlsx!A205,"")</v>
      </c>
      <c r="BY298" t="str">
        <f t="shared" si="144"/>
        <v>=IF(OMN_training_input.xlsx!A205&lt;&gt;"",OMN_training_input.xlsx!A205,"")</v>
      </c>
      <c r="BZ298" t="str">
        <f t="shared" si="144"/>
        <v>=IF(REP_training_input.xlsx!A205&lt;&gt;"",REP_training_input.xlsx!A205,"")</v>
      </c>
      <c r="CA298" t="str">
        <f t="shared" si="144"/>
        <v>=IF(SOM_training_input.xlsx!A205&lt;&gt;"",SOM_training_input.xlsx!A205,"")</v>
      </c>
      <c r="CB298" t="str">
        <f t="shared" si="144"/>
        <v>=IF(SUB_training_input.xlsx!A205&lt;&gt;"",SUB_training_input.xlsx!A205,"")</v>
      </c>
      <c r="CC298" t="str">
        <f t="shared" si="144"/>
        <v>=IF(UND_training_input.xlsx!A205&lt;&gt;"",UND_training_input.xlsx!A205,"")</v>
      </c>
      <c r="CD298" t="str">
        <f t="shared" si="144"/>
        <v>=IF(ALT_training_input.xlsx!A205&lt;&gt;"",ALT_training_input.xlsx!A205,"")</v>
      </c>
      <c r="CE298" t="str">
        <f t="shared" si="144"/>
        <v>=IF(HUM_training_input.xlsx!A205&lt;&gt;"",HUM_training_input.xlsx!A205,"")</v>
      </c>
      <c r="CF298" t="str">
        <f t="shared" si="144"/>
        <v>=IF(IDL_training_input.xlsx!A205&lt;&gt;"",IDL_training_input.xlsx!A205,"")</v>
      </c>
      <c r="CG298" t="str">
        <f t="shared" si="144"/>
        <v>=IF(RFM_training_input.xlsx!A205&lt;&gt;"",RFM_training_input.xlsx!A205,"")</v>
      </c>
      <c r="CH298" t="str">
        <f t="shared" si="144"/>
        <v>=IF(DN_training_input.xlsx!A205&lt;&gt;"",DN_training_input.xlsx!A205,"")</v>
      </c>
      <c r="CI298" t="str">
        <f t="shared" si="144"/>
        <v>=IF(INT_training_input.xlsx!A205&lt;&gt;"",INT_training_input.xlsx!A205,"")</v>
      </c>
      <c r="CJ298" t="str">
        <f t="shared" si="144"/>
        <v>=IF(SUP_training_input.xlsx!A205&lt;&gt;"",SUP_training_input.xlsx!A205,"")</v>
      </c>
      <c r="CK298" t="str">
        <f t="shared" si="144"/>
        <v>=IF(ANT_training_input.xlsx!A205&lt;&gt;"",ANT_training_input.xlsx!A205,"")</v>
      </c>
      <c r="CL298" t="str">
        <f t="shared" si="144"/>
        <v>=IF(ISO_training_input.xlsx!A205&lt;&gt;"",ISO_training_input.xlsx!A205,"")</v>
      </c>
    </row>
    <row r="299" spans="1:90">
      <c r="A299">
        <v>206</v>
      </c>
      <c r="B299" t="str">
        <f t="shared" si="139"/>
        <v>=IF(SUICIDE_training_input.xlsx!A206&lt;&gt;"",SUICIDE_training_input.xlsx!A206,"")</v>
      </c>
      <c r="C299" t="str">
        <f t="shared" si="145"/>
        <v>=IF(IQ_training_input.xlsx!A206&lt;&gt;"",IQ_training_input.xlsx!A206,"")</v>
      </c>
      <c r="D299" t="str">
        <f t="shared" si="145"/>
        <v>=IF(AMBIG_training_input.xlsx!A206&lt;&gt;"",AMBIG_training_input.xlsx!A206,"")</v>
      </c>
      <c r="E299" t="str">
        <f t="shared" si="145"/>
        <v>=IF(EGODYST_training_input.xlsx!A206&lt;&gt;"",EGODYST_training_input.xlsx!A206,"")</v>
      </c>
      <c r="F299" t="str">
        <f t="shared" si="145"/>
        <v>=IF(AUTISM_training_input.xlsx!A206&lt;&gt;"",AUTISM_training_input.xlsx!A206,"")</v>
      </c>
      <c r="G299" t="str">
        <f t="shared" si="145"/>
        <v>=IF(IDENTITY_training_input.xlsx!A206&lt;&gt;"",IDENTITY_training_input.xlsx!A206,"")</v>
      </c>
      <c r="H299" t="str">
        <f t="shared" si="145"/>
        <v>=IF(SELFDIR_training_input.xlsx!A206&lt;&gt;"",SELFDIR_training_input.xlsx!A206,"")</v>
      </c>
      <c r="I299" t="str">
        <f t="shared" si="145"/>
        <v>=IF(EMPATHY_training_input.xlsx!A206&lt;&gt;"",EMPATHY_training_input.xlsx!A206,"")</v>
      </c>
      <c r="J299" t="str">
        <f t="shared" si="145"/>
        <v>=IF(INTIMACY_training_input.xlsx!A206&lt;&gt;"",INTIMACY_training_input.xlsx!A206,"")</v>
      </c>
      <c r="K299" t="str">
        <f t="shared" si="145"/>
        <v>=IF(ACUTE_training_input.xlsx!A206&lt;&gt;"",ACUTE_training_input.xlsx!A206,"")</v>
      </c>
      <c r="L299" t="str">
        <f t="shared" si="145"/>
        <v>=IF(CHRONIC_training_input.xlsx!A206&lt;&gt;"",CHRONIC_training_input.xlsx!A206,"")</v>
      </c>
      <c r="M299" t="str">
        <f t="shared" si="145"/>
        <v>=IF(TRAUMA_PAST_training_input.xlsx!A206&lt;&gt;"",TRAUMA_PAST_training_input.xlsx!A206,"")</v>
      </c>
      <c r="N299" t="str">
        <f t="shared" si="145"/>
        <v>=IF(TRAUMA_PRESENT_training_input.xlsx!A206&lt;&gt;"",TRAUMA_PRESENT_training_input.xlsx!A206,"")</v>
      </c>
      <c r="O299" t="str">
        <f t="shared" si="145"/>
        <v>=IF(HOPE_training_input.xlsx!A206&lt;&gt;"",HOPE_training_input.xlsx!A206,"")</v>
      </c>
      <c r="P299" t="str">
        <f t="shared" si="145"/>
        <v>=IF(SELFAFFICACY_training_input.xlsx!A206&lt;&gt;"",SELFAFFICACY_training_input.xlsx!A206,"")</v>
      </c>
      <c r="Q299" t="str">
        <f t="shared" si="145"/>
        <v>=IF(SELFESTEEM_training_input.xlsx!A206&lt;&gt;"",SELFESTEEM_training_input.xlsx!A206,"")</v>
      </c>
      <c r="R299" t="str">
        <f t="shared" si="145"/>
        <v>=IF(WELLBEING_training_input.xlsx!A206&lt;&gt;"",WELLBEING_training_input.xlsx!A206,"")</v>
      </c>
      <c r="S299" t="str">
        <f t="shared" si="145"/>
        <v>=IF(HYPER_training_input.xlsx!A206&lt;&gt;"",HYPER_training_input.xlsx!A206,"")</v>
      </c>
      <c r="T299" t="str">
        <f t="shared" si="145"/>
        <v>=IF(AGGR_training_input.xlsx!A206&lt;&gt;"",AGGR_training_input.xlsx!A206,"")</v>
      </c>
      <c r="U299" t="str">
        <f t="shared" si="145"/>
        <v>=IF(COND_PR_training_input.xlsx!A206&lt;&gt;"",COND_PR_training_input.xlsx!A206,"")</v>
      </c>
      <c r="V299" t="str">
        <f t="shared" si="145"/>
        <v>=IF(ANXIE_training_input.xlsx!A206&lt;&gt;"",ANXIE_training_input.xlsx!A206,"")</v>
      </c>
      <c r="W299" t="str">
        <f t="shared" si="145"/>
        <v>=IF(DEPR_training_input.xlsx!A206&lt;&gt;"",DEPR_training_input.xlsx!A206,"")</v>
      </c>
      <c r="X299" t="str">
        <f t="shared" si="145"/>
        <v>=IF(SOMAT_training_input.xlsx!A206&lt;&gt;"",SOMAT_training_input.xlsx!A206,"")</v>
      </c>
      <c r="Y299" t="str">
        <f t="shared" si="145"/>
        <v>=IF(ATYPI_training_input.xlsx!A206&lt;&gt;"",ATYPI_training_input.xlsx!A206,"")</v>
      </c>
      <c r="Z299" t="str">
        <f t="shared" si="145"/>
        <v>=IF(WITHD_training_input.xlsx!A206&lt;&gt;"",WITHD_training_input.xlsx!A206,"")</v>
      </c>
      <c r="AA299" t="str">
        <f t="shared" si="145"/>
        <v>=IF(ATTE_PR_training_input.xlsx!A206&lt;&gt;"",ATTE_PR_training_input.xlsx!A206,"")</v>
      </c>
      <c r="AB299" t="str">
        <f t="shared" si="145"/>
        <v>=IF(ANG_CONT_training_input.xlsx!A206&lt;&gt;"",ANG_CONT_training_input.xlsx!A206,"")</v>
      </c>
      <c r="AC299" t="str">
        <f t="shared" si="145"/>
        <v>=IF(DEV_SOC_DIS_training_input.xlsx!A206&lt;&gt;"",DEV_SOC_DIS_training_input.xlsx!A206,"")</v>
      </c>
      <c r="AD299" t="str">
        <f t="shared" si="145"/>
        <v>=IF(BULLY_training_input.xlsx!A206&lt;&gt;"",BULLY_training_input.xlsx!A206,"")</v>
      </c>
      <c r="AE299" t="str">
        <f t="shared" si="145"/>
        <v>=IF(EMOT_SELF_C_training_input.xlsx!A206&lt;&gt;"",EMOT_SELF_C_training_input.xlsx!A206,"")</v>
      </c>
      <c r="AF299" t="str">
        <f t="shared" si="145"/>
        <v>=IF(EXE_FUN_training_input.xlsx!A206&lt;&gt;"",EXE_FUN_training_input.xlsx!A206,"")</v>
      </c>
      <c r="AG299" t="str">
        <f t="shared" si="145"/>
        <v>=IF(MANIA_training_input.xlsx!A206&lt;&gt;"",MANIA_training_input.xlsx!A206,"")</v>
      </c>
      <c r="AH299" t="str">
        <f t="shared" si="145"/>
        <v>=IF(NEG_EMOT_training_input.xlsx!A206&lt;&gt;"",NEG_EMOT_training_input.xlsx!A206,"")</v>
      </c>
      <c r="AI299" t="str">
        <f t="shared" si="145"/>
        <v>=IF(ADAPT_training_input.xlsx!A206&lt;&gt;"",ADAPT_training_input.xlsx!A206,"")</v>
      </c>
      <c r="AJ299" t="str">
        <f t="shared" si="145"/>
        <v>=IF(SOC_SK_training_input.xlsx!A206&lt;&gt;"",SOC_SK_training_input.xlsx!A206,"")</v>
      </c>
      <c r="AK299" t="str">
        <f t="shared" si="145"/>
        <v>=IF(LEAD_training_input.xlsx!A206&lt;&gt;"",LEAD_training_input.xlsx!A206,"")</v>
      </c>
      <c r="AL299" t="str">
        <f t="shared" si="145"/>
        <v>=IF(ACT_DAIL_training_input.xlsx!A206&lt;&gt;"",ACT_DAIL_training_input.xlsx!A206,"")</v>
      </c>
      <c r="AM299" t="str">
        <f t="shared" si="145"/>
        <v>=IF(FUN_COM_training_input.xlsx!A206&lt;&gt;"",FUN_COM_training_input.xlsx!A206,"")</v>
      </c>
      <c r="AN299" t="str">
        <f t="shared" si="145"/>
        <v>=IF(RESILI_training_input.xlsx!A206&lt;&gt;"",RESILI_training_input.xlsx!A206,"")</v>
      </c>
      <c r="AO299" t="str">
        <f t="shared" si="145"/>
        <v>=IF(SEL_training_input.xlsx!A206&lt;&gt;"",SEL_training_input.xlsx!A206,"")</v>
      </c>
      <c r="AP299" t="str">
        <f t="shared" si="145"/>
        <v>=IF(SEV_training_input.xlsx!A206&lt;&gt;"",SEV_training_input.xlsx!A206,"")</v>
      </c>
      <c r="AQ299" t="str">
        <f t="shared" si="145"/>
        <v>=IF(ANHEDONIA_training_input.xlsx!A206&lt;&gt;"",ANHEDONIA_training_input.xlsx!A206,"")</v>
      </c>
      <c r="AR299" t="str">
        <f t="shared" si="145"/>
        <v>=IF(ANXIOUSNESS_training_input.xlsx!A206&lt;&gt;"",ANXIOUSNESS_training_input.xlsx!A206,"")</v>
      </c>
      <c r="AS299" t="str">
        <f t="shared" si="145"/>
        <v>=IF(ATTENTION_SEEKING_training_input.xlsx!A206&lt;&gt;"",ATTENTION_SEEKING_training_input.xlsx!A206,"")</v>
      </c>
      <c r="AT299" t="str">
        <f t="shared" si="145"/>
        <v>=IF(CALLOUSNESS_training_input.xlsx!A206&lt;&gt;"",CALLOUSNESS_training_input.xlsx!A206,"")</v>
      </c>
      <c r="AU299" t="str">
        <f t="shared" si="145"/>
        <v>=IF(DECEITFULNESS_training_input.xlsx!A206&lt;&gt;"",DECEITFULNESS_training_input.xlsx!A206,"")</v>
      </c>
      <c r="AV299" t="str">
        <f t="shared" si="145"/>
        <v>=IF(DEPRESSIVITY_training_input.xlsx!A206&lt;&gt;"",DEPRESSIVITY_training_input.xlsx!A206,"")</v>
      </c>
      <c r="AW299" t="str">
        <f t="shared" si="145"/>
        <v>=IF(DISTRACTIBILITY_training_input.xlsx!A206&lt;&gt;"",DISTRACTIBILITY_training_input.xlsx!A206,"")</v>
      </c>
      <c r="AX299" t="str">
        <f t="shared" si="145"/>
        <v>=IF(ECCENTRICITY_training_input.xlsx!A206&lt;&gt;"",ECCENTRICITY_training_input.xlsx!A206,"")</v>
      </c>
      <c r="AY299" t="str">
        <f t="shared" si="145"/>
        <v>=IF(EMOTIONAL_LABILITY_training_input.xlsx!A206&lt;&gt;"",EMOTIONAL_LABILITY_training_input.xlsx!A206,"")</v>
      </c>
      <c r="AZ299" t="str">
        <f t="shared" si="145"/>
        <v>=IF(GRANDIOSITY_training_input.xlsx!A206&lt;&gt;"",GRANDIOSITY_training_input.xlsx!A206,"")</v>
      </c>
      <c r="BA299" t="str">
        <f t="shared" si="145"/>
        <v>=IF(HOSTILITY_training_input.xlsx!A206&lt;&gt;"",HOSTILITY_training_input.xlsx!A206,"")</v>
      </c>
      <c r="BB299" t="str">
        <f t="shared" si="145"/>
        <v>=IF(IMPULSIVITY_training_input.xlsx!A206&lt;&gt;"",IMPULSIVITY_training_input.xlsx!A206,"")</v>
      </c>
      <c r="BC299" t="str">
        <f t="shared" si="145"/>
        <v>=IF(INTIMACY_AVOIDANCE_training_input.xlsx!A206&lt;&gt;"",INTIMACY_AVOIDANCE_training_input.xlsx!A206,"")</v>
      </c>
      <c r="BD299" t="str">
        <f t="shared" si="145"/>
        <v>=IF(IRRESPONSIBILITY_training_input.xlsx!A206&lt;&gt;"",IRRESPONSIBILITY_training_input.xlsx!A206,"")</v>
      </c>
      <c r="BE299" t="str">
        <f t="shared" si="145"/>
        <v>=IF(MANIPULATIVENESS_training_input.xlsx!A206&lt;&gt;"",MANIPULATIVENESS_training_input.xlsx!A206,"")</v>
      </c>
      <c r="BF299" t="str">
        <f t="shared" si="145"/>
        <v>=IF(PERCEPTUAL_DYSREGULATION_training_input.xlsx!A206&lt;&gt;"",PERCEPTUAL_DYSREGULATION_training_input.xlsx!A206,"")</v>
      </c>
      <c r="BG299" t="str">
        <f t="shared" si="145"/>
        <v>=IF(PERSEVERATION_training_input.xlsx!A206&lt;&gt;"",PERSEVERATION_training_input.xlsx!A206,"")</v>
      </c>
      <c r="BH299" t="str">
        <f t="shared" si="145"/>
        <v>=IF(RESTRICTED_AFFECTIVITY_training_input.xlsx!A206&lt;&gt;"",RESTRICTED_AFFECTIVITY_training_input.xlsx!A206,"")</v>
      </c>
      <c r="BI299" t="str">
        <f t="shared" si="145"/>
        <v>=IF(RIGID_PERFECTIONISM_training_input.xlsx!A206&lt;&gt;"",RIGID_PERFECTIONISM_training_input.xlsx!A206,"")</v>
      </c>
      <c r="BJ299" t="str">
        <f t="shared" si="145"/>
        <v>=IF(RISK_TAKING_training_input.xlsx!A206&lt;&gt;"",RISK_TAKING_training_input.xlsx!A206,"")</v>
      </c>
      <c r="BK299" t="str">
        <f t="shared" si="145"/>
        <v>=IF(SEPARATION_INSECURITY_training_input.xlsx!A206&lt;&gt;"",SEPARATION_INSECURITY_training_input.xlsx!A206,"")</v>
      </c>
      <c r="BL299" t="str">
        <f t="shared" si="145"/>
        <v>=IF(SUBMISSIVENESS_training_input.xlsx!A206&lt;&gt;"",SUBMISSIVENESS_training_input.xlsx!A206,"")</v>
      </c>
      <c r="BM299" t="str">
        <f t="shared" si="145"/>
        <v>=IF(SUSPICIOUSNESS_training_input.xlsx!A206&lt;&gt;"",SUSPICIOUSNESS_training_input.xlsx!A206,"")</v>
      </c>
      <c r="BN299" t="str">
        <f t="shared" si="145"/>
        <v>=IF(UNUSUAL_BELIEFS_training_input.xlsx!A206&lt;&gt;"",UNUSUAL_BELIEFS_training_input.xlsx!A206,"")</v>
      </c>
      <c r="BO299" t="str">
        <f t="shared" si="144"/>
        <v>=IF(WITHDRAWAL_training_input.xlsx!A206&lt;&gt;"",WITHDRAWAL_training_input.xlsx!A206,"")</v>
      </c>
      <c r="BP299" t="str">
        <f t="shared" si="144"/>
        <v>=IF(ACT_training_input.xlsx!A206&lt;&gt;"",ACT_training_input.xlsx!A206,"")</v>
      </c>
      <c r="BQ299" t="str">
        <f t="shared" si="144"/>
        <v>=IF(DSP_training_input.xlsx!A206&lt;&gt;"",DSP_training_input.xlsx!A206,"")</v>
      </c>
      <c r="BR299" t="str">
        <f t="shared" si="144"/>
        <v>=IF(PAG_training_input.xlsx!A206&lt;&gt;"",PAG_training_input.xlsx!A206,"")</v>
      </c>
      <c r="BS299" t="str">
        <f t="shared" si="144"/>
        <v>=IF(PRO_training_input.xlsx!A206&lt;&gt;"",PRO_training_input.xlsx!A206,"")</v>
      </c>
      <c r="BT299" t="str">
        <f t="shared" si="144"/>
        <v>=IF(SPL_training_input.xlsx!A206&lt;&gt;"",SPL_training_input.xlsx!A206,"")</v>
      </c>
      <c r="BU299" t="str">
        <f t="shared" si="144"/>
        <v>=IF(WDR_training_input.xlsx!A206&lt;&gt;"",WDR_training_input.xlsx!A206,"")</v>
      </c>
      <c r="BV299" t="str">
        <f t="shared" si="144"/>
        <v>=IF(CON_training_input.xlsx!A206&lt;&gt;"",CON_training_input.xlsx!A206,"")</v>
      </c>
      <c r="BW299" t="str">
        <f t="shared" si="144"/>
        <v>=IF(DSC_training_input.xlsx!A206&lt;&gt;"",DSC_training_input.xlsx!A206,"")</v>
      </c>
      <c r="BX299" t="str">
        <f t="shared" si="144"/>
        <v>=IF(FAN_training_input.xlsx!A206&lt;&gt;"",FAN_training_input.xlsx!A206,"")</v>
      </c>
      <c r="BY299" t="str">
        <f t="shared" si="144"/>
        <v>=IF(OMN_training_input.xlsx!A206&lt;&gt;"",OMN_training_input.xlsx!A206,"")</v>
      </c>
      <c r="BZ299" t="str">
        <f t="shared" si="144"/>
        <v>=IF(REP_training_input.xlsx!A206&lt;&gt;"",REP_training_input.xlsx!A206,"")</v>
      </c>
      <c r="CA299" t="str">
        <f t="shared" si="144"/>
        <v>=IF(SOM_training_input.xlsx!A206&lt;&gt;"",SOM_training_input.xlsx!A206,"")</v>
      </c>
      <c r="CB299" t="str">
        <f t="shared" si="144"/>
        <v>=IF(SUB_training_input.xlsx!A206&lt;&gt;"",SUB_training_input.xlsx!A206,"")</v>
      </c>
      <c r="CC299" t="str">
        <f t="shared" si="144"/>
        <v>=IF(UND_training_input.xlsx!A206&lt;&gt;"",UND_training_input.xlsx!A206,"")</v>
      </c>
      <c r="CD299" t="str">
        <f t="shared" si="144"/>
        <v>=IF(ALT_training_input.xlsx!A206&lt;&gt;"",ALT_training_input.xlsx!A206,"")</v>
      </c>
      <c r="CE299" t="str">
        <f t="shared" si="144"/>
        <v>=IF(HUM_training_input.xlsx!A206&lt;&gt;"",HUM_training_input.xlsx!A206,"")</v>
      </c>
      <c r="CF299" t="str">
        <f t="shared" si="144"/>
        <v>=IF(IDL_training_input.xlsx!A206&lt;&gt;"",IDL_training_input.xlsx!A206,"")</v>
      </c>
      <c r="CG299" t="str">
        <f t="shared" si="144"/>
        <v>=IF(RFM_training_input.xlsx!A206&lt;&gt;"",RFM_training_input.xlsx!A206,"")</v>
      </c>
      <c r="CH299" t="str">
        <f t="shared" si="144"/>
        <v>=IF(DN_training_input.xlsx!A206&lt;&gt;"",DN_training_input.xlsx!A206,"")</v>
      </c>
      <c r="CI299" t="str">
        <f t="shared" si="144"/>
        <v>=IF(INT_training_input.xlsx!A206&lt;&gt;"",INT_training_input.xlsx!A206,"")</v>
      </c>
      <c r="CJ299" t="str">
        <f t="shared" si="144"/>
        <v>=IF(SUP_training_input.xlsx!A206&lt;&gt;"",SUP_training_input.xlsx!A206,"")</v>
      </c>
      <c r="CK299" t="str">
        <f t="shared" si="144"/>
        <v>=IF(ANT_training_input.xlsx!A206&lt;&gt;"",ANT_training_input.xlsx!A206,"")</v>
      </c>
      <c r="CL299" t="str">
        <f t="shared" si="144"/>
        <v>=IF(ISO_training_input.xlsx!A206&lt;&gt;"",ISO_training_input.xlsx!A206,"")</v>
      </c>
    </row>
    <row r="300" spans="1:90">
      <c r="A300">
        <v>207</v>
      </c>
      <c r="B300" t="str">
        <f t="shared" si="139"/>
        <v>=IF(SUICIDE_training_input.xlsx!A207&lt;&gt;"",SUICIDE_training_input.xlsx!A207,"")</v>
      </c>
      <c r="C300" t="str">
        <f t="shared" si="145"/>
        <v>=IF(IQ_training_input.xlsx!A207&lt;&gt;"",IQ_training_input.xlsx!A207,"")</v>
      </c>
      <c r="D300" t="str">
        <f t="shared" si="145"/>
        <v>=IF(AMBIG_training_input.xlsx!A207&lt;&gt;"",AMBIG_training_input.xlsx!A207,"")</v>
      </c>
      <c r="E300" t="str">
        <f t="shared" si="145"/>
        <v>=IF(EGODYST_training_input.xlsx!A207&lt;&gt;"",EGODYST_training_input.xlsx!A207,"")</v>
      </c>
      <c r="F300" t="str">
        <f t="shared" si="145"/>
        <v>=IF(AUTISM_training_input.xlsx!A207&lt;&gt;"",AUTISM_training_input.xlsx!A207,"")</v>
      </c>
      <c r="G300" t="str">
        <f t="shared" si="145"/>
        <v>=IF(IDENTITY_training_input.xlsx!A207&lt;&gt;"",IDENTITY_training_input.xlsx!A207,"")</v>
      </c>
      <c r="H300" t="str">
        <f t="shared" si="145"/>
        <v>=IF(SELFDIR_training_input.xlsx!A207&lt;&gt;"",SELFDIR_training_input.xlsx!A207,"")</v>
      </c>
      <c r="I300" t="str">
        <f t="shared" si="145"/>
        <v>=IF(EMPATHY_training_input.xlsx!A207&lt;&gt;"",EMPATHY_training_input.xlsx!A207,"")</v>
      </c>
      <c r="J300" t="str">
        <f t="shared" si="145"/>
        <v>=IF(INTIMACY_training_input.xlsx!A207&lt;&gt;"",INTIMACY_training_input.xlsx!A207,"")</v>
      </c>
      <c r="K300" t="str">
        <f t="shared" si="145"/>
        <v>=IF(ACUTE_training_input.xlsx!A207&lt;&gt;"",ACUTE_training_input.xlsx!A207,"")</v>
      </c>
      <c r="L300" t="str">
        <f t="shared" si="145"/>
        <v>=IF(CHRONIC_training_input.xlsx!A207&lt;&gt;"",CHRONIC_training_input.xlsx!A207,"")</v>
      </c>
      <c r="M300" t="str">
        <f t="shared" si="145"/>
        <v>=IF(TRAUMA_PAST_training_input.xlsx!A207&lt;&gt;"",TRAUMA_PAST_training_input.xlsx!A207,"")</v>
      </c>
      <c r="N300" t="str">
        <f t="shared" si="145"/>
        <v>=IF(TRAUMA_PRESENT_training_input.xlsx!A207&lt;&gt;"",TRAUMA_PRESENT_training_input.xlsx!A207,"")</v>
      </c>
      <c r="O300" t="str">
        <f t="shared" si="145"/>
        <v>=IF(HOPE_training_input.xlsx!A207&lt;&gt;"",HOPE_training_input.xlsx!A207,"")</v>
      </c>
      <c r="P300" t="str">
        <f t="shared" si="145"/>
        <v>=IF(SELFAFFICACY_training_input.xlsx!A207&lt;&gt;"",SELFAFFICACY_training_input.xlsx!A207,"")</v>
      </c>
      <c r="Q300" t="str">
        <f t="shared" si="145"/>
        <v>=IF(SELFESTEEM_training_input.xlsx!A207&lt;&gt;"",SELFESTEEM_training_input.xlsx!A207,"")</v>
      </c>
      <c r="R300" t="str">
        <f t="shared" si="145"/>
        <v>=IF(WELLBEING_training_input.xlsx!A207&lt;&gt;"",WELLBEING_training_input.xlsx!A207,"")</v>
      </c>
      <c r="S300" t="str">
        <f t="shared" si="145"/>
        <v>=IF(HYPER_training_input.xlsx!A207&lt;&gt;"",HYPER_training_input.xlsx!A207,"")</v>
      </c>
      <c r="T300" t="str">
        <f t="shared" si="145"/>
        <v>=IF(AGGR_training_input.xlsx!A207&lt;&gt;"",AGGR_training_input.xlsx!A207,"")</v>
      </c>
      <c r="U300" t="str">
        <f t="shared" si="145"/>
        <v>=IF(COND_PR_training_input.xlsx!A207&lt;&gt;"",COND_PR_training_input.xlsx!A207,"")</v>
      </c>
      <c r="V300" t="str">
        <f t="shared" si="145"/>
        <v>=IF(ANXIE_training_input.xlsx!A207&lt;&gt;"",ANXIE_training_input.xlsx!A207,"")</v>
      </c>
      <c r="W300" t="str">
        <f t="shared" si="145"/>
        <v>=IF(DEPR_training_input.xlsx!A207&lt;&gt;"",DEPR_training_input.xlsx!A207,"")</v>
      </c>
      <c r="X300" t="str">
        <f t="shared" si="145"/>
        <v>=IF(SOMAT_training_input.xlsx!A207&lt;&gt;"",SOMAT_training_input.xlsx!A207,"")</v>
      </c>
      <c r="Y300" t="str">
        <f t="shared" si="145"/>
        <v>=IF(ATYPI_training_input.xlsx!A207&lt;&gt;"",ATYPI_training_input.xlsx!A207,"")</v>
      </c>
      <c r="Z300" t="str">
        <f t="shared" si="145"/>
        <v>=IF(WITHD_training_input.xlsx!A207&lt;&gt;"",WITHD_training_input.xlsx!A207,"")</v>
      </c>
      <c r="AA300" t="str">
        <f t="shared" si="145"/>
        <v>=IF(ATTE_PR_training_input.xlsx!A207&lt;&gt;"",ATTE_PR_training_input.xlsx!A207,"")</v>
      </c>
      <c r="AB300" t="str">
        <f t="shared" si="145"/>
        <v>=IF(ANG_CONT_training_input.xlsx!A207&lt;&gt;"",ANG_CONT_training_input.xlsx!A207,"")</v>
      </c>
      <c r="AC300" t="str">
        <f t="shared" si="145"/>
        <v>=IF(DEV_SOC_DIS_training_input.xlsx!A207&lt;&gt;"",DEV_SOC_DIS_training_input.xlsx!A207,"")</v>
      </c>
      <c r="AD300" t="str">
        <f t="shared" si="145"/>
        <v>=IF(BULLY_training_input.xlsx!A207&lt;&gt;"",BULLY_training_input.xlsx!A207,"")</v>
      </c>
      <c r="AE300" t="str">
        <f t="shared" si="145"/>
        <v>=IF(EMOT_SELF_C_training_input.xlsx!A207&lt;&gt;"",EMOT_SELF_C_training_input.xlsx!A207,"")</v>
      </c>
      <c r="AF300" t="str">
        <f t="shared" si="145"/>
        <v>=IF(EXE_FUN_training_input.xlsx!A207&lt;&gt;"",EXE_FUN_training_input.xlsx!A207,"")</v>
      </c>
      <c r="AG300" t="str">
        <f t="shared" si="145"/>
        <v>=IF(MANIA_training_input.xlsx!A207&lt;&gt;"",MANIA_training_input.xlsx!A207,"")</v>
      </c>
      <c r="AH300" t="str">
        <f t="shared" si="145"/>
        <v>=IF(NEG_EMOT_training_input.xlsx!A207&lt;&gt;"",NEG_EMOT_training_input.xlsx!A207,"")</v>
      </c>
      <c r="AI300" t="str">
        <f t="shared" si="145"/>
        <v>=IF(ADAPT_training_input.xlsx!A207&lt;&gt;"",ADAPT_training_input.xlsx!A207,"")</v>
      </c>
      <c r="AJ300" t="str">
        <f t="shared" si="145"/>
        <v>=IF(SOC_SK_training_input.xlsx!A207&lt;&gt;"",SOC_SK_training_input.xlsx!A207,"")</v>
      </c>
      <c r="AK300" t="str">
        <f t="shared" si="145"/>
        <v>=IF(LEAD_training_input.xlsx!A207&lt;&gt;"",LEAD_training_input.xlsx!A207,"")</v>
      </c>
      <c r="AL300" t="str">
        <f t="shared" si="145"/>
        <v>=IF(ACT_DAIL_training_input.xlsx!A207&lt;&gt;"",ACT_DAIL_training_input.xlsx!A207,"")</v>
      </c>
      <c r="AM300" t="str">
        <f t="shared" si="145"/>
        <v>=IF(FUN_COM_training_input.xlsx!A207&lt;&gt;"",FUN_COM_training_input.xlsx!A207,"")</v>
      </c>
      <c r="AN300" t="str">
        <f t="shared" si="145"/>
        <v>=IF(RESILI_training_input.xlsx!A207&lt;&gt;"",RESILI_training_input.xlsx!A207,"")</v>
      </c>
      <c r="AO300" t="str">
        <f t="shared" si="145"/>
        <v>=IF(SEL_training_input.xlsx!A207&lt;&gt;"",SEL_training_input.xlsx!A207,"")</v>
      </c>
      <c r="AP300" t="str">
        <f t="shared" si="145"/>
        <v>=IF(SEV_training_input.xlsx!A207&lt;&gt;"",SEV_training_input.xlsx!A207,"")</v>
      </c>
      <c r="AQ300" t="str">
        <f t="shared" si="145"/>
        <v>=IF(ANHEDONIA_training_input.xlsx!A207&lt;&gt;"",ANHEDONIA_training_input.xlsx!A207,"")</v>
      </c>
      <c r="AR300" t="str">
        <f t="shared" si="145"/>
        <v>=IF(ANXIOUSNESS_training_input.xlsx!A207&lt;&gt;"",ANXIOUSNESS_training_input.xlsx!A207,"")</v>
      </c>
      <c r="AS300" t="str">
        <f t="shared" si="145"/>
        <v>=IF(ATTENTION_SEEKING_training_input.xlsx!A207&lt;&gt;"",ATTENTION_SEEKING_training_input.xlsx!A207,"")</v>
      </c>
      <c r="AT300" t="str">
        <f t="shared" si="145"/>
        <v>=IF(CALLOUSNESS_training_input.xlsx!A207&lt;&gt;"",CALLOUSNESS_training_input.xlsx!A207,"")</v>
      </c>
      <c r="AU300" t="str">
        <f t="shared" si="145"/>
        <v>=IF(DECEITFULNESS_training_input.xlsx!A207&lt;&gt;"",DECEITFULNESS_training_input.xlsx!A207,"")</v>
      </c>
      <c r="AV300" t="str">
        <f t="shared" si="145"/>
        <v>=IF(DEPRESSIVITY_training_input.xlsx!A207&lt;&gt;"",DEPRESSIVITY_training_input.xlsx!A207,"")</v>
      </c>
      <c r="AW300" t="str">
        <f t="shared" si="145"/>
        <v>=IF(DISTRACTIBILITY_training_input.xlsx!A207&lt;&gt;"",DISTRACTIBILITY_training_input.xlsx!A207,"")</v>
      </c>
      <c r="AX300" t="str">
        <f t="shared" si="145"/>
        <v>=IF(ECCENTRICITY_training_input.xlsx!A207&lt;&gt;"",ECCENTRICITY_training_input.xlsx!A207,"")</v>
      </c>
      <c r="AY300" t="str">
        <f t="shared" si="145"/>
        <v>=IF(EMOTIONAL_LABILITY_training_input.xlsx!A207&lt;&gt;"",EMOTIONAL_LABILITY_training_input.xlsx!A207,"")</v>
      </c>
      <c r="AZ300" t="str">
        <f t="shared" si="145"/>
        <v>=IF(GRANDIOSITY_training_input.xlsx!A207&lt;&gt;"",GRANDIOSITY_training_input.xlsx!A207,"")</v>
      </c>
      <c r="BA300" t="str">
        <f t="shared" si="145"/>
        <v>=IF(HOSTILITY_training_input.xlsx!A207&lt;&gt;"",HOSTILITY_training_input.xlsx!A207,"")</v>
      </c>
      <c r="BB300" t="str">
        <f t="shared" si="145"/>
        <v>=IF(IMPULSIVITY_training_input.xlsx!A207&lt;&gt;"",IMPULSIVITY_training_input.xlsx!A207,"")</v>
      </c>
      <c r="BC300" t="str">
        <f t="shared" si="145"/>
        <v>=IF(INTIMACY_AVOIDANCE_training_input.xlsx!A207&lt;&gt;"",INTIMACY_AVOIDANCE_training_input.xlsx!A207,"")</v>
      </c>
      <c r="BD300" t="str">
        <f t="shared" si="145"/>
        <v>=IF(IRRESPONSIBILITY_training_input.xlsx!A207&lt;&gt;"",IRRESPONSIBILITY_training_input.xlsx!A207,"")</v>
      </c>
      <c r="BE300" t="str">
        <f t="shared" si="145"/>
        <v>=IF(MANIPULATIVENESS_training_input.xlsx!A207&lt;&gt;"",MANIPULATIVENESS_training_input.xlsx!A207,"")</v>
      </c>
      <c r="BF300" t="str">
        <f t="shared" si="145"/>
        <v>=IF(PERCEPTUAL_DYSREGULATION_training_input.xlsx!A207&lt;&gt;"",PERCEPTUAL_DYSREGULATION_training_input.xlsx!A207,"")</v>
      </c>
      <c r="BG300" t="str">
        <f t="shared" si="145"/>
        <v>=IF(PERSEVERATION_training_input.xlsx!A207&lt;&gt;"",PERSEVERATION_training_input.xlsx!A207,"")</v>
      </c>
      <c r="BH300" t="str">
        <f t="shared" si="145"/>
        <v>=IF(RESTRICTED_AFFECTIVITY_training_input.xlsx!A207&lt;&gt;"",RESTRICTED_AFFECTIVITY_training_input.xlsx!A207,"")</v>
      </c>
      <c r="BI300" t="str">
        <f t="shared" si="145"/>
        <v>=IF(RIGID_PERFECTIONISM_training_input.xlsx!A207&lt;&gt;"",RIGID_PERFECTIONISM_training_input.xlsx!A207,"")</v>
      </c>
      <c r="BJ300" t="str">
        <f t="shared" si="145"/>
        <v>=IF(RISK_TAKING_training_input.xlsx!A207&lt;&gt;"",RISK_TAKING_training_input.xlsx!A207,"")</v>
      </c>
      <c r="BK300" t="str">
        <f t="shared" si="145"/>
        <v>=IF(SEPARATION_INSECURITY_training_input.xlsx!A207&lt;&gt;"",SEPARATION_INSECURITY_training_input.xlsx!A207,"")</v>
      </c>
      <c r="BL300" t="str">
        <f t="shared" si="145"/>
        <v>=IF(SUBMISSIVENESS_training_input.xlsx!A207&lt;&gt;"",SUBMISSIVENESS_training_input.xlsx!A207,"")</v>
      </c>
      <c r="BM300" t="str">
        <f t="shared" si="145"/>
        <v>=IF(SUSPICIOUSNESS_training_input.xlsx!A207&lt;&gt;"",SUSPICIOUSNESS_training_input.xlsx!A207,"")</v>
      </c>
      <c r="BN300" t="str">
        <f t="shared" ref="BN300:CL303" si="146">CONCATENATE($A$11,BN$1,$A$12,$A300,$A$13,BN$1,$A$14,$A300,$A$15)</f>
        <v>=IF(UNUSUAL_BELIEFS_training_input.xlsx!A207&lt;&gt;"",UNUSUAL_BELIEFS_training_input.xlsx!A207,"")</v>
      </c>
      <c r="BO300" t="str">
        <f t="shared" si="146"/>
        <v>=IF(WITHDRAWAL_training_input.xlsx!A207&lt;&gt;"",WITHDRAWAL_training_input.xlsx!A207,"")</v>
      </c>
      <c r="BP300" t="str">
        <f t="shared" si="146"/>
        <v>=IF(ACT_training_input.xlsx!A207&lt;&gt;"",ACT_training_input.xlsx!A207,"")</v>
      </c>
      <c r="BQ300" t="str">
        <f t="shared" si="146"/>
        <v>=IF(DSP_training_input.xlsx!A207&lt;&gt;"",DSP_training_input.xlsx!A207,"")</v>
      </c>
      <c r="BR300" t="str">
        <f t="shared" si="146"/>
        <v>=IF(PAG_training_input.xlsx!A207&lt;&gt;"",PAG_training_input.xlsx!A207,"")</v>
      </c>
      <c r="BS300" t="str">
        <f t="shared" si="146"/>
        <v>=IF(PRO_training_input.xlsx!A207&lt;&gt;"",PRO_training_input.xlsx!A207,"")</v>
      </c>
      <c r="BT300" t="str">
        <f t="shared" si="146"/>
        <v>=IF(SPL_training_input.xlsx!A207&lt;&gt;"",SPL_training_input.xlsx!A207,"")</v>
      </c>
      <c r="BU300" t="str">
        <f t="shared" si="146"/>
        <v>=IF(WDR_training_input.xlsx!A207&lt;&gt;"",WDR_training_input.xlsx!A207,"")</v>
      </c>
      <c r="BV300" t="str">
        <f t="shared" si="146"/>
        <v>=IF(CON_training_input.xlsx!A207&lt;&gt;"",CON_training_input.xlsx!A207,"")</v>
      </c>
      <c r="BW300" t="str">
        <f t="shared" si="146"/>
        <v>=IF(DSC_training_input.xlsx!A207&lt;&gt;"",DSC_training_input.xlsx!A207,"")</v>
      </c>
      <c r="BX300" t="str">
        <f t="shared" si="146"/>
        <v>=IF(FAN_training_input.xlsx!A207&lt;&gt;"",FAN_training_input.xlsx!A207,"")</v>
      </c>
      <c r="BY300" t="str">
        <f t="shared" si="146"/>
        <v>=IF(OMN_training_input.xlsx!A207&lt;&gt;"",OMN_training_input.xlsx!A207,"")</v>
      </c>
      <c r="BZ300" t="str">
        <f t="shared" si="146"/>
        <v>=IF(REP_training_input.xlsx!A207&lt;&gt;"",REP_training_input.xlsx!A207,"")</v>
      </c>
      <c r="CA300" t="str">
        <f t="shared" si="146"/>
        <v>=IF(SOM_training_input.xlsx!A207&lt;&gt;"",SOM_training_input.xlsx!A207,"")</v>
      </c>
      <c r="CB300" t="str">
        <f t="shared" si="146"/>
        <v>=IF(SUB_training_input.xlsx!A207&lt;&gt;"",SUB_training_input.xlsx!A207,"")</v>
      </c>
      <c r="CC300" t="str">
        <f t="shared" si="146"/>
        <v>=IF(UND_training_input.xlsx!A207&lt;&gt;"",UND_training_input.xlsx!A207,"")</v>
      </c>
      <c r="CD300" t="str">
        <f t="shared" si="146"/>
        <v>=IF(ALT_training_input.xlsx!A207&lt;&gt;"",ALT_training_input.xlsx!A207,"")</v>
      </c>
      <c r="CE300" t="str">
        <f t="shared" si="146"/>
        <v>=IF(HUM_training_input.xlsx!A207&lt;&gt;"",HUM_training_input.xlsx!A207,"")</v>
      </c>
      <c r="CF300" t="str">
        <f t="shared" si="146"/>
        <v>=IF(IDL_training_input.xlsx!A207&lt;&gt;"",IDL_training_input.xlsx!A207,"")</v>
      </c>
      <c r="CG300" t="str">
        <f t="shared" si="146"/>
        <v>=IF(RFM_training_input.xlsx!A207&lt;&gt;"",RFM_training_input.xlsx!A207,"")</v>
      </c>
      <c r="CH300" t="str">
        <f t="shared" si="146"/>
        <v>=IF(DN_training_input.xlsx!A207&lt;&gt;"",DN_training_input.xlsx!A207,"")</v>
      </c>
      <c r="CI300" t="str">
        <f t="shared" si="146"/>
        <v>=IF(INT_training_input.xlsx!A207&lt;&gt;"",INT_training_input.xlsx!A207,"")</v>
      </c>
      <c r="CJ300" t="str">
        <f t="shared" si="146"/>
        <v>=IF(SUP_training_input.xlsx!A207&lt;&gt;"",SUP_training_input.xlsx!A207,"")</v>
      </c>
      <c r="CK300" t="str">
        <f t="shared" si="146"/>
        <v>=IF(ANT_training_input.xlsx!A207&lt;&gt;"",ANT_training_input.xlsx!A207,"")</v>
      </c>
      <c r="CL300" t="str">
        <f t="shared" si="146"/>
        <v>=IF(ISO_training_input.xlsx!A207&lt;&gt;"",ISO_training_input.xlsx!A207,"")</v>
      </c>
    </row>
    <row r="301" spans="1:90">
      <c r="A301">
        <v>208</v>
      </c>
      <c r="B301" t="str">
        <f t="shared" si="139"/>
        <v>=IF(SUICIDE_training_input.xlsx!A208&lt;&gt;"",SUICIDE_training_input.xlsx!A208,"")</v>
      </c>
      <c r="C301" t="str">
        <f t="shared" ref="C301:BN304" si="147">CONCATENATE($A$11,C$1,$A$12,$A301,$A$13,C$1,$A$14,$A301,$A$15)</f>
        <v>=IF(IQ_training_input.xlsx!A208&lt;&gt;"",IQ_training_input.xlsx!A208,"")</v>
      </c>
      <c r="D301" t="str">
        <f t="shared" si="147"/>
        <v>=IF(AMBIG_training_input.xlsx!A208&lt;&gt;"",AMBIG_training_input.xlsx!A208,"")</v>
      </c>
      <c r="E301" t="str">
        <f t="shared" si="147"/>
        <v>=IF(EGODYST_training_input.xlsx!A208&lt;&gt;"",EGODYST_training_input.xlsx!A208,"")</v>
      </c>
      <c r="F301" t="str">
        <f t="shared" si="147"/>
        <v>=IF(AUTISM_training_input.xlsx!A208&lt;&gt;"",AUTISM_training_input.xlsx!A208,"")</v>
      </c>
      <c r="G301" t="str">
        <f t="shared" si="147"/>
        <v>=IF(IDENTITY_training_input.xlsx!A208&lt;&gt;"",IDENTITY_training_input.xlsx!A208,"")</v>
      </c>
      <c r="H301" t="str">
        <f t="shared" si="147"/>
        <v>=IF(SELFDIR_training_input.xlsx!A208&lt;&gt;"",SELFDIR_training_input.xlsx!A208,"")</v>
      </c>
      <c r="I301" t="str">
        <f t="shared" si="147"/>
        <v>=IF(EMPATHY_training_input.xlsx!A208&lt;&gt;"",EMPATHY_training_input.xlsx!A208,"")</v>
      </c>
      <c r="J301" t="str">
        <f t="shared" si="147"/>
        <v>=IF(INTIMACY_training_input.xlsx!A208&lt;&gt;"",INTIMACY_training_input.xlsx!A208,"")</v>
      </c>
      <c r="K301" t="str">
        <f t="shared" si="147"/>
        <v>=IF(ACUTE_training_input.xlsx!A208&lt;&gt;"",ACUTE_training_input.xlsx!A208,"")</v>
      </c>
      <c r="L301" t="str">
        <f t="shared" si="147"/>
        <v>=IF(CHRONIC_training_input.xlsx!A208&lt;&gt;"",CHRONIC_training_input.xlsx!A208,"")</v>
      </c>
      <c r="M301" t="str">
        <f t="shared" si="147"/>
        <v>=IF(TRAUMA_PAST_training_input.xlsx!A208&lt;&gt;"",TRAUMA_PAST_training_input.xlsx!A208,"")</v>
      </c>
      <c r="N301" t="str">
        <f t="shared" si="147"/>
        <v>=IF(TRAUMA_PRESENT_training_input.xlsx!A208&lt;&gt;"",TRAUMA_PRESENT_training_input.xlsx!A208,"")</v>
      </c>
      <c r="O301" t="str">
        <f t="shared" si="147"/>
        <v>=IF(HOPE_training_input.xlsx!A208&lt;&gt;"",HOPE_training_input.xlsx!A208,"")</v>
      </c>
      <c r="P301" t="str">
        <f t="shared" si="147"/>
        <v>=IF(SELFAFFICACY_training_input.xlsx!A208&lt;&gt;"",SELFAFFICACY_training_input.xlsx!A208,"")</v>
      </c>
      <c r="Q301" t="str">
        <f t="shared" si="147"/>
        <v>=IF(SELFESTEEM_training_input.xlsx!A208&lt;&gt;"",SELFESTEEM_training_input.xlsx!A208,"")</v>
      </c>
      <c r="R301" t="str">
        <f t="shared" si="147"/>
        <v>=IF(WELLBEING_training_input.xlsx!A208&lt;&gt;"",WELLBEING_training_input.xlsx!A208,"")</v>
      </c>
      <c r="S301" t="str">
        <f t="shared" si="147"/>
        <v>=IF(HYPER_training_input.xlsx!A208&lt;&gt;"",HYPER_training_input.xlsx!A208,"")</v>
      </c>
      <c r="T301" t="str">
        <f t="shared" si="147"/>
        <v>=IF(AGGR_training_input.xlsx!A208&lt;&gt;"",AGGR_training_input.xlsx!A208,"")</v>
      </c>
      <c r="U301" t="str">
        <f t="shared" si="147"/>
        <v>=IF(COND_PR_training_input.xlsx!A208&lt;&gt;"",COND_PR_training_input.xlsx!A208,"")</v>
      </c>
      <c r="V301" t="str">
        <f t="shared" si="147"/>
        <v>=IF(ANXIE_training_input.xlsx!A208&lt;&gt;"",ANXIE_training_input.xlsx!A208,"")</v>
      </c>
      <c r="W301" t="str">
        <f t="shared" si="147"/>
        <v>=IF(DEPR_training_input.xlsx!A208&lt;&gt;"",DEPR_training_input.xlsx!A208,"")</v>
      </c>
      <c r="X301" t="str">
        <f t="shared" si="147"/>
        <v>=IF(SOMAT_training_input.xlsx!A208&lt;&gt;"",SOMAT_training_input.xlsx!A208,"")</v>
      </c>
      <c r="Y301" t="str">
        <f t="shared" si="147"/>
        <v>=IF(ATYPI_training_input.xlsx!A208&lt;&gt;"",ATYPI_training_input.xlsx!A208,"")</v>
      </c>
      <c r="Z301" t="str">
        <f t="shared" si="147"/>
        <v>=IF(WITHD_training_input.xlsx!A208&lt;&gt;"",WITHD_training_input.xlsx!A208,"")</v>
      </c>
      <c r="AA301" t="str">
        <f t="shared" si="147"/>
        <v>=IF(ATTE_PR_training_input.xlsx!A208&lt;&gt;"",ATTE_PR_training_input.xlsx!A208,"")</v>
      </c>
      <c r="AB301" t="str">
        <f t="shared" si="147"/>
        <v>=IF(ANG_CONT_training_input.xlsx!A208&lt;&gt;"",ANG_CONT_training_input.xlsx!A208,"")</v>
      </c>
      <c r="AC301" t="str">
        <f t="shared" si="147"/>
        <v>=IF(DEV_SOC_DIS_training_input.xlsx!A208&lt;&gt;"",DEV_SOC_DIS_training_input.xlsx!A208,"")</v>
      </c>
      <c r="AD301" t="str">
        <f t="shared" si="147"/>
        <v>=IF(BULLY_training_input.xlsx!A208&lt;&gt;"",BULLY_training_input.xlsx!A208,"")</v>
      </c>
      <c r="AE301" t="str">
        <f t="shared" si="147"/>
        <v>=IF(EMOT_SELF_C_training_input.xlsx!A208&lt;&gt;"",EMOT_SELF_C_training_input.xlsx!A208,"")</v>
      </c>
      <c r="AF301" t="str">
        <f t="shared" si="147"/>
        <v>=IF(EXE_FUN_training_input.xlsx!A208&lt;&gt;"",EXE_FUN_training_input.xlsx!A208,"")</v>
      </c>
      <c r="AG301" t="str">
        <f t="shared" si="147"/>
        <v>=IF(MANIA_training_input.xlsx!A208&lt;&gt;"",MANIA_training_input.xlsx!A208,"")</v>
      </c>
      <c r="AH301" t="str">
        <f t="shared" si="147"/>
        <v>=IF(NEG_EMOT_training_input.xlsx!A208&lt;&gt;"",NEG_EMOT_training_input.xlsx!A208,"")</v>
      </c>
      <c r="AI301" t="str">
        <f t="shared" si="147"/>
        <v>=IF(ADAPT_training_input.xlsx!A208&lt;&gt;"",ADAPT_training_input.xlsx!A208,"")</v>
      </c>
      <c r="AJ301" t="str">
        <f t="shared" si="147"/>
        <v>=IF(SOC_SK_training_input.xlsx!A208&lt;&gt;"",SOC_SK_training_input.xlsx!A208,"")</v>
      </c>
      <c r="AK301" t="str">
        <f t="shared" si="147"/>
        <v>=IF(LEAD_training_input.xlsx!A208&lt;&gt;"",LEAD_training_input.xlsx!A208,"")</v>
      </c>
      <c r="AL301" t="str">
        <f t="shared" si="147"/>
        <v>=IF(ACT_DAIL_training_input.xlsx!A208&lt;&gt;"",ACT_DAIL_training_input.xlsx!A208,"")</v>
      </c>
      <c r="AM301" t="str">
        <f t="shared" si="147"/>
        <v>=IF(FUN_COM_training_input.xlsx!A208&lt;&gt;"",FUN_COM_training_input.xlsx!A208,"")</v>
      </c>
      <c r="AN301" t="str">
        <f t="shared" si="147"/>
        <v>=IF(RESILI_training_input.xlsx!A208&lt;&gt;"",RESILI_training_input.xlsx!A208,"")</v>
      </c>
      <c r="AO301" t="str">
        <f t="shared" si="147"/>
        <v>=IF(SEL_training_input.xlsx!A208&lt;&gt;"",SEL_training_input.xlsx!A208,"")</v>
      </c>
      <c r="AP301" t="str">
        <f t="shared" si="147"/>
        <v>=IF(SEV_training_input.xlsx!A208&lt;&gt;"",SEV_training_input.xlsx!A208,"")</v>
      </c>
      <c r="AQ301" t="str">
        <f t="shared" si="147"/>
        <v>=IF(ANHEDONIA_training_input.xlsx!A208&lt;&gt;"",ANHEDONIA_training_input.xlsx!A208,"")</v>
      </c>
      <c r="AR301" t="str">
        <f t="shared" si="147"/>
        <v>=IF(ANXIOUSNESS_training_input.xlsx!A208&lt;&gt;"",ANXIOUSNESS_training_input.xlsx!A208,"")</v>
      </c>
      <c r="AS301" t="str">
        <f t="shared" si="147"/>
        <v>=IF(ATTENTION_SEEKING_training_input.xlsx!A208&lt;&gt;"",ATTENTION_SEEKING_training_input.xlsx!A208,"")</v>
      </c>
      <c r="AT301" t="str">
        <f t="shared" si="147"/>
        <v>=IF(CALLOUSNESS_training_input.xlsx!A208&lt;&gt;"",CALLOUSNESS_training_input.xlsx!A208,"")</v>
      </c>
      <c r="AU301" t="str">
        <f t="shared" si="147"/>
        <v>=IF(DECEITFULNESS_training_input.xlsx!A208&lt;&gt;"",DECEITFULNESS_training_input.xlsx!A208,"")</v>
      </c>
      <c r="AV301" t="str">
        <f t="shared" si="147"/>
        <v>=IF(DEPRESSIVITY_training_input.xlsx!A208&lt;&gt;"",DEPRESSIVITY_training_input.xlsx!A208,"")</v>
      </c>
      <c r="AW301" t="str">
        <f t="shared" si="147"/>
        <v>=IF(DISTRACTIBILITY_training_input.xlsx!A208&lt;&gt;"",DISTRACTIBILITY_training_input.xlsx!A208,"")</v>
      </c>
      <c r="AX301" t="str">
        <f t="shared" si="147"/>
        <v>=IF(ECCENTRICITY_training_input.xlsx!A208&lt;&gt;"",ECCENTRICITY_training_input.xlsx!A208,"")</v>
      </c>
      <c r="AY301" t="str">
        <f t="shared" si="147"/>
        <v>=IF(EMOTIONAL_LABILITY_training_input.xlsx!A208&lt;&gt;"",EMOTIONAL_LABILITY_training_input.xlsx!A208,"")</v>
      </c>
      <c r="AZ301" t="str">
        <f t="shared" si="147"/>
        <v>=IF(GRANDIOSITY_training_input.xlsx!A208&lt;&gt;"",GRANDIOSITY_training_input.xlsx!A208,"")</v>
      </c>
      <c r="BA301" t="str">
        <f t="shared" si="147"/>
        <v>=IF(HOSTILITY_training_input.xlsx!A208&lt;&gt;"",HOSTILITY_training_input.xlsx!A208,"")</v>
      </c>
      <c r="BB301" t="str">
        <f t="shared" si="147"/>
        <v>=IF(IMPULSIVITY_training_input.xlsx!A208&lt;&gt;"",IMPULSIVITY_training_input.xlsx!A208,"")</v>
      </c>
      <c r="BC301" t="str">
        <f t="shared" si="147"/>
        <v>=IF(INTIMACY_AVOIDANCE_training_input.xlsx!A208&lt;&gt;"",INTIMACY_AVOIDANCE_training_input.xlsx!A208,"")</v>
      </c>
      <c r="BD301" t="str">
        <f t="shared" si="147"/>
        <v>=IF(IRRESPONSIBILITY_training_input.xlsx!A208&lt;&gt;"",IRRESPONSIBILITY_training_input.xlsx!A208,"")</v>
      </c>
      <c r="BE301" t="str">
        <f t="shared" si="147"/>
        <v>=IF(MANIPULATIVENESS_training_input.xlsx!A208&lt;&gt;"",MANIPULATIVENESS_training_input.xlsx!A208,"")</v>
      </c>
      <c r="BF301" t="str">
        <f t="shared" si="147"/>
        <v>=IF(PERCEPTUAL_DYSREGULATION_training_input.xlsx!A208&lt;&gt;"",PERCEPTUAL_DYSREGULATION_training_input.xlsx!A208,"")</v>
      </c>
      <c r="BG301" t="str">
        <f t="shared" si="147"/>
        <v>=IF(PERSEVERATION_training_input.xlsx!A208&lt;&gt;"",PERSEVERATION_training_input.xlsx!A208,"")</v>
      </c>
      <c r="BH301" t="str">
        <f t="shared" si="147"/>
        <v>=IF(RESTRICTED_AFFECTIVITY_training_input.xlsx!A208&lt;&gt;"",RESTRICTED_AFFECTIVITY_training_input.xlsx!A208,"")</v>
      </c>
      <c r="BI301" t="str">
        <f t="shared" si="147"/>
        <v>=IF(RIGID_PERFECTIONISM_training_input.xlsx!A208&lt;&gt;"",RIGID_PERFECTIONISM_training_input.xlsx!A208,"")</v>
      </c>
      <c r="BJ301" t="str">
        <f t="shared" si="147"/>
        <v>=IF(RISK_TAKING_training_input.xlsx!A208&lt;&gt;"",RISK_TAKING_training_input.xlsx!A208,"")</v>
      </c>
      <c r="BK301" t="str">
        <f t="shared" si="147"/>
        <v>=IF(SEPARATION_INSECURITY_training_input.xlsx!A208&lt;&gt;"",SEPARATION_INSECURITY_training_input.xlsx!A208,"")</v>
      </c>
      <c r="BL301" t="str">
        <f t="shared" si="147"/>
        <v>=IF(SUBMISSIVENESS_training_input.xlsx!A208&lt;&gt;"",SUBMISSIVENESS_training_input.xlsx!A208,"")</v>
      </c>
      <c r="BM301" t="str">
        <f t="shared" si="147"/>
        <v>=IF(SUSPICIOUSNESS_training_input.xlsx!A208&lt;&gt;"",SUSPICIOUSNESS_training_input.xlsx!A208,"")</v>
      </c>
      <c r="BN301" t="str">
        <f t="shared" si="147"/>
        <v>=IF(UNUSUAL_BELIEFS_training_input.xlsx!A208&lt;&gt;"",UNUSUAL_BELIEFS_training_input.xlsx!A208,"")</v>
      </c>
      <c r="BO301" t="str">
        <f t="shared" si="146"/>
        <v>=IF(WITHDRAWAL_training_input.xlsx!A208&lt;&gt;"",WITHDRAWAL_training_input.xlsx!A208,"")</v>
      </c>
      <c r="BP301" t="str">
        <f t="shared" si="146"/>
        <v>=IF(ACT_training_input.xlsx!A208&lt;&gt;"",ACT_training_input.xlsx!A208,"")</v>
      </c>
      <c r="BQ301" t="str">
        <f t="shared" si="146"/>
        <v>=IF(DSP_training_input.xlsx!A208&lt;&gt;"",DSP_training_input.xlsx!A208,"")</v>
      </c>
      <c r="BR301" t="str">
        <f t="shared" si="146"/>
        <v>=IF(PAG_training_input.xlsx!A208&lt;&gt;"",PAG_training_input.xlsx!A208,"")</v>
      </c>
      <c r="BS301" t="str">
        <f t="shared" si="146"/>
        <v>=IF(PRO_training_input.xlsx!A208&lt;&gt;"",PRO_training_input.xlsx!A208,"")</v>
      </c>
      <c r="BT301" t="str">
        <f t="shared" si="146"/>
        <v>=IF(SPL_training_input.xlsx!A208&lt;&gt;"",SPL_training_input.xlsx!A208,"")</v>
      </c>
      <c r="BU301" t="str">
        <f t="shared" si="146"/>
        <v>=IF(WDR_training_input.xlsx!A208&lt;&gt;"",WDR_training_input.xlsx!A208,"")</v>
      </c>
      <c r="BV301" t="str">
        <f t="shared" si="146"/>
        <v>=IF(CON_training_input.xlsx!A208&lt;&gt;"",CON_training_input.xlsx!A208,"")</v>
      </c>
      <c r="BW301" t="str">
        <f t="shared" si="146"/>
        <v>=IF(DSC_training_input.xlsx!A208&lt;&gt;"",DSC_training_input.xlsx!A208,"")</v>
      </c>
      <c r="BX301" t="str">
        <f t="shared" si="146"/>
        <v>=IF(FAN_training_input.xlsx!A208&lt;&gt;"",FAN_training_input.xlsx!A208,"")</v>
      </c>
      <c r="BY301" t="str">
        <f t="shared" si="146"/>
        <v>=IF(OMN_training_input.xlsx!A208&lt;&gt;"",OMN_training_input.xlsx!A208,"")</v>
      </c>
      <c r="BZ301" t="str">
        <f t="shared" si="146"/>
        <v>=IF(REP_training_input.xlsx!A208&lt;&gt;"",REP_training_input.xlsx!A208,"")</v>
      </c>
      <c r="CA301" t="str">
        <f t="shared" si="146"/>
        <v>=IF(SOM_training_input.xlsx!A208&lt;&gt;"",SOM_training_input.xlsx!A208,"")</v>
      </c>
      <c r="CB301" t="str">
        <f t="shared" si="146"/>
        <v>=IF(SUB_training_input.xlsx!A208&lt;&gt;"",SUB_training_input.xlsx!A208,"")</v>
      </c>
      <c r="CC301" t="str">
        <f t="shared" si="146"/>
        <v>=IF(UND_training_input.xlsx!A208&lt;&gt;"",UND_training_input.xlsx!A208,"")</v>
      </c>
      <c r="CD301" t="str">
        <f t="shared" si="146"/>
        <v>=IF(ALT_training_input.xlsx!A208&lt;&gt;"",ALT_training_input.xlsx!A208,"")</v>
      </c>
      <c r="CE301" t="str">
        <f t="shared" si="146"/>
        <v>=IF(HUM_training_input.xlsx!A208&lt;&gt;"",HUM_training_input.xlsx!A208,"")</v>
      </c>
      <c r="CF301" t="str">
        <f t="shared" si="146"/>
        <v>=IF(IDL_training_input.xlsx!A208&lt;&gt;"",IDL_training_input.xlsx!A208,"")</v>
      </c>
      <c r="CG301" t="str">
        <f t="shared" si="146"/>
        <v>=IF(RFM_training_input.xlsx!A208&lt;&gt;"",RFM_training_input.xlsx!A208,"")</v>
      </c>
      <c r="CH301" t="str">
        <f t="shared" si="146"/>
        <v>=IF(DN_training_input.xlsx!A208&lt;&gt;"",DN_training_input.xlsx!A208,"")</v>
      </c>
      <c r="CI301" t="str">
        <f t="shared" si="146"/>
        <v>=IF(INT_training_input.xlsx!A208&lt;&gt;"",INT_training_input.xlsx!A208,"")</v>
      </c>
      <c r="CJ301" t="str">
        <f t="shared" si="146"/>
        <v>=IF(SUP_training_input.xlsx!A208&lt;&gt;"",SUP_training_input.xlsx!A208,"")</v>
      </c>
      <c r="CK301" t="str">
        <f t="shared" si="146"/>
        <v>=IF(ANT_training_input.xlsx!A208&lt;&gt;"",ANT_training_input.xlsx!A208,"")</v>
      </c>
      <c r="CL301" t="str">
        <f t="shared" si="146"/>
        <v>=IF(ISO_training_input.xlsx!A208&lt;&gt;"",ISO_training_input.xlsx!A208,"")</v>
      </c>
    </row>
    <row r="302" spans="1:90">
      <c r="A302">
        <v>209</v>
      </c>
      <c r="B302" t="str">
        <f t="shared" si="139"/>
        <v>=IF(SUICIDE_training_input.xlsx!A209&lt;&gt;"",SUICIDE_training_input.xlsx!A209,"")</v>
      </c>
      <c r="C302" t="str">
        <f t="shared" si="147"/>
        <v>=IF(IQ_training_input.xlsx!A209&lt;&gt;"",IQ_training_input.xlsx!A209,"")</v>
      </c>
      <c r="D302" t="str">
        <f t="shared" si="147"/>
        <v>=IF(AMBIG_training_input.xlsx!A209&lt;&gt;"",AMBIG_training_input.xlsx!A209,"")</v>
      </c>
      <c r="E302" t="str">
        <f t="shared" si="147"/>
        <v>=IF(EGODYST_training_input.xlsx!A209&lt;&gt;"",EGODYST_training_input.xlsx!A209,"")</v>
      </c>
      <c r="F302" t="str">
        <f t="shared" si="147"/>
        <v>=IF(AUTISM_training_input.xlsx!A209&lt;&gt;"",AUTISM_training_input.xlsx!A209,"")</v>
      </c>
      <c r="G302" t="str">
        <f t="shared" si="147"/>
        <v>=IF(IDENTITY_training_input.xlsx!A209&lt;&gt;"",IDENTITY_training_input.xlsx!A209,"")</v>
      </c>
      <c r="H302" t="str">
        <f t="shared" si="147"/>
        <v>=IF(SELFDIR_training_input.xlsx!A209&lt;&gt;"",SELFDIR_training_input.xlsx!A209,"")</v>
      </c>
      <c r="I302" t="str">
        <f t="shared" si="147"/>
        <v>=IF(EMPATHY_training_input.xlsx!A209&lt;&gt;"",EMPATHY_training_input.xlsx!A209,"")</v>
      </c>
      <c r="J302" t="str">
        <f t="shared" si="147"/>
        <v>=IF(INTIMACY_training_input.xlsx!A209&lt;&gt;"",INTIMACY_training_input.xlsx!A209,"")</v>
      </c>
      <c r="K302" t="str">
        <f t="shared" si="147"/>
        <v>=IF(ACUTE_training_input.xlsx!A209&lt;&gt;"",ACUTE_training_input.xlsx!A209,"")</v>
      </c>
      <c r="L302" t="str">
        <f t="shared" si="147"/>
        <v>=IF(CHRONIC_training_input.xlsx!A209&lt;&gt;"",CHRONIC_training_input.xlsx!A209,"")</v>
      </c>
      <c r="M302" t="str">
        <f t="shared" si="147"/>
        <v>=IF(TRAUMA_PAST_training_input.xlsx!A209&lt;&gt;"",TRAUMA_PAST_training_input.xlsx!A209,"")</v>
      </c>
      <c r="N302" t="str">
        <f t="shared" si="147"/>
        <v>=IF(TRAUMA_PRESENT_training_input.xlsx!A209&lt;&gt;"",TRAUMA_PRESENT_training_input.xlsx!A209,"")</v>
      </c>
      <c r="O302" t="str">
        <f t="shared" si="147"/>
        <v>=IF(HOPE_training_input.xlsx!A209&lt;&gt;"",HOPE_training_input.xlsx!A209,"")</v>
      </c>
      <c r="P302" t="str">
        <f t="shared" si="147"/>
        <v>=IF(SELFAFFICACY_training_input.xlsx!A209&lt;&gt;"",SELFAFFICACY_training_input.xlsx!A209,"")</v>
      </c>
      <c r="Q302" t="str">
        <f t="shared" si="147"/>
        <v>=IF(SELFESTEEM_training_input.xlsx!A209&lt;&gt;"",SELFESTEEM_training_input.xlsx!A209,"")</v>
      </c>
      <c r="R302" t="str">
        <f t="shared" si="147"/>
        <v>=IF(WELLBEING_training_input.xlsx!A209&lt;&gt;"",WELLBEING_training_input.xlsx!A209,"")</v>
      </c>
      <c r="S302" t="str">
        <f t="shared" si="147"/>
        <v>=IF(HYPER_training_input.xlsx!A209&lt;&gt;"",HYPER_training_input.xlsx!A209,"")</v>
      </c>
      <c r="T302" t="str">
        <f t="shared" si="147"/>
        <v>=IF(AGGR_training_input.xlsx!A209&lt;&gt;"",AGGR_training_input.xlsx!A209,"")</v>
      </c>
      <c r="U302" t="str">
        <f t="shared" si="147"/>
        <v>=IF(COND_PR_training_input.xlsx!A209&lt;&gt;"",COND_PR_training_input.xlsx!A209,"")</v>
      </c>
      <c r="V302" t="str">
        <f t="shared" si="147"/>
        <v>=IF(ANXIE_training_input.xlsx!A209&lt;&gt;"",ANXIE_training_input.xlsx!A209,"")</v>
      </c>
      <c r="W302" t="str">
        <f t="shared" si="147"/>
        <v>=IF(DEPR_training_input.xlsx!A209&lt;&gt;"",DEPR_training_input.xlsx!A209,"")</v>
      </c>
      <c r="X302" t="str">
        <f t="shared" si="147"/>
        <v>=IF(SOMAT_training_input.xlsx!A209&lt;&gt;"",SOMAT_training_input.xlsx!A209,"")</v>
      </c>
      <c r="Y302" t="str">
        <f t="shared" si="147"/>
        <v>=IF(ATYPI_training_input.xlsx!A209&lt;&gt;"",ATYPI_training_input.xlsx!A209,"")</v>
      </c>
      <c r="Z302" t="str">
        <f t="shared" si="147"/>
        <v>=IF(WITHD_training_input.xlsx!A209&lt;&gt;"",WITHD_training_input.xlsx!A209,"")</v>
      </c>
      <c r="AA302" t="str">
        <f t="shared" si="147"/>
        <v>=IF(ATTE_PR_training_input.xlsx!A209&lt;&gt;"",ATTE_PR_training_input.xlsx!A209,"")</v>
      </c>
      <c r="AB302" t="str">
        <f t="shared" si="147"/>
        <v>=IF(ANG_CONT_training_input.xlsx!A209&lt;&gt;"",ANG_CONT_training_input.xlsx!A209,"")</v>
      </c>
      <c r="AC302" t="str">
        <f t="shared" si="147"/>
        <v>=IF(DEV_SOC_DIS_training_input.xlsx!A209&lt;&gt;"",DEV_SOC_DIS_training_input.xlsx!A209,"")</v>
      </c>
      <c r="AD302" t="str">
        <f t="shared" si="147"/>
        <v>=IF(BULLY_training_input.xlsx!A209&lt;&gt;"",BULLY_training_input.xlsx!A209,"")</v>
      </c>
      <c r="AE302" t="str">
        <f t="shared" si="147"/>
        <v>=IF(EMOT_SELF_C_training_input.xlsx!A209&lt;&gt;"",EMOT_SELF_C_training_input.xlsx!A209,"")</v>
      </c>
      <c r="AF302" t="str">
        <f t="shared" si="147"/>
        <v>=IF(EXE_FUN_training_input.xlsx!A209&lt;&gt;"",EXE_FUN_training_input.xlsx!A209,"")</v>
      </c>
      <c r="AG302" t="str">
        <f t="shared" si="147"/>
        <v>=IF(MANIA_training_input.xlsx!A209&lt;&gt;"",MANIA_training_input.xlsx!A209,"")</v>
      </c>
      <c r="AH302" t="str">
        <f t="shared" si="147"/>
        <v>=IF(NEG_EMOT_training_input.xlsx!A209&lt;&gt;"",NEG_EMOT_training_input.xlsx!A209,"")</v>
      </c>
      <c r="AI302" t="str">
        <f t="shared" si="147"/>
        <v>=IF(ADAPT_training_input.xlsx!A209&lt;&gt;"",ADAPT_training_input.xlsx!A209,"")</v>
      </c>
      <c r="AJ302" t="str">
        <f t="shared" si="147"/>
        <v>=IF(SOC_SK_training_input.xlsx!A209&lt;&gt;"",SOC_SK_training_input.xlsx!A209,"")</v>
      </c>
      <c r="AK302" t="str">
        <f t="shared" si="147"/>
        <v>=IF(LEAD_training_input.xlsx!A209&lt;&gt;"",LEAD_training_input.xlsx!A209,"")</v>
      </c>
      <c r="AL302" t="str">
        <f t="shared" si="147"/>
        <v>=IF(ACT_DAIL_training_input.xlsx!A209&lt;&gt;"",ACT_DAIL_training_input.xlsx!A209,"")</v>
      </c>
      <c r="AM302" t="str">
        <f t="shared" si="147"/>
        <v>=IF(FUN_COM_training_input.xlsx!A209&lt;&gt;"",FUN_COM_training_input.xlsx!A209,"")</v>
      </c>
      <c r="AN302" t="str">
        <f t="shared" si="147"/>
        <v>=IF(RESILI_training_input.xlsx!A209&lt;&gt;"",RESILI_training_input.xlsx!A209,"")</v>
      </c>
      <c r="AO302" t="str">
        <f t="shared" si="147"/>
        <v>=IF(SEL_training_input.xlsx!A209&lt;&gt;"",SEL_training_input.xlsx!A209,"")</v>
      </c>
      <c r="AP302" t="str">
        <f t="shared" si="147"/>
        <v>=IF(SEV_training_input.xlsx!A209&lt;&gt;"",SEV_training_input.xlsx!A209,"")</v>
      </c>
      <c r="AQ302" t="str">
        <f t="shared" si="147"/>
        <v>=IF(ANHEDONIA_training_input.xlsx!A209&lt;&gt;"",ANHEDONIA_training_input.xlsx!A209,"")</v>
      </c>
      <c r="AR302" t="str">
        <f t="shared" si="147"/>
        <v>=IF(ANXIOUSNESS_training_input.xlsx!A209&lt;&gt;"",ANXIOUSNESS_training_input.xlsx!A209,"")</v>
      </c>
      <c r="AS302" t="str">
        <f t="shared" si="147"/>
        <v>=IF(ATTENTION_SEEKING_training_input.xlsx!A209&lt;&gt;"",ATTENTION_SEEKING_training_input.xlsx!A209,"")</v>
      </c>
      <c r="AT302" t="str">
        <f t="shared" si="147"/>
        <v>=IF(CALLOUSNESS_training_input.xlsx!A209&lt;&gt;"",CALLOUSNESS_training_input.xlsx!A209,"")</v>
      </c>
      <c r="AU302" t="str">
        <f t="shared" si="147"/>
        <v>=IF(DECEITFULNESS_training_input.xlsx!A209&lt;&gt;"",DECEITFULNESS_training_input.xlsx!A209,"")</v>
      </c>
      <c r="AV302" t="str">
        <f t="shared" si="147"/>
        <v>=IF(DEPRESSIVITY_training_input.xlsx!A209&lt;&gt;"",DEPRESSIVITY_training_input.xlsx!A209,"")</v>
      </c>
      <c r="AW302" t="str">
        <f t="shared" si="147"/>
        <v>=IF(DISTRACTIBILITY_training_input.xlsx!A209&lt;&gt;"",DISTRACTIBILITY_training_input.xlsx!A209,"")</v>
      </c>
      <c r="AX302" t="str">
        <f t="shared" si="147"/>
        <v>=IF(ECCENTRICITY_training_input.xlsx!A209&lt;&gt;"",ECCENTRICITY_training_input.xlsx!A209,"")</v>
      </c>
      <c r="AY302" t="str">
        <f t="shared" si="147"/>
        <v>=IF(EMOTIONAL_LABILITY_training_input.xlsx!A209&lt;&gt;"",EMOTIONAL_LABILITY_training_input.xlsx!A209,"")</v>
      </c>
      <c r="AZ302" t="str">
        <f t="shared" si="147"/>
        <v>=IF(GRANDIOSITY_training_input.xlsx!A209&lt;&gt;"",GRANDIOSITY_training_input.xlsx!A209,"")</v>
      </c>
      <c r="BA302" t="str">
        <f t="shared" si="147"/>
        <v>=IF(HOSTILITY_training_input.xlsx!A209&lt;&gt;"",HOSTILITY_training_input.xlsx!A209,"")</v>
      </c>
      <c r="BB302" t="str">
        <f t="shared" si="147"/>
        <v>=IF(IMPULSIVITY_training_input.xlsx!A209&lt;&gt;"",IMPULSIVITY_training_input.xlsx!A209,"")</v>
      </c>
      <c r="BC302" t="str">
        <f t="shared" si="147"/>
        <v>=IF(INTIMACY_AVOIDANCE_training_input.xlsx!A209&lt;&gt;"",INTIMACY_AVOIDANCE_training_input.xlsx!A209,"")</v>
      </c>
      <c r="BD302" t="str">
        <f t="shared" si="147"/>
        <v>=IF(IRRESPONSIBILITY_training_input.xlsx!A209&lt;&gt;"",IRRESPONSIBILITY_training_input.xlsx!A209,"")</v>
      </c>
      <c r="BE302" t="str">
        <f t="shared" si="147"/>
        <v>=IF(MANIPULATIVENESS_training_input.xlsx!A209&lt;&gt;"",MANIPULATIVENESS_training_input.xlsx!A209,"")</v>
      </c>
      <c r="BF302" t="str">
        <f t="shared" si="147"/>
        <v>=IF(PERCEPTUAL_DYSREGULATION_training_input.xlsx!A209&lt;&gt;"",PERCEPTUAL_DYSREGULATION_training_input.xlsx!A209,"")</v>
      </c>
      <c r="BG302" t="str">
        <f t="shared" si="147"/>
        <v>=IF(PERSEVERATION_training_input.xlsx!A209&lt;&gt;"",PERSEVERATION_training_input.xlsx!A209,"")</v>
      </c>
      <c r="BH302" t="str">
        <f t="shared" si="147"/>
        <v>=IF(RESTRICTED_AFFECTIVITY_training_input.xlsx!A209&lt;&gt;"",RESTRICTED_AFFECTIVITY_training_input.xlsx!A209,"")</v>
      </c>
      <c r="BI302" t="str">
        <f t="shared" si="147"/>
        <v>=IF(RIGID_PERFECTIONISM_training_input.xlsx!A209&lt;&gt;"",RIGID_PERFECTIONISM_training_input.xlsx!A209,"")</v>
      </c>
      <c r="BJ302" t="str">
        <f t="shared" si="147"/>
        <v>=IF(RISK_TAKING_training_input.xlsx!A209&lt;&gt;"",RISK_TAKING_training_input.xlsx!A209,"")</v>
      </c>
      <c r="BK302" t="str">
        <f t="shared" si="147"/>
        <v>=IF(SEPARATION_INSECURITY_training_input.xlsx!A209&lt;&gt;"",SEPARATION_INSECURITY_training_input.xlsx!A209,"")</v>
      </c>
      <c r="BL302" t="str">
        <f t="shared" si="147"/>
        <v>=IF(SUBMISSIVENESS_training_input.xlsx!A209&lt;&gt;"",SUBMISSIVENESS_training_input.xlsx!A209,"")</v>
      </c>
      <c r="BM302" t="str">
        <f t="shared" si="147"/>
        <v>=IF(SUSPICIOUSNESS_training_input.xlsx!A209&lt;&gt;"",SUSPICIOUSNESS_training_input.xlsx!A209,"")</v>
      </c>
      <c r="BN302" t="str">
        <f t="shared" si="147"/>
        <v>=IF(UNUSUAL_BELIEFS_training_input.xlsx!A209&lt;&gt;"",UNUSUAL_BELIEFS_training_input.xlsx!A209,"")</v>
      </c>
      <c r="BO302" t="str">
        <f t="shared" si="146"/>
        <v>=IF(WITHDRAWAL_training_input.xlsx!A209&lt;&gt;"",WITHDRAWAL_training_input.xlsx!A209,"")</v>
      </c>
      <c r="BP302" t="str">
        <f t="shared" si="146"/>
        <v>=IF(ACT_training_input.xlsx!A209&lt;&gt;"",ACT_training_input.xlsx!A209,"")</v>
      </c>
      <c r="BQ302" t="str">
        <f t="shared" si="146"/>
        <v>=IF(DSP_training_input.xlsx!A209&lt;&gt;"",DSP_training_input.xlsx!A209,"")</v>
      </c>
      <c r="BR302" t="str">
        <f t="shared" si="146"/>
        <v>=IF(PAG_training_input.xlsx!A209&lt;&gt;"",PAG_training_input.xlsx!A209,"")</v>
      </c>
      <c r="BS302" t="str">
        <f t="shared" si="146"/>
        <v>=IF(PRO_training_input.xlsx!A209&lt;&gt;"",PRO_training_input.xlsx!A209,"")</v>
      </c>
      <c r="BT302" t="str">
        <f t="shared" si="146"/>
        <v>=IF(SPL_training_input.xlsx!A209&lt;&gt;"",SPL_training_input.xlsx!A209,"")</v>
      </c>
      <c r="BU302" t="str">
        <f t="shared" si="146"/>
        <v>=IF(WDR_training_input.xlsx!A209&lt;&gt;"",WDR_training_input.xlsx!A209,"")</v>
      </c>
      <c r="BV302" t="str">
        <f t="shared" si="146"/>
        <v>=IF(CON_training_input.xlsx!A209&lt;&gt;"",CON_training_input.xlsx!A209,"")</v>
      </c>
      <c r="BW302" t="str">
        <f t="shared" si="146"/>
        <v>=IF(DSC_training_input.xlsx!A209&lt;&gt;"",DSC_training_input.xlsx!A209,"")</v>
      </c>
      <c r="BX302" t="str">
        <f t="shared" si="146"/>
        <v>=IF(FAN_training_input.xlsx!A209&lt;&gt;"",FAN_training_input.xlsx!A209,"")</v>
      </c>
      <c r="BY302" t="str">
        <f t="shared" si="146"/>
        <v>=IF(OMN_training_input.xlsx!A209&lt;&gt;"",OMN_training_input.xlsx!A209,"")</v>
      </c>
      <c r="BZ302" t="str">
        <f t="shared" si="146"/>
        <v>=IF(REP_training_input.xlsx!A209&lt;&gt;"",REP_training_input.xlsx!A209,"")</v>
      </c>
      <c r="CA302" t="str">
        <f t="shared" si="146"/>
        <v>=IF(SOM_training_input.xlsx!A209&lt;&gt;"",SOM_training_input.xlsx!A209,"")</v>
      </c>
      <c r="CB302" t="str">
        <f t="shared" si="146"/>
        <v>=IF(SUB_training_input.xlsx!A209&lt;&gt;"",SUB_training_input.xlsx!A209,"")</v>
      </c>
      <c r="CC302" t="str">
        <f t="shared" si="146"/>
        <v>=IF(UND_training_input.xlsx!A209&lt;&gt;"",UND_training_input.xlsx!A209,"")</v>
      </c>
      <c r="CD302" t="str">
        <f t="shared" si="146"/>
        <v>=IF(ALT_training_input.xlsx!A209&lt;&gt;"",ALT_training_input.xlsx!A209,"")</v>
      </c>
      <c r="CE302" t="str">
        <f t="shared" si="146"/>
        <v>=IF(HUM_training_input.xlsx!A209&lt;&gt;"",HUM_training_input.xlsx!A209,"")</v>
      </c>
      <c r="CF302" t="str">
        <f t="shared" si="146"/>
        <v>=IF(IDL_training_input.xlsx!A209&lt;&gt;"",IDL_training_input.xlsx!A209,"")</v>
      </c>
      <c r="CG302" t="str">
        <f t="shared" si="146"/>
        <v>=IF(RFM_training_input.xlsx!A209&lt;&gt;"",RFM_training_input.xlsx!A209,"")</v>
      </c>
      <c r="CH302" t="str">
        <f t="shared" si="146"/>
        <v>=IF(DN_training_input.xlsx!A209&lt;&gt;"",DN_training_input.xlsx!A209,"")</v>
      </c>
      <c r="CI302" t="str">
        <f t="shared" si="146"/>
        <v>=IF(INT_training_input.xlsx!A209&lt;&gt;"",INT_training_input.xlsx!A209,"")</v>
      </c>
      <c r="CJ302" t="str">
        <f t="shared" si="146"/>
        <v>=IF(SUP_training_input.xlsx!A209&lt;&gt;"",SUP_training_input.xlsx!A209,"")</v>
      </c>
      <c r="CK302" t="str">
        <f t="shared" si="146"/>
        <v>=IF(ANT_training_input.xlsx!A209&lt;&gt;"",ANT_training_input.xlsx!A209,"")</v>
      </c>
      <c r="CL302" t="str">
        <f t="shared" si="146"/>
        <v>=IF(ISO_training_input.xlsx!A209&lt;&gt;"",ISO_training_input.xlsx!A209,"")</v>
      </c>
    </row>
    <row r="303" spans="1:90">
      <c r="A303">
        <v>210</v>
      </c>
      <c r="B303" t="str">
        <f t="shared" si="139"/>
        <v>=IF(SUICIDE_training_input.xlsx!A210&lt;&gt;"",SUICIDE_training_input.xlsx!A210,"")</v>
      </c>
      <c r="C303" t="str">
        <f t="shared" si="147"/>
        <v>=IF(IQ_training_input.xlsx!A210&lt;&gt;"",IQ_training_input.xlsx!A210,"")</v>
      </c>
      <c r="D303" t="str">
        <f t="shared" si="147"/>
        <v>=IF(AMBIG_training_input.xlsx!A210&lt;&gt;"",AMBIG_training_input.xlsx!A210,"")</v>
      </c>
      <c r="E303" t="str">
        <f t="shared" si="147"/>
        <v>=IF(EGODYST_training_input.xlsx!A210&lt;&gt;"",EGODYST_training_input.xlsx!A210,"")</v>
      </c>
      <c r="F303" t="str">
        <f t="shared" si="147"/>
        <v>=IF(AUTISM_training_input.xlsx!A210&lt;&gt;"",AUTISM_training_input.xlsx!A210,"")</v>
      </c>
      <c r="G303" t="str">
        <f t="shared" si="147"/>
        <v>=IF(IDENTITY_training_input.xlsx!A210&lt;&gt;"",IDENTITY_training_input.xlsx!A210,"")</v>
      </c>
      <c r="H303" t="str">
        <f t="shared" si="147"/>
        <v>=IF(SELFDIR_training_input.xlsx!A210&lt;&gt;"",SELFDIR_training_input.xlsx!A210,"")</v>
      </c>
      <c r="I303" t="str">
        <f t="shared" si="147"/>
        <v>=IF(EMPATHY_training_input.xlsx!A210&lt;&gt;"",EMPATHY_training_input.xlsx!A210,"")</v>
      </c>
      <c r="J303" t="str">
        <f t="shared" si="147"/>
        <v>=IF(INTIMACY_training_input.xlsx!A210&lt;&gt;"",INTIMACY_training_input.xlsx!A210,"")</v>
      </c>
      <c r="K303" t="str">
        <f t="shared" si="147"/>
        <v>=IF(ACUTE_training_input.xlsx!A210&lt;&gt;"",ACUTE_training_input.xlsx!A210,"")</v>
      </c>
      <c r="L303" t="str">
        <f t="shared" si="147"/>
        <v>=IF(CHRONIC_training_input.xlsx!A210&lt;&gt;"",CHRONIC_training_input.xlsx!A210,"")</v>
      </c>
      <c r="M303" t="str">
        <f t="shared" si="147"/>
        <v>=IF(TRAUMA_PAST_training_input.xlsx!A210&lt;&gt;"",TRAUMA_PAST_training_input.xlsx!A210,"")</v>
      </c>
      <c r="N303" t="str">
        <f t="shared" si="147"/>
        <v>=IF(TRAUMA_PRESENT_training_input.xlsx!A210&lt;&gt;"",TRAUMA_PRESENT_training_input.xlsx!A210,"")</v>
      </c>
      <c r="O303" t="str">
        <f t="shared" si="147"/>
        <v>=IF(HOPE_training_input.xlsx!A210&lt;&gt;"",HOPE_training_input.xlsx!A210,"")</v>
      </c>
      <c r="P303" t="str">
        <f t="shared" si="147"/>
        <v>=IF(SELFAFFICACY_training_input.xlsx!A210&lt;&gt;"",SELFAFFICACY_training_input.xlsx!A210,"")</v>
      </c>
      <c r="Q303" t="str">
        <f t="shared" si="147"/>
        <v>=IF(SELFESTEEM_training_input.xlsx!A210&lt;&gt;"",SELFESTEEM_training_input.xlsx!A210,"")</v>
      </c>
      <c r="R303" t="str">
        <f t="shared" si="147"/>
        <v>=IF(WELLBEING_training_input.xlsx!A210&lt;&gt;"",WELLBEING_training_input.xlsx!A210,"")</v>
      </c>
      <c r="S303" t="str">
        <f t="shared" si="147"/>
        <v>=IF(HYPER_training_input.xlsx!A210&lt;&gt;"",HYPER_training_input.xlsx!A210,"")</v>
      </c>
      <c r="T303" t="str">
        <f t="shared" si="147"/>
        <v>=IF(AGGR_training_input.xlsx!A210&lt;&gt;"",AGGR_training_input.xlsx!A210,"")</v>
      </c>
      <c r="U303" t="str">
        <f t="shared" si="147"/>
        <v>=IF(COND_PR_training_input.xlsx!A210&lt;&gt;"",COND_PR_training_input.xlsx!A210,"")</v>
      </c>
      <c r="V303" t="str">
        <f t="shared" si="147"/>
        <v>=IF(ANXIE_training_input.xlsx!A210&lt;&gt;"",ANXIE_training_input.xlsx!A210,"")</v>
      </c>
      <c r="W303" t="str">
        <f t="shared" si="147"/>
        <v>=IF(DEPR_training_input.xlsx!A210&lt;&gt;"",DEPR_training_input.xlsx!A210,"")</v>
      </c>
      <c r="X303" t="str">
        <f t="shared" si="147"/>
        <v>=IF(SOMAT_training_input.xlsx!A210&lt;&gt;"",SOMAT_training_input.xlsx!A210,"")</v>
      </c>
      <c r="Y303" t="str">
        <f t="shared" si="147"/>
        <v>=IF(ATYPI_training_input.xlsx!A210&lt;&gt;"",ATYPI_training_input.xlsx!A210,"")</v>
      </c>
      <c r="Z303" t="str">
        <f t="shared" si="147"/>
        <v>=IF(WITHD_training_input.xlsx!A210&lt;&gt;"",WITHD_training_input.xlsx!A210,"")</v>
      </c>
      <c r="AA303" t="str">
        <f t="shared" si="147"/>
        <v>=IF(ATTE_PR_training_input.xlsx!A210&lt;&gt;"",ATTE_PR_training_input.xlsx!A210,"")</v>
      </c>
      <c r="AB303" t="str">
        <f t="shared" si="147"/>
        <v>=IF(ANG_CONT_training_input.xlsx!A210&lt;&gt;"",ANG_CONT_training_input.xlsx!A210,"")</v>
      </c>
      <c r="AC303" t="str">
        <f t="shared" si="147"/>
        <v>=IF(DEV_SOC_DIS_training_input.xlsx!A210&lt;&gt;"",DEV_SOC_DIS_training_input.xlsx!A210,"")</v>
      </c>
      <c r="AD303" t="str">
        <f t="shared" si="147"/>
        <v>=IF(BULLY_training_input.xlsx!A210&lt;&gt;"",BULLY_training_input.xlsx!A210,"")</v>
      </c>
      <c r="AE303" t="str">
        <f t="shared" si="147"/>
        <v>=IF(EMOT_SELF_C_training_input.xlsx!A210&lt;&gt;"",EMOT_SELF_C_training_input.xlsx!A210,"")</v>
      </c>
      <c r="AF303" t="str">
        <f t="shared" si="147"/>
        <v>=IF(EXE_FUN_training_input.xlsx!A210&lt;&gt;"",EXE_FUN_training_input.xlsx!A210,"")</v>
      </c>
      <c r="AG303" t="str">
        <f t="shared" si="147"/>
        <v>=IF(MANIA_training_input.xlsx!A210&lt;&gt;"",MANIA_training_input.xlsx!A210,"")</v>
      </c>
      <c r="AH303" t="str">
        <f t="shared" si="147"/>
        <v>=IF(NEG_EMOT_training_input.xlsx!A210&lt;&gt;"",NEG_EMOT_training_input.xlsx!A210,"")</v>
      </c>
      <c r="AI303" t="str">
        <f t="shared" si="147"/>
        <v>=IF(ADAPT_training_input.xlsx!A210&lt;&gt;"",ADAPT_training_input.xlsx!A210,"")</v>
      </c>
      <c r="AJ303" t="str">
        <f t="shared" si="147"/>
        <v>=IF(SOC_SK_training_input.xlsx!A210&lt;&gt;"",SOC_SK_training_input.xlsx!A210,"")</v>
      </c>
      <c r="AK303" t="str">
        <f t="shared" si="147"/>
        <v>=IF(LEAD_training_input.xlsx!A210&lt;&gt;"",LEAD_training_input.xlsx!A210,"")</v>
      </c>
      <c r="AL303" t="str">
        <f t="shared" si="147"/>
        <v>=IF(ACT_DAIL_training_input.xlsx!A210&lt;&gt;"",ACT_DAIL_training_input.xlsx!A210,"")</v>
      </c>
      <c r="AM303" t="str">
        <f t="shared" si="147"/>
        <v>=IF(FUN_COM_training_input.xlsx!A210&lt;&gt;"",FUN_COM_training_input.xlsx!A210,"")</v>
      </c>
      <c r="AN303" t="str">
        <f t="shared" si="147"/>
        <v>=IF(RESILI_training_input.xlsx!A210&lt;&gt;"",RESILI_training_input.xlsx!A210,"")</v>
      </c>
      <c r="AO303" t="str">
        <f t="shared" si="147"/>
        <v>=IF(SEL_training_input.xlsx!A210&lt;&gt;"",SEL_training_input.xlsx!A210,"")</v>
      </c>
      <c r="AP303" t="str">
        <f t="shared" si="147"/>
        <v>=IF(SEV_training_input.xlsx!A210&lt;&gt;"",SEV_training_input.xlsx!A210,"")</v>
      </c>
      <c r="AQ303" t="str">
        <f t="shared" si="147"/>
        <v>=IF(ANHEDONIA_training_input.xlsx!A210&lt;&gt;"",ANHEDONIA_training_input.xlsx!A210,"")</v>
      </c>
      <c r="AR303" t="str">
        <f t="shared" si="147"/>
        <v>=IF(ANXIOUSNESS_training_input.xlsx!A210&lt;&gt;"",ANXIOUSNESS_training_input.xlsx!A210,"")</v>
      </c>
      <c r="AS303" t="str">
        <f t="shared" si="147"/>
        <v>=IF(ATTENTION_SEEKING_training_input.xlsx!A210&lt;&gt;"",ATTENTION_SEEKING_training_input.xlsx!A210,"")</v>
      </c>
      <c r="AT303" t="str">
        <f t="shared" si="147"/>
        <v>=IF(CALLOUSNESS_training_input.xlsx!A210&lt;&gt;"",CALLOUSNESS_training_input.xlsx!A210,"")</v>
      </c>
      <c r="AU303" t="str">
        <f t="shared" si="147"/>
        <v>=IF(DECEITFULNESS_training_input.xlsx!A210&lt;&gt;"",DECEITFULNESS_training_input.xlsx!A210,"")</v>
      </c>
      <c r="AV303" t="str">
        <f t="shared" si="147"/>
        <v>=IF(DEPRESSIVITY_training_input.xlsx!A210&lt;&gt;"",DEPRESSIVITY_training_input.xlsx!A210,"")</v>
      </c>
      <c r="AW303" t="str">
        <f t="shared" si="147"/>
        <v>=IF(DISTRACTIBILITY_training_input.xlsx!A210&lt;&gt;"",DISTRACTIBILITY_training_input.xlsx!A210,"")</v>
      </c>
      <c r="AX303" t="str">
        <f t="shared" si="147"/>
        <v>=IF(ECCENTRICITY_training_input.xlsx!A210&lt;&gt;"",ECCENTRICITY_training_input.xlsx!A210,"")</v>
      </c>
      <c r="AY303" t="str">
        <f t="shared" si="147"/>
        <v>=IF(EMOTIONAL_LABILITY_training_input.xlsx!A210&lt;&gt;"",EMOTIONAL_LABILITY_training_input.xlsx!A210,"")</v>
      </c>
      <c r="AZ303" t="str">
        <f t="shared" si="147"/>
        <v>=IF(GRANDIOSITY_training_input.xlsx!A210&lt;&gt;"",GRANDIOSITY_training_input.xlsx!A210,"")</v>
      </c>
      <c r="BA303" t="str">
        <f t="shared" si="147"/>
        <v>=IF(HOSTILITY_training_input.xlsx!A210&lt;&gt;"",HOSTILITY_training_input.xlsx!A210,"")</v>
      </c>
      <c r="BB303" t="str">
        <f t="shared" si="147"/>
        <v>=IF(IMPULSIVITY_training_input.xlsx!A210&lt;&gt;"",IMPULSIVITY_training_input.xlsx!A210,"")</v>
      </c>
      <c r="BC303" t="str">
        <f t="shared" si="147"/>
        <v>=IF(INTIMACY_AVOIDANCE_training_input.xlsx!A210&lt;&gt;"",INTIMACY_AVOIDANCE_training_input.xlsx!A210,"")</v>
      </c>
      <c r="BD303" t="str">
        <f t="shared" si="147"/>
        <v>=IF(IRRESPONSIBILITY_training_input.xlsx!A210&lt;&gt;"",IRRESPONSIBILITY_training_input.xlsx!A210,"")</v>
      </c>
      <c r="BE303" t="str">
        <f t="shared" si="147"/>
        <v>=IF(MANIPULATIVENESS_training_input.xlsx!A210&lt;&gt;"",MANIPULATIVENESS_training_input.xlsx!A210,"")</v>
      </c>
      <c r="BF303" t="str">
        <f t="shared" si="147"/>
        <v>=IF(PERCEPTUAL_DYSREGULATION_training_input.xlsx!A210&lt;&gt;"",PERCEPTUAL_DYSREGULATION_training_input.xlsx!A210,"")</v>
      </c>
      <c r="BG303" t="str">
        <f t="shared" si="147"/>
        <v>=IF(PERSEVERATION_training_input.xlsx!A210&lt;&gt;"",PERSEVERATION_training_input.xlsx!A210,"")</v>
      </c>
      <c r="BH303" t="str">
        <f t="shared" si="147"/>
        <v>=IF(RESTRICTED_AFFECTIVITY_training_input.xlsx!A210&lt;&gt;"",RESTRICTED_AFFECTIVITY_training_input.xlsx!A210,"")</v>
      </c>
      <c r="BI303" t="str">
        <f t="shared" si="147"/>
        <v>=IF(RIGID_PERFECTIONISM_training_input.xlsx!A210&lt;&gt;"",RIGID_PERFECTIONISM_training_input.xlsx!A210,"")</v>
      </c>
      <c r="BJ303" t="str">
        <f t="shared" si="147"/>
        <v>=IF(RISK_TAKING_training_input.xlsx!A210&lt;&gt;"",RISK_TAKING_training_input.xlsx!A210,"")</v>
      </c>
      <c r="BK303" t="str">
        <f t="shared" si="147"/>
        <v>=IF(SEPARATION_INSECURITY_training_input.xlsx!A210&lt;&gt;"",SEPARATION_INSECURITY_training_input.xlsx!A210,"")</v>
      </c>
      <c r="BL303" t="str">
        <f t="shared" si="147"/>
        <v>=IF(SUBMISSIVENESS_training_input.xlsx!A210&lt;&gt;"",SUBMISSIVENESS_training_input.xlsx!A210,"")</v>
      </c>
      <c r="BM303" t="str">
        <f t="shared" si="147"/>
        <v>=IF(SUSPICIOUSNESS_training_input.xlsx!A210&lt;&gt;"",SUSPICIOUSNESS_training_input.xlsx!A210,"")</v>
      </c>
      <c r="BN303" t="str">
        <f t="shared" si="147"/>
        <v>=IF(UNUSUAL_BELIEFS_training_input.xlsx!A210&lt;&gt;"",UNUSUAL_BELIEFS_training_input.xlsx!A210,"")</v>
      </c>
      <c r="BO303" t="str">
        <f t="shared" si="146"/>
        <v>=IF(WITHDRAWAL_training_input.xlsx!A210&lt;&gt;"",WITHDRAWAL_training_input.xlsx!A210,"")</v>
      </c>
      <c r="BP303" t="str">
        <f t="shared" si="146"/>
        <v>=IF(ACT_training_input.xlsx!A210&lt;&gt;"",ACT_training_input.xlsx!A210,"")</v>
      </c>
      <c r="BQ303" t="str">
        <f t="shared" si="146"/>
        <v>=IF(DSP_training_input.xlsx!A210&lt;&gt;"",DSP_training_input.xlsx!A210,"")</v>
      </c>
      <c r="BR303" t="str">
        <f t="shared" si="146"/>
        <v>=IF(PAG_training_input.xlsx!A210&lt;&gt;"",PAG_training_input.xlsx!A210,"")</v>
      </c>
      <c r="BS303" t="str">
        <f t="shared" si="146"/>
        <v>=IF(PRO_training_input.xlsx!A210&lt;&gt;"",PRO_training_input.xlsx!A210,"")</v>
      </c>
      <c r="BT303" t="str">
        <f t="shared" si="146"/>
        <v>=IF(SPL_training_input.xlsx!A210&lt;&gt;"",SPL_training_input.xlsx!A210,"")</v>
      </c>
      <c r="BU303" t="str">
        <f t="shared" si="146"/>
        <v>=IF(WDR_training_input.xlsx!A210&lt;&gt;"",WDR_training_input.xlsx!A210,"")</v>
      </c>
      <c r="BV303" t="str">
        <f t="shared" si="146"/>
        <v>=IF(CON_training_input.xlsx!A210&lt;&gt;"",CON_training_input.xlsx!A210,"")</v>
      </c>
      <c r="BW303" t="str">
        <f t="shared" si="146"/>
        <v>=IF(DSC_training_input.xlsx!A210&lt;&gt;"",DSC_training_input.xlsx!A210,"")</v>
      </c>
      <c r="BX303" t="str">
        <f t="shared" si="146"/>
        <v>=IF(FAN_training_input.xlsx!A210&lt;&gt;"",FAN_training_input.xlsx!A210,"")</v>
      </c>
      <c r="BY303" t="str">
        <f t="shared" si="146"/>
        <v>=IF(OMN_training_input.xlsx!A210&lt;&gt;"",OMN_training_input.xlsx!A210,"")</v>
      </c>
      <c r="BZ303" t="str">
        <f t="shared" si="146"/>
        <v>=IF(REP_training_input.xlsx!A210&lt;&gt;"",REP_training_input.xlsx!A210,"")</v>
      </c>
      <c r="CA303" t="str">
        <f t="shared" si="146"/>
        <v>=IF(SOM_training_input.xlsx!A210&lt;&gt;"",SOM_training_input.xlsx!A210,"")</v>
      </c>
      <c r="CB303" t="str">
        <f t="shared" si="146"/>
        <v>=IF(SUB_training_input.xlsx!A210&lt;&gt;"",SUB_training_input.xlsx!A210,"")</v>
      </c>
      <c r="CC303" t="str">
        <f t="shared" si="146"/>
        <v>=IF(UND_training_input.xlsx!A210&lt;&gt;"",UND_training_input.xlsx!A210,"")</v>
      </c>
      <c r="CD303" t="str">
        <f t="shared" si="146"/>
        <v>=IF(ALT_training_input.xlsx!A210&lt;&gt;"",ALT_training_input.xlsx!A210,"")</v>
      </c>
      <c r="CE303" t="str">
        <f t="shared" si="146"/>
        <v>=IF(HUM_training_input.xlsx!A210&lt;&gt;"",HUM_training_input.xlsx!A210,"")</v>
      </c>
      <c r="CF303" t="str">
        <f t="shared" si="146"/>
        <v>=IF(IDL_training_input.xlsx!A210&lt;&gt;"",IDL_training_input.xlsx!A210,"")</v>
      </c>
      <c r="CG303" t="str">
        <f t="shared" si="146"/>
        <v>=IF(RFM_training_input.xlsx!A210&lt;&gt;"",RFM_training_input.xlsx!A210,"")</v>
      </c>
      <c r="CH303" t="str">
        <f t="shared" si="146"/>
        <v>=IF(DN_training_input.xlsx!A210&lt;&gt;"",DN_training_input.xlsx!A210,"")</v>
      </c>
      <c r="CI303" t="str">
        <f t="shared" si="146"/>
        <v>=IF(INT_training_input.xlsx!A210&lt;&gt;"",INT_training_input.xlsx!A210,"")</v>
      </c>
      <c r="CJ303" t="str">
        <f t="shared" si="146"/>
        <v>=IF(SUP_training_input.xlsx!A210&lt;&gt;"",SUP_training_input.xlsx!A210,"")</v>
      </c>
      <c r="CK303" t="str">
        <f t="shared" si="146"/>
        <v>=IF(ANT_training_input.xlsx!A210&lt;&gt;"",ANT_training_input.xlsx!A210,"")</v>
      </c>
      <c r="CL303" t="str">
        <f t="shared" si="146"/>
        <v>=IF(ISO_training_input.xlsx!A210&lt;&gt;"",ISO_training_input.xlsx!A210,"")</v>
      </c>
    </row>
    <row r="304" spans="1:90">
      <c r="A304">
        <v>211</v>
      </c>
      <c r="B304" t="str">
        <f t="shared" si="139"/>
        <v>=IF(SUICIDE_training_input.xlsx!A211&lt;&gt;"",SUICIDE_training_input.xlsx!A211,"")</v>
      </c>
      <c r="C304" t="str">
        <f t="shared" si="147"/>
        <v>=IF(IQ_training_input.xlsx!A211&lt;&gt;"",IQ_training_input.xlsx!A211,"")</v>
      </c>
      <c r="D304" t="str">
        <f t="shared" si="147"/>
        <v>=IF(AMBIG_training_input.xlsx!A211&lt;&gt;"",AMBIG_training_input.xlsx!A211,"")</v>
      </c>
      <c r="E304" t="str">
        <f t="shared" si="147"/>
        <v>=IF(EGODYST_training_input.xlsx!A211&lt;&gt;"",EGODYST_training_input.xlsx!A211,"")</v>
      </c>
      <c r="F304" t="str">
        <f t="shared" si="147"/>
        <v>=IF(AUTISM_training_input.xlsx!A211&lt;&gt;"",AUTISM_training_input.xlsx!A211,"")</v>
      </c>
      <c r="G304" t="str">
        <f t="shared" si="147"/>
        <v>=IF(IDENTITY_training_input.xlsx!A211&lt;&gt;"",IDENTITY_training_input.xlsx!A211,"")</v>
      </c>
      <c r="H304" t="str">
        <f t="shared" si="147"/>
        <v>=IF(SELFDIR_training_input.xlsx!A211&lt;&gt;"",SELFDIR_training_input.xlsx!A211,"")</v>
      </c>
      <c r="I304" t="str">
        <f t="shared" si="147"/>
        <v>=IF(EMPATHY_training_input.xlsx!A211&lt;&gt;"",EMPATHY_training_input.xlsx!A211,"")</v>
      </c>
      <c r="J304" t="str">
        <f t="shared" si="147"/>
        <v>=IF(INTIMACY_training_input.xlsx!A211&lt;&gt;"",INTIMACY_training_input.xlsx!A211,"")</v>
      </c>
      <c r="K304" t="str">
        <f t="shared" si="147"/>
        <v>=IF(ACUTE_training_input.xlsx!A211&lt;&gt;"",ACUTE_training_input.xlsx!A211,"")</v>
      </c>
      <c r="L304" t="str">
        <f t="shared" si="147"/>
        <v>=IF(CHRONIC_training_input.xlsx!A211&lt;&gt;"",CHRONIC_training_input.xlsx!A211,"")</v>
      </c>
      <c r="M304" t="str">
        <f t="shared" si="147"/>
        <v>=IF(TRAUMA_PAST_training_input.xlsx!A211&lt;&gt;"",TRAUMA_PAST_training_input.xlsx!A211,"")</v>
      </c>
      <c r="N304" t="str">
        <f t="shared" si="147"/>
        <v>=IF(TRAUMA_PRESENT_training_input.xlsx!A211&lt;&gt;"",TRAUMA_PRESENT_training_input.xlsx!A211,"")</v>
      </c>
      <c r="O304" t="str">
        <f t="shared" si="147"/>
        <v>=IF(HOPE_training_input.xlsx!A211&lt;&gt;"",HOPE_training_input.xlsx!A211,"")</v>
      </c>
      <c r="P304" t="str">
        <f t="shared" si="147"/>
        <v>=IF(SELFAFFICACY_training_input.xlsx!A211&lt;&gt;"",SELFAFFICACY_training_input.xlsx!A211,"")</v>
      </c>
      <c r="Q304" t="str">
        <f t="shared" si="147"/>
        <v>=IF(SELFESTEEM_training_input.xlsx!A211&lt;&gt;"",SELFESTEEM_training_input.xlsx!A211,"")</v>
      </c>
      <c r="R304" t="str">
        <f t="shared" si="147"/>
        <v>=IF(WELLBEING_training_input.xlsx!A211&lt;&gt;"",WELLBEING_training_input.xlsx!A211,"")</v>
      </c>
      <c r="S304" t="str">
        <f t="shared" si="147"/>
        <v>=IF(HYPER_training_input.xlsx!A211&lt;&gt;"",HYPER_training_input.xlsx!A211,"")</v>
      </c>
      <c r="T304" t="str">
        <f t="shared" si="147"/>
        <v>=IF(AGGR_training_input.xlsx!A211&lt;&gt;"",AGGR_training_input.xlsx!A211,"")</v>
      </c>
      <c r="U304" t="str">
        <f t="shared" si="147"/>
        <v>=IF(COND_PR_training_input.xlsx!A211&lt;&gt;"",COND_PR_training_input.xlsx!A211,"")</v>
      </c>
      <c r="V304" t="str">
        <f t="shared" si="147"/>
        <v>=IF(ANXIE_training_input.xlsx!A211&lt;&gt;"",ANXIE_training_input.xlsx!A211,"")</v>
      </c>
      <c r="W304" t="str">
        <f t="shared" si="147"/>
        <v>=IF(DEPR_training_input.xlsx!A211&lt;&gt;"",DEPR_training_input.xlsx!A211,"")</v>
      </c>
      <c r="X304" t="str">
        <f t="shared" si="147"/>
        <v>=IF(SOMAT_training_input.xlsx!A211&lt;&gt;"",SOMAT_training_input.xlsx!A211,"")</v>
      </c>
      <c r="Y304" t="str">
        <f t="shared" si="147"/>
        <v>=IF(ATYPI_training_input.xlsx!A211&lt;&gt;"",ATYPI_training_input.xlsx!A211,"")</v>
      </c>
      <c r="Z304" t="str">
        <f t="shared" si="147"/>
        <v>=IF(WITHD_training_input.xlsx!A211&lt;&gt;"",WITHD_training_input.xlsx!A211,"")</v>
      </c>
      <c r="AA304" t="str">
        <f t="shared" si="147"/>
        <v>=IF(ATTE_PR_training_input.xlsx!A211&lt;&gt;"",ATTE_PR_training_input.xlsx!A211,"")</v>
      </c>
      <c r="AB304" t="str">
        <f t="shared" si="147"/>
        <v>=IF(ANG_CONT_training_input.xlsx!A211&lt;&gt;"",ANG_CONT_training_input.xlsx!A211,"")</v>
      </c>
      <c r="AC304" t="str">
        <f t="shared" si="147"/>
        <v>=IF(DEV_SOC_DIS_training_input.xlsx!A211&lt;&gt;"",DEV_SOC_DIS_training_input.xlsx!A211,"")</v>
      </c>
      <c r="AD304" t="str">
        <f t="shared" si="147"/>
        <v>=IF(BULLY_training_input.xlsx!A211&lt;&gt;"",BULLY_training_input.xlsx!A211,"")</v>
      </c>
      <c r="AE304" t="str">
        <f t="shared" si="147"/>
        <v>=IF(EMOT_SELF_C_training_input.xlsx!A211&lt;&gt;"",EMOT_SELF_C_training_input.xlsx!A211,"")</v>
      </c>
      <c r="AF304" t="str">
        <f t="shared" si="147"/>
        <v>=IF(EXE_FUN_training_input.xlsx!A211&lt;&gt;"",EXE_FUN_training_input.xlsx!A211,"")</v>
      </c>
      <c r="AG304" t="str">
        <f t="shared" si="147"/>
        <v>=IF(MANIA_training_input.xlsx!A211&lt;&gt;"",MANIA_training_input.xlsx!A211,"")</v>
      </c>
      <c r="AH304" t="str">
        <f t="shared" si="147"/>
        <v>=IF(NEG_EMOT_training_input.xlsx!A211&lt;&gt;"",NEG_EMOT_training_input.xlsx!A211,"")</v>
      </c>
      <c r="AI304" t="str">
        <f t="shared" si="147"/>
        <v>=IF(ADAPT_training_input.xlsx!A211&lt;&gt;"",ADAPT_training_input.xlsx!A211,"")</v>
      </c>
      <c r="AJ304" t="str">
        <f t="shared" si="147"/>
        <v>=IF(SOC_SK_training_input.xlsx!A211&lt;&gt;"",SOC_SK_training_input.xlsx!A211,"")</v>
      </c>
      <c r="AK304" t="str">
        <f t="shared" si="147"/>
        <v>=IF(LEAD_training_input.xlsx!A211&lt;&gt;"",LEAD_training_input.xlsx!A211,"")</v>
      </c>
      <c r="AL304" t="str">
        <f t="shared" si="147"/>
        <v>=IF(ACT_DAIL_training_input.xlsx!A211&lt;&gt;"",ACT_DAIL_training_input.xlsx!A211,"")</v>
      </c>
      <c r="AM304" t="str">
        <f t="shared" si="147"/>
        <v>=IF(FUN_COM_training_input.xlsx!A211&lt;&gt;"",FUN_COM_training_input.xlsx!A211,"")</v>
      </c>
      <c r="AN304" t="str">
        <f t="shared" si="147"/>
        <v>=IF(RESILI_training_input.xlsx!A211&lt;&gt;"",RESILI_training_input.xlsx!A211,"")</v>
      </c>
      <c r="AO304" t="str">
        <f t="shared" si="147"/>
        <v>=IF(SEL_training_input.xlsx!A211&lt;&gt;"",SEL_training_input.xlsx!A211,"")</v>
      </c>
      <c r="AP304" t="str">
        <f t="shared" si="147"/>
        <v>=IF(SEV_training_input.xlsx!A211&lt;&gt;"",SEV_training_input.xlsx!A211,"")</v>
      </c>
      <c r="AQ304" t="str">
        <f t="shared" si="147"/>
        <v>=IF(ANHEDONIA_training_input.xlsx!A211&lt;&gt;"",ANHEDONIA_training_input.xlsx!A211,"")</v>
      </c>
      <c r="AR304" t="str">
        <f t="shared" si="147"/>
        <v>=IF(ANXIOUSNESS_training_input.xlsx!A211&lt;&gt;"",ANXIOUSNESS_training_input.xlsx!A211,"")</v>
      </c>
      <c r="AS304" t="str">
        <f t="shared" si="147"/>
        <v>=IF(ATTENTION_SEEKING_training_input.xlsx!A211&lt;&gt;"",ATTENTION_SEEKING_training_input.xlsx!A211,"")</v>
      </c>
      <c r="AT304" t="str">
        <f t="shared" si="147"/>
        <v>=IF(CALLOUSNESS_training_input.xlsx!A211&lt;&gt;"",CALLOUSNESS_training_input.xlsx!A211,"")</v>
      </c>
      <c r="AU304" t="str">
        <f t="shared" si="147"/>
        <v>=IF(DECEITFULNESS_training_input.xlsx!A211&lt;&gt;"",DECEITFULNESS_training_input.xlsx!A211,"")</v>
      </c>
      <c r="AV304" t="str">
        <f t="shared" si="147"/>
        <v>=IF(DEPRESSIVITY_training_input.xlsx!A211&lt;&gt;"",DEPRESSIVITY_training_input.xlsx!A211,"")</v>
      </c>
      <c r="AW304" t="str">
        <f t="shared" si="147"/>
        <v>=IF(DISTRACTIBILITY_training_input.xlsx!A211&lt;&gt;"",DISTRACTIBILITY_training_input.xlsx!A211,"")</v>
      </c>
      <c r="AX304" t="str">
        <f t="shared" si="147"/>
        <v>=IF(ECCENTRICITY_training_input.xlsx!A211&lt;&gt;"",ECCENTRICITY_training_input.xlsx!A211,"")</v>
      </c>
      <c r="AY304" t="str">
        <f t="shared" si="147"/>
        <v>=IF(EMOTIONAL_LABILITY_training_input.xlsx!A211&lt;&gt;"",EMOTIONAL_LABILITY_training_input.xlsx!A211,"")</v>
      </c>
      <c r="AZ304" t="str">
        <f t="shared" si="147"/>
        <v>=IF(GRANDIOSITY_training_input.xlsx!A211&lt;&gt;"",GRANDIOSITY_training_input.xlsx!A211,"")</v>
      </c>
      <c r="BA304" t="str">
        <f t="shared" si="147"/>
        <v>=IF(HOSTILITY_training_input.xlsx!A211&lt;&gt;"",HOSTILITY_training_input.xlsx!A211,"")</v>
      </c>
      <c r="BB304" t="str">
        <f t="shared" si="147"/>
        <v>=IF(IMPULSIVITY_training_input.xlsx!A211&lt;&gt;"",IMPULSIVITY_training_input.xlsx!A211,"")</v>
      </c>
      <c r="BC304" t="str">
        <f t="shared" si="147"/>
        <v>=IF(INTIMACY_AVOIDANCE_training_input.xlsx!A211&lt;&gt;"",INTIMACY_AVOIDANCE_training_input.xlsx!A211,"")</v>
      </c>
      <c r="BD304" t="str">
        <f t="shared" si="147"/>
        <v>=IF(IRRESPONSIBILITY_training_input.xlsx!A211&lt;&gt;"",IRRESPONSIBILITY_training_input.xlsx!A211,"")</v>
      </c>
      <c r="BE304" t="str">
        <f t="shared" si="147"/>
        <v>=IF(MANIPULATIVENESS_training_input.xlsx!A211&lt;&gt;"",MANIPULATIVENESS_training_input.xlsx!A211,"")</v>
      </c>
      <c r="BF304" t="str">
        <f t="shared" si="147"/>
        <v>=IF(PERCEPTUAL_DYSREGULATION_training_input.xlsx!A211&lt;&gt;"",PERCEPTUAL_DYSREGULATION_training_input.xlsx!A211,"")</v>
      </c>
      <c r="BG304" t="str">
        <f t="shared" si="147"/>
        <v>=IF(PERSEVERATION_training_input.xlsx!A211&lt;&gt;"",PERSEVERATION_training_input.xlsx!A211,"")</v>
      </c>
      <c r="BH304" t="str">
        <f t="shared" si="147"/>
        <v>=IF(RESTRICTED_AFFECTIVITY_training_input.xlsx!A211&lt;&gt;"",RESTRICTED_AFFECTIVITY_training_input.xlsx!A211,"")</v>
      </c>
      <c r="BI304" t="str">
        <f t="shared" si="147"/>
        <v>=IF(RIGID_PERFECTIONISM_training_input.xlsx!A211&lt;&gt;"",RIGID_PERFECTIONISM_training_input.xlsx!A211,"")</v>
      </c>
      <c r="BJ304" t="str">
        <f t="shared" si="147"/>
        <v>=IF(RISK_TAKING_training_input.xlsx!A211&lt;&gt;"",RISK_TAKING_training_input.xlsx!A211,"")</v>
      </c>
      <c r="BK304" t="str">
        <f t="shared" si="147"/>
        <v>=IF(SEPARATION_INSECURITY_training_input.xlsx!A211&lt;&gt;"",SEPARATION_INSECURITY_training_input.xlsx!A211,"")</v>
      </c>
      <c r="BL304" t="str">
        <f t="shared" si="147"/>
        <v>=IF(SUBMISSIVENESS_training_input.xlsx!A211&lt;&gt;"",SUBMISSIVENESS_training_input.xlsx!A211,"")</v>
      </c>
      <c r="BM304" t="str">
        <f t="shared" si="147"/>
        <v>=IF(SUSPICIOUSNESS_training_input.xlsx!A211&lt;&gt;"",SUSPICIOUSNESS_training_input.xlsx!A211,"")</v>
      </c>
      <c r="BN304" t="str">
        <f t="shared" ref="BN304:CL307" si="148">CONCATENATE($A$11,BN$1,$A$12,$A304,$A$13,BN$1,$A$14,$A304,$A$15)</f>
        <v>=IF(UNUSUAL_BELIEFS_training_input.xlsx!A211&lt;&gt;"",UNUSUAL_BELIEFS_training_input.xlsx!A211,"")</v>
      </c>
      <c r="BO304" t="str">
        <f t="shared" si="148"/>
        <v>=IF(WITHDRAWAL_training_input.xlsx!A211&lt;&gt;"",WITHDRAWAL_training_input.xlsx!A211,"")</v>
      </c>
      <c r="BP304" t="str">
        <f t="shared" si="148"/>
        <v>=IF(ACT_training_input.xlsx!A211&lt;&gt;"",ACT_training_input.xlsx!A211,"")</v>
      </c>
      <c r="BQ304" t="str">
        <f t="shared" si="148"/>
        <v>=IF(DSP_training_input.xlsx!A211&lt;&gt;"",DSP_training_input.xlsx!A211,"")</v>
      </c>
      <c r="BR304" t="str">
        <f t="shared" si="148"/>
        <v>=IF(PAG_training_input.xlsx!A211&lt;&gt;"",PAG_training_input.xlsx!A211,"")</v>
      </c>
      <c r="BS304" t="str">
        <f t="shared" si="148"/>
        <v>=IF(PRO_training_input.xlsx!A211&lt;&gt;"",PRO_training_input.xlsx!A211,"")</v>
      </c>
      <c r="BT304" t="str">
        <f t="shared" si="148"/>
        <v>=IF(SPL_training_input.xlsx!A211&lt;&gt;"",SPL_training_input.xlsx!A211,"")</v>
      </c>
      <c r="BU304" t="str">
        <f t="shared" si="148"/>
        <v>=IF(WDR_training_input.xlsx!A211&lt;&gt;"",WDR_training_input.xlsx!A211,"")</v>
      </c>
      <c r="BV304" t="str">
        <f t="shared" si="148"/>
        <v>=IF(CON_training_input.xlsx!A211&lt;&gt;"",CON_training_input.xlsx!A211,"")</v>
      </c>
      <c r="BW304" t="str">
        <f t="shared" si="148"/>
        <v>=IF(DSC_training_input.xlsx!A211&lt;&gt;"",DSC_training_input.xlsx!A211,"")</v>
      </c>
      <c r="BX304" t="str">
        <f t="shared" si="148"/>
        <v>=IF(FAN_training_input.xlsx!A211&lt;&gt;"",FAN_training_input.xlsx!A211,"")</v>
      </c>
      <c r="BY304" t="str">
        <f t="shared" si="148"/>
        <v>=IF(OMN_training_input.xlsx!A211&lt;&gt;"",OMN_training_input.xlsx!A211,"")</v>
      </c>
      <c r="BZ304" t="str">
        <f t="shared" si="148"/>
        <v>=IF(REP_training_input.xlsx!A211&lt;&gt;"",REP_training_input.xlsx!A211,"")</v>
      </c>
      <c r="CA304" t="str">
        <f t="shared" si="148"/>
        <v>=IF(SOM_training_input.xlsx!A211&lt;&gt;"",SOM_training_input.xlsx!A211,"")</v>
      </c>
      <c r="CB304" t="str">
        <f t="shared" si="148"/>
        <v>=IF(SUB_training_input.xlsx!A211&lt;&gt;"",SUB_training_input.xlsx!A211,"")</v>
      </c>
      <c r="CC304" t="str">
        <f t="shared" si="148"/>
        <v>=IF(UND_training_input.xlsx!A211&lt;&gt;"",UND_training_input.xlsx!A211,"")</v>
      </c>
      <c r="CD304" t="str">
        <f t="shared" si="148"/>
        <v>=IF(ALT_training_input.xlsx!A211&lt;&gt;"",ALT_training_input.xlsx!A211,"")</v>
      </c>
      <c r="CE304" t="str">
        <f t="shared" si="148"/>
        <v>=IF(HUM_training_input.xlsx!A211&lt;&gt;"",HUM_training_input.xlsx!A211,"")</v>
      </c>
      <c r="CF304" t="str">
        <f t="shared" si="148"/>
        <v>=IF(IDL_training_input.xlsx!A211&lt;&gt;"",IDL_training_input.xlsx!A211,"")</v>
      </c>
      <c r="CG304" t="str">
        <f t="shared" si="148"/>
        <v>=IF(RFM_training_input.xlsx!A211&lt;&gt;"",RFM_training_input.xlsx!A211,"")</v>
      </c>
      <c r="CH304" t="str">
        <f t="shared" si="148"/>
        <v>=IF(DN_training_input.xlsx!A211&lt;&gt;"",DN_training_input.xlsx!A211,"")</v>
      </c>
      <c r="CI304" t="str">
        <f t="shared" si="148"/>
        <v>=IF(INT_training_input.xlsx!A211&lt;&gt;"",INT_training_input.xlsx!A211,"")</v>
      </c>
      <c r="CJ304" t="str">
        <f t="shared" si="148"/>
        <v>=IF(SUP_training_input.xlsx!A211&lt;&gt;"",SUP_training_input.xlsx!A211,"")</v>
      </c>
      <c r="CK304" t="str">
        <f t="shared" si="148"/>
        <v>=IF(ANT_training_input.xlsx!A211&lt;&gt;"",ANT_training_input.xlsx!A211,"")</v>
      </c>
      <c r="CL304" t="str">
        <f t="shared" si="148"/>
        <v>=IF(ISO_training_input.xlsx!A211&lt;&gt;"",ISO_training_input.xlsx!A211,"")</v>
      </c>
    </row>
    <row r="305" spans="1:90">
      <c r="A305">
        <v>212</v>
      </c>
      <c r="B305" t="str">
        <f t="shared" si="139"/>
        <v>=IF(SUICIDE_training_input.xlsx!A212&lt;&gt;"",SUICIDE_training_input.xlsx!A212,"")</v>
      </c>
      <c r="C305" t="str">
        <f t="shared" ref="C305:BN308" si="149">CONCATENATE($A$11,C$1,$A$12,$A305,$A$13,C$1,$A$14,$A305,$A$15)</f>
        <v>=IF(IQ_training_input.xlsx!A212&lt;&gt;"",IQ_training_input.xlsx!A212,"")</v>
      </c>
      <c r="D305" t="str">
        <f t="shared" si="149"/>
        <v>=IF(AMBIG_training_input.xlsx!A212&lt;&gt;"",AMBIG_training_input.xlsx!A212,"")</v>
      </c>
      <c r="E305" t="str">
        <f t="shared" si="149"/>
        <v>=IF(EGODYST_training_input.xlsx!A212&lt;&gt;"",EGODYST_training_input.xlsx!A212,"")</v>
      </c>
      <c r="F305" t="str">
        <f t="shared" si="149"/>
        <v>=IF(AUTISM_training_input.xlsx!A212&lt;&gt;"",AUTISM_training_input.xlsx!A212,"")</v>
      </c>
      <c r="G305" t="str">
        <f t="shared" si="149"/>
        <v>=IF(IDENTITY_training_input.xlsx!A212&lt;&gt;"",IDENTITY_training_input.xlsx!A212,"")</v>
      </c>
      <c r="H305" t="str">
        <f t="shared" si="149"/>
        <v>=IF(SELFDIR_training_input.xlsx!A212&lt;&gt;"",SELFDIR_training_input.xlsx!A212,"")</v>
      </c>
      <c r="I305" t="str">
        <f t="shared" si="149"/>
        <v>=IF(EMPATHY_training_input.xlsx!A212&lt;&gt;"",EMPATHY_training_input.xlsx!A212,"")</v>
      </c>
      <c r="J305" t="str">
        <f t="shared" si="149"/>
        <v>=IF(INTIMACY_training_input.xlsx!A212&lt;&gt;"",INTIMACY_training_input.xlsx!A212,"")</v>
      </c>
      <c r="K305" t="str">
        <f t="shared" si="149"/>
        <v>=IF(ACUTE_training_input.xlsx!A212&lt;&gt;"",ACUTE_training_input.xlsx!A212,"")</v>
      </c>
      <c r="L305" t="str">
        <f t="shared" si="149"/>
        <v>=IF(CHRONIC_training_input.xlsx!A212&lt;&gt;"",CHRONIC_training_input.xlsx!A212,"")</v>
      </c>
      <c r="M305" t="str">
        <f t="shared" si="149"/>
        <v>=IF(TRAUMA_PAST_training_input.xlsx!A212&lt;&gt;"",TRAUMA_PAST_training_input.xlsx!A212,"")</v>
      </c>
      <c r="N305" t="str">
        <f t="shared" si="149"/>
        <v>=IF(TRAUMA_PRESENT_training_input.xlsx!A212&lt;&gt;"",TRAUMA_PRESENT_training_input.xlsx!A212,"")</v>
      </c>
      <c r="O305" t="str">
        <f t="shared" si="149"/>
        <v>=IF(HOPE_training_input.xlsx!A212&lt;&gt;"",HOPE_training_input.xlsx!A212,"")</v>
      </c>
      <c r="P305" t="str">
        <f t="shared" si="149"/>
        <v>=IF(SELFAFFICACY_training_input.xlsx!A212&lt;&gt;"",SELFAFFICACY_training_input.xlsx!A212,"")</v>
      </c>
      <c r="Q305" t="str">
        <f t="shared" si="149"/>
        <v>=IF(SELFESTEEM_training_input.xlsx!A212&lt;&gt;"",SELFESTEEM_training_input.xlsx!A212,"")</v>
      </c>
      <c r="R305" t="str">
        <f t="shared" si="149"/>
        <v>=IF(WELLBEING_training_input.xlsx!A212&lt;&gt;"",WELLBEING_training_input.xlsx!A212,"")</v>
      </c>
      <c r="S305" t="str">
        <f t="shared" si="149"/>
        <v>=IF(HYPER_training_input.xlsx!A212&lt;&gt;"",HYPER_training_input.xlsx!A212,"")</v>
      </c>
      <c r="T305" t="str">
        <f t="shared" si="149"/>
        <v>=IF(AGGR_training_input.xlsx!A212&lt;&gt;"",AGGR_training_input.xlsx!A212,"")</v>
      </c>
      <c r="U305" t="str">
        <f t="shared" si="149"/>
        <v>=IF(COND_PR_training_input.xlsx!A212&lt;&gt;"",COND_PR_training_input.xlsx!A212,"")</v>
      </c>
      <c r="V305" t="str">
        <f t="shared" si="149"/>
        <v>=IF(ANXIE_training_input.xlsx!A212&lt;&gt;"",ANXIE_training_input.xlsx!A212,"")</v>
      </c>
      <c r="W305" t="str">
        <f t="shared" si="149"/>
        <v>=IF(DEPR_training_input.xlsx!A212&lt;&gt;"",DEPR_training_input.xlsx!A212,"")</v>
      </c>
      <c r="X305" t="str">
        <f t="shared" si="149"/>
        <v>=IF(SOMAT_training_input.xlsx!A212&lt;&gt;"",SOMAT_training_input.xlsx!A212,"")</v>
      </c>
      <c r="Y305" t="str">
        <f t="shared" si="149"/>
        <v>=IF(ATYPI_training_input.xlsx!A212&lt;&gt;"",ATYPI_training_input.xlsx!A212,"")</v>
      </c>
      <c r="Z305" t="str">
        <f t="shared" si="149"/>
        <v>=IF(WITHD_training_input.xlsx!A212&lt;&gt;"",WITHD_training_input.xlsx!A212,"")</v>
      </c>
      <c r="AA305" t="str">
        <f t="shared" si="149"/>
        <v>=IF(ATTE_PR_training_input.xlsx!A212&lt;&gt;"",ATTE_PR_training_input.xlsx!A212,"")</v>
      </c>
      <c r="AB305" t="str">
        <f t="shared" si="149"/>
        <v>=IF(ANG_CONT_training_input.xlsx!A212&lt;&gt;"",ANG_CONT_training_input.xlsx!A212,"")</v>
      </c>
      <c r="AC305" t="str">
        <f t="shared" si="149"/>
        <v>=IF(DEV_SOC_DIS_training_input.xlsx!A212&lt;&gt;"",DEV_SOC_DIS_training_input.xlsx!A212,"")</v>
      </c>
      <c r="AD305" t="str">
        <f t="shared" si="149"/>
        <v>=IF(BULLY_training_input.xlsx!A212&lt;&gt;"",BULLY_training_input.xlsx!A212,"")</v>
      </c>
      <c r="AE305" t="str">
        <f t="shared" si="149"/>
        <v>=IF(EMOT_SELF_C_training_input.xlsx!A212&lt;&gt;"",EMOT_SELF_C_training_input.xlsx!A212,"")</v>
      </c>
      <c r="AF305" t="str">
        <f t="shared" si="149"/>
        <v>=IF(EXE_FUN_training_input.xlsx!A212&lt;&gt;"",EXE_FUN_training_input.xlsx!A212,"")</v>
      </c>
      <c r="AG305" t="str">
        <f t="shared" si="149"/>
        <v>=IF(MANIA_training_input.xlsx!A212&lt;&gt;"",MANIA_training_input.xlsx!A212,"")</v>
      </c>
      <c r="AH305" t="str">
        <f t="shared" si="149"/>
        <v>=IF(NEG_EMOT_training_input.xlsx!A212&lt;&gt;"",NEG_EMOT_training_input.xlsx!A212,"")</v>
      </c>
      <c r="AI305" t="str">
        <f t="shared" si="149"/>
        <v>=IF(ADAPT_training_input.xlsx!A212&lt;&gt;"",ADAPT_training_input.xlsx!A212,"")</v>
      </c>
      <c r="AJ305" t="str">
        <f t="shared" si="149"/>
        <v>=IF(SOC_SK_training_input.xlsx!A212&lt;&gt;"",SOC_SK_training_input.xlsx!A212,"")</v>
      </c>
      <c r="AK305" t="str">
        <f t="shared" si="149"/>
        <v>=IF(LEAD_training_input.xlsx!A212&lt;&gt;"",LEAD_training_input.xlsx!A212,"")</v>
      </c>
      <c r="AL305" t="str">
        <f t="shared" si="149"/>
        <v>=IF(ACT_DAIL_training_input.xlsx!A212&lt;&gt;"",ACT_DAIL_training_input.xlsx!A212,"")</v>
      </c>
      <c r="AM305" t="str">
        <f t="shared" si="149"/>
        <v>=IF(FUN_COM_training_input.xlsx!A212&lt;&gt;"",FUN_COM_training_input.xlsx!A212,"")</v>
      </c>
      <c r="AN305" t="str">
        <f t="shared" si="149"/>
        <v>=IF(RESILI_training_input.xlsx!A212&lt;&gt;"",RESILI_training_input.xlsx!A212,"")</v>
      </c>
      <c r="AO305" t="str">
        <f t="shared" si="149"/>
        <v>=IF(SEL_training_input.xlsx!A212&lt;&gt;"",SEL_training_input.xlsx!A212,"")</v>
      </c>
      <c r="AP305" t="str">
        <f t="shared" si="149"/>
        <v>=IF(SEV_training_input.xlsx!A212&lt;&gt;"",SEV_training_input.xlsx!A212,"")</v>
      </c>
      <c r="AQ305" t="str">
        <f t="shared" si="149"/>
        <v>=IF(ANHEDONIA_training_input.xlsx!A212&lt;&gt;"",ANHEDONIA_training_input.xlsx!A212,"")</v>
      </c>
      <c r="AR305" t="str">
        <f t="shared" si="149"/>
        <v>=IF(ANXIOUSNESS_training_input.xlsx!A212&lt;&gt;"",ANXIOUSNESS_training_input.xlsx!A212,"")</v>
      </c>
      <c r="AS305" t="str">
        <f t="shared" si="149"/>
        <v>=IF(ATTENTION_SEEKING_training_input.xlsx!A212&lt;&gt;"",ATTENTION_SEEKING_training_input.xlsx!A212,"")</v>
      </c>
      <c r="AT305" t="str">
        <f t="shared" si="149"/>
        <v>=IF(CALLOUSNESS_training_input.xlsx!A212&lt;&gt;"",CALLOUSNESS_training_input.xlsx!A212,"")</v>
      </c>
      <c r="AU305" t="str">
        <f t="shared" si="149"/>
        <v>=IF(DECEITFULNESS_training_input.xlsx!A212&lt;&gt;"",DECEITFULNESS_training_input.xlsx!A212,"")</v>
      </c>
      <c r="AV305" t="str">
        <f t="shared" si="149"/>
        <v>=IF(DEPRESSIVITY_training_input.xlsx!A212&lt;&gt;"",DEPRESSIVITY_training_input.xlsx!A212,"")</v>
      </c>
      <c r="AW305" t="str">
        <f t="shared" si="149"/>
        <v>=IF(DISTRACTIBILITY_training_input.xlsx!A212&lt;&gt;"",DISTRACTIBILITY_training_input.xlsx!A212,"")</v>
      </c>
      <c r="AX305" t="str">
        <f t="shared" si="149"/>
        <v>=IF(ECCENTRICITY_training_input.xlsx!A212&lt;&gt;"",ECCENTRICITY_training_input.xlsx!A212,"")</v>
      </c>
      <c r="AY305" t="str">
        <f t="shared" si="149"/>
        <v>=IF(EMOTIONAL_LABILITY_training_input.xlsx!A212&lt;&gt;"",EMOTIONAL_LABILITY_training_input.xlsx!A212,"")</v>
      </c>
      <c r="AZ305" t="str">
        <f t="shared" si="149"/>
        <v>=IF(GRANDIOSITY_training_input.xlsx!A212&lt;&gt;"",GRANDIOSITY_training_input.xlsx!A212,"")</v>
      </c>
      <c r="BA305" t="str">
        <f t="shared" si="149"/>
        <v>=IF(HOSTILITY_training_input.xlsx!A212&lt;&gt;"",HOSTILITY_training_input.xlsx!A212,"")</v>
      </c>
      <c r="BB305" t="str">
        <f t="shared" si="149"/>
        <v>=IF(IMPULSIVITY_training_input.xlsx!A212&lt;&gt;"",IMPULSIVITY_training_input.xlsx!A212,"")</v>
      </c>
      <c r="BC305" t="str">
        <f t="shared" si="149"/>
        <v>=IF(INTIMACY_AVOIDANCE_training_input.xlsx!A212&lt;&gt;"",INTIMACY_AVOIDANCE_training_input.xlsx!A212,"")</v>
      </c>
      <c r="BD305" t="str">
        <f t="shared" si="149"/>
        <v>=IF(IRRESPONSIBILITY_training_input.xlsx!A212&lt;&gt;"",IRRESPONSIBILITY_training_input.xlsx!A212,"")</v>
      </c>
      <c r="BE305" t="str">
        <f t="shared" si="149"/>
        <v>=IF(MANIPULATIVENESS_training_input.xlsx!A212&lt;&gt;"",MANIPULATIVENESS_training_input.xlsx!A212,"")</v>
      </c>
      <c r="BF305" t="str">
        <f t="shared" si="149"/>
        <v>=IF(PERCEPTUAL_DYSREGULATION_training_input.xlsx!A212&lt;&gt;"",PERCEPTUAL_DYSREGULATION_training_input.xlsx!A212,"")</v>
      </c>
      <c r="BG305" t="str">
        <f t="shared" si="149"/>
        <v>=IF(PERSEVERATION_training_input.xlsx!A212&lt;&gt;"",PERSEVERATION_training_input.xlsx!A212,"")</v>
      </c>
      <c r="BH305" t="str">
        <f t="shared" si="149"/>
        <v>=IF(RESTRICTED_AFFECTIVITY_training_input.xlsx!A212&lt;&gt;"",RESTRICTED_AFFECTIVITY_training_input.xlsx!A212,"")</v>
      </c>
      <c r="BI305" t="str">
        <f t="shared" si="149"/>
        <v>=IF(RIGID_PERFECTIONISM_training_input.xlsx!A212&lt;&gt;"",RIGID_PERFECTIONISM_training_input.xlsx!A212,"")</v>
      </c>
      <c r="BJ305" t="str">
        <f t="shared" si="149"/>
        <v>=IF(RISK_TAKING_training_input.xlsx!A212&lt;&gt;"",RISK_TAKING_training_input.xlsx!A212,"")</v>
      </c>
      <c r="BK305" t="str">
        <f t="shared" si="149"/>
        <v>=IF(SEPARATION_INSECURITY_training_input.xlsx!A212&lt;&gt;"",SEPARATION_INSECURITY_training_input.xlsx!A212,"")</v>
      </c>
      <c r="BL305" t="str">
        <f t="shared" si="149"/>
        <v>=IF(SUBMISSIVENESS_training_input.xlsx!A212&lt;&gt;"",SUBMISSIVENESS_training_input.xlsx!A212,"")</v>
      </c>
      <c r="BM305" t="str">
        <f t="shared" si="149"/>
        <v>=IF(SUSPICIOUSNESS_training_input.xlsx!A212&lt;&gt;"",SUSPICIOUSNESS_training_input.xlsx!A212,"")</v>
      </c>
      <c r="BN305" t="str">
        <f t="shared" si="149"/>
        <v>=IF(UNUSUAL_BELIEFS_training_input.xlsx!A212&lt;&gt;"",UNUSUAL_BELIEFS_training_input.xlsx!A212,"")</v>
      </c>
      <c r="BO305" t="str">
        <f t="shared" si="148"/>
        <v>=IF(WITHDRAWAL_training_input.xlsx!A212&lt;&gt;"",WITHDRAWAL_training_input.xlsx!A212,"")</v>
      </c>
      <c r="BP305" t="str">
        <f t="shared" si="148"/>
        <v>=IF(ACT_training_input.xlsx!A212&lt;&gt;"",ACT_training_input.xlsx!A212,"")</v>
      </c>
      <c r="BQ305" t="str">
        <f t="shared" si="148"/>
        <v>=IF(DSP_training_input.xlsx!A212&lt;&gt;"",DSP_training_input.xlsx!A212,"")</v>
      </c>
      <c r="BR305" t="str">
        <f t="shared" si="148"/>
        <v>=IF(PAG_training_input.xlsx!A212&lt;&gt;"",PAG_training_input.xlsx!A212,"")</v>
      </c>
      <c r="BS305" t="str">
        <f t="shared" si="148"/>
        <v>=IF(PRO_training_input.xlsx!A212&lt;&gt;"",PRO_training_input.xlsx!A212,"")</v>
      </c>
      <c r="BT305" t="str">
        <f t="shared" si="148"/>
        <v>=IF(SPL_training_input.xlsx!A212&lt;&gt;"",SPL_training_input.xlsx!A212,"")</v>
      </c>
      <c r="BU305" t="str">
        <f t="shared" si="148"/>
        <v>=IF(WDR_training_input.xlsx!A212&lt;&gt;"",WDR_training_input.xlsx!A212,"")</v>
      </c>
      <c r="BV305" t="str">
        <f t="shared" si="148"/>
        <v>=IF(CON_training_input.xlsx!A212&lt;&gt;"",CON_training_input.xlsx!A212,"")</v>
      </c>
      <c r="BW305" t="str">
        <f t="shared" si="148"/>
        <v>=IF(DSC_training_input.xlsx!A212&lt;&gt;"",DSC_training_input.xlsx!A212,"")</v>
      </c>
      <c r="BX305" t="str">
        <f t="shared" si="148"/>
        <v>=IF(FAN_training_input.xlsx!A212&lt;&gt;"",FAN_training_input.xlsx!A212,"")</v>
      </c>
      <c r="BY305" t="str">
        <f t="shared" si="148"/>
        <v>=IF(OMN_training_input.xlsx!A212&lt;&gt;"",OMN_training_input.xlsx!A212,"")</v>
      </c>
      <c r="BZ305" t="str">
        <f t="shared" si="148"/>
        <v>=IF(REP_training_input.xlsx!A212&lt;&gt;"",REP_training_input.xlsx!A212,"")</v>
      </c>
      <c r="CA305" t="str">
        <f t="shared" si="148"/>
        <v>=IF(SOM_training_input.xlsx!A212&lt;&gt;"",SOM_training_input.xlsx!A212,"")</v>
      </c>
      <c r="CB305" t="str">
        <f t="shared" si="148"/>
        <v>=IF(SUB_training_input.xlsx!A212&lt;&gt;"",SUB_training_input.xlsx!A212,"")</v>
      </c>
      <c r="CC305" t="str">
        <f t="shared" si="148"/>
        <v>=IF(UND_training_input.xlsx!A212&lt;&gt;"",UND_training_input.xlsx!A212,"")</v>
      </c>
      <c r="CD305" t="str">
        <f t="shared" si="148"/>
        <v>=IF(ALT_training_input.xlsx!A212&lt;&gt;"",ALT_training_input.xlsx!A212,"")</v>
      </c>
      <c r="CE305" t="str">
        <f t="shared" si="148"/>
        <v>=IF(HUM_training_input.xlsx!A212&lt;&gt;"",HUM_training_input.xlsx!A212,"")</v>
      </c>
      <c r="CF305" t="str">
        <f t="shared" si="148"/>
        <v>=IF(IDL_training_input.xlsx!A212&lt;&gt;"",IDL_training_input.xlsx!A212,"")</v>
      </c>
      <c r="CG305" t="str">
        <f t="shared" si="148"/>
        <v>=IF(RFM_training_input.xlsx!A212&lt;&gt;"",RFM_training_input.xlsx!A212,"")</v>
      </c>
      <c r="CH305" t="str">
        <f t="shared" si="148"/>
        <v>=IF(DN_training_input.xlsx!A212&lt;&gt;"",DN_training_input.xlsx!A212,"")</v>
      </c>
      <c r="CI305" t="str">
        <f t="shared" si="148"/>
        <v>=IF(INT_training_input.xlsx!A212&lt;&gt;"",INT_training_input.xlsx!A212,"")</v>
      </c>
      <c r="CJ305" t="str">
        <f t="shared" si="148"/>
        <v>=IF(SUP_training_input.xlsx!A212&lt;&gt;"",SUP_training_input.xlsx!A212,"")</v>
      </c>
      <c r="CK305" t="str">
        <f t="shared" si="148"/>
        <v>=IF(ANT_training_input.xlsx!A212&lt;&gt;"",ANT_training_input.xlsx!A212,"")</v>
      </c>
      <c r="CL305" t="str">
        <f t="shared" si="148"/>
        <v>=IF(ISO_training_input.xlsx!A212&lt;&gt;"",ISO_training_input.xlsx!A212,"")</v>
      </c>
    </row>
    <row r="306" spans="1:90">
      <c r="A306">
        <v>213</v>
      </c>
      <c r="B306" t="str">
        <f t="shared" si="139"/>
        <v>=IF(SUICIDE_training_input.xlsx!A213&lt;&gt;"",SUICIDE_training_input.xlsx!A213,"")</v>
      </c>
      <c r="C306" t="str">
        <f t="shared" si="149"/>
        <v>=IF(IQ_training_input.xlsx!A213&lt;&gt;"",IQ_training_input.xlsx!A213,"")</v>
      </c>
      <c r="D306" t="str">
        <f t="shared" si="149"/>
        <v>=IF(AMBIG_training_input.xlsx!A213&lt;&gt;"",AMBIG_training_input.xlsx!A213,"")</v>
      </c>
      <c r="E306" t="str">
        <f t="shared" si="149"/>
        <v>=IF(EGODYST_training_input.xlsx!A213&lt;&gt;"",EGODYST_training_input.xlsx!A213,"")</v>
      </c>
      <c r="F306" t="str">
        <f t="shared" si="149"/>
        <v>=IF(AUTISM_training_input.xlsx!A213&lt;&gt;"",AUTISM_training_input.xlsx!A213,"")</v>
      </c>
      <c r="G306" t="str">
        <f t="shared" si="149"/>
        <v>=IF(IDENTITY_training_input.xlsx!A213&lt;&gt;"",IDENTITY_training_input.xlsx!A213,"")</v>
      </c>
      <c r="H306" t="str">
        <f t="shared" si="149"/>
        <v>=IF(SELFDIR_training_input.xlsx!A213&lt;&gt;"",SELFDIR_training_input.xlsx!A213,"")</v>
      </c>
      <c r="I306" t="str">
        <f t="shared" si="149"/>
        <v>=IF(EMPATHY_training_input.xlsx!A213&lt;&gt;"",EMPATHY_training_input.xlsx!A213,"")</v>
      </c>
      <c r="J306" t="str">
        <f t="shared" si="149"/>
        <v>=IF(INTIMACY_training_input.xlsx!A213&lt;&gt;"",INTIMACY_training_input.xlsx!A213,"")</v>
      </c>
      <c r="K306" t="str">
        <f t="shared" si="149"/>
        <v>=IF(ACUTE_training_input.xlsx!A213&lt;&gt;"",ACUTE_training_input.xlsx!A213,"")</v>
      </c>
      <c r="L306" t="str">
        <f t="shared" si="149"/>
        <v>=IF(CHRONIC_training_input.xlsx!A213&lt;&gt;"",CHRONIC_training_input.xlsx!A213,"")</v>
      </c>
      <c r="M306" t="str">
        <f t="shared" si="149"/>
        <v>=IF(TRAUMA_PAST_training_input.xlsx!A213&lt;&gt;"",TRAUMA_PAST_training_input.xlsx!A213,"")</v>
      </c>
      <c r="N306" t="str">
        <f t="shared" si="149"/>
        <v>=IF(TRAUMA_PRESENT_training_input.xlsx!A213&lt;&gt;"",TRAUMA_PRESENT_training_input.xlsx!A213,"")</v>
      </c>
      <c r="O306" t="str">
        <f t="shared" si="149"/>
        <v>=IF(HOPE_training_input.xlsx!A213&lt;&gt;"",HOPE_training_input.xlsx!A213,"")</v>
      </c>
      <c r="P306" t="str">
        <f t="shared" si="149"/>
        <v>=IF(SELFAFFICACY_training_input.xlsx!A213&lt;&gt;"",SELFAFFICACY_training_input.xlsx!A213,"")</v>
      </c>
      <c r="Q306" t="str">
        <f t="shared" si="149"/>
        <v>=IF(SELFESTEEM_training_input.xlsx!A213&lt;&gt;"",SELFESTEEM_training_input.xlsx!A213,"")</v>
      </c>
      <c r="R306" t="str">
        <f t="shared" si="149"/>
        <v>=IF(WELLBEING_training_input.xlsx!A213&lt;&gt;"",WELLBEING_training_input.xlsx!A213,"")</v>
      </c>
      <c r="S306" t="str">
        <f t="shared" si="149"/>
        <v>=IF(HYPER_training_input.xlsx!A213&lt;&gt;"",HYPER_training_input.xlsx!A213,"")</v>
      </c>
      <c r="T306" t="str">
        <f t="shared" si="149"/>
        <v>=IF(AGGR_training_input.xlsx!A213&lt;&gt;"",AGGR_training_input.xlsx!A213,"")</v>
      </c>
      <c r="U306" t="str">
        <f t="shared" si="149"/>
        <v>=IF(COND_PR_training_input.xlsx!A213&lt;&gt;"",COND_PR_training_input.xlsx!A213,"")</v>
      </c>
      <c r="V306" t="str">
        <f t="shared" si="149"/>
        <v>=IF(ANXIE_training_input.xlsx!A213&lt;&gt;"",ANXIE_training_input.xlsx!A213,"")</v>
      </c>
      <c r="W306" t="str">
        <f t="shared" si="149"/>
        <v>=IF(DEPR_training_input.xlsx!A213&lt;&gt;"",DEPR_training_input.xlsx!A213,"")</v>
      </c>
      <c r="X306" t="str">
        <f t="shared" si="149"/>
        <v>=IF(SOMAT_training_input.xlsx!A213&lt;&gt;"",SOMAT_training_input.xlsx!A213,"")</v>
      </c>
      <c r="Y306" t="str">
        <f t="shared" si="149"/>
        <v>=IF(ATYPI_training_input.xlsx!A213&lt;&gt;"",ATYPI_training_input.xlsx!A213,"")</v>
      </c>
      <c r="Z306" t="str">
        <f t="shared" si="149"/>
        <v>=IF(WITHD_training_input.xlsx!A213&lt;&gt;"",WITHD_training_input.xlsx!A213,"")</v>
      </c>
      <c r="AA306" t="str">
        <f t="shared" si="149"/>
        <v>=IF(ATTE_PR_training_input.xlsx!A213&lt;&gt;"",ATTE_PR_training_input.xlsx!A213,"")</v>
      </c>
      <c r="AB306" t="str">
        <f t="shared" si="149"/>
        <v>=IF(ANG_CONT_training_input.xlsx!A213&lt;&gt;"",ANG_CONT_training_input.xlsx!A213,"")</v>
      </c>
      <c r="AC306" t="str">
        <f t="shared" si="149"/>
        <v>=IF(DEV_SOC_DIS_training_input.xlsx!A213&lt;&gt;"",DEV_SOC_DIS_training_input.xlsx!A213,"")</v>
      </c>
      <c r="AD306" t="str">
        <f t="shared" si="149"/>
        <v>=IF(BULLY_training_input.xlsx!A213&lt;&gt;"",BULLY_training_input.xlsx!A213,"")</v>
      </c>
      <c r="AE306" t="str">
        <f t="shared" si="149"/>
        <v>=IF(EMOT_SELF_C_training_input.xlsx!A213&lt;&gt;"",EMOT_SELF_C_training_input.xlsx!A213,"")</v>
      </c>
      <c r="AF306" t="str">
        <f t="shared" si="149"/>
        <v>=IF(EXE_FUN_training_input.xlsx!A213&lt;&gt;"",EXE_FUN_training_input.xlsx!A213,"")</v>
      </c>
      <c r="AG306" t="str">
        <f t="shared" si="149"/>
        <v>=IF(MANIA_training_input.xlsx!A213&lt;&gt;"",MANIA_training_input.xlsx!A213,"")</v>
      </c>
      <c r="AH306" t="str">
        <f t="shared" si="149"/>
        <v>=IF(NEG_EMOT_training_input.xlsx!A213&lt;&gt;"",NEG_EMOT_training_input.xlsx!A213,"")</v>
      </c>
      <c r="AI306" t="str">
        <f t="shared" si="149"/>
        <v>=IF(ADAPT_training_input.xlsx!A213&lt;&gt;"",ADAPT_training_input.xlsx!A213,"")</v>
      </c>
      <c r="AJ306" t="str">
        <f t="shared" si="149"/>
        <v>=IF(SOC_SK_training_input.xlsx!A213&lt;&gt;"",SOC_SK_training_input.xlsx!A213,"")</v>
      </c>
      <c r="AK306" t="str">
        <f t="shared" si="149"/>
        <v>=IF(LEAD_training_input.xlsx!A213&lt;&gt;"",LEAD_training_input.xlsx!A213,"")</v>
      </c>
      <c r="AL306" t="str">
        <f t="shared" si="149"/>
        <v>=IF(ACT_DAIL_training_input.xlsx!A213&lt;&gt;"",ACT_DAIL_training_input.xlsx!A213,"")</v>
      </c>
      <c r="AM306" t="str">
        <f t="shared" si="149"/>
        <v>=IF(FUN_COM_training_input.xlsx!A213&lt;&gt;"",FUN_COM_training_input.xlsx!A213,"")</v>
      </c>
      <c r="AN306" t="str">
        <f t="shared" si="149"/>
        <v>=IF(RESILI_training_input.xlsx!A213&lt;&gt;"",RESILI_training_input.xlsx!A213,"")</v>
      </c>
      <c r="AO306" t="str">
        <f t="shared" si="149"/>
        <v>=IF(SEL_training_input.xlsx!A213&lt;&gt;"",SEL_training_input.xlsx!A213,"")</v>
      </c>
      <c r="AP306" t="str">
        <f t="shared" si="149"/>
        <v>=IF(SEV_training_input.xlsx!A213&lt;&gt;"",SEV_training_input.xlsx!A213,"")</v>
      </c>
      <c r="AQ306" t="str">
        <f t="shared" si="149"/>
        <v>=IF(ANHEDONIA_training_input.xlsx!A213&lt;&gt;"",ANHEDONIA_training_input.xlsx!A213,"")</v>
      </c>
      <c r="AR306" t="str">
        <f t="shared" si="149"/>
        <v>=IF(ANXIOUSNESS_training_input.xlsx!A213&lt;&gt;"",ANXIOUSNESS_training_input.xlsx!A213,"")</v>
      </c>
      <c r="AS306" t="str">
        <f t="shared" si="149"/>
        <v>=IF(ATTENTION_SEEKING_training_input.xlsx!A213&lt;&gt;"",ATTENTION_SEEKING_training_input.xlsx!A213,"")</v>
      </c>
      <c r="AT306" t="str">
        <f t="shared" si="149"/>
        <v>=IF(CALLOUSNESS_training_input.xlsx!A213&lt;&gt;"",CALLOUSNESS_training_input.xlsx!A213,"")</v>
      </c>
      <c r="AU306" t="str">
        <f t="shared" si="149"/>
        <v>=IF(DECEITFULNESS_training_input.xlsx!A213&lt;&gt;"",DECEITFULNESS_training_input.xlsx!A213,"")</v>
      </c>
      <c r="AV306" t="str">
        <f t="shared" si="149"/>
        <v>=IF(DEPRESSIVITY_training_input.xlsx!A213&lt;&gt;"",DEPRESSIVITY_training_input.xlsx!A213,"")</v>
      </c>
      <c r="AW306" t="str">
        <f t="shared" si="149"/>
        <v>=IF(DISTRACTIBILITY_training_input.xlsx!A213&lt;&gt;"",DISTRACTIBILITY_training_input.xlsx!A213,"")</v>
      </c>
      <c r="AX306" t="str">
        <f t="shared" si="149"/>
        <v>=IF(ECCENTRICITY_training_input.xlsx!A213&lt;&gt;"",ECCENTRICITY_training_input.xlsx!A213,"")</v>
      </c>
      <c r="AY306" t="str">
        <f t="shared" si="149"/>
        <v>=IF(EMOTIONAL_LABILITY_training_input.xlsx!A213&lt;&gt;"",EMOTIONAL_LABILITY_training_input.xlsx!A213,"")</v>
      </c>
      <c r="AZ306" t="str">
        <f t="shared" si="149"/>
        <v>=IF(GRANDIOSITY_training_input.xlsx!A213&lt;&gt;"",GRANDIOSITY_training_input.xlsx!A213,"")</v>
      </c>
      <c r="BA306" t="str">
        <f t="shared" si="149"/>
        <v>=IF(HOSTILITY_training_input.xlsx!A213&lt;&gt;"",HOSTILITY_training_input.xlsx!A213,"")</v>
      </c>
      <c r="BB306" t="str">
        <f t="shared" si="149"/>
        <v>=IF(IMPULSIVITY_training_input.xlsx!A213&lt;&gt;"",IMPULSIVITY_training_input.xlsx!A213,"")</v>
      </c>
      <c r="BC306" t="str">
        <f t="shared" si="149"/>
        <v>=IF(INTIMACY_AVOIDANCE_training_input.xlsx!A213&lt;&gt;"",INTIMACY_AVOIDANCE_training_input.xlsx!A213,"")</v>
      </c>
      <c r="BD306" t="str">
        <f t="shared" si="149"/>
        <v>=IF(IRRESPONSIBILITY_training_input.xlsx!A213&lt;&gt;"",IRRESPONSIBILITY_training_input.xlsx!A213,"")</v>
      </c>
      <c r="BE306" t="str">
        <f t="shared" si="149"/>
        <v>=IF(MANIPULATIVENESS_training_input.xlsx!A213&lt;&gt;"",MANIPULATIVENESS_training_input.xlsx!A213,"")</v>
      </c>
      <c r="BF306" t="str">
        <f t="shared" si="149"/>
        <v>=IF(PERCEPTUAL_DYSREGULATION_training_input.xlsx!A213&lt;&gt;"",PERCEPTUAL_DYSREGULATION_training_input.xlsx!A213,"")</v>
      </c>
      <c r="BG306" t="str">
        <f t="shared" si="149"/>
        <v>=IF(PERSEVERATION_training_input.xlsx!A213&lt;&gt;"",PERSEVERATION_training_input.xlsx!A213,"")</v>
      </c>
      <c r="BH306" t="str">
        <f t="shared" si="149"/>
        <v>=IF(RESTRICTED_AFFECTIVITY_training_input.xlsx!A213&lt;&gt;"",RESTRICTED_AFFECTIVITY_training_input.xlsx!A213,"")</v>
      </c>
      <c r="BI306" t="str">
        <f t="shared" si="149"/>
        <v>=IF(RIGID_PERFECTIONISM_training_input.xlsx!A213&lt;&gt;"",RIGID_PERFECTIONISM_training_input.xlsx!A213,"")</v>
      </c>
      <c r="BJ306" t="str">
        <f t="shared" si="149"/>
        <v>=IF(RISK_TAKING_training_input.xlsx!A213&lt;&gt;"",RISK_TAKING_training_input.xlsx!A213,"")</v>
      </c>
      <c r="BK306" t="str">
        <f t="shared" si="149"/>
        <v>=IF(SEPARATION_INSECURITY_training_input.xlsx!A213&lt;&gt;"",SEPARATION_INSECURITY_training_input.xlsx!A213,"")</v>
      </c>
      <c r="BL306" t="str">
        <f t="shared" si="149"/>
        <v>=IF(SUBMISSIVENESS_training_input.xlsx!A213&lt;&gt;"",SUBMISSIVENESS_training_input.xlsx!A213,"")</v>
      </c>
      <c r="BM306" t="str">
        <f t="shared" si="149"/>
        <v>=IF(SUSPICIOUSNESS_training_input.xlsx!A213&lt;&gt;"",SUSPICIOUSNESS_training_input.xlsx!A213,"")</v>
      </c>
      <c r="BN306" t="str">
        <f t="shared" si="149"/>
        <v>=IF(UNUSUAL_BELIEFS_training_input.xlsx!A213&lt;&gt;"",UNUSUAL_BELIEFS_training_input.xlsx!A213,"")</v>
      </c>
      <c r="BO306" t="str">
        <f t="shared" si="148"/>
        <v>=IF(WITHDRAWAL_training_input.xlsx!A213&lt;&gt;"",WITHDRAWAL_training_input.xlsx!A213,"")</v>
      </c>
      <c r="BP306" t="str">
        <f t="shared" si="148"/>
        <v>=IF(ACT_training_input.xlsx!A213&lt;&gt;"",ACT_training_input.xlsx!A213,"")</v>
      </c>
      <c r="BQ306" t="str">
        <f t="shared" si="148"/>
        <v>=IF(DSP_training_input.xlsx!A213&lt;&gt;"",DSP_training_input.xlsx!A213,"")</v>
      </c>
      <c r="BR306" t="str">
        <f t="shared" si="148"/>
        <v>=IF(PAG_training_input.xlsx!A213&lt;&gt;"",PAG_training_input.xlsx!A213,"")</v>
      </c>
      <c r="BS306" t="str">
        <f t="shared" si="148"/>
        <v>=IF(PRO_training_input.xlsx!A213&lt;&gt;"",PRO_training_input.xlsx!A213,"")</v>
      </c>
      <c r="BT306" t="str">
        <f t="shared" si="148"/>
        <v>=IF(SPL_training_input.xlsx!A213&lt;&gt;"",SPL_training_input.xlsx!A213,"")</v>
      </c>
      <c r="BU306" t="str">
        <f t="shared" si="148"/>
        <v>=IF(WDR_training_input.xlsx!A213&lt;&gt;"",WDR_training_input.xlsx!A213,"")</v>
      </c>
      <c r="BV306" t="str">
        <f t="shared" si="148"/>
        <v>=IF(CON_training_input.xlsx!A213&lt;&gt;"",CON_training_input.xlsx!A213,"")</v>
      </c>
      <c r="BW306" t="str">
        <f t="shared" si="148"/>
        <v>=IF(DSC_training_input.xlsx!A213&lt;&gt;"",DSC_training_input.xlsx!A213,"")</v>
      </c>
      <c r="BX306" t="str">
        <f t="shared" si="148"/>
        <v>=IF(FAN_training_input.xlsx!A213&lt;&gt;"",FAN_training_input.xlsx!A213,"")</v>
      </c>
      <c r="BY306" t="str">
        <f t="shared" si="148"/>
        <v>=IF(OMN_training_input.xlsx!A213&lt;&gt;"",OMN_training_input.xlsx!A213,"")</v>
      </c>
      <c r="BZ306" t="str">
        <f t="shared" si="148"/>
        <v>=IF(REP_training_input.xlsx!A213&lt;&gt;"",REP_training_input.xlsx!A213,"")</v>
      </c>
      <c r="CA306" t="str">
        <f t="shared" si="148"/>
        <v>=IF(SOM_training_input.xlsx!A213&lt;&gt;"",SOM_training_input.xlsx!A213,"")</v>
      </c>
      <c r="CB306" t="str">
        <f t="shared" si="148"/>
        <v>=IF(SUB_training_input.xlsx!A213&lt;&gt;"",SUB_training_input.xlsx!A213,"")</v>
      </c>
      <c r="CC306" t="str">
        <f t="shared" si="148"/>
        <v>=IF(UND_training_input.xlsx!A213&lt;&gt;"",UND_training_input.xlsx!A213,"")</v>
      </c>
      <c r="CD306" t="str">
        <f t="shared" si="148"/>
        <v>=IF(ALT_training_input.xlsx!A213&lt;&gt;"",ALT_training_input.xlsx!A213,"")</v>
      </c>
      <c r="CE306" t="str">
        <f t="shared" si="148"/>
        <v>=IF(HUM_training_input.xlsx!A213&lt;&gt;"",HUM_training_input.xlsx!A213,"")</v>
      </c>
      <c r="CF306" t="str">
        <f t="shared" si="148"/>
        <v>=IF(IDL_training_input.xlsx!A213&lt;&gt;"",IDL_training_input.xlsx!A213,"")</v>
      </c>
      <c r="CG306" t="str">
        <f t="shared" si="148"/>
        <v>=IF(RFM_training_input.xlsx!A213&lt;&gt;"",RFM_training_input.xlsx!A213,"")</v>
      </c>
      <c r="CH306" t="str">
        <f t="shared" si="148"/>
        <v>=IF(DN_training_input.xlsx!A213&lt;&gt;"",DN_training_input.xlsx!A213,"")</v>
      </c>
      <c r="CI306" t="str">
        <f t="shared" si="148"/>
        <v>=IF(INT_training_input.xlsx!A213&lt;&gt;"",INT_training_input.xlsx!A213,"")</v>
      </c>
      <c r="CJ306" t="str">
        <f t="shared" si="148"/>
        <v>=IF(SUP_training_input.xlsx!A213&lt;&gt;"",SUP_training_input.xlsx!A213,"")</v>
      </c>
      <c r="CK306" t="str">
        <f t="shared" si="148"/>
        <v>=IF(ANT_training_input.xlsx!A213&lt;&gt;"",ANT_training_input.xlsx!A213,"")</v>
      </c>
      <c r="CL306" t="str">
        <f t="shared" si="148"/>
        <v>=IF(ISO_training_input.xlsx!A213&lt;&gt;"",ISO_training_input.xlsx!A213,"")</v>
      </c>
    </row>
    <row r="307" spans="1:90">
      <c r="A307">
        <v>214</v>
      </c>
      <c r="B307" t="str">
        <f t="shared" si="139"/>
        <v>=IF(SUICIDE_training_input.xlsx!A214&lt;&gt;"",SUICIDE_training_input.xlsx!A214,"")</v>
      </c>
      <c r="C307" t="str">
        <f t="shared" si="149"/>
        <v>=IF(IQ_training_input.xlsx!A214&lt;&gt;"",IQ_training_input.xlsx!A214,"")</v>
      </c>
      <c r="D307" t="str">
        <f t="shared" si="149"/>
        <v>=IF(AMBIG_training_input.xlsx!A214&lt;&gt;"",AMBIG_training_input.xlsx!A214,"")</v>
      </c>
      <c r="E307" t="str">
        <f t="shared" si="149"/>
        <v>=IF(EGODYST_training_input.xlsx!A214&lt;&gt;"",EGODYST_training_input.xlsx!A214,"")</v>
      </c>
      <c r="F307" t="str">
        <f t="shared" si="149"/>
        <v>=IF(AUTISM_training_input.xlsx!A214&lt;&gt;"",AUTISM_training_input.xlsx!A214,"")</v>
      </c>
      <c r="G307" t="str">
        <f t="shared" si="149"/>
        <v>=IF(IDENTITY_training_input.xlsx!A214&lt;&gt;"",IDENTITY_training_input.xlsx!A214,"")</v>
      </c>
      <c r="H307" t="str">
        <f t="shared" si="149"/>
        <v>=IF(SELFDIR_training_input.xlsx!A214&lt;&gt;"",SELFDIR_training_input.xlsx!A214,"")</v>
      </c>
      <c r="I307" t="str">
        <f t="shared" si="149"/>
        <v>=IF(EMPATHY_training_input.xlsx!A214&lt;&gt;"",EMPATHY_training_input.xlsx!A214,"")</v>
      </c>
      <c r="J307" t="str">
        <f t="shared" si="149"/>
        <v>=IF(INTIMACY_training_input.xlsx!A214&lt;&gt;"",INTIMACY_training_input.xlsx!A214,"")</v>
      </c>
      <c r="K307" t="str">
        <f t="shared" si="149"/>
        <v>=IF(ACUTE_training_input.xlsx!A214&lt;&gt;"",ACUTE_training_input.xlsx!A214,"")</v>
      </c>
      <c r="L307" t="str">
        <f t="shared" si="149"/>
        <v>=IF(CHRONIC_training_input.xlsx!A214&lt;&gt;"",CHRONIC_training_input.xlsx!A214,"")</v>
      </c>
      <c r="M307" t="str">
        <f t="shared" si="149"/>
        <v>=IF(TRAUMA_PAST_training_input.xlsx!A214&lt;&gt;"",TRAUMA_PAST_training_input.xlsx!A214,"")</v>
      </c>
      <c r="N307" t="str">
        <f t="shared" si="149"/>
        <v>=IF(TRAUMA_PRESENT_training_input.xlsx!A214&lt;&gt;"",TRAUMA_PRESENT_training_input.xlsx!A214,"")</v>
      </c>
      <c r="O307" t="str">
        <f t="shared" si="149"/>
        <v>=IF(HOPE_training_input.xlsx!A214&lt;&gt;"",HOPE_training_input.xlsx!A214,"")</v>
      </c>
      <c r="P307" t="str">
        <f t="shared" si="149"/>
        <v>=IF(SELFAFFICACY_training_input.xlsx!A214&lt;&gt;"",SELFAFFICACY_training_input.xlsx!A214,"")</v>
      </c>
      <c r="Q307" t="str">
        <f t="shared" si="149"/>
        <v>=IF(SELFESTEEM_training_input.xlsx!A214&lt;&gt;"",SELFESTEEM_training_input.xlsx!A214,"")</v>
      </c>
      <c r="R307" t="str">
        <f t="shared" si="149"/>
        <v>=IF(WELLBEING_training_input.xlsx!A214&lt;&gt;"",WELLBEING_training_input.xlsx!A214,"")</v>
      </c>
      <c r="S307" t="str">
        <f t="shared" si="149"/>
        <v>=IF(HYPER_training_input.xlsx!A214&lt;&gt;"",HYPER_training_input.xlsx!A214,"")</v>
      </c>
      <c r="T307" t="str">
        <f t="shared" si="149"/>
        <v>=IF(AGGR_training_input.xlsx!A214&lt;&gt;"",AGGR_training_input.xlsx!A214,"")</v>
      </c>
      <c r="U307" t="str">
        <f t="shared" si="149"/>
        <v>=IF(COND_PR_training_input.xlsx!A214&lt;&gt;"",COND_PR_training_input.xlsx!A214,"")</v>
      </c>
      <c r="V307" t="str">
        <f t="shared" si="149"/>
        <v>=IF(ANXIE_training_input.xlsx!A214&lt;&gt;"",ANXIE_training_input.xlsx!A214,"")</v>
      </c>
      <c r="W307" t="str">
        <f t="shared" si="149"/>
        <v>=IF(DEPR_training_input.xlsx!A214&lt;&gt;"",DEPR_training_input.xlsx!A214,"")</v>
      </c>
      <c r="X307" t="str">
        <f t="shared" si="149"/>
        <v>=IF(SOMAT_training_input.xlsx!A214&lt;&gt;"",SOMAT_training_input.xlsx!A214,"")</v>
      </c>
      <c r="Y307" t="str">
        <f t="shared" si="149"/>
        <v>=IF(ATYPI_training_input.xlsx!A214&lt;&gt;"",ATYPI_training_input.xlsx!A214,"")</v>
      </c>
      <c r="Z307" t="str">
        <f t="shared" si="149"/>
        <v>=IF(WITHD_training_input.xlsx!A214&lt;&gt;"",WITHD_training_input.xlsx!A214,"")</v>
      </c>
      <c r="AA307" t="str">
        <f t="shared" si="149"/>
        <v>=IF(ATTE_PR_training_input.xlsx!A214&lt;&gt;"",ATTE_PR_training_input.xlsx!A214,"")</v>
      </c>
      <c r="AB307" t="str">
        <f t="shared" si="149"/>
        <v>=IF(ANG_CONT_training_input.xlsx!A214&lt;&gt;"",ANG_CONT_training_input.xlsx!A214,"")</v>
      </c>
      <c r="AC307" t="str">
        <f t="shared" si="149"/>
        <v>=IF(DEV_SOC_DIS_training_input.xlsx!A214&lt;&gt;"",DEV_SOC_DIS_training_input.xlsx!A214,"")</v>
      </c>
      <c r="AD307" t="str">
        <f t="shared" si="149"/>
        <v>=IF(BULLY_training_input.xlsx!A214&lt;&gt;"",BULLY_training_input.xlsx!A214,"")</v>
      </c>
      <c r="AE307" t="str">
        <f t="shared" si="149"/>
        <v>=IF(EMOT_SELF_C_training_input.xlsx!A214&lt;&gt;"",EMOT_SELF_C_training_input.xlsx!A214,"")</v>
      </c>
      <c r="AF307" t="str">
        <f t="shared" si="149"/>
        <v>=IF(EXE_FUN_training_input.xlsx!A214&lt;&gt;"",EXE_FUN_training_input.xlsx!A214,"")</v>
      </c>
      <c r="AG307" t="str">
        <f t="shared" si="149"/>
        <v>=IF(MANIA_training_input.xlsx!A214&lt;&gt;"",MANIA_training_input.xlsx!A214,"")</v>
      </c>
      <c r="AH307" t="str">
        <f t="shared" si="149"/>
        <v>=IF(NEG_EMOT_training_input.xlsx!A214&lt;&gt;"",NEG_EMOT_training_input.xlsx!A214,"")</v>
      </c>
      <c r="AI307" t="str">
        <f t="shared" si="149"/>
        <v>=IF(ADAPT_training_input.xlsx!A214&lt;&gt;"",ADAPT_training_input.xlsx!A214,"")</v>
      </c>
      <c r="AJ307" t="str">
        <f t="shared" si="149"/>
        <v>=IF(SOC_SK_training_input.xlsx!A214&lt;&gt;"",SOC_SK_training_input.xlsx!A214,"")</v>
      </c>
      <c r="AK307" t="str">
        <f t="shared" si="149"/>
        <v>=IF(LEAD_training_input.xlsx!A214&lt;&gt;"",LEAD_training_input.xlsx!A214,"")</v>
      </c>
      <c r="AL307" t="str">
        <f t="shared" si="149"/>
        <v>=IF(ACT_DAIL_training_input.xlsx!A214&lt;&gt;"",ACT_DAIL_training_input.xlsx!A214,"")</v>
      </c>
      <c r="AM307" t="str">
        <f t="shared" si="149"/>
        <v>=IF(FUN_COM_training_input.xlsx!A214&lt;&gt;"",FUN_COM_training_input.xlsx!A214,"")</v>
      </c>
      <c r="AN307" t="str">
        <f t="shared" si="149"/>
        <v>=IF(RESILI_training_input.xlsx!A214&lt;&gt;"",RESILI_training_input.xlsx!A214,"")</v>
      </c>
      <c r="AO307" t="str">
        <f t="shared" si="149"/>
        <v>=IF(SEL_training_input.xlsx!A214&lt;&gt;"",SEL_training_input.xlsx!A214,"")</v>
      </c>
      <c r="AP307" t="str">
        <f t="shared" si="149"/>
        <v>=IF(SEV_training_input.xlsx!A214&lt;&gt;"",SEV_training_input.xlsx!A214,"")</v>
      </c>
      <c r="AQ307" t="str">
        <f t="shared" si="149"/>
        <v>=IF(ANHEDONIA_training_input.xlsx!A214&lt;&gt;"",ANHEDONIA_training_input.xlsx!A214,"")</v>
      </c>
      <c r="AR307" t="str">
        <f t="shared" si="149"/>
        <v>=IF(ANXIOUSNESS_training_input.xlsx!A214&lt;&gt;"",ANXIOUSNESS_training_input.xlsx!A214,"")</v>
      </c>
      <c r="AS307" t="str">
        <f t="shared" si="149"/>
        <v>=IF(ATTENTION_SEEKING_training_input.xlsx!A214&lt;&gt;"",ATTENTION_SEEKING_training_input.xlsx!A214,"")</v>
      </c>
      <c r="AT307" t="str">
        <f t="shared" si="149"/>
        <v>=IF(CALLOUSNESS_training_input.xlsx!A214&lt;&gt;"",CALLOUSNESS_training_input.xlsx!A214,"")</v>
      </c>
      <c r="AU307" t="str">
        <f t="shared" si="149"/>
        <v>=IF(DECEITFULNESS_training_input.xlsx!A214&lt;&gt;"",DECEITFULNESS_training_input.xlsx!A214,"")</v>
      </c>
      <c r="AV307" t="str">
        <f t="shared" si="149"/>
        <v>=IF(DEPRESSIVITY_training_input.xlsx!A214&lt;&gt;"",DEPRESSIVITY_training_input.xlsx!A214,"")</v>
      </c>
      <c r="AW307" t="str">
        <f t="shared" si="149"/>
        <v>=IF(DISTRACTIBILITY_training_input.xlsx!A214&lt;&gt;"",DISTRACTIBILITY_training_input.xlsx!A214,"")</v>
      </c>
      <c r="AX307" t="str">
        <f t="shared" si="149"/>
        <v>=IF(ECCENTRICITY_training_input.xlsx!A214&lt;&gt;"",ECCENTRICITY_training_input.xlsx!A214,"")</v>
      </c>
      <c r="AY307" t="str">
        <f t="shared" si="149"/>
        <v>=IF(EMOTIONAL_LABILITY_training_input.xlsx!A214&lt;&gt;"",EMOTIONAL_LABILITY_training_input.xlsx!A214,"")</v>
      </c>
      <c r="AZ307" t="str">
        <f t="shared" si="149"/>
        <v>=IF(GRANDIOSITY_training_input.xlsx!A214&lt;&gt;"",GRANDIOSITY_training_input.xlsx!A214,"")</v>
      </c>
      <c r="BA307" t="str">
        <f t="shared" si="149"/>
        <v>=IF(HOSTILITY_training_input.xlsx!A214&lt;&gt;"",HOSTILITY_training_input.xlsx!A214,"")</v>
      </c>
      <c r="BB307" t="str">
        <f t="shared" si="149"/>
        <v>=IF(IMPULSIVITY_training_input.xlsx!A214&lt;&gt;"",IMPULSIVITY_training_input.xlsx!A214,"")</v>
      </c>
      <c r="BC307" t="str">
        <f t="shared" si="149"/>
        <v>=IF(INTIMACY_AVOIDANCE_training_input.xlsx!A214&lt;&gt;"",INTIMACY_AVOIDANCE_training_input.xlsx!A214,"")</v>
      </c>
      <c r="BD307" t="str">
        <f t="shared" si="149"/>
        <v>=IF(IRRESPONSIBILITY_training_input.xlsx!A214&lt;&gt;"",IRRESPONSIBILITY_training_input.xlsx!A214,"")</v>
      </c>
      <c r="BE307" t="str">
        <f t="shared" si="149"/>
        <v>=IF(MANIPULATIVENESS_training_input.xlsx!A214&lt;&gt;"",MANIPULATIVENESS_training_input.xlsx!A214,"")</v>
      </c>
      <c r="BF307" t="str">
        <f t="shared" si="149"/>
        <v>=IF(PERCEPTUAL_DYSREGULATION_training_input.xlsx!A214&lt;&gt;"",PERCEPTUAL_DYSREGULATION_training_input.xlsx!A214,"")</v>
      </c>
      <c r="BG307" t="str">
        <f t="shared" si="149"/>
        <v>=IF(PERSEVERATION_training_input.xlsx!A214&lt;&gt;"",PERSEVERATION_training_input.xlsx!A214,"")</v>
      </c>
      <c r="BH307" t="str">
        <f t="shared" si="149"/>
        <v>=IF(RESTRICTED_AFFECTIVITY_training_input.xlsx!A214&lt;&gt;"",RESTRICTED_AFFECTIVITY_training_input.xlsx!A214,"")</v>
      </c>
      <c r="BI307" t="str">
        <f t="shared" si="149"/>
        <v>=IF(RIGID_PERFECTIONISM_training_input.xlsx!A214&lt;&gt;"",RIGID_PERFECTIONISM_training_input.xlsx!A214,"")</v>
      </c>
      <c r="BJ307" t="str">
        <f t="shared" si="149"/>
        <v>=IF(RISK_TAKING_training_input.xlsx!A214&lt;&gt;"",RISK_TAKING_training_input.xlsx!A214,"")</v>
      </c>
      <c r="BK307" t="str">
        <f t="shared" si="149"/>
        <v>=IF(SEPARATION_INSECURITY_training_input.xlsx!A214&lt;&gt;"",SEPARATION_INSECURITY_training_input.xlsx!A214,"")</v>
      </c>
      <c r="BL307" t="str">
        <f t="shared" si="149"/>
        <v>=IF(SUBMISSIVENESS_training_input.xlsx!A214&lt;&gt;"",SUBMISSIVENESS_training_input.xlsx!A214,"")</v>
      </c>
      <c r="BM307" t="str">
        <f t="shared" si="149"/>
        <v>=IF(SUSPICIOUSNESS_training_input.xlsx!A214&lt;&gt;"",SUSPICIOUSNESS_training_input.xlsx!A214,"")</v>
      </c>
      <c r="BN307" t="str">
        <f t="shared" si="149"/>
        <v>=IF(UNUSUAL_BELIEFS_training_input.xlsx!A214&lt;&gt;"",UNUSUAL_BELIEFS_training_input.xlsx!A214,"")</v>
      </c>
      <c r="BO307" t="str">
        <f t="shared" si="148"/>
        <v>=IF(WITHDRAWAL_training_input.xlsx!A214&lt;&gt;"",WITHDRAWAL_training_input.xlsx!A214,"")</v>
      </c>
      <c r="BP307" t="str">
        <f t="shared" si="148"/>
        <v>=IF(ACT_training_input.xlsx!A214&lt;&gt;"",ACT_training_input.xlsx!A214,"")</v>
      </c>
      <c r="BQ307" t="str">
        <f t="shared" si="148"/>
        <v>=IF(DSP_training_input.xlsx!A214&lt;&gt;"",DSP_training_input.xlsx!A214,"")</v>
      </c>
      <c r="BR307" t="str">
        <f t="shared" si="148"/>
        <v>=IF(PAG_training_input.xlsx!A214&lt;&gt;"",PAG_training_input.xlsx!A214,"")</v>
      </c>
      <c r="BS307" t="str">
        <f t="shared" si="148"/>
        <v>=IF(PRO_training_input.xlsx!A214&lt;&gt;"",PRO_training_input.xlsx!A214,"")</v>
      </c>
      <c r="BT307" t="str">
        <f t="shared" si="148"/>
        <v>=IF(SPL_training_input.xlsx!A214&lt;&gt;"",SPL_training_input.xlsx!A214,"")</v>
      </c>
      <c r="BU307" t="str">
        <f t="shared" si="148"/>
        <v>=IF(WDR_training_input.xlsx!A214&lt;&gt;"",WDR_training_input.xlsx!A214,"")</v>
      </c>
      <c r="BV307" t="str">
        <f t="shared" si="148"/>
        <v>=IF(CON_training_input.xlsx!A214&lt;&gt;"",CON_training_input.xlsx!A214,"")</v>
      </c>
      <c r="BW307" t="str">
        <f t="shared" si="148"/>
        <v>=IF(DSC_training_input.xlsx!A214&lt;&gt;"",DSC_training_input.xlsx!A214,"")</v>
      </c>
      <c r="BX307" t="str">
        <f t="shared" si="148"/>
        <v>=IF(FAN_training_input.xlsx!A214&lt;&gt;"",FAN_training_input.xlsx!A214,"")</v>
      </c>
      <c r="BY307" t="str">
        <f t="shared" si="148"/>
        <v>=IF(OMN_training_input.xlsx!A214&lt;&gt;"",OMN_training_input.xlsx!A214,"")</v>
      </c>
      <c r="BZ307" t="str">
        <f t="shared" si="148"/>
        <v>=IF(REP_training_input.xlsx!A214&lt;&gt;"",REP_training_input.xlsx!A214,"")</v>
      </c>
      <c r="CA307" t="str">
        <f t="shared" si="148"/>
        <v>=IF(SOM_training_input.xlsx!A214&lt;&gt;"",SOM_training_input.xlsx!A214,"")</v>
      </c>
      <c r="CB307" t="str">
        <f t="shared" si="148"/>
        <v>=IF(SUB_training_input.xlsx!A214&lt;&gt;"",SUB_training_input.xlsx!A214,"")</v>
      </c>
      <c r="CC307" t="str">
        <f t="shared" si="148"/>
        <v>=IF(UND_training_input.xlsx!A214&lt;&gt;"",UND_training_input.xlsx!A214,"")</v>
      </c>
      <c r="CD307" t="str">
        <f t="shared" si="148"/>
        <v>=IF(ALT_training_input.xlsx!A214&lt;&gt;"",ALT_training_input.xlsx!A214,"")</v>
      </c>
      <c r="CE307" t="str">
        <f t="shared" si="148"/>
        <v>=IF(HUM_training_input.xlsx!A214&lt;&gt;"",HUM_training_input.xlsx!A214,"")</v>
      </c>
      <c r="CF307" t="str">
        <f t="shared" si="148"/>
        <v>=IF(IDL_training_input.xlsx!A214&lt;&gt;"",IDL_training_input.xlsx!A214,"")</v>
      </c>
      <c r="CG307" t="str">
        <f t="shared" si="148"/>
        <v>=IF(RFM_training_input.xlsx!A214&lt;&gt;"",RFM_training_input.xlsx!A214,"")</v>
      </c>
      <c r="CH307" t="str">
        <f t="shared" si="148"/>
        <v>=IF(DN_training_input.xlsx!A214&lt;&gt;"",DN_training_input.xlsx!A214,"")</v>
      </c>
      <c r="CI307" t="str">
        <f t="shared" si="148"/>
        <v>=IF(INT_training_input.xlsx!A214&lt;&gt;"",INT_training_input.xlsx!A214,"")</v>
      </c>
      <c r="CJ307" t="str">
        <f t="shared" si="148"/>
        <v>=IF(SUP_training_input.xlsx!A214&lt;&gt;"",SUP_training_input.xlsx!A214,"")</v>
      </c>
      <c r="CK307" t="str">
        <f t="shared" si="148"/>
        <v>=IF(ANT_training_input.xlsx!A214&lt;&gt;"",ANT_training_input.xlsx!A214,"")</v>
      </c>
      <c r="CL307" t="str">
        <f t="shared" si="148"/>
        <v>=IF(ISO_training_input.xlsx!A214&lt;&gt;"",ISO_training_input.xlsx!A214,"")</v>
      </c>
    </row>
    <row r="308" spans="1:90">
      <c r="A308">
        <v>215</v>
      </c>
      <c r="B308" t="str">
        <f t="shared" si="139"/>
        <v>=IF(SUICIDE_training_input.xlsx!A215&lt;&gt;"",SUICIDE_training_input.xlsx!A215,"")</v>
      </c>
      <c r="C308" t="str">
        <f t="shared" si="149"/>
        <v>=IF(IQ_training_input.xlsx!A215&lt;&gt;"",IQ_training_input.xlsx!A215,"")</v>
      </c>
      <c r="D308" t="str">
        <f t="shared" si="149"/>
        <v>=IF(AMBIG_training_input.xlsx!A215&lt;&gt;"",AMBIG_training_input.xlsx!A215,"")</v>
      </c>
      <c r="E308" t="str">
        <f t="shared" si="149"/>
        <v>=IF(EGODYST_training_input.xlsx!A215&lt;&gt;"",EGODYST_training_input.xlsx!A215,"")</v>
      </c>
      <c r="F308" t="str">
        <f t="shared" si="149"/>
        <v>=IF(AUTISM_training_input.xlsx!A215&lt;&gt;"",AUTISM_training_input.xlsx!A215,"")</v>
      </c>
      <c r="G308" t="str">
        <f t="shared" si="149"/>
        <v>=IF(IDENTITY_training_input.xlsx!A215&lt;&gt;"",IDENTITY_training_input.xlsx!A215,"")</v>
      </c>
      <c r="H308" t="str">
        <f t="shared" si="149"/>
        <v>=IF(SELFDIR_training_input.xlsx!A215&lt;&gt;"",SELFDIR_training_input.xlsx!A215,"")</v>
      </c>
      <c r="I308" t="str">
        <f t="shared" si="149"/>
        <v>=IF(EMPATHY_training_input.xlsx!A215&lt;&gt;"",EMPATHY_training_input.xlsx!A215,"")</v>
      </c>
      <c r="J308" t="str">
        <f t="shared" si="149"/>
        <v>=IF(INTIMACY_training_input.xlsx!A215&lt;&gt;"",INTIMACY_training_input.xlsx!A215,"")</v>
      </c>
      <c r="K308" t="str">
        <f t="shared" si="149"/>
        <v>=IF(ACUTE_training_input.xlsx!A215&lt;&gt;"",ACUTE_training_input.xlsx!A215,"")</v>
      </c>
      <c r="L308" t="str">
        <f t="shared" si="149"/>
        <v>=IF(CHRONIC_training_input.xlsx!A215&lt;&gt;"",CHRONIC_training_input.xlsx!A215,"")</v>
      </c>
      <c r="M308" t="str">
        <f t="shared" si="149"/>
        <v>=IF(TRAUMA_PAST_training_input.xlsx!A215&lt;&gt;"",TRAUMA_PAST_training_input.xlsx!A215,"")</v>
      </c>
      <c r="N308" t="str">
        <f t="shared" si="149"/>
        <v>=IF(TRAUMA_PRESENT_training_input.xlsx!A215&lt;&gt;"",TRAUMA_PRESENT_training_input.xlsx!A215,"")</v>
      </c>
      <c r="O308" t="str">
        <f t="shared" si="149"/>
        <v>=IF(HOPE_training_input.xlsx!A215&lt;&gt;"",HOPE_training_input.xlsx!A215,"")</v>
      </c>
      <c r="P308" t="str">
        <f t="shared" si="149"/>
        <v>=IF(SELFAFFICACY_training_input.xlsx!A215&lt;&gt;"",SELFAFFICACY_training_input.xlsx!A215,"")</v>
      </c>
      <c r="Q308" t="str">
        <f t="shared" si="149"/>
        <v>=IF(SELFESTEEM_training_input.xlsx!A215&lt;&gt;"",SELFESTEEM_training_input.xlsx!A215,"")</v>
      </c>
      <c r="R308" t="str">
        <f t="shared" si="149"/>
        <v>=IF(WELLBEING_training_input.xlsx!A215&lt;&gt;"",WELLBEING_training_input.xlsx!A215,"")</v>
      </c>
      <c r="S308" t="str">
        <f t="shared" si="149"/>
        <v>=IF(HYPER_training_input.xlsx!A215&lt;&gt;"",HYPER_training_input.xlsx!A215,"")</v>
      </c>
      <c r="T308" t="str">
        <f t="shared" si="149"/>
        <v>=IF(AGGR_training_input.xlsx!A215&lt;&gt;"",AGGR_training_input.xlsx!A215,"")</v>
      </c>
      <c r="U308" t="str">
        <f t="shared" si="149"/>
        <v>=IF(COND_PR_training_input.xlsx!A215&lt;&gt;"",COND_PR_training_input.xlsx!A215,"")</v>
      </c>
      <c r="V308" t="str">
        <f t="shared" si="149"/>
        <v>=IF(ANXIE_training_input.xlsx!A215&lt;&gt;"",ANXIE_training_input.xlsx!A215,"")</v>
      </c>
      <c r="W308" t="str">
        <f t="shared" si="149"/>
        <v>=IF(DEPR_training_input.xlsx!A215&lt;&gt;"",DEPR_training_input.xlsx!A215,"")</v>
      </c>
      <c r="X308" t="str">
        <f t="shared" si="149"/>
        <v>=IF(SOMAT_training_input.xlsx!A215&lt;&gt;"",SOMAT_training_input.xlsx!A215,"")</v>
      </c>
      <c r="Y308" t="str">
        <f t="shared" si="149"/>
        <v>=IF(ATYPI_training_input.xlsx!A215&lt;&gt;"",ATYPI_training_input.xlsx!A215,"")</v>
      </c>
      <c r="Z308" t="str">
        <f t="shared" si="149"/>
        <v>=IF(WITHD_training_input.xlsx!A215&lt;&gt;"",WITHD_training_input.xlsx!A215,"")</v>
      </c>
      <c r="AA308" t="str">
        <f t="shared" si="149"/>
        <v>=IF(ATTE_PR_training_input.xlsx!A215&lt;&gt;"",ATTE_PR_training_input.xlsx!A215,"")</v>
      </c>
      <c r="AB308" t="str">
        <f t="shared" si="149"/>
        <v>=IF(ANG_CONT_training_input.xlsx!A215&lt;&gt;"",ANG_CONT_training_input.xlsx!A215,"")</v>
      </c>
      <c r="AC308" t="str">
        <f t="shared" si="149"/>
        <v>=IF(DEV_SOC_DIS_training_input.xlsx!A215&lt;&gt;"",DEV_SOC_DIS_training_input.xlsx!A215,"")</v>
      </c>
      <c r="AD308" t="str">
        <f t="shared" si="149"/>
        <v>=IF(BULLY_training_input.xlsx!A215&lt;&gt;"",BULLY_training_input.xlsx!A215,"")</v>
      </c>
      <c r="AE308" t="str">
        <f t="shared" si="149"/>
        <v>=IF(EMOT_SELF_C_training_input.xlsx!A215&lt;&gt;"",EMOT_SELF_C_training_input.xlsx!A215,"")</v>
      </c>
      <c r="AF308" t="str">
        <f t="shared" si="149"/>
        <v>=IF(EXE_FUN_training_input.xlsx!A215&lt;&gt;"",EXE_FUN_training_input.xlsx!A215,"")</v>
      </c>
      <c r="AG308" t="str">
        <f t="shared" si="149"/>
        <v>=IF(MANIA_training_input.xlsx!A215&lt;&gt;"",MANIA_training_input.xlsx!A215,"")</v>
      </c>
      <c r="AH308" t="str">
        <f t="shared" si="149"/>
        <v>=IF(NEG_EMOT_training_input.xlsx!A215&lt;&gt;"",NEG_EMOT_training_input.xlsx!A215,"")</v>
      </c>
      <c r="AI308" t="str">
        <f t="shared" si="149"/>
        <v>=IF(ADAPT_training_input.xlsx!A215&lt;&gt;"",ADAPT_training_input.xlsx!A215,"")</v>
      </c>
      <c r="AJ308" t="str">
        <f t="shared" si="149"/>
        <v>=IF(SOC_SK_training_input.xlsx!A215&lt;&gt;"",SOC_SK_training_input.xlsx!A215,"")</v>
      </c>
      <c r="AK308" t="str">
        <f t="shared" si="149"/>
        <v>=IF(LEAD_training_input.xlsx!A215&lt;&gt;"",LEAD_training_input.xlsx!A215,"")</v>
      </c>
      <c r="AL308" t="str">
        <f t="shared" si="149"/>
        <v>=IF(ACT_DAIL_training_input.xlsx!A215&lt;&gt;"",ACT_DAIL_training_input.xlsx!A215,"")</v>
      </c>
      <c r="AM308" t="str">
        <f t="shared" si="149"/>
        <v>=IF(FUN_COM_training_input.xlsx!A215&lt;&gt;"",FUN_COM_training_input.xlsx!A215,"")</v>
      </c>
      <c r="AN308" t="str">
        <f t="shared" si="149"/>
        <v>=IF(RESILI_training_input.xlsx!A215&lt;&gt;"",RESILI_training_input.xlsx!A215,"")</v>
      </c>
      <c r="AO308" t="str">
        <f t="shared" si="149"/>
        <v>=IF(SEL_training_input.xlsx!A215&lt;&gt;"",SEL_training_input.xlsx!A215,"")</v>
      </c>
      <c r="AP308" t="str">
        <f t="shared" si="149"/>
        <v>=IF(SEV_training_input.xlsx!A215&lt;&gt;"",SEV_training_input.xlsx!A215,"")</v>
      </c>
      <c r="AQ308" t="str">
        <f t="shared" si="149"/>
        <v>=IF(ANHEDONIA_training_input.xlsx!A215&lt;&gt;"",ANHEDONIA_training_input.xlsx!A215,"")</v>
      </c>
      <c r="AR308" t="str">
        <f t="shared" si="149"/>
        <v>=IF(ANXIOUSNESS_training_input.xlsx!A215&lt;&gt;"",ANXIOUSNESS_training_input.xlsx!A215,"")</v>
      </c>
      <c r="AS308" t="str">
        <f t="shared" si="149"/>
        <v>=IF(ATTENTION_SEEKING_training_input.xlsx!A215&lt;&gt;"",ATTENTION_SEEKING_training_input.xlsx!A215,"")</v>
      </c>
      <c r="AT308" t="str">
        <f t="shared" si="149"/>
        <v>=IF(CALLOUSNESS_training_input.xlsx!A215&lt;&gt;"",CALLOUSNESS_training_input.xlsx!A215,"")</v>
      </c>
      <c r="AU308" t="str">
        <f t="shared" si="149"/>
        <v>=IF(DECEITFULNESS_training_input.xlsx!A215&lt;&gt;"",DECEITFULNESS_training_input.xlsx!A215,"")</v>
      </c>
      <c r="AV308" t="str">
        <f t="shared" si="149"/>
        <v>=IF(DEPRESSIVITY_training_input.xlsx!A215&lt;&gt;"",DEPRESSIVITY_training_input.xlsx!A215,"")</v>
      </c>
      <c r="AW308" t="str">
        <f t="shared" si="149"/>
        <v>=IF(DISTRACTIBILITY_training_input.xlsx!A215&lt;&gt;"",DISTRACTIBILITY_training_input.xlsx!A215,"")</v>
      </c>
      <c r="AX308" t="str">
        <f t="shared" si="149"/>
        <v>=IF(ECCENTRICITY_training_input.xlsx!A215&lt;&gt;"",ECCENTRICITY_training_input.xlsx!A215,"")</v>
      </c>
      <c r="AY308" t="str">
        <f t="shared" si="149"/>
        <v>=IF(EMOTIONAL_LABILITY_training_input.xlsx!A215&lt;&gt;"",EMOTIONAL_LABILITY_training_input.xlsx!A215,"")</v>
      </c>
      <c r="AZ308" t="str">
        <f t="shared" si="149"/>
        <v>=IF(GRANDIOSITY_training_input.xlsx!A215&lt;&gt;"",GRANDIOSITY_training_input.xlsx!A215,"")</v>
      </c>
      <c r="BA308" t="str">
        <f t="shared" si="149"/>
        <v>=IF(HOSTILITY_training_input.xlsx!A215&lt;&gt;"",HOSTILITY_training_input.xlsx!A215,"")</v>
      </c>
      <c r="BB308" t="str">
        <f t="shared" si="149"/>
        <v>=IF(IMPULSIVITY_training_input.xlsx!A215&lt;&gt;"",IMPULSIVITY_training_input.xlsx!A215,"")</v>
      </c>
      <c r="BC308" t="str">
        <f t="shared" si="149"/>
        <v>=IF(INTIMACY_AVOIDANCE_training_input.xlsx!A215&lt;&gt;"",INTIMACY_AVOIDANCE_training_input.xlsx!A215,"")</v>
      </c>
      <c r="BD308" t="str">
        <f t="shared" si="149"/>
        <v>=IF(IRRESPONSIBILITY_training_input.xlsx!A215&lt;&gt;"",IRRESPONSIBILITY_training_input.xlsx!A215,"")</v>
      </c>
      <c r="BE308" t="str">
        <f t="shared" si="149"/>
        <v>=IF(MANIPULATIVENESS_training_input.xlsx!A215&lt;&gt;"",MANIPULATIVENESS_training_input.xlsx!A215,"")</v>
      </c>
      <c r="BF308" t="str">
        <f t="shared" si="149"/>
        <v>=IF(PERCEPTUAL_DYSREGULATION_training_input.xlsx!A215&lt;&gt;"",PERCEPTUAL_DYSREGULATION_training_input.xlsx!A215,"")</v>
      </c>
      <c r="BG308" t="str">
        <f t="shared" si="149"/>
        <v>=IF(PERSEVERATION_training_input.xlsx!A215&lt;&gt;"",PERSEVERATION_training_input.xlsx!A215,"")</v>
      </c>
      <c r="BH308" t="str">
        <f t="shared" si="149"/>
        <v>=IF(RESTRICTED_AFFECTIVITY_training_input.xlsx!A215&lt;&gt;"",RESTRICTED_AFFECTIVITY_training_input.xlsx!A215,"")</v>
      </c>
      <c r="BI308" t="str">
        <f t="shared" si="149"/>
        <v>=IF(RIGID_PERFECTIONISM_training_input.xlsx!A215&lt;&gt;"",RIGID_PERFECTIONISM_training_input.xlsx!A215,"")</v>
      </c>
      <c r="BJ308" t="str">
        <f t="shared" si="149"/>
        <v>=IF(RISK_TAKING_training_input.xlsx!A215&lt;&gt;"",RISK_TAKING_training_input.xlsx!A215,"")</v>
      </c>
      <c r="BK308" t="str">
        <f t="shared" si="149"/>
        <v>=IF(SEPARATION_INSECURITY_training_input.xlsx!A215&lt;&gt;"",SEPARATION_INSECURITY_training_input.xlsx!A215,"")</v>
      </c>
      <c r="BL308" t="str">
        <f t="shared" si="149"/>
        <v>=IF(SUBMISSIVENESS_training_input.xlsx!A215&lt;&gt;"",SUBMISSIVENESS_training_input.xlsx!A215,"")</v>
      </c>
      <c r="BM308" t="str">
        <f t="shared" si="149"/>
        <v>=IF(SUSPICIOUSNESS_training_input.xlsx!A215&lt;&gt;"",SUSPICIOUSNESS_training_input.xlsx!A215,"")</v>
      </c>
      <c r="BN308" t="str">
        <f t="shared" ref="BN308:CL311" si="150">CONCATENATE($A$11,BN$1,$A$12,$A308,$A$13,BN$1,$A$14,$A308,$A$15)</f>
        <v>=IF(UNUSUAL_BELIEFS_training_input.xlsx!A215&lt;&gt;"",UNUSUAL_BELIEFS_training_input.xlsx!A215,"")</v>
      </c>
      <c r="BO308" t="str">
        <f t="shared" si="150"/>
        <v>=IF(WITHDRAWAL_training_input.xlsx!A215&lt;&gt;"",WITHDRAWAL_training_input.xlsx!A215,"")</v>
      </c>
      <c r="BP308" t="str">
        <f t="shared" si="150"/>
        <v>=IF(ACT_training_input.xlsx!A215&lt;&gt;"",ACT_training_input.xlsx!A215,"")</v>
      </c>
      <c r="BQ308" t="str">
        <f t="shared" si="150"/>
        <v>=IF(DSP_training_input.xlsx!A215&lt;&gt;"",DSP_training_input.xlsx!A215,"")</v>
      </c>
      <c r="BR308" t="str">
        <f t="shared" si="150"/>
        <v>=IF(PAG_training_input.xlsx!A215&lt;&gt;"",PAG_training_input.xlsx!A215,"")</v>
      </c>
      <c r="BS308" t="str">
        <f t="shared" si="150"/>
        <v>=IF(PRO_training_input.xlsx!A215&lt;&gt;"",PRO_training_input.xlsx!A215,"")</v>
      </c>
      <c r="BT308" t="str">
        <f t="shared" si="150"/>
        <v>=IF(SPL_training_input.xlsx!A215&lt;&gt;"",SPL_training_input.xlsx!A215,"")</v>
      </c>
      <c r="BU308" t="str">
        <f t="shared" si="150"/>
        <v>=IF(WDR_training_input.xlsx!A215&lt;&gt;"",WDR_training_input.xlsx!A215,"")</v>
      </c>
      <c r="BV308" t="str">
        <f t="shared" si="150"/>
        <v>=IF(CON_training_input.xlsx!A215&lt;&gt;"",CON_training_input.xlsx!A215,"")</v>
      </c>
      <c r="BW308" t="str">
        <f t="shared" si="150"/>
        <v>=IF(DSC_training_input.xlsx!A215&lt;&gt;"",DSC_training_input.xlsx!A215,"")</v>
      </c>
      <c r="BX308" t="str">
        <f t="shared" si="150"/>
        <v>=IF(FAN_training_input.xlsx!A215&lt;&gt;"",FAN_training_input.xlsx!A215,"")</v>
      </c>
      <c r="BY308" t="str">
        <f t="shared" si="150"/>
        <v>=IF(OMN_training_input.xlsx!A215&lt;&gt;"",OMN_training_input.xlsx!A215,"")</v>
      </c>
      <c r="BZ308" t="str">
        <f t="shared" si="150"/>
        <v>=IF(REP_training_input.xlsx!A215&lt;&gt;"",REP_training_input.xlsx!A215,"")</v>
      </c>
      <c r="CA308" t="str">
        <f t="shared" si="150"/>
        <v>=IF(SOM_training_input.xlsx!A215&lt;&gt;"",SOM_training_input.xlsx!A215,"")</v>
      </c>
      <c r="CB308" t="str">
        <f t="shared" si="150"/>
        <v>=IF(SUB_training_input.xlsx!A215&lt;&gt;"",SUB_training_input.xlsx!A215,"")</v>
      </c>
      <c r="CC308" t="str">
        <f t="shared" si="150"/>
        <v>=IF(UND_training_input.xlsx!A215&lt;&gt;"",UND_training_input.xlsx!A215,"")</v>
      </c>
      <c r="CD308" t="str">
        <f t="shared" si="150"/>
        <v>=IF(ALT_training_input.xlsx!A215&lt;&gt;"",ALT_training_input.xlsx!A215,"")</v>
      </c>
      <c r="CE308" t="str">
        <f t="shared" si="150"/>
        <v>=IF(HUM_training_input.xlsx!A215&lt;&gt;"",HUM_training_input.xlsx!A215,"")</v>
      </c>
      <c r="CF308" t="str">
        <f t="shared" si="150"/>
        <v>=IF(IDL_training_input.xlsx!A215&lt;&gt;"",IDL_training_input.xlsx!A215,"")</v>
      </c>
      <c r="CG308" t="str">
        <f t="shared" si="150"/>
        <v>=IF(RFM_training_input.xlsx!A215&lt;&gt;"",RFM_training_input.xlsx!A215,"")</v>
      </c>
      <c r="CH308" t="str">
        <f t="shared" si="150"/>
        <v>=IF(DN_training_input.xlsx!A215&lt;&gt;"",DN_training_input.xlsx!A215,"")</v>
      </c>
      <c r="CI308" t="str">
        <f t="shared" si="150"/>
        <v>=IF(INT_training_input.xlsx!A215&lt;&gt;"",INT_training_input.xlsx!A215,"")</v>
      </c>
      <c r="CJ308" t="str">
        <f t="shared" si="150"/>
        <v>=IF(SUP_training_input.xlsx!A215&lt;&gt;"",SUP_training_input.xlsx!A215,"")</v>
      </c>
      <c r="CK308" t="str">
        <f t="shared" si="150"/>
        <v>=IF(ANT_training_input.xlsx!A215&lt;&gt;"",ANT_training_input.xlsx!A215,"")</v>
      </c>
      <c r="CL308" t="str">
        <f t="shared" si="150"/>
        <v>=IF(ISO_training_input.xlsx!A215&lt;&gt;"",ISO_training_input.xlsx!A215,"")</v>
      </c>
    </row>
    <row r="309" spans="1:90">
      <c r="A309">
        <v>216</v>
      </c>
      <c r="B309" t="str">
        <f t="shared" si="139"/>
        <v>=IF(SUICIDE_training_input.xlsx!A216&lt;&gt;"",SUICIDE_training_input.xlsx!A216,"")</v>
      </c>
      <c r="C309" t="str">
        <f t="shared" ref="C309:BN312" si="151">CONCATENATE($A$11,C$1,$A$12,$A309,$A$13,C$1,$A$14,$A309,$A$15)</f>
        <v>=IF(IQ_training_input.xlsx!A216&lt;&gt;"",IQ_training_input.xlsx!A216,"")</v>
      </c>
      <c r="D309" t="str">
        <f t="shared" si="151"/>
        <v>=IF(AMBIG_training_input.xlsx!A216&lt;&gt;"",AMBIG_training_input.xlsx!A216,"")</v>
      </c>
      <c r="E309" t="str">
        <f t="shared" si="151"/>
        <v>=IF(EGODYST_training_input.xlsx!A216&lt;&gt;"",EGODYST_training_input.xlsx!A216,"")</v>
      </c>
      <c r="F309" t="str">
        <f t="shared" si="151"/>
        <v>=IF(AUTISM_training_input.xlsx!A216&lt;&gt;"",AUTISM_training_input.xlsx!A216,"")</v>
      </c>
      <c r="G309" t="str">
        <f t="shared" si="151"/>
        <v>=IF(IDENTITY_training_input.xlsx!A216&lt;&gt;"",IDENTITY_training_input.xlsx!A216,"")</v>
      </c>
      <c r="H309" t="str">
        <f t="shared" si="151"/>
        <v>=IF(SELFDIR_training_input.xlsx!A216&lt;&gt;"",SELFDIR_training_input.xlsx!A216,"")</v>
      </c>
      <c r="I309" t="str">
        <f t="shared" si="151"/>
        <v>=IF(EMPATHY_training_input.xlsx!A216&lt;&gt;"",EMPATHY_training_input.xlsx!A216,"")</v>
      </c>
      <c r="J309" t="str">
        <f t="shared" si="151"/>
        <v>=IF(INTIMACY_training_input.xlsx!A216&lt;&gt;"",INTIMACY_training_input.xlsx!A216,"")</v>
      </c>
      <c r="K309" t="str">
        <f t="shared" si="151"/>
        <v>=IF(ACUTE_training_input.xlsx!A216&lt;&gt;"",ACUTE_training_input.xlsx!A216,"")</v>
      </c>
      <c r="L309" t="str">
        <f t="shared" si="151"/>
        <v>=IF(CHRONIC_training_input.xlsx!A216&lt;&gt;"",CHRONIC_training_input.xlsx!A216,"")</v>
      </c>
      <c r="M309" t="str">
        <f t="shared" si="151"/>
        <v>=IF(TRAUMA_PAST_training_input.xlsx!A216&lt;&gt;"",TRAUMA_PAST_training_input.xlsx!A216,"")</v>
      </c>
      <c r="N309" t="str">
        <f t="shared" si="151"/>
        <v>=IF(TRAUMA_PRESENT_training_input.xlsx!A216&lt;&gt;"",TRAUMA_PRESENT_training_input.xlsx!A216,"")</v>
      </c>
      <c r="O309" t="str">
        <f t="shared" si="151"/>
        <v>=IF(HOPE_training_input.xlsx!A216&lt;&gt;"",HOPE_training_input.xlsx!A216,"")</v>
      </c>
      <c r="P309" t="str">
        <f t="shared" si="151"/>
        <v>=IF(SELFAFFICACY_training_input.xlsx!A216&lt;&gt;"",SELFAFFICACY_training_input.xlsx!A216,"")</v>
      </c>
      <c r="Q309" t="str">
        <f t="shared" si="151"/>
        <v>=IF(SELFESTEEM_training_input.xlsx!A216&lt;&gt;"",SELFESTEEM_training_input.xlsx!A216,"")</v>
      </c>
      <c r="R309" t="str">
        <f t="shared" si="151"/>
        <v>=IF(WELLBEING_training_input.xlsx!A216&lt;&gt;"",WELLBEING_training_input.xlsx!A216,"")</v>
      </c>
      <c r="S309" t="str">
        <f t="shared" si="151"/>
        <v>=IF(HYPER_training_input.xlsx!A216&lt;&gt;"",HYPER_training_input.xlsx!A216,"")</v>
      </c>
      <c r="T309" t="str">
        <f t="shared" si="151"/>
        <v>=IF(AGGR_training_input.xlsx!A216&lt;&gt;"",AGGR_training_input.xlsx!A216,"")</v>
      </c>
      <c r="U309" t="str">
        <f t="shared" si="151"/>
        <v>=IF(COND_PR_training_input.xlsx!A216&lt;&gt;"",COND_PR_training_input.xlsx!A216,"")</v>
      </c>
      <c r="V309" t="str">
        <f t="shared" si="151"/>
        <v>=IF(ANXIE_training_input.xlsx!A216&lt;&gt;"",ANXIE_training_input.xlsx!A216,"")</v>
      </c>
      <c r="W309" t="str">
        <f t="shared" si="151"/>
        <v>=IF(DEPR_training_input.xlsx!A216&lt;&gt;"",DEPR_training_input.xlsx!A216,"")</v>
      </c>
      <c r="X309" t="str">
        <f t="shared" si="151"/>
        <v>=IF(SOMAT_training_input.xlsx!A216&lt;&gt;"",SOMAT_training_input.xlsx!A216,"")</v>
      </c>
      <c r="Y309" t="str">
        <f t="shared" si="151"/>
        <v>=IF(ATYPI_training_input.xlsx!A216&lt;&gt;"",ATYPI_training_input.xlsx!A216,"")</v>
      </c>
      <c r="Z309" t="str">
        <f t="shared" si="151"/>
        <v>=IF(WITHD_training_input.xlsx!A216&lt;&gt;"",WITHD_training_input.xlsx!A216,"")</v>
      </c>
      <c r="AA309" t="str">
        <f t="shared" si="151"/>
        <v>=IF(ATTE_PR_training_input.xlsx!A216&lt;&gt;"",ATTE_PR_training_input.xlsx!A216,"")</v>
      </c>
      <c r="AB309" t="str">
        <f t="shared" si="151"/>
        <v>=IF(ANG_CONT_training_input.xlsx!A216&lt;&gt;"",ANG_CONT_training_input.xlsx!A216,"")</v>
      </c>
      <c r="AC309" t="str">
        <f t="shared" si="151"/>
        <v>=IF(DEV_SOC_DIS_training_input.xlsx!A216&lt;&gt;"",DEV_SOC_DIS_training_input.xlsx!A216,"")</v>
      </c>
      <c r="AD309" t="str">
        <f t="shared" si="151"/>
        <v>=IF(BULLY_training_input.xlsx!A216&lt;&gt;"",BULLY_training_input.xlsx!A216,"")</v>
      </c>
      <c r="AE309" t="str">
        <f t="shared" si="151"/>
        <v>=IF(EMOT_SELF_C_training_input.xlsx!A216&lt;&gt;"",EMOT_SELF_C_training_input.xlsx!A216,"")</v>
      </c>
      <c r="AF309" t="str">
        <f t="shared" si="151"/>
        <v>=IF(EXE_FUN_training_input.xlsx!A216&lt;&gt;"",EXE_FUN_training_input.xlsx!A216,"")</v>
      </c>
      <c r="AG309" t="str">
        <f t="shared" si="151"/>
        <v>=IF(MANIA_training_input.xlsx!A216&lt;&gt;"",MANIA_training_input.xlsx!A216,"")</v>
      </c>
      <c r="AH309" t="str">
        <f t="shared" si="151"/>
        <v>=IF(NEG_EMOT_training_input.xlsx!A216&lt;&gt;"",NEG_EMOT_training_input.xlsx!A216,"")</v>
      </c>
      <c r="AI309" t="str">
        <f t="shared" si="151"/>
        <v>=IF(ADAPT_training_input.xlsx!A216&lt;&gt;"",ADAPT_training_input.xlsx!A216,"")</v>
      </c>
      <c r="AJ309" t="str">
        <f t="shared" si="151"/>
        <v>=IF(SOC_SK_training_input.xlsx!A216&lt;&gt;"",SOC_SK_training_input.xlsx!A216,"")</v>
      </c>
      <c r="AK309" t="str">
        <f t="shared" si="151"/>
        <v>=IF(LEAD_training_input.xlsx!A216&lt;&gt;"",LEAD_training_input.xlsx!A216,"")</v>
      </c>
      <c r="AL309" t="str">
        <f t="shared" si="151"/>
        <v>=IF(ACT_DAIL_training_input.xlsx!A216&lt;&gt;"",ACT_DAIL_training_input.xlsx!A216,"")</v>
      </c>
      <c r="AM309" t="str">
        <f t="shared" si="151"/>
        <v>=IF(FUN_COM_training_input.xlsx!A216&lt;&gt;"",FUN_COM_training_input.xlsx!A216,"")</v>
      </c>
      <c r="AN309" t="str">
        <f t="shared" si="151"/>
        <v>=IF(RESILI_training_input.xlsx!A216&lt;&gt;"",RESILI_training_input.xlsx!A216,"")</v>
      </c>
      <c r="AO309" t="str">
        <f t="shared" si="151"/>
        <v>=IF(SEL_training_input.xlsx!A216&lt;&gt;"",SEL_training_input.xlsx!A216,"")</v>
      </c>
      <c r="AP309" t="str">
        <f t="shared" si="151"/>
        <v>=IF(SEV_training_input.xlsx!A216&lt;&gt;"",SEV_training_input.xlsx!A216,"")</v>
      </c>
      <c r="AQ309" t="str">
        <f t="shared" si="151"/>
        <v>=IF(ANHEDONIA_training_input.xlsx!A216&lt;&gt;"",ANHEDONIA_training_input.xlsx!A216,"")</v>
      </c>
      <c r="AR309" t="str">
        <f t="shared" si="151"/>
        <v>=IF(ANXIOUSNESS_training_input.xlsx!A216&lt;&gt;"",ANXIOUSNESS_training_input.xlsx!A216,"")</v>
      </c>
      <c r="AS309" t="str">
        <f t="shared" si="151"/>
        <v>=IF(ATTENTION_SEEKING_training_input.xlsx!A216&lt;&gt;"",ATTENTION_SEEKING_training_input.xlsx!A216,"")</v>
      </c>
      <c r="AT309" t="str">
        <f t="shared" si="151"/>
        <v>=IF(CALLOUSNESS_training_input.xlsx!A216&lt;&gt;"",CALLOUSNESS_training_input.xlsx!A216,"")</v>
      </c>
      <c r="AU309" t="str">
        <f t="shared" si="151"/>
        <v>=IF(DECEITFULNESS_training_input.xlsx!A216&lt;&gt;"",DECEITFULNESS_training_input.xlsx!A216,"")</v>
      </c>
      <c r="AV309" t="str">
        <f t="shared" si="151"/>
        <v>=IF(DEPRESSIVITY_training_input.xlsx!A216&lt;&gt;"",DEPRESSIVITY_training_input.xlsx!A216,"")</v>
      </c>
      <c r="AW309" t="str">
        <f t="shared" si="151"/>
        <v>=IF(DISTRACTIBILITY_training_input.xlsx!A216&lt;&gt;"",DISTRACTIBILITY_training_input.xlsx!A216,"")</v>
      </c>
      <c r="AX309" t="str">
        <f t="shared" si="151"/>
        <v>=IF(ECCENTRICITY_training_input.xlsx!A216&lt;&gt;"",ECCENTRICITY_training_input.xlsx!A216,"")</v>
      </c>
      <c r="AY309" t="str">
        <f t="shared" si="151"/>
        <v>=IF(EMOTIONAL_LABILITY_training_input.xlsx!A216&lt;&gt;"",EMOTIONAL_LABILITY_training_input.xlsx!A216,"")</v>
      </c>
      <c r="AZ309" t="str">
        <f t="shared" si="151"/>
        <v>=IF(GRANDIOSITY_training_input.xlsx!A216&lt;&gt;"",GRANDIOSITY_training_input.xlsx!A216,"")</v>
      </c>
      <c r="BA309" t="str">
        <f t="shared" si="151"/>
        <v>=IF(HOSTILITY_training_input.xlsx!A216&lt;&gt;"",HOSTILITY_training_input.xlsx!A216,"")</v>
      </c>
      <c r="BB309" t="str">
        <f t="shared" si="151"/>
        <v>=IF(IMPULSIVITY_training_input.xlsx!A216&lt;&gt;"",IMPULSIVITY_training_input.xlsx!A216,"")</v>
      </c>
      <c r="BC309" t="str">
        <f t="shared" si="151"/>
        <v>=IF(INTIMACY_AVOIDANCE_training_input.xlsx!A216&lt;&gt;"",INTIMACY_AVOIDANCE_training_input.xlsx!A216,"")</v>
      </c>
      <c r="BD309" t="str">
        <f t="shared" si="151"/>
        <v>=IF(IRRESPONSIBILITY_training_input.xlsx!A216&lt;&gt;"",IRRESPONSIBILITY_training_input.xlsx!A216,"")</v>
      </c>
      <c r="BE309" t="str">
        <f t="shared" si="151"/>
        <v>=IF(MANIPULATIVENESS_training_input.xlsx!A216&lt;&gt;"",MANIPULATIVENESS_training_input.xlsx!A216,"")</v>
      </c>
      <c r="BF309" t="str">
        <f t="shared" si="151"/>
        <v>=IF(PERCEPTUAL_DYSREGULATION_training_input.xlsx!A216&lt;&gt;"",PERCEPTUAL_DYSREGULATION_training_input.xlsx!A216,"")</v>
      </c>
      <c r="BG309" t="str">
        <f t="shared" si="151"/>
        <v>=IF(PERSEVERATION_training_input.xlsx!A216&lt;&gt;"",PERSEVERATION_training_input.xlsx!A216,"")</v>
      </c>
      <c r="BH309" t="str">
        <f t="shared" si="151"/>
        <v>=IF(RESTRICTED_AFFECTIVITY_training_input.xlsx!A216&lt;&gt;"",RESTRICTED_AFFECTIVITY_training_input.xlsx!A216,"")</v>
      </c>
      <c r="BI309" t="str">
        <f t="shared" si="151"/>
        <v>=IF(RIGID_PERFECTIONISM_training_input.xlsx!A216&lt;&gt;"",RIGID_PERFECTIONISM_training_input.xlsx!A216,"")</v>
      </c>
      <c r="BJ309" t="str">
        <f t="shared" si="151"/>
        <v>=IF(RISK_TAKING_training_input.xlsx!A216&lt;&gt;"",RISK_TAKING_training_input.xlsx!A216,"")</v>
      </c>
      <c r="BK309" t="str">
        <f t="shared" si="151"/>
        <v>=IF(SEPARATION_INSECURITY_training_input.xlsx!A216&lt;&gt;"",SEPARATION_INSECURITY_training_input.xlsx!A216,"")</v>
      </c>
      <c r="BL309" t="str">
        <f t="shared" si="151"/>
        <v>=IF(SUBMISSIVENESS_training_input.xlsx!A216&lt;&gt;"",SUBMISSIVENESS_training_input.xlsx!A216,"")</v>
      </c>
      <c r="BM309" t="str">
        <f t="shared" si="151"/>
        <v>=IF(SUSPICIOUSNESS_training_input.xlsx!A216&lt;&gt;"",SUSPICIOUSNESS_training_input.xlsx!A216,"")</v>
      </c>
      <c r="BN309" t="str">
        <f t="shared" si="151"/>
        <v>=IF(UNUSUAL_BELIEFS_training_input.xlsx!A216&lt;&gt;"",UNUSUAL_BELIEFS_training_input.xlsx!A216,"")</v>
      </c>
      <c r="BO309" t="str">
        <f t="shared" si="150"/>
        <v>=IF(WITHDRAWAL_training_input.xlsx!A216&lt;&gt;"",WITHDRAWAL_training_input.xlsx!A216,"")</v>
      </c>
      <c r="BP309" t="str">
        <f t="shared" si="150"/>
        <v>=IF(ACT_training_input.xlsx!A216&lt;&gt;"",ACT_training_input.xlsx!A216,"")</v>
      </c>
      <c r="BQ309" t="str">
        <f t="shared" si="150"/>
        <v>=IF(DSP_training_input.xlsx!A216&lt;&gt;"",DSP_training_input.xlsx!A216,"")</v>
      </c>
      <c r="BR309" t="str">
        <f t="shared" si="150"/>
        <v>=IF(PAG_training_input.xlsx!A216&lt;&gt;"",PAG_training_input.xlsx!A216,"")</v>
      </c>
      <c r="BS309" t="str">
        <f t="shared" si="150"/>
        <v>=IF(PRO_training_input.xlsx!A216&lt;&gt;"",PRO_training_input.xlsx!A216,"")</v>
      </c>
      <c r="BT309" t="str">
        <f t="shared" si="150"/>
        <v>=IF(SPL_training_input.xlsx!A216&lt;&gt;"",SPL_training_input.xlsx!A216,"")</v>
      </c>
      <c r="BU309" t="str">
        <f t="shared" si="150"/>
        <v>=IF(WDR_training_input.xlsx!A216&lt;&gt;"",WDR_training_input.xlsx!A216,"")</v>
      </c>
      <c r="BV309" t="str">
        <f t="shared" si="150"/>
        <v>=IF(CON_training_input.xlsx!A216&lt;&gt;"",CON_training_input.xlsx!A216,"")</v>
      </c>
      <c r="BW309" t="str">
        <f t="shared" si="150"/>
        <v>=IF(DSC_training_input.xlsx!A216&lt;&gt;"",DSC_training_input.xlsx!A216,"")</v>
      </c>
      <c r="BX309" t="str">
        <f t="shared" si="150"/>
        <v>=IF(FAN_training_input.xlsx!A216&lt;&gt;"",FAN_training_input.xlsx!A216,"")</v>
      </c>
      <c r="BY309" t="str">
        <f t="shared" si="150"/>
        <v>=IF(OMN_training_input.xlsx!A216&lt;&gt;"",OMN_training_input.xlsx!A216,"")</v>
      </c>
      <c r="BZ309" t="str">
        <f t="shared" si="150"/>
        <v>=IF(REP_training_input.xlsx!A216&lt;&gt;"",REP_training_input.xlsx!A216,"")</v>
      </c>
      <c r="CA309" t="str">
        <f t="shared" si="150"/>
        <v>=IF(SOM_training_input.xlsx!A216&lt;&gt;"",SOM_training_input.xlsx!A216,"")</v>
      </c>
      <c r="CB309" t="str">
        <f t="shared" si="150"/>
        <v>=IF(SUB_training_input.xlsx!A216&lt;&gt;"",SUB_training_input.xlsx!A216,"")</v>
      </c>
      <c r="CC309" t="str">
        <f t="shared" si="150"/>
        <v>=IF(UND_training_input.xlsx!A216&lt;&gt;"",UND_training_input.xlsx!A216,"")</v>
      </c>
      <c r="CD309" t="str">
        <f t="shared" si="150"/>
        <v>=IF(ALT_training_input.xlsx!A216&lt;&gt;"",ALT_training_input.xlsx!A216,"")</v>
      </c>
      <c r="CE309" t="str">
        <f t="shared" si="150"/>
        <v>=IF(HUM_training_input.xlsx!A216&lt;&gt;"",HUM_training_input.xlsx!A216,"")</v>
      </c>
      <c r="CF309" t="str">
        <f t="shared" si="150"/>
        <v>=IF(IDL_training_input.xlsx!A216&lt;&gt;"",IDL_training_input.xlsx!A216,"")</v>
      </c>
      <c r="CG309" t="str">
        <f t="shared" si="150"/>
        <v>=IF(RFM_training_input.xlsx!A216&lt;&gt;"",RFM_training_input.xlsx!A216,"")</v>
      </c>
      <c r="CH309" t="str">
        <f t="shared" si="150"/>
        <v>=IF(DN_training_input.xlsx!A216&lt;&gt;"",DN_training_input.xlsx!A216,"")</v>
      </c>
      <c r="CI309" t="str">
        <f t="shared" si="150"/>
        <v>=IF(INT_training_input.xlsx!A216&lt;&gt;"",INT_training_input.xlsx!A216,"")</v>
      </c>
      <c r="CJ309" t="str">
        <f t="shared" si="150"/>
        <v>=IF(SUP_training_input.xlsx!A216&lt;&gt;"",SUP_training_input.xlsx!A216,"")</v>
      </c>
      <c r="CK309" t="str">
        <f t="shared" si="150"/>
        <v>=IF(ANT_training_input.xlsx!A216&lt;&gt;"",ANT_training_input.xlsx!A216,"")</v>
      </c>
      <c r="CL309" t="str">
        <f t="shared" si="150"/>
        <v>=IF(ISO_training_input.xlsx!A216&lt;&gt;"",ISO_training_input.xlsx!A216,"")</v>
      </c>
    </row>
    <row r="310" spans="1:90">
      <c r="A310">
        <v>217</v>
      </c>
      <c r="B310" t="str">
        <f t="shared" si="139"/>
        <v>=IF(SUICIDE_training_input.xlsx!A217&lt;&gt;"",SUICIDE_training_input.xlsx!A217,"")</v>
      </c>
      <c r="C310" t="str">
        <f t="shared" si="151"/>
        <v>=IF(IQ_training_input.xlsx!A217&lt;&gt;"",IQ_training_input.xlsx!A217,"")</v>
      </c>
      <c r="D310" t="str">
        <f t="shared" si="151"/>
        <v>=IF(AMBIG_training_input.xlsx!A217&lt;&gt;"",AMBIG_training_input.xlsx!A217,"")</v>
      </c>
      <c r="E310" t="str">
        <f t="shared" si="151"/>
        <v>=IF(EGODYST_training_input.xlsx!A217&lt;&gt;"",EGODYST_training_input.xlsx!A217,"")</v>
      </c>
      <c r="F310" t="str">
        <f t="shared" si="151"/>
        <v>=IF(AUTISM_training_input.xlsx!A217&lt;&gt;"",AUTISM_training_input.xlsx!A217,"")</v>
      </c>
      <c r="G310" t="str">
        <f t="shared" si="151"/>
        <v>=IF(IDENTITY_training_input.xlsx!A217&lt;&gt;"",IDENTITY_training_input.xlsx!A217,"")</v>
      </c>
      <c r="H310" t="str">
        <f t="shared" si="151"/>
        <v>=IF(SELFDIR_training_input.xlsx!A217&lt;&gt;"",SELFDIR_training_input.xlsx!A217,"")</v>
      </c>
      <c r="I310" t="str">
        <f t="shared" si="151"/>
        <v>=IF(EMPATHY_training_input.xlsx!A217&lt;&gt;"",EMPATHY_training_input.xlsx!A217,"")</v>
      </c>
      <c r="J310" t="str">
        <f t="shared" si="151"/>
        <v>=IF(INTIMACY_training_input.xlsx!A217&lt;&gt;"",INTIMACY_training_input.xlsx!A217,"")</v>
      </c>
      <c r="K310" t="str">
        <f t="shared" si="151"/>
        <v>=IF(ACUTE_training_input.xlsx!A217&lt;&gt;"",ACUTE_training_input.xlsx!A217,"")</v>
      </c>
      <c r="L310" t="str">
        <f t="shared" si="151"/>
        <v>=IF(CHRONIC_training_input.xlsx!A217&lt;&gt;"",CHRONIC_training_input.xlsx!A217,"")</v>
      </c>
      <c r="M310" t="str">
        <f t="shared" si="151"/>
        <v>=IF(TRAUMA_PAST_training_input.xlsx!A217&lt;&gt;"",TRAUMA_PAST_training_input.xlsx!A217,"")</v>
      </c>
      <c r="N310" t="str">
        <f t="shared" si="151"/>
        <v>=IF(TRAUMA_PRESENT_training_input.xlsx!A217&lt;&gt;"",TRAUMA_PRESENT_training_input.xlsx!A217,"")</v>
      </c>
      <c r="O310" t="str">
        <f t="shared" si="151"/>
        <v>=IF(HOPE_training_input.xlsx!A217&lt;&gt;"",HOPE_training_input.xlsx!A217,"")</v>
      </c>
      <c r="P310" t="str">
        <f t="shared" si="151"/>
        <v>=IF(SELFAFFICACY_training_input.xlsx!A217&lt;&gt;"",SELFAFFICACY_training_input.xlsx!A217,"")</v>
      </c>
      <c r="Q310" t="str">
        <f t="shared" si="151"/>
        <v>=IF(SELFESTEEM_training_input.xlsx!A217&lt;&gt;"",SELFESTEEM_training_input.xlsx!A217,"")</v>
      </c>
      <c r="R310" t="str">
        <f t="shared" si="151"/>
        <v>=IF(WELLBEING_training_input.xlsx!A217&lt;&gt;"",WELLBEING_training_input.xlsx!A217,"")</v>
      </c>
      <c r="S310" t="str">
        <f t="shared" si="151"/>
        <v>=IF(HYPER_training_input.xlsx!A217&lt;&gt;"",HYPER_training_input.xlsx!A217,"")</v>
      </c>
      <c r="T310" t="str">
        <f t="shared" si="151"/>
        <v>=IF(AGGR_training_input.xlsx!A217&lt;&gt;"",AGGR_training_input.xlsx!A217,"")</v>
      </c>
      <c r="U310" t="str">
        <f t="shared" si="151"/>
        <v>=IF(COND_PR_training_input.xlsx!A217&lt;&gt;"",COND_PR_training_input.xlsx!A217,"")</v>
      </c>
      <c r="V310" t="str">
        <f t="shared" si="151"/>
        <v>=IF(ANXIE_training_input.xlsx!A217&lt;&gt;"",ANXIE_training_input.xlsx!A217,"")</v>
      </c>
      <c r="W310" t="str">
        <f t="shared" si="151"/>
        <v>=IF(DEPR_training_input.xlsx!A217&lt;&gt;"",DEPR_training_input.xlsx!A217,"")</v>
      </c>
      <c r="X310" t="str">
        <f t="shared" si="151"/>
        <v>=IF(SOMAT_training_input.xlsx!A217&lt;&gt;"",SOMAT_training_input.xlsx!A217,"")</v>
      </c>
      <c r="Y310" t="str">
        <f t="shared" si="151"/>
        <v>=IF(ATYPI_training_input.xlsx!A217&lt;&gt;"",ATYPI_training_input.xlsx!A217,"")</v>
      </c>
      <c r="Z310" t="str">
        <f t="shared" si="151"/>
        <v>=IF(WITHD_training_input.xlsx!A217&lt;&gt;"",WITHD_training_input.xlsx!A217,"")</v>
      </c>
      <c r="AA310" t="str">
        <f t="shared" si="151"/>
        <v>=IF(ATTE_PR_training_input.xlsx!A217&lt;&gt;"",ATTE_PR_training_input.xlsx!A217,"")</v>
      </c>
      <c r="AB310" t="str">
        <f t="shared" si="151"/>
        <v>=IF(ANG_CONT_training_input.xlsx!A217&lt;&gt;"",ANG_CONT_training_input.xlsx!A217,"")</v>
      </c>
      <c r="AC310" t="str">
        <f t="shared" si="151"/>
        <v>=IF(DEV_SOC_DIS_training_input.xlsx!A217&lt;&gt;"",DEV_SOC_DIS_training_input.xlsx!A217,"")</v>
      </c>
      <c r="AD310" t="str">
        <f t="shared" si="151"/>
        <v>=IF(BULLY_training_input.xlsx!A217&lt;&gt;"",BULLY_training_input.xlsx!A217,"")</v>
      </c>
      <c r="AE310" t="str">
        <f t="shared" si="151"/>
        <v>=IF(EMOT_SELF_C_training_input.xlsx!A217&lt;&gt;"",EMOT_SELF_C_training_input.xlsx!A217,"")</v>
      </c>
      <c r="AF310" t="str">
        <f t="shared" si="151"/>
        <v>=IF(EXE_FUN_training_input.xlsx!A217&lt;&gt;"",EXE_FUN_training_input.xlsx!A217,"")</v>
      </c>
      <c r="AG310" t="str">
        <f t="shared" si="151"/>
        <v>=IF(MANIA_training_input.xlsx!A217&lt;&gt;"",MANIA_training_input.xlsx!A217,"")</v>
      </c>
      <c r="AH310" t="str">
        <f t="shared" si="151"/>
        <v>=IF(NEG_EMOT_training_input.xlsx!A217&lt;&gt;"",NEG_EMOT_training_input.xlsx!A217,"")</v>
      </c>
      <c r="AI310" t="str">
        <f t="shared" si="151"/>
        <v>=IF(ADAPT_training_input.xlsx!A217&lt;&gt;"",ADAPT_training_input.xlsx!A217,"")</v>
      </c>
      <c r="AJ310" t="str">
        <f t="shared" si="151"/>
        <v>=IF(SOC_SK_training_input.xlsx!A217&lt;&gt;"",SOC_SK_training_input.xlsx!A217,"")</v>
      </c>
      <c r="AK310" t="str">
        <f t="shared" si="151"/>
        <v>=IF(LEAD_training_input.xlsx!A217&lt;&gt;"",LEAD_training_input.xlsx!A217,"")</v>
      </c>
      <c r="AL310" t="str">
        <f t="shared" si="151"/>
        <v>=IF(ACT_DAIL_training_input.xlsx!A217&lt;&gt;"",ACT_DAIL_training_input.xlsx!A217,"")</v>
      </c>
      <c r="AM310" t="str">
        <f t="shared" si="151"/>
        <v>=IF(FUN_COM_training_input.xlsx!A217&lt;&gt;"",FUN_COM_training_input.xlsx!A217,"")</v>
      </c>
      <c r="AN310" t="str">
        <f t="shared" si="151"/>
        <v>=IF(RESILI_training_input.xlsx!A217&lt;&gt;"",RESILI_training_input.xlsx!A217,"")</v>
      </c>
      <c r="AO310" t="str">
        <f t="shared" si="151"/>
        <v>=IF(SEL_training_input.xlsx!A217&lt;&gt;"",SEL_training_input.xlsx!A217,"")</v>
      </c>
      <c r="AP310" t="str">
        <f t="shared" si="151"/>
        <v>=IF(SEV_training_input.xlsx!A217&lt;&gt;"",SEV_training_input.xlsx!A217,"")</v>
      </c>
      <c r="AQ310" t="str">
        <f t="shared" si="151"/>
        <v>=IF(ANHEDONIA_training_input.xlsx!A217&lt;&gt;"",ANHEDONIA_training_input.xlsx!A217,"")</v>
      </c>
      <c r="AR310" t="str">
        <f t="shared" si="151"/>
        <v>=IF(ANXIOUSNESS_training_input.xlsx!A217&lt;&gt;"",ANXIOUSNESS_training_input.xlsx!A217,"")</v>
      </c>
      <c r="AS310" t="str">
        <f t="shared" si="151"/>
        <v>=IF(ATTENTION_SEEKING_training_input.xlsx!A217&lt;&gt;"",ATTENTION_SEEKING_training_input.xlsx!A217,"")</v>
      </c>
      <c r="AT310" t="str">
        <f t="shared" si="151"/>
        <v>=IF(CALLOUSNESS_training_input.xlsx!A217&lt;&gt;"",CALLOUSNESS_training_input.xlsx!A217,"")</v>
      </c>
      <c r="AU310" t="str">
        <f t="shared" si="151"/>
        <v>=IF(DECEITFULNESS_training_input.xlsx!A217&lt;&gt;"",DECEITFULNESS_training_input.xlsx!A217,"")</v>
      </c>
      <c r="AV310" t="str">
        <f t="shared" si="151"/>
        <v>=IF(DEPRESSIVITY_training_input.xlsx!A217&lt;&gt;"",DEPRESSIVITY_training_input.xlsx!A217,"")</v>
      </c>
      <c r="AW310" t="str">
        <f t="shared" si="151"/>
        <v>=IF(DISTRACTIBILITY_training_input.xlsx!A217&lt;&gt;"",DISTRACTIBILITY_training_input.xlsx!A217,"")</v>
      </c>
      <c r="AX310" t="str">
        <f t="shared" si="151"/>
        <v>=IF(ECCENTRICITY_training_input.xlsx!A217&lt;&gt;"",ECCENTRICITY_training_input.xlsx!A217,"")</v>
      </c>
      <c r="AY310" t="str">
        <f t="shared" si="151"/>
        <v>=IF(EMOTIONAL_LABILITY_training_input.xlsx!A217&lt;&gt;"",EMOTIONAL_LABILITY_training_input.xlsx!A217,"")</v>
      </c>
      <c r="AZ310" t="str">
        <f t="shared" si="151"/>
        <v>=IF(GRANDIOSITY_training_input.xlsx!A217&lt;&gt;"",GRANDIOSITY_training_input.xlsx!A217,"")</v>
      </c>
      <c r="BA310" t="str">
        <f t="shared" si="151"/>
        <v>=IF(HOSTILITY_training_input.xlsx!A217&lt;&gt;"",HOSTILITY_training_input.xlsx!A217,"")</v>
      </c>
      <c r="BB310" t="str">
        <f t="shared" si="151"/>
        <v>=IF(IMPULSIVITY_training_input.xlsx!A217&lt;&gt;"",IMPULSIVITY_training_input.xlsx!A217,"")</v>
      </c>
      <c r="BC310" t="str">
        <f t="shared" si="151"/>
        <v>=IF(INTIMACY_AVOIDANCE_training_input.xlsx!A217&lt;&gt;"",INTIMACY_AVOIDANCE_training_input.xlsx!A217,"")</v>
      </c>
      <c r="BD310" t="str">
        <f t="shared" si="151"/>
        <v>=IF(IRRESPONSIBILITY_training_input.xlsx!A217&lt;&gt;"",IRRESPONSIBILITY_training_input.xlsx!A217,"")</v>
      </c>
      <c r="BE310" t="str">
        <f t="shared" si="151"/>
        <v>=IF(MANIPULATIVENESS_training_input.xlsx!A217&lt;&gt;"",MANIPULATIVENESS_training_input.xlsx!A217,"")</v>
      </c>
      <c r="BF310" t="str">
        <f t="shared" si="151"/>
        <v>=IF(PERCEPTUAL_DYSREGULATION_training_input.xlsx!A217&lt;&gt;"",PERCEPTUAL_DYSREGULATION_training_input.xlsx!A217,"")</v>
      </c>
      <c r="BG310" t="str">
        <f t="shared" si="151"/>
        <v>=IF(PERSEVERATION_training_input.xlsx!A217&lt;&gt;"",PERSEVERATION_training_input.xlsx!A217,"")</v>
      </c>
      <c r="BH310" t="str">
        <f t="shared" si="151"/>
        <v>=IF(RESTRICTED_AFFECTIVITY_training_input.xlsx!A217&lt;&gt;"",RESTRICTED_AFFECTIVITY_training_input.xlsx!A217,"")</v>
      </c>
      <c r="BI310" t="str">
        <f t="shared" si="151"/>
        <v>=IF(RIGID_PERFECTIONISM_training_input.xlsx!A217&lt;&gt;"",RIGID_PERFECTIONISM_training_input.xlsx!A217,"")</v>
      </c>
      <c r="BJ310" t="str">
        <f t="shared" si="151"/>
        <v>=IF(RISK_TAKING_training_input.xlsx!A217&lt;&gt;"",RISK_TAKING_training_input.xlsx!A217,"")</v>
      </c>
      <c r="BK310" t="str">
        <f t="shared" si="151"/>
        <v>=IF(SEPARATION_INSECURITY_training_input.xlsx!A217&lt;&gt;"",SEPARATION_INSECURITY_training_input.xlsx!A217,"")</v>
      </c>
      <c r="BL310" t="str">
        <f t="shared" si="151"/>
        <v>=IF(SUBMISSIVENESS_training_input.xlsx!A217&lt;&gt;"",SUBMISSIVENESS_training_input.xlsx!A217,"")</v>
      </c>
      <c r="BM310" t="str">
        <f t="shared" si="151"/>
        <v>=IF(SUSPICIOUSNESS_training_input.xlsx!A217&lt;&gt;"",SUSPICIOUSNESS_training_input.xlsx!A217,"")</v>
      </c>
      <c r="BN310" t="str">
        <f t="shared" si="151"/>
        <v>=IF(UNUSUAL_BELIEFS_training_input.xlsx!A217&lt;&gt;"",UNUSUAL_BELIEFS_training_input.xlsx!A217,"")</v>
      </c>
      <c r="BO310" t="str">
        <f t="shared" si="150"/>
        <v>=IF(WITHDRAWAL_training_input.xlsx!A217&lt;&gt;"",WITHDRAWAL_training_input.xlsx!A217,"")</v>
      </c>
      <c r="BP310" t="str">
        <f t="shared" si="150"/>
        <v>=IF(ACT_training_input.xlsx!A217&lt;&gt;"",ACT_training_input.xlsx!A217,"")</v>
      </c>
      <c r="BQ310" t="str">
        <f t="shared" si="150"/>
        <v>=IF(DSP_training_input.xlsx!A217&lt;&gt;"",DSP_training_input.xlsx!A217,"")</v>
      </c>
      <c r="BR310" t="str">
        <f t="shared" si="150"/>
        <v>=IF(PAG_training_input.xlsx!A217&lt;&gt;"",PAG_training_input.xlsx!A217,"")</v>
      </c>
      <c r="BS310" t="str">
        <f t="shared" si="150"/>
        <v>=IF(PRO_training_input.xlsx!A217&lt;&gt;"",PRO_training_input.xlsx!A217,"")</v>
      </c>
      <c r="BT310" t="str">
        <f t="shared" si="150"/>
        <v>=IF(SPL_training_input.xlsx!A217&lt;&gt;"",SPL_training_input.xlsx!A217,"")</v>
      </c>
      <c r="BU310" t="str">
        <f t="shared" si="150"/>
        <v>=IF(WDR_training_input.xlsx!A217&lt;&gt;"",WDR_training_input.xlsx!A217,"")</v>
      </c>
      <c r="BV310" t="str">
        <f t="shared" si="150"/>
        <v>=IF(CON_training_input.xlsx!A217&lt;&gt;"",CON_training_input.xlsx!A217,"")</v>
      </c>
      <c r="BW310" t="str">
        <f t="shared" si="150"/>
        <v>=IF(DSC_training_input.xlsx!A217&lt;&gt;"",DSC_training_input.xlsx!A217,"")</v>
      </c>
      <c r="BX310" t="str">
        <f t="shared" si="150"/>
        <v>=IF(FAN_training_input.xlsx!A217&lt;&gt;"",FAN_training_input.xlsx!A217,"")</v>
      </c>
      <c r="BY310" t="str">
        <f t="shared" si="150"/>
        <v>=IF(OMN_training_input.xlsx!A217&lt;&gt;"",OMN_training_input.xlsx!A217,"")</v>
      </c>
      <c r="BZ310" t="str">
        <f t="shared" si="150"/>
        <v>=IF(REP_training_input.xlsx!A217&lt;&gt;"",REP_training_input.xlsx!A217,"")</v>
      </c>
      <c r="CA310" t="str">
        <f t="shared" si="150"/>
        <v>=IF(SOM_training_input.xlsx!A217&lt;&gt;"",SOM_training_input.xlsx!A217,"")</v>
      </c>
      <c r="CB310" t="str">
        <f t="shared" si="150"/>
        <v>=IF(SUB_training_input.xlsx!A217&lt;&gt;"",SUB_training_input.xlsx!A217,"")</v>
      </c>
      <c r="CC310" t="str">
        <f t="shared" si="150"/>
        <v>=IF(UND_training_input.xlsx!A217&lt;&gt;"",UND_training_input.xlsx!A217,"")</v>
      </c>
      <c r="CD310" t="str">
        <f t="shared" si="150"/>
        <v>=IF(ALT_training_input.xlsx!A217&lt;&gt;"",ALT_training_input.xlsx!A217,"")</v>
      </c>
      <c r="CE310" t="str">
        <f t="shared" si="150"/>
        <v>=IF(HUM_training_input.xlsx!A217&lt;&gt;"",HUM_training_input.xlsx!A217,"")</v>
      </c>
      <c r="CF310" t="str">
        <f t="shared" si="150"/>
        <v>=IF(IDL_training_input.xlsx!A217&lt;&gt;"",IDL_training_input.xlsx!A217,"")</v>
      </c>
      <c r="CG310" t="str">
        <f t="shared" si="150"/>
        <v>=IF(RFM_training_input.xlsx!A217&lt;&gt;"",RFM_training_input.xlsx!A217,"")</v>
      </c>
      <c r="CH310" t="str">
        <f t="shared" si="150"/>
        <v>=IF(DN_training_input.xlsx!A217&lt;&gt;"",DN_training_input.xlsx!A217,"")</v>
      </c>
      <c r="CI310" t="str">
        <f t="shared" si="150"/>
        <v>=IF(INT_training_input.xlsx!A217&lt;&gt;"",INT_training_input.xlsx!A217,"")</v>
      </c>
      <c r="CJ310" t="str">
        <f t="shared" si="150"/>
        <v>=IF(SUP_training_input.xlsx!A217&lt;&gt;"",SUP_training_input.xlsx!A217,"")</v>
      </c>
      <c r="CK310" t="str">
        <f t="shared" si="150"/>
        <v>=IF(ANT_training_input.xlsx!A217&lt;&gt;"",ANT_training_input.xlsx!A217,"")</v>
      </c>
      <c r="CL310" t="str">
        <f t="shared" si="150"/>
        <v>=IF(ISO_training_input.xlsx!A217&lt;&gt;"",ISO_training_input.xlsx!A217,"")</v>
      </c>
    </row>
    <row r="311" spans="1:90">
      <c r="A311">
        <v>218</v>
      </c>
      <c r="B311" t="str">
        <f t="shared" si="139"/>
        <v>=IF(SUICIDE_training_input.xlsx!A218&lt;&gt;"",SUICIDE_training_input.xlsx!A218,"")</v>
      </c>
      <c r="C311" t="str">
        <f t="shared" si="151"/>
        <v>=IF(IQ_training_input.xlsx!A218&lt;&gt;"",IQ_training_input.xlsx!A218,"")</v>
      </c>
      <c r="D311" t="str">
        <f t="shared" si="151"/>
        <v>=IF(AMBIG_training_input.xlsx!A218&lt;&gt;"",AMBIG_training_input.xlsx!A218,"")</v>
      </c>
      <c r="E311" t="str">
        <f t="shared" si="151"/>
        <v>=IF(EGODYST_training_input.xlsx!A218&lt;&gt;"",EGODYST_training_input.xlsx!A218,"")</v>
      </c>
      <c r="F311" t="str">
        <f t="shared" si="151"/>
        <v>=IF(AUTISM_training_input.xlsx!A218&lt;&gt;"",AUTISM_training_input.xlsx!A218,"")</v>
      </c>
      <c r="G311" t="str">
        <f t="shared" si="151"/>
        <v>=IF(IDENTITY_training_input.xlsx!A218&lt;&gt;"",IDENTITY_training_input.xlsx!A218,"")</v>
      </c>
      <c r="H311" t="str">
        <f t="shared" si="151"/>
        <v>=IF(SELFDIR_training_input.xlsx!A218&lt;&gt;"",SELFDIR_training_input.xlsx!A218,"")</v>
      </c>
      <c r="I311" t="str">
        <f t="shared" si="151"/>
        <v>=IF(EMPATHY_training_input.xlsx!A218&lt;&gt;"",EMPATHY_training_input.xlsx!A218,"")</v>
      </c>
      <c r="J311" t="str">
        <f t="shared" si="151"/>
        <v>=IF(INTIMACY_training_input.xlsx!A218&lt;&gt;"",INTIMACY_training_input.xlsx!A218,"")</v>
      </c>
      <c r="K311" t="str">
        <f t="shared" si="151"/>
        <v>=IF(ACUTE_training_input.xlsx!A218&lt;&gt;"",ACUTE_training_input.xlsx!A218,"")</v>
      </c>
      <c r="L311" t="str">
        <f t="shared" si="151"/>
        <v>=IF(CHRONIC_training_input.xlsx!A218&lt;&gt;"",CHRONIC_training_input.xlsx!A218,"")</v>
      </c>
      <c r="M311" t="str">
        <f t="shared" si="151"/>
        <v>=IF(TRAUMA_PAST_training_input.xlsx!A218&lt;&gt;"",TRAUMA_PAST_training_input.xlsx!A218,"")</v>
      </c>
      <c r="N311" t="str">
        <f t="shared" si="151"/>
        <v>=IF(TRAUMA_PRESENT_training_input.xlsx!A218&lt;&gt;"",TRAUMA_PRESENT_training_input.xlsx!A218,"")</v>
      </c>
      <c r="O311" t="str">
        <f t="shared" si="151"/>
        <v>=IF(HOPE_training_input.xlsx!A218&lt;&gt;"",HOPE_training_input.xlsx!A218,"")</v>
      </c>
      <c r="P311" t="str">
        <f t="shared" si="151"/>
        <v>=IF(SELFAFFICACY_training_input.xlsx!A218&lt;&gt;"",SELFAFFICACY_training_input.xlsx!A218,"")</v>
      </c>
      <c r="Q311" t="str">
        <f t="shared" si="151"/>
        <v>=IF(SELFESTEEM_training_input.xlsx!A218&lt;&gt;"",SELFESTEEM_training_input.xlsx!A218,"")</v>
      </c>
      <c r="R311" t="str">
        <f t="shared" si="151"/>
        <v>=IF(WELLBEING_training_input.xlsx!A218&lt;&gt;"",WELLBEING_training_input.xlsx!A218,"")</v>
      </c>
      <c r="S311" t="str">
        <f t="shared" si="151"/>
        <v>=IF(HYPER_training_input.xlsx!A218&lt;&gt;"",HYPER_training_input.xlsx!A218,"")</v>
      </c>
      <c r="T311" t="str">
        <f t="shared" si="151"/>
        <v>=IF(AGGR_training_input.xlsx!A218&lt;&gt;"",AGGR_training_input.xlsx!A218,"")</v>
      </c>
      <c r="U311" t="str">
        <f t="shared" si="151"/>
        <v>=IF(COND_PR_training_input.xlsx!A218&lt;&gt;"",COND_PR_training_input.xlsx!A218,"")</v>
      </c>
      <c r="V311" t="str">
        <f t="shared" si="151"/>
        <v>=IF(ANXIE_training_input.xlsx!A218&lt;&gt;"",ANXIE_training_input.xlsx!A218,"")</v>
      </c>
      <c r="W311" t="str">
        <f t="shared" si="151"/>
        <v>=IF(DEPR_training_input.xlsx!A218&lt;&gt;"",DEPR_training_input.xlsx!A218,"")</v>
      </c>
      <c r="X311" t="str">
        <f t="shared" si="151"/>
        <v>=IF(SOMAT_training_input.xlsx!A218&lt;&gt;"",SOMAT_training_input.xlsx!A218,"")</v>
      </c>
      <c r="Y311" t="str">
        <f t="shared" si="151"/>
        <v>=IF(ATYPI_training_input.xlsx!A218&lt;&gt;"",ATYPI_training_input.xlsx!A218,"")</v>
      </c>
      <c r="Z311" t="str">
        <f t="shared" si="151"/>
        <v>=IF(WITHD_training_input.xlsx!A218&lt;&gt;"",WITHD_training_input.xlsx!A218,"")</v>
      </c>
      <c r="AA311" t="str">
        <f t="shared" si="151"/>
        <v>=IF(ATTE_PR_training_input.xlsx!A218&lt;&gt;"",ATTE_PR_training_input.xlsx!A218,"")</v>
      </c>
      <c r="AB311" t="str">
        <f t="shared" si="151"/>
        <v>=IF(ANG_CONT_training_input.xlsx!A218&lt;&gt;"",ANG_CONT_training_input.xlsx!A218,"")</v>
      </c>
      <c r="AC311" t="str">
        <f t="shared" si="151"/>
        <v>=IF(DEV_SOC_DIS_training_input.xlsx!A218&lt;&gt;"",DEV_SOC_DIS_training_input.xlsx!A218,"")</v>
      </c>
      <c r="AD311" t="str">
        <f t="shared" si="151"/>
        <v>=IF(BULLY_training_input.xlsx!A218&lt;&gt;"",BULLY_training_input.xlsx!A218,"")</v>
      </c>
      <c r="AE311" t="str">
        <f t="shared" si="151"/>
        <v>=IF(EMOT_SELF_C_training_input.xlsx!A218&lt;&gt;"",EMOT_SELF_C_training_input.xlsx!A218,"")</v>
      </c>
      <c r="AF311" t="str">
        <f t="shared" si="151"/>
        <v>=IF(EXE_FUN_training_input.xlsx!A218&lt;&gt;"",EXE_FUN_training_input.xlsx!A218,"")</v>
      </c>
      <c r="AG311" t="str">
        <f t="shared" si="151"/>
        <v>=IF(MANIA_training_input.xlsx!A218&lt;&gt;"",MANIA_training_input.xlsx!A218,"")</v>
      </c>
      <c r="AH311" t="str">
        <f t="shared" si="151"/>
        <v>=IF(NEG_EMOT_training_input.xlsx!A218&lt;&gt;"",NEG_EMOT_training_input.xlsx!A218,"")</v>
      </c>
      <c r="AI311" t="str">
        <f t="shared" si="151"/>
        <v>=IF(ADAPT_training_input.xlsx!A218&lt;&gt;"",ADAPT_training_input.xlsx!A218,"")</v>
      </c>
      <c r="AJ311" t="str">
        <f t="shared" si="151"/>
        <v>=IF(SOC_SK_training_input.xlsx!A218&lt;&gt;"",SOC_SK_training_input.xlsx!A218,"")</v>
      </c>
      <c r="AK311" t="str">
        <f t="shared" si="151"/>
        <v>=IF(LEAD_training_input.xlsx!A218&lt;&gt;"",LEAD_training_input.xlsx!A218,"")</v>
      </c>
      <c r="AL311" t="str">
        <f t="shared" si="151"/>
        <v>=IF(ACT_DAIL_training_input.xlsx!A218&lt;&gt;"",ACT_DAIL_training_input.xlsx!A218,"")</v>
      </c>
      <c r="AM311" t="str">
        <f t="shared" si="151"/>
        <v>=IF(FUN_COM_training_input.xlsx!A218&lt;&gt;"",FUN_COM_training_input.xlsx!A218,"")</v>
      </c>
      <c r="AN311" t="str">
        <f t="shared" si="151"/>
        <v>=IF(RESILI_training_input.xlsx!A218&lt;&gt;"",RESILI_training_input.xlsx!A218,"")</v>
      </c>
      <c r="AO311" t="str">
        <f t="shared" si="151"/>
        <v>=IF(SEL_training_input.xlsx!A218&lt;&gt;"",SEL_training_input.xlsx!A218,"")</v>
      </c>
      <c r="AP311" t="str">
        <f t="shared" si="151"/>
        <v>=IF(SEV_training_input.xlsx!A218&lt;&gt;"",SEV_training_input.xlsx!A218,"")</v>
      </c>
      <c r="AQ311" t="str">
        <f t="shared" si="151"/>
        <v>=IF(ANHEDONIA_training_input.xlsx!A218&lt;&gt;"",ANHEDONIA_training_input.xlsx!A218,"")</v>
      </c>
      <c r="AR311" t="str">
        <f t="shared" si="151"/>
        <v>=IF(ANXIOUSNESS_training_input.xlsx!A218&lt;&gt;"",ANXIOUSNESS_training_input.xlsx!A218,"")</v>
      </c>
      <c r="AS311" t="str">
        <f t="shared" si="151"/>
        <v>=IF(ATTENTION_SEEKING_training_input.xlsx!A218&lt;&gt;"",ATTENTION_SEEKING_training_input.xlsx!A218,"")</v>
      </c>
      <c r="AT311" t="str">
        <f t="shared" si="151"/>
        <v>=IF(CALLOUSNESS_training_input.xlsx!A218&lt;&gt;"",CALLOUSNESS_training_input.xlsx!A218,"")</v>
      </c>
      <c r="AU311" t="str">
        <f t="shared" si="151"/>
        <v>=IF(DECEITFULNESS_training_input.xlsx!A218&lt;&gt;"",DECEITFULNESS_training_input.xlsx!A218,"")</v>
      </c>
      <c r="AV311" t="str">
        <f t="shared" si="151"/>
        <v>=IF(DEPRESSIVITY_training_input.xlsx!A218&lt;&gt;"",DEPRESSIVITY_training_input.xlsx!A218,"")</v>
      </c>
      <c r="AW311" t="str">
        <f t="shared" si="151"/>
        <v>=IF(DISTRACTIBILITY_training_input.xlsx!A218&lt;&gt;"",DISTRACTIBILITY_training_input.xlsx!A218,"")</v>
      </c>
      <c r="AX311" t="str">
        <f t="shared" si="151"/>
        <v>=IF(ECCENTRICITY_training_input.xlsx!A218&lt;&gt;"",ECCENTRICITY_training_input.xlsx!A218,"")</v>
      </c>
      <c r="AY311" t="str">
        <f t="shared" si="151"/>
        <v>=IF(EMOTIONAL_LABILITY_training_input.xlsx!A218&lt;&gt;"",EMOTIONAL_LABILITY_training_input.xlsx!A218,"")</v>
      </c>
      <c r="AZ311" t="str">
        <f t="shared" si="151"/>
        <v>=IF(GRANDIOSITY_training_input.xlsx!A218&lt;&gt;"",GRANDIOSITY_training_input.xlsx!A218,"")</v>
      </c>
      <c r="BA311" t="str">
        <f t="shared" si="151"/>
        <v>=IF(HOSTILITY_training_input.xlsx!A218&lt;&gt;"",HOSTILITY_training_input.xlsx!A218,"")</v>
      </c>
      <c r="BB311" t="str">
        <f t="shared" si="151"/>
        <v>=IF(IMPULSIVITY_training_input.xlsx!A218&lt;&gt;"",IMPULSIVITY_training_input.xlsx!A218,"")</v>
      </c>
      <c r="BC311" t="str">
        <f t="shared" si="151"/>
        <v>=IF(INTIMACY_AVOIDANCE_training_input.xlsx!A218&lt;&gt;"",INTIMACY_AVOIDANCE_training_input.xlsx!A218,"")</v>
      </c>
      <c r="BD311" t="str">
        <f t="shared" si="151"/>
        <v>=IF(IRRESPONSIBILITY_training_input.xlsx!A218&lt;&gt;"",IRRESPONSIBILITY_training_input.xlsx!A218,"")</v>
      </c>
      <c r="BE311" t="str">
        <f t="shared" si="151"/>
        <v>=IF(MANIPULATIVENESS_training_input.xlsx!A218&lt;&gt;"",MANIPULATIVENESS_training_input.xlsx!A218,"")</v>
      </c>
      <c r="BF311" t="str">
        <f t="shared" si="151"/>
        <v>=IF(PERCEPTUAL_DYSREGULATION_training_input.xlsx!A218&lt;&gt;"",PERCEPTUAL_DYSREGULATION_training_input.xlsx!A218,"")</v>
      </c>
      <c r="BG311" t="str">
        <f t="shared" si="151"/>
        <v>=IF(PERSEVERATION_training_input.xlsx!A218&lt;&gt;"",PERSEVERATION_training_input.xlsx!A218,"")</v>
      </c>
      <c r="BH311" t="str">
        <f t="shared" si="151"/>
        <v>=IF(RESTRICTED_AFFECTIVITY_training_input.xlsx!A218&lt;&gt;"",RESTRICTED_AFFECTIVITY_training_input.xlsx!A218,"")</v>
      </c>
      <c r="BI311" t="str">
        <f t="shared" si="151"/>
        <v>=IF(RIGID_PERFECTIONISM_training_input.xlsx!A218&lt;&gt;"",RIGID_PERFECTIONISM_training_input.xlsx!A218,"")</v>
      </c>
      <c r="BJ311" t="str">
        <f t="shared" si="151"/>
        <v>=IF(RISK_TAKING_training_input.xlsx!A218&lt;&gt;"",RISK_TAKING_training_input.xlsx!A218,"")</v>
      </c>
      <c r="BK311" t="str">
        <f t="shared" si="151"/>
        <v>=IF(SEPARATION_INSECURITY_training_input.xlsx!A218&lt;&gt;"",SEPARATION_INSECURITY_training_input.xlsx!A218,"")</v>
      </c>
      <c r="BL311" t="str">
        <f t="shared" si="151"/>
        <v>=IF(SUBMISSIVENESS_training_input.xlsx!A218&lt;&gt;"",SUBMISSIVENESS_training_input.xlsx!A218,"")</v>
      </c>
      <c r="BM311" t="str">
        <f t="shared" si="151"/>
        <v>=IF(SUSPICIOUSNESS_training_input.xlsx!A218&lt;&gt;"",SUSPICIOUSNESS_training_input.xlsx!A218,"")</v>
      </c>
      <c r="BN311" t="str">
        <f t="shared" si="151"/>
        <v>=IF(UNUSUAL_BELIEFS_training_input.xlsx!A218&lt;&gt;"",UNUSUAL_BELIEFS_training_input.xlsx!A218,"")</v>
      </c>
      <c r="BO311" t="str">
        <f t="shared" si="150"/>
        <v>=IF(WITHDRAWAL_training_input.xlsx!A218&lt;&gt;"",WITHDRAWAL_training_input.xlsx!A218,"")</v>
      </c>
      <c r="BP311" t="str">
        <f t="shared" si="150"/>
        <v>=IF(ACT_training_input.xlsx!A218&lt;&gt;"",ACT_training_input.xlsx!A218,"")</v>
      </c>
      <c r="BQ311" t="str">
        <f t="shared" si="150"/>
        <v>=IF(DSP_training_input.xlsx!A218&lt;&gt;"",DSP_training_input.xlsx!A218,"")</v>
      </c>
      <c r="BR311" t="str">
        <f t="shared" si="150"/>
        <v>=IF(PAG_training_input.xlsx!A218&lt;&gt;"",PAG_training_input.xlsx!A218,"")</v>
      </c>
      <c r="BS311" t="str">
        <f t="shared" si="150"/>
        <v>=IF(PRO_training_input.xlsx!A218&lt;&gt;"",PRO_training_input.xlsx!A218,"")</v>
      </c>
      <c r="BT311" t="str">
        <f t="shared" si="150"/>
        <v>=IF(SPL_training_input.xlsx!A218&lt;&gt;"",SPL_training_input.xlsx!A218,"")</v>
      </c>
      <c r="BU311" t="str">
        <f t="shared" si="150"/>
        <v>=IF(WDR_training_input.xlsx!A218&lt;&gt;"",WDR_training_input.xlsx!A218,"")</v>
      </c>
      <c r="BV311" t="str">
        <f t="shared" si="150"/>
        <v>=IF(CON_training_input.xlsx!A218&lt;&gt;"",CON_training_input.xlsx!A218,"")</v>
      </c>
      <c r="BW311" t="str">
        <f t="shared" si="150"/>
        <v>=IF(DSC_training_input.xlsx!A218&lt;&gt;"",DSC_training_input.xlsx!A218,"")</v>
      </c>
      <c r="BX311" t="str">
        <f t="shared" si="150"/>
        <v>=IF(FAN_training_input.xlsx!A218&lt;&gt;"",FAN_training_input.xlsx!A218,"")</v>
      </c>
      <c r="BY311" t="str">
        <f t="shared" si="150"/>
        <v>=IF(OMN_training_input.xlsx!A218&lt;&gt;"",OMN_training_input.xlsx!A218,"")</v>
      </c>
      <c r="BZ311" t="str">
        <f t="shared" si="150"/>
        <v>=IF(REP_training_input.xlsx!A218&lt;&gt;"",REP_training_input.xlsx!A218,"")</v>
      </c>
      <c r="CA311" t="str">
        <f t="shared" si="150"/>
        <v>=IF(SOM_training_input.xlsx!A218&lt;&gt;"",SOM_training_input.xlsx!A218,"")</v>
      </c>
      <c r="CB311" t="str">
        <f t="shared" si="150"/>
        <v>=IF(SUB_training_input.xlsx!A218&lt;&gt;"",SUB_training_input.xlsx!A218,"")</v>
      </c>
      <c r="CC311" t="str">
        <f t="shared" si="150"/>
        <v>=IF(UND_training_input.xlsx!A218&lt;&gt;"",UND_training_input.xlsx!A218,"")</v>
      </c>
      <c r="CD311" t="str">
        <f t="shared" si="150"/>
        <v>=IF(ALT_training_input.xlsx!A218&lt;&gt;"",ALT_training_input.xlsx!A218,"")</v>
      </c>
      <c r="CE311" t="str">
        <f t="shared" si="150"/>
        <v>=IF(HUM_training_input.xlsx!A218&lt;&gt;"",HUM_training_input.xlsx!A218,"")</v>
      </c>
      <c r="CF311" t="str">
        <f t="shared" si="150"/>
        <v>=IF(IDL_training_input.xlsx!A218&lt;&gt;"",IDL_training_input.xlsx!A218,"")</v>
      </c>
      <c r="CG311" t="str">
        <f t="shared" si="150"/>
        <v>=IF(RFM_training_input.xlsx!A218&lt;&gt;"",RFM_training_input.xlsx!A218,"")</v>
      </c>
      <c r="CH311" t="str">
        <f t="shared" si="150"/>
        <v>=IF(DN_training_input.xlsx!A218&lt;&gt;"",DN_training_input.xlsx!A218,"")</v>
      </c>
      <c r="CI311" t="str">
        <f t="shared" si="150"/>
        <v>=IF(INT_training_input.xlsx!A218&lt;&gt;"",INT_training_input.xlsx!A218,"")</v>
      </c>
      <c r="CJ311" t="str">
        <f t="shared" si="150"/>
        <v>=IF(SUP_training_input.xlsx!A218&lt;&gt;"",SUP_training_input.xlsx!A218,"")</v>
      </c>
      <c r="CK311" t="str">
        <f t="shared" si="150"/>
        <v>=IF(ANT_training_input.xlsx!A218&lt;&gt;"",ANT_training_input.xlsx!A218,"")</v>
      </c>
      <c r="CL311" t="str">
        <f t="shared" si="150"/>
        <v>=IF(ISO_training_input.xlsx!A218&lt;&gt;"",ISO_training_input.xlsx!A218,"")</v>
      </c>
    </row>
    <row r="312" spans="1:90">
      <c r="A312">
        <v>219</v>
      </c>
      <c r="B312" t="str">
        <f t="shared" si="139"/>
        <v>=IF(SUICIDE_training_input.xlsx!A219&lt;&gt;"",SUICIDE_training_input.xlsx!A219,"")</v>
      </c>
      <c r="C312" t="str">
        <f t="shared" si="151"/>
        <v>=IF(IQ_training_input.xlsx!A219&lt;&gt;"",IQ_training_input.xlsx!A219,"")</v>
      </c>
      <c r="D312" t="str">
        <f t="shared" si="151"/>
        <v>=IF(AMBIG_training_input.xlsx!A219&lt;&gt;"",AMBIG_training_input.xlsx!A219,"")</v>
      </c>
      <c r="E312" t="str">
        <f t="shared" si="151"/>
        <v>=IF(EGODYST_training_input.xlsx!A219&lt;&gt;"",EGODYST_training_input.xlsx!A219,"")</v>
      </c>
      <c r="F312" t="str">
        <f t="shared" si="151"/>
        <v>=IF(AUTISM_training_input.xlsx!A219&lt;&gt;"",AUTISM_training_input.xlsx!A219,"")</v>
      </c>
      <c r="G312" t="str">
        <f t="shared" si="151"/>
        <v>=IF(IDENTITY_training_input.xlsx!A219&lt;&gt;"",IDENTITY_training_input.xlsx!A219,"")</v>
      </c>
      <c r="H312" t="str">
        <f t="shared" si="151"/>
        <v>=IF(SELFDIR_training_input.xlsx!A219&lt;&gt;"",SELFDIR_training_input.xlsx!A219,"")</v>
      </c>
      <c r="I312" t="str">
        <f t="shared" si="151"/>
        <v>=IF(EMPATHY_training_input.xlsx!A219&lt;&gt;"",EMPATHY_training_input.xlsx!A219,"")</v>
      </c>
      <c r="J312" t="str">
        <f t="shared" si="151"/>
        <v>=IF(INTIMACY_training_input.xlsx!A219&lt;&gt;"",INTIMACY_training_input.xlsx!A219,"")</v>
      </c>
      <c r="K312" t="str">
        <f t="shared" si="151"/>
        <v>=IF(ACUTE_training_input.xlsx!A219&lt;&gt;"",ACUTE_training_input.xlsx!A219,"")</v>
      </c>
      <c r="L312" t="str">
        <f t="shared" si="151"/>
        <v>=IF(CHRONIC_training_input.xlsx!A219&lt;&gt;"",CHRONIC_training_input.xlsx!A219,"")</v>
      </c>
      <c r="M312" t="str">
        <f t="shared" si="151"/>
        <v>=IF(TRAUMA_PAST_training_input.xlsx!A219&lt;&gt;"",TRAUMA_PAST_training_input.xlsx!A219,"")</v>
      </c>
      <c r="N312" t="str">
        <f t="shared" si="151"/>
        <v>=IF(TRAUMA_PRESENT_training_input.xlsx!A219&lt;&gt;"",TRAUMA_PRESENT_training_input.xlsx!A219,"")</v>
      </c>
      <c r="O312" t="str">
        <f t="shared" si="151"/>
        <v>=IF(HOPE_training_input.xlsx!A219&lt;&gt;"",HOPE_training_input.xlsx!A219,"")</v>
      </c>
      <c r="P312" t="str">
        <f t="shared" si="151"/>
        <v>=IF(SELFAFFICACY_training_input.xlsx!A219&lt;&gt;"",SELFAFFICACY_training_input.xlsx!A219,"")</v>
      </c>
      <c r="Q312" t="str">
        <f t="shared" si="151"/>
        <v>=IF(SELFESTEEM_training_input.xlsx!A219&lt;&gt;"",SELFESTEEM_training_input.xlsx!A219,"")</v>
      </c>
      <c r="R312" t="str">
        <f t="shared" si="151"/>
        <v>=IF(WELLBEING_training_input.xlsx!A219&lt;&gt;"",WELLBEING_training_input.xlsx!A219,"")</v>
      </c>
      <c r="S312" t="str">
        <f t="shared" si="151"/>
        <v>=IF(HYPER_training_input.xlsx!A219&lt;&gt;"",HYPER_training_input.xlsx!A219,"")</v>
      </c>
      <c r="T312" t="str">
        <f t="shared" si="151"/>
        <v>=IF(AGGR_training_input.xlsx!A219&lt;&gt;"",AGGR_training_input.xlsx!A219,"")</v>
      </c>
      <c r="U312" t="str">
        <f t="shared" si="151"/>
        <v>=IF(COND_PR_training_input.xlsx!A219&lt;&gt;"",COND_PR_training_input.xlsx!A219,"")</v>
      </c>
      <c r="V312" t="str">
        <f t="shared" si="151"/>
        <v>=IF(ANXIE_training_input.xlsx!A219&lt;&gt;"",ANXIE_training_input.xlsx!A219,"")</v>
      </c>
      <c r="W312" t="str">
        <f t="shared" si="151"/>
        <v>=IF(DEPR_training_input.xlsx!A219&lt;&gt;"",DEPR_training_input.xlsx!A219,"")</v>
      </c>
      <c r="X312" t="str">
        <f t="shared" si="151"/>
        <v>=IF(SOMAT_training_input.xlsx!A219&lt;&gt;"",SOMAT_training_input.xlsx!A219,"")</v>
      </c>
      <c r="Y312" t="str">
        <f t="shared" si="151"/>
        <v>=IF(ATYPI_training_input.xlsx!A219&lt;&gt;"",ATYPI_training_input.xlsx!A219,"")</v>
      </c>
      <c r="Z312" t="str">
        <f t="shared" si="151"/>
        <v>=IF(WITHD_training_input.xlsx!A219&lt;&gt;"",WITHD_training_input.xlsx!A219,"")</v>
      </c>
      <c r="AA312" t="str">
        <f t="shared" si="151"/>
        <v>=IF(ATTE_PR_training_input.xlsx!A219&lt;&gt;"",ATTE_PR_training_input.xlsx!A219,"")</v>
      </c>
      <c r="AB312" t="str">
        <f t="shared" si="151"/>
        <v>=IF(ANG_CONT_training_input.xlsx!A219&lt;&gt;"",ANG_CONT_training_input.xlsx!A219,"")</v>
      </c>
      <c r="AC312" t="str">
        <f t="shared" si="151"/>
        <v>=IF(DEV_SOC_DIS_training_input.xlsx!A219&lt;&gt;"",DEV_SOC_DIS_training_input.xlsx!A219,"")</v>
      </c>
      <c r="AD312" t="str">
        <f t="shared" si="151"/>
        <v>=IF(BULLY_training_input.xlsx!A219&lt;&gt;"",BULLY_training_input.xlsx!A219,"")</v>
      </c>
      <c r="AE312" t="str">
        <f t="shared" si="151"/>
        <v>=IF(EMOT_SELF_C_training_input.xlsx!A219&lt;&gt;"",EMOT_SELF_C_training_input.xlsx!A219,"")</v>
      </c>
      <c r="AF312" t="str">
        <f t="shared" si="151"/>
        <v>=IF(EXE_FUN_training_input.xlsx!A219&lt;&gt;"",EXE_FUN_training_input.xlsx!A219,"")</v>
      </c>
      <c r="AG312" t="str">
        <f t="shared" si="151"/>
        <v>=IF(MANIA_training_input.xlsx!A219&lt;&gt;"",MANIA_training_input.xlsx!A219,"")</v>
      </c>
      <c r="AH312" t="str">
        <f t="shared" si="151"/>
        <v>=IF(NEG_EMOT_training_input.xlsx!A219&lt;&gt;"",NEG_EMOT_training_input.xlsx!A219,"")</v>
      </c>
      <c r="AI312" t="str">
        <f t="shared" si="151"/>
        <v>=IF(ADAPT_training_input.xlsx!A219&lt;&gt;"",ADAPT_training_input.xlsx!A219,"")</v>
      </c>
      <c r="AJ312" t="str">
        <f t="shared" si="151"/>
        <v>=IF(SOC_SK_training_input.xlsx!A219&lt;&gt;"",SOC_SK_training_input.xlsx!A219,"")</v>
      </c>
      <c r="AK312" t="str">
        <f t="shared" si="151"/>
        <v>=IF(LEAD_training_input.xlsx!A219&lt;&gt;"",LEAD_training_input.xlsx!A219,"")</v>
      </c>
      <c r="AL312" t="str">
        <f t="shared" si="151"/>
        <v>=IF(ACT_DAIL_training_input.xlsx!A219&lt;&gt;"",ACT_DAIL_training_input.xlsx!A219,"")</v>
      </c>
      <c r="AM312" t="str">
        <f t="shared" si="151"/>
        <v>=IF(FUN_COM_training_input.xlsx!A219&lt;&gt;"",FUN_COM_training_input.xlsx!A219,"")</v>
      </c>
      <c r="AN312" t="str">
        <f t="shared" si="151"/>
        <v>=IF(RESILI_training_input.xlsx!A219&lt;&gt;"",RESILI_training_input.xlsx!A219,"")</v>
      </c>
      <c r="AO312" t="str">
        <f t="shared" si="151"/>
        <v>=IF(SEL_training_input.xlsx!A219&lt;&gt;"",SEL_training_input.xlsx!A219,"")</v>
      </c>
      <c r="AP312" t="str">
        <f t="shared" si="151"/>
        <v>=IF(SEV_training_input.xlsx!A219&lt;&gt;"",SEV_training_input.xlsx!A219,"")</v>
      </c>
      <c r="AQ312" t="str">
        <f t="shared" si="151"/>
        <v>=IF(ANHEDONIA_training_input.xlsx!A219&lt;&gt;"",ANHEDONIA_training_input.xlsx!A219,"")</v>
      </c>
      <c r="AR312" t="str">
        <f t="shared" si="151"/>
        <v>=IF(ANXIOUSNESS_training_input.xlsx!A219&lt;&gt;"",ANXIOUSNESS_training_input.xlsx!A219,"")</v>
      </c>
      <c r="AS312" t="str">
        <f t="shared" si="151"/>
        <v>=IF(ATTENTION_SEEKING_training_input.xlsx!A219&lt;&gt;"",ATTENTION_SEEKING_training_input.xlsx!A219,"")</v>
      </c>
      <c r="AT312" t="str">
        <f t="shared" si="151"/>
        <v>=IF(CALLOUSNESS_training_input.xlsx!A219&lt;&gt;"",CALLOUSNESS_training_input.xlsx!A219,"")</v>
      </c>
      <c r="AU312" t="str">
        <f t="shared" si="151"/>
        <v>=IF(DECEITFULNESS_training_input.xlsx!A219&lt;&gt;"",DECEITFULNESS_training_input.xlsx!A219,"")</v>
      </c>
      <c r="AV312" t="str">
        <f t="shared" si="151"/>
        <v>=IF(DEPRESSIVITY_training_input.xlsx!A219&lt;&gt;"",DEPRESSIVITY_training_input.xlsx!A219,"")</v>
      </c>
      <c r="AW312" t="str">
        <f t="shared" si="151"/>
        <v>=IF(DISTRACTIBILITY_training_input.xlsx!A219&lt;&gt;"",DISTRACTIBILITY_training_input.xlsx!A219,"")</v>
      </c>
      <c r="AX312" t="str">
        <f t="shared" si="151"/>
        <v>=IF(ECCENTRICITY_training_input.xlsx!A219&lt;&gt;"",ECCENTRICITY_training_input.xlsx!A219,"")</v>
      </c>
      <c r="AY312" t="str">
        <f t="shared" si="151"/>
        <v>=IF(EMOTIONAL_LABILITY_training_input.xlsx!A219&lt;&gt;"",EMOTIONAL_LABILITY_training_input.xlsx!A219,"")</v>
      </c>
      <c r="AZ312" t="str">
        <f t="shared" si="151"/>
        <v>=IF(GRANDIOSITY_training_input.xlsx!A219&lt;&gt;"",GRANDIOSITY_training_input.xlsx!A219,"")</v>
      </c>
      <c r="BA312" t="str">
        <f t="shared" si="151"/>
        <v>=IF(HOSTILITY_training_input.xlsx!A219&lt;&gt;"",HOSTILITY_training_input.xlsx!A219,"")</v>
      </c>
      <c r="BB312" t="str">
        <f t="shared" si="151"/>
        <v>=IF(IMPULSIVITY_training_input.xlsx!A219&lt;&gt;"",IMPULSIVITY_training_input.xlsx!A219,"")</v>
      </c>
      <c r="BC312" t="str">
        <f t="shared" si="151"/>
        <v>=IF(INTIMACY_AVOIDANCE_training_input.xlsx!A219&lt;&gt;"",INTIMACY_AVOIDANCE_training_input.xlsx!A219,"")</v>
      </c>
      <c r="BD312" t="str">
        <f t="shared" si="151"/>
        <v>=IF(IRRESPONSIBILITY_training_input.xlsx!A219&lt;&gt;"",IRRESPONSIBILITY_training_input.xlsx!A219,"")</v>
      </c>
      <c r="BE312" t="str">
        <f t="shared" si="151"/>
        <v>=IF(MANIPULATIVENESS_training_input.xlsx!A219&lt;&gt;"",MANIPULATIVENESS_training_input.xlsx!A219,"")</v>
      </c>
      <c r="BF312" t="str">
        <f t="shared" si="151"/>
        <v>=IF(PERCEPTUAL_DYSREGULATION_training_input.xlsx!A219&lt;&gt;"",PERCEPTUAL_DYSREGULATION_training_input.xlsx!A219,"")</v>
      </c>
      <c r="BG312" t="str">
        <f t="shared" si="151"/>
        <v>=IF(PERSEVERATION_training_input.xlsx!A219&lt;&gt;"",PERSEVERATION_training_input.xlsx!A219,"")</v>
      </c>
      <c r="BH312" t="str">
        <f t="shared" si="151"/>
        <v>=IF(RESTRICTED_AFFECTIVITY_training_input.xlsx!A219&lt;&gt;"",RESTRICTED_AFFECTIVITY_training_input.xlsx!A219,"")</v>
      </c>
      <c r="BI312" t="str">
        <f t="shared" si="151"/>
        <v>=IF(RIGID_PERFECTIONISM_training_input.xlsx!A219&lt;&gt;"",RIGID_PERFECTIONISM_training_input.xlsx!A219,"")</v>
      </c>
      <c r="BJ312" t="str">
        <f t="shared" si="151"/>
        <v>=IF(RISK_TAKING_training_input.xlsx!A219&lt;&gt;"",RISK_TAKING_training_input.xlsx!A219,"")</v>
      </c>
      <c r="BK312" t="str">
        <f t="shared" si="151"/>
        <v>=IF(SEPARATION_INSECURITY_training_input.xlsx!A219&lt;&gt;"",SEPARATION_INSECURITY_training_input.xlsx!A219,"")</v>
      </c>
      <c r="BL312" t="str">
        <f t="shared" si="151"/>
        <v>=IF(SUBMISSIVENESS_training_input.xlsx!A219&lt;&gt;"",SUBMISSIVENESS_training_input.xlsx!A219,"")</v>
      </c>
      <c r="BM312" t="str">
        <f t="shared" si="151"/>
        <v>=IF(SUSPICIOUSNESS_training_input.xlsx!A219&lt;&gt;"",SUSPICIOUSNESS_training_input.xlsx!A219,"")</v>
      </c>
      <c r="BN312" t="str">
        <f t="shared" ref="BN312:CL315" si="152">CONCATENATE($A$11,BN$1,$A$12,$A312,$A$13,BN$1,$A$14,$A312,$A$15)</f>
        <v>=IF(UNUSUAL_BELIEFS_training_input.xlsx!A219&lt;&gt;"",UNUSUAL_BELIEFS_training_input.xlsx!A219,"")</v>
      </c>
      <c r="BO312" t="str">
        <f t="shared" si="152"/>
        <v>=IF(WITHDRAWAL_training_input.xlsx!A219&lt;&gt;"",WITHDRAWAL_training_input.xlsx!A219,"")</v>
      </c>
      <c r="BP312" t="str">
        <f t="shared" si="152"/>
        <v>=IF(ACT_training_input.xlsx!A219&lt;&gt;"",ACT_training_input.xlsx!A219,"")</v>
      </c>
      <c r="BQ312" t="str">
        <f t="shared" si="152"/>
        <v>=IF(DSP_training_input.xlsx!A219&lt;&gt;"",DSP_training_input.xlsx!A219,"")</v>
      </c>
      <c r="BR312" t="str">
        <f t="shared" si="152"/>
        <v>=IF(PAG_training_input.xlsx!A219&lt;&gt;"",PAG_training_input.xlsx!A219,"")</v>
      </c>
      <c r="BS312" t="str">
        <f t="shared" si="152"/>
        <v>=IF(PRO_training_input.xlsx!A219&lt;&gt;"",PRO_training_input.xlsx!A219,"")</v>
      </c>
      <c r="BT312" t="str">
        <f t="shared" si="152"/>
        <v>=IF(SPL_training_input.xlsx!A219&lt;&gt;"",SPL_training_input.xlsx!A219,"")</v>
      </c>
      <c r="BU312" t="str">
        <f t="shared" si="152"/>
        <v>=IF(WDR_training_input.xlsx!A219&lt;&gt;"",WDR_training_input.xlsx!A219,"")</v>
      </c>
      <c r="BV312" t="str">
        <f t="shared" si="152"/>
        <v>=IF(CON_training_input.xlsx!A219&lt;&gt;"",CON_training_input.xlsx!A219,"")</v>
      </c>
      <c r="BW312" t="str">
        <f t="shared" si="152"/>
        <v>=IF(DSC_training_input.xlsx!A219&lt;&gt;"",DSC_training_input.xlsx!A219,"")</v>
      </c>
      <c r="BX312" t="str">
        <f t="shared" si="152"/>
        <v>=IF(FAN_training_input.xlsx!A219&lt;&gt;"",FAN_training_input.xlsx!A219,"")</v>
      </c>
      <c r="BY312" t="str">
        <f t="shared" si="152"/>
        <v>=IF(OMN_training_input.xlsx!A219&lt;&gt;"",OMN_training_input.xlsx!A219,"")</v>
      </c>
      <c r="BZ312" t="str">
        <f t="shared" si="152"/>
        <v>=IF(REP_training_input.xlsx!A219&lt;&gt;"",REP_training_input.xlsx!A219,"")</v>
      </c>
      <c r="CA312" t="str">
        <f t="shared" si="152"/>
        <v>=IF(SOM_training_input.xlsx!A219&lt;&gt;"",SOM_training_input.xlsx!A219,"")</v>
      </c>
      <c r="CB312" t="str">
        <f t="shared" si="152"/>
        <v>=IF(SUB_training_input.xlsx!A219&lt;&gt;"",SUB_training_input.xlsx!A219,"")</v>
      </c>
      <c r="CC312" t="str">
        <f t="shared" si="152"/>
        <v>=IF(UND_training_input.xlsx!A219&lt;&gt;"",UND_training_input.xlsx!A219,"")</v>
      </c>
      <c r="CD312" t="str">
        <f t="shared" si="152"/>
        <v>=IF(ALT_training_input.xlsx!A219&lt;&gt;"",ALT_training_input.xlsx!A219,"")</v>
      </c>
      <c r="CE312" t="str">
        <f t="shared" si="152"/>
        <v>=IF(HUM_training_input.xlsx!A219&lt;&gt;"",HUM_training_input.xlsx!A219,"")</v>
      </c>
      <c r="CF312" t="str">
        <f t="shared" si="152"/>
        <v>=IF(IDL_training_input.xlsx!A219&lt;&gt;"",IDL_training_input.xlsx!A219,"")</v>
      </c>
      <c r="CG312" t="str">
        <f t="shared" si="152"/>
        <v>=IF(RFM_training_input.xlsx!A219&lt;&gt;"",RFM_training_input.xlsx!A219,"")</v>
      </c>
      <c r="CH312" t="str">
        <f t="shared" si="152"/>
        <v>=IF(DN_training_input.xlsx!A219&lt;&gt;"",DN_training_input.xlsx!A219,"")</v>
      </c>
      <c r="CI312" t="str">
        <f t="shared" si="152"/>
        <v>=IF(INT_training_input.xlsx!A219&lt;&gt;"",INT_training_input.xlsx!A219,"")</v>
      </c>
      <c r="CJ312" t="str">
        <f t="shared" si="152"/>
        <v>=IF(SUP_training_input.xlsx!A219&lt;&gt;"",SUP_training_input.xlsx!A219,"")</v>
      </c>
      <c r="CK312" t="str">
        <f t="shared" si="152"/>
        <v>=IF(ANT_training_input.xlsx!A219&lt;&gt;"",ANT_training_input.xlsx!A219,"")</v>
      </c>
      <c r="CL312" t="str">
        <f t="shared" si="152"/>
        <v>=IF(ISO_training_input.xlsx!A219&lt;&gt;"",ISO_training_input.xlsx!A219,"")</v>
      </c>
    </row>
    <row r="313" spans="1:90">
      <c r="A313">
        <v>220</v>
      </c>
      <c r="B313" t="str">
        <f t="shared" si="139"/>
        <v>=IF(SUICIDE_training_input.xlsx!A220&lt;&gt;"",SUICIDE_training_input.xlsx!A220,"")</v>
      </c>
      <c r="C313" t="str">
        <f t="shared" ref="C313:BN316" si="153">CONCATENATE($A$11,C$1,$A$12,$A313,$A$13,C$1,$A$14,$A313,$A$15)</f>
        <v>=IF(IQ_training_input.xlsx!A220&lt;&gt;"",IQ_training_input.xlsx!A220,"")</v>
      </c>
      <c r="D313" t="str">
        <f t="shared" si="153"/>
        <v>=IF(AMBIG_training_input.xlsx!A220&lt;&gt;"",AMBIG_training_input.xlsx!A220,"")</v>
      </c>
      <c r="E313" t="str">
        <f t="shared" si="153"/>
        <v>=IF(EGODYST_training_input.xlsx!A220&lt;&gt;"",EGODYST_training_input.xlsx!A220,"")</v>
      </c>
      <c r="F313" t="str">
        <f t="shared" si="153"/>
        <v>=IF(AUTISM_training_input.xlsx!A220&lt;&gt;"",AUTISM_training_input.xlsx!A220,"")</v>
      </c>
      <c r="G313" t="str">
        <f t="shared" si="153"/>
        <v>=IF(IDENTITY_training_input.xlsx!A220&lt;&gt;"",IDENTITY_training_input.xlsx!A220,"")</v>
      </c>
      <c r="H313" t="str">
        <f t="shared" si="153"/>
        <v>=IF(SELFDIR_training_input.xlsx!A220&lt;&gt;"",SELFDIR_training_input.xlsx!A220,"")</v>
      </c>
      <c r="I313" t="str">
        <f t="shared" si="153"/>
        <v>=IF(EMPATHY_training_input.xlsx!A220&lt;&gt;"",EMPATHY_training_input.xlsx!A220,"")</v>
      </c>
      <c r="J313" t="str">
        <f t="shared" si="153"/>
        <v>=IF(INTIMACY_training_input.xlsx!A220&lt;&gt;"",INTIMACY_training_input.xlsx!A220,"")</v>
      </c>
      <c r="K313" t="str">
        <f t="shared" si="153"/>
        <v>=IF(ACUTE_training_input.xlsx!A220&lt;&gt;"",ACUTE_training_input.xlsx!A220,"")</v>
      </c>
      <c r="L313" t="str">
        <f t="shared" si="153"/>
        <v>=IF(CHRONIC_training_input.xlsx!A220&lt;&gt;"",CHRONIC_training_input.xlsx!A220,"")</v>
      </c>
      <c r="M313" t="str">
        <f t="shared" si="153"/>
        <v>=IF(TRAUMA_PAST_training_input.xlsx!A220&lt;&gt;"",TRAUMA_PAST_training_input.xlsx!A220,"")</v>
      </c>
      <c r="N313" t="str">
        <f t="shared" si="153"/>
        <v>=IF(TRAUMA_PRESENT_training_input.xlsx!A220&lt;&gt;"",TRAUMA_PRESENT_training_input.xlsx!A220,"")</v>
      </c>
      <c r="O313" t="str">
        <f t="shared" si="153"/>
        <v>=IF(HOPE_training_input.xlsx!A220&lt;&gt;"",HOPE_training_input.xlsx!A220,"")</v>
      </c>
      <c r="P313" t="str">
        <f t="shared" si="153"/>
        <v>=IF(SELFAFFICACY_training_input.xlsx!A220&lt;&gt;"",SELFAFFICACY_training_input.xlsx!A220,"")</v>
      </c>
      <c r="Q313" t="str">
        <f t="shared" si="153"/>
        <v>=IF(SELFESTEEM_training_input.xlsx!A220&lt;&gt;"",SELFESTEEM_training_input.xlsx!A220,"")</v>
      </c>
      <c r="R313" t="str">
        <f t="shared" si="153"/>
        <v>=IF(WELLBEING_training_input.xlsx!A220&lt;&gt;"",WELLBEING_training_input.xlsx!A220,"")</v>
      </c>
      <c r="S313" t="str">
        <f t="shared" si="153"/>
        <v>=IF(HYPER_training_input.xlsx!A220&lt;&gt;"",HYPER_training_input.xlsx!A220,"")</v>
      </c>
      <c r="T313" t="str">
        <f t="shared" si="153"/>
        <v>=IF(AGGR_training_input.xlsx!A220&lt;&gt;"",AGGR_training_input.xlsx!A220,"")</v>
      </c>
      <c r="U313" t="str">
        <f t="shared" si="153"/>
        <v>=IF(COND_PR_training_input.xlsx!A220&lt;&gt;"",COND_PR_training_input.xlsx!A220,"")</v>
      </c>
      <c r="V313" t="str">
        <f t="shared" si="153"/>
        <v>=IF(ANXIE_training_input.xlsx!A220&lt;&gt;"",ANXIE_training_input.xlsx!A220,"")</v>
      </c>
      <c r="W313" t="str">
        <f t="shared" si="153"/>
        <v>=IF(DEPR_training_input.xlsx!A220&lt;&gt;"",DEPR_training_input.xlsx!A220,"")</v>
      </c>
      <c r="X313" t="str">
        <f t="shared" si="153"/>
        <v>=IF(SOMAT_training_input.xlsx!A220&lt;&gt;"",SOMAT_training_input.xlsx!A220,"")</v>
      </c>
      <c r="Y313" t="str">
        <f t="shared" si="153"/>
        <v>=IF(ATYPI_training_input.xlsx!A220&lt;&gt;"",ATYPI_training_input.xlsx!A220,"")</v>
      </c>
      <c r="Z313" t="str">
        <f t="shared" si="153"/>
        <v>=IF(WITHD_training_input.xlsx!A220&lt;&gt;"",WITHD_training_input.xlsx!A220,"")</v>
      </c>
      <c r="AA313" t="str">
        <f t="shared" si="153"/>
        <v>=IF(ATTE_PR_training_input.xlsx!A220&lt;&gt;"",ATTE_PR_training_input.xlsx!A220,"")</v>
      </c>
      <c r="AB313" t="str">
        <f t="shared" si="153"/>
        <v>=IF(ANG_CONT_training_input.xlsx!A220&lt;&gt;"",ANG_CONT_training_input.xlsx!A220,"")</v>
      </c>
      <c r="AC313" t="str">
        <f t="shared" si="153"/>
        <v>=IF(DEV_SOC_DIS_training_input.xlsx!A220&lt;&gt;"",DEV_SOC_DIS_training_input.xlsx!A220,"")</v>
      </c>
      <c r="AD313" t="str">
        <f t="shared" si="153"/>
        <v>=IF(BULLY_training_input.xlsx!A220&lt;&gt;"",BULLY_training_input.xlsx!A220,"")</v>
      </c>
      <c r="AE313" t="str">
        <f t="shared" si="153"/>
        <v>=IF(EMOT_SELF_C_training_input.xlsx!A220&lt;&gt;"",EMOT_SELF_C_training_input.xlsx!A220,"")</v>
      </c>
      <c r="AF313" t="str">
        <f t="shared" si="153"/>
        <v>=IF(EXE_FUN_training_input.xlsx!A220&lt;&gt;"",EXE_FUN_training_input.xlsx!A220,"")</v>
      </c>
      <c r="AG313" t="str">
        <f t="shared" si="153"/>
        <v>=IF(MANIA_training_input.xlsx!A220&lt;&gt;"",MANIA_training_input.xlsx!A220,"")</v>
      </c>
      <c r="AH313" t="str">
        <f t="shared" si="153"/>
        <v>=IF(NEG_EMOT_training_input.xlsx!A220&lt;&gt;"",NEG_EMOT_training_input.xlsx!A220,"")</v>
      </c>
      <c r="AI313" t="str">
        <f t="shared" si="153"/>
        <v>=IF(ADAPT_training_input.xlsx!A220&lt;&gt;"",ADAPT_training_input.xlsx!A220,"")</v>
      </c>
      <c r="AJ313" t="str">
        <f t="shared" si="153"/>
        <v>=IF(SOC_SK_training_input.xlsx!A220&lt;&gt;"",SOC_SK_training_input.xlsx!A220,"")</v>
      </c>
      <c r="AK313" t="str">
        <f t="shared" si="153"/>
        <v>=IF(LEAD_training_input.xlsx!A220&lt;&gt;"",LEAD_training_input.xlsx!A220,"")</v>
      </c>
      <c r="AL313" t="str">
        <f t="shared" si="153"/>
        <v>=IF(ACT_DAIL_training_input.xlsx!A220&lt;&gt;"",ACT_DAIL_training_input.xlsx!A220,"")</v>
      </c>
      <c r="AM313" t="str">
        <f t="shared" si="153"/>
        <v>=IF(FUN_COM_training_input.xlsx!A220&lt;&gt;"",FUN_COM_training_input.xlsx!A220,"")</v>
      </c>
      <c r="AN313" t="str">
        <f t="shared" si="153"/>
        <v>=IF(RESILI_training_input.xlsx!A220&lt;&gt;"",RESILI_training_input.xlsx!A220,"")</v>
      </c>
      <c r="AO313" t="str">
        <f t="shared" si="153"/>
        <v>=IF(SEL_training_input.xlsx!A220&lt;&gt;"",SEL_training_input.xlsx!A220,"")</v>
      </c>
      <c r="AP313" t="str">
        <f t="shared" si="153"/>
        <v>=IF(SEV_training_input.xlsx!A220&lt;&gt;"",SEV_training_input.xlsx!A220,"")</v>
      </c>
      <c r="AQ313" t="str">
        <f t="shared" si="153"/>
        <v>=IF(ANHEDONIA_training_input.xlsx!A220&lt;&gt;"",ANHEDONIA_training_input.xlsx!A220,"")</v>
      </c>
      <c r="AR313" t="str">
        <f t="shared" si="153"/>
        <v>=IF(ANXIOUSNESS_training_input.xlsx!A220&lt;&gt;"",ANXIOUSNESS_training_input.xlsx!A220,"")</v>
      </c>
      <c r="AS313" t="str">
        <f t="shared" si="153"/>
        <v>=IF(ATTENTION_SEEKING_training_input.xlsx!A220&lt;&gt;"",ATTENTION_SEEKING_training_input.xlsx!A220,"")</v>
      </c>
      <c r="AT313" t="str">
        <f t="shared" si="153"/>
        <v>=IF(CALLOUSNESS_training_input.xlsx!A220&lt;&gt;"",CALLOUSNESS_training_input.xlsx!A220,"")</v>
      </c>
      <c r="AU313" t="str">
        <f t="shared" si="153"/>
        <v>=IF(DECEITFULNESS_training_input.xlsx!A220&lt;&gt;"",DECEITFULNESS_training_input.xlsx!A220,"")</v>
      </c>
      <c r="AV313" t="str">
        <f t="shared" si="153"/>
        <v>=IF(DEPRESSIVITY_training_input.xlsx!A220&lt;&gt;"",DEPRESSIVITY_training_input.xlsx!A220,"")</v>
      </c>
      <c r="AW313" t="str">
        <f t="shared" si="153"/>
        <v>=IF(DISTRACTIBILITY_training_input.xlsx!A220&lt;&gt;"",DISTRACTIBILITY_training_input.xlsx!A220,"")</v>
      </c>
      <c r="AX313" t="str">
        <f t="shared" si="153"/>
        <v>=IF(ECCENTRICITY_training_input.xlsx!A220&lt;&gt;"",ECCENTRICITY_training_input.xlsx!A220,"")</v>
      </c>
      <c r="AY313" t="str">
        <f t="shared" si="153"/>
        <v>=IF(EMOTIONAL_LABILITY_training_input.xlsx!A220&lt;&gt;"",EMOTIONAL_LABILITY_training_input.xlsx!A220,"")</v>
      </c>
      <c r="AZ313" t="str">
        <f t="shared" si="153"/>
        <v>=IF(GRANDIOSITY_training_input.xlsx!A220&lt;&gt;"",GRANDIOSITY_training_input.xlsx!A220,"")</v>
      </c>
      <c r="BA313" t="str">
        <f t="shared" si="153"/>
        <v>=IF(HOSTILITY_training_input.xlsx!A220&lt;&gt;"",HOSTILITY_training_input.xlsx!A220,"")</v>
      </c>
      <c r="BB313" t="str">
        <f t="shared" si="153"/>
        <v>=IF(IMPULSIVITY_training_input.xlsx!A220&lt;&gt;"",IMPULSIVITY_training_input.xlsx!A220,"")</v>
      </c>
      <c r="BC313" t="str">
        <f t="shared" si="153"/>
        <v>=IF(INTIMACY_AVOIDANCE_training_input.xlsx!A220&lt;&gt;"",INTIMACY_AVOIDANCE_training_input.xlsx!A220,"")</v>
      </c>
      <c r="BD313" t="str">
        <f t="shared" si="153"/>
        <v>=IF(IRRESPONSIBILITY_training_input.xlsx!A220&lt;&gt;"",IRRESPONSIBILITY_training_input.xlsx!A220,"")</v>
      </c>
      <c r="BE313" t="str">
        <f t="shared" si="153"/>
        <v>=IF(MANIPULATIVENESS_training_input.xlsx!A220&lt;&gt;"",MANIPULATIVENESS_training_input.xlsx!A220,"")</v>
      </c>
      <c r="BF313" t="str">
        <f t="shared" si="153"/>
        <v>=IF(PERCEPTUAL_DYSREGULATION_training_input.xlsx!A220&lt;&gt;"",PERCEPTUAL_DYSREGULATION_training_input.xlsx!A220,"")</v>
      </c>
      <c r="BG313" t="str">
        <f t="shared" si="153"/>
        <v>=IF(PERSEVERATION_training_input.xlsx!A220&lt;&gt;"",PERSEVERATION_training_input.xlsx!A220,"")</v>
      </c>
      <c r="BH313" t="str">
        <f t="shared" si="153"/>
        <v>=IF(RESTRICTED_AFFECTIVITY_training_input.xlsx!A220&lt;&gt;"",RESTRICTED_AFFECTIVITY_training_input.xlsx!A220,"")</v>
      </c>
      <c r="BI313" t="str">
        <f t="shared" si="153"/>
        <v>=IF(RIGID_PERFECTIONISM_training_input.xlsx!A220&lt;&gt;"",RIGID_PERFECTIONISM_training_input.xlsx!A220,"")</v>
      </c>
      <c r="BJ313" t="str">
        <f t="shared" si="153"/>
        <v>=IF(RISK_TAKING_training_input.xlsx!A220&lt;&gt;"",RISK_TAKING_training_input.xlsx!A220,"")</v>
      </c>
      <c r="BK313" t="str">
        <f t="shared" si="153"/>
        <v>=IF(SEPARATION_INSECURITY_training_input.xlsx!A220&lt;&gt;"",SEPARATION_INSECURITY_training_input.xlsx!A220,"")</v>
      </c>
      <c r="BL313" t="str">
        <f t="shared" si="153"/>
        <v>=IF(SUBMISSIVENESS_training_input.xlsx!A220&lt;&gt;"",SUBMISSIVENESS_training_input.xlsx!A220,"")</v>
      </c>
      <c r="BM313" t="str">
        <f t="shared" si="153"/>
        <v>=IF(SUSPICIOUSNESS_training_input.xlsx!A220&lt;&gt;"",SUSPICIOUSNESS_training_input.xlsx!A220,"")</v>
      </c>
      <c r="BN313" t="str">
        <f t="shared" si="153"/>
        <v>=IF(UNUSUAL_BELIEFS_training_input.xlsx!A220&lt;&gt;"",UNUSUAL_BELIEFS_training_input.xlsx!A220,"")</v>
      </c>
      <c r="BO313" t="str">
        <f t="shared" si="152"/>
        <v>=IF(WITHDRAWAL_training_input.xlsx!A220&lt;&gt;"",WITHDRAWAL_training_input.xlsx!A220,"")</v>
      </c>
      <c r="BP313" t="str">
        <f t="shared" si="152"/>
        <v>=IF(ACT_training_input.xlsx!A220&lt;&gt;"",ACT_training_input.xlsx!A220,"")</v>
      </c>
      <c r="BQ313" t="str">
        <f t="shared" si="152"/>
        <v>=IF(DSP_training_input.xlsx!A220&lt;&gt;"",DSP_training_input.xlsx!A220,"")</v>
      </c>
      <c r="BR313" t="str">
        <f t="shared" si="152"/>
        <v>=IF(PAG_training_input.xlsx!A220&lt;&gt;"",PAG_training_input.xlsx!A220,"")</v>
      </c>
      <c r="BS313" t="str">
        <f t="shared" si="152"/>
        <v>=IF(PRO_training_input.xlsx!A220&lt;&gt;"",PRO_training_input.xlsx!A220,"")</v>
      </c>
      <c r="BT313" t="str">
        <f t="shared" si="152"/>
        <v>=IF(SPL_training_input.xlsx!A220&lt;&gt;"",SPL_training_input.xlsx!A220,"")</v>
      </c>
      <c r="BU313" t="str">
        <f t="shared" si="152"/>
        <v>=IF(WDR_training_input.xlsx!A220&lt;&gt;"",WDR_training_input.xlsx!A220,"")</v>
      </c>
      <c r="BV313" t="str">
        <f t="shared" si="152"/>
        <v>=IF(CON_training_input.xlsx!A220&lt;&gt;"",CON_training_input.xlsx!A220,"")</v>
      </c>
      <c r="BW313" t="str">
        <f t="shared" si="152"/>
        <v>=IF(DSC_training_input.xlsx!A220&lt;&gt;"",DSC_training_input.xlsx!A220,"")</v>
      </c>
      <c r="BX313" t="str">
        <f t="shared" si="152"/>
        <v>=IF(FAN_training_input.xlsx!A220&lt;&gt;"",FAN_training_input.xlsx!A220,"")</v>
      </c>
      <c r="BY313" t="str">
        <f t="shared" si="152"/>
        <v>=IF(OMN_training_input.xlsx!A220&lt;&gt;"",OMN_training_input.xlsx!A220,"")</v>
      </c>
      <c r="BZ313" t="str">
        <f t="shared" si="152"/>
        <v>=IF(REP_training_input.xlsx!A220&lt;&gt;"",REP_training_input.xlsx!A220,"")</v>
      </c>
      <c r="CA313" t="str">
        <f t="shared" si="152"/>
        <v>=IF(SOM_training_input.xlsx!A220&lt;&gt;"",SOM_training_input.xlsx!A220,"")</v>
      </c>
      <c r="CB313" t="str">
        <f t="shared" si="152"/>
        <v>=IF(SUB_training_input.xlsx!A220&lt;&gt;"",SUB_training_input.xlsx!A220,"")</v>
      </c>
      <c r="CC313" t="str">
        <f t="shared" si="152"/>
        <v>=IF(UND_training_input.xlsx!A220&lt;&gt;"",UND_training_input.xlsx!A220,"")</v>
      </c>
      <c r="CD313" t="str">
        <f t="shared" si="152"/>
        <v>=IF(ALT_training_input.xlsx!A220&lt;&gt;"",ALT_training_input.xlsx!A220,"")</v>
      </c>
      <c r="CE313" t="str">
        <f t="shared" si="152"/>
        <v>=IF(HUM_training_input.xlsx!A220&lt;&gt;"",HUM_training_input.xlsx!A220,"")</v>
      </c>
      <c r="CF313" t="str">
        <f t="shared" si="152"/>
        <v>=IF(IDL_training_input.xlsx!A220&lt;&gt;"",IDL_training_input.xlsx!A220,"")</v>
      </c>
      <c r="CG313" t="str">
        <f t="shared" si="152"/>
        <v>=IF(RFM_training_input.xlsx!A220&lt;&gt;"",RFM_training_input.xlsx!A220,"")</v>
      </c>
      <c r="CH313" t="str">
        <f t="shared" si="152"/>
        <v>=IF(DN_training_input.xlsx!A220&lt;&gt;"",DN_training_input.xlsx!A220,"")</v>
      </c>
      <c r="CI313" t="str">
        <f t="shared" si="152"/>
        <v>=IF(INT_training_input.xlsx!A220&lt;&gt;"",INT_training_input.xlsx!A220,"")</v>
      </c>
      <c r="CJ313" t="str">
        <f t="shared" si="152"/>
        <v>=IF(SUP_training_input.xlsx!A220&lt;&gt;"",SUP_training_input.xlsx!A220,"")</v>
      </c>
      <c r="CK313" t="str">
        <f t="shared" si="152"/>
        <v>=IF(ANT_training_input.xlsx!A220&lt;&gt;"",ANT_training_input.xlsx!A220,"")</v>
      </c>
      <c r="CL313" t="str">
        <f t="shared" si="152"/>
        <v>=IF(ISO_training_input.xlsx!A220&lt;&gt;"",ISO_training_input.xlsx!A220,"")</v>
      </c>
    </row>
    <row r="314" spans="1:90">
      <c r="A314">
        <v>221</v>
      </c>
      <c r="B314" t="str">
        <f t="shared" si="139"/>
        <v>=IF(SUICIDE_training_input.xlsx!A221&lt;&gt;"",SUICIDE_training_input.xlsx!A221,"")</v>
      </c>
      <c r="C314" t="str">
        <f t="shared" si="153"/>
        <v>=IF(IQ_training_input.xlsx!A221&lt;&gt;"",IQ_training_input.xlsx!A221,"")</v>
      </c>
      <c r="D314" t="str">
        <f t="shared" si="153"/>
        <v>=IF(AMBIG_training_input.xlsx!A221&lt;&gt;"",AMBIG_training_input.xlsx!A221,"")</v>
      </c>
      <c r="E314" t="str">
        <f t="shared" si="153"/>
        <v>=IF(EGODYST_training_input.xlsx!A221&lt;&gt;"",EGODYST_training_input.xlsx!A221,"")</v>
      </c>
      <c r="F314" t="str">
        <f t="shared" si="153"/>
        <v>=IF(AUTISM_training_input.xlsx!A221&lt;&gt;"",AUTISM_training_input.xlsx!A221,"")</v>
      </c>
      <c r="G314" t="str">
        <f t="shared" si="153"/>
        <v>=IF(IDENTITY_training_input.xlsx!A221&lt;&gt;"",IDENTITY_training_input.xlsx!A221,"")</v>
      </c>
      <c r="H314" t="str">
        <f t="shared" si="153"/>
        <v>=IF(SELFDIR_training_input.xlsx!A221&lt;&gt;"",SELFDIR_training_input.xlsx!A221,"")</v>
      </c>
      <c r="I314" t="str">
        <f t="shared" si="153"/>
        <v>=IF(EMPATHY_training_input.xlsx!A221&lt;&gt;"",EMPATHY_training_input.xlsx!A221,"")</v>
      </c>
      <c r="J314" t="str">
        <f t="shared" si="153"/>
        <v>=IF(INTIMACY_training_input.xlsx!A221&lt;&gt;"",INTIMACY_training_input.xlsx!A221,"")</v>
      </c>
      <c r="K314" t="str">
        <f t="shared" si="153"/>
        <v>=IF(ACUTE_training_input.xlsx!A221&lt;&gt;"",ACUTE_training_input.xlsx!A221,"")</v>
      </c>
      <c r="L314" t="str">
        <f t="shared" si="153"/>
        <v>=IF(CHRONIC_training_input.xlsx!A221&lt;&gt;"",CHRONIC_training_input.xlsx!A221,"")</v>
      </c>
      <c r="M314" t="str">
        <f t="shared" si="153"/>
        <v>=IF(TRAUMA_PAST_training_input.xlsx!A221&lt;&gt;"",TRAUMA_PAST_training_input.xlsx!A221,"")</v>
      </c>
      <c r="N314" t="str">
        <f t="shared" si="153"/>
        <v>=IF(TRAUMA_PRESENT_training_input.xlsx!A221&lt;&gt;"",TRAUMA_PRESENT_training_input.xlsx!A221,"")</v>
      </c>
      <c r="O314" t="str">
        <f t="shared" si="153"/>
        <v>=IF(HOPE_training_input.xlsx!A221&lt;&gt;"",HOPE_training_input.xlsx!A221,"")</v>
      </c>
      <c r="P314" t="str">
        <f t="shared" si="153"/>
        <v>=IF(SELFAFFICACY_training_input.xlsx!A221&lt;&gt;"",SELFAFFICACY_training_input.xlsx!A221,"")</v>
      </c>
      <c r="Q314" t="str">
        <f t="shared" si="153"/>
        <v>=IF(SELFESTEEM_training_input.xlsx!A221&lt;&gt;"",SELFESTEEM_training_input.xlsx!A221,"")</v>
      </c>
      <c r="R314" t="str">
        <f t="shared" si="153"/>
        <v>=IF(WELLBEING_training_input.xlsx!A221&lt;&gt;"",WELLBEING_training_input.xlsx!A221,"")</v>
      </c>
      <c r="S314" t="str">
        <f t="shared" si="153"/>
        <v>=IF(HYPER_training_input.xlsx!A221&lt;&gt;"",HYPER_training_input.xlsx!A221,"")</v>
      </c>
      <c r="T314" t="str">
        <f t="shared" si="153"/>
        <v>=IF(AGGR_training_input.xlsx!A221&lt;&gt;"",AGGR_training_input.xlsx!A221,"")</v>
      </c>
      <c r="U314" t="str">
        <f t="shared" si="153"/>
        <v>=IF(COND_PR_training_input.xlsx!A221&lt;&gt;"",COND_PR_training_input.xlsx!A221,"")</v>
      </c>
      <c r="V314" t="str">
        <f t="shared" si="153"/>
        <v>=IF(ANXIE_training_input.xlsx!A221&lt;&gt;"",ANXIE_training_input.xlsx!A221,"")</v>
      </c>
      <c r="W314" t="str">
        <f t="shared" si="153"/>
        <v>=IF(DEPR_training_input.xlsx!A221&lt;&gt;"",DEPR_training_input.xlsx!A221,"")</v>
      </c>
      <c r="X314" t="str">
        <f t="shared" si="153"/>
        <v>=IF(SOMAT_training_input.xlsx!A221&lt;&gt;"",SOMAT_training_input.xlsx!A221,"")</v>
      </c>
      <c r="Y314" t="str">
        <f t="shared" si="153"/>
        <v>=IF(ATYPI_training_input.xlsx!A221&lt;&gt;"",ATYPI_training_input.xlsx!A221,"")</v>
      </c>
      <c r="Z314" t="str">
        <f t="shared" si="153"/>
        <v>=IF(WITHD_training_input.xlsx!A221&lt;&gt;"",WITHD_training_input.xlsx!A221,"")</v>
      </c>
      <c r="AA314" t="str">
        <f t="shared" si="153"/>
        <v>=IF(ATTE_PR_training_input.xlsx!A221&lt;&gt;"",ATTE_PR_training_input.xlsx!A221,"")</v>
      </c>
      <c r="AB314" t="str">
        <f t="shared" si="153"/>
        <v>=IF(ANG_CONT_training_input.xlsx!A221&lt;&gt;"",ANG_CONT_training_input.xlsx!A221,"")</v>
      </c>
      <c r="AC314" t="str">
        <f t="shared" si="153"/>
        <v>=IF(DEV_SOC_DIS_training_input.xlsx!A221&lt;&gt;"",DEV_SOC_DIS_training_input.xlsx!A221,"")</v>
      </c>
      <c r="AD314" t="str">
        <f t="shared" si="153"/>
        <v>=IF(BULLY_training_input.xlsx!A221&lt;&gt;"",BULLY_training_input.xlsx!A221,"")</v>
      </c>
      <c r="AE314" t="str">
        <f t="shared" si="153"/>
        <v>=IF(EMOT_SELF_C_training_input.xlsx!A221&lt;&gt;"",EMOT_SELF_C_training_input.xlsx!A221,"")</v>
      </c>
      <c r="AF314" t="str">
        <f t="shared" si="153"/>
        <v>=IF(EXE_FUN_training_input.xlsx!A221&lt;&gt;"",EXE_FUN_training_input.xlsx!A221,"")</v>
      </c>
      <c r="AG314" t="str">
        <f t="shared" si="153"/>
        <v>=IF(MANIA_training_input.xlsx!A221&lt;&gt;"",MANIA_training_input.xlsx!A221,"")</v>
      </c>
      <c r="AH314" t="str">
        <f t="shared" si="153"/>
        <v>=IF(NEG_EMOT_training_input.xlsx!A221&lt;&gt;"",NEG_EMOT_training_input.xlsx!A221,"")</v>
      </c>
      <c r="AI314" t="str">
        <f t="shared" si="153"/>
        <v>=IF(ADAPT_training_input.xlsx!A221&lt;&gt;"",ADAPT_training_input.xlsx!A221,"")</v>
      </c>
      <c r="AJ314" t="str">
        <f t="shared" si="153"/>
        <v>=IF(SOC_SK_training_input.xlsx!A221&lt;&gt;"",SOC_SK_training_input.xlsx!A221,"")</v>
      </c>
      <c r="AK314" t="str">
        <f t="shared" si="153"/>
        <v>=IF(LEAD_training_input.xlsx!A221&lt;&gt;"",LEAD_training_input.xlsx!A221,"")</v>
      </c>
      <c r="AL314" t="str">
        <f t="shared" si="153"/>
        <v>=IF(ACT_DAIL_training_input.xlsx!A221&lt;&gt;"",ACT_DAIL_training_input.xlsx!A221,"")</v>
      </c>
      <c r="AM314" t="str">
        <f t="shared" si="153"/>
        <v>=IF(FUN_COM_training_input.xlsx!A221&lt;&gt;"",FUN_COM_training_input.xlsx!A221,"")</v>
      </c>
      <c r="AN314" t="str">
        <f t="shared" si="153"/>
        <v>=IF(RESILI_training_input.xlsx!A221&lt;&gt;"",RESILI_training_input.xlsx!A221,"")</v>
      </c>
      <c r="AO314" t="str">
        <f t="shared" si="153"/>
        <v>=IF(SEL_training_input.xlsx!A221&lt;&gt;"",SEL_training_input.xlsx!A221,"")</v>
      </c>
      <c r="AP314" t="str">
        <f t="shared" si="153"/>
        <v>=IF(SEV_training_input.xlsx!A221&lt;&gt;"",SEV_training_input.xlsx!A221,"")</v>
      </c>
      <c r="AQ314" t="str">
        <f t="shared" si="153"/>
        <v>=IF(ANHEDONIA_training_input.xlsx!A221&lt;&gt;"",ANHEDONIA_training_input.xlsx!A221,"")</v>
      </c>
      <c r="AR314" t="str">
        <f t="shared" si="153"/>
        <v>=IF(ANXIOUSNESS_training_input.xlsx!A221&lt;&gt;"",ANXIOUSNESS_training_input.xlsx!A221,"")</v>
      </c>
      <c r="AS314" t="str">
        <f t="shared" si="153"/>
        <v>=IF(ATTENTION_SEEKING_training_input.xlsx!A221&lt;&gt;"",ATTENTION_SEEKING_training_input.xlsx!A221,"")</v>
      </c>
      <c r="AT314" t="str">
        <f t="shared" si="153"/>
        <v>=IF(CALLOUSNESS_training_input.xlsx!A221&lt;&gt;"",CALLOUSNESS_training_input.xlsx!A221,"")</v>
      </c>
      <c r="AU314" t="str">
        <f t="shared" si="153"/>
        <v>=IF(DECEITFULNESS_training_input.xlsx!A221&lt;&gt;"",DECEITFULNESS_training_input.xlsx!A221,"")</v>
      </c>
      <c r="AV314" t="str">
        <f t="shared" si="153"/>
        <v>=IF(DEPRESSIVITY_training_input.xlsx!A221&lt;&gt;"",DEPRESSIVITY_training_input.xlsx!A221,"")</v>
      </c>
      <c r="AW314" t="str">
        <f t="shared" si="153"/>
        <v>=IF(DISTRACTIBILITY_training_input.xlsx!A221&lt;&gt;"",DISTRACTIBILITY_training_input.xlsx!A221,"")</v>
      </c>
      <c r="AX314" t="str">
        <f t="shared" si="153"/>
        <v>=IF(ECCENTRICITY_training_input.xlsx!A221&lt;&gt;"",ECCENTRICITY_training_input.xlsx!A221,"")</v>
      </c>
      <c r="AY314" t="str">
        <f t="shared" si="153"/>
        <v>=IF(EMOTIONAL_LABILITY_training_input.xlsx!A221&lt;&gt;"",EMOTIONAL_LABILITY_training_input.xlsx!A221,"")</v>
      </c>
      <c r="AZ314" t="str">
        <f t="shared" si="153"/>
        <v>=IF(GRANDIOSITY_training_input.xlsx!A221&lt;&gt;"",GRANDIOSITY_training_input.xlsx!A221,"")</v>
      </c>
      <c r="BA314" t="str">
        <f t="shared" si="153"/>
        <v>=IF(HOSTILITY_training_input.xlsx!A221&lt;&gt;"",HOSTILITY_training_input.xlsx!A221,"")</v>
      </c>
      <c r="BB314" t="str">
        <f t="shared" si="153"/>
        <v>=IF(IMPULSIVITY_training_input.xlsx!A221&lt;&gt;"",IMPULSIVITY_training_input.xlsx!A221,"")</v>
      </c>
      <c r="BC314" t="str">
        <f t="shared" si="153"/>
        <v>=IF(INTIMACY_AVOIDANCE_training_input.xlsx!A221&lt;&gt;"",INTIMACY_AVOIDANCE_training_input.xlsx!A221,"")</v>
      </c>
      <c r="BD314" t="str">
        <f t="shared" si="153"/>
        <v>=IF(IRRESPONSIBILITY_training_input.xlsx!A221&lt;&gt;"",IRRESPONSIBILITY_training_input.xlsx!A221,"")</v>
      </c>
      <c r="BE314" t="str">
        <f t="shared" si="153"/>
        <v>=IF(MANIPULATIVENESS_training_input.xlsx!A221&lt;&gt;"",MANIPULATIVENESS_training_input.xlsx!A221,"")</v>
      </c>
      <c r="BF314" t="str">
        <f t="shared" si="153"/>
        <v>=IF(PERCEPTUAL_DYSREGULATION_training_input.xlsx!A221&lt;&gt;"",PERCEPTUAL_DYSREGULATION_training_input.xlsx!A221,"")</v>
      </c>
      <c r="BG314" t="str">
        <f t="shared" si="153"/>
        <v>=IF(PERSEVERATION_training_input.xlsx!A221&lt;&gt;"",PERSEVERATION_training_input.xlsx!A221,"")</v>
      </c>
      <c r="BH314" t="str">
        <f t="shared" si="153"/>
        <v>=IF(RESTRICTED_AFFECTIVITY_training_input.xlsx!A221&lt;&gt;"",RESTRICTED_AFFECTIVITY_training_input.xlsx!A221,"")</v>
      </c>
      <c r="BI314" t="str">
        <f t="shared" si="153"/>
        <v>=IF(RIGID_PERFECTIONISM_training_input.xlsx!A221&lt;&gt;"",RIGID_PERFECTIONISM_training_input.xlsx!A221,"")</v>
      </c>
      <c r="BJ314" t="str">
        <f t="shared" si="153"/>
        <v>=IF(RISK_TAKING_training_input.xlsx!A221&lt;&gt;"",RISK_TAKING_training_input.xlsx!A221,"")</v>
      </c>
      <c r="BK314" t="str">
        <f t="shared" si="153"/>
        <v>=IF(SEPARATION_INSECURITY_training_input.xlsx!A221&lt;&gt;"",SEPARATION_INSECURITY_training_input.xlsx!A221,"")</v>
      </c>
      <c r="BL314" t="str">
        <f t="shared" si="153"/>
        <v>=IF(SUBMISSIVENESS_training_input.xlsx!A221&lt;&gt;"",SUBMISSIVENESS_training_input.xlsx!A221,"")</v>
      </c>
      <c r="BM314" t="str">
        <f t="shared" si="153"/>
        <v>=IF(SUSPICIOUSNESS_training_input.xlsx!A221&lt;&gt;"",SUSPICIOUSNESS_training_input.xlsx!A221,"")</v>
      </c>
      <c r="BN314" t="str">
        <f t="shared" si="153"/>
        <v>=IF(UNUSUAL_BELIEFS_training_input.xlsx!A221&lt;&gt;"",UNUSUAL_BELIEFS_training_input.xlsx!A221,"")</v>
      </c>
      <c r="BO314" t="str">
        <f t="shared" si="152"/>
        <v>=IF(WITHDRAWAL_training_input.xlsx!A221&lt;&gt;"",WITHDRAWAL_training_input.xlsx!A221,"")</v>
      </c>
      <c r="BP314" t="str">
        <f t="shared" si="152"/>
        <v>=IF(ACT_training_input.xlsx!A221&lt;&gt;"",ACT_training_input.xlsx!A221,"")</v>
      </c>
      <c r="BQ314" t="str">
        <f t="shared" si="152"/>
        <v>=IF(DSP_training_input.xlsx!A221&lt;&gt;"",DSP_training_input.xlsx!A221,"")</v>
      </c>
      <c r="BR314" t="str">
        <f t="shared" si="152"/>
        <v>=IF(PAG_training_input.xlsx!A221&lt;&gt;"",PAG_training_input.xlsx!A221,"")</v>
      </c>
      <c r="BS314" t="str">
        <f t="shared" si="152"/>
        <v>=IF(PRO_training_input.xlsx!A221&lt;&gt;"",PRO_training_input.xlsx!A221,"")</v>
      </c>
      <c r="BT314" t="str">
        <f t="shared" si="152"/>
        <v>=IF(SPL_training_input.xlsx!A221&lt;&gt;"",SPL_training_input.xlsx!A221,"")</v>
      </c>
      <c r="BU314" t="str">
        <f t="shared" si="152"/>
        <v>=IF(WDR_training_input.xlsx!A221&lt;&gt;"",WDR_training_input.xlsx!A221,"")</v>
      </c>
      <c r="BV314" t="str">
        <f t="shared" si="152"/>
        <v>=IF(CON_training_input.xlsx!A221&lt;&gt;"",CON_training_input.xlsx!A221,"")</v>
      </c>
      <c r="BW314" t="str">
        <f t="shared" si="152"/>
        <v>=IF(DSC_training_input.xlsx!A221&lt;&gt;"",DSC_training_input.xlsx!A221,"")</v>
      </c>
      <c r="BX314" t="str">
        <f t="shared" si="152"/>
        <v>=IF(FAN_training_input.xlsx!A221&lt;&gt;"",FAN_training_input.xlsx!A221,"")</v>
      </c>
      <c r="BY314" t="str">
        <f t="shared" si="152"/>
        <v>=IF(OMN_training_input.xlsx!A221&lt;&gt;"",OMN_training_input.xlsx!A221,"")</v>
      </c>
      <c r="BZ314" t="str">
        <f t="shared" si="152"/>
        <v>=IF(REP_training_input.xlsx!A221&lt;&gt;"",REP_training_input.xlsx!A221,"")</v>
      </c>
      <c r="CA314" t="str">
        <f t="shared" si="152"/>
        <v>=IF(SOM_training_input.xlsx!A221&lt;&gt;"",SOM_training_input.xlsx!A221,"")</v>
      </c>
      <c r="CB314" t="str">
        <f t="shared" si="152"/>
        <v>=IF(SUB_training_input.xlsx!A221&lt;&gt;"",SUB_training_input.xlsx!A221,"")</v>
      </c>
      <c r="CC314" t="str">
        <f t="shared" si="152"/>
        <v>=IF(UND_training_input.xlsx!A221&lt;&gt;"",UND_training_input.xlsx!A221,"")</v>
      </c>
      <c r="CD314" t="str">
        <f t="shared" si="152"/>
        <v>=IF(ALT_training_input.xlsx!A221&lt;&gt;"",ALT_training_input.xlsx!A221,"")</v>
      </c>
      <c r="CE314" t="str">
        <f t="shared" si="152"/>
        <v>=IF(HUM_training_input.xlsx!A221&lt;&gt;"",HUM_training_input.xlsx!A221,"")</v>
      </c>
      <c r="CF314" t="str">
        <f t="shared" si="152"/>
        <v>=IF(IDL_training_input.xlsx!A221&lt;&gt;"",IDL_training_input.xlsx!A221,"")</v>
      </c>
      <c r="CG314" t="str">
        <f t="shared" si="152"/>
        <v>=IF(RFM_training_input.xlsx!A221&lt;&gt;"",RFM_training_input.xlsx!A221,"")</v>
      </c>
      <c r="CH314" t="str">
        <f t="shared" si="152"/>
        <v>=IF(DN_training_input.xlsx!A221&lt;&gt;"",DN_training_input.xlsx!A221,"")</v>
      </c>
      <c r="CI314" t="str">
        <f t="shared" si="152"/>
        <v>=IF(INT_training_input.xlsx!A221&lt;&gt;"",INT_training_input.xlsx!A221,"")</v>
      </c>
      <c r="CJ314" t="str">
        <f t="shared" si="152"/>
        <v>=IF(SUP_training_input.xlsx!A221&lt;&gt;"",SUP_training_input.xlsx!A221,"")</v>
      </c>
      <c r="CK314" t="str">
        <f t="shared" si="152"/>
        <v>=IF(ANT_training_input.xlsx!A221&lt;&gt;"",ANT_training_input.xlsx!A221,"")</v>
      </c>
      <c r="CL314" t="str">
        <f t="shared" si="152"/>
        <v>=IF(ISO_training_input.xlsx!A221&lt;&gt;"",ISO_training_input.xlsx!A221,"")</v>
      </c>
    </row>
    <row r="315" spans="1:90">
      <c r="A315">
        <v>222</v>
      </c>
      <c r="B315" t="str">
        <f t="shared" si="139"/>
        <v>=IF(SUICIDE_training_input.xlsx!A222&lt;&gt;"",SUICIDE_training_input.xlsx!A222,"")</v>
      </c>
      <c r="C315" t="str">
        <f t="shared" si="153"/>
        <v>=IF(IQ_training_input.xlsx!A222&lt;&gt;"",IQ_training_input.xlsx!A222,"")</v>
      </c>
      <c r="D315" t="str">
        <f t="shared" si="153"/>
        <v>=IF(AMBIG_training_input.xlsx!A222&lt;&gt;"",AMBIG_training_input.xlsx!A222,"")</v>
      </c>
      <c r="E315" t="str">
        <f t="shared" si="153"/>
        <v>=IF(EGODYST_training_input.xlsx!A222&lt;&gt;"",EGODYST_training_input.xlsx!A222,"")</v>
      </c>
      <c r="F315" t="str">
        <f t="shared" si="153"/>
        <v>=IF(AUTISM_training_input.xlsx!A222&lt;&gt;"",AUTISM_training_input.xlsx!A222,"")</v>
      </c>
      <c r="G315" t="str">
        <f t="shared" si="153"/>
        <v>=IF(IDENTITY_training_input.xlsx!A222&lt;&gt;"",IDENTITY_training_input.xlsx!A222,"")</v>
      </c>
      <c r="H315" t="str">
        <f t="shared" si="153"/>
        <v>=IF(SELFDIR_training_input.xlsx!A222&lt;&gt;"",SELFDIR_training_input.xlsx!A222,"")</v>
      </c>
      <c r="I315" t="str">
        <f t="shared" si="153"/>
        <v>=IF(EMPATHY_training_input.xlsx!A222&lt;&gt;"",EMPATHY_training_input.xlsx!A222,"")</v>
      </c>
      <c r="J315" t="str">
        <f t="shared" si="153"/>
        <v>=IF(INTIMACY_training_input.xlsx!A222&lt;&gt;"",INTIMACY_training_input.xlsx!A222,"")</v>
      </c>
      <c r="K315" t="str">
        <f t="shared" si="153"/>
        <v>=IF(ACUTE_training_input.xlsx!A222&lt;&gt;"",ACUTE_training_input.xlsx!A222,"")</v>
      </c>
      <c r="L315" t="str">
        <f t="shared" si="153"/>
        <v>=IF(CHRONIC_training_input.xlsx!A222&lt;&gt;"",CHRONIC_training_input.xlsx!A222,"")</v>
      </c>
      <c r="M315" t="str">
        <f t="shared" si="153"/>
        <v>=IF(TRAUMA_PAST_training_input.xlsx!A222&lt;&gt;"",TRAUMA_PAST_training_input.xlsx!A222,"")</v>
      </c>
      <c r="N315" t="str">
        <f t="shared" si="153"/>
        <v>=IF(TRAUMA_PRESENT_training_input.xlsx!A222&lt;&gt;"",TRAUMA_PRESENT_training_input.xlsx!A222,"")</v>
      </c>
      <c r="O315" t="str">
        <f t="shared" si="153"/>
        <v>=IF(HOPE_training_input.xlsx!A222&lt;&gt;"",HOPE_training_input.xlsx!A222,"")</v>
      </c>
      <c r="P315" t="str">
        <f t="shared" si="153"/>
        <v>=IF(SELFAFFICACY_training_input.xlsx!A222&lt;&gt;"",SELFAFFICACY_training_input.xlsx!A222,"")</v>
      </c>
      <c r="Q315" t="str">
        <f t="shared" si="153"/>
        <v>=IF(SELFESTEEM_training_input.xlsx!A222&lt;&gt;"",SELFESTEEM_training_input.xlsx!A222,"")</v>
      </c>
      <c r="R315" t="str">
        <f t="shared" si="153"/>
        <v>=IF(WELLBEING_training_input.xlsx!A222&lt;&gt;"",WELLBEING_training_input.xlsx!A222,"")</v>
      </c>
      <c r="S315" t="str">
        <f t="shared" si="153"/>
        <v>=IF(HYPER_training_input.xlsx!A222&lt;&gt;"",HYPER_training_input.xlsx!A222,"")</v>
      </c>
      <c r="T315" t="str">
        <f t="shared" si="153"/>
        <v>=IF(AGGR_training_input.xlsx!A222&lt;&gt;"",AGGR_training_input.xlsx!A222,"")</v>
      </c>
      <c r="U315" t="str">
        <f t="shared" si="153"/>
        <v>=IF(COND_PR_training_input.xlsx!A222&lt;&gt;"",COND_PR_training_input.xlsx!A222,"")</v>
      </c>
      <c r="V315" t="str">
        <f t="shared" si="153"/>
        <v>=IF(ANXIE_training_input.xlsx!A222&lt;&gt;"",ANXIE_training_input.xlsx!A222,"")</v>
      </c>
      <c r="W315" t="str">
        <f t="shared" si="153"/>
        <v>=IF(DEPR_training_input.xlsx!A222&lt;&gt;"",DEPR_training_input.xlsx!A222,"")</v>
      </c>
      <c r="X315" t="str">
        <f t="shared" si="153"/>
        <v>=IF(SOMAT_training_input.xlsx!A222&lt;&gt;"",SOMAT_training_input.xlsx!A222,"")</v>
      </c>
      <c r="Y315" t="str">
        <f t="shared" si="153"/>
        <v>=IF(ATYPI_training_input.xlsx!A222&lt;&gt;"",ATYPI_training_input.xlsx!A222,"")</v>
      </c>
      <c r="Z315" t="str">
        <f t="shared" si="153"/>
        <v>=IF(WITHD_training_input.xlsx!A222&lt;&gt;"",WITHD_training_input.xlsx!A222,"")</v>
      </c>
      <c r="AA315" t="str">
        <f t="shared" si="153"/>
        <v>=IF(ATTE_PR_training_input.xlsx!A222&lt;&gt;"",ATTE_PR_training_input.xlsx!A222,"")</v>
      </c>
      <c r="AB315" t="str">
        <f t="shared" si="153"/>
        <v>=IF(ANG_CONT_training_input.xlsx!A222&lt;&gt;"",ANG_CONT_training_input.xlsx!A222,"")</v>
      </c>
      <c r="AC315" t="str">
        <f t="shared" si="153"/>
        <v>=IF(DEV_SOC_DIS_training_input.xlsx!A222&lt;&gt;"",DEV_SOC_DIS_training_input.xlsx!A222,"")</v>
      </c>
      <c r="AD315" t="str">
        <f t="shared" si="153"/>
        <v>=IF(BULLY_training_input.xlsx!A222&lt;&gt;"",BULLY_training_input.xlsx!A222,"")</v>
      </c>
      <c r="AE315" t="str">
        <f t="shared" si="153"/>
        <v>=IF(EMOT_SELF_C_training_input.xlsx!A222&lt;&gt;"",EMOT_SELF_C_training_input.xlsx!A222,"")</v>
      </c>
      <c r="AF315" t="str">
        <f t="shared" si="153"/>
        <v>=IF(EXE_FUN_training_input.xlsx!A222&lt;&gt;"",EXE_FUN_training_input.xlsx!A222,"")</v>
      </c>
      <c r="AG315" t="str">
        <f t="shared" si="153"/>
        <v>=IF(MANIA_training_input.xlsx!A222&lt;&gt;"",MANIA_training_input.xlsx!A222,"")</v>
      </c>
      <c r="AH315" t="str">
        <f t="shared" si="153"/>
        <v>=IF(NEG_EMOT_training_input.xlsx!A222&lt;&gt;"",NEG_EMOT_training_input.xlsx!A222,"")</v>
      </c>
      <c r="AI315" t="str">
        <f t="shared" si="153"/>
        <v>=IF(ADAPT_training_input.xlsx!A222&lt;&gt;"",ADAPT_training_input.xlsx!A222,"")</v>
      </c>
      <c r="AJ315" t="str">
        <f t="shared" si="153"/>
        <v>=IF(SOC_SK_training_input.xlsx!A222&lt;&gt;"",SOC_SK_training_input.xlsx!A222,"")</v>
      </c>
      <c r="AK315" t="str">
        <f t="shared" si="153"/>
        <v>=IF(LEAD_training_input.xlsx!A222&lt;&gt;"",LEAD_training_input.xlsx!A222,"")</v>
      </c>
      <c r="AL315" t="str">
        <f t="shared" si="153"/>
        <v>=IF(ACT_DAIL_training_input.xlsx!A222&lt;&gt;"",ACT_DAIL_training_input.xlsx!A222,"")</v>
      </c>
      <c r="AM315" t="str">
        <f t="shared" si="153"/>
        <v>=IF(FUN_COM_training_input.xlsx!A222&lt;&gt;"",FUN_COM_training_input.xlsx!A222,"")</v>
      </c>
      <c r="AN315" t="str">
        <f t="shared" si="153"/>
        <v>=IF(RESILI_training_input.xlsx!A222&lt;&gt;"",RESILI_training_input.xlsx!A222,"")</v>
      </c>
      <c r="AO315" t="str">
        <f t="shared" si="153"/>
        <v>=IF(SEL_training_input.xlsx!A222&lt;&gt;"",SEL_training_input.xlsx!A222,"")</v>
      </c>
      <c r="AP315" t="str">
        <f t="shared" si="153"/>
        <v>=IF(SEV_training_input.xlsx!A222&lt;&gt;"",SEV_training_input.xlsx!A222,"")</v>
      </c>
      <c r="AQ315" t="str">
        <f t="shared" si="153"/>
        <v>=IF(ANHEDONIA_training_input.xlsx!A222&lt;&gt;"",ANHEDONIA_training_input.xlsx!A222,"")</v>
      </c>
      <c r="AR315" t="str">
        <f t="shared" si="153"/>
        <v>=IF(ANXIOUSNESS_training_input.xlsx!A222&lt;&gt;"",ANXIOUSNESS_training_input.xlsx!A222,"")</v>
      </c>
      <c r="AS315" t="str">
        <f t="shared" si="153"/>
        <v>=IF(ATTENTION_SEEKING_training_input.xlsx!A222&lt;&gt;"",ATTENTION_SEEKING_training_input.xlsx!A222,"")</v>
      </c>
      <c r="AT315" t="str">
        <f t="shared" si="153"/>
        <v>=IF(CALLOUSNESS_training_input.xlsx!A222&lt;&gt;"",CALLOUSNESS_training_input.xlsx!A222,"")</v>
      </c>
      <c r="AU315" t="str">
        <f t="shared" si="153"/>
        <v>=IF(DECEITFULNESS_training_input.xlsx!A222&lt;&gt;"",DECEITFULNESS_training_input.xlsx!A222,"")</v>
      </c>
      <c r="AV315" t="str">
        <f t="shared" si="153"/>
        <v>=IF(DEPRESSIVITY_training_input.xlsx!A222&lt;&gt;"",DEPRESSIVITY_training_input.xlsx!A222,"")</v>
      </c>
      <c r="AW315" t="str">
        <f t="shared" si="153"/>
        <v>=IF(DISTRACTIBILITY_training_input.xlsx!A222&lt;&gt;"",DISTRACTIBILITY_training_input.xlsx!A222,"")</v>
      </c>
      <c r="AX315" t="str">
        <f t="shared" si="153"/>
        <v>=IF(ECCENTRICITY_training_input.xlsx!A222&lt;&gt;"",ECCENTRICITY_training_input.xlsx!A222,"")</v>
      </c>
      <c r="AY315" t="str">
        <f t="shared" si="153"/>
        <v>=IF(EMOTIONAL_LABILITY_training_input.xlsx!A222&lt;&gt;"",EMOTIONAL_LABILITY_training_input.xlsx!A222,"")</v>
      </c>
      <c r="AZ315" t="str">
        <f t="shared" si="153"/>
        <v>=IF(GRANDIOSITY_training_input.xlsx!A222&lt;&gt;"",GRANDIOSITY_training_input.xlsx!A222,"")</v>
      </c>
      <c r="BA315" t="str">
        <f t="shared" si="153"/>
        <v>=IF(HOSTILITY_training_input.xlsx!A222&lt;&gt;"",HOSTILITY_training_input.xlsx!A222,"")</v>
      </c>
      <c r="BB315" t="str">
        <f t="shared" si="153"/>
        <v>=IF(IMPULSIVITY_training_input.xlsx!A222&lt;&gt;"",IMPULSIVITY_training_input.xlsx!A222,"")</v>
      </c>
      <c r="BC315" t="str">
        <f t="shared" si="153"/>
        <v>=IF(INTIMACY_AVOIDANCE_training_input.xlsx!A222&lt;&gt;"",INTIMACY_AVOIDANCE_training_input.xlsx!A222,"")</v>
      </c>
      <c r="BD315" t="str">
        <f t="shared" si="153"/>
        <v>=IF(IRRESPONSIBILITY_training_input.xlsx!A222&lt;&gt;"",IRRESPONSIBILITY_training_input.xlsx!A222,"")</v>
      </c>
      <c r="BE315" t="str">
        <f t="shared" si="153"/>
        <v>=IF(MANIPULATIVENESS_training_input.xlsx!A222&lt;&gt;"",MANIPULATIVENESS_training_input.xlsx!A222,"")</v>
      </c>
      <c r="BF315" t="str">
        <f t="shared" si="153"/>
        <v>=IF(PERCEPTUAL_DYSREGULATION_training_input.xlsx!A222&lt;&gt;"",PERCEPTUAL_DYSREGULATION_training_input.xlsx!A222,"")</v>
      </c>
      <c r="BG315" t="str">
        <f t="shared" si="153"/>
        <v>=IF(PERSEVERATION_training_input.xlsx!A222&lt;&gt;"",PERSEVERATION_training_input.xlsx!A222,"")</v>
      </c>
      <c r="BH315" t="str">
        <f t="shared" si="153"/>
        <v>=IF(RESTRICTED_AFFECTIVITY_training_input.xlsx!A222&lt;&gt;"",RESTRICTED_AFFECTIVITY_training_input.xlsx!A222,"")</v>
      </c>
      <c r="BI315" t="str">
        <f t="shared" si="153"/>
        <v>=IF(RIGID_PERFECTIONISM_training_input.xlsx!A222&lt;&gt;"",RIGID_PERFECTIONISM_training_input.xlsx!A222,"")</v>
      </c>
      <c r="BJ315" t="str">
        <f t="shared" si="153"/>
        <v>=IF(RISK_TAKING_training_input.xlsx!A222&lt;&gt;"",RISK_TAKING_training_input.xlsx!A222,"")</v>
      </c>
      <c r="BK315" t="str">
        <f t="shared" si="153"/>
        <v>=IF(SEPARATION_INSECURITY_training_input.xlsx!A222&lt;&gt;"",SEPARATION_INSECURITY_training_input.xlsx!A222,"")</v>
      </c>
      <c r="BL315" t="str">
        <f t="shared" si="153"/>
        <v>=IF(SUBMISSIVENESS_training_input.xlsx!A222&lt;&gt;"",SUBMISSIVENESS_training_input.xlsx!A222,"")</v>
      </c>
      <c r="BM315" t="str">
        <f t="shared" si="153"/>
        <v>=IF(SUSPICIOUSNESS_training_input.xlsx!A222&lt;&gt;"",SUSPICIOUSNESS_training_input.xlsx!A222,"")</v>
      </c>
      <c r="BN315" t="str">
        <f t="shared" si="153"/>
        <v>=IF(UNUSUAL_BELIEFS_training_input.xlsx!A222&lt;&gt;"",UNUSUAL_BELIEFS_training_input.xlsx!A222,"")</v>
      </c>
      <c r="BO315" t="str">
        <f t="shared" si="152"/>
        <v>=IF(WITHDRAWAL_training_input.xlsx!A222&lt;&gt;"",WITHDRAWAL_training_input.xlsx!A222,"")</v>
      </c>
      <c r="BP315" t="str">
        <f t="shared" si="152"/>
        <v>=IF(ACT_training_input.xlsx!A222&lt;&gt;"",ACT_training_input.xlsx!A222,"")</v>
      </c>
      <c r="BQ315" t="str">
        <f t="shared" si="152"/>
        <v>=IF(DSP_training_input.xlsx!A222&lt;&gt;"",DSP_training_input.xlsx!A222,"")</v>
      </c>
      <c r="BR315" t="str">
        <f t="shared" si="152"/>
        <v>=IF(PAG_training_input.xlsx!A222&lt;&gt;"",PAG_training_input.xlsx!A222,"")</v>
      </c>
      <c r="BS315" t="str">
        <f t="shared" si="152"/>
        <v>=IF(PRO_training_input.xlsx!A222&lt;&gt;"",PRO_training_input.xlsx!A222,"")</v>
      </c>
      <c r="BT315" t="str">
        <f t="shared" si="152"/>
        <v>=IF(SPL_training_input.xlsx!A222&lt;&gt;"",SPL_training_input.xlsx!A222,"")</v>
      </c>
      <c r="BU315" t="str">
        <f t="shared" si="152"/>
        <v>=IF(WDR_training_input.xlsx!A222&lt;&gt;"",WDR_training_input.xlsx!A222,"")</v>
      </c>
      <c r="BV315" t="str">
        <f t="shared" si="152"/>
        <v>=IF(CON_training_input.xlsx!A222&lt;&gt;"",CON_training_input.xlsx!A222,"")</v>
      </c>
      <c r="BW315" t="str">
        <f t="shared" si="152"/>
        <v>=IF(DSC_training_input.xlsx!A222&lt;&gt;"",DSC_training_input.xlsx!A222,"")</v>
      </c>
      <c r="BX315" t="str">
        <f t="shared" si="152"/>
        <v>=IF(FAN_training_input.xlsx!A222&lt;&gt;"",FAN_training_input.xlsx!A222,"")</v>
      </c>
      <c r="BY315" t="str">
        <f t="shared" si="152"/>
        <v>=IF(OMN_training_input.xlsx!A222&lt;&gt;"",OMN_training_input.xlsx!A222,"")</v>
      </c>
      <c r="BZ315" t="str">
        <f t="shared" si="152"/>
        <v>=IF(REP_training_input.xlsx!A222&lt;&gt;"",REP_training_input.xlsx!A222,"")</v>
      </c>
      <c r="CA315" t="str">
        <f t="shared" si="152"/>
        <v>=IF(SOM_training_input.xlsx!A222&lt;&gt;"",SOM_training_input.xlsx!A222,"")</v>
      </c>
      <c r="CB315" t="str">
        <f t="shared" si="152"/>
        <v>=IF(SUB_training_input.xlsx!A222&lt;&gt;"",SUB_training_input.xlsx!A222,"")</v>
      </c>
      <c r="CC315" t="str">
        <f t="shared" si="152"/>
        <v>=IF(UND_training_input.xlsx!A222&lt;&gt;"",UND_training_input.xlsx!A222,"")</v>
      </c>
      <c r="CD315" t="str">
        <f t="shared" si="152"/>
        <v>=IF(ALT_training_input.xlsx!A222&lt;&gt;"",ALT_training_input.xlsx!A222,"")</v>
      </c>
      <c r="CE315" t="str">
        <f t="shared" si="152"/>
        <v>=IF(HUM_training_input.xlsx!A222&lt;&gt;"",HUM_training_input.xlsx!A222,"")</v>
      </c>
      <c r="CF315" t="str">
        <f t="shared" si="152"/>
        <v>=IF(IDL_training_input.xlsx!A222&lt;&gt;"",IDL_training_input.xlsx!A222,"")</v>
      </c>
      <c r="CG315" t="str">
        <f t="shared" si="152"/>
        <v>=IF(RFM_training_input.xlsx!A222&lt;&gt;"",RFM_training_input.xlsx!A222,"")</v>
      </c>
      <c r="CH315" t="str">
        <f t="shared" si="152"/>
        <v>=IF(DN_training_input.xlsx!A222&lt;&gt;"",DN_training_input.xlsx!A222,"")</v>
      </c>
      <c r="CI315" t="str">
        <f t="shared" si="152"/>
        <v>=IF(INT_training_input.xlsx!A222&lt;&gt;"",INT_training_input.xlsx!A222,"")</v>
      </c>
      <c r="CJ315" t="str">
        <f t="shared" si="152"/>
        <v>=IF(SUP_training_input.xlsx!A222&lt;&gt;"",SUP_training_input.xlsx!A222,"")</v>
      </c>
      <c r="CK315" t="str">
        <f t="shared" si="152"/>
        <v>=IF(ANT_training_input.xlsx!A222&lt;&gt;"",ANT_training_input.xlsx!A222,"")</v>
      </c>
      <c r="CL315" t="str">
        <f t="shared" si="152"/>
        <v>=IF(ISO_training_input.xlsx!A222&lt;&gt;"",ISO_training_input.xlsx!A222,"")</v>
      </c>
    </row>
    <row r="316" spans="1:90">
      <c r="A316">
        <v>223</v>
      </c>
      <c r="B316" t="str">
        <f t="shared" si="139"/>
        <v>=IF(SUICIDE_training_input.xlsx!A223&lt;&gt;"",SUICIDE_training_input.xlsx!A223,"")</v>
      </c>
      <c r="C316" t="str">
        <f t="shared" si="153"/>
        <v>=IF(IQ_training_input.xlsx!A223&lt;&gt;"",IQ_training_input.xlsx!A223,"")</v>
      </c>
      <c r="D316" t="str">
        <f t="shared" si="153"/>
        <v>=IF(AMBIG_training_input.xlsx!A223&lt;&gt;"",AMBIG_training_input.xlsx!A223,"")</v>
      </c>
      <c r="E316" t="str">
        <f t="shared" si="153"/>
        <v>=IF(EGODYST_training_input.xlsx!A223&lt;&gt;"",EGODYST_training_input.xlsx!A223,"")</v>
      </c>
      <c r="F316" t="str">
        <f t="shared" si="153"/>
        <v>=IF(AUTISM_training_input.xlsx!A223&lt;&gt;"",AUTISM_training_input.xlsx!A223,"")</v>
      </c>
      <c r="G316" t="str">
        <f t="shared" si="153"/>
        <v>=IF(IDENTITY_training_input.xlsx!A223&lt;&gt;"",IDENTITY_training_input.xlsx!A223,"")</v>
      </c>
      <c r="H316" t="str">
        <f t="shared" si="153"/>
        <v>=IF(SELFDIR_training_input.xlsx!A223&lt;&gt;"",SELFDIR_training_input.xlsx!A223,"")</v>
      </c>
      <c r="I316" t="str">
        <f t="shared" si="153"/>
        <v>=IF(EMPATHY_training_input.xlsx!A223&lt;&gt;"",EMPATHY_training_input.xlsx!A223,"")</v>
      </c>
      <c r="J316" t="str">
        <f t="shared" si="153"/>
        <v>=IF(INTIMACY_training_input.xlsx!A223&lt;&gt;"",INTIMACY_training_input.xlsx!A223,"")</v>
      </c>
      <c r="K316" t="str">
        <f t="shared" si="153"/>
        <v>=IF(ACUTE_training_input.xlsx!A223&lt;&gt;"",ACUTE_training_input.xlsx!A223,"")</v>
      </c>
      <c r="L316" t="str">
        <f t="shared" si="153"/>
        <v>=IF(CHRONIC_training_input.xlsx!A223&lt;&gt;"",CHRONIC_training_input.xlsx!A223,"")</v>
      </c>
      <c r="M316" t="str">
        <f t="shared" si="153"/>
        <v>=IF(TRAUMA_PAST_training_input.xlsx!A223&lt;&gt;"",TRAUMA_PAST_training_input.xlsx!A223,"")</v>
      </c>
      <c r="N316" t="str">
        <f t="shared" si="153"/>
        <v>=IF(TRAUMA_PRESENT_training_input.xlsx!A223&lt;&gt;"",TRAUMA_PRESENT_training_input.xlsx!A223,"")</v>
      </c>
      <c r="O316" t="str">
        <f t="shared" si="153"/>
        <v>=IF(HOPE_training_input.xlsx!A223&lt;&gt;"",HOPE_training_input.xlsx!A223,"")</v>
      </c>
      <c r="P316" t="str">
        <f t="shared" si="153"/>
        <v>=IF(SELFAFFICACY_training_input.xlsx!A223&lt;&gt;"",SELFAFFICACY_training_input.xlsx!A223,"")</v>
      </c>
      <c r="Q316" t="str">
        <f t="shared" si="153"/>
        <v>=IF(SELFESTEEM_training_input.xlsx!A223&lt;&gt;"",SELFESTEEM_training_input.xlsx!A223,"")</v>
      </c>
      <c r="R316" t="str">
        <f t="shared" si="153"/>
        <v>=IF(WELLBEING_training_input.xlsx!A223&lt;&gt;"",WELLBEING_training_input.xlsx!A223,"")</v>
      </c>
      <c r="S316" t="str">
        <f t="shared" si="153"/>
        <v>=IF(HYPER_training_input.xlsx!A223&lt;&gt;"",HYPER_training_input.xlsx!A223,"")</v>
      </c>
      <c r="T316" t="str">
        <f t="shared" si="153"/>
        <v>=IF(AGGR_training_input.xlsx!A223&lt;&gt;"",AGGR_training_input.xlsx!A223,"")</v>
      </c>
      <c r="U316" t="str">
        <f t="shared" si="153"/>
        <v>=IF(COND_PR_training_input.xlsx!A223&lt;&gt;"",COND_PR_training_input.xlsx!A223,"")</v>
      </c>
      <c r="V316" t="str">
        <f t="shared" si="153"/>
        <v>=IF(ANXIE_training_input.xlsx!A223&lt;&gt;"",ANXIE_training_input.xlsx!A223,"")</v>
      </c>
      <c r="W316" t="str">
        <f t="shared" si="153"/>
        <v>=IF(DEPR_training_input.xlsx!A223&lt;&gt;"",DEPR_training_input.xlsx!A223,"")</v>
      </c>
      <c r="X316" t="str">
        <f t="shared" si="153"/>
        <v>=IF(SOMAT_training_input.xlsx!A223&lt;&gt;"",SOMAT_training_input.xlsx!A223,"")</v>
      </c>
      <c r="Y316" t="str">
        <f t="shared" si="153"/>
        <v>=IF(ATYPI_training_input.xlsx!A223&lt;&gt;"",ATYPI_training_input.xlsx!A223,"")</v>
      </c>
      <c r="Z316" t="str">
        <f t="shared" si="153"/>
        <v>=IF(WITHD_training_input.xlsx!A223&lt;&gt;"",WITHD_training_input.xlsx!A223,"")</v>
      </c>
      <c r="AA316" t="str">
        <f t="shared" si="153"/>
        <v>=IF(ATTE_PR_training_input.xlsx!A223&lt;&gt;"",ATTE_PR_training_input.xlsx!A223,"")</v>
      </c>
      <c r="AB316" t="str">
        <f t="shared" si="153"/>
        <v>=IF(ANG_CONT_training_input.xlsx!A223&lt;&gt;"",ANG_CONT_training_input.xlsx!A223,"")</v>
      </c>
      <c r="AC316" t="str">
        <f t="shared" si="153"/>
        <v>=IF(DEV_SOC_DIS_training_input.xlsx!A223&lt;&gt;"",DEV_SOC_DIS_training_input.xlsx!A223,"")</v>
      </c>
      <c r="AD316" t="str">
        <f t="shared" si="153"/>
        <v>=IF(BULLY_training_input.xlsx!A223&lt;&gt;"",BULLY_training_input.xlsx!A223,"")</v>
      </c>
      <c r="AE316" t="str">
        <f t="shared" si="153"/>
        <v>=IF(EMOT_SELF_C_training_input.xlsx!A223&lt;&gt;"",EMOT_SELF_C_training_input.xlsx!A223,"")</v>
      </c>
      <c r="AF316" t="str">
        <f t="shared" si="153"/>
        <v>=IF(EXE_FUN_training_input.xlsx!A223&lt;&gt;"",EXE_FUN_training_input.xlsx!A223,"")</v>
      </c>
      <c r="AG316" t="str">
        <f t="shared" si="153"/>
        <v>=IF(MANIA_training_input.xlsx!A223&lt;&gt;"",MANIA_training_input.xlsx!A223,"")</v>
      </c>
      <c r="AH316" t="str">
        <f t="shared" si="153"/>
        <v>=IF(NEG_EMOT_training_input.xlsx!A223&lt;&gt;"",NEG_EMOT_training_input.xlsx!A223,"")</v>
      </c>
      <c r="AI316" t="str">
        <f t="shared" si="153"/>
        <v>=IF(ADAPT_training_input.xlsx!A223&lt;&gt;"",ADAPT_training_input.xlsx!A223,"")</v>
      </c>
      <c r="AJ316" t="str">
        <f t="shared" si="153"/>
        <v>=IF(SOC_SK_training_input.xlsx!A223&lt;&gt;"",SOC_SK_training_input.xlsx!A223,"")</v>
      </c>
      <c r="AK316" t="str">
        <f t="shared" si="153"/>
        <v>=IF(LEAD_training_input.xlsx!A223&lt;&gt;"",LEAD_training_input.xlsx!A223,"")</v>
      </c>
      <c r="AL316" t="str">
        <f t="shared" si="153"/>
        <v>=IF(ACT_DAIL_training_input.xlsx!A223&lt;&gt;"",ACT_DAIL_training_input.xlsx!A223,"")</v>
      </c>
      <c r="AM316" t="str">
        <f t="shared" si="153"/>
        <v>=IF(FUN_COM_training_input.xlsx!A223&lt;&gt;"",FUN_COM_training_input.xlsx!A223,"")</v>
      </c>
      <c r="AN316" t="str">
        <f t="shared" si="153"/>
        <v>=IF(RESILI_training_input.xlsx!A223&lt;&gt;"",RESILI_training_input.xlsx!A223,"")</v>
      </c>
      <c r="AO316" t="str">
        <f t="shared" si="153"/>
        <v>=IF(SEL_training_input.xlsx!A223&lt;&gt;"",SEL_training_input.xlsx!A223,"")</v>
      </c>
      <c r="AP316" t="str">
        <f t="shared" si="153"/>
        <v>=IF(SEV_training_input.xlsx!A223&lt;&gt;"",SEV_training_input.xlsx!A223,"")</v>
      </c>
      <c r="AQ316" t="str">
        <f t="shared" si="153"/>
        <v>=IF(ANHEDONIA_training_input.xlsx!A223&lt;&gt;"",ANHEDONIA_training_input.xlsx!A223,"")</v>
      </c>
      <c r="AR316" t="str">
        <f t="shared" si="153"/>
        <v>=IF(ANXIOUSNESS_training_input.xlsx!A223&lt;&gt;"",ANXIOUSNESS_training_input.xlsx!A223,"")</v>
      </c>
      <c r="AS316" t="str">
        <f t="shared" si="153"/>
        <v>=IF(ATTENTION_SEEKING_training_input.xlsx!A223&lt;&gt;"",ATTENTION_SEEKING_training_input.xlsx!A223,"")</v>
      </c>
      <c r="AT316" t="str">
        <f t="shared" si="153"/>
        <v>=IF(CALLOUSNESS_training_input.xlsx!A223&lt;&gt;"",CALLOUSNESS_training_input.xlsx!A223,"")</v>
      </c>
      <c r="AU316" t="str">
        <f t="shared" si="153"/>
        <v>=IF(DECEITFULNESS_training_input.xlsx!A223&lt;&gt;"",DECEITFULNESS_training_input.xlsx!A223,"")</v>
      </c>
      <c r="AV316" t="str">
        <f t="shared" si="153"/>
        <v>=IF(DEPRESSIVITY_training_input.xlsx!A223&lt;&gt;"",DEPRESSIVITY_training_input.xlsx!A223,"")</v>
      </c>
      <c r="AW316" t="str">
        <f t="shared" si="153"/>
        <v>=IF(DISTRACTIBILITY_training_input.xlsx!A223&lt;&gt;"",DISTRACTIBILITY_training_input.xlsx!A223,"")</v>
      </c>
      <c r="AX316" t="str">
        <f t="shared" si="153"/>
        <v>=IF(ECCENTRICITY_training_input.xlsx!A223&lt;&gt;"",ECCENTRICITY_training_input.xlsx!A223,"")</v>
      </c>
      <c r="AY316" t="str">
        <f t="shared" si="153"/>
        <v>=IF(EMOTIONAL_LABILITY_training_input.xlsx!A223&lt;&gt;"",EMOTIONAL_LABILITY_training_input.xlsx!A223,"")</v>
      </c>
      <c r="AZ316" t="str">
        <f t="shared" si="153"/>
        <v>=IF(GRANDIOSITY_training_input.xlsx!A223&lt;&gt;"",GRANDIOSITY_training_input.xlsx!A223,"")</v>
      </c>
      <c r="BA316" t="str">
        <f t="shared" si="153"/>
        <v>=IF(HOSTILITY_training_input.xlsx!A223&lt;&gt;"",HOSTILITY_training_input.xlsx!A223,"")</v>
      </c>
      <c r="BB316" t="str">
        <f t="shared" si="153"/>
        <v>=IF(IMPULSIVITY_training_input.xlsx!A223&lt;&gt;"",IMPULSIVITY_training_input.xlsx!A223,"")</v>
      </c>
      <c r="BC316" t="str">
        <f t="shared" si="153"/>
        <v>=IF(INTIMACY_AVOIDANCE_training_input.xlsx!A223&lt;&gt;"",INTIMACY_AVOIDANCE_training_input.xlsx!A223,"")</v>
      </c>
      <c r="BD316" t="str">
        <f t="shared" si="153"/>
        <v>=IF(IRRESPONSIBILITY_training_input.xlsx!A223&lt;&gt;"",IRRESPONSIBILITY_training_input.xlsx!A223,"")</v>
      </c>
      <c r="BE316" t="str">
        <f t="shared" si="153"/>
        <v>=IF(MANIPULATIVENESS_training_input.xlsx!A223&lt;&gt;"",MANIPULATIVENESS_training_input.xlsx!A223,"")</v>
      </c>
      <c r="BF316" t="str">
        <f t="shared" si="153"/>
        <v>=IF(PERCEPTUAL_DYSREGULATION_training_input.xlsx!A223&lt;&gt;"",PERCEPTUAL_DYSREGULATION_training_input.xlsx!A223,"")</v>
      </c>
      <c r="BG316" t="str">
        <f t="shared" si="153"/>
        <v>=IF(PERSEVERATION_training_input.xlsx!A223&lt;&gt;"",PERSEVERATION_training_input.xlsx!A223,"")</v>
      </c>
      <c r="BH316" t="str">
        <f t="shared" si="153"/>
        <v>=IF(RESTRICTED_AFFECTIVITY_training_input.xlsx!A223&lt;&gt;"",RESTRICTED_AFFECTIVITY_training_input.xlsx!A223,"")</v>
      </c>
      <c r="BI316" t="str">
        <f t="shared" si="153"/>
        <v>=IF(RIGID_PERFECTIONISM_training_input.xlsx!A223&lt;&gt;"",RIGID_PERFECTIONISM_training_input.xlsx!A223,"")</v>
      </c>
      <c r="BJ316" t="str">
        <f t="shared" si="153"/>
        <v>=IF(RISK_TAKING_training_input.xlsx!A223&lt;&gt;"",RISK_TAKING_training_input.xlsx!A223,"")</v>
      </c>
      <c r="BK316" t="str">
        <f t="shared" si="153"/>
        <v>=IF(SEPARATION_INSECURITY_training_input.xlsx!A223&lt;&gt;"",SEPARATION_INSECURITY_training_input.xlsx!A223,"")</v>
      </c>
      <c r="BL316" t="str">
        <f t="shared" si="153"/>
        <v>=IF(SUBMISSIVENESS_training_input.xlsx!A223&lt;&gt;"",SUBMISSIVENESS_training_input.xlsx!A223,"")</v>
      </c>
      <c r="BM316" t="str">
        <f t="shared" si="153"/>
        <v>=IF(SUSPICIOUSNESS_training_input.xlsx!A223&lt;&gt;"",SUSPICIOUSNESS_training_input.xlsx!A223,"")</v>
      </c>
      <c r="BN316" t="str">
        <f t="shared" ref="BN316:CL319" si="154">CONCATENATE($A$11,BN$1,$A$12,$A316,$A$13,BN$1,$A$14,$A316,$A$15)</f>
        <v>=IF(UNUSUAL_BELIEFS_training_input.xlsx!A223&lt;&gt;"",UNUSUAL_BELIEFS_training_input.xlsx!A223,"")</v>
      </c>
      <c r="BO316" t="str">
        <f t="shared" si="154"/>
        <v>=IF(WITHDRAWAL_training_input.xlsx!A223&lt;&gt;"",WITHDRAWAL_training_input.xlsx!A223,"")</v>
      </c>
      <c r="BP316" t="str">
        <f t="shared" si="154"/>
        <v>=IF(ACT_training_input.xlsx!A223&lt;&gt;"",ACT_training_input.xlsx!A223,"")</v>
      </c>
      <c r="BQ316" t="str">
        <f t="shared" si="154"/>
        <v>=IF(DSP_training_input.xlsx!A223&lt;&gt;"",DSP_training_input.xlsx!A223,"")</v>
      </c>
      <c r="BR316" t="str">
        <f t="shared" si="154"/>
        <v>=IF(PAG_training_input.xlsx!A223&lt;&gt;"",PAG_training_input.xlsx!A223,"")</v>
      </c>
      <c r="BS316" t="str">
        <f t="shared" si="154"/>
        <v>=IF(PRO_training_input.xlsx!A223&lt;&gt;"",PRO_training_input.xlsx!A223,"")</v>
      </c>
      <c r="BT316" t="str">
        <f t="shared" si="154"/>
        <v>=IF(SPL_training_input.xlsx!A223&lt;&gt;"",SPL_training_input.xlsx!A223,"")</v>
      </c>
      <c r="BU316" t="str">
        <f t="shared" si="154"/>
        <v>=IF(WDR_training_input.xlsx!A223&lt;&gt;"",WDR_training_input.xlsx!A223,"")</v>
      </c>
      <c r="BV316" t="str">
        <f t="shared" si="154"/>
        <v>=IF(CON_training_input.xlsx!A223&lt;&gt;"",CON_training_input.xlsx!A223,"")</v>
      </c>
      <c r="BW316" t="str">
        <f t="shared" si="154"/>
        <v>=IF(DSC_training_input.xlsx!A223&lt;&gt;"",DSC_training_input.xlsx!A223,"")</v>
      </c>
      <c r="BX316" t="str">
        <f t="shared" si="154"/>
        <v>=IF(FAN_training_input.xlsx!A223&lt;&gt;"",FAN_training_input.xlsx!A223,"")</v>
      </c>
      <c r="BY316" t="str">
        <f t="shared" si="154"/>
        <v>=IF(OMN_training_input.xlsx!A223&lt;&gt;"",OMN_training_input.xlsx!A223,"")</v>
      </c>
      <c r="BZ316" t="str">
        <f t="shared" si="154"/>
        <v>=IF(REP_training_input.xlsx!A223&lt;&gt;"",REP_training_input.xlsx!A223,"")</v>
      </c>
      <c r="CA316" t="str">
        <f t="shared" si="154"/>
        <v>=IF(SOM_training_input.xlsx!A223&lt;&gt;"",SOM_training_input.xlsx!A223,"")</v>
      </c>
      <c r="CB316" t="str">
        <f t="shared" si="154"/>
        <v>=IF(SUB_training_input.xlsx!A223&lt;&gt;"",SUB_training_input.xlsx!A223,"")</v>
      </c>
      <c r="CC316" t="str">
        <f t="shared" si="154"/>
        <v>=IF(UND_training_input.xlsx!A223&lt;&gt;"",UND_training_input.xlsx!A223,"")</v>
      </c>
      <c r="CD316" t="str">
        <f t="shared" si="154"/>
        <v>=IF(ALT_training_input.xlsx!A223&lt;&gt;"",ALT_training_input.xlsx!A223,"")</v>
      </c>
      <c r="CE316" t="str">
        <f t="shared" si="154"/>
        <v>=IF(HUM_training_input.xlsx!A223&lt;&gt;"",HUM_training_input.xlsx!A223,"")</v>
      </c>
      <c r="CF316" t="str">
        <f t="shared" si="154"/>
        <v>=IF(IDL_training_input.xlsx!A223&lt;&gt;"",IDL_training_input.xlsx!A223,"")</v>
      </c>
      <c r="CG316" t="str">
        <f t="shared" si="154"/>
        <v>=IF(RFM_training_input.xlsx!A223&lt;&gt;"",RFM_training_input.xlsx!A223,"")</v>
      </c>
      <c r="CH316" t="str">
        <f t="shared" si="154"/>
        <v>=IF(DN_training_input.xlsx!A223&lt;&gt;"",DN_training_input.xlsx!A223,"")</v>
      </c>
      <c r="CI316" t="str">
        <f t="shared" si="154"/>
        <v>=IF(INT_training_input.xlsx!A223&lt;&gt;"",INT_training_input.xlsx!A223,"")</v>
      </c>
      <c r="CJ316" t="str">
        <f t="shared" si="154"/>
        <v>=IF(SUP_training_input.xlsx!A223&lt;&gt;"",SUP_training_input.xlsx!A223,"")</v>
      </c>
      <c r="CK316" t="str">
        <f t="shared" si="154"/>
        <v>=IF(ANT_training_input.xlsx!A223&lt;&gt;"",ANT_training_input.xlsx!A223,"")</v>
      </c>
      <c r="CL316" t="str">
        <f t="shared" si="154"/>
        <v>=IF(ISO_training_input.xlsx!A223&lt;&gt;"",ISO_training_input.xlsx!A223,"")</v>
      </c>
    </row>
    <row r="317" spans="1:90">
      <c r="A317">
        <v>224</v>
      </c>
      <c r="B317" t="str">
        <f t="shared" si="139"/>
        <v>=IF(SUICIDE_training_input.xlsx!A224&lt;&gt;"",SUICIDE_training_input.xlsx!A224,"")</v>
      </c>
      <c r="C317" t="str">
        <f t="shared" ref="C317:BN320" si="155">CONCATENATE($A$11,C$1,$A$12,$A317,$A$13,C$1,$A$14,$A317,$A$15)</f>
        <v>=IF(IQ_training_input.xlsx!A224&lt;&gt;"",IQ_training_input.xlsx!A224,"")</v>
      </c>
      <c r="D317" t="str">
        <f t="shared" si="155"/>
        <v>=IF(AMBIG_training_input.xlsx!A224&lt;&gt;"",AMBIG_training_input.xlsx!A224,"")</v>
      </c>
      <c r="E317" t="str">
        <f t="shared" si="155"/>
        <v>=IF(EGODYST_training_input.xlsx!A224&lt;&gt;"",EGODYST_training_input.xlsx!A224,"")</v>
      </c>
      <c r="F317" t="str">
        <f t="shared" si="155"/>
        <v>=IF(AUTISM_training_input.xlsx!A224&lt;&gt;"",AUTISM_training_input.xlsx!A224,"")</v>
      </c>
      <c r="G317" t="str">
        <f t="shared" si="155"/>
        <v>=IF(IDENTITY_training_input.xlsx!A224&lt;&gt;"",IDENTITY_training_input.xlsx!A224,"")</v>
      </c>
      <c r="H317" t="str">
        <f t="shared" si="155"/>
        <v>=IF(SELFDIR_training_input.xlsx!A224&lt;&gt;"",SELFDIR_training_input.xlsx!A224,"")</v>
      </c>
      <c r="I317" t="str">
        <f t="shared" si="155"/>
        <v>=IF(EMPATHY_training_input.xlsx!A224&lt;&gt;"",EMPATHY_training_input.xlsx!A224,"")</v>
      </c>
      <c r="J317" t="str">
        <f t="shared" si="155"/>
        <v>=IF(INTIMACY_training_input.xlsx!A224&lt;&gt;"",INTIMACY_training_input.xlsx!A224,"")</v>
      </c>
      <c r="K317" t="str">
        <f t="shared" si="155"/>
        <v>=IF(ACUTE_training_input.xlsx!A224&lt;&gt;"",ACUTE_training_input.xlsx!A224,"")</v>
      </c>
      <c r="L317" t="str">
        <f t="shared" si="155"/>
        <v>=IF(CHRONIC_training_input.xlsx!A224&lt;&gt;"",CHRONIC_training_input.xlsx!A224,"")</v>
      </c>
      <c r="M317" t="str">
        <f t="shared" si="155"/>
        <v>=IF(TRAUMA_PAST_training_input.xlsx!A224&lt;&gt;"",TRAUMA_PAST_training_input.xlsx!A224,"")</v>
      </c>
      <c r="N317" t="str">
        <f t="shared" si="155"/>
        <v>=IF(TRAUMA_PRESENT_training_input.xlsx!A224&lt;&gt;"",TRAUMA_PRESENT_training_input.xlsx!A224,"")</v>
      </c>
      <c r="O317" t="str">
        <f t="shared" si="155"/>
        <v>=IF(HOPE_training_input.xlsx!A224&lt;&gt;"",HOPE_training_input.xlsx!A224,"")</v>
      </c>
      <c r="P317" t="str">
        <f t="shared" si="155"/>
        <v>=IF(SELFAFFICACY_training_input.xlsx!A224&lt;&gt;"",SELFAFFICACY_training_input.xlsx!A224,"")</v>
      </c>
      <c r="Q317" t="str">
        <f t="shared" si="155"/>
        <v>=IF(SELFESTEEM_training_input.xlsx!A224&lt;&gt;"",SELFESTEEM_training_input.xlsx!A224,"")</v>
      </c>
      <c r="R317" t="str">
        <f t="shared" si="155"/>
        <v>=IF(WELLBEING_training_input.xlsx!A224&lt;&gt;"",WELLBEING_training_input.xlsx!A224,"")</v>
      </c>
      <c r="S317" t="str">
        <f t="shared" si="155"/>
        <v>=IF(HYPER_training_input.xlsx!A224&lt;&gt;"",HYPER_training_input.xlsx!A224,"")</v>
      </c>
      <c r="T317" t="str">
        <f t="shared" si="155"/>
        <v>=IF(AGGR_training_input.xlsx!A224&lt;&gt;"",AGGR_training_input.xlsx!A224,"")</v>
      </c>
      <c r="U317" t="str">
        <f t="shared" si="155"/>
        <v>=IF(COND_PR_training_input.xlsx!A224&lt;&gt;"",COND_PR_training_input.xlsx!A224,"")</v>
      </c>
      <c r="V317" t="str">
        <f t="shared" si="155"/>
        <v>=IF(ANXIE_training_input.xlsx!A224&lt;&gt;"",ANXIE_training_input.xlsx!A224,"")</v>
      </c>
      <c r="W317" t="str">
        <f t="shared" si="155"/>
        <v>=IF(DEPR_training_input.xlsx!A224&lt;&gt;"",DEPR_training_input.xlsx!A224,"")</v>
      </c>
      <c r="X317" t="str">
        <f t="shared" si="155"/>
        <v>=IF(SOMAT_training_input.xlsx!A224&lt;&gt;"",SOMAT_training_input.xlsx!A224,"")</v>
      </c>
      <c r="Y317" t="str">
        <f t="shared" si="155"/>
        <v>=IF(ATYPI_training_input.xlsx!A224&lt;&gt;"",ATYPI_training_input.xlsx!A224,"")</v>
      </c>
      <c r="Z317" t="str">
        <f t="shared" si="155"/>
        <v>=IF(WITHD_training_input.xlsx!A224&lt;&gt;"",WITHD_training_input.xlsx!A224,"")</v>
      </c>
      <c r="AA317" t="str">
        <f t="shared" si="155"/>
        <v>=IF(ATTE_PR_training_input.xlsx!A224&lt;&gt;"",ATTE_PR_training_input.xlsx!A224,"")</v>
      </c>
      <c r="AB317" t="str">
        <f t="shared" si="155"/>
        <v>=IF(ANG_CONT_training_input.xlsx!A224&lt;&gt;"",ANG_CONT_training_input.xlsx!A224,"")</v>
      </c>
      <c r="AC317" t="str">
        <f t="shared" si="155"/>
        <v>=IF(DEV_SOC_DIS_training_input.xlsx!A224&lt;&gt;"",DEV_SOC_DIS_training_input.xlsx!A224,"")</v>
      </c>
      <c r="AD317" t="str">
        <f t="shared" si="155"/>
        <v>=IF(BULLY_training_input.xlsx!A224&lt;&gt;"",BULLY_training_input.xlsx!A224,"")</v>
      </c>
      <c r="AE317" t="str">
        <f t="shared" si="155"/>
        <v>=IF(EMOT_SELF_C_training_input.xlsx!A224&lt;&gt;"",EMOT_SELF_C_training_input.xlsx!A224,"")</v>
      </c>
      <c r="AF317" t="str">
        <f t="shared" si="155"/>
        <v>=IF(EXE_FUN_training_input.xlsx!A224&lt;&gt;"",EXE_FUN_training_input.xlsx!A224,"")</v>
      </c>
      <c r="AG317" t="str">
        <f t="shared" si="155"/>
        <v>=IF(MANIA_training_input.xlsx!A224&lt;&gt;"",MANIA_training_input.xlsx!A224,"")</v>
      </c>
      <c r="AH317" t="str">
        <f t="shared" si="155"/>
        <v>=IF(NEG_EMOT_training_input.xlsx!A224&lt;&gt;"",NEG_EMOT_training_input.xlsx!A224,"")</v>
      </c>
      <c r="AI317" t="str">
        <f t="shared" si="155"/>
        <v>=IF(ADAPT_training_input.xlsx!A224&lt;&gt;"",ADAPT_training_input.xlsx!A224,"")</v>
      </c>
      <c r="AJ317" t="str">
        <f t="shared" si="155"/>
        <v>=IF(SOC_SK_training_input.xlsx!A224&lt;&gt;"",SOC_SK_training_input.xlsx!A224,"")</v>
      </c>
      <c r="AK317" t="str">
        <f t="shared" si="155"/>
        <v>=IF(LEAD_training_input.xlsx!A224&lt;&gt;"",LEAD_training_input.xlsx!A224,"")</v>
      </c>
      <c r="AL317" t="str">
        <f t="shared" si="155"/>
        <v>=IF(ACT_DAIL_training_input.xlsx!A224&lt;&gt;"",ACT_DAIL_training_input.xlsx!A224,"")</v>
      </c>
      <c r="AM317" t="str">
        <f t="shared" si="155"/>
        <v>=IF(FUN_COM_training_input.xlsx!A224&lt;&gt;"",FUN_COM_training_input.xlsx!A224,"")</v>
      </c>
      <c r="AN317" t="str">
        <f t="shared" si="155"/>
        <v>=IF(RESILI_training_input.xlsx!A224&lt;&gt;"",RESILI_training_input.xlsx!A224,"")</v>
      </c>
      <c r="AO317" t="str">
        <f t="shared" si="155"/>
        <v>=IF(SEL_training_input.xlsx!A224&lt;&gt;"",SEL_training_input.xlsx!A224,"")</v>
      </c>
      <c r="AP317" t="str">
        <f t="shared" si="155"/>
        <v>=IF(SEV_training_input.xlsx!A224&lt;&gt;"",SEV_training_input.xlsx!A224,"")</v>
      </c>
      <c r="AQ317" t="str">
        <f t="shared" si="155"/>
        <v>=IF(ANHEDONIA_training_input.xlsx!A224&lt;&gt;"",ANHEDONIA_training_input.xlsx!A224,"")</v>
      </c>
      <c r="AR317" t="str">
        <f t="shared" si="155"/>
        <v>=IF(ANXIOUSNESS_training_input.xlsx!A224&lt;&gt;"",ANXIOUSNESS_training_input.xlsx!A224,"")</v>
      </c>
      <c r="AS317" t="str">
        <f t="shared" si="155"/>
        <v>=IF(ATTENTION_SEEKING_training_input.xlsx!A224&lt;&gt;"",ATTENTION_SEEKING_training_input.xlsx!A224,"")</v>
      </c>
      <c r="AT317" t="str">
        <f t="shared" si="155"/>
        <v>=IF(CALLOUSNESS_training_input.xlsx!A224&lt;&gt;"",CALLOUSNESS_training_input.xlsx!A224,"")</v>
      </c>
      <c r="AU317" t="str">
        <f t="shared" si="155"/>
        <v>=IF(DECEITFULNESS_training_input.xlsx!A224&lt;&gt;"",DECEITFULNESS_training_input.xlsx!A224,"")</v>
      </c>
      <c r="AV317" t="str">
        <f t="shared" si="155"/>
        <v>=IF(DEPRESSIVITY_training_input.xlsx!A224&lt;&gt;"",DEPRESSIVITY_training_input.xlsx!A224,"")</v>
      </c>
      <c r="AW317" t="str">
        <f t="shared" si="155"/>
        <v>=IF(DISTRACTIBILITY_training_input.xlsx!A224&lt;&gt;"",DISTRACTIBILITY_training_input.xlsx!A224,"")</v>
      </c>
      <c r="AX317" t="str">
        <f t="shared" si="155"/>
        <v>=IF(ECCENTRICITY_training_input.xlsx!A224&lt;&gt;"",ECCENTRICITY_training_input.xlsx!A224,"")</v>
      </c>
      <c r="AY317" t="str">
        <f t="shared" si="155"/>
        <v>=IF(EMOTIONAL_LABILITY_training_input.xlsx!A224&lt;&gt;"",EMOTIONAL_LABILITY_training_input.xlsx!A224,"")</v>
      </c>
      <c r="AZ317" t="str">
        <f t="shared" si="155"/>
        <v>=IF(GRANDIOSITY_training_input.xlsx!A224&lt;&gt;"",GRANDIOSITY_training_input.xlsx!A224,"")</v>
      </c>
      <c r="BA317" t="str">
        <f t="shared" si="155"/>
        <v>=IF(HOSTILITY_training_input.xlsx!A224&lt;&gt;"",HOSTILITY_training_input.xlsx!A224,"")</v>
      </c>
      <c r="BB317" t="str">
        <f t="shared" si="155"/>
        <v>=IF(IMPULSIVITY_training_input.xlsx!A224&lt;&gt;"",IMPULSIVITY_training_input.xlsx!A224,"")</v>
      </c>
      <c r="BC317" t="str">
        <f t="shared" si="155"/>
        <v>=IF(INTIMACY_AVOIDANCE_training_input.xlsx!A224&lt;&gt;"",INTIMACY_AVOIDANCE_training_input.xlsx!A224,"")</v>
      </c>
      <c r="BD317" t="str">
        <f t="shared" si="155"/>
        <v>=IF(IRRESPONSIBILITY_training_input.xlsx!A224&lt;&gt;"",IRRESPONSIBILITY_training_input.xlsx!A224,"")</v>
      </c>
      <c r="BE317" t="str">
        <f t="shared" si="155"/>
        <v>=IF(MANIPULATIVENESS_training_input.xlsx!A224&lt;&gt;"",MANIPULATIVENESS_training_input.xlsx!A224,"")</v>
      </c>
      <c r="BF317" t="str">
        <f t="shared" si="155"/>
        <v>=IF(PERCEPTUAL_DYSREGULATION_training_input.xlsx!A224&lt;&gt;"",PERCEPTUAL_DYSREGULATION_training_input.xlsx!A224,"")</v>
      </c>
      <c r="BG317" t="str">
        <f t="shared" si="155"/>
        <v>=IF(PERSEVERATION_training_input.xlsx!A224&lt;&gt;"",PERSEVERATION_training_input.xlsx!A224,"")</v>
      </c>
      <c r="BH317" t="str">
        <f t="shared" si="155"/>
        <v>=IF(RESTRICTED_AFFECTIVITY_training_input.xlsx!A224&lt;&gt;"",RESTRICTED_AFFECTIVITY_training_input.xlsx!A224,"")</v>
      </c>
      <c r="BI317" t="str">
        <f t="shared" si="155"/>
        <v>=IF(RIGID_PERFECTIONISM_training_input.xlsx!A224&lt;&gt;"",RIGID_PERFECTIONISM_training_input.xlsx!A224,"")</v>
      </c>
      <c r="BJ317" t="str">
        <f t="shared" si="155"/>
        <v>=IF(RISK_TAKING_training_input.xlsx!A224&lt;&gt;"",RISK_TAKING_training_input.xlsx!A224,"")</v>
      </c>
      <c r="BK317" t="str">
        <f t="shared" si="155"/>
        <v>=IF(SEPARATION_INSECURITY_training_input.xlsx!A224&lt;&gt;"",SEPARATION_INSECURITY_training_input.xlsx!A224,"")</v>
      </c>
      <c r="BL317" t="str">
        <f t="shared" si="155"/>
        <v>=IF(SUBMISSIVENESS_training_input.xlsx!A224&lt;&gt;"",SUBMISSIVENESS_training_input.xlsx!A224,"")</v>
      </c>
      <c r="BM317" t="str">
        <f t="shared" si="155"/>
        <v>=IF(SUSPICIOUSNESS_training_input.xlsx!A224&lt;&gt;"",SUSPICIOUSNESS_training_input.xlsx!A224,"")</v>
      </c>
      <c r="BN317" t="str">
        <f t="shared" si="155"/>
        <v>=IF(UNUSUAL_BELIEFS_training_input.xlsx!A224&lt;&gt;"",UNUSUAL_BELIEFS_training_input.xlsx!A224,"")</v>
      </c>
      <c r="BO317" t="str">
        <f t="shared" si="154"/>
        <v>=IF(WITHDRAWAL_training_input.xlsx!A224&lt;&gt;"",WITHDRAWAL_training_input.xlsx!A224,"")</v>
      </c>
      <c r="BP317" t="str">
        <f t="shared" si="154"/>
        <v>=IF(ACT_training_input.xlsx!A224&lt;&gt;"",ACT_training_input.xlsx!A224,"")</v>
      </c>
      <c r="BQ317" t="str">
        <f t="shared" si="154"/>
        <v>=IF(DSP_training_input.xlsx!A224&lt;&gt;"",DSP_training_input.xlsx!A224,"")</v>
      </c>
      <c r="BR317" t="str">
        <f t="shared" si="154"/>
        <v>=IF(PAG_training_input.xlsx!A224&lt;&gt;"",PAG_training_input.xlsx!A224,"")</v>
      </c>
      <c r="BS317" t="str">
        <f t="shared" si="154"/>
        <v>=IF(PRO_training_input.xlsx!A224&lt;&gt;"",PRO_training_input.xlsx!A224,"")</v>
      </c>
      <c r="BT317" t="str">
        <f t="shared" si="154"/>
        <v>=IF(SPL_training_input.xlsx!A224&lt;&gt;"",SPL_training_input.xlsx!A224,"")</v>
      </c>
      <c r="BU317" t="str">
        <f t="shared" si="154"/>
        <v>=IF(WDR_training_input.xlsx!A224&lt;&gt;"",WDR_training_input.xlsx!A224,"")</v>
      </c>
      <c r="BV317" t="str">
        <f t="shared" si="154"/>
        <v>=IF(CON_training_input.xlsx!A224&lt;&gt;"",CON_training_input.xlsx!A224,"")</v>
      </c>
      <c r="BW317" t="str">
        <f t="shared" si="154"/>
        <v>=IF(DSC_training_input.xlsx!A224&lt;&gt;"",DSC_training_input.xlsx!A224,"")</v>
      </c>
      <c r="BX317" t="str">
        <f t="shared" si="154"/>
        <v>=IF(FAN_training_input.xlsx!A224&lt;&gt;"",FAN_training_input.xlsx!A224,"")</v>
      </c>
      <c r="BY317" t="str">
        <f t="shared" si="154"/>
        <v>=IF(OMN_training_input.xlsx!A224&lt;&gt;"",OMN_training_input.xlsx!A224,"")</v>
      </c>
      <c r="BZ317" t="str">
        <f t="shared" si="154"/>
        <v>=IF(REP_training_input.xlsx!A224&lt;&gt;"",REP_training_input.xlsx!A224,"")</v>
      </c>
      <c r="CA317" t="str">
        <f t="shared" si="154"/>
        <v>=IF(SOM_training_input.xlsx!A224&lt;&gt;"",SOM_training_input.xlsx!A224,"")</v>
      </c>
      <c r="CB317" t="str">
        <f t="shared" si="154"/>
        <v>=IF(SUB_training_input.xlsx!A224&lt;&gt;"",SUB_training_input.xlsx!A224,"")</v>
      </c>
      <c r="CC317" t="str">
        <f t="shared" si="154"/>
        <v>=IF(UND_training_input.xlsx!A224&lt;&gt;"",UND_training_input.xlsx!A224,"")</v>
      </c>
      <c r="CD317" t="str">
        <f t="shared" si="154"/>
        <v>=IF(ALT_training_input.xlsx!A224&lt;&gt;"",ALT_training_input.xlsx!A224,"")</v>
      </c>
      <c r="CE317" t="str">
        <f t="shared" si="154"/>
        <v>=IF(HUM_training_input.xlsx!A224&lt;&gt;"",HUM_training_input.xlsx!A224,"")</v>
      </c>
      <c r="CF317" t="str">
        <f t="shared" si="154"/>
        <v>=IF(IDL_training_input.xlsx!A224&lt;&gt;"",IDL_training_input.xlsx!A224,"")</v>
      </c>
      <c r="CG317" t="str">
        <f t="shared" si="154"/>
        <v>=IF(RFM_training_input.xlsx!A224&lt;&gt;"",RFM_training_input.xlsx!A224,"")</v>
      </c>
      <c r="CH317" t="str">
        <f t="shared" si="154"/>
        <v>=IF(DN_training_input.xlsx!A224&lt;&gt;"",DN_training_input.xlsx!A224,"")</v>
      </c>
      <c r="CI317" t="str">
        <f t="shared" si="154"/>
        <v>=IF(INT_training_input.xlsx!A224&lt;&gt;"",INT_training_input.xlsx!A224,"")</v>
      </c>
      <c r="CJ317" t="str">
        <f t="shared" si="154"/>
        <v>=IF(SUP_training_input.xlsx!A224&lt;&gt;"",SUP_training_input.xlsx!A224,"")</v>
      </c>
      <c r="CK317" t="str">
        <f t="shared" si="154"/>
        <v>=IF(ANT_training_input.xlsx!A224&lt;&gt;"",ANT_training_input.xlsx!A224,"")</v>
      </c>
      <c r="CL317" t="str">
        <f t="shared" si="154"/>
        <v>=IF(ISO_training_input.xlsx!A224&lt;&gt;"",ISO_training_input.xlsx!A224,"")</v>
      </c>
    </row>
    <row r="318" spans="1:90">
      <c r="A318">
        <v>225</v>
      </c>
      <c r="B318" t="str">
        <f t="shared" si="139"/>
        <v>=IF(SUICIDE_training_input.xlsx!A225&lt;&gt;"",SUICIDE_training_input.xlsx!A225,"")</v>
      </c>
      <c r="C318" t="str">
        <f t="shared" si="155"/>
        <v>=IF(IQ_training_input.xlsx!A225&lt;&gt;"",IQ_training_input.xlsx!A225,"")</v>
      </c>
      <c r="D318" t="str">
        <f t="shared" si="155"/>
        <v>=IF(AMBIG_training_input.xlsx!A225&lt;&gt;"",AMBIG_training_input.xlsx!A225,"")</v>
      </c>
      <c r="E318" t="str">
        <f t="shared" si="155"/>
        <v>=IF(EGODYST_training_input.xlsx!A225&lt;&gt;"",EGODYST_training_input.xlsx!A225,"")</v>
      </c>
      <c r="F318" t="str">
        <f t="shared" si="155"/>
        <v>=IF(AUTISM_training_input.xlsx!A225&lt;&gt;"",AUTISM_training_input.xlsx!A225,"")</v>
      </c>
      <c r="G318" t="str">
        <f t="shared" si="155"/>
        <v>=IF(IDENTITY_training_input.xlsx!A225&lt;&gt;"",IDENTITY_training_input.xlsx!A225,"")</v>
      </c>
      <c r="H318" t="str">
        <f t="shared" si="155"/>
        <v>=IF(SELFDIR_training_input.xlsx!A225&lt;&gt;"",SELFDIR_training_input.xlsx!A225,"")</v>
      </c>
      <c r="I318" t="str">
        <f t="shared" si="155"/>
        <v>=IF(EMPATHY_training_input.xlsx!A225&lt;&gt;"",EMPATHY_training_input.xlsx!A225,"")</v>
      </c>
      <c r="J318" t="str">
        <f t="shared" si="155"/>
        <v>=IF(INTIMACY_training_input.xlsx!A225&lt;&gt;"",INTIMACY_training_input.xlsx!A225,"")</v>
      </c>
      <c r="K318" t="str">
        <f t="shared" si="155"/>
        <v>=IF(ACUTE_training_input.xlsx!A225&lt;&gt;"",ACUTE_training_input.xlsx!A225,"")</v>
      </c>
      <c r="L318" t="str">
        <f t="shared" si="155"/>
        <v>=IF(CHRONIC_training_input.xlsx!A225&lt;&gt;"",CHRONIC_training_input.xlsx!A225,"")</v>
      </c>
      <c r="M318" t="str">
        <f t="shared" si="155"/>
        <v>=IF(TRAUMA_PAST_training_input.xlsx!A225&lt;&gt;"",TRAUMA_PAST_training_input.xlsx!A225,"")</v>
      </c>
      <c r="N318" t="str">
        <f t="shared" si="155"/>
        <v>=IF(TRAUMA_PRESENT_training_input.xlsx!A225&lt;&gt;"",TRAUMA_PRESENT_training_input.xlsx!A225,"")</v>
      </c>
      <c r="O318" t="str">
        <f t="shared" si="155"/>
        <v>=IF(HOPE_training_input.xlsx!A225&lt;&gt;"",HOPE_training_input.xlsx!A225,"")</v>
      </c>
      <c r="P318" t="str">
        <f t="shared" si="155"/>
        <v>=IF(SELFAFFICACY_training_input.xlsx!A225&lt;&gt;"",SELFAFFICACY_training_input.xlsx!A225,"")</v>
      </c>
      <c r="Q318" t="str">
        <f t="shared" si="155"/>
        <v>=IF(SELFESTEEM_training_input.xlsx!A225&lt;&gt;"",SELFESTEEM_training_input.xlsx!A225,"")</v>
      </c>
      <c r="R318" t="str">
        <f t="shared" si="155"/>
        <v>=IF(WELLBEING_training_input.xlsx!A225&lt;&gt;"",WELLBEING_training_input.xlsx!A225,"")</v>
      </c>
      <c r="S318" t="str">
        <f t="shared" si="155"/>
        <v>=IF(HYPER_training_input.xlsx!A225&lt;&gt;"",HYPER_training_input.xlsx!A225,"")</v>
      </c>
      <c r="T318" t="str">
        <f t="shared" si="155"/>
        <v>=IF(AGGR_training_input.xlsx!A225&lt;&gt;"",AGGR_training_input.xlsx!A225,"")</v>
      </c>
      <c r="U318" t="str">
        <f t="shared" si="155"/>
        <v>=IF(COND_PR_training_input.xlsx!A225&lt;&gt;"",COND_PR_training_input.xlsx!A225,"")</v>
      </c>
      <c r="V318" t="str">
        <f t="shared" si="155"/>
        <v>=IF(ANXIE_training_input.xlsx!A225&lt;&gt;"",ANXIE_training_input.xlsx!A225,"")</v>
      </c>
      <c r="W318" t="str">
        <f t="shared" si="155"/>
        <v>=IF(DEPR_training_input.xlsx!A225&lt;&gt;"",DEPR_training_input.xlsx!A225,"")</v>
      </c>
      <c r="X318" t="str">
        <f t="shared" si="155"/>
        <v>=IF(SOMAT_training_input.xlsx!A225&lt;&gt;"",SOMAT_training_input.xlsx!A225,"")</v>
      </c>
      <c r="Y318" t="str">
        <f t="shared" si="155"/>
        <v>=IF(ATYPI_training_input.xlsx!A225&lt;&gt;"",ATYPI_training_input.xlsx!A225,"")</v>
      </c>
      <c r="Z318" t="str">
        <f t="shared" si="155"/>
        <v>=IF(WITHD_training_input.xlsx!A225&lt;&gt;"",WITHD_training_input.xlsx!A225,"")</v>
      </c>
      <c r="AA318" t="str">
        <f t="shared" si="155"/>
        <v>=IF(ATTE_PR_training_input.xlsx!A225&lt;&gt;"",ATTE_PR_training_input.xlsx!A225,"")</v>
      </c>
      <c r="AB318" t="str">
        <f t="shared" si="155"/>
        <v>=IF(ANG_CONT_training_input.xlsx!A225&lt;&gt;"",ANG_CONT_training_input.xlsx!A225,"")</v>
      </c>
      <c r="AC318" t="str">
        <f t="shared" si="155"/>
        <v>=IF(DEV_SOC_DIS_training_input.xlsx!A225&lt;&gt;"",DEV_SOC_DIS_training_input.xlsx!A225,"")</v>
      </c>
      <c r="AD318" t="str">
        <f t="shared" si="155"/>
        <v>=IF(BULLY_training_input.xlsx!A225&lt;&gt;"",BULLY_training_input.xlsx!A225,"")</v>
      </c>
      <c r="AE318" t="str">
        <f t="shared" si="155"/>
        <v>=IF(EMOT_SELF_C_training_input.xlsx!A225&lt;&gt;"",EMOT_SELF_C_training_input.xlsx!A225,"")</v>
      </c>
      <c r="AF318" t="str">
        <f t="shared" si="155"/>
        <v>=IF(EXE_FUN_training_input.xlsx!A225&lt;&gt;"",EXE_FUN_training_input.xlsx!A225,"")</v>
      </c>
      <c r="AG318" t="str">
        <f t="shared" si="155"/>
        <v>=IF(MANIA_training_input.xlsx!A225&lt;&gt;"",MANIA_training_input.xlsx!A225,"")</v>
      </c>
      <c r="AH318" t="str">
        <f t="shared" si="155"/>
        <v>=IF(NEG_EMOT_training_input.xlsx!A225&lt;&gt;"",NEG_EMOT_training_input.xlsx!A225,"")</v>
      </c>
      <c r="AI318" t="str">
        <f t="shared" si="155"/>
        <v>=IF(ADAPT_training_input.xlsx!A225&lt;&gt;"",ADAPT_training_input.xlsx!A225,"")</v>
      </c>
      <c r="AJ318" t="str">
        <f t="shared" si="155"/>
        <v>=IF(SOC_SK_training_input.xlsx!A225&lt;&gt;"",SOC_SK_training_input.xlsx!A225,"")</v>
      </c>
      <c r="AK318" t="str">
        <f t="shared" si="155"/>
        <v>=IF(LEAD_training_input.xlsx!A225&lt;&gt;"",LEAD_training_input.xlsx!A225,"")</v>
      </c>
      <c r="AL318" t="str">
        <f t="shared" si="155"/>
        <v>=IF(ACT_DAIL_training_input.xlsx!A225&lt;&gt;"",ACT_DAIL_training_input.xlsx!A225,"")</v>
      </c>
      <c r="AM318" t="str">
        <f t="shared" si="155"/>
        <v>=IF(FUN_COM_training_input.xlsx!A225&lt;&gt;"",FUN_COM_training_input.xlsx!A225,"")</v>
      </c>
      <c r="AN318" t="str">
        <f t="shared" si="155"/>
        <v>=IF(RESILI_training_input.xlsx!A225&lt;&gt;"",RESILI_training_input.xlsx!A225,"")</v>
      </c>
      <c r="AO318" t="str">
        <f t="shared" si="155"/>
        <v>=IF(SEL_training_input.xlsx!A225&lt;&gt;"",SEL_training_input.xlsx!A225,"")</v>
      </c>
      <c r="AP318" t="str">
        <f t="shared" si="155"/>
        <v>=IF(SEV_training_input.xlsx!A225&lt;&gt;"",SEV_training_input.xlsx!A225,"")</v>
      </c>
      <c r="AQ318" t="str">
        <f t="shared" si="155"/>
        <v>=IF(ANHEDONIA_training_input.xlsx!A225&lt;&gt;"",ANHEDONIA_training_input.xlsx!A225,"")</v>
      </c>
      <c r="AR318" t="str">
        <f t="shared" si="155"/>
        <v>=IF(ANXIOUSNESS_training_input.xlsx!A225&lt;&gt;"",ANXIOUSNESS_training_input.xlsx!A225,"")</v>
      </c>
      <c r="AS318" t="str">
        <f t="shared" si="155"/>
        <v>=IF(ATTENTION_SEEKING_training_input.xlsx!A225&lt;&gt;"",ATTENTION_SEEKING_training_input.xlsx!A225,"")</v>
      </c>
      <c r="AT318" t="str">
        <f t="shared" si="155"/>
        <v>=IF(CALLOUSNESS_training_input.xlsx!A225&lt;&gt;"",CALLOUSNESS_training_input.xlsx!A225,"")</v>
      </c>
      <c r="AU318" t="str">
        <f t="shared" si="155"/>
        <v>=IF(DECEITFULNESS_training_input.xlsx!A225&lt;&gt;"",DECEITFULNESS_training_input.xlsx!A225,"")</v>
      </c>
      <c r="AV318" t="str">
        <f t="shared" si="155"/>
        <v>=IF(DEPRESSIVITY_training_input.xlsx!A225&lt;&gt;"",DEPRESSIVITY_training_input.xlsx!A225,"")</v>
      </c>
      <c r="AW318" t="str">
        <f t="shared" si="155"/>
        <v>=IF(DISTRACTIBILITY_training_input.xlsx!A225&lt;&gt;"",DISTRACTIBILITY_training_input.xlsx!A225,"")</v>
      </c>
      <c r="AX318" t="str">
        <f t="shared" si="155"/>
        <v>=IF(ECCENTRICITY_training_input.xlsx!A225&lt;&gt;"",ECCENTRICITY_training_input.xlsx!A225,"")</v>
      </c>
      <c r="AY318" t="str">
        <f t="shared" si="155"/>
        <v>=IF(EMOTIONAL_LABILITY_training_input.xlsx!A225&lt;&gt;"",EMOTIONAL_LABILITY_training_input.xlsx!A225,"")</v>
      </c>
      <c r="AZ318" t="str">
        <f t="shared" si="155"/>
        <v>=IF(GRANDIOSITY_training_input.xlsx!A225&lt;&gt;"",GRANDIOSITY_training_input.xlsx!A225,"")</v>
      </c>
      <c r="BA318" t="str">
        <f t="shared" si="155"/>
        <v>=IF(HOSTILITY_training_input.xlsx!A225&lt;&gt;"",HOSTILITY_training_input.xlsx!A225,"")</v>
      </c>
      <c r="BB318" t="str">
        <f t="shared" si="155"/>
        <v>=IF(IMPULSIVITY_training_input.xlsx!A225&lt;&gt;"",IMPULSIVITY_training_input.xlsx!A225,"")</v>
      </c>
      <c r="BC318" t="str">
        <f t="shared" si="155"/>
        <v>=IF(INTIMACY_AVOIDANCE_training_input.xlsx!A225&lt;&gt;"",INTIMACY_AVOIDANCE_training_input.xlsx!A225,"")</v>
      </c>
      <c r="BD318" t="str">
        <f t="shared" si="155"/>
        <v>=IF(IRRESPONSIBILITY_training_input.xlsx!A225&lt;&gt;"",IRRESPONSIBILITY_training_input.xlsx!A225,"")</v>
      </c>
      <c r="BE318" t="str">
        <f t="shared" si="155"/>
        <v>=IF(MANIPULATIVENESS_training_input.xlsx!A225&lt;&gt;"",MANIPULATIVENESS_training_input.xlsx!A225,"")</v>
      </c>
      <c r="BF318" t="str">
        <f t="shared" si="155"/>
        <v>=IF(PERCEPTUAL_DYSREGULATION_training_input.xlsx!A225&lt;&gt;"",PERCEPTUAL_DYSREGULATION_training_input.xlsx!A225,"")</v>
      </c>
      <c r="BG318" t="str">
        <f t="shared" si="155"/>
        <v>=IF(PERSEVERATION_training_input.xlsx!A225&lt;&gt;"",PERSEVERATION_training_input.xlsx!A225,"")</v>
      </c>
      <c r="BH318" t="str">
        <f t="shared" si="155"/>
        <v>=IF(RESTRICTED_AFFECTIVITY_training_input.xlsx!A225&lt;&gt;"",RESTRICTED_AFFECTIVITY_training_input.xlsx!A225,"")</v>
      </c>
      <c r="BI318" t="str">
        <f t="shared" si="155"/>
        <v>=IF(RIGID_PERFECTIONISM_training_input.xlsx!A225&lt;&gt;"",RIGID_PERFECTIONISM_training_input.xlsx!A225,"")</v>
      </c>
      <c r="BJ318" t="str">
        <f t="shared" si="155"/>
        <v>=IF(RISK_TAKING_training_input.xlsx!A225&lt;&gt;"",RISK_TAKING_training_input.xlsx!A225,"")</v>
      </c>
      <c r="BK318" t="str">
        <f t="shared" si="155"/>
        <v>=IF(SEPARATION_INSECURITY_training_input.xlsx!A225&lt;&gt;"",SEPARATION_INSECURITY_training_input.xlsx!A225,"")</v>
      </c>
      <c r="BL318" t="str">
        <f t="shared" si="155"/>
        <v>=IF(SUBMISSIVENESS_training_input.xlsx!A225&lt;&gt;"",SUBMISSIVENESS_training_input.xlsx!A225,"")</v>
      </c>
      <c r="BM318" t="str">
        <f t="shared" si="155"/>
        <v>=IF(SUSPICIOUSNESS_training_input.xlsx!A225&lt;&gt;"",SUSPICIOUSNESS_training_input.xlsx!A225,"")</v>
      </c>
      <c r="BN318" t="str">
        <f t="shared" si="155"/>
        <v>=IF(UNUSUAL_BELIEFS_training_input.xlsx!A225&lt;&gt;"",UNUSUAL_BELIEFS_training_input.xlsx!A225,"")</v>
      </c>
      <c r="BO318" t="str">
        <f t="shared" si="154"/>
        <v>=IF(WITHDRAWAL_training_input.xlsx!A225&lt;&gt;"",WITHDRAWAL_training_input.xlsx!A225,"")</v>
      </c>
      <c r="BP318" t="str">
        <f t="shared" si="154"/>
        <v>=IF(ACT_training_input.xlsx!A225&lt;&gt;"",ACT_training_input.xlsx!A225,"")</v>
      </c>
      <c r="BQ318" t="str">
        <f t="shared" si="154"/>
        <v>=IF(DSP_training_input.xlsx!A225&lt;&gt;"",DSP_training_input.xlsx!A225,"")</v>
      </c>
      <c r="BR318" t="str">
        <f t="shared" si="154"/>
        <v>=IF(PAG_training_input.xlsx!A225&lt;&gt;"",PAG_training_input.xlsx!A225,"")</v>
      </c>
      <c r="BS318" t="str">
        <f t="shared" si="154"/>
        <v>=IF(PRO_training_input.xlsx!A225&lt;&gt;"",PRO_training_input.xlsx!A225,"")</v>
      </c>
      <c r="BT318" t="str">
        <f t="shared" si="154"/>
        <v>=IF(SPL_training_input.xlsx!A225&lt;&gt;"",SPL_training_input.xlsx!A225,"")</v>
      </c>
      <c r="BU318" t="str">
        <f t="shared" si="154"/>
        <v>=IF(WDR_training_input.xlsx!A225&lt;&gt;"",WDR_training_input.xlsx!A225,"")</v>
      </c>
      <c r="BV318" t="str">
        <f t="shared" si="154"/>
        <v>=IF(CON_training_input.xlsx!A225&lt;&gt;"",CON_training_input.xlsx!A225,"")</v>
      </c>
      <c r="BW318" t="str">
        <f t="shared" si="154"/>
        <v>=IF(DSC_training_input.xlsx!A225&lt;&gt;"",DSC_training_input.xlsx!A225,"")</v>
      </c>
      <c r="BX318" t="str">
        <f t="shared" si="154"/>
        <v>=IF(FAN_training_input.xlsx!A225&lt;&gt;"",FAN_training_input.xlsx!A225,"")</v>
      </c>
      <c r="BY318" t="str">
        <f t="shared" si="154"/>
        <v>=IF(OMN_training_input.xlsx!A225&lt;&gt;"",OMN_training_input.xlsx!A225,"")</v>
      </c>
      <c r="BZ318" t="str">
        <f t="shared" si="154"/>
        <v>=IF(REP_training_input.xlsx!A225&lt;&gt;"",REP_training_input.xlsx!A225,"")</v>
      </c>
      <c r="CA318" t="str">
        <f t="shared" si="154"/>
        <v>=IF(SOM_training_input.xlsx!A225&lt;&gt;"",SOM_training_input.xlsx!A225,"")</v>
      </c>
      <c r="CB318" t="str">
        <f t="shared" si="154"/>
        <v>=IF(SUB_training_input.xlsx!A225&lt;&gt;"",SUB_training_input.xlsx!A225,"")</v>
      </c>
      <c r="CC318" t="str">
        <f t="shared" si="154"/>
        <v>=IF(UND_training_input.xlsx!A225&lt;&gt;"",UND_training_input.xlsx!A225,"")</v>
      </c>
      <c r="CD318" t="str">
        <f t="shared" si="154"/>
        <v>=IF(ALT_training_input.xlsx!A225&lt;&gt;"",ALT_training_input.xlsx!A225,"")</v>
      </c>
      <c r="CE318" t="str">
        <f t="shared" si="154"/>
        <v>=IF(HUM_training_input.xlsx!A225&lt;&gt;"",HUM_training_input.xlsx!A225,"")</v>
      </c>
      <c r="CF318" t="str">
        <f t="shared" si="154"/>
        <v>=IF(IDL_training_input.xlsx!A225&lt;&gt;"",IDL_training_input.xlsx!A225,"")</v>
      </c>
      <c r="CG318" t="str">
        <f t="shared" si="154"/>
        <v>=IF(RFM_training_input.xlsx!A225&lt;&gt;"",RFM_training_input.xlsx!A225,"")</v>
      </c>
      <c r="CH318" t="str">
        <f t="shared" si="154"/>
        <v>=IF(DN_training_input.xlsx!A225&lt;&gt;"",DN_training_input.xlsx!A225,"")</v>
      </c>
      <c r="CI318" t="str">
        <f t="shared" si="154"/>
        <v>=IF(INT_training_input.xlsx!A225&lt;&gt;"",INT_training_input.xlsx!A225,"")</v>
      </c>
      <c r="CJ318" t="str">
        <f t="shared" si="154"/>
        <v>=IF(SUP_training_input.xlsx!A225&lt;&gt;"",SUP_training_input.xlsx!A225,"")</v>
      </c>
      <c r="CK318" t="str">
        <f t="shared" si="154"/>
        <v>=IF(ANT_training_input.xlsx!A225&lt;&gt;"",ANT_training_input.xlsx!A225,"")</v>
      </c>
      <c r="CL318" t="str">
        <f t="shared" si="154"/>
        <v>=IF(ISO_training_input.xlsx!A225&lt;&gt;"",ISO_training_input.xlsx!A225,"")</v>
      </c>
    </row>
    <row r="319" spans="1:90">
      <c r="A319">
        <v>226</v>
      </c>
      <c r="B319" t="str">
        <f t="shared" si="139"/>
        <v>=IF(SUICIDE_training_input.xlsx!A226&lt;&gt;"",SUICIDE_training_input.xlsx!A226,"")</v>
      </c>
      <c r="C319" t="str">
        <f t="shared" si="155"/>
        <v>=IF(IQ_training_input.xlsx!A226&lt;&gt;"",IQ_training_input.xlsx!A226,"")</v>
      </c>
      <c r="D319" t="str">
        <f t="shared" si="155"/>
        <v>=IF(AMBIG_training_input.xlsx!A226&lt;&gt;"",AMBIG_training_input.xlsx!A226,"")</v>
      </c>
      <c r="E319" t="str">
        <f t="shared" si="155"/>
        <v>=IF(EGODYST_training_input.xlsx!A226&lt;&gt;"",EGODYST_training_input.xlsx!A226,"")</v>
      </c>
      <c r="F319" t="str">
        <f t="shared" si="155"/>
        <v>=IF(AUTISM_training_input.xlsx!A226&lt;&gt;"",AUTISM_training_input.xlsx!A226,"")</v>
      </c>
      <c r="G319" t="str">
        <f t="shared" si="155"/>
        <v>=IF(IDENTITY_training_input.xlsx!A226&lt;&gt;"",IDENTITY_training_input.xlsx!A226,"")</v>
      </c>
      <c r="H319" t="str">
        <f t="shared" si="155"/>
        <v>=IF(SELFDIR_training_input.xlsx!A226&lt;&gt;"",SELFDIR_training_input.xlsx!A226,"")</v>
      </c>
      <c r="I319" t="str">
        <f t="shared" si="155"/>
        <v>=IF(EMPATHY_training_input.xlsx!A226&lt;&gt;"",EMPATHY_training_input.xlsx!A226,"")</v>
      </c>
      <c r="J319" t="str">
        <f t="shared" si="155"/>
        <v>=IF(INTIMACY_training_input.xlsx!A226&lt;&gt;"",INTIMACY_training_input.xlsx!A226,"")</v>
      </c>
      <c r="K319" t="str">
        <f t="shared" si="155"/>
        <v>=IF(ACUTE_training_input.xlsx!A226&lt;&gt;"",ACUTE_training_input.xlsx!A226,"")</v>
      </c>
      <c r="L319" t="str">
        <f t="shared" si="155"/>
        <v>=IF(CHRONIC_training_input.xlsx!A226&lt;&gt;"",CHRONIC_training_input.xlsx!A226,"")</v>
      </c>
      <c r="M319" t="str">
        <f t="shared" si="155"/>
        <v>=IF(TRAUMA_PAST_training_input.xlsx!A226&lt;&gt;"",TRAUMA_PAST_training_input.xlsx!A226,"")</v>
      </c>
      <c r="N319" t="str">
        <f t="shared" si="155"/>
        <v>=IF(TRAUMA_PRESENT_training_input.xlsx!A226&lt;&gt;"",TRAUMA_PRESENT_training_input.xlsx!A226,"")</v>
      </c>
      <c r="O319" t="str">
        <f t="shared" si="155"/>
        <v>=IF(HOPE_training_input.xlsx!A226&lt;&gt;"",HOPE_training_input.xlsx!A226,"")</v>
      </c>
      <c r="P319" t="str">
        <f t="shared" si="155"/>
        <v>=IF(SELFAFFICACY_training_input.xlsx!A226&lt;&gt;"",SELFAFFICACY_training_input.xlsx!A226,"")</v>
      </c>
      <c r="Q319" t="str">
        <f t="shared" si="155"/>
        <v>=IF(SELFESTEEM_training_input.xlsx!A226&lt;&gt;"",SELFESTEEM_training_input.xlsx!A226,"")</v>
      </c>
      <c r="R319" t="str">
        <f t="shared" si="155"/>
        <v>=IF(WELLBEING_training_input.xlsx!A226&lt;&gt;"",WELLBEING_training_input.xlsx!A226,"")</v>
      </c>
      <c r="S319" t="str">
        <f t="shared" si="155"/>
        <v>=IF(HYPER_training_input.xlsx!A226&lt;&gt;"",HYPER_training_input.xlsx!A226,"")</v>
      </c>
      <c r="T319" t="str">
        <f t="shared" si="155"/>
        <v>=IF(AGGR_training_input.xlsx!A226&lt;&gt;"",AGGR_training_input.xlsx!A226,"")</v>
      </c>
      <c r="U319" t="str">
        <f t="shared" si="155"/>
        <v>=IF(COND_PR_training_input.xlsx!A226&lt;&gt;"",COND_PR_training_input.xlsx!A226,"")</v>
      </c>
      <c r="V319" t="str">
        <f t="shared" si="155"/>
        <v>=IF(ANXIE_training_input.xlsx!A226&lt;&gt;"",ANXIE_training_input.xlsx!A226,"")</v>
      </c>
      <c r="W319" t="str">
        <f t="shared" si="155"/>
        <v>=IF(DEPR_training_input.xlsx!A226&lt;&gt;"",DEPR_training_input.xlsx!A226,"")</v>
      </c>
      <c r="X319" t="str">
        <f t="shared" si="155"/>
        <v>=IF(SOMAT_training_input.xlsx!A226&lt;&gt;"",SOMAT_training_input.xlsx!A226,"")</v>
      </c>
      <c r="Y319" t="str">
        <f t="shared" si="155"/>
        <v>=IF(ATYPI_training_input.xlsx!A226&lt;&gt;"",ATYPI_training_input.xlsx!A226,"")</v>
      </c>
      <c r="Z319" t="str">
        <f t="shared" si="155"/>
        <v>=IF(WITHD_training_input.xlsx!A226&lt;&gt;"",WITHD_training_input.xlsx!A226,"")</v>
      </c>
      <c r="AA319" t="str">
        <f t="shared" si="155"/>
        <v>=IF(ATTE_PR_training_input.xlsx!A226&lt;&gt;"",ATTE_PR_training_input.xlsx!A226,"")</v>
      </c>
      <c r="AB319" t="str">
        <f t="shared" si="155"/>
        <v>=IF(ANG_CONT_training_input.xlsx!A226&lt;&gt;"",ANG_CONT_training_input.xlsx!A226,"")</v>
      </c>
      <c r="AC319" t="str">
        <f t="shared" si="155"/>
        <v>=IF(DEV_SOC_DIS_training_input.xlsx!A226&lt;&gt;"",DEV_SOC_DIS_training_input.xlsx!A226,"")</v>
      </c>
      <c r="AD319" t="str">
        <f t="shared" si="155"/>
        <v>=IF(BULLY_training_input.xlsx!A226&lt;&gt;"",BULLY_training_input.xlsx!A226,"")</v>
      </c>
      <c r="AE319" t="str">
        <f t="shared" si="155"/>
        <v>=IF(EMOT_SELF_C_training_input.xlsx!A226&lt;&gt;"",EMOT_SELF_C_training_input.xlsx!A226,"")</v>
      </c>
      <c r="AF319" t="str">
        <f t="shared" si="155"/>
        <v>=IF(EXE_FUN_training_input.xlsx!A226&lt;&gt;"",EXE_FUN_training_input.xlsx!A226,"")</v>
      </c>
      <c r="AG319" t="str">
        <f t="shared" si="155"/>
        <v>=IF(MANIA_training_input.xlsx!A226&lt;&gt;"",MANIA_training_input.xlsx!A226,"")</v>
      </c>
      <c r="AH319" t="str">
        <f t="shared" si="155"/>
        <v>=IF(NEG_EMOT_training_input.xlsx!A226&lt;&gt;"",NEG_EMOT_training_input.xlsx!A226,"")</v>
      </c>
      <c r="AI319" t="str">
        <f t="shared" si="155"/>
        <v>=IF(ADAPT_training_input.xlsx!A226&lt;&gt;"",ADAPT_training_input.xlsx!A226,"")</v>
      </c>
      <c r="AJ319" t="str">
        <f t="shared" si="155"/>
        <v>=IF(SOC_SK_training_input.xlsx!A226&lt;&gt;"",SOC_SK_training_input.xlsx!A226,"")</v>
      </c>
      <c r="AK319" t="str">
        <f t="shared" si="155"/>
        <v>=IF(LEAD_training_input.xlsx!A226&lt;&gt;"",LEAD_training_input.xlsx!A226,"")</v>
      </c>
      <c r="AL319" t="str">
        <f t="shared" si="155"/>
        <v>=IF(ACT_DAIL_training_input.xlsx!A226&lt;&gt;"",ACT_DAIL_training_input.xlsx!A226,"")</v>
      </c>
      <c r="AM319" t="str">
        <f t="shared" si="155"/>
        <v>=IF(FUN_COM_training_input.xlsx!A226&lt;&gt;"",FUN_COM_training_input.xlsx!A226,"")</v>
      </c>
      <c r="AN319" t="str">
        <f t="shared" si="155"/>
        <v>=IF(RESILI_training_input.xlsx!A226&lt;&gt;"",RESILI_training_input.xlsx!A226,"")</v>
      </c>
      <c r="AO319" t="str">
        <f t="shared" si="155"/>
        <v>=IF(SEL_training_input.xlsx!A226&lt;&gt;"",SEL_training_input.xlsx!A226,"")</v>
      </c>
      <c r="AP319" t="str">
        <f t="shared" si="155"/>
        <v>=IF(SEV_training_input.xlsx!A226&lt;&gt;"",SEV_training_input.xlsx!A226,"")</v>
      </c>
      <c r="AQ319" t="str">
        <f t="shared" si="155"/>
        <v>=IF(ANHEDONIA_training_input.xlsx!A226&lt;&gt;"",ANHEDONIA_training_input.xlsx!A226,"")</v>
      </c>
      <c r="AR319" t="str">
        <f t="shared" si="155"/>
        <v>=IF(ANXIOUSNESS_training_input.xlsx!A226&lt;&gt;"",ANXIOUSNESS_training_input.xlsx!A226,"")</v>
      </c>
      <c r="AS319" t="str">
        <f t="shared" si="155"/>
        <v>=IF(ATTENTION_SEEKING_training_input.xlsx!A226&lt;&gt;"",ATTENTION_SEEKING_training_input.xlsx!A226,"")</v>
      </c>
      <c r="AT319" t="str">
        <f t="shared" si="155"/>
        <v>=IF(CALLOUSNESS_training_input.xlsx!A226&lt;&gt;"",CALLOUSNESS_training_input.xlsx!A226,"")</v>
      </c>
      <c r="AU319" t="str">
        <f t="shared" si="155"/>
        <v>=IF(DECEITFULNESS_training_input.xlsx!A226&lt;&gt;"",DECEITFULNESS_training_input.xlsx!A226,"")</v>
      </c>
      <c r="AV319" t="str">
        <f t="shared" si="155"/>
        <v>=IF(DEPRESSIVITY_training_input.xlsx!A226&lt;&gt;"",DEPRESSIVITY_training_input.xlsx!A226,"")</v>
      </c>
      <c r="AW319" t="str">
        <f t="shared" si="155"/>
        <v>=IF(DISTRACTIBILITY_training_input.xlsx!A226&lt;&gt;"",DISTRACTIBILITY_training_input.xlsx!A226,"")</v>
      </c>
      <c r="AX319" t="str">
        <f t="shared" si="155"/>
        <v>=IF(ECCENTRICITY_training_input.xlsx!A226&lt;&gt;"",ECCENTRICITY_training_input.xlsx!A226,"")</v>
      </c>
      <c r="AY319" t="str">
        <f t="shared" si="155"/>
        <v>=IF(EMOTIONAL_LABILITY_training_input.xlsx!A226&lt;&gt;"",EMOTIONAL_LABILITY_training_input.xlsx!A226,"")</v>
      </c>
      <c r="AZ319" t="str">
        <f t="shared" si="155"/>
        <v>=IF(GRANDIOSITY_training_input.xlsx!A226&lt;&gt;"",GRANDIOSITY_training_input.xlsx!A226,"")</v>
      </c>
      <c r="BA319" t="str">
        <f t="shared" si="155"/>
        <v>=IF(HOSTILITY_training_input.xlsx!A226&lt;&gt;"",HOSTILITY_training_input.xlsx!A226,"")</v>
      </c>
      <c r="BB319" t="str">
        <f t="shared" si="155"/>
        <v>=IF(IMPULSIVITY_training_input.xlsx!A226&lt;&gt;"",IMPULSIVITY_training_input.xlsx!A226,"")</v>
      </c>
      <c r="BC319" t="str">
        <f t="shared" si="155"/>
        <v>=IF(INTIMACY_AVOIDANCE_training_input.xlsx!A226&lt;&gt;"",INTIMACY_AVOIDANCE_training_input.xlsx!A226,"")</v>
      </c>
      <c r="BD319" t="str">
        <f t="shared" si="155"/>
        <v>=IF(IRRESPONSIBILITY_training_input.xlsx!A226&lt;&gt;"",IRRESPONSIBILITY_training_input.xlsx!A226,"")</v>
      </c>
      <c r="BE319" t="str">
        <f t="shared" si="155"/>
        <v>=IF(MANIPULATIVENESS_training_input.xlsx!A226&lt;&gt;"",MANIPULATIVENESS_training_input.xlsx!A226,"")</v>
      </c>
      <c r="BF319" t="str">
        <f t="shared" si="155"/>
        <v>=IF(PERCEPTUAL_DYSREGULATION_training_input.xlsx!A226&lt;&gt;"",PERCEPTUAL_DYSREGULATION_training_input.xlsx!A226,"")</v>
      </c>
      <c r="BG319" t="str">
        <f t="shared" si="155"/>
        <v>=IF(PERSEVERATION_training_input.xlsx!A226&lt;&gt;"",PERSEVERATION_training_input.xlsx!A226,"")</v>
      </c>
      <c r="BH319" t="str">
        <f t="shared" si="155"/>
        <v>=IF(RESTRICTED_AFFECTIVITY_training_input.xlsx!A226&lt;&gt;"",RESTRICTED_AFFECTIVITY_training_input.xlsx!A226,"")</v>
      </c>
      <c r="BI319" t="str">
        <f t="shared" si="155"/>
        <v>=IF(RIGID_PERFECTIONISM_training_input.xlsx!A226&lt;&gt;"",RIGID_PERFECTIONISM_training_input.xlsx!A226,"")</v>
      </c>
      <c r="BJ319" t="str">
        <f t="shared" si="155"/>
        <v>=IF(RISK_TAKING_training_input.xlsx!A226&lt;&gt;"",RISK_TAKING_training_input.xlsx!A226,"")</v>
      </c>
      <c r="BK319" t="str">
        <f t="shared" si="155"/>
        <v>=IF(SEPARATION_INSECURITY_training_input.xlsx!A226&lt;&gt;"",SEPARATION_INSECURITY_training_input.xlsx!A226,"")</v>
      </c>
      <c r="BL319" t="str">
        <f t="shared" si="155"/>
        <v>=IF(SUBMISSIVENESS_training_input.xlsx!A226&lt;&gt;"",SUBMISSIVENESS_training_input.xlsx!A226,"")</v>
      </c>
      <c r="BM319" t="str">
        <f t="shared" si="155"/>
        <v>=IF(SUSPICIOUSNESS_training_input.xlsx!A226&lt;&gt;"",SUSPICIOUSNESS_training_input.xlsx!A226,"")</v>
      </c>
      <c r="BN319" t="str">
        <f t="shared" si="155"/>
        <v>=IF(UNUSUAL_BELIEFS_training_input.xlsx!A226&lt;&gt;"",UNUSUAL_BELIEFS_training_input.xlsx!A226,"")</v>
      </c>
      <c r="BO319" t="str">
        <f t="shared" si="154"/>
        <v>=IF(WITHDRAWAL_training_input.xlsx!A226&lt;&gt;"",WITHDRAWAL_training_input.xlsx!A226,"")</v>
      </c>
      <c r="BP319" t="str">
        <f t="shared" si="154"/>
        <v>=IF(ACT_training_input.xlsx!A226&lt;&gt;"",ACT_training_input.xlsx!A226,"")</v>
      </c>
      <c r="BQ319" t="str">
        <f t="shared" si="154"/>
        <v>=IF(DSP_training_input.xlsx!A226&lt;&gt;"",DSP_training_input.xlsx!A226,"")</v>
      </c>
      <c r="BR319" t="str">
        <f t="shared" si="154"/>
        <v>=IF(PAG_training_input.xlsx!A226&lt;&gt;"",PAG_training_input.xlsx!A226,"")</v>
      </c>
      <c r="BS319" t="str">
        <f t="shared" si="154"/>
        <v>=IF(PRO_training_input.xlsx!A226&lt;&gt;"",PRO_training_input.xlsx!A226,"")</v>
      </c>
      <c r="BT319" t="str">
        <f t="shared" si="154"/>
        <v>=IF(SPL_training_input.xlsx!A226&lt;&gt;"",SPL_training_input.xlsx!A226,"")</v>
      </c>
      <c r="BU319" t="str">
        <f t="shared" si="154"/>
        <v>=IF(WDR_training_input.xlsx!A226&lt;&gt;"",WDR_training_input.xlsx!A226,"")</v>
      </c>
      <c r="BV319" t="str">
        <f t="shared" si="154"/>
        <v>=IF(CON_training_input.xlsx!A226&lt;&gt;"",CON_training_input.xlsx!A226,"")</v>
      </c>
      <c r="BW319" t="str">
        <f t="shared" si="154"/>
        <v>=IF(DSC_training_input.xlsx!A226&lt;&gt;"",DSC_training_input.xlsx!A226,"")</v>
      </c>
      <c r="BX319" t="str">
        <f t="shared" si="154"/>
        <v>=IF(FAN_training_input.xlsx!A226&lt;&gt;"",FAN_training_input.xlsx!A226,"")</v>
      </c>
      <c r="BY319" t="str">
        <f t="shared" si="154"/>
        <v>=IF(OMN_training_input.xlsx!A226&lt;&gt;"",OMN_training_input.xlsx!A226,"")</v>
      </c>
      <c r="BZ319" t="str">
        <f t="shared" si="154"/>
        <v>=IF(REP_training_input.xlsx!A226&lt;&gt;"",REP_training_input.xlsx!A226,"")</v>
      </c>
      <c r="CA319" t="str">
        <f t="shared" si="154"/>
        <v>=IF(SOM_training_input.xlsx!A226&lt;&gt;"",SOM_training_input.xlsx!A226,"")</v>
      </c>
      <c r="CB319" t="str">
        <f t="shared" si="154"/>
        <v>=IF(SUB_training_input.xlsx!A226&lt;&gt;"",SUB_training_input.xlsx!A226,"")</v>
      </c>
      <c r="CC319" t="str">
        <f t="shared" si="154"/>
        <v>=IF(UND_training_input.xlsx!A226&lt;&gt;"",UND_training_input.xlsx!A226,"")</v>
      </c>
      <c r="CD319" t="str">
        <f t="shared" si="154"/>
        <v>=IF(ALT_training_input.xlsx!A226&lt;&gt;"",ALT_training_input.xlsx!A226,"")</v>
      </c>
      <c r="CE319" t="str">
        <f t="shared" si="154"/>
        <v>=IF(HUM_training_input.xlsx!A226&lt;&gt;"",HUM_training_input.xlsx!A226,"")</v>
      </c>
      <c r="CF319" t="str">
        <f t="shared" si="154"/>
        <v>=IF(IDL_training_input.xlsx!A226&lt;&gt;"",IDL_training_input.xlsx!A226,"")</v>
      </c>
      <c r="CG319" t="str">
        <f t="shared" si="154"/>
        <v>=IF(RFM_training_input.xlsx!A226&lt;&gt;"",RFM_training_input.xlsx!A226,"")</v>
      </c>
      <c r="CH319" t="str">
        <f t="shared" si="154"/>
        <v>=IF(DN_training_input.xlsx!A226&lt;&gt;"",DN_training_input.xlsx!A226,"")</v>
      </c>
      <c r="CI319" t="str">
        <f t="shared" si="154"/>
        <v>=IF(INT_training_input.xlsx!A226&lt;&gt;"",INT_training_input.xlsx!A226,"")</v>
      </c>
      <c r="CJ319" t="str">
        <f t="shared" si="154"/>
        <v>=IF(SUP_training_input.xlsx!A226&lt;&gt;"",SUP_training_input.xlsx!A226,"")</v>
      </c>
      <c r="CK319" t="str">
        <f t="shared" si="154"/>
        <v>=IF(ANT_training_input.xlsx!A226&lt;&gt;"",ANT_training_input.xlsx!A226,"")</v>
      </c>
      <c r="CL319" t="str">
        <f t="shared" si="154"/>
        <v>=IF(ISO_training_input.xlsx!A226&lt;&gt;"",ISO_training_input.xlsx!A226,"")</v>
      </c>
    </row>
    <row r="320" spans="1:90">
      <c r="A320">
        <v>227</v>
      </c>
      <c r="B320" t="str">
        <f t="shared" si="139"/>
        <v>=IF(SUICIDE_training_input.xlsx!A227&lt;&gt;"",SUICIDE_training_input.xlsx!A227,"")</v>
      </c>
      <c r="C320" t="str">
        <f t="shared" si="155"/>
        <v>=IF(IQ_training_input.xlsx!A227&lt;&gt;"",IQ_training_input.xlsx!A227,"")</v>
      </c>
      <c r="D320" t="str">
        <f t="shared" si="155"/>
        <v>=IF(AMBIG_training_input.xlsx!A227&lt;&gt;"",AMBIG_training_input.xlsx!A227,"")</v>
      </c>
      <c r="E320" t="str">
        <f t="shared" si="155"/>
        <v>=IF(EGODYST_training_input.xlsx!A227&lt;&gt;"",EGODYST_training_input.xlsx!A227,"")</v>
      </c>
      <c r="F320" t="str">
        <f t="shared" si="155"/>
        <v>=IF(AUTISM_training_input.xlsx!A227&lt;&gt;"",AUTISM_training_input.xlsx!A227,"")</v>
      </c>
      <c r="G320" t="str">
        <f t="shared" si="155"/>
        <v>=IF(IDENTITY_training_input.xlsx!A227&lt;&gt;"",IDENTITY_training_input.xlsx!A227,"")</v>
      </c>
      <c r="H320" t="str">
        <f t="shared" si="155"/>
        <v>=IF(SELFDIR_training_input.xlsx!A227&lt;&gt;"",SELFDIR_training_input.xlsx!A227,"")</v>
      </c>
      <c r="I320" t="str">
        <f t="shared" si="155"/>
        <v>=IF(EMPATHY_training_input.xlsx!A227&lt;&gt;"",EMPATHY_training_input.xlsx!A227,"")</v>
      </c>
      <c r="J320" t="str">
        <f t="shared" si="155"/>
        <v>=IF(INTIMACY_training_input.xlsx!A227&lt;&gt;"",INTIMACY_training_input.xlsx!A227,"")</v>
      </c>
      <c r="K320" t="str">
        <f t="shared" si="155"/>
        <v>=IF(ACUTE_training_input.xlsx!A227&lt;&gt;"",ACUTE_training_input.xlsx!A227,"")</v>
      </c>
      <c r="L320" t="str">
        <f t="shared" si="155"/>
        <v>=IF(CHRONIC_training_input.xlsx!A227&lt;&gt;"",CHRONIC_training_input.xlsx!A227,"")</v>
      </c>
      <c r="M320" t="str">
        <f t="shared" si="155"/>
        <v>=IF(TRAUMA_PAST_training_input.xlsx!A227&lt;&gt;"",TRAUMA_PAST_training_input.xlsx!A227,"")</v>
      </c>
      <c r="N320" t="str">
        <f t="shared" si="155"/>
        <v>=IF(TRAUMA_PRESENT_training_input.xlsx!A227&lt;&gt;"",TRAUMA_PRESENT_training_input.xlsx!A227,"")</v>
      </c>
      <c r="O320" t="str">
        <f t="shared" si="155"/>
        <v>=IF(HOPE_training_input.xlsx!A227&lt;&gt;"",HOPE_training_input.xlsx!A227,"")</v>
      </c>
      <c r="P320" t="str">
        <f t="shared" si="155"/>
        <v>=IF(SELFAFFICACY_training_input.xlsx!A227&lt;&gt;"",SELFAFFICACY_training_input.xlsx!A227,"")</v>
      </c>
      <c r="Q320" t="str">
        <f t="shared" si="155"/>
        <v>=IF(SELFESTEEM_training_input.xlsx!A227&lt;&gt;"",SELFESTEEM_training_input.xlsx!A227,"")</v>
      </c>
      <c r="R320" t="str">
        <f t="shared" si="155"/>
        <v>=IF(WELLBEING_training_input.xlsx!A227&lt;&gt;"",WELLBEING_training_input.xlsx!A227,"")</v>
      </c>
      <c r="S320" t="str">
        <f t="shared" si="155"/>
        <v>=IF(HYPER_training_input.xlsx!A227&lt;&gt;"",HYPER_training_input.xlsx!A227,"")</v>
      </c>
      <c r="T320" t="str">
        <f t="shared" si="155"/>
        <v>=IF(AGGR_training_input.xlsx!A227&lt;&gt;"",AGGR_training_input.xlsx!A227,"")</v>
      </c>
      <c r="U320" t="str">
        <f t="shared" si="155"/>
        <v>=IF(COND_PR_training_input.xlsx!A227&lt;&gt;"",COND_PR_training_input.xlsx!A227,"")</v>
      </c>
      <c r="V320" t="str">
        <f t="shared" si="155"/>
        <v>=IF(ANXIE_training_input.xlsx!A227&lt;&gt;"",ANXIE_training_input.xlsx!A227,"")</v>
      </c>
      <c r="W320" t="str">
        <f t="shared" si="155"/>
        <v>=IF(DEPR_training_input.xlsx!A227&lt;&gt;"",DEPR_training_input.xlsx!A227,"")</v>
      </c>
      <c r="X320" t="str">
        <f t="shared" si="155"/>
        <v>=IF(SOMAT_training_input.xlsx!A227&lt;&gt;"",SOMAT_training_input.xlsx!A227,"")</v>
      </c>
      <c r="Y320" t="str">
        <f t="shared" si="155"/>
        <v>=IF(ATYPI_training_input.xlsx!A227&lt;&gt;"",ATYPI_training_input.xlsx!A227,"")</v>
      </c>
      <c r="Z320" t="str">
        <f t="shared" si="155"/>
        <v>=IF(WITHD_training_input.xlsx!A227&lt;&gt;"",WITHD_training_input.xlsx!A227,"")</v>
      </c>
      <c r="AA320" t="str">
        <f t="shared" si="155"/>
        <v>=IF(ATTE_PR_training_input.xlsx!A227&lt;&gt;"",ATTE_PR_training_input.xlsx!A227,"")</v>
      </c>
      <c r="AB320" t="str">
        <f t="shared" si="155"/>
        <v>=IF(ANG_CONT_training_input.xlsx!A227&lt;&gt;"",ANG_CONT_training_input.xlsx!A227,"")</v>
      </c>
      <c r="AC320" t="str">
        <f t="shared" si="155"/>
        <v>=IF(DEV_SOC_DIS_training_input.xlsx!A227&lt;&gt;"",DEV_SOC_DIS_training_input.xlsx!A227,"")</v>
      </c>
      <c r="AD320" t="str">
        <f t="shared" si="155"/>
        <v>=IF(BULLY_training_input.xlsx!A227&lt;&gt;"",BULLY_training_input.xlsx!A227,"")</v>
      </c>
      <c r="AE320" t="str">
        <f t="shared" si="155"/>
        <v>=IF(EMOT_SELF_C_training_input.xlsx!A227&lt;&gt;"",EMOT_SELF_C_training_input.xlsx!A227,"")</v>
      </c>
      <c r="AF320" t="str">
        <f t="shared" si="155"/>
        <v>=IF(EXE_FUN_training_input.xlsx!A227&lt;&gt;"",EXE_FUN_training_input.xlsx!A227,"")</v>
      </c>
      <c r="AG320" t="str">
        <f t="shared" si="155"/>
        <v>=IF(MANIA_training_input.xlsx!A227&lt;&gt;"",MANIA_training_input.xlsx!A227,"")</v>
      </c>
      <c r="AH320" t="str">
        <f t="shared" si="155"/>
        <v>=IF(NEG_EMOT_training_input.xlsx!A227&lt;&gt;"",NEG_EMOT_training_input.xlsx!A227,"")</v>
      </c>
      <c r="AI320" t="str">
        <f t="shared" si="155"/>
        <v>=IF(ADAPT_training_input.xlsx!A227&lt;&gt;"",ADAPT_training_input.xlsx!A227,"")</v>
      </c>
      <c r="AJ320" t="str">
        <f t="shared" si="155"/>
        <v>=IF(SOC_SK_training_input.xlsx!A227&lt;&gt;"",SOC_SK_training_input.xlsx!A227,"")</v>
      </c>
      <c r="AK320" t="str">
        <f t="shared" si="155"/>
        <v>=IF(LEAD_training_input.xlsx!A227&lt;&gt;"",LEAD_training_input.xlsx!A227,"")</v>
      </c>
      <c r="AL320" t="str">
        <f t="shared" si="155"/>
        <v>=IF(ACT_DAIL_training_input.xlsx!A227&lt;&gt;"",ACT_DAIL_training_input.xlsx!A227,"")</v>
      </c>
      <c r="AM320" t="str">
        <f t="shared" si="155"/>
        <v>=IF(FUN_COM_training_input.xlsx!A227&lt;&gt;"",FUN_COM_training_input.xlsx!A227,"")</v>
      </c>
      <c r="AN320" t="str">
        <f t="shared" si="155"/>
        <v>=IF(RESILI_training_input.xlsx!A227&lt;&gt;"",RESILI_training_input.xlsx!A227,"")</v>
      </c>
      <c r="AO320" t="str">
        <f t="shared" si="155"/>
        <v>=IF(SEL_training_input.xlsx!A227&lt;&gt;"",SEL_training_input.xlsx!A227,"")</v>
      </c>
      <c r="AP320" t="str">
        <f t="shared" si="155"/>
        <v>=IF(SEV_training_input.xlsx!A227&lt;&gt;"",SEV_training_input.xlsx!A227,"")</v>
      </c>
      <c r="AQ320" t="str">
        <f t="shared" si="155"/>
        <v>=IF(ANHEDONIA_training_input.xlsx!A227&lt;&gt;"",ANHEDONIA_training_input.xlsx!A227,"")</v>
      </c>
      <c r="AR320" t="str">
        <f t="shared" si="155"/>
        <v>=IF(ANXIOUSNESS_training_input.xlsx!A227&lt;&gt;"",ANXIOUSNESS_training_input.xlsx!A227,"")</v>
      </c>
      <c r="AS320" t="str">
        <f t="shared" si="155"/>
        <v>=IF(ATTENTION_SEEKING_training_input.xlsx!A227&lt;&gt;"",ATTENTION_SEEKING_training_input.xlsx!A227,"")</v>
      </c>
      <c r="AT320" t="str">
        <f t="shared" si="155"/>
        <v>=IF(CALLOUSNESS_training_input.xlsx!A227&lt;&gt;"",CALLOUSNESS_training_input.xlsx!A227,"")</v>
      </c>
      <c r="AU320" t="str">
        <f t="shared" si="155"/>
        <v>=IF(DECEITFULNESS_training_input.xlsx!A227&lt;&gt;"",DECEITFULNESS_training_input.xlsx!A227,"")</v>
      </c>
      <c r="AV320" t="str">
        <f t="shared" si="155"/>
        <v>=IF(DEPRESSIVITY_training_input.xlsx!A227&lt;&gt;"",DEPRESSIVITY_training_input.xlsx!A227,"")</v>
      </c>
      <c r="AW320" t="str">
        <f t="shared" si="155"/>
        <v>=IF(DISTRACTIBILITY_training_input.xlsx!A227&lt;&gt;"",DISTRACTIBILITY_training_input.xlsx!A227,"")</v>
      </c>
      <c r="AX320" t="str">
        <f t="shared" si="155"/>
        <v>=IF(ECCENTRICITY_training_input.xlsx!A227&lt;&gt;"",ECCENTRICITY_training_input.xlsx!A227,"")</v>
      </c>
      <c r="AY320" t="str">
        <f t="shared" si="155"/>
        <v>=IF(EMOTIONAL_LABILITY_training_input.xlsx!A227&lt;&gt;"",EMOTIONAL_LABILITY_training_input.xlsx!A227,"")</v>
      </c>
      <c r="AZ320" t="str">
        <f t="shared" si="155"/>
        <v>=IF(GRANDIOSITY_training_input.xlsx!A227&lt;&gt;"",GRANDIOSITY_training_input.xlsx!A227,"")</v>
      </c>
      <c r="BA320" t="str">
        <f t="shared" si="155"/>
        <v>=IF(HOSTILITY_training_input.xlsx!A227&lt;&gt;"",HOSTILITY_training_input.xlsx!A227,"")</v>
      </c>
      <c r="BB320" t="str">
        <f t="shared" si="155"/>
        <v>=IF(IMPULSIVITY_training_input.xlsx!A227&lt;&gt;"",IMPULSIVITY_training_input.xlsx!A227,"")</v>
      </c>
      <c r="BC320" t="str">
        <f t="shared" si="155"/>
        <v>=IF(INTIMACY_AVOIDANCE_training_input.xlsx!A227&lt;&gt;"",INTIMACY_AVOIDANCE_training_input.xlsx!A227,"")</v>
      </c>
      <c r="BD320" t="str">
        <f t="shared" si="155"/>
        <v>=IF(IRRESPONSIBILITY_training_input.xlsx!A227&lt;&gt;"",IRRESPONSIBILITY_training_input.xlsx!A227,"")</v>
      </c>
      <c r="BE320" t="str">
        <f t="shared" si="155"/>
        <v>=IF(MANIPULATIVENESS_training_input.xlsx!A227&lt;&gt;"",MANIPULATIVENESS_training_input.xlsx!A227,"")</v>
      </c>
      <c r="BF320" t="str">
        <f t="shared" si="155"/>
        <v>=IF(PERCEPTUAL_DYSREGULATION_training_input.xlsx!A227&lt;&gt;"",PERCEPTUAL_DYSREGULATION_training_input.xlsx!A227,"")</v>
      </c>
      <c r="BG320" t="str">
        <f t="shared" si="155"/>
        <v>=IF(PERSEVERATION_training_input.xlsx!A227&lt;&gt;"",PERSEVERATION_training_input.xlsx!A227,"")</v>
      </c>
      <c r="BH320" t="str">
        <f t="shared" si="155"/>
        <v>=IF(RESTRICTED_AFFECTIVITY_training_input.xlsx!A227&lt;&gt;"",RESTRICTED_AFFECTIVITY_training_input.xlsx!A227,"")</v>
      </c>
      <c r="BI320" t="str">
        <f t="shared" si="155"/>
        <v>=IF(RIGID_PERFECTIONISM_training_input.xlsx!A227&lt;&gt;"",RIGID_PERFECTIONISM_training_input.xlsx!A227,"")</v>
      </c>
      <c r="BJ320" t="str">
        <f t="shared" si="155"/>
        <v>=IF(RISK_TAKING_training_input.xlsx!A227&lt;&gt;"",RISK_TAKING_training_input.xlsx!A227,"")</v>
      </c>
      <c r="BK320" t="str">
        <f t="shared" si="155"/>
        <v>=IF(SEPARATION_INSECURITY_training_input.xlsx!A227&lt;&gt;"",SEPARATION_INSECURITY_training_input.xlsx!A227,"")</v>
      </c>
      <c r="BL320" t="str">
        <f t="shared" si="155"/>
        <v>=IF(SUBMISSIVENESS_training_input.xlsx!A227&lt;&gt;"",SUBMISSIVENESS_training_input.xlsx!A227,"")</v>
      </c>
      <c r="BM320" t="str">
        <f t="shared" si="155"/>
        <v>=IF(SUSPICIOUSNESS_training_input.xlsx!A227&lt;&gt;"",SUSPICIOUSNESS_training_input.xlsx!A227,"")</v>
      </c>
      <c r="BN320" t="str">
        <f t="shared" ref="BN320:CL323" si="156">CONCATENATE($A$11,BN$1,$A$12,$A320,$A$13,BN$1,$A$14,$A320,$A$15)</f>
        <v>=IF(UNUSUAL_BELIEFS_training_input.xlsx!A227&lt;&gt;"",UNUSUAL_BELIEFS_training_input.xlsx!A227,"")</v>
      </c>
      <c r="BO320" t="str">
        <f t="shared" si="156"/>
        <v>=IF(WITHDRAWAL_training_input.xlsx!A227&lt;&gt;"",WITHDRAWAL_training_input.xlsx!A227,"")</v>
      </c>
      <c r="BP320" t="str">
        <f t="shared" si="156"/>
        <v>=IF(ACT_training_input.xlsx!A227&lt;&gt;"",ACT_training_input.xlsx!A227,"")</v>
      </c>
      <c r="BQ320" t="str">
        <f t="shared" si="156"/>
        <v>=IF(DSP_training_input.xlsx!A227&lt;&gt;"",DSP_training_input.xlsx!A227,"")</v>
      </c>
      <c r="BR320" t="str">
        <f t="shared" si="156"/>
        <v>=IF(PAG_training_input.xlsx!A227&lt;&gt;"",PAG_training_input.xlsx!A227,"")</v>
      </c>
      <c r="BS320" t="str">
        <f t="shared" si="156"/>
        <v>=IF(PRO_training_input.xlsx!A227&lt;&gt;"",PRO_training_input.xlsx!A227,"")</v>
      </c>
      <c r="BT320" t="str">
        <f t="shared" si="156"/>
        <v>=IF(SPL_training_input.xlsx!A227&lt;&gt;"",SPL_training_input.xlsx!A227,"")</v>
      </c>
      <c r="BU320" t="str">
        <f t="shared" si="156"/>
        <v>=IF(WDR_training_input.xlsx!A227&lt;&gt;"",WDR_training_input.xlsx!A227,"")</v>
      </c>
      <c r="BV320" t="str">
        <f t="shared" si="156"/>
        <v>=IF(CON_training_input.xlsx!A227&lt;&gt;"",CON_training_input.xlsx!A227,"")</v>
      </c>
      <c r="BW320" t="str">
        <f t="shared" si="156"/>
        <v>=IF(DSC_training_input.xlsx!A227&lt;&gt;"",DSC_training_input.xlsx!A227,"")</v>
      </c>
      <c r="BX320" t="str">
        <f t="shared" si="156"/>
        <v>=IF(FAN_training_input.xlsx!A227&lt;&gt;"",FAN_training_input.xlsx!A227,"")</v>
      </c>
      <c r="BY320" t="str">
        <f t="shared" si="156"/>
        <v>=IF(OMN_training_input.xlsx!A227&lt;&gt;"",OMN_training_input.xlsx!A227,"")</v>
      </c>
      <c r="BZ320" t="str">
        <f t="shared" si="156"/>
        <v>=IF(REP_training_input.xlsx!A227&lt;&gt;"",REP_training_input.xlsx!A227,"")</v>
      </c>
      <c r="CA320" t="str">
        <f t="shared" si="156"/>
        <v>=IF(SOM_training_input.xlsx!A227&lt;&gt;"",SOM_training_input.xlsx!A227,"")</v>
      </c>
      <c r="CB320" t="str">
        <f t="shared" si="156"/>
        <v>=IF(SUB_training_input.xlsx!A227&lt;&gt;"",SUB_training_input.xlsx!A227,"")</v>
      </c>
      <c r="CC320" t="str">
        <f t="shared" si="156"/>
        <v>=IF(UND_training_input.xlsx!A227&lt;&gt;"",UND_training_input.xlsx!A227,"")</v>
      </c>
      <c r="CD320" t="str">
        <f t="shared" si="156"/>
        <v>=IF(ALT_training_input.xlsx!A227&lt;&gt;"",ALT_training_input.xlsx!A227,"")</v>
      </c>
      <c r="CE320" t="str">
        <f t="shared" si="156"/>
        <v>=IF(HUM_training_input.xlsx!A227&lt;&gt;"",HUM_training_input.xlsx!A227,"")</v>
      </c>
      <c r="CF320" t="str">
        <f t="shared" si="156"/>
        <v>=IF(IDL_training_input.xlsx!A227&lt;&gt;"",IDL_training_input.xlsx!A227,"")</v>
      </c>
      <c r="CG320" t="str">
        <f t="shared" si="156"/>
        <v>=IF(RFM_training_input.xlsx!A227&lt;&gt;"",RFM_training_input.xlsx!A227,"")</v>
      </c>
      <c r="CH320" t="str">
        <f t="shared" si="156"/>
        <v>=IF(DN_training_input.xlsx!A227&lt;&gt;"",DN_training_input.xlsx!A227,"")</v>
      </c>
      <c r="CI320" t="str">
        <f t="shared" si="156"/>
        <v>=IF(INT_training_input.xlsx!A227&lt;&gt;"",INT_training_input.xlsx!A227,"")</v>
      </c>
      <c r="CJ320" t="str">
        <f t="shared" si="156"/>
        <v>=IF(SUP_training_input.xlsx!A227&lt;&gt;"",SUP_training_input.xlsx!A227,"")</v>
      </c>
      <c r="CK320" t="str">
        <f t="shared" si="156"/>
        <v>=IF(ANT_training_input.xlsx!A227&lt;&gt;"",ANT_training_input.xlsx!A227,"")</v>
      </c>
      <c r="CL320" t="str">
        <f t="shared" si="156"/>
        <v>=IF(ISO_training_input.xlsx!A227&lt;&gt;"",ISO_training_input.xlsx!A227,"")</v>
      </c>
    </row>
    <row r="321" spans="1:90">
      <c r="A321">
        <v>228</v>
      </c>
      <c r="B321" t="str">
        <f t="shared" si="139"/>
        <v>=IF(SUICIDE_training_input.xlsx!A228&lt;&gt;"",SUICIDE_training_input.xlsx!A228,"")</v>
      </c>
      <c r="C321" t="str">
        <f t="shared" ref="C321:BN324" si="157">CONCATENATE($A$11,C$1,$A$12,$A321,$A$13,C$1,$A$14,$A321,$A$15)</f>
        <v>=IF(IQ_training_input.xlsx!A228&lt;&gt;"",IQ_training_input.xlsx!A228,"")</v>
      </c>
      <c r="D321" t="str">
        <f t="shared" si="157"/>
        <v>=IF(AMBIG_training_input.xlsx!A228&lt;&gt;"",AMBIG_training_input.xlsx!A228,"")</v>
      </c>
      <c r="E321" t="str">
        <f t="shared" si="157"/>
        <v>=IF(EGODYST_training_input.xlsx!A228&lt;&gt;"",EGODYST_training_input.xlsx!A228,"")</v>
      </c>
      <c r="F321" t="str">
        <f t="shared" si="157"/>
        <v>=IF(AUTISM_training_input.xlsx!A228&lt;&gt;"",AUTISM_training_input.xlsx!A228,"")</v>
      </c>
      <c r="G321" t="str">
        <f t="shared" si="157"/>
        <v>=IF(IDENTITY_training_input.xlsx!A228&lt;&gt;"",IDENTITY_training_input.xlsx!A228,"")</v>
      </c>
      <c r="H321" t="str">
        <f t="shared" si="157"/>
        <v>=IF(SELFDIR_training_input.xlsx!A228&lt;&gt;"",SELFDIR_training_input.xlsx!A228,"")</v>
      </c>
      <c r="I321" t="str">
        <f t="shared" si="157"/>
        <v>=IF(EMPATHY_training_input.xlsx!A228&lt;&gt;"",EMPATHY_training_input.xlsx!A228,"")</v>
      </c>
      <c r="J321" t="str">
        <f t="shared" si="157"/>
        <v>=IF(INTIMACY_training_input.xlsx!A228&lt;&gt;"",INTIMACY_training_input.xlsx!A228,"")</v>
      </c>
      <c r="K321" t="str">
        <f t="shared" si="157"/>
        <v>=IF(ACUTE_training_input.xlsx!A228&lt;&gt;"",ACUTE_training_input.xlsx!A228,"")</v>
      </c>
      <c r="L321" t="str">
        <f t="shared" si="157"/>
        <v>=IF(CHRONIC_training_input.xlsx!A228&lt;&gt;"",CHRONIC_training_input.xlsx!A228,"")</v>
      </c>
      <c r="M321" t="str">
        <f t="shared" si="157"/>
        <v>=IF(TRAUMA_PAST_training_input.xlsx!A228&lt;&gt;"",TRAUMA_PAST_training_input.xlsx!A228,"")</v>
      </c>
      <c r="N321" t="str">
        <f t="shared" si="157"/>
        <v>=IF(TRAUMA_PRESENT_training_input.xlsx!A228&lt;&gt;"",TRAUMA_PRESENT_training_input.xlsx!A228,"")</v>
      </c>
      <c r="O321" t="str">
        <f t="shared" si="157"/>
        <v>=IF(HOPE_training_input.xlsx!A228&lt;&gt;"",HOPE_training_input.xlsx!A228,"")</v>
      </c>
      <c r="P321" t="str">
        <f t="shared" si="157"/>
        <v>=IF(SELFAFFICACY_training_input.xlsx!A228&lt;&gt;"",SELFAFFICACY_training_input.xlsx!A228,"")</v>
      </c>
      <c r="Q321" t="str">
        <f t="shared" si="157"/>
        <v>=IF(SELFESTEEM_training_input.xlsx!A228&lt;&gt;"",SELFESTEEM_training_input.xlsx!A228,"")</v>
      </c>
      <c r="R321" t="str">
        <f t="shared" si="157"/>
        <v>=IF(WELLBEING_training_input.xlsx!A228&lt;&gt;"",WELLBEING_training_input.xlsx!A228,"")</v>
      </c>
      <c r="S321" t="str">
        <f t="shared" si="157"/>
        <v>=IF(HYPER_training_input.xlsx!A228&lt;&gt;"",HYPER_training_input.xlsx!A228,"")</v>
      </c>
      <c r="T321" t="str">
        <f t="shared" si="157"/>
        <v>=IF(AGGR_training_input.xlsx!A228&lt;&gt;"",AGGR_training_input.xlsx!A228,"")</v>
      </c>
      <c r="U321" t="str">
        <f t="shared" si="157"/>
        <v>=IF(COND_PR_training_input.xlsx!A228&lt;&gt;"",COND_PR_training_input.xlsx!A228,"")</v>
      </c>
      <c r="V321" t="str">
        <f t="shared" si="157"/>
        <v>=IF(ANXIE_training_input.xlsx!A228&lt;&gt;"",ANXIE_training_input.xlsx!A228,"")</v>
      </c>
      <c r="W321" t="str">
        <f t="shared" si="157"/>
        <v>=IF(DEPR_training_input.xlsx!A228&lt;&gt;"",DEPR_training_input.xlsx!A228,"")</v>
      </c>
      <c r="X321" t="str">
        <f t="shared" si="157"/>
        <v>=IF(SOMAT_training_input.xlsx!A228&lt;&gt;"",SOMAT_training_input.xlsx!A228,"")</v>
      </c>
      <c r="Y321" t="str">
        <f t="shared" si="157"/>
        <v>=IF(ATYPI_training_input.xlsx!A228&lt;&gt;"",ATYPI_training_input.xlsx!A228,"")</v>
      </c>
      <c r="Z321" t="str">
        <f t="shared" si="157"/>
        <v>=IF(WITHD_training_input.xlsx!A228&lt;&gt;"",WITHD_training_input.xlsx!A228,"")</v>
      </c>
      <c r="AA321" t="str">
        <f t="shared" si="157"/>
        <v>=IF(ATTE_PR_training_input.xlsx!A228&lt;&gt;"",ATTE_PR_training_input.xlsx!A228,"")</v>
      </c>
      <c r="AB321" t="str">
        <f t="shared" si="157"/>
        <v>=IF(ANG_CONT_training_input.xlsx!A228&lt;&gt;"",ANG_CONT_training_input.xlsx!A228,"")</v>
      </c>
      <c r="AC321" t="str">
        <f t="shared" si="157"/>
        <v>=IF(DEV_SOC_DIS_training_input.xlsx!A228&lt;&gt;"",DEV_SOC_DIS_training_input.xlsx!A228,"")</v>
      </c>
      <c r="AD321" t="str">
        <f t="shared" si="157"/>
        <v>=IF(BULLY_training_input.xlsx!A228&lt;&gt;"",BULLY_training_input.xlsx!A228,"")</v>
      </c>
      <c r="AE321" t="str">
        <f t="shared" si="157"/>
        <v>=IF(EMOT_SELF_C_training_input.xlsx!A228&lt;&gt;"",EMOT_SELF_C_training_input.xlsx!A228,"")</v>
      </c>
      <c r="AF321" t="str">
        <f t="shared" si="157"/>
        <v>=IF(EXE_FUN_training_input.xlsx!A228&lt;&gt;"",EXE_FUN_training_input.xlsx!A228,"")</v>
      </c>
      <c r="AG321" t="str">
        <f t="shared" si="157"/>
        <v>=IF(MANIA_training_input.xlsx!A228&lt;&gt;"",MANIA_training_input.xlsx!A228,"")</v>
      </c>
      <c r="AH321" t="str">
        <f t="shared" si="157"/>
        <v>=IF(NEG_EMOT_training_input.xlsx!A228&lt;&gt;"",NEG_EMOT_training_input.xlsx!A228,"")</v>
      </c>
      <c r="AI321" t="str">
        <f t="shared" si="157"/>
        <v>=IF(ADAPT_training_input.xlsx!A228&lt;&gt;"",ADAPT_training_input.xlsx!A228,"")</v>
      </c>
      <c r="AJ321" t="str">
        <f t="shared" si="157"/>
        <v>=IF(SOC_SK_training_input.xlsx!A228&lt;&gt;"",SOC_SK_training_input.xlsx!A228,"")</v>
      </c>
      <c r="AK321" t="str">
        <f t="shared" si="157"/>
        <v>=IF(LEAD_training_input.xlsx!A228&lt;&gt;"",LEAD_training_input.xlsx!A228,"")</v>
      </c>
      <c r="AL321" t="str">
        <f t="shared" si="157"/>
        <v>=IF(ACT_DAIL_training_input.xlsx!A228&lt;&gt;"",ACT_DAIL_training_input.xlsx!A228,"")</v>
      </c>
      <c r="AM321" t="str">
        <f t="shared" si="157"/>
        <v>=IF(FUN_COM_training_input.xlsx!A228&lt;&gt;"",FUN_COM_training_input.xlsx!A228,"")</v>
      </c>
      <c r="AN321" t="str">
        <f t="shared" si="157"/>
        <v>=IF(RESILI_training_input.xlsx!A228&lt;&gt;"",RESILI_training_input.xlsx!A228,"")</v>
      </c>
      <c r="AO321" t="str">
        <f t="shared" si="157"/>
        <v>=IF(SEL_training_input.xlsx!A228&lt;&gt;"",SEL_training_input.xlsx!A228,"")</v>
      </c>
      <c r="AP321" t="str">
        <f t="shared" si="157"/>
        <v>=IF(SEV_training_input.xlsx!A228&lt;&gt;"",SEV_training_input.xlsx!A228,"")</v>
      </c>
      <c r="AQ321" t="str">
        <f t="shared" si="157"/>
        <v>=IF(ANHEDONIA_training_input.xlsx!A228&lt;&gt;"",ANHEDONIA_training_input.xlsx!A228,"")</v>
      </c>
      <c r="AR321" t="str">
        <f t="shared" si="157"/>
        <v>=IF(ANXIOUSNESS_training_input.xlsx!A228&lt;&gt;"",ANXIOUSNESS_training_input.xlsx!A228,"")</v>
      </c>
      <c r="AS321" t="str">
        <f t="shared" si="157"/>
        <v>=IF(ATTENTION_SEEKING_training_input.xlsx!A228&lt;&gt;"",ATTENTION_SEEKING_training_input.xlsx!A228,"")</v>
      </c>
      <c r="AT321" t="str">
        <f t="shared" si="157"/>
        <v>=IF(CALLOUSNESS_training_input.xlsx!A228&lt;&gt;"",CALLOUSNESS_training_input.xlsx!A228,"")</v>
      </c>
      <c r="AU321" t="str">
        <f t="shared" si="157"/>
        <v>=IF(DECEITFULNESS_training_input.xlsx!A228&lt;&gt;"",DECEITFULNESS_training_input.xlsx!A228,"")</v>
      </c>
      <c r="AV321" t="str">
        <f t="shared" si="157"/>
        <v>=IF(DEPRESSIVITY_training_input.xlsx!A228&lt;&gt;"",DEPRESSIVITY_training_input.xlsx!A228,"")</v>
      </c>
      <c r="AW321" t="str">
        <f t="shared" si="157"/>
        <v>=IF(DISTRACTIBILITY_training_input.xlsx!A228&lt;&gt;"",DISTRACTIBILITY_training_input.xlsx!A228,"")</v>
      </c>
      <c r="AX321" t="str">
        <f t="shared" si="157"/>
        <v>=IF(ECCENTRICITY_training_input.xlsx!A228&lt;&gt;"",ECCENTRICITY_training_input.xlsx!A228,"")</v>
      </c>
      <c r="AY321" t="str">
        <f t="shared" si="157"/>
        <v>=IF(EMOTIONAL_LABILITY_training_input.xlsx!A228&lt;&gt;"",EMOTIONAL_LABILITY_training_input.xlsx!A228,"")</v>
      </c>
      <c r="AZ321" t="str">
        <f t="shared" si="157"/>
        <v>=IF(GRANDIOSITY_training_input.xlsx!A228&lt;&gt;"",GRANDIOSITY_training_input.xlsx!A228,"")</v>
      </c>
      <c r="BA321" t="str">
        <f t="shared" si="157"/>
        <v>=IF(HOSTILITY_training_input.xlsx!A228&lt;&gt;"",HOSTILITY_training_input.xlsx!A228,"")</v>
      </c>
      <c r="BB321" t="str">
        <f t="shared" si="157"/>
        <v>=IF(IMPULSIVITY_training_input.xlsx!A228&lt;&gt;"",IMPULSIVITY_training_input.xlsx!A228,"")</v>
      </c>
      <c r="BC321" t="str">
        <f t="shared" si="157"/>
        <v>=IF(INTIMACY_AVOIDANCE_training_input.xlsx!A228&lt;&gt;"",INTIMACY_AVOIDANCE_training_input.xlsx!A228,"")</v>
      </c>
      <c r="BD321" t="str">
        <f t="shared" si="157"/>
        <v>=IF(IRRESPONSIBILITY_training_input.xlsx!A228&lt;&gt;"",IRRESPONSIBILITY_training_input.xlsx!A228,"")</v>
      </c>
      <c r="BE321" t="str">
        <f t="shared" si="157"/>
        <v>=IF(MANIPULATIVENESS_training_input.xlsx!A228&lt;&gt;"",MANIPULATIVENESS_training_input.xlsx!A228,"")</v>
      </c>
      <c r="BF321" t="str">
        <f t="shared" si="157"/>
        <v>=IF(PERCEPTUAL_DYSREGULATION_training_input.xlsx!A228&lt;&gt;"",PERCEPTUAL_DYSREGULATION_training_input.xlsx!A228,"")</v>
      </c>
      <c r="BG321" t="str">
        <f t="shared" si="157"/>
        <v>=IF(PERSEVERATION_training_input.xlsx!A228&lt;&gt;"",PERSEVERATION_training_input.xlsx!A228,"")</v>
      </c>
      <c r="BH321" t="str">
        <f t="shared" si="157"/>
        <v>=IF(RESTRICTED_AFFECTIVITY_training_input.xlsx!A228&lt;&gt;"",RESTRICTED_AFFECTIVITY_training_input.xlsx!A228,"")</v>
      </c>
      <c r="BI321" t="str">
        <f t="shared" si="157"/>
        <v>=IF(RIGID_PERFECTIONISM_training_input.xlsx!A228&lt;&gt;"",RIGID_PERFECTIONISM_training_input.xlsx!A228,"")</v>
      </c>
      <c r="BJ321" t="str">
        <f t="shared" si="157"/>
        <v>=IF(RISK_TAKING_training_input.xlsx!A228&lt;&gt;"",RISK_TAKING_training_input.xlsx!A228,"")</v>
      </c>
      <c r="BK321" t="str">
        <f t="shared" si="157"/>
        <v>=IF(SEPARATION_INSECURITY_training_input.xlsx!A228&lt;&gt;"",SEPARATION_INSECURITY_training_input.xlsx!A228,"")</v>
      </c>
      <c r="BL321" t="str">
        <f t="shared" si="157"/>
        <v>=IF(SUBMISSIVENESS_training_input.xlsx!A228&lt;&gt;"",SUBMISSIVENESS_training_input.xlsx!A228,"")</v>
      </c>
      <c r="BM321" t="str">
        <f t="shared" si="157"/>
        <v>=IF(SUSPICIOUSNESS_training_input.xlsx!A228&lt;&gt;"",SUSPICIOUSNESS_training_input.xlsx!A228,"")</v>
      </c>
      <c r="BN321" t="str">
        <f t="shared" si="157"/>
        <v>=IF(UNUSUAL_BELIEFS_training_input.xlsx!A228&lt;&gt;"",UNUSUAL_BELIEFS_training_input.xlsx!A228,"")</v>
      </c>
      <c r="BO321" t="str">
        <f t="shared" si="156"/>
        <v>=IF(WITHDRAWAL_training_input.xlsx!A228&lt;&gt;"",WITHDRAWAL_training_input.xlsx!A228,"")</v>
      </c>
      <c r="BP321" t="str">
        <f t="shared" si="156"/>
        <v>=IF(ACT_training_input.xlsx!A228&lt;&gt;"",ACT_training_input.xlsx!A228,"")</v>
      </c>
      <c r="BQ321" t="str">
        <f t="shared" si="156"/>
        <v>=IF(DSP_training_input.xlsx!A228&lt;&gt;"",DSP_training_input.xlsx!A228,"")</v>
      </c>
      <c r="BR321" t="str">
        <f t="shared" si="156"/>
        <v>=IF(PAG_training_input.xlsx!A228&lt;&gt;"",PAG_training_input.xlsx!A228,"")</v>
      </c>
      <c r="BS321" t="str">
        <f t="shared" si="156"/>
        <v>=IF(PRO_training_input.xlsx!A228&lt;&gt;"",PRO_training_input.xlsx!A228,"")</v>
      </c>
      <c r="BT321" t="str">
        <f t="shared" si="156"/>
        <v>=IF(SPL_training_input.xlsx!A228&lt;&gt;"",SPL_training_input.xlsx!A228,"")</v>
      </c>
      <c r="BU321" t="str">
        <f t="shared" si="156"/>
        <v>=IF(WDR_training_input.xlsx!A228&lt;&gt;"",WDR_training_input.xlsx!A228,"")</v>
      </c>
      <c r="BV321" t="str">
        <f t="shared" si="156"/>
        <v>=IF(CON_training_input.xlsx!A228&lt;&gt;"",CON_training_input.xlsx!A228,"")</v>
      </c>
      <c r="BW321" t="str">
        <f t="shared" si="156"/>
        <v>=IF(DSC_training_input.xlsx!A228&lt;&gt;"",DSC_training_input.xlsx!A228,"")</v>
      </c>
      <c r="BX321" t="str">
        <f t="shared" si="156"/>
        <v>=IF(FAN_training_input.xlsx!A228&lt;&gt;"",FAN_training_input.xlsx!A228,"")</v>
      </c>
      <c r="BY321" t="str">
        <f t="shared" si="156"/>
        <v>=IF(OMN_training_input.xlsx!A228&lt;&gt;"",OMN_training_input.xlsx!A228,"")</v>
      </c>
      <c r="BZ321" t="str">
        <f t="shared" si="156"/>
        <v>=IF(REP_training_input.xlsx!A228&lt;&gt;"",REP_training_input.xlsx!A228,"")</v>
      </c>
      <c r="CA321" t="str">
        <f t="shared" si="156"/>
        <v>=IF(SOM_training_input.xlsx!A228&lt;&gt;"",SOM_training_input.xlsx!A228,"")</v>
      </c>
      <c r="CB321" t="str">
        <f t="shared" si="156"/>
        <v>=IF(SUB_training_input.xlsx!A228&lt;&gt;"",SUB_training_input.xlsx!A228,"")</v>
      </c>
      <c r="CC321" t="str">
        <f t="shared" si="156"/>
        <v>=IF(UND_training_input.xlsx!A228&lt;&gt;"",UND_training_input.xlsx!A228,"")</v>
      </c>
      <c r="CD321" t="str">
        <f t="shared" si="156"/>
        <v>=IF(ALT_training_input.xlsx!A228&lt;&gt;"",ALT_training_input.xlsx!A228,"")</v>
      </c>
      <c r="CE321" t="str">
        <f t="shared" si="156"/>
        <v>=IF(HUM_training_input.xlsx!A228&lt;&gt;"",HUM_training_input.xlsx!A228,"")</v>
      </c>
      <c r="CF321" t="str">
        <f t="shared" si="156"/>
        <v>=IF(IDL_training_input.xlsx!A228&lt;&gt;"",IDL_training_input.xlsx!A228,"")</v>
      </c>
      <c r="CG321" t="str">
        <f t="shared" si="156"/>
        <v>=IF(RFM_training_input.xlsx!A228&lt;&gt;"",RFM_training_input.xlsx!A228,"")</v>
      </c>
      <c r="CH321" t="str">
        <f t="shared" si="156"/>
        <v>=IF(DN_training_input.xlsx!A228&lt;&gt;"",DN_training_input.xlsx!A228,"")</v>
      </c>
      <c r="CI321" t="str">
        <f t="shared" si="156"/>
        <v>=IF(INT_training_input.xlsx!A228&lt;&gt;"",INT_training_input.xlsx!A228,"")</v>
      </c>
      <c r="CJ321" t="str">
        <f t="shared" si="156"/>
        <v>=IF(SUP_training_input.xlsx!A228&lt;&gt;"",SUP_training_input.xlsx!A228,"")</v>
      </c>
      <c r="CK321" t="str">
        <f t="shared" si="156"/>
        <v>=IF(ANT_training_input.xlsx!A228&lt;&gt;"",ANT_training_input.xlsx!A228,"")</v>
      </c>
      <c r="CL321" t="str">
        <f t="shared" si="156"/>
        <v>=IF(ISO_training_input.xlsx!A228&lt;&gt;"",ISO_training_input.xlsx!A228,"")</v>
      </c>
    </row>
    <row r="322" spans="1:90">
      <c r="A322">
        <v>229</v>
      </c>
      <c r="B322" t="str">
        <f t="shared" si="139"/>
        <v>=IF(SUICIDE_training_input.xlsx!A229&lt;&gt;"",SUICIDE_training_input.xlsx!A229,"")</v>
      </c>
      <c r="C322" t="str">
        <f t="shared" si="157"/>
        <v>=IF(IQ_training_input.xlsx!A229&lt;&gt;"",IQ_training_input.xlsx!A229,"")</v>
      </c>
      <c r="D322" t="str">
        <f t="shared" si="157"/>
        <v>=IF(AMBIG_training_input.xlsx!A229&lt;&gt;"",AMBIG_training_input.xlsx!A229,"")</v>
      </c>
      <c r="E322" t="str">
        <f t="shared" si="157"/>
        <v>=IF(EGODYST_training_input.xlsx!A229&lt;&gt;"",EGODYST_training_input.xlsx!A229,"")</v>
      </c>
      <c r="F322" t="str">
        <f t="shared" si="157"/>
        <v>=IF(AUTISM_training_input.xlsx!A229&lt;&gt;"",AUTISM_training_input.xlsx!A229,"")</v>
      </c>
      <c r="G322" t="str">
        <f t="shared" si="157"/>
        <v>=IF(IDENTITY_training_input.xlsx!A229&lt;&gt;"",IDENTITY_training_input.xlsx!A229,"")</v>
      </c>
      <c r="H322" t="str">
        <f t="shared" si="157"/>
        <v>=IF(SELFDIR_training_input.xlsx!A229&lt;&gt;"",SELFDIR_training_input.xlsx!A229,"")</v>
      </c>
      <c r="I322" t="str">
        <f t="shared" si="157"/>
        <v>=IF(EMPATHY_training_input.xlsx!A229&lt;&gt;"",EMPATHY_training_input.xlsx!A229,"")</v>
      </c>
      <c r="J322" t="str">
        <f t="shared" si="157"/>
        <v>=IF(INTIMACY_training_input.xlsx!A229&lt;&gt;"",INTIMACY_training_input.xlsx!A229,"")</v>
      </c>
      <c r="K322" t="str">
        <f t="shared" si="157"/>
        <v>=IF(ACUTE_training_input.xlsx!A229&lt;&gt;"",ACUTE_training_input.xlsx!A229,"")</v>
      </c>
      <c r="L322" t="str">
        <f t="shared" si="157"/>
        <v>=IF(CHRONIC_training_input.xlsx!A229&lt;&gt;"",CHRONIC_training_input.xlsx!A229,"")</v>
      </c>
      <c r="M322" t="str">
        <f t="shared" si="157"/>
        <v>=IF(TRAUMA_PAST_training_input.xlsx!A229&lt;&gt;"",TRAUMA_PAST_training_input.xlsx!A229,"")</v>
      </c>
      <c r="N322" t="str">
        <f t="shared" si="157"/>
        <v>=IF(TRAUMA_PRESENT_training_input.xlsx!A229&lt;&gt;"",TRAUMA_PRESENT_training_input.xlsx!A229,"")</v>
      </c>
      <c r="O322" t="str">
        <f t="shared" si="157"/>
        <v>=IF(HOPE_training_input.xlsx!A229&lt;&gt;"",HOPE_training_input.xlsx!A229,"")</v>
      </c>
      <c r="P322" t="str">
        <f t="shared" si="157"/>
        <v>=IF(SELFAFFICACY_training_input.xlsx!A229&lt;&gt;"",SELFAFFICACY_training_input.xlsx!A229,"")</v>
      </c>
      <c r="Q322" t="str">
        <f t="shared" si="157"/>
        <v>=IF(SELFESTEEM_training_input.xlsx!A229&lt;&gt;"",SELFESTEEM_training_input.xlsx!A229,"")</v>
      </c>
      <c r="R322" t="str">
        <f t="shared" si="157"/>
        <v>=IF(WELLBEING_training_input.xlsx!A229&lt;&gt;"",WELLBEING_training_input.xlsx!A229,"")</v>
      </c>
      <c r="S322" t="str">
        <f t="shared" si="157"/>
        <v>=IF(HYPER_training_input.xlsx!A229&lt;&gt;"",HYPER_training_input.xlsx!A229,"")</v>
      </c>
      <c r="T322" t="str">
        <f t="shared" si="157"/>
        <v>=IF(AGGR_training_input.xlsx!A229&lt;&gt;"",AGGR_training_input.xlsx!A229,"")</v>
      </c>
      <c r="U322" t="str">
        <f t="shared" si="157"/>
        <v>=IF(COND_PR_training_input.xlsx!A229&lt;&gt;"",COND_PR_training_input.xlsx!A229,"")</v>
      </c>
      <c r="V322" t="str">
        <f t="shared" si="157"/>
        <v>=IF(ANXIE_training_input.xlsx!A229&lt;&gt;"",ANXIE_training_input.xlsx!A229,"")</v>
      </c>
      <c r="W322" t="str">
        <f t="shared" si="157"/>
        <v>=IF(DEPR_training_input.xlsx!A229&lt;&gt;"",DEPR_training_input.xlsx!A229,"")</v>
      </c>
      <c r="X322" t="str">
        <f t="shared" si="157"/>
        <v>=IF(SOMAT_training_input.xlsx!A229&lt;&gt;"",SOMAT_training_input.xlsx!A229,"")</v>
      </c>
      <c r="Y322" t="str">
        <f t="shared" si="157"/>
        <v>=IF(ATYPI_training_input.xlsx!A229&lt;&gt;"",ATYPI_training_input.xlsx!A229,"")</v>
      </c>
      <c r="Z322" t="str">
        <f t="shared" si="157"/>
        <v>=IF(WITHD_training_input.xlsx!A229&lt;&gt;"",WITHD_training_input.xlsx!A229,"")</v>
      </c>
      <c r="AA322" t="str">
        <f t="shared" si="157"/>
        <v>=IF(ATTE_PR_training_input.xlsx!A229&lt;&gt;"",ATTE_PR_training_input.xlsx!A229,"")</v>
      </c>
      <c r="AB322" t="str">
        <f t="shared" si="157"/>
        <v>=IF(ANG_CONT_training_input.xlsx!A229&lt;&gt;"",ANG_CONT_training_input.xlsx!A229,"")</v>
      </c>
      <c r="AC322" t="str">
        <f t="shared" si="157"/>
        <v>=IF(DEV_SOC_DIS_training_input.xlsx!A229&lt;&gt;"",DEV_SOC_DIS_training_input.xlsx!A229,"")</v>
      </c>
      <c r="AD322" t="str">
        <f t="shared" si="157"/>
        <v>=IF(BULLY_training_input.xlsx!A229&lt;&gt;"",BULLY_training_input.xlsx!A229,"")</v>
      </c>
      <c r="AE322" t="str">
        <f t="shared" si="157"/>
        <v>=IF(EMOT_SELF_C_training_input.xlsx!A229&lt;&gt;"",EMOT_SELF_C_training_input.xlsx!A229,"")</v>
      </c>
      <c r="AF322" t="str">
        <f t="shared" si="157"/>
        <v>=IF(EXE_FUN_training_input.xlsx!A229&lt;&gt;"",EXE_FUN_training_input.xlsx!A229,"")</v>
      </c>
      <c r="AG322" t="str">
        <f t="shared" si="157"/>
        <v>=IF(MANIA_training_input.xlsx!A229&lt;&gt;"",MANIA_training_input.xlsx!A229,"")</v>
      </c>
      <c r="AH322" t="str">
        <f t="shared" si="157"/>
        <v>=IF(NEG_EMOT_training_input.xlsx!A229&lt;&gt;"",NEG_EMOT_training_input.xlsx!A229,"")</v>
      </c>
      <c r="AI322" t="str">
        <f t="shared" si="157"/>
        <v>=IF(ADAPT_training_input.xlsx!A229&lt;&gt;"",ADAPT_training_input.xlsx!A229,"")</v>
      </c>
      <c r="AJ322" t="str">
        <f t="shared" si="157"/>
        <v>=IF(SOC_SK_training_input.xlsx!A229&lt;&gt;"",SOC_SK_training_input.xlsx!A229,"")</v>
      </c>
      <c r="AK322" t="str">
        <f t="shared" si="157"/>
        <v>=IF(LEAD_training_input.xlsx!A229&lt;&gt;"",LEAD_training_input.xlsx!A229,"")</v>
      </c>
      <c r="AL322" t="str">
        <f t="shared" si="157"/>
        <v>=IF(ACT_DAIL_training_input.xlsx!A229&lt;&gt;"",ACT_DAIL_training_input.xlsx!A229,"")</v>
      </c>
      <c r="AM322" t="str">
        <f t="shared" si="157"/>
        <v>=IF(FUN_COM_training_input.xlsx!A229&lt;&gt;"",FUN_COM_training_input.xlsx!A229,"")</v>
      </c>
      <c r="AN322" t="str">
        <f t="shared" si="157"/>
        <v>=IF(RESILI_training_input.xlsx!A229&lt;&gt;"",RESILI_training_input.xlsx!A229,"")</v>
      </c>
      <c r="AO322" t="str">
        <f t="shared" si="157"/>
        <v>=IF(SEL_training_input.xlsx!A229&lt;&gt;"",SEL_training_input.xlsx!A229,"")</v>
      </c>
      <c r="AP322" t="str">
        <f t="shared" si="157"/>
        <v>=IF(SEV_training_input.xlsx!A229&lt;&gt;"",SEV_training_input.xlsx!A229,"")</v>
      </c>
      <c r="AQ322" t="str">
        <f t="shared" si="157"/>
        <v>=IF(ANHEDONIA_training_input.xlsx!A229&lt;&gt;"",ANHEDONIA_training_input.xlsx!A229,"")</v>
      </c>
      <c r="AR322" t="str">
        <f t="shared" si="157"/>
        <v>=IF(ANXIOUSNESS_training_input.xlsx!A229&lt;&gt;"",ANXIOUSNESS_training_input.xlsx!A229,"")</v>
      </c>
      <c r="AS322" t="str">
        <f t="shared" si="157"/>
        <v>=IF(ATTENTION_SEEKING_training_input.xlsx!A229&lt;&gt;"",ATTENTION_SEEKING_training_input.xlsx!A229,"")</v>
      </c>
      <c r="AT322" t="str">
        <f t="shared" si="157"/>
        <v>=IF(CALLOUSNESS_training_input.xlsx!A229&lt;&gt;"",CALLOUSNESS_training_input.xlsx!A229,"")</v>
      </c>
      <c r="AU322" t="str">
        <f t="shared" si="157"/>
        <v>=IF(DECEITFULNESS_training_input.xlsx!A229&lt;&gt;"",DECEITFULNESS_training_input.xlsx!A229,"")</v>
      </c>
      <c r="AV322" t="str">
        <f t="shared" si="157"/>
        <v>=IF(DEPRESSIVITY_training_input.xlsx!A229&lt;&gt;"",DEPRESSIVITY_training_input.xlsx!A229,"")</v>
      </c>
      <c r="AW322" t="str">
        <f t="shared" si="157"/>
        <v>=IF(DISTRACTIBILITY_training_input.xlsx!A229&lt;&gt;"",DISTRACTIBILITY_training_input.xlsx!A229,"")</v>
      </c>
      <c r="AX322" t="str">
        <f t="shared" si="157"/>
        <v>=IF(ECCENTRICITY_training_input.xlsx!A229&lt;&gt;"",ECCENTRICITY_training_input.xlsx!A229,"")</v>
      </c>
      <c r="AY322" t="str">
        <f t="shared" si="157"/>
        <v>=IF(EMOTIONAL_LABILITY_training_input.xlsx!A229&lt;&gt;"",EMOTIONAL_LABILITY_training_input.xlsx!A229,"")</v>
      </c>
      <c r="AZ322" t="str">
        <f t="shared" si="157"/>
        <v>=IF(GRANDIOSITY_training_input.xlsx!A229&lt;&gt;"",GRANDIOSITY_training_input.xlsx!A229,"")</v>
      </c>
      <c r="BA322" t="str">
        <f t="shared" si="157"/>
        <v>=IF(HOSTILITY_training_input.xlsx!A229&lt;&gt;"",HOSTILITY_training_input.xlsx!A229,"")</v>
      </c>
      <c r="BB322" t="str">
        <f t="shared" si="157"/>
        <v>=IF(IMPULSIVITY_training_input.xlsx!A229&lt;&gt;"",IMPULSIVITY_training_input.xlsx!A229,"")</v>
      </c>
      <c r="BC322" t="str">
        <f t="shared" si="157"/>
        <v>=IF(INTIMACY_AVOIDANCE_training_input.xlsx!A229&lt;&gt;"",INTIMACY_AVOIDANCE_training_input.xlsx!A229,"")</v>
      </c>
      <c r="BD322" t="str">
        <f t="shared" si="157"/>
        <v>=IF(IRRESPONSIBILITY_training_input.xlsx!A229&lt;&gt;"",IRRESPONSIBILITY_training_input.xlsx!A229,"")</v>
      </c>
      <c r="BE322" t="str">
        <f t="shared" si="157"/>
        <v>=IF(MANIPULATIVENESS_training_input.xlsx!A229&lt;&gt;"",MANIPULATIVENESS_training_input.xlsx!A229,"")</v>
      </c>
      <c r="BF322" t="str">
        <f t="shared" si="157"/>
        <v>=IF(PERCEPTUAL_DYSREGULATION_training_input.xlsx!A229&lt;&gt;"",PERCEPTUAL_DYSREGULATION_training_input.xlsx!A229,"")</v>
      </c>
      <c r="BG322" t="str">
        <f t="shared" si="157"/>
        <v>=IF(PERSEVERATION_training_input.xlsx!A229&lt;&gt;"",PERSEVERATION_training_input.xlsx!A229,"")</v>
      </c>
      <c r="BH322" t="str">
        <f t="shared" si="157"/>
        <v>=IF(RESTRICTED_AFFECTIVITY_training_input.xlsx!A229&lt;&gt;"",RESTRICTED_AFFECTIVITY_training_input.xlsx!A229,"")</v>
      </c>
      <c r="BI322" t="str">
        <f t="shared" si="157"/>
        <v>=IF(RIGID_PERFECTIONISM_training_input.xlsx!A229&lt;&gt;"",RIGID_PERFECTIONISM_training_input.xlsx!A229,"")</v>
      </c>
      <c r="BJ322" t="str">
        <f t="shared" si="157"/>
        <v>=IF(RISK_TAKING_training_input.xlsx!A229&lt;&gt;"",RISK_TAKING_training_input.xlsx!A229,"")</v>
      </c>
      <c r="BK322" t="str">
        <f t="shared" si="157"/>
        <v>=IF(SEPARATION_INSECURITY_training_input.xlsx!A229&lt;&gt;"",SEPARATION_INSECURITY_training_input.xlsx!A229,"")</v>
      </c>
      <c r="BL322" t="str">
        <f t="shared" si="157"/>
        <v>=IF(SUBMISSIVENESS_training_input.xlsx!A229&lt;&gt;"",SUBMISSIVENESS_training_input.xlsx!A229,"")</v>
      </c>
      <c r="BM322" t="str">
        <f t="shared" si="157"/>
        <v>=IF(SUSPICIOUSNESS_training_input.xlsx!A229&lt;&gt;"",SUSPICIOUSNESS_training_input.xlsx!A229,"")</v>
      </c>
      <c r="BN322" t="str">
        <f t="shared" si="157"/>
        <v>=IF(UNUSUAL_BELIEFS_training_input.xlsx!A229&lt;&gt;"",UNUSUAL_BELIEFS_training_input.xlsx!A229,"")</v>
      </c>
      <c r="BO322" t="str">
        <f t="shared" si="156"/>
        <v>=IF(WITHDRAWAL_training_input.xlsx!A229&lt;&gt;"",WITHDRAWAL_training_input.xlsx!A229,"")</v>
      </c>
      <c r="BP322" t="str">
        <f t="shared" si="156"/>
        <v>=IF(ACT_training_input.xlsx!A229&lt;&gt;"",ACT_training_input.xlsx!A229,"")</v>
      </c>
      <c r="BQ322" t="str">
        <f t="shared" si="156"/>
        <v>=IF(DSP_training_input.xlsx!A229&lt;&gt;"",DSP_training_input.xlsx!A229,"")</v>
      </c>
      <c r="BR322" t="str">
        <f t="shared" si="156"/>
        <v>=IF(PAG_training_input.xlsx!A229&lt;&gt;"",PAG_training_input.xlsx!A229,"")</v>
      </c>
      <c r="BS322" t="str">
        <f t="shared" si="156"/>
        <v>=IF(PRO_training_input.xlsx!A229&lt;&gt;"",PRO_training_input.xlsx!A229,"")</v>
      </c>
      <c r="BT322" t="str">
        <f t="shared" si="156"/>
        <v>=IF(SPL_training_input.xlsx!A229&lt;&gt;"",SPL_training_input.xlsx!A229,"")</v>
      </c>
      <c r="BU322" t="str">
        <f t="shared" si="156"/>
        <v>=IF(WDR_training_input.xlsx!A229&lt;&gt;"",WDR_training_input.xlsx!A229,"")</v>
      </c>
      <c r="BV322" t="str">
        <f t="shared" si="156"/>
        <v>=IF(CON_training_input.xlsx!A229&lt;&gt;"",CON_training_input.xlsx!A229,"")</v>
      </c>
      <c r="BW322" t="str">
        <f t="shared" si="156"/>
        <v>=IF(DSC_training_input.xlsx!A229&lt;&gt;"",DSC_training_input.xlsx!A229,"")</v>
      </c>
      <c r="BX322" t="str">
        <f t="shared" si="156"/>
        <v>=IF(FAN_training_input.xlsx!A229&lt;&gt;"",FAN_training_input.xlsx!A229,"")</v>
      </c>
      <c r="BY322" t="str">
        <f t="shared" si="156"/>
        <v>=IF(OMN_training_input.xlsx!A229&lt;&gt;"",OMN_training_input.xlsx!A229,"")</v>
      </c>
      <c r="BZ322" t="str">
        <f t="shared" si="156"/>
        <v>=IF(REP_training_input.xlsx!A229&lt;&gt;"",REP_training_input.xlsx!A229,"")</v>
      </c>
      <c r="CA322" t="str">
        <f t="shared" si="156"/>
        <v>=IF(SOM_training_input.xlsx!A229&lt;&gt;"",SOM_training_input.xlsx!A229,"")</v>
      </c>
      <c r="CB322" t="str">
        <f t="shared" si="156"/>
        <v>=IF(SUB_training_input.xlsx!A229&lt;&gt;"",SUB_training_input.xlsx!A229,"")</v>
      </c>
      <c r="CC322" t="str">
        <f t="shared" si="156"/>
        <v>=IF(UND_training_input.xlsx!A229&lt;&gt;"",UND_training_input.xlsx!A229,"")</v>
      </c>
      <c r="CD322" t="str">
        <f t="shared" si="156"/>
        <v>=IF(ALT_training_input.xlsx!A229&lt;&gt;"",ALT_training_input.xlsx!A229,"")</v>
      </c>
      <c r="CE322" t="str">
        <f t="shared" si="156"/>
        <v>=IF(HUM_training_input.xlsx!A229&lt;&gt;"",HUM_training_input.xlsx!A229,"")</v>
      </c>
      <c r="CF322" t="str">
        <f t="shared" si="156"/>
        <v>=IF(IDL_training_input.xlsx!A229&lt;&gt;"",IDL_training_input.xlsx!A229,"")</v>
      </c>
      <c r="CG322" t="str">
        <f t="shared" si="156"/>
        <v>=IF(RFM_training_input.xlsx!A229&lt;&gt;"",RFM_training_input.xlsx!A229,"")</v>
      </c>
      <c r="CH322" t="str">
        <f t="shared" si="156"/>
        <v>=IF(DN_training_input.xlsx!A229&lt;&gt;"",DN_training_input.xlsx!A229,"")</v>
      </c>
      <c r="CI322" t="str">
        <f t="shared" si="156"/>
        <v>=IF(INT_training_input.xlsx!A229&lt;&gt;"",INT_training_input.xlsx!A229,"")</v>
      </c>
      <c r="CJ322" t="str">
        <f t="shared" si="156"/>
        <v>=IF(SUP_training_input.xlsx!A229&lt;&gt;"",SUP_training_input.xlsx!A229,"")</v>
      </c>
      <c r="CK322" t="str">
        <f t="shared" si="156"/>
        <v>=IF(ANT_training_input.xlsx!A229&lt;&gt;"",ANT_training_input.xlsx!A229,"")</v>
      </c>
      <c r="CL322" t="str">
        <f t="shared" si="156"/>
        <v>=IF(ISO_training_input.xlsx!A229&lt;&gt;"",ISO_training_input.xlsx!A229,"")</v>
      </c>
    </row>
    <row r="323" spans="1:90">
      <c r="A323">
        <v>230</v>
      </c>
      <c r="B323" t="str">
        <f t="shared" si="139"/>
        <v>=IF(SUICIDE_training_input.xlsx!A230&lt;&gt;"",SUICIDE_training_input.xlsx!A230,"")</v>
      </c>
      <c r="C323" t="str">
        <f t="shared" si="157"/>
        <v>=IF(IQ_training_input.xlsx!A230&lt;&gt;"",IQ_training_input.xlsx!A230,"")</v>
      </c>
      <c r="D323" t="str">
        <f t="shared" si="157"/>
        <v>=IF(AMBIG_training_input.xlsx!A230&lt;&gt;"",AMBIG_training_input.xlsx!A230,"")</v>
      </c>
      <c r="E323" t="str">
        <f t="shared" si="157"/>
        <v>=IF(EGODYST_training_input.xlsx!A230&lt;&gt;"",EGODYST_training_input.xlsx!A230,"")</v>
      </c>
      <c r="F323" t="str">
        <f t="shared" si="157"/>
        <v>=IF(AUTISM_training_input.xlsx!A230&lt;&gt;"",AUTISM_training_input.xlsx!A230,"")</v>
      </c>
      <c r="G323" t="str">
        <f t="shared" si="157"/>
        <v>=IF(IDENTITY_training_input.xlsx!A230&lt;&gt;"",IDENTITY_training_input.xlsx!A230,"")</v>
      </c>
      <c r="H323" t="str">
        <f t="shared" si="157"/>
        <v>=IF(SELFDIR_training_input.xlsx!A230&lt;&gt;"",SELFDIR_training_input.xlsx!A230,"")</v>
      </c>
      <c r="I323" t="str">
        <f t="shared" si="157"/>
        <v>=IF(EMPATHY_training_input.xlsx!A230&lt;&gt;"",EMPATHY_training_input.xlsx!A230,"")</v>
      </c>
      <c r="J323" t="str">
        <f t="shared" si="157"/>
        <v>=IF(INTIMACY_training_input.xlsx!A230&lt;&gt;"",INTIMACY_training_input.xlsx!A230,"")</v>
      </c>
      <c r="K323" t="str">
        <f t="shared" si="157"/>
        <v>=IF(ACUTE_training_input.xlsx!A230&lt;&gt;"",ACUTE_training_input.xlsx!A230,"")</v>
      </c>
      <c r="L323" t="str">
        <f t="shared" si="157"/>
        <v>=IF(CHRONIC_training_input.xlsx!A230&lt;&gt;"",CHRONIC_training_input.xlsx!A230,"")</v>
      </c>
      <c r="M323" t="str">
        <f t="shared" si="157"/>
        <v>=IF(TRAUMA_PAST_training_input.xlsx!A230&lt;&gt;"",TRAUMA_PAST_training_input.xlsx!A230,"")</v>
      </c>
      <c r="N323" t="str">
        <f t="shared" si="157"/>
        <v>=IF(TRAUMA_PRESENT_training_input.xlsx!A230&lt;&gt;"",TRAUMA_PRESENT_training_input.xlsx!A230,"")</v>
      </c>
      <c r="O323" t="str">
        <f t="shared" si="157"/>
        <v>=IF(HOPE_training_input.xlsx!A230&lt;&gt;"",HOPE_training_input.xlsx!A230,"")</v>
      </c>
      <c r="P323" t="str">
        <f t="shared" si="157"/>
        <v>=IF(SELFAFFICACY_training_input.xlsx!A230&lt;&gt;"",SELFAFFICACY_training_input.xlsx!A230,"")</v>
      </c>
      <c r="Q323" t="str">
        <f t="shared" si="157"/>
        <v>=IF(SELFESTEEM_training_input.xlsx!A230&lt;&gt;"",SELFESTEEM_training_input.xlsx!A230,"")</v>
      </c>
      <c r="R323" t="str">
        <f t="shared" si="157"/>
        <v>=IF(WELLBEING_training_input.xlsx!A230&lt;&gt;"",WELLBEING_training_input.xlsx!A230,"")</v>
      </c>
      <c r="S323" t="str">
        <f t="shared" si="157"/>
        <v>=IF(HYPER_training_input.xlsx!A230&lt;&gt;"",HYPER_training_input.xlsx!A230,"")</v>
      </c>
      <c r="T323" t="str">
        <f t="shared" si="157"/>
        <v>=IF(AGGR_training_input.xlsx!A230&lt;&gt;"",AGGR_training_input.xlsx!A230,"")</v>
      </c>
      <c r="U323" t="str">
        <f t="shared" si="157"/>
        <v>=IF(COND_PR_training_input.xlsx!A230&lt;&gt;"",COND_PR_training_input.xlsx!A230,"")</v>
      </c>
      <c r="V323" t="str">
        <f t="shared" si="157"/>
        <v>=IF(ANXIE_training_input.xlsx!A230&lt;&gt;"",ANXIE_training_input.xlsx!A230,"")</v>
      </c>
      <c r="W323" t="str">
        <f t="shared" si="157"/>
        <v>=IF(DEPR_training_input.xlsx!A230&lt;&gt;"",DEPR_training_input.xlsx!A230,"")</v>
      </c>
      <c r="X323" t="str">
        <f t="shared" si="157"/>
        <v>=IF(SOMAT_training_input.xlsx!A230&lt;&gt;"",SOMAT_training_input.xlsx!A230,"")</v>
      </c>
      <c r="Y323" t="str">
        <f t="shared" si="157"/>
        <v>=IF(ATYPI_training_input.xlsx!A230&lt;&gt;"",ATYPI_training_input.xlsx!A230,"")</v>
      </c>
      <c r="Z323" t="str">
        <f t="shared" si="157"/>
        <v>=IF(WITHD_training_input.xlsx!A230&lt;&gt;"",WITHD_training_input.xlsx!A230,"")</v>
      </c>
      <c r="AA323" t="str">
        <f t="shared" si="157"/>
        <v>=IF(ATTE_PR_training_input.xlsx!A230&lt;&gt;"",ATTE_PR_training_input.xlsx!A230,"")</v>
      </c>
      <c r="AB323" t="str">
        <f t="shared" si="157"/>
        <v>=IF(ANG_CONT_training_input.xlsx!A230&lt;&gt;"",ANG_CONT_training_input.xlsx!A230,"")</v>
      </c>
      <c r="AC323" t="str">
        <f t="shared" si="157"/>
        <v>=IF(DEV_SOC_DIS_training_input.xlsx!A230&lt;&gt;"",DEV_SOC_DIS_training_input.xlsx!A230,"")</v>
      </c>
      <c r="AD323" t="str">
        <f t="shared" si="157"/>
        <v>=IF(BULLY_training_input.xlsx!A230&lt;&gt;"",BULLY_training_input.xlsx!A230,"")</v>
      </c>
      <c r="AE323" t="str">
        <f t="shared" si="157"/>
        <v>=IF(EMOT_SELF_C_training_input.xlsx!A230&lt;&gt;"",EMOT_SELF_C_training_input.xlsx!A230,"")</v>
      </c>
      <c r="AF323" t="str">
        <f t="shared" si="157"/>
        <v>=IF(EXE_FUN_training_input.xlsx!A230&lt;&gt;"",EXE_FUN_training_input.xlsx!A230,"")</v>
      </c>
      <c r="AG323" t="str">
        <f t="shared" si="157"/>
        <v>=IF(MANIA_training_input.xlsx!A230&lt;&gt;"",MANIA_training_input.xlsx!A230,"")</v>
      </c>
      <c r="AH323" t="str">
        <f t="shared" si="157"/>
        <v>=IF(NEG_EMOT_training_input.xlsx!A230&lt;&gt;"",NEG_EMOT_training_input.xlsx!A230,"")</v>
      </c>
      <c r="AI323" t="str">
        <f t="shared" si="157"/>
        <v>=IF(ADAPT_training_input.xlsx!A230&lt;&gt;"",ADAPT_training_input.xlsx!A230,"")</v>
      </c>
      <c r="AJ323" t="str">
        <f t="shared" si="157"/>
        <v>=IF(SOC_SK_training_input.xlsx!A230&lt;&gt;"",SOC_SK_training_input.xlsx!A230,"")</v>
      </c>
      <c r="AK323" t="str">
        <f t="shared" si="157"/>
        <v>=IF(LEAD_training_input.xlsx!A230&lt;&gt;"",LEAD_training_input.xlsx!A230,"")</v>
      </c>
      <c r="AL323" t="str">
        <f t="shared" si="157"/>
        <v>=IF(ACT_DAIL_training_input.xlsx!A230&lt;&gt;"",ACT_DAIL_training_input.xlsx!A230,"")</v>
      </c>
      <c r="AM323" t="str">
        <f t="shared" si="157"/>
        <v>=IF(FUN_COM_training_input.xlsx!A230&lt;&gt;"",FUN_COM_training_input.xlsx!A230,"")</v>
      </c>
      <c r="AN323" t="str">
        <f t="shared" si="157"/>
        <v>=IF(RESILI_training_input.xlsx!A230&lt;&gt;"",RESILI_training_input.xlsx!A230,"")</v>
      </c>
      <c r="AO323" t="str">
        <f t="shared" si="157"/>
        <v>=IF(SEL_training_input.xlsx!A230&lt;&gt;"",SEL_training_input.xlsx!A230,"")</v>
      </c>
      <c r="AP323" t="str">
        <f t="shared" si="157"/>
        <v>=IF(SEV_training_input.xlsx!A230&lt;&gt;"",SEV_training_input.xlsx!A230,"")</v>
      </c>
      <c r="AQ323" t="str">
        <f t="shared" si="157"/>
        <v>=IF(ANHEDONIA_training_input.xlsx!A230&lt;&gt;"",ANHEDONIA_training_input.xlsx!A230,"")</v>
      </c>
      <c r="AR323" t="str">
        <f t="shared" si="157"/>
        <v>=IF(ANXIOUSNESS_training_input.xlsx!A230&lt;&gt;"",ANXIOUSNESS_training_input.xlsx!A230,"")</v>
      </c>
      <c r="AS323" t="str">
        <f t="shared" si="157"/>
        <v>=IF(ATTENTION_SEEKING_training_input.xlsx!A230&lt;&gt;"",ATTENTION_SEEKING_training_input.xlsx!A230,"")</v>
      </c>
      <c r="AT323" t="str">
        <f t="shared" si="157"/>
        <v>=IF(CALLOUSNESS_training_input.xlsx!A230&lt;&gt;"",CALLOUSNESS_training_input.xlsx!A230,"")</v>
      </c>
      <c r="AU323" t="str">
        <f t="shared" si="157"/>
        <v>=IF(DECEITFULNESS_training_input.xlsx!A230&lt;&gt;"",DECEITFULNESS_training_input.xlsx!A230,"")</v>
      </c>
      <c r="AV323" t="str">
        <f t="shared" si="157"/>
        <v>=IF(DEPRESSIVITY_training_input.xlsx!A230&lt;&gt;"",DEPRESSIVITY_training_input.xlsx!A230,"")</v>
      </c>
      <c r="AW323" t="str">
        <f t="shared" si="157"/>
        <v>=IF(DISTRACTIBILITY_training_input.xlsx!A230&lt;&gt;"",DISTRACTIBILITY_training_input.xlsx!A230,"")</v>
      </c>
      <c r="AX323" t="str">
        <f t="shared" si="157"/>
        <v>=IF(ECCENTRICITY_training_input.xlsx!A230&lt;&gt;"",ECCENTRICITY_training_input.xlsx!A230,"")</v>
      </c>
      <c r="AY323" t="str">
        <f t="shared" si="157"/>
        <v>=IF(EMOTIONAL_LABILITY_training_input.xlsx!A230&lt;&gt;"",EMOTIONAL_LABILITY_training_input.xlsx!A230,"")</v>
      </c>
      <c r="AZ323" t="str">
        <f t="shared" si="157"/>
        <v>=IF(GRANDIOSITY_training_input.xlsx!A230&lt;&gt;"",GRANDIOSITY_training_input.xlsx!A230,"")</v>
      </c>
      <c r="BA323" t="str">
        <f t="shared" si="157"/>
        <v>=IF(HOSTILITY_training_input.xlsx!A230&lt;&gt;"",HOSTILITY_training_input.xlsx!A230,"")</v>
      </c>
      <c r="BB323" t="str">
        <f t="shared" si="157"/>
        <v>=IF(IMPULSIVITY_training_input.xlsx!A230&lt;&gt;"",IMPULSIVITY_training_input.xlsx!A230,"")</v>
      </c>
      <c r="BC323" t="str">
        <f t="shared" si="157"/>
        <v>=IF(INTIMACY_AVOIDANCE_training_input.xlsx!A230&lt;&gt;"",INTIMACY_AVOIDANCE_training_input.xlsx!A230,"")</v>
      </c>
      <c r="BD323" t="str">
        <f t="shared" si="157"/>
        <v>=IF(IRRESPONSIBILITY_training_input.xlsx!A230&lt;&gt;"",IRRESPONSIBILITY_training_input.xlsx!A230,"")</v>
      </c>
      <c r="BE323" t="str">
        <f t="shared" si="157"/>
        <v>=IF(MANIPULATIVENESS_training_input.xlsx!A230&lt;&gt;"",MANIPULATIVENESS_training_input.xlsx!A230,"")</v>
      </c>
      <c r="BF323" t="str">
        <f t="shared" si="157"/>
        <v>=IF(PERCEPTUAL_DYSREGULATION_training_input.xlsx!A230&lt;&gt;"",PERCEPTUAL_DYSREGULATION_training_input.xlsx!A230,"")</v>
      </c>
      <c r="BG323" t="str">
        <f t="shared" si="157"/>
        <v>=IF(PERSEVERATION_training_input.xlsx!A230&lt;&gt;"",PERSEVERATION_training_input.xlsx!A230,"")</v>
      </c>
      <c r="BH323" t="str">
        <f t="shared" si="157"/>
        <v>=IF(RESTRICTED_AFFECTIVITY_training_input.xlsx!A230&lt;&gt;"",RESTRICTED_AFFECTIVITY_training_input.xlsx!A230,"")</v>
      </c>
      <c r="BI323" t="str">
        <f t="shared" si="157"/>
        <v>=IF(RIGID_PERFECTIONISM_training_input.xlsx!A230&lt;&gt;"",RIGID_PERFECTIONISM_training_input.xlsx!A230,"")</v>
      </c>
      <c r="BJ323" t="str">
        <f t="shared" si="157"/>
        <v>=IF(RISK_TAKING_training_input.xlsx!A230&lt;&gt;"",RISK_TAKING_training_input.xlsx!A230,"")</v>
      </c>
      <c r="BK323" t="str">
        <f t="shared" si="157"/>
        <v>=IF(SEPARATION_INSECURITY_training_input.xlsx!A230&lt;&gt;"",SEPARATION_INSECURITY_training_input.xlsx!A230,"")</v>
      </c>
      <c r="BL323" t="str">
        <f t="shared" si="157"/>
        <v>=IF(SUBMISSIVENESS_training_input.xlsx!A230&lt;&gt;"",SUBMISSIVENESS_training_input.xlsx!A230,"")</v>
      </c>
      <c r="BM323" t="str">
        <f t="shared" si="157"/>
        <v>=IF(SUSPICIOUSNESS_training_input.xlsx!A230&lt;&gt;"",SUSPICIOUSNESS_training_input.xlsx!A230,"")</v>
      </c>
      <c r="BN323" t="str">
        <f t="shared" si="157"/>
        <v>=IF(UNUSUAL_BELIEFS_training_input.xlsx!A230&lt;&gt;"",UNUSUAL_BELIEFS_training_input.xlsx!A230,"")</v>
      </c>
      <c r="BO323" t="str">
        <f t="shared" si="156"/>
        <v>=IF(WITHDRAWAL_training_input.xlsx!A230&lt;&gt;"",WITHDRAWAL_training_input.xlsx!A230,"")</v>
      </c>
      <c r="BP323" t="str">
        <f t="shared" si="156"/>
        <v>=IF(ACT_training_input.xlsx!A230&lt;&gt;"",ACT_training_input.xlsx!A230,"")</v>
      </c>
      <c r="BQ323" t="str">
        <f t="shared" si="156"/>
        <v>=IF(DSP_training_input.xlsx!A230&lt;&gt;"",DSP_training_input.xlsx!A230,"")</v>
      </c>
      <c r="BR323" t="str">
        <f t="shared" si="156"/>
        <v>=IF(PAG_training_input.xlsx!A230&lt;&gt;"",PAG_training_input.xlsx!A230,"")</v>
      </c>
      <c r="BS323" t="str">
        <f t="shared" si="156"/>
        <v>=IF(PRO_training_input.xlsx!A230&lt;&gt;"",PRO_training_input.xlsx!A230,"")</v>
      </c>
      <c r="BT323" t="str">
        <f t="shared" si="156"/>
        <v>=IF(SPL_training_input.xlsx!A230&lt;&gt;"",SPL_training_input.xlsx!A230,"")</v>
      </c>
      <c r="BU323" t="str">
        <f t="shared" si="156"/>
        <v>=IF(WDR_training_input.xlsx!A230&lt;&gt;"",WDR_training_input.xlsx!A230,"")</v>
      </c>
      <c r="BV323" t="str">
        <f t="shared" si="156"/>
        <v>=IF(CON_training_input.xlsx!A230&lt;&gt;"",CON_training_input.xlsx!A230,"")</v>
      </c>
      <c r="BW323" t="str">
        <f t="shared" si="156"/>
        <v>=IF(DSC_training_input.xlsx!A230&lt;&gt;"",DSC_training_input.xlsx!A230,"")</v>
      </c>
      <c r="BX323" t="str">
        <f t="shared" si="156"/>
        <v>=IF(FAN_training_input.xlsx!A230&lt;&gt;"",FAN_training_input.xlsx!A230,"")</v>
      </c>
      <c r="BY323" t="str">
        <f t="shared" si="156"/>
        <v>=IF(OMN_training_input.xlsx!A230&lt;&gt;"",OMN_training_input.xlsx!A230,"")</v>
      </c>
      <c r="BZ323" t="str">
        <f t="shared" si="156"/>
        <v>=IF(REP_training_input.xlsx!A230&lt;&gt;"",REP_training_input.xlsx!A230,"")</v>
      </c>
      <c r="CA323" t="str">
        <f t="shared" si="156"/>
        <v>=IF(SOM_training_input.xlsx!A230&lt;&gt;"",SOM_training_input.xlsx!A230,"")</v>
      </c>
      <c r="CB323" t="str">
        <f t="shared" si="156"/>
        <v>=IF(SUB_training_input.xlsx!A230&lt;&gt;"",SUB_training_input.xlsx!A230,"")</v>
      </c>
      <c r="CC323" t="str">
        <f t="shared" si="156"/>
        <v>=IF(UND_training_input.xlsx!A230&lt;&gt;"",UND_training_input.xlsx!A230,"")</v>
      </c>
      <c r="CD323" t="str">
        <f t="shared" si="156"/>
        <v>=IF(ALT_training_input.xlsx!A230&lt;&gt;"",ALT_training_input.xlsx!A230,"")</v>
      </c>
      <c r="CE323" t="str">
        <f t="shared" si="156"/>
        <v>=IF(HUM_training_input.xlsx!A230&lt;&gt;"",HUM_training_input.xlsx!A230,"")</v>
      </c>
      <c r="CF323" t="str">
        <f t="shared" si="156"/>
        <v>=IF(IDL_training_input.xlsx!A230&lt;&gt;"",IDL_training_input.xlsx!A230,"")</v>
      </c>
      <c r="CG323" t="str">
        <f t="shared" si="156"/>
        <v>=IF(RFM_training_input.xlsx!A230&lt;&gt;"",RFM_training_input.xlsx!A230,"")</v>
      </c>
      <c r="CH323" t="str">
        <f t="shared" si="156"/>
        <v>=IF(DN_training_input.xlsx!A230&lt;&gt;"",DN_training_input.xlsx!A230,"")</v>
      </c>
      <c r="CI323" t="str">
        <f t="shared" si="156"/>
        <v>=IF(INT_training_input.xlsx!A230&lt;&gt;"",INT_training_input.xlsx!A230,"")</v>
      </c>
      <c r="CJ323" t="str">
        <f t="shared" si="156"/>
        <v>=IF(SUP_training_input.xlsx!A230&lt;&gt;"",SUP_training_input.xlsx!A230,"")</v>
      </c>
      <c r="CK323" t="str">
        <f t="shared" si="156"/>
        <v>=IF(ANT_training_input.xlsx!A230&lt;&gt;"",ANT_training_input.xlsx!A230,"")</v>
      </c>
      <c r="CL323" t="str">
        <f t="shared" si="156"/>
        <v>=IF(ISO_training_input.xlsx!A230&lt;&gt;"",ISO_training_input.xlsx!A230,"")</v>
      </c>
    </row>
    <row r="324" spans="1:90">
      <c r="A324">
        <v>231</v>
      </c>
      <c r="B324" t="str">
        <f t="shared" si="139"/>
        <v>=IF(SUICIDE_training_input.xlsx!A231&lt;&gt;"",SUICIDE_training_input.xlsx!A231,"")</v>
      </c>
      <c r="C324" t="str">
        <f t="shared" si="157"/>
        <v>=IF(IQ_training_input.xlsx!A231&lt;&gt;"",IQ_training_input.xlsx!A231,"")</v>
      </c>
      <c r="D324" t="str">
        <f t="shared" si="157"/>
        <v>=IF(AMBIG_training_input.xlsx!A231&lt;&gt;"",AMBIG_training_input.xlsx!A231,"")</v>
      </c>
      <c r="E324" t="str">
        <f t="shared" si="157"/>
        <v>=IF(EGODYST_training_input.xlsx!A231&lt;&gt;"",EGODYST_training_input.xlsx!A231,"")</v>
      </c>
      <c r="F324" t="str">
        <f t="shared" si="157"/>
        <v>=IF(AUTISM_training_input.xlsx!A231&lt;&gt;"",AUTISM_training_input.xlsx!A231,"")</v>
      </c>
      <c r="G324" t="str">
        <f t="shared" si="157"/>
        <v>=IF(IDENTITY_training_input.xlsx!A231&lt;&gt;"",IDENTITY_training_input.xlsx!A231,"")</v>
      </c>
      <c r="H324" t="str">
        <f t="shared" si="157"/>
        <v>=IF(SELFDIR_training_input.xlsx!A231&lt;&gt;"",SELFDIR_training_input.xlsx!A231,"")</v>
      </c>
      <c r="I324" t="str">
        <f t="shared" si="157"/>
        <v>=IF(EMPATHY_training_input.xlsx!A231&lt;&gt;"",EMPATHY_training_input.xlsx!A231,"")</v>
      </c>
      <c r="J324" t="str">
        <f t="shared" si="157"/>
        <v>=IF(INTIMACY_training_input.xlsx!A231&lt;&gt;"",INTIMACY_training_input.xlsx!A231,"")</v>
      </c>
      <c r="K324" t="str">
        <f t="shared" si="157"/>
        <v>=IF(ACUTE_training_input.xlsx!A231&lt;&gt;"",ACUTE_training_input.xlsx!A231,"")</v>
      </c>
      <c r="L324" t="str">
        <f t="shared" si="157"/>
        <v>=IF(CHRONIC_training_input.xlsx!A231&lt;&gt;"",CHRONIC_training_input.xlsx!A231,"")</v>
      </c>
      <c r="M324" t="str">
        <f t="shared" si="157"/>
        <v>=IF(TRAUMA_PAST_training_input.xlsx!A231&lt;&gt;"",TRAUMA_PAST_training_input.xlsx!A231,"")</v>
      </c>
      <c r="N324" t="str">
        <f t="shared" si="157"/>
        <v>=IF(TRAUMA_PRESENT_training_input.xlsx!A231&lt;&gt;"",TRAUMA_PRESENT_training_input.xlsx!A231,"")</v>
      </c>
      <c r="O324" t="str">
        <f t="shared" si="157"/>
        <v>=IF(HOPE_training_input.xlsx!A231&lt;&gt;"",HOPE_training_input.xlsx!A231,"")</v>
      </c>
      <c r="P324" t="str">
        <f t="shared" si="157"/>
        <v>=IF(SELFAFFICACY_training_input.xlsx!A231&lt;&gt;"",SELFAFFICACY_training_input.xlsx!A231,"")</v>
      </c>
      <c r="Q324" t="str">
        <f t="shared" si="157"/>
        <v>=IF(SELFESTEEM_training_input.xlsx!A231&lt;&gt;"",SELFESTEEM_training_input.xlsx!A231,"")</v>
      </c>
      <c r="R324" t="str">
        <f t="shared" si="157"/>
        <v>=IF(WELLBEING_training_input.xlsx!A231&lt;&gt;"",WELLBEING_training_input.xlsx!A231,"")</v>
      </c>
      <c r="S324" t="str">
        <f t="shared" si="157"/>
        <v>=IF(HYPER_training_input.xlsx!A231&lt;&gt;"",HYPER_training_input.xlsx!A231,"")</v>
      </c>
      <c r="T324" t="str">
        <f t="shared" si="157"/>
        <v>=IF(AGGR_training_input.xlsx!A231&lt;&gt;"",AGGR_training_input.xlsx!A231,"")</v>
      </c>
      <c r="U324" t="str">
        <f t="shared" si="157"/>
        <v>=IF(COND_PR_training_input.xlsx!A231&lt;&gt;"",COND_PR_training_input.xlsx!A231,"")</v>
      </c>
      <c r="V324" t="str">
        <f t="shared" si="157"/>
        <v>=IF(ANXIE_training_input.xlsx!A231&lt;&gt;"",ANXIE_training_input.xlsx!A231,"")</v>
      </c>
      <c r="W324" t="str">
        <f t="shared" si="157"/>
        <v>=IF(DEPR_training_input.xlsx!A231&lt;&gt;"",DEPR_training_input.xlsx!A231,"")</v>
      </c>
      <c r="X324" t="str">
        <f t="shared" si="157"/>
        <v>=IF(SOMAT_training_input.xlsx!A231&lt;&gt;"",SOMAT_training_input.xlsx!A231,"")</v>
      </c>
      <c r="Y324" t="str">
        <f t="shared" si="157"/>
        <v>=IF(ATYPI_training_input.xlsx!A231&lt;&gt;"",ATYPI_training_input.xlsx!A231,"")</v>
      </c>
      <c r="Z324" t="str">
        <f t="shared" si="157"/>
        <v>=IF(WITHD_training_input.xlsx!A231&lt;&gt;"",WITHD_training_input.xlsx!A231,"")</v>
      </c>
      <c r="AA324" t="str">
        <f t="shared" si="157"/>
        <v>=IF(ATTE_PR_training_input.xlsx!A231&lt;&gt;"",ATTE_PR_training_input.xlsx!A231,"")</v>
      </c>
      <c r="AB324" t="str">
        <f t="shared" si="157"/>
        <v>=IF(ANG_CONT_training_input.xlsx!A231&lt;&gt;"",ANG_CONT_training_input.xlsx!A231,"")</v>
      </c>
      <c r="AC324" t="str">
        <f t="shared" si="157"/>
        <v>=IF(DEV_SOC_DIS_training_input.xlsx!A231&lt;&gt;"",DEV_SOC_DIS_training_input.xlsx!A231,"")</v>
      </c>
      <c r="AD324" t="str">
        <f t="shared" si="157"/>
        <v>=IF(BULLY_training_input.xlsx!A231&lt;&gt;"",BULLY_training_input.xlsx!A231,"")</v>
      </c>
      <c r="AE324" t="str">
        <f t="shared" si="157"/>
        <v>=IF(EMOT_SELF_C_training_input.xlsx!A231&lt;&gt;"",EMOT_SELF_C_training_input.xlsx!A231,"")</v>
      </c>
      <c r="AF324" t="str">
        <f t="shared" si="157"/>
        <v>=IF(EXE_FUN_training_input.xlsx!A231&lt;&gt;"",EXE_FUN_training_input.xlsx!A231,"")</v>
      </c>
      <c r="AG324" t="str">
        <f t="shared" si="157"/>
        <v>=IF(MANIA_training_input.xlsx!A231&lt;&gt;"",MANIA_training_input.xlsx!A231,"")</v>
      </c>
      <c r="AH324" t="str">
        <f t="shared" si="157"/>
        <v>=IF(NEG_EMOT_training_input.xlsx!A231&lt;&gt;"",NEG_EMOT_training_input.xlsx!A231,"")</v>
      </c>
      <c r="AI324" t="str">
        <f t="shared" si="157"/>
        <v>=IF(ADAPT_training_input.xlsx!A231&lt;&gt;"",ADAPT_training_input.xlsx!A231,"")</v>
      </c>
      <c r="AJ324" t="str">
        <f t="shared" si="157"/>
        <v>=IF(SOC_SK_training_input.xlsx!A231&lt;&gt;"",SOC_SK_training_input.xlsx!A231,"")</v>
      </c>
      <c r="AK324" t="str">
        <f t="shared" si="157"/>
        <v>=IF(LEAD_training_input.xlsx!A231&lt;&gt;"",LEAD_training_input.xlsx!A231,"")</v>
      </c>
      <c r="AL324" t="str">
        <f t="shared" si="157"/>
        <v>=IF(ACT_DAIL_training_input.xlsx!A231&lt;&gt;"",ACT_DAIL_training_input.xlsx!A231,"")</v>
      </c>
      <c r="AM324" t="str">
        <f t="shared" si="157"/>
        <v>=IF(FUN_COM_training_input.xlsx!A231&lt;&gt;"",FUN_COM_training_input.xlsx!A231,"")</v>
      </c>
      <c r="AN324" t="str">
        <f t="shared" si="157"/>
        <v>=IF(RESILI_training_input.xlsx!A231&lt;&gt;"",RESILI_training_input.xlsx!A231,"")</v>
      </c>
      <c r="AO324" t="str">
        <f t="shared" si="157"/>
        <v>=IF(SEL_training_input.xlsx!A231&lt;&gt;"",SEL_training_input.xlsx!A231,"")</v>
      </c>
      <c r="AP324" t="str">
        <f t="shared" si="157"/>
        <v>=IF(SEV_training_input.xlsx!A231&lt;&gt;"",SEV_training_input.xlsx!A231,"")</v>
      </c>
      <c r="AQ324" t="str">
        <f t="shared" si="157"/>
        <v>=IF(ANHEDONIA_training_input.xlsx!A231&lt;&gt;"",ANHEDONIA_training_input.xlsx!A231,"")</v>
      </c>
      <c r="AR324" t="str">
        <f t="shared" si="157"/>
        <v>=IF(ANXIOUSNESS_training_input.xlsx!A231&lt;&gt;"",ANXIOUSNESS_training_input.xlsx!A231,"")</v>
      </c>
      <c r="AS324" t="str">
        <f t="shared" si="157"/>
        <v>=IF(ATTENTION_SEEKING_training_input.xlsx!A231&lt;&gt;"",ATTENTION_SEEKING_training_input.xlsx!A231,"")</v>
      </c>
      <c r="AT324" t="str">
        <f t="shared" si="157"/>
        <v>=IF(CALLOUSNESS_training_input.xlsx!A231&lt;&gt;"",CALLOUSNESS_training_input.xlsx!A231,"")</v>
      </c>
      <c r="AU324" t="str">
        <f t="shared" si="157"/>
        <v>=IF(DECEITFULNESS_training_input.xlsx!A231&lt;&gt;"",DECEITFULNESS_training_input.xlsx!A231,"")</v>
      </c>
      <c r="AV324" t="str">
        <f t="shared" si="157"/>
        <v>=IF(DEPRESSIVITY_training_input.xlsx!A231&lt;&gt;"",DEPRESSIVITY_training_input.xlsx!A231,"")</v>
      </c>
      <c r="AW324" t="str">
        <f t="shared" si="157"/>
        <v>=IF(DISTRACTIBILITY_training_input.xlsx!A231&lt;&gt;"",DISTRACTIBILITY_training_input.xlsx!A231,"")</v>
      </c>
      <c r="AX324" t="str">
        <f t="shared" si="157"/>
        <v>=IF(ECCENTRICITY_training_input.xlsx!A231&lt;&gt;"",ECCENTRICITY_training_input.xlsx!A231,"")</v>
      </c>
      <c r="AY324" t="str">
        <f t="shared" si="157"/>
        <v>=IF(EMOTIONAL_LABILITY_training_input.xlsx!A231&lt;&gt;"",EMOTIONAL_LABILITY_training_input.xlsx!A231,"")</v>
      </c>
      <c r="AZ324" t="str">
        <f t="shared" si="157"/>
        <v>=IF(GRANDIOSITY_training_input.xlsx!A231&lt;&gt;"",GRANDIOSITY_training_input.xlsx!A231,"")</v>
      </c>
      <c r="BA324" t="str">
        <f t="shared" si="157"/>
        <v>=IF(HOSTILITY_training_input.xlsx!A231&lt;&gt;"",HOSTILITY_training_input.xlsx!A231,"")</v>
      </c>
      <c r="BB324" t="str">
        <f t="shared" si="157"/>
        <v>=IF(IMPULSIVITY_training_input.xlsx!A231&lt;&gt;"",IMPULSIVITY_training_input.xlsx!A231,"")</v>
      </c>
      <c r="BC324" t="str">
        <f t="shared" si="157"/>
        <v>=IF(INTIMACY_AVOIDANCE_training_input.xlsx!A231&lt;&gt;"",INTIMACY_AVOIDANCE_training_input.xlsx!A231,"")</v>
      </c>
      <c r="BD324" t="str">
        <f t="shared" si="157"/>
        <v>=IF(IRRESPONSIBILITY_training_input.xlsx!A231&lt;&gt;"",IRRESPONSIBILITY_training_input.xlsx!A231,"")</v>
      </c>
      <c r="BE324" t="str">
        <f t="shared" si="157"/>
        <v>=IF(MANIPULATIVENESS_training_input.xlsx!A231&lt;&gt;"",MANIPULATIVENESS_training_input.xlsx!A231,"")</v>
      </c>
      <c r="BF324" t="str">
        <f t="shared" si="157"/>
        <v>=IF(PERCEPTUAL_DYSREGULATION_training_input.xlsx!A231&lt;&gt;"",PERCEPTUAL_DYSREGULATION_training_input.xlsx!A231,"")</v>
      </c>
      <c r="BG324" t="str">
        <f t="shared" si="157"/>
        <v>=IF(PERSEVERATION_training_input.xlsx!A231&lt;&gt;"",PERSEVERATION_training_input.xlsx!A231,"")</v>
      </c>
      <c r="BH324" t="str">
        <f t="shared" si="157"/>
        <v>=IF(RESTRICTED_AFFECTIVITY_training_input.xlsx!A231&lt;&gt;"",RESTRICTED_AFFECTIVITY_training_input.xlsx!A231,"")</v>
      </c>
      <c r="BI324" t="str">
        <f t="shared" si="157"/>
        <v>=IF(RIGID_PERFECTIONISM_training_input.xlsx!A231&lt;&gt;"",RIGID_PERFECTIONISM_training_input.xlsx!A231,"")</v>
      </c>
      <c r="BJ324" t="str">
        <f t="shared" si="157"/>
        <v>=IF(RISK_TAKING_training_input.xlsx!A231&lt;&gt;"",RISK_TAKING_training_input.xlsx!A231,"")</v>
      </c>
      <c r="BK324" t="str">
        <f t="shared" si="157"/>
        <v>=IF(SEPARATION_INSECURITY_training_input.xlsx!A231&lt;&gt;"",SEPARATION_INSECURITY_training_input.xlsx!A231,"")</v>
      </c>
      <c r="BL324" t="str">
        <f t="shared" si="157"/>
        <v>=IF(SUBMISSIVENESS_training_input.xlsx!A231&lt;&gt;"",SUBMISSIVENESS_training_input.xlsx!A231,"")</v>
      </c>
      <c r="BM324" t="str">
        <f t="shared" si="157"/>
        <v>=IF(SUSPICIOUSNESS_training_input.xlsx!A231&lt;&gt;"",SUSPICIOUSNESS_training_input.xlsx!A231,"")</v>
      </c>
      <c r="BN324" t="str">
        <f t="shared" ref="BN324:CL327" si="158">CONCATENATE($A$11,BN$1,$A$12,$A324,$A$13,BN$1,$A$14,$A324,$A$15)</f>
        <v>=IF(UNUSUAL_BELIEFS_training_input.xlsx!A231&lt;&gt;"",UNUSUAL_BELIEFS_training_input.xlsx!A231,"")</v>
      </c>
      <c r="BO324" t="str">
        <f t="shared" si="158"/>
        <v>=IF(WITHDRAWAL_training_input.xlsx!A231&lt;&gt;"",WITHDRAWAL_training_input.xlsx!A231,"")</v>
      </c>
      <c r="BP324" t="str">
        <f t="shared" si="158"/>
        <v>=IF(ACT_training_input.xlsx!A231&lt;&gt;"",ACT_training_input.xlsx!A231,"")</v>
      </c>
      <c r="BQ324" t="str">
        <f t="shared" si="158"/>
        <v>=IF(DSP_training_input.xlsx!A231&lt;&gt;"",DSP_training_input.xlsx!A231,"")</v>
      </c>
      <c r="BR324" t="str">
        <f t="shared" si="158"/>
        <v>=IF(PAG_training_input.xlsx!A231&lt;&gt;"",PAG_training_input.xlsx!A231,"")</v>
      </c>
      <c r="BS324" t="str">
        <f t="shared" si="158"/>
        <v>=IF(PRO_training_input.xlsx!A231&lt;&gt;"",PRO_training_input.xlsx!A231,"")</v>
      </c>
      <c r="BT324" t="str">
        <f t="shared" si="158"/>
        <v>=IF(SPL_training_input.xlsx!A231&lt;&gt;"",SPL_training_input.xlsx!A231,"")</v>
      </c>
      <c r="BU324" t="str">
        <f t="shared" si="158"/>
        <v>=IF(WDR_training_input.xlsx!A231&lt;&gt;"",WDR_training_input.xlsx!A231,"")</v>
      </c>
      <c r="BV324" t="str">
        <f t="shared" si="158"/>
        <v>=IF(CON_training_input.xlsx!A231&lt;&gt;"",CON_training_input.xlsx!A231,"")</v>
      </c>
      <c r="BW324" t="str">
        <f t="shared" si="158"/>
        <v>=IF(DSC_training_input.xlsx!A231&lt;&gt;"",DSC_training_input.xlsx!A231,"")</v>
      </c>
      <c r="BX324" t="str">
        <f t="shared" si="158"/>
        <v>=IF(FAN_training_input.xlsx!A231&lt;&gt;"",FAN_training_input.xlsx!A231,"")</v>
      </c>
      <c r="BY324" t="str">
        <f t="shared" si="158"/>
        <v>=IF(OMN_training_input.xlsx!A231&lt;&gt;"",OMN_training_input.xlsx!A231,"")</v>
      </c>
      <c r="BZ324" t="str">
        <f t="shared" si="158"/>
        <v>=IF(REP_training_input.xlsx!A231&lt;&gt;"",REP_training_input.xlsx!A231,"")</v>
      </c>
      <c r="CA324" t="str">
        <f t="shared" si="158"/>
        <v>=IF(SOM_training_input.xlsx!A231&lt;&gt;"",SOM_training_input.xlsx!A231,"")</v>
      </c>
      <c r="CB324" t="str">
        <f t="shared" si="158"/>
        <v>=IF(SUB_training_input.xlsx!A231&lt;&gt;"",SUB_training_input.xlsx!A231,"")</v>
      </c>
      <c r="CC324" t="str">
        <f t="shared" si="158"/>
        <v>=IF(UND_training_input.xlsx!A231&lt;&gt;"",UND_training_input.xlsx!A231,"")</v>
      </c>
      <c r="CD324" t="str">
        <f t="shared" si="158"/>
        <v>=IF(ALT_training_input.xlsx!A231&lt;&gt;"",ALT_training_input.xlsx!A231,"")</v>
      </c>
      <c r="CE324" t="str">
        <f t="shared" si="158"/>
        <v>=IF(HUM_training_input.xlsx!A231&lt;&gt;"",HUM_training_input.xlsx!A231,"")</v>
      </c>
      <c r="CF324" t="str">
        <f t="shared" si="158"/>
        <v>=IF(IDL_training_input.xlsx!A231&lt;&gt;"",IDL_training_input.xlsx!A231,"")</v>
      </c>
      <c r="CG324" t="str">
        <f t="shared" si="158"/>
        <v>=IF(RFM_training_input.xlsx!A231&lt;&gt;"",RFM_training_input.xlsx!A231,"")</v>
      </c>
      <c r="CH324" t="str">
        <f t="shared" si="158"/>
        <v>=IF(DN_training_input.xlsx!A231&lt;&gt;"",DN_training_input.xlsx!A231,"")</v>
      </c>
      <c r="CI324" t="str">
        <f t="shared" si="158"/>
        <v>=IF(INT_training_input.xlsx!A231&lt;&gt;"",INT_training_input.xlsx!A231,"")</v>
      </c>
      <c r="CJ324" t="str">
        <f t="shared" si="158"/>
        <v>=IF(SUP_training_input.xlsx!A231&lt;&gt;"",SUP_training_input.xlsx!A231,"")</v>
      </c>
      <c r="CK324" t="str">
        <f t="shared" si="158"/>
        <v>=IF(ANT_training_input.xlsx!A231&lt;&gt;"",ANT_training_input.xlsx!A231,"")</v>
      </c>
      <c r="CL324" t="str">
        <f t="shared" si="158"/>
        <v>=IF(ISO_training_input.xlsx!A231&lt;&gt;"",ISO_training_input.xlsx!A231,"")</v>
      </c>
    </row>
    <row r="325" spans="1:90">
      <c r="A325">
        <v>232</v>
      </c>
      <c r="B325" t="str">
        <f t="shared" si="139"/>
        <v>=IF(SUICIDE_training_input.xlsx!A232&lt;&gt;"",SUICIDE_training_input.xlsx!A232,"")</v>
      </c>
      <c r="C325" t="str">
        <f t="shared" ref="C325:BN328" si="159">CONCATENATE($A$11,C$1,$A$12,$A325,$A$13,C$1,$A$14,$A325,$A$15)</f>
        <v>=IF(IQ_training_input.xlsx!A232&lt;&gt;"",IQ_training_input.xlsx!A232,"")</v>
      </c>
      <c r="D325" t="str">
        <f t="shared" si="159"/>
        <v>=IF(AMBIG_training_input.xlsx!A232&lt;&gt;"",AMBIG_training_input.xlsx!A232,"")</v>
      </c>
      <c r="E325" t="str">
        <f t="shared" si="159"/>
        <v>=IF(EGODYST_training_input.xlsx!A232&lt;&gt;"",EGODYST_training_input.xlsx!A232,"")</v>
      </c>
      <c r="F325" t="str">
        <f t="shared" si="159"/>
        <v>=IF(AUTISM_training_input.xlsx!A232&lt;&gt;"",AUTISM_training_input.xlsx!A232,"")</v>
      </c>
      <c r="G325" t="str">
        <f t="shared" si="159"/>
        <v>=IF(IDENTITY_training_input.xlsx!A232&lt;&gt;"",IDENTITY_training_input.xlsx!A232,"")</v>
      </c>
      <c r="H325" t="str">
        <f t="shared" si="159"/>
        <v>=IF(SELFDIR_training_input.xlsx!A232&lt;&gt;"",SELFDIR_training_input.xlsx!A232,"")</v>
      </c>
      <c r="I325" t="str">
        <f t="shared" si="159"/>
        <v>=IF(EMPATHY_training_input.xlsx!A232&lt;&gt;"",EMPATHY_training_input.xlsx!A232,"")</v>
      </c>
      <c r="J325" t="str">
        <f t="shared" si="159"/>
        <v>=IF(INTIMACY_training_input.xlsx!A232&lt;&gt;"",INTIMACY_training_input.xlsx!A232,"")</v>
      </c>
      <c r="K325" t="str">
        <f t="shared" si="159"/>
        <v>=IF(ACUTE_training_input.xlsx!A232&lt;&gt;"",ACUTE_training_input.xlsx!A232,"")</v>
      </c>
      <c r="L325" t="str">
        <f t="shared" si="159"/>
        <v>=IF(CHRONIC_training_input.xlsx!A232&lt;&gt;"",CHRONIC_training_input.xlsx!A232,"")</v>
      </c>
      <c r="M325" t="str">
        <f t="shared" si="159"/>
        <v>=IF(TRAUMA_PAST_training_input.xlsx!A232&lt;&gt;"",TRAUMA_PAST_training_input.xlsx!A232,"")</v>
      </c>
      <c r="N325" t="str">
        <f t="shared" si="159"/>
        <v>=IF(TRAUMA_PRESENT_training_input.xlsx!A232&lt;&gt;"",TRAUMA_PRESENT_training_input.xlsx!A232,"")</v>
      </c>
      <c r="O325" t="str">
        <f t="shared" si="159"/>
        <v>=IF(HOPE_training_input.xlsx!A232&lt;&gt;"",HOPE_training_input.xlsx!A232,"")</v>
      </c>
      <c r="P325" t="str">
        <f t="shared" si="159"/>
        <v>=IF(SELFAFFICACY_training_input.xlsx!A232&lt;&gt;"",SELFAFFICACY_training_input.xlsx!A232,"")</v>
      </c>
      <c r="Q325" t="str">
        <f t="shared" si="159"/>
        <v>=IF(SELFESTEEM_training_input.xlsx!A232&lt;&gt;"",SELFESTEEM_training_input.xlsx!A232,"")</v>
      </c>
      <c r="R325" t="str">
        <f t="shared" si="159"/>
        <v>=IF(WELLBEING_training_input.xlsx!A232&lt;&gt;"",WELLBEING_training_input.xlsx!A232,"")</v>
      </c>
      <c r="S325" t="str">
        <f t="shared" si="159"/>
        <v>=IF(HYPER_training_input.xlsx!A232&lt;&gt;"",HYPER_training_input.xlsx!A232,"")</v>
      </c>
      <c r="T325" t="str">
        <f t="shared" si="159"/>
        <v>=IF(AGGR_training_input.xlsx!A232&lt;&gt;"",AGGR_training_input.xlsx!A232,"")</v>
      </c>
      <c r="U325" t="str">
        <f t="shared" si="159"/>
        <v>=IF(COND_PR_training_input.xlsx!A232&lt;&gt;"",COND_PR_training_input.xlsx!A232,"")</v>
      </c>
      <c r="V325" t="str">
        <f t="shared" si="159"/>
        <v>=IF(ANXIE_training_input.xlsx!A232&lt;&gt;"",ANXIE_training_input.xlsx!A232,"")</v>
      </c>
      <c r="W325" t="str">
        <f t="shared" si="159"/>
        <v>=IF(DEPR_training_input.xlsx!A232&lt;&gt;"",DEPR_training_input.xlsx!A232,"")</v>
      </c>
      <c r="X325" t="str">
        <f t="shared" si="159"/>
        <v>=IF(SOMAT_training_input.xlsx!A232&lt;&gt;"",SOMAT_training_input.xlsx!A232,"")</v>
      </c>
      <c r="Y325" t="str">
        <f t="shared" si="159"/>
        <v>=IF(ATYPI_training_input.xlsx!A232&lt;&gt;"",ATYPI_training_input.xlsx!A232,"")</v>
      </c>
      <c r="Z325" t="str">
        <f t="shared" si="159"/>
        <v>=IF(WITHD_training_input.xlsx!A232&lt;&gt;"",WITHD_training_input.xlsx!A232,"")</v>
      </c>
      <c r="AA325" t="str">
        <f t="shared" si="159"/>
        <v>=IF(ATTE_PR_training_input.xlsx!A232&lt;&gt;"",ATTE_PR_training_input.xlsx!A232,"")</v>
      </c>
      <c r="AB325" t="str">
        <f t="shared" si="159"/>
        <v>=IF(ANG_CONT_training_input.xlsx!A232&lt;&gt;"",ANG_CONT_training_input.xlsx!A232,"")</v>
      </c>
      <c r="AC325" t="str">
        <f t="shared" si="159"/>
        <v>=IF(DEV_SOC_DIS_training_input.xlsx!A232&lt;&gt;"",DEV_SOC_DIS_training_input.xlsx!A232,"")</v>
      </c>
      <c r="AD325" t="str">
        <f t="shared" si="159"/>
        <v>=IF(BULLY_training_input.xlsx!A232&lt;&gt;"",BULLY_training_input.xlsx!A232,"")</v>
      </c>
      <c r="AE325" t="str">
        <f t="shared" si="159"/>
        <v>=IF(EMOT_SELF_C_training_input.xlsx!A232&lt;&gt;"",EMOT_SELF_C_training_input.xlsx!A232,"")</v>
      </c>
      <c r="AF325" t="str">
        <f t="shared" si="159"/>
        <v>=IF(EXE_FUN_training_input.xlsx!A232&lt;&gt;"",EXE_FUN_training_input.xlsx!A232,"")</v>
      </c>
      <c r="AG325" t="str">
        <f t="shared" si="159"/>
        <v>=IF(MANIA_training_input.xlsx!A232&lt;&gt;"",MANIA_training_input.xlsx!A232,"")</v>
      </c>
      <c r="AH325" t="str">
        <f t="shared" si="159"/>
        <v>=IF(NEG_EMOT_training_input.xlsx!A232&lt;&gt;"",NEG_EMOT_training_input.xlsx!A232,"")</v>
      </c>
      <c r="AI325" t="str">
        <f t="shared" si="159"/>
        <v>=IF(ADAPT_training_input.xlsx!A232&lt;&gt;"",ADAPT_training_input.xlsx!A232,"")</v>
      </c>
      <c r="AJ325" t="str">
        <f t="shared" si="159"/>
        <v>=IF(SOC_SK_training_input.xlsx!A232&lt;&gt;"",SOC_SK_training_input.xlsx!A232,"")</v>
      </c>
      <c r="AK325" t="str">
        <f t="shared" si="159"/>
        <v>=IF(LEAD_training_input.xlsx!A232&lt;&gt;"",LEAD_training_input.xlsx!A232,"")</v>
      </c>
      <c r="AL325" t="str">
        <f t="shared" si="159"/>
        <v>=IF(ACT_DAIL_training_input.xlsx!A232&lt;&gt;"",ACT_DAIL_training_input.xlsx!A232,"")</v>
      </c>
      <c r="AM325" t="str">
        <f t="shared" si="159"/>
        <v>=IF(FUN_COM_training_input.xlsx!A232&lt;&gt;"",FUN_COM_training_input.xlsx!A232,"")</v>
      </c>
      <c r="AN325" t="str">
        <f t="shared" si="159"/>
        <v>=IF(RESILI_training_input.xlsx!A232&lt;&gt;"",RESILI_training_input.xlsx!A232,"")</v>
      </c>
      <c r="AO325" t="str">
        <f t="shared" si="159"/>
        <v>=IF(SEL_training_input.xlsx!A232&lt;&gt;"",SEL_training_input.xlsx!A232,"")</v>
      </c>
      <c r="AP325" t="str">
        <f t="shared" si="159"/>
        <v>=IF(SEV_training_input.xlsx!A232&lt;&gt;"",SEV_training_input.xlsx!A232,"")</v>
      </c>
      <c r="AQ325" t="str">
        <f t="shared" si="159"/>
        <v>=IF(ANHEDONIA_training_input.xlsx!A232&lt;&gt;"",ANHEDONIA_training_input.xlsx!A232,"")</v>
      </c>
      <c r="AR325" t="str">
        <f t="shared" si="159"/>
        <v>=IF(ANXIOUSNESS_training_input.xlsx!A232&lt;&gt;"",ANXIOUSNESS_training_input.xlsx!A232,"")</v>
      </c>
      <c r="AS325" t="str">
        <f t="shared" si="159"/>
        <v>=IF(ATTENTION_SEEKING_training_input.xlsx!A232&lt;&gt;"",ATTENTION_SEEKING_training_input.xlsx!A232,"")</v>
      </c>
      <c r="AT325" t="str">
        <f t="shared" si="159"/>
        <v>=IF(CALLOUSNESS_training_input.xlsx!A232&lt;&gt;"",CALLOUSNESS_training_input.xlsx!A232,"")</v>
      </c>
      <c r="AU325" t="str">
        <f t="shared" si="159"/>
        <v>=IF(DECEITFULNESS_training_input.xlsx!A232&lt;&gt;"",DECEITFULNESS_training_input.xlsx!A232,"")</v>
      </c>
      <c r="AV325" t="str">
        <f t="shared" si="159"/>
        <v>=IF(DEPRESSIVITY_training_input.xlsx!A232&lt;&gt;"",DEPRESSIVITY_training_input.xlsx!A232,"")</v>
      </c>
      <c r="AW325" t="str">
        <f t="shared" si="159"/>
        <v>=IF(DISTRACTIBILITY_training_input.xlsx!A232&lt;&gt;"",DISTRACTIBILITY_training_input.xlsx!A232,"")</v>
      </c>
      <c r="AX325" t="str">
        <f t="shared" si="159"/>
        <v>=IF(ECCENTRICITY_training_input.xlsx!A232&lt;&gt;"",ECCENTRICITY_training_input.xlsx!A232,"")</v>
      </c>
      <c r="AY325" t="str">
        <f t="shared" si="159"/>
        <v>=IF(EMOTIONAL_LABILITY_training_input.xlsx!A232&lt;&gt;"",EMOTIONAL_LABILITY_training_input.xlsx!A232,"")</v>
      </c>
      <c r="AZ325" t="str">
        <f t="shared" si="159"/>
        <v>=IF(GRANDIOSITY_training_input.xlsx!A232&lt;&gt;"",GRANDIOSITY_training_input.xlsx!A232,"")</v>
      </c>
      <c r="BA325" t="str">
        <f t="shared" si="159"/>
        <v>=IF(HOSTILITY_training_input.xlsx!A232&lt;&gt;"",HOSTILITY_training_input.xlsx!A232,"")</v>
      </c>
      <c r="BB325" t="str">
        <f t="shared" si="159"/>
        <v>=IF(IMPULSIVITY_training_input.xlsx!A232&lt;&gt;"",IMPULSIVITY_training_input.xlsx!A232,"")</v>
      </c>
      <c r="BC325" t="str">
        <f t="shared" si="159"/>
        <v>=IF(INTIMACY_AVOIDANCE_training_input.xlsx!A232&lt;&gt;"",INTIMACY_AVOIDANCE_training_input.xlsx!A232,"")</v>
      </c>
      <c r="BD325" t="str">
        <f t="shared" si="159"/>
        <v>=IF(IRRESPONSIBILITY_training_input.xlsx!A232&lt;&gt;"",IRRESPONSIBILITY_training_input.xlsx!A232,"")</v>
      </c>
      <c r="BE325" t="str">
        <f t="shared" si="159"/>
        <v>=IF(MANIPULATIVENESS_training_input.xlsx!A232&lt;&gt;"",MANIPULATIVENESS_training_input.xlsx!A232,"")</v>
      </c>
      <c r="BF325" t="str">
        <f t="shared" si="159"/>
        <v>=IF(PERCEPTUAL_DYSREGULATION_training_input.xlsx!A232&lt;&gt;"",PERCEPTUAL_DYSREGULATION_training_input.xlsx!A232,"")</v>
      </c>
      <c r="BG325" t="str">
        <f t="shared" si="159"/>
        <v>=IF(PERSEVERATION_training_input.xlsx!A232&lt;&gt;"",PERSEVERATION_training_input.xlsx!A232,"")</v>
      </c>
      <c r="BH325" t="str">
        <f t="shared" si="159"/>
        <v>=IF(RESTRICTED_AFFECTIVITY_training_input.xlsx!A232&lt;&gt;"",RESTRICTED_AFFECTIVITY_training_input.xlsx!A232,"")</v>
      </c>
      <c r="BI325" t="str">
        <f t="shared" si="159"/>
        <v>=IF(RIGID_PERFECTIONISM_training_input.xlsx!A232&lt;&gt;"",RIGID_PERFECTIONISM_training_input.xlsx!A232,"")</v>
      </c>
      <c r="BJ325" t="str">
        <f t="shared" si="159"/>
        <v>=IF(RISK_TAKING_training_input.xlsx!A232&lt;&gt;"",RISK_TAKING_training_input.xlsx!A232,"")</v>
      </c>
      <c r="BK325" t="str">
        <f t="shared" si="159"/>
        <v>=IF(SEPARATION_INSECURITY_training_input.xlsx!A232&lt;&gt;"",SEPARATION_INSECURITY_training_input.xlsx!A232,"")</v>
      </c>
      <c r="BL325" t="str">
        <f t="shared" si="159"/>
        <v>=IF(SUBMISSIVENESS_training_input.xlsx!A232&lt;&gt;"",SUBMISSIVENESS_training_input.xlsx!A232,"")</v>
      </c>
      <c r="BM325" t="str">
        <f t="shared" si="159"/>
        <v>=IF(SUSPICIOUSNESS_training_input.xlsx!A232&lt;&gt;"",SUSPICIOUSNESS_training_input.xlsx!A232,"")</v>
      </c>
      <c r="BN325" t="str">
        <f t="shared" si="159"/>
        <v>=IF(UNUSUAL_BELIEFS_training_input.xlsx!A232&lt;&gt;"",UNUSUAL_BELIEFS_training_input.xlsx!A232,"")</v>
      </c>
      <c r="BO325" t="str">
        <f t="shared" si="158"/>
        <v>=IF(WITHDRAWAL_training_input.xlsx!A232&lt;&gt;"",WITHDRAWAL_training_input.xlsx!A232,"")</v>
      </c>
      <c r="BP325" t="str">
        <f t="shared" si="158"/>
        <v>=IF(ACT_training_input.xlsx!A232&lt;&gt;"",ACT_training_input.xlsx!A232,"")</v>
      </c>
      <c r="BQ325" t="str">
        <f t="shared" si="158"/>
        <v>=IF(DSP_training_input.xlsx!A232&lt;&gt;"",DSP_training_input.xlsx!A232,"")</v>
      </c>
      <c r="BR325" t="str">
        <f t="shared" si="158"/>
        <v>=IF(PAG_training_input.xlsx!A232&lt;&gt;"",PAG_training_input.xlsx!A232,"")</v>
      </c>
      <c r="BS325" t="str">
        <f t="shared" si="158"/>
        <v>=IF(PRO_training_input.xlsx!A232&lt;&gt;"",PRO_training_input.xlsx!A232,"")</v>
      </c>
      <c r="BT325" t="str">
        <f t="shared" si="158"/>
        <v>=IF(SPL_training_input.xlsx!A232&lt;&gt;"",SPL_training_input.xlsx!A232,"")</v>
      </c>
      <c r="BU325" t="str">
        <f t="shared" si="158"/>
        <v>=IF(WDR_training_input.xlsx!A232&lt;&gt;"",WDR_training_input.xlsx!A232,"")</v>
      </c>
      <c r="BV325" t="str">
        <f t="shared" si="158"/>
        <v>=IF(CON_training_input.xlsx!A232&lt;&gt;"",CON_training_input.xlsx!A232,"")</v>
      </c>
      <c r="BW325" t="str">
        <f t="shared" si="158"/>
        <v>=IF(DSC_training_input.xlsx!A232&lt;&gt;"",DSC_training_input.xlsx!A232,"")</v>
      </c>
      <c r="BX325" t="str">
        <f t="shared" si="158"/>
        <v>=IF(FAN_training_input.xlsx!A232&lt;&gt;"",FAN_training_input.xlsx!A232,"")</v>
      </c>
      <c r="BY325" t="str">
        <f t="shared" si="158"/>
        <v>=IF(OMN_training_input.xlsx!A232&lt;&gt;"",OMN_training_input.xlsx!A232,"")</v>
      </c>
      <c r="BZ325" t="str">
        <f t="shared" si="158"/>
        <v>=IF(REP_training_input.xlsx!A232&lt;&gt;"",REP_training_input.xlsx!A232,"")</v>
      </c>
      <c r="CA325" t="str">
        <f t="shared" si="158"/>
        <v>=IF(SOM_training_input.xlsx!A232&lt;&gt;"",SOM_training_input.xlsx!A232,"")</v>
      </c>
      <c r="CB325" t="str">
        <f t="shared" si="158"/>
        <v>=IF(SUB_training_input.xlsx!A232&lt;&gt;"",SUB_training_input.xlsx!A232,"")</v>
      </c>
      <c r="CC325" t="str">
        <f t="shared" si="158"/>
        <v>=IF(UND_training_input.xlsx!A232&lt;&gt;"",UND_training_input.xlsx!A232,"")</v>
      </c>
      <c r="CD325" t="str">
        <f t="shared" si="158"/>
        <v>=IF(ALT_training_input.xlsx!A232&lt;&gt;"",ALT_training_input.xlsx!A232,"")</v>
      </c>
      <c r="CE325" t="str">
        <f t="shared" si="158"/>
        <v>=IF(HUM_training_input.xlsx!A232&lt;&gt;"",HUM_training_input.xlsx!A232,"")</v>
      </c>
      <c r="CF325" t="str">
        <f t="shared" si="158"/>
        <v>=IF(IDL_training_input.xlsx!A232&lt;&gt;"",IDL_training_input.xlsx!A232,"")</v>
      </c>
      <c r="CG325" t="str">
        <f t="shared" si="158"/>
        <v>=IF(RFM_training_input.xlsx!A232&lt;&gt;"",RFM_training_input.xlsx!A232,"")</v>
      </c>
      <c r="CH325" t="str">
        <f t="shared" si="158"/>
        <v>=IF(DN_training_input.xlsx!A232&lt;&gt;"",DN_training_input.xlsx!A232,"")</v>
      </c>
      <c r="CI325" t="str">
        <f t="shared" si="158"/>
        <v>=IF(INT_training_input.xlsx!A232&lt;&gt;"",INT_training_input.xlsx!A232,"")</v>
      </c>
      <c r="CJ325" t="str">
        <f t="shared" si="158"/>
        <v>=IF(SUP_training_input.xlsx!A232&lt;&gt;"",SUP_training_input.xlsx!A232,"")</v>
      </c>
      <c r="CK325" t="str">
        <f t="shared" si="158"/>
        <v>=IF(ANT_training_input.xlsx!A232&lt;&gt;"",ANT_training_input.xlsx!A232,"")</v>
      </c>
      <c r="CL325" t="str">
        <f t="shared" si="158"/>
        <v>=IF(ISO_training_input.xlsx!A232&lt;&gt;"",ISO_training_input.xlsx!A232,"")</v>
      </c>
    </row>
    <row r="326" spans="1:90">
      <c r="A326">
        <v>233</v>
      </c>
      <c r="B326" t="str">
        <f t="shared" si="139"/>
        <v>=IF(SUICIDE_training_input.xlsx!A233&lt;&gt;"",SUICIDE_training_input.xlsx!A233,"")</v>
      </c>
      <c r="C326" t="str">
        <f t="shared" si="159"/>
        <v>=IF(IQ_training_input.xlsx!A233&lt;&gt;"",IQ_training_input.xlsx!A233,"")</v>
      </c>
      <c r="D326" t="str">
        <f t="shared" si="159"/>
        <v>=IF(AMBIG_training_input.xlsx!A233&lt;&gt;"",AMBIG_training_input.xlsx!A233,"")</v>
      </c>
      <c r="E326" t="str">
        <f t="shared" si="159"/>
        <v>=IF(EGODYST_training_input.xlsx!A233&lt;&gt;"",EGODYST_training_input.xlsx!A233,"")</v>
      </c>
      <c r="F326" t="str">
        <f t="shared" si="159"/>
        <v>=IF(AUTISM_training_input.xlsx!A233&lt;&gt;"",AUTISM_training_input.xlsx!A233,"")</v>
      </c>
      <c r="G326" t="str">
        <f t="shared" si="159"/>
        <v>=IF(IDENTITY_training_input.xlsx!A233&lt;&gt;"",IDENTITY_training_input.xlsx!A233,"")</v>
      </c>
      <c r="H326" t="str">
        <f t="shared" si="159"/>
        <v>=IF(SELFDIR_training_input.xlsx!A233&lt;&gt;"",SELFDIR_training_input.xlsx!A233,"")</v>
      </c>
      <c r="I326" t="str">
        <f t="shared" si="159"/>
        <v>=IF(EMPATHY_training_input.xlsx!A233&lt;&gt;"",EMPATHY_training_input.xlsx!A233,"")</v>
      </c>
      <c r="J326" t="str">
        <f t="shared" si="159"/>
        <v>=IF(INTIMACY_training_input.xlsx!A233&lt;&gt;"",INTIMACY_training_input.xlsx!A233,"")</v>
      </c>
      <c r="K326" t="str">
        <f t="shared" si="159"/>
        <v>=IF(ACUTE_training_input.xlsx!A233&lt;&gt;"",ACUTE_training_input.xlsx!A233,"")</v>
      </c>
      <c r="L326" t="str">
        <f t="shared" si="159"/>
        <v>=IF(CHRONIC_training_input.xlsx!A233&lt;&gt;"",CHRONIC_training_input.xlsx!A233,"")</v>
      </c>
      <c r="M326" t="str">
        <f t="shared" si="159"/>
        <v>=IF(TRAUMA_PAST_training_input.xlsx!A233&lt;&gt;"",TRAUMA_PAST_training_input.xlsx!A233,"")</v>
      </c>
      <c r="N326" t="str">
        <f t="shared" si="159"/>
        <v>=IF(TRAUMA_PRESENT_training_input.xlsx!A233&lt;&gt;"",TRAUMA_PRESENT_training_input.xlsx!A233,"")</v>
      </c>
      <c r="O326" t="str">
        <f t="shared" si="159"/>
        <v>=IF(HOPE_training_input.xlsx!A233&lt;&gt;"",HOPE_training_input.xlsx!A233,"")</v>
      </c>
      <c r="P326" t="str">
        <f t="shared" si="159"/>
        <v>=IF(SELFAFFICACY_training_input.xlsx!A233&lt;&gt;"",SELFAFFICACY_training_input.xlsx!A233,"")</v>
      </c>
      <c r="Q326" t="str">
        <f t="shared" si="159"/>
        <v>=IF(SELFESTEEM_training_input.xlsx!A233&lt;&gt;"",SELFESTEEM_training_input.xlsx!A233,"")</v>
      </c>
      <c r="R326" t="str">
        <f t="shared" si="159"/>
        <v>=IF(WELLBEING_training_input.xlsx!A233&lt;&gt;"",WELLBEING_training_input.xlsx!A233,"")</v>
      </c>
      <c r="S326" t="str">
        <f t="shared" si="159"/>
        <v>=IF(HYPER_training_input.xlsx!A233&lt;&gt;"",HYPER_training_input.xlsx!A233,"")</v>
      </c>
      <c r="T326" t="str">
        <f t="shared" si="159"/>
        <v>=IF(AGGR_training_input.xlsx!A233&lt;&gt;"",AGGR_training_input.xlsx!A233,"")</v>
      </c>
      <c r="U326" t="str">
        <f t="shared" si="159"/>
        <v>=IF(COND_PR_training_input.xlsx!A233&lt;&gt;"",COND_PR_training_input.xlsx!A233,"")</v>
      </c>
      <c r="V326" t="str">
        <f t="shared" si="159"/>
        <v>=IF(ANXIE_training_input.xlsx!A233&lt;&gt;"",ANXIE_training_input.xlsx!A233,"")</v>
      </c>
      <c r="W326" t="str">
        <f t="shared" si="159"/>
        <v>=IF(DEPR_training_input.xlsx!A233&lt;&gt;"",DEPR_training_input.xlsx!A233,"")</v>
      </c>
      <c r="X326" t="str">
        <f t="shared" si="159"/>
        <v>=IF(SOMAT_training_input.xlsx!A233&lt;&gt;"",SOMAT_training_input.xlsx!A233,"")</v>
      </c>
      <c r="Y326" t="str">
        <f t="shared" si="159"/>
        <v>=IF(ATYPI_training_input.xlsx!A233&lt;&gt;"",ATYPI_training_input.xlsx!A233,"")</v>
      </c>
      <c r="Z326" t="str">
        <f t="shared" si="159"/>
        <v>=IF(WITHD_training_input.xlsx!A233&lt;&gt;"",WITHD_training_input.xlsx!A233,"")</v>
      </c>
      <c r="AA326" t="str">
        <f t="shared" si="159"/>
        <v>=IF(ATTE_PR_training_input.xlsx!A233&lt;&gt;"",ATTE_PR_training_input.xlsx!A233,"")</v>
      </c>
      <c r="AB326" t="str">
        <f t="shared" si="159"/>
        <v>=IF(ANG_CONT_training_input.xlsx!A233&lt;&gt;"",ANG_CONT_training_input.xlsx!A233,"")</v>
      </c>
      <c r="AC326" t="str">
        <f t="shared" si="159"/>
        <v>=IF(DEV_SOC_DIS_training_input.xlsx!A233&lt;&gt;"",DEV_SOC_DIS_training_input.xlsx!A233,"")</v>
      </c>
      <c r="AD326" t="str">
        <f t="shared" si="159"/>
        <v>=IF(BULLY_training_input.xlsx!A233&lt;&gt;"",BULLY_training_input.xlsx!A233,"")</v>
      </c>
      <c r="AE326" t="str">
        <f t="shared" si="159"/>
        <v>=IF(EMOT_SELF_C_training_input.xlsx!A233&lt;&gt;"",EMOT_SELF_C_training_input.xlsx!A233,"")</v>
      </c>
      <c r="AF326" t="str">
        <f t="shared" si="159"/>
        <v>=IF(EXE_FUN_training_input.xlsx!A233&lt;&gt;"",EXE_FUN_training_input.xlsx!A233,"")</v>
      </c>
      <c r="AG326" t="str">
        <f t="shared" si="159"/>
        <v>=IF(MANIA_training_input.xlsx!A233&lt;&gt;"",MANIA_training_input.xlsx!A233,"")</v>
      </c>
      <c r="AH326" t="str">
        <f t="shared" si="159"/>
        <v>=IF(NEG_EMOT_training_input.xlsx!A233&lt;&gt;"",NEG_EMOT_training_input.xlsx!A233,"")</v>
      </c>
      <c r="AI326" t="str">
        <f t="shared" si="159"/>
        <v>=IF(ADAPT_training_input.xlsx!A233&lt;&gt;"",ADAPT_training_input.xlsx!A233,"")</v>
      </c>
      <c r="AJ326" t="str">
        <f t="shared" si="159"/>
        <v>=IF(SOC_SK_training_input.xlsx!A233&lt;&gt;"",SOC_SK_training_input.xlsx!A233,"")</v>
      </c>
      <c r="AK326" t="str">
        <f t="shared" si="159"/>
        <v>=IF(LEAD_training_input.xlsx!A233&lt;&gt;"",LEAD_training_input.xlsx!A233,"")</v>
      </c>
      <c r="AL326" t="str">
        <f t="shared" si="159"/>
        <v>=IF(ACT_DAIL_training_input.xlsx!A233&lt;&gt;"",ACT_DAIL_training_input.xlsx!A233,"")</v>
      </c>
      <c r="AM326" t="str">
        <f t="shared" si="159"/>
        <v>=IF(FUN_COM_training_input.xlsx!A233&lt;&gt;"",FUN_COM_training_input.xlsx!A233,"")</v>
      </c>
      <c r="AN326" t="str">
        <f t="shared" si="159"/>
        <v>=IF(RESILI_training_input.xlsx!A233&lt;&gt;"",RESILI_training_input.xlsx!A233,"")</v>
      </c>
      <c r="AO326" t="str">
        <f t="shared" si="159"/>
        <v>=IF(SEL_training_input.xlsx!A233&lt;&gt;"",SEL_training_input.xlsx!A233,"")</v>
      </c>
      <c r="AP326" t="str">
        <f t="shared" si="159"/>
        <v>=IF(SEV_training_input.xlsx!A233&lt;&gt;"",SEV_training_input.xlsx!A233,"")</v>
      </c>
      <c r="AQ326" t="str">
        <f t="shared" si="159"/>
        <v>=IF(ANHEDONIA_training_input.xlsx!A233&lt;&gt;"",ANHEDONIA_training_input.xlsx!A233,"")</v>
      </c>
      <c r="AR326" t="str">
        <f t="shared" si="159"/>
        <v>=IF(ANXIOUSNESS_training_input.xlsx!A233&lt;&gt;"",ANXIOUSNESS_training_input.xlsx!A233,"")</v>
      </c>
      <c r="AS326" t="str">
        <f t="shared" si="159"/>
        <v>=IF(ATTENTION_SEEKING_training_input.xlsx!A233&lt;&gt;"",ATTENTION_SEEKING_training_input.xlsx!A233,"")</v>
      </c>
      <c r="AT326" t="str">
        <f t="shared" si="159"/>
        <v>=IF(CALLOUSNESS_training_input.xlsx!A233&lt;&gt;"",CALLOUSNESS_training_input.xlsx!A233,"")</v>
      </c>
      <c r="AU326" t="str">
        <f t="shared" si="159"/>
        <v>=IF(DECEITFULNESS_training_input.xlsx!A233&lt;&gt;"",DECEITFULNESS_training_input.xlsx!A233,"")</v>
      </c>
      <c r="AV326" t="str">
        <f t="shared" si="159"/>
        <v>=IF(DEPRESSIVITY_training_input.xlsx!A233&lt;&gt;"",DEPRESSIVITY_training_input.xlsx!A233,"")</v>
      </c>
      <c r="AW326" t="str">
        <f t="shared" si="159"/>
        <v>=IF(DISTRACTIBILITY_training_input.xlsx!A233&lt;&gt;"",DISTRACTIBILITY_training_input.xlsx!A233,"")</v>
      </c>
      <c r="AX326" t="str">
        <f t="shared" si="159"/>
        <v>=IF(ECCENTRICITY_training_input.xlsx!A233&lt;&gt;"",ECCENTRICITY_training_input.xlsx!A233,"")</v>
      </c>
      <c r="AY326" t="str">
        <f t="shared" si="159"/>
        <v>=IF(EMOTIONAL_LABILITY_training_input.xlsx!A233&lt;&gt;"",EMOTIONAL_LABILITY_training_input.xlsx!A233,"")</v>
      </c>
      <c r="AZ326" t="str">
        <f t="shared" si="159"/>
        <v>=IF(GRANDIOSITY_training_input.xlsx!A233&lt;&gt;"",GRANDIOSITY_training_input.xlsx!A233,"")</v>
      </c>
      <c r="BA326" t="str">
        <f t="shared" si="159"/>
        <v>=IF(HOSTILITY_training_input.xlsx!A233&lt;&gt;"",HOSTILITY_training_input.xlsx!A233,"")</v>
      </c>
      <c r="BB326" t="str">
        <f t="shared" si="159"/>
        <v>=IF(IMPULSIVITY_training_input.xlsx!A233&lt;&gt;"",IMPULSIVITY_training_input.xlsx!A233,"")</v>
      </c>
      <c r="BC326" t="str">
        <f t="shared" si="159"/>
        <v>=IF(INTIMACY_AVOIDANCE_training_input.xlsx!A233&lt;&gt;"",INTIMACY_AVOIDANCE_training_input.xlsx!A233,"")</v>
      </c>
      <c r="BD326" t="str">
        <f t="shared" si="159"/>
        <v>=IF(IRRESPONSIBILITY_training_input.xlsx!A233&lt;&gt;"",IRRESPONSIBILITY_training_input.xlsx!A233,"")</v>
      </c>
      <c r="BE326" t="str">
        <f t="shared" si="159"/>
        <v>=IF(MANIPULATIVENESS_training_input.xlsx!A233&lt;&gt;"",MANIPULATIVENESS_training_input.xlsx!A233,"")</v>
      </c>
      <c r="BF326" t="str">
        <f t="shared" si="159"/>
        <v>=IF(PERCEPTUAL_DYSREGULATION_training_input.xlsx!A233&lt;&gt;"",PERCEPTUAL_DYSREGULATION_training_input.xlsx!A233,"")</v>
      </c>
      <c r="BG326" t="str">
        <f t="shared" si="159"/>
        <v>=IF(PERSEVERATION_training_input.xlsx!A233&lt;&gt;"",PERSEVERATION_training_input.xlsx!A233,"")</v>
      </c>
      <c r="BH326" t="str">
        <f t="shared" si="159"/>
        <v>=IF(RESTRICTED_AFFECTIVITY_training_input.xlsx!A233&lt;&gt;"",RESTRICTED_AFFECTIVITY_training_input.xlsx!A233,"")</v>
      </c>
      <c r="BI326" t="str">
        <f t="shared" si="159"/>
        <v>=IF(RIGID_PERFECTIONISM_training_input.xlsx!A233&lt;&gt;"",RIGID_PERFECTIONISM_training_input.xlsx!A233,"")</v>
      </c>
      <c r="BJ326" t="str">
        <f t="shared" si="159"/>
        <v>=IF(RISK_TAKING_training_input.xlsx!A233&lt;&gt;"",RISK_TAKING_training_input.xlsx!A233,"")</v>
      </c>
      <c r="BK326" t="str">
        <f t="shared" si="159"/>
        <v>=IF(SEPARATION_INSECURITY_training_input.xlsx!A233&lt;&gt;"",SEPARATION_INSECURITY_training_input.xlsx!A233,"")</v>
      </c>
      <c r="BL326" t="str">
        <f t="shared" si="159"/>
        <v>=IF(SUBMISSIVENESS_training_input.xlsx!A233&lt;&gt;"",SUBMISSIVENESS_training_input.xlsx!A233,"")</v>
      </c>
      <c r="BM326" t="str">
        <f t="shared" si="159"/>
        <v>=IF(SUSPICIOUSNESS_training_input.xlsx!A233&lt;&gt;"",SUSPICIOUSNESS_training_input.xlsx!A233,"")</v>
      </c>
      <c r="BN326" t="str">
        <f t="shared" si="159"/>
        <v>=IF(UNUSUAL_BELIEFS_training_input.xlsx!A233&lt;&gt;"",UNUSUAL_BELIEFS_training_input.xlsx!A233,"")</v>
      </c>
      <c r="BO326" t="str">
        <f t="shared" si="158"/>
        <v>=IF(WITHDRAWAL_training_input.xlsx!A233&lt;&gt;"",WITHDRAWAL_training_input.xlsx!A233,"")</v>
      </c>
      <c r="BP326" t="str">
        <f t="shared" si="158"/>
        <v>=IF(ACT_training_input.xlsx!A233&lt;&gt;"",ACT_training_input.xlsx!A233,"")</v>
      </c>
      <c r="BQ326" t="str">
        <f t="shared" si="158"/>
        <v>=IF(DSP_training_input.xlsx!A233&lt;&gt;"",DSP_training_input.xlsx!A233,"")</v>
      </c>
      <c r="BR326" t="str">
        <f t="shared" si="158"/>
        <v>=IF(PAG_training_input.xlsx!A233&lt;&gt;"",PAG_training_input.xlsx!A233,"")</v>
      </c>
      <c r="BS326" t="str">
        <f t="shared" si="158"/>
        <v>=IF(PRO_training_input.xlsx!A233&lt;&gt;"",PRO_training_input.xlsx!A233,"")</v>
      </c>
      <c r="BT326" t="str">
        <f t="shared" si="158"/>
        <v>=IF(SPL_training_input.xlsx!A233&lt;&gt;"",SPL_training_input.xlsx!A233,"")</v>
      </c>
      <c r="BU326" t="str">
        <f t="shared" si="158"/>
        <v>=IF(WDR_training_input.xlsx!A233&lt;&gt;"",WDR_training_input.xlsx!A233,"")</v>
      </c>
      <c r="BV326" t="str">
        <f t="shared" si="158"/>
        <v>=IF(CON_training_input.xlsx!A233&lt;&gt;"",CON_training_input.xlsx!A233,"")</v>
      </c>
      <c r="BW326" t="str">
        <f t="shared" si="158"/>
        <v>=IF(DSC_training_input.xlsx!A233&lt;&gt;"",DSC_training_input.xlsx!A233,"")</v>
      </c>
      <c r="BX326" t="str">
        <f t="shared" si="158"/>
        <v>=IF(FAN_training_input.xlsx!A233&lt;&gt;"",FAN_training_input.xlsx!A233,"")</v>
      </c>
      <c r="BY326" t="str">
        <f t="shared" si="158"/>
        <v>=IF(OMN_training_input.xlsx!A233&lt;&gt;"",OMN_training_input.xlsx!A233,"")</v>
      </c>
      <c r="BZ326" t="str">
        <f t="shared" si="158"/>
        <v>=IF(REP_training_input.xlsx!A233&lt;&gt;"",REP_training_input.xlsx!A233,"")</v>
      </c>
      <c r="CA326" t="str">
        <f t="shared" si="158"/>
        <v>=IF(SOM_training_input.xlsx!A233&lt;&gt;"",SOM_training_input.xlsx!A233,"")</v>
      </c>
      <c r="CB326" t="str">
        <f t="shared" si="158"/>
        <v>=IF(SUB_training_input.xlsx!A233&lt;&gt;"",SUB_training_input.xlsx!A233,"")</v>
      </c>
      <c r="CC326" t="str">
        <f t="shared" si="158"/>
        <v>=IF(UND_training_input.xlsx!A233&lt;&gt;"",UND_training_input.xlsx!A233,"")</v>
      </c>
      <c r="CD326" t="str">
        <f t="shared" si="158"/>
        <v>=IF(ALT_training_input.xlsx!A233&lt;&gt;"",ALT_training_input.xlsx!A233,"")</v>
      </c>
      <c r="CE326" t="str">
        <f t="shared" si="158"/>
        <v>=IF(HUM_training_input.xlsx!A233&lt;&gt;"",HUM_training_input.xlsx!A233,"")</v>
      </c>
      <c r="CF326" t="str">
        <f t="shared" si="158"/>
        <v>=IF(IDL_training_input.xlsx!A233&lt;&gt;"",IDL_training_input.xlsx!A233,"")</v>
      </c>
      <c r="CG326" t="str">
        <f t="shared" si="158"/>
        <v>=IF(RFM_training_input.xlsx!A233&lt;&gt;"",RFM_training_input.xlsx!A233,"")</v>
      </c>
      <c r="CH326" t="str">
        <f t="shared" si="158"/>
        <v>=IF(DN_training_input.xlsx!A233&lt;&gt;"",DN_training_input.xlsx!A233,"")</v>
      </c>
      <c r="CI326" t="str">
        <f t="shared" si="158"/>
        <v>=IF(INT_training_input.xlsx!A233&lt;&gt;"",INT_training_input.xlsx!A233,"")</v>
      </c>
      <c r="CJ326" t="str">
        <f t="shared" si="158"/>
        <v>=IF(SUP_training_input.xlsx!A233&lt;&gt;"",SUP_training_input.xlsx!A233,"")</v>
      </c>
      <c r="CK326" t="str">
        <f t="shared" si="158"/>
        <v>=IF(ANT_training_input.xlsx!A233&lt;&gt;"",ANT_training_input.xlsx!A233,"")</v>
      </c>
      <c r="CL326" t="str">
        <f t="shared" si="158"/>
        <v>=IF(ISO_training_input.xlsx!A233&lt;&gt;"",ISO_training_input.xlsx!A233,"")</v>
      </c>
    </row>
    <row r="327" spans="1:90">
      <c r="A327">
        <v>234</v>
      </c>
      <c r="B327" t="str">
        <f t="shared" si="139"/>
        <v>=IF(SUICIDE_training_input.xlsx!A234&lt;&gt;"",SUICIDE_training_input.xlsx!A234,"")</v>
      </c>
      <c r="C327" t="str">
        <f t="shared" si="159"/>
        <v>=IF(IQ_training_input.xlsx!A234&lt;&gt;"",IQ_training_input.xlsx!A234,"")</v>
      </c>
      <c r="D327" t="str">
        <f t="shared" si="159"/>
        <v>=IF(AMBIG_training_input.xlsx!A234&lt;&gt;"",AMBIG_training_input.xlsx!A234,"")</v>
      </c>
      <c r="E327" t="str">
        <f t="shared" si="159"/>
        <v>=IF(EGODYST_training_input.xlsx!A234&lt;&gt;"",EGODYST_training_input.xlsx!A234,"")</v>
      </c>
      <c r="F327" t="str">
        <f t="shared" si="159"/>
        <v>=IF(AUTISM_training_input.xlsx!A234&lt;&gt;"",AUTISM_training_input.xlsx!A234,"")</v>
      </c>
      <c r="G327" t="str">
        <f t="shared" si="159"/>
        <v>=IF(IDENTITY_training_input.xlsx!A234&lt;&gt;"",IDENTITY_training_input.xlsx!A234,"")</v>
      </c>
      <c r="H327" t="str">
        <f t="shared" si="159"/>
        <v>=IF(SELFDIR_training_input.xlsx!A234&lt;&gt;"",SELFDIR_training_input.xlsx!A234,"")</v>
      </c>
      <c r="I327" t="str">
        <f t="shared" si="159"/>
        <v>=IF(EMPATHY_training_input.xlsx!A234&lt;&gt;"",EMPATHY_training_input.xlsx!A234,"")</v>
      </c>
      <c r="J327" t="str">
        <f t="shared" si="159"/>
        <v>=IF(INTIMACY_training_input.xlsx!A234&lt;&gt;"",INTIMACY_training_input.xlsx!A234,"")</v>
      </c>
      <c r="K327" t="str">
        <f t="shared" si="159"/>
        <v>=IF(ACUTE_training_input.xlsx!A234&lt;&gt;"",ACUTE_training_input.xlsx!A234,"")</v>
      </c>
      <c r="L327" t="str">
        <f t="shared" si="159"/>
        <v>=IF(CHRONIC_training_input.xlsx!A234&lt;&gt;"",CHRONIC_training_input.xlsx!A234,"")</v>
      </c>
      <c r="M327" t="str">
        <f t="shared" si="159"/>
        <v>=IF(TRAUMA_PAST_training_input.xlsx!A234&lt;&gt;"",TRAUMA_PAST_training_input.xlsx!A234,"")</v>
      </c>
      <c r="N327" t="str">
        <f t="shared" si="159"/>
        <v>=IF(TRAUMA_PRESENT_training_input.xlsx!A234&lt;&gt;"",TRAUMA_PRESENT_training_input.xlsx!A234,"")</v>
      </c>
      <c r="O327" t="str">
        <f t="shared" si="159"/>
        <v>=IF(HOPE_training_input.xlsx!A234&lt;&gt;"",HOPE_training_input.xlsx!A234,"")</v>
      </c>
      <c r="P327" t="str">
        <f t="shared" si="159"/>
        <v>=IF(SELFAFFICACY_training_input.xlsx!A234&lt;&gt;"",SELFAFFICACY_training_input.xlsx!A234,"")</v>
      </c>
      <c r="Q327" t="str">
        <f t="shared" si="159"/>
        <v>=IF(SELFESTEEM_training_input.xlsx!A234&lt;&gt;"",SELFESTEEM_training_input.xlsx!A234,"")</v>
      </c>
      <c r="R327" t="str">
        <f t="shared" si="159"/>
        <v>=IF(WELLBEING_training_input.xlsx!A234&lt;&gt;"",WELLBEING_training_input.xlsx!A234,"")</v>
      </c>
      <c r="S327" t="str">
        <f t="shared" si="159"/>
        <v>=IF(HYPER_training_input.xlsx!A234&lt;&gt;"",HYPER_training_input.xlsx!A234,"")</v>
      </c>
      <c r="T327" t="str">
        <f t="shared" si="159"/>
        <v>=IF(AGGR_training_input.xlsx!A234&lt;&gt;"",AGGR_training_input.xlsx!A234,"")</v>
      </c>
      <c r="U327" t="str">
        <f t="shared" si="159"/>
        <v>=IF(COND_PR_training_input.xlsx!A234&lt;&gt;"",COND_PR_training_input.xlsx!A234,"")</v>
      </c>
      <c r="V327" t="str">
        <f t="shared" si="159"/>
        <v>=IF(ANXIE_training_input.xlsx!A234&lt;&gt;"",ANXIE_training_input.xlsx!A234,"")</v>
      </c>
      <c r="W327" t="str">
        <f t="shared" si="159"/>
        <v>=IF(DEPR_training_input.xlsx!A234&lt;&gt;"",DEPR_training_input.xlsx!A234,"")</v>
      </c>
      <c r="X327" t="str">
        <f t="shared" si="159"/>
        <v>=IF(SOMAT_training_input.xlsx!A234&lt;&gt;"",SOMAT_training_input.xlsx!A234,"")</v>
      </c>
      <c r="Y327" t="str">
        <f t="shared" si="159"/>
        <v>=IF(ATYPI_training_input.xlsx!A234&lt;&gt;"",ATYPI_training_input.xlsx!A234,"")</v>
      </c>
      <c r="Z327" t="str">
        <f t="shared" si="159"/>
        <v>=IF(WITHD_training_input.xlsx!A234&lt;&gt;"",WITHD_training_input.xlsx!A234,"")</v>
      </c>
      <c r="AA327" t="str">
        <f t="shared" si="159"/>
        <v>=IF(ATTE_PR_training_input.xlsx!A234&lt;&gt;"",ATTE_PR_training_input.xlsx!A234,"")</v>
      </c>
      <c r="AB327" t="str">
        <f t="shared" si="159"/>
        <v>=IF(ANG_CONT_training_input.xlsx!A234&lt;&gt;"",ANG_CONT_training_input.xlsx!A234,"")</v>
      </c>
      <c r="AC327" t="str">
        <f t="shared" si="159"/>
        <v>=IF(DEV_SOC_DIS_training_input.xlsx!A234&lt;&gt;"",DEV_SOC_DIS_training_input.xlsx!A234,"")</v>
      </c>
      <c r="AD327" t="str">
        <f t="shared" si="159"/>
        <v>=IF(BULLY_training_input.xlsx!A234&lt;&gt;"",BULLY_training_input.xlsx!A234,"")</v>
      </c>
      <c r="AE327" t="str">
        <f t="shared" si="159"/>
        <v>=IF(EMOT_SELF_C_training_input.xlsx!A234&lt;&gt;"",EMOT_SELF_C_training_input.xlsx!A234,"")</v>
      </c>
      <c r="AF327" t="str">
        <f t="shared" si="159"/>
        <v>=IF(EXE_FUN_training_input.xlsx!A234&lt;&gt;"",EXE_FUN_training_input.xlsx!A234,"")</v>
      </c>
      <c r="AG327" t="str">
        <f t="shared" si="159"/>
        <v>=IF(MANIA_training_input.xlsx!A234&lt;&gt;"",MANIA_training_input.xlsx!A234,"")</v>
      </c>
      <c r="AH327" t="str">
        <f t="shared" si="159"/>
        <v>=IF(NEG_EMOT_training_input.xlsx!A234&lt;&gt;"",NEG_EMOT_training_input.xlsx!A234,"")</v>
      </c>
      <c r="AI327" t="str">
        <f t="shared" si="159"/>
        <v>=IF(ADAPT_training_input.xlsx!A234&lt;&gt;"",ADAPT_training_input.xlsx!A234,"")</v>
      </c>
      <c r="AJ327" t="str">
        <f t="shared" si="159"/>
        <v>=IF(SOC_SK_training_input.xlsx!A234&lt;&gt;"",SOC_SK_training_input.xlsx!A234,"")</v>
      </c>
      <c r="AK327" t="str">
        <f t="shared" si="159"/>
        <v>=IF(LEAD_training_input.xlsx!A234&lt;&gt;"",LEAD_training_input.xlsx!A234,"")</v>
      </c>
      <c r="AL327" t="str">
        <f t="shared" si="159"/>
        <v>=IF(ACT_DAIL_training_input.xlsx!A234&lt;&gt;"",ACT_DAIL_training_input.xlsx!A234,"")</v>
      </c>
      <c r="AM327" t="str">
        <f t="shared" si="159"/>
        <v>=IF(FUN_COM_training_input.xlsx!A234&lt;&gt;"",FUN_COM_training_input.xlsx!A234,"")</v>
      </c>
      <c r="AN327" t="str">
        <f t="shared" si="159"/>
        <v>=IF(RESILI_training_input.xlsx!A234&lt;&gt;"",RESILI_training_input.xlsx!A234,"")</v>
      </c>
      <c r="AO327" t="str">
        <f t="shared" si="159"/>
        <v>=IF(SEL_training_input.xlsx!A234&lt;&gt;"",SEL_training_input.xlsx!A234,"")</v>
      </c>
      <c r="AP327" t="str">
        <f t="shared" si="159"/>
        <v>=IF(SEV_training_input.xlsx!A234&lt;&gt;"",SEV_training_input.xlsx!A234,"")</v>
      </c>
      <c r="AQ327" t="str">
        <f t="shared" si="159"/>
        <v>=IF(ANHEDONIA_training_input.xlsx!A234&lt;&gt;"",ANHEDONIA_training_input.xlsx!A234,"")</v>
      </c>
      <c r="AR327" t="str">
        <f t="shared" si="159"/>
        <v>=IF(ANXIOUSNESS_training_input.xlsx!A234&lt;&gt;"",ANXIOUSNESS_training_input.xlsx!A234,"")</v>
      </c>
      <c r="AS327" t="str">
        <f t="shared" si="159"/>
        <v>=IF(ATTENTION_SEEKING_training_input.xlsx!A234&lt;&gt;"",ATTENTION_SEEKING_training_input.xlsx!A234,"")</v>
      </c>
      <c r="AT327" t="str">
        <f t="shared" si="159"/>
        <v>=IF(CALLOUSNESS_training_input.xlsx!A234&lt;&gt;"",CALLOUSNESS_training_input.xlsx!A234,"")</v>
      </c>
      <c r="AU327" t="str">
        <f t="shared" si="159"/>
        <v>=IF(DECEITFULNESS_training_input.xlsx!A234&lt;&gt;"",DECEITFULNESS_training_input.xlsx!A234,"")</v>
      </c>
      <c r="AV327" t="str">
        <f t="shared" si="159"/>
        <v>=IF(DEPRESSIVITY_training_input.xlsx!A234&lt;&gt;"",DEPRESSIVITY_training_input.xlsx!A234,"")</v>
      </c>
      <c r="AW327" t="str">
        <f t="shared" si="159"/>
        <v>=IF(DISTRACTIBILITY_training_input.xlsx!A234&lt;&gt;"",DISTRACTIBILITY_training_input.xlsx!A234,"")</v>
      </c>
      <c r="AX327" t="str">
        <f t="shared" si="159"/>
        <v>=IF(ECCENTRICITY_training_input.xlsx!A234&lt;&gt;"",ECCENTRICITY_training_input.xlsx!A234,"")</v>
      </c>
      <c r="AY327" t="str">
        <f t="shared" si="159"/>
        <v>=IF(EMOTIONAL_LABILITY_training_input.xlsx!A234&lt;&gt;"",EMOTIONAL_LABILITY_training_input.xlsx!A234,"")</v>
      </c>
      <c r="AZ327" t="str">
        <f t="shared" si="159"/>
        <v>=IF(GRANDIOSITY_training_input.xlsx!A234&lt;&gt;"",GRANDIOSITY_training_input.xlsx!A234,"")</v>
      </c>
      <c r="BA327" t="str">
        <f t="shared" si="159"/>
        <v>=IF(HOSTILITY_training_input.xlsx!A234&lt;&gt;"",HOSTILITY_training_input.xlsx!A234,"")</v>
      </c>
      <c r="BB327" t="str">
        <f t="shared" si="159"/>
        <v>=IF(IMPULSIVITY_training_input.xlsx!A234&lt;&gt;"",IMPULSIVITY_training_input.xlsx!A234,"")</v>
      </c>
      <c r="BC327" t="str">
        <f t="shared" si="159"/>
        <v>=IF(INTIMACY_AVOIDANCE_training_input.xlsx!A234&lt;&gt;"",INTIMACY_AVOIDANCE_training_input.xlsx!A234,"")</v>
      </c>
      <c r="BD327" t="str">
        <f t="shared" si="159"/>
        <v>=IF(IRRESPONSIBILITY_training_input.xlsx!A234&lt;&gt;"",IRRESPONSIBILITY_training_input.xlsx!A234,"")</v>
      </c>
      <c r="BE327" t="str">
        <f t="shared" si="159"/>
        <v>=IF(MANIPULATIVENESS_training_input.xlsx!A234&lt;&gt;"",MANIPULATIVENESS_training_input.xlsx!A234,"")</v>
      </c>
      <c r="BF327" t="str">
        <f t="shared" si="159"/>
        <v>=IF(PERCEPTUAL_DYSREGULATION_training_input.xlsx!A234&lt;&gt;"",PERCEPTUAL_DYSREGULATION_training_input.xlsx!A234,"")</v>
      </c>
      <c r="BG327" t="str">
        <f t="shared" si="159"/>
        <v>=IF(PERSEVERATION_training_input.xlsx!A234&lt;&gt;"",PERSEVERATION_training_input.xlsx!A234,"")</v>
      </c>
      <c r="BH327" t="str">
        <f t="shared" si="159"/>
        <v>=IF(RESTRICTED_AFFECTIVITY_training_input.xlsx!A234&lt;&gt;"",RESTRICTED_AFFECTIVITY_training_input.xlsx!A234,"")</v>
      </c>
      <c r="BI327" t="str">
        <f t="shared" si="159"/>
        <v>=IF(RIGID_PERFECTIONISM_training_input.xlsx!A234&lt;&gt;"",RIGID_PERFECTIONISM_training_input.xlsx!A234,"")</v>
      </c>
      <c r="BJ327" t="str">
        <f t="shared" si="159"/>
        <v>=IF(RISK_TAKING_training_input.xlsx!A234&lt;&gt;"",RISK_TAKING_training_input.xlsx!A234,"")</v>
      </c>
      <c r="BK327" t="str">
        <f t="shared" si="159"/>
        <v>=IF(SEPARATION_INSECURITY_training_input.xlsx!A234&lt;&gt;"",SEPARATION_INSECURITY_training_input.xlsx!A234,"")</v>
      </c>
      <c r="BL327" t="str">
        <f t="shared" si="159"/>
        <v>=IF(SUBMISSIVENESS_training_input.xlsx!A234&lt;&gt;"",SUBMISSIVENESS_training_input.xlsx!A234,"")</v>
      </c>
      <c r="BM327" t="str">
        <f t="shared" si="159"/>
        <v>=IF(SUSPICIOUSNESS_training_input.xlsx!A234&lt;&gt;"",SUSPICIOUSNESS_training_input.xlsx!A234,"")</v>
      </c>
      <c r="BN327" t="str">
        <f t="shared" si="159"/>
        <v>=IF(UNUSUAL_BELIEFS_training_input.xlsx!A234&lt;&gt;"",UNUSUAL_BELIEFS_training_input.xlsx!A234,"")</v>
      </c>
      <c r="BO327" t="str">
        <f t="shared" si="158"/>
        <v>=IF(WITHDRAWAL_training_input.xlsx!A234&lt;&gt;"",WITHDRAWAL_training_input.xlsx!A234,"")</v>
      </c>
      <c r="BP327" t="str">
        <f t="shared" si="158"/>
        <v>=IF(ACT_training_input.xlsx!A234&lt;&gt;"",ACT_training_input.xlsx!A234,"")</v>
      </c>
      <c r="BQ327" t="str">
        <f t="shared" si="158"/>
        <v>=IF(DSP_training_input.xlsx!A234&lt;&gt;"",DSP_training_input.xlsx!A234,"")</v>
      </c>
      <c r="BR327" t="str">
        <f t="shared" si="158"/>
        <v>=IF(PAG_training_input.xlsx!A234&lt;&gt;"",PAG_training_input.xlsx!A234,"")</v>
      </c>
      <c r="BS327" t="str">
        <f t="shared" si="158"/>
        <v>=IF(PRO_training_input.xlsx!A234&lt;&gt;"",PRO_training_input.xlsx!A234,"")</v>
      </c>
      <c r="BT327" t="str">
        <f t="shared" si="158"/>
        <v>=IF(SPL_training_input.xlsx!A234&lt;&gt;"",SPL_training_input.xlsx!A234,"")</v>
      </c>
      <c r="BU327" t="str">
        <f t="shared" si="158"/>
        <v>=IF(WDR_training_input.xlsx!A234&lt;&gt;"",WDR_training_input.xlsx!A234,"")</v>
      </c>
      <c r="BV327" t="str">
        <f t="shared" si="158"/>
        <v>=IF(CON_training_input.xlsx!A234&lt;&gt;"",CON_training_input.xlsx!A234,"")</v>
      </c>
      <c r="BW327" t="str">
        <f t="shared" si="158"/>
        <v>=IF(DSC_training_input.xlsx!A234&lt;&gt;"",DSC_training_input.xlsx!A234,"")</v>
      </c>
      <c r="BX327" t="str">
        <f t="shared" si="158"/>
        <v>=IF(FAN_training_input.xlsx!A234&lt;&gt;"",FAN_training_input.xlsx!A234,"")</v>
      </c>
      <c r="BY327" t="str">
        <f t="shared" si="158"/>
        <v>=IF(OMN_training_input.xlsx!A234&lt;&gt;"",OMN_training_input.xlsx!A234,"")</v>
      </c>
      <c r="BZ327" t="str">
        <f t="shared" si="158"/>
        <v>=IF(REP_training_input.xlsx!A234&lt;&gt;"",REP_training_input.xlsx!A234,"")</v>
      </c>
      <c r="CA327" t="str">
        <f t="shared" si="158"/>
        <v>=IF(SOM_training_input.xlsx!A234&lt;&gt;"",SOM_training_input.xlsx!A234,"")</v>
      </c>
      <c r="CB327" t="str">
        <f t="shared" si="158"/>
        <v>=IF(SUB_training_input.xlsx!A234&lt;&gt;"",SUB_training_input.xlsx!A234,"")</v>
      </c>
      <c r="CC327" t="str">
        <f t="shared" si="158"/>
        <v>=IF(UND_training_input.xlsx!A234&lt;&gt;"",UND_training_input.xlsx!A234,"")</v>
      </c>
      <c r="CD327" t="str">
        <f t="shared" si="158"/>
        <v>=IF(ALT_training_input.xlsx!A234&lt;&gt;"",ALT_training_input.xlsx!A234,"")</v>
      </c>
      <c r="CE327" t="str">
        <f t="shared" si="158"/>
        <v>=IF(HUM_training_input.xlsx!A234&lt;&gt;"",HUM_training_input.xlsx!A234,"")</v>
      </c>
      <c r="CF327" t="str">
        <f t="shared" si="158"/>
        <v>=IF(IDL_training_input.xlsx!A234&lt;&gt;"",IDL_training_input.xlsx!A234,"")</v>
      </c>
      <c r="CG327" t="str">
        <f t="shared" si="158"/>
        <v>=IF(RFM_training_input.xlsx!A234&lt;&gt;"",RFM_training_input.xlsx!A234,"")</v>
      </c>
      <c r="CH327" t="str">
        <f t="shared" si="158"/>
        <v>=IF(DN_training_input.xlsx!A234&lt;&gt;"",DN_training_input.xlsx!A234,"")</v>
      </c>
      <c r="CI327" t="str">
        <f t="shared" si="158"/>
        <v>=IF(INT_training_input.xlsx!A234&lt;&gt;"",INT_training_input.xlsx!A234,"")</v>
      </c>
      <c r="CJ327" t="str">
        <f t="shared" si="158"/>
        <v>=IF(SUP_training_input.xlsx!A234&lt;&gt;"",SUP_training_input.xlsx!A234,"")</v>
      </c>
      <c r="CK327" t="str">
        <f t="shared" si="158"/>
        <v>=IF(ANT_training_input.xlsx!A234&lt;&gt;"",ANT_training_input.xlsx!A234,"")</v>
      </c>
      <c r="CL327" t="str">
        <f t="shared" si="158"/>
        <v>=IF(ISO_training_input.xlsx!A234&lt;&gt;"",ISO_training_input.xlsx!A234,"")</v>
      </c>
    </row>
    <row r="328" spans="1:90">
      <c r="A328">
        <v>235</v>
      </c>
      <c r="B328" t="str">
        <f t="shared" si="139"/>
        <v>=IF(SUICIDE_training_input.xlsx!A235&lt;&gt;"",SUICIDE_training_input.xlsx!A235,"")</v>
      </c>
      <c r="C328" t="str">
        <f t="shared" si="159"/>
        <v>=IF(IQ_training_input.xlsx!A235&lt;&gt;"",IQ_training_input.xlsx!A235,"")</v>
      </c>
      <c r="D328" t="str">
        <f t="shared" si="159"/>
        <v>=IF(AMBIG_training_input.xlsx!A235&lt;&gt;"",AMBIG_training_input.xlsx!A235,"")</v>
      </c>
      <c r="E328" t="str">
        <f t="shared" si="159"/>
        <v>=IF(EGODYST_training_input.xlsx!A235&lt;&gt;"",EGODYST_training_input.xlsx!A235,"")</v>
      </c>
      <c r="F328" t="str">
        <f t="shared" si="159"/>
        <v>=IF(AUTISM_training_input.xlsx!A235&lt;&gt;"",AUTISM_training_input.xlsx!A235,"")</v>
      </c>
      <c r="G328" t="str">
        <f t="shared" si="159"/>
        <v>=IF(IDENTITY_training_input.xlsx!A235&lt;&gt;"",IDENTITY_training_input.xlsx!A235,"")</v>
      </c>
      <c r="H328" t="str">
        <f t="shared" si="159"/>
        <v>=IF(SELFDIR_training_input.xlsx!A235&lt;&gt;"",SELFDIR_training_input.xlsx!A235,"")</v>
      </c>
      <c r="I328" t="str">
        <f t="shared" si="159"/>
        <v>=IF(EMPATHY_training_input.xlsx!A235&lt;&gt;"",EMPATHY_training_input.xlsx!A235,"")</v>
      </c>
      <c r="J328" t="str">
        <f t="shared" si="159"/>
        <v>=IF(INTIMACY_training_input.xlsx!A235&lt;&gt;"",INTIMACY_training_input.xlsx!A235,"")</v>
      </c>
      <c r="K328" t="str">
        <f t="shared" si="159"/>
        <v>=IF(ACUTE_training_input.xlsx!A235&lt;&gt;"",ACUTE_training_input.xlsx!A235,"")</v>
      </c>
      <c r="L328" t="str">
        <f t="shared" si="159"/>
        <v>=IF(CHRONIC_training_input.xlsx!A235&lt;&gt;"",CHRONIC_training_input.xlsx!A235,"")</v>
      </c>
      <c r="M328" t="str">
        <f t="shared" si="159"/>
        <v>=IF(TRAUMA_PAST_training_input.xlsx!A235&lt;&gt;"",TRAUMA_PAST_training_input.xlsx!A235,"")</v>
      </c>
      <c r="N328" t="str">
        <f t="shared" si="159"/>
        <v>=IF(TRAUMA_PRESENT_training_input.xlsx!A235&lt;&gt;"",TRAUMA_PRESENT_training_input.xlsx!A235,"")</v>
      </c>
      <c r="O328" t="str">
        <f t="shared" si="159"/>
        <v>=IF(HOPE_training_input.xlsx!A235&lt;&gt;"",HOPE_training_input.xlsx!A235,"")</v>
      </c>
      <c r="P328" t="str">
        <f t="shared" si="159"/>
        <v>=IF(SELFAFFICACY_training_input.xlsx!A235&lt;&gt;"",SELFAFFICACY_training_input.xlsx!A235,"")</v>
      </c>
      <c r="Q328" t="str">
        <f t="shared" si="159"/>
        <v>=IF(SELFESTEEM_training_input.xlsx!A235&lt;&gt;"",SELFESTEEM_training_input.xlsx!A235,"")</v>
      </c>
      <c r="R328" t="str">
        <f t="shared" si="159"/>
        <v>=IF(WELLBEING_training_input.xlsx!A235&lt;&gt;"",WELLBEING_training_input.xlsx!A235,"")</v>
      </c>
      <c r="S328" t="str">
        <f t="shared" si="159"/>
        <v>=IF(HYPER_training_input.xlsx!A235&lt;&gt;"",HYPER_training_input.xlsx!A235,"")</v>
      </c>
      <c r="T328" t="str">
        <f t="shared" si="159"/>
        <v>=IF(AGGR_training_input.xlsx!A235&lt;&gt;"",AGGR_training_input.xlsx!A235,"")</v>
      </c>
      <c r="U328" t="str">
        <f t="shared" si="159"/>
        <v>=IF(COND_PR_training_input.xlsx!A235&lt;&gt;"",COND_PR_training_input.xlsx!A235,"")</v>
      </c>
      <c r="V328" t="str">
        <f t="shared" si="159"/>
        <v>=IF(ANXIE_training_input.xlsx!A235&lt;&gt;"",ANXIE_training_input.xlsx!A235,"")</v>
      </c>
      <c r="W328" t="str">
        <f t="shared" si="159"/>
        <v>=IF(DEPR_training_input.xlsx!A235&lt;&gt;"",DEPR_training_input.xlsx!A235,"")</v>
      </c>
      <c r="X328" t="str">
        <f t="shared" si="159"/>
        <v>=IF(SOMAT_training_input.xlsx!A235&lt;&gt;"",SOMAT_training_input.xlsx!A235,"")</v>
      </c>
      <c r="Y328" t="str">
        <f t="shared" si="159"/>
        <v>=IF(ATYPI_training_input.xlsx!A235&lt;&gt;"",ATYPI_training_input.xlsx!A235,"")</v>
      </c>
      <c r="Z328" t="str">
        <f t="shared" si="159"/>
        <v>=IF(WITHD_training_input.xlsx!A235&lt;&gt;"",WITHD_training_input.xlsx!A235,"")</v>
      </c>
      <c r="AA328" t="str">
        <f t="shared" si="159"/>
        <v>=IF(ATTE_PR_training_input.xlsx!A235&lt;&gt;"",ATTE_PR_training_input.xlsx!A235,"")</v>
      </c>
      <c r="AB328" t="str">
        <f t="shared" si="159"/>
        <v>=IF(ANG_CONT_training_input.xlsx!A235&lt;&gt;"",ANG_CONT_training_input.xlsx!A235,"")</v>
      </c>
      <c r="AC328" t="str">
        <f t="shared" si="159"/>
        <v>=IF(DEV_SOC_DIS_training_input.xlsx!A235&lt;&gt;"",DEV_SOC_DIS_training_input.xlsx!A235,"")</v>
      </c>
      <c r="AD328" t="str">
        <f t="shared" si="159"/>
        <v>=IF(BULLY_training_input.xlsx!A235&lt;&gt;"",BULLY_training_input.xlsx!A235,"")</v>
      </c>
      <c r="AE328" t="str">
        <f t="shared" si="159"/>
        <v>=IF(EMOT_SELF_C_training_input.xlsx!A235&lt;&gt;"",EMOT_SELF_C_training_input.xlsx!A235,"")</v>
      </c>
      <c r="AF328" t="str">
        <f t="shared" si="159"/>
        <v>=IF(EXE_FUN_training_input.xlsx!A235&lt;&gt;"",EXE_FUN_training_input.xlsx!A235,"")</v>
      </c>
      <c r="AG328" t="str">
        <f t="shared" si="159"/>
        <v>=IF(MANIA_training_input.xlsx!A235&lt;&gt;"",MANIA_training_input.xlsx!A235,"")</v>
      </c>
      <c r="AH328" t="str">
        <f t="shared" si="159"/>
        <v>=IF(NEG_EMOT_training_input.xlsx!A235&lt;&gt;"",NEG_EMOT_training_input.xlsx!A235,"")</v>
      </c>
      <c r="AI328" t="str">
        <f t="shared" si="159"/>
        <v>=IF(ADAPT_training_input.xlsx!A235&lt;&gt;"",ADAPT_training_input.xlsx!A235,"")</v>
      </c>
      <c r="AJ328" t="str">
        <f t="shared" si="159"/>
        <v>=IF(SOC_SK_training_input.xlsx!A235&lt;&gt;"",SOC_SK_training_input.xlsx!A235,"")</v>
      </c>
      <c r="AK328" t="str">
        <f t="shared" si="159"/>
        <v>=IF(LEAD_training_input.xlsx!A235&lt;&gt;"",LEAD_training_input.xlsx!A235,"")</v>
      </c>
      <c r="AL328" t="str">
        <f t="shared" si="159"/>
        <v>=IF(ACT_DAIL_training_input.xlsx!A235&lt;&gt;"",ACT_DAIL_training_input.xlsx!A235,"")</v>
      </c>
      <c r="AM328" t="str">
        <f t="shared" si="159"/>
        <v>=IF(FUN_COM_training_input.xlsx!A235&lt;&gt;"",FUN_COM_training_input.xlsx!A235,"")</v>
      </c>
      <c r="AN328" t="str">
        <f t="shared" si="159"/>
        <v>=IF(RESILI_training_input.xlsx!A235&lt;&gt;"",RESILI_training_input.xlsx!A235,"")</v>
      </c>
      <c r="AO328" t="str">
        <f t="shared" si="159"/>
        <v>=IF(SEL_training_input.xlsx!A235&lt;&gt;"",SEL_training_input.xlsx!A235,"")</v>
      </c>
      <c r="AP328" t="str">
        <f t="shared" si="159"/>
        <v>=IF(SEV_training_input.xlsx!A235&lt;&gt;"",SEV_training_input.xlsx!A235,"")</v>
      </c>
      <c r="AQ328" t="str">
        <f t="shared" si="159"/>
        <v>=IF(ANHEDONIA_training_input.xlsx!A235&lt;&gt;"",ANHEDONIA_training_input.xlsx!A235,"")</v>
      </c>
      <c r="AR328" t="str">
        <f t="shared" si="159"/>
        <v>=IF(ANXIOUSNESS_training_input.xlsx!A235&lt;&gt;"",ANXIOUSNESS_training_input.xlsx!A235,"")</v>
      </c>
      <c r="AS328" t="str">
        <f t="shared" si="159"/>
        <v>=IF(ATTENTION_SEEKING_training_input.xlsx!A235&lt;&gt;"",ATTENTION_SEEKING_training_input.xlsx!A235,"")</v>
      </c>
      <c r="AT328" t="str">
        <f t="shared" si="159"/>
        <v>=IF(CALLOUSNESS_training_input.xlsx!A235&lt;&gt;"",CALLOUSNESS_training_input.xlsx!A235,"")</v>
      </c>
      <c r="AU328" t="str">
        <f t="shared" si="159"/>
        <v>=IF(DECEITFULNESS_training_input.xlsx!A235&lt;&gt;"",DECEITFULNESS_training_input.xlsx!A235,"")</v>
      </c>
      <c r="AV328" t="str">
        <f t="shared" si="159"/>
        <v>=IF(DEPRESSIVITY_training_input.xlsx!A235&lt;&gt;"",DEPRESSIVITY_training_input.xlsx!A235,"")</v>
      </c>
      <c r="AW328" t="str">
        <f t="shared" si="159"/>
        <v>=IF(DISTRACTIBILITY_training_input.xlsx!A235&lt;&gt;"",DISTRACTIBILITY_training_input.xlsx!A235,"")</v>
      </c>
      <c r="AX328" t="str">
        <f t="shared" si="159"/>
        <v>=IF(ECCENTRICITY_training_input.xlsx!A235&lt;&gt;"",ECCENTRICITY_training_input.xlsx!A235,"")</v>
      </c>
      <c r="AY328" t="str">
        <f t="shared" si="159"/>
        <v>=IF(EMOTIONAL_LABILITY_training_input.xlsx!A235&lt;&gt;"",EMOTIONAL_LABILITY_training_input.xlsx!A235,"")</v>
      </c>
      <c r="AZ328" t="str">
        <f t="shared" si="159"/>
        <v>=IF(GRANDIOSITY_training_input.xlsx!A235&lt;&gt;"",GRANDIOSITY_training_input.xlsx!A235,"")</v>
      </c>
      <c r="BA328" t="str">
        <f t="shared" si="159"/>
        <v>=IF(HOSTILITY_training_input.xlsx!A235&lt;&gt;"",HOSTILITY_training_input.xlsx!A235,"")</v>
      </c>
      <c r="BB328" t="str">
        <f t="shared" si="159"/>
        <v>=IF(IMPULSIVITY_training_input.xlsx!A235&lt;&gt;"",IMPULSIVITY_training_input.xlsx!A235,"")</v>
      </c>
      <c r="BC328" t="str">
        <f t="shared" si="159"/>
        <v>=IF(INTIMACY_AVOIDANCE_training_input.xlsx!A235&lt;&gt;"",INTIMACY_AVOIDANCE_training_input.xlsx!A235,"")</v>
      </c>
      <c r="BD328" t="str">
        <f t="shared" si="159"/>
        <v>=IF(IRRESPONSIBILITY_training_input.xlsx!A235&lt;&gt;"",IRRESPONSIBILITY_training_input.xlsx!A235,"")</v>
      </c>
      <c r="BE328" t="str">
        <f t="shared" si="159"/>
        <v>=IF(MANIPULATIVENESS_training_input.xlsx!A235&lt;&gt;"",MANIPULATIVENESS_training_input.xlsx!A235,"")</v>
      </c>
      <c r="BF328" t="str">
        <f t="shared" si="159"/>
        <v>=IF(PERCEPTUAL_DYSREGULATION_training_input.xlsx!A235&lt;&gt;"",PERCEPTUAL_DYSREGULATION_training_input.xlsx!A235,"")</v>
      </c>
      <c r="BG328" t="str">
        <f t="shared" si="159"/>
        <v>=IF(PERSEVERATION_training_input.xlsx!A235&lt;&gt;"",PERSEVERATION_training_input.xlsx!A235,"")</v>
      </c>
      <c r="BH328" t="str">
        <f t="shared" si="159"/>
        <v>=IF(RESTRICTED_AFFECTIVITY_training_input.xlsx!A235&lt;&gt;"",RESTRICTED_AFFECTIVITY_training_input.xlsx!A235,"")</v>
      </c>
      <c r="BI328" t="str">
        <f t="shared" si="159"/>
        <v>=IF(RIGID_PERFECTIONISM_training_input.xlsx!A235&lt;&gt;"",RIGID_PERFECTIONISM_training_input.xlsx!A235,"")</v>
      </c>
      <c r="BJ328" t="str">
        <f t="shared" si="159"/>
        <v>=IF(RISK_TAKING_training_input.xlsx!A235&lt;&gt;"",RISK_TAKING_training_input.xlsx!A235,"")</v>
      </c>
      <c r="BK328" t="str">
        <f t="shared" si="159"/>
        <v>=IF(SEPARATION_INSECURITY_training_input.xlsx!A235&lt;&gt;"",SEPARATION_INSECURITY_training_input.xlsx!A235,"")</v>
      </c>
      <c r="BL328" t="str">
        <f t="shared" si="159"/>
        <v>=IF(SUBMISSIVENESS_training_input.xlsx!A235&lt;&gt;"",SUBMISSIVENESS_training_input.xlsx!A235,"")</v>
      </c>
      <c r="BM328" t="str">
        <f t="shared" si="159"/>
        <v>=IF(SUSPICIOUSNESS_training_input.xlsx!A235&lt;&gt;"",SUSPICIOUSNESS_training_input.xlsx!A235,"")</v>
      </c>
      <c r="BN328" t="str">
        <f t="shared" ref="BN328:CL331" si="160">CONCATENATE($A$11,BN$1,$A$12,$A328,$A$13,BN$1,$A$14,$A328,$A$15)</f>
        <v>=IF(UNUSUAL_BELIEFS_training_input.xlsx!A235&lt;&gt;"",UNUSUAL_BELIEFS_training_input.xlsx!A235,"")</v>
      </c>
      <c r="BO328" t="str">
        <f t="shared" si="160"/>
        <v>=IF(WITHDRAWAL_training_input.xlsx!A235&lt;&gt;"",WITHDRAWAL_training_input.xlsx!A235,"")</v>
      </c>
      <c r="BP328" t="str">
        <f t="shared" si="160"/>
        <v>=IF(ACT_training_input.xlsx!A235&lt;&gt;"",ACT_training_input.xlsx!A235,"")</v>
      </c>
      <c r="BQ328" t="str">
        <f t="shared" si="160"/>
        <v>=IF(DSP_training_input.xlsx!A235&lt;&gt;"",DSP_training_input.xlsx!A235,"")</v>
      </c>
      <c r="BR328" t="str">
        <f t="shared" si="160"/>
        <v>=IF(PAG_training_input.xlsx!A235&lt;&gt;"",PAG_training_input.xlsx!A235,"")</v>
      </c>
      <c r="BS328" t="str">
        <f t="shared" si="160"/>
        <v>=IF(PRO_training_input.xlsx!A235&lt;&gt;"",PRO_training_input.xlsx!A235,"")</v>
      </c>
      <c r="BT328" t="str">
        <f t="shared" si="160"/>
        <v>=IF(SPL_training_input.xlsx!A235&lt;&gt;"",SPL_training_input.xlsx!A235,"")</v>
      </c>
      <c r="BU328" t="str">
        <f t="shared" si="160"/>
        <v>=IF(WDR_training_input.xlsx!A235&lt;&gt;"",WDR_training_input.xlsx!A235,"")</v>
      </c>
      <c r="BV328" t="str">
        <f t="shared" si="160"/>
        <v>=IF(CON_training_input.xlsx!A235&lt;&gt;"",CON_training_input.xlsx!A235,"")</v>
      </c>
      <c r="BW328" t="str">
        <f t="shared" si="160"/>
        <v>=IF(DSC_training_input.xlsx!A235&lt;&gt;"",DSC_training_input.xlsx!A235,"")</v>
      </c>
      <c r="BX328" t="str">
        <f t="shared" si="160"/>
        <v>=IF(FAN_training_input.xlsx!A235&lt;&gt;"",FAN_training_input.xlsx!A235,"")</v>
      </c>
      <c r="BY328" t="str">
        <f t="shared" si="160"/>
        <v>=IF(OMN_training_input.xlsx!A235&lt;&gt;"",OMN_training_input.xlsx!A235,"")</v>
      </c>
      <c r="BZ328" t="str">
        <f t="shared" si="160"/>
        <v>=IF(REP_training_input.xlsx!A235&lt;&gt;"",REP_training_input.xlsx!A235,"")</v>
      </c>
      <c r="CA328" t="str">
        <f t="shared" si="160"/>
        <v>=IF(SOM_training_input.xlsx!A235&lt;&gt;"",SOM_training_input.xlsx!A235,"")</v>
      </c>
      <c r="CB328" t="str">
        <f t="shared" si="160"/>
        <v>=IF(SUB_training_input.xlsx!A235&lt;&gt;"",SUB_training_input.xlsx!A235,"")</v>
      </c>
      <c r="CC328" t="str">
        <f t="shared" si="160"/>
        <v>=IF(UND_training_input.xlsx!A235&lt;&gt;"",UND_training_input.xlsx!A235,"")</v>
      </c>
      <c r="CD328" t="str">
        <f t="shared" si="160"/>
        <v>=IF(ALT_training_input.xlsx!A235&lt;&gt;"",ALT_training_input.xlsx!A235,"")</v>
      </c>
      <c r="CE328" t="str">
        <f t="shared" si="160"/>
        <v>=IF(HUM_training_input.xlsx!A235&lt;&gt;"",HUM_training_input.xlsx!A235,"")</v>
      </c>
      <c r="CF328" t="str">
        <f t="shared" si="160"/>
        <v>=IF(IDL_training_input.xlsx!A235&lt;&gt;"",IDL_training_input.xlsx!A235,"")</v>
      </c>
      <c r="CG328" t="str">
        <f t="shared" si="160"/>
        <v>=IF(RFM_training_input.xlsx!A235&lt;&gt;"",RFM_training_input.xlsx!A235,"")</v>
      </c>
      <c r="CH328" t="str">
        <f t="shared" si="160"/>
        <v>=IF(DN_training_input.xlsx!A235&lt;&gt;"",DN_training_input.xlsx!A235,"")</v>
      </c>
      <c r="CI328" t="str">
        <f t="shared" si="160"/>
        <v>=IF(INT_training_input.xlsx!A235&lt;&gt;"",INT_training_input.xlsx!A235,"")</v>
      </c>
      <c r="CJ328" t="str">
        <f t="shared" si="160"/>
        <v>=IF(SUP_training_input.xlsx!A235&lt;&gt;"",SUP_training_input.xlsx!A235,"")</v>
      </c>
      <c r="CK328" t="str">
        <f t="shared" si="160"/>
        <v>=IF(ANT_training_input.xlsx!A235&lt;&gt;"",ANT_training_input.xlsx!A235,"")</v>
      </c>
      <c r="CL328" t="str">
        <f t="shared" si="160"/>
        <v>=IF(ISO_training_input.xlsx!A235&lt;&gt;"",ISO_training_input.xlsx!A235,"")</v>
      </c>
    </row>
    <row r="329" spans="1:90">
      <c r="A329">
        <v>236</v>
      </c>
      <c r="B329" t="str">
        <f t="shared" si="139"/>
        <v>=IF(SUICIDE_training_input.xlsx!A236&lt;&gt;"",SUICIDE_training_input.xlsx!A236,"")</v>
      </c>
      <c r="C329" t="str">
        <f t="shared" ref="C329:BN332" si="161">CONCATENATE($A$11,C$1,$A$12,$A329,$A$13,C$1,$A$14,$A329,$A$15)</f>
        <v>=IF(IQ_training_input.xlsx!A236&lt;&gt;"",IQ_training_input.xlsx!A236,"")</v>
      </c>
      <c r="D329" t="str">
        <f t="shared" si="161"/>
        <v>=IF(AMBIG_training_input.xlsx!A236&lt;&gt;"",AMBIG_training_input.xlsx!A236,"")</v>
      </c>
      <c r="E329" t="str">
        <f t="shared" si="161"/>
        <v>=IF(EGODYST_training_input.xlsx!A236&lt;&gt;"",EGODYST_training_input.xlsx!A236,"")</v>
      </c>
      <c r="F329" t="str">
        <f t="shared" si="161"/>
        <v>=IF(AUTISM_training_input.xlsx!A236&lt;&gt;"",AUTISM_training_input.xlsx!A236,"")</v>
      </c>
      <c r="G329" t="str">
        <f t="shared" si="161"/>
        <v>=IF(IDENTITY_training_input.xlsx!A236&lt;&gt;"",IDENTITY_training_input.xlsx!A236,"")</v>
      </c>
      <c r="H329" t="str">
        <f t="shared" si="161"/>
        <v>=IF(SELFDIR_training_input.xlsx!A236&lt;&gt;"",SELFDIR_training_input.xlsx!A236,"")</v>
      </c>
      <c r="I329" t="str">
        <f t="shared" si="161"/>
        <v>=IF(EMPATHY_training_input.xlsx!A236&lt;&gt;"",EMPATHY_training_input.xlsx!A236,"")</v>
      </c>
      <c r="J329" t="str">
        <f t="shared" si="161"/>
        <v>=IF(INTIMACY_training_input.xlsx!A236&lt;&gt;"",INTIMACY_training_input.xlsx!A236,"")</v>
      </c>
      <c r="K329" t="str">
        <f t="shared" si="161"/>
        <v>=IF(ACUTE_training_input.xlsx!A236&lt;&gt;"",ACUTE_training_input.xlsx!A236,"")</v>
      </c>
      <c r="L329" t="str">
        <f t="shared" si="161"/>
        <v>=IF(CHRONIC_training_input.xlsx!A236&lt;&gt;"",CHRONIC_training_input.xlsx!A236,"")</v>
      </c>
      <c r="M329" t="str">
        <f t="shared" si="161"/>
        <v>=IF(TRAUMA_PAST_training_input.xlsx!A236&lt;&gt;"",TRAUMA_PAST_training_input.xlsx!A236,"")</v>
      </c>
      <c r="N329" t="str">
        <f t="shared" si="161"/>
        <v>=IF(TRAUMA_PRESENT_training_input.xlsx!A236&lt;&gt;"",TRAUMA_PRESENT_training_input.xlsx!A236,"")</v>
      </c>
      <c r="O329" t="str">
        <f t="shared" si="161"/>
        <v>=IF(HOPE_training_input.xlsx!A236&lt;&gt;"",HOPE_training_input.xlsx!A236,"")</v>
      </c>
      <c r="P329" t="str">
        <f t="shared" si="161"/>
        <v>=IF(SELFAFFICACY_training_input.xlsx!A236&lt;&gt;"",SELFAFFICACY_training_input.xlsx!A236,"")</v>
      </c>
      <c r="Q329" t="str">
        <f t="shared" si="161"/>
        <v>=IF(SELFESTEEM_training_input.xlsx!A236&lt;&gt;"",SELFESTEEM_training_input.xlsx!A236,"")</v>
      </c>
      <c r="R329" t="str">
        <f t="shared" si="161"/>
        <v>=IF(WELLBEING_training_input.xlsx!A236&lt;&gt;"",WELLBEING_training_input.xlsx!A236,"")</v>
      </c>
      <c r="S329" t="str">
        <f t="shared" si="161"/>
        <v>=IF(HYPER_training_input.xlsx!A236&lt;&gt;"",HYPER_training_input.xlsx!A236,"")</v>
      </c>
      <c r="T329" t="str">
        <f t="shared" si="161"/>
        <v>=IF(AGGR_training_input.xlsx!A236&lt;&gt;"",AGGR_training_input.xlsx!A236,"")</v>
      </c>
      <c r="U329" t="str">
        <f t="shared" si="161"/>
        <v>=IF(COND_PR_training_input.xlsx!A236&lt;&gt;"",COND_PR_training_input.xlsx!A236,"")</v>
      </c>
      <c r="V329" t="str">
        <f t="shared" si="161"/>
        <v>=IF(ANXIE_training_input.xlsx!A236&lt;&gt;"",ANXIE_training_input.xlsx!A236,"")</v>
      </c>
      <c r="W329" t="str">
        <f t="shared" si="161"/>
        <v>=IF(DEPR_training_input.xlsx!A236&lt;&gt;"",DEPR_training_input.xlsx!A236,"")</v>
      </c>
      <c r="X329" t="str">
        <f t="shared" si="161"/>
        <v>=IF(SOMAT_training_input.xlsx!A236&lt;&gt;"",SOMAT_training_input.xlsx!A236,"")</v>
      </c>
      <c r="Y329" t="str">
        <f t="shared" si="161"/>
        <v>=IF(ATYPI_training_input.xlsx!A236&lt;&gt;"",ATYPI_training_input.xlsx!A236,"")</v>
      </c>
      <c r="Z329" t="str">
        <f t="shared" si="161"/>
        <v>=IF(WITHD_training_input.xlsx!A236&lt;&gt;"",WITHD_training_input.xlsx!A236,"")</v>
      </c>
      <c r="AA329" t="str">
        <f t="shared" si="161"/>
        <v>=IF(ATTE_PR_training_input.xlsx!A236&lt;&gt;"",ATTE_PR_training_input.xlsx!A236,"")</v>
      </c>
      <c r="AB329" t="str">
        <f t="shared" si="161"/>
        <v>=IF(ANG_CONT_training_input.xlsx!A236&lt;&gt;"",ANG_CONT_training_input.xlsx!A236,"")</v>
      </c>
      <c r="AC329" t="str">
        <f t="shared" si="161"/>
        <v>=IF(DEV_SOC_DIS_training_input.xlsx!A236&lt;&gt;"",DEV_SOC_DIS_training_input.xlsx!A236,"")</v>
      </c>
      <c r="AD329" t="str">
        <f t="shared" si="161"/>
        <v>=IF(BULLY_training_input.xlsx!A236&lt;&gt;"",BULLY_training_input.xlsx!A236,"")</v>
      </c>
      <c r="AE329" t="str">
        <f t="shared" si="161"/>
        <v>=IF(EMOT_SELF_C_training_input.xlsx!A236&lt;&gt;"",EMOT_SELF_C_training_input.xlsx!A236,"")</v>
      </c>
      <c r="AF329" t="str">
        <f t="shared" si="161"/>
        <v>=IF(EXE_FUN_training_input.xlsx!A236&lt;&gt;"",EXE_FUN_training_input.xlsx!A236,"")</v>
      </c>
      <c r="AG329" t="str">
        <f t="shared" si="161"/>
        <v>=IF(MANIA_training_input.xlsx!A236&lt;&gt;"",MANIA_training_input.xlsx!A236,"")</v>
      </c>
      <c r="AH329" t="str">
        <f t="shared" si="161"/>
        <v>=IF(NEG_EMOT_training_input.xlsx!A236&lt;&gt;"",NEG_EMOT_training_input.xlsx!A236,"")</v>
      </c>
      <c r="AI329" t="str">
        <f t="shared" si="161"/>
        <v>=IF(ADAPT_training_input.xlsx!A236&lt;&gt;"",ADAPT_training_input.xlsx!A236,"")</v>
      </c>
      <c r="AJ329" t="str">
        <f t="shared" si="161"/>
        <v>=IF(SOC_SK_training_input.xlsx!A236&lt;&gt;"",SOC_SK_training_input.xlsx!A236,"")</v>
      </c>
      <c r="AK329" t="str">
        <f t="shared" si="161"/>
        <v>=IF(LEAD_training_input.xlsx!A236&lt;&gt;"",LEAD_training_input.xlsx!A236,"")</v>
      </c>
      <c r="AL329" t="str">
        <f t="shared" si="161"/>
        <v>=IF(ACT_DAIL_training_input.xlsx!A236&lt;&gt;"",ACT_DAIL_training_input.xlsx!A236,"")</v>
      </c>
      <c r="AM329" t="str">
        <f t="shared" si="161"/>
        <v>=IF(FUN_COM_training_input.xlsx!A236&lt;&gt;"",FUN_COM_training_input.xlsx!A236,"")</v>
      </c>
      <c r="AN329" t="str">
        <f t="shared" si="161"/>
        <v>=IF(RESILI_training_input.xlsx!A236&lt;&gt;"",RESILI_training_input.xlsx!A236,"")</v>
      </c>
      <c r="AO329" t="str">
        <f t="shared" si="161"/>
        <v>=IF(SEL_training_input.xlsx!A236&lt;&gt;"",SEL_training_input.xlsx!A236,"")</v>
      </c>
      <c r="AP329" t="str">
        <f t="shared" si="161"/>
        <v>=IF(SEV_training_input.xlsx!A236&lt;&gt;"",SEV_training_input.xlsx!A236,"")</v>
      </c>
      <c r="AQ329" t="str">
        <f t="shared" si="161"/>
        <v>=IF(ANHEDONIA_training_input.xlsx!A236&lt;&gt;"",ANHEDONIA_training_input.xlsx!A236,"")</v>
      </c>
      <c r="AR329" t="str">
        <f t="shared" si="161"/>
        <v>=IF(ANXIOUSNESS_training_input.xlsx!A236&lt;&gt;"",ANXIOUSNESS_training_input.xlsx!A236,"")</v>
      </c>
      <c r="AS329" t="str">
        <f t="shared" si="161"/>
        <v>=IF(ATTENTION_SEEKING_training_input.xlsx!A236&lt;&gt;"",ATTENTION_SEEKING_training_input.xlsx!A236,"")</v>
      </c>
      <c r="AT329" t="str">
        <f t="shared" si="161"/>
        <v>=IF(CALLOUSNESS_training_input.xlsx!A236&lt;&gt;"",CALLOUSNESS_training_input.xlsx!A236,"")</v>
      </c>
      <c r="AU329" t="str">
        <f t="shared" si="161"/>
        <v>=IF(DECEITFULNESS_training_input.xlsx!A236&lt;&gt;"",DECEITFULNESS_training_input.xlsx!A236,"")</v>
      </c>
      <c r="AV329" t="str">
        <f t="shared" si="161"/>
        <v>=IF(DEPRESSIVITY_training_input.xlsx!A236&lt;&gt;"",DEPRESSIVITY_training_input.xlsx!A236,"")</v>
      </c>
      <c r="AW329" t="str">
        <f t="shared" si="161"/>
        <v>=IF(DISTRACTIBILITY_training_input.xlsx!A236&lt;&gt;"",DISTRACTIBILITY_training_input.xlsx!A236,"")</v>
      </c>
      <c r="AX329" t="str">
        <f t="shared" si="161"/>
        <v>=IF(ECCENTRICITY_training_input.xlsx!A236&lt;&gt;"",ECCENTRICITY_training_input.xlsx!A236,"")</v>
      </c>
      <c r="AY329" t="str">
        <f t="shared" si="161"/>
        <v>=IF(EMOTIONAL_LABILITY_training_input.xlsx!A236&lt;&gt;"",EMOTIONAL_LABILITY_training_input.xlsx!A236,"")</v>
      </c>
      <c r="AZ329" t="str">
        <f t="shared" si="161"/>
        <v>=IF(GRANDIOSITY_training_input.xlsx!A236&lt;&gt;"",GRANDIOSITY_training_input.xlsx!A236,"")</v>
      </c>
      <c r="BA329" t="str">
        <f t="shared" si="161"/>
        <v>=IF(HOSTILITY_training_input.xlsx!A236&lt;&gt;"",HOSTILITY_training_input.xlsx!A236,"")</v>
      </c>
      <c r="BB329" t="str">
        <f t="shared" si="161"/>
        <v>=IF(IMPULSIVITY_training_input.xlsx!A236&lt;&gt;"",IMPULSIVITY_training_input.xlsx!A236,"")</v>
      </c>
      <c r="BC329" t="str">
        <f t="shared" si="161"/>
        <v>=IF(INTIMACY_AVOIDANCE_training_input.xlsx!A236&lt;&gt;"",INTIMACY_AVOIDANCE_training_input.xlsx!A236,"")</v>
      </c>
      <c r="BD329" t="str">
        <f t="shared" si="161"/>
        <v>=IF(IRRESPONSIBILITY_training_input.xlsx!A236&lt;&gt;"",IRRESPONSIBILITY_training_input.xlsx!A236,"")</v>
      </c>
      <c r="BE329" t="str">
        <f t="shared" si="161"/>
        <v>=IF(MANIPULATIVENESS_training_input.xlsx!A236&lt;&gt;"",MANIPULATIVENESS_training_input.xlsx!A236,"")</v>
      </c>
      <c r="BF329" t="str">
        <f t="shared" si="161"/>
        <v>=IF(PERCEPTUAL_DYSREGULATION_training_input.xlsx!A236&lt;&gt;"",PERCEPTUAL_DYSREGULATION_training_input.xlsx!A236,"")</v>
      </c>
      <c r="BG329" t="str">
        <f t="shared" si="161"/>
        <v>=IF(PERSEVERATION_training_input.xlsx!A236&lt;&gt;"",PERSEVERATION_training_input.xlsx!A236,"")</v>
      </c>
      <c r="BH329" t="str">
        <f t="shared" si="161"/>
        <v>=IF(RESTRICTED_AFFECTIVITY_training_input.xlsx!A236&lt;&gt;"",RESTRICTED_AFFECTIVITY_training_input.xlsx!A236,"")</v>
      </c>
      <c r="BI329" t="str">
        <f t="shared" si="161"/>
        <v>=IF(RIGID_PERFECTIONISM_training_input.xlsx!A236&lt;&gt;"",RIGID_PERFECTIONISM_training_input.xlsx!A236,"")</v>
      </c>
      <c r="BJ329" t="str">
        <f t="shared" si="161"/>
        <v>=IF(RISK_TAKING_training_input.xlsx!A236&lt;&gt;"",RISK_TAKING_training_input.xlsx!A236,"")</v>
      </c>
      <c r="BK329" t="str">
        <f t="shared" si="161"/>
        <v>=IF(SEPARATION_INSECURITY_training_input.xlsx!A236&lt;&gt;"",SEPARATION_INSECURITY_training_input.xlsx!A236,"")</v>
      </c>
      <c r="BL329" t="str">
        <f t="shared" si="161"/>
        <v>=IF(SUBMISSIVENESS_training_input.xlsx!A236&lt;&gt;"",SUBMISSIVENESS_training_input.xlsx!A236,"")</v>
      </c>
      <c r="BM329" t="str">
        <f t="shared" si="161"/>
        <v>=IF(SUSPICIOUSNESS_training_input.xlsx!A236&lt;&gt;"",SUSPICIOUSNESS_training_input.xlsx!A236,"")</v>
      </c>
      <c r="BN329" t="str">
        <f t="shared" si="161"/>
        <v>=IF(UNUSUAL_BELIEFS_training_input.xlsx!A236&lt;&gt;"",UNUSUAL_BELIEFS_training_input.xlsx!A236,"")</v>
      </c>
      <c r="BO329" t="str">
        <f t="shared" si="160"/>
        <v>=IF(WITHDRAWAL_training_input.xlsx!A236&lt;&gt;"",WITHDRAWAL_training_input.xlsx!A236,"")</v>
      </c>
      <c r="BP329" t="str">
        <f t="shared" si="160"/>
        <v>=IF(ACT_training_input.xlsx!A236&lt;&gt;"",ACT_training_input.xlsx!A236,"")</v>
      </c>
      <c r="BQ329" t="str">
        <f t="shared" si="160"/>
        <v>=IF(DSP_training_input.xlsx!A236&lt;&gt;"",DSP_training_input.xlsx!A236,"")</v>
      </c>
      <c r="BR329" t="str">
        <f t="shared" si="160"/>
        <v>=IF(PAG_training_input.xlsx!A236&lt;&gt;"",PAG_training_input.xlsx!A236,"")</v>
      </c>
      <c r="BS329" t="str">
        <f t="shared" si="160"/>
        <v>=IF(PRO_training_input.xlsx!A236&lt;&gt;"",PRO_training_input.xlsx!A236,"")</v>
      </c>
      <c r="BT329" t="str">
        <f t="shared" si="160"/>
        <v>=IF(SPL_training_input.xlsx!A236&lt;&gt;"",SPL_training_input.xlsx!A236,"")</v>
      </c>
      <c r="BU329" t="str">
        <f t="shared" si="160"/>
        <v>=IF(WDR_training_input.xlsx!A236&lt;&gt;"",WDR_training_input.xlsx!A236,"")</v>
      </c>
      <c r="BV329" t="str">
        <f t="shared" si="160"/>
        <v>=IF(CON_training_input.xlsx!A236&lt;&gt;"",CON_training_input.xlsx!A236,"")</v>
      </c>
      <c r="BW329" t="str">
        <f t="shared" si="160"/>
        <v>=IF(DSC_training_input.xlsx!A236&lt;&gt;"",DSC_training_input.xlsx!A236,"")</v>
      </c>
      <c r="BX329" t="str">
        <f t="shared" si="160"/>
        <v>=IF(FAN_training_input.xlsx!A236&lt;&gt;"",FAN_training_input.xlsx!A236,"")</v>
      </c>
      <c r="BY329" t="str">
        <f t="shared" si="160"/>
        <v>=IF(OMN_training_input.xlsx!A236&lt;&gt;"",OMN_training_input.xlsx!A236,"")</v>
      </c>
      <c r="BZ329" t="str">
        <f t="shared" si="160"/>
        <v>=IF(REP_training_input.xlsx!A236&lt;&gt;"",REP_training_input.xlsx!A236,"")</v>
      </c>
      <c r="CA329" t="str">
        <f t="shared" si="160"/>
        <v>=IF(SOM_training_input.xlsx!A236&lt;&gt;"",SOM_training_input.xlsx!A236,"")</v>
      </c>
      <c r="CB329" t="str">
        <f t="shared" si="160"/>
        <v>=IF(SUB_training_input.xlsx!A236&lt;&gt;"",SUB_training_input.xlsx!A236,"")</v>
      </c>
      <c r="CC329" t="str">
        <f t="shared" si="160"/>
        <v>=IF(UND_training_input.xlsx!A236&lt;&gt;"",UND_training_input.xlsx!A236,"")</v>
      </c>
      <c r="CD329" t="str">
        <f t="shared" si="160"/>
        <v>=IF(ALT_training_input.xlsx!A236&lt;&gt;"",ALT_training_input.xlsx!A236,"")</v>
      </c>
      <c r="CE329" t="str">
        <f t="shared" si="160"/>
        <v>=IF(HUM_training_input.xlsx!A236&lt;&gt;"",HUM_training_input.xlsx!A236,"")</v>
      </c>
      <c r="CF329" t="str">
        <f t="shared" si="160"/>
        <v>=IF(IDL_training_input.xlsx!A236&lt;&gt;"",IDL_training_input.xlsx!A236,"")</v>
      </c>
      <c r="CG329" t="str">
        <f t="shared" si="160"/>
        <v>=IF(RFM_training_input.xlsx!A236&lt;&gt;"",RFM_training_input.xlsx!A236,"")</v>
      </c>
      <c r="CH329" t="str">
        <f t="shared" si="160"/>
        <v>=IF(DN_training_input.xlsx!A236&lt;&gt;"",DN_training_input.xlsx!A236,"")</v>
      </c>
      <c r="CI329" t="str">
        <f t="shared" si="160"/>
        <v>=IF(INT_training_input.xlsx!A236&lt;&gt;"",INT_training_input.xlsx!A236,"")</v>
      </c>
      <c r="CJ329" t="str">
        <f t="shared" si="160"/>
        <v>=IF(SUP_training_input.xlsx!A236&lt;&gt;"",SUP_training_input.xlsx!A236,"")</v>
      </c>
      <c r="CK329" t="str">
        <f t="shared" si="160"/>
        <v>=IF(ANT_training_input.xlsx!A236&lt;&gt;"",ANT_training_input.xlsx!A236,"")</v>
      </c>
      <c r="CL329" t="str">
        <f t="shared" si="160"/>
        <v>=IF(ISO_training_input.xlsx!A236&lt;&gt;"",ISO_training_input.xlsx!A236,"")</v>
      </c>
    </row>
    <row r="330" spans="1:90">
      <c r="A330">
        <v>237</v>
      </c>
      <c r="B330" t="str">
        <f t="shared" si="139"/>
        <v>=IF(SUICIDE_training_input.xlsx!A237&lt;&gt;"",SUICIDE_training_input.xlsx!A237,"")</v>
      </c>
      <c r="C330" t="str">
        <f t="shared" si="161"/>
        <v>=IF(IQ_training_input.xlsx!A237&lt;&gt;"",IQ_training_input.xlsx!A237,"")</v>
      </c>
      <c r="D330" t="str">
        <f t="shared" si="161"/>
        <v>=IF(AMBIG_training_input.xlsx!A237&lt;&gt;"",AMBIG_training_input.xlsx!A237,"")</v>
      </c>
      <c r="E330" t="str">
        <f t="shared" si="161"/>
        <v>=IF(EGODYST_training_input.xlsx!A237&lt;&gt;"",EGODYST_training_input.xlsx!A237,"")</v>
      </c>
      <c r="F330" t="str">
        <f t="shared" si="161"/>
        <v>=IF(AUTISM_training_input.xlsx!A237&lt;&gt;"",AUTISM_training_input.xlsx!A237,"")</v>
      </c>
      <c r="G330" t="str">
        <f t="shared" si="161"/>
        <v>=IF(IDENTITY_training_input.xlsx!A237&lt;&gt;"",IDENTITY_training_input.xlsx!A237,"")</v>
      </c>
      <c r="H330" t="str">
        <f t="shared" si="161"/>
        <v>=IF(SELFDIR_training_input.xlsx!A237&lt;&gt;"",SELFDIR_training_input.xlsx!A237,"")</v>
      </c>
      <c r="I330" t="str">
        <f t="shared" si="161"/>
        <v>=IF(EMPATHY_training_input.xlsx!A237&lt;&gt;"",EMPATHY_training_input.xlsx!A237,"")</v>
      </c>
      <c r="J330" t="str">
        <f t="shared" si="161"/>
        <v>=IF(INTIMACY_training_input.xlsx!A237&lt;&gt;"",INTIMACY_training_input.xlsx!A237,"")</v>
      </c>
      <c r="K330" t="str">
        <f t="shared" si="161"/>
        <v>=IF(ACUTE_training_input.xlsx!A237&lt;&gt;"",ACUTE_training_input.xlsx!A237,"")</v>
      </c>
      <c r="L330" t="str">
        <f t="shared" si="161"/>
        <v>=IF(CHRONIC_training_input.xlsx!A237&lt;&gt;"",CHRONIC_training_input.xlsx!A237,"")</v>
      </c>
      <c r="M330" t="str">
        <f t="shared" si="161"/>
        <v>=IF(TRAUMA_PAST_training_input.xlsx!A237&lt;&gt;"",TRAUMA_PAST_training_input.xlsx!A237,"")</v>
      </c>
      <c r="N330" t="str">
        <f t="shared" si="161"/>
        <v>=IF(TRAUMA_PRESENT_training_input.xlsx!A237&lt;&gt;"",TRAUMA_PRESENT_training_input.xlsx!A237,"")</v>
      </c>
      <c r="O330" t="str">
        <f t="shared" si="161"/>
        <v>=IF(HOPE_training_input.xlsx!A237&lt;&gt;"",HOPE_training_input.xlsx!A237,"")</v>
      </c>
      <c r="P330" t="str">
        <f t="shared" si="161"/>
        <v>=IF(SELFAFFICACY_training_input.xlsx!A237&lt;&gt;"",SELFAFFICACY_training_input.xlsx!A237,"")</v>
      </c>
      <c r="Q330" t="str">
        <f t="shared" si="161"/>
        <v>=IF(SELFESTEEM_training_input.xlsx!A237&lt;&gt;"",SELFESTEEM_training_input.xlsx!A237,"")</v>
      </c>
      <c r="R330" t="str">
        <f t="shared" si="161"/>
        <v>=IF(WELLBEING_training_input.xlsx!A237&lt;&gt;"",WELLBEING_training_input.xlsx!A237,"")</v>
      </c>
      <c r="S330" t="str">
        <f t="shared" si="161"/>
        <v>=IF(HYPER_training_input.xlsx!A237&lt;&gt;"",HYPER_training_input.xlsx!A237,"")</v>
      </c>
      <c r="T330" t="str">
        <f t="shared" si="161"/>
        <v>=IF(AGGR_training_input.xlsx!A237&lt;&gt;"",AGGR_training_input.xlsx!A237,"")</v>
      </c>
      <c r="U330" t="str">
        <f t="shared" si="161"/>
        <v>=IF(COND_PR_training_input.xlsx!A237&lt;&gt;"",COND_PR_training_input.xlsx!A237,"")</v>
      </c>
      <c r="V330" t="str">
        <f t="shared" si="161"/>
        <v>=IF(ANXIE_training_input.xlsx!A237&lt;&gt;"",ANXIE_training_input.xlsx!A237,"")</v>
      </c>
      <c r="W330" t="str">
        <f t="shared" si="161"/>
        <v>=IF(DEPR_training_input.xlsx!A237&lt;&gt;"",DEPR_training_input.xlsx!A237,"")</v>
      </c>
      <c r="X330" t="str">
        <f t="shared" si="161"/>
        <v>=IF(SOMAT_training_input.xlsx!A237&lt;&gt;"",SOMAT_training_input.xlsx!A237,"")</v>
      </c>
      <c r="Y330" t="str">
        <f t="shared" si="161"/>
        <v>=IF(ATYPI_training_input.xlsx!A237&lt;&gt;"",ATYPI_training_input.xlsx!A237,"")</v>
      </c>
      <c r="Z330" t="str">
        <f t="shared" si="161"/>
        <v>=IF(WITHD_training_input.xlsx!A237&lt;&gt;"",WITHD_training_input.xlsx!A237,"")</v>
      </c>
      <c r="AA330" t="str">
        <f t="shared" si="161"/>
        <v>=IF(ATTE_PR_training_input.xlsx!A237&lt;&gt;"",ATTE_PR_training_input.xlsx!A237,"")</v>
      </c>
      <c r="AB330" t="str">
        <f t="shared" si="161"/>
        <v>=IF(ANG_CONT_training_input.xlsx!A237&lt;&gt;"",ANG_CONT_training_input.xlsx!A237,"")</v>
      </c>
      <c r="AC330" t="str">
        <f t="shared" si="161"/>
        <v>=IF(DEV_SOC_DIS_training_input.xlsx!A237&lt;&gt;"",DEV_SOC_DIS_training_input.xlsx!A237,"")</v>
      </c>
      <c r="AD330" t="str">
        <f t="shared" si="161"/>
        <v>=IF(BULLY_training_input.xlsx!A237&lt;&gt;"",BULLY_training_input.xlsx!A237,"")</v>
      </c>
      <c r="AE330" t="str">
        <f t="shared" si="161"/>
        <v>=IF(EMOT_SELF_C_training_input.xlsx!A237&lt;&gt;"",EMOT_SELF_C_training_input.xlsx!A237,"")</v>
      </c>
      <c r="AF330" t="str">
        <f t="shared" si="161"/>
        <v>=IF(EXE_FUN_training_input.xlsx!A237&lt;&gt;"",EXE_FUN_training_input.xlsx!A237,"")</v>
      </c>
      <c r="AG330" t="str">
        <f t="shared" si="161"/>
        <v>=IF(MANIA_training_input.xlsx!A237&lt;&gt;"",MANIA_training_input.xlsx!A237,"")</v>
      </c>
      <c r="AH330" t="str">
        <f t="shared" si="161"/>
        <v>=IF(NEG_EMOT_training_input.xlsx!A237&lt;&gt;"",NEG_EMOT_training_input.xlsx!A237,"")</v>
      </c>
      <c r="AI330" t="str">
        <f t="shared" si="161"/>
        <v>=IF(ADAPT_training_input.xlsx!A237&lt;&gt;"",ADAPT_training_input.xlsx!A237,"")</v>
      </c>
      <c r="AJ330" t="str">
        <f t="shared" si="161"/>
        <v>=IF(SOC_SK_training_input.xlsx!A237&lt;&gt;"",SOC_SK_training_input.xlsx!A237,"")</v>
      </c>
      <c r="AK330" t="str">
        <f t="shared" si="161"/>
        <v>=IF(LEAD_training_input.xlsx!A237&lt;&gt;"",LEAD_training_input.xlsx!A237,"")</v>
      </c>
      <c r="AL330" t="str">
        <f t="shared" si="161"/>
        <v>=IF(ACT_DAIL_training_input.xlsx!A237&lt;&gt;"",ACT_DAIL_training_input.xlsx!A237,"")</v>
      </c>
      <c r="AM330" t="str">
        <f t="shared" si="161"/>
        <v>=IF(FUN_COM_training_input.xlsx!A237&lt;&gt;"",FUN_COM_training_input.xlsx!A237,"")</v>
      </c>
      <c r="AN330" t="str">
        <f t="shared" si="161"/>
        <v>=IF(RESILI_training_input.xlsx!A237&lt;&gt;"",RESILI_training_input.xlsx!A237,"")</v>
      </c>
      <c r="AO330" t="str">
        <f t="shared" si="161"/>
        <v>=IF(SEL_training_input.xlsx!A237&lt;&gt;"",SEL_training_input.xlsx!A237,"")</v>
      </c>
      <c r="AP330" t="str">
        <f t="shared" si="161"/>
        <v>=IF(SEV_training_input.xlsx!A237&lt;&gt;"",SEV_training_input.xlsx!A237,"")</v>
      </c>
      <c r="AQ330" t="str">
        <f t="shared" si="161"/>
        <v>=IF(ANHEDONIA_training_input.xlsx!A237&lt;&gt;"",ANHEDONIA_training_input.xlsx!A237,"")</v>
      </c>
      <c r="AR330" t="str">
        <f t="shared" si="161"/>
        <v>=IF(ANXIOUSNESS_training_input.xlsx!A237&lt;&gt;"",ANXIOUSNESS_training_input.xlsx!A237,"")</v>
      </c>
      <c r="AS330" t="str">
        <f t="shared" si="161"/>
        <v>=IF(ATTENTION_SEEKING_training_input.xlsx!A237&lt;&gt;"",ATTENTION_SEEKING_training_input.xlsx!A237,"")</v>
      </c>
      <c r="AT330" t="str">
        <f t="shared" si="161"/>
        <v>=IF(CALLOUSNESS_training_input.xlsx!A237&lt;&gt;"",CALLOUSNESS_training_input.xlsx!A237,"")</v>
      </c>
      <c r="AU330" t="str">
        <f t="shared" si="161"/>
        <v>=IF(DECEITFULNESS_training_input.xlsx!A237&lt;&gt;"",DECEITFULNESS_training_input.xlsx!A237,"")</v>
      </c>
      <c r="AV330" t="str">
        <f t="shared" si="161"/>
        <v>=IF(DEPRESSIVITY_training_input.xlsx!A237&lt;&gt;"",DEPRESSIVITY_training_input.xlsx!A237,"")</v>
      </c>
      <c r="AW330" t="str">
        <f t="shared" si="161"/>
        <v>=IF(DISTRACTIBILITY_training_input.xlsx!A237&lt;&gt;"",DISTRACTIBILITY_training_input.xlsx!A237,"")</v>
      </c>
      <c r="AX330" t="str">
        <f t="shared" si="161"/>
        <v>=IF(ECCENTRICITY_training_input.xlsx!A237&lt;&gt;"",ECCENTRICITY_training_input.xlsx!A237,"")</v>
      </c>
      <c r="AY330" t="str">
        <f t="shared" si="161"/>
        <v>=IF(EMOTIONAL_LABILITY_training_input.xlsx!A237&lt;&gt;"",EMOTIONAL_LABILITY_training_input.xlsx!A237,"")</v>
      </c>
      <c r="AZ330" t="str">
        <f t="shared" si="161"/>
        <v>=IF(GRANDIOSITY_training_input.xlsx!A237&lt;&gt;"",GRANDIOSITY_training_input.xlsx!A237,"")</v>
      </c>
      <c r="BA330" t="str">
        <f t="shared" si="161"/>
        <v>=IF(HOSTILITY_training_input.xlsx!A237&lt;&gt;"",HOSTILITY_training_input.xlsx!A237,"")</v>
      </c>
      <c r="BB330" t="str">
        <f t="shared" si="161"/>
        <v>=IF(IMPULSIVITY_training_input.xlsx!A237&lt;&gt;"",IMPULSIVITY_training_input.xlsx!A237,"")</v>
      </c>
      <c r="BC330" t="str">
        <f t="shared" si="161"/>
        <v>=IF(INTIMACY_AVOIDANCE_training_input.xlsx!A237&lt;&gt;"",INTIMACY_AVOIDANCE_training_input.xlsx!A237,"")</v>
      </c>
      <c r="BD330" t="str">
        <f t="shared" si="161"/>
        <v>=IF(IRRESPONSIBILITY_training_input.xlsx!A237&lt;&gt;"",IRRESPONSIBILITY_training_input.xlsx!A237,"")</v>
      </c>
      <c r="BE330" t="str">
        <f t="shared" si="161"/>
        <v>=IF(MANIPULATIVENESS_training_input.xlsx!A237&lt;&gt;"",MANIPULATIVENESS_training_input.xlsx!A237,"")</v>
      </c>
      <c r="BF330" t="str">
        <f t="shared" si="161"/>
        <v>=IF(PERCEPTUAL_DYSREGULATION_training_input.xlsx!A237&lt;&gt;"",PERCEPTUAL_DYSREGULATION_training_input.xlsx!A237,"")</v>
      </c>
      <c r="BG330" t="str">
        <f t="shared" si="161"/>
        <v>=IF(PERSEVERATION_training_input.xlsx!A237&lt;&gt;"",PERSEVERATION_training_input.xlsx!A237,"")</v>
      </c>
      <c r="BH330" t="str">
        <f t="shared" si="161"/>
        <v>=IF(RESTRICTED_AFFECTIVITY_training_input.xlsx!A237&lt;&gt;"",RESTRICTED_AFFECTIVITY_training_input.xlsx!A237,"")</v>
      </c>
      <c r="BI330" t="str">
        <f t="shared" si="161"/>
        <v>=IF(RIGID_PERFECTIONISM_training_input.xlsx!A237&lt;&gt;"",RIGID_PERFECTIONISM_training_input.xlsx!A237,"")</v>
      </c>
      <c r="BJ330" t="str">
        <f t="shared" si="161"/>
        <v>=IF(RISK_TAKING_training_input.xlsx!A237&lt;&gt;"",RISK_TAKING_training_input.xlsx!A237,"")</v>
      </c>
      <c r="BK330" t="str">
        <f t="shared" si="161"/>
        <v>=IF(SEPARATION_INSECURITY_training_input.xlsx!A237&lt;&gt;"",SEPARATION_INSECURITY_training_input.xlsx!A237,"")</v>
      </c>
      <c r="BL330" t="str">
        <f t="shared" si="161"/>
        <v>=IF(SUBMISSIVENESS_training_input.xlsx!A237&lt;&gt;"",SUBMISSIVENESS_training_input.xlsx!A237,"")</v>
      </c>
      <c r="BM330" t="str">
        <f t="shared" si="161"/>
        <v>=IF(SUSPICIOUSNESS_training_input.xlsx!A237&lt;&gt;"",SUSPICIOUSNESS_training_input.xlsx!A237,"")</v>
      </c>
      <c r="BN330" t="str">
        <f t="shared" si="161"/>
        <v>=IF(UNUSUAL_BELIEFS_training_input.xlsx!A237&lt;&gt;"",UNUSUAL_BELIEFS_training_input.xlsx!A237,"")</v>
      </c>
      <c r="BO330" t="str">
        <f t="shared" si="160"/>
        <v>=IF(WITHDRAWAL_training_input.xlsx!A237&lt;&gt;"",WITHDRAWAL_training_input.xlsx!A237,"")</v>
      </c>
      <c r="BP330" t="str">
        <f t="shared" si="160"/>
        <v>=IF(ACT_training_input.xlsx!A237&lt;&gt;"",ACT_training_input.xlsx!A237,"")</v>
      </c>
      <c r="BQ330" t="str">
        <f t="shared" si="160"/>
        <v>=IF(DSP_training_input.xlsx!A237&lt;&gt;"",DSP_training_input.xlsx!A237,"")</v>
      </c>
      <c r="BR330" t="str">
        <f t="shared" si="160"/>
        <v>=IF(PAG_training_input.xlsx!A237&lt;&gt;"",PAG_training_input.xlsx!A237,"")</v>
      </c>
      <c r="BS330" t="str">
        <f t="shared" si="160"/>
        <v>=IF(PRO_training_input.xlsx!A237&lt;&gt;"",PRO_training_input.xlsx!A237,"")</v>
      </c>
      <c r="BT330" t="str">
        <f t="shared" si="160"/>
        <v>=IF(SPL_training_input.xlsx!A237&lt;&gt;"",SPL_training_input.xlsx!A237,"")</v>
      </c>
      <c r="BU330" t="str">
        <f t="shared" si="160"/>
        <v>=IF(WDR_training_input.xlsx!A237&lt;&gt;"",WDR_training_input.xlsx!A237,"")</v>
      </c>
      <c r="BV330" t="str">
        <f t="shared" si="160"/>
        <v>=IF(CON_training_input.xlsx!A237&lt;&gt;"",CON_training_input.xlsx!A237,"")</v>
      </c>
      <c r="BW330" t="str">
        <f t="shared" si="160"/>
        <v>=IF(DSC_training_input.xlsx!A237&lt;&gt;"",DSC_training_input.xlsx!A237,"")</v>
      </c>
      <c r="BX330" t="str">
        <f t="shared" si="160"/>
        <v>=IF(FAN_training_input.xlsx!A237&lt;&gt;"",FAN_training_input.xlsx!A237,"")</v>
      </c>
      <c r="BY330" t="str">
        <f t="shared" si="160"/>
        <v>=IF(OMN_training_input.xlsx!A237&lt;&gt;"",OMN_training_input.xlsx!A237,"")</v>
      </c>
      <c r="BZ330" t="str">
        <f t="shared" si="160"/>
        <v>=IF(REP_training_input.xlsx!A237&lt;&gt;"",REP_training_input.xlsx!A237,"")</v>
      </c>
      <c r="CA330" t="str">
        <f t="shared" si="160"/>
        <v>=IF(SOM_training_input.xlsx!A237&lt;&gt;"",SOM_training_input.xlsx!A237,"")</v>
      </c>
      <c r="CB330" t="str">
        <f t="shared" si="160"/>
        <v>=IF(SUB_training_input.xlsx!A237&lt;&gt;"",SUB_training_input.xlsx!A237,"")</v>
      </c>
      <c r="CC330" t="str">
        <f t="shared" si="160"/>
        <v>=IF(UND_training_input.xlsx!A237&lt;&gt;"",UND_training_input.xlsx!A237,"")</v>
      </c>
      <c r="CD330" t="str">
        <f t="shared" si="160"/>
        <v>=IF(ALT_training_input.xlsx!A237&lt;&gt;"",ALT_training_input.xlsx!A237,"")</v>
      </c>
      <c r="CE330" t="str">
        <f t="shared" si="160"/>
        <v>=IF(HUM_training_input.xlsx!A237&lt;&gt;"",HUM_training_input.xlsx!A237,"")</v>
      </c>
      <c r="CF330" t="str">
        <f t="shared" si="160"/>
        <v>=IF(IDL_training_input.xlsx!A237&lt;&gt;"",IDL_training_input.xlsx!A237,"")</v>
      </c>
      <c r="CG330" t="str">
        <f t="shared" si="160"/>
        <v>=IF(RFM_training_input.xlsx!A237&lt;&gt;"",RFM_training_input.xlsx!A237,"")</v>
      </c>
      <c r="CH330" t="str">
        <f t="shared" si="160"/>
        <v>=IF(DN_training_input.xlsx!A237&lt;&gt;"",DN_training_input.xlsx!A237,"")</v>
      </c>
      <c r="CI330" t="str">
        <f t="shared" si="160"/>
        <v>=IF(INT_training_input.xlsx!A237&lt;&gt;"",INT_training_input.xlsx!A237,"")</v>
      </c>
      <c r="CJ330" t="str">
        <f t="shared" si="160"/>
        <v>=IF(SUP_training_input.xlsx!A237&lt;&gt;"",SUP_training_input.xlsx!A237,"")</v>
      </c>
      <c r="CK330" t="str">
        <f t="shared" si="160"/>
        <v>=IF(ANT_training_input.xlsx!A237&lt;&gt;"",ANT_training_input.xlsx!A237,"")</v>
      </c>
      <c r="CL330" t="str">
        <f t="shared" si="160"/>
        <v>=IF(ISO_training_input.xlsx!A237&lt;&gt;"",ISO_training_input.xlsx!A237,"")</v>
      </c>
    </row>
    <row r="331" spans="1:90">
      <c r="A331">
        <v>238</v>
      </c>
      <c r="B331" t="str">
        <f t="shared" si="139"/>
        <v>=IF(SUICIDE_training_input.xlsx!A238&lt;&gt;"",SUICIDE_training_input.xlsx!A238,"")</v>
      </c>
      <c r="C331" t="str">
        <f t="shared" si="161"/>
        <v>=IF(IQ_training_input.xlsx!A238&lt;&gt;"",IQ_training_input.xlsx!A238,"")</v>
      </c>
      <c r="D331" t="str">
        <f t="shared" si="161"/>
        <v>=IF(AMBIG_training_input.xlsx!A238&lt;&gt;"",AMBIG_training_input.xlsx!A238,"")</v>
      </c>
      <c r="E331" t="str">
        <f t="shared" si="161"/>
        <v>=IF(EGODYST_training_input.xlsx!A238&lt;&gt;"",EGODYST_training_input.xlsx!A238,"")</v>
      </c>
      <c r="F331" t="str">
        <f t="shared" si="161"/>
        <v>=IF(AUTISM_training_input.xlsx!A238&lt;&gt;"",AUTISM_training_input.xlsx!A238,"")</v>
      </c>
      <c r="G331" t="str">
        <f t="shared" si="161"/>
        <v>=IF(IDENTITY_training_input.xlsx!A238&lt;&gt;"",IDENTITY_training_input.xlsx!A238,"")</v>
      </c>
      <c r="H331" t="str">
        <f t="shared" si="161"/>
        <v>=IF(SELFDIR_training_input.xlsx!A238&lt;&gt;"",SELFDIR_training_input.xlsx!A238,"")</v>
      </c>
      <c r="I331" t="str">
        <f t="shared" si="161"/>
        <v>=IF(EMPATHY_training_input.xlsx!A238&lt;&gt;"",EMPATHY_training_input.xlsx!A238,"")</v>
      </c>
      <c r="J331" t="str">
        <f t="shared" si="161"/>
        <v>=IF(INTIMACY_training_input.xlsx!A238&lt;&gt;"",INTIMACY_training_input.xlsx!A238,"")</v>
      </c>
      <c r="K331" t="str">
        <f t="shared" si="161"/>
        <v>=IF(ACUTE_training_input.xlsx!A238&lt;&gt;"",ACUTE_training_input.xlsx!A238,"")</v>
      </c>
      <c r="L331" t="str">
        <f t="shared" si="161"/>
        <v>=IF(CHRONIC_training_input.xlsx!A238&lt;&gt;"",CHRONIC_training_input.xlsx!A238,"")</v>
      </c>
      <c r="M331" t="str">
        <f t="shared" si="161"/>
        <v>=IF(TRAUMA_PAST_training_input.xlsx!A238&lt;&gt;"",TRAUMA_PAST_training_input.xlsx!A238,"")</v>
      </c>
      <c r="N331" t="str">
        <f t="shared" si="161"/>
        <v>=IF(TRAUMA_PRESENT_training_input.xlsx!A238&lt;&gt;"",TRAUMA_PRESENT_training_input.xlsx!A238,"")</v>
      </c>
      <c r="O331" t="str">
        <f t="shared" si="161"/>
        <v>=IF(HOPE_training_input.xlsx!A238&lt;&gt;"",HOPE_training_input.xlsx!A238,"")</v>
      </c>
      <c r="P331" t="str">
        <f t="shared" si="161"/>
        <v>=IF(SELFAFFICACY_training_input.xlsx!A238&lt;&gt;"",SELFAFFICACY_training_input.xlsx!A238,"")</v>
      </c>
      <c r="Q331" t="str">
        <f t="shared" si="161"/>
        <v>=IF(SELFESTEEM_training_input.xlsx!A238&lt;&gt;"",SELFESTEEM_training_input.xlsx!A238,"")</v>
      </c>
      <c r="R331" t="str">
        <f t="shared" si="161"/>
        <v>=IF(WELLBEING_training_input.xlsx!A238&lt;&gt;"",WELLBEING_training_input.xlsx!A238,"")</v>
      </c>
      <c r="S331" t="str">
        <f t="shared" si="161"/>
        <v>=IF(HYPER_training_input.xlsx!A238&lt;&gt;"",HYPER_training_input.xlsx!A238,"")</v>
      </c>
      <c r="T331" t="str">
        <f t="shared" si="161"/>
        <v>=IF(AGGR_training_input.xlsx!A238&lt;&gt;"",AGGR_training_input.xlsx!A238,"")</v>
      </c>
      <c r="U331" t="str">
        <f t="shared" si="161"/>
        <v>=IF(COND_PR_training_input.xlsx!A238&lt;&gt;"",COND_PR_training_input.xlsx!A238,"")</v>
      </c>
      <c r="V331" t="str">
        <f t="shared" si="161"/>
        <v>=IF(ANXIE_training_input.xlsx!A238&lt;&gt;"",ANXIE_training_input.xlsx!A238,"")</v>
      </c>
      <c r="W331" t="str">
        <f t="shared" si="161"/>
        <v>=IF(DEPR_training_input.xlsx!A238&lt;&gt;"",DEPR_training_input.xlsx!A238,"")</v>
      </c>
      <c r="X331" t="str">
        <f t="shared" si="161"/>
        <v>=IF(SOMAT_training_input.xlsx!A238&lt;&gt;"",SOMAT_training_input.xlsx!A238,"")</v>
      </c>
      <c r="Y331" t="str">
        <f t="shared" si="161"/>
        <v>=IF(ATYPI_training_input.xlsx!A238&lt;&gt;"",ATYPI_training_input.xlsx!A238,"")</v>
      </c>
      <c r="Z331" t="str">
        <f t="shared" si="161"/>
        <v>=IF(WITHD_training_input.xlsx!A238&lt;&gt;"",WITHD_training_input.xlsx!A238,"")</v>
      </c>
      <c r="AA331" t="str">
        <f t="shared" si="161"/>
        <v>=IF(ATTE_PR_training_input.xlsx!A238&lt;&gt;"",ATTE_PR_training_input.xlsx!A238,"")</v>
      </c>
      <c r="AB331" t="str">
        <f t="shared" si="161"/>
        <v>=IF(ANG_CONT_training_input.xlsx!A238&lt;&gt;"",ANG_CONT_training_input.xlsx!A238,"")</v>
      </c>
      <c r="AC331" t="str">
        <f t="shared" si="161"/>
        <v>=IF(DEV_SOC_DIS_training_input.xlsx!A238&lt;&gt;"",DEV_SOC_DIS_training_input.xlsx!A238,"")</v>
      </c>
      <c r="AD331" t="str">
        <f t="shared" si="161"/>
        <v>=IF(BULLY_training_input.xlsx!A238&lt;&gt;"",BULLY_training_input.xlsx!A238,"")</v>
      </c>
      <c r="AE331" t="str">
        <f t="shared" si="161"/>
        <v>=IF(EMOT_SELF_C_training_input.xlsx!A238&lt;&gt;"",EMOT_SELF_C_training_input.xlsx!A238,"")</v>
      </c>
      <c r="AF331" t="str">
        <f t="shared" si="161"/>
        <v>=IF(EXE_FUN_training_input.xlsx!A238&lt;&gt;"",EXE_FUN_training_input.xlsx!A238,"")</v>
      </c>
      <c r="AG331" t="str">
        <f t="shared" si="161"/>
        <v>=IF(MANIA_training_input.xlsx!A238&lt;&gt;"",MANIA_training_input.xlsx!A238,"")</v>
      </c>
      <c r="AH331" t="str">
        <f t="shared" si="161"/>
        <v>=IF(NEG_EMOT_training_input.xlsx!A238&lt;&gt;"",NEG_EMOT_training_input.xlsx!A238,"")</v>
      </c>
      <c r="AI331" t="str">
        <f t="shared" si="161"/>
        <v>=IF(ADAPT_training_input.xlsx!A238&lt;&gt;"",ADAPT_training_input.xlsx!A238,"")</v>
      </c>
      <c r="AJ331" t="str">
        <f t="shared" si="161"/>
        <v>=IF(SOC_SK_training_input.xlsx!A238&lt;&gt;"",SOC_SK_training_input.xlsx!A238,"")</v>
      </c>
      <c r="AK331" t="str">
        <f t="shared" si="161"/>
        <v>=IF(LEAD_training_input.xlsx!A238&lt;&gt;"",LEAD_training_input.xlsx!A238,"")</v>
      </c>
      <c r="AL331" t="str">
        <f t="shared" si="161"/>
        <v>=IF(ACT_DAIL_training_input.xlsx!A238&lt;&gt;"",ACT_DAIL_training_input.xlsx!A238,"")</v>
      </c>
      <c r="AM331" t="str">
        <f t="shared" si="161"/>
        <v>=IF(FUN_COM_training_input.xlsx!A238&lt;&gt;"",FUN_COM_training_input.xlsx!A238,"")</v>
      </c>
      <c r="AN331" t="str">
        <f t="shared" si="161"/>
        <v>=IF(RESILI_training_input.xlsx!A238&lt;&gt;"",RESILI_training_input.xlsx!A238,"")</v>
      </c>
      <c r="AO331" t="str">
        <f t="shared" si="161"/>
        <v>=IF(SEL_training_input.xlsx!A238&lt;&gt;"",SEL_training_input.xlsx!A238,"")</v>
      </c>
      <c r="AP331" t="str">
        <f t="shared" si="161"/>
        <v>=IF(SEV_training_input.xlsx!A238&lt;&gt;"",SEV_training_input.xlsx!A238,"")</v>
      </c>
      <c r="AQ331" t="str">
        <f t="shared" si="161"/>
        <v>=IF(ANHEDONIA_training_input.xlsx!A238&lt;&gt;"",ANHEDONIA_training_input.xlsx!A238,"")</v>
      </c>
      <c r="AR331" t="str">
        <f t="shared" si="161"/>
        <v>=IF(ANXIOUSNESS_training_input.xlsx!A238&lt;&gt;"",ANXIOUSNESS_training_input.xlsx!A238,"")</v>
      </c>
      <c r="AS331" t="str">
        <f t="shared" si="161"/>
        <v>=IF(ATTENTION_SEEKING_training_input.xlsx!A238&lt;&gt;"",ATTENTION_SEEKING_training_input.xlsx!A238,"")</v>
      </c>
      <c r="AT331" t="str">
        <f t="shared" si="161"/>
        <v>=IF(CALLOUSNESS_training_input.xlsx!A238&lt;&gt;"",CALLOUSNESS_training_input.xlsx!A238,"")</v>
      </c>
      <c r="AU331" t="str">
        <f t="shared" si="161"/>
        <v>=IF(DECEITFULNESS_training_input.xlsx!A238&lt;&gt;"",DECEITFULNESS_training_input.xlsx!A238,"")</v>
      </c>
      <c r="AV331" t="str">
        <f t="shared" si="161"/>
        <v>=IF(DEPRESSIVITY_training_input.xlsx!A238&lt;&gt;"",DEPRESSIVITY_training_input.xlsx!A238,"")</v>
      </c>
      <c r="AW331" t="str">
        <f t="shared" si="161"/>
        <v>=IF(DISTRACTIBILITY_training_input.xlsx!A238&lt;&gt;"",DISTRACTIBILITY_training_input.xlsx!A238,"")</v>
      </c>
      <c r="AX331" t="str">
        <f t="shared" si="161"/>
        <v>=IF(ECCENTRICITY_training_input.xlsx!A238&lt;&gt;"",ECCENTRICITY_training_input.xlsx!A238,"")</v>
      </c>
      <c r="AY331" t="str">
        <f t="shared" si="161"/>
        <v>=IF(EMOTIONAL_LABILITY_training_input.xlsx!A238&lt;&gt;"",EMOTIONAL_LABILITY_training_input.xlsx!A238,"")</v>
      </c>
      <c r="AZ331" t="str">
        <f t="shared" si="161"/>
        <v>=IF(GRANDIOSITY_training_input.xlsx!A238&lt;&gt;"",GRANDIOSITY_training_input.xlsx!A238,"")</v>
      </c>
      <c r="BA331" t="str">
        <f t="shared" si="161"/>
        <v>=IF(HOSTILITY_training_input.xlsx!A238&lt;&gt;"",HOSTILITY_training_input.xlsx!A238,"")</v>
      </c>
      <c r="BB331" t="str">
        <f t="shared" si="161"/>
        <v>=IF(IMPULSIVITY_training_input.xlsx!A238&lt;&gt;"",IMPULSIVITY_training_input.xlsx!A238,"")</v>
      </c>
      <c r="BC331" t="str">
        <f t="shared" si="161"/>
        <v>=IF(INTIMACY_AVOIDANCE_training_input.xlsx!A238&lt;&gt;"",INTIMACY_AVOIDANCE_training_input.xlsx!A238,"")</v>
      </c>
      <c r="BD331" t="str">
        <f t="shared" si="161"/>
        <v>=IF(IRRESPONSIBILITY_training_input.xlsx!A238&lt;&gt;"",IRRESPONSIBILITY_training_input.xlsx!A238,"")</v>
      </c>
      <c r="BE331" t="str">
        <f t="shared" si="161"/>
        <v>=IF(MANIPULATIVENESS_training_input.xlsx!A238&lt;&gt;"",MANIPULATIVENESS_training_input.xlsx!A238,"")</v>
      </c>
      <c r="BF331" t="str">
        <f t="shared" si="161"/>
        <v>=IF(PERCEPTUAL_DYSREGULATION_training_input.xlsx!A238&lt;&gt;"",PERCEPTUAL_DYSREGULATION_training_input.xlsx!A238,"")</v>
      </c>
      <c r="BG331" t="str">
        <f t="shared" si="161"/>
        <v>=IF(PERSEVERATION_training_input.xlsx!A238&lt;&gt;"",PERSEVERATION_training_input.xlsx!A238,"")</v>
      </c>
      <c r="BH331" t="str">
        <f t="shared" si="161"/>
        <v>=IF(RESTRICTED_AFFECTIVITY_training_input.xlsx!A238&lt;&gt;"",RESTRICTED_AFFECTIVITY_training_input.xlsx!A238,"")</v>
      </c>
      <c r="BI331" t="str">
        <f t="shared" si="161"/>
        <v>=IF(RIGID_PERFECTIONISM_training_input.xlsx!A238&lt;&gt;"",RIGID_PERFECTIONISM_training_input.xlsx!A238,"")</v>
      </c>
      <c r="BJ331" t="str">
        <f t="shared" si="161"/>
        <v>=IF(RISK_TAKING_training_input.xlsx!A238&lt;&gt;"",RISK_TAKING_training_input.xlsx!A238,"")</v>
      </c>
      <c r="BK331" t="str">
        <f t="shared" si="161"/>
        <v>=IF(SEPARATION_INSECURITY_training_input.xlsx!A238&lt;&gt;"",SEPARATION_INSECURITY_training_input.xlsx!A238,"")</v>
      </c>
      <c r="BL331" t="str">
        <f t="shared" si="161"/>
        <v>=IF(SUBMISSIVENESS_training_input.xlsx!A238&lt;&gt;"",SUBMISSIVENESS_training_input.xlsx!A238,"")</v>
      </c>
      <c r="BM331" t="str">
        <f t="shared" si="161"/>
        <v>=IF(SUSPICIOUSNESS_training_input.xlsx!A238&lt;&gt;"",SUSPICIOUSNESS_training_input.xlsx!A238,"")</v>
      </c>
      <c r="BN331" t="str">
        <f t="shared" si="161"/>
        <v>=IF(UNUSUAL_BELIEFS_training_input.xlsx!A238&lt;&gt;"",UNUSUAL_BELIEFS_training_input.xlsx!A238,"")</v>
      </c>
      <c r="BO331" t="str">
        <f t="shared" si="160"/>
        <v>=IF(WITHDRAWAL_training_input.xlsx!A238&lt;&gt;"",WITHDRAWAL_training_input.xlsx!A238,"")</v>
      </c>
      <c r="BP331" t="str">
        <f t="shared" si="160"/>
        <v>=IF(ACT_training_input.xlsx!A238&lt;&gt;"",ACT_training_input.xlsx!A238,"")</v>
      </c>
      <c r="BQ331" t="str">
        <f t="shared" si="160"/>
        <v>=IF(DSP_training_input.xlsx!A238&lt;&gt;"",DSP_training_input.xlsx!A238,"")</v>
      </c>
      <c r="BR331" t="str">
        <f t="shared" si="160"/>
        <v>=IF(PAG_training_input.xlsx!A238&lt;&gt;"",PAG_training_input.xlsx!A238,"")</v>
      </c>
      <c r="BS331" t="str">
        <f t="shared" si="160"/>
        <v>=IF(PRO_training_input.xlsx!A238&lt;&gt;"",PRO_training_input.xlsx!A238,"")</v>
      </c>
      <c r="BT331" t="str">
        <f t="shared" si="160"/>
        <v>=IF(SPL_training_input.xlsx!A238&lt;&gt;"",SPL_training_input.xlsx!A238,"")</v>
      </c>
      <c r="BU331" t="str">
        <f t="shared" si="160"/>
        <v>=IF(WDR_training_input.xlsx!A238&lt;&gt;"",WDR_training_input.xlsx!A238,"")</v>
      </c>
      <c r="BV331" t="str">
        <f t="shared" si="160"/>
        <v>=IF(CON_training_input.xlsx!A238&lt;&gt;"",CON_training_input.xlsx!A238,"")</v>
      </c>
      <c r="BW331" t="str">
        <f t="shared" si="160"/>
        <v>=IF(DSC_training_input.xlsx!A238&lt;&gt;"",DSC_training_input.xlsx!A238,"")</v>
      </c>
      <c r="BX331" t="str">
        <f t="shared" si="160"/>
        <v>=IF(FAN_training_input.xlsx!A238&lt;&gt;"",FAN_training_input.xlsx!A238,"")</v>
      </c>
      <c r="BY331" t="str">
        <f t="shared" si="160"/>
        <v>=IF(OMN_training_input.xlsx!A238&lt;&gt;"",OMN_training_input.xlsx!A238,"")</v>
      </c>
      <c r="BZ331" t="str">
        <f t="shared" si="160"/>
        <v>=IF(REP_training_input.xlsx!A238&lt;&gt;"",REP_training_input.xlsx!A238,"")</v>
      </c>
      <c r="CA331" t="str">
        <f t="shared" si="160"/>
        <v>=IF(SOM_training_input.xlsx!A238&lt;&gt;"",SOM_training_input.xlsx!A238,"")</v>
      </c>
      <c r="CB331" t="str">
        <f t="shared" si="160"/>
        <v>=IF(SUB_training_input.xlsx!A238&lt;&gt;"",SUB_training_input.xlsx!A238,"")</v>
      </c>
      <c r="CC331" t="str">
        <f t="shared" si="160"/>
        <v>=IF(UND_training_input.xlsx!A238&lt;&gt;"",UND_training_input.xlsx!A238,"")</v>
      </c>
      <c r="CD331" t="str">
        <f t="shared" si="160"/>
        <v>=IF(ALT_training_input.xlsx!A238&lt;&gt;"",ALT_training_input.xlsx!A238,"")</v>
      </c>
      <c r="CE331" t="str">
        <f t="shared" si="160"/>
        <v>=IF(HUM_training_input.xlsx!A238&lt;&gt;"",HUM_training_input.xlsx!A238,"")</v>
      </c>
      <c r="CF331" t="str">
        <f t="shared" si="160"/>
        <v>=IF(IDL_training_input.xlsx!A238&lt;&gt;"",IDL_training_input.xlsx!A238,"")</v>
      </c>
      <c r="CG331" t="str">
        <f t="shared" si="160"/>
        <v>=IF(RFM_training_input.xlsx!A238&lt;&gt;"",RFM_training_input.xlsx!A238,"")</v>
      </c>
      <c r="CH331" t="str">
        <f t="shared" si="160"/>
        <v>=IF(DN_training_input.xlsx!A238&lt;&gt;"",DN_training_input.xlsx!A238,"")</v>
      </c>
      <c r="CI331" t="str">
        <f t="shared" si="160"/>
        <v>=IF(INT_training_input.xlsx!A238&lt;&gt;"",INT_training_input.xlsx!A238,"")</v>
      </c>
      <c r="CJ331" t="str">
        <f t="shared" si="160"/>
        <v>=IF(SUP_training_input.xlsx!A238&lt;&gt;"",SUP_training_input.xlsx!A238,"")</v>
      </c>
      <c r="CK331" t="str">
        <f t="shared" si="160"/>
        <v>=IF(ANT_training_input.xlsx!A238&lt;&gt;"",ANT_training_input.xlsx!A238,"")</v>
      </c>
      <c r="CL331" t="str">
        <f t="shared" si="160"/>
        <v>=IF(ISO_training_input.xlsx!A238&lt;&gt;"",ISO_training_input.xlsx!A238,"")</v>
      </c>
    </row>
    <row r="332" spans="1:90">
      <c r="A332">
        <v>239</v>
      </c>
      <c r="B332" t="str">
        <f t="shared" si="139"/>
        <v>=IF(SUICIDE_training_input.xlsx!A239&lt;&gt;"",SUICIDE_training_input.xlsx!A239,"")</v>
      </c>
      <c r="C332" t="str">
        <f t="shared" si="161"/>
        <v>=IF(IQ_training_input.xlsx!A239&lt;&gt;"",IQ_training_input.xlsx!A239,"")</v>
      </c>
      <c r="D332" t="str">
        <f t="shared" si="161"/>
        <v>=IF(AMBIG_training_input.xlsx!A239&lt;&gt;"",AMBIG_training_input.xlsx!A239,"")</v>
      </c>
      <c r="E332" t="str">
        <f t="shared" si="161"/>
        <v>=IF(EGODYST_training_input.xlsx!A239&lt;&gt;"",EGODYST_training_input.xlsx!A239,"")</v>
      </c>
      <c r="F332" t="str">
        <f t="shared" si="161"/>
        <v>=IF(AUTISM_training_input.xlsx!A239&lt;&gt;"",AUTISM_training_input.xlsx!A239,"")</v>
      </c>
      <c r="G332" t="str">
        <f t="shared" si="161"/>
        <v>=IF(IDENTITY_training_input.xlsx!A239&lt;&gt;"",IDENTITY_training_input.xlsx!A239,"")</v>
      </c>
      <c r="H332" t="str">
        <f t="shared" si="161"/>
        <v>=IF(SELFDIR_training_input.xlsx!A239&lt;&gt;"",SELFDIR_training_input.xlsx!A239,"")</v>
      </c>
      <c r="I332" t="str">
        <f t="shared" si="161"/>
        <v>=IF(EMPATHY_training_input.xlsx!A239&lt;&gt;"",EMPATHY_training_input.xlsx!A239,"")</v>
      </c>
      <c r="J332" t="str">
        <f t="shared" si="161"/>
        <v>=IF(INTIMACY_training_input.xlsx!A239&lt;&gt;"",INTIMACY_training_input.xlsx!A239,"")</v>
      </c>
      <c r="K332" t="str">
        <f t="shared" si="161"/>
        <v>=IF(ACUTE_training_input.xlsx!A239&lt;&gt;"",ACUTE_training_input.xlsx!A239,"")</v>
      </c>
      <c r="L332" t="str">
        <f t="shared" si="161"/>
        <v>=IF(CHRONIC_training_input.xlsx!A239&lt;&gt;"",CHRONIC_training_input.xlsx!A239,"")</v>
      </c>
      <c r="M332" t="str">
        <f t="shared" si="161"/>
        <v>=IF(TRAUMA_PAST_training_input.xlsx!A239&lt;&gt;"",TRAUMA_PAST_training_input.xlsx!A239,"")</v>
      </c>
      <c r="N332" t="str">
        <f t="shared" si="161"/>
        <v>=IF(TRAUMA_PRESENT_training_input.xlsx!A239&lt;&gt;"",TRAUMA_PRESENT_training_input.xlsx!A239,"")</v>
      </c>
      <c r="O332" t="str">
        <f t="shared" si="161"/>
        <v>=IF(HOPE_training_input.xlsx!A239&lt;&gt;"",HOPE_training_input.xlsx!A239,"")</v>
      </c>
      <c r="P332" t="str">
        <f t="shared" si="161"/>
        <v>=IF(SELFAFFICACY_training_input.xlsx!A239&lt;&gt;"",SELFAFFICACY_training_input.xlsx!A239,"")</v>
      </c>
      <c r="Q332" t="str">
        <f t="shared" si="161"/>
        <v>=IF(SELFESTEEM_training_input.xlsx!A239&lt;&gt;"",SELFESTEEM_training_input.xlsx!A239,"")</v>
      </c>
      <c r="R332" t="str">
        <f t="shared" si="161"/>
        <v>=IF(WELLBEING_training_input.xlsx!A239&lt;&gt;"",WELLBEING_training_input.xlsx!A239,"")</v>
      </c>
      <c r="S332" t="str">
        <f t="shared" si="161"/>
        <v>=IF(HYPER_training_input.xlsx!A239&lt;&gt;"",HYPER_training_input.xlsx!A239,"")</v>
      </c>
      <c r="T332" t="str">
        <f t="shared" si="161"/>
        <v>=IF(AGGR_training_input.xlsx!A239&lt;&gt;"",AGGR_training_input.xlsx!A239,"")</v>
      </c>
      <c r="U332" t="str">
        <f t="shared" si="161"/>
        <v>=IF(COND_PR_training_input.xlsx!A239&lt;&gt;"",COND_PR_training_input.xlsx!A239,"")</v>
      </c>
      <c r="V332" t="str">
        <f t="shared" si="161"/>
        <v>=IF(ANXIE_training_input.xlsx!A239&lt;&gt;"",ANXIE_training_input.xlsx!A239,"")</v>
      </c>
      <c r="W332" t="str">
        <f t="shared" si="161"/>
        <v>=IF(DEPR_training_input.xlsx!A239&lt;&gt;"",DEPR_training_input.xlsx!A239,"")</v>
      </c>
      <c r="X332" t="str">
        <f t="shared" si="161"/>
        <v>=IF(SOMAT_training_input.xlsx!A239&lt;&gt;"",SOMAT_training_input.xlsx!A239,"")</v>
      </c>
      <c r="Y332" t="str">
        <f t="shared" si="161"/>
        <v>=IF(ATYPI_training_input.xlsx!A239&lt;&gt;"",ATYPI_training_input.xlsx!A239,"")</v>
      </c>
      <c r="Z332" t="str">
        <f t="shared" si="161"/>
        <v>=IF(WITHD_training_input.xlsx!A239&lt;&gt;"",WITHD_training_input.xlsx!A239,"")</v>
      </c>
      <c r="AA332" t="str">
        <f t="shared" si="161"/>
        <v>=IF(ATTE_PR_training_input.xlsx!A239&lt;&gt;"",ATTE_PR_training_input.xlsx!A239,"")</v>
      </c>
      <c r="AB332" t="str">
        <f t="shared" si="161"/>
        <v>=IF(ANG_CONT_training_input.xlsx!A239&lt;&gt;"",ANG_CONT_training_input.xlsx!A239,"")</v>
      </c>
      <c r="AC332" t="str">
        <f t="shared" si="161"/>
        <v>=IF(DEV_SOC_DIS_training_input.xlsx!A239&lt;&gt;"",DEV_SOC_DIS_training_input.xlsx!A239,"")</v>
      </c>
      <c r="AD332" t="str">
        <f t="shared" si="161"/>
        <v>=IF(BULLY_training_input.xlsx!A239&lt;&gt;"",BULLY_training_input.xlsx!A239,"")</v>
      </c>
      <c r="AE332" t="str">
        <f t="shared" si="161"/>
        <v>=IF(EMOT_SELF_C_training_input.xlsx!A239&lt;&gt;"",EMOT_SELF_C_training_input.xlsx!A239,"")</v>
      </c>
      <c r="AF332" t="str">
        <f t="shared" si="161"/>
        <v>=IF(EXE_FUN_training_input.xlsx!A239&lt;&gt;"",EXE_FUN_training_input.xlsx!A239,"")</v>
      </c>
      <c r="AG332" t="str">
        <f t="shared" si="161"/>
        <v>=IF(MANIA_training_input.xlsx!A239&lt;&gt;"",MANIA_training_input.xlsx!A239,"")</v>
      </c>
      <c r="AH332" t="str">
        <f t="shared" si="161"/>
        <v>=IF(NEG_EMOT_training_input.xlsx!A239&lt;&gt;"",NEG_EMOT_training_input.xlsx!A239,"")</v>
      </c>
      <c r="AI332" t="str">
        <f t="shared" si="161"/>
        <v>=IF(ADAPT_training_input.xlsx!A239&lt;&gt;"",ADAPT_training_input.xlsx!A239,"")</v>
      </c>
      <c r="AJ332" t="str">
        <f t="shared" si="161"/>
        <v>=IF(SOC_SK_training_input.xlsx!A239&lt;&gt;"",SOC_SK_training_input.xlsx!A239,"")</v>
      </c>
      <c r="AK332" t="str">
        <f t="shared" si="161"/>
        <v>=IF(LEAD_training_input.xlsx!A239&lt;&gt;"",LEAD_training_input.xlsx!A239,"")</v>
      </c>
      <c r="AL332" t="str">
        <f t="shared" si="161"/>
        <v>=IF(ACT_DAIL_training_input.xlsx!A239&lt;&gt;"",ACT_DAIL_training_input.xlsx!A239,"")</v>
      </c>
      <c r="AM332" t="str">
        <f t="shared" si="161"/>
        <v>=IF(FUN_COM_training_input.xlsx!A239&lt;&gt;"",FUN_COM_training_input.xlsx!A239,"")</v>
      </c>
      <c r="AN332" t="str">
        <f t="shared" si="161"/>
        <v>=IF(RESILI_training_input.xlsx!A239&lt;&gt;"",RESILI_training_input.xlsx!A239,"")</v>
      </c>
      <c r="AO332" t="str">
        <f t="shared" si="161"/>
        <v>=IF(SEL_training_input.xlsx!A239&lt;&gt;"",SEL_training_input.xlsx!A239,"")</v>
      </c>
      <c r="AP332" t="str">
        <f t="shared" si="161"/>
        <v>=IF(SEV_training_input.xlsx!A239&lt;&gt;"",SEV_training_input.xlsx!A239,"")</v>
      </c>
      <c r="AQ332" t="str">
        <f t="shared" si="161"/>
        <v>=IF(ANHEDONIA_training_input.xlsx!A239&lt;&gt;"",ANHEDONIA_training_input.xlsx!A239,"")</v>
      </c>
      <c r="AR332" t="str">
        <f t="shared" si="161"/>
        <v>=IF(ANXIOUSNESS_training_input.xlsx!A239&lt;&gt;"",ANXIOUSNESS_training_input.xlsx!A239,"")</v>
      </c>
      <c r="AS332" t="str">
        <f t="shared" si="161"/>
        <v>=IF(ATTENTION_SEEKING_training_input.xlsx!A239&lt;&gt;"",ATTENTION_SEEKING_training_input.xlsx!A239,"")</v>
      </c>
      <c r="AT332" t="str">
        <f t="shared" si="161"/>
        <v>=IF(CALLOUSNESS_training_input.xlsx!A239&lt;&gt;"",CALLOUSNESS_training_input.xlsx!A239,"")</v>
      </c>
      <c r="AU332" t="str">
        <f t="shared" si="161"/>
        <v>=IF(DECEITFULNESS_training_input.xlsx!A239&lt;&gt;"",DECEITFULNESS_training_input.xlsx!A239,"")</v>
      </c>
      <c r="AV332" t="str">
        <f t="shared" si="161"/>
        <v>=IF(DEPRESSIVITY_training_input.xlsx!A239&lt;&gt;"",DEPRESSIVITY_training_input.xlsx!A239,"")</v>
      </c>
      <c r="AW332" t="str">
        <f t="shared" si="161"/>
        <v>=IF(DISTRACTIBILITY_training_input.xlsx!A239&lt;&gt;"",DISTRACTIBILITY_training_input.xlsx!A239,"")</v>
      </c>
      <c r="AX332" t="str">
        <f t="shared" si="161"/>
        <v>=IF(ECCENTRICITY_training_input.xlsx!A239&lt;&gt;"",ECCENTRICITY_training_input.xlsx!A239,"")</v>
      </c>
      <c r="AY332" t="str">
        <f t="shared" si="161"/>
        <v>=IF(EMOTIONAL_LABILITY_training_input.xlsx!A239&lt;&gt;"",EMOTIONAL_LABILITY_training_input.xlsx!A239,"")</v>
      </c>
      <c r="AZ332" t="str">
        <f t="shared" si="161"/>
        <v>=IF(GRANDIOSITY_training_input.xlsx!A239&lt;&gt;"",GRANDIOSITY_training_input.xlsx!A239,"")</v>
      </c>
      <c r="BA332" t="str">
        <f t="shared" si="161"/>
        <v>=IF(HOSTILITY_training_input.xlsx!A239&lt;&gt;"",HOSTILITY_training_input.xlsx!A239,"")</v>
      </c>
      <c r="BB332" t="str">
        <f t="shared" si="161"/>
        <v>=IF(IMPULSIVITY_training_input.xlsx!A239&lt;&gt;"",IMPULSIVITY_training_input.xlsx!A239,"")</v>
      </c>
      <c r="BC332" t="str">
        <f t="shared" si="161"/>
        <v>=IF(INTIMACY_AVOIDANCE_training_input.xlsx!A239&lt;&gt;"",INTIMACY_AVOIDANCE_training_input.xlsx!A239,"")</v>
      </c>
      <c r="BD332" t="str">
        <f t="shared" si="161"/>
        <v>=IF(IRRESPONSIBILITY_training_input.xlsx!A239&lt;&gt;"",IRRESPONSIBILITY_training_input.xlsx!A239,"")</v>
      </c>
      <c r="BE332" t="str">
        <f t="shared" si="161"/>
        <v>=IF(MANIPULATIVENESS_training_input.xlsx!A239&lt;&gt;"",MANIPULATIVENESS_training_input.xlsx!A239,"")</v>
      </c>
      <c r="BF332" t="str">
        <f t="shared" si="161"/>
        <v>=IF(PERCEPTUAL_DYSREGULATION_training_input.xlsx!A239&lt;&gt;"",PERCEPTUAL_DYSREGULATION_training_input.xlsx!A239,"")</v>
      </c>
      <c r="BG332" t="str">
        <f t="shared" si="161"/>
        <v>=IF(PERSEVERATION_training_input.xlsx!A239&lt;&gt;"",PERSEVERATION_training_input.xlsx!A239,"")</v>
      </c>
      <c r="BH332" t="str">
        <f t="shared" si="161"/>
        <v>=IF(RESTRICTED_AFFECTIVITY_training_input.xlsx!A239&lt;&gt;"",RESTRICTED_AFFECTIVITY_training_input.xlsx!A239,"")</v>
      </c>
      <c r="BI332" t="str">
        <f t="shared" si="161"/>
        <v>=IF(RIGID_PERFECTIONISM_training_input.xlsx!A239&lt;&gt;"",RIGID_PERFECTIONISM_training_input.xlsx!A239,"")</v>
      </c>
      <c r="BJ332" t="str">
        <f t="shared" si="161"/>
        <v>=IF(RISK_TAKING_training_input.xlsx!A239&lt;&gt;"",RISK_TAKING_training_input.xlsx!A239,"")</v>
      </c>
      <c r="BK332" t="str">
        <f t="shared" si="161"/>
        <v>=IF(SEPARATION_INSECURITY_training_input.xlsx!A239&lt;&gt;"",SEPARATION_INSECURITY_training_input.xlsx!A239,"")</v>
      </c>
      <c r="BL332" t="str">
        <f t="shared" si="161"/>
        <v>=IF(SUBMISSIVENESS_training_input.xlsx!A239&lt;&gt;"",SUBMISSIVENESS_training_input.xlsx!A239,"")</v>
      </c>
      <c r="BM332" t="str">
        <f t="shared" si="161"/>
        <v>=IF(SUSPICIOUSNESS_training_input.xlsx!A239&lt;&gt;"",SUSPICIOUSNESS_training_input.xlsx!A239,"")</v>
      </c>
      <c r="BN332" t="str">
        <f t="shared" ref="BN332:CL335" si="162">CONCATENATE($A$11,BN$1,$A$12,$A332,$A$13,BN$1,$A$14,$A332,$A$15)</f>
        <v>=IF(UNUSUAL_BELIEFS_training_input.xlsx!A239&lt;&gt;"",UNUSUAL_BELIEFS_training_input.xlsx!A239,"")</v>
      </c>
      <c r="BO332" t="str">
        <f t="shared" si="162"/>
        <v>=IF(WITHDRAWAL_training_input.xlsx!A239&lt;&gt;"",WITHDRAWAL_training_input.xlsx!A239,"")</v>
      </c>
      <c r="BP332" t="str">
        <f t="shared" si="162"/>
        <v>=IF(ACT_training_input.xlsx!A239&lt;&gt;"",ACT_training_input.xlsx!A239,"")</v>
      </c>
      <c r="BQ332" t="str">
        <f t="shared" si="162"/>
        <v>=IF(DSP_training_input.xlsx!A239&lt;&gt;"",DSP_training_input.xlsx!A239,"")</v>
      </c>
      <c r="BR332" t="str">
        <f t="shared" si="162"/>
        <v>=IF(PAG_training_input.xlsx!A239&lt;&gt;"",PAG_training_input.xlsx!A239,"")</v>
      </c>
      <c r="BS332" t="str">
        <f t="shared" si="162"/>
        <v>=IF(PRO_training_input.xlsx!A239&lt;&gt;"",PRO_training_input.xlsx!A239,"")</v>
      </c>
      <c r="BT332" t="str">
        <f t="shared" si="162"/>
        <v>=IF(SPL_training_input.xlsx!A239&lt;&gt;"",SPL_training_input.xlsx!A239,"")</v>
      </c>
      <c r="BU332" t="str">
        <f t="shared" si="162"/>
        <v>=IF(WDR_training_input.xlsx!A239&lt;&gt;"",WDR_training_input.xlsx!A239,"")</v>
      </c>
      <c r="BV332" t="str">
        <f t="shared" si="162"/>
        <v>=IF(CON_training_input.xlsx!A239&lt;&gt;"",CON_training_input.xlsx!A239,"")</v>
      </c>
      <c r="BW332" t="str">
        <f t="shared" si="162"/>
        <v>=IF(DSC_training_input.xlsx!A239&lt;&gt;"",DSC_training_input.xlsx!A239,"")</v>
      </c>
      <c r="BX332" t="str">
        <f t="shared" si="162"/>
        <v>=IF(FAN_training_input.xlsx!A239&lt;&gt;"",FAN_training_input.xlsx!A239,"")</v>
      </c>
      <c r="BY332" t="str">
        <f t="shared" si="162"/>
        <v>=IF(OMN_training_input.xlsx!A239&lt;&gt;"",OMN_training_input.xlsx!A239,"")</v>
      </c>
      <c r="BZ332" t="str">
        <f t="shared" si="162"/>
        <v>=IF(REP_training_input.xlsx!A239&lt;&gt;"",REP_training_input.xlsx!A239,"")</v>
      </c>
      <c r="CA332" t="str">
        <f t="shared" si="162"/>
        <v>=IF(SOM_training_input.xlsx!A239&lt;&gt;"",SOM_training_input.xlsx!A239,"")</v>
      </c>
      <c r="CB332" t="str">
        <f t="shared" si="162"/>
        <v>=IF(SUB_training_input.xlsx!A239&lt;&gt;"",SUB_training_input.xlsx!A239,"")</v>
      </c>
      <c r="CC332" t="str">
        <f t="shared" si="162"/>
        <v>=IF(UND_training_input.xlsx!A239&lt;&gt;"",UND_training_input.xlsx!A239,"")</v>
      </c>
      <c r="CD332" t="str">
        <f t="shared" si="162"/>
        <v>=IF(ALT_training_input.xlsx!A239&lt;&gt;"",ALT_training_input.xlsx!A239,"")</v>
      </c>
      <c r="CE332" t="str">
        <f t="shared" si="162"/>
        <v>=IF(HUM_training_input.xlsx!A239&lt;&gt;"",HUM_training_input.xlsx!A239,"")</v>
      </c>
      <c r="CF332" t="str">
        <f t="shared" si="162"/>
        <v>=IF(IDL_training_input.xlsx!A239&lt;&gt;"",IDL_training_input.xlsx!A239,"")</v>
      </c>
      <c r="CG332" t="str">
        <f t="shared" si="162"/>
        <v>=IF(RFM_training_input.xlsx!A239&lt;&gt;"",RFM_training_input.xlsx!A239,"")</v>
      </c>
      <c r="CH332" t="str">
        <f t="shared" si="162"/>
        <v>=IF(DN_training_input.xlsx!A239&lt;&gt;"",DN_training_input.xlsx!A239,"")</v>
      </c>
      <c r="CI332" t="str">
        <f t="shared" si="162"/>
        <v>=IF(INT_training_input.xlsx!A239&lt;&gt;"",INT_training_input.xlsx!A239,"")</v>
      </c>
      <c r="CJ332" t="str">
        <f t="shared" si="162"/>
        <v>=IF(SUP_training_input.xlsx!A239&lt;&gt;"",SUP_training_input.xlsx!A239,"")</v>
      </c>
      <c r="CK332" t="str">
        <f t="shared" si="162"/>
        <v>=IF(ANT_training_input.xlsx!A239&lt;&gt;"",ANT_training_input.xlsx!A239,"")</v>
      </c>
      <c r="CL332" t="str">
        <f t="shared" si="162"/>
        <v>=IF(ISO_training_input.xlsx!A239&lt;&gt;"",ISO_training_input.xlsx!A239,"")</v>
      </c>
    </row>
    <row r="333" spans="1:90">
      <c r="A333">
        <v>240</v>
      </c>
      <c r="B333" t="str">
        <f t="shared" si="139"/>
        <v>=IF(SUICIDE_training_input.xlsx!A240&lt;&gt;"",SUICIDE_training_input.xlsx!A240,"")</v>
      </c>
      <c r="C333" t="str">
        <f t="shared" ref="C333:BN336" si="163">CONCATENATE($A$11,C$1,$A$12,$A333,$A$13,C$1,$A$14,$A333,$A$15)</f>
        <v>=IF(IQ_training_input.xlsx!A240&lt;&gt;"",IQ_training_input.xlsx!A240,"")</v>
      </c>
      <c r="D333" t="str">
        <f t="shared" si="163"/>
        <v>=IF(AMBIG_training_input.xlsx!A240&lt;&gt;"",AMBIG_training_input.xlsx!A240,"")</v>
      </c>
      <c r="E333" t="str">
        <f t="shared" si="163"/>
        <v>=IF(EGODYST_training_input.xlsx!A240&lt;&gt;"",EGODYST_training_input.xlsx!A240,"")</v>
      </c>
      <c r="F333" t="str">
        <f t="shared" si="163"/>
        <v>=IF(AUTISM_training_input.xlsx!A240&lt;&gt;"",AUTISM_training_input.xlsx!A240,"")</v>
      </c>
      <c r="G333" t="str">
        <f t="shared" si="163"/>
        <v>=IF(IDENTITY_training_input.xlsx!A240&lt;&gt;"",IDENTITY_training_input.xlsx!A240,"")</v>
      </c>
      <c r="H333" t="str">
        <f t="shared" si="163"/>
        <v>=IF(SELFDIR_training_input.xlsx!A240&lt;&gt;"",SELFDIR_training_input.xlsx!A240,"")</v>
      </c>
      <c r="I333" t="str">
        <f t="shared" si="163"/>
        <v>=IF(EMPATHY_training_input.xlsx!A240&lt;&gt;"",EMPATHY_training_input.xlsx!A240,"")</v>
      </c>
      <c r="J333" t="str">
        <f t="shared" si="163"/>
        <v>=IF(INTIMACY_training_input.xlsx!A240&lt;&gt;"",INTIMACY_training_input.xlsx!A240,"")</v>
      </c>
      <c r="K333" t="str">
        <f t="shared" si="163"/>
        <v>=IF(ACUTE_training_input.xlsx!A240&lt;&gt;"",ACUTE_training_input.xlsx!A240,"")</v>
      </c>
      <c r="L333" t="str">
        <f t="shared" si="163"/>
        <v>=IF(CHRONIC_training_input.xlsx!A240&lt;&gt;"",CHRONIC_training_input.xlsx!A240,"")</v>
      </c>
      <c r="M333" t="str">
        <f t="shared" si="163"/>
        <v>=IF(TRAUMA_PAST_training_input.xlsx!A240&lt;&gt;"",TRAUMA_PAST_training_input.xlsx!A240,"")</v>
      </c>
      <c r="N333" t="str">
        <f t="shared" si="163"/>
        <v>=IF(TRAUMA_PRESENT_training_input.xlsx!A240&lt;&gt;"",TRAUMA_PRESENT_training_input.xlsx!A240,"")</v>
      </c>
      <c r="O333" t="str">
        <f t="shared" si="163"/>
        <v>=IF(HOPE_training_input.xlsx!A240&lt;&gt;"",HOPE_training_input.xlsx!A240,"")</v>
      </c>
      <c r="P333" t="str">
        <f t="shared" si="163"/>
        <v>=IF(SELFAFFICACY_training_input.xlsx!A240&lt;&gt;"",SELFAFFICACY_training_input.xlsx!A240,"")</v>
      </c>
      <c r="Q333" t="str">
        <f t="shared" si="163"/>
        <v>=IF(SELFESTEEM_training_input.xlsx!A240&lt;&gt;"",SELFESTEEM_training_input.xlsx!A240,"")</v>
      </c>
      <c r="R333" t="str">
        <f t="shared" si="163"/>
        <v>=IF(WELLBEING_training_input.xlsx!A240&lt;&gt;"",WELLBEING_training_input.xlsx!A240,"")</v>
      </c>
      <c r="S333" t="str">
        <f t="shared" si="163"/>
        <v>=IF(HYPER_training_input.xlsx!A240&lt;&gt;"",HYPER_training_input.xlsx!A240,"")</v>
      </c>
      <c r="T333" t="str">
        <f t="shared" si="163"/>
        <v>=IF(AGGR_training_input.xlsx!A240&lt;&gt;"",AGGR_training_input.xlsx!A240,"")</v>
      </c>
      <c r="U333" t="str">
        <f t="shared" si="163"/>
        <v>=IF(COND_PR_training_input.xlsx!A240&lt;&gt;"",COND_PR_training_input.xlsx!A240,"")</v>
      </c>
      <c r="V333" t="str">
        <f t="shared" si="163"/>
        <v>=IF(ANXIE_training_input.xlsx!A240&lt;&gt;"",ANXIE_training_input.xlsx!A240,"")</v>
      </c>
      <c r="W333" t="str">
        <f t="shared" si="163"/>
        <v>=IF(DEPR_training_input.xlsx!A240&lt;&gt;"",DEPR_training_input.xlsx!A240,"")</v>
      </c>
      <c r="X333" t="str">
        <f t="shared" si="163"/>
        <v>=IF(SOMAT_training_input.xlsx!A240&lt;&gt;"",SOMAT_training_input.xlsx!A240,"")</v>
      </c>
      <c r="Y333" t="str">
        <f t="shared" si="163"/>
        <v>=IF(ATYPI_training_input.xlsx!A240&lt;&gt;"",ATYPI_training_input.xlsx!A240,"")</v>
      </c>
      <c r="Z333" t="str">
        <f t="shared" si="163"/>
        <v>=IF(WITHD_training_input.xlsx!A240&lt;&gt;"",WITHD_training_input.xlsx!A240,"")</v>
      </c>
      <c r="AA333" t="str">
        <f t="shared" si="163"/>
        <v>=IF(ATTE_PR_training_input.xlsx!A240&lt;&gt;"",ATTE_PR_training_input.xlsx!A240,"")</v>
      </c>
      <c r="AB333" t="str">
        <f t="shared" si="163"/>
        <v>=IF(ANG_CONT_training_input.xlsx!A240&lt;&gt;"",ANG_CONT_training_input.xlsx!A240,"")</v>
      </c>
      <c r="AC333" t="str">
        <f t="shared" si="163"/>
        <v>=IF(DEV_SOC_DIS_training_input.xlsx!A240&lt;&gt;"",DEV_SOC_DIS_training_input.xlsx!A240,"")</v>
      </c>
      <c r="AD333" t="str">
        <f t="shared" si="163"/>
        <v>=IF(BULLY_training_input.xlsx!A240&lt;&gt;"",BULLY_training_input.xlsx!A240,"")</v>
      </c>
      <c r="AE333" t="str">
        <f t="shared" si="163"/>
        <v>=IF(EMOT_SELF_C_training_input.xlsx!A240&lt;&gt;"",EMOT_SELF_C_training_input.xlsx!A240,"")</v>
      </c>
      <c r="AF333" t="str">
        <f t="shared" si="163"/>
        <v>=IF(EXE_FUN_training_input.xlsx!A240&lt;&gt;"",EXE_FUN_training_input.xlsx!A240,"")</v>
      </c>
      <c r="AG333" t="str">
        <f t="shared" si="163"/>
        <v>=IF(MANIA_training_input.xlsx!A240&lt;&gt;"",MANIA_training_input.xlsx!A240,"")</v>
      </c>
      <c r="AH333" t="str">
        <f t="shared" si="163"/>
        <v>=IF(NEG_EMOT_training_input.xlsx!A240&lt;&gt;"",NEG_EMOT_training_input.xlsx!A240,"")</v>
      </c>
      <c r="AI333" t="str">
        <f t="shared" si="163"/>
        <v>=IF(ADAPT_training_input.xlsx!A240&lt;&gt;"",ADAPT_training_input.xlsx!A240,"")</v>
      </c>
      <c r="AJ333" t="str">
        <f t="shared" si="163"/>
        <v>=IF(SOC_SK_training_input.xlsx!A240&lt;&gt;"",SOC_SK_training_input.xlsx!A240,"")</v>
      </c>
      <c r="AK333" t="str">
        <f t="shared" si="163"/>
        <v>=IF(LEAD_training_input.xlsx!A240&lt;&gt;"",LEAD_training_input.xlsx!A240,"")</v>
      </c>
      <c r="AL333" t="str">
        <f t="shared" si="163"/>
        <v>=IF(ACT_DAIL_training_input.xlsx!A240&lt;&gt;"",ACT_DAIL_training_input.xlsx!A240,"")</v>
      </c>
      <c r="AM333" t="str">
        <f t="shared" si="163"/>
        <v>=IF(FUN_COM_training_input.xlsx!A240&lt;&gt;"",FUN_COM_training_input.xlsx!A240,"")</v>
      </c>
      <c r="AN333" t="str">
        <f t="shared" si="163"/>
        <v>=IF(RESILI_training_input.xlsx!A240&lt;&gt;"",RESILI_training_input.xlsx!A240,"")</v>
      </c>
      <c r="AO333" t="str">
        <f t="shared" si="163"/>
        <v>=IF(SEL_training_input.xlsx!A240&lt;&gt;"",SEL_training_input.xlsx!A240,"")</v>
      </c>
      <c r="AP333" t="str">
        <f t="shared" si="163"/>
        <v>=IF(SEV_training_input.xlsx!A240&lt;&gt;"",SEV_training_input.xlsx!A240,"")</v>
      </c>
      <c r="AQ333" t="str">
        <f t="shared" si="163"/>
        <v>=IF(ANHEDONIA_training_input.xlsx!A240&lt;&gt;"",ANHEDONIA_training_input.xlsx!A240,"")</v>
      </c>
      <c r="AR333" t="str">
        <f t="shared" si="163"/>
        <v>=IF(ANXIOUSNESS_training_input.xlsx!A240&lt;&gt;"",ANXIOUSNESS_training_input.xlsx!A240,"")</v>
      </c>
      <c r="AS333" t="str">
        <f t="shared" si="163"/>
        <v>=IF(ATTENTION_SEEKING_training_input.xlsx!A240&lt;&gt;"",ATTENTION_SEEKING_training_input.xlsx!A240,"")</v>
      </c>
      <c r="AT333" t="str">
        <f t="shared" si="163"/>
        <v>=IF(CALLOUSNESS_training_input.xlsx!A240&lt;&gt;"",CALLOUSNESS_training_input.xlsx!A240,"")</v>
      </c>
      <c r="AU333" t="str">
        <f t="shared" si="163"/>
        <v>=IF(DECEITFULNESS_training_input.xlsx!A240&lt;&gt;"",DECEITFULNESS_training_input.xlsx!A240,"")</v>
      </c>
      <c r="AV333" t="str">
        <f t="shared" si="163"/>
        <v>=IF(DEPRESSIVITY_training_input.xlsx!A240&lt;&gt;"",DEPRESSIVITY_training_input.xlsx!A240,"")</v>
      </c>
      <c r="AW333" t="str">
        <f t="shared" si="163"/>
        <v>=IF(DISTRACTIBILITY_training_input.xlsx!A240&lt;&gt;"",DISTRACTIBILITY_training_input.xlsx!A240,"")</v>
      </c>
      <c r="AX333" t="str">
        <f t="shared" si="163"/>
        <v>=IF(ECCENTRICITY_training_input.xlsx!A240&lt;&gt;"",ECCENTRICITY_training_input.xlsx!A240,"")</v>
      </c>
      <c r="AY333" t="str">
        <f t="shared" si="163"/>
        <v>=IF(EMOTIONAL_LABILITY_training_input.xlsx!A240&lt;&gt;"",EMOTIONAL_LABILITY_training_input.xlsx!A240,"")</v>
      </c>
      <c r="AZ333" t="str">
        <f t="shared" si="163"/>
        <v>=IF(GRANDIOSITY_training_input.xlsx!A240&lt;&gt;"",GRANDIOSITY_training_input.xlsx!A240,"")</v>
      </c>
      <c r="BA333" t="str">
        <f t="shared" si="163"/>
        <v>=IF(HOSTILITY_training_input.xlsx!A240&lt;&gt;"",HOSTILITY_training_input.xlsx!A240,"")</v>
      </c>
      <c r="BB333" t="str">
        <f t="shared" si="163"/>
        <v>=IF(IMPULSIVITY_training_input.xlsx!A240&lt;&gt;"",IMPULSIVITY_training_input.xlsx!A240,"")</v>
      </c>
      <c r="BC333" t="str">
        <f t="shared" si="163"/>
        <v>=IF(INTIMACY_AVOIDANCE_training_input.xlsx!A240&lt;&gt;"",INTIMACY_AVOIDANCE_training_input.xlsx!A240,"")</v>
      </c>
      <c r="BD333" t="str">
        <f t="shared" si="163"/>
        <v>=IF(IRRESPONSIBILITY_training_input.xlsx!A240&lt;&gt;"",IRRESPONSIBILITY_training_input.xlsx!A240,"")</v>
      </c>
      <c r="BE333" t="str">
        <f t="shared" si="163"/>
        <v>=IF(MANIPULATIVENESS_training_input.xlsx!A240&lt;&gt;"",MANIPULATIVENESS_training_input.xlsx!A240,"")</v>
      </c>
      <c r="BF333" t="str">
        <f t="shared" si="163"/>
        <v>=IF(PERCEPTUAL_DYSREGULATION_training_input.xlsx!A240&lt;&gt;"",PERCEPTUAL_DYSREGULATION_training_input.xlsx!A240,"")</v>
      </c>
      <c r="BG333" t="str">
        <f t="shared" si="163"/>
        <v>=IF(PERSEVERATION_training_input.xlsx!A240&lt;&gt;"",PERSEVERATION_training_input.xlsx!A240,"")</v>
      </c>
      <c r="BH333" t="str">
        <f t="shared" si="163"/>
        <v>=IF(RESTRICTED_AFFECTIVITY_training_input.xlsx!A240&lt;&gt;"",RESTRICTED_AFFECTIVITY_training_input.xlsx!A240,"")</v>
      </c>
      <c r="BI333" t="str">
        <f t="shared" si="163"/>
        <v>=IF(RIGID_PERFECTIONISM_training_input.xlsx!A240&lt;&gt;"",RIGID_PERFECTIONISM_training_input.xlsx!A240,"")</v>
      </c>
      <c r="BJ333" t="str">
        <f t="shared" si="163"/>
        <v>=IF(RISK_TAKING_training_input.xlsx!A240&lt;&gt;"",RISK_TAKING_training_input.xlsx!A240,"")</v>
      </c>
      <c r="BK333" t="str">
        <f t="shared" si="163"/>
        <v>=IF(SEPARATION_INSECURITY_training_input.xlsx!A240&lt;&gt;"",SEPARATION_INSECURITY_training_input.xlsx!A240,"")</v>
      </c>
      <c r="BL333" t="str">
        <f t="shared" si="163"/>
        <v>=IF(SUBMISSIVENESS_training_input.xlsx!A240&lt;&gt;"",SUBMISSIVENESS_training_input.xlsx!A240,"")</v>
      </c>
      <c r="BM333" t="str">
        <f t="shared" si="163"/>
        <v>=IF(SUSPICIOUSNESS_training_input.xlsx!A240&lt;&gt;"",SUSPICIOUSNESS_training_input.xlsx!A240,"")</v>
      </c>
      <c r="BN333" t="str">
        <f t="shared" si="163"/>
        <v>=IF(UNUSUAL_BELIEFS_training_input.xlsx!A240&lt;&gt;"",UNUSUAL_BELIEFS_training_input.xlsx!A240,"")</v>
      </c>
      <c r="BO333" t="str">
        <f t="shared" si="162"/>
        <v>=IF(WITHDRAWAL_training_input.xlsx!A240&lt;&gt;"",WITHDRAWAL_training_input.xlsx!A240,"")</v>
      </c>
      <c r="BP333" t="str">
        <f t="shared" si="162"/>
        <v>=IF(ACT_training_input.xlsx!A240&lt;&gt;"",ACT_training_input.xlsx!A240,"")</v>
      </c>
      <c r="BQ333" t="str">
        <f t="shared" si="162"/>
        <v>=IF(DSP_training_input.xlsx!A240&lt;&gt;"",DSP_training_input.xlsx!A240,"")</v>
      </c>
      <c r="BR333" t="str">
        <f t="shared" si="162"/>
        <v>=IF(PAG_training_input.xlsx!A240&lt;&gt;"",PAG_training_input.xlsx!A240,"")</v>
      </c>
      <c r="BS333" t="str">
        <f t="shared" si="162"/>
        <v>=IF(PRO_training_input.xlsx!A240&lt;&gt;"",PRO_training_input.xlsx!A240,"")</v>
      </c>
      <c r="BT333" t="str">
        <f t="shared" si="162"/>
        <v>=IF(SPL_training_input.xlsx!A240&lt;&gt;"",SPL_training_input.xlsx!A240,"")</v>
      </c>
      <c r="BU333" t="str">
        <f t="shared" si="162"/>
        <v>=IF(WDR_training_input.xlsx!A240&lt;&gt;"",WDR_training_input.xlsx!A240,"")</v>
      </c>
      <c r="BV333" t="str">
        <f t="shared" si="162"/>
        <v>=IF(CON_training_input.xlsx!A240&lt;&gt;"",CON_training_input.xlsx!A240,"")</v>
      </c>
      <c r="BW333" t="str">
        <f t="shared" si="162"/>
        <v>=IF(DSC_training_input.xlsx!A240&lt;&gt;"",DSC_training_input.xlsx!A240,"")</v>
      </c>
      <c r="BX333" t="str">
        <f t="shared" si="162"/>
        <v>=IF(FAN_training_input.xlsx!A240&lt;&gt;"",FAN_training_input.xlsx!A240,"")</v>
      </c>
      <c r="BY333" t="str">
        <f t="shared" si="162"/>
        <v>=IF(OMN_training_input.xlsx!A240&lt;&gt;"",OMN_training_input.xlsx!A240,"")</v>
      </c>
      <c r="BZ333" t="str">
        <f t="shared" si="162"/>
        <v>=IF(REP_training_input.xlsx!A240&lt;&gt;"",REP_training_input.xlsx!A240,"")</v>
      </c>
      <c r="CA333" t="str">
        <f t="shared" si="162"/>
        <v>=IF(SOM_training_input.xlsx!A240&lt;&gt;"",SOM_training_input.xlsx!A240,"")</v>
      </c>
      <c r="CB333" t="str">
        <f t="shared" si="162"/>
        <v>=IF(SUB_training_input.xlsx!A240&lt;&gt;"",SUB_training_input.xlsx!A240,"")</v>
      </c>
      <c r="CC333" t="str">
        <f t="shared" si="162"/>
        <v>=IF(UND_training_input.xlsx!A240&lt;&gt;"",UND_training_input.xlsx!A240,"")</v>
      </c>
      <c r="CD333" t="str">
        <f t="shared" si="162"/>
        <v>=IF(ALT_training_input.xlsx!A240&lt;&gt;"",ALT_training_input.xlsx!A240,"")</v>
      </c>
      <c r="CE333" t="str">
        <f t="shared" si="162"/>
        <v>=IF(HUM_training_input.xlsx!A240&lt;&gt;"",HUM_training_input.xlsx!A240,"")</v>
      </c>
      <c r="CF333" t="str">
        <f t="shared" si="162"/>
        <v>=IF(IDL_training_input.xlsx!A240&lt;&gt;"",IDL_training_input.xlsx!A240,"")</v>
      </c>
      <c r="CG333" t="str">
        <f t="shared" si="162"/>
        <v>=IF(RFM_training_input.xlsx!A240&lt;&gt;"",RFM_training_input.xlsx!A240,"")</v>
      </c>
      <c r="CH333" t="str">
        <f t="shared" si="162"/>
        <v>=IF(DN_training_input.xlsx!A240&lt;&gt;"",DN_training_input.xlsx!A240,"")</v>
      </c>
      <c r="CI333" t="str">
        <f t="shared" si="162"/>
        <v>=IF(INT_training_input.xlsx!A240&lt;&gt;"",INT_training_input.xlsx!A240,"")</v>
      </c>
      <c r="CJ333" t="str">
        <f t="shared" si="162"/>
        <v>=IF(SUP_training_input.xlsx!A240&lt;&gt;"",SUP_training_input.xlsx!A240,"")</v>
      </c>
      <c r="CK333" t="str">
        <f t="shared" si="162"/>
        <v>=IF(ANT_training_input.xlsx!A240&lt;&gt;"",ANT_training_input.xlsx!A240,"")</v>
      </c>
      <c r="CL333" t="str">
        <f t="shared" si="162"/>
        <v>=IF(ISO_training_input.xlsx!A240&lt;&gt;"",ISO_training_input.xlsx!A240,"")</v>
      </c>
    </row>
    <row r="334" spans="1:90">
      <c r="A334">
        <v>241</v>
      </c>
      <c r="B334" t="str">
        <f t="shared" si="139"/>
        <v>=IF(SUICIDE_training_input.xlsx!A241&lt;&gt;"",SUICIDE_training_input.xlsx!A241,"")</v>
      </c>
      <c r="C334" t="str">
        <f t="shared" si="163"/>
        <v>=IF(IQ_training_input.xlsx!A241&lt;&gt;"",IQ_training_input.xlsx!A241,"")</v>
      </c>
      <c r="D334" t="str">
        <f t="shared" si="163"/>
        <v>=IF(AMBIG_training_input.xlsx!A241&lt;&gt;"",AMBIG_training_input.xlsx!A241,"")</v>
      </c>
      <c r="E334" t="str">
        <f t="shared" si="163"/>
        <v>=IF(EGODYST_training_input.xlsx!A241&lt;&gt;"",EGODYST_training_input.xlsx!A241,"")</v>
      </c>
      <c r="F334" t="str">
        <f t="shared" si="163"/>
        <v>=IF(AUTISM_training_input.xlsx!A241&lt;&gt;"",AUTISM_training_input.xlsx!A241,"")</v>
      </c>
      <c r="G334" t="str">
        <f t="shared" si="163"/>
        <v>=IF(IDENTITY_training_input.xlsx!A241&lt;&gt;"",IDENTITY_training_input.xlsx!A241,"")</v>
      </c>
      <c r="H334" t="str">
        <f t="shared" si="163"/>
        <v>=IF(SELFDIR_training_input.xlsx!A241&lt;&gt;"",SELFDIR_training_input.xlsx!A241,"")</v>
      </c>
      <c r="I334" t="str">
        <f t="shared" si="163"/>
        <v>=IF(EMPATHY_training_input.xlsx!A241&lt;&gt;"",EMPATHY_training_input.xlsx!A241,"")</v>
      </c>
      <c r="J334" t="str">
        <f t="shared" si="163"/>
        <v>=IF(INTIMACY_training_input.xlsx!A241&lt;&gt;"",INTIMACY_training_input.xlsx!A241,"")</v>
      </c>
      <c r="K334" t="str">
        <f t="shared" si="163"/>
        <v>=IF(ACUTE_training_input.xlsx!A241&lt;&gt;"",ACUTE_training_input.xlsx!A241,"")</v>
      </c>
      <c r="L334" t="str">
        <f t="shared" si="163"/>
        <v>=IF(CHRONIC_training_input.xlsx!A241&lt;&gt;"",CHRONIC_training_input.xlsx!A241,"")</v>
      </c>
      <c r="M334" t="str">
        <f t="shared" si="163"/>
        <v>=IF(TRAUMA_PAST_training_input.xlsx!A241&lt;&gt;"",TRAUMA_PAST_training_input.xlsx!A241,"")</v>
      </c>
      <c r="N334" t="str">
        <f t="shared" si="163"/>
        <v>=IF(TRAUMA_PRESENT_training_input.xlsx!A241&lt;&gt;"",TRAUMA_PRESENT_training_input.xlsx!A241,"")</v>
      </c>
      <c r="O334" t="str">
        <f t="shared" si="163"/>
        <v>=IF(HOPE_training_input.xlsx!A241&lt;&gt;"",HOPE_training_input.xlsx!A241,"")</v>
      </c>
      <c r="P334" t="str">
        <f t="shared" si="163"/>
        <v>=IF(SELFAFFICACY_training_input.xlsx!A241&lt;&gt;"",SELFAFFICACY_training_input.xlsx!A241,"")</v>
      </c>
      <c r="Q334" t="str">
        <f t="shared" si="163"/>
        <v>=IF(SELFESTEEM_training_input.xlsx!A241&lt;&gt;"",SELFESTEEM_training_input.xlsx!A241,"")</v>
      </c>
      <c r="R334" t="str">
        <f t="shared" si="163"/>
        <v>=IF(WELLBEING_training_input.xlsx!A241&lt;&gt;"",WELLBEING_training_input.xlsx!A241,"")</v>
      </c>
      <c r="S334" t="str">
        <f t="shared" si="163"/>
        <v>=IF(HYPER_training_input.xlsx!A241&lt;&gt;"",HYPER_training_input.xlsx!A241,"")</v>
      </c>
      <c r="T334" t="str">
        <f t="shared" si="163"/>
        <v>=IF(AGGR_training_input.xlsx!A241&lt;&gt;"",AGGR_training_input.xlsx!A241,"")</v>
      </c>
      <c r="U334" t="str">
        <f t="shared" si="163"/>
        <v>=IF(COND_PR_training_input.xlsx!A241&lt;&gt;"",COND_PR_training_input.xlsx!A241,"")</v>
      </c>
      <c r="V334" t="str">
        <f t="shared" si="163"/>
        <v>=IF(ANXIE_training_input.xlsx!A241&lt;&gt;"",ANXIE_training_input.xlsx!A241,"")</v>
      </c>
      <c r="W334" t="str">
        <f t="shared" si="163"/>
        <v>=IF(DEPR_training_input.xlsx!A241&lt;&gt;"",DEPR_training_input.xlsx!A241,"")</v>
      </c>
      <c r="X334" t="str">
        <f t="shared" si="163"/>
        <v>=IF(SOMAT_training_input.xlsx!A241&lt;&gt;"",SOMAT_training_input.xlsx!A241,"")</v>
      </c>
      <c r="Y334" t="str">
        <f t="shared" si="163"/>
        <v>=IF(ATYPI_training_input.xlsx!A241&lt;&gt;"",ATYPI_training_input.xlsx!A241,"")</v>
      </c>
      <c r="Z334" t="str">
        <f t="shared" si="163"/>
        <v>=IF(WITHD_training_input.xlsx!A241&lt;&gt;"",WITHD_training_input.xlsx!A241,"")</v>
      </c>
      <c r="AA334" t="str">
        <f t="shared" si="163"/>
        <v>=IF(ATTE_PR_training_input.xlsx!A241&lt;&gt;"",ATTE_PR_training_input.xlsx!A241,"")</v>
      </c>
      <c r="AB334" t="str">
        <f t="shared" si="163"/>
        <v>=IF(ANG_CONT_training_input.xlsx!A241&lt;&gt;"",ANG_CONT_training_input.xlsx!A241,"")</v>
      </c>
      <c r="AC334" t="str">
        <f t="shared" si="163"/>
        <v>=IF(DEV_SOC_DIS_training_input.xlsx!A241&lt;&gt;"",DEV_SOC_DIS_training_input.xlsx!A241,"")</v>
      </c>
      <c r="AD334" t="str">
        <f t="shared" si="163"/>
        <v>=IF(BULLY_training_input.xlsx!A241&lt;&gt;"",BULLY_training_input.xlsx!A241,"")</v>
      </c>
      <c r="AE334" t="str">
        <f t="shared" si="163"/>
        <v>=IF(EMOT_SELF_C_training_input.xlsx!A241&lt;&gt;"",EMOT_SELF_C_training_input.xlsx!A241,"")</v>
      </c>
      <c r="AF334" t="str">
        <f t="shared" si="163"/>
        <v>=IF(EXE_FUN_training_input.xlsx!A241&lt;&gt;"",EXE_FUN_training_input.xlsx!A241,"")</v>
      </c>
      <c r="AG334" t="str">
        <f t="shared" si="163"/>
        <v>=IF(MANIA_training_input.xlsx!A241&lt;&gt;"",MANIA_training_input.xlsx!A241,"")</v>
      </c>
      <c r="AH334" t="str">
        <f t="shared" si="163"/>
        <v>=IF(NEG_EMOT_training_input.xlsx!A241&lt;&gt;"",NEG_EMOT_training_input.xlsx!A241,"")</v>
      </c>
      <c r="AI334" t="str">
        <f t="shared" si="163"/>
        <v>=IF(ADAPT_training_input.xlsx!A241&lt;&gt;"",ADAPT_training_input.xlsx!A241,"")</v>
      </c>
      <c r="AJ334" t="str">
        <f t="shared" si="163"/>
        <v>=IF(SOC_SK_training_input.xlsx!A241&lt;&gt;"",SOC_SK_training_input.xlsx!A241,"")</v>
      </c>
      <c r="AK334" t="str">
        <f t="shared" si="163"/>
        <v>=IF(LEAD_training_input.xlsx!A241&lt;&gt;"",LEAD_training_input.xlsx!A241,"")</v>
      </c>
      <c r="AL334" t="str">
        <f t="shared" si="163"/>
        <v>=IF(ACT_DAIL_training_input.xlsx!A241&lt;&gt;"",ACT_DAIL_training_input.xlsx!A241,"")</v>
      </c>
      <c r="AM334" t="str">
        <f t="shared" si="163"/>
        <v>=IF(FUN_COM_training_input.xlsx!A241&lt;&gt;"",FUN_COM_training_input.xlsx!A241,"")</v>
      </c>
      <c r="AN334" t="str">
        <f t="shared" si="163"/>
        <v>=IF(RESILI_training_input.xlsx!A241&lt;&gt;"",RESILI_training_input.xlsx!A241,"")</v>
      </c>
      <c r="AO334" t="str">
        <f t="shared" si="163"/>
        <v>=IF(SEL_training_input.xlsx!A241&lt;&gt;"",SEL_training_input.xlsx!A241,"")</v>
      </c>
      <c r="AP334" t="str">
        <f t="shared" si="163"/>
        <v>=IF(SEV_training_input.xlsx!A241&lt;&gt;"",SEV_training_input.xlsx!A241,"")</v>
      </c>
      <c r="AQ334" t="str">
        <f t="shared" si="163"/>
        <v>=IF(ANHEDONIA_training_input.xlsx!A241&lt;&gt;"",ANHEDONIA_training_input.xlsx!A241,"")</v>
      </c>
      <c r="AR334" t="str">
        <f t="shared" si="163"/>
        <v>=IF(ANXIOUSNESS_training_input.xlsx!A241&lt;&gt;"",ANXIOUSNESS_training_input.xlsx!A241,"")</v>
      </c>
      <c r="AS334" t="str">
        <f t="shared" si="163"/>
        <v>=IF(ATTENTION_SEEKING_training_input.xlsx!A241&lt;&gt;"",ATTENTION_SEEKING_training_input.xlsx!A241,"")</v>
      </c>
      <c r="AT334" t="str">
        <f t="shared" si="163"/>
        <v>=IF(CALLOUSNESS_training_input.xlsx!A241&lt;&gt;"",CALLOUSNESS_training_input.xlsx!A241,"")</v>
      </c>
      <c r="AU334" t="str">
        <f t="shared" si="163"/>
        <v>=IF(DECEITFULNESS_training_input.xlsx!A241&lt;&gt;"",DECEITFULNESS_training_input.xlsx!A241,"")</v>
      </c>
      <c r="AV334" t="str">
        <f t="shared" si="163"/>
        <v>=IF(DEPRESSIVITY_training_input.xlsx!A241&lt;&gt;"",DEPRESSIVITY_training_input.xlsx!A241,"")</v>
      </c>
      <c r="AW334" t="str">
        <f t="shared" si="163"/>
        <v>=IF(DISTRACTIBILITY_training_input.xlsx!A241&lt;&gt;"",DISTRACTIBILITY_training_input.xlsx!A241,"")</v>
      </c>
      <c r="AX334" t="str">
        <f t="shared" si="163"/>
        <v>=IF(ECCENTRICITY_training_input.xlsx!A241&lt;&gt;"",ECCENTRICITY_training_input.xlsx!A241,"")</v>
      </c>
      <c r="AY334" t="str">
        <f t="shared" si="163"/>
        <v>=IF(EMOTIONAL_LABILITY_training_input.xlsx!A241&lt;&gt;"",EMOTIONAL_LABILITY_training_input.xlsx!A241,"")</v>
      </c>
      <c r="AZ334" t="str">
        <f t="shared" si="163"/>
        <v>=IF(GRANDIOSITY_training_input.xlsx!A241&lt;&gt;"",GRANDIOSITY_training_input.xlsx!A241,"")</v>
      </c>
      <c r="BA334" t="str">
        <f t="shared" si="163"/>
        <v>=IF(HOSTILITY_training_input.xlsx!A241&lt;&gt;"",HOSTILITY_training_input.xlsx!A241,"")</v>
      </c>
      <c r="BB334" t="str">
        <f t="shared" si="163"/>
        <v>=IF(IMPULSIVITY_training_input.xlsx!A241&lt;&gt;"",IMPULSIVITY_training_input.xlsx!A241,"")</v>
      </c>
      <c r="BC334" t="str">
        <f t="shared" si="163"/>
        <v>=IF(INTIMACY_AVOIDANCE_training_input.xlsx!A241&lt;&gt;"",INTIMACY_AVOIDANCE_training_input.xlsx!A241,"")</v>
      </c>
      <c r="BD334" t="str">
        <f t="shared" si="163"/>
        <v>=IF(IRRESPONSIBILITY_training_input.xlsx!A241&lt;&gt;"",IRRESPONSIBILITY_training_input.xlsx!A241,"")</v>
      </c>
      <c r="BE334" t="str">
        <f t="shared" si="163"/>
        <v>=IF(MANIPULATIVENESS_training_input.xlsx!A241&lt;&gt;"",MANIPULATIVENESS_training_input.xlsx!A241,"")</v>
      </c>
      <c r="BF334" t="str">
        <f t="shared" si="163"/>
        <v>=IF(PERCEPTUAL_DYSREGULATION_training_input.xlsx!A241&lt;&gt;"",PERCEPTUAL_DYSREGULATION_training_input.xlsx!A241,"")</v>
      </c>
      <c r="BG334" t="str">
        <f t="shared" si="163"/>
        <v>=IF(PERSEVERATION_training_input.xlsx!A241&lt;&gt;"",PERSEVERATION_training_input.xlsx!A241,"")</v>
      </c>
      <c r="BH334" t="str">
        <f t="shared" si="163"/>
        <v>=IF(RESTRICTED_AFFECTIVITY_training_input.xlsx!A241&lt;&gt;"",RESTRICTED_AFFECTIVITY_training_input.xlsx!A241,"")</v>
      </c>
      <c r="BI334" t="str">
        <f t="shared" si="163"/>
        <v>=IF(RIGID_PERFECTIONISM_training_input.xlsx!A241&lt;&gt;"",RIGID_PERFECTIONISM_training_input.xlsx!A241,"")</v>
      </c>
      <c r="BJ334" t="str">
        <f t="shared" si="163"/>
        <v>=IF(RISK_TAKING_training_input.xlsx!A241&lt;&gt;"",RISK_TAKING_training_input.xlsx!A241,"")</v>
      </c>
      <c r="BK334" t="str">
        <f t="shared" si="163"/>
        <v>=IF(SEPARATION_INSECURITY_training_input.xlsx!A241&lt;&gt;"",SEPARATION_INSECURITY_training_input.xlsx!A241,"")</v>
      </c>
      <c r="BL334" t="str">
        <f t="shared" si="163"/>
        <v>=IF(SUBMISSIVENESS_training_input.xlsx!A241&lt;&gt;"",SUBMISSIVENESS_training_input.xlsx!A241,"")</v>
      </c>
      <c r="BM334" t="str">
        <f t="shared" si="163"/>
        <v>=IF(SUSPICIOUSNESS_training_input.xlsx!A241&lt;&gt;"",SUSPICIOUSNESS_training_input.xlsx!A241,"")</v>
      </c>
      <c r="BN334" t="str">
        <f t="shared" si="163"/>
        <v>=IF(UNUSUAL_BELIEFS_training_input.xlsx!A241&lt;&gt;"",UNUSUAL_BELIEFS_training_input.xlsx!A241,"")</v>
      </c>
      <c r="BO334" t="str">
        <f t="shared" si="162"/>
        <v>=IF(WITHDRAWAL_training_input.xlsx!A241&lt;&gt;"",WITHDRAWAL_training_input.xlsx!A241,"")</v>
      </c>
      <c r="BP334" t="str">
        <f t="shared" si="162"/>
        <v>=IF(ACT_training_input.xlsx!A241&lt;&gt;"",ACT_training_input.xlsx!A241,"")</v>
      </c>
      <c r="BQ334" t="str">
        <f t="shared" si="162"/>
        <v>=IF(DSP_training_input.xlsx!A241&lt;&gt;"",DSP_training_input.xlsx!A241,"")</v>
      </c>
      <c r="BR334" t="str">
        <f t="shared" si="162"/>
        <v>=IF(PAG_training_input.xlsx!A241&lt;&gt;"",PAG_training_input.xlsx!A241,"")</v>
      </c>
      <c r="BS334" t="str">
        <f t="shared" si="162"/>
        <v>=IF(PRO_training_input.xlsx!A241&lt;&gt;"",PRO_training_input.xlsx!A241,"")</v>
      </c>
      <c r="BT334" t="str">
        <f t="shared" si="162"/>
        <v>=IF(SPL_training_input.xlsx!A241&lt;&gt;"",SPL_training_input.xlsx!A241,"")</v>
      </c>
      <c r="BU334" t="str">
        <f t="shared" si="162"/>
        <v>=IF(WDR_training_input.xlsx!A241&lt;&gt;"",WDR_training_input.xlsx!A241,"")</v>
      </c>
      <c r="BV334" t="str">
        <f t="shared" si="162"/>
        <v>=IF(CON_training_input.xlsx!A241&lt;&gt;"",CON_training_input.xlsx!A241,"")</v>
      </c>
      <c r="BW334" t="str">
        <f t="shared" si="162"/>
        <v>=IF(DSC_training_input.xlsx!A241&lt;&gt;"",DSC_training_input.xlsx!A241,"")</v>
      </c>
      <c r="BX334" t="str">
        <f t="shared" si="162"/>
        <v>=IF(FAN_training_input.xlsx!A241&lt;&gt;"",FAN_training_input.xlsx!A241,"")</v>
      </c>
      <c r="BY334" t="str">
        <f t="shared" si="162"/>
        <v>=IF(OMN_training_input.xlsx!A241&lt;&gt;"",OMN_training_input.xlsx!A241,"")</v>
      </c>
      <c r="BZ334" t="str">
        <f t="shared" si="162"/>
        <v>=IF(REP_training_input.xlsx!A241&lt;&gt;"",REP_training_input.xlsx!A241,"")</v>
      </c>
      <c r="CA334" t="str">
        <f t="shared" si="162"/>
        <v>=IF(SOM_training_input.xlsx!A241&lt;&gt;"",SOM_training_input.xlsx!A241,"")</v>
      </c>
      <c r="CB334" t="str">
        <f t="shared" si="162"/>
        <v>=IF(SUB_training_input.xlsx!A241&lt;&gt;"",SUB_training_input.xlsx!A241,"")</v>
      </c>
      <c r="CC334" t="str">
        <f t="shared" si="162"/>
        <v>=IF(UND_training_input.xlsx!A241&lt;&gt;"",UND_training_input.xlsx!A241,"")</v>
      </c>
      <c r="CD334" t="str">
        <f t="shared" si="162"/>
        <v>=IF(ALT_training_input.xlsx!A241&lt;&gt;"",ALT_training_input.xlsx!A241,"")</v>
      </c>
      <c r="CE334" t="str">
        <f t="shared" si="162"/>
        <v>=IF(HUM_training_input.xlsx!A241&lt;&gt;"",HUM_training_input.xlsx!A241,"")</v>
      </c>
      <c r="CF334" t="str">
        <f t="shared" si="162"/>
        <v>=IF(IDL_training_input.xlsx!A241&lt;&gt;"",IDL_training_input.xlsx!A241,"")</v>
      </c>
      <c r="CG334" t="str">
        <f t="shared" si="162"/>
        <v>=IF(RFM_training_input.xlsx!A241&lt;&gt;"",RFM_training_input.xlsx!A241,"")</v>
      </c>
      <c r="CH334" t="str">
        <f t="shared" si="162"/>
        <v>=IF(DN_training_input.xlsx!A241&lt;&gt;"",DN_training_input.xlsx!A241,"")</v>
      </c>
      <c r="CI334" t="str">
        <f t="shared" si="162"/>
        <v>=IF(INT_training_input.xlsx!A241&lt;&gt;"",INT_training_input.xlsx!A241,"")</v>
      </c>
      <c r="CJ334" t="str">
        <f t="shared" si="162"/>
        <v>=IF(SUP_training_input.xlsx!A241&lt;&gt;"",SUP_training_input.xlsx!A241,"")</v>
      </c>
      <c r="CK334" t="str">
        <f t="shared" si="162"/>
        <v>=IF(ANT_training_input.xlsx!A241&lt;&gt;"",ANT_training_input.xlsx!A241,"")</v>
      </c>
      <c r="CL334" t="str">
        <f t="shared" si="162"/>
        <v>=IF(ISO_training_input.xlsx!A241&lt;&gt;"",ISO_training_input.xlsx!A241,"")</v>
      </c>
    </row>
    <row r="335" spans="1:90">
      <c r="A335">
        <v>242</v>
      </c>
      <c r="B335" t="str">
        <f t="shared" si="139"/>
        <v>=IF(SUICIDE_training_input.xlsx!A242&lt;&gt;"",SUICIDE_training_input.xlsx!A242,"")</v>
      </c>
      <c r="C335" t="str">
        <f t="shared" si="163"/>
        <v>=IF(IQ_training_input.xlsx!A242&lt;&gt;"",IQ_training_input.xlsx!A242,"")</v>
      </c>
      <c r="D335" t="str">
        <f t="shared" si="163"/>
        <v>=IF(AMBIG_training_input.xlsx!A242&lt;&gt;"",AMBIG_training_input.xlsx!A242,"")</v>
      </c>
      <c r="E335" t="str">
        <f t="shared" si="163"/>
        <v>=IF(EGODYST_training_input.xlsx!A242&lt;&gt;"",EGODYST_training_input.xlsx!A242,"")</v>
      </c>
      <c r="F335" t="str">
        <f t="shared" si="163"/>
        <v>=IF(AUTISM_training_input.xlsx!A242&lt;&gt;"",AUTISM_training_input.xlsx!A242,"")</v>
      </c>
      <c r="G335" t="str">
        <f t="shared" si="163"/>
        <v>=IF(IDENTITY_training_input.xlsx!A242&lt;&gt;"",IDENTITY_training_input.xlsx!A242,"")</v>
      </c>
      <c r="H335" t="str">
        <f t="shared" si="163"/>
        <v>=IF(SELFDIR_training_input.xlsx!A242&lt;&gt;"",SELFDIR_training_input.xlsx!A242,"")</v>
      </c>
      <c r="I335" t="str">
        <f t="shared" si="163"/>
        <v>=IF(EMPATHY_training_input.xlsx!A242&lt;&gt;"",EMPATHY_training_input.xlsx!A242,"")</v>
      </c>
      <c r="J335" t="str">
        <f t="shared" si="163"/>
        <v>=IF(INTIMACY_training_input.xlsx!A242&lt;&gt;"",INTIMACY_training_input.xlsx!A242,"")</v>
      </c>
      <c r="K335" t="str">
        <f t="shared" si="163"/>
        <v>=IF(ACUTE_training_input.xlsx!A242&lt;&gt;"",ACUTE_training_input.xlsx!A242,"")</v>
      </c>
      <c r="L335" t="str">
        <f t="shared" si="163"/>
        <v>=IF(CHRONIC_training_input.xlsx!A242&lt;&gt;"",CHRONIC_training_input.xlsx!A242,"")</v>
      </c>
      <c r="M335" t="str">
        <f t="shared" si="163"/>
        <v>=IF(TRAUMA_PAST_training_input.xlsx!A242&lt;&gt;"",TRAUMA_PAST_training_input.xlsx!A242,"")</v>
      </c>
      <c r="N335" t="str">
        <f t="shared" si="163"/>
        <v>=IF(TRAUMA_PRESENT_training_input.xlsx!A242&lt;&gt;"",TRAUMA_PRESENT_training_input.xlsx!A242,"")</v>
      </c>
      <c r="O335" t="str">
        <f t="shared" si="163"/>
        <v>=IF(HOPE_training_input.xlsx!A242&lt;&gt;"",HOPE_training_input.xlsx!A242,"")</v>
      </c>
      <c r="P335" t="str">
        <f t="shared" si="163"/>
        <v>=IF(SELFAFFICACY_training_input.xlsx!A242&lt;&gt;"",SELFAFFICACY_training_input.xlsx!A242,"")</v>
      </c>
      <c r="Q335" t="str">
        <f t="shared" si="163"/>
        <v>=IF(SELFESTEEM_training_input.xlsx!A242&lt;&gt;"",SELFESTEEM_training_input.xlsx!A242,"")</v>
      </c>
      <c r="R335" t="str">
        <f t="shared" si="163"/>
        <v>=IF(WELLBEING_training_input.xlsx!A242&lt;&gt;"",WELLBEING_training_input.xlsx!A242,"")</v>
      </c>
      <c r="S335" t="str">
        <f t="shared" si="163"/>
        <v>=IF(HYPER_training_input.xlsx!A242&lt;&gt;"",HYPER_training_input.xlsx!A242,"")</v>
      </c>
      <c r="T335" t="str">
        <f t="shared" si="163"/>
        <v>=IF(AGGR_training_input.xlsx!A242&lt;&gt;"",AGGR_training_input.xlsx!A242,"")</v>
      </c>
      <c r="U335" t="str">
        <f t="shared" si="163"/>
        <v>=IF(COND_PR_training_input.xlsx!A242&lt;&gt;"",COND_PR_training_input.xlsx!A242,"")</v>
      </c>
      <c r="V335" t="str">
        <f t="shared" si="163"/>
        <v>=IF(ANXIE_training_input.xlsx!A242&lt;&gt;"",ANXIE_training_input.xlsx!A242,"")</v>
      </c>
      <c r="W335" t="str">
        <f t="shared" si="163"/>
        <v>=IF(DEPR_training_input.xlsx!A242&lt;&gt;"",DEPR_training_input.xlsx!A242,"")</v>
      </c>
      <c r="X335" t="str">
        <f t="shared" si="163"/>
        <v>=IF(SOMAT_training_input.xlsx!A242&lt;&gt;"",SOMAT_training_input.xlsx!A242,"")</v>
      </c>
      <c r="Y335" t="str">
        <f t="shared" si="163"/>
        <v>=IF(ATYPI_training_input.xlsx!A242&lt;&gt;"",ATYPI_training_input.xlsx!A242,"")</v>
      </c>
      <c r="Z335" t="str">
        <f t="shared" si="163"/>
        <v>=IF(WITHD_training_input.xlsx!A242&lt;&gt;"",WITHD_training_input.xlsx!A242,"")</v>
      </c>
      <c r="AA335" t="str">
        <f t="shared" si="163"/>
        <v>=IF(ATTE_PR_training_input.xlsx!A242&lt;&gt;"",ATTE_PR_training_input.xlsx!A242,"")</v>
      </c>
      <c r="AB335" t="str">
        <f t="shared" si="163"/>
        <v>=IF(ANG_CONT_training_input.xlsx!A242&lt;&gt;"",ANG_CONT_training_input.xlsx!A242,"")</v>
      </c>
      <c r="AC335" t="str">
        <f t="shared" si="163"/>
        <v>=IF(DEV_SOC_DIS_training_input.xlsx!A242&lt;&gt;"",DEV_SOC_DIS_training_input.xlsx!A242,"")</v>
      </c>
      <c r="AD335" t="str">
        <f t="shared" si="163"/>
        <v>=IF(BULLY_training_input.xlsx!A242&lt;&gt;"",BULLY_training_input.xlsx!A242,"")</v>
      </c>
      <c r="AE335" t="str">
        <f t="shared" si="163"/>
        <v>=IF(EMOT_SELF_C_training_input.xlsx!A242&lt;&gt;"",EMOT_SELF_C_training_input.xlsx!A242,"")</v>
      </c>
      <c r="AF335" t="str">
        <f t="shared" si="163"/>
        <v>=IF(EXE_FUN_training_input.xlsx!A242&lt;&gt;"",EXE_FUN_training_input.xlsx!A242,"")</v>
      </c>
      <c r="AG335" t="str">
        <f t="shared" si="163"/>
        <v>=IF(MANIA_training_input.xlsx!A242&lt;&gt;"",MANIA_training_input.xlsx!A242,"")</v>
      </c>
      <c r="AH335" t="str">
        <f t="shared" si="163"/>
        <v>=IF(NEG_EMOT_training_input.xlsx!A242&lt;&gt;"",NEG_EMOT_training_input.xlsx!A242,"")</v>
      </c>
      <c r="AI335" t="str">
        <f t="shared" si="163"/>
        <v>=IF(ADAPT_training_input.xlsx!A242&lt;&gt;"",ADAPT_training_input.xlsx!A242,"")</v>
      </c>
      <c r="AJ335" t="str">
        <f t="shared" si="163"/>
        <v>=IF(SOC_SK_training_input.xlsx!A242&lt;&gt;"",SOC_SK_training_input.xlsx!A242,"")</v>
      </c>
      <c r="AK335" t="str">
        <f t="shared" si="163"/>
        <v>=IF(LEAD_training_input.xlsx!A242&lt;&gt;"",LEAD_training_input.xlsx!A242,"")</v>
      </c>
      <c r="AL335" t="str">
        <f t="shared" si="163"/>
        <v>=IF(ACT_DAIL_training_input.xlsx!A242&lt;&gt;"",ACT_DAIL_training_input.xlsx!A242,"")</v>
      </c>
      <c r="AM335" t="str">
        <f t="shared" si="163"/>
        <v>=IF(FUN_COM_training_input.xlsx!A242&lt;&gt;"",FUN_COM_training_input.xlsx!A242,"")</v>
      </c>
      <c r="AN335" t="str">
        <f t="shared" si="163"/>
        <v>=IF(RESILI_training_input.xlsx!A242&lt;&gt;"",RESILI_training_input.xlsx!A242,"")</v>
      </c>
      <c r="AO335" t="str">
        <f t="shared" si="163"/>
        <v>=IF(SEL_training_input.xlsx!A242&lt;&gt;"",SEL_training_input.xlsx!A242,"")</v>
      </c>
      <c r="AP335" t="str">
        <f t="shared" si="163"/>
        <v>=IF(SEV_training_input.xlsx!A242&lt;&gt;"",SEV_training_input.xlsx!A242,"")</v>
      </c>
      <c r="AQ335" t="str">
        <f t="shared" si="163"/>
        <v>=IF(ANHEDONIA_training_input.xlsx!A242&lt;&gt;"",ANHEDONIA_training_input.xlsx!A242,"")</v>
      </c>
      <c r="AR335" t="str">
        <f t="shared" si="163"/>
        <v>=IF(ANXIOUSNESS_training_input.xlsx!A242&lt;&gt;"",ANXIOUSNESS_training_input.xlsx!A242,"")</v>
      </c>
      <c r="AS335" t="str">
        <f t="shared" si="163"/>
        <v>=IF(ATTENTION_SEEKING_training_input.xlsx!A242&lt;&gt;"",ATTENTION_SEEKING_training_input.xlsx!A242,"")</v>
      </c>
      <c r="AT335" t="str">
        <f t="shared" si="163"/>
        <v>=IF(CALLOUSNESS_training_input.xlsx!A242&lt;&gt;"",CALLOUSNESS_training_input.xlsx!A242,"")</v>
      </c>
      <c r="AU335" t="str">
        <f t="shared" si="163"/>
        <v>=IF(DECEITFULNESS_training_input.xlsx!A242&lt;&gt;"",DECEITFULNESS_training_input.xlsx!A242,"")</v>
      </c>
      <c r="AV335" t="str">
        <f t="shared" si="163"/>
        <v>=IF(DEPRESSIVITY_training_input.xlsx!A242&lt;&gt;"",DEPRESSIVITY_training_input.xlsx!A242,"")</v>
      </c>
      <c r="AW335" t="str">
        <f t="shared" si="163"/>
        <v>=IF(DISTRACTIBILITY_training_input.xlsx!A242&lt;&gt;"",DISTRACTIBILITY_training_input.xlsx!A242,"")</v>
      </c>
      <c r="AX335" t="str">
        <f t="shared" si="163"/>
        <v>=IF(ECCENTRICITY_training_input.xlsx!A242&lt;&gt;"",ECCENTRICITY_training_input.xlsx!A242,"")</v>
      </c>
      <c r="AY335" t="str">
        <f t="shared" si="163"/>
        <v>=IF(EMOTIONAL_LABILITY_training_input.xlsx!A242&lt;&gt;"",EMOTIONAL_LABILITY_training_input.xlsx!A242,"")</v>
      </c>
      <c r="AZ335" t="str">
        <f t="shared" si="163"/>
        <v>=IF(GRANDIOSITY_training_input.xlsx!A242&lt;&gt;"",GRANDIOSITY_training_input.xlsx!A242,"")</v>
      </c>
      <c r="BA335" t="str">
        <f t="shared" si="163"/>
        <v>=IF(HOSTILITY_training_input.xlsx!A242&lt;&gt;"",HOSTILITY_training_input.xlsx!A242,"")</v>
      </c>
      <c r="BB335" t="str">
        <f t="shared" si="163"/>
        <v>=IF(IMPULSIVITY_training_input.xlsx!A242&lt;&gt;"",IMPULSIVITY_training_input.xlsx!A242,"")</v>
      </c>
      <c r="BC335" t="str">
        <f t="shared" si="163"/>
        <v>=IF(INTIMACY_AVOIDANCE_training_input.xlsx!A242&lt;&gt;"",INTIMACY_AVOIDANCE_training_input.xlsx!A242,"")</v>
      </c>
      <c r="BD335" t="str">
        <f t="shared" si="163"/>
        <v>=IF(IRRESPONSIBILITY_training_input.xlsx!A242&lt;&gt;"",IRRESPONSIBILITY_training_input.xlsx!A242,"")</v>
      </c>
      <c r="BE335" t="str">
        <f t="shared" si="163"/>
        <v>=IF(MANIPULATIVENESS_training_input.xlsx!A242&lt;&gt;"",MANIPULATIVENESS_training_input.xlsx!A242,"")</v>
      </c>
      <c r="BF335" t="str">
        <f t="shared" si="163"/>
        <v>=IF(PERCEPTUAL_DYSREGULATION_training_input.xlsx!A242&lt;&gt;"",PERCEPTUAL_DYSREGULATION_training_input.xlsx!A242,"")</v>
      </c>
      <c r="BG335" t="str">
        <f t="shared" si="163"/>
        <v>=IF(PERSEVERATION_training_input.xlsx!A242&lt;&gt;"",PERSEVERATION_training_input.xlsx!A242,"")</v>
      </c>
      <c r="BH335" t="str">
        <f t="shared" si="163"/>
        <v>=IF(RESTRICTED_AFFECTIVITY_training_input.xlsx!A242&lt;&gt;"",RESTRICTED_AFFECTIVITY_training_input.xlsx!A242,"")</v>
      </c>
      <c r="BI335" t="str">
        <f t="shared" si="163"/>
        <v>=IF(RIGID_PERFECTIONISM_training_input.xlsx!A242&lt;&gt;"",RIGID_PERFECTIONISM_training_input.xlsx!A242,"")</v>
      </c>
      <c r="BJ335" t="str">
        <f t="shared" si="163"/>
        <v>=IF(RISK_TAKING_training_input.xlsx!A242&lt;&gt;"",RISK_TAKING_training_input.xlsx!A242,"")</v>
      </c>
      <c r="BK335" t="str">
        <f t="shared" si="163"/>
        <v>=IF(SEPARATION_INSECURITY_training_input.xlsx!A242&lt;&gt;"",SEPARATION_INSECURITY_training_input.xlsx!A242,"")</v>
      </c>
      <c r="BL335" t="str">
        <f t="shared" si="163"/>
        <v>=IF(SUBMISSIVENESS_training_input.xlsx!A242&lt;&gt;"",SUBMISSIVENESS_training_input.xlsx!A242,"")</v>
      </c>
      <c r="BM335" t="str">
        <f t="shared" si="163"/>
        <v>=IF(SUSPICIOUSNESS_training_input.xlsx!A242&lt;&gt;"",SUSPICIOUSNESS_training_input.xlsx!A242,"")</v>
      </c>
      <c r="BN335" t="str">
        <f t="shared" si="163"/>
        <v>=IF(UNUSUAL_BELIEFS_training_input.xlsx!A242&lt;&gt;"",UNUSUAL_BELIEFS_training_input.xlsx!A242,"")</v>
      </c>
      <c r="BO335" t="str">
        <f t="shared" si="162"/>
        <v>=IF(WITHDRAWAL_training_input.xlsx!A242&lt;&gt;"",WITHDRAWAL_training_input.xlsx!A242,"")</v>
      </c>
      <c r="BP335" t="str">
        <f t="shared" si="162"/>
        <v>=IF(ACT_training_input.xlsx!A242&lt;&gt;"",ACT_training_input.xlsx!A242,"")</v>
      </c>
      <c r="BQ335" t="str">
        <f t="shared" si="162"/>
        <v>=IF(DSP_training_input.xlsx!A242&lt;&gt;"",DSP_training_input.xlsx!A242,"")</v>
      </c>
      <c r="BR335" t="str">
        <f t="shared" si="162"/>
        <v>=IF(PAG_training_input.xlsx!A242&lt;&gt;"",PAG_training_input.xlsx!A242,"")</v>
      </c>
      <c r="BS335" t="str">
        <f t="shared" si="162"/>
        <v>=IF(PRO_training_input.xlsx!A242&lt;&gt;"",PRO_training_input.xlsx!A242,"")</v>
      </c>
      <c r="BT335" t="str">
        <f t="shared" si="162"/>
        <v>=IF(SPL_training_input.xlsx!A242&lt;&gt;"",SPL_training_input.xlsx!A242,"")</v>
      </c>
      <c r="BU335" t="str">
        <f t="shared" si="162"/>
        <v>=IF(WDR_training_input.xlsx!A242&lt;&gt;"",WDR_training_input.xlsx!A242,"")</v>
      </c>
      <c r="BV335" t="str">
        <f t="shared" si="162"/>
        <v>=IF(CON_training_input.xlsx!A242&lt;&gt;"",CON_training_input.xlsx!A242,"")</v>
      </c>
      <c r="BW335" t="str">
        <f t="shared" si="162"/>
        <v>=IF(DSC_training_input.xlsx!A242&lt;&gt;"",DSC_training_input.xlsx!A242,"")</v>
      </c>
      <c r="BX335" t="str">
        <f t="shared" si="162"/>
        <v>=IF(FAN_training_input.xlsx!A242&lt;&gt;"",FAN_training_input.xlsx!A242,"")</v>
      </c>
      <c r="BY335" t="str">
        <f t="shared" si="162"/>
        <v>=IF(OMN_training_input.xlsx!A242&lt;&gt;"",OMN_training_input.xlsx!A242,"")</v>
      </c>
      <c r="BZ335" t="str">
        <f t="shared" si="162"/>
        <v>=IF(REP_training_input.xlsx!A242&lt;&gt;"",REP_training_input.xlsx!A242,"")</v>
      </c>
      <c r="CA335" t="str">
        <f t="shared" si="162"/>
        <v>=IF(SOM_training_input.xlsx!A242&lt;&gt;"",SOM_training_input.xlsx!A242,"")</v>
      </c>
      <c r="CB335" t="str">
        <f t="shared" si="162"/>
        <v>=IF(SUB_training_input.xlsx!A242&lt;&gt;"",SUB_training_input.xlsx!A242,"")</v>
      </c>
      <c r="CC335" t="str">
        <f t="shared" si="162"/>
        <v>=IF(UND_training_input.xlsx!A242&lt;&gt;"",UND_training_input.xlsx!A242,"")</v>
      </c>
      <c r="CD335" t="str">
        <f t="shared" si="162"/>
        <v>=IF(ALT_training_input.xlsx!A242&lt;&gt;"",ALT_training_input.xlsx!A242,"")</v>
      </c>
      <c r="CE335" t="str">
        <f t="shared" si="162"/>
        <v>=IF(HUM_training_input.xlsx!A242&lt;&gt;"",HUM_training_input.xlsx!A242,"")</v>
      </c>
      <c r="CF335" t="str">
        <f t="shared" si="162"/>
        <v>=IF(IDL_training_input.xlsx!A242&lt;&gt;"",IDL_training_input.xlsx!A242,"")</v>
      </c>
      <c r="CG335" t="str">
        <f t="shared" si="162"/>
        <v>=IF(RFM_training_input.xlsx!A242&lt;&gt;"",RFM_training_input.xlsx!A242,"")</v>
      </c>
      <c r="CH335" t="str">
        <f t="shared" si="162"/>
        <v>=IF(DN_training_input.xlsx!A242&lt;&gt;"",DN_training_input.xlsx!A242,"")</v>
      </c>
      <c r="CI335" t="str">
        <f t="shared" si="162"/>
        <v>=IF(INT_training_input.xlsx!A242&lt;&gt;"",INT_training_input.xlsx!A242,"")</v>
      </c>
      <c r="CJ335" t="str">
        <f t="shared" si="162"/>
        <v>=IF(SUP_training_input.xlsx!A242&lt;&gt;"",SUP_training_input.xlsx!A242,"")</v>
      </c>
      <c r="CK335" t="str">
        <f t="shared" si="162"/>
        <v>=IF(ANT_training_input.xlsx!A242&lt;&gt;"",ANT_training_input.xlsx!A242,"")</v>
      </c>
      <c r="CL335" t="str">
        <f t="shared" si="162"/>
        <v>=IF(ISO_training_input.xlsx!A242&lt;&gt;"",ISO_training_input.xlsx!A242,"")</v>
      </c>
    </row>
    <row r="336" spans="1:90">
      <c r="A336">
        <v>243</v>
      </c>
      <c r="B336" t="str">
        <f t="shared" si="139"/>
        <v>=IF(SUICIDE_training_input.xlsx!A243&lt;&gt;"",SUICIDE_training_input.xlsx!A243,"")</v>
      </c>
      <c r="C336" t="str">
        <f t="shared" si="163"/>
        <v>=IF(IQ_training_input.xlsx!A243&lt;&gt;"",IQ_training_input.xlsx!A243,"")</v>
      </c>
      <c r="D336" t="str">
        <f t="shared" si="163"/>
        <v>=IF(AMBIG_training_input.xlsx!A243&lt;&gt;"",AMBIG_training_input.xlsx!A243,"")</v>
      </c>
      <c r="E336" t="str">
        <f t="shared" si="163"/>
        <v>=IF(EGODYST_training_input.xlsx!A243&lt;&gt;"",EGODYST_training_input.xlsx!A243,"")</v>
      </c>
      <c r="F336" t="str">
        <f t="shared" si="163"/>
        <v>=IF(AUTISM_training_input.xlsx!A243&lt;&gt;"",AUTISM_training_input.xlsx!A243,"")</v>
      </c>
      <c r="G336" t="str">
        <f t="shared" si="163"/>
        <v>=IF(IDENTITY_training_input.xlsx!A243&lt;&gt;"",IDENTITY_training_input.xlsx!A243,"")</v>
      </c>
      <c r="H336" t="str">
        <f t="shared" si="163"/>
        <v>=IF(SELFDIR_training_input.xlsx!A243&lt;&gt;"",SELFDIR_training_input.xlsx!A243,"")</v>
      </c>
      <c r="I336" t="str">
        <f t="shared" si="163"/>
        <v>=IF(EMPATHY_training_input.xlsx!A243&lt;&gt;"",EMPATHY_training_input.xlsx!A243,"")</v>
      </c>
      <c r="J336" t="str">
        <f t="shared" si="163"/>
        <v>=IF(INTIMACY_training_input.xlsx!A243&lt;&gt;"",INTIMACY_training_input.xlsx!A243,"")</v>
      </c>
      <c r="K336" t="str">
        <f t="shared" si="163"/>
        <v>=IF(ACUTE_training_input.xlsx!A243&lt;&gt;"",ACUTE_training_input.xlsx!A243,"")</v>
      </c>
      <c r="L336" t="str">
        <f t="shared" si="163"/>
        <v>=IF(CHRONIC_training_input.xlsx!A243&lt;&gt;"",CHRONIC_training_input.xlsx!A243,"")</v>
      </c>
      <c r="M336" t="str">
        <f t="shared" si="163"/>
        <v>=IF(TRAUMA_PAST_training_input.xlsx!A243&lt;&gt;"",TRAUMA_PAST_training_input.xlsx!A243,"")</v>
      </c>
      <c r="N336" t="str">
        <f t="shared" si="163"/>
        <v>=IF(TRAUMA_PRESENT_training_input.xlsx!A243&lt;&gt;"",TRAUMA_PRESENT_training_input.xlsx!A243,"")</v>
      </c>
      <c r="O336" t="str">
        <f t="shared" si="163"/>
        <v>=IF(HOPE_training_input.xlsx!A243&lt;&gt;"",HOPE_training_input.xlsx!A243,"")</v>
      </c>
      <c r="P336" t="str">
        <f t="shared" si="163"/>
        <v>=IF(SELFAFFICACY_training_input.xlsx!A243&lt;&gt;"",SELFAFFICACY_training_input.xlsx!A243,"")</v>
      </c>
      <c r="Q336" t="str">
        <f t="shared" si="163"/>
        <v>=IF(SELFESTEEM_training_input.xlsx!A243&lt;&gt;"",SELFESTEEM_training_input.xlsx!A243,"")</v>
      </c>
      <c r="R336" t="str">
        <f t="shared" si="163"/>
        <v>=IF(WELLBEING_training_input.xlsx!A243&lt;&gt;"",WELLBEING_training_input.xlsx!A243,"")</v>
      </c>
      <c r="S336" t="str">
        <f t="shared" si="163"/>
        <v>=IF(HYPER_training_input.xlsx!A243&lt;&gt;"",HYPER_training_input.xlsx!A243,"")</v>
      </c>
      <c r="T336" t="str">
        <f t="shared" si="163"/>
        <v>=IF(AGGR_training_input.xlsx!A243&lt;&gt;"",AGGR_training_input.xlsx!A243,"")</v>
      </c>
      <c r="U336" t="str">
        <f t="shared" si="163"/>
        <v>=IF(COND_PR_training_input.xlsx!A243&lt;&gt;"",COND_PR_training_input.xlsx!A243,"")</v>
      </c>
      <c r="V336" t="str">
        <f t="shared" si="163"/>
        <v>=IF(ANXIE_training_input.xlsx!A243&lt;&gt;"",ANXIE_training_input.xlsx!A243,"")</v>
      </c>
      <c r="W336" t="str">
        <f t="shared" si="163"/>
        <v>=IF(DEPR_training_input.xlsx!A243&lt;&gt;"",DEPR_training_input.xlsx!A243,"")</v>
      </c>
      <c r="X336" t="str">
        <f t="shared" si="163"/>
        <v>=IF(SOMAT_training_input.xlsx!A243&lt;&gt;"",SOMAT_training_input.xlsx!A243,"")</v>
      </c>
      <c r="Y336" t="str">
        <f t="shared" si="163"/>
        <v>=IF(ATYPI_training_input.xlsx!A243&lt;&gt;"",ATYPI_training_input.xlsx!A243,"")</v>
      </c>
      <c r="Z336" t="str">
        <f t="shared" si="163"/>
        <v>=IF(WITHD_training_input.xlsx!A243&lt;&gt;"",WITHD_training_input.xlsx!A243,"")</v>
      </c>
      <c r="AA336" t="str">
        <f t="shared" si="163"/>
        <v>=IF(ATTE_PR_training_input.xlsx!A243&lt;&gt;"",ATTE_PR_training_input.xlsx!A243,"")</v>
      </c>
      <c r="AB336" t="str">
        <f t="shared" si="163"/>
        <v>=IF(ANG_CONT_training_input.xlsx!A243&lt;&gt;"",ANG_CONT_training_input.xlsx!A243,"")</v>
      </c>
      <c r="AC336" t="str">
        <f t="shared" si="163"/>
        <v>=IF(DEV_SOC_DIS_training_input.xlsx!A243&lt;&gt;"",DEV_SOC_DIS_training_input.xlsx!A243,"")</v>
      </c>
      <c r="AD336" t="str">
        <f t="shared" si="163"/>
        <v>=IF(BULLY_training_input.xlsx!A243&lt;&gt;"",BULLY_training_input.xlsx!A243,"")</v>
      </c>
      <c r="AE336" t="str">
        <f t="shared" si="163"/>
        <v>=IF(EMOT_SELF_C_training_input.xlsx!A243&lt;&gt;"",EMOT_SELF_C_training_input.xlsx!A243,"")</v>
      </c>
      <c r="AF336" t="str">
        <f t="shared" si="163"/>
        <v>=IF(EXE_FUN_training_input.xlsx!A243&lt;&gt;"",EXE_FUN_training_input.xlsx!A243,"")</v>
      </c>
      <c r="AG336" t="str">
        <f t="shared" si="163"/>
        <v>=IF(MANIA_training_input.xlsx!A243&lt;&gt;"",MANIA_training_input.xlsx!A243,"")</v>
      </c>
      <c r="AH336" t="str">
        <f t="shared" si="163"/>
        <v>=IF(NEG_EMOT_training_input.xlsx!A243&lt;&gt;"",NEG_EMOT_training_input.xlsx!A243,"")</v>
      </c>
      <c r="AI336" t="str">
        <f t="shared" si="163"/>
        <v>=IF(ADAPT_training_input.xlsx!A243&lt;&gt;"",ADAPT_training_input.xlsx!A243,"")</v>
      </c>
      <c r="AJ336" t="str">
        <f t="shared" si="163"/>
        <v>=IF(SOC_SK_training_input.xlsx!A243&lt;&gt;"",SOC_SK_training_input.xlsx!A243,"")</v>
      </c>
      <c r="AK336" t="str">
        <f t="shared" si="163"/>
        <v>=IF(LEAD_training_input.xlsx!A243&lt;&gt;"",LEAD_training_input.xlsx!A243,"")</v>
      </c>
      <c r="AL336" t="str">
        <f t="shared" si="163"/>
        <v>=IF(ACT_DAIL_training_input.xlsx!A243&lt;&gt;"",ACT_DAIL_training_input.xlsx!A243,"")</v>
      </c>
      <c r="AM336" t="str">
        <f t="shared" si="163"/>
        <v>=IF(FUN_COM_training_input.xlsx!A243&lt;&gt;"",FUN_COM_training_input.xlsx!A243,"")</v>
      </c>
      <c r="AN336" t="str">
        <f t="shared" si="163"/>
        <v>=IF(RESILI_training_input.xlsx!A243&lt;&gt;"",RESILI_training_input.xlsx!A243,"")</v>
      </c>
      <c r="AO336" t="str">
        <f t="shared" si="163"/>
        <v>=IF(SEL_training_input.xlsx!A243&lt;&gt;"",SEL_training_input.xlsx!A243,"")</v>
      </c>
      <c r="AP336" t="str">
        <f t="shared" si="163"/>
        <v>=IF(SEV_training_input.xlsx!A243&lt;&gt;"",SEV_training_input.xlsx!A243,"")</v>
      </c>
      <c r="AQ336" t="str">
        <f t="shared" si="163"/>
        <v>=IF(ANHEDONIA_training_input.xlsx!A243&lt;&gt;"",ANHEDONIA_training_input.xlsx!A243,"")</v>
      </c>
      <c r="AR336" t="str">
        <f t="shared" si="163"/>
        <v>=IF(ANXIOUSNESS_training_input.xlsx!A243&lt;&gt;"",ANXIOUSNESS_training_input.xlsx!A243,"")</v>
      </c>
      <c r="AS336" t="str">
        <f t="shared" si="163"/>
        <v>=IF(ATTENTION_SEEKING_training_input.xlsx!A243&lt;&gt;"",ATTENTION_SEEKING_training_input.xlsx!A243,"")</v>
      </c>
      <c r="AT336" t="str">
        <f t="shared" si="163"/>
        <v>=IF(CALLOUSNESS_training_input.xlsx!A243&lt;&gt;"",CALLOUSNESS_training_input.xlsx!A243,"")</v>
      </c>
      <c r="AU336" t="str">
        <f t="shared" si="163"/>
        <v>=IF(DECEITFULNESS_training_input.xlsx!A243&lt;&gt;"",DECEITFULNESS_training_input.xlsx!A243,"")</v>
      </c>
      <c r="AV336" t="str">
        <f t="shared" si="163"/>
        <v>=IF(DEPRESSIVITY_training_input.xlsx!A243&lt;&gt;"",DEPRESSIVITY_training_input.xlsx!A243,"")</v>
      </c>
      <c r="AW336" t="str">
        <f t="shared" si="163"/>
        <v>=IF(DISTRACTIBILITY_training_input.xlsx!A243&lt;&gt;"",DISTRACTIBILITY_training_input.xlsx!A243,"")</v>
      </c>
      <c r="AX336" t="str">
        <f t="shared" si="163"/>
        <v>=IF(ECCENTRICITY_training_input.xlsx!A243&lt;&gt;"",ECCENTRICITY_training_input.xlsx!A243,"")</v>
      </c>
      <c r="AY336" t="str">
        <f t="shared" si="163"/>
        <v>=IF(EMOTIONAL_LABILITY_training_input.xlsx!A243&lt;&gt;"",EMOTIONAL_LABILITY_training_input.xlsx!A243,"")</v>
      </c>
      <c r="AZ336" t="str">
        <f t="shared" si="163"/>
        <v>=IF(GRANDIOSITY_training_input.xlsx!A243&lt;&gt;"",GRANDIOSITY_training_input.xlsx!A243,"")</v>
      </c>
      <c r="BA336" t="str">
        <f t="shared" si="163"/>
        <v>=IF(HOSTILITY_training_input.xlsx!A243&lt;&gt;"",HOSTILITY_training_input.xlsx!A243,"")</v>
      </c>
      <c r="BB336" t="str">
        <f t="shared" si="163"/>
        <v>=IF(IMPULSIVITY_training_input.xlsx!A243&lt;&gt;"",IMPULSIVITY_training_input.xlsx!A243,"")</v>
      </c>
      <c r="BC336" t="str">
        <f t="shared" si="163"/>
        <v>=IF(INTIMACY_AVOIDANCE_training_input.xlsx!A243&lt;&gt;"",INTIMACY_AVOIDANCE_training_input.xlsx!A243,"")</v>
      </c>
      <c r="BD336" t="str">
        <f t="shared" si="163"/>
        <v>=IF(IRRESPONSIBILITY_training_input.xlsx!A243&lt;&gt;"",IRRESPONSIBILITY_training_input.xlsx!A243,"")</v>
      </c>
      <c r="BE336" t="str">
        <f t="shared" si="163"/>
        <v>=IF(MANIPULATIVENESS_training_input.xlsx!A243&lt;&gt;"",MANIPULATIVENESS_training_input.xlsx!A243,"")</v>
      </c>
      <c r="BF336" t="str">
        <f t="shared" si="163"/>
        <v>=IF(PERCEPTUAL_DYSREGULATION_training_input.xlsx!A243&lt;&gt;"",PERCEPTUAL_DYSREGULATION_training_input.xlsx!A243,"")</v>
      </c>
      <c r="BG336" t="str">
        <f t="shared" si="163"/>
        <v>=IF(PERSEVERATION_training_input.xlsx!A243&lt;&gt;"",PERSEVERATION_training_input.xlsx!A243,"")</v>
      </c>
      <c r="BH336" t="str">
        <f t="shared" si="163"/>
        <v>=IF(RESTRICTED_AFFECTIVITY_training_input.xlsx!A243&lt;&gt;"",RESTRICTED_AFFECTIVITY_training_input.xlsx!A243,"")</v>
      </c>
      <c r="BI336" t="str">
        <f t="shared" si="163"/>
        <v>=IF(RIGID_PERFECTIONISM_training_input.xlsx!A243&lt;&gt;"",RIGID_PERFECTIONISM_training_input.xlsx!A243,"")</v>
      </c>
      <c r="BJ336" t="str">
        <f t="shared" si="163"/>
        <v>=IF(RISK_TAKING_training_input.xlsx!A243&lt;&gt;"",RISK_TAKING_training_input.xlsx!A243,"")</v>
      </c>
      <c r="BK336" t="str">
        <f t="shared" si="163"/>
        <v>=IF(SEPARATION_INSECURITY_training_input.xlsx!A243&lt;&gt;"",SEPARATION_INSECURITY_training_input.xlsx!A243,"")</v>
      </c>
      <c r="BL336" t="str">
        <f t="shared" si="163"/>
        <v>=IF(SUBMISSIVENESS_training_input.xlsx!A243&lt;&gt;"",SUBMISSIVENESS_training_input.xlsx!A243,"")</v>
      </c>
      <c r="BM336" t="str">
        <f t="shared" si="163"/>
        <v>=IF(SUSPICIOUSNESS_training_input.xlsx!A243&lt;&gt;"",SUSPICIOUSNESS_training_input.xlsx!A243,"")</v>
      </c>
      <c r="BN336" t="str">
        <f t="shared" ref="BN336:CL339" si="164">CONCATENATE($A$11,BN$1,$A$12,$A336,$A$13,BN$1,$A$14,$A336,$A$15)</f>
        <v>=IF(UNUSUAL_BELIEFS_training_input.xlsx!A243&lt;&gt;"",UNUSUAL_BELIEFS_training_input.xlsx!A243,"")</v>
      </c>
      <c r="BO336" t="str">
        <f t="shared" si="164"/>
        <v>=IF(WITHDRAWAL_training_input.xlsx!A243&lt;&gt;"",WITHDRAWAL_training_input.xlsx!A243,"")</v>
      </c>
      <c r="BP336" t="str">
        <f t="shared" si="164"/>
        <v>=IF(ACT_training_input.xlsx!A243&lt;&gt;"",ACT_training_input.xlsx!A243,"")</v>
      </c>
      <c r="BQ336" t="str">
        <f t="shared" si="164"/>
        <v>=IF(DSP_training_input.xlsx!A243&lt;&gt;"",DSP_training_input.xlsx!A243,"")</v>
      </c>
      <c r="BR336" t="str">
        <f t="shared" si="164"/>
        <v>=IF(PAG_training_input.xlsx!A243&lt;&gt;"",PAG_training_input.xlsx!A243,"")</v>
      </c>
      <c r="BS336" t="str">
        <f t="shared" si="164"/>
        <v>=IF(PRO_training_input.xlsx!A243&lt;&gt;"",PRO_training_input.xlsx!A243,"")</v>
      </c>
      <c r="BT336" t="str">
        <f t="shared" si="164"/>
        <v>=IF(SPL_training_input.xlsx!A243&lt;&gt;"",SPL_training_input.xlsx!A243,"")</v>
      </c>
      <c r="BU336" t="str">
        <f t="shared" si="164"/>
        <v>=IF(WDR_training_input.xlsx!A243&lt;&gt;"",WDR_training_input.xlsx!A243,"")</v>
      </c>
      <c r="BV336" t="str">
        <f t="shared" si="164"/>
        <v>=IF(CON_training_input.xlsx!A243&lt;&gt;"",CON_training_input.xlsx!A243,"")</v>
      </c>
      <c r="BW336" t="str">
        <f t="shared" si="164"/>
        <v>=IF(DSC_training_input.xlsx!A243&lt;&gt;"",DSC_training_input.xlsx!A243,"")</v>
      </c>
      <c r="BX336" t="str">
        <f t="shared" si="164"/>
        <v>=IF(FAN_training_input.xlsx!A243&lt;&gt;"",FAN_training_input.xlsx!A243,"")</v>
      </c>
      <c r="BY336" t="str">
        <f t="shared" si="164"/>
        <v>=IF(OMN_training_input.xlsx!A243&lt;&gt;"",OMN_training_input.xlsx!A243,"")</v>
      </c>
      <c r="BZ336" t="str">
        <f t="shared" si="164"/>
        <v>=IF(REP_training_input.xlsx!A243&lt;&gt;"",REP_training_input.xlsx!A243,"")</v>
      </c>
      <c r="CA336" t="str">
        <f t="shared" si="164"/>
        <v>=IF(SOM_training_input.xlsx!A243&lt;&gt;"",SOM_training_input.xlsx!A243,"")</v>
      </c>
      <c r="CB336" t="str">
        <f t="shared" si="164"/>
        <v>=IF(SUB_training_input.xlsx!A243&lt;&gt;"",SUB_training_input.xlsx!A243,"")</v>
      </c>
      <c r="CC336" t="str">
        <f t="shared" si="164"/>
        <v>=IF(UND_training_input.xlsx!A243&lt;&gt;"",UND_training_input.xlsx!A243,"")</v>
      </c>
      <c r="CD336" t="str">
        <f t="shared" si="164"/>
        <v>=IF(ALT_training_input.xlsx!A243&lt;&gt;"",ALT_training_input.xlsx!A243,"")</v>
      </c>
      <c r="CE336" t="str">
        <f t="shared" si="164"/>
        <v>=IF(HUM_training_input.xlsx!A243&lt;&gt;"",HUM_training_input.xlsx!A243,"")</v>
      </c>
      <c r="CF336" t="str">
        <f t="shared" si="164"/>
        <v>=IF(IDL_training_input.xlsx!A243&lt;&gt;"",IDL_training_input.xlsx!A243,"")</v>
      </c>
      <c r="CG336" t="str">
        <f t="shared" si="164"/>
        <v>=IF(RFM_training_input.xlsx!A243&lt;&gt;"",RFM_training_input.xlsx!A243,"")</v>
      </c>
      <c r="CH336" t="str">
        <f t="shared" si="164"/>
        <v>=IF(DN_training_input.xlsx!A243&lt;&gt;"",DN_training_input.xlsx!A243,"")</v>
      </c>
      <c r="CI336" t="str">
        <f t="shared" si="164"/>
        <v>=IF(INT_training_input.xlsx!A243&lt;&gt;"",INT_training_input.xlsx!A243,"")</v>
      </c>
      <c r="CJ336" t="str">
        <f t="shared" si="164"/>
        <v>=IF(SUP_training_input.xlsx!A243&lt;&gt;"",SUP_training_input.xlsx!A243,"")</v>
      </c>
      <c r="CK336" t="str">
        <f t="shared" si="164"/>
        <v>=IF(ANT_training_input.xlsx!A243&lt;&gt;"",ANT_training_input.xlsx!A243,"")</v>
      </c>
      <c r="CL336" t="str">
        <f t="shared" si="164"/>
        <v>=IF(ISO_training_input.xlsx!A243&lt;&gt;"",ISO_training_input.xlsx!A243,"")</v>
      </c>
    </row>
    <row r="337" spans="1:90">
      <c r="A337">
        <v>244</v>
      </c>
      <c r="B337" t="str">
        <f t="shared" si="139"/>
        <v>=IF(SUICIDE_training_input.xlsx!A244&lt;&gt;"",SUICIDE_training_input.xlsx!A244,"")</v>
      </c>
      <c r="C337" t="str">
        <f t="shared" ref="C337:BN340" si="165">CONCATENATE($A$11,C$1,$A$12,$A337,$A$13,C$1,$A$14,$A337,$A$15)</f>
        <v>=IF(IQ_training_input.xlsx!A244&lt;&gt;"",IQ_training_input.xlsx!A244,"")</v>
      </c>
      <c r="D337" t="str">
        <f t="shared" si="165"/>
        <v>=IF(AMBIG_training_input.xlsx!A244&lt;&gt;"",AMBIG_training_input.xlsx!A244,"")</v>
      </c>
      <c r="E337" t="str">
        <f t="shared" si="165"/>
        <v>=IF(EGODYST_training_input.xlsx!A244&lt;&gt;"",EGODYST_training_input.xlsx!A244,"")</v>
      </c>
      <c r="F337" t="str">
        <f t="shared" si="165"/>
        <v>=IF(AUTISM_training_input.xlsx!A244&lt;&gt;"",AUTISM_training_input.xlsx!A244,"")</v>
      </c>
      <c r="G337" t="str">
        <f t="shared" si="165"/>
        <v>=IF(IDENTITY_training_input.xlsx!A244&lt;&gt;"",IDENTITY_training_input.xlsx!A244,"")</v>
      </c>
      <c r="H337" t="str">
        <f t="shared" si="165"/>
        <v>=IF(SELFDIR_training_input.xlsx!A244&lt;&gt;"",SELFDIR_training_input.xlsx!A244,"")</v>
      </c>
      <c r="I337" t="str">
        <f t="shared" si="165"/>
        <v>=IF(EMPATHY_training_input.xlsx!A244&lt;&gt;"",EMPATHY_training_input.xlsx!A244,"")</v>
      </c>
      <c r="J337" t="str">
        <f t="shared" si="165"/>
        <v>=IF(INTIMACY_training_input.xlsx!A244&lt;&gt;"",INTIMACY_training_input.xlsx!A244,"")</v>
      </c>
      <c r="K337" t="str">
        <f t="shared" si="165"/>
        <v>=IF(ACUTE_training_input.xlsx!A244&lt;&gt;"",ACUTE_training_input.xlsx!A244,"")</v>
      </c>
      <c r="L337" t="str">
        <f t="shared" si="165"/>
        <v>=IF(CHRONIC_training_input.xlsx!A244&lt;&gt;"",CHRONIC_training_input.xlsx!A244,"")</v>
      </c>
      <c r="M337" t="str">
        <f t="shared" si="165"/>
        <v>=IF(TRAUMA_PAST_training_input.xlsx!A244&lt;&gt;"",TRAUMA_PAST_training_input.xlsx!A244,"")</v>
      </c>
      <c r="N337" t="str">
        <f t="shared" si="165"/>
        <v>=IF(TRAUMA_PRESENT_training_input.xlsx!A244&lt;&gt;"",TRAUMA_PRESENT_training_input.xlsx!A244,"")</v>
      </c>
      <c r="O337" t="str">
        <f t="shared" si="165"/>
        <v>=IF(HOPE_training_input.xlsx!A244&lt;&gt;"",HOPE_training_input.xlsx!A244,"")</v>
      </c>
      <c r="P337" t="str">
        <f t="shared" si="165"/>
        <v>=IF(SELFAFFICACY_training_input.xlsx!A244&lt;&gt;"",SELFAFFICACY_training_input.xlsx!A244,"")</v>
      </c>
      <c r="Q337" t="str">
        <f t="shared" si="165"/>
        <v>=IF(SELFESTEEM_training_input.xlsx!A244&lt;&gt;"",SELFESTEEM_training_input.xlsx!A244,"")</v>
      </c>
      <c r="R337" t="str">
        <f t="shared" si="165"/>
        <v>=IF(WELLBEING_training_input.xlsx!A244&lt;&gt;"",WELLBEING_training_input.xlsx!A244,"")</v>
      </c>
      <c r="S337" t="str">
        <f t="shared" si="165"/>
        <v>=IF(HYPER_training_input.xlsx!A244&lt;&gt;"",HYPER_training_input.xlsx!A244,"")</v>
      </c>
      <c r="T337" t="str">
        <f t="shared" si="165"/>
        <v>=IF(AGGR_training_input.xlsx!A244&lt;&gt;"",AGGR_training_input.xlsx!A244,"")</v>
      </c>
      <c r="U337" t="str">
        <f t="shared" si="165"/>
        <v>=IF(COND_PR_training_input.xlsx!A244&lt;&gt;"",COND_PR_training_input.xlsx!A244,"")</v>
      </c>
      <c r="V337" t="str">
        <f t="shared" si="165"/>
        <v>=IF(ANXIE_training_input.xlsx!A244&lt;&gt;"",ANXIE_training_input.xlsx!A244,"")</v>
      </c>
      <c r="W337" t="str">
        <f t="shared" si="165"/>
        <v>=IF(DEPR_training_input.xlsx!A244&lt;&gt;"",DEPR_training_input.xlsx!A244,"")</v>
      </c>
      <c r="X337" t="str">
        <f t="shared" si="165"/>
        <v>=IF(SOMAT_training_input.xlsx!A244&lt;&gt;"",SOMAT_training_input.xlsx!A244,"")</v>
      </c>
      <c r="Y337" t="str">
        <f t="shared" si="165"/>
        <v>=IF(ATYPI_training_input.xlsx!A244&lt;&gt;"",ATYPI_training_input.xlsx!A244,"")</v>
      </c>
      <c r="Z337" t="str">
        <f t="shared" si="165"/>
        <v>=IF(WITHD_training_input.xlsx!A244&lt;&gt;"",WITHD_training_input.xlsx!A244,"")</v>
      </c>
      <c r="AA337" t="str">
        <f t="shared" si="165"/>
        <v>=IF(ATTE_PR_training_input.xlsx!A244&lt;&gt;"",ATTE_PR_training_input.xlsx!A244,"")</v>
      </c>
      <c r="AB337" t="str">
        <f t="shared" si="165"/>
        <v>=IF(ANG_CONT_training_input.xlsx!A244&lt;&gt;"",ANG_CONT_training_input.xlsx!A244,"")</v>
      </c>
      <c r="AC337" t="str">
        <f t="shared" si="165"/>
        <v>=IF(DEV_SOC_DIS_training_input.xlsx!A244&lt;&gt;"",DEV_SOC_DIS_training_input.xlsx!A244,"")</v>
      </c>
      <c r="AD337" t="str">
        <f t="shared" si="165"/>
        <v>=IF(BULLY_training_input.xlsx!A244&lt;&gt;"",BULLY_training_input.xlsx!A244,"")</v>
      </c>
      <c r="AE337" t="str">
        <f t="shared" si="165"/>
        <v>=IF(EMOT_SELF_C_training_input.xlsx!A244&lt;&gt;"",EMOT_SELF_C_training_input.xlsx!A244,"")</v>
      </c>
      <c r="AF337" t="str">
        <f t="shared" si="165"/>
        <v>=IF(EXE_FUN_training_input.xlsx!A244&lt;&gt;"",EXE_FUN_training_input.xlsx!A244,"")</v>
      </c>
      <c r="AG337" t="str">
        <f t="shared" si="165"/>
        <v>=IF(MANIA_training_input.xlsx!A244&lt;&gt;"",MANIA_training_input.xlsx!A244,"")</v>
      </c>
      <c r="AH337" t="str">
        <f t="shared" si="165"/>
        <v>=IF(NEG_EMOT_training_input.xlsx!A244&lt;&gt;"",NEG_EMOT_training_input.xlsx!A244,"")</v>
      </c>
      <c r="AI337" t="str">
        <f t="shared" si="165"/>
        <v>=IF(ADAPT_training_input.xlsx!A244&lt;&gt;"",ADAPT_training_input.xlsx!A244,"")</v>
      </c>
      <c r="AJ337" t="str">
        <f t="shared" si="165"/>
        <v>=IF(SOC_SK_training_input.xlsx!A244&lt;&gt;"",SOC_SK_training_input.xlsx!A244,"")</v>
      </c>
      <c r="AK337" t="str">
        <f t="shared" si="165"/>
        <v>=IF(LEAD_training_input.xlsx!A244&lt;&gt;"",LEAD_training_input.xlsx!A244,"")</v>
      </c>
      <c r="AL337" t="str">
        <f t="shared" si="165"/>
        <v>=IF(ACT_DAIL_training_input.xlsx!A244&lt;&gt;"",ACT_DAIL_training_input.xlsx!A244,"")</v>
      </c>
      <c r="AM337" t="str">
        <f t="shared" si="165"/>
        <v>=IF(FUN_COM_training_input.xlsx!A244&lt;&gt;"",FUN_COM_training_input.xlsx!A244,"")</v>
      </c>
      <c r="AN337" t="str">
        <f t="shared" si="165"/>
        <v>=IF(RESILI_training_input.xlsx!A244&lt;&gt;"",RESILI_training_input.xlsx!A244,"")</v>
      </c>
      <c r="AO337" t="str">
        <f t="shared" si="165"/>
        <v>=IF(SEL_training_input.xlsx!A244&lt;&gt;"",SEL_training_input.xlsx!A244,"")</v>
      </c>
      <c r="AP337" t="str">
        <f t="shared" si="165"/>
        <v>=IF(SEV_training_input.xlsx!A244&lt;&gt;"",SEV_training_input.xlsx!A244,"")</v>
      </c>
      <c r="AQ337" t="str">
        <f t="shared" si="165"/>
        <v>=IF(ANHEDONIA_training_input.xlsx!A244&lt;&gt;"",ANHEDONIA_training_input.xlsx!A244,"")</v>
      </c>
      <c r="AR337" t="str">
        <f t="shared" si="165"/>
        <v>=IF(ANXIOUSNESS_training_input.xlsx!A244&lt;&gt;"",ANXIOUSNESS_training_input.xlsx!A244,"")</v>
      </c>
      <c r="AS337" t="str">
        <f t="shared" si="165"/>
        <v>=IF(ATTENTION_SEEKING_training_input.xlsx!A244&lt;&gt;"",ATTENTION_SEEKING_training_input.xlsx!A244,"")</v>
      </c>
      <c r="AT337" t="str">
        <f t="shared" si="165"/>
        <v>=IF(CALLOUSNESS_training_input.xlsx!A244&lt;&gt;"",CALLOUSNESS_training_input.xlsx!A244,"")</v>
      </c>
      <c r="AU337" t="str">
        <f t="shared" si="165"/>
        <v>=IF(DECEITFULNESS_training_input.xlsx!A244&lt;&gt;"",DECEITFULNESS_training_input.xlsx!A244,"")</v>
      </c>
      <c r="AV337" t="str">
        <f t="shared" si="165"/>
        <v>=IF(DEPRESSIVITY_training_input.xlsx!A244&lt;&gt;"",DEPRESSIVITY_training_input.xlsx!A244,"")</v>
      </c>
      <c r="AW337" t="str">
        <f t="shared" si="165"/>
        <v>=IF(DISTRACTIBILITY_training_input.xlsx!A244&lt;&gt;"",DISTRACTIBILITY_training_input.xlsx!A244,"")</v>
      </c>
      <c r="AX337" t="str">
        <f t="shared" si="165"/>
        <v>=IF(ECCENTRICITY_training_input.xlsx!A244&lt;&gt;"",ECCENTRICITY_training_input.xlsx!A244,"")</v>
      </c>
      <c r="AY337" t="str">
        <f t="shared" si="165"/>
        <v>=IF(EMOTIONAL_LABILITY_training_input.xlsx!A244&lt;&gt;"",EMOTIONAL_LABILITY_training_input.xlsx!A244,"")</v>
      </c>
      <c r="AZ337" t="str">
        <f t="shared" si="165"/>
        <v>=IF(GRANDIOSITY_training_input.xlsx!A244&lt;&gt;"",GRANDIOSITY_training_input.xlsx!A244,"")</v>
      </c>
      <c r="BA337" t="str">
        <f t="shared" si="165"/>
        <v>=IF(HOSTILITY_training_input.xlsx!A244&lt;&gt;"",HOSTILITY_training_input.xlsx!A244,"")</v>
      </c>
      <c r="BB337" t="str">
        <f t="shared" si="165"/>
        <v>=IF(IMPULSIVITY_training_input.xlsx!A244&lt;&gt;"",IMPULSIVITY_training_input.xlsx!A244,"")</v>
      </c>
      <c r="BC337" t="str">
        <f t="shared" si="165"/>
        <v>=IF(INTIMACY_AVOIDANCE_training_input.xlsx!A244&lt;&gt;"",INTIMACY_AVOIDANCE_training_input.xlsx!A244,"")</v>
      </c>
      <c r="BD337" t="str">
        <f t="shared" si="165"/>
        <v>=IF(IRRESPONSIBILITY_training_input.xlsx!A244&lt;&gt;"",IRRESPONSIBILITY_training_input.xlsx!A244,"")</v>
      </c>
      <c r="BE337" t="str">
        <f t="shared" si="165"/>
        <v>=IF(MANIPULATIVENESS_training_input.xlsx!A244&lt;&gt;"",MANIPULATIVENESS_training_input.xlsx!A244,"")</v>
      </c>
      <c r="BF337" t="str">
        <f t="shared" si="165"/>
        <v>=IF(PERCEPTUAL_DYSREGULATION_training_input.xlsx!A244&lt;&gt;"",PERCEPTUAL_DYSREGULATION_training_input.xlsx!A244,"")</v>
      </c>
      <c r="BG337" t="str">
        <f t="shared" si="165"/>
        <v>=IF(PERSEVERATION_training_input.xlsx!A244&lt;&gt;"",PERSEVERATION_training_input.xlsx!A244,"")</v>
      </c>
      <c r="BH337" t="str">
        <f t="shared" si="165"/>
        <v>=IF(RESTRICTED_AFFECTIVITY_training_input.xlsx!A244&lt;&gt;"",RESTRICTED_AFFECTIVITY_training_input.xlsx!A244,"")</v>
      </c>
      <c r="BI337" t="str">
        <f t="shared" si="165"/>
        <v>=IF(RIGID_PERFECTIONISM_training_input.xlsx!A244&lt;&gt;"",RIGID_PERFECTIONISM_training_input.xlsx!A244,"")</v>
      </c>
      <c r="BJ337" t="str">
        <f t="shared" si="165"/>
        <v>=IF(RISK_TAKING_training_input.xlsx!A244&lt;&gt;"",RISK_TAKING_training_input.xlsx!A244,"")</v>
      </c>
      <c r="BK337" t="str">
        <f t="shared" si="165"/>
        <v>=IF(SEPARATION_INSECURITY_training_input.xlsx!A244&lt;&gt;"",SEPARATION_INSECURITY_training_input.xlsx!A244,"")</v>
      </c>
      <c r="BL337" t="str">
        <f t="shared" si="165"/>
        <v>=IF(SUBMISSIVENESS_training_input.xlsx!A244&lt;&gt;"",SUBMISSIVENESS_training_input.xlsx!A244,"")</v>
      </c>
      <c r="BM337" t="str">
        <f t="shared" si="165"/>
        <v>=IF(SUSPICIOUSNESS_training_input.xlsx!A244&lt;&gt;"",SUSPICIOUSNESS_training_input.xlsx!A244,"")</v>
      </c>
      <c r="BN337" t="str">
        <f t="shared" si="165"/>
        <v>=IF(UNUSUAL_BELIEFS_training_input.xlsx!A244&lt;&gt;"",UNUSUAL_BELIEFS_training_input.xlsx!A244,"")</v>
      </c>
      <c r="BO337" t="str">
        <f t="shared" si="164"/>
        <v>=IF(WITHDRAWAL_training_input.xlsx!A244&lt;&gt;"",WITHDRAWAL_training_input.xlsx!A244,"")</v>
      </c>
      <c r="BP337" t="str">
        <f t="shared" si="164"/>
        <v>=IF(ACT_training_input.xlsx!A244&lt;&gt;"",ACT_training_input.xlsx!A244,"")</v>
      </c>
      <c r="BQ337" t="str">
        <f t="shared" si="164"/>
        <v>=IF(DSP_training_input.xlsx!A244&lt;&gt;"",DSP_training_input.xlsx!A244,"")</v>
      </c>
      <c r="BR337" t="str">
        <f t="shared" si="164"/>
        <v>=IF(PAG_training_input.xlsx!A244&lt;&gt;"",PAG_training_input.xlsx!A244,"")</v>
      </c>
      <c r="BS337" t="str">
        <f t="shared" si="164"/>
        <v>=IF(PRO_training_input.xlsx!A244&lt;&gt;"",PRO_training_input.xlsx!A244,"")</v>
      </c>
      <c r="BT337" t="str">
        <f t="shared" si="164"/>
        <v>=IF(SPL_training_input.xlsx!A244&lt;&gt;"",SPL_training_input.xlsx!A244,"")</v>
      </c>
      <c r="BU337" t="str">
        <f t="shared" si="164"/>
        <v>=IF(WDR_training_input.xlsx!A244&lt;&gt;"",WDR_training_input.xlsx!A244,"")</v>
      </c>
      <c r="BV337" t="str">
        <f t="shared" si="164"/>
        <v>=IF(CON_training_input.xlsx!A244&lt;&gt;"",CON_training_input.xlsx!A244,"")</v>
      </c>
      <c r="BW337" t="str">
        <f t="shared" si="164"/>
        <v>=IF(DSC_training_input.xlsx!A244&lt;&gt;"",DSC_training_input.xlsx!A244,"")</v>
      </c>
      <c r="BX337" t="str">
        <f t="shared" si="164"/>
        <v>=IF(FAN_training_input.xlsx!A244&lt;&gt;"",FAN_training_input.xlsx!A244,"")</v>
      </c>
      <c r="BY337" t="str">
        <f t="shared" si="164"/>
        <v>=IF(OMN_training_input.xlsx!A244&lt;&gt;"",OMN_training_input.xlsx!A244,"")</v>
      </c>
      <c r="BZ337" t="str">
        <f t="shared" si="164"/>
        <v>=IF(REP_training_input.xlsx!A244&lt;&gt;"",REP_training_input.xlsx!A244,"")</v>
      </c>
      <c r="CA337" t="str">
        <f t="shared" si="164"/>
        <v>=IF(SOM_training_input.xlsx!A244&lt;&gt;"",SOM_training_input.xlsx!A244,"")</v>
      </c>
      <c r="CB337" t="str">
        <f t="shared" si="164"/>
        <v>=IF(SUB_training_input.xlsx!A244&lt;&gt;"",SUB_training_input.xlsx!A244,"")</v>
      </c>
      <c r="CC337" t="str">
        <f t="shared" si="164"/>
        <v>=IF(UND_training_input.xlsx!A244&lt;&gt;"",UND_training_input.xlsx!A244,"")</v>
      </c>
      <c r="CD337" t="str">
        <f t="shared" si="164"/>
        <v>=IF(ALT_training_input.xlsx!A244&lt;&gt;"",ALT_training_input.xlsx!A244,"")</v>
      </c>
      <c r="CE337" t="str">
        <f t="shared" si="164"/>
        <v>=IF(HUM_training_input.xlsx!A244&lt;&gt;"",HUM_training_input.xlsx!A244,"")</v>
      </c>
      <c r="CF337" t="str">
        <f t="shared" si="164"/>
        <v>=IF(IDL_training_input.xlsx!A244&lt;&gt;"",IDL_training_input.xlsx!A244,"")</v>
      </c>
      <c r="CG337" t="str">
        <f t="shared" si="164"/>
        <v>=IF(RFM_training_input.xlsx!A244&lt;&gt;"",RFM_training_input.xlsx!A244,"")</v>
      </c>
      <c r="CH337" t="str">
        <f t="shared" si="164"/>
        <v>=IF(DN_training_input.xlsx!A244&lt;&gt;"",DN_training_input.xlsx!A244,"")</v>
      </c>
      <c r="CI337" t="str">
        <f t="shared" si="164"/>
        <v>=IF(INT_training_input.xlsx!A244&lt;&gt;"",INT_training_input.xlsx!A244,"")</v>
      </c>
      <c r="CJ337" t="str">
        <f t="shared" si="164"/>
        <v>=IF(SUP_training_input.xlsx!A244&lt;&gt;"",SUP_training_input.xlsx!A244,"")</v>
      </c>
      <c r="CK337" t="str">
        <f t="shared" si="164"/>
        <v>=IF(ANT_training_input.xlsx!A244&lt;&gt;"",ANT_training_input.xlsx!A244,"")</v>
      </c>
      <c r="CL337" t="str">
        <f t="shared" si="164"/>
        <v>=IF(ISO_training_input.xlsx!A244&lt;&gt;"",ISO_training_input.xlsx!A244,"")</v>
      </c>
    </row>
    <row r="338" spans="1:90">
      <c r="A338">
        <v>245</v>
      </c>
      <c r="B338" t="str">
        <f t="shared" si="139"/>
        <v>=IF(SUICIDE_training_input.xlsx!A245&lt;&gt;"",SUICIDE_training_input.xlsx!A245,"")</v>
      </c>
      <c r="C338" t="str">
        <f t="shared" si="165"/>
        <v>=IF(IQ_training_input.xlsx!A245&lt;&gt;"",IQ_training_input.xlsx!A245,"")</v>
      </c>
      <c r="D338" t="str">
        <f t="shared" si="165"/>
        <v>=IF(AMBIG_training_input.xlsx!A245&lt;&gt;"",AMBIG_training_input.xlsx!A245,"")</v>
      </c>
      <c r="E338" t="str">
        <f t="shared" si="165"/>
        <v>=IF(EGODYST_training_input.xlsx!A245&lt;&gt;"",EGODYST_training_input.xlsx!A245,"")</v>
      </c>
      <c r="F338" t="str">
        <f t="shared" si="165"/>
        <v>=IF(AUTISM_training_input.xlsx!A245&lt;&gt;"",AUTISM_training_input.xlsx!A245,"")</v>
      </c>
      <c r="G338" t="str">
        <f t="shared" si="165"/>
        <v>=IF(IDENTITY_training_input.xlsx!A245&lt;&gt;"",IDENTITY_training_input.xlsx!A245,"")</v>
      </c>
      <c r="H338" t="str">
        <f t="shared" si="165"/>
        <v>=IF(SELFDIR_training_input.xlsx!A245&lt;&gt;"",SELFDIR_training_input.xlsx!A245,"")</v>
      </c>
      <c r="I338" t="str">
        <f t="shared" si="165"/>
        <v>=IF(EMPATHY_training_input.xlsx!A245&lt;&gt;"",EMPATHY_training_input.xlsx!A245,"")</v>
      </c>
      <c r="J338" t="str">
        <f t="shared" si="165"/>
        <v>=IF(INTIMACY_training_input.xlsx!A245&lt;&gt;"",INTIMACY_training_input.xlsx!A245,"")</v>
      </c>
      <c r="K338" t="str">
        <f t="shared" si="165"/>
        <v>=IF(ACUTE_training_input.xlsx!A245&lt;&gt;"",ACUTE_training_input.xlsx!A245,"")</v>
      </c>
      <c r="L338" t="str">
        <f t="shared" si="165"/>
        <v>=IF(CHRONIC_training_input.xlsx!A245&lt;&gt;"",CHRONIC_training_input.xlsx!A245,"")</v>
      </c>
      <c r="M338" t="str">
        <f t="shared" si="165"/>
        <v>=IF(TRAUMA_PAST_training_input.xlsx!A245&lt;&gt;"",TRAUMA_PAST_training_input.xlsx!A245,"")</v>
      </c>
      <c r="N338" t="str">
        <f t="shared" si="165"/>
        <v>=IF(TRAUMA_PRESENT_training_input.xlsx!A245&lt;&gt;"",TRAUMA_PRESENT_training_input.xlsx!A245,"")</v>
      </c>
      <c r="O338" t="str">
        <f t="shared" si="165"/>
        <v>=IF(HOPE_training_input.xlsx!A245&lt;&gt;"",HOPE_training_input.xlsx!A245,"")</v>
      </c>
      <c r="P338" t="str">
        <f t="shared" si="165"/>
        <v>=IF(SELFAFFICACY_training_input.xlsx!A245&lt;&gt;"",SELFAFFICACY_training_input.xlsx!A245,"")</v>
      </c>
      <c r="Q338" t="str">
        <f t="shared" si="165"/>
        <v>=IF(SELFESTEEM_training_input.xlsx!A245&lt;&gt;"",SELFESTEEM_training_input.xlsx!A245,"")</v>
      </c>
      <c r="R338" t="str">
        <f t="shared" si="165"/>
        <v>=IF(WELLBEING_training_input.xlsx!A245&lt;&gt;"",WELLBEING_training_input.xlsx!A245,"")</v>
      </c>
      <c r="S338" t="str">
        <f t="shared" si="165"/>
        <v>=IF(HYPER_training_input.xlsx!A245&lt;&gt;"",HYPER_training_input.xlsx!A245,"")</v>
      </c>
      <c r="T338" t="str">
        <f t="shared" si="165"/>
        <v>=IF(AGGR_training_input.xlsx!A245&lt;&gt;"",AGGR_training_input.xlsx!A245,"")</v>
      </c>
      <c r="U338" t="str">
        <f t="shared" si="165"/>
        <v>=IF(COND_PR_training_input.xlsx!A245&lt;&gt;"",COND_PR_training_input.xlsx!A245,"")</v>
      </c>
      <c r="V338" t="str">
        <f t="shared" si="165"/>
        <v>=IF(ANXIE_training_input.xlsx!A245&lt;&gt;"",ANXIE_training_input.xlsx!A245,"")</v>
      </c>
      <c r="W338" t="str">
        <f t="shared" si="165"/>
        <v>=IF(DEPR_training_input.xlsx!A245&lt;&gt;"",DEPR_training_input.xlsx!A245,"")</v>
      </c>
      <c r="X338" t="str">
        <f t="shared" si="165"/>
        <v>=IF(SOMAT_training_input.xlsx!A245&lt;&gt;"",SOMAT_training_input.xlsx!A245,"")</v>
      </c>
      <c r="Y338" t="str">
        <f t="shared" si="165"/>
        <v>=IF(ATYPI_training_input.xlsx!A245&lt;&gt;"",ATYPI_training_input.xlsx!A245,"")</v>
      </c>
      <c r="Z338" t="str">
        <f t="shared" si="165"/>
        <v>=IF(WITHD_training_input.xlsx!A245&lt;&gt;"",WITHD_training_input.xlsx!A245,"")</v>
      </c>
      <c r="AA338" t="str">
        <f t="shared" si="165"/>
        <v>=IF(ATTE_PR_training_input.xlsx!A245&lt;&gt;"",ATTE_PR_training_input.xlsx!A245,"")</v>
      </c>
      <c r="AB338" t="str">
        <f t="shared" si="165"/>
        <v>=IF(ANG_CONT_training_input.xlsx!A245&lt;&gt;"",ANG_CONT_training_input.xlsx!A245,"")</v>
      </c>
      <c r="AC338" t="str">
        <f t="shared" si="165"/>
        <v>=IF(DEV_SOC_DIS_training_input.xlsx!A245&lt;&gt;"",DEV_SOC_DIS_training_input.xlsx!A245,"")</v>
      </c>
      <c r="AD338" t="str">
        <f t="shared" si="165"/>
        <v>=IF(BULLY_training_input.xlsx!A245&lt;&gt;"",BULLY_training_input.xlsx!A245,"")</v>
      </c>
      <c r="AE338" t="str">
        <f t="shared" si="165"/>
        <v>=IF(EMOT_SELF_C_training_input.xlsx!A245&lt;&gt;"",EMOT_SELF_C_training_input.xlsx!A245,"")</v>
      </c>
      <c r="AF338" t="str">
        <f t="shared" si="165"/>
        <v>=IF(EXE_FUN_training_input.xlsx!A245&lt;&gt;"",EXE_FUN_training_input.xlsx!A245,"")</v>
      </c>
      <c r="AG338" t="str">
        <f t="shared" si="165"/>
        <v>=IF(MANIA_training_input.xlsx!A245&lt;&gt;"",MANIA_training_input.xlsx!A245,"")</v>
      </c>
      <c r="AH338" t="str">
        <f t="shared" si="165"/>
        <v>=IF(NEG_EMOT_training_input.xlsx!A245&lt;&gt;"",NEG_EMOT_training_input.xlsx!A245,"")</v>
      </c>
      <c r="AI338" t="str">
        <f t="shared" si="165"/>
        <v>=IF(ADAPT_training_input.xlsx!A245&lt;&gt;"",ADAPT_training_input.xlsx!A245,"")</v>
      </c>
      <c r="AJ338" t="str">
        <f t="shared" si="165"/>
        <v>=IF(SOC_SK_training_input.xlsx!A245&lt;&gt;"",SOC_SK_training_input.xlsx!A245,"")</v>
      </c>
      <c r="AK338" t="str">
        <f t="shared" si="165"/>
        <v>=IF(LEAD_training_input.xlsx!A245&lt;&gt;"",LEAD_training_input.xlsx!A245,"")</v>
      </c>
      <c r="AL338" t="str">
        <f t="shared" si="165"/>
        <v>=IF(ACT_DAIL_training_input.xlsx!A245&lt;&gt;"",ACT_DAIL_training_input.xlsx!A245,"")</v>
      </c>
      <c r="AM338" t="str">
        <f t="shared" si="165"/>
        <v>=IF(FUN_COM_training_input.xlsx!A245&lt;&gt;"",FUN_COM_training_input.xlsx!A245,"")</v>
      </c>
      <c r="AN338" t="str">
        <f t="shared" si="165"/>
        <v>=IF(RESILI_training_input.xlsx!A245&lt;&gt;"",RESILI_training_input.xlsx!A245,"")</v>
      </c>
      <c r="AO338" t="str">
        <f t="shared" si="165"/>
        <v>=IF(SEL_training_input.xlsx!A245&lt;&gt;"",SEL_training_input.xlsx!A245,"")</v>
      </c>
      <c r="AP338" t="str">
        <f t="shared" si="165"/>
        <v>=IF(SEV_training_input.xlsx!A245&lt;&gt;"",SEV_training_input.xlsx!A245,"")</v>
      </c>
      <c r="AQ338" t="str">
        <f t="shared" si="165"/>
        <v>=IF(ANHEDONIA_training_input.xlsx!A245&lt;&gt;"",ANHEDONIA_training_input.xlsx!A245,"")</v>
      </c>
      <c r="AR338" t="str">
        <f t="shared" si="165"/>
        <v>=IF(ANXIOUSNESS_training_input.xlsx!A245&lt;&gt;"",ANXIOUSNESS_training_input.xlsx!A245,"")</v>
      </c>
      <c r="AS338" t="str">
        <f t="shared" si="165"/>
        <v>=IF(ATTENTION_SEEKING_training_input.xlsx!A245&lt;&gt;"",ATTENTION_SEEKING_training_input.xlsx!A245,"")</v>
      </c>
      <c r="AT338" t="str">
        <f t="shared" si="165"/>
        <v>=IF(CALLOUSNESS_training_input.xlsx!A245&lt;&gt;"",CALLOUSNESS_training_input.xlsx!A245,"")</v>
      </c>
      <c r="AU338" t="str">
        <f t="shared" si="165"/>
        <v>=IF(DECEITFULNESS_training_input.xlsx!A245&lt;&gt;"",DECEITFULNESS_training_input.xlsx!A245,"")</v>
      </c>
      <c r="AV338" t="str">
        <f t="shared" si="165"/>
        <v>=IF(DEPRESSIVITY_training_input.xlsx!A245&lt;&gt;"",DEPRESSIVITY_training_input.xlsx!A245,"")</v>
      </c>
      <c r="AW338" t="str">
        <f t="shared" si="165"/>
        <v>=IF(DISTRACTIBILITY_training_input.xlsx!A245&lt;&gt;"",DISTRACTIBILITY_training_input.xlsx!A245,"")</v>
      </c>
      <c r="AX338" t="str">
        <f t="shared" si="165"/>
        <v>=IF(ECCENTRICITY_training_input.xlsx!A245&lt;&gt;"",ECCENTRICITY_training_input.xlsx!A245,"")</v>
      </c>
      <c r="AY338" t="str">
        <f t="shared" si="165"/>
        <v>=IF(EMOTIONAL_LABILITY_training_input.xlsx!A245&lt;&gt;"",EMOTIONAL_LABILITY_training_input.xlsx!A245,"")</v>
      </c>
      <c r="AZ338" t="str">
        <f t="shared" si="165"/>
        <v>=IF(GRANDIOSITY_training_input.xlsx!A245&lt;&gt;"",GRANDIOSITY_training_input.xlsx!A245,"")</v>
      </c>
      <c r="BA338" t="str">
        <f t="shared" si="165"/>
        <v>=IF(HOSTILITY_training_input.xlsx!A245&lt;&gt;"",HOSTILITY_training_input.xlsx!A245,"")</v>
      </c>
      <c r="BB338" t="str">
        <f t="shared" si="165"/>
        <v>=IF(IMPULSIVITY_training_input.xlsx!A245&lt;&gt;"",IMPULSIVITY_training_input.xlsx!A245,"")</v>
      </c>
      <c r="BC338" t="str">
        <f t="shared" si="165"/>
        <v>=IF(INTIMACY_AVOIDANCE_training_input.xlsx!A245&lt;&gt;"",INTIMACY_AVOIDANCE_training_input.xlsx!A245,"")</v>
      </c>
      <c r="BD338" t="str">
        <f t="shared" si="165"/>
        <v>=IF(IRRESPONSIBILITY_training_input.xlsx!A245&lt;&gt;"",IRRESPONSIBILITY_training_input.xlsx!A245,"")</v>
      </c>
      <c r="BE338" t="str">
        <f t="shared" si="165"/>
        <v>=IF(MANIPULATIVENESS_training_input.xlsx!A245&lt;&gt;"",MANIPULATIVENESS_training_input.xlsx!A245,"")</v>
      </c>
      <c r="BF338" t="str">
        <f t="shared" si="165"/>
        <v>=IF(PERCEPTUAL_DYSREGULATION_training_input.xlsx!A245&lt;&gt;"",PERCEPTUAL_DYSREGULATION_training_input.xlsx!A245,"")</v>
      </c>
      <c r="BG338" t="str">
        <f t="shared" si="165"/>
        <v>=IF(PERSEVERATION_training_input.xlsx!A245&lt;&gt;"",PERSEVERATION_training_input.xlsx!A245,"")</v>
      </c>
      <c r="BH338" t="str">
        <f t="shared" si="165"/>
        <v>=IF(RESTRICTED_AFFECTIVITY_training_input.xlsx!A245&lt;&gt;"",RESTRICTED_AFFECTIVITY_training_input.xlsx!A245,"")</v>
      </c>
      <c r="BI338" t="str">
        <f t="shared" si="165"/>
        <v>=IF(RIGID_PERFECTIONISM_training_input.xlsx!A245&lt;&gt;"",RIGID_PERFECTIONISM_training_input.xlsx!A245,"")</v>
      </c>
      <c r="BJ338" t="str">
        <f t="shared" si="165"/>
        <v>=IF(RISK_TAKING_training_input.xlsx!A245&lt;&gt;"",RISK_TAKING_training_input.xlsx!A245,"")</v>
      </c>
      <c r="BK338" t="str">
        <f t="shared" si="165"/>
        <v>=IF(SEPARATION_INSECURITY_training_input.xlsx!A245&lt;&gt;"",SEPARATION_INSECURITY_training_input.xlsx!A245,"")</v>
      </c>
      <c r="BL338" t="str">
        <f t="shared" si="165"/>
        <v>=IF(SUBMISSIVENESS_training_input.xlsx!A245&lt;&gt;"",SUBMISSIVENESS_training_input.xlsx!A245,"")</v>
      </c>
      <c r="BM338" t="str">
        <f t="shared" si="165"/>
        <v>=IF(SUSPICIOUSNESS_training_input.xlsx!A245&lt;&gt;"",SUSPICIOUSNESS_training_input.xlsx!A245,"")</v>
      </c>
      <c r="BN338" t="str">
        <f t="shared" si="165"/>
        <v>=IF(UNUSUAL_BELIEFS_training_input.xlsx!A245&lt;&gt;"",UNUSUAL_BELIEFS_training_input.xlsx!A245,"")</v>
      </c>
      <c r="BO338" t="str">
        <f t="shared" si="164"/>
        <v>=IF(WITHDRAWAL_training_input.xlsx!A245&lt;&gt;"",WITHDRAWAL_training_input.xlsx!A245,"")</v>
      </c>
      <c r="BP338" t="str">
        <f t="shared" si="164"/>
        <v>=IF(ACT_training_input.xlsx!A245&lt;&gt;"",ACT_training_input.xlsx!A245,"")</v>
      </c>
      <c r="BQ338" t="str">
        <f t="shared" si="164"/>
        <v>=IF(DSP_training_input.xlsx!A245&lt;&gt;"",DSP_training_input.xlsx!A245,"")</v>
      </c>
      <c r="BR338" t="str">
        <f t="shared" si="164"/>
        <v>=IF(PAG_training_input.xlsx!A245&lt;&gt;"",PAG_training_input.xlsx!A245,"")</v>
      </c>
      <c r="BS338" t="str">
        <f t="shared" si="164"/>
        <v>=IF(PRO_training_input.xlsx!A245&lt;&gt;"",PRO_training_input.xlsx!A245,"")</v>
      </c>
      <c r="BT338" t="str">
        <f t="shared" si="164"/>
        <v>=IF(SPL_training_input.xlsx!A245&lt;&gt;"",SPL_training_input.xlsx!A245,"")</v>
      </c>
      <c r="BU338" t="str">
        <f t="shared" si="164"/>
        <v>=IF(WDR_training_input.xlsx!A245&lt;&gt;"",WDR_training_input.xlsx!A245,"")</v>
      </c>
      <c r="BV338" t="str">
        <f t="shared" si="164"/>
        <v>=IF(CON_training_input.xlsx!A245&lt;&gt;"",CON_training_input.xlsx!A245,"")</v>
      </c>
      <c r="BW338" t="str">
        <f t="shared" si="164"/>
        <v>=IF(DSC_training_input.xlsx!A245&lt;&gt;"",DSC_training_input.xlsx!A245,"")</v>
      </c>
      <c r="BX338" t="str">
        <f t="shared" si="164"/>
        <v>=IF(FAN_training_input.xlsx!A245&lt;&gt;"",FAN_training_input.xlsx!A245,"")</v>
      </c>
      <c r="BY338" t="str">
        <f t="shared" si="164"/>
        <v>=IF(OMN_training_input.xlsx!A245&lt;&gt;"",OMN_training_input.xlsx!A245,"")</v>
      </c>
      <c r="BZ338" t="str">
        <f t="shared" si="164"/>
        <v>=IF(REP_training_input.xlsx!A245&lt;&gt;"",REP_training_input.xlsx!A245,"")</v>
      </c>
      <c r="CA338" t="str">
        <f t="shared" si="164"/>
        <v>=IF(SOM_training_input.xlsx!A245&lt;&gt;"",SOM_training_input.xlsx!A245,"")</v>
      </c>
      <c r="CB338" t="str">
        <f t="shared" si="164"/>
        <v>=IF(SUB_training_input.xlsx!A245&lt;&gt;"",SUB_training_input.xlsx!A245,"")</v>
      </c>
      <c r="CC338" t="str">
        <f t="shared" si="164"/>
        <v>=IF(UND_training_input.xlsx!A245&lt;&gt;"",UND_training_input.xlsx!A245,"")</v>
      </c>
      <c r="CD338" t="str">
        <f t="shared" si="164"/>
        <v>=IF(ALT_training_input.xlsx!A245&lt;&gt;"",ALT_training_input.xlsx!A245,"")</v>
      </c>
      <c r="CE338" t="str">
        <f t="shared" si="164"/>
        <v>=IF(HUM_training_input.xlsx!A245&lt;&gt;"",HUM_training_input.xlsx!A245,"")</v>
      </c>
      <c r="CF338" t="str">
        <f t="shared" si="164"/>
        <v>=IF(IDL_training_input.xlsx!A245&lt;&gt;"",IDL_training_input.xlsx!A245,"")</v>
      </c>
      <c r="CG338" t="str">
        <f t="shared" si="164"/>
        <v>=IF(RFM_training_input.xlsx!A245&lt;&gt;"",RFM_training_input.xlsx!A245,"")</v>
      </c>
      <c r="CH338" t="str">
        <f t="shared" si="164"/>
        <v>=IF(DN_training_input.xlsx!A245&lt;&gt;"",DN_training_input.xlsx!A245,"")</v>
      </c>
      <c r="CI338" t="str">
        <f t="shared" si="164"/>
        <v>=IF(INT_training_input.xlsx!A245&lt;&gt;"",INT_training_input.xlsx!A245,"")</v>
      </c>
      <c r="CJ338" t="str">
        <f t="shared" si="164"/>
        <v>=IF(SUP_training_input.xlsx!A245&lt;&gt;"",SUP_training_input.xlsx!A245,"")</v>
      </c>
      <c r="CK338" t="str">
        <f t="shared" si="164"/>
        <v>=IF(ANT_training_input.xlsx!A245&lt;&gt;"",ANT_training_input.xlsx!A245,"")</v>
      </c>
      <c r="CL338" t="str">
        <f t="shared" si="164"/>
        <v>=IF(ISO_training_input.xlsx!A245&lt;&gt;"",ISO_training_input.xlsx!A245,"")</v>
      </c>
    </row>
    <row r="339" spans="1:90">
      <c r="A339">
        <v>246</v>
      </c>
      <c r="B339" t="str">
        <f t="shared" si="139"/>
        <v>=IF(SUICIDE_training_input.xlsx!A246&lt;&gt;"",SUICIDE_training_input.xlsx!A246,"")</v>
      </c>
      <c r="C339" t="str">
        <f t="shared" si="165"/>
        <v>=IF(IQ_training_input.xlsx!A246&lt;&gt;"",IQ_training_input.xlsx!A246,"")</v>
      </c>
      <c r="D339" t="str">
        <f t="shared" si="165"/>
        <v>=IF(AMBIG_training_input.xlsx!A246&lt;&gt;"",AMBIG_training_input.xlsx!A246,"")</v>
      </c>
      <c r="E339" t="str">
        <f t="shared" si="165"/>
        <v>=IF(EGODYST_training_input.xlsx!A246&lt;&gt;"",EGODYST_training_input.xlsx!A246,"")</v>
      </c>
      <c r="F339" t="str">
        <f t="shared" si="165"/>
        <v>=IF(AUTISM_training_input.xlsx!A246&lt;&gt;"",AUTISM_training_input.xlsx!A246,"")</v>
      </c>
      <c r="G339" t="str">
        <f t="shared" si="165"/>
        <v>=IF(IDENTITY_training_input.xlsx!A246&lt;&gt;"",IDENTITY_training_input.xlsx!A246,"")</v>
      </c>
      <c r="H339" t="str">
        <f t="shared" si="165"/>
        <v>=IF(SELFDIR_training_input.xlsx!A246&lt;&gt;"",SELFDIR_training_input.xlsx!A246,"")</v>
      </c>
      <c r="I339" t="str">
        <f t="shared" si="165"/>
        <v>=IF(EMPATHY_training_input.xlsx!A246&lt;&gt;"",EMPATHY_training_input.xlsx!A246,"")</v>
      </c>
      <c r="J339" t="str">
        <f t="shared" si="165"/>
        <v>=IF(INTIMACY_training_input.xlsx!A246&lt;&gt;"",INTIMACY_training_input.xlsx!A246,"")</v>
      </c>
      <c r="K339" t="str">
        <f t="shared" si="165"/>
        <v>=IF(ACUTE_training_input.xlsx!A246&lt;&gt;"",ACUTE_training_input.xlsx!A246,"")</v>
      </c>
      <c r="L339" t="str">
        <f t="shared" si="165"/>
        <v>=IF(CHRONIC_training_input.xlsx!A246&lt;&gt;"",CHRONIC_training_input.xlsx!A246,"")</v>
      </c>
      <c r="M339" t="str">
        <f t="shared" si="165"/>
        <v>=IF(TRAUMA_PAST_training_input.xlsx!A246&lt;&gt;"",TRAUMA_PAST_training_input.xlsx!A246,"")</v>
      </c>
      <c r="N339" t="str">
        <f t="shared" si="165"/>
        <v>=IF(TRAUMA_PRESENT_training_input.xlsx!A246&lt;&gt;"",TRAUMA_PRESENT_training_input.xlsx!A246,"")</v>
      </c>
      <c r="O339" t="str">
        <f t="shared" si="165"/>
        <v>=IF(HOPE_training_input.xlsx!A246&lt;&gt;"",HOPE_training_input.xlsx!A246,"")</v>
      </c>
      <c r="P339" t="str">
        <f t="shared" si="165"/>
        <v>=IF(SELFAFFICACY_training_input.xlsx!A246&lt;&gt;"",SELFAFFICACY_training_input.xlsx!A246,"")</v>
      </c>
      <c r="Q339" t="str">
        <f t="shared" si="165"/>
        <v>=IF(SELFESTEEM_training_input.xlsx!A246&lt;&gt;"",SELFESTEEM_training_input.xlsx!A246,"")</v>
      </c>
      <c r="R339" t="str">
        <f t="shared" si="165"/>
        <v>=IF(WELLBEING_training_input.xlsx!A246&lt;&gt;"",WELLBEING_training_input.xlsx!A246,"")</v>
      </c>
      <c r="S339" t="str">
        <f t="shared" si="165"/>
        <v>=IF(HYPER_training_input.xlsx!A246&lt;&gt;"",HYPER_training_input.xlsx!A246,"")</v>
      </c>
      <c r="T339" t="str">
        <f t="shared" si="165"/>
        <v>=IF(AGGR_training_input.xlsx!A246&lt;&gt;"",AGGR_training_input.xlsx!A246,"")</v>
      </c>
      <c r="U339" t="str">
        <f t="shared" si="165"/>
        <v>=IF(COND_PR_training_input.xlsx!A246&lt;&gt;"",COND_PR_training_input.xlsx!A246,"")</v>
      </c>
      <c r="V339" t="str">
        <f t="shared" si="165"/>
        <v>=IF(ANXIE_training_input.xlsx!A246&lt;&gt;"",ANXIE_training_input.xlsx!A246,"")</v>
      </c>
      <c r="W339" t="str">
        <f t="shared" si="165"/>
        <v>=IF(DEPR_training_input.xlsx!A246&lt;&gt;"",DEPR_training_input.xlsx!A246,"")</v>
      </c>
      <c r="X339" t="str">
        <f t="shared" si="165"/>
        <v>=IF(SOMAT_training_input.xlsx!A246&lt;&gt;"",SOMAT_training_input.xlsx!A246,"")</v>
      </c>
      <c r="Y339" t="str">
        <f t="shared" si="165"/>
        <v>=IF(ATYPI_training_input.xlsx!A246&lt;&gt;"",ATYPI_training_input.xlsx!A246,"")</v>
      </c>
      <c r="Z339" t="str">
        <f t="shared" si="165"/>
        <v>=IF(WITHD_training_input.xlsx!A246&lt;&gt;"",WITHD_training_input.xlsx!A246,"")</v>
      </c>
      <c r="AA339" t="str">
        <f t="shared" si="165"/>
        <v>=IF(ATTE_PR_training_input.xlsx!A246&lt;&gt;"",ATTE_PR_training_input.xlsx!A246,"")</v>
      </c>
      <c r="AB339" t="str">
        <f t="shared" si="165"/>
        <v>=IF(ANG_CONT_training_input.xlsx!A246&lt;&gt;"",ANG_CONT_training_input.xlsx!A246,"")</v>
      </c>
      <c r="AC339" t="str">
        <f t="shared" si="165"/>
        <v>=IF(DEV_SOC_DIS_training_input.xlsx!A246&lt;&gt;"",DEV_SOC_DIS_training_input.xlsx!A246,"")</v>
      </c>
      <c r="AD339" t="str">
        <f t="shared" si="165"/>
        <v>=IF(BULLY_training_input.xlsx!A246&lt;&gt;"",BULLY_training_input.xlsx!A246,"")</v>
      </c>
      <c r="AE339" t="str">
        <f t="shared" si="165"/>
        <v>=IF(EMOT_SELF_C_training_input.xlsx!A246&lt;&gt;"",EMOT_SELF_C_training_input.xlsx!A246,"")</v>
      </c>
      <c r="AF339" t="str">
        <f t="shared" si="165"/>
        <v>=IF(EXE_FUN_training_input.xlsx!A246&lt;&gt;"",EXE_FUN_training_input.xlsx!A246,"")</v>
      </c>
      <c r="AG339" t="str">
        <f t="shared" si="165"/>
        <v>=IF(MANIA_training_input.xlsx!A246&lt;&gt;"",MANIA_training_input.xlsx!A246,"")</v>
      </c>
      <c r="AH339" t="str">
        <f t="shared" si="165"/>
        <v>=IF(NEG_EMOT_training_input.xlsx!A246&lt;&gt;"",NEG_EMOT_training_input.xlsx!A246,"")</v>
      </c>
      <c r="AI339" t="str">
        <f t="shared" si="165"/>
        <v>=IF(ADAPT_training_input.xlsx!A246&lt;&gt;"",ADAPT_training_input.xlsx!A246,"")</v>
      </c>
      <c r="AJ339" t="str">
        <f t="shared" si="165"/>
        <v>=IF(SOC_SK_training_input.xlsx!A246&lt;&gt;"",SOC_SK_training_input.xlsx!A246,"")</v>
      </c>
      <c r="AK339" t="str">
        <f t="shared" si="165"/>
        <v>=IF(LEAD_training_input.xlsx!A246&lt;&gt;"",LEAD_training_input.xlsx!A246,"")</v>
      </c>
      <c r="AL339" t="str">
        <f t="shared" si="165"/>
        <v>=IF(ACT_DAIL_training_input.xlsx!A246&lt;&gt;"",ACT_DAIL_training_input.xlsx!A246,"")</v>
      </c>
      <c r="AM339" t="str">
        <f t="shared" si="165"/>
        <v>=IF(FUN_COM_training_input.xlsx!A246&lt;&gt;"",FUN_COM_training_input.xlsx!A246,"")</v>
      </c>
      <c r="AN339" t="str">
        <f t="shared" si="165"/>
        <v>=IF(RESILI_training_input.xlsx!A246&lt;&gt;"",RESILI_training_input.xlsx!A246,"")</v>
      </c>
      <c r="AO339" t="str">
        <f t="shared" si="165"/>
        <v>=IF(SEL_training_input.xlsx!A246&lt;&gt;"",SEL_training_input.xlsx!A246,"")</v>
      </c>
      <c r="AP339" t="str">
        <f t="shared" si="165"/>
        <v>=IF(SEV_training_input.xlsx!A246&lt;&gt;"",SEV_training_input.xlsx!A246,"")</v>
      </c>
      <c r="AQ339" t="str">
        <f t="shared" si="165"/>
        <v>=IF(ANHEDONIA_training_input.xlsx!A246&lt;&gt;"",ANHEDONIA_training_input.xlsx!A246,"")</v>
      </c>
      <c r="AR339" t="str">
        <f t="shared" si="165"/>
        <v>=IF(ANXIOUSNESS_training_input.xlsx!A246&lt;&gt;"",ANXIOUSNESS_training_input.xlsx!A246,"")</v>
      </c>
      <c r="AS339" t="str">
        <f t="shared" si="165"/>
        <v>=IF(ATTENTION_SEEKING_training_input.xlsx!A246&lt;&gt;"",ATTENTION_SEEKING_training_input.xlsx!A246,"")</v>
      </c>
      <c r="AT339" t="str">
        <f t="shared" si="165"/>
        <v>=IF(CALLOUSNESS_training_input.xlsx!A246&lt;&gt;"",CALLOUSNESS_training_input.xlsx!A246,"")</v>
      </c>
      <c r="AU339" t="str">
        <f t="shared" si="165"/>
        <v>=IF(DECEITFULNESS_training_input.xlsx!A246&lt;&gt;"",DECEITFULNESS_training_input.xlsx!A246,"")</v>
      </c>
      <c r="AV339" t="str">
        <f t="shared" si="165"/>
        <v>=IF(DEPRESSIVITY_training_input.xlsx!A246&lt;&gt;"",DEPRESSIVITY_training_input.xlsx!A246,"")</v>
      </c>
      <c r="AW339" t="str">
        <f t="shared" si="165"/>
        <v>=IF(DISTRACTIBILITY_training_input.xlsx!A246&lt;&gt;"",DISTRACTIBILITY_training_input.xlsx!A246,"")</v>
      </c>
      <c r="AX339" t="str">
        <f t="shared" si="165"/>
        <v>=IF(ECCENTRICITY_training_input.xlsx!A246&lt;&gt;"",ECCENTRICITY_training_input.xlsx!A246,"")</v>
      </c>
      <c r="AY339" t="str">
        <f t="shared" si="165"/>
        <v>=IF(EMOTIONAL_LABILITY_training_input.xlsx!A246&lt;&gt;"",EMOTIONAL_LABILITY_training_input.xlsx!A246,"")</v>
      </c>
      <c r="AZ339" t="str">
        <f t="shared" si="165"/>
        <v>=IF(GRANDIOSITY_training_input.xlsx!A246&lt;&gt;"",GRANDIOSITY_training_input.xlsx!A246,"")</v>
      </c>
      <c r="BA339" t="str">
        <f t="shared" si="165"/>
        <v>=IF(HOSTILITY_training_input.xlsx!A246&lt;&gt;"",HOSTILITY_training_input.xlsx!A246,"")</v>
      </c>
      <c r="BB339" t="str">
        <f t="shared" si="165"/>
        <v>=IF(IMPULSIVITY_training_input.xlsx!A246&lt;&gt;"",IMPULSIVITY_training_input.xlsx!A246,"")</v>
      </c>
      <c r="BC339" t="str">
        <f t="shared" si="165"/>
        <v>=IF(INTIMACY_AVOIDANCE_training_input.xlsx!A246&lt;&gt;"",INTIMACY_AVOIDANCE_training_input.xlsx!A246,"")</v>
      </c>
      <c r="BD339" t="str">
        <f t="shared" si="165"/>
        <v>=IF(IRRESPONSIBILITY_training_input.xlsx!A246&lt;&gt;"",IRRESPONSIBILITY_training_input.xlsx!A246,"")</v>
      </c>
      <c r="BE339" t="str">
        <f t="shared" si="165"/>
        <v>=IF(MANIPULATIVENESS_training_input.xlsx!A246&lt;&gt;"",MANIPULATIVENESS_training_input.xlsx!A246,"")</v>
      </c>
      <c r="BF339" t="str">
        <f t="shared" si="165"/>
        <v>=IF(PERCEPTUAL_DYSREGULATION_training_input.xlsx!A246&lt;&gt;"",PERCEPTUAL_DYSREGULATION_training_input.xlsx!A246,"")</v>
      </c>
      <c r="BG339" t="str">
        <f t="shared" si="165"/>
        <v>=IF(PERSEVERATION_training_input.xlsx!A246&lt;&gt;"",PERSEVERATION_training_input.xlsx!A246,"")</v>
      </c>
      <c r="BH339" t="str">
        <f t="shared" si="165"/>
        <v>=IF(RESTRICTED_AFFECTIVITY_training_input.xlsx!A246&lt;&gt;"",RESTRICTED_AFFECTIVITY_training_input.xlsx!A246,"")</v>
      </c>
      <c r="BI339" t="str">
        <f t="shared" si="165"/>
        <v>=IF(RIGID_PERFECTIONISM_training_input.xlsx!A246&lt;&gt;"",RIGID_PERFECTIONISM_training_input.xlsx!A246,"")</v>
      </c>
      <c r="BJ339" t="str">
        <f t="shared" si="165"/>
        <v>=IF(RISK_TAKING_training_input.xlsx!A246&lt;&gt;"",RISK_TAKING_training_input.xlsx!A246,"")</v>
      </c>
      <c r="BK339" t="str">
        <f t="shared" si="165"/>
        <v>=IF(SEPARATION_INSECURITY_training_input.xlsx!A246&lt;&gt;"",SEPARATION_INSECURITY_training_input.xlsx!A246,"")</v>
      </c>
      <c r="BL339" t="str">
        <f t="shared" si="165"/>
        <v>=IF(SUBMISSIVENESS_training_input.xlsx!A246&lt;&gt;"",SUBMISSIVENESS_training_input.xlsx!A246,"")</v>
      </c>
      <c r="BM339" t="str">
        <f t="shared" si="165"/>
        <v>=IF(SUSPICIOUSNESS_training_input.xlsx!A246&lt;&gt;"",SUSPICIOUSNESS_training_input.xlsx!A246,"")</v>
      </c>
      <c r="BN339" t="str">
        <f t="shared" si="165"/>
        <v>=IF(UNUSUAL_BELIEFS_training_input.xlsx!A246&lt;&gt;"",UNUSUAL_BELIEFS_training_input.xlsx!A246,"")</v>
      </c>
      <c r="BO339" t="str">
        <f t="shared" si="164"/>
        <v>=IF(WITHDRAWAL_training_input.xlsx!A246&lt;&gt;"",WITHDRAWAL_training_input.xlsx!A246,"")</v>
      </c>
      <c r="BP339" t="str">
        <f t="shared" si="164"/>
        <v>=IF(ACT_training_input.xlsx!A246&lt;&gt;"",ACT_training_input.xlsx!A246,"")</v>
      </c>
      <c r="BQ339" t="str">
        <f t="shared" si="164"/>
        <v>=IF(DSP_training_input.xlsx!A246&lt;&gt;"",DSP_training_input.xlsx!A246,"")</v>
      </c>
      <c r="BR339" t="str">
        <f t="shared" si="164"/>
        <v>=IF(PAG_training_input.xlsx!A246&lt;&gt;"",PAG_training_input.xlsx!A246,"")</v>
      </c>
      <c r="BS339" t="str">
        <f t="shared" si="164"/>
        <v>=IF(PRO_training_input.xlsx!A246&lt;&gt;"",PRO_training_input.xlsx!A246,"")</v>
      </c>
      <c r="BT339" t="str">
        <f t="shared" si="164"/>
        <v>=IF(SPL_training_input.xlsx!A246&lt;&gt;"",SPL_training_input.xlsx!A246,"")</v>
      </c>
      <c r="BU339" t="str">
        <f t="shared" si="164"/>
        <v>=IF(WDR_training_input.xlsx!A246&lt;&gt;"",WDR_training_input.xlsx!A246,"")</v>
      </c>
      <c r="BV339" t="str">
        <f t="shared" si="164"/>
        <v>=IF(CON_training_input.xlsx!A246&lt;&gt;"",CON_training_input.xlsx!A246,"")</v>
      </c>
      <c r="BW339" t="str">
        <f t="shared" si="164"/>
        <v>=IF(DSC_training_input.xlsx!A246&lt;&gt;"",DSC_training_input.xlsx!A246,"")</v>
      </c>
      <c r="BX339" t="str">
        <f t="shared" si="164"/>
        <v>=IF(FAN_training_input.xlsx!A246&lt;&gt;"",FAN_training_input.xlsx!A246,"")</v>
      </c>
      <c r="BY339" t="str">
        <f t="shared" si="164"/>
        <v>=IF(OMN_training_input.xlsx!A246&lt;&gt;"",OMN_training_input.xlsx!A246,"")</v>
      </c>
      <c r="BZ339" t="str">
        <f t="shared" si="164"/>
        <v>=IF(REP_training_input.xlsx!A246&lt;&gt;"",REP_training_input.xlsx!A246,"")</v>
      </c>
      <c r="CA339" t="str">
        <f t="shared" si="164"/>
        <v>=IF(SOM_training_input.xlsx!A246&lt;&gt;"",SOM_training_input.xlsx!A246,"")</v>
      </c>
      <c r="CB339" t="str">
        <f t="shared" si="164"/>
        <v>=IF(SUB_training_input.xlsx!A246&lt;&gt;"",SUB_training_input.xlsx!A246,"")</v>
      </c>
      <c r="CC339" t="str">
        <f t="shared" si="164"/>
        <v>=IF(UND_training_input.xlsx!A246&lt;&gt;"",UND_training_input.xlsx!A246,"")</v>
      </c>
      <c r="CD339" t="str">
        <f t="shared" si="164"/>
        <v>=IF(ALT_training_input.xlsx!A246&lt;&gt;"",ALT_training_input.xlsx!A246,"")</v>
      </c>
      <c r="CE339" t="str">
        <f t="shared" si="164"/>
        <v>=IF(HUM_training_input.xlsx!A246&lt;&gt;"",HUM_training_input.xlsx!A246,"")</v>
      </c>
      <c r="CF339" t="str">
        <f t="shared" si="164"/>
        <v>=IF(IDL_training_input.xlsx!A246&lt;&gt;"",IDL_training_input.xlsx!A246,"")</v>
      </c>
      <c r="CG339" t="str">
        <f t="shared" si="164"/>
        <v>=IF(RFM_training_input.xlsx!A246&lt;&gt;"",RFM_training_input.xlsx!A246,"")</v>
      </c>
      <c r="CH339" t="str">
        <f t="shared" si="164"/>
        <v>=IF(DN_training_input.xlsx!A246&lt;&gt;"",DN_training_input.xlsx!A246,"")</v>
      </c>
      <c r="CI339" t="str">
        <f t="shared" si="164"/>
        <v>=IF(INT_training_input.xlsx!A246&lt;&gt;"",INT_training_input.xlsx!A246,"")</v>
      </c>
      <c r="CJ339" t="str">
        <f t="shared" si="164"/>
        <v>=IF(SUP_training_input.xlsx!A246&lt;&gt;"",SUP_training_input.xlsx!A246,"")</v>
      </c>
      <c r="CK339" t="str">
        <f t="shared" si="164"/>
        <v>=IF(ANT_training_input.xlsx!A246&lt;&gt;"",ANT_training_input.xlsx!A246,"")</v>
      </c>
      <c r="CL339" t="str">
        <f t="shared" si="164"/>
        <v>=IF(ISO_training_input.xlsx!A246&lt;&gt;"",ISO_training_input.xlsx!A246,"")</v>
      </c>
    </row>
    <row r="340" spans="1:90">
      <c r="A340">
        <v>247</v>
      </c>
      <c r="B340" t="str">
        <f t="shared" si="139"/>
        <v>=IF(SUICIDE_training_input.xlsx!A247&lt;&gt;"",SUICIDE_training_input.xlsx!A247,"")</v>
      </c>
      <c r="C340" t="str">
        <f t="shared" si="165"/>
        <v>=IF(IQ_training_input.xlsx!A247&lt;&gt;"",IQ_training_input.xlsx!A247,"")</v>
      </c>
      <c r="D340" t="str">
        <f t="shared" si="165"/>
        <v>=IF(AMBIG_training_input.xlsx!A247&lt;&gt;"",AMBIG_training_input.xlsx!A247,"")</v>
      </c>
      <c r="E340" t="str">
        <f t="shared" si="165"/>
        <v>=IF(EGODYST_training_input.xlsx!A247&lt;&gt;"",EGODYST_training_input.xlsx!A247,"")</v>
      </c>
      <c r="F340" t="str">
        <f t="shared" si="165"/>
        <v>=IF(AUTISM_training_input.xlsx!A247&lt;&gt;"",AUTISM_training_input.xlsx!A247,"")</v>
      </c>
      <c r="G340" t="str">
        <f t="shared" si="165"/>
        <v>=IF(IDENTITY_training_input.xlsx!A247&lt;&gt;"",IDENTITY_training_input.xlsx!A247,"")</v>
      </c>
      <c r="H340" t="str">
        <f t="shared" si="165"/>
        <v>=IF(SELFDIR_training_input.xlsx!A247&lt;&gt;"",SELFDIR_training_input.xlsx!A247,"")</v>
      </c>
      <c r="I340" t="str">
        <f t="shared" si="165"/>
        <v>=IF(EMPATHY_training_input.xlsx!A247&lt;&gt;"",EMPATHY_training_input.xlsx!A247,"")</v>
      </c>
      <c r="J340" t="str">
        <f t="shared" si="165"/>
        <v>=IF(INTIMACY_training_input.xlsx!A247&lt;&gt;"",INTIMACY_training_input.xlsx!A247,"")</v>
      </c>
      <c r="K340" t="str">
        <f t="shared" si="165"/>
        <v>=IF(ACUTE_training_input.xlsx!A247&lt;&gt;"",ACUTE_training_input.xlsx!A247,"")</v>
      </c>
      <c r="L340" t="str">
        <f t="shared" si="165"/>
        <v>=IF(CHRONIC_training_input.xlsx!A247&lt;&gt;"",CHRONIC_training_input.xlsx!A247,"")</v>
      </c>
      <c r="M340" t="str">
        <f t="shared" si="165"/>
        <v>=IF(TRAUMA_PAST_training_input.xlsx!A247&lt;&gt;"",TRAUMA_PAST_training_input.xlsx!A247,"")</v>
      </c>
      <c r="N340" t="str">
        <f t="shared" si="165"/>
        <v>=IF(TRAUMA_PRESENT_training_input.xlsx!A247&lt;&gt;"",TRAUMA_PRESENT_training_input.xlsx!A247,"")</v>
      </c>
      <c r="O340" t="str">
        <f t="shared" si="165"/>
        <v>=IF(HOPE_training_input.xlsx!A247&lt;&gt;"",HOPE_training_input.xlsx!A247,"")</v>
      </c>
      <c r="P340" t="str">
        <f t="shared" si="165"/>
        <v>=IF(SELFAFFICACY_training_input.xlsx!A247&lt;&gt;"",SELFAFFICACY_training_input.xlsx!A247,"")</v>
      </c>
      <c r="Q340" t="str">
        <f t="shared" si="165"/>
        <v>=IF(SELFESTEEM_training_input.xlsx!A247&lt;&gt;"",SELFESTEEM_training_input.xlsx!A247,"")</v>
      </c>
      <c r="R340" t="str">
        <f t="shared" si="165"/>
        <v>=IF(WELLBEING_training_input.xlsx!A247&lt;&gt;"",WELLBEING_training_input.xlsx!A247,"")</v>
      </c>
      <c r="S340" t="str">
        <f t="shared" si="165"/>
        <v>=IF(HYPER_training_input.xlsx!A247&lt;&gt;"",HYPER_training_input.xlsx!A247,"")</v>
      </c>
      <c r="T340" t="str">
        <f t="shared" si="165"/>
        <v>=IF(AGGR_training_input.xlsx!A247&lt;&gt;"",AGGR_training_input.xlsx!A247,"")</v>
      </c>
      <c r="U340" t="str">
        <f t="shared" si="165"/>
        <v>=IF(COND_PR_training_input.xlsx!A247&lt;&gt;"",COND_PR_training_input.xlsx!A247,"")</v>
      </c>
      <c r="V340" t="str">
        <f t="shared" si="165"/>
        <v>=IF(ANXIE_training_input.xlsx!A247&lt;&gt;"",ANXIE_training_input.xlsx!A247,"")</v>
      </c>
      <c r="W340" t="str">
        <f t="shared" si="165"/>
        <v>=IF(DEPR_training_input.xlsx!A247&lt;&gt;"",DEPR_training_input.xlsx!A247,"")</v>
      </c>
      <c r="X340" t="str">
        <f t="shared" si="165"/>
        <v>=IF(SOMAT_training_input.xlsx!A247&lt;&gt;"",SOMAT_training_input.xlsx!A247,"")</v>
      </c>
      <c r="Y340" t="str">
        <f t="shared" si="165"/>
        <v>=IF(ATYPI_training_input.xlsx!A247&lt;&gt;"",ATYPI_training_input.xlsx!A247,"")</v>
      </c>
      <c r="Z340" t="str">
        <f t="shared" si="165"/>
        <v>=IF(WITHD_training_input.xlsx!A247&lt;&gt;"",WITHD_training_input.xlsx!A247,"")</v>
      </c>
      <c r="AA340" t="str">
        <f t="shared" si="165"/>
        <v>=IF(ATTE_PR_training_input.xlsx!A247&lt;&gt;"",ATTE_PR_training_input.xlsx!A247,"")</v>
      </c>
      <c r="AB340" t="str">
        <f t="shared" si="165"/>
        <v>=IF(ANG_CONT_training_input.xlsx!A247&lt;&gt;"",ANG_CONT_training_input.xlsx!A247,"")</v>
      </c>
      <c r="AC340" t="str">
        <f t="shared" si="165"/>
        <v>=IF(DEV_SOC_DIS_training_input.xlsx!A247&lt;&gt;"",DEV_SOC_DIS_training_input.xlsx!A247,"")</v>
      </c>
      <c r="AD340" t="str">
        <f t="shared" si="165"/>
        <v>=IF(BULLY_training_input.xlsx!A247&lt;&gt;"",BULLY_training_input.xlsx!A247,"")</v>
      </c>
      <c r="AE340" t="str">
        <f t="shared" si="165"/>
        <v>=IF(EMOT_SELF_C_training_input.xlsx!A247&lt;&gt;"",EMOT_SELF_C_training_input.xlsx!A247,"")</v>
      </c>
      <c r="AF340" t="str">
        <f t="shared" si="165"/>
        <v>=IF(EXE_FUN_training_input.xlsx!A247&lt;&gt;"",EXE_FUN_training_input.xlsx!A247,"")</v>
      </c>
      <c r="AG340" t="str">
        <f t="shared" si="165"/>
        <v>=IF(MANIA_training_input.xlsx!A247&lt;&gt;"",MANIA_training_input.xlsx!A247,"")</v>
      </c>
      <c r="AH340" t="str">
        <f t="shared" si="165"/>
        <v>=IF(NEG_EMOT_training_input.xlsx!A247&lt;&gt;"",NEG_EMOT_training_input.xlsx!A247,"")</v>
      </c>
      <c r="AI340" t="str">
        <f t="shared" si="165"/>
        <v>=IF(ADAPT_training_input.xlsx!A247&lt;&gt;"",ADAPT_training_input.xlsx!A247,"")</v>
      </c>
      <c r="AJ340" t="str">
        <f t="shared" si="165"/>
        <v>=IF(SOC_SK_training_input.xlsx!A247&lt;&gt;"",SOC_SK_training_input.xlsx!A247,"")</v>
      </c>
      <c r="AK340" t="str">
        <f t="shared" si="165"/>
        <v>=IF(LEAD_training_input.xlsx!A247&lt;&gt;"",LEAD_training_input.xlsx!A247,"")</v>
      </c>
      <c r="AL340" t="str">
        <f t="shared" si="165"/>
        <v>=IF(ACT_DAIL_training_input.xlsx!A247&lt;&gt;"",ACT_DAIL_training_input.xlsx!A247,"")</v>
      </c>
      <c r="AM340" t="str">
        <f t="shared" si="165"/>
        <v>=IF(FUN_COM_training_input.xlsx!A247&lt;&gt;"",FUN_COM_training_input.xlsx!A247,"")</v>
      </c>
      <c r="AN340" t="str">
        <f t="shared" si="165"/>
        <v>=IF(RESILI_training_input.xlsx!A247&lt;&gt;"",RESILI_training_input.xlsx!A247,"")</v>
      </c>
      <c r="AO340" t="str">
        <f t="shared" si="165"/>
        <v>=IF(SEL_training_input.xlsx!A247&lt;&gt;"",SEL_training_input.xlsx!A247,"")</v>
      </c>
      <c r="AP340" t="str">
        <f t="shared" si="165"/>
        <v>=IF(SEV_training_input.xlsx!A247&lt;&gt;"",SEV_training_input.xlsx!A247,"")</v>
      </c>
      <c r="AQ340" t="str">
        <f t="shared" si="165"/>
        <v>=IF(ANHEDONIA_training_input.xlsx!A247&lt;&gt;"",ANHEDONIA_training_input.xlsx!A247,"")</v>
      </c>
      <c r="AR340" t="str">
        <f t="shared" si="165"/>
        <v>=IF(ANXIOUSNESS_training_input.xlsx!A247&lt;&gt;"",ANXIOUSNESS_training_input.xlsx!A247,"")</v>
      </c>
      <c r="AS340" t="str">
        <f t="shared" si="165"/>
        <v>=IF(ATTENTION_SEEKING_training_input.xlsx!A247&lt;&gt;"",ATTENTION_SEEKING_training_input.xlsx!A247,"")</v>
      </c>
      <c r="AT340" t="str">
        <f t="shared" si="165"/>
        <v>=IF(CALLOUSNESS_training_input.xlsx!A247&lt;&gt;"",CALLOUSNESS_training_input.xlsx!A247,"")</v>
      </c>
      <c r="AU340" t="str">
        <f t="shared" si="165"/>
        <v>=IF(DECEITFULNESS_training_input.xlsx!A247&lt;&gt;"",DECEITFULNESS_training_input.xlsx!A247,"")</v>
      </c>
      <c r="AV340" t="str">
        <f t="shared" si="165"/>
        <v>=IF(DEPRESSIVITY_training_input.xlsx!A247&lt;&gt;"",DEPRESSIVITY_training_input.xlsx!A247,"")</v>
      </c>
      <c r="AW340" t="str">
        <f t="shared" si="165"/>
        <v>=IF(DISTRACTIBILITY_training_input.xlsx!A247&lt;&gt;"",DISTRACTIBILITY_training_input.xlsx!A247,"")</v>
      </c>
      <c r="AX340" t="str">
        <f t="shared" si="165"/>
        <v>=IF(ECCENTRICITY_training_input.xlsx!A247&lt;&gt;"",ECCENTRICITY_training_input.xlsx!A247,"")</v>
      </c>
      <c r="AY340" t="str">
        <f t="shared" si="165"/>
        <v>=IF(EMOTIONAL_LABILITY_training_input.xlsx!A247&lt;&gt;"",EMOTIONAL_LABILITY_training_input.xlsx!A247,"")</v>
      </c>
      <c r="AZ340" t="str">
        <f t="shared" si="165"/>
        <v>=IF(GRANDIOSITY_training_input.xlsx!A247&lt;&gt;"",GRANDIOSITY_training_input.xlsx!A247,"")</v>
      </c>
      <c r="BA340" t="str">
        <f t="shared" si="165"/>
        <v>=IF(HOSTILITY_training_input.xlsx!A247&lt;&gt;"",HOSTILITY_training_input.xlsx!A247,"")</v>
      </c>
      <c r="BB340" t="str">
        <f t="shared" si="165"/>
        <v>=IF(IMPULSIVITY_training_input.xlsx!A247&lt;&gt;"",IMPULSIVITY_training_input.xlsx!A247,"")</v>
      </c>
      <c r="BC340" t="str">
        <f t="shared" si="165"/>
        <v>=IF(INTIMACY_AVOIDANCE_training_input.xlsx!A247&lt;&gt;"",INTIMACY_AVOIDANCE_training_input.xlsx!A247,"")</v>
      </c>
      <c r="BD340" t="str">
        <f t="shared" si="165"/>
        <v>=IF(IRRESPONSIBILITY_training_input.xlsx!A247&lt;&gt;"",IRRESPONSIBILITY_training_input.xlsx!A247,"")</v>
      </c>
      <c r="BE340" t="str">
        <f t="shared" si="165"/>
        <v>=IF(MANIPULATIVENESS_training_input.xlsx!A247&lt;&gt;"",MANIPULATIVENESS_training_input.xlsx!A247,"")</v>
      </c>
      <c r="BF340" t="str">
        <f t="shared" si="165"/>
        <v>=IF(PERCEPTUAL_DYSREGULATION_training_input.xlsx!A247&lt;&gt;"",PERCEPTUAL_DYSREGULATION_training_input.xlsx!A247,"")</v>
      </c>
      <c r="BG340" t="str">
        <f t="shared" si="165"/>
        <v>=IF(PERSEVERATION_training_input.xlsx!A247&lt;&gt;"",PERSEVERATION_training_input.xlsx!A247,"")</v>
      </c>
      <c r="BH340" t="str">
        <f t="shared" si="165"/>
        <v>=IF(RESTRICTED_AFFECTIVITY_training_input.xlsx!A247&lt;&gt;"",RESTRICTED_AFFECTIVITY_training_input.xlsx!A247,"")</v>
      </c>
      <c r="BI340" t="str">
        <f t="shared" si="165"/>
        <v>=IF(RIGID_PERFECTIONISM_training_input.xlsx!A247&lt;&gt;"",RIGID_PERFECTIONISM_training_input.xlsx!A247,"")</v>
      </c>
      <c r="BJ340" t="str">
        <f t="shared" si="165"/>
        <v>=IF(RISK_TAKING_training_input.xlsx!A247&lt;&gt;"",RISK_TAKING_training_input.xlsx!A247,"")</v>
      </c>
      <c r="BK340" t="str">
        <f t="shared" si="165"/>
        <v>=IF(SEPARATION_INSECURITY_training_input.xlsx!A247&lt;&gt;"",SEPARATION_INSECURITY_training_input.xlsx!A247,"")</v>
      </c>
      <c r="BL340" t="str">
        <f t="shared" si="165"/>
        <v>=IF(SUBMISSIVENESS_training_input.xlsx!A247&lt;&gt;"",SUBMISSIVENESS_training_input.xlsx!A247,"")</v>
      </c>
      <c r="BM340" t="str">
        <f t="shared" si="165"/>
        <v>=IF(SUSPICIOUSNESS_training_input.xlsx!A247&lt;&gt;"",SUSPICIOUSNESS_training_input.xlsx!A247,"")</v>
      </c>
      <c r="BN340" t="str">
        <f t="shared" ref="BN340:CL343" si="166">CONCATENATE($A$11,BN$1,$A$12,$A340,$A$13,BN$1,$A$14,$A340,$A$15)</f>
        <v>=IF(UNUSUAL_BELIEFS_training_input.xlsx!A247&lt;&gt;"",UNUSUAL_BELIEFS_training_input.xlsx!A247,"")</v>
      </c>
      <c r="BO340" t="str">
        <f t="shared" si="166"/>
        <v>=IF(WITHDRAWAL_training_input.xlsx!A247&lt;&gt;"",WITHDRAWAL_training_input.xlsx!A247,"")</v>
      </c>
      <c r="BP340" t="str">
        <f t="shared" si="166"/>
        <v>=IF(ACT_training_input.xlsx!A247&lt;&gt;"",ACT_training_input.xlsx!A247,"")</v>
      </c>
      <c r="BQ340" t="str">
        <f t="shared" si="166"/>
        <v>=IF(DSP_training_input.xlsx!A247&lt;&gt;"",DSP_training_input.xlsx!A247,"")</v>
      </c>
      <c r="BR340" t="str">
        <f t="shared" si="166"/>
        <v>=IF(PAG_training_input.xlsx!A247&lt;&gt;"",PAG_training_input.xlsx!A247,"")</v>
      </c>
      <c r="BS340" t="str">
        <f t="shared" si="166"/>
        <v>=IF(PRO_training_input.xlsx!A247&lt;&gt;"",PRO_training_input.xlsx!A247,"")</v>
      </c>
      <c r="BT340" t="str">
        <f t="shared" si="166"/>
        <v>=IF(SPL_training_input.xlsx!A247&lt;&gt;"",SPL_training_input.xlsx!A247,"")</v>
      </c>
      <c r="BU340" t="str">
        <f t="shared" si="166"/>
        <v>=IF(WDR_training_input.xlsx!A247&lt;&gt;"",WDR_training_input.xlsx!A247,"")</v>
      </c>
      <c r="BV340" t="str">
        <f t="shared" si="166"/>
        <v>=IF(CON_training_input.xlsx!A247&lt;&gt;"",CON_training_input.xlsx!A247,"")</v>
      </c>
      <c r="BW340" t="str">
        <f t="shared" si="166"/>
        <v>=IF(DSC_training_input.xlsx!A247&lt;&gt;"",DSC_training_input.xlsx!A247,"")</v>
      </c>
      <c r="BX340" t="str">
        <f t="shared" si="166"/>
        <v>=IF(FAN_training_input.xlsx!A247&lt;&gt;"",FAN_training_input.xlsx!A247,"")</v>
      </c>
      <c r="BY340" t="str">
        <f t="shared" si="166"/>
        <v>=IF(OMN_training_input.xlsx!A247&lt;&gt;"",OMN_training_input.xlsx!A247,"")</v>
      </c>
      <c r="BZ340" t="str">
        <f t="shared" si="166"/>
        <v>=IF(REP_training_input.xlsx!A247&lt;&gt;"",REP_training_input.xlsx!A247,"")</v>
      </c>
      <c r="CA340" t="str">
        <f t="shared" si="166"/>
        <v>=IF(SOM_training_input.xlsx!A247&lt;&gt;"",SOM_training_input.xlsx!A247,"")</v>
      </c>
      <c r="CB340" t="str">
        <f t="shared" si="166"/>
        <v>=IF(SUB_training_input.xlsx!A247&lt;&gt;"",SUB_training_input.xlsx!A247,"")</v>
      </c>
      <c r="CC340" t="str">
        <f t="shared" si="166"/>
        <v>=IF(UND_training_input.xlsx!A247&lt;&gt;"",UND_training_input.xlsx!A247,"")</v>
      </c>
      <c r="CD340" t="str">
        <f t="shared" si="166"/>
        <v>=IF(ALT_training_input.xlsx!A247&lt;&gt;"",ALT_training_input.xlsx!A247,"")</v>
      </c>
      <c r="CE340" t="str">
        <f t="shared" si="166"/>
        <v>=IF(HUM_training_input.xlsx!A247&lt;&gt;"",HUM_training_input.xlsx!A247,"")</v>
      </c>
      <c r="CF340" t="str">
        <f t="shared" si="166"/>
        <v>=IF(IDL_training_input.xlsx!A247&lt;&gt;"",IDL_training_input.xlsx!A247,"")</v>
      </c>
      <c r="CG340" t="str">
        <f t="shared" si="166"/>
        <v>=IF(RFM_training_input.xlsx!A247&lt;&gt;"",RFM_training_input.xlsx!A247,"")</v>
      </c>
      <c r="CH340" t="str">
        <f t="shared" si="166"/>
        <v>=IF(DN_training_input.xlsx!A247&lt;&gt;"",DN_training_input.xlsx!A247,"")</v>
      </c>
      <c r="CI340" t="str">
        <f t="shared" si="166"/>
        <v>=IF(INT_training_input.xlsx!A247&lt;&gt;"",INT_training_input.xlsx!A247,"")</v>
      </c>
      <c r="CJ340" t="str">
        <f t="shared" si="166"/>
        <v>=IF(SUP_training_input.xlsx!A247&lt;&gt;"",SUP_training_input.xlsx!A247,"")</v>
      </c>
      <c r="CK340" t="str">
        <f t="shared" si="166"/>
        <v>=IF(ANT_training_input.xlsx!A247&lt;&gt;"",ANT_training_input.xlsx!A247,"")</v>
      </c>
      <c r="CL340" t="str">
        <f t="shared" si="166"/>
        <v>=IF(ISO_training_input.xlsx!A247&lt;&gt;"",ISO_training_input.xlsx!A247,"")</v>
      </c>
    </row>
    <row r="341" spans="1:90">
      <c r="A341">
        <v>248</v>
      </c>
      <c r="B341" t="str">
        <f t="shared" si="139"/>
        <v>=IF(SUICIDE_training_input.xlsx!A248&lt;&gt;"",SUICIDE_training_input.xlsx!A248,"")</v>
      </c>
      <c r="C341" t="str">
        <f t="shared" ref="C341:BN344" si="167">CONCATENATE($A$11,C$1,$A$12,$A341,$A$13,C$1,$A$14,$A341,$A$15)</f>
        <v>=IF(IQ_training_input.xlsx!A248&lt;&gt;"",IQ_training_input.xlsx!A248,"")</v>
      </c>
      <c r="D341" t="str">
        <f t="shared" si="167"/>
        <v>=IF(AMBIG_training_input.xlsx!A248&lt;&gt;"",AMBIG_training_input.xlsx!A248,"")</v>
      </c>
      <c r="E341" t="str">
        <f t="shared" si="167"/>
        <v>=IF(EGODYST_training_input.xlsx!A248&lt;&gt;"",EGODYST_training_input.xlsx!A248,"")</v>
      </c>
      <c r="F341" t="str">
        <f t="shared" si="167"/>
        <v>=IF(AUTISM_training_input.xlsx!A248&lt;&gt;"",AUTISM_training_input.xlsx!A248,"")</v>
      </c>
      <c r="G341" t="str">
        <f t="shared" si="167"/>
        <v>=IF(IDENTITY_training_input.xlsx!A248&lt;&gt;"",IDENTITY_training_input.xlsx!A248,"")</v>
      </c>
      <c r="H341" t="str">
        <f t="shared" si="167"/>
        <v>=IF(SELFDIR_training_input.xlsx!A248&lt;&gt;"",SELFDIR_training_input.xlsx!A248,"")</v>
      </c>
      <c r="I341" t="str">
        <f t="shared" si="167"/>
        <v>=IF(EMPATHY_training_input.xlsx!A248&lt;&gt;"",EMPATHY_training_input.xlsx!A248,"")</v>
      </c>
      <c r="J341" t="str">
        <f t="shared" si="167"/>
        <v>=IF(INTIMACY_training_input.xlsx!A248&lt;&gt;"",INTIMACY_training_input.xlsx!A248,"")</v>
      </c>
      <c r="K341" t="str">
        <f t="shared" si="167"/>
        <v>=IF(ACUTE_training_input.xlsx!A248&lt;&gt;"",ACUTE_training_input.xlsx!A248,"")</v>
      </c>
      <c r="L341" t="str">
        <f t="shared" si="167"/>
        <v>=IF(CHRONIC_training_input.xlsx!A248&lt;&gt;"",CHRONIC_training_input.xlsx!A248,"")</v>
      </c>
      <c r="M341" t="str">
        <f t="shared" si="167"/>
        <v>=IF(TRAUMA_PAST_training_input.xlsx!A248&lt;&gt;"",TRAUMA_PAST_training_input.xlsx!A248,"")</v>
      </c>
      <c r="N341" t="str">
        <f t="shared" si="167"/>
        <v>=IF(TRAUMA_PRESENT_training_input.xlsx!A248&lt;&gt;"",TRAUMA_PRESENT_training_input.xlsx!A248,"")</v>
      </c>
      <c r="O341" t="str">
        <f t="shared" si="167"/>
        <v>=IF(HOPE_training_input.xlsx!A248&lt;&gt;"",HOPE_training_input.xlsx!A248,"")</v>
      </c>
      <c r="P341" t="str">
        <f t="shared" si="167"/>
        <v>=IF(SELFAFFICACY_training_input.xlsx!A248&lt;&gt;"",SELFAFFICACY_training_input.xlsx!A248,"")</v>
      </c>
      <c r="Q341" t="str">
        <f t="shared" si="167"/>
        <v>=IF(SELFESTEEM_training_input.xlsx!A248&lt;&gt;"",SELFESTEEM_training_input.xlsx!A248,"")</v>
      </c>
      <c r="R341" t="str">
        <f t="shared" si="167"/>
        <v>=IF(WELLBEING_training_input.xlsx!A248&lt;&gt;"",WELLBEING_training_input.xlsx!A248,"")</v>
      </c>
      <c r="S341" t="str">
        <f t="shared" si="167"/>
        <v>=IF(HYPER_training_input.xlsx!A248&lt;&gt;"",HYPER_training_input.xlsx!A248,"")</v>
      </c>
      <c r="T341" t="str">
        <f t="shared" si="167"/>
        <v>=IF(AGGR_training_input.xlsx!A248&lt;&gt;"",AGGR_training_input.xlsx!A248,"")</v>
      </c>
      <c r="U341" t="str">
        <f t="shared" si="167"/>
        <v>=IF(COND_PR_training_input.xlsx!A248&lt;&gt;"",COND_PR_training_input.xlsx!A248,"")</v>
      </c>
      <c r="V341" t="str">
        <f t="shared" si="167"/>
        <v>=IF(ANXIE_training_input.xlsx!A248&lt;&gt;"",ANXIE_training_input.xlsx!A248,"")</v>
      </c>
      <c r="W341" t="str">
        <f t="shared" si="167"/>
        <v>=IF(DEPR_training_input.xlsx!A248&lt;&gt;"",DEPR_training_input.xlsx!A248,"")</v>
      </c>
      <c r="X341" t="str">
        <f t="shared" si="167"/>
        <v>=IF(SOMAT_training_input.xlsx!A248&lt;&gt;"",SOMAT_training_input.xlsx!A248,"")</v>
      </c>
      <c r="Y341" t="str">
        <f t="shared" si="167"/>
        <v>=IF(ATYPI_training_input.xlsx!A248&lt;&gt;"",ATYPI_training_input.xlsx!A248,"")</v>
      </c>
      <c r="Z341" t="str">
        <f t="shared" si="167"/>
        <v>=IF(WITHD_training_input.xlsx!A248&lt;&gt;"",WITHD_training_input.xlsx!A248,"")</v>
      </c>
      <c r="AA341" t="str">
        <f t="shared" si="167"/>
        <v>=IF(ATTE_PR_training_input.xlsx!A248&lt;&gt;"",ATTE_PR_training_input.xlsx!A248,"")</v>
      </c>
      <c r="AB341" t="str">
        <f t="shared" si="167"/>
        <v>=IF(ANG_CONT_training_input.xlsx!A248&lt;&gt;"",ANG_CONT_training_input.xlsx!A248,"")</v>
      </c>
      <c r="AC341" t="str">
        <f t="shared" si="167"/>
        <v>=IF(DEV_SOC_DIS_training_input.xlsx!A248&lt;&gt;"",DEV_SOC_DIS_training_input.xlsx!A248,"")</v>
      </c>
      <c r="AD341" t="str">
        <f t="shared" si="167"/>
        <v>=IF(BULLY_training_input.xlsx!A248&lt;&gt;"",BULLY_training_input.xlsx!A248,"")</v>
      </c>
      <c r="AE341" t="str">
        <f t="shared" si="167"/>
        <v>=IF(EMOT_SELF_C_training_input.xlsx!A248&lt;&gt;"",EMOT_SELF_C_training_input.xlsx!A248,"")</v>
      </c>
      <c r="AF341" t="str">
        <f t="shared" si="167"/>
        <v>=IF(EXE_FUN_training_input.xlsx!A248&lt;&gt;"",EXE_FUN_training_input.xlsx!A248,"")</v>
      </c>
      <c r="AG341" t="str">
        <f t="shared" si="167"/>
        <v>=IF(MANIA_training_input.xlsx!A248&lt;&gt;"",MANIA_training_input.xlsx!A248,"")</v>
      </c>
      <c r="AH341" t="str">
        <f t="shared" si="167"/>
        <v>=IF(NEG_EMOT_training_input.xlsx!A248&lt;&gt;"",NEG_EMOT_training_input.xlsx!A248,"")</v>
      </c>
      <c r="AI341" t="str">
        <f t="shared" si="167"/>
        <v>=IF(ADAPT_training_input.xlsx!A248&lt;&gt;"",ADAPT_training_input.xlsx!A248,"")</v>
      </c>
      <c r="AJ341" t="str">
        <f t="shared" si="167"/>
        <v>=IF(SOC_SK_training_input.xlsx!A248&lt;&gt;"",SOC_SK_training_input.xlsx!A248,"")</v>
      </c>
      <c r="AK341" t="str">
        <f t="shared" si="167"/>
        <v>=IF(LEAD_training_input.xlsx!A248&lt;&gt;"",LEAD_training_input.xlsx!A248,"")</v>
      </c>
      <c r="AL341" t="str">
        <f t="shared" si="167"/>
        <v>=IF(ACT_DAIL_training_input.xlsx!A248&lt;&gt;"",ACT_DAIL_training_input.xlsx!A248,"")</v>
      </c>
      <c r="AM341" t="str">
        <f t="shared" si="167"/>
        <v>=IF(FUN_COM_training_input.xlsx!A248&lt;&gt;"",FUN_COM_training_input.xlsx!A248,"")</v>
      </c>
      <c r="AN341" t="str">
        <f t="shared" si="167"/>
        <v>=IF(RESILI_training_input.xlsx!A248&lt;&gt;"",RESILI_training_input.xlsx!A248,"")</v>
      </c>
      <c r="AO341" t="str">
        <f t="shared" si="167"/>
        <v>=IF(SEL_training_input.xlsx!A248&lt;&gt;"",SEL_training_input.xlsx!A248,"")</v>
      </c>
      <c r="AP341" t="str">
        <f t="shared" si="167"/>
        <v>=IF(SEV_training_input.xlsx!A248&lt;&gt;"",SEV_training_input.xlsx!A248,"")</v>
      </c>
      <c r="AQ341" t="str">
        <f t="shared" si="167"/>
        <v>=IF(ANHEDONIA_training_input.xlsx!A248&lt;&gt;"",ANHEDONIA_training_input.xlsx!A248,"")</v>
      </c>
      <c r="AR341" t="str">
        <f t="shared" si="167"/>
        <v>=IF(ANXIOUSNESS_training_input.xlsx!A248&lt;&gt;"",ANXIOUSNESS_training_input.xlsx!A248,"")</v>
      </c>
      <c r="AS341" t="str">
        <f t="shared" si="167"/>
        <v>=IF(ATTENTION_SEEKING_training_input.xlsx!A248&lt;&gt;"",ATTENTION_SEEKING_training_input.xlsx!A248,"")</v>
      </c>
      <c r="AT341" t="str">
        <f t="shared" si="167"/>
        <v>=IF(CALLOUSNESS_training_input.xlsx!A248&lt;&gt;"",CALLOUSNESS_training_input.xlsx!A248,"")</v>
      </c>
      <c r="AU341" t="str">
        <f t="shared" si="167"/>
        <v>=IF(DECEITFULNESS_training_input.xlsx!A248&lt;&gt;"",DECEITFULNESS_training_input.xlsx!A248,"")</v>
      </c>
      <c r="AV341" t="str">
        <f t="shared" si="167"/>
        <v>=IF(DEPRESSIVITY_training_input.xlsx!A248&lt;&gt;"",DEPRESSIVITY_training_input.xlsx!A248,"")</v>
      </c>
      <c r="AW341" t="str">
        <f t="shared" si="167"/>
        <v>=IF(DISTRACTIBILITY_training_input.xlsx!A248&lt;&gt;"",DISTRACTIBILITY_training_input.xlsx!A248,"")</v>
      </c>
      <c r="AX341" t="str">
        <f t="shared" si="167"/>
        <v>=IF(ECCENTRICITY_training_input.xlsx!A248&lt;&gt;"",ECCENTRICITY_training_input.xlsx!A248,"")</v>
      </c>
      <c r="AY341" t="str">
        <f t="shared" si="167"/>
        <v>=IF(EMOTIONAL_LABILITY_training_input.xlsx!A248&lt;&gt;"",EMOTIONAL_LABILITY_training_input.xlsx!A248,"")</v>
      </c>
      <c r="AZ341" t="str">
        <f t="shared" si="167"/>
        <v>=IF(GRANDIOSITY_training_input.xlsx!A248&lt;&gt;"",GRANDIOSITY_training_input.xlsx!A248,"")</v>
      </c>
      <c r="BA341" t="str">
        <f t="shared" si="167"/>
        <v>=IF(HOSTILITY_training_input.xlsx!A248&lt;&gt;"",HOSTILITY_training_input.xlsx!A248,"")</v>
      </c>
      <c r="BB341" t="str">
        <f t="shared" si="167"/>
        <v>=IF(IMPULSIVITY_training_input.xlsx!A248&lt;&gt;"",IMPULSIVITY_training_input.xlsx!A248,"")</v>
      </c>
      <c r="BC341" t="str">
        <f t="shared" si="167"/>
        <v>=IF(INTIMACY_AVOIDANCE_training_input.xlsx!A248&lt;&gt;"",INTIMACY_AVOIDANCE_training_input.xlsx!A248,"")</v>
      </c>
      <c r="BD341" t="str">
        <f t="shared" si="167"/>
        <v>=IF(IRRESPONSIBILITY_training_input.xlsx!A248&lt;&gt;"",IRRESPONSIBILITY_training_input.xlsx!A248,"")</v>
      </c>
      <c r="BE341" t="str">
        <f t="shared" si="167"/>
        <v>=IF(MANIPULATIVENESS_training_input.xlsx!A248&lt;&gt;"",MANIPULATIVENESS_training_input.xlsx!A248,"")</v>
      </c>
      <c r="BF341" t="str">
        <f t="shared" si="167"/>
        <v>=IF(PERCEPTUAL_DYSREGULATION_training_input.xlsx!A248&lt;&gt;"",PERCEPTUAL_DYSREGULATION_training_input.xlsx!A248,"")</v>
      </c>
      <c r="BG341" t="str">
        <f t="shared" si="167"/>
        <v>=IF(PERSEVERATION_training_input.xlsx!A248&lt;&gt;"",PERSEVERATION_training_input.xlsx!A248,"")</v>
      </c>
      <c r="BH341" t="str">
        <f t="shared" si="167"/>
        <v>=IF(RESTRICTED_AFFECTIVITY_training_input.xlsx!A248&lt;&gt;"",RESTRICTED_AFFECTIVITY_training_input.xlsx!A248,"")</v>
      </c>
      <c r="BI341" t="str">
        <f t="shared" si="167"/>
        <v>=IF(RIGID_PERFECTIONISM_training_input.xlsx!A248&lt;&gt;"",RIGID_PERFECTIONISM_training_input.xlsx!A248,"")</v>
      </c>
      <c r="BJ341" t="str">
        <f t="shared" si="167"/>
        <v>=IF(RISK_TAKING_training_input.xlsx!A248&lt;&gt;"",RISK_TAKING_training_input.xlsx!A248,"")</v>
      </c>
      <c r="BK341" t="str">
        <f t="shared" si="167"/>
        <v>=IF(SEPARATION_INSECURITY_training_input.xlsx!A248&lt;&gt;"",SEPARATION_INSECURITY_training_input.xlsx!A248,"")</v>
      </c>
      <c r="BL341" t="str">
        <f t="shared" si="167"/>
        <v>=IF(SUBMISSIVENESS_training_input.xlsx!A248&lt;&gt;"",SUBMISSIVENESS_training_input.xlsx!A248,"")</v>
      </c>
      <c r="BM341" t="str">
        <f t="shared" si="167"/>
        <v>=IF(SUSPICIOUSNESS_training_input.xlsx!A248&lt;&gt;"",SUSPICIOUSNESS_training_input.xlsx!A248,"")</v>
      </c>
      <c r="BN341" t="str">
        <f t="shared" si="167"/>
        <v>=IF(UNUSUAL_BELIEFS_training_input.xlsx!A248&lt;&gt;"",UNUSUAL_BELIEFS_training_input.xlsx!A248,"")</v>
      </c>
      <c r="BO341" t="str">
        <f t="shared" si="166"/>
        <v>=IF(WITHDRAWAL_training_input.xlsx!A248&lt;&gt;"",WITHDRAWAL_training_input.xlsx!A248,"")</v>
      </c>
      <c r="BP341" t="str">
        <f t="shared" si="166"/>
        <v>=IF(ACT_training_input.xlsx!A248&lt;&gt;"",ACT_training_input.xlsx!A248,"")</v>
      </c>
      <c r="BQ341" t="str">
        <f t="shared" si="166"/>
        <v>=IF(DSP_training_input.xlsx!A248&lt;&gt;"",DSP_training_input.xlsx!A248,"")</v>
      </c>
      <c r="BR341" t="str">
        <f t="shared" si="166"/>
        <v>=IF(PAG_training_input.xlsx!A248&lt;&gt;"",PAG_training_input.xlsx!A248,"")</v>
      </c>
      <c r="BS341" t="str">
        <f t="shared" si="166"/>
        <v>=IF(PRO_training_input.xlsx!A248&lt;&gt;"",PRO_training_input.xlsx!A248,"")</v>
      </c>
      <c r="BT341" t="str">
        <f t="shared" si="166"/>
        <v>=IF(SPL_training_input.xlsx!A248&lt;&gt;"",SPL_training_input.xlsx!A248,"")</v>
      </c>
      <c r="BU341" t="str">
        <f t="shared" si="166"/>
        <v>=IF(WDR_training_input.xlsx!A248&lt;&gt;"",WDR_training_input.xlsx!A248,"")</v>
      </c>
      <c r="BV341" t="str">
        <f t="shared" si="166"/>
        <v>=IF(CON_training_input.xlsx!A248&lt;&gt;"",CON_training_input.xlsx!A248,"")</v>
      </c>
      <c r="BW341" t="str">
        <f t="shared" si="166"/>
        <v>=IF(DSC_training_input.xlsx!A248&lt;&gt;"",DSC_training_input.xlsx!A248,"")</v>
      </c>
      <c r="BX341" t="str">
        <f t="shared" si="166"/>
        <v>=IF(FAN_training_input.xlsx!A248&lt;&gt;"",FAN_training_input.xlsx!A248,"")</v>
      </c>
      <c r="BY341" t="str">
        <f t="shared" si="166"/>
        <v>=IF(OMN_training_input.xlsx!A248&lt;&gt;"",OMN_training_input.xlsx!A248,"")</v>
      </c>
      <c r="BZ341" t="str">
        <f t="shared" si="166"/>
        <v>=IF(REP_training_input.xlsx!A248&lt;&gt;"",REP_training_input.xlsx!A248,"")</v>
      </c>
      <c r="CA341" t="str">
        <f t="shared" si="166"/>
        <v>=IF(SOM_training_input.xlsx!A248&lt;&gt;"",SOM_training_input.xlsx!A248,"")</v>
      </c>
      <c r="CB341" t="str">
        <f t="shared" si="166"/>
        <v>=IF(SUB_training_input.xlsx!A248&lt;&gt;"",SUB_training_input.xlsx!A248,"")</v>
      </c>
      <c r="CC341" t="str">
        <f t="shared" si="166"/>
        <v>=IF(UND_training_input.xlsx!A248&lt;&gt;"",UND_training_input.xlsx!A248,"")</v>
      </c>
      <c r="CD341" t="str">
        <f t="shared" si="166"/>
        <v>=IF(ALT_training_input.xlsx!A248&lt;&gt;"",ALT_training_input.xlsx!A248,"")</v>
      </c>
      <c r="CE341" t="str">
        <f t="shared" si="166"/>
        <v>=IF(HUM_training_input.xlsx!A248&lt;&gt;"",HUM_training_input.xlsx!A248,"")</v>
      </c>
      <c r="CF341" t="str">
        <f t="shared" si="166"/>
        <v>=IF(IDL_training_input.xlsx!A248&lt;&gt;"",IDL_training_input.xlsx!A248,"")</v>
      </c>
      <c r="CG341" t="str">
        <f t="shared" si="166"/>
        <v>=IF(RFM_training_input.xlsx!A248&lt;&gt;"",RFM_training_input.xlsx!A248,"")</v>
      </c>
      <c r="CH341" t="str">
        <f t="shared" si="166"/>
        <v>=IF(DN_training_input.xlsx!A248&lt;&gt;"",DN_training_input.xlsx!A248,"")</v>
      </c>
      <c r="CI341" t="str">
        <f t="shared" si="166"/>
        <v>=IF(INT_training_input.xlsx!A248&lt;&gt;"",INT_training_input.xlsx!A248,"")</v>
      </c>
      <c r="CJ341" t="str">
        <f t="shared" si="166"/>
        <v>=IF(SUP_training_input.xlsx!A248&lt;&gt;"",SUP_training_input.xlsx!A248,"")</v>
      </c>
      <c r="CK341" t="str">
        <f t="shared" si="166"/>
        <v>=IF(ANT_training_input.xlsx!A248&lt;&gt;"",ANT_training_input.xlsx!A248,"")</v>
      </c>
      <c r="CL341" t="str">
        <f t="shared" si="166"/>
        <v>=IF(ISO_training_input.xlsx!A248&lt;&gt;"",ISO_training_input.xlsx!A248,"")</v>
      </c>
    </row>
    <row r="342" spans="1:90">
      <c r="A342">
        <v>249</v>
      </c>
      <c r="B342" t="str">
        <f t="shared" si="139"/>
        <v>=IF(SUICIDE_training_input.xlsx!A249&lt;&gt;"",SUICIDE_training_input.xlsx!A249,"")</v>
      </c>
      <c r="C342" t="str">
        <f t="shared" si="167"/>
        <v>=IF(IQ_training_input.xlsx!A249&lt;&gt;"",IQ_training_input.xlsx!A249,"")</v>
      </c>
      <c r="D342" t="str">
        <f t="shared" si="167"/>
        <v>=IF(AMBIG_training_input.xlsx!A249&lt;&gt;"",AMBIG_training_input.xlsx!A249,"")</v>
      </c>
      <c r="E342" t="str">
        <f t="shared" si="167"/>
        <v>=IF(EGODYST_training_input.xlsx!A249&lt;&gt;"",EGODYST_training_input.xlsx!A249,"")</v>
      </c>
      <c r="F342" t="str">
        <f t="shared" si="167"/>
        <v>=IF(AUTISM_training_input.xlsx!A249&lt;&gt;"",AUTISM_training_input.xlsx!A249,"")</v>
      </c>
      <c r="G342" t="str">
        <f t="shared" si="167"/>
        <v>=IF(IDENTITY_training_input.xlsx!A249&lt;&gt;"",IDENTITY_training_input.xlsx!A249,"")</v>
      </c>
      <c r="H342" t="str">
        <f t="shared" si="167"/>
        <v>=IF(SELFDIR_training_input.xlsx!A249&lt;&gt;"",SELFDIR_training_input.xlsx!A249,"")</v>
      </c>
      <c r="I342" t="str">
        <f t="shared" si="167"/>
        <v>=IF(EMPATHY_training_input.xlsx!A249&lt;&gt;"",EMPATHY_training_input.xlsx!A249,"")</v>
      </c>
      <c r="J342" t="str">
        <f t="shared" si="167"/>
        <v>=IF(INTIMACY_training_input.xlsx!A249&lt;&gt;"",INTIMACY_training_input.xlsx!A249,"")</v>
      </c>
      <c r="K342" t="str">
        <f t="shared" si="167"/>
        <v>=IF(ACUTE_training_input.xlsx!A249&lt;&gt;"",ACUTE_training_input.xlsx!A249,"")</v>
      </c>
      <c r="L342" t="str">
        <f t="shared" si="167"/>
        <v>=IF(CHRONIC_training_input.xlsx!A249&lt;&gt;"",CHRONIC_training_input.xlsx!A249,"")</v>
      </c>
      <c r="M342" t="str">
        <f t="shared" si="167"/>
        <v>=IF(TRAUMA_PAST_training_input.xlsx!A249&lt;&gt;"",TRAUMA_PAST_training_input.xlsx!A249,"")</v>
      </c>
      <c r="N342" t="str">
        <f t="shared" si="167"/>
        <v>=IF(TRAUMA_PRESENT_training_input.xlsx!A249&lt;&gt;"",TRAUMA_PRESENT_training_input.xlsx!A249,"")</v>
      </c>
      <c r="O342" t="str">
        <f t="shared" si="167"/>
        <v>=IF(HOPE_training_input.xlsx!A249&lt;&gt;"",HOPE_training_input.xlsx!A249,"")</v>
      </c>
      <c r="P342" t="str">
        <f t="shared" si="167"/>
        <v>=IF(SELFAFFICACY_training_input.xlsx!A249&lt;&gt;"",SELFAFFICACY_training_input.xlsx!A249,"")</v>
      </c>
      <c r="Q342" t="str">
        <f t="shared" si="167"/>
        <v>=IF(SELFESTEEM_training_input.xlsx!A249&lt;&gt;"",SELFESTEEM_training_input.xlsx!A249,"")</v>
      </c>
      <c r="R342" t="str">
        <f t="shared" si="167"/>
        <v>=IF(WELLBEING_training_input.xlsx!A249&lt;&gt;"",WELLBEING_training_input.xlsx!A249,"")</v>
      </c>
      <c r="S342" t="str">
        <f t="shared" si="167"/>
        <v>=IF(HYPER_training_input.xlsx!A249&lt;&gt;"",HYPER_training_input.xlsx!A249,"")</v>
      </c>
      <c r="T342" t="str">
        <f t="shared" si="167"/>
        <v>=IF(AGGR_training_input.xlsx!A249&lt;&gt;"",AGGR_training_input.xlsx!A249,"")</v>
      </c>
      <c r="U342" t="str">
        <f t="shared" si="167"/>
        <v>=IF(COND_PR_training_input.xlsx!A249&lt;&gt;"",COND_PR_training_input.xlsx!A249,"")</v>
      </c>
      <c r="V342" t="str">
        <f t="shared" si="167"/>
        <v>=IF(ANXIE_training_input.xlsx!A249&lt;&gt;"",ANXIE_training_input.xlsx!A249,"")</v>
      </c>
      <c r="W342" t="str">
        <f t="shared" si="167"/>
        <v>=IF(DEPR_training_input.xlsx!A249&lt;&gt;"",DEPR_training_input.xlsx!A249,"")</v>
      </c>
      <c r="X342" t="str">
        <f t="shared" si="167"/>
        <v>=IF(SOMAT_training_input.xlsx!A249&lt;&gt;"",SOMAT_training_input.xlsx!A249,"")</v>
      </c>
      <c r="Y342" t="str">
        <f t="shared" si="167"/>
        <v>=IF(ATYPI_training_input.xlsx!A249&lt;&gt;"",ATYPI_training_input.xlsx!A249,"")</v>
      </c>
      <c r="Z342" t="str">
        <f t="shared" si="167"/>
        <v>=IF(WITHD_training_input.xlsx!A249&lt;&gt;"",WITHD_training_input.xlsx!A249,"")</v>
      </c>
      <c r="AA342" t="str">
        <f t="shared" si="167"/>
        <v>=IF(ATTE_PR_training_input.xlsx!A249&lt;&gt;"",ATTE_PR_training_input.xlsx!A249,"")</v>
      </c>
      <c r="AB342" t="str">
        <f t="shared" si="167"/>
        <v>=IF(ANG_CONT_training_input.xlsx!A249&lt;&gt;"",ANG_CONT_training_input.xlsx!A249,"")</v>
      </c>
      <c r="AC342" t="str">
        <f t="shared" si="167"/>
        <v>=IF(DEV_SOC_DIS_training_input.xlsx!A249&lt;&gt;"",DEV_SOC_DIS_training_input.xlsx!A249,"")</v>
      </c>
      <c r="AD342" t="str">
        <f t="shared" si="167"/>
        <v>=IF(BULLY_training_input.xlsx!A249&lt;&gt;"",BULLY_training_input.xlsx!A249,"")</v>
      </c>
      <c r="AE342" t="str">
        <f t="shared" si="167"/>
        <v>=IF(EMOT_SELF_C_training_input.xlsx!A249&lt;&gt;"",EMOT_SELF_C_training_input.xlsx!A249,"")</v>
      </c>
      <c r="AF342" t="str">
        <f t="shared" si="167"/>
        <v>=IF(EXE_FUN_training_input.xlsx!A249&lt;&gt;"",EXE_FUN_training_input.xlsx!A249,"")</v>
      </c>
      <c r="AG342" t="str">
        <f t="shared" si="167"/>
        <v>=IF(MANIA_training_input.xlsx!A249&lt;&gt;"",MANIA_training_input.xlsx!A249,"")</v>
      </c>
      <c r="AH342" t="str">
        <f t="shared" si="167"/>
        <v>=IF(NEG_EMOT_training_input.xlsx!A249&lt;&gt;"",NEG_EMOT_training_input.xlsx!A249,"")</v>
      </c>
      <c r="AI342" t="str">
        <f t="shared" si="167"/>
        <v>=IF(ADAPT_training_input.xlsx!A249&lt;&gt;"",ADAPT_training_input.xlsx!A249,"")</v>
      </c>
      <c r="AJ342" t="str">
        <f t="shared" si="167"/>
        <v>=IF(SOC_SK_training_input.xlsx!A249&lt;&gt;"",SOC_SK_training_input.xlsx!A249,"")</v>
      </c>
      <c r="AK342" t="str">
        <f t="shared" si="167"/>
        <v>=IF(LEAD_training_input.xlsx!A249&lt;&gt;"",LEAD_training_input.xlsx!A249,"")</v>
      </c>
      <c r="AL342" t="str">
        <f t="shared" si="167"/>
        <v>=IF(ACT_DAIL_training_input.xlsx!A249&lt;&gt;"",ACT_DAIL_training_input.xlsx!A249,"")</v>
      </c>
      <c r="AM342" t="str">
        <f t="shared" si="167"/>
        <v>=IF(FUN_COM_training_input.xlsx!A249&lt;&gt;"",FUN_COM_training_input.xlsx!A249,"")</v>
      </c>
      <c r="AN342" t="str">
        <f t="shared" si="167"/>
        <v>=IF(RESILI_training_input.xlsx!A249&lt;&gt;"",RESILI_training_input.xlsx!A249,"")</v>
      </c>
      <c r="AO342" t="str">
        <f t="shared" si="167"/>
        <v>=IF(SEL_training_input.xlsx!A249&lt;&gt;"",SEL_training_input.xlsx!A249,"")</v>
      </c>
      <c r="AP342" t="str">
        <f t="shared" si="167"/>
        <v>=IF(SEV_training_input.xlsx!A249&lt;&gt;"",SEV_training_input.xlsx!A249,"")</v>
      </c>
      <c r="AQ342" t="str">
        <f t="shared" si="167"/>
        <v>=IF(ANHEDONIA_training_input.xlsx!A249&lt;&gt;"",ANHEDONIA_training_input.xlsx!A249,"")</v>
      </c>
      <c r="AR342" t="str">
        <f t="shared" si="167"/>
        <v>=IF(ANXIOUSNESS_training_input.xlsx!A249&lt;&gt;"",ANXIOUSNESS_training_input.xlsx!A249,"")</v>
      </c>
      <c r="AS342" t="str">
        <f t="shared" si="167"/>
        <v>=IF(ATTENTION_SEEKING_training_input.xlsx!A249&lt;&gt;"",ATTENTION_SEEKING_training_input.xlsx!A249,"")</v>
      </c>
      <c r="AT342" t="str">
        <f t="shared" si="167"/>
        <v>=IF(CALLOUSNESS_training_input.xlsx!A249&lt;&gt;"",CALLOUSNESS_training_input.xlsx!A249,"")</v>
      </c>
      <c r="AU342" t="str">
        <f t="shared" si="167"/>
        <v>=IF(DECEITFULNESS_training_input.xlsx!A249&lt;&gt;"",DECEITFULNESS_training_input.xlsx!A249,"")</v>
      </c>
      <c r="AV342" t="str">
        <f t="shared" si="167"/>
        <v>=IF(DEPRESSIVITY_training_input.xlsx!A249&lt;&gt;"",DEPRESSIVITY_training_input.xlsx!A249,"")</v>
      </c>
      <c r="AW342" t="str">
        <f t="shared" si="167"/>
        <v>=IF(DISTRACTIBILITY_training_input.xlsx!A249&lt;&gt;"",DISTRACTIBILITY_training_input.xlsx!A249,"")</v>
      </c>
      <c r="AX342" t="str">
        <f t="shared" si="167"/>
        <v>=IF(ECCENTRICITY_training_input.xlsx!A249&lt;&gt;"",ECCENTRICITY_training_input.xlsx!A249,"")</v>
      </c>
      <c r="AY342" t="str">
        <f t="shared" si="167"/>
        <v>=IF(EMOTIONAL_LABILITY_training_input.xlsx!A249&lt;&gt;"",EMOTIONAL_LABILITY_training_input.xlsx!A249,"")</v>
      </c>
      <c r="AZ342" t="str">
        <f t="shared" si="167"/>
        <v>=IF(GRANDIOSITY_training_input.xlsx!A249&lt;&gt;"",GRANDIOSITY_training_input.xlsx!A249,"")</v>
      </c>
      <c r="BA342" t="str">
        <f t="shared" si="167"/>
        <v>=IF(HOSTILITY_training_input.xlsx!A249&lt;&gt;"",HOSTILITY_training_input.xlsx!A249,"")</v>
      </c>
      <c r="BB342" t="str">
        <f t="shared" si="167"/>
        <v>=IF(IMPULSIVITY_training_input.xlsx!A249&lt;&gt;"",IMPULSIVITY_training_input.xlsx!A249,"")</v>
      </c>
      <c r="BC342" t="str">
        <f t="shared" si="167"/>
        <v>=IF(INTIMACY_AVOIDANCE_training_input.xlsx!A249&lt;&gt;"",INTIMACY_AVOIDANCE_training_input.xlsx!A249,"")</v>
      </c>
      <c r="BD342" t="str">
        <f t="shared" si="167"/>
        <v>=IF(IRRESPONSIBILITY_training_input.xlsx!A249&lt;&gt;"",IRRESPONSIBILITY_training_input.xlsx!A249,"")</v>
      </c>
      <c r="BE342" t="str">
        <f t="shared" si="167"/>
        <v>=IF(MANIPULATIVENESS_training_input.xlsx!A249&lt;&gt;"",MANIPULATIVENESS_training_input.xlsx!A249,"")</v>
      </c>
      <c r="BF342" t="str">
        <f t="shared" si="167"/>
        <v>=IF(PERCEPTUAL_DYSREGULATION_training_input.xlsx!A249&lt;&gt;"",PERCEPTUAL_DYSREGULATION_training_input.xlsx!A249,"")</v>
      </c>
      <c r="BG342" t="str">
        <f t="shared" si="167"/>
        <v>=IF(PERSEVERATION_training_input.xlsx!A249&lt;&gt;"",PERSEVERATION_training_input.xlsx!A249,"")</v>
      </c>
      <c r="BH342" t="str">
        <f t="shared" si="167"/>
        <v>=IF(RESTRICTED_AFFECTIVITY_training_input.xlsx!A249&lt;&gt;"",RESTRICTED_AFFECTIVITY_training_input.xlsx!A249,"")</v>
      </c>
      <c r="BI342" t="str">
        <f t="shared" si="167"/>
        <v>=IF(RIGID_PERFECTIONISM_training_input.xlsx!A249&lt;&gt;"",RIGID_PERFECTIONISM_training_input.xlsx!A249,"")</v>
      </c>
      <c r="BJ342" t="str">
        <f t="shared" si="167"/>
        <v>=IF(RISK_TAKING_training_input.xlsx!A249&lt;&gt;"",RISK_TAKING_training_input.xlsx!A249,"")</v>
      </c>
      <c r="BK342" t="str">
        <f t="shared" si="167"/>
        <v>=IF(SEPARATION_INSECURITY_training_input.xlsx!A249&lt;&gt;"",SEPARATION_INSECURITY_training_input.xlsx!A249,"")</v>
      </c>
      <c r="BL342" t="str">
        <f t="shared" si="167"/>
        <v>=IF(SUBMISSIVENESS_training_input.xlsx!A249&lt;&gt;"",SUBMISSIVENESS_training_input.xlsx!A249,"")</v>
      </c>
      <c r="BM342" t="str">
        <f t="shared" si="167"/>
        <v>=IF(SUSPICIOUSNESS_training_input.xlsx!A249&lt;&gt;"",SUSPICIOUSNESS_training_input.xlsx!A249,"")</v>
      </c>
      <c r="BN342" t="str">
        <f t="shared" si="167"/>
        <v>=IF(UNUSUAL_BELIEFS_training_input.xlsx!A249&lt;&gt;"",UNUSUAL_BELIEFS_training_input.xlsx!A249,"")</v>
      </c>
      <c r="BO342" t="str">
        <f t="shared" si="166"/>
        <v>=IF(WITHDRAWAL_training_input.xlsx!A249&lt;&gt;"",WITHDRAWAL_training_input.xlsx!A249,"")</v>
      </c>
      <c r="BP342" t="str">
        <f t="shared" si="166"/>
        <v>=IF(ACT_training_input.xlsx!A249&lt;&gt;"",ACT_training_input.xlsx!A249,"")</v>
      </c>
      <c r="BQ342" t="str">
        <f t="shared" si="166"/>
        <v>=IF(DSP_training_input.xlsx!A249&lt;&gt;"",DSP_training_input.xlsx!A249,"")</v>
      </c>
      <c r="BR342" t="str">
        <f t="shared" si="166"/>
        <v>=IF(PAG_training_input.xlsx!A249&lt;&gt;"",PAG_training_input.xlsx!A249,"")</v>
      </c>
      <c r="BS342" t="str">
        <f t="shared" si="166"/>
        <v>=IF(PRO_training_input.xlsx!A249&lt;&gt;"",PRO_training_input.xlsx!A249,"")</v>
      </c>
      <c r="BT342" t="str">
        <f t="shared" si="166"/>
        <v>=IF(SPL_training_input.xlsx!A249&lt;&gt;"",SPL_training_input.xlsx!A249,"")</v>
      </c>
      <c r="BU342" t="str">
        <f t="shared" si="166"/>
        <v>=IF(WDR_training_input.xlsx!A249&lt;&gt;"",WDR_training_input.xlsx!A249,"")</v>
      </c>
      <c r="BV342" t="str">
        <f t="shared" si="166"/>
        <v>=IF(CON_training_input.xlsx!A249&lt;&gt;"",CON_training_input.xlsx!A249,"")</v>
      </c>
      <c r="BW342" t="str">
        <f t="shared" si="166"/>
        <v>=IF(DSC_training_input.xlsx!A249&lt;&gt;"",DSC_training_input.xlsx!A249,"")</v>
      </c>
      <c r="BX342" t="str">
        <f t="shared" si="166"/>
        <v>=IF(FAN_training_input.xlsx!A249&lt;&gt;"",FAN_training_input.xlsx!A249,"")</v>
      </c>
      <c r="BY342" t="str">
        <f t="shared" si="166"/>
        <v>=IF(OMN_training_input.xlsx!A249&lt;&gt;"",OMN_training_input.xlsx!A249,"")</v>
      </c>
      <c r="BZ342" t="str">
        <f t="shared" si="166"/>
        <v>=IF(REP_training_input.xlsx!A249&lt;&gt;"",REP_training_input.xlsx!A249,"")</v>
      </c>
      <c r="CA342" t="str">
        <f t="shared" si="166"/>
        <v>=IF(SOM_training_input.xlsx!A249&lt;&gt;"",SOM_training_input.xlsx!A249,"")</v>
      </c>
      <c r="CB342" t="str">
        <f t="shared" si="166"/>
        <v>=IF(SUB_training_input.xlsx!A249&lt;&gt;"",SUB_training_input.xlsx!A249,"")</v>
      </c>
      <c r="CC342" t="str">
        <f t="shared" si="166"/>
        <v>=IF(UND_training_input.xlsx!A249&lt;&gt;"",UND_training_input.xlsx!A249,"")</v>
      </c>
      <c r="CD342" t="str">
        <f t="shared" si="166"/>
        <v>=IF(ALT_training_input.xlsx!A249&lt;&gt;"",ALT_training_input.xlsx!A249,"")</v>
      </c>
      <c r="CE342" t="str">
        <f t="shared" si="166"/>
        <v>=IF(HUM_training_input.xlsx!A249&lt;&gt;"",HUM_training_input.xlsx!A249,"")</v>
      </c>
      <c r="CF342" t="str">
        <f t="shared" si="166"/>
        <v>=IF(IDL_training_input.xlsx!A249&lt;&gt;"",IDL_training_input.xlsx!A249,"")</v>
      </c>
      <c r="CG342" t="str">
        <f t="shared" si="166"/>
        <v>=IF(RFM_training_input.xlsx!A249&lt;&gt;"",RFM_training_input.xlsx!A249,"")</v>
      </c>
      <c r="CH342" t="str">
        <f t="shared" si="166"/>
        <v>=IF(DN_training_input.xlsx!A249&lt;&gt;"",DN_training_input.xlsx!A249,"")</v>
      </c>
      <c r="CI342" t="str">
        <f t="shared" si="166"/>
        <v>=IF(INT_training_input.xlsx!A249&lt;&gt;"",INT_training_input.xlsx!A249,"")</v>
      </c>
      <c r="CJ342" t="str">
        <f t="shared" si="166"/>
        <v>=IF(SUP_training_input.xlsx!A249&lt;&gt;"",SUP_training_input.xlsx!A249,"")</v>
      </c>
      <c r="CK342" t="str">
        <f t="shared" si="166"/>
        <v>=IF(ANT_training_input.xlsx!A249&lt;&gt;"",ANT_training_input.xlsx!A249,"")</v>
      </c>
      <c r="CL342" t="str">
        <f t="shared" si="166"/>
        <v>=IF(ISO_training_input.xlsx!A249&lt;&gt;"",ISO_training_input.xlsx!A249,"")</v>
      </c>
    </row>
    <row r="343" spans="1:90">
      <c r="A343">
        <v>250</v>
      </c>
      <c r="B343" t="str">
        <f t="shared" si="139"/>
        <v>=IF(SUICIDE_training_input.xlsx!A250&lt;&gt;"",SUICIDE_training_input.xlsx!A250,"")</v>
      </c>
      <c r="C343" t="str">
        <f t="shared" si="167"/>
        <v>=IF(IQ_training_input.xlsx!A250&lt;&gt;"",IQ_training_input.xlsx!A250,"")</v>
      </c>
      <c r="D343" t="str">
        <f t="shared" si="167"/>
        <v>=IF(AMBIG_training_input.xlsx!A250&lt;&gt;"",AMBIG_training_input.xlsx!A250,"")</v>
      </c>
      <c r="E343" t="str">
        <f t="shared" si="167"/>
        <v>=IF(EGODYST_training_input.xlsx!A250&lt;&gt;"",EGODYST_training_input.xlsx!A250,"")</v>
      </c>
      <c r="F343" t="str">
        <f t="shared" si="167"/>
        <v>=IF(AUTISM_training_input.xlsx!A250&lt;&gt;"",AUTISM_training_input.xlsx!A250,"")</v>
      </c>
      <c r="G343" t="str">
        <f t="shared" si="167"/>
        <v>=IF(IDENTITY_training_input.xlsx!A250&lt;&gt;"",IDENTITY_training_input.xlsx!A250,"")</v>
      </c>
      <c r="H343" t="str">
        <f t="shared" si="167"/>
        <v>=IF(SELFDIR_training_input.xlsx!A250&lt;&gt;"",SELFDIR_training_input.xlsx!A250,"")</v>
      </c>
      <c r="I343" t="str">
        <f t="shared" si="167"/>
        <v>=IF(EMPATHY_training_input.xlsx!A250&lt;&gt;"",EMPATHY_training_input.xlsx!A250,"")</v>
      </c>
      <c r="J343" t="str">
        <f t="shared" si="167"/>
        <v>=IF(INTIMACY_training_input.xlsx!A250&lt;&gt;"",INTIMACY_training_input.xlsx!A250,"")</v>
      </c>
      <c r="K343" t="str">
        <f t="shared" si="167"/>
        <v>=IF(ACUTE_training_input.xlsx!A250&lt;&gt;"",ACUTE_training_input.xlsx!A250,"")</v>
      </c>
      <c r="L343" t="str">
        <f t="shared" si="167"/>
        <v>=IF(CHRONIC_training_input.xlsx!A250&lt;&gt;"",CHRONIC_training_input.xlsx!A250,"")</v>
      </c>
      <c r="M343" t="str">
        <f t="shared" si="167"/>
        <v>=IF(TRAUMA_PAST_training_input.xlsx!A250&lt;&gt;"",TRAUMA_PAST_training_input.xlsx!A250,"")</v>
      </c>
      <c r="N343" t="str">
        <f t="shared" si="167"/>
        <v>=IF(TRAUMA_PRESENT_training_input.xlsx!A250&lt;&gt;"",TRAUMA_PRESENT_training_input.xlsx!A250,"")</v>
      </c>
      <c r="O343" t="str">
        <f t="shared" si="167"/>
        <v>=IF(HOPE_training_input.xlsx!A250&lt;&gt;"",HOPE_training_input.xlsx!A250,"")</v>
      </c>
      <c r="P343" t="str">
        <f t="shared" si="167"/>
        <v>=IF(SELFAFFICACY_training_input.xlsx!A250&lt;&gt;"",SELFAFFICACY_training_input.xlsx!A250,"")</v>
      </c>
      <c r="Q343" t="str">
        <f t="shared" si="167"/>
        <v>=IF(SELFESTEEM_training_input.xlsx!A250&lt;&gt;"",SELFESTEEM_training_input.xlsx!A250,"")</v>
      </c>
      <c r="R343" t="str">
        <f t="shared" si="167"/>
        <v>=IF(WELLBEING_training_input.xlsx!A250&lt;&gt;"",WELLBEING_training_input.xlsx!A250,"")</v>
      </c>
      <c r="S343" t="str">
        <f t="shared" si="167"/>
        <v>=IF(HYPER_training_input.xlsx!A250&lt;&gt;"",HYPER_training_input.xlsx!A250,"")</v>
      </c>
      <c r="T343" t="str">
        <f t="shared" si="167"/>
        <v>=IF(AGGR_training_input.xlsx!A250&lt;&gt;"",AGGR_training_input.xlsx!A250,"")</v>
      </c>
      <c r="U343" t="str">
        <f t="shared" si="167"/>
        <v>=IF(COND_PR_training_input.xlsx!A250&lt;&gt;"",COND_PR_training_input.xlsx!A250,"")</v>
      </c>
      <c r="V343" t="str">
        <f t="shared" si="167"/>
        <v>=IF(ANXIE_training_input.xlsx!A250&lt;&gt;"",ANXIE_training_input.xlsx!A250,"")</v>
      </c>
      <c r="W343" t="str">
        <f t="shared" si="167"/>
        <v>=IF(DEPR_training_input.xlsx!A250&lt;&gt;"",DEPR_training_input.xlsx!A250,"")</v>
      </c>
      <c r="X343" t="str">
        <f t="shared" si="167"/>
        <v>=IF(SOMAT_training_input.xlsx!A250&lt;&gt;"",SOMAT_training_input.xlsx!A250,"")</v>
      </c>
      <c r="Y343" t="str">
        <f t="shared" si="167"/>
        <v>=IF(ATYPI_training_input.xlsx!A250&lt;&gt;"",ATYPI_training_input.xlsx!A250,"")</v>
      </c>
      <c r="Z343" t="str">
        <f t="shared" si="167"/>
        <v>=IF(WITHD_training_input.xlsx!A250&lt;&gt;"",WITHD_training_input.xlsx!A250,"")</v>
      </c>
      <c r="AA343" t="str">
        <f t="shared" si="167"/>
        <v>=IF(ATTE_PR_training_input.xlsx!A250&lt;&gt;"",ATTE_PR_training_input.xlsx!A250,"")</v>
      </c>
      <c r="AB343" t="str">
        <f t="shared" si="167"/>
        <v>=IF(ANG_CONT_training_input.xlsx!A250&lt;&gt;"",ANG_CONT_training_input.xlsx!A250,"")</v>
      </c>
      <c r="AC343" t="str">
        <f t="shared" si="167"/>
        <v>=IF(DEV_SOC_DIS_training_input.xlsx!A250&lt;&gt;"",DEV_SOC_DIS_training_input.xlsx!A250,"")</v>
      </c>
      <c r="AD343" t="str">
        <f t="shared" si="167"/>
        <v>=IF(BULLY_training_input.xlsx!A250&lt;&gt;"",BULLY_training_input.xlsx!A250,"")</v>
      </c>
      <c r="AE343" t="str">
        <f t="shared" si="167"/>
        <v>=IF(EMOT_SELF_C_training_input.xlsx!A250&lt;&gt;"",EMOT_SELF_C_training_input.xlsx!A250,"")</v>
      </c>
      <c r="AF343" t="str">
        <f t="shared" si="167"/>
        <v>=IF(EXE_FUN_training_input.xlsx!A250&lt;&gt;"",EXE_FUN_training_input.xlsx!A250,"")</v>
      </c>
      <c r="AG343" t="str">
        <f t="shared" si="167"/>
        <v>=IF(MANIA_training_input.xlsx!A250&lt;&gt;"",MANIA_training_input.xlsx!A250,"")</v>
      </c>
      <c r="AH343" t="str">
        <f t="shared" si="167"/>
        <v>=IF(NEG_EMOT_training_input.xlsx!A250&lt;&gt;"",NEG_EMOT_training_input.xlsx!A250,"")</v>
      </c>
      <c r="AI343" t="str">
        <f t="shared" si="167"/>
        <v>=IF(ADAPT_training_input.xlsx!A250&lt;&gt;"",ADAPT_training_input.xlsx!A250,"")</v>
      </c>
      <c r="AJ343" t="str">
        <f t="shared" si="167"/>
        <v>=IF(SOC_SK_training_input.xlsx!A250&lt;&gt;"",SOC_SK_training_input.xlsx!A250,"")</v>
      </c>
      <c r="AK343" t="str">
        <f t="shared" si="167"/>
        <v>=IF(LEAD_training_input.xlsx!A250&lt;&gt;"",LEAD_training_input.xlsx!A250,"")</v>
      </c>
      <c r="AL343" t="str">
        <f t="shared" si="167"/>
        <v>=IF(ACT_DAIL_training_input.xlsx!A250&lt;&gt;"",ACT_DAIL_training_input.xlsx!A250,"")</v>
      </c>
      <c r="AM343" t="str">
        <f t="shared" si="167"/>
        <v>=IF(FUN_COM_training_input.xlsx!A250&lt;&gt;"",FUN_COM_training_input.xlsx!A250,"")</v>
      </c>
      <c r="AN343" t="str">
        <f t="shared" si="167"/>
        <v>=IF(RESILI_training_input.xlsx!A250&lt;&gt;"",RESILI_training_input.xlsx!A250,"")</v>
      </c>
      <c r="AO343" t="str">
        <f t="shared" si="167"/>
        <v>=IF(SEL_training_input.xlsx!A250&lt;&gt;"",SEL_training_input.xlsx!A250,"")</v>
      </c>
      <c r="AP343" t="str">
        <f t="shared" si="167"/>
        <v>=IF(SEV_training_input.xlsx!A250&lt;&gt;"",SEV_training_input.xlsx!A250,"")</v>
      </c>
      <c r="AQ343" t="str">
        <f t="shared" si="167"/>
        <v>=IF(ANHEDONIA_training_input.xlsx!A250&lt;&gt;"",ANHEDONIA_training_input.xlsx!A250,"")</v>
      </c>
      <c r="AR343" t="str">
        <f t="shared" si="167"/>
        <v>=IF(ANXIOUSNESS_training_input.xlsx!A250&lt;&gt;"",ANXIOUSNESS_training_input.xlsx!A250,"")</v>
      </c>
      <c r="AS343" t="str">
        <f t="shared" si="167"/>
        <v>=IF(ATTENTION_SEEKING_training_input.xlsx!A250&lt;&gt;"",ATTENTION_SEEKING_training_input.xlsx!A250,"")</v>
      </c>
      <c r="AT343" t="str">
        <f t="shared" si="167"/>
        <v>=IF(CALLOUSNESS_training_input.xlsx!A250&lt;&gt;"",CALLOUSNESS_training_input.xlsx!A250,"")</v>
      </c>
      <c r="AU343" t="str">
        <f t="shared" si="167"/>
        <v>=IF(DECEITFULNESS_training_input.xlsx!A250&lt;&gt;"",DECEITFULNESS_training_input.xlsx!A250,"")</v>
      </c>
      <c r="AV343" t="str">
        <f t="shared" si="167"/>
        <v>=IF(DEPRESSIVITY_training_input.xlsx!A250&lt;&gt;"",DEPRESSIVITY_training_input.xlsx!A250,"")</v>
      </c>
      <c r="AW343" t="str">
        <f t="shared" si="167"/>
        <v>=IF(DISTRACTIBILITY_training_input.xlsx!A250&lt;&gt;"",DISTRACTIBILITY_training_input.xlsx!A250,"")</v>
      </c>
      <c r="AX343" t="str">
        <f t="shared" si="167"/>
        <v>=IF(ECCENTRICITY_training_input.xlsx!A250&lt;&gt;"",ECCENTRICITY_training_input.xlsx!A250,"")</v>
      </c>
      <c r="AY343" t="str">
        <f t="shared" si="167"/>
        <v>=IF(EMOTIONAL_LABILITY_training_input.xlsx!A250&lt;&gt;"",EMOTIONAL_LABILITY_training_input.xlsx!A250,"")</v>
      </c>
      <c r="AZ343" t="str">
        <f t="shared" si="167"/>
        <v>=IF(GRANDIOSITY_training_input.xlsx!A250&lt;&gt;"",GRANDIOSITY_training_input.xlsx!A250,"")</v>
      </c>
      <c r="BA343" t="str">
        <f t="shared" si="167"/>
        <v>=IF(HOSTILITY_training_input.xlsx!A250&lt;&gt;"",HOSTILITY_training_input.xlsx!A250,"")</v>
      </c>
      <c r="BB343" t="str">
        <f t="shared" si="167"/>
        <v>=IF(IMPULSIVITY_training_input.xlsx!A250&lt;&gt;"",IMPULSIVITY_training_input.xlsx!A250,"")</v>
      </c>
      <c r="BC343" t="str">
        <f t="shared" si="167"/>
        <v>=IF(INTIMACY_AVOIDANCE_training_input.xlsx!A250&lt;&gt;"",INTIMACY_AVOIDANCE_training_input.xlsx!A250,"")</v>
      </c>
      <c r="BD343" t="str">
        <f t="shared" si="167"/>
        <v>=IF(IRRESPONSIBILITY_training_input.xlsx!A250&lt;&gt;"",IRRESPONSIBILITY_training_input.xlsx!A250,"")</v>
      </c>
      <c r="BE343" t="str">
        <f t="shared" si="167"/>
        <v>=IF(MANIPULATIVENESS_training_input.xlsx!A250&lt;&gt;"",MANIPULATIVENESS_training_input.xlsx!A250,"")</v>
      </c>
      <c r="BF343" t="str">
        <f t="shared" si="167"/>
        <v>=IF(PERCEPTUAL_DYSREGULATION_training_input.xlsx!A250&lt;&gt;"",PERCEPTUAL_DYSREGULATION_training_input.xlsx!A250,"")</v>
      </c>
      <c r="BG343" t="str">
        <f t="shared" si="167"/>
        <v>=IF(PERSEVERATION_training_input.xlsx!A250&lt;&gt;"",PERSEVERATION_training_input.xlsx!A250,"")</v>
      </c>
      <c r="BH343" t="str">
        <f t="shared" si="167"/>
        <v>=IF(RESTRICTED_AFFECTIVITY_training_input.xlsx!A250&lt;&gt;"",RESTRICTED_AFFECTIVITY_training_input.xlsx!A250,"")</v>
      </c>
      <c r="BI343" t="str">
        <f t="shared" si="167"/>
        <v>=IF(RIGID_PERFECTIONISM_training_input.xlsx!A250&lt;&gt;"",RIGID_PERFECTIONISM_training_input.xlsx!A250,"")</v>
      </c>
      <c r="BJ343" t="str">
        <f t="shared" si="167"/>
        <v>=IF(RISK_TAKING_training_input.xlsx!A250&lt;&gt;"",RISK_TAKING_training_input.xlsx!A250,"")</v>
      </c>
      <c r="BK343" t="str">
        <f t="shared" si="167"/>
        <v>=IF(SEPARATION_INSECURITY_training_input.xlsx!A250&lt;&gt;"",SEPARATION_INSECURITY_training_input.xlsx!A250,"")</v>
      </c>
      <c r="BL343" t="str">
        <f t="shared" si="167"/>
        <v>=IF(SUBMISSIVENESS_training_input.xlsx!A250&lt;&gt;"",SUBMISSIVENESS_training_input.xlsx!A250,"")</v>
      </c>
      <c r="BM343" t="str">
        <f t="shared" si="167"/>
        <v>=IF(SUSPICIOUSNESS_training_input.xlsx!A250&lt;&gt;"",SUSPICIOUSNESS_training_input.xlsx!A250,"")</v>
      </c>
      <c r="BN343" t="str">
        <f t="shared" si="167"/>
        <v>=IF(UNUSUAL_BELIEFS_training_input.xlsx!A250&lt;&gt;"",UNUSUAL_BELIEFS_training_input.xlsx!A250,"")</v>
      </c>
      <c r="BO343" t="str">
        <f t="shared" si="166"/>
        <v>=IF(WITHDRAWAL_training_input.xlsx!A250&lt;&gt;"",WITHDRAWAL_training_input.xlsx!A250,"")</v>
      </c>
      <c r="BP343" t="str">
        <f t="shared" si="166"/>
        <v>=IF(ACT_training_input.xlsx!A250&lt;&gt;"",ACT_training_input.xlsx!A250,"")</v>
      </c>
      <c r="BQ343" t="str">
        <f t="shared" si="166"/>
        <v>=IF(DSP_training_input.xlsx!A250&lt;&gt;"",DSP_training_input.xlsx!A250,"")</v>
      </c>
      <c r="BR343" t="str">
        <f t="shared" si="166"/>
        <v>=IF(PAG_training_input.xlsx!A250&lt;&gt;"",PAG_training_input.xlsx!A250,"")</v>
      </c>
      <c r="BS343" t="str">
        <f t="shared" si="166"/>
        <v>=IF(PRO_training_input.xlsx!A250&lt;&gt;"",PRO_training_input.xlsx!A250,"")</v>
      </c>
      <c r="BT343" t="str">
        <f t="shared" si="166"/>
        <v>=IF(SPL_training_input.xlsx!A250&lt;&gt;"",SPL_training_input.xlsx!A250,"")</v>
      </c>
      <c r="BU343" t="str">
        <f t="shared" si="166"/>
        <v>=IF(WDR_training_input.xlsx!A250&lt;&gt;"",WDR_training_input.xlsx!A250,"")</v>
      </c>
      <c r="BV343" t="str">
        <f t="shared" si="166"/>
        <v>=IF(CON_training_input.xlsx!A250&lt;&gt;"",CON_training_input.xlsx!A250,"")</v>
      </c>
      <c r="BW343" t="str">
        <f t="shared" si="166"/>
        <v>=IF(DSC_training_input.xlsx!A250&lt;&gt;"",DSC_training_input.xlsx!A250,"")</v>
      </c>
      <c r="BX343" t="str">
        <f t="shared" si="166"/>
        <v>=IF(FAN_training_input.xlsx!A250&lt;&gt;"",FAN_training_input.xlsx!A250,"")</v>
      </c>
      <c r="BY343" t="str">
        <f t="shared" si="166"/>
        <v>=IF(OMN_training_input.xlsx!A250&lt;&gt;"",OMN_training_input.xlsx!A250,"")</v>
      </c>
      <c r="BZ343" t="str">
        <f t="shared" si="166"/>
        <v>=IF(REP_training_input.xlsx!A250&lt;&gt;"",REP_training_input.xlsx!A250,"")</v>
      </c>
      <c r="CA343" t="str">
        <f t="shared" si="166"/>
        <v>=IF(SOM_training_input.xlsx!A250&lt;&gt;"",SOM_training_input.xlsx!A250,"")</v>
      </c>
      <c r="CB343" t="str">
        <f t="shared" si="166"/>
        <v>=IF(SUB_training_input.xlsx!A250&lt;&gt;"",SUB_training_input.xlsx!A250,"")</v>
      </c>
      <c r="CC343" t="str">
        <f t="shared" si="166"/>
        <v>=IF(UND_training_input.xlsx!A250&lt;&gt;"",UND_training_input.xlsx!A250,"")</v>
      </c>
      <c r="CD343" t="str">
        <f t="shared" si="166"/>
        <v>=IF(ALT_training_input.xlsx!A250&lt;&gt;"",ALT_training_input.xlsx!A250,"")</v>
      </c>
      <c r="CE343" t="str">
        <f t="shared" si="166"/>
        <v>=IF(HUM_training_input.xlsx!A250&lt;&gt;"",HUM_training_input.xlsx!A250,"")</v>
      </c>
      <c r="CF343" t="str">
        <f t="shared" si="166"/>
        <v>=IF(IDL_training_input.xlsx!A250&lt;&gt;"",IDL_training_input.xlsx!A250,"")</v>
      </c>
      <c r="CG343" t="str">
        <f t="shared" si="166"/>
        <v>=IF(RFM_training_input.xlsx!A250&lt;&gt;"",RFM_training_input.xlsx!A250,"")</v>
      </c>
      <c r="CH343" t="str">
        <f t="shared" si="166"/>
        <v>=IF(DN_training_input.xlsx!A250&lt;&gt;"",DN_training_input.xlsx!A250,"")</v>
      </c>
      <c r="CI343" t="str">
        <f t="shared" si="166"/>
        <v>=IF(INT_training_input.xlsx!A250&lt;&gt;"",INT_training_input.xlsx!A250,"")</v>
      </c>
      <c r="CJ343" t="str">
        <f t="shared" si="166"/>
        <v>=IF(SUP_training_input.xlsx!A250&lt;&gt;"",SUP_training_input.xlsx!A250,"")</v>
      </c>
      <c r="CK343" t="str">
        <f t="shared" si="166"/>
        <v>=IF(ANT_training_input.xlsx!A250&lt;&gt;"",ANT_training_input.xlsx!A250,"")</v>
      </c>
      <c r="CL343" t="str">
        <f t="shared" si="166"/>
        <v>=IF(ISO_training_input.xlsx!A250&lt;&gt;"",ISO_training_input.xlsx!A250,"")</v>
      </c>
    </row>
    <row r="344" spans="1:90">
      <c r="A344">
        <v>251</v>
      </c>
      <c r="B344" t="str">
        <f t="shared" si="139"/>
        <v>=IF(SUICIDE_training_input.xlsx!A251&lt;&gt;"",SUICIDE_training_input.xlsx!A251,"")</v>
      </c>
      <c r="C344" t="str">
        <f t="shared" si="167"/>
        <v>=IF(IQ_training_input.xlsx!A251&lt;&gt;"",IQ_training_input.xlsx!A251,"")</v>
      </c>
      <c r="D344" t="str">
        <f t="shared" si="167"/>
        <v>=IF(AMBIG_training_input.xlsx!A251&lt;&gt;"",AMBIG_training_input.xlsx!A251,"")</v>
      </c>
      <c r="E344" t="str">
        <f t="shared" si="167"/>
        <v>=IF(EGODYST_training_input.xlsx!A251&lt;&gt;"",EGODYST_training_input.xlsx!A251,"")</v>
      </c>
      <c r="F344" t="str">
        <f t="shared" si="167"/>
        <v>=IF(AUTISM_training_input.xlsx!A251&lt;&gt;"",AUTISM_training_input.xlsx!A251,"")</v>
      </c>
      <c r="G344" t="str">
        <f t="shared" si="167"/>
        <v>=IF(IDENTITY_training_input.xlsx!A251&lt;&gt;"",IDENTITY_training_input.xlsx!A251,"")</v>
      </c>
      <c r="H344" t="str">
        <f t="shared" si="167"/>
        <v>=IF(SELFDIR_training_input.xlsx!A251&lt;&gt;"",SELFDIR_training_input.xlsx!A251,"")</v>
      </c>
      <c r="I344" t="str">
        <f t="shared" si="167"/>
        <v>=IF(EMPATHY_training_input.xlsx!A251&lt;&gt;"",EMPATHY_training_input.xlsx!A251,"")</v>
      </c>
      <c r="J344" t="str">
        <f t="shared" si="167"/>
        <v>=IF(INTIMACY_training_input.xlsx!A251&lt;&gt;"",INTIMACY_training_input.xlsx!A251,"")</v>
      </c>
      <c r="K344" t="str">
        <f t="shared" si="167"/>
        <v>=IF(ACUTE_training_input.xlsx!A251&lt;&gt;"",ACUTE_training_input.xlsx!A251,"")</v>
      </c>
      <c r="L344" t="str">
        <f t="shared" si="167"/>
        <v>=IF(CHRONIC_training_input.xlsx!A251&lt;&gt;"",CHRONIC_training_input.xlsx!A251,"")</v>
      </c>
      <c r="M344" t="str">
        <f t="shared" si="167"/>
        <v>=IF(TRAUMA_PAST_training_input.xlsx!A251&lt;&gt;"",TRAUMA_PAST_training_input.xlsx!A251,"")</v>
      </c>
      <c r="N344" t="str">
        <f t="shared" si="167"/>
        <v>=IF(TRAUMA_PRESENT_training_input.xlsx!A251&lt;&gt;"",TRAUMA_PRESENT_training_input.xlsx!A251,"")</v>
      </c>
      <c r="O344" t="str">
        <f t="shared" si="167"/>
        <v>=IF(HOPE_training_input.xlsx!A251&lt;&gt;"",HOPE_training_input.xlsx!A251,"")</v>
      </c>
      <c r="P344" t="str">
        <f t="shared" si="167"/>
        <v>=IF(SELFAFFICACY_training_input.xlsx!A251&lt;&gt;"",SELFAFFICACY_training_input.xlsx!A251,"")</v>
      </c>
      <c r="Q344" t="str">
        <f t="shared" si="167"/>
        <v>=IF(SELFESTEEM_training_input.xlsx!A251&lt;&gt;"",SELFESTEEM_training_input.xlsx!A251,"")</v>
      </c>
      <c r="R344" t="str">
        <f t="shared" si="167"/>
        <v>=IF(WELLBEING_training_input.xlsx!A251&lt;&gt;"",WELLBEING_training_input.xlsx!A251,"")</v>
      </c>
      <c r="S344" t="str">
        <f t="shared" si="167"/>
        <v>=IF(HYPER_training_input.xlsx!A251&lt;&gt;"",HYPER_training_input.xlsx!A251,"")</v>
      </c>
      <c r="T344" t="str">
        <f t="shared" si="167"/>
        <v>=IF(AGGR_training_input.xlsx!A251&lt;&gt;"",AGGR_training_input.xlsx!A251,"")</v>
      </c>
      <c r="U344" t="str">
        <f t="shared" si="167"/>
        <v>=IF(COND_PR_training_input.xlsx!A251&lt;&gt;"",COND_PR_training_input.xlsx!A251,"")</v>
      </c>
      <c r="V344" t="str">
        <f t="shared" si="167"/>
        <v>=IF(ANXIE_training_input.xlsx!A251&lt;&gt;"",ANXIE_training_input.xlsx!A251,"")</v>
      </c>
      <c r="W344" t="str">
        <f t="shared" si="167"/>
        <v>=IF(DEPR_training_input.xlsx!A251&lt;&gt;"",DEPR_training_input.xlsx!A251,"")</v>
      </c>
      <c r="X344" t="str">
        <f t="shared" si="167"/>
        <v>=IF(SOMAT_training_input.xlsx!A251&lt;&gt;"",SOMAT_training_input.xlsx!A251,"")</v>
      </c>
      <c r="Y344" t="str">
        <f t="shared" si="167"/>
        <v>=IF(ATYPI_training_input.xlsx!A251&lt;&gt;"",ATYPI_training_input.xlsx!A251,"")</v>
      </c>
      <c r="Z344" t="str">
        <f t="shared" si="167"/>
        <v>=IF(WITHD_training_input.xlsx!A251&lt;&gt;"",WITHD_training_input.xlsx!A251,"")</v>
      </c>
      <c r="AA344" t="str">
        <f t="shared" si="167"/>
        <v>=IF(ATTE_PR_training_input.xlsx!A251&lt;&gt;"",ATTE_PR_training_input.xlsx!A251,"")</v>
      </c>
      <c r="AB344" t="str">
        <f t="shared" si="167"/>
        <v>=IF(ANG_CONT_training_input.xlsx!A251&lt;&gt;"",ANG_CONT_training_input.xlsx!A251,"")</v>
      </c>
      <c r="AC344" t="str">
        <f t="shared" si="167"/>
        <v>=IF(DEV_SOC_DIS_training_input.xlsx!A251&lt;&gt;"",DEV_SOC_DIS_training_input.xlsx!A251,"")</v>
      </c>
      <c r="AD344" t="str">
        <f t="shared" si="167"/>
        <v>=IF(BULLY_training_input.xlsx!A251&lt;&gt;"",BULLY_training_input.xlsx!A251,"")</v>
      </c>
      <c r="AE344" t="str">
        <f t="shared" si="167"/>
        <v>=IF(EMOT_SELF_C_training_input.xlsx!A251&lt;&gt;"",EMOT_SELF_C_training_input.xlsx!A251,"")</v>
      </c>
      <c r="AF344" t="str">
        <f t="shared" si="167"/>
        <v>=IF(EXE_FUN_training_input.xlsx!A251&lt;&gt;"",EXE_FUN_training_input.xlsx!A251,"")</v>
      </c>
      <c r="AG344" t="str">
        <f t="shared" si="167"/>
        <v>=IF(MANIA_training_input.xlsx!A251&lt;&gt;"",MANIA_training_input.xlsx!A251,"")</v>
      </c>
      <c r="AH344" t="str">
        <f t="shared" si="167"/>
        <v>=IF(NEG_EMOT_training_input.xlsx!A251&lt;&gt;"",NEG_EMOT_training_input.xlsx!A251,"")</v>
      </c>
      <c r="AI344" t="str">
        <f t="shared" si="167"/>
        <v>=IF(ADAPT_training_input.xlsx!A251&lt;&gt;"",ADAPT_training_input.xlsx!A251,"")</v>
      </c>
      <c r="AJ344" t="str">
        <f t="shared" si="167"/>
        <v>=IF(SOC_SK_training_input.xlsx!A251&lt;&gt;"",SOC_SK_training_input.xlsx!A251,"")</v>
      </c>
      <c r="AK344" t="str">
        <f t="shared" si="167"/>
        <v>=IF(LEAD_training_input.xlsx!A251&lt;&gt;"",LEAD_training_input.xlsx!A251,"")</v>
      </c>
      <c r="AL344" t="str">
        <f t="shared" si="167"/>
        <v>=IF(ACT_DAIL_training_input.xlsx!A251&lt;&gt;"",ACT_DAIL_training_input.xlsx!A251,"")</v>
      </c>
      <c r="AM344" t="str">
        <f t="shared" si="167"/>
        <v>=IF(FUN_COM_training_input.xlsx!A251&lt;&gt;"",FUN_COM_training_input.xlsx!A251,"")</v>
      </c>
      <c r="AN344" t="str">
        <f t="shared" si="167"/>
        <v>=IF(RESILI_training_input.xlsx!A251&lt;&gt;"",RESILI_training_input.xlsx!A251,"")</v>
      </c>
      <c r="AO344" t="str">
        <f t="shared" si="167"/>
        <v>=IF(SEL_training_input.xlsx!A251&lt;&gt;"",SEL_training_input.xlsx!A251,"")</v>
      </c>
      <c r="AP344" t="str">
        <f t="shared" si="167"/>
        <v>=IF(SEV_training_input.xlsx!A251&lt;&gt;"",SEV_training_input.xlsx!A251,"")</v>
      </c>
      <c r="AQ344" t="str">
        <f t="shared" si="167"/>
        <v>=IF(ANHEDONIA_training_input.xlsx!A251&lt;&gt;"",ANHEDONIA_training_input.xlsx!A251,"")</v>
      </c>
      <c r="AR344" t="str">
        <f t="shared" si="167"/>
        <v>=IF(ANXIOUSNESS_training_input.xlsx!A251&lt;&gt;"",ANXIOUSNESS_training_input.xlsx!A251,"")</v>
      </c>
      <c r="AS344" t="str">
        <f t="shared" si="167"/>
        <v>=IF(ATTENTION_SEEKING_training_input.xlsx!A251&lt;&gt;"",ATTENTION_SEEKING_training_input.xlsx!A251,"")</v>
      </c>
      <c r="AT344" t="str">
        <f t="shared" si="167"/>
        <v>=IF(CALLOUSNESS_training_input.xlsx!A251&lt;&gt;"",CALLOUSNESS_training_input.xlsx!A251,"")</v>
      </c>
      <c r="AU344" t="str">
        <f t="shared" si="167"/>
        <v>=IF(DECEITFULNESS_training_input.xlsx!A251&lt;&gt;"",DECEITFULNESS_training_input.xlsx!A251,"")</v>
      </c>
      <c r="AV344" t="str">
        <f t="shared" si="167"/>
        <v>=IF(DEPRESSIVITY_training_input.xlsx!A251&lt;&gt;"",DEPRESSIVITY_training_input.xlsx!A251,"")</v>
      </c>
      <c r="AW344" t="str">
        <f t="shared" si="167"/>
        <v>=IF(DISTRACTIBILITY_training_input.xlsx!A251&lt;&gt;"",DISTRACTIBILITY_training_input.xlsx!A251,"")</v>
      </c>
      <c r="AX344" t="str">
        <f t="shared" si="167"/>
        <v>=IF(ECCENTRICITY_training_input.xlsx!A251&lt;&gt;"",ECCENTRICITY_training_input.xlsx!A251,"")</v>
      </c>
      <c r="AY344" t="str">
        <f t="shared" si="167"/>
        <v>=IF(EMOTIONAL_LABILITY_training_input.xlsx!A251&lt;&gt;"",EMOTIONAL_LABILITY_training_input.xlsx!A251,"")</v>
      </c>
      <c r="AZ344" t="str">
        <f t="shared" si="167"/>
        <v>=IF(GRANDIOSITY_training_input.xlsx!A251&lt;&gt;"",GRANDIOSITY_training_input.xlsx!A251,"")</v>
      </c>
      <c r="BA344" t="str">
        <f t="shared" si="167"/>
        <v>=IF(HOSTILITY_training_input.xlsx!A251&lt;&gt;"",HOSTILITY_training_input.xlsx!A251,"")</v>
      </c>
      <c r="BB344" t="str">
        <f t="shared" si="167"/>
        <v>=IF(IMPULSIVITY_training_input.xlsx!A251&lt;&gt;"",IMPULSIVITY_training_input.xlsx!A251,"")</v>
      </c>
      <c r="BC344" t="str">
        <f t="shared" si="167"/>
        <v>=IF(INTIMACY_AVOIDANCE_training_input.xlsx!A251&lt;&gt;"",INTIMACY_AVOIDANCE_training_input.xlsx!A251,"")</v>
      </c>
      <c r="BD344" t="str">
        <f t="shared" si="167"/>
        <v>=IF(IRRESPONSIBILITY_training_input.xlsx!A251&lt;&gt;"",IRRESPONSIBILITY_training_input.xlsx!A251,"")</v>
      </c>
      <c r="BE344" t="str">
        <f t="shared" si="167"/>
        <v>=IF(MANIPULATIVENESS_training_input.xlsx!A251&lt;&gt;"",MANIPULATIVENESS_training_input.xlsx!A251,"")</v>
      </c>
      <c r="BF344" t="str">
        <f t="shared" si="167"/>
        <v>=IF(PERCEPTUAL_DYSREGULATION_training_input.xlsx!A251&lt;&gt;"",PERCEPTUAL_DYSREGULATION_training_input.xlsx!A251,"")</v>
      </c>
      <c r="BG344" t="str">
        <f t="shared" si="167"/>
        <v>=IF(PERSEVERATION_training_input.xlsx!A251&lt;&gt;"",PERSEVERATION_training_input.xlsx!A251,"")</v>
      </c>
      <c r="BH344" t="str">
        <f t="shared" si="167"/>
        <v>=IF(RESTRICTED_AFFECTIVITY_training_input.xlsx!A251&lt;&gt;"",RESTRICTED_AFFECTIVITY_training_input.xlsx!A251,"")</v>
      </c>
      <c r="BI344" t="str">
        <f t="shared" si="167"/>
        <v>=IF(RIGID_PERFECTIONISM_training_input.xlsx!A251&lt;&gt;"",RIGID_PERFECTIONISM_training_input.xlsx!A251,"")</v>
      </c>
      <c r="BJ344" t="str">
        <f t="shared" si="167"/>
        <v>=IF(RISK_TAKING_training_input.xlsx!A251&lt;&gt;"",RISK_TAKING_training_input.xlsx!A251,"")</v>
      </c>
      <c r="BK344" t="str">
        <f t="shared" si="167"/>
        <v>=IF(SEPARATION_INSECURITY_training_input.xlsx!A251&lt;&gt;"",SEPARATION_INSECURITY_training_input.xlsx!A251,"")</v>
      </c>
      <c r="BL344" t="str">
        <f t="shared" si="167"/>
        <v>=IF(SUBMISSIVENESS_training_input.xlsx!A251&lt;&gt;"",SUBMISSIVENESS_training_input.xlsx!A251,"")</v>
      </c>
      <c r="BM344" t="str">
        <f t="shared" si="167"/>
        <v>=IF(SUSPICIOUSNESS_training_input.xlsx!A251&lt;&gt;"",SUSPICIOUSNESS_training_input.xlsx!A251,"")</v>
      </c>
      <c r="BN344" t="str">
        <f t="shared" ref="BN344:CL347" si="168">CONCATENATE($A$11,BN$1,$A$12,$A344,$A$13,BN$1,$A$14,$A344,$A$15)</f>
        <v>=IF(UNUSUAL_BELIEFS_training_input.xlsx!A251&lt;&gt;"",UNUSUAL_BELIEFS_training_input.xlsx!A251,"")</v>
      </c>
      <c r="BO344" t="str">
        <f t="shared" si="168"/>
        <v>=IF(WITHDRAWAL_training_input.xlsx!A251&lt;&gt;"",WITHDRAWAL_training_input.xlsx!A251,"")</v>
      </c>
      <c r="BP344" t="str">
        <f t="shared" si="168"/>
        <v>=IF(ACT_training_input.xlsx!A251&lt;&gt;"",ACT_training_input.xlsx!A251,"")</v>
      </c>
      <c r="BQ344" t="str">
        <f t="shared" si="168"/>
        <v>=IF(DSP_training_input.xlsx!A251&lt;&gt;"",DSP_training_input.xlsx!A251,"")</v>
      </c>
      <c r="BR344" t="str">
        <f t="shared" si="168"/>
        <v>=IF(PAG_training_input.xlsx!A251&lt;&gt;"",PAG_training_input.xlsx!A251,"")</v>
      </c>
      <c r="BS344" t="str">
        <f t="shared" si="168"/>
        <v>=IF(PRO_training_input.xlsx!A251&lt;&gt;"",PRO_training_input.xlsx!A251,"")</v>
      </c>
      <c r="BT344" t="str">
        <f t="shared" si="168"/>
        <v>=IF(SPL_training_input.xlsx!A251&lt;&gt;"",SPL_training_input.xlsx!A251,"")</v>
      </c>
      <c r="BU344" t="str">
        <f t="shared" si="168"/>
        <v>=IF(WDR_training_input.xlsx!A251&lt;&gt;"",WDR_training_input.xlsx!A251,"")</v>
      </c>
      <c r="BV344" t="str">
        <f t="shared" si="168"/>
        <v>=IF(CON_training_input.xlsx!A251&lt;&gt;"",CON_training_input.xlsx!A251,"")</v>
      </c>
      <c r="BW344" t="str">
        <f t="shared" si="168"/>
        <v>=IF(DSC_training_input.xlsx!A251&lt;&gt;"",DSC_training_input.xlsx!A251,"")</v>
      </c>
      <c r="BX344" t="str">
        <f t="shared" si="168"/>
        <v>=IF(FAN_training_input.xlsx!A251&lt;&gt;"",FAN_training_input.xlsx!A251,"")</v>
      </c>
      <c r="BY344" t="str">
        <f t="shared" si="168"/>
        <v>=IF(OMN_training_input.xlsx!A251&lt;&gt;"",OMN_training_input.xlsx!A251,"")</v>
      </c>
      <c r="BZ344" t="str">
        <f t="shared" si="168"/>
        <v>=IF(REP_training_input.xlsx!A251&lt;&gt;"",REP_training_input.xlsx!A251,"")</v>
      </c>
      <c r="CA344" t="str">
        <f t="shared" si="168"/>
        <v>=IF(SOM_training_input.xlsx!A251&lt;&gt;"",SOM_training_input.xlsx!A251,"")</v>
      </c>
      <c r="CB344" t="str">
        <f t="shared" si="168"/>
        <v>=IF(SUB_training_input.xlsx!A251&lt;&gt;"",SUB_training_input.xlsx!A251,"")</v>
      </c>
      <c r="CC344" t="str">
        <f t="shared" si="168"/>
        <v>=IF(UND_training_input.xlsx!A251&lt;&gt;"",UND_training_input.xlsx!A251,"")</v>
      </c>
      <c r="CD344" t="str">
        <f t="shared" si="168"/>
        <v>=IF(ALT_training_input.xlsx!A251&lt;&gt;"",ALT_training_input.xlsx!A251,"")</v>
      </c>
      <c r="CE344" t="str">
        <f t="shared" si="168"/>
        <v>=IF(HUM_training_input.xlsx!A251&lt;&gt;"",HUM_training_input.xlsx!A251,"")</v>
      </c>
      <c r="CF344" t="str">
        <f t="shared" si="168"/>
        <v>=IF(IDL_training_input.xlsx!A251&lt;&gt;"",IDL_training_input.xlsx!A251,"")</v>
      </c>
      <c r="CG344" t="str">
        <f t="shared" si="168"/>
        <v>=IF(RFM_training_input.xlsx!A251&lt;&gt;"",RFM_training_input.xlsx!A251,"")</v>
      </c>
      <c r="CH344" t="str">
        <f t="shared" si="168"/>
        <v>=IF(DN_training_input.xlsx!A251&lt;&gt;"",DN_training_input.xlsx!A251,"")</v>
      </c>
      <c r="CI344" t="str">
        <f t="shared" si="168"/>
        <v>=IF(INT_training_input.xlsx!A251&lt;&gt;"",INT_training_input.xlsx!A251,"")</v>
      </c>
      <c r="CJ344" t="str">
        <f t="shared" si="168"/>
        <v>=IF(SUP_training_input.xlsx!A251&lt;&gt;"",SUP_training_input.xlsx!A251,"")</v>
      </c>
      <c r="CK344" t="str">
        <f t="shared" si="168"/>
        <v>=IF(ANT_training_input.xlsx!A251&lt;&gt;"",ANT_training_input.xlsx!A251,"")</v>
      </c>
      <c r="CL344" t="str">
        <f t="shared" si="168"/>
        <v>=IF(ISO_training_input.xlsx!A251&lt;&gt;"",ISO_training_input.xlsx!A251,"")</v>
      </c>
    </row>
    <row r="345" spans="1:90">
      <c r="A345">
        <v>252</v>
      </c>
      <c r="B345" t="str">
        <f t="shared" si="139"/>
        <v>=IF(SUICIDE_training_input.xlsx!A252&lt;&gt;"",SUICIDE_training_input.xlsx!A252,"")</v>
      </c>
      <c r="C345" t="str">
        <f t="shared" ref="C345:BN348" si="169">CONCATENATE($A$11,C$1,$A$12,$A345,$A$13,C$1,$A$14,$A345,$A$15)</f>
        <v>=IF(IQ_training_input.xlsx!A252&lt;&gt;"",IQ_training_input.xlsx!A252,"")</v>
      </c>
      <c r="D345" t="str">
        <f t="shared" si="169"/>
        <v>=IF(AMBIG_training_input.xlsx!A252&lt;&gt;"",AMBIG_training_input.xlsx!A252,"")</v>
      </c>
      <c r="E345" t="str">
        <f t="shared" si="169"/>
        <v>=IF(EGODYST_training_input.xlsx!A252&lt;&gt;"",EGODYST_training_input.xlsx!A252,"")</v>
      </c>
      <c r="F345" t="str">
        <f t="shared" si="169"/>
        <v>=IF(AUTISM_training_input.xlsx!A252&lt;&gt;"",AUTISM_training_input.xlsx!A252,"")</v>
      </c>
      <c r="G345" t="str">
        <f t="shared" si="169"/>
        <v>=IF(IDENTITY_training_input.xlsx!A252&lt;&gt;"",IDENTITY_training_input.xlsx!A252,"")</v>
      </c>
      <c r="H345" t="str">
        <f t="shared" si="169"/>
        <v>=IF(SELFDIR_training_input.xlsx!A252&lt;&gt;"",SELFDIR_training_input.xlsx!A252,"")</v>
      </c>
      <c r="I345" t="str">
        <f t="shared" si="169"/>
        <v>=IF(EMPATHY_training_input.xlsx!A252&lt;&gt;"",EMPATHY_training_input.xlsx!A252,"")</v>
      </c>
      <c r="J345" t="str">
        <f t="shared" si="169"/>
        <v>=IF(INTIMACY_training_input.xlsx!A252&lt;&gt;"",INTIMACY_training_input.xlsx!A252,"")</v>
      </c>
      <c r="K345" t="str">
        <f t="shared" si="169"/>
        <v>=IF(ACUTE_training_input.xlsx!A252&lt;&gt;"",ACUTE_training_input.xlsx!A252,"")</v>
      </c>
      <c r="L345" t="str">
        <f t="shared" si="169"/>
        <v>=IF(CHRONIC_training_input.xlsx!A252&lt;&gt;"",CHRONIC_training_input.xlsx!A252,"")</v>
      </c>
      <c r="M345" t="str">
        <f t="shared" si="169"/>
        <v>=IF(TRAUMA_PAST_training_input.xlsx!A252&lt;&gt;"",TRAUMA_PAST_training_input.xlsx!A252,"")</v>
      </c>
      <c r="N345" t="str">
        <f t="shared" si="169"/>
        <v>=IF(TRAUMA_PRESENT_training_input.xlsx!A252&lt;&gt;"",TRAUMA_PRESENT_training_input.xlsx!A252,"")</v>
      </c>
      <c r="O345" t="str">
        <f t="shared" si="169"/>
        <v>=IF(HOPE_training_input.xlsx!A252&lt;&gt;"",HOPE_training_input.xlsx!A252,"")</v>
      </c>
      <c r="P345" t="str">
        <f t="shared" si="169"/>
        <v>=IF(SELFAFFICACY_training_input.xlsx!A252&lt;&gt;"",SELFAFFICACY_training_input.xlsx!A252,"")</v>
      </c>
      <c r="Q345" t="str">
        <f t="shared" si="169"/>
        <v>=IF(SELFESTEEM_training_input.xlsx!A252&lt;&gt;"",SELFESTEEM_training_input.xlsx!A252,"")</v>
      </c>
      <c r="R345" t="str">
        <f t="shared" si="169"/>
        <v>=IF(WELLBEING_training_input.xlsx!A252&lt;&gt;"",WELLBEING_training_input.xlsx!A252,"")</v>
      </c>
      <c r="S345" t="str">
        <f t="shared" si="169"/>
        <v>=IF(HYPER_training_input.xlsx!A252&lt;&gt;"",HYPER_training_input.xlsx!A252,"")</v>
      </c>
      <c r="T345" t="str">
        <f t="shared" si="169"/>
        <v>=IF(AGGR_training_input.xlsx!A252&lt;&gt;"",AGGR_training_input.xlsx!A252,"")</v>
      </c>
      <c r="U345" t="str">
        <f t="shared" si="169"/>
        <v>=IF(COND_PR_training_input.xlsx!A252&lt;&gt;"",COND_PR_training_input.xlsx!A252,"")</v>
      </c>
      <c r="V345" t="str">
        <f t="shared" si="169"/>
        <v>=IF(ANXIE_training_input.xlsx!A252&lt;&gt;"",ANXIE_training_input.xlsx!A252,"")</v>
      </c>
      <c r="W345" t="str">
        <f t="shared" si="169"/>
        <v>=IF(DEPR_training_input.xlsx!A252&lt;&gt;"",DEPR_training_input.xlsx!A252,"")</v>
      </c>
      <c r="X345" t="str">
        <f t="shared" si="169"/>
        <v>=IF(SOMAT_training_input.xlsx!A252&lt;&gt;"",SOMAT_training_input.xlsx!A252,"")</v>
      </c>
      <c r="Y345" t="str">
        <f t="shared" si="169"/>
        <v>=IF(ATYPI_training_input.xlsx!A252&lt;&gt;"",ATYPI_training_input.xlsx!A252,"")</v>
      </c>
      <c r="Z345" t="str">
        <f t="shared" si="169"/>
        <v>=IF(WITHD_training_input.xlsx!A252&lt;&gt;"",WITHD_training_input.xlsx!A252,"")</v>
      </c>
      <c r="AA345" t="str">
        <f t="shared" si="169"/>
        <v>=IF(ATTE_PR_training_input.xlsx!A252&lt;&gt;"",ATTE_PR_training_input.xlsx!A252,"")</v>
      </c>
      <c r="AB345" t="str">
        <f t="shared" si="169"/>
        <v>=IF(ANG_CONT_training_input.xlsx!A252&lt;&gt;"",ANG_CONT_training_input.xlsx!A252,"")</v>
      </c>
      <c r="AC345" t="str">
        <f t="shared" si="169"/>
        <v>=IF(DEV_SOC_DIS_training_input.xlsx!A252&lt;&gt;"",DEV_SOC_DIS_training_input.xlsx!A252,"")</v>
      </c>
      <c r="AD345" t="str">
        <f t="shared" si="169"/>
        <v>=IF(BULLY_training_input.xlsx!A252&lt;&gt;"",BULLY_training_input.xlsx!A252,"")</v>
      </c>
      <c r="AE345" t="str">
        <f t="shared" si="169"/>
        <v>=IF(EMOT_SELF_C_training_input.xlsx!A252&lt;&gt;"",EMOT_SELF_C_training_input.xlsx!A252,"")</v>
      </c>
      <c r="AF345" t="str">
        <f t="shared" si="169"/>
        <v>=IF(EXE_FUN_training_input.xlsx!A252&lt;&gt;"",EXE_FUN_training_input.xlsx!A252,"")</v>
      </c>
      <c r="AG345" t="str">
        <f t="shared" si="169"/>
        <v>=IF(MANIA_training_input.xlsx!A252&lt;&gt;"",MANIA_training_input.xlsx!A252,"")</v>
      </c>
      <c r="AH345" t="str">
        <f t="shared" si="169"/>
        <v>=IF(NEG_EMOT_training_input.xlsx!A252&lt;&gt;"",NEG_EMOT_training_input.xlsx!A252,"")</v>
      </c>
      <c r="AI345" t="str">
        <f t="shared" si="169"/>
        <v>=IF(ADAPT_training_input.xlsx!A252&lt;&gt;"",ADAPT_training_input.xlsx!A252,"")</v>
      </c>
      <c r="AJ345" t="str">
        <f t="shared" si="169"/>
        <v>=IF(SOC_SK_training_input.xlsx!A252&lt;&gt;"",SOC_SK_training_input.xlsx!A252,"")</v>
      </c>
      <c r="AK345" t="str">
        <f t="shared" si="169"/>
        <v>=IF(LEAD_training_input.xlsx!A252&lt;&gt;"",LEAD_training_input.xlsx!A252,"")</v>
      </c>
      <c r="AL345" t="str">
        <f t="shared" si="169"/>
        <v>=IF(ACT_DAIL_training_input.xlsx!A252&lt;&gt;"",ACT_DAIL_training_input.xlsx!A252,"")</v>
      </c>
      <c r="AM345" t="str">
        <f t="shared" si="169"/>
        <v>=IF(FUN_COM_training_input.xlsx!A252&lt;&gt;"",FUN_COM_training_input.xlsx!A252,"")</v>
      </c>
      <c r="AN345" t="str">
        <f t="shared" si="169"/>
        <v>=IF(RESILI_training_input.xlsx!A252&lt;&gt;"",RESILI_training_input.xlsx!A252,"")</v>
      </c>
      <c r="AO345" t="str">
        <f t="shared" si="169"/>
        <v>=IF(SEL_training_input.xlsx!A252&lt;&gt;"",SEL_training_input.xlsx!A252,"")</v>
      </c>
      <c r="AP345" t="str">
        <f t="shared" si="169"/>
        <v>=IF(SEV_training_input.xlsx!A252&lt;&gt;"",SEV_training_input.xlsx!A252,"")</v>
      </c>
      <c r="AQ345" t="str">
        <f t="shared" si="169"/>
        <v>=IF(ANHEDONIA_training_input.xlsx!A252&lt;&gt;"",ANHEDONIA_training_input.xlsx!A252,"")</v>
      </c>
      <c r="AR345" t="str">
        <f t="shared" si="169"/>
        <v>=IF(ANXIOUSNESS_training_input.xlsx!A252&lt;&gt;"",ANXIOUSNESS_training_input.xlsx!A252,"")</v>
      </c>
      <c r="AS345" t="str">
        <f t="shared" si="169"/>
        <v>=IF(ATTENTION_SEEKING_training_input.xlsx!A252&lt;&gt;"",ATTENTION_SEEKING_training_input.xlsx!A252,"")</v>
      </c>
      <c r="AT345" t="str">
        <f t="shared" si="169"/>
        <v>=IF(CALLOUSNESS_training_input.xlsx!A252&lt;&gt;"",CALLOUSNESS_training_input.xlsx!A252,"")</v>
      </c>
      <c r="AU345" t="str">
        <f t="shared" si="169"/>
        <v>=IF(DECEITFULNESS_training_input.xlsx!A252&lt;&gt;"",DECEITFULNESS_training_input.xlsx!A252,"")</v>
      </c>
      <c r="AV345" t="str">
        <f t="shared" si="169"/>
        <v>=IF(DEPRESSIVITY_training_input.xlsx!A252&lt;&gt;"",DEPRESSIVITY_training_input.xlsx!A252,"")</v>
      </c>
      <c r="AW345" t="str">
        <f t="shared" si="169"/>
        <v>=IF(DISTRACTIBILITY_training_input.xlsx!A252&lt;&gt;"",DISTRACTIBILITY_training_input.xlsx!A252,"")</v>
      </c>
      <c r="AX345" t="str">
        <f t="shared" si="169"/>
        <v>=IF(ECCENTRICITY_training_input.xlsx!A252&lt;&gt;"",ECCENTRICITY_training_input.xlsx!A252,"")</v>
      </c>
      <c r="AY345" t="str">
        <f t="shared" si="169"/>
        <v>=IF(EMOTIONAL_LABILITY_training_input.xlsx!A252&lt;&gt;"",EMOTIONAL_LABILITY_training_input.xlsx!A252,"")</v>
      </c>
      <c r="AZ345" t="str">
        <f t="shared" si="169"/>
        <v>=IF(GRANDIOSITY_training_input.xlsx!A252&lt;&gt;"",GRANDIOSITY_training_input.xlsx!A252,"")</v>
      </c>
      <c r="BA345" t="str">
        <f t="shared" si="169"/>
        <v>=IF(HOSTILITY_training_input.xlsx!A252&lt;&gt;"",HOSTILITY_training_input.xlsx!A252,"")</v>
      </c>
      <c r="BB345" t="str">
        <f t="shared" si="169"/>
        <v>=IF(IMPULSIVITY_training_input.xlsx!A252&lt;&gt;"",IMPULSIVITY_training_input.xlsx!A252,"")</v>
      </c>
      <c r="BC345" t="str">
        <f t="shared" si="169"/>
        <v>=IF(INTIMACY_AVOIDANCE_training_input.xlsx!A252&lt;&gt;"",INTIMACY_AVOIDANCE_training_input.xlsx!A252,"")</v>
      </c>
      <c r="BD345" t="str">
        <f t="shared" si="169"/>
        <v>=IF(IRRESPONSIBILITY_training_input.xlsx!A252&lt;&gt;"",IRRESPONSIBILITY_training_input.xlsx!A252,"")</v>
      </c>
      <c r="BE345" t="str">
        <f t="shared" si="169"/>
        <v>=IF(MANIPULATIVENESS_training_input.xlsx!A252&lt;&gt;"",MANIPULATIVENESS_training_input.xlsx!A252,"")</v>
      </c>
      <c r="BF345" t="str">
        <f t="shared" si="169"/>
        <v>=IF(PERCEPTUAL_DYSREGULATION_training_input.xlsx!A252&lt;&gt;"",PERCEPTUAL_DYSREGULATION_training_input.xlsx!A252,"")</v>
      </c>
      <c r="BG345" t="str">
        <f t="shared" si="169"/>
        <v>=IF(PERSEVERATION_training_input.xlsx!A252&lt;&gt;"",PERSEVERATION_training_input.xlsx!A252,"")</v>
      </c>
      <c r="BH345" t="str">
        <f t="shared" si="169"/>
        <v>=IF(RESTRICTED_AFFECTIVITY_training_input.xlsx!A252&lt;&gt;"",RESTRICTED_AFFECTIVITY_training_input.xlsx!A252,"")</v>
      </c>
      <c r="BI345" t="str">
        <f t="shared" si="169"/>
        <v>=IF(RIGID_PERFECTIONISM_training_input.xlsx!A252&lt;&gt;"",RIGID_PERFECTIONISM_training_input.xlsx!A252,"")</v>
      </c>
      <c r="BJ345" t="str">
        <f t="shared" si="169"/>
        <v>=IF(RISK_TAKING_training_input.xlsx!A252&lt;&gt;"",RISK_TAKING_training_input.xlsx!A252,"")</v>
      </c>
      <c r="BK345" t="str">
        <f t="shared" si="169"/>
        <v>=IF(SEPARATION_INSECURITY_training_input.xlsx!A252&lt;&gt;"",SEPARATION_INSECURITY_training_input.xlsx!A252,"")</v>
      </c>
      <c r="BL345" t="str">
        <f t="shared" si="169"/>
        <v>=IF(SUBMISSIVENESS_training_input.xlsx!A252&lt;&gt;"",SUBMISSIVENESS_training_input.xlsx!A252,"")</v>
      </c>
      <c r="BM345" t="str">
        <f t="shared" si="169"/>
        <v>=IF(SUSPICIOUSNESS_training_input.xlsx!A252&lt;&gt;"",SUSPICIOUSNESS_training_input.xlsx!A252,"")</v>
      </c>
      <c r="BN345" t="str">
        <f t="shared" si="169"/>
        <v>=IF(UNUSUAL_BELIEFS_training_input.xlsx!A252&lt;&gt;"",UNUSUAL_BELIEFS_training_input.xlsx!A252,"")</v>
      </c>
      <c r="BO345" t="str">
        <f t="shared" si="168"/>
        <v>=IF(WITHDRAWAL_training_input.xlsx!A252&lt;&gt;"",WITHDRAWAL_training_input.xlsx!A252,"")</v>
      </c>
      <c r="BP345" t="str">
        <f t="shared" si="168"/>
        <v>=IF(ACT_training_input.xlsx!A252&lt;&gt;"",ACT_training_input.xlsx!A252,"")</v>
      </c>
      <c r="BQ345" t="str">
        <f t="shared" si="168"/>
        <v>=IF(DSP_training_input.xlsx!A252&lt;&gt;"",DSP_training_input.xlsx!A252,"")</v>
      </c>
      <c r="BR345" t="str">
        <f t="shared" si="168"/>
        <v>=IF(PAG_training_input.xlsx!A252&lt;&gt;"",PAG_training_input.xlsx!A252,"")</v>
      </c>
      <c r="BS345" t="str">
        <f t="shared" si="168"/>
        <v>=IF(PRO_training_input.xlsx!A252&lt;&gt;"",PRO_training_input.xlsx!A252,"")</v>
      </c>
      <c r="BT345" t="str">
        <f t="shared" si="168"/>
        <v>=IF(SPL_training_input.xlsx!A252&lt;&gt;"",SPL_training_input.xlsx!A252,"")</v>
      </c>
      <c r="BU345" t="str">
        <f t="shared" si="168"/>
        <v>=IF(WDR_training_input.xlsx!A252&lt;&gt;"",WDR_training_input.xlsx!A252,"")</v>
      </c>
      <c r="BV345" t="str">
        <f t="shared" si="168"/>
        <v>=IF(CON_training_input.xlsx!A252&lt;&gt;"",CON_training_input.xlsx!A252,"")</v>
      </c>
      <c r="BW345" t="str">
        <f t="shared" si="168"/>
        <v>=IF(DSC_training_input.xlsx!A252&lt;&gt;"",DSC_training_input.xlsx!A252,"")</v>
      </c>
      <c r="BX345" t="str">
        <f t="shared" si="168"/>
        <v>=IF(FAN_training_input.xlsx!A252&lt;&gt;"",FAN_training_input.xlsx!A252,"")</v>
      </c>
      <c r="BY345" t="str">
        <f t="shared" si="168"/>
        <v>=IF(OMN_training_input.xlsx!A252&lt;&gt;"",OMN_training_input.xlsx!A252,"")</v>
      </c>
      <c r="BZ345" t="str">
        <f t="shared" si="168"/>
        <v>=IF(REP_training_input.xlsx!A252&lt;&gt;"",REP_training_input.xlsx!A252,"")</v>
      </c>
      <c r="CA345" t="str">
        <f t="shared" si="168"/>
        <v>=IF(SOM_training_input.xlsx!A252&lt;&gt;"",SOM_training_input.xlsx!A252,"")</v>
      </c>
      <c r="CB345" t="str">
        <f t="shared" si="168"/>
        <v>=IF(SUB_training_input.xlsx!A252&lt;&gt;"",SUB_training_input.xlsx!A252,"")</v>
      </c>
      <c r="CC345" t="str">
        <f t="shared" si="168"/>
        <v>=IF(UND_training_input.xlsx!A252&lt;&gt;"",UND_training_input.xlsx!A252,"")</v>
      </c>
      <c r="CD345" t="str">
        <f t="shared" si="168"/>
        <v>=IF(ALT_training_input.xlsx!A252&lt;&gt;"",ALT_training_input.xlsx!A252,"")</v>
      </c>
      <c r="CE345" t="str">
        <f t="shared" si="168"/>
        <v>=IF(HUM_training_input.xlsx!A252&lt;&gt;"",HUM_training_input.xlsx!A252,"")</v>
      </c>
      <c r="CF345" t="str">
        <f t="shared" si="168"/>
        <v>=IF(IDL_training_input.xlsx!A252&lt;&gt;"",IDL_training_input.xlsx!A252,"")</v>
      </c>
      <c r="CG345" t="str">
        <f t="shared" si="168"/>
        <v>=IF(RFM_training_input.xlsx!A252&lt;&gt;"",RFM_training_input.xlsx!A252,"")</v>
      </c>
      <c r="CH345" t="str">
        <f t="shared" si="168"/>
        <v>=IF(DN_training_input.xlsx!A252&lt;&gt;"",DN_training_input.xlsx!A252,"")</v>
      </c>
      <c r="CI345" t="str">
        <f t="shared" si="168"/>
        <v>=IF(INT_training_input.xlsx!A252&lt;&gt;"",INT_training_input.xlsx!A252,"")</v>
      </c>
      <c r="CJ345" t="str">
        <f t="shared" si="168"/>
        <v>=IF(SUP_training_input.xlsx!A252&lt;&gt;"",SUP_training_input.xlsx!A252,"")</v>
      </c>
      <c r="CK345" t="str">
        <f t="shared" si="168"/>
        <v>=IF(ANT_training_input.xlsx!A252&lt;&gt;"",ANT_training_input.xlsx!A252,"")</v>
      </c>
      <c r="CL345" t="str">
        <f t="shared" si="168"/>
        <v>=IF(ISO_training_input.xlsx!A252&lt;&gt;"",ISO_training_input.xlsx!A252,"")</v>
      </c>
    </row>
    <row r="346" spans="1:90">
      <c r="A346">
        <v>253</v>
      </c>
      <c r="B346" t="str">
        <f t="shared" si="139"/>
        <v>=IF(SUICIDE_training_input.xlsx!A253&lt;&gt;"",SUICIDE_training_input.xlsx!A253,"")</v>
      </c>
      <c r="C346" t="str">
        <f t="shared" si="169"/>
        <v>=IF(IQ_training_input.xlsx!A253&lt;&gt;"",IQ_training_input.xlsx!A253,"")</v>
      </c>
      <c r="D346" t="str">
        <f t="shared" si="169"/>
        <v>=IF(AMBIG_training_input.xlsx!A253&lt;&gt;"",AMBIG_training_input.xlsx!A253,"")</v>
      </c>
      <c r="E346" t="str">
        <f t="shared" si="169"/>
        <v>=IF(EGODYST_training_input.xlsx!A253&lt;&gt;"",EGODYST_training_input.xlsx!A253,"")</v>
      </c>
      <c r="F346" t="str">
        <f t="shared" si="169"/>
        <v>=IF(AUTISM_training_input.xlsx!A253&lt;&gt;"",AUTISM_training_input.xlsx!A253,"")</v>
      </c>
      <c r="G346" t="str">
        <f t="shared" si="169"/>
        <v>=IF(IDENTITY_training_input.xlsx!A253&lt;&gt;"",IDENTITY_training_input.xlsx!A253,"")</v>
      </c>
      <c r="H346" t="str">
        <f t="shared" si="169"/>
        <v>=IF(SELFDIR_training_input.xlsx!A253&lt;&gt;"",SELFDIR_training_input.xlsx!A253,"")</v>
      </c>
      <c r="I346" t="str">
        <f t="shared" si="169"/>
        <v>=IF(EMPATHY_training_input.xlsx!A253&lt;&gt;"",EMPATHY_training_input.xlsx!A253,"")</v>
      </c>
      <c r="J346" t="str">
        <f t="shared" si="169"/>
        <v>=IF(INTIMACY_training_input.xlsx!A253&lt;&gt;"",INTIMACY_training_input.xlsx!A253,"")</v>
      </c>
      <c r="K346" t="str">
        <f t="shared" si="169"/>
        <v>=IF(ACUTE_training_input.xlsx!A253&lt;&gt;"",ACUTE_training_input.xlsx!A253,"")</v>
      </c>
      <c r="L346" t="str">
        <f t="shared" si="169"/>
        <v>=IF(CHRONIC_training_input.xlsx!A253&lt;&gt;"",CHRONIC_training_input.xlsx!A253,"")</v>
      </c>
      <c r="M346" t="str">
        <f t="shared" si="169"/>
        <v>=IF(TRAUMA_PAST_training_input.xlsx!A253&lt;&gt;"",TRAUMA_PAST_training_input.xlsx!A253,"")</v>
      </c>
      <c r="N346" t="str">
        <f t="shared" si="169"/>
        <v>=IF(TRAUMA_PRESENT_training_input.xlsx!A253&lt;&gt;"",TRAUMA_PRESENT_training_input.xlsx!A253,"")</v>
      </c>
      <c r="O346" t="str">
        <f t="shared" si="169"/>
        <v>=IF(HOPE_training_input.xlsx!A253&lt;&gt;"",HOPE_training_input.xlsx!A253,"")</v>
      </c>
      <c r="P346" t="str">
        <f t="shared" si="169"/>
        <v>=IF(SELFAFFICACY_training_input.xlsx!A253&lt;&gt;"",SELFAFFICACY_training_input.xlsx!A253,"")</v>
      </c>
      <c r="Q346" t="str">
        <f t="shared" si="169"/>
        <v>=IF(SELFESTEEM_training_input.xlsx!A253&lt;&gt;"",SELFESTEEM_training_input.xlsx!A253,"")</v>
      </c>
      <c r="R346" t="str">
        <f t="shared" si="169"/>
        <v>=IF(WELLBEING_training_input.xlsx!A253&lt;&gt;"",WELLBEING_training_input.xlsx!A253,"")</v>
      </c>
      <c r="S346" t="str">
        <f t="shared" si="169"/>
        <v>=IF(HYPER_training_input.xlsx!A253&lt;&gt;"",HYPER_training_input.xlsx!A253,"")</v>
      </c>
      <c r="T346" t="str">
        <f t="shared" si="169"/>
        <v>=IF(AGGR_training_input.xlsx!A253&lt;&gt;"",AGGR_training_input.xlsx!A253,"")</v>
      </c>
      <c r="U346" t="str">
        <f t="shared" si="169"/>
        <v>=IF(COND_PR_training_input.xlsx!A253&lt;&gt;"",COND_PR_training_input.xlsx!A253,"")</v>
      </c>
      <c r="V346" t="str">
        <f t="shared" si="169"/>
        <v>=IF(ANXIE_training_input.xlsx!A253&lt;&gt;"",ANXIE_training_input.xlsx!A253,"")</v>
      </c>
      <c r="W346" t="str">
        <f t="shared" si="169"/>
        <v>=IF(DEPR_training_input.xlsx!A253&lt;&gt;"",DEPR_training_input.xlsx!A253,"")</v>
      </c>
      <c r="X346" t="str">
        <f t="shared" si="169"/>
        <v>=IF(SOMAT_training_input.xlsx!A253&lt;&gt;"",SOMAT_training_input.xlsx!A253,"")</v>
      </c>
      <c r="Y346" t="str">
        <f t="shared" si="169"/>
        <v>=IF(ATYPI_training_input.xlsx!A253&lt;&gt;"",ATYPI_training_input.xlsx!A253,"")</v>
      </c>
      <c r="Z346" t="str">
        <f t="shared" si="169"/>
        <v>=IF(WITHD_training_input.xlsx!A253&lt;&gt;"",WITHD_training_input.xlsx!A253,"")</v>
      </c>
      <c r="AA346" t="str">
        <f t="shared" si="169"/>
        <v>=IF(ATTE_PR_training_input.xlsx!A253&lt;&gt;"",ATTE_PR_training_input.xlsx!A253,"")</v>
      </c>
      <c r="AB346" t="str">
        <f t="shared" si="169"/>
        <v>=IF(ANG_CONT_training_input.xlsx!A253&lt;&gt;"",ANG_CONT_training_input.xlsx!A253,"")</v>
      </c>
      <c r="AC346" t="str">
        <f t="shared" si="169"/>
        <v>=IF(DEV_SOC_DIS_training_input.xlsx!A253&lt;&gt;"",DEV_SOC_DIS_training_input.xlsx!A253,"")</v>
      </c>
      <c r="AD346" t="str">
        <f t="shared" si="169"/>
        <v>=IF(BULLY_training_input.xlsx!A253&lt;&gt;"",BULLY_training_input.xlsx!A253,"")</v>
      </c>
      <c r="AE346" t="str">
        <f t="shared" si="169"/>
        <v>=IF(EMOT_SELF_C_training_input.xlsx!A253&lt;&gt;"",EMOT_SELF_C_training_input.xlsx!A253,"")</v>
      </c>
      <c r="AF346" t="str">
        <f t="shared" si="169"/>
        <v>=IF(EXE_FUN_training_input.xlsx!A253&lt;&gt;"",EXE_FUN_training_input.xlsx!A253,"")</v>
      </c>
      <c r="AG346" t="str">
        <f t="shared" si="169"/>
        <v>=IF(MANIA_training_input.xlsx!A253&lt;&gt;"",MANIA_training_input.xlsx!A253,"")</v>
      </c>
      <c r="AH346" t="str">
        <f t="shared" si="169"/>
        <v>=IF(NEG_EMOT_training_input.xlsx!A253&lt;&gt;"",NEG_EMOT_training_input.xlsx!A253,"")</v>
      </c>
      <c r="AI346" t="str">
        <f t="shared" si="169"/>
        <v>=IF(ADAPT_training_input.xlsx!A253&lt;&gt;"",ADAPT_training_input.xlsx!A253,"")</v>
      </c>
      <c r="AJ346" t="str">
        <f t="shared" si="169"/>
        <v>=IF(SOC_SK_training_input.xlsx!A253&lt;&gt;"",SOC_SK_training_input.xlsx!A253,"")</v>
      </c>
      <c r="AK346" t="str">
        <f t="shared" si="169"/>
        <v>=IF(LEAD_training_input.xlsx!A253&lt;&gt;"",LEAD_training_input.xlsx!A253,"")</v>
      </c>
      <c r="AL346" t="str">
        <f t="shared" si="169"/>
        <v>=IF(ACT_DAIL_training_input.xlsx!A253&lt;&gt;"",ACT_DAIL_training_input.xlsx!A253,"")</v>
      </c>
      <c r="AM346" t="str">
        <f t="shared" si="169"/>
        <v>=IF(FUN_COM_training_input.xlsx!A253&lt;&gt;"",FUN_COM_training_input.xlsx!A253,"")</v>
      </c>
      <c r="AN346" t="str">
        <f t="shared" si="169"/>
        <v>=IF(RESILI_training_input.xlsx!A253&lt;&gt;"",RESILI_training_input.xlsx!A253,"")</v>
      </c>
      <c r="AO346" t="str">
        <f t="shared" si="169"/>
        <v>=IF(SEL_training_input.xlsx!A253&lt;&gt;"",SEL_training_input.xlsx!A253,"")</v>
      </c>
      <c r="AP346" t="str">
        <f t="shared" si="169"/>
        <v>=IF(SEV_training_input.xlsx!A253&lt;&gt;"",SEV_training_input.xlsx!A253,"")</v>
      </c>
      <c r="AQ346" t="str">
        <f t="shared" si="169"/>
        <v>=IF(ANHEDONIA_training_input.xlsx!A253&lt;&gt;"",ANHEDONIA_training_input.xlsx!A253,"")</v>
      </c>
      <c r="AR346" t="str">
        <f t="shared" si="169"/>
        <v>=IF(ANXIOUSNESS_training_input.xlsx!A253&lt;&gt;"",ANXIOUSNESS_training_input.xlsx!A253,"")</v>
      </c>
      <c r="AS346" t="str">
        <f t="shared" si="169"/>
        <v>=IF(ATTENTION_SEEKING_training_input.xlsx!A253&lt;&gt;"",ATTENTION_SEEKING_training_input.xlsx!A253,"")</v>
      </c>
      <c r="AT346" t="str">
        <f t="shared" si="169"/>
        <v>=IF(CALLOUSNESS_training_input.xlsx!A253&lt;&gt;"",CALLOUSNESS_training_input.xlsx!A253,"")</v>
      </c>
      <c r="AU346" t="str">
        <f t="shared" si="169"/>
        <v>=IF(DECEITFULNESS_training_input.xlsx!A253&lt;&gt;"",DECEITFULNESS_training_input.xlsx!A253,"")</v>
      </c>
      <c r="AV346" t="str">
        <f t="shared" si="169"/>
        <v>=IF(DEPRESSIVITY_training_input.xlsx!A253&lt;&gt;"",DEPRESSIVITY_training_input.xlsx!A253,"")</v>
      </c>
      <c r="AW346" t="str">
        <f t="shared" si="169"/>
        <v>=IF(DISTRACTIBILITY_training_input.xlsx!A253&lt;&gt;"",DISTRACTIBILITY_training_input.xlsx!A253,"")</v>
      </c>
      <c r="AX346" t="str">
        <f t="shared" si="169"/>
        <v>=IF(ECCENTRICITY_training_input.xlsx!A253&lt;&gt;"",ECCENTRICITY_training_input.xlsx!A253,"")</v>
      </c>
      <c r="AY346" t="str">
        <f t="shared" si="169"/>
        <v>=IF(EMOTIONAL_LABILITY_training_input.xlsx!A253&lt;&gt;"",EMOTIONAL_LABILITY_training_input.xlsx!A253,"")</v>
      </c>
      <c r="AZ346" t="str">
        <f t="shared" si="169"/>
        <v>=IF(GRANDIOSITY_training_input.xlsx!A253&lt;&gt;"",GRANDIOSITY_training_input.xlsx!A253,"")</v>
      </c>
      <c r="BA346" t="str">
        <f t="shared" si="169"/>
        <v>=IF(HOSTILITY_training_input.xlsx!A253&lt;&gt;"",HOSTILITY_training_input.xlsx!A253,"")</v>
      </c>
      <c r="BB346" t="str">
        <f t="shared" si="169"/>
        <v>=IF(IMPULSIVITY_training_input.xlsx!A253&lt;&gt;"",IMPULSIVITY_training_input.xlsx!A253,"")</v>
      </c>
      <c r="BC346" t="str">
        <f t="shared" si="169"/>
        <v>=IF(INTIMACY_AVOIDANCE_training_input.xlsx!A253&lt;&gt;"",INTIMACY_AVOIDANCE_training_input.xlsx!A253,"")</v>
      </c>
      <c r="BD346" t="str">
        <f t="shared" si="169"/>
        <v>=IF(IRRESPONSIBILITY_training_input.xlsx!A253&lt;&gt;"",IRRESPONSIBILITY_training_input.xlsx!A253,"")</v>
      </c>
      <c r="BE346" t="str">
        <f t="shared" si="169"/>
        <v>=IF(MANIPULATIVENESS_training_input.xlsx!A253&lt;&gt;"",MANIPULATIVENESS_training_input.xlsx!A253,"")</v>
      </c>
      <c r="BF346" t="str">
        <f t="shared" si="169"/>
        <v>=IF(PERCEPTUAL_DYSREGULATION_training_input.xlsx!A253&lt;&gt;"",PERCEPTUAL_DYSREGULATION_training_input.xlsx!A253,"")</v>
      </c>
      <c r="BG346" t="str">
        <f t="shared" si="169"/>
        <v>=IF(PERSEVERATION_training_input.xlsx!A253&lt;&gt;"",PERSEVERATION_training_input.xlsx!A253,"")</v>
      </c>
      <c r="BH346" t="str">
        <f t="shared" si="169"/>
        <v>=IF(RESTRICTED_AFFECTIVITY_training_input.xlsx!A253&lt;&gt;"",RESTRICTED_AFFECTIVITY_training_input.xlsx!A253,"")</v>
      </c>
      <c r="BI346" t="str">
        <f t="shared" si="169"/>
        <v>=IF(RIGID_PERFECTIONISM_training_input.xlsx!A253&lt;&gt;"",RIGID_PERFECTIONISM_training_input.xlsx!A253,"")</v>
      </c>
      <c r="BJ346" t="str">
        <f t="shared" si="169"/>
        <v>=IF(RISK_TAKING_training_input.xlsx!A253&lt;&gt;"",RISK_TAKING_training_input.xlsx!A253,"")</v>
      </c>
      <c r="BK346" t="str">
        <f t="shared" si="169"/>
        <v>=IF(SEPARATION_INSECURITY_training_input.xlsx!A253&lt;&gt;"",SEPARATION_INSECURITY_training_input.xlsx!A253,"")</v>
      </c>
      <c r="BL346" t="str">
        <f t="shared" si="169"/>
        <v>=IF(SUBMISSIVENESS_training_input.xlsx!A253&lt;&gt;"",SUBMISSIVENESS_training_input.xlsx!A253,"")</v>
      </c>
      <c r="BM346" t="str">
        <f t="shared" si="169"/>
        <v>=IF(SUSPICIOUSNESS_training_input.xlsx!A253&lt;&gt;"",SUSPICIOUSNESS_training_input.xlsx!A253,"")</v>
      </c>
      <c r="BN346" t="str">
        <f t="shared" si="169"/>
        <v>=IF(UNUSUAL_BELIEFS_training_input.xlsx!A253&lt;&gt;"",UNUSUAL_BELIEFS_training_input.xlsx!A253,"")</v>
      </c>
      <c r="BO346" t="str">
        <f t="shared" si="168"/>
        <v>=IF(WITHDRAWAL_training_input.xlsx!A253&lt;&gt;"",WITHDRAWAL_training_input.xlsx!A253,"")</v>
      </c>
      <c r="BP346" t="str">
        <f t="shared" si="168"/>
        <v>=IF(ACT_training_input.xlsx!A253&lt;&gt;"",ACT_training_input.xlsx!A253,"")</v>
      </c>
      <c r="BQ346" t="str">
        <f t="shared" si="168"/>
        <v>=IF(DSP_training_input.xlsx!A253&lt;&gt;"",DSP_training_input.xlsx!A253,"")</v>
      </c>
      <c r="BR346" t="str">
        <f t="shared" si="168"/>
        <v>=IF(PAG_training_input.xlsx!A253&lt;&gt;"",PAG_training_input.xlsx!A253,"")</v>
      </c>
      <c r="BS346" t="str">
        <f t="shared" si="168"/>
        <v>=IF(PRO_training_input.xlsx!A253&lt;&gt;"",PRO_training_input.xlsx!A253,"")</v>
      </c>
      <c r="BT346" t="str">
        <f t="shared" si="168"/>
        <v>=IF(SPL_training_input.xlsx!A253&lt;&gt;"",SPL_training_input.xlsx!A253,"")</v>
      </c>
      <c r="BU346" t="str">
        <f t="shared" si="168"/>
        <v>=IF(WDR_training_input.xlsx!A253&lt;&gt;"",WDR_training_input.xlsx!A253,"")</v>
      </c>
      <c r="BV346" t="str">
        <f t="shared" si="168"/>
        <v>=IF(CON_training_input.xlsx!A253&lt;&gt;"",CON_training_input.xlsx!A253,"")</v>
      </c>
      <c r="BW346" t="str">
        <f t="shared" si="168"/>
        <v>=IF(DSC_training_input.xlsx!A253&lt;&gt;"",DSC_training_input.xlsx!A253,"")</v>
      </c>
      <c r="BX346" t="str">
        <f t="shared" si="168"/>
        <v>=IF(FAN_training_input.xlsx!A253&lt;&gt;"",FAN_training_input.xlsx!A253,"")</v>
      </c>
      <c r="BY346" t="str">
        <f t="shared" si="168"/>
        <v>=IF(OMN_training_input.xlsx!A253&lt;&gt;"",OMN_training_input.xlsx!A253,"")</v>
      </c>
      <c r="BZ346" t="str">
        <f t="shared" si="168"/>
        <v>=IF(REP_training_input.xlsx!A253&lt;&gt;"",REP_training_input.xlsx!A253,"")</v>
      </c>
      <c r="CA346" t="str">
        <f t="shared" si="168"/>
        <v>=IF(SOM_training_input.xlsx!A253&lt;&gt;"",SOM_training_input.xlsx!A253,"")</v>
      </c>
      <c r="CB346" t="str">
        <f t="shared" si="168"/>
        <v>=IF(SUB_training_input.xlsx!A253&lt;&gt;"",SUB_training_input.xlsx!A253,"")</v>
      </c>
      <c r="CC346" t="str">
        <f t="shared" si="168"/>
        <v>=IF(UND_training_input.xlsx!A253&lt;&gt;"",UND_training_input.xlsx!A253,"")</v>
      </c>
      <c r="CD346" t="str">
        <f t="shared" si="168"/>
        <v>=IF(ALT_training_input.xlsx!A253&lt;&gt;"",ALT_training_input.xlsx!A253,"")</v>
      </c>
      <c r="CE346" t="str">
        <f t="shared" si="168"/>
        <v>=IF(HUM_training_input.xlsx!A253&lt;&gt;"",HUM_training_input.xlsx!A253,"")</v>
      </c>
      <c r="CF346" t="str">
        <f t="shared" si="168"/>
        <v>=IF(IDL_training_input.xlsx!A253&lt;&gt;"",IDL_training_input.xlsx!A253,"")</v>
      </c>
      <c r="CG346" t="str">
        <f t="shared" si="168"/>
        <v>=IF(RFM_training_input.xlsx!A253&lt;&gt;"",RFM_training_input.xlsx!A253,"")</v>
      </c>
      <c r="CH346" t="str">
        <f t="shared" si="168"/>
        <v>=IF(DN_training_input.xlsx!A253&lt;&gt;"",DN_training_input.xlsx!A253,"")</v>
      </c>
      <c r="CI346" t="str">
        <f t="shared" si="168"/>
        <v>=IF(INT_training_input.xlsx!A253&lt;&gt;"",INT_training_input.xlsx!A253,"")</v>
      </c>
      <c r="CJ346" t="str">
        <f t="shared" si="168"/>
        <v>=IF(SUP_training_input.xlsx!A253&lt;&gt;"",SUP_training_input.xlsx!A253,"")</v>
      </c>
      <c r="CK346" t="str">
        <f t="shared" si="168"/>
        <v>=IF(ANT_training_input.xlsx!A253&lt;&gt;"",ANT_training_input.xlsx!A253,"")</v>
      </c>
      <c r="CL346" t="str">
        <f t="shared" si="168"/>
        <v>=IF(ISO_training_input.xlsx!A253&lt;&gt;"",ISO_training_input.xlsx!A253,"")</v>
      </c>
    </row>
    <row r="347" spans="1:90">
      <c r="A347">
        <v>254</v>
      </c>
      <c r="B347" t="str">
        <f t="shared" si="139"/>
        <v>=IF(SUICIDE_training_input.xlsx!A254&lt;&gt;"",SUICIDE_training_input.xlsx!A254,"")</v>
      </c>
      <c r="C347" t="str">
        <f t="shared" si="169"/>
        <v>=IF(IQ_training_input.xlsx!A254&lt;&gt;"",IQ_training_input.xlsx!A254,"")</v>
      </c>
      <c r="D347" t="str">
        <f t="shared" si="169"/>
        <v>=IF(AMBIG_training_input.xlsx!A254&lt;&gt;"",AMBIG_training_input.xlsx!A254,"")</v>
      </c>
      <c r="E347" t="str">
        <f t="shared" si="169"/>
        <v>=IF(EGODYST_training_input.xlsx!A254&lt;&gt;"",EGODYST_training_input.xlsx!A254,"")</v>
      </c>
      <c r="F347" t="str">
        <f t="shared" si="169"/>
        <v>=IF(AUTISM_training_input.xlsx!A254&lt;&gt;"",AUTISM_training_input.xlsx!A254,"")</v>
      </c>
      <c r="G347" t="str">
        <f t="shared" si="169"/>
        <v>=IF(IDENTITY_training_input.xlsx!A254&lt;&gt;"",IDENTITY_training_input.xlsx!A254,"")</v>
      </c>
      <c r="H347" t="str">
        <f t="shared" si="169"/>
        <v>=IF(SELFDIR_training_input.xlsx!A254&lt;&gt;"",SELFDIR_training_input.xlsx!A254,"")</v>
      </c>
      <c r="I347" t="str">
        <f t="shared" si="169"/>
        <v>=IF(EMPATHY_training_input.xlsx!A254&lt;&gt;"",EMPATHY_training_input.xlsx!A254,"")</v>
      </c>
      <c r="J347" t="str">
        <f t="shared" si="169"/>
        <v>=IF(INTIMACY_training_input.xlsx!A254&lt;&gt;"",INTIMACY_training_input.xlsx!A254,"")</v>
      </c>
      <c r="K347" t="str">
        <f t="shared" si="169"/>
        <v>=IF(ACUTE_training_input.xlsx!A254&lt;&gt;"",ACUTE_training_input.xlsx!A254,"")</v>
      </c>
      <c r="L347" t="str">
        <f t="shared" si="169"/>
        <v>=IF(CHRONIC_training_input.xlsx!A254&lt;&gt;"",CHRONIC_training_input.xlsx!A254,"")</v>
      </c>
      <c r="M347" t="str">
        <f t="shared" si="169"/>
        <v>=IF(TRAUMA_PAST_training_input.xlsx!A254&lt;&gt;"",TRAUMA_PAST_training_input.xlsx!A254,"")</v>
      </c>
      <c r="N347" t="str">
        <f t="shared" si="169"/>
        <v>=IF(TRAUMA_PRESENT_training_input.xlsx!A254&lt;&gt;"",TRAUMA_PRESENT_training_input.xlsx!A254,"")</v>
      </c>
      <c r="O347" t="str">
        <f t="shared" si="169"/>
        <v>=IF(HOPE_training_input.xlsx!A254&lt;&gt;"",HOPE_training_input.xlsx!A254,"")</v>
      </c>
      <c r="P347" t="str">
        <f t="shared" si="169"/>
        <v>=IF(SELFAFFICACY_training_input.xlsx!A254&lt;&gt;"",SELFAFFICACY_training_input.xlsx!A254,"")</v>
      </c>
      <c r="Q347" t="str">
        <f t="shared" si="169"/>
        <v>=IF(SELFESTEEM_training_input.xlsx!A254&lt;&gt;"",SELFESTEEM_training_input.xlsx!A254,"")</v>
      </c>
      <c r="R347" t="str">
        <f t="shared" si="169"/>
        <v>=IF(WELLBEING_training_input.xlsx!A254&lt;&gt;"",WELLBEING_training_input.xlsx!A254,"")</v>
      </c>
      <c r="S347" t="str">
        <f t="shared" si="169"/>
        <v>=IF(HYPER_training_input.xlsx!A254&lt;&gt;"",HYPER_training_input.xlsx!A254,"")</v>
      </c>
      <c r="T347" t="str">
        <f t="shared" si="169"/>
        <v>=IF(AGGR_training_input.xlsx!A254&lt;&gt;"",AGGR_training_input.xlsx!A254,"")</v>
      </c>
      <c r="U347" t="str">
        <f t="shared" si="169"/>
        <v>=IF(COND_PR_training_input.xlsx!A254&lt;&gt;"",COND_PR_training_input.xlsx!A254,"")</v>
      </c>
      <c r="V347" t="str">
        <f t="shared" si="169"/>
        <v>=IF(ANXIE_training_input.xlsx!A254&lt;&gt;"",ANXIE_training_input.xlsx!A254,"")</v>
      </c>
      <c r="W347" t="str">
        <f t="shared" si="169"/>
        <v>=IF(DEPR_training_input.xlsx!A254&lt;&gt;"",DEPR_training_input.xlsx!A254,"")</v>
      </c>
      <c r="X347" t="str">
        <f t="shared" si="169"/>
        <v>=IF(SOMAT_training_input.xlsx!A254&lt;&gt;"",SOMAT_training_input.xlsx!A254,"")</v>
      </c>
      <c r="Y347" t="str">
        <f t="shared" si="169"/>
        <v>=IF(ATYPI_training_input.xlsx!A254&lt;&gt;"",ATYPI_training_input.xlsx!A254,"")</v>
      </c>
      <c r="Z347" t="str">
        <f t="shared" si="169"/>
        <v>=IF(WITHD_training_input.xlsx!A254&lt;&gt;"",WITHD_training_input.xlsx!A254,"")</v>
      </c>
      <c r="AA347" t="str">
        <f t="shared" si="169"/>
        <v>=IF(ATTE_PR_training_input.xlsx!A254&lt;&gt;"",ATTE_PR_training_input.xlsx!A254,"")</v>
      </c>
      <c r="AB347" t="str">
        <f t="shared" si="169"/>
        <v>=IF(ANG_CONT_training_input.xlsx!A254&lt;&gt;"",ANG_CONT_training_input.xlsx!A254,"")</v>
      </c>
      <c r="AC347" t="str">
        <f t="shared" si="169"/>
        <v>=IF(DEV_SOC_DIS_training_input.xlsx!A254&lt;&gt;"",DEV_SOC_DIS_training_input.xlsx!A254,"")</v>
      </c>
      <c r="AD347" t="str">
        <f t="shared" si="169"/>
        <v>=IF(BULLY_training_input.xlsx!A254&lt;&gt;"",BULLY_training_input.xlsx!A254,"")</v>
      </c>
      <c r="AE347" t="str">
        <f t="shared" si="169"/>
        <v>=IF(EMOT_SELF_C_training_input.xlsx!A254&lt;&gt;"",EMOT_SELF_C_training_input.xlsx!A254,"")</v>
      </c>
      <c r="AF347" t="str">
        <f t="shared" si="169"/>
        <v>=IF(EXE_FUN_training_input.xlsx!A254&lt;&gt;"",EXE_FUN_training_input.xlsx!A254,"")</v>
      </c>
      <c r="AG347" t="str">
        <f t="shared" si="169"/>
        <v>=IF(MANIA_training_input.xlsx!A254&lt;&gt;"",MANIA_training_input.xlsx!A254,"")</v>
      </c>
      <c r="AH347" t="str">
        <f t="shared" si="169"/>
        <v>=IF(NEG_EMOT_training_input.xlsx!A254&lt;&gt;"",NEG_EMOT_training_input.xlsx!A254,"")</v>
      </c>
      <c r="AI347" t="str">
        <f t="shared" si="169"/>
        <v>=IF(ADAPT_training_input.xlsx!A254&lt;&gt;"",ADAPT_training_input.xlsx!A254,"")</v>
      </c>
      <c r="AJ347" t="str">
        <f t="shared" si="169"/>
        <v>=IF(SOC_SK_training_input.xlsx!A254&lt;&gt;"",SOC_SK_training_input.xlsx!A254,"")</v>
      </c>
      <c r="AK347" t="str">
        <f t="shared" si="169"/>
        <v>=IF(LEAD_training_input.xlsx!A254&lt;&gt;"",LEAD_training_input.xlsx!A254,"")</v>
      </c>
      <c r="AL347" t="str">
        <f t="shared" si="169"/>
        <v>=IF(ACT_DAIL_training_input.xlsx!A254&lt;&gt;"",ACT_DAIL_training_input.xlsx!A254,"")</v>
      </c>
      <c r="AM347" t="str">
        <f t="shared" si="169"/>
        <v>=IF(FUN_COM_training_input.xlsx!A254&lt;&gt;"",FUN_COM_training_input.xlsx!A254,"")</v>
      </c>
      <c r="AN347" t="str">
        <f t="shared" si="169"/>
        <v>=IF(RESILI_training_input.xlsx!A254&lt;&gt;"",RESILI_training_input.xlsx!A254,"")</v>
      </c>
      <c r="AO347" t="str">
        <f t="shared" si="169"/>
        <v>=IF(SEL_training_input.xlsx!A254&lt;&gt;"",SEL_training_input.xlsx!A254,"")</v>
      </c>
      <c r="AP347" t="str">
        <f t="shared" si="169"/>
        <v>=IF(SEV_training_input.xlsx!A254&lt;&gt;"",SEV_training_input.xlsx!A254,"")</v>
      </c>
      <c r="AQ347" t="str">
        <f t="shared" si="169"/>
        <v>=IF(ANHEDONIA_training_input.xlsx!A254&lt;&gt;"",ANHEDONIA_training_input.xlsx!A254,"")</v>
      </c>
      <c r="AR347" t="str">
        <f t="shared" si="169"/>
        <v>=IF(ANXIOUSNESS_training_input.xlsx!A254&lt;&gt;"",ANXIOUSNESS_training_input.xlsx!A254,"")</v>
      </c>
      <c r="AS347" t="str">
        <f t="shared" si="169"/>
        <v>=IF(ATTENTION_SEEKING_training_input.xlsx!A254&lt;&gt;"",ATTENTION_SEEKING_training_input.xlsx!A254,"")</v>
      </c>
      <c r="AT347" t="str">
        <f t="shared" si="169"/>
        <v>=IF(CALLOUSNESS_training_input.xlsx!A254&lt;&gt;"",CALLOUSNESS_training_input.xlsx!A254,"")</v>
      </c>
      <c r="AU347" t="str">
        <f t="shared" si="169"/>
        <v>=IF(DECEITFULNESS_training_input.xlsx!A254&lt;&gt;"",DECEITFULNESS_training_input.xlsx!A254,"")</v>
      </c>
      <c r="AV347" t="str">
        <f t="shared" si="169"/>
        <v>=IF(DEPRESSIVITY_training_input.xlsx!A254&lt;&gt;"",DEPRESSIVITY_training_input.xlsx!A254,"")</v>
      </c>
      <c r="AW347" t="str">
        <f t="shared" si="169"/>
        <v>=IF(DISTRACTIBILITY_training_input.xlsx!A254&lt;&gt;"",DISTRACTIBILITY_training_input.xlsx!A254,"")</v>
      </c>
      <c r="AX347" t="str">
        <f t="shared" si="169"/>
        <v>=IF(ECCENTRICITY_training_input.xlsx!A254&lt;&gt;"",ECCENTRICITY_training_input.xlsx!A254,"")</v>
      </c>
      <c r="AY347" t="str">
        <f t="shared" si="169"/>
        <v>=IF(EMOTIONAL_LABILITY_training_input.xlsx!A254&lt;&gt;"",EMOTIONAL_LABILITY_training_input.xlsx!A254,"")</v>
      </c>
      <c r="AZ347" t="str">
        <f t="shared" si="169"/>
        <v>=IF(GRANDIOSITY_training_input.xlsx!A254&lt;&gt;"",GRANDIOSITY_training_input.xlsx!A254,"")</v>
      </c>
      <c r="BA347" t="str">
        <f t="shared" si="169"/>
        <v>=IF(HOSTILITY_training_input.xlsx!A254&lt;&gt;"",HOSTILITY_training_input.xlsx!A254,"")</v>
      </c>
      <c r="BB347" t="str">
        <f t="shared" si="169"/>
        <v>=IF(IMPULSIVITY_training_input.xlsx!A254&lt;&gt;"",IMPULSIVITY_training_input.xlsx!A254,"")</v>
      </c>
      <c r="BC347" t="str">
        <f t="shared" si="169"/>
        <v>=IF(INTIMACY_AVOIDANCE_training_input.xlsx!A254&lt;&gt;"",INTIMACY_AVOIDANCE_training_input.xlsx!A254,"")</v>
      </c>
      <c r="BD347" t="str">
        <f t="shared" si="169"/>
        <v>=IF(IRRESPONSIBILITY_training_input.xlsx!A254&lt;&gt;"",IRRESPONSIBILITY_training_input.xlsx!A254,"")</v>
      </c>
      <c r="BE347" t="str">
        <f t="shared" si="169"/>
        <v>=IF(MANIPULATIVENESS_training_input.xlsx!A254&lt;&gt;"",MANIPULATIVENESS_training_input.xlsx!A254,"")</v>
      </c>
      <c r="BF347" t="str">
        <f t="shared" si="169"/>
        <v>=IF(PERCEPTUAL_DYSREGULATION_training_input.xlsx!A254&lt;&gt;"",PERCEPTUAL_DYSREGULATION_training_input.xlsx!A254,"")</v>
      </c>
      <c r="BG347" t="str">
        <f t="shared" si="169"/>
        <v>=IF(PERSEVERATION_training_input.xlsx!A254&lt;&gt;"",PERSEVERATION_training_input.xlsx!A254,"")</v>
      </c>
      <c r="BH347" t="str">
        <f t="shared" si="169"/>
        <v>=IF(RESTRICTED_AFFECTIVITY_training_input.xlsx!A254&lt;&gt;"",RESTRICTED_AFFECTIVITY_training_input.xlsx!A254,"")</v>
      </c>
      <c r="BI347" t="str">
        <f t="shared" si="169"/>
        <v>=IF(RIGID_PERFECTIONISM_training_input.xlsx!A254&lt;&gt;"",RIGID_PERFECTIONISM_training_input.xlsx!A254,"")</v>
      </c>
      <c r="BJ347" t="str">
        <f t="shared" si="169"/>
        <v>=IF(RISK_TAKING_training_input.xlsx!A254&lt;&gt;"",RISK_TAKING_training_input.xlsx!A254,"")</v>
      </c>
      <c r="BK347" t="str">
        <f t="shared" si="169"/>
        <v>=IF(SEPARATION_INSECURITY_training_input.xlsx!A254&lt;&gt;"",SEPARATION_INSECURITY_training_input.xlsx!A254,"")</v>
      </c>
      <c r="BL347" t="str">
        <f t="shared" si="169"/>
        <v>=IF(SUBMISSIVENESS_training_input.xlsx!A254&lt;&gt;"",SUBMISSIVENESS_training_input.xlsx!A254,"")</v>
      </c>
      <c r="BM347" t="str">
        <f t="shared" si="169"/>
        <v>=IF(SUSPICIOUSNESS_training_input.xlsx!A254&lt;&gt;"",SUSPICIOUSNESS_training_input.xlsx!A254,"")</v>
      </c>
      <c r="BN347" t="str">
        <f t="shared" si="169"/>
        <v>=IF(UNUSUAL_BELIEFS_training_input.xlsx!A254&lt;&gt;"",UNUSUAL_BELIEFS_training_input.xlsx!A254,"")</v>
      </c>
      <c r="BO347" t="str">
        <f t="shared" si="168"/>
        <v>=IF(WITHDRAWAL_training_input.xlsx!A254&lt;&gt;"",WITHDRAWAL_training_input.xlsx!A254,"")</v>
      </c>
      <c r="BP347" t="str">
        <f t="shared" si="168"/>
        <v>=IF(ACT_training_input.xlsx!A254&lt;&gt;"",ACT_training_input.xlsx!A254,"")</v>
      </c>
      <c r="BQ347" t="str">
        <f t="shared" si="168"/>
        <v>=IF(DSP_training_input.xlsx!A254&lt;&gt;"",DSP_training_input.xlsx!A254,"")</v>
      </c>
      <c r="BR347" t="str">
        <f t="shared" si="168"/>
        <v>=IF(PAG_training_input.xlsx!A254&lt;&gt;"",PAG_training_input.xlsx!A254,"")</v>
      </c>
      <c r="BS347" t="str">
        <f t="shared" si="168"/>
        <v>=IF(PRO_training_input.xlsx!A254&lt;&gt;"",PRO_training_input.xlsx!A254,"")</v>
      </c>
      <c r="BT347" t="str">
        <f t="shared" si="168"/>
        <v>=IF(SPL_training_input.xlsx!A254&lt;&gt;"",SPL_training_input.xlsx!A254,"")</v>
      </c>
      <c r="BU347" t="str">
        <f t="shared" si="168"/>
        <v>=IF(WDR_training_input.xlsx!A254&lt;&gt;"",WDR_training_input.xlsx!A254,"")</v>
      </c>
      <c r="BV347" t="str">
        <f t="shared" si="168"/>
        <v>=IF(CON_training_input.xlsx!A254&lt;&gt;"",CON_training_input.xlsx!A254,"")</v>
      </c>
      <c r="BW347" t="str">
        <f t="shared" si="168"/>
        <v>=IF(DSC_training_input.xlsx!A254&lt;&gt;"",DSC_training_input.xlsx!A254,"")</v>
      </c>
      <c r="BX347" t="str">
        <f t="shared" si="168"/>
        <v>=IF(FAN_training_input.xlsx!A254&lt;&gt;"",FAN_training_input.xlsx!A254,"")</v>
      </c>
      <c r="BY347" t="str">
        <f t="shared" si="168"/>
        <v>=IF(OMN_training_input.xlsx!A254&lt;&gt;"",OMN_training_input.xlsx!A254,"")</v>
      </c>
      <c r="BZ347" t="str">
        <f t="shared" si="168"/>
        <v>=IF(REP_training_input.xlsx!A254&lt;&gt;"",REP_training_input.xlsx!A254,"")</v>
      </c>
      <c r="CA347" t="str">
        <f t="shared" si="168"/>
        <v>=IF(SOM_training_input.xlsx!A254&lt;&gt;"",SOM_training_input.xlsx!A254,"")</v>
      </c>
      <c r="CB347" t="str">
        <f t="shared" si="168"/>
        <v>=IF(SUB_training_input.xlsx!A254&lt;&gt;"",SUB_training_input.xlsx!A254,"")</v>
      </c>
      <c r="CC347" t="str">
        <f t="shared" si="168"/>
        <v>=IF(UND_training_input.xlsx!A254&lt;&gt;"",UND_training_input.xlsx!A254,"")</v>
      </c>
      <c r="CD347" t="str">
        <f t="shared" si="168"/>
        <v>=IF(ALT_training_input.xlsx!A254&lt;&gt;"",ALT_training_input.xlsx!A254,"")</v>
      </c>
      <c r="CE347" t="str">
        <f t="shared" si="168"/>
        <v>=IF(HUM_training_input.xlsx!A254&lt;&gt;"",HUM_training_input.xlsx!A254,"")</v>
      </c>
      <c r="CF347" t="str">
        <f t="shared" si="168"/>
        <v>=IF(IDL_training_input.xlsx!A254&lt;&gt;"",IDL_training_input.xlsx!A254,"")</v>
      </c>
      <c r="CG347" t="str">
        <f t="shared" si="168"/>
        <v>=IF(RFM_training_input.xlsx!A254&lt;&gt;"",RFM_training_input.xlsx!A254,"")</v>
      </c>
      <c r="CH347" t="str">
        <f t="shared" si="168"/>
        <v>=IF(DN_training_input.xlsx!A254&lt;&gt;"",DN_training_input.xlsx!A254,"")</v>
      </c>
      <c r="CI347" t="str">
        <f t="shared" si="168"/>
        <v>=IF(INT_training_input.xlsx!A254&lt;&gt;"",INT_training_input.xlsx!A254,"")</v>
      </c>
      <c r="CJ347" t="str">
        <f t="shared" si="168"/>
        <v>=IF(SUP_training_input.xlsx!A254&lt;&gt;"",SUP_training_input.xlsx!A254,"")</v>
      </c>
      <c r="CK347" t="str">
        <f t="shared" si="168"/>
        <v>=IF(ANT_training_input.xlsx!A254&lt;&gt;"",ANT_training_input.xlsx!A254,"")</v>
      </c>
      <c r="CL347" t="str">
        <f t="shared" si="168"/>
        <v>=IF(ISO_training_input.xlsx!A254&lt;&gt;"",ISO_training_input.xlsx!A254,"")</v>
      </c>
    </row>
    <row r="348" spans="1:90">
      <c r="A348">
        <v>255</v>
      </c>
      <c r="B348" t="str">
        <f t="shared" si="139"/>
        <v>=IF(SUICIDE_training_input.xlsx!A255&lt;&gt;"",SUICIDE_training_input.xlsx!A255,"")</v>
      </c>
      <c r="C348" t="str">
        <f t="shared" si="169"/>
        <v>=IF(IQ_training_input.xlsx!A255&lt;&gt;"",IQ_training_input.xlsx!A255,"")</v>
      </c>
      <c r="D348" t="str">
        <f t="shared" si="169"/>
        <v>=IF(AMBIG_training_input.xlsx!A255&lt;&gt;"",AMBIG_training_input.xlsx!A255,"")</v>
      </c>
      <c r="E348" t="str">
        <f t="shared" si="169"/>
        <v>=IF(EGODYST_training_input.xlsx!A255&lt;&gt;"",EGODYST_training_input.xlsx!A255,"")</v>
      </c>
      <c r="F348" t="str">
        <f t="shared" si="169"/>
        <v>=IF(AUTISM_training_input.xlsx!A255&lt;&gt;"",AUTISM_training_input.xlsx!A255,"")</v>
      </c>
      <c r="G348" t="str">
        <f t="shared" si="169"/>
        <v>=IF(IDENTITY_training_input.xlsx!A255&lt;&gt;"",IDENTITY_training_input.xlsx!A255,"")</v>
      </c>
      <c r="H348" t="str">
        <f t="shared" si="169"/>
        <v>=IF(SELFDIR_training_input.xlsx!A255&lt;&gt;"",SELFDIR_training_input.xlsx!A255,"")</v>
      </c>
      <c r="I348" t="str">
        <f t="shared" si="169"/>
        <v>=IF(EMPATHY_training_input.xlsx!A255&lt;&gt;"",EMPATHY_training_input.xlsx!A255,"")</v>
      </c>
      <c r="J348" t="str">
        <f t="shared" si="169"/>
        <v>=IF(INTIMACY_training_input.xlsx!A255&lt;&gt;"",INTIMACY_training_input.xlsx!A255,"")</v>
      </c>
      <c r="K348" t="str">
        <f t="shared" si="169"/>
        <v>=IF(ACUTE_training_input.xlsx!A255&lt;&gt;"",ACUTE_training_input.xlsx!A255,"")</v>
      </c>
      <c r="L348" t="str">
        <f t="shared" si="169"/>
        <v>=IF(CHRONIC_training_input.xlsx!A255&lt;&gt;"",CHRONIC_training_input.xlsx!A255,"")</v>
      </c>
      <c r="M348" t="str">
        <f t="shared" si="169"/>
        <v>=IF(TRAUMA_PAST_training_input.xlsx!A255&lt;&gt;"",TRAUMA_PAST_training_input.xlsx!A255,"")</v>
      </c>
      <c r="N348" t="str">
        <f t="shared" si="169"/>
        <v>=IF(TRAUMA_PRESENT_training_input.xlsx!A255&lt;&gt;"",TRAUMA_PRESENT_training_input.xlsx!A255,"")</v>
      </c>
      <c r="O348" t="str">
        <f t="shared" si="169"/>
        <v>=IF(HOPE_training_input.xlsx!A255&lt;&gt;"",HOPE_training_input.xlsx!A255,"")</v>
      </c>
      <c r="P348" t="str">
        <f t="shared" si="169"/>
        <v>=IF(SELFAFFICACY_training_input.xlsx!A255&lt;&gt;"",SELFAFFICACY_training_input.xlsx!A255,"")</v>
      </c>
      <c r="Q348" t="str">
        <f t="shared" si="169"/>
        <v>=IF(SELFESTEEM_training_input.xlsx!A255&lt;&gt;"",SELFESTEEM_training_input.xlsx!A255,"")</v>
      </c>
      <c r="R348" t="str">
        <f t="shared" si="169"/>
        <v>=IF(WELLBEING_training_input.xlsx!A255&lt;&gt;"",WELLBEING_training_input.xlsx!A255,"")</v>
      </c>
      <c r="S348" t="str">
        <f t="shared" si="169"/>
        <v>=IF(HYPER_training_input.xlsx!A255&lt;&gt;"",HYPER_training_input.xlsx!A255,"")</v>
      </c>
      <c r="T348" t="str">
        <f t="shared" si="169"/>
        <v>=IF(AGGR_training_input.xlsx!A255&lt;&gt;"",AGGR_training_input.xlsx!A255,"")</v>
      </c>
      <c r="U348" t="str">
        <f t="shared" si="169"/>
        <v>=IF(COND_PR_training_input.xlsx!A255&lt;&gt;"",COND_PR_training_input.xlsx!A255,"")</v>
      </c>
      <c r="V348" t="str">
        <f t="shared" si="169"/>
        <v>=IF(ANXIE_training_input.xlsx!A255&lt;&gt;"",ANXIE_training_input.xlsx!A255,"")</v>
      </c>
      <c r="W348" t="str">
        <f t="shared" si="169"/>
        <v>=IF(DEPR_training_input.xlsx!A255&lt;&gt;"",DEPR_training_input.xlsx!A255,"")</v>
      </c>
      <c r="X348" t="str">
        <f t="shared" si="169"/>
        <v>=IF(SOMAT_training_input.xlsx!A255&lt;&gt;"",SOMAT_training_input.xlsx!A255,"")</v>
      </c>
      <c r="Y348" t="str">
        <f t="shared" si="169"/>
        <v>=IF(ATYPI_training_input.xlsx!A255&lt;&gt;"",ATYPI_training_input.xlsx!A255,"")</v>
      </c>
      <c r="Z348" t="str">
        <f t="shared" si="169"/>
        <v>=IF(WITHD_training_input.xlsx!A255&lt;&gt;"",WITHD_training_input.xlsx!A255,"")</v>
      </c>
      <c r="AA348" t="str">
        <f t="shared" si="169"/>
        <v>=IF(ATTE_PR_training_input.xlsx!A255&lt;&gt;"",ATTE_PR_training_input.xlsx!A255,"")</v>
      </c>
      <c r="AB348" t="str">
        <f t="shared" si="169"/>
        <v>=IF(ANG_CONT_training_input.xlsx!A255&lt;&gt;"",ANG_CONT_training_input.xlsx!A255,"")</v>
      </c>
      <c r="AC348" t="str">
        <f t="shared" si="169"/>
        <v>=IF(DEV_SOC_DIS_training_input.xlsx!A255&lt;&gt;"",DEV_SOC_DIS_training_input.xlsx!A255,"")</v>
      </c>
      <c r="AD348" t="str">
        <f t="shared" si="169"/>
        <v>=IF(BULLY_training_input.xlsx!A255&lt;&gt;"",BULLY_training_input.xlsx!A255,"")</v>
      </c>
      <c r="AE348" t="str">
        <f t="shared" si="169"/>
        <v>=IF(EMOT_SELF_C_training_input.xlsx!A255&lt;&gt;"",EMOT_SELF_C_training_input.xlsx!A255,"")</v>
      </c>
      <c r="AF348" t="str">
        <f t="shared" si="169"/>
        <v>=IF(EXE_FUN_training_input.xlsx!A255&lt;&gt;"",EXE_FUN_training_input.xlsx!A255,"")</v>
      </c>
      <c r="AG348" t="str">
        <f t="shared" si="169"/>
        <v>=IF(MANIA_training_input.xlsx!A255&lt;&gt;"",MANIA_training_input.xlsx!A255,"")</v>
      </c>
      <c r="AH348" t="str">
        <f t="shared" si="169"/>
        <v>=IF(NEG_EMOT_training_input.xlsx!A255&lt;&gt;"",NEG_EMOT_training_input.xlsx!A255,"")</v>
      </c>
      <c r="AI348" t="str">
        <f t="shared" si="169"/>
        <v>=IF(ADAPT_training_input.xlsx!A255&lt;&gt;"",ADAPT_training_input.xlsx!A255,"")</v>
      </c>
      <c r="AJ348" t="str">
        <f t="shared" si="169"/>
        <v>=IF(SOC_SK_training_input.xlsx!A255&lt;&gt;"",SOC_SK_training_input.xlsx!A255,"")</v>
      </c>
      <c r="AK348" t="str">
        <f t="shared" si="169"/>
        <v>=IF(LEAD_training_input.xlsx!A255&lt;&gt;"",LEAD_training_input.xlsx!A255,"")</v>
      </c>
      <c r="AL348" t="str">
        <f t="shared" si="169"/>
        <v>=IF(ACT_DAIL_training_input.xlsx!A255&lt;&gt;"",ACT_DAIL_training_input.xlsx!A255,"")</v>
      </c>
      <c r="AM348" t="str">
        <f t="shared" si="169"/>
        <v>=IF(FUN_COM_training_input.xlsx!A255&lt;&gt;"",FUN_COM_training_input.xlsx!A255,"")</v>
      </c>
      <c r="AN348" t="str">
        <f t="shared" si="169"/>
        <v>=IF(RESILI_training_input.xlsx!A255&lt;&gt;"",RESILI_training_input.xlsx!A255,"")</v>
      </c>
      <c r="AO348" t="str">
        <f t="shared" si="169"/>
        <v>=IF(SEL_training_input.xlsx!A255&lt;&gt;"",SEL_training_input.xlsx!A255,"")</v>
      </c>
      <c r="AP348" t="str">
        <f t="shared" si="169"/>
        <v>=IF(SEV_training_input.xlsx!A255&lt;&gt;"",SEV_training_input.xlsx!A255,"")</v>
      </c>
      <c r="AQ348" t="str">
        <f t="shared" si="169"/>
        <v>=IF(ANHEDONIA_training_input.xlsx!A255&lt;&gt;"",ANHEDONIA_training_input.xlsx!A255,"")</v>
      </c>
      <c r="AR348" t="str">
        <f t="shared" si="169"/>
        <v>=IF(ANXIOUSNESS_training_input.xlsx!A255&lt;&gt;"",ANXIOUSNESS_training_input.xlsx!A255,"")</v>
      </c>
      <c r="AS348" t="str">
        <f t="shared" si="169"/>
        <v>=IF(ATTENTION_SEEKING_training_input.xlsx!A255&lt;&gt;"",ATTENTION_SEEKING_training_input.xlsx!A255,"")</v>
      </c>
      <c r="AT348" t="str">
        <f t="shared" si="169"/>
        <v>=IF(CALLOUSNESS_training_input.xlsx!A255&lt;&gt;"",CALLOUSNESS_training_input.xlsx!A255,"")</v>
      </c>
      <c r="AU348" t="str">
        <f t="shared" si="169"/>
        <v>=IF(DECEITFULNESS_training_input.xlsx!A255&lt;&gt;"",DECEITFULNESS_training_input.xlsx!A255,"")</v>
      </c>
      <c r="AV348" t="str">
        <f t="shared" si="169"/>
        <v>=IF(DEPRESSIVITY_training_input.xlsx!A255&lt;&gt;"",DEPRESSIVITY_training_input.xlsx!A255,"")</v>
      </c>
      <c r="AW348" t="str">
        <f t="shared" si="169"/>
        <v>=IF(DISTRACTIBILITY_training_input.xlsx!A255&lt;&gt;"",DISTRACTIBILITY_training_input.xlsx!A255,"")</v>
      </c>
      <c r="AX348" t="str">
        <f t="shared" si="169"/>
        <v>=IF(ECCENTRICITY_training_input.xlsx!A255&lt;&gt;"",ECCENTRICITY_training_input.xlsx!A255,"")</v>
      </c>
      <c r="AY348" t="str">
        <f t="shared" si="169"/>
        <v>=IF(EMOTIONAL_LABILITY_training_input.xlsx!A255&lt;&gt;"",EMOTIONAL_LABILITY_training_input.xlsx!A255,"")</v>
      </c>
      <c r="AZ348" t="str">
        <f t="shared" si="169"/>
        <v>=IF(GRANDIOSITY_training_input.xlsx!A255&lt;&gt;"",GRANDIOSITY_training_input.xlsx!A255,"")</v>
      </c>
      <c r="BA348" t="str">
        <f t="shared" si="169"/>
        <v>=IF(HOSTILITY_training_input.xlsx!A255&lt;&gt;"",HOSTILITY_training_input.xlsx!A255,"")</v>
      </c>
      <c r="BB348" t="str">
        <f t="shared" si="169"/>
        <v>=IF(IMPULSIVITY_training_input.xlsx!A255&lt;&gt;"",IMPULSIVITY_training_input.xlsx!A255,"")</v>
      </c>
      <c r="BC348" t="str">
        <f t="shared" si="169"/>
        <v>=IF(INTIMACY_AVOIDANCE_training_input.xlsx!A255&lt;&gt;"",INTIMACY_AVOIDANCE_training_input.xlsx!A255,"")</v>
      </c>
      <c r="BD348" t="str">
        <f t="shared" si="169"/>
        <v>=IF(IRRESPONSIBILITY_training_input.xlsx!A255&lt;&gt;"",IRRESPONSIBILITY_training_input.xlsx!A255,"")</v>
      </c>
      <c r="BE348" t="str">
        <f t="shared" si="169"/>
        <v>=IF(MANIPULATIVENESS_training_input.xlsx!A255&lt;&gt;"",MANIPULATIVENESS_training_input.xlsx!A255,"")</v>
      </c>
      <c r="BF348" t="str">
        <f t="shared" si="169"/>
        <v>=IF(PERCEPTUAL_DYSREGULATION_training_input.xlsx!A255&lt;&gt;"",PERCEPTUAL_DYSREGULATION_training_input.xlsx!A255,"")</v>
      </c>
      <c r="BG348" t="str">
        <f t="shared" si="169"/>
        <v>=IF(PERSEVERATION_training_input.xlsx!A255&lt;&gt;"",PERSEVERATION_training_input.xlsx!A255,"")</v>
      </c>
      <c r="BH348" t="str">
        <f t="shared" si="169"/>
        <v>=IF(RESTRICTED_AFFECTIVITY_training_input.xlsx!A255&lt;&gt;"",RESTRICTED_AFFECTIVITY_training_input.xlsx!A255,"")</v>
      </c>
      <c r="BI348" t="str">
        <f t="shared" si="169"/>
        <v>=IF(RIGID_PERFECTIONISM_training_input.xlsx!A255&lt;&gt;"",RIGID_PERFECTIONISM_training_input.xlsx!A255,"")</v>
      </c>
      <c r="BJ348" t="str">
        <f t="shared" si="169"/>
        <v>=IF(RISK_TAKING_training_input.xlsx!A255&lt;&gt;"",RISK_TAKING_training_input.xlsx!A255,"")</v>
      </c>
      <c r="BK348" t="str">
        <f t="shared" si="169"/>
        <v>=IF(SEPARATION_INSECURITY_training_input.xlsx!A255&lt;&gt;"",SEPARATION_INSECURITY_training_input.xlsx!A255,"")</v>
      </c>
      <c r="BL348" t="str">
        <f t="shared" si="169"/>
        <v>=IF(SUBMISSIVENESS_training_input.xlsx!A255&lt;&gt;"",SUBMISSIVENESS_training_input.xlsx!A255,"")</v>
      </c>
      <c r="BM348" t="str">
        <f t="shared" si="169"/>
        <v>=IF(SUSPICIOUSNESS_training_input.xlsx!A255&lt;&gt;"",SUSPICIOUSNESS_training_input.xlsx!A255,"")</v>
      </c>
      <c r="BN348" t="str">
        <f t="shared" ref="BN348:CL355" si="170">CONCATENATE($A$11,BN$1,$A$12,$A348,$A$13,BN$1,$A$14,$A348,$A$15)</f>
        <v>=IF(UNUSUAL_BELIEFS_training_input.xlsx!A255&lt;&gt;"",UNUSUAL_BELIEFS_training_input.xlsx!A255,"")</v>
      </c>
      <c r="BO348" t="str">
        <f t="shared" si="170"/>
        <v>=IF(WITHDRAWAL_training_input.xlsx!A255&lt;&gt;"",WITHDRAWAL_training_input.xlsx!A255,"")</v>
      </c>
      <c r="BP348" t="str">
        <f t="shared" si="170"/>
        <v>=IF(ACT_training_input.xlsx!A255&lt;&gt;"",ACT_training_input.xlsx!A255,"")</v>
      </c>
      <c r="BQ348" t="str">
        <f t="shared" si="170"/>
        <v>=IF(DSP_training_input.xlsx!A255&lt;&gt;"",DSP_training_input.xlsx!A255,"")</v>
      </c>
      <c r="BR348" t="str">
        <f t="shared" si="170"/>
        <v>=IF(PAG_training_input.xlsx!A255&lt;&gt;"",PAG_training_input.xlsx!A255,"")</v>
      </c>
      <c r="BS348" t="str">
        <f t="shared" si="170"/>
        <v>=IF(PRO_training_input.xlsx!A255&lt;&gt;"",PRO_training_input.xlsx!A255,"")</v>
      </c>
      <c r="BT348" t="str">
        <f t="shared" si="170"/>
        <v>=IF(SPL_training_input.xlsx!A255&lt;&gt;"",SPL_training_input.xlsx!A255,"")</v>
      </c>
      <c r="BU348" t="str">
        <f t="shared" si="170"/>
        <v>=IF(WDR_training_input.xlsx!A255&lt;&gt;"",WDR_training_input.xlsx!A255,"")</v>
      </c>
      <c r="BV348" t="str">
        <f t="shared" si="170"/>
        <v>=IF(CON_training_input.xlsx!A255&lt;&gt;"",CON_training_input.xlsx!A255,"")</v>
      </c>
      <c r="BW348" t="str">
        <f t="shared" si="170"/>
        <v>=IF(DSC_training_input.xlsx!A255&lt;&gt;"",DSC_training_input.xlsx!A255,"")</v>
      </c>
      <c r="BX348" t="str">
        <f t="shared" si="170"/>
        <v>=IF(FAN_training_input.xlsx!A255&lt;&gt;"",FAN_training_input.xlsx!A255,"")</v>
      </c>
      <c r="BY348" t="str">
        <f t="shared" si="170"/>
        <v>=IF(OMN_training_input.xlsx!A255&lt;&gt;"",OMN_training_input.xlsx!A255,"")</v>
      </c>
      <c r="BZ348" t="str">
        <f t="shared" si="170"/>
        <v>=IF(REP_training_input.xlsx!A255&lt;&gt;"",REP_training_input.xlsx!A255,"")</v>
      </c>
      <c r="CA348" t="str">
        <f t="shared" si="170"/>
        <v>=IF(SOM_training_input.xlsx!A255&lt;&gt;"",SOM_training_input.xlsx!A255,"")</v>
      </c>
      <c r="CB348" t="str">
        <f t="shared" si="170"/>
        <v>=IF(SUB_training_input.xlsx!A255&lt;&gt;"",SUB_training_input.xlsx!A255,"")</v>
      </c>
      <c r="CC348" t="str">
        <f t="shared" si="170"/>
        <v>=IF(UND_training_input.xlsx!A255&lt;&gt;"",UND_training_input.xlsx!A255,"")</v>
      </c>
      <c r="CD348" t="str">
        <f t="shared" si="170"/>
        <v>=IF(ALT_training_input.xlsx!A255&lt;&gt;"",ALT_training_input.xlsx!A255,"")</v>
      </c>
      <c r="CE348" t="str">
        <f t="shared" si="170"/>
        <v>=IF(HUM_training_input.xlsx!A255&lt;&gt;"",HUM_training_input.xlsx!A255,"")</v>
      </c>
      <c r="CF348" t="str">
        <f t="shared" si="170"/>
        <v>=IF(IDL_training_input.xlsx!A255&lt;&gt;"",IDL_training_input.xlsx!A255,"")</v>
      </c>
      <c r="CG348" t="str">
        <f t="shared" si="170"/>
        <v>=IF(RFM_training_input.xlsx!A255&lt;&gt;"",RFM_training_input.xlsx!A255,"")</v>
      </c>
      <c r="CH348" t="str">
        <f t="shared" si="170"/>
        <v>=IF(DN_training_input.xlsx!A255&lt;&gt;"",DN_training_input.xlsx!A255,"")</v>
      </c>
      <c r="CI348" t="str">
        <f t="shared" si="170"/>
        <v>=IF(INT_training_input.xlsx!A255&lt;&gt;"",INT_training_input.xlsx!A255,"")</v>
      </c>
      <c r="CJ348" t="str">
        <f t="shared" si="170"/>
        <v>=IF(SUP_training_input.xlsx!A255&lt;&gt;"",SUP_training_input.xlsx!A255,"")</v>
      </c>
      <c r="CK348" t="str">
        <f t="shared" si="170"/>
        <v>=IF(ANT_training_input.xlsx!A255&lt;&gt;"",ANT_training_input.xlsx!A255,"")</v>
      </c>
      <c r="CL348" t="str">
        <f t="shared" si="170"/>
        <v>=IF(ISO_training_input.xlsx!A255&lt;&gt;"",ISO_training_input.xlsx!A255,"")</v>
      </c>
    </row>
    <row r="349" spans="1:90">
      <c r="A349">
        <v>256</v>
      </c>
      <c r="B349" t="str">
        <f t="shared" si="139"/>
        <v>=IF(SUICIDE_training_input.xlsx!A256&lt;&gt;"",SUICIDE_training_input.xlsx!A256,"")</v>
      </c>
      <c r="C349" t="str">
        <f t="shared" ref="C349:BN352" si="171">CONCATENATE($A$11,C$1,$A$12,$A349,$A$13,C$1,$A$14,$A349,$A$15)</f>
        <v>=IF(IQ_training_input.xlsx!A256&lt;&gt;"",IQ_training_input.xlsx!A256,"")</v>
      </c>
      <c r="D349" t="str">
        <f t="shared" si="171"/>
        <v>=IF(AMBIG_training_input.xlsx!A256&lt;&gt;"",AMBIG_training_input.xlsx!A256,"")</v>
      </c>
      <c r="E349" t="str">
        <f t="shared" si="171"/>
        <v>=IF(EGODYST_training_input.xlsx!A256&lt;&gt;"",EGODYST_training_input.xlsx!A256,"")</v>
      </c>
      <c r="F349" t="str">
        <f t="shared" si="171"/>
        <v>=IF(AUTISM_training_input.xlsx!A256&lt;&gt;"",AUTISM_training_input.xlsx!A256,"")</v>
      </c>
      <c r="G349" t="str">
        <f t="shared" si="171"/>
        <v>=IF(IDENTITY_training_input.xlsx!A256&lt;&gt;"",IDENTITY_training_input.xlsx!A256,"")</v>
      </c>
      <c r="H349" t="str">
        <f t="shared" si="171"/>
        <v>=IF(SELFDIR_training_input.xlsx!A256&lt;&gt;"",SELFDIR_training_input.xlsx!A256,"")</v>
      </c>
      <c r="I349" t="str">
        <f t="shared" si="171"/>
        <v>=IF(EMPATHY_training_input.xlsx!A256&lt;&gt;"",EMPATHY_training_input.xlsx!A256,"")</v>
      </c>
      <c r="J349" t="str">
        <f t="shared" si="171"/>
        <v>=IF(INTIMACY_training_input.xlsx!A256&lt;&gt;"",INTIMACY_training_input.xlsx!A256,"")</v>
      </c>
      <c r="K349" t="str">
        <f t="shared" si="171"/>
        <v>=IF(ACUTE_training_input.xlsx!A256&lt;&gt;"",ACUTE_training_input.xlsx!A256,"")</v>
      </c>
      <c r="L349" t="str">
        <f t="shared" si="171"/>
        <v>=IF(CHRONIC_training_input.xlsx!A256&lt;&gt;"",CHRONIC_training_input.xlsx!A256,"")</v>
      </c>
      <c r="M349" t="str">
        <f t="shared" si="171"/>
        <v>=IF(TRAUMA_PAST_training_input.xlsx!A256&lt;&gt;"",TRAUMA_PAST_training_input.xlsx!A256,"")</v>
      </c>
      <c r="N349" t="str">
        <f t="shared" si="171"/>
        <v>=IF(TRAUMA_PRESENT_training_input.xlsx!A256&lt;&gt;"",TRAUMA_PRESENT_training_input.xlsx!A256,"")</v>
      </c>
      <c r="O349" t="str">
        <f t="shared" si="171"/>
        <v>=IF(HOPE_training_input.xlsx!A256&lt;&gt;"",HOPE_training_input.xlsx!A256,"")</v>
      </c>
      <c r="P349" t="str">
        <f t="shared" si="171"/>
        <v>=IF(SELFAFFICACY_training_input.xlsx!A256&lt;&gt;"",SELFAFFICACY_training_input.xlsx!A256,"")</v>
      </c>
      <c r="Q349" t="str">
        <f t="shared" si="171"/>
        <v>=IF(SELFESTEEM_training_input.xlsx!A256&lt;&gt;"",SELFESTEEM_training_input.xlsx!A256,"")</v>
      </c>
      <c r="R349" t="str">
        <f t="shared" si="171"/>
        <v>=IF(WELLBEING_training_input.xlsx!A256&lt;&gt;"",WELLBEING_training_input.xlsx!A256,"")</v>
      </c>
      <c r="S349" t="str">
        <f t="shared" si="171"/>
        <v>=IF(HYPER_training_input.xlsx!A256&lt;&gt;"",HYPER_training_input.xlsx!A256,"")</v>
      </c>
      <c r="T349" t="str">
        <f t="shared" si="171"/>
        <v>=IF(AGGR_training_input.xlsx!A256&lt;&gt;"",AGGR_training_input.xlsx!A256,"")</v>
      </c>
      <c r="U349" t="str">
        <f t="shared" si="171"/>
        <v>=IF(COND_PR_training_input.xlsx!A256&lt;&gt;"",COND_PR_training_input.xlsx!A256,"")</v>
      </c>
      <c r="V349" t="str">
        <f t="shared" si="171"/>
        <v>=IF(ANXIE_training_input.xlsx!A256&lt;&gt;"",ANXIE_training_input.xlsx!A256,"")</v>
      </c>
      <c r="W349" t="str">
        <f t="shared" si="171"/>
        <v>=IF(DEPR_training_input.xlsx!A256&lt;&gt;"",DEPR_training_input.xlsx!A256,"")</v>
      </c>
      <c r="X349" t="str">
        <f t="shared" si="171"/>
        <v>=IF(SOMAT_training_input.xlsx!A256&lt;&gt;"",SOMAT_training_input.xlsx!A256,"")</v>
      </c>
      <c r="Y349" t="str">
        <f t="shared" si="171"/>
        <v>=IF(ATYPI_training_input.xlsx!A256&lt;&gt;"",ATYPI_training_input.xlsx!A256,"")</v>
      </c>
      <c r="Z349" t="str">
        <f t="shared" si="171"/>
        <v>=IF(WITHD_training_input.xlsx!A256&lt;&gt;"",WITHD_training_input.xlsx!A256,"")</v>
      </c>
      <c r="AA349" t="str">
        <f t="shared" si="171"/>
        <v>=IF(ATTE_PR_training_input.xlsx!A256&lt;&gt;"",ATTE_PR_training_input.xlsx!A256,"")</v>
      </c>
      <c r="AB349" t="str">
        <f t="shared" si="171"/>
        <v>=IF(ANG_CONT_training_input.xlsx!A256&lt;&gt;"",ANG_CONT_training_input.xlsx!A256,"")</v>
      </c>
      <c r="AC349" t="str">
        <f t="shared" si="171"/>
        <v>=IF(DEV_SOC_DIS_training_input.xlsx!A256&lt;&gt;"",DEV_SOC_DIS_training_input.xlsx!A256,"")</v>
      </c>
      <c r="AD349" t="str">
        <f t="shared" si="171"/>
        <v>=IF(BULLY_training_input.xlsx!A256&lt;&gt;"",BULLY_training_input.xlsx!A256,"")</v>
      </c>
      <c r="AE349" t="str">
        <f t="shared" si="171"/>
        <v>=IF(EMOT_SELF_C_training_input.xlsx!A256&lt;&gt;"",EMOT_SELF_C_training_input.xlsx!A256,"")</v>
      </c>
      <c r="AF349" t="str">
        <f t="shared" si="171"/>
        <v>=IF(EXE_FUN_training_input.xlsx!A256&lt;&gt;"",EXE_FUN_training_input.xlsx!A256,"")</v>
      </c>
      <c r="AG349" t="str">
        <f t="shared" si="171"/>
        <v>=IF(MANIA_training_input.xlsx!A256&lt;&gt;"",MANIA_training_input.xlsx!A256,"")</v>
      </c>
      <c r="AH349" t="str">
        <f t="shared" si="171"/>
        <v>=IF(NEG_EMOT_training_input.xlsx!A256&lt;&gt;"",NEG_EMOT_training_input.xlsx!A256,"")</v>
      </c>
      <c r="AI349" t="str">
        <f t="shared" si="171"/>
        <v>=IF(ADAPT_training_input.xlsx!A256&lt;&gt;"",ADAPT_training_input.xlsx!A256,"")</v>
      </c>
      <c r="AJ349" t="str">
        <f t="shared" si="171"/>
        <v>=IF(SOC_SK_training_input.xlsx!A256&lt;&gt;"",SOC_SK_training_input.xlsx!A256,"")</v>
      </c>
      <c r="AK349" t="str">
        <f t="shared" si="171"/>
        <v>=IF(LEAD_training_input.xlsx!A256&lt;&gt;"",LEAD_training_input.xlsx!A256,"")</v>
      </c>
      <c r="AL349" t="str">
        <f t="shared" si="171"/>
        <v>=IF(ACT_DAIL_training_input.xlsx!A256&lt;&gt;"",ACT_DAIL_training_input.xlsx!A256,"")</v>
      </c>
      <c r="AM349" t="str">
        <f t="shared" si="171"/>
        <v>=IF(FUN_COM_training_input.xlsx!A256&lt;&gt;"",FUN_COM_training_input.xlsx!A256,"")</v>
      </c>
      <c r="AN349" t="str">
        <f t="shared" si="171"/>
        <v>=IF(RESILI_training_input.xlsx!A256&lt;&gt;"",RESILI_training_input.xlsx!A256,"")</v>
      </c>
      <c r="AO349" t="str">
        <f t="shared" si="171"/>
        <v>=IF(SEL_training_input.xlsx!A256&lt;&gt;"",SEL_training_input.xlsx!A256,"")</v>
      </c>
      <c r="AP349" t="str">
        <f t="shared" si="171"/>
        <v>=IF(SEV_training_input.xlsx!A256&lt;&gt;"",SEV_training_input.xlsx!A256,"")</v>
      </c>
      <c r="AQ349" t="str">
        <f t="shared" si="171"/>
        <v>=IF(ANHEDONIA_training_input.xlsx!A256&lt;&gt;"",ANHEDONIA_training_input.xlsx!A256,"")</v>
      </c>
      <c r="AR349" t="str">
        <f t="shared" si="171"/>
        <v>=IF(ANXIOUSNESS_training_input.xlsx!A256&lt;&gt;"",ANXIOUSNESS_training_input.xlsx!A256,"")</v>
      </c>
      <c r="AS349" t="str">
        <f t="shared" si="171"/>
        <v>=IF(ATTENTION_SEEKING_training_input.xlsx!A256&lt;&gt;"",ATTENTION_SEEKING_training_input.xlsx!A256,"")</v>
      </c>
      <c r="AT349" t="str">
        <f t="shared" si="171"/>
        <v>=IF(CALLOUSNESS_training_input.xlsx!A256&lt;&gt;"",CALLOUSNESS_training_input.xlsx!A256,"")</v>
      </c>
      <c r="AU349" t="str">
        <f t="shared" si="171"/>
        <v>=IF(DECEITFULNESS_training_input.xlsx!A256&lt;&gt;"",DECEITFULNESS_training_input.xlsx!A256,"")</v>
      </c>
      <c r="AV349" t="str">
        <f t="shared" si="171"/>
        <v>=IF(DEPRESSIVITY_training_input.xlsx!A256&lt;&gt;"",DEPRESSIVITY_training_input.xlsx!A256,"")</v>
      </c>
      <c r="AW349" t="str">
        <f t="shared" si="171"/>
        <v>=IF(DISTRACTIBILITY_training_input.xlsx!A256&lt;&gt;"",DISTRACTIBILITY_training_input.xlsx!A256,"")</v>
      </c>
      <c r="AX349" t="str">
        <f t="shared" si="171"/>
        <v>=IF(ECCENTRICITY_training_input.xlsx!A256&lt;&gt;"",ECCENTRICITY_training_input.xlsx!A256,"")</v>
      </c>
      <c r="AY349" t="str">
        <f t="shared" si="171"/>
        <v>=IF(EMOTIONAL_LABILITY_training_input.xlsx!A256&lt;&gt;"",EMOTIONAL_LABILITY_training_input.xlsx!A256,"")</v>
      </c>
      <c r="AZ349" t="str">
        <f t="shared" si="171"/>
        <v>=IF(GRANDIOSITY_training_input.xlsx!A256&lt;&gt;"",GRANDIOSITY_training_input.xlsx!A256,"")</v>
      </c>
      <c r="BA349" t="str">
        <f t="shared" si="171"/>
        <v>=IF(HOSTILITY_training_input.xlsx!A256&lt;&gt;"",HOSTILITY_training_input.xlsx!A256,"")</v>
      </c>
      <c r="BB349" t="str">
        <f t="shared" si="171"/>
        <v>=IF(IMPULSIVITY_training_input.xlsx!A256&lt;&gt;"",IMPULSIVITY_training_input.xlsx!A256,"")</v>
      </c>
      <c r="BC349" t="str">
        <f t="shared" si="171"/>
        <v>=IF(INTIMACY_AVOIDANCE_training_input.xlsx!A256&lt;&gt;"",INTIMACY_AVOIDANCE_training_input.xlsx!A256,"")</v>
      </c>
      <c r="BD349" t="str">
        <f t="shared" si="171"/>
        <v>=IF(IRRESPONSIBILITY_training_input.xlsx!A256&lt;&gt;"",IRRESPONSIBILITY_training_input.xlsx!A256,"")</v>
      </c>
      <c r="BE349" t="str">
        <f t="shared" si="171"/>
        <v>=IF(MANIPULATIVENESS_training_input.xlsx!A256&lt;&gt;"",MANIPULATIVENESS_training_input.xlsx!A256,"")</v>
      </c>
      <c r="BF349" t="str">
        <f t="shared" si="171"/>
        <v>=IF(PERCEPTUAL_DYSREGULATION_training_input.xlsx!A256&lt;&gt;"",PERCEPTUAL_DYSREGULATION_training_input.xlsx!A256,"")</v>
      </c>
      <c r="BG349" t="str">
        <f t="shared" si="171"/>
        <v>=IF(PERSEVERATION_training_input.xlsx!A256&lt;&gt;"",PERSEVERATION_training_input.xlsx!A256,"")</v>
      </c>
      <c r="BH349" t="str">
        <f t="shared" si="171"/>
        <v>=IF(RESTRICTED_AFFECTIVITY_training_input.xlsx!A256&lt;&gt;"",RESTRICTED_AFFECTIVITY_training_input.xlsx!A256,"")</v>
      </c>
      <c r="BI349" t="str">
        <f t="shared" si="171"/>
        <v>=IF(RIGID_PERFECTIONISM_training_input.xlsx!A256&lt;&gt;"",RIGID_PERFECTIONISM_training_input.xlsx!A256,"")</v>
      </c>
      <c r="BJ349" t="str">
        <f t="shared" si="171"/>
        <v>=IF(RISK_TAKING_training_input.xlsx!A256&lt;&gt;"",RISK_TAKING_training_input.xlsx!A256,"")</v>
      </c>
      <c r="BK349" t="str">
        <f t="shared" si="171"/>
        <v>=IF(SEPARATION_INSECURITY_training_input.xlsx!A256&lt;&gt;"",SEPARATION_INSECURITY_training_input.xlsx!A256,"")</v>
      </c>
      <c r="BL349" t="str">
        <f t="shared" si="171"/>
        <v>=IF(SUBMISSIVENESS_training_input.xlsx!A256&lt;&gt;"",SUBMISSIVENESS_training_input.xlsx!A256,"")</v>
      </c>
      <c r="BM349" t="str">
        <f t="shared" si="171"/>
        <v>=IF(SUSPICIOUSNESS_training_input.xlsx!A256&lt;&gt;"",SUSPICIOUSNESS_training_input.xlsx!A256,"")</v>
      </c>
      <c r="BN349" t="str">
        <f t="shared" si="171"/>
        <v>=IF(UNUSUAL_BELIEFS_training_input.xlsx!A256&lt;&gt;"",UNUSUAL_BELIEFS_training_input.xlsx!A256,"")</v>
      </c>
      <c r="BO349" t="str">
        <f t="shared" si="170"/>
        <v>=IF(WITHDRAWAL_training_input.xlsx!A256&lt;&gt;"",WITHDRAWAL_training_input.xlsx!A256,"")</v>
      </c>
      <c r="BP349" t="str">
        <f t="shared" si="170"/>
        <v>=IF(ACT_training_input.xlsx!A256&lt;&gt;"",ACT_training_input.xlsx!A256,"")</v>
      </c>
      <c r="BQ349" t="str">
        <f t="shared" si="170"/>
        <v>=IF(DSP_training_input.xlsx!A256&lt;&gt;"",DSP_training_input.xlsx!A256,"")</v>
      </c>
      <c r="BR349" t="str">
        <f t="shared" si="170"/>
        <v>=IF(PAG_training_input.xlsx!A256&lt;&gt;"",PAG_training_input.xlsx!A256,"")</v>
      </c>
      <c r="BS349" t="str">
        <f t="shared" si="170"/>
        <v>=IF(PRO_training_input.xlsx!A256&lt;&gt;"",PRO_training_input.xlsx!A256,"")</v>
      </c>
      <c r="BT349" t="str">
        <f t="shared" si="170"/>
        <v>=IF(SPL_training_input.xlsx!A256&lt;&gt;"",SPL_training_input.xlsx!A256,"")</v>
      </c>
      <c r="BU349" t="str">
        <f t="shared" si="170"/>
        <v>=IF(WDR_training_input.xlsx!A256&lt;&gt;"",WDR_training_input.xlsx!A256,"")</v>
      </c>
      <c r="BV349" t="str">
        <f t="shared" si="170"/>
        <v>=IF(CON_training_input.xlsx!A256&lt;&gt;"",CON_training_input.xlsx!A256,"")</v>
      </c>
      <c r="BW349" t="str">
        <f t="shared" si="170"/>
        <v>=IF(DSC_training_input.xlsx!A256&lt;&gt;"",DSC_training_input.xlsx!A256,"")</v>
      </c>
      <c r="BX349" t="str">
        <f t="shared" si="170"/>
        <v>=IF(FAN_training_input.xlsx!A256&lt;&gt;"",FAN_training_input.xlsx!A256,"")</v>
      </c>
      <c r="BY349" t="str">
        <f t="shared" si="170"/>
        <v>=IF(OMN_training_input.xlsx!A256&lt;&gt;"",OMN_training_input.xlsx!A256,"")</v>
      </c>
      <c r="BZ349" t="str">
        <f t="shared" si="170"/>
        <v>=IF(REP_training_input.xlsx!A256&lt;&gt;"",REP_training_input.xlsx!A256,"")</v>
      </c>
      <c r="CA349" t="str">
        <f t="shared" si="170"/>
        <v>=IF(SOM_training_input.xlsx!A256&lt;&gt;"",SOM_training_input.xlsx!A256,"")</v>
      </c>
      <c r="CB349" t="str">
        <f t="shared" si="170"/>
        <v>=IF(SUB_training_input.xlsx!A256&lt;&gt;"",SUB_training_input.xlsx!A256,"")</v>
      </c>
      <c r="CC349" t="str">
        <f t="shared" si="170"/>
        <v>=IF(UND_training_input.xlsx!A256&lt;&gt;"",UND_training_input.xlsx!A256,"")</v>
      </c>
      <c r="CD349" t="str">
        <f t="shared" si="170"/>
        <v>=IF(ALT_training_input.xlsx!A256&lt;&gt;"",ALT_training_input.xlsx!A256,"")</v>
      </c>
      <c r="CE349" t="str">
        <f t="shared" si="170"/>
        <v>=IF(HUM_training_input.xlsx!A256&lt;&gt;"",HUM_training_input.xlsx!A256,"")</v>
      </c>
      <c r="CF349" t="str">
        <f t="shared" si="170"/>
        <v>=IF(IDL_training_input.xlsx!A256&lt;&gt;"",IDL_training_input.xlsx!A256,"")</v>
      </c>
      <c r="CG349" t="str">
        <f t="shared" si="170"/>
        <v>=IF(RFM_training_input.xlsx!A256&lt;&gt;"",RFM_training_input.xlsx!A256,"")</v>
      </c>
      <c r="CH349" t="str">
        <f t="shared" si="170"/>
        <v>=IF(DN_training_input.xlsx!A256&lt;&gt;"",DN_training_input.xlsx!A256,"")</v>
      </c>
      <c r="CI349" t="str">
        <f t="shared" si="170"/>
        <v>=IF(INT_training_input.xlsx!A256&lt;&gt;"",INT_training_input.xlsx!A256,"")</v>
      </c>
      <c r="CJ349" t="str">
        <f t="shared" si="170"/>
        <v>=IF(SUP_training_input.xlsx!A256&lt;&gt;"",SUP_training_input.xlsx!A256,"")</v>
      </c>
      <c r="CK349" t="str">
        <f t="shared" si="170"/>
        <v>=IF(ANT_training_input.xlsx!A256&lt;&gt;"",ANT_training_input.xlsx!A256,"")</v>
      </c>
      <c r="CL349" t="str">
        <f t="shared" si="170"/>
        <v>=IF(ISO_training_input.xlsx!A256&lt;&gt;"",ISO_training_input.xlsx!A256,"")</v>
      </c>
    </row>
    <row r="350" spans="1:90">
      <c r="A350">
        <v>257</v>
      </c>
      <c r="B350" t="str">
        <f t="shared" si="139"/>
        <v>=IF(SUICIDE_training_input.xlsx!A257&lt;&gt;"",SUICIDE_training_input.xlsx!A257,"")</v>
      </c>
      <c r="C350" t="str">
        <f t="shared" si="171"/>
        <v>=IF(IQ_training_input.xlsx!A257&lt;&gt;"",IQ_training_input.xlsx!A257,"")</v>
      </c>
      <c r="D350" t="str">
        <f t="shared" si="171"/>
        <v>=IF(AMBIG_training_input.xlsx!A257&lt;&gt;"",AMBIG_training_input.xlsx!A257,"")</v>
      </c>
      <c r="E350" t="str">
        <f t="shared" si="171"/>
        <v>=IF(EGODYST_training_input.xlsx!A257&lt;&gt;"",EGODYST_training_input.xlsx!A257,"")</v>
      </c>
      <c r="F350" t="str">
        <f t="shared" si="171"/>
        <v>=IF(AUTISM_training_input.xlsx!A257&lt;&gt;"",AUTISM_training_input.xlsx!A257,"")</v>
      </c>
      <c r="G350" t="str">
        <f t="shared" si="171"/>
        <v>=IF(IDENTITY_training_input.xlsx!A257&lt;&gt;"",IDENTITY_training_input.xlsx!A257,"")</v>
      </c>
      <c r="H350" t="str">
        <f t="shared" si="171"/>
        <v>=IF(SELFDIR_training_input.xlsx!A257&lt;&gt;"",SELFDIR_training_input.xlsx!A257,"")</v>
      </c>
      <c r="I350" t="str">
        <f t="shared" si="171"/>
        <v>=IF(EMPATHY_training_input.xlsx!A257&lt;&gt;"",EMPATHY_training_input.xlsx!A257,"")</v>
      </c>
      <c r="J350" t="str">
        <f t="shared" si="171"/>
        <v>=IF(INTIMACY_training_input.xlsx!A257&lt;&gt;"",INTIMACY_training_input.xlsx!A257,"")</v>
      </c>
      <c r="K350" t="str">
        <f t="shared" si="171"/>
        <v>=IF(ACUTE_training_input.xlsx!A257&lt;&gt;"",ACUTE_training_input.xlsx!A257,"")</v>
      </c>
      <c r="L350" t="str">
        <f t="shared" si="171"/>
        <v>=IF(CHRONIC_training_input.xlsx!A257&lt;&gt;"",CHRONIC_training_input.xlsx!A257,"")</v>
      </c>
      <c r="M350" t="str">
        <f t="shared" si="171"/>
        <v>=IF(TRAUMA_PAST_training_input.xlsx!A257&lt;&gt;"",TRAUMA_PAST_training_input.xlsx!A257,"")</v>
      </c>
      <c r="N350" t="str">
        <f t="shared" si="171"/>
        <v>=IF(TRAUMA_PRESENT_training_input.xlsx!A257&lt;&gt;"",TRAUMA_PRESENT_training_input.xlsx!A257,"")</v>
      </c>
      <c r="O350" t="str">
        <f t="shared" si="171"/>
        <v>=IF(HOPE_training_input.xlsx!A257&lt;&gt;"",HOPE_training_input.xlsx!A257,"")</v>
      </c>
      <c r="P350" t="str">
        <f t="shared" si="171"/>
        <v>=IF(SELFAFFICACY_training_input.xlsx!A257&lt;&gt;"",SELFAFFICACY_training_input.xlsx!A257,"")</v>
      </c>
      <c r="Q350" t="str">
        <f t="shared" si="171"/>
        <v>=IF(SELFESTEEM_training_input.xlsx!A257&lt;&gt;"",SELFESTEEM_training_input.xlsx!A257,"")</v>
      </c>
      <c r="R350" t="str">
        <f t="shared" si="171"/>
        <v>=IF(WELLBEING_training_input.xlsx!A257&lt;&gt;"",WELLBEING_training_input.xlsx!A257,"")</v>
      </c>
      <c r="S350" t="str">
        <f t="shared" si="171"/>
        <v>=IF(HYPER_training_input.xlsx!A257&lt;&gt;"",HYPER_training_input.xlsx!A257,"")</v>
      </c>
      <c r="T350" t="str">
        <f t="shared" si="171"/>
        <v>=IF(AGGR_training_input.xlsx!A257&lt;&gt;"",AGGR_training_input.xlsx!A257,"")</v>
      </c>
      <c r="U350" t="str">
        <f t="shared" si="171"/>
        <v>=IF(COND_PR_training_input.xlsx!A257&lt;&gt;"",COND_PR_training_input.xlsx!A257,"")</v>
      </c>
      <c r="V350" t="str">
        <f t="shared" si="171"/>
        <v>=IF(ANXIE_training_input.xlsx!A257&lt;&gt;"",ANXIE_training_input.xlsx!A257,"")</v>
      </c>
      <c r="W350" t="str">
        <f t="shared" si="171"/>
        <v>=IF(DEPR_training_input.xlsx!A257&lt;&gt;"",DEPR_training_input.xlsx!A257,"")</v>
      </c>
      <c r="X350" t="str">
        <f t="shared" si="171"/>
        <v>=IF(SOMAT_training_input.xlsx!A257&lt;&gt;"",SOMAT_training_input.xlsx!A257,"")</v>
      </c>
      <c r="Y350" t="str">
        <f t="shared" si="171"/>
        <v>=IF(ATYPI_training_input.xlsx!A257&lt;&gt;"",ATYPI_training_input.xlsx!A257,"")</v>
      </c>
      <c r="Z350" t="str">
        <f t="shared" si="171"/>
        <v>=IF(WITHD_training_input.xlsx!A257&lt;&gt;"",WITHD_training_input.xlsx!A257,"")</v>
      </c>
      <c r="AA350" t="str">
        <f t="shared" si="171"/>
        <v>=IF(ATTE_PR_training_input.xlsx!A257&lt;&gt;"",ATTE_PR_training_input.xlsx!A257,"")</v>
      </c>
      <c r="AB350" t="str">
        <f t="shared" si="171"/>
        <v>=IF(ANG_CONT_training_input.xlsx!A257&lt;&gt;"",ANG_CONT_training_input.xlsx!A257,"")</v>
      </c>
      <c r="AC350" t="str">
        <f t="shared" si="171"/>
        <v>=IF(DEV_SOC_DIS_training_input.xlsx!A257&lt;&gt;"",DEV_SOC_DIS_training_input.xlsx!A257,"")</v>
      </c>
      <c r="AD350" t="str">
        <f t="shared" si="171"/>
        <v>=IF(BULLY_training_input.xlsx!A257&lt;&gt;"",BULLY_training_input.xlsx!A257,"")</v>
      </c>
      <c r="AE350" t="str">
        <f t="shared" si="171"/>
        <v>=IF(EMOT_SELF_C_training_input.xlsx!A257&lt;&gt;"",EMOT_SELF_C_training_input.xlsx!A257,"")</v>
      </c>
      <c r="AF350" t="str">
        <f t="shared" si="171"/>
        <v>=IF(EXE_FUN_training_input.xlsx!A257&lt;&gt;"",EXE_FUN_training_input.xlsx!A257,"")</v>
      </c>
      <c r="AG350" t="str">
        <f t="shared" si="171"/>
        <v>=IF(MANIA_training_input.xlsx!A257&lt;&gt;"",MANIA_training_input.xlsx!A257,"")</v>
      </c>
      <c r="AH350" t="str">
        <f t="shared" si="171"/>
        <v>=IF(NEG_EMOT_training_input.xlsx!A257&lt;&gt;"",NEG_EMOT_training_input.xlsx!A257,"")</v>
      </c>
      <c r="AI350" t="str">
        <f t="shared" si="171"/>
        <v>=IF(ADAPT_training_input.xlsx!A257&lt;&gt;"",ADAPT_training_input.xlsx!A257,"")</v>
      </c>
      <c r="AJ350" t="str">
        <f t="shared" si="171"/>
        <v>=IF(SOC_SK_training_input.xlsx!A257&lt;&gt;"",SOC_SK_training_input.xlsx!A257,"")</v>
      </c>
      <c r="AK350" t="str">
        <f t="shared" si="171"/>
        <v>=IF(LEAD_training_input.xlsx!A257&lt;&gt;"",LEAD_training_input.xlsx!A257,"")</v>
      </c>
      <c r="AL350" t="str">
        <f t="shared" si="171"/>
        <v>=IF(ACT_DAIL_training_input.xlsx!A257&lt;&gt;"",ACT_DAIL_training_input.xlsx!A257,"")</v>
      </c>
      <c r="AM350" t="str">
        <f t="shared" si="171"/>
        <v>=IF(FUN_COM_training_input.xlsx!A257&lt;&gt;"",FUN_COM_training_input.xlsx!A257,"")</v>
      </c>
      <c r="AN350" t="str">
        <f t="shared" si="171"/>
        <v>=IF(RESILI_training_input.xlsx!A257&lt;&gt;"",RESILI_training_input.xlsx!A257,"")</v>
      </c>
      <c r="AO350" t="str">
        <f t="shared" si="171"/>
        <v>=IF(SEL_training_input.xlsx!A257&lt;&gt;"",SEL_training_input.xlsx!A257,"")</v>
      </c>
      <c r="AP350" t="str">
        <f t="shared" si="171"/>
        <v>=IF(SEV_training_input.xlsx!A257&lt;&gt;"",SEV_training_input.xlsx!A257,"")</v>
      </c>
      <c r="AQ350" t="str">
        <f t="shared" si="171"/>
        <v>=IF(ANHEDONIA_training_input.xlsx!A257&lt;&gt;"",ANHEDONIA_training_input.xlsx!A257,"")</v>
      </c>
      <c r="AR350" t="str">
        <f t="shared" si="171"/>
        <v>=IF(ANXIOUSNESS_training_input.xlsx!A257&lt;&gt;"",ANXIOUSNESS_training_input.xlsx!A257,"")</v>
      </c>
      <c r="AS350" t="str">
        <f t="shared" si="171"/>
        <v>=IF(ATTENTION_SEEKING_training_input.xlsx!A257&lt;&gt;"",ATTENTION_SEEKING_training_input.xlsx!A257,"")</v>
      </c>
      <c r="AT350" t="str">
        <f t="shared" si="171"/>
        <v>=IF(CALLOUSNESS_training_input.xlsx!A257&lt;&gt;"",CALLOUSNESS_training_input.xlsx!A257,"")</v>
      </c>
      <c r="AU350" t="str">
        <f t="shared" si="171"/>
        <v>=IF(DECEITFULNESS_training_input.xlsx!A257&lt;&gt;"",DECEITFULNESS_training_input.xlsx!A257,"")</v>
      </c>
      <c r="AV350" t="str">
        <f t="shared" si="171"/>
        <v>=IF(DEPRESSIVITY_training_input.xlsx!A257&lt;&gt;"",DEPRESSIVITY_training_input.xlsx!A257,"")</v>
      </c>
      <c r="AW350" t="str">
        <f t="shared" si="171"/>
        <v>=IF(DISTRACTIBILITY_training_input.xlsx!A257&lt;&gt;"",DISTRACTIBILITY_training_input.xlsx!A257,"")</v>
      </c>
      <c r="AX350" t="str">
        <f t="shared" si="171"/>
        <v>=IF(ECCENTRICITY_training_input.xlsx!A257&lt;&gt;"",ECCENTRICITY_training_input.xlsx!A257,"")</v>
      </c>
      <c r="AY350" t="str">
        <f t="shared" si="171"/>
        <v>=IF(EMOTIONAL_LABILITY_training_input.xlsx!A257&lt;&gt;"",EMOTIONAL_LABILITY_training_input.xlsx!A257,"")</v>
      </c>
      <c r="AZ350" t="str">
        <f t="shared" si="171"/>
        <v>=IF(GRANDIOSITY_training_input.xlsx!A257&lt;&gt;"",GRANDIOSITY_training_input.xlsx!A257,"")</v>
      </c>
      <c r="BA350" t="str">
        <f t="shared" si="171"/>
        <v>=IF(HOSTILITY_training_input.xlsx!A257&lt;&gt;"",HOSTILITY_training_input.xlsx!A257,"")</v>
      </c>
      <c r="BB350" t="str">
        <f t="shared" si="171"/>
        <v>=IF(IMPULSIVITY_training_input.xlsx!A257&lt;&gt;"",IMPULSIVITY_training_input.xlsx!A257,"")</v>
      </c>
      <c r="BC350" t="str">
        <f t="shared" si="171"/>
        <v>=IF(INTIMACY_AVOIDANCE_training_input.xlsx!A257&lt;&gt;"",INTIMACY_AVOIDANCE_training_input.xlsx!A257,"")</v>
      </c>
      <c r="BD350" t="str">
        <f t="shared" si="171"/>
        <v>=IF(IRRESPONSIBILITY_training_input.xlsx!A257&lt;&gt;"",IRRESPONSIBILITY_training_input.xlsx!A257,"")</v>
      </c>
      <c r="BE350" t="str">
        <f t="shared" si="171"/>
        <v>=IF(MANIPULATIVENESS_training_input.xlsx!A257&lt;&gt;"",MANIPULATIVENESS_training_input.xlsx!A257,"")</v>
      </c>
      <c r="BF350" t="str">
        <f t="shared" si="171"/>
        <v>=IF(PERCEPTUAL_DYSREGULATION_training_input.xlsx!A257&lt;&gt;"",PERCEPTUAL_DYSREGULATION_training_input.xlsx!A257,"")</v>
      </c>
      <c r="BG350" t="str">
        <f t="shared" si="171"/>
        <v>=IF(PERSEVERATION_training_input.xlsx!A257&lt;&gt;"",PERSEVERATION_training_input.xlsx!A257,"")</v>
      </c>
      <c r="BH350" t="str">
        <f t="shared" si="171"/>
        <v>=IF(RESTRICTED_AFFECTIVITY_training_input.xlsx!A257&lt;&gt;"",RESTRICTED_AFFECTIVITY_training_input.xlsx!A257,"")</v>
      </c>
      <c r="BI350" t="str">
        <f t="shared" si="171"/>
        <v>=IF(RIGID_PERFECTIONISM_training_input.xlsx!A257&lt;&gt;"",RIGID_PERFECTIONISM_training_input.xlsx!A257,"")</v>
      </c>
      <c r="BJ350" t="str">
        <f t="shared" si="171"/>
        <v>=IF(RISK_TAKING_training_input.xlsx!A257&lt;&gt;"",RISK_TAKING_training_input.xlsx!A257,"")</v>
      </c>
      <c r="BK350" t="str">
        <f t="shared" si="171"/>
        <v>=IF(SEPARATION_INSECURITY_training_input.xlsx!A257&lt;&gt;"",SEPARATION_INSECURITY_training_input.xlsx!A257,"")</v>
      </c>
      <c r="BL350" t="str">
        <f t="shared" si="171"/>
        <v>=IF(SUBMISSIVENESS_training_input.xlsx!A257&lt;&gt;"",SUBMISSIVENESS_training_input.xlsx!A257,"")</v>
      </c>
      <c r="BM350" t="str">
        <f t="shared" si="171"/>
        <v>=IF(SUSPICIOUSNESS_training_input.xlsx!A257&lt;&gt;"",SUSPICIOUSNESS_training_input.xlsx!A257,"")</v>
      </c>
      <c r="BN350" t="str">
        <f t="shared" si="171"/>
        <v>=IF(UNUSUAL_BELIEFS_training_input.xlsx!A257&lt;&gt;"",UNUSUAL_BELIEFS_training_input.xlsx!A257,"")</v>
      </c>
      <c r="BO350" t="str">
        <f t="shared" si="170"/>
        <v>=IF(WITHDRAWAL_training_input.xlsx!A257&lt;&gt;"",WITHDRAWAL_training_input.xlsx!A257,"")</v>
      </c>
      <c r="BP350" t="str">
        <f t="shared" si="170"/>
        <v>=IF(ACT_training_input.xlsx!A257&lt;&gt;"",ACT_training_input.xlsx!A257,"")</v>
      </c>
      <c r="BQ350" t="str">
        <f t="shared" si="170"/>
        <v>=IF(DSP_training_input.xlsx!A257&lt;&gt;"",DSP_training_input.xlsx!A257,"")</v>
      </c>
      <c r="BR350" t="str">
        <f t="shared" si="170"/>
        <v>=IF(PAG_training_input.xlsx!A257&lt;&gt;"",PAG_training_input.xlsx!A257,"")</v>
      </c>
      <c r="BS350" t="str">
        <f t="shared" si="170"/>
        <v>=IF(PRO_training_input.xlsx!A257&lt;&gt;"",PRO_training_input.xlsx!A257,"")</v>
      </c>
      <c r="BT350" t="str">
        <f t="shared" si="170"/>
        <v>=IF(SPL_training_input.xlsx!A257&lt;&gt;"",SPL_training_input.xlsx!A257,"")</v>
      </c>
      <c r="BU350" t="str">
        <f t="shared" si="170"/>
        <v>=IF(WDR_training_input.xlsx!A257&lt;&gt;"",WDR_training_input.xlsx!A257,"")</v>
      </c>
      <c r="BV350" t="str">
        <f t="shared" si="170"/>
        <v>=IF(CON_training_input.xlsx!A257&lt;&gt;"",CON_training_input.xlsx!A257,"")</v>
      </c>
      <c r="BW350" t="str">
        <f t="shared" si="170"/>
        <v>=IF(DSC_training_input.xlsx!A257&lt;&gt;"",DSC_training_input.xlsx!A257,"")</v>
      </c>
      <c r="BX350" t="str">
        <f t="shared" si="170"/>
        <v>=IF(FAN_training_input.xlsx!A257&lt;&gt;"",FAN_training_input.xlsx!A257,"")</v>
      </c>
      <c r="BY350" t="str">
        <f t="shared" si="170"/>
        <v>=IF(OMN_training_input.xlsx!A257&lt;&gt;"",OMN_training_input.xlsx!A257,"")</v>
      </c>
      <c r="BZ350" t="str">
        <f t="shared" si="170"/>
        <v>=IF(REP_training_input.xlsx!A257&lt;&gt;"",REP_training_input.xlsx!A257,"")</v>
      </c>
      <c r="CA350" t="str">
        <f t="shared" si="170"/>
        <v>=IF(SOM_training_input.xlsx!A257&lt;&gt;"",SOM_training_input.xlsx!A257,"")</v>
      </c>
      <c r="CB350" t="str">
        <f t="shared" si="170"/>
        <v>=IF(SUB_training_input.xlsx!A257&lt;&gt;"",SUB_training_input.xlsx!A257,"")</v>
      </c>
      <c r="CC350" t="str">
        <f t="shared" si="170"/>
        <v>=IF(UND_training_input.xlsx!A257&lt;&gt;"",UND_training_input.xlsx!A257,"")</v>
      </c>
      <c r="CD350" t="str">
        <f t="shared" si="170"/>
        <v>=IF(ALT_training_input.xlsx!A257&lt;&gt;"",ALT_training_input.xlsx!A257,"")</v>
      </c>
      <c r="CE350" t="str">
        <f t="shared" si="170"/>
        <v>=IF(HUM_training_input.xlsx!A257&lt;&gt;"",HUM_training_input.xlsx!A257,"")</v>
      </c>
      <c r="CF350" t="str">
        <f t="shared" si="170"/>
        <v>=IF(IDL_training_input.xlsx!A257&lt;&gt;"",IDL_training_input.xlsx!A257,"")</v>
      </c>
      <c r="CG350" t="str">
        <f t="shared" si="170"/>
        <v>=IF(RFM_training_input.xlsx!A257&lt;&gt;"",RFM_training_input.xlsx!A257,"")</v>
      </c>
      <c r="CH350" t="str">
        <f t="shared" si="170"/>
        <v>=IF(DN_training_input.xlsx!A257&lt;&gt;"",DN_training_input.xlsx!A257,"")</v>
      </c>
      <c r="CI350" t="str">
        <f t="shared" si="170"/>
        <v>=IF(INT_training_input.xlsx!A257&lt;&gt;"",INT_training_input.xlsx!A257,"")</v>
      </c>
      <c r="CJ350" t="str">
        <f t="shared" si="170"/>
        <v>=IF(SUP_training_input.xlsx!A257&lt;&gt;"",SUP_training_input.xlsx!A257,"")</v>
      </c>
      <c r="CK350" t="str">
        <f t="shared" si="170"/>
        <v>=IF(ANT_training_input.xlsx!A257&lt;&gt;"",ANT_training_input.xlsx!A257,"")</v>
      </c>
      <c r="CL350" t="str">
        <f t="shared" si="170"/>
        <v>=IF(ISO_training_input.xlsx!A257&lt;&gt;"",ISO_training_input.xlsx!A257,"")</v>
      </c>
    </row>
    <row r="351" spans="1:90">
      <c r="A351">
        <v>258</v>
      </c>
      <c r="B351" t="str">
        <f t="shared" ref="B351:B414" si="172">CONCATENATE($A$11,B$1,$A$12,$A351,$A$13,B$1,$A$14,$A351,$A$15)</f>
        <v>=IF(SUICIDE_training_input.xlsx!A258&lt;&gt;"",SUICIDE_training_input.xlsx!A258,"")</v>
      </c>
      <c r="C351" t="str">
        <f t="shared" si="171"/>
        <v>=IF(IQ_training_input.xlsx!A258&lt;&gt;"",IQ_training_input.xlsx!A258,"")</v>
      </c>
      <c r="D351" t="str">
        <f t="shared" si="171"/>
        <v>=IF(AMBIG_training_input.xlsx!A258&lt;&gt;"",AMBIG_training_input.xlsx!A258,"")</v>
      </c>
      <c r="E351" t="str">
        <f t="shared" si="171"/>
        <v>=IF(EGODYST_training_input.xlsx!A258&lt;&gt;"",EGODYST_training_input.xlsx!A258,"")</v>
      </c>
      <c r="F351" t="str">
        <f t="shared" si="171"/>
        <v>=IF(AUTISM_training_input.xlsx!A258&lt;&gt;"",AUTISM_training_input.xlsx!A258,"")</v>
      </c>
      <c r="G351" t="str">
        <f t="shared" si="171"/>
        <v>=IF(IDENTITY_training_input.xlsx!A258&lt;&gt;"",IDENTITY_training_input.xlsx!A258,"")</v>
      </c>
      <c r="H351" t="str">
        <f t="shared" si="171"/>
        <v>=IF(SELFDIR_training_input.xlsx!A258&lt;&gt;"",SELFDIR_training_input.xlsx!A258,"")</v>
      </c>
      <c r="I351" t="str">
        <f t="shared" si="171"/>
        <v>=IF(EMPATHY_training_input.xlsx!A258&lt;&gt;"",EMPATHY_training_input.xlsx!A258,"")</v>
      </c>
      <c r="J351" t="str">
        <f t="shared" si="171"/>
        <v>=IF(INTIMACY_training_input.xlsx!A258&lt;&gt;"",INTIMACY_training_input.xlsx!A258,"")</v>
      </c>
      <c r="K351" t="str">
        <f t="shared" si="171"/>
        <v>=IF(ACUTE_training_input.xlsx!A258&lt;&gt;"",ACUTE_training_input.xlsx!A258,"")</v>
      </c>
      <c r="L351" t="str">
        <f t="shared" si="171"/>
        <v>=IF(CHRONIC_training_input.xlsx!A258&lt;&gt;"",CHRONIC_training_input.xlsx!A258,"")</v>
      </c>
      <c r="M351" t="str">
        <f t="shared" si="171"/>
        <v>=IF(TRAUMA_PAST_training_input.xlsx!A258&lt;&gt;"",TRAUMA_PAST_training_input.xlsx!A258,"")</v>
      </c>
      <c r="N351" t="str">
        <f t="shared" si="171"/>
        <v>=IF(TRAUMA_PRESENT_training_input.xlsx!A258&lt;&gt;"",TRAUMA_PRESENT_training_input.xlsx!A258,"")</v>
      </c>
      <c r="O351" t="str">
        <f t="shared" si="171"/>
        <v>=IF(HOPE_training_input.xlsx!A258&lt;&gt;"",HOPE_training_input.xlsx!A258,"")</v>
      </c>
      <c r="P351" t="str">
        <f t="shared" si="171"/>
        <v>=IF(SELFAFFICACY_training_input.xlsx!A258&lt;&gt;"",SELFAFFICACY_training_input.xlsx!A258,"")</v>
      </c>
      <c r="Q351" t="str">
        <f t="shared" si="171"/>
        <v>=IF(SELFESTEEM_training_input.xlsx!A258&lt;&gt;"",SELFESTEEM_training_input.xlsx!A258,"")</v>
      </c>
      <c r="R351" t="str">
        <f t="shared" si="171"/>
        <v>=IF(WELLBEING_training_input.xlsx!A258&lt;&gt;"",WELLBEING_training_input.xlsx!A258,"")</v>
      </c>
      <c r="S351" t="str">
        <f t="shared" si="171"/>
        <v>=IF(HYPER_training_input.xlsx!A258&lt;&gt;"",HYPER_training_input.xlsx!A258,"")</v>
      </c>
      <c r="T351" t="str">
        <f t="shared" si="171"/>
        <v>=IF(AGGR_training_input.xlsx!A258&lt;&gt;"",AGGR_training_input.xlsx!A258,"")</v>
      </c>
      <c r="U351" t="str">
        <f t="shared" si="171"/>
        <v>=IF(COND_PR_training_input.xlsx!A258&lt;&gt;"",COND_PR_training_input.xlsx!A258,"")</v>
      </c>
      <c r="V351" t="str">
        <f t="shared" si="171"/>
        <v>=IF(ANXIE_training_input.xlsx!A258&lt;&gt;"",ANXIE_training_input.xlsx!A258,"")</v>
      </c>
      <c r="W351" t="str">
        <f t="shared" si="171"/>
        <v>=IF(DEPR_training_input.xlsx!A258&lt;&gt;"",DEPR_training_input.xlsx!A258,"")</v>
      </c>
      <c r="X351" t="str">
        <f t="shared" si="171"/>
        <v>=IF(SOMAT_training_input.xlsx!A258&lt;&gt;"",SOMAT_training_input.xlsx!A258,"")</v>
      </c>
      <c r="Y351" t="str">
        <f t="shared" si="171"/>
        <v>=IF(ATYPI_training_input.xlsx!A258&lt;&gt;"",ATYPI_training_input.xlsx!A258,"")</v>
      </c>
      <c r="Z351" t="str">
        <f t="shared" si="171"/>
        <v>=IF(WITHD_training_input.xlsx!A258&lt;&gt;"",WITHD_training_input.xlsx!A258,"")</v>
      </c>
      <c r="AA351" t="str">
        <f t="shared" si="171"/>
        <v>=IF(ATTE_PR_training_input.xlsx!A258&lt;&gt;"",ATTE_PR_training_input.xlsx!A258,"")</v>
      </c>
      <c r="AB351" t="str">
        <f t="shared" si="171"/>
        <v>=IF(ANG_CONT_training_input.xlsx!A258&lt;&gt;"",ANG_CONT_training_input.xlsx!A258,"")</v>
      </c>
      <c r="AC351" t="str">
        <f t="shared" si="171"/>
        <v>=IF(DEV_SOC_DIS_training_input.xlsx!A258&lt;&gt;"",DEV_SOC_DIS_training_input.xlsx!A258,"")</v>
      </c>
      <c r="AD351" t="str">
        <f t="shared" si="171"/>
        <v>=IF(BULLY_training_input.xlsx!A258&lt;&gt;"",BULLY_training_input.xlsx!A258,"")</v>
      </c>
      <c r="AE351" t="str">
        <f t="shared" si="171"/>
        <v>=IF(EMOT_SELF_C_training_input.xlsx!A258&lt;&gt;"",EMOT_SELF_C_training_input.xlsx!A258,"")</v>
      </c>
      <c r="AF351" t="str">
        <f t="shared" si="171"/>
        <v>=IF(EXE_FUN_training_input.xlsx!A258&lt;&gt;"",EXE_FUN_training_input.xlsx!A258,"")</v>
      </c>
      <c r="AG351" t="str">
        <f t="shared" si="171"/>
        <v>=IF(MANIA_training_input.xlsx!A258&lt;&gt;"",MANIA_training_input.xlsx!A258,"")</v>
      </c>
      <c r="AH351" t="str">
        <f t="shared" si="171"/>
        <v>=IF(NEG_EMOT_training_input.xlsx!A258&lt;&gt;"",NEG_EMOT_training_input.xlsx!A258,"")</v>
      </c>
      <c r="AI351" t="str">
        <f t="shared" si="171"/>
        <v>=IF(ADAPT_training_input.xlsx!A258&lt;&gt;"",ADAPT_training_input.xlsx!A258,"")</v>
      </c>
      <c r="AJ351" t="str">
        <f t="shared" si="171"/>
        <v>=IF(SOC_SK_training_input.xlsx!A258&lt;&gt;"",SOC_SK_training_input.xlsx!A258,"")</v>
      </c>
      <c r="AK351" t="str">
        <f t="shared" si="171"/>
        <v>=IF(LEAD_training_input.xlsx!A258&lt;&gt;"",LEAD_training_input.xlsx!A258,"")</v>
      </c>
      <c r="AL351" t="str">
        <f t="shared" si="171"/>
        <v>=IF(ACT_DAIL_training_input.xlsx!A258&lt;&gt;"",ACT_DAIL_training_input.xlsx!A258,"")</v>
      </c>
      <c r="AM351" t="str">
        <f t="shared" si="171"/>
        <v>=IF(FUN_COM_training_input.xlsx!A258&lt;&gt;"",FUN_COM_training_input.xlsx!A258,"")</v>
      </c>
      <c r="AN351" t="str">
        <f t="shared" si="171"/>
        <v>=IF(RESILI_training_input.xlsx!A258&lt;&gt;"",RESILI_training_input.xlsx!A258,"")</v>
      </c>
      <c r="AO351" t="str">
        <f t="shared" si="171"/>
        <v>=IF(SEL_training_input.xlsx!A258&lt;&gt;"",SEL_training_input.xlsx!A258,"")</v>
      </c>
      <c r="AP351" t="str">
        <f t="shared" si="171"/>
        <v>=IF(SEV_training_input.xlsx!A258&lt;&gt;"",SEV_training_input.xlsx!A258,"")</v>
      </c>
      <c r="AQ351" t="str">
        <f t="shared" si="171"/>
        <v>=IF(ANHEDONIA_training_input.xlsx!A258&lt;&gt;"",ANHEDONIA_training_input.xlsx!A258,"")</v>
      </c>
      <c r="AR351" t="str">
        <f t="shared" si="171"/>
        <v>=IF(ANXIOUSNESS_training_input.xlsx!A258&lt;&gt;"",ANXIOUSNESS_training_input.xlsx!A258,"")</v>
      </c>
      <c r="AS351" t="str">
        <f t="shared" si="171"/>
        <v>=IF(ATTENTION_SEEKING_training_input.xlsx!A258&lt;&gt;"",ATTENTION_SEEKING_training_input.xlsx!A258,"")</v>
      </c>
      <c r="AT351" t="str">
        <f t="shared" si="171"/>
        <v>=IF(CALLOUSNESS_training_input.xlsx!A258&lt;&gt;"",CALLOUSNESS_training_input.xlsx!A258,"")</v>
      </c>
      <c r="AU351" t="str">
        <f t="shared" si="171"/>
        <v>=IF(DECEITFULNESS_training_input.xlsx!A258&lt;&gt;"",DECEITFULNESS_training_input.xlsx!A258,"")</v>
      </c>
      <c r="AV351" t="str">
        <f t="shared" si="171"/>
        <v>=IF(DEPRESSIVITY_training_input.xlsx!A258&lt;&gt;"",DEPRESSIVITY_training_input.xlsx!A258,"")</v>
      </c>
      <c r="AW351" t="str">
        <f t="shared" si="171"/>
        <v>=IF(DISTRACTIBILITY_training_input.xlsx!A258&lt;&gt;"",DISTRACTIBILITY_training_input.xlsx!A258,"")</v>
      </c>
      <c r="AX351" t="str">
        <f t="shared" si="171"/>
        <v>=IF(ECCENTRICITY_training_input.xlsx!A258&lt;&gt;"",ECCENTRICITY_training_input.xlsx!A258,"")</v>
      </c>
      <c r="AY351" t="str">
        <f t="shared" si="171"/>
        <v>=IF(EMOTIONAL_LABILITY_training_input.xlsx!A258&lt;&gt;"",EMOTIONAL_LABILITY_training_input.xlsx!A258,"")</v>
      </c>
      <c r="AZ351" t="str">
        <f t="shared" si="171"/>
        <v>=IF(GRANDIOSITY_training_input.xlsx!A258&lt;&gt;"",GRANDIOSITY_training_input.xlsx!A258,"")</v>
      </c>
      <c r="BA351" t="str">
        <f t="shared" si="171"/>
        <v>=IF(HOSTILITY_training_input.xlsx!A258&lt;&gt;"",HOSTILITY_training_input.xlsx!A258,"")</v>
      </c>
      <c r="BB351" t="str">
        <f t="shared" si="171"/>
        <v>=IF(IMPULSIVITY_training_input.xlsx!A258&lt;&gt;"",IMPULSIVITY_training_input.xlsx!A258,"")</v>
      </c>
      <c r="BC351" t="str">
        <f t="shared" si="171"/>
        <v>=IF(INTIMACY_AVOIDANCE_training_input.xlsx!A258&lt;&gt;"",INTIMACY_AVOIDANCE_training_input.xlsx!A258,"")</v>
      </c>
      <c r="BD351" t="str">
        <f t="shared" si="171"/>
        <v>=IF(IRRESPONSIBILITY_training_input.xlsx!A258&lt;&gt;"",IRRESPONSIBILITY_training_input.xlsx!A258,"")</v>
      </c>
      <c r="BE351" t="str">
        <f t="shared" si="171"/>
        <v>=IF(MANIPULATIVENESS_training_input.xlsx!A258&lt;&gt;"",MANIPULATIVENESS_training_input.xlsx!A258,"")</v>
      </c>
      <c r="BF351" t="str">
        <f t="shared" si="171"/>
        <v>=IF(PERCEPTUAL_DYSREGULATION_training_input.xlsx!A258&lt;&gt;"",PERCEPTUAL_DYSREGULATION_training_input.xlsx!A258,"")</v>
      </c>
      <c r="BG351" t="str">
        <f t="shared" si="171"/>
        <v>=IF(PERSEVERATION_training_input.xlsx!A258&lt;&gt;"",PERSEVERATION_training_input.xlsx!A258,"")</v>
      </c>
      <c r="BH351" t="str">
        <f t="shared" si="171"/>
        <v>=IF(RESTRICTED_AFFECTIVITY_training_input.xlsx!A258&lt;&gt;"",RESTRICTED_AFFECTIVITY_training_input.xlsx!A258,"")</v>
      </c>
      <c r="BI351" t="str">
        <f t="shared" si="171"/>
        <v>=IF(RIGID_PERFECTIONISM_training_input.xlsx!A258&lt;&gt;"",RIGID_PERFECTIONISM_training_input.xlsx!A258,"")</v>
      </c>
      <c r="BJ351" t="str">
        <f t="shared" si="171"/>
        <v>=IF(RISK_TAKING_training_input.xlsx!A258&lt;&gt;"",RISK_TAKING_training_input.xlsx!A258,"")</v>
      </c>
      <c r="BK351" t="str">
        <f t="shared" si="171"/>
        <v>=IF(SEPARATION_INSECURITY_training_input.xlsx!A258&lt;&gt;"",SEPARATION_INSECURITY_training_input.xlsx!A258,"")</v>
      </c>
      <c r="BL351" t="str">
        <f t="shared" si="171"/>
        <v>=IF(SUBMISSIVENESS_training_input.xlsx!A258&lt;&gt;"",SUBMISSIVENESS_training_input.xlsx!A258,"")</v>
      </c>
      <c r="BM351" t="str">
        <f t="shared" si="171"/>
        <v>=IF(SUSPICIOUSNESS_training_input.xlsx!A258&lt;&gt;"",SUSPICIOUSNESS_training_input.xlsx!A258,"")</v>
      </c>
      <c r="BN351" t="str">
        <f t="shared" si="171"/>
        <v>=IF(UNUSUAL_BELIEFS_training_input.xlsx!A258&lt;&gt;"",UNUSUAL_BELIEFS_training_input.xlsx!A258,"")</v>
      </c>
      <c r="BO351" t="str">
        <f t="shared" si="170"/>
        <v>=IF(WITHDRAWAL_training_input.xlsx!A258&lt;&gt;"",WITHDRAWAL_training_input.xlsx!A258,"")</v>
      </c>
      <c r="BP351" t="str">
        <f t="shared" si="170"/>
        <v>=IF(ACT_training_input.xlsx!A258&lt;&gt;"",ACT_training_input.xlsx!A258,"")</v>
      </c>
      <c r="BQ351" t="str">
        <f t="shared" si="170"/>
        <v>=IF(DSP_training_input.xlsx!A258&lt;&gt;"",DSP_training_input.xlsx!A258,"")</v>
      </c>
      <c r="BR351" t="str">
        <f t="shared" si="170"/>
        <v>=IF(PAG_training_input.xlsx!A258&lt;&gt;"",PAG_training_input.xlsx!A258,"")</v>
      </c>
      <c r="BS351" t="str">
        <f t="shared" si="170"/>
        <v>=IF(PRO_training_input.xlsx!A258&lt;&gt;"",PRO_training_input.xlsx!A258,"")</v>
      </c>
      <c r="BT351" t="str">
        <f t="shared" si="170"/>
        <v>=IF(SPL_training_input.xlsx!A258&lt;&gt;"",SPL_training_input.xlsx!A258,"")</v>
      </c>
      <c r="BU351" t="str">
        <f t="shared" si="170"/>
        <v>=IF(WDR_training_input.xlsx!A258&lt;&gt;"",WDR_training_input.xlsx!A258,"")</v>
      </c>
      <c r="BV351" t="str">
        <f t="shared" si="170"/>
        <v>=IF(CON_training_input.xlsx!A258&lt;&gt;"",CON_training_input.xlsx!A258,"")</v>
      </c>
      <c r="BW351" t="str">
        <f t="shared" si="170"/>
        <v>=IF(DSC_training_input.xlsx!A258&lt;&gt;"",DSC_training_input.xlsx!A258,"")</v>
      </c>
      <c r="BX351" t="str">
        <f t="shared" si="170"/>
        <v>=IF(FAN_training_input.xlsx!A258&lt;&gt;"",FAN_training_input.xlsx!A258,"")</v>
      </c>
      <c r="BY351" t="str">
        <f t="shared" si="170"/>
        <v>=IF(OMN_training_input.xlsx!A258&lt;&gt;"",OMN_training_input.xlsx!A258,"")</v>
      </c>
      <c r="BZ351" t="str">
        <f t="shared" si="170"/>
        <v>=IF(REP_training_input.xlsx!A258&lt;&gt;"",REP_training_input.xlsx!A258,"")</v>
      </c>
      <c r="CA351" t="str">
        <f t="shared" si="170"/>
        <v>=IF(SOM_training_input.xlsx!A258&lt;&gt;"",SOM_training_input.xlsx!A258,"")</v>
      </c>
      <c r="CB351" t="str">
        <f t="shared" si="170"/>
        <v>=IF(SUB_training_input.xlsx!A258&lt;&gt;"",SUB_training_input.xlsx!A258,"")</v>
      </c>
      <c r="CC351" t="str">
        <f t="shared" si="170"/>
        <v>=IF(UND_training_input.xlsx!A258&lt;&gt;"",UND_training_input.xlsx!A258,"")</v>
      </c>
      <c r="CD351" t="str">
        <f t="shared" si="170"/>
        <v>=IF(ALT_training_input.xlsx!A258&lt;&gt;"",ALT_training_input.xlsx!A258,"")</v>
      </c>
      <c r="CE351" t="str">
        <f t="shared" si="170"/>
        <v>=IF(HUM_training_input.xlsx!A258&lt;&gt;"",HUM_training_input.xlsx!A258,"")</v>
      </c>
      <c r="CF351" t="str">
        <f t="shared" si="170"/>
        <v>=IF(IDL_training_input.xlsx!A258&lt;&gt;"",IDL_training_input.xlsx!A258,"")</v>
      </c>
      <c r="CG351" t="str">
        <f t="shared" si="170"/>
        <v>=IF(RFM_training_input.xlsx!A258&lt;&gt;"",RFM_training_input.xlsx!A258,"")</v>
      </c>
      <c r="CH351" t="str">
        <f t="shared" si="170"/>
        <v>=IF(DN_training_input.xlsx!A258&lt;&gt;"",DN_training_input.xlsx!A258,"")</v>
      </c>
      <c r="CI351" t="str">
        <f t="shared" si="170"/>
        <v>=IF(INT_training_input.xlsx!A258&lt;&gt;"",INT_training_input.xlsx!A258,"")</v>
      </c>
      <c r="CJ351" t="str">
        <f t="shared" si="170"/>
        <v>=IF(SUP_training_input.xlsx!A258&lt;&gt;"",SUP_training_input.xlsx!A258,"")</v>
      </c>
      <c r="CK351" t="str">
        <f t="shared" si="170"/>
        <v>=IF(ANT_training_input.xlsx!A258&lt;&gt;"",ANT_training_input.xlsx!A258,"")</v>
      </c>
      <c r="CL351" t="str">
        <f t="shared" si="170"/>
        <v>=IF(ISO_training_input.xlsx!A258&lt;&gt;"",ISO_training_input.xlsx!A258,"")</v>
      </c>
    </row>
    <row r="352" spans="1:90">
      <c r="A352">
        <v>259</v>
      </c>
      <c r="B352" t="str">
        <f t="shared" si="172"/>
        <v>=IF(SUICIDE_training_input.xlsx!A259&lt;&gt;"",SUICIDE_training_input.xlsx!A259,"")</v>
      </c>
      <c r="C352" t="str">
        <f t="shared" ref="C352:Q352" si="173">CONCATENATE($A$11,C$1,$A$12,$A352,$A$13,C$1,$A$14,$A352,$A$15)</f>
        <v>=IF(IQ_training_input.xlsx!A259&lt;&gt;"",IQ_training_input.xlsx!A259,"")</v>
      </c>
      <c r="D352" t="str">
        <f t="shared" si="173"/>
        <v>=IF(AMBIG_training_input.xlsx!A259&lt;&gt;"",AMBIG_training_input.xlsx!A259,"")</v>
      </c>
      <c r="E352" t="str">
        <f t="shared" si="173"/>
        <v>=IF(EGODYST_training_input.xlsx!A259&lt;&gt;"",EGODYST_training_input.xlsx!A259,"")</v>
      </c>
      <c r="F352" t="str">
        <f t="shared" si="173"/>
        <v>=IF(AUTISM_training_input.xlsx!A259&lt;&gt;"",AUTISM_training_input.xlsx!A259,"")</v>
      </c>
      <c r="G352" t="str">
        <f t="shared" si="173"/>
        <v>=IF(IDENTITY_training_input.xlsx!A259&lt;&gt;"",IDENTITY_training_input.xlsx!A259,"")</v>
      </c>
      <c r="H352" t="str">
        <f t="shared" si="173"/>
        <v>=IF(SELFDIR_training_input.xlsx!A259&lt;&gt;"",SELFDIR_training_input.xlsx!A259,"")</v>
      </c>
      <c r="I352" t="str">
        <f t="shared" si="173"/>
        <v>=IF(EMPATHY_training_input.xlsx!A259&lt;&gt;"",EMPATHY_training_input.xlsx!A259,"")</v>
      </c>
      <c r="J352" t="str">
        <f t="shared" si="173"/>
        <v>=IF(INTIMACY_training_input.xlsx!A259&lt;&gt;"",INTIMACY_training_input.xlsx!A259,"")</v>
      </c>
      <c r="K352" t="str">
        <f t="shared" si="173"/>
        <v>=IF(ACUTE_training_input.xlsx!A259&lt;&gt;"",ACUTE_training_input.xlsx!A259,"")</v>
      </c>
      <c r="L352" t="str">
        <f t="shared" si="173"/>
        <v>=IF(CHRONIC_training_input.xlsx!A259&lt;&gt;"",CHRONIC_training_input.xlsx!A259,"")</v>
      </c>
      <c r="M352" t="str">
        <f t="shared" si="173"/>
        <v>=IF(TRAUMA_PAST_training_input.xlsx!A259&lt;&gt;"",TRAUMA_PAST_training_input.xlsx!A259,"")</v>
      </c>
      <c r="N352" t="str">
        <f t="shared" si="173"/>
        <v>=IF(TRAUMA_PRESENT_training_input.xlsx!A259&lt;&gt;"",TRAUMA_PRESENT_training_input.xlsx!A259,"")</v>
      </c>
      <c r="O352" t="str">
        <f t="shared" si="173"/>
        <v>=IF(HOPE_training_input.xlsx!A259&lt;&gt;"",HOPE_training_input.xlsx!A259,"")</v>
      </c>
      <c r="P352" t="str">
        <f t="shared" si="173"/>
        <v>=IF(SELFAFFICACY_training_input.xlsx!A259&lt;&gt;"",SELFAFFICACY_training_input.xlsx!A259,"")</v>
      </c>
      <c r="Q352" t="str">
        <f t="shared" si="173"/>
        <v>=IF(SELFESTEEM_training_input.xlsx!A259&lt;&gt;"",SELFESTEEM_training_input.xlsx!A259,"")</v>
      </c>
      <c r="R352" t="str">
        <f t="shared" si="171"/>
        <v>=IF(WELLBEING_training_input.xlsx!A259&lt;&gt;"",WELLBEING_training_input.xlsx!A259,"")</v>
      </c>
      <c r="S352" t="str">
        <f t="shared" si="171"/>
        <v>=IF(HYPER_training_input.xlsx!A259&lt;&gt;"",HYPER_training_input.xlsx!A259,"")</v>
      </c>
      <c r="T352" t="str">
        <f t="shared" si="171"/>
        <v>=IF(AGGR_training_input.xlsx!A259&lt;&gt;"",AGGR_training_input.xlsx!A259,"")</v>
      </c>
      <c r="U352" t="str">
        <f t="shared" si="171"/>
        <v>=IF(COND_PR_training_input.xlsx!A259&lt;&gt;"",COND_PR_training_input.xlsx!A259,"")</v>
      </c>
      <c r="V352" t="str">
        <f t="shared" si="171"/>
        <v>=IF(ANXIE_training_input.xlsx!A259&lt;&gt;"",ANXIE_training_input.xlsx!A259,"")</v>
      </c>
      <c r="W352" t="str">
        <f t="shared" si="171"/>
        <v>=IF(DEPR_training_input.xlsx!A259&lt;&gt;"",DEPR_training_input.xlsx!A259,"")</v>
      </c>
      <c r="X352" t="str">
        <f t="shared" si="171"/>
        <v>=IF(SOMAT_training_input.xlsx!A259&lt;&gt;"",SOMAT_training_input.xlsx!A259,"")</v>
      </c>
      <c r="Y352" t="str">
        <f t="shared" si="171"/>
        <v>=IF(ATYPI_training_input.xlsx!A259&lt;&gt;"",ATYPI_training_input.xlsx!A259,"")</v>
      </c>
      <c r="Z352" t="str">
        <f t="shared" si="171"/>
        <v>=IF(WITHD_training_input.xlsx!A259&lt;&gt;"",WITHD_training_input.xlsx!A259,"")</v>
      </c>
      <c r="AA352" t="str">
        <f t="shared" si="171"/>
        <v>=IF(ATTE_PR_training_input.xlsx!A259&lt;&gt;"",ATTE_PR_training_input.xlsx!A259,"")</v>
      </c>
      <c r="AB352" t="str">
        <f t="shared" si="171"/>
        <v>=IF(ANG_CONT_training_input.xlsx!A259&lt;&gt;"",ANG_CONT_training_input.xlsx!A259,"")</v>
      </c>
      <c r="AC352" t="str">
        <f t="shared" si="171"/>
        <v>=IF(DEV_SOC_DIS_training_input.xlsx!A259&lt;&gt;"",DEV_SOC_DIS_training_input.xlsx!A259,"")</v>
      </c>
      <c r="AD352" t="str">
        <f t="shared" si="171"/>
        <v>=IF(BULLY_training_input.xlsx!A259&lt;&gt;"",BULLY_training_input.xlsx!A259,"")</v>
      </c>
      <c r="AE352" t="str">
        <f t="shared" si="171"/>
        <v>=IF(EMOT_SELF_C_training_input.xlsx!A259&lt;&gt;"",EMOT_SELF_C_training_input.xlsx!A259,"")</v>
      </c>
      <c r="AF352" t="str">
        <f t="shared" si="171"/>
        <v>=IF(EXE_FUN_training_input.xlsx!A259&lt;&gt;"",EXE_FUN_training_input.xlsx!A259,"")</v>
      </c>
      <c r="AG352" t="str">
        <f t="shared" si="171"/>
        <v>=IF(MANIA_training_input.xlsx!A259&lt;&gt;"",MANIA_training_input.xlsx!A259,"")</v>
      </c>
      <c r="AH352" t="str">
        <f t="shared" si="171"/>
        <v>=IF(NEG_EMOT_training_input.xlsx!A259&lt;&gt;"",NEG_EMOT_training_input.xlsx!A259,"")</v>
      </c>
      <c r="AI352" t="str">
        <f t="shared" si="171"/>
        <v>=IF(ADAPT_training_input.xlsx!A259&lt;&gt;"",ADAPT_training_input.xlsx!A259,"")</v>
      </c>
      <c r="AJ352" t="str">
        <f t="shared" si="171"/>
        <v>=IF(SOC_SK_training_input.xlsx!A259&lt;&gt;"",SOC_SK_training_input.xlsx!A259,"")</v>
      </c>
      <c r="AK352" t="str">
        <f t="shared" si="171"/>
        <v>=IF(LEAD_training_input.xlsx!A259&lt;&gt;"",LEAD_training_input.xlsx!A259,"")</v>
      </c>
      <c r="AL352" t="str">
        <f t="shared" si="171"/>
        <v>=IF(ACT_DAIL_training_input.xlsx!A259&lt;&gt;"",ACT_DAIL_training_input.xlsx!A259,"")</v>
      </c>
      <c r="AM352" t="str">
        <f t="shared" si="171"/>
        <v>=IF(FUN_COM_training_input.xlsx!A259&lt;&gt;"",FUN_COM_training_input.xlsx!A259,"")</v>
      </c>
      <c r="AN352" t="str">
        <f t="shared" si="171"/>
        <v>=IF(RESILI_training_input.xlsx!A259&lt;&gt;"",RESILI_training_input.xlsx!A259,"")</v>
      </c>
      <c r="AO352" t="str">
        <f t="shared" si="171"/>
        <v>=IF(SEL_training_input.xlsx!A259&lt;&gt;"",SEL_training_input.xlsx!A259,"")</v>
      </c>
      <c r="AP352" t="str">
        <f t="shared" si="171"/>
        <v>=IF(SEV_training_input.xlsx!A259&lt;&gt;"",SEV_training_input.xlsx!A259,"")</v>
      </c>
      <c r="AQ352" t="str">
        <f t="shared" si="171"/>
        <v>=IF(ANHEDONIA_training_input.xlsx!A259&lt;&gt;"",ANHEDONIA_training_input.xlsx!A259,"")</v>
      </c>
      <c r="AR352" t="str">
        <f t="shared" si="171"/>
        <v>=IF(ANXIOUSNESS_training_input.xlsx!A259&lt;&gt;"",ANXIOUSNESS_training_input.xlsx!A259,"")</v>
      </c>
      <c r="AS352" t="str">
        <f t="shared" si="171"/>
        <v>=IF(ATTENTION_SEEKING_training_input.xlsx!A259&lt;&gt;"",ATTENTION_SEEKING_training_input.xlsx!A259,"")</v>
      </c>
      <c r="AT352" t="str">
        <f t="shared" si="171"/>
        <v>=IF(CALLOUSNESS_training_input.xlsx!A259&lt;&gt;"",CALLOUSNESS_training_input.xlsx!A259,"")</v>
      </c>
      <c r="AU352" t="str">
        <f t="shared" si="171"/>
        <v>=IF(DECEITFULNESS_training_input.xlsx!A259&lt;&gt;"",DECEITFULNESS_training_input.xlsx!A259,"")</v>
      </c>
      <c r="AV352" t="str">
        <f t="shared" si="171"/>
        <v>=IF(DEPRESSIVITY_training_input.xlsx!A259&lt;&gt;"",DEPRESSIVITY_training_input.xlsx!A259,"")</v>
      </c>
      <c r="AW352" t="str">
        <f t="shared" si="171"/>
        <v>=IF(DISTRACTIBILITY_training_input.xlsx!A259&lt;&gt;"",DISTRACTIBILITY_training_input.xlsx!A259,"")</v>
      </c>
      <c r="AX352" t="str">
        <f t="shared" si="171"/>
        <v>=IF(ECCENTRICITY_training_input.xlsx!A259&lt;&gt;"",ECCENTRICITY_training_input.xlsx!A259,"")</v>
      </c>
      <c r="AY352" t="str">
        <f t="shared" si="171"/>
        <v>=IF(EMOTIONAL_LABILITY_training_input.xlsx!A259&lt;&gt;"",EMOTIONAL_LABILITY_training_input.xlsx!A259,"")</v>
      </c>
      <c r="AZ352" t="str">
        <f t="shared" si="171"/>
        <v>=IF(GRANDIOSITY_training_input.xlsx!A259&lt;&gt;"",GRANDIOSITY_training_input.xlsx!A259,"")</v>
      </c>
      <c r="BA352" t="str">
        <f t="shared" si="171"/>
        <v>=IF(HOSTILITY_training_input.xlsx!A259&lt;&gt;"",HOSTILITY_training_input.xlsx!A259,"")</v>
      </c>
      <c r="BB352" t="str">
        <f t="shared" si="171"/>
        <v>=IF(IMPULSIVITY_training_input.xlsx!A259&lt;&gt;"",IMPULSIVITY_training_input.xlsx!A259,"")</v>
      </c>
      <c r="BC352" t="str">
        <f t="shared" si="171"/>
        <v>=IF(INTIMACY_AVOIDANCE_training_input.xlsx!A259&lt;&gt;"",INTIMACY_AVOIDANCE_training_input.xlsx!A259,"")</v>
      </c>
      <c r="BD352" t="str">
        <f t="shared" si="171"/>
        <v>=IF(IRRESPONSIBILITY_training_input.xlsx!A259&lt;&gt;"",IRRESPONSIBILITY_training_input.xlsx!A259,"")</v>
      </c>
      <c r="BE352" t="str">
        <f t="shared" si="171"/>
        <v>=IF(MANIPULATIVENESS_training_input.xlsx!A259&lt;&gt;"",MANIPULATIVENESS_training_input.xlsx!A259,"")</v>
      </c>
      <c r="BF352" t="str">
        <f t="shared" si="171"/>
        <v>=IF(PERCEPTUAL_DYSREGULATION_training_input.xlsx!A259&lt;&gt;"",PERCEPTUAL_DYSREGULATION_training_input.xlsx!A259,"")</v>
      </c>
      <c r="BG352" t="str">
        <f t="shared" si="171"/>
        <v>=IF(PERSEVERATION_training_input.xlsx!A259&lt;&gt;"",PERSEVERATION_training_input.xlsx!A259,"")</v>
      </c>
      <c r="BH352" t="str">
        <f t="shared" si="171"/>
        <v>=IF(RESTRICTED_AFFECTIVITY_training_input.xlsx!A259&lt;&gt;"",RESTRICTED_AFFECTIVITY_training_input.xlsx!A259,"")</v>
      </c>
      <c r="BI352" t="str">
        <f t="shared" si="171"/>
        <v>=IF(RIGID_PERFECTIONISM_training_input.xlsx!A259&lt;&gt;"",RIGID_PERFECTIONISM_training_input.xlsx!A259,"")</v>
      </c>
      <c r="BJ352" t="str">
        <f t="shared" si="171"/>
        <v>=IF(RISK_TAKING_training_input.xlsx!A259&lt;&gt;"",RISK_TAKING_training_input.xlsx!A259,"")</v>
      </c>
      <c r="BK352" t="str">
        <f t="shared" si="171"/>
        <v>=IF(SEPARATION_INSECURITY_training_input.xlsx!A259&lt;&gt;"",SEPARATION_INSECURITY_training_input.xlsx!A259,"")</v>
      </c>
      <c r="BL352" t="str">
        <f t="shared" si="171"/>
        <v>=IF(SUBMISSIVENESS_training_input.xlsx!A259&lt;&gt;"",SUBMISSIVENESS_training_input.xlsx!A259,"")</v>
      </c>
      <c r="BM352" t="str">
        <f t="shared" si="171"/>
        <v>=IF(SUSPICIOUSNESS_training_input.xlsx!A259&lt;&gt;"",SUSPICIOUSNESS_training_input.xlsx!A259,"")</v>
      </c>
      <c r="BN352" t="str">
        <f t="shared" si="171"/>
        <v>=IF(UNUSUAL_BELIEFS_training_input.xlsx!A259&lt;&gt;"",UNUSUAL_BELIEFS_training_input.xlsx!A259,"")</v>
      </c>
      <c r="BO352" t="str">
        <f t="shared" si="170"/>
        <v>=IF(WITHDRAWAL_training_input.xlsx!A259&lt;&gt;"",WITHDRAWAL_training_input.xlsx!A259,"")</v>
      </c>
      <c r="BP352" t="str">
        <f t="shared" si="170"/>
        <v>=IF(ACT_training_input.xlsx!A259&lt;&gt;"",ACT_training_input.xlsx!A259,"")</v>
      </c>
      <c r="BQ352" t="str">
        <f t="shared" si="170"/>
        <v>=IF(DSP_training_input.xlsx!A259&lt;&gt;"",DSP_training_input.xlsx!A259,"")</v>
      </c>
      <c r="BR352" t="str">
        <f t="shared" si="170"/>
        <v>=IF(PAG_training_input.xlsx!A259&lt;&gt;"",PAG_training_input.xlsx!A259,"")</v>
      </c>
      <c r="BS352" t="str">
        <f t="shared" si="170"/>
        <v>=IF(PRO_training_input.xlsx!A259&lt;&gt;"",PRO_training_input.xlsx!A259,"")</v>
      </c>
      <c r="BT352" t="str">
        <f t="shared" si="170"/>
        <v>=IF(SPL_training_input.xlsx!A259&lt;&gt;"",SPL_training_input.xlsx!A259,"")</v>
      </c>
      <c r="BU352" t="str">
        <f t="shared" si="170"/>
        <v>=IF(WDR_training_input.xlsx!A259&lt;&gt;"",WDR_training_input.xlsx!A259,"")</v>
      </c>
      <c r="BV352" t="str">
        <f t="shared" si="170"/>
        <v>=IF(CON_training_input.xlsx!A259&lt;&gt;"",CON_training_input.xlsx!A259,"")</v>
      </c>
      <c r="BW352" t="str">
        <f t="shared" si="170"/>
        <v>=IF(DSC_training_input.xlsx!A259&lt;&gt;"",DSC_training_input.xlsx!A259,"")</v>
      </c>
      <c r="BX352" t="str">
        <f t="shared" si="170"/>
        <v>=IF(FAN_training_input.xlsx!A259&lt;&gt;"",FAN_training_input.xlsx!A259,"")</v>
      </c>
      <c r="BY352" t="str">
        <f t="shared" si="170"/>
        <v>=IF(OMN_training_input.xlsx!A259&lt;&gt;"",OMN_training_input.xlsx!A259,"")</v>
      </c>
      <c r="BZ352" t="str">
        <f t="shared" si="170"/>
        <v>=IF(REP_training_input.xlsx!A259&lt;&gt;"",REP_training_input.xlsx!A259,"")</v>
      </c>
      <c r="CA352" t="str">
        <f t="shared" si="170"/>
        <v>=IF(SOM_training_input.xlsx!A259&lt;&gt;"",SOM_training_input.xlsx!A259,"")</v>
      </c>
      <c r="CB352" t="str">
        <f t="shared" si="170"/>
        <v>=IF(SUB_training_input.xlsx!A259&lt;&gt;"",SUB_training_input.xlsx!A259,"")</v>
      </c>
      <c r="CC352" t="str">
        <f t="shared" si="170"/>
        <v>=IF(UND_training_input.xlsx!A259&lt;&gt;"",UND_training_input.xlsx!A259,"")</v>
      </c>
      <c r="CD352" t="str">
        <f t="shared" si="170"/>
        <v>=IF(ALT_training_input.xlsx!A259&lt;&gt;"",ALT_training_input.xlsx!A259,"")</v>
      </c>
      <c r="CE352" t="str">
        <f t="shared" si="170"/>
        <v>=IF(HUM_training_input.xlsx!A259&lt;&gt;"",HUM_training_input.xlsx!A259,"")</v>
      </c>
      <c r="CF352" t="str">
        <f t="shared" si="170"/>
        <v>=IF(IDL_training_input.xlsx!A259&lt;&gt;"",IDL_training_input.xlsx!A259,"")</v>
      </c>
      <c r="CG352" t="str">
        <f t="shared" si="170"/>
        <v>=IF(RFM_training_input.xlsx!A259&lt;&gt;"",RFM_training_input.xlsx!A259,"")</v>
      </c>
      <c r="CH352" t="str">
        <f t="shared" si="170"/>
        <v>=IF(DN_training_input.xlsx!A259&lt;&gt;"",DN_training_input.xlsx!A259,"")</v>
      </c>
      <c r="CI352" t="str">
        <f t="shared" si="170"/>
        <v>=IF(INT_training_input.xlsx!A259&lt;&gt;"",INT_training_input.xlsx!A259,"")</v>
      </c>
      <c r="CJ352" t="str">
        <f t="shared" si="170"/>
        <v>=IF(SUP_training_input.xlsx!A259&lt;&gt;"",SUP_training_input.xlsx!A259,"")</v>
      </c>
      <c r="CK352" t="str">
        <f t="shared" si="170"/>
        <v>=IF(ANT_training_input.xlsx!A259&lt;&gt;"",ANT_training_input.xlsx!A259,"")</v>
      </c>
      <c r="CL352" t="str">
        <f t="shared" si="170"/>
        <v>=IF(ISO_training_input.xlsx!A259&lt;&gt;"",ISO_training_input.xlsx!A259,"")</v>
      </c>
    </row>
    <row r="353" spans="1:90">
      <c r="A353">
        <v>260</v>
      </c>
      <c r="B353" t="str">
        <f t="shared" si="172"/>
        <v>=IF(SUICIDE_training_input.xlsx!A260&lt;&gt;"",SUICIDE_training_input.xlsx!A260,"")</v>
      </c>
      <c r="C353" t="str">
        <f t="shared" ref="C353:BN356" si="174">CONCATENATE($A$11,C$1,$A$12,$A353,$A$13,C$1,$A$14,$A353,$A$15)</f>
        <v>=IF(IQ_training_input.xlsx!A260&lt;&gt;"",IQ_training_input.xlsx!A260,"")</v>
      </c>
      <c r="D353" t="str">
        <f t="shared" si="174"/>
        <v>=IF(AMBIG_training_input.xlsx!A260&lt;&gt;"",AMBIG_training_input.xlsx!A260,"")</v>
      </c>
      <c r="E353" t="str">
        <f t="shared" si="174"/>
        <v>=IF(EGODYST_training_input.xlsx!A260&lt;&gt;"",EGODYST_training_input.xlsx!A260,"")</v>
      </c>
      <c r="F353" t="str">
        <f t="shared" si="174"/>
        <v>=IF(AUTISM_training_input.xlsx!A260&lt;&gt;"",AUTISM_training_input.xlsx!A260,"")</v>
      </c>
      <c r="G353" t="str">
        <f t="shared" si="174"/>
        <v>=IF(IDENTITY_training_input.xlsx!A260&lt;&gt;"",IDENTITY_training_input.xlsx!A260,"")</v>
      </c>
      <c r="H353" t="str">
        <f t="shared" si="174"/>
        <v>=IF(SELFDIR_training_input.xlsx!A260&lt;&gt;"",SELFDIR_training_input.xlsx!A260,"")</v>
      </c>
      <c r="I353" t="str">
        <f t="shared" si="174"/>
        <v>=IF(EMPATHY_training_input.xlsx!A260&lt;&gt;"",EMPATHY_training_input.xlsx!A260,"")</v>
      </c>
      <c r="J353" t="str">
        <f t="shared" si="174"/>
        <v>=IF(INTIMACY_training_input.xlsx!A260&lt;&gt;"",INTIMACY_training_input.xlsx!A260,"")</v>
      </c>
      <c r="K353" t="str">
        <f t="shared" si="174"/>
        <v>=IF(ACUTE_training_input.xlsx!A260&lt;&gt;"",ACUTE_training_input.xlsx!A260,"")</v>
      </c>
      <c r="L353" t="str">
        <f t="shared" si="174"/>
        <v>=IF(CHRONIC_training_input.xlsx!A260&lt;&gt;"",CHRONIC_training_input.xlsx!A260,"")</v>
      </c>
      <c r="M353" t="str">
        <f t="shared" si="174"/>
        <v>=IF(TRAUMA_PAST_training_input.xlsx!A260&lt;&gt;"",TRAUMA_PAST_training_input.xlsx!A260,"")</v>
      </c>
      <c r="N353" t="str">
        <f t="shared" si="174"/>
        <v>=IF(TRAUMA_PRESENT_training_input.xlsx!A260&lt;&gt;"",TRAUMA_PRESENT_training_input.xlsx!A260,"")</v>
      </c>
      <c r="O353" t="str">
        <f t="shared" si="174"/>
        <v>=IF(HOPE_training_input.xlsx!A260&lt;&gt;"",HOPE_training_input.xlsx!A260,"")</v>
      </c>
      <c r="P353" t="str">
        <f t="shared" si="174"/>
        <v>=IF(SELFAFFICACY_training_input.xlsx!A260&lt;&gt;"",SELFAFFICACY_training_input.xlsx!A260,"")</v>
      </c>
      <c r="Q353" t="str">
        <f t="shared" si="174"/>
        <v>=IF(SELFESTEEM_training_input.xlsx!A260&lt;&gt;"",SELFESTEEM_training_input.xlsx!A260,"")</v>
      </c>
      <c r="R353" t="str">
        <f t="shared" si="174"/>
        <v>=IF(WELLBEING_training_input.xlsx!A260&lt;&gt;"",WELLBEING_training_input.xlsx!A260,"")</v>
      </c>
      <c r="S353" t="str">
        <f t="shared" si="174"/>
        <v>=IF(HYPER_training_input.xlsx!A260&lt;&gt;"",HYPER_training_input.xlsx!A260,"")</v>
      </c>
      <c r="T353" t="str">
        <f t="shared" si="174"/>
        <v>=IF(AGGR_training_input.xlsx!A260&lt;&gt;"",AGGR_training_input.xlsx!A260,"")</v>
      </c>
      <c r="U353" t="str">
        <f t="shared" si="174"/>
        <v>=IF(COND_PR_training_input.xlsx!A260&lt;&gt;"",COND_PR_training_input.xlsx!A260,"")</v>
      </c>
      <c r="V353" t="str">
        <f t="shared" si="174"/>
        <v>=IF(ANXIE_training_input.xlsx!A260&lt;&gt;"",ANXIE_training_input.xlsx!A260,"")</v>
      </c>
      <c r="W353" t="str">
        <f t="shared" si="174"/>
        <v>=IF(DEPR_training_input.xlsx!A260&lt;&gt;"",DEPR_training_input.xlsx!A260,"")</v>
      </c>
      <c r="X353" t="str">
        <f t="shared" si="174"/>
        <v>=IF(SOMAT_training_input.xlsx!A260&lt;&gt;"",SOMAT_training_input.xlsx!A260,"")</v>
      </c>
      <c r="Y353" t="str">
        <f t="shared" si="174"/>
        <v>=IF(ATYPI_training_input.xlsx!A260&lt;&gt;"",ATYPI_training_input.xlsx!A260,"")</v>
      </c>
      <c r="Z353" t="str">
        <f t="shared" si="174"/>
        <v>=IF(WITHD_training_input.xlsx!A260&lt;&gt;"",WITHD_training_input.xlsx!A260,"")</v>
      </c>
      <c r="AA353" t="str">
        <f t="shared" si="174"/>
        <v>=IF(ATTE_PR_training_input.xlsx!A260&lt;&gt;"",ATTE_PR_training_input.xlsx!A260,"")</v>
      </c>
      <c r="AB353" t="str">
        <f t="shared" si="174"/>
        <v>=IF(ANG_CONT_training_input.xlsx!A260&lt;&gt;"",ANG_CONT_training_input.xlsx!A260,"")</v>
      </c>
      <c r="AC353" t="str">
        <f t="shared" si="174"/>
        <v>=IF(DEV_SOC_DIS_training_input.xlsx!A260&lt;&gt;"",DEV_SOC_DIS_training_input.xlsx!A260,"")</v>
      </c>
      <c r="AD353" t="str">
        <f t="shared" si="174"/>
        <v>=IF(BULLY_training_input.xlsx!A260&lt;&gt;"",BULLY_training_input.xlsx!A260,"")</v>
      </c>
      <c r="AE353" t="str">
        <f t="shared" si="174"/>
        <v>=IF(EMOT_SELF_C_training_input.xlsx!A260&lt;&gt;"",EMOT_SELF_C_training_input.xlsx!A260,"")</v>
      </c>
      <c r="AF353" t="str">
        <f t="shared" si="174"/>
        <v>=IF(EXE_FUN_training_input.xlsx!A260&lt;&gt;"",EXE_FUN_training_input.xlsx!A260,"")</v>
      </c>
      <c r="AG353" t="str">
        <f t="shared" si="174"/>
        <v>=IF(MANIA_training_input.xlsx!A260&lt;&gt;"",MANIA_training_input.xlsx!A260,"")</v>
      </c>
      <c r="AH353" t="str">
        <f t="shared" si="174"/>
        <v>=IF(NEG_EMOT_training_input.xlsx!A260&lt;&gt;"",NEG_EMOT_training_input.xlsx!A260,"")</v>
      </c>
      <c r="AI353" t="str">
        <f t="shared" si="174"/>
        <v>=IF(ADAPT_training_input.xlsx!A260&lt;&gt;"",ADAPT_training_input.xlsx!A260,"")</v>
      </c>
      <c r="AJ353" t="str">
        <f t="shared" si="174"/>
        <v>=IF(SOC_SK_training_input.xlsx!A260&lt;&gt;"",SOC_SK_training_input.xlsx!A260,"")</v>
      </c>
      <c r="AK353" t="str">
        <f t="shared" si="174"/>
        <v>=IF(LEAD_training_input.xlsx!A260&lt;&gt;"",LEAD_training_input.xlsx!A260,"")</v>
      </c>
      <c r="AL353" t="str">
        <f t="shared" si="174"/>
        <v>=IF(ACT_DAIL_training_input.xlsx!A260&lt;&gt;"",ACT_DAIL_training_input.xlsx!A260,"")</v>
      </c>
      <c r="AM353" t="str">
        <f t="shared" si="174"/>
        <v>=IF(FUN_COM_training_input.xlsx!A260&lt;&gt;"",FUN_COM_training_input.xlsx!A260,"")</v>
      </c>
      <c r="AN353" t="str">
        <f t="shared" si="174"/>
        <v>=IF(RESILI_training_input.xlsx!A260&lt;&gt;"",RESILI_training_input.xlsx!A260,"")</v>
      </c>
      <c r="AO353" t="str">
        <f t="shared" si="174"/>
        <v>=IF(SEL_training_input.xlsx!A260&lt;&gt;"",SEL_training_input.xlsx!A260,"")</v>
      </c>
      <c r="AP353" t="str">
        <f t="shared" si="174"/>
        <v>=IF(SEV_training_input.xlsx!A260&lt;&gt;"",SEV_training_input.xlsx!A260,"")</v>
      </c>
      <c r="AQ353" t="str">
        <f t="shared" si="174"/>
        <v>=IF(ANHEDONIA_training_input.xlsx!A260&lt;&gt;"",ANHEDONIA_training_input.xlsx!A260,"")</v>
      </c>
      <c r="AR353" t="str">
        <f t="shared" si="174"/>
        <v>=IF(ANXIOUSNESS_training_input.xlsx!A260&lt;&gt;"",ANXIOUSNESS_training_input.xlsx!A260,"")</v>
      </c>
      <c r="AS353" t="str">
        <f t="shared" si="174"/>
        <v>=IF(ATTENTION_SEEKING_training_input.xlsx!A260&lt;&gt;"",ATTENTION_SEEKING_training_input.xlsx!A260,"")</v>
      </c>
      <c r="AT353" t="str">
        <f t="shared" si="174"/>
        <v>=IF(CALLOUSNESS_training_input.xlsx!A260&lt;&gt;"",CALLOUSNESS_training_input.xlsx!A260,"")</v>
      </c>
      <c r="AU353" t="str">
        <f t="shared" si="174"/>
        <v>=IF(DECEITFULNESS_training_input.xlsx!A260&lt;&gt;"",DECEITFULNESS_training_input.xlsx!A260,"")</v>
      </c>
      <c r="AV353" t="str">
        <f t="shared" si="174"/>
        <v>=IF(DEPRESSIVITY_training_input.xlsx!A260&lt;&gt;"",DEPRESSIVITY_training_input.xlsx!A260,"")</v>
      </c>
      <c r="AW353" t="str">
        <f t="shared" si="174"/>
        <v>=IF(DISTRACTIBILITY_training_input.xlsx!A260&lt;&gt;"",DISTRACTIBILITY_training_input.xlsx!A260,"")</v>
      </c>
      <c r="AX353" t="str">
        <f t="shared" si="174"/>
        <v>=IF(ECCENTRICITY_training_input.xlsx!A260&lt;&gt;"",ECCENTRICITY_training_input.xlsx!A260,"")</v>
      </c>
      <c r="AY353" t="str">
        <f t="shared" si="174"/>
        <v>=IF(EMOTIONAL_LABILITY_training_input.xlsx!A260&lt;&gt;"",EMOTIONAL_LABILITY_training_input.xlsx!A260,"")</v>
      </c>
      <c r="AZ353" t="str">
        <f t="shared" si="174"/>
        <v>=IF(GRANDIOSITY_training_input.xlsx!A260&lt;&gt;"",GRANDIOSITY_training_input.xlsx!A260,"")</v>
      </c>
      <c r="BA353" t="str">
        <f t="shared" si="174"/>
        <v>=IF(HOSTILITY_training_input.xlsx!A260&lt;&gt;"",HOSTILITY_training_input.xlsx!A260,"")</v>
      </c>
      <c r="BB353" t="str">
        <f t="shared" si="174"/>
        <v>=IF(IMPULSIVITY_training_input.xlsx!A260&lt;&gt;"",IMPULSIVITY_training_input.xlsx!A260,"")</v>
      </c>
      <c r="BC353" t="str">
        <f t="shared" si="174"/>
        <v>=IF(INTIMACY_AVOIDANCE_training_input.xlsx!A260&lt;&gt;"",INTIMACY_AVOIDANCE_training_input.xlsx!A260,"")</v>
      </c>
      <c r="BD353" t="str">
        <f t="shared" si="174"/>
        <v>=IF(IRRESPONSIBILITY_training_input.xlsx!A260&lt;&gt;"",IRRESPONSIBILITY_training_input.xlsx!A260,"")</v>
      </c>
      <c r="BE353" t="str">
        <f t="shared" si="174"/>
        <v>=IF(MANIPULATIVENESS_training_input.xlsx!A260&lt;&gt;"",MANIPULATIVENESS_training_input.xlsx!A260,"")</v>
      </c>
      <c r="BF353" t="str">
        <f t="shared" si="174"/>
        <v>=IF(PERCEPTUAL_DYSREGULATION_training_input.xlsx!A260&lt;&gt;"",PERCEPTUAL_DYSREGULATION_training_input.xlsx!A260,"")</v>
      </c>
      <c r="BG353" t="str">
        <f t="shared" si="174"/>
        <v>=IF(PERSEVERATION_training_input.xlsx!A260&lt;&gt;"",PERSEVERATION_training_input.xlsx!A260,"")</v>
      </c>
      <c r="BH353" t="str">
        <f t="shared" si="174"/>
        <v>=IF(RESTRICTED_AFFECTIVITY_training_input.xlsx!A260&lt;&gt;"",RESTRICTED_AFFECTIVITY_training_input.xlsx!A260,"")</v>
      </c>
      <c r="BI353" t="str">
        <f t="shared" si="174"/>
        <v>=IF(RIGID_PERFECTIONISM_training_input.xlsx!A260&lt;&gt;"",RIGID_PERFECTIONISM_training_input.xlsx!A260,"")</v>
      </c>
      <c r="BJ353" t="str">
        <f t="shared" si="174"/>
        <v>=IF(RISK_TAKING_training_input.xlsx!A260&lt;&gt;"",RISK_TAKING_training_input.xlsx!A260,"")</v>
      </c>
      <c r="BK353" t="str">
        <f t="shared" si="174"/>
        <v>=IF(SEPARATION_INSECURITY_training_input.xlsx!A260&lt;&gt;"",SEPARATION_INSECURITY_training_input.xlsx!A260,"")</v>
      </c>
      <c r="BL353" t="str">
        <f t="shared" si="174"/>
        <v>=IF(SUBMISSIVENESS_training_input.xlsx!A260&lt;&gt;"",SUBMISSIVENESS_training_input.xlsx!A260,"")</v>
      </c>
      <c r="BM353" t="str">
        <f t="shared" si="174"/>
        <v>=IF(SUSPICIOUSNESS_training_input.xlsx!A260&lt;&gt;"",SUSPICIOUSNESS_training_input.xlsx!A260,"")</v>
      </c>
      <c r="BN353" t="str">
        <f t="shared" si="174"/>
        <v>=IF(UNUSUAL_BELIEFS_training_input.xlsx!A260&lt;&gt;"",UNUSUAL_BELIEFS_training_input.xlsx!A260,"")</v>
      </c>
      <c r="BO353" t="str">
        <f t="shared" si="170"/>
        <v>=IF(WITHDRAWAL_training_input.xlsx!A260&lt;&gt;"",WITHDRAWAL_training_input.xlsx!A260,"")</v>
      </c>
      <c r="BP353" t="str">
        <f t="shared" si="170"/>
        <v>=IF(ACT_training_input.xlsx!A260&lt;&gt;"",ACT_training_input.xlsx!A260,"")</v>
      </c>
      <c r="BQ353" t="str">
        <f t="shared" si="170"/>
        <v>=IF(DSP_training_input.xlsx!A260&lt;&gt;"",DSP_training_input.xlsx!A260,"")</v>
      </c>
      <c r="BR353" t="str">
        <f t="shared" si="170"/>
        <v>=IF(PAG_training_input.xlsx!A260&lt;&gt;"",PAG_training_input.xlsx!A260,"")</v>
      </c>
      <c r="BS353" t="str">
        <f t="shared" si="170"/>
        <v>=IF(PRO_training_input.xlsx!A260&lt;&gt;"",PRO_training_input.xlsx!A260,"")</v>
      </c>
      <c r="BT353" t="str">
        <f t="shared" si="170"/>
        <v>=IF(SPL_training_input.xlsx!A260&lt;&gt;"",SPL_training_input.xlsx!A260,"")</v>
      </c>
      <c r="BU353" t="str">
        <f t="shared" si="170"/>
        <v>=IF(WDR_training_input.xlsx!A260&lt;&gt;"",WDR_training_input.xlsx!A260,"")</v>
      </c>
      <c r="BV353" t="str">
        <f t="shared" si="170"/>
        <v>=IF(CON_training_input.xlsx!A260&lt;&gt;"",CON_training_input.xlsx!A260,"")</v>
      </c>
      <c r="BW353" t="str">
        <f t="shared" si="170"/>
        <v>=IF(DSC_training_input.xlsx!A260&lt;&gt;"",DSC_training_input.xlsx!A260,"")</v>
      </c>
      <c r="BX353" t="str">
        <f t="shared" si="170"/>
        <v>=IF(FAN_training_input.xlsx!A260&lt;&gt;"",FAN_training_input.xlsx!A260,"")</v>
      </c>
      <c r="BY353" t="str">
        <f t="shared" si="170"/>
        <v>=IF(OMN_training_input.xlsx!A260&lt;&gt;"",OMN_training_input.xlsx!A260,"")</v>
      </c>
      <c r="BZ353" t="str">
        <f t="shared" si="170"/>
        <v>=IF(REP_training_input.xlsx!A260&lt;&gt;"",REP_training_input.xlsx!A260,"")</v>
      </c>
      <c r="CA353" t="str">
        <f t="shared" si="170"/>
        <v>=IF(SOM_training_input.xlsx!A260&lt;&gt;"",SOM_training_input.xlsx!A260,"")</v>
      </c>
      <c r="CB353" t="str">
        <f t="shared" si="170"/>
        <v>=IF(SUB_training_input.xlsx!A260&lt;&gt;"",SUB_training_input.xlsx!A260,"")</v>
      </c>
      <c r="CC353" t="str">
        <f t="shared" si="170"/>
        <v>=IF(UND_training_input.xlsx!A260&lt;&gt;"",UND_training_input.xlsx!A260,"")</v>
      </c>
      <c r="CD353" t="str">
        <f t="shared" si="170"/>
        <v>=IF(ALT_training_input.xlsx!A260&lt;&gt;"",ALT_training_input.xlsx!A260,"")</v>
      </c>
      <c r="CE353" t="str">
        <f t="shared" si="170"/>
        <v>=IF(HUM_training_input.xlsx!A260&lt;&gt;"",HUM_training_input.xlsx!A260,"")</v>
      </c>
      <c r="CF353" t="str">
        <f t="shared" si="170"/>
        <v>=IF(IDL_training_input.xlsx!A260&lt;&gt;"",IDL_training_input.xlsx!A260,"")</v>
      </c>
      <c r="CG353" t="str">
        <f t="shared" si="170"/>
        <v>=IF(RFM_training_input.xlsx!A260&lt;&gt;"",RFM_training_input.xlsx!A260,"")</v>
      </c>
      <c r="CH353" t="str">
        <f t="shared" si="170"/>
        <v>=IF(DN_training_input.xlsx!A260&lt;&gt;"",DN_training_input.xlsx!A260,"")</v>
      </c>
      <c r="CI353" t="str">
        <f t="shared" si="170"/>
        <v>=IF(INT_training_input.xlsx!A260&lt;&gt;"",INT_training_input.xlsx!A260,"")</v>
      </c>
      <c r="CJ353" t="str">
        <f t="shared" si="170"/>
        <v>=IF(SUP_training_input.xlsx!A260&lt;&gt;"",SUP_training_input.xlsx!A260,"")</v>
      </c>
      <c r="CK353" t="str">
        <f t="shared" si="170"/>
        <v>=IF(ANT_training_input.xlsx!A260&lt;&gt;"",ANT_training_input.xlsx!A260,"")</v>
      </c>
      <c r="CL353" t="str">
        <f t="shared" si="170"/>
        <v>=IF(ISO_training_input.xlsx!A260&lt;&gt;"",ISO_training_input.xlsx!A260,"")</v>
      </c>
    </row>
    <row r="354" spans="1:90">
      <c r="A354">
        <v>261</v>
      </c>
      <c r="B354" t="str">
        <f t="shared" si="172"/>
        <v>=IF(SUICIDE_training_input.xlsx!A261&lt;&gt;"",SUICIDE_training_input.xlsx!A261,"")</v>
      </c>
      <c r="C354" t="str">
        <f t="shared" si="174"/>
        <v>=IF(IQ_training_input.xlsx!A261&lt;&gt;"",IQ_training_input.xlsx!A261,"")</v>
      </c>
      <c r="D354" t="str">
        <f t="shared" si="174"/>
        <v>=IF(AMBIG_training_input.xlsx!A261&lt;&gt;"",AMBIG_training_input.xlsx!A261,"")</v>
      </c>
      <c r="E354" t="str">
        <f t="shared" si="174"/>
        <v>=IF(EGODYST_training_input.xlsx!A261&lt;&gt;"",EGODYST_training_input.xlsx!A261,"")</v>
      </c>
      <c r="F354" t="str">
        <f t="shared" si="174"/>
        <v>=IF(AUTISM_training_input.xlsx!A261&lt;&gt;"",AUTISM_training_input.xlsx!A261,"")</v>
      </c>
      <c r="G354" t="str">
        <f t="shared" si="174"/>
        <v>=IF(IDENTITY_training_input.xlsx!A261&lt;&gt;"",IDENTITY_training_input.xlsx!A261,"")</v>
      </c>
      <c r="H354" t="str">
        <f t="shared" si="174"/>
        <v>=IF(SELFDIR_training_input.xlsx!A261&lt;&gt;"",SELFDIR_training_input.xlsx!A261,"")</v>
      </c>
      <c r="I354" t="str">
        <f t="shared" si="174"/>
        <v>=IF(EMPATHY_training_input.xlsx!A261&lt;&gt;"",EMPATHY_training_input.xlsx!A261,"")</v>
      </c>
      <c r="J354" t="str">
        <f t="shared" si="174"/>
        <v>=IF(INTIMACY_training_input.xlsx!A261&lt;&gt;"",INTIMACY_training_input.xlsx!A261,"")</v>
      </c>
      <c r="K354" t="str">
        <f t="shared" si="174"/>
        <v>=IF(ACUTE_training_input.xlsx!A261&lt;&gt;"",ACUTE_training_input.xlsx!A261,"")</v>
      </c>
      <c r="L354" t="str">
        <f t="shared" si="174"/>
        <v>=IF(CHRONIC_training_input.xlsx!A261&lt;&gt;"",CHRONIC_training_input.xlsx!A261,"")</v>
      </c>
      <c r="M354" t="str">
        <f t="shared" si="174"/>
        <v>=IF(TRAUMA_PAST_training_input.xlsx!A261&lt;&gt;"",TRAUMA_PAST_training_input.xlsx!A261,"")</v>
      </c>
      <c r="N354" t="str">
        <f t="shared" si="174"/>
        <v>=IF(TRAUMA_PRESENT_training_input.xlsx!A261&lt;&gt;"",TRAUMA_PRESENT_training_input.xlsx!A261,"")</v>
      </c>
      <c r="O354" t="str">
        <f t="shared" si="174"/>
        <v>=IF(HOPE_training_input.xlsx!A261&lt;&gt;"",HOPE_training_input.xlsx!A261,"")</v>
      </c>
      <c r="P354" t="str">
        <f t="shared" si="174"/>
        <v>=IF(SELFAFFICACY_training_input.xlsx!A261&lt;&gt;"",SELFAFFICACY_training_input.xlsx!A261,"")</v>
      </c>
      <c r="Q354" t="str">
        <f t="shared" si="174"/>
        <v>=IF(SELFESTEEM_training_input.xlsx!A261&lt;&gt;"",SELFESTEEM_training_input.xlsx!A261,"")</v>
      </c>
      <c r="R354" t="str">
        <f t="shared" si="174"/>
        <v>=IF(WELLBEING_training_input.xlsx!A261&lt;&gt;"",WELLBEING_training_input.xlsx!A261,"")</v>
      </c>
      <c r="S354" t="str">
        <f t="shared" si="174"/>
        <v>=IF(HYPER_training_input.xlsx!A261&lt;&gt;"",HYPER_training_input.xlsx!A261,"")</v>
      </c>
      <c r="T354" t="str">
        <f t="shared" si="174"/>
        <v>=IF(AGGR_training_input.xlsx!A261&lt;&gt;"",AGGR_training_input.xlsx!A261,"")</v>
      </c>
      <c r="U354" t="str">
        <f t="shared" si="174"/>
        <v>=IF(COND_PR_training_input.xlsx!A261&lt;&gt;"",COND_PR_training_input.xlsx!A261,"")</v>
      </c>
      <c r="V354" t="str">
        <f t="shared" si="174"/>
        <v>=IF(ANXIE_training_input.xlsx!A261&lt;&gt;"",ANXIE_training_input.xlsx!A261,"")</v>
      </c>
      <c r="W354" t="str">
        <f t="shared" si="174"/>
        <v>=IF(DEPR_training_input.xlsx!A261&lt;&gt;"",DEPR_training_input.xlsx!A261,"")</v>
      </c>
      <c r="X354" t="str">
        <f t="shared" si="174"/>
        <v>=IF(SOMAT_training_input.xlsx!A261&lt;&gt;"",SOMAT_training_input.xlsx!A261,"")</v>
      </c>
      <c r="Y354" t="str">
        <f t="shared" si="174"/>
        <v>=IF(ATYPI_training_input.xlsx!A261&lt;&gt;"",ATYPI_training_input.xlsx!A261,"")</v>
      </c>
      <c r="Z354" t="str">
        <f t="shared" si="174"/>
        <v>=IF(WITHD_training_input.xlsx!A261&lt;&gt;"",WITHD_training_input.xlsx!A261,"")</v>
      </c>
      <c r="AA354" t="str">
        <f t="shared" si="174"/>
        <v>=IF(ATTE_PR_training_input.xlsx!A261&lt;&gt;"",ATTE_PR_training_input.xlsx!A261,"")</v>
      </c>
      <c r="AB354" t="str">
        <f t="shared" si="174"/>
        <v>=IF(ANG_CONT_training_input.xlsx!A261&lt;&gt;"",ANG_CONT_training_input.xlsx!A261,"")</v>
      </c>
      <c r="AC354" t="str">
        <f t="shared" si="174"/>
        <v>=IF(DEV_SOC_DIS_training_input.xlsx!A261&lt;&gt;"",DEV_SOC_DIS_training_input.xlsx!A261,"")</v>
      </c>
      <c r="AD354" t="str">
        <f t="shared" si="174"/>
        <v>=IF(BULLY_training_input.xlsx!A261&lt;&gt;"",BULLY_training_input.xlsx!A261,"")</v>
      </c>
      <c r="AE354" t="str">
        <f t="shared" si="174"/>
        <v>=IF(EMOT_SELF_C_training_input.xlsx!A261&lt;&gt;"",EMOT_SELF_C_training_input.xlsx!A261,"")</v>
      </c>
      <c r="AF354" t="str">
        <f t="shared" si="174"/>
        <v>=IF(EXE_FUN_training_input.xlsx!A261&lt;&gt;"",EXE_FUN_training_input.xlsx!A261,"")</v>
      </c>
      <c r="AG354" t="str">
        <f t="shared" si="174"/>
        <v>=IF(MANIA_training_input.xlsx!A261&lt;&gt;"",MANIA_training_input.xlsx!A261,"")</v>
      </c>
      <c r="AH354" t="str">
        <f t="shared" si="174"/>
        <v>=IF(NEG_EMOT_training_input.xlsx!A261&lt;&gt;"",NEG_EMOT_training_input.xlsx!A261,"")</v>
      </c>
      <c r="AI354" t="str">
        <f t="shared" si="174"/>
        <v>=IF(ADAPT_training_input.xlsx!A261&lt;&gt;"",ADAPT_training_input.xlsx!A261,"")</v>
      </c>
      <c r="AJ354" t="str">
        <f t="shared" si="174"/>
        <v>=IF(SOC_SK_training_input.xlsx!A261&lt;&gt;"",SOC_SK_training_input.xlsx!A261,"")</v>
      </c>
      <c r="AK354" t="str">
        <f t="shared" si="174"/>
        <v>=IF(LEAD_training_input.xlsx!A261&lt;&gt;"",LEAD_training_input.xlsx!A261,"")</v>
      </c>
      <c r="AL354" t="str">
        <f t="shared" si="174"/>
        <v>=IF(ACT_DAIL_training_input.xlsx!A261&lt;&gt;"",ACT_DAIL_training_input.xlsx!A261,"")</v>
      </c>
      <c r="AM354" t="str">
        <f t="shared" si="174"/>
        <v>=IF(FUN_COM_training_input.xlsx!A261&lt;&gt;"",FUN_COM_training_input.xlsx!A261,"")</v>
      </c>
      <c r="AN354" t="str">
        <f t="shared" si="174"/>
        <v>=IF(RESILI_training_input.xlsx!A261&lt;&gt;"",RESILI_training_input.xlsx!A261,"")</v>
      </c>
      <c r="AO354" t="str">
        <f t="shared" si="174"/>
        <v>=IF(SEL_training_input.xlsx!A261&lt;&gt;"",SEL_training_input.xlsx!A261,"")</v>
      </c>
      <c r="AP354" t="str">
        <f t="shared" si="174"/>
        <v>=IF(SEV_training_input.xlsx!A261&lt;&gt;"",SEV_training_input.xlsx!A261,"")</v>
      </c>
      <c r="AQ354" t="str">
        <f t="shared" si="174"/>
        <v>=IF(ANHEDONIA_training_input.xlsx!A261&lt;&gt;"",ANHEDONIA_training_input.xlsx!A261,"")</v>
      </c>
      <c r="AR354" t="str">
        <f t="shared" si="174"/>
        <v>=IF(ANXIOUSNESS_training_input.xlsx!A261&lt;&gt;"",ANXIOUSNESS_training_input.xlsx!A261,"")</v>
      </c>
      <c r="AS354" t="str">
        <f t="shared" si="174"/>
        <v>=IF(ATTENTION_SEEKING_training_input.xlsx!A261&lt;&gt;"",ATTENTION_SEEKING_training_input.xlsx!A261,"")</v>
      </c>
      <c r="AT354" t="str">
        <f t="shared" si="174"/>
        <v>=IF(CALLOUSNESS_training_input.xlsx!A261&lt;&gt;"",CALLOUSNESS_training_input.xlsx!A261,"")</v>
      </c>
      <c r="AU354" t="str">
        <f t="shared" si="174"/>
        <v>=IF(DECEITFULNESS_training_input.xlsx!A261&lt;&gt;"",DECEITFULNESS_training_input.xlsx!A261,"")</v>
      </c>
      <c r="AV354" t="str">
        <f t="shared" si="174"/>
        <v>=IF(DEPRESSIVITY_training_input.xlsx!A261&lt;&gt;"",DEPRESSIVITY_training_input.xlsx!A261,"")</v>
      </c>
      <c r="AW354" t="str">
        <f t="shared" si="174"/>
        <v>=IF(DISTRACTIBILITY_training_input.xlsx!A261&lt;&gt;"",DISTRACTIBILITY_training_input.xlsx!A261,"")</v>
      </c>
      <c r="AX354" t="str">
        <f t="shared" si="174"/>
        <v>=IF(ECCENTRICITY_training_input.xlsx!A261&lt;&gt;"",ECCENTRICITY_training_input.xlsx!A261,"")</v>
      </c>
      <c r="AY354" t="str">
        <f t="shared" si="174"/>
        <v>=IF(EMOTIONAL_LABILITY_training_input.xlsx!A261&lt;&gt;"",EMOTIONAL_LABILITY_training_input.xlsx!A261,"")</v>
      </c>
      <c r="AZ354" t="str">
        <f t="shared" si="174"/>
        <v>=IF(GRANDIOSITY_training_input.xlsx!A261&lt;&gt;"",GRANDIOSITY_training_input.xlsx!A261,"")</v>
      </c>
      <c r="BA354" t="str">
        <f t="shared" si="174"/>
        <v>=IF(HOSTILITY_training_input.xlsx!A261&lt;&gt;"",HOSTILITY_training_input.xlsx!A261,"")</v>
      </c>
      <c r="BB354" t="str">
        <f t="shared" si="174"/>
        <v>=IF(IMPULSIVITY_training_input.xlsx!A261&lt;&gt;"",IMPULSIVITY_training_input.xlsx!A261,"")</v>
      </c>
      <c r="BC354" t="str">
        <f t="shared" si="174"/>
        <v>=IF(INTIMACY_AVOIDANCE_training_input.xlsx!A261&lt;&gt;"",INTIMACY_AVOIDANCE_training_input.xlsx!A261,"")</v>
      </c>
      <c r="BD354" t="str">
        <f t="shared" si="174"/>
        <v>=IF(IRRESPONSIBILITY_training_input.xlsx!A261&lt;&gt;"",IRRESPONSIBILITY_training_input.xlsx!A261,"")</v>
      </c>
      <c r="BE354" t="str">
        <f t="shared" si="174"/>
        <v>=IF(MANIPULATIVENESS_training_input.xlsx!A261&lt;&gt;"",MANIPULATIVENESS_training_input.xlsx!A261,"")</v>
      </c>
      <c r="BF354" t="str">
        <f t="shared" si="174"/>
        <v>=IF(PERCEPTUAL_DYSREGULATION_training_input.xlsx!A261&lt;&gt;"",PERCEPTUAL_DYSREGULATION_training_input.xlsx!A261,"")</v>
      </c>
      <c r="BG354" t="str">
        <f t="shared" si="174"/>
        <v>=IF(PERSEVERATION_training_input.xlsx!A261&lt;&gt;"",PERSEVERATION_training_input.xlsx!A261,"")</v>
      </c>
      <c r="BH354" t="str">
        <f t="shared" si="174"/>
        <v>=IF(RESTRICTED_AFFECTIVITY_training_input.xlsx!A261&lt;&gt;"",RESTRICTED_AFFECTIVITY_training_input.xlsx!A261,"")</v>
      </c>
      <c r="BI354" t="str">
        <f t="shared" si="174"/>
        <v>=IF(RIGID_PERFECTIONISM_training_input.xlsx!A261&lt;&gt;"",RIGID_PERFECTIONISM_training_input.xlsx!A261,"")</v>
      </c>
      <c r="BJ354" t="str">
        <f t="shared" si="174"/>
        <v>=IF(RISK_TAKING_training_input.xlsx!A261&lt;&gt;"",RISK_TAKING_training_input.xlsx!A261,"")</v>
      </c>
      <c r="BK354" t="str">
        <f t="shared" si="174"/>
        <v>=IF(SEPARATION_INSECURITY_training_input.xlsx!A261&lt;&gt;"",SEPARATION_INSECURITY_training_input.xlsx!A261,"")</v>
      </c>
      <c r="BL354" t="str">
        <f t="shared" si="174"/>
        <v>=IF(SUBMISSIVENESS_training_input.xlsx!A261&lt;&gt;"",SUBMISSIVENESS_training_input.xlsx!A261,"")</v>
      </c>
      <c r="BM354" t="str">
        <f t="shared" si="174"/>
        <v>=IF(SUSPICIOUSNESS_training_input.xlsx!A261&lt;&gt;"",SUSPICIOUSNESS_training_input.xlsx!A261,"")</v>
      </c>
      <c r="BN354" t="str">
        <f t="shared" si="174"/>
        <v>=IF(UNUSUAL_BELIEFS_training_input.xlsx!A261&lt;&gt;"",UNUSUAL_BELIEFS_training_input.xlsx!A261,"")</v>
      </c>
      <c r="BO354" t="str">
        <f t="shared" si="170"/>
        <v>=IF(WITHDRAWAL_training_input.xlsx!A261&lt;&gt;"",WITHDRAWAL_training_input.xlsx!A261,"")</v>
      </c>
      <c r="BP354" t="str">
        <f t="shared" si="170"/>
        <v>=IF(ACT_training_input.xlsx!A261&lt;&gt;"",ACT_training_input.xlsx!A261,"")</v>
      </c>
      <c r="BQ354" t="str">
        <f t="shared" si="170"/>
        <v>=IF(DSP_training_input.xlsx!A261&lt;&gt;"",DSP_training_input.xlsx!A261,"")</v>
      </c>
      <c r="BR354" t="str">
        <f t="shared" si="170"/>
        <v>=IF(PAG_training_input.xlsx!A261&lt;&gt;"",PAG_training_input.xlsx!A261,"")</v>
      </c>
      <c r="BS354" t="str">
        <f t="shared" si="170"/>
        <v>=IF(PRO_training_input.xlsx!A261&lt;&gt;"",PRO_training_input.xlsx!A261,"")</v>
      </c>
      <c r="BT354" t="str">
        <f t="shared" si="170"/>
        <v>=IF(SPL_training_input.xlsx!A261&lt;&gt;"",SPL_training_input.xlsx!A261,"")</v>
      </c>
      <c r="BU354" t="str">
        <f t="shared" si="170"/>
        <v>=IF(WDR_training_input.xlsx!A261&lt;&gt;"",WDR_training_input.xlsx!A261,"")</v>
      </c>
      <c r="BV354" t="str">
        <f t="shared" si="170"/>
        <v>=IF(CON_training_input.xlsx!A261&lt;&gt;"",CON_training_input.xlsx!A261,"")</v>
      </c>
      <c r="BW354" t="str">
        <f t="shared" si="170"/>
        <v>=IF(DSC_training_input.xlsx!A261&lt;&gt;"",DSC_training_input.xlsx!A261,"")</v>
      </c>
      <c r="BX354" t="str">
        <f t="shared" si="170"/>
        <v>=IF(FAN_training_input.xlsx!A261&lt;&gt;"",FAN_training_input.xlsx!A261,"")</v>
      </c>
      <c r="BY354" t="str">
        <f t="shared" si="170"/>
        <v>=IF(OMN_training_input.xlsx!A261&lt;&gt;"",OMN_training_input.xlsx!A261,"")</v>
      </c>
      <c r="BZ354" t="str">
        <f t="shared" si="170"/>
        <v>=IF(REP_training_input.xlsx!A261&lt;&gt;"",REP_training_input.xlsx!A261,"")</v>
      </c>
      <c r="CA354" t="str">
        <f t="shared" si="170"/>
        <v>=IF(SOM_training_input.xlsx!A261&lt;&gt;"",SOM_training_input.xlsx!A261,"")</v>
      </c>
      <c r="CB354" t="str">
        <f t="shared" si="170"/>
        <v>=IF(SUB_training_input.xlsx!A261&lt;&gt;"",SUB_training_input.xlsx!A261,"")</v>
      </c>
      <c r="CC354" t="str">
        <f t="shared" si="170"/>
        <v>=IF(UND_training_input.xlsx!A261&lt;&gt;"",UND_training_input.xlsx!A261,"")</v>
      </c>
      <c r="CD354" t="str">
        <f t="shared" si="170"/>
        <v>=IF(ALT_training_input.xlsx!A261&lt;&gt;"",ALT_training_input.xlsx!A261,"")</v>
      </c>
      <c r="CE354" t="str">
        <f t="shared" si="170"/>
        <v>=IF(HUM_training_input.xlsx!A261&lt;&gt;"",HUM_training_input.xlsx!A261,"")</v>
      </c>
      <c r="CF354" t="str">
        <f t="shared" si="170"/>
        <v>=IF(IDL_training_input.xlsx!A261&lt;&gt;"",IDL_training_input.xlsx!A261,"")</v>
      </c>
      <c r="CG354" t="str">
        <f t="shared" si="170"/>
        <v>=IF(RFM_training_input.xlsx!A261&lt;&gt;"",RFM_training_input.xlsx!A261,"")</v>
      </c>
      <c r="CH354" t="str">
        <f t="shared" si="170"/>
        <v>=IF(DN_training_input.xlsx!A261&lt;&gt;"",DN_training_input.xlsx!A261,"")</v>
      </c>
      <c r="CI354" t="str">
        <f t="shared" si="170"/>
        <v>=IF(INT_training_input.xlsx!A261&lt;&gt;"",INT_training_input.xlsx!A261,"")</v>
      </c>
      <c r="CJ354" t="str">
        <f t="shared" si="170"/>
        <v>=IF(SUP_training_input.xlsx!A261&lt;&gt;"",SUP_training_input.xlsx!A261,"")</v>
      </c>
      <c r="CK354" t="str">
        <f t="shared" si="170"/>
        <v>=IF(ANT_training_input.xlsx!A261&lt;&gt;"",ANT_training_input.xlsx!A261,"")</v>
      </c>
      <c r="CL354" t="str">
        <f t="shared" si="170"/>
        <v>=IF(ISO_training_input.xlsx!A261&lt;&gt;"",ISO_training_input.xlsx!A261,"")</v>
      </c>
    </row>
    <row r="355" spans="1:90">
      <c r="A355">
        <v>262</v>
      </c>
      <c r="B355" t="str">
        <f t="shared" si="172"/>
        <v>=IF(SUICIDE_training_input.xlsx!A262&lt;&gt;"",SUICIDE_training_input.xlsx!A262,"")</v>
      </c>
      <c r="C355" t="str">
        <f t="shared" si="174"/>
        <v>=IF(IQ_training_input.xlsx!A262&lt;&gt;"",IQ_training_input.xlsx!A262,"")</v>
      </c>
      <c r="D355" t="str">
        <f t="shared" si="174"/>
        <v>=IF(AMBIG_training_input.xlsx!A262&lt;&gt;"",AMBIG_training_input.xlsx!A262,"")</v>
      </c>
      <c r="E355" t="str">
        <f t="shared" si="174"/>
        <v>=IF(EGODYST_training_input.xlsx!A262&lt;&gt;"",EGODYST_training_input.xlsx!A262,"")</v>
      </c>
      <c r="F355" t="str">
        <f t="shared" si="174"/>
        <v>=IF(AUTISM_training_input.xlsx!A262&lt;&gt;"",AUTISM_training_input.xlsx!A262,"")</v>
      </c>
      <c r="G355" t="str">
        <f t="shared" si="174"/>
        <v>=IF(IDENTITY_training_input.xlsx!A262&lt;&gt;"",IDENTITY_training_input.xlsx!A262,"")</v>
      </c>
      <c r="H355" t="str">
        <f t="shared" si="174"/>
        <v>=IF(SELFDIR_training_input.xlsx!A262&lt;&gt;"",SELFDIR_training_input.xlsx!A262,"")</v>
      </c>
      <c r="I355" t="str">
        <f t="shared" si="174"/>
        <v>=IF(EMPATHY_training_input.xlsx!A262&lt;&gt;"",EMPATHY_training_input.xlsx!A262,"")</v>
      </c>
      <c r="J355" t="str">
        <f t="shared" si="174"/>
        <v>=IF(INTIMACY_training_input.xlsx!A262&lt;&gt;"",INTIMACY_training_input.xlsx!A262,"")</v>
      </c>
      <c r="K355" t="str">
        <f t="shared" si="174"/>
        <v>=IF(ACUTE_training_input.xlsx!A262&lt;&gt;"",ACUTE_training_input.xlsx!A262,"")</v>
      </c>
      <c r="L355" t="str">
        <f t="shared" si="174"/>
        <v>=IF(CHRONIC_training_input.xlsx!A262&lt;&gt;"",CHRONIC_training_input.xlsx!A262,"")</v>
      </c>
      <c r="M355" t="str">
        <f t="shared" si="174"/>
        <v>=IF(TRAUMA_PAST_training_input.xlsx!A262&lt;&gt;"",TRAUMA_PAST_training_input.xlsx!A262,"")</v>
      </c>
      <c r="N355" t="str">
        <f t="shared" si="174"/>
        <v>=IF(TRAUMA_PRESENT_training_input.xlsx!A262&lt;&gt;"",TRAUMA_PRESENT_training_input.xlsx!A262,"")</v>
      </c>
      <c r="O355" t="str">
        <f t="shared" si="174"/>
        <v>=IF(HOPE_training_input.xlsx!A262&lt;&gt;"",HOPE_training_input.xlsx!A262,"")</v>
      </c>
      <c r="P355" t="str">
        <f t="shared" si="174"/>
        <v>=IF(SELFAFFICACY_training_input.xlsx!A262&lt;&gt;"",SELFAFFICACY_training_input.xlsx!A262,"")</v>
      </c>
      <c r="Q355" t="str">
        <f t="shared" si="174"/>
        <v>=IF(SELFESTEEM_training_input.xlsx!A262&lt;&gt;"",SELFESTEEM_training_input.xlsx!A262,"")</v>
      </c>
      <c r="R355" t="str">
        <f t="shared" si="174"/>
        <v>=IF(WELLBEING_training_input.xlsx!A262&lt;&gt;"",WELLBEING_training_input.xlsx!A262,"")</v>
      </c>
      <c r="S355" t="str">
        <f t="shared" si="174"/>
        <v>=IF(HYPER_training_input.xlsx!A262&lt;&gt;"",HYPER_training_input.xlsx!A262,"")</v>
      </c>
      <c r="T355" t="str">
        <f t="shared" si="174"/>
        <v>=IF(AGGR_training_input.xlsx!A262&lt;&gt;"",AGGR_training_input.xlsx!A262,"")</v>
      </c>
      <c r="U355" t="str">
        <f t="shared" si="174"/>
        <v>=IF(COND_PR_training_input.xlsx!A262&lt;&gt;"",COND_PR_training_input.xlsx!A262,"")</v>
      </c>
      <c r="V355" t="str">
        <f t="shared" si="174"/>
        <v>=IF(ANXIE_training_input.xlsx!A262&lt;&gt;"",ANXIE_training_input.xlsx!A262,"")</v>
      </c>
      <c r="W355" t="str">
        <f t="shared" si="174"/>
        <v>=IF(DEPR_training_input.xlsx!A262&lt;&gt;"",DEPR_training_input.xlsx!A262,"")</v>
      </c>
      <c r="X355" t="str">
        <f t="shared" si="174"/>
        <v>=IF(SOMAT_training_input.xlsx!A262&lt;&gt;"",SOMAT_training_input.xlsx!A262,"")</v>
      </c>
      <c r="Y355" t="str">
        <f t="shared" si="174"/>
        <v>=IF(ATYPI_training_input.xlsx!A262&lt;&gt;"",ATYPI_training_input.xlsx!A262,"")</v>
      </c>
      <c r="Z355" t="str">
        <f t="shared" si="174"/>
        <v>=IF(WITHD_training_input.xlsx!A262&lt;&gt;"",WITHD_training_input.xlsx!A262,"")</v>
      </c>
      <c r="AA355" t="str">
        <f t="shared" si="174"/>
        <v>=IF(ATTE_PR_training_input.xlsx!A262&lt;&gt;"",ATTE_PR_training_input.xlsx!A262,"")</v>
      </c>
      <c r="AB355" t="str">
        <f t="shared" si="174"/>
        <v>=IF(ANG_CONT_training_input.xlsx!A262&lt;&gt;"",ANG_CONT_training_input.xlsx!A262,"")</v>
      </c>
      <c r="AC355" t="str">
        <f t="shared" si="174"/>
        <v>=IF(DEV_SOC_DIS_training_input.xlsx!A262&lt;&gt;"",DEV_SOC_DIS_training_input.xlsx!A262,"")</v>
      </c>
      <c r="AD355" t="str">
        <f t="shared" si="174"/>
        <v>=IF(BULLY_training_input.xlsx!A262&lt;&gt;"",BULLY_training_input.xlsx!A262,"")</v>
      </c>
      <c r="AE355" t="str">
        <f t="shared" si="174"/>
        <v>=IF(EMOT_SELF_C_training_input.xlsx!A262&lt;&gt;"",EMOT_SELF_C_training_input.xlsx!A262,"")</v>
      </c>
      <c r="AF355" t="str">
        <f t="shared" si="174"/>
        <v>=IF(EXE_FUN_training_input.xlsx!A262&lt;&gt;"",EXE_FUN_training_input.xlsx!A262,"")</v>
      </c>
      <c r="AG355" t="str">
        <f t="shared" si="174"/>
        <v>=IF(MANIA_training_input.xlsx!A262&lt;&gt;"",MANIA_training_input.xlsx!A262,"")</v>
      </c>
      <c r="AH355" t="str">
        <f t="shared" si="174"/>
        <v>=IF(NEG_EMOT_training_input.xlsx!A262&lt;&gt;"",NEG_EMOT_training_input.xlsx!A262,"")</v>
      </c>
      <c r="AI355" t="str">
        <f t="shared" si="174"/>
        <v>=IF(ADAPT_training_input.xlsx!A262&lt;&gt;"",ADAPT_training_input.xlsx!A262,"")</v>
      </c>
      <c r="AJ355" t="str">
        <f t="shared" si="174"/>
        <v>=IF(SOC_SK_training_input.xlsx!A262&lt;&gt;"",SOC_SK_training_input.xlsx!A262,"")</v>
      </c>
      <c r="AK355" t="str">
        <f t="shared" si="174"/>
        <v>=IF(LEAD_training_input.xlsx!A262&lt;&gt;"",LEAD_training_input.xlsx!A262,"")</v>
      </c>
      <c r="AL355" t="str">
        <f t="shared" si="174"/>
        <v>=IF(ACT_DAIL_training_input.xlsx!A262&lt;&gt;"",ACT_DAIL_training_input.xlsx!A262,"")</v>
      </c>
      <c r="AM355" t="str">
        <f t="shared" si="174"/>
        <v>=IF(FUN_COM_training_input.xlsx!A262&lt;&gt;"",FUN_COM_training_input.xlsx!A262,"")</v>
      </c>
      <c r="AN355" t="str">
        <f t="shared" si="174"/>
        <v>=IF(RESILI_training_input.xlsx!A262&lt;&gt;"",RESILI_training_input.xlsx!A262,"")</v>
      </c>
      <c r="AO355" t="str">
        <f t="shared" si="174"/>
        <v>=IF(SEL_training_input.xlsx!A262&lt;&gt;"",SEL_training_input.xlsx!A262,"")</v>
      </c>
      <c r="AP355" t="str">
        <f t="shared" si="174"/>
        <v>=IF(SEV_training_input.xlsx!A262&lt;&gt;"",SEV_training_input.xlsx!A262,"")</v>
      </c>
      <c r="AQ355" t="str">
        <f t="shared" si="174"/>
        <v>=IF(ANHEDONIA_training_input.xlsx!A262&lt;&gt;"",ANHEDONIA_training_input.xlsx!A262,"")</v>
      </c>
      <c r="AR355" t="str">
        <f t="shared" si="174"/>
        <v>=IF(ANXIOUSNESS_training_input.xlsx!A262&lt;&gt;"",ANXIOUSNESS_training_input.xlsx!A262,"")</v>
      </c>
      <c r="AS355" t="str">
        <f t="shared" si="174"/>
        <v>=IF(ATTENTION_SEEKING_training_input.xlsx!A262&lt;&gt;"",ATTENTION_SEEKING_training_input.xlsx!A262,"")</v>
      </c>
      <c r="AT355" t="str">
        <f t="shared" si="174"/>
        <v>=IF(CALLOUSNESS_training_input.xlsx!A262&lt;&gt;"",CALLOUSNESS_training_input.xlsx!A262,"")</v>
      </c>
      <c r="AU355" t="str">
        <f t="shared" si="174"/>
        <v>=IF(DECEITFULNESS_training_input.xlsx!A262&lt;&gt;"",DECEITFULNESS_training_input.xlsx!A262,"")</v>
      </c>
      <c r="AV355" t="str">
        <f t="shared" si="174"/>
        <v>=IF(DEPRESSIVITY_training_input.xlsx!A262&lt;&gt;"",DEPRESSIVITY_training_input.xlsx!A262,"")</v>
      </c>
      <c r="AW355" t="str">
        <f t="shared" si="174"/>
        <v>=IF(DISTRACTIBILITY_training_input.xlsx!A262&lt;&gt;"",DISTRACTIBILITY_training_input.xlsx!A262,"")</v>
      </c>
      <c r="AX355" t="str">
        <f t="shared" si="174"/>
        <v>=IF(ECCENTRICITY_training_input.xlsx!A262&lt;&gt;"",ECCENTRICITY_training_input.xlsx!A262,"")</v>
      </c>
      <c r="AY355" t="str">
        <f t="shared" si="174"/>
        <v>=IF(EMOTIONAL_LABILITY_training_input.xlsx!A262&lt;&gt;"",EMOTIONAL_LABILITY_training_input.xlsx!A262,"")</v>
      </c>
      <c r="AZ355" t="str">
        <f t="shared" si="174"/>
        <v>=IF(GRANDIOSITY_training_input.xlsx!A262&lt;&gt;"",GRANDIOSITY_training_input.xlsx!A262,"")</v>
      </c>
      <c r="BA355" t="str">
        <f t="shared" si="174"/>
        <v>=IF(HOSTILITY_training_input.xlsx!A262&lt;&gt;"",HOSTILITY_training_input.xlsx!A262,"")</v>
      </c>
      <c r="BB355" t="str">
        <f t="shared" si="174"/>
        <v>=IF(IMPULSIVITY_training_input.xlsx!A262&lt;&gt;"",IMPULSIVITY_training_input.xlsx!A262,"")</v>
      </c>
      <c r="BC355" t="str">
        <f t="shared" si="174"/>
        <v>=IF(INTIMACY_AVOIDANCE_training_input.xlsx!A262&lt;&gt;"",INTIMACY_AVOIDANCE_training_input.xlsx!A262,"")</v>
      </c>
      <c r="BD355" t="str">
        <f t="shared" si="174"/>
        <v>=IF(IRRESPONSIBILITY_training_input.xlsx!A262&lt;&gt;"",IRRESPONSIBILITY_training_input.xlsx!A262,"")</v>
      </c>
      <c r="BE355" t="str">
        <f t="shared" si="174"/>
        <v>=IF(MANIPULATIVENESS_training_input.xlsx!A262&lt;&gt;"",MANIPULATIVENESS_training_input.xlsx!A262,"")</v>
      </c>
      <c r="BF355" t="str">
        <f t="shared" si="174"/>
        <v>=IF(PERCEPTUAL_DYSREGULATION_training_input.xlsx!A262&lt;&gt;"",PERCEPTUAL_DYSREGULATION_training_input.xlsx!A262,"")</v>
      </c>
      <c r="BG355" t="str">
        <f t="shared" si="174"/>
        <v>=IF(PERSEVERATION_training_input.xlsx!A262&lt;&gt;"",PERSEVERATION_training_input.xlsx!A262,"")</v>
      </c>
      <c r="BH355" t="str">
        <f t="shared" si="174"/>
        <v>=IF(RESTRICTED_AFFECTIVITY_training_input.xlsx!A262&lt;&gt;"",RESTRICTED_AFFECTIVITY_training_input.xlsx!A262,"")</v>
      </c>
      <c r="BI355" t="str">
        <f t="shared" si="174"/>
        <v>=IF(RIGID_PERFECTIONISM_training_input.xlsx!A262&lt;&gt;"",RIGID_PERFECTIONISM_training_input.xlsx!A262,"")</v>
      </c>
      <c r="BJ355" t="str">
        <f t="shared" si="174"/>
        <v>=IF(RISK_TAKING_training_input.xlsx!A262&lt;&gt;"",RISK_TAKING_training_input.xlsx!A262,"")</v>
      </c>
      <c r="BK355" t="str">
        <f t="shared" si="174"/>
        <v>=IF(SEPARATION_INSECURITY_training_input.xlsx!A262&lt;&gt;"",SEPARATION_INSECURITY_training_input.xlsx!A262,"")</v>
      </c>
      <c r="BL355" t="str">
        <f t="shared" si="174"/>
        <v>=IF(SUBMISSIVENESS_training_input.xlsx!A262&lt;&gt;"",SUBMISSIVENESS_training_input.xlsx!A262,"")</v>
      </c>
      <c r="BM355" t="str">
        <f t="shared" si="174"/>
        <v>=IF(SUSPICIOUSNESS_training_input.xlsx!A262&lt;&gt;"",SUSPICIOUSNESS_training_input.xlsx!A262,"")</v>
      </c>
      <c r="BN355" t="str">
        <f t="shared" si="174"/>
        <v>=IF(UNUSUAL_BELIEFS_training_input.xlsx!A262&lt;&gt;"",UNUSUAL_BELIEFS_training_input.xlsx!A262,"")</v>
      </c>
      <c r="BO355" t="str">
        <f t="shared" si="170"/>
        <v>=IF(WITHDRAWAL_training_input.xlsx!A262&lt;&gt;"",WITHDRAWAL_training_input.xlsx!A262,"")</v>
      </c>
      <c r="BP355" t="str">
        <f t="shared" si="170"/>
        <v>=IF(ACT_training_input.xlsx!A262&lt;&gt;"",ACT_training_input.xlsx!A262,"")</v>
      </c>
      <c r="BQ355" t="str">
        <f t="shared" si="170"/>
        <v>=IF(DSP_training_input.xlsx!A262&lt;&gt;"",DSP_training_input.xlsx!A262,"")</v>
      </c>
      <c r="BR355" t="str">
        <f t="shared" si="170"/>
        <v>=IF(PAG_training_input.xlsx!A262&lt;&gt;"",PAG_training_input.xlsx!A262,"")</v>
      </c>
      <c r="BS355" t="str">
        <f t="shared" si="170"/>
        <v>=IF(PRO_training_input.xlsx!A262&lt;&gt;"",PRO_training_input.xlsx!A262,"")</v>
      </c>
      <c r="BT355" t="str">
        <f t="shared" si="170"/>
        <v>=IF(SPL_training_input.xlsx!A262&lt;&gt;"",SPL_training_input.xlsx!A262,"")</v>
      </c>
      <c r="BU355" t="str">
        <f t="shared" si="170"/>
        <v>=IF(WDR_training_input.xlsx!A262&lt;&gt;"",WDR_training_input.xlsx!A262,"")</v>
      </c>
      <c r="BV355" t="str">
        <f t="shared" si="170"/>
        <v>=IF(CON_training_input.xlsx!A262&lt;&gt;"",CON_training_input.xlsx!A262,"")</v>
      </c>
      <c r="BW355" t="str">
        <f t="shared" si="170"/>
        <v>=IF(DSC_training_input.xlsx!A262&lt;&gt;"",DSC_training_input.xlsx!A262,"")</v>
      </c>
      <c r="BX355" t="str">
        <f t="shared" si="170"/>
        <v>=IF(FAN_training_input.xlsx!A262&lt;&gt;"",FAN_training_input.xlsx!A262,"")</v>
      </c>
      <c r="BY355" t="str">
        <f t="shared" si="170"/>
        <v>=IF(OMN_training_input.xlsx!A262&lt;&gt;"",OMN_training_input.xlsx!A262,"")</v>
      </c>
      <c r="BZ355" t="str">
        <f t="shared" si="170"/>
        <v>=IF(REP_training_input.xlsx!A262&lt;&gt;"",REP_training_input.xlsx!A262,"")</v>
      </c>
      <c r="CA355" t="str">
        <f t="shared" si="170"/>
        <v>=IF(SOM_training_input.xlsx!A262&lt;&gt;"",SOM_training_input.xlsx!A262,"")</v>
      </c>
      <c r="CB355" t="str">
        <f t="shared" si="170"/>
        <v>=IF(SUB_training_input.xlsx!A262&lt;&gt;"",SUB_training_input.xlsx!A262,"")</v>
      </c>
      <c r="CC355" t="str">
        <f t="shared" si="170"/>
        <v>=IF(UND_training_input.xlsx!A262&lt;&gt;"",UND_training_input.xlsx!A262,"")</v>
      </c>
      <c r="CD355" t="str">
        <f t="shared" si="170"/>
        <v>=IF(ALT_training_input.xlsx!A262&lt;&gt;"",ALT_training_input.xlsx!A262,"")</v>
      </c>
      <c r="CE355" t="str">
        <f t="shared" si="170"/>
        <v>=IF(HUM_training_input.xlsx!A262&lt;&gt;"",HUM_training_input.xlsx!A262,"")</v>
      </c>
      <c r="CF355" t="str">
        <f t="shared" si="170"/>
        <v>=IF(IDL_training_input.xlsx!A262&lt;&gt;"",IDL_training_input.xlsx!A262,"")</v>
      </c>
      <c r="CG355" t="str">
        <f t="shared" si="170"/>
        <v>=IF(RFM_training_input.xlsx!A262&lt;&gt;"",RFM_training_input.xlsx!A262,"")</v>
      </c>
      <c r="CH355" t="str">
        <f t="shared" si="170"/>
        <v>=IF(DN_training_input.xlsx!A262&lt;&gt;"",DN_training_input.xlsx!A262,"")</v>
      </c>
      <c r="CI355" t="str">
        <f t="shared" si="170"/>
        <v>=IF(INT_training_input.xlsx!A262&lt;&gt;"",INT_training_input.xlsx!A262,"")</v>
      </c>
      <c r="CJ355" t="str">
        <f t="shared" si="170"/>
        <v>=IF(SUP_training_input.xlsx!A262&lt;&gt;"",SUP_training_input.xlsx!A262,"")</v>
      </c>
      <c r="CK355" t="str">
        <f t="shared" si="170"/>
        <v>=IF(ANT_training_input.xlsx!A262&lt;&gt;"",ANT_training_input.xlsx!A262,"")</v>
      </c>
      <c r="CL355" t="str">
        <f t="shared" si="170"/>
        <v>=IF(ISO_training_input.xlsx!A262&lt;&gt;"",ISO_training_input.xlsx!A262,"")</v>
      </c>
    </row>
    <row r="356" spans="1:90">
      <c r="A356">
        <v>263</v>
      </c>
      <c r="B356" t="str">
        <f t="shared" si="172"/>
        <v>=IF(SUICIDE_training_input.xlsx!A263&lt;&gt;"",SUICIDE_training_input.xlsx!A263,"")</v>
      </c>
      <c r="C356" t="str">
        <f t="shared" si="174"/>
        <v>=IF(IQ_training_input.xlsx!A263&lt;&gt;"",IQ_training_input.xlsx!A263,"")</v>
      </c>
      <c r="D356" t="str">
        <f t="shared" si="174"/>
        <v>=IF(AMBIG_training_input.xlsx!A263&lt;&gt;"",AMBIG_training_input.xlsx!A263,"")</v>
      </c>
      <c r="E356" t="str">
        <f t="shared" si="174"/>
        <v>=IF(EGODYST_training_input.xlsx!A263&lt;&gt;"",EGODYST_training_input.xlsx!A263,"")</v>
      </c>
      <c r="F356" t="str">
        <f t="shared" si="174"/>
        <v>=IF(AUTISM_training_input.xlsx!A263&lt;&gt;"",AUTISM_training_input.xlsx!A263,"")</v>
      </c>
      <c r="G356" t="str">
        <f t="shared" si="174"/>
        <v>=IF(IDENTITY_training_input.xlsx!A263&lt;&gt;"",IDENTITY_training_input.xlsx!A263,"")</v>
      </c>
      <c r="H356" t="str">
        <f t="shared" si="174"/>
        <v>=IF(SELFDIR_training_input.xlsx!A263&lt;&gt;"",SELFDIR_training_input.xlsx!A263,"")</v>
      </c>
      <c r="I356" t="str">
        <f t="shared" si="174"/>
        <v>=IF(EMPATHY_training_input.xlsx!A263&lt;&gt;"",EMPATHY_training_input.xlsx!A263,"")</v>
      </c>
      <c r="J356" t="str">
        <f t="shared" si="174"/>
        <v>=IF(INTIMACY_training_input.xlsx!A263&lt;&gt;"",INTIMACY_training_input.xlsx!A263,"")</v>
      </c>
      <c r="K356" t="str">
        <f t="shared" si="174"/>
        <v>=IF(ACUTE_training_input.xlsx!A263&lt;&gt;"",ACUTE_training_input.xlsx!A263,"")</v>
      </c>
      <c r="L356" t="str">
        <f t="shared" si="174"/>
        <v>=IF(CHRONIC_training_input.xlsx!A263&lt;&gt;"",CHRONIC_training_input.xlsx!A263,"")</v>
      </c>
      <c r="M356" t="str">
        <f t="shared" si="174"/>
        <v>=IF(TRAUMA_PAST_training_input.xlsx!A263&lt;&gt;"",TRAUMA_PAST_training_input.xlsx!A263,"")</v>
      </c>
      <c r="N356" t="str">
        <f t="shared" si="174"/>
        <v>=IF(TRAUMA_PRESENT_training_input.xlsx!A263&lt;&gt;"",TRAUMA_PRESENT_training_input.xlsx!A263,"")</v>
      </c>
      <c r="O356" t="str">
        <f t="shared" si="174"/>
        <v>=IF(HOPE_training_input.xlsx!A263&lt;&gt;"",HOPE_training_input.xlsx!A263,"")</v>
      </c>
      <c r="P356" t="str">
        <f t="shared" si="174"/>
        <v>=IF(SELFAFFICACY_training_input.xlsx!A263&lt;&gt;"",SELFAFFICACY_training_input.xlsx!A263,"")</v>
      </c>
      <c r="Q356" t="str">
        <f t="shared" si="174"/>
        <v>=IF(SELFESTEEM_training_input.xlsx!A263&lt;&gt;"",SELFESTEEM_training_input.xlsx!A263,"")</v>
      </c>
      <c r="R356" t="str">
        <f t="shared" si="174"/>
        <v>=IF(WELLBEING_training_input.xlsx!A263&lt;&gt;"",WELLBEING_training_input.xlsx!A263,"")</v>
      </c>
      <c r="S356" t="str">
        <f t="shared" si="174"/>
        <v>=IF(HYPER_training_input.xlsx!A263&lt;&gt;"",HYPER_training_input.xlsx!A263,"")</v>
      </c>
      <c r="T356" t="str">
        <f t="shared" si="174"/>
        <v>=IF(AGGR_training_input.xlsx!A263&lt;&gt;"",AGGR_training_input.xlsx!A263,"")</v>
      </c>
      <c r="U356" t="str">
        <f t="shared" si="174"/>
        <v>=IF(COND_PR_training_input.xlsx!A263&lt;&gt;"",COND_PR_training_input.xlsx!A263,"")</v>
      </c>
      <c r="V356" t="str">
        <f t="shared" si="174"/>
        <v>=IF(ANXIE_training_input.xlsx!A263&lt;&gt;"",ANXIE_training_input.xlsx!A263,"")</v>
      </c>
      <c r="W356" t="str">
        <f t="shared" si="174"/>
        <v>=IF(DEPR_training_input.xlsx!A263&lt;&gt;"",DEPR_training_input.xlsx!A263,"")</v>
      </c>
      <c r="X356" t="str">
        <f t="shared" si="174"/>
        <v>=IF(SOMAT_training_input.xlsx!A263&lt;&gt;"",SOMAT_training_input.xlsx!A263,"")</v>
      </c>
      <c r="Y356" t="str">
        <f t="shared" si="174"/>
        <v>=IF(ATYPI_training_input.xlsx!A263&lt;&gt;"",ATYPI_training_input.xlsx!A263,"")</v>
      </c>
      <c r="Z356" t="str">
        <f t="shared" si="174"/>
        <v>=IF(WITHD_training_input.xlsx!A263&lt;&gt;"",WITHD_training_input.xlsx!A263,"")</v>
      </c>
      <c r="AA356" t="str">
        <f t="shared" si="174"/>
        <v>=IF(ATTE_PR_training_input.xlsx!A263&lt;&gt;"",ATTE_PR_training_input.xlsx!A263,"")</v>
      </c>
      <c r="AB356" t="str">
        <f t="shared" si="174"/>
        <v>=IF(ANG_CONT_training_input.xlsx!A263&lt;&gt;"",ANG_CONT_training_input.xlsx!A263,"")</v>
      </c>
      <c r="AC356" t="str">
        <f t="shared" si="174"/>
        <v>=IF(DEV_SOC_DIS_training_input.xlsx!A263&lt;&gt;"",DEV_SOC_DIS_training_input.xlsx!A263,"")</v>
      </c>
      <c r="AD356" t="str">
        <f t="shared" si="174"/>
        <v>=IF(BULLY_training_input.xlsx!A263&lt;&gt;"",BULLY_training_input.xlsx!A263,"")</v>
      </c>
      <c r="AE356" t="str">
        <f t="shared" si="174"/>
        <v>=IF(EMOT_SELF_C_training_input.xlsx!A263&lt;&gt;"",EMOT_SELF_C_training_input.xlsx!A263,"")</v>
      </c>
      <c r="AF356" t="str">
        <f t="shared" si="174"/>
        <v>=IF(EXE_FUN_training_input.xlsx!A263&lt;&gt;"",EXE_FUN_training_input.xlsx!A263,"")</v>
      </c>
      <c r="AG356" t="str">
        <f t="shared" si="174"/>
        <v>=IF(MANIA_training_input.xlsx!A263&lt;&gt;"",MANIA_training_input.xlsx!A263,"")</v>
      </c>
      <c r="AH356" t="str">
        <f t="shared" si="174"/>
        <v>=IF(NEG_EMOT_training_input.xlsx!A263&lt;&gt;"",NEG_EMOT_training_input.xlsx!A263,"")</v>
      </c>
      <c r="AI356" t="str">
        <f t="shared" si="174"/>
        <v>=IF(ADAPT_training_input.xlsx!A263&lt;&gt;"",ADAPT_training_input.xlsx!A263,"")</v>
      </c>
      <c r="AJ356" t="str">
        <f t="shared" si="174"/>
        <v>=IF(SOC_SK_training_input.xlsx!A263&lt;&gt;"",SOC_SK_training_input.xlsx!A263,"")</v>
      </c>
      <c r="AK356" t="str">
        <f t="shared" si="174"/>
        <v>=IF(LEAD_training_input.xlsx!A263&lt;&gt;"",LEAD_training_input.xlsx!A263,"")</v>
      </c>
      <c r="AL356" t="str">
        <f t="shared" si="174"/>
        <v>=IF(ACT_DAIL_training_input.xlsx!A263&lt;&gt;"",ACT_DAIL_training_input.xlsx!A263,"")</v>
      </c>
      <c r="AM356" t="str">
        <f t="shared" si="174"/>
        <v>=IF(FUN_COM_training_input.xlsx!A263&lt;&gt;"",FUN_COM_training_input.xlsx!A263,"")</v>
      </c>
      <c r="AN356" t="str">
        <f t="shared" si="174"/>
        <v>=IF(RESILI_training_input.xlsx!A263&lt;&gt;"",RESILI_training_input.xlsx!A263,"")</v>
      </c>
      <c r="AO356" t="str">
        <f t="shared" si="174"/>
        <v>=IF(SEL_training_input.xlsx!A263&lt;&gt;"",SEL_training_input.xlsx!A263,"")</v>
      </c>
      <c r="AP356" t="str">
        <f t="shared" si="174"/>
        <v>=IF(SEV_training_input.xlsx!A263&lt;&gt;"",SEV_training_input.xlsx!A263,"")</v>
      </c>
      <c r="AQ356" t="str">
        <f t="shared" si="174"/>
        <v>=IF(ANHEDONIA_training_input.xlsx!A263&lt;&gt;"",ANHEDONIA_training_input.xlsx!A263,"")</v>
      </c>
      <c r="AR356" t="str">
        <f t="shared" si="174"/>
        <v>=IF(ANXIOUSNESS_training_input.xlsx!A263&lt;&gt;"",ANXIOUSNESS_training_input.xlsx!A263,"")</v>
      </c>
      <c r="AS356" t="str">
        <f t="shared" si="174"/>
        <v>=IF(ATTENTION_SEEKING_training_input.xlsx!A263&lt;&gt;"",ATTENTION_SEEKING_training_input.xlsx!A263,"")</v>
      </c>
      <c r="AT356" t="str">
        <f t="shared" si="174"/>
        <v>=IF(CALLOUSNESS_training_input.xlsx!A263&lt;&gt;"",CALLOUSNESS_training_input.xlsx!A263,"")</v>
      </c>
      <c r="AU356" t="str">
        <f t="shared" si="174"/>
        <v>=IF(DECEITFULNESS_training_input.xlsx!A263&lt;&gt;"",DECEITFULNESS_training_input.xlsx!A263,"")</v>
      </c>
      <c r="AV356" t="str">
        <f t="shared" si="174"/>
        <v>=IF(DEPRESSIVITY_training_input.xlsx!A263&lt;&gt;"",DEPRESSIVITY_training_input.xlsx!A263,"")</v>
      </c>
      <c r="AW356" t="str">
        <f t="shared" si="174"/>
        <v>=IF(DISTRACTIBILITY_training_input.xlsx!A263&lt;&gt;"",DISTRACTIBILITY_training_input.xlsx!A263,"")</v>
      </c>
      <c r="AX356" t="str">
        <f t="shared" si="174"/>
        <v>=IF(ECCENTRICITY_training_input.xlsx!A263&lt;&gt;"",ECCENTRICITY_training_input.xlsx!A263,"")</v>
      </c>
      <c r="AY356" t="str">
        <f t="shared" si="174"/>
        <v>=IF(EMOTIONAL_LABILITY_training_input.xlsx!A263&lt;&gt;"",EMOTIONAL_LABILITY_training_input.xlsx!A263,"")</v>
      </c>
      <c r="AZ356" t="str">
        <f t="shared" si="174"/>
        <v>=IF(GRANDIOSITY_training_input.xlsx!A263&lt;&gt;"",GRANDIOSITY_training_input.xlsx!A263,"")</v>
      </c>
      <c r="BA356" t="str">
        <f t="shared" si="174"/>
        <v>=IF(HOSTILITY_training_input.xlsx!A263&lt;&gt;"",HOSTILITY_training_input.xlsx!A263,"")</v>
      </c>
      <c r="BB356" t="str">
        <f t="shared" si="174"/>
        <v>=IF(IMPULSIVITY_training_input.xlsx!A263&lt;&gt;"",IMPULSIVITY_training_input.xlsx!A263,"")</v>
      </c>
      <c r="BC356" t="str">
        <f t="shared" si="174"/>
        <v>=IF(INTIMACY_AVOIDANCE_training_input.xlsx!A263&lt;&gt;"",INTIMACY_AVOIDANCE_training_input.xlsx!A263,"")</v>
      </c>
      <c r="BD356" t="str">
        <f t="shared" si="174"/>
        <v>=IF(IRRESPONSIBILITY_training_input.xlsx!A263&lt;&gt;"",IRRESPONSIBILITY_training_input.xlsx!A263,"")</v>
      </c>
      <c r="BE356" t="str">
        <f t="shared" si="174"/>
        <v>=IF(MANIPULATIVENESS_training_input.xlsx!A263&lt;&gt;"",MANIPULATIVENESS_training_input.xlsx!A263,"")</v>
      </c>
      <c r="BF356" t="str">
        <f t="shared" si="174"/>
        <v>=IF(PERCEPTUAL_DYSREGULATION_training_input.xlsx!A263&lt;&gt;"",PERCEPTUAL_DYSREGULATION_training_input.xlsx!A263,"")</v>
      </c>
      <c r="BG356" t="str">
        <f t="shared" si="174"/>
        <v>=IF(PERSEVERATION_training_input.xlsx!A263&lt;&gt;"",PERSEVERATION_training_input.xlsx!A263,"")</v>
      </c>
      <c r="BH356" t="str">
        <f t="shared" si="174"/>
        <v>=IF(RESTRICTED_AFFECTIVITY_training_input.xlsx!A263&lt;&gt;"",RESTRICTED_AFFECTIVITY_training_input.xlsx!A263,"")</v>
      </c>
      <c r="BI356" t="str">
        <f t="shared" si="174"/>
        <v>=IF(RIGID_PERFECTIONISM_training_input.xlsx!A263&lt;&gt;"",RIGID_PERFECTIONISM_training_input.xlsx!A263,"")</v>
      </c>
      <c r="BJ356" t="str">
        <f t="shared" si="174"/>
        <v>=IF(RISK_TAKING_training_input.xlsx!A263&lt;&gt;"",RISK_TAKING_training_input.xlsx!A263,"")</v>
      </c>
      <c r="BK356" t="str">
        <f t="shared" si="174"/>
        <v>=IF(SEPARATION_INSECURITY_training_input.xlsx!A263&lt;&gt;"",SEPARATION_INSECURITY_training_input.xlsx!A263,"")</v>
      </c>
      <c r="BL356" t="str">
        <f t="shared" si="174"/>
        <v>=IF(SUBMISSIVENESS_training_input.xlsx!A263&lt;&gt;"",SUBMISSIVENESS_training_input.xlsx!A263,"")</v>
      </c>
      <c r="BM356" t="str">
        <f t="shared" si="174"/>
        <v>=IF(SUSPICIOUSNESS_training_input.xlsx!A263&lt;&gt;"",SUSPICIOUSNESS_training_input.xlsx!A263,"")</v>
      </c>
      <c r="BN356" t="str">
        <f t="shared" ref="BN356:CL359" si="175">CONCATENATE($A$11,BN$1,$A$12,$A356,$A$13,BN$1,$A$14,$A356,$A$15)</f>
        <v>=IF(UNUSUAL_BELIEFS_training_input.xlsx!A263&lt;&gt;"",UNUSUAL_BELIEFS_training_input.xlsx!A263,"")</v>
      </c>
      <c r="BO356" t="str">
        <f t="shared" si="175"/>
        <v>=IF(WITHDRAWAL_training_input.xlsx!A263&lt;&gt;"",WITHDRAWAL_training_input.xlsx!A263,"")</v>
      </c>
      <c r="BP356" t="str">
        <f t="shared" si="175"/>
        <v>=IF(ACT_training_input.xlsx!A263&lt;&gt;"",ACT_training_input.xlsx!A263,"")</v>
      </c>
      <c r="BQ356" t="str">
        <f t="shared" si="175"/>
        <v>=IF(DSP_training_input.xlsx!A263&lt;&gt;"",DSP_training_input.xlsx!A263,"")</v>
      </c>
      <c r="BR356" t="str">
        <f t="shared" si="175"/>
        <v>=IF(PAG_training_input.xlsx!A263&lt;&gt;"",PAG_training_input.xlsx!A263,"")</v>
      </c>
      <c r="BS356" t="str">
        <f t="shared" si="175"/>
        <v>=IF(PRO_training_input.xlsx!A263&lt;&gt;"",PRO_training_input.xlsx!A263,"")</v>
      </c>
      <c r="BT356" t="str">
        <f t="shared" si="175"/>
        <v>=IF(SPL_training_input.xlsx!A263&lt;&gt;"",SPL_training_input.xlsx!A263,"")</v>
      </c>
      <c r="BU356" t="str">
        <f t="shared" si="175"/>
        <v>=IF(WDR_training_input.xlsx!A263&lt;&gt;"",WDR_training_input.xlsx!A263,"")</v>
      </c>
      <c r="BV356" t="str">
        <f t="shared" si="175"/>
        <v>=IF(CON_training_input.xlsx!A263&lt;&gt;"",CON_training_input.xlsx!A263,"")</v>
      </c>
      <c r="BW356" t="str">
        <f t="shared" si="175"/>
        <v>=IF(DSC_training_input.xlsx!A263&lt;&gt;"",DSC_training_input.xlsx!A263,"")</v>
      </c>
      <c r="BX356" t="str">
        <f t="shared" si="175"/>
        <v>=IF(FAN_training_input.xlsx!A263&lt;&gt;"",FAN_training_input.xlsx!A263,"")</v>
      </c>
      <c r="BY356" t="str">
        <f t="shared" si="175"/>
        <v>=IF(OMN_training_input.xlsx!A263&lt;&gt;"",OMN_training_input.xlsx!A263,"")</v>
      </c>
      <c r="BZ356" t="str">
        <f t="shared" si="175"/>
        <v>=IF(REP_training_input.xlsx!A263&lt;&gt;"",REP_training_input.xlsx!A263,"")</v>
      </c>
      <c r="CA356" t="str">
        <f t="shared" si="175"/>
        <v>=IF(SOM_training_input.xlsx!A263&lt;&gt;"",SOM_training_input.xlsx!A263,"")</v>
      </c>
      <c r="CB356" t="str">
        <f t="shared" si="175"/>
        <v>=IF(SUB_training_input.xlsx!A263&lt;&gt;"",SUB_training_input.xlsx!A263,"")</v>
      </c>
      <c r="CC356" t="str">
        <f t="shared" si="175"/>
        <v>=IF(UND_training_input.xlsx!A263&lt;&gt;"",UND_training_input.xlsx!A263,"")</v>
      </c>
      <c r="CD356" t="str">
        <f t="shared" si="175"/>
        <v>=IF(ALT_training_input.xlsx!A263&lt;&gt;"",ALT_training_input.xlsx!A263,"")</v>
      </c>
      <c r="CE356" t="str">
        <f t="shared" si="175"/>
        <v>=IF(HUM_training_input.xlsx!A263&lt;&gt;"",HUM_training_input.xlsx!A263,"")</v>
      </c>
      <c r="CF356" t="str">
        <f t="shared" si="175"/>
        <v>=IF(IDL_training_input.xlsx!A263&lt;&gt;"",IDL_training_input.xlsx!A263,"")</v>
      </c>
      <c r="CG356" t="str">
        <f t="shared" si="175"/>
        <v>=IF(RFM_training_input.xlsx!A263&lt;&gt;"",RFM_training_input.xlsx!A263,"")</v>
      </c>
      <c r="CH356" t="str">
        <f t="shared" si="175"/>
        <v>=IF(DN_training_input.xlsx!A263&lt;&gt;"",DN_training_input.xlsx!A263,"")</v>
      </c>
      <c r="CI356" t="str">
        <f t="shared" si="175"/>
        <v>=IF(INT_training_input.xlsx!A263&lt;&gt;"",INT_training_input.xlsx!A263,"")</v>
      </c>
      <c r="CJ356" t="str">
        <f t="shared" si="175"/>
        <v>=IF(SUP_training_input.xlsx!A263&lt;&gt;"",SUP_training_input.xlsx!A263,"")</v>
      </c>
      <c r="CK356" t="str">
        <f t="shared" si="175"/>
        <v>=IF(ANT_training_input.xlsx!A263&lt;&gt;"",ANT_training_input.xlsx!A263,"")</v>
      </c>
      <c r="CL356" t="str">
        <f t="shared" si="175"/>
        <v>=IF(ISO_training_input.xlsx!A263&lt;&gt;"",ISO_training_input.xlsx!A263,"")</v>
      </c>
    </row>
    <row r="357" spans="1:90">
      <c r="A357">
        <v>264</v>
      </c>
      <c r="B357" t="str">
        <f t="shared" si="172"/>
        <v>=IF(SUICIDE_training_input.xlsx!A264&lt;&gt;"",SUICIDE_training_input.xlsx!A264,"")</v>
      </c>
      <c r="C357" t="str">
        <f t="shared" ref="C357:BN360" si="176">CONCATENATE($A$11,C$1,$A$12,$A357,$A$13,C$1,$A$14,$A357,$A$15)</f>
        <v>=IF(IQ_training_input.xlsx!A264&lt;&gt;"",IQ_training_input.xlsx!A264,"")</v>
      </c>
      <c r="D357" t="str">
        <f t="shared" si="176"/>
        <v>=IF(AMBIG_training_input.xlsx!A264&lt;&gt;"",AMBIG_training_input.xlsx!A264,"")</v>
      </c>
      <c r="E357" t="str">
        <f t="shared" si="176"/>
        <v>=IF(EGODYST_training_input.xlsx!A264&lt;&gt;"",EGODYST_training_input.xlsx!A264,"")</v>
      </c>
      <c r="F357" t="str">
        <f t="shared" si="176"/>
        <v>=IF(AUTISM_training_input.xlsx!A264&lt;&gt;"",AUTISM_training_input.xlsx!A264,"")</v>
      </c>
      <c r="G357" t="str">
        <f t="shared" si="176"/>
        <v>=IF(IDENTITY_training_input.xlsx!A264&lt;&gt;"",IDENTITY_training_input.xlsx!A264,"")</v>
      </c>
      <c r="H357" t="str">
        <f t="shared" si="176"/>
        <v>=IF(SELFDIR_training_input.xlsx!A264&lt;&gt;"",SELFDIR_training_input.xlsx!A264,"")</v>
      </c>
      <c r="I357" t="str">
        <f t="shared" si="176"/>
        <v>=IF(EMPATHY_training_input.xlsx!A264&lt;&gt;"",EMPATHY_training_input.xlsx!A264,"")</v>
      </c>
      <c r="J357" t="str">
        <f t="shared" si="176"/>
        <v>=IF(INTIMACY_training_input.xlsx!A264&lt;&gt;"",INTIMACY_training_input.xlsx!A264,"")</v>
      </c>
      <c r="K357" t="str">
        <f t="shared" si="176"/>
        <v>=IF(ACUTE_training_input.xlsx!A264&lt;&gt;"",ACUTE_training_input.xlsx!A264,"")</v>
      </c>
      <c r="L357" t="str">
        <f t="shared" si="176"/>
        <v>=IF(CHRONIC_training_input.xlsx!A264&lt;&gt;"",CHRONIC_training_input.xlsx!A264,"")</v>
      </c>
      <c r="M357" t="str">
        <f t="shared" si="176"/>
        <v>=IF(TRAUMA_PAST_training_input.xlsx!A264&lt;&gt;"",TRAUMA_PAST_training_input.xlsx!A264,"")</v>
      </c>
      <c r="N357" t="str">
        <f t="shared" si="176"/>
        <v>=IF(TRAUMA_PRESENT_training_input.xlsx!A264&lt;&gt;"",TRAUMA_PRESENT_training_input.xlsx!A264,"")</v>
      </c>
      <c r="O357" t="str">
        <f t="shared" si="176"/>
        <v>=IF(HOPE_training_input.xlsx!A264&lt;&gt;"",HOPE_training_input.xlsx!A264,"")</v>
      </c>
      <c r="P357" t="str">
        <f t="shared" si="176"/>
        <v>=IF(SELFAFFICACY_training_input.xlsx!A264&lt;&gt;"",SELFAFFICACY_training_input.xlsx!A264,"")</v>
      </c>
      <c r="Q357" t="str">
        <f t="shared" si="176"/>
        <v>=IF(SELFESTEEM_training_input.xlsx!A264&lt;&gt;"",SELFESTEEM_training_input.xlsx!A264,"")</v>
      </c>
      <c r="R357" t="str">
        <f t="shared" si="176"/>
        <v>=IF(WELLBEING_training_input.xlsx!A264&lt;&gt;"",WELLBEING_training_input.xlsx!A264,"")</v>
      </c>
      <c r="S357" t="str">
        <f t="shared" si="176"/>
        <v>=IF(HYPER_training_input.xlsx!A264&lt;&gt;"",HYPER_training_input.xlsx!A264,"")</v>
      </c>
      <c r="T357" t="str">
        <f t="shared" si="176"/>
        <v>=IF(AGGR_training_input.xlsx!A264&lt;&gt;"",AGGR_training_input.xlsx!A264,"")</v>
      </c>
      <c r="U357" t="str">
        <f t="shared" si="176"/>
        <v>=IF(COND_PR_training_input.xlsx!A264&lt;&gt;"",COND_PR_training_input.xlsx!A264,"")</v>
      </c>
      <c r="V357" t="str">
        <f t="shared" si="176"/>
        <v>=IF(ANXIE_training_input.xlsx!A264&lt;&gt;"",ANXIE_training_input.xlsx!A264,"")</v>
      </c>
      <c r="W357" t="str">
        <f t="shared" si="176"/>
        <v>=IF(DEPR_training_input.xlsx!A264&lt;&gt;"",DEPR_training_input.xlsx!A264,"")</v>
      </c>
      <c r="X357" t="str">
        <f t="shared" si="176"/>
        <v>=IF(SOMAT_training_input.xlsx!A264&lt;&gt;"",SOMAT_training_input.xlsx!A264,"")</v>
      </c>
      <c r="Y357" t="str">
        <f t="shared" si="176"/>
        <v>=IF(ATYPI_training_input.xlsx!A264&lt;&gt;"",ATYPI_training_input.xlsx!A264,"")</v>
      </c>
      <c r="Z357" t="str">
        <f t="shared" si="176"/>
        <v>=IF(WITHD_training_input.xlsx!A264&lt;&gt;"",WITHD_training_input.xlsx!A264,"")</v>
      </c>
      <c r="AA357" t="str">
        <f t="shared" si="176"/>
        <v>=IF(ATTE_PR_training_input.xlsx!A264&lt;&gt;"",ATTE_PR_training_input.xlsx!A264,"")</v>
      </c>
      <c r="AB357" t="str">
        <f t="shared" si="176"/>
        <v>=IF(ANG_CONT_training_input.xlsx!A264&lt;&gt;"",ANG_CONT_training_input.xlsx!A264,"")</v>
      </c>
      <c r="AC357" t="str">
        <f t="shared" si="176"/>
        <v>=IF(DEV_SOC_DIS_training_input.xlsx!A264&lt;&gt;"",DEV_SOC_DIS_training_input.xlsx!A264,"")</v>
      </c>
      <c r="AD357" t="str">
        <f t="shared" si="176"/>
        <v>=IF(BULLY_training_input.xlsx!A264&lt;&gt;"",BULLY_training_input.xlsx!A264,"")</v>
      </c>
      <c r="AE357" t="str">
        <f t="shared" si="176"/>
        <v>=IF(EMOT_SELF_C_training_input.xlsx!A264&lt;&gt;"",EMOT_SELF_C_training_input.xlsx!A264,"")</v>
      </c>
      <c r="AF357" t="str">
        <f t="shared" si="176"/>
        <v>=IF(EXE_FUN_training_input.xlsx!A264&lt;&gt;"",EXE_FUN_training_input.xlsx!A264,"")</v>
      </c>
      <c r="AG357" t="str">
        <f t="shared" si="176"/>
        <v>=IF(MANIA_training_input.xlsx!A264&lt;&gt;"",MANIA_training_input.xlsx!A264,"")</v>
      </c>
      <c r="AH357" t="str">
        <f t="shared" si="176"/>
        <v>=IF(NEG_EMOT_training_input.xlsx!A264&lt;&gt;"",NEG_EMOT_training_input.xlsx!A264,"")</v>
      </c>
      <c r="AI357" t="str">
        <f t="shared" si="176"/>
        <v>=IF(ADAPT_training_input.xlsx!A264&lt;&gt;"",ADAPT_training_input.xlsx!A264,"")</v>
      </c>
      <c r="AJ357" t="str">
        <f t="shared" si="176"/>
        <v>=IF(SOC_SK_training_input.xlsx!A264&lt;&gt;"",SOC_SK_training_input.xlsx!A264,"")</v>
      </c>
      <c r="AK357" t="str">
        <f t="shared" si="176"/>
        <v>=IF(LEAD_training_input.xlsx!A264&lt;&gt;"",LEAD_training_input.xlsx!A264,"")</v>
      </c>
      <c r="AL357" t="str">
        <f t="shared" si="176"/>
        <v>=IF(ACT_DAIL_training_input.xlsx!A264&lt;&gt;"",ACT_DAIL_training_input.xlsx!A264,"")</v>
      </c>
      <c r="AM357" t="str">
        <f t="shared" si="176"/>
        <v>=IF(FUN_COM_training_input.xlsx!A264&lt;&gt;"",FUN_COM_training_input.xlsx!A264,"")</v>
      </c>
      <c r="AN357" t="str">
        <f t="shared" si="176"/>
        <v>=IF(RESILI_training_input.xlsx!A264&lt;&gt;"",RESILI_training_input.xlsx!A264,"")</v>
      </c>
      <c r="AO357" t="str">
        <f t="shared" si="176"/>
        <v>=IF(SEL_training_input.xlsx!A264&lt;&gt;"",SEL_training_input.xlsx!A264,"")</v>
      </c>
      <c r="AP357" t="str">
        <f t="shared" si="176"/>
        <v>=IF(SEV_training_input.xlsx!A264&lt;&gt;"",SEV_training_input.xlsx!A264,"")</v>
      </c>
      <c r="AQ357" t="str">
        <f t="shared" si="176"/>
        <v>=IF(ANHEDONIA_training_input.xlsx!A264&lt;&gt;"",ANHEDONIA_training_input.xlsx!A264,"")</v>
      </c>
      <c r="AR357" t="str">
        <f t="shared" si="176"/>
        <v>=IF(ANXIOUSNESS_training_input.xlsx!A264&lt;&gt;"",ANXIOUSNESS_training_input.xlsx!A264,"")</v>
      </c>
      <c r="AS357" t="str">
        <f t="shared" si="176"/>
        <v>=IF(ATTENTION_SEEKING_training_input.xlsx!A264&lt;&gt;"",ATTENTION_SEEKING_training_input.xlsx!A264,"")</v>
      </c>
      <c r="AT357" t="str">
        <f t="shared" si="176"/>
        <v>=IF(CALLOUSNESS_training_input.xlsx!A264&lt;&gt;"",CALLOUSNESS_training_input.xlsx!A264,"")</v>
      </c>
      <c r="AU357" t="str">
        <f t="shared" si="176"/>
        <v>=IF(DECEITFULNESS_training_input.xlsx!A264&lt;&gt;"",DECEITFULNESS_training_input.xlsx!A264,"")</v>
      </c>
      <c r="AV357" t="str">
        <f t="shared" si="176"/>
        <v>=IF(DEPRESSIVITY_training_input.xlsx!A264&lt;&gt;"",DEPRESSIVITY_training_input.xlsx!A264,"")</v>
      </c>
      <c r="AW357" t="str">
        <f t="shared" si="176"/>
        <v>=IF(DISTRACTIBILITY_training_input.xlsx!A264&lt;&gt;"",DISTRACTIBILITY_training_input.xlsx!A264,"")</v>
      </c>
      <c r="AX357" t="str">
        <f t="shared" si="176"/>
        <v>=IF(ECCENTRICITY_training_input.xlsx!A264&lt;&gt;"",ECCENTRICITY_training_input.xlsx!A264,"")</v>
      </c>
      <c r="AY357" t="str">
        <f t="shared" si="176"/>
        <v>=IF(EMOTIONAL_LABILITY_training_input.xlsx!A264&lt;&gt;"",EMOTIONAL_LABILITY_training_input.xlsx!A264,"")</v>
      </c>
      <c r="AZ357" t="str">
        <f t="shared" si="176"/>
        <v>=IF(GRANDIOSITY_training_input.xlsx!A264&lt;&gt;"",GRANDIOSITY_training_input.xlsx!A264,"")</v>
      </c>
      <c r="BA357" t="str">
        <f t="shared" si="176"/>
        <v>=IF(HOSTILITY_training_input.xlsx!A264&lt;&gt;"",HOSTILITY_training_input.xlsx!A264,"")</v>
      </c>
      <c r="BB357" t="str">
        <f t="shared" si="176"/>
        <v>=IF(IMPULSIVITY_training_input.xlsx!A264&lt;&gt;"",IMPULSIVITY_training_input.xlsx!A264,"")</v>
      </c>
      <c r="BC357" t="str">
        <f t="shared" si="176"/>
        <v>=IF(INTIMACY_AVOIDANCE_training_input.xlsx!A264&lt;&gt;"",INTIMACY_AVOIDANCE_training_input.xlsx!A264,"")</v>
      </c>
      <c r="BD357" t="str">
        <f t="shared" si="176"/>
        <v>=IF(IRRESPONSIBILITY_training_input.xlsx!A264&lt;&gt;"",IRRESPONSIBILITY_training_input.xlsx!A264,"")</v>
      </c>
      <c r="BE357" t="str">
        <f t="shared" si="176"/>
        <v>=IF(MANIPULATIVENESS_training_input.xlsx!A264&lt;&gt;"",MANIPULATIVENESS_training_input.xlsx!A264,"")</v>
      </c>
      <c r="BF357" t="str">
        <f t="shared" si="176"/>
        <v>=IF(PERCEPTUAL_DYSREGULATION_training_input.xlsx!A264&lt;&gt;"",PERCEPTUAL_DYSREGULATION_training_input.xlsx!A264,"")</v>
      </c>
      <c r="BG357" t="str">
        <f t="shared" si="176"/>
        <v>=IF(PERSEVERATION_training_input.xlsx!A264&lt;&gt;"",PERSEVERATION_training_input.xlsx!A264,"")</v>
      </c>
      <c r="BH357" t="str">
        <f t="shared" si="176"/>
        <v>=IF(RESTRICTED_AFFECTIVITY_training_input.xlsx!A264&lt;&gt;"",RESTRICTED_AFFECTIVITY_training_input.xlsx!A264,"")</v>
      </c>
      <c r="BI357" t="str">
        <f t="shared" si="176"/>
        <v>=IF(RIGID_PERFECTIONISM_training_input.xlsx!A264&lt;&gt;"",RIGID_PERFECTIONISM_training_input.xlsx!A264,"")</v>
      </c>
      <c r="BJ357" t="str">
        <f t="shared" si="176"/>
        <v>=IF(RISK_TAKING_training_input.xlsx!A264&lt;&gt;"",RISK_TAKING_training_input.xlsx!A264,"")</v>
      </c>
      <c r="BK357" t="str">
        <f t="shared" si="176"/>
        <v>=IF(SEPARATION_INSECURITY_training_input.xlsx!A264&lt;&gt;"",SEPARATION_INSECURITY_training_input.xlsx!A264,"")</v>
      </c>
      <c r="BL357" t="str">
        <f t="shared" si="176"/>
        <v>=IF(SUBMISSIVENESS_training_input.xlsx!A264&lt;&gt;"",SUBMISSIVENESS_training_input.xlsx!A264,"")</v>
      </c>
      <c r="BM357" t="str">
        <f t="shared" si="176"/>
        <v>=IF(SUSPICIOUSNESS_training_input.xlsx!A264&lt;&gt;"",SUSPICIOUSNESS_training_input.xlsx!A264,"")</v>
      </c>
      <c r="BN357" t="str">
        <f t="shared" si="176"/>
        <v>=IF(UNUSUAL_BELIEFS_training_input.xlsx!A264&lt;&gt;"",UNUSUAL_BELIEFS_training_input.xlsx!A264,"")</v>
      </c>
      <c r="BO357" t="str">
        <f t="shared" si="175"/>
        <v>=IF(WITHDRAWAL_training_input.xlsx!A264&lt;&gt;"",WITHDRAWAL_training_input.xlsx!A264,"")</v>
      </c>
      <c r="BP357" t="str">
        <f t="shared" si="175"/>
        <v>=IF(ACT_training_input.xlsx!A264&lt;&gt;"",ACT_training_input.xlsx!A264,"")</v>
      </c>
      <c r="BQ357" t="str">
        <f t="shared" si="175"/>
        <v>=IF(DSP_training_input.xlsx!A264&lt;&gt;"",DSP_training_input.xlsx!A264,"")</v>
      </c>
      <c r="BR357" t="str">
        <f t="shared" si="175"/>
        <v>=IF(PAG_training_input.xlsx!A264&lt;&gt;"",PAG_training_input.xlsx!A264,"")</v>
      </c>
      <c r="BS357" t="str">
        <f t="shared" si="175"/>
        <v>=IF(PRO_training_input.xlsx!A264&lt;&gt;"",PRO_training_input.xlsx!A264,"")</v>
      </c>
      <c r="BT357" t="str">
        <f t="shared" si="175"/>
        <v>=IF(SPL_training_input.xlsx!A264&lt;&gt;"",SPL_training_input.xlsx!A264,"")</v>
      </c>
      <c r="BU357" t="str">
        <f t="shared" si="175"/>
        <v>=IF(WDR_training_input.xlsx!A264&lt;&gt;"",WDR_training_input.xlsx!A264,"")</v>
      </c>
      <c r="BV357" t="str">
        <f t="shared" si="175"/>
        <v>=IF(CON_training_input.xlsx!A264&lt;&gt;"",CON_training_input.xlsx!A264,"")</v>
      </c>
      <c r="BW357" t="str">
        <f t="shared" si="175"/>
        <v>=IF(DSC_training_input.xlsx!A264&lt;&gt;"",DSC_training_input.xlsx!A264,"")</v>
      </c>
      <c r="BX357" t="str">
        <f t="shared" si="175"/>
        <v>=IF(FAN_training_input.xlsx!A264&lt;&gt;"",FAN_training_input.xlsx!A264,"")</v>
      </c>
      <c r="BY357" t="str">
        <f t="shared" si="175"/>
        <v>=IF(OMN_training_input.xlsx!A264&lt;&gt;"",OMN_training_input.xlsx!A264,"")</v>
      </c>
      <c r="BZ357" t="str">
        <f t="shared" si="175"/>
        <v>=IF(REP_training_input.xlsx!A264&lt;&gt;"",REP_training_input.xlsx!A264,"")</v>
      </c>
      <c r="CA357" t="str">
        <f t="shared" si="175"/>
        <v>=IF(SOM_training_input.xlsx!A264&lt;&gt;"",SOM_training_input.xlsx!A264,"")</v>
      </c>
      <c r="CB357" t="str">
        <f t="shared" si="175"/>
        <v>=IF(SUB_training_input.xlsx!A264&lt;&gt;"",SUB_training_input.xlsx!A264,"")</v>
      </c>
      <c r="CC357" t="str">
        <f t="shared" si="175"/>
        <v>=IF(UND_training_input.xlsx!A264&lt;&gt;"",UND_training_input.xlsx!A264,"")</v>
      </c>
      <c r="CD357" t="str">
        <f t="shared" si="175"/>
        <v>=IF(ALT_training_input.xlsx!A264&lt;&gt;"",ALT_training_input.xlsx!A264,"")</v>
      </c>
      <c r="CE357" t="str">
        <f t="shared" si="175"/>
        <v>=IF(HUM_training_input.xlsx!A264&lt;&gt;"",HUM_training_input.xlsx!A264,"")</v>
      </c>
      <c r="CF357" t="str">
        <f t="shared" si="175"/>
        <v>=IF(IDL_training_input.xlsx!A264&lt;&gt;"",IDL_training_input.xlsx!A264,"")</v>
      </c>
      <c r="CG357" t="str">
        <f t="shared" si="175"/>
        <v>=IF(RFM_training_input.xlsx!A264&lt;&gt;"",RFM_training_input.xlsx!A264,"")</v>
      </c>
      <c r="CH357" t="str">
        <f t="shared" si="175"/>
        <v>=IF(DN_training_input.xlsx!A264&lt;&gt;"",DN_training_input.xlsx!A264,"")</v>
      </c>
      <c r="CI357" t="str">
        <f t="shared" si="175"/>
        <v>=IF(INT_training_input.xlsx!A264&lt;&gt;"",INT_training_input.xlsx!A264,"")</v>
      </c>
      <c r="CJ357" t="str">
        <f t="shared" si="175"/>
        <v>=IF(SUP_training_input.xlsx!A264&lt;&gt;"",SUP_training_input.xlsx!A264,"")</v>
      </c>
      <c r="CK357" t="str">
        <f t="shared" si="175"/>
        <v>=IF(ANT_training_input.xlsx!A264&lt;&gt;"",ANT_training_input.xlsx!A264,"")</v>
      </c>
      <c r="CL357" t="str">
        <f t="shared" si="175"/>
        <v>=IF(ISO_training_input.xlsx!A264&lt;&gt;"",ISO_training_input.xlsx!A264,"")</v>
      </c>
    </row>
    <row r="358" spans="1:90">
      <c r="A358">
        <v>265</v>
      </c>
      <c r="B358" t="str">
        <f t="shared" si="172"/>
        <v>=IF(SUICIDE_training_input.xlsx!A265&lt;&gt;"",SUICIDE_training_input.xlsx!A265,"")</v>
      </c>
      <c r="C358" t="str">
        <f t="shared" si="176"/>
        <v>=IF(IQ_training_input.xlsx!A265&lt;&gt;"",IQ_training_input.xlsx!A265,"")</v>
      </c>
      <c r="D358" t="str">
        <f t="shared" si="176"/>
        <v>=IF(AMBIG_training_input.xlsx!A265&lt;&gt;"",AMBIG_training_input.xlsx!A265,"")</v>
      </c>
      <c r="E358" t="str">
        <f t="shared" si="176"/>
        <v>=IF(EGODYST_training_input.xlsx!A265&lt;&gt;"",EGODYST_training_input.xlsx!A265,"")</v>
      </c>
      <c r="F358" t="str">
        <f t="shared" si="176"/>
        <v>=IF(AUTISM_training_input.xlsx!A265&lt;&gt;"",AUTISM_training_input.xlsx!A265,"")</v>
      </c>
      <c r="G358" t="str">
        <f t="shared" si="176"/>
        <v>=IF(IDENTITY_training_input.xlsx!A265&lt;&gt;"",IDENTITY_training_input.xlsx!A265,"")</v>
      </c>
      <c r="H358" t="str">
        <f t="shared" si="176"/>
        <v>=IF(SELFDIR_training_input.xlsx!A265&lt;&gt;"",SELFDIR_training_input.xlsx!A265,"")</v>
      </c>
      <c r="I358" t="str">
        <f t="shared" si="176"/>
        <v>=IF(EMPATHY_training_input.xlsx!A265&lt;&gt;"",EMPATHY_training_input.xlsx!A265,"")</v>
      </c>
      <c r="J358" t="str">
        <f t="shared" si="176"/>
        <v>=IF(INTIMACY_training_input.xlsx!A265&lt;&gt;"",INTIMACY_training_input.xlsx!A265,"")</v>
      </c>
      <c r="K358" t="str">
        <f t="shared" si="176"/>
        <v>=IF(ACUTE_training_input.xlsx!A265&lt;&gt;"",ACUTE_training_input.xlsx!A265,"")</v>
      </c>
      <c r="L358" t="str">
        <f t="shared" si="176"/>
        <v>=IF(CHRONIC_training_input.xlsx!A265&lt;&gt;"",CHRONIC_training_input.xlsx!A265,"")</v>
      </c>
      <c r="M358" t="str">
        <f t="shared" si="176"/>
        <v>=IF(TRAUMA_PAST_training_input.xlsx!A265&lt;&gt;"",TRAUMA_PAST_training_input.xlsx!A265,"")</v>
      </c>
      <c r="N358" t="str">
        <f t="shared" si="176"/>
        <v>=IF(TRAUMA_PRESENT_training_input.xlsx!A265&lt;&gt;"",TRAUMA_PRESENT_training_input.xlsx!A265,"")</v>
      </c>
      <c r="O358" t="str">
        <f t="shared" si="176"/>
        <v>=IF(HOPE_training_input.xlsx!A265&lt;&gt;"",HOPE_training_input.xlsx!A265,"")</v>
      </c>
      <c r="P358" t="str">
        <f t="shared" si="176"/>
        <v>=IF(SELFAFFICACY_training_input.xlsx!A265&lt;&gt;"",SELFAFFICACY_training_input.xlsx!A265,"")</v>
      </c>
      <c r="Q358" t="str">
        <f t="shared" si="176"/>
        <v>=IF(SELFESTEEM_training_input.xlsx!A265&lt;&gt;"",SELFESTEEM_training_input.xlsx!A265,"")</v>
      </c>
      <c r="R358" t="str">
        <f t="shared" si="176"/>
        <v>=IF(WELLBEING_training_input.xlsx!A265&lt;&gt;"",WELLBEING_training_input.xlsx!A265,"")</v>
      </c>
      <c r="S358" t="str">
        <f t="shared" si="176"/>
        <v>=IF(HYPER_training_input.xlsx!A265&lt;&gt;"",HYPER_training_input.xlsx!A265,"")</v>
      </c>
      <c r="T358" t="str">
        <f t="shared" si="176"/>
        <v>=IF(AGGR_training_input.xlsx!A265&lt;&gt;"",AGGR_training_input.xlsx!A265,"")</v>
      </c>
      <c r="U358" t="str">
        <f t="shared" si="176"/>
        <v>=IF(COND_PR_training_input.xlsx!A265&lt;&gt;"",COND_PR_training_input.xlsx!A265,"")</v>
      </c>
      <c r="V358" t="str">
        <f t="shared" si="176"/>
        <v>=IF(ANXIE_training_input.xlsx!A265&lt;&gt;"",ANXIE_training_input.xlsx!A265,"")</v>
      </c>
      <c r="W358" t="str">
        <f t="shared" si="176"/>
        <v>=IF(DEPR_training_input.xlsx!A265&lt;&gt;"",DEPR_training_input.xlsx!A265,"")</v>
      </c>
      <c r="X358" t="str">
        <f t="shared" si="176"/>
        <v>=IF(SOMAT_training_input.xlsx!A265&lt;&gt;"",SOMAT_training_input.xlsx!A265,"")</v>
      </c>
      <c r="Y358" t="str">
        <f t="shared" si="176"/>
        <v>=IF(ATYPI_training_input.xlsx!A265&lt;&gt;"",ATYPI_training_input.xlsx!A265,"")</v>
      </c>
      <c r="Z358" t="str">
        <f t="shared" si="176"/>
        <v>=IF(WITHD_training_input.xlsx!A265&lt;&gt;"",WITHD_training_input.xlsx!A265,"")</v>
      </c>
      <c r="AA358" t="str">
        <f t="shared" si="176"/>
        <v>=IF(ATTE_PR_training_input.xlsx!A265&lt;&gt;"",ATTE_PR_training_input.xlsx!A265,"")</v>
      </c>
      <c r="AB358" t="str">
        <f t="shared" si="176"/>
        <v>=IF(ANG_CONT_training_input.xlsx!A265&lt;&gt;"",ANG_CONT_training_input.xlsx!A265,"")</v>
      </c>
      <c r="AC358" t="str">
        <f t="shared" si="176"/>
        <v>=IF(DEV_SOC_DIS_training_input.xlsx!A265&lt;&gt;"",DEV_SOC_DIS_training_input.xlsx!A265,"")</v>
      </c>
      <c r="AD358" t="str">
        <f t="shared" si="176"/>
        <v>=IF(BULLY_training_input.xlsx!A265&lt;&gt;"",BULLY_training_input.xlsx!A265,"")</v>
      </c>
      <c r="AE358" t="str">
        <f t="shared" si="176"/>
        <v>=IF(EMOT_SELF_C_training_input.xlsx!A265&lt;&gt;"",EMOT_SELF_C_training_input.xlsx!A265,"")</v>
      </c>
      <c r="AF358" t="str">
        <f t="shared" si="176"/>
        <v>=IF(EXE_FUN_training_input.xlsx!A265&lt;&gt;"",EXE_FUN_training_input.xlsx!A265,"")</v>
      </c>
      <c r="AG358" t="str">
        <f t="shared" si="176"/>
        <v>=IF(MANIA_training_input.xlsx!A265&lt;&gt;"",MANIA_training_input.xlsx!A265,"")</v>
      </c>
      <c r="AH358" t="str">
        <f t="shared" si="176"/>
        <v>=IF(NEG_EMOT_training_input.xlsx!A265&lt;&gt;"",NEG_EMOT_training_input.xlsx!A265,"")</v>
      </c>
      <c r="AI358" t="str">
        <f t="shared" si="176"/>
        <v>=IF(ADAPT_training_input.xlsx!A265&lt;&gt;"",ADAPT_training_input.xlsx!A265,"")</v>
      </c>
      <c r="AJ358" t="str">
        <f t="shared" si="176"/>
        <v>=IF(SOC_SK_training_input.xlsx!A265&lt;&gt;"",SOC_SK_training_input.xlsx!A265,"")</v>
      </c>
      <c r="AK358" t="str">
        <f t="shared" si="176"/>
        <v>=IF(LEAD_training_input.xlsx!A265&lt;&gt;"",LEAD_training_input.xlsx!A265,"")</v>
      </c>
      <c r="AL358" t="str">
        <f t="shared" si="176"/>
        <v>=IF(ACT_DAIL_training_input.xlsx!A265&lt;&gt;"",ACT_DAIL_training_input.xlsx!A265,"")</v>
      </c>
      <c r="AM358" t="str">
        <f t="shared" si="176"/>
        <v>=IF(FUN_COM_training_input.xlsx!A265&lt;&gt;"",FUN_COM_training_input.xlsx!A265,"")</v>
      </c>
      <c r="AN358" t="str">
        <f t="shared" si="176"/>
        <v>=IF(RESILI_training_input.xlsx!A265&lt;&gt;"",RESILI_training_input.xlsx!A265,"")</v>
      </c>
      <c r="AO358" t="str">
        <f t="shared" si="176"/>
        <v>=IF(SEL_training_input.xlsx!A265&lt;&gt;"",SEL_training_input.xlsx!A265,"")</v>
      </c>
      <c r="AP358" t="str">
        <f t="shared" si="176"/>
        <v>=IF(SEV_training_input.xlsx!A265&lt;&gt;"",SEV_training_input.xlsx!A265,"")</v>
      </c>
      <c r="AQ358" t="str">
        <f t="shared" si="176"/>
        <v>=IF(ANHEDONIA_training_input.xlsx!A265&lt;&gt;"",ANHEDONIA_training_input.xlsx!A265,"")</v>
      </c>
      <c r="AR358" t="str">
        <f t="shared" si="176"/>
        <v>=IF(ANXIOUSNESS_training_input.xlsx!A265&lt;&gt;"",ANXIOUSNESS_training_input.xlsx!A265,"")</v>
      </c>
      <c r="AS358" t="str">
        <f t="shared" si="176"/>
        <v>=IF(ATTENTION_SEEKING_training_input.xlsx!A265&lt;&gt;"",ATTENTION_SEEKING_training_input.xlsx!A265,"")</v>
      </c>
      <c r="AT358" t="str">
        <f t="shared" si="176"/>
        <v>=IF(CALLOUSNESS_training_input.xlsx!A265&lt;&gt;"",CALLOUSNESS_training_input.xlsx!A265,"")</v>
      </c>
      <c r="AU358" t="str">
        <f t="shared" si="176"/>
        <v>=IF(DECEITFULNESS_training_input.xlsx!A265&lt;&gt;"",DECEITFULNESS_training_input.xlsx!A265,"")</v>
      </c>
      <c r="AV358" t="str">
        <f t="shared" si="176"/>
        <v>=IF(DEPRESSIVITY_training_input.xlsx!A265&lt;&gt;"",DEPRESSIVITY_training_input.xlsx!A265,"")</v>
      </c>
      <c r="AW358" t="str">
        <f t="shared" si="176"/>
        <v>=IF(DISTRACTIBILITY_training_input.xlsx!A265&lt;&gt;"",DISTRACTIBILITY_training_input.xlsx!A265,"")</v>
      </c>
      <c r="AX358" t="str">
        <f t="shared" si="176"/>
        <v>=IF(ECCENTRICITY_training_input.xlsx!A265&lt;&gt;"",ECCENTRICITY_training_input.xlsx!A265,"")</v>
      </c>
      <c r="AY358" t="str">
        <f t="shared" si="176"/>
        <v>=IF(EMOTIONAL_LABILITY_training_input.xlsx!A265&lt;&gt;"",EMOTIONAL_LABILITY_training_input.xlsx!A265,"")</v>
      </c>
      <c r="AZ358" t="str">
        <f t="shared" si="176"/>
        <v>=IF(GRANDIOSITY_training_input.xlsx!A265&lt;&gt;"",GRANDIOSITY_training_input.xlsx!A265,"")</v>
      </c>
      <c r="BA358" t="str">
        <f t="shared" si="176"/>
        <v>=IF(HOSTILITY_training_input.xlsx!A265&lt;&gt;"",HOSTILITY_training_input.xlsx!A265,"")</v>
      </c>
      <c r="BB358" t="str">
        <f t="shared" si="176"/>
        <v>=IF(IMPULSIVITY_training_input.xlsx!A265&lt;&gt;"",IMPULSIVITY_training_input.xlsx!A265,"")</v>
      </c>
      <c r="BC358" t="str">
        <f t="shared" si="176"/>
        <v>=IF(INTIMACY_AVOIDANCE_training_input.xlsx!A265&lt;&gt;"",INTIMACY_AVOIDANCE_training_input.xlsx!A265,"")</v>
      </c>
      <c r="BD358" t="str">
        <f t="shared" si="176"/>
        <v>=IF(IRRESPONSIBILITY_training_input.xlsx!A265&lt;&gt;"",IRRESPONSIBILITY_training_input.xlsx!A265,"")</v>
      </c>
      <c r="BE358" t="str">
        <f t="shared" si="176"/>
        <v>=IF(MANIPULATIVENESS_training_input.xlsx!A265&lt;&gt;"",MANIPULATIVENESS_training_input.xlsx!A265,"")</v>
      </c>
      <c r="BF358" t="str">
        <f t="shared" si="176"/>
        <v>=IF(PERCEPTUAL_DYSREGULATION_training_input.xlsx!A265&lt;&gt;"",PERCEPTUAL_DYSREGULATION_training_input.xlsx!A265,"")</v>
      </c>
      <c r="BG358" t="str">
        <f t="shared" si="176"/>
        <v>=IF(PERSEVERATION_training_input.xlsx!A265&lt;&gt;"",PERSEVERATION_training_input.xlsx!A265,"")</v>
      </c>
      <c r="BH358" t="str">
        <f t="shared" si="176"/>
        <v>=IF(RESTRICTED_AFFECTIVITY_training_input.xlsx!A265&lt;&gt;"",RESTRICTED_AFFECTIVITY_training_input.xlsx!A265,"")</v>
      </c>
      <c r="BI358" t="str">
        <f t="shared" si="176"/>
        <v>=IF(RIGID_PERFECTIONISM_training_input.xlsx!A265&lt;&gt;"",RIGID_PERFECTIONISM_training_input.xlsx!A265,"")</v>
      </c>
      <c r="BJ358" t="str">
        <f t="shared" si="176"/>
        <v>=IF(RISK_TAKING_training_input.xlsx!A265&lt;&gt;"",RISK_TAKING_training_input.xlsx!A265,"")</v>
      </c>
      <c r="BK358" t="str">
        <f t="shared" si="176"/>
        <v>=IF(SEPARATION_INSECURITY_training_input.xlsx!A265&lt;&gt;"",SEPARATION_INSECURITY_training_input.xlsx!A265,"")</v>
      </c>
      <c r="BL358" t="str">
        <f t="shared" si="176"/>
        <v>=IF(SUBMISSIVENESS_training_input.xlsx!A265&lt;&gt;"",SUBMISSIVENESS_training_input.xlsx!A265,"")</v>
      </c>
      <c r="BM358" t="str">
        <f t="shared" si="176"/>
        <v>=IF(SUSPICIOUSNESS_training_input.xlsx!A265&lt;&gt;"",SUSPICIOUSNESS_training_input.xlsx!A265,"")</v>
      </c>
      <c r="BN358" t="str">
        <f t="shared" si="176"/>
        <v>=IF(UNUSUAL_BELIEFS_training_input.xlsx!A265&lt;&gt;"",UNUSUAL_BELIEFS_training_input.xlsx!A265,"")</v>
      </c>
      <c r="BO358" t="str">
        <f t="shared" si="175"/>
        <v>=IF(WITHDRAWAL_training_input.xlsx!A265&lt;&gt;"",WITHDRAWAL_training_input.xlsx!A265,"")</v>
      </c>
      <c r="BP358" t="str">
        <f t="shared" si="175"/>
        <v>=IF(ACT_training_input.xlsx!A265&lt;&gt;"",ACT_training_input.xlsx!A265,"")</v>
      </c>
      <c r="BQ358" t="str">
        <f t="shared" si="175"/>
        <v>=IF(DSP_training_input.xlsx!A265&lt;&gt;"",DSP_training_input.xlsx!A265,"")</v>
      </c>
      <c r="BR358" t="str">
        <f t="shared" si="175"/>
        <v>=IF(PAG_training_input.xlsx!A265&lt;&gt;"",PAG_training_input.xlsx!A265,"")</v>
      </c>
      <c r="BS358" t="str">
        <f t="shared" si="175"/>
        <v>=IF(PRO_training_input.xlsx!A265&lt;&gt;"",PRO_training_input.xlsx!A265,"")</v>
      </c>
      <c r="BT358" t="str">
        <f t="shared" si="175"/>
        <v>=IF(SPL_training_input.xlsx!A265&lt;&gt;"",SPL_training_input.xlsx!A265,"")</v>
      </c>
      <c r="BU358" t="str">
        <f t="shared" si="175"/>
        <v>=IF(WDR_training_input.xlsx!A265&lt;&gt;"",WDR_training_input.xlsx!A265,"")</v>
      </c>
      <c r="BV358" t="str">
        <f t="shared" si="175"/>
        <v>=IF(CON_training_input.xlsx!A265&lt;&gt;"",CON_training_input.xlsx!A265,"")</v>
      </c>
      <c r="BW358" t="str">
        <f t="shared" si="175"/>
        <v>=IF(DSC_training_input.xlsx!A265&lt;&gt;"",DSC_training_input.xlsx!A265,"")</v>
      </c>
      <c r="BX358" t="str">
        <f t="shared" si="175"/>
        <v>=IF(FAN_training_input.xlsx!A265&lt;&gt;"",FAN_training_input.xlsx!A265,"")</v>
      </c>
      <c r="BY358" t="str">
        <f t="shared" si="175"/>
        <v>=IF(OMN_training_input.xlsx!A265&lt;&gt;"",OMN_training_input.xlsx!A265,"")</v>
      </c>
      <c r="BZ358" t="str">
        <f t="shared" si="175"/>
        <v>=IF(REP_training_input.xlsx!A265&lt;&gt;"",REP_training_input.xlsx!A265,"")</v>
      </c>
      <c r="CA358" t="str">
        <f t="shared" si="175"/>
        <v>=IF(SOM_training_input.xlsx!A265&lt;&gt;"",SOM_training_input.xlsx!A265,"")</v>
      </c>
      <c r="CB358" t="str">
        <f t="shared" si="175"/>
        <v>=IF(SUB_training_input.xlsx!A265&lt;&gt;"",SUB_training_input.xlsx!A265,"")</v>
      </c>
      <c r="CC358" t="str">
        <f t="shared" si="175"/>
        <v>=IF(UND_training_input.xlsx!A265&lt;&gt;"",UND_training_input.xlsx!A265,"")</v>
      </c>
      <c r="CD358" t="str">
        <f t="shared" si="175"/>
        <v>=IF(ALT_training_input.xlsx!A265&lt;&gt;"",ALT_training_input.xlsx!A265,"")</v>
      </c>
      <c r="CE358" t="str">
        <f t="shared" si="175"/>
        <v>=IF(HUM_training_input.xlsx!A265&lt;&gt;"",HUM_training_input.xlsx!A265,"")</v>
      </c>
      <c r="CF358" t="str">
        <f t="shared" si="175"/>
        <v>=IF(IDL_training_input.xlsx!A265&lt;&gt;"",IDL_training_input.xlsx!A265,"")</v>
      </c>
      <c r="CG358" t="str">
        <f t="shared" si="175"/>
        <v>=IF(RFM_training_input.xlsx!A265&lt;&gt;"",RFM_training_input.xlsx!A265,"")</v>
      </c>
      <c r="CH358" t="str">
        <f t="shared" si="175"/>
        <v>=IF(DN_training_input.xlsx!A265&lt;&gt;"",DN_training_input.xlsx!A265,"")</v>
      </c>
      <c r="CI358" t="str">
        <f t="shared" si="175"/>
        <v>=IF(INT_training_input.xlsx!A265&lt;&gt;"",INT_training_input.xlsx!A265,"")</v>
      </c>
      <c r="CJ358" t="str">
        <f t="shared" si="175"/>
        <v>=IF(SUP_training_input.xlsx!A265&lt;&gt;"",SUP_training_input.xlsx!A265,"")</v>
      </c>
      <c r="CK358" t="str">
        <f t="shared" si="175"/>
        <v>=IF(ANT_training_input.xlsx!A265&lt;&gt;"",ANT_training_input.xlsx!A265,"")</v>
      </c>
      <c r="CL358" t="str">
        <f t="shared" si="175"/>
        <v>=IF(ISO_training_input.xlsx!A265&lt;&gt;"",ISO_training_input.xlsx!A265,"")</v>
      </c>
    </row>
    <row r="359" spans="1:90">
      <c r="A359">
        <v>266</v>
      </c>
      <c r="B359" t="str">
        <f t="shared" si="172"/>
        <v>=IF(SUICIDE_training_input.xlsx!A266&lt;&gt;"",SUICIDE_training_input.xlsx!A266,"")</v>
      </c>
      <c r="C359" t="str">
        <f t="shared" si="176"/>
        <v>=IF(IQ_training_input.xlsx!A266&lt;&gt;"",IQ_training_input.xlsx!A266,"")</v>
      </c>
      <c r="D359" t="str">
        <f t="shared" si="176"/>
        <v>=IF(AMBIG_training_input.xlsx!A266&lt;&gt;"",AMBIG_training_input.xlsx!A266,"")</v>
      </c>
      <c r="E359" t="str">
        <f t="shared" si="176"/>
        <v>=IF(EGODYST_training_input.xlsx!A266&lt;&gt;"",EGODYST_training_input.xlsx!A266,"")</v>
      </c>
      <c r="F359" t="str">
        <f t="shared" si="176"/>
        <v>=IF(AUTISM_training_input.xlsx!A266&lt;&gt;"",AUTISM_training_input.xlsx!A266,"")</v>
      </c>
      <c r="G359" t="str">
        <f t="shared" si="176"/>
        <v>=IF(IDENTITY_training_input.xlsx!A266&lt;&gt;"",IDENTITY_training_input.xlsx!A266,"")</v>
      </c>
      <c r="H359" t="str">
        <f t="shared" si="176"/>
        <v>=IF(SELFDIR_training_input.xlsx!A266&lt;&gt;"",SELFDIR_training_input.xlsx!A266,"")</v>
      </c>
      <c r="I359" t="str">
        <f t="shared" si="176"/>
        <v>=IF(EMPATHY_training_input.xlsx!A266&lt;&gt;"",EMPATHY_training_input.xlsx!A266,"")</v>
      </c>
      <c r="J359" t="str">
        <f t="shared" si="176"/>
        <v>=IF(INTIMACY_training_input.xlsx!A266&lt;&gt;"",INTIMACY_training_input.xlsx!A266,"")</v>
      </c>
      <c r="K359" t="str">
        <f t="shared" si="176"/>
        <v>=IF(ACUTE_training_input.xlsx!A266&lt;&gt;"",ACUTE_training_input.xlsx!A266,"")</v>
      </c>
      <c r="L359" t="str">
        <f t="shared" si="176"/>
        <v>=IF(CHRONIC_training_input.xlsx!A266&lt;&gt;"",CHRONIC_training_input.xlsx!A266,"")</v>
      </c>
      <c r="M359" t="str">
        <f t="shared" si="176"/>
        <v>=IF(TRAUMA_PAST_training_input.xlsx!A266&lt;&gt;"",TRAUMA_PAST_training_input.xlsx!A266,"")</v>
      </c>
      <c r="N359" t="str">
        <f t="shared" si="176"/>
        <v>=IF(TRAUMA_PRESENT_training_input.xlsx!A266&lt;&gt;"",TRAUMA_PRESENT_training_input.xlsx!A266,"")</v>
      </c>
      <c r="O359" t="str">
        <f t="shared" si="176"/>
        <v>=IF(HOPE_training_input.xlsx!A266&lt;&gt;"",HOPE_training_input.xlsx!A266,"")</v>
      </c>
      <c r="P359" t="str">
        <f t="shared" si="176"/>
        <v>=IF(SELFAFFICACY_training_input.xlsx!A266&lt;&gt;"",SELFAFFICACY_training_input.xlsx!A266,"")</v>
      </c>
      <c r="Q359" t="str">
        <f t="shared" si="176"/>
        <v>=IF(SELFESTEEM_training_input.xlsx!A266&lt;&gt;"",SELFESTEEM_training_input.xlsx!A266,"")</v>
      </c>
      <c r="R359" t="str">
        <f t="shared" si="176"/>
        <v>=IF(WELLBEING_training_input.xlsx!A266&lt;&gt;"",WELLBEING_training_input.xlsx!A266,"")</v>
      </c>
      <c r="S359" t="str">
        <f t="shared" si="176"/>
        <v>=IF(HYPER_training_input.xlsx!A266&lt;&gt;"",HYPER_training_input.xlsx!A266,"")</v>
      </c>
      <c r="T359" t="str">
        <f t="shared" si="176"/>
        <v>=IF(AGGR_training_input.xlsx!A266&lt;&gt;"",AGGR_training_input.xlsx!A266,"")</v>
      </c>
      <c r="U359" t="str">
        <f t="shared" si="176"/>
        <v>=IF(COND_PR_training_input.xlsx!A266&lt;&gt;"",COND_PR_training_input.xlsx!A266,"")</v>
      </c>
      <c r="V359" t="str">
        <f t="shared" si="176"/>
        <v>=IF(ANXIE_training_input.xlsx!A266&lt;&gt;"",ANXIE_training_input.xlsx!A266,"")</v>
      </c>
      <c r="W359" t="str">
        <f t="shared" si="176"/>
        <v>=IF(DEPR_training_input.xlsx!A266&lt;&gt;"",DEPR_training_input.xlsx!A266,"")</v>
      </c>
      <c r="X359" t="str">
        <f t="shared" si="176"/>
        <v>=IF(SOMAT_training_input.xlsx!A266&lt;&gt;"",SOMAT_training_input.xlsx!A266,"")</v>
      </c>
      <c r="Y359" t="str">
        <f t="shared" si="176"/>
        <v>=IF(ATYPI_training_input.xlsx!A266&lt;&gt;"",ATYPI_training_input.xlsx!A266,"")</v>
      </c>
      <c r="Z359" t="str">
        <f t="shared" si="176"/>
        <v>=IF(WITHD_training_input.xlsx!A266&lt;&gt;"",WITHD_training_input.xlsx!A266,"")</v>
      </c>
      <c r="AA359" t="str">
        <f t="shared" si="176"/>
        <v>=IF(ATTE_PR_training_input.xlsx!A266&lt;&gt;"",ATTE_PR_training_input.xlsx!A266,"")</v>
      </c>
      <c r="AB359" t="str">
        <f t="shared" si="176"/>
        <v>=IF(ANG_CONT_training_input.xlsx!A266&lt;&gt;"",ANG_CONT_training_input.xlsx!A266,"")</v>
      </c>
      <c r="AC359" t="str">
        <f t="shared" si="176"/>
        <v>=IF(DEV_SOC_DIS_training_input.xlsx!A266&lt;&gt;"",DEV_SOC_DIS_training_input.xlsx!A266,"")</v>
      </c>
      <c r="AD359" t="str">
        <f t="shared" si="176"/>
        <v>=IF(BULLY_training_input.xlsx!A266&lt;&gt;"",BULLY_training_input.xlsx!A266,"")</v>
      </c>
      <c r="AE359" t="str">
        <f t="shared" si="176"/>
        <v>=IF(EMOT_SELF_C_training_input.xlsx!A266&lt;&gt;"",EMOT_SELF_C_training_input.xlsx!A266,"")</v>
      </c>
      <c r="AF359" t="str">
        <f t="shared" si="176"/>
        <v>=IF(EXE_FUN_training_input.xlsx!A266&lt;&gt;"",EXE_FUN_training_input.xlsx!A266,"")</v>
      </c>
      <c r="AG359" t="str">
        <f t="shared" si="176"/>
        <v>=IF(MANIA_training_input.xlsx!A266&lt;&gt;"",MANIA_training_input.xlsx!A266,"")</v>
      </c>
      <c r="AH359" t="str">
        <f t="shared" si="176"/>
        <v>=IF(NEG_EMOT_training_input.xlsx!A266&lt;&gt;"",NEG_EMOT_training_input.xlsx!A266,"")</v>
      </c>
      <c r="AI359" t="str">
        <f t="shared" si="176"/>
        <v>=IF(ADAPT_training_input.xlsx!A266&lt;&gt;"",ADAPT_training_input.xlsx!A266,"")</v>
      </c>
      <c r="AJ359" t="str">
        <f t="shared" si="176"/>
        <v>=IF(SOC_SK_training_input.xlsx!A266&lt;&gt;"",SOC_SK_training_input.xlsx!A266,"")</v>
      </c>
      <c r="AK359" t="str">
        <f t="shared" si="176"/>
        <v>=IF(LEAD_training_input.xlsx!A266&lt;&gt;"",LEAD_training_input.xlsx!A266,"")</v>
      </c>
      <c r="AL359" t="str">
        <f t="shared" si="176"/>
        <v>=IF(ACT_DAIL_training_input.xlsx!A266&lt;&gt;"",ACT_DAIL_training_input.xlsx!A266,"")</v>
      </c>
      <c r="AM359" t="str">
        <f t="shared" si="176"/>
        <v>=IF(FUN_COM_training_input.xlsx!A266&lt;&gt;"",FUN_COM_training_input.xlsx!A266,"")</v>
      </c>
      <c r="AN359" t="str">
        <f t="shared" si="176"/>
        <v>=IF(RESILI_training_input.xlsx!A266&lt;&gt;"",RESILI_training_input.xlsx!A266,"")</v>
      </c>
      <c r="AO359" t="str">
        <f t="shared" si="176"/>
        <v>=IF(SEL_training_input.xlsx!A266&lt;&gt;"",SEL_training_input.xlsx!A266,"")</v>
      </c>
      <c r="AP359" t="str">
        <f t="shared" si="176"/>
        <v>=IF(SEV_training_input.xlsx!A266&lt;&gt;"",SEV_training_input.xlsx!A266,"")</v>
      </c>
      <c r="AQ359" t="str">
        <f t="shared" si="176"/>
        <v>=IF(ANHEDONIA_training_input.xlsx!A266&lt;&gt;"",ANHEDONIA_training_input.xlsx!A266,"")</v>
      </c>
      <c r="AR359" t="str">
        <f t="shared" si="176"/>
        <v>=IF(ANXIOUSNESS_training_input.xlsx!A266&lt;&gt;"",ANXIOUSNESS_training_input.xlsx!A266,"")</v>
      </c>
      <c r="AS359" t="str">
        <f t="shared" si="176"/>
        <v>=IF(ATTENTION_SEEKING_training_input.xlsx!A266&lt;&gt;"",ATTENTION_SEEKING_training_input.xlsx!A266,"")</v>
      </c>
      <c r="AT359" t="str">
        <f t="shared" si="176"/>
        <v>=IF(CALLOUSNESS_training_input.xlsx!A266&lt;&gt;"",CALLOUSNESS_training_input.xlsx!A266,"")</v>
      </c>
      <c r="AU359" t="str">
        <f t="shared" si="176"/>
        <v>=IF(DECEITFULNESS_training_input.xlsx!A266&lt;&gt;"",DECEITFULNESS_training_input.xlsx!A266,"")</v>
      </c>
      <c r="AV359" t="str">
        <f t="shared" si="176"/>
        <v>=IF(DEPRESSIVITY_training_input.xlsx!A266&lt;&gt;"",DEPRESSIVITY_training_input.xlsx!A266,"")</v>
      </c>
      <c r="AW359" t="str">
        <f t="shared" si="176"/>
        <v>=IF(DISTRACTIBILITY_training_input.xlsx!A266&lt;&gt;"",DISTRACTIBILITY_training_input.xlsx!A266,"")</v>
      </c>
      <c r="AX359" t="str">
        <f t="shared" si="176"/>
        <v>=IF(ECCENTRICITY_training_input.xlsx!A266&lt;&gt;"",ECCENTRICITY_training_input.xlsx!A266,"")</v>
      </c>
      <c r="AY359" t="str">
        <f t="shared" si="176"/>
        <v>=IF(EMOTIONAL_LABILITY_training_input.xlsx!A266&lt;&gt;"",EMOTIONAL_LABILITY_training_input.xlsx!A266,"")</v>
      </c>
      <c r="AZ359" t="str">
        <f t="shared" si="176"/>
        <v>=IF(GRANDIOSITY_training_input.xlsx!A266&lt;&gt;"",GRANDIOSITY_training_input.xlsx!A266,"")</v>
      </c>
      <c r="BA359" t="str">
        <f t="shared" si="176"/>
        <v>=IF(HOSTILITY_training_input.xlsx!A266&lt;&gt;"",HOSTILITY_training_input.xlsx!A266,"")</v>
      </c>
      <c r="BB359" t="str">
        <f t="shared" si="176"/>
        <v>=IF(IMPULSIVITY_training_input.xlsx!A266&lt;&gt;"",IMPULSIVITY_training_input.xlsx!A266,"")</v>
      </c>
      <c r="BC359" t="str">
        <f t="shared" si="176"/>
        <v>=IF(INTIMACY_AVOIDANCE_training_input.xlsx!A266&lt;&gt;"",INTIMACY_AVOIDANCE_training_input.xlsx!A266,"")</v>
      </c>
      <c r="BD359" t="str">
        <f t="shared" si="176"/>
        <v>=IF(IRRESPONSIBILITY_training_input.xlsx!A266&lt;&gt;"",IRRESPONSIBILITY_training_input.xlsx!A266,"")</v>
      </c>
      <c r="BE359" t="str">
        <f t="shared" si="176"/>
        <v>=IF(MANIPULATIVENESS_training_input.xlsx!A266&lt;&gt;"",MANIPULATIVENESS_training_input.xlsx!A266,"")</v>
      </c>
      <c r="BF359" t="str">
        <f t="shared" si="176"/>
        <v>=IF(PERCEPTUAL_DYSREGULATION_training_input.xlsx!A266&lt;&gt;"",PERCEPTUAL_DYSREGULATION_training_input.xlsx!A266,"")</v>
      </c>
      <c r="BG359" t="str">
        <f t="shared" si="176"/>
        <v>=IF(PERSEVERATION_training_input.xlsx!A266&lt;&gt;"",PERSEVERATION_training_input.xlsx!A266,"")</v>
      </c>
      <c r="BH359" t="str">
        <f t="shared" si="176"/>
        <v>=IF(RESTRICTED_AFFECTIVITY_training_input.xlsx!A266&lt;&gt;"",RESTRICTED_AFFECTIVITY_training_input.xlsx!A266,"")</v>
      </c>
      <c r="BI359" t="str">
        <f t="shared" si="176"/>
        <v>=IF(RIGID_PERFECTIONISM_training_input.xlsx!A266&lt;&gt;"",RIGID_PERFECTIONISM_training_input.xlsx!A266,"")</v>
      </c>
      <c r="BJ359" t="str">
        <f t="shared" si="176"/>
        <v>=IF(RISK_TAKING_training_input.xlsx!A266&lt;&gt;"",RISK_TAKING_training_input.xlsx!A266,"")</v>
      </c>
      <c r="BK359" t="str">
        <f t="shared" si="176"/>
        <v>=IF(SEPARATION_INSECURITY_training_input.xlsx!A266&lt;&gt;"",SEPARATION_INSECURITY_training_input.xlsx!A266,"")</v>
      </c>
      <c r="BL359" t="str">
        <f t="shared" si="176"/>
        <v>=IF(SUBMISSIVENESS_training_input.xlsx!A266&lt;&gt;"",SUBMISSIVENESS_training_input.xlsx!A266,"")</v>
      </c>
      <c r="BM359" t="str">
        <f t="shared" si="176"/>
        <v>=IF(SUSPICIOUSNESS_training_input.xlsx!A266&lt;&gt;"",SUSPICIOUSNESS_training_input.xlsx!A266,"")</v>
      </c>
      <c r="BN359" t="str">
        <f t="shared" si="176"/>
        <v>=IF(UNUSUAL_BELIEFS_training_input.xlsx!A266&lt;&gt;"",UNUSUAL_BELIEFS_training_input.xlsx!A266,"")</v>
      </c>
      <c r="BO359" t="str">
        <f t="shared" si="175"/>
        <v>=IF(WITHDRAWAL_training_input.xlsx!A266&lt;&gt;"",WITHDRAWAL_training_input.xlsx!A266,"")</v>
      </c>
      <c r="BP359" t="str">
        <f t="shared" si="175"/>
        <v>=IF(ACT_training_input.xlsx!A266&lt;&gt;"",ACT_training_input.xlsx!A266,"")</v>
      </c>
      <c r="BQ359" t="str">
        <f t="shared" si="175"/>
        <v>=IF(DSP_training_input.xlsx!A266&lt;&gt;"",DSP_training_input.xlsx!A266,"")</v>
      </c>
      <c r="BR359" t="str">
        <f t="shared" si="175"/>
        <v>=IF(PAG_training_input.xlsx!A266&lt;&gt;"",PAG_training_input.xlsx!A266,"")</v>
      </c>
      <c r="BS359" t="str">
        <f t="shared" si="175"/>
        <v>=IF(PRO_training_input.xlsx!A266&lt;&gt;"",PRO_training_input.xlsx!A266,"")</v>
      </c>
      <c r="BT359" t="str">
        <f t="shared" si="175"/>
        <v>=IF(SPL_training_input.xlsx!A266&lt;&gt;"",SPL_training_input.xlsx!A266,"")</v>
      </c>
      <c r="BU359" t="str">
        <f t="shared" si="175"/>
        <v>=IF(WDR_training_input.xlsx!A266&lt;&gt;"",WDR_training_input.xlsx!A266,"")</v>
      </c>
      <c r="BV359" t="str">
        <f t="shared" si="175"/>
        <v>=IF(CON_training_input.xlsx!A266&lt;&gt;"",CON_training_input.xlsx!A266,"")</v>
      </c>
      <c r="BW359" t="str">
        <f t="shared" si="175"/>
        <v>=IF(DSC_training_input.xlsx!A266&lt;&gt;"",DSC_training_input.xlsx!A266,"")</v>
      </c>
      <c r="BX359" t="str">
        <f t="shared" si="175"/>
        <v>=IF(FAN_training_input.xlsx!A266&lt;&gt;"",FAN_training_input.xlsx!A266,"")</v>
      </c>
      <c r="BY359" t="str">
        <f t="shared" si="175"/>
        <v>=IF(OMN_training_input.xlsx!A266&lt;&gt;"",OMN_training_input.xlsx!A266,"")</v>
      </c>
      <c r="BZ359" t="str">
        <f t="shared" si="175"/>
        <v>=IF(REP_training_input.xlsx!A266&lt;&gt;"",REP_training_input.xlsx!A266,"")</v>
      </c>
      <c r="CA359" t="str">
        <f t="shared" si="175"/>
        <v>=IF(SOM_training_input.xlsx!A266&lt;&gt;"",SOM_training_input.xlsx!A266,"")</v>
      </c>
      <c r="CB359" t="str">
        <f t="shared" si="175"/>
        <v>=IF(SUB_training_input.xlsx!A266&lt;&gt;"",SUB_training_input.xlsx!A266,"")</v>
      </c>
      <c r="CC359" t="str">
        <f t="shared" si="175"/>
        <v>=IF(UND_training_input.xlsx!A266&lt;&gt;"",UND_training_input.xlsx!A266,"")</v>
      </c>
      <c r="CD359" t="str">
        <f t="shared" si="175"/>
        <v>=IF(ALT_training_input.xlsx!A266&lt;&gt;"",ALT_training_input.xlsx!A266,"")</v>
      </c>
      <c r="CE359" t="str">
        <f t="shared" si="175"/>
        <v>=IF(HUM_training_input.xlsx!A266&lt;&gt;"",HUM_training_input.xlsx!A266,"")</v>
      </c>
      <c r="CF359" t="str">
        <f t="shared" si="175"/>
        <v>=IF(IDL_training_input.xlsx!A266&lt;&gt;"",IDL_training_input.xlsx!A266,"")</v>
      </c>
      <c r="CG359" t="str">
        <f t="shared" si="175"/>
        <v>=IF(RFM_training_input.xlsx!A266&lt;&gt;"",RFM_training_input.xlsx!A266,"")</v>
      </c>
      <c r="CH359" t="str">
        <f t="shared" si="175"/>
        <v>=IF(DN_training_input.xlsx!A266&lt;&gt;"",DN_training_input.xlsx!A266,"")</v>
      </c>
      <c r="CI359" t="str">
        <f t="shared" si="175"/>
        <v>=IF(INT_training_input.xlsx!A266&lt;&gt;"",INT_training_input.xlsx!A266,"")</v>
      </c>
      <c r="CJ359" t="str">
        <f t="shared" si="175"/>
        <v>=IF(SUP_training_input.xlsx!A266&lt;&gt;"",SUP_training_input.xlsx!A266,"")</v>
      </c>
      <c r="CK359" t="str">
        <f t="shared" si="175"/>
        <v>=IF(ANT_training_input.xlsx!A266&lt;&gt;"",ANT_training_input.xlsx!A266,"")</v>
      </c>
      <c r="CL359" t="str">
        <f t="shared" si="175"/>
        <v>=IF(ISO_training_input.xlsx!A266&lt;&gt;"",ISO_training_input.xlsx!A266,"")</v>
      </c>
    </row>
    <row r="360" spans="1:90">
      <c r="A360">
        <v>267</v>
      </c>
      <c r="B360" t="str">
        <f t="shared" si="172"/>
        <v>=IF(SUICIDE_training_input.xlsx!A267&lt;&gt;"",SUICIDE_training_input.xlsx!A267,"")</v>
      </c>
      <c r="C360" t="str">
        <f t="shared" si="176"/>
        <v>=IF(IQ_training_input.xlsx!A267&lt;&gt;"",IQ_training_input.xlsx!A267,"")</v>
      </c>
      <c r="D360" t="str">
        <f t="shared" si="176"/>
        <v>=IF(AMBIG_training_input.xlsx!A267&lt;&gt;"",AMBIG_training_input.xlsx!A267,"")</v>
      </c>
      <c r="E360" t="str">
        <f t="shared" si="176"/>
        <v>=IF(EGODYST_training_input.xlsx!A267&lt;&gt;"",EGODYST_training_input.xlsx!A267,"")</v>
      </c>
      <c r="F360" t="str">
        <f t="shared" si="176"/>
        <v>=IF(AUTISM_training_input.xlsx!A267&lt;&gt;"",AUTISM_training_input.xlsx!A267,"")</v>
      </c>
      <c r="G360" t="str">
        <f t="shared" si="176"/>
        <v>=IF(IDENTITY_training_input.xlsx!A267&lt;&gt;"",IDENTITY_training_input.xlsx!A267,"")</v>
      </c>
      <c r="H360" t="str">
        <f t="shared" si="176"/>
        <v>=IF(SELFDIR_training_input.xlsx!A267&lt;&gt;"",SELFDIR_training_input.xlsx!A267,"")</v>
      </c>
      <c r="I360" t="str">
        <f t="shared" si="176"/>
        <v>=IF(EMPATHY_training_input.xlsx!A267&lt;&gt;"",EMPATHY_training_input.xlsx!A267,"")</v>
      </c>
      <c r="J360" t="str">
        <f t="shared" si="176"/>
        <v>=IF(INTIMACY_training_input.xlsx!A267&lt;&gt;"",INTIMACY_training_input.xlsx!A267,"")</v>
      </c>
      <c r="K360" t="str">
        <f t="shared" si="176"/>
        <v>=IF(ACUTE_training_input.xlsx!A267&lt;&gt;"",ACUTE_training_input.xlsx!A267,"")</v>
      </c>
      <c r="L360" t="str">
        <f t="shared" si="176"/>
        <v>=IF(CHRONIC_training_input.xlsx!A267&lt;&gt;"",CHRONIC_training_input.xlsx!A267,"")</v>
      </c>
      <c r="M360" t="str">
        <f t="shared" si="176"/>
        <v>=IF(TRAUMA_PAST_training_input.xlsx!A267&lt;&gt;"",TRAUMA_PAST_training_input.xlsx!A267,"")</v>
      </c>
      <c r="N360" t="str">
        <f t="shared" si="176"/>
        <v>=IF(TRAUMA_PRESENT_training_input.xlsx!A267&lt;&gt;"",TRAUMA_PRESENT_training_input.xlsx!A267,"")</v>
      </c>
      <c r="O360" t="str">
        <f t="shared" si="176"/>
        <v>=IF(HOPE_training_input.xlsx!A267&lt;&gt;"",HOPE_training_input.xlsx!A267,"")</v>
      </c>
      <c r="P360" t="str">
        <f t="shared" si="176"/>
        <v>=IF(SELFAFFICACY_training_input.xlsx!A267&lt;&gt;"",SELFAFFICACY_training_input.xlsx!A267,"")</v>
      </c>
      <c r="Q360" t="str">
        <f t="shared" si="176"/>
        <v>=IF(SELFESTEEM_training_input.xlsx!A267&lt;&gt;"",SELFESTEEM_training_input.xlsx!A267,"")</v>
      </c>
      <c r="R360" t="str">
        <f t="shared" si="176"/>
        <v>=IF(WELLBEING_training_input.xlsx!A267&lt;&gt;"",WELLBEING_training_input.xlsx!A267,"")</v>
      </c>
      <c r="S360" t="str">
        <f t="shared" si="176"/>
        <v>=IF(HYPER_training_input.xlsx!A267&lt;&gt;"",HYPER_training_input.xlsx!A267,"")</v>
      </c>
      <c r="T360" t="str">
        <f t="shared" si="176"/>
        <v>=IF(AGGR_training_input.xlsx!A267&lt;&gt;"",AGGR_training_input.xlsx!A267,"")</v>
      </c>
      <c r="U360" t="str">
        <f t="shared" si="176"/>
        <v>=IF(COND_PR_training_input.xlsx!A267&lt;&gt;"",COND_PR_training_input.xlsx!A267,"")</v>
      </c>
      <c r="V360" t="str">
        <f t="shared" si="176"/>
        <v>=IF(ANXIE_training_input.xlsx!A267&lt;&gt;"",ANXIE_training_input.xlsx!A267,"")</v>
      </c>
      <c r="W360" t="str">
        <f t="shared" si="176"/>
        <v>=IF(DEPR_training_input.xlsx!A267&lt;&gt;"",DEPR_training_input.xlsx!A267,"")</v>
      </c>
      <c r="X360" t="str">
        <f t="shared" si="176"/>
        <v>=IF(SOMAT_training_input.xlsx!A267&lt;&gt;"",SOMAT_training_input.xlsx!A267,"")</v>
      </c>
      <c r="Y360" t="str">
        <f t="shared" si="176"/>
        <v>=IF(ATYPI_training_input.xlsx!A267&lt;&gt;"",ATYPI_training_input.xlsx!A267,"")</v>
      </c>
      <c r="Z360" t="str">
        <f t="shared" si="176"/>
        <v>=IF(WITHD_training_input.xlsx!A267&lt;&gt;"",WITHD_training_input.xlsx!A267,"")</v>
      </c>
      <c r="AA360" t="str">
        <f t="shared" si="176"/>
        <v>=IF(ATTE_PR_training_input.xlsx!A267&lt;&gt;"",ATTE_PR_training_input.xlsx!A267,"")</v>
      </c>
      <c r="AB360" t="str">
        <f t="shared" si="176"/>
        <v>=IF(ANG_CONT_training_input.xlsx!A267&lt;&gt;"",ANG_CONT_training_input.xlsx!A267,"")</v>
      </c>
      <c r="AC360" t="str">
        <f t="shared" si="176"/>
        <v>=IF(DEV_SOC_DIS_training_input.xlsx!A267&lt;&gt;"",DEV_SOC_DIS_training_input.xlsx!A267,"")</v>
      </c>
      <c r="AD360" t="str">
        <f t="shared" si="176"/>
        <v>=IF(BULLY_training_input.xlsx!A267&lt;&gt;"",BULLY_training_input.xlsx!A267,"")</v>
      </c>
      <c r="AE360" t="str">
        <f t="shared" si="176"/>
        <v>=IF(EMOT_SELF_C_training_input.xlsx!A267&lt;&gt;"",EMOT_SELF_C_training_input.xlsx!A267,"")</v>
      </c>
      <c r="AF360" t="str">
        <f t="shared" si="176"/>
        <v>=IF(EXE_FUN_training_input.xlsx!A267&lt;&gt;"",EXE_FUN_training_input.xlsx!A267,"")</v>
      </c>
      <c r="AG360" t="str">
        <f t="shared" si="176"/>
        <v>=IF(MANIA_training_input.xlsx!A267&lt;&gt;"",MANIA_training_input.xlsx!A267,"")</v>
      </c>
      <c r="AH360" t="str">
        <f t="shared" si="176"/>
        <v>=IF(NEG_EMOT_training_input.xlsx!A267&lt;&gt;"",NEG_EMOT_training_input.xlsx!A267,"")</v>
      </c>
      <c r="AI360" t="str">
        <f t="shared" si="176"/>
        <v>=IF(ADAPT_training_input.xlsx!A267&lt;&gt;"",ADAPT_training_input.xlsx!A267,"")</v>
      </c>
      <c r="AJ360" t="str">
        <f t="shared" si="176"/>
        <v>=IF(SOC_SK_training_input.xlsx!A267&lt;&gt;"",SOC_SK_training_input.xlsx!A267,"")</v>
      </c>
      <c r="AK360" t="str">
        <f t="shared" si="176"/>
        <v>=IF(LEAD_training_input.xlsx!A267&lt;&gt;"",LEAD_training_input.xlsx!A267,"")</v>
      </c>
      <c r="AL360" t="str">
        <f t="shared" si="176"/>
        <v>=IF(ACT_DAIL_training_input.xlsx!A267&lt;&gt;"",ACT_DAIL_training_input.xlsx!A267,"")</v>
      </c>
      <c r="AM360" t="str">
        <f t="shared" si="176"/>
        <v>=IF(FUN_COM_training_input.xlsx!A267&lt;&gt;"",FUN_COM_training_input.xlsx!A267,"")</v>
      </c>
      <c r="AN360" t="str">
        <f t="shared" si="176"/>
        <v>=IF(RESILI_training_input.xlsx!A267&lt;&gt;"",RESILI_training_input.xlsx!A267,"")</v>
      </c>
      <c r="AO360" t="str">
        <f t="shared" si="176"/>
        <v>=IF(SEL_training_input.xlsx!A267&lt;&gt;"",SEL_training_input.xlsx!A267,"")</v>
      </c>
      <c r="AP360" t="str">
        <f t="shared" si="176"/>
        <v>=IF(SEV_training_input.xlsx!A267&lt;&gt;"",SEV_training_input.xlsx!A267,"")</v>
      </c>
      <c r="AQ360" t="str">
        <f t="shared" si="176"/>
        <v>=IF(ANHEDONIA_training_input.xlsx!A267&lt;&gt;"",ANHEDONIA_training_input.xlsx!A267,"")</v>
      </c>
      <c r="AR360" t="str">
        <f t="shared" si="176"/>
        <v>=IF(ANXIOUSNESS_training_input.xlsx!A267&lt;&gt;"",ANXIOUSNESS_training_input.xlsx!A267,"")</v>
      </c>
      <c r="AS360" t="str">
        <f t="shared" si="176"/>
        <v>=IF(ATTENTION_SEEKING_training_input.xlsx!A267&lt;&gt;"",ATTENTION_SEEKING_training_input.xlsx!A267,"")</v>
      </c>
      <c r="AT360" t="str">
        <f t="shared" si="176"/>
        <v>=IF(CALLOUSNESS_training_input.xlsx!A267&lt;&gt;"",CALLOUSNESS_training_input.xlsx!A267,"")</v>
      </c>
      <c r="AU360" t="str">
        <f t="shared" si="176"/>
        <v>=IF(DECEITFULNESS_training_input.xlsx!A267&lt;&gt;"",DECEITFULNESS_training_input.xlsx!A267,"")</v>
      </c>
      <c r="AV360" t="str">
        <f t="shared" si="176"/>
        <v>=IF(DEPRESSIVITY_training_input.xlsx!A267&lt;&gt;"",DEPRESSIVITY_training_input.xlsx!A267,"")</v>
      </c>
      <c r="AW360" t="str">
        <f t="shared" si="176"/>
        <v>=IF(DISTRACTIBILITY_training_input.xlsx!A267&lt;&gt;"",DISTRACTIBILITY_training_input.xlsx!A267,"")</v>
      </c>
      <c r="AX360" t="str">
        <f t="shared" si="176"/>
        <v>=IF(ECCENTRICITY_training_input.xlsx!A267&lt;&gt;"",ECCENTRICITY_training_input.xlsx!A267,"")</v>
      </c>
      <c r="AY360" t="str">
        <f t="shared" si="176"/>
        <v>=IF(EMOTIONAL_LABILITY_training_input.xlsx!A267&lt;&gt;"",EMOTIONAL_LABILITY_training_input.xlsx!A267,"")</v>
      </c>
      <c r="AZ360" t="str">
        <f t="shared" si="176"/>
        <v>=IF(GRANDIOSITY_training_input.xlsx!A267&lt;&gt;"",GRANDIOSITY_training_input.xlsx!A267,"")</v>
      </c>
      <c r="BA360" t="str">
        <f t="shared" si="176"/>
        <v>=IF(HOSTILITY_training_input.xlsx!A267&lt;&gt;"",HOSTILITY_training_input.xlsx!A267,"")</v>
      </c>
      <c r="BB360" t="str">
        <f t="shared" si="176"/>
        <v>=IF(IMPULSIVITY_training_input.xlsx!A267&lt;&gt;"",IMPULSIVITY_training_input.xlsx!A267,"")</v>
      </c>
      <c r="BC360" t="str">
        <f t="shared" si="176"/>
        <v>=IF(INTIMACY_AVOIDANCE_training_input.xlsx!A267&lt;&gt;"",INTIMACY_AVOIDANCE_training_input.xlsx!A267,"")</v>
      </c>
      <c r="BD360" t="str">
        <f t="shared" si="176"/>
        <v>=IF(IRRESPONSIBILITY_training_input.xlsx!A267&lt;&gt;"",IRRESPONSIBILITY_training_input.xlsx!A267,"")</v>
      </c>
      <c r="BE360" t="str">
        <f t="shared" si="176"/>
        <v>=IF(MANIPULATIVENESS_training_input.xlsx!A267&lt;&gt;"",MANIPULATIVENESS_training_input.xlsx!A267,"")</v>
      </c>
      <c r="BF360" t="str">
        <f t="shared" si="176"/>
        <v>=IF(PERCEPTUAL_DYSREGULATION_training_input.xlsx!A267&lt;&gt;"",PERCEPTUAL_DYSREGULATION_training_input.xlsx!A267,"")</v>
      </c>
      <c r="BG360" t="str">
        <f t="shared" si="176"/>
        <v>=IF(PERSEVERATION_training_input.xlsx!A267&lt;&gt;"",PERSEVERATION_training_input.xlsx!A267,"")</v>
      </c>
      <c r="BH360" t="str">
        <f t="shared" si="176"/>
        <v>=IF(RESTRICTED_AFFECTIVITY_training_input.xlsx!A267&lt;&gt;"",RESTRICTED_AFFECTIVITY_training_input.xlsx!A267,"")</v>
      </c>
      <c r="BI360" t="str">
        <f t="shared" si="176"/>
        <v>=IF(RIGID_PERFECTIONISM_training_input.xlsx!A267&lt;&gt;"",RIGID_PERFECTIONISM_training_input.xlsx!A267,"")</v>
      </c>
      <c r="BJ360" t="str">
        <f t="shared" si="176"/>
        <v>=IF(RISK_TAKING_training_input.xlsx!A267&lt;&gt;"",RISK_TAKING_training_input.xlsx!A267,"")</v>
      </c>
      <c r="BK360" t="str">
        <f t="shared" si="176"/>
        <v>=IF(SEPARATION_INSECURITY_training_input.xlsx!A267&lt;&gt;"",SEPARATION_INSECURITY_training_input.xlsx!A267,"")</v>
      </c>
      <c r="BL360" t="str">
        <f t="shared" si="176"/>
        <v>=IF(SUBMISSIVENESS_training_input.xlsx!A267&lt;&gt;"",SUBMISSIVENESS_training_input.xlsx!A267,"")</v>
      </c>
      <c r="BM360" t="str">
        <f t="shared" si="176"/>
        <v>=IF(SUSPICIOUSNESS_training_input.xlsx!A267&lt;&gt;"",SUSPICIOUSNESS_training_input.xlsx!A267,"")</v>
      </c>
      <c r="BN360" t="str">
        <f t="shared" ref="BN360:CL363" si="177">CONCATENATE($A$11,BN$1,$A$12,$A360,$A$13,BN$1,$A$14,$A360,$A$15)</f>
        <v>=IF(UNUSUAL_BELIEFS_training_input.xlsx!A267&lt;&gt;"",UNUSUAL_BELIEFS_training_input.xlsx!A267,"")</v>
      </c>
      <c r="BO360" t="str">
        <f t="shared" si="177"/>
        <v>=IF(WITHDRAWAL_training_input.xlsx!A267&lt;&gt;"",WITHDRAWAL_training_input.xlsx!A267,"")</v>
      </c>
      <c r="BP360" t="str">
        <f t="shared" si="177"/>
        <v>=IF(ACT_training_input.xlsx!A267&lt;&gt;"",ACT_training_input.xlsx!A267,"")</v>
      </c>
      <c r="BQ360" t="str">
        <f t="shared" si="177"/>
        <v>=IF(DSP_training_input.xlsx!A267&lt;&gt;"",DSP_training_input.xlsx!A267,"")</v>
      </c>
      <c r="BR360" t="str">
        <f t="shared" si="177"/>
        <v>=IF(PAG_training_input.xlsx!A267&lt;&gt;"",PAG_training_input.xlsx!A267,"")</v>
      </c>
      <c r="BS360" t="str">
        <f t="shared" si="177"/>
        <v>=IF(PRO_training_input.xlsx!A267&lt;&gt;"",PRO_training_input.xlsx!A267,"")</v>
      </c>
      <c r="BT360" t="str">
        <f t="shared" si="177"/>
        <v>=IF(SPL_training_input.xlsx!A267&lt;&gt;"",SPL_training_input.xlsx!A267,"")</v>
      </c>
      <c r="BU360" t="str">
        <f t="shared" si="177"/>
        <v>=IF(WDR_training_input.xlsx!A267&lt;&gt;"",WDR_training_input.xlsx!A267,"")</v>
      </c>
      <c r="BV360" t="str">
        <f t="shared" si="177"/>
        <v>=IF(CON_training_input.xlsx!A267&lt;&gt;"",CON_training_input.xlsx!A267,"")</v>
      </c>
      <c r="BW360" t="str">
        <f t="shared" si="177"/>
        <v>=IF(DSC_training_input.xlsx!A267&lt;&gt;"",DSC_training_input.xlsx!A267,"")</v>
      </c>
      <c r="BX360" t="str">
        <f t="shared" si="177"/>
        <v>=IF(FAN_training_input.xlsx!A267&lt;&gt;"",FAN_training_input.xlsx!A267,"")</v>
      </c>
      <c r="BY360" t="str">
        <f t="shared" si="177"/>
        <v>=IF(OMN_training_input.xlsx!A267&lt;&gt;"",OMN_training_input.xlsx!A267,"")</v>
      </c>
      <c r="BZ360" t="str">
        <f t="shared" si="177"/>
        <v>=IF(REP_training_input.xlsx!A267&lt;&gt;"",REP_training_input.xlsx!A267,"")</v>
      </c>
      <c r="CA360" t="str">
        <f t="shared" si="177"/>
        <v>=IF(SOM_training_input.xlsx!A267&lt;&gt;"",SOM_training_input.xlsx!A267,"")</v>
      </c>
      <c r="CB360" t="str">
        <f t="shared" si="177"/>
        <v>=IF(SUB_training_input.xlsx!A267&lt;&gt;"",SUB_training_input.xlsx!A267,"")</v>
      </c>
      <c r="CC360" t="str">
        <f t="shared" si="177"/>
        <v>=IF(UND_training_input.xlsx!A267&lt;&gt;"",UND_training_input.xlsx!A267,"")</v>
      </c>
      <c r="CD360" t="str">
        <f t="shared" si="177"/>
        <v>=IF(ALT_training_input.xlsx!A267&lt;&gt;"",ALT_training_input.xlsx!A267,"")</v>
      </c>
      <c r="CE360" t="str">
        <f t="shared" si="177"/>
        <v>=IF(HUM_training_input.xlsx!A267&lt;&gt;"",HUM_training_input.xlsx!A267,"")</v>
      </c>
      <c r="CF360" t="str">
        <f t="shared" si="177"/>
        <v>=IF(IDL_training_input.xlsx!A267&lt;&gt;"",IDL_training_input.xlsx!A267,"")</v>
      </c>
      <c r="CG360" t="str">
        <f t="shared" si="177"/>
        <v>=IF(RFM_training_input.xlsx!A267&lt;&gt;"",RFM_training_input.xlsx!A267,"")</v>
      </c>
      <c r="CH360" t="str">
        <f t="shared" si="177"/>
        <v>=IF(DN_training_input.xlsx!A267&lt;&gt;"",DN_training_input.xlsx!A267,"")</v>
      </c>
      <c r="CI360" t="str">
        <f t="shared" si="177"/>
        <v>=IF(INT_training_input.xlsx!A267&lt;&gt;"",INT_training_input.xlsx!A267,"")</v>
      </c>
      <c r="CJ360" t="str">
        <f t="shared" si="177"/>
        <v>=IF(SUP_training_input.xlsx!A267&lt;&gt;"",SUP_training_input.xlsx!A267,"")</v>
      </c>
      <c r="CK360" t="str">
        <f t="shared" si="177"/>
        <v>=IF(ANT_training_input.xlsx!A267&lt;&gt;"",ANT_training_input.xlsx!A267,"")</v>
      </c>
      <c r="CL360" t="str">
        <f t="shared" si="177"/>
        <v>=IF(ISO_training_input.xlsx!A267&lt;&gt;"",ISO_training_input.xlsx!A267,"")</v>
      </c>
    </row>
    <row r="361" spans="1:90">
      <c r="A361">
        <v>268</v>
      </c>
      <c r="B361" t="str">
        <f t="shared" si="172"/>
        <v>=IF(SUICIDE_training_input.xlsx!A268&lt;&gt;"",SUICIDE_training_input.xlsx!A268,"")</v>
      </c>
      <c r="C361" t="str">
        <f t="shared" ref="C361:BN364" si="178">CONCATENATE($A$11,C$1,$A$12,$A361,$A$13,C$1,$A$14,$A361,$A$15)</f>
        <v>=IF(IQ_training_input.xlsx!A268&lt;&gt;"",IQ_training_input.xlsx!A268,"")</v>
      </c>
      <c r="D361" t="str">
        <f t="shared" si="178"/>
        <v>=IF(AMBIG_training_input.xlsx!A268&lt;&gt;"",AMBIG_training_input.xlsx!A268,"")</v>
      </c>
      <c r="E361" t="str">
        <f t="shared" si="178"/>
        <v>=IF(EGODYST_training_input.xlsx!A268&lt;&gt;"",EGODYST_training_input.xlsx!A268,"")</v>
      </c>
      <c r="F361" t="str">
        <f t="shared" si="178"/>
        <v>=IF(AUTISM_training_input.xlsx!A268&lt;&gt;"",AUTISM_training_input.xlsx!A268,"")</v>
      </c>
      <c r="G361" t="str">
        <f t="shared" si="178"/>
        <v>=IF(IDENTITY_training_input.xlsx!A268&lt;&gt;"",IDENTITY_training_input.xlsx!A268,"")</v>
      </c>
      <c r="H361" t="str">
        <f t="shared" si="178"/>
        <v>=IF(SELFDIR_training_input.xlsx!A268&lt;&gt;"",SELFDIR_training_input.xlsx!A268,"")</v>
      </c>
      <c r="I361" t="str">
        <f t="shared" si="178"/>
        <v>=IF(EMPATHY_training_input.xlsx!A268&lt;&gt;"",EMPATHY_training_input.xlsx!A268,"")</v>
      </c>
      <c r="J361" t="str">
        <f t="shared" si="178"/>
        <v>=IF(INTIMACY_training_input.xlsx!A268&lt;&gt;"",INTIMACY_training_input.xlsx!A268,"")</v>
      </c>
      <c r="K361" t="str">
        <f t="shared" si="178"/>
        <v>=IF(ACUTE_training_input.xlsx!A268&lt;&gt;"",ACUTE_training_input.xlsx!A268,"")</v>
      </c>
      <c r="L361" t="str">
        <f t="shared" si="178"/>
        <v>=IF(CHRONIC_training_input.xlsx!A268&lt;&gt;"",CHRONIC_training_input.xlsx!A268,"")</v>
      </c>
      <c r="M361" t="str">
        <f t="shared" si="178"/>
        <v>=IF(TRAUMA_PAST_training_input.xlsx!A268&lt;&gt;"",TRAUMA_PAST_training_input.xlsx!A268,"")</v>
      </c>
      <c r="N361" t="str">
        <f t="shared" si="178"/>
        <v>=IF(TRAUMA_PRESENT_training_input.xlsx!A268&lt;&gt;"",TRAUMA_PRESENT_training_input.xlsx!A268,"")</v>
      </c>
      <c r="O361" t="str">
        <f t="shared" si="178"/>
        <v>=IF(HOPE_training_input.xlsx!A268&lt;&gt;"",HOPE_training_input.xlsx!A268,"")</v>
      </c>
      <c r="P361" t="str">
        <f t="shared" si="178"/>
        <v>=IF(SELFAFFICACY_training_input.xlsx!A268&lt;&gt;"",SELFAFFICACY_training_input.xlsx!A268,"")</v>
      </c>
      <c r="Q361" t="str">
        <f t="shared" si="178"/>
        <v>=IF(SELFESTEEM_training_input.xlsx!A268&lt;&gt;"",SELFESTEEM_training_input.xlsx!A268,"")</v>
      </c>
      <c r="R361" t="str">
        <f t="shared" si="178"/>
        <v>=IF(WELLBEING_training_input.xlsx!A268&lt;&gt;"",WELLBEING_training_input.xlsx!A268,"")</v>
      </c>
      <c r="S361" t="str">
        <f t="shared" si="178"/>
        <v>=IF(HYPER_training_input.xlsx!A268&lt;&gt;"",HYPER_training_input.xlsx!A268,"")</v>
      </c>
      <c r="T361" t="str">
        <f t="shared" si="178"/>
        <v>=IF(AGGR_training_input.xlsx!A268&lt;&gt;"",AGGR_training_input.xlsx!A268,"")</v>
      </c>
      <c r="U361" t="str">
        <f t="shared" si="178"/>
        <v>=IF(COND_PR_training_input.xlsx!A268&lt;&gt;"",COND_PR_training_input.xlsx!A268,"")</v>
      </c>
      <c r="V361" t="str">
        <f t="shared" si="178"/>
        <v>=IF(ANXIE_training_input.xlsx!A268&lt;&gt;"",ANXIE_training_input.xlsx!A268,"")</v>
      </c>
      <c r="W361" t="str">
        <f t="shared" si="178"/>
        <v>=IF(DEPR_training_input.xlsx!A268&lt;&gt;"",DEPR_training_input.xlsx!A268,"")</v>
      </c>
      <c r="X361" t="str">
        <f t="shared" si="178"/>
        <v>=IF(SOMAT_training_input.xlsx!A268&lt;&gt;"",SOMAT_training_input.xlsx!A268,"")</v>
      </c>
      <c r="Y361" t="str">
        <f t="shared" si="178"/>
        <v>=IF(ATYPI_training_input.xlsx!A268&lt;&gt;"",ATYPI_training_input.xlsx!A268,"")</v>
      </c>
      <c r="Z361" t="str">
        <f t="shared" si="178"/>
        <v>=IF(WITHD_training_input.xlsx!A268&lt;&gt;"",WITHD_training_input.xlsx!A268,"")</v>
      </c>
      <c r="AA361" t="str">
        <f t="shared" si="178"/>
        <v>=IF(ATTE_PR_training_input.xlsx!A268&lt;&gt;"",ATTE_PR_training_input.xlsx!A268,"")</v>
      </c>
      <c r="AB361" t="str">
        <f t="shared" si="178"/>
        <v>=IF(ANG_CONT_training_input.xlsx!A268&lt;&gt;"",ANG_CONT_training_input.xlsx!A268,"")</v>
      </c>
      <c r="AC361" t="str">
        <f t="shared" si="178"/>
        <v>=IF(DEV_SOC_DIS_training_input.xlsx!A268&lt;&gt;"",DEV_SOC_DIS_training_input.xlsx!A268,"")</v>
      </c>
      <c r="AD361" t="str">
        <f t="shared" si="178"/>
        <v>=IF(BULLY_training_input.xlsx!A268&lt;&gt;"",BULLY_training_input.xlsx!A268,"")</v>
      </c>
      <c r="AE361" t="str">
        <f t="shared" si="178"/>
        <v>=IF(EMOT_SELF_C_training_input.xlsx!A268&lt;&gt;"",EMOT_SELF_C_training_input.xlsx!A268,"")</v>
      </c>
      <c r="AF361" t="str">
        <f t="shared" si="178"/>
        <v>=IF(EXE_FUN_training_input.xlsx!A268&lt;&gt;"",EXE_FUN_training_input.xlsx!A268,"")</v>
      </c>
      <c r="AG361" t="str">
        <f t="shared" si="178"/>
        <v>=IF(MANIA_training_input.xlsx!A268&lt;&gt;"",MANIA_training_input.xlsx!A268,"")</v>
      </c>
      <c r="AH361" t="str">
        <f t="shared" si="178"/>
        <v>=IF(NEG_EMOT_training_input.xlsx!A268&lt;&gt;"",NEG_EMOT_training_input.xlsx!A268,"")</v>
      </c>
      <c r="AI361" t="str">
        <f t="shared" si="178"/>
        <v>=IF(ADAPT_training_input.xlsx!A268&lt;&gt;"",ADAPT_training_input.xlsx!A268,"")</v>
      </c>
      <c r="AJ361" t="str">
        <f t="shared" si="178"/>
        <v>=IF(SOC_SK_training_input.xlsx!A268&lt;&gt;"",SOC_SK_training_input.xlsx!A268,"")</v>
      </c>
      <c r="AK361" t="str">
        <f t="shared" si="178"/>
        <v>=IF(LEAD_training_input.xlsx!A268&lt;&gt;"",LEAD_training_input.xlsx!A268,"")</v>
      </c>
      <c r="AL361" t="str">
        <f t="shared" si="178"/>
        <v>=IF(ACT_DAIL_training_input.xlsx!A268&lt;&gt;"",ACT_DAIL_training_input.xlsx!A268,"")</v>
      </c>
      <c r="AM361" t="str">
        <f t="shared" si="178"/>
        <v>=IF(FUN_COM_training_input.xlsx!A268&lt;&gt;"",FUN_COM_training_input.xlsx!A268,"")</v>
      </c>
      <c r="AN361" t="str">
        <f t="shared" si="178"/>
        <v>=IF(RESILI_training_input.xlsx!A268&lt;&gt;"",RESILI_training_input.xlsx!A268,"")</v>
      </c>
      <c r="AO361" t="str">
        <f t="shared" si="178"/>
        <v>=IF(SEL_training_input.xlsx!A268&lt;&gt;"",SEL_training_input.xlsx!A268,"")</v>
      </c>
      <c r="AP361" t="str">
        <f t="shared" si="178"/>
        <v>=IF(SEV_training_input.xlsx!A268&lt;&gt;"",SEV_training_input.xlsx!A268,"")</v>
      </c>
      <c r="AQ361" t="str">
        <f t="shared" si="178"/>
        <v>=IF(ANHEDONIA_training_input.xlsx!A268&lt;&gt;"",ANHEDONIA_training_input.xlsx!A268,"")</v>
      </c>
      <c r="AR361" t="str">
        <f t="shared" si="178"/>
        <v>=IF(ANXIOUSNESS_training_input.xlsx!A268&lt;&gt;"",ANXIOUSNESS_training_input.xlsx!A268,"")</v>
      </c>
      <c r="AS361" t="str">
        <f t="shared" si="178"/>
        <v>=IF(ATTENTION_SEEKING_training_input.xlsx!A268&lt;&gt;"",ATTENTION_SEEKING_training_input.xlsx!A268,"")</v>
      </c>
      <c r="AT361" t="str">
        <f t="shared" si="178"/>
        <v>=IF(CALLOUSNESS_training_input.xlsx!A268&lt;&gt;"",CALLOUSNESS_training_input.xlsx!A268,"")</v>
      </c>
      <c r="AU361" t="str">
        <f t="shared" si="178"/>
        <v>=IF(DECEITFULNESS_training_input.xlsx!A268&lt;&gt;"",DECEITFULNESS_training_input.xlsx!A268,"")</v>
      </c>
      <c r="AV361" t="str">
        <f t="shared" si="178"/>
        <v>=IF(DEPRESSIVITY_training_input.xlsx!A268&lt;&gt;"",DEPRESSIVITY_training_input.xlsx!A268,"")</v>
      </c>
      <c r="AW361" t="str">
        <f t="shared" si="178"/>
        <v>=IF(DISTRACTIBILITY_training_input.xlsx!A268&lt;&gt;"",DISTRACTIBILITY_training_input.xlsx!A268,"")</v>
      </c>
      <c r="AX361" t="str">
        <f t="shared" si="178"/>
        <v>=IF(ECCENTRICITY_training_input.xlsx!A268&lt;&gt;"",ECCENTRICITY_training_input.xlsx!A268,"")</v>
      </c>
      <c r="AY361" t="str">
        <f t="shared" si="178"/>
        <v>=IF(EMOTIONAL_LABILITY_training_input.xlsx!A268&lt;&gt;"",EMOTIONAL_LABILITY_training_input.xlsx!A268,"")</v>
      </c>
      <c r="AZ361" t="str">
        <f t="shared" si="178"/>
        <v>=IF(GRANDIOSITY_training_input.xlsx!A268&lt;&gt;"",GRANDIOSITY_training_input.xlsx!A268,"")</v>
      </c>
      <c r="BA361" t="str">
        <f t="shared" si="178"/>
        <v>=IF(HOSTILITY_training_input.xlsx!A268&lt;&gt;"",HOSTILITY_training_input.xlsx!A268,"")</v>
      </c>
      <c r="BB361" t="str">
        <f t="shared" si="178"/>
        <v>=IF(IMPULSIVITY_training_input.xlsx!A268&lt;&gt;"",IMPULSIVITY_training_input.xlsx!A268,"")</v>
      </c>
      <c r="BC361" t="str">
        <f t="shared" si="178"/>
        <v>=IF(INTIMACY_AVOIDANCE_training_input.xlsx!A268&lt;&gt;"",INTIMACY_AVOIDANCE_training_input.xlsx!A268,"")</v>
      </c>
      <c r="BD361" t="str">
        <f t="shared" si="178"/>
        <v>=IF(IRRESPONSIBILITY_training_input.xlsx!A268&lt;&gt;"",IRRESPONSIBILITY_training_input.xlsx!A268,"")</v>
      </c>
      <c r="BE361" t="str">
        <f t="shared" si="178"/>
        <v>=IF(MANIPULATIVENESS_training_input.xlsx!A268&lt;&gt;"",MANIPULATIVENESS_training_input.xlsx!A268,"")</v>
      </c>
      <c r="BF361" t="str">
        <f t="shared" si="178"/>
        <v>=IF(PERCEPTUAL_DYSREGULATION_training_input.xlsx!A268&lt;&gt;"",PERCEPTUAL_DYSREGULATION_training_input.xlsx!A268,"")</v>
      </c>
      <c r="BG361" t="str">
        <f t="shared" si="178"/>
        <v>=IF(PERSEVERATION_training_input.xlsx!A268&lt;&gt;"",PERSEVERATION_training_input.xlsx!A268,"")</v>
      </c>
      <c r="BH361" t="str">
        <f t="shared" si="178"/>
        <v>=IF(RESTRICTED_AFFECTIVITY_training_input.xlsx!A268&lt;&gt;"",RESTRICTED_AFFECTIVITY_training_input.xlsx!A268,"")</v>
      </c>
      <c r="BI361" t="str">
        <f t="shared" si="178"/>
        <v>=IF(RIGID_PERFECTIONISM_training_input.xlsx!A268&lt;&gt;"",RIGID_PERFECTIONISM_training_input.xlsx!A268,"")</v>
      </c>
      <c r="BJ361" t="str">
        <f t="shared" si="178"/>
        <v>=IF(RISK_TAKING_training_input.xlsx!A268&lt;&gt;"",RISK_TAKING_training_input.xlsx!A268,"")</v>
      </c>
      <c r="BK361" t="str">
        <f t="shared" si="178"/>
        <v>=IF(SEPARATION_INSECURITY_training_input.xlsx!A268&lt;&gt;"",SEPARATION_INSECURITY_training_input.xlsx!A268,"")</v>
      </c>
      <c r="BL361" t="str">
        <f t="shared" si="178"/>
        <v>=IF(SUBMISSIVENESS_training_input.xlsx!A268&lt;&gt;"",SUBMISSIVENESS_training_input.xlsx!A268,"")</v>
      </c>
      <c r="BM361" t="str">
        <f t="shared" si="178"/>
        <v>=IF(SUSPICIOUSNESS_training_input.xlsx!A268&lt;&gt;"",SUSPICIOUSNESS_training_input.xlsx!A268,"")</v>
      </c>
      <c r="BN361" t="str">
        <f t="shared" si="178"/>
        <v>=IF(UNUSUAL_BELIEFS_training_input.xlsx!A268&lt;&gt;"",UNUSUAL_BELIEFS_training_input.xlsx!A268,"")</v>
      </c>
      <c r="BO361" t="str">
        <f t="shared" si="177"/>
        <v>=IF(WITHDRAWAL_training_input.xlsx!A268&lt;&gt;"",WITHDRAWAL_training_input.xlsx!A268,"")</v>
      </c>
      <c r="BP361" t="str">
        <f t="shared" si="177"/>
        <v>=IF(ACT_training_input.xlsx!A268&lt;&gt;"",ACT_training_input.xlsx!A268,"")</v>
      </c>
      <c r="BQ361" t="str">
        <f t="shared" si="177"/>
        <v>=IF(DSP_training_input.xlsx!A268&lt;&gt;"",DSP_training_input.xlsx!A268,"")</v>
      </c>
      <c r="BR361" t="str">
        <f t="shared" si="177"/>
        <v>=IF(PAG_training_input.xlsx!A268&lt;&gt;"",PAG_training_input.xlsx!A268,"")</v>
      </c>
      <c r="BS361" t="str">
        <f t="shared" si="177"/>
        <v>=IF(PRO_training_input.xlsx!A268&lt;&gt;"",PRO_training_input.xlsx!A268,"")</v>
      </c>
      <c r="BT361" t="str">
        <f t="shared" si="177"/>
        <v>=IF(SPL_training_input.xlsx!A268&lt;&gt;"",SPL_training_input.xlsx!A268,"")</v>
      </c>
      <c r="BU361" t="str">
        <f t="shared" si="177"/>
        <v>=IF(WDR_training_input.xlsx!A268&lt;&gt;"",WDR_training_input.xlsx!A268,"")</v>
      </c>
      <c r="BV361" t="str">
        <f t="shared" si="177"/>
        <v>=IF(CON_training_input.xlsx!A268&lt;&gt;"",CON_training_input.xlsx!A268,"")</v>
      </c>
      <c r="BW361" t="str">
        <f t="shared" si="177"/>
        <v>=IF(DSC_training_input.xlsx!A268&lt;&gt;"",DSC_training_input.xlsx!A268,"")</v>
      </c>
      <c r="BX361" t="str">
        <f t="shared" si="177"/>
        <v>=IF(FAN_training_input.xlsx!A268&lt;&gt;"",FAN_training_input.xlsx!A268,"")</v>
      </c>
      <c r="BY361" t="str">
        <f t="shared" si="177"/>
        <v>=IF(OMN_training_input.xlsx!A268&lt;&gt;"",OMN_training_input.xlsx!A268,"")</v>
      </c>
      <c r="BZ361" t="str">
        <f t="shared" si="177"/>
        <v>=IF(REP_training_input.xlsx!A268&lt;&gt;"",REP_training_input.xlsx!A268,"")</v>
      </c>
      <c r="CA361" t="str">
        <f t="shared" si="177"/>
        <v>=IF(SOM_training_input.xlsx!A268&lt;&gt;"",SOM_training_input.xlsx!A268,"")</v>
      </c>
      <c r="CB361" t="str">
        <f t="shared" si="177"/>
        <v>=IF(SUB_training_input.xlsx!A268&lt;&gt;"",SUB_training_input.xlsx!A268,"")</v>
      </c>
      <c r="CC361" t="str">
        <f t="shared" si="177"/>
        <v>=IF(UND_training_input.xlsx!A268&lt;&gt;"",UND_training_input.xlsx!A268,"")</v>
      </c>
      <c r="CD361" t="str">
        <f t="shared" si="177"/>
        <v>=IF(ALT_training_input.xlsx!A268&lt;&gt;"",ALT_training_input.xlsx!A268,"")</v>
      </c>
      <c r="CE361" t="str">
        <f t="shared" si="177"/>
        <v>=IF(HUM_training_input.xlsx!A268&lt;&gt;"",HUM_training_input.xlsx!A268,"")</v>
      </c>
      <c r="CF361" t="str">
        <f t="shared" si="177"/>
        <v>=IF(IDL_training_input.xlsx!A268&lt;&gt;"",IDL_training_input.xlsx!A268,"")</v>
      </c>
      <c r="CG361" t="str">
        <f t="shared" si="177"/>
        <v>=IF(RFM_training_input.xlsx!A268&lt;&gt;"",RFM_training_input.xlsx!A268,"")</v>
      </c>
      <c r="CH361" t="str">
        <f t="shared" si="177"/>
        <v>=IF(DN_training_input.xlsx!A268&lt;&gt;"",DN_training_input.xlsx!A268,"")</v>
      </c>
      <c r="CI361" t="str">
        <f t="shared" si="177"/>
        <v>=IF(INT_training_input.xlsx!A268&lt;&gt;"",INT_training_input.xlsx!A268,"")</v>
      </c>
      <c r="CJ361" t="str">
        <f t="shared" si="177"/>
        <v>=IF(SUP_training_input.xlsx!A268&lt;&gt;"",SUP_training_input.xlsx!A268,"")</v>
      </c>
      <c r="CK361" t="str">
        <f t="shared" si="177"/>
        <v>=IF(ANT_training_input.xlsx!A268&lt;&gt;"",ANT_training_input.xlsx!A268,"")</v>
      </c>
      <c r="CL361" t="str">
        <f t="shared" si="177"/>
        <v>=IF(ISO_training_input.xlsx!A268&lt;&gt;"",ISO_training_input.xlsx!A268,"")</v>
      </c>
    </row>
    <row r="362" spans="1:90">
      <c r="A362">
        <v>269</v>
      </c>
      <c r="B362" t="str">
        <f t="shared" si="172"/>
        <v>=IF(SUICIDE_training_input.xlsx!A269&lt;&gt;"",SUICIDE_training_input.xlsx!A269,"")</v>
      </c>
      <c r="C362" t="str">
        <f t="shared" si="178"/>
        <v>=IF(IQ_training_input.xlsx!A269&lt;&gt;"",IQ_training_input.xlsx!A269,"")</v>
      </c>
      <c r="D362" t="str">
        <f t="shared" si="178"/>
        <v>=IF(AMBIG_training_input.xlsx!A269&lt;&gt;"",AMBIG_training_input.xlsx!A269,"")</v>
      </c>
      <c r="E362" t="str">
        <f t="shared" si="178"/>
        <v>=IF(EGODYST_training_input.xlsx!A269&lt;&gt;"",EGODYST_training_input.xlsx!A269,"")</v>
      </c>
      <c r="F362" t="str">
        <f t="shared" si="178"/>
        <v>=IF(AUTISM_training_input.xlsx!A269&lt;&gt;"",AUTISM_training_input.xlsx!A269,"")</v>
      </c>
      <c r="G362" t="str">
        <f t="shared" si="178"/>
        <v>=IF(IDENTITY_training_input.xlsx!A269&lt;&gt;"",IDENTITY_training_input.xlsx!A269,"")</v>
      </c>
      <c r="H362" t="str">
        <f t="shared" si="178"/>
        <v>=IF(SELFDIR_training_input.xlsx!A269&lt;&gt;"",SELFDIR_training_input.xlsx!A269,"")</v>
      </c>
      <c r="I362" t="str">
        <f t="shared" si="178"/>
        <v>=IF(EMPATHY_training_input.xlsx!A269&lt;&gt;"",EMPATHY_training_input.xlsx!A269,"")</v>
      </c>
      <c r="J362" t="str">
        <f t="shared" si="178"/>
        <v>=IF(INTIMACY_training_input.xlsx!A269&lt;&gt;"",INTIMACY_training_input.xlsx!A269,"")</v>
      </c>
      <c r="K362" t="str">
        <f t="shared" si="178"/>
        <v>=IF(ACUTE_training_input.xlsx!A269&lt;&gt;"",ACUTE_training_input.xlsx!A269,"")</v>
      </c>
      <c r="L362" t="str">
        <f t="shared" si="178"/>
        <v>=IF(CHRONIC_training_input.xlsx!A269&lt;&gt;"",CHRONIC_training_input.xlsx!A269,"")</v>
      </c>
      <c r="M362" t="str">
        <f t="shared" si="178"/>
        <v>=IF(TRAUMA_PAST_training_input.xlsx!A269&lt;&gt;"",TRAUMA_PAST_training_input.xlsx!A269,"")</v>
      </c>
      <c r="N362" t="str">
        <f t="shared" si="178"/>
        <v>=IF(TRAUMA_PRESENT_training_input.xlsx!A269&lt;&gt;"",TRAUMA_PRESENT_training_input.xlsx!A269,"")</v>
      </c>
      <c r="O362" t="str">
        <f t="shared" si="178"/>
        <v>=IF(HOPE_training_input.xlsx!A269&lt;&gt;"",HOPE_training_input.xlsx!A269,"")</v>
      </c>
      <c r="P362" t="str">
        <f t="shared" si="178"/>
        <v>=IF(SELFAFFICACY_training_input.xlsx!A269&lt;&gt;"",SELFAFFICACY_training_input.xlsx!A269,"")</v>
      </c>
      <c r="Q362" t="str">
        <f t="shared" si="178"/>
        <v>=IF(SELFESTEEM_training_input.xlsx!A269&lt;&gt;"",SELFESTEEM_training_input.xlsx!A269,"")</v>
      </c>
      <c r="R362" t="str">
        <f t="shared" si="178"/>
        <v>=IF(WELLBEING_training_input.xlsx!A269&lt;&gt;"",WELLBEING_training_input.xlsx!A269,"")</v>
      </c>
      <c r="S362" t="str">
        <f t="shared" si="178"/>
        <v>=IF(HYPER_training_input.xlsx!A269&lt;&gt;"",HYPER_training_input.xlsx!A269,"")</v>
      </c>
      <c r="T362" t="str">
        <f t="shared" si="178"/>
        <v>=IF(AGGR_training_input.xlsx!A269&lt;&gt;"",AGGR_training_input.xlsx!A269,"")</v>
      </c>
      <c r="U362" t="str">
        <f t="shared" si="178"/>
        <v>=IF(COND_PR_training_input.xlsx!A269&lt;&gt;"",COND_PR_training_input.xlsx!A269,"")</v>
      </c>
      <c r="V362" t="str">
        <f t="shared" si="178"/>
        <v>=IF(ANXIE_training_input.xlsx!A269&lt;&gt;"",ANXIE_training_input.xlsx!A269,"")</v>
      </c>
      <c r="W362" t="str">
        <f t="shared" si="178"/>
        <v>=IF(DEPR_training_input.xlsx!A269&lt;&gt;"",DEPR_training_input.xlsx!A269,"")</v>
      </c>
      <c r="X362" t="str">
        <f t="shared" si="178"/>
        <v>=IF(SOMAT_training_input.xlsx!A269&lt;&gt;"",SOMAT_training_input.xlsx!A269,"")</v>
      </c>
      <c r="Y362" t="str">
        <f t="shared" si="178"/>
        <v>=IF(ATYPI_training_input.xlsx!A269&lt;&gt;"",ATYPI_training_input.xlsx!A269,"")</v>
      </c>
      <c r="Z362" t="str">
        <f t="shared" si="178"/>
        <v>=IF(WITHD_training_input.xlsx!A269&lt;&gt;"",WITHD_training_input.xlsx!A269,"")</v>
      </c>
      <c r="AA362" t="str">
        <f t="shared" si="178"/>
        <v>=IF(ATTE_PR_training_input.xlsx!A269&lt;&gt;"",ATTE_PR_training_input.xlsx!A269,"")</v>
      </c>
      <c r="AB362" t="str">
        <f t="shared" si="178"/>
        <v>=IF(ANG_CONT_training_input.xlsx!A269&lt;&gt;"",ANG_CONT_training_input.xlsx!A269,"")</v>
      </c>
      <c r="AC362" t="str">
        <f t="shared" si="178"/>
        <v>=IF(DEV_SOC_DIS_training_input.xlsx!A269&lt;&gt;"",DEV_SOC_DIS_training_input.xlsx!A269,"")</v>
      </c>
      <c r="AD362" t="str">
        <f t="shared" si="178"/>
        <v>=IF(BULLY_training_input.xlsx!A269&lt;&gt;"",BULLY_training_input.xlsx!A269,"")</v>
      </c>
      <c r="AE362" t="str">
        <f t="shared" si="178"/>
        <v>=IF(EMOT_SELF_C_training_input.xlsx!A269&lt;&gt;"",EMOT_SELF_C_training_input.xlsx!A269,"")</v>
      </c>
      <c r="AF362" t="str">
        <f t="shared" si="178"/>
        <v>=IF(EXE_FUN_training_input.xlsx!A269&lt;&gt;"",EXE_FUN_training_input.xlsx!A269,"")</v>
      </c>
      <c r="AG362" t="str">
        <f t="shared" si="178"/>
        <v>=IF(MANIA_training_input.xlsx!A269&lt;&gt;"",MANIA_training_input.xlsx!A269,"")</v>
      </c>
      <c r="AH362" t="str">
        <f t="shared" si="178"/>
        <v>=IF(NEG_EMOT_training_input.xlsx!A269&lt;&gt;"",NEG_EMOT_training_input.xlsx!A269,"")</v>
      </c>
      <c r="AI362" t="str">
        <f t="shared" si="178"/>
        <v>=IF(ADAPT_training_input.xlsx!A269&lt;&gt;"",ADAPT_training_input.xlsx!A269,"")</v>
      </c>
      <c r="AJ362" t="str">
        <f t="shared" si="178"/>
        <v>=IF(SOC_SK_training_input.xlsx!A269&lt;&gt;"",SOC_SK_training_input.xlsx!A269,"")</v>
      </c>
      <c r="AK362" t="str">
        <f t="shared" si="178"/>
        <v>=IF(LEAD_training_input.xlsx!A269&lt;&gt;"",LEAD_training_input.xlsx!A269,"")</v>
      </c>
      <c r="AL362" t="str">
        <f t="shared" si="178"/>
        <v>=IF(ACT_DAIL_training_input.xlsx!A269&lt;&gt;"",ACT_DAIL_training_input.xlsx!A269,"")</v>
      </c>
      <c r="AM362" t="str">
        <f t="shared" si="178"/>
        <v>=IF(FUN_COM_training_input.xlsx!A269&lt;&gt;"",FUN_COM_training_input.xlsx!A269,"")</v>
      </c>
      <c r="AN362" t="str">
        <f t="shared" si="178"/>
        <v>=IF(RESILI_training_input.xlsx!A269&lt;&gt;"",RESILI_training_input.xlsx!A269,"")</v>
      </c>
      <c r="AO362" t="str">
        <f t="shared" si="178"/>
        <v>=IF(SEL_training_input.xlsx!A269&lt;&gt;"",SEL_training_input.xlsx!A269,"")</v>
      </c>
      <c r="AP362" t="str">
        <f t="shared" si="178"/>
        <v>=IF(SEV_training_input.xlsx!A269&lt;&gt;"",SEV_training_input.xlsx!A269,"")</v>
      </c>
      <c r="AQ362" t="str">
        <f t="shared" si="178"/>
        <v>=IF(ANHEDONIA_training_input.xlsx!A269&lt;&gt;"",ANHEDONIA_training_input.xlsx!A269,"")</v>
      </c>
      <c r="AR362" t="str">
        <f t="shared" si="178"/>
        <v>=IF(ANXIOUSNESS_training_input.xlsx!A269&lt;&gt;"",ANXIOUSNESS_training_input.xlsx!A269,"")</v>
      </c>
      <c r="AS362" t="str">
        <f t="shared" si="178"/>
        <v>=IF(ATTENTION_SEEKING_training_input.xlsx!A269&lt;&gt;"",ATTENTION_SEEKING_training_input.xlsx!A269,"")</v>
      </c>
      <c r="AT362" t="str">
        <f t="shared" si="178"/>
        <v>=IF(CALLOUSNESS_training_input.xlsx!A269&lt;&gt;"",CALLOUSNESS_training_input.xlsx!A269,"")</v>
      </c>
      <c r="AU362" t="str">
        <f t="shared" si="178"/>
        <v>=IF(DECEITFULNESS_training_input.xlsx!A269&lt;&gt;"",DECEITFULNESS_training_input.xlsx!A269,"")</v>
      </c>
      <c r="AV362" t="str">
        <f t="shared" si="178"/>
        <v>=IF(DEPRESSIVITY_training_input.xlsx!A269&lt;&gt;"",DEPRESSIVITY_training_input.xlsx!A269,"")</v>
      </c>
      <c r="AW362" t="str">
        <f t="shared" si="178"/>
        <v>=IF(DISTRACTIBILITY_training_input.xlsx!A269&lt;&gt;"",DISTRACTIBILITY_training_input.xlsx!A269,"")</v>
      </c>
      <c r="AX362" t="str">
        <f t="shared" si="178"/>
        <v>=IF(ECCENTRICITY_training_input.xlsx!A269&lt;&gt;"",ECCENTRICITY_training_input.xlsx!A269,"")</v>
      </c>
      <c r="AY362" t="str">
        <f t="shared" si="178"/>
        <v>=IF(EMOTIONAL_LABILITY_training_input.xlsx!A269&lt;&gt;"",EMOTIONAL_LABILITY_training_input.xlsx!A269,"")</v>
      </c>
      <c r="AZ362" t="str">
        <f t="shared" si="178"/>
        <v>=IF(GRANDIOSITY_training_input.xlsx!A269&lt;&gt;"",GRANDIOSITY_training_input.xlsx!A269,"")</v>
      </c>
      <c r="BA362" t="str">
        <f t="shared" si="178"/>
        <v>=IF(HOSTILITY_training_input.xlsx!A269&lt;&gt;"",HOSTILITY_training_input.xlsx!A269,"")</v>
      </c>
      <c r="BB362" t="str">
        <f t="shared" si="178"/>
        <v>=IF(IMPULSIVITY_training_input.xlsx!A269&lt;&gt;"",IMPULSIVITY_training_input.xlsx!A269,"")</v>
      </c>
      <c r="BC362" t="str">
        <f t="shared" si="178"/>
        <v>=IF(INTIMACY_AVOIDANCE_training_input.xlsx!A269&lt;&gt;"",INTIMACY_AVOIDANCE_training_input.xlsx!A269,"")</v>
      </c>
      <c r="BD362" t="str">
        <f t="shared" si="178"/>
        <v>=IF(IRRESPONSIBILITY_training_input.xlsx!A269&lt;&gt;"",IRRESPONSIBILITY_training_input.xlsx!A269,"")</v>
      </c>
      <c r="BE362" t="str">
        <f t="shared" si="178"/>
        <v>=IF(MANIPULATIVENESS_training_input.xlsx!A269&lt;&gt;"",MANIPULATIVENESS_training_input.xlsx!A269,"")</v>
      </c>
      <c r="BF362" t="str">
        <f t="shared" si="178"/>
        <v>=IF(PERCEPTUAL_DYSREGULATION_training_input.xlsx!A269&lt;&gt;"",PERCEPTUAL_DYSREGULATION_training_input.xlsx!A269,"")</v>
      </c>
      <c r="BG362" t="str">
        <f t="shared" si="178"/>
        <v>=IF(PERSEVERATION_training_input.xlsx!A269&lt;&gt;"",PERSEVERATION_training_input.xlsx!A269,"")</v>
      </c>
      <c r="BH362" t="str">
        <f t="shared" si="178"/>
        <v>=IF(RESTRICTED_AFFECTIVITY_training_input.xlsx!A269&lt;&gt;"",RESTRICTED_AFFECTIVITY_training_input.xlsx!A269,"")</v>
      </c>
      <c r="BI362" t="str">
        <f t="shared" si="178"/>
        <v>=IF(RIGID_PERFECTIONISM_training_input.xlsx!A269&lt;&gt;"",RIGID_PERFECTIONISM_training_input.xlsx!A269,"")</v>
      </c>
      <c r="BJ362" t="str">
        <f t="shared" si="178"/>
        <v>=IF(RISK_TAKING_training_input.xlsx!A269&lt;&gt;"",RISK_TAKING_training_input.xlsx!A269,"")</v>
      </c>
      <c r="BK362" t="str">
        <f t="shared" si="178"/>
        <v>=IF(SEPARATION_INSECURITY_training_input.xlsx!A269&lt;&gt;"",SEPARATION_INSECURITY_training_input.xlsx!A269,"")</v>
      </c>
      <c r="BL362" t="str">
        <f t="shared" si="178"/>
        <v>=IF(SUBMISSIVENESS_training_input.xlsx!A269&lt;&gt;"",SUBMISSIVENESS_training_input.xlsx!A269,"")</v>
      </c>
      <c r="BM362" t="str">
        <f t="shared" si="178"/>
        <v>=IF(SUSPICIOUSNESS_training_input.xlsx!A269&lt;&gt;"",SUSPICIOUSNESS_training_input.xlsx!A269,"")</v>
      </c>
      <c r="BN362" t="str">
        <f t="shared" si="178"/>
        <v>=IF(UNUSUAL_BELIEFS_training_input.xlsx!A269&lt;&gt;"",UNUSUAL_BELIEFS_training_input.xlsx!A269,"")</v>
      </c>
      <c r="BO362" t="str">
        <f t="shared" si="177"/>
        <v>=IF(WITHDRAWAL_training_input.xlsx!A269&lt;&gt;"",WITHDRAWAL_training_input.xlsx!A269,"")</v>
      </c>
      <c r="BP362" t="str">
        <f t="shared" si="177"/>
        <v>=IF(ACT_training_input.xlsx!A269&lt;&gt;"",ACT_training_input.xlsx!A269,"")</v>
      </c>
      <c r="BQ362" t="str">
        <f t="shared" si="177"/>
        <v>=IF(DSP_training_input.xlsx!A269&lt;&gt;"",DSP_training_input.xlsx!A269,"")</v>
      </c>
      <c r="BR362" t="str">
        <f t="shared" si="177"/>
        <v>=IF(PAG_training_input.xlsx!A269&lt;&gt;"",PAG_training_input.xlsx!A269,"")</v>
      </c>
      <c r="BS362" t="str">
        <f t="shared" si="177"/>
        <v>=IF(PRO_training_input.xlsx!A269&lt;&gt;"",PRO_training_input.xlsx!A269,"")</v>
      </c>
      <c r="BT362" t="str">
        <f t="shared" si="177"/>
        <v>=IF(SPL_training_input.xlsx!A269&lt;&gt;"",SPL_training_input.xlsx!A269,"")</v>
      </c>
      <c r="BU362" t="str">
        <f t="shared" si="177"/>
        <v>=IF(WDR_training_input.xlsx!A269&lt;&gt;"",WDR_training_input.xlsx!A269,"")</v>
      </c>
      <c r="BV362" t="str">
        <f t="shared" si="177"/>
        <v>=IF(CON_training_input.xlsx!A269&lt;&gt;"",CON_training_input.xlsx!A269,"")</v>
      </c>
      <c r="BW362" t="str">
        <f t="shared" si="177"/>
        <v>=IF(DSC_training_input.xlsx!A269&lt;&gt;"",DSC_training_input.xlsx!A269,"")</v>
      </c>
      <c r="BX362" t="str">
        <f t="shared" si="177"/>
        <v>=IF(FAN_training_input.xlsx!A269&lt;&gt;"",FAN_training_input.xlsx!A269,"")</v>
      </c>
      <c r="BY362" t="str">
        <f t="shared" si="177"/>
        <v>=IF(OMN_training_input.xlsx!A269&lt;&gt;"",OMN_training_input.xlsx!A269,"")</v>
      </c>
      <c r="BZ362" t="str">
        <f t="shared" si="177"/>
        <v>=IF(REP_training_input.xlsx!A269&lt;&gt;"",REP_training_input.xlsx!A269,"")</v>
      </c>
      <c r="CA362" t="str">
        <f t="shared" si="177"/>
        <v>=IF(SOM_training_input.xlsx!A269&lt;&gt;"",SOM_training_input.xlsx!A269,"")</v>
      </c>
      <c r="CB362" t="str">
        <f t="shared" si="177"/>
        <v>=IF(SUB_training_input.xlsx!A269&lt;&gt;"",SUB_training_input.xlsx!A269,"")</v>
      </c>
      <c r="CC362" t="str">
        <f t="shared" si="177"/>
        <v>=IF(UND_training_input.xlsx!A269&lt;&gt;"",UND_training_input.xlsx!A269,"")</v>
      </c>
      <c r="CD362" t="str">
        <f t="shared" si="177"/>
        <v>=IF(ALT_training_input.xlsx!A269&lt;&gt;"",ALT_training_input.xlsx!A269,"")</v>
      </c>
      <c r="CE362" t="str">
        <f t="shared" si="177"/>
        <v>=IF(HUM_training_input.xlsx!A269&lt;&gt;"",HUM_training_input.xlsx!A269,"")</v>
      </c>
      <c r="CF362" t="str">
        <f t="shared" si="177"/>
        <v>=IF(IDL_training_input.xlsx!A269&lt;&gt;"",IDL_training_input.xlsx!A269,"")</v>
      </c>
      <c r="CG362" t="str">
        <f t="shared" si="177"/>
        <v>=IF(RFM_training_input.xlsx!A269&lt;&gt;"",RFM_training_input.xlsx!A269,"")</v>
      </c>
      <c r="CH362" t="str">
        <f t="shared" si="177"/>
        <v>=IF(DN_training_input.xlsx!A269&lt;&gt;"",DN_training_input.xlsx!A269,"")</v>
      </c>
      <c r="CI362" t="str">
        <f t="shared" si="177"/>
        <v>=IF(INT_training_input.xlsx!A269&lt;&gt;"",INT_training_input.xlsx!A269,"")</v>
      </c>
      <c r="CJ362" t="str">
        <f t="shared" si="177"/>
        <v>=IF(SUP_training_input.xlsx!A269&lt;&gt;"",SUP_training_input.xlsx!A269,"")</v>
      </c>
      <c r="CK362" t="str">
        <f t="shared" si="177"/>
        <v>=IF(ANT_training_input.xlsx!A269&lt;&gt;"",ANT_training_input.xlsx!A269,"")</v>
      </c>
      <c r="CL362" t="str">
        <f t="shared" si="177"/>
        <v>=IF(ISO_training_input.xlsx!A269&lt;&gt;"",ISO_training_input.xlsx!A269,"")</v>
      </c>
    </row>
    <row r="363" spans="1:90">
      <c r="A363">
        <v>270</v>
      </c>
      <c r="B363" t="str">
        <f t="shared" si="172"/>
        <v>=IF(SUICIDE_training_input.xlsx!A270&lt;&gt;"",SUICIDE_training_input.xlsx!A270,"")</v>
      </c>
      <c r="C363" t="str">
        <f t="shared" si="178"/>
        <v>=IF(IQ_training_input.xlsx!A270&lt;&gt;"",IQ_training_input.xlsx!A270,"")</v>
      </c>
      <c r="D363" t="str">
        <f t="shared" si="178"/>
        <v>=IF(AMBIG_training_input.xlsx!A270&lt;&gt;"",AMBIG_training_input.xlsx!A270,"")</v>
      </c>
      <c r="E363" t="str">
        <f t="shared" si="178"/>
        <v>=IF(EGODYST_training_input.xlsx!A270&lt;&gt;"",EGODYST_training_input.xlsx!A270,"")</v>
      </c>
      <c r="F363" t="str">
        <f t="shared" si="178"/>
        <v>=IF(AUTISM_training_input.xlsx!A270&lt;&gt;"",AUTISM_training_input.xlsx!A270,"")</v>
      </c>
      <c r="G363" t="str">
        <f t="shared" si="178"/>
        <v>=IF(IDENTITY_training_input.xlsx!A270&lt;&gt;"",IDENTITY_training_input.xlsx!A270,"")</v>
      </c>
      <c r="H363" t="str">
        <f t="shared" si="178"/>
        <v>=IF(SELFDIR_training_input.xlsx!A270&lt;&gt;"",SELFDIR_training_input.xlsx!A270,"")</v>
      </c>
      <c r="I363" t="str">
        <f t="shared" si="178"/>
        <v>=IF(EMPATHY_training_input.xlsx!A270&lt;&gt;"",EMPATHY_training_input.xlsx!A270,"")</v>
      </c>
      <c r="J363" t="str">
        <f t="shared" si="178"/>
        <v>=IF(INTIMACY_training_input.xlsx!A270&lt;&gt;"",INTIMACY_training_input.xlsx!A270,"")</v>
      </c>
      <c r="K363" t="str">
        <f t="shared" si="178"/>
        <v>=IF(ACUTE_training_input.xlsx!A270&lt;&gt;"",ACUTE_training_input.xlsx!A270,"")</v>
      </c>
      <c r="L363" t="str">
        <f t="shared" si="178"/>
        <v>=IF(CHRONIC_training_input.xlsx!A270&lt;&gt;"",CHRONIC_training_input.xlsx!A270,"")</v>
      </c>
      <c r="M363" t="str">
        <f t="shared" si="178"/>
        <v>=IF(TRAUMA_PAST_training_input.xlsx!A270&lt;&gt;"",TRAUMA_PAST_training_input.xlsx!A270,"")</v>
      </c>
      <c r="N363" t="str">
        <f t="shared" si="178"/>
        <v>=IF(TRAUMA_PRESENT_training_input.xlsx!A270&lt;&gt;"",TRAUMA_PRESENT_training_input.xlsx!A270,"")</v>
      </c>
      <c r="O363" t="str">
        <f t="shared" si="178"/>
        <v>=IF(HOPE_training_input.xlsx!A270&lt;&gt;"",HOPE_training_input.xlsx!A270,"")</v>
      </c>
      <c r="P363" t="str">
        <f t="shared" si="178"/>
        <v>=IF(SELFAFFICACY_training_input.xlsx!A270&lt;&gt;"",SELFAFFICACY_training_input.xlsx!A270,"")</v>
      </c>
      <c r="Q363" t="str">
        <f t="shared" si="178"/>
        <v>=IF(SELFESTEEM_training_input.xlsx!A270&lt;&gt;"",SELFESTEEM_training_input.xlsx!A270,"")</v>
      </c>
      <c r="R363" t="str">
        <f t="shared" si="178"/>
        <v>=IF(WELLBEING_training_input.xlsx!A270&lt;&gt;"",WELLBEING_training_input.xlsx!A270,"")</v>
      </c>
      <c r="S363" t="str">
        <f t="shared" si="178"/>
        <v>=IF(HYPER_training_input.xlsx!A270&lt;&gt;"",HYPER_training_input.xlsx!A270,"")</v>
      </c>
      <c r="T363" t="str">
        <f t="shared" si="178"/>
        <v>=IF(AGGR_training_input.xlsx!A270&lt;&gt;"",AGGR_training_input.xlsx!A270,"")</v>
      </c>
      <c r="U363" t="str">
        <f t="shared" si="178"/>
        <v>=IF(COND_PR_training_input.xlsx!A270&lt;&gt;"",COND_PR_training_input.xlsx!A270,"")</v>
      </c>
      <c r="V363" t="str">
        <f t="shared" si="178"/>
        <v>=IF(ANXIE_training_input.xlsx!A270&lt;&gt;"",ANXIE_training_input.xlsx!A270,"")</v>
      </c>
      <c r="W363" t="str">
        <f t="shared" si="178"/>
        <v>=IF(DEPR_training_input.xlsx!A270&lt;&gt;"",DEPR_training_input.xlsx!A270,"")</v>
      </c>
      <c r="X363" t="str">
        <f t="shared" si="178"/>
        <v>=IF(SOMAT_training_input.xlsx!A270&lt;&gt;"",SOMAT_training_input.xlsx!A270,"")</v>
      </c>
      <c r="Y363" t="str">
        <f t="shared" si="178"/>
        <v>=IF(ATYPI_training_input.xlsx!A270&lt;&gt;"",ATYPI_training_input.xlsx!A270,"")</v>
      </c>
      <c r="Z363" t="str">
        <f t="shared" si="178"/>
        <v>=IF(WITHD_training_input.xlsx!A270&lt;&gt;"",WITHD_training_input.xlsx!A270,"")</v>
      </c>
      <c r="AA363" t="str">
        <f t="shared" si="178"/>
        <v>=IF(ATTE_PR_training_input.xlsx!A270&lt;&gt;"",ATTE_PR_training_input.xlsx!A270,"")</v>
      </c>
      <c r="AB363" t="str">
        <f t="shared" si="178"/>
        <v>=IF(ANG_CONT_training_input.xlsx!A270&lt;&gt;"",ANG_CONT_training_input.xlsx!A270,"")</v>
      </c>
      <c r="AC363" t="str">
        <f t="shared" si="178"/>
        <v>=IF(DEV_SOC_DIS_training_input.xlsx!A270&lt;&gt;"",DEV_SOC_DIS_training_input.xlsx!A270,"")</v>
      </c>
      <c r="AD363" t="str">
        <f t="shared" si="178"/>
        <v>=IF(BULLY_training_input.xlsx!A270&lt;&gt;"",BULLY_training_input.xlsx!A270,"")</v>
      </c>
      <c r="AE363" t="str">
        <f t="shared" si="178"/>
        <v>=IF(EMOT_SELF_C_training_input.xlsx!A270&lt;&gt;"",EMOT_SELF_C_training_input.xlsx!A270,"")</v>
      </c>
      <c r="AF363" t="str">
        <f t="shared" si="178"/>
        <v>=IF(EXE_FUN_training_input.xlsx!A270&lt;&gt;"",EXE_FUN_training_input.xlsx!A270,"")</v>
      </c>
      <c r="AG363" t="str">
        <f t="shared" si="178"/>
        <v>=IF(MANIA_training_input.xlsx!A270&lt;&gt;"",MANIA_training_input.xlsx!A270,"")</v>
      </c>
      <c r="AH363" t="str">
        <f t="shared" si="178"/>
        <v>=IF(NEG_EMOT_training_input.xlsx!A270&lt;&gt;"",NEG_EMOT_training_input.xlsx!A270,"")</v>
      </c>
      <c r="AI363" t="str">
        <f t="shared" si="178"/>
        <v>=IF(ADAPT_training_input.xlsx!A270&lt;&gt;"",ADAPT_training_input.xlsx!A270,"")</v>
      </c>
      <c r="AJ363" t="str">
        <f t="shared" si="178"/>
        <v>=IF(SOC_SK_training_input.xlsx!A270&lt;&gt;"",SOC_SK_training_input.xlsx!A270,"")</v>
      </c>
      <c r="AK363" t="str">
        <f t="shared" si="178"/>
        <v>=IF(LEAD_training_input.xlsx!A270&lt;&gt;"",LEAD_training_input.xlsx!A270,"")</v>
      </c>
      <c r="AL363" t="str">
        <f t="shared" si="178"/>
        <v>=IF(ACT_DAIL_training_input.xlsx!A270&lt;&gt;"",ACT_DAIL_training_input.xlsx!A270,"")</v>
      </c>
      <c r="AM363" t="str">
        <f t="shared" si="178"/>
        <v>=IF(FUN_COM_training_input.xlsx!A270&lt;&gt;"",FUN_COM_training_input.xlsx!A270,"")</v>
      </c>
      <c r="AN363" t="str">
        <f t="shared" si="178"/>
        <v>=IF(RESILI_training_input.xlsx!A270&lt;&gt;"",RESILI_training_input.xlsx!A270,"")</v>
      </c>
      <c r="AO363" t="str">
        <f t="shared" si="178"/>
        <v>=IF(SEL_training_input.xlsx!A270&lt;&gt;"",SEL_training_input.xlsx!A270,"")</v>
      </c>
      <c r="AP363" t="str">
        <f t="shared" si="178"/>
        <v>=IF(SEV_training_input.xlsx!A270&lt;&gt;"",SEV_training_input.xlsx!A270,"")</v>
      </c>
      <c r="AQ363" t="str">
        <f t="shared" si="178"/>
        <v>=IF(ANHEDONIA_training_input.xlsx!A270&lt;&gt;"",ANHEDONIA_training_input.xlsx!A270,"")</v>
      </c>
      <c r="AR363" t="str">
        <f t="shared" si="178"/>
        <v>=IF(ANXIOUSNESS_training_input.xlsx!A270&lt;&gt;"",ANXIOUSNESS_training_input.xlsx!A270,"")</v>
      </c>
      <c r="AS363" t="str">
        <f t="shared" si="178"/>
        <v>=IF(ATTENTION_SEEKING_training_input.xlsx!A270&lt;&gt;"",ATTENTION_SEEKING_training_input.xlsx!A270,"")</v>
      </c>
      <c r="AT363" t="str">
        <f t="shared" si="178"/>
        <v>=IF(CALLOUSNESS_training_input.xlsx!A270&lt;&gt;"",CALLOUSNESS_training_input.xlsx!A270,"")</v>
      </c>
      <c r="AU363" t="str">
        <f t="shared" si="178"/>
        <v>=IF(DECEITFULNESS_training_input.xlsx!A270&lt;&gt;"",DECEITFULNESS_training_input.xlsx!A270,"")</v>
      </c>
      <c r="AV363" t="str">
        <f t="shared" si="178"/>
        <v>=IF(DEPRESSIVITY_training_input.xlsx!A270&lt;&gt;"",DEPRESSIVITY_training_input.xlsx!A270,"")</v>
      </c>
      <c r="AW363" t="str">
        <f t="shared" si="178"/>
        <v>=IF(DISTRACTIBILITY_training_input.xlsx!A270&lt;&gt;"",DISTRACTIBILITY_training_input.xlsx!A270,"")</v>
      </c>
      <c r="AX363" t="str">
        <f t="shared" si="178"/>
        <v>=IF(ECCENTRICITY_training_input.xlsx!A270&lt;&gt;"",ECCENTRICITY_training_input.xlsx!A270,"")</v>
      </c>
      <c r="AY363" t="str">
        <f t="shared" si="178"/>
        <v>=IF(EMOTIONAL_LABILITY_training_input.xlsx!A270&lt;&gt;"",EMOTIONAL_LABILITY_training_input.xlsx!A270,"")</v>
      </c>
      <c r="AZ363" t="str">
        <f t="shared" si="178"/>
        <v>=IF(GRANDIOSITY_training_input.xlsx!A270&lt;&gt;"",GRANDIOSITY_training_input.xlsx!A270,"")</v>
      </c>
      <c r="BA363" t="str">
        <f t="shared" si="178"/>
        <v>=IF(HOSTILITY_training_input.xlsx!A270&lt;&gt;"",HOSTILITY_training_input.xlsx!A270,"")</v>
      </c>
      <c r="BB363" t="str">
        <f t="shared" si="178"/>
        <v>=IF(IMPULSIVITY_training_input.xlsx!A270&lt;&gt;"",IMPULSIVITY_training_input.xlsx!A270,"")</v>
      </c>
      <c r="BC363" t="str">
        <f t="shared" si="178"/>
        <v>=IF(INTIMACY_AVOIDANCE_training_input.xlsx!A270&lt;&gt;"",INTIMACY_AVOIDANCE_training_input.xlsx!A270,"")</v>
      </c>
      <c r="BD363" t="str">
        <f t="shared" si="178"/>
        <v>=IF(IRRESPONSIBILITY_training_input.xlsx!A270&lt;&gt;"",IRRESPONSIBILITY_training_input.xlsx!A270,"")</v>
      </c>
      <c r="BE363" t="str">
        <f t="shared" si="178"/>
        <v>=IF(MANIPULATIVENESS_training_input.xlsx!A270&lt;&gt;"",MANIPULATIVENESS_training_input.xlsx!A270,"")</v>
      </c>
      <c r="BF363" t="str">
        <f t="shared" si="178"/>
        <v>=IF(PERCEPTUAL_DYSREGULATION_training_input.xlsx!A270&lt;&gt;"",PERCEPTUAL_DYSREGULATION_training_input.xlsx!A270,"")</v>
      </c>
      <c r="BG363" t="str">
        <f t="shared" si="178"/>
        <v>=IF(PERSEVERATION_training_input.xlsx!A270&lt;&gt;"",PERSEVERATION_training_input.xlsx!A270,"")</v>
      </c>
      <c r="BH363" t="str">
        <f t="shared" si="178"/>
        <v>=IF(RESTRICTED_AFFECTIVITY_training_input.xlsx!A270&lt;&gt;"",RESTRICTED_AFFECTIVITY_training_input.xlsx!A270,"")</v>
      </c>
      <c r="BI363" t="str">
        <f t="shared" si="178"/>
        <v>=IF(RIGID_PERFECTIONISM_training_input.xlsx!A270&lt;&gt;"",RIGID_PERFECTIONISM_training_input.xlsx!A270,"")</v>
      </c>
      <c r="BJ363" t="str">
        <f t="shared" si="178"/>
        <v>=IF(RISK_TAKING_training_input.xlsx!A270&lt;&gt;"",RISK_TAKING_training_input.xlsx!A270,"")</v>
      </c>
      <c r="BK363" t="str">
        <f t="shared" si="178"/>
        <v>=IF(SEPARATION_INSECURITY_training_input.xlsx!A270&lt;&gt;"",SEPARATION_INSECURITY_training_input.xlsx!A270,"")</v>
      </c>
      <c r="BL363" t="str">
        <f t="shared" si="178"/>
        <v>=IF(SUBMISSIVENESS_training_input.xlsx!A270&lt;&gt;"",SUBMISSIVENESS_training_input.xlsx!A270,"")</v>
      </c>
      <c r="BM363" t="str">
        <f t="shared" si="178"/>
        <v>=IF(SUSPICIOUSNESS_training_input.xlsx!A270&lt;&gt;"",SUSPICIOUSNESS_training_input.xlsx!A270,"")</v>
      </c>
      <c r="BN363" t="str">
        <f t="shared" si="178"/>
        <v>=IF(UNUSUAL_BELIEFS_training_input.xlsx!A270&lt;&gt;"",UNUSUAL_BELIEFS_training_input.xlsx!A270,"")</v>
      </c>
      <c r="BO363" t="str">
        <f t="shared" si="177"/>
        <v>=IF(WITHDRAWAL_training_input.xlsx!A270&lt;&gt;"",WITHDRAWAL_training_input.xlsx!A270,"")</v>
      </c>
      <c r="BP363" t="str">
        <f t="shared" si="177"/>
        <v>=IF(ACT_training_input.xlsx!A270&lt;&gt;"",ACT_training_input.xlsx!A270,"")</v>
      </c>
      <c r="BQ363" t="str">
        <f t="shared" si="177"/>
        <v>=IF(DSP_training_input.xlsx!A270&lt;&gt;"",DSP_training_input.xlsx!A270,"")</v>
      </c>
      <c r="BR363" t="str">
        <f t="shared" si="177"/>
        <v>=IF(PAG_training_input.xlsx!A270&lt;&gt;"",PAG_training_input.xlsx!A270,"")</v>
      </c>
      <c r="BS363" t="str">
        <f t="shared" si="177"/>
        <v>=IF(PRO_training_input.xlsx!A270&lt;&gt;"",PRO_training_input.xlsx!A270,"")</v>
      </c>
      <c r="BT363" t="str">
        <f t="shared" si="177"/>
        <v>=IF(SPL_training_input.xlsx!A270&lt;&gt;"",SPL_training_input.xlsx!A270,"")</v>
      </c>
      <c r="BU363" t="str">
        <f t="shared" si="177"/>
        <v>=IF(WDR_training_input.xlsx!A270&lt;&gt;"",WDR_training_input.xlsx!A270,"")</v>
      </c>
      <c r="BV363" t="str">
        <f t="shared" si="177"/>
        <v>=IF(CON_training_input.xlsx!A270&lt;&gt;"",CON_training_input.xlsx!A270,"")</v>
      </c>
      <c r="BW363" t="str">
        <f t="shared" si="177"/>
        <v>=IF(DSC_training_input.xlsx!A270&lt;&gt;"",DSC_training_input.xlsx!A270,"")</v>
      </c>
      <c r="BX363" t="str">
        <f t="shared" si="177"/>
        <v>=IF(FAN_training_input.xlsx!A270&lt;&gt;"",FAN_training_input.xlsx!A270,"")</v>
      </c>
      <c r="BY363" t="str">
        <f t="shared" si="177"/>
        <v>=IF(OMN_training_input.xlsx!A270&lt;&gt;"",OMN_training_input.xlsx!A270,"")</v>
      </c>
      <c r="BZ363" t="str">
        <f t="shared" si="177"/>
        <v>=IF(REP_training_input.xlsx!A270&lt;&gt;"",REP_training_input.xlsx!A270,"")</v>
      </c>
      <c r="CA363" t="str">
        <f t="shared" si="177"/>
        <v>=IF(SOM_training_input.xlsx!A270&lt;&gt;"",SOM_training_input.xlsx!A270,"")</v>
      </c>
      <c r="CB363" t="str">
        <f t="shared" si="177"/>
        <v>=IF(SUB_training_input.xlsx!A270&lt;&gt;"",SUB_training_input.xlsx!A270,"")</v>
      </c>
      <c r="CC363" t="str">
        <f t="shared" si="177"/>
        <v>=IF(UND_training_input.xlsx!A270&lt;&gt;"",UND_training_input.xlsx!A270,"")</v>
      </c>
      <c r="CD363" t="str">
        <f t="shared" si="177"/>
        <v>=IF(ALT_training_input.xlsx!A270&lt;&gt;"",ALT_training_input.xlsx!A270,"")</v>
      </c>
      <c r="CE363" t="str">
        <f t="shared" si="177"/>
        <v>=IF(HUM_training_input.xlsx!A270&lt;&gt;"",HUM_training_input.xlsx!A270,"")</v>
      </c>
      <c r="CF363" t="str">
        <f t="shared" si="177"/>
        <v>=IF(IDL_training_input.xlsx!A270&lt;&gt;"",IDL_training_input.xlsx!A270,"")</v>
      </c>
      <c r="CG363" t="str">
        <f t="shared" si="177"/>
        <v>=IF(RFM_training_input.xlsx!A270&lt;&gt;"",RFM_training_input.xlsx!A270,"")</v>
      </c>
      <c r="CH363" t="str">
        <f t="shared" si="177"/>
        <v>=IF(DN_training_input.xlsx!A270&lt;&gt;"",DN_training_input.xlsx!A270,"")</v>
      </c>
      <c r="CI363" t="str">
        <f t="shared" si="177"/>
        <v>=IF(INT_training_input.xlsx!A270&lt;&gt;"",INT_training_input.xlsx!A270,"")</v>
      </c>
      <c r="CJ363" t="str">
        <f t="shared" si="177"/>
        <v>=IF(SUP_training_input.xlsx!A270&lt;&gt;"",SUP_training_input.xlsx!A270,"")</v>
      </c>
      <c r="CK363" t="str">
        <f t="shared" si="177"/>
        <v>=IF(ANT_training_input.xlsx!A270&lt;&gt;"",ANT_training_input.xlsx!A270,"")</v>
      </c>
      <c r="CL363" t="str">
        <f t="shared" si="177"/>
        <v>=IF(ISO_training_input.xlsx!A270&lt;&gt;"",ISO_training_input.xlsx!A270,"")</v>
      </c>
    </row>
    <row r="364" spans="1:90">
      <c r="A364">
        <v>271</v>
      </c>
      <c r="B364" t="str">
        <f t="shared" si="172"/>
        <v>=IF(SUICIDE_training_input.xlsx!A271&lt;&gt;"",SUICIDE_training_input.xlsx!A271,"")</v>
      </c>
      <c r="C364" t="str">
        <f t="shared" si="178"/>
        <v>=IF(IQ_training_input.xlsx!A271&lt;&gt;"",IQ_training_input.xlsx!A271,"")</v>
      </c>
      <c r="D364" t="str">
        <f t="shared" si="178"/>
        <v>=IF(AMBIG_training_input.xlsx!A271&lt;&gt;"",AMBIG_training_input.xlsx!A271,"")</v>
      </c>
      <c r="E364" t="str">
        <f t="shared" si="178"/>
        <v>=IF(EGODYST_training_input.xlsx!A271&lt;&gt;"",EGODYST_training_input.xlsx!A271,"")</v>
      </c>
      <c r="F364" t="str">
        <f t="shared" si="178"/>
        <v>=IF(AUTISM_training_input.xlsx!A271&lt;&gt;"",AUTISM_training_input.xlsx!A271,"")</v>
      </c>
      <c r="G364" t="str">
        <f t="shared" si="178"/>
        <v>=IF(IDENTITY_training_input.xlsx!A271&lt;&gt;"",IDENTITY_training_input.xlsx!A271,"")</v>
      </c>
      <c r="H364" t="str">
        <f t="shared" si="178"/>
        <v>=IF(SELFDIR_training_input.xlsx!A271&lt;&gt;"",SELFDIR_training_input.xlsx!A271,"")</v>
      </c>
      <c r="I364" t="str">
        <f t="shared" si="178"/>
        <v>=IF(EMPATHY_training_input.xlsx!A271&lt;&gt;"",EMPATHY_training_input.xlsx!A271,"")</v>
      </c>
      <c r="J364" t="str">
        <f t="shared" si="178"/>
        <v>=IF(INTIMACY_training_input.xlsx!A271&lt;&gt;"",INTIMACY_training_input.xlsx!A271,"")</v>
      </c>
      <c r="K364" t="str">
        <f t="shared" si="178"/>
        <v>=IF(ACUTE_training_input.xlsx!A271&lt;&gt;"",ACUTE_training_input.xlsx!A271,"")</v>
      </c>
      <c r="L364" t="str">
        <f t="shared" si="178"/>
        <v>=IF(CHRONIC_training_input.xlsx!A271&lt;&gt;"",CHRONIC_training_input.xlsx!A271,"")</v>
      </c>
      <c r="M364" t="str">
        <f t="shared" si="178"/>
        <v>=IF(TRAUMA_PAST_training_input.xlsx!A271&lt;&gt;"",TRAUMA_PAST_training_input.xlsx!A271,"")</v>
      </c>
      <c r="N364" t="str">
        <f t="shared" si="178"/>
        <v>=IF(TRAUMA_PRESENT_training_input.xlsx!A271&lt;&gt;"",TRAUMA_PRESENT_training_input.xlsx!A271,"")</v>
      </c>
      <c r="O364" t="str">
        <f t="shared" si="178"/>
        <v>=IF(HOPE_training_input.xlsx!A271&lt;&gt;"",HOPE_training_input.xlsx!A271,"")</v>
      </c>
      <c r="P364" t="str">
        <f t="shared" si="178"/>
        <v>=IF(SELFAFFICACY_training_input.xlsx!A271&lt;&gt;"",SELFAFFICACY_training_input.xlsx!A271,"")</v>
      </c>
      <c r="Q364" t="str">
        <f t="shared" si="178"/>
        <v>=IF(SELFESTEEM_training_input.xlsx!A271&lt;&gt;"",SELFESTEEM_training_input.xlsx!A271,"")</v>
      </c>
      <c r="R364" t="str">
        <f t="shared" si="178"/>
        <v>=IF(WELLBEING_training_input.xlsx!A271&lt;&gt;"",WELLBEING_training_input.xlsx!A271,"")</v>
      </c>
      <c r="S364" t="str">
        <f t="shared" si="178"/>
        <v>=IF(HYPER_training_input.xlsx!A271&lt;&gt;"",HYPER_training_input.xlsx!A271,"")</v>
      </c>
      <c r="T364" t="str">
        <f t="shared" si="178"/>
        <v>=IF(AGGR_training_input.xlsx!A271&lt;&gt;"",AGGR_training_input.xlsx!A271,"")</v>
      </c>
      <c r="U364" t="str">
        <f t="shared" si="178"/>
        <v>=IF(COND_PR_training_input.xlsx!A271&lt;&gt;"",COND_PR_training_input.xlsx!A271,"")</v>
      </c>
      <c r="V364" t="str">
        <f t="shared" si="178"/>
        <v>=IF(ANXIE_training_input.xlsx!A271&lt;&gt;"",ANXIE_training_input.xlsx!A271,"")</v>
      </c>
      <c r="W364" t="str">
        <f t="shared" si="178"/>
        <v>=IF(DEPR_training_input.xlsx!A271&lt;&gt;"",DEPR_training_input.xlsx!A271,"")</v>
      </c>
      <c r="X364" t="str">
        <f t="shared" si="178"/>
        <v>=IF(SOMAT_training_input.xlsx!A271&lt;&gt;"",SOMAT_training_input.xlsx!A271,"")</v>
      </c>
      <c r="Y364" t="str">
        <f t="shared" si="178"/>
        <v>=IF(ATYPI_training_input.xlsx!A271&lt;&gt;"",ATYPI_training_input.xlsx!A271,"")</v>
      </c>
      <c r="Z364" t="str">
        <f t="shared" si="178"/>
        <v>=IF(WITHD_training_input.xlsx!A271&lt;&gt;"",WITHD_training_input.xlsx!A271,"")</v>
      </c>
      <c r="AA364" t="str">
        <f t="shared" si="178"/>
        <v>=IF(ATTE_PR_training_input.xlsx!A271&lt;&gt;"",ATTE_PR_training_input.xlsx!A271,"")</v>
      </c>
      <c r="AB364" t="str">
        <f t="shared" si="178"/>
        <v>=IF(ANG_CONT_training_input.xlsx!A271&lt;&gt;"",ANG_CONT_training_input.xlsx!A271,"")</v>
      </c>
      <c r="AC364" t="str">
        <f t="shared" si="178"/>
        <v>=IF(DEV_SOC_DIS_training_input.xlsx!A271&lt;&gt;"",DEV_SOC_DIS_training_input.xlsx!A271,"")</v>
      </c>
      <c r="AD364" t="str">
        <f t="shared" si="178"/>
        <v>=IF(BULLY_training_input.xlsx!A271&lt;&gt;"",BULLY_training_input.xlsx!A271,"")</v>
      </c>
      <c r="AE364" t="str">
        <f t="shared" si="178"/>
        <v>=IF(EMOT_SELF_C_training_input.xlsx!A271&lt;&gt;"",EMOT_SELF_C_training_input.xlsx!A271,"")</v>
      </c>
      <c r="AF364" t="str">
        <f t="shared" si="178"/>
        <v>=IF(EXE_FUN_training_input.xlsx!A271&lt;&gt;"",EXE_FUN_training_input.xlsx!A271,"")</v>
      </c>
      <c r="AG364" t="str">
        <f t="shared" si="178"/>
        <v>=IF(MANIA_training_input.xlsx!A271&lt;&gt;"",MANIA_training_input.xlsx!A271,"")</v>
      </c>
      <c r="AH364" t="str">
        <f t="shared" si="178"/>
        <v>=IF(NEG_EMOT_training_input.xlsx!A271&lt;&gt;"",NEG_EMOT_training_input.xlsx!A271,"")</v>
      </c>
      <c r="AI364" t="str">
        <f t="shared" si="178"/>
        <v>=IF(ADAPT_training_input.xlsx!A271&lt;&gt;"",ADAPT_training_input.xlsx!A271,"")</v>
      </c>
      <c r="AJ364" t="str">
        <f t="shared" si="178"/>
        <v>=IF(SOC_SK_training_input.xlsx!A271&lt;&gt;"",SOC_SK_training_input.xlsx!A271,"")</v>
      </c>
      <c r="AK364" t="str">
        <f t="shared" si="178"/>
        <v>=IF(LEAD_training_input.xlsx!A271&lt;&gt;"",LEAD_training_input.xlsx!A271,"")</v>
      </c>
      <c r="AL364" t="str">
        <f t="shared" si="178"/>
        <v>=IF(ACT_DAIL_training_input.xlsx!A271&lt;&gt;"",ACT_DAIL_training_input.xlsx!A271,"")</v>
      </c>
      <c r="AM364" t="str">
        <f t="shared" si="178"/>
        <v>=IF(FUN_COM_training_input.xlsx!A271&lt;&gt;"",FUN_COM_training_input.xlsx!A271,"")</v>
      </c>
      <c r="AN364" t="str">
        <f t="shared" si="178"/>
        <v>=IF(RESILI_training_input.xlsx!A271&lt;&gt;"",RESILI_training_input.xlsx!A271,"")</v>
      </c>
      <c r="AO364" t="str">
        <f t="shared" si="178"/>
        <v>=IF(SEL_training_input.xlsx!A271&lt;&gt;"",SEL_training_input.xlsx!A271,"")</v>
      </c>
      <c r="AP364" t="str">
        <f t="shared" si="178"/>
        <v>=IF(SEV_training_input.xlsx!A271&lt;&gt;"",SEV_training_input.xlsx!A271,"")</v>
      </c>
      <c r="AQ364" t="str">
        <f t="shared" si="178"/>
        <v>=IF(ANHEDONIA_training_input.xlsx!A271&lt;&gt;"",ANHEDONIA_training_input.xlsx!A271,"")</v>
      </c>
      <c r="AR364" t="str">
        <f t="shared" si="178"/>
        <v>=IF(ANXIOUSNESS_training_input.xlsx!A271&lt;&gt;"",ANXIOUSNESS_training_input.xlsx!A271,"")</v>
      </c>
      <c r="AS364" t="str">
        <f t="shared" si="178"/>
        <v>=IF(ATTENTION_SEEKING_training_input.xlsx!A271&lt;&gt;"",ATTENTION_SEEKING_training_input.xlsx!A271,"")</v>
      </c>
      <c r="AT364" t="str">
        <f t="shared" si="178"/>
        <v>=IF(CALLOUSNESS_training_input.xlsx!A271&lt;&gt;"",CALLOUSNESS_training_input.xlsx!A271,"")</v>
      </c>
      <c r="AU364" t="str">
        <f t="shared" si="178"/>
        <v>=IF(DECEITFULNESS_training_input.xlsx!A271&lt;&gt;"",DECEITFULNESS_training_input.xlsx!A271,"")</v>
      </c>
      <c r="AV364" t="str">
        <f t="shared" si="178"/>
        <v>=IF(DEPRESSIVITY_training_input.xlsx!A271&lt;&gt;"",DEPRESSIVITY_training_input.xlsx!A271,"")</v>
      </c>
      <c r="AW364" t="str">
        <f t="shared" si="178"/>
        <v>=IF(DISTRACTIBILITY_training_input.xlsx!A271&lt;&gt;"",DISTRACTIBILITY_training_input.xlsx!A271,"")</v>
      </c>
      <c r="AX364" t="str">
        <f t="shared" si="178"/>
        <v>=IF(ECCENTRICITY_training_input.xlsx!A271&lt;&gt;"",ECCENTRICITY_training_input.xlsx!A271,"")</v>
      </c>
      <c r="AY364" t="str">
        <f t="shared" si="178"/>
        <v>=IF(EMOTIONAL_LABILITY_training_input.xlsx!A271&lt;&gt;"",EMOTIONAL_LABILITY_training_input.xlsx!A271,"")</v>
      </c>
      <c r="AZ364" t="str">
        <f t="shared" si="178"/>
        <v>=IF(GRANDIOSITY_training_input.xlsx!A271&lt;&gt;"",GRANDIOSITY_training_input.xlsx!A271,"")</v>
      </c>
      <c r="BA364" t="str">
        <f t="shared" si="178"/>
        <v>=IF(HOSTILITY_training_input.xlsx!A271&lt;&gt;"",HOSTILITY_training_input.xlsx!A271,"")</v>
      </c>
      <c r="BB364" t="str">
        <f t="shared" si="178"/>
        <v>=IF(IMPULSIVITY_training_input.xlsx!A271&lt;&gt;"",IMPULSIVITY_training_input.xlsx!A271,"")</v>
      </c>
      <c r="BC364" t="str">
        <f t="shared" si="178"/>
        <v>=IF(INTIMACY_AVOIDANCE_training_input.xlsx!A271&lt;&gt;"",INTIMACY_AVOIDANCE_training_input.xlsx!A271,"")</v>
      </c>
      <c r="BD364" t="str">
        <f t="shared" si="178"/>
        <v>=IF(IRRESPONSIBILITY_training_input.xlsx!A271&lt;&gt;"",IRRESPONSIBILITY_training_input.xlsx!A271,"")</v>
      </c>
      <c r="BE364" t="str">
        <f t="shared" si="178"/>
        <v>=IF(MANIPULATIVENESS_training_input.xlsx!A271&lt;&gt;"",MANIPULATIVENESS_training_input.xlsx!A271,"")</v>
      </c>
      <c r="BF364" t="str">
        <f t="shared" si="178"/>
        <v>=IF(PERCEPTUAL_DYSREGULATION_training_input.xlsx!A271&lt;&gt;"",PERCEPTUAL_DYSREGULATION_training_input.xlsx!A271,"")</v>
      </c>
      <c r="BG364" t="str">
        <f t="shared" si="178"/>
        <v>=IF(PERSEVERATION_training_input.xlsx!A271&lt;&gt;"",PERSEVERATION_training_input.xlsx!A271,"")</v>
      </c>
      <c r="BH364" t="str">
        <f t="shared" si="178"/>
        <v>=IF(RESTRICTED_AFFECTIVITY_training_input.xlsx!A271&lt;&gt;"",RESTRICTED_AFFECTIVITY_training_input.xlsx!A271,"")</v>
      </c>
      <c r="BI364" t="str">
        <f t="shared" si="178"/>
        <v>=IF(RIGID_PERFECTIONISM_training_input.xlsx!A271&lt;&gt;"",RIGID_PERFECTIONISM_training_input.xlsx!A271,"")</v>
      </c>
      <c r="BJ364" t="str">
        <f t="shared" si="178"/>
        <v>=IF(RISK_TAKING_training_input.xlsx!A271&lt;&gt;"",RISK_TAKING_training_input.xlsx!A271,"")</v>
      </c>
      <c r="BK364" t="str">
        <f t="shared" si="178"/>
        <v>=IF(SEPARATION_INSECURITY_training_input.xlsx!A271&lt;&gt;"",SEPARATION_INSECURITY_training_input.xlsx!A271,"")</v>
      </c>
      <c r="BL364" t="str">
        <f t="shared" si="178"/>
        <v>=IF(SUBMISSIVENESS_training_input.xlsx!A271&lt;&gt;"",SUBMISSIVENESS_training_input.xlsx!A271,"")</v>
      </c>
      <c r="BM364" t="str">
        <f t="shared" si="178"/>
        <v>=IF(SUSPICIOUSNESS_training_input.xlsx!A271&lt;&gt;"",SUSPICIOUSNESS_training_input.xlsx!A271,"")</v>
      </c>
      <c r="BN364" t="str">
        <f t="shared" ref="BN364:CL367" si="179">CONCATENATE($A$11,BN$1,$A$12,$A364,$A$13,BN$1,$A$14,$A364,$A$15)</f>
        <v>=IF(UNUSUAL_BELIEFS_training_input.xlsx!A271&lt;&gt;"",UNUSUAL_BELIEFS_training_input.xlsx!A271,"")</v>
      </c>
      <c r="BO364" t="str">
        <f t="shared" si="179"/>
        <v>=IF(WITHDRAWAL_training_input.xlsx!A271&lt;&gt;"",WITHDRAWAL_training_input.xlsx!A271,"")</v>
      </c>
      <c r="BP364" t="str">
        <f t="shared" si="179"/>
        <v>=IF(ACT_training_input.xlsx!A271&lt;&gt;"",ACT_training_input.xlsx!A271,"")</v>
      </c>
      <c r="BQ364" t="str">
        <f t="shared" si="179"/>
        <v>=IF(DSP_training_input.xlsx!A271&lt;&gt;"",DSP_training_input.xlsx!A271,"")</v>
      </c>
      <c r="BR364" t="str">
        <f t="shared" si="179"/>
        <v>=IF(PAG_training_input.xlsx!A271&lt;&gt;"",PAG_training_input.xlsx!A271,"")</v>
      </c>
      <c r="BS364" t="str">
        <f t="shared" si="179"/>
        <v>=IF(PRO_training_input.xlsx!A271&lt;&gt;"",PRO_training_input.xlsx!A271,"")</v>
      </c>
      <c r="BT364" t="str">
        <f t="shared" si="179"/>
        <v>=IF(SPL_training_input.xlsx!A271&lt;&gt;"",SPL_training_input.xlsx!A271,"")</v>
      </c>
      <c r="BU364" t="str">
        <f t="shared" si="179"/>
        <v>=IF(WDR_training_input.xlsx!A271&lt;&gt;"",WDR_training_input.xlsx!A271,"")</v>
      </c>
      <c r="BV364" t="str">
        <f t="shared" si="179"/>
        <v>=IF(CON_training_input.xlsx!A271&lt;&gt;"",CON_training_input.xlsx!A271,"")</v>
      </c>
      <c r="BW364" t="str">
        <f t="shared" si="179"/>
        <v>=IF(DSC_training_input.xlsx!A271&lt;&gt;"",DSC_training_input.xlsx!A271,"")</v>
      </c>
      <c r="BX364" t="str">
        <f t="shared" si="179"/>
        <v>=IF(FAN_training_input.xlsx!A271&lt;&gt;"",FAN_training_input.xlsx!A271,"")</v>
      </c>
      <c r="BY364" t="str">
        <f t="shared" si="179"/>
        <v>=IF(OMN_training_input.xlsx!A271&lt;&gt;"",OMN_training_input.xlsx!A271,"")</v>
      </c>
      <c r="BZ364" t="str">
        <f t="shared" si="179"/>
        <v>=IF(REP_training_input.xlsx!A271&lt;&gt;"",REP_training_input.xlsx!A271,"")</v>
      </c>
      <c r="CA364" t="str">
        <f t="shared" si="179"/>
        <v>=IF(SOM_training_input.xlsx!A271&lt;&gt;"",SOM_training_input.xlsx!A271,"")</v>
      </c>
      <c r="CB364" t="str">
        <f t="shared" si="179"/>
        <v>=IF(SUB_training_input.xlsx!A271&lt;&gt;"",SUB_training_input.xlsx!A271,"")</v>
      </c>
      <c r="CC364" t="str">
        <f t="shared" si="179"/>
        <v>=IF(UND_training_input.xlsx!A271&lt;&gt;"",UND_training_input.xlsx!A271,"")</v>
      </c>
      <c r="CD364" t="str">
        <f t="shared" si="179"/>
        <v>=IF(ALT_training_input.xlsx!A271&lt;&gt;"",ALT_training_input.xlsx!A271,"")</v>
      </c>
      <c r="CE364" t="str">
        <f t="shared" si="179"/>
        <v>=IF(HUM_training_input.xlsx!A271&lt;&gt;"",HUM_training_input.xlsx!A271,"")</v>
      </c>
      <c r="CF364" t="str">
        <f t="shared" si="179"/>
        <v>=IF(IDL_training_input.xlsx!A271&lt;&gt;"",IDL_training_input.xlsx!A271,"")</v>
      </c>
      <c r="CG364" t="str">
        <f t="shared" si="179"/>
        <v>=IF(RFM_training_input.xlsx!A271&lt;&gt;"",RFM_training_input.xlsx!A271,"")</v>
      </c>
      <c r="CH364" t="str">
        <f t="shared" si="179"/>
        <v>=IF(DN_training_input.xlsx!A271&lt;&gt;"",DN_training_input.xlsx!A271,"")</v>
      </c>
      <c r="CI364" t="str">
        <f t="shared" si="179"/>
        <v>=IF(INT_training_input.xlsx!A271&lt;&gt;"",INT_training_input.xlsx!A271,"")</v>
      </c>
      <c r="CJ364" t="str">
        <f t="shared" si="179"/>
        <v>=IF(SUP_training_input.xlsx!A271&lt;&gt;"",SUP_training_input.xlsx!A271,"")</v>
      </c>
      <c r="CK364" t="str">
        <f t="shared" si="179"/>
        <v>=IF(ANT_training_input.xlsx!A271&lt;&gt;"",ANT_training_input.xlsx!A271,"")</v>
      </c>
      <c r="CL364" t="str">
        <f t="shared" si="179"/>
        <v>=IF(ISO_training_input.xlsx!A271&lt;&gt;"",ISO_training_input.xlsx!A271,"")</v>
      </c>
    </row>
    <row r="365" spans="1:90">
      <c r="A365">
        <v>272</v>
      </c>
      <c r="B365" t="str">
        <f t="shared" si="172"/>
        <v>=IF(SUICIDE_training_input.xlsx!A272&lt;&gt;"",SUICIDE_training_input.xlsx!A272,"")</v>
      </c>
      <c r="C365" t="str">
        <f t="shared" ref="C365:BN368" si="180">CONCATENATE($A$11,C$1,$A$12,$A365,$A$13,C$1,$A$14,$A365,$A$15)</f>
        <v>=IF(IQ_training_input.xlsx!A272&lt;&gt;"",IQ_training_input.xlsx!A272,"")</v>
      </c>
      <c r="D365" t="str">
        <f t="shared" si="180"/>
        <v>=IF(AMBIG_training_input.xlsx!A272&lt;&gt;"",AMBIG_training_input.xlsx!A272,"")</v>
      </c>
      <c r="E365" t="str">
        <f t="shared" si="180"/>
        <v>=IF(EGODYST_training_input.xlsx!A272&lt;&gt;"",EGODYST_training_input.xlsx!A272,"")</v>
      </c>
      <c r="F365" t="str">
        <f t="shared" si="180"/>
        <v>=IF(AUTISM_training_input.xlsx!A272&lt;&gt;"",AUTISM_training_input.xlsx!A272,"")</v>
      </c>
      <c r="G365" t="str">
        <f t="shared" si="180"/>
        <v>=IF(IDENTITY_training_input.xlsx!A272&lt;&gt;"",IDENTITY_training_input.xlsx!A272,"")</v>
      </c>
      <c r="H365" t="str">
        <f t="shared" si="180"/>
        <v>=IF(SELFDIR_training_input.xlsx!A272&lt;&gt;"",SELFDIR_training_input.xlsx!A272,"")</v>
      </c>
      <c r="I365" t="str">
        <f t="shared" si="180"/>
        <v>=IF(EMPATHY_training_input.xlsx!A272&lt;&gt;"",EMPATHY_training_input.xlsx!A272,"")</v>
      </c>
      <c r="J365" t="str">
        <f t="shared" si="180"/>
        <v>=IF(INTIMACY_training_input.xlsx!A272&lt;&gt;"",INTIMACY_training_input.xlsx!A272,"")</v>
      </c>
      <c r="K365" t="str">
        <f t="shared" si="180"/>
        <v>=IF(ACUTE_training_input.xlsx!A272&lt;&gt;"",ACUTE_training_input.xlsx!A272,"")</v>
      </c>
      <c r="L365" t="str">
        <f t="shared" si="180"/>
        <v>=IF(CHRONIC_training_input.xlsx!A272&lt;&gt;"",CHRONIC_training_input.xlsx!A272,"")</v>
      </c>
      <c r="M365" t="str">
        <f t="shared" si="180"/>
        <v>=IF(TRAUMA_PAST_training_input.xlsx!A272&lt;&gt;"",TRAUMA_PAST_training_input.xlsx!A272,"")</v>
      </c>
      <c r="N365" t="str">
        <f t="shared" si="180"/>
        <v>=IF(TRAUMA_PRESENT_training_input.xlsx!A272&lt;&gt;"",TRAUMA_PRESENT_training_input.xlsx!A272,"")</v>
      </c>
      <c r="O365" t="str">
        <f t="shared" si="180"/>
        <v>=IF(HOPE_training_input.xlsx!A272&lt;&gt;"",HOPE_training_input.xlsx!A272,"")</v>
      </c>
      <c r="P365" t="str">
        <f t="shared" si="180"/>
        <v>=IF(SELFAFFICACY_training_input.xlsx!A272&lt;&gt;"",SELFAFFICACY_training_input.xlsx!A272,"")</v>
      </c>
      <c r="Q365" t="str">
        <f t="shared" si="180"/>
        <v>=IF(SELFESTEEM_training_input.xlsx!A272&lt;&gt;"",SELFESTEEM_training_input.xlsx!A272,"")</v>
      </c>
      <c r="R365" t="str">
        <f t="shared" si="180"/>
        <v>=IF(WELLBEING_training_input.xlsx!A272&lt;&gt;"",WELLBEING_training_input.xlsx!A272,"")</v>
      </c>
      <c r="S365" t="str">
        <f t="shared" si="180"/>
        <v>=IF(HYPER_training_input.xlsx!A272&lt;&gt;"",HYPER_training_input.xlsx!A272,"")</v>
      </c>
      <c r="T365" t="str">
        <f t="shared" si="180"/>
        <v>=IF(AGGR_training_input.xlsx!A272&lt;&gt;"",AGGR_training_input.xlsx!A272,"")</v>
      </c>
      <c r="U365" t="str">
        <f t="shared" si="180"/>
        <v>=IF(COND_PR_training_input.xlsx!A272&lt;&gt;"",COND_PR_training_input.xlsx!A272,"")</v>
      </c>
      <c r="V365" t="str">
        <f t="shared" si="180"/>
        <v>=IF(ANXIE_training_input.xlsx!A272&lt;&gt;"",ANXIE_training_input.xlsx!A272,"")</v>
      </c>
      <c r="W365" t="str">
        <f t="shared" si="180"/>
        <v>=IF(DEPR_training_input.xlsx!A272&lt;&gt;"",DEPR_training_input.xlsx!A272,"")</v>
      </c>
      <c r="X365" t="str">
        <f t="shared" si="180"/>
        <v>=IF(SOMAT_training_input.xlsx!A272&lt;&gt;"",SOMAT_training_input.xlsx!A272,"")</v>
      </c>
      <c r="Y365" t="str">
        <f t="shared" si="180"/>
        <v>=IF(ATYPI_training_input.xlsx!A272&lt;&gt;"",ATYPI_training_input.xlsx!A272,"")</v>
      </c>
      <c r="Z365" t="str">
        <f t="shared" si="180"/>
        <v>=IF(WITHD_training_input.xlsx!A272&lt;&gt;"",WITHD_training_input.xlsx!A272,"")</v>
      </c>
      <c r="AA365" t="str">
        <f t="shared" si="180"/>
        <v>=IF(ATTE_PR_training_input.xlsx!A272&lt;&gt;"",ATTE_PR_training_input.xlsx!A272,"")</v>
      </c>
      <c r="AB365" t="str">
        <f t="shared" si="180"/>
        <v>=IF(ANG_CONT_training_input.xlsx!A272&lt;&gt;"",ANG_CONT_training_input.xlsx!A272,"")</v>
      </c>
      <c r="AC365" t="str">
        <f t="shared" si="180"/>
        <v>=IF(DEV_SOC_DIS_training_input.xlsx!A272&lt;&gt;"",DEV_SOC_DIS_training_input.xlsx!A272,"")</v>
      </c>
      <c r="AD365" t="str">
        <f t="shared" si="180"/>
        <v>=IF(BULLY_training_input.xlsx!A272&lt;&gt;"",BULLY_training_input.xlsx!A272,"")</v>
      </c>
      <c r="AE365" t="str">
        <f t="shared" si="180"/>
        <v>=IF(EMOT_SELF_C_training_input.xlsx!A272&lt;&gt;"",EMOT_SELF_C_training_input.xlsx!A272,"")</v>
      </c>
      <c r="AF365" t="str">
        <f t="shared" si="180"/>
        <v>=IF(EXE_FUN_training_input.xlsx!A272&lt;&gt;"",EXE_FUN_training_input.xlsx!A272,"")</v>
      </c>
      <c r="AG365" t="str">
        <f t="shared" si="180"/>
        <v>=IF(MANIA_training_input.xlsx!A272&lt;&gt;"",MANIA_training_input.xlsx!A272,"")</v>
      </c>
      <c r="AH365" t="str">
        <f t="shared" si="180"/>
        <v>=IF(NEG_EMOT_training_input.xlsx!A272&lt;&gt;"",NEG_EMOT_training_input.xlsx!A272,"")</v>
      </c>
      <c r="AI365" t="str">
        <f t="shared" si="180"/>
        <v>=IF(ADAPT_training_input.xlsx!A272&lt;&gt;"",ADAPT_training_input.xlsx!A272,"")</v>
      </c>
      <c r="AJ365" t="str">
        <f t="shared" si="180"/>
        <v>=IF(SOC_SK_training_input.xlsx!A272&lt;&gt;"",SOC_SK_training_input.xlsx!A272,"")</v>
      </c>
      <c r="AK365" t="str">
        <f t="shared" si="180"/>
        <v>=IF(LEAD_training_input.xlsx!A272&lt;&gt;"",LEAD_training_input.xlsx!A272,"")</v>
      </c>
      <c r="AL365" t="str">
        <f t="shared" si="180"/>
        <v>=IF(ACT_DAIL_training_input.xlsx!A272&lt;&gt;"",ACT_DAIL_training_input.xlsx!A272,"")</v>
      </c>
      <c r="AM365" t="str">
        <f t="shared" si="180"/>
        <v>=IF(FUN_COM_training_input.xlsx!A272&lt;&gt;"",FUN_COM_training_input.xlsx!A272,"")</v>
      </c>
      <c r="AN365" t="str">
        <f t="shared" si="180"/>
        <v>=IF(RESILI_training_input.xlsx!A272&lt;&gt;"",RESILI_training_input.xlsx!A272,"")</v>
      </c>
      <c r="AO365" t="str">
        <f t="shared" si="180"/>
        <v>=IF(SEL_training_input.xlsx!A272&lt;&gt;"",SEL_training_input.xlsx!A272,"")</v>
      </c>
      <c r="AP365" t="str">
        <f t="shared" si="180"/>
        <v>=IF(SEV_training_input.xlsx!A272&lt;&gt;"",SEV_training_input.xlsx!A272,"")</v>
      </c>
      <c r="AQ365" t="str">
        <f t="shared" si="180"/>
        <v>=IF(ANHEDONIA_training_input.xlsx!A272&lt;&gt;"",ANHEDONIA_training_input.xlsx!A272,"")</v>
      </c>
      <c r="AR365" t="str">
        <f t="shared" si="180"/>
        <v>=IF(ANXIOUSNESS_training_input.xlsx!A272&lt;&gt;"",ANXIOUSNESS_training_input.xlsx!A272,"")</v>
      </c>
      <c r="AS365" t="str">
        <f t="shared" si="180"/>
        <v>=IF(ATTENTION_SEEKING_training_input.xlsx!A272&lt;&gt;"",ATTENTION_SEEKING_training_input.xlsx!A272,"")</v>
      </c>
      <c r="AT365" t="str">
        <f t="shared" si="180"/>
        <v>=IF(CALLOUSNESS_training_input.xlsx!A272&lt;&gt;"",CALLOUSNESS_training_input.xlsx!A272,"")</v>
      </c>
      <c r="AU365" t="str">
        <f t="shared" si="180"/>
        <v>=IF(DECEITFULNESS_training_input.xlsx!A272&lt;&gt;"",DECEITFULNESS_training_input.xlsx!A272,"")</v>
      </c>
      <c r="AV365" t="str">
        <f t="shared" si="180"/>
        <v>=IF(DEPRESSIVITY_training_input.xlsx!A272&lt;&gt;"",DEPRESSIVITY_training_input.xlsx!A272,"")</v>
      </c>
      <c r="AW365" t="str">
        <f t="shared" si="180"/>
        <v>=IF(DISTRACTIBILITY_training_input.xlsx!A272&lt;&gt;"",DISTRACTIBILITY_training_input.xlsx!A272,"")</v>
      </c>
      <c r="AX365" t="str">
        <f t="shared" si="180"/>
        <v>=IF(ECCENTRICITY_training_input.xlsx!A272&lt;&gt;"",ECCENTRICITY_training_input.xlsx!A272,"")</v>
      </c>
      <c r="AY365" t="str">
        <f t="shared" si="180"/>
        <v>=IF(EMOTIONAL_LABILITY_training_input.xlsx!A272&lt;&gt;"",EMOTIONAL_LABILITY_training_input.xlsx!A272,"")</v>
      </c>
      <c r="AZ365" t="str">
        <f t="shared" si="180"/>
        <v>=IF(GRANDIOSITY_training_input.xlsx!A272&lt;&gt;"",GRANDIOSITY_training_input.xlsx!A272,"")</v>
      </c>
      <c r="BA365" t="str">
        <f t="shared" si="180"/>
        <v>=IF(HOSTILITY_training_input.xlsx!A272&lt;&gt;"",HOSTILITY_training_input.xlsx!A272,"")</v>
      </c>
      <c r="BB365" t="str">
        <f t="shared" si="180"/>
        <v>=IF(IMPULSIVITY_training_input.xlsx!A272&lt;&gt;"",IMPULSIVITY_training_input.xlsx!A272,"")</v>
      </c>
      <c r="BC365" t="str">
        <f t="shared" si="180"/>
        <v>=IF(INTIMACY_AVOIDANCE_training_input.xlsx!A272&lt;&gt;"",INTIMACY_AVOIDANCE_training_input.xlsx!A272,"")</v>
      </c>
      <c r="BD365" t="str">
        <f t="shared" si="180"/>
        <v>=IF(IRRESPONSIBILITY_training_input.xlsx!A272&lt;&gt;"",IRRESPONSIBILITY_training_input.xlsx!A272,"")</v>
      </c>
      <c r="BE365" t="str">
        <f t="shared" si="180"/>
        <v>=IF(MANIPULATIVENESS_training_input.xlsx!A272&lt;&gt;"",MANIPULATIVENESS_training_input.xlsx!A272,"")</v>
      </c>
      <c r="BF365" t="str">
        <f t="shared" si="180"/>
        <v>=IF(PERCEPTUAL_DYSREGULATION_training_input.xlsx!A272&lt;&gt;"",PERCEPTUAL_DYSREGULATION_training_input.xlsx!A272,"")</v>
      </c>
      <c r="BG365" t="str">
        <f t="shared" si="180"/>
        <v>=IF(PERSEVERATION_training_input.xlsx!A272&lt;&gt;"",PERSEVERATION_training_input.xlsx!A272,"")</v>
      </c>
      <c r="BH365" t="str">
        <f t="shared" si="180"/>
        <v>=IF(RESTRICTED_AFFECTIVITY_training_input.xlsx!A272&lt;&gt;"",RESTRICTED_AFFECTIVITY_training_input.xlsx!A272,"")</v>
      </c>
      <c r="BI365" t="str">
        <f t="shared" si="180"/>
        <v>=IF(RIGID_PERFECTIONISM_training_input.xlsx!A272&lt;&gt;"",RIGID_PERFECTIONISM_training_input.xlsx!A272,"")</v>
      </c>
      <c r="BJ365" t="str">
        <f t="shared" si="180"/>
        <v>=IF(RISK_TAKING_training_input.xlsx!A272&lt;&gt;"",RISK_TAKING_training_input.xlsx!A272,"")</v>
      </c>
      <c r="BK365" t="str">
        <f t="shared" si="180"/>
        <v>=IF(SEPARATION_INSECURITY_training_input.xlsx!A272&lt;&gt;"",SEPARATION_INSECURITY_training_input.xlsx!A272,"")</v>
      </c>
      <c r="BL365" t="str">
        <f t="shared" si="180"/>
        <v>=IF(SUBMISSIVENESS_training_input.xlsx!A272&lt;&gt;"",SUBMISSIVENESS_training_input.xlsx!A272,"")</v>
      </c>
      <c r="BM365" t="str">
        <f t="shared" si="180"/>
        <v>=IF(SUSPICIOUSNESS_training_input.xlsx!A272&lt;&gt;"",SUSPICIOUSNESS_training_input.xlsx!A272,"")</v>
      </c>
      <c r="BN365" t="str">
        <f t="shared" si="180"/>
        <v>=IF(UNUSUAL_BELIEFS_training_input.xlsx!A272&lt;&gt;"",UNUSUAL_BELIEFS_training_input.xlsx!A272,"")</v>
      </c>
      <c r="BO365" t="str">
        <f t="shared" si="179"/>
        <v>=IF(WITHDRAWAL_training_input.xlsx!A272&lt;&gt;"",WITHDRAWAL_training_input.xlsx!A272,"")</v>
      </c>
      <c r="BP365" t="str">
        <f t="shared" si="179"/>
        <v>=IF(ACT_training_input.xlsx!A272&lt;&gt;"",ACT_training_input.xlsx!A272,"")</v>
      </c>
      <c r="BQ365" t="str">
        <f t="shared" si="179"/>
        <v>=IF(DSP_training_input.xlsx!A272&lt;&gt;"",DSP_training_input.xlsx!A272,"")</v>
      </c>
      <c r="BR365" t="str">
        <f t="shared" si="179"/>
        <v>=IF(PAG_training_input.xlsx!A272&lt;&gt;"",PAG_training_input.xlsx!A272,"")</v>
      </c>
      <c r="BS365" t="str">
        <f t="shared" si="179"/>
        <v>=IF(PRO_training_input.xlsx!A272&lt;&gt;"",PRO_training_input.xlsx!A272,"")</v>
      </c>
      <c r="BT365" t="str">
        <f t="shared" si="179"/>
        <v>=IF(SPL_training_input.xlsx!A272&lt;&gt;"",SPL_training_input.xlsx!A272,"")</v>
      </c>
      <c r="BU365" t="str">
        <f t="shared" si="179"/>
        <v>=IF(WDR_training_input.xlsx!A272&lt;&gt;"",WDR_training_input.xlsx!A272,"")</v>
      </c>
      <c r="BV365" t="str">
        <f t="shared" si="179"/>
        <v>=IF(CON_training_input.xlsx!A272&lt;&gt;"",CON_training_input.xlsx!A272,"")</v>
      </c>
      <c r="BW365" t="str">
        <f t="shared" si="179"/>
        <v>=IF(DSC_training_input.xlsx!A272&lt;&gt;"",DSC_training_input.xlsx!A272,"")</v>
      </c>
      <c r="BX365" t="str">
        <f t="shared" si="179"/>
        <v>=IF(FAN_training_input.xlsx!A272&lt;&gt;"",FAN_training_input.xlsx!A272,"")</v>
      </c>
      <c r="BY365" t="str">
        <f t="shared" si="179"/>
        <v>=IF(OMN_training_input.xlsx!A272&lt;&gt;"",OMN_training_input.xlsx!A272,"")</v>
      </c>
      <c r="BZ365" t="str">
        <f t="shared" si="179"/>
        <v>=IF(REP_training_input.xlsx!A272&lt;&gt;"",REP_training_input.xlsx!A272,"")</v>
      </c>
      <c r="CA365" t="str">
        <f t="shared" si="179"/>
        <v>=IF(SOM_training_input.xlsx!A272&lt;&gt;"",SOM_training_input.xlsx!A272,"")</v>
      </c>
      <c r="CB365" t="str">
        <f t="shared" si="179"/>
        <v>=IF(SUB_training_input.xlsx!A272&lt;&gt;"",SUB_training_input.xlsx!A272,"")</v>
      </c>
      <c r="CC365" t="str">
        <f t="shared" si="179"/>
        <v>=IF(UND_training_input.xlsx!A272&lt;&gt;"",UND_training_input.xlsx!A272,"")</v>
      </c>
      <c r="CD365" t="str">
        <f t="shared" si="179"/>
        <v>=IF(ALT_training_input.xlsx!A272&lt;&gt;"",ALT_training_input.xlsx!A272,"")</v>
      </c>
      <c r="CE365" t="str">
        <f t="shared" si="179"/>
        <v>=IF(HUM_training_input.xlsx!A272&lt;&gt;"",HUM_training_input.xlsx!A272,"")</v>
      </c>
      <c r="CF365" t="str">
        <f t="shared" si="179"/>
        <v>=IF(IDL_training_input.xlsx!A272&lt;&gt;"",IDL_training_input.xlsx!A272,"")</v>
      </c>
      <c r="CG365" t="str">
        <f t="shared" si="179"/>
        <v>=IF(RFM_training_input.xlsx!A272&lt;&gt;"",RFM_training_input.xlsx!A272,"")</v>
      </c>
      <c r="CH365" t="str">
        <f t="shared" si="179"/>
        <v>=IF(DN_training_input.xlsx!A272&lt;&gt;"",DN_training_input.xlsx!A272,"")</v>
      </c>
      <c r="CI365" t="str">
        <f t="shared" si="179"/>
        <v>=IF(INT_training_input.xlsx!A272&lt;&gt;"",INT_training_input.xlsx!A272,"")</v>
      </c>
      <c r="CJ365" t="str">
        <f t="shared" si="179"/>
        <v>=IF(SUP_training_input.xlsx!A272&lt;&gt;"",SUP_training_input.xlsx!A272,"")</v>
      </c>
      <c r="CK365" t="str">
        <f t="shared" si="179"/>
        <v>=IF(ANT_training_input.xlsx!A272&lt;&gt;"",ANT_training_input.xlsx!A272,"")</v>
      </c>
      <c r="CL365" t="str">
        <f t="shared" si="179"/>
        <v>=IF(ISO_training_input.xlsx!A272&lt;&gt;"",ISO_training_input.xlsx!A272,"")</v>
      </c>
    </row>
    <row r="366" spans="1:90">
      <c r="A366">
        <v>273</v>
      </c>
      <c r="B366" t="str">
        <f t="shared" si="172"/>
        <v>=IF(SUICIDE_training_input.xlsx!A273&lt;&gt;"",SUICIDE_training_input.xlsx!A273,"")</v>
      </c>
      <c r="C366" t="str">
        <f t="shared" si="180"/>
        <v>=IF(IQ_training_input.xlsx!A273&lt;&gt;"",IQ_training_input.xlsx!A273,"")</v>
      </c>
      <c r="D366" t="str">
        <f t="shared" si="180"/>
        <v>=IF(AMBIG_training_input.xlsx!A273&lt;&gt;"",AMBIG_training_input.xlsx!A273,"")</v>
      </c>
      <c r="E366" t="str">
        <f t="shared" si="180"/>
        <v>=IF(EGODYST_training_input.xlsx!A273&lt;&gt;"",EGODYST_training_input.xlsx!A273,"")</v>
      </c>
      <c r="F366" t="str">
        <f t="shared" si="180"/>
        <v>=IF(AUTISM_training_input.xlsx!A273&lt;&gt;"",AUTISM_training_input.xlsx!A273,"")</v>
      </c>
      <c r="G366" t="str">
        <f t="shared" si="180"/>
        <v>=IF(IDENTITY_training_input.xlsx!A273&lt;&gt;"",IDENTITY_training_input.xlsx!A273,"")</v>
      </c>
      <c r="H366" t="str">
        <f t="shared" si="180"/>
        <v>=IF(SELFDIR_training_input.xlsx!A273&lt;&gt;"",SELFDIR_training_input.xlsx!A273,"")</v>
      </c>
      <c r="I366" t="str">
        <f t="shared" si="180"/>
        <v>=IF(EMPATHY_training_input.xlsx!A273&lt;&gt;"",EMPATHY_training_input.xlsx!A273,"")</v>
      </c>
      <c r="J366" t="str">
        <f t="shared" si="180"/>
        <v>=IF(INTIMACY_training_input.xlsx!A273&lt;&gt;"",INTIMACY_training_input.xlsx!A273,"")</v>
      </c>
      <c r="K366" t="str">
        <f t="shared" si="180"/>
        <v>=IF(ACUTE_training_input.xlsx!A273&lt;&gt;"",ACUTE_training_input.xlsx!A273,"")</v>
      </c>
      <c r="L366" t="str">
        <f t="shared" si="180"/>
        <v>=IF(CHRONIC_training_input.xlsx!A273&lt;&gt;"",CHRONIC_training_input.xlsx!A273,"")</v>
      </c>
      <c r="M366" t="str">
        <f t="shared" si="180"/>
        <v>=IF(TRAUMA_PAST_training_input.xlsx!A273&lt;&gt;"",TRAUMA_PAST_training_input.xlsx!A273,"")</v>
      </c>
      <c r="N366" t="str">
        <f t="shared" si="180"/>
        <v>=IF(TRAUMA_PRESENT_training_input.xlsx!A273&lt;&gt;"",TRAUMA_PRESENT_training_input.xlsx!A273,"")</v>
      </c>
      <c r="O366" t="str">
        <f t="shared" si="180"/>
        <v>=IF(HOPE_training_input.xlsx!A273&lt;&gt;"",HOPE_training_input.xlsx!A273,"")</v>
      </c>
      <c r="P366" t="str">
        <f t="shared" si="180"/>
        <v>=IF(SELFAFFICACY_training_input.xlsx!A273&lt;&gt;"",SELFAFFICACY_training_input.xlsx!A273,"")</v>
      </c>
      <c r="Q366" t="str">
        <f t="shared" si="180"/>
        <v>=IF(SELFESTEEM_training_input.xlsx!A273&lt;&gt;"",SELFESTEEM_training_input.xlsx!A273,"")</v>
      </c>
      <c r="R366" t="str">
        <f t="shared" si="180"/>
        <v>=IF(WELLBEING_training_input.xlsx!A273&lt;&gt;"",WELLBEING_training_input.xlsx!A273,"")</v>
      </c>
      <c r="S366" t="str">
        <f t="shared" si="180"/>
        <v>=IF(HYPER_training_input.xlsx!A273&lt;&gt;"",HYPER_training_input.xlsx!A273,"")</v>
      </c>
      <c r="T366" t="str">
        <f t="shared" si="180"/>
        <v>=IF(AGGR_training_input.xlsx!A273&lt;&gt;"",AGGR_training_input.xlsx!A273,"")</v>
      </c>
      <c r="U366" t="str">
        <f t="shared" si="180"/>
        <v>=IF(COND_PR_training_input.xlsx!A273&lt;&gt;"",COND_PR_training_input.xlsx!A273,"")</v>
      </c>
      <c r="V366" t="str">
        <f t="shared" si="180"/>
        <v>=IF(ANXIE_training_input.xlsx!A273&lt;&gt;"",ANXIE_training_input.xlsx!A273,"")</v>
      </c>
      <c r="W366" t="str">
        <f t="shared" si="180"/>
        <v>=IF(DEPR_training_input.xlsx!A273&lt;&gt;"",DEPR_training_input.xlsx!A273,"")</v>
      </c>
      <c r="X366" t="str">
        <f t="shared" si="180"/>
        <v>=IF(SOMAT_training_input.xlsx!A273&lt;&gt;"",SOMAT_training_input.xlsx!A273,"")</v>
      </c>
      <c r="Y366" t="str">
        <f t="shared" si="180"/>
        <v>=IF(ATYPI_training_input.xlsx!A273&lt;&gt;"",ATYPI_training_input.xlsx!A273,"")</v>
      </c>
      <c r="Z366" t="str">
        <f t="shared" si="180"/>
        <v>=IF(WITHD_training_input.xlsx!A273&lt;&gt;"",WITHD_training_input.xlsx!A273,"")</v>
      </c>
      <c r="AA366" t="str">
        <f t="shared" si="180"/>
        <v>=IF(ATTE_PR_training_input.xlsx!A273&lt;&gt;"",ATTE_PR_training_input.xlsx!A273,"")</v>
      </c>
      <c r="AB366" t="str">
        <f t="shared" si="180"/>
        <v>=IF(ANG_CONT_training_input.xlsx!A273&lt;&gt;"",ANG_CONT_training_input.xlsx!A273,"")</v>
      </c>
      <c r="AC366" t="str">
        <f t="shared" si="180"/>
        <v>=IF(DEV_SOC_DIS_training_input.xlsx!A273&lt;&gt;"",DEV_SOC_DIS_training_input.xlsx!A273,"")</v>
      </c>
      <c r="AD366" t="str">
        <f t="shared" si="180"/>
        <v>=IF(BULLY_training_input.xlsx!A273&lt;&gt;"",BULLY_training_input.xlsx!A273,"")</v>
      </c>
      <c r="AE366" t="str">
        <f t="shared" si="180"/>
        <v>=IF(EMOT_SELF_C_training_input.xlsx!A273&lt;&gt;"",EMOT_SELF_C_training_input.xlsx!A273,"")</v>
      </c>
      <c r="AF366" t="str">
        <f t="shared" si="180"/>
        <v>=IF(EXE_FUN_training_input.xlsx!A273&lt;&gt;"",EXE_FUN_training_input.xlsx!A273,"")</v>
      </c>
      <c r="AG366" t="str">
        <f t="shared" si="180"/>
        <v>=IF(MANIA_training_input.xlsx!A273&lt;&gt;"",MANIA_training_input.xlsx!A273,"")</v>
      </c>
      <c r="AH366" t="str">
        <f t="shared" si="180"/>
        <v>=IF(NEG_EMOT_training_input.xlsx!A273&lt;&gt;"",NEG_EMOT_training_input.xlsx!A273,"")</v>
      </c>
      <c r="AI366" t="str">
        <f t="shared" si="180"/>
        <v>=IF(ADAPT_training_input.xlsx!A273&lt;&gt;"",ADAPT_training_input.xlsx!A273,"")</v>
      </c>
      <c r="AJ366" t="str">
        <f t="shared" si="180"/>
        <v>=IF(SOC_SK_training_input.xlsx!A273&lt;&gt;"",SOC_SK_training_input.xlsx!A273,"")</v>
      </c>
      <c r="AK366" t="str">
        <f t="shared" si="180"/>
        <v>=IF(LEAD_training_input.xlsx!A273&lt;&gt;"",LEAD_training_input.xlsx!A273,"")</v>
      </c>
      <c r="AL366" t="str">
        <f t="shared" si="180"/>
        <v>=IF(ACT_DAIL_training_input.xlsx!A273&lt;&gt;"",ACT_DAIL_training_input.xlsx!A273,"")</v>
      </c>
      <c r="AM366" t="str">
        <f t="shared" si="180"/>
        <v>=IF(FUN_COM_training_input.xlsx!A273&lt;&gt;"",FUN_COM_training_input.xlsx!A273,"")</v>
      </c>
      <c r="AN366" t="str">
        <f t="shared" si="180"/>
        <v>=IF(RESILI_training_input.xlsx!A273&lt;&gt;"",RESILI_training_input.xlsx!A273,"")</v>
      </c>
      <c r="AO366" t="str">
        <f t="shared" si="180"/>
        <v>=IF(SEL_training_input.xlsx!A273&lt;&gt;"",SEL_training_input.xlsx!A273,"")</v>
      </c>
      <c r="AP366" t="str">
        <f t="shared" si="180"/>
        <v>=IF(SEV_training_input.xlsx!A273&lt;&gt;"",SEV_training_input.xlsx!A273,"")</v>
      </c>
      <c r="AQ366" t="str">
        <f t="shared" si="180"/>
        <v>=IF(ANHEDONIA_training_input.xlsx!A273&lt;&gt;"",ANHEDONIA_training_input.xlsx!A273,"")</v>
      </c>
      <c r="AR366" t="str">
        <f t="shared" si="180"/>
        <v>=IF(ANXIOUSNESS_training_input.xlsx!A273&lt;&gt;"",ANXIOUSNESS_training_input.xlsx!A273,"")</v>
      </c>
      <c r="AS366" t="str">
        <f t="shared" si="180"/>
        <v>=IF(ATTENTION_SEEKING_training_input.xlsx!A273&lt;&gt;"",ATTENTION_SEEKING_training_input.xlsx!A273,"")</v>
      </c>
      <c r="AT366" t="str">
        <f t="shared" si="180"/>
        <v>=IF(CALLOUSNESS_training_input.xlsx!A273&lt;&gt;"",CALLOUSNESS_training_input.xlsx!A273,"")</v>
      </c>
      <c r="AU366" t="str">
        <f t="shared" si="180"/>
        <v>=IF(DECEITFULNESS_training_input.xlsx!A273&lt;&gt;"",DECEITFULNESS_training_input.xlsx!A273,"")</v>
      </c>
      <c r="AV366" t="str">
        <f t="shared" si="180"/>
        <v>=IF(DEPRESSIVITY_training_input.xlsx!A273&lt;&gt;"",DEPRESSIVITY_training_input.xlsx!A273,"")</v>
      </c>
      <c r="AW366" t="str">
        <f t="shared" si="180"/>
        <v>=IF(DISTRACTIBILITY_training_input.xlsx!A273&lt;&gt;"",DISTRACTIBILITY_training_input.xlsx!A273,"")</v>
      </c>
      <c r="AX366" t="str">
        <f t="shared" si="180"/>
        <v>=IF(ECCENTRICITY_training_input.xlsx!A273&lt;&gt;"",ECCENTRICITY_training_input.xlsx!A273,"")</v>
      </c>
      <c r="AY366" t="str">
        <f t="shared" si="180"/>
        <v>=IF(EMOTIONAL_LABILITY_training_input.xlsx!A273&lt;&gt;"",EMOTIONAL_LABILITY_training_input.xlsx!A273,"")</v>
      </c>
      <c r="AZ366" t="str">
        <f t="shared" si="180"/>
        <v>=IF(GRANDIOSITY_training_input.xlsx!A273&lt;&gt;"",GRANDIOSITY_training_input.xlsx!A273,"")</v>
      </c>
      <c r="BA366" t="str">
        <f t="shared" si="180"/>
        <v>=IF(HOSTILITY_training_input.xlsx!A273&lt;&gt;"",HOSTILITY_training_input.xlsx!A273,"")</v>
      </c>
      <c r="BB366" t="str">
        <f t="shared" si="180"/>
        <v>=IF(IMPULSIVITY_training_input.xlsx!A273&lt;&gt;"",IMPULSIVITY_training_input.xlsx!A273,"")</v>
      </c>
      <c r="BC366" t="str">
        <f t="shared" si="180"/>
        <v>=IF(INTIMACY_AVOIDANCE_training_input.xlsx!A273&lt;&gt;"",INTIMACY_AVOIDANCE_training_input.xlsx!A273,"")</v>
      </c>
      <c r="BD366" t="str">
        <f t="shared" si="180"/>
        <v>=IF(IRRESPONSIBILITY_training_input.xlsx!A273&lt;&gt;"",IRRESPONSIBILITY_training_input.xlsx!A273,"")</v>
      </c>
      <c r="BE366" t="str">
        <f t="shared" si="180"/>
        <v>=IF(MANIPULATIVENESS_training_input.xlsx!A273&lt;&gt;"",MANIPULATIVENESS_training_input.xlsx!A273,"")</v>
      </c>
      <c r="BF366" t="str">
        <f t="shared" si="180"/>
        <v>=IF(PERCEPTUAL_DYSREGULATION_training_input.xlsx!A273&lt;&gt;"",PERCEPTUAL_DYSREGULATION_training_input.xlsx!A273,"")</v>
      </c>
      <c r="BG366" t="str">
        <f t="shared" si="180"/>
        <v>=IF(PERSEVERATION_training_input.xlsx!A273&lt;&gt;"",PERSEVERATION_training_input.xlsx!A273,"")</v>
      </c>
      <c r="BH366" t="str">
        <f t="shared" si="180"/>
        <v>=IF(RESTRICTED_AFFECTIVITY_training_input.xlsx!A273&lt;&gt;"",RESTRICTED_AFFECTIVITY_training_input.xlsx!A273,"")</v>
      </c>
      <c r="BI366" t="str">
        <f t="shared" si="180"/>
        <v>=IF(RIGID_PERFECTIONISM_training_input.xlsx!A273&lt;&gt;"",RIGID_PERFECTIONISM_training_input.xlsx!A273,"")</v>
      </c>
      <c r="BJ366" t="str">
        <f t="shared" si="180"/>
        <v>=IF(RISK_TAKING_training_input.xlsx!A273&lt;&gt;"",RISK_TAKING_training_input.xlsx!A273,"")</v>
      </c>
      <c r="BK366" t="str">
        <f t="shared" si="180"/>
        <v>=IF(SEPARATION_INSECURITY_training_input.xlsx!A273&lt;&gt;"",SEPARATION_INSECURITY_training_input.xlsx!A273,"")</v>
      </c>
      <c r="BL366" t="str">
        <f t="shared" si="180"/>
        <v>=IF(SUBMISSIVENESS_training_input.xlsx!A273&lt;&gt;"",SUBMISSIVENESS_training_input.xlsx!A273,"")</v>
      </c>
      <c r="BM366" t="str">
        <f t="shared" si="180"/>
        <v>=IF(SUSPICIOUSNESS_training_input.xlsx!A273&lt;&gt;"",SUSPICIOUSNESS_training_input.xlsx!A273,"")</v>
      </c>
      <c r="BN366" t="str">
        <f t="shared" si="180"/>
        <v>=IF(UNUSUAL_BELIEFS_training_input.xlsx!A273&lt;&gt;"",UNUSUAL_BELIEFS_training_input.xlsx!A273,"")</v>
      </c>
      <c r="BO366" t="str">
        <f t="shared" si="179"/>
        <v>=IF(WITHDRAWAL_training_input.xlsx!A273&lt;&gt;"",WITHDRAWAL_training_input.xlsx!A273,"")</v>
      </c>
      <c r="BP366" t="str">
        <f t="shared" si="179"/>
        <v>=IF(ACT_training_input.xlsx!A273&lt;&gt;"",ACT_training_input.xlsx!A273,"")</v>
      </c>
      <c r="BQ366" t="str">
        <f t="shared" si="179"/>
        <v>=IF(DSP_training_input.xlsx!A273&lt;&gt;"",DSP_training_input.xlsx!A273,"")</v>
      </c>
      <c r="BR366" t="str">
        <f t="shared" si="179"/>
        <v>=IF(PAG_training_input.xlsx!A273&lt;&gt;"",PAG_training_input.xlsx!A273,"")</v>
      </c>
      <c r="BS366" t="str">
        <f t="shared" si="179"/>
        <v>=IF(PRO_training_input.xlsx!A273&lt;&gt;"",PRO_training_input.xlsx!A273,"")</v>
      </c>
      <c r="BT366" t="str">
        <f t="shared" si="179"/>
        <v>=IF(SPL_training_input.xlsx!A273&lt;&gt;"",SPL_training_input.xlsx!A273,"")</v>
      </c>
      <c r="BU366" t="str">
        <f t="shared" si="179"/>
        <v>=IF(WDR_training_input.xlsx!A273&lt;&gt;"",WDR_training_input.xlsx!A273,"")</v>
      </c>
      <c r="BV366" t="str">
        <f t="shared" si="179"/>
        <v>=IF(CON_training_input.xlsx!A273&lt;&gt;"",CON_training_input.xlsx!A273,"")</v>
      </c>
      <c r="BW366" t="str">
        <f t="shared" si="179"/>
        <v>=IF(DSC_training_input.xlsx!A273&lt;&gt;"",DSC_training_input.xlsx!A273,"")</v>
      </c>
      <c r="BX366" t="str">
        <f t="shared" si="179"/>
        <v>=IF(FAN_training_input.xlsx!A273&lt;&gt;"",FAN_training_input.xlsx!A273,"")</v>
      </c>
      <c r="BY366" t="str">
        <f t="shared" si="179"/>
        <v>=IF(OMN_training_input.xlsx!A273&lt;&gt;"",OMN_training_input.xlsx!A273,"")</v>
      </c>
      <c r="BZ366" t="str">
        <f t="shared" si="179"/>
        <v>=IF(REP_training_input.xlsx!A273&lt;&gt;"",REP_training_input.xlsx!A273,"")</v>
      </c>
      <c r="CA366" t="str">
        <f t="shared" si="179"/>
        <v>=IF(SOM_training_input.xlsx!A273&lt;&gt;"",SOM_training_input.xlsx!A273,"")</v>
      </c>
      <c r="CB366" t="str">
        <f t="shared" si="179"/>
        <v>=IF(SUB_training_input.xlsx!A273&lt;&gt;"",SUB_training_input.xlsx!A273,"")</v>
      </c>
      <c r="CC366" t="str">
        <f t="shared" si="179"/>
        <v>=IF(UND_training_input.xlsx!A273&lt;&gt;"",UND_training_input.xlsx!A273,"")</v>
      </c>
      <c r="CD366" t="str">
        <f t="shared" si="179"/>
        <v>=IF(ALT_training_input.xlsx!A273&lt;&gt;"",ALT_training_input.xlsx!A273,"")</v>
      </c>
      <c r="CE366" t="str">
        <f t="shared" si="179"/>
        <v>=IF(HUM_training_input.xlsx!A273&lt;&gt;"",HUM_training_input.xlsx!A273,"")</v>
      </c>
      <c r="CF366" t="str">
        <f t="shared" si="179"/>
        <v>=IF(IDL_training_input.xlsx!A273&lt;&gt;"",IDL_training_input.xlsx!A273,"")</v>
      </c>
      <c r="CG366" t="str">
        <f t="shared" si="179"/>
        <v>=IF(RFM_training_input.xlsx!A273&lt;&gt;"",RFM_training_input.xlsx!A273,"")</v>
      </c>
      <c r="CH366" t="str">
        <f t="shared" si="179"/>
        <v>=IF(DN_training_input.xlsx!A273&lt;&gt;"",DN_training_input.xlsx!A273,"")</v>
      </c>
      <c r="CI366" t="str">
        <f t="shared" si="179"/>
        <v>=IF(INT_training_input.xlsx!A273&lt;&gt;"",INT_training_input.xlsx!A273,"")</v>
      </c>
      <c r="CJ366" t="str">
        <f t="shared" si="179"/>
        <v>=IF(SUP_training_input.xlsx!A273&lt;&gt;"",SUP_training_input.xlsx!A273,"")</v>
      </c>
      <c r="CK366" t="str">
        <f t="shared" si="179"/>
        <v>=IF(ANT_training_input.xlsx!A273&lt;&gt;"",ANT_training_input.xlsx!A273,"")</v>
      </c>
      <c r="CL366" t="str">
        <f t="shared" si="179"/>
        <v>=IF(ISO_training_input.xlsx!A273&lt;&gt;"",ISO_training_input.xlsx!A273,"")</v>
      </c>
    </row>
    <row r="367" spans="1:90">
      <c r="A367">
        <v>274</v>
      </c>
      <c r="B367" t="str">
        <f t="shared" si="172"/>
        <v>=IF(SUICIDE_training_input.xlsx!A274&lt;&gt;"",SUICIDE_training_input.xlsx!A274,"")</v>
      </c>
      <c r="C367" t="str">
        <f t="shared" si="180"/>
        <v>=IF(IQ_training_input.xlsx!A274&lt;&gt;"",IQ_training_input.xlsx!A274,"")</v>
      </c>
      <c r="D367" t="str">
        <f t="shared" si="180"/>
        <v>=IF(AMBIG_training_input.xlsx!A274&lt;&gt;"",AMBIG_training_input.xlsx!A274,"")</v>
      </c>
      <c r="E367" t="str">
        <f t="shared" si="180"/>
        <v>=IF(EGODYST_training_input.xlsx!A274&lt;&gt;"",EGODYST_training_input.xlsx!A274,"")</v>
      </c>
      <c r="F367" t="str">
        <f t="shared" si="180"/>
        <v>=IF(AUTISM_training_input.xlsx!A274&lt;&gt;"",AUTISM_training_input.xlsx!A274,"")</v>
      </c>
      <c r="G367" t="str">
        <f t="shared" si="180"/>
        <v>=IF(IDENTITY_training_input.xlsx!A274&lt;&gt;"",IDENTITY_training_input.xlsx!A274,"")</v>
      </c>
      <c r="H367" t="str">
        <f t="shared" si="180"/>
        <v>=IF(SELFDIR_training_input.xlsx!A274&lt;&gt;"",SELFDIR_training_input.xlsx!A274,"")</v>
      </c>
      <c r="I367" t="str">
        <f t="shared" si="180"/>
        <v>=IF(EMPATHY_training_input.xlsx!A274&lt;&gt;"",EMPATHY_training_input.xlsx!A274,"")</v>
      </c>
      <c r="J367" t="str">
        <f t="shared" si="180"/>
        <v>=IF(INTIMACY_training_input.xlsx!A274&lt;&gt;"",INTIMACY_training_input.xlsx!A274,"")</v>
      </c>
      <c r="K367" t="str">
        <f t="shared" si="180"/>
        <v>=IF(ACUTE_training_input.xlsx!A274&lt;&gt;"",ACUTE_training_input.xlsx!A274,"")</v>
      </c>
      <c r="L367" t="str">
        <f t="shared" si="180"/>
        <v>=IF(CHRONIC_training_input.xlsx!A274&lt;&gt;"",CHRONIC_training_input.xlsx!A274,"")</v>
      </c>
      <c r="M367" t="str">
        <f t="shared" si="180"/>
        <v>=IF(TRAUMA_PAST_training_input.xlsx!A274&lt;&gt;"",TRAUMA_PAST_training_input.xlsx!A274,"")</v>
      </c>
      <c r="N367" t="str">
        <f t="shared" si="180"/>
        <v>=IF(TRAUMA_PRESENT_training_input.xlsx!A274&lt;&gt;"",TRAUMA_PRESENT_training_input.xlsx!A274,"")</v>
      </c>
      <c r="O367" t="str">
        <f t="shared" si="180"/>
        <v>=IF(HOPE_training_input.xlsx!A274&lt;&gt;"",HOPE_training_input.xlsx!A274,"")</v>
      </c>
      <c r="P367" t="str">
        <f t="shared" si="180"/>
        <v>=IF(SELFAFFICACY_training_input.xlsx!A274&lt;&gt;"",SELFAFFICACY_training_input.xlsx!A274,"")</v>
      </c>
      <c r="Q367" t="str">
        <f t="shared" si="180"/>
        <v>=IF(SELFESTEEM_training_input.xlsx!A274&lt;&gt;"",SELFESTEEM_training_input.xlsx!A274,"")</v>
      </c>
      <c r="R367" t="str">
        <f t="shared" si="180"/>
        <v>=IF(WELLBEING_training_input.xlsx!A274&lt;&gt;"",WELLBEING_training_input.xlsx!A274,"")</v>
      </c>
      <c r="S367" t="str">
        <f t="shared" si="180"/>
        <v>=IF(HYPER_training_input.xlsx!A274&lt;&gt;"",HYPER_training_input.xlsx!A274,"")</v>
      </c>
      <c r="T367" t="str">
        <f t="shared" si="180"/>
        <v>=IF(AGGR_training_input.xlsx!A274&lt;&gt;"",AGGR_training_input.xlsx!A274,"")</v>
      </c>
      <c r="U367" t="str">
        <f t="shared" si="180"/>
        <v>=IF(COND_PR_training_input.xlsx!A274&lt;&gt;"",COND_PR_training_input.xlsx!A274,"")</v>
      </c>
      <c r="V367" t="str">
        <f t="shared" si="180"/>
        <v>=IF(ANXIE_training_input.xlsx!A274&lt;&gt;"",ANXIE_training_input.xlsx!A274,"")</v>
      </c>
      <c r="W367" t="str">
        <f t="shared" si="180"/>
        <v>=IF(DEPR_training_input.xlsx!A274&lt;&gt;"",DEPR_training_input.xlsx!A274,"")</v>
      </c>
      <c r="X367" t="str">
        <f t="shared" si="180"/>
        <v>=IF(SOMAT_training_input.xlsx!A274&lt;&gt;"",SOMAT_training_input.xlsx!A274,"")</v>
      </c>
      <c r="Y367" t="str">
        <f t="shared" si="180"/>
        <v>=IF(ATYPI_training_input.xlsx!A274&lt;&gt;"",ATYPI_training_input.xlsx!A274,"")</v>
      </c>
      <c r="Z367" t="str">
        <f t="shared" si="180"/>
        <v>=IF(WITHD_training_input.xlsx!A274&lt;&gt;"",WITHD_training_input.xlsx!A274,"")</v>
      </c>
      <c r="AA367" t="str">
        <f t="shared" si="180"/>
        <v>=IF(ATTE_PR_training_input.xlsx!A274&lt;&gt;"",ATTE_PR_training_input.xlsx!A274,"")</v>
      </c>
      <c r="AB367" t="str">
        <f t="shared" si="180"/>
        <v>=IF(ANG_CONT_training_input.xlsx!A274&lt;&gt;"",ANG_CONT_training_input.xlsx!A274,"")</v>
      </c>
      <c r="AC367" t="str">
        <f t="shared" si="180"/>
        <v>=IF(DEV_SOC_DIS_training_input.xlsx!A274&lt;&gt;"",DEV_SOC_DIS_training_input.xlsx!A274,"")</v>
      </c>
      <c r="AD367" t="str">
        <f t="shared" si="180"/>
        <v>=IF(BULLY_training_input.xlsx!A274&lt;&gt;"",BULLY_training_input.xlsx!A274,"")</v>
      </c>
      <c r="AE367" t="str">
        <f t="shared" si="180"/>
        <v>=IF(EMOT_SELF_C_training_input.xlsx!A274&lt;&gt;"",EMOT_SELF_C_training_input.xlsx!A274,"")</v>
      </c>
      <c r="AF367" t="str">
        <f t="shared" si="180"/>
        <v>=IF(EXE_FUN_training_input.xlsx!A274&lt;&gt;"",EXE_FUN_training_input.xlsx!A274,"")</v>
      </c>
      <c r="AG367" t="str">
        <f t="shared" si="180"/>
        <v>=IF(MANIA_training_input.xlsx!A274&lt;&gt;"",MANIA_training_input.xlsx!A274,"")</v>
      </c>
      <c r="AH367" t="str">
        <f t="shared" si="180"/>
        <v>=IF(NEG_EMOT_training_input.xlsx!A274&lt;&gt;"",NEG_EMOT_training_input.xlsx!A274,"")</v>
      </c>
      <c r="AI367" t="str">
        <f t="shared" si="180"/>
        <v>=IF(ADAPT_training_input.xlsx!A274&lt;&gt;"",ADAPT_training_input.xlsx!A274,"")</v>
      </c>
      <c r="AJ367" t="str">
        <f t="shared" si="180"/>
        <v>=IF(SOC_SK_training_input.xlsx!A274&lt;&gt;"",SOC_SK_training_input.xlsx!A274,"")</v>
      </c>
      <c r="AK367" t="str">
        <f t="shared" si="180"/>
        <v>=IF(LEAD_training_input.xlsx!A274&lt;&gt;"",LEAD_training_input.xlsx!A274,"")</v>
      </c>
      <c r="AL367" t="str">
        <f t="shared" si="180"/>
        <v>=IF(ACT_DAIL_training_input.xlsx!A274&lt;&gt;"",ACT_DAIL_training_input.xlsx!A274,"")</v>
      </c>
      <c r="AM367" t="str">
        <f t="shared" si="180"/>
        <v>=IF(FUN_COM_training_input.xlsx!A274&lt;&gt;"",FUN_COM_training_input.xlsx!A274,"")</v>
      </c>
      <c r="AN367" t="str">
        <f t="shared" si="180"/>
        <v>=IF(RESILI_training_input.xlsx!A274&lt;&gt;"",RESILI_training_input.xlsx!A274,"")</v>
      </c>
      <c r="AO367" t="str">
        <f t="shared" si="180"/>
        <v>=IF(SEL_training_input.xlsx!A274&lt;&gt;"",SEL_training_input.xlsx!A274,"")</v>
      </c>
      <c r="AP367" t="str">
        <f t="shared" si="180"/>
        <v>=IF(SEV_training_input.xlsx!A274&lt;&gt;"",SEV_training_input.xlsx!A274,"")</v>
      </c>
      <c r="AQ367" t="str">
        <f t="shared" si="180"/>
        <v>=IF(ANHEDONIA_training_input.xlsx!A274&lt;&gt;"",ANHEDONIA_training_input.xlsx!A274,"")</v>
      </c>
      <c r="AR367" t="str">
        <f t="shared" si="180"/>
        <v>=IF(ANXIOUSNESS_training_input.xlsx!A274&lt;&gt;"",ANXIOUSNESS_training_input.xlsx!A274,"")</v>
      </c>
      <c r="AS367" t="str">
        <f t="shared" si="180"/>
        <v>=IF(ATTENTION_SEEKING_training_input.xlsx!A274&lt;&gt;"",ATTENTION_SEEKING_training_input.xlsx!A274,"")</v>
      </c>
      <c r="AT367" t="str">
        <f t="shared" si="180"/>
        <v>=IF(CALLOUSNESS_training_input.xlsx!A274&lt;&gt;"",CALLOUSNESS_training_input.xlsx!A274,"")</v>
      </c>
      <c r="AU367" t="str">
        <f t="shared" si="180"/>
        <v>=IF(DECEITFULNESS_training_input.xlsx!A274&lt;&gt;"",DECEITFULNESS_training_input.xlsx!A274,"")</v>
      </c>
      <c r="AV367" t="str">
        <f t="shared" si="180"/>
        <v>=IF(DEPRESSIVITY_training_input.xlsx!A274&lt;&gt;"",DEPRESSIVITY_training_input.xlsx!A274,"")</v>
      </c>
      <c r="AW367" t="str">
        <f t="shared" si="180"/>
        <v>=IF(DISTRACTIBILITY_training_input.xlsx!A274&lt;&gt;"",DISTRACTIBILITY_training_input.xlsx!A274,"")</v>
      </c>
      <c r="AX367" t="str">
        <f t="shared" si="180"/>
        <v>=IF(ECCENTRICITY_training_input.xlsx!A274&lt;&gt;"",ECCENTRICITY_training_input.xlsx!A274,"")</v>
      </c>
      <c r="AY367" t="str">
        <f t="shared" si="180"/>
        <v>=IF(EMOTIONAL_LABILITY_training_input.xlsx!A274&lt;&gt;"",EMOTIONAL_LABILITY_training_input.xlsx!A274,"")</v>
      </c>
      <c r="AZ367" t="str">
        <f t="shared" si="180"/>
        <v>=IF(GRANDIOSITY_training_input.xlsx!A274&lt;&gt;"",GRANDIOSITY_training_input.xlsx!A274,"")</v>
      </c>
      <c r="BA367" t="str">
        <f t="shared" si="180"/>
        <v>=IF(HOSTILITY_training_input.xlsx!A274&lt;&gt;"",HOSTILITY_training_input.xlsx!A274,"")</v>
      </c>
      <c r="BB367" t="str">
        <f t="shared" si="180"/>
        <v>=IF(IMPULSIVITY_training_input.xlsx!A274&lt;&gt;"",IMPULSIVITY_training_input.xlsx!A274,"")</v>
      </c>
      <c r="BC367" t="str">
        <f t="shared" si="180"/>
        <v>=IF(INTIMACY_AVOIDANCE_training_input.xlsx!A274&lt;&gt;"",INTIMACY_AVOIDANCE_training_input.xlsx!A274,"")</v>
      </c>
      <c r="BD367" t="str">
        <f t="shared" si="180"/>
        <v>=IF(IRRESPONSIBILITY_training_input.xlsx!A274&lt;&gt;"",IRRESPONSIBILITY_training_input.xlsx!A274,"")</v>
      </c>
      <c r="BE367" t="str">
        <f t="shared" si="180"/>
        <v>=IF(MANIPULATIVENESS_training_input.xlsx!A274&lt;&gt;"",MANIPULATIVENESS_training_input.xlsx!A274,"")</v>
      </c>
      <c r="BF367" t="str">
        <f t="shared" si="180"/>
        <v>=IF(PERCEPTUAL_DYSREGULATION_training_input.xlsx!A274&lt;&gt;"",PERCEPTUAL_DYSREGULATION_training_input.xlsx!A274,"")</v>
      </c>
      <c r="BG367" t="str">
        <f t="shared" si="180"/>
        <v>=IF(PERSEVERATION_training_input.xlsx!A274&lt;&gt;"",PERSEVERATION_training_input.xlsx!A274,"")</v>
      </c>
      <c r="BH367" t="str">
        <f t="shared" si="180"/>
        <v>=IF(RESTRICTED_AFFECTIVITY_training_input.xlsx!A274&lt;&gt;"",RESTRICTED_AFFECTIVITY_training_input.xlsx!A274,"")</v>
      </c>
      <c r="BI367" t="str">
        <f t="shared" si="180"/>
        <v>=IF(RIGID_PERFECTIONISM_training_input.xlsx!A274&lt;&gt;"",RIGID_PERFECTIONISM_training_input.xlsx!A274,"")</v>
      </c>
      <c r="BJ367" t="str">
        <f t="shared" si="180"/>
        <v>=IF(RISK_TAKING_training_input.xlsx!A274&lt;&gt;"",RISK_TAKING_training_input.xlsx!A274,"")</v>
      </c>
      <c r="BK367" t="str">
        <f t="shared" si="180"/>
        <v>=IF(SEPARATION_INSECURITY_training_input.xlsx!A274&lt;&gt;"",SEPARATION_INSECURITY_training_input.xlsx!A274,"")</v>
      </c>
      <c r="BL367" t="str">
        <f t="shared" si="180"/>
        <v>=IF(SUBMISSIVENESS_training_input.xlsx!A274&lt;&gt;"",SUBMISSIVENESS_training_input.xlsx!A274,"")</v>
      </c>
      <c r="BM367" t="str">
        <f t="shared" si="180"/>
        <v>=IF(SUSPICIOUSNESS_training_input.xlsx!A274&lt;&gt;"",SUSPICIOUSNESS_training_input.xlsx!A274,"")</v>
      </c>
      <c r="BN367" t="str">
        <f t="shared" si="180"/>
        <v>=IF(UNUSUAL_BELIEFS_training_input.xlsx!A274&lt;&gt;"",UNUSUAL_BELIEFS_training_input.xlsx!A274,"")</v>
      </c>
      <c r="BO367" t="str">
        <f t="shared" si="179"/>
        <v>=IF(WITHDRAWAL_training_input.xlsx!A274&lt;&gt;"",WITHDRAWAL_training_input.xlsx!A274,"")</v>
      </c>
      <c r="BP367" t="str">
        <f t="shared" si="179"/>
        <v>=IF(ACT_training_input.xlsx!A274&lt;&gt;"",ACT_training_input.xlsx!A274,"")</v>
      </c>
      <c r="BQ367" t="str">
        <f t="shared" si="179"/>
        <v>=IF(DSP_training_input.xlsx!A274&lt;&gt;"",DSP_training_input.xlsx!A274,"")</v>
      </c>
      <c r="BR367" t="str">
        <f t="shared" si="179"/>
        <v>=IF(PAG_training_input.xlsx!A274&lt;&gt;"",PAG_training_input.xlsx!A274,"")</v>
      </c>
      <c r="BS367" t="str">
        <f t="shared" si="179"/>
        <v>=IF(PRO_training_input.xlsx!A274&lt;&gt;"",PRO_training_input.xlsx!A274,"")</v>
      </c>
      <c r="BT367" t="str">
        <f t="shared" si="179"/>
        <v>=IF(SPL_training_input.xlsx!A274&lt;&gt;"",SPL_training_input.xlsx!A274,"")</v>
      </c>
      <c r="BU367" t="str">
        <f t="shared" si="179"/>
        <v>=IF(WDR_training_input.xlsx!A274&lt;&gt;"",WDR_training_input.xlsx!A274,"")</v>
      </c>
      <c r="BV367" t="str">
        <f t="shared" si="179"/>
        <v>=IF(CON_training_input.xlsx!A274&lt;&gt;"",CON_training_input.xlsx!A274,"")</v>
      </c>
      <c r="BW367" t="str">
        <f t="shared" si="179"/>
        <v>=IF(DSC_training_input.xlsx!A274&lt;&gt;"",DSC_training_input.xlsx!A274,"")</v>
      </c>
      <c r="BX367" t="str">
        <f t="shared" si="179"/>
        <v>=IF(FAN_training_input.xlsx!A274&lt;&gt;"",FAN_training_input.xlsx!A274,"")</v>
      </c>
      <c r="BY367" t="str">
        <f t="shared" si="179"/>
        <v>=IF(OMN_training_input.xlsx!A274&lt;&gt;"",OMN_training_input.xlsx!A274,"")</v>
      </c>
      <c r="BZ367" t="str">
        <f t="shared" si="179"/>
        <v>=IF(REP_training_input.xlsx!A274&lt;&gt;"",REP_training_input.xlsx!A274,"")</v>
      </c>
      <c r="CA367" t="str">
        <f t="shared" si="179"/>
        <v>=IF(SOM_training_input.xlsx!A274&lt;&gt;"",SOM_training_input.xlsx!A274,"")</v>
      </c>
      <c r="CB367" t="str">
        <f t="shared" si="179"/>
        <v>=IF(SUB_training_input.xlsx!A274&lt;&gt;"",SUB_training_input.xlsx!A274,"")</v>
      </c>
      <c r="CC367" t="str">
        <f t="shared" si="179"/>
        <v>=IF(UND_training_input.xlsx!A274&lt;&gt;"",UND_training_input.xlsx!A274,"")</v>
      </c>
      <c r="CD367" t="str">
        <f t="shared" si="179"/>
        <v>=IF(ALT_training_input.xlsx!A274&lt;&gt;"",ALT_training_input.xlsx!A274,"")</v>
      </c>
      <c r="CE367" t="str">
        <f t="shared" si="179"/>
        <v>=IF(HUM_training_input.xlsx!A274&lt;&gt;"",HUM_training_input.xlsx!A274,"")</v>
      </c>
      <c r="CF367" t="str">
        <f t="shared" si="179"/>
        <v>=IF(IDL_training_input.xlsx!A274&lt;&gt;"",IDL_training_input.xlsx!A274,"")</v>
      </c>
      <c r="CG367" t="str">
        <f t="shared" si="179"/>
        <v>=IF(RFM_training_input.xlsx!A274&lt;&gt;"",RFM_training_input.xlsx!A274,"")</v>
      </c>
      <c r="CH367" t="str">
        <f t="shared" si="179"/>
        <v>=IF(DN_training_input.xlsx!A274&lt;&gt;"",DN_training_input.xlsx!A274,"")</v>
      </c>
      <c r="CI367" t="str">
        <f t="shared" si="179"/>
        <v>=IF(INT_training_input.xlsx!A274&lt;&gt;"",INT_training_input.xlsx!A274,"")</v>
      </c>
      <c r="CJ367" t="str">
        <f t="shared" si="179"/>
        <v>=IF(SUP_training_input.xlsx!A274&lt;&gt;"",SUP_training_input.xlsx!A274,"")</v>
      </c>
      <c r="CK367" t="str">
        <f t="shared" si="179"/>
        <v>=IF(ANT_training_input.xlsx!A274&lt;&gt;"",ANT_training_input.xlsx!A274,"")</v>
      </c>
      <c r="CL367" t="str">
        <f t="shared" si="179"/>
        <v>=IF(ISO_training_input.xlsx!A274&lt;&gt;"",ISO_training_input.xlsx!A274,"")</v>
      </c>
    </row>
    <row r="368" spans="1:90">
      <c r="A368">
        <v>275</v>
      </c>
      <c r="B368" t="str">
        <f t="shared" si="172"/>
        <v>=IF(SUICIDE_training_input.xlsx!A275&lt;&gt;"",SUICIDE_training_input.xlsx!A275,"")</v>
      </c>
      <c r="C368" t="str">
        <f t="shared" si="180"/>
        <v>=IF(IQ_training_input.xlsx!A275&lt;&gt;"",IQ_training_input.xlsx!A275,"")</v>
      </c>
      <c r="D368" t="str">
        <f t="shared" si="180"/>
        <v>=IF(AMBIG_training_input.xlsx!A275&lt;&gt;"",AMBIG_training_input.xlsx!A275,"")</v>
      </c>
      <c r="E368" t="str">
        <f t="shared" si="180"/>
        <v>=IF(EGODYST_training_input.xlsx!A275&lt;&gt;"",EGODYST_training_input.xlsx!A275,"")</v>
      </c>
      <c r="F368" t="str">
        <f t="shared" si="180"/>
        <v>=IF(AUTISM_training_input.xlsx!A275&lt;&gt;"",AUTISM_training_input.xlsx!A275,"")</v>
      </c>
      <c r="G368" t="str">
        <f t="shared" si="180"/>
        <v>=IF(IDENTITY_training_input.xlsx!A275&lt;&gt;"",IDENTITY_training_input.xlsx!A275,"")</v>
      </c>
      <c r="H368" t="str">
        <f t="shared" si="180"/>
        <v>=IF(SELFDIR_training_input.xlsx!A275&lt;&gt;"",SELFDIR_training_input.xlsx!A275,"")</v>
      </c>
      <c r="I368" t="str">
        <f t="shared" si="180"/>
        <v>=IF(EMPATHY_training_input.xlsx!A275&lt;&gt;"",EMPATHY_training_input.xlsx!A275,"")</v>
      </c>
      <c r="J368" t="str">
        <f t="shared" si="180"/>
        <v>=IF(INTIMACY_training_input.xlsx!A275&lt;&gt;"",INTIMACY_training_input.xlsx!A275,"")</v>
      </c>
      <c r="K368" t="str">
        <f t="shared" si="180"/>
        <v>=IF(ACUTE_training_input.xlsx!A275&lt;&gt;"",ACUTE_training_input.xlsx!A275,"")</v>
      </c>
      <c r="L368" t="str">
        <f t="shared" si="180"/>
        <v>=IF(CHRONIC_training_input.xlsx!A275&lt;&gt;"",CHRONIC_training_input.xlsx!A275,"")</v>
      </c>
      <c r="M368" t="str">
        <f t="shared" si="180"/>
        <v>=IF(TRAUMA_PAST_training_input.xlsx!A275&lt;&gt;"",TRAUMA_PAST_training_input.xlsx!A275,"")</v>
      </c>
      <c r="N368" t="str">
        <f t="shared" si="180"/>
        <v>=IF(TRAUMA_PRESENT_training_input.xlsx!A275&lt;&gt;"",TRAUMA_PRESENT_training_input.xlsx!A275,"")</v>
      </c>
      <c r="O368" t="str">
        <f t="shared" si="180"/>
        <v>=IF(HOPE_training_input.xlsx!A275&lt;&gt;"",HOPE_training_input.xlsx!A275,"")</v>
      </c>
      <c r="P368" t="str">
        <f t="shared" si="180"/>
        <v>=IF(SELFAFFICACY_training_input.xlsx!A275&lt;&gt;"",SELFAFFICACY_training_input.xlsx!A275,"")</v>
      </c>
      <c r="Q368" t="str">
        <f t="shared" si="180"/>
        <v>=IF(SELFESTEEM_training_input.xlsx!A275&lt;&gt;"",SELFESTEEM_training_input.xlsx!A275,"")</v>
      </c>
      <c r="R368" t="str">
        <f t="shared" si="180"/>
        <v>=IF(WELLBEING_training_input.xlsx!A275&lt;&gt;"",WELLBEING_training_input.xlsx!A275,"")</v>
      </c>
      <c r="S368" t="str">
        <f t="shared" si="180"/>
        <v>=IF(HYPER_training_input.xlsx!A275&lt;&gt;"",HYPER_training_input.xlsx!A275,"")</v>
      </c>
      <c r="T368" t="str">
        <f t="shared" si="180"/>
        <v>=IF(AGGR_training_input.xlsx!A275&lt;&gt;"",AGGR_training_input.xlsx!A275,"")</v>
      </c>
      <c r="U368" t="str">
        <f t="shared" si="180"/>
        <v>=IF(COND_PR_training_input.xlsx!A275&lt;&gt;"",COND_PR_training_input.xlsx!A275,"")</v>
      </c>
      <c r="V368" t="str">
        <f t="shared" si="180"/>
        <v>=IF(ANXIE_training_input.xlsx!A275&lt;&gt;"",ANXIE_training_input.xlsx!A275,"")</v>
      </c>
      <c r="W368" t="str">
        <f t="shared" si="180"/>
        <v>=IF(DEPR_training_input.xlsx!A275&lt;&gt;"",DEPR_training_input.xlsx!A275,"")</v>
      </c>
      <c r="X368" t="str">
        <f t="shared" si="180"/>
        <v>=IF(SOMAT_training_input.xlsx!A275&lt;&gt;"",SOMAT_training_input.xlsx!A275,"")</v>
      </c>
      <c r="Y368" t="str">
        <f t="shared" si="180"/>
        <v>=IF(ATYPI_training_input.xlsx!A275&lt;&gt;"",ATYPI_training_input.xlsx!A275,"")</v>
      </c>
      <c r="Z368" t="str">
        <f t="shared" si="180"/>
        <v>=IF(WITHD_training_input.xlsx!A275&lt;&gt;"",WITHD_training_input.xlsx!A275,"")</v>
      </c>
      <c r="AA368" t="str">
        <f t="shared" si="180"/>
        <v>=IF(ATTE_PR_training_input.xlsx!A275&lt;&gt;"",ATTE_PR_training_input.xlsx!A275,"")</v>
      </c>
      <c r="AB368" t="str">
        <f t="shared" si="180"/>
        <v>=IF(ANG_CONT_training_input.xlsx!A275&lt;&gt;"",ANG_CONT_training_input.xlsx!A275,"")</v>
      </c>
      <c r="AC368" t="str">
        <f t="shared" si="180"/>
        <v>=IF(DEV_SOC_DIS_training_input.xlsx!A275&lt;&gt;"",DEV_SOC_DIS_training_input.xlsx!A275,"")</v>
      </c>
      <c r="AD368" t="str">
        <f t="shared" si="180"/>
        <v>=IF(BULLY_training_input.xlsx!A275&lt;&gt;"",BULLY_training_input.xlsx!A275,"")</v>
      </c>
      <c r="AE368" t="str">
        <f t="shared" si="180"/>
        <v>=IF(EMOT_SELF_C_training_input.xlsx!A275&lt;&gt;"",EMOT_SELF_C_training_input.xlsx!A275,"")</v>
      </c>
      <c r="AF368" t="str">
        <f t="shared" si="180"/>
        <v>=IF(EXE_FUN_training_input.xlsx!A275&lt;&gt;"",EXE_FUN_training_input.xlsx!A275,"")</v>
      </c>
      <c r="AG368" t="str">
        <f t="shared" si="180"/>
        <v>=IF(MANIA_training_input.xlsx!A275&lt;&gt;"",MANIA_training_input.xlsx!A275,"")</v>
      </c>
      <c r="AH368" t="str">
        <f t="shared" si="180"/>
        <v>=IF(NEG_EMOT_training_input.xlsx!A275&lt;&gt;"",NEG_EMOT_training_input.xlsx!A275,"")</v>
      </c>
      <c r="AI368" t="str">
        <f t="shared" si="180"/>
        <v>=IF(ADAPT_training_input.xlsx!A275&lt;&gt;"",ADAPT_training_input.xlsx!A275,"")</v>
      </c>
      <c r="AJ368" t="str">
        <f t="shared" si="180"/>
        <v>=IF(SOC_SK_training_input.xlsx!A275&lt;&gt;"",SOC_SK_training_input.xlsx!A275,"")</v>
      </c>
      <c r="AK368" t="str">
        <f t="shared" si="180"/>
        <v>=IF(LEAD_training_input.xlsx!A275&lt;&gt;"",LEAD_training_input.xlsx!A275,"")</v>
      </c>
      <c r="AL368" t="str">
        <f t="shared" si="180"/>
        <v>=IF(ACT_DAIL_training_input.xlsx!A275&lt;&gt;"",ACT_DAIL_training_input.xlsx!A275,"")</v>
      </c>
      <c r="AM368" t="str">
        <f t="shared" si="180"/>
        <v>=IF(FUN_COM_training_input.xlsx!A275&lt;&gt;"",FUN_COM_training_input.xlsx!A275,"")</v>
      </c>
      <c r="AN368" t="str">
        <f t="shared" si="180"/>
        <v>=IF(RESILI_training_input.xlsx!A275&lt;&gt;"",RESILI_training_input.xlsx!A275,"")</v>
      </c>
      <c r="AO368" t="str">
        <f t="shared" si="180"/>
        <v>=IF(SEL_training_input.xlsx!A275&lt;&gt;"",SEL_training_input.xlsx!A275,"")</v>
      </c>
      <c r="AP368" t="str">
        <f t="shared" si="180"/>
        <v>=IF(SEV_training_input.xlsx!A275&lt;&gt;"",SEV_training_input.xlsx!A275,"")</v>
      </c>
      <c r="AQ368" t="str">
        <f t="shared" si="180"/>
        <v>=IF(ANHEDONIA_training_input.xlsx!A275&lt;&gt;"",ANHEDONIA_training_input.xlsx!A275,"")</v>
      </c>
      <c r="AR368" t="str">
        <f t="shared" si="180"/>
        <v>=IF(ANXIOUSNESS_training_input.xlsx!A275&lt;&gt;"",ANXIOUSNESS_training_input.xlsx!A275,"")</v>
      </c>
      <c r="AS368" t="str">
        <f t="shared" si="180"/>
        <v>=IF(ATTENTION_SEEKING_training_input.xlsx!A275&lt;&gt;"",ATTENTION_SEEKING_training_input.xlsx!A275,"")</v>
      </c>
      <c r="AT368" t="str">
        <f t="shared" si="180"/>
        <v>=IF(CALLOUSNESS_training_input.xlsx!A275&lt;&gt;"",CALLOUSNESS_training_input.xlsx!A275,"")</v>
      </c>
      <c r="AU368" t="str">
        <f t="shared" si="180"/>
        <v>=IF(DECEITFULNESS_training_input.xlsx!A275&lt;&gt;"",DECEITFULNESS_training_input.xlsx!A275,"")</v>
      </c>
      <c r="AV368" t="str">
        <f t="shared" si="180"/>
        <v>=IF(DEPRESSIVITY_training_input.xlsx!A275&lt;&gt;"",DEPRESSIVITY_training_input.xlsx!A275,"")</v>
      </c>
      <c r="AW368" t="str">
        <f t="shared" si="180"/>
        <v>=IF(DISTRACTIBILITY_training_input.xlsx!A275&lt;&gt;"",DISTRACTIBILITY_training_input.xlsx!A275,"")</v>
      </c>
      <c r="AX368" t="str">
        <f t="shared" si="180"/>
        <v>=IF(ECCENTRICITY_training_input.xlsx!A275&lt;&gt;"",ECCENTRICITY_training_input.xlsx!A275,"")</v>
      </c>
      <c r="AY368" t="str">
        <f t="shared" si="180"/>
        <v>=IF(EMOTIONAL_LABILITY_training_input.xlsx!A275&lt;&gt;"",EMOTIONAL_LABILITY_training_input.xlsx!A275,"")</v>
      </c>
      <c r="AZ368" t="str">
        <f t="shared" si="180"/>
        <v>=IF(GRANDIOSITY_training_input.xlsx!A275&lt;&gt;"",GRANDIOSITY_training_input.xlsx!A275,"")</v>
      </c>
      <c r="BA368" t="str">
        <f t="shared" si="180"/>
        <v>=IF(HOSTILITY_training_input.xlsx!A275&lt;&gt;"",HOSTILITY_training_input.xlsx!A275,"")</v>
      </c>
      <c r="BB368" t="str">
        <f t="shared" si="180"/>
        <v>=IF(IMPULSIVITY_training_input.xlsx!A275&lt;&gt;"",IMPULSIVITY_training_input.xlsx!A275,"")</v>
      </c>
      <c r="BC368" t="str">
        <f t="shared" si="180"/>
        <v>=IF(INTIMACY_AVOIDANCE_training_input.xlsx!A275&lt;&gt;"",INTIMACY_AVOIDANCE_training_input.xlsx!A275,"")</v>
      </c>
      <c r="BD368" t="str">
        <f t="shared" si="180"/>
        <v>=IF(IRRESPONSIBILITY_training_input.xlsx!A275&lt;&gt;"",IRRESPONSIBILITY_training_input.xlsx!A275,"")</v>
      </c>
      <c r="BE368" t="str">
        <f t="shared" si="180"/>
        <v>=IF(MANIPULATIVENESS_training_input.xlsx!A275&lt;&gt;"",MANIPULATIVENESS_training_input.xlsx!A275,"")</v>
      </c>
      <c r="BF368" t="str">
        <f t="shared" si="180"/>
        <v>=IF(PERCEPTUAL_DYSREGULATION_training_input.xlsx!A275&lt;&gt;"",PERCEPTUAL_DYSREGULATION_training_input.xlsx!A275,"")</v>
      </c>
      <c r="BG368" t="str">
        <f t="shared" si="180"/>
        <v>=IF(PERSEVERATION_training_input.xlsx!A275&lt;&gt;"",PERSEVERATION_training_input.xlsx!A275,"")</v>
      </c>
      <c r="BH368" t="str">
        <f t="shared" si="180"/>
        <v>=IF(RESTRICTED_AFFECTIVITY_training_input.xlsx!A275&lt;&gt;"",RESTRICTED_AFFECTIVITY_training_input.xlsx!A275,"")</v>
      </c>
      <c r="BI368" t="str">
        <f t="shared" si="180"/>
        <v>=IF(RIGID_PERFECTIONISM_training_input.xlsx!A275&lt;&gt;"",RIGID_PERFECTIONISM_training_input.xlsx!A275,"")</v>
      </c>
      <c r="BJ368" t="str">
        <f t="shared" si="180"/>
        <v>=IF(RISK_TAKING_training_input.xlsx!A275&lt;&gt;"",RISK_TAKING_training_input.xlsx!A275,"")</v>
      </c>
      <c r="BK368" t="str">
        <f t="shared" si="180"/>
        <v>=IF(SEPARATION_INSECURITY_training_input.xlsx!A275&lt;&gt;"",SEPARATION_INSECURITY_training_input.xlsx!A275,"")</v>
      </c>
      <c r="BL368" t="str">
        <f t="shared" si="180"/>
        <v>=IF(SUBMISSIVENESS_training_input.xlsx!A275&lt;&gt;"",SUBMISSIVENESS_training_input.xlsx!A275,"")</v>
      </c>
      <c r="BM368" t="str">
        <f t="shared" si="180"/>
        <v>=IF(SUSPICIOUSNESS_training_input.xlsx!A275&lt;&gt;"",SUSPICIOUSNESS_training_input.xlsx!A275,"")</v>
      </c>
      <c r="BN368" t="str">
        <f t="shared" ref="BN368:CL371" si="181">CONCATENATE($A$11,BN$1,$A$12,$A368,$A$13,BN$1,$A$14,$A368,$A$15)</f>
        <v>=IF(UNUSUAL_BELIEFS_training_input.xlsx!A275&lt;&gt;"",UNUSUAL_BELIEFS_training_input.xlsx!A275,"")</v>
      </c>
      <c r="BO368" t="str">
        <f t="shared" si="181"/>
        <v>=IF(WITHDRAWAL_training_input.xlsx!A275&lt;&gt;"",WITHDRAWAL_training_input.xlsx!A275,"")</v>
      </c>
      <c r="BP368" t="str">
        <f t="shared" si="181"/>
        <v>=IF(ACT_training_input.xlsx!A275&lt;&gt;"",ACT_training_input.xlsx!A275,"")</v>
      </c>
      <c r="BQ368" t="str">
        <f t="shared" si="181"/>
        <v>=IF(DSP_training_input.xlsx!A275&lt;&gt;"",DSP_training_input.xlsx!A275,"")</v>
      </c>
      <c r="BR368" t="str">
        <f t="shared" si="181"/>
        <v>=IF(PAG_training_input.xlsx!A275&lt;&gt;"",PAG_training_input.xlsx!A275,"")</v>
      </c>
      <c r="BS368" t="str">
        <f t="shared" si="181"/>
        <v>=IF(PRO_training_input.xlsx!A275&lt;&gt;"",PRO_training_input.xlsx!A275,"")</v>
      </c>
      <c r="BT368" t="str">
        <f t="shared" si="181"/>
        <v>=IF(SPL_training_input.xlsx!A275&lt;&gt;"",SPL_training_input.xlsx!A275,"")</v>
      </c>
      <c r="BU368" t="str">
        <f t="shared" si="181"/>
        <v>=IF(WDR_training_input.xlsx!A275&lt;&gt;"",WDR_training_input.xlsx!A275,"")</v>
      </c>
      <c r="BV368" t="str">
        <f t="shared" si="181"/>
        <v>=IF(CON_training_input.xlsx!A275&lt;&gt;"",CON_training_input.xlsx!A275,"")</v>
      </c>
      <c r="BW368" t="str">
        <f t="shared" si="181"/>
        <v>=IF(DSC_training_input.xlsx!A275&lt;&gt;"",DSC_training_input.xlsx!A275,"")</v>
      </c>
      <c r="BX368" t="str">
        <f t="shared" si="181"/>
        <v>=IF(FAN_training_input.xlsx!A275&lt;&gt;"",FAN_training_input.xlsx!A275,"")</v>
      </c>
      <c r="BY368" t="str">
        <f t="shared" si="181"/>
        <v>=IF(OMN_training_input.xlsx!A275&lt;&gt;"",OMN_training_input.xlsx!A275,"")</v>
      </c>
      <c r="BZ368" t="str">
        <f t="shared" si="181"/>
        <v>=IF(REP_training_input.xlsx!A275&lt;&gt;"",REP_training_input.xlsx!A275,"")</v>
      </c>
      <c r="CA368" t="str">
        <f t="shared" si="181"/>
        <v>=IF(SOM_training_input.xlsx!A275&lt;&gt;"",SOM_training_input.xlsx!A275,"")</v>
      </c>
      <c r="CB368" t="str">
        <f t="shared" si="181"/>
        <v>=IF(SUB_training_input.xlsx!A275&lt;&gt;"",SUB_training_input.xlsx!A275,"")</v>
      </c>
      <c r="CC368" t="str">
        <f t="shared" si="181"/>
        <v>=IF(UND_training_input.xlsx!A275&lt;&gt;"",UND_training_input.xlsx!A275,"")</v>
      </c>
      <c r="CD368" t="str">
        <f t="shared" si="181"/>
        <v>=IF(ALT_training_input.xlsx!A275&lt;&gt;"",ALT_training_input.xlsx!A275,"")</v>
      </c>
      <c r="CE368" t="str">
        <f t="shared" si="181"/>
        <v>=IF(HUM_training_input.xlsx!A275&lt;&gt;"",HUM_training_input.xlsx!A275,"")</v>
      </c>
      <c r="CF368" t="str">
        <f t="shared" si="181"/>
        <v>=IF(IDL_training_input.xlsx!A275&lt;&gt;"",IDL_training_input.xlsx!A275,"")</v>
      </c>
      <c r="CG368" t="str">
        <f t="shared" si="181"/>
        <v>=IF(RFM_training_input.xlsx!A275&lt;&gt;"",RFM_training_input.xlsx!A275,"")</v>
      </c>
      <c r="CH368" t="str">
        <f t="shared" si="181"/>
        <v>=IF(DN_training_input.xlsx!A275&lt;&gt;"",DN_training_input.xlsx!A275,"")</v>
      </c>
      <c r="CI368" t="str">
        <f t="shared" si="181"/>
        <v>=IF(INT_training_input.xlsx!A275&lt;&gt;"",INT_training_input.xlsx!A275,"")</v>
      </c>
      <c r="CJ368" t="str">
        <f t="shared" si="181"/>
        <v>=IF(SUP_training_input.xlsx!A275&lt;&gt;"",SUP_training_input.xlsx!A275,"")</v>
      </c>
      <c r="CK368" t="str">
        <f t="shared" si="181"/>
        <v>=IF(ANT_training_input.xlsx!A275&lt;&gt;"",ANT_training_input.xlsx!A275,"")</v>
      </c>
      <c r="CL368" t="str">
        <f t="shared" si="181"/>
        <v>=IF(ISO_training_input.xlsx!A275&lt;&gt;"",ISO_training_input.xlsx!A275,"")</v>
      </c>
    </row>
    <row r="369" spans="1:90">
      <c r="A369">
        <v>276</v>
      </c>
      <c r="B369" t="str">
        <f t="shared" si="172"/>
        <v>=IF(SUICIDE_training_input.xlsx!A276&lt;&gt;"",SUICIDE_training_input.xlsx!A276,"")</v>
      </c>
      <c r="C369" t="str">
        <f t="shared" ref="C369:BN372" si="182">CONCATENATE($A$11,C$1,$A$12,$A369,$A$13,C$1,$A$14,$A369,$A$15)</f>
        <v>=IF(IQ_training_input.xlsx!A276&lt;&gt;"",IQ_training_input.xlsx!A276,"")</v>
      </c>
      <c r="D369" t="str">
        <f t="shared" si="182"/>
        <v>=IF(AMBIG_training_input.xlsx!A276&lt;&gt;"",AMBIG_training_input.xlsx!A276,"")</v>
      </c>
      <c r="E369" t="str">
        <f t="shared" si="182"/>
        <v>=IF(EGODYST_training_input.xlsx!A276&lt;&gt;"",EGODYST_training_input.xlsx!A276,"")</v>
      </c>
      <c r="F369" t="str">
        <f t="shared" si="182"/>
        <v>=IF(AUTISM_training_input.xlsx!A276&lt;&gt;"",AUTISM_training_input.xlsx!A276,"")</v>
      </c>
      <c r="G369" t="str">
        <f t="shared" si="182"/>
        <v>=IF(IDENTITY_training_input.xlsx!A276&lt;&gt;"",IDENTITY_training_input.xlsx!A276,"")</v>
      </c>
      <c r="H369" t="str">
        <f t="shared" si="182"/>
        <v>=IF(SELFDIR_training_input.xlsx!A276&lt;&gt;"",SELFDIR_training_input.xlsx!A276,"")</v>
      </c>
      <c r="I369" t="str">
        <f t="shared" si="182"/>
        <v>=IF(EMPATHY_training_input.xlsx!A276&lt;&gt;"",EMPATHY_training_input.xlsx!A276,"")</v>
      </c>
      <c r="J369" t="str">
        <f t="shared" si="182"/>
        <v>=IF(INTIMACY_training_input.xlsx!A276&lt;&gt;"",INTIMACY_training_input.xlsx!A276,"")</v>
      </c>
      <c r="K369" t="str">
        <f t="shared" si="182"/>
        <v>=IF(ACUTE_training_input.xlsx!A276&lt;&gt;"",ACUTE_training_input.xlsx!A276,"")</v>
      </c>
      <c r="L369" t="str">
        <f t="shared" si="182"/>
        <v>=IF(CHRONIC_training_input.xlsx!A276&lt;&gt;"",CHRONIC_training_input.xlsx!A276,"")</v>
      </c>
      <c r="M369" t="str">
        <f t="shared" si="182"/>
        <v>=IF(TRAUMA_PAST_training_input.xlsx!A276&lt;&gt;"",TRAUMA_PAST_training_input.xlsx!A276,"")</v>
      </c>
      <c r="N369" t="str">
        <f t="shared" si="182"/>
        <v>=IF(TRAUMA_PRESENT_training_input.xlsx!A276&lt;&gt;"",TRAUMA_PRESENT_training_input.xlsx!A276,"")</v>
      </c>
      <c r="O369" t="str">
        <f t="shared" si="182"/>
        <v>=IF(HOPE_training_input.xlsx!A276&lt;&gt;"",HOPE_training_input.xlsx!A276,"")</v>
      </c>
      <c r="P369" t="str">
        <f t="shared" si="182"/>
        <v>=IF(SELFAFFICACY_training_input.xlsx!A276&lt;&gt;"",SELFAFFICACY_training_input.xlsx!A276,"")</v>
      </c>
      <c r="Q369" t="str">
        <f t="shared" si="182"/>
        <v>=IF(SELFESTEEM_training_input.xlsx!A276&lt;&gt;"",SELFESTEEM_training_input.xlsx!A276,"")</v>
      </c>
      <c r="R369" t="str">
        <f t="shared" si="182"/>
        <v>=IF(WELLBEING_training_input.xlsx!A276&lt;&gt;"",WELLBEING_training_input.xlsx!A276,"")</v>
      </c>
      <c r="S369" t="str">
        <f t="shared" si="182"/>
        <v>=IF(HYPER_training_input.xlsx!A276&lt;&gt;"",HYPER_training_input.xlsx!A276,"")</v>
      </c>
      <c r="T369" t="str">
        <f t="shared" si="182"/>
        <v>=IF(AGGR_training_input.xlsx!A276&lt;&gt;"",AGGR_training_input.xlsx!A276,"")</v>
      </c>
      <c r="U369" t="str">
        <f t="shared" si="182"/>
        <v>=IF(COND_PR_training_input.xlsx!A276&lt;&gt;"",COND_PR_training_input.xlsx!A276,"")</v>
      </c>
      <c r="V369" t="str">
        <f t="shared" si="182"/>
        <v>=IF(ANXIE_training_input.xlsx!A276&lt;&gt;"",ANXIE_training_input.xlsx!A276,"")</v>
      </c>
      <c r="W369" t="str">
        <f t="shared" si="182"/>
        <v>=IF(DEPR_training_input.xlsx!A276&lt;&gt;"",DEPR_training_input.xlsx!A276,"")</v>
      </c>
      <c r="X369" t="str">
        <f t="shared" si="182"/>
        <v>=IF(SOMAT_training_input.xlsx!A276&lt;&gt;"",SOMAT_training_input.xlsx!A276,"")</v>
      </c>
      <c r="Y369" t="str">
        <f t="shared" si="182"/>
        <v>=IF(ATYPI_training_input.xlsx!A276&lt;&gt;"",ATYPI_training_input.xlsx!A276,"")</v>
      </c>
      <c r="Z369" t="str">
        <f t="shared" si="182"/>
        <v>=IF(WITHD_training_input.xlsx!A276&lt;&gt;"",WITHD_training_input.xlsx!A276,"")</v>
      </c>
      <c r="AA369" t="str">
        <f t="shared" si="182"/>
        <v>=IF(ATTE_PR_training_input.xlsx!A276&lt;&gt;"",ATTE_PR_training_input.xlsx!A276,"")</v>
      </c>
      <c r="AB369" t="str">
        <f t="shared" si="182"/>
        <v>=IF(ANG_CONT_training_input.xlsx!A276&lt;&gt;"",ANG_CONT_training_input.xlsx!A276,"")</v>
      </c>
      <c r="AC369" t="str">
        <f t="shared" si="182"/>
        <v>=IF(DEV_SOC_DIS_training_input.xlsx!A276&lt;&gt;"",DEV_SOC_DIS_training_input.xlsx!A276,"")</v>
      </c>
      <c r="AD369" t="str">
        <f t="shared" si="182"/>
        <v>=IF(BULLY_training_input.xlsx!A276&lt;&gt;"",BULLY_training_input.xlsx!A276,"")</v>
      </c>
      <c r="AE369" t="str">
        <f t="shared" si="182"/>
        <v>=IF(EMOT_SELF_C_training_input.xlsx!A276&lt;&gt;"",EMOT_SELF_C_training_input.xlsx!A276,"")</v>
      </c>
      <c r="AF369" t="str">
        <f t="shared" si="182"/>
        <v>=IF(EXE_FUN_training_input.xlsx!A276&lt;&gt;"",EXE_FUN_training_input.xlsx!A276,"")</v>
      </c>
      <c r="AG369" t="str">
        <f t="shared" si="182"/>
        <v>=IF(MANIA_training_input.xlsx!A276&lt;&gt;"",MANIA_training_input.xlsx!A276,"")</v>
      </c>
      <c r="AH369" t="str">
        <f t="shared" si="182"/>
        <v>=IF(NEG_EMOT_training_input.xlsx!A276&lt;&gt;"",NEG_EMOT_training_input.xlsx!A276,"")</v>
      </c>
      <c r="AI369" t="str">
        <f t="shared" si="182"/>
        <v>=IF(ADAPT_training_input.xlsx!A276&lt;&gt;"",ADAPT_training_input.xlsx!A276,"")</v>
      </c>
      <c r="AJ369" t="str">
        <f t="shared" si="182"/>
        <v>=IF(SOC_SK_training_input.xlsx!A276&lt;&gt;"",SOC_SK_training_input.xlsx!A276,"")</v>
      </c>
      <c r="AK369" t="str">
        <f t="shared" si="182"/>
        <v>=IF(LEAD_training_input.xlsx!A276&lt;&gt;"",LEAD_training_input.xlsx!A276,"")</v>
      </c>
      <c r="AL369" t="str">
        <f t="shared" si="182"/>
        <v>=IF(ACT_DAIL_training_input.xlsx!A276&lt;&gt;"",ACT_DAIL_training_input.xlsx!A276,"")</v>
      </c>
      <c r="AM369" t="str">
        <f t="shared" si="182"/>
        <v>=IF(FUN_COM_training_input.xlsx!A276&lt;&gt;"",FUN_COM_training_input.xlsx!A276,"")</v>
      </c>
      <c r="AN369" t="str">
        <f t="shared" si="182"/>
        <v>=IF(RESILI_training_input.xlsx!A276&lt;&gt;"",RESILI_training_input.xlsx!A276,"")</v>
      </c>
      <c r="AO369" t="str">
        <f t="shared" si="182"/>
        <v>=IF(SEL_training_input.xlsx!A276&lt;&gt;"",SEL_training_input.xlsx!A276,"")</v>
      </c>
      <c r="AP369" t="str">
        <f t="shared" si="182"/>
        <v>=IF(SEV_training_input.xlsx!A276&lt;&gt;"",SEV_training_input.xlsx!A276,"")</v>
      </c>
      <c r="AQ369" t="str">
        <f t="shared" si="182"/>
        <v>=IF(ANHEDONIA_training_input.xlsx!A276&lt;&gt;"",ANHEDONIA_training_input.xlsx!A276,"")</v>
      </c>
      <c r="AR369" t="str">
        <f t="shared" si="182"/>
        <v>=IF(ANXIOUSNESS_training_input.xlsx!A276&lt;&gt;"",ANXIOUSNESS_training_input.xlsx!A276,"")</v>
      </c>
      <c r="AS369" t="str">
        <f t="shared" si="182"/>
        <v>=IF(ATTENTION_SEEKING_training_input.xlsx!A276&lt;&gt;"",ATTENTION_SEEKING_training_input.xlsx!A276,"")</v>
      </c>
      <c r="AT369" t="str">
        <f t="shared" si="182"/>
        <v>=IF(CALLOUSNESS_training_input.xlsx!A276&lt;&gt;"",CALLOUSNESS_training_input.xlsx!A276,"")</v>
      </c>
      <c r="AU369" t="str">
        <f t="shared" si="182"/>
        <v>=IF(DECEITFULNESS_training_input.xlsx!A276&lt;&gt;"",DECEITFULNESS_training_input.xlsx!A276,"")</v>
      </c>
      <c r="AV369" t="str">
        <f t="shared" si="182"/>
        <v>=IF(DEPRESSIVITY_training_input.xlsx!A276&lt;&gt;"",DEPRESSIVITY_training_input.xlsx!A276,"")</v>
      </c>
      <c r="AW369" t="str">
        <f t="shared" si="182"/>
        <v>=IF(DISTRACTIBILITY_training_input.xlsx!A276&lt;&gt;"",DISTRACTIBILITY_training_input.xlsx!A276,"")</v>
      </c>
      <c r="AX369" t="str">
        <f t="shared" si="182"/>
        <v>=IF(ECCENTRICITY_training_input.xlsx!A276&lt;&gt;"",ECCENTRICITY_training_input.xlsx!A276,"")</v>
      </c>
      <c r="AY369" t="str">
        <f t="shared" si="182"/>
        <v>=IF(EMOTIONAL_LABILITY_training_input.xlsx!A276&lt;&gt;"",EMOTIONAL_LABILITY_training_input.xlsx!A276,"")</v>
      </c>
      <c r="AZ369" t="str">
        <f t="shared" si="182"/>
        <v>=IF(GRANDIOSITY_training_input.xlsx!A276&lt;&gt;"",GRANDIOSITY_training_input.xlsx!A276,"")</v>
      </c>
      <c r="BA369" t="str">
        <f t="shared" si="182"/>
        <v>=IF(HOSTILITY_training_input.xlsx!A276&lt;&gt;"",HOSTILITY_training_input.xlsx!A276,"")</v>
      </c>
      <c r="BB369" t="str">
        <f t="shared" si="182"/>
        <v>=IF(IMPULSIVITY_training_input.xlsx!A276&lt;&gt;"",IMPULSIVITY_training_input.xlsx!A276,"")</v>
      </c>
      <c r="BC369" t="str">
        <f t="shared" si="182"/>
        <v>=IF(INTIMACY_AVOIDANCE_training_input.xlsx!A276&lt;&gt;"",INTIMACY_AVOIDANCE_training_input.xlsx!A276,"")</v>
      </c>
      <c r="BD369" t="str">
        <f t="shared" si="182"/>
        <v>=IF(IRRESPONSIBILITY_training_input.xlsx!A276&lt;&gt;"",IRRESPONSIBILITY_training_input.xlsx!A276,"")</v>
      </c>
      <c r="BE369" t="str">
        <f t="shared" si="182"/>
        <v>=IF(MANIPULATIVENESS_training_input.xlsx!A276&lt;&gt;"",MANIPULATIVENESS_training_input.xlsx!A276,"")</v>
      </c>
      <c r="BF369" t="str">
        <f t="shared" si="182"/>
        <v>=IF(PERCEPTUAL_DYSREGULATION_training_input.xlsx!A276&lt;&gt;"",PERCEPTUAL_DYSREGULATION_training_input.xlsx!A276,"")</v>
      </c>
      <c r="BG369" t="str">
        <f t="shared" si="182"/>
        <v>=IF(PERSEVERATION_training_input.xlsx!A276&lt;&gt;"",PERSEVERATION_training_input.xlsx!A276,"")</v>
      </c>
      <c r="BH369" t="str">
        <f t="shared" si="182"/>
        <v>=IF(RESTRICTED_AFFECTIVITY_training_input.xlsx!A276&lt;&gt;"",RESTRICTED_AFFECTIVITY_training_input.xlsx!A276,"")</v>
      </c>
      <c r="BI369" t="str">
        <f t="shared" si="182"/>
        <v>=IF(RIGID_PERFECTIONISM_training_input.xlsx!A276&lt;&gt;"",RIGID_PERFECTIONISM_training_input.xlsx!A276,"")</v>
      </c>
      <c r="BJ369" t="str">
        <f t="shared" si="182"/>
        <v>=IF(RISK_TAKING_training_input.xlsx!A276&lt;&gt;"",RISK_TAKING_training_input.xlsx!A276,"")</v>
      </c>
      <c r="BK369" t="str">
        <f t="shared" si="182"/>
        <v>=IF(SEPARATION_INSECURITY_training_input.xlsx!A276&lt;&gt;"",SEPARATION_INSECURITY_training_input.xlsx!A276,"")</v>
      </c>
      <c r="BL369" t="str">
        <f t="shared" si="182"/>
        <v>=IF(SUBMISSIVENESS_training_input.xlsx!A276&lt;&gt;"",SUBMISSIVENESS_training_input.xlsx!A276,"")</v>
      </c>
      <c r="BM369" t="str">
        <f t="shared" si="182"/>
        <v>=IF(SUSPICIOUSNESS_training_input.xlsx!A276&lt;&gt;"",SUSPICIOUSNESS_training_input.xlsx!A276,"")</v>
      </c>
      <c r="BN369" t="str">
        <f t="shared" si="182"/>
        <v>=IF(UNUSUAL_BELIEFS_training_input.xlsx!A276&lt;&gt;"",UNUSUAL_BELIEFS_training_input.xlsx!A276,"")</v>
      </c>
      <c r="BO369" t="str">
        <f t="shared" si="181"/>
        <v>=IF(WITHDRAWAL_training_input.xlsx!A276&lt;&gt;"",WITHDRAWAL_training_input.xlsx!A276,"")</v>
      </c>
      <c r="BP369" t="str">
        <f t="shared" si="181"/>
        <v>=IF(ACT_training_input.xlsx!A276&lt;&gt;"",ACT_training_input.xlsx!A276,"")</v>
      </c>
      <c r="BQ369" t="str">
        <f t="shared" si="181"/>
        <v>=IF(DSP_training_input.xlsx!A276&lt;&gt;"",DSP_training_input.xlsx!A276,"")</v>
      </c>
      <c r="BR369" t="str">
        <f t="shared" si="181"/>
        <v>=IF(PAG_training_input.xlsx!A276&lt;&gt;"",PAG_training_input.xlsx!A276,"")</v>
      </c>
      <c r="BS369" t="str">
        <f t="shared" si="181"/>
        <v>=IF(PRO_training_input.xlsx!A276&lt;&gt;"",PRO_training_input.xlsx!A276,"")</v>
      </c>
      <c r="BT369" t="str">
        <f t="shared" si="181"/>
        <v>=IF(SPL_training_input.xlsx!A276&lt;&gt;"",SPL_training_input.xlsx!A276,"")</v>
      </c>
      <c r="BU369" t="str">
        <f t="shared" si="181"/>
        <v>=IF(WDR_training_input.xlsx!A276&lt;&gt;"",WDR_training_input.xlsx!A276,"")</v>
      </c>
      <c r="BV369" t="str">
        <f t="shared" si="181"/>
        <v>=IF(CON_training_input.xlsx!A276&lt;&gt;"",CON_training_input.xlsx!A276,"")</v>
      </c>
      <c r="BW369" t="str">
        <f t="shared" si="181"/>
        <v>=IF(DSC_training_input.xlsx!A276&lt;&gt;"",DSC_training_input.xlsx!A276,"")</v>
      </c>
      <c r="BX369" t="str">
        <f t="shared" si="181"/>
        <v>=IF(FAN_training_input.xlsx!A276&lt;&gt;"",FAN_training_input.xlsx!A276,"")</v>
      </c>
      <c r="BY369" t="str">
        <f t="shared" si="181"/>
        <v>=IF(OMN_training_input.xlsx!A276&lt;&gt;"",OMN_training_input.xlsx!A276,"")</v>
      </c>
      <c r="BZ369" t="str">
        <f t="shared" si="181"/>
        <v>=IF(REP_training_input.xlsx!A276&lt;&gt;"",REP_training_input.xlsx!A276,"")</v>
      </c>
      <c r="CA369" t="str">
        <f t="shared" si="181"/>
        <v>=IF(SOM_training_input.xlsx!A276&lt;&gt;"",SOM_training_input.xlsx!A276,"")</v>
      </c>
      <c r="CB369" t="str">
        <f t="shared" si="181"/>
        <v>=IF(SUB_training_input.xlsx!A276&lt;&gt;"",SUB_training_input.xlsx!A276,"")</v>
      </c>
      <c r="CC369" t="str">
        <f t="shared" si="181"/>
        <v>=IF(UND_training_input.xlsx!A276&lt;&gt;"",UND_training_input.xlsx!A276,"")</v>
      </c>
      <c r="CD369" t="str">
        <f t="shared" si="181"/>
        <v>=IF(ALT_training_input.xlsx!A276&lt;&gt;"",ALT_training_input.xlsx!A276,"")</v>
      </c>
      <c r="CE369" t="str">
        <f t="shared" si="181"/>
        <v>=IF(HUM_training_input.xlsx!A276&lt;&gt;"",HUM_training_input.xlsx!A276,"")</v>
      </c>
      <c r="CF369" t="str">
        <f t="shared" si="181"/>
        <v>=IF(IDL_training_input.xlsx!A276&lt;&gt;"",IDL_training_input.xlsx!A276,"")</v>
      </c>
      <c r="CG369" t="str">
        <f t="shared" si="181"/>
        <v>=IF(RFM_training_input.xlsx!A276&lt;&gt;"",RFM_training_input.xlsx!A276,"")</v>
      </c>
      <c r="CH369" t="str">
        <f t="shared" si="181"/>
        <v>=IF(DN_training_input.xlsx!A276&lt;&gt;"",DN_training_input.xlsx!A276,"")</v>
      </c>
      <c r="CI369" t="str">
        <f t="shared" si="181"/>
        <v>=IF(INT_training_input.xlsx!A276&lt;&gt;"",INT_training_input.xlsx!A276,"")</v>
      </c>
      <c r="CJ369" t="str">
        <f t="shared" si="181"/>
        <v>=IF(SUP_training_input.xlsx!A276&lt;&gt;"",SUP_training_input.xlsx!A276,"")</v>
      </c>
      <c r="CK369" t="str">
        <f t="shared" si="181"/>
        <v>=IF(ANT_training_input.xlsx!A276&lt;&gt;"",ANT_training_input.xlsx!A276,"")</v>
      </c>
      <c r="CL369" t="str">
        <f t="shared" si="181"/>
        <v>=IF(ISO_training_input.xlsx!A276&lt;&gt;"",ISO_training_input.xlsx!A276,"")</v>
      </c>
    </row>
    <row r="370" spans="1:90">
      <c r="A370">
        <v>277</v>
      </c>
      <c r="B370" t="str">
        <f t="shared" si="172"/>
        <v>=IF(SUICIDE_training_input.xlsx!A277&lt;&gt;"",SUICIDE_training_input.xlsx!A277,"")</v>
      </c>
      <c r="C370" t="str">
        <f t="shared" si="182"/>
        <v>=IF(IQ_training_input.xlsx!A277&lt;&gt;"",IQ_training_input.xlsx!A277,"")</v>
      </c>
      <c r="D370" t="str">
        <f t="shared" si="182"/>
        <v>=IF(AMBIG_training_input.xlsx!A277&lt;&gt;"",AMBIG_training_input.xlsx!A277,"")</v>
      </c>
      <c r="E370" t="str">
        <f t="shared" si="182"/>
        <v>=IF(EGODYST_training_input.xlsx!A277&lt;&gt;"",EGODYST_training_input.xlsx!A277,"")</v>
      </c>
      <c r="F370" t="str">
        <f t="shared" si="182"/>
        <v>=IF(AUTISM_training_input.xlsx!A277&lt;&gt;"",AUTISM_training_input.xlsx!A277,"")</v>
      </c>
      <c r="G370" t="str">
        <f t="shared" si="182"/>
        <v>=IF(IDENTITY_training_input.xlsx!A277&lt;&gt;"",IDENTITY_training_input.xlsx!A277,"")</v>
      </c>
      <c r="H370" t="str">
        <f t="shared" si="182"/>
        <v>=IF(SELFDIR_training_input.xlsx!A277&lt;&gt;"",SELFDIR_training_input.xlsx!A277,"")</v>
      </c>
      <c r="I370" t="str">
        <f t="shared" si="182"/>
        <v>=IF(EMPATHY_training_input.xlsx!A277&lt;&gt;"",EMPATHY_training_input.xlsx!A277,"")</v>
      </c>
      <c r="J370" t="str">
        <f t="shared" si="182"/>
        <v>=IF(INTIMACY_training_input.xlsx!A277&lt;&gt;"",INTIMACY_training_input.xlsx!A277,"")</v>
      </c>
      <c r="K370" t="str">
        <f t="shared" si="182"/>
        <v>=IF(ACUTE_training_input.xlsx!A277&lt;&gt;"",ACUTE_training_input.xlsx!A277,"")</v>
      </c>
      <c r="L370" t="str">
        <f t="shared" si="182"/>
        <v>=IF(CHRONIC_training_input.xlsx!A277&lt;&gt;"",CHRONIC_training_input.xlsx!A277,"")</v>
      </c>
      <c r="M370" t="str">
        <f t="shared" si="182"/>
        <v>=IF(TRAUMA_PAST_training_input.xlsx!A277&lt;&gt;"",TRAUMA_PAST_training_input.xlsx!A277,"")</v>
      </c>
      <c r="N370" t="str">
        <f t="shared" si="182"/>
        <v>=IF(TRAUMA_PRESENT_training_input.xlsx!A277&lt;&gt;"",TRAUMA_PRESENT_training_input.xlsx!A277,"")</v>
      </c>
      <c r="O370" t="str">
        <f t="shared" si="182"/>
        <v>=IF(HOPE_training_input.xlsx!A277&lt;&gt;"",HOPE_training_input.xlsx!A277,"")</v>
      </c>
      <c r="P370" t="str">
        <f t="shared" si="182"/>
        <v>=IF(SELFAFFICACY_training_input.xlsx!A277&lt;&gt;"",SELFAFFICACY_training_input.xlsx!A277,"")</v>
      </c>
      <c r="Q370" t="str">
        <f t="shared" si="182"/>
        <v>=IF(SELFESTEEM_training_input.xlsx!A277&lt;&gt;"",SELFESTEEM_training_input.xlsx!A277,"")</v>
      </c>
      <c r="R370" t="str">
        <f t="shared" si="182"/>
        <v>=IF(WELLBEING_training_input.xlsx!A277&lt;&gt;"",WELLBEING_training_input.xlsx!A277,"")</v>
      </c>
      <c r="S370" t="str">
        <f t="shared" si="182"/>
        <v>=IF(HYPER_training_input.xlsx!A277&lt;&gt;"",HYPER_training_input.xlsx!A277,"")</v>
      </c>
      <c r="T370" t="str">
        <f t="shared" si="182"/>
        <v>=IF(AGGR_training_input.xlsx!A277&lt;&gt;"",AGGR_training_input.xlsx!A277,"")</v>
      </c>
      <c r="U370" t="str">
        <f t="shared" si="182"/>
        <v>=IF(COND_PR_training_input.xlsx!A277&lt;&gt;"",COND_PR_training_input.xlsx!A277,"")</v>
      </c>
      <c r="V370" t="str">
        <f t="shared" si="182"/>
        <v>=IF(ANXIE_training_input.xlsx!A277&lt;&gt;"",ANXIE_training_input.xlsx!A277,"")</v>
      </c>
      <c r="W370" t="str">
        <f t="shared" si="182"/>
        <v>=IF(DEPR_training_input.xlsx!A277&lt;&gt;"",DEPR_training_input.xlsx!A277,"")</v>
      </c>
      <c r="X370" t="str">
        <f t="shared" si="182"/>
        <v>=IF(SOMAT_training_input.xlsx!A277&lt;&gt;"",SOMAT_training_input.xlsx!A277,"")</v>
      </c>
      <c r="Y370" t="str">
        <f t="shared" si="182"/>
        <v>=IF(ATYPI_training_input.xlsx!A277&lt;&gt;"",ATYPI_training_input.xlsx!A277,"")</v>
      </c>
      <c r="Z370" t="str">
        <f t="shared" si="182"/>
        <v>=IF(WITHD_training_input.xlsx!A277&lt;&gt;"",WITHD_training_input.xlsx!A277,"")</v>
      </c>
      <c r="AA370" t="str">
        <f t="shared" si="182"/>
        <v>=IF(ATTE_PR_training_input.xlsx!A277&lt;&gt;"",ATTE_PR_training_input.xlsx!A277,"")</v>
      </c>
      <c r="AB370" t="str">
        <f t="shared" si="182"/>
        <v>=IF(ANG_CONT_training_input.xlsx!A277&lt;&gt;"",ANG_CONT_training_input.xlsx!A277,"")</v>
      </c>
      <c r="AC370" t="str">
        <f t="shared" si="182"/>
        <v>=IF(DEV_SOC_DIS_training_input.xlsx!A277&lt;&gt;"",DEV_SOC_DIS_training_input.xlsx!A277,"")</v>
      </c>
      <c r="AD370" t="str">
        <f t="shared" si="182"/>
        <v>=IF(BULLY_training_input.xlsx!A277&lt;&gt;"",BULLY_training_input.xlsx!A277,"")</v>
      </c>
      <c r="AE370" t="str">
        <f t="shared" si="182"/>
        <v>=IF(EMOT_SELF_C_training_input.xlsx!A277&lt;&gt;"",EMOT_SELF_C_training_input.xlsx!A277,"")</v>
      </c>
      <c r="AF370" t="str">
        <f t="shared" si="182"/>
        <v>=IF(EXE_FUN_training_input.xlsx!A277&lt;&gt;"",EXE_FUN_training_input.xlsx!A277,"")</v>
      </c>
      <c r="AG370" t="str">
        <f t="shared" si="182"/>
        <v>=IF(MANIA_training_input.xlsx!A277&lt;&gt;"",MANIA_training_input.xlsx!A277,"")</v>
      </c>
      <c r="AH370" t="str">
        <f t="shared" si="182"/>
        <v>=IF(NEG_EMOT_training_input.xlsx!A277&lt;&gt;"",NEG_EMOT_training_input.xlsx!A277,"")</v>
      </c>
      <c r="AI370" t="str">
        <f t="shared" si="182"/>
        <v>=IF(ADAPT_training_input.xlsx!A277&lt;&gt;"",ADAPT_training_input.xlsx!A277,"")</v>
      </c>
      <c r="AJ370" t="str">
        <f t="shared" si="182"/>
        <v>=IF(SOC_SK_training_input.xlsx!A277&lt;&gt;"",SOC_SK_training_input.xlsx!A277,"")</v>
      </c>
      <c r="AK370" t="str">
        <f t="shared" si="182"/>
        <v>=IF(LEAD_training_input.xlsx!A277&lt;&gt;"",LEAD_training_input.xlsx!A277,"")</v>
      </c>
      <c r="AL370" t="str">
        <f t="shared" si="182"/>
        <v>=IF(ACT_DAIL_training_input.xlsx!A277&lt;&gt;"",ACT_DAIL_training_input.xlsx!A277,"")</v>
      </c>
      <c r="AM370" t="str">
        <f t="shared" si="182"/>
        <v>=IF(FUN_COM_training_input.xlsx!A277&lt;&gt;"",FUN_COM_training_input.xlsx!A277,"")</v>
      </c>
      <c r="AN370" t="str">
        <f t="shared" si="182"/>
        <v>=IF(RESILI_training_input.xlsx!A277&lt;&gt;"",RESILI_training_input.xlsx!A277,"")</v>
      </c>
      <c r="AO370" t="str">
        <f t="shared" si="182"/>
        <v>=IF(SEL_training_input.xlsx!A277&lt;&gt;"",SEL_training_input.xlsx!A277,"")</v>
      </c>
      <c r="AP370" t="str">
        <f t="shared" si="182"/>
        <v>=IF(SEV_training_input.xlsx!A277&lt;&gt;"",SEV_training_input.xlsx!A277,"")</v>
      </c>
      <c r="AQ370" t="str">
        <f t="shared" si="182"/>
        <v>=IF(ANHEDONIA_training_input.xlsx!A277&lt;&gt;"",ANHEDONIA_training_input.xlsx!A277,"")</v>
      </c>
      <c r="AR370" t="str">
        <f t="shared" si="182"/>
        <v>=IF(ANXIOUSNESS_training_input.xlsx!A277&lt;&gt;"",ANXIOUSNESS_training_input.xlsx!A277,"")</v>
      </c>
      <c r="AS370" t="str">
        <f t="shared" si="182"/>
        <v>=IF(ATTENTION_SEEKING_training_input.xlsx!A277&lt;&gt;"",ATTENTION_SEEKING_training_input.xlsx!A277,"")</v>
      </c>
      <c r="AT370" t="str">
        <f t="shared" si="182"/>
        <v>=IF(CALLOUSNESS_training_input.xlsx!A277&lt;&gt;"",CALLOUSNESS_training_input.xlsx!A277,"")</v>
      </c>
      <c r="AU370" t="str">
        <f t="shared" si="182"/>
        <v>=IF(DECEITFULNESS_training_input.xlsx!A277&lt;&gt;"",DECEITFULNESS_training_input.xlsx!A277,"")</v>
      </c>
      <c r="AV370" t="str">
        <f t="shared" si="182"/>
        <v>=IF(DEPRESSIVITY_training_input.xlsx!A277&lt;&gt;"",DEPRESSIVITY_training_input.xlsx!A277,"")</v>
      </c>
      <c r="AW370" t="str">
        <f t="shared" si="182"/>
        <v>=IF(DISTRACTIBILITY_training_input.xlsx!A277&lt;&gt;"",DISTRACTIBILITY_training_input.xlsx!A277,"")</v>
      </c>
      <c r="AX370" t="str">
        <f t="shared" si="182"/>
        <v>=IF(ECCENTRICITY_training_input.xlsx!A277&lt;&gt;"",ECCENTRICITY_training_input.xlsx!A277,"")</v>
      </c>
      <c r="AY370" t="str">
        <f t="shared" si="182"/>
        <v>=IF(EMOTIONAL_LABILITY_training_input.xlsx!A277&lt;&gt;"",EMOTIONAL_LABILITY_training_input.xlsx!A277,"")</v>
      </c>
      <c r="AZ370" t="str">
        <f t="shared" si="182"/>
        <v>=IF(GRANDIOSITY_training_input.xlsx!A277&lt;&gt;"",GRANDIOSITY_training_input.xlsx!A277,"")</v>
      </c>
      <c r="BA370" t="str">
        <f t="shared" si="182"/>
        <v>=IF(HOSTILITY_training_input.xlsx!A277&lt;&gt;"",HOSTILITY_training_input.xlsx!A277,"")</v>
      </c>
      <c r="BB370" t="str">
        <f t="shared" si="182"/>
        <v>=IF(IMPULSIVITY_training_input.xlsx!A277&lt;&gt;"",IMPULSIVITY_training_input.xlsx!A277,"")</v>
      </c>
      <c r="BC370" t="str">
        <f t="shared" si="182"/>
        <v>=IF(INTIMACY_AVOIDANCE_training_input.xlsx!A277&lt;&gt;"",INTIMACY_AVOIDANCE_training_input.xlsx!A277,"")</v>
      </c>
      <c r="BD370" t="str">
        <f t="shared" si="182"/>
        <v>=IF(IRRESPONSIBILITY_training_input.xlsx!A277&lt;&gt;"",IRRESPONSIBILITY_training_input.xlsx!A277,"")</v>
      </c>
      <c r="BE370" t="str">
        <f t="shared" si="182"/>
        <v>=IF(MANIPULATIVENESS_training_input.xlsx!A277&lt;&gt;"",MANIPULATIVENESS_training_input.xlsx!A277,"")</v>
      </c>
      <c r="BF370" t="str">
        <f t="shared" si="182"/>
        <v>=IF(PERCEPTUAL_DYSREGULATION_training_input.xlsx!A277&lt;&gt;"",PERCEPTUAL_DYSREGULATION_training_input.xlsx!A277,"")</v>
      </c>
      <c r="BG370" t="str">
        <f t="shared" si="182"/>
        <v>=IF(PERSEVERATION_training_input.xlsx!A277&lt;&gt;"",PERSEVERATION_training_input.xlsx!A277,"")</v>
      </c>
      <c r="BH370" t="str">
        <f t="shared" si="182"/>
        <v>=IF(RESTRICTED_AFFECTIVITY_training_input.xlsx!A277&lt;&gt;"",RESTRICTED_AFFECTIVITY_training_input.xlsx!A277,"")</v>
      </c>
      <c r="BI370" t="str">
        <f t="shared" si="182"/>
        <v>=IF(RIGID_PERFECTIONISM_training_input.xlsx!A277&lt;&gt;"",RIGID_PERFECTIONISM_training_input.xlsx!A277,"")</v>
      </c>
      <c r="BJ370" t="str">
        <f t="shared" si="182"/>
        <v>=IF(RISK_TAKING_training_input.xlsx!A277&lt;&gt;"",RISK_TAKING_training_input.xlsx!A277,"")</v>
      </c>
      <c r="BK370" t="str">
        <f t="shared" si="182"/>
        <v>=IF(SEPARATION_INSECURITY_training_input.xlsx!A277&lt;&gt;"",SEPARATION_INSECURITY_training_input.xlsx!A277,"")</v>
      </c>
      <c r="BL370" t="str">
        <f t="shared" si="182"/>
        <v>=IF(SUBMISSIVENESS_training_input.xlsx!A277&lt;&gt;"",SUBMISSIVENESS_training_input.xlsx!A277,"")</v>
      </c>
      <c r="BM370" t="str">
        <f t="shared" si="182"/>
        <v>=IF(SUSPICIOUSNESS_training_input.xlsx!A277&lt;&gt;"",SUSPICIOUSNESS_training_input.xlsx!A277,"")</v>
      </c>
      <c r="BN370" t="str">
        <f t="shared" si="182"/>
        <v>=IF(UNUSUAL_BELIEFS_training_input.xlsx!A277&lt;&gt;"",UNUSUAL_BELIEFS_training_input.xlsx!A277,"")</v>
      </c>
      <c r="BO370" t="str">
        <f t="shared" si="181"/>
        <v>=IF(WITHDRAWAL_training_input.xlsx!A277&lt;&gt;"",WITHDRAWAL_training_input.xlsx!A277,"")</v>
      </c>
      <c r="BP370" t="str">
        <f t="shared" si="181"/>
        <v>=IF(ACT_training_input.xlsx!A277&lt;&gt;"",ACT_training_input.xlsx!A277,"")</v>
      </c>
      <c r="BQ370" t="str">
        <f t="shared" si="181"/>
        <v>=IF(DSP_training_input.xlsx!A277&lt;&gt;"",DSP_training_input.xlsx!A277,"")</v>
      </c>
      <c r="BR370" t="str">
        <f t="shared" si="181"/>
        <v>=IF(PAG_training_input.xlsx!A277&lt;&gt;"",PAG_training_input.xlsx!A277,"")</v>
      </c>
      <c r="BS370" t="str">
        <f t="shared" si="181"/>
        <v>=IF(PRO_training_input.xlsx!A277&lt;&gt;"",PRO_training_input.xlsx!A277,"")</v>
      </c>
      <c r="BT370" t="str">
        <f t="shared" si="181"/>
        <v>=IF(SPL_training_input.xlsx!A277&lt;&gt;"",SPL_training_input.xlsx!A277,"")</v>
      </c>
      <c r="BU370" t="str">
        <f t="shared" si="181"/>
        <v>=IF(WDR_training_input.xlsx!A277&lt;&gt;"",WDR_training_input.xlsx!A277,"")</v>
      </c>
      <c r="BV370" t="str">
        <f t="shared" si="181"/>
        <v>=IF(CON_training_input.xlsx!A277&lt;&gt;"",CON_training_input.xlsx!A277,"")</v>
      </c>
      <c r="BW370" t="str">
        <f t="shared" si="181"/>
        <v>=IF(DSC_training_input.xlsx!A277&lt;&gt;"",DSC_training_input.xlsx!A277,"")</v>
      </c>
      <c r="BX370" t="str">
        <f t="shared" si="181"/>
        <v>=IF(FAN_training_input.xlsx!A277&lt;&gt;"",FAN_training_input.xlsx!A277,"")</v>
      </c>
      <c r="BY370" t="str">
        <f t="shared" si="181"/>
        <v>=IF(OMN_training_input.xlsx!A277&lt;&gt;"",OMN_training_input.xlsx!A277,"")</v>
      </c>
      <c r="BZ370" t="str">
        <f t="shared" si="181"/>
        <v>=IF(REP_training_input.xlsx!A277&lt;&gt;"",REP_training_input.xlsx!A277,"")</v>
      </c>
      <c r="CA370" t="str">
        <f t="shared" si="181"/>
        <v>=IF(SOM_training_input.xlsx!A277&lt;&gt;"",SOM_training_input.xlsx!A277,"")</v>
      </c>
      <c r="CB370" t="str">
        <f t="shared" si="181"/>
        <v>=IF(SUB_training_input.xlsx!A277&lt;&gt;"",SUB_training_input.xlsx!A277,"")</v>
      </c>
      <c r="CC370" t="str">
        <f t="shared" si="181"/>
        <v>=IF(UND_training_input.xlsx!A277&lt;&gt;"",UND_training_input.xlsx!A277,"")</v>
      </c>
      <c r="CD370" t="str">
        <f t="shared" si="181"/>
        <v>=IF(ALT_training_input.xlsx!A277&lt;&gt;"",ALT_training_input.xlsx!A277,"")</v>
      </c>
      <c r="CE370" t="str">
        <f t="shared" si="181"/>
        <v>=IF(HUM_training_input.xlsx!A277&lt;&gt;"",HUM_training_input.xlsx!A277,"")</v>
      </c>
      <c r="CF370" t="str">
        <f t="shared" si="181"/>
        <v>=IF(IDL_training_input.xlsx!A277&lt;&gt;"",IDL_training_input.xlsx!A277,"")</v>
      </c>
      <c r="CG370" t="str">
        <f t="shared" si="181"/>
        <v>=IF(RFM_training_input.xlsx!A277&lt;&gt;"",RFM_training_input.xlsx!A277,"")</v>
      </c>
      <c r="CH370" t="str">
        <f t="shared" si="181"/>
        <v>=IF(DN_training_input.xlsx!A277&lt;&gt;"",DN_training_input.xlsx!A277,"")</v>
      </c>
      <c r="CI370" t="str">
        <f t="shared" si="181"/>
        <v>=IF(INT_training_input.xlsx!A277&lt;&gt;"",INT_training_input.xlsx!A277,"")</v>
      </c>
      <c r="CJ370" t="str">
        <f t="shared" si="181"/>
        <v>=IF(SUP_training_input.xlsx!A277&lt;&gt;"",SUP_training_input.xlsx!A277,"")</v>
      </c>
      <c r="CK370" t="str">
        <f t="shared" si="181"/>
        <v>=IF(ANT_training_input.xlsx!A277&lt;&gt;"",ANT_training_input.xlsx!A277,"")</v>
      </c>
      <c r="CL370" t="str">
        <f t="shared" si="181"/>
        <v>=IF(ISO_training_input.xlsx!A277&lt;&gt;"",ISO_training_input.xlsx!A277,"")</v>
      </c>
    </row>
    <row r="371" spans="1:90">
      <c r="A371">
        <v>278</v>
      </c>
      <c r="B371" t="str">
        <f t="shared" si="172"/>
        <v>=IF(SUICIDE_training_input.xlsx!A278&lt;&gt;"",SUICIDE_training_input.xlsx!A278,"")</v>
      </c>
      <c r="C371" t="str">
        <f t="shared" si="182"/>
        <v>=IF(IQ_training_input.xlsx!A278&lt;&gt;"",IQ_training_input.xlsx!A278,"")</v>
      </c>
      <c r="D371" t="str">
        <f t="shared" si="182"/>
        <v>=IF(AMBIG_training_input.xlsx!A278&lt;&gt;"",AMBIG_training_input.xlsx!A278,"")</v>
      </c>
      <c r="E371" t="str">
        <f t="shared" si="182"/>
        <v>=IF(EGODYST_training_input.xlsx!A278&lt;&gt;"",EGODYST_training_input.xlsx!A278,"")</v>
      </c>
      <c r="F371" t="str">
        <f t="shared" si="182"/>
        <v>=IF(AUTISM_training_input.xlsx!A278&lt;&gt;"",AUTISM_training_input.xlsx!A278,"")</v>
      </c>
      <c r="G371" t="str">
        <f t="shared" si="182"/>
        <v>=IF(IDENTITY_training_input.xlsx!A278&lt;&gt;"",IDENTITY_training_input.xlsx!A278,"")</v>
      </c>
      <c r="H371" t="str">
        <f t="shared" si="182"/>
        <v>=IF(SELFDIR_training_input.xlsx!A278&lt;&gt;"",SELFDIR_training_input.xlsx!A278,"")</v>
      </c>
      <c r="I371" t="str">
        <f t="shared" si="182"/>
        <v>=IF(EMPATHY_training_input.xlsx!A278&lt;&gt;"",EMPATHY_training_input.xlsx!A278,"")</v>
      </c>
      <c r="J371" t="str">
        <f t="shared" si="182"/>
        <v>=IF(INTIMACY_training_input.xlsx!A278&lt;&gt;"",INTIMACY_training_input.xlsx!A278,"")</v>
      </c>
      <c r="K371" t="str">
        <f t="shared" si="182"/>
        <v>=IF(ACUTE_training_input.xlsx!A278&lt;&gt;"",ACUTE_training_input.xlsx!A278,"")</v>
      </c>
      <c r="L371" t="str">
        <f t="shared" si="182"/>
        <v>=IF(CHRONIC_training_input.xlsx!A278&lt;&gt;"",CHRONIC_training_input.xlsx!A278,"")</v>
      </c>
      <c r="M371" t="str">
        <f t="shared" si="182"/>
        <v>=IF(TRAUMA_PAST_training_input.xlsx!A278&lt;&gt;"",TRAUMA_PAST_training_input.xlsx!A278,"")</v>
      </c>
      <c r="N371" t="str">
        <f t="shared" si="182"/>
        <v>=IF(TRAUMA_PRESENT_training_input.xlsx!A278&lt;&gt;"",TRAUMA_PRESENT_training_input.xlsx!A278,"")</v>
      </c>
      <c r="O371" t="str">
        <f t="shared" si="182"/>
        <v>=IF(HOPE_training_input.xlsx!A278&lt;&gt;"",HOPE_training_input.xlsx!A278,"")</v>
      </c>
      <c r="P371" t="str">
        <f t="shared" si="182"/>
        <v>=IF(SELFAFFICACY_training_input.xlsx!A278&lt;&gt;"",SELFAFFICACY_training_input.xlsx!A278,"")</v>
      </c>
      <c r="Q371" t="str">
        <f t="shared" si="182"/>
        <v>=IF(SELFESTEEM_training_input.xlsx!A278&lt;&gt;"",SELFESTEEM_training_input.xlsx!A278,"")</v>
      </c>
      <c r="R371" t="str">
        <f t="shared" si="182"/>
        <v>=IF(WELLBEING_training_input.xlsx!A278&lt;&gt;"",WELLBEING_training_input.xlsx!A278,"")</v>
      </c>
      <c r="S371" t="str">
        <f t="shared" si="182"/>
        <v>=IF(HYPER_training_input.xlsx!A278&lt;&gt;"",HYPER_training_input.xlsx!A278,"")</v>
      </c>
      <c r="T371" t="str">
        <f t="shared" si="182"/>
        <v>=IF(AGGR_training_input.xlsx!A278&lt;&gt;"",AGGR_training_input.xlsx!A278,"")</v>
      </c>
      <c r="U371" t="str">
        <f t="shared" si="182"/>
        <v>=IF(COND_PR_training_input.xlsx!A278&lt;&gt;"",COND_PR_training_input.xlsx!A278,"")</v>
      </c>
      <c r="V371" t="str">
        <f t="shared" si="182"/>
        <v>=IF(ANXIE_training_input.xlsx!A278&lt;&gt;"",ANXIE_training_input.xlsx!A278,"")</v>
      </c>
      <c r="W371" t="str">
        <f t="shared" si="182"/>
        <v>=IF(DEPR_training_input.xlsx!A278&lt;&gt;"",DEPR_training_input.xlsx!A278,"")</v>
      </c>
      <c r="X371" t="str">
        <f t="shared" si="182"/>
        <v>=IF(SOMAT_training_input.xlsx!A278&lt;&gt;"",SOMAT_training_input.xlsx!A278,"")</v>
      </c>
      <c r="Y371" t="str">
        <f t="shared" si="182"/>
        <v>=IF(ATYPI_training_input.xlsx!A278&lt;&gt;"",ATYPI_training_input.xlsx!A278,"")</v>
      </c>
      <c r="Z371" t="str">
        <f t="shared" si="182"/>
        <v>=IF(WITHD_training_input.xlsx!A278&lt;&gt;"",WITHD_training_input.xlsx!A278,"")</v>
      </c>
      <c r="AA371" t="str">
        <f t="shared" si="182"/>
        <v>=IF(ATTE_PR_training_input.xlsx!A278&lt;&gt;"",ATTE_PR_training_input.xlsx!A278,"")</v>
      </c>
      <c r="AB371" t="str">
        <f t="shared" si="182"/>
        <v>=IF(ANG_CONT_training_input.xlsx!A278&lt;&gt;"",ANG_CONT_training_input.xlsx!A278,"")</v>
      </c>
      <c r="AC371" t="str">
        <f t="shared" si="182"/>
        <v>=IF(DEV_SOC_DIS_training_input.xlsx!A278&lt;&gt;"",DEV_SOC_DIS_training_input.xlsx!A278,"")</v>
      </c>
      <c r="AD371" t="str">
        <f t="shared" si="182"/>
        <v>=IF(BULLY_training_input.xlsx!A278&lt;&gt;"",BULLY_training_input.xlsx!A278,"")</v>
      </c>
      <c r="AE371" t="str">
        <f t="shared" si="182"/>
        <v>=IF(EMOT_SELF_C_training_input.xlsx!A278&lt;&gt;"",EMOT_SELF_C_training_input.xlsx!A278,"")</v>
      </c>
      <c r="AF371" t="str">
        <f t="shared" si="182"/>
        <v>=IF(EXE_FUN_training_input.xlsx!A278&lt;&gt;"",EXE_FUN_training_input.xlsx!A278,"")</v>
      </c>
      <c r="AG371" t="str">
        <f t="shared" si="182"/>
        <v>=IF(MANIA_training_input.xlsx!A278&lt;&gt;"",MANIA_training_input.xlsx!A278,"")</v>
      </c>
      <c r="AH371" t="str">
        <f t="shared" si="182"/>
        <v>=IF(NEG_EMOT_training_input.xlsx!A278&lt;&gt;"",NEG_EMOT_training_input.xlsx!A278,"")</v>
      </c>
      <c r="AI371" t="str">
        <f t="shared" si="182"/>
        <v>=IF(ADAPT_training_input.xlsx!A278&lt;&gt;"",ADAPT_training_input.xlsx!A278,"")</v>
      </c>
      <c r="AJ371" t="str">
        <f t="shared" si="182"/>
        <v>=IF(SOC_SK_training_input.xlsx!A278&lt;&gt;"",SOC_SK_training_input.xlsx!A278,"")</v>
      </c>
      <c r="AK371" t="str">
        <f t="shared" si="182"/>
        <v>=IF(LEAD_training_input.xlsx!A278&lt;&gt;"",LEAD_training_input.xlsx!A278,"")</v>
      </c>
      <c r="AL371" t="str">
        <f t="shared" si="182"/>
        <v>=IF(ACT_DAIL_training_input.xlsx!A278&lt;&gt;"",ACT_DAIL_training_input.xlsx!A278,"")</v>
      </c>
      <c r="AM371" t="str">
        <f t="shared" si="182"/>
        <v>=IF(FUN_COM_training_input.xlsx!A278&lt;&gt;"",FUN_COM_training_input.xlsx!A278,"")</v>
      </c>
      <c r="AN371" t="str">
        <f t="shared" si="182"/>
        <v>=IF(RESILI_training_input.xlsx!A278&lt;&gt;"",RESILI_training_input.xlsx!A278,"")</v>
      </c>
      <c r="AO371" t="str">
        <f t="shared" si="182"/>
        <v>=IF(SEL_training_input.xlsx!A278&lt;&gt;"",SEL_training_input.xlsx!A278,"")</v>
      </c>
      <c r="AP371" t="str">
        <f t="shared" si="182"/>
        <v>=IF(SEV_training_input.xlsx!A278&lt;&gt;"",SEV_training_input.xlsx!A278,"")</v>
      </c>
      <c r="AQ371" t="str">
        <f t="shared" si="182"/>
        <v>=IF(ANHEDONIA_training_input.xlsx!A278&lt;&gt;"",ANHEDONIA_training_input.xlsx!A278,"")</v>
      </c>
      <c r="AR371" t="str">
        <f t="shared" si="182"/>
        <v>=IF(ANXIOUSNESS_training_input.xlsx!A278&lt;&gt;"",ANXIOUSNESS_training_input.xlsx!A278,"")</v>
      </c>
      <c r="AS371" t="str">
        <f t="shared" si="182"/>
        <v>=IF(ATTENTION_SEEKING_training_input.xlsx!A278&lt;&gt;"",ATTENTION_SEEKING_training_input.xlsx!A278,"")</v>
      </c>
      <c r="AT371" t="str">
        <f t="shared" si="182"/>
        <v>=IF(CALLOUSNESS_training_input.xlsx!A278&lt;&gt;"",CALLOUSNESS_training_input.xlsx!A278,"")</v>
      </c>
      <c r="AU371" t="str">
        <f t="shared" si="182"/>
        <v>=IF(DECEITFULNESS_training_input.xlsx!A278&lt;&gt;"",DECEITFULNESS_training_input.xlsx!A278,"")</v>
      </c>
      <c r="AV371" t="str">
        <f t="shared" si="182"/>
        <v>=IF(DEPRESSIVITY_training_input.xlsx!A278&lt;&gt;"",DEPRESSIVITY_training_input.xlsx!A278,"")</v>
      </c>
      <c r="AW371" t="str">
        <f t="shared" si="182"/>
        <v>=IF(DISTRACTIBILITY_training_input.xlsx!A278&lt;&gt;"",DISTRACTIBILITY_training_input.xlsx!A278,"")</v>
      </c>
      <c r="AX371" t="str">
        <f t="shared" si="182"/>
        <v>=IF(ECCENTRICITY_training_input.xlsx!A278&lt;&gt;"",ECCENTRICITY_training_input.xlsx!A278,"")</v>
      </c>
      <c r="AY371" t="str">
        <f t="shared" si="182"/>
        <v>=IF(EMOTIONAL_LABILITY_training_input.xlsx!A278&lt;&gt;"",EMOTIONAL_LABILITY_training_input.xlsx!A278,"")</v>
      </c>
      <c r="AZ371" t="str">
        <f t="shared" si="182"/>
        <v>=IF(GRANDIOSITY_training_input.xlsx!A278&lt;&gt;"",GRANDIOSITY_training_input.xlsx!A278,"")</v>
      </c>
      <c r="BA371" t="str">
        <f t="shared" si="182"/>
        <v>=IF(HOSTILITY_training_input.xlsx!A278&lt;&gt;"",HOSTILITY_training_input.xlsx!A278,"")</v>
      </c>
      <c r="BB371" t="str">
        <f t="shared" si="182"/>
        <v>=IF(IMPULSIVITY_training_input.xlsx!A278&lt;&gt;"",IMPULSIVITY_training_input.xlsx!A278,"")</v>
      </c>
      <c r="BC371" t="str">
        <f t="shared" si="182"/>
        <v>=IF(INTIMACY_AVOIDANCE_training_input.xlsx!A278&lt;&gt;"",INTIMACY_AVOIDANCE_training_input.xlsx!A278,"")</v>
      </c>
      <c r="BD371" t="str">
        <f t="shared" si="182"/>
        <v>=IF(IRRESPONSIBILITY_training_input.xlsx!A278&lt;&gt;"",IRRESPONSIBILITY_training_input.xlsx!A278,"")</v>
      </c>
      <c r="BE371" t="str">
        <f t="shared" si="182"/>
        <v>=IF(MANIPULATIVENESS_training_input.xlsx!A278&lt;&gt;"",MANIPULATIVENESS_training_input.xlsx!A278,"")</v>
      </c>
      <c r="BF371" t="str">
        <f t="shared" si="182"/>
        <v>=IF(PERCEPTUAL_DYSREGULATION_training_input.xlsx!A278&lt;&gt;"",PERCEPTUAL_DYSREGULATION_training_input.xlsx!A278,"")</v>
      </c>
      <c r="BG371" t="str">
        <f t="shared" si="182"/>
        <v>=IF(PERSEVERATION_training_input.xlsx!A278&lt;&gt;"",PERSEVERATION_training_input.xlsx!A278,"")</v>
      </c>
      <c r="BH371" t="str">
        <f t="shared" si="182"/>
        <v>=IF(RESTRICTED_AFFECTIVITY_training_input.xlsx!A278&lt;&gt;"",RESTRICTED_AFFECTIVITY_training_input.xlsx!A278,"")</v>
      </c>
      <c r="BI371" t="str">
        <f t="shared" si="182"/>
        <v>=IF(RIGID_PERFECTIONISM_training_input.xlsx!A278&lt;&gt;"",RIGID_PERFECTIONISM_training_input.xlsx!A278,"")</v>
      </c>
      <c r="BJ371" t="str">
        <f t="shared" si="182"/>
        <v>=IF(RISK_TAKING_training_input.xlsx!A278&lt;&gt;"",RISK_TAKING_training_input.xlsx!A278,"")</v>
      </c>
      <c r="BK371" t="str">
        <f t="shared" si="182"/>
        <v>=IF(SEPARATION_INSECURITY_training_input.xlsx!A278&lt;&gt;"",SEPARATION_INSECURITY_training_input.xlsx!A278,"")</v>
      </c>
      <c r="BL371" t="str">
        <f t="shared" si="182"/>
        <v>=IF(SUBMISSIVENESS_training_input.xlsx!A278&lt;&gt;"",SUBMISSIVENESS_training_input.xlsx!A278,"")</v>
      </c>
      <c r="BM371" t="str">
        <f t="shared" si="182"/>
        <v>=IF(SUSPICIOUSNESS_training_input.xlsx!A278&lt;&gt;"",SUSPICIOUSNESS_training_input.xlsx!A278,"")</v>
      </c>
      <c r="BN371" t="str">
        <f t="shared" si="182"/>
        <v>=IF(UNUSUAL_BELIEFS_training_input.xlsx!A278&lt;&gt;"",UNUSUAL_BELIEFS_training_input.xlsx!A278,"")</v>
      </c>
      <c r="BO371" t="str">
        <f t="shared" si="181"/>
        <v>=IF(WITHDRAWAL_training_input.xlsx!A278&lt;&gt;"",WITHDRAWAL_training_input.xlsx!A278,"")</v>
      </c>
      <c r="BP371" t="str">
        <f t="shared" si="181"/>
        <v>=IF(ACT_training_input.xlsx!A278&lt;&gt;"",ACT_training_input.xlsx!A278,"")</v>
      </c>
      <c r="BQ371" t="str">
        <f t="shared" si="181"/>
        <v>=IF(DSP_training_input.xlsx!A278&lt;&gt;"",DSP_training_input.xlsx!A278,"")</v>
      </c>
      <c r="BR371" t="str">
        <f t="shared" si="181"/>
        <v>=IF(PAG_training_input.xlsx!A278&lt;&gt;"",PAG_training_input.xlsx!A278,"")</v>
      </c>
      <c r="BS371" t="str">
        <f t="shared" si="181"/>
        <v>=IF(PRO_training_input.xlsx!A278&lt;&gt;"",PRO_training_input.xlsx!A278,"")</v>
      </c>
      <c r="BT371" t="str">
        <f t="shared" si="181"/>
        <v>=IF(SPL_training_input.xlsx!A278&lt;&gt;"",SPL_training_input.xlsx!A278,"")</v>
      </c>
      <c r="BU371" t="str">
        <f t="shared" si="181"/>
        <v>=IF(WDR_training_input.xlsx!A278&lt;&gt;"",WDR_training_input.xlsx!A278,"")</v>
      </c>
      <c r="BV371" t="str">
        <f t="shared" si="181"/>
        <v>=IF(CON_training_input.xlsx!A278&lt;&gt;"",CON_training_input.xlsx!A278,"")</v>
      </c>
      <c r="BW371" t="str">
        <f t="shared" si="181"/>
        <v>=IF(DSC_training_input.xlsx!A278&lt;&gt;"",DSC_training_input.xlsx!A278,"")</v>
      </c>
      <c r="BX371" t="str">
        <f t="shared" si="181"/>
        <v>=IF(FAN_training_input.xlsx!A278&lt;&gt;"",FAN_training_input.xlsx!A278,"")</v>
      </c>
      <c r="BY371" t="str">
        <f t="shared" si="181"/>
        <v>=IF(OMN_training_input.xlsx!A278&lt;&gt;"",OMN_training_input.xlsx!A278,"")</v>
      </c>
      <c r="BZ371" t="str">
        <f t="shared" si="181"/>
        <v>=IF(REP_training_input.xlsx!A278&lt;&gt;"",REP_training_input.xlsx!A278,"")</v>
      </c>
      <c r="CA371" t="str">
        <f t="shared" si="181"/>
        <v>=IF(SOM_training_input.xlsx!A278&lt;&gt;"",SOM_training_input.xlsx!A278,"")</v>
      </c>
      <c r="CB371" t="str">
        <f t="shared" si="181"/>
        <v>=IF(SUB_training_input.xlsx!A278&lt;&gt;"",SUB_training_input.xlsx!A278,"")</v>
      </c>
      <c r="CC371" t="str">
        <f t="shared" si="181"/>
        <v>=IF(UND_training_input.xlsx!A278&lt;&gt;"",UND_training_input.xlsx!A278,"")</v>
      </c>
      <c r="CD371" t="str">
        <f t="shared" si="181"/>
        <v>=IF(ALT_training_input.xlsx!A278&lt;&gt;"",ALT_training_input.xlsx!A278,"")</v>
      </c>
      <c r="CE371" t="str">
        <f t="shared" si="181"/>
        <v>=IF(HUM_training_input.xlsx!A278&lt;&gt;"",HUM_training_input.xlsx!A278,"")</v>
      </c>
      <c r="CF371" t="str">
        <f t="shared" si="181"/>
        <v>=IF(IDL_training_input.xlsx!A278&lt;&gt;"",IDL_training_input.xlsx!A278,"")</v>
      </c>
      <c r="CG371" t="str">
        <f t="shared" si="181"/>
        <v>=IF(RFM_training_input.xlsx!A278&lt;&gt;"",RFM_training_input.xlsx!A278,"")</v>
      </c>
      <c r="CH371" t="str">
        <f t="shared" si="181"/>
        <v>=IF(DN_training_input.xlsx!A278&lt;&gt;"",DN_training_input.xlsx!A278,"")</v>
      </c>
      <c r="CI371" t="str">
        <f t="shared" si="181"/>
        <v>=IF(INT_training_input.xlsx!A278&lt;&gt;"",INT_training_input.xlsx!A278,"")</v>
      </c>
      <c r="CJ371" t="str">
        <f t="shared" si="181"/>
        <v>=IF(SUP_training_input.xlsx!A278&lt;&gt;"",SUP_training_input.xlsx!A278,"")</v>
      </c>
      <c r="CK371" t="str">
        <f t="shared" si="181"/>
        <v>=IF(ANT_training_input.xlsx!A278&lt;&gt;"",ANT_training_input.xlsx!A278,"")</v>
      </c>
      <c r="CL371" t="str">
        <f t="shared" si="181"/>
        <v>=IF(ISO_training_input.xlsx!A278&lt;&gt;"",ISO_training_input.xlsx!A278,"")</v>
      </c>
    </row>
    <row r="372" spans="1:90">
      <c r="A372">
        <v>279</v>
      </c>
      <c r="B372" t="str">
        <f t="shared" si="172"/>
        <v>=IF(SUICIDE_training_input.xlsx!A279&lt;&gt;"",SUICIDE_training_input.xlsx!A279,"")</v>
      </c>
      <c r="C372" t="str">
        <f t="shared" si="182"/>
        <v>=IF(IQ_training_input.xlsx!A279&lt;&gt;"",IQ_training_input.xlsx!A279,"")</v>
      </c>
      <c r="D372" t="str">
        <f t="shared" si="182"/>
        <v>=IF(AMBIG_training_input.xlsx!A279&lt;&gt;"",AMBIG_training_input.xlsx!A279,"")</v>
      </c>
      <c r="E372" t="str">
        <f t="shared" si="182"/>
        <v>=IF(EGODYST_training_input.xlsx!A279&lt;&gt;"",EGODYST_training_input.xlsx!A279,"")</v>
      </c>
      <c r="F372" t="str">
        <f t="shared" si="182"/>
        <v>=IF(AUTISM_training_input.xlsx!A279&lt;&gt;"",AUTISM_training_input.xlsx!A279,"")</v>
      </c>
      <c r="G372" t="str">
        <f t="shared" si="182"/>
        <v>=IF(IDENTITY_training_input.xlsx!A279&lt;&gt;"",IDENTITY_training_input.xlsx!A279,"")</v>
      </c>
      <c r="H372" t="str">
        <f t="shared" si="182"/>
        <v>=IF(SELFDIR_training_input.xlsx!A279&lt;&gt;"",SELFDIR_training_input.xlsx!A279,"")</v>
      </c>
      <c r="I372" t="str">
        <f t="shared" si="182"/>
        <v>=IF(EMPATHY_training_input.xlsx!A279&lt;&gt;"",EMPATHY_training_input.xlsx!A279,"")</v>
      </c>
      <c r="J372" t="str">
        <f t="shared" si="182"/>
        <v>=IF(INTIMACY_training_input.xlsx!A279&lt;&gt;"",INTIMACY_training_input.xlsx!A279,"")</v>
      </c>
      <c r="K372" t="str">
        <f t="shared" si="182"/>
        <v>=IF(ACUTE_training_input.xlsx!A279&lt;&gt;"",ACUTE_training_input.xlsx!A279,"")</v>
      </c>
      <c r="L372" t="str">
        <f t="shared" si="182"/>
        <v>=IF(CHRONIC_training_input.xlsx!A279&lt;&gt;"",CHRONIC_training_input.xlsx!A279,"")</v>
      </c>
      <c r="M372" t="str">
        <f t="shared" si="182"/>
        <v>=IF(TRAUMA_PAST_training_input.xlsx!A279&lt;&gt;"",TRAUMA_PAST_training_input.xlsx!A279,"")</v>
      </c>
      <c r="N372" t="str">
        <f t="shared" si="182"/>
        <v>=IF(TRAUMA_PRESENT_training_input.xlsx!A279&lt;&gt;"",TRAUMA_PRESENT_training_input.xlsx!A279,"")</v>
      </c>
      <c r="O372" t="str">
        <f t="shared" si="182"/>
        <v>=IF(HOPE_training_input.xlsx!A279&lt;&gt;"",HOPE_training_input.xlsx!A279,"")</v>
      </c>
      <c r="P372" t="str">
        <f t="shared" si="182"/>
        <v>=IF(SELFAFFICACY_training_input.xlsx!A279&lt;&gt;"",SELFAFFICACY_training_input.xlsx!A279,"")</v>
      </c>
      <c r="Q372" t="str">
        <f t="shared" si="182"/>
        <v>=IF(SELFESTEEM_training_input.xlsx!A279&lt;&gt;"",SELFESTEEM_training_input.xlsx!A279,"")</v>
      </c>
      <c r="R372" t="str">
        <f t="shared" si="182"/>
        <v>=IF(WELLBEING_training_input.xlsx!A279&lt;&gt;"",WELLBEING_training_input.xlsx!A279,"")</v>
      </c>
      <c r="S372" t="str">
        <f t="shared" si="182"/>
        <v>=IF(HYPER_training_input.xlsx!A279&lt;&gt;"",HYPER_training_input.xlsx!A279,"")</v>
      </c>
      <c r="T372" t="str">
        <f t="shared" si="182"/>
        <v>=IF(AGGR_training_input.xlsx!A279&lt;&gt;"",AGGR_training_input.xlsx!A279,"")</v>
      </c>
      <c r="U372" t="str">
        <f t="shared" si="182"/>
        <v>=IF(COND_PR_training_input.xlsx!A279&lt;&gt;"",COND_PR_training_input.xlsx!A279,"")</v>
      </c>
      <c r="V372" t="str">
        <f t="shared" si="182"/>
        <v>=IF(ANXIE_training_input.xlsx!A279&lt;&gt;"",ANXIE_training_input.xlsx!A279,"")</v>
      </c>
      <c r="W372" t="str">
        <f t="shared" si="182"/>
        <v>=IF(DEPR_training_input.xlsx!A279&lt;&gt;"",DEPR_training_input.xlsx!A279,"")</v>
      </c>
      <c r="X372" t="str">
        <f t="shared" si="182"/>
        <v>=IF(SOMAT_training_input.xlsx!A279&lt;&gt;"",SOMAT_training_input.xlsx!A279,"")</v>
      </c>
      <c r="Y372" t="str">
        <f t="shared" si="182"/>
        <v>=IF(ATYPI_training_input.xlsx!A279&lt;&gt;"",ATYPI_training_input.xlsx!A279,"")</v>
      </c>
      <c r="Z372" t="str">
        <f t="shared" si="182"/>
        <v>=IF(WITHD_training_input.xlsx!A279&lt;&gt;"",WITHD_training_input.xlsx!A279,"")</v>
      </c>
      <c r="AA372" t="str">
        <f t="shared" si="182"/>
        <v>=IF(ATTE_PR_training_input.xlsx!A279&lt;&gt;"",ATTE_PR_training_input.xlsx!A279,"")</v>
      </c>
      <c r="AB372" t="str">
        <f t="shared" si="182"/>
        <v>=IF(ANG_CONT_training_input.xlsx!A279&lt;&gt;"",ANG_CONT_training_input.xlsx!A279,"")</v>
      </c>
      <c r="AC372" t="str">
        <f t="shared" si="182"/>
        <v>=IF(DEV_SOC_DIS_training_input.xlsx!A279&lt;&gt;"",DEV_SOC_DIS_training_input.xlsx!A279,"")</v>
      </c>
      <c r="AD372" t="str">
        <f t="shared" si="182"/>
        <v>=IF(BULLY_training_input.xlsx!A279&lt;&gt;"",BULLY_training_input.xlsx!A279,"")</v>
      </c>
      <c r="AE372" t="str">
        <f t="shared" si="182"/>
        <v>=IF(EMOT_SELF_C_training_input.xlsx!A279&lt;&gt;"",EMOT_SELF_C_training_input.xlsx!A279,"")</v>
      </c>
      <c r="AF372" t="str">
        <f t="shared" si="182"/>
        <v>=IF(EXE_FUN_training_input.xlsx!A279&lt;&gt;"",EXE_FUN_training_input.xlsx!A279,"")</v>
      </c>
      <c r="AG372" t="str">
        <f t="shared" si="182"/>
        <v>=IF(MANIA_training_input.xlsx!A279&lt;&gt;"",MANIA_training_input.xlsx!A279,"")</v>
      </c>
      <c r="AH372" t="str">
        <f t="shared" si="182"/>
        <v>=IF(NEG_EMOT_training_input.xlsx!A279&lt;&gt;"",NEG_EMOT_training_input.xlsx!A279,"")</v>
      </c>
      <c r="AI372" t="str">
        <f t="shared" si="182"/>
        <v>=IF(ADAPT_training_input.xlsx!A279&lt;&gt;"",ADAPT_training_input.xlsx!A279,"")</v>
      </c>
      <c r="AJ372" t="str">
        <f t="shared" si="182"/>
        <v>=IF(SOC_SK_training_input.xlsx!A279&lt;&gt;"",SOC_SK_training_input.xlsx!A279,"")</v>
      </c>
      <c r="AK372" t="str">
        <f t="shared" si="182"/>
        <v>=IF(LEAD_training_input.xlsx!A279&lt;&gt;"",LEAD_training_input.xlsx!A279,"")</v>
      </c>
      <c r="AL372" t="str">
        <f t="shared" si="182"/>
        <v>=IF(ACT_DAIL_training_input.xlsx!A279&lt;&gt;"",ACT_DAIL_training_input.xlsx!A279,"")</v>
      </c>
      <c r="AM372" t="str">
        <f t="shared" si="182"/>
        <v>=IF(FUN_COM_training_input.xlsx!A279&lt;&gt;"",FUN_COM_training_input.xlsx!A279,"")</v>
      </c>
      <c r="AN372" t="str">
        <f t="shared" si="182"/>
        <v>=IF(RESILI_training_input.xlsx!A279&lt;&gt;"",RESILI_training_input.xlsx!A279,"")</v>
      </c>
      <c r="AO372" t="str">
        <f t="shared" si="182"/>
        <v>=IF(SEL_training_input.xlsx!A279&lt;&gt;"",SEL_training_input.xlsx!A279,"")</v>
      </c>
      <c r="AP372" t="str">
        <f t="shared" si="182"/>
        <v>=IF(SEV_training_input.xlsx!A279&lt;&gt;"",SEV_training_input.xlsx!A279,"")</v>
      </c>
      <c r="AQ372" t="str">
        <f t="shared" si="182"/>
        <v>=IF(ANHEDONIA_training_input.xlsx!A279&lt;&gt;"",ANHEDONIA_training_input.xlsx!A279,"")</v>
      </c>
      <c r="AR372" t="str">
        <f t="shared" si="182"/>
        <v>=IF(ANXIOUSNESS_training_input.xlsx!A279&lt;&gt;"",ANXIOUSNESS_training_input.xlsx!A279,"")</v>
      </c>
      <c r="AS372" t="str">
        <f t="shared" si="182"/>
        <v>=IF(ATTENTION_SEEKING_training_input.xlsx!A279&lt;&gt;"",ATTENTION_SEEKING_training_input.xlsx!A279,"")</v>
      </c>
      <c r="AT372" t="str">
        <f t="shared" si="182"/>
        <v>=IF(CALLOUSNESS_training_input.xlsx!A279&lt;&gt;"",CALLOUSNESS_training_input.xlsx!A279,"")</v>
      </c>
      <c r="AU372" t="str">
        <f t="shared" si="182"/>
        <v>=IF(DECEITFULNESS_training_input.xlsx!A279&lt;&gt;"",DECEITFULNESS_training_input.xlsx!A279,"")</v>
      </c>
      <c r="AV372" t="str">
        <f t="shared" si="182"/>
        <v>=IF(DEPRESSIVITY_training_input.xlsx!A279&lt;&gt;"",DEPRESSIVITY_training_input.xlsx!A279,"")</v>
      </c>
      <c r="AW372" t="str">
        <f t="shared" si="182"/>
        <v>=IF(DISTRACTIBILITY_training_input.xlsx!A279&lt;&gt;"",DISTRACTIBILITY_training_input.xlsx!A279,"")</v>
      </c>
      <c r="AX372" t="str">
        <f t="shared" si="182"/>
        <v>=IF(ECCENTRICITY_training_input.xlsx!A279&lt;&gt;"",ECCENTRICITY_training_input.xlsx!A279,"")</v>
      </c>
      <c r="AY372" t="str">
        <f t="shared" si="182"/>
        <v>=IF(EMOTIONAL_LABILITY_training_input.xlsx!A279&lt;&gt;"",EMOTIONAL_LABILITY_training_input.xlsx!A279,"")</v>
      </c>
      <c r="AZ372" t="str">
        <f t="shared" si="182"/>
        <v>=IF(GRANDIOSITY_training_input.xlsx!A279&lt;&gt;"",GRANDIOSITY_training_input.xlsx!A279,"")</v>
      </c>
      <c r="BA372" t="str">
        <f t="shared" si="182"/>
        <v>=IF(HOSTILITY_training_input.xlsx!A279&lt;&gt;"",HOSTILITY_training_input.xlsx!A279,"")</v>
      </c>
      <c r="BB372" t="str">
        <f t="shared" si="182"/>
        <v>=IF(IMPULSIVITY_training_input.xlsx!A279&lt;&gt;"",IMPULSIVITY_training_input.xlsx!A279,"")</v>
      </c>
      <c r="BC372" t="str">
        <f t="shared" si="182"/>
        <v>=IF(INTIMACY_AVOIDANCE_training_input.xlsx!A279&lt;&gt;"",INTIMACY_AVOIDANCE_training_input.xlsx!A279,"")</v>
      </c>
      <c r="BD372" t="str">
        <f t="shared" si="182"/>
        <v>=IF(IRRESPONSIBILITY_training_input.xlsx!A279&lt;&gt;"",IRRESPONSIBILITY_training_input.xlsx!A279,"")</v>
      </c>
      <c r="BE372" t="str">
        <f t="shared" si="182"/>
        <v>=IF(MANIPULATIVENESS_training_input.xlsx!A279&lt;&gt;"",MANIPULATIVENESS_training_input.xlsx!A279,"")</v>
      </c>
      <c r="BF372" t="str">
        <f t="shared" si="182"/>
        <v>=IF(PERCEPTUAL_DYSREGULATION_training_input.xlsx!A279&lt;&gt;"",PERCEPTUAL_DYSREGULATION_training_input.xlsx!A279,"")</v>
      </c>
      <c r="BG372" t="str">
        <f t="shared" si="182"/>
        <v>=IF(PERSEVERATION_training_input.xlsx!A279&lt;&gt;"",PERSEVERATION_training_input.xlsx!A279,"")</v>
      </c>
      <c r="BH372" t="str">
        <f t="shared" si="182"/>
        <v>=IF(RESTRICTED_AFFECTIVITY_training_input.xlsx!A279&lt;&gt;"",RESTRICTED_AFFECTIVITY_training_input.xlsx!A279,"")</v>
      </c>
      <c r="BI372" t="str">
        <f t="shared" si="182"/>
        <v>=IF(RIGID_PERFECTIONISM_training_input.xlsx!A279&lt;&gt;"",RIGID_PERFECTIONISM_training_input.xlsx!A279,"")</v>
      </c>
      <c r="BJ372" t="str">
        <f t="shared" si="182"/>
        <v>=IF(RISK_TAKING_training_input.xlsx!A279&lt;&gt;"",RISK_TAKING_training_input.xlsx!A279,"")</v>
      </c>
      <c r="BK372" t="str">
        <f t="shared" si="182"/>
        <v>=IF(SEPARATION_INSECURITY_training_input.xlsx!A279&lt;&gt;"",SEPARATION_INSECURITY_training_input.xlsx!A279,"")</v>
      </c>
      <c r="BL372" t="str">
        <f t="shared" si="182"/>
        <v>=IF(SUBMISSIVENESS_training_input.xlsx!A279&lt;&gt;"",SUBMISSIVENESS_training_input.xlsx!A279,"")</v>
      </c>
      <c r="BM372" t="str">
        <f t="shared" si="182"/>
        <v>=IF(SUSPICIOUSNESS_training_input.xlsx!A279&lt;&gt;"",SUSPICIOUSNESS_training_input.xlsx!A279,"")</v>
      </c>
      <c r="BN372" t="str">
        <f t="shared" ref="BN372:CL375" si="183">CONCATENATE($A$11,BN$1,$A$12,$A372,$A$13,BN$1,$A$14,$A372,$A$15)</f>
        <v>=IF(UNUSUAL_BELIEFS_training_input.xlsx!A279&lt;&gt;"",UNUSUAL_BELIEFS_training_input.xlsx!A279,"")</v>
      </c>
      <c r="BO372" t="str">
        <f t="shared" si="183"/>
        <v>=IF(WITHDRAWAL_training_input.xlsx!A279&lt;&gt;"",WITHDRAWAL_training_input.xlsx!A279,"")</v>
      </c>
      <c r="BP372" t="str">
        <f t="shared" si="183"/>
        <v>=IF(ACT_training_input.xlsx!A279&lt;&gt;"",ACT_training_input.xlsx!A279,"")</v>
      </c>
      <c r="BQ372" t="str">
        <f t="shared" si="183"/>
        <v>=IF(DSP_training_input.xlsx!A279&lt;&gt;"",DSP_training_input.xlsx!A279,"")</v>
      </c>
      <c r="BR372" t="str">
        <f t="shared" si="183"/>
        <v>=IF(PAG_training_input.xlsx!A279&lt;&gt;"",PAG_training_input.xlsx!A279,"")</v>
      </c>
      <c r="BS372" t="str">
        <f t="shared" si="183"/>
        <v>=IF(PRO_training_input.xlsx!A279&lt;&gt;"",PRO_training_input.xlsx!A279,"")</v>
      </c>
      <c r="BT372" t="str">
        <f t="shared" si="183"/>
        <v>=IF(SPL_training_input.xlsx!A279&lt;&gt;"",SPL_training_input.xlsx!A279,"")</v>
      </c>
      <c r="BU372" t="str">
        <f t="shared" si="183"/>
        <v>=IF(WDR_training_input.xlsx!A279&lt;&gt;"",WDR_training_input.xlsx!A279,"")</v>
      </c>
      <c r="BV372" t="str">
        <f t="shared" si="183"/>
        <v>=IF(CON_training_input.xlsx!A279&lt;&gt;"",CON_training_input.xlsx!A279,"")</v>
      </c>
      <c r="BW372" t="str">
        <f t="shared" si="183"/>
        <v>=IF(DSC_training_input.xlsx!A279&lt;&gt;"",DSC_training_input.xlsx!A279,"")</v>
      </c>
      <c r="BX372" t="str">
        <f t="shared" si="183"/>
        <v>=IF(FAN_training_input.xlsx!A279&lt;&gt;"",FAN_training_input.xlsx!A279,"")</v>
      </c>
      <c r="BY372" t="str">
        <f t="shared" si="183"/>
        <v>=IF(OMN_training_input.xlsx!A279&lt;&gt;"",OMN_training_input.xlsx!A279,"")</v>
      </c>
      <c r="BZ372" t="str">
        <f t="shared" si="183"/>
        <v>=IF(REP_training_input.xlsx!A279&lt;&gt;"",REP_training_input.xlsx!A279,"")</v>
      </c>
      <c r="CA372" t="str">
        <f t="shared" si="183"/>
        <v>=IF(SOM_training_input.xlsx!A279&lt;&gt;"",SOM_training_input.xlsx!A279,"")</v>
      </c>
      <c r="CB372" t="str">
        <f t="shared" si="183"/>
        <v>=IF(SUB_training_input.xlsx!A279&lt;&gt;"",SUB_training_input.xlsx!A279,"")</v>
      </c>
      <c r="CC372" t="str">
        <f t="shared" si="183"/>
        <v>=IF(UND_training_input.xlsx!A279&lt;&gt;"",UND_training_input.xlsx!A279,"")</v>
      </c>
      <c r="CD372" t="str">
        <f t="shared" si="183"/>
        <v>=IF(ALT_training_input.xlsx!A279&lt;&gt;"",ALT_training_input.xlsx!A279,"")</v>
      </c>
      <c r="CE372" t="str">
        <f t="shared" si="183"/>
        <v>=IF(HUM_training_input.xlsx!A279&lt;&gt;"",HUM_training_input.xlsx!A279,"")</v>
      </c>
      <c r="CF372" t="str">
        <f t="shared" si="183"/>
        <v>=IF(IDL_training_input.xlsx!A279&lt;&gt;"",IDL_training_input.xlsx!A279,"")</v>
      </c>
      <c r="CG372" t="str">
        <f t="shared" si="183"/>
        <v>=IF(RFM_training_input.xlsx!A279&lt;&gt;"",RFM_training_input.xlsx!A279,"")</v>
      </c>
      <c r="CH372" t="str">
        <f t="shared" si="183"/>
        <v>=IF(DN_training_input.xlsx!A279&lt;&gt;"",DN_training_input.xlsx!A279,"")</v>
      </c>
      <c r="CI372" t="str">
        <f t="shared" si="183"/>
        <v>=IF(INT_training_input.xlsx!A279&lt;&gt;"",INT_training_input.xlsx!A279,"")</v>
      </c>
      <c r="CJ372" t="str">
        <f t="shared" si="183"/>
        <v>=IF(SUP_training_input.xlsx!A279&lt;&gt;"",SUP_training_input.xlsx!A279,"")</v>
      </c>
      <c r="CK372" t="str">
        <f t="shared" si="183"/>
        <v>=IF(ANT_training_input.xlsx!A279&lt;&gt;"",ANT_training_input.xlsx!A279,"")</v>
      </c>
      <c r="CL372" t="str">
        <f t="shared" si="183"/>
        <v>=IF(ISO_training_input.xlsx!A279&lt;&gt;"",ISO_training_input.xlsx!A279,"")</v>
      </c>
    </row>
    <row r="373" spans="1:90">
      <c r="A373">
        <v>280</v>
      </c>
      <c r="B373" t="str">
        <f t="shared" si="172"/>
        <v>=IF(SUICIDE_training_input.xlsx!A280&lt;&gt;"",SUICIDE_training_input.xlsx!A280,"")</v>
      </c>
      <c r="C373" t="str">
        <f t="shared" ref="C373:BN376" si="184">CONCATENATE($A$11,C$1,$A$12,$A373,$A$13,C$1,$A$14,$A373,$A$15)</f>
        <v>=IF(IQ_training_input.xlsx!A280&lt;&gt;"",IQ_training_input.xlsx!A280,"")</v>
      </c>
      <c r="D373" t="str">
        <f t="shared" si="184"/>
        <v>=IF(AMBIG_training_input.xlsx!A280&lt;&gt;"",AMBIG_training_input.xlsx!A280,"")</v>
      </c>
      <c r="E373" t="str">
        <f t="shared" si="184"/>
        <v>=IF(EGODYST_training_input.xlsx!A280&lt;&gt;"",EGODYST_training_input.xlsx!A280,"")</v>
      </c>
      <c r="F373" t="str">
        <f t="shared" si="184"/>
        <v>=IF(AUTISM_training_input.xlsx!A280&lt;&gt;"",AUTISM_training_input.xlsx!A280,"")</v>
      </c>
      <c r="G373" t="str">
        <f t="shared" si="184"/>
        <v>=IF(IDENTITY_training_input.xlsx!A280&lt;&gt;"",IDENTITY_training_input.xlsx!A280,"")</v>
      </c>
      <c r="H373" t="str">
        <f t="shared" si="184"/>
        <v>=IF(SELFDIR_training_input.xlsx!A280&lt;&gt;"",SELFDIR_training_input.xlsx!A280,"")</v>
      </c>
      <c r="I373" t="str">
        <f t="shared" si="184"/>
        <v>=IF(EMPATHY_training_input.xlsx!A280&lt;&gt;"",EMPATHY_training_input.xlsx!A280,"")</v>
      </c>
      <c r="J373" t="str">
        <f t="shared" si="184"/>
        <v>=IF(INTIMACY_training_input.xlsx!A280&lt;&gt;"",INTIMACY_training_input.xlsx!A280,"")</v>
      </c>
      <c r="K373" t="str">
        <f t="shared" si="184"/>
        <v>=IF(ACUTE_training_input.xlsx!A280&lt;&gt;"",ACUTE_training_input.xlsx!A280,"")</v>
      </c>
      <c r="L373" t="str">
        <f t="shared" si="184"/>
        <v>=IF(CHRONIC_training_input.xlsx!A280&lt;&gt;"",CHRONIC_training_input.xlsx!A280,"")</v>
      </c>
      <c r="M373" t="str">
        <f t="shared" si="184"/>
        <v>=IF(TRAUMA_PAST_training_input.xlsx!A280&lt;&gt;"",TRAUMA_PAST_training_input.xlsx!A280,"")</v>
      </c>
      <c r="N373" t="str">
        <f t="shared" si="184"/>
        <v>=IF(TRAUMA_PRESENT_training_input.xlsx!A280&lt;&gt;"",TRAUMA_PRESENT_training_input.xlsx!A280,"")</v>
      </c>
      <c r="O373" t="str">
        <f t="shared" si="184"/>
        <v>=IF(HOPE_training_input.xlsx!A280&lt;&gt;"",HOPE_training_input.xlsx!A280,"")</v>
      </c>
      <c r="P373" t="str">
        <f t="shared" si="184"/>
        <v>=IF(SELFAFFICACY_training_input.xlsx!A280&lt;&gt;"",SELFAFFICACY_training_input.xlsx!A280,"")</v>
      </c>
      <c r="Q373" t="str">
        <f t="shared" si="184"/>
        <v>=IF(SELFESTEEM_training_input.xlsx!A280&lt;&gt;"",SELFESTEEM_training_input.xlsx!A280,"")</v>
      </c>
      <c r="R373" t="str">
        <f t="shared" si="184"/>
        <v>=IF(WELLBEING_training_input.xlsx!A280&lt;&gt;"",WELLBEING_training_input.xlsx!A280,"")</v>
      </c>
      <c r="S373" t="str">
        <f t="shared" si="184"/>
        <v>=IF(HYPER_training_input.xlsx!A280&lt;&gt;"",HYPER_training_input.xlsx!A280,"")</v>
      </c>
      <c r="T373" t="str">
        <f t="shared" si="184"/>
        <v>=IF(AGGR_training_input.xlsx!A280&lt;&gt;"",AGGR_training_input.xlsx!A280,"")</v>
      </c>
      <c r="U373" t="str">
        <f t="shared" si="184"/>
        <v>=IF(COND_PR_training_input.xlsx!A280&lt;&gt;"",COND_PR_training_input.xlsx!A280,"")</v>
      </c>
      <c r="V373" t="str">
        <f t="shared" si="184"/>
        <v>=IF(ANXIE_training_input.xlsx!A280&lt;&gt;"",ANXIE_training_input.xlsx!A280,"")</v>
      </c>
      <c r="W373" t="str">
        <f t="shared" si="184"/>
        <v>=IF(DEPR_training_input.xlsx!A280&lt;&gt;"",DEPR_training_input.xlsx!A280,"")</v>
      </c>
      <c r="X373" t="str">
        <f t="shared" si="184"/>
        <v>=IF(SOMAT_training_input.xlsx!A280&lt;&gt;"",SOMAT_training_input.xlsx!A280,"")</v>
      </c>
      <c r="Y373" t="str">
        <f t="shared" si="184"/>
        <v>=IF(ATYPI_training_input.xlsx!A280&lt;&gt;"",ATYPI_training_input.xlsx!A280,"")</v>
      </c>
      <c r="Z373" t="str">
        <f t="shared" si="184"/>
        <v>=IF(WITHD_training_input.xlsx!A280&lt;&gt;"",WITHD_training_input.xlsx!A280,"")</v>
      </c>
      <c r="AA373" t="str">
        <f t="shared" si="184"/>
        <v>=IF(ATTE_PR_training_input.xlsx!A280&lt;&gt;"",ATTE_PR_training_input.xlsx!A280,"")</v>
      </c>
      <c r="AB373" t="str">
        <f t="shared" si="184"/>
        <v>=IF(ANG_CONT_training_input.xlsx!A280&lt;&gt;"",ANG_CONT_training_input.xlsx!A280,"")</v>
      </c>
      <c r="AC373" t="str">
        <f t="shared" si="184"/>
        <v>=IF(DEV_SOC_DIS_training_input.xlsx!A280&lt;&gt;"",DEV_SOC_DIS_training_input.xlsx!A280,"")</v>
      </c>
      <c r="AD373" t="str">
        <f t="shared" si="184"/>
        <v>=IF(BULLY_training_input.xlsx!A280&lt;&gt;"",BULLY_training_input.xlsx!A280,"")</v>
      </c>
      <c r="AE373" t="str">
        <f t="shared" si="184"/>
        <v>=IF(EMOT_SELF_C_training_input.xlsx!A280&lt;&gt;"",EMOT_SELF_C_training_input.xlsx!A280,"")</v>
      </c>
      <c r="AF373" t="str">
        <f t="shared" si="184"/>
        <v>=IF(EXE_FUN_training_input.xlsx!A280&lt;&gt;"",EXE_FUN_training_input.xlsx!A280,"")</v>
      </c>
      <c r="AG373" t="str">
        <f t="shared" si="184"/>
        <v>=IF(MANIA_training_input.xlsx!A280&lt;&gt;"",MANIA_training_input.xlsx!A280,"")</v>
      </c>
      <c r="AH373" t="str">
        <f t="shared" si="184"/>
        <v>=IF(NEG_EMOT_training_input.xlsx!A280&lt;&gt;"",NEG_EMOT_training_input.xlsx!A280,"")</v>
      </c>
      <c r="AI373" t="str">
        <f t="shared" si="184"/>
        <v>=IF(ADAPT_training_input.xlsx!A280&lt;&gt;"",ADAPT_training_input.xlsx!A280,"")</v>
      </c>
      <c r="AJ373" t="str">
        <f t="shared" si="184"/>
        <v>=IF(SOC_SK_training_input.xlsx!A280&lt;&gt;"",SOC_SK_training_input.xlsx!A280,"")</v>
      </c>
      <c r="AK373" t="str">
        <f t="shared" si="184"/>
        <v>=IF(LEAD_training_input.xlsx!A280&lt;&gt;"",LEAD_training_input.xlsx!A280,"")</v>
      </c>
      <c r="AL373" t="str">
        <f t="shared" si="184"/>
        <v>=IF(ACT_DAIL_training_input.xlsx!A280&lt;&gt;"",ACT_DAIL_training_input.xlsx!A280,"")</v>
      </c>
      <c r="AM373" t="str">
        <f t="shared" si="184"/>
        <v>=IF(FUN_COM_training_input.xlsx!A280&lt;&gt;"",FUN_COM_training_input.xlsx!A280,"")</v>
      </c>
      <c r="AN373" t="str">
        <f t="shared" si="184"/>
        <v>=IF(RESILI_training_input.xlsx!A280&lt;&gt;"",RESILI_training_input.xlsx!A280,"")</v>
      </c>
      <c r="AO373" t="str">
        <f t="shared" si="184"/>
        <v>=IF(SEL_training_input.xlsx!A280&lt;&gt;"",SEL_training_input.xlsx!A280,"")</v>
      </c>
      <c r="AP373" t="str">
        <f t="shared" si="184"/>
        <v>=IF(SEV_training_input.xlsx!A280&lt;&gt;"",SEV_training_input.xlsx!A280,"")</v>
      </c>
      <c r="AQ373" t="str">
        <f t="shared" si="184"/>
        <v>=IF(ANHEDONIA_training_input.xlsx!A280&lt;&gt;"",ANHEDONIA_training_input.xlsx!A280,"")</v>
      </c>
      <c r="AR373" t="str">
        <f t="shared" si="184"/>
        <v>=IF(ANXIOUSNESS_training_input.xlsx!A280&lt;&gt;"",ANXIOUSNESS_training_input.xlsx!A280,"")</v>
      </c>
      <c r="AS373" t="str">
        <f t="shared" si="184"/>
        <v>=IF(ATTENTION_SEEKING_training_input.xlsx!A280&lt;&gt;"",ATTENTION_SEEKING_training_input.xlsx!A280,"")</v>
      </c>
      <c r="AT373" t="str">
        <f t="shared" si="184"/>
        <v>=IF(CALLOUSNESS_training_input.xlsx!A280&lt;&gt;"",CALLOUSNESS_training_input.xlsx!A280,"")</v>
      </c>
      <c r="AU373" t="str">
        <f t="shared" si="184"/>
        <v>=IF(DECEITFULNESS_training_input.xlsx!A280&lt;&gt;"",DECEITFULNESS_training_input.xlsx!A280,"")</v>
      </c>
      <c r="AV373" t="str">
        <f t="shared" si="184"/>
        <v>=IF(DEPRESSIVITY_training_input.xlsx!A280&lt;&gt;"",DEPRESSIVITY_training_input.xlsx!A280,"")</v>
      </c>
      <c r="AW373" t="str">
        <f t="shared" si="184"/>
        <v>=IF(DISTRACTIBILITY_training_input.xlsx!A280&lt;&gt;"",DISTRACTIBILITY_training_input.xlsx!A280,"")</v>
      </c>
      <c r="AX373" t="str">
        <f t="shared" si="184"/>
        <v>=IF(ECCENTRICITY_training_input.xlsx!A280&lt;&gt;"",ECCENTRICITY_training_input.xlsx!A280,"")</v>
      </c>
      <c r="AY373" t="str">
        <f t="shared" si="184"/>
        <v>=IF(EMOTIONAL_LABILITY_training_input.xlsx!A280&lt;&gt;"",EMOTIONAL_LABILITY_training_input.xlsx!A280,"")</v>
      </c>
      <c r="AZ373" t="str">
        <f t="shared" si="184"/>
        <v>=IF(GRANDIOSITY_training_input.xlsx!A280&lt;&gt;"",GRANDIOSITY_training_input.xlsx!A280,"")</v>
      </c>
      <c r="BA373" t="str">
        <f t="shared" si="184"/>
        <v>=IF(HOSTILITY_training_input.xlsx!A280&lt;&gt;"",HOSTILITY_training_input.xlsx!A280,"")</v>
      </c>
      <c r="BB373" t="str">
        <f t="shared" si="184"/>
        <v>=IF(IMPULSIVITY_training_input.xlsx!A280&lt;&gt;"",IMPULSIVITY_training_input.xlsx!A280,"")</v>
      </c>
      <c r="BC373" t="str">
        <f t="shared" si="184"/>
        <v>=IF(INTIMACY_AVOIDANCE_training_input.xlsx!A280&lt;&gt;"",INTIMACY_AVOIDANCE_training_input.xlsx!A280,"")</v>
      </c>
      <c r="BD373" t="str">
        <f t="shared" si="184"/>
        <v>=IF(IRRESPONSIBILITY_training_input.xlsx!A280&lt;&gt;"",IRRESPONSIBILITY_training_input.xlsx!A280,"")</v>
      </c>
      <c r="BE373" t="str">
        <f t="shared" si="184"/>
        <v>=IF(MANIPULATIVENESS_training_input.xlsx!A280&lt;&gt;"",MANIPULATIVENESS_training_input.xlsx!A280,"")</v>
      </c>
      <c r="BF373" t="str">
        <f t="shared" si="184"/>
        <v>=IF(PERCEPTUAL_DYSREGULATION_training_input.xlsx!A280&lt;&gt;"",PERCEPTUAL_DYSREGULATION_training_input.xlsx!A280,"")</v>
      </c>
      <c r="BG373" t="str">
        <f t="shared" si="184"/>
        <v>=IF(PERSEVERATION_training_input.xlsx!A280&lt;&gt;"",PERSEVERATION_training_input.xlsx!A280,"")</v>
      </c>
      <c r="BH373" t="str">
        <f t="shared" si="184"/>
        <v>=IF(RESTRICTED_AFFECTIVITY_training_input.xlsx!A280&lt;&gt;"",RESTRICTED_AFFECTIVITY_training_input.xlsx!A280,"")</v>
      </c>
      <c r="BI373" t="str">
        <f t="shared" si="184"/>
        <v>=IF(RIGID_PERFECTIONISM_training_input.xlsx!A280&lt;&gt;"",RIGID_PERFECTIONISM_training_input.xlsx!A280,"")</v>
      </c>
      <c r="BJ373" t="str">
        <f t="shared" si="184"/>
        <v>=IF(RISK_TAKING_training_input.xlsx!A280&lt;&gt;"",RISK_TAKING_training_input.xlsx!A280,"")</v>
      </c>
      <c r="BK373" t="str">
        <f t="shared" si="184"/>
        <v>=IF(SEPARATION_INSECURITY_training_input.xlsx!A280&lt;&gt;"",SEPARATION_INSECURITY_training_input.xlsx!A280,"")</v>
      </c>
      <c r="BL373" t="str">
        <f t="shared" si="184"/>
        <v>=IF(SUBMISSIVENESS_training_input.xlsx!A280&lt;&gt;"",SUBMISSIVENESS_training_input.xlsx!A280,"")</v>
      </c>
      <c r="BM373" t="str">
        <f t="shared" si="184"/>
        <v>=IF(SUSPICIOUSNESS_training_input.xlsx!A280&lt;&gt;"",SUSPICIOUSNESS_training_input.xlsx!A280,"")</v>
      </c>
      <c r="BN373" t="str">
        <f t="shared" si="184"/>
        <v>=IF(UNUSUAL_BELIEFS_training_input.xlsx!A280&lt;&gt;"",UNUSUAL_BELIEFS_training_input.xlsx!A280,"")</v>
      </c>
      <c r="BO373" t="str">
        <f t="shared" si="183"/>
        <v>=IF(WITHDRAWAL_training_input.xlsx!A280&lt;&gt;"",WITHDRAWAL_training_input.xlsx!A280,"")</v>
      </c>
      <c r="BP373" t="str">
        <f t="shared" si="183"/>
        <v>=IF(ACT_training_input.xlsx!A280&lt;&gt;"",ACT_training_input.xlsx!A280,"")</v>
      </c>
      <c r="BQ373" t="str">
        <f t="shared" si="183"/>
        <v>=IF(DSP_training_input.xlsx!A280&lt;&gt;"",DSP_training_input.xlsx!A280,"")</v>
      </c>
      <c r="BR373" t="str">
        <f t="shared" si="183"/>
        <v>=IF(PAG_training_input.xlsx!A280&lt;&gt;"",PAG_training_input.xlsx!A280,"")</v>
      </c>
      <c r="BS373" t="str">
        <f t="shared" si="183"/>
        <v>=IF(PRO_training_input.xlsx!A280&lt;&gt;"",PRO_training_input.xlsx!A280,"")</v>
      </c>
      <c r="BT373" t="str">
        <f t="shared" si="183"/>
        <v>=IF(SPL_training_input.xlsx!A280&lt;&gt;"",SPL_training_input.xlsx!A280,"")</v>
      </c>
      <c r="BU373" t="str">
        <f t="shared" si="183"/>
        <v>=IF(WDR_training_input.xlsx!A280&lt;&gt;"",WDR_training_input.xlsx!A280,"")</v>
      </c>
      <c r="BV373" t="str">
        <f t="shared" si="183"/>
        <v>=IF(CON_training_input.xlsx!A280&lt;&gt;"",CON_training_input.xlsx!A280,"")</v>
      </c>
      <c r="BW373" t="str">
        <f t="shared" si="183"/>
        <v>=IF(DSC_training_input.xlsx!A280&lt;&gt;"",DSC_training_input.xlsx!A280,"")</v>
      </c>
      <c r="BX373" t="str">
        <f t="shared" si="183"/>
        <v>=IF(FAN_training_input.xlsx!A280&lt;&gt;"",FAN_training_input.xlsx!A280,"")</v>
      </c>
      <c r="BY373" t="str">
        <f t="shared" si="183"/>
        <v>=IF(OMN_training_input.xlsx!A280&lt;&gt;"",OMN_training_input.xlsx!A280,"")</v>
      </c>
      <c r="BZ373" t="str">
        <f t="shared" si="183"/>
        <v>=IF(REP_training_input.xlsx!A280&lt;&gt;"",REP_training_input.xlsx!A280,"")</v>
      </c>
      <c r="CA373" t="str">
        <f t="shared" si="183"/>
        <v>=IF(SOM_training_input.xlsx!A280&lt;&gt;"",SOM_training_input.xlsx!A280,"")</v>
      </c>
      <c r="CB373" t="str">
        <f t="shared" si="183"/>
        <v>=IF(SUB_training_input.xlsx!A280&lt;&gt;"",SUB_training_input.xlsx!A280,"")</v>
      </c>
      <c r="CC373" t="str">
        <f t="shared" si="183"/>
        <v>=IF(UND_training_input.xlsx!A280&lt;&gt;"",UND_training_input.xlsx!A280,"")</v>
      </c>
      <c r="CD373" t="str">
        <f t="shared" si="183"/>
        <v>=IF(ALT_training_input.xlsx!A280&lt;&gt;"",ALT_training_input.xlsx!A280,"")</v>
      </c>
      <c r="CE373" t="str">
        <f t="shared" si="183"/>
        <v>=IF(HUM_training_input.xlsx!A280&lt;&gt;"",HUM_training_input.xlsx!A280,"")</v>
      </c>
      <c r="CF373" t="str">
        <f t="shared" si="183"/>
        <v>=IF(IDL_training_input.xlsx!A280&lt;&gt;"",IDL_training_input.xlsx!A280,"")</v>
      </c>
      <c r="CG373" t="str">
        <f t="shared" si="183"/>
        <v>=IF(RFM_training_input.xlsx!A280&lt;&gt;"",RFM_training_input.xlsx!A280,"")</v>
      </c>
      <c r="CH373" t="str">
        <f t="shared" si="183"/>
        <v>=IF(DN_training_input.xlsx!A280&lt;&gt;"",DN_training_input.xlsx!A280,"")</v>
      </c>
      <c r="CI373" t="str">
        <f t="shared" si="183"/>
        <v>=IF(INT_training_input.xlsx!A280&lt;&gt;"",INT_training_input.xlsx!A280,"")</v>
      </c>
      <c r="CJ373" t="str">
        <f t="shared" si="183"/>
        <v>=IF(SUP_training_input.xlsx!A280&lt;&gt;"",SUP_training_input.xlsx!A280,"")</v>
      </c>
      <c r="CK373" t="str">
        <f t="shared" si="183"/>
        <v>=IF(ANT_training_input.xlsx!A280&lt;&gt;"",ANT_training_input.xlsx!A280,"")</v>
      </c>
      <c r="CL373" t="str">
        <f t="shared" si="183"/>
        <v>=IF(ISO_training_input.xlsx!A280&lt;&gt;"",ISO_training_input.xlsx!A280,"")</v>
      </c>
    </row>
    <row r="374" spans="1:90">
      <c r="A374">
        <v>281</v>
      </c>
      <c r="B374" t="str">
        <f t="shared" si="172"/>
        <v>=IF(SUICIDE_training_input.xlsx!A281&lt;&gt;"",SUICIDE_training_input.xlsx!A281,"")</v>
      </c>
      <c r="C374" t="str">
        <f t="shared" si="184"/>
        <v>=IF(IQ_training_input.xlsx!A281&lt;&gt;"",IQ_training_input.xlsx!A281,"")</v>
      </c>
      <c r="D374" t="str">
        <f t="shared" si="184"/>
        <v>=IF(AMBIG_training_input.xlsx!A281&lt;&gt;"",AMBIG_training_input.xlsx!A281,"")</v>
      </c>
      <c r="E374" t="str">
        <f t="shared" si="184"/>
        <v>=IF(EGODYST_training_input.xlsx!A281&lt;&gt;"",EGODYST_training_input.xlsx!A281,"")</v>
      </c>
      <c r="F374" t="str">
        <f t="shared" si="184"/>
        <v>=IF(AUTISM_training_input.xlsx!A281&lt;&gt;"",AUTISM_training_input.xlsx!A281,"")</v>
      </c>
      <c r="G374" t="str">
        <f t="shared" si="184"/>
        <v>=IF(IDENTITY_training_input.xlsx!A281&lt;&gt;"",IDENTITY_training_input.xlsx!A281,"")</v>
      </c>
      <c r="H374" t="str">
        <f t="shared" si="184"/>
        <v>=IF(SELFDIR_training_input.xlsx!A281&lt;&gt;"",SELFDIR_training_input.xlsx!A281,"")</v>
      </c>
      <c r="I374" t="str">
        <f t="shared" si="184"/>
        <v>=IF(EMPATHY_training_input.xlsx!A281&lt;&gt;"",EMPATHY_training_input.xlsx!A281,"")</v>
      </c>
      <c r="J374" t="str">
        <f t="shared" si="184"/>
        <v>=IF(INTIMACY_training_input.xlsx!A281&lt;&gt;"",INTIMACY_training_input.xlsx!A281,"")</v>
      </c>
      <c r="K374" t="str">
        <f t="shared" si="184"/>
        <v>=IF(ACUTE_training_input.xlsx!A281&lt;&gt;"",ACUTE_training_input.xlsx!A281,"")</v>
      </c>
      <c r="L374" t="str">
        <f t="shared" si="184"/>
        <v>=IF(CHRONIC_training_input.xlsx!A281&lt;&gt;"",CHRONIC_training_input.xlsx!A281,"")</v>
      </c>
      <c r="M374" t="str">
        <f t="shared" si="184"/>
        <v>=IF(TRAUMA_PAST_training_input.xlsx!A281&lt;&gt;"",TRAUMA_PAST_training_input.xlsx!A281,"")</v>
      </c>
      <c r="N374" t="str">
        <f t="shared" si="184"/>
        <v>=IF(TRAUMA_PRESENT_training_input.xlsx!A281&lt;&gt;"",TRAUMA_PRESENT_training_input.xlsx!A281,"")</v>
      </c>
      <c r="O374" t="str">
        <f t="shared" si="184"/>
        <v>=IF(HOPE_training_input.xlsx!A281&lt;&gt;"",HOPE_training_input.xlsx!A281,"")</v>
      </c>
      <c r="P374" t="str">
        <f t="shared" si="184"/>
        <v>=IF(SELFAFFICACY_training_input.xlsx!A281&lt;&gt;"",SELFAFFICACY_training_input.xlsx!A281,"")</v>
      </c>
      <c r="Q374" t="str">
        <f t="shared" si="184"/>
        <v>=IF(SELFESTEEM_training_input.xlsx!A281&lt;&gt;"",SELFESTEEM_training_input.xlsx!A281,"")</v>
      </c>
      <c r="R374" t="str">
        <f t="shared" si="184"/>
        <v>=IF(WELLBEING_training_input.xlsx!A281&lt;&gt;"",WELLBEING_training_input.xlsx!A281,"")</v>
      </c>
      <c r="S374" t="str">
        <f t="shared" si="184"/>
        <v>=IF(HYPER_training_input.xlsx!A281&lt;&gt;"",HYPER_training_input.xlsx!A281,"")</v>
      </c>
      <c r="T374" t="str">
        <f t="shared" si="184"/>
        <v>=IF(AGGR_training_input.xlsx!A281&lt;&gt;"",AGGR_training_input.xlsx!A281,"")</v>
      </c>
      <c r="U374" t="str">
        <f t="shared" si="184"/>
        <v>=IF(COND_PR_training_input.xlsx!A281&lt;&gt;"",COND_PR_training_input.xlsx!A281,"")</v>
      </c>
      <c r="V374" t="str">
        <f t="shared" si="184"/>
        <v>=IF(ANXIE_training_input.xlsx!A281&lt;&gt;"",ANXIE_training_input.xlsx!A281,"")</v>
      </c>
      <c r="W374" t="str">
        <f t="shared" si="184"/>
        <v>=IF(DEPR_training_input.xlsx!A281&lt;&gt;"",DEPR_training_input.xlsx!A281,"")</v>
      </c>
      <c r="X374" t="str">
        <f t="shared" si="184"/>
        <v>=IF(SOMAT_training_input.xlsx!A281&lt;&gt;"",SOMAT_training_input.xlsx!A281,"")</v>
      </c>
      <c r="Y374" t="str">
        <f t="shared" si="184"/>
        <v>=IF(ATYPI_training_input.xlsx!A281&lt;&gt;"",ATYPI_training_input.xlsx!A281,"")</v>
      </c>
      <c r="Z374" t="str">
        <f t="shared" si="184"/>
        <v>=IF(WITHD_training_input.xlsx!A281&lt;&gt;"",WITHD_training_input.xlsx!A281,"")</v>
      </c>
      <c r="AA374" t="str">
        <f t="shared" si="184"/>
        <v>=IF(ATTE_PR_training_input.xlsx!A281&lt;&gt;"",ATTE_PR_training_input.xlsx!A281,"")</v>
      </c>
      <c r="AB374" t="str">
        <f t="shared" si="184"/>
        <v>=IF(ANG_CONT_training_input.xlsx!A281&lt;&gt;"",ANG_CONT_training_input.xlsx!A281,"")</v>
      </c>
      <c r="AC374" t="str">
        <f t="shared" si="184"/>
        <v>=IF(DEV_SOC_DIS_training_input.xlsx!A281&lt;&gt;"",DEV_SOC_DIS_training_input.xlsx!A281,"")</v>
      </c>
      <c r="AD374" t="str">
        <f t="shared" si="184"/>
        <v>=IF(BULLY_training_input.xlsx!A281&lt;&gt;"",BULLY_training_input.xlsx!A281,"")</v>
      </c>
      <c r="AE374" t="str">
        <f t="shared" si="184"/>
        <v>=IF(EMOT_SELF_C_training_input.xlsx!A281&lt;&gt;"",EMOT_SELF_C_training_input.xlsx!A281,"")</v>
      </c>
      <c r="AF374" t="str">
        <f t="shared" si="184"/>
        <v>=IF(EXE_FUN_training_input.xlsx!A281&lt;&gt;"",EXE_FUN_training_input.xlsx!A281,"")</v>
      </c>
      <c r="AG374" t="str">
        <f t="shared" si="184"/>
        <v>=IF(MANIA_training_input.xlsx!A281&lt;&gt;"",MANIA_training_input.xlsx!A281,"")</v>
      </c>
      <c r="AH374" t="str">
        <f t="shared" si="184"/>
        <v>=IF(NEG_EMOT_training_input.xlsx!A281&lt;&gt;"",NEG_EMOT_training_input.xlsx!A281,"")</v>
      </c>
      <c r="AI374" t="str">
        <f t="shared" si="184"/>
        <v>=IF(ADAPT_training_input.xlsx!A281&lt;&gt;"",ADAPT_training_input.xlsx!A281,"")</v>
      </c>
      <c r="AJ374" t="str">
        <f t="shared" si="184"/>
        <v>=IF(SOC_SK_training_input.xlsx!A281&lt;&gt;"",SOC_SK_training_input.xlsx!A281,"")</v>
      </c>
      <c r="AK374" t="str">
        <f t="shared" si="184"/>
        <v>=IF(LEAD_training_input.xlsx!A281&lt;&gt;"",LEAD_training_input.xlsx!A281,"")</v>
      </c>
      <c r="AL374" t="str">
        <f t="shared" si="184"/>
        <v>=IF(ACT_DAIL_training_input.xlsx!A281&lt;&gt;"",ACT_DAIL_training_input.xlsx!A281,"")</v>
      </c>
      <c r="AM374" t="str">
        <f t="shared" si="184"/>
        <v>=IF(FUN_COM_training_input.xlsx!A281&lt;&gt;"",FUN_COM_training_input.xlsx!A281,"")</v>
      </c>
      <c r="AN374" t="str">
        <f t="shared" si="184"/>
        <v>=IF(RESILI_training_input.xlsx!A281&lt;&gt;"",RESILI_training_input.xlsx!A281,"")</v>
      </c>
      <c r="AO374" t="str">
        <f t="shared" si="184"/>
        <v>=IF(SEL_training_input.xlsx!A281&lt;&gt;"",SEL_training_input.xlsx!A281,"")</v>
      </c>
      <c r="AP374" t="str">
        <f t="shared" si="184"/>
        <v>=IF(SEV_training_input.xlsx!A281&lt;&gt;"",SEV_training_input.xlsx!A281,"")</v>
      </c>
      <c r="AQ374" t="str">
        <f t="shared" si="184"/>
        <v>=IF(ANHEDONIA_training_input.xlsx!A281&lt;&gt;"",ANHEDONIA_training_input.xlsx!A281,"")</v>
      </c>
      <c r="AR374" t="str">
        <f t="shared" si="184"/>
        <v>=IF(ANXIOUSNESS_training_input.xlsx!A281&lt;&gt;"",ANXIOUSNESS_training_input.xlsx!A281,"")</v>
      </c>
      <c r="AS374" t="str">
        <f t="shared" si="184"/>
        <v>=IF(ATTENTION_SEEKING_training_input.xlsx!A281&lt;&gt;"",ATTENTION_SEEKING_training_input.xlsx!A281,"")</v>
      </c>
      <c r="AT374" t="str">
        <f t="shared" si="184"/>
        <v>=IF(CALLOUSNESS_training_input.xlsx!A281&lt;&gt;"",CALLOUSNESS_training_input.xlsx!A281,"")</v>
      </c>
      <c r="AU374" t="str">
        <f t="shared" si="184"/>
        <v>=IF(DECEITFULNESS_training_input.xlsx!A281&lt;&gt;"",DECEITFULNESS_training_input.xlsx!A281,"")</v>
      </c>
      <c r="AV374" t="str">
        <f t="shared" si="184"/>
        <v>=IF(DEPRESSIVITY_training_input.xlsx!A281&lt;&gt;"",DEPRESSIVITY_training_input.xlsx!A281,"")</v>
      </c>
      <c r="AW374" t="str">
        <f t="shared" si="184"/>
        <v>=IF(DISTRACTIBILITY_training_input.xlsx!A281&lt;&gt;"",DISTRACTIBILITY_training_input.xlsx!A281,"")</v>
      </c>
      <c r="AX374" t="str">
        <f t="shared" si="184"/>
        <v>=IF(ECCENTRICITY_training_input.xlsx!A281&lt;&gt;"",ECCENTRICITY_training_input.xlsx!A281,"")</v>
      </c>
      <c r="AY374" t="str">
        <f t="shared" si="184"/>
        <v>=IF(EMOTIONAL_LABILITY_training_input.xlsx!A281&lt;&gt;"",EMOTIONAL_LABILITY_training_input.xlsx!A281,"")</v>
      </c>
      <c r="AZ374" t="str">
        <f t="shared" si="184"/>
        <v>=IF(GRANDIOSITY_training_input.xlsx!A281&lt;&gt;"",GRANDIOSITY_training_input.xlsx!A281,"")</v>
      </c>
      <c r="BA374" t="str">
        <f t="shared" si="184"/>
        <v>=IF(HOSTILITY_training_input.xlsx!A281&lt;&gt;"",HOSTILITY_training_input.xlsx!A281,"")</v>
      </c>
      <c r="BB374" t="str">
        <f t="shared" si="184"/>
        <v>=IF(IMPULSIVITY_training_input.xlsx!A281&lt;&gt;"",IMPULSIVITY_training_input.xlsx!A281,"")</v>
      </c>
      <c r="BC374" t="str">
        <f t="shared" si="184"/>
        <v>=IF(INTIMACY_AVOIDANCE_training_input.xlsx!A281&lt;&gt;"",INTIMACY_AVOIDANCE_training_input.xlsx!A281,"")</v>
      </c>
      <c r="BD374" t="str">
        <f t="shared" si="184"/>
        <v>=IF(IRRESPONSIBILITY_training_input.xlsx!A281&lt;&gt;"",IRRESPONSIBILITY_training_input.xlsx!A281,"")</v>
      </c>
      <c r="BE374" t="str">
        <f t="shared" si="184"/>
        <v>=IF(MANIPULATIVENESS_training_input.xlsx!A281&lt;&gt;"",MANIPULATIVENESS_training_input.xlsx!A281,"")</v>
      </c>
      <c r="BF374" t="str">
        <f t="shared" si="184"/>
        <v>=IF(PERCEPTUAL_DYSREGULATION_training_input.xlsx!A281&lt;&gt;"",PERCEPTUAL_DYSREGULATION_training_input.xlsx!A281,"")</v>
      </c>
      <c r="BG374" t="str">
        <f t="shared" si="184"/>
        <v>=IF(PERSEVERATION_training_input.xlsx!A281&lt;&gt;"",PERSEVERATION_training_input.xlsx!A281,"")</v>
      </c>
      <c r="BH374" t="str">
        <f t="shared" si="184"/>
        <v>=IF(RESTRICTED_AFFECTIVITY_training_input.xlsx!A281&lt;&gt;"",RESTRICTED_AFFECTIVITY_training_input.xlsx!A281,"")</v>
      </c>
      <c r="BI374" t="str">
        <f t="shared" si="184"/>
        <v>=IF(RIGID_PERFECTIONISM_training_input.xlsx!A281&lt;&gt;"",RIGID_PERFECTIONISM_training_input.xlsx!A281,"")</v>
      </c>
      <c r="BJ374" t="str">
        <f t="shared" si="184"/>
        <v>=IF(RISK_TAKING_training_input.xlsx!A281&lt;&gt;"",RISK_TAKING_training_input.xlsx!A281,"")</v>
      </c>
      <c r="BK374" t="str">
        <f t="shared" si="184"/>
        <v>=IF(SEPARATION_INSECURITY_training_input.xlsx!A281&lt;&gt;"",SEPARATION_INSECURITY_training_input.xlsx!A281,"")</v>
      </c>
      <c r="BL374" t="str">
        <f t="shared" si="184"/>
        <v>=IF(SUBMISSIVENESS_training_input.xlsx!A281&lt;&gt;"",SUBMISSIVENESS_training_input.xlsx!A281,"")</v>
      </c>
      <c r="BM374" t="str">
        <f t="shared" si="184"/>
        <v>=IF(SUSPICIOUSNESS_training_input.xlsx!A281&lt;&gt;"",SUSPICIOUSNESS_training_input.xlsx!A281,"")</v>
      </c>
      <c r="BN374" t="str">
        <f t="shared" si="184"/>
        <v>=IF(UNUSUAL_BELIEFS_training_input.xlsx!A281&lt;&gt;"",UNUSUAL_BELIEFS_training_input.xlsx!A281,"")</v>
      </c>
      <c r="BO374" t="str">
        <f t="shared" si="183"/>
        <v>=IF(WITHDRAWAL_training_input.xlsx!A281&lt;&gt;"",WITHDRAWAL_training_input.xlsx!A281,"")</v>
      </c>
      <c r="BP374" t="str">
        <f t="shared" si="183"/>
        <v>=IF(ACT_training_input.xlsx!A281&lt;&gt;"",ACT_training_input.xlsx!A281,"")</v>
      </c>
      <c r="BQ374" t="str">
        <f t="shared" si="183"/>
        <v>=IF(DSP_training_input.xlsx!A281&lt;&gt;"",DSP_training_input.xlsx!A281,"")</v>
      </c>
      <c r="BR374" t="str">
        <f t="shared" si="183"/>
        <v>=IF(PAG_training_input.xlsx!A281&lt;&gt;"",PAG_training_input.xlsx!A281,"")</v>
      </c>
      <c r="BS374" t="str">
        <f t="shared" si="183"/>
        <v>=IF(PRO_training_input.xlsx!A281&lt;&gt;"",PRO_training_input.xlsx!A281,"")</v>
      </c>
      <c r="BT374" t="str">
        <f t="shared" si="183"/>
        <v>=IF(SPL_training_input.xlsx!A281&lt;&gt;"",SPL_training_input.xlsx!A281,"")</v>
      </c>
      <c r="BU374" t="str">
        <f t="shared" si="183"/>
        <v>=IF(WDR_training_input.xlsx!A281&lt;&gt;"",WDR_training_input.xlsx!A281,"")</v>
      </c>
      <c r="BV374" t="str">
        <f t="shared" si="183"/>
        <v>=IF(CON_training_input.xlsx!A281&lt;&gt;"",CON_training_input.xlsx!A281,"")</v>
      </c>
      <c r="BW374" t="str">
        <f t="shared" si="183"/>
        <v>=IF(DSC_training_input.xlsx!A281&lt;&gt;"",DSC_training_input.xlsx!A281,"")</v>
      </c>
      <c r="BX374" t="str">
        <f t="shared" si="183"/>
        <v>=IF(FAN_training_input.xlsx!A281&lt;&gt;"",FAN_training_input.xlsx!A281,"")</v>
      </c>
      <c r="BY374" t="str">
        <f t="shared" si="183"/>
        <v>=IF(OMN_training_input.xlsx!A281&lt;&gt;"",OMN_training_input.xlsx!A281,"")</v>
      </c>
      <c r="BZ374" t="str">
        <f t="shared" si="183"/>
        <v>=IF(REP_training_input.xlsx!A281&lt;&gt;"",REP_training_input.xlsx!A281,"")</v>
      </c>
      <c r="CA374" t="str">
        <f t="shared" si="183"/>
        <v>=IF(SOM_training_input.xlsx!A281&lt;&gt;"",SOM_training_input.xlsx!A281,"")</v>
      </c>
      <c r="CB374" t="str">
        <f t="shared" si="183"/>
        <v>=IF(SUB_training_input.xlsx!A281&lt;&gt;"",SUB_training_input.xlsx!A281,"")</v>
      </c>
      <c r="CC374" t="str">
        <f t="shared" si="183"/>
        <v>=IF(UND_training_input.xlsx!A281&lt;&gt;"",UND_training_input.xlsx!A281,"")</v>
      </c>
      <c r="CD374" t="str">
        <f t="shared" si="183"/>
        <v>=IF(ALT_training_input.xlsx!A281&lt;&gt;"",ALT_training_input.xlsx!A281,"")</v>
      </c>
      <c r="CE374" t="str">
        <f t="shared" si="183"/>
        <v>=IF(HUM_training_input.xlsx!A281&lt;&gt;"",HUM_training_input.xlsx!A281,"")</v>
      </c>
      <c r="CF374" t="str">
        <f t="shared" si="183"/>
        <v>=IF(IDL_training_input.xlsx!A281&lt;&gt;"",IDL_training_input.xlsx!A281,"")</v>
      </c>
      <c r="CG374" t="str">
        <f t="shared" si="183"/>
        <v>=IF(RFM_training_input.xlsx!A281&lt;&gt;"",RFM_training_input.xlsx!A281,"")</v>
      </c>
      <c r="CH374" t="str">
        <f t="shared" si="183"/>
        <v>=IF(DN_training_input.xlsx!A281&lt;&gt;"",DN_training_input.xlsx!A281,"")</v>
      </c>
      <c r="CI374" t="str">
        <f t="shared" si="183"/>
        <v>=IF(INT_training_input.xlsx!A281&lt;&gt;"",INT_training_input.xlsx!A281,"")</v>
      </c>
      <c r="CJ374" t="str">
        <f t="shared" si="183"/>
        <v>=IF(SUP_training_input.xlsx!A281&lt;&gt;"",SUP_training_input.xlsx!A281,"")</v>
      </c>
      <c r="CK374" t="str">
        <f t="shared" si="183"/>
        <v>=IF(ANT_training_input.xlsx!A281&lt;&gt;"",ANT_training_input.xlsx!A281,"")</v>
      </c>
      <c r="CL374" t="str">
        <f t="shared" si="183"/>
        <v>=IF(ISO_training_input.xlsx!A281&lt;&gt;"",ISO_training_input.xlsx!A281,"")</v>
      </c>
    </row>
    <row r="375" spans="1:90">
      <c r="A375">
        <v>282</v>
      </c>
      <c r="B375" t="str">
        <f t="shared" si="172"/>
        <v>=IF(SUICIDE_training_input.xlsx!A282&lt;&gt;"",SUICIDE_training_input.xlsx!A282,"")</v>
      </c>
      <c r="C375" t="str">
        <f t="shared" si="184"/>
        <v>=IF(IQ_training_input.xlsx!A282&lt;&gt;"",IQ_training_input.xlsx!A282,"")</v>
      </c>
      <c r="D375" t="str">
        <f t="shared" si="184"/>
        <v>=IF(AMBIG_training_input.xlsx!A282&lt;&gt;"",AMBIG_training_input.xlsx!A282,"")</v>
      </c>
      <c r="E375" t="str">
        <f t="shared" si="184"/>
        <v>=IF(EGODYST_training_input.xlsx!A282&lt;&gt;"",EGODYST_training_input.xlsx!A282,"")</v>
      </c>
      <c r="F375" t="str">
        <f t="shared" si="184"/>
        <v>=IF(AUTISM_training_input.xlsx!A282&lt;&gt;"",AUTISM_training_input.xlsx!A282,"")</v>
      </c>
      <c r="G375" t="str">
        <f t="shared" si="184"/>
        <v>=IF(IDENTITY_training_input.xlsx!A282&lt;&gt;"",IDENTITY_training_input.xlsx!A282,"")</v>
      </c>
      <c r="H375" t="str">
        <f t="shared" si="184"/>
        <v>=IF(SELFDIR_training_input.xlsx!A282&lt;&gt;"",SELFDIR_training_input.xlsx!A282,"")</v>
      </c>
      <c r="I375" t="str">
        <f t="shared" si="184"/>
        <v>=IF(EMPATHY_training_input.xlsx!A282&lt;&gt;"",EMPATHY_training_input.xlsx!A282,"")</v>
      </c>
      <c r="J375" t="str">
        <f t="shared" si="184"/>
        <v>=IF(INTIMACY_training_input.xlsx!A282&lt;&gt;"",INTIMACY_training_input.xlsx!A282,"")</v>
      </c>
      <c r="K375" t="str">
        <f t="shared" si="184"/>
        <v>=IF(ACUTE_training_input.xlsx!A282&lt;&gt;"",ACUTE_training_input.xlsx!A282,"")</v>
      </c>
      <c r="L375" t="str">
        <f t="shared" si="184"/>
        <v>=IF(CHRONIC_training_input.xlsx!A282&lt;&gt;"",CHRONIC_training_input.xlsx!A282,"")</v>
      </c>
      <c r="M375" t="str">
        <f t="shared" si="184"/>
        <v>=IF(TRAUMA_PAST_training_input.xlsx!A282&lt;&gt;"",TRAUMA_PAST_training_input.xlsx!A282,"")</v>
      </c>
      <c r="N375" t="str">
        <f t="shared" si="184"/>
        <v>=IF(TRAUMA_PRESENT_training_input.xlsx!A282&lt;&gt;"",TRAUMA_PRESENT_training_input.xlsx!A282,"")</v>
      </c>
      <c r="O375" t="str">
        <f t="shared" si="184"/>
        <v>=IF(HOPE_training_input.xlsx!A282&lt;&gt;"",HOPE_training_input.xlsx!A282,"")</v>
      </c>
      <c r="P375" t="str">
        <f t="shared" si="184"/>
        <v>=IF(SELFAFFICACY_training_input.xlsx!A282&lt;&gt;"",SELFAFFICACY_training_input.xlsx!A282,"")</v>
      </c>
      <c r="Q375" t="str">
        <f t="shared" si="184"/>
        <v>=IF(SELFESTEEM_training_input.xlsx!A282&lt;&gt;"",SELFESTEEM_training_input.xlsx!A282,"")</v>
      </c>
      <c r="R375" t="str">
        <f t="shared" si="184"/>
        <v>=IF(WELLBEING_training_input.xlsx!A282&lt;&gt;"",WELLBEING_training_input.xlsx!A282,"")</v>
      </c>
      <c r="S375" t="str">
        <f t="shared" si="184"/>
        <v>=IF(HYPER_training_input.xlsx!A282&lt;&gt;"",HYPER_training_input.xlsx!A282,"")</v>
      </c>
      <c r="T375" t="str">
        <f t="shared" si="184"/>
        <v>=IF(AGGR_training_input.xlsx!A282&lt;&gt;"",AGGR_training_input.xlsx!A282,"")</v>
      </c>
      <c r="U375" t="str">
        <f t="shared" si="184"/>
        <v>=IF(COND_PR_training_input.xlsx!A282&lt;&gt;"",COND_PR_training_input.xlsx!A282,"")</v>
      </c>
      <c r="V375" t="str">
        <f t="shared" si="184"/>
        <v>=IF(ANXIE_training_input.xlsx!A282&lt;&gt;"",ANXIE_training_input.xlsx!A282,"")</v>
      </c>
      <c r="W375" t="str">
        <f t="shared" si="184"/>
        <v>=IF(DEPR_training_input.xlsx!A282&lt;&gt;"",DEPR_training_input.xlsx!A282,"")</v>
      </c>
      <c r="X375" t="str">
        <f t="shared" si="184"/>
        <v>=IF(SOMAT_training_input.xlsx!A282&lt;&gt;"",SOMAT_training_input.xlsx!A282,"")</v>
      </c>
      <c r="Y375" t="str">
        <f t="shared" si="184"/>
        <v>=IF(ATYPI_training_input.xlsx!A282&lt;&gt;"",ATYPI_training_input.xlsx!A282,"")</v>
      </c>
      <c r="Z375" t="str">
        <f t="shared" si="184"/>
        <v>=IF(WITHD_training_input.xlsx!A282&lt;&gt;"",WITHD_training_input.xlsx!A282,"")</v>
      </c>
      <c r="AA375" t="str">
        <f t="shared" si="184"/>
        <v>=IF(ATTE_PR_training_input.xlsx!A282&lt;&gt;"",ATTE_PR_training_input.xlsx!A282,"")</v>
      </c>
      <c r="AB375" t="str">
        <f t="shared" si="184"/>
        <v>=IF(ANG_CONT_training_input.xlsx!A282&lt;&gt;"",ANG_CONT_training_input.xlsx!A282,"")</v>
      </c>
      <c r="AC375" t="str">
        <f t="shared" si="184"/>
        <v>=IF(DEV_SOC_DIS_training_input.xlsx!A282&lt;&gt;"",DEV_SOC_DIS_training_input.xlsx!A282,"")</v>
      </c>
      <c r="AD375" t="str">
        <f t="shared" si="184"/>
        <v>=IF(BULLY_training_input.xlsx!A282&lt;&gt;"",BULLY_training_input.xlsx!A282,"")</v>
      </c>
      <c r="AE375" t="str">
        <f t="shared" si="184"/>
        <v>=IF(EMOT_SELF_C_training_input.xlsx!A282&lt;&gt;"",EMOT_SELF_C_training_input.xlsx!A282,"")</v>
      </c>
      <c r="AF375" t="str">
        <f t="shared" si="184"/>
        <v>=IF(EXE_FUN_training_input.xlsx!A282&lt;&gt;"",EXE_FUN_training_input.xlsx!A282,"")</v>
      </c>
      <c r="AG375" t="str">
        <f t="shared" si="184"/>
        <v>=IF(MANIA_training_input.xlsx!A282&lt;&gt;"",MANIA_training_input.xlsx!A282,"")</v>
      </c>
      <c r="AH375" t="str">
        <f t="shared" si="184"/>
        <v>=IF(NEG_EMOT_training_input.xlsx!A282&lt;&gt;"",NEG_EMOT_training_input.xlsx!A282,"")</v>
      </c>
      <c r="AI375" t="str">
        <f t="shared" si="184"/>
        <v>=IF(ADAPT_training_input.xlsx!A282&lt;&gt;"",ADAPT_training_input.xlsx!A282,"")</v>
      </c>
      <c r="AJ375" t="str">
        <f t="shared" si="184"/>
        <v>=IF(SOC_SK_training_input.xlsx!A282&lt;&gt;"",SOC_SK_training_input.xlsx!A282,"")</v>
      </c>
      <c r="AK375" t="str">
        <f t="shared" si="184"/>
        <v>=IF(LEAD_training_input.xlsx!A282&lt;&gt;"",LEAD_training_input.xlsx!A282,"")</v>
      </c>
      <c r="AL375" t="str">
        <f t="shared" si="184"/>
        <v>=IF(ACT_DAIL_training_input.xlsx!A282&lt;&gt;"",ACT_DAIL_training_input.xlsx!A282,"")</v>
      </c>
      <c r="AM375" t="str">
        <f t="shared" si="184"/>
        <v>=IF(FUN_COM_training_input.xlsx!A282&lt;&gt;"",FUN_COM_training_input.xlsx!A282,"")</v>
      </c>
      <c r="AN375" t="str">
        <f t="shared" si="184"/>
        <v>=IF(RESILI_training_input.xlsx!A282&lt;&gt;"",RESILI_training_input.xlsx!A282,"")</v>
      </c>
      <c r="AO375" t="str">
        <f t="shared" si="184"/>
        <v>=IF(SEL_training_input.xlsx!A282&lt;&gt;"",SEL_training_input.xlsx!A282,"")</v>
      </c>
      <c r="AP375" t="str">
        <f t="shared" si="184"/>
        <v>=IF(SEV_training_input.xlsx!A282&lt;&gt;"",SEV_training_input.xlsx!A282,"")</v>
      </c>
      <c r="AQ375" t="str">
        <f t="shared" si="184"/>
        <v>=IF(ANHEDONIA_training_input.xlsx!A282&lt;&gt;"",ANHEDONIA_training_input.xlsx!A282,"")</v>
      </c>
      <c r="AR375" t="str">
        <f t="shared" si="184"/>
        <v>=IF(ANXIOUSNESS_training_input.xlsx!A282&lt;&gt;"",ANXIOUSNESS_training_input.xlsx!A282,"")</v>
      </c>
      <c r="AS375" t="str">
        <f t="shared" si="184"/>
        <v>=IF(ATTENTION_SEEKING_training_input.xlsx!A282&lt;&gt;"",ATTENTION_SEEKING_training_input.xlsx!A282,"")</v>
      </c>
      <c r="AT375" t="str">
        <f t="shared" si="184"/>
        <v>=IF(CALLOUSNESS_training_input.xlsx!A282&lt;&gt;"",CALLOUSNESS_training_input.xlsx!A282,"")</v>
      </c>
      <c r="AU375" t="str">
        <f t="shared" si="184"/>
        <v>=IF(DECEITFULNESS_training_input.xlsx!A282&lt;&gt;"",DECEITFULNESS_training_input.xlsx!A282,"")</v>
      </c>
      <c r="AV375" t="str">
        <f t="shared" si="184"/>
        <v>=IF(DEPRESSIVITY_training_input.xlsx!A282&lt;&gt;"",DEPRESSIVITY_training_input.xlsx!A282,"")</v>
      </c>
      <c r="AW375" t="str">
        <f t="shared" si="184"/>
        <v>=IF(DISTRACTIBILITY_training_input.xlsx!A282&lt;&gt;"",DISTRACTIBILITY_training_input.xlsx!A282,"")</v>
      </c>
      <c r="AX375" t="str">
        <f t="shared" si="184"/>
        <v>=IF(ECCENTRICITY_training_input.xlsx!A282&lt;&gt;"",ECCENTRICITY_training_input.xlsx!A282,"")</v>
      </c>
      <c r="AY375" t="str">
        <f t="shared" si="184"/>
        <v>=IF(EMOTIONAL_LABILITY_training_input.xlsx!A282&lt;&gt;"",EMOTIONAL_LABILITY_training_input.xlsx!A282,"")</v>
      </c>
      <c r="AZ375" t="str">
        <f t="shared" si="184"/>
        <v>=IF(GRANDIOSITY_training_input.xlsx!A282&lt;&gt;"",GRANDIOSITY_training_input.xlsx!A282,"")</v>
      </c>
      <c r="BA375" t="str">
        <f t="shared" si="184"/>
        <v>=IF(HOSTILITY_training_input.xlsx!A282&lt;&gt;"",HOSTILITY_training_input.xlsx!A282,"")</v>
      </c>
      <c r="BB375" t="str">
        <f t="shared" si="184"/>
        <v>=IF(IMPULSIVITY_training_input.xlsx!A282&lt;&gt;"",IMPULSIVITY_training_input.xlsx!A282,"")</v>
      </c>
      <c r="BC375" t="str">
        <f t="shared" si="184"/>
        <v>=IF(INTIMACY_AVOIDANCE_training_input.xlsx!A282&lt;&gt;"",INTIMACY_AVOIDANCE_training_input.xlsx!A282,"")</v>
      </c>
      <c r="BD375" t="str">
        <f t="shared" si="184"/>
        <v>=IF(IRRESPONSIBILITY_training_input.xlsx!A282&lt;&gt;"",IRRESPONSIBILITY_training_input.xlsx!A282,"")</v>
      </c>
      <c r="BE375" t="str">
        <f t="shared" si="184"/>
        <v>=IF(MANIPULATIVENESS_training_input.xlsx!A282&lt;&gt;"",MANIPULATIVENESS_training_input.xlsx!A282,"")</v>
      </c>
      <c r="BF375" t="str">
        <f t="shared" si="184"/>
        <v>=IF(PERCEPTUAL_DYSREGULATION_training_input.xlsx!A282&lt;&gt;"",PERCEPTUAL_DYSREGULATION_training_input.xlsx!A282,"")</v>
      </c>
      <c r="BG375" t="str">
        <f t="shared" si="184"/>
        <v>=IF(PERSEVERATION_training_input.xlsx!A282&lt;&gt;"",PERSEVERATION_training_input.xlsx!A282,"")</v>
      </c>
      <c r="BH375" t="str">
        <f t="shared" si="184"/>
        <v>=IF(RESTRICTED_AFFECTIVITY_training_input.xlsx!A282&lt;&gt;"",RESTRICTED_AFFECTIVITY_training_input.xlsx!A282,"")</v>
      </c>
      <c r="BI375" t="str">
        <f t="shared" si="184"/>
        <v>=IF(RIGID_PERFECTIONISM_training_input.xlsx!A282&lt;&gt;"",RIGID_PERFECTIONISM_training_input.xlsx!A282,"")</v>
      </c>
      <c r="BJ375" t="str">
        <f t="shared" si="184"/>
        <v>=IF(RISK_TAKING_training_input.xlsx!A282&lt;&gt;"",RISK_TAKING_training_input.xlsx!A282,"")</v>
      </c>
      <c r="BK375" t="str">
        <f t="shared" si="184"/>
        <v>=IF(SEPARATION_INSECURITY_training_input.xlsx!A282&lt;&gt;"",SEPARATION_INSECURITY_training_input.xlsx!A282,"")</v>
      </c>
      <c r="BL375" t="str">
        <f t="shared" si="184"/>
        <v>=IF(SUBMISSIVENESS_training_input.xlsx!A282&lt;&gt;"",SUBMISSIVENESS_training_input.xlsx!A282,"")</v>
      </c>
      <c r="BM375" t="str">
        <f t="shared" si="184"/>
        <v>=IF(SUSPICIOUSNESS_training_input.xlsx!A282&lt;&gt;"",SUSPICIOUSNESS_training_input.xlsx!A282,"")</v>
      </c>
      <c r="BN375" t="str">
        <f t="shared" si="184"/>
        <v>=IF(UNUSUAL_BELIEFS_training_input.xlsx!A282&lt;&gt;"",UNUSUAL_BELIEFS_training_input.xlsx!A282,"")</v>
      </c>
      <c r="BO375" t="str">
        <f t="shared" si="183"/>
        <v>=IF(WITHDRAWAL_training_input.xlsx!A282&lt;&gt;"",WITHDRAWAL_training_input.xlsx!A282,"")</v>
      </c>
      <c r="BP375" t="str">
        <f t="shared" si="183"/>
        <v>=IF(ACT_training_input.xlsx!A282&lt;&gt;"",ACT_training_input.xlsx!A282,"")</v>
      </c>
      <c r="BQ375" t="str">
        <f t="shared" si="183"/>
        <v>=IF(DSP_training_input.xlsx!A282&lt;&gt;"",DSP_training_input.xlsx!A282,"")</v>
      </c>
      <c r="BR375" t="str">
        <f t="shared" si="183"/>
        <v>=IF(PAG_training_input.xlsx!A282&lt;&gt;"",PAG_training_input.xlsx!A282,"")</v>
      </c>
      <c r="BS375" t="str">
        <f t="shared" si="183"/>
        <v>=IF(PRO_training_input.xlsx!A282&lt;&gt;"",PRO_training_input.xlsx!A282,"")</v>
      </c>
      <c r="BT375" t="str">
        <f t="shared" si="183"/>
        <v>=IF(SPL_training_input.xlsx!A282&lt;&gt;"",SPL_training_input.xlsx!A282,"")</v>
      </c>
      <c r="BU375" t="str">
        <f t="shared" si="183"/>
        <v>=IF(WDR_training_input.xlsx!A282&lt;&gt;"",WDR_training_input.xlsx!A282,"")</v>
      </c>
      <c r="BV375" t="str">
        <f t="shared" si="183"/>
        <v>=IF(CON_training_input.xlsx!A282&lt;&gt;"",CON_training_input.xlsx!A282,"")</v>
      </c>
      <c r="BW375" t="str">
        <f t="shared" si="183"/>
        <v>=IF(DSC_training_input.xlsx!A282&lt;&gt;"",DSC_training_input.xlsx!A282,"")</v>
      </c>
      <c r="BX375" t="str">
        <f t="shared" si="183"/>
        <v>=IF(FAN_training_input.xlsx!A282&lt;&gt;"",FAN_training_input.xlsx!A282,"")</v>
      </c>
      <c r="BY375" t="str">
        <f t="shared" si="183"/>
        <v>=IF(OMN_training_input.xlsx!A282&lt;&gt;"",OMN_training_input.xlsx!A282,"")</v>
      </c>
      <c r="BZ375" t="str">
        <f t="shared" si="183"/>
        <v>=IF(REP_training_input.xlsx!A282&lt;&gt;"",REP_training_input.xlsx!A282,"")</v>
      </c>
      <c r="CA375" t="str">
        <f t="shared" si="183"/>
        <v>=IF(SOM_training_input.xlsx!A282&lt;&gt;"",SOM_training_input.xlsx!A282,"")</v>
      </c>
      <c r="CB375" t="str">
        <f t="shared" si="183"/>
        <v>=IF(SUB_training_input.xlsx!A282&lt;&gt;"",SUB_training_input.xlsx!A282,"")</v>
      </c>
      <c r="CC375" t="str">
        <f t="shared" si="183"/>
        <v>=IF(UND_training_input.xlsx!A282&lt;&gt;"",UND_training_input.xlsx!A282,"")</v>
      </c>
      <c r="CD375" t="str">
        <f t="shared" si="183"/>
        <v>=IF(ALT_training_input.xlsx!A282&lt;&gt;"",ALT_training_input.xlsx!A282,"")</v>
      </c>
      <c r="CE375" t="str">
        <f t="shared" si="183"/>
        <v>=IF(HUM_training_input.xlsx!A282&lt;&gt;"",HUM_training_input.xlsx!A282,"")</v>
      </c>
      <c r="CF375" t="str">
        <f t="shared" si="183"/>
        <v>=IF(IDL_training_input.xlsx!A282&lt;&gt;"",IDL_training_input.xlsx!A282,"")</v>
      </c>
      <c r="CG375" t="str">
        <f t="shared" si="183"/>
        <v>=IF(RFM_training_input.xlsx!A282&lt;&gt;"",RFM_training_input.xlsx!A282,"")</v>
      </c>
      <c r="CH375" t="str">
        <f t="shared" si="183"/>
        <v>=IF(DN_training_input.xlsx!A282&lt;&gt;"",DN_training_input.xlsx!A282,"")</v>
      </c>
      <c r="CI375" t="str">
        <f t="shared" si="183"/>
        <v>=IF(INT_training_input.xlsx!A282&lt;&gt;"",INT_training_input.xlsx!A282,"")</v>
      </c>
      <c r="CJ375" t="str">
        <f t="shared" si="183"/>
        <v>=IF(SUP_training_input.xlsx!A282&lt;&gt;"",SUP_training_input.xlsx!A282,"")</v>
      </c>
      <c r="CK375" t="str">
        <f t="shared" si="183"/>
        <v>=IF(ANT_training_input.xlsx!A282&lt;&gt;"",ANT_training_input.xlsx!A282,"")</v>
      </c>
      <c r="CL375" t="str">
        <f t="shared" si="183"/>
        <v>=IF(ISO_training_input.xlsx!A282&lt;&gt;"",ISO_training_input.xlsx!A282,"")</v>
      </c>
    </row>
    <row r="376" spans="1:90">
      <c r="A376">
        <v>283</v>
      </c>
      <c r="B376" t="str">
        <f t="shared" si="172"/>
        <v>=IF(SUICIDE_training_input.xlsx!A283&lt;&gt;"",SUICIDE_training_input.xlsx!A283,"")</v>
      </c>
      <c r="C376" t="str">
        <f t="shared" si="184"/>
        <v>=IF(IQ_training_input.xlsx!A283&lt;&gt;"",IQ_training_input.xlsx!A283,"")</v>
      </c>
      <c r="D376" t="str">
        <f t="shared" si="184"/>
        <v>=IF(AMBIG_training_input.xlsx!A283&lt;&gt;"",AMBIG_training_input.xlsx!A283,"")</v>
      </c>
      <c r="E376" t="str">
        <f t="shared" si="184"/>
        <v>=IF(EGODYST_training_input.xlsx!A283&lt;&gt;"",EGODYST_training_input.xlsx!A283,"")</v>
      </c>
      <c r="F376" t="str">
        <f t="shared" si="184"/>
        <v>=IF(AUTISM_training_input.xlsx!A283&lt;&gt;"",AUTISM_training_input.xlsx!A283,"")</v>
      </c>
      <c r="G376" t="str">
        <f t="shared" si="184"/>
        <v>=IF(IDENTITY_training_input.xlsx!A283&lt;&gt;"",IDENTITY_training_input.xlsx!A283,"")</v>
      </c>
      <c r="H376" t="str">
        <f t="shared" si="184"/>
        <v>=IF(SELFDIR_training_input.xlsx!A283&lt;&gt;"",SELFDIR_training_input.xlsx!A283,"")</v>
      </c>
      <c r="I376" t="str">
        <f t="shared" si="184"/>
        <v>=IF(EMPATHY_training_input.xlsx!A283&lt;&gt;"",EMPATHY_training_input.xlsx!A283,"")</v>
      </c>
      <c r="J376" t="str">
        <f t="shared" si="184"/>
        <v>=IF(INTIMACY_training_input.xlsx!A283&lt;&gt;"",INTIMACY_training_input.xlsx!A283,"")</v>
      </c>
      <c r="K376" t="str">
        <f t="shared" si="184"/>
        <v>=IF(ACUTE_training_input.xlsx!A283&lt;&gt;"",ACUTE_training_input.xlsx!A283,"")</v>
      </c>
      <c r="L376" t="str">
        <f t="shared" si="184"/>
        <v>=IF(CHRONIC_training_input.xlsx!A283&lt;&gt;"",CHRONIC_training_input.xlsx!A283,"")</v>
      </c>
      <c r="M376" t="str">
        <f t="shared" si="184"/>
        <v>=IF(TRAUMA_PAST_training_input.xlsx!A283&lt;&gt;"",TRAUMA_PAST_training_input.xlsx!A283,"")</v>
      </c>
      <c r="N376" t="str">
        <f t="shared" si="184"/>
        <v>=IF(TRAUMA_PRESENT_training_input.xlsx!A283&lt;&gt;"",TRAUMA_PRESENT_training_input.xlsx!A283,"")</v>
      </c>
      <c r="O376" t="str">
        <f t="shared" si="184"/>
        <v>=IF(HOPE_training_input.xlsx!A283&lt;&gt;"",HOPE_training_input.xlsx!A283,"")</v>
      </c>
      <c r="P376" t="str">
        <f t="shared" si="184"/>
        <v>=IF(SELFAFFICACY_training_input.xlsx!A283&lt;&gt;"",SELFAFFICACY_training_input.xlsx!A283,"")</v>
      </c>
      <c r="Q376" t="str">
        <f t="shared" si="184"/>
        <v>=IF(SELFESTEEM_training_input.xlsx!A283&lt;&gt;"",SELFESTEEM_training_input.xlsx!A283,"")</v>
      </c>
      <c r="R376" t="str">
        <f t="shared" si="184"/>
        <v>=IF(WELLBEING_training_input.xlsx!A283&lt;&gt;"",WELLBEING_training_input.xlsx!A283,"")</v>
      </c>
      <c r="S376" t="str">
        <f t="shared" si="184"/>
        <v>=IF(HYPER_training_input.xlsx!A283&lt;&gt;"",HYPER_training_input.xlsx!A283,"")</v>
      </c>
      <c r="T376" t="str">
        <f t="shared" si="184"/>
        <v>=IF(AGGR_training_input.xlsx!A283&lt;&gt;"",AGGR_training_input.xlsx!A283,"")</v>
      </c>
      <c r="U376" t="str">
        <f t="shared" si="184"/>
        <v>=IF(COND_PR_training_input.xlsx!A283&lt;&gt;"",COND_PR_training_input.xlsx!A283,"")</v>
      </c>
      <c r="V376" t="str">
        <f t="shared" si="184"/>
        <v>=IF(ANXIE_training_input.xlsx!A283&lt;&gt;"",ANXIE_training_input.xlsx!A283,"")</v>
      </c>
      <c r="W376" t="str">
        <f t="shared" si="184"/>
        <v>=IF(DEPR_training_input.xlsx!A283&lt;&gt;"",DEPR_training_input.xlsx!A283,"")</v>
      </c>
      <c r="X376" t="str">
        <f t="shared" si="184"/>
        <v>=IF(SOMAT_training_input.xlsx!A283&lt;&gt;"",SOMAT_training_input.xlsx!A283,"")</v>
      </c>
      <c r="Y376" t="str">
        <f t="shared" si="184"/>
        <v>=IF(ATYPI_training_input.xlsx!A283&lt;&gt;"",ATYPI_training_input.xlsx!A283,"")</v>
      </c>
      <c r="Z376" t="str">
        <f t="shared" si="184"/>
        <v>=IF(WITHD_training_input.xlsx!A283&lt;&gt;"",WITHD_training_input.xlsx!A283,"")</v>
      </c>
      <c r="AA376" t="str">
        <f t="shared" si="184"/>
        <v>=IF(ATTE_PR_training_input.xlsx!A283&lt;&gt;"",ATTE_PR_training_input.xlsx!A283,"")</v>
      </c>
      <c r="AB376" t="str">
        <f t="shared" si="184"/>
        <v>=IF(ANG_CONT_training_input.xlsx!A283&lt;&gt;"",ANG_CONT_training_input.xlsx!A283,"")</v>
      </c>
      <c r="AC376" t="str">
        <f t="shared" si="184"/>
        <v>=IF(DEV_SOC_DIS_training_input.xlsx!A283&lt;&gt;"",DEV_SOC_DIS_training_input.xlsx!A283,"")</v>
      </c>
      <c r="AD376" t="str">
        <f t="shared" si="184"/>
        <v>=IF(BULLY_training_input.xlsx!A283&lt;&gt;"",BULLY_training_input.xlsx!A283,"")</v>
      </c>
      <c r="AE376" t="str">
        <f t="shared" si="184"/>
        <v>=IF(EMOT_SELF_C_training_input.xlsx!A283&lt;&gt;"",EMOT_SELF_C_training_input.xlsx!A283,"")</v>
      </c>
      <c r="AF376" t="str">
        <f t="shared" si="184"/>
        <v>=IF(EXE_FUN_training_input.xlsx!A283&lt;&gt;"",EXE_FUN_training_input.xlsx!A283,"")</v>
      </c>
      <c r="AG376" t="str">
        <f t="shared" si="184"/>
        <v>=IF(MANIA_training_input.xlsx!A283&lt;&gt;"",MANIA_training_input.xlsx!A283,"")</v>
      </c>
      <c r="AH376" t="str">
        <f t="shared" si="184"/>
        <v>=IF(NEG_EMOT_training_input.xlsx!A283&lt;&gt;"",NEG_EMOT_training_input.xlsx!A283,"")</v>
      </c>
      <c r="AI376" t="str">
        <f t="shared" si="184"/>
        <v>=IF(ADAPT_training_input.xlsx!A283&lt;&gt;"",ADAPT_training_input.xlsx!A283,"")</v>
      </c>
      <c r="AJ376" t="str">
        <f t="shared" si="184"/>
        <v>=IF(SOC_SK_training_input.xlsx!A283&lt;&gt;"",SOC_SK_training_input.xlsx!A283,"")</v>
      </c>
      <c r="AK376" t="str">
        <f t="shared" si="184"/>
        <v>=IF(LEAD_training_input.xlsx!A283&lt;&gt;"",LEAD_training_input.xlsx!A283,"")</v>
      </c>
      <c r="AL376" t="str">
        <f t="shared" si="184"/>
        <v>=IF(ACT_DAIL_training_input.xlsx!A283&lt;&gt;"",ACT_DAIL_training_input.xlsx!A283,"")</v>
      </c>
      <c r="AM376" t="str">
        <f t="shared" si="184"/>
        <v>=IF(FUN_COM_training_input.xlsx!A283&lt;&gt;"",FUN_COM_training_input.xlsx!A283,"")</v>
      </c>
      <c r="AN376" t="str">
        <f t="shared" si="184"/>
        <v>=IF(RESILI_training_input.xlsx!A283&lt;&gt;"",RESILI_training_input.xlsx!A283,"")</v>
      </c>
      <c r="AO376" t="str">
        <f t="shared" si="184"/>
        <v>=IF(SEL_training_input.xlsx!A283&lt;&gt;"",SEL_training_input.xlsx!A283,"")</v>
      </c>
      <c r="AP376" t="str">
        <f t="shared" si="184"/>
        <v>=IF(SEV_training_input.xlsx!A283&lt;&gt;"",SEV_training_input.xlsx!A283,"")</v>
      </c>
      <c r="AQ376" t="str">
        <f t="shared" si="184"/>
        <v>=IF(ANHEDONIA_training_input.xlsx!A283&lt;&gt;"",ANHEDONIA_training_input.xlsx!A283,"")</v>
      </c>
      <c r="AR376" t="str">
        <f t="shared" si="184"/>
        <v>=IF(ANXIOUSNESS_training_input.xlsx!A283&lt;&gt;"",ANXIOUSNESS_training_input.xlsx!A283,"")</v>
      </c>
      <c r="AS376" t="str">
        <f t="shared" si="184"/>
        <v>=IF(ATTENTION_SEEKING_training_input.xlsx!A283&lt;&gt;"",ATTENTION_SEEKING_training_input.xlsx!A283,"")</v>
      </c>
      <c r="AT376" t="str">
        <f t="shared" si="184"/>
        <v>=IF(CALLOUSNESS_training_input.xlsx!A283&lt;&gt;"",CALLOUSNESS_training_input.xlsx!A283,"")</v>
      </c>
      <c r="AU376" t="str">
        <f t="shared" si="184"/>
        <v>=IF(DECEITFULNESS_training_input.xlsx!A283&lt;&gt;"",DECEITFULNESS_training_input.xlsx!A283,"")</v>
      </c>
      <c r="AV376" t="str">
        <f t="shared" si="184"/>
        <v>=IF(DEPRESSIVITY_training_input.xlsx!A283&lt;&gt;"",DEPRESSIVITY_training_input.xlsx!A283,"")</v>
      </c>
      <c r="AW376" t="str">
        <f t="shared" si="184"/>
        <v>=IF(DISTRACTIBILITY_training_input.xlsx!A283&lt;&gt;"",DISTRACTIBILITY_training_input.xlsx!A283,"")</v>
      </c>
      <c r="AX376" t="str">
        <f t="shared" si="184"/>
        <v>=IF(ECCENTRICITY_training_input.xlsx!A283&lt;&gt;"",ECCENTRICITY_training_input.xlsx!A283,"")</v>
      </c>
      <c r="AY376" t="str">
        <f t="shared" si="184"/>
        <v>=IF(EMOTIONAL_LABILITY_training_input.xlsx!A283&lt;&gt;"",EMOTIONAL_LABILITY_training_input.xlsx!A283,"")</v>
      </c>
      <c r="AZ376" t="str">
        <f t="shared" si="184"/>
        <v>=IF(GRANDIOSITY_training_input.xlsx!A283&lt;&gt;"",GRANDIOSITY_training_input.xlsx!A283,"")</v>
      </c>
      <c r="BA376" t="str">
        <f t="shared" si="184"/>
        <v>=IF(HOSTILITY_training_input.xlsx!A283&lt;&gt;"",HOSTILITY_training_input.xlsx!A283,"")</v>
      </c>
      <c r="BB376" t="str">
        <f t="shared" si="184"/>
        <v>=IF(IMPULSIVITY_training_input.xlsx!A283&lt;&gt;"",IMPULSIVITY_training_input.xlsx!A283,"")</v>
      </c>
      <c r="BC376" t="str">
        <f t="shared" si="184"/>
        <v>=IF(INTIMACY_AVOIDANCE_training_input.xlsx!A283&lt;&gt;"",INTIMACY_AVOIDANCE_training_input.xlsx!A283,"")</v>
      </c>
      <c r="BD376" t="str">
        <f t="shared" si="184"/>
        <v>=IF(IRRESPONSIBILITY_training_input.xlsx!A283&lt;&gt;"",IRRESPONSIBILITY_training_input.xlsx!A283,"")</v>
      </c>
      <c r="BE376" t="str">
        <f t="shared" si="184"/>
        <v>=IF(MANIPULATIVENESS_training_input.xlsx!A283&lt;&gt;"",MANIPULATIVENESS_training_input.xlsx!A283,"")</v>
      </c>
      <c r="BF376" t="str">
        <f t="shared" si="184"/>
        <v>=IF(PERCEPTUAL_DYSREGULATION_training_input.xlsx!A283&lt;&gt;"",PERCEPTUAL_DYSREGULATION_training_input.xlsx!A283,"")</v>
      </c>
      <c r="BG376" t="str">
        <f t="shared" si="184"/>
        <v>=IF(PERSEVERATION_training_input.xlsx!A283&lt;&gt;"",PERSEVERATION_training_input.xlsx!A283,"")</v>
      </c>
      <c r="BH376" t="str">
        <f t="shared" si="184"/>
        <v>=IF(RESTRICTED_AFFECTIVITY_training_input.xlsx!A283&lt;&gt;"",RESTRICTED_AFFECTIVITY_training_input.xlsx!A283,"")</v>
      </c>
      <c r="BI376" t="str">
        <f t="shared" si="184"/>
        <v>=IF(RIGID_PERFECTIONISM_training_input.xlsx!A283&lt;&gt;"",RIGID_PERFECTIONISM_training_input.xlsx!A283,"")</v>
      </c>
      <c r="BJ376" t="str">
        <f t="shared" si="184"/>
        <v>=IF(RISK_TAKING_training_input.xlsx!A283&lt;&gt;"",RISK_TAKING_training_input.xlsx!A283,"")</v>
      </c>
      <c r="BK376" t="str">
        <f t="shared" si="184"/>
        <v>=IF(SEPARATION_INSECURITY_training_input.xlsx!A283&lt;&gt;"",SEPARATION_INSECURITY_training_input.xlsx!A283,"")</v>
      </c>
      <c r="BL376" t="str">
        <f t="shared" si="184"/>
        <v>=IF(SUBMISSIVENESS_training_input.xlsx!A283&lt;&gt;"",SUBMISSIVENESS_training_input.xlsx!A283,"")</v>
      </c>
      <c r="BM376" t="str">
        <f t="shared" si="184"/>
        <v>=IF(SUSPICIOUSNESS_training_input.xlsx!A283&lt;&gt;"",SUSPICIOUSNESS_training_input.xlsx!A283,"")</v>
      </c>
      <c r="BN376" t="str">
        <f t="shared" ref="BN376:CL379" si="185">CONCATENATE($A$11,BN$1,$A$12,$A376,$A$13,BN$1,$A$14,$A376,$A$15)</f>
        <v>=IF(UNUSUAL_BELIEFS_training_input.xlsx!A283&lt;&gt;"",UNUSUAL_BELIEFS_training_input.xlsx!A283,"")</v>
      </c>
      <c r="BO376" t="str">
        <f t="shared" si="185"/>
        <v>=IF(WITHDRAWAL_training_input.xlsx!A283&lt;&gt;"",WITHDRAWAL_training_input.xlsx!A283,"")</v>
      </c>
      <c r="BP376" t="str">
        <f t="shared" si="185"/>
        <v>=IF(ACT_training_input.xlsx!A283&lt;&gt;"",ACT_training_input.xlsx!A283,"")</v>
      </c>
      <c r="BQ376" t="str">
        <f t="shared" si="185"/>
        <v>=IF(DSP_training_input.xlsx!A283&lt;&gt;"",DSP_training_input.xlsx!A283,"")</v>
      </c>
      <c r="BR376" t="str">
        <f t="shared" si="185"/>
        <v>=IF(PAG_training_input.xlsx!A283&lt;&gt;"",PAG_training_input.xlsx!A283,"")</v>
      </c>
      <c r="BS376" t="str">
        <f t="shared" si="185"/>
        <v>=IF(PRO_training_input.xlsx!A283&lt;&gt;"",PRO_training_input.xlsx!A283,"")</v>
      </c>
      <c r="BT376" t="str">
        <f t="shared" si="185"/>
        <v>=IF(SPL_training_input.xlsx!A283&lt;&gt;"",SPL_training_input.xlsx!A283,"")</v>
      </c>
      <c r="BU376" t="str">
        <f t="shared" si="185"/>
        <v>=IF(WDR_training_input.xlsx!A283&lt;&gt;"",WDR_training_input.xlsx!A283,"")</v>
      </c>
      <c r="BV376" t="str">
        <f t="shared" si="185"/>
        <v>=IF(CON_training_input.xlsx!A283&lt;&gt;"",CON_training_input.xlsx!A283,"")</v>
      </c>
      <c r="BW376" t="str">
        <f t="shared" si="185"/>
        <v>=IF(DSC_training_input.xlsx!A283&lt;&gt;"",DSC_training_input.xlsx!A283,"")</v>
      </c>
      <c r="BX376" t="str">
        <f t="shared" si="185"/>
        <v>=IF(FAN_training_input.xlsx!A283&lt;&gt;"",FAN_training_input.xlsx!A283,"")</v>
      </c>
      <c r="BY376" t="str">
        <f t="shared" si="185"/>
        <v>=IF(OMN_training_input.xlsx!A283&lt;&gt;"",OMN_training_input.xlsx!A283,"")</v>
      </c>
      <c r="BZ376" t="str">
        <f t="shared" si="185"/>
        <v>=IF(REP_training_input.xlsx!A283&lt;&gt;"",REP_training_input.xlsx!A283,"")</v>
      </c>
      <c r="CA376" t="str">
        <f t="shared" si="185"/>
        <v>=IF(SOM_training_input.xlsx!A283&lt;&gt;"",SOM_training_input.xlsx!A283,"")</v>
      </c>
      <c r="CB376" t="str">
        <f t="shared" si="185"/>
        <v>=IF(SUB_training_input.xlsx!A283&lt;&gt;"",SUB_training_input.xlsx!A283,"")</v>
      </c>
      <c r="CC376" t="str">
        <f t="shared" si="185"/>
        <v>=IF(UND_training_input.xlsx!A283&lt;&gt;"",UND_training_input.xlsx!A283,"")</v>
      </c>
      <c r="CD376" t="str">
        <f t="shared" si="185"/>
        <v>=IF(ALT_training_input.xlsx!A283&lt;&gt;"",ALT_training_input.xlsx!A283,"")</v>
      </c>
      <c r="CE376" t="str">
        <f t="shared" si="185"/>
        <v>=IF(HUM_training_input.xlsx!A283&lt;&gt;"",HUM_training_input.xlsx!A283,"")</v>
      </c>
      <c r="CF376" t="str">
        <f t="shared" si="185"/>
        <v>=IF(IDL_training_input.xlsx!A283&lt;&gt;"",IDL_training_input.xlsx!A283,"")</v>
      </c>
      <c r="CG376" t="str">
        <f t="shared" si="185"/>
        <v>=IF(RFM_training_input.xlsx!A283&lt;&gt;"",RFM_training_input.xlsx!A283,"")</v>
      </c>
      <c r="CH376" t="str">
        <f t="shared" si="185"/>
        <v>=IF(DN_training_input.xlsx!A283&lt;&gt;"",DN_training_input.xlsx!A283,"")</v>
      </c>
      <c r="CI376" t="str">
        <f t="shared" si="185"/>
        <v>=IF(INT_training_input.xlsx!A283&lt;&gt;"",INT_training_input.xlsx!A283,"")</v>
      </c>
      <c r="CJ376" t="str">
        <f t="shared" si="185"/>
        <v>=IF(SUP_training_input.xlsx!A283&lt;&gt;"",SUP_training_input.xlsx!A283,"")</v>
      </c>
      <c r="CK376" t="str">
        <f t="shared" si="185"/>
        <v>=IF(ANT_training_input.xlsx!A283&lt;&gt;"",ANT_training_input.xlsx!A283,"")</v>
      </c>
      <c r="CL376" t="str">
        <f t="shared" si="185"/>
        <v>=IF(ISO_training_input.xlsx!A283&lt;&gt;"",ISO_training_input.xlsx!A283,"")</v>
      </c>
    </row>
    <row r="377" spans="1:90">
      <c r="A377">
        <v>284</v>
      </c>
      <c r="B377" t="str">
        <f t="shared" si="172"/>
        <v>=IF(SUICIDE_training_input.xlsx!A284&lt;&gt;"",SUICIDE_training_input.xlsx!A284,"")</v>
      </c>
      <c r="C377" t="str">
        <f t="shared" ref="C377:BN380" si="186">CONCATENATE($A$11,C$1,$A$12,$A377,$A$13,C$1,$A$14,$A377,$A$15)</f>
        <v>=IF(IQ_training_input.xlsx!A284&lt;&gt;"",IQ_training_input.xlsx!A284,"")</v>
      </c>
      <c r="D377" t="str">
        <f t="shared" si="186"/>
        <v>=IF(AMBIG_training_input.xlsx!A284&lt;&gt;"",AMBIG_training_input.xlsx!A284,"")</v>
      </c>
      <c r="E377" t="str">
        <f t="shared" si="186"/>
        <v>=IF(EGODYST_training_input.xlsx!A284&lt;&gt;"",EGODYST_training_input.xlsx!A284,"")</v>
      </c>
      <c r="F377" t="str">
        <f t="shared" si="186"/>
        <v>=IF(AUTISM_training_input.xlsx!A284&lt;&gt;"",AUTISM_training_input.xlsx!A284,"")</v>
      </c>
      <c r="G377" t="str">
        <f t="shared" si="186"/>
        <v>=IF(IDENTITY_training_input.xlsx!A284&lt;&gt;"",IDENTITY_training_input.xlsx!A284,"")</v>
      </c>
      <c r="H377" t="str">
        <f t="shared" si="186"/>
        <v>=IF(SELFDIR_training_input.xlsx!A284&lt;&gt;"",SELFDIR_training_input.xlsx!A284,"")</v>
      </c>
      <c r="I377" t="str">
        <f t="shared" si="186"/>
        <v>=IF(EMPATHY_training_input.xlsx!A284&lt;&gt;"",EMPATHY_training_input.xlsx!A284,"")</v>
      </c>
      <c r="J377" t="str">
        <f t="shared" si="186"/>
        <v>=IF(INTIMACY_training_input.xlsx!A284&lt;&gt;"",INTIMACY_training_input.xlsx!A284,"")</v>
      </c>
      <c r="K377" t="str">
        <f t="shared" si="186"/>
        <v>=IF(ACUTE_training_input.xlsx!A284&lt;&gt;"",ACUTE_training_input.xlsx!A284,"")</v>
      </c>
      <c r="L377" t="str">
        <f t="shared" si="186"/>
        <v>=IF(CHRONIC_training_input.xlsx!A284&lt;&gt;"",CHRONIC_training_input.xlsx!A284,"")</v>
      </c>
      <c r="M377" t="str">
        <f t="shared" si="186"/>
        <v>=IF(TRAUMA_PAST_training_input.xlsx!A284&lt;&gt;"",TRAUMA_PAST_training_input.xlsx!A284,"")</v>
      </c>
      <c r="N377" t="str">
        <f t="shared" si="186"/>
        <v>=IF(TRAUMA_PRESENT_training_input.xlsx!A284&lt;&gt;"",TRAUMA_PRESENT_training_input.xlsx!A284,"")</v>
      </c>
      <c r="O377" t="str">
        <f t="shared" si="186"/>
        <v>=IF(HOPE_training_input.xlsx!A284&lt;&gt;"",HOPE_training_input.xlsx!A284,"")</v>
      </c>
      <c r="P377" t="str">
        <f t="shared" si="186"/>
        <v>=IF(SELFAFFICACY_training_input.xlsx!A284&lt;&gt;"",SELFAFFICACY_training_input.xlsx!A284,"")</v>
      </c>
      <c r="Q377" t="str">
        <f t="shared" si="186"/>
        <v>=IF(SELFESTEEM_training_input.xlsx!A284&lt;&gt;"",SELFESTEEM_training_input.xlsx!A284,"")</v>
      </c>
      <c r="R377" t="str">
        <f t="shared" si="186"/>
        <v>=IF(WELLBEING_training_input.xlsx!A284&lt;&gt;"",WELLBEING_training_input.xlsx!A284,"")</v>
      </c>
      <c r="S377" t="str">
        <f t="shared" si="186"/>
        <v>=IF(HYPER_training_input.xlsx!A284&lt;&gt;"",HYPER_training_input.xlsx!A284,"")</v>
      </c>
      <c r="T377" t="str">
        <f t="shared" si="186"/>
        <v>=IF(AGGR_training_input.xlsx!A284&lt;&gt;"",AGGR_training_input.xlsx!A284,"")</v>
      </c>
      <c r="U377" t="str">
        <f t="shared" si="186"/>
        <v>=IF(COND_PR_training_input.xlsx!A284&lt;&gt;"",COND_PR_training_input.xlsx!A284,"")</v>
      </c>
      <c r="V377" t="str">
        <f t="shared" si="186"/>
        <v>=IF(ANXIE_training_input.xlsx!A284&lt;&gt;"",ANXIE_training_input.xlsx!A284,"")</v>
      </c>
      <c r="W377" t="str">
        <f t="shared" si="186"/>
        <v>=IF(DEPR_training_input.xlsx!A284&lt;&gt;"",DEPR_training_input.xlsx!A284,"")</v>
      </c>
      <c r="X377" t="str">
        <f t="shared" si="186"/>
        <v>=IF(SOMAT_training_input.xlsx!A284&lt;&gt;"",SOMAT_training_input.xlsx!A284,"")</v>
      </c>
      <c r="Y377" t="str">
        <f t="shared" si="186"/>
        <v>=IF(ATYPI_training_input.xlsx!A284&lt;&gt;"",ATYPI_training_input.xlsx!A284,"")</v>
      </c>
      <c r="Z377" t="str">
        <f t="shared" si="186"/>
        <v>=IF(WITHD_training_input.xlsx!A284&lt;&gt;"",WITHD_training_input.xlsx!A284,"")</v>
      </c>
      <c r="AA377" t="str">
        <f t="shared" si="186"/>
        <v>=IF(ATTE_PR_training_input.xlsx!A284&lt;&gt;"",ATTE_PR_training_input.xlsx!A284,"")</v>
      </c>
      <c r="AB377" t="str">
        <f t="shared" si="186"/>
        <v>=IF(ANG_CONT_training_input.xlsx!A284&lt;&gt;"",ANG_CONT_training_input.xlsx!A284,"")</v>
      </c>
      <c r="AC377" t="str">
        <f t="shared" si="186"/>
        <v>=IF(DEV_SOC_DIS_training_input.xlsx!A284&lt;&gt;"",DEV_SOC_DIS_training_input.xlsx!A284,"")</v>
      </c>
      <c r="AD377" t="str">
        <f t="shared" si="186"/>
        <v>=IF(BULLY_training_input.xlsx!A284&lt;&gt;"",BULLY_training_input.xlsx!A284,"")</v>
      </c>
      <c r="AE377" t="str">
        <f t="shared" si="186"/>
        <v>=IF(EMOT_SELF_C_training_input.xlsx!A284&lt;&gt;"",EMOT_SELF_C_training_input.xlsx!A284,"")</v>
      </c>
      <c r="AF377" t="str">
        <f t="shared" si="186"/>
        <v>=IF(EXE_FUN_training_input.xlsx!A284&lt;&gt;"",EXE_FUN_training_input.xlsx!A284,"")</v>
      </c>
      <c r="AG377" t="str">
        <f t="shared" si="186"/>
        <v>=IF(MANIA_training_input.xlsx!A284&lt;&gt;"",MANIA_training_input.xlsx!A284,"")</v>
      </c>
      <c r="AH377" t="str">
        <f t="shared" si="186"/>
        <v>=IF(NEG_EMOT_training_input.xlsx!A284&lt;&gt;"",NEG_EMOT_training_input.xlsx!A284,"")</v>
      </c>
      <c r="AI377" t="str">
        <f t="shared" si="186"/>
        <v>=IF(ADAPT_training_input.xlsx!A284&lt;&gt;"",ADAPT_training_input.xlsx!A284,"")</v>
      </c>
      <c r="AJ377" t="str">
        <f t="shared" si="186"/>
        <v>=IF(SOC_SK_training_input.xlsx!A284&lt;&gt;"",SOC_SK_training_input.xlsx!A284,"")</v>
      </c>
      <c r="AK377" t="str">
        <f t="shared" si="186"/>
        <v>=IF(LEAD_training_input.xlsx!A284&lt;&gt;"",LEAD_training_input.xlsx!A284,"")</v>
      </c>
      <c r="AL377" t="str">
        <f t="shared" si="186"/>
        <v>=IF(ACT_DAIL_training_input.xlsx!A284&lt;&gt;"",ACT_DAIL_training_input.xlsx!A284,"")</v>
      </c>
      <c r="AM377" t="str">
        <f t="shared" si="186"/>
        <v>=IF(FUN_COM_training_input.xlsx!A284&lt;&gt;"",FUN_COM_training_input.xlsx!A284,"")</v>
      </c>
      <c r="AN377" t="str">
        <f t="shared" si="186"/>
        <v>=IF(RESILI_training_input.xlsx!A284&lt;&gt;"",RESILI_training_input.xlsx!A284,"")</v>
      </c>
      <c r="AO377" t="str">
        <f t="shared" si="186"/>
        <v>=IF(SEL_training_input.xlsx!A284&lt;&gt;"",SEL_training_input.xlsx!A284,"")</v>
      </c>
      <c r="AP377" t="str">
        <f t="shared" si="186"/>
        <v>=IF(SEV_training_input.xlsx!A284&lt;&gt;"",SEV_training_input.xlsx!A284,"")</v>
      </c>
      <c r="AQ377" t="str">
        <f t="shared" si="186"/>
        <v>=IF(ANHEDONIA_training_input.xlsx!A284&lt;&gt;"",ANHEDONIA_training_input.xlsx!A284,"")</v>
      </c>
      <c r="AR377" t="str">
        <f t="shared" si="186"/>
        <v>=IF(ANXIOUSNESS_training_input.xlsx!A284&lt;&gt;"",ANXIOUSNESS_training_input.xlsx!A284,"")</v>
      </c>
      <c r="AS377" t="str">
        <f t="shared" si="186"/>
        <v>=IF(ATTENTION_SEEKING_training_input.xlsx!A284&lt;&gt;"",ATTENTION_SEEKING_training_input.xlsx!A284,"")</v>
      </c>
      <c r="AT377" t="str">
        <f t="shared" si="186"/>
        <v>=IF(CALLOUSNESS_training_input.xlsx!A284&lt;&gt;"",CALLOUSNESS_training_input.xlsx!A284,"")</v>
      </c>
      <c r="AU377" t="str">
        <f t="shared" si="186"/>
        <v>=IF(DECEITFULNESS_training_input.xlsx!A284&lt;&gt;"",DECEITFULNESS_training_input.xlsx!A284,"")</v>
      </c>
      <c r="AV377" t="str">
        <f t="shared" si="186"/>
        <v>=IF(DEPRESSIVITY_training_input.xlsx!A284&lt;&gt;"",DEPRESSIVITY_training_input.xlsx!A284,"")</v>
      </c>
      <c r="AW377" t="str">
        <f t="shared" si="186"/>
        <v>=IF(DISTRACTIBILITY_training_input.xlsx!A284&lt;&gt;"",DISTRACTIBILITY_training_input.xlsx!A284,"")</v>
      </c>
      <c r="AX377" t="str">
        <f t="shared" si="186"/>
        <v>=IF(ECCENTRICITY_training_input.xlsx!A284&lt;&gt;"",ECCENTRICITY_training_input.xlsx!A284,"")</v>
      </c>
      <c r="AY377" t="str">
        <f t="shared" si="186"/>
        <v>=IF(EMOTIONAL_LABILITY_training_input.xlsx!A284&lt;&gt;"",EMOTIONAL_LABILITY_training_input.xlsx!A284,"")</v>
      </c>
      <c r="AZ377" t="str">
        <f t="shared" si="186"/>
        <v>=IF(GRANDIOSITY_training_input.xlsx!A284&lt;&gt;"",GRANDIOSITY_training_input.xlsx!A284,"")</v>
      </c>
      <c r="BA377" t="str">
        <f t="shared" si="186"/>
        <v>=IF(HOSTILITY_training_input.xlsx!A284&lt;&gt;"",HOSTILITY_training_input.xlsx!A284,"")</v>
      </c>
      <c r="BB377" t="str">
        <f t="shared" si="186"/>
        <v>=IF(IMPULSIVITY_training_input.xlsx!A284&lt;&gt;"",IMPULSIVITY_training_input.xlsx!A284,"")</v>
      </c>
      <c r="BC377" t="str">
        <f t="shared" si="186"/>
        <v>=IF(INTIMACY_AVOIDANCE_training_input.xlsx!A284&lt;&gt;"",INTIMACY_AVOIDANCE_training_input.xlsx!A284,"")</v>
      </c>
      <c r="BD377" t="str">
        <f t="shared" si="186"/>
        <v>=IF(IRRESPONSIBILITY_training_input.xlsx!A284&lt;&gt;"",IRRESPONSIBILITY_training_input.xlsx!A284,"")</v>
      </c>
      <c r="BE377" t="str">
        <f t="shared" si="186"/>
        <v>=IF(MANIPULATIVENESS_training_input.xlsx!A284&lt;&gt;"",MANIPULATIVENESS_training_input.xlsx!A284,"")</v>
      </c>
      <c r="BF377" t="str">
        <f t="shared" si="186"/>
        <v>=IF(PERCEPTUAL_DYSREGULATION_training_input.xlsx!A284&lt;&gt;"",PERCEPTUAL_DYSREGULATION_training_input.xlsx!A284,"")</v>
      </c>
      <c r="BG377" t="str">
        <f t="shared" si="186"/>
        <v>=IF(PERSEVERATION_training_input.xlsx!A284&lt;&gt;"",PERSEVERATION_training_input.xlsx!A284,"")</v>
      </c>
      <c r="BH377" t="str">
        <f t="shared" si="186"/>
        <v>=IF(RESTRICTED_AFFECTIVITY_training_input.xlsx!A284&lt;&gt;"",RESTRICTED_AFFECTIVITY_training_input.xlsx!A284,"")</v>
      </c>
      <c r="BI377" t="str">
        <f t="shared" si="186"/>
        <v>=IF(RIGID_PERFECTIONISM_training_input.xlsx!A284&lt;&gt;"",RIGID_PERFECTIONISM_training_input.xlsx!A284,"")</v>
      </c>
      <c r="BJ377" t="str">
        <f t="shared" si="186"/>
        <v>=IF(RISK_TAKING_training_input.xlsx!A284&lt;&gt;"",RISK_TAKING_training_input.xlsx!A284,"")</v>
      </c>
      <c r="BK377" t="str">
        <f t="shared" si="186"/>
        <v>=IF(SEPARATION_INSECURITY_training_input.xlsx!A284&lt;&gt;"",SEPARATION_INSECURITY_training_input.xlsx!A284,"")</v>
      </c>
      <c r="BL377" t="str">
        <f t="shared" si="186"/>
        <v>=IF(SUBMISSIVENESS_training_input.xlsx!A284&lt;&gt;"",SUBMISSIVENESS_training_input.xlsx!A284,"")</v>
      </c>
      <c r="BM377" t="str">
        <f t="shared" si="186"/>
        <v>=IF(SUSPICIOUSNESS_training_input.xlsx!A284&lt;&gt;"",SUSPICIOUSNESS_training_input.xlsx!A284,"")</v>
      </c>
      <c r="BN377" t="str">
        <f t="shared" si="186"/>
        <v>=IF(UNUSUAL_BELIEFS_training_input.xlsx!A284&lt;&gt;"",UNUSUAL_BELIEFS_training_input.xlsx!A284,"")</v>
      </c>
      <c r="BO377" t="str">
        <f t="shared" si="185"/>
        <v>=IF(WITHDRAWAL_training_input.xlsx!A284&lt;&gt;"",WITHDRAWAL_training_input.xlsx!A284,"")</v>
      </c>
      <c r="BP377" t="str">
        <f t="shared" si="185"/>
        <v>=IF(ACT_training_input.xlsx!A284&lt;&gt;"",ACT_training_input.xlsx!A284,"")</v>
      </c>
      <c r="BQ377" t="str">
        <f t="shared" si="185"/>
        <v>=IF(DSP_training_input.xlsx!A284&lt;&gt;"",DSP_training_input.xlsx!A284,"")</v>
      </c>
      <c r="BR377" t="str">
        <f t="shared" si="185"/>
        <v>=IF(PAG_training_input.xlsx!A284&lt;&gt;"",PAG_training_input.xlsx!A284,"")</v>
      </c>
      <c r="BS377" t="str">
        <f t="shared" si="185"/>
        <v>=IF(PRO_training_input.xlsx!A284&lt;&gt;"",PRO_training_input.xlsx!A284,"")</v>
      </c>
      <c r="BT377" t="str">
        <f t="shared" si="185"/>
        <v>=IF(SPL_training_input.xlsx!A284&lt;&gt;"",SPL_training_input.xlsx!A284,"")</v>
      </c>
      <c r="BU377" t="str">
        <f t="shared" si="185"/>
        <v>=IF(WDR_training_input.xlsx!A284&lt;&gt;"",WDR_training_input.xlsx!A284,"")</v>
      </c>
      <c r="BV377" t="str">
        <f t="shared" si="185"/>
        <v>=IF(CON_training_input.xlsx!A284&lt;&gt;"",CON_training_input.xlsx!A284,"")</v>
      </c>
      <c r="BW377" t="str">
        <f t="shared" si="185"/>
        <v>=IF(DSC_training_input.xlsx!A284&lt;&gt;"",DSC_training_input.xlsx!A284,"")</v>
      </c>
      <c r="BX377" t="str">
        <f t="shared" si="185"/>
        <v>=IF(FAN_training_input.xlsx!A284&lt;&gt;"",FAN_training_input.xlsx!A284,"")</v>
      </c>
      <c r="BY377" t="str">
        <f t="shared" si="185"/>
        <v>=IF(OMN_training_input.xlsx!A284&lt;&gt;"",OMN_training_input.xlsx!A284,"")</v>
      </c>
      <c r="BZ377" t="str">
        <f t="shared" si="185"/>
        <v>=IF(REP_training_input.xlsx!A284&lt;&gt;"",REP_training_input.xlsx!A284,"")</v>
      </c>
      <c r="CA377" t="str">
        <f t="shared" si="185"/>
        <v>=IF(SOM_training_input.xlsx!A284&lt;&gt;"",SOM_training_input.xlsx!A284,"")</v>
      </c>
      <c r="CB377" t="str">
        <f t="shared" si="185"/>
        <v>=IF(SUB_training_input.xlsx!A284&lt;&gt;"",SUB_training_input.xlsx!A284,"")</v>
      </c>
      <c r="CC377" t="str">
        <f t="shared" si="185"/>
        <v>=IF(UND_training_input.xlsx!A284&lt;&gt;"",UND_training_input.xlsx!A284,"")</v>
      </c>
      <c r="CD377" t="str">
        <f t="shared" si="185"/>
        <v>=IF(ALT_training_input.xlsx!A284&lt;&gt;"",ALT_training_input.xlsx!A284,"")</v>
      </c>
      <c r="CE377" t="str">
        <f t="shared" si="185"/>
        <v>=IF(HUM_training_input.xlsx!A284&lt;&gt;"",HUM_training_input.xlsx!A284,"")</v>
      </c>
      <c r="CF377" t="str">
        <f t="shared" si="185"/>
        <v>=IF(IDL_training_input.xlsx!A284&lt;&gt;"",IDL_training_input.xlsx!A284,"")</v>
      </c>
      <c r="CG377" t="str">
        <f t="shared" si="185"/>
        <v>=IF(RFM_training_input.xlsx!A284&lt;&gt;"",RFM_training_input.xlsx!A284,"")</v>
      </c>
      <c r="CH377" t="str">
        <f t="shared" si="185"/>
        <v>=IF(DN_training_input.xlsx!A284&lt;&gt;"",DN_training_input.xlsx!A284,"")</v>
      </c>
      <c r="CI377" t="str">
        <f t="shared" si="185"/>
        <v>=IF(INT_training_input.xlsx!A284&lt;&gt;"",INT_training_input.xlsx!A284,"")</v>
      </c>
      <c r="CJ377" t="str">
        <f t="shared" si="185"/>
        <v>=IF(SUP_training_input.xlsx!A284&lt;&gt;"",SUP_training_input.xlsx!A284,"")</v>
      </c>
      <c r="CK377" t="str">
        <f t="shared" si="185"/>
        <v>=IF(ANT_training_input.xlsx!A284&lt;&gt;"",ANT_training_input.xlsx!A284,"")</v>
      </c>
      <c r="CL377" t="str">
        <f t="shared" si="185"/>
        <v>=IF(ISO_training_input.xlsx!A284&lt;&gt;"",ISO_training_input.xlsx!A284,"")</v>
      </c>
    </row>
    <row r="378" spans="1:90">
      <c r="A378">
        <v>285</v>
      </c>
      <c r="B378" t="str">
        <f t="shared" si="172"/>
        <v>=IF(SUICIDE_training_input.xlsx!A285&lt;&gt;"",SUICIDE_training_input.xlsx!A285,"")</v>
      </c>
      <c r="C378" t="str">
        <f t="shared" si="186"/>
        <v>=IF(IQ_training_input.xlsx!A285&lt;&gt;"",IQ_training_input.xlsx!A285,"")</v>
      </c>
      <c r="D378" t="str">
        <f t="shared" si="186"/>
        <v>=IF(AMBIG_training_input.xlsx!A285&lt;&gt;"",AMBIG_training_input.xlsx!A285,"")</v>
      </c>
      <c r="E378" t="str">
        <f t="shared" si="186"/>
        <v>=IF(EGODYST_training_input.xlsx!A285&lt;&gt;"",EGODYST_training_input.xlsx!A285,"")</v>
      </c>
      <c r="F378" t="str">
        <f t="shared" si="186"/>
        <v>=IF(AUTISM_training_input.xlsx!A285&lt;&gt;"",AUTISM_training_input.xlsx!A285,"")</v>
      </c>
      <c r="G378" t="str">
        <f t="shared" si="186"/>
        <v>=IF(IDENTITY_training_input.xlsx!A285&lt;&gt;"",IDENTITY_training_input.xlsx!A285,"")</v>
      </c>
      <c r="H378" t="str">
        <f t="shared" si="186"/>
        <v>=IF(SELFDIR_training_input.xlsx!A285&lt;&gt;"",SELFDIR_training_input.xlsx!A285,"")</v>
      </c>
      <c r="I378" t="str">
        <f t="shared" si="186"/>
        <v>=IF(EMPATHY_training_input.xlsx!A285&lt;&gt;"",EMPATHY_training_input.xlsx!A285,"")</v>
      </c>
      <c r="J378" t="str">
        <f t="shared" si="186"/>
        <v>=IF(INTIMACY_training_input.xlsx!A285&lt;&gt;"",INTIMACY_training_input.xlsx!A285,"")</v>
      </c>
      <c r="K378" t="str">
        <f t="shared" si="186"/>
        <v>=IF(ACUTE_training_input.xlsx!A285&lt;&gt;"",ACUTE_training_input.xlsx!A285,"")</v>
      </c>
      <c r="L378" t="str">
        <f t="shared" si="186"/>
        <v>=IF(CHRONIC_training_input.xlsx!A285&lt;&gt;"",CHRONIC_training_input.xlsx!A285,"")</v>
      </c>
      <c r="M378" t="str">
        <f t="shared" si="186"/>
        <v>=IF(TRAUMA_PAST_training_input.xlsx!A285&lt;&gt;"",TRAUMA_PAST_training_input.xlsx!A285,"")</v>
      </c>
      <c r="N378" t="str">
        <f t="shared" si="186"/>
        <v>=IF(TRAUMA_PRESENT_training_input.xlsx!A285&lt;&gt;"",TRAUMA_PRESENT_training_input.xlsx!A285,"")</v>
      </c>
      <c r="O378" t="str">
        <f t="shared" si="186"/>
        <v>=IF(HOPE_training_input.xlsx!A285&lt;&gt;"",HOPE_training_input.xlsx!A285,"")</v>
      </c>
      <c r="P378" t="str">
        <f t="shared" si="186"/>
        <v>=IF(SELFAFFICACY_training_input.xlsx!A285&lt;&gt;"",SELFAFFICACY_training_input.xlsx!A285,"")</v>
      </c>
      <c r="Q378" t="str">
        <f t="shared" si="186"/>
        <v>=IF(SELFESTEEM_training_input.xlsx!A285&lt;&gt;"",SELFESTEEM_training_input.xlsx!A285,"")</v>
      </c>
      <c r="R378" t="str">
        <f t="shared" si="186"/>
        <v>=IF(WELLBEING_training_input.xlsx!A285&lt;&gt;"",WELLBEING_training_input.xlsx!A285,"")</v>
      </c>
      <c r="S378" t="str">
        <f t="shared" si="186"/>
        <v>=IF(HYPER_training_input.xlsx!A285&lt;&gt;"",HYPER_training_input.xlsx!A285,"")</v>
      </c>
      <c r="T378" t="str">
        <f t="shared" si="186"/>
        <v>=IF(AGGR_training_input.xlsx!A285&lt;&gt;"",AGGR_training_input.xlsx!A285,"")</v>
      </c>
      <c r="U378" t="str">
        <f t="shared" si="186"/>
        <v>=IF(COND_PR_training_input.xlsx!A285&lt;&gt;"",COND_PR_training_input.xlsx!A285,"")</v>
      </c>
      <c r="V378" t="str">
        <f t="shared" si="186"/>
        <v>=IF(ANXIE_training_input.xlsx!A285&lt;&gt;"",ANXIE_training_input.xlsx!A285,"")</v>
      </c>
      <c r="W378" t="str">
        <f t="shared" si="186"/>
        <v>=IF(DEPR_training_input.xlsx!A285&lt;&gt;"",DEPR_training_input.xlsx!A285,"")</v>
      </c>
      <c r="X378" t="str">
        <f t="shared" si="186"/>
        <v>=IF(SOMAT_training_input.xlsx!A285&lt;&gt;"",SOMAT_training_input.xlsx!A285,"")</v>
      </c>
      <c r="Y378" t="str">
        <f t="shared" si="186"/>
        <v>=IF(ATYPI_training_input.xlsx!A285&lt;&gt;"",ATYPI_training_input.xlsx!A285,"")</v>
      </c>
      <c r="Z378" t="str">
        <f t="shared" si="186"/>
        <v>=IF(WITHD_training_input.xlsx!A285&lt;&gt;"",WITHD_training_input.xlsx!A285,"")</v>
      </c>
      <c r="AA378" t="str">
        <f t="shared" si="186"/>
        <v>=IF(ATTE_PR_training_input.xlsx!A285&lt;&gt;"",ATTE_PR_training_input.xlsx!A285,"")</v>
      </c>
      <c r="AB378" t="str">
        <f t="shared" si="186"/>
        <v>=IF(ANG_CONT_training_input.xlsx!A285&lt;&gt;"",ANG_CONT_training_input.xlsx!A285,"")</v>
      </c>
      <c r="AC378" t="str">
        <f t="shared" si="186"/>
        <v>=IF(DEV_SOC_DIS_training_input.xlsx!A285&lt;&gt;"",DEV_SOC_DIS_training_input.xlsx!A285,"")</v>
      </c>
      <c r="AD378" t="str">
        <f t="shared" si="186"/>
        <v>=IF(BULLY_training_input.xlsx!A285&lt;&gt;"",BULLY_training_input.xlsx!A285,"")</v>
      </c>
      <c r="AE378" t="str">
        <f t="shared" si="186"/>
        <v>=IF(EMOT_SELF_C_training_input.xlsx!A285&lt;&gt;"",EMOT_SELF_C_training_input.xlsx!A285,"")</v>
      </c>
      <c r="AF378" t="str">
        <f t="shared" si="186"/>
        <v>=IF(EXE_FUN_training_input.xlsx!A285&lt;&gt;"",EXE_FUN_training_input.xlsx!A285,"")</v>
      </c>
      <c r="AG378" t="str">
        <f t="shared" si="186"/>
        <v>=IF(MANIA_training_input.xlsx!A285&lt;&gt;"",MANIA_training_input.xlsx!A285,"")</v>
      </c>
      <c r="AH378" t="str">
        <f t="shared" si="186"/>
        <v>=IF(NEG_EMOT_training_input.xlsx!A285&lt;&gt;"",NEG_EMOT_training_input.xlsx!A285,"")</v>
      </c>
      <c r="AI378" t="str">
        <f t="shared" si="186"/>
        <v>=IF(ADAPT_training_input.xlsx!A285&lt;&gt;"",ADAPT_training_input.xlsx!A285,"")</v>
      </c>
      <c r="AJ378" t="str">
        <f t="shared" si="186"/>
        <v>=IF(SOC_SK_training_input.xlsx!A285&lt;&gt;"",SOC_SK_training_input.xlsx!A285,"")</v>
      </c>
      <c r="AK378" t="str">
        <f t="shared" si="186"/>
        <v>=IF(LEAD_training_input.xlsx!A285&lt;&gt;"",LEAD_training_input.xlsx!A285,"")</v>
      </c>
      <c r="AL378" t="str">
        <f t="shared" si="186"/>
        <v>=IF(ACT_DAIL_training_input.xlsx!A285&lt;&gt;"",ACT_DAIL_training_input.xlsx!A285,"")</v>
      </c>
      <c r="AM378" t="str">
        <f t="shared" si="186"/>
        <v>=IF(FUN_COM_training_input.xlsx!A285&lt;&gt;"",FUN_COM_training_input.xlsx!A285,"")</v>
      </c>
      <c r="AN378" t="str">
        <f t="shared" si="186"/>
        <v>=IF(RESILI_training_input.xlsx!A285&lt;&gt;"",RESILI_training_input.xlsx!A285,"")</v>
      </c>
      <c r="AO378" t="str">
        <f t="shared" si="186"/>
        <v>=IF(SEL_training_input.xlsx!A285&lt;&gt;"",SEL_training_input.xlsx!A285,"")</v>
      </c>
      <c r="AP378" t="str">
        <f t="shared" si="186"/>
        <v>=IF(SEV_training_input.xlsx!A285&lt;&gt;"",SEV_training_input.xlsx!A285,"")</v>
      </c>
      <c r="AQ378" t="str">
        <f t="shared" si="186"/>
        <v>=IF(ANHEDONIA_training_input.xlsx!A285&lt;&gt;"",ANHEDONIA_training_input.xlsx!A285,"")</v>
      </c>
      <c r="AR378" t="str">
        <f t="shared" si="186"/>
        <v>=IF(ANXIOUSNESS_training_input.xlsx!A285&lt;&gt;"",ANXIOUSNESS_training_input.xlsx!A285,"")</v>
      </c>
      <c r="AS378" t="str">
        <f t="shared" si="186"/>
        <v>=IF(ATTENTION_SEEKING_training_input.xlsx!A285&lt;&gt;"",ATTENTION_SEEKING_training_input.xlsx!A285,"")</v>
      </c>
      <c r="AT378" t="str">
        <f t="shared" si="186"/>
        <v>=IF(CALLOUSNESS_training_input.xlsx!A285&lt;&gt;"",CALLOUSNESS_training_input.xlsx!A285,"")</v>
      </c>
      <c r="AU378" t="str">
        <f t="shared" si="186"/>
        <v>=IF(DECEITFULNESS_training_input.xlsx!A285&lt;&gt;"",DECEITFULNESS_training_input.xlsx!A285,"")</v>
      </c>
      <c r="AV378" t="str">
        <f t="shared" si="186"/>
        <v>=IF(DEPRESSIVITY_training_input.xlsx!A285&lt;&gt;"",DEPRESSIVITY_training_input.xlsx!A285,"")</v>
      </c>
      <c r="AW378" t="str">
        <f t="shared" si="186"/>
        <v>=IF(DISTRACTIBILITY_training_input.xlsx!A285&lt;&gt;"",DISTRACTIBILITY_training_input.xlsx!A285,"")</v>
      </c>
      <c r="AX378" t="str">
        <f t="shared" si="186"/>
        <v>=IF(ECCENTRICITY_training_input.xlsx!A285&lt;&gt;"",ECCENTRICITY_training_input.xlsx!A285,"")</v>
      </c>
      <c r="AY378" t="str">
        <f t="shared" si="186"/>
        <v>=IF(EMOTIONAL_LABILITY_training_input.xlsx!A285&lt;&gt;"",EMOTIONAL_LABILITY_training_input.xlsx!A285,"")</v>
      </c>
      <c r="AZ378" t="str">
        <f t="shared" si="186"/>
        <v>=IF(GRANDIOSITY_training_input.xlsx!A285&lt;&gt;"",GRANDIOSITY_training_input.xlsx!A285,"")</v>
      </c>
      <c r="BA378" t="str">
        <f t="shared" si="186"/>
        <v>=IF(HOSTILITY_training_input.xlsx!A285&lt;&gt;"",HOSTILITY_training_input.xlsx!A285,"")</v>
      </c>
      <c r="BB378" t="str">
        <f t="shared" si="186"/>
        <v>=IF(IMPULSIVITY_training_input.xlsx!A285&lt;&gt;"",IMPULSIVITY_training_input.xlsx!A285,"")</v>
      </c>
      <c r="BC378" t="str">
        <f t="shared" si="186"/>
        <v>=IF(INTIMACY_AVOIDANCE_training_input.xlsx!A285&lt;&gt;"",INTIMACY_AVOIDANCE_training_input.xlsx!A285,"")</v>
      </c>
      <c r="BD378" t="str">
        <f t="shared" si="186"/>
        <v>=IF(IRRESPONSIBILITY_training_input.xlsx!A285&lt;&gt;"",IRRESPONSIBILITY_training_input.xlsx!A285,"")</v>
      </c>
      <c r="BE378" t="str">
        <f t="shared" si="186"/>
        <v>=IF(MANIPULATIVENESS_training_input.xlsx!A285&lt;&gt;"",MANIPULATIVENESS_training_input.xlsx!A285,"")</v>
      </c>
      <c r="BF378" t="str">
        <f t="shared" si="186"/>
        <v>=IF(PERCEPTUAL_DYSREGULATION_training_input.xlsx!A285&lt;&gt;"",PERCEPTUAL_DYSREGULATION_training_input.xlsx!A285,"")</v>
      </c>
      <c r="BG378" t="str">
        <f t="shared" si="186"/>
        <v>=IF(PERSEVERATION_training_input.xlsx!A285&lt;&gt;"",PERSEVERATION_training_input.xlsx!A285,"")</v>
      </c>
      <c r="BH378" t="str">
        <f t="shared" si="186"/>
        <v>=IF(RESTRICTED_AFFECTIVITY_training_input.xlsx!A285&lt;&gt;"",RESTRICTED_AFFECTIVITY_training_input.xlsx!A285,"")</v>
      </c>
      <c r="BI378" t="str">
        <f t="shared" si="186"/>
        <v>=IF(RIGID_PERFECTIONISM_training_input.xlsx!A285&lt;&gt;"",RIGID_PERFECTIONISM_training_input.xlsx!A285,"")</v>
      </c>
      <c r="BJ378" t="str">
        <f t="shared" si="186"/>
        <v>=IF(RISK_TAKING_training_input.xlsx!A285&lt;&gt;"",RISK_TAKING_training_input.xlsx!A285,"")</v>
      </c>
      <c r="BK378" t="str">
        <f t="shared" si="186"/>
        <v>=IF(SEPARATION_INSECURITY_training_input.xlsx!A285&lt;&gt;"",SEPARATION_INSECURITY_training_input.xlsx!A285,"")</v>
      </c>
      <c r="BL378" t="str">
        <f t="shared" si="186"/>
        <v>=IF(SUBMISSIVENESS_training_input.xlsx!A285&lt;&gt;"",SUBMISSIVENESS_training_input.xlsx!A285,"")</v>
      </c>
      <c r="BM378" t="str">
        <f t="shared" si="186"/>
        <v>=IF(SUSPICIOUSNESS_training_input.xlsx!A285&lt;&gt;"",SUSPICIOUSNESS_training_input.xlsx!A285,"")</v>
      </c>
      <c r="BN378" t="str">
        <f t="shared" si="186"/>
        <v>=IF(UNUSUAL_BELIEFS_training_input.xlsx!A285&lt;&gt;"",UNUSUAL_BELIEFS_training_input.xlsx!A285,"")</v>
      </c>
      <c r="BO378" t="str">
        <f t="shared" si="185"/>
        <v>=IF(WITHDRAWAL_training_input.xlsx!A285&lt;&gt;"",WITHDRAWAL_training_input.xlsx!A285,"")</v>
      </c>
      <c r="BP378" t="str">
        <f t="shared" si="185"/>
        <v>=IF(ACT_training_input.xlsx!A285&lt;&gt;"",ACT_training_input.xlsx!A285,"")</v>
      </c>
      <c r="BQ378" t="str">
        <f t="shared" si="185"/>
        <v>=IF(DSP_training_input.xlsx!A285&lt;&gt;"",DSP_training_input.xlsx!A285,"")</v>
      </c>
      <c r="BR378" t="str">
        <f t="shared" si="185"/>
        <v>=IF(PAG_training_input.xlsx!A285&lt;&gt;"",PAG_training_input.xlsx!A285,"")</v>
      </c>
      <c r="BS378" t="str">
        <f t="shared" si="185"/>
        <v>=IF(PRO_training_input.xlsx!A285&lt;&gt;"",PRO_training_input.xlsx!A285,"")</v>
      </c>
      <c r="BT378" t="str">
        <f t="shared" si="185"/>
        <v>=IF(SPL_training_input.xlsx!A285&lt;&gt;"",SPL_training_input.xlsx!A285,"")</v>
      </c>
      <c r="BU378" t="str">
        <f t="shared" si="185"/>
        <v>=IF(WDR_training_input.xlsx!A285&lt;&gt;"",WDR_training_input.xlsx!A285,"")</v>
      </c>
      <c r="BV378" t="str">
        <f t="shared" si="185"/>
        <v>=IF(CON_training_input.xlsx!A285&lt;&gt;"",CON_training_input.xlsx!A285,"")</v>
      </c>
      <c r="BW378" t="str">
        <f t="shared" si="185"/>
        <v>=IF(DSC_training_input.xlsx!A285&lt;&gt;"",DSC_training_input.xlsx!A285,"")</v>
      </c>
      <c r="BX378" t="str">
        <f t="shared" si="185"/>
        <v>=IF(FAN_training_input.xlsx!A285&lt;&gt;"",FAN_training_input.xlsx!A285,"")</v>
      </c>
      <c r="BY378" t="str">
        <f t="shared" si="185"/>
        <v>=IF(OMN_training_input.xlsx!A285&lt;&gt;"",OMN_training_input.xlsx!A285,"")</v>
      </c>
      <c r="BZ378" t="str">
        <f t="shared" si="185"/>
        <v>=IF(REP_training_input.xlsx!A285&lt;&gt;"",REP_training_input.xlsx!A285,"")</v>
      </c>
      <c r="CA378" t="str">
        <f t="shared" si="185"/>
        <v>=IF(SOM_training_input.xlsx!A285&lt;&gt;"",SOM_training_input.xlsx!A285,"")</v>
      </c>
      <c r="CB378" t="str">
        <f t="shared" si="185"/>
        <v>=IF(SUB_training_input.xlsx!A285&lt;&gt;"",SUB_training_input.xlsx!A285,"")</v>
      </c>
      <c r="CC378" t="str">
        <f t="shared" si="185"/>
        <v>=IF(UND_training_input.xlsx!A285&lt;&gt;"",UND_training_input.xlsx!A285,"")</v>
      </c>
      <c r="CD378" t="str">
        <f t="shared" si="185"/>
        <v>=IF(ALT_training_input.xlsx!A285&lt;&gt;"",ALT_training_input.xlsx!A285,"")</v>
      </c>
      <c r="CE378" t="str">
        <f t="shared" si="185"/>
        <v>=IF(HUM_training_input.xlsx!A285&lt;&gt;"",HUM_training_input.xlsx!A285,"")</v>
      </c>
      <c r="CF378" t="str">
        <f t="shared" si="185"/>
        <v>=IF(IDL_training_input.xlsx!A285&lt;&gt;"",IDL_training_input.xlsx!A285,"")</v>
      </c>
      <c r="CG378" t="str">
        <f t="shared" si="185"/>
        <v>=IF(RFM_training_input.xlsx!A285&lt;&gt;"",RFM_training_input.xlsx!A285,"")</v>
      </c>
      <c r="CH378" t="str">
        <f t="shared" si="185"/>
        <v>=IF(DN_training_input.xlsx!A285&lt;&gt;"",DN_training_input.xlsx!A285,"")</v>
      </c>
      <c r="CI378" t="str">
        <f t="shared" si="185"/>
        <v>=IF(INT_training_input.xlsx!A285&lt;&gt;"",INT_training_input.xlsx!A285,"")</v>
      </c>
      <c r="CJ378" t="str">
        <f t="shared" si="185"/>
        <v>=IF(SUP_training_input.xlsx!A285&lt;&gt;"",SUP_training_input.xlsx!A285,"")</v>
      </c>
      <c r="CK378" t="str">
        <f t="shared" si="185"/>
        <v>=IF(ANT_training_input.xlsx!A285&lt;&gt;"",ANT_training_input.xlsx!A285,"")</v>
      </c>
      <c r="CL378" t="str">
        <f t="shared" si="185"/>
        <v>=IF(ISO_training_input.xlsx!A285&lt;&gt;"",ISO_training_input.xlsx!A285,"")</v>
      </c>
    </row>
    <row r="379" spans="1:90">
      <c r="A379">
        <v>286</v>
      </c>
      <c r="B379" t="str">
        <f t="shared" si="172"/>
        <v>=IF(SUICIDE_training_input.xlsx!A286&lt;&gt;"",SUICIDE_training_input.xlsx!A286,"")</v>
      </c>
      <c r="C379" t="str">
        <f t="shared" si="186"/>
        <v>=IF(IQ_training_input.xlsx!A286&lt;&gt;"",IQ_training_input.xlsx!A286,"")</v>
      </c>
      <c r="D379" t="str">
        <f t="shared" si="186"/>
        <v>=IF(AMBIG_training_input.xlsx!A286&lt;&gt;"",AMBIG_training_input.xlsx!A286,"")</v>
      </c>
      <c r="E379" t="str">
        <f t="shared" si="186"/>
        <v>=IF(EGODYST_training_input.xlsx!A286&lt;&gt;"",EGODYST_training_input.xlsx!A286,"")</v>
      </c>
      <c r="F379" t="str">
        <f t="shared" si="186"/>
        <v>=IF(AUTISM_training_input.xlsx!A286&lt;&gt;"",AUTISM_training_input.xlsx!A286,"")</v>
      </c>
      <c r="G379" t="str">
        <f t="shared" si="186"/>
        <v>=IF(IDENTITY_training_input.xlsx!A286&lt;&gt;"",IDENTITY_training_input.xlsx!A286,"")</v>
      </c>
      <c r="H379" t="str">
        <f t="shared" si="186"/>
        <v>=IF(SELFDIR_training_input.xlsx!A286&lt;&gt;"",SELFDIR_training_input.xlsx!A286,"")</v>
      </c>
      <c r="I379" t="str">
        <f t="shared" si="186"/>
        <v>=IF(EMPATHY_training_input.xlsx!A286&lt;&gt;"",EMPATHY_training_input.xlsx!A286,"")</v>
      </c>
      <c r="J379" t="str">
        <f t="shared" si="186"/>
        <v>=IF(INTIMACY_training_input.xlsx!A286&lt;&gt;"",INTIMACY_training_input.xlsx!A286,"")</v>
      </c>
      <c r="K379" t="str">
        <f t="shared" si="186"/>
        <v>=IF(ACUTE_training_input.xlsx!A286&lt;&gt;"",ACUTE_training_input.xlsx!A286,"")</v>
      </c>
      <c r="L379" t="str">
        <f t="shared" si="186"/>
        <v>=IF(CHRONIC_training_input.xlsx!A286&lt;&gt;"",CHRONIC_training_input.xlsx!A286,"")</v>
      </c>
      <c r="M379" t="str">
        <f t="shared" si="186"/>
        <v>=IF(TRAUMA_PAST_training_input.xlsx!A286&lt;&gt;"",TRAUMA_PAST_training_input.xlsx!A286,"")</v>
      </c>
      <c r="N379" t="str">
        <f t="shared" si="186"/>
        <v>=IF(TRAUMA_PRESENT_training_input.xlsx!A286&lt;&gt;"",TRAUMA_PRESENT_training_input.xlsx!A286,"")</v>
      </c>
      <c r="O379" t="str">
        <f t="shared" si="186"/>
        <v>=IF(HOPE_training_input.xlsx!A286&lt;&gt;"",HOPE_training_input.xlsx!A286,"")</v>
      </c>
      <c r="P379" t="str">
        <f t="shared" si="186"/>
        <v>=IF(SELFAFFICACY_training_input.xlsx!A286&lt;&gt;"",SELFAFFICACY_training_input.xlsx!A286,"")</v>
      </c>
      <c r="Q379" t="str">
        <f t="shared" si="186"/>
        <v>=IF(SELFESTEEM_training_input.xlsx!A286&lt;&gt;"",SELFESTEEM_training_input.xlsx!A286,"")</v>
      </c>
      <c r="R379" t="str">
        <f t="shared" si="186"/>
        <v>=IF(WELLBEING_training_input.xlsx!A286&lt;&gt;"",WELLBEING_training_input.xlsx!A286,"")</v>
      </c>
      <c r="S379" t="str">
        <f t="shared" si="186"/>
        <v>=IF(HYPER_training_input.xlsx!A286&lt;&gt;"",HYPER_training_input.xlsx!A286,"")</v>
      </c>
      <c r="T379" t="str">
        <f t="shared" si="186"/>
        <v>=IF(AGGR_training_input.xlsx!A286&lt;&gt;"",AGGR_training_input.xlsx!A286,"")</v>
      </c>
      <c r="U379" t="str">
        <f t="shared" si="186"/>
        <v>=IF(COND_PR_training_input.xlsx!A286&lt;&gt;"",COND_PR_training_input.xlsx!A286,"")</v>
      </c>
      <c r="V379" t="str">
        <f t="shared" si="186"/>
        <v>=IF(ANXIE_training_input.xlsx!A286&lt;&gt;"",ANXIE_training_input.xlsx!A286,"")</v>
      </c>
      <c r="W379" t="str">
        <f t="shared" si="186"/>
        <v>=IF(DEPR_training_input.xlsx!A286&lt;&gt;"",DEPR_training_input.xlsx!A286,"")</v>
      </c>
      <c r="X379" t="str">
        <f t="shared" si="186"/>
        <v>=IF(SOMAT_training_input.xlsx!A286&lt;&gt;"",SOMAT_training_input.xlsx!A286,"")</v>
      </c>
      <c r="Y379" t="str">
        <f t="shared" si="186"/>
        <v>=IF(ATYPI_training_input.xlsx!A286&lt;&gt;"",ATYPI_training_input.xlsx!A286,"")</v>
      </c>
      <c r="Z379" t="str">
        <f t="shared" si="186"/>
        <v>=IF(WITHD_training_input.xlsx!A286&lt;&gt;"",WITHD_training_input.xlsx!A286,"")</v>
      </c>
      <c r="AA379" t="str">
        <f t="shared" si="186"/>
        <v>=IF(ATTE_PR_training_input.xlsx!A286&lt;&gt;"",ATTE_PR_training_input.xlsx!A286,"")</v>
      </c>
      <c r="AB379" t="str">
        <f t="shared" si="186"/>
        <v>=IF(ANG_CONT_training_input.xlsx!A286&lt;&gt;"",ANG_CONT_training_input.xlsx!A286,"")</v>
      </c>
      <c r="AC379" t="str">
        <f t="shared" si="186"/>
        <v>=IF(DEV_SOC_DIS_training_input.xlsx!A286&lt;&gt;"",DEV_SOC_DIS_training_input.xlsx!A286,"")</v>
      </c>
      <c r="AD379" t="str">
        <f t="shared" si="186"/>
        <v>=IF(BULLY_training_input.xlsx!A286&lt;&gt;"",BULLY_training_input.xlsx!A286,"")</v>
      </c>
      <c r="AE379" t="str">
        <f t="shared" si="186"/>
        <v>=IF(EMOT_SELF_C_training_input.xlsx!A286&lt;&gt;"",EMOT_SELF_C_training_input.xlsx!A286,"")</v>
      </c>
      <c r="AF379" t="str">
        <f t="shared" si="186"/>
        <v>=IF(EXE_FUN_training_input.xlsx!A286&lt;&gt;"",EXE_FUN_training_input.xlsx!A286,"")</v>
      </c>
      <c r="AG379" t="str">
        <f t="shared" si="186"/>
        <v>=IF(MANIA_training_input.xlsx!A286&lt;&gt;"",MANIA_training_input.xlsx!A286,"")</v>
      </c>
      <c r="AH379" t="str">
        <f t="shared" si="186"/>
        <v>=IF(NEG_EMOT_training_input.xlsx!A286&lt;&gt;"",NEG_EMOT_training_input.xlsx!A286,"")</v>
      </c>
      <c r="AI379" t="str">
        <f t="shared" si="186"/>
        <v>=IF(ADAPT_training_input.xlsx!A286&lt;&gt;"",ADAPT_training_input.xlsx!A286,"")</v>
      </c>
      <c r="AJ379" t="str">
        <f t="shared" si="186"/>
        <v>=IF(SOC_SK_training_input.xlsx!A286&lt;&gt;"",SOC_SK_training_input.xlsx!A286,"")</v>
      </c>
      <c r="AK379" t="str">
        <f t="shared" si="186"/>
        <v>=IF(LEAD_training_input.xlsx!A286&lt;&gt;"",LEAD_training_input.xlsx!A286,"")</v>
      </c>
      <c r="AL379" t="str">
        <f t="shared" si="186"/>
        <v>=IF(ACT_DAIL_training_input.xlsx!A286&lt;&gt;"",ACT_DAIL_training_input.xlsx!A286,"")</v>
      </c>
      <c r="AM379" t="str">
        <f t="shared" si="186"/>
        <v>=IF(FUN_COM_training_input.xlsx!A286&lt;&gt;"",FUN_COM_training_input.xlsx!A286,"")</v>
      </c>
      <c r="AN379" t="str">
        <f t="shared" si="186"/>
        <v>=IF(RESILI_training_input.xlsx!A286&lt;&gt;"",RESILI_training_input.xlsx!A286,"")</v>
      </c>
      <c r="AO379" t="str">
        <f t="shared" si="186"/>
        <v>=IF(SEL_training_input.xlsx!A286&lt;&gt;"",SEL_training_input.xlsx!A286,"")</v>
      </c>
      <c r="AP379" t="str">
        <f t="shared" si="186"/>
        <v>=IF(SEV_training_input.xlsx!A286&lt;&gt;"",SEV_training_input.xlsx!A286,"")</v>
      </c>
      <c r="AQ379" t="str">
        <f t="shared" si="186"/>
        <v>=IF(ANHEDONIA_training_input.xlsx!A286&lt;&gt;"",ANHEDONIA_training_input.xlsx!A286,"")</v>
      </c>
      <c r="AR379" t="str">
        <f t="shared" si="186"/>
        <v>=IF(ANXIOUSNESS_training_input.xlsx!A286&lt;&gt;"",ANXIOUSNESS_training_input.xlsx!A286,"")</v>
      </c>
      <c r="AS379" t="str">
        <f t="shared" si="186"/>
        <v>=IF(ATTENTION_SEEKING_training_input.xlsx!A286&lt;&gt;"",ATTENTION_SEEKING_training_input.xlsx!A286,"")</v>
      </c>
      <c r="AT379" t="str">
        <f t="shared" si="186"/>
        <v>=IF(CALLOUSNESS_training_input.xlsx!A286&lt;&gt;"",CALLOUSNESS_training_input.xlsx!A286,"")</v>
      </c>
      <c r="AU379" t="str">
        <f t="shared" si="186"/>
        <v>=IF(DECEITFULNESS_training_input.xlsx!A286&lt;&gt;"",DECEITFULNESS_training_input.xlsx!A286,"")</v>
      </c>
      <c r="AV379" t="str">
        <f t="shared" si="186"/>
        <v>=IF(DEPRESSIVITY_training_input.xlsx!A286&lt;&gt;"",DEPRESSIVITY_training_input.xlsx!A286,"")</v>
      </c>
      <c r="AW379" t="str">
        <f t="shared" si="186"/>
        <v>=IF(DISTRACTIBILITY_training_input.xlsx!A286&lt;&gt;"",DISTRACTIBILITY_training_input.xlsx!A286,"")</v>
      </c>
      <c r="AX379" t="str">
        <f t="shared" si="186"/>
        <v>=IF(ECCENTRICITY_training_input.xlsx!A286&lt;&gt;"",ECCENTRICITY_training_input.xlsx!A286,"")</v>
      </c>
      <c r="AY379" t="str">
        <f t="shared" si="186"/>
        <v>=IF(EMOTIONAL_LABILITY_training_input.xlsx!A286&lt;&gt;"",EMOTIONAL_LABILITY_training_input.xlsx!A286,"")</v>
      </c>
      <c r="AZ379" t="str">
        <f t="shared" si="186"/>
        <v>=IF(GRANDIOSITY_training_input.xlsx!A286&lt;&gt;"",GRANDIOSITY_training_input.xlsx!A286,"")</v>
      </c>
      <c r="BA379" t="str">
        <f t="shared" si="186"/>
        <v>=IF(HOSTILITY_training_input.xlsx!A286&lt;&gt;"",HOSTILITY_training_input.xlsx!A286,"")</v>
      </c>
      <c r="BB379" t="str">
        <f t="shared" si="186"/>
        <v>=IF(IMPULSIVITY_training_input.xlsx!A286&lt;&gt;"",IMPULSIVITY_training_input.xlsx!A286,"")</v>
      </c>
      <c r="BC379" t="str">
        <f t="shared" si="186"/>
        <v>=IF(INTIMACY_AVOIDANCE_training_input.xlsx!A286&lt;&gt;"",INTIMACY_AVOIDANCE_training_input.xlsx!A286,"")</v>
      </c>
      <c r="BD379" t="str">
        <f t="shared" si="186"/>
        <v>=IF(IRRESPONSIBILITY_training_input.xlsx!A286&lt;&gt;"",IRRESPONSIBILITY_training_input.xlsx!A286,"")</v>
      </c>
      <c r="BE379" t="str">
        <f t="shared" si="186"/>
        <v>=IF(MANIPULATIVENESS_training_input.xlsx!A286&lt;&gt;"",MANIPULATIVENESS_training_input.xlsx!A286,"")</v>
      </c>
      <c r="BF379" t="str">
        <f t="shared" si="186"/>
        <v>=IF(PERCEPTUAL_DYSREGULATION_training_input.xlsx!A286&lt;&gt;"",PERCEPTUAL_DYSREGULATION_training_input.xlsx!A286,"")</v>
      </c>
      <c r="BG379" t="str">
        <f t="shared" si="186"/>
        <v>=IF(PERSEVERATION_training_input.xlsx!A286&lt;&gt;"",PERSEVERATION_training_input.xlsx!A286,"")</v>
      </c>
      <c r="BH379" t="str">
        <f t="shared" si="186"/>
        <v>=IF(RESTRICTED_AFFECTIVITY_training_input.xlsx!A286&lt;&gt;"",RESTRICTED_AFFECTIVITY_training_input.xlsx!A286,"")</v>
      </c>
      <c r="BI379" t="str">
        <f t="shared" si="186"/>
        <v>=IF(RIGID_PERFECTIONISM_training_input.xlsx!A286&lt;&gt;"",RIGID_PERFECTIONISM_training_input.xlsx!A286,"")</v>
      </c>
      <c r="BJ379" t="str">
        <f t="shared" si="186"/>
        <v>=IF(RISK_TAKING_training_input.xlsx!A286&lt;&gt;"",RISK_TAKING_training_input.xlsx!A286,"")</v>
      </c>
      <c r="BK379" t="str">
        <f t="shared" si="186"/>
        <v>=IF(SEPARATION_INSECURITY_training_input.xlsx!A286&lt;&gt;"",SEPARATION_INSECURITY_training_input.xlsx!A286,"")</v>
      </c>
      <c r="BL379" t="str">
        <f t="shared" si="186"/>
        <v>=IF(SUBMISSIVENESS_training_input.xlsx!A286&lt;&gt;"",SUBMISSIVENESS_training_input.xlsx!A286,"")</v>
      </c>
      <c r="BM379" t="str">
        <f t="shared" si="186"/>
        <v>=IF(SUSPICIOUSNESS_training_input.xlsx!A286&lt;&gt;"",SUSPICIOUSNESS_training_input.xlsx!A286,"")</v>
      </c>
      <c r="BN379" t="str">
        <f t="shared" si="186"/>
        <v>=IF(UNUSUAL_BELIEFS_training_input.xlsx!A286&lt;&gt;"",UNUSUAL_BELIEFS_training_input.xlsx!A286,"")</v>
      </c>
      <c r="BO379" t="str">
        <f t="shared" si="185"/>
        <v>=IF(WITHDRAWAL_training_input.xlsx!A286&lt;&gt;"",WITHDRAWAL_training_input.xlsx!A286,"")</v>
      </c>
      <c r="BP379" t="str">
        <f t="shared" si="185"/>
        <v>=IF(ACT_training_input.xlsx!A286&lt;&gt;"",ACT_training_input.xlsx!A286,"")</v>
      </c>
      <c r="BQ379" t="str">
        <f t="shared" si="185"/>
        <v>=IF(DSP_training_input.xlsx!A286&lt;&gt;"",DSP_training_input.xlsx!A286,"")</v>
      </c>
      <c r="BR379" t="str">
        <f t="shared" si="185"/>
        <v>=IF(PAG_training_input.xlsx!A286&lt;&gt;"",PAG_training_input.xlsx!A286,"")</v>
      </c>
      <c r="BS379" t="str">
        <f t="shared" si="185"/>
        <v>=IF(PRO_training_input.xlsx!A286&lt;&gt;"",PRO_training_input.xlsx!A286,"")</v>
      </c>
      <c r="BT379" t="str">
        <f t="shared" si="185"/>
        <v>=IF(SPL_training_input.xlsx!A286&lt;&gt;"",SPL_training_input.xlsx!A286,"")</v>
      </c>
      <c r="BU379" t="str">
        <f t="shared" si="185"/>
        <v>=IF(WDR_training_input.xlsx!A286&lt;&gt;"",WDR_training_input.xlsx!A286,"")</v>
      </c>
      <c r="BV379" t="str">
        <f t="shared" si="185"/>
        <v>=IF(CON_training_input.xlsx!A286&lt;&gt;"",CON_training_input.xlsx!A286,"")</v>
      </c>
      <c r="BW379" t="str">
        <f t="shared" si="185"/>
        <v>=IF(DSC_training_input.xlsx!A286&lt;&gt;"",DSC_training_input.xlsx!A286,"")</v>
      </c>
      <c r="BX379" t="str">
        <f t="shared" si="185"/>
        <v>=IF(FAN_training_input.xlsx!A286&lt;&gt;"",FAN_training_input.xlsx!A286,"")</v>
      </c>
      <c r="BY379" t="str">
        <f t="shared" si="185"/>
        <v>=IF(OMN_training_input.xlsx!A286&lt;&gt;"",OMN_training_input.xlsx!A286,"")</v>
      </c>
      <c r="BZ379" t="str">
        <f t="shared" si="185"/>
        <v>=IF(REP_training_input.xlsx!A286&lt;&gt;"",REP_training_input.xlsx!A286,"")</v>
      </c>
      <c r="CA379" t="str">
        <f t="shared" si="185"/>
        <v>=IF(SOM_training_input.xlsx!A286&lt;&gt;"",SOM_training_input.xlsx!A286,"")</v>
      </c>
      <c r="CB379" t="str">
        <f t="shared" si="185"/>
        <v>=IF(SUB_training_input.xlsx!A286&lt;&gt;"",SUB_training_input.xlsx!A286,"")</v>
      </c>
      <c r="CC379" t="str">
        <f t="shared" si="185"/>
        <v>=IF(UND_training_input.xlsx!A286&lt;&gt;"",UND_training_input.xlsx!A286,"")</v>
      </c>
      <c r="CD379" t="str">
        <f t="shared" si="185"/>
        <v>=IF(ALT_training_input.xlsx!A286&lt;&gt;"",ALT_training_input.xlsx!A286,"")</v>
      </c>
      <c r="CE379" t="str">
        <f t="shared" si="185"/>
        <v>=IF(HUM_training_input.xlsx!A286&lt;&gt;"",HUM_training_input.xlsx!A286,"")</v>
      </c>
      <c r="CF379" t="str">
        <f t="shared" si="185"/>
        <v>=IF(IDL_training_input.xlsx!A286&lt;&gt;"",IDL_training_input.xlsx!A286,"")</v>
      </c>
      <c r="CG379" t="str">
        <f t="shared" si="185"/>
        <v>=IF(RFM_training_input.xlsx!A286&lt;&gt;"",RFM_training_input.xlsx!A286,"")</v>
      </c>
      <c r="CH379" t="str">
        <f t="shared" si="185"/>
        <v>=IF(DN_training_input.xlsx!A286&lt;&gt;"",DN_training_input.xlsx!A286,"")</v>
      </c>
      <c r="CI379" t="str">
        <f t="shared" si="185"/>
        <v>=IF(INT_training_input.xlsx!A286&lt;&gt;"",INT_training_input.xlsx!A286,"")</v>
      </c>
      <c r="CJ379" t="str">
        <f t="shared" si="185"/>
        <v>=IF(SUP_training_input.xlsx!A286&lt;&gt;"",SUP_training_input.xlsx!A286,"")</v>
      </c>
      <c r="CK379" t="str">
        <f t="shared" si="185"/>
        <v>=IF(ANT_training_input.xlsx!A286&lt;&gt;"",ANT_training_input.xlsx!A286,"")</v>
      </c>
      <c r="CL379" t="str">
        <f t="shared" si="185"/>
        <v>=IF(ISO_training_input.xlsx!A286&lt;&gt;"",ISO_training_input.xlsx!A286,"")</v>
      </c>
    </row>
    <row r="380" spans="1:90">
      <c r="A380">
        <v>287</v>
      </c>
      <c r="B380" t="str">
        <f t="shared" si="172"/>
        <v>=IF(SUICIDE_training_input.xlsx!A287&lt;&gt;"",SUICIDE_training_input.xlsx!A287,"")</v>
      </c>
      <c r="C380" t="str">
        <f t="shared" si="186"/>
        <v>=IF(IQ_training_input.xlsx!A287&lt;&gt;"",IQ_training_input.xlsx!A287,"")</v>
      </c>
      <c r="D380" t="str">
        <f t="shared" si="186"/>
        <v>=IF(AMBIG_training_input.xlsx!A287&lt;&gt;"",AMBIG_training_input.xlsx!A287,"")</v>
      </c>
      <c r="E380" t="str">
        <f t="shared" si="186"/>
        <v>=IF(EGODYST_training_input.xlsx!A287&lt;&gt;"",EGODYST_training_input.xlsx!A287,"")</v>
      </c>
      <c r="F380" t="str">
        <f t="shared" si="186"/>
        <v>=IF(AUTISM_training_input.xlsx!A287&lt;&gt;"",AUTISM_training_input.xlsx!A287,"")</v>
      </c>
      <c r="G380" t="str">
        <f t="shared" si="186"/>
        <v>=IF(IDENTITY_training_input.xlsx!A287&lt;&gt;"",IDENTITY_training_input.xlsx!A287,"")</v>
      </c>
      <c r="H380" t="str">
        <f t="shared" si="186"/>
        <v>=IF(SELFDIR_training_input.xlsx!A287&lt;&gt;"",SELFDIR_training_input.xlsx!A287,"")</v>
      </c>
      <c r="I380" t="str">
        <f t="shared" si="186"/>
        <v>=IF(EMPATHY_training_input.xlsx!A287&lt;&gt;"",EMPATHY_training_input.xlsx!A287,"")</v>
      </c>
      <c r="J380" t="str">
        <f t="shared" si="186"/>
        <v>=IF(INTIMACY_training_input.xlsx!A287&lt;&gt;"",INTIMACY_training_input.xlsx!A287,"")</v>
      </c>
      <c r="K380" t="str">
        <f t="shared" si="186"/>
        <v>=IF(ACUTE_training_input.xlsx!A287&lt;&gt;"",ACUTE_training_input.xlsx!A287,"")</v>
      </c>
      <c r="L380" t="str">
        <f t="shared" si="186"/>
        <v>=IF(CHRONIC_training_input.xlsx!A287&lt;&gt;"",CHRONIC_training_input.xlsx!A287,"")</v>
      </c>
      <c r="M380" t="str">
        <f t="shared" si="186"/>
        <v>=IF(TRAUMA_PAST_training_input.xlsx!A287&lt;&gt;"",TRAUMA_PAST_training_input.xlsx!A287,"")</v>
      </c>
      <c r="N380" t="str">
        <f t="shared" si="186"/>
        <v>=IF(TRAUMA_PRESENT_training_input.xlsx!A287&lt;&gt;"",TRAUMA_PRESENT_training_input.xlsx!A287,"")</v>
      </c>
      <c r="O380" t="str">
        <f t="shared" si="186"/>
        <v>=IF(HOPE_training_input.xlsx!A287&lt;&gt;"",HOPE_training_input.xlsx!A287,"")</v>
      </c>
      <c r="P380" t="str">
        <f t="shared" si="186"/>
        <v>=IF(SELFAFFICACY_training_input.xlsx!A287&lt;&gt;"",SELFAFFICACY_training_input.xlsx!A287,"")</v>
      </c>
      <c r="Q380" t="str">
        <f t="shared" si="186"/>
        <v>=IF(SELFESTEEM_training_input.xlsx!A287&lt;&gt;"",SELFESTEEM_training_input.xlsx!A287,"")</v>
      </c>
      <c r="R380" t="str">
        <f t="shared" si="186"/>
        <v>=IF(WELLBEING_training_input.xlsx!A287&lt;&gt;"",WELLBEING_training_input.xlsx!A287,"")</v>
      </c>
      <c r="S380" t="str">
        <f t="shared" si="186"/>
        <v>=IF(HYPER_training_input.xlsx!A287&lt;&gt;"",HYPER_training_input.xlsx!A287,"")</v>
      </c>
      <c r="T380" t="str">
        <f t="shared" si="186"/>
        <v>=IF(AGGR_training_input.xlsx!A287&lt;&gt;"",AGGR_training_input.xlsx!A287,"")</v>
      </c>
      <c r="U380" t="str">
        <f t="shared" si="186"/>
        <v>=IF(COND_PR_training_input.xlsx!A287&lt;&gt;"",COND_PR_training_input.xlsx!A287,"")</v>
      </c>
      <c r="V380" t="str">
        <f t="shared" si="186"/>
        <v>=IF(ANXIE_training_input.xlsx!A287&lt;&gt;"",ANXIE_training_input.xlsx!A287,"")</v>
      </c>
      <c r="W380" t="str">
        <f t="shared" si="186"/>
        <v>=IF(DEPR_training_input.xlsx!A287&lt;&gt;"",DEPR_training_input.xlsx!A287,"")</v>
      </c>
      <c r="X380" t="str">
        <f t="shared" si="186"/>
        <v>=IF(SOMAT_training_input.xlsx!A287&lt;&gt;"",SOMAT_training_input.xlsx!A287,"")</v>
      </c>
      <c r="Y380" t="str">
        <f t="shared" si="186"/>
        <v>=IF(ATYPI_training_input.xlsx!A287&lt;&gt;"",ATYPI_training_input.xlsx!A287,"")</v>
      </c>
      <c r="Z380" t="str">
        <f t="shared" si="186"/>
        <v>=IF(WITHD_training_input.xlsx!A287&lt;&gt;"",WITHD_training_input.xlsx!A287,"")</v>
      </c>
      <c r="AA380" t="str">
        <f t="shared" si="186"/>
        <v>=IF(ATTE_PR_training_input.xlsx!A287&lt;&gt;"",ATTE_PR_training_input.xlsx!A287,"")</v>
      </c>
      <c r="AB380" t="str">
        <f t="shared" si="186"/>
        <v>=IF(ANG_CONT_training_input.xlsx!A287&lt;&gt;"",ANG_CONT_training_input.xlsx!A287,"")</v>
      </c>
      <c r="AC380" t="str">
        <f t="shared" si="186"/>
        <v>=IF(DEV_SOC_DIS_training_input.xlsx!A287&lt;&gt;"",DEV_SOC_DIS_training_input.xlsx!A287,"")</v>
      </c>
      <c r="AD380" t="str">
        <f t="shared" si="186"/>
        <v>=IF(BULLY_training_input.xlsx!A287&lt;&gt;"",BULLY_training_input.xlsx!A287,"")</v>
      </c>
      <c r="AE380" t="str">
        <f t="shared" si="186"/>
        <v>=IF(EMOT_SELF_C_training_input.xlsx!A287&lt;&gt;"",EMOT_SELF_C_training_input.xlsx!A287,"")</v>
      </c>
      <c r="AF380" t="str">
        <f t="shared" si="186"/>
        <v>=IF(EXE_FUN_training_input.xlsx!A287&lt;&gt;"",EXE_FUN_training_input.xlsx!A287,"")</v>
      </c>
      <c r="AG380" t="str">
        <f t="shared" si="186"/>
        <v>=IF(MANIA_training_input.xlsx!A287&lt;&gt;"",MANIA_training_input.xlsx!A287,"")</v>
      </c>
      <c r="AH380" t="str">
        <f t="shared" si="186"/>
        <v>=IF(NEG_EMOT_training_input.xlsx!A287&lt;&gt;"",NEG_EMOT_training_input.xlsx!A287,"")</v>
      </c>
      <c r="AI380" t="str">
        <f t="shared" si="186"/>
        <v>=IF(ADAPT_training_input.xlsx!A287&lt;&gt;"",ADAPT_training_input.xlsx!A287,"")</v>
      </c>
      <c r="AJ380" t="str">
        <f t="shared" si="186"/>
        <v>=IF(SOC_SK_training_input.xlsx!A287&lt;&gt;"",SOC_SK_training_input.xlsx!A287,"")</v>
      </c>
      <c r="AK380" t="str">
        <f t="shared" si="186"/>
        <v>=IF(LEAD_training_input.xlsx!A287&lt;&gt;"",LEAD_training_input.xlsx!A287,"")</v>
      </c>
      <c r="AL380" t="str">
        <f t="shared" si="186"/>
        <v>=IF(ACT_DAIL_training_input.xlsx!A287&lt;&gt;"",ACT_DAIL_training_input.xlsx!A287,"")</v>
      </c>
      <c r="AM380" t="str">
        <f t="shared" si="186"/>
        <v>=IF(FUN_COM_training_input.xlsx!A287&lt;&gt;"",FUN_COM_training_input.xlsx!A287,"")</v>
      </c>
      <c r="AN380" t="str">
        <f t="shared" si="186"/>
        <v>=IF(RESILI_training_input.xlsx!A287&lt;&gt;"",RESILI_training_input.xlsx!A287,"")</v>
      </c>
      <c r="AO380" t="str">
        <f t="shared" si="186"/>
        <v>=IF(SEL_training_input.xlsx!A287&lt;&gt;"",SEL_training_input.xlsx!A287,"")</v>
      </c>
      <c r="AP380" t="str">
        <f t="shared" si="186"/>
        <v>=IF(SEV_training_input.xlsx!A287&lt;&gt;"",SEV_training_input.xlsx!A287,"")</v>
      </c>
      <c r="AQ380" t="str">
        <f t="shared" si="186"/>
        <v>=IF(ANHEDONIA_training_input.xlsx!A287&lt;&gt;"",ANHEDONIA_training_input.xlsx!A287,"")</v>
      </c>
      <c r="AR380" t="str">
        <f t="shared" si="186"/>
        <v>=IF(ANXIOUSNESS_training_input.xlsx!A287&lt;&gt;"",ANXIOUSNESS_training_input.xlsx!A287,"")</v>
      </c>
      <c r="AS380" t="str">
        <f t="shared" si="186"/>
        <v>=IF(ATTENTION_SEEKING_training_input.xlsx!A287&lt;&gt;"",ATTENTION_SEEKING_training_input.xlsx!A287,"")</v>
      </c>
      <c r="AT380" t="str">
        <f t="shared" si="186"/>
        <v>=IF(CALLOUSNESS_training_input.xlsx!A287&lt;&gt;"",CALLOUSNESS_training_input.xlsx!A287,"")</v>
      </c>
      <c r="AU380" t="str">
        <f t="shared" si="186"/>
        <v>=IF(DECEITFULNESS_training_input.xlsx!A287&lt;&gt;"",DECEITFULNESS_training_input.xlsx!A287,"")</v>
      </c>
      <c r="AV380" t="str">
        <f t="shared" si="186"/>
        <v>=IF(DEPRESSIVITY_training_input.xlsx!A287&lt;&gt;"",DEPRESSIVITY_training_input.xlsx!A287,"")</v>
      </c>
      <c r="AW380" t="str">
        <f t="shared" si="186"/>
        <v>=IF(DISTRACTIBILITY_training_input.xlsx!A287&lt;&gt;"",DISTRACTIBILITY_training_input.xlsx!A287,"")</v>
      </c>
      <c r="AX380" t="str">
        <f t="shared" si="186"/>
        <v>=IF(ECCENTRICITY_training_input.xlsx!A287&lt;&gt;"",ECCENTRICITY_training_input.xlsx!A287,"")</v>
      </c>
      <c r="AY380" t="str">
        <f t="shared" si="186"/>
        <v>=IF(EMOTIONAL_LABILITY_training_input.xlsx!A287&lt;&gt;"",EMOTIONAL_LABILITY_training_input.xlsx!A287,"")</v>
      </c>
      <c r="AZ380" t="str">
        <f t="shared" si="186"/>
        <v>=IF(GRANDIOSITY_training_input.xlsx!A287&lt;&gt;"",GRANDIOSITY_training_input.xlsx!A287,"")</v>
      </c>
      <c r="BA380" t="str">
        <f t="shared" si="186"/>
        <v>=IF(HOSTILITY_training_input.xlsx!A287&lt;&gt;"",HOSTILITY_training_input.xlsx!A287,"")</v>
      </c>
      <c r="BB380" t="str">
        <f t="shared" si="186"/>
        <v>=IF(IMPULSIVITY_training_input.xlsx!A287&lt;&gt;"",IMPULSIVITY_training_input.xlsx!A287,"")</v>
      </c>
      <c r="BC380" t="str">
        <f t="shared" si="186"/>
        <v>=IF(INTIMACY_AVOIDANCE_training_input.xlsx!A287&lt;&gt;"",INTIMACY_AVOIDANCE_training_input.xlsx!A287,"")</v>
      </c>
      <c r="BD380" t="str">
        <f t="shared" si="186"/>
        <v>=IF(IRRESPONSIBILITY_training_input.xlsx!A287&lt;&gt;"",IRRESPONSIBILITY_training_input.xlsx!A287,"")</v>
      </c>
      <c r="BE380" t="str">
        <f t="shared" si="186"/>
        <v>=IF(MANIPULATIVENESS_training_input.xlsx!A287&lt;&gt;"",MANIPULATIVENESS_training_input.xlsx!A287,"")</v>
      </c>
      <c r="BF380" t="str">
        <f t="shared" si="186"/>
        <v>=IF(PERCEPTUAL_DYSREGULATION_training_input.xlsx!A287&lt;&gt;"",PERCEPTUAL_DYSREGULATION_training_input.xlsx!A287,"")</v>
      </c>
      <c r="BG380" t="str">
        <f t="shared" si="186"/>
        <v>=IF(PERSEVERATION_training_input.xlsx!A287&lt;&gt;"",PERSEVERATION_training_input.xlsx!A287,"")</v>
      </c>
      <c r="BH380" t="str">
        <f t="shared" si="186"/>
        <v>=IF(RESTRICTED_AFFECTIVITY_training_input.xlsx!A287&lt;&gt;"",RESTRICTED_AFFECTIVITY_training_input.xlsx!A287,"")</v>
      </c>
      <c r="BI380" t="str">
        <f t="shared" si="186"/>
        <v>=IF(RIGID_PERFECTIONISM_training_input.xlsx!A287&lt;&gt;"",RIGID_PERFECTIONISM_training_input.xlsx!A287,"")</v>
      </c>
      <c r="BJ380" t="str">
        <f t="shared" si="186"/>
        <v>=IF(RISK_TAKING_training_input.xlsx!A287&lt;&gt;"",RISK_TAKING_training_input.xlsx!A287,"")</v>
      </c>
      <c r="BK380" t="str">
        <f t="shared" si="186"/>
        <v>=IF(SEPARATION_INSECURITY_training_input.xlsx!A287&lt;&gt;"",SEPARATION_INSECURITY_training_input.xlsx!A287,"")</v>
      </c>
      <c r="BL380" t="str">
        <f t="shared" si="186"/>
        <v>=IF(SUBMISSIVENESS_training_input.xlsx!A287&lt;&gt;"",SUBMISSIVENESS_training_input.xlsx!A287,"")</v>
      </c>
      <c r="BM380" t="str">
        <f t="shared" si="186"/>
        <v>=IF(SUSPICIOUSNESS_training_input.xlsx!A287&lt;&gt;"",SUSPICIOUSNESS_training_input.xlsx!A287,"")</v>
      </c>
      <c r="BN380" t="str">
        <f t="shared" ref="BN380:CL383" si="187">CONCATENATE($A$11,BN$1,$A$12,$A380,$A$13,BN$1,$A$14,$A380,$A$15)</f>
        <v>=IF(UNUSUAL_BELIEFS_training_input.xlsx!A287&lt;&gt;"",UNUSUAL_BELIEFS_training_input.xlsx!A287,"")</v>
      </c>
      <c r="BO380" t="str">
        <f t="shared" si="187"/>
        <v>=IF(WITHDRAWAL_training_input.xlsx!A287&lt;&gt;"",WITHDRAWAL_training_input.xlsx!A287,"")</v>
      </c>
      <c r="BP380" t="str">
        <f t="shared" si="187"/>
        <v>=IF(ACT_training_input.xlsx!A287&lt;&gt;"",ACT_training_input.xlsx!A287,"")</v>
      </c>
      <c r="BQ380" t="str">
        <f t="shared" si="187"/>
        <v>=IF(DSP_training_input.xlsx!A287&lt;&gt;"",DSP_training_input.xlsx!A287,"")</v>
      </c>
      <c r="BR380" t="str">
        <f t="shared" si="187"/>
        <v>=IF(PAG_training_input.xlsx!A287&lt;&gt;"",PAG_training_input.xlsx!A287,"")</v>
      </c>
      <c r="BS380" t="str">
        <f t="shared" si="187"/>
        <v>=IF(PRO_training_input.xlsx!A287&lt;&gt;"",PRO_training_input.xlsx!A287,"")</v>
      </c>
      <c r="BT380" t="str">
        <f t="shared" si="187"/>
        <v>=IF(SPL_training_input.xlsx!A287&lt;&gt;"",SPL_training_input.xlsx!A287,"")</v>
      </c>
      <c r="BU380" t="str">
        <f t="shared" si="187"/>
        <v>=IF(WDR_training_input.xlsx!A287&lt;&gt;"",WDR_training_input.xlsx!A287,"")</v>
      </c>
      <c r="BV380" t="str">
        <f t="shared" si="187"/>
        <v>=IF(CON_training_input.xlsx!A287&lt;&gt;"",CON_training_input.xlsx!A287,"")</v>
      </c>
      <c r="BW380" t="str">
        <f t="shared" si="187"/>
        <v>=IF(DSC_training_input.xlsx!A287&lt;&gt;"",DSC_training_input.xlsx!A287,"")</v>
      </c>
      <c r="BX380" t="str">
        <f t="shared" si="187"/>
        <v>=IF(FAN_training_input.xlsx!A287&lt;&gt;"",FAN_training_input.xlsx!A287,"")</v>
      </c>
      <c r="BY380" t="str">
        <f t="shared" si="187"/>
        <v>=IF(OMN_training_input.xlsx!A287&lt;&gt;"",OMN_training_input.xlsx!A287,"")</v>
      </c>
      <c r="BZ380" t="str">
        <f t="shared" si="187"/>
        <v>=IF(REP_training_input.xlsx!A287&lt;&gt;"",REP_training_input.xlsx!A287,"")</v>
      </c>
      <c r="CA380" t="str">
        <f t="shared" si="187"/>
        <v>=IF(SOM_training_input.xlsx!A287&lt;&gt;"",SOM_training_input.xlsx!A287,"")</v>
      </c>
      <c r="CB380" t="str">
        <f t="shared" si="187"/>
        <v>=IF(SUB_training_input.xlsx!A287&lt;&gt;"",SUB_training_input.xlsx!A287,"")</v>
      </c>
      <c r="CC380" t="str">
        <f t="shared" si="187"/>
        <v>=IF(UND_training_input.xlsx!A287&lt;&gt;"",UND_training_input.xlsx!A287,"")</v>
      </c>
      <c r="CD380" t="str">
        <f t="shared" si="187"/>
        <v>=IF(ALT_training_input.xlsx!A287&lt;&gt;"",ALT_training_input.xlsx!A287,"")</v>
      </c>
      <c r="CE380" t="str">
        <f t="shared" si="187"/>
        <v>=IF(HUM_training_input.xlsx!A287&lt;&gt;"",HUM_training_input.xlsx!A287,"")</v>
      </c>
      <c r="CF380" t="str">
        <f t="shared" si="187"/>
        <v>=IF(IDL_training_input.xlsx!A287&lt;&gt;"",IDL_training_input.xlsx!A287,"")</v>
      </c>
      <c r="CG380" t="str">
        <f t="shared" si="187"/>
        <v>=IF(RFM_training_input.xlsx!A287&lt;&gt;"",RFM_training_input.xlsx!A287,"")</v>
      </c>
      <c r="CH380" t="str">
        <f t="shared" si="187"/>
        <v>=IF(DN_training_input.xlsx!A287&lt;&gt;"",DN_training_input.xlsx!A287,"")</v>
      </c>
      <c r="CI380" t="str">
        <f t="shared" si="187"/>
        <v>=IF(INT_training_input.xlsx!A287&lt;&gt;"",INT_training_input.xlsx!A287,"")</v>
      </c>
      <c r="CJ380" t="str">
        <f t="shared" si="187"/>
        <v>=IF(SUP_training_input.xlsx!A287&lt;&gt;"",SUP_training_input.xlsx!A287,"")</v>
      </c>
      <c r="CK380" t="str">
        <f t="shared" si="187"/>
        <v>=IF(ANT_training_input.xlsx!A287&lt;&gt;"",ANT_training_input.xlsx!A287,"")</v>
      </c>
      <c r="CL380" t="str">
        <f t="shared" si="187"/>
        <v>=IF(ISO_training_input.xlsx!A287&lt;&gt;"",ISO_training_input.xlsx!A287,"")</v>
      </c>
    </row>
    <row r="381" spans="1:90">
      <c r="A381">
        <v>288</v>
      </c>
      <c r="B381" t="str">
        <f t="shared" si="172"/>
        <v>=IF(SUICIDE_training_input.xlsx!A288&lt;&gt;"",SUICIDE_training_input.xlsx!A288,"")</v>
      </c>
      <c r="C381" t="str">
        <f t="shared" ref="C381:BN384" si="188">CONCATENATE($A$11,C$1,$A$12,$A381,$A$13,C$1,$A$14,$A381,$A$15)</f>
        <v>=IF(IQ_training_input.xlsx!A288&lt;&gt;"",IQ_training_input.xlsx!A288,"")</v>
      </c>
      <c r="D381" t="str">
        <f t="shared" si="188"/>
        <v>=IF(AMBIG_training_input.xlsx!A288&lt;&gt;"",AMBIG_training_input.xlsx!A288,"")</v>
      </c>
      <c r="E381" t="str">
        <f t="shared" si="188"/>
        <v>=IF(EGODYST_training_input.xlsx!A288&lt;&gt;"",EGODYST_training_input.xlsx!A288,"")</v>
      </c>
      <c r="F381" t="str">
        <f t="shared" si="188"/>
        <v>=IF(AUTISM_training_input.xlsx!A288&lt;&gt;"",AUTISM_training_input.xlsx!A288,"")</v>
      </c>
      <c r="G381" t="str">
        <f t="shared" si="188"/>
        <v>=IF(IDENTITY_training_input.xlsx!A288&lt;&gt;"",IDENTITY_training_input.xlsx!A288,"")</v>
      </c>
      <c r="H381" t="str">
        <f t="shared" si="188"/>
        <v>=IF(SELFDIR_training_input.xlsx!A288&lt;&gt;"",SELFDIR_training_input.xlsx!A288,"")</v>
      </c>
      <c r="I381" t="str">
        <f t="shared" si="188"/>
        <v>=IF(EMPATHY_training_input.xlsx!A288&lt;&gt;"",EMPATHY_training_input.xlsx!A288,"")</v>
      </c>
      <c r="J381" t="str">
        <f t="shared" si="188"/>
        <v>=IF(INTIMACY_training_input.xlsx!A288&lt;&gt;"",INTIMACY_training_input.xlsx!A288,"")</v>
      </c>
      <c r="K381" t="str">
        <f t="shared" si="188"/>
        <v>=IF(ACUTE_training_input.xlsx!A288&lt;&gt;"",ACUTE_training_input.xlsx!A288,"")</v>
      </c>
      <c r="L381" t="str">
        <f t="shared" si="188"/>
        <v>=IF(CHRONIC_training_input.xlsx!A288&lt;&gt;"",CHRONIC_training_input.xlsx!A288,"")</v>
      </c>
      <c r="M381" t="str">
        <f t="shared" si="188"/>
        <v>=IF(TRAUMA_PAST_training_input.xlsx!A288&lt;&gt;"",TRAUMA_PAST_training_input.xlsx!A288,"")</v>
      </c>
      <c r="N381" t="str">
        <f t="shared" si="188"/>
        <v>=IF(TRAUMA_PRESENT_training_input.xlsx!A288&lt;&gt;"",TRAUMA_PRESENT_training_input.xlsx!A288,"")</v>
      </c>
      <c r="O381" t="str">
        <f t="shared" si="188"/>
        <v>=IF(HOPE_training_input.xlsx!A288&lt;&gt;"",HOPE_training_input.xlsx!A288,"")</v>
      </c>
      <c r="P381" t="str">
        <f t="shared" si="188"/>
        <v>=IF(SELFAFFICACY_training_input.xlsx!A288&lt;&gt;"",SELFAFFICACY_training_input.xlsx!A288,"")</v>
      </c>
      <c r="Q381" t="str">
        <f t="shared" si="188"/>
        <v>=IF(SELFESTEEM_training_input.xlsx!A288&lt;&gt;"",SELFESTEEM_training_input.xlsx!A288,"")</v>
      </c>
      <c r="R381" t="str">
        <f t="shared" si="188"/>
        <v>=IF(WELLBEING_training_input.xlsx!A288&lt;&gt;"",WELLBEING_training_input.xlsx!A288,"")</v>
      </c>
      <c r="S381" t="str">
        <f t="shared" si="188"/>
        <v>=IF(HYPER_training_input.xlsx!A288&lt;&gt;"",HYPER_training_input.xlsx!A288,"")</v>
      </c>
      <c r="T381" t="str">
        <f t="shared" si="188"/>
        <v>=IF(AGGR_training_input.xlsx!A288&lt;&gt;"",AGGR_training_input.xlsx!A288,"")</v>
      </c>
      <c r="U381" t="str">
        <f t="shared" si="188"/>
        <v>=IF(COND_PR_training_input.xlsx!A288&lt;&gt;"",COND_PR_training_input.xlsx!A288,"")</v>
      </c>
      <c r="V381" t="str">
        <f t="shared" si="188"/>
        <v>=IF(ANXIE_training_input.xlsx!A288&lt;&gt;"",ANXIE_training_input.xlsx!A288,"")</v>
      </c>
      <c r="W381" t="str">
        <f t="shared" si="188"/>
        <v>=IF(DEPR_training_input.xlsx!A288&lt;&gt;"",DEPR_training_input.xlsx!A288,"")</v>
      </c>
      <c r="X381" t="str">
        <f t="shared" si="188"/>
        <v>=IF(SOMAT_training_input.xlsx!A288&lt;&gt;"",SOMAT_training_input.xlsx!A288,"")</v>
      </c>
      <c r="Y381" t="str">
        <f t="shared" si="188"/>
        <v>=IF(ATYPI_training_input.xlsx!A288&lt;&gt;"",ATYPI_training_input.xlsx!A288,"")</v>
      </c>
      <c r="Z381" t="str">
        <f t="shared" si="188"/>
        <v>=IF(WITHD_training_input.xlsx!A288&lt;&gt;"",WITHD_training_input.xlsx!A288,"")</v>
      </c>
      <c r="AA381" t="str">
        <f t="shared" si="188"/>
        <v>=IF(ATTE_PR_training_input.xlsx!A288&lt;&gt;"",ATTE_PR_training_input.xlsx!A288,"")</v>
      </c>
      <c r="AB381" t="str">
        <f t="shared" si="188"/>
        <v>=IF(ANG_CONT_training_input.xlsx!A288&lt;&gt;"",ANG_CONT_training_input.xlsx!A288,"")</v>
      </c>
      <c r="AC381" t="str">
        <f t="shared" si="188"/>
        <v>=IF(DEV_SOC_DIS_training_input.xlsx!A288&lt;&gt;"",DEV_SOC_DIS_training_input.xlsx!A288,"")</v>
      </c>
      <c r="AD381" t="str">
        <f t="shared" si="188"/>
        <v>=IF(BULLY_training_input.xlsx!A288&lt;&gt;"",BULLY_training_input.xlsx!A288,"")</v>
      </c>
      <c r="AE381" t="str">
        <f t="shared" si="188"/>
        <v>=IF(EMOT_SELF_C_training_input.xlsx!A288&lt;&gt;"",EMOT_SELF_C_training_input.xlsx!A288,"")</v>
      </c>
      <c r="AF381" t="str">
        <f t="shared" si="188"/>
        <v>=IF(EXE_FUN_training_input.xlsx!A288&lt;&gt;"",EXE_FUN_training_input.xlsx!A288,"")</v>
      </c>
      <c r="AG381" t="str">
        <f t="shared" si="188"/>
        <v>=IF(MANIA_training_input.xlsx!A288&lt;&gt;"",MANIA_training_input.xlsx!A288,"")</v>
      </c>
      <c r="AH381" t="str">
        <f t="shared" si="188"/>
        <v>=IF(NEG_EMOT_training_input.xlsx!A288&lt;&gt;"",NEG_EMOT_training_input.xlsx!A288,"")</v>
      </c>
      <c r="AI381" t="str">
        <f t="shared" si="188"/>
        <v>=IF(ADAPT_training_input.xlsx!A288&lt;&gt;"",ADAPT_training_input.xlsx!A288,"")</v>
      </c>
      <c r="AJ381" t="str">
        <f t="shared" si="188"/>
        <v>=IF(SOC_SK_training_input.xlsx!A288&lt;&gt;"",SOC_SK_training_input.xlsx!A288,"")</v>
      </c>
      <c r="AK381" t="str">
        <f t="shared" si="188"/>
        <v>=IF(LEAD_training_input.xlsx!A288&lt;&gt;"",LEAD_training_input.xlsx!A288,"")</v>
      </c>
      <c r="AL381" t="str">
        <f t="shared" si="188"/>
        <v>=IF(ACT_DAIL_training_input.xlsx!A288&lt;&gt;"",ACT_DAIL_training_input.xlsx!A288,"")</v>
      </c>
      <c r="AM381" t="str">
        <f t="shared" si="188"/>
        <v>=IF(FUN_COM_training_input.xlsx!A288&lt;&gt;"",FUN_COM_training_input.xlsx!A288,"")</v>
      </c>
      <c r="AN381" t="str">
        <f t="shared" si="188"/>
        <v>=IF(RESILI_training_input.xlsx!A288&lt;&gt;"",RESILI_training_input.xlsx!A288,"")</v>
      </c>
      <c r="AO381" t="str">
        <f t="shared" si="188"/>
        <v>=IF(SEL_training_input.xlsx!A288&lt;&gt;"",SEL_training_input.xlsx!A288,"")</v>
      </c>
      <c r="AP381" t="str">
        <f t="shared" si="188"/>
        <v>=IF(SEV_training_input.xlsx!A288&lt;&gt;"",SEV_training_input.xlsx!A288,"")</v>
      </c>
      <c r="AQ381" t="str">
        <f t="shared" si="188"/>
        <v>=IF(ANHEDONIA_training_input.xlsx!A288&lt;&gt;"",ANHEDONIA_training_input.xlsx!A288,"")</v>
      </c>
      <c r="AR381" t="str">
        <f t="shared" si="188"/>
        <v>=IF(ANXIOUSNESS_training_input.xlsx!A288&lt;&gt;"",ANXIOUSNESS_training_input.xlsx!A288,"")</v>
      </c>
      <c r="AS381" t="str">
        <f t="shared" si="188"/>
        <v>=IF(ATTENTION_SEEKING_training_input.xlsx!A288&lt;&gt;"",ATTENTION_SEEKING_training_input.xlsx!A288,"")</v>
      </c>
      <c r="AT381" t="str">
        <f t="shared" si="188"/>
        <v>=IF(CALLOUSNESS_training_input.xlsx!A288&lt;&gt;"",CALLOUSNESS_training_input.xlsx!A288,"")</v>
      </c>
      <c r="AU381" t="str">
        <f t="shared" si="188"/>
        <v>=IF(DECEITFULNESS_training_input.xlsx!A288&lt;&gt;"",DECEITFULNESS_training_input.xlsx!A288,"")</v>
      </c>
      <c r="AV381" t="str">
        <f t="shared" si="188"/>
        <v>=IF(DEPRESSIVITY_training_input.xlsx!A288&lt;&gt;"",DEPRESSIVITY_training_input.xlsx!A288,"")</v>
      </c>
      <c r="AW381" t="str">
        <f t="shared" si="188"/>
        <v>=IF(DISTRACTIBILITY_training_input.xlsx!A288&lt;&gt;"",DISTRACTIBILITY_training_input.xlsx!A288,"")</v>
      </c>
      <c r="AX381" t="str">
        <f t="shared" si="188"/>
        <v>=IF(ECCENTRICITY_training_input.xlsx!A288&lt;&gt;"",ECCENTRICITY_training_input.xlsx!A288,"")</v>
      </c>
      <c r="AY381" t="str">
        <f t="shared" si="188"/>
        <v>=IF(EMOTIONAL_LABILITY_training_input.xlsx!A288&lt;&gt;"",EMOTIONAL_LABILITY_training_input.xlsx!A288,"")</v>
      </c>
      <c r="AZ381" t="str">
        <f t="shared" si="188"/>
        <v>=IF(GRANDIOSITY_training_input.xlsx!A288&lt;&gt;"",GRANDIOSITY_training_input.xlsx!A288,"")</v>
      </c>
      <c r="BA381" t="str">
        <f t="shared" si="188"/>
        <v>=IF(HOSTILITY_training_input.xlsx!A288&lt;&gt;"",HOSTILITY_training_input.xlsx!A288,"")</v>
      </c>
      <c r="BB381" t="str">
        <f t="shared" si="188"/>
        <v>=IF(IMPULSIVITY_training_input.xlsx!A288&lt;&gt;"",IMPULSIVITY_training_input.xlsx!A288,"")</v>
      </c>
      <c r="BC381" t="str">
        <f t="shared" si="188"/>
        <v>=IF(INTIMACY_AVOIDANCE_training_input.xlsx!A288&lt;&gt;"",INTIMACY_AVOIDANCE_training_input.xlsx!A288,"")</v>
      </c>
      <c r="BD381" t="str">
        <f t="shared" si="188"/>
        <v>=IF(IRRESPONSIBILITY_training_input.xlsx!A288&lt;&gt;"",IRRESPONSIBILITY_training_input.xlsx!A288,"")</v>
      </c>
      <c r="BE381" t="str">
        <f t="shared" si="188"/>
        <v>=IF(MANIPULATIVENESS_training_input.xlsx!A288&lt;&gt;"",MANIPULATIVENESS_training_input.xlsx!A288,"")</v>
      </c>
      <c r="BF381" t="str">
        <f t="shared" si="188"/>
        <v>=IF(PERCEPTUAL_DYSREGULATION_training_input.xlsx!A288&lt;&gt;"",PERCEPTUAL_DYSREGULATION_training_input.xlsx!A288,"")</v>
      </c>
      <c r="BG381" t="str">
        <f t="shared" si="188"/>
        <v>=IF(PERSEVERATION_training_input.xlsx!A288&lt;&gt;"",PERSEVERATION_training_input.xlsx!A288,"")</v>
      </c>
      <c r="BH381" t="str">
        <f t="shared" si="188"/>
        <v>=IF(RESTRICTED_AFFECTIVITY_training_input.xlsx!A288&lt;&gt;"",RESTRICTED_AFFECTIVITY_training_input.xlsx!A288,"")</v>
      </c>
      <c r="BI381" t="str">
        <f t="shared" si="188"/>
        <v>=IF(RIGID_PERFECTIONISM_training_input.xlsx!A288&lt;&gt;"",RIGID_PERFECTIONISM_training_input.xlsx!A288,"")</v>
      </c>
      <c r="BJ381" t="str">
        <f t="shared" si="188"/>
        <v>=IF(RISK_TAKING_training_input.xlsx!A288&lt;&gt;"",RISK_TAKING_training_input.xlsx!A288,"")</v>
      </c>
      <c r="BK381" t="str">
        <f t="shared" si="188"/>
        <v>=IF(SEPARATION_INSECURITY_training_input.xlsx!A288&lt;&gt;"",SEPARATION_INSECURITY_training_input.xlsx!A288,"")</v>
      </c>
      <c r="BL381" t="str">
        <f t="shared" si="188"/>
        <v>=IF(SUBMISSIVENESS_training_input.xlsx!A288&lt;&gt;"",SUBMISSIVENESS_training_input.xlsx!A288,"")</v>
      </c>
      <c r="BM381" t="str">
        <f t="shared" si="188"/>
        <v>=IF(SUSPICIOUSNESS_training_input.xlsx!A288&lt;&gt;"",SUSPICIOUSNESS_training_input.xlsx!A288,"")</v>
      </c>
      <c r="BN381" t="str">
        <f t="shared" si="188"/>
        <v>=IF(UNUSUAL_BELIEFS_training_input.xlsx!A288&lt;&gt;"",UNUSUAL_BELIEFS_training_input.xlsx!A288,"")</v>
      </c>
      <c r="BO381" t="str">
        <f t="shared" si="187"/>
        <v>=IF(WITHDRAWAL_training_input.xlsx!A288&lt;&gt;"",WITHDRAWAL_training_input.xlsx!A288,"")</v>
      </c>
      <c r="BP381" t="str">
        <f t="shared" si="187"/>
        <v>=IF(ACT_training_input.xlsx!A288&lt;&gt;"",ACT_training_input.xlsx!A288,"")</v>
      </c>
      <c r="BQ381" t="str">
        <f t="shared" si="187"/>
        <v>=IF(DSP_training_input.xlsx!A288&lt;&gt;"",DSP_training_input.xlsx!A288,"")</v>
      </c>
      <c r="BR381" t="str">
        <f t="shared" si="187"/>
        <v>=IF(PAG_training_input.xlsx!A288&lt;&gt;"",PAG_training_input.xlsx!A288,"")</v>
      </c>
      <c r="BS381" t="str">
        <f t="shared" si="187"/>
        <v>=IF(PRO_training_input.xlsx!A288&lt;&gt;"",PRO_training_input.xlsx!A288,"")</v>
      </c>
      <c r="BT381" t="str">
        <f t="shared" si="187"/>
        <v>=IF(SPL_training_input.xlsx!A288&lt;&gt;"",SPL_training_input.xlsx!A288,"")</v>
      </c>
      <c r="BU381" t="str">
        <f t="shared" si="187"/>
        <v>=IF(WDR_training_input.xlsx!A288&lt;&gt;"",WDR_training_input.xlsx!A288,"")</v>
      </c>
      <c r="BV381" t="str">
        <f t="shared" si="187"/>
        <v>=IF(CON_training_input.xlsx!A288&lt;&gt;"",CON_training_input.xlsx!A288,"")</v>
      </c>
      <c r="BW381" t="str">
        <f t="shared" si="187"/>
        <v>=IF(DSC_training_input.xlsx!A288&lt;&gt;"",DSC_training_input.xlsx!A288,"")</v>
      </c>
      <c r="BX381" t="str">
        <f t="shared" si="187"/>
        <v>=IF(FAN_training_input.xlsx!A288&lt;&gt;"",FAN_training_input.xlsx!A288,"")</v>
      </c>
      <c r="BY381" t="str">
        <f t="shared" si="187"/>
        <v>=IF(OMN_training_input.xlsx!A288&lt;&gt;"",OMN_training_input.xlsx!A288,"")</v>
      </c>
      <c r="BZ381" t="str">
        <f t="shared" si="187"/>
        <v>=IF(REP_training_input.xlsx!A288&lt;&gt;"",REP_training_input.xlsx!A288,"")</v>
      </c>
      <c r="CA381" t="str">
        <f t="shared" si="187"/>
        <v>=IF(SOM_training_input.xlsx!A288&lt;&gt;"",SOM_training_input.xlsx!A288,"")</v>
      </c>
      <c r="CB381" t="str">
        <f t="shared" si="187"/>
        <v>=IF(SUB_training_input.xlsx!A288&lt;&gt;"",SUB_training_input.xlsx!A288,"")</v>
      </c>
      <c r="CC381" t="str">
        <f t="shared" si="187"/>
        <v>=IF(UND_training_input.xlsx!A288&lt;&gt;"",UND_training_input.xlsx!A288,"")</v>
      </c>
      <c r="CD381" t="str">
        <f t="shared" si="187"/>
        <v>=IF(ALT_training_input.xlsx!A288&lt;&gt;"",ALT_training_input.xlsx!A288,"")</v>
      </c>
      <c r="CE381" t="str">
        <f t="shared" si="187"/>
        <v>=IF(HUM_training_input.xlsx!A288&lt;&gt;"",HUM_training_input.xlsx!A288,"")</v>
      </c>
      <c r="CF381" t="str">
        <f t="shared" si="187"/>
        <v>=IF(IDL_training_input.xlsx!A288&lt;&gt;"",IDL_training_input.xlsx!A288,"")</v>
      </c>
      <c r="CG381" t="str">
        <f t="shared" si="187"/>
        <v>=IF(RFM_training_input.xlsx!A288&lt;&gt;"",RFM_training_input.xlsx!A288,"")</v>
      </c>
      <c r="CH381" t="str">
        <f t="shared" si="187"/>
        <v>=IF(DN_training_input.xlsx!A288&lt;&gt;"",DN_training_input.xlsx!A288,"")</v>
      </c>
      <c r="CI381" t="str">
        <f t="shared" si="187"/>
        <v>=IF(INT_training_input.xlsx!A288&lt;&gt;"",INT_training_input.xlsx!A288,"")</v>
      </c>
      <c r="CJ381" t="str">
        <f t="shared" si="187"/>
        <v>=IF(SUP_training_input.xlsx!A288&lt;&gt;"",SUP_training_input.xlsx!A288,"")</v>
      </c>
      <c r="CK381" t="str">
        <f t="shared" si="187"/>
        <v>=IF(ANT_training_input.xlsx!A288&lt;&gt;"",ANT_training_input.xlsx!A288,"")</v>
      </c>
      <c r="CL381" t="str">
        <f t="shared" si="187"/>
        <v>=IF(ISO_training_input.xlsx!A288&lt;&gt;"",ISO_training_input.xlsx!A288,"")</v>
      </c>
    </row>
    <row r="382" spans="1:90">
      <c r="A382">
        <v>289</v>
      </c>
      <c r="B382" t="str">
        <f t="shared" si="172"/>
        <v>=IF(SUICIDE_training_input.xlsx!A289&lt;&gt;"",SUICIDE_training_input.xlsx!A289,"")</v>
      </c>
      <c r="C382" t="str">
        <f t="shared" si="188"/>
        <v>=IF(IQ_training_input.xlsx!A289&lt;&gt;"",IQ_training_input.xlsx!A289,"")</v>
      </c>
      <c r="D382" t="str">
        <f t="shared" si="188"/>
        <v>=IF(AMBIG_training_input.xlsx!A289&lt;&gt;"",AMBIG_training_input.xlsx!A289,"")</v>
      </c>
      <c r="E382" t="str">
        <f t="shared" si="188"/>
        <v>=IF(EGODYST_training_input.xlsx!A289&lt;&gt;"",EGODYST_training_input.xlsx!A289,"")</v>
      </c>
      <c r="F382" t="str">
        <f t="shared" si="188"/>
        <v>=IF(AUTISM_training_input.xlsx!A289&lt;&gt;"",AUTISM_training_input.xlsx!A289,"")</v>
      </c>
      <c r="G382" t="str">
        <f t="shared" si="188"/>
        <v>=IF(IDENTITY_training_input.xlsx!A289&lt;&gt;"",IDENTITY_training_input.xlsx!A289,"")</v>
      </c>
      <c r="H382" t="str">
        <f t="shared" si="188"/>
        <v>=IF(SELFDIR_training_input.xlsx!A289&lt;&gt;"",SELFDIR_training_input.xlsx!A289,"")</v>
      </c>
      <c r="I382" t="str">
        <f t="shared" si="188"/>
        <v>=IF(EMPATHY_training_input.xlsx!A289&lt;&gt;"",EMPATHY_training_input.xlsx!A289,"")</v>
      </c>
      <c r="J382" t="str">
        <f t="shared" si="188"/>
        <v>=IF(INTIMACY_training_input.xlsx!A289&lt;&gt;"",INTIMACY_training_input.xlsx!A289,"")</v>
      </c>
      <c r="K382" t="str">
        <f t="shared" si="188"/>
        <v>=IF(ACUTE_training_input.xlsx!A289&lt;&gt;"",ACUTE_training_input.xlsx!A289,"")</v>
      </c>
      <c r="L382" t="str">
        <f t="shared" si="188"/>
        <v>=IF(CHRONIC_training_input.xlsx!A289&lt;&gt;"",CHRONIC_training_input.xlsx!A289,"")</v>
      </c>
      <c r="M382" t="str">
        <f t="shared" si="188"/>
        <v>=IF(TRAUMA_PAST_training_input.xlsx!A289&lt;&gt;"",TRAUMA_PAST_training_input.xlsx!A289,"")</v>
      </c>
      <c r="N382" t="str">
        <f t="shared" si="188"/>
        <v>=IF(TRAUMA_PRESENT_training_input.xlsx!A289&lt;&gt;"",TRAUMA_PRESENT_training_input.xlsx!A289,"")</v>
      </c>
      <c r="O382" t="str">
        <f t="shared" si="188"/>
        <v>=IF(HOPE_training_input.xlsx!A289&lt;&gt;"",HOPE_training_input.xlsx!A289,"")</v>
      </c>
      <c r="P382" t="str">
        <f t="shared" si="188"/>
        <v>=IF(SELFAFFICACY_training_input.xlsx!A289&lt;&gt;"",SELFAFFICACY_training_input.xlsx!A289,"")</v>
      </c>
      <c r="Q382" t="str">
        <f t="shared" si="188"/>
        <v>=IF(SELFESTEEM_training_input.xlsx!A289&lt;&gt;"",SELFESTEEM_training_input.xlsx!A289,"")</v>
      </c>
      <c r="R382" t="str">
        <f t="shared" si="188"/>
        <v>=IF(WELLBEING_training_input.xlsx!A289&lt;&gt;"",WELLBEING_training_input.xlsx!A289,"")</v>
      </c>
      <c r="S382" t="str">
        <f t="shared" si="188"/>
        <v>=IF(HYPER_training_input.xlsx!A289&lt;&gt;"",HYPER_training_input.xlsx!A289,"")</v>
      </c>
      <c r="T382" t="str">
        <f t="shared" si="188"/>
        <v>=IF(AGGR_training_input.xlsx!A289&lt;&gt;"",AGGR_training_input.xlsx!A289,"")</v>
      </c>
      <c r="U382" t="str">
        <f t="shared" si="188"/>
        <v>=IF(COND_PR_training_input.xlsx!A289&lt;&gt;"",COND_PR_training_input.xlsx!A289,"")</v>
      </c>
      <c r="V382" t="str">
        <f t="shared" si="188"/>
        <v>=IF(ANXIE_training_input.xlsx!A289&lt;&gt;"",ANXIE_training_input.xlsx!A289,"")</v>
      </c>
      <c r="W382" t="str">
        <f t="shared" si="188"/>
        <v>=IF(DEPR_training_input.xlsx!A289&lt;&gt;"",DEPR_training_input.xlsx!A289,"")</v>
      </c>
      <c r="X382" t="str">
        <f t="shared" si="188"/>
        <v>=IF(SOMAT_training_input.xlsx!A289&lt;&gt;"",SOMAT_training_input.xlsx!A289,"")</v>
      </c>
      <c r="Y382" t="str">
        <f t="shared" si="188"/>
        <v>=IF(ATYPI_training_input.xlsx!A289&lt;&gt;"",ATYPI_training_input.xlsx!A289,"")</v>
      </c>
      <c r="Z382" t="str">
        <f t="shared" si="188"/>
        <v>=IF(WITHD_training_input.xlsx!A289&lt;&gt;"",WITHD_training_input.xlsx!A289,"")</v>
      </c>
      <c r="AA382" t="str">
        <f t="shared" si="188"/>
        <v>=IF(ATTE_PR_training_input.xlsx!A289&lt;&gt;"",ATTE_PR_training_input.xlsx!A289,"")</v>
      </c>
      <c r="AB382" t="str">
        <f t="shared" si="188"/>
        <v>=IF(ANG_CONT_training_input.xlsx!A289&lt;&gt;"",ANG_CONT_training_input.xlsx!A289,"")</v>
      </c>
      <c r="AC382" t="str">
        <f t="shared" si="188"/>
        <v>=IF(DEV_SOC_DIS_training_input.xlsx!A289&lt;&gt;"",DEV_SOC_DIS_training_input.xlsx!A289,"")</v>
      </c>
      <c r="AD382" t="str">
        <f t="shared" si="188"/>
        <v>=IF(BULLY_training_input.xlsx!A289&lt;&gt;"",BULLY_training_input.xlsx!A289,"")</v>
      </c>
      <c r="AE382" t="str">
        <f t="shared" si="188"/>
        <v>=IF(EMOT_SELF_C_training_input.xlsx!A289&lt;&gt;"",EMOT_SELF_C_training_input.xlsx!A289,"")</v>
      </c>
      <c r="AF382" t="str">
        <f t="shared" si="188"/>
        <v>=IF(EXE_FUN_training_input.xlsx!A289&lt;&gt;"",EXE_FUN_training_input.xlsx!A289,"")</v>
      </c>
      <c r="AG382" t="str">
        <f t="shared" si="188"/>
        <v>=IF(MANIA_training_input.xlsx!A289&lt;&gt;"",MANIA_training_input.xlsx!A289,"")</v>
      </c>
      <c r="AH382" t="str">
        <f t="shared" si="188"/>
        <v>=IF(NEG_EMOT_training_input.xlsx!A289&lt;&gt;"",NEG_EMOT_training_input.xlsx!A289,"")</v>
      </c>
      <c r="AI382" t="str">
        <f t="shared" si="188"/>
        <v>=IF(ADAPT_training_input.xlsx!A289&lt;&gt;"",ADAPT_training_input.xlsx!A289,"")</v>
      </c>
      <c r="AJ382" t="str">
        <f t="shared" si="188"/>
        <v>=IF(SOC_SK_training_input.xlsx!A289&lt;&gt;"",SOC_SK_training_input.xlsx!A289,"")</v>
      </c>
      <c r="AK382" t="str">
        <f t="shared" si="188"/>
        <v>=IF(LEAD_training_input.xlsx!A289&lt;&gt;"",LEAD_training_input.xlsx!A289,"")</v>
      </c>
      <c r="AL382" t="str">
        <f t="shared" si="188"/>
        <v>=IF(ACT_DAIL_training_input.xlsx!A289&lt;&gt;"",ACT_DAIL_training_input.xlsx!A289,"")</v>
      </c>
      <c r="AM382" t="str">
        <f t="shared" si="188"/>
        <v>=IF(FUN_COM_training_input.xlsx!A289&lt;&gt;"",FUN_COM_training_input.xlsx!A289,"")</v>
      </c>
      <c r="AN382" t="str">
        <f t="shared" si="188"/>
        <v>=IF(RESILI_training_input.xlsx!A289&lt;&gt;"",RESILI_training_input.xlsx!A289,"")</v>
      </c>
      <c r="AO382" t="str">
        <f t="shared" si="188"/>
        <v>=IF(SEL_training_input.xlsx!A289&lt;&gt;"",SEL_training_input.xlsx!A289,"")</v>
      </c>
      <c r="AP382" t="str">
        <f t="shared" si="188"/>
        <v>=IF(SEV_training_input.xlsx!A289&lt;&gt;"",SEV_training_input.xlsx!A289,"")</v>
      </c>
      <c r="AQ382" t="str">
        <f t="shared" si="188"/>
        <v>=IF(ANHEDONIA_training_input.xlsx!A289&lt;&gt;"",ANHEDONIA_training_input.xlsx!A289,"")</v>
      </c>
      <c r="AR382" t="str">
        <f t="shared" si="188"/>
        <v>=IF(ANXIOUSNESS_training_input.xlsx!A289&lt;&gt;"",ANXIOUSNESS_training_input.xlsx!A289,"")</v>
      </c>
      <c r="AS382" t="str">
        <f t="shared" si="188"/>
        <v>=IF(ATTENTION_SEEKING_training_input.xlsx!A289&lt;&gt;"",ATTENTION_SEEKING_training_input.xlsx!A289,"")</v>
      </c>
      <c r="AT382" t="str">
        <f t="shared" si="188"/>
        <v>=IF(CALLOUSNESS_training_input.xlsx!A289&lt;&gt;"",CALLOUSNESS_training_input.xlsx!A289,"")</v>
      </c>
      <c r="AU382" t="str">
        <f t="shared" si="188"/>
        <v>=IF(DECEITFULNESS_training_input.xlsx!A289&lt;&gt;"",DECEITFULNESS_training_input.xlsx!A289,"")</v>
      </c>
      <c r="AV382" t="str">
        <f t="shared" si="188"/>
        <v>=IF(DEPRESSIVITY_training_input.xlsx!A289&lt;&gt;"",DEPRESSIVITY_training_input.xlsx!A289,"")</v>
      </c>
      <c r="AW382" t="str">
        <f t="shared" si="188"/>
        <v>=IF(DISTRACTIBILITY_training_input.xlsx!A289&lt;&gt;"",DISTRACTIBILITY_training_input.xlsx!A289,"")</v>
      </c>
      <c r="AX382" t="str">
        <f t="shared" si="188"/>
        <v>=IF(ECCENTRICITY_training_input.xlsx!A289&lt;&gt;"",ECCENTRICITY_training_input.xlsx!A289,"")</v>
      </c>
      <c r="AY382" t="str">
        <f t="shared" si="188"/>
        <v>=IF(EMOTIONAL_LABILITY_training_input.xlsx!A289&lt;&gt;"",EMOTIONAL_LABILITY_training_input.xlsx!A289,"")</v>
      </c>
      <c r="AZ382" t="str">
        <f t="shared" si="188"/>
        <v>=IF(GRANDIOSITY_training_input.xlsx!A289&lt;&gt;"",GRANDIOSITY_training_input.xlsx!A289,"")</v>
      </c>
      <c r="BA382" t="str">
        <f t="shared" si="188"/>
        <v>=IF(HOSTILITY_training_input.xlsx!A289&lt;&gt;"",HOSTILITY_training_input.xlsx!A289,"")</v>
      </c>
      <c r="BB382" t="str">
        <f t="shared" si="188"/>
        <v>=IF(IMPULSIVITY_training_input.xlsx!A289&lt;&gt;"",IMPULSIVITY_training_input.xlsx!A289,"")</v>
      </c>
      <c r="BC382" t="str">
        <f t="shared" si="188"/>
        <v>=IF(INTIMACY_AVOIDANCE_training_input.xlsx!A289&lt;&gt;"",INTIMACY_AVOIDANCE_training_input.xlsx!A289,"")</v>
      </c>
      <c r="BD382" t="str">
        <f t="shared" si="188"/>
        <v>=IF(IRRESPONSIBILITY_training_input.xlsx!A289&lt;&gt;"",IRRESPONSIBILITY_training_input.xlsx!A289,"")</v>
      </c>
      <c r="BE382" t="str">
        <f t="shared" si="188"/>
        <v>=IF(MANIPULATIVENESS_training_input.xlsx!A289&lt;&gt;"",MANIPULATIVENESS_training_input.xlsx!A289,"")</v>
      </c>
      <c r="BF382" t="str">
        <f t="shared" si="188"/>
        <v>=IF(PERCEPTUAL_DYSREGULATION_training_input.xlsx!A289&lt;&gt;"",PERCEPTUAL_DYSREGULATION_training_input.xlsx!A289,"")</v>
      </c>
      <c r="BG382" t="str">
        <f t="shared" si="188"/>
        <v>=IF(PERSEVERATION_training_input.xlsx!A289&lt;&gt;"",PERSEVERATION_training_input.xlsx!A289,"")</v>
      </c>
      <c r="BH382" t="str">
        <f t="shared" si="188"/>
        <v>=IF(RESTRICTED_AFFECTIVITY_training_input.xlsx!A289&lt;&gt;"",RESTRICTED_AFFECTIVITY_training_input.xlsx!A289,"")</v>
      </c>
      <c r="BI382" t="str">
        <f t="shared" si="188"/>
        <v>=IF(RIGID_PERFECTIONISM_training_input.xlsx!A289&lt;&gt;"",RIGID_PERFECTIONISM_training_input.xlsx!A289,"")</v>
      </c>
      <c r="BJ382" t="str">
        <f t="shared" si="188"/>
        <v>=IF(RISK_TAKING_training_input.xlsx!A289&lt;&gt;"",RISK_TAKING_training_input.xlsx!A289,"")</v>
      </c>
      <c r="BK382" t="str">
        <f t="shared" si="188"/>
        <v>=IF(SEPARATION_INSECURITY_training_input.xlsx!A289&lt;&gt;"",SEPARATION_INSECURITY_training_input.xlsx!A289,"")</v>
      </c>
      <c r="BL382" t="str">
        <f t="shared" si="188"/>
        <v>=IF(SUBMISSIVENESS_training_input.xlsx!A289&lt;&gt;"",SUBMISSIVENESS_training_input.xlsx!A289,"")</v>
      </c>
      <c r="BM382" t="str">
        <f t="shared" si="188"/>
        <v>=IF(SUSPICIOUSNESS_training_input.xlsx!A289&lt;&gt;"",SUSPICIOUSNESS_training_input.xlsx!A289,"")</v>
      </c>
      <c r="BN382" t="str">
        <f t="shared" si="188"/>
        <v>=IF(UNUSUAL_BELIEFS_training_input.xlsx!A289&lt;&gt;"",UNUSUAL_BELIEFS_training_input.xlsx!A289,"")</v>
      </c>
      <c r="BO382" t="str">
        <f t="shared" si="187"/>
        <v>=IF(WITHDRAWAL_training_input.xlsx!A289&lt;&gt;"",WITHDRAWAL_training_input.xlsx!A289,"")</v>
      </c>
      <c r="BP382" t="str">
        <f t="shared" si="187"/>
        <v>=IF(ACT_training_input.xlsx!A289&lt;&gt;"",ACT_training_input.xlsx!A289,"")</v>
      </c>
      <c r="BQ382" t="str">
        <f t="shared" si="187"/>
        <v>=IF(DSP_training_input.xlsx!A289&lt;&gt;"",DSP_training_input.xlsx!A289,"")</v>
      </c>
      <c r="BR382" t="str">
        <f t="shared" si="187"/>
        <v>=IF(PAG_training_input.xlsx!A289&lt;&gt;"",PAG_training_input.xlsx!A289,"")</v>
      </c>
      <c r="BS382" t="str">
        <f t="shared" si="187"/>
        <v>=IF(PRO_training_input.xlsx!A289&lt;&gt;"",PRO_training_input.xlsx!A289,"")</v>
      </c>
      <c r="BT382" t="str">
        <f t="shared" si="187"/>
        <v>=IF(SPL_training_input.xlsx!A289&lt;&gt;"",SPL_training_input.xlsx!A289,"")</v>
      </c>
      <c r="BU382" t="str">
        <f t="shared" si="187"/>
        <v>=IF(WDR_training_input.xlsx!A289&lt;&gt;"",WDR_training_input.xlsx!A289,"")</v>
      </c>
      <c r="BV382" t="str">
        <f t="shared" si="187"/>
        <v>=IF(CON_training_input.xlsx!A289&lt;&gt;"",CON_training_input.xlsx!A289,"")</v>
      </c>
      <c r="BW382" t="str">
        <f t="shared" si="187"/>
        <v>=IF(DSC_training_input.xlsx!A289&lt;&gt;"",DSC_training_input.xlsx!A289,"")</v>
      </c>
      <c r="BX382" t="str">
        <f t="shared" si="187"/>
        <v>=IF(FAN_training_input.xlsx!A289&lt;&gt;"",FAN_training_input.xlsx!A289,"")</v>
      </c>
      <c r="BY382" t="str">
        <f t="shared" si="187"/>
        <v>=IF(OMN_training_input.xlsx!A289&lt;&gt;"",OMN_training_input.xlsx!A289,"")</v>
      </c>
      <c r="BZ382" t="str">
        <f t="shared" si="187"/>
        <v>=IF(REP_training_input.xlsx!A289&lt;&gt;"",REP_training_input.xlsx!A289,"")</v>
      </c>
      <c r="CA382" t="str">
        <f t="shared" si="187"/>
        <v>=IF(SOM_training_input.xlsx!A289&lt;&gt;"",SOM_training_input.xlsx!A289,"")</v>
      </c>
      <c r="CB382" t="str">
        <f t="shared" si="187"/>
        <v>=IF(SUB_training_input.xlsx!A289&lt;&gt;"",SUB_training_input.xlsx!A289,"")</v>
      </c>
      <c r="CC382" t="str">
        <f t="shared" si="187"/>
        <v>=IF(UND_training_input.xlsx!A289&lt;&gt;"",UND_training_input.xlsx!A289,"")</v>
      </c>
      <c r="CD382" t="str">
        <f t="shared" si="187"/>
        <v>=IF(ALT_training_input.xlsx!A289&lt;&gt;"",ALT_training_input.xlsx!A289,"")</v>
      </c>
      <c r="CE382" t="str">
        <f t="shared" si="187"/>
        <v>=IF(HUM_training_input.xlsx!A289&lt;&gt;"",HUM_training_input.xlsx!A289,"")</v>
      </c>
      <c r="CF382" t="str">
        <f t="shared" si="187"/>
        <v>=IF(IDL_training_input.xlsx!A289&lt;&gt;"",IDL_training_input.xlsx!A289,"")</v>
      </c>
      <c r="CG382" t="str">
        <f t="shared" si="187"/>
        <v>=IF(RFM_training_input.xlsx!A289&lt;&gt;"",RFM_training_input.xlsx!A289,"")</v>
      </c>
      <c r="CH382" t="str">
        <f t="shared" si="187"/>
        <v>=IF(DN_training_input.xlsx!A289&lt;&gt;"",DN_training_input.xlsx!A289,"")</v>
      </c>
      <c r="CI382" t="str">
        <f t="shared" si="187"/>
        <v>=IF(INT_training_input.xlsx!A289&lt;&gt;"",INT_training_input.xlsx!A289,"")</v>
      </c>
      <c r="CJ382" t="str">
        <f t="shared" si="187"/>
        <v>=IF(SUP_training_input.xlsx!A289&lt;&gt;"",SUP_training_input.xlsx!A289,"")</v>
      </c>
      <c r="CK382" t="str">
        <f t="shared" si="187"/>
        <v>=IF(ANT_training_input.xlsx!A289&lt;&gt;"",ANT_training_input.xlsx!A289,"")</v>
      </c>
      <c r="CL382" t="str">
        <f t="shared" si="187"/>
        <v>=IF(ISO_training_input.xlsx!A289&lt;&gt;"",ISO_training_input.xlsx!A289,"")</v>
      </c>
    </row>
    <row r="383" spans="1:90">
      <c r="A383">
        <v>290</v>
      </c>
      <c r="B383" t="str">
        <f t="shared" si="172"/>
        <v>=IF(SUICIDE_training_input.xlsx!A290&lt;&gt;"",SUICIDE_training_input.xlsx!A290,"")</v>
      </c>
      <c r="C383" t="str">
        <f t="shared" si="188"/>
        <v>=IF(IQ_training_input.xlsx!A290&lt;&gt;"",IQ_training_input.xlsx!A290,"")</v>
      </c>
      <c r="D383" t="str">
        <f t="shared" si="188"/>
        <v>=IF(AMBIG_training_input.xlsx!A290&lt;&gt;"",AMBIG_training_input.xlsx!A290,"")</v>
      </c>
      <c r="E383" t="str">
        <f t="shared" si="188"/>
        <v>=IF(EGODYST_training_input.xlsx!A290&lt;&gt;"",EGODYST_training_input.xlsx!A290,"")</v>
      </c>
      <c r="F383" t="str">
        <f t="shared" si="188"/>
        <v>=IF(AUTISM_training_input.xlsx!A290&lt;&gt;"",AUTISM_training_input.xlsx!A290,"")</v>
      </c>
      <c r="G383" t="str">
        <f t="shared" si="188"/>
        <v>=IF(IDENTITY_training_input.xlsx!A290&lt;&gt;"",IDENTITY_training_input.xlsx!A290,"")</v>
      </c>
      <c r="H383" t="str">
        <f t="shared" si="188"/>
        <v>=IF(SELFDIR_training_input.xlsx!A290&lt;&gt;"",SELFDIR_training_input.xlsx!A290,"")</v>
      </c>
      <c r="I383" t="str">
        <f t="shared" si="188"/>
        <v>=IF(EMPATHY_training_input.xlsx!A290&lt;&gt;"",EMPATHY_training_input.xlsx!A290,"")</v>
      </c>
      <c r="J383" t="str">
        <f t="shared" si="188"/>
        <v>=IF(INTIMACY_training_input.xlsx!A290&lt;&gt;"",INTIMACY_training_input.xlsx!A290,"")</v>
      </c>
      <c r="K383" t="str">
        <f t="shared" si="188"/>
        <v>=IF(ACUTE_training_input.xlsx!A290&lt;&gt;"",ACUTE_training_input.xlsx!A290,"")</v>
      </c>
      <c r="L383" t="str">
        <f t="shared" si="188"/>
        <v>=IF(CHRONIC_training_input.xlsx!A290&lt;&gt;"",CHRONIC_training_input.xlsx!A290,"")</v>
      </c>
      <c r="M383" t="str">
        <f t="shared" si="188"/>
        <v>=IF(TRAUMA_PAST_training_input.xlsx!A290&lt;&gt;"",TRAUMA_PAST_training_input.xlsx!A290,"")</v>
      </c>
      <c r="N383" t="str">
        <f t="shared" si="188"/>
        <v>=IF(TRAUMA_PRESENT_training_input.xlsx!A290&lt;&gt;"",TRAUMA_PRESENT_training_input.xlsx!A290,"")</v>
      </c>
      <c r="O383" t="str">
        <f t="shared" si="188"/>
        <v>=IF(HOPE_training_input.xlsx!A290&lt;&gt;"",HOPE_training_input.xlsx!A290,"")</v>
      </c>
      <c r="P383" t="str">
        <f t="shared" si="188"/>
        <v>=IF(SELFAFFICACY_training_input.xlsx!A290&lt;&gt;"",SELFAFFICACY_training_input.xlsx!A290,"")</v>
      </c>
      <c r="Q383" t="str">
        <f t="shared" si="188"/>
        <v>=IF(SELFESTEEM_training_input.xlsx!A290&lt;&gt;"",SELFESTEEM_training_input.xlsx!A290,"")</v>
      </c>
      <c r="R383" t="str">
        <f t="shared" si="188"/>
        <v>=IF(WELLBEING_training_input.xlsx!A290&lt;&gt;"",WELLBEING_training_input.xlsx!A290,"")</v>
      </c>
      <c r="S383" t="str">
        <f t="shared" si="188"/>
        <v>=IF(HYPER_training_input.xlsx!A290&lt;&gt;"",HYPER_training_input.xlsx!A290,"")</v>
      </c>
      <c r="T383" t="str">
        <f t="shared" si="188"/>
        <v>=IF(AGGR_training_input.xlsx!A290&lt;&gt;"",AGGR_training_input.xlsx!A290,"")</v>
      </c>
      <c r="U383" t="str">
        <f t="shared" si="188"/>
        <v>=IF(COND_PR_training_input.xlsx!A290&lt;&gt;"",COND_PR_training_input.xlsx!A290,"")</v>
      </c>
      <c r="V383" t="str">
        <f t="shared" si="188"/>
        <v>=IF(ANXIE_training_input.xlsx!A290&lt;&gt;"",ANXIE_training_input.xlsx!A290,"")</v>
      </c>
      <c r="W383" t="str">
        <f t="shared" si="188"/>
        <v>=IF(DEPR_training_input.xlsx!A290&lt;&gt;"",DEPR_training_input.xlsx!A290,"")</v>
      </c>
      <c r="X383" t="str">
        <f t="shared" si="188"/>
        <v>=IF(SOMAT_training_input.xlsx!A290&lt;&gt;"",SOMAT_training_input.xlsx!A290,"")</v>
      </c>
      <c r="Y383" t="str">
        <f t="shared" si="188"/>
        <v>=IF(ATYPI_training_input.xlsx!A290&lt;&gt;"",ATYPI_training_input.xlsx!A290,"")</v>
      </c>
      <c r="Z383" t="str">
        <f t="shared" si="188"/>
        <v>=IF(WITHD_training_input.xlsx!A290&lt;&gt;"",WITHD_training_input.xlsx!A290,"")</v>
      </c>
      <c r="AA383" t="str">
        <f t="shared" si="188"/>
        <v>=IF(ATTE_PR_training_input.xlsx!A290&lt;&gt;"",ATTE_PR_training_input.xlsx!A290,"")</v>
      </c>
      <c r="AB383" t="str">
        <f t="shared" si="188"/>
        <v>=IF(ANG_CONT_training_input.xlsx!A290&lt;&gt;"",ANG_CONT_training_input.xlsx!A290,"")</v>
      </c>
      <c r="AC383" t="str">
        <f t="shared" si="188"/>
        <v>=IF(DEV_SOC_DIS_training_input.xlsx!A290&lt;&gt;"",DEV_SOC_DIS_training_input.xlsx!A290,"")</v>
      </c>
      <c r="AD383" t="str">
        <f t="shared" si="188"/>
        <v>=IF(BULLY_training_input.xlsx!A290&lt;&gt;"",BULLY_training_input.xlsx!A290,"")</v>
      </c>
      <c r="AE383" t="str">
        <f t="shared" si="188"/>
        <v>=IF(EMOT_SELF_C_training_input.xlsx!A290&lt;&gt;"",EMOT_SELF_C_training_input.xlsx!A290,"")</v>
      </c>
      <c r="AF383" t="str">
        <f t="shared" si="188"/>
        <v>=IF(EXE_FUN_training_input.xlsx!A290&lt;&gt;"",EXE_FUN_training_input.xlsx!A290,"")</v>
      </c>
      <c r="AG383" t="str">
        <f t="shared" si="188"/>
        <v>=IF(MANIA_training_input.xlsx!A290&lt;&gt;"",MANIA_training_input.xlsx!A290,"")</v>
      </c>
      <c r="AH383" t="str">
        <f t="shared" si="188"/>
        <v>=IF(NEG_EMOT_training_input.xlsx!A290&lt;&gt;"",NEG_EMOT_training_input.xlsx!A290,"")</v>
      </c>
      <c r="AI383" t="str">
        <f t="shared" si="188"/>
        <v>=IF(ADAPT_training_input.xlsx!A290&lt;&gt;"",ADAPT_training_input.xlsx!A290,"")</v>
      </c>
      <c r="AJ383" t="str">
        <f t="shared" si="188"/>
        <v>=IF(SOC_SK_training_input.xlsx!A290&lt;&gt;"",SOC_SK_training_input.xlsx!A290,"")</v>
      </c>
      <c r="AK383" t="str">
        <f t="shared" si="188"/>
        <v>=IF(LEAD_training_input.xlsx!A290&lt;&gt;"",LEAD_training_input.xlsx!A290,"")</v>
      </c>
      <c r="AL383" t="str">
        <f t="shared" si="188"/>
        <v>=IF(ACT_DAIL_training_input.xlsx!A290&lt;&gt;"",ACT_DAIL_training_input.xlsx!A290,"")</v>
      </c>
      <c r="AM383" t="str">
        <f t="shared" si="188"/>
        <v>=IF(FUN_COM_training_input.xlsx!A290&lt;&gt;"",FUN_COM_training_input.xlsx!A290,"")</v>
      </c>
      <c r="AN383" t="str">
        <f t="shared" si="188"/>
        <v>=IF(RESILI_training_input.xlsx!A290&lt;&gt;"",RESILI_training_input.xlsx!A290,"")</v>
      </c>
      <c r="AO383" t="str">
        <f t="shared" si="188"/>
        <v>=IF(SEL_training_input.xlsx!A290&lt;&gt;"",SEL_training_input.xlsx!A290,"")</v>
      </c>
      <c r="AP383" t="str">
        <f t="shared" si="188"/>
        <v>=IF(SEV_training_input.xlsx!A290&lt;&gt;"",SEV_training_input.xlsx!A290,"")</v>
      </c>
      <c r="AQ383" t="str">
        <f t="shared" si="188"/>
        <v>=IF(ANHEDONIA_training_input.xlsx!A290&lt;&gt;"",ANHEDONIA_training_input.xlsx!A290,"")</v>
      </c>
      <c r="AR383" t="str">
        <f t="shared" si="188"/>
        <v>=IF(ANXIOUSNESS_training_input.xlsx!A290&lt;&gt;"",ANXIOUSNESS_training_input.xlsx!A290,"")</v>
      </c>
      <c r="AS383" t="str">
        <f t="shared" si="188"/>
        <v>=IF(ATTENTION_SEEKING_training_input.xlsx!A290&lt;&gt;"",ATTENTION_SEEKING_training_input.xlsx!A290,"")</v>
      </c>
      <c r="AT383" t="str">
        <f t="shared" si="188"/>
        <v>=IF(CALLOUSNESS_training_input.xlsx!A290&lt;&gt;"",CALLOUSNESS_training_input.xlsx!A290,"")</v>
      </c>
      <c r="AU383" t="str">
        <f t="shared" si="188"/>
        <v>=IF(DECEITFULNESS_training_input.xlsx!A290&lt;&gt;"",DECEITFULNESS_training_input.xlsx!A290,"")</v>
      </c>
      <c r="AV383" t="str">
        <f t="shared" si="188"/>
        <v>=IF(DEPRESSIVITY_training_input.xlsx!A290&lt;&gt;"",DEPRESSIVITY_training_input.xlsx!A290,"")</v>
      </c>
      <c r="AW383" t="str">
        <f t="shared" si="188"/>
        <v>=IF(DISTRACTIBILITY_training_input.xlsx!A290&lt;&gt;"",DISTRACTIBILITY_training_input.xlsx!A290,"")</v>
      </c>
      <c r="AX383" t="str">
        <f t="shared" si="188"/>
        <v>=IF(ECCENTRICITY_training_input.xlsx!A290&lt;&gt;"",ECCENTRICITY_training_input.xlsx!A290,"")</v>
      </c>
      <c r="AY383" t="str">
        <f t="shared" si="188"/>
        <v>=IF(EMOTIONAL_LABILITY_training_input.xlsx!A290&lt;&gt;"",EMOTIONAL_LABILITY_training_input.xlsx!A290,"")</v>
      </c>
      <c r="AZ383" t="str">
        <f t="shared" si="188"/>
        <v>=IF(GRANDIOSITY_training_input.xlsx!A290&lt;&gt;"",GRANDIOSITY_training_input.xlsx!A290,"")</v>
      </c>
      <c r="BA383" t="str">
        <f t="shared" si="188"/>
        <v>=IF(HOSTILITY_training_input.xlsx!A290&lt;&gt;"",HOSTILITY_training_input.xlsx!A290,"")</v>
      </c>
      <c r="BB383" t="str">
        <f t="shared" si="188"/>
        <v>=IF(IMPULSIVITY_training_input.xlsx!A290&lt;&gt;"",IMPULSIVITY_training_input.xlsx!A290,"")</v>
      </c>
      <c r="BC383" t="str">
        <f t="shared" si="188"/>
        <v>=IF(INTIMACY_AVOIDANCE_training_input.xlsx!A290&lt;&gt;"",INTIMACY_AVOIDANCE_training_input.xlsx!A290,"")</v>
      </c>
      <c r="BD383" t="str">
        <f t="shared" si="188"/>
        <v>=IF(IRRESPONSIBILITY_training_input.xlsx!A290&lt;&gt;"",IRRESPONSIBILITY_training_input.xlsx!A290,"")</v>
      </c>
      <c r="BE383" t="str">
        <f t="shared" si="188"/>
        <v>=IF(MANIPULATIVENESS_training_input.xlsx!A290&lt;&gt;"",MANIPULATIVENESS_training_input.xlsx!A290,"")</v>
      </c>
      <c r="BF383" t="str">
        <f t="shared" si="188"/>
        <v>=IF(PERCEPTUAL_DYSREGULATION_training_input.xlsx!A290&lt;&gt;"",PERCEPTUAL_DYSREGULATION_training_input.xlsx!A290,"")</v>
      </c>
      <c r="BG383" t="str">
        <f t="shared" si="188"/>
        <v>=IF(PERSEVERATION_training_input.xlsx!A290&lt;&gt;"",PERSEVERATION_training_input.xlsx!A290,"")</v>
      </c>
      <c r="BH383" t="str">
        <f t="shared" si="188"/>
        <v>=IF(RESTRICTED_AFFECTIVITY_training_input.xlsx!A290&lt;&gt;"",RESTRICTED_AFFECTIVITY_training_input.xlsx!A290,"")</v>
      </c>
      <c r="BI383" t="str">
        <f t="shared" si="188"/>
        <v>=IF(RIGID_PERFECTIONISM_training_input.xlsx!A290&lt;&gt;"",RIGID_PERFECTIONISM_training_input.xlsx!A290,"")</v>
      </c>
      <c r="BJ383" t="str">
        <f t="shared" si="188"/>
        <v>=IF(RISK_TAKING_training_input.xlsx!A290&lt;&gt;"",RISK_TAKING_training_input.xlsx!A290,"")</v>
      </c>
      <c r="BK383" t="str">
        <f t="shared" si="188"/>
        <v>=IF(SEPARATION_INSECURITY_training_input.xlsx!A290&lt;&gt;"",SEPARATION_INSECURITY_training_input.xlsx!A290,"")</v>
      </c>
      <c r="BL383" t="str">
        <f t="shared" si="188"/>
        <v>=IF(SUBMISSIVENESS_training_input.xlsx!A290&lt;&gt;"",SUBMISSIVENESS_training_input.xlsx!A290,"")</v>
      </c>
      <c r="BM383" t="str">
        <f t="shared" si="188"/>
        <v>=IF(SUSPICIOUSNESS_training_input.xlsx!A290&lt;&gt;"",SUSPICIOUSNESS_training_input.xlsx!A290,"")</v>
      </c>
      <c r="BN383" t="str">
        <f t="shared" si="188"/>
        <v>=IF(UNUSUAL_BELIEFS_training_input.xlsx!A290&lt;&gt;"",UNUSUAL_BELIEFS_training_input.xlsx!A290,"")</v>
      </c>
      <c r="BO383" t="str">
        <f t="shared" si="187"/>
        <v>=IF(WITHDRAWAL_training_input.xlsx!A290&lt;&gt;"",WITHDRAWAL_training_input.xlsx!A290,"")</v>
      </c>
      <c r="BP383" t="str">
        <f t="shared" si="187"/>
        <v>=IF(ACT_training_input.xlsx!A290&lt;&gt;"",ACT_training_input.xlsx!A290,"")</v>
      </c>
      <c r="BQ383" t="str">
        <f t="shared" si="187"/>
        <v>=IF(DSP_training_input.xlsx!A290&lt;&gt;"",DSP_training_input.xlsx!A290,"")</v>
      </c>
      <c r="BR383" t="str">
        <f t="shared" si="187"/>
        <v>=IF(PAG_training_input.xlsx!A290&lt;&gt;"",PAG_training_input.xlsx!A290,"")</v>
      </c>
      <c r="BS383" t="str">
        <f t="shared" si="187"/>
        <v>=IF(PRO_training_input.xlsx!A290&lt;&gt;"",PRO_training_input.xlsx!A290,"")</v>
      </c>
      <c r="BT383" t="str">
        <f t="shared" si="187"/>
        <v>=IF(SPL_training_input.xlsx!A290&lt;&gt;"",SPL_training_input.xlsx!A290,"")</v>
      </c>
      <c r="BU383" t="str">
        <f t="shared" si="187"/>
        <v>=IF(WDR_training_input.xlsx!A290&lt;&gt;"",WDR_training_input.xlsx!A290,"")</v>
      </c>
      <c r="BV383" t="str">
        <f t="shared" si="187"/>
        <v>=IF(CON_training_input.xlsx!A290&lt;&gt;"",CON_training_input.xlsx!A290,"")</v>
      </c>
      <c r="BW383" t="str">
        <f t="shared" si="187"/>
        <v>=IF(DSC_training_input.xlsx!A290&lt;&gt;"",DSC_training_input.xlsx!A290,"")</v>
      </c>
      <c r="BX383" t="str">
        <f t="shared" si="187"/>
        <v>=IF(FAN_training_input.xlsx!A290&lt;&gt;"",FAN_training_input.xlsx!A290,"")</v>
      </c>
      <c r="BY383" t="str">
        <f t="shared" si="187"/>
        <v>=IF(OMN_training_input.xlsx!A290&lt;&gt;"",OMN_training_input.xlsx!A290,"")</v>
      </c>
      <c r="BZ383" t="str">
        <f t="shared" si="187"/>
        <v>=IF(REP_training_input.xlsx!A290&lt;&gt;"",REP_training_input.xlsx!A290,"")</v>
      </c>
      <c r="CA383" t="str">
        <f t="shared" si="187"/>
        <v>=IF(SOM_training_input.xlsx!A290&lt;&gt;"",SOM_training_input.xlsx!A290,"")</v>
      </c>
      <c r="CB383" t="str">
        <f t="shared" si="187"/>
        <v>=IF(SUB_training_input.xlsx!A290&lt;&gt;"",SUB_training_input.xlsx!A290,"")</v>
      </c>
      <c r="CC383" t="str">
        <f t="shared" si="187"/>
        <v>=IF(UND_training_input.xlsx!A290&lt;&gt;"",UND_training_input.xlsx!A290,"")</v>
      </c>
      <c r="CD383" t="str">
        <f t="shared" si="187"/>
        <v>=IF(ALT_training_input.xlsx!A290&lt;&gt;"",ALT_training_input.xlsx!A290,"")</v>
      </c>
      <c r="CE383" t="str">
        <f t="shared" si="187"/>
        <v>=IF(HUM_training_input.xlsx!A290&lt;&gt;"",HUM_training_input.xlsx!A290,"")</v>
      </c>
      <c r="CF383" t="str">
        <f t="shared" si="187"/>
        <v>=IF(IDL_training_input.xlsx!A290&lt;&gt;"",IDL_training_input.xlsx!A290,"")</v>
      </c>
      <c r="CG383" t="str">
        <f t="shared" si="187"/>
        <v>=IF(RFM_training_input.xlsx!A290&lt;&gt;"",RFM_training_input.xlsx!A290,"")</v>
      </c>
      <c r="CH383" t="str">
        <f t="shared" si="187"/>
        <v>=IF(DN_training_input.xlsx!A290&lt;&gt;"",DN_training_input.xlsx!A290,"")</v>
      </c>
      <c r="CI383" t="str">
        <f t="shared" si="187"/>
        <v>=IF(INT_training_input.xlsx!A290&lt;&gt;"",INT_training_input.xlsx!A290,"")</v>
      </c>
      <c r="CJ383" t="str">
        <f t="shared" si="187"/>
        <v>=IF(SUP_training_input.xlsx!A290&lt;&gt;"",SUP_training_input.xlsx!A290,"")</v>
      </c>
      <c r="CK383" t="str">
        <f t="shared" si="187"/>
        <v>=IF(ANT_training_input.xlsx!A290&lt;&gt;"",ANT_training_input.xlsx!A290,"")</v>
      </c>
      <c r="CL383" t="str">
        <f t="shared" si="187"/>
        <v>=IF(ISO_training_input.xlsx!A290&lt;&gt;"",ISO_training_input.xlsx!A290,"")</v>
      </c>
    </row>
    <row r="384" spans="1:90">
      <c r="A384">
        <v>291</v>
      </c>
      <c r="B384" t="str">
        <f t="shared" si="172"/>
        <v>=IF(SUICIDE_training_input.xlsx!A291&lt;&gt;"",SUICIDE_training_input.xlsx!A291,"")</v>
      </c>
      <c r="C384" t="str">
        <f t="shared" si="188"/>
        <v>=IF(IQ_training_input.xlsx!A291&lt;&gt;"",IQ_training_input.xlsx!A291,"")</v>
      </c>
      <c r="D384" t="str">
        <f t="shared" si="188"/>
        <v>=IF(AMBIG_training_input.xlsx!A291&lt;&gt;"",AMBIG_training_input.xlsx!A291,"")</v>
      </c>
      <c r="E384" t="str">
        <f t="shared" si="188"/>
        <v>=IF(EGODYST_training_input.xlsx!A291&lt;&gt;"",EGODYST_training_input.xlsx!A291,"")</v>
      </c>
      <c r="F384" t="str">
        <f t="shared" si="188"/>
        <v>=IF(AUTISM_training_input.xlsx!A291&lt;&gt;"",AUTISM_training_input.xlsx!A291,"")</v>
      </c>
      <c r="G384" t="str">
        <f t="shared" si="188"/>
        <v>=IF(IDENTITY_training_input.xlsx!A291&lt;&gt;"",IDENTITY_training_input.xlsx!A291,"")</v>
      </c>
      <c r="H384" t="str">
        <f t="shared" si="188"/>
        <v>=IF(SELFDIR_training_input.xlsx!A291&lt;&gt;"",SELFDIR_training_input.xlsx!A291,"")</v>
      </c>
      <c r="I384" t="str">
        <f t="shared" si="188"/>
        <v>=IF(EMPATHY_training_input.xlsx!A291&lt;&gt;"",EMPATHY_training_input.xlsx!A291,"")</v>
      </c>
      <c r="J384" t="str">
        <f t="shared" si="188"/>
        <v>=IF(INTIMACY_training_input.xlsx!A291&lt;&gt;"",INTIMACY_training_input.xlsx!A291,"")</v>
      </c>
      <c r="K384" t="str">
        <f t="shared" si="188"/>
        <v>=IF(ACUTE_training_input.xlsx!A291&lt;&gt;"",ACUTE_training_input.xlsx!A291,"")</v>
      </c>
      <c r="L384" t="str">
        <f t="shared" si="188"/>
        <v>=IF(CHRONIC_training_input.xlsx!A291&lt;&gt;"",CHRONIC_training_input.xlsx!A291,"")</v>
      </c>
      <c r="M384" t="str">
        <f t="shared" si="188"/>
        <v>=IF(TRAUMA_PAST_training_input.xlsx!A291&lt;&gt;"",TRAUMA_PAST_training_input.xlsx!A291,"")</v>
      </c>
      <c r="N384" t="str">
        <f t="shared" si="188"/>
        <v>=IF(TRAUMA_PRESENT_training_input.xlsx!A291&lt;&gt;"",TRAUMA_PRESENT_training_input.xlsx!A291,"")</v>
      </c>
      <c r="O384" t="str">
        <f t="shared" si="188"/>
        <v>=IF(HOPE_training_input.xlsx!A291&lt;&gt;"",HOPE_training_input.xlsx!A291,"")</v>
      </c>
      <c r="P384" t="str">
        <f t="shared" si="188"/>
        <v>=IF(SELFAFFICACY_training_input.xlsx!A291&lt;&gt;"",SELFAFFICACY_training_input.xlsx!A291,"")</v>
      </c>
      <c r="Q384" t="str">
        <f t="shared" si="188"/>
        <v>=IF(SELFESTEEM_training_input.xlsx!A291&lt;&gt;"",SELFESTEEM_training_input.xlsx!A291,"")</v>
      </c>
      <c r="R384" t="str">
        <f t="shared" si="188"/>
        <v>=IF(WELLBEING_training_input.xlsx!A291&lt;&gt;"",WELLBEING_training_input.xlsx!A291,"")</v>
      </c>
      <c r="S384" t="str">
        <f t="shared" si="188"/>
        <v>=IF(HYPER_training_input.xlsx!A291&lt;&gt;"",HYPER_training_input.xlsx!A291,"")</v>
      </c>
      <c r="T384" t="str">
        <f t="shared" si="188"/>
        <v>=IF(AGGR_training_input.xlsx!A291&lt;&gt;"",AGGR_training_input.xlsx!A291,"")</v>
      </c>
      <c r="U384" t="str">
        <f t="shared" si="188"/>
        <v>=IF(COND_PR_training_input.xlsx!A291&lt;&gt;"",COND_PR_training_input.xlsx!A291,"")</v>
      </c>
      <c r="V384" t="str">
        <f t="shared" si="188"/>
        <v>=IF(ANXIE_training_input.xlsx!A291&lt;&gt;"",ANXIE_training_input.xlsx!A291,"")</v>
      </c>
      <c r="W384" t="str">
        <f t="shared" si="188"/>
        <v>=IF(DEPR_training_input.xlsx!A291&lt;&gt;"",DEPR_training_input.xlsx!A291,"")</v>
      </c>
      <c r="X384" t="str">
        <f t="shared" si="188"/>
        <v>=IF(SOMAT_training_input.xlsx!A291&lt;&gt;"",SOMAT_training_input.xlsx!A291,"")</v>
      </c>
      <c r="Y384" t="str">
        <f t="shared" si="188"/>
        <v>=IF(ATYPI_training_input.xlsx!A291&lt;&gt;"",ATYPI_training_input.xlsx!A291,"")</v>
      </c>
      <c r="Z384" t="str">
        <f t="shared" si="188"/>
        <v>=IF(WITHD_training_input.xlsx!A291&lt;&gt;"",WITHD_training_input.xlsx!A291,"")</v>
      </c>
      <c r="AA384" t="str">
        <f t="shared" si="188"/>
        <v>=IF(ATTE_PR_training_input.xlsx!A291&lt;&gt;"",ATTE_PR_training_input.xlsx!A291,"")</v>
      </c>
      <c r="AB384" t="str">
        <f t="shared" si="188"/>
        <v>=IF(ANG_CONT_training_input.xlsx!A291&lt;&gt;"",ANG_CONT_training_input.xlsx!A291,"")</v>
      </c>
      <c r="AC384" t="str">
        <f t="shared" si="188"/>
        <v>=IF(DEV_SOC_DIS_training_input.xlsx!A291&lt;&gt;"",DEV_SOC_DIS_training_input.xlsx!A291,"")</v>
      </c>
      <c r="AD384" t="str">
        <f t="shared" si="188"/>
        <v>=IF(BULLY_training_input.xlsx!A291&lt;&gt;"",BULLY_training_input.xlsx!A291,"")</v>
      </c>
      <c r="AE384" t="str">
        <f t="shared" si="188"/>
        <v>=IF(EMOT_SELF_C_training_input.xlsx!A291&lt;&gt;"",EMOT_SELF_C_training_input.xlsx!A291,"")</v>
      </c>
      <c r="AF384" t="str">
        <f t="shared" si="188"/>
        <v>=IF(EXE_FUN_training_input.xlsx!A291&lt;&gt;"",EXE_FUN_training_input.xlsx!A291,"")</v>
      </c>
      <c r="AG384" t="str">
        <f t="shared" si="188"/>
        <v>=IF(MANIA_training_input.xlsx!A291&lt;&gt;"",MANIA_training_input.xlsx!A291,"")</v>
      </c>
      <c r="AH384" t="str">
        <f t="shared" si="188"/>
        <v>=IF(NEG_EMOT_training_input.xlsx!A291&lt;&gt;"",NEG_EMOT_training_input.xlsx!A291,"")</v>
      </c>
      <c r="AI384" t="str">
        <f t="shared" si="188"/>
        <v>=IF(ADAPT_training_input.xlsx!A291&lt;&gt;"",ADAPT_training_input.xlsx!A291,"")</v>
      </c>
      <c r="AJ384" t="str">
        <f t="shared" si="188"/>
        <v>=IF(SOC_SK_training_input.xlsx!A291&lt;&gt;"",SOC_SK_training_input.xlsx!A291,"")</v>
      </c>
      <c r="AK384" t="str">
        <f t="shared" si="188"/>
        <v>=IF(LEAD_training_input.xlsx!A291&lt;&gt;"",LEAD_training_input.xlsx!A291,"")</v>
      </c>
      <c r="AL384" t="str">
        <f t="shared" si="188"/>
        <v>=IF(ACT_DAIL_training_input.xlsx!A291&lt;&gt;"",ACT_DAIL_training_input.xlsx!A291,"")</v>
      </c>
      <c r="AM384" t="str">
        <f t="shared" si="188"/>
        <v>=IF(FUN_COM_training_input.xlsx!A291&lt;&gt;"",FUN_COM_training_input.xlsx!A291,"")</v>
      </c>
      <c r="AN384" t="str">
        <f t="shared" si="188"/>
        <v>=IF(RESILI_training_input.xlsx!A291&lt;&gt;"",RESILI_training_input.xlsx!A291,"")</v>
      </c>
      <c r="AO384" t="str">
        <f t="shared" si="188"/>
        <v>=IF(SEL_training_input.xlsx!A291&lt;&gt;"",SEL_training_input.xlsx!A291,"")</v>
      </c>
      <c r="AP384" t="str">
        <f t="shared" si="188"/>
        <v>=IF(SEV_training_input.xlsx!A291&lt;&gt;"",SEV_training_input.xlsx!A291,"")</v>
      </c>
      <c r="AQ384" t="str">
        <f t="shared" si="188"/>
        <v>=IF(ANHEDONIA_training_input.xlsx!A291&lt;&gt;"",ANHEDONIA_training_input.xlsx!A291,"")</v>
      </c>
      <c r="AR384" t="str">
        <f t="shared" si="188"/>
        <v>=IF(ANXIOUSNESS_training_input.xlsx!A291&lt;&gt;"",ANXIOUSNESS_training_input.xlsx!A291,"")</v>
      </c>
      <c r="AS384" t="str">
        <f t="shared" si="188"/>
        <v>=IF(ATTENTION_SEEKING_training_input.xlsx!A291&lt;&gt;"",ATTENTION_SEEKING_training_input.xlsx!A291,"")</v>
      </c>
      <c r="AT384" t="str">
        <f t="shared" si="188"/>
        <v>=IF(CALLOUSNESS_training_input.xlsx!A291&lt;&gt;"",CALLOUSNESS_training_input.xlsx!A291,"")</v>
      </c>
      <c r="AU384" t="str">
        <f t="shared" si="188"/>
        <v>=IF(DECEITFULNESS_training_input.xlsx!A291&lt;&gt;"",DECEITFULNESS_training_input.xlsx!A291,"")</v>
      </c>
      <c r="AV384" t="str">
        <f t="shared" si="188"/>
        <v>=IF(DEPRESSIVITY_training_input.xlsx!A291&lt;&gt;"",DEPRESSIVITY_training_input.xlsx!A291,"")</v>
      </c>
      <c r="AW384" t="str">
        <f t="shared" si="188"/>
        <v>=IF(DISTRACTIBILITY_training_input.xlsx!A291&lt;&gt;"",DISTRACTIBILITY_training_input.xlsx!A291,"")</v>
      </c>
      <c r="AX384" t="str">
        <f t="shared" si="188"/>
        <v>=IF(ECCENTRICITY_training_input.xlsx!A291&lt;&gt;"",ECCENTRICITY_training_input.xlsx!A291,"")</v>
      </c>
      <c r="AY384" t="str">
        <f t="shared" si="188"/>
        <v>=IF(EMOTIONAL_LABILITY_training_input.xlsx!A291&lt;&gt;"",EMOTIONAL_LABILITY_training_input.xlsx!A291,"")</v>
      </c>
      <c r="AZ384" t="str">
        <f t="shared" si="188"/>
        <v>=IF(GRANDIOSITY_training_input.xlsx!A291&lt;&gt;"",GRANDIOSITY_training_input.xlsx!A291,"")</v>
      </c>
      <c r="BA384" t="str">
        <f t="shared" si="188"/>
        <v>=IF(HOSTILITY_training_input.xlsx!A291&lt;&gt;"",HOSTILITY_training_input.xlsx!A291,"")</v>
      </c>
      <c r="BB384" t="str">
        <f t="shared" si="188"/>
        <v>=IF(IMPULSIVITY_training_input.xlsx!A291&lt;&gt;"",IMPULSIVITY_training_input.xlsx!A291,"")</v>
      </c>
      <c r="BC384" t="str">
        <f t="shared" si="188"/>
        <v>=IF(INTIMACY_AVOIDANCE_training_input.xlsx!A291&lt;&gt;"",INTIMACY_AVOIDANCE_training_input.xlsx!A291,"")</v>
      </c>
      <c r="BD384" t="str">
        <f t="shared" si="188"/>
        <v>=IF(IRRESPONSIBILITY_training_input.xlsx!A291&lt;&gt;"",IRRESPONSIBILITY_training_input.xlsx!A291,"")</v>
      </c>
      <c r="BE384" t="str">
        <f t="shared" si="188"/>
        <v>=IF(MANIPULATIVENESS_training_input.xlsx!A291&lt;&gt;"",MANIPULATIVENESS_training_input.xlsx!A291,"")</v>
      </c>
      <c r="BF384" t="str">
        <f t="shared" si="188"/>
        <v>=IF(PERCEPTUAL_DYSREGULATION_training_input.xlsx!A291&lt;&gt;"",PERCEPTUAL_DYSREGULATION_training_input.xlsx!A291,"")</v>
      </c>
      <c r="BG384" t="str">
        <f t="shared" si="188"/>
        <v>=IF(PERSEVERATION_training_input.xlsx!A291&lt;&gt;"",PERSEVERATION_training_input.xlsx!A291,"")</v>
      </c>
      <c r="BH384" t="str">
        <f t="shared" si="188"/>
        <v>=IF(RESTRICTED_AFFECTIVITY_training_input.xlsx!A291&lt;&gt;"",RESTRICTED_AFFECTIVITY_training_input.xlsx!A291,"")</v>
      </c>
      <c r="BI384" t="str">
        <f t="shared" si="188"/>
        <v>=IF(RIGID_PERFECTIONISM_training_input.xlsx!A291&lt;&gt;"",RIGID_PERFECTIONISM_training_input.xlsx!A291,"")</v>
      </c>
      <c r="BJ384" t="str">
        <f t="shared" si="188"/>
        <v>=IF(RISK_TAKING_training_input.xlsx!A291&lt;&gt;"",RISK_TAKING_training_input.xlsx!A291,"")</v>
      </c>
      <c r="BK384" t="str">
        <f t="shared" si="188"/>
        <v>=IF(SEPARATION_INSECURITY_training_input.xlsx!A291&lt;&gt;"",SEPARATION_INSECURITY_training_input.xlsx!A291,"")</v>
      </c>
      <c r="BL384" t="str">
        <f t="shared" si="188"/>
        <v>=IF(SUBMISSIVENESS_training_input.xlsx!A291&lt;&gt;"",SUBMISSIVENESS_training_input.xlsx!A291,"")</v>
      </c>
      <c r="BM384" t="str">
        <f t="shared" si="188"/>
        <v>=IF(SUSPICIOUSNESS_training_input.xlsx!A291&lt;&gt;"",SUSPICIOUSNESS_training_input.xlsx!A291,"")</v>
      </c>
      <c r="BN384" t="str">
        <f t="shared" ref="BN384:CL387" si="189">CONCATENATE($A$11,BN$1,$A$12,$A384,$A$13,BN$1,$A$14,$A384,$A$15)</f>
        <v>=IF(UNUSUAL_BELIEFS_training_input.xlsx!A291&lt;&gt;"",UNUSUAL_BELIEFS_training_input.xlsx!A291,"")</v>
      </c>
      <c r="BO384" t="str">
        <f t="shared" si="189"/>
        <v>=IF(WITHDRAWAL_training_input.xlsx!A291&lt;&gt;"",WITHDRAWAL_training_input.xlsx!A291,"")</v>
      </c>
      <c r="BP384" t="str">
        <f t="shared" si="189"/>
        <v>=IF(ACT_training_input.xlsx!A291&lt;&gt;"",ACT_training_input.xlsx!A291,"")</v>
      </c>
      <c r="BQ384" t="str">
        <f t="shared" si="189"/>
        <v>=IF(DSP_training_input.xlsx!A291&lt;&gt;"",DSP_training_input.xlsx!A291,"")</v>
      </c>
      <c r="BR384" t="str">
        <f t="shared" si="189"/>
        <v>=IF(PAG_training_input.xlsx!A291&lt;&gt;"",PAG_training_input.xlsx!A291,"")</v>
      </c>
      <c r="BS384" t="str">
        <f t="shared" si="189"/>
        <v>=IF(PRO_training_input.xlsx!A291&lt;&gt;"",PRO_training_input.xlsx!A291,"")</v>
      </c>
      <c r="BT384" t="str">
        <f t="shared" si="189"/>
        <v>=IF(SPL_training_input.xlsx!A291&lt;&gt;"",SPL_training_input.xlsx!A291,"")</v>
      </c>
      <c r="BU384" t="str">
        <f t="shared" si="189"/>
        <v>=IF(WDR_training_input.xlsx!A291&lt;&gt;"",WDR_training_input.xlsx!A291,"")</v>
      </c>
      <c r="BV384" t="str">
        <f t="shared" si="189"/>
        <v>=IF(CON_training_input.xlsx!A291&lt;&gt;"",CON_training_input.xlsx!A291,"")</v>
      </c>
      <c r="BW384" t="str">
        <f t="shared" si="189"/>
        <v>=IF(DSC_training_input.xlsx!A291&lt;&gt;"",DSC_training_input.xlsx!A291,"")</v>
      </c>
      <c r="BX384" t="str">
        <f t="shared" si="189"/>
        <v>=IF(FAN_training_input.xlsx!A291&lt;&gt;"",FAN_training_input.xlsx!A291,"")</v>
      </c>
      <c r="BY384" t="str">
        <f t="shared" si="189"/>
        <v>=IF(OMN_training_input.xlsx!A291&lt;&gt;"",OMN_training_input.xlsx!A291,"")</v>
      </c>
      <c r="BZ384" t="str">
        <f t="shared" si="189"/>
        <v>=IF(REP_training_input.xlsx!A291&lt;&gt;"",REP_training_input.xlsx!A291,"")</v>
      </c>
      <c r="CA384" t="str">
        <f t="shared" si="189"/>
        <v>=IF(SOM_training_input.xlsx!A291&lt;&gt;"",SOM_training_input.xlsx!A291,"")</v>
      </c>
      <c r="CB384" t="str">
        <f t="shared" si="189"/>
        <v>=IF(SUB_training_input.xlsx!A291&lt;&gt;"",SUB_training_input.xlsx!A291,"")</v>
      </c>
      <c r="CC384" t="str">
        <f t="shared" si="189"/>
        <v>=IF(UND_training_input.xlsx!A291&lt;&gt;"",UND_training_input.xlsx!A291,"")</v>
      </c>
      <c r="CD384" t="str">
        <f t="shared" si="189"/>
        <v>=IF(ALT_training_input.xlsx!A291&lt;&gt;"",ALT_training_input.xlsx!A291,"")</v>
      </c>
      <c r="CE384" t="str">
        <f t="shared" si="189"/>
        <v>=IF(HUM_training_input.xlsx!A291&lt;&gt;"",HUM_training_input.xlsx!A291,"")</v>
      </c>
      <c r="CF384" t="str">
        <f t="shared" si="189"/>
        <v>=IF(IDL_training_input.xlsx!A291&lt;&gt;"",IDL_training_input.xlsx!A291,"")</v>
      </c>
      <c r="CG384" t="str">
        <f t="shared" si="189"/>
        <v>=IF(RFM_training_input.xlsx!A291&lt;&gt;"",RFM_training_input.xlsx!A291,"")</v>
      </c>
      <c r="CH384" t="str">
        <f t="shared" si="189"/>
        <v>=IF(DN_training_input.xlsx!A291&lt;&gt;"",DN_training_input.xlsx!A291,"")</v>
      </c>
      <c r="CI384" t="str">
        <f t="shared" si="189"/>
        <v>=IF(INT_training_input.xlsx!A291&lt;&gt;"",INT_training_input.xlsx!A291,"")</v>
      </c>
      <c r="CJ384" t="str">
        <f t="shared" si="189"/>
        <v>=IF(SUP_training_input.xlsx!A291&lt;&gt;"",SUP_training_input.xlsx!A291,"")</v>
      </c>
      <c r="CK384" t="str">
        <f t="shared" si="189"/>
        <v>=IF(ANT_training_input.xlsx!A291&lt;&gt;"",ANT_training_input.xlsx!A291,"")</v>
      </c>
      <c r="CL384" t="str">
        <f t="shared" si="189"/>
        <v>=IF(ISO_training_input.xlsx!A291&lt;&gt;"",ISO_training_input.xlsx!A291,"")</v>
      </c>
    </row>
    <row r="385" spans="1:90">
      <c r="A385">
        <v>292</v>
      </c>
      <c r="B385" t="str">
        <f t="shared" si="172"/>
        <v>=IF(SUICIDE_training_input.xlsx!A292&lt;&gt;"",SUICIDE_training_input.xlsx!A292,"")</v>
      </c>
      <c r="C385" t="str">
        <f t="shared" ref="C385:BN388" si="190">CONCATENATE($A$11,C$1,$A$12,$A385,$A$13,C$1,$A$14,$A385,$A$15)</f>
        <v>=IF(IQ_training_input.xlsx!A292&lt;&gt;"",IQ_training_input.xlsx!A292,"")</v>
      </c>
      <c r="D385" t="str">
        <f t="shared" si="190"/>
        <v>=IF(AMBIG_training_input.xlsx!A292&lt;&gt;"",AMBIG_training_input.xlsx!A292,"")</v>
      </c>
      <c r="E385" t="str">
        <f t="shared" si="190"/>
        <v>=IF(EGODYST_training_input.xlsx!A292&lt;&gt;"",EGODYST_training_input.xlsx!A292,"")</v>
      </c>
      <c r="F385" t="str">
        <f t="shared" si="190"/>
        <v>=IF(AUTISM_training_input.xlsx!A292&lt;&gt;"",AUTISM_training_input.xlsx!A292,"")</v>
      </c>
      <c r="G385" t="str">
        <f t="shared" si="190"/>
        <v>=IF(IDENTITY_training_input.xlsx!A292&lt;&gt;"",IDENTITY_training_input.xlsx!A292,"")</v>
      </c>
      <c r="H385" t="str">
        <f t="shared" si="190"/>
        <v>=IF(SELFDIR_training_input.xlsx!A292&lt;&gt;"",SELFDIR_training_input.xlsx!A292,"")</v>
      </c>
      <c r="I385" t="str">
        <f t="shared" si="190"/>
        <v>=IF(EMPATHY_training_input.xlsx!A292&lt;&gt;"",EMPATHY_training_input.xlsx!A292,"")</v>
      </c>
      <c r="J385" t="str">
        <f t="shared" si="190"/>
        <v>=IF(INTIMACY_training_input.xlsx!A292&lt;&gt;"",INTIMACY_training_input.xlsx!A292,"")</v>
      </c>
      <c r="K385" t="str">
        <f t="shared" si="190"/>
        <v>=IF(ACUTE_training_input.xlsx!A292&lt;&gt;"",ACUTE_training_input.xlsx!A292,"")</v>
      </c>
      <c r="L385" t="str">
        <f t="shared" si="190"/>
        <v>=IF(CHRONIC_training_input.xlsx!A292&lt;&gt;"",CHRONIC_training_input.xlsx!A292,"")</v>
      </c>
      <c r="M385" t="str">
        <f t="shared" si="190"/>
        <v>=IF(TRAUMA_PAST_training_input.xlsx!A292&lt;&gt;"",TRAUMA_PAST_training_input.xlsx!A292,"")</v>
      </c>
      <c r="N385" t="str">
        <f t="shared" si="190"/>
        <v>=IF(TRAUMA_PRESENT_training_input.xlsx!A292&lt;&gt;"",TRAUMA_PRESENT_training_input.xlsx!A292,"")</v>
      </c>
      <c r="O385" t="str">
        <f t="shared" si="190"/>
        <v>=IF(HOPE_training_input.xlsx!A292&lt;&gt;"",HOPE_training_input.xlsx!A292,"")</v>
      </c>
      <c r="P385" t="str">
        <f t="shared" si="190"/>
        <v>=IF(SELFAFFICACY_training_input.xlsx!A292&lt;&gt;"",SELFAFFICACY_training_input.xlsx!A292,"")</v>
      </c>
      <c r="Q385" t="str">
        <f t="shared" si="190"/>
        <v>=IF(SELFESTEEM_training_input.xlsx!A292&lt;&gt;"",SELFESTEEM_training_input.xlsx!A292,"")</v>
      </c>
      <c r="R385" t="str">
        <f t="shared" si="190"/>
        <v>=IF(WELLBEING_training_input.xlsx!A292&lt;&gt;"",WELLBEING_training_input.xlsx!A292,"")</v>
      </c>
      <c r="S385" t="str">
        <f t="shared" si="190"/>
        <v>=IF(HYPER_training_input.xlsx!A292&lt;&gt;"",HYPER_training_input.xlsx!A292,"")</v>
      </c>
      <c r="T385" t="str">
        <f t="shared" si="190"/>
        <v>=IF(AGGR_training_input.xlsx!A292&lt;&gt;"",AGGR_training_input.xlsx!A292,"")</v>
      </c>
      <c r="U385" t="str">
        <f t="shared" si="190"/>
        <v>=IF(COND_PR_training_input.xlsx!A292&lt;&gt;"",COND_PR_training_input.xlsx!A292,"")</v>
      </c>
      <c r="V385" t="str">
        <f t="shared" si="190"/>
        <v>=IF(ANXIE_training_input.xlsx!A292&lt;&gt;"",ANXIE_training_input.xlsx!A292,"")</v>
      </c>
      <c r="W385" t="str">
        <f t="shared" si="190"/>
        <v>=IF(DEPR_training_input.xlsx!A292&lt;&gt;"",DEPR_training_input.xlsx!A292,"")</v>
      </c>
      <c r="X385" t="str">
        <f t="shared" si="190"/>
        <v>=IF(SOMAT_training_input.xlsx!A292&lt;&gt;"",SOMAT_training_input.xlsx!A292,"")</v>
      </c>
      <c r="Y385" t="str">
        <f t="shared" si="190"/>
        <v>=IF(ATYPI_training_input.xlsx!A292&lt;&gt;"",ATYPI_training_input.xlsx!A292,"")</v>
      </c>
      <c r="Z385" t="str">
        <f t="shared" si="190"/>
        <v>=IF(WITHD_training_input.xlsx!A292&lt;&gt;"",WITHD_training_input.xlsx!A292,"")</v>
      </c>
      <c r="AA385" t="str">
        <f t="shared" si="190"/>
        <v>=IF(ATTE_PR_training_input.xlsx!A292&lt;&gt;"",ATTE_PR_training_input.xlsx!A292,"")</v>
      </c>
      <c r="AB385" t="str">
        <f t="shared" si="190"/>
        <v>=IF(ANG_CONT_training_input.xlsx!A292&lt;&gt;"",ANG_CONT_training_input.xlsx!A292,"")</v>
      </c>
      <c r="AC385" t="str">
        <f t="shared" si="190"/>
        <v>=IF(DEV_SOC_DIS_training_input.xlsx!A292&lt;&gt;"",DEV_SOC_DIS_training_input.xlsx!A292,"")</v>
      </c>
      <c r="AD385" t="str">
        <f t="shared" si="190"/>
        <v>=IF(BULLY_training_input.xlsx!A292&lt;&gt;"",BULLY_training_input.xlsx!A292,"")</v>
      </c>
      <c r="AE385" t="str">
        <f t="shared" si="190"/>
        <v>=IF(EMOT_SELF_C_training_input.xlsx!A292&lt;&gt;"",EMOT_SELF_C_training_input.xlsx!A292,"")</v>
      </c>
      <c r="AF385" t="str">
        <f t="shared" si="190"/>
        <v>=IF(EXE_FUN_training_input.xlsx!A292&lt;&gt;"",EXE_FUN_training_input.xlsx!A292,"")</v>
      </c>
      <c r="AG385" t="str">
        <f t="shared" si="190"/>
        <v>=IF(MANIA_training_input.xlsx!A292&lt;&gt;"",MANIA_training_input.xlsx!A292,"")</v>
      </c>
      <c r="AH385" t="str">
        <f t="shared" si="190"/>
        <v>=IF(NEG_EMOT_training_input.xlsx!A292&lt;&gt;"",NEG_EMOT_training_input.xlsx!A292,"")</v>
      </c>
      <c r="AI385" t="str">
        <f t="shared" si="190"/>
        <v>=IF(ADAPT_training_input.xlsx!A292&lt;&gt;"",ADAPT_training_input.xlsx!A292,"")</v>
      </c>
      <c r="AJ385" t="str">
        <f t="shared" si="190"/>
        <v>=IF(SOC_SK_training_input.xlsx!A292&lt;&gt;"",SOC_SK_training_input.xlsx!A292,"")</v>
      </c>
      <c r="AK385" t="str">
        <f t="shared" si="190"/>
        <v>=IF(LEAD_training_input.xlsx!A292&lt;&gt;"",LEAD_training_input.xlsx!A292,"")</v>
      </c>
      <c r="AL385" t="str">
        <f t="shared" si="190"/>
        <v>=IF(ACT_DAIL_training_input.xlsx!A292&lt;&gt;"",ACT_DAIL_training_input.xlsx!A292,"")</v>
      </c>
      <c r="AM385" t="str">
        <f t="shared" si="190"/>
        <v>=IF(FUN_COM_training_input.xlsx!A292&lt;&gt;"",FUN_COM_training_input.xlsx!A292,"")</v>
      </c>
      <c r="AN385" t="str">
        <f t="shared" si="190"/>
        <v>=IF(RESILI_training_input.xlsx!A292&lt;&gt;"",RESILI_training_input.xlsx!A292,"")</v>
      </c>
      <c r="AO385" t="str">
        <f t="shared" si="190"/>
        <v>=IF(SEL_training_input.xlsx!A292&lt;&gt;"",SEL_training_input.xlsx!A292,"")</v>
      </c>
      <c r="AP385" t="str">
        <f t="shared" si="190"/>
        <v>=IF(SEV_training_input.xlsx!A292&lt;&gt;"",SEV_training_input.xlsx!A292,"")</v>
      </c>
      <c r="AQ385" t="str">
        <f t="shared" si="190"/>
        <v>=IF(ANHEDONIA_training_input.xlsx!A292&lt;&gt;"",ANHEDONIA_training_input.xlsx!A292,"")</v>
      </c>
      <c r="AR385" t="str">
        <f t="shared" si="190"/>
        <v>=IF(ANXIOUSNESS_training_input.xlsx!A292&lt;&gt;"",ANXIOUSNESS_training_input.xlsx!A292,"")</v>
      </c>
      <c r="AS385" t="str">
        <f t="shared" si="190"/>
        <v>=IF(ATTENTION_SEEKING_training_input.xlsx!A292&lt;&gt;"",ATTENTION_SEEKING_training_input.xlsx!A292,"")</v>
      </c>
      <c r="AT385" t="str">
        <f t="shared" si="190"/>
        <v>=IF(CALLOUSNESS_training_input.xlsx!A292&lt;&gt;"",CALLOUSNESS_training_input.xlsx!A292,"")</v>
      </c>
      <c r="AU385" t="str">
        <f t="shared" si="190"/>
        <v>=IF(DECEITFULNESS_training_input.xlsx!A292&lt;&gt;"",DECEITFULNESS_training_input.xlsx!A292,"")</v>
      </c>
      <c r="AV385" t="str">
        <f t="shared" si="190"/>
        <v>=IF(DEPRESSIVITY_training_input.xlsx!A292&lt;&gt;"",DEPRESSIVITY_training_input.xlsx!A292,"")</v>
      </c>
      <c r="AW385" t="str">
        <f t="shared" si="190"/>
        <v>=IF(DISTRACTIBILITY_training_input.xlsx!A292&lt;&gt;"",DISTRACTIBILITY_training_input.xlsx!A292,"")</v>
      </c>
      <c r="AX385" t="str">
        <f t="shared" si="190"/>
        <v>=IF(ECCENTRICITY_training_input.xlsx!A292&lt;&gt;"",ECCENTRICITY_training_input.xlsx!A292,"")</v>
      </c>
      <c r="AY385" t="str">
        <f t="shared" si="190"/>
        <v>=IF(EMOTIONAL_LABILITY_training_input.xlsx!A292&lt;&gt;"",EMOTIONAL_LABILITY_training_input.xlsx!A292,"")</v>
      </c>
      <c r="AZ385" t="str">
        <f t="shared" si="190"/>
        <v>=IF(GRANDIOSITY_training_input.xlsx!A292&lt;&gt;"",GRANDIOSITY_training_input.xlsx!A292,"")</v>
      </c>
      <c r="BA385" t="str">
        <f t="shared" si="190"/>
        <v>=IF(HOSTILITY_training_input.xlsx!A292&lt;&gt;"",HOSTILITY_training_input.xlsx!A292,"")</v>
      </c>
      <c r="BB385" t="str">
        <f t="shared" si="190"/>
        <v>=IF(IMPULSIVITY_training_input.xlsx!A292&lt;&gt;"",IMPULSIVITY_training_input.xlsx!A292,"")</v>
      </c>
      <c r="BC385" t="str">
        <f t="shared" si="190"/>
        <v>=IF(INTIMACY_AVOIDANCE_training_input.xlsx!A292&lt;&gt;"",INTIMACY_AVOIDANCE_training_input.xlsx!A292,"")</v>
      </c>
      <c r="BD385" t="str">
        <f t="shared" si="190"/>
        <v>=IF(IRRESPONSIBILITY_training_input.xlsx!A292&lt;&gt;"",IRRESPONSIBILITY_training_input.xlsx!A292,"")</v>
      </c>
      <c r="BE385" t="str">
        <f t="shared" si="190"/>
        <v>=IF(MANIPULATIVENESS_training_input.xlsx!A292&lt;&gt;"",MANIPULATIVENESS_training_input.xlsx!A292,"")</v>
      </c>
      <c r="BF385" t="str">
        <f t="shared" si="190"/>
        <v>=IF(PERCEPTUAL_DYSREGULATION_training_input.xlsx!A292&lt;&gt;"",PERCEPTUAL_DYSREGULATION_training_input.xlsx!A292,"")</v>
      </c>
      <c r="BG385" t="str">
        <f t="shared" si="190"/>
        <v>=IF(PERSEVERATION_training_input.xlsx!A292&lt;&gt;"",PERSEVERATION_training_input.xlsx!A292,"")</v>
      </c>
      <c r="BH385" t="str">
        <f t="shared" si="190"/>
        <v>=IF(RESTRICTED_AFFECTIVITY_training_input.xlsx!A292&lt;&gt;"",RESTRICTED_AFFECTIVITY_training_input.xlsx!A292,"")</v>
      </c>
      <c r="BI385" t="str">
        <f t="shared" si="190"/>
        <v>=IF(RIGID_PERFECTIONISM_training_input.xlsx!A292&lt;&gt;"",RIGID_PERFECTIONISM_training_input.xlsx!A292,"")</v>
      </c>
      <c r="BJ385" t="str">
        <f t="shared" si="190"/>
        <v>=IF(RISK_TAKING_training_input.xlsx!A292&lt;&gt;"",RISK_TAKING_training_input.xlsx!A292,"")</v>
      </c>
      <c r="BK385" t="str">
        <f t="shared" si="190"/>
        <v>=IF(SEPARATION_INSECURITY_training_input.xlsx!A292&lt;&gt;"",SEPARATION_INSECURITY_training_input.xlsx!A292,"")</v>
      </c>
      <c r="BL385" t="str">
        <f t="shared" si="190"/>
        <v>=IF(SUBMISSIVENESS_training_input.xlsx!A292&lt;&gt;"",SUBMISSIVENESS_training_input.xlsx!A292,"")</v>
      </c>
      <c r="BM385" t="str">
        <f t="shared" si="190"/>
        <v>=IF(SUSPICIOUSNESS_training_input.xlsx!A292&lt;&gt;"",SUSPICIOUSNESS_training_input.xlsx!A292,"")</v>
      </c>
      <c r="BN385" t="str">
        <f t="shared" si="190"/>
        <v>=IF(UNUSUAL_BELIEFS_training_input.xlsx!A292&lt;&gt;"",UNUSUAL_BELIEFS_training_input.xlsx!A292,"")</v>
      </c>
      <c r="BO385" t="str">
        <f t="shared" si="189"/>
        <v>=IF(WITHDRAWAL_training_input.xlsx!A292&lt;&gt;"",WITHDRAWAL_training_input.xlsx!A292,"")</v>
      </c>
      <c r="BP385" t="str">
        <f t="shared" si="189"/>
        <v>=IF(ACT_training_input.xlsx!A292&lt;&gt;"",ACT_training_input.xlsx!A292,"")</v>
      </c>
      <c r="BQ385" t="str">
        <f t="shared" si="189"/>
        <v>=IF(DSP_training_input.xlsx!A292&lt;&gt;"",DSP_training_input.xlsx!A292,"")</v>
      </c>
      <c r="BR385" t="str">
        <f t="shared" si="189"/>
        <v>=IF(PAG_training_input.xlsx!A292&lt;&gt;"",PAG_training_input.xlsx!A292,"")</v>
      </c>
      <c r="BS385" t="str">
        <f t="shared" si="189"/>
        <v>=IF(PRO_training_input.xlsx!A292&lt;&gt;"",PRO_training_input.xlsx!A292,"")</v>
      </c>
      <c r="BT385" t="str">
        <f t="shared" si="189"/>
        <v>=IF(SPL_training_input.xlsx!A292&lt;&gt;"",SPL_training_input.xlsx!A292,"")</v>
      </c>
      <c r="BU385" t="str">
        <f t="shared" si="189"/>
        <v>=IF(WDR_training_input.xlsx!A292&lt;&gt;"",WDR_training_input.xlsx!A292,"")</v>
      </c>
      <c r="BV385" t="str">
        <f t="shared" si="189"/>
        <v>=IF(CON_training_input.xlsx!A292&lt;&gt;"",CON_training_input.xlsx!A292,"")</v>
      </c>
      <c r="BW385" t="str">
        <f t="shared" si="189"/>
        <v>=IF(DSC_training_input.xlsx!A292&lt;&gt;"",DSC_training_input.xlsx!A292,"")</v>
      </c>
      <c r="BX385" t="str">
        <f t="shared" si="189"/>
        <v>=IF(FAN_training_input.xlsx!A292&lt;&gt;"",FAN_training_input.xlsx!A292,"")</v>
      </c>
      <c r="BY385" t="str">
        <f t="shared" si="189"/>
        <v>=IF(OMN_training_input.xlsx!A292&lt;&gt;"",OMN_training_input.xlsx!A292,"")</v>
      </c>
      <c r="BZ385" t="str">
        <f t="shared" si="189"/>
        <v>=IF(REP_training_input.xlsx!A292&lt;&gt;"",REP_training_input.xlsx!A292,"")</v>
      </c>
      <c r="CA385" t="str">
        <f t="shared" si="189"/>
        <v>=IF(SOM_training_input.xlsx!A292&lt;&gt;"",SOM_training_input.xlsx!A292,"")</v>
      </c>
      <c r="CB385" t="str">
        <f t="shared" si="189"/>
        <v>=IF(SUB_training_input.xlsx!A292&lt;&gt;"",SUB_training_input.xlsx!A292,"")</v>
      </c>
      <c r="CC385" t="str">
        <f t="shared" si="189"/>
        <v>=IF(UND_training_input.xlsx!A292&lt;&gt;"",UND_training_input.xlsx!A292,"")</v>
      </c>
      <c r="CD385" t="str">
        <f t="shared" si="189"/>
        <v>=IF(ALT_training_input.xlsx!A292&lt;&gt;"",ALT_training_input.xlsx!A292,"")</v>
      </c>
      <c r="CE385" t="str">
        <f t="shared" si="189"/>
        <v>=IF(HUM_training_input.xlsx!A292&lt;&gt;"",HUM_training_input.xlsx!A292,"")</v>
      </c>
      <c r="CF385" t="str">
        <f t="shared" si="189"/>
        <v>=IF(IDL_training_input.xlsx!A292&lt;&gt;"",IDL_training_input.xlsx!A292,"")</v>
      </c>
      <c r="CG385" t="str">
        <f t="shared" si="189"/>
        <v>=IF(RFM_training_input.xlsx!A292&lt;&gt;"",RFM_training_input.xlsx!A292,"")</v>
      </c>
      <c r="CH385" t="str">
        <f t="shared" si="189"/>
        <v>=IF(DN_training_input.xlsx!A292&lt;&gt;"",DN_training_input.xlsx!A292,"")</v>
      </c>
      <c r="CI385" t="str">
        <f t="shared" si="189"/>
        <v>=IF(INT_training_input.xlsx!A292&lt;&gt;"",INT_training_input.xlsx!A292,"")</v>
      </c>
      <c r="CJ385" t="str">
        <f t="shared" si="189"/>
        <v>=IF(SUP_training_input.xlsx!A292&lt;&gt;"",SUP_training_input.xlsx!A292,"")</v>
      </c>
      <c r="CK385" t="str">
        <f t="shared" si="189"/>
        <v>=IF(ANT_training_input.xlsx!A292&lt;&gt;"",ANT_training_input.xlsx!A292,"")</v>
      </c>
      <c r="CL385" t="str">
        <f t="shared" si="189"/>
        <v>=IF(ISO_training_input.xlsx!A292&lt;&gt;"",ISO_training_input.xlsx!A292,"")</v>
      </c>
    </row>
    <row r="386" spans="1:90">
      <c r="A386">
        <v>293</v>
      </c>
      <c r="B386" t="str">
        <f t="shared" si="172"/>
        <v>=IF(SUICIDE_training_input.xlsx!A293&lt;&gt;"",SUICIDE_training_input.xlsx!A293,"")</v>
      </c>
      <c r="C386" t="str">
        <f t="shared" si="190"/>
        <v>=IF(IQ_training_input.xlsx!A293&lt;&gt;"",IQ_training_input.xlsx!A293,"")</v>
      </c>
      <c r="D386" t="str">
        <f t="shared" si="190"/>
        <v>=IF(AMBIG_training_input.xlsx!A293&lt;&gt;"",AMBIG_training_input.xlsx!A293,"")</v>
      </c>
      <c r="E386" t="str">
        <f t="shared" si="190"/>
        <v>=IF(EGODYST_training_input.xlsx!A293&lt;&gt;"",EGODYST_training_input.xlsx!A293,"")</v>
      </c>
      <c r="F386" t="str">
        <f t="shared" si="190"/>
        <v>=IF(AUTISM_training_input.xlsx!A293&lt;&gt;"",AUTISM_training_input.xlsx!A293,"")</v>
      </c>
      <c r="G386" t="str">
        <f t="shared" si="190"/>
        <v>=IF(IDENTITY_training_input.xlsx!A293&lt;&gt;"",IDENTITY_training_input.xlsx!A293,"")</v>
      </c>
      <c r="H386" t="str">
        <f t="shared" si="190"/>
        <v>=IF(SELFDIR_training_input.xlsx!A293&lt;&gt;"",SELFDIR_training_input.xlsx!A293,"")</v>
      </c>
      <c r="I386" t="str">
        <f t="shared" si="190"/>
        <v>=IF(EMPATHY_training_input.xlsx!A293&lt;&gt;"",EMPATHY_training_input.xlsx!A293,"")</v>
      </c>
      <c r="J386" t="str">
        <f t="shared" si="190"/>
        <v>=IF(INTIMACY_training_input.xlsx!A293&lt;&gt;"",INTIMACY_training_input.xlsx!A293,"")</v>
      </c>
      <c r="K386" t="str">
        <f t="shared" si="190"/>
        <v>=IF(ACUTE_training_input.xlsx!A293&lt;&gt;"",ACUTE_training_input.xlsx!A293,"")</v>
      </c>
      <c r="L386" t="str">
        <f t="shared" si="190"/>
        <v>=IF(CHRONIC_training_input.xlsx!A293&lt;&gt;"",CHRONIC_training_input.xlsx!A293,"")</v>
      </c>
      <c r="M386" t="str">
        <f t="shared" si="190"/>
        <v>=IF(TRAUMA_PAST_training_input.xlsx!A293&lt;&gt;"",TRAUMA_PAST_training_input.xlsx!A293,"")</v>
      </c>
      <c r="N386" t="str">
        <f t="shared" si="190"/>
        <v>=IF(TRAUMA_PRESENT_training_input.xlsx!A293&lt;&gt;"",TRAUMA_PRESENT_training_input.xlsx!A293,"")</v>
      </c>
      <c r="O386" t="str">
        <f t="shared" si="190"/>
        <v>=IF(HOPE_training_input.xlsx!A293&lt;&gt;"",HOPE_training_input.xlsx!A293,"")</v>
      </c>
      <c r="P386" t="str">
        <f t="shared" si="190"/>
        <v>=IF(SELFAFFICACY_training_input.xlsx!A293&lt;&gt;"",SELFAFFICACY_training_input.xlsx!A293,"")</v>
      </c>
      <c r="Q386" t="str">
        <f t="shared" si="190"/>
        <v>=IF(SELFESTEEM_training_input.xlsx!A293&lt;&gt;"",SELFESTEEM_training_input.xlsx!A293,"")</v>
      </c>
      <c r="R386" t="str">
        <f t="shared" si="190"/>
        <v>=IF(WELLBEING_training_input.xlsx!A293&lt;&gt;"",WELLBEING_training_input.xlsx!A293,"")</v>
      </c>
      <c r="S386" t="str">
        <f t="shared" si="190"/>
        <v>=IF(HYPER_training_input.xlsx!A293&lt;&gt;"",HYPER_training_input.xlsx!A293,"")</v>
      </c>
      <c r="T386" t="str">
        <f t="shared" si="190"/>
        <v>=IF(AGGR_training_input.xlsx!A293&lt;&gt;"",AGGR_training_input.xlsx!A293,"")</v>
      </c>
      <c r="U386" t="str">
        <f t="shared" si="190"/>
        <v>=IF(COND_PR_training_input.xlsx!A293&lt;&gt;"",COND_PR_training_input.xlsx!A293,"")</v>
      </c>
      <c r="V386" t="str">
        <f t="shared" si="190"/>
        <v>=IF(ANXIE_training_input.xlsx!A293&lt;&gt;"",ANXIE_training_input.xlsx!A293,"")</v>
      </c>
      <c r="W386" t="str">
        <f t="shared" si="190"/>
        <v>=IF(DEPR_training_input.xlsx!A293&lt;&gt;"",DEPR_training_input.xlsx!A293,"")</v>
      </c>
      <c r="X386" t="str">
        <f t="shared" si="190"/>
        <v>=IF(SOMAT_training_input.xlsx!A293&lt;&gt;"",SOMAT_training_input.xlsx!A293,"")</v>
      </c>
      <c r="Y386" t="str">
        <f t="shared" si="190"/>
        <v>=IF(ATYPI_training_input.xlsx!A293&lt;&gt;"",ATYPI_training_input.xlsx!A293,"")</v>
      </c>
      <c r="Z386" t="str">
        <f t="shared" si="190"/>
        <v>=IF(WITHD_training_input.xlsx!A293&lt;&gt;"",WITHD_training_input.xlsx!A293,"")</v>
      </c>
      <c r="AA386" t="str">
        <f t="shared" si="190"/>
        <v>=IF(ATTE_PR_training_input.xlsx!A293&lt;&gt;"",ATTE_PR_training_input.xlsx!A293,"")</v>
      </c>
      <c r="AB386" t="str">
        <f t="shared" si="190"/>
        <v>=IF(ANG_CONT_training_input.xlsx!A293&lt;&gt;"",ANG_CONT_training_input.xlsx!A293,"")</v>
      </c>
      <c r="AC386" t="str">
        <f t="shared" si="190"/>
        <v>=IF(DEV_SOC_DIS_training_input.xlsx!A293&lt;&gt;"",DEV_SOC_DIS_training_input.xlsx!A293,"")</v>
      </c>
      <c r="AD386" t="str">
        <f t="shared" si="190"/>
        <v>=IF(BULLY_training_input.xlsx!A293&lt;&gt;"",BULLY_training_input.xlsx!A293,"")</v>
      </c>
      <c r="AE386" t="str">
        <f t="shared" si="190"/>
        <v>=IF(EMOT_SELF_C_training_input.xlsx!A293&lt;&gt;"",EMOT_SELF_C_training_input.xlsx!A293,"")</v>
      </c>
      <c r="AF386" t="str">
        <f t="shared" si="190"/>
        <v>=IF(EXE_FUN_training_input.xlsx!A293&lt;&gt;"",EXE_FUN_training_input.xlsx!A293,"")</v>
      </c>
      <c r="AG386" t="str">
        <f t="shared" si="190"/>
        <v>=IF(MANIA_training_input.xlsx!A293&lt;&gt;"",MANIA_training_input.xlsx!A293,"")</v>
      </c>
      <c r="AH386" t="str">
        <f t="shared" si="190"/>
        <v>=IF(NEG_EMOT_training_input.xlsx!A293&lt;&gt;"",NEG_EMOT_training_input.xlsx!A293,"")</v>
      </c>
      <c r="AI386" t="str">
        <f t="shared" si="190"/>
        <v>=IF(ADAPT_training_input.xlsx!A293&lt;&gt;"",ADAPT_training_input.xlsx!A293,"")</v>
      </c>
      <c r="AJ386" t="str">
        <f t="shared" si="190"/>
        <v>=IF(SOC_SK_training_input.xlsx!A293&lt;&gt;"",SOC_SK_training_input.xlsx!A293,"")</v>
      </c>
      <c r="AK386" t="str">
        <f t="shared" si="190"/>
        <v>=IF(LEAD_training_input.xlsx!A293&lt;&gt;"",LEAD_training_input.xlsx!A293,"")</v>
      </c>
      <c r="AL386" t="str">
        <f t="shared" si="190"/>
        <v>=IF(ACT_DAIL_training_input.xlsx!A293&lt;&gt;"",ACT_DAIL_training_input.xlsx!A293,"")</v>
      </c>
      <c r="AM386" t="str">
        <f t="shared" si="190"/>
        <v>=IF(FUN_COM_training_input.xlsx!A293&lt;&gt;"",FUN_COM_training_input.xlsx!A293,"")</v>
      </c>
      <c r="AN386" t="str">
        <f t="shared" si="190"/>
        <v>=IF(RESILI_training_input.xlsx!A293&lt;&gt;"",RESILI_training_input.xlsx!A293,"")</v>
      </c>
      <c r="AO386" t="str">
        <f t="shared" si="190"/>
        <v>=IF(SEL_training_input.xlsx!A293&lt;&gt;"",SEL_training_input.xlsx!A293,"")</v>
      </c>
      <c r="AP386" t="str">
        <f t="shared" si="190"/>
        <v>=IF(SEV_training_input.xlsx!A293&lt;&gt;"",SEV_training_input.xlsx!A293,"")</v>
      </c>
      <c r="AQ386" t="str">
        <f t="shared" si="190"/>
        <v>=IF(ANHEDONIA_training_input.xlsx!A293&lt;&gt;"",ANHEDONIA_training_input.xlsx!A293,"")</v>
      </c>
      <c r="AR386" t="str">
        <f t="shared" si="190"/>
        <v>=IF(ANXIOUSNESS_training_input.xlsx!A293&lt;&gt;"",ANXIOUSNESS_training_input.xlsx!A293,"")</v>
      </c>
      <c r="AS386" t="str">
        <f t="shared" si="190"/>
        <v>=IF(ATTENTION_SEEKING_training_input.xlsx!A293&lt;&gt;"",ATTENTION_SEEKING_training_input.xlsx!A293,"")</v>
      </c>
      <c r="AT386" t="str">
        <f t="shared" si="190"/>
        <v>=IF(CALLOUSNESS_training_input.xlsx!A293&lt;&gt;"",CALLOUSNESS_training_input.xlsx!A293,"")</v>
      </c>
      <c r="AU386" t="str">
        <f t="shared" si="190"/>
        <v>=IF(DECEITFULNESS_training_input.xlsx!A293&lt;&gt;"",DECEITFULNESS_training_input.xlsx!A293,"")</v>
      </c>
      <c r="AV386" t="str">
        <f t="shared" si="190"/>
        <v>=IF(DEPRESSIVITY_training_input.xlsx!A293&lt;&gt;"",DEPRESSIVITY_training_input.xlsx!A293,"")</v>
      </c>
      <c r="AW386" t="str">
        <f t="shared" si="190"/>
        <v>=IF(DISTRACTIBILITY_training_input.xlsx!A293&lt;&gt;"",DISTRACTIBILITY_training_input.xlsx!A293,"")</v>
      </c>
      <c r="AX386" t="str">
        <f t="shared" si="190"/>
        <v>=IF(ECCENTRICITY_training_input.xlsx!A293&lt;&gt;"",ECCENTRICITY_training_input.xlsx!A293,"")</v>
      </c>
      <c r="AY386" t="str">
        <f t="shared" si="190"/>
        <v>=IF(EMOTIONAL_LABILITY_training_input.xlsx!A293&lt;&gt;"",EMOTIONAL_LABILITY_training_input.xlsx!A293,"")</v>
      </c>
      <c r="AZ386" t="str">
        <f t="shared" si="190"/>
        <v>=IF(GRANDIOSITY_training_input.xlsx!A293&lt;&gt;"",GRANDIOSITY_training_input.xlsx!A293,"")</v>
      </c>
      <c r="BA386" t="str">
        <f t="shared" si="190"/>
        <v>=IF(HOSTILITY_training_input.xlsx!A293&lt;&gt;"",HOSTILITY_training_input.xlsx!A293,"")</v>
      </c>
      <c r="BB386" t="str">
        <f t="shared" si="190"/>
        <v>=IF(IMPULSIVITY_training_input.xlsx!A293&lt;&gt;"",IMPULSIVITY_training_input.xlsx!A293,"")</v>
      </c>
      <c r="BC386" t="str">
        <f t="shared" si="190"/>
        <v>=IF(INTIMACY_AVOIDANCE_training_input.xlsx!A293&lt;&gt;"",INTIMACY_AVOIDANCE_training_input.xlsx!A293,"")</v>
      </c>
      <c r="BD386" t="str">
        <f t="shared" si="190"/>
        <v>=IF(IRRESPONSIBILITY_training_input.xlsx!A293&lt;&gt;"",IRRESPONSIBILITY_training_input.xlsx!A293,"")</v>
      </c>
      <c r="BE386" t="str">
        <f t="shared" si="190"/>
        <v>=IF(MANIPULATIVENESS_training_input.xlsx!A293&lt;&gt;"",MANIPULATIVENESS_training_input.xlsx!A293,"")</v>
      </c>
      <c r="BF386" t="str">
        <f t="shared" si="190"/>
        <v>=IF(PERCEPTUAL_DYSREGULATION_training_input.xlsx!A293&lt;&gt;"",PERCEPTUAL_DYSREGULATION_training_input.xlsx!A293,"")</v>
      </c>
      <c r="BG386" t="str">
        <f t="shared" si="190"/>
        <v>=IF(PERSEVERATION_training_input.xlsx!A293&lt;&gt;"",PERSEVERATION_training_input.xlsx!A293,"")</v>
      </c>
      <c r="BH386" t="str">
        <f t="shared" si="190"/>
        <v>=IF(RESTRICTED_AFFECTIVITY_training_input.xlsx!A293&lt;&gt;"",RESTRICTED_AFFECTIVITY_training_input.xlsx!A293,"")</v>
      </c>
      <c r="BI386" t="str">
        <f t="shared" si="190"/>
        <v>=IF(RIGID_PERFECTIONISM_training_input.xlsx!A293&lt;&gt;"",RIGID_PERFECTIONISM_training_input.xlsx!A293,"")</v>
      </c>
      <c r="BJ386" t="str">
        <f t="shared" si="190"/>
        <v>=IF(RISK_TAKING_training_input.xlsx!A293&lt;&gt;"",RISK_TAKING_training_input.xlsx!A293,"")</v>
      </c>
      <c r="BK386" t="str">
        <f t="shared" si="190"/>
        <v>=IF(SEPARATION_INSECURITY_training_input.xlsx!A293&lt;&gt;"",SEPARATION_INSECURITY_training_input.xlsx!A293,"")</v>
      </c>
      <c r="BL386" t="str">
        <f t="shared" si="190"/>
        <v>=IF(SUBMISSIVENESS_training_input.xlsx!A293&lt;&gt;"",SUBMISSIVENESS_training_input.xlsx!A293,"")</v>
      </c>
      <c r="BM386" t="str">
        <f t="shared" si="190"/>
        <v>=IF(SUSPICIOUSNESS_training_input.xlsx!A293&lt;&gt;"",SUSPICIOUSNESS_training_input.xlsx!A293,"")</v>
      </c>
      <c r="BN386" t="str">
        <f t="shared" si="190"/>
        <v>=IF(UNUSUAL_BELIEFS_training_input.xlsx!A293&lt;&gt;"",UNUSUAL_BELIEFS_training_input.xlsx!A293,"")</v>
      </c>
      <c r="BO386" t="str">
        <f t="shared" si="189"/>
        <v>=IF(WITHDRAWAL_training_input.xlsx!A293&lt;&gt;"",WITHDRAWAL_training_input.xlsx!A293,"")</v>
      </c>
      <c r="BP386" t="str">
        <f t="shared" si="189"/>
        <v>=IF(ACT_training_input.xlsx!A293&lt;&gt;"",ACT_training_input.xlsx!A293,"")</v>
      </c>
      <c r="BQ386" t="str">
        <f t="shared" si="189"/>
        <v>=IF(DSP_training_input.xlsx!A293&lt;&gt;"",DSP_training_input.xlsx!A293,"")</v>
      </c>
      <c r="BR386" t="str">
        <f t="shared" si="189"/>
        <v>=IF(PAG_training_input.xlsx!A293&lt;&gt;"",PAG_training_input.xlsx!A293,"")</v>
      </c>
      <c r="BS386" t="str">
        <f t="shared" si="189"/>
        <v>=IF(PRO_training_input.xlsx!A293&lt;&gt;"",PRO_training_input.xlsx!A293,"")</v>
      </c>
      <c r="BT386" t="str">
        <f t="shared" si="189"/>
        <v>=IF(SPL_training_input.xlsx!A293&lt;&gt;"",SPL_training_input.xlsx!A293,"")</v>
      </c>
      <c r="BU386" t="str">
        <f t="shared" si="189"/>
        <v>=IF(WDR_training_input.xlsx!A293&lt;&gt;"",WDR_training_input.xlsx!A293,"")</v>
      </c>
      <c r="BV386" t="str">
        <f t="shared" si="189"/>
        <v>=IF(CON_training_input.xlsx!A293&lt;&gt;"",CON_training_input.xlsx!A293,"")</v>
      </c>
      <c r="BW386" t="str">
        <f t="shared" si="189"/>
        <v>=IF(DSC_training_input.xlsx!A293&lt;&gt;"",DSC_training_input.xlsx!A293,"")</v>
      </c>
      <c r="BX386" t="str">
        <f t="shared" si="189"/>
        <v>=IF(FAN_training_input.xlsx!A293&lt;&gt;"",FAN_training_input.xlsx!A293,"")</v>
      </c>
      <c r="BY386" t="str">
        <f t="shared" si="189"/>
        <v>=IF(OMN_training_input.xlsx!A293&lt;&gt;"",OMN_training_input.xlsx!A293,"")</v>
      </c>
      <c r="BZ386" t="str">
        <f t="shared" si="189"/>
        <v>=IF(REP_training_input.xlsx!A293&lt;&gt;"",REP_training_input.xlsx!A293,"")</v>
      </c>
      <c r="CA386" t="str">
        <f t="shared" si="189"/>
        <v>=IF(SOM_training_input.xlsx!A293&lt;&gt;"",SOM_training_input.xlsx!A293,"")</v>
      </c>
      <c r="CB386" t="str">
        <f t="shared" si="189"/>
        <v>=IF(SUB_training_input.xlsx!A293&lt;&gt;"",SUB_training_input.xlsx!A293,"")</v>
      </c>
      <c r="CC386" t="str">
        <f t="shared" si="189"/>
        <v>=IF(UND_training_input.xlsx!A293&lt;&gt;"",UND_training_input.xlsx!A293,"")</v>
      </c>
      <c r="CD386" t="str">
        <f t="shared" si="189"/>
        <v>=IF(ALT_training_input.xlsx!A293&lt;&gt;"",ALT_training_input.xlsx!A293,"")</v>
      </c>
      <c r="CE386" t="str">
        <f t="shared" si="189"/>
        <v>=IF(HUM_training_input.xlsx!A293&lt;&gt;"",HUM_training_input.xlsx!A293,"")</v>
      </c>
      <c r="CF386" t="str">
        <f t="shared" si="189"/>
        <v>=IF(IDL_training_input.xlsx!A293&lt;&gt;"",IDL_training_input.xlsx!A293,"")</v>
      </c>
      <c r="CG386" t="str">
        <f t="shared" si="189"/>
        <v>=IF(RFM_training_input.xlsx!A293&lt;&gt;"",RFM_training_input.xlsx!A293,"")</v>
      </c>
      <c r="CH386" t="str">
        <f t="shared" si="189"/>
        <v>=IF(DN_training_input.xlsx!A293&lt;&gt;"",DN_training_input.xlsx!A293,"")</v>
      </c>
      <c r="CI386" t="str">
        <f t="shared" si="189"/>
        <v>=IF(INT_training_input.xlsx!A293&lt;&gt;"",INT_training_input.xlsx!A293,"")</v>
      </c>
      <c r="CJ386" t="str">
        <f t="shared" si="189"/>
        <v>=IF(SUP_training_input.xlsx!A293&lt;&gt;"",SUP_training_input.xlsx!A293,"")</v>
      </c>
      <c r="CK386" t="str">
        <f t="shared" si="189"/>
        <v>=IF(ANT_training_input.xlsx!A293&lt;&gt;"",ANT_training_input.xlsx!A293,"")</v>
      </c>
      <c r="CL386" t="str">
        <f t="shared" si="189"/>
        <v>=IF(ISO_training_input.xlsx!A293&lt;&gt;"",ISO_training_input.xlsx!A293,"")</v>
      </c>
    </row>
    <row r="387" spans="1:90">
      <c r="A387">
        <v>294</v>
      </c>
      <c r="B387" t="str">
        <f t="shared" si="172"/>
        <v>=IF(SUICIDE_training_input.xlsx!A294&lt;&gt;"",SUICIDE_training_input.xlsx!A294,"")</v>
      </c>
      <c r="C387" t="str">
        <f t="shared" si="190"/>
        <v>=IF(IQ_training_input.xlsx!A294&lt;&gt;"",IQ_training_input.xlsx!A294,"")</v>
      </c>
      <c r="D387" t="str">
        <f t="shared" si="190"/>
        <v>=IF(AMBIG_training_input.xlsx!A294&lt;&gt;"",AMBIG_training_input.xlsx!A294,"")</v>
      </c>
      <c r="E387" t="str">
        <f t="shared" si="190"/>
        <v>=IF(EGODYST_training_input.xlsx!A294&lt;&gt;"",EGODYST_training_input.xlsx!A294,"")</v>
      </c>
      <c r="F387" t="str">
        <f t="shared" si="190"/>
        <v>=IF(AUTISM_training_input.xlsx!A294&lt;&gt;"",AUTISM_training_input.xlsx!A294,"")</v>
      </c>
      <c r="G387" t="str">
        <f t="shared" si="190"/>
        <v>=IF(IDENTITY_training_input.xlsx!A294&lt;&gt;"",IDENTITY_training_input.xlsx!A294,"")</v>
      </c>
      <c r="H387" t="str">
        <f t="shared" si="190"/>
        <v>=IF(SELFDIR_training_input.xlsx!A294&lt;&gt;"",SELFDIR_training_input.xlsx!A294,"")</v>
      </c>
      <c r="I387" t="str">
        <f t="shared" si="190"/>
        <v>=IF(EMPATHY_training_input.xlsx!A294&lt;&gt;"",EMPATHY_training_input.xlsx!A294,"")</v>
      </c>
      <c r="J387" t="str">
        <f t="shared" si="190"/>
        <v>=IF(INTIMACY_training_input.xlsx!A294&lt;&gt;"",INTIMACY_training_input.xlsx!A294,"")</v>
      </c>
      <c r="K387" t="str">
        <f t="shared" si="190"/>
        <v>=IF(ACUTE_training_input.xlsx!A294&lt;&gt;"",ACUTE_training_input.xlsx!A294,"")</v>
      </c>
      <c r="L387" t="str">
        <f t="shared" si="190"/>
        <v>=IF(CHRONIC_training_input.xlsx!A294&lt;&gt;"",CHRONIC_training_input.xlsx!A294,"")</v>
      </c>
      <c r="M387" t="str">
        <f t="shared" si="190"/>
        <v>=IF(TRAUMA_PAST_training_input.xlsx!A294&lt;&gt;"",TRAUMA_PAST_training_input.xlsx!A294,"")</v>
      </c>
      <c r="N387" t="str">
        <f t="shared" si="190"/>
        <v>=IF(TRAUMA_PRESENT_training_input.xlsx!A294&lt;&gt;"",TRAUMA_PRESENT_training_input.xlsx!A294,"")</v>
      </c>
      <c r="O387" t="str">
        <f t="shared" si="190"/>
        <v>=IF(HOPE_training_input.xlsx!A294&lt;&gt;"",HOPE_training_input.xlsx!A294,"")</v>
      </c>
      <c r="P387" t="str">
        <f t="shared" si="190"/>
        <v>=IF(SELFAFFICACY_training_input.xlsx!A294&lt;&gt;"",SELFAFFICACY_training_input.xlsx!A294,"")</v>
      </c>
      <c r="Q387" t="str">
        <f t="shared" si="190"/>
        <v>=IF(SELFESTEEM_training_input.xlsx!A294&lt;&gt;"",SELFESTEEM_training_input.xlsx!A294,"")</v>
      </c>
      <c r="R387" t="str">
        <f t="shared" si="190"/>
        <v>=IF(WELLBEING_training_input.xlsx!A294&lt;&gt;"",WELLBEING_training_input.xlsx!A294,"")</v>
      </c>
      <c r="S387" t="str">
        <f t="shared" si="190"/>
        <v>=IF(HYPER_training_input.xlsx!A294&lt;&gt;"",HYPER_training_input.xlsx!A294,"")</v>
      </c>
      <c r="T387" t="str">
        <f t="shared" si="190"/>
        <v>=IF(AGGR_training_input.xlsx!A294&lt;&gt;"",AGGR_training_input.xlsx!A294,"")</v>
      </c>
      <c r="U387" t="str">
        <f t="shared" si="190"/>
        <v>=IF(COND_PR_training_input.xlsx!A294&lt;&gt;"",COND_PR_training_input.xlsx!A294,"")</v>
      </c>
      <c r="V387" t="str">
        <f t="shared" si="190"/>
        <v>=IF(ANXIE_training_input.xlsx!A294&lt;&gt;"",ANXIE_training_input.xlsx!A294,"")</v>
      </c>
      <c r="W387" t="str">
        <f t="shared" si="190"/>
        <v>=IF(DEPR_training_input.xlsx!A294&lt;&gt;"",DEPR_training_input.xlsx!A294,"")</v>
      </c>
      <c r="X387" t="str">
        <f t="shared" si="190"/>
        <v>=IF(SOMAT_training_input.xlsx!A294&lt;&gt;"",SOMAT_training_input.xlsx!A294,"")</v>
      </c>
      <c r="Y387" t="str">
        <f t="shared" si="190"/>
        <v>=IF(ATYPI_training_input.xlsx!A294&lt;&gt;"",ATYPI_training_input.xlsx!A294,"")</v>
      </c>
      <c r="Z387" t="str">
        <f t="shared" si="190"/>
        <v>=IF(WITHD_training_input.xlsx!A294&lt;&gt;"",WITHD_training_input.xlsx!A294,"")</v>
      </c>
      <c r="AA387" t="str">
        <f t="shared" si="190"/>
        <v>=IF(ATTE_PR_training_input.xlsx!A294&lt;&gt;"",ATTE_PR_training_input.xlsx!A294,"")</v>
      </c>
      <c r="AB387" t="str">
        <f t="shared" si="190"/>
        <v>=IF(ANG_CONT_training_input.xlsx!A294&lt;&gt;"",ANG_CONT_training_input.xlsx!A294,"")</v>
      </c>
      <c r="AC387" t="str">
        <f t="shared" si="190"/>
        <v>=IF(DEV_SOC_DIS_training_input.xlsx!A294&lt;&gt;"",DEV_SOC_DIS_training_input.xlsx!A294,"")</v>
      </c>
      <c r="AD387" t="str">
        <f t="shared" si="190"/>
        <v>=IF(BULLY_training_input.xlsx!A294&lt;&gt;"",BULLY_training_input.xlsx!A294,"")</v>
      </c>
      <c r="AE387" t="str">
        <f t="shared" si="190"/>
        <v>=IF(EMOT_SELF_C_training_input.xlsx!A294&lt;&gt;"",EMOT_SELF_C_training_input.xlsx!A294,"")</v>
      </c>
      <c r="AF387" t="str">
        <f t="shared" si="190"/>
        <v>=IF(EXE_FUN_training_input.xlsx!A294&lt;&gt;"",EXE_FUN_training_input.xlsx!A294,"")</v>
      </c>
      <c r="AG387" t="str">
        <f t="shared" si="190"/>
        <v>=IF(MANIA_training_input.xlsx!A294&lt;&gt;"",MANIA_training_input.xlsx!A294,"")</v>
      </c>
      <c r="AH387" t="str">
        <f t="shared" si="190"/>
        <v>=IF(NEG_EMOT_training_input.xlsx!A294&lt;&gt;"",NEG_EMOT_training_input.xlsx!A294,"")</v>
      </c>
      <c r="AI387" t="str">
        <f t="shared" si="190"/>
        <v>=IF(ADAPT_training_input.xlsx!A294&lt;&gt;"",ADAPT_training_input.xlsx!A294,"")</v>
      </c>
      <c r="AJ387" t="str">
        <f t="shared" si="190"/>
        <v>=IF(SOC_SK_training_input.xlsx!A294&lt;&gt;"",SOC_SK_training_input.xlsx!A294,"")</v>
      </c>
      <c r="AK387" t="str">
        <f t="shared" si="190"/>
        <v>=IF(LEAD_training_input.xlsx!A294&lt;&gt;"",LEAD_training_input.xlsx!A294,"")</v>
      </c>
      <c r="AL387" t="str">
        <f t="shared" si="190"/>
        <v>=IF(ACT_DAIL_training_input.xlsx!A294&lt;&gt;"",ACT_DAIL_training_input.xlsx!A294,"")</v>
      </c>
      <c r="AM387" t="str">
        <f t="shared" si="190"/>
        <v>=IF(FUN_COM_training_input.xlsx!A294&lt;&gt;"",FUN_COM_training_input.xlsx!A294,"")</v>
      </c>
      <c r="AN387" t="str">
        <f t="shared" si="190"/>
        <v>=IF(RESILI_training_input.xlsx!A294&lt;&gt;"",RESILI_training_input.xlsx!A294,"")</v>
      </c>
      <c r="AO387" t="str">
        <f t="shared" si="190"/>
        <v>=IF(SEL_training_input.xlsx!A294&lt;&gt;"",SEL_training_input.xlsx!A294,"")</v>
      </c>
      <c r="AP387" t="str">
        <f t="shared" si="190"/>
        <v>=IF(SEV_training_input.xlsx!A294&lt;&gt;"",SEV_training_input.xlsx!A294,"")</v>
      </c>
      <c r="AQ387" t="str">
        <f t="shared" si="190"/>
        <v>=IF(ANHEDONIA_training_input.xlsx!A294&lt;&gt;"",ANHEDONIA_training_input.xlsx!A294,"")</v>
      </c>
      <c r="AR387" t="str">
        <f t="shared" si="190"/>
        <v>=IF(ANXIOUSNESS_training_input.xlsx!A294&lt;&gt;"",ANXIOUSNESS_training_input.xlsx!A294,"")</v>
      </c>
      <c r="AS387" t="str">
        <f t="shared" si="190"/>
        <v>=IF(ATTENTION_SEEKING_training_input.xlsx!A294&lt;&gt;"",ATTENTION_SEEKING_training_input.xlsx!A294,"")</v>
      </c>
      <c r="AT387" t="str">
        <f t="shared" si="190"/>
        <v>=IF(CALLOUSNESS_training_input.xlsx!A294&lt;&gt;"",CALLOUSNESS_training_input.xlsx!A294,"")</v>
      </c>
      <c r="AU387" t="str">
        <f t="shared" si="190"/>
        <v>=IF(DECEITFULNESS_training_input.xlsx!A294&lt;&gt;"",DECEITFULNESS_training_input.xlsx!A294,"")</v>
      </c>
      <c r="AV387" t="str">
        <f t="shared" si="190"/>
        <v>=IF(DEPRESSIVITY_training_input.xlsx!A294&lt;&gt;"",DEPRESSIVITY_training_input.xlsx!A294,"")</v>
      </c>
      <c r="AW387" t="str">
        <f t="shared" si="190"/>
        <v>=IF(DISTRACTIBILITY_training_input.xlsx!A294&lt;&gt;"",DISTRACTIBILITY_training_input.xlsx!A294,"")</v>
      </c>
      <c r="AX387" t="str">
        <f t="shared" si="190"/>
        <v>=IF(ECCENTRICITY_training_input.xlsx!A294&lt;&gt;"",ECCENTRICITY_training_input.xlsx!A294,"")</v>
      </c>
      <c r="AY387" t="str">
        <f t="shared" si="190"/>
        <v>=IF(EMOTIONAL_LABILITY_training_input.xlsx!A294&lt;&gt;"",EMOTIONAL_LABILITY_training_input.xlsx!A294,"")</v>
      </c>
      <c r="AZ387" t="str">
        <f t="shared" si="190"/>
        <v>=IF(GRANDIOSITY_training_input.xlsx!A294&lt;&gt;"",GRANDIOSITY_training_input.xlsx!A294,"")</v>
      </c>
      <c r="BA387" t="str">
        <f t="shared" si="190"/>
        <v>=IF(HOSTILITY_training_input.xlsx!A294&lt;&gt;"",HOSTILITY_training_input.xlsx!A294,"")</v>
      </c>
      <c r="BB387" t="str">
        <f t="shared" si="190"/>
        <v>=IF(IMPULSIVITY_training_input.xlsx!A294&lt;&gt;"",IMPULSIVITY_training_input.xlsx!A294,"")</v>
      </c>
      <c r="BC387" t="str">
        <f t="shared" si="190"/>
        <v>=IF(INTIMACY_AVOIDANCE_training_input.xlsx!A294&lt;&gt;"",INTIMACY_AVOIDANCE_training_input.xlsx!A294,"")</v>
      </c>
      <c r="BD387" t="str">
        <f t="shared" si="190"/>
        <v>=IF(IRRESPONSIBILITY_training_input.xlsx!A294&lt;&gt;"",IRRESPONSIBILITY_training_input.xlsx!A294,"")</v>
      </c>
      <c r="BE387" t="str">
        <f t="shared" si="190"/>
        <v>=IF(MANIPULATIVENESS_training_input.xlsx!A294&lt;&gt;"",MANIPULATIVENESS_training_input.xlsx!A294,"")</v>
      </c>
      <c r="BF387" t="str">
        <f t="shared" si="190"/>
        <v>=IF(PERCEPTUAL_DYSREGULATION_training_input.xlsx!A294&lt;&gt;"",PERCEPTUAL_DYSREGULATION_training_input.xlsx!A294,"")</v>
      </c>
      <c r="BG387" t="str">
        <f t="shared" si="190"/>
        <v>=IF(PERSEVERATION_training_input.xlsx!A294&lt;&gt;"",PERSEVERATION_training_input.xlsx!A294,"")</v>
      </c>
      <c r="BH387" t="str">
        <f t="shared" si="190"/>
        <v>=IF(RESTRICTED_AFFECTIVITY_training_input.xlsx!A294&lt;&gt;"",RESTRICTED_AFFECTIVITY_training_input.xlsx!A294,"")</v>
      </c>
      <c r="BI387" t="str">
        <f t="shared" si="190"/>
        <v>=IF(RIGID_PERFECTIONISM_training_input.xlsx!A294&lt;&gt;"",RIGID_PERFECTIONISM_training_input.xlsx!A294,"")</v>
      </c>
      <c r="BJ387" t="str">
        <f t="shared" si="190"/>
        <v>=IF(RISK_TAKING_training_input.xlsx!A294&lt;&gt;"",RISK_TAKING_training_input.xlsx!A294,"")</v>
      </c>
      <c r="BK387" t="str">
        <f t="shared" si="190"/>
        <v>=IF(SEPARATION_INSECURITY_training_input.xlsx!A294&lt;&gt;"",SEPARATION_INSECURITY_training_input.xlsx!A294,"")</v>
      </c>
      <c r="BL387" t="str">
        <f t="shared" si="190"/>
        <v>=IF(SUBMISSIVENESS_training_input.xlsx!A294&lt;&gt;"",SUBMISSIVENESS_training_input.xlsx!A294,"")</v>
      </c>
      <c r="BM387" t="str">
        <f t="shared" si="190"/>
        <v>=IF(SUSPICIOUSNESS_training_input.xlsx!A294&lt;&gt;"",SUSPICIOUSNESS_training_input.xlsx!A294,"")</v>
      </c>
      <c r="BN387" t="str">
        <f t="shared" si="190"/>
        <v>=IF(UNUSUAL_BELIEFS_training_input.xlsx!A294&lt;&gt;"",UNUSUAL_BELIEFS_training_input.xlsx!A294,"")</v>
      </c>
      <c r="BO387" t="str">
        <f t="shared" si="189"/>
        <v>=IF(WITHDRAWAL_training_input.xlsx!A294&lt;&gt;"",WITHDRAWAL_training_input.xlsx!A294,"")</v>
      </c>
      <c r="BP387" t="str">
        <f t="shared" si="189"/>
        <v>=IF(ACT_training_input.xlsx!A294&lt;&gt;"",ACT_training_input.xlsx!A294,"")</v>
      </c>
      <c r="BQ387" t="str">
        <f t="shared" si="189"/>
        <v>=IF(DSP_training_input.xlsx!A294&lt;&gt;"",DSP_training_input.xlsx!A294,"")</v>
      </c>
      <c r="BR387" t="str">
        <f t="shared" si="189"/>
        <v>=IF(PAG_training_input.xlsx!A294&lt;&gt;"",PAG_training_input.xlsx!A294,"")</v>
      </c>
      <c r="BS387" t="str">
        <f t="shared" si="189"/>
        <v>=IF(PRO_training_input.xlsx!A294&lt;&gt;"",PRO_training_input.xlsx!A294,"")</v>
      </c>
      <c r="BT387" t="str">
        <f t="shared" si="189"/>
        <v>=IF(SPL_training_input.xlsx!A294&lt;&gt;"",SPL_training_input.xlsx!A294,"")</v>
      </c>
      <c r="BU387" t="str">
        <f t="shared" si="189"/>
        <v>=IF(WDR_training_input.xlsx!A294&lt;&gt;"",WDR_training_input.xlsx!A294,"")</v>
      </c>
      <c r="BV387" t="str">
        <f t="shared" si="189"/>
        <v>=IF(CON_training_input.xlsx!A294&lt;&gt;"",CON_training_input.xlsx!A294,"")</v>
      </c>
      <c r="BW387" t="str">
        <f t="shared" si="189"/>
        <v>=IF(DSC_training_input.xlsx!A294&lt;&gt;"",DSC_training_input.xlsx!A294,"")</v>
      </c>
      <c r="BX387" t="str">
        <f t="shared" si="189"/>
        <v>=IF(FAN_training_input.xlsx!A294&lt;&gt;"",FAN_training_input.xlsx!A294,"")</v>
      </c>
      <c r="BY387" t="str">
        <f t="shared" si="189"/>
        <v>=IF(OMN_training_input.xlsx!A294&lt;&gt;"",OMN_training_input.xlsx!A294,"")</v>
      </c>
      <c r="BZ387" t="str">
        <f t="shared" si="189"/>
        <v>=IF(REP_training_input.xlsx!A294&lt;&gt;"",REP_training_input.xlsx!A294,"")</v>
      </c>
      <c r="CA387" t="str">
        <f t="shared" si="189"/>
        <v>=IF(SOM_training_input.xlsx!A294&lt;&gt;"",SOM_training_input.xlsx!A294,"")</v>
      </c>
      <c r="CB387" t="str">
        <f t="shared" si="189"/>
        <v>=IF(SUB_training_input.xlsx!A294&lt;&gt;"",SUB_training_input.xlsx!A294,"")</v>
      </c>
      <c r="CC387" t="str">
        <f t="shared" si="189"/>
        <v>=IF(UND_training_input.xlsx!A294&lt;&gt;"",UND_training_input.xlsx!A294,"")</v>
      </c>
      <c r="CD387" t="str">
        <f t="shared" si="189"/>
        <v>=IF(ALT_training_input.xlsx!A294&lt;&gt;"",ALT_training_input.xlsx!A294,"")</v>
      </c>
      <c r="CE387" t="str">
        <f t="shared" si="189"/>
        <v>=IF(HUM_training_input.xlsx!A294&lt;&gt;"",HUM_training_input.xlsx!A294,"")</v>
      </c>
      <c r="CF387" t="str">
        <f t="shared" si="189"/>
        <v>=IF(IDL_training_input.xlsx!A294&lt;&gt;"",IDL_training_input.xlsx!A294,"")</v>
      </c>
      <c r="CG387" t="str">
        <f t="shared" si="189"/>
        <v>=IF(RFM_training_input.xlsx!A294&lt;&gt;"",RFM_training_input.xlsx!A294,"")</v>
      </c>
      <c r="CH387" t="str">
        <f t="shared" si="189"/>
        <v>=IF(DN_training_input.xlsx!A294&lt;&gt;"",DN_training_input.xlsx!A294,"")</v>
      </c>
      <c r="CI387" t="str">
        <f t="shared" si="189"/>
        <v>=IF(INT_training_input.xlsx!A294&lt;&gt;"",INT_training_input.xlsx!A294,"")</v>
      </c>
      <c r="CJ387" t="str">
        <f t="shared" si="189"/>
        <v>=IF(SUP_training_input.xlsx!A294&lt;&gt;"",SUP_training_input.xlsx!A294,"")</v>
      </c>
      <c r="CK387" t="str">
        <f t="shared" si="189"/>
        <v>=IF(ANT_training_input.xlsx!A294&lt;&gt;"",ANT_training_input.xlsx!A294,"")</v>
      </c>
      <c r="CL387" t="str">
        <f t="shared" si="189"/>
        <v>=IF(ISO_training_input.xlsx!A294&lt;&gt;"",ISO_training_input.xlsx!A294,"")</v>
      </c>
    </row>
    <row r="388" spans="1:90">
      <c r="A388">
        <v>295</v>
      </c>
      <c r="B388" t="str">
        <f t="shared" si="172"/>
        <v>=IF(SUICIDE_training_input.xlsx!A295&lt;&gt;"",SUICIDE_training_input.xlsx!A295,"")</v>
      </c>
      <c r="C388" t="str">
        <f t="shared" si="190"/>
        <v>=IF(IQ_training_input.xlsx!A295&lt;&gt;"",IQ_training_input.xlsx!A295,"")</v>
      </c>
      <c r="D388" t="str">
        <f t="shared" si="190"/>
        <v>=IF(AMBIG_training_input.xlsx!A295&lt;&gt;"",AMBIG_training_input.xlsx!A295,"")</v>
      </c>
      <c r="E388" t="str">
        <f t="shared" si="190"/>
        <v>=IF(EGODYST_training_input.xlsx!A295&lt;&gt;"",EGODYST_training_input.xlsx!A295,"")</v>
      </c>
      <c r="F388" t="str">
        <f t="shared" si="190"/>
        <v>=IF(AUTISM_training_input.xlsx!A295&lt;&gt;"",AUTISM_training_input.xlsx!A295,"")</v>
      </c>
      <c r="G388" t="str">
        <f t="shared" si="190"/>
        <v>=IF(IDENTITY_training_input.xlsx!A295&lt;&gt;"",IDENTITY_training_input.xlsx!A295,"")</v>
      </c>
      <c r="H388" t="str">
        <f t="shared" si="190"/>
        <v>=IF(SELFDIR_training_input.xlsx!A295&lt;&gt;"",SELFDIR_training_input.xlsx!A295,"")</v>
      </c>
      <c r="I388" t="str">
        <f t="shared" si="190"/>
        <v>=IF(EMPATHY_training_input.xlsx!A295&lt;&gt;"",EMPATHY_training_input.xlsx!A295,"")</v>
      </c>
      <c r="J388" t="str">
        <f t="shared" si="190"/>
        <v>=IF(INTIMACY_training_input.xlsx!A295&lt;&gt;"",INTIMACY_training_input.xlsx!A295,"")</v>
      </c>
      <c r="K388" t="str">
        <f t="shared" si="190"/>
        <v>=IF(ACUTE_training_input.xlsx!A295&lt;&gt;"",ACUTE_training_input.xlsx!A295,"")</v>
      </c>
      <c r="L388" t="str">
        <f t="shared" si="190"/>
        <v>=IF(CHRONIC_training_input.xlsx!A295&lt;&gt;"",CHRONIC_training_input.xlsx!A295,"")</v>
      </c>
      <c r="M388" t="str">
        <f t="shared" si="190"/>
        <v>=IF(TRAUMA_PAST_training_input.xlsx!A295&lt;&gt;"",TRAUMA_PAST_training_input.xlsx!A295,"")</v>
      </c>
      <c r="N388" t="str">
        <f t="shared" si="190"/>
        <v>=IF(TRAUMA_PRESENT_training_input.xlsx!A295&lt;&gt;"",TRAUMA_PRESENT_training_input.xlsx!A295,"")</v>
      </c>
      <c r="O388" t="str">
        <f t="shared" si="190"/>
        <v>=IF(HOPE_training_input.xlsx!A295&lt;&gt;"",HOPE_training_input.xlsx!A295,"")</v>
      </c>
      <c r="P388" t="str">
        <f t="shared" si="190"/>
        <v>=IF(SELFAFFICACY_training_input.xlsx!A295&lt;&gt;"",SELFAFFICACY_training_input.xlsx!A295,"")</v>
      </c>
      <c r="Q388" t="str">
        <f t="shared" si="190"/>
        <v>=IF(SELFESTEEM_training_input.xlsx!A295&lt;&gt;"",SELFESTEEM_training_input.xlsx!A295,"")</v>
      </c>
      <c r="R388" t="str">
        <f t="shared" si="190"/>
        <v>=IF(WELLBEING_training_input.xlsx!A295&lt;&gt;"",WELLBEING_training_input.xlsx!A295,"")</v>
      </c>
      <c r="S388" t="str">
        <f t="shared" si="190"/>
        <v>=IF(HYPER_training_input.xlsx!A295&lt;&gt;"",HYPER_training_input.xlsx!A295,"")</v>
      </c>
      <c r="T388" t="str">
        <f t="shared" si="190"/>
        <v>=IF(AGGR_training_input.xlsx!A295&lt;&gt;"",AGGR_training_input.xlsx!A295,"")</v>
      </c>
      <c r="U388" t="str">
        <f t="shared" si="190"/>
        <v>=IF(COND_PR_training_input.xlsx!A295&lt;&gt;"",COND_PR_training_input.xlsx!A295,"")</v>
      </c>
      <c r="V388" t="str">
        <f t="shared" si="190"/>
        <v>=IF(ANXIE_training_input.xlsx!A295&lt;&gt;"",ANXIE_training_input.xlsx!A295,"")</v>
      </c>
      <c r="W388" t="str">
        <f t="shared" si="190"/>
        <v>=IF(DEPR_training_input.xlsx!A295&lt;&gt;"",DEPR_training_input.xlsx!A295,"")</v>
      </c>
      <c r="X388" t="str">
        <f t="shared" si="190"/>
        <v>=IF(SOMAT_training_input.xlsx!A295&lt;&gt;"",SOMAT_training_input.xlsx!A295,"")</v>
      </c>
      <c r="Y388" t="str">
        <f t="shared" si="190"/>
        <v>=IF(ATYPI_training_input.xlsx!A295&lt;&gt;"",ATYPI_training_input.xlsx!A295,"")</v>
      </c>
      <c r="Z388" t="str">
        <f t="shared" si="190"/>
        <v>=IF(WITHD_training_input.xlsx!A295&lt;&gt;"",WITHD_training_input.xlsx!A295,"")</v>
      </c>
      <c r="AA388" t="str">
        <f t="shared" si="190"/>
        <v>=IF(ATTE_PR_training_input.xlsx!A295&lt;&gt;"",ATTE_PR_training_input.xlsx!A295,"")</v>
      </c>
      <c r="AB388" t="str">
        <f t="shared" si="190"/>
        <v>=IF(ANG_CONT_training_input.xlsx!A295&lt;&gt;"",ANG_CONT_training_input.xlsx!A295,"")</v>
      </c>
      <c r="AC388" t="str">
        <f t="shared" si="190"/>
        <v>=IF(DEV_SOC_DIS_training_input.xlsx!A295&lt;&gt;"",DEV_SOC_DIS_training_input.xlsx!A295,"")</v>
      </c>
      <c r="AD388" t="str">
        <f t="shared" si="190"/>
        <v>=IF(BULLY_training_input.xlsx!A295&lt;&gt;"",BULLY_training_input.xlsx!A295,"")</v>
      </c>
      <c r="AE388" t="str">
        <f t="shared" si="190"/>
        <v>=IF(EMOT_SELF_C_training_input.xlsx!A295&lt;&gt;"",EMOT_SELF_C_training_input.xlsx!A295,"")</v>
      </c>
      <c r="AF388" t="str">
        <f t="shared" si="190"/>
        <v>=IF(EXE_FUN_training_input.xlsx!A295&lt;&gt;"",EXE_FUN_training_input.xlsx!A295,"")</v>
      </c>
      <c r="AG388" t="str">
        <f t="shared" si="190"/>
        <v>=IF(MANIA_training_input.xlsx!A295&lt;&gt;"",MANIA_training_input.xlsx!A295,"")</v>
      </c>
      <c r="AH388" t="str">
        <f t="shared" si="190"/>
        <v>=IF(NEG_EMOT_training_input.xlsx!A295&lt;&gt;"",NEG_EMOT_training_input.xlsx!A295,"")</v>
      </c>
      <c r="AI388" t="str">
        <f t="shared" si="190"/>
        <v>=IF(ADAPT_training_input.xlsx!A295&lt;&gt;"",ADAPT_training_input.xlsx!A295,"")</v>
      </c>
      <c r="AJ388" t="str">
        <f t="shared" si="190"/>
        <v>=IF(SOC_SK_training_input.xlsx!A295&lt;&gt;"",SOC_SK_training_input.xlsx!A295,"")</v>
      </c>
      <c r="AK388" t="str">
        <f t="shared" si="190"/>
        <v>=IF(LEAD_training_input.xlsx!A295&lt;&gt;"",LEAD_training_input.xlsx!A295,"")</v>
      </c>
      <c r="AL388" t="str">
        <f t="shared" si="190"/>
        <v>=IF(ACT_DAIL_training_input.xlsx!A295&lt;&gt;"",ACT_DAIL_training_input.xlsx!A295,"")</v>
      </c>
      <c r="AM388" t="str">
        <f t="shared" si="190"/>
        <v>=IF(FUN_COM_training_input.xlsx!A295&lt;&gt;"",FUN_COM_training_input.xlsx!A295,"")</v>
      </c>
      <c r="AN388" t="str">
        <f t="shared" si="190"/>
        <v>=IF(RESILI_training_input.xlsx!A295&lt;&gt;"",RESILI_training_input.xlsx!A295,"")</v>
      </c>
      <c r="AO388" t="str">
        <f t="shared" si="190"/>
        <v>=IF(SEL_training_input.xlsx!A295&lt;&gt;"",SEL_training_input.xlsx!A295,"")</v>
      </c>
      <c r="AP388" t="str">
        <f t="shared" si="190"/>
        <v>=IF(SEV_training_input.xlsx!A295&lt;&gt;"",SEV_training_input.xlsx!A295,"")</v>
      </c>
      <c r="AQ388" t="str">
        <f t="shared" si="190"/>
        <v>=IF(ANHEDONIA_training_input.xlsx!A295&lt;&gt;"",ANHEDONIA_training_input.xlsx!A295,"")</v>
      </c>
      <c r="AR388" t="str">
        <f t="shared" si="190"/>
        <v>=IF(ANXIOUSNESS_training_input.xlsx!A295&lt;&gt;"",ANXIOUSNESS_training_input.xlsx!A295,"")</v>
      </c>
      <c r="AS388" t="str">
        <f t="shared" si="190"/>
        <v>=IF(ATTENTION_SEEKING_training_input.xlsx!A295&lt;&gt;"",ATTENTION_SEEKING_training_input.xlsx!A295,"")</v>
      </c>
      <c r="AT388" t="str">
        <f t="shared" si="190"/>
        <v>=IF(CALLOUSNESS_training_input.xlsx!A295&lt;&gt;"",CALLOUSNESS_training_input.xlsx!A295,"")</v>
      </c>
      <c r="AU388" t="str">
        <f t="shared" si="190"/>
        <v>=IF(DECEITFULNESS_training_input.xlsx!A295&lt;&gt;"",DECEITFULNESS_training_input.xlsx!A295,"")</v>
      </c>
      <c r="AV388" t="str">
        <f t="shared" si="190"/>
        <v>=IF(DEPRESSIVITY_training_input.xlsx!A295&lt;&gt;"",DEPRESSIVITY_training_input.xlsx!A295,"")</v>
      </c>
      <c r="AW388" t="str">
        <f t="shared" si="190"/>
        <v>=IF(DISTRACTIBILITY_training_input.xlsx!A295&lt;&gt;"",DISTRACTIBILITY_training_input.xlsx!A295,"")</v>
      </c>
      <c r="AX388" t="str">
        <f t="shared" si="190"/>
        <v>=IF(ECCENTRICITY_training_input.xlsx!A295&lt;&gt;"",ECCENTRICITY_training_input.xlsx!A295,"")</v>
      </c>
      <c r="AY388" t="str">
        <f t="shared" si="190"/>
        <v>=IF(EMOTIONAL_LABILITY_training_input.xlsx!A295&lt;&gt;"",EMOTIONAL_LABILITY_training_input.xlsx!A295,"")</v>
      </c>
      <c r="AZ388" t="str">
        <f t="shared" si="190"/>
        <v>=IF(GRANDIOSITY_training_input.xlsx!A295&lt;&gt;"",GRANDIOSITY_training_input.xlsx!A295,"")</v>
      </c>
      <c r="BA388" t="str">
        <f t="shared" si="190"/>
        <v>=IF(HOSTILITY_training_input.xlsx!A295&lt;&gt;"",HOSTILITY_training_input.xlsx!A295,"")</v>
      </c>
      <c r="BB388" t="str">
        <f t="shared" si="190"/>
        <v>=IF(IMPULSIVITY_training_input.xlsx!A295&lt;&gt;"",IMPULSIVITY_training_input.xlsx!A295,"")</v>
      </c>
      <c r="BC388" t="str">
        <f t="shared" si="190"/>
        <v>=IF(INTIMACY_AVOIDANCE_training_input.xlsx!A295&lt;&gt;"",INTIMACY_AVOIDANCE_training_input.xlsx!A295,"")</v>
      </c>
      <c r="BD388" t="str">
        <f t="shared" si="190"/>
        <v>=IF(IRRESPONSIBILITY_training_input.xlsx!A295&lt;&gt;"",IRRESPONSIBILITY_training_input.xlsx!A295,"")</v>
      </c>
      <c r="BE388" t="str">
        <f t="shared" si="190"/>
        <v>=IF(MANIPULATIVENESS_training_input.xlsx!A295&lt;&gt;"",MANIPULATIVENESS_training_input.xlsx!A295,"")</v>
      </c>
      <c r="BF388" t="str">
        <f t="shared" si="190"/>
        <v>=IF(PERCEPTUAL_DYSREGULATION_training_input.xlsx!A295&lt;&gt;"",PERCEPTUAL_DYSREGULATION_training_input.xlsx!A295,"")</v>
      </c>
      <c r="BG388" t="str">
        <f t="shared" si="190"/>
        <v>=IF(PERSEVERATION_training_input.xlsx!A295&lt;&gt;"",PERSEVERATION_training_input.xlsx!A295,"")</v>
      </c>
      <c r="BH388" t="str">
        <f t="shared" si="190"/>
        <v>=IF(RESTRICTED_AFFECTIVITY_training_input.xlsx!A295&lt;&gt;"",RESTRICTED_AFFECTIVITY_training_input.xlsx!A295,"")</v>
      </c>
      <c r="BI388" t="str">
        <f t="shared" si="190"/>
        <v>=IF(RIGID_PERFECTIONISM_training_input.xlsx!A295&lt;&gt;"",RIGID_PERFECTIONISM_training_input.xlsx!A295,"")</v>
      </c>
      <c r="BJ388" t="str">
        <f t="shared" si="190"/>
        <v>=IF(RISK_TAKING_training_input.xlsx!A295&lt;&gt;"",RISK_TAKING_training_input.xlsx!A295,"")</v>
      </c>
      <c r="BK388" t="str">
        <f t="shared" si="190"/>
        <v>=IF(SEPARATION_INSECURITY_training_input.xlsx!A295&lt;&gt;"",SEPARATION_INSECURITY_training_input.xlsx!A295,"")</v>
      </c>
      <c r="BL388" t="str">
        <f t="shared" si="190"/>
        <v>=IF(SUBMISSIVENESS_training_input.xlsx!A295&lt;&gt;"",SUBMISSIVENESS_training_input.xlsx!A295,"")</v>
      </c>
      <c r="BM388" t="str">
        <f t="shared" si="190"/>
        <v>=IF(SUSPICIOUSNESS_training_input.xlsx!A295&lt;&gt;"",SUSPICIOUSNESS_training_input.xlsx!A295,"")</v>
      </c>
      <c r="BN388" t="str">
        <f t="shared" ref="BN388:CL391" si="191">CONCATENATE($A$11,BN$1,$A$12,$A388,$A$13,BN$1,$A$14,$A388,$A$15)</f>
        <v>=IF(UNUSUAL_BELIEFS_training_input.xlsx!A295&lt;&gt;"",UNUSUAL_BELIEFS_training_input.xlsx!A295,"")</v>
      </c>
      <c r="BO388" t="str">
        <f t="shared" si="191"/>
        <v>=IF(WITHDRAWAL_training_input.xlsx!A295&lt;&gt;"",WITHDRAWAL_training_input.xlsx!A295,"")</v>
      </c>
      <c r="BP388" t="str">
        <f t="shared" si="191"/>
        <v>=IF(ACT_training_input.xlsx!A295&lt;&gt;"",ACT_training_input.xlsx!A295,"")</v>
      </c>
      <c r="BQ388" t="str">
        <f t="shared" si="191"/>
        <v>=IF(DSP_training_input.xlsx!A295&lt;&gt;"",DSP_training_input.xlsx!A295,"")</v>
      </c>
      <c r="BR388" t="str">
        <f t="shared" si="191"/>
        <v>=IF(PAG_training_input.xlsx!A295&lt;&gt;"",PAG_training_input.xlsx!A295,"")</v>
      </c>
      <c r="BS388" t="str">
        <f t="shared" si="191"/>
        <v>=IF(PRO_training_input.xlsx!A295&lt;&gt;"",PRO_training_input.xlsx!A295,"")</v>
      </c>
      <c r="BT388" t="str">
        <f t="shared" si="191"/>
        <v>=IF(SPL_training_input.xlsx!A295&lt;&gt;"",SPL_training_input.xlsx!A295,"")</v>
      </c>
      <c r="BU388" t="str">
        <f t="shared" si="191"/>
        <v>=IF(WDR_training_input.xlsx!A295&lt;&gt;"",WDR_training_input.xlsx!A295,"")</v>
      </c>
      <c r="BV388" t="str">
        <f t="shared" si="191"/>
        <v>=IF(CON_training_input.xlsx!A295&lt;&gt;"",CON_training_input.xlsx!A295,"")</v>
      </c>
      <c r="BW388" t="str">
        <f t="shared" si="191"/>
        <v>=IF(DSC_training_input.xlsx!A295&lt;&gt;"",DSC_training_input.xlsx!A295,"")</v>
      </c>
      <c r="BX388" t="str">
        <f t="shared" si="191"/>
        <v>=IF(FAN_training_input.xlsx!A295&lt;&gt;"",FAN_training_input.xlsx!A295,"")</v>
      </c>
      <c r="BY388" t="str">
        <f t="shared" si="191"/>
        <v>=IF(OMN_training_input.xlsx!A295&lt;&gt;"",OMN_training_input.xlsx!A295,"")</v>
      </c>
      <c r="BZ388" t="str">
        <f t="shared" si="191"/>
        <v>=IF(REP_training_input.xlsx!A295&lt;&gt;"",REP_training_input.xlsx!A295,"")</v>
      </c>
      <c r="CA388" t="str">
        <f t="shared" si="191"/>
        <v>=IF(SOM_training_input.xlsx!A295&lt;&gt;"",SOM_training_input.xlsx!A295,"")</v>
      </c>
      <c r="CB388" t="str">
        <f t="shared" si="191"/>
        <v>=IF(SUB_training_input.xlsx!A295&lt;&gt;"",SUB_training_input.xlsx!A295,"")</v>
      </c>
      <c r="CC388" t="str">
        <f t="shared" si="191"/>
        <v>=IF(UND_training_input.xlsx!A295&lt;&gt;"",UND_training_input.xlsx!A295,"")</v>
      </c>
      <c r="CD388" t="str">
        <f t="shared" si="191"/>
        <v>=IF(ALT_training_input.xlsx!A295&lt;&gt;"",ALT_training_input.xlsx!A295,"")</v>
      </c>
      <c r="CE388" t="str">
        <f t="shared" si="191"/>
        <v>=IF(HUM_training_input.xlsx!A295&lt;&gt;"",HUM_training_input.xlsx!A295,"")</v>
      </c>
      <c r="CF388" t="str">
        <f t="shared" si="191"/>
        <v>=IF(IDL_training_input.xlsx!A295&lt;&gt;"",IDL_training_input.xlsx!A295,"")</v>
      </c>
      <c r="CG388" t="str">
        <f t="shared" si="191"/>
        <v>=IF(RFM_training_input.xlsx!A295&lt;&gt;"",RFM_training_input.xlsx!A295,"")</v>
      </c>
      <c r="CH388" t="str">
        <f t="shared" si="191"/>
        <v>=IF(DN_training_input.xlsx!A295&lt;&gt;"",DN_training_input.xlsx!A295,"")</v>
      </c>
      <c r="CI388" t="str">
        <f t="shared" si="191"/>
        <v>=IF(INT_training_input.xlsx!A295&lt;&gt;"",INT_training_input.xlsx!A295,"")</v>
      </c>
      <c r="CJ388" t="str">
        <f t="shared" si="191"/>
        <v>=IF(SUP_training_input.xlsx!A295&lt;&gt;"",SUP_training_input.xlsx!A295,"")</v>
      </c>
      <c r="CK388" t="str">
        <f t="shared" si="191"/>
        <v>=IF(ANT_training_input.xlsx!A295&lt;&gt;"",ANT_training_input.xlsx!A295,"")</v>
      </c>
      <c r="CL388" t="str">
        <f t="shared" si="191"/>
        <v>=IF(ISO_training_input.xlsx!A295&lt;&gt;"",ISO_training_input.xlsx!A295,"")</v>
      </c>
    </row>
    <row r="389" spans="1:90">
      <c r="A389">
        <v>296</v>
      </c>
      <c r="B389" t="str">
        <f t="shared" si="172"/>
        <v>=IF(SUICIDE_training_input.xlsx!A296&lt;&gt;"",SUICIDE_training_input.xlsx!A296,"")</v>
      </c>
      <c r="C389" t="str">
        <f t="shared" ref="C389:BN392" si="192">CONCATENATE($A$11,C$1,$A$12,$A389,$A$13,C$1,$A$14,$A389,$A$15)</f>
        <v>=IF(IQ_training_input.xlsx!A296&lt;&gt;"",IQ_training_input.xlsx!A296,"")</v>
      </c>
      <c r="D389" t="str">
        <f t="shared" si="192"/>
        <v>=IF(AMBIG_training_input.xlsx!A296&lt;&gt;"",AMBIG_training_input.xlsx!A296,"")</v>
      </c>
      <c r="E389" t="str">
        <f t="shared" si="192"/>
        <v>=IF(EGODYST_training_input.xlsx!A296&lt;&gt;"",EGODYST_training_input.xlsx!A296,"")</v>
      </c>
      <c r="F389" t="str">
        <f t="shared" si="192"/>
        <v>=IF(AUTISM_training_input.xlsx!A296&lt;&gt;"",AUTISM_training_input.xlsx!A296,"")</v>
      </c>
      <c r="G389" t="str">
        <f t="shared" si="192"/>
        <v>=IF(IDENTITY_training_input.xlsx!A296&lt;&gt;"",IDENTITY_training_input.xlsx!A296,"")</v>
      </c>
      <c r="H389" t="str">
        <f t="shared" si="192"/>
        <v>=IF(SELFDIR_training_input.xlsx!A296&lt;&gt;"",SELFDIR_training_input.xlsx!A296,"")</v>
      </c>
      <c r="I389" t="str">
        <f t="shared" si="192"/>
        <v>=IF(EMPATHY_training_input.xlsx!A296&lt;&gt;"",EMPATHY_training_input.xlsx!A296,"")</v>
      </c>
      <c r="J389" t="str">
        <f t="shared" si="192"/>
        <v>=IF(INTIMACY_training_input.xlsx!A296&lt;&gt;"",INTIMACY_training_input.xlsx!A296,"")</v>
      </c>
      <c r="K389" t="str">
        <f t="shared" si="192"/>
        <v>=IF(ACUTE_training_input.xlsx!A296&lt;&gt;"",ACUTE_training_input.xlsx!A296,"")</v>
      </c>
      <c r="L389" t="str">
        <f t="shared" si="192"/>
        <v>=IF(CHRONIC_training_input.xlsx!A296&lt;&gt;"",CHRONIC_training_input.xlsx!A296,"")</v>
      </c>
      <c r="M389" t="str">
        <f t="shared" si="192"/>
        <v>=IF(TRAUMA_PAST_training_input.xlsx!A296&lt;&gt;"",TRAUMA_PAST_training_input.xlsx!A296,"")</v>
      </c>
      <c r="N389" t="str">
        <f t="shared" si="192"/>
        <v>=IF(TRAUMA_PRESENT_training_input.xlsx!A296&lt;&gt;"",TRAUMA_PRESENT_training_input.xlsx!A296,"")</v>
      </c>
      <c r="O389" t="str">
        <f t="shared" si="192"/>
        <v>=IF(HOPE_training_input.xlsx!A296&lt;&gt;"",HOPE_training_input.xlsx!A296,"")</v>
      </c>
      <c r="P389" t="str">
        <f t="shared" si="192"/>
        <v>=IF(SELFAFFICACY_training_input.xlsx!A296&lt;&gt;"",SELFAFFICACY_training_input.xlsx!A296,"")</v>
      </c>
      <c r="Q389" t="str">
        <f t="shared" si="192"/>
        <v>=IF(SELFESTEEM_training_input.xlsx!A296&lt;&gt;"",SELFESTEEM_training_input.xlsx!A296,"")</v>
      </c>
      <c r="R389" t="str">
        <f t="shared" si="192"/>
        <v>=IF(WELLBEING_training_input.xlsx!A296&lt;&gt;"",WELLBEING_training_input.xlsx!A296,"")</v>
      </c>
      <c r="S389" t="str">
        <f t="shared" si="192"/>
        <v>=IF(HYPER_training_input.xlsx!A296&lt;&gt;"",HYPER_training_input.xlsx!A296,"")</v>
      </c>
      <c r="T389" t="str">
        <f t="shared" si="192"/>
        <v>=IF(AGGR_training_input.xlsx!A296&lt;&gt;"",AGGR_training_input.xlsx!A296,"")</v>
      </c>
      <c r="U389" t="str">
        <f t="shared" si="192"/>
        <v>=IF(COND_PR_training_input.xlsx!A296&lt;&gt;"",COND_PR_training_input.xlsx!A296,"")</v>
      </c>
      <c r="V389" t="str">
        <f t="shared" si="192"/>
        <v>=IF(ANXIE_training_input.xlsx!A296&lt;&gt;"",ANXIE_training_input.xlsx!A296,"")</v>
      </c>
      <c r="W389" t="str">
        <f t="shared" si="192"/>
        <v>=IF(DEPR_training_input.xlsx!A296&lt;&gt;"",DEPR_training_input.xlsx!A296,"")</v>
      </c>
      <c r="X389" t="str">
        <f t="shared" si="192"/>
        <v>=IF(SOMAT_training_input.xlsx!A296&lt;&gt;"",SOMAT_training_input.xlsx!A296,"")</v>
      </c>
      <c r="Y389" t="str">
        <f t="shared" si="192"/>
        <v>=IF(ATYPI_training_input.xlsx!A296&lt;&gt;"",ATYPI_training_input.xlsx!A296,"")</v>
      </c>
      <c r="Z389" t="str">
        <f t="shared" si="192"/>
        <v>=IF(WITHD_training_input.xlsx!A296&lt;&gt;"",WITHD_training_input.xlsx!A296,"")</v>
      </c>
      <c r="AA389" t="str">
        <f t="shared" si="192"/>
        <v>=IF(ATTE_PR_training_input.xlsx!A296&lt;&gt;"",ATTE_PR_training_input.xlsx!A296,"")</v>
      </c>
      <c r="AB389" t="str">
        <f t="shared" si="192"/>
        <v>=IF(ANG_CONT_training_input.xlsx!A296&lt;&gt;"",ANG_CONT_training_input.xlsx!A296,"")</v>
      </c>
      <c r="AC389" t="str">
        <f t="shared" si="192"/>
        <v>=IF(DEV_SOC_DIS_training_input.xlsx!A296&lt;&gt;"",DEV_SOC_DIS_training_input.xlsx!A296,"")</v>
      </c>
      <c r="AD389" t="str">
        <f t="shared" si="192"/>
        <v>=IF(BULLY_training_input.xlsx!A296&lt;&gt;"",BULLY_training_input.xlsx!A296,"")</v>
      </c>
      <c r="AE389" t="str">
        <f t="shared" si="192"/>
        <v>=IF(EMOT_SELF_C_training_input.xlsx!A296&lt;&gt;"",EMOT_SELF_C_training_input.xlsx!A296,"")</v>
      </c>
      <c r="AF389" t="str">
        <f t="shared" si="192"/>
        <v>=IF(EXE_FUN_training_input.xlsx!A296&lt;&gt;"",EXE_FUN_training_input.xlsx!A296,"")</v>
      </c>
      <c r="AG389" t="str">
        <f t="shared" si="192"/>
        <v>=IF(MANIA_training_input.xlsx!A296&lt;&gt;"",MANIA_training_input.xlsx!A296,"")</v>
      </c>
      <c r="AH389" t="str">
        <f t="shared" si="192"/>
        <v>=IF(NEG_EMOT_training_input.xlsx!A296&lt;&gt;"",NEG_EMOT_training_input.xlsx!A296,"")</v>
      </c>
      <c r="AI389" t="str">
        <f t="shared" si="192"/>
        <v>=IF(ADAPT_training_input.xlsx!A296&lt;&gt;"",ADAPT_training_input.xlsx!A296,"")</v>
      </c>
      <c r="AJ389" t="str">
        <f t="shared" si="192"/>
        <v>=IF(SOC_SK_training_input.xlsx!A296&lt;&gt;"",SOC_SK_training_input.xlsx!A296,"")</v>
      </c>
      <c r="AK389" t="str">
        <f t="shared" si="192"/>
        <v>=IF(LEAD_training_input.xlsx!A296&lt;&gt;"",LEAD_training_input.xlsx!A296,"")</v>
      </c>
      <c r="AL389" t="str">
        <f t="shared" si="192"/>
        <v>=IF(ACT_DAIL_training_input.xlsx!A296&lt;&gt;"",ACT_DAIL_training_input.xlsx!A296,"")</v>
      </c>
      <c r="AM389" t="str">
        <f t="shared" si="192"/>
        <v>=IF(FUN_COM_training_input.xlsx!A296&lt;&gt;"",FUN_COM_training_input.xlsx!A296,"")</v>
      </c>
      <c r="AN389" t="str">
        <f t="shared" si="192"/>
        <v>=IF(RESILI_training_input.xlsx!A296&lt;&gt;"",RESILI_training_input.xlsx!A296,"")</v>
      </c>
      <c r="AO389" t="str">
        <f t="shared" si="192"/>
        <v>=IF(SEL_training_input.xlsx!A296&lt;&gt;"",SEL_training_input.xlsx!A296,"")</v>
      </c>
      <c r="AP389" t="str">
        <f t="shared" si="192"/>
        <v>=IF(SEV_training_input.xlsx!A296&lt;&gt;"",SEV_training_input.xlsx!A296,"")</v>
      </c>
      <c r="AQ389" t="str">
        <f t="shared" si="192"/>
        <v>=IF(ANHEDONIA_training_input.xlsx!A296&lt;&gt;"",ANHEDONIA_training_input.xlsx!A296,"")</v>
      </c>
      <c r="AR389" t="str">
        <f t="shared" si="192"/>
        <v>=IF(ANXIOUSNESS_training_input.xlsx!A296&lt;&gt;"",ANXIOUSNESS_training_input.xlsx!A296,"")</v>
      </c>
      <c r="AS389" t="str">
        <f t="shared" si="192"/>
        <v>=IF(ATTENTION_SEEKING_training_input.xlsx!A296&lt;&gt;"",ATTENTION_SEEKING_training_input.xlsx!A296,"")</v>
      </c>
      <c r="AT389" t="str">
        <f t="shared" si="192"/>
        <v>=IF(CALLOUSNESS_training_input.xlsx!A296&lt;&gt;"",CALLOUSNESS_training_input.xlsx!A296,"")</v>
      </c>
      <c r="AU389" t="str">
        <f t="shared" si="192"/>
        <v>=IF(DECEITFULNESS_training_input.xlsx!A296&lt;&gt;"",DECEITFULNESS_training_input.xlsx!A296,"")</v>
      </c>
      <c r="AV389" t="str">
        <f t="shared" si="192"/>
        <v>=IF(DEPRESSIVITY_training_input.xlsx!A296&lt;&gt;"",DEPRESSIVITY_training_input.xlsx!A296,"")</v>
      </c>
      <c r="AW389" t="str">
        <f t="shared" si="192"/>
        <v>=IF(DISTRACTIBILITY_training_input.xlsx!A296&lt;&gt;"",DISTRACTIBILITY_training_input.xlsx!A296,"")</v>
      </c>
      <c r="AX389" t="str">
        <f t="shared" si="192"/>
        <v>=IF(ECCENTRICITY_training_input.xlsx!A296&lt;&gt;"",ECCENTRICITY_training_input.xlsx!A296,"")</v>
      </c>
      <c r="AY389" t="str">
        <f t="shared" si="192"/>
        <v>=IF(EMOTIONAL_LABILITY_training_input.xlsx!A296&lt;&gt;"",EMOTIONAL_LABILITY_training_input.xlsx!A296,"")</v>
      </c>
      <c r="AZ389" t="str">
        <f t="shared" si="192"/>
        <v>=IF(GRANDIOSITY_training_input.xlsx!A296&lt;&gt;"",GRANDIOSITY_training_input.xlsx!A296,"")</v>
      </c>
      <c r="BA389" t="str">
        <f t="shared" si="192"/>
        <v>=IF(HOSTILITY_training_input.xlsx!A296&lt;&gt;"",HOSTILITY_training_input.xlsx!A296,"")</v>
      </c>
      <c r="BB389" t="str">
        <f t="shared" si="192"/>
        <v>=IF(IMPULSIVITY_training_input.xlsx!A296&lt;&gt;"",IMPULSIVITY_training_input.xlsx!A296,"")</v>
      </c>
      <c r="BC389" t="str">
        <f t="shared" si="192"/>
        <v>=IF(INTIMACY_AVOIDANCE_training_input.xlsx!A296&lt;&gt;"",INTIMACY_AVOIDANCE_training_input.xlsx!A296,"")</v>
      </c>
      <c r="BD389" t="str">
        <f t="shared" si="192"/>
        <v>=IF(IRRESPONSIBILITY_training_input.xlsx!A296&lt;&gt;"",IRRESPONSIBILITY_training_input.xlsx!A296,"")</v>
      </c>
      <c r="BE389" t="str">
        <f t="shared" si="192"/>
        <v>=IF(MANIPULATIVENESS_training_input.xlsx!A296&lt;&gt;"",MANIPULATIVENESS_training_input.xlsx!A296,"")</v>
      </c>
      <c r="BF389" t="str">
        <f t="shared" si="192"/>
        <v>=IF(PERCEPTUAL_DYSREGULATION_training_input.xlsx!A296&lt;&gt;"",PERCEPTUAL_DYSREGULATION_training_input.xlsx!A296,"")</v>
      </c>
      <c r="BG389" t="str">
        <f t="shared" si="192"/>
        <v>=IF(PERSEVERATION_training_input.xlsx!A296&lt;&gt;"",PERSEVERATION_training_input.xlsx!A296,"")</v>
      </c>
      <c r="BH389" t="str">
        <f t="shared" si="192"/>
        <v>=IF(RESTRICTED_AFFECTIVITY_training_input.xlsx!A296&lt;&gt;"",RESTRICTED_AFFECTIVITY_training_input.xlsx!A296,"")</v>
      </c>
      <c r="BI389" t="str">
        <f t="shared" si="192"/>
        <v>=IF(RIGID_PERFECTIONISM_training_input.xlsx!A296&lt;&gt;"",RIGID_PERFECTIONISM_training_input.xlsx!A296,"")</v>
      </c>
      <c r="BJ389" t="str">
        <f t="shared" si="192"/>
        <v>=IF(RISK_TAKING_training_input.xlsx!A296&lt;&gt;"",RISK_TAKING_training_input.xlsx!A296,"")</v>
      </c>
      <c r="BK389" t="str">
        <f t="shared" si="192"/>
        <v>=IF(SEPARATION_INSECURITY_training_input.xlsx!A296&lt;&gt;"",SEPARATION_INSECURITY_training_input.xlsx!A296,"")</v>
      </c>
      <c r="BL389" t="str">
        <f t="shared" si="192"/>
        <v>=IF(SUBMISSIVENESS_training_input.xlsx!A296&lt;&gt;"",SUBMISSIVENESS_training_input.xlsx!A296,"")</v>
      </c>
      <c r="BM389" t="str">
        <f t="shared" si="192"/>
        <v>=IF(SUSPICIOUSNESS_training_input.xlsx!A296&lt;&gt;"",SUSPICIOUSNESS_training_input.xlsx!A296,"")</v>
      </c>
      <c r="BN389" t="str">
        <f t="shared" si="192"/>
        <v>=IF(UNUSUAL_BELIEFS_training_input.xlsx!A296&lt;&gt;"",UNUSUAL_BELIEFS_training_input.xlsx!A296,"")</v>
      </c>
      <c r="BO389" t="str">
        <f t="shared" si="191"/>
        <v>=IF(WITHDRAWAL_training_input.xlsx!A296&lt;&gt;"",WITHDRAWAL_training_input.xlsx!A296,"")</v>
      </c>
      <c r="BP389" t="str">
        <f t="shared" si="191"/>
        <v>=IF(ACT_training_input.xlsx!A296&lt;&gt;"",ACT_training_input.xlsx!A296,"")</v>
      </c>
      <c r="BQ389" t="str">
        <f t="shared" si="191"/>
        <v>=IF(DSP_training_input.xlsx!A296&lt;&gt;"",DSP_training_input.xlsx!A296,"")</v>
      </c>
      <c r="BR389" t="str">
        <f t="shared" si="191"/>
        <v>=IF(PAG_training_input.xlsx!A296&lt;&gt;"",PAG_training_input.xlsx!A296,"")</v>
      </c>
      <c r="BS389" t="str">
        <f t="shared" si="191"/>
        <v>=IF(PRO_training_input.xlsx!A296&lt;&gt;"",PRO_training_input.xlsx!A296,"")</v>
      </c>
      <c r="BT389" t="str">
        <f t="shared" si="191"/>
        <v>=IF(SPL_training_input.xlsx!A296&lt;&gt;"",SPL_training_input.xlsx!A296,"")</v>
      </c>
      <c r="BU389" t="str">
        <f t="shared" si="191"/>
        <v>=IF(WDR_training_input.xlsx!A296&lt;&gt;"",WDR_training_input.xlsx!A296,"")</v>
      </c>
      <c r="BV389" t="str">
        <f t="shared" si="191"/>
        <v>=IF(CON_training_input.xlsx!A296&lt;&gt;"",CON_training_input.xlsx!A296,"")</v>
      </c>
      <c r="BW389" t="str">
        <f t="shared" si="191"/>
        <v>=IF(DSC_training_input.xlsx!A296&lt;&gt;"",DSC_training_input.xlsx!A296,"")</v>
      </c>
      <c r="BX389" t="str">
        <f t="shared" si="191"/>
        <v>=IF(FAN_training_input.xlsx!A296&lt;&gt;"",FAN_training_input.xlsx!A296,"")</v>
      </c>
      <c r="BY389" t="str">
        <f t="shared" si="191"/>
        <v>=IF(OMN_training_input.xlsx!A296&lt;&gt;"",OMN_training_input.xlsx!A296,"")</v>
      </c>
      <c r="BZ389" t="str">
        <f t="shared" si="191"/>
        <v>=IF(REP_training_input.xlsx!A296&lt;&gt;"",REP_training_input.xlsx!A296,"")</v>
      </c>
      <c r="CA389" t="str">
        <f t="shared" si="191"/>
        <v>=IF(SOM_training_input.xlsx!A296&lt;&gt;"",SOM_training_input.xlsx!A296,"")</v>
      </c>
      <c r="CB389" t="str">
        <f t="shared" si="191"/>
        <v>=IF(SUB_training_input.xlsx!A296&lt;&gt;"",SUB_training_input.xlsx!A296,"")</v>
      </c>
      <c r="CC389" t="str">
        <f t="shared" si="191"/>
        <v>=IF(UND_training_input.xlsx!A296&lt;&gt;"",UND_training_input.xlsx!A296,"")</v>
      </c>
      <c r="CD389" t="str">
        <f t="shared" si="191"/>
        <v>=IF(ALT_training_input.xlsx!A296&lt;&gt;"",ALT_training_input.xlsx!A296,"")</v>
      </c>
      <c r="CE389" t="str">
        <f t="shared" si="191"/>
        <v>=IF(HUM_training_input.xlsx!A296&lt;&gt;"",HUM_training_input.xlsx!A296,"")</v>
      </c>
      <c r="CF389" t="str">
        <f t="shared" si="191"/>
        <v>=IF(IDL_training_input.xlsx!A296&lt;&gt;"",IDL_training_input.xlsx!A296,"")</v>
      </c>
      <c r="CG389" t="str">
        <f t="shared" si="191"/>
        <v>=IF(RFM_training_input.xlsx!A296&lt;&gt;"",RFM_training_input.xlsx!A296,"")</v>
      </c>
      <c r="CH389" t="str">
        <f t="shared" si="191"/>
        <v>=IF(DN_training_input.xlsx!A296&lt;&gt;"",DN_training_input.xlsx!A296,"")</v>
      </c>
      <c r="CI389" t="str">
        <f t="shared" si="191"/>
        <v>=IF(INT_training_input.xlsx!A296&lt;&gt;"",INT_training_input.xlsx!A296,"")</v>
      </c>
      <c r="CJ389" t="str">
        <f t="shared" si="191"/>
        <v>=IF(SUP_training_input.xlsx!A296&lt;&gt;"",SUP_training_input.xlsx!A296,"")</v>
      </c>
      <c r="CK389" t="str">
        <f t="shared" si="191"/>
        <v>=IF(ANT_training_input.xlsx!A296&lt;&gt;"",ANT_training_input.xlsx!A296,"")</v>
      </c>
      <c r="CL389" t="str">
        <f t="shared" si="191"/>
        <v>=IF(ISO_training_input.xlsx!A296&lt;&gt;"",ISO_training_input.xlsx!A296,"")</v>
      </c>
    </row>
    <row r="390" spans="1:90">
      <c r="A390">
        <v>297</v>
      </c>
      <c r="B390" t="str">
        <f t="shared" si="172"/>
        <v>=IF(SUICIDE_training_input.xlsx!A297&lt;&gt;"",SUICIDE_training_input.xlsx!A297,"")</v>
      </c>
      <c r="C390" t="str">
        <f t="shared" si="192"/>
        <v>=IF(IQ_training_input.xlsx!A297&lt;&gt;"",IQ_training_input.xlsx!A297,"")</v>
      </c>
      <c r="D390" t="str">
        <f t="shared" si="192"/>
        <v>=IF(AMBIG_training_input.xlsx!A297&lt;&gt;"",AMBIG_training_input.xlsx!A297,"")</v>
      </c>
      <c r="E390" t="str">
        <f t="shared" si="192"/>
        <v>=IF(EGODYST_training_input.xlsx!A297&lt;&gt;"",EGODYST_training_input.xlsx!A297,"")</v>
      </c>
      <c r="F390" t="str">
        <f t="shared" si="192"/>
        <v>=IF(AUTISM_training_input.xlsx!A297&lt;&gt;"",AUTISM_training_input.xlsx!A297,"")</v>
      </c>
      <c r="G390" t="str">
        <f t="shared" si="192"/>
        <v>=IF(IDENTITY_training_input.xlsx!A297&lt;&gt;"",IDENTITY_training_input.xlsx!A297,"")</v>
      </c>
      <c r="H390" t="str">
        <f t="shared" si="192"/>
        <v>=IF(SELFDIR_training_input.xlsx!A297&lt;&gt;"",SELFDIR_training_input.xlsx!A297,"")</v>
      </c>
      <c r="I390" t="str">
        <f t="shared" si="192"/>
        <v>=IF(EMPATHY_training_input.xlsx!A297&lt;&gt;"",EMPATHY_training_input.xlsx!A297,"")</v>
      </c>
      <c r="J390" t="str">
        <f t="shared" si="192"/>
        <v>=IF(INTIMACY_training_input.xlsx!A297&lt;&gt;"",INTIMACY_training_input.xlsx!A297,"")</v>
      </c>
      <c r="K390" t="str">
        <f t="shared" si="192"/>
        <v>=IF(ACUTE_training_input.xlsx!A297&lt;&gt;"",ACUTE_training_input.xlsx!A297,"")</v>
      </c>
      <c r="L390" t="str">
        <f t="shared" si="192"/>
        <v>=IF(CHRONIC_training_input.xlsx!A297&lt;&gt;"",CHRONIC_training_input.xlsx!A297,"")</v>
      </c>
      <c r="M390" t="str">
        <f t="shared" si="192"/>
        <v>=IF(TRAUMA_PAST_training_input.xlsx!A297&lt;&gt;"",TRAUMA_PAST_training_input.xlsx!A297,"")</v>
      </c>
      <c r="N390" t="str">
        <f t="shared" si="192"/>
        <v>=IF(TRAUMA_PRESENT_training_input.xlsx!A297&lt;&gt;"",TRAUMA_PRESENT_training_input.xlsx!A297,"")</v>
      </c>
      <c r="O390" t="str">
        <f t="shared" si="192"/>
        <v>=IF(HOPE_training_input.xlsx!A297&lt;&gt;"",HOPE_training_input.xlsx!A297,"")</v>
      </c>
      <c r="P390" t="str">
        <f t="shared" si="192"/>
        <v>=IF(SELFAFFICACY_training_input.xlsx!A297&lt;&gt;"",SELFAFFICACY_training_input.xlsx!A297,"")</v>
      </c>
      <c r="Q390" t="str">
        <f t="shared" si="192"/>
        <v>=IF(SELFESTEEM_training_input.xlsx!A297&lt;&gt;"",SELFESTEEM_training_input.xlsx!A297,"")</v>
      </c>
      <c r="R390" t="str">
        <f t="shared" si="192"/>
        <v>=IF(WELLBEING_training_input.xlsx!A297&lt;&gt;"",WELLBEING_training_input.xlsx!A297,"")</v>
      </c>
      <c r="S390" t="str">
        <f t="shared" si="192"/>
        <v>=IF(HYPER_training_input.xlsx!A297&lt;&gt;"",HYPER_training_input.xlsx!A297,"")</v>
      </c>
      <c r="T390" t="str">
        <f t="shared" si="192"/>
        <v>=IF(AGGR_training_input.xlsx!A297&lt;&gt;"",AGGR_training_input.xlsx!A297,"")</v>
      </c>
      <c r="U390" t="str">
        <f t="shared" si="192"/>
        <v>=IF(COND_PR_training_input.xlsx!A297&lt;&gt;"",COND_PR_training_input.xlsx!A297,"")</v>
      </c>
      <c r="V390" t="str">
        <f t="shared" si="192"/>
        <v>=IF(ANXIE_training_input.xlsx!A297&lt;&gt;"",ANXIE_training_input.xlsx!A297,"")</v>
      </c>
      <c r="W390" t="str">
        <f t="shared" si="192"/>
        <v>=IF(DEPR_training_input.xlsx!A297&lt;&gt;"",DEPR_training_input.xlsx!A297,"")</v>
      </c>
      <c r="X390" t="str">
        <f t="shared" si="192"/>
        <v>=IF(SOMAT_training_input.xlsx!A297&lt;&gt;"",SOMAT_training_input.xlsx!A297,"")</v>
      </c>
      <c r="Y390" t="str">
        <f t="shared" si="192"/>
        <v>=IF(ATYPI_training_input.xlsx!A297&lt;&gt;"",ATYPI_training_input.xlsx!A297,"")</v>
      </c>
      <c r="Z390" t="str">
        <f t="shared" si="192"/>
        <v>=IF(WITHD_training_input.xlsx!A297&lt;&gt;"",WITHD_training_input.xlsx!A297,"")</v>
      </c>
      <c r="AA390" t="str">
        <f t="shared" si="192"/>
        <v>=IF(ATTE_PR_training_input.xlsx!A297&lt;&gt;"",ATTE_PR_training_input.xlsx!A297,"")</v>
      </c>
      <c r="AB390" t="str">
        <f t="shared" si="192"/>
        <v>=IF(ANG_CONT_training_input.xlsx!A297&lt;&gt;"",ANG_CONT_training_input.xlsx!A297,"")</v>
      </c>
      <c r="AC390" t="str">
        <f t="shared" si="192"/>
        <v>=IF(DEV_SOC_DIS_training_input.xlsx!A297&lt;&gt;"",DEV_SOC_DIS_training_input.xlsx!A297,"")</v>
      </c>
      <c r="AD390" t="str">
        <f t="shared" si="192"/>
        <v>=IF(BULLY_training_input.xlsx!A297&lt;&gt;"",BULLY_training_input.xlsx!A297,"")</v>
      </c>
      <c r="AE390" t="str">
        <f t="shared" si="192"/>
        <v>=IF(EMOT_SELF_C_training_input.xlsx!A297&lt;&gt;"",EMOT_SELF_C_training_input.xlsx!A297,"")</v>
      </c>
      <c r="AF390" t="str">
        <f t="shared" si="192"/>
        <v>=IF(EXE_FUN_training_input.xlsx!A297&lt;&gt;"",EXE_FUN_training_input.xlsx!A297,"")</v>
      </c>
      <c r="AG390" t="str">
        <f t="shared" si="192"/>
        <v>=IF(MANIA_training_input.xlsx!A297&lt;&gt;"",MANIA_training_input.xlsx!A297,"")</v>
      </c>
      <c r="AH390" t="str">
        <f t="shared" si="192"/>
        <v>=IF(NEG_EMOT_training_input.xlsx!A297&lt;&gt;"",NEG_EMOT_training_input.xlsx!A297,"")</v>
      </c>
      <c r="AI390" t="str">
        <f t="shared" si="192"/>
        <v>=IF(ADAPT_training_input.xlsx!A297&lt;&gt;"",ADAPT_training_input.xlsx!A297,"")</v>
      </c>
      <c r="AJ390" t="str">
        <f t="shared" si="192"/>
        <v>=IF(SOC_SK_training_input.xlsx!A297&lt;&gt;"",SOC_SK_training_input.xlsx!A297,"")</v>
      </c>
      <c r="AK390" t="str">
        <f t="shared" si="192"/>
        <v>=IF(LEAD_training_input.xlsx!A297&lt;&gt;"",LEAD_training_input.xlsx!A297,"")</v>
      </c>
      <c r="AL390" t="str">
        <f t="shared" si="192"/>
        <v>=IF(ACT_DAIL_training_input.xlsx!A297&lt;&gt;"",ACT_DAIL_training_input.xlsx!A297,"")</v>
      </c>
      <c r="AM390" t="str">
        <f t="shared" si="192"/>
        <v>=IF(FUN_COM_training_input.xlsx!A297&lt;&gt;"",FUN_COM_training_input.xlsx!A297,"")</v>
      </c>
      <c r="AN390" t="str">
        <f t="shared" si="192"/>
        <v>=IF(RESILI_training_input.xlsx!A297&lt;&gt;"",RESILI_training_input.xlsx!A297,"")</v>
      </c>
      <c r="AO390" t="str">
        <f t="shared" si="192"/>
        <v>=IF(SEL_training_input.xlsx!A297&lt;&gt;"",SEL_training_input.xlsx!A297,"")</v>
      </c>
      <c r="AP390" t="str">
        <f t="shared" si="192"/>
        <v>=IF(SEV_training_input.xlsx!A297&lt;&gt;"",SEV_training_input.xlsx!A297,"")</v>
      </c>
      <c r="AQ390" t="str">
        <f t="shared" si="192"/>
        <v>=IF(ANHEDONIA_training_input.xlsx!A297&lt;&gt;"",ANHEDONIA_training_input.xlsx!A297,"")</v>
      </c>
      <c r="AR390" t="str">
        <f t="shared" si="192"/>
        <v>=IF(ANXIOUSNESS_training_input.xlsx!A297&lt;&gt;"",ANXIOUSNESS_training_input.xlsx!A297,"")</v>
      </c>
      <c r="AS390" t="str">
        <f t="shared" si="192"/>
        <v>=IF(ATTENTION_SEEKING_training_input.xlsx!A297&lt;&gt;"",ATTENTION_SEEKING_training_input.xlsx!A297,"")</v>
      </c>
      <c r="AT390" t="str">
        <f t="shared" si="192"/>
        <v>=IF(CALLOUSNESS_training_input.xlsx!A297&lt;&gt;"",CALLOUSNESS_training_input.xlsx!A297,"")</v>
      </c>
      <c r="AU390" t="str">
        <f t="shared" si="192"/>
        <v>=IF(DECEITFULNESS_training_input.xlsx!A297&lt;&gt;"",DECEITFULNESS_training_input.xlsx!A297,"")</v>
      </c>
      <c r="AV390" t="str">
        <f t="shared" si="192"/>
        <v>=IF(DEPRESSIVITY_training_input.xlsx!A297&lt;&gt;"",DEPRESSIVITY_training_input.xlsx!A297,"")</v>
      </c>
      <c r="AW390" t="str">
        <f t="shared" si="192"/>
        <v>=IF(DISTRACTIBILITY_training_input.xlsx!A297&lt;&gt;"",DISTRACTIBILITY_training_input.xlsx!A297,"")</v>
      </c>
      <c r="AX390" t="str">
        <f t="shared" si="192"/>
        <v>=IF(ECCENTRICITY_training_input.xlsx!A297&lt;&gt;"",ECCENTRICITY_training_input.xlsx!A297,"")</v>
      </c>
      <c r="AY390" t="str">
        <f t="shared" si="192"/>
        <v>=IF(EMOTIONAL_LABILITY_training_input.xlsx!A297&lt;&gt;"",EMOTIONAL_LABILITY_training_input.xlsx!A297,"")</v>
      </c>
      <c r="AZ390" t="str">
        <f t="shared" si="192"/>
        <v>=IF(GRANDIOSITY_training_input.xlsx!A297&lt;&gt;"",GRANDIOSITY_training_input.xlsx!A297,"")</v>
      </c>
      <c r="BA390" t="str">
        <f t="shared" si="192"/>
        <v>=IF(HOSTILITY_training_input.xlsx!A297&lt;&gt;"",HOSTILITY_training_input.xlsx!A297,"")</v>
      </c>
      <c r="BB390" t="str">
        <f t="shared" si="192"/>
        <v>=IF(IMPULSIVITY_training_input.xlsx!A297&lt;&gt;"",IMPULSIVITY_training_input.xlsx!A297,"")</v>
      </c>
      <c r="BC390" t="str">
        <f t="shared" si="192"/>
        <v>=IF(INTIMACY_AVOIDANCE_training_input.xlsx!A297&lt;&gt;"",INTIMACY_AVOIDANCE_training_input.xlsx!A297,"")</v>
      </c>
      <c r="BD390" t="str">
        <f t="shared" si="192"/>
        <v>=IF(IRRESPONSIBILITY_training_input.xlsx!A297&lt;&gt;"",IRRESPONSIBILITY_training_input.xlsx!A297,"")</v>
      </c>
      <c r="BE390" t="str">
        <f t="shared" si="192"/>
        <v>=IF(MANIPULATIVENESS_training_input.xlsx!A297&lt;&gt;"",MANIPULATIVENESS_training_input.xlsx!A297,"")</v>
      </c>
      <c r="BF390" t="str">
        <f t="shared" si="192"/>
        <v>=IF(PERCEPTUAL_DYSREGULATION_training_input.xlsx!A297&lt;&gt;"",PERCEPTUAL_DYSREGULATION_training_input.xlsx!A297,"")</v>
      </c>
      <c r="BG390" t="str">
        <f t="shared" si="192"/>
        <v>=IF(PERSEVERATION_training_input.xlsx!A297&lt;&gt;"",PERSEVERATION_training_input.xlsx!A297,"")</v>
      </c>
      <c r="BH390" t="str">
        <f t="shared" si="192"/>
        <v>=IF(RESTRICTED_AFFECTIVITY_training_input.xlsx!A297&lt;&gt;"",RESTRICTED_AFFECTIVITY_training_input.xlsx!A297,"")</v>
      </c>
      <c r="BI390" t="str">
        <f t="shared" si="192"/>
        <v>=IF(RIGID_PERFECTIONISM_training_input.xlsx!A297&lt;&gt;"",RIGID_PERFECTIONISM_training_input.xlsx!A297,"")</v>
      </c>
      <c r="BJ390" t="str">
        <f t="shared" si="192"/>
        <v>=IF(RISK_TAKING_training_input.xlsx!A297&lt;&gt;"",RISK_TAKING_training_input.xlsx!A297,"")</v>
      </c>
      <c r="BK390" t="str">
        <f t="shared" si="192"/>
        <v>=IF(SEPARATION_INSECURITY_training_input.xlsx!A297&lt;&gt;"",SEPARATION_INSECURITY_training_input.xlsx!A297,"")</v>
      </c>
      <c r="BL390" t="str">
        <f t="shared" si="192"/>
        <v>=IF(SUBMISSIVENESS_training_input.xlsx!A297&lt;&gt;"",SUBMISSIVENESS_training_input.xlsx!A297,"")</v>
      </c>
      <c r="BM390" t="str">
        <f t="shared" si="192"/>
        <v>=IF(SUSPICIOUSNESS_training_input.xlsx!A297&lt;&gt;"",SUSPICIOUSNESS_training_input.xlsx!A297,"")</v>
      </c>
      <c r="BN390" t="str">
        <f t="shared" si="192"/>
        <v>=IF(UNUSUAL_BELIEFS_training_input.xlsx!A297&lt;&gt;"",UNUSUAL_BELIEFS_training_input.xlsx!A297,"")</v>
      </c>
      <c r="BO390" t="str">
        <f t="shared" si="191"/>
        <v>=IF(WITHDRAWAL_training_input.xlsx!A297&lt;&gt;"",WITHDRAWAL_training_input.xlsx!A297,"")</v>
      </c>
      <c r="BP390" t="str">
        <f t="shared" si="191"/>
        <v>=IF(ACT_training_input.xlsx!A297&lt;&gt;"",ACT_training_input.xlsx!A297,"")</v>
      </c>
      <c r="BQ390" t="str">
        <f t="shared" si="191"/>
        <v>=IF(DSP_training_input.xlsx!A297&lt;&gt;"",DSP_training_input.xlsx!A297,"")</v>
      </c>
      <c r="BR390" t="str">
        <f t="shared" si="191"/>
        <v>=IF(PAG_training_input.xlsx!A297&lt;&gt;"",PAG_training_input.xlsx!A297,"")</v>
      </c>
      <c r="BS390" t="str">
        <f t="shared" si="191"/>
        <v>=IF(PRO_training_input.xlsx!A297&lt;&gt;"",PRO_training_input.xlsx!A297,"")</v>
      </c>
      <c r="BT390" t="str">
        <f t="shared" si="191"/>
        <v>=IF(SPL_training_input.xlsx!A297&lt;&gt;"",SPL_training_input.xlsx!A297,"")</v>
      </c>
      <c r="BU390" t="str">
        <f t="shared" si="191"/>
        <v>=IF(WDR_training_input.xlsx!A297&lt;&gt;"",WDR_training_input.xlsx!A297,"")</v>
      </c>
      <c r="BV390" t="str">
        <f t="shared" si="191"/>
        <v>=IF(CON_training_input.xlsx!A297&lt;&gt;"",CON_training_input.xlsx!A297,"")</v>
      </c>
      <c r="BW390" t="str">
        <f t="shared" si="191"/>
        <v>=IF(DSC_training_input.xlsx!A297&lt;&gt;"",DSC_training_input.xlsx!A297,"")</v>
      </c>
      <c r="BX390" t="str">
        <f t="shared" si="191"/>
        <v>=IF(FAN_training_input.xlsx!A297&lt;&gt;"",FAN_training_input.xlsx!A297,"")</v>
      </c>
      <c r="BY390" t="str">
        <f t="shared" si="191"/>
        <v>=IF(OMN_training_input.xlsx!A297&lt;&gt;"",OMN_training_input.xlsx!A297,"")</v>
      </c>
      <c r="BZ390" t="str">
        <f t="shared" si="191"/>
        <v>=IF(REP_training_input.xlsx!A297&lt;&gt;"",REP_training_input.xlsx!A297,"")</v>
      </c>
      <c r="CA390" t="str">
        <f t="shared" si="191"/>
        <v>=IF(SOM_training_input.xlsx!A297&lt;&gt;"",SOM_training_input.xlsx!A297,"")</v>
      </c>
      <c r="CB390" t="str">
        <f t="shared" si="191"/>
        <v>=IF(SUB_training_input.xlsx!A297&lt;&gt;"",SUB_training_input.xlsx!A297,"")</v>
      </c>
      <c r="CC390" t="str">
        <f t="shared" si="191"/>
        <v>=IF(UND_training_input.xlsx!A297&lt;&gt;"",UND_training_input.xlsx!A297,"")</v>
      </c>
      <c r="CD390" t="str">
        <f t="shared" si="191"/>
        <v>=IF(ALT_training_input.xlsx!A297&lt;&gt;"",ALT_training_input.xlsx!A297,"")</v>
      </c>
      <c r="CE390" t="str">
        <f t="shared" si="191"/>
        <v>=IF(HUM_training_input.xlsx!A297&lt;&gt;"",HUM_training_input.xlsx!A297,"")</v>
      </c>
      <c r="CF390" t="str">
        <f t="shared" si="191"/>
        <v>=IF(IDL_training_input.xlsx!A297&lt;&gt;"",IDL_training_input.xlsx!A297,"")</v>
      </c>
      <c r="CG390" t="str">
        <f t="shared" si="191"/>
        <v>=IF(RFM_training_input.xlsx!A297&lt;&gt;"",RFM_training_input.xlsx!A297,"")</v>
      </c>
      <c r="CH390" t="str">
        <f t="shared" si="191"/>
        <v>=IF(DN_training_input.xlsx!A297&lt;&gt;"",DN_training_input.xlsx!A297,"")</v>
      </c>
      <c r="CI390" t="str">
        <f t="shared" si="191"/>
        <v>=IF(INT_training_input.xlsx!A297&lt;&gt;"",INT_training_input.xlsx!A297,"")</v>
      </c>
      <c r="CJ390" t="str">
        <f t="shared" si="191"/>
        <v>=IF(SUP_training_input.xlsx!A297&lt;&gt;"",SUP_training_input.xlsx!A297,"")</v>
      </c>
      <c r="CK390" t="str">
        <f t="shared" si="191"/>
        <v>=IF(ANT_training_input.xlsx!A297&lt;&gt;"",ANT_training_input.xlsx!A297,"")</v>
      </c>
      <c r="CL390" t="str">
        <f t="shared" si="191"/>
        <v>=IF(ISO_training_input.xlsx!A297&lt;&gt;"",ISO_training_input.xlsx!A297,"")</v>
      </c>
    </row>
    <row r="391" spans="1:90">
      <c r="A391">
        <v>298</v>
      </c>
      <c r="B391" t="str">
        <f t="shared" si="172"/>
        <v>=IF(SUICIDE_training_input.xlsx!A298&lt;&gt;"",SUICIDE_training_input.xlsx!A298,"")</v>
      </c>
      <c r="C391" t="str">
        <f t="shared" si="192"/>
        <v>=IF(IQ_training_input.xlsx!A298&lt;&gt;"",IQ_training_input.xlsx!A298,"")</v>
      </c>
      <c r="D391" t="str">
        <f t="shared" si="192"/>
        <v>=IF(AMBIG_training_input.xlsx!A298&lt;&gt;"",AMBIG_training_input.xlsx!A298,"")</v>
      </c>
      <c r="E391" t="str">
        <f t="shared" si="192"/>
        <v>=IF(EGODYST_training_input.xlsx!A298&lt;&gt;"",EGODYST_training_input.xlsx!A298,"")</v>
      </c>
      <c r="F391" t="str">
        <f t="shared" si="192"/>
        <v>=IF(AUTISM_training_input.xlsx!A298&lt;&gt;"",AUTISM_training_input.xlsx!A298,"")</v>
      </c>
      <c r="G391" t="str">
        <f t="shared" si="192"/>
        <v>=IF(IDENTITY_training_input.xlsx!A298&lt;&gt;"",IDENTITY_training_input.xlsx!A298,"")</v>
      </c>
      <c r="H391" t="str">
        <f t="shared" si="192"/>
        <v>=IF(SELFDIR_training_input.xlsx!A298&lt;&gt;"",SELFDIR_training_input.xlsx!A298,"")</v>
      </c>
      <c r="I391" t="str">
        <f t="shared" si="192"/>
        <v>=IF(EMPATHY_training_input.xlsx!A298&lt;&gt;"",EMPATHY_training_input.xlsx!A298,"")</v>
      </c>
      <c r="J391" t="str">
        <f t="shared" si="192"/>
        <v>=IF(INTIMACY_training_input.xlsx!A298&lt;&gt;"",INTIMACY_training_input.xlsx!A298,"")</v>
      </c>
      <c r="K391" t="str">
        <f t="shared" si="192"/>
        <v>=IF(ACUTE_training_input.xlsx!A298&lt;&gt;"",ACUTE_training_input.xlsx!A298,"")</v>
      </c>
      <c r="L391" t="str">
        <f t="shared" si="192"/>
        <v>=IF(CHRONIC_training_input.xlsx!A298&lt;&gt;"",CHRONIC_training_input.xlsx!A298,"")</v>
      </c>
      <c r="M391" t="str">
        <f t="shared" si="192"/>
        <v>=IF(TRAUMA_PAST_training_input.xlsx!A298&lt;&gt;"",TRAUMA_PAST_training_input.xlsx!A298,"")</v>
      </c>
      <c r="N391" t="str">
        <f t="shared" si="192"/>
        <v>=IF(TRAUMA_PRESENT_training_input.xlsx!A298&lt;&gt;"",TRAUMA_PRESENT_training_input.xlsx!A298,"")</v>
      </c>
      <c r="O391" t="str">
        <f t="shared" si="192"/>
        <v>=IF(HOPE_training_input.xlsx!A298&lt;&gt;"",HOPE_training_input.xlsx!A298,"")</v>
      </c>
      <c r="P391" t="str">
        <f t="shared" si="192"/>
        <v>=IF(SELFAFFICACY_training_input.xlsx!A298&lt;&gt;"",SELFAFFICACY_training_input.xlsx!A298,"")</v>
      </c>
      <c r="Q391" t="str">
        <f t="shared" si="192"/>
        <v>=IF(SELFESTEEM_training_input.xlsx!A298&lt;&gt;"",SELFESTEEM_training_input.xlsx!A298,"")</v>
      </c>
      <c r="R391" t="str">
        <f t="shared" si="192"/>
        <v>=IF(WELLBEING_training_input.xlsx!A298&lt;&gt;"",WELLBEING_training_input.xlsx!A298,"")</v>
      </c>
      <c r="S391" t="str">
        <f t="shared" si="192"/>
        <v>=IF(HYPER_training_input.xlsx!A298&lt;&gt;"",HYPER_training_input.xlsx!A298,"")</v>
      </c>
      <c r="T391" t="str">
        <f t="shared" si="192"/>
        <v>=IF(AGGR_training_input.xlsx!A298&lt;&gt;"",AGGR_training_input.xlsx!A298,"")</v>
      </c>
      <c r="U391" t="str">
        <f t="shared" si="192"/>
        <v>=IF(COND_PR_training_input.xlsx!A298&lt;&gt;"",COND_PR_training_input.xlsx!A298,"")</v>
      </c>
      <c r="V391" t="str">
        <f t="shared" si="192"/>
        <v>=IF(ANXIE_training_input.xlsx!A298&lt;&gt;"",ANXIE_training_input.xlsx!A298,"")</v>
      </c>
      <c r="W391" t="str">
        <f t="shared" si="192"/>
        <v>=IF(DEPR_training_input.xlsx!A298&lt;&gt;"",DEPR_training_input.xlsx!A298,"")</v>
      </c>
      <c r="X391" t="str">
        <f t="shared" si="192"/>
        <v>=IF(SOMAT_training_input.xlsx!A298&lt;&gt;"",SOMAT_training_input.xlsx!A298,"")</v>
      </c>
      <c r="Y391" t="str">
        <f t="shared" si="192"/>
        <v>=IF(ATYPI_training_input.xlsx!A298&lt;&gt;"",ATYPI_training_input.xlsx!A298,"")</v>
      </c>
      <c r="Z391" t="str">
        <f t="shared" si="192"/>
        <v>=IF(WITHD_training_input.xlsx!A298&lt;&gt;"",WITHD_training_input.xlsx!A298,"")</v>
      </c>
      <c r="AA391" t="str">
        <f t="shared" si="192"/>
        <v>=IF(ATTE_PR_training_input.xlsx!A298&lt;&gt;"",ATTE_PR_training_input.xlsx!A298,"")</v>
      </c>
      <c r="AB391" t="str">
        <f t="shared" si="192"/>
        <v>=IF(ANG_CONT_training_input.xlsx!A298&lt;&gt;"",ANG_CONT_training_input.xlsx!A298,"")</v>
      </c>
      <c r="AC391" t="str">
        <f t="shared" si="192"/>
        <v>=IF(DEV_SOC_DIS_training_input.xlsx!A298&lt;&gt;"",DEV_SOC_DIS_training_input.xlsx!A298,"")</v>
      </c>
      <c r="AD391" t="str">
        <f t="shared" si="192"/>
        <v>=IF(BULLY_training_input.xlsx!A298&lt;&gt;"",BULLY_training_input.xlsx!A298,"")</v>
      </c>
      <c r="AE391" t="str">
        <f t="shared" si="192"/>
        <v>=IF(EMOT_SELF_C_training_input.xlsx!A298&lt;&gt;"",EMOT_SELF_C_training_input.xlsx!A298,"")</v>
      </c>
      <c r="AF391" t="str">
        <f t="shared" si="192"/>
        <v>=IF(EXE_FUN_training_input.xlsx!A298&lt;&gt;"",EXE_FUN_training_input.xlsx!A298,"")</v>
      </c>
      <c r="AG391" t="str">
        <f t="shared" si="192"/>
        <v>=IF(MANIA_training_input.xlsx!A298&lt;&gt;"",MANIA_training_input.xlsx!A298,"")</v>
      </c>
      <c r="AH391" t="str">
        <f t="shared" si="192"/>
        <v>=IF(NEG_EMOT_training_input.xlsx!A298&lt;&gt;"",NEG_EMOT_training_input.xlsx!A298,"")</v>
      </c>
      <c r="AI391" t="str">
        <f t="shared" si="192"/>
        <v>=IF(ADAPT_training_input.xlsx!A298&lt;&gt;"",ADAPT_training_input.xlsx!A298,"")</v>
      </c>
      <c r="AJ391" t="str">
        <f t="shared" si="192"/>
        <v>=IF(SOC_SK_training_input.xlsx!A298&lt;&gt;"",SOC_SK_training_input.xlsx!A298,"")</v>
      </c>
      <c r="AK391" t="str">
        <f t="shared" si="192"/>
        <v>=IF(LEAD_training_input.xlsx!A298&lt;&gt;"",LEAD_training_input.xlsx!A298,"")</v>
      </c>
      <c r="AL391" t="str">
        <f t="shared" si="192"/>
        <v>=IF(ACT_DAIL_training_input.xlsx!A298&lt;&gt;"",ACT_DAIL_training_input.xlsx!A298,"")</v>
      </c>
      <c r="AM391" t="str">
        <f t="shared" si="192"/>
        <v>=IF(FUN_COM_training_input.xlsx!A298&lt;&gt;"",FUN_COM_training_input.xlsx!A298,"")</v>
      </c>
      <c r="AN391" t="str">
        <f t="shared" si="192"/>
        <v>=IF(RESILI_training_input.xlsx!A298&lt;&gt;"",RESILI_training_input.xlsx!A298,"")</v>
      </c>
      <c r="AO391" t="str">
        <f t="shared" si="192"/>
        <v>=IF(SEL_training_input.xlsx!A298&lt;&gt;"",SEL_training_input.xlsx!A298,"")</v>
      </c>
      <c r="AP391" t="str">
        <f t="shared" si="192"/>
        <v>=IF(SEV_training_input.xlsx!A298&lt;&gt;"",SEV_training_input.xlsx!A298,"")</v>
      </c>
      <c r="AQ391" t="str">
        <f t="shared" si="192"/>
        <v>=IF(ANHEDONIA_training_input.xlsx!A298&lt;&gt;"",ANHEDONIA_training_input.xlsx!A298,"")</v>
      </c>
      <c r="AR391" t="str">
        <f t="shared" si="192"/>
        <v>=IF(ANXIOUSNESS_training_input.xlsx!A298&lt;&gt;"",ANXIOUSNESS_training_input.xlsx!A298,"")</v>
      </c>
      <c r="AS391" t="str">
        <f t="shared" si="192"/>
        <v>=IF(ATTENTION_SEEKING_training_input.xlsx!A298&lt;&gt;"",ATTENTION_SEEKING_training_input.xlsx!A298,"")</v>
      </c>
      <c r="AT391" t="str">
        <f t="shared" si="192"/>
        <v>=IF(CALLOUSNESS_training_input.xlsx!A298&lt;&gt;"",CALLOUSNESS_training_input.xlsx!A298,"")</v>
      </c>
      <c r="AU391" t="str">
        <f t="shared" si="192"/>
        <v>=IF(DECEITFULNESS_training_input.xlsx!A298&lt;&gt;"",DECEITFULNESS_training_input.xlsx!A298,"")</v>
      </c>
      <c r="AV391" t="str">
        <f t="shared" si="192"/>
        <v>=IF(DEPRESSIVITY_training_input.xlsx!A298&lt;&gt;"",DEPRESSIVITY_training_input.xlsx!A298,"")</v>
      </c>
      <c r="AW391" t="str">
        <f t="shared" si="192"/>
        <v>=IF(DISTRACTIBILITY_training_input.xlsx!A298&lt;&gt;"",DISTRACTIBILITY_training_input.xlsx!A298,"")</v>
      </c>
      <c r="AX391" t="str">
        <f t="shared" si="192"/>
        <v>=IF(ECCENTRICITY_training_input.xlsx!A298&lt;&gt;"",ECCENTRICITY_training_input.xlsx!A298,"")</v>
      </c>
      <c r="AY391" t="str">
        <f t="shared" si="192"/>
        <v>=IF(EMOTIONAL_LABILITY_training_input.xlsx!A298&lt;&gt;"",EMOTIONAL_LABILITY_training_input.xlsx!A298,"")</v>
      </c>
      <c r="AZ391" t="str">
        <f t="shared" si="192"/>
        <v>=IF(GRANDIOSITY_training_input.xlsx!A298&lt;&gt;"",GRANDIOSITY_training_input.xlsx!A298,"")</v>
      </c>
      <c r="BA391" t="str">
        <f t="shared" si="192"/>
        <v>=IF(HOSTILITY_training_input.xlsx!A298&lt;&gt;"",HOSTILITY_training_input.xlsx!A298,"")</v>
      </c>
      <c r="BB391" t="str">
        <f t="shared" si="192"/>
        <v>=IF(IMPULSIVITY_training_input.xlsx!A298&lt;&gt;"",IMPULSIVITY_training_input.xlsx!A298,"")</v>
      </c>
      <c r="BC391" t="str">
        <f t="shared" si="192"/>
        <v>=IF(INTIMACY_AVOIDANCE_training_input.xlsx!A298&lt;&gt;"",INTIMACY_AVOIDANCE_training_input.xlsx!A298,"")</v>
      </c>
      <c r="BD391" t="str">
        <f t="shared" si="192"/>
        <v>=IF(IRRESPONSIBILITY_training_input.xlsx!A298&lt;&gt;"",IRRESPONSIBILITY_training_input.xlsx!A298,"")</v>
      </c>
      <c r="BE391" t="str">
        <f t="shared" si="192"/>
        <v>=IF(MANIPULATIVENESS_training_input.xlsx!A298&lt;&gt;"",MANIPULATIVENESS_training_input.xlsx!A298,"")</v>
      </c>
      <c r="BF391" t="str">
        <f t="shared" si="192"/>
        <v>=IF(PERCEPTUAL_DYSREGULATION_training_input.xlsx!A298&lt;&gt;"",PERCEPTUAL_DYSREGULATION_training_input.xlsx!A298,"")</v>
      </c>
      <c r="BG391" t="str">
        <f t="shared" si="192"/>
        <v>=IF(PERSEVERATION_training_input.xlsx!A298&lt;&gt;"",PERSEVERATION_training_input.xlsx!A298,"")</v>
      </c>
      <c r="BH391" t="str">
        <f t="shared" si="192"/>
        <v>=IF(RESTRICTED_AFFECTIVITY_training_input.xlsx!A298&lt;&gt;"",RESTRICTED_AFFECTIVITY_training_input.xlsx!A298,"")</v>
      </c>
      <c r="BI391" t="str">
        <f t="shared" si="192"/>
        <v>=IF(RIGID_PERFECTIONISM_training_input.xlsx!A298&lt;&gt;"",RIGID_PERFECTIONISM_training_input.xlsx!A298,"")</v>
      </c>
      <c r="BJ391" t="str">
        <f t="shared" si="192"/>
        <v>=IF(RISK_TAKING_training_input.xlsx!A298&lt;&gt;"",RISK_TAKING_training_input.xlsx!A298,"")</v>
      </c>
      <c r="BK391" t="str">
        <f t="shared" si="192"/>
        <v>=IF(SEPARATION_INSECURITY_training_input.xlsx!A298&lt;&gt;"",SEPARATION_INSECURITY_training_input.xlsx!A298,"")</v>
      </c>
      <c r="BL391" t="str">
        <f t="shared" si="192"/>
        <v>=IF(SUBMISSIVENESS_training_input.xlsx!A298&lt;&gt;"",SUBMISSIVENESS_training_input.xlsx!A298,"")</v>
      </c>
      <c r="BM391" t="str">
        <f t="shared" si="192"/>
        <v>=IF(SUSPICIOUSNESS_training_input.xlsx!A298&lt;&gt;"",SUSPICIOUSNESS_training_input.xlsx!A298,"")</v>
      </c>
      <c r="BN391" t="str">
        <f t="shared" si="192"/>
        <v>=IF(UNUSUAL_BELIEFS_training_input.xlsx!A298&lt;&gt;"",UNUSUAL_BELIEFS_training_input.xlsx!A298,"")</v>
      </c>
      <c r="BO391" t="str">
        <f t="shared" si="191"/>
        <v>=IF(WITHDRAWAL_training_input.xlsx!A298&lt;&gt;"",WITHDRAWAL_training_input.xlsx!A298,"")</v>
      </c>
      <c r="BP391" t="str">
        <f t="shared" si="191"/>
        <v>=IF(ACT_training_input.xlsx!A298&lt;&gt;"",ACT_training_input.xlsx!A298,"")</v>
      </c>
      <c r="BQ391" t="str">
        <f t="shared" si="191"/>
        <v>=IF(DSP_training_input.xlsx!A298&lt;&gt;"",DSP_training_input.xlsx!A298,"")</v>
      </c>
      <c r="BR391" t="str">
        <f t="shared" si="191"/>
        <v>=IF(PAG_training_input.xlsx!A298&lt;&gt;"",PAG_training_input.xlsx!A298,"")</v>
      </c>
      <c r="BS391" t="str">
        <f t="shared" si="191"/>
        <v>=IF(PRO_training_input.xlsx!A298&lt;&gt;"",PRO_training_input.xlsx!A298,"")</v>
      </c>
      <c r="BT391" t="str">
        <f t="shared" si="191"/>
        <v>=IF(SPL_training_input.xlsx!A298&lt;&gt;"",SPL_training_input.xlsx!A298,"")</v>
      </c>
      <c r="BU391" t="str">
        <f t="shared" si="191"/>
        <v>=IF(WDR_training_input.xlsx!A298&lt;&gt;"",WDR_training_input.xlsx!A298,"")</v>
      </c>
      <c r="BV391" t="str">
        <f t="shared" si="191"/>
        <v>=IF(CON_training_input.xlsx!A298&lt;&gt;"",CON_training_input.xlsx!A298,"")</v>
      </c>
      <c r="BW391" t="str">
        <f t="shared" si="191"/>
        <v>=IF(DSC_training_input.xlsx!A298&lt;&gt;"",DSC_training_input.xlsx!A298,"")</v>
      </c>
      <c r="BX391" t="str">
        <f t="shared" si="191"/>
        <v>=IF(FAN_training_input.xlsx!A298&lt;&gt;"",FAN_training_input.xlsx!A298,"")</v>
      </c>
      <c r="BY391" t="str">
        <f t="shared" si="191"/>
        <v>=IF(OMN_training_input.xlsx!A298&lt;&gt;"",OMN_training_input.xlsx!A298,"")</v>
      </c>
      <c r="BZ391" t="str">
        <f t="shared" si="191"/>
        <v>=IF(REP_training_input.xlsx!A298&lt;&gt;"",REP_training_input.xlsx!A298,"")</v>
      </c>
      <c r="CA391" t="str">
        <f t="shared" si="191"/>
        <v>=IF(SOM_training_input.xlsx!A298&lt;&gt;"",SOM_training_input.xlsx!A298,"")</v>
      </c>
      <c r="CB391" t="str">
        <f t="shared" si="191"/>
        <v>=IF(SUB_training_input.xlsx!A298&lt;&gt;"",SUB_training_input.xlsx!A298,"")</v>
      </c>
      <c r="CC391" t="str">
        <f t="shared" si="191"/>
        <v>=IF(UND_training_input.xlsx!A298&lt;&gt;"",UND_training_input.xlsx!A298,"")</v>
      </c>
      <c r="CD391" t="str">
        <f t="shared" si="191"/>
        <v>=IF(ALT_training_input.xlsx!A298&lt;&gt;"",ALT_training_input.xlsx!A298,"")</v>
      </c>
      <c r="CE391" t="str">
        <f t="shared" si="191"/>
        <v>=IF(HUM_training_input.xlsx!A298&lt;&gt;"",HUM_training_input.xlsx!A298,"")</v>
      </c>
      <c r="CF391" t="str">
        <f t="shared" si="191"/>
        <v>=IF(IDL_training_input.xlsx!A298&lt;&gt;"",IDL_training_input.xlsx!A298,"")</v>
      </c>
      <c r="CG391" t="str">
        <f t="shared" si="191"/>
        <v>=IF(RFM_training_input.xlsx!A298&lt;&gt;"",RFM_training_input.xlsx!A298,"")</v>
      </c>
      <c r="CH391" t="str">
        <f t="shared" si="191"/>
        <v>=IF(DN_training_input.xlsx!A298&lt;&gt;"",DN_training_input.xlsx!A298,"")</v>
      </c>
      <c r="CI391" t="str">
        <f t="shared" si="191"/>
        <v>=IF(INT_training_input.xlsx!A298&lt;&gt;"",INT_training_input.xlsx!A298,"")</v>
      </c>
      <c r="CJ391" t="str">
        <f t="shared" si="191"/>
        <v>=IF(SUP_training_input.xlsx!A298&lt;&gt;"",SUP_training_input.xlsx!A298,"")</v>
      </c>
      <c r="CK391" t="str">
        <f t="shared" si="191"/>
        <v>=IF(ANT_training_input.xlsx!A298&lt;&gt;"",ANT_training_input.xlsx!A298,"")</v>
      </c>
      <c r="CL391" t="str">
        <f t="shared" si="191"/>
        <v>=IF(ISO_training_input.xlsx!A298&lt;&gt;"",ISO_training_input.xlsx!A298,"")</v>
      </c>
    </row>
    <row r="392" spans="1:90">
      <c r="A392">
        <v>299</v>
      </c>
      <c r="B392" t="str">
        <f t="shared" si="172"/>
        <v>=IF(SUICIDE_training_input.xlsx!A299&lt;&gt;"",SUICIDE_training_input.xlsx!A299,"")</v>
      </c>
      <c r="C392" t="str">
        <f t="shared" si="192"/>
        <v>=IF(IQ_training_input.xlsx!A299&lt;&gt;"",IQ_training_input.xlsx!A299,"")</v>
      </c>
      <c r="D392" t="str">
        <f t="shared" si="192"/>
        <v>=IF(AMBIG_training_input.xlsx!A299&lt;&gt;"",AMBIG_training_input.xlsx!A299,"")</v>
      </c>
      <c r="E392" t="str">
        <f t="shared" si="192"/>
        <v>=IF(EGODYST_training_input.xlsx!A299&lt;&gt;"",EGODYST_training_input.xlsx!A299,"")</v>
      </c>
      <c r="F392" t="str">
        <f t="shared" si="192"/>
        <v>=IF(AUTISM_training_input.xlsx!A299&lt;&gt;"",AUTISM_training_input.xlsx!A299,"")</v>
      </c>
      <c r="G392" t="str">
        <f t="shared" si="192"/>
        <v>=IF(IDENTITY_training_input.xlsx!A299&lt;&gt;"",IDENTITY_training_input.xlsx!A299,"")</v>
      </c>
      <c r="H392" t="str">
        <f t="shared" si="192"/>
        <v>=IF(SELFDIR_training_input.xlsx!A299&lt;&gt;"",SELFDIR_training_input.xlsx!A299,"")</v>
      </c>
      <c r="I392" t="str">
        <f t="shared" si="192"/>
        <v>=IF(EMPATHY_training_input.xlsx!A299&lt;&gt;"",EMPATHY_training_input.xlsx!A299,"")</v>
      </c>
      <c r="J392" t="str">
        <f t="shared" si="192"/>
        <v>=IF(INTIMACY_training_input.xlsx!A299&lt;&gt;"",INTIMACY_training_input.xlsx!A299,"")</v>
      </c>
      <c r="K392" t="str">
        <f t="shared" si="192"/>
        <v>=IF(ACUTE_training_input.xlsx!A299&lt;&gt;"",ACUTE_training_input.xlsx!A299,"")</v>
      </c>
      <c r="L392" t="str">
        <f t="shared" si="192"/>
        <v>=IF(CHRONIC_training_input.xlsx!A299&lt;&gt;"",CHRONIC_training_input.xlsx!A299,"")</v>
      </c>
      <c r="M392" t="str">
        <f t="shared" si="192"/>
        <v>=IF(TRAUMA_PAST_training_input.xlsx!A299&lt;&gt;"",TRAUMA_PAST_training_input.xlsx!A299,"")</v>
      </c>
      <c r="N392" t="str">
        <f t="shared" si="192"/>
        <v>=IF(TRAUMA_PRESENT_training_input.xlsx!A299&lt;&gt;"",TRAUMA_PRESENT_training_input.xlsx!A299,"")</v>
      </c>
      <c r="O392" t="str">
        <f t="shared" si="192"/>
        <v>=IF(HOPE_training_input.xlsx!A299&lt;&gt;"",HOPE_training_input.xlsx!A299,"")</v>
      </c>
      <c r="P392" t="str">
        <f t="shared" si="192"/>
        <v>=IF(SELFAFFICACY_training_input.xlsx!A299&lt;&gt;"",SELFAFFICACY_training_input.xlsx!A299,"")</v>
      </c>
      <c r="Q392" t="str">
        <f t="shared" si="192"/>
        <v>=IF(SELFESTEEM_training_input.xlsx!A299&lt;&gt;"",SELFESTEEM_training_input.xlsx!A299,"")</v>
      </c>
      <c r="R392" t="str">
        <f t="shared" si="192"/>
        <v>=IF(WELLBEING_training_input.xlsx!A299&lt;&gt;"",WELLBEING_training_input.xlsx!A299,"")</v>
      </c>
      <c r="S392" t="str">
        <f t="shared" si="192"/>
        <v>=IF(HYPER_training_input.xlsx!A299&lt;&gt;"",HYPER_training_input.xlsx!A299,"")</v>
      </c>
      <c r="T392" t="str">
        <f t="shared" si="192"/>
        <v>=IF(AGGR_training_input.xlsx!A299&lt;&gt;"",AGGR_training_input.xlsx!A299,"")</v>
      </c>
      <c r="U392" t="str">
        <f t="shared" si="192"/>
        <v>=IF(COND_PR_training_input.xlsx!A299&lt;&gt;"",COND_PR_training_input.xlsx!A299,"")</v>
      </c>
      <c r="V392" t="str">
        <f t="shared" si="192"/>
        <v>=IF(ANXIE_training_input.xlsx!A299&lt;&gt;"",ANXIE_training_input.xlsx!A299,"")</v>
      </c>
      <c r="W392" t="str">
        <f t="shared" si="192"/>
        <v>=IF(DEPR_training_input.xlsx!A299&lt;&gt;"",DEPR_training_input.xlsx!A299,"")</v>
      </c>
      <c r="X392" t="str">
        <f t="shared" si="192"/>
        <v>=IF(SOMAT_training_input.xlsx!A299&lt;&gt;"",SOMAT_training_input.xlsx!A299,"")</v>
      </c>
      <c r="Y392" t="str">
        <f t="shared" si="192"/>
        <v>=IF(ATYPI_training_input.xlsx!A299&lt;&gt;"",ATYPI_training_input.xlsx!A299,"")</v>
      </c>
      <c r="Z392" t="str">
        <f t="shared" si="192"/>
        <v>=IF(WITHD_training_input.xlsx!A299&lt;&gt;"",WITHD_training_input.xlsx!A299,"")</v>
      </c>
      <c r="AA392" t="str">
        <f t="shared" si="192"/>
        <v>=IF(ATTE_PR_training_input.xlsx!A299&lt;&gt;"",ATTE_PR_training_input.xlsx!A299,"")</v>
      </c>
      <c r="AB392" t="str">
        <f t="shared" si="192"/>
        <v>=IF(ANG_CONT_training_input.xlsx!A299&lt;&gt;"",ANG_CONT_training_input.xlsx!A299,"")</v>
      </c>
      <c r="AC392" t="str">
        <f t="shared" si="192"/>
        <v>=IF(DEV_SOC_DIS_training_input.xlsx!A299&lt;&gt;"",DEV_SOC_DIS_training_input.xlsx!A299,"")</v>
      </c>
      <c r="AD392" t="str">
        <f t="shared" si="192"/>
        <v>=IF(BULLY_training_input.xlsx!A299&lt;&gt;"",BULLY_training_input.xlsx!A299,"")</v>
      </c>
      <c r="AE392" t="str">
        <f t="shared" si="192"/>
        <v>=IF(EMOT_SELF_C_training_input.xlsx!A299&lt;&gt;"",EMOT_SELF_C_training_input.xlsx!A299,"")</v>
      </c>
      <c r="AF392" t="str">
        <f t="shared" si="192"/>
        <v>=IF(EXE_FUN_training_input.xlsx!A299&lt;&gt;"",EXE_FUN_training_input.xlsx!A299,"")</v>
      </c>
      <c r="AG392" t="str">
        <f t="shared" si="192"/>
        <v>=IF(MANIA_training_input.xlsx!A299&lt;&gt;"",MANIA_training_input.xlsx!A299,"")</v>
      </c>
      <c r="AH392" t="str">
        <f t="shared" si="192"/>
        <v>=IF(NEG_EMOT_training_input.xlsx!A299&lt;&gt;"",NEG_EMOT_training_input.xlsx!A299,"")</v>
      </c>
      <c r="AI392" t="str">
        <f t="shared" si="192"/>
        <v>=IF(ADAPT_training_input.xlsx!A299&lt;&gt;"",ADAPT_training_input.xlsx!A299,"")</v>
      </c>
      <c r="AJ392" t="str">
        <f t="shared" si="192"/>
        <v>=IF(SOC_SK_training_input.xlsx!A299&lt;&gt;"",SOC_SK_training_input.xlsx!A299,"")</v>
      </c>
      <c r="AK392" t="str">
        <f t="shared" si="192"/>
        <v>=IF(LEAD_training_input.xlsx!A299&lt;&gt;"",LEAD_training_input.xlsx!A299,"")</v>
      </c>
      <c r="AL392" t="str">
        <f t="shared" si="192"/>
        <v>=IF(ACT_DAIL_training_input.xlsx!A299&lt;&gt;"",ACT_DAIL_training_input.xlsx!A299,"")</v>
      </c>
      <c r="AM392" t="str">
        <f t="shared" si="192"/>
        <v>=IF(FUN_COM_training_input.xlsx!A299&lt;&gt;"",FUN_COM_training_input.xlsx!A299,"")</v>
      </c>
      <c r="AN392" t="str">
        <f t="shared" si="192"/>
        <v>=IF(RESILI_training_input.xlsx!A299&lt;&gt;"",RESILI_training_input.xlsx!A299,"")</v>
      </c>
      <c r="AO392" t="str">
        <f t="shared" si="192"/>
        <v>=IF(SEL_training_input.xlsx!A299&lt;&gt;"",SEL_training_input.xlsx!A299,"")</v>
      </c>
      <c r="AP392" t="str">
        <f t="shared" si="192"/>
        <v>=IF(SEV_training_input.xlsx!A299&lt;&gt;"",SEV_training_input.xlsx!A299,"")</v>
      </c>
      <c r="AQ392" t="str">
        <f t="shared" si="192"/>
        <v>=IF(ANHEDONIA_training_input.xlsx!A299&lt;&gt;"",ANHEDONIA_training_input.xlsx!A299,"")</v>
      </c>
      <c r="AR392" t="str">
        <f t="shared" si="192"/>
        <v>=IF(ANXIOUSNESS_training_input.xlsx!A299&lt;&gt;"",ANXIOUSNESS_training_input.xlsx!A299,"")</v>
      </c>
      <c r="AS392" t="str">
        <f t="shared" si="192"/>
        <v>=IF(ATTENTION_SEEKING_training_input.xlsx!A299&lt;&gt;"",ATTENTION_SEEKING_training_input.xlsx!A299,"")</v>
      </c>
      <c r="AT392" t="str">
        <f t="shared" si="192"/>
        <v>=IF(CALLOUSNESS_training_input.xlsx!A299&lt;&gt;"",CALLOUSNESS_training_input.xlsx!A299,"")</v>
      </c>
      <c r="AU392" t="str">
        <f t="shared" si="192"/>
        <v>=IF(DECEITFULNESS_training_input.xlsx!A299&lt;&gt;"",DECEITFULNESS_training_input.xlsx!A299,"")</v>
      </c>
      <c r="AV392" t="str">
        <f t="shared" si="192"/>
        <v>=IF(DEPRESSIVITY_training_input.xlsx!A299&lt;&gt;"",DEPRESSIVITY_training_input.xlsx!A299,"")</v>
      </c>
      <c r="AW392" t="str">
        <f t="shared" si="192"/>
        <v>=IF(DISTRACTIBILITY_training_input.xlsx!A299&lt;&gt;"",DISTRACTIBILITY_training_input.xlsx!A299,"")</v>
      </c>
      <c r="AX392" t="str">
        <f t="shared" si="192"/>
        <v>=IF(ECCENTRICITY_training_input.xlsx!A299&lt;&gt;"",ECCENTRICITY_training_input.xlsx!A299,"")</v>
      </c>
      <c r="AY392" t="str">
        <f t="shared" si="192"/>
        <v>=IF(EMOTIONAL_LABILITY_training_input.xlsx!A299&lt;&gt;"",EMOTIONAL_LABILITY_training_input.xlsx!A299,"")</v>
      </c>
      <c r="AZ392" t="str">
        <f t="shared" si="192"/>
        <v>=IF(GRANDIOSITY_training_input.xlsx!A299&lt;&gt;"",GRANDIOSITY_training_input.xlsx!A299,"")</v>
      </c>
      <c r="BA392" t="str">
        <f t="shared" si="192"/>
        <v>=IF(HOSTILITY_training_input.xlsx!A299&lt;&gt;"",HOSTILITY_training_input.xlsx!A299,"")</v>
      </c>
      <c r="BB392" t="str">
        <f t="shared" si="192"/>
        <v>=IF(IMPULSIVITY_training_input.xlsx!A299&lt;&gt;"",IMPULSIVITY_training_input.xlsx!A299,"")</v>
      </c>
      <c r="BC392" t="str">
        <f t="shared" si="192"/>
        <v>=IF(INTIMACY_AVOIDANCE_training_input.xlsx!A299&lt;&gt;"",INTIMACY_AVOIDANCE_training_input.xlsx!A299,"")</v>
      </c>
      <c r="BD392" t="str">
        <f t="shared" si="192"/>
        <v>=IF(IRRESPONSIBILITY_training_input.xlsx!A299&lt;&gt;"",IRRESPONSIBILITY_training_input.xlsx!A299,"")</v>
      </c>
      <c r="BE392" t="str">
        <f t="shared" si="192"/>
        <v>=IF(MANIPULATIVENESS_training_input.xlsx!A299&lt;&gt;"",MANIPULATIVENESS_training_input.xlsx!A299,"")</v>
      </c>
      <c r="BF392" t="str">
        <f t="shared" si="192"/>
        <v>=IF(PERCEPTUAL_DYSREGULATION_training_input.xlsx!A299&lt;&gt;"",PERCEPTUAL_DYSREGULATION_training_input.xlsx!A299,"")</v>
      </c>
      <c r="BG392" t="str">
        <f t="shared" si="192"/>
        <v>=IF(PERSEVERATION_training_input.xlsx!A299&lt;&gt;"",PERSEVERATION_training_input.xlsx!A299,"")</v>
      </c>
      <c r="BH392" t="str">
        <f t="shared" si="192"/>
        <v>=IF(RESTRICTED_AFFECTIVITY_training_input.xlsx!A299&lt;&gt;"",RESTRICTED_AFFECTIVITY_training_input.xlsx!A299,"")</v>
      </c>
      <c r="BI392" t="str">
        <f t="shared" si="192"/>
        <v>=IF(RIGID_PERFECTIONISM_training_input.xlsx!A299&lt;&gt;"",RIGID_PERFECTIONISM_training_input.xlsx!A299,"")</v>
      </c>
      <c r="BJ392" t="str">
        <f t="shared" si="192"/>
        <v>=IF(RISK_TAKING_training_input.xlsx!A299&lt;&gt;"",RISK_TAKING_training_input.xlsx!A299,"")</v>
      </c>
      <c r="BK392" t="str">
        <f t="shared" si="192"/>
        <v>=IF(SEPARATION_INSECURITY_training_input.xlsx!A299&lt;&gt;"",SEPARATION_INSECURITY_training_input.xlsx!A299,"")</v>
      </c>
      <c r="BL392" t="str">
        <f t="shared" si="192"/>
        <v>=IF(SUBMISSIVENESS_training_input.xlsx!A299&lt;&gt;"",SUBMISSIVENESS_training_input.xlsx!A299,"")</v>
      </c>
      <c r="BM392" t="str">
        <f t="shared" si="192"/>
        <v>=IF(SUSPICIOUSNESS_training_input.xlsx!A299&lt;&gt;"",SUSPICIOUSNESS_training_input.xlsx!A299,"")</v>
      </c>
      <c r="BN392" t="str">
        <f t="shared" ref="BN392:CL395" si="193">CONCATENATE($A$11,BN$1,$A$12,$A392,$A$13,BN$1,$A$14,$A392,$A$15)</f>
        <v>=IF(UNUSUAL_BELIEFS_training_input.xlsx!A299&lt;&gt;"",UNUSUAL_BELIEFS_training_input.xlsx!A299,"")</v>
      </c>
      <c r="BO392" t="str">
        <f t="shared" si="193"/>
        <v>=IF(WITHDRAWAL_training_input.xlsx!A299&lt;&gt;"",WITHDRAWAL_training_input.xlsx!A299,"")</v>
      </c>
      <c r="BP392" t="str">
        <f t="shared" si="193"/>
        <v>=IF(ACT_training_input.xlsx!A299&lt;&gt;"",ACT_training_input.xlsx!A299,"")</v>
      </c>
      <c r="BQ392" t="str">
        <f t="shared" si="193"/>
        <v>=IF(DSP_training_input.xlsx!A299&lt;&gt;"",DSP_training_input.xlsx!A299,"")</v>
      </c>
      <c r="BR392" t="str">
        <f t="shared" si="193"/>
        <v>=IF(PAG_training_input.xlsx!A299&lt;&gt;"",PAG_training_input.xlsx!A299,"")</v>
      </c>
      <c r="BS392" t="str">
        <f t="shared" si="193"/>
        <v>=IF(PRO_training_input.xlsx!A299&lt;&gt;"",PRO_training_input.xlsx!A299,"")</v>
      </c>
      <c r="BT392" t="str">
        <f t="shared" si="193"/>
        <v>=IF(SPL_training_input.xlsx!A299&lt;&gt;"",SPL_training_input.xlsx!A299,"")</v>
      </c>
      <c r="BU392" t="str">
        <f t="shared" si="193"/>
        <v>=IF(WDR_training_input.xlsx!A299&lt;&gt;"",WDR_training_input.xlsx!A299,"")</v>
      </c>
      <c r="BV392" t="str">
        <f t="shared" si="193"/>
        <v>=IF(CON_training_input.xlsx!A299&lt;&gt;"",CON_training_input.xlsx!A299,"")</v>
      </c>
      <c r="BW392" t="str">
        <f t="shared" si="193"/>
        <v>=IF(DSC_training_input.xlsx!A299&lt;&gt;"",DSC_training_input.xlsx!A299,"")</v>
      </c>
      <c r="BX392" t="str">
        <f t="shared" si="193"/>
        <v>=IF(FAN_training_input.xlsx!A299&lt;&gt;"",FAN_training_input.xlsx!A299,"")</v>
      </c>
      <c r="BY392" t="str">
        <f t="shared" si="193"/>
        <v>=IF(OMN_training_input.xlsx!A299&lt;&gt;"",OMN_training_input.xlsx!A299,"")</v>
      </c>
      <c r="BZ392" t="str">
        <f t="shared" si="193"/>
        <v>=IF(REP_training_input.xlsx!A299&lt;&gt;"",REP_training_input.xlsx!A299,"")</v>
      </c>
      <c r="CA392" t="str">
        <f t="shared" si="193"/>
        <v>=IF(SOM_training_input.xlsx!A299&lt;&gt;"",SOM_training_input.xlsx!A299,"")</v>
      </c>
      <c r="CB392" t="str">
        <f t="shared" si="193"/>
        <v>=IF(SUB_training_input.xlsx!A299&lt;&gt;"",SUB_training_input.xlsx!A299,"")</v>
      </c>
      <c r="CC392" t="str">
        <f t="shared" si="193"/>
        <v>=IF(UND_training_input.xlsx!A299&lt;&gt;"",UND_training_input.xlsx!A299,"")</v>
      </c>
      <c r="CD392" t="str">
        <f t="shared" si="193"/>
        <v>=IF(ALT_training_input.xlsx!A299&lt;&gt;"",ALT_training_input.xlsx!A299,"")</v>
      </c>
      <c r="CE392" t="str">
        <f t="shared" si="193"/>
        <v>=IF(HUM_training_input.xlsx!A299&lt;&gt;"",HUM_training_input.xlsx!A299,"")</v>
      </c>
      <c r="CF392" t="str">
        <f t="shared" si="193"/>
        <v>=IF(IDL_training_input.xlsx!A299&lt;&gt;"",IDL_training_input.xlsx!A299,"")</v>
      </c>
      <c r="CG392" t="str">
        <f t="shared" si="193"/>
        <v>=IF(RFM_training_input.xlsx!A299&lt;&gt;"",RFM_training_input.xlsx!A299,"")</v>
      </c>
      <c r="CH392" t="str">
        <f t="shared" si="193"/>
        <v>=IF(DN_training_input.xlsx!A299&lt;&gt;"",DN_training_input.xlsx!A299,"")</v>
      </c>
      <c r="CI392" t="str">
        <f t="shared" si="193"/>
        <v>=IF(INT_training_input.xlsx!A299&lt;&gt;"",INT_training_input.xlsx!A299,"")</v>
      </c>
      <c r="CJ392" t="str">
        <f t="shared" si="193"/>
        <v>=IF(SUP_training_input.xlsx!A299&lt;&gt;"",SUP_training_input.xlsx!A299,"")</v>
      </c>
      <c r="CK392" t="str">
        <f t="shared" si="193"/>
        <v>=IF(ANT_training_input.xlsx!A299&lt;&gt;"",ANT_training_input.xlsx!A299,"")</v>
      </c>
      <c r="CL392" t="str">
        <f t="shared" si="193"/>
        <v>=IF(ISO_training_input.xlsx!A299&lt;&gt;"",ISO_training_input.xlsx!A299,"")</v>
      </c>
    </row>
    <row r="393" spans="1:90">
      <c r="A393">
        <v>300</v>
      </c>
      <c r="B393" t="str">
        <f t="shared" si="172"/>
        <v>=IF(SUICIDE_training_input.xlsx!A300&lt;&gt;"",SUICIDE_training_input.xlsx!A300,"")</v>
      </c>
      <c r="C393" t="str">
        <f t="shared" ref="C393:BN396" si="194">CONCATENATE($A$11,C$1,$A$12,$A393,$A$13,C$1,$A$14,$A393,$A$15)</f>
        <v>=IF(IQ_training_input.xlsx!A300&lt;&gt;"",IQ_training_input.xlsx!A300,"")</v>
      </c>
      <c r="D393" t="str">
        <f t="shared" si="194"/>
        <v>=IF(AMBIG_training_input.xlsx!A300&lt;&gt;"",AMBIG_training_input.xlsx!A300,"")</v>
      </c>
      <c r="E393" t="str">
        <f t="shared" si="194"/>
        <v>=IF(EGODYST_training_input.xlsx!A300&lt;&gt;"",EGODYST_training_input.xlsx!A300,"")</v>
      </c>
      <c r="F393" t="str">
        <f t="shared" si="194"/>
        <v>=IF(AUTISM_training_input.xlsx!A300&lt;&gt;"",AUTISM_training_input.xlsx!A300,"")</v>
      </c>
      <c r="G393" t="str">
        <f t="shared" si="194"/>
        <v>=IF(IDENTITY_training_input.xlsx!A300&lt;&gt;"",IDENTITY_training_input.xlsx!A300,"")</v>
      </c>
      <c r="H393" t="str">
        <f t="shared" si="194"/>
        <v>=IF(SELFDIR_training_input.xlsx!A300&lt;&gt;"",SELFDIR_training_input.xlsx!A300,"")</v>
      </c>
      <c r="I393" t="str">
        <f t="shared" si="194"/>
        <v>=IF(EMPATHY_training_input.xlsx!A300&lt;&gt;"",EMPATHY_training_input.xlsx!A300,"")</v>
      </c>
      <c r="J393" t="str">
        <f t="shared" si="194"/>
        <v>=IF(INTIMACY_training_input.xlsx!A300&lt;&gt;"",INTIMACY_training_input.xlsx!A300,"")</v>
      </c>
      <c r="K393" t="str">
        <f t="shared" si="194"/>
        <v>=IF(ACUTE_training_input.xlsx!A300&lt;&gt;"",ACUTE_training_input.xlsx!A300,"")</v>
      </c>
      <c r="L393" t="str">
        <f t="shared" si="194"/>
        <v>=IF(CHRONIC_training_input.xlsx!A300&lt;&gt;"",CHRONIC_training_input.xlsx!A300,"")</v>
      </c>
      <c r="M393" t="str">
        <f t="shared" si="194"/>
        <v>=IF(TRAUMA_PAST_training_input.xlsx!A300&lt;&gt;"",TRAUMA_PAST_training_input.xlsx!A300,"")</v>
      </c>
      <c r="N393" t="str">
        <f t="shared" si="194"/>
        <v>=IF(TRAUMA_PRESENT_training_input.xlsx!A300&lt;&gt;"",TRAUMA_PRESENT_training_input.xlsx!A300,"")</v>
      </c>
      <c r="O393" t="str">
        <f t="shared" si="194"/>
        <v>=IF(HOPE_training_input.xlsx!A300&lt;&gt;"",HOPE_training_input.xlsx!A300,"")</v>
      </c>
      <c r="P393" t="str">
        <f t="shared" si="194"/>
        <v>=IF(SELFAFFICACY_training_input.xlsx!A300&lt;&gt;"",SELFAFFICACY_training_input.xlsx!A300,"")</v>
      </c>
      <c r="Q393" t="str">
        <f t="shared" si="194"/>
        <v>=IF(SELFESTEEM_training_input.xlsx!A300&lt;&gt;"",SELFESTEEM_training_input.xlsx!A300,"")</v>
      </c>
      <c r="R393" t="str">
        <f t="shared" si="194"/>
        <v>=IF(WELLBEING_training_input.xlsx!A300&lt;&gt;"",WELLBEING_training_input.xlsx!A300,"")</v>
      </c>
      <c r="S393" t="str">
        <f t="shared" si="194"/>
        <v>=IF(HYPER_training_input.xlsx!A300&lt;&gt;"",HYPER_training_input.xlsx!A300,"")</v>
      </c>
      <c r="T393" t="str">
        <f t="shared" si="194"/>
        <v>=IF(AGGR_training_input.xlsx!A300&lt;&gt;"",AGGR_training_input.xlsx!A300,"")</v>
      </c>
      <c r="U393" t="str">
        <f t="shared" si="194"/>
        <v>=IF(COND_PR_training_input.xlsx!A300&lt;&gt;"",COND_PR_training_input.xlsx!A300,"")</v>
      </c>
      <c r="V393" t="str">
        <f t="shared" si="194"/>
        <v>=IF(ANXIE_training_input.xlsx!A300&lt;&gt;"",ANXIE_training_input.xlsx!A300,"")</v>
      </c>
      <c r="W393" t="str">
        <f t="shared" si="194"/>
        <v>=IF(DEPR_training_input.xlsx!A300&lt;&gt;"",DEPR_training_input.xlsx!A300,"")</v>
      </c>
      <c r="X393" t="str">
        <f t="shared" si="194"/>
        <v>=IF(SOMAT_training_input.xlsx!A300&lt;&gt;"",SOMAT_training_input.xlsx!A300,"")</v>
      </c>
      <c r="Y393" t="str">
        <f t="shared" si="194"/>
        <v>=IF(ATYPI_training_input.xlsx!A300&lt;&gt;"",ATYPI_training_input.xlsx!A300,"")</v>
      </c>
      <c r="Z393" t="str">
        <f t="shared" si="194"/>
        <v>=IF(WITHD_training_input.xlsx!A300&lt;&gt;"",WITHD_training_input.xlsx!A300,"")</v>
      </c>
      <c r="AA393" t="str">
        <f t="shared" si="194"/>
        <v>=IF(ATTE_PR_training_input.xlsx!A300&lt;&gt;"",ATTE_PR_training_input.xlsx!A300,"")</v>
      </c>
      <c r="AB393" t="str">
        <f t="shared" si="194"/>
        <v>=IF(ANG_CONT_training_input.xlsx!A300&lt;&gt;"",ANG_CONT_training_input.xlsx!A300,"")</v>
      </c>
      <c r="AC393" t="str">
        <f t="shared" si="194"/>
        <v>=IF(DEV_SOC_DIS_training_input.xlsx!A300&lt;&gt;"",DEV_SOC_DIS_training_input.xlsx!A300,"")</v>
      </c>
      <c r="AD393" t="str">
        <f t="shared" si="194"/>
        <v>=IF(BULLY_training_input.xlsx!A300&lt;&gt;"",BULLY_training_input.xlsx!A300,"")</v>
      </c>
      <c r="AE393" t="str">
        <f t="shared" si="194"/>
        <v>=IF(EMOT_SELF_C_training_input.xlsx!A300&lt;&gt;"",EMOT_SELF_C_training_input.xlsx!A300,"")</v>
      </c>
      <c r="AF393" t="str">
        <f t="shared" si="194"/>
        <v>=IF(EXE_FUN_training_input.xlsx!A300&lt;&gt;"",EXE_FUN_training_input.xlsx!A300,"")</v>
      </c>
      <c r="AG393" t="str">
        <f t="shared" si="194"/>
        <v>=IF(MANIA_training_input.xlsx!A300&lt;&gt;"",MANIA_training_input.xlsx!A300,"")</v>
      </c>
      <c r="AH393" t="str">
        <f t="shared" si="194"/>
        <v>=IF(NEG_EMOT_training_input.xlsx!A300&lt;&gt;"",NEG_EMOT_training_input.xlsx!A300,"")</v>
      </c>
      <c r="AI393" t="str">
        <f t="shared" si="194"/>
        <v>=IF(ADAPT_training_input.xlsx!A300&lt;&gt;"",ADAPT_training_input.xlsx!A300,"")</v>
      </c>
      <c r="AJ393" t="str">
        <f t="shared" si="194"/>
        <v>=IF(SOC_SK_training_input.xlsx!A300&lt;&gt;"",SOC_SK_training_input.xlsx!A300,"")</v>
      </c>
      <c r="AK393" t="str">
        <f t="shared" si="194"/>
        <v>=IF(LEAD_training_input.xlsx!A300&lt;&gt;"",LEAD_training_input.xlsx!A300,"")</v>
      </c>
      <c r="AL393" t="str">
        <f t="shared" si="194"/>
        <v>=IF(ACT_DAIL_training_input.xlsx!A300&lt;&gt;"",ACT_DAIL_training_input.xlsx!A300,"")</v>
      </c>
      <c r="AM393" t="str">
        <f t="shared" si="194"/>
        <v>=IF(FUN_COM_training_input.xlsx!A300&lt;&gt;"",FUN_COM_training_input.xlsx!A300,"")</v>
      </c>
      <c r="AN393" t="str">
        <f t="shared" si="194"/>
        <v>=IF(RESILI_training_input.xlsx!A300&lt;&gt;"",RESILI_training_input.xlsx!A300,"")</v>
      </c>
      <c r="AO393" t="str">
        <f t="shared" si="194"/>
        <v>=IF(SEL_training_input.xlsx!A300&lt;&gt;"",SEL_training_input.xlsx!A300,"")</v>
      </c>
      <c r="AP393" t="str">
        <f t="shared" si="194"/>
        <v>=IF(SEV_training_input.xlsx!A300&lt;&gt;"",SEV_training_input.xlsx!A300,"")</v>
      </c>
      <c r="AQ393" t="str">
        <f t="shared" si="194"/>
        <v>=IF(ANHEDONIA_training_input.xlsx!A300&lt;&gt;"",ANHEDONIA_training_input.xlsx!A300,"")</v>
      </c>
      <c r="AR393" t="str">
        <f t="shared" si="194"/>
        <v>=IF(ANXIOUSNESS_training_input.xlsx!A300&lt;&gt;"",ANXIOUSNESS_training_input.xlsx!A300,"")</v>
      </c>
      <c r="AS393" t="str">
        <f t="shared" si="194"/>
        <v>=IF(ATTENTION_SEEKING_training_input.xlsx!A300&lt;&gt;"",ATTENTION_SEEKING_training_input.xlsx!A300,"")</v>
      </c>
      <c r="AT393" t="str">
        <f t="shared" si="194"/>
        <v>=IF(CALLOUSNESS_training_input.xlsx!A300&lt;&gt;"",CALLOUSNESS_training_input.xlsx!A300,"")</v>
      </c>
      <c r="AU393" t="str">
        <f t="shared" si="194"/>
        <v>=IF(DECEITFULNESS_training_input.xlsx!A300&lt;&gt;"",DECEITFULNESS_training_input.xlsx!A300,"")</v>
      </c>
      <c r="AV393" t="str">
        <f t="shared" si="194"/>
        <v>=IF(DEPRESSIVITY_training_input.xlsx!A300&lt;&gt;"",DEPRESSIVITY_training_input.xlsx!A300,"")</v>
      </c>
      <c r="AW393" t="str">
        <f t="shared" si="194"/>
        <v>=IF(DISTRACTIBILITY_training_input.xlsx!A300&lt;&gt;"",DISTRACTIBILITY_training_input.xlsx!A300,"")</v>
      </c>
      <c r="AX393" t="str">
        <f t="shared" si="194"/>
        <v>=IF(ECCENTRICITY_training_input.xlsx!A300&lt;&gt;"",ECCENTRICITY_training_input.xlsx!A300,"")</v>
      </c>
      <c r="AY393" t="str">
        <f t="shared" si="194"/>
        <v>=IF(EMOTIONAL_LABILITY_training_input.xlsx!A300&lt;&gt;"",EMOTIONAL_LABILITY_training_input.xlsx!A300,"")</v>
      </c>
      <c r="AZ393" t="str">
        <f t="shared" si="194"/>
        <v>=IF(GRANDIOSITY_training_input.xlsx!A300&lt;&gt;"",GRANDIOSITY_training_input.xlsx!A300,"")</v>
      </c>
      <c r="BA393" t="str">
        <f t="shared" si="194"/>
        <v>=IF(HOSTILITY_training_input.xlsx!A300&lt;&gt;"",HOSTILITY_training_input.xlsx!A300,"")</v>
      </c>
      <c r="BB393" t="str">
        <f t="shared" si="194"/>
        <v>=IF(IMPULSIVITY_training_input.xlsx!A300&lt;&gt;"",IMPULSIVITY_training_input.xlsx!A300,"")</v>
      </c>
      <c r="BC393" t="str">
        <f t="shared" si="194"/>
        <v>=IF(INTIMACY_AVOIDANCE_training_input.xlsx!A300&lt;&gt;"",INTIMACY_AVOIDANCE_training_input.xlsx!A300,"")</v>
      </c>
      <c r="BD393" t="str">
        <f t="shared" si="194"/>
        <v>=IF(IRRESPONSIBILITY_training_input.xlsx!A300&lt;&gt;"",IRRESPONSIBILITY_training_input.xlsx!A300,"")</v>
      </c>
      <c r="BE393" t="str">
        <f t="shared" si="194"/>
        <v>=IF(MANIPULATIVENESS_training_input.xlsx!A300&lt;&gt;"",MANIPULATIVENESS_training_input.xlsx!A300,"")</v>
      </c>
      <c r="BF393" t="str">
        <f t="shared" si="194"/>
        <v>=IF(PERCEPTUAL_DYSREGULATION_training_input.xlsx!A300&lt;&gt;"",PERCEPTUAL_DYSREGULATION_training_input.xlsx!A300,"")</v>
      </c>
      <c r="BG393" t="str">
        <f t="shared" si="194"/>
        <v>=IF(PERSEVERATION_training_input.xlsx!A300&lt;&gt;"",PERSEVERATION_training_input.xlsx!A300,"")</v>
      </c>
      <c r="BH393" t="str">
        <f t="shared" si="194"/>
        <v>=IF(RESTRICTED_AFFECTIVITY_training_input.xlsx!A300&lt;&gt;"",RESTRICTED_AFFECTIVITY_training_input.xlsx!A300,"")</v>
      </c>
      <c r="BI393" t="str">
        <f t="shared" si="194"/>
        <v>=IF(RIGID_PERFECTIONISM_training_input.xlsx!A300&lt;&gt;"",RIGID_PERFECTIONISM_training_input.xlsx!A300,"")</v>
      </c>
      <c r="BJ393" t="str">
        <f t="shared" si="194"/>
        <v>=IF(RISK_TAKING_training_input.xlsx!A300&lt;&gt;"",RISK_TAKING_training_input.xlsx!A300,"")</v>
      </c>
      <c r="BK393" t="str">
        <f t="shared" si="194"/>
        <v>=IF(SEPARATION_INSECURITY_training_input.xlsx!A300&lt;&gt;"",SEPARATION_INSECURITY_training_input.xlsx!A300,"")</v>
      </c>
      <c r="BL393" t="str">
        <f t="shared" si="194"/>
        <v>=IF(SUBMISSIVENESS_training_input.xlsx!A300&lt;&gt;"",SUBMISSIVENESS_training_input.xlsx!A300,"")</v>
      </c>
      <c r="BM393" t="str">
        <f t="shared" si="194"/>
        <v>=IF(SUSPICIOUSNESS_training_input.xlsx!A300&lt;&gt;"",SUSPICIOUSNESS_training_input.xlsx!A300,"")</v>
      </c>
      <c r="BN393" t="str">
        <f t="shared" si="194"/>
        <v>=IF(UNUSUAL_BELIEFS_training_input.xlsx!A300&lt;&gt;"",UNUSUAL_BELIEFS_training_input.xlsx!A300,"")</v>
      </c>
      <c r="BO393" t="str">
        <f t="shared" si="193"/>
        <v>=IF(WITHDRAWAL_training_input.xlsx!A300&lt;&gt;"",WITHDRAWAL_training_input.xlsx!A300,"")</v>
      </c>
      <c r="BP393" t="str">
        <f t="shared" si="193"/>
        <v>=IF(ACT_training_input.xlsx!A300&lt;&gt;"",ACT_training_input.xlsx!A300,"")</v>
      </c>
      <c r="BQ393" t="str">
        <f t="shared" si="193"/>
        <v>=IF(DSP_training_input.xlsx!A300&lt;&gt;"",DSP_training_input.xlsx!A300,"")</v>
      </c>
      <c r="BR393" t="str">
        <f t="shared" si="193"/>
        <v>=IF(PAG_training_input.xlsx!A300&lt;&gt;"",PAG_training_input.xlsx!A300,"")</v>
      </c>
      <c r="BS393" t="str">
        <f t="shared" si="193"/>
        <v>=IF(PRO_training_input.xlsx!A300&lt;&gt;"",PRO_training_input.xlsx!A300,"")</v>
      </c>
      <c r="BT393" t="str">
        <f t="shared" si="193"/>
        <v>=IF(SPL_training_input.xlsx!A300&lt;&gt;"",SPL_training_input.xlsx!A300,"")</v>
      </c>
      <c r="BU393" t="str">
        <f t="shared" si="193"/>
        <v>=IF(WDR_training_input.xlsx!A300&lt;&gt;"",WDR_training_input.xlsx!A300,"")</v>
      </c>
      <c r="BV393" t="str">
        <f t="shared" si="193"/>
        <v>=IF(CON_training_input.xlsx!A300&lt;&gt;"",CON_training_input.xlsx!A300,"")</v>
      </c>
      <c r="BW393" t="str">
        <f t="shared" si="193"/>
        <v>=IF(DSC_training_input.xlsx!A300&lt;&gt;"",DSC_training_input.xlsx!A300,"")</v>
      </c>
      <c r="BX393" t="str">
        <f t="shared" si="193"/>
        <v>=IF(FAN_training_input.xlsx!A300&lt;&gt;"",FAN_training_input.xlsx!A300,"")</v>
      </c>
      <c r="BY393" t="str">
        <f t="shared" si="193"/>
        <v>=IF(OMN_training_input.xlsx!A300&lt;&gt;"",OMN_training_input.xlsx!A300,"")</v>
      </c>
      <c r="BZ393" t="str">
        <f t="shared" si="193"/>
        <v>=IF(REP_training_input.xlsx!A300&lt;&gt;"",REP_training_input.xlsx!A300,"")</v>
      </c>
      <c r="CA393" t="str">
        <f t="shared" si="193"/>
        <v>=IF(SOM_training_input.xlsx!A300&lt;&gt;"",SOM_training_input.xlsx!A300,"")</v>
      </c>
      <c r="CB393" t="str">
        <f t="shared" si="193"/>
        <v>=IF(SUB_training_input.xlsx!A300&lt;&gt;"",SUB_training_input.xlsx!A300,"")</v>
      </c>
      <c r="CC393" t="str">
        <f t="shared" si="193"/>
        <v>=IF(UND_training_input.xlsx!A300&lt;&gt;"",UND_training_input.xlsx!A300,"")</v>
      </c>
      <c r="CD393" t="str">
        <f t="shared" si="193"/>
        <v>=IF(ALT_training_input.xlsx!A300&lt;&gt;"",ALT_training_input.xlsx!A300,"")</v>
      </c>
      <c r="CE393" t="str">
        <f t="shared" si="193"/>
        <v>=IF(HUM_training_input.xlsx!A300&lt;&gt;"",HUM_training_input.xlsx!A300,"")</v>
      </c>
      <c r="CF393" t="str">
        <f t="shared" si="193"/>
        <v>=IF(IDL_training_input.xlsx!A300&lt;&gt;"",IDL_training_input.xlsx!A300,"")</v>
      </c>
      <c r="CG393" t="str">
        <f t="shared" si="193"/>
        <v>=IF(RFM_training_input.xlsx!A300&lt;&gt;"",RFM_training_input.xlsx!A300,"")</v>
      </c>
      <c r="CH393" t="str">
        <f t="shared" si="193"/>
        <v>=IF(DN_training_input.xlsx!A300&lt;&gt;"",DN_training_input.xlsx!A300,"")</v>
      </c>
      <c r="CI393" t="str">
        <f t="shared" si="193"/>
        <v>=IF(INT_training_input.xlsx!A300&lt;&gt;"",INT_training_input.xlsx!A300,"")</v>
      </c>
      <c r="CJ393" t="str">
        <f t="shared" si="193"/>
        <v>=IF(SUP_training_input.xlsx!A300&lt;&gt;"",SUP_training_input.xlsx!A300,"")</v>
      </c>
      <c r="CK393" t="str">
        <f t="shared" si="193"/>
        <v>=IF(ANT_training_input.xlsx!A300&lt;&gt;"",ANT_training_input.xlsx!A300,"")</v>
      </c>
      <c r="CL393" t="str">
        <f t="shared" si="193"/>
        <v>=IF(ISO_training_input.xlsx!A300&lt;&gt;"",ISO_training_input.xlsx!A300,"")</v>
      </c>
    </row>
    <row r="394" spans="1:90">
      <c r="A394">
        <v>301</v>
      </c>
      <c r="B394" t="str">
        <f t="shared" si="172"/>
        <v>=IF(SUICIDE_training_input.xlsx!A301&lt;&gt;"",SUICIDE_training_input.xlsx!A301,"")</v>
      </c>
      <c r="C394" t="str">
        <f t="shared" si="194"/>
        <v>=IF(IQ_training_input.xlsx!A301&lt;&gt;"",IQ_training_input.xlsx!A301,"")</v>
      </c>
      <c r="D394" t="str">
        <f t="shared" si="194"/>
        <v>=IF(AMBIG_training_input.xlsx!A301&lt;&gt;"",AMBIG_training_input.xlsx!A301,"")</v>
      </c>
      <c r="E394" t="str">
        <f t="shared" si="194"/>
        <v>=IF(EGODYST_training_input.xlsx!A301&lt;&gt;"",EGODYST_training_input.xlsx!A301,"")</v>
      </c>
      <c r="F394" t="str">
        <f t="shared" si="194"/>
        <v>=IF(AUTISM_training_input.xlsx!A301&lt;&gt;"",AUTISM_training_input.xlsx!A301,"")</v>
      </c>
      <c r="G394" t="str">
        <f t="shared" si="194"/>
        <v>=IF(IDENTITY_training_input.xlsx!A301&lt;&gt;"",IDENTITY_training_input.xlsx!A301,"")</v>
      </c>
      <c r="H394" t="str">
        <f t="shared" si="194"/>
        <v>=IF(SELFDIR_training_input.xlsx!A301&lt;&gt;"",SELFDIR_training_input.xlsx!A301,"")</v>
      </c>
      <c r="I394" t="str">
        <f t="shared" si="194"/>
        <v>=IF(EMPATHY_training_input.xlsx!A301&lt;&gt;"",EMPATHY_training_input.xlsx!A301,"")</v>
      </c>
      <c r="J394" t="str">
        <f t="shared" si="194"/>
        <v>=IF(INTIMACY_training_input.xlsx!A301&lt;&gt;"",INTIMACY_training_input.xlsx!A301,"")</v>
      </c>
      <c r="K394" t="str">
        <f t="shared" si="194"/>
        <v>=IF(ACUTE_training_input.xlsx!A301&lt;&gt;"",ACUTE_training_input.xlsx!A301,"")</v>
      </c>
      <c r="L394" t="str">
        <f t="shared" si="194"/>
        <v>=IF(CHRONIC_training_input.xlsx!A301&lt;&gt;"",CHRONIC_training_input.xlsx!A301,"")</v>
      </c>
      <c r="M394" t="str">
        <f t="shared" si="194"/>
        <v>=IF(TRAUMA_PAST_training_input.xlsx!A301&lt;&gt;"",TRAUMA_PAST_training_input.xlsx!A301,"")</v>
      </c>
      <c r="N394" t="str">
        <f t="shared" si="194"/>
        <v>=IF(TRAUMA_PRESENT_training_input.xlsx!A301&lt;&gt;"",TRAUMA_PRESENT_training_input.xlsx!A301,"")</v>
      </c>
      <c r="O394" t="str">
        <f t="shared" si="194"/>
        <v>=IF(HOPE_training_input.xlsx!A301&lt;&gt;"",HOPE_training_input.xlsx!A301,"")</v>
      </c>
      <c r="P394" t="str">
        <f t="shared" si="194"/>
        <v>=IF(SELFAFFICACY_training_input.xlsx!A301&lt;&gt;"",SELFAFFICACY_training_input.xlsx!A301,"")</v>
      </c>
      <c r="Q394" t="str">
        <f t="shared" si="194"/>
        <v>=IF(SELFESTEEM_training_input.xlsx!A301&lt;&gt;"",SELFESTEEM_training_input.xlsx!A301,"")</v>
      </c>
      <c r="R394" t="str">
        <f t="shared" si="194"/>
        <v>=IF(WELLBEING_training_input.xlsx!A301&lt;&gt;"",WELLBEING_training_input.xlsx!A301,"")</v>
      </c>
      <c r="S394" t="str">
        <f t="shared" si="194"/>
        <v>=IF(HYPER_training_input.xlsx!A301&lt;&gt;"",HYPER_training_input.xlsx!A301,"")</v>
      </c>
      <c r="T394" t="str">
        <f t="shared" si="194"/>
        <v>=IF(AGGR_training_input.xlsx!A301&lt;&gt;"",AGGR_training_input.xlsx!A301,"")</v>
      </c>
      <c r="U394" t="str">
        <f t="shared" si="194"/>
        <v>=IF(COND_PR_training_input.xlsx!A301&lt;&gt;"",COND_PR_training_input.xlsx!A301,"")</v>
      </c>
      <c r="V394" t="str">
        <f t="shared" si="194"/>
        <v>=IF(ANXIE_training_input.xlsx!A301&lt;&gt;"",ANXIE_training_input.xlsx!A301,"")</v>
      </c>
      <c r="W394" t="str">
        <f t="shared" si="194"/>
        <v>=IF(DEPR_training_input.xlsx!A301&lt;&gt;"",DEPR_training_input.xlsx!A301,"")</v>
      </c>
      <c r="X394" t="str">
        <f t="shared" si="194"/>
        <v>=IF(SOMAT_training_input.xlsx!A301&lt;&gt;"",SOMAT_training_input.xlsx!A301,"")</v>
      </c>
      <c r="Y394" t="str">
        <f t="shared" si="194"/>
        <v>=IF(ATYPI_training_input.xlsx!A301&lt;&gt;"",ATYPI_training_input.xlsx!A301,"")</v>
      </c>
      <c r="Z394" t="str">
        <f t="shared" si="194"/>
        <v>=IF(WITHD_training_input.xlsx!A301&lt;&gt;"",WITHD_training_input.xlsx!A301,"")</v>
      </c>
      <c r="AA394" t="str">
        <f t="shared" si="194"/>
        <v>=IF(ATTE_PR_training_input.xlsx!A301&lt;&gt;"",ATTE_PR_training_input.xlsx!A301,"")</v>
      </c>
      <c r="AB394" t="str">
        <f t="shared" si="194"/>
        <v>=IF(ANG_CONT_training_input.xlsx!A301&lt;&gt;"",ANG_CONT_training_input.xlsx!A301,"")</v>
      </c>
      <c r="AC394" t="str">
        <f t="shared" si="194"/>
        <v>=IF(DEV_SOC_DIS_training_input.xlsx!A301&lt;&gt;"",DEV_SOC_DIS_training_input.xlsx!A301,"")</v>
      </c>
      <c r="AD394" t="str">
        <f t="shared" si="194"/>
        <v>=IF(BULLY_training_input.xlsx!A301&lt;&gt;"",BULLY_training_input.xlsx!A301,"")</v>
      </c>
      <c r="AE394" t="str">
        <f t="shared" si="194"/>
        <v>=IF(EMOT_SELF_C_training_input.xlsx!A301&lt;&gt;"",EMOT_SELF_C_training_input.xlsx!A301,"")</v>
      </c>
      <c r="AF394" t="str">
        <f t="shared" si="194"/>
        <v>=IF(EXE_FUN_training_input.xlsx!A301&lt;&gt;"",EXE_FUN_training_input.xlsx!A301,"")</v>
      </c>
      <c r="AG394" t="str">
        <f t="shared" si="194"/>
        <v>=IF(MANIA_training_input.xlsx!A301&lt;&gt;"",MANIA_training_input.xlsx!A301,"")</v>
      </c>
      <c r="AH394" t="str">
        <f t="shared" si="194"/>
        <v>=IF(NEG_EMOT_training_input.xlsx!A301&lt;&gt;"",NEG_EMOT_training_input.xlsx!A301,"")</v>
      </c>
      <c r="AI394" t="str">
        <f t="shared" si="194"/>
        <v>=IF(ADAPT_training_input.xlsx!A301&lt;&gt;"",ADAPT_training_input.xlsx!A301,"")</v>
      </c>
      <c r="AJ394" t="str">
        <f t="shared" si="194"/>
        <v>=IF(SOC_SK_training_input.xlsx!A301&lt;&gt;"",SOC_SK_training_input.xlsx!A301,"")</v>
      </c>
      <c r="AK394" t="str">
        <f t="shared" si="194"/>
        <v>=IF(LEAD_training_input.xlsx!A301&lt;&gt;"",LEAD_training_input.xlsx!A301,"")</v>
      </c>
      <c r="AL394" t="str">
        <f t="shared" si="194"/>
        <v>=IF(ACT_DAIL_training_input.xlsx!A301&lt;&gt;"",ACT_DAIL_training_input.xlsx!A301,"")</v>
      </c>
      <c r="AM394" t="str">
        <f t="shared" si="194"/>
        <v>=IF(FUN_COM_training_input.xlsx!A301&lt;&gt;"",FUN_COM_training_input.xlsx!A301,"")</v>
      </c>
      <c r="AN394" t="str">
        <f t="shared" si="194"/>
        <v>=IF(RESILI_training_input.xlsx!A301&lt;&gt;"",RESILI_training_input.xlsx!A301,"")</v>
      </c>
      <c r="AO394" t="str">
        <f t="shared" si="194"/>
        <v>=IF(SEL_training_input.xlsx!A301&lt;&gt;"",SEL_training_input.xlsx!A301,"")</v>
      </c>
      <c r="AP394" t="str">
        <f t="shared" si="194"/>
        <v>=IF(SEV_training_input.xlsx!A301&lt;&gt;"",SEV_training_input.xlsx!A301,"")</v>
      </c>
      <c r="AQ394" t="str">
        <f t="shared" si="194"/>
        <v>=IF(ANHEDONIA_training_input.xlsx!A301&lt;&gt;"",ANHEDONIA_training_input.xlsx!A301,"")</v>
      </c>
      <c r="AR394" t="str">
        <f t="shared" si="194"/>
        <v>=IF(ANXIOUSNESS_training_input.xlsx!A301&lt;&gt;"",ANXIOUSNESS_training_input.xlsx!A301,"")</v>
      </c>
      <c r="AS394" t="str">
        <f t="shared" si="194"/>
        <v>=IF(ATTENTION_SEEKING_training_input.xlsx!A301&lt;&gt;"",ATTENTION_SEEKING_training_input.xlsx!A301,"")</v>
      </c>
      <c r="AT394" t="str">
        <f t="shared" si="194"/>
        <v>=IF(CALLOUSNESS_training_input.xlsx!A301&lt;&gt;"",CALLOUSNESS_training_input.xlsx!A301,"")</v>
      </c>
      <c r="AU394" t="str">
        <f t="shared" si="194"/>
        <v>=IF(DECEITFULNESS_training_input.xlsx!A301&lt;&gt;"",DECEITFULNESS_training_input.xlsx!A301,"")</v>
      </c>
      <c r="AV394" t="str">
        <f t="shared" si="194"/>
        <v>=IF(DEPRESSIVITY_training_input.xlsx!A301&lt;&gt;"",DEPRESSIVITY_training_input.xlsx!A301,"")</v>
      </c>
      <c r="AW394" t="str">
        <f t="shared" si="194"/>
        <v>=IF(DISTRACTIBILITY_training_input.xlsx!A301&lt;&gt;"",DISTRACTIBILITY_training_input.xlsx!A301,"")</v>
      </c>
      <c r="AX394" t="str">
        <f t="shared" si="194"/>
        <v>=IF(ECCENTRICITY_training_input.xlsx!A301&lt;&gt;"",ECCENTRICITY_training_input.xlsx!A301,"")</v>
      </c>
      <c r="AY394" t="str">
        <f t="shared" si="194"/>
        <v>=IF(EMOTIONAL_LABILITY_training_input.xlsx!A301&lt;&gt;"",EMOTIONAL_LABILITY_training_input.xlsx!A301,"")</v>
      </c>
      <c r="AZ394" t="str">
        <f t="shared" si="194"/>
        <v>=IF(GRANDIOSITY_training_input.xlsx!A301&lt;&gt;"",GRANDIOSITY_training_input.xlsx!A301,"")</v>
      </c>
      <c r="BA394" t="str">
        <f t="shared" si="194"/>
        <v>=IF(HOSTILITY_training_input.xlsx!A301&lt;&gt;"",HOSTILITY_training_input.xlsx!A301,"")</v>
      </c>
      <c r="BB394" t="str">
        <f t="shared" si="194"/>
        <v>=IF(IMPULSIVITY_training_input.xlsx!A301&lt;&gt;"",IMPULSIVITY_training_input.xlsx!A301,"")</v>
      </c>
      <c r="BC394" t="str">
        <f t="shared" si="194"/>
        <v>=IF(INTIMACY_AVOIDANCE_training_input.xlsx!A301&lt;&gt;"",INTIMACY_AVOIDANCE_training_input.xlsx!A301,"")</v>
      </c>
      <c r="BD394" t="str">
        <f t="shared" si="194"/>
        <v>=IF(IRRESPONSIBILITY_training_input.xlsx!A301&lt;&gt;"",IRRESPONSIBILITY_training_input.xlsx!A301,"")</v>
      </c>
      <c r="BE394" t="str">
        <f t="shared" si="194"/>
        <v>=IF(MANIPULATIVENESS_training_input.xlsx!A301&lt;&gt;"",MANIPULATIVENESS_training_input.xlsx!A301,"")</v>
      </c>
      <c r="BF394" t="str">
        <f t="shared" si="194"/>
        <v>=IF(PERCEPTUAL_DYSREGULATION_training_input.xlsx!A301&lt;&gt;"",PERCEPTUAL_DYSREGULATION_training_input.xlsx!A301,"")</v>
      </c>
      <c r="BG394" t="str">
        <f t="shared" si="194"/>
        <v>=IF(PERSEVERATION_training_input.xlsx!A301&lt;&gt;"",PERSEVERATION_training_input.xlsx!A301,"")</v>
      </c>
      <c r="BH394" t="str">
        <f t="shared" si="194"/>
        <v>=IF(RESTRICTED_AFFECTIVITY_training_input.xlsx!A301&lt;&gt;"",RESTRICTED_AFFECTIVITY_training_input.xlsx!A301,"")</v>
      </c>
      <c r="BI394" t="str">
        <f t="shared" si="194"/>
        <v>=IF(RIGID_PERFECTIONISM_training_input.xlsx!A301&lt;&gt;"",RIGID_PERFECTIONISM_training_input.xlsx!A301,"")</v>
      </c>
      <c r="BJ394" t="str">
        <f t="shared" si="194"/>
        <v>=IF(RISK_TAKING_training_input.xlsx!A301&lt;&gt;"",RISK_TAKING_training_input.xlsx!A301,"")</v>
      </c>
      <c r="BK394" t="str">
        <f t="shared" si="194"/>
        <v>=IF(SEPARATION_INSECURITY_training_input.xlsx!A301&lt;&gt;"",SEPARATION_INSECURITY_training_input.xlsx!A301,"")</v>
      </c>
      <c r="BL394" t="str">
        <f t="shared" si="194"/>
        <v>=IF(SUBMISSIVENESS_training_input.xlsx!A301&lt;&gt;"",SUBMISSIVENESS_training_input.xlsx!A301,"")</v>
      </c>
      <c r="BM394" t="str">
        <f t="shared" si="194"/>
        <v>=IF(SUSPICIOUSNESS_training_input.xlsx!A301&lt;&gt;"",SUSPICIOUSNESS_training_input.xlsx!A301,"")</v>
      </c>
      <c r="BN394" t="str">
        <f t="shared" si="194"/>
        <v>=IF(UNUSUAL_BELIEFS_training_input.xlsx!A301&lt;&gt;"",UNUSUAL_BELIEFS_training_input.xlsx!A301,"")</v>
      </c>
      <c r="BO394" t="str">
        <f t="shared" si="193"/>
        <v>=IF(WITHDRAWAL_training_input.xlsx!A301&lt;&gt;"",WITHDRAWAL_training_input.xlsx!A301,"")</v>
      </c>
      <c r="BP394" t="str">
        <f t="shared" si="193"/>
        <v>=IF(ACT_training_input.xlsx!A301&lt;&gt;"",ACT_training_input.xlsx!A301,"")</v>
      </c>
      <c r="BQ394" t="str">
        <f t="shared" si="193"/>
        <v>=IF(DSP_training_input.xlsx!A301&lt;&gt;"",DSP_training_input.xlsx!A301,"")</v>
      </c>
      <c r="BR394" t="str">
        <f t="shared" si="193"/>
        <v>=IF(PAG_training_input.xlsx!A301&lt;&gt;"",PAG_training_input.xlsx!A301,"")</v>
      </c>
      <c r="BS394" t="str">
        <f t="shared" si="193"/>
        <v>=IF(PRO_training_input.xlsx!A301&lt;&gt;"",PRO_training_input.xlsx!A301,"")</v>
      </c>
      <c r="BT394" t="str">
        <f t="shared" si="193"/>
        <v>=IF(SPL_training_input.xlsx!A301&lt;&gt;"",SPL_training_input.xlsx!A301,"")</v>
      </c>
      <c r="BU394" t="str">
        <f t="shared" si="193"/>
        <v>=IF(WDR_training_input.xlsx!A301&lt;&gt;"",WDR_training_input.xlsx!A301,"")</v>
      </c>
      <c r="BV394" t="str">
        <f t="shared" si="193"/>
        <v>=IF(CON_training_input.xlsx!A301&lt;&gt;"",CON_training_input.xlsx!A301,"")</v>
      </c>
      <c r="BW394" t="str">
        <f t="shared" si="193"/>
        <v>=IF(DSC_training_input.xlsx!A301&lt;&gt;"",DSC_training_input.xlsx!A301,"")</v>
      </c>
      <c r="BX394" t="str">
        <f t="shared" si="193"/>
        <v>=IF(FAN_training_input.xlsx!A301&lt;&gt;"",FAN_training_input.xlsx!A301,"")</v>
      </c>
      <c r="BY394" t="str">
        <f t="shared" si="193"/>
        <v>=IF(OMN_training_input.xlsx!A301&lt;&gt;"",OMN_training_input.xlsx!A301,"")</v>
      </c>
      <c r="BZ394" t="str">
        <f t="shared" si="193"/>
        <v>=IF(REP_training_input.xlsx!A301&lt;&gt;"",REP_training_input.xlsx!A301,"")</v>
      </c>
      <c r="CA394" t="str">
        <f t="shared" si="193"/>
        <v>=IF(SOM_training_input.xlsx!A301&lt;&gt;"",SOM_training_input.xlsx!A301,"")</v>
      </c>
      <c r="CB394" t="str">
        <f t="shared" si="193"/>
        <v>=IF(SUB_training_input.xlsx!A301&lt;&gt;"",SUB_training_input.xlsx!A301,"")</v>
      </c>
      <c r="CC394" t="str">
        <f t="shared" si="193"/>
        <v>=IF(UND_training_input.xlsx!A301&lt;&gt;"",UND_training_input.xlsx!A301,"")</v>
      </c>
      <c r="CD394" t="str">
        <f t="shared" si="193"/>
        <v>=IF(ALT_training_input.xlsx!A301&lt;&gt;"",ALT_training_input.xlsx!A301,"")</v>
      </c>
      <c r="CE394" t="str">
        <f t="shared" si="193"/>
        <v>=IF(HUM_training_input.xlsx!A301&lt;&gt;"",HUM_training_input.xlsx!A301,"")</v>
      </c>
      <c r="CF394" t="str">
        <f t="shared" si="193"/>
        <v>=IF(IDL_training_input.xlsx!A301&lt;&gt;"",IDL_training_input.xlsx!A301,"")</v>
      </c>
      <c r="CG394" t="str">
        <f t="shared" si="193"/>
        <v>=IF(RFM_training_input.xlsx!A301&lt;&gt;"",RFM_training_input.xlsx!A301,"")</v>
      </c>
      <c r="CH394" t="str">
        <f t="shared" si="193"/>
        <v>=IF(DN_training_input.xlsx!A301&lt;&gt;"",DN_training_input.xlsx!A301,"")</v>
      </c>
      <c r="CI394" t="str">
        <f t="shared" si="193"/>
        <v>=IF(INT_training_input.xlsx!A301&lt;&gt;"",INT_training_input.xlsx!A301,"")</v>
      </c>
      <c r="CJ394" t="str">
        <f t="shared" si="193"/>
        <v>=IF(SUP_training_input.xlsx!A301&lt;&gt;"",SUP_training_input.xlsx!A301,"")</v>
      </c>
      <c r="CK394" t="str">
        <f t="shared" si="193"/>
        <v>=IF(ANT_training_input.xlsx!A301&lt;&gt;"",ANT_training_input.xlsx!A301,"")</v>
      </c>
      <c r="CL394" t="str">
        <f t="shared" si="193"/>
        <v>=IF(ISO_training_input.xlsx!A301&lt;&gt;"",ISO_training_input.xlsx!A301,"")</v>
      </c>
    </row>
    <row r="395" spans="1:90">
      <c r="A395">
        <v>302</v>
      </c>
      <c r="B395" t="str">
        <f t="shared" si="172"/>
        <v>=IF(SUICIDE_training_input.xlsx!A302&lt;&gt;"",SUICIDE_training_input.xlsx!A302,"")</v>
      </c>
      <c r="C395" t="str">
        <f t="shared" si="194"/>
        <v>=IF(IQ_training_input.xlsx!A302&lt;&gt;"",IQ_training_input.xlsx!A302,"")</v>
      </c>
      <c r="D395" t="str">
        <f t="shared" si="194"/>
        <v>=IF(AMBIG_training_input.xlsx!A302&lt;&gt;"",AMBIG_training_input.xlsx!A302,"")</v>
      </c>
      <c r="E395" t="str">
        <f t="shared" si="194"/>
        <v>=IF(EGODYST_training_input.xlsx!A302&lt;&gt;"",EGODYST_training_input.xlsx!A302,"")</v>
      </c>
      <c r="F395" t="str">
        <f t="shared" si="194"/>
        <v>=IF(AUTISM_training_input.xlsx!A302&lt;&gt;"",AUTISM_training_input.xlsx!A302,"")</v>
      </c>
      <c r="G395" t="str">
        <f t="shared" si="194"/>
        <v>=IF(IDENTITY_training_input.xlsx!A302&lt;&gt;"",IDENTITY_training_input.xlsx!A302,"")</v>
      </c>
      <c r="H395" t="str">
        <f t="shared" si="194"/>
        <v>=IF(SELFDIR_training_input.xlsx!A302&lt;&gt;"",SELFDIR_training_input.xlsx!A302,"")</v>
      </c>
      <c r="I395" t="str">
        <f t="shared" si="194"/>
        <v>=IF(EMPATHY_training_input.xlsx!A302&lt;&gt;"",EMPATHY_training_input.xlsx!A302,"")</v>
      </c>
      <c r="J395" t="str">
        <f t="shared" si="194"/>
        <v>=IF(INTIMACY_training_input.xlsx!A302&lt;&gt;"",INTIMACY_training_input.xlsx!A302,"")</v>
      </c>
      <c r="K395" t="str">
        <f t="shared" si="194"/>
        <v>=IF(ACUTE_training_input.xlsx!A302&lt;&gt;"",ACUTE_training_input.xlsx!A302,"")</v>
      </c>
      <c r="L395" t="str">
        <f t="shared" si="194"/>
        <v>=IF(CHRONIC_training_input.xlsx!A302&lt;&gt;"",CHRONIC_training_input.xlsx!A302,"")</v>
      </c>
      <c r="M395" t="str">
        <f t="shared" si="194"/>
        <v>=IF(TRAUMA_PAST_training_input.xlsx!A302&lt;&gt;"",TRAUMA_PAST_training_input.xlsx!A302,"")</v>
      </c>
      <c r="N395" t="str">
        <f t="shared" si="194"/>
        <v>=IF(TRAUMA_PRESENT_training_input.xlsx!A302&lt;&gt;"",TRAUMA_PRESENT_training_input.xlsx!A302,"")</v>
      </c>
      <c r="O395" t="str">
        <f t="shared" si="194"/>
        <v>=IF(HOPE_training_input.xlsx!A302&lt;&gt;"",HOPE_training_input.xlsx!A302,"")</v>
      </c>
      <c r="P395" t="str">
        <f t="shared" si="194"/>
        <v>=IF(SELFAFFICACY_training_input.xlsx!A302&lt;&gt;"",SELFAFFICACY_training_input.xlsx!A302,"")</v>
      </c>
      <c r="Q395" t="str">
        <f t="shared" si="194"/>
        <v>=IF(SELFESTEEM_training_input.xlsx!A302&lt;&gt;"",SELFESTEEM_training_input.xlsx!A302,"")</v>
      </c>
      <c r="R395" t="str">
        <f t="shared" si="194"/>
        <v>=IF(WELLBEING_training_input.xlsx!A302&lt;&gt;"",WELLBEING_training_input.xlsx!A302,"")</v>
      </c>
      <c r="S395" t="str">
        <f t="shared" si="194"/>
        <v>=IF(HYPER_training_input.xlsx!A302&lt;&gt;"",HYPER_training_input.xlsx!A302,"")</v>
      </c>
      <c r="T395" t="str">
        <f t="shared" si="194"/>
        <v>=IF(AGGR_training_input.xlsx!A302&lt;&gt;"",AGGR_training_input.xlsx!A302,"")</v>
      </c>
      <c r="U395" t="str">
        <f t="shared" si="194"/>
        <v>=IF(COND_PR_training_input.xlsx!A302&lt;&gt;"",COND_PR_training_input.xlsx!A302,"")</v>
      </c>
      <c r="V395" t="str">
        <f t="shared" si="194"/>
        <v>=IF(ANXIE_training_input.xlsx!A302&lt;&gt;"",ANXIE_training_input.xlsx!A302,"")</v>
      </c>
      <c r="W395" t="str">
        <f t="shared" si="194"/>
        <v>=IF(DEPR_training_input.xlsx!A302&lt;&gt;"",DEPR_training_input.xlsx!A302,"")</v>
      </c>
      <c r="X395" t="str">
        <f t="shared" si="194"/>
        <v>=IF(SOMAT_training_input.xlsx!A302&lt;&gt;"",SOMAT_training_input.xlsx!A302,"")</v>
      </c>
      <c r="Y395" t="str">
        <f t="shared" si="194"/>
        <v>=IF(ATYPI_training_input.xlsx!A302&lt;&gt;"",ATYPI_training_input.xlsx!A302,"")</v>
      </c>
      <c r="Z395" t="str">
        <f t="shared" si="194"/>
        <v>=IF(WITHD_training_input.xlsx!A302&lt;&gt;"",WITHD_training_input.xlsx!A302,"")</v>
      </c>
      <c r="AA395" t="str">
        <f t="shared" si="194"/>
        <v>=IF(ATTE_PR_training_input.xlsx!A302&lt;&gt;"",ATTE_PR_training_input.xlsx!A302,"")</v>
      </c>
      <c r="AB395" t="str">
        <f t="shared" si="194"/>
        <v>=IF(ANG_CONT_training_input.xlsx!A302&lt;&gt;"",ANG_CONT_training_input.xlsx!A302,"")</v>
      </c>
      <c r="AC395" t="str">
        <f t="shared" si="194"/>
        <v>=IF(DEV_SOC_DIS_training_input.xlsx!A302&lt;&gt;"",DEV_SOC_DIS_training_input.xlsx!A302,"")</v>
      </c>
      <c r="AD395" t="str">
        <f t="shared" si="194"/>
        <v>=IF(BULLY_training_input.xlsx!A302&lt;&gt;"",BULLY_training_input.xlsx!A302,"")</v>
      </c>
      <c r="AE395" t="str">
        <f t="shared" si="194"/>
        <v>=IF(EMOT_SELF_C_training_input.xlsx!A302&lt;&gt;"",EMOT_SELF_C_training_input.xlsx!A302,"")</v>
      </c>
      <c r="AF395" t="str">
        <f t="shared" si="194"/>
        <v>=IF(EXE_FUN_training_input.xlsx!A302&lt;&gt;"",EXE_FUN_training_input.xlsx!A302,"")</v>
      </c>
      <c r="AG395" t="str">
        <f t="shared" si="194"/>
        <v>=IF(MANIA_training_input.xlsx!A302&lt;&gt;"",MANIA_training_input.xlsx!A302,"")</v>
      </c>
      <c r="AH395" t="str">
        <f t="shared" si="194"/>
        <v>=IF(NEG_EMOT_training_input.xlsx!A302&lt;&gt;"",NEG_EMOT_training_input.xlsx!A302,"")</v>
      </c>
      <c r="AI395" t="str">
        <f t="shared" si="194"/>
        <v>=IF(ADAPT_training_input.xlsx!A302&lt;&gt;"",ADAPT_training_input.xlsx!A302,"")</v>
      </c>
      <c r="AJ395" t="str">
        <f t="shared" si="194"/>
        <v>=IF(SOC_SK_training_input.xlsx!A302&lt;&gt;"",SOC_SK_training_input.xlsx!A302,"")</v>
      </c>
      <c r="AK395" t="str">
        <f t="shared" si="194"/>
        <v>=IF(LEAD_training_input.xlsx!A302&lt;&gt;"",LEAD_training_input.xlsx!A302,"")</v>
      </c>
      <c r="AL395" t="str">
        <f t="shared" si="194"/>
        <v>=IF(ACT_DAIL_training_input.xlsx!A302&lt;&gt;"",ACT_DAIL_training_input.xlsx!A302,"")</v>
      </c>
      <c r="AM395" t="str">
        <f t="shared" si="194"/>
        <v>=IF(FUN_COM_training_input.xlsx!A302&lt;&gt;"",FUN_COM_training_input.xlsx!A302,"")</v>
      </c>
      <c r="AN395" t="str">
        <f t="shared" si="194"/>
        <v>=IF(RESILI_training_input.xlsx!A302&lt;&gt;"",RESILI_training_input.xlsx!A302,"")</v>
      </c>
      <c r="AO395" t="str">
        <f t="shared" si="194"/>
        <v>=IF(SEL_training_input.xlsx!A302&lt;&gt;"",SEL_training_input.xlsx!A302,"")</v>
      </c>
      <c r="AP395" t="str">
        <f t="shared" si="194"/>
        <v>=IF(SEV_training_input.xlsx!A302&lt;&gt;"",SEV_training_input.xlsx!A302,"")</v>
      </c>
      <c r="AQ395" t="str">
        <f t="shared" si="194"/>
        <v>=IF(ANHEDONIA_training_input.xlsx!A302&lt;&gt;"",ANHEDONIA_training_input.xlsx!A302,"")</v>
      </c>
      <c r="AR395" t="str">
        <f t="shared" si="194"/>
        <v>=IF(ANXIOUSNESS_training_input.xlsx!A302&lt;&gt;"",ANXIOUSNESS_training_input.xlsx!A302,"")</v>
      </c>
      <c r="AS395" t="str">
        <f t="shared" si="194"/>
        <v>=IF(ATTENTION_SEEKING_training_input.xlsx!A302&lt;&gt;"",ATTENTION_SEEKING_training_input.xlsx!A302,"")</v>
      </c>
      <c r="AT395" t="str">
        <f t="shared" si="194"/>
        <v>=IF(CALLOUSNESS_training_input.xlsx!A302&lt;&gt;"",CALLOUSNESS_training_input.xlsx!A302,"")</v>
      </c>
      <c r="AU395" t="str">
        <f t="shared" si="194"/>
        <v>=IF(DECEITFULNESS_training_input.xlsx!A302&lt;&gt;"",DECEITFULNESS_training_input.xlsx!A302,"")</v>
      </c>
      <c r="AV395" t="str">
        <f t="shared" si="194"/>
        <v>=IF(DEPRESSIVITY_training_input.xlsx!A302&lt;&gt;"",DEPRESSIVITY_training_input.xlsx!A302,"")</v>
      </c>
      <c r="AW395" t="str">
        <f t="shared" si="194"/>
        <v>=IF(DISTRACTIBILITY_training_input.xlsx!A302&lt;&gt;"",DISTRACTIBILITY_training_input.xlsx!A302,"")</v>
      </c>
      <c r="AX395" t="str">
        <f t="shared" si="194"/>
        <v>=IF(ECCENTRICITY_training_input.xlsx!A302&lt;&gt;"",ECCENTRICITY_training_input.xlsx!A302,"")</v>
      </c>
      <c r="AY395" t="str">
        <f t="shared" si="194"/>
        <v>=IF(EMOTIONAL_LABILITY_training_input.xlsx!A302&lt;&gt;"",EMOTIONAL_LABILITY_training_input.xlsx!A302,"")</v>
      </c>
      <c r="AZ395" t="str">
        <f t="shared" si="194"/>
        <v>=IF(GRANDIOSITY_training_input.xlsx!A302&lt;&gt;"",GRANDIOSITY_training_input.xlsx!A302,"")</v>
      </c>
      <c r="BA395" t="str">
        <f t="shared" si="194"/>
        <v>=IF(HOSTILITY_training_input.xlsx!A302&lt;&gt;"",HOSTILITY_training_input.xlsx!A302,"")</v>
      </c>
      <c r="BB395" t="str">
        <f t="shared" si="194"/>
        <v>=IF(IMPULSIVITY_training_input.xlsx!A302&lt;&gt;"",IMPULSIVITY_training_input.xlsx!A302,"")</v>
      </c>
      <c r="BC395" t="str">
        <f t="shared" si="194"/>
        <v>=IF(INTIMACY_AVOIDANCE_training_input.xlsx!A302&lt;&gt;"",INTIMACY_AVOIDANCE_training_input.xlsx!A302,"")</v>
      </c>
      <c r="BD395" t="str">
        <f t="shared" si="194"/>
        <v>=IF(IRRESPONSIBILITY_training_input.xlsx!A302&lt;&gt;"",IRRESPONSIBILITY_training_input.xlsx!A302,"")</v>
      </c>
      <c r="BE395" t="str">
        <f t="shared" si="194"/>
        <v>=IF(MANIPULATIVENESS_training_input.xlsx!A302&lt;&gt;"",MANIPULATIVENESS_training_input.xlsx!A302,"")</v>
      </c>
      <c r="BF395" t="str">
        <f t="shared" si="194"/>
        <v>=IF(PERCEPTUAL_DYSREGULATION_training_input.xlsx!A302&lt;&gt;"",PERCEPTUAL_DYSREGULATION_training_input.xlsx!A302,"")</v>
      </c>
      <c r="BG395" t="str">
        <f t="shared" si="194"/>
        <v>=IF(PERSEVERATION_training_input.xlsx!A302&lt;&gt;"",PERSEVERATION_training_input.xlsx!A302,"")</v>
      </c>
      <c r="BH395" t="str">
        <f t="shared" si="194"/>
        <v>=IF(RESTRICTED_AFFECTIVITY_training_input.xlsx!A302&lt;&gt;"",RESTRICTED_AFFECTIVITY_training_input.xlsx!A302,"")</v>
      </c>
      <c r="BI395" t="str">
        <f t="shared" si="194"/>
        <v>=IF(RIGID_PERFECTIONISM_training_input.xlsx!A302&lt;&gt;"",RIGID_PERFECTIONISM_training_input.xlsx!A302,"")</v>
      </c>
      <c r="BJ395" t="str">
        <f t="shared" si="194"/>
        <v>=IF(RISK_TAKING_training_input.xlsx!A302&lt;&gt;"",RISK_TAKING_training_input.xlsx!A302,"")</v>
      </c>
      <c r="BK395" t="str">
        <f t="shared" si="194"/>
        <v>=IF(SEPARATION_INSECURITY_training_input.xlsx!A302&lt;&gt;"",SEPARATION_INSECURITY_training_input.xlsx!A302,"")</v>
      </c>
      <c r="BL395" t="str">
        <f t="shared" si="194"/>
        <v>=IF(SUBMISSIVENESS_training_input.xlsx!A302&lt;&gt;"",SUBMISSIVENESS_training_input.xlsx!A302,"")</v>
      </c>
      <c r="BM395" t="str">
        <f t="shared" si="194"/>
        <v>=IF(SUSPICIOUSNESS_training_input.xlsx!A302&lt;&gt;"",SUSPICIOUSNESS_training_input.xlsx!A302,"")</v>
      </c>
      <c r="BN395" t="str">
        <f t="shared" si="194"/>
        <v>=IF(UNUSUAL_BELIEFS_training_input.xlsx!A302&lt;&gt;"",UNUSUAL_BELIEFS_training_input.xlsx!A302,"")</v>
      </c>
      <c r="BO395" t="str">
        <f t="shared" si="193"/>
        <v>=IF(WITHDRAWAL_training_input.xlsx!A302&lt;&gt;"",WITHDRAWAL_training_input.xlsx!A302,"")</v>
      </c>
      <c r="BP395" t="str">
        <f t="shared" si="193"/>
        <v>=IF(ACT_training_input.xlsx!A302&lt;&gt;"",ACT_training_input.xlsx!A302,"")</v>
      </c>
      <c r="BQ395" t="str">
        <f t="shared" si="193"/>
        <v>=IF(DSP_training_input.xlsx!A302&lt;&gt;"",DSP_training_input.xlsx!A302,"")</v>
      </c>
      <c r="BR395" t="str">
        <f t="shared" si="193"/>
        <v>=IF(PAG_training_input.xlsx!A302&lt;&gt;"",PAG_training_input.xlsx!A302,"")</v>
      </c>
      <c r="BS395" t="str">
        <f t="shared" si="193"/>
        <v>=IF(PRO_training_input.xlsx!A302&lt;&gt;"",PRO_training_input.xlsx!A302,"")</v>
      </c>
      <c r="BT395" t="str">
        <f t="shared" si="193"/>
        <v>=IF(SPL_training_input.xlsx!A302&lt;&gt;"",SPL_training_input.xlsx!A302,"")</v>
      </c>
      <c r="BU395" t="str">
        <f t="shared" si="193"/>
        <v>=IF(WDR_training_input.xlsx!A302&lt;&gt;"",WDR_training_input.xlsx!A302,"")</v>
      </c>
      <c r="BV395" t="str">
        <f t="shared" si="193"/>
        <v>=IF(CON_training_input.xlsx!A302&lt;&gt;"",CON_training_input.xlsx!A302,"")</v>
      </c>
      <c r="BW395" t="str">
        <f t="shared" si="193"/>
        <v>=IF(DSC_training_input.xlsx!A302&lt;&gt;"",DSC_training_input.xlsx!A302,"")</v>
      </c>
      <c r="BX395" t="str">
        <f t="shared" si="193"/>
        <v>=IF(FAN_training_input.xlsx!A302&lt;&gt;"",FAN_training_input.xlsx!A302,"")</v>
      </c>
      <c r="BY395" t="str">
        <f t="shared" si="193"/>
        <v>=IF(OMN_training_input.xlsx!A302&lt;&gt;"",OMN_training_input.xlsx!A302,"")</v>
      </c>
      <c r="BZ395" t="str">
        <f t="shared" si="193"/>
        <v>=IF(REP_training_input.xlsx!A302&lt;&gt;"",REP_training_input.xlsx!A302,"")</v>
      </c>
      <c r="CA395" t="str">
        <f t="shared" si="193"/>
        <v>=IF(SOM_training_input.xlsx!A302&lt;&gt;"",SOM_training_input.xlsx!A302,"")</v>
      </c>
      <c r="CB395" t="str">
        <f t="shared" si="193"/>
        <v>=IF(SUB_training_input.xlsx!A302&lt;&gt;"",SUB_training_input.xlsx!A302,"")</v>
      </c>
      <c r="CC395" t="str">
        <f t="shared" si="193"/>
        <v>=IF(UND_training_input.xlsx!A302&lt;&gt;"",UND_training_input.xlsx!A302,"")</v>
      </c>
      <c r="CD395" t="str">
        <f t="shared" si="193"/>
        <v>=IF(ALT_training_input.xlsx!A302&lt;&gt;"",ALT_training_input.xlsx!A302,"")</v>
      </c>
      <c r="CE395" t="str">
        <f t="shared" si="193"/>
        <v>=IF(HUM_training_input.xlsx!A302&lt;&gt;"",HUM_training_input.xlsx!A302,"")</v>
      </c>
      <c r="CF395" t="str">
        <f t="shared" si="193"/>
        <v>=IF(IDL_training_input.xlsx!A302&lt;&gt;"",IDL_training_input.xlsx!A302,"")</v>
      </c>
      <c r="CG395" t="str">
        <f t="shared" si="193"/>
        <v>=IF(RFM_training_input.xlsx!A302&lt;&gt;"",RFM_training_input.xlsx!A302,"")</v>
      </c>
      <c r="CH395" t="str">
        <f t="shared" si="193"/>
        <v>=IF(DN_training_input.xlsx!A302&lt;&gt;"",DN_training_input.xlsx!A302,"")</v>
      </c>
      <c r="CI395" t="str">
        <f t="shared" si="193"/>
        <v>=IF(INT_training_input.xlsx!A302&lt;&gt;"",INT_training_input.xlsx!A302,"")</v>
      </c>
      <c r="CJ395" t="str">
        <f t="shared" si="193"/>
        <v>=IF(SUP_training_input.xlsx!A302&lt;&gt;"",SUP_training_input.xlsx!A302,"")</v>
      </c>
      <c r="CK395" t="str">
        <f t="shared" si="193"/>
        <v>=IF(ANT_training_input.xlsx!A302&lt;&gt;"",ANT_training_input.xlsx!A302,"")</v>
      </c>
      <c r="CL395" t="str">
        <f t="shared" si="193"/>
        <v>=IF(ISO_training_input.xlsx!A302&lt;&gt;"",ISO_training_input.xlsx!A302,"")</v>
      </c>
    </row>
    <row r="396" spans="1:90">
      <c r="A396">
        <v>303</v>
      </c>
      <c r="B396" t="str">
        <f t="shared" si="172"/>
        <v>=IF(SUICIDE_training_input.xlsx!A303&lt;&gt;"",SUICIDE_training_input.xlsx!A303,"")</v>
      </c>
      <c r="C396" t="str">
        <f t="shared" si="194"/>
        <v>=IF(IQ_training_input.xlsx!A303&lt;&gt;"",IQ_training_input.xlsx!A303,"")</v>
      </c>
      <c r="D396" t="str">
        <f t="shared" si="194"/>
        <v>=IF(AMBIG_training_input.xlsx!A303&lt;&gt;"",AMBIG_training_input.xlsx!A303,"")</v>
      </c>
      <c r="E396" t="str">
        <f t="shared" si="194"/>
        <v>=IF(EGODYST_training_input.xlsx!A303&lt;&gt;"",EGODYST_training_input.xlsx!A303,"")</v>
      </c>
      <c r="F396" t="str">
        <f t="shared" si="194"/>
        <v>=IF(AUTISM_training_input.xlsx!A303&lt;&gt;"",AUTISM_training_input.xlsx!A303,"")</v>
      </c>
      <c r="G396" t="str">
        <f t="shared" si="194"/>
        <v>=IF(IDENTITY_training_input.xlsx!A303&lt;&gt;"",IDENTITY_training_input.xlsx!A303,"")</v>
      </c>
      <c r="H396" t="str">
        <f t="shared" si="194"/>
        <v>=IF(SELFDIR_training_input.xlsx!A303&lt;&gt;"",SELFDIR_training_input.xlsx!A303,"")</v>
      </c>
      <c r="I396" t="str">
        <f t="shared" si="194"/>
        <v>=IF(EMPATHY_training_input.xlsx!A303&lt;&gt;"",EMPATHY_training_input.xlsx!A303,"")</v>
      </c>
      <c r="J396" t="str">
        <f t="shared" si="194"/>
        <v>=IF(INTIMACY_training_input.xlsx!A303&lt;&gt;"",INTIMACY_training_input.xlsx!A303,"")</v>
      </c>
      <c r="K396" t="str">
        <f t="shared" si="194"/>
        <v>=IF(ACUTE_training_input.xlsx!A303&lt;&gt;"",ACUTE_training_input.xlsx!A303,"")</v>
      </c>
      <c r="L396" t="str">
        <f t="shared" si="194"/>
        <v>=IF(CHRONIC_training_input.xlsx!A303&lt;&gt;"",CHRONIC_training_input.xlsx!A303,"")</v>
      </c>
      <c r="M396" t="str">
        <f t="shared" si="194"/>
        <v>=IF(TRAUMA_PAST_training_input.xlsx!A303&lt;&gt;"",TRAUMA_PAST_training_input.xlsx!A303,"")</v>
      </c>
      <c r="N396" t="str">
        <f t="shared" si="194"/>
        <v>=IF(TRAUMA_PRESENT_training_input.xlsx!A303&lt;&gt;"",TRAUMA_PRESENT_training_input.xlsx!A303,"")</v>
      </c>
      <c r="O396" t="str">
        <f t="shared" si="194"/>
        <v>=IF(HOPE_training_input.xlsx!A303&lt;&gt;"",HOPE_training_input.xlsx!A303,"")</v>
      </c>
      <c r="P396" t="str">
        <f t="shared" si="194"/>
        <v>=IF(SELFAFFICACY_training_input.xlsx!A303&lt;&gt;"",SELFAFFICACY_training_input.xlsx!A303,"")</v>
      </c>
      <c r="Q396" t="str">
        <f t="shared" si="194"/>
        <v>=IF(SELFESTEEM_training_input.xlsx!A303&lt;&gt;"",SELFESTEEM_training_input.xlsx!A303,"")</v>
      </c>
      <c r="R396" t="str">
        <f t="shared" si="194"/>
        <v>=IF(WELLBEING_training_input.xlsx!A303&lt;&gt;"",WELLBEING_training_input.xlsx!A303,"")</v>
      </c>
      <c r="S396" t="str">
        <f t="shared" si="194"/>
        <v>=IF(HYPER_training_input.xlsx!A303&lt;&gt;"",HYPER_training_input.xlsx!A303,"")</v>
      </c>
      <c r="T396" t="str">
        <f t="shared" si="194"/>
        <v>=IF(AGGR_training_input.xlsx!A303&lt;&gt;"",AGGR_training_input.xlsx!A303,"")</v>
      </c>
      <c r="U396" t="str">
        <f t="shared" si="194"/>
        <v>=IF(COND_PR_training_input.xlsx!A303&lt;&gt;"",COND_PR_training_input.xlsx!A303,"")</v>
      </c>
      <c r="V396" t="str">
        <f t="shared" si="194"/>
        <v>=IF(ANXIE_training_input.xlsx!A303&lt;&gt;"",ANXIE_training_input.xlsx!A303,"")</v>
      </c>
      <c r="W396" t="str">
        <f t="shared" si="194"/>
        <v>=IF(DEPR_training_input.xlsx!A303&lt;&gt;"",DEPR_training_input.xlsx!A303,"")</v>
      </c>
      <c r="X396" t="str">
        <f t="shared" si="194"/>
        <v>=IF(SOMAT_training_input.xlsx!A303&lt;&gt;"",SOMAT_training_input.xlsx!A303,"")</v>
      </c>
      <c r="Y396" t="str">
        <f t="shared" si="194"/>
        <v>=IF(ATYPI_training_input.xlsx!A303&lt;&gt;"",ATYPI_training_input.xlsx!A303,"")</v>
      </c>
      <c r="Z396" t="str">
        <f t="shared" si="194"/>
        <v>=IF(WITHD_training_input.xlsx!A303&lt;&gt;"",WITHD_training_input.xlsx!A303,"")</v>
      </c>
      <c r="AA396" t="str">
        <f t="shared" si="194"/>
        <v>=IF(ATTE_PR_training_input.xlsx!A303&lt;&gt;"",ATTE_PR_training_input.xlsx!A303,"")</v>
      </c>
      <c r="AB396" t="str">
        <f t="shared" si="194"/>
        <v>=IF(ANG_CONT_training_input.xlsx!A303&lt;&gt;"",ANG_CONT_training_input.xlsx!A303,"")</v>
      </c>
      <c r="AC396" t="str">
        <f t="shared" si="194"/>
        <v>=IF(DEV_SOC_DIS_training_input.xlsx!A303&lt;&gt;"",DEV_SOC_DIS_training_input.xlsx!A303,"")</v>
      </c>
      <c r="AD396" t="str">
        <f t="shared" si="194"/>
        <v>=IF(BULLY_training_input.xlsx!A303&lt;&gt;"",BULLY_training_input.xlsx!A303,"")</v>
      </c>
      <c r="AE396" t="str">
        <f t="shared" si="194"/>
        <v>=IF(EMOT_SELF_C_training_input.xlsx!A303&lt;&gt;"",EMOT_SELF_C_training_input.xlsx!A303,"")</v>
      </c>
      <c r="AF396" t="str">
        <f t="shared" si="194"/>
        <v>=IF(EXE_FUN_training_input.xlsx!A303&lt;&gt;"",EXE_FUN_training_input.xlsx!A303,"")</v>
      </c>
      <c r="AG396" t="str">
        <f t="shared" si="194"/>
        <v>=IF(MANIA_training_input.xlsx!A303&lt;&gt;"",MANIA_training_input.xlsx!A303,"")</v>
      </c>
      <c r="AH396" t="str">
        <f t="shared" si="194"/>
        <v>=IF(NEG_EMOT_training_input.xlsx!A303&lt;&gt;"",NEG_EMOT_training_input.xlsx!A303,"")</v>
      </c>
      <c r="AI396" t="str">
        <f t="shared" si="194"/>
        <v>=IF(ADAPT_training_input.xlsx!A303&lt;&gt;"",ADAPT_training_input.xlsx!A303,"")</v>
      </c>
      <c r="AJ396" t="str">
        <f t="shared" si="194"/>
        <v>=IF(SOC_SK_training_input.xlsx!A303&lt;&gt;"",SOC_SK_training_input.xlsx!A303,"")</v>
      </c>
      <c r="AK396" t="str">
        <f t="shared" si="194"/>
        <v>=IF(LEAD_training_input.xlsx!A303&lt;&gt;"",LEAD_training_input.xlsx!A303,"")</v>
      </c>
      <c r="AL396" t="str">
        <f t="shared" si="194"/>
        <v>=IF(ACT_DAIL_training_input.xlsx!A303&lt;&gt;"",ACT_DAIL_training_input.xlsx!A303,"")</v>
      </c>
      <c r="AM396" t="str">
        <f t="shared" si="194"/>
        <v>=IF(FUN_COM_training_input.xlsx!A303&lt;&gt;"",FUN_COM_training_input.xlsx!A303,"")</v>
      </c>
      <c r="AN396" t="str">
        <f t="shared" si="194"/>
        <v>=IF(RESILI_training_input.xlsx!A303&lt;&gt;"",RESILI_training_input.xlsx!A303,"")</v>
      </c>
      <c r="AO396" t="str">
        <f t="shared" si="194"/>
        <v>=IF(SEL_training_input.xlsx!A303&lt;&gt;"",SEL_training_input.xlsx!A303,"")</v>
      </c>
      <c r="AP396" t="str">
        <f t="shared" si="194"/>
        <v>=IF(SEV_training_input.xlsx!A303&lt;&gt;"",SEV_training_input.xlsx!A303,"")</v>
      </c>
      <c r="AQ396" t="str">
        <f t="shared" si="194"/>
        <v>=IF(ANHEDONIA_training_input.xlsx!A303&lt;&gt;"",ANHEDONIA_training_input.xlsx!A303,"")</v>
      </c>
      <c r="AR396" t="str">
        <f t="shared" si="194"/>
        <v>=IF(ANXIOUSNESS_training_input.xlsx!A303&lt;&gt;"",ANXIOUSNESS_training_input.xlsx!A303,"")</v>
      </c>
      <c r="AS396" t="str">
        <f t="shared" si="194"/>
        <v>=IF(ATTENTION_SEEKING_training_input.xlsx!A303&lt;&gt;"",ATTENTION_SEEKING_training_input.xlsx!A303,"")</v>
      </c>
      <c r="AT396" t="str">
        <f t="shared" si="194"/>
        <v>=IF(CALLOUSNESS_training_input.xlsx!A303&lt;&gt;"",CALLOUSNESS_training_input.xlsx!A303,"")</v>
      </c>
      <c r="AU396" t="str">
        <f t="shared" si="194"/>
        <v>=IF(DECEITFULNESS_training_input.xlsx!A303&lt;&gt;"",DECEITFULNESS_training_input.xlsx!A303,"")</v>
      </c>
      <c r="AV396" t="str">
        <f t="shared" si="194"/>
        <v>=IF(DEPRESSIVITY_training_input.xlsx!A303&lt;&gt;"",DEPRESSIVITY_training_input.xlsx!A303,"")</v>
      </c>
      <c r="AW396" t="str">
        <f t="shared" si="194"/>
        <v>=IF(DISTRACTIBILITY_training_input.xlsx!A303&lt;&gt;"",DISTRACTIBILITY_training_input.xlsx!A303,"")</v>
      </c>
      <c r="AX396" t="str">
        <f t="shared" si="194"/>
        <v>=IF(ECCENTRICITY_training_input.xlsx!A303&lt;&gt;"",ECCENTRICITY_training_input.xlsx!A303,"")</v>
      </c>
      <c r="AY396" t="str">
        <f t="shared" si="194"/>
        <v>=IF(EMOTIONAL_LABILITY_training_input.xlsx!A303&lt;&gt;"",EMOTIONAL_LABILITY_training_input.xlsx!A303,"")</v>
      </c>
      <c r="AZ396" t="str">
        <f t="shared" si="194"/>
        <v>=IF(GRANDIOSITY_training_input.xlsx!A303&lt;&gt;"",GRANDIOSITY_training_input.xlsx!A303,"")</v>
      </c>
      <c r="BA396" t="str">
        <f t="shared" si="194"/>
        <v>=IF(HOSTILITY_training_input.xlsx!A303&lt;&gt;"",HOSTILITY_training_input.xlsx!A303,"")</v>
      </c>
      <c r="BB396" t="str">
        <f t="shared" si="194"/>
        <v>=IF(IMPULSIVITY_training_input.xlsx!A303&lt;&gt;"",IMPULSIVITY_training_input.xlsx!A303,"")</v>
      </c>
      <c r="BC396" t="str">
        <f t="shared" si="194"/>
        <v>=IF(INTIMACY_AVOIDANCE_training_input.xlsx!A303&lt;&gt;"",INTIMACY_AVOIDANCE_training_input.xlsx!A303,"")</v>
      </c>
      <c r="BD396" t="str">
        <f t="shared" si="194"/>
        <v>=IF(IRRESPONSIBILITY_training_input.xlsx!A303&lt;&gt;"",IRRESPONSIBILITY_training_input.xlsx!A303,"")</v>
      </c>
      <c r="BE396" t="str">
        <f t="shared" si="194"/>
        <v>=IF(MANIPULATIVENESS_training_input.xlsx!A303&lt;&gt;"",MANIPULATIVENESS_training_input.xlsx!A303,"")</v>
      </c>
      <c r="BF396" t="str">
        <f t="shared" si="194"/>
        <v>=IF(PERCEPTUAL_DYSREGULATION_training_input.xlsx!A303&lt;&gt;"",PERCEPTUAL_DYSREGULATION_training_input.xlsx!A303,"")</v>
      </c>
      <c r="BG396" t="str">
        <f t="shared" si="194"/>
        <v>=IF(PERSEVERATION_training_input.xlsx!A303&lt;&gt;"",PERSEVERATION_training_input.xlsx!A303,"")</v>
      </c>
      <c r="BH396" t="str">
        <f t="shared" si="194"/>
        <v>=IF(RESTRICTED_AFFECTIVITY_training_input.xlsx!A303&lt;&gt;"",RESTRICTED_AFFECTIVITY_training_input.xlsx!A303,"")</v>
      </c>
      <c r="BI396" t="str">
        <f t="shared" si="194"/>
        <v>=IF(RIGID_PERFECTIONISM_training_input.xlsx!A303&lt;&gt;"",RIGID_PERFECTIONISM_training_input.xlsx!A303,"")</v>
      </c>
      <c r="BJ396" t="str">
        <f t="shared" si="194"/>
        <v>=IF(RISK_TAKING_training_input.xlsx!A303&lt;&gt;"",RISK_TAKING_training_input.xlsx!A303,"")</v>
      </c>
      <c r="BK396" t="str">
        <f t="shared" si="194"/>
        <v>=IF(SEPARATION_INSECURITY_training_input.xlsx!A303&lt;&gt;"",SEPARATION_INSECURITY_training_input.xlsx!A303,"")</v>
      </c>
      <c r="BL396" t="str">
        <f t="shared" si="194"/>
        <v>=IF(SUBMISSIVENESS_training_input.xlsx!A303&lt;&gt;"",SUBMISSIVENESS_training_input.xlsx!A303,"")</v>
      </c>
      <c r="BM396" t="str">
        <f t="shared" si="194"/>
        <v>=IF(SUSPICIOUSNESS_training_input.xlsx!A303&lt;&gt;"",SUSPICIOUSNESS_training_input.xlsx!A303,"")</v>
      </c>
      <c r="BN396" t="str">
        <f t="shared" ref="BN396:CL399" si="195">CONCATENATE($A$11,BN$1,$A$12,$A396,$A$13,BN$1,$A$14,$A396,$A$15)</f>
        <v>=IF(UNUSUAL_BELIEFS_training_input.xlsx!A303&lt;&gt;"",UNUSUAL_BELIEFS_training_input.xlsx!A303,"")</v>
      </c>
      <c r="BO396" t="str">
        <f t="shared" si="195"/>
        <v>=IF(WITHDRAWAL_training_input.xlsx!A303&lt;&gt;"",WITHDRAWAL_training_input.xlsx!A303,"")</v>
      </c>
      <c r="BP396" t="str">
        <f t="shared" si="195"/>
        <v>=IF(ACT_training_input.xlsx!A303&lt;&gt;"",ACT_training_input.xlsx!A303,"")</v>
      </c>
      <c r="BQ396" t="str">
        <f t="shared" si="195"/>
        <v>=IF(DSP_training_input.xlsx!A303&lt;&gt;"",DSP_training_input.xlsx!A303,"")</v>
      </c>
      <c r="BR396" t="str">
        <f t="shared" si="195"/>
        <v>=IF(PAG_training_input.xlsx!A303&lt;&gt;"",PAG_training_input.xlsx!A303,"")</v>
      </c>
      <c r="BS396" t="str">
        <f t="shared" si="195"/>
        <v>=IF(PRO_training_input.xlsx!A303&lt;&gt;"",PRO_training_input.xlsx!A303,"")</v>
      </c>
      <c r="BT396" t="str">
        <f t="shared" si="195"/>
        <v>=IF(SPL_training_input.xlsx!A303&lt;&gt;"",SPL_training_input.xlsx!A303,"")</v>
      </c>
      <c r="BU396" t="str">
        <f t="shared" si="195"/>
        <v>=IF(WDR_training_input.xlsx!A303&lt;&gt;"",WDR_training_input.xlsx!A303,"")</v>
      </c>
      <c r="BV396" t="str">
        <f t="shared" si="195"/>
        <v>=IF(CON_training_input.xlsx!A303&lt;&gt;"",CON_training_input.xlsx!A303,"")</v>
      </c>
      <c r="BW396" t="str">
        <f t="shared" si="195"/>
        <v>=IF(DSC_training_input.xlsx!A303&lt;&gt;"",DSC_training_input.xlsx!A303,"")</v>
      </c>
      <c r="BX396" t="str">
        <f t="shared" si="195"/>
        <v>=IF(FAN_training_input.xlsx!A303&lt;&gt;"",FAN_training_input.xlsx!A303,"")</v>
      </c>
      <c r="BY396" t="str">
        <f t="shared" si="195"/>
        <v>=IF(OMN_training_input.xlsx!A303&lt;&gt;"",OMN_training_input.xlsx!A303,"")</v>
      </c>
      <c r="BZ396" t="str">
        <f t="shared" si="195"/>
        <v>=IF(REP_training_input.xlsx!A303&lt;&gt;"",REP_training_input.xlsx!A303,"")</v>
      </c>
      <c r="CA396" t="str">
        <f t="shared" si="195"/>
        <v>=IF(SOM_training_input.xlsx!A303&lt;&gt;"",SOM_training_input.xlsx!A303,"")</v>
      </c>
      <c r="CB396" t="str">
        <f t="shared" si="195"/>
        <v>=IF(SUB_training_input.xlsx!A303&lt;&gt;"",SUB_training_input.xlsx!A303,"")</v>
      </c>
      <c r="CC396" t="str">
        <f t="shared" si="195"/>
        <v>=IF(UND_training_input.xlsx!A303&lt;&gt;"",UND_training_input.xlsx!A303,"")</v>
      </c>
      <c r="CD396" t="str">
        <f t="shared" si="195"/>
        <v>=IF(ALT_training_input.xlsx!A303&lt;&gt;"",ALT_training_input.xlsx!A303,"")</v>
      </c>
      <c r="CE396" t="str">
        <f t="shared" si="195"/>
        <v>=IF(HUM_training_input.xlsx!A303&lt;&gt;"",HUM_training_input.xlsx!A303,"")</v>
      </c>
      <c r="CF396" t="str">
        <f t="shared" si="195"/>
        <v>=IF(IDL_training_input.xlsx!A303&lt;&gt;"",IDL_training_input.xlsx!A303,"")</v>
      </c>
      <c r="CG396" t="str">
        <f t="shared" si="195"/>
        <v>=IF(RFM_training_input.xlsx!A303&lt;&gt;"",RFM_training_input.xlsx!A303,"")</v>
      </c>
      <c r="CH396" t="str">
        <f t="shared" si="195"/>
        <v>=IF(DN_training_input.xlsx!A303&lt;&gt;"",DN_training_input.xlsx!A303,"")</v>
      </c>
      <c r="CI396" t="str">
        <f t="shared" si="195"/>
        <v>=IF(INT_training_input.xlsx!A303&lt;&gt;"",INT_training_input.xlsx!A303,"")</v>
      </c>
      <c r="CJ396" t="str">
        <f t="shared" si="195"/>
        <v>=IF(SUP_training_input.xlsx!A303&lt;&gt;"",SUP_training_input.xlsx!A303,"")</v>
      </c>
      <c r="CK396" t="str">
        <f t="shared" si="195"/>
        <v>=IF(ANT_training_input.xlsx!A303&lt;&gt;"",ANT_training_input.xlsx!A303,"")</v>
      </c>
      <c r="CL396" t="str">
        <f t="shared" si="195"/>
        <v>=IF(ISO_training_input.xlsx!A303&lt;&gt;"",ISO_training_input.xlsx!A303,"")</v>
      </c>
    </row>
    <row r="397" spans="1:90">
      <c r="A397">
        <v>304</v>
      </c>
      <c r="B397" t="str">
        <f t="shared" si="172"/>
        <v>=IF(SUICIDE_training_input.xlsx!A304&lt;&gt;"",SUICIDE_training_input.xlsx!A304,"")</v>
      </c>
      <c r="C397" t="str">
        <f t="shared" ref="C397:BN400" si="196">CONCATENATE($A$11,C$1,$A$12,$A397,$A$13,C$1,$A$14,$A397,$A$15)</f>
        <v>=IF(IQ_training_input.xlsx!A304&lt;&gt;"",IQ_training_input.xlsx!A304,"")</v>
      </c>
      <c r="D397" t="str">
        <f t="shared" si="196"/>
        <v>=IF(AMBIG_training_input.xlsx!A304&lt;&gt;"",AMBIG_training_input.xlsx!A304,"")</v>
      </c>
      <c r="E397" t="str">
        <f t="shared" si="196"/>
        <v>=IF(EGODYST_training_input.xlsx!A304&lt;&gt;"",EGODYST_training_input.xlsx!A304,"")</v>
      </c>
      <c r="F397" t="str">
        <f t="shared" si="196"/>
        <v>=IF(AUTISM_training_input.xlsx!A304&lt;&gt;"",AUTISM_training_input.xlsx!A304,"")</v>
      </c>
      <c r="G397" t="str">
        <f t="shared" si="196"/>
        <v>=IF(IDENTITY_training_input.xlsx!A304&lt;&gt;"",IDENTITY_training_input.xlsx!A304,"")</v>
      </c>
      <c r="H397" t="str">
        <f t="shared" si="196"/>
        <v>=IF(SELFDIR_training_input.xlsx!A304&lt;&gt;"",SELFDIR_training_input.xlsx!A304,"")</v>
      </c>
      <c r="I397" t="str">
        <f t="shared" si="196"/>
        <v>=IF(EMPATHY_training_input.xlsx!A304&lt;&gt;"",EMPATHY_training_input.xlsx!A304,"")</v>
      </c>
      <c r="J397" t="str">
        <f t="shared" si="196"/>
        <v>=IF(INTIMACY_training_input.xlsx!A304&lt;&gt;"",INTIMACY_training_input.xlsx!A304,"")</v>
      </c>
      <c r="K397" t="str">
        <f t="shared" si="196"/>
        <v>=IF(ACUTE_training_input.xlsx!A304&lt;&gt;"",ACUTE_training_input.xlsx!A304,"")</v>
      </c>
      <c r="L397" t="str">
        <f t="shared" si="196"/>
        <v>=IF(CHRONIC_training_input.xlsx!A304&lt;&gt;"",CHRONIC_training_input.xlsx!A304,"")</v>
      </c>
      <c r="M397" t="str">
        <f t="shared" si="196"/>
        <v>=IF(TRAUMA_PAST_training_input.xlsx!A304&lt;&gt;"",TRAUMA_PAST_training_input.xlsx!A304,"")</v>
      </c>
      <c r="N397" t="str">
        <f t="shared" si="196"/>
        <v>=IF(TRAUMA_PRESENT_training_input.xlsx!A304&lt;&gt;"",TRAUMA_PRESENT_training_input.xlsx!A304,"")</v>
      </c>
      <c r="O397" t="str">
        <f t="shared" si="196"/>
        <v>=IF(HOPE_training_input.xlsx!A304&lt;&gt;"",HOPE_training_input.xlsx!A304,"")</v>
      </c>
      <c r="P397" t="str">
        <f t="shared" si="196"/>
        <v>=IF(SELFAFFICACY_training_input.xlsx!A304&lt;&gt;"",SELFAFFICACY_training_input.xlsx!A304,"")</v>
      </c>
      <c r="Q397" t="str">
        <f t="shared" si="196"/>
        <v>=IF(SELFESTEEM_training_input.xlsx!A304&lt;&gt;"",SELFESTEEM_training_input.xlsx!A304,"")</v>
      </c>
      <c r="R397" t="str">
        <f t="shared" si="196"/>
        <v>=IF(WELLBEING_training_input.xlsx!A304&lt;&gt;"",WELLBEING_training_input.xlsx!A304,"")</v>
      </c>
      <c r="S397" t="str">
        <f t="shared" si="196"/>
        <v>=IF(HYPER_training_input.xlsx!A304&lt;&gt;"",HYPER_training_input.xlsx!A304,"")</v>
      </c>
      <c r="T397" t="str">
        <f t="shared" si="196"/>
        <v>=IF(AGGR_training_input.xlsx!A304&lt;&gt;"",AGGR_training_input.xlsx!A304,"")</v>
      </c>
      <c r="U397" t="str">
        <f t="shared" si="196"/>
        <v>=IF(COND_PR_training_input.xlsx!A304&lt;&gt;"",COND_PR_training_input.xlsx!A304,"")</v>
      </c>
      <c r="V397" t="str">
        <f t="shared" si="196"/>
        <v>=IF(ANXIE_training_input.xlsx!A304&lt;&gt;"",ANXIE_training_input.xlsx!A304,"")</v>
      </c>
      <c r="W397" t="str">
        <f t="shared" si="196"/>
        <v>=IF(DEPR_training_input.xlsx!A304&lt;&gt;"",DEPR_training_input.xlsx!A304,"")</v>
      </c>
      <c r="X397" t="str">
        <f t="shared" si="196"/>
        <v>=IF(SOMAT_training_input.xlsx!A304&lt;&gt;"",SOMAT_training_input.xlsx!A304,"")</v>
      </c>
      <c r="Y397" t="str">
        <f t="shared" si="196"/>
        <v>=IF(ATYPI_training_input.xlsx!A304&lt;&gt;"",ATYPI_training_input.xlsx!A304,"")</v>
      </c>
      <c r="Z397" t="str">
        <f t="shared" si="196"/>
        <v>=IF(WITHD_training_input.xlsx!A304&lt;&gt;"",WITHD_training_input.xlsx!A304,"")</v>
      </c>
      <c r="AA397" t="str">
        <f t="shared" si="196"/>
        <v>=IF(ATTE_PR_training_input.xlsx!A304&lt;&gt;"",ATTE_PR_training_input.xlsx!A304,"")</v>
      </c>
      <c r="AB397" t="str">
        <f t="shared" si="196"/>
        <v>=IF(ANG_CONT_training_input.xlsx!A304&lt;&gt;"",ANG_CONT_training_input.xlsx!A304,"")</v>
      </c>
      <c r="AC397" t="str">
        <f t="shared" si="196"/>
        <v>=IF(DEV_SOC_DIS_training_input.xlsx!A304&lt;&gt;"",DEV_SOC_DIS_training_input.xlsx!A304,"")</v>
      </c>
      <c r="AD397" t="str">
        <f t="shared" si="196"/>
        <v>=IF(BULLY_training_input.xlsx!A304&lt;&gt;"",BULLY_training_input.xlsx!A304,"")</v>
      </c>
      <c r="AE397" t="str">
        <f t="shared" si="196"/>
        <v>=IF(EMOT_SELF_C_training_input.xlsx!A304&lt;&gt;"",EMOT_SELF_C_training_input.xlsx!A304,"")</v>
      </c>
      <c r="AF397" t="str">
        <f t="shared" si="196"/>
        <v>=IF(EXE_FUN_training_input.xlsx!A304&lt;&gt;"",EXE_FUN_training_input.xlsx!A304,"")</v>
      </c>
      <c r="AG397" t="str">
        <f t="shared" si="196"/>
        <v>=IF(MANIA_training_input.xlsx!A304&lt;&gt;"",MANIA_training_input.xlsx!A304,"")</v>
      </c>
      <c r="AH397" t="str">
        <f t="shared" si="196"/>
        <v>=IF(NEG_EMOT_training_input.xlsx!A304&lt;&gt;"",NEG_EMOT_training_input.xlsx!A304,"")</v>
      </c>
      <c r="AI397" t="str">
        <f t="shared" si="196"/>
        <v>=IF(ADAPT_training_input.xlsx!A304&lt;&gt;"",ADAPT_training_input.xlsx!A304,"")</v>
      </c>
      <c r="AJ397" t="str">
        <f t="shared" si="196"/>
        <v>=IF(SOC_SK_training_input.xlsx!A304&lt;&gt;"",SOC_SK_training_input.xlsx!A304,"")</v>
      </c>
      <c r="AK397" t="str">
        <f t="shared" si="196"/>
        <v>=IF(LEAD_training_input.xlsx!A304&lt;&gt;"",LEAD_training_input.xlsx!A304,"")</v>
      </c>
      <c r="AL397" t="str">
        <f t="shared" si="196"/>
        <v>=IF(ACT_DAIL_training_input.xlsx!A304&lt;&gt;"",ACT_DAIL_training_input.xlsx!A304,"")</v>
      </c>
      <c r="AM397" t="str">
        <f t="shared" si="196"/>
        <v>=IF(FUN_COM_training_input.xlsx!A304&lt;&gt;"",FUN_COM_training_input.xlsx!A304,"")</v>
      </c>
      <c r="AN397" t="str">
        <f t="shared" si="196"/>
        <v>=IF(RESILI_training_input.xlsx!A304&lt;&gt;"",RESILI_training_input.xlsx!A304,"")</v>
      </c>
      <c r="AO397" t="str">
        <f t="shared" si="196"/>
        <v>=IF(SEL_training_input.xlsx!A304&lt;&gt;"",SEL_training_input.xlsx!A304,"")</v>
      </c>
      <c r="AP397" t="str">
        <f t="shared" si="196"/>
        <v>=IF(SEV_training_input.xlsx!A304&lt;&gt;"",SEV_training_input.xlsx!A304,"")</v>
      </c>
      <c r="AQ397" t="str">
        <f t="shared" si="196"/>
        <v>=IF(ANHEDONIA_training_input.xlsx!A304&lt;&gt;"",ANHEDONIA_training_input.xlsx!A304,"")</v>
      </c>
      <c r="AR397" t="str">
        <f t="shared" si="196"/>
        <v>=IF(ANXIOUSNESS_training_input.xlsx!A304&lt;&gt;"",ANXIOUSNESS_training_input.xlsx!A304,"")</v>
      </c>
      <c r="AS397" t="str">
        <f t="shared" si="196"/>
        <v>=IF(ATTENTION_SEEKING_training_input.xlsx!A304&lt;&gt;"",ATTENTION_SEEKING_training_input.xlsx!A304,"")</v>
      </c>
      <c r="AT397" t="str">
        <f t="shared" si="196"/>
        <v>=IF(CALLOUSNESS_training_input.xlsx!A304&lt;&gt;"",CALLOUSNESS_training_input.xlsx!A304,"")</v>
      </c>
      <c r="AU397" t="str">
        <f t="shared" si="196"/>
        <v>=IF(DECEITFULNESS_training_input.xlsx!A304&lt;&gt;"",DECEITFULNESS_training_input.xlsx!A304,"")</v>
      </c>
      <c r="AV397" t="str">
        <f t="shared" si="196"/>
        <v>=IF(DEPRESSIVITY_training_input.xlsx!A304&lt;&gt;"",DEPRESSIVITY_training_input.xlsx!A304,"")</v>
      </c>
      <c r="AW397" t="str">
        <f t="shared" si="196"/>
        <v>=IF(DISTRACTIBILITY_training_input.xlsx!A304&lt;&gt;"",DISTRACTIBILITY_training_input.xlsx!A304,"")</v>
      </c>
      <c r="AX397" t="str">
        <f t="shared" si="196"/>
        <v>=IF(ECCENTRICITY_training_input.xlsx!A304&lt;&gt;"",ECCENTRICITY_training_input.xlsx!A304,"")</v>
      </c>
      <c r="AY397" t="str">
        <f t="shared" si="196"/>
        <v>=IF(EMOTIONAL_LABILITY_training_input.xlsx!A304&lt;&gt;"",EMOTIONAL_LABILITY_training_input.xlsx!A304,"")</v>
      </c>
      <c r="AZ397" t="str">
        <f t="shared" si="196"/>
        <v>=IF(GRANDIOSITY_training_input.xlsx!A304&lt;&gt;"",GRANDIOSITY_training_input.xlsx!A304,"")</v>
      </c>
      <c r="BA397" t="str">
        <f t="shared" si="196"/>
        <v>=IF(HOSTILITY_training_input.xlsx!A304&lt;&gt;"",HOSTILITY_training_input.xlsx!A304,"")</v>
      </c>
      <c r="BB397" t="str">
        <f t="shared" si="196"/>
        <v>=IF(IMPULSIVITY_training_input.xlsx!A304&lt;&gt;"",IMPULSIVITY_training_input.xlsx!A304,"")</v>
      </c>
      <c r="BC397" t="str">
        <f t="shared" si="196"/>
        <v>=IF(INTIMACY_AVOIDANCE_training_input.xlsx!A304&lt;&gt;"",INTIMACY_AVOIDANCE_training_input.xlsx!A304,"")</v>
      </c>
      <c r="BD397" t="str">
        <f t="shared" si="196"/>
        <v>=IF(IRRESPONSIBILITY_training_input.xlsx!A304&lt;&gt;"",IRRESPONSIBILITY_training_input.xlsx!A304,"")</v>
      </c>
      <c r="BE397" t="str">
        <f t="shared" si="196"/>
        <v>=IF(MANIPULATIVENESS_training_input.xlsx!A304&lt;&gt;"",MANIPULATIVENESS_training_input.xlsx!A304,"")</v>
      </c>
      <c r="BF397" t="str">
        <f t="shared" si="196"/>
        <v>=IF(PERCEPTUAL_DYSREGULATION_training_input.xlsx!A304&lt;&gt;"",PERCEPTUAL_DYSREGULATION_training_input.xlsx!A304,"")</v>
      </c>
      <c r="BG397" t="str">
        <f t="shared" si="196"/>
        <v>=IF(PERSEVERATION_training_input.xlsx!A304&lt;&gt;"",PERSEVERATION_training_input.xlsx!A304,"")</v>
      </c>
      <c r="BH397" t="str">
        <f t="shared" si="196"/>
        <v>=IF(RESTRICTED_AFFECTIVITY_training_input.xlsx!A304&lt;&gt;"",RESTRICTED_AFFECTIVITY_training_input.xlsx!A304,"")</v>
      </c>
      <c r="BI397" t="str">
        <f t="shared" si="196"/>
        <v>=IF(RIGID_PERFECTIONISM_training_input.xlsx!A304&lt;&gt;"",RIGID_PERFECTIONISM_training_input.xlsx!A304,"")</v>
      </c>
      <c r="BJ397" t="str">
        <f t="shared" si="196"/>
        <v>=IF(RISK_TAKING_training_input.xlsx!A304&lt;&gt;"",RISK_TAKING_training_input.xlsx!A304,"")</v>
      </c>
      <c r="BK397" t="str">
        <f t="shared" si="196"/>
        <v>=IF(SEPARATION_INSECURITY_training_input.xlsx!A304&lt;&gt;"",SEPARATION_INSECURITY_training_input.xlsx!A304,"")</v>
      </c>
      <c r="BL397" t="str">
        <f t="shared" si="196"/>
        <v>=IF(SUBMISSIVENESS_training_input.xlsx!A304&lt;&gt;"",SUBMISSIVENESS_training_input.xlsx!A304,"")</v>
      </c>
      <c r="BM397" t="str">
        <f t="shared" si="196"/>
        <v>=IF(SUSPICIOUSNESS_training_input.xlsx!A304&lt;&gt;"",SUSPICIOUSNESS_training_input.xlsx!A304,"")</v>
      </c>
      <c r="BN397" t="str">
        <f t="shared" si="196"/>
        <v>=IF(UNUSUAL_BELIEFS_training_input.xlsx!A304&lt;&gt;"",UNUSUAL_BELIEFS_training_input.xlsx!A304,"")</v>
      </c>
      <c r="BO397" t="str">
        <f t="shared" si="195"/>
        <v>=IF(WITHDRAWAL_training_input.xlsx!A304&lt;&gt;"",WITHDRAWAL_training_input.xlsx!A304,"")</v>
      </c>
      <c r="BP397" t="str">
        <f t="shared" si="195"/>
        <v>=IF(ACT_training_input.xlsx!A304&lt;&gt;"",ACT_training_input.xlsx!A304,"")</v>
      </c>
      <c r="BQ397" t="str">
        <f t="shared" si="195"/>
        <v>=IF(DSP_training_input.xlsx!A304&lt;&gt;"",DSP_training_input.xlsx!A304,"")</v>
      </c>
      <c r="BR397" t="str">
        <f t="shared" si="195"/>
        <v>=IF(PAG_training_input.xlsx!A304&lt;&gt;"",PAG_training_input.xlsx!A304,"")</v>
      </c>
      <c r="BS397" t="str">
        <f t="shared" si="195"/>
        <v>=IF(PRO_training_input.xlsx!A304&lt;&gt;"",PRO_training_input.xlsx!A304,"")</v>
      </c>
      <c r="BT397" t="str">
        <f t="shared" si="195"/>
        <v>=IF(SPL_training_input.xlsx!A304&lt;&gt;"",SPL_training_input.xlsx!A304,"")</v>
      </c>
      <c r="BU397" t="str">
        <f t="shared" si="195"/>
        <v>=IF(WDR_training_input.xlsx!A304&lt;&gt;"",WDR_training_input.xlsx!A304,"")</v>
      </c>
      <c r="BV397" t="str">
        <f t="shared" si="195"/>
        <v>=IF(CON_training_input.xlsx!A304&lt;&gt;"",CON_training_input.xlsx!A304,"")</v>
      </c>
      <c r="BW397" t="str">
        <f t="shared" si="195"/>
        <v>=IF(DSC_training_input.xlsx!A304&lt;&gt;"",DSC_training_input.xlsx!A304,"")</v>
      </c>
      <c r="BX397" t="str">
        <f t="shared" si="195"/>
        <v>=IF(FAN_training_input.xlsx!A304&lt;&gt;"",FAN_training_input.xlsx!A304,"")</v>
      </c>
      <c r="BY397" t="str">
        <f t="shared" si="195"/>
        <v>=IF(OMN_training_input.xlsx!A304&lt;&gt;"",OMN_training_input.xlsx!A304,"")</v>
      </c>
      <c r="BZ397" t="str">
        <f t="shared" si="195"/>
        <v>=IF(REP_training_input.xlsx!A304&lt;&gt;"",REP_training_input.xlsx!A304,"")</v>
      </c>
      <c r="CA397" t="str">
        <f t="shared" si="195"/>
        <v>=IF(SOM_training_input.xlsx!A304&lt;&gt;"",SOM_training_input.xlsx!A304,"")</v>
      </c>
      <c r="CB397" t="str">
        <f t="shared" si="195"/>
        <v>=IF(SUB_training_input.xlsx!A304&lt;&gt;"",SUB_training_input.xlsx!A304,"")</v>
      </c>
      <c r="CC397" t="str">
        <f t="shared" si="195"/>
        <v>=IF(UND_training_input.xlsx!A304&lt;&gt;"",UND_training_input.xlsx!A304,"")</v>
      </c>
      <c r="CD397" t="str">
        <f t="shared" si="195"/>
        <v>=IF(ALT_training_input.xlsx!A304&lt;&gt;"",ALT_training_input.xlsx!A304,"")</v>
      </c>
      <c r="CE397" t="str">
        <f t="shared" si="195"/>
        <v>=IF(HUM_training_input.xlsx!A304&lt;&gt;"",HUM_training_input.xlsx!A304,"")</v>
      </c>
      <c r="CF397" t="str">
        <f t="shared" si="195"/>
        <v>=IF(IDL_training_input.xlsx!A304&lt;&gt;"",IDL_training_input.xlsx!A304,"")</v>
      </c>
      <c r="CG397" t="str">
        <f t="shared" si="195"/>
        <v>=IF(RFM_training_input.xlsx!A304&lt;&gt;"",RFM_training_input.xlsx!A304,"")</v>
      </c>
      <c r="CH397" t="str">
        <f t="shared" si="195"/>
        <v>=IF(DN_training_input.xlsx!A304&lt;&gt;"",DN_training_input.xlsx!A304,"")</v>
      </c>
      <c r="CI397" t="str">
        <f t="shared" si="195"/>
        <v>=IF(INT_training_input.xlsx!A304&lt;&gt;"",INT_training_input.xlsx!A304,"")</v>
      </c>
      <c r="CJ397" t="str">
        <f t="shared" si="195"/>
        <v>=IF(SUP_training_input.xlsx!A304&lt;&gt;"",SUP_training_input.xlsx!A304,"")</v>
      </c>
      <c r="CK397" t="str">
        <f t="shared" si="195"/>
        <v>=IF(ANT_training_input.xlsx!A304&lt;&gt;"",ANT_training_input.xlsx!A304,"")</v>
      </c>
      <c r="CL397" t="str">
        <f t="shared" si="195"/>
        <v>=IF(ISO_training_input.xlsx!A304&lt;&gt;"",ISO_training_input.xlsx!A304,"")</v>
      </c>
    </row>
    <row r="398" spans="1:90">
      <c r="A398">
        <v>305</v>
      </c>
      <c r="B398" t="str">
        <f t="shared" si="172"/>
        <v>=IF(SUICIDE_training_input.xlsx!A305&lt;&gt;"",SUICIDE_training_input.xlsx!A305,"")</v>
      </c>
      <c r="C398" t="str">
        <f t="shared" si="196"/>
        <v>=IF(IQ_training_input.xlsx!A305&lt;&gt;"",IQ_training_input.xlsx!A305,"")</v>
      </c>
      <c r="D398" t="str">
        <f t="shared" si="196"/>
        <v>=IF(AMBIG_training_input.xlsx!A305&lt;&gt;"",AMBIG_training_input.xlsx!A305,"")</v>
      </c>
      <c r="E398" t="str">
        <f t="shared" si="196"/>
        <v>=IF(EGODYST_training_input.xlsx!A305&lt;&gt;"",EGODYST_training_input.xlsx!A305,"")</v>
      </c>
      <c r="F398" t="str">
        <f t="shared" si="196"/>
        <v>=IF(AUTISM_training_input.xlsx!A305&lt;&gt;"",AUTISM_training_input.xlsx!A305,"")</v>
      </c>
      <c r="G398" t="str">
        <f t="shared" si="196"/>
        <v>=IF(IDENTITY_training_input.xlsx!A305&lt;&gt;"",IDENTITY_training_input.xlsx!A305,"")</v>
      </c>
      <c r="H398" t="str">
        <f t="shared" si="196"/>
        <v>=IF(SELFDIR_training_input.xlsx!A305&lt;&gt;"",SELFDIR_training_input.xlsx!A305,"")</v>
      </c>
      <c r="I398" t="str">
        <f t="shared" si="196"/>
        <v>=IF(EMPATHY_training_input.xlsx!A305&lt;&gt;"",EMPATHY_training_input.xlsx!A305,"")</v>
      </c>
      <c r="J398" t="str">
        <f t="shared" si="196"/>
        <v>=IF(INTIMACY_training_input.xlsx!A305&lt;&gt;"",INTIMACY_training_input.xlsx!A305,"")</v>
      </c>
      <c r="K398" t="str">
        <f t="shared" si="196"/>
        <v>=IF(ACUTE_training_input.xlsx!A305&lt;&gt;"",ACUTE_training_input.xlsx!A305,"")</v>
      </c>
      <c r="L398" t="str">
        <f t="shared" si="196"/>
        <v>=IF(CHRONIC_training_input.xlsx!A305&lt;&gt;"",CHRONIC_training_input.xlsx!A305,"")</v>
      </c>
      <c r="M398" t="str">
        <f t="shared" si="196"/>
        <v>=IF(TRAUMA_PAST_training_input.xlsx!A305&lt;&gt;"",TRAUMA_PAST_training_input.xlsx!A305,"")</v>
      </c>
      <c r="N398" t="str">
        <f t="shared" si="196"/>
        <v>=IF(TRAUMA_PRESENT_training_input.xlsx!A305&lt;&gt;"",TRAUMA_PRESENT_training_input.xlsx!A305,"")</v>
      </c>
      <c r="O398" t="str">
        <f t="shared" si="196"/>
        <v>=IF(HOPE_training_input.xlsx!A305&lt;&gt;"",HOPE_training_input.xlsx!A305,"")</v>
      </c>
      <c r="P398" t="str">
        <f t="shared" si="196"/>
        <v>=IF(SELFAFFICACY_training_input.xlsx!A305&lt;&gt;"",SELFAFFICACY_training_input.xlsx!A305,"")</v>
      </c>
      <c r="Q398" t="str">
        <f t="shared" si="196"/>
        <v>=IF(SELFESTEEM_training_input.xlsx!A305&lt;&gt;"",SELFESTEEM_training_input.xlsx!A305,"")</v>
      </c>
      <c r="R398" t="str">
        <f t="shared" si="196"/>
        <v>=IF(WELLBEING_training_input.xlsx!A305&lt;&gt;"",WELLBEING_training_input.xlsx!A305,"")</v>
      </c>
      <c r="S398" t="str">
        <f t="shared" si="196"/>
        <v>=IF(HYPER_training_input.xlsx!A305&lt;&gt;"",HYPER_training_input.xlsx!A305,"")</v>
      </c>
      <c r="T398" t="str">
        <f t="shared" si="196"/>
        <v>=IF(AGGR_training_input.xlsx!A305&lt;&gt;"",AGGR_training_input.xlsx!A305,"")</v>
      </c>
      <c r="U398" t="str">
        <f t="shared" si="196"/>
        <v>=IF(COND_PR_training_input.xlsx!A305&lt;&gt;"",COND_PR_training_input.xlsx!A305,"")</v>
      </c>
      <c r="V398" t="str">
        <f t="shared" si="196"/>
        <v>=IF(ANXIE_training_input.xlsx!A305&lt;&gt;"",ANXIE_training_input.xlsx!A305,"")</v>
      </c>
      <c r="W398" t="str">
        <f t="shared" si="196"/>
        <v>=IF(DEPR_training_input.xlsx!A305&lt;&gt;"",DEPR_training_input.xlsx!A305,"")</v>
      </c>
      <c r="X398" t="str">
        <f t="shared" si="196"/>
        <v>=IF(SOMAT_training_input.xlsx!A305&lt;&gt;"",SOMAT_training_input.xlsx!A305,"")</v>
      </c>
      <c r="Y398" t="str">
        <f t="shared" si="196"/>
        <v>=IF(ATYPI_training_input.xlsx!A305&lt;&gt;"",ATYPI_training_input.xlsx!A305,"")</v>
      </c>
      <c r="Z398" t="str">
        <f t="shared" si="196"/>
        <v>=IF(WITHD_training_input.xlsx!A305&lt;&gt;"",WITHD_training_input.xlsx!A305,"")</v>
      </c>
      <c r="AA398" t="str">
        <f t="shared" si="196"/>
        <v>=IF(ATTE_PR_training_input.xlsx!A305&lt;&gt;"",ATTE_PR_training_input.xlsx!A305,"")</v>
      </c>
      <c r="AB398" t="str">
        <f t="shared" si="196"/>
        <v>=IF(ANG_CONT_training_input.xlsx!A305&lt;&gt;"",ANG_CONT_training_input.xlsx!A305,"")</v>
      </c>
      <c r="AC398" t="str">
        <f t="shared" si="196"/>
        <v>=IF(DEV_SOC_DIS_training_input.xlsx!A305&lt;&gt;"",DEV_SOC_DIS_training_input.xlsx!A305,"")</v>
      </c>
      <c r="AD398" t="str">
        <f t="shared" si="196"/>
        <v>=IF(BULLY_training_input.xlsx!A305&lt;&gt;"",BULLY_training_input.xlsx!A305,"")</v>
      </c>
      <c r="AE398" t="str">
        <f t="shared" si="196"/>
        <v>=IF(EMOT_SELF_C_training_input.xlsx!A305&lt;&gt;"",EMOT_SELF_C_training_input.xlsx!A305,"")</v>
      </c>
      <c r="AF398" t="str">
        <f t="shared" si="196"/>
        <v>=IF(EXE_FUN_training_input.xlsx!A305&lt;&gt;"",EXE_FUN_training_input.xlsx!A305,"")</v>
      </c>
      <c r="AG398" t="str">
        <f t="shared" si="196"/>
        <v>=IF(MANIA_training_input.xlsx!A305&lt;&gt;"",MANIA_training_input.xlsx!A305,"")</v>
      </c>
      <c r="AH398" t="str">
        <f t="shared" si="196"/>
        <v>=IF(NEG_EMOT_training_input.xlsx!A305&lt;&gt;"",NEG_EMOT_training_input.xlsx!A305,"")</v>
      </c>
      <c r="AI398" t="str">
        <f t="shared" si="196"/>
        <v>=IF(ADAPT_training_input.xlsx!A305&lt;&gt;"",ADAPT_training_input.xlsx!A305,"")</v>
      </c>
      <c r="AJ398" t="str">
        <f t="shared" si="196"/>
        <v>=IF(SOC_SK_training_input.xlsx!A305&lt;&gt;"",SOC_SK_training_input.xlsx!A305,"")</v>
      </c>
      <c r="AK398" t="str">
        <f t="shared" si="196"/>
        <v>=IF(LEAD_training_input.xlsx!A305&lt;&gt;"",LEAD_training_input.xlsx!A305,"")</v>
      </c>
      <c r="AL398" t="str">
        <f t="shared" si="196"/>
        <v>=IF(ACT_DAIL_training_input.xlsx!A305&lt;&gt;"",ACT_DAIL_training_input.xlsx!A305,"")</v>
      </c>
      <c r="AM398" t="str">
        <f t="shared" si="196"/>
        <v>=IF(FUN_COM_training_input.xlsx!A305&lt;&gt;"",FUN_COM_training_input.xlsx!A305,"")</v>
      </c>
      <c r="AN398" t="str">
        <f t="shared" si="196"/>
        <v>=IF(RESILI_training_input.xlsx!A305&lt;&gt;"",RESILI_training_input.xlsx!A305,"")</v>
      </c>
      <c r="AO398" t="str">
        <f t="shared" si="196"/>
        <v>=IF(SEL_training_input.xlsx!A305&lt;&gt;"",SEL_training_input.xlsx!A305,"")</v>
      </c>
      <c r="AP398" t="str">
        <f t="shared" si="196"/>
        <v>=IF(SEV_training_input.xlsx!A305&lt;&gt;"",SEV_training_input.xlsx!A305,"")</v>
      </c>
      <c r="AQ398" t="str">
        <f t="shared" si="196"/>
        <v>=IF(ANHEDONIA_training_input.xlsx!A305&lt;&gt;"",ANHEDONIA_training_input.xlsx!A305,"")</v>
      </c>
      <c r="AR398" t="str">
        <f t="shared" si="196"/>
        <v>=IF(ANXIOUSNESS_training_input.xlsx!A305&lt;&gt;"",ANXIOUSNESS_training_input.xlsx!A305,"")</v>
      </c>
      <c r="AS398" t="str">
        <f t="shared" si="196"/>
        <v>=IF(ATTENTION_SEEKING_training_input.xlsx!A305&lt;&gt;"",ATTENTION_SEEKING_training_input.xlsx!A305,"")</v>
      </c>
      <c r="AT398" t="str">
        <f t="shared" si="196"/>
        <v>=IF(CALLOUSNESS_training_input.xlsx!A305&lt;&gt;"",CALLOUSNESS_training_input.xlsx!A305,"")</v>
      </c>
      <c r="AU398" t="str">
        <f t="shared" si="196"/>
        <v>=IF(DECEITFULNESS_training_input.xlsx!A305&lt;&gt;"",DECEITFULNESS_training_input.xlsx!A305,"")</v>
      </c>
      <c r="AV398" t="str">
        <f t="shared" si="196"/>
        <v>=IF(DEPRESSIVITY_training_input.xlsx!A305&lt;&gt;"",DEPRESSIVITY_training_input.xlsx!A305,"")</v>
      </c>
      <c r="AW398" t="str">
        <f t="shared" si="196"/>
        <v>=IF(DISTRACTIBILITY_training_input.xlsx!A305&lt;&gt;"",DISTRACTIBILITY_training_input.xlsx!A305,"")</v>
      </c>
      <c r="AX398" t="str">
        <f t="shared" si="196"/>
        <v>=IF(ECCENTRICITY_training_input.xlsx!A305&lt;&gt;"",ECCENTRICITY_training_input.xlsx!A305,"")</v>
      </c>
      <c r="AY398" t="str">
        <f t="shared" si="196"/>
        <v>=IF(EMOTIONAL_LABILITY_training_input.xlsx!A305&lt;&gt;"",EMOTIONAL_LABILITY_training_input.xlsx!A305,"")</v>
      </c>
      <c r="AZ398" t="str">
        <f t="shared" si="196"/>
        <v>=IF(GRANDIOSITY_training_input.xlsx!A305&lt;&gt;"",GRANDIOSITY_training_input.xlsx!A305,"")</v>
      </c>
      <c r="BA398" t="str">
        <f t="shared" si="196"/>
        <v>=IF(HOSTILITY_training_input.xlsx!A305&lt;&gt;"",HOSTILITY_training_input.xlsx!A305,"")</v>
      </c>
      <c r="BB398" t="str">
        <f t="shared" si="196"/>
        <v>=IF(IMPULSIVITY_training_input.xlsx!A305&lt;&gt;"",IMPULSIVITY_training_input.xlsx!A305,"")</v>
      </c>
      <c r="BC398" t="str">
        <f t="shared" si="196"/>
        <v>=IF(INTIMACY_AVOIDANCE_training_input.xlsx!A305&lt;&gt;"",INTIMACY_AVOIDANCE_training_input.xlsx!A305,"")</v>
      </c>
      <c r="BD398" t="str">
        <f t="shared" si="196"/>
        <v>=IF(IRRESPONSIBILITY_training_input.xlsx!A305&lt;&gt;"",IRRESPONSIBILITY_training_input.xlsx!A305,"")</v>
      </c>
      <c r="BE398" t="str">
        <f t="shared" si="196"/>
        <v>=IF(MANIPULATIVENESS_training_input.xlsx!A305&lt;&gt;"",MANIPULATIVENESS_training_input.xlsx!A305,"")</v>
      </c>
      <c r="BF398" t="str">
        <f t="shared" si="196"/>
        <v>=IF(PERCEPTUAL_DYSREGULATION_training_input.xlsx!A305&lt;&gt;"",PERCEPTUAL_DYSREGULATION_training_input.xlsx!A305,"")</v>
      </c>
      <c r="BG398" t="str">
        <f t="shared" si="196"/>
        <v>=IF(PERSEVERATION_training_input.xlsx!A305&lt;&gt;"",PERSEVERATION_training_input.xlsx!A305,"")</v>
      </c>
      <c r="BH398" t="str">
        <f t="shared" si="196"/>
        <v>=IF(RESTRICTED_AFFECTIVITY_training_input.xlsx!A305&lt;&gt;"",RESTRICTED_AFFECTIVITY_training_input.xlsx!A305,"")</v>
      </c>
      <c r="BI398" t="str">
        <f t="shared" si="196"/>
        <v>=IF(RIGID_PERFECTIONISM_training_input.xlsx!A305&lt;&gt;"",RIGID_PERFECTIONISM_training_input.xlsx!A305,"")</v>
      </c>
      <c r="BJ398" t="str">
        <f t="shared" si="196"/>
        <v>=IF(RISK_TAKING_training_input.xlsx!A305&lt;&gt;"",RISK_TAKING_training_input.xlsx!A305,"")</v>
      </c>
      <c r="BK398" t="str">
        <f t="shared" si="196"/>
        <v>=IF(SEPARATION_INSECURITY_training_input.xlsx!A305&lt;&gt;"",SEPARATION_INSECURITY_training_input.xlsx!A305,"")</v>
      </c>
      <c r="BL398" t="str">
        <f t="shared" si="196"/>
        <v>=IF(SUBMISSIVENESS_training_input.xlsx!A305&lt;&gt;"",SUBMISSIVENESS_training_input.xlsx!A305,"")</v>
      </c>
      <c r="BM398" t="str">
        <f t="shared" si="196"/>
        <v>=IF(SUSPICIOUSNESS_training_input.xlsx!A305&lt;&gt;"",SUSPICIOUSNESS_training_input.xlsx!A305,"")</v>
      </c>
      <c r="BN398" t="str">
        <f t="shared" si="196"/>
        <v>=IF(UNUSUAL_BELIEFS_training_input.xlsx!A305&lt;&gt;"",UNUSUAL_BELIEFS_training_input.xlsx!A305,"")</v>
      </c>
      <c r="BO398" t="str">
        <f t="shared" si="195"/>
        <v>=IF(WITHDRAWAL_training_input.xlsx!A305&lt;&gt;"",WITHDRAWAL_training_input.xlsx!A305,"")</v>
      </c>
      <c r="BP398" t="str">
        <f t="shared" si="195"/>
        <v>=IF(ACT_training_input.xlsx!A305&lt;&gt;"",ACT_training_input.xlsx!A305,"")</v>
      </c>
      <c r="BQ398" t="str">
        <f t="shared" si="195"/>
        <v>=IF(DSP_training_input.xlsx!A305&lt;&gt;"",DSP_training_input.xlsx!A305,"")</v>
      </c>
      <c r="BR398" t="str">
        <f t="shared" si="195"/>
        <v>=IF(PAG_training_input.xlsx!A305&lt;&gt;"",PAG_training_input.xlsx!A305,"")</v>
      </c>
      <c r="BS398" t="str">
        <f t="shared" si="195"/>
        <v>=IF(PRO_training_input.xlsx!A305&lt;&gt;"",PRO_training_input.xlsx!A305,"")</v>
      </c>
      <c r="BT398" t="str">
        <f t="shared" si="195"/>
        <v>=IF(SPL_training_input.xlsx!A305&lt;&gt;"",SPL_training_input.xlsx!A305,"")</v>
      </c>
      <c r="BU398" t="str">
        <f t="shared" si="195"/>
        <v>=IF(WDR_training_input.xlsx!A305&lt;&gt;"",WDR_training_input.xlsx!A305,"")</v>
      </c>
      <c r="BV398" t="str">
        <f t="shared" si="195"/>
        <v>=IF(CON_training_input.xlsx!A305&lt;&gt;"",CON_training_input.xlsx!A305,"")</v>
      </c>
      <c r="BW398" t="str">
        <f t="shared" si="195"/>
        <v>=IF(DSC_training_input.xlsx!A305&lt;&gt;"",DSC_training_input.xlsx!A305,"")</v>
      </c>
      <c r="BX398" t="str">
        <f t="shared" si="195"/>
        <v>=IF(FAN_training_input.xlsx!A305&lt;&gt;"",FAN_training_input.xlsx!A305,"")</v>
      </c>
      <c r="BY398" t="str">
        <f t="shared" si="195"/>
        <v>=IF(OMN_training_input.xlsx!A305&lt;&gt;"",OMN_training_input.xlsx!A305,"")</v>
      </c>
      <c r="BZ398" t="str">
        <f t="shared" si="195"/>
        <v>=IF(REP_training_input.xlsx!A305&lt;&gt;"",REP_training_input.xlsx!A305,"")</v>
      </c>
      <c r="CA398" t="str">
        <f t="shared" si="195"/>
        <v>=IF(SOM_training_input.xlsx!A305&lt;&gt;"",SOM_training_input.xlsx!A305,"")</v>
      </c>
      <c r="CB398" t="str">
        <f t="shared" si="195"/>
        <v>=IF(SUB_training_input.xlsx!A305&lt;&gt;"",SUB_training_input.xlsx!A305,"")</v>
      </c>
      <c r="CC398" t="str">
        <f t="shared" si="195"/>
        <v>=IF(UND_training_input.xlsx!A305&lt;&gt;"",UND_training_input.xlsx!A305,"")</v>
      </c>
      <c r="CD398" t="str">
        <f t="shared" si="195"/>
        <v>=IF(ALT_training_input.xlsx!A305&lt;&gt;"",ALT_training_input.xlsx!A305,"")</v>
      </c>
      <c r="CE398" t="str">
        <f t="shared" si="195"/>
        <v>=IF(HUM_training_input.xlsx!A305&lt;&gt;"",HUM_training_input.xlsx!A305,"")</v>
      </c>
      <c r="CF398" t="str">
        <f t="shared" si="195"/>
        <v>=IF(IDL_training_input.xlsx!A305&lt;&gt;"",IDL_training_input.xlsx!A305,"")</v>
      </c>
      <c r="CG398" t="str">
        <f t="shared" si="195"/>
        <v>=IF(RFM_training_input.xlsx!A305&lt;&gt;"",RFM_training_input.xlsx!A305,"")</v>
      </c>
      <c r="CH398" t="str">
        <f t="shared" si="195"/>
        <v>=IF(DN_training_input.xlsx!A305&lt;&gt;"",DN_training_input.xlsx!A305,"")</v>
      </c>
      <c r="CI398" t="str">
        <f t="shared" si="195"/>
        <v>=IF(INT_training_input.xlsx!A305&lt;&gt;"",INT_training_input.xlsx!A305,"")</v>
      </c>
      <c r="CJ398" t="str">
        <f t="shared" si="195"/>
        <v>=IF(SUP_training_input.xlsx!A305&lt;&gt;"",SUP_training_input.xlsx!A305,"")</v>
      </c>
      <c r="CK398" t="str">
        <f t="shared" si="195"/>
        <v>=IF(ANT_training_input.xlsx!A305&lt;&gt;"",ANT_training_input.xlsx!A305,"")</v>
      </c>
      <c r="CL398" t="str">
        <f t="shared" si="195"/>
        <v>=IF(ISO_training_input.xlsx!A305&lt;&gt;"",ISO_training_input.xlsx!A305,"")</v>
      </c>
    </row>
    <row r="399" spans="1:90">
      <c r="A399">
        <v>306</v>
      </c>
      <c r="B399" t="str">
        <f t="shared" si="172"/>
        <v>=IF(SUICIDE_training_input.xlsx!A306&lt;&gt;"",SUICIDE_training_input.xlsx!A306,"")</v>
      </c>
      <c r="C399" t="str">
        <f t="shared" si="196"/>
        <v>=IF(IQ_training_input.xlsx!A306&lt;&gt;"",IQ_training_input.xlsx!A306,"")</v>
      </c>
      <c r="D399" t="str">
        <f t="shared" si="196"/>
        <v>=IF(AMBIG_training_input.xlsx!A306&lt;&gt;"",AMBIG_training_input.xlsx!A306,"")</v>
      </c>
      <c r="E399" t="str">
        <f t="shared" si="196"/>
        <v>=IF(EGODYST_training_input.xlsx!A306&lt;&gt;"",EGODYST_training_input.xlsx!A306,"")</v>
      </c>
      <c r="F399" t="str">
        <f t="shared" si="196"/>
        <v>=IF(AUTISM_training_input.xlsx!A306&lt;&gt;"",AUTISM_training_input.xlsx!A306,"")</v>
      </c>
      <c r="G399" t="str">
        <f t="shared" si="196"/>
        <v>=IF(IDENTITY_training_input.xlsx!A306&lt;&gt;"",IDENTITY_training_input.xlsx!A306,"")</v>
      </c>
      <c r="H399" t="str">
        <f t="shared" si="196"/>
        <v>=IF(SELFDIR_training_input.xlsx!A306&lt;&gt;"",SELFDIR_training_input.xlsx!A306,"")</v>
      </c>
      <c r="I399" t="str">
        <f t="shared" si="196"/>
        <v>=IF(EMPATHY_training_input.xlsx!A306&lt;&gt;"",EMPATHY_training_input.xlsx!A306,"")</v>
      </c>
      <c r="J399" t="str">
        <f t="shared" si="196"/>
        <v>=IF(INTIMACY_training_input.xlsx!A306&lt;&gt;"",INTIMACY_training_input.xlsx!A306,"")</v>
      </c>
      <c r="K399" t="str">
        <f t="shared" si="196"/>
        <v>=IF(ACUTE_training_input.xlsx!A306&lt;&gt;"",ACUTE_training_input.xlsx!A306,"")</v>
      </c>
      <c r="L399" t="str">
        <f t="shared" si="196"/>
        <v>=IF(CHRONIC_training_input.xlsx!A306&lt;&gt;"",CHRONIC_training_input.xlsx!A306,"")</v>
      </c>
      <c r="M399" t="str">
        <f t="shared" si="196"/>
        <v>=IF(TRAUMA_PAST_training_input.xlsx!A306&lt;&gt;"",TRAUMA_PAST_training_input.xlsx!A306,"")</v>
      </c>
      <c r="N399" t="str">
        <f t="shared" si="196"/>
        <v>=IF(TRAUMA_PRESENT_training_input.xlsx!A306&lt;&gt;"",TRAUMA_PRESENT_training_input.xlsx!A306,"")</v>
      </c>
      <c r="O399" t="str">
        <f t="shared" si="196"/>
        <v>=IF(HOPE_training_input.xlsx!A306&lt;&gt;"",HOPE_training_input.xlsx!A306,"")</v>
      </c>
      <c r="P399" t="str">
        <f t="shared" si="196"/>
        <v>=IF(SELFAFFICACY_training_input.xlsx!A306&lt;&gt;"",SELFAFFICACY_training_input.xlsx!A306,"")</v>
      </c>
      <c r="Q399" t="str">
        <f t="shared" si="196"/>
        <v>=IF(SELFESTEEM_training_input.xlsx!A306&lt;&gt;"",SELFESTEEM_training_input.xlsx!A306,"")</v>
      </c>
      <c r="R399" t="str">
        <f t="shared" si="196"/>
        <v>=IF(WELLBEING_training_input.xlsx!A306&lt;&gt;"",WELLBEING_training_input.xlsx!A306,"")</v>
      </c>
      <c r="S399" t="str">
        <f t="shared" si="196"/>
        <v>=IF(HYPER_training_input.xlsx!A306&lt;&gt;"",HYPER_training_input.xlsx!A306,"")</v>
      </c>
      <c r="T399" t="str">
        <f t="shared" si="196"/>
        <v>=IF(AGGR_training_input.xlsx!A306&lt;&gt;"",AGGR_training_input.xlsx!A306,"")</v>
      </c>
      <c r="U399" t="str">
        <f t="shared" si="196"/>
        <v>=IF(COND_PR_training_input.xlsx!A306&lt;&gt;"",COND_PR_training_input.xlsx!A306,"")</v>
      </c>
      <c r="V399" t="str">
        <f t="shared" si="196"/>
        <v>=IF(ANXIE_training_input.xlsx!A306&lt;&gt;"",ANXIE_training_input.xlsx!A306,"")</v>
      </c>
      <c r="W399" t="str">
        <f t="shared" si="196"/>
        <v>=IF(DEPR_training_input.xlsx!A306&lt;&gt;"",DEPR_training_input.xlsx!A306,"")</v>
      </c>
      <c r="X399" t="str">
        <f t="shared" si="196"/>
        <v>=IF(SOMAT_training_input.xlsx!A306&lt;&gt;"",SOMAT_training_input.xlsx!A306,"")</v>
      </c>
      <c r="Y399" t="str">
        <f t="shared" si="196"/>
        <v>=IF(ATYPI_training_input.xlsx!A306&lt;&gt;"",ATYPI_training_input.xlsx!A306,"")</v>
      </c>
      <c r="Z399" t="str">
        <f t="shared" si="196"/>
        <v>=IF(WITHD_training_input.xlsx!A306&lt;&gt;"",WITHD_training_input.xlsx!A306,"")</v>
      </c>
      <c r="AA399" t="str">
        <f t="shared" si="196"/>
        <v>=IF(ATTE_PR_training_input.xlsx!A306&lt;&gt;"",ATTE_PR_training_input.xlsx!A306,"")</v>
      </c>
      <c r="AB399" t="str">
        <f t="shared" si="196"/>
        <v>=IF(ANG_CONT_training_input.xlsx!A306&lt;&gt;"",ANG_CONT_training_input.xlsx!A306,"")</v>
      </c>
      <c r="AC399" t="str">
        <f t="shared" si="196"/>
        <v>=IF(DEV_SOC_DIS_training_input.xlsx!A306&lt;&gt;"",DEV_SOC_DIS_training_input.xlsx!A306,"")</v>
      </c>
      <c r="AD399" t="str">
        <f t="shared" si="196"/>
        <v>=IF(BULLY_training_input.xlsx!A306&lt;&gt;"",BULLY_training_input.xlsx!A306,"")</v>
      </c>
      <c r="AE399" t="str">
        <f t="shared" si="196"/>
        <v>=IF(EMOT_SELF_C_training_input.xlsx!A306&lt;&gt;"",EMOT_SELF_C_training_input.xlsx!A306,"")</v>
      </c>
      <c r="AF399" t="str">
        <f t="shared" si="196"/>
        <v>=IF(EXE_FUN_training_input.xlsx!A306&lt;&gt;"",EXE_FUN_training_input.xlsx!A306,"")</v>
      </c>
      <c r="AG399" t="str">
        <f t="shared" si="196"/>
        <v>=IF(MANIA_training_input.xlsx!A306&lt;&gt;"",MANIA_training_input.xlsx!A306,"")</v>
      </c>
      <c r="AH399" t="str">
        <f t="shared" si="196"/>
        <v>=IF(NEG_EMOT_training_input.xlsx!A306&lt;&gt;"",NEG_EMOT_training_input.xlsx!A306,"")</v>
      </c>
      <c r="AI399" t="str">
        <f t="shared" si="196"/>
        <v>=IF(ADAPT_training_input.xlsx!A306&lt;&gt;"",ADAPT_training_input.xlsx!A306,"")</v>
      </c>
      <c r="AJ399" t="str">
        <f t="shared" si="196"/>
        <v>=IF(SOC_SK_training_input.xlsx!A306&lt;&gt;"",SOC_SK_training_input.xlsx!A306,"")</v>
      </c>
      <c r="AK399" t="str">
        <f t="shared" si="196"/>
        <v>=IF(LEAD_training_input.xlsx!A306&lt;&gt;"",LEAD_training_input.xlsx!A306,"")</v>
      </c>
      <c r="AL399" t="str">
        <f t="shared" si="196"/>
        <v>=IF(ACT_DAIL_training_input.xlsx!A306&lt;&gt;"",ACT_DAIL_training_input.xlsx!A306,"")</v>
      </c>
      <c r="AM399" t="str">
        <f t="shared" si="196"/>
        <v>=IF(FUN_COM_training_input.xlsx!A306&lt;&gt;"",FUN_COM_training_input.xlsx!A306,"")</v>
      </c>
      <c r="AN399" t="str">
        <f t="shared" si="196"/>
        <v>=IF(RESILI_training_input.xlsx!A306&lt;&gt;"",RESILI_training_input.xlsx!A306,"")</v>
      </c>
      <c r="AO399" t="str">
        <f t="shared" si="196"/>
        <v>=IF(SEL_training_input.xlsx!A306&lt;&gt;"",SEL_training_input.xlsx!A306,"")</v>
      </c>
      <c r="AP399" t="str">
        <f t="shared" si="196"/>
        <v>=IF(SEV_training_input.xlsx!A306&lt;&gt;"",SEV_training_input.xlsx!A306,"")</v>
      </c>
      <c r="AQ399" t="str">
        <f t="shared" si="196"/>
        <v>=IF(ANHEDONIA_training_input.xlsx!A306&lt;&gt;"",ANHEDONIA_training_input.xlsx!A306,"")</v>
      </c>
      <c r="AR399" t="str">
        <f t="shared" si="196"/>
        <v>=IF(ANXIOUSNESS_training_input.xlsx!A306&lt;&gt;"",ANXIOUSNESS_training_input.xlsx!A306,"")</v>
      </c>
      <c r="AS399" t="str">
        <f t="shared" si="196"/>
        <v>=IF(ATTENTION_SEEKING_training_input.xlsx!A306&lt;&gt;"",ATTENTION_SEEKING_training_input.xlsx!A306,"")</v>
      </c>
      <c r="AT399" t="str">
        <f t="shared" si="196"/>
        <v>=IF(CALLOUSNESS_training_input.xlsx!A306&lt;&gt;"",CALLOUSNESS_training_input.xlsx!A306,"")</v>
      </c>
      <c r="AU399" t="str">
        <f t="shared" si="196"/>
        <v>=IF(DECEITFULNESS_training_input.xlsx!A306&lt;&gt;"",DECEITFULNESS_training_input.xlsx!A306,"")</v>
      </c>
      <c r="AV399" t="str">
        <f t="shared" si="196"/>
        <v>=IF(DEPRESSIVITY_training_input.xlsx!A306&lt;&gt;"",DEPRESSIVITY_training_input.xlsx!A306,"")</v>
      </c>
      <c r="AW399" t="str">
        <f t="shared" si="196"/>
        <v>=IF(DISTRACTIBILITY_training_input.xlsx!A306&lt;&gt;"",DISTRACTIBILITY_training_input.xlsx!A306,"")</v>
      </c>
      <c r="AX399" t="str">
        <f t="shared" si="196"/>
        <v>=IF(ECCENTRICITY_training_input.xlsx!A306&lt;&gt;"",ECCENTRICITY_training_input.xlsx!A306,"")</v>
      </c>
      <c r="AY399" t="str">
        <f t="shared" si="196"/>
        <v>=IF(EMOTIONAL_LABILITY_training_input.xlsx!A306&lt;&gt;"",EMOTIONAL_LABILITY_training_input.xlsx!A306,"")</v>
      </c>
      <c r="AZ399" t="str">
        <f t="shared" si="196"/>
        <v>=IF(GRANDIOSITY_training_input.xlsx!A306&lt;&gt;"",GRANDIOSITY_training_input.xlsx!A306,"")</v>
      </c>
      <c r="BA399" t="str">
        <f t="shared" si="196"/>
        <v>=IF(HOSTILITY_training_input.xlsx!A306&lt;&gt;"",HOSTILITY_training_input.xlsx!A306,"")</v>
      </c>
      <c r="BB399" t="str">
        <f t="shared" si="196"/>
        <v>=IF(IMPULSIVITY_training_input.xlsx!A306&lt;&gt;"",IMPULSIVITY_training_input.xlsx!A306,"")</v>
      </c>
      <c r="BC399" t="str">
        <f t="shared" si="196"/>
        <v>=IF(INTIMACY_AVOIDANCE_training_input.xlsx!A306&lt;&gt;"",INTIMACY_AVOIDANCE_training_input.xlsx!A306,"")</v>
      </c>
      <c r="BD399" t="str">
        <f t="shared" si="196"/>
        <v>=IF(IRRESPONSIBILITY_training_input.xlsx!A306&lt;&gt;"",IRRESPONSIBILITY_training_input.xlsx!A306,"")</v>
      </c>
      <c r="BE399" t="str">
        <f t="shared" si="196"/>
        <v>=IF(MANIPULATIVENESS_training_input.xlsx!A306&lt;&gt;"",MANIPULATIVENESS_training_input.xlsx!A306,"")</v>
      </c>
      <c r="BF399" t="str">
        <f t="shared" si="196"/>
        <v>=IF(PERCEPTUAL_DYSREGULATION_training_input.xlsx!A306&lt;&gt;"",PERCEPTUAL_DYSREGULATION_training_input.xlsx!A306,"")</v>
      </c>
      <c r="BG399" t="str">
        <f t="shared" si="196"/>
        <v>=IF(PERSEVERATION_training_input.xlsx!A306&lt;&gt;"",PERSEVERATION_training_input.xlsx!A306,"")</v>
      </c>
      <c r="BH399" t="str">
        <f t="shared" si="196"/>
        <v>=IF(RESTRICTED_AFFECTIVITY_training_input.xlsx!A306&lt;&gt;"",RESTRICTED_AFFECTIVITY_training_input.xlsx!A306,"")</v>
      </c>
      <c r="BI399" t="str">
        <f t="shared" si="196"/>
        <v>=IF(RIGID_PERFECTIONISM_training_input.xlsx!A306&lt;&gt;"",RIGID_PERFECTIONISM_training_input.xlsx!A306,"")</v>
      </c>
      <c r="BJ399" t="str">
        <f t="shared" si="196"/>
        <v>=IF(RISK_TAKING_training_input.xlsx!A306&lt;&gt;"",RISK_TAKING_training_input.xlsx!A306,"")</v>
      </c>
      <c r="BK399" t="str">
        <f t="shared" si="196"/>
        <v>=IF(SEPARATION_INSECURITY_training_input.xlsx!A306&lt;&gt;"",SEPARATION_INSECURITY_training_input.xlsx!A306,"")</v>
      </c>
      <c r="BL399" t="str">
        <f t="shared" si="196"/>
        <v>=IF(SUBMISSIVENESS_training_input.xlsx!A306&lt;&gt;"",SUBMISSIVENESS_training_input.xlsx!A306,"")</v>
      </c>
      <c r="BM399" t="str">
        <f t="shared" si="196"/>
        <v>=IF(SUSPICIOUSNESS_training_input.xlsx!A306&lt;&gt;"",SUSPICIOUSNESS_training_input.xlsx!A306,"")</v>
      </c>
      <c r="BN399" t="str">
        <f t="shared" si="196"/>
        <v>=IF(UNUSUAL_BELIEFS_training_input.xlsx!A306&lt;&gt;"",UNUSUAL_BELIEFS_training_input.xlsx!A306,"")</v>
      </c>
      <c r="BO399" t="str">
        <f t="shared" si="195"/>
        <v>=IF(WITHDRAWAL_training_input.xlsx!A306&lt;&gt;"",WITHDRAWAL_training_input.xlsx!A306,"")</v>
      </c>
      <c r="BP399" t="str">
        <f t="shared" si="195"/>
        <v>=IF(ACT_training_input.xlsx!A306&lt;&gt;"",ACT_training_input.xlsx!A306,"")</v>
      </c>
      <c r="BQ399" t="str">
        <f t="shared" si="195"/>
        <v>=IF(DSP_training_input.xlsx!A306&lt;&gt;"",DSP_training_input.xlsx!A306,"")</v>
      </c>
      <c r="BR399" t="str">
        <f t="shared" si="195"/>
        <v>=IF(PAG_training_input.xlsx!A306&lt;&gt;"",PAG_training_input.xlsx!A306,"")</v>
      </c>
      <c r="BS399" t="str">
        <f t="shared" si="195"/>
        <v>=IF(PRO_training_input.xlsx!A306&lt;&gt;"",PRO_training_input.xlsx!A306,"")</v>
      </c>
      <c r="BT399" t="str">
        <f t="shared" si="195"/>
        <v>=IF(SPL_training_input.xlsx!A306&lt;&gt;"",SPL_training_input.xlsx!A306,"")</v>
      </c>
      <c r="BU399" t="str">
        <f t="shared" si="195"/>
        <v>=IF(WDR_training_input.xlsx!A306&lt;&gt;"",WDR_training_input.xlsx!A306,"")</v>
      </c>
      <c r="BV399" t="str">
        <f t="shared" si="195"/>
        <v>=IF(CON_training_input.xlsx!A306&lt;&gt;"",CON_training_input.xlsx!A306,"")</v>
      </c>
      <c r="BW399" t="str">
        <f t="shared" si="195"/>
        <v>=IF(DSC_training_input.xlsx!A306&lt;&gt;"",DSC_training_input.xlsx!A306,"")</v>
      </c>
      <c r="BX399" t="str">
        <f t="shared" si="195"/>
        <v>=IF(FAN_training_input.xlsx!A306&lt;&gt;"",FAN_training_input.xlsx!A306,"")</v>
      </c>
      <c r="BY399" t="str">
        <f t="shared" si="195"/>
        <v>=IF(OMN_training_input.xlsx!A306&lt;&gt;"",OMN_training_input.xlsx!A306,"")</v>
      </c>
      <c r="BZ399" t="str">
        <f t="shared" si="195"/>
        <v>=IF(REP_training_input.xlsx!A306&lt;&gt;"",REP_training_input.xlsx!A306,"")</v>
      </c>
      <c r="CA399" t="str">
        <f t="shared" si="195"/>
        <v>=IF(SOM_training_input.xlsx!A306&lt;&gt;"",SOM_training_input.xlsx!A306,"")</v>
      </c>
      <c r="CB399" t="str">
        <f t="shared" si="195"/>
        <v>=IF(SUB_training_input.xlsx!A306&lt;&gt;"",SUB_training_input.xlsx!A306,"")</v>
      </c>
      <c r="CC399" t="str">
        <f t="shared" si="195"/>
        <v>=IF(UND_training_input.xlsx!A306&lt;&gt;"",UND_training_input.xlsx!A306,"")</v>
      </c>
      <c r="CD399" t="str">
        <f t="shared" si="195"/>
        <v>=IF(ALT_training_input.xlsx!A306&lt;&gt;"",ALT_training_input.xlsx!A306,"")</v>
      </c>
      <c r="CE399" t="str">
        <f t="shared" si="195"/>
        <v>=IF(HUM_training_input.xlsx!A306&lt;&gt;"",HUM_training_input.xlsx!A306,"")</v>
      </c>
      <c r="CF399" t="str">
        <f t="shared" si="195"/>
        <v>=IF(IDL_training_input.xlsx!A306&lt;&gt;"",IDL_training_input.xlsx!A306,"")</v>
      </c>
      <c r="CG399" t="str">
        <f t="shared" si="195"/>
        <v>=IF(RFM_training_input.xlsx!A306&lt;&gt;"",RFM_training_input.xlsx!A306,"")</v>
      </c>
      <c r="CH399" t="str">
        <f t="shared" si="195"/>
        <v>=IF(DN_training_input.xlsx!A306&lt;&gt;"",DN_training_input.xlsx!A306,"")</v>
      </c>
      <c r="CI399" t="str">
        <f t="shared" si="195"/>
        <v>=IF(INT_training_input.xlsx!A306&lt;&gt;"",INT_training_input.xlsx!A306,"")</v>
      </c>
      <c r="CJ399" t="str">
        <f t="shared" si="195"/>
        <v>=IF(SUP_training_input.xlsx!A306&lt;&gt;"",SUP_training_input.xlsx!A306,"")</v>
      </c>
      <c r="CK399" t="str">
        <f t="shared" si="195"/>
        <v>=IF(ANT_training_input.xlsx!A306&lt;&gt;"",ANT_training_input.xlsx!A306,"")</v>
      </c>
      <c r="CL399" t="str">
        <f t="shared" si="195"/>
        <v>=IF(ISO_training_input.xlsx!A306&lt;&gt;"",ISO_training_input.xlsx!A306,"")</v>
      </c>
    </row>
    <row r="400" spans="1:90">
      <c r="A400">
        <v>307</v>
      </c>
      <c r="B400" t="str">
        <f t="shared" si="172"/>
        <v>=IF(SUICIDE_training_input.xlsx!A307&lt;&gt;"",SUICIDE_training_input.xlsx!A307,"")</v>
      </c>
      <c r="C400" t="str">
        <f t="shared" si="196"/>
        <v>=IF(IQ_training_input.xlsx!A307&lt;&gt;"",IQ_training_input.xlsx!A307,"")</v>
      </c>
      <c r="D400" t="str">
        <f t="shared" si="196"/>
        <v>=IF(AMBIG_training_input.xlsx!A307&lt;&gt;"",AMBIG_training_input.xlsx!A307,"")</v>
      </c>
      <c r="E400" t="str">
        <f t="shared" si="196"/>
        <v>=IF(EGODYST_training_input.xlsx!A307&lt;&gt;"",EGODYST_training_input.xlsx!A307,"")</v>
      </c>
      <c r="F400" t="str">
        <f t="shared" si="196"/>
        <v>=IF(AUTISM_training_input.xlsx!A307&lt;&gt;"",AUTISM_training_input.xlsx!A307,"")</v>
      </c>
      <c r="G400" t="str">
        <f t="shared" si="196"/>
        <v>=IF(IDENTITY_training_input.xlsx!A307&lt;&gt;"",IDENTITY_training_input.xlsx!A307,"")</v>
      </c>
      <c r="H400" t="str">
        <f t="shared" si="196"/>
        <v>=IF(SELFDIR_training_input.xlsx!A307&lt;&gt;"",SELFDIR_training_input.xlsx!A307,"")</v>
      </c>
      <c r="I400" t="str">
        <f t="shared" si="196"/>
        <v>=IF(EMPATHY_training_input.xlsx!A307&lt;&gt;"",EMPATHY_training_input.xlsx!A307,"")</v>
      </c>
      <c r="J400" t="str">
        <f t="shared" si="196"/>
        <v>=IF(INTIMACY_training_input.xlsx!A307&lt;&gt;"",INTIMACY_training_input.xlsx!A307,"")</v>
      </c>
      <c r="K400" t="str">
        <f t="shared" si="196"/>
        <v>=IF(ACUTE_training_input.xlsx!A307&lt;&gt;"",ACUTE_training_input.xlsx!A307,"")</v>
      </c>
      <c r="L400" t="str">
        <f t="shared" si="196"/>
        <v>=IF(CHRONIC_training_input.xlsx!A307&lt;&gt;"",CHRONIC_training_input.xlsx!A307,"")</v>
      </c>
      <c r="M400" t="str">
        <f t="shared" si="196"/>
        <v>=IF(TRAUMA_PAST_training_input.xlsx!A307&lt;&gt;"",TRAUMA_PAST_training_input.xlsx!A307,"")</v>
      </c>
      <c r="N400" t="str">
        <f t="shared" si="196"/>
        <v>=IF(TRAUMA_PRESENT_training_input.xlsx!A307&lt;&gt;"",TRAUMA_PRESENT_training_input.xlsx!A307,"")</v>
      </c>
      <c r="O400" t="str">
        <f t="shared" si="196"/>
        <v>=IF(HOPE_training_input.xlsx!A307&lt;&gt;"",HOPE_training_input.xlsx!A307,"")</v>
      </c>
      <c r="P400" t="str">
        <f t="shared" si="196"/>
        <v>=IF(SELFAFFICACY_training_input.xlsx!A307&lt;&gt;"",SELFAFFICACY_training_input.xlsx!A307,"")</v>
      </c>
      <c r="Q400" t="str">
        <f t="shared" si="196"/>
        <v>=IF(SELFESTEEM_training_input.xlsx!A307&lt;&gt;"",SELFESTEEM_training_input.xlsx!A307,"")</v>
      </c>
      <c r="R400" t="str">
        <f t="shared" si="196"/>
        <v>=IF(WELLBEING_training_input.xlsx!A307&lt;&gt;"",WELLBEING_training_input.xlsx!A307,"")</v>
      </c>
      <c r="S400" t="str">
        <f t="shared" si="196"/>
        <v>=IF(HYPER_training_input.xlsx!A307&lt;&gt;"",HYPER_training_input.xlsx!A307,"")</v>
      </c>
      <c r="T400" t="str">
        <f t="shared" si="196"/>
        <v>=IF(AGGR_training_input.xlsx!A307&lt;&gt;"",AGGR_training_input.xlsx!A307,"")</v>
      </c>
      <c r="U400" t="str">
        <f t="shared" si="196"/>
        <v>=IF(COND_PR_training_input.xlsx!A307&lt;&gt;"",COND_PR_training_input.xlsx!A307,"")</v>
      </c>
      <c r="V400" t="str">
        <f t="shared" si="196"/>
        <v>=IF(ANXIE_training_input.xlsx!A307&lt;&gt;"",ANXIE_training_input.xlsx!A307,"")</v>
      </c>
      <c r="W400" t="str">
        <f t="shared" si="196"/>
        <v>=IF(DEPR_training_input.xlsx!A307&lt;&gt;"",DEPR_training_input.xlsx!A307,"")</v>
      </c>
      <c r="X400" t="str">
        <f t="shared" si="196"/>
        <v>=IF(SOMAT_training_input.xlsx!A307&lt;&gt;"",SOMAT_training_input.xlsx!A307,"")</v>
      </c>
      <c r="Y400" t="str">
        <f t="shared" si="196"/>
        <v>=IF(ATYPI_training_input.xlsx!A307&lt;&gt;"",ATYPI_training_input.xlsx!A307,"")</v>
      </c>
      <c r="Z400" t="str">
        <f t="shared" si="196"/>
        <v>=IF(WITHD_training_input.xlsx!A307&lt;&gt;"",WITHD_training_input.xlsx!A307,"")</v>
      </c>
      <c r="AA400" t="str">
        <f t="shared" si="196"/>
        <v>=IF(ATTE_PR_training_input.xlsx!A307&lt;&gt;"",ATTE_PR_training_input.xlsx!A307,"")</v>
      </c>
      <c r="AB400" t="str">
        <f t="shared" si="196"/>
        <v>=IF(ANG_CONT_training_input.xlsx!A307&lt;&gt;"",ANG_CONT_training_input.xlsx!A307,"")</v>
      </c>
      <c r="AC400" t="str">
        <f t="shared" si="196"/>
        <v>=IF(DEV_SOC_DIS_training_input.xlsx!A307&lt;&gt;"",DEV_SOC_DIS_training_input.xlsx!A307,"")</v>
      </c>
      <c r="AD400" t="str">
        <f t="shared" si="196"/>
        <v>=IF(BULLY_training_input.xlsx!A307&lt;&gt;"",BULLY_training_input.xlsx!A307,"")</v>
      </c>
      <c r="AE400" t="str">
        <f t="shared" si="196"/>
        <v>=IF(EMOT_SELF_C_training_input.xlsx!A307&lt;&gt;"",EMOT_SELF_C_training_input.xlsx!A307,"")</v>
      </c>
      <c r="AF400" t="str">
        <f t="shared" si="196"/>
        <v>=IF(EXE_FUN_training_input.xlsx!A307&lt;&gt;"",EXE_FUN_training_input.xlsx!A307,"")</v>
      </c>
      <c r="AG400" t="str">
        <f t="shared" si="196"/>
        <v>=IF(MANIA_training_input.xlsx!A307&lt;&gt;"",MANIA_training_input.xlsx!A307,"")</v>
      </c>
      <c r="AH400" t="str">
        <f t="shared" si="196"/>
        <v>=IF(NEG_EMOT_training_input.xlsx!A307&lt;&gt;"",NEG_EMOT_training_input.xlsx!A307,"")</v>
      </c>
      <c r="AI400" t="str">
        <f t="shared" si="196"/>
        <v>=IF(ADAPT_training_input.xlsx!A307&lt;&gt;"",ADAPT_training_input.xlsx!A307,"")</v>
      </c>
      <c r="AJ400" t="str">
        <f t="shared" si="196"/>
        <v>=IF(SOC_SK_training_input.xlsx!A307&lt;&gt;"",SOC_SK_training_input.xlsx!A307,"")</v>
      </c>
      <c r="AK400" t="str">
        <f t="shared" si="196"/>
        <v>=IF(LEAD_training_input.xlsx!A307&lt;&gt;"",LEAD_training_input.xlsx!A307,"")</v>
      </c>
      <c r="AL400" t="str">
        <f t="shared" si="196"/>
        <v>=IF(ACT_DAIL_training_input.xlsx!A307&lt;&gt;"",ACT_DAIL_training_input.xlsx!A307,"")</v>
      </c>
      <c r="AM400" t="str">
        <f t="shared" si="196"/>
        <v>=IF(FUN_COM_training_input.xlsx!A307&lt;&gt;"",FUN_COM_training_input.xlsx!A307,"")</v>
      </c>
      <c r="AN400" t="str">
        <f t="shared" si="196"/>
        <v>=IF(RESILI_training_input.xlsx!A307&lt;&gt;"",RESILI_training_input.xlsx!A307,"")</v>
      </c>
      <c r="AO400" t="str">
        <f t="shared" si="196"/>
        <v>=IF(SEL_training_input.xlsx!A307&lt;&gt;"",SEL_training_input.xlsx!A307,"")</v>
      </c>
      <c r="AP400" t="str">
        <f t="shared" si="196"/>
        <v>=IF(SEV_training_input.xlsx!A307&lt;&gt;"",SEV_training_input.xlsx!A307,"")</v>
      </c>
      <c r="AQ400" t="str">
        <f t="shared" si="196"/>
        <v>=IF(ANHEDONIA_training_input.xlsx!A307&lt;&gt;"",ANHEDONIA_training_input.xlsx!A307,"")</v>
      </c>
      <c r="AR400" t="str">
        <f t="shared" si="196"/>
        <v>=IF(ANXIOUSNESS_training_input.xlsx!A307&lt;&gt;"",ANXIOUSNESS_training_input.xlsx!A307,"")</v>
      </c>
      <c r="AS400" t="str">
        <f t="shared" si="196"/>
        <v>=IF(ATTENTION_SEEKING_training_input.xlsx!A307&lt;&gt;"",ATTENTION_SEEKING_training_input.xlsx!A307,"")</v>
      </c>
      <c r="AT400" t="str">
        <f t="shared" si="196"/>
        <v>=IF(CALLOUSNESS_training_input.xlsx!A307&lt;&gt;"",CALLOUSNESS_training_input.xlsx!A307,"")</v>
      </c>
      <c r="AU400" t="str">
        <f t="shared" si="196"/>
        <v>=IF(DECEITFULNESS_training_input.xlsx!A307&lt;&gt;"",DECEITFULNESS_training_input.xlsx!A307,"")</v>
      </c>
      <c r="AV400" t="str">
        <f t="shared" si="196"/>
        <v>=IF(DEPRESSIVITY_training_input.xlsx!A307&lt;&gt;"",DEPRESSIVITY_training_input.xlsx!A307,"")</v>
      </c>
      <c r="AW400" t="str">
        <f t="shared" si="196"/>
        <v>=IF(DISTRACTIBILITY_training_input.xlsx!A307&lt;&gt;"",DISTRACTIBILITY_training_input.xlsx!A307,"")</v>
      </c>
      <c r="AX400" t="str">
        <f t="shared" si="196"/>
        <v>=IF(ECCENTRICITY_training_input.xlsx!A307&lt;&gt;"",ECCENTRICITY_training_input.xlsx!A307,"")</v>
      </c>
      <c r="AY400" t="str">
        <f t="shared" si="196"/>
        <v>=IF(EMOTIONAL_LABILITY_training_input.xlsx!A307&lt;&gt;"",EMOTIONAL_LABILITY_training_input.xlsx!A307,"")</v>
      </c>
      <c r="AZ400" t="str">
        <f t="shared" si="196"/>
        <v>=IF(GRANDIOSITY_training_input.xlsx!A307&lt;&gt;"",GRANDIOSITY_training_input.xlsx!A307,"")</v>
      </c>
      <c r="BA400" t="str">
        <f t="shared" si="196"/>
        <v>=IF(HOSTILITY_training_input.xlsx!A307&lt;&gt;"",HOSTILITY_training_input.xlsx!A307,"")</v>
      </c>
      <c r="BB400" t="str">
        <f t="shared" si="196"/>
        <v>=IF(IMPULSIVITY_training_input.xlsx!A307&lt;&gt;"",IMPULSIVITY_training_input.xlsx!A307,"")</v>
      </c>
      <c r="BC400" t="str">
        <f t="shared" si="196"/>
        <v>=IF(INTIMACY_AVOIDANCE_training_input.xlsx!A307&lt;&gt;"",INTIMACY_AVOIDANCE_training_input.xlsx!A307,"")</v>
      </c>
      <c r="BD400" t="str">
        <f t="shared" si="196"/>
        <v>=IF(IRRESPONSIBILITY_training_input.xlsx!A307&lt;&gt;"",IRRESPONSIBILITY_training_input.xlsx!A307,"")</v>
      </c>
      <c r="BE400" t="str">
        <f t="shared" si="196"/>
        <v>=IF(MANIPULATIVENESS_training_input.xlsx!A307&lt;&gt;"",MANIPULATIVENESS_training_input.xlsx!A307,"")</v>
      </c>
      <c r="BF400" t="str">
        <f t="shared" si="196"/>
        <v>=IF(PERCEPTUAL_DYSREGULATION_training_input.xlsx!A307&lt;&gt;"",PERCEPTUAL_DYSREGULATION_training_input.xlsx!A307,"")</v>
      </c>
      <c r="BG400" t="str">
        <f t="shared" si="196"/>
        <v>=IF(PERSEVERATION_training_input.xlsx!A307&lt;&gt;"",PERSEVERATION_training_input.xlsx!A307,"")</v>
      </c>
      <c r="BH400" t="str">
        <f t="shared" si="196"/>
        <v>=IF(RESTRICTED_AFFECTIVITY_training_input.xlsx!A307&lt;&gt;"",RESTRICTED_AFFECTIVITY_training_input.xlsx!A307,"")</v>
      </c>
      <c r="BI400" t="str">
        <f t="shared" si="196"/>
        <v>=IF(RIGID_PERFECTIONISM_training_input.xlsx!A307&lt;&gt;"",RIGID_PERFECTIONISM_training_input.xlsx!A307,"")</v>
      </c>
      <c r="BJ400" t="str">
        <f t="shared" si="196"/>
        <v>=IF(RISK_TAKING_training_input.xlsx!A307&lt;&gt;"",RISK_TAKING_training_input.xlsx!A307,"")</v>
      </c>
      <c r="BK400" t="str">
        <f t="shared" si="196"/>
        <v>=IF(SEPARATION_INSECURITY_training_input.xlsx!A307&lt;&gt;"",SEPARATION_INSECURITY_training_input.xlsx!A307,"")</v>
      </c>
      <c r="BL400" t="str">
        <f t="shared" si="196"/>
        <v>=IF(SUBMISSIVENESS_training_input.xlsx!A307&lt;&gt;"",SUBMISSIVENESS_training_input.xlsx!A307,"")</v>
      </c>
      <c r="BM400" t="str">
        <f t="shared" si="196"/>
        <v>=IF(SUSPICIOUSNESS_training_input.xlsx!A307&lt;&gt;"",SUSPICIOUSNESS_training_input.xlsx!A307,"")</v>
      </c>
      <c r="BN400" t="str">
        <f t="shared" ref="BN400:CL403" si="197">CONCATENATE($A$11,BN$1,$A$12,$A400,$A$13,BN$1,$A$14,$A400,$A$15)</f>
        <v>=IF(UNUSUAL_BELIEFS_training_input.xlsx!A307&lt;&gt;"",UNUSUAL_BELIEFS_training_input.xlsx!A307,"")</v>
      </c>
      <c r="BO400" t="str">
        <f t="shared" si="197"/>
        <v>=IF(WITHDRAWAL_training_input.xlsx!A307&lt;&gt;"",WITHDRAWAL_training_input.xlsx!A307,"")</v>
      </c>
      <c r="BP400" t="str">
        <f t="shared" si="197"/>
        <v>=IF(ACT_training_input.xlsx!A307&lt;&gt;"",ACT_training_input.xlsx!A307,"")</v>
      </c>
      <c r="BQ400" t="str">
        <f t="shared" si="197"/>
        <v>=IF(DSP_training_input.xlsx!A307&lt;&gt;"",DSP_training_input.xlsx!A307,"")</v>
      </c>
      <c r="BR400" t="str">
        <f t="shared" si="197"/>
        <v>=IF(PAG_training_input.xlsx!A307&lt;&gt;"",PAG_training_input.xlsx!A307,"")</v>
      </c>
      <c r="BS400" t="str">
        <f t="shared" si="197"/>
        <v>=IF(PRO_training_input.xlsx!A307&lt;&gt;"",PRO_training_input.xlsx!A307,"")</v>
      </c>
      <c r="BT400" t="str">
        <f t="shared" si="197"/>
        <v>=IF(SPL_training_input.xlsx!A307&lt;&gt;"",SPL_training_input.xlsx!A307,"")</v>
      </c>
      <c r="BU400" t="str">
        <f t="shared" si="197"/>
        <v>=IF(WDR_training_input.xlsx!A307&lt;&gt;"",WDR_training_input.xlsx!A307,"")</v>
      </c>
      <c r="BV400" t="str">
        <f t="shared" si="197"/>
        <v>=IF(CON_training_input.xlsx!A307&lt;&gt;"",CON_training_input.xlsx!A307,"")</v>
      </c>
      <c r="BW400" t="str">
        <f t="shared" si="197"/>
        <v>=IF(DSC_training_input.xlsx!A307&lt;&gt;"",DSC_training_input.xlsx!A307,"")</v>
      </c>
      <c r="BX400" t="str">
        <f t="shared" si="197"/>
        <v>=IF(FAN_training_input.xlsx!A307&lt;&gt;"",FAN_training_input.xlsx!A307,"")</v>
      </c>
      <c r="BY400" t="str">
        <f t="shared" si="197"/>
        <v>=IF(OMN_training_input.xlsx!A307&lt;&gt;"",OMN_training_input.xlsx!A307,"")</v>
      </c>
      <c r="BZ400" t="str">
        <f t="shared" si="197"/>
        <v>=IF(REP_training_input.xlsx!A307&lt;&gt;"",REP_training_input.xlsx!A307,"")</v>
      </c>
      <c r="CA400" t="str">
        <f t="shared" si="197"/>
        <v>=IF(SOM_training_input.xlsx!A307&lt;&gt;"",SOM_training_input.xlsx!A307,"")</v>
      </c>
      <c r="CB400" t="str">
        <f t="shared" si="197"/>
        <v>=IF(SUB_training_input.xlsx!A307&lt;&gt;"",SUB_training_input.xlsx!A307,"")</v>
      </c>
      <c r="CC400" t="str">
        <f t="shared" si="197"/>
        <v>=IF(UND_training_input.xlsx!A307&lt;&gt;"",UND_training_input.xlsx!A307,"")</v>
      </c>
      <c r="CD400" t="str">
        <f t="shared" si="197"/>
        <v>=IF(ALT_training_input.xlsx!A307&lt;&gt;"",ALT_training_input.xlsx!A307,"")</v>
      </c>
      <c r="CE400" t="str">
        <f t="shared" si="197"/>
        <v>=IF(HUM_training_input.xlsx!A307&lt;&gt;"",HUM_training_input.xlsx!A307,"")</v>
      </c>
      <c r="CF400" t="str">
        <f t="shared" si="197"/>
        <v>=IF(IDL_training_input.xlsx!A307&lt;&gt;"",IDL_training_input.xlsx!A307,"")</v>
      </c>
      <c r="CG400" t="str">
        <f t="shared" si="197"/>
        <v>=IF(RFM_training_input.xlsx!A307&lt;&gt;"",RFM_training_input.xlsx!A307,"")</v>
      </c>
      <c r="CH400" t="str">
        <f t="shared" si="197"/>
        <v>=IF(DN_training_input.xlsx!A307&lt;&gt;"",DN_training_input.xlsx!A307,"")</v>
      </c>
      <c r="CI400" t="str">
        <f t="shared" si="197"/>
        <v>=IF(INT_training_input.xlsx!A307&lt;&gt;"",INT_training_input.xlsx!A307,"")</v>
      </c>
      <c r="CJ400" t="str">
        <f t="shared" si="197"/>
        <v>=IF(SUP_training_input.xlsx!A307&lt;&gt;"",SUP_training_input.xlsx!A307,"")</v>
      </c>
      <c r="CK400" t="str">
        <f t="shared" si="197"/>
        <v>=IF(ANT_training_input.xlsx!A307&lt;&gt;"",ANT_training_input.xlsx!A307,"")</v>
      </c>
      <c r="CL400" t="str">
        <f t="shared" si="197"/>
        <v>=IF(ISO_training_input.xlsx!A307&lt;&gt;"",ISO_training_input.xlsx!A307,"")</v>
      </c>
    </row>
    <row r="401" spans="1:90">
      <c r="A401">
        <v>308</v>
      </c>
      <c r="B401" t="str">
        <f t="shared" si="172"/>
        <v>=IF(SUICIDE_training_input.xlsx!A308&lt;&gt;"",SUICIDE_training_input.xlsx!A308,"")</v>
      </c>
      <c r="C401" t="str">
        <f t="shared" ref="C401:BN404" si="198">CONCATENATE($A$11,C$1,$A$12,$A401,$A$13,C$1,$A$14,$A401,$A$15)</f>
        <v>=IF(IQ_training_input.xlsx!A308&lt;&gt;"",IQ_training_input.xlsx!A308,"")</v>
      </c>
      <c r="D401" t="str">
        <f t="shared" si="198"/>
        <v>=IF(AMBIG_training_input.xlsx!A308&lt;&gt;"",AMBIG_training_input.xlsx!A308,"")</v>
      </c>
      <c r="E401" t="str">
        <f t="shared" si="198"/>
        <v>=IF(EGODYST_training_input.xlsx!A308&lt;&gt;"",EGODYST_training_input.xlsx!A308,"")</v>
      </c>
      <c r="F401" t="str">
        <f t="shared" si="198"/>
        <v>=IF(AUTISM_training_input.xlsx!A308&lt;&gt;"",AUTISM_training_input.xlsx!A308,"")</v>
      </c>
      <c r="G401" t="str">
        <f t="shared" si="198"/>
        <v>=IF(IDENTITY_training_input.xlsx!A308&lt;&gt;"",IDENTITY_training_input.xlsx!A308,"")</v>
      </c>
      <c r="H401" t="str">
        <f t="shared" si="198"/>
        <v>=IF(SELFDIR_training_input.xlsx!A308&lt;&gt;"",SELFDIR_training_input.xlsx!A308,"")</v>
      </c>
      <c r="I401" t="str">
        <f t="shared" si="198"/>
        <v>=IF(EMPATHY_training_input.xlsx!A308&lt;&gt;"",EMPATHY_training_input.xlsx!A308,"")</v>
      </c>
      <c r="J401" t="str">
        <f t="shared" si="198"/>
        <v>=IF(INTIMACY_training_input.xlsx!A308&lt;&gt;"",INTIMACY_training_input.xlsx!A308,"")</v>
      </c>
      <c r="K401" t="str">
        <f t="shared" si="198"/>
        <v>=IF(ACUTE_training_input.xlsx!A308&lt;&gt;"",ACUTE_training_input.xlsx!A308,"")</v>
      </c>
      <c r="L401" t="str">
        <f t="shared" si="198"/>
        <v>=IF(CHRONIC_training_input.xlsx!A308&lt;&gt;"",CHRONIC_training_input.xlsx!A308,"")</v>
      </c>
      <c r="M401" t="str">
        <f t="shared" si="198"/>
        <v>=IF(TRAUMA_PAST_training_input.xlsx!A308&lt;&gt;"",TRAUMA_PAST_training_input.xlsx!A308,"")</v>
      </c>
      <c r="N401" t="str">
        <f t="shared" si="198"/>
        <v>=IF(TRAUMA_PRESENT_training_input.xlsx!A308&lt;&gt;"",TRAUMA_PRESENT_training_input.xlsx!A308,"")</v>
      </c>
      <c r="O401" t="str">
        <f t="shared" si="198"/>
        <v>=IF(HOPE_training_input.xlsx!A308&lt;&gt;"",HOPE_training_input.xlsx!A308,"")</v>
      </c>
      <c r="P401" t="str">
        <f t="shared" si="198"/>
        <v>=IF(SELFAFFICACY_training_input.xlsx!A308&lt;&gt;"",SELFAFFICACY_training_input.xlsx!A308,"")</v>
      </c>
      <c r="Q401" t="str">
        <f t="shared" si="198"/>
        <v>=IF(SELFESTEEM_training_input.xlsx!A308&lt;&gt;"",SELFESTEEM_training_input.xlsx!A308,"")</v>
      </c>
      <c r="R401" t="str">
        <f t="shared" si="198"/>
        <v>=IF(WELLBEING_training_input.xlsx!A308&lt;&gt;"",WELLBEING_training_input.xlsx!A308,"")</v>
      </c>
      <c r="S401" t="str">
        <f t="shared" si="198"/>
        <v>=IF(HYPER_training_input.xlsx!A308&lt;&gt;"",HYPER_training_input.xlsx!A308,"")</v>
      </c>
      <c r="T401" t="str">
        <f t="shared" si="198"/>
        <v>=IF(AGGR_training_input.xlsx!A308&lt;&gt;"",AGGR_training_input.xlsx!A308,"")</v>
      </c>
      <c r="U401" t="str">
        <f t="shared" si="198"/>
        <v>=IF(COND_PR_training_input.xlsx!A308&lt;&gt;"",COND_PR_training_input.xlsx!A308,"")</v>
      </c>
      <c r="V401" t="str">
        <f t="shared" si="198"/>
        <v>=IF(ANXIE_training_input.xlsx!A308&lt;&gt;"",ANXIE_training_input.xlsx!A308,"")</v>
      </c>
      <c r="W401" t="str">
        <f t="shared" si="198"/>
        <v>=IF(DEPR_training_input.xlsx!A308&lt;&gt;"",DEPR_training_input.xlsx!A308,"")</v>
      </c>
      <c r="X401" t="str">
        <f t="shared" si="198"/>
        <v>=IF(SOMAT_training_input.xlsx!A308&lt;&gt;"",SOMAT_training_input.xlsx!A308,"")</v>
      </c>
      <c r="Y401" t="str">
        <f t="shared" si="198"/>
        <v>=IF(ATYPI_training_input.xlsx!A308&lt;&gt;"",ATYPI_training_input.xlsx!A308,"")</v>
      </c>
      <c r="Z401" t="str">
        <f t="shared" si="198"/>
        <v>=IF(WITHD_training_input.xlsx!A308&lt;&gt;"",WITHD_training_input.xlsx!A308,"")</v>
      </c>
      <c r="AA401" t="str">
        <f t="shared" si="198"/>
        <v>=IF(ATTE_PR_training_input.xlsx!A308&lt;&gt;"",ATTE_PR_training_input.xlsx!A308,"")</v>
      </c>
      <c r="AB401" t="str">
        <f t="shared" si="198"/>
        <v>=IF(ANG_CONT_training_input.xlsx!A308&lt;&gt;"",ANG_CONT_training_input.xlsx!A308,"")</v>
      </c>
      <c r="AC401" t="str">
        <f t="shared" si="198"/>
        <v>=IF(DEV_SOC_DIS_training_input.xlsx!A308&lt;&gt;"",DEV_SOC_DIS_training_input.xlsx!A308,"")</v>
      </c>
      <c r="AD401" t="str">
        <f t="shared" si="198"/>
        <v>=IF(BULLY_training_input.xlsx!A308&lt;&gt;"",BULLY_training_input.xlsx!A308,"")</v>
      </c>
      <c r="AE401" t="str">
        <f t="shared" si="198"/>
        <v>=IF(EMOT_SELF_C_training_input.xlsx!A308&lt;&gt;"",EMOT_SELF_C_training_input.xlsx!A308,"")</v>
      </c>
      <c r="AF401" t="str">
        <f t="shared" si="198"/>
        <v>=IF(EXE_FUN_training_input.xlsx!A308&lt;&gt;"",EXE_FUN_training_input.xlsx!A308,"")</v>
      </c>
      <c r="AG401" t="str">
        <f t="shared" si="198"/>
        <v>=IF(MANIA_training_input.xlsx!A308&lt;&gt;"",MANIA_training_input.xlsx!A308,"")</v>
      </c>
      <c r="AH401" t="str">
        <f t="shared" si="198"/>
        <v>=IF(NEG_EMOT_training_input.xlsx!A308&lt;&gt;"",NEG_EMOT_training_input.xlsx!A308,"")</v>
      </c>
      <c r="AI401" t="str">
        <f t="shared" si="198"/>
        <v>=IF(ADAPT_training_input.xlsx!A308&lt;&gt;"",ADAPT_training_input.xlsx!A308,"")</v>
      </c>
      <c r="AJ401" t="str">
        <f t="shared" si="198"/>
        <v>=IF(SOC_SK_training_input.xlsx!A308&lt;&gt;"",SOC_SK_training_input.xlsx!A308,"")</v>
      </c>
      <c r="AK401" t="str">
        <f t="shared" si="198"/>
        <v>=IF(LEAD_training_input.xlsx!A308&lt;&gt;"",LEAD_training_input.xlsx!A308,"")</v>
      </c>
      <c r="AL401" t="str">
        <f t="shared" si="198"/>
        <v>=IF(ACT_DAIL_training_input.xlsx!A308&lt;&gt;"",ACT_DAIL_training_input.xlsx!A308,"")</v>
      </c>
      <c r="AM401" t="str">
        <f t="shared" si="198"/>
        <v>=IF(FUN_COM_training_input.xlsx!A308&lt;&gt;"",FUN_COM_training_input.xlsx!A308,"")</v>
      </c>
      <c r="AN401" t="str">
        <f t="shared" si="198"/>
        <v>=IF(RESILI_training_input.xlsx!A308&lt;&gt;"",RESILI_training_input.xlsx!A308,"")</v>
      </c>
      <c r="AO401" t="str">
        <f t="shared" si="198"/>
        <v>=IF(SEL_training_input.xlsx!A308&lt;&gt;"",SEL_training_input.xlsx!A308,"")</v>
      </c>
      <c r="AP401" t="str">
        <f t="shared" si="198"/>
        <v>=IF(SEV_training_input.xlsx!A308&lt;&gt;"",SEV_training_input.xlsx!A308,"")</v>
      </c>
      <c r="AQ401" t="str">
        <f t="shared" si="198"/>
        <v>=IF(ANHEDONIA_training_input.xlsx!A308&lt;&gt;"",ANHEDONIA_training_input.xlsx!A308,"")</v>
      </c>
      <c r="AR401" t="str">
        <f t="shared" si="198"/>
        <v>=IF(ANXIOUSNESS_training_input.xlsx!A308&lt;&gt;"",ANXIOUSNESS_training_input.xlsx!A308,"")</v>
      </c>
      <c r="AS401" t="str">
        <f t="shared" si="198"/>
        <v>=IF(ATTENTION_SEEKING_training_input.xlsx!A308&lt;&gt;"",ATTENTION_SEEKING_training_input.xlsx!A308,"")</v>
      </c>
      <c r="AT401" t="str">
        <f t="shared" si="198"/>
        <v>=IF(CALLOUSNESS_training_input.xlsx!A308&lt;&gt;"",CALLOUSNESS_training_input.xlsx!A308,"")</v>
      </c>
      <c r="AU401" t="str">
        <f t="shared" si="198"/>
        <v>=IF(DECEITFULNESS_training_input.xlsx!A308&lt;&gt;"",DECEITFULNESS_training_input.xlsx!A308,"")</v>
      </c>
      <c r="AV401" t="str">
        <f t="shared" si="198"/>
        <v>=IF(DEPRESSIVITY_training_input.xlsx!A308&lt;&gt;"",DEPRESSIVITY_training_input.xlsx!A308,"")</v>
      </c>
      <c r="AW401" t="str">
        <f t="shared" si="198"/>
        <v>=IF(DISTRACTIBILITY_training_input.xlsx!A308&lt;&gt;"",DISTRACTIBILITY_training_input.xlsx!A308,"")</v>
      </c>
      <c r="AX401" t="str">
        <f t="shared" si="198"/>
        <v>=IF(ECCENTRICITY_training_input.xlsx!A308&lt;&gt;"",ECCENTRICITY_training_input.xlsx!A308,"")</v>
      </c>
      <c r="AY401" t="str">
        <f t="shared" si="198"/>
        <v>=IF(EMOTIONAL_LABILITY_training_input.xlsx!A308&lt;&gt;"",EMOTIONAL_LABILITY_training_input.xlsx!A308,"")</v>
      </c>
      <c r="AZ401" t="str">
        <f t="shared" si="198"/>
        <v>=IF(GRANDIOSITY_training_input.xlsx!A308&lt;&gt;"",GRANDIOSITY_training_input.xlsx!A308,"")</v>
      </c>
      <c r="BA401" t="str">
        <f t="shared" si="198"/>
        <v>=IF(HOSTILITY_training_input.xlsx!A308&lt;&gt;"",HOSTILITY_training_input.xlsx!A308,"")</v>
      </c>
      <c r="BB401" t="str">
        <f t="shared" si="198"/>
        <v>=IF(IMPULSIVITY_training_input.xlsx!A308&lt;&gt;"",IMPULSIVITY_training_input.xlsx!A308,"")</v>
      </c>
      <c r="BC401" t="str">
        <f t="shared" si="198"/>
        <v>=IF(INTIMACY_AVOIDANCE_training_input.xlsx!A308&lt;&gt;"",INTIMACY_AVOIDANCE_training_input.xlsx!A308,"")</v>
      </c>
      <c r="BD401" t="str">
        <f t="shared" si="198"/>
        <v>=IF(IRRESPONSIBILITY_training_input.xlsx!A308&lt;&gt;"",IRRESPONSIBILITY_training_input.xlsx!A308,"")</v>
      </c>
      <c r="BE401" t="str">
        <f t="shared" si="198"/>
        <v>=IF(MANIPULATIVENESS_training_input.xlsx!A308&lt;&gt;"",MANIPULATIVENESS_training_input.xlsx!A308,"")</v>
      </c>
      <c r="BF401" t="str">
        <f t="shared" si="198"/>
        <v>=IF(PERCEPTUAL_DYSREGULATION_training_input.xlsx!A308&lt;&gt;"",PERCEPTUAL_DYSREGULATION_training_input.xlsx!A308,"")</v>
      </c>
      <c r="BG401" t="str">
        <f t="shared" si="198"/>
        <v>=IF(PERSEVERATION_training_input.xlsx!A308&lt;&gt;"",PERSEVERATION_training_input.xlsx!A308,"")</v>
      </c>
      <c r="BH401" t="str">
        <f t="shared" si="198"/>
        <v>=IF(RESTRICTED_AFFECTIVITY_training_input.xlsx!A308&lt;&gt;"",RESTRICTED_AFFECTIVITY_training_input.xlsx!A308,"")</v>
      </c>
      <c r="BI401" t="str">
        <f t="shared" si="198"/>
        <v>=IF(RIGID_PERFECTIONISM_training_input.xlsx!A308&lt;&gt;"",RIGID_PERFECTIONISM_training_input.xlsx!A308,"")</v>
      </c>
      <c r="BJ401" t="str">
        <f t="shared" si="198"/>
        <v>=IF(RISK_TAKING_training_input.xlsx!A308&lt;&gt;"",RISK_TAKING_training_input.xlsx!A308,"")</v>
      </c>
      <c r="BK401" t="str">
        <f t="shared" si="198"/>
        <v>=IF(SEPARATION_INSECURITY_training_input.xlsx!A308&lt;&gt;"",SEPARATION_INSECURITY_training_input.xlsx!A308,"")</v>
      </c>
      <c r="BL401" t="str">
        <f t="shared" si="198"/>
        <v>=IF(SUBMISSIVENESS_training_input.xlsx!A308&lt;&gt;"",SUBMISSIVENESS_training_input.xlsx!A308,"")</v>
      </c>
      <c r="BM401" t="str">
        <f t="shared" si="198"/>
        <v>=IF(SUSPICIOUSNESS_training_input.xlsx!A308&lt;&gt;"",SUSPICIOUSNESS_training_input.xlsx!A308,"")</v>
      </c>
      <c r="BN401" t="str">
        <f t="shared" si="198"/>
        <v>=IF(UNUSUAL_BELIEFS_training_input.xlsx!A308&lt;&gt;"",UNUSUAL_BELIEFS_training_input.xlsx!A308,"")</v>
      </c>
      <c r="BO401" t="str">
        <f t="shared" si="197"/>
        <v>=IF(WITHDRAWAL_training_input.xlsx!A308&lt;&gt;"",WITHDRAWAL_training_input.xlsx!A308,"")</v>
      </c>
      <c r="BP401" t="str">
        <f t="shared" si="197"/>
        <v>=IF(ACT_training_input.xlsx!A308&lt;&gt;"",ACT_training_input.xlsx!A308,"")</v>
      </c>
      <c r="BQ401" t="str">
        <f t="shared" si="197"/>
        <v>=IF(DSP_training_input.xlsx!A308&lt;&gt;"",DSP_training_input.xlsx!A308,"")</v>
      </c>
      <c r="BR401" t="str">
        <f t="shared" si="197"/>
        <v>=IF(PAG_training_input.xlsx!A308&lt;&gt;"",PAG_training_input.xlsx!A308,"")</v>
      </c>
      <c r="BS401" t="str">
        <f t="shared" si="197"/>
        <v>=IF(PRO_training_input.xlsx!A308&lt;&gt;"",PRO_training_input.xlsx!A308,"")</v>
      </c>
      <c r="BT401" t="str">
        <f t="shared" si="197"/>
        <v>=IF(SPL_training_input.xlsx!A308&lt;&gt;"",SPL_training_input.xlsx!A308,"")</v>
      </c>
      <c r="BU401" t="str">
        <f t="shared" si="197"/>
        <v>=IF(WDR_training_input.xlsx!A308&lt;&gt;"",WDR_training_input.xlsx!A308,"")</v>
      </c>
      <c r="BV401" t="str">
        <f t="shared" si="197"/>
        <v>=IF(CON_training_input.xlsx!A308&lt;&gt;"",CON_training_input.xlsx!A308,"")</v>
      </c>
      <c r="BW401" t="str">
        <f t="shared" si="197"/>
        <v>=IF(DSC_training_input.xlsx!A308&lt;&gt;"",DSC_training_input.xlsx!A308,"")</v>
      </c>
      <c r="BX401" t="str">
        <f t="shared" si="197"/>
        <v>=IF(FAN_training_input.xlsx!A308&lt;&gt;"",FAN_training_input.xlsx!A308,"")</v>
      </c>
      <c r="BY401" t="str">
        <f t="shared" si="197"/>
        <v>=IF(OMN_training_input.xlsx!A308&lt;&gt;"",OMN_training_input.xlsx!A308,"")</v>
      </c>
      <c r="BZ401" t="str">
        <f t="shared" si="197"/>
        <v>=IF(REP_training_input.xlsx!A308&lt;&gt;"",REP_training_input.xlsx!A308,"")</v>
      </c>
      <c r="CA401" t="str">
        <f t="shared" si="197"/>
        <v>=IF(SOM_training_input.xlsx!A308&lt;&gt;"",SOM_training_input.xlsx!A308,"")</v>
      </c>
      <c r="CB401" t="str">
        <f t="shared" si="197"/>
        <v>=IF(SUB_training_input.xlsx!A308&lt;&gt;"",SUB_training_input.xlsx!A308,"")</v>
      </c>
      <c r="CC401" t="str">
        <f t="shared" si="197"/>
        <v>=IF(UND_training_input.xlsx!A308&lt;&gt;"",UND_training_input.xlsx!A308,"")</v>
      </c>
      <c r="CD401" t="str">
        <f t="shared" si="197"/>
        <v>=IF(ALT_training_input.xlsx!A308&lt;&gt;"",ALT_training_input.xlsx!A308,"")</v>
      </c>
      <c r="CE401" t="str">
        <f t="shared" si="197"/>
        <v>=IF(HUM_training_input.xlsx!A308&lt;&gt;"",HUM_training_input.xlsx!A308,"")</v>
      </c>
      <c r="CF401" t="str">
        <f t="shared" si="197"/>
        <v>=IF(IDL_training_input.xlsx!A308&lt;&gt;"",IDL_training_input.xlsx!A308,"")</v>
      </c>
      <c r="CG401" t="str">
        <f t="shared" si="197"/>
        <v>=IF(RFM_training_input.xlsx!A308&lt;&gt;"",RFM_training_input.xlsx!A308,"")</v>
      </c>
      <c r="CH401" t="str">
        <f t="shared" si="197"/>
        <v>=IF(DN_training_input.xlsx!A308&lt;&gt;"",DN_training_input.xlsx!A308,"")</v>
      </c>
      <c r="CI401" t="str">
        <f t="shared" si="197"/>
        <v>=IF(INT_training_input.xlsx!A308&lt;&gt;"",INT_training_input.xlsx!A308,"")</v>
      </c>
      <c r="CJ401" t="str">
        <f t="shared" si="197"/>
        <v>=IF(SUP_training_input.xlsx!A308&lt;&gt;"",SUP_training_input.xlsx!A308,"")</v>
      </c>
      <c r="CK401" t="str">
        <f t="shared" si="197"/>
        <v>=IF(ANT_training_input.xlsx!A308&lt;&gt;"",ANT_training_input.xlsx!A308,"")</v>
      </c>
      <c r="CL401" t="str">
        <f t="shared" si="197"/>
        <v>=IF(ISO_training_input.xlsx!A308&lt;&gt;"",ISO_training_input.xlsx!A308,"")</v>
      </c>
    </row>
    <row r="402" spans="1:90">
      <c r="A402">
        <v>309</v>
      </c>
      <c r="B402" t="str">
        <f t="shared" si="172"/>
        <v>=IF(SUICIDE_training_input.xlsx!A309&lt;&gt;"",SUICIDE_training_input.xlsx!A309,"")</v>
      </c>
      <c r="C402" t="str">
        <f t="shared" si="198"/>
        <v>=IF(IQ_training_input.xlsx!A309&lt;&gt;"",IQ_training_input.xlsx!A309,"")</v>
      </c>
      <c r="D402" t="str">
        <f t="shared" si="198"/>
        <v>=IF(AMBIG_training_input.xlsx!A309&lt;&gt;"",AMBIG_training_input.xlsx!A309,"")</v>
      </c>
      <c r="E402" t="str">
        <f t="shared" si="198"/>
        <v>=IF(EGODYST_training_input.xlsx!A309&lt;&gt;"",EGODYST_training_input.xlsx!A309,"")</v>
      </c>
      <c r="F402" t="str">
        <f t="shared" si="198"/>
        <v>=IF(AUTISM_training_input.xlsx!A309&lt;&gt;"",AUTISM_training_input.xlsx!A309,"")</v>
      </c>
      <c r="G402" t="str">
        <f t="shared" si="198"/>
        <v>=IF(IDENTITY_training_input.xlsx!A309&lt;&gt;"",IDENTITY_training_input.xlsx!A309,"")</v>
      </c>
      <c r="H402" t="str">
        <f t="shared" si="198"/>
        <v>=IF(SELFDIR_training_input.xlsx!A309&lt;&gt;"",SELFDIR_training_input.xlsx!A309,"")</v>
      </c>
      <c r="I402" t="str">
        <f t="shared" si="198"/>
        <v>=IF(EMPATHY_training_input.xlsx!A309&lt;&gt;"",EMPATHY_training_input.xlsx!A309,"")</v>
      </c>
      <c r="J402" t="str">
        <f t="shared" si="198"/>
        <v>=IF(INTIMACY_training_input.xlsx!A309&lt;&gt;"",INTIMACY_training_input.xlsx!A309,"")</v>
      </c>
      <c r="K402" t="str">
        <f t="shared" si="198"/>
        <v>=IF(ACUTE_training_input.xlsx!A309&lt;&gt;"",ACUTE_training_input.xlsx!A309,"")</v>
      </c>
      <c r="L402" t="str">
        <f t="shared" si="198"/>
        <v>=IF(CHRONIC_training_input.xlsx!A309&lt;&gt;"",CHRONIC_training_input.xlsx!A309,"")</v>
      </c>
      <c r="M402" t="str">
        <f t="shared" si="198"/>
        <v>=IF(TRAUMA_PAST_training_input.xlsx!A309&lt;&gt;"",TRAUMA_PAST_training_input.xlsx!A309,"")</v>
      </c>
      <c r="N402" t="str">
        <f t="shared" si="198"/>
        <v>=IF(TRAUMA_PRESENT_training_input.xlsx!A309&lt;&gt;"",TRAUMA_PRESENT_training_input.xlsx!A309,"")</v>
      </c>
      <c r="O402" t="str">
        <f t="shared" si="198"/>
        <v>=IF(HOPE_training_input.xlsx!A309&lt;&gt;"",HOPE_training_input.xlsx!A309,"")</v>
      </c>
      <c r="P402" t="str">
        <f t="shared" si="198"/>
        <v>=IF(SELFAFFICACY_training_input.xlsx!A309&lt;&gt;"",SELFAFFICACY_training_input.xlsx!A309,"")</v>
      </c>
      <c r="Q402" t="str">
        <f t="shared" si="198"/>
        <v>=IF(SELFESTEEM_training_input.xlsx!A309&lt;&gt;"",SELFESTEEM_training_input.xlsx!A309,"")</v>
      </c>
      <c r="R402" t="str">
        <f t="shared" si="198"/>
        <v>=IF(WELLBEING_training_input.xlsx!A309&lt;&gt;"",WELLBEING_training_input.xlsx!A309,"")</v>
      </c>
      <c r="S402" t="str">
        <f t="shared" si="198"/>
        <v>=IF(HYPER_training_input.xlsx!A309&lt;&gt;"",HYPER_training_input.xlsx!A309,"")</v>
      </c>
      <c r="T402" t="str">
        <f t="shared" si="198"/>
        <v>=IF(AGGR_training_input.xlsx!A309&lt;&gt;"",AGGR_training_input.xlsx!A309,"")</v>
      </c>
      <c r="U402" t="str">
        <f t="shared" si="198"/>
        <v>=IF(COND_PR_training_input.xlsx!A309&lt;&gt;"",COND_PR_training_input.xlsx!A309,"")</v>
      </c>
      <c r="V402" t="str">
        <f t="shared" si="198"/>
        <v>=IF(ANXIE_training_input.xlsx!A309&lt;&gt;"",ANXIE_training_input.xlsx!A309,"")</v>
      </c>
      <c r="W402" t="str">
        <f t="shared" si="198"/>
        <v>=IF(DEPR_training_input.xlsx!A309&lt;&gt;"",DEPR_training_input.xlsx!A309,"")</v>
      </c>
      <c r="X402" t="str">
        <f t="shared" si="198"/>
        <v>=IF(SOMAT_training_input.xlsx!A309&lt;&gt;"",SOMAT_training_input.xlsx!A309,"")</v>
      </c>
      <c r="Y402" t="str">
        <f t="shared" si="198"/>
        <v>=IF(ATYPI_training_input.xlsx!A309&lt;&gt;"",ATYPI_training_input.xlsx!A309,"")</v>
      </c>
      <c r="Z402" t="str">
        <f t="shared" si="198"/>
        <v>=IF(WITHD_training_input.xlsx!A309&lt;&gt;"",WITHD_training_input.xlsx!A309,"")</v>
      </c>
      <c r="AA402" t="str">
        <f t="shared" si="198"/>
        <v>=IF(ATTE_PR_training_input.xlsx!A309&lt;&gt;"",ATTE_PR_training_input.xlsx!A309,"")</v>
      </c>
      <c r="AB402" t="str">
        <f t="shared" si="198"/>
        <v>=IF(ANG_CONT_training_input.xlsx!A309&lt;&gt;"",ANG_CONT_training_input.xlsx!A309,"")</v>
      </c>
      <c r="AC402" t="str">
        <f t="shared" si="198"/>
        <v>=IF(DEV_SOC_DIS_training_input.xlsx!A309&lt;&gt;"",DEV_SOC_DIS_training_input.xlsx!A309,"")</v>
      </c>
      <c r="AD402" t="str">
        <f t="shared" si="198"/>
        <v>=IF(BULLY_training_input.xlsx!A309&lt;&gt;"",BULLY_training_input.xlsx!A309,"")</v>
      </c>
      <c r="AE402" t="str">
        <f t="shared" si="198"/>
        <v>=IF(EMOT_SELF_C_training_input.xlsx!A309&lt;&gt;"",EMOT_SELF_C_training_input.xlsx!A309,"")</v>
      </c>
      <c r="AF402" t="str">
        <f t="shared" si="198"/>
        <v>=IF(EXE_FUN_training_input.xlsx!A309&lt;&gt;"",EXE_FUN_training_input.xlsx!A309,"")</v>
      </c>
      <c r="AG402" t="str">
        <f t="shared" si="198"/>
        <v>=IF(MANIA_training_input.xlsx!A309&lt;&gt;"",MANIA_training_input.xlsx!A309,"")</v>
      </c>
      <c r="AH402" t="str">
        <f t="shared" si="198"/>
        <v>=IF(NEG_EMOT_training_input.xlsx!A309&lt;&gt;"",NEG_EMOT_training_input.xlsx!A309,"")</v>
      </c>
      <c r="AI402" t="str">
        <f t="shared" si="198"/>
        <v>=IF(ADAPT_training_input.xlsx!A309&lt;&gt;"",ADAPT_training_input.xlsx!A309,"")</v>
      </c>
      <c r="AJ402" t="str">
        <f t="shared" si="198"/>
        <v>=IF(SOC_SK_training_input.xlsx!A309&lt;&gt;"",SOC_SK_training_input.xlsx!A309,"")</v>
      </c>
      <c r="AK402" t="str">
        <f t="shared" si="198"/>
        <v>=IF(LEAD_training_input.xlsx!A309&lt;&gt;"",LEAD_training_input.xlsx!A309,"")</v>
      </c>
      <c r="AL402" t="str">
        <f t="shared" si="198"/>
        <v>=IF(ACT_DAIL_training_input.xlsx!A309&lt;&gt;"",ACT_DAIL_training_input.xlsx!A309,"")</v>
      </c>
      <c r="AM402" t="str">
        <f t="shared" si="198"/>
        <v>=IF(FUN_COM_training_input.xlsx!A309&lt;&gt;"",FUN_COM_training_input.xlsx!A309,"")</v>
      </c>
      <c r="AN402" t="str">
        <f t="shared" si="198"/>
        <v>=IF(RESILI_training_input.xlsx!A309&lt;&gt;"",RESILI_training_input.xlsx!A309,"")</v>
      </c>
      <c r="AO402" t="str">
        <f t="shared" si="198"/>
        <v>=IF(SEL_training_input.xlsx!A309&lt;&gt;"",SEL_training_input.xlsx!A309,"")</v>
      </c>
      <c r="AP402" t="str">
        <f t="shared" si="198"/>
        <v>=IF(SEV_training_input.xlsx!A309&lt;&gt;"",SEV_training_input.xlsx!A309,"")</v>
      </c>
      <c r="AQ402" t="str">
        <f t="shared" si="198"/>
        <v>=IF(ANHEDONIA_training_input.xlsx!A309&lt;&gt;"",ANHEDONIA_training_input.xlsx!A309,"")</v>
      </c>
      <c r="AR402" t="str">
        <f t="shared" si="198"/>
        <v>=IF(ANXIOUSNESS_training_input.xlsx!A309&lt;&gt;"",ANXIOUSNESS_training_input.xlsx!A309,"")</v>
      </c>
      <c r="AS402" t="str">
        <f t="shared" si="198"/>
        <v>=IF(ATTENTION_SEEKING_training_input.xlsx!A309&lt;&gt;"",ATTENTION_SEEKING_training_input.xlsx!A309,"")</v>
      </c>
      <c r="AT402" t="str">
        <f t="shared" si="198"/>
        <v>=IF(CALLOUSNESS_training_input.xlsx!A309&lt;&gt;"",CALLOUSNESS_training_input.xlsx!A309,"")</v>
      </c>
      <c r="AU402" t="str">
        <f t="shared" si="198"/>
        <v>=IF(DECEITFULNESS_training_input.xlsx!A309&lt;&gt;"",DECEITFULNESS_training_input.xlsx!A309,"")</v>
      </c>
      <c r="AV402" t="str">
        <f t="shared" si="198"/>
        <v>=IF(DEPRESSIVITY_training_input.xlsx!A309&lt;&gt;"",DEPRESSIVITY_training_input.xlsx!A309,"")</v>
      </c>
      <c r="AW402" t="str">
        <f t="shared" si="198"/>
        <v>=IF(DISTRACTIBILITY_training_input.xlsx!A309&lt;&gt;"",DISTRACTIBILITY_training_input.xlsx!A309,"")</v>
      </c>
      <c r="AX402" t="str">
        <f t="shared" si="198"/>
        <v>=IF(ECCENTRICITY_training_input.xlsx!A309&lt;&gt;"",ECCENTRICITY_training_input.xlsx!A309,"")</v>
      </c>
      <c r="AY402" t="str">
        <f t="shared" si="198"/>
        <v>=IF(EMOTIONAL_LABILITY_training_input.xlsx!A309&lt;&gt;"",EMOTIONAL_LABILITY_training_input.xlsx!A309,"")</v>
      </c>
      <c r="AZ402" t="str">
        <f t="shared" si="198"/>
        <v>=IF(GRANDIOSITY_training_input.xlsx!A309&lt;&gt;"",GRANDIOSITY_training_input.xlsx!A309,"")</v>
      </c>
      <c r="BA402" t="str">
        <f t="shared" si="198"/>
        <v>=IF(HOSTILITY_training_input.xlsx!A309&lt;&gt;"",HOSTILITY_training_input.xlsx!A309,"")</v>
      </c>
      <c r="BB402" t="str">
        <f t="shared" si="198"/>
        <v>=IF(IMPULSIVITY_training_input.xlsx!A309&lt;&gt;"",IMPULSIVITY_training_input.xlsx!A309,"")</v>
      </c>
      <c r="BC402" t="str">
        <f t="shared" si="198"/>
        <v>=IF(INTIMACY_AVOIDANCE_training_input.xlsx!A309&lt;&gt;"",INTIMACY_AVOIDANCE_training_input.xlsx!A309,"")</v>
      </c>
      <c r="BD402" t="str">
        <f t="shared" si="198"/>
        <v>=IF(IRRESPONSIBILITY_training_input.xlsx!A309&lt;&gt;"",IRRESPONSIBILITY_training_input.xlsx!A309,"")</v>
      </c>
      <c r="BE402" t="str">
        <f t="shared" si="198"/>
        <v>=IF(MANIPULATIVENESS_training_input.xlsx!A309&lt;&gt;"",MANIPULATIVENESS_training_input.xlsx!A309,"")</v>
      </c>
      <c r="BF402" t="str">
        <f t="shared" si="198"/>
        <v>=IF(PERCEPTUAL_DYSREGULATION_training_input.xlsx!A309&lt;&gt;"",PERCEPTUAL_DYSREGULATION_training_input.xlsx!A309,"")</v>
      </c>
      <c r="BG402" t="str">
        <f t="shared" si="198"/>
        <v>=IF(PERSEVERATION_training_input.xlsx!A309&lt;&gt;"",PERSEVERATION_training_input.xlsx!A309,"")</v>
      </c>
      <c r="BH402" t="str">
        <f t="shared" si="198"/>
        <v>=IF(RESTRICTED_AFFECTIVITY_training_input.xlsx!A309&lt;&gt;"",RESTRICTED_AFFECTIVITY_training_input.xlsx!A309,"")</v>
      </c>
      <c r="BI402" t="str">
        <f t="shared" si="198"/>
        <v>=IF(RIGID_PERFECTIONISM_training_input.xlsx!A309&lt;&gt;"",RIGID_PERFECTIONISM_training_input.xlsx!A309,"")</v>
      </c>
      <c r="BJ402" t="str">
        <f t="shared" si="198"/>
        <v>=IF(RISK_TAKING_training_input.xlsx!A309&lt;&gt;"",RISK_TAKING_training_input.xlsx!A309,"")</v>
      </c>
      <c r="BK402" t="str">
        <f t="shared" si="198"/>
        <v>=IF(SEPARATION_INSECURITY_training_input.xlsx!A309&lt;&gt;"",SEPARATION_INSECURITY_training_input.xlsx!A309,"")</v>
      </c>
      <c r="BL402" t="str">
        <f t="shared" si="198"/>
        <v>=IF(SUBMISSIVENESS_training_input.xlsx!A309&lt;&gt;"",SUBMISSIVENESS_training_input.xlsx!A309,"")</v>
      </c>
      <c r="BM402" t="str">
        <f t="shared" si="198"/>
        <v>=IF(SUSPICIOUSNESS_training_input.xlsx!A309&lt;&gt;"",SUSPICIOUSNESS_training_input.xlsx!A309,"")</v>
      </c>
      <c r="BN402" t="str">
        <f t="shared" si="198"/>
        <v>=IF(UNUSUAL_BELIEFS_training_input.xlsx!A309&lt;&gt;"",UNUSUAL_BELIEFS_training_input.xlsx!A309,"")</v>
      </c>
      <c r="BO402" t="str">
        <f t="shared" si="197"/>
        <v>=IF(WITHDRAWAL_training_input.xlsx!A309&lt;&gt;"",WITHDRAWAL_training_input.xlsx!A309,"")</v>
      </c>
      <c r="BP402" t="str">
        <f t="shared" si="197"/>
        <v>=IF(ACT_training_input.xlsx!A309&lt;&gt;"",ACT_training_input.xlsx!A309,"")</v>
      </c>
      <c r="BQ402" t="str">
        <f t="shared" si="197"/>
        <v>=IF(DSP_training_input.xlsx!A309&lt;&gt;"",DSP_training_input.xlsx!A309,"")</v>
      </c>
      <c r="BR402" t="str">
        <f t="shared" si="197"/>
        <v>=IF(PAG_training_input.xlsx!A309&lt;&gt;"",PAG_training_input.xlsx!A309,"")</v>
      </c>
      <c r="BS402" t="str">
        <f t="shared" si="197"/>
        <v>=IF(PRO_training_input.xlsx!A309&lt;&gt;"",PRO_training_input.xlsx!A309,"")</v>
      </c>
      <c r="BT402" t="str">
        <f t="shared" si="197"/>
        <v>=IF(SPL_training_input.xlsx!A309&lt;&gt;"",SPL_training_input.xlsx!A309,"")</v>
      </c>
      <c r="BU402" t="str">
        <f t="shared" si="197"/>
        <v>=IF(WDR_training_input.xlsx!A309&lt;&gt;"",WDR_training_input.xlsx!A309,"")</v>
      </c>
      <c r="BV402" t="str">
        <f t="shared" si="197"/>
        <v>=IF(CON_training_input.xlsx!A309&lt;&gt;"",CON_training_input.xlsx!A309,"")</v>
      </c>
      <c r="BW402" t="str">
        <f t="shared" si="197"/>
        <v>=IF(DSC_training_input.xlsx!A309&lt;&gt;"",DSC_training_input.xlsx!A309,"")</v>
      </c>
      <c r="BX402" t="str">
        <f t="shared" si="197"/>
        <v>=IF(FAN_training_input.xlsx!A309&lt;&gt;"",FAN_training_input.xlsx!A309,"")</v>
      </c>
      <c r="BY402" t="str">
        <f t="shared" si="197"/>
        <v>=IF(OMN_training_input.xlsx!A309&lt;&gt;"",OMN_training_input.xlsx!A309,"")</v>
      </c>
      <c r="BZ402" t="str">
        <f t="shared" si="197"/>
        <v>=IF(REP_training_input.xlsx!A309&lt;&gt;"",REP_training_input.xlsx!A309,"")</v>
      </c>
      <c r="CA402" t="str">
        <f t="shared" si="197"/>
        <v>=IF(SOM_training_input.xlsx!A309&lt;&gt;"",SOM_training_input.xlsx!A309,"")</v>
      </c>
      <c r="CB402" t="str">
        <f t="shared" si="197"/>
        <v>=IF(SUB_training_input.xlsx!A309&lt;&gt;"",SUB_training_input.xlsx!A309,"")</v>
      </c>
      <c r="CC402" t="str">
        <f t="shared" si="197"/>
        <v>=IF(UND_training_input.xlsx!A309&lt;&gt;"",UND_training_input.xlsx!A309,"")</v>
      </c>
      <c r="CD402" t="str">
        <f t="shared" si="197"/>
        <v>=IF(ALT_training_input.xlsx!A309&lt;&gt;"",ALT_training_input.xlsx!A309,"")</v>
      </c>
      <c r="CE402" t="str">
        <f t="shared" si="197"/>
        <v>=IF(HUM_training_input.xlsx!A309&lt;&gt;"",HUM_training_input.xlsx!A309,"")</v>
      </c>
      <c r="CF402" t="str">
        <f t="shared" si="197"/>
        <v>=IF(IDL_training_input.xlsx!A309&lt;&gt;"",IDL_training_input.xlsx!A309,"")</v>
      </c>
      <c r="CG402" t="str">
        <f t="shared" si="197"/>
        <v>=IF(RFM_training_input.xlsx!A309&lt;&gt;"",RFM_training_input.xlsx!A309,"")</v>
      </c>
      <c r="CH402" t="str">
        <f t="shared" si="197"/>
        <v>=IF(DN_training_input.xlsx!A309&lt;&gt;"",DN_training_input.xlsx!A309,"")</v>
      </c>
      <c r="CI402" t="str">
        <f t="shared" si="197"/>
        <v>=IF(INT_training_input.xlsx!A309&lt;&gt;"",INT_training_input.xlsx!A309,"")</v>
      </c>
      <c r="CJ402" t="str">
        <f t="shared" si="197"/>
        <v>=IF(SUP_training_input.xlsx!A309&lt;&gt;"",SUP_training_input.xlsx!A309,"")</v>
      </c>
      <c r="CK402" t="str">
        <f t="shared" si="197"/>
        <v>=IF(ANT_training_input.xlsx!A309&lt;&gt;"",ANT_training_input.xlsx!A309,"")</v>
      </c>
      <c r="CL402" t="str">
        <f t="shared" si="197"/>
        <v>=IF(ISO_training_input.xlsx!A309&lt;&gt;"",ISO_training_input.xlsx!A309,"")</v>
      </c>
    </row>
    <row r="403" spans="1:90">
      <c r="A403">
        <v>310</v>
      </c>
      <c r="B403" t="str">
        <f t="shared" si="172"/>
        <v>=IF(SUICIDE_training_input.xlsx!A310&lt;&gt;"",SUICIDE_training_input.xlsx!A310,"")</v>
      </c>
      <c r="C403" t="str">
        <f t="shared" si="198"/>
        <v>=IF(IQ_training_input.xlsx!A310&lt;&gt;"",IQ_training_input.xlsx!A310,"")</v>
      </c>
      <c r="D403" t="str">
        <f t="shared" si="198"/>
        <v>=IF(AMBIG_training_input.xlsx!A310&lt;&gt;"",AMBIG_training_input.xlsx!A310,"")</v>
      </c>
      <c r="E403" t="str">
        <f t="shared" si="198"/>
        <v>=IF(EGODYST_training_input.xlsx!A310&lt;&gt;"",EGODYST_training_input.xlsx!A310,"")</v>
      </c>
      <c r="F403" t="str">
        <f t="shared" si="198"/>
        <v>=IF(AUTISM_training_input.xlsx!A310&lt;&gt;"",AUTISM_training_input.xlsx!A310,"")</v>
      </c>
      <c r="G403" t="str">
        <f t="shared" si="198"/>
        <v>=IF(IDENTITY_training_input.xlsx!A310&lt;&gt;"",IDENTITY_training_input.xlsx!A310,"")</v>
      </c>
      <c r="H403" t="str">
        <f t="shared" si="198"/>
        <v>=IF(SELFDIR_training_input.xlsx!A310&lt;&gt;"",SELFDIR_training_input.xlsx!A310,"")</v>
      </c>
      <c r="I403" t="str">
        <f t="shared" si="198"/>
        <v>=IF(EMPATHY_training_input.xlsx!A310&lt;&gt;"",EMPATHY_training_input.xlsx!A310,"")</v>
      </c>
      <c r="J403" t="str">
        <f t="shared" si="198"/>
        <v>=IF(INTIMACY_training_input.xlsx!A310&lt;&gt;"",INTIMACY_training_input.xlsx!A310,"")</v>
      </c>
      <c r="K403" t="str">
        <f t="shared" si="198"/>
        <v>=IF(ACUTE_training_input.xlsx!A310&lt;&gt;"",ACUTE_training_input.xlsx!A310,"")</v>
      </c>
      <c r="L403" t="str">
        <f t="shared" si="198"/>
        <v>=IF(CHRONIC_training_input.xlsx!A310&lt;&gt;"",CHRONIC_training_input.xlsx!A310,"")</v>
      </c>
      <c r="M403" t="str">
        <f t="shared" si="198"/>
        <v>=IF(TRAUMA_PAST_training_input.xlsx!A310&lt;&gt;"",TRAUMA_PAST_training_input.xlsx!A310,"")</v>
      </c>
      <c r="N403" t="str">
        <f t="shared" si="198"/>
        <v>=IF(TRAUMA_PRESENT_training_input.xlsx!A310&lt;&gt;"",TRAUMA_PRESENT_training_input.xlsx!A310,"")</v>
      </c>
      <c r="O403" t="str">
        <f t="shared" si="198"/>
        <v>=IF(HOPE_training_input.xlsx!A310&lt;&gt;"",HOPE_training_input.xlsx!A310,"")</v>
      </c>
      <c r="P403" t="str">
        <f t="shared" si="198"/>
        <v>=IF(SELFAFFICACY_training_input.xlsx!A310&lt;&gt;"",SELFAFFICACY_training_input.xlsx!A310,"")</v>
      </c>
      <c r="Q403" t="str">
        <f t="shared" si="198"/>
        <v>=IF(SELFESTEEM_training_input.xlsx!A310&lt;&gt;"",SELFESTEEM_training_input.xlsx!A310,"")</v>
      </c>
      <c r="R403" t="str">
        <f t="shared" si="198"/>
        <v>=IF(WELLBEING_training_input.xlsx!A310&lt;&gt;"",WELLBEING_training_input.xlsx!A310,"")</v>
      </c>
      <c r="S403" t="str">
        <f t="shared" si="198"/>
        <v>=IF(HYPER_training_input.xlsx!A310&lt;&gt;"",HYPER_training_input.xlsx!A310,"")</v>
      </c>
      <c r="T403" t="str">
        <f t="shared" si="198"/>
        <v>=IF(AGGR_training_input.xlsx!A310&lt;&gt;"",AGGR_training_input.xlsx!A310,"")</v>
      </c>
      <c r="U403" t="str">
        <f t="shared" si="198"/>
        <v>=IF(COND_PR_training_input.xlsx!A310&lt;&gt;"",COND_PR_training_input.xlsx!A310,"")</v>
      </c>
      <c r="V403" t="str">
        <f t="shared" si="198"/>
        <v>=IF(ANXIE_training_input.xlsx!A310&lt;&gt;"",ANXIE_training_input.xlsx!A310,"")</v>
      </c>
      <c r="W403" t="str">
        <f t="shared" si="198"/>
        <v>=IF(DEPR_training_input.xlsx!A310&lt;&gt;"",DEPR_training_input.xlsx!A310,"")</v>
      </c>
      <c r="X403" t="str">
        <f t="shared" si="198"/>
        <v>=IF(SOMAT_training_input.xlsx!A310&lt;&gt;"",SOMAT_training_input.xlsx!A310,"")</v>
      </c>
      <c r="Y403" t="str">
        <f t="shared" si="198"/>
        <v>=IF(ATYPI_training_input.xlsx!A310&lt;&gt;"",ATYPI_training_input.xlsx!A310,"")</v>
      </c>
      <c r="Z403" t="str">
        <f t="shared" si="198"/>
        <v>=IF(WITHD_training_input.xlsx!A310&lt;&gt;"",WITHD_training_input.xlsx!A310,"")</v>
      </c>
      <c r="AA403" t="str">
        <f t="shared" si="198"/>
        <v>=IF(ATTE_PR_training_input.xlsx!A310&lt;&gt;"",ATTE_PR_training_input.xlsx!A310,"")</v>
      </c>
      <c r="AB403" t="str">
        <f t="shared" si="198"/>
        <v>=IF(ANG_CONT_training_input.xlsx!A310&lt;&gt;"",ANG_CONT_training_input.xlsx!A310,"")</v>
      </c>
      <c r="AC403" t="str">
        <f t="shared" si="198"/>
        <v>=IF(DEV_SOC_DIS_training_input.xlsx!A310&lt;&gt;"",DEV_SOC_DIS_training_input.xlsx!A310,"")</v>
      </c>
      <c r="AD403" t="str">
        <f t="shared" si="198"/>
        <v>=IF(BULLY_training_input.xlsx!A310&lt;&gt;"",BULLY_training_input.xlsx!A310,"")</v>
      </c>
      <c r="AE403" t="str">
        <f t="shared" si="198"/>
        <v>=IF(EMOT_SELF_C_training_input.xlsx!A310&lt;&gt;"",EMOT_SELF_C_training_input.xlsx!A310,"")</v>
      </c>
      <c r="AF403" t="str">
        <f t="shared" si="198"/>
        <v>=IF(EXE_FUN_training_input.xlsx!A310&lt;&gt;"",EXE_FUN_training_input.xlsx!A310,"")</v>
      </c>
      <c r="AG403" t="str">
        <f t="shared" si="198"/>
        <v>=IF(MANIA_training_input.xlsx!A310&lt;&gt;"",MANIA_training_input.xlsx!A310,"")</v>
      </c>
      <c r="AH403" t="str">
        <f t="shared" si="198"/>
        <v>=IF(NEG_EMOT_training_input.xlsx!A310&lt;&gt;"",NEG_EMOT_training_input.xlsx!A310,"")</v>
      </c>
      <c r="AI403" t="str">
        <f t="shared" si="198"/>
        <v>=IF(ADAPT_training_input.xlsx!A310&lt;&gt;"",ADAPT_training_input.xlsx!A310,"")</v>
      </c>
      <c r="AJ403" t="str">
        <f t="shared" si="198"/>
        <v>=IF(SOC_SK_training_input.xlsx!A310&lt;&gt;"",SOC_SK_training_input.xlsx!A310,"")</v>
      </c>
      <c r="AK403" t="str">
        <f t="shared" si="198"/>
        <v>=IF(LEAD_training_input.xlsx!A310&lt;&gt;"",LEAD_training_input.xlsx!A310,"")</v>
      </c>
      <c r="AL403" t="str">
        <f t="shared" si="198"/>
        <v>=IF(ACT_DAIL_training_input.xlsx!A310&lt;&gt;"",ACT_DAIL_training_input.xlsx!A310,"")</v>
      </c>
      <c r="AM403" t="str">
        <f t="shared" si="198"/>
        <v>=IF(FUN_COM_training_input.xlsx!A310&lt;&gt;"",FUN_COM_training_input.xlsx!A310,"")</v>
      </c>
      <c r="AN403" t="str">
        <f t="shared" si="198"/>
        <v>=IF(RESILI_training_input.xlsx!A310&lt;&gt;"",RESILI_training_input.xlsx!A310,"")</v>
      </c>
      <c r="AO403" t="str">
        <f t="shared" si="198"/>
        <v>=IF(SEL_training_input.xlsx!A310&lt;&gt;"",SEL_training_input.xlsx!A310,"")</v>
      </c>
      <c r="AP403" t="str">
        <f t="shared" si="198"/>
        <v>=IF(SEV_training_input.xlsx!A310&lt;&gt;"",SEV_training_input.xlsx!A310,"")</v>
      </c>
      <c r="AQ403" t="str">
        <f t="shared" si="198"/>
        <v>=IF(ANHEDONIA_training_input.xlsx!A310&lt;&gt;"",ANHEDONIA_training_input.xlsx!A310,"")</v>
      </c>
      <c r="AR403" t="str">
        <f t="shared" si="198"/>
        <v>=IF(ANXIOUSNESS_training_input.xlsx!A310&lt;&gt;"",ANXIOUSNESS_training_input.xlsx!A310,"")</v>
      </c>
      <c r="AS403" t="str">
        <f t="shared" si="198"/>
        <v>=IF(ATTENTION_SEEKING_training_input.xlsx!A310&lt;&gt;"",ATTENTION_SEEKING_training_input.xlsx!A310,"")</v>
      </c>
      <c r="AT403" t="str">
        <f t="shared" si="198"/>
        <v>=IF(CALLOUSNESS_training_input.xlsx!A310&lt;&gt;"",CALLOUSNESS_training_input.xlsx!A310,"")</v>
      </c>
      <c r="AU403" t="str">
        <f t="shared" si="198"/>
        <v>=IF(DECEITFULNESS_training_input.xlsx!A310&lt;&gt;"",DECEITFULNESS_training_input.xlsx!A310,"")</v>
      </c>
      <c r="AV403" t="str">
        <f t="shared" si="198"/>
        <v>=IF(DEPRESSIVITY_training_input.xlsx!A310&lt;&gt;"",DEPRESSIVITY_training_input.xlsx!A310,"")</v>
      </c>
      <c r="AW403" t="str">
        <f t="shared" si="198"/>
        <v>=IF(DISTRACTIBILITY_training_input.xlsx!A310&lt;&gt;"",DISTRACTIBILITY_training_input.xlsx!A310,"")</v>
      </c>
      <c r="AX403" t="str">
        <f t="shared" si="198"/>
        <v>=IF(ECCENTRICITY_training_input.xlsx!A310&lt;&gt;"",ECCENTRICITY_training_input.xlsx!A310,"")</v>
      </c>
      <c r="AY403" t="str">
        <f t="shared" si="198"/>
        <v>=IF(EMOTIONAL_LABILITY_training_input.xlsx!A310&lt;&gt;"",EMOTIONAL_LABILITY_training_input.xlsx!A310,"")</v>
      </c>
      <c r="AZ403" t="str">
        <f t="shared" si="198"/>
        <v>=IF(GRANDIOSITY_training_input.xlsx!A310&lt;&gt;"",GRANDIOSITY_training_input.xlsx!A310,"")</v>
      </c>
      <c r="BA403" t="str">
        <f t="shared" si="198"/>
        <v>=IF(HOSTILITY_training_input.xlsx!A310&lt;&gt;"",HOSTILITY_training_input.xlsx!A310,"")</v>
      </c>
      <c r="BB403" t="str">
        <f t="shared" si="198"/>
        <v>=IF(IMPULSIVITY_training_input.xlsx!A310&lt;&gt;"",IMPULSIVITY_training_input.xlsx!A310,"")</v>
      </c>
      <c r="BC403" t="str">
        <f t="shared" si="198"/>
        <v>=IF(INTIMACY_AVOIDANCE_training_input.xlsx!A310&lt;&gt;"",INTIMACY_AVOIDANCE_training_input.xlsx!A310,"")</v>
      </c>
      <c r="BD403" t="str">
        <f t="shared" si="198"/>
        <v>=IF(IRRESPONSIBILITY_training_input.xlsx!A310&lt;&gt;"",IRRESPONSIBILITY_training_input.xlsx!A310,"")</v>
      </c>
      <c r="BE403" t="str">
        <f t="shared" si="198"/>
        <v>=IF(MANIPULATIVENESS_training_input.xlsx!A310&lt;&gt;"",MANIPULATIVENESS_training_input.xlsx!A310,"")</v>
      </c>
      <c r="BF403" t="str">
        <f t="shared" si="198"/>
        <v>=IF(PERCEPTUAL_DYSREGULATION_training_input.xlsx!A310&lt;&gt;"",PERCEPTUAL_DYSREGULATION_training_input.xlsx!A310,"")</v>
      </c>
      <c r="BG403" t="str">
        <f t="shared" si="198"/>
        <v>=IF(PERSEVERATION_training_input.xlsx!A310&lt;&gt;"",PERSEVERATION_training_input.xlsx!A310,"")</v>
      </c>
      <c r="BH403" t="str">
        <f t="shared" si="198"/>
        <v>=IF(RESTRICTED_AFFECTIVITY_training_input.xlsx!A310&lt;&gt;"",RESTRICTED_AFFECTIVITY_training_input.xlsx!A310,"")</v>
      </c>
      <c r="BI403" t="str">
        <f t="shared" si="198"/>
        <v>=IF(RIGID_PERFECTIONISM_training_input.xlsx!A310&lt;&gt;"",RIGID_PERFECTIONISM_training_input.xlsx!A310,"")</v>
      </c>
      <c r="BJ403" t="str">
        <f t="shared" si="198"/>
        <v>=IF(RISK_TAKING_training_input.xlsx!A310&lt;&gt;"",RISK_TAKING_training_input.xlsx!A310,"")</v>
      </c>
      <c r="BK403" t="str">
        <f t="shared" si="198"/>
        <v>=IF(SEPARATION_INSECURITY_training_input.xlsx!A310&lt;&gt;"",SEPARATION_INSECURITY_training_input.xlsx!A310,"")</v>
      </c>
      <c r="BL403" t="str">
        <f t="shared" si="198"/>
        <v>=IF(SUBMISSIVENESS_training_input.xlsx!A310&lt;&gt;"",SUBMISSIVENESS_training_input.xlsx!A310,"")</v>
      </c>
      <c r="BM403" t="str">
        <f t="shared" si="198"/>
        <v>=IF(SUSPICIOUSNESS_training_input.xlsx!A310&lt;&gt;"",SUSPICIOUSNESS_training_input.xlsx!A310,"")</v>
      </c>
      <c r="BN403" t="str">
        <f t="shared" si="198"/>
        <v>=IF(UNUSUAL_BELIEFS_training_input.xlsx!A310&lt;&gt;"",UNUSUAL_BELIEFS_training_input.xlsx!A310,"")</v>
      </c>
      <c r="BO403" t="str">
        <f t="shared" si="197"/>
        <v>=IF(WITHDRAWAL_training_input.xlsx!A310&lt;&gt;"",WITHDRAWAL_training_input.xlsx!A310,"")</v>
      </c>
      <c r="BP403" t="str">
        <f t="shared" si="197"/>
        <v>=IF(ACT_training_input.xlsx!A310&lt;&gt;"",ACT_training_input.xlsx!A310,"")</v>
      </c>
      <c r="BQ403" t="str">
        <f t="shared" si="197"/>
        <v>=IF(DSP_training_input.xlsx!A310&lt;&gt;"",DSP_training_input.xlsx!A310,"")</v>
      </c>
      <c r="BR403" t="str">
        <f t="shared" si="197"/>
        <v>=IF(PAG_training_input.xlsx!A310&lt;&gt;"",PAG_training_input.xlsx!A310,"")</v>
      </c>
      <c r="BS403" t="str">
        <f t="shared" si="197"/>
        <v>=IF(PRO_training_input.xlsx!A310&lt;&gt;"",PRO_training_input.xlsx!A310,"")</v>
      </c>
      <c r="BT403" t="str">
        <f t="shared" si="197"/>
        <v>=IF(SPL_training_input.xlsx!A310&lt;&gt;"",SPL_training_input.xlsx!A310,"")</v>
      </c>
      <c r="BU403" t="str">
        <f t="shared" si="197"/>
        <v>=IF(WDR_training_input.xlsx!A310&lt;&gt;"",WDR_training_input.xlsx!A310,"")</v>
      </c>
      <c r="BV403" t="str">
        <f t="shared" si="197"/>
        <v>=IF(CON_training_input.xlsx!A310&lt;&gt;"",CON_training_input.xlsx!A310,"")</v>
      </c>
      <c r="BW403" t="str">
        <f t="shared" si="197"/>
        <v>=IF(DSC_training_input.xlsx!A310&lt;&gt;"",DSC_training_input.xlsx!A310,"")</v>
      </c>
      <c r="BX403" t="str">
        <f t="shared" si="197"/>
        <v>=IF(FAN_training_input.xlsx!A310&lt;&gt;"",FAN_training_input.xlsx!A310,"")</v>
      </c>
      <c r="BY403" t="str">
        <f t="shared" si="197"/>
        <v>=IF(OMN_training_input.xlsx!A310&lt;&gt;"",OMN_training_input.xlsx!A310,"")</v>
      </c>
      <c r="BZ403" t="str">
        <f t="shared" si="197"/>
        <v>=IF(REP_training_input.xlsx!A310&lt;&gt;"",REP_training_input.xlsx!A310,"")</v>
      </c>
      <c r="CA403" t="str">
        <f t="shared" si="197"/>
        <v>=IF(SOM_training_input.xlsx!A310&lt;&gt;"",SOM_training_input.xlsx!A310,"")</v>
      </c>
      <c r="CB403" t="str">
        <f t="shared" si="197"/>
        <v>=IF(SUB_training_input.xlsx!A310&lt;&gt;"",SUB_training_input.xlsx!A310,"")</v>
      </c>
      <c r="CC403" t="str">
        <f t="shared" si="197"/>
        <v>=IF(UND_training_input.xlsx!A310&lt;&gt;"",UND_training_input.xlsx!A310,"")</v>
      </c>
      <c r="CD403" t="str">
        <f t="shared" si="197"/>
        <v>=IF(ALT_training_input.xlsx!A310&lt;&gt;"",ALT_training_input.xlsx!A310,"")</v>
      </c>
      <c r="CE403" t="str">
        <f t="shared" si="197"/>
        <v>=IF(HUM_training_input.xlsx!A310&lt;&gt;"",HUM_training_input.xlsx!A310,"")</v>
      </c>
      <c r="CF403" t="str">
        <f t="shared" si="197"/>
        <v>=IF(IDL_training_input.xlsx!A310&lt;&gt;"",IDL_training_input.xlsx!A310,"")</v>
      </c>
      <c r="CG403" t="str">
        <f t="shared" si="197"/>
        <v>=IF(RFM_training_input.xlsx!A310&lt;&gt;"",RFM_training_input.xlsx!A310,"")</v>
      </c>
      <c r="CH403" t="str">
        <f t="shared" si="197"/>
        <v>=IF(DN_training_input.xlsx!A310&lt;&gt;"",DN_training_input.xlsx!A310,"")</v>
      </c>
      <c r="CI403" t="str">
        <f t="shared" si="197"/>
        <v>=IF(INT_training_input.xlsx!A310&lt;&gt;"",INT_training_input.xlsx!A310,"")</v>
      </c>
      <c r="CJ403" t="str">
        <f t="shared" si="197"/>
        <v>=IF(SUP_training_input.xlsx!A310&lt;&gt;"",SUP_training_input.xlsx!A310,"")</v>
      </c>
      <c r="CK403" t="str">
        <f t="shared" si="197"/>
        <v>=IF(ANT_training_input.xlsx!A310&lt;&gt;"",ANT_training_input.xlsx!A310,"")</v>
      </c>
      <c r="CL403" t="str">
        <f t="shared" si="197"/>
        <v>=IF(ISO_training_input.xlsx!A310&lt;&gt;"",ISO_training_input.xlsx!A310,"")</v>
      </c>
    </row>
    <row r="404" spans="1:90">
      <c r="A404">
        <v>311</v>
      </c>
      <c r="B404" t="str">
        <f t="shared" si="172"/>
        <v>=IF(SUICIDE_training_input.xlsx!A311&lt;&gt;"",SUICIDE_training_input.xlsx!A311,"")</v>
      </c>
      <c r="C404" t="str">
        <f t="shared" si="198"/>
        <v>=IF(IQ_training_input.xlsx!A311&lt;&gt;"",IQ_training_input.xlsx!A311,"")</v>
      </c>
      <c r="D404" t="str">
        <f t="shared" si="198"/>
        <v>=IF(AMBIG_training_input.xlsx!A311&lt;&gt;"",AMBIG_training_input.xlsx!A311,"")</v>
      </c>
      <c r="E404" t="str">
        <f t="shared" si="198"/>
        <v>=IF(EGODYST_training_input.xlsx!A311&lt;&gt;"",EGODYST_training_input.xlsx!A311,"")</v>
      </c>
      <c r="F404" t="str">
        <f t="shared" si="198"/>
        <v>=IF(AUTISM_training_input.xlsx!A311&lt;&gt;"",AUTISM_training_input.xlsx!A311,"")</v>
      </c>
      <c r="G404" t="str">
        <f t="shared" si="198"/>
        <v>=IF(IDENTITY_training_input.xlsx!A311&lt;&gt;"",IDENTITY_training_input.xlsx!A311,"")</v>
      </c>
      <c r="H404" t="str">
        <f t="shared" si="198"/>
        <v>=IF(SELFDIR_training_input.xlsx!A311&lt;&gt;"",SELFDIR_training_input.xlsx!A311,"")</v>
      </c>
      <c r="I404" t="str">
        <f t="shared" si="198"/>
        <v>=IF(EMPATHY_training_input.xlsx!A311&lt;&gt;"",EMPATHY_training_input.xlsx!A311,"")</v>
      </c>
      <c r="J404" t="str">
        <f t="shared" si="198"/>
        <v>=IF(INTIMACY_training_input.xlsx!A311&lt;&gt;"",INTIMACY_training_input.xlsx!A311,"")</v>
      </c>
      <c r="K404" t="str">
        <f t="shared" si="198"/>
        <v>=IF(ACUTE_training_input.xlsx!A311&lt;&gt;"",ACUTE_training_input.xlsx!A311,"")</v>
      </c>
      <c r="L404" t="str">
        <f t="shared" si="198"/>
        <v>=IF(CHRONIC_training_input.xlsx!A311&lt;&gt;"",CHRONIC_training_input.xlsx!A311,"")</v>
      </c>
      <c r="M404" t="str">
        <f t="shared" si="198"/>
        <v>=IF(TRAUMA_PAST_training_input.xlsx!A311&lt;&gt;"",TRAUMA_PAST_training_input.xlsx!A311,"")</v>
      </c>
      <c r="N404" t="str">
        <f t="shared" si="198"/>
        <v>=IF(TRAUMA_PRESENT_training_input.xlsx!A311&lt;&gt;"",TRAUMA_PRESENT_training_input.xlsx!A311,"")</v>
      </c>
      <c r="O404" t="str">
        <f t="shared" si="198"/>
        <v>=IF(HOPE_training_input.xlsx!A311&lt;&gt;"",HOPE_training_input.xlsx!A311,"")</v>
      </c>
      <c r="P404" t="str">
        <f t="shared" si="198"/>
        <v>=IF(SELFAFFICACY_training_input.xlsx!A311&lt;&gt;"",SELFAFFICACY_training_input.xlsx!A311,"")</v>
      </c>
      <c r="Q404" t="str">
        <f t="shared" si="198"/>
        <v>=IF(SELFESTEEM_training_input.xlsx!A311&lt;&gt;"",SELFESTEEM_training_input.xlsx!A311,"")</v>
      </c>
      <c r="R404" t="str">
        <f t="shared" si="198"/>
        <v>=IF(WELLBEING_training_input.xlsx!A311&lt;&gt;"",WELLBEING_training_input.xlsx!A311,"")</v>
      </c>
      <c r="S404" t="str">
        <f t="shared" si="198"/>
        <v>=IF(HYPER_training_input.xlsx!A311&lt;&gt;"",HYPER_training_input.xlsx!A311,"")</v>
      </c>
      <c r="T404" t="str">
        <f t="shared" si="198"/>
        <v>=IF(AGGR_training_input.xlsx!A311&lt;&gt;"",AGGR_training_input.xlsx!A311,"")</v>
      </c>
      <c r="U404" t="str">
        <f t="shared" si="198"/>
        <v>=IF(COND_PR_training_input.xlsx!A311&lt;&gt;"",COND_PR_training_input.xlsx!A311,"")</v>
      </c>
      <c r="V404" t="str">
        <f t="shared" si="198"/>
        <v>=IF(ANXIE_training_input.xlsx!A311&lt;&gt;"",ANXIE_training_input.xlsx!A311,"")</v>
      </c>
      <c r="W404" t="str">
        <f t="shared" si="198"/>
        <v>=IF(DEPR_training_input.xlsx!A311&lt;&gt;"",DEPR_training_input.xlsx!A311,"")</v>
      </c>
      <c r="X404" t="str">
        <f t="shared" si="198"/>
        <v>=IF(SOMAT_training_input.xlsx!A311&lt;&gt;"",SOMAT_training_input.xlsx!A311,"")</v>
      </c>
      <c r="Y404" t="str">
        <f t="shared" si="198"/>
        <v>=IF(ATYPI_training_input.xlsx!A311&lt;&gt;"",ATYPI_training_input.xlsx!A311,"")</v>
      </c>
      <c r="Z404" t="str">
        <f t="shared" si="198"/>
        <v>=IF(WITHD_training_input.xlsx!A311&lt;&gt;"",WITHD_training_input.xlsx!A311,"")</v>
      </c>
      <c r="AA404" t="str">
        <f t="shared" si="198"/>
        <v>=IF(ATTE_PR_training_input.xlsx!A311&lt;&gt;"",ATTE_PR_training_input.xlsx!A311,"")</v>
      </c>
      <c r="AB404" t="str">
        <f t="shared" si="198"/>
        <v>=IF(ANG_CONT_training_input.xlsx!A311&lt;&gt;"",ANG_CONT_training_input.xlsx!A311,"")</v>
      </c>
      <c r="AC404" t="str">
        <f t="shared" si="198"/>
        <v>=IF(DEV_SOC_DIS_training_input.xlsx!A311&lt;&gt;"",DEV_SOC_DIS_training_input.xlsx!A311,"")</v>
      </c>
      <c r="AD404" t="str">
        <f t="shared" si="198"/>
        <v>=IF(BULLY_training_input.xlsx!A311&lt;&gt;"",BULLY_training_input.xlsx!A311,"")</v>
      </c>
      <c r="AE404" t="str">
        <f t="shared" si="198"/>
        <v>=IF(EMOT_SELF_C_training_input.xlsx!A311&lt;&gt;"",EMOT_SELF_C_training_input.xlsx!A311,"")</v>
      </c>
      <c r="AF404" t="str">
        <f t="shared" si="198"/>
        <v>=IF(EXE_FUN_training_input.xlsx!A311&lt;&gt;"",EXE_FUN_training_input.xlsx!A311,"")</v>
      </c>
      <c r="AG404" t="str">
        <f t="shared" si="198"/>
        <v>=IF(MANIA_training_input.xlsx!A311&lt;&gt;"",MANIA_training_input.xlsx!A311,"")</v>
      </c>
      <c r="AH404" t="str">
        <f t="shared" si="198"/>
        <v>=IF(NEG_EMOT_training_input.xlsx!A311&lt;&gt;"",NEG_EMOT_training_input.xlsx!A311,"")</v>
      </c>
      <c r="AI404" t="str">
        <f t="shared" si="198"/>
        <v>=IF(ADAPT_training_input.xlsx!A311&lt;&gt;"",ADAPT_training_input.xlsx!A311,"")</v>
      </c>
      <c r="AJ404" t="str">
        <f t="shared" si="198"/>
        <v>=IF(SOC_SK_training_input.xlsx!A311&lt;&gt;"",SOC_SK_training_input.xlsx!A311,"")</v>
      </c>
      <c r="AK404" t="str">
        <f t="shared" si="198"/>
        <v>=IF(LEAD_training_input.xlsx!A311&lt;&gt;"",LEAD_training_input.xlsx!A311,"")</v>
      </c>
      <c r="AL404" t="str">
        <f t="shared" si="198"/>
        <v>=IF(ACT_DAIL_training_input.xlsx!A311&lt;&gt;"",ACT_DAIL_training_input.xlsx!A311,"")</v>
      </c>
      <c r="AM404" t="str">
        <f t="shared" si="198"/>
        <v>=IF(FUN_COM_training_input.xlsx!A311&lt;&gt;"",FUN_COM_training_input.xlsx!A311,"")</v>
      </c>
      <c r="AN404" t="str">
        <f t="shared" si="198"/>
        <v>=IF(RESILI_training_input.xlsx!A311&lt;&gt;"",RESILI_training_input.xlsx!A311,"")</v>
      </c>
      <c r="AO404" t="str">
        <f t="shared" si="198"/>
        <v>=IF(SEL_training_input.xlsx!A311&lt;&gt;"",SEL_training_input.xlsx!A311,"")</v>
      </c>
      <c r="AP404" t="str">
        <f t="shared" si="198"/>
        <v>=IF(SEV_training_input.xlsx!A311&lt;&gt;"",SEV_training_input.xlsx!A311,"")</v>
      </c>
      <c r="AQ404" t="str">
        <f t="shared" si="198"/>
        <v>=IF(ANHEDONIA_training_input.xlsx!A311&lt;&gt;"",ANHEDONIA_training_input.xlsx!A311,"")</v>
      </c>
      <c r="AR404" t="str">
        <f t="shared" si="198"/>
        <v>=IF(ANXIOUSNESS_training_input.xlsx!A311&lt;&gt;"",ANXIOUSNESS_training_input.xlsx!A311,"")</v>
      </c>
      <c r="AS404" t="str">
        <f t="shared" si="198"/>
        <v>=IF(ATTENTION_SEEKING_training_input.xlsx!A311&lt;&gt;"",ATTENTION_SEEKING_training_input.xlsx!A311,"")</v>
      </c>
      <c r="AT404" t="str">
        <f t="shared" si="198"/>
        <v>=IF(CALLOUSNESS_training_input.xlsx!A311&lt;&gt;"",CALLOUSNESS_training_input.xlsx!A311,"")</v>
      </c>
      <c r="AU404" t="str">
        <f t="shared" si="198"/>
        <v>=IF(DECEITFULNESS_training_input.xlsx!A311&lt;&gt;"",DECEITFULNESS_training_input.xlsx!A311,"")</v>
      </c>
      <c r="AV404" t="str">
        <f t="shared" si="198"/>
        <v>=IF(DEPRESSIVITY_training_input.xlsx!A311&lt;&gt;"",DEPRESSIVITY_training_input.xlsx!A311,"")</v>
      </c>
      <c r="AW404" t="str">
        <f t="shared" si="198"/>
        <v>=IF(DISTRACTIBILITY_training_input.xlsx!A311&lt;&gt;"",DISTRACTIBILITY_training_input.xlsx!A311,"")</v>
      </c>
      <c r="AX404" t="str">
        <f t="shared" si="198"/>
        <v>=IF(ECCENTRICITY_training_input.xlsx!A311&lt;&gt;"",ECCENTRICITY_training_input.xlsx!A311,"")</v>
      </c>
      <c r="AY404" t="str">
        <f t="shared" si="198"/>
        <v>=IF(EMOTIONAL_LABILITY_training_input.xlsx!A311&lt;&gt;"",EMOTIONAL_LABILITY_training_input.xlsx!A311,"")</v>
      </c>
      <c r="AZ404" t="str">
        <f t="shared" si="198"/>
        <v>=IF(GRANDIOSITY_training_input.xlsx!A311&lt;&gt;"",GRANDIOSITY_training_input.xlsx!A311,"")</v>
      </c>
      <c r="BA404" t="str">
        <f t="shared" si="198"/>
        <v>=IF(HOSTILITY_training_input.xlsx!A311&lt;&gt;"",HOSTILITY_training_input.xlsx!A311,"")</v>
      </c>
      <c r="BB404" t="str">
        <f t="shared" si="198"/>
        <v>=IF(IMPULSIVITY_training_input.xlsx!A311&lt;&gt;"",IMPULSIVITY_training_input.xlsx!A311,"")</v>
      </c>
      <c r="BC404" t="str">
        <f t="shared" si="198"/>
        <v>=IF(INTIMACY_AVOIDANCE_training_input.xlsx!A311&lt;&gt;"",INTIMACY_AVOIDANCE_training_input.xlsx!A311,"")</v>
      </c>
      <c r="BD404" t="str">
        <f t="shared" si="198"/>
        <v>=IF(IRRESPONSIBILITY_training_input.xlsx!A311&lt;&gt;"",IRRESPONSIBILITY_training_input.xlsx!A311,"")</v>
      </c>
      <c r="BE404" t="str">
        <f t="shared" si="198"/>
        <v>=IF(MANIPULATIVENESS_training_input.xlsx!A311&lt;&gt;"",MANIPULATIVENESS_training_input.xlsx!A311,"")</v>
      </c>
      <c r="BF404" t="str">
        <f t="shared" si="198"/>
        <v>=IF(PERCEPTUAL_DYSREGULATION_training_input.xlsx!A311&lt;&gt;"",PERCEPTUAL_DYSREGULATION_training_input.xlsx!A311,"")</v>
      </c>
      <c r="BG404" t="str">
        <f t="shared" si="198"/>
        <v>=IF(PERSEVERATION_training_input.xlsx!A311&lt;&gt;"",PERSEVERATION_training_input.xlsx!A311,"")</v>
      </c>
      <c r="BH404" t="str">
        <f t="shared" si="198"/>
        <v>=IF(RESTRICTED_AFFECTIVITY_training_input.xlsx!A311&lt;&gt;"",RESTRICTED_AFFECTIVITY_training_input.xlsx!A311,"")</v>
      </c>
      <c r="BI404" t="str">
        <f t="shared" si="198"/>
        <v>=IF(RIGID_PERFECTIONISM_training_input.xlsx!A311&lt;&gt;"",RIGID_PERFECTIONISM_training_input.xlsx!A311,"")</v>
      </c>
      <c r="BJ404" t="str">
        <f t="shared" si="198"/>
        <v>=IF(RISK_TAKING_training_input.xlsx!A311&lt;&gt;"",RISK_TAKING_training_input.xlsx!A311,"")</v>
      </c>
      <c r="BK404" t="str">
        <f t="shared" si="198"/>
        <v>=IF(SEPARATION_INSECURITY_training_input.xlsx!A311&lt;&gt;"",SEPARATION_INSECURITY_training_input.xlsx!A311,"")</v>
      </c>
      <c r="BL404" t="str">
        <f t="shared" si="198"/>
        <v>=IF(SUBMISSIVENESS_training_input.xlsx!A311&lt;&gt;"",SUBMISSIVENESS_training_input.xlsx!A311,"")</v>
      </c>
      <c r="BM404" t="str">
        <f t="shared" si="198"/>
        <v>=IF(SUSPICIOUSNESS_training_input.xlsx!A311&lt;&gt;"",SUSPICIOUSNESS_training_input.xlsx!A311,"")</v>
      </c>
      <c r="BN404" t="str">
        <f t="shared" ref="BN404:CL407" si="199">CONCATENATE($A$11,BN$1,$A$12,$A404,$A$13,BN$1,$A$14,$A404,$A$15)</f>
        <v>=IF(UNUSUAL_BELIEFS_training_input.xlsx!A311&lt;&gt;"",UNUSUAL_BELIEFS_training_input.xlsx!A311,"")</v>
      </c>
      <c r="BO404" t="str">
        <f t="shared" si="199"/>
        <v>=IF(WITHDRAWAL_training_input.xlsx!A311&lt;&gt;"",WITHDRAWAL_training_input.xlsx!A311,"")</v>
      </c>
      <c r="BP404" t="str">
        <f t="shared" si="199"/>
        <v>=IF(ACT_training_input.xlsx!A311&lt;&gt;"",ACT_training_input.xlsx!A311,"")</v>
      </c>
      <c r="BQ404" t="str">
        <f t="shared" si="199"/>
        <v>=IF(DSP_training_input.xlsx!A311&lt;&gt;"",DSP_training_input.xlsx!A311,"")</v>
      </c>
      <c r="BR404" t="str">
        <f t="shared" si="199"/>
        <v>=IF(PAG_training_input.xlsx!A311&lt;&gt;"",PAG_training_input.xlsx!A311,"")</v>
      </c>
      <c r="BS404" t="str">
        <f t="shared" si="199"/>
        <v>=IF(PRO_training_input.xlsx!A311&lt;&gt;"",PRO_training_input.xlsx!A311,"")</v>
      </c>
      <c r="BT404" t="str">
        <f t="shared" si="199"/>
        <v>=IF(SPL_training_input.xlsx!A311&lt;&gt;"",SPL_training_input.xlsx!A311,"")</v>
      </c>
      <c r="BU404" t="str">
        <f t="shared" si="199"/>
        <v>=IF(WDR_training_input.xlsx!A311&lt;&gt;"",WDR_training_input.xlsx!A311,"")</v>
      </c>
      <c r="BV404" t="str">
        <f t="shared" si="199"/>
        <v>=IF(CON_training_input.xlsx!A311&lt;&gt;"",CON_training_input.xlsx!A311,"")</v>
      </c>
      <c r="BW404" t="str">
        <f t="shared" si="199"/>
        <v>=IF(DSC_training_input.xlsx!A311&lt;&gt;"",DSC_training_input.xlsx!A311,"")</v>
      </c>
      <c r="BX404" t="str">
        <f t="shared" si="199"/>
        <v>=IF(FAN_training_input.xlsx!A311&lt;&gt;"",FAN_training_input.xlsx!A311,"")</v>
      </c>
      <c r="BY404" t="str">
        <f t="shared" si="199"/>
        <v>=IF(OMN_training_input.xlsx!A311&lt;&gt;"",OMN_training_input.xlsx!A311,"")</v>
      </c>
      <c r="BZ404" t="str">
        <f t="shared" si="199"/>
        <v>=IF(REP_training_input.xlsx!A311&lt;&gt;"",REP_training_input.xlsx!A311,"")</v>
      </c>
      <c r="CA404" t="str">
        <f t="shared" si="199"/>
        <v>=IF(SOM_training_input.xlsx!A311&lt;&gt;"",SOM_training_input.xlsx!A311,"")</v>
      </c>
      <c r="CB404" t="str">
        <f t="shared" si="199"/>
        <v>=IF(SUB_training_input.xlsx!A311&lt;&gt;"",SUB_training_input.xlsx!A311,"")</v>
      </c>
      <c r="CC404" t="str">
        <f t="shared" si="199"/>
        <v>=IF(UND_training_input.xlsx!A311&lt;&gt;"",UND_training_input.xlsx!A311,"")</v>
      </c>
      <c r="CD404" t="str">
        <f t="shared" si="199"/>
        <v>=IF(ALT_training_input.xlsx!A311&lt;&gt;"",ALT_training_input.xlsx!A311,"")</v>
      </c>
      <c r="CE404" t="str">
        <f t="shared" si="199"/>
        <v>=IF(HUM_training_input.xlsx!A311&lt;&gt;"",HUM_training_input.xlsx!A311,"")</v>
      </c>
      <c r="CF404" t="str">
        <f t="shared" si="199"/>
        <v>=IF(IDL_training_input.xlsx!A311&lt;&gt;"",IDL_training_input.xlsx!A311,"")</v>
      </c>
      <c r="CG404" t="str">
        <f t="shared" si="199"/>
        <v>=IF(RFM_training_input.xlsx!A311&lt;&gt;"",RFM_training_input.xlsx!A311,"")</v>
      </c>
      <c r="CH404" t="str">
        <f t="shared" si="199"/>
        <v>=IF(DN_training_input.xlsx!A311&lt;&gt;"",DN_training_input.xlsx!A311,"")</v>
      </c>
      <c r="CI404" t="str">
        <f t="shared" si="199"/>
        <v>=IF(INT_training_input.xlsx!A311&lt;&gt;"",INT_training_input.xlsx!A311,"")</v>
      </c>
      <c r="CJ404" t="str">
        <f t="shared" si="199"/>
        <v>=IF(SUP_training_input.xlsx!A311&lt;&gt;"",SUP_training_input.xlsx!A311,"")</v>
      </c>
      <c r="CK404" t="str">
        <f t="shared" si="199"/>
        <v>=IF(ANT_training_input.xlsx!A311&lt;&gt;"",ANT_training_input.xlsx!A311,"")</v>
      </c>
      <c r="CL404" t="str">
        <f t="shared" si="199"/>
        <v>=IF(ISO_training_input.xlsx!A311&lt;&gt;"",ISO_training_input.xlsx!A311,"")</v>
      </c>
    </row>
    <row r="405" spans="1:90">
      <c r="A405">
        <v>312</v>
      </c>
      <c r="B405" t="str">
        <f t="shared" si="172"/>
        <v>=IF(SUICIDE_training_input.xlsx!A312&lt;&gt;"",SUICIDE_training_input.xlsx!A312,"")</v>
      </c>
      <c r="C405" t="str">
        <f t="shared" ref="C405:BN408" si="200">CONCATENATE($A$11,C$1,$A$12,$A405,$A$13,C$1,$A$14,$A405,$A$15)</f>
        <v>=IF(IQ_training_input.xlsx!A312&lt;&gt;"",IQ_training_input.xlsx!A312,"")</v>
      </c>
      <c r="D405" t="str">
        <f t="shared" si="200"/>
        <v>=IF(AMBIG_training_input.xlsx!A312&lt;&gt;"",AMBIG_training_input.xlsx!A312,"")</v>
      </c>
      <c r="E405" t="str">
        <f t="shared" si="200"/>
        <v>=IF(EGODYST_training_input.xlsx!A312&lt;&gt;"",EGODYST_training_input.xlsx!A312,"")</v>
      </c>
      <c r="F405" t="str">
        <f t="shared" si="200"/>
        <v>=IF(AUTISM_training_input.xlsx!A312&lt;&gt;"",AUTISM_training_input.xlsx!A312,"")</v>
      </c>
      <c r="G405" t="str">
        <f t="shared" si="200"/>
        <v>=IF(IDENTITY_training_input.xlsx!A312&lt;&gt;"",IDENTITY_training_input.xlsx!A312,"")</v>
      </c>
      <c r="H405" t="str">
        <f t="shared" si="200"/>
        <v>=IF(SELFDIR_training_input.xlsx!A312&lt;&gt;"",SELFDIR_training_input.xlsx!A312,"")</v>
      </c>
      <c r="I405" t="str">
        <f t="shared" si="200"/>
        <v>=IF(EMPATHY_training_input.xlsx!A312&lt;&gt;"",EMPATHY_training_input.xlsx!A312,"")</v>
      </c>
      <c r="J405" t="str">
        <f t="shared" si="200"/>
        <v>=IF(INTIMACY_training_input.xlsx!A312&lt;&gt;"",INTIMACY_training_input.xlsx!A312,"")</v>
      </c>
      <c r="K405" t="str">
        <f t="shared" si="200"/>
        <v>=IF(ACUTE_training_input.xlsx!A312&lt;&gt;"",ACUTE_training_input.xlsx!A312,"")</v>
      </c>
      <c r="L405" t="str">
        <f t="shared" si="200"/>
        <v>=IF(CHRONIC_training_input.xlsx!A312&lt;&gt;"",CHRONIC_training_input.xlsx!A312,"")</v>
      </c>
      <c r="M405" t="str">
        <f t="shared" si="200"/>
        <v>=IF(TRAUMA_PAST_training_input.xlsx!A312&lt;&gt;"",TRAUMA_PAST_training_input.xlsx!A312,"")</v>
      </c>
      <c r="N405" t="str">
        <f t="shared" si="200"/>
        <v>=IF(TRAUMA_PRESENT_training_input.xlsx!A312&lt;&gt;"",TRAUMA_PRESENT_training_input.xlsx!A312,"")</v>
      </c>
      <c r="O405" t="str">
        <f t="shared" si="200"/>
        <v>=IF(HOPE_training_input.xlsx!A312&lt;&gt;"",HOPE_training_input.xlsx!A312,"")</v>
      </c>
      <c r="P405" t="str">
        <f t="shared" si="200"/>
        <v>=IF(SELFAFFICACY_training_input.xlsx!A312&lt;&gt;"",SELFAFFICACY_training_input.xlsx!A312,"")</v>
      </c>
      <c r="Q405" t="str">
        <f t="shared" si="200"/>
        <v>=IF(SELFESTEEM_training_input.xlsx!A312&lt;&gt;"",SELFESTEEM_training_input.xlsx!A312,"")</v>
      </c>
      <c r="R405" t="str">
        <f t="shared" si="200"/>
        <v>=IF(WELLBEING_training_input.xlsx!A312&lt;&gt;"",WELLBEING_training_input.xlsx!A312,"")</v>
      </c>
      <c r="S405" t="str">
        <f t="shared" si="200"/>
        <v>=IF(HYPER_training_input.xlsx!A312&lt;&gt;"",HYPER_training_input.xlsx!A312,"")</v>
      </c>
      <c r="T405" t="str">
        <f t="shared" si="200"/>
        <v>=IF(AGGR_training_input.xlsx!A312&lt;&gt;"",AGGR_training_input.xlsx!A312,"")</v>
      </c>
      <c r="U405" t="str">
        <f t="shared" si="200"/>
        <v>=IF(COND_PR_training_input.xlsx!A312&lt;&gt;"",COND_PR_training_input.xlsx!A312,"")</v>
      </c>
      <c r="V405" t="str">
        <f t="shared" si="200"/>
        <v>=IF(ANXIE_training_input.xlsx!A312&lt;&gt;"",ANXIE_training_input.xlsx!A312,"")</v>
      </c>
      <c r="W405" t="str">
        <f t="shared" si="200"/>
        <v>=IF(DEPR_training_input.xlsx!A312&lt;&gt;"",DEPR_training_input.xlsx!A312,"")</v>
      </c>
      <c r="X405" t="str">
        <f t="shared" si="200"/>
        <v>=IF(SOMAT_training_input.xlsx!A312&lt;&gt;"",SOMAT_training_input.xlsx!A312,"")</v>
      </c>
      <c r="Y405" t="str">
        <f t="shared" si="200"/>
        <v>=IF(ATYPI_training_input.xlsx!A312&lt;&gt;"",ATYPI_training_input.xlsx!A312,"")</v>
      </c>
      <c r="Z405" t="str">
        <f t="shared" si="200"/>
        <v>=IF(WITHD_training_input.xlsx!A312&lt;&gt;"",WITHD_training_input.xlsx!A312,"")</v>
      </c>
      <c r="AA405" t="str">
        <f t="shared" si="200"/>
        <v>=IF(ATTE_PR_training_input.xlsx!A312&lt;&gt;"",ATTE_PR_training_input.xlsx!A312,"")</v>
      </c>
      <c r="AB405" t="str">
        <f t="shared" si="200"/>
        <v>=IF(ANG_CONT_training_input.xlsx!A312&lt;&gt;"",ANG_CONT_training_input.xlsx!A312,"")</v>
      </c>
      <c r="AC405" t="str">
        <f t="shared" si="200"/>
        <v>=IF(DEV_SOC_DIS_training_input.xlsx!A312&lt;&gt;"",DEV_SOC_DIS_training_input.xlsx!A312,"")</v>
      </c>
      <c r="AD405" t="str">
        <f t="shared" si="200"/>
        <v>=IF(BULLY_training_input.xlsx!A312&lt;&gt;"",BULLY_training_input.xlsx!A312,"")</v>
      </c>
      <c r="AE405" t="str">
        <f t="shared" si="200"/>
        <v>=IF(EMOT_SELF_C_training_input.xlsx!A312&lt;&gt;"",EMOT_SELF_C_training_input.xlsx!A312,"")</v>
      </c>
      <c r="AF405" t="str">
        <f t="shared" si="200"/>
        <v>=IF(EXE_FUN_training_input.xlsx!A312&lt;&gt;"",EXE_FUN_training_input.xlsx!A312,"")</v>
      </c>
      <c r="AG405" t="str">
        <f t="shared" si="200"/>
        <v>=IF(MANIA_training_input.xlsx!A312&lt;&gt;"",MANIA_training_input.xlsx!A312,"")</v>
      </c>
      <c r="AH405" t="str">
        <f t="shared" si="200"/>
        <v>=IF(NEG_EMOT_training_input.xlsx!A312&lt;&gt;"",NEG_EMOT_training_input.xlsx!A312,"")</v>
      </c>
      <c r="AI405" t="str">
        <f t="shared" si="200"/>
        <v>=IF(ADAPT_training_input.xlsx!A312&lt;&gt;"",ADAPT_training_input.xlsx!A312,"")</v>
      </c>
      <c r="AJ405" t="str">
        <f t="shared" si="200"/>
        <v>=IF(SOC_SK_training_input.xlsx!A312&lt;&gt;"",SOC_SK_training_input.xlsx!A312,"")</v>
      </c>
      <c r="AK405" t="str">
        <f t="shared" si="200"/>
        <v>=IF(LEAD_training_input.xlsx!A312&lt;&gt;"",LEAD_training_input.xlsx!A312,"")</v>
      </c>
      <c r="AL405" t="str">
        <f t="shared" si="200"/>
        <v>=IF(ACT_DAIL_training_input.xlsx!A312&lt;&gt;"",ACT_DAIL_training_input.xlsx!A312,"")</v>
      </c>
      <c r="AM405" t="str">
        <f t="shared" si="200"/>
        <v>=IF(FUN_COM_training_input.xlsx!A312&lt;&gt;"",FUN_COM_training_input.xlsx!A312,"")</v>
      </c>
      <c r="AN405" t="str">
        <f t="shared" si="200"/>
        <v>=IF(RESILI_training_input.xlsx!A312&lt;&gt;"",RESILI_training_input.xlsx!A312,"")</v>
      </c>
      <c r="AO405" t="str">
        <f t="shared" si="200"/>
        <v>=IF(SEL_training_input.xlsx!A312&lt;&gt;"",SEL_training_input.xlsx!A312,"")</v>
      </c>
      <c r="AP405" t="str">
        <f t="shared" si="200"/>
        <v>=IF(SEV_training_input.xlsx!A312&lt;&gt;"",SEV_training_input.xlsx!A312,"")</v>
      </c>
      <c r="AQ405" t="str">
        <f t="shared" si="200"/>
        <v>=IF(ANHEDONIA_training_input.xlsx!A312&lt;&gt;"",ANHEDONIA_training_input.xlsx!A312,"")</v>
      </c>
      <c r="AR405" t="str">
        <f t="shared" si="200"/>
        <v>=IF(ANXIOUSNESS_training_input.xlsx!A312&lt;&gt;"",ANXIOUSNESS_training_input.xlsx!A312,"")</v>
      </c>
      <c r="AS405" t="str">
        <f t="shared" si="200"/>
        <v>=IF(ATTENTION_SEEKING_training_input.xlsx!A312&lt;&gt;"",ATTENTION_SEEKING_training_input.xlsx!A312,"")</v>
      </c>
      <c r="AT405" t="str">
        <f t="shared" si="200"/>
        <v>=IF(CALLOUSNESS_training_input.xlsx!A312&lt;&gt;"",CALLOUSNESS_training_input.xlsx!A312,"")</v>
      </c>
      <c r="AU405" t="str">
        <f t="shared" si="200"/>
        <v>=IF(DECEITFULNESS_training_input.xlsx!A312&lt;&gt;"",DECEITFULNESS_training_input.xlsx!A312,"")</v>
      </c>
      <c r="AV405" t="str">
        <f t="shared" si="200"/>
        <v>=IF(DEPRESSIVITY_training_input.xlsx!A312&lt;&gt;"",DEPRESSIVITY_training_input.xlsx!A312,"")</v>
      </c>
      <c r="AW405" t="str">
        <f t="shared" si="200"/>
        <v>=IF(DISTRACTIBILITY_training_input.xlsx!A312&lt;&gt;"",DISTRACTIBILITY_training_input.xlsx!A312,"")</v>
      </c>
      <c r="AX405" t="str">
        <f t="shared" si="200"/>
        <v>=IF(ECCENTRICITY_training_input.xlsx!A312&lt;&gt;"",ECCENTRICITY_training_input.xlsx!A312,"")</v>
      </c>
      <c r="AY405" t="str">
        <f t="shared" si="200"/>
        <v>=IF(EMOTIONAL_LABILITY_training_input.xlsx!A312&lt;&gt;"",EMOTIONAL_LABILITY_training_input.xlsx!A312,"")</v>
      </c>
      <c r="AZ405" t="str">
        <f t="shared" si="200"/>
        <v>=IF(GRANDIOSITY_training_input.xlsx!A312&lt;&gt;"",GRANDIOSITY_training_input.xlsx!A312,"")</v>
      </c>
      <c r="BA405" t="str">
        <f t="shared" si="200"/>
        <v>=IF(HOSTILITY_training_input.xlsx!A312&lt;&gt;"",HOSTILITY_training_input.xlsx!A312,"")</v>
      </c>
      <c r="BB405" t="str">
        <f t="shared" si="200"/>
        <v>=IF(IMPULSIVITY_training_input.xlsx!A312&lt;&gt;"",IMPULSIVITY_training_input.xlsx!A312,"")</v>
      </c>
      <c r="BC405" t="str">
        <f t="shared" si="200"/>
        <v>=IF(INTIMACY_AVOIDANCE_training_input.xlsx!A312&lt;&gt;"",INTIMACY_AVOIDANCE_training_input.xlsx!A312,"")</v>
      </c>
      <c r="BD405" t="str">
        <f t="shared" si="200"/>
        <v>=IF(IRRESPONSIBILITY_training_input.xlsx!A312&lt;&gt;"",IRRESPONSIBILITY_training_input.xlsx!A312,"")</v>
      </c>
      <c r="BE405" t="str">
        <f t="shared" si="200"/>
        <v>=IF(MANIPULATIVENESS_training_input.xlsx!A312&lt;&gt;"",MANIPULATIVENESS_training_input.xlsx!A312,"")</v>
      </c>
      <c r="BF405" t="str">
        <f t="shared" si="200"/>
        <v>=IF(PERCEPTUAL_DYSREGULATION_training_input.xlsx!A312&lt;&gt;"",PERCEPTUAL_DYSREGULATION_training_input.xlsx!A312,"")</v>
      </c>
      <c r="BG405" t="str">
        <f t="shared" si="200"/>
        <v>=IF(PERSEVERATION_training_input.xlsx!A312&lt;&gt;"",PERSEVERATION_training_input.xlsx!A312,"")</v>
      </c>
      <c r="BH405" t="str">
        <f t="shared" si="200"/>
        <v>=IF(RESTRICTED_AFFECTIVITY_training_input.xlsx!A312&lt;&gt;"",RESTRICTED_AFFECTIVITY_training_input.xlsx!A312,"")</v>
      </c>
      <c r="BI405" t="str">
        <f t="shared" si="200"/>
        <v>=IF(RIGID_PERFECTIONISM_training_input.xlsx!A312&lt;&gt;"",RIGID_PERFECTIONISM_training_input.xlsx!A312,"")</v>
      </c>
      <c r="BJ405" t="str">
        <f t="shared" si="200"/>
        <v>=IF(RISK_TAKING_training_input.xlsx!A312&lt;&gt;"",RISK_TAKING_training_input.xlsx!A312,"")</v>
      </c>
      <c r="BK405" t="str">
        <f t="shared" si="200"/>
        <v>=IF(SEPARATION_INSECURITY_training_input.xlsx!A312&lt;&gt;"",SEPARATION_INSECURITY_training_input.xlsx!A312,"")</v>
      </c>
      <c r="BL405" t="str">
        <f t="shared" si="200"/>
        <v>=IF(SUBMISSIVENESS_training_input.xlsx!A312&lt;&gt;"",SUBMISSIVENESS_training_input.xlsx!A312,"")</v>
      </c>
      <c r="BM405" t="str">
        <f t="shared" si="200"/>
        <v>=IF(SUSPICIOUSNESS_training_input.xlsx!A312&lt;&gt;"",SUSPICIOUSNESS_training_input.xlsx!A312,"")</v>
      </c>
      <c r="BN405" t="str">
        <f t="shared" si="200"/>
        <v>=IF(UNUSUAL_BELIEFS_training_input.xlsx!A312&lt;&gt;"",UNUSUAL_BELIEFS_training_input.xlsx!A312,"")</v>
      </c>
      <c r="BO405" t="str">
        <f t="shared" si="199"/>
        <v>=IF(WITHDRAWAL_training_input.xlsx!A312&lt;&gt;"",WITHDRAWAL_training_input.xlsx!A312,"")</v>
      </c>
      <c r="BP405" t="str">
        <f t="shared" si="199"/>
        <v>=IF(ACT_training_input.xlsx!A312&lt;&gt;"",ACT_training_input.xlsx!A312,"")</v>
      </c>
      <c r="BQ405" t="str">
        <f t="shared" si="199"/>
        <v>=IF(DSP_training_input.xlsx!A312&lt;&gt;"",DSP_training_input.xlsx!A312,"")</v>
      </c>
      <c r="BR405" t="str">
        <f t="shared" si="199"/>
        <v>=IF(PAG_training_input.xlsx!A312&lt;&gt;"",PAG_training_input.xlsx!A312,"")</v>
      </c>
      <c r="BS405" t="str">
        <f t="shared" si="199"/>
        <v>=IF(PRO_training_input.xlsx!A312&lt;&gt;"",PRO_training_input.xlsx!A312,"")</v>
      </c>
      <c r="BT405" t="str">
        <f t="shared" si="199"/>
        <v>=IF(SPL_training_input.xlsx!A312&lt;&gt;"",SPL_training_input.xlsx!A312,"")</v>
      </c>
      <c r="BU405" t="str">
        <f t="shared" si="199"/>
        <v>=IF(WDR_training_input.xlsx!A312&lt;&gt;"",WDR_training_input.xlsx!A312,"")</v>
      </c>
      <c r="BV405" t="str">
        <f t="shared" si="199"/>
        <v>=IF(CON_training_input.xlsx!A312&lt;&gt;"",CON_training_input.xlsx!A312,"")</v>
      </c>
      <c r="BW405" t="str">
        <f t="shared" si="199"/>
        <v>=IF(DSC_training_input.xlsx!A312&lt;&gt;"",DSC_training_input.xlsx!A312,"")</v>
      </c>
      <c r="BX405" t="str">
        <f t="shared" si="199"/>
        <v>=IF(FAN_training_input.xlsx!A312&lt;&gt;"",FAN_training_input.xlsx!A312,"")</v>
      </c>
      <c r="BY405" t="str">
        <f t="shared" si="199"/>
        <v>=IF(OMN_training_input.xlsx!A312&lt;&gt;"",OMN_training_input.xlsx!A312,"")</v>
      </c>
      <c r="BZ405" t="str">
        <f t="shared" si="199"/>
        <v>=IF(REP_training_input.xlsx!A312&lt;&gt;"",REP_training_input.xlsx!A312,"")</v>
      </c>
      <c r="CA405" t="str">
        <f t="shared" si="199"/>
        <v>=IF(SOM_training_input.xlsx!A312&lt;&gt;"",SOM_training_input.xlsx!A312,"")</v>
      </c>
      <c r="CB405" t="str">
        <f t="shared" si="199"/>
        <v>=IF(SUB_training_input.xlsx!A312&lt;&gt;"",SUB_training_input.xlsx!A312,"")</v>
      </c>
      <c r="CC405" t="str">
        <f t="shared" si="199"/>
        <v>=IF(UND_training_input.xlsx!A312&lt;&gt;"",UND_training_input.xlsx!A312,"")</v>
      </c>
      <c r="CD405" t="str">
        <f t="shared" si="199"/>
        <v>=IF(ALT_training_input.xlsx!A312&lt;&gt;"",ALT_training_input.xlsx!A312,"")</v>
      </c>
      <c r="CE405" t="str">
        <f t="shared" si="199"/>
        <v>=IF(HUM_training_input.xlsx!A312&lt;&gt;"",HUM_training_input.xlsx!A312,"")</v>
      </c>
      <c r="CF405" t="str">
        <f t="shared" si="199"/>
        <v>=IF(IDL_training_input.xlsx!A312&lt;&gt;"",IDL_training_input.xlsx!A312,"")</v>
      </c>
      <c r="CG405" t="str">
        <f t="shared" si="199"/>
        <v>=IF(RFM_training_input.xlsx!A312&lt;&gt;"",RFM_training_input.xlsx!A312,"")</v>
      </c>
      <c r="CH405" t="str">
        <f t="shared" si="199"/>
        <v>=IF(DN_training_input.xlsx!A312&lt;&gt;"",DN_training_input.xlsx!A312,"")</v>
      </c>
      <c r="CI405" t="str">
        <f t="shared" si="199"/>
        <v>=IF(INT_training_input.xlsx!A312&lt;&gt;"",INT_training_input.xlsx!A312,"")</v>
      </c>
      <c r="CJ405" t="str">
        <f t="shared" si="199"/>
        <v>=IF(SUP_training_input.xlsx!A312&lt;&gt;"",SUP_training_input.xlsx!A312,"")</v>
      </c>
      <c r="CK405" t="str">
        <f t="shared" si="199"/>
        <v>=IF(ANT_training_input.xlsx!A312&lt;&gt;"",ANT_training_input.xlsx!A312,"")</v>
      </c>
      <c r="CL405" t="str">
        <f t="shared" si="199"/>
        <v>=IF(ISO_training_input.xlsx!A312&lt;&gt;"",ISO_training_input.xlsx!A312,"")</v>
      </c>
    </row>
    <row r="406" spans="1:90">
      <c r="A406">
        <v>313</v>
      </c>
      <c r="B406" t="str">
        <f t="shared" si="172"/>
        <v>=IF(SUICIDE_training_input.xlsx!A313&lt;&gt;"",SUICIDE_training_input.xlsx!A313,"")</v>
      </c>
      <c r="C406" t="str">
        <f t="shared" si="200"/>
        <v>=IF(IQ_training_input.xlsx!A313&lt;&gt;"",IQ_training_input.xlsx!A313,"")</v>
      </c>
      <c r="D406" t="str">
        <f t="shared" si="200"/>
        <v>=IF(AMBIG_training_input.xlsx!A313&lt;&gt;"",AMBIG_training_input.xlsx!A313,"")</v>
      </c>
      <c r="E406" t="str">
        <f t="shared" si="200"/>
        <v>=IF(EGODYST_training_input.xlsx!A313&lt;&gt;"",EGODYST_training_input.xlsx!A313,"")</v>
      </c>
      <c r="F406" t="str">
        <f t="shared" si="200"/>
        <v>=IF(AUTISM_training_input.xlsx!A313&lt;&gt;"",AUTISM_training_input.xlsx!A313,"")</v>
      </c>
      <c r="G406" t="str">
        <f t="shared" si="200"/>
        <v>=IF(IDENTITY_training_input.xlsx!A313&lt;&gt;"",IDENTITY_training_input.xlsx!A313,"")</v>
      </c>
      <c r="H406" t="str">
        <f t="shared" si="200"/>
        <v>=IF(SELFDIR_training_input.xlsx!A313&lt;&gt;"",SELFDIR_training_input.xlsx!A313,"")</v>
      </c>
      <c r="I406" t="str">
        <f t="shared" si="200"/>
        <v>=IF(EMPATHY_training_input.xlsx!A313&lt;&gt;"",EMPATHY_training_input.xlsx!A313,"")</v>
      </c>
      <c r="J406" t="str">
        <f t="shared" si="200"/>
        <v>=IF(INTIMACY_training_input.xlsx!A313&lt;&gt;"",INTIMACY_training_input.xlsx!A313,"")</v>
      </c>
      <c r="K406" t="str">
        <f t="shared" si="200"/>
        <v>=IF(ACUTE_training_input.xlsx!A313&lt;&gt;"",ACUTE_training_input.xlsx!A313,"")</v>
      </c>
      <c r="L406" t="str">
        <f t="shared" si="200"/>
        <v>=IF(CHRONIC_training_input.xlsx!A313&lt;&gt;"",CHRONIC_training_input.xlsx!A313,"")</v>
      </c>
      <c r="M406" t="str">
        <f t="shared" si="200"/>
        <v>=IF(TRAUMA_PAST_training_input.xlsx!A313&lt;&gt;"",TRAUMA_PAST_training_input.xlsx!A313,"")</v>
      </c>
      <c r="N406" t="str">
        <f t="shared" si="200"/>
        <v>=IF(TRAUMA_PRESENT_training_input.xlsx!A313&lt;&gt;"",TRAUMA_PRESENT_training_input.xlsx!A313,"")</v>
      </c>
      <c r="O406" t="str">
        <f t="shared" si="200"/>
        <v>=IF(HOPE_training_input.xlsx!A313&lt;&gt;"",HOPE_training_input.xlsx!A313,"")</v>
      </c>
      <c r="P406" t="str">
        <f t="shared" si="200"/>
        <v>=IF(SELFAFFICACY_training_input.xlsx!A313&lt;&gt;"",SELFAFFICACY_training_input.xlsx!A313,"")</v>
      </c>
      <c r="Q406" t="str">
        <f t="shared" si="200"/>
        <v>=IF(SELFESTEEM_training_input.xlsx!A313&lt;&gt;"",SELFESTEEM_training_input.xlsx!A313,"")</v>
      </c>
      <c r="R406" t="str">
        <f t="shared" si="200"/>
        <v>=IF(WELLBEING_training_input.xlsx!A313&lt;&gt;"",WELLBEING_training_input.xlsx!A313,"")</v>
      </c>
      <c r="S406" t="str">
        <f t="shared" si="200"/>
        <v>=IF(HYPER_training_input.xlsx!A313&lt;&gt;"",HYPER_training_input.xlsx!A313,"")</v>
      </c>
      <c r="T406" t="str">
        <f t="shared" si="200"/>
        <v>=IF(AGGR_training_input.xlsx!A313&lt;&gt;"",AGGR_training_input.xlsx!A313,"")</v>
      </c>
      <c r="U406" t="str">
        <f t="shared" si="200"/>
        <v>=IF(COND_PR_training_input.xlsx!A313&lt;&gt;"",COND_PR_training_input.xlsx!A313,"")</v>
      </c>
      <c r="V406" t="str">
        <f t="shared" si="200"/>
        <v>=IF(ANXIE_training_input.xlsx!A313&lt;&gt;"",ANXIE_training_input.xlsx!A313,"")</v>
      </c>
      <c r="W406" t="str">
        <f t="shared" si="200"/>
        <v>=IF(DEPR_training_input.xlsx!A313&lt;&gt;"",DEPR_training_input.xlsx!A313,"")</v>
      </c>
      <c r="X406" t="str">
        <f t="shared" si="200"/>
        <v>=IF(SOMAT_training_input.xlsx!A313&lt;&gt;"",SOMAT_training_input.xlsx!A313,"")</v>
      </c>
      <c r="Y406" t="str">
        <f t="shared" si="200"/>
        <v>=IF(ATYPI_training_input.xlsx!A313&lt;&gt;"",ATYPI_training_input.xlsx!A313,"")</v>
      </c>
      <c r="Z406" t="str">
        <f t="shared" si="200"/>
        <v>=IF(WITHD_training_input.xlsx!A313&lt;&gt;"",WITHD_training_input.xlsx!A313,"")</v>
      </c>
      <c r="AA406" t="str">
        <f t="shared" si="200"/>
        <v>=IF(ATTE_PR_training_input.xlsx!A313&lt;&gt;"",ATTE_PR_training_input.xlsx!A313,"")</v>
      </c>
      <c r="AB406" t="str">
        <f t="shared" si="200"/>
        <v>=IF(ANG_CONT_training_input.xlsx!A313&lt;&gt;"",ANG_CONT_training_input.xlsx!A313,"")</v>
      </c>
      <c r="AC406" t="str">
        <f t="shared" si="200"/>
        <v>=IF(DEV_SOC_DIS_training_input.xlsx!A313&lt;&gt;"",DEV_SOC_DIS_training_input.xlsx!A313,"")</v>
      </c>
      <c r="AD406" t="str">
        <f t="shared" si="200"/>
        <v>=IF(BULLY_training_input.xlsx!A313&lt;&gt;"",BULLY_training_input.xlsx!A313,"")</v>
      </c>
      <c r="AE406" t="str">
        <f t="shared" si="200"/>
        <v>=IF(EMOT_SELF_C_training_input.xlsx!A313&lt;&gt;"",EMOT_SELF_C_training_input.xlsx!A313,"")</v>
      </c>
      <c r="AF406" t="str">
        <f t="shared" si="200"/>
        <v>=IF(EXE_FUN_training_input.xlsx!A313&lt;&gt;"",EXE_FUN_training_input.xlsx!A313,"")</v>
      </c>
      <c r="AG406" t="str">
        <f t="shared" si="200"/>
        <v>=IF(MANIA_training_input.xlsx!A313&lt;&gt;"",MANIA_training_input.xlsx!A313,"")</v>
      </c>
      <c r="AH406" t="str">
        <f t="shared" si="200"/>
        <v>=IF(NEG_EMOT_training_input.xlsx!A313&lt;&gt;"",NEG_EMOT_training_input.xlsx!A313,"")</v>
      </c>
      <c r="AI406" t="str">
        <f t="shared" si="200"/>
        <v>=IF(ADAPT_training_input.xlsx!A313&lt;&gt;"",ADAPT_training_input.xlsx!A313,"")</v>
      </c>
      <c r="AJ406" t="str">
        <f t="shared" si="200"/>
        <v>=IF(SOC_SK_training_input.xlsx!A313&lt;&gt;"",SOC_SK_training_input.xlsx!A313,"")</v>
      </c>
      <c r="AK406" t="str">
        <f t="shared" si="200"/>
        <v>=IF(LEAD_training_input.xlsx!A313&lt;&gt;"",LEAD_training_input.xlsx!A313,"")</v>
      </c>
      <c r="AL406" t="str">
        <f t="shared" si="200"/>
        <v>=IF(ACT_DAIL_training_input.xlsx!A313&lt;&gt;"",ACT_DAIL_training_input.xlsx!A313,"")</v>
      </c>
      <c r="AM406" t="str">
        <f t="shared" si="200"/>
        <v>=IF(FUN_COM_training_input.xlsx!A313&lt;&gt;"",FUN_COM_training_input.xlsx!A313,"")</v>
      </c>
      <c r="AN406" t="str">
        <f t="shared" si="200"/>
        <v>=IF(RESILI_training_input.xlsx!A313&lt;&gt;"",RESILI_training_input.xlsx!A313,"")</v>
      </c>
      <c r="AO406" t="str">
        <f t="shared" si="200"/>
        <v>=IF(SEL_training_input.xlsx!A313&lt;&gt;"",SEL_training_input.xlsx!A313,"")</v>
      </c>
      <c r="AP406" t="str">
        <f t="shared" si="200"/>
        <v>=IF(SEV_training_input.xlsx!A313&lt;&gt;"",SEV_training_input.xlsx!A313,"")</v>
      </c>
      <c r="AQ406" t="str">
        <f t="shared" si="200"/>
        <v>=IF(ANHEDONIA_training_input.xlsx!A313&lt;&gt;"",ANHEDONIA_training_input.xlsx!A313,"")</v>
      </c>
      <c r="AR406" t="str">
        <f t="shared" si="200"/>
        <v>=IF(ANXIOUSNESS_training_input.xlsx!A313&lt;&gt;"",ANXIOUSNESS_training_input.xlsx!A313,"")</v>
      </c>
      <c r="AS406" t="str">
        <f t="shared" si="200"/>
        <v>=IF(ATTENTION_SEEKING_training_input.xlsx!A313&lt;&gt;"",ATTENTION_SEEKING_training_input.xlsx!A313,"")</v>
      </c>
      <c r="AT406" t="str">
        <f t="shared" si="200"/>
        <v>=IF(CALLOUSNESS_training_input.xlsx!A313&lt;&gt;"",CALLOUSNESS_training_input.xlsx!A313,"")</v>
      </c>
      <c r="AU406" t="str">
        <f t="shared" si="200"/>
        <v>=IF(DECEITFULNESS_training_input.xlsx!A313&lt;&gt;"",DECEITFULNESS_training_input.xlsx!A313,"")</v>
      </c>
      <c r="AV406" t="str">
        <f t="shared" si="200"/>
        <v>=IF(DEPRESSIVITY_training_input.xlsx!A313&lt;&gt;"",DEPRESSIVITY_training_input.xlsx!A313,"")</v>
      </c>
      <c r="AW406" t="str">
        <f t="shared" si="200"/>
        <v>=IF(DISTRACTIBILITY_training_input.xlsx!A313&lt;&gt;"",DISTRACTIBILITY_training_input.xlsx!A313,"")</v>
      </c>
      <c r="AX406" t="str">
        <f t="shared" si="200"/>
        <v>=IF(ECCENTRICITY_training_input.xlsx!A313&lt;&gt;"",ECCENTRICITY_training_input.xlsx!A313,"")</v>
      </c>
      <c r="AY406" t="str">
        <f t="shared" si="200"/>
        <v>=IF(EMOTIONAL_LABILITY_training_input.xlsx!A313&lt;&gt;"",EMOTIONAL_LABILITY_training_input.xlsx!A313,"")</v>
      </c>
      <c r="AZ406" t="str">
        <f t="shared" si="200"/>
        <v>=IF(GRANDIOSITY_training_input.xlsx!A313&lt;&gt;"",GRANDIOSITY_training_input.xlsx!A313,"")</v>
      </c>
      <c r="BA406" t="str">
        <f t="shared" si="200"/>
        <v>=IF(HOSTILITY_training_input.xlsx!A313&lt;&gt;"",HOSTILITY_training_input.xlsx!A313,"")</v>
      </c>
      <c r="BB406" t="str">
        <f t="shared" si="200"/>
        <v>=IF(IMPULSIVITY_training_input.xlsx!A313&lt;&gt;"",IMPULSIVITY_training_input.xlsx!A313,"")</v>
      </c>
      <c r="BC406" t="str">
        <f t="shared" si="200"/>
        <v>=IF(INTIMACY_AVOIDANCE_training_input.xlsx!A313&lt;&gt;"",INTIMACY_AVOIDANCE_training_input.xlsx!A313,"")</v>
      </c>
      <c r="BD406" t="str">
        <f t="shared" si="200"/>
        <v>=IF(IRRESPONSIBILITY_training_input.xlsx!A313&lt;&gt;"",IRRESPONSIBILITY_training_input.xlsx!A313,"")</v>
      </c>
      <c r="BE406" t="str">
        <f t="shared" si="200"/>
        <v>=IF(MANIPULATIVENESS_training_input.xlsx!A313&lt;&gt;"",MANIPULATIVENESS_training_input.xlsx!A313,"")</v>
      </c>
      <c r="BF406" t="str">
        <f t="shared" si="200"/>
        <v>=IF(PERCEPTUAL_DYSREGULATION_training_input.xlsx!A313&lt;&gt;"",PERCEPTUAL_DYSREGULATION_training_input.xlsx!A313,"")</v>
      </c>
      <c r="BG406" t="str">
        <f t="shared" si="200"/>
        <v>=IF(PERSEVERATION_training_input.xlsx!A313&lt;&gt;"",PERSEVERATION_training_input.xlsx!A313,"")</v>
      </c>
      <c r="BH406" t="str">
        <f t="shared" si="200"/>
        <v>=IF(RESTRICTED_AFFECTIVITY_training_input.xlsx!A313&lt;&gt;"",RESTRICTED_AFFECTIVITY_training_input.xlsx!A313,"")</v>
      </c>
      <c r="BI406" t="str">
        <f t="shared" si="200"/>
        <v>=IF(RIGID_PERFECTIONISM_training_input.xlsx!A313&lt;&gt;"",RIGID_PERFECTIONISM_training_input.xlsx!A313,"")</v>
      </c>
      <c r="BJ406" t="str">
        <f t="shared" si="200"/>
        <v>=IF(RISK_TAKING_training_input.xlsx!A313&lt;&gt;"",RISK_TAKING_training_input.xlsx!A313,"")</v>
      </c>
      <c r="BK406" t="str">
        <f t="shared" si="200"/>
        <v>=IF(SEPARATION_INSECURITY_training_input.xlsx!A313&lt;&gt;"",SEPARATION_INSECURITY_training_input.xlsx!A313,"")</v>
      </c>
      <c r="BL406" t="str">
        <f t="shared" si="200"/>
        <v>=IF(SUBMISSIVENESS_training_input.xlsx!A313&lt;&gt;"",SUBMISSIVENESS_training_input.xlsx!A313,"")</v>
      </c>
      <c r="BM406" t="str">
        <f t="shared" si="200"/>
        <v>=IF(SUSPICIOUSNESS_training_input.xlsx!A313&lt;&gt;"",SUSPICIOUSNESS_training_input.xlsx!A313,"")</v>
      </c>
      <c r="BN406" t="str">
        <f t="shared" si="200"/>
        <v>=IF(UNUSUAL_BELIEFS_training_input.xlsx!A313&lt;&gt;"",UNUSUAL_BELIEFS_training_input.xlsx!A313,"")</v>
      </c>
      <c r="BO406" t="str">
        <f t="shared" si="199"/>
        <v>=IF(WITHDRAWAL_training_input.xlsx!A313&lt;&gt;"",WITHDRAWAL_training_input.xlsx!A313,"")</v>
      </c>
      <c r="BP406" t="str">
        <f t="shared" si="199"/>
        <v>=IF(ACT_training_input.xlsx!A313&lt;&gt;"",ACT_training_input.xlsx!A313,"")</v>
      </c>
      <c r="BQ406" t="str">
        <f t="shared" si="199"/>
        <v>=IF(DSP_training_input.xlsx!A313&lt;&gt;"",DSP_training_input.xlsx!A313,"")</v>
      </c>
      <c r="BR406" t="str">
        <f t="shared" si="199"/>
        <v>=IF(PAG_training_input.xlsx!A313&lt;&gt;"",PAG_training_input.xlsx!A313,"")</v>
      </c>
      <c r="BS406" t="str">
        <f t="shared" si="199"/>
        <v>=IF(PRO_training_input.xlsx!A313&lt;&gt;"",PRO_training_input.xlsx!A313,"")</v>
      </c>
      <c r="BT406" t="str">
        <f t="shared" si="199"/>
        <v>=IF(SPL_training_input.xlsx!A313&lt;&gt;"",SPL_training_input.xlsx!A313,"")</v>
      </c>
      <c r="BU406" t="str">
        <f t="shared" si="199"/>
        <v>=IF(WDR_training_input.xlsx!A313&lt;&gt;"",WDR_training_input.xlsx!A313,"")</v>
      </c>
      <c r="BV406" t="str">
        <f t="shared" si="199"/>
        <v>=IF(CON_training_input.xlsx!A313&lt;&gt;"",CON_training_input.xlsx!A313,"")</v>
      </c>
      <c r="BW406" t="str">
        <f t="shared" si="199"/>
        <v>=IF(DSC_training_input.xlsx!A313&lt;&gt;"",DSC_training_input.xlsx!A313,"")</v>
      </c>
      <c r="BX406" t="str">
        <f t="shared" si="199"/>
        <v>=IF(FAN_training_input.xlsx!A313&lt;&gt;"",FAN_training_input.xlsx!A313,"")</v>
      </c>
      <c r="BY406" t="str">
        <f t="shared" si="199"/>
        <v>=IF(OMN_training_input.xlsx!A313&lt;&gt;"",OMN_training_input.xlsx!A313,"")</v>
      </c>
      <c r="BZ406" t="str">
        <f t="shared" si="199"/>
        <v>=IF(REP_training_input.xlsx!A313&lt;&gt;"",REP_training_input.xlsx!A313,"")</v>
      </c>
      <c r="CA406" t="str">
        <f t="shared" si="199"/>
        <v>=IF(SOM_training_input.xlsx!A313&lt;&gt;"",SOM_training_input.xlsx!A313,"")</v>
      </c>
      <c r="CB406" t="str">
        <f t="shared" si="199"/>
        <v>=IF(SUB_training_input.xlsx!A313&lt;&gt;"",SUB_training_input.xlsx!A313,"")</v>
      </c>
      <c r="CC406" t="str">
        <f t="shared" si="199"/>
        <v>=IF(UND_training_input.xlsx!A313&lt;&gt;"",UND_training_input.xlsx!A313,"")</v>
      </c>
      <c r="CD406" t="str">
        <f t="shared" si="199"/>
        <v>=IF(ALT_training_input.xlsx!A313&lt;&gt;"",ALT_training_input.xlsx!A313,"")</v>
      </c>
      <c r="CE406" t="str">
        <f t="shared" si="199"/>
        <v>=IF(HUM_training_input.xlsx!A313&lt;&gt;"",HUM_training_input.xlsx!A313,"")</v>
      </c>
      <c r="CF406" t="str">
        <f t="shared" si="199"/>
        <v>=IF(IDL_training_input.xlsx!A313&lt;&gt;"",IDL_training_input.xlsx!A313,"")</v>
      </c>
      <c r="CG406" t="str">
        <f t="shared" si="199"/>
        <v>=IF(RFM_training_input.xlsx!A313&lt;&gt;"",RFM_training_input.xlsx!A313,"")</v>
      </c>
      <c r="CH406" t="str">
        <f t="shared" si="199"/>
        <v>=IF(DN_training_input.xlsx!A313&lt;&gt;"",DN_training_input.xlsx!A313,"")</v>
      </c>
      <c r="CI406" t="str">
        <f t="shared" si="199"/>
        <v>=IF(INT_training_input.xlsx!A313&lt;&gt;"",INT_training_input.xlsx!A313,"")</v>
      </c>
      <c r="CJ406" t="str">
        <f t="shared" si="199"/>
        <v>=IF(SUP_training_input.xlsx!A313&lt;&gt;"",SUP_training_input.xlsx!A313,"")</v>
      </c>
      <c r="CK406" t="str">
        <f t="shared" si="199"/>
        <v>=IF(ANT_training_input.xlsx!A313&lt;&gt;"",ANT_training_input.xlsx!A313,"")</v>
      </c>
      <c r="CL406" t="str">
        <f t="shared" si="199"/>
        <v>=IF(ISO_training_input.xlsx!A313&lt;&gt;"",ISO_training_input.xlsx!A313,"")</v>
      </c>
    </row>
    <row r="407" spans="1:90">
      <c r="A407">
        <v>314</v>
      </c>
      <c r="B407" t="str">
        <f t="shared" si="172"/>
        <v>=IF(SUICIDE_training_input.xlsx!A314&lt;&gt;"",SUICIDE_training_input.xlsx!A314,"")</v>
      </c>
      <c r="C407" t="str">
        <f t="shared" si="200"/>
        <v>=IF(IQ_training_input.xlsx!A314&lt;&gt;"",IQ_training_input.xlsx!A314,"")</v>
      </c>
      <c r="D407" t="str">
        <f t="shared" si="200"/>
        <v>=IF(AMBIG_training_input.xlsx!A314&lt;&gt;"",AMBIG_training_input.xlsx!A314,"")</v>
      </c>
      <c r="E407" t="str">
        <f t="shared" si="200"/>
        <v>=IF(EGODYST_training_input.xlsx!A314&lt;&gt;"",EGODYST_training_input.xlsx!A314,"")</v>
      </c>
      <c r="F407" t="str">
        <f t="shared" si="200"/>
        <v>=IF(AUTISM_training_input.xlsx!A314&lt;&gt;"",AUTISM_training_input.xlsx!A314,"")</v>
      </c>
      <c r="G407" t="str">
        <f t="shared" si="200"/>
        <v>=IF(IDENTITY_training_input.xlsx!A314&lt;&gt;"",IDENTITY_training_input.xlsx!A314,"")</v>
      </c>
      <c r="H407" t="str">
        <f t="shared" si="200"/>
        <v>=IF(SELFDIR_training_input.xlsx!A314&lt;&gt;"",SELFDIR_training_input.xlsx!A314,"")</v>
      </c>
      <c r="I407" t="str">
        <f t="shared" si="200"/>
        <v>=IF(EMPATHY_training_input.xlsx!A314&lt;&gt;"",EMPATHY_training_input.xlsx!A314,"")</v>
      </c>
      <c r="J407" t="str">
        <f t="shared" si="200"/>
        <v>=IF(INTIMACY_training_input.xlsx!A314&lt;&gt;"",INTIMACY_training_input.xlsx!A314,"")</v>
      </c>
      <c r="K407" t="str">
        <f t="shared" si="200"/>
        <v>=IF(ACUTE_training_input.xlsx!A314&lt;&gt;"",ACUTE_training_input.xlsx!A314,"")</v>
      </c>
      <c r="L407" t="str">
        <f t="shared" si="200"/>
        <v>=IF(CHRONIC_training_input.xlsx!A314&lt;&gt;"",CHRONIC_training_input.xlsx!A314,"")</v>
      </c>
      <c r="M407" t="str">
        <f t="shared" si="200"/>
        <v>=IF(TRAUMA_PAST_training_input.xlsx!A314&lt;&gt;"",TRAUMA_PAST_training_input.xlsx!A314,"")</v>
      </c>
      <c r="N407" t="str">
        <f t="shared" si="200"/>
        <v>=IF(TRAUMA_PRESENT_training_input.xlsx!A314&lt;&gt;"",TRAUMA_PRESENT_training_input.xlsx!A314,"")</v>
      </c>
      <c r="O407" t="str">
        <f t="shared" si="200"/>
        <v>=IF(HOPE_training_input.xlsx!A314&lt;&gt;"",HOPE_training_input.xlsx!A314,"")</v>
      </c>
      <c r="P407" t="str">
        <f t="shared" si="200"/>
        <v>=IF(SELFAFFICACY_training_input.xlsx!A314&lt;&gt;"",SELFAFFICACY_training_input.xlsx!A314,"")</v>
      </c>
      <c r="Q407" t="str">
        <f t="shared" si="200"/>
        <v>=IF(SELFESTEEM_training_input.xlsx!A314&lt;&gt;"",SELFESTEEM_training_input.xlsx!A314,"")</v>
      </c>
      <c r="R407" t="str">
        <f t="shared" si="200"/>
        <v>=IF(WELLBEING_training_input.xlsx!A314&lt;&gt;"",WELLBEING_training_input.xlsx!A314,"")</v>
      </c>
      <c r="S407" t="str">
        <f t="shared" si="200"/>
        <v>=IF(HYPER_training_input.xlsx!A314&lt;&gt;"",HYPER_training_input.xlsx!A314,"")</v>
      </c>
      <c r="T407" t="str">
        <f t="shared" si="200"/>
        <v>=IF(AGGR_training_input.xlsx!A314&lt;&gt;"",AGGR_training_input.xlsx!A314,"")</v>
      </c>
      <c r="U407" t="str">
        <f t="shared" si="200"/>
        <v>=IF(COND_PR_training_input.xlsx!A314&lt;&gt;"",COND_PR_training_input.xlsx!A314,"")</v>
      </c>
      <c r="V407" t="str">
        <f t="shared" si="200"/>
        <v>=IF(ANXIE_training_input.xlsx!A314&lt;&gt;"",ANXIE_training_input.xlsx!A314,"")</v>
      </c>
      <c r="W407" t="str">
        <f t="shared" si="200"/>
        <v>=IF(DEPR_training_input.xlsx!A314&lt;&gt;"",DEPR_training_input.xlsx!A314,"")</v>
      </c>
      <c r="X407" t="str">
        <f t="shared" si="200"/>
        <v>=IF(SOMAT_training_input.xlsx!A314&lt;&gt;"",SOMAT_training_input.xlsx!A314,"")</v>
      </c>
      <c r="Y407" t="str">
        <f t="shared" si="200"/>
        <v>=IF(ATYPI_training_input.xlsx!A314&lt;&gt;"",ATYPI_training_input.xlsx!A314,"")</v>
      </c>
      <c r="Z407" t="str">
        <f t="shared" si="200"/>
        <v>=IF(WITHD_training_input.xlsx!A314&lt;&gt;"",WITHD_training_input.xlsx!A314,"")</v>
      </c>
      <c r="AA407" t="str">
        <f t="shared" si="200"/>
        <v>=IF(ATTE_PR_training_input.xlsx!A314&lt;&gt;"",ATTE_PR_training_input.xlsx!A314,"")</v>
      </c>
      <c r="AB407" t="str">
        <f t="shared" si="200"/>
        <v>=IF(ANG_CONT_training_input.xlsx!A314&lt;&gt;"",ANG_CONT_training_input.xlsx!A314,"")</v>
      </c>
      <c r="AC407" t="str">
        <f t="shared" si="200"/>
        <v>=IF(DEV_SOC_DIS_training_input.xlsx!A314&lt;&gt;"",DEV_SOC_DIS_training_input.xlsx!A314,"")</v>
      </c>
      <c r="AD407" t="str">
        <f t="shared" si="200"/>
        <v>=IF(BULLY_training_input.xlsx!A314&lt;&gt;"",BULLY_training_input.xlsx!A314,"")</v>
      </c>
      <c r="AE407" t="str">
        <f t="shared" si="200"/>
        <v>=IF(EMOT_SELF_C_training_input.xlsx!A314&lt;&gt;"",EMOT_SELF_C_training_input.xlsx!A314,"")</v>
      </c>
      <c r="AF407" t="str">
        <f t="shared" si="200"/>
        <v>=IF(EXE_FUN_training_input.xlsx!A314&lt;&gt;"",EXE_FUN_training_input.xlsx!A314,"")</v>
      </c>
      <c r="AG407" t="str">
        <f t="shared" si="200"/>
        <v>=IF(MANIA_training_input.xlsx!A314&lt;&gt;"",MANIA_training_input.xlsx!A314,"")</v>
      </c>
      <c r="AH407" t="str">
        <f t="shared" si="200"/>
        <v>=IF(NEG_EMOT_training_input.xlsx!A314&lt;&gt;"",NEG_EMOT_training_input.xlsx!A314,"")</v>
      </c>
      <c r="AI407" t="str">
        <f t="shared" si="200"/>
        <v>=IF(ADAPT_training_input.xlsx!A314&lt;&gt;"",ADAPT_training_input.xlsx!A314,"")</v>
      </c>
      <c r="AJ407" t="str">
        <f t="shared" si="200"/>
        <v>=IF(SOC_SK_training_input.xlsx!A314&lt;&gt;"",SOC_SK_training_input.xlsx!A314,"")</v>
      </c>
      <c r="AK407" t="str">
        <f t="shared" si="200"/>
        <v>=IF(LEAD_training_input.xlsx!A314&lt;&gt;"",LEAD_training_input.xlsx!A314,"")</v>
      </c>
      <c r="AL407" t="str">
        <f t="shared" si="200"/>
        <v>=IF(ACT_DAIL_training_input.xlsx!A314&lt;&gt;"",ACT_DAIL_training_input.xlsx!A314,"")</v>
      </c>
      <c r="AM407" t="str">
        <f t="shared" si="200"/>
        <v>=IF(FUN_COM_training_input.xlsx!A314&lt;&gt;"",FUN_COM_training_input.xlsx!A314,"")</v>
      </c>
      <c r="AN407" t="str">
        <f t="shared" si="200"/>
        <v>=IF(RESILI_training_input.xlsx!A314&lt;&gt;"",RESILI_training_input.xlsx!A314,"")</v>
      </c>
      <c r="AO407" t="str">
        <f t="shared" si="200"/>
        <v>=IF(SEL_training_input.xlsx!A314&lt;&gt;"",SEL_training_input.xlsx!A314,"")</v>
      </c>
      <c r="AP407" t="str">
        <f t="shared" si="200"/>
        <v>=IF(SEV_training_input.xlsx!A314&lt;&gt;"",SEV_training_input.xlsx!A314,"")</v>
      </c>
      <c r="AQ407" t="str">
        <f t="shared" si="200"/>
        <v>=IF(ANHEDONIA_training_input.xlsx!A314&lt;&gt;"",ANHEDONIA_training_input.xlsx!A314,"")</v>
      </c>
      <c r="AR407" t="str">
        <f t="shared" si="200"/>
        <v>=IF(ANXIOUSNESS_training_input.xlsx!A314&lt;&gt;"",ANXIOUSNESS_training_input.xlsx!A314,"")</v>
      </c>
      <c r="AS407" t="str">
        <f t="shared" si="200"/>
        <v>=IF(ATTENTION_SEEKING_training_input.xlsx!A314&lt;&gt;"",ATTENTION_SEEKING_training_input.xlsx!A314,"")</v>
      </c>
      <c r="AT407" t="str">
        <f t="shared" si="200"/>
        <v>=IF(CALLOUSNESS_training_input.xlsx!A314&lt;&gt;"",CALLOUSNESS_training_input.xlsx!A314,"")</v>
      </c>
      <c r="AU407" t="str">
        <f t="shared" si="200"/>
        <v>=IF(DECEITFULNESS_training_input.xlsx!A314&lt;&gt;"",DECEITFULNESS_training_input.xlsx!A314,"")</v>
      </c>
      <c r="AV407" t="str">
        <f t="shared" si="200"/>
        <v>=IF(DEPRESSIVITY_training_input.xlsx!A314&lt;&gt;"",DEPRESSIVITY_training_input.xlsx!A314,"")</v>
      </c>
      <c r="AW407" t="str">
        <f t="shared" si="200"/>
        <v>=IF(DISTRACTIBILITY_training_input.xlsx!A314&lt;&gt;"",DISTRACTIBILITY_training_input.xlsx!A314,"")</v>
      </c>
      <c r="AX407" t="str">
        <f t="shared" si="200"/>
        <v>=IF(ECCENTRICITY_training_input.xlsx!A314&lt;&gt;"",ECCENTRICITY_training_input.xlsx!A314,"")</v>
      </c>
      <c r="AY407" t="str">
        <f t="shared" si="200"/>
        <v>=IF(EMOTIONAL_LABILITY_training_input.xlsx!A314&lt;&gt;"",EMOTIONAL_LABILITY_training_input.xlsx!A314,"")</v>
      </c>
      <c r="AZ407" t="str">
        <f t="shared" si="200"/>
        <v>=IF(GRANDIOSITY_training_input.xlsx!A314&lt;&gt;"",GRANDIOSITY_training_input.xlsx!A314,"")</v>
      </c>
      <c r="BA407" t="str">
        <f t="shared" si="200"/>
        <v>=IF(HOSTILITY_training_input.xlsx!A314&lt;&gt;"",HOSTILITY_training_input.xlsx!A314,"")</v>
      </c>
      <c r="BB407" t="str">
        <f t="shared" si="200"/>
        <v>=IF(IMPULSIVITY_training_input.xlsx!A314&lt;&gt;"",IMPULSIVITY_training_input.xlsx!A314,"")</v>
      </c>
      <c r="BC407" t="str">
        <f t="shared" si="200"/>
        <v>=IF(INTIMACY_AVOIDANCE_training_input.xlsx!A314&lt;&gt;"",INTIMACY_AVOIDANCE_training_input.xlsx!A314,"")</v>
      </c>
      <c r="BD407" t="str">
        <f t="shared" si="200"/>
        <v>=IF(IRRESPONSIBILITY_training_input.xlsx!A314&lt;&gt;"",IRRESPONSIBILITY_training_input.xlsx!A314,"")</v>
      </c>
      <c r="BE407" t="str">
        <f t="shared" si="200"/>
        <v>=IF(MANIPULATIVENESS_training_input.xlsx!A314&lt;&gt;"",MANIPULATIVENESS_training_input.xlsx!A314,"")</v>
      </c>
      <c r="BF407" t="str">
        <f t="shared" si="200"/>
        <v>=IF(PERCEPTUAL_DYSREGULATION_training_input.xlsx!A314&lt;&gt;"",PERCEPTUAL_DYSREGULATION_training_input.xlsx!A314,"")</v>
      </c>
      <c r="BG407" t="str">
        <f t="shared" si="200"/>
        <v>=IF(PERSEVERATION_training_input.xlsx!A314&lt;&gt;"",PERSEVERATION_training_input.xlsx!A314,"")</v>
      </c>
      <c r="BH407" t="str">
        <f t="shared" si="200"/>
        <v>=IF(RESTRICTED_AFFECTIVITY_training_input.xlsx!A314&lt;&gt;"",RESTRICTED_AFFECTIVITY_training_input.xlsx!A314,"")</v>
      </c>
      <c r="BI407" t="str">
        <f t="shared" si="200"/>
        <v>=IF(RIGID_PERFECTIONISM_training_input.xlsx!A314&lt;&gt;"",RIGID_PERFECTIONISM_training_input.xlsx!A314,"")</v>
      </c>
      <c r="BJ407" t="str">
        <f t="shared" si="200"/>
        <v>=IF(RISK_TAKING_training_input.xlsx!A314&lt;&gt;"",RISK_TAKING_training_input.xlsx!A314,"")</v>
      </c>
      <c r="BK407" t="str">
        <f t="shared" si="200"/>
        <v>=IF(SEPARATION_INSECURITY_training_input.xlsx!A314&lt;&gt;"",SEPARATION_INSECURITY_training_input.xlsx!A314,"")</v>
      </c>
      <c r="BL407" t="str">
        <f t="shared" si="200"/>
        <v>=IF(SUBMISSIVENESS_training_input.xlsx!A314&lt;&gt;"",SUBMISSIVENESS_training_input.xlsx!A314,"")</v>
      </c>
      <c r="BM407" t="str">
        <f t="shared" si="200"/>
        <v>=IF(SUSPICIOUSNESS_training_input.xlsx!A314&lt;&gt;"",SUSPICIOUSNESS_training_input.xlsx!A314,"")</v>
      </c>
      <c r="BN407" t="str">
        <f t="shared" si="200"/>
        <v>=IF(UNUSUAL_BELIEFS_training_input.xlsx!A314&lt;&gt;"",UNUSUAL_BELIEFS_training_input.xlsx!A314,"")</v>
      </c>
      <c r="BO407" t="str">
        <f t="shared" si="199"/>
        <v>=IF(WITHDRAWAL_training_input.xlsx!A314&lt;&gt;"",WITHDRAWAL_training_input.xlsx!A314,"")</v>
      </c>
      <c r="BP407" t="str">
        <f t="shared" si="199"/>
        <v>=IF(ACT_training_input.xlsx!A314&lt;&gt;"",ACT_training_input.xlsx!A314,"")</v>
      </c>
      <c r="BQ407" t="str">
        <f t="shared" si="199"/>
        <v>=IF(DSP_training_input.xlsx!A314&lt;&gt;"",DSP_training_input.xlsx!A314,"")</v>
      </c>
      <c r="BR407" t="str">
        <f t="shared" si="199"/>
        <v>=IF(PAG_training_input.xlsx!A314&lt;&gt;"",PAG_training_input.xlsx!A314,"")</v>
      </c>
      <c r="BS407" t="str">
        <f t="shared" si="199"/>
        <v>=IF(PRO_training_input.xlsx!A314&lt;&gt;"",PRO_training_input.xlsx!A314,"")</v>
      </c>
      <c r="BT407" t="str">
        <f t="shared" si="199"/>
        <v>=IF(SPL_training_input.xlsx!A314&lt;&gt;"",SPL_training_input.xlsx!A314,"")</v>
      </c>
      <c r="BU407" t="str">
        <f t="shared" si="199"/>
        <v>=IF(WDR_training_input.xlsx!A314&lt;&gt;"",WDR_training_input.xlsx!A314,"")</v>
      </c>
      <c r="BV407" t="str">
        <f t="shared" si="199"/>
        <v>=IF(CON_training_input.xlsx!A314&lt;&gt;"",CON_training_input.xlsx!A314,"")</v>
      </c>
      <c r="BW407" t="str">
        <f t="shared" si="199"/>
        <v>=IF(DSC_training_input.xlsx!A314&lt;&gt;"",DSC_training_input.xlsx!A314,"")</v>
      </c>
      <c r="BX407" t="str">
        <f t="shared" si="199"/>
        <v>=IF(FAN_training_input.xlsx!A314&lt;&gt;"",FAN_training_input.xlsx!A314,"")</v>
      </c>
      <c r="BY407" t="str">
        <f t="shared" si="199"/>
        <v>=IF(OMN_training_input.xlsx!A314&lt;&gt;"",OMN_training_input.xlsx!A314,"")</v>
      </c>
      <c r="BZ407" t="str">
        <f t="shared" si="199"/>
        <v>=IF(REP_training_input.xlsx!A314&lt;&gt;"",REP_training_input.xlsx!A314,"")</v>
      </c>
      <c r="CA407" t="str">
        <f t="shared" si="199"/>
        <v>=IF(SOM_training_input.xlsx!A314&lt;&gt;"",SOM_training_input.xlsx!A314,"")</v>
      </c>
      <c r="CB407" t="str">
        <f t="shared" si="199"/>
        <v>=IF(SUB_training_input.xlsx!A314&lt;&gt;"",SUB_training_input.xlsx!A314,"")</v>
      </c>
      <c r="CC407" t="str">
        <f t="shared" si="199"/>
        <v>=IF(UND_training_input.xlsx!A314&lt;&gt;"",UND_training_input.xlsx!A314,"")</v>
      </c>
      <c r="CD407" t="str">
        <f t="shared" si="199"/>
        <v>=IF(ALT_training_input.xlsx!A314&lt;&gt;"",ALT_training_input.xlsx!A314,"")</v>
      </c>
      <c r="CE407" t="str">
        <f t="shared" si="199"/>
        <v>=IF(HUM_training_input.xlsx!A314&lt;&gt;"",HUM_training_input.xlsx!A314,"")</v>
      </c>
      <c r="CF407" t="str">
        <f t="shared" si="199"/>
        <v>=IF(IDL_training_input.xlsx!A314&lt;&gt;"",IDL_training_input.xlsx!A314,"")</v>
      </c>
      <c r="CG407" t="str">
        <f t="shared" si="199"/>
        <v>=IF(RFM_training_input.xlsx!A314&lt;&gt;"",RFM_training_input.xlsx!A314,"")</v>
      </c>
      <c r="CH407" t="str">
        <f t="shared" si="199"/>
        <v>=IF(DN_training_input.xlsx!A314&lt;&gt;"",DN_training_input.xlsx!A314,"")</v>
      </c>
      <c r="CI407" t="str">
        <f t="shared" si="199"/>
        <v>=IF(INT_training_input.xlsx!A314&lt;&gt;"",INT_training_input.xlsx!A314,"")</v>
      </c>
      <c r="CJ407" t="str">
        <f t="shared" si="199"/>
        <v>=IF(SUP_training_input.xlsx!A314&lt;&gt;"",SUP_training_input.xlsx!A314,"")</v>
      </c>
      <c r="CK407" t="str">
        <f t="shared" si="199"/>
        <v>=IF(ANT_training_input.xlsx!A314&lt;&gt;"",ANT_training_input.xlsx!A314,"")</v>
      </c>
      <c r="CL407" t="str">
        <f t="shared" si="199"/>
        <v>=IF(ISO_training_input.xlsx!A314&lt;&gt;"",ISO_training_input.xlsx!A314,"")</v>
      </c>
    </row>
    <row r="408" spans="1:90">
      <c r="A408">
        <v>315</v>
      </c>
      <c r="B408" t="str">
        <f t="shared" si="172"/>
        <v>=IF(SUICIDE_training_input.xlsx!A315&lt;&gt;"",SUICIDE_training_input.xlsx!A315,"")</v>
      </c>
      <c r="C408" t="str">
        <f t="shared" si="200"/>
        <v>=IF(IQ_training_input.xlsx!A315&lt;&gt;"",IQ_training_input.xlsx!A315,"")</v>
      </c>
      <c r="D408" t="str">
        <f t="shared" si="200"/>
        <v>=IF(AMBIG_training_input.xlsx!A315&lt;&gt;"",AMBIG_training_input.xlsx!A315,"")</v>
      </c>
      <c r="E408" t="str">
        <f t="shared" si="200"/>
        <v>=IF(EGODYST_training_input.xlsx!A315&lt;&gt;"",EGODYST_training_input.xlsx!A315,"")</v>
      </c>
      <c r="F408" t="str">
        <f t="shared" si="200"/>
        <v>=IF(AUTISM_training_input.xlsx!A315&lt;&gt;"",AUTISM_training_input.xlsx!A315,"")</v>
      </c>
      <c r="G408" t="str">
        <f t="shared" si="200"/>
        <v>=IF(IDENTITY_training_input.xlsx!A315&lt;&gt;"",IDENTITY_training_input.xlsx!A315,"")</v>
      </c>
      <c r="H408" t="str">
        <f t="shared" si="200"/>
        <v>=IF(SELFDIR_training_input.xlsx!A315&lt;&gt;"",SELFDIR_training_input.xlsx!A315,"")</v>
      </c>
      <c r="I408" t="str">
        <f t="shared" si="200"/>
        <v>=IF(EMPATHY_training_input.xlsx!A315&lt;&gt;"",EMPATHY_training_input.xlsx!A315,"")</v>
      </c>
      <c r="J408" t="str">
        <f t="shared" si="200"/>
        <v>=IF(INTIMACY_training_input.xlsx!A315&lt;&gt;"",INTIMACY_training_input.xlsx!A315,"")</v>
      </c>
      <c r="K408" t="str">
        <f t="shared" si="200"/>
        <v>=IF(ACUTE_training_input.xlsx!A315&lt;&gt;"",ACUTE_training_input.xlsx!A315,"")</v>
      </c>
      <c r="L408" t="str">
        <f t="shared" si="200"/>
        <v>=IF(CHRONIC_training_input.xlsx!A315&lt;&gt;"",CHRONIC_training_input.xlsx!A315,"")</v>
      </c>
      <c r="M408" t="str">
        <f t="shared" si="200"/>
        <v>=IF(TRAUMA_PAST_training_input.xlsx!A315&lt;&gt;"",TRAUMA_PAST_training_input.xlsx!A315,"")</v>
      </c>
      <c r="N408" t="str">
        <f t="shared" si="200"/>
        <v>=IF(TRAUMA_PRESENT_training_input.xlsx!A315&lt;&gt;"",TRAUMA_PRESENT_training_input.xlsx!A315,"")</v>
      </c>
      <c r="O408" t="str">
        <f t="shared" si="200"/>
        <v>=IF(HOPE_training_input.xlsx!A315&lt;&gt;"",HOPE_training_input.xlsx!A315,"")</v>
      </c>
      <c r="P408" t="str">
        <f t="shared" si="200"/>
        <v>=IF(SELFAFFICACY_training_input.xlsx!A315&lt;&gt;"",SELFAFFICACY_training_input.xlsx!A315,"")</v>
      </c>
      <c r="Q408" t="str">
        <f t="shared" si="200"/>
        <v>=IF(SELFESTEEM_training_input.xlsx!A315&lt;&gt;"",SELFESTEEM_training_input.xlsx!A315,"")</v>
      </c>
      <c r="R408" t="str">
        <f t="shared" si="200"/>
        <v>=IF(WELLBEING_training_input.xlsx!A315&lt;&gt;"",WELLBEING_training_input.xlsx!A315,"")</v>
      </c>
      <c r="S408" t="str">
        <f t="shared" si="200"/>
        <v>=IF(HYPER_training_input.xlsx!A315&lt;&gt;"",HYPER_training_input.xlsx!A315,"")</v>
      </c>
      <c r="T408" t="str">
        <f t="shared" si="200"/>
        <v>=IF(AGGR_training_input.xlsx!A315&lt;&gt;"",AGGR_training_input.xlsx!A315,"")</v>
      </c>
      <c r="U408" t="str">
        <f t="shared" si="200"/>
        <v>=IF(COND_PR_training_input.xlsx!A315&lt;&gt;"",COND_PR_training_input.xlsx!A315,"")</v>
      </c>
      <c r="V408" t="str">
        <f t="shared" si="200"/>
        <v>=IF(ANXIE_training_input.xlsx!A315&lt;&gt;"",ANXIE_training_input.xlsx!A315,"")</v>
      </c>
      <c r="W408" t="str">
        <f t="shared" si="200"/>
        <v>=IF(DEPR_training_input.xlsx!A315&lt;&gt;"",DEPR_training_input.xlsx!A315,"")</v>
      </c>
      <c r="X408" t="str">
        <f t="shared" si="200"/>
        <v>=IF(SOMAT_training_input.xlsx!A315&lt;&gt;"",SOMAT_training_input.xlsx!A315,"")</v>
      </c>
      <c r="Y408" t="str">
        <f t="shared" si="200"/>
        <v>=IF(ATYPI_training_input.xlsx!A315&lt;&gt;"",ATYPI_training_input.xlsx!A315,"")</v>
      </c>
      <c r="Z408" t="str">
        <f t="shared" si="200"/>
        <v>=IF(WITHD_training_input.xlsx!A315&lt;&gt;"",WITHD_training_input.xlsx!A315,"")</v>
      </c>
      <c r="AA408" t="str">
        <f t="shared" si="200"/>
        <v>=IF(ATTE_PR_training_input.xlsx!A315&lt;&gt;"",ATTE_PR_training_input.xlsx!A315,"")</v>
      </c>
      <c r="AB408" t="str">
        <f t="shared" si="200"/>
        <v>=IF(ANG_CONT_training_input.xlsx!A315&lt;&gt;"",ANG_CONT_training_input.xlsx!A315,"")</v>
      </c>
      <c r="AC408" t="str">
        <f t="shared" si="200"/>
        <v>=IF(DEV_SOC_DIS_training_input.xlsx!A315&lt;&gt;"",DEV_SOC_DIS_training_input.xlsx!A315,"")</v>
      </c>
      <c r="AD408" t="str">
        <f t="shared" si="200"/>
        <v>=IF(BULLY_training_input.xlsx!A315&lt;&gt;"",BULLY_training_input.xlsx!A315,"")</v>
      </c>
      <c r="AE408" t="str">
        <f t="shared" si="200"/>
        <v>=IF(EMOT_SELF_C_training_input.xlsx!A315&lt;&gt;"",EMOT_SELF_C_training_input.xlsx!A315,"")</v>
      </c>
      <c r="AF408" t="str">
        <f t="shared" si="200"/>
        <v>=IF(EXE_FUN_training_input.xlsx!A315&lt;&gt;"",EXE_FUN_training_input.xlsx!A315,"")</v>
      </c>
      <c r="AG408" t="str">
        <f t="shared" si="200"/>
        <v>=IF(MANIA_training_input.xlsx!A315&lt;&gt;"",MANIA_training_input.xlsx!A315,"")</v>
      </c>
      <c r="AH408" t="str">
        <f t="shared" si="200"/>
        <v>=IF(NEG_EMOT_training_input.xlsx!A315&lt;&gt;"",NEG_EMOT_training_input.xlsx!A315,"")</v>
      </c>
      <c r="AI408" t="str">
        <f t="shared" si="200"/>
        <v>=IF(ADAPT_training_input.xlsx!A315&lt;&gt;"",ADAPT_training_input.xlsx!A315,"")</v>
      </c>
      <c r="AJ408" t="str">
        <f t="shared" si="200"/>
        <v>=IF(SOC_SK_training_input.xlsx!A315&lt;&gt;"",SOC_SK_training_input.xlsx!A315,"")</v>
      </c>
      <c r="AK408" t="str">
        <f t="shared" si="200"/>
        <v>=IF(LEAD_training_input.xlsx!A315&lt;&gt;"",LEAD_training_input.xlsx!A315,"")</v>
      </c>
      <c r="AL408" t="str">
        <f t="shared" si="200"/>
        <v>=IF(ACT_DAIL_training_input.xlsx!A315&lt;&gt;"",ACT_DAIL_training_input.xlsx!A315,"")</v>
      </c>
      <c r="AM408" t="str">
        <f t="shared" si="200"/>
        <v>=IF(FUN_COM_training_input.xlsx!A315&lt;&gt;"",FUN_COM_training_input.xlsx!A315,"")</v>
      </c>
      <c r="AN408" t="str">
        <f t="shared" si="200"/>
        <v>=IF(RESILI_training_input.xlsx!A315&lt;&gt;"",RESILI_training_input.xlsx!A315,"")</v>
      </c>
      <c r="AO408" t="str">
        <f t="shared" si="200"/>
        <v>=IF(SEL_training_input.xlsx!A315&lt;&gt;"",SEL_training_input.xlsx!A315,"")</v>
      </c>
      <c r="AP408" t="str">
        <f t="shared" si="200"/>
        <v>=IF(SEV_training_input.xlsx!A315&lt;&gt;"",SEV_training_input.xlsx!A315,"")</v>
      </c>
      <c r="AQ408" t="str">
        <f t="shared" si="200"/>
        <v>=IF(ANHEDONIA_training_input.xlsx!A315&lt;&gt;"",ANHEDONIA_training_input.xlsx!A315,"")</v>
      </c>
      <c r="AR408" t="str">
        <f t="shared" si="200"/>
        <v>=IF(ANXIOUSNESS_training_input.xlsx!A315&lt;&gt;"",ANXIOUSNESS_training_input.xlsx!A315,"")</v>
      </c>
      <c r="AS408" t="str">
        <f t="shared" si="200"/>
        <v>=IF(ATTENTION_SEEKING_training_input.xlsx!A315&lt;&gt;"",ATTENTION_SEEKING_training_input.xlsx!A315,"")</v>
      </c>
      <c r="AT408" t="str">
        <f t="shared" si="200"/>
        <v>=IF(CALLOUSNESS_training_input.xlsx!A315&lt;&gt;"",CALLOUSNESS_training_input.xlsx!A315,"")</v>
      </c>
      <c r="AU408" t="str">
        <f t="shared" si="200"/>
        <v>=IF(DECEITFULNESS_training_input.xlsx!A315&lt;&gt;"",DECEITFULNESS_training_input.xlsx!A315,"")</v>
      </c>
      <c r="AV408" t="str">
        <f t="shared" si="200"/>
        <v>=IF(DEPRESSIVITY_training_input.xlsx!A315&lt;&gt;"",DEPRESSIVITY_training_input.xlsx!A315,"")</v>
      </c>
      <c r="AW408" t="str">
        <f t="shared" si="200"/>
        <v>=IF(DISTRACTIBILITY_training_input.xlsx!A315&lt;&gt;"",DISTRACTIBILITY_training_input.xlsx!A315,"")</v>
      </c>
      <c r="AX408" t="str">
        <f t="shared" si="200"/>
        <v>=IF(ECCENTRICITY_training_input.xlsx!A315&lt;&gt;"",ECCENTRICITY_training_input.xlsx!A315,"")</v>
      </c>
      <c r="AY408" t="str">
        <f t="shared" si="200"/>
        <v>=IF(EMOTIONAL_LABILITY_training_input.xlsx!A315&lt;&gt;"",EMOTIONAL_LABILITY_training_input.xlsx!A315,"")</v>
      </c>
      <c r="AZ408" t="str">
        <f t="shared" si="200"/>
        <v>=IF(GRANDIOSITY_training_input.xlsx!A315&lt;&gt;"",GRANDIOSITY_training_input.xlsx!A315,"")</v>
      </c>
      <c r="BA408" t="str">
        <f t="shared" si="200"/>
        <v>=IF(HOSTILITY_training_input.xlsx!A315&lt;&gt;"",HOSTILITY_training_input.xlsx!A315,"")</v>
      </c>
      <c r="BB408" t="str">
        <f t="shared" si="200"/>
        <v>=IF(IMPULSIVITY_training_input.xlsx!A315&lt;&gt;"",IMPULSIVITY_training_input.xlsx!A315,"")</v>
      </c>
      <c r="BC408" t="str">
        <f t="shared" si="200"/>
        <v>=IF(INTIMACY_AVOIDANCE_training_input.xlsx!A315&lt;&gt;"",INTIMACY_AVOIDANCE_training_input.xlsx!A315,"")</v>
      </c>
      <c r="BD408" t="str">
        <f t="shared" si="200"/>
        <v>=IF(IRRESPONSIBILITY_training_input.xlsx!A315&lt;&gt;"",IRRESPONSIBILITY_training_input.xlsx!A315,"")</v>
      </c>
      <c r="BE408" t="str">
        <f t="shared" si="200"/>
        <v>=IF(MANIPULATIVENESS_training_input.xlsx!A315&lt;&gt;"",MANIPULATIVENESS_training_input.xlsx!A315,"")</v>
      </c>
      <c r="BF408" t="str">
        <f t="shared" si="200"/>
        <v>=IF(PERCEPTUAL_DYSREGULATION_training_input.xlsx!A315&lt;&gt;"",PERCEPTUAL_DYSREGULATION_training_input.xlsx!A315,"")</v>
      </c>
      <c r="BG408" t="str">
        <f t="shared" si="200"/>
        <v>=IF(PERSEVERATION_training_input.xlsx!A315&lt;&gt;"",PERSEVERATION_training_input.xlsx!A315,"")</v>
      </c>
      <c r="BH408" t="str">
        <f t="shared" si="200"/>
        <v>=IF(RESTRICTED_AFFECTIVITY_training_input.xlsx!A315&lt;&gt;"",RESTRICTED_AFFECTIVITY_training_input.xlsx!A315,"")</v>
      </c>
      <c r="BI408" t="str">
        <f t="shared" si="200"/>
        <v>=IF(RIGID_PERFECTIONISM_training_input.xlsx!A315&lt;&gt;"",RIGID_PERFECTIONISM_training_input.xlsx!A315,"")</v>
      </c>
      <c r="BJ408" t="str">
        <f t="shared" si="200"/>
        <v>=IF(RISK_TAKING_training_input.xlsx!A315&lt;&gt;"",RISK_TAKING_training_input.xlsx!A315,"")</v>
      </c>
      <c r="BK408" t="str">
        <f t="shared" si="200"/>
        <v>=IF(SEPARATION_INSECURITY_training_input.xlsx!A315&lt;&gt;"",SEPARATION_INSECURITY_training_input.xlsx!A315,"")</v>
      </c>
      <c r="BL408" t="str">
        <f t="shared" si="200"/>
        <v>=IF(SUBMISSIVENESS_training_input.xlsx!A315&lt;&gt;"",SUBMISSIVENESS_training_input.xlsx!A315,"")</v>
      </c>
      <c r="BM408" t="str">
        <f t="shared" si="200"/>
        <v>=IF(SUSPICIOUSNESS_training_input.xlsx!A315&lt;&gt;"",SUSPICIOUSNESS_training_input.xlsx!A315,"")</v>
      </c>
      <c r="BN408" t="str">
        <f t="shared" ref="BN408:CL411" si="201">CONCATENATE($A$11,BN$1,$A$12,$A408,$A$13,BN$1,$A$14,$A408,$A$15)</f>
        <v>=IF(UNUSUAL_BELIEFS_training_input.xlsx!A315&lt;&gt;"",UNUSUAL_BELIEFS_training_input.xlsx!A315,"")</v>
      </c>
      <c r="BO408" t="str">
        <f t="shared" si="201"/>
        <v>=IF(WITHDRAWAL_training_input.xlsx!A315&lt;&gt;"",WITHDRAWAL_training_input.xlsx!A315,"")</v>
      </c>
      <c r="BP408" t="str">
        <f t="shared" si="201"/>
        <v>=IF(ACT_training_input.xlsx!A315&lt;&gt;"",ACT_training_input.xlsx!A315,"")</v>
      </c>
      <c r="BQ408" t="str">
        <f t="shared" si="201"/>
        <v>=IF(DSP_training_input.xlsx!A315&lt;&gt;"",DSP_training_input.xlsx!A315,"")</v>
      </c>
      <c r="BR408" t="str">
        <f t="shared" si="201"/>
        <v>=IF(PAG_training_input.xlsx!A315&lt;&gt;"",PAG_training_input.xlsx!A315,"")</v>
      </c>
      <c r="BS408" t="str">
        <f t="shared" si="201"/>
        <v>=IF(PRO_training_input.xlsx!A315&lt;&gt;"",PRO_training_input.xlsx!A315,"")</v>
      </c>
      <c r="BT408" t="str">
        <f t="shared" si="201"/>
        <v>=IF(SPL_training_input.xlsx!A315&lt;&gt;"",SPL_training_input.xlsx!A315,"")</v>
      </c>
      <c r="BU408" t="str">
        <f t="shared" si="201"/>
        <v>=IF(WDR_training_input.xlsx!A315&lt;&gt;"",WDR_training_input.xlsx!A315,"")</v>
      </c>
      <c r="BV408" t="str">
        <f t="shared" si="201"/>
        <v>=IF(CON_training_input.xlsx!A315&lt;&gt;"",CON_training_input.xlsx!A315,"")</v>
      </c>
      <c r="BW408" t="str">
        <f t="shared" si="201"/>
        <v>=IF(DSC_training_input.xlsx!A315&lt;&gt;"",DSC_training_input.xlsx!A315,"")</v>
      </c>
      <c r="BX408" t="str">
        <f t="shared" si="201"/>
        <v>=IF(FAN_training_input.xlsx!A315&lt;&gt;"",FAN_training_input.xlsx!A315,"")</v>
      </c>
      <c r="BY408" t="str">
        <f t="shared" si="201"/>
        <v>=IF(OMN_training_input.xlsx!A315&lt;&gt;"",OMN_training_input.xlsx!A315,"")</v>
      </c>
      <c r="BZ408" t="str">
        <f t="shared" si="201"/>
        <v>=IF(REP_training_input.xlsx!A315&lt;&gt;"",REP_training_input.xlsx!A315,"")</v>
      </c>
      <c r="CA408" t="str">
        <f t="shared" si="201"/>
        <v>=IF(SOM_training_input.xlsx!A315&lt;&gt;"",SOM_training_input.xlsx!A315,"")</v>
      </c>
      <c r="CB408" t="str">
        <f t="shared" si="201"/>
        <v>=IF(SUB_training_input.xlsx!A315&lt;&gt;"",SUB_training_input.xlsx!A315,"")</v>
      </c>
      <c r="CC408" t="str">
        <f t="shared" si="201"/>
        <v>=IF(UND_training_input.xlsx!A315&lt;&gt;"",UND_training_input.xlsx!A315,"")</v>
      </c>
      <c r="CD408" t="str">
        <f t="shared" si="201"/>
        <v>=IF(ALT_training_input.xlsx!A315&lt;&gt;"",ALT_training_input.xlsx!A315,"")</v>
      </c>
      <c r="CE408" t="str">
        <f t="shared" si="201"/>
        <v>=IF(HUM_training_input.xlsx!A315&lt;&gt;"",HUM_training_input.xlsx!A315,"")</v>
      </c>
      <c r="CF408" t="str">
        <f t="shared" si="201"/>
        <v>=IF(IDL_training_input.xlsx!A315&lt;&gt;"",IDL_training_input.xlsx!A315,"")</v>
      </c>
      <c r="CG408" t="str">
        <f t="shared" si="201"/>
        <v>=IF(RFM_training_input.xlsx!A315&lt;&gt;"",RFM_training_input.xlsx!A315,"")</v>
      </c>
      <c r="CH408" t="str">
        <f t="shared" si="201"/>
        <v>=IF(DN_training_input.xlsx!A315&lt;&gt;"",DN_training_input.xlsx!A315,"")</v>
      </c>
      <c r="CI408" t="str">
        <f t="shared" si="201"/>
        <v>=IF(INT_training_input.xlsx!A315&lt;&gt;"",INT_training_input.xlsx!A315,"")</v>
      </c>
      <c r="CJ408" t="str">
        <f t="shared" si="201"/>
        <v>=IF(SUP_training_input.xlsx!A315&lt;&gt;"",SUP_training_input.xlsx!A315,"")</v>
      </c>
      <c r="CK408" t="str">
        <f t="shared" si="201"/>
        <v>=IF(ANT_training_input.xlsx!A315&lt;&gt;"",ANT_training_input.xlsx!A315,"")</v>
      </c>
      <c r="CL408" t="str">
        <f t="shared" si="201"/>
        <v>=IF(ISO_training_input.xlsx!A315&lt;&gt;"",ISO_training_input.xlsx!A315,"")</v>
      </c>
    </row>
    <row r="409" spans="1:90">
      <c r="A409">
        <v>316</v>
      </c>
      <c r="B409" t="str">
        <f t="shared" si="172"/>
        <v>=IF(SUICIDE_training_input.xlsx!A316&lt;&gt;"",SUICIDE_training_input.xlsx!A316,"")</v>
      </c>
      <c r="C409" t="str">
        <f t="shared" ref="C409:BN412" si="202">CONCATENATE($A$11,C$1,$A$12,$A409,$A$13,C$1,$A$14,$A409,$A$15)</f>
        <v>=IF(IQ_training_input.xlsx!A316&lt;&gt;"",IQ_training_input.xlsx!A316,"")</v>
      </c>
      <c r="D409" t="str">
        <f t="shared" si="202"/>
        <v>=IF(AMBIG_training_input.xlsx!A316&lt;&gt;"",AMBIG_training_input.xlsx!A316,"")</v>
      </c>
      <c r="E409" t="str">
        <f t="shared" si="202"/>
        <v>=IF(EGODYST_training_input.xlsx!A316&lt;&gt;"",EGODYST_training_input.xlsx!A316,"")</v>
      </c>
      <c r="F409" t="str">
        <f t="shared" si="202"/>
        <v>=IF(AUTISM_training_input.xlsx!A316&lt;&gt;"",AUTISM_training_input.xlsx!A316,"")</v>
      </c>
      <c r="G409" t="str">
        <f t="shared" si="202"/>
        <v>=IF(IDENTITY_training_input.xlsx!A316&lt;&gt;"",IDENTITY_training_input.xlsx!A316,"")</v>
      </c>
      <c r="H409" t="str">
        <f t="shared" si="202"/>
        <v>=IF(SELFDIR_training_input.xlsx!A316&lt;&gt;"",SELFDIR_training_input.xlsx!A316,"")</v>
      </c>
      <c r="I409" t="str">
        <f t="shared" si="202"/>
        <v>=IF(EMPATHY_training_input.xlsx!A316&lt;&gt;"",EMPATHY_training_input.xlsx!A316,"")</v>
      </c>
      <c r="J409" t="str">
        <f t="shared" si="202"/>
        <v>=IF(INTIMACY_training_input.xlsx!A316&lt;&gt;"",INTIMACY_training_input.xlsx!A316,"")</v>
      </c>
      <c r="K409" t="str">
        <f t="shared" si="202"/>
        <v>=IF(ACUTE_training_input.xlsx!A316&lt;&gt;"",ACUTE_training_input.xlsx!A316,"")</v>
      </c>
      <c r="L409" t="str">
        <f t="shared" si="202"/>
        <v>=IF(CHRONIC_training_input.xlsx!A316&lt;&gt;"",CHRONIC_training_input.xlsx!A316,"")</v>
      </c>
      <c r="M409" t="str">
        <f t="shared" si="202"/>
        <v>=IF(TRAUMA_PAST_training_input.xlsx!A316&lt;&gt;"",TRAUMA_PAST_training_input.xlsx!A316,"")</v>
      </c>
      <c r="N409" t="str">
        <f t="shared" si="202"/>
        <v>=IF(TRAUMA_PRESENT_training_input.xlsx!A316&lt;&gt;"",TRAUMA_PRESENT_training_input.xlsx!A316,"")</v>
      </c>
      <c r="O409" t="str">
        <f t="shared" si="202"/>
        <v>=IF(HOPE_training_input.xlsx!A316&lt;&gt;"",HOPE_training_input.xlsx!A316,"")</v>
      </c>
      <c r="P409" t="str">
        <f t="shared" si="202"/>
        <v>=IF(SELFAFFICACY_training_input.xlsx!A316&lt;&gt;"",SELFAFFICACY_training_input.xlsx!A316,"")</v>
      </c>
      <c r="Q409" t="str">
        <f t="shared" si="202"/>
        <v>=IF(SELFESTEEM_training_input.xlsx!A316&lt;&gt;"",SELFESTEEM_training_input.xlsx!A316,"")</v>
      </c>
      <c r="R409" t="str">
        <f t="shared" si="202"/>
        <v>=IF(WELLBEING_training_input.xlsx!A316&lt;&gt;"",WELLBEING_training_input.xlsx!A316,"")</v>
      </c>
      <c r="S409" t="str">
        <f t="shared" si="202"/>
        <v>=IF(HYPER_training_input.xlsx!A316&lt;&gt;"",HYPER_training_input.xlsx!A316,"")</v>
      </c>
      <c r="T409" t="str">
        <f t="shared" si="202"/>
        <v>=IF(AGGR_training_input.xlsx!A316&lt;&gt;"",AGGR_training_input.xlsx!A316,"")</v>
      </c>
      <c r="U409" t="str">
        <f t="shared" si="202"/>
        <v>=IF(COND_PR_training_input.xlsx!A316&lt;&gt;"",COND_PR_training_input.xlsx!A316,"")</v>
      </c>
      <c r="V409" t="str">
        <f t="shared" si="202"/>
        <v>=IF(ANXIE_training_input.xlsx!A316&lt;&gt;"",ANXIE_training_input.xlsx!A316,"")</v>
      </c>
      <c r="W409" t="str">
        <f t="shared" si="202"/>
        <v>=IF(DEPR_training_input.xlsx!A316&lt;&gt;"",DEPR_training_input.xlsx!A316,"")</v>
      </c>
      <c r="X409" t="str">
        <f t="shared" si="202"/>
        <v>=IF(SOMAT_training_input.xlsx!A316&lt;&gt;"",SOMAT_training_input.xlsx!A316,"")</v>
      </c>
      <c r="Y409" t="str">
        <f t="shared" si="202"/>
        <v>=IF(ATYPI_training_input.xlsx!A316&lt;&gt;"",ATYPI_training_input.xlsx!A316,"")</v>
      </c>
      <c r="Z409" t="str">
        <f t="shared" si="202"/>
        <v>=IF(WITHD_training_input.xlsx!A316&lt;&gt;"",WITHD_training_input.xlsx!A316,"")</v>
      </c>
      <c r="AA409" t="str">
        <f t="shared" si="202"/>
        <v>=IF(ATTE_PR_training_input.xlsx!A316&lt;&gt;"",ATTE_PR_training_input.xlsx!A316,"")</v>
      </c>
      <c r="AB409" t="str">
        <f t="shared" si="202"/>
        <v>=IF(ANG_CONT_training_input.xlsx!A316&lt;&gt;"",ANG_CONT_training_input.xlsx!A316,"")</v>
      </c>
      <c r="AC409" t="str">
        <f t="shared" si="202"/>
        <v>=IF(DEV_SOC_DIS_training_input.xlsx!A316&lt;&gt;"",DEV_SOC_DIS_training_input.xlsx!A316,"")</v>
      </c>
      <c r="AD409" t="str">
        <f t="shared" si="202"/>
        <v>=IF(BULLY_training_input.xlsx!A316&lt;&gt;"",BULLY_training_input.xlsx!A316,"")</v>
      </c>
      <c r="AE409" t="str">
        <f t="shared" si="202"/>
        <v>=IF(EMOT_SELF_C_training_input.xlsx!A316&lt;&gt;"",EMOT_SELF_C_training_input.xlsx!A316,"")</v>
      </c>
      <c r="AF409" t="str">
        <f t="shared" si="202"/>
        <v>=IF(EXE_FUN_training_input.xlsx!A316&lt;&gt;"",EXE_FUN_training_input.xlsx!A316,"")</v>
      </c>
      <c r="AG409" t="str">
        <f t="shared" si="202"/>
        <v>=IF(MANIA_training_input.xlsx!A316&lt;&gt;"",MANIA_training_input.xlsx!A316,"")</v>
      </c>
      <c r="AH409" t="str">
        <f t="shared" si="202"/>
        <v>=IF(NEG_EMOT_training_input.xlsx!A316&lt;&gt;"",NEG_EMOT_training_input.xlsx!A316,"")</v>
      </c>
      <c r="AI409" t="str">
        <f t="shared" si="202"/>
        <v>=IF(ADAPT_training_input.xlsx!A316&lt;&gt;"",ADAPT_training_input.xlsx!A316,"")</v>
      </c>
      <c r="AJ409" t="str">
        <f t="shared" si="202"/>
        <v>=IF(SOC_SK_training_input.xlsx!A316&lt;&gt;"",SOC_SK_training_input.xlsx!A316,"")</v>
      </c>
      <c r="AK409" t="str">
        <f t="shared" si="202"/>
        <v>=IF(LEAD_training_input.xlsx!A316&lt;&gt;"",LEAD_training_input.xlsx!A316,"")</v>
      </c>
      <c r="AL409" t="str">
        <f t="shared" si="202"/>
        <v>=IF(ACT_DAIL_training_input.xlsx!A316&lt;&gt;"",ACT_DAIL_training_input.xlsx!A316,"")</v>
      </c>
      <c r="AM409" t="str">
        <f t="shared" si="202"/>
        <v>=IF(FUN_COM_training_input.xlsx!A316&lt;&gt;"",FUN_COM_training_input.xlsx!A316,"")</v>
      </c>
      <c r="AN409" t="str">
        <f t="shared" si="202"/>
        <v>=IF(RESILI_training_input.xlsx!A316&lt;&gt;"",RESILI_training_input.xlsx!A316,"")</v>
      </c>
      <c r="AO409" t="str">
        <f t="shared" si="202"/>
        <v>=IF(SEL_training_input.xlsx!A316&lt;&gt;"",SEL_training_input.xlsx!A316,"")</v>
      </c>
      <c r="AP409" t="str">
        <f t="shared" si="202"/>
        <v>=IF(SEV_training_input.xlsx!A316&lt;&gt;"",SEV_training_input.xlsx!A316,"")</v>
      </c>
      <c r="AQ409" t="str">
        <f t="shared" si="202"/>
        <v>=IF(ANHEDONIA_training_input.xlsx!A316&lt;&gt;"",ANHEDONIA_training_input.xlsx!A316,"")</v>
      </c>
      <c r="AR409" t="str">
        <f t="shared" si="202"/>
        <v>=IF(ANXIOUSNESS_training_input.xlsx!A316&lt;&gt;"",ANXIOUSNESS_training_input.xlsx!A316,"")</v>
      </c>
      <c r="AS409" t="str">
        <f t="shared" si="202"/>
        <v>=IF(ATTENTION_SEEKING_training_input.xlsx!A316&lt;&gt;"",ATTENTION_SEEKING_training_input.xlsx!A316,"")</v>
      </c>
      <c r="AT409" t="str">
        <f t="shared" si="202"/>
        <v>=IF(CALLOUSNESS_training_input.xlsx!A316&lt;&gt;"",CALLOUSNESS_training_input.xlsx!A316,"")</v>
      </c>
      <c r="AU409" t="str">
        <f t="shared" si="202"/>
        <v>=IF(DECEITFULNESS_training_input.xlsx!A316&lt;&gt;"",DECEITFULNESS_training_input.xlsx!A316,"")</v>
      </c>
      <c r="AV409" t="str">
        <f t="shared" si="202"/>
        <v>=IF(DEPRESSIVITY_training_input.xlsx!A316&lt;&gt;"",DEPRESSIVITY_training_input.xlsx!A316,"")</v>
      </c>
      <c r="AW409" t="str">
        <f t="shared" si="202"/>
        <v>=IF(DISTRACTIBILITY_training_input.xlsx!A316&lt;&gt;"",DISTRACTIBILITY_training_input.xlsx!A316,"")</v>
      </c>
      <c r="AX409" t="str">
        <f t="shared" si="202"/>
        <v>=IF(ECCENTRICITY_training_input.xlsx!A316&lt;&gt;"",ECCENTRICITY_training_input.xlsx!A316,"")</v>
      </c>
      <c r="AY409" t="str">
        <f t="shared" si="202"/>
        <v>=IF(EMOTIONAL_LABILITY_training_input.xlsx!A316&lt;&gt;"",EMOTIONAL_LABILITY_training_input.xlsx!A316,"")</v>
      </c>
      <c r="AZ409" t="str">
        <f t="shared" si="202"/>
        <v>=IF(GRANDIOSITY_training_input.xlsx!A316&lt;&gt;"",GRANDIOSITY_training_input.xlsx!A316,"")</v>
      </c>
      <c r="BA409" t="str">
        <f t="shared" si="202"/>
        <v>=IF(HOSTILITY_training_input.xlsx!A316&lt;&gt;"",HOSTILITY_training_input.xlsx!A316,"")</v>
      </c>
      <c r="BB409" t="str">
        <f t="shared" si="202"/>
        <v>=IF(IMPULSIVITY_training_input.xlsx!A316&lt;&gt;"",IMPULSIVITY_training_input.xlsx!A316,"")</v>
      </c>
      <c r="BC409" t="str">
        <f t="shared" si="202"/>
        <v>=IF(INTIMACY_AVOIDANCE_training_input.xlsx!A316&lt;&gt;"",INTIMACY_AVOIDANCE_training_input.xlsx!A316,"")</v>
      </c>
      <c r="BD409" t="str">
        <f t="shared" si="202"/>
        <v>=IF(IRRESPONSIBILITY_training_input.xlsx!A316&lt;&gt;"",IRRESPONSIBILITY_training_input.xlsx!A316,"")</v>
      </c>
      <c r="BE409" t="str">
        <f t="shared" si="202"/>
        <v>=IF(MANIPULATIVENESS_training_input.xlsx!A316&lt;&gt;"",MANIPULATIVENESS_training_input.xlsx!A316,"")</v>
      </c>
      <c r="BF409" t="str">
        <f t="shared" si="202"/>
        <v>=IF(PERCEPTUAL_DYSREGULATION_training_input.xlsx!A316&lt;&gt;"",PERCEPTUAL_DYSREGULATION_training_input.xlsx!A316,"")</v>
      </c>
      <c r="BG409" t="str">
        <f t="shared" si="202"/>
        <v>=IF(PERSEVERATION_training_input.xlsx!A316&lt;&gt;"",PERSEVERATION_training_input.xlsx!A316,"")</v>
      </c>
      <c r="BH409" t="str">
        <f t="shared" si="202"/>
        <v>=IF(RESTRICTED_AFFECTIVITY_training_input.xlsx!A316&lt;&gt;"",RESTRICTED_AFFECTIVITY_training_input.xlsx!A316,"")</v>
      </c>
      <c r="BI409" t="str">
        <f t="shared" si="202"/>
        <v>=IF(RIGID_PERFECTIONISM_training_input.xlsx!A316&lt;&gt;"",RIGID_PERFECTIONISM_training_input.xlsx!A316,"")</v>
      </c>
      <c r="BJ409" t="str">
        <f t="shared" si="202"/>
        <v>=IF(RISK_TAKING_training_input.xlsx!A316&lt;&gt;"",RISK_TAKING_training_input.xlsx!A316,"")</v>
      </c>
      <c r="BK409" t="str">
        <f t="shared" si="202"/>
        <v>=IF(SEPARATION_INSECURITY_training_input.xlsx!A316&lt;&gt;"",SEPARATION_INSECURITY_training_input.xlsx!A316,"")</v>
      </c>
      <c r="BL409" t="str">
        <f t="shared" si="202"/>
        <v>=IF(SUBMISSIVENESS_training_input.xlsx!A316&lt;&gt;"",SUBMISSIVENESS_training_input.xlsx!A316,"")</v>
      </c>
      <c r="BM409" t="str">
        <f t="shared" si="202"/>
        <v>=IF(SUSPICIOUSNESS_training_input.xlsx!A316&lt;&gt;"",SUSPICIOUSNESS_training_input.xlsx!A316,"")</v>
      </c>
      <c r="BN409" t="str">
        <f t="shared" si="202"/>
        <v>=IF(UNUSUAL_BELIEFS_training_input.xlsx!A316&lt;&gt;"",UNUSUAL_BELIEFS_training_input.xlsx!A316,"")</v>
      </c>
      <c r="BO409" t="str">
        <f t="shared" si="201"/>
        <v>=IF(WITHDRAWAL_training_input.xlsx!A316&lt;&gt;"",WITHDRAWAL_training_input.xlsx!A316,"")</v>
      </c>
      <c r="BP409" t="str">
        <f t="shared" si="201"/>
        <v>=IF(ACT_training_input.xlsx!A316&lt;&gt;"",ACT_training_input.xlsx!A316,"")</v>
      </c>
      <c r="BQ409" t="str">
        <f t="shared" si="201"/>
        <v>=IF(DSP_training_input.xlsx!A316&lt;&gt;"",DSP_training_input.xlsx!A316,"")</v>
      </c>
      <c r="BR409" t="str">
        <f t="shared" si="201"/>
        <v>=IF(PAG_training_input.xlsx!A316&lt;&gt;"",PAG_training_input.xlsx!A316,"")</v>
      </c>
      <c r="BS409" t="str">
        <f t="shared" si="201"/>
        <v>=IF(PRO_training_input.xlsx!A316&lt;&gt;"",PRO_training_input.xlsx!A316,"")</v>
      </c>
      <c r="BT409" t="str">
        <f t="shared" si="201"/>
        <v>=IF(SPL_training_input.xlsx!A316&lt;&gt;"",SPL_training_input.xlsx!A316,"")</v>
      </c>
      <c r="BU409" t="str">
        <f t="shared" si="201"/>
        <v>=IF(WDR_training_input.xlsx!A316&lt;&gt;"",WDR_training_input.xlsx!A316,"")</v>
      </c>
      <c r="BV409" t="str">
        <f t="shared" si="201"/>
        <v>=IF(CON_training_input.xlsx!A316&lt;&gt;"",CON_training_input.xlsx!A316,"")</v>
      </c>
      <c r="BW409" t="str">
        <f t="shared" si="201"/>
        <v>=IF(DSC_training_input.xlsx!A316&lt;&gt;"",DSC_training_input.xlsx!A316,"")</v>
      </c>
      <c r="BX409" t="str">
        <f t="shared" si="201"/>
        <v>=IF(FAN_training_input.xlsx!A316&lt;&gt;"",FAN_training_input.xlsx!A316,"")</v>
      </c>
      <c r="BY409" t="str">
        <f t="shared" si="201"/>
        <v>=IF(OMN_training_input.xlsx!A316&lt;&gt;"",OMN_training_input.xlsx!A316,"")</v>
      </c>
      <c r="BZ409" t="str">
        <f t="shared" si="201"/>
        <v>=IF(REP_training_input.xlsx!A316&lt;&gt;"",REP_training_input.xlsx!A316,"")</v>
      </c>
      <c r="CA409" t="str">
        <f t="shared" si="201"/>
        <v>=IF(SOM_training_input.xlsx!A316&lt;&gt;"",SOM_training_input.xlsx!A316,"")</v>
      </c>
      <c r="CB409" t="str">
        <f t="shared" si="201"/>
        <v>=IF(SUB_training_input.xlsx!A316&lt;&gt;"",SUB_training_input.xlsx!A316,"")</v>
      </c>
      <c r="CC409" t="str">
        <f t="shared" si="201"/>
        <v>=IF(UND_training_input.xlsx!A316&lt;&gt;"",UND_training_input.xlsx!A316,"")</v>
      </c>
      <c r="CD409" t="str">
        <f t="shared" si="201"/>
        <v>=IF(ALT_training_input.xlsx!A316&lt;&gt;"",ALT_training_input.xlsx!A316,"")</v>
      </c>
      <c r="CE409" t="str">
        <f t="shared" si="201"/>
        <v>=IF(HUM_training_input.xlsx!A316&lt;&gt;"",HUM_training_input.xlsx!A316,"")</v>
      </c>
      <c r="CF409" t="str">
        <f t="shared" si="201"/>
        <v>=IF(IDL_training_input.xlsx!A316&lt;&gt;"",IDL_training_input.xlsx!A316,"")</v>
      </c>
      <c r="CG409" t="str">
        <f t="shared" si="201"/>
        <v>=IF(RFM_training_input.xlsx!A316&lt;&gt;"",RFM_training_input.xlsx!A316,"")</v>
      </c>
      <c r="CH409" t="str">
        <f t="shared" si="201"/>
        <v>=IF(DN_training_input.xlsx!A316&lt;&gt;"",DN_training_input.xlsx!A316,"")</v>
      </c>
      <c r="CI409" t="str">
        <f t="shared" si="201"/>
        <v>=IF(INT_training_input.xlsx!A316&lt;&gt;"",INT_training_input.xlsx!A316,"")</v>
      </c>
      <c r="CJ409" t="str">
        <f t="shared" si="201"/>
        <v>=IF(SUP_training_input.xlsx!A316&lt;&gt;"",SUP_training_input.xlsx!A316,"")</v>
      </c>
      <c r="CK409" t="str">
        <f t="shared" si="201"/>
        <v>=IF(ANT_training_input.xlsx!A316&lt;&gt;"",ANT_training_input.xlsx!A316,"")</v>
      </c>
      <c r="CL409" t="str">
        <f t="shared" si="201"/>
        <v>=IF(ISO_training_input.xlsx!A316&lt;&gt;"",ISO_training_input.xlsx!A316,"")</v>
      </c>
    </row>
    <row r="410" spans="1:90">
      <c r="A410">
        <v>317</v>
      </c>
      <c r="B410" t="str">
        <f t="shared" si="172"/>
        <v>=IF(SUICIDE_training_input.xlsx!A317&lt;&gt;"",SUICIDE_training_input.xlsx!A317,"")</v>
      </c>
      <c r="C410" t="str">
        <f t="shared" si="202"/>
        <v>=IF(IQ_training_input.xlsx!A317&lt;&gt;"",IQ_training_input.xlsx!A317,"")</v>
      </c>
      <c r="D410" t="str">
        <f t="shared" si="202"/>
        <v>=IF(AMBIG_training_input.xlsx!A317&lt;&gt;"",AMBIG_training_input.xlsx!A317,"")</v>
      </c>
      <c r="E410" t="str">
        <f t="shared" si="202"/>
        <v>=IF(EGODYST_training_input.xlsx!A317&lt;&gt;"",EGODYST_training_input.xlsx!A317,"")</v>
      </c>
      <c r="F410" t="str">
        <f t="shared" si="202"/>
        <v>=IF(AUTISM_training_input.xlsx!A317&lt;&gt;"",AUTISM_training_input.xlsx!A317,"")</v>
      </c>
      <c r="G410" t="str">
        <f t="shared" si="202"/>
        <v>=IF(IDENTITY_training_input.xlsx!A317&lt;&gt;"",IDENTITY_training_input.xlsx!A317,"")</v>
      </c>
      <c r="H410" t="str">
        <f t="shared" si="202"/>
        <v>=IF(SELFDIR_training_input.xlsx!A317&lt;&gt;"",SELFDIR_training_input.xlsx!A317,"")</v>
      </c>
      <c r="I410" t="str">
        <f t="shared" si="202"/>
        <v>=IF(EMPATHY_training_input.xlsx!A317&lt;&gt;"",EMPATHY_training_input.xlsx!A317,"")</v>
      </c>
      <c r="J410" t="str">
        <f t="shared" si="202"/>
        <v>=IF(INTIMACY_training_input.xlsx!A317&lt;&gt;"",INTIMACY_training_input.xlsx!A317,"")</v>
      </c>
      <c r="K410" t="str">
        <f t="shared" si="202"/>
        <v>=IF(ACUTE_training_input.xlsx!A317&lt;&gt;"",ACUTE_training_input.xlsx!A317,"")</v>
      </c>
      <c r="L410" t="str">
        <f t="shared" si="202"/>
        <v>=IF(CHRONIC_training_input.xlsx!A317&lt;&gt;"",CHRONIC_training_input.xlsx!A317,"")</v>
      </c>
      <c r="M410" t="str">
        <f t="shared" si="202"/>
        <v>=IF(TRAUMA_PAST_training_input.xlsx!A317&lt;&gt;"",TRAUMA_PAST_training_input.xlsx!A317,"")</v>
      </c>
      <c r="N410" t="str">
        <f t="shared" si="202"/>
        <v>=IF(TRAUMA_PRESENT_training_input.xlsx!A317&lt;&gt;"",TRAUMA_PRESENT_training_input.xlsx!A317,"")</v>
      </c>
      <c r="O410" t="str">
        <f t="shared" si="202"/>
        <v>=IF(HOPE_training_input.xlsx!A317&lt;&gt;"",HOPE_training_input.xlsx!A317,"")</v>
      </c>
      <c r="P410" t="str">
        <f t="shared" si="202"/>
        <v>=IF(SELFAFFICACY_training_input.xlsx!A317&lt;&gt;"",SELFAFFICACY_training_input.xlsx!A317,"")</v>
      </c>
      <c r="Q410" t="str">
        <f t="shared" si="202"/>
        <v>=IF(SELFESTEEM_training_input.xlsx!A317&lt;&gt;"",SELFESTEEM_training_input.xlsx!A317,"")</v>
      </c>
      <c r="R410" t="str">
        <f t="shared" si="202"/>
        <v>=IF(WELLBEING_training_input.xlsx!A317&lt;&gt;"",WELLBEING_training_input.xlsx!A317,"")</v>
      </c>
      <c r="S410" t="str">
        <f t="shared" si="202"/>
        <v>=IF(HYPER_training_input.xlsx!A317&lt;&gt;"",HYPER_training_input.xlsx!A317,"")</v>
      </c>
      <c r="T410" t="str">
        <f t="shared" si="202"/>
        <v>=IF(AGGR_training_input.xlsx!A317&lt;&gt;"",AGGR_training_input.xlsx!A317,"")</v>
      </c>
      <c r="U410" t="str">
        <f t="shared" si="202"/>
        <v>=IF(COND_PR_training_input.xlsx!A317&lt;&gt;"",COND_PR_training_input.xlsx!A317,"")</v>
      </c>
      <c r="V410" t="str">
        <f t="shared" si="202"/>
        <v>=IF(ANXIE_training_input.xlsx!A317&lt;&gt;"",ANXIE_training_input.xlsx!A317,"")</v>
      </c>
      <c r="W410" t="str">
        <f t="shared" si="202"/>
        <v>=IF(DEPR_training_input.xlsx!A317&lt;&gt;"",DEPR_training_input.xlsx!A317,"")</v>
      </c>
      <c r="X410" t="str">
        <f t="shared" si="202"/>
        <v>=IF(SOMAT_training_input.xlsx!A317&lt;&gt;"",SOMAT_training_input.xlsx!A317,"")</v>
      </c>
      <c r="Y410" t="str">
        <f t="shared" si="202"/>
        <v>=IF(ATYPI_training_input.xlsx!A317&lt;&gt;"",ATYPI_training_input.xlsx!A317,"")</v>
      </c>
      <c r="Z410" t="str">
        <f t="shared" si="202"/>
        <v>=IF(WITHD_training_input.xlsx!A317&lt;&gt;"",WITHD_training_input.xlsx!A317,"")</v>
      </c>
      <c r="AA410" t="str">
        <f t="shared" si="202"/>
        <v>=IF(ATTE_PR_training_input.xlsx!A317&lt;&gt;"",ATTE_PR_training_input.xlsx!A317,"")</v>
      </c>
      <c r="AB410" t="str">
        <f t="shared" si="202"/>
        <v>=IF(ANG_CONT_training_input.xlsx!A317&lt;&gt;"",ANG_CONT_training_input.xlsx!A317,"")</v>
      </c>
      <c r="AC410" t="str">
        <f t="shared" si="202"/>
        <v>=IF(DEV_SOC_DIS_training_input.xlsx!A317&lt;&gt;"",DEV_SOC_DIS_training_input.xlsx!A317,"")</v>
      </c>
      <c r="AD410" t="str">
        <f t="shared" si="202"/>
        <v>=IF(BULLY_training_input.xlsx!A317&lt;&gt;"",BULLY_training_input.xlsx!A317,"")</v>
      </c>
      <c r="AE410" t="str">
        <f t="shared" si="202"/>
        <v>=IF(EMOT_SELF_C_training_input.xlsx!A317&lt;&gt;"",EMOT_SELF_C_training_input.xlsx!A317,"")</v>
      </c>
      <c r="AF410" t="str">
        <f t="shared" si="202"/>
        <v>=IF(EXE_FUN_training_input.xlsx!A317&lt;&gt;"",EXE_FUN_training_input.xlsx!A317,"")</v>
      </c>
      <c r="AG410" t="str">
        <f t="shared" si="202"/>
        <v>=IF(MANIA_training_input.xlsx!A317&lt;&gt;"",MANIA_training_input.xlsx!A317,"")</v>
      </c>
      <c r="AH410" t="str">
        <f t="shared" si="202"/>
        <v>=IF(NEG_EMOT_training_input.xlsx!A317&lt;&gt;"",NEG_EMOT_training_input.xlsx!A317,"")</v>
      </c>
      <c r="AI410" t="str">
        <f t="shared" si="202"/>
        <v>=IF(ADAPT_training_input.xlsx!A317&lt;&gt;"",ADAPT_training_input.xlsx!A317,"")</v>
      </c>
      <c r="AJ410" t="str">
        <f t="shared" si="202"/>
        <v>=IF(SOC_SK_training_input.xlsx!A317&lt;&gt;"",SOC_SK_training_input.xlsx!A317,"")</v>
      </c>
      <c r="AK410" t="str">
        <f t="shared" si="202"/>
        <v>=IF(LEAD_training_input.xlsx!A317&lt;&gt;"",LEAD_training_input.xlsx!A317,"")</v>
      </c>
      <c r="AL410" t="str">
        <f t="shared" si="202"/>
        <v>=IF(ACT_DAIL_training_input.xlsx!A317&lt;&gt;"",ACT_DAIL_training_input.xlsx!A317,"")</v>
      </c>
      <c r="AM410" t="str">
        <f t="shared" si="202"/>
        <v>=IF(FUN_COM_training_input.xlsx!A317&lt;&gt;"",FUN_COM_training_input.xlsx!A317,"")</v>
      </c>
      <c r="AN410" t="str">
        <f t="shared" si="202"/>
        <v>=IF(RESILI_training_input.xlsx!A317&lt;&gt;"",RESILI_training_input.xlsx!A317,"")</v>
      </c>
      <c r="AO410" t="str">
        <f t="shared" si="202"/>
        <v>=IF(SEL_training_input.xlsx!A317&lt;&gt;"",SEL_training_input.xlsx!A317,"")</v>
      </c>
      <c r="AP410" t="str">
        <f t="shared" si="202"/>
        <v>=IF(SEV_training_input.xlsx!A317&lt;&gt;"",SEV_training_input.xlsx!A317,"")</v>
      </c>
      <c r="AQ410" t="str">
        <f t="shared" si="202"/>
        <v>=IF(ANHEDONIA_training_input.xlsx!A317&lt;&gt;"",ANHEDONIA_training_input.xlsx!A317,"")</v>
      </c>
      <c r="AR410" t="str">
        <f t="shared" si="202"/>
        <v>=IF(ANXIOUSNESS_training_input.xlsx!A317&lt;&gt;"",ANXIOUSNESS_training_input.xlsx!A317,"")</v>
      </c>
      <c r="AS410" t="str">
        <f t="shared" si="202"/>
        <v>=IF(ATTENTION_SEEKING_training_input.xlsx!A317&lt;&gt;"",ATTENTION_SEEKING_training_input.xlsx!A317,"")</v>
      </c>
      <c r="AT410" t="str">
        <f t="shared" si="202"/>
        <v>=IF(CALLOUSNESS_training_input.xlsx!A317&lt;&gt;"",CALLOUSNESS_training_input.xlsx!A317,"")</v>
      </c>
      <c r="AU410" t="str">
        <f t="shared" si="202"/>
        <v>=IF(DECEITFULNESS_training_input.xlsx!A317&lt;&gt;"",DECEITFULNESS_training_input.xlsx!A317,"")</v>
      </c>
      <c r="AV410" t="str">
        <f t="shared" si="202"/>
        <v>=IF(DEPRESSIVITY_training_input.xlsx!A317&lt;&gt;"",DEPRESSIVITY_training_input.xlsx!A317,"")</v>
      </c>
      <c r="AW410" t="str">
        <f t="shared" si="202"/>
        <v>=IF(DISTRACTIBILITY_training_input.xlsx!A317&lt;&gt;"",DISTRACTIBILITY_training_input.xlsx!A317,"")</v>
      </c>
      <c r="AX410" t="str">
        <f t="shared" si="202"/>
        <v>=IF(ECCENTRICITY_training_input.xlsx!A317&lt;&gt;"",ECCENTRICITY_training_input.xlsx!A317,"")</v>
      </c>
      <c r="AY410" t="str">
        <f t="shared" si="202"/>
        <v>=IF(EMOTIONAL_LABILITY_training_input.xlsx!A317&lt;&gt;"",EMOTIONAL_LABILITY_training_input.xlsx!A317,"")</v>
      </c>
      <c r="AZ410" t="str">
        <f t="shared" si="202"/>
        <v>=IF(GRANDIOSITY_training_input.xlsx!A317&lt;&gt;"",GRANDIOSITY_training_input.xlsx!A317,"")</v>
      </c>
      <c r="BA410" t="str">
        <f t="shared" si="202"/>
        <v>=IF(HOSTILITY_training_input.xlsx!A317&lt;&gt;"",HOSTILITY_training_input.xlsx!A317,"")</v>
      </c>
      <c r="BB410" t="str">
        <f t="shared" si="202"/>
        <v>=IF(IMPULSIVITY_training_input.xlsx!A317&lt;&gt;"",IMPULSIVITY_training_input.xlsx!A317,"")</v>
      </c>
      <c r="BC410" t="str">
        <f t="shared" si="202"/>
        <v>=IF(INTIMACY_AVOIDANCE_training_input.xlsx!A317&lt;&gt;"",INTIMACY_AVOIDANCE_training_input.xlsx!A317,"")</v>
      </c>
      <c r="BD410" t="str">
        <f t="shared" si="202"/>
        <v>=IF(IRRESPONSIBILITY_training_input.xlsx!A317&lt;&gt;"",IRRESPONSIBILITY_training_input.xlsx!A317,"")</v>
      </c>
      <c r="BE410" t="str">
        <f t="shared" si="202"/>
        <v>=IF(MANIPULATIVENESS_training_input.xlsx!A317&lt;&gt;"",MANIPULATIVENESS_training_input.xlsx!A317,"")</v>
      </c>
      <c r="BF410" t="str">
        <f t="shared" si="202"/>
        <v>=IF(PERCEPTUAL_DYSREGULATION_training_input.xlsx!A317&lt;&gt;"",PERCEPTUAL_DYSREGULATION_training_input.xlsx!A317,"")</v>
      </c>
      <c r="BG410" t="str">
        <f t="shared" si="202"/>
        <v>=IF(PERSEVERATION_training_input.xlsx!A317&lt;&gt;"",PERSEVERATION_training_input.xlsx!A317,"")</v>
      </c>
      <c r="BH410" t="str">
        <f t="shared" si="202"/>
        <v>=IF(RESTRICTED_AFFECTIVITY_training_input.xlsx!A317&lt;&gt;"",RESTRICTED_AFFECTIVITY_training_input.xlsx!A317,"")</v>
      </c>
      <c r="BI410" t="str">
        <f t="shared" si="202"/>
        <v>=IF(RIGID_PERFECTIONISM_training_input.xlsx!A317&lt;&gt;"",RIGID_PERFECTIONISM_training_input.xlsx!A317,"")</v>
      </c>
      <c r="BJ410" t="str">
        <f t="shared" si="202"/>
        <v>=IF(RISK_TAKING_training_input.xlsx!A317&lt;&gt;"",RISK_TAKING_training_input.xlsx!A317,"")</v>
      </c>
      <c r="BK410" t="str">
        <f t="shared" si="202"/>
        <v>=IF(SEPARATION_INSECURITY_training_input.xlsx!A317&lt;&gt;"",SEPARATION_INSECURITY_training_input.xlsx!A317,"")</v>
      </c>
      <c r="BL410" t="str">
        <f t="shared" si="202"/>
        <v>=IF(SUBMISSIVENESS_training_input.xlsx!A317&lt;&gt;"",SUBMISSIVENESS_training_input.xlsx!A317,"")</v>
      </c>
      <c r="BM410" t="str">
        <f t="shared" si="202"/>
        <v>=IF(SUSPICIOUSNESS_training_input.xlsx!A317&lt;&gt;"",SUSPICIOUSNESS_training_input.xlsx!A317,"")</v>
      </c>
      <c r="BN410" t="str">
        <f t="shared" si="202"/>
        <v>=IF(UNUSUAL_BELIEFS_training_input.xlsx!A317&lt;&gt;"",UNUSUAL_BELIEFS_training_input.xlsx!A317,"")</v>
      </c>
      <c r="BO410" t="str">
        <f t="shared" si="201"/>
        <v>=IF(WITHDRAWAL_training_input.xlsx!A317&lt;&gt;"",WITHDRAWAL_training_input.xlsx!A317,"")</v>
      </c>
      <c r="BP410" t="str">
        <f t="shared" si="201"/>
        <v>=IF(ACT_training_input.xlsx!A317&lt;&gt;"",ACT_training_input.xlsx!A317,"")</v>
      </c>
      <c r="BQ410" t="str">
        <f t="shared" si="201"/>
        <v>=IF(DSP_training_input.xlsx!A317&lt;&gt;"",DSP_training_input.xlsx!A317,"")</v>
      </c>
      <c r="BR410" t="str">
        <f t="shared" si="201"/>
        <v>=IF(PAG_training_input.xlsx!A317&lt;&gt;"",PAG_training_input.xlsx!A317,"")</v>
      </c>
      <c r="BS410" t="str">
        <f t="shared" si="201"/>
        <v>=IF(PRO_training_input.xlsx!A317&lt;&gt;"",PRO_training_input.xlsx!A317,"")</v>
      </c>
      <c r="BT410" t="str">
        <f t="shared" si="201"/>
        <v>=IF(SPL_training_input.xlsx!A317&lt;&gt;"",SPL_training_input.xlsx!A317,"")</v>
      </c>
      <c r="BU410" t="str">
        <f t="shared" si="201"/>
        <v>=IF(WDR_training_input.xlsx!A317&lt;&gt;"",WDR_training_input.xlsx!A317,"")</v>
      </c>
      <c r="BV410" t="str">
        <f t="shared" si="201"/>
        <v>=IF(CON_training_input.xlsx!A317&lt;&gt;"",CON_training_input.xlsx!A317,"")</v>
      </c>
      <c r="BW410" t="str">
        <f t="shared" si="201"/>
        <v>=IF(DSC_training_input.xlsx!A317&lt;&gt;"",DSC_training_input.xlsx!A317,"")</v>
      </c>
      <c r="BX410" t="str">
        <f t="shared" si="201"/>
        <v>=IF(FAN_training_input.xlsx!A317&lt;&gt;"",FAN_training_input.xlsx!A317,"")</v>
      </c>
      <c r="BY410" t="str">
        <f t="shared" si="201"/>
        <v>=IF(OMN_training_input.xlsx!A317&lt;&gt;"",OMN_training_input.xlsx!A317,"")</v>
      </c>
      <c r="BZ410" t="str">
        <f t="shared" si="201"/>
        <v>=IF(REP_training_input.xlsx!A317&lt;&gt;"",REP_training_input.xlsx!A317,"")</v>
      </c>
      <c r="CA410" t="str">
        <f t="shared" si="201"/>
        <v>=IF(SOM_training_input.xlsx!A317&lt;&gt;"",SOM_training_input.xlsx!A317,"")</v>
      </c>
      <c r="CB410" t="str">
        <f t="shared" si="201"/>
        <v>=IF(SUB_training_input.xlsx!A317&lt;&gt;"",SUB_training_input.xlsx!A317,"")</v>
      </c>
      <c r="CC410" t="str">
        <f t="shared" si="201"/>
        <v>=IF(UND_training_input.xlsx!A317&lt;&gt;"",UND_training_input.xlsx!A317,"")</v>
      </c>
      <c r="CD410" t="str">
        <f t="shared" si="201"/>
        <v>=IF(ALT_training_input.xlsx!A317&lt;&gt;"",ALT_training_input.xlsx!A317,"")</v>
      </c>
      <c r="CE410" t="str">
        <f t="shared" si="201"/>
        <v>=IF(HUM_training_input.xlsx!A317&lt;&gt;"",HUM_training_input.xlsx!A317,"")</v>
      </c>
      <c r="CF410" t="str">
        <f t="shared" si="201"/>
        <v>=IF(IDL_training_input.xlsx!A317&lt;&gt;"",IDL_training_input.xlsx!A317,"")</v>
      </c>
      <c r="CG410" t="str">
        <f t="shared" si="201"/>
        <v>=IF(RFM_training_input.xlsx!A317&lt;&gt;"",RFM_training_input.xlsx!A317,"")</v>
      </c>
      <c r="CH410" t="str">
        <f t="shared" si="201"/>
        <v>=IF(DN_training_input.xlsx!A317&lt;&gt;"",DN_training_input.xlsx!A317,"")</v>
      </c>
      <c r="CI410" t="str">
        <f t="shared" si="201"/>
        <v>=IF(INT_training_input.xlsx!A317&lt;&gt;"",INT_training_input.xlsx!A317,"")</v>
      </c>
      <c r="CJ410" t="str">
        <f t="shared" si="201"/>
        <v>=IF(SUP_training_input.xlsx!A317&lt;&gt;"",SUP_training_input.xlsx!A317,"")</v>
      </c>
      <c r="CK410" t="str">
        <f t="shared" si="201"/>
        <v>=IF(ANT_training_input.xlsx!A317&lt;&gt;"",ANT_training_input.xlsx!A317,"")</v>
      </c>
      <c r="CL410" t="str">
        <f t="shared" si="201"/>
        <v>=IF(ISO_training_input.xlsx!A317&lt;&gt;"",ISO_training_input.xlsx!A317,"")</v>
      </c>
    </row>
    <row r="411" spans="1:90">
      <c r="A411">
        <v>318</v>
      </c>
      <c r="B411" t="str">
        <f t="shared" si="172"/>
        <v>=IF(SUICIDE_training_input.xlsx!A318&lt;&gt;"",SUICIDE_training_input.xlsx!A318,"")</v>
      </c>
      <c r="C411" t="str">
        <f t="shared" si="202"/>
        <v>=IF(IQ_training_input.xlsx!A318&lt;&gt;"",IQ_training_input.xlsx!A318,"")</v>
      </c>
      <c r="D411" t="str">
        <f t="shared" si="202"/>
        <v>=IF(AMBIG_training_input.xlsx!A318&lt;&gt;"",AMBIG_training_input.xlsx!A318,"")</v>
      </c>
      <c r="E411" t="str">
        <f t="shared" si="202"/>
        <v>=IF(EGODYST_training_input.xlsx!A318&lt;&gt;"",EGODYST_training_input.xlsx!A318,"")</v>
      </c>
      <c r="F411" t="str">
        <f t="shared" si="202"/>
        <v>=IF(AUTISM_training_input.xlsx!A318&lt;&gt;"",AUTISM_training_input.xlsx!A318,"")</v>
      </c>
      <c r="G411" t="str">
        <f t="shared" si="202"/>
        <v>=IF(IDENTITY_training_input.xlsx!A318&lt;&gt;"",IDENTITY_training_input.xlsx!A318,"")</v>
      </c>
      <c r="H411" t="str">
        <f t="shared" si="202"/>
        <v>=IF(SELFDIR_training_input.xlsx!A318&lt;&gt;"",SELFDIR_training_input.xlsx!A318,"")</v>
      </c>
      <c r="I411" t="str">
        <f t="shared" si="202"/>
        <v>=IF(EMPATHY_training_input.xlsx!A318&lt;&gt;"",EMPATHY_training_input.xlsx!A318,"")</v>
      </c>
      <c r="J411" t="str">
        <f t="shared" si="202"/>
        <v>=IF(INTIMACY_training_input.xlsx!A318&lt;&gt;"",INTIMACY_training_input.xlsx!A318,"")</v>
      </c>
      <c r="K411" t="str">
        <f t="shared" si="202"/>
        <v>=IF(ACUTE_training_input.xlsx!A318&lt;&gt;"",ACUTE_training_input.xlsx!A318,"")</v>
      </c>
      <c r="L411" t="str">
        <f t="shared" si="202"/>
        <v>=IF(CHRONIC_training_input.xlsx!A318&lt;&gt;"",CHRONIC_training_input.xlsx!A318,"")</v>
      </c>
      <c r="M411" t="str">
        <f t="shared" si="202"/>
        <v>=IF(TRAUMA_PAST_training_input.xlsx!A318&lt;&gt;"",TRAUMA_PAST_training_input.xlsx!A318,"")</v>
      </c>
      <c r="N411" t="str">
        <f t="shared" si="202"/>
        <v>=IF(TRAUMA_PRESENT_training_input.xlsx!A318&lt;&gt;"",TRAUMA_PRESENT_training_input.xlsx!A318,"")</v>
      </c>
      <c r="O411" t="str">
        <f t="shared" si="202"/>
        <v>=IF(HOPE_training_input.xlsx!A318&lt;&gt;"",HOPE_training_input.xlsx!A318,"")</v>
      </c>
      <c r="P411" t="str">
        <f t="shared" si="202"/>
        <v>=IF(SELFAFFICACY_training_input.xlsx!A318&lt;&gt;"",SELFAFFICACY_training_input.xlsx!A318,"")</v>
      </c>
      <c r="Q411" t="str">
        <f t="shared" si="202"/>
        <v>=IF(SELFESTEEM_training_input.xlsx!A318&lt;&gt;"",SELFESTEEM_training_input.xlsx!A318,"")</v>
      </c>
      <c r="R411" t="str">
        <f t="shared" si="202"/>
        <v>=IF(WELLBEING_training_input.xlsx!A318&lt;&gt;"",WELLBEING_training_input.xlsx!A318,"")</v>
      </c>
      <c r="S411" t="str">
        <f t="shared" si="202"/>
        <v>=IF(HYPER_training_input.xlsx!A318&lt;&gt;"",HYPER_training_input.xlsx!A318,"")</v>
      </c>
      <c r="T411" t="str">
        <f t="shared" si="202"/>
        <v>=IF(AGGR_training_input.xlsx!A318&lt;&gt;"",AGGR_training_input.xlsx!A318,"")</v>
      </c>
      <c r="U411" t="str">
        <f t="shared" si="202"/>
        <v>=IF(COND_PR_training_input.xlsx!A318&lt;&gt;"",COND_PR_training_input.xlsx!A318,"")</v>
      </c>
      <c r="V411" t="str">
        <f t="shared" si="202"/>
        <v>=IF(ANXIE_training_input.xlsx!A318&lt;&gt;"",ANXIE_training_input.xlsx!A318,"")</v>
      </c>
      <c r="W411" t="str">
        <f t="shared" si="202"/>
        <v>=IF(DEPR_training_input.xlsx!A318&lt;&gt;"",DEPR_training_input.xlsx!A318,"")</v>
      </c>
      <c r="X411" t="str">
        <f t="shared" si="202"/>
        <v>=IF(SOMAT_training_input.xlsx!A318&lt;&gt;"",SOMAT_training_input.xlsx!A318,"")</v>
      </c>
      <c r="Y411" t="str">
        <f t="shared" si="202"/>
        <v>=IF(ATYPI_training_input.xlsx!A318&lt;&gt;"",ATYPI_training_input.xlsx!A318,"")</v>
      </c>
      <c r="Z411" t="str">
        <f t="shared" si="202"/>
        <v>=IF(WITHD_training_input.xlsx!A318&lt;&gt;"",WITHD_training_input.xlsx!A318,"")</v>
      </c>
      <c r="AA411" t="str">
        <f t="shared" si="202"/>
        <v>=IF(ATTE_PR_training_input.xlsx!A318&lt;&gt;"",ATTE_PR_training_input.xlsx!A318,"")</v>
      </c>
      <c r="AB411" t="str">
        <f t="shared" si="202"/>
        <v>=IF(ANG_CONT_training_input.xlsx!A318&lt;&gt;"",ANG_CONT_training_input.xlsx!A318,"")</v>
      </c>
      <c r="AC411" t="str">
        <f t="shared" si="202"/>
        <v>=IF(DEV_SOC_DIS_training_input.xlsx!A318&lt;&gt;"",DEV_SOC_DIS_training_input.xlsx!A318,"")</v>
      </c>
      <c r="AD411" t="str">
        <f t="shared" si="202"/>
        <v>=IF(BULLY_training_input.xlsx!A318&lt;&gt;"",BULLY_training_input.xlsx!A318,"")</v>
      </c>
      <c r="AE411" t="str">
        <f t="shared" si="202"/>
        <v>=IF(EMOT_SELF_C_training_input.xlsx!A318&lt;&gt;"",EMOT_SELF_C_training_input.xlsx!A318,"")</v>
      </c>
      <c r="AF411" t="str">
        <f t="shared" si="202"/>
        <v>=IF(EXE_FUN_training_input.xlsx!A318&lt;&gt;"",EXE_FUN_training_input.xlsx!A318,"")</v>
      </c>
      <c r="AG411" t="str">
        <f t="shared" si="202"/>
        <v>=IF(MANIA_training_input.xlsx!A318&lt;&gt;"",MANIA_training_input.xlsx!A318,"")</v>
      </c>
      <c r="AH411" t="str">
        <f t="shared" si="202"/>
        <v>=IF(NEG_EMOT_training_input.xlsx!A318&lt;&gt;"",NEG_EMOT_training_input.xlsx!A318,"")</v>
      </c>
      <c r="AI411" t="str">
        <f t="shared" si="202"/>
        <v>=IF(ADAPT_training_input.xlsx!A318&lt;&gt;"",ADAPT_training_input.xlsx!A318,"")</v>
      </c>
      <c r="AJ411" t="str">
        <f t="shared" si="202"/>
        <v>=IF(SOC_SK_training_input.xlsx!A318&lt;&gt;"",SOC_SK_training_input.xlsx!A318,"")</v>
      </c>
      <c r="AK411" t="str">
        <f t="shared" si="202"/>
        <v>=IF(LEAD_training_input.xlsx!A318&lt;&gt;"",LEAD_training_input.xlsx!A318,"")</v>
      </c>
      <c r="AL411" t="str">
        <f t="shared" si="202"/>
        <v>=IF(ACT_DAIL_training_input.xlsx!A318&lt;&gt;"",ACT_DAIL_training_input.xlsx!A318,"")</v>
      </c>
      <c r="AM411" t="str">
        <f t="shared" si="202"/>
        <v>=IF(FUN_COM_training_input.xlsx!A318&lt;&gt;"",FUN_COM_training_input.xlsx!A318,"")</v>
      </c>
      <c r="AN411" t="str">
        <f t="shared" si="202"/>
        <v>=IF(RESILI_training_input.xlsx!A318&lt;&gt;"",RESILI_training_input.xlsx!A318,"")</v>
      </c>
      <c r="AO411" t="str">
        <f t="shared" si="202"/>
        <v>=IF(SEL_training_input.xlsx!A318&lt;&gt;"",SEL_training_input.xlsx!A318,"")</v>
      </c>
      <c r="AP411" t="str">
        <f t="shared" si="202"/>
        <v>=IF(SEV_training_input.xlsx!A318&lt;&gt;"",SEV_training_input.xlsx!A318,"")</v>
      </c>
      <c r="AQ411" t="str">
        <f t="shared" si="202"/>
        <v>=IF(ANHEDONIA_training_input.xlsx!A318&lt;&gt;"",ANHEDONIA_training_input.xlsx!A318,"")</v>
      </c>
      <c r="AR411" t="str">
        <f t="shared" si="202"/>
        <v>=IF(ANXIOUSNESS_training_input.xlsx!A318&lt;&gt;"",ANXIOUSNESS_training_input.xlsx!A318,"")</v>
      </c>
      <c r="AS411" t="str">
        <f t="shared" si="202"/>
        <v>=IF(ATTENTION_SEEKING_training_input.xlsx!A318&lt;&gt;"",ATTENTION_SEEKING_training_input.xlsx!A318,"")</v>
      </c>
      <c r="AT411" t="str">
        <f t="shared" si="202"/>
        <v>=IF(CALLOUSNESS_training_input.xlsx!A318&lt;&gt;"",CALLOUSNESS_training_input.xlsx!A318,"")</v>
      </c>
      <c r="AU411" t="str">
        <f t="shared" si="202"/>
        <v>=IF(DECEITFULNESS_training_input.xlsx!A318&lt;&gt;"",DECEITFULNESS_training_input.xlsx!A318,"")</v>
      </c>
      <c r="AV411" t="str">
        <f t="shared" si="202"/>
        <v>=IF(DEPRESSIVITY_training_input.xlsx!A318&lt;&gt;"",DEPRESSIVITY_training_input.xlsx!A318,"")</v>
      </c>
      <c r="AW411" t="str">
        <f t="shared" si="202"/>
        <v>=IF(DISTRACTIBILITY_training_input.xlsx!A318&lt;&gt;"",DISTRACTIBILITY_training_input.xlsx!A318,"")</v>
      </c>
      <c r="AX411" t="str">
        <f t="shared" si="202"/>
        <v>=IF(ECCENTRICITY_training_input.xlsx!A318&lt;&gt;"",ECCENTRICITY_training_input.xlsx!A318,"")</v>
      </c>
      <c r="AY411" t="str">
        <f t="shared" si="202"/>
        <v>=IF(EMOTIONAL_LABILITY_training_input.xlsx!A318&lt;&gt;"",EMOTIONAL_LABILITY_training_input.xlsx!A318,"")</v>
      </c>
      <c r="AZ411" t="str">
        <f t="shared" si="202"/>
        <v>=IF(GRANDIOSITY_training_input.xlsx!A318&lt;&gt;"",GRANDIOSITY_training_input.xlsx!A318,"")</v>
      </c>
      <c r="BA411" t="str">
        <f t="shared" si="202"/>
        <v>=IF(HOSTILITY_training_input.xlsx!A318&lt;&gt;"",HOSTILITY_training_input.xlsx!A318,"")</v>
      </c>
      <c r="BB411" t="str">
        <f t="shared" si="202"/>
        <v>=IF(IMPULSIVITY_training_input.xlsx!A318&lt;&gt;"",IMPULSIVITY_training_input.xlsx!A318,"")</v>
      </c>
      <c r="BC411" t="str">
        <f t="shared" si="202"/>
        <v>=IF(INTIMACY_AVOIDANCE_training_input.xlsx!A318&lt;&gt;"",INTIMACY_AVOIDANCE_training_input.xlsx!A318,"")</v>
      </c>
      <c r="BD411" t="str">
        <f t="shared" si="202"/>
        <v>=IF(IRRESPONSIBILITY_training_input.xlsx!A318&lt;&gt;"",IRRESPONSIBILITY_training_input.xlsx!A318,"")</v>
      </c>
      <c r="BE411" t="str">
        <f t="shared" si="202"/>
        <v>=IF(MANIPULATIVENESS_training_input.xlsx!A318&lt;&gt;"",MANIPULATIVENESS_training_input.xlsx!A318,"")</v>
      </c>
      <c r="BF411" t="str">
        <f t="shared" si="202"/>
        <v>=IF(PERCEPTUAL_DYSREGULATION_training_input.xlsx!A318&lt;&gt;"",PERCEPTUAL_DYSREGULATION_training_input.xlsx!A318,"")</v>
      </c>
      <c r="BG411" t="str">
        <f t="shared" si="202"/>
        <v>=IF(PERSEVERATION_training_input.xlsx!A318&lt;&gt;"",PERSEVERATION_training_input.xlsx!A318,"")</v>
      </c>
      <c r="BH411" t="str">
        <f t="shared" si="202"/>
        <v>=IF(RESTRICTED_AFFECTIVITY_training_input.xlsx!A318&lt;&gt;"",RESTRICTED_AFFECTIVITY_training_input.xlsx!A318,"")</v>
      </c>
      <c r="BI411" t="str">
        <f t="shared" si="202"/>
        <v>=IF(RIGID_PERFECTIONISM_training_input.xlsx!A318&lt;&gt;"",RIGID_PERFECTIONISM_training_input.xlsx!A318,"")</v>
      </c>
      <c r="BJ411" t="str">
        <f t="shared" si="202"/>
        <v>=IF(RISK_TAKING_training_input.xlsx!A318&lt;&gt;"",RISK_TAKING_training_input.xlsx!A318,"")</v>
      </c>
      <c r="BK411" t="str">
        <f t="shared" si="202"/>
        <v>=IF(SEPARATION_INSECURITY_training_input.xlsx!A318&lt;&gt;"",SEPARATION_INSECURITY_training_input.xlsx!A318,"")</v>
      </c>
      <c r="BL411" t="str">
        <f t="shared" si="202"/>
        <v>=IF(SUBMISSIVENESS_training_input.xlsx!A318&lt;&gt;"",SUBMISSIVENESS_training_input.xlsx!A318,"")</v>
      </c>
      <c r="BM411" t="str">
        <f t="shared" si="202"/>
        <v>=IF(SUSPICIOUSNESS_training_input.xlsx!A318&lt;&gt;"",SUSPICIOUSNESS_training_input.xlsx!A318,"")</v>
      </c>
      <c r="BN411" t="str">
        <f t="shared" si="202"/>
        <v>=IF(UNUSUAL_BELIEFS_training_input.xlsx!A318&lt;&gt;"",UNUSUAL_BELIEFS_training_input.xlsx!A318,"")</v>
      </c>
      <c r="BO411" t="str">
        <f t="shared" si="201"/>
        <v>=IF(WITHDRAWAL_training_input.xlsx!A318&lt;&gt;"",WITHDRAWAL_training_input.xlsx!A318,"")</v>
      </c>
      <c r="BP411" t="str">
        <f t="shared" si="201"/>
        <v>=IF(ACT_training_input.xlsx!A318&lt;&gt;"",ACT_training_input.xlsx!A318,"")</v>
      </c>
      <c r="BQ411" t="str">
        <f t="shared" si="201"/>
        <v>=IF(DSP_training_input.xlsx!A318&lt;&gt;"",DSP_training_input.xlsx!A318,"")</v>
      </c>
      <c r="BR411" t="str">
        <f t="shared" si="201"/>
        <v>=IF(PAG_training_input.xlsx!A318&lt;&gt;"",PAG_training_input.xlsx!A318,"")</v>
      </c>
      <c r="BS411" t="str">
        <f t="shared" si="201"/>
        <v>=IF(PRO_training_input.xlsx!A318&lt;&gt;"",PRO_training_input.xlsx!A318,"")</v>
      </c>
      <c r="BT411" t="str">
        <f t="shared" si="201"/>
        <v>=IF(SPL_training_input.xlsx!A318&lt;&gt;"",SPL_training_input.xlsx!A318,"")</v>
      </c>
      <c r="BU411" t="str">
        <f t="shared" si="201"/>
        <v>=IF(WDR_training_input.xlsx!A318&lt;&gt;"",WDR_training_input.xlsx!A318,"")</v>
      </c>
      <c r="BV411" t="str">
        <f t="shared" si="201"/>
        <v>=IF(CON_training_input.xlsx!A318&lt;&gt;"",CON_training_input.xlsx!A318,"")</v>
      </c>
      <c r="BW411" t="str">
        <f t="shared" si="201"/>
        <v>=IF(DSC_training_input.xlsx!A318&lt;&gt;"",DSC_training_input.xlsx!A318,"")</v>
      </c>
      <c r="BX411" t="str">
        <f t="shared" si="201"/>
        <v>=IF(FAN_training_input.xlsx!A318&lt;&gt;"",FAN_training_input.xlsx!A318,"")</v>
      </c>
      <c r="BY411" t="str">
        <f t="shared" si="201"/>
        <v>=IF(OMN_training_input.xlsx!A318&lt;&gt;"",OMN_training_input.xlsx!A318,"")</v>
      </c>
      <c r="BZ411" t="str">
        <f t="shared" si="201"/>
        <v>=IF(REP_training_input.xlsx!A318&lt;&gt;"",REP_training_input.xlsx!A318,"")</v>
      </c>
      <c r="CA411" t="str">
        <f t="shared" si="201"/>
        <v>=IF(SOM_training_input.xlsx!A318&lt;&gt;"",SOM_training_input.xlsx!A318,"")</v>
      </c>
      <c r="CB411" t="str">
        <f t="shared" si="201"/>
        <v>=IF(SUB_training_input.xlsx!A318&lt;&gt;"",SUB_training_input.xlsx!A318,"")</v>
      </c>
      <c r="CC411" t="str">
        <f t="shared" si="201"/>
        <v>=IF(UND_training_input.xlsx!A318&lt;&gt;"",UND_training_input.xlsx!A318,"")</v>
      </c>
      <c r="CD411" t="str">
        <f t="shared" si="201"/>
        <v>=IF(ALT_training_input.xlsx!A318&lt;&gt;"",ALT_training_input.xlsx!A318,"")</v>
      </c>
      <c r="CE411" t="str">
        <f t="shared" si="201"/>
        <v>=IF(HUM_training_input.xlsx!A318&lt;&gt;"",HUM_training_input.xlsx!A318,"")</v>
      </c>
      <c r="CF411" t="str">
        <f t="shared" si="201"/>
        <v>=IF(IDL_training_input.xlsx!A318&lt;&gt;"",IDL_training_input.xlsx!A318,"")</v>
      </c>
      <c r="CG411" t="str">
        <f t="shared" si="201"/>
        <v>=IF(RFM_training_input.xlsx!A318&lt;&gt;"",RFM_training_input.xlsx!A318,"")</v>
      </c>
      <c r="CH411" t="str">
        <f t="shared" si="201"/>
        <v>=IF(DN_training_input.xlsx!A318&lt;&gt;"",DN_training_input.xlsx!A318,"")</v>
      </c>
      <c r="CI411" t="str">
        <f t="shared" si="201"/>
        <v>=IF(INT_training_input.xlsx!A318&lt;&gt;"",INT_training_input.xlsx!A318,"")</v>
      </c>
      <c r="CJ411" t="str">
        <f t="shared" si="201"/>
        <v>=IF(SUP_training_input.xlsx!A318&lt;&gt;"",SUP_training_input.xlsx!A318,"")</v>
      </c>
      <c r="CK411" t="str">
        <f t="shared" si="201"/>
        <v>=IF(ANT_training_input.xlsx!A318&lt;&gt;"",ANT_training_input.xlsx!A318,"")</v>
      </c>
      <c r="CL411" t="str">
        <f t="shared" si="201"/>
        <v>=IF(ISO_training_input.xlsx!A318&lt;&gt;"",ISO_training_input.xlsx!A318,"")</v>
      </c>
    </row>
    <row r="412" spans="1:90">
      <c r="A412">
        <v>319</v>
      </c>
      <c r="B412" t="str">
        <f t="shared" si="172"/>
        <v>=IF(SUICIDE_training_input.xlsx!A319&lt;&gt;"",SUICIDE_training_input.xlsx!A319,"")</v>
      </c>
      <c r="C412" t="str">
        <f t="shared" si="202"/>
        <v>=IF(IQ_training_input.xlsx!A319&lt;&gt;"",IQ_training_input.xlsx!A319,"")</v>
      </c>
      <c r="D412" t="str">
        <f t="shared" si="202"/>
        <v>=IF(AMBIG_training_input.xlsx!A319&lt;&gt;"",AMBIG_training_input.xlsx!A319,"")</v>
      </c>
      <c r="E412" t="str">
        <f t="shared" si="202"/>
        <v>=IF(EGODYST_training_input.xlsx!A319&lt;&gt;"",EGODYST_training_input.xlsx!A319,"")</v>
      </c>
      <c r="F412" t="str">
        <f t="shared" si="202"/>
        <v>=IF(AUTISM_training_input.xlsx!A319&lt;&gt;"",AUTISM_training_input.xlsx!A319,"")</v>
      </c>
      <c r="G412" t="str">
        <f t="shared" si="202"/>
        <v>=IF(IDENTITY_training_input.xlsx!A319&lt;&gt;"",IDENTITY_training_input.xlsx!A319,"")</v>
      </c>
      <c r="H412" t="str">
        <f t="shared" si="202"/>
        <v>=IF(SELFDIR_training_input.xlsx!A319&lt;&gt;"",SELFDIR_training_input.xlsx!A319,"")</v>
      </c>
      <c r="I412" t="str">
        <f t="shared" si="202"/>
        <v>=IF(EMPATHY_training_input.xlsx!A319&lt;&gt;"",EMPATHY_training_input.xlsx!A319,"")</v>
      </c>
      <c r="J412" t="str">
        <f t="shared" si="202"/>
        <v>=IF(INTIMACY_training_input.xlsx!A319&lt;&gt;"",INTIMACY_training_input.xlsx!A319,"")</v>
      </c>
      <c r="K412" t="str">
        <f t="shared" si="202"/>
        <v>=IF(ACUTE_training_input.xlsx!A319&lt;&gt;"",ACUTE_training_input.xlsx!A319,"")</v>
      </c>
      <c r="L412" t="str">
        <f t="shared" si="202"/>
        <v>=IF(CHRONIC_training_input.xlsx!A319&lt;&gt;"",CHRONIC_training_input.xlsx!A319,"")</v>
      </c>
      <c r="M412" t="str">
        <f t="shared" si="202"/>
        <v>=IF(TRAUMA_PAST_training_input.xlsx!A319&lt;&gt;"",TRAUMA_PAST_training_input.xlsx!A319,"")</v>
      </c>
      <c r="N412" t="str">
        <f t="shared" si="202"/>
        <v>=IF(TRAUMA_PRESENT_training_input.xlsx!A319&lt;&gt;"",TRAUMA_PRESENT_training_input.xlsx!A319,"")</v>
      </c>
      <c r="O412" t="str">
        <f t="shared" si="202"/>
        <v>=IF(HOPE_training_input.xlsx!A319&lt;&gt;"",HOPE_training_input.xlsx!A319,"")</v>
      </c>
      <c r="P412" t="str">
        <f t="shared" si="202"/>
        <v>=IF(SELFAFFICACY_training_input.xlsx!A319&lt;&gt;"",SELFAFFICACY_training_input.xlsx!A319,"")</v>
      </c>
      <c r="Q412" t="str">
        <f t="shared" si="202"/>
        <v>=IF(SELFESTEEM_training_input.xlsx!A319&lt;&gt;"",SELFESTEEM_training_input.xlsx!A319,"")</v>
      </c>
      <c r="R412" t="str">
        <f t="shared" si="202"/>
        <v>=IF(WELLBEING_training_input.xlsx!A319&lt;&gt;"",WELLBEING_training_input.xlsx!A319,"")</v>
      </c>
      <c r="S412" t="str">
        <f t="shared" si="202"/>
        <v>=IF(HYPER_training_input.xlsx!A319&lt;&gt;"",HYPER_training_input.xlsx!A319,"")</v>
      </c>
      <c r="T412" t="str">
        <f t="shared" si="202"/>
        <v>=IF(AGGR_training_input.xlsx!A319&lt;&gt;"",AGGR_training_input.xlsx!A319,"")</v>
      </c>
      <c r="U412" t="str">
        <f t="shared" si="202"/>
        <v>=IF(COND_PR_training_input.xlsx!A319&lt;&gt;"",COND_PR_training_input.xlsx!A319,"")</v>
      </c>
      <c r="V412" t="str">
        <f t="shared" si="202"/>
        <v>=IF(ANXIE_training_input.xlsx!A319&lt;&gt;"",ANXIE_training_input.xlsx!A319,"")</v>
      </c>
      <c r="W412" t="str">
        <f t="shared" si="202"/>
        <v>=IF(DEPR_training_input.xlsx!A319&lt;&gt;"",DEPR_training_input.xlsx!A319,"")</v>
      </c>
      <c r="X412" t="str">
        <f t="shared" si="202"/>
        <v>=IF(SOMAT_training_input.xlsx!A319&lt;&gt;"",SOMAT_training_input.xlsx!A319,"")</v>
      </c>
      <c r="Y412" t="str">
        <f t="shared" si="202"/>
        <v>=IF(ATYPI_training_input.xlsx!A319&lt;&gt;"",ATYPI_training_input.xlsx!A319,"")</v>
      </c>
      <c r="Z412" t="str">
        <f t="shared" si="202"/>
        <v>=IF(WITHD_training_input.xlsx!A319&lt;&gt;"",WITHD_training_input.xlsx!A319,"")</v>
      </c>
      <c r="AA412" t="str">
        <f t="shared" si="202"/>
        <v>=IF(ATTE_PR_training_input.xlsx!A319&lt;&gt;"",ATTE_PR_training_input.xlsx!A319,"")</v>
      </c>
      <c r="AB412" t="str">
        <f t="shared" si="202"/>
        <v>=IF(ANG_CONT_training_input.xlsx!A319&lt;&gt;"",ANG_CONT_training_input.xlsx!A319,"")</v>
      </c>
      <c r="AC412" t="str">
        <f t="shared" si="202"/>
        <v>=IF(DEV_SOC_DIS_training_input.xlsx!A319&lt;&gt;"",DEV_SOC_DIS_training_input.xlsx!A319,"")</v>
      </c>
      <c r="AD412" t="str">
        <f t="shared" si="202"/>
        <v>=IF(BULLY_training_input.xlsx!A319&lt;&gt;"",BULLY_training_input.xlsx!A319,"")</v>
      </c>
      <c r="AE412" t="str">
        <f t="shared" si="202"/>
        <v>=IF(EMOT_SELF_C_training_input.xlsx!A319&lt;&gt;"",EMOT_SELF_C_training_input.xlsx!A319,"")</v>
      </c>
      <c r="AF412" t="str">
        <f t="shared" si="202"/>
        <v>=IF(EXE_FUN_training_input.xlsx!A319&lt;&gt;"",EXE_FUN_training_input.xlsx!A319,"")</v>
      </c>
      <c r="AG412" t="str">
        <f t="shared" si="202"/>
        <v>=IF(MANIA_training_input.xlsx!A319&lt;&gt;"",MANIA_training_input.xlsx!A319,"")</v>
      </c>
      <c r="AH412" t="str">
        <f t="shared" si="202"/>
        <v>=IF(NEG_EMOT_training_input.xlsx!A319&lt;&gt;"",NEG_EMOT_training_input.xlsx!A319,"")</v>
      </c>
      <c r="AI412" t="str">
        <f t="shared" si="202"/>
        <v>=IF(ADAPT_training_input.xlsx!A319&lt;&gt;"",ADAPT_training_input.xlsx!A319,"")</v>
      </c>
      <c r="AJ412" t="str">
        <f t="shared" si="202"/>
        <v>=IF(SOC_SK_training_input.xlsx!A319&lt;&gt;"",SOC_SK_training_input.xlsx!A319,"")</v>
      </c>
      <c r="AK412" t="str">
        <f t="shared" si="202"/>
        <v>=IF(LEAD_training_input.xlsx!A319&lt;&gt;"",LEAD_training_input.xlsx!A319,"")</v>
      </c>
      <c r="AL412" t="str">
        <f t="shared" si="202"/>
        <v>=IF(ACT_DAIL_training_input.xlsx!A319&lt;&gt;"",ACT_DAIL_training_input.xlsx!A319,"")</v>
      </c>
      <c r="AM412" t="str">
        <f t="shared" si="202"/>
        <v>=IF(FUN_COM_training_input.xlsx!A319&lt;&gt;"",FUN_COM_training_input.xlsx!A319,"")</v>
      </c>
      <c r="AN412" t="str">
        <f t="shared" si="202"/>
        <v>=IF(RESILI_training_input.xlsx!A319&lt;&gt;"",RESILI_training_input.xlsx!A319,"")</v>
      </c>
      <c r="AO412" t="str">
        <f t="shared" si="202"/>
        <v>=IF(SEL_training_input.xlsx!A319&lt;&gt;"",SEL_training_input.xlsx!A319,"")</v>
      </c>
      <c r="AP412" t="str">
        <f t="shared" si="202"/>
        <v>=IF(SEV_training_input.xlsx!A319&lt;&gt;"",SEV_training_input.xlsx!A319,"")</v>
      </c>
      <c r="AQ412" t="str">
        <f t="shared" si="202"/>
        <v>=IF(ANHEDONIA_training_input.xlsx!A319&lt;&gt;"",ANHEDONIA_training_input.xlsx!A319,"")</v>
      </c>
      <c r="AR412" t="str">
        <f t="shared" si="202"/>
        <v>=IF(ANXIOUSNESS_training_input.xlsx!A319&lt;&gt;"",ANXIOUSNESS_training_input.xlsx!A319,"")</v>
      </c>
      <c r="AS412" t="str">
        <f t="shared" si="202"/>
        <v>=IF(ATTENTION_SEEKING_training_input.xlsx!A319&lt;&gt;"",ATTENTION_SEEKING_training_input.xlsx!A319,"")</v>
      </c>
      <c r="AT412" t="str">
        <f t="shared" si="202"/>
        <v>=IF(CALLOUSNESS_training_input.xlsx!A319&lt;&gt;"",CALLOUSNESS_training_input.xlsx!A319,"")</v>
      </c>
      <c r="AU412" t="str">
        <f t="shared" si="202"/>
        <v>=IF(DECEITFULNESS_training_input.xlsx!A319&lt;&gt;"",DECEITFULNESS_training_input.xlsx!A319,"")</v>
      </c>
      <c r="AV412" t="str">
        <f t="shared" si="202"/>
        <v>=IF(DEPRESSIVITY_training_input.xlsx!A319&lt;&gt;"",DEPRESSIVITY_training_input.xlsx!A319,"")</v>
      </c>
      <c r="AW412" t="str">
        <f t="shared" si="202"/>
        <v>=IF(DISTRACTIBILITY_training_input.xlsx!A319&lt;&gt;"",DISTRACTIBILITY_training_input.xlsx!A319,"")</v>
      </c>
      <c r="AX412" t="str">
        <f t="shared" si="202"/>
        <v>=IF(ECCENTRICITY_training_input.xlsx!A319&lt;&gt;"",ECCENTRICITY_training_input.xlsx!A319,"")</v>
      </c>
      <c r="AY412" t="str">
        <f t="shared" si="202"/>
        <v>=IF(EMOTIONAL_LABILITY_training_input.xlsx!A319&lt;&gt;"",EMOTIONAL_LABILITY_training_input.xlsx!A319,"")</v>
      </c>
      <c r="AZ412" t="str">
        <f t="shared" si="202"/>
        <v>=IF(GRANDIOSITY_training_input.xlsx!A319&lt;&gt;"",GRANDIOSITY_training_input.xlsx!A319,"")</v>
      </c>
      <c r="BA412" t="str">
        <f t="shared" si="202"/>
        <v>=IF(HOSTILITY_training_input.xlsx!A319&lt;&gt;"",HOSTILITY_training_input.xlsx!A319,"")</v>
      </c>
      <c r="BB412" t="str">
        <f t="shared" si="202"/>
        <v>=IF(IMPULSIVITY_training_input.xlsx!A319&lt;&gt;"",IMPULSIVITY_training_input.xlsx!A319,"")</v>
      </c>
      <c r="BC412" t="str">
        <f t="shared" si="202"/>
        <v>=IF(INTIMACY_AVOIDANCE_training_input.xlsx!A319&lt;&gt;"",INTIMACY_AVOIDANCE_training_input.xlsx!A319,"")</v>
      </c>
      <c r="BD412" t="str">
        <f t="shared" si="202"/>
        <v>=IF(IRRESPONSIBILITY_training_input.xlsx!A319&lt;&gt;"",IRRESPONSIBILITY_training_input.xlsx!A319,"")</v>
      </c>
      <c r="BE412" t="str">
        <f t="shared" si="202"/>
        <v>=IF(MANIPULATIVENESS_training_input.xlsx!A319&lt;&gt;"",MANIPULATIVENESS_training_input.xlsx!A319,"")</v>
      </c>
      <c r="BF412" t="str">
        <f t="shared" si="202"/>
        <v>=IF(PERCEPTUAL_DYSREGULATION_training_input.xlsx!A319&lt;&gt;"",PERCEPTUAL_DYSREGULATION_training_input.xlsx!A319,"")</v>
      </c>
      <c r="BG412" t="str">
        <f t="shared" si="202"/>
        <v>=IF(PERSEVERATION_training_input.xlsx!A319&lt;&gt;"",PERSEVERATION_training_input.xlsx!A319,"")</v>
      </c>
      <c r="BH412" t="str">
        <f t="shared" si="202"/>
        <v>=IF(RESTRICTED_AFFECTIVITY_training_input.xlsx!A319&lt;&gt;"",RESTRICTED_AFFECTIVITY_training_input.xlsx!A319,"")</v>
      </c>
      <c r="BI412" t="str">
        <f t="shared" si="202"/>
        <v>=IF(RIGID_PERFECTIONISM_training_input.xlsx!A319&lt;&gt;"",RIGID_PERFECTIONISM_training_input.xlsx!A319,"")</v>
      </c>
      <c r="BJ412" t="str">
        <f t="shared" si="202"/>
        <v>=IF(RISK_TAKING_training_input.xlsx!A319&lt;&gt;"",RISK_TAKING_training_input.xlsx!A319,"")</v>
      </c>
      <c r="BK412" t="str">
        <f t="shared" si="202"/>
        <v>=IF(SEPARATION_INSECURITY_training_input.xlsx!A319&lt;&gt;"",SEPARATION_INSECURITY_training_input.xlsx!A319,"")</v>
      </c>
      <c r="BL412" t="str">
        <f t="shared" si="202"/>
        <v>=IF(SUBMISSIVENESS_training_input.xlsx!A319&lt;&gt;"",SUBMISSIVENESS_training_input.xlsx!A319,"")</v>
      </c>
      <c r="BM412" t="str">
        <f t="shared" si="202"/>
        <v>=IF(SUSPICIOUSNESS_training_input.xlsx!A319&lt;&gt;"",SUSPICIOUSNESS_training_input.xlsx!A319,"")</v>
      </c>
      <c r="BN412" t="str">
        <f t="shared" ref="BN412:CL419" si="203">CONCATENATE($A$11,BN$1,$A$12,$A412,$A$13,BN$1,$A$14,$A412,$A$15)</f>
        <v>=IF(UNUSUAL_BELIEFS_training_input.xlsx!A319&lt;&gt;"",UNUSUAL_BELIEFS_training_input.xlsx!A319,"")</v>
      </c>
      <c r="BO412" t="str">
        <f t="shared" si="203"/>
        <v>=IF(WITHDRAWAL_training_input.xlsx!A319&lt;&gt;"",WITHDRAWAL_training_input.xlsx!A319,"")</v>
      </c>
      <c r="BP412" t="str">
        <f t="shared" si="203"/>
        <v>=IF(ACT_training_input.xlsx!A319&lt;&gt;"",ACT_training_input.xlsx!A319,"")</v>
      </c>
      <c r="BQ412" t="str">
        <f t="shared" si="203"/>
        <v>=IF(DSP_training_input.xlsx!A319&lt;&gt;"",DSP_training_input.xlsx!A319,"")</v>
      </c>
      <c r="BR412" t="str">
        <f t="shared" si="203"/>
        <v>=IF(PAG_training_input.xlsx!A319&lt;&gt;"",PAG_training_input.xlsx!A319,"")</v>
      </c>
      <c r="BS412" t="str">
        <f t="shared" si="203"/>
        <v>=IF(PRO_training_input.xlsx!A319&lt;&gt;"",PRO_training_input.xlsx!A319,"")</v>
      </c>
      <c r="BT412" t="str">
        <f t="shared" si="203"/>
        <v>=IF(SPL_training_input.xlsx!A319&lt;&gt;"",SPL_training_input.xlsx!A319,"")</v>
      </c>
      <c r="BU412" t="str">
        <f t="shared" si="203"/>
        <v>=IF(WDR_training_input.xlsx!A319&lt;&gt;"",WDR_training_input.xlsx!A319,"")</v>
      </c>
      <c r="BV412" t="str">
        <f t="shared" si="203"/>
        <v>=IF(CON_training_input.xlsx!A319&lt;&gt;"",CON_training_input.xlsx!A319,"")</v>
      </c>
      <c r="BW412" t="str">
        <f t="shared" si="203"/>
        <v>=IF(DSC_training_input.xlsx!A319&lt;&gt;"",DSC_training_input.xlsx!A319,"")</v>
      </c>
      <c r="BX412" t="str">
        <f t="shared" si="203"/>
        <v>=IF(FAN_training_input.xlsx!A319&lt;&gt;"",FAN_training_input.xlsx!A319,"")</v>
      </c>
      <c r="BY412" t="str">
        <f t="shared" si="203"/>
        <v>=IF(OMN_training_input.xlsx!A319&lt;&gt;"",OMN_training_input.xlsx!A319,"")</v>
      </c>
      <c r="BZ412" t="str">
        <f t="shared" si="203"/>
        <v>=IF(REP_training_input.xlsx!A319&lt;&gt;"",REP_training_input.xlsx!A319,"")</v>
      </c>
      <c r="CA412" t="str">
        <f t="shared" si="203"/>
        <v>=IF(SOM_training_input.xlsx!A319&lt;&gt;"",SOM_training_input.xlsx!A319,"")</v>
      </c>
      <c r="CB412" t="str">
        <f t="shared" si="203"/>
        <v>=IF(SUB_training_input.xlsx!A319&lt;&gt;"",SUB_training_input.xlsx!A319,"")</v>
      </c>
      <c r="CC412" t="str">
        <f t="shared" si="203"/>
        <v>=IF(UND_training_input.xlsx!A319&lt;&gt;"",UND_training_input.xlsx!A319,"")</v>
      </c>
      <c r="CD412" t="str">
        <f t="shared" si="203"/>
        <v>=IF(ALT_training_input.xlsx!A319&lt;&gt;"",ALT_training_input.xlsx!A319,"")</v>
      </c>
      <c r="CE412" t="str">
        <f t="shared" si="203"/>
        <v>=IF(HUM_training_input.xlsx!A319&lt;&gt;"",HUM_training_input.xlsx!A319,"")</v>
      </c>
      <c r="CF412" t="str">
        <f t="shared" si="203"/>
        <v>=IF(IDL_training_input.xlsx!A319&lt;&gt;"",IDL_training_input.xlsx!A319,"")</v>
      </c>
      <c r="CG412" t="str">
        <f t="shared" si="203"/>
        <v>=IF(RFM_training_input.xlsx!A319&lt;&gt;"",RFM_training_input.xlsx!A319,"")</v>
      </c>
      <c r="CH412" t="str">
        <f t="shared" si="203"/>
        <v>=IF(DN_training_input.xlsx!A319&lt;&gt;"",DN_training_input.xlsx!A319,"")</v>
      </c>
      <c r="CI412" t="str">
        <f t="shared" si="203"/>
        <v>=IF(INT_training_input.xlsx!A319&lt;&gt;"",INT_training_input.xlsx!A319,"")</v>
      </c>
      <c r="CJ412" t="str">
        <f t="shared" si="203"/>
        <v>=IF(SUP_training_input.xlsx!A319&lt;&gt;"",SUP_training_input.xlsx!A319,"")</v>
      </c>
      <c r="CK412" t="str">
        <f t="shared" si="203"/>
        <v>=IF(ANT_training_input.xlsx!A319&lt;&gt;"",ANT_training_input.xlsx!A319,"")</v>
      </c>
      <c r="CL412" t="str">
        <f t="shared" si="203"/>
        <v>=IF(ISO_training_input.xlsx!A319&lt;&gt;"",ISO_training_input.xlsx!A319,"")</v>
      </c>
    </row>
    <row r="413" spans="1:90">
      <c r="A413">
        <v>320</v>
      </c>
      <c r="B413" t="str">
        <f t="shared" si="172"/>
        <v>=IF(SUICIDE_training_input.xlsx!A320&lt;&gt;"",SUICIDE_training_input.xlsx!A320,"")</v>
      </c>
      <c r="C413" t="str">
        <f t="shared" ref="C413:BN416" si="204">CONCATENATE($A$11,C$1,$A$12,$A413,$A$13,C$1,$A$14,$A413,$A$15)</f>
        <v>=IF(IQ_training_input.xlsx!A320&lt;&gt;"",IQ_training_input.xlsx!A320,"")</v>
      </c>
      <c r="D413" t="str">
        <f t="shared" si="204"/>
        <v>=IF(AMBIG_training_input.xlsx!A320&lt;&gt;"",AMBIG_training_input.xlsx!A320,"")</v>
      </c>
      <c r="E413" t="str">
        <f t="shared" si="204"/>
        <v>=IF(EGODYST_training_input.xlsx!A320&lt;&gt;"",EGODYST_training_input.xlsx!A320,"")</v>
      </c>
      <c r="F413" t="str">
        <f t="shared" si="204"/>
        <v>=IF(AUTISM_training_input.xlsx!A320&lt;&gt;"",AUTISM_training_input.xlsx!A320,"")</v>
      </c>
      <c r="G413" t="str">
        <f t="shared" si="204"/>
        <v>=IF(IDENTITY_training_input.xlsx!A320&lt;&gt;"",IDENTITY_training_input.xlsx!A320,"")</v>
      </c>
      <c r="H413" t="str">
        <f t="shared" si="204"/>
        <v>=IF(SELFDIR_training_input.xlsx!A320&lt;&gt;"",SELFDIR_training_input.xlsx!A320,"")</v>
      </c>
      <c r="I413" t="str">
        <f t="shared" si="204"/>
        <v>=IF(EMPATHY_training_input.xlsx!A320&lt;&gt;"",EMPATHY_training_input.xlsx!A320,"")</v>
      </c>
      <c r="J413" t="str">
        <f t="shared" si="204"/>
        <v>=IF(INTIMACY_training_input.xlsx!A320&lt;&gt;"",INTIMACY_training_input.xlsx!A320,"")</v>
      </c>
      <c r="K413" t="str">
        <f t="shared" si="204"/>
        <v>=IF(ACUTE_training_input.xlsx!A320&lt;&gt;"",ACUTE_training_input.xlsx!A320,"")</v>
      </c>
      <c r="L413" t="str">
        <f t="shared" si="204"/>
        <v>=IF(CHRONIC_training_input.xlsx!A320&lt;&gt;"",CHRONIC_training_input.xlsx!A320,"")</v>
      </c>
      <c r="M413" t="str">
        <f t="shared" si="204"/>
        <v>=IF(TRAUMA_PAST_training_input.xlsx!A320&lt;&gt;"",TRAUMA_PAST_training_input.xlsx!A320,"")</v>
      </c>
      <c r="N413" t="str">
        <f t="shared" si="204"/>
        <v>=IF(TRAUMA_PRESENT_training_input.xlsx!A320&lt;&gt;"",TRAUMA_PRESENT_training_input.xlsx!A320,"")</v>
      </c>
      <c r="O413" t="str">
        <f t="shared" si="204"/>
        <v>=IF(HOPE_training_input.xlsx!A320&lt;&gt;"",HOPE_training_input.xlsx!A320,"")</v>
      </c>
      <c r="P413" t="str">
        <f t="shared" si="204"/>
        <v>=IF(SELFAFFICACY_training_input.xlsx!A320&lt;&gt;"",SELFAFFICACY_training_input.xlsx!A320,"")</v>
      </c>
      <c r="Q413" t="str">
        <f t="shared" si="204"/>
        <v>=IF(SELFESTEEM_training_input.xlsx!A320&lt;&gt;"",SELFESTEEM_training_input.xlsx!A320,"")</v>
      </c>
      <c r="R413" t="str">
        <f t="shared" si="204"/>
        <v>=IF(WELLBEING_training_input.xlsx!A320&lt;&gt;"",WELLBEING_training_input.xlsx!A320,"")</v>
      </c>
      <c r="S413" t="str">
        <f t="shared" si="204"/>
        <v>=IF(HYPER_training_input.xlsx!A320&lt;&gt;"",HYPER_training_input.xlsx!A320,"")</v>
      </c>
      <c r="T413" t="str">
        <f t="shared" si="204"/>
        <v>=IF(AGGR_training_input.xlsx!A320&lt;&gt;"",AGGR_training_input.xlsx!A320,"")</v>
      </c>
      <c r="U413" t="str">
        <f t="shared" si="204"/>
        <v>=IF(COND_PR_training_input.xlsx!A320&lt;&gt;"",COND_PR_training_input.xlsx!A320,"")</v>
      </c>
      <c r="V413" t="str">
        <f t="shared" si="204"/>
        <v>=IF(ANXIE_training_input.xlsx!A320&lt;&gt;"",ANXIE_training_input.xlsx!A320,"")</v>
      </c>
      <c r="W413" t="str">
        <f t="shared" si="204"/>
        <v>=IF(DEPR_training_input.xlsx!A320&lt;&gt;"",DEPR_training_input.xlsx!A320,"")</v>
      </c>
      <c r="X413" t="str">
        <f t="shared" si="204"/>
        <v>=IF(SOMAT_training_input.xlsx!A320&lt;&gt;"",SOMAT_training_input.xlsx!A320,"")</v>
      </c>
      <c r="Y413" t="str">
        <f t="shared" si="204"/>
        <v>=IF(ATYPI_training_input.xlsx!A320&lt;&gt;"",ATYPI_training_input.xlsx!A320,"")</v>
      </c>
      <c r="Z413" t="str">
        <f t="shared" si="204"/>
        <v>=IF(WITHD_training_input.xlsx!A320&lt;&gt;"",WITHD_training_input.xlsx!A320,"")</v>
      </c>
      <c r="AA413" t="str">
        <f t="shared" si="204"/>
        <v>=IF(ATTE_PR_training_input.xlsx!A320&lt;&gt;"",ATTE_PR_training_input.xlsx!A320,"")</v>
      </c>
      <c r="AB413" t="str">
        <f t="shared" si="204"/>
        <v>=IF(ANG_CONT_training_input.xlsx!A320&lt;&gt;"",ANG_CONT_training_input.xlsx!A320,"")</v>
      </c>
      <c r="AC413" t="str">
        <f t="shared" si="204"/>
        <v>=IF(DEV_SOC_DIS_training_input.xlsx!A320&lt;&gt;"",DEV_SOC_DIS_training_input.xlsx!A320,"")</v>
      </c>
      <c r="AD413" t="str">
        <f t="shared" si="204"/>
        <v>=IF(BULLY_training_input.xlsx!A320&lt;&gt;"",BULLY_training_input.xlsx!A320,"")</v>
      </c>
      <c r="AE413" t="str">
        <f t="shared" si="204"/>
        <v>=IF(EMOT_SELF_C_training_input.xlsx!A320&lt;&gt;"",EMOT_SELF_C_training_input.xlsx!A320,"")</v>
      </c>
      <c r="AF413" t="str">
        <f t="shared" si="204"/>
        <v>=IF(EXE_FUN_training_input.xlsx!A320&lt;&gt;"",EXE_FUN_training_input.xlsx!A320,"")</v>
      </c>
      <c r="AG413" t="str">
        <f t="shared" si="204"/>
        <v>=IF(MANIA_training_input.xlsx!A320&lt;&gt;"",MANIA_training_input.xlsx!A320,"")</v>
      </c>
      <c r="AH413" t="str">
        <f t="shared" si="204"/>
        <v>=IF(NEG_EMOT_training_input.xlsx!A320&lt;&gt;"",NEG_EMOT_training_input.xlsx!A320,"")</v>
      </c>
      <c r="AI413" t="str">
        <f t="shared" si="204"/>
        <v>=IF(ADAPT_training_input.xlsx!A320&lt;&gt;"",ADAPT_training_input.xlsx!A320,"")</v>
      </c>
      <c r="AJ413" t="str">
        <f t="shared" si="204"/>
        <v>=IF(SOC_SK_training_input.xlsx!A320&lt;&gt;"",SOC_SK_training_input.xlsx!A320,"")</v>
      </c>
      <c r="AK413" t="str">
        <f t="shared" si="204"/>
        <v>=IF(LEAD_training_input.xlsx!A320&lt;&gt;"",LEAD_training_input.xlsx!A320,"")</v>
      </c>
      <c r="AL413" t="str">
        <f t="shared" si="204"/>
        <v>=IF(ACT_DAIL_training_input.xlsx!A320&lt;&gt;"",ACT_DAIL_training_input.xlsx!A320,"")</v>
      </c>
      <c r="AM413" t="str">
        <f t="shared" si="204"/>
        <v>=IF(FUN_COM_training_input.xlsx!A320&lt;&gt;"",FUN_COM_training_input.xlsx!A320,"")</v>
      </c>
      <c r="AN413" t="str">
        <f t="shared" si="204"/>
        <v>=IF(RESILI_training_input.xlsx!A320&lt;&gt;"",RESILI_training_input.xlsx!A320,"")</v>
      </c>
      <c r="AO413" t="str">
        <f t="shared" si="204"/>
        <v>=IF(SEL_training_input.xlsx!A320&lt;&gt;"",SEL_training_input.xlsx!A320,"")</v>
      </c>
      <c r="AP413" t="str">
        <f t="shared" si="204"/>
        <v>=IF(SEV_training_input.xlsx!A320&lt;&gt;"",SEV_training_input.xlsx!A320,"")</v>
      </c>
      <c r="AQ413" t="str">
        <f t="shared" si="204"/>
        <v>=IF(ANHEDONIA_training_input.xlsx!A320&lt;&gt;"",ANHEDONIA_training_input.xlsx!A320,"")</v>
      </c>
      <c r="AR413" t="str">
        <f t="shared" si="204"/>
        <v>=IF(ANXIOUSNESS_training_input.xlsx!A320&lt;&gt;"",ANXIOUSNESS_training_input.xlsx!A320,"")</v>
      </c>
      <c r="AS413" t="str">
        <f t="shared" si="204"/>
        <v>=IF(ATTENTION_SEEKING_training_input.xlsx!A320&lt;&gt;"",ATTENTION_SEEKING_training_input.xlsx!A320,"")</v>
      </c>
      <c r="AT413" t="str">
        <f t="shared" si="204"/>
        <v>=IF(CALLOUSNESS_training_input.xlsx!A320&lt;&gt;"",CALLOUSNESS_training_input.xlsx!A320,"")</v>
      </c>
      <c r="AU413" t="str">
        <f t="shared" si="204"/>
        <v>=IF(DECEITFULNESS_training_input.xlsx!A320&lt;&gt;"",DECEITFULNESS_training_input.xlsx!A320,"")</v>
      </c>
      <c r="AV413" t="str">
        <f t="shared" si="204"/>
        <v>=IF(DEPRESSIVITY_training_input.xlsx!A320&lt;&gt;"",DEPRESSIVITY_training_input.xlsx!A320,"")</v>
      </c>
      <c r="AW413" t="str">
        <f t="shared" si="204"/>
        <v>=IF(DISTRACTIBILITY_training_input.xlsx!A320&lt;&gt;"",DISTRACTIBILITY_training_input.xlsx!A320,"")</v>
      </c>
      <c r="AX413" t="str">
        <f t="shared" si="204"/>
        <v>=IF(ECCENTRICITY_training_input.xlsx!A320&lt;&gt;"",ECCENTRICITY_training_input.xlsx!A320,"")</v>
      </c>
      <c r="AY413" t="str">
        <f t="shared" si="204"/>
        <v>=IF(EMOTIONAL_LABILITY_training_input.xlsx!A320&lt;&gt;"",EMOTIONAL_LABILITY_training_input.xlsx!A320,"")</v>
      </c>
      <c r="AZ413" t="str">
        <f t="shared" si="204"/>
        <v>=IF(GRANDIOSITY_training_input.xlsx!A320&lt;&gt;"",GRANDIOSITY_training_input.xlsx!A320,"")</v>
      </c>
      <c r="BA413" t="str">
        <f t="shared" si="204"/>
        <v>=IF(HOSTILITY_training_input.xlsx!A320&lt;&gt;"",HOSTILITY_training_input.xlsx!A320,"")</v>
      </c>
      <c r="BB413" t="str">
        <f t="shared" si="204"/>
        <v>=IF(IMPULSIVITY_training_input.xlsx!A320&lt;&gt;"",IMPULSIVITY_training_input.xlsx!A320,"")</v>
      </c>
      <c r="BC413" t="str">
        <f t="shared" si="204"/>
        <v>=IF(INTIMACY_AVOIDANCE_training_input.xlsx!A320&lt;&gt;"",INTIMACY_AVOIDANCE_training_input.xlsx!A320,"")</v>
      </c>
      <c r="BD413" t="str">
        <f t="shared" si="204"/>
        <v>=IF(IRRESPONSIBILITY_training_input.xlsx!A320&lt;&gt;"",IRRESPONSIBILITY_training_input.xlsx!A320,"")</v>
      </c>
      <c r="BE413" t="str">
        <f t="shared" si="204"/>
        <v>=IF(MANIPULATIVENESS_training_input.xlsx!A320&lt;&gt;"",MANIPULATIVENESS_training_input.xlsx!A320,"")</v>
      </c>
      <c r="BF413" t="str">
        <f t="shared" si="204"/>
        <v>=IF(PERCEPTUAL_DYSREGULATION_training_input.xlsx!A320&lt;&gt;"",PERCEPTUAL_DYSREGULATION_training_input.xlsx!A320,"")</v>
      </c>
      <c r="BG413" t="str">
        <f t="shared" si="204"/>
        <v>=IF(PERSEVERATION_training_input.xlsx!A320&lt;&gt;"",PERSEVERATION_training_input.xlsx!A320,"")</v>
      </c>
      <c r="BH413" t="str">
        <f t="shared" si="204"/>
        <v>=IF(RESTRICTED_AFFECTIVITY_training_input.xlsx!A320&lt;&gt;"",RESTRICTED_AFFECTIVITY_training_input.xlsx!A320,"")</v>
      </c>
      <c r="BI413" t="str">
        <f t="shared" si="204"/>
        <v>=IF(RIGID_PERFECTIONISM_training_input.xlsx!A320&lt;&gt;"",RIGID_PERFECTIONISM_training_input.xlsx!A320,"")</v>
      </c>
      <c r="BJ413" t="str">
        <f t="shared" si="204"/>
        <v>=IF(RISK_TAKING_training_input.xlsx!A320&lt;&gt;"",RISK_TAKING_training_input.xlsx!A320,"")</v>
      </c>
      <c r="BK413" t="str">
        <f t="shared" si="204"/>
        <v>=IF(SEPARATION_INSECURITY_training_input.xlsx!A320&lt;&gt;"",SEPARATION_INSECURITY_training_input.xlsx!A320,"")</v>
      </c>
      <c r="BL413" t="str">
        <f t="shared" si="204"/>
        <v>=IF(SUBMISSIVENESS_training_input.xlsx!A320&lt;&gt;"",SUBMISSIVENESS_training_input.xlsx!A320,"")</v>
      </c>
      <c r="BM413" t="str">
        <f t="shared" si="204"/>
        <v>=IF(SUSPICIOUSNESS_training_input.xlsx!A320&lt;&gt;"",SUSPICIOUSNESS_training_input.xlsx!A320,"")</v>
      </c>
      <c r="BN413" t="str">
        <f t="shared" si="204"/>
        <v>=IF(UNUSUAL_BELIEFS_training_input.xlsx!A320&lt;&gt;"",UNUSUAL_BELIEFS_training_input.xlsx!A320,"")</v>
      </c>
      <c r="BO413" t="str">
        <f t="shared" si="203"/>
        <v>=IF(WITHDRAWAL_training_input.xlsx!A320&lt;&gt;"",WITHDRAWAL_training_input.xlsx!A320,"")</v>
      </c>
      <c r="BP413" t="str">
        <f t="shared" si="203"/>
        <v>=IF(ACT_training_input.xlsx!A320&lt;&gt;"",ACT_training_input.xlsx!A320,"")</v>
      </c>
      <c r="BQ413" t="str">
        <f t="shared" si="203"/>
        <v>=IF(DSP_training_input.xlsx!A320&lt;&gt;"",DSP_training_input.xlsx!A320,"")</v>
      </c>
      <c r="BR413" t="str">
        <f t="shared" si="203"/>
        <v>=IF(PAG_training_input.xlsx!A320&lt;&gt;"",PAG_training_input.xlsx!A320,"")</v>
      </c>
      <c r="BS413" t="str">
        <f t="shared" si="203"/>
        <v>=IF(PRO_training_input.xlsx!A320&lt;&gt;"",PRO_training_input.xlsx!A320,"")</v>
      </c>
      <c r="BT413" t="str">
        <f t="shared" si="203"/>
        <v>=IF(SPL_training_input.xlsx!A320&lt;&gt;"",SPL_training_input.xlsx!A320,"")</v>
      </c>
      <c r="BU413" t="str">
        <f t="shared" si="203"/>
        <v>=IF(WDR_training_input.xlsx!A320&lt;&gt;"",WDR_training_input.xlsx!A320,"")</v>
      </c>
      <c r="BV413" t="str">
        <f t="shared" si="203"/>
        <v>=IF(CON_training_input.xlsx!A320&lt;&gt;"",CON_training_input.xlsx!A320,"")</v>
      </c>
      <c r="BW413" t="str">
        <f t="shared" si="203"/>
        <v>=IF(DSC_training_input.xlsx!A320&lt;&gt;"",DSC_training_input.xlsx!A320,"")</v>
      </c>
      <c r="BX413" t="str">
        <f t="shared" si="203"/>
        <v>=IF(FAN_training_input.xlsx!A320&lt;&gt;"",FAN_training_input.xlsx!A320,"")</v>
      </c>
      <c r="BY413" t="str">
        <f t="shared" si="203"/>
        <v>=IF(OMN_training_input.xlsx!A320&lt;&gt;"",OMN_training_input.xlsx!A320,"")</v>
      </c>
      <c r="BZ413" t="str">
        <f t="shared" si="203"/>
        <v>=IF(REP_training_input.xlsx!A320&lt;&gt;"",REP_training_input.xlsx!A320,"")</v>
      </c>
      <c r="CA413" t="str">
        <f t="shared" si="203"/>
        <v>=IF(SOM_training_input.xlsx!A320&lt;&gt;"",SOM_training_input.xlsx!A320,"")</v>
      </c>
      <c r="CB413" t="str">
        <f t="shared" si="203"/>
        <v>=IF(SUB_training_input.xlsx!A320&lt;&gt;"",SUB_training_input.xlsx!A320,"")</v>
      </c>
      <c r="CC413" t="str">
        <f t="shared" si="203"/>
        <v>=IF(UND_training_input.xlsx!A320&lt;&gt;"",UND_training_input.xlsx!A320,"")</v>
      </c>
      <c r="CD413" t="str">
        <f t="shared" si="203"/>
        <v>=IF(ALT_training_input.xlsx!A320&lt;&gt;"",ALT_training_input.xlsx!A320,"")</v>
      </c>
      <c r="CE413" t="str">
        <f t="shared" si="203"/>
        <v>=IF(HUM_training_input.xlsx!A320&lt;&gt;"",HUM_training_input.xlsx!A320,"")</v>
      </c>
      <c r="CF413" t="str">
        <f t="shared" si="203"/>
        <v>=IF(IDL_training_input.xlsx!A320&lt;&gt;"",IDL_training_input.xlsx!A320,"")</v>
      </c>
      <c r="CG413" t="str">
        <f t="shared" si="203"/>
        <v>=IF(RFM_training_input.xlsx!A320&lt;&gt;"",RFM_training_input.xlsx!A320,"")</v>
      </c>
      <c r="CH413" t="str">
        <f t="shared" si="203"/>
        <v>=IF(DN_training_input.xlsx!A320&lt;&gt;"",DN_training_input.xlsx!A320,"")</v>
      </c>
      <c r="CI413" t="str">
        <f t="shared" si="203"/>
        <v>=IF(INT_training_input.xlsx!A320&lt;&gt;"",INT_training_input.xlsx!A320,"")</v>
      </c>
      <c r="CJ413" t="str">
        <f t="shared" si="203"/>
        <v>=IF(SUP_training_input.xlsx!A320&lt;&gt;"",SUP_training_input.xlsx!A320,"")</v>
      </c>
      <c r="CK413" t="str">
        <f t="shared" si="203"/>
        <v>=IF(ANT_training_input.xlsx!A320&lt;&gt;"",ANT_training_input.xlsx!A320,"")</v>
      </c>
      <c r="CL413" t="str">
        <f t="shared" si="203"/>
        <v>=IF(ISO_training_input.xlsx!A320&lt;&gt;"",ISO_training_input.xlsx!A320,"")</v>
      </c>
    </row>
    <row r="414" spans="1:90">
      <c r="A414">
        <v>321</v>
      </c>
      <c r="B414" t="str">
        <f t="shared" si="172"/>
        <v>=IF(SUICIDE_training_input.xlsx!A321&lt;&gt;"",SUICIDE_training_input.xlsx!A321,"")</v>
      </c>
      <c r="C414" t="str">
        <f t="shared" si="204"/>
        <v>=IF(IQ_training_input.xlsx!A321&lt;&gt;"",IQ_training_input.xlsx!A321,"")</v>
      </c>
      <c r="D414" t="str">
        <f t="shared" si="204"/>
        <v>=IF(AMBIG_training_input.xlsx!A321&lt;&gt;"",AMBIG_training_input.xlsx!A321,"")</v>
      </c>
      <c r="E414" t="str">
        <f t="shared" si="204"/>
        <v>=IF(EGODYST_training_input.xlsx!A321&lt;&gt;"",EGODYST_training_input.xlsx!A321,"")</v>
      </c>
      <c r="F414" t="str">
        <f t="shared" si="204"/>
        <v>=IF(AUTISM_training_input.xlsx!A321&lt;&gt;"",AUTISM_training_input.xlsx!A321,"")</v>
      </c>
      <c r="G414" t="str">
        <f t="shared" si="204"/>
        <v>=IF(IDENTITY_training_input.xlsx!A321&lt;&gt;"",IDENTITY_training_input.xlsx!A321,"")</v>
      </c>
      <c r="H414" t="str">
        <f t="shared" si="204"/>
        <v>=IF(SELFDIR_training_input.xlsx!A321&lt;&gt;"",SELFDIR_training_input.xlsx!A321,"")</v>
      </c>
      <c r="I414" t="str">
        <f t="shared" si="204"/>
        <v>=IF(EMPATHY_training_input.xlsx!A321&lt;&gt;"",EMPATHY_training_input.xlsx!A321,"")</v>
      </c>
      <c r="J414" t="str">
        <f t="shared" si="204"/>
        <v>=IF(INTIMACY_training_input.xlsx!A321&lt;&gt;"",INTIMACY_training_input.xlsx!A321,"")</v>
      </c>
      <c r="K414" t="str">
        <f t="shared" si="204"/>
        <v>=IF(ACUTE_training_input.xlsx!A321&lt;&gt;"",ACUTE_training_input.xlsx!A321,"")</v>
      </c>
      <c r="L414" t="str">
        <f t="shared" si="204"/>
        <v>=IF(CHRONIC_training_input.xlsx!A321&lt;&gt;"",CHRONIC_training_input.xlsx!A321,"")</v>
      </c>
      <c r="M414" t="str">
        <f t="shared" si="204"/>
        <v>=IF(TRAUMA_PAST_training_input.xlsx!A321&lt;&gt;"",TRAUMA_PAST_training_input.xlsx!A321,"")</v>
      </c>
      <c r="N414" t="str">
        <f t="shared" si="204"/>
        <v>=IF(TRAUMA_PRESENT_training_input.xlsx!A321&lt;&gt;"",TRAUMA_PRESENT_training_input.xlsx!A321,"")</v>
      </c>
      <c r="O414" t="str">
        <f t="shared" si="204"/>
        <v>=IF(HOPE_training_input.xlsx!A321&lt;&gt;"",HOPE_training_input.xlsx!A321,"")</v>
      </c>
      <c r="P414" t="str">
        <f t="shared" si="204"/>
        <v>=IF(SELFAFFICACY_training_input.xlsx!A321&lt;&gt;"",SELFAFFICACY_training_input.xlsx!A321,"")</v>
      </c>
      <c r="Q414" t="str">
        <f t="shared" si="204"/>
        <v>=IF(SELFESTEEM_training_input.xlsx!A321&lt;&gt;"",SELFESTEEM_training_input.xlsx!A321,"")</v>
      </c>
      <c r="R414" t="str">
        <f t="shared" si="204"/>
        <v>=IF(WELLBEING_training_input.xlsx!A321&lt;&gt;"",WELLBEING_training_input.xlsx!A321,"")</v>
      </c>
      <c r="S414" t="str">
        <f t="shared" si="204"/>
        <v>=IF(HYPER_training_input.xlsx!A321&lt;&gt;"",HYPER_training_input.xlsx!A321,"")</v>
      </c>
      <c r="T414" t="str">
        <f t="shared" si="204"/>
        <v>=IF(AGGR_training_input.xlsx!A321&lt;&gt;"",AGGR_training_input.xlsx!A321,"")</v>
      </c>
      <c r="U414" t="str">
        <f t="shared" si="204"/>
        <v>=IF(COND_PR_training_input.xlsx!A321&lt;&gt;"",COND_PR_training_input.xlsx!A321,"")</v>
      </c>
      <c r="V414" t="str">
        <f t="shared" si="204"/>
        <v>=IF(ANXIE_training_input.xlsx!A321&lt;&gt;"",ANXIE_training_input.xlsx!A321,"")</v>
      </c>
      <c r="W414" t="str">
        <f t="shared" si="204"/>
        <v>=IF(DEPR_training_input.xlsx!A321&lt;&gt;"",DEPR_training_input.xlsx!A321,"")</v>
      </c>
      <c r="X414" t="str">
        <f t="shared" si="204"/>
        <v>=IF(SOMAT_training_input.xlsx!A321&lt;&gt;"",SOMAT_training_input.xlsx!A321,"")</v>
      </c>
      <c r="Y414" t="str">
        <f t="shared" si="204"/>
        <v>=IF(ATYPI_training_input.xlsx!A321&lt;&gt;"",ATYPI_training_input.xlsx!A321,"")</v>
      </c>
      <c r="Z414" t="str">
        <f t="shared" si="204"/>
        <v>=IF(WITHD_training_input.xlsx!A321&lt;&gt;"",WITHD_training_input.xlsx!A321,"")</v>
      </c>
      <c r="AA414" t="str">
        <f t="shared" si="204"/>
        <v>=IF(ATTE_PR_training_input.xlsx!A321&lt;&gt;"",ATTE_PR_training_input.xlsx!A321,"")</v>
      </c>
      <c r="AB414" t="str">
        <f t="shared" si="204"/>
        <v>=IF(ANG_CONT_training_input.xlsx!A321&lt;&gt;"",ANG_CONT_training_input.xlsx!A321,"")</v>
      </c>
      <c r="AC414" t="str">
        <f t="shared" si="204"/>
        <v>=IF(DEV_SOC_DIS_training_input.xlsx!A321&lt;&gt;"",DEV_SOC_DIS_training_input.xlsx!A321,"")</v>
      </c>
      <c r="AD414" t="str">
        <f t="shared" si="204"/>
        <v>=IF(BULLY_training_input.xlsx!A321&lt;&gt;"",BULLY_training_input.xlsx!A321,"")</v>
      </c>
      <c r="AE414" t="str">
        <f t="shared" si="204"/>
        <v>=IF(EMOT_SELF_C_training_input.xlsx!A321&lt;&gt;"",EMOT_SELF_C_training_input.xlsx!A321,"")</v>
      </c>
      <c r="AF414" t="str">
        <f t="shared" si="204"/>
        <v>=IF(EXE_FUN_training_input.xlsx!A321&lt;&gt;"",EXE_FUN_training_input.xlsx!A321,"")</v>
      </c>
      <c r="AG414" t="str">
        <f t="shared" si="204"/>
        <v>=IF(MANIA_training_input.xlsx!A321&lt;&gt;"",MANIA_training_input.xlsx!A321,"")</v>
      </c>
      <c r="AH414" t="str">
        <f t="shared" si="204"/>
        <v>=IF(NEG_EMOT_training_input.xlsx!A321&lt;&gt;"",NEG_EMOT_training_input.xlsx!A321,"")</v>
      </c>
      <c r="AI414" t="str">
        <f t="shared" si="204"/>
        <v>=IF(ADAPT_training_input.xlsx!A321&lt;&gt;"",ADAPT_training_input.xlsx!A321,"")</v>
      </c>
      <c r="AJ414" t="str">
        <f t="shared" si="204"/>
        <v>=IF(SOC_SK_training_input.xlsx!A321&lt;&gt;"",SOC_SK_training_input.xlsx!A321,"")</v>
      </c>
      <c r="AK414" t="str">
        <f t="shared" si="204"/>
        <v>=IF(LEAD_training_input.xlsx!A321&lt;&gt;"",LEAD_training_input.xlsx!A321,"")</v>
      </c>
      <c r="AL414" t="str">
        <f t="shared" si="204"/>
        <v>=IF(ACT_DAIL_training_input.xlsx!A321&lt;&gt;"",ACT_DAIL_training_input.xlsx!A321,"")</v>
      </c>
      <c r="AM414" t="str">
        <f t="shared" si="204"/>
        <v>=IF(FUN_COM_training_input.xlsx!A321&lt;&gt;"",FUN_COM_training_input.xlsx!A321,"")</v>
      </c>
      <c r="AN414" t="str">
        <f t="shared" si="204"/>
        <v>=IF(RESILI_training_input.xlsx!A321&lt;&gt;"",RESILI_training_input.xlsx!A321,"")</v>
      </c>
      <c r="AO414" t="str">
        <f t="shared" si="204"/>
        <v>=IF(SEL_training_input.xlsx!A321&lt;&gt;"",SEL_training_input.xlsx!A321,"")</v>
      </c>
      <c r="AP414" t="str">
        <f t="shared" si="204"/>
        <v>=IF(SEV_training_input.xlsx!A321&lt;&gt;"",SEV_training_input.xlsx!A321,"")</v>
      </c>
      <c r="AQ414" t="str">
        <f t="shared" si="204"/>
        <v>=IF(ANHEDONIA_training_input.xlsx!A321&lt;&gt;"",ANHEDONIA_training_input.xlsx!A321,"")</v>
      </c>
      <c r="AR414" t="str">
        <f t="shared" si="204"/>
        <v>=IF(ANXIOUSNESS_training_input.xlsx!A321&lt;&gt;"",ANXIOUSNESS_training_input.xlsx!A321,"")</v>
      </c>
      <c r="AS414" t="str">
        <f t="shared" si="204"/>
        <v>=IF(ATTENTION_SEEKING_training_input.xlsx!A321&lt;&gt;"",ATTENTION_SEEKING_training_input.xlsx!A321,"")</v>
      </c>
      <c r="AT414" t="str">
        <f t="shared" si="204"/>
        <v>=IF(CALLOUSNESS_training_input.xlsx!A321&lt;&gt;"",CALLOUSNESS_training_input.xlsx!A321,"")</v>
      </c>
      <c r="AU414" t="str">
        <f t="shared" si="204"/>
        <v>=IF(DECEITFULNESS_training_input.xlsx!A321&lt;&gt;"",DECEITFULNESS_training_input.xlsx!A321,"")</v>
      </c>
      <c r="AV414" t="str">
        <f t="shared" si="204"/>
        <v>=IF(DEPRESSIVITY_training_input.xlsx!A321&lt;&gt;"",DEPRESSIVITY_training_input.xlsx!A321,"")</v>
      </c>
      <c r="AW414" t="str">
        <f t="shared" si="204"/>
        <v>=IF(DISTRACTIBILITY_training_input.xlsx!A321&lt;&gt;"",DISTRACTIBILITY_training_input.xlsx!A321,"")</v>
      </c>
      <c r="AX414" t="str">
        <f t="shared" si="204"/>
        <v>=IF(ECCENTRICITY_training_input.xlsx!A321&lt;&gt;"",ECCENTRICITY_training_input.xlsx!A321,"")</v>
      </c>
      <c r="AY414" t="str">
        <f t="shared" si="204"/>
        <v>=IF(EMOTIONAL_LABILITY_training_input.xlsx!A321&lt;&gt;"",EMOTIONAL_LABILITY_training_input.xlsx!A321,"")</v>
      </c>
      <c r="AZ414" t="str">
        <f t="shared" si="204"/>
        <v>=IF(GRANDIOSITY_training_input.xlsx!A321&lt;&gt;"",GRANDIOSITY_training_input.xlsx!A321,"")</v>
      </c>
      <c r="BA414" t="str">
        <f t="shared" si="204"/>
        <v>=IF(HOSTILITY_training_input.xlsx!A321&lt;&gt;"",HOSTILITY_training_input.xlsx!A321,"")</v>
      </c>
      <c r="BB414" t="str">
        <f t="shared" si="204"/>
        <v>=IF(IMPULSIVITY_training_input.xlsx!A321&lt;&gt;"",IMPULSIVITY_training_input.xlsx!A321,"")</v>
      </c>
      <c r="BC414" t="str">
        <f t="shared" si="204"/>
        <v>=IF(INTIMACY_AVOIDANCE_training_input.xlsx!A321&lt;&gt;"",INTIMACY_AVOIDANCE_training_input.xlsx!A321,"")</v>
      </c>
      <c r="BD414" t="str">
        <f t="shared" si="204"/>
        <v>=IF(IRRESPONSIBILITY_training_input.xlsx!A321&lt;&gt;"",IRRESPONSIBILITY_training_input.xlsx!A321,"")</v>
      </c>
      <c r="BE414" t="str">
        <f t="shared" si="204"/>
        <v>=IF(MANIPULATIVENESS_training_input.xlsx!A321&lt;&gt;"",MANIPULATIVENESS_training_input.xlsx!A321,"")</v>
      </c>
      <c r="BF414" t="str">
        <f t="shared" si="204"/>
        <v>=IF(PERCEPTUAL_DYSREGULATION_training_input.xlsx!A321&lt;&gt;"",PERCEPTUAL_DYSREGULATION_training_input.xlsx!A321,"")</v>
      </c>
      <c r="BG414" t="str">
        <f t="shared" si="204"/>
        <v>=IF(PERSEVERATION_training_input.xlsx!A321&lt;&gt;"",PERSEVERATION_training_input.xlsx!A321,"")</v>
      </c>
      <c r="BH414" t="str">
        <f t="shared" si="204"/>
        <v>=IF(RESTRICTED_AFFECTIVITY_training_input.xlsx!A321&lt;&gt;"",RESTRICTED_AFFECTIVITY_training_input.xlsx!A321,"")</v>
      </c>
      <c r="BI414" t="str">
        <f t="shared" si="204"/>
        <v>=IF(RIGID_PERFECTIONISM_training_input.xlsx!A321&lt;&gt;"",RIGID_PERFECTIONISM_training_input.xlsx!A321,"")</v>
      </c>
      <c r="BJ414" t="str">
        <f t="shared" si="204"/>
        <v>=IF(RISK_TAKING_training_input.xlsx!A321&lt;&gt;"",RISK_TAKING_training_input.xlsx!A321,"")</v>
      </c>
      <c r="BK414" t="str">
        <f t="shared" si="204"/>
        <v>=IF(SEPARATION_INSECURITY_training_input.xlsx!A321&lt;&gt;"",SEPARATION_INSECURITY_training_input.xlsx!A321,"")</v>
      </c>
      <c r="BL414" t="str">
        <f t="shared" si="204"/>
        <v>=IF(SUBMISSIVENESS_training_input.xlsx!A321&lt;&gt;"",SUBMISSIVENESS_training_input.xlsx!A321,"")</v>
      </c>
      <c r="BM414" t="str">
        <f t="shared" si="204"/>
        <v>=IF(SUSPICIOUSNESS_training_input.xlsx!A321&lt;&gt;"",SUSPICIOUSNESS_training_input.xlsx!A321,"")</v>
      </c>
      <c r="BN414" t="str">
        <f t="shared" si="204"/>
        <v>=IF(UNUSUAL_BELIEFS_training_input.xlsx!A321&lt;&gt;"",UNUSUAL_BELIEFS_training_input.xlsx!A321,"")</v>
      </c>
      <c r="BO414" t="str">
        <f t="shared" si="203"/>
        <v>=IF(WITHDRAWAL_training_input.xlsx!A321&lt;&gt;"",WITHDRAWAL_training_input.xlsx!A321,"")</v>
      </c>
      <c r="BP414" t="str">
        <f t="shared" si="203"/>
        <v>=IF(ACT_training_input.xlsx!A321&lt;&gt;"",ACT_training_input.xlsx!A321,"")</v>
      </c>
      <c r="BQ414" t="str">
        <f t="shared" si="203"/>
        <v>=IF(DSP_training_input.xlsx!A321&lt;&gt;"",DSP_training_input.xlsx!A321,"")</v>
      </c>
      <c r="BR414" t="str">
        <f t="shared" si="203"/>
        <v>=IF(PAG_training_input.xlsx!A321&lt;&gt;"",PAG_training_input.xlsx!A321,"")</v>
      </c>
      <c r="BS414" t="str">
        <f t="shared" si="203"/>
        <v>=IF(PRO_training_input.xlsx!A321&lt;&gt;"",PRO_training_input.xlsx!A321,"")</v>
      </c>
      <c r="BT414" t="str">
        <f t="shared" si="203"/>
        <v>=IF(SPL_training_input.xlsx!A321&lt;&gt;"",SPL_training_input.xlsx!A321,"")</v>
      </c>
      <c r="BU414" t="str">
        <f t="shared" si="203"/>
        <v>=IF(WDR_training_input.xlsx!A321&lt;&gt;"",WDR_training_input.xlsx!A321,"")</v>
      </c>
      <c r="BV414" t="str">
        <f t="shared" si="203"/>
        <v>=IF(CON_training_input.xlsx!A321&lt;&gt;"",CON_training_input.xlsx!A321,"")</v>
      </c>
      <c r="BW414" t="str">
        <f t="shared" si="203"/>
        <v>=IF(DSC_training_input.xlsx!A321&lt;&gt;"",DSC_training_input.xlsx!A321,"")</v>
      </c>
      <c r="BX414" t="str">
        <f t="shared" si="203"/>
        <v>=IF(FAN_training_input.xlsx!A321&lt;&gt;"",FAN_training_input.xlsx!A321,"")</v>
      </c>
      <c r="BY414" t="str">
        <f t="shared" si="203"/>
        <v>=IF(OMN_training_input.xlsx!A321&lt;&gt;"",OMN_training_input.xlsx!A321,"")</v>
      </c>
      <c r="BZ414" t="str">
        <f t="shared" si="203"/>
        <v>=IF(REP_training_input.xlsx!A321&lt;&gt;"",REP_training_input.xlsx!A321,"")</v>
      </c>
      <c r="CA414" t="str">
        <f t="shared" si="203"/>
        <v>=IF(SOM_training_input.xlsx!A321&lt;&gt;"",SOM_training_input.xlsx!A321,"")</v>
      </c>
      <c r="CB414" t="str">
        <f t="shared" si="203"/>
        <v>=IF(SUB_training_input.xlsx!A321&lt;&gt;"",SUB_training_input.xlsx!A321,"")</v>
      </c>
      <c r="CC414" t="str">
        <f t="shared" si="203"/>
        <v>=IF(UND_training_input.xlsx!A321&lt;&gt;"",UND_training_input.xlsx!A321,"")</v>
      </c>
      <c r="CD414" t="str">
        <f t="shared" si="203"/>
        <v>=IF(ALT_training_input.xlsx!A321&lt;&gt;"",ALT_training_input.xlsx!A321,"")</v>
      </c>
      <c r="CE414" t="str">
        <f t="shared" si="203"/>
        <v>=IF(HUM_training_input.xlsx!A321&lt;&gt;"",HUM_training_input.xlsx!A321,"")</v>
      </c>
      <c r="CF414" t="str">
        <f t="shared" si="203"/>
        <v>=IF(IDL_training_input.xlsx!A321&lt;&gt;"",IDL_training_input.xlsx!A321,"")</v>
      </c>
      <c r="CG414" t="str">
        <f t="shared" si="203"/>
        <v>=IF(RFM_training_input.xlsx!A321&lt;&gt;"",RFM_training_input.xlsx!A321,"")</v>
      </c>
      <c r="CH414" t="str">
        <f t="shared" si="203"/>
        <v>=IF(DN_training_input.xlsx!A321&lt;&gt;"",DN_training_input.xlsx!A321,"")</v>
      </c>
      <c r="CI414" t="str">
        <f t="shared" si="203"/>
        <v>=IF(INT_training_input.xlsx!A321&lt;&gt;"",INT_training_input.xlsx!A321,"")</v>
      </c>
      <c r="CJ414" t="str">
        <f t="shared" si="203"/>
        <v>=IF(SUP_training_input.xlsx!A321&lt;&gt;"",SUP_training_input.xlsx!A321,"")</v>
      </c>
      <c r="CK414" t="str">
        <f t="shared" si="203"/>
        <v>=IF(ANT_training_input.xlsx!A321&lt;&gt;"",ANT_training_input.xlsx!A321,"")</v>
      </c>
      <c r="CL414" t="str">
        <f t="shared" si="203"/>
        <v>=IF(ISO_training_input.xlsx!A321&lt;&gt;"",ISO_training_input.xlsx!A321,"")</v>
      </c>
    </row>
    <row r="415" spans="1:90">
      <c r="A415">
        <v>322</v>
      </c>
      <c r="B415" t="str">
        <f t="shared" ref="B415:B478" si="205">CONCATENATE($A$11,B$1,$A$12,$A415,$A$13,B$1,$A$14,$A415,$A$15)</f>
        <v>=IF(SUICIDE_training_input.xlsx!A322&lt;&gt;"",SUICIDE_training_input.xlsx!A322,"")</v>
      </c>
      <c r="C415" t="str">
        <f t="shared" si="204"/>
        <v>=IF(IQ_training_input.xlsx!A322&lt;&gt;"",IQ_training_input.xlsx!A322,"")</v>
      </c>
      <c r="D415" t="str">
        <f t="shared" si="204"/>
        <v>=IF(AMBIG_training_input.xlsx!A322&lt;&gt;"",AMBIG_training_input.xlsx!A322,"")</v>
      </c>
      <c r="E415" t="str">
        <f t="shared" si="204"/>
        <v>=IF(EGODYST_training_input.xlsx!A322&lt;&gt;"",EGODYST_training_input.xlsx!A322,"")</v>
      </c>
      <c r="F415" t="str">
        <f t="shared" si="204"/>
        <v>=IF(AUTISM_training_input.xlsx!A322&lt;&gt;"",AUTISM_training_input.xlsx!A322,"")</v>
      </c>
      <c r="G415" t="str">
        <f t="shared" si="204"/>
        <v>=IF(IDENTITY_training_input.xlsx!A322&lt;&gt;"",IDENTITY_training_input.xlsx!A322,"")</v>
      </c>
      <c r="H415" t="str">
        <f t="shared" si="204"/>
        <v>=IF(SELFDIR_training_input.xlsx!A322&lt;&gt;"",SELFDIR_training_input.xlsx!A322,"")</v>
      </c>
      <c r="I415" t="str">
        <f t="shared" si="204"/>
        <v>=IF(EMPATHY_training_input.xlsx!A322&lt;&gt;"",EMPATHY_training_input.xlsx!A322,"")</v>
      </c>
      <c r="J415" t="str">
        <f t="shared" si="204"/>
        <v>=IF(INTIMACY_training_input.xlsx!A322&lt;&gt;"",INTIMACY_training_input.xlsx!A322,"")</v>
      </c>
      <c r="K415" t="str">
        <f t="shared" si="204"/>
        <v>=IF(ACUTE_training_input.xlsx!A322&lt;&gt;"",ACUTE_training_input.xlsx!A322,"")</v>
      </c>
      <c r="L415" t="str">
        <f t="shared" si="204"/>
        <v>=IF(CHRONIC_training_input.xlsx!A322&lt;&gt;"",CHRONIC_training_input.xlsx!A322,"")</v>
      </c>
      <c r="M415" t="str">
        <f t="shared" si="204"/>
        <v>=IF(TRAUMA_PAST_training_input.xlsx!A322&lt;&gt;"",TRAUMA_PAST_training_input.xlsx!A322,"")</v>
      </c>
      <c r="N415" t="str">
        <f t="shared" si="204"/>
        <v>=IF(TRAUMA_PRESENT_training_input.xlsx!A322&lt;&gt;"",TRAUMA_PRESENT_training_input.xlsx!A322,"")</v>
      </c>
      <c r="O415" t="str">
        <f t="shared" si="204"/>
        <v>=IF(HOPE_training_input.xlsx!A322&lt;&gt;"",HOPE_training_input.xlsx!A322,"")</v>
      </c>
      <c r="P415" t="str">
        <f t="shared" si="204"/>
        <v>=IF(SELFAFFICACY_training_input.xlsx!A322&lt;&gt;"",SELFAFFICACY_training_input.xlsx!A322,"")</v>
      </c>
      <c r="Q415" t="str">
        <f t="shared" si="204"/>
        <v>=IF(SELFESTEEM_training_input.xlsx!A322&lt;&gt;"",SELFESTEEM_training_input.xlsx!A322,"")</v>
      </c>
      <c r="R415" t="str">
        <f t="shared" si="204"/>
        <v>=IF(WELLBEING_training_input.xlsx!A322&lt;&gt;"",WELLBEING_training_input.xlsx!A322,"")</v>
      </c>
      <c r="S415" t="str">
        <f t="shared" si="204"/>
        <v>=IF(HYPER_training_input.xlsx!A322&lt;&gt;"",HYPER_training_input.xlsx!A322,"")</v>
      </c>
      <c r="T415" t="str">
        <f t="shared" si="204"/>
        <v>=IF(AGGR_training_input.xlsx!A322&lt;&gt;"",AGGR_training_input.xlsx!A322,"")</v>
      </c>
      <c r="U415" t="str">
        <f t="shared" si="204"/>
        <v>=IF(COND_PR_training_input.xlsx!A322&lt;&gt;"",COND_PR_training_input.xlsx!A322,"")</v>
      </c>
      <c r="V415" t="str">
        <f t="shared" si="204"/>
        <v>=IF(ANXIE_training_input.xlsx!A322&lt;&gt;"",ANXIE_training_input.xlsx!A322,"")</v>
      </c>
      <c r="W415" t="str">
        <f t="shared" si="204"/>
        <v>=IF(DEPR_training_input.xlsx!A322&lt;&gt;"",DEPR_training_input.xlsx!A322,"")</v>
      </c>
      <c r="X415" t="str">
        <f t="shared" si="204"/>
        <v>=IF(SOMAT_training_input.xlsx!A322&lt;&gt;"",SOMAT_training_input.xlsx!A322,"")</v>
      </c>
      <c r="Y415" t="str">
        <f t="shared" si="204"/>
        <v>=IF(ATYPI_training_input.xlsx!A322&lt;&gt;"",ATYPI_training_input.xlsx!A322,"")</v>
      </c>
      <c r="Z415" t="str">
        <f t="shared" si="204"/>
        <v>=IF(WITHD_training_input.xlsx!A322&lt;&gt;"",WITHD_training_input.xlsx!A322,"")</v>
      </c>
      <c r="AA415" t="str">
        <f t="shared" si="204"/>
        <v>=IF(ATTE_PR_training_input.xlsx!A322&lt;&gt;"",ATTE_PR_training_input.xlsx!A322,"")</v>
      </c>
      <c r="AB415" t="str">
        <f t="shared" si="204"/>
        <v>=IF(ANG_CONT_training_input.xlsx!A322&lt;&gt;"",ANG_CONT_training_input.xlsx!A322,"")</v>
      </c>
      <c r="AC415" t="str">
        <f t="shared" si="204"/>
        <v>=IF(DEV_SOC_DIS_training_input.xlsx!A322&lt;&gt;"",DEV_SOC_DIS_training_input.xlsx!A322,"")</v>
      </c>
      <c r="AD415" t="str">
        <f t="shared" si="204"/>
        <v>=IF(BULLY_training_input.xlsx!A322&lt;&gt;"",BULLY_training_input.xlsx!A322,"")</v>
      </c>
      <c r="AE415" t="str">
        <f t="shared" si="204"/>
        <v>=IF(EMOT_SELF_C_training_input.xlsx!A322&lt;&gt;"",EMOT_SELF_C_training_input.xlsx!A322,"")</v>
      </c>
      <c r="AF415" t="str">
        <f t="shared" si="204"/>
        <v>=IF(EXE_FUN_training_input.xlsx!A322&lt;&gt;"",EXE_FUN_training_input.xlsx!A322,"")</v>
      </c>
      <c r="AG415" t="str">
        <f t="shared" si="204"/>
        <v>=IF(MANIA_training_input.xlsx!A322&lt;&gt;"",MANIA_training_input.xlsx!A322,"")</v>
      </c>
      <c r="AH415" t="str">
        <f t="shared" si="204"/>
        <v>=IF(NEG_EMOT_training_input.xlsx!A322&lt;&gt;"",NEG_EMOT_training_input.xlsx!A322,"")</v>
      </c>
      <c r="AI415" t="str">
        <f t="shared" si="204"/>
        <v>=IF(ADAPT_training_input.xlsx!A322&lt;&gt;"",ADAPT_training_input.xlsx!A322,"")</v>
      </c>
      <c r="AJ415" t="str">
        <f t="shared" si="204"/>
        <v>=IF(SOC_SK_training_input.xlsx!A322&lt;&gt;"",SOC_SK_training_input.xlsx!A322,"")</v>
      </c>
      <c r="AK415" t="str">
        <f t="shared" si="204"/>
        <v>=IF(LEAD_training_input.xlsx!A322&lt;&gt;"",LEAD_training_input.xlsx!A322,"")</v>
      </c>
      <c r="AL415" t="str">
        <f t="shared" si="204"/>
        <v>=IF(ACT_DAIL_training_input.xlsx!A322&lt;&gt;"",ACT_DAIL_training_input.xlsx!A322,"")</v>
      </c>
      <c r="AM415" t="str">
        <f t="shared" si="204"/>
        <v>=IF(FUN_COM_training_input.xlsx!A322&lt;&gt;"",FUN_COM_training_input.xlsx!A322,"")</v>
      </c>
      <c r="AN415" t="str">
        <f t="shared" si="204"/>
        <v>=IF(RESILI_training_input.xlsx!A322&lt;&gt;"",RESILI_training_input.xlsx!A322,"")</v>
      </c>
      <c r="AO415" t="str">
        <f t="shared" si="204"/>
        <v>=IF(SEL_training_input.xlsx!A322&lt;&gt;"",SEL_training_input.xlsx!A322,"")</v>
      </c>
      <c r="AP415" t="str">
        <f t="shared" si="204"/>
        <v>=IF(SEV_training_input.xlsx!A322&lt;&gt;"",SEV_training_input.xlsx!A322,"")</v>
      </c>
      <c r="AQ415" t="str">
        <f t="shared" si="204"/>
        <v>=IF(ANHEDONIA_training_input.xlsx!A322&lt;&gt;"",ANHEDONIA_training_input.xlsx!A322,"")</v>
      </c>
      <c r="AR415" t="str">
        <f t="shared" si="204"/>
        <v>=IF(ANXIOUSNESS_training_input.xlsx!A322&lt;&gt;"",ANXIOUSNESS_training_input.xlsx!A322,"")</v>
      </c>
      <c r="AS415" t="str">
        <f t="shared" si="204"/>
        <v>=IF(ATTENTION_SEEKING_training_input.xlsx!A322&lt;&gt;"",ATTENTION_SEEKING_training_input.xlsx!A322,"")</v>
      </c>
      <c r="AT415" t="str">
        <f t="shared" si="204"/>
        <v>=IF(CALLOUSNESS_training_input.xlsx!A322&lt;&gt;"",CALLOUSNESS_training_input.xlsx!A322,"")</v>
      </c>
      <c r="AU415" t="str">
        <f t="shared" si="204"/>
        <v>=IF(DECEITFULNESS_training_input.xlsx!A322&lt;&gt;"",DECEITFULNESS_training_input.xlsx!A322,"")</v>
      </c>
      <c r="AV415" t="str">
        <f t="shared" si="204"/>
        <v>=IF(DEPRESSIVITY_training_input.xlsx!A322&lt;&gt;"",DEPRESSIVITY_training_input.xlsx!A322,"")</v>
      </c>
      <c r="AW415" t="str">
        <f t="shared" si="204"/>
        <v>=IF(DISTRACTIBILITY_training_input.xlsx!A322&lt;&gt;"",DISTRACTIBILITY_training_input.xlsx!A322,"")</v>
      </c>
      <c r="AX415" t="str">
        <f t="shared" si="204"/>
        <v>=IF(ECCENTRICITY_training_input.xlsx!A322&lt;&gt;"",ECCENTRICITY_training_input.xlsx!A322,"")</v>
      </c>
      <c r="AY415" t="str">
        <f t="shared" si="204"/>
        <v>=IF(EMOTIONAL_LABILITY_training_input.xlsx!A322&lt;&gt;"",EMOTIONAL_LABILITY_training_input.xlsx!A322,"")</v>
      </c>
      <c r="AZ415" t="str">
        <f t="shared" si="204"/>
        <v>=IF(GRANDIOSITY_training_input.xlsx!A322&lt;&gt;"",GRANDIOSITY_training_input.xlsx!A322,"")</v>
      </c>
      <c r="BA415" t="str">
        <f t="shared" si="204"/>
        <v>=IF(HOSTILITY_training_input.xlsx!A322&lt;&gt;"",HOSTILITY_training_input.xlsx!A322,"")</v>
      </c>
      <c r="BB415" t="str">
        <f t="shared" si="204"/>
        <v>=IF(IMPULSIVITY_training_input.xlsx!A322&lt;&gt;"",IMPULSIVITY_training_input.xlsx!A322,"")</v>
      </c>
      <c r="BC415" t="str">
        <f t="shared" si="204"/>
        <v>=IF(INTIMACY_AVOIDANCE_training_input.xlsx!A322&lt;&gt;"",INTIMACY_AVOIDANCE_training_input.xlsx!A322,"")</v>
      </c>
      <c r="BD415" t="str">
        <f t="shared" si="204"/>
        <v>=IF(IRRESPONSIBILITY_training_input.xlsx!A322&lt;&gt;"",IRRESPONSIBILITY_training_input.xlsx!A322,"")</v>
      </c>
      <c r="BE415" t="str">
        <f t="shared" si="204"/>
        <v>=IF(MANIPULATIVENESS_training_input.xlsx!A322&lt;&gt;"",MANIPULATIVENESS_training_input.xlsx!A322,"")</v>
      </c>
      <c r="BF415" t="str">
        <f t="shared" si="204"/>
        <v>=IF(PERCEPTUAL_DYSREGULATION_training_input.xlsx!A322&lt;&gt;"",PERCEPTUAL_DYSREGULATION_training_input.xlsx!A322,"")</v>
      </c>
      <c r="BG415" t="str">
        <f t="shared" si="204"/>
        <v>=IF(PERSEVERATION_training_input.xlsx!A322&lt;&gt;"",PERSEVERATION_training_input.xlsx!A322,"")</v>
      </c>
      <c r="BH415" t="str">
        <f t="shared" si="204"/>
        <v>=IF(RESTRICTED_AFFECTIVITY_training_input.xlsx!A322&lt;&gt;"",RESTRICTED_AFFECTIVITY_training_input.xlsx!A322,"")</v>
      </c>
      <c r="BI415" t="str">
        <f t="shared" si="204"/>
        <v>=IF(RIGID_PERFECTIONISM_training_input.xlsx!A322&lt;&gt;"",RIGID_PERFECTIONISM_training_input.xlsx!A322,"")</v>
      </c>
      <c r="BJ415" t="str">
        <f t="shared" si="204"/>
        <v>=IF(RISK_TAKING_training_input.xlsx!A322&lt;&gt;"",RISK_TAKING_training_input.xlsx!A322,"")</v>
      </c>
      <c r="BK415" t="str">
        <f t="shared" si="204"/>
        <v>=IF(SEPARATION_INSECURITY_training_input.xlsx!A322&lt;&gt;"",SEPARATION_INSECURITY_training_input.xlsx!A322,"")</v>
      </c>
      <c r="BL415" t="str">
        <f t="shared" si="204"/>
        <v>=IF(SUBMISSIVENESS_training_input.xlsx!A322&lt;&gt;"",SUBMISSIVENESS_training_input.xlsx!A322,"")</v>
      </c>
      <c r="BM415" t="str">
        <f t="shared" si="204"/>
        <v>=IF(SUSPICIOUSNESS_training_input.xlsx!A322&lt;&gt;"",SUSPICIOUSNESS_training_input.xlsx!A322,"")</v>
      </c>
      <c r="BN415" t="str">
        <f t="shared" si="204"/>
        <v>=IF(UNUSUAL_BELIEFS_training_input.xlsx!A322&lt;&gt;"",UNUSUAL_BELIEFS_training_input.xlsx!A322,"")</v>
      </c>
      <c r="BO415" t="str">
        <f t="shared" si="203"/>
        <v>=IF(WITHDRAWAL_training_input.xlsx!A322&lt;&gt;"",WITHDRAWAL_training_input.xlsx!A322,"")</v>
      </c>
      <c r="BP415" t="str">
        <f t="shared" si="203"/>
        <v>=IF(ACT_training_input.xlsx!A322&lt;&gt;"",ACT_training_input.xlsx!A322,"")</v>
      </c>
      <c r="BQ415" t="str">
        <f t="shared" si="203"/>
        <v>=IF(DSP_training_input.xlsx!A322&lt;&gt;"",DSP_training_input.xlsx!A322,"")</v>
      </c>
      <c r="BR415" t="str">
        <f t="shared" si="203"/>
        <v>=IF(PAG_training_input.xlsx!A322&lt;&gt;"",PAG_training_input.xlsx!A322,"")</v>
      </c>
      <c r="BS415" t="str">
        <f t="shared" si="203"/>
        <v>=IF(PRO_training_input.xlsx!A322&lt;&gt;"",PRO_training_input.xlsx!A322,"")</v>
      </c>
      <c r="BT415" t="str">
        <f t="shared" si="203"/>
        <v>=IF(SPL_training_input.xlsx!A322&lt;&gt;"",SPL_training_input.xlsx!A322,"")</v>
      </c>
      <c r="BU415" t="str">
        <f t="shared" si="203"/>
        <v>=IF(WDR_training_input.xlsx!A322&lt;&gt;"",WDR_training_input.xlsx!A322,"")</v>
      </c>
      <c r="BV415" t="str">
        <f t="shared" si="203"/>
        <v>=IF(CON_training_input.xlsx!A322&lt;&gt;"",CON_training_input.xlsx!A322,"")</v>
      </c>
      <c r="BW415" t="str">
        <f t="shared" si="203"/>
        <v>=IF(DSC_training_input.xlsx!A322&lt;&gt;"",DSC_training_input.xlsx!A322,"")</v>
      </c>
      <c r="BX415" t="str">
        <f t="shared" si="203"/>
        <v>=IF(FAN_training_input.xlsx!A322&lt;&gt;"",FAN_training_input.xlsx!A322,"")</v>
      </c>
      <c r="BY415" t="str">
        <f t="shared" si="203"/>
        <v>=IF(OMN_training_input.xlsx!A322&lt;&gt;"",OMN_training_input.xlsx!A322,"")</v>
      </c>
      <c r="BZ415" t="str">
        <f t="shared" si="203"/>
        <v>=IF(REP_training_input.xlsx!A322&lt;&gt;"",REP_training_input.xlsx!A322,"")</v>
      </c>
      <c r="CA415" t="str">
        <f t="shared" si="203"/>
        <v>=IF(SOM_training_input.xlsx!A322&lt;&gt;"",SOM_training_input.xlsx!A322,"")</v>
      </c>
      <c r="CB415" t="str">
        <f t="shared" si="203"/>
        <v>=IF(SUB_training_input.xlsx!A322&lt;&gt;"",SUB_training_input.xlsx!A322,"")</v>
      </c>
      <c r="CC415" t="str">
        <f t="shared" si="203"/>
        <v>=IF(UND_training_input.xlsx!A322&lt;&gt;"",UND_training_input.xlsx!A322,"")</v>
      </c>
      <c r="CD415" t="str">
        <f t="shared" si="203"/>
        <v>=IF(ALT_training_input.xlsx!A322&lt;&gt;"",ALT_training_input.xlsx!A322,"")</v>
      </c>
      <c r="CE415" t="str">
        <f t="shared" si="203"/>
        <v>=IF(HUM_training_input.xlsx!A322&lt;&gt;"",HUM_training_input.xlsx!A322,"")</v>
      </c>
      <c r="CF415" t="str">
        <f t="shared" si="203"/>
        <v>=IF(IDL_training_input.xlsx!A322&lt;&gt;"",IDL_training_input.xlsx!A322,"")</v>
      </c>
      <c r="CG415" t="str">
        <f t="shared" si="203"/>
        <v>=IF(RFM_training_input.xlsx!A322&lt;&gt;"",RFM_training_input.xlsx!A322,"")</v>
      </c>
      <c r="CH415" t="str">
        <f t="shared" si="203"/>
        <v>=IF(DN_training_input.xlsx!A322&lt;&gt;"",DN_training_input.xlsx!A322,"")</v>
      </c>
      <c r="CI415" t="str">
        <f t="shared" si="203"/>
        <v>=IF(INT_training_input.xlsx!A322&lt;&gt;"",INT_training_input.xlsx!A322,"")</v>
      </c>
      <c r="CJ415" t="str">
        <f t="shared" si="203"/>
        <v>=IF(SUP_training_input.xlsx!A322&lt;&gt;"",SUP_training_input.xlsx!A322,"")</v>
      </c>
      <c r="CK415" t="str">
        <f t="shared" si="203"/>
        <v>=IF(ANT_training_input.xlsx!A322&lt;&gt;"",ANT_training_input.xlsx!A322,"")</v>
      </c>
      <c r="CL415" t="str">
        <f t="shared" si="203"/>
        <v>=IF(ISO_training_input.xlsx!A322&lt;&gt;"",ISO_training_input.xlsx!A322,"")</v>
      </c>
    </row>
    <row r="416" spans="1:90">
      <c r="A416">
        <v>323</v>
      </c>
      <c r="B416" t="str">
        <f t="shared" si="205"/>
        <v>=IF(SUICIDE_training_input.xlsx!A323&lt;&gt;"",SUICIDE_training_input.xlsx!A323,"")</v>
      </c>
      <c r="C416" t="str">
        <f t="shared" ref="C416:Q416" si="206">CONCATENATE($A$11,C$1,$A$12,$A416,$A$13,C$1,$A$14,$A416,$A$15)</f>
        <v>=IF(IQ_training_input.xlsx!A323&lt;&gt;"",IQ_training_input.xlsx!A323,"")</v>
      </c>
      <c r="D416" t="str">
        <f t="shared" si="206"/>
        <v>=IF(AMBIG_training_input.xlsx!A323&lt;&gt;"",AMBIG_training_input.xlsx!A323,"")</v>
      </c>
      <c r="E416" t="str">
        <f t="shared" si="206"/>
        <v>=IF(EGODYST_training_input.xlsx!A323&lt;&gt;"",EGODYST_training_input.xlsx!A323,"")</v>
      </c>
      <c r="F416" t="str">
        <f t="shared" si="206"/>
        <v>=IF(AUTISM_training_input.xlsx!A323&lt;&gt;"",AUTISM_training_input.xlsx!A323,"")</v>
      </c>
      <c r="G416" t="str">
        <f t="shared" si="206"/>
        <v>=IF(IDENTITY_training_input.xlsx!A323&lt;&gt;"",IDENTITY_training_input.xlsx!A323,"")</v>
      </c>
      <c r="H416" t="str">
        <f t="shared" si="206"/>
        <v>=IF(SELFDIR_training_input.xlsx!A323&lt;&gt;"",SELFDIR_training_input.xlsx!A323,"")</v>
      </c>
      <c r="I416" t="str">
        <f t="shared" si="206"/>
        <v>=IF(EMPATHY_training_input.xlsx!A323&lt;&gt;"",EMPATHY_training_input.xlsx!A323,"")</v>
      </c>
      <c r="J416" t="str">
        <f t="shared" si="206"/>
        <v>=IF(INTIMACY_training_input.xlsx!A323&lt;&gt;"",INTIMACY_training_input.xlsx!A323,"")</v>
      </c>
      <c r="K416" t="str">
        <f t="shared" si="206"/>
        <v>=IF(ACUTE_training_input.xlsx!A323&lt;&gt;"",ACUTE_training_input.xlsx!A323,"")</v>
      </c>
      <c r="L416" t="str">
        <f t="shared" si="206"/>
        <v>=IF(CHRONIC_training_input.xlsx!A323&lt;&gt;"",CHRONIC_training_input.xlsx!A323,"")</v>
      </c>
      <c r="M416" t="str">
        <f t="shared" si="206"/>
        <v>=IF(TRAUMA_PAST_training_input.xlsx!A323&lt;&gt;"",TRAUMA_PAST_training_input.xlsx!A323,"")</v>
      </c>
      <c r="N416" t="str">
        <f t="shared" si="206"/>
        <v>=IF(TRAUMA_PRESENT_training_input.xlsx!A323&lt;&gt;"",TRAUMA_PRESENT_training_input.xlsx!A323,"")</v>
      </c>
      <c r="O416" t="str">
        <f t="shared" si="206"/>
        <v>=IF(HOPE_training_input.xlsx!A323&lt;&gt;"",HOPE_training_input.xlsx!A323,"")</v>
      </c>
      <c r="P416" t="str">
        <f t="shared" si="206"/>
        <v>=IF(SELFAFFICACY_training_input.xlsx!A323&lt;&gt;"",SELFAFFICACY_training_input.xlsx!A323,"")</v>
      </c>
      <c r="Q416" t="str">
        <f t="shared" si="206"/>
        <v>=IF(SELFESTEEM_training_input.xlsx!A323&lt;&gt;"",SELFESTEEM_training_input.xlsx!A323,"")</v>
      </c>
      <c r="R416" t="str">
        <f t="shared" si="204"/>
        <v>=IF(WELLBEING_training_input.xlsx!A323&lt;&gt;"",WELLBEING_training_input.xlsx!A323,"")</v>
      </c>
      <c r="S416" t="str">
        <f t="shared" si="204"/>
        <v>=IF(HYPER_training_input.xlsx!A323&lt;&gt;"",HYPER_training_input.xlsx!A323,"")</v>
      </c>
      <c r="T416" t="str">
        <f t="shared" si="204"/>
        <v>=IF(AGGR_training_input.xlsx!A323&lt;&gt;"",AGGR_training_input.xlsx!A323,"")</v>
      </c>
      <c r="U416" t="str">
        <f t="shared" si="204"/>
        <v>=IF(COND_PR_training_input.xlsx!A323&lt;&gt;"",COND_PR_training_input.xlsx!A323,"")</v>
      </c>
      <c r="V416" t="str">
        <f t="shared" si="204"/>
        <v>=IF(ANXIE_training_input.xlsx!A323&lt;&gt;"",ANXIE_training_input.xlsx!A323,"")</v>
      </c>
      <c r="W416" t="str">
        <f t="shared" si="204"/>
        <v>=IF(DEPR_training_input.xlsx!A323&lt;&gt;"",DEPR_training_input.xlsx!A323,"")</v>
      </c>
      <c r="X416" t="str">
        <f t="shared" si="204"/>
        <v>=IF(SOMAT_training_input.xlsx!A323&lt;&gt;"",SOMAT_training_input.xlsx!A323,"")</v>
      </c>
      <c r="Y416" t="str">
        <f t="shared" si="204"/>
        <v>=IF(ATYPI_training_input.xlsx!A323&lt;&gt;"",ATYPI_training_input.xlsx!A323,"")</v>
      </c>
      <c r="Z416" t="str">
        <f t="shared" si="204"/>
        <v>=IF(WITHD_training_input.xlsx!A323&lt;&gt;"",WITHD_training_input.xlsx!A323,"")</v>
      </c>
      <c r="AA416" t="str">
        <f t="shared" si="204"/>
        <v>=IF(ATTE_PR_training_input.xlsx!A323&lt;&gt;"",ATTE_PR_training_input.xlsx!A323,"")</v>
      </c>
      <c r="AB416" t="str">
        <f t="shared" si="204"/>
        <v>=IF(ANG_CONT_training_input.xlsx!A323&lt;&gt;"",ANG_CONT_training_input.xlsx!A323,"")</v>
      </c>
      <c r="AC416" t="str">
        <f t="shared" si="204"/>
        <v>=IF(DEV_SOC_DIS_training_input.xlsx!A323&lt;&gt;"",DEV_SOC_DIS_training_input.xlsx!A323,"")</v>
      </c>
      <c r="AD416" t="str">
        <f t="shared" si="204"/>
        <v>=IF(BULLY_training_input.xlsx!A323&lt;&gt;"",BULLY_training_input.xlsx!A323,"")</v>
      </c>
      <c r="AE416" t="str">
        <f t="shared" si="204"/>
        <v>=IF(EMOT_SELF_C_training_input.xlsx!A323&lt;&gt;"",EMOT_SELF_C_training_input.xlsx!A323,"")</v>
      </c>
      <c r="AF416" t="str">
        <f t="shared" si="204"/>
        <v>=IF(EXE_FUN_training_input.xlsx!A323&lt;&gt;"",EXE_FUN_training_input.xlsx!A323,"")</v>
      </c>
      <c r="AG416" t="str">
        <f t="shared" si="204"/>
        <v>=IF(MANIA_training_input.xlsx!A323&lt;&gt;"",MANIA_training_input.xlsx!A323,"")</v>
      </c>
      <c r="AH416" t="str">
        <f t="shared" si="204"/>
        <v>=IF(NEG_EMOT_training_input.xlsx!A323&lt;&gt;"",NEG_EMOT_training_input.xlsx!A323,"")</v>
      </c>
      <c r="AI416" t="str">
        <f t="shared" si="204"/>
        <v>=IF(ADAPT_training_input.xlsx!A323&lt;&gt;"",ADAPT_training_input.xlsx!A323,"")</v>
      </c>
      <c r="AJ416" t="str">
        <f t="shared" si="204"/>
        <v>=IF(SOC_SK_training_input.xlsx!A323&lt;&gt;"",SOC_SK_training_input.xlsx!A323,"")</v>
      </c>
      <c r="AK416" t="str">
        <f t="shared" si="204"/>
        <v>=IF(LEAD_training_input.xlsx!A323&lt;&gt;"",LEAD_training_input.xlsx!A323,"")</v>
      </c>
      <c r="AL416" t="str">
        <f t="shared" si="204"/>
        <v>=IF(ACT_DAIL_training_input.xlsx!A323&lt;&gt;"",ACT_DAIL_training_input.xlsx!A323,"")</v>
      </c>
      <c r="AM416" t="str">
        <f t="shared" si="204"/>
        <v>=IF(FUN_COM_training_input.xlsx!A323&lt;&gt;"",FUN_COM_training_input.xlsx!A323,"")</v>
      </c>
      <c r="AN416" t="str">
        <f t="shared" si="204"/>
        <v>=IF(RESILI_training_input.xlsx!A323&lt;&gt;"",RESILI_training_input.xlsx!A323,"")</v>
      </c>
      <c r="AO416" t="str">
        <f t="shared" si="204"/>
        <v>=IF(SEL_training_input.xlsx!A323&lt;&gt;"",SEL_training_input.xlsx!A323,"")</v>
      </c>
      <c r="AP416" t="str">
        <f t="shared" si="204"/>
        <v>=IF(SEV_training_input.xlsx!A323&lt;&gt;"",SEV_training_input.xlsx!A323,"")</v>
      </c>
      <c r="AQ416" t="str">
        <f t="shared" si="204"/>
        <v>=IF(ANHEDONIA_training_input.xlsx!A323&lt;&gt;"",ANHEDONIA_training_input.xlsx!A323,"")</v>
      </c>
      <c r="AR416" t="str">
        <f t="shared" si="204"/>
        <v>=IF(ANXIOUSNESS_training_input.xlsx!A323&lt;&gt;"",ANXIOUSNESS_training_input.xlsx!A323,"")</v>
      </c>
      <c r="AS416" t="str">
        <f t="shared" si="204"/>
        <v>=IF(ATTENTION_SEEKING_training_input.xlsx!A323&lt;&gt;"",ATTENTION_SEEKING_training_input.xlsx!A323,"")</v>
      </c>
      <c r="AT416" t="str">
        <f t="shared" si="204"/>
        <v>=IF(CALLOUSNESS_training_input.xlsx!A323&lt;&gt;"",CALLOUSNESS_training_input.xlsx!A323,"")</v>
      </c>
      <c r="AU416" t="str">
        <f t="shared" si="204"/>
        <v>=IF(DECEITFULNESS_training_input.xlsx!A323&lt;&gt;"",DECEITFULNESS_training_input.xlsx!A323,"")</v>
      </c>
      <c r="AV416" t="str">
        <f t="shared" si="204"/>
        <v>=IF(DEPRESSIVITY_training_input.xlsx!A323&lt;&gt;"",DEPRESSIVITY_training_input.xlsx!A323,"")</v>
      </c>
      <c r="AW416" t="str">
        <f t="shared" si="204"/>
        <v>=IF(DISTRACTIBILITY_training_input.xlsx!A323&lt;&gt;"",DISTRACTIBILITY_training_input.xlsx!A323,"")</v>
      </c>
      <c r="AX416" t="str">
        <f t="shared" si="204"/>
        <v>=IF(ECCENTRICITY_training_input.xlsx!A323&lt;&gt;"",ECCENTRICITY_training_input.xlsx!A323,"")</v>
      </c>
      <c r="AY416" t="str">
        <f t="shared" si="204"/>
        <v>=IF(EMOTIONAL_LABILITY_training_input.xlsx!A323&lt;&gt;"",EMOTIONAL_LABILITY_training_input.xlsx!A323,"")</v>
      </c>
      <c r="AZ416" t="str">
        <f t="shared" si="204"/>
        <v>=IF(GRANDIOSITY_training_input.xlsx!A323&lt;&gt;"",GRANDIOSITY_training_input.xlsx!A323,"")</v>
      </c>
      <c r="BA416" t="str">
        <f t="shared" si="204"/>
        <v>=IF(HOSTILITY_training_input.xlsx!A323&lt;&gt;"",HOSTILITY_training_input.xlsx!A323,"")</v>
      </c>
      <c r="BB416" t="str">
        <f t="shared" si="204"/>
        <v>=IF(IMPULSIVITY_training_input.xlsx!A323&lt;&gt;"",IMPULSIVITY_training_input.xlsx!A323,"")</v>
      </c>
      <c r="BC416" t="str">
        <f t="shared" si="204"/>
        <v>=IF(INTIMACY_AVOIDANCE_training_input.xlsx!A323&lt;&gt;"",INTIMACY_AVOIDANCE_training_input.xlsx!A323,"")</v>
      </c>
      <c r="BD416" t="str">
        <f t="shared" si="204"/>
        <v>=IF(IRRESPONSIBILITY_training_input.xlsx!A323&lt;&gt;"",IRRESPONSIBILITY_training_input.xlsx!A323,"")</v>
      </c>
      <c r="BE416" t="str">
        <f t="shared" si="204"/>
        <v>=IF(MANIPULATIVENESS_training_input.xlsx!A323&lt;&gt;"",MANIPULATIVENESS_training_input.xlsx!A323,"")</v>
      </c>
      <c r="BF416" t="str">
        <f t="shared" si="204"/>
        <v>=IF(PERCEPTUAL_DYSREGULATION_training_input.xlsx!A323&lt;&gt;"",PERCEPTUAL_DYSREGULATION_training_input.xlsx!A323,"")</v>
      </c>
      <c r="BG416" t="str">
        <f t="shared" si="204"/>
        <v>=IF(PERSEVERATION_training_input.xlsx!A323&lt;&gt;"",PERSEVERATION_training_input.xlsx!A323,"")</v>
      </c>
      <c r="BH416" t="str">
        <f t="shared" si="204"/>
        <v>=IF(RESTRICTED_AFFECTIVITY_training_input.xlsx!A323&lt;&gt;"",RESTRICTED_AFFECTIVITY_training_input.xlsx!A323,"")</v>
      </c>
      <c r="BI416" t="str">
        <f t="shared" si="204"/>
        <v>=IF(RIGID_PERFECTIONISM_training_input.xlsx!A323&lt;&gt;"",RIGID_PERFECTIONISM_training_input.xlsx!A323,"")</v>
      </c>
      <c r="BJ416" t="str">
        <f t="shared" si="204"/>
        <v>=IF(RISK_TAKING_training_input.xlsx!A323&lt;&gt;"",RISK_TAKING_training_input.xlsx!A323,"")</v>
      </c>
      <c r="BK416" t="str">
        <f t="shared" si="204"/>
        <v>=IF(SEPARATION_INSECURITY_training_input.xlsx!A323&lt;&gt;"",SEPARATION_INSECURITY_training_input.xlsx!A323,"")</v>
      </c>
      <c r="BL416" t="str">
        <f t="shared" si="204"/>
        <v>=IF(SUBMISSIVENESS_training_input.xlsx!A323&lt;&gt;"",SUBMISSIVENESS_training_input.xlsx!A323,"")</v>
      </c>
      <c r="BM416" t="str">
        <f t="shared" si="204"/>
        <v>=IF(SUSPICIOUSNESS_training_input.xlsx!A323&lt;&gt;"",SUSPICIOUSNESS_training_input.xlsx!A323,"")</v>
      </c>
      <c r="BN416" t="str">
        <f t="shared" si="204"/>
        <v>=IF(UNUSUAL_BELIEFS_training_input.xlsx!A323&lt;&gt;"",UNUSUAL_BELIEFS_training_input.xlsx!A323,"")</v>
      </c>
      <c r="BO416" t="str">
        <f t="shared" si="203"/>
        <v>=IF(WITHDRAWAL_training_input.xlsx!A323&lt;&gt;"",WITHDRAWAL_training_input.xlsx!A323,"")</v>
      </c>
      <c r="BP416" t="str">
        <f t="shared" si="203"/>
        <v>=IF(ACT_training_input.xlsx!A323&lt;&gt;"",ACT_training_input.xlsx!A323,"")</v>
      </c>
      <c r="BQ416" t="str">
        <f t="shared" si="203"/>
        <v>=IF(DSP_training_input.xlsx!A323&lt;&gt;"",DSP_training_input.xlsx!A323,"")</v>
      </c>
      <c r="BR416" t="str">
        <f t="shared" si="203"/>
        <v>=IF(PAG_training_input.xlsx!A323&lt;&gt;"",PAG_training_input.xlsx!A323,"")</v>
      </c>
      <c r="BS416" t="str">
        <f t="shared" si="203"/>
        <v>=IF(PRO_training_input.xlsx!A323&lt;&gt;"",PRO_training_input.xlsx!A323,"")</v>
      </c>
      <c r="BT416" t="str">
        <f t="shared" si="203"/>
        <v>=IF(SPL_training_input.xlsx!A323&lt;&gt;"",SPL_training_input.xlsx!A323,"")</v>
      </c>
      <c r="BU416" t="str">
        <f t="shared" si="203"/>
        <v>=IF(WDR_training_input.xlsx!A323&lt;&gt;"",WDR_training_input.xlsx!A323,"")</v>
      </c>
      <c r="BV416" t="str">
        <f t="shared" si="203"/>
        <v>=IF(CON_training_input.xlsx!A323&lt;&gt;"",CON_training_input.xlsx!A323,"")</v>
      </c>
      <c r="BW416" t="str">
        <f t="shared" si="203"/>
        <v>=IF(DSC_training_input.xlsx!A323&lt;&gt;"",DSC_training_input.xlsx!A323,"")</v>
      </c>
      <c r="BX416" t="str">
        <f t="shared" si="203"/>
        <v>=IF(FAN_training_input.xlsx!A323&lt;&gt;"",FAN_training_input.xlsx!A323,"")</v>
      </c>
      <c r="BY416" t="str">
        <f t="shared" si="203"/>
        <v>=IF(OMN_training_input.xlsx!A323&lt;&gt;"",OMN_training_input.xlsx!A323,"")</v>
      </c>
      <c r="BZ416" t="str">
        <f t="shared" si="203"/>
        <v>=IF(REP_training_input.xlsx!A323&lt;&gt;"",REP_training_input.xlsx!A323,"")</v>
      </c>
      <c r="CA416" t="str">
        <f t="shared" si="203"/>
        <v>=IF(SOM_training_input.xlsx!A323&lt;&gt;"",SOM_training_input.xlsx!A323,"")</v>
      </c>
      <c r="CB416" t="str">
        <f t="shared" si="203"/>
        <v>=IF(SUB_training_input.xlsx!A323&lt;&gt;"",SUB_training_input.xlsx!A323,"")</v>
      </c>
      <c r="CC416" t="str">
        <f t="shared" si="203"/>
        <v>=IF(UND_training_input.xlsx!A323&lt;&gt;"",UND_training_input.xlsx!A323,"")</v>
      </c>
      <c r="CD416" t="str">
        <f t="shared" si="203"/>
        <v>=IF(ALT_training_input.xlsx!A323&lt;&gt;"",ALT_training_input.xlsx!A323,"")</v>
      </c>
      <c r="CE416" t="str">
        <f t="shared" si="203"/>
        <v>=IF(HUM_training_input.xlsx!A323&lt;&gt;"",HUM_training_input.xlsx!A323,"")</v>
      </c>
      <c r="CF416" t="str">
        <f t="shared" si="203"/>
        <v>=IF(IDL_training_input.xlsx!A323&lt;&gt;"",IDL_training_input.xlsx!A323,"")</v>
      </c>
      <c r="CG416" t="str">
        <f t="shared" si="203"/>
        <v>=IF(RFM_training_input.xlsx!A323&lt;&gt;"",RFM_training_input.xlsx!A323,"")</v>
      </c>
      <c r="CH416" t="str">
        <f t="shared" si="203"/>
        <v>=IF(DN_training_input.xlsx!A323&lt;&gt;"",DN_training_input.xlsx!A323,"")</v>
      </c>
      <c r="CI416" t="str">
        <f t="shared" si="203"/>
        <v>=IF(INT_training_input.xlsx!A323&lt;&gt;"",INT_training_input.xlsx!A323,"")</v>
      </c>
      <c r="CJ416" t="str">
        <f t="shared" si="203"/>
        <v>=IF(SUP_training_input.xlsx!A323&lt;&gt;"",SUP_training_input.xlsx!A323,"")</v>
      </c>
      <c r="CK416" t="str">
        <f t="shared" si="203"/>
        <v>=IF(ANT_training_input.xlsx!A323&lt;&gt;"",ANT_training_input.xlsx!A323,"")</v>
      </c>
      <c r="CL416" t="str">
        <f t="shared" si="203"/>
        <v>=IF(ISO_training_input.xlsx!A323&lt;&gt;"",ISO_training_input.xlsx!A323,"")</v>
      </c>
    </row>
    <row r="417" spans="1:90">
      <c r="A417">
        <v>324</v>
      </c>
      <c r="B417" t="str">
        <f t="shared" si="205"/>
        <v>=IF(SUICIDE_training_input.xlsx!A324&lt;&gt;"",SUICIDE_training_input.xlsx!A324,"")</v>
      </c>
      <c r="C417" t="str">
        <f t="shared" ref="C417:BN420" si="207">CONCATENATE($A$11,C$1,$A$12,$A417,$A$13,C$1,$A$14,$A417,$A$15)</f>
        <v>=IF(IQ_training_input.xlsx!A324&lt;&gt;"",IQ_training_input.xlsx!A324,"")</v>
      </c>
      <c r="D417" t="str">
        <f t="shared" si="207"/>
        <v>=IF(AMBIG_training_input.xlsx!A324&lt;&gt;"",AMBIG_training_input.xlsx!A324,"")</v>
      </c>
      <c r="E417" t="str">
        <f t="shared" si="207"/>
        <v>=IF(EGODYST_training_input.xlsx!A324&lt;&gt;"",EGODYST_training_input.xlsx!A324,"")</v>
      </c>
      <c r="F417" t="str">
        <f t="shared" si="207"/>
        <v>=IF(AUTISM_training_input.xlsx!A324&lt;&gt;"",AUTISM_training_input.xlsx!A324,"")</v>
      </c>
      <c r="G417" t="str">
        <f t="shared" si="207"/>
        <v>=IF(IDENTITY_training_input.xlsx!A324&lt;&gt;"",IDENTITY_training_input.xlsx!A324,"")</v>
      </c>
      <c r="H417" t="str">
        <f t="shared" si="207"/>
        <v>=IF(SELFDIR_training_input.xlsx!A324&lt;&gt;"",SELFDIR_training_input.xlsx!A324,"")</v>
      </c>
      <c r="I417" t="str">
        <f t="shared" si="207"/>
        <v>=IF(EMPATHY_training_input.xlsx!A324&lt;&gt;"",EMPATHY_training_input.xlsx!A324,"")</v>
      </c>
      <c r="J417" t="str">
        <f t="shared" si="207"/>
        <v>=IF(INTIMACY_training_input.xlsx!A324&lt;&gt;"",INTIMACY_training_input.xlsx!A324,"")</v>
      </c>
      <c r="K417" t="str">
        <f t="shared" si="207"/>
        <v>=IF(ACUTE_training_input.xlsx!A324&lt;&gt;"",ACUTE_training_input.xlsx!A324,"")</v>
      </c>
      <c r="L417" t="str">
        <f t="shared" si="207"/>
        <v>=IF(CHRONIC_training_input.xlsx!A324&lt;&gt;"",CHRONIC_training_input.xlsx!A324,"")</v>
      </c>
      <c r="M417" t="str">
        <f t="shared" si="207"/>
        <v>=IF(TRAUMA_PAST_training_input.xlsx!A324&lt;&gt;"",TRAUMA_PAST_training_input.xlsx!A324,"")</v>
      </c>
      <c r="N417" t="str">
        <f t="shared" si="207"/>
        <v>=IF(TRAUMA_PRESENT_training_input.xlsx!A324&lt;&gt;"",TRAUMA_PRESENT_training_input.xlsx!A324,"")</v>
      </c>
      <c r="O417" t="str">
        <f t="shared" si="207"/>
        <v>=IF(HOPE_training_input.xlsx!A324&lt;&gt;"",HOPE_training_input.xlsx!A324,"")</v>
      </c>
      <c r="P417" t="str">
        <f t="shared" si="207"/>
        <v>=IF(SELFAFFICACY_training_input.xlsx!A324&lt;&gt;"",SELFAFFICACY_training_input.xlsx!A324,"")</v>
      </c>
      <c r="Q417" t="str">
        <f t="shared" si="207"/>
        <v>=IF(SELFESTEEM_training_input.xlsx!A324&lt;&gt;"",SELFESTEEM_training_input.xlsx!A324,"")</v>
      </c>
      <c r="R417" t="str">
        <f t="shared" si="207"/>
        <v>=IF(WELLBEING_training_input.xlsx!A324&lt;&gt;"",WELLBEING_training_input.xlsx!A324,"")</v>
      </c>
      <c r="S417" t="str">
        <f t="shared" si="207"/>
        <v>=IF(HYPER_training_input.xlsx!A324&lt;&gt;"",HYPER_training_input.xlsx!A324,"")</v>
      </c>
      <c r="T417" t="str">
        <f t="shared" si="207"/>
        <v>=IF(AGGR_training_input.xlsx!A324&lt;&gt;"",AGGR_training_input.xlsx!A324,"")</v>
      </c>
      <c r="U417" t="str">
        <f t="shared" si="207"/>
        <v>=IF(COND_PR_training_input.xlsx!A324&lt;&gt;"",COND_PR_training_input.xlsx!A324,"")</v>
      </c>
      <c r="V417" t="str">
        <f t="shared" si="207"/>
        <v>=IF(ANXIE_training_input.xlsx!A324&lt;&gt;"",ANXIE_training_input.xlsx!A324,"")</v>
      </c>
      <c r="W417" t="str">
        <f t="shared" si="207"/>
        <v>=IF(DEPR_training_input.xlsx!A324&lt;&gt;"",DEPR_training_input.xlsx!A324,"")</v>
      </c>
      <c r="X417" t="str">
        <f t="shared" si="207"/>
        <v>=IF(SOMAT_training_input.xlsx!A324&lt;&gt;"",SOMAT_training_input.xlsx!A324,"")</v>
      </c>
      <c r="Y417" t="str">
        <f t="shared" si="207"/>
        <v>=IF(ATYPI_training_input.xlsx!A324&lt;&gt;"",ATYPI_training_input.xlsx!A324,"")</v>
      </c>
      <c r="Z417" t="str">
        <f t="shared" si="207"/>
        <v>=IF(WITHD_training_input.xlsx!A324&lt;&gt;"",WITHD_training_input.xlsx!A324,"")</v>
      </c>
      <c r="AA417" t="str">
        <f t="shared" si="207"/>
        <v>=IF(ATTE_PR_training_input.xlsx!A324&lt;&gt;"",ATTE_PR_training_input.xlsx!A324,"")</v>
      </c>
      <c r="AB417" t="str">
        <f t="shared" si="207"/>
        <v>=IF(ANG_CONT_training_input.xlsx!A324&lt;&gt;"",ANG_CONT_training_input.xlsx!A324,"")</v>
      </c>
      <c r="AC417" t="str">
        <f t="shared" si="207"/>
        <v>=IF(DEV_SOC_DIS_training_input.xlsx!A324&lt;&gt;"",DEV_SOC_DIS_training_input.xlsx!A324,"")</v>
      </c>
      <c r="AD417" t="str">
        <f t="shared" si="207"/>
        <v>=IF(BULLY_training_input.xlsx!A324&lt;&gt;"",BULLY_training_input.xlsx!A324,"")</v>
      </c>
      <c r="AE417" t="str">
        <f t="shared" si="207"/>
        <v>=IF(EMOT_SELF_C_training_input.xlsx!A324&lt;&gt;"",EMOT_SELF_C_training_input.xlsx!A324,"")</v>
      </c>
      <c r="AF417" t="str">
        <f t="shared" si="207"/>
        <v>=IF(EXE_FUN_training_input.xlsx!A324&lt;&gt;"",EXE_FUN_training_input.xlsx!A324,"")</v>
      </c>
      <c r="AG417" t="str">
        <f t="shared" si="207"/>
        <v>=IF(MANIA_training_input.xlsx!A324&lt;&gt;"",MANIA_training_input.xlsx!A324,"")</v>
      </c>
      <c r="AH417" t="str">
        <f t="shared" si="207"/>
        <v>=IF(NEG_EMOT_training_input.xlsx!A324&lt;&gt;"",NEG_EMOT_training_input.xlsx!A324,"")</v>
      </c>
      <c r="AI417" t="str">
        <f t="shared" si="207"/>
        <v>=IF(ADAPT_training_input.xlsx!A324&lt;&gt;"",ADAPT_training_input.xlsx!A324,"")</v>
      </c>
      <c r="AJ417" t="str">
        <f t="shared" si="207"/>
        <v>=IF(SOC_SK_training_input.xlsx!A324&lt;&gt;"",SOC_SK_training_input.xlsx!A324,"")</v>
      </c>
      <c r="AK417" t="str">
        <f t="shared" si="207"/>
        <v>=IF(LEAD_training_input.xlsx!A324&lt;&gt;"",LEAD_training_input.xlsx!A324,"")</v>
      </c>
      <c r="AL417" t="str">
        <f t="shared" si="207"/>
        <v>=IF(ACT_DAIL_training_input.xlsx!A324&lt;&gt;"",ACT_DAIL_training_input.xlsx!A324,"")</v>
      </c>
      <c r="AM417" t="str">
        <f t="shared" si="207"/>
        <v>=IF(FUN_COM_training_input.xlsx!A324&lt;&gt;"",FUN_COM_training_input.xlsx!A324,"")</v>
      </c>
      <c r="AN417" t="str">
        <f t="shared" si="207"/>
        <v>=IF(RESILI_training_input.xlsx!A324&lt;&gt;"",RESILI_training_input.xlsx!A324,"")</v>
      </c>
      <c r="AO417" t="str">
        <f t="shared" si="207"/>
        <v>=IF(SEL_training_input.xlsx!A324&lt;&gt;"",SEL_training_input.xlsx!A324,"")</v>
      </c>
      <c r="AP417" t="str">
        <f t="shared" si="207"/>
        <v>=IF(SEV_training_input.xlsx!A324&lt;&gt;"",SEV_training_input.xlsx!A324,"")</v>
      </c>
      <c r="AQ417" t="str">
        <f t="shared" si="207"/>
        <v>=IF(ANHEDONIA_training_input.xlsx!A324&lt;&gt;"",ANHEDONIA_training_input.xlsx!A324,"")</v>
      </c>
      <c r="AR417" t="str">
        <f t="shared" si="207"/>
        <v>=IF(ANXIOUSNESS_training_input.xlsx!A324&lt;&gt;"",ANXIOUSNESS_training_input.xlsx!A324,"")</v>
      </c>
      <c r="AS417" t="str">
        <f t="shared" si="207"/>
        <v>=IF(ATTENTION_SEEKING_training_input.xlsx!A324&lt;&gt;"",ATTENTION_SEEKING_training_input.xlsx!A324,"")</v>
      </c>
      <c r="AT417" t="str">
        <f t="shared" si="207"/>
        <v>=IF(CALLOUSNESS_training_input.xlsx!A324&lt;&gt;"",CALLOUSNESS_training_input.xlsx!A324,"")</v>
      </c>
      <c r="AU417" t="str">
        <f t="shared" si="207"/>
        <v>=IF(DECEITFULNESS_training_input.xlsx!A324&lt;&gt;"",DECEITFULNESS_training_input.xlsx!A324,"")</v>
      </c>
      <c r="AV417" t="str">
        <f t="shared" si="207"/>
        <v>=IF(DEPRESSIVITY_training_input.xlsx!A324&lt;&gt;"",DEPRESSIVITY_training_input.xlsx!A324,"")</v>
      </c>
      <c r="AW417" t="str">
        <f t="shared" si="207"/>
        <v>=IF(DISTRACTIBILITY_training_input.xlsx!A324&lt;&gt;"",DISTRACTIBILITY_training_input.xlsx!A324,"")</v>
      </c>
      <c r="AX417" t="str">
        <f t="shared" si="207"/>
        <v>=IF(ECCENTRICITY_training_input.xlsx!A324&lt;&gt;"",ECCENTRICITY_training_input.xlsx!A324,"")</v>
      </c>
      <c r="AY417" t="str">
        <f t="shared" si="207"/>
        <v>=IF(EMOTIONAL_LABILITY_training_input.xlsx!A324&lt;&gt;"",EMOTIONAL_LABILITY_training_input.xlsx!A324,"")</v>
      </c>
      <c r="AZ417" t="str">
        <f t="shared" si="207"/>
        <v>=IF(GRANDIOSITY_training_input.xlsx!A324&lt;&gt;"",GRANDIOSITY_training_input.xlsx!A324,"")</v>
      </c>
      <c r="BA417" t="str">
        <f t="shared" si="207"/>
        <v>=IF(HOSTILITY_training_input.xlsx!A324&lt;&gt;"",HOSTILITY_training_input.xlsx!A324,"")</v>
      </c>
      <c r="BB417" t="str">
        <f t="shared" si="207"/>
        <v>=IF(IMPULSIVITY_training_input.xlsx!A324&lt;&gt;"",IMPULSIVITY_training_input.xlsx!A324,"")</v>
      </c>
      <c r="BC417" t="str">
        <f t="shared" si="207"/>
        <v>=IF(INTIMACY_AVOIDANCE_training_input.xlsx!A324&lt;&gt;"",INTIMACY_AVOIDANCE_training_input.xlsx!A324,"")</v>
      </c>
      <c r="BD417" t="str">
        <f t="shared" si="207"/>
        <v>=IF(IRRESPONSIBILITY_training_input.xlsx!A324&lt;&gt;"",IRRESPONSIBILITY_training_input.xlsx!A324,"")</v>
      </c>
      <c r="BE417" t="str">
        <f t="shared" si="207"/>
        <v>=IF(MANIPULATIVENESS_training_input.xlsx!A324&lt;&gt;"",MANIPULATIVENESS_training_input.xlsx!A324,"")</v>
      </c>
      <c r="BF417" t="str">
        <f t="shared" si="207"/>
        <v>=IF(PERCEPTUAL_DYSREGULATION_training_input.xlsx!A324&lt;&gt;"",PERCEPTUAL_DYSREGULATION_training_input.xlsx!A324,"")</v>
      </c>
      <c r="BG417" t="str">
        <f t="shared" si="207"/>
        <v>=IF(PERSEVERATION_training_input.xlsx!A324&lt;&gt;"",PERSEVERATION_training_input.xlsx!A324,"")</v>
      </c>
      <c r="BH417" t="str">
        <f t="shared" si="207"/>
        <v>=IF(RESTRICTED_AFFECTIVITY_training_input.xlsx!A324&lt;&gt;"",RESTRICTED_AFFECTIVITY_training_input.xlsx!A324,"")</v>
      </c>
      <c r="BI417" t="str">
        <f t="shared" si="207"/>
        <v>=IF(RIGID_PERFECTIONISM_training_input.xlsx!A324&lt;&gt;"",RIGID_PERFECTIONISM_training_input.xlsx!A324,"")</v>
      </c>
      <c r="BJ417" t="str">
        <f t="shared" si="207"/>
        <v>=IF(RISK_TAKING_training_input.xlsx!A324&lt;&gt;"",RISK_TAKING_training_input.xlsx!A324,"")</v>
      </c>
      <c r="BK417" t="str">
        <f t="shared" si="207"/>
        <v>=IF(SEPARATION_INSECURITY_training_input.xlsx!A324&lt;&gt;"",SEPARATION_INSECURITY_training_input.xlsx!A324,"")</v>
      </c>
      <c r="BL417" t="str">
        <f t="shared" si="207"/>
        <v>=IF(SUBMISSIVENESS_training_input.xlsx!A324&lt;&gt;"",SUBMISSIVENESS_training_input.xlsx!A324,"")</v>
      </c>
      <c r="BM417" t="str">
        <f t="shared" si="207"/>
        <v>=IF(SUSPICIOUSNESS_training_input.xlsx!A324&lt;&gt;"",SUSPICIOUSNESS_training_input.xlsx!A324,"")</v>
      </c>
      <c r="BN417" t="str">
        <f t="shared" si="207"/>
        <v>=IF(UNUSUAL_BELIEFS_training_input.xlsx!A324&lt;&gt;"",UNUSUAL_BELIEFS_training_input.xlsx!A324,"")</v>
      </c>
      <c r="BO417" t="str">
        <f t="shared" si="203"/>
        <v>=IF(WITHDRAWAL_training_input.xlsx!A324&lt;&gt;"",WITHDRAWAL_training_input.xlsx!A324,"")</v>
      </c>
      <c r="BP417" t="str">
        <f t="shared" si="203"/>
        <v>=IF(ACT_training_input.xlsx!A324&lt;&gt;"",ACT_training_input.xlsx!A324,"")</v>
      </c>
      <c r="BQ417" t="str">
        <f t="shared" si="203"/>
        <v>=IF(DSP_training_input.xlsx!A324&lt;&gt;"",DSP_training_input.xlsx!A324,"")</v>
      </c>
      <c r="BR417" t="str">
        <f t="shared" si="203"/>
        <v>=IF(PAG_training_input.xlsx!A324&lt;&gt;"",PAG_training_input.xlsx!A324,"")</v>
      </c>
      <c r="BS417" t="str">
        <f t="shared" si="203"/>
        <v>=IF(PRO_training_input.xlsx!A324&lt;&gt;"",PRO_training_input.xlsx!A324,"")</v>
      </c>
      <c r="BT417" t="str">
        <f t="shared" si="203"/>
        <v>=IF(SPL_training_input.xlsx!A324&lt;&gt;"",SPL_training_input.xlsx!A324,"")</v>
      </c>
      <c r="BU417" t="str">
        <f t="shared" si="203"/>
        <v>=IF(WDR_training_input.xlsx!A324&lt;&gt;"",WDR_training_input.xlsx!A324,"")</v>
      </c>
      <c r="BV417" t="str">
        <f t="shared" si="203"/>
        <v>=IF(CON_training_input.xlsx!A324&lt;&gt;"",CON_training_input.xlsx!A324,"")</v>
      </c>
      <c r="BW417" t="str">
        <f t="shared" si="203"/>
        <v>=IF(DSC_training_input.xlsx!A324&lt;&gt;"",DSC_training_input.xlsx!A324,"")</v>
      </c>
      <c r="BX417" t="str">
        <f t="shared" si="203"/>
        <v>=IF(FAN_training_input.xlsx!A324&lt;&gt;"",FAN_training_input.xlsx!A324,"")</v>
      </c>
      <c r="BY417" t="str">
        <f t="shared" si="203"/>
        <v>=IF(OMN_training_input.xlsx!A324&lt;&gt;"",OMN_training_input.xlsx!A324,"")</v>
      </c>
      <c r="BZ417" t="str">
        <f t="shared" si="203"/>
        <v>=IF(REP_training_input.xlsx!A324&lt;&gt;"",REP_training_input.xlsx!A324,"")</v>
      </c>
      <c r="CA417" t="str">
        <f t="shared" si="203"/>
        <v>=IF(SOM_training_input.xlsx!A324&lt;&gt;"",SOM_training_input.xlsx!A324,"")</v>
      </c>
      <c r="CB417" t="str">
        <f t="shared" si="203"/>
        <v>=IF(SUB_training_input.xlsx!A324&lt;&gt;"",SUB_training_input.xlsx!A324,"")</v>
      </c>
      <c r="CC417" t="str">
        <f t="shared" si="203"/>
        <v>=IF(UND_training_input.xlsx!A324&lt;&gt;"",UND_training_input.xlsx!A324,"")</v>
      </c>
      <c r="CD417" t="str">
        <f t="shared" si="203"/>
        <v>=IF(ALT_training_input.xlsx!A324&lt;&gt;"",ALT_training_input.xlsx!A324,"")</v>
      </c>
      <c r="CE417" t="str">
        <f t="shared" si="203"/>
        <v>=IF(HUM_training_input.xlsx!A324&lt;&gt;"",HUM_training_input.xlsx!A324,"")</v>
      </c>
      <c r="CF417" t="str">
        <f t="shared" si="203"/>
        <v>=IF(IDL_training_input.xlsx!A324&lt;&gt;"",IDL_training_input.xlsx!A324,"")</v>
      </c>
      <c r="CG417" t="str">
        <f t="shared" si="203"/>
        <v>=IF(RFM_training_input.xlsx!A324&lt;&gt;"",RFM_training_input.xlsx!A324,"")</v>
      </c>
      <c r="CH417" t="str">
        <f t="shared" si="203"/>
        <v>=IF(DN_training_input.xlsx!A324&lt;&gt;"",DN_training_input.xlsx!A324,"")</v>
      </c>
      <c r="CI417" t="str">
        <f t="shared" si="203"/>
        <v>=IF(INT_training_input.xlsx!A324&lt;&gt;"",INT_training_input.xlsx!A324,"")</v>
      </c>
      <c r="CJ417" t="str">
        <f t="shared" si="203"/>
        <v>=IF(SUP_training_input.xlsx!A324&lt;&gt;"",SUP_training_input.xlsx!A324,"")</v>
      </c>
      <c r="CK417" t="str">
        <f t="shared" si="203"/>
        <v>=IF(ANT_training_input.xlsx!A324&lt;&gt;"",ANT_training_input.xlsx!A324,"")</v>
      </c>
      <c r="CL417" t="str">
        <f t="shared" si="203"/>
        <v>=IF(ISO_training_input.xlsx!A324&lt;&gt;"",ISO_training_input.xlsx!A324,"")</v>
      </c>
    </row>
    <row r="418" spans="1:90">
      <c r="A418">
        <v>325</v>
      </c>
      <c r="B418" t="str">
        <f t="shared" si="205"/>
        <v>=IF(SUICIDE_training_input.xlsx!A325&lt;&gt;"",SUICIDE_training_input.xlsx!A325,"")</v>
      </c>
      <c r="C418" t="str">
        <f t="shared" si="207"/>
        <v>=IF(IQ_training_input.xlsx!A325&lt;&gt;"",IQ_training_input.xlsx!A325,"")</v>
      </c>
      <c r="D418" t="str">
        <f t="shared" si="207"/>
        <v>=IF(AMBIG_training_input.xlsx!A325&lt;&gt;"",AMBIG_training_input.xlsx!A325,"")</v>
      </c>
      <c r="E418" t="str">
        <f t="shared" si="207"/>
        <v>=IF(EGODYST_training_input.xlsx!A325&lt;&gt;"",EGODYST_training_input.xlsx!A325,"")</v>
      </c>
      <c r="F418" t="str">
        <f t="shared" si="207"/>
        <v>=IF(AUTISM_training_input.xlsx!A325&lt;&gt;"",AUTISM_training_input.xlsx!A325,"")</v>
      </c>
      <c r="G418" t="str">
        <f t="shared" si="207"/>
        <v>=IF(IDENTITY_training_input.xlsx!A325&lt;&gt;"",IDENTITY_training_input.xlsx!A325,"")</v>
      </c>
      <c r="H418" t="str">
        <f t="shared" si="207"/>
        <v>=IF(SELFDIR_training_input.xlsx!A325&lt;&gt;"",SELFDIR_training_input.xlsx!A325,"")</v>
      </c>
      <c r="I418" t="str">
        <f t="shared" si="207"/>
        <v>=IF(EMPATHY_training_input.xlsx!A325&lt;&gt;"",EMPATHY_training_input.xlsx!A325,"")</v>
      </c>
      <c r="J418" t="str">
        <f t="shared" si="207"/>
        <v>=IF(INTIMACY_training_input.xlsx!A325&lt;&gt;"",INTIMACY_training_input.xlsx!A325,"")</v>
      </c>
      <c r="K418" t="str">
        <f t="shared" si="207"/>
        <v>=IF(ACUTE_training_input.xlsx!A325&lt;&gt;"",ACUTE_training_input.xlsx!A325,"")</v>
      </c>
      <c r="L418" t="str">
        <f t="shared" si="207"/>
        <v>=IF(CHRONIC_training_input.xlsx!A325&lt;&gt;"",CHRONIC_training_input.xlsx!A325,"")</v>
      </c>
      <c r="M418" t="str">
        <f t="shared" si="207"/>
        <v>=IF(TRAUMA_PAST_training_input.xlsx!A325&lt;&gt;"",TRAUMA_PAST_training_input.xlsx!A325,"")</v>
      </c>
      <c r="N418" t="str">
        <f t="shared" si="207"/>
        <v>=IF(TRAUMA_PRESENT_training_input.xlsx!A325&lt;&gt;"",TRAUMA_PRESENT_training_input.xlsx!A325,"")</v>
      </c>
      <c r="O418" t="str">
        <f t="shared" si="207"/>
        <v>=IF(HOPE_training_input.xlsx!A325&lt;&gt;"",HOPE_training_input.xlsx!A325,"")</v>
      </c>
      <c r="P418" t="str">
        <f t="shared" si="207"/>
        <v>=IF(SELFAFFICACY_training_input.xlsx!A325&lt;&gt;"",SELFAFFICACY_training_input.xlsx!A325,"")</v>
      </c>
      <c r="Q418" t="str">
        <f t="shared" si="207"/>
        <v>=IF(SELFESTEEM_training_input.xlsx!A325&lt;&gt;"",SELFESTEEM_training_input.xlsx!A325,"")</v>
      </c>
      <c r="R418" t="str">
        <f t="shared" si="207"/>
        <v>=IF(WELLBEING_training_input.xlsx!A325&lt;&gt;"",WELLBEING_training_input.xlsx!A325,"")</v>
      </c>
      <c r="S418" t="str">
        <f t="shared" si="207"/>
        <v>=IF(HYPER_training_input.xlsx!A325&lt;&gt;"",HYPER_training_input.xlsx!A325,"")</v>
      </c>
      <c r="T418" t="str">
        <f t="shared" si="207"/>
        <v>=IF(AGGR_training_input.xlsx!A325&lt;&gt;"",AGGR_training_input.xlsx!A325,"")</v>
      </c>
      <c r="U418" t="str">
        <f t="shared" si="207"/>
        <v>=IF(COND_PR_training_input.xlsx!A325&lt;&gt;"",COND_PR_training_input.xlsx!A325,"")</v>
      </c>
      <c r="V418" t="str">
        <f t="shared" si="207"/>
        <v>=IF(ANXIE_training_input.xlsx!A325&lt;&gt;"",ANXIE_training_input.xlsx!A325,"")</v>
      </c>
      <c r="W418" t="str">
        <f t="shared" si="207"/>
        <v>=IF(DEPR_training_input.xlsx!A325&lt;&gt;"",DEPR_training_input.xlsx!A325,"")</v>
      </c>
      <c r="X418" t="str">
        <f t="shared" si="207"/>
        <v>=IF(SOMAT_training_input.xlsx!A325&lt;&gt;"",SOMAT_training_input.xlsx!A325,"")</v>
      </c>
      <c r="Y418" t="str">
        <f t="shared" si="207"/>
        <v>=IF(ATYPI_training_input.xlsx!A325&lt;&gt;"",ATYPI_training_input.xlsx!A325,"")</v>
      </c>
      <c r="Z418" t="str">
        <f t="shared" si="207"/>
        <v>=IF(WITHD_training_input.xlsx!A325&lt;&gt;"",WITHD_training_input.xlsx!A325,"")</v>
      </c>
      <c r="AA418" t="str">
        <f t="shared" si="207"/>
        <v>=IF(ATTE_PR_training_input.xlsx!A325&lt;&gt;"",ATTE_PR_training_input.xlsx!A325,"")</v>
      </c>
      <c r="AB418" t="str">
        <f t="shared" si="207"/>
        <v>=IF(ANG_CONT_training_input.xlsx!A325&lt;&gt;"",ANG_CONT_training_input.xlsx!A325,"")</v>
      </c>
      <c r="AC418" t="str">
        <f t="shared" si="207"/>
        <v>=IF(DEV_SOC_DIS_training_input.xlsx!A325&lt;&gt;"",DEV_SOC_DIS_training_input.xlsx!A325,"")</v>
      </c>
      <c r="AD418" t="str">
        <f t="shared" si="207"/>
        <v>=IF(BULLY_training_input.xlsx!A325&lt;&gt;"",BULLY_training_input.xlsx!A325,"")</v>
      </c>
      <c r="AE418" t="str">
        <f t="shared" si="207"/>
        <v>=IF(EMOT_SELF_C_training_input.xlsx!A325&lt;&gt;"",EMOT_SELF_C_training_input.xlsx!A325,"")</v>
      </c>
      <c r="AF418" t="str">
        <f t="shared" si="207"/>
        <v>=IF(EXE_FUN_training_input.xlsx!A325&lt;&gt;"",EXE_FUN_training_input.xlsx!A325,"")</v>
      </c>
      <c r="AG418" t="str">
        <f t="shared" si="207"/>
        <v>=IF(MANIA_training_input.xlsx!A325&lt;&gt;"",MANIA_training_input.xlsx!A325,"")</v>
      </c>
      <c r="AH418" t="str">
        <f t="shared" si="207"/>
        <v>=IF(NEG_EMOT_training_input.xlsx!A325&lt;&gt;"",NEG_EMOT_training_input.xlsx!A325,"")</v>
      </c>
      <c r="AI418" t="str">
        <f t="shared" si="207"/>
        <v>=IF(ADAPT_training_input.xlsx!A325&lt;&gt;"",ADAPT_training_input.xlsx!A325,"")</v>
      </c>
      <c r="AJ418" t="str">
        <f t="shared" si="207"/>
        <v>=IF(SOC_SK_training_input.xlsx!A325&lt;&gt;"",SOC_SK_training_input.xlsx!A325,"")</v>
      </c>
      <c r="AK418" t="str">
        <f t="shared" si="207"/>
        <v>=IF(LEAD_training_input.xlsx!A325&lt;&gt;"",LEAD_training_input.xlsx!A325,"")</v>
      </c>
      <c r="AL418" t="str">
        <f t="shared" si="207"/>
        <v>=IF(ACT_DAIL_training_input.xlsx!A325&lt;&gt;"",ACT_DAIL_training_input.xlsx!A325,"")</v>
      </c>
      <c r="AM418" t="str">
        <f t="shared" si="207"/>
        <v>=IF(FUN_COM_training_input.xlsx!A325&lt;&gt;"",FUN_COM_training_input.xlsx!A325,"")</v>
      </c>
      <c r="AN418" t="str">
        <f t="shared" si="207"/>
        <v>=IF(RESILI_training_input.xlsx!A325&lt;&gt;"",RESILI_training_input.xlsx!A325,"")</v>
      </c>
      <c r="AO418" t="str">
        <f t="shared" si="207"/>
        <v>=IF(SEL_training_input.xlsx!A325&lt;&gt;"",SEL_training_input.xlsx!A325,"")</v>
      </c>
      <c r="AP418" t="str">
        <f t="shared" si="207"/>
        <v>=IF(SEV_training_input.xlsx!A325&lt;&gt;"",SEV_training_input.xlsx!A325,"")</v>
      </c>
      <c r="AQ418" t="str">
        <f t="shared" si="207"/>
        <v>=IF(ANHEDONIA_training_input.xlsx!A325&lt;&gt;"",ANHEDONIA_training_input.xlsx!A325,"")</v>
      </c>
      <c r="AR418" t="str">
        <f t="shared" si="207"/>
        <v>=IF(ANXIOUSNESS_training_input.xlsx!A325&lt;&gt;"",ANXIOUSNESS_training_input.xlsx!A325,"")</v>
      </c>
      <c r="AS418" t="str">
        <f t="shared" si="207"/>
        <v>=IF(ATTENTION_SEEKING_training_input.xlsx!A325&lt;&gt;"",ATTENTION_SEEKING_training_input.xlsx!A325,"")</v>
      </c>
      <c r="AT418" t="str">
        <f t="shared" si="207"/>
        <v>=IF(CALLOUSNESS_training_input.xlsx!A325&lt;&gt;"",CALLOUSNESS_training_input.xlsx!A325,"")</v>
      </c>
      <c r="AU418" t="str">
        <f t="shared" si="207"/>
        <v>=IF(DECEITFULNESS_training_input.xlsx!A325&lt;&gt;"",DECEITFULNESS_training_input.xlsx!A325,"")</v>
      </c>
      <c r="AV418" t="str">
        <f t="shared" si="207"/>
        <v>=IF(DEPRESSIVITY_training_input.xlsx!A325&lt;&gt;"",DEPRESSIVITY_training_input.xlsx!A325,"")</v>
      </c>
      <c r="AW418" t="str">
        <f t="shared" si="207"/>
        <v>=IF(DISTRACTIBILITY_training_input.xlsx!A325&lt;&gt;"",DISTRACTIBILITY_training_input.xlsx!A325,"")</v>
      </c>
      <c r="AX418" t="str">
        <f t="shared" si="207"/>
        <v>=IF(ECCENTRICITY_training_input.xlsx!A325&lt;&gt;"",ECCENTRICITY_training_input.xlsx!A325,"")</v>
      </c>
      <c r="AY418" t="str">
        <f t="shared" si="207"/>
        <v>=IF(EMOTIONAL_LABILITY_training_input.xlsx!A325&lt;&gt;"",EMOTIONAL_LABILITY_training_input.xlsx!A325,"")</v>
      </c>
      <c r="AZ418" t="str">
        <f t="shared" si="207"/>
        <v>=IF(GRANDIOSITY_training_input.xlsx!A325&lt;&gt;"",GRANDIOSITY_training_input.xlsx!A325,"")</v>
      </c>
      <c r="BA418" t="str">
        <f t="shared" si="207"/>
        <v>=IF(HOSTILITY_training_input.xlsx!A325&lt;&gt;"",HOSTILITY_training_input.xlsx!A325,"")</v>
      </c>
      <c r="BB418" t="str">
        <f t="shared" si="207"/>
        <v>=IF(IMPULSIVITY_training_input.xlsx!A325&lt;&gt;"",IMPULSIVITY_training_input.xlsx!A325,"")</v>
      </c>
      <c r="BC418" t="str">
        <f t="shared" si="207"/>
        <v>=IF(INTIMACY_AVOIDANCE_training_input.xlsx!A325&lt;&gt;"",INTIMACY_AVOIDANCE_training_input.xlsx!A325,"")</v>
      </c>
      <c r="BD418" t="str">
        <f t="shared" si="207"/>
        <v>=IF(IRRESPONSIBILITY_training_input.xlsx!A325&lt;&gt;"",IRRESPONSIBILITY_training_input.xlsx!A325,"")</v>
      </c>
      <c r="BE418" t="str">
        <f t="shared" si="207"/>
        <v>=IF(MANIPULATIVENESS_training_input.xlsx!A325&lt;&gt;"",MANIPULATIVENESS_training_input.xlsx!A325,"")</v>
      </c>
      <c r="BF418" t="str">
        <f t="shared" si="207"/>
        <v>=IF(PERCEPTUAL_DYSREGULATION_training_input.xlsx!A325&lt;&gt;"",PERCEPTUAL_DYSREGULATION_training_input.xlsx!A325,"")</v>
      </c>
      <c r="BG418" t="str">
        <f t="shared" si="207"/>
        <v>=IF(PERSEVERATION_training_input.xlsx!A325&lt;&gt;"",PERSEVERATION_training_input.xlsx!A325,"")</v>
      </c>
      <c r="BH418" t="str">
        <f t="shared" si="207"/>
        <v>=IF(RESTRICTED_AFFECTIVITY_training_input.xlsx!A325&lt;&gt;"",RESTRICTED_AFFECTIVITY_training_input.xlsx!A325,"")</v>
      </c>
      <c r="BI418" t="str">
        <f t="shared" si="207"/>
        <v>=IF(RIGID_PERFECTIONISM_training_input.xlsx!A325&lt;&gt;"",RIGID_PERFECTIONISM_training_input.xlsx!A325,"")</v>
      </c>
      <c r="BJ418" t="str">
        <f t="shared" si="207"/>
        <v>=IF(RISK_TAKING_training_input.xlsx!A325&lt;&gt;"",RISK_TAKING_training_input.xlsx!A325,"")</v>
      </c>
      <c r="BK418" t="str">
        <f t="shared" si="207"/>
        <v>=IF(SEPARATION_INSECURITY_training_input.xlsx!A325&lt;&gt;"",SEPARATION_INSECURITY_training_input.xlsx!A325,"")</v>
      </c>
      <c r="BL418" t="str">
        <f t="shared" si="207"/>
        <v>=IF(SUBMISSIVENESS_training_input.xlsx!A325&lt;&gt;"",SUBMISSIVENESS_training_input.xlsx!A325,"")</v>
      </c>
      <c r="BM418" t="str">
        <f t="shared" si="207"/>
        <v>=IF(SUSPICIOUSNESS_training_input.xlsx!A325&lt;&gt;"",SUSPICIOUSNESS_training_input.xlsx!A325,"")</v>
      </c>
      <c r="BN418" t="str">
        <f t="shared" si="207"/>
        <v>=IF(UNUSUAL_BELIEFS_training_input.xlsx!A325&lt;&gt;"",UNUSUAL_BELIEFS_training_input.xlsx!A325,"")</v>
      </c>
      <c r="BO418" t="str">
        <f t="shared" si="203"/>
        <v>=IF(WITHDRAWAL_training_input.xlsx!A325&lt;&gt;"",WITHDRAWAL_training_input.xlsx!A325,"")</v>
      </c>
      <c r="BP418" t="str">
        <f t="shared" si="203"/>
        <v>=IF(ACT_training_input.xlsx!A325&lt;&gt;"",ACT_training_input.xlsx!A325,"")</v>
      </c>
      <c r="BQ418" t="str">
        <f t="shared" si="203"/>
        <v>=IF(DSP_training_input.xlsx!A325&lt;&gt;"",DSP_training_input.xlsx!A325,"")</v>
      </c>
      <c r="BR418" t="str">
        <f t="shared" si="203"/>
        <v>=IF(PAG_training_input.xlsx!A325&lt;&gt;"",PAG_training_input.xlsx!A325,"")</v>
      </c>
      <c r="BS418" t="str">
        <f t="shared" si="203"/>
        <v>=IF(PRO_training_input.xlsx!A325&lt;&gt;"",PRO_training_input.xlsx!A325,"")</v>
      </c>
      <c r="BT418" t="str">
        <f t="shared" si="203"/>
        <v>=IF(SPL_training_input.xlsx!A325&lt;&gt;"",SPL_training_input.xlsx!A325,"")</v>
      </c>
      <c r="BU418" t="str">
        <f t="shared" si="203"/>
        <v>=IF(WDR_training_input.xlsx!A325&lt;&gt;"",WDR_training_input.xlsx!A325,"")</v>
      </c>
      <c r="BV418" t="str">
        <f t="shared" si="203"/>
        <v>=IF(CON_training_input.xlsx!A325&lt;&gt;"",CON_training_input.xlsx!A325,"")</v>
      </c>
      <c r="BW418" t="str">
        <f t="shared" si="203"/>
        <v>=IF(DSC_training_input.xlsx!A325&lt;&gt;"",DSC_training_input.xlsx!A325,"")</v>
      </c>
      <c r="BX418" t="str">
        <f t="shared" si="203"/>
        <v>=IF(FAN_training_input.xlsx!A325&lt;&gt;"",FAN_training_input.xlsx!A325,"")</v>
      </c>
      <c r="BY418" t="str">
        <f t="shared" si="203"/>
        <v>=IF(OMN_training_input.xlsx!A325&lt;&gt;"",OMN_training_input.xlsx!A325,"")</v>
      </c>
      <c r="BZ418" t="str">
        <f t="shared" si="203"/>
        <v>=IF(REP_training_input.xlsx!A325&lt;&gt;"",REP_training_input.xlsx!A325,"")</v>
      </c>
      <c r="CA418" t="str">
        <f t="shared" si="203"/>
        <v>=IF(SOM_training_input.xlsx!A325&lt;&gt;"",SOM_training_input.xlsx!A325,"")</v>
      </c>
      <c r="CB418" t="str">
        <f t="shared" si="203"/>
        <v>=IF(SUB_training_input.xlsx!A325&lt;&gt;"",SUB_training_input.xlsx!A325,"")</v>
      </c>
      <c r="CC418" t="str">
        <f t="shared" si="203"/>
        <v>=IF(UND_training_input.xlsx!A325&lt;&gt;"",UND_training_input.xlsx!A325,"")</v>
      </c>
      <c r="CD418" t="str">
        <f t="shared" si="203"/>
        <v>=IF(ALT_training_input.xlsx!A325&lt;&gt;"",ALT_training_input.xlsx!A325,"")</v>
      </c>
      <c r="CE418" t="str">
        <f t="shared" si="203"/>
        <v>=IF(HUM_training_input.xlsx!A325&lt;&gt;"",HUM_training_input.xlsx!A325,"")</v>
      </c>
      <c r="CF418" t="str">
        <f t="shared" si="203"/>
        <v>=IF(IDL_training_input.xlsx!A325&lt;&gt;"",IDL_training_input.xlsx!A325,"")</v>
      </c>
      <c r="CG418" t="str">
        <f t="shared" si="203"/>
        <v>=IF(RFM_training_input.xlsx!A325&lt;&gt;"",RFM_training_input.xlsx!A325,"")</v>
      </c>
      <c r="CH418" t="str">
        <f t="shared" si="203"/>
        <v>=IF(DN_training_input.xlsx!A325&lt;&gt;"",DN_training_input.xlsx!A325,"")</v>
      </c>
      <c r="CI418" t="str">
        <f t="shared" si="203"/>
        <v>=IF(INT_training_input.xlsx!A325&lt;&gt;"",INT_training_input.xlsx!A325,"")</v>
      </c>
      <c r="CJ418" t="str">
        <f t="shared" si="203"/>
        <v>=IF(SUP_training_input.xlsx!A325&lt;&gt;"",SUP_training_input.xlsx!A325,"")</v>
      </c>
      <c r="CK418" t="str">
        <f t="shared" si="203"/>
        <v>=IF(ANT_training_input.xlsx!A325&lt;&gt;"",ANT_training_input.xlsx!A325,"")</v>
      </c>
      <c r="CL418" t="str">
        <f t="shared" si="203"/>
        <v>=IF(ISO_training_input.xlsx!A325&lt;&gt;"",ISO_training_input.xlsx!A325,"")</v>
      </c>
    </row>
    <row r="419" spans="1:90">
      <c r="A419">
        <v>326</v>
      </c>
      <c r="B419" t="str">
        <f t="shared" si="205"/>
        <v>=IF(SUICIDE_training_input.xlsx!A326&lt;&gt;"",SUICIDE_training_input.xlsx!A326,"")</v>
      </c>
      <c r="C419" t="str">
        <f t="shared" si="207"/>
        <v>=IF(IQ_training_input.xlsx!A326&lt;&gt;"",IQ_training_input.xlsx!A326,"")</v>
      </c>
      <c r="D419" t="str">
        <f t="shared" si="207"/>
        <v>=IF(AMBIG_training_input.xlsx!A326&lt;&gt;"",AMBIG_training_input.xlsx!A326,"")</v>
      </c>
      <c r="E419" t="str">
        <f t="shared" si="207"/>
        <v>=IF(EGODYST_training_input.xlsx!A326&lt;&gt;"",EGODYST_training_input.xlsx!A326,"")</v>
      </c>
      <c r="F419" t="str">
        <f t="shared" si="207"/>
        <v>=IF(AUTISM_training_input.xlsx!A326&lt;&gt;"",AUTISM_training_input.xlsx!A326,"")</v>
      </c>
      <c r="G419" t="str">
        <f t="shared" si="207"/>
        <v>=IF(IDENTITY_training_input.xlsx!A326&lt;&gt;"",IDENTITY_training_input.xlsx!A326,"")</v>
      </c>
      <c r="H419" t="str">
        <f t="shared" si="207"/>
        <v>=IF(SELFDIR_training_input.xlsx!A326&lt;&gt;"",SELFDIR_training_input.xlsx!A326,"")</v>
      </c>
      <c r="I419" t="str">
        <f t="shared" si="207"/>
        <v>=IF(EMPATHY_training_input.xlsx!A326&lt;&gt;"",EMPATHY_training_input.xlsx!A326,"")</v>
      </c>
      <c r="J419" t="str">
        <f t="shared" si="207"/>
        <v>=IF(INTIMACY_training_input.xlsx!A326&lt;&gt;"",INTIMACY_training_input.xlsx!A326,"")</v>
      </c>
      <c r="K419" t="str">
        <f t="shared" si="207"/>
        <v>=IF(ACUTE_training_input.xlsx!A326&lt;&gt;"",ACUTE_training_input.xlsx!A326,"")</v>
      </c>
      <c r="L419" t="str">
        <f t="shared" si="207"/>
        <v>=IF(CHRONIC_training_input.xlsx!A326&lt;&gt;"",CHRONIC_training_input.xlsx!A326,"")</v>
      </c>
      <c r="M419" t="str">
        <f t="shared" si="207"/>
        <v>=IF(TRAUMA_PAST_training_input.xlsx!A326&lt;&gt;"",TRAUMA_PAST_training_input.xlsx!A326,"")</v>
      </c>
      <c r="N419" t="str">
        <f t="shared" si="207"/>
        <v>=IF(TRAUMA_PRESENT_training_input.xlsx!A326&lt;&gt;"",TRAUMA_PRESENT_training_input.xlsx!A326,"")</v>
      </c>
      <c r="O419" t="str">
        <f t="shared" si="207"/>
        <v>=IF(HOPE_training_input.xlsx!A326&lt;&gt;"",HOPE_training_input.xlsx!A326,"")</v>
      </c>
      <c r="P419" t="str">
        <f t="shared" si="207"/>
        <v>=IF(SELFAFFICACY_training_input.xlsx!A326&lt;&gt;"",SELFAFFICACY_training_input.xlsx!A326,"")</v>
      </c>
      <c r="Q419" t="str">
        <f t="shared" si="207"/>
        <v>=IF(SELFESTEEM_training_input.xlsx!A326&lt;&gt;"",SELFESTEEM_training_input.xlsx!A326,"")</v>
      </c>
      <c r="R419" t="str">
        <f t="shared" si="207"/>
        <v>=IF(WELLBEING_training_input.xlsx!A326&lt;&gt;"",WELLBEING_training_input.xlsx!A326,"")</v>
      </c>
      <c r="S419" t="str">
        <f t="shared" si="207"/>
        <v>=IF(HYPER_training_input.xlsx!A326&lt;&gt;"",HYPER_training_input.xlsx!A326,"")</v>
      </c>
      <c r="T419" t="str">
        <f t="shared" si="207"/>
        <v>=IF(AGGR_training_input.xlsx!A326&lt;&gt;"",AGGR_training_input.xlsx!A326,"")</v>
      </c>
      <c r="U419" t="str">
        <f t="shared" si="207"/>
        <v>=IF(COND_PR_training_input.xlsx!A326&lt;&gt;"",COND_PR_training_input.xlsx!A326,"")</v>
      </c>
      <c r="V419" t="str">
        <f t="shared" si="207"/>
        <v>=IF(ANXIE_training_input.xlsx!A326&lt;&gt;"",ANXIE_training_input.xlsx!A326,"")</v>
      </c>
      <c r="W419" t="str">
        <f t="shared" si="207"/>
        <v>=IF(DEPR_training_input.xlsx!A326&lt;&gt;"",DEPR_training_input.xlsx!A326,"")</v>
      </c>
      <c r="X419" t="str">
        <f t="shared" si="207"/>
        <v>=IF(SOMAT_training_input.xlsx!A326&lt;&gt;"",SOMAT_training_input.xlsx!A326,"")</v>
      </c>
      <c r="Y419" t="str">
        <f t="shared" si="207"/>
        <v>=IF(ATYPI_training_input.xlsx!A326&lt;&gt;"",ATYPI_training_input.xlsx!A326,"")</v>
      </c>
      <c r="Z419" t="str">
        <f t="shared" si="207"/>
        <v>=IF(WITHD_training_input.xlsx!A326&lt;&gt;"",WITHD_training_input.xlsx!A326,"")</v>
      </c>
      <c r="AA419" t="str">
        <f t="shared" si="207"/>
        <v>=IF(ATTE_PR_training_input.xlsx!A326&lt;&gt;"",ATTE_PR_training_input.xlsx!A326,"")</v>
      </c>
      <c r="AB419" t="str">
        <f t="shared" si="207"/>
        <v>=IF(ANG_CONT_training_input.xlsx!A326&lt;&gt;"",ANG_CONT_training_input.xlsx!A326,"")</v>
      </c>
      <c r="AC419" t="str">
        <f t="shared" si="207"/>
        <v>=IF(DEV_SOC_DIS_training_input.xlsx!A326&lt;&gt;"",DEV_SOC_DIS_training_input.xlsx!A326,"")</v>
      </c>
      <c r="AD419" t="str">
        <f t="shared" si="207"/>
        <v>=IF(BULLY_training_input.xlsx!A326&lt;&gt;"",BULLY_training_input.xlsx!A326,"")</v>
      </c>
      <c r="AE419" t="str">
        <f t="shared" si="207"/>
        <v>=IF(EMOT_SELF_C_training_input.xlsx!A326&lt;&gt;"",EMOT_SELF_C_training_input.xlsx!A326,"")</v>
      </c>
      <c r="AF419" t="str">
        <f t="shared" si="207"/>
        <v>=IF(EXE_FUN_training_input.xlsx!A326&lt;&gt;"",EXE_FUN_training_input.xlsx!A326,"")</v>
      </c>
      <c r="AG419" t="str">
        <f t="shared" si="207"/>
        <v>=IF(MANIA_training_input.xlsx!A326&lt;&gt;"",MANIA_training_input.xlsx!A326,"")</v>
      </c>
      <c r="AH419" t="str">
        <f t="shared" si="207"/>
        <v>=IF(NEG_EMOT_training_input.xlsx!A326&lt;&gt;"",NEG_EMOT_training_input.xlsx!A326,"")</v>
      </c>
      <c r="AI419" t="str">
        <f t="shared" si="207"/>
        <v>=IF(ADAPT_training_input.xlsx!A326&lt;&gt;"",ADAPT_training_input.xlsx!A326,"")</v>
      </c>
      <c r="AJ419" t="str">
        <f t="shared" si="207"/>
        <v>=IF(SOC_SK_training_input.xlsx!A326&lt;&gt;"",SOC_SK_training_input.xlsx!A326,"")</v>
      </c>
      <c r="AK419" t="str">
        <f t="shared" si="207"/>
        <v>=IF(LEAD_training_input.xlsx!A326&lt;&gt;"",LEAD_training_input.xlsx!A326,"")</v>
      </c>
      <c r="AL419" t="str">
        <f t="shared" si="207"/>
        <v>=IF(ACT_DAIL_training_input.xlsx!A326&lt;&gt;"",ACT_DAIL_training_input.xlsx!A326,"")</v>
      </c>
      <c r="AM419" t="str">
        <f t="shared" si="207"/>
        <v>=IF(FUN_COM_training_input.xlsx!A326&lt;&gt;"",FUN_COM_training_input.xlsx!A326,"")</v>
      </c>
      <c r="AN419" t="str">
        <f t="shared" si="207"/>
        <v>=IF(RESILI_training_input.xlsx!A326&lt;&gt;"",RESILI_training_input.xlsx!A326,"")</v>
      </c>
      <c r="AO419" t="str">
        <f t="shared" si="207"/>
        <v>=IF(SEL_training_input.xlsx!A326&lt;&gt;"",SEL_training_input.xlsx!A326,"")</v>
      </c>
      <c r="AP419" t="str">
        <f t="shared" si="207"/>
        <v>=IF(SEV_training_input.xlsx!A326&lt;&gt;"",SEV_training_input.xlsx!A326,"")</v>
      </c>
      <c r="AQ419" t="str">
        <f t="shared" si="207"/>
        <v>=IF(ANHEDONIA_training_input.xlsx!A326&lt;&gt;"",ANHEDONIA_training_input.xlsx!A326,"")</v>
      </c>
      <c r="AR419" t="str">
        <f t="shared" si="207"/>
        <v>=IF(ANXIOUSNESS_training_input.xlsx!A326&lt;&gt;"",ANXIOUSNESS_training_input.xlsx!A326,"")</v>
      </c>
      <c r="AS419" t="str">
        <f t="shared" si="207"/>
        <v>=IF(ATTENTION_SEEKING_training_input.xlsx!A326&lt;&gt;"",ATTENTION_SEEKING_training_input.xlsx!A326,"")</v>
      </c>
      <c r="AT419" t="str">
        <f t="shared" si="207"/>
        <v>=IF(CALLOUSNESS_training_input.xlsx!A326&lt;&gt;"",CALLOUSNESS_training_input.xlsx!A326,"")</v>
      </c>
      <c r="AU419" t="str">
        <f t="shared" si="207"/>
        <v>=IF(DECEITFULNESS_training_input.xlsx!A326&lt;&gt;"",DECEITFULNESS_training_input.xlsx!A326,"")</v>
      </c>
      <c r="AV419" t="str">
        <f t="shared" si="207"/>
        <v>=IF(DEPRESSIVITY_training_input.xlsx!A326&lt;&gt;"",DEPRESSIVITY_training_input.xlsx!A326,"")</v>
      </c>
      <c r="AW419" t="str">
        <f t="shared" si="207"/>
        <v>=IF(DISTRACTIBILITY_training_input.xlsx!A326&lt;&gt;"",DISTRACTIBILITY_training_input.xlsx!A326,"")</v>
      </c>
      <c r="AX419" t="str">
        <f t="shared" si="207"/>
        <v>=IF(ECCENTRICITY_training_input.xlsx!A326&lt;&gt;"",ECCENTRICITY_training_input.xlsx!A326,"")</v>
      </c>
      <c r="AY419" t="str">
        <f t="shared" si="207"/>
        <v>=IF(EMOTIONAL_LABILITY_training_input.xlsx!A326&lt;&gt;"",EMOTIONAL_LABILITY_training_input.xlsx!A326,"")</v>
      </c>
      <c r="AZ419" t="str">
        <f t="shared" si="207"/>
        <v>=IF(GRANDIOSITY_training_input.xlsx!A326&lt;&gt;"",GRANDIOSITY_training_input.xlsx!A326,"")</v>
      </c>
      <c r="BA419" t="str">
        <f t="shared" si="207"/>
        <v>=IF(HOSTILITY_training_input.xlsx!A326&lt;&gt;"",HOSTILITY_training_input.xlsx!A326,"")</v>
      </c>
      <c r="BB419" t="str">
        <f t="shared" si="207"/>
        <v>=IF(IMPULSIVITY_training_input.xlsx!A326&lt;&gt;"",IMPULSIVITY_training_input.xlsx!A326,"")</v>
      </c>
      <c r="BC419" t="str">
        <f t="shared" si="207"/>
        <v>=IF(INTIMACY_AVOIDANCE_training_input.xlsx!A326&lt;&gt;"",INTIMACY_AVOIDANCE_training_input.xlsx!A326,"")</v>
      </c>
      <c r="BD419" t="str">
        <f t="shared" si="207"/>
        <v>=IF(IRRESPONSIBILITY_training_input.xlsx!A326&lt;&gt;"",IRRESPONSIBILITY_training_input.xlsx!A326,"")</v>
      </c>
      <c r="BE419" t="str">
        <f t="shared" si="207"/>
        <v>=IF(MANIPULATIVENESS_training_input.xlsx!A326&lt;&gt;"",MANIPULATIVENESS_training_input.xlsx!A326,"")</v>
      </c>
      <c r="BF419" t="str">
        <f t="shared" si="207"/>
        <v>=IF(PERCEPTUAL_DYSREGULATION_training_input.xlsx!A326&lt;&gt;"",PERCEPTUAL_DYSREGULATION_training_input.xlsx!A326,"")</v>
      </c>
      <c r="BG419" t="str">
        <f t="shared" si="207"/>
        <v>=IF(PERSEVERATION_training_input.xlsx!A326&lt;&gt;"",PERSEVERATION_training_input.xlsx!A326,"")</v>
      </c>
      <c r="BH419" t="str">
        <f t="shared" si="207"/>
        <v>=IF(RESTRICTED_AFFECTIVITY_training_input.xlsx!A326&lt;&gt;"",RESTRICTED_AFFECTIVITY_training_input.xlsx!A326,"")</v>
      </c>
      <c r="BI419" t="str">
        <f t="shared" si="207"/>
        <v>=IF(RIGID_PERFECTIONISM_training_input.xlsx!A326&lt;&gt;"",RIGID_PERFECTIONISM_training_input.xlsx!A326,"")</v>
      </c>
      <c r="BJ419" t="str">
        <f t="shared" si="207"/>
        <v>=IF(RISK_TAKING_training_input.xlsx!A326&lt;&gt;"",RISK_TAKING_training_input.xlsx!A326,"")</v>
      </c>
      <c r="BK419" t="str">
        <f t="shared" si="207"/>
        <v>=IF(SEPARATION_INSECURITY_training_input.xlsx!A326&lt;&gt;"",SEPARATION_INSECURITY_training_input.xlsx!A326,"")</v>
      </c>
      <c r="BL419" t="str">
        <f t="shared" si="207"/>
        <v>=IF(SUBMISSIVENESS_training_input.xlsx!A326&lt;&gt;"",SUBMISSIVENESS_training_input.xlsx!A326,"")</v>
      </c>
      <c r="BM419" t="str">
        <f t="shared" si="207"/>
        <v>=IF(SUSPICIOUSNESS_training_input.xlsx!A326&lt;&gt;"",SUSPICIOUSNESS_training_input.xlsx!A326,"")</v>
      </c>
      <c r="BN419" t="str">
        <f t="shared" si="207"/>
        <v>=IF(UNUSUAL_BELIEFS_training_input.xlsx!A326&lt;&gt;"",UNUSUAL_BELIEFS_training_input.xlsx!A326,"")</v>
      </c>
      <c r="BO419" t="str">
        <f t="shared" si="203"/>
        <v>=IF(WITHDRAWAL_training_input.xlsx!A326&lt;&gt;"",WITHDRAWAL_training_input.xlsx!A326,"")</v>
      </c>
      <c r="BP419" t="str">
        <f t="shared" si="203"/>
        <v>=IF(ACT_training_input.xlsx!A326&lt;&gt;"",ACT_training_input.xlsx!A326,"")</v>
      </c>
      <c r="BQ419" t="str">
        <f t="shared" si="203"/>
        <v>=IF(DSP_training_input.xlsx!A326&lt;&gt;"",DSP_training_input.xlsx!A326,"")</v>
      </c>
      <c r="BR419" t="str">
        <f t="shared" si="203"/>
        <v>=IF(PAG_training_input.xlsx!A326&lt;&gt;"",PAG_training_input.xlsx!A326,"")</v>
      </c>
      <c r="BS419" t="str">
        <f t="shared" si="203"/>
        <v>=IF(PRO_training_input.xlsx!A326&lt;&gt;"",PRO_training_input.xlsx!A326,"")</v>
      </c>
      <c r="BT419" t="str">
        <f t="shared" si="203"/>
        <v>=IF(SPL_training_input.xlsx!A326&lt;&gt;"",SPL_training_input.xlsx!A326,"")</v>
      </c>
      <c r="BU419" t="str">
        <f t="shared" si="203"/>
        <v>=IF(WDR_training_input.xlsx!A326&lt;&gt;"",WDR_training_input.xlsx!A326,"")</v>
      </c>
      <c r="BV419" t="str">
        <f t="shared" si="203"/>
        <v>=IF(CON_training_input.xlsx!A326&lt;&gt;"",CON_training_input.xlsx!A326,"")</v>
      </c>
      <c r="BW419" t="str">
        <f t="shared" si="203"/>
        <v>=IF(DSC_training_input.xlsx!A326&lt;&gt;"",DSC_training_input.xlsx!A326,"")</v>
      </c>
      <c r="BX419" t="str">
        <f t="shared" si="203"/>
        <v>=IF(FAN_training_input.xlsx!A326&lt;&gt;"",FAN_training_input.xlsx!A326,"")</v>
      </c>
      <c r="BY419" t="str">
        <f t="shared" si="203"/>
        <v>=IF(OMN_training_input.xlsx!A326&lt;&gt;"",OMN_training_input.xlsx!A326,"")</v>
      </c>
      <c r="BZ419" t="str">
        <f t="shared" si="203"/>
        <v>=IF(REP_training_input.xlsx!A326&lt;&gt;"",REP_training_input.xlsx!A326,"")</v>
      </c>
      <c r="CA419" t="str">
        <f t="shared" si="203"/>
        <v>=IF(SOM_training_input.xlsx!A326&lt;&gt;"",SOM_training_input.xlsx!A326,"")</v>
      </c>
      <c r="CB419" t="str">
        <f t="shared" si="203"/>
        <v>=IF(SUB_training_input.xlsx!A326&lt;&gt;"",SUB_training_input.xlsx!A326,"")</v>
      </c>
      <c r="CC419" t="str">
        <f t="shared" si="203"/>
        <v>=IF(UND_training_input.xlsx!A326&lt;&gt;"",UND_training_input.xlsx!A326,"")</v>
      </c>
      <c r="CD419" t="str">
        <f t="shared" si="203"/>
        <v>=IF(ALT_training_input.xlsx!A326&lt;&gt;"",ALT_training_input.xlsx!A326,"")</v>
      </c>
      <c r="CE419" t="str">
        <f t="shared" si="203"/>
        <v>=IF(HUM_training_input.xlsx!A326&lt;&gt;"",HUM_training_input.xlsx!A326,"")</v>
      </c>
      <c r="CF419" t="str">
        <f t="shared" si="203"/>
        <v>=IF(IDL_training_input.xlsx!A326&lt;&gt;"",IDL_training_input.xlsx!A326,"")</v>
      </c>
      <c r="CG419" t="str">
        <f t="shared" si="203"/>
        <v>=IF(RFM_training_input.xlsx!A326&lt;&gt;"",RFM_training_input.xlsx!A326,"")</v>
      </c>
      <c r="CH419" t="str">
        <f t="shared" si="203"/>
        <v>=IF(DN_training_input.xlsx!A326&lt;&gt;"",DN_training_input.xlsx!A326,"")</v>
      </c>
      <c r="CI419" t="str">
        <f t="shared" si="203"/>
        <v>=IF(INT_training_input.xlsx!A326&lt;&gt;"",INT_training_input.xlsx!A326,"")</v>
      </c>
      <c r="CJ419" t="str">
        <f t="shared" si="203"/>
        <v>=IF(SUP_training_input.xlsx!A326&lt;&gt;"",SUP_training_input.xlsx!A326,"")</v>
      </c>
      <c r="CK419" t="str">
        <f t="shared" si="203"/>
        <v>=IF(ANT_training_input.xlsx!A326&lt;&gt;"",ANT_training_input.xlsx!A326,"")</v>
      </c>
      <c r="CL419" t="str">
        <f t="shared" si="203"/>
        <v>=IF(ISO_training_input.xlsx!A326&lt;&gt;"",ISO_training_input.xlsx!A326,"")</v>
      </c>
    </row>
    <row r="420" spans="1:90">
      <c r="A420">
        <v>327</v>
      </c>
      <c r="B420" t="str">
        <f t="shared" si="205"/>
        <v>=IF(SUICIDE_training_input.xlsx!A327&lt;&gt;"",SUICIDE_training_input.xlsx!A327,"")</v>
      </c>
      <c r="C420" t="str">
        <f t="shared" si="207"/>
        <v>=IF(IQ_training_input.xlsx!A327&lt;&gt;"",IQ_training_input.xlsx!A327,"")</v>
      </c>
      <c r="D420" t="str">
        <f t="shared" si="207"/>
        <v>=IF(AMBIG_training_input.xlsx!A327&lt;&gt;"",AMBIG_training_input.xlsx!A327,"")</v>
      </c>
      <c r="E420" t="str">
        <f t="shared" si="207"/>
        <v>=IF(EGODYST_training_input.xlsx!A327&lt;&gt;"",EGODYST_training_input.xlsx!A327,"")</v>
      </c>
      <c r="F420" t="str">
        <f t="shared" si="207"/>
        <v>=IF(AUTISM_training_input.xlsx!A327&lt;&gt;"",AUTISM_training_input.xlsx!A327,"")</v>
      </c>
      <c r="G420" t="str">
        <f t="shared" si="207"/>
        <v>=IF(IDENTITY_training_input.xlsx!A327&lt;&gt;"",IDENTITY_training_input.xlsx!A327,"")</v>
      </c>
      <c r="H420" t="str">
        <f t="shared" si="207"/>
        <v>=IF(SELFDIR_training_input.xlsx!A327&lt;&gt;"",SELFDIR_training_input.xlsx!A327,"")</v>
      </c>
      <c r="I420" t="str">
        <f t="shared" si="207"/>
        <v>=IF(EMPATHY_training_input.xlsx!A327&lt;&gt;"",EMPATHY_training_input.xlsx!A327,"")</v>
      </c>
      <c r="J420" t="str">
        <f t="shared" si="207"/>
        <v>=IF(INTIMACY_training_input.xlsx!A327&lt;&gt;"",INTIMACY_training_input.xlsx!A327,"")</v>
      </c>
      <c r="K420" t="str">
        <f t="shared" si="207"/>
        <v>=IF(ACUTE_training_input.xlsx!A327&lt;&gt;"",ACUTE_training_input.xlsx!A327,"")</v>
      </c>
      <c r="L420" t="str">
        <f t="shared" si="207"/>
        <v>=IF(CHRONIC_training_input.xlsx!A327&lt;&gt;"",CHRONIC_training_input.xlsx!A327,"")</v>
      </c>
      <c r="M420" t="str">
        <f t="shared" si="207"/>
        <v>=IF(TRAUMA_PAST_training_input.xlsx!A327&lt;&gt;"",TRAUMA_PAST_training_input.xlsx!A327,"")</v>
      </c>
      <c r="N420" t="str">
        <f t="shared" si="207"/>
        <v>=IF(TRAUMA_PRESENT_training_input.xlsx!A327&lt;&gt;"",TRAUMA_PRESENT_training_input.xlsx!A327,"")</v>
      </c>
      <c r="O420" t="str">
        <f t="shared" si="207"/>
        <v>=IF(HOPE_training_input.xlsx!A327&lt;&gt;"",HOPE_training_input.xlsx!A327,"")</v>
      </c>
      <c r="P420" t="str">
        <f t="shared" si="207"/>
        <v>=IF(SELFAFFICACY_training_input.xlsx!A327&lt;&gt;"",SELFAFFICACY_training_input.xlsx!A327,"")</v>
      </c>
      <c r="Q420" t="str">
        <f t="shared" si="207"/>
        <v>=IF(SELFESTEEM_training_input.xlsx!A327&lt;&gt;"",SELFESTEEM_training_input.xlsx!A327,"")</v>
      </c>
      <c r="R420" t="str">
        <f t="shared" si="207"/>
        <v>=IF(WELLBEING_training_input.xlsx!A327&lt;&gt;"",WELLBEING_training_input.xlsx!A327,"")</v>
      </c>
      <c r="S420" t="str">
        <f t="shared" si="207"/>
        <v>=IF(HYPER_training_input.xlsx!A327&lt;&gt;"",HYPER_training_input.xlsx!A327,"")</v>
      </c>
      <c r="T420" t="str">
        <f t="shared" si="207"/>
        <v>=IF(AGGR_training_input.xlsx!A327&lt;&gt;"",AGGR_training_input.xlsx!A327,"")</v>
      </c>
      <c r="U420" t="str">
        <f t="shared" si="207"/>
        <v>=IF(COND_PR_training_input.xlsx!A327&lt;&gt;"",COND_PR_training_input.xlsx!A327,"")</v>
      </c>
      <c r="V420" t="str">
        <f t="shared" si="207"/>
        <v>=IF(ANXIE_training_input.xlsx!A327&lt;&gt;"",ANXIE_training_input.xlsx!A327,"")</v>
      </c>
      <c r="W420" t="str">
        <f t="shared" si="207"/>
        <v>=IF(DEPR_training_input.xlsx!A327&lt;&gt;"",DEPR_training_input.xlsx!A327,"")</v>
      </c>
      <c r="X420" t="str">
        <f t="shared" si="207"/>
        <v>=IF(SOMAT_training_input.xlsx!A327&lt;&gt;"",SOMAT_training_input.xlsx!A327,"")</v>
      </c>
      <c r="Y420" t="str">
        <f t="shared" si="207"/>
        <v>=IF(ATYPI_training_input.xlsx!A327&lt;&gt;"",ATYPI_training_input.xlsx!A327,"")</v>
      </c>
      <c r="Z420" t="str">
        <f t="shared" si="207"/>
        <v>=IF(WITHD_training_input.xlsx!A327&lt;&gt;"",WITHD_training_input.xlsx!A327,"")</v>
      </c>
      <c r="AA420" t="str">
        <f t="shared" si="207"/>
        <v>=IF(ATTE_PR_training_input.xlsx!A327&lt;&gt;"",ATTE_PR_training_input.xlsx!A327,"")</v>
      </c>
      <c r="AB420" t="str">
        <f t="shared" si="207"/>
        <v>=IF(ANG_CONT_training_input.xlsx!A327&lt;&gt;"",ANG_CONT_training_input.xlsx!A327,"")</v>
      </c>
      <c r="AC420" t="str">
        <f t="shared" si="207"/>
        <v>=IF(DEV_SOC_DIS_training_input.xlsx!A327&lt;&gt;"",DEV_SOC_DIS_training_input.xlsx!A327,"")</v>
      </c>
      <c r="AD420" t="str">
        <f t="shared" si="207"/>
        <v>=IF(BULLY_training_input.xlsx!A327&lt;&gt;"",BULLY_training_input.xlsx!A327,"")</v>
      </c>
      <c r="AE420" t="str">
        <f t="shared" si="207"/>
        <v>=IF(EMOT_SELF_C_training_input.xlsx!A327&lt;&gt;"",EMOT_SELF_C_training_input.xlsx!A327,"")</v>
      </c>
      <c r="AF420" t="str">
        <f t="shared" si="207"/>
        <v>=IF(EXE_FUN_training_input.xlsx!A327&lt;&gt;"",EXE_FUN_training_input.xlsx!A327,"")</v>
      </c>
      <c r="AG420" t="str">
        <f t="shared" si="207"/>
        <v>=IF(MANIA_training_input.xlsx!A327&lt;&gt;"",MANIA_training_input.xlsx!A327,"")</v>
      </c>
      <c r="AH420" t="str">
        <f t="shared" si="207"/>
        <v>=IF(NEG_EMOT_training_input.xlsx!A327&lt;&gt;"",NEG_EMOT_training_input.xlsx!A327,"")</v>
      </c>
      <c r="AI420" t="str">
        <f t="shared" si="207"/>
        <v>=IF(ADAPT_training_input.xlsx!A327&lt;&gt;"",ADAPT_training_input.xlsx!A327,"")</v>
      </c>
      <c r="AJ420" t="str">
        <f t="shared" si="207"/>
        <v>=IF(SOC_SK_training_input.xlsx!A327&lt;&gt;"",SOC_SK_training_input.xlsx!A327,"")</v>
      </c>
      <c r="AK420" t="str">
        <f t="shared" si="207"/>
        <v>=IF(LEAD_training_input.xlsx!A327&lt;&gt;"",LEAD_training_input.xlsx!A327,"")</v>
      </c>
      <c r="AL420" t="str">
        <f t="shared" si="207"/>
        <v>=IF(ACT_DAIL_training_input.xlsx!A327&lt;&gt;"",ACT_DAIL_training_input.xlsx!A327,"")</v>
      </c>
      <c r="AM420" t="str">
        <f t="shared" si="207"/>
        <v>=IF(FUN_COM_training_input.xlsx!A327&lt;&gt;"",FUN_COM_training_input.xlsx!A327,"")</v>
      </c>
      <c r="AN420" t="str">
        <f t="shared" si="207"/>
        <v>=IF(RESILI_training_input.xlsx!A327&lt;&gt;"",RESILI_training_input.xlsx!A327,"")</v>
      </c>
      <c r="AO420" t="str">
        <f t="shared" si="207"/>
        <v>=IF(SEL_training_input.xlsx!A327&lt;&gt;"",SEL_training_input.xlsx!A327,"")</v>
      </c>
      <c r="AP420" t="str">
        <f t="shared" si="207"/>
        <v>=IF(SEV_training_input.xlsx!A327&lt;&gt;"",SEV_training_input.xlsx!A327,"")</v>
      </c>
      <c r="AQ420" t="str">
        <f t="shared" si="207"/>
        <v>=IF(ANHEDONIA_training_input.xlsx!A327&lt;&gt;"",ANHEDONIA_training_input.xlsx!A327,"")</v>
      </c>
      <c r="AR420" t="str">
        <f t="shared" si="207"/>
        <v>=IF(ANXIOUSNESS_training_input.xlsx!A327&lt;&gt;"",ANXIOUSNESS_training_input.xlsx!A327,"")</v>
      </c>
      <c r="AS420" t="str">
        <f t="shared" si="207"/>
        <v>=IF(ATTENTION_SEEKING_training_input.xlsx!A327&lt;&gt;"",ATTENTION_SEEKING_training_input.xlsx!A327,"")</v>
      </c>
      <c r="AT420" t="str">
        <f t="shared" si="207"/>
        <v>=IF(CALLOUSNESS_training_input.xlsx!A327&lt;&gt;"",CALLOUSNESS_training_input.xlsx!A327,"")</v>
      </c>
      <c r="AU420" t="str">
        <f t="shared" si="207"/>
        <v>=IF(DECEITFULNESS_training_input.xlsx!A327&lt;&gt;"",DECEITFULNESS_training_input.xlsx!A327,"")</v>
      </c>
      <c r="AV420" t="str">
        <f t="shared" si="207"/>
        <v>=IF(DEPRESSIVITY_training_input.xlsx!A327&lt;&gt;"",DEPRESSIVITY_training_input.xlsx!A327,"")</v>
      </c>
      <c r="AW420" t="str">
        <f t="shared" si="207"/>
        <v>=IF(DISTRACTIBILITY_training_input.xlsx!A327&lt;&gt;"",DISTRACTIBILITY_training_input.xlsx!A327,"")</v>
      </c>
      <c r="AX420" t="str">
        <f t="shared" si="207"/>
        <v>=IF(ECCENTRICITY_training_input.xlsx!A327&lt;&gt;"",ECCENTRICITY_training_input.xlsx!A327,"")</v>
      </c>
      <c r="AY420" t="str">
        <f t="shared" si="207"/>
        <v>=IF(EMOTIONAL_LABILITY_training_input.xlsx!A327&lt;&gt;"",EMOTIONAL_LABILITY_training_input.xlsx!A327,"")</v>
      </c>
      <c r="AZ420" t="str">
        <f t="shared" si="207"/>
        <v>=IF(GRANDIOSITY_training_input.xlsx!A327&lt;&gt;"",GRANDIOSITY_training_input.xlsx!A327,"")</v>
      </c>
      <c r="BA420" t="str">
        <f t="shared" si="207"/>
        <v>=IF(HOSTILITY_training_input.xlsx!A327&lt;&gt;"",HOSTILITY_training_input.xlsx!A327,"")</v>
      </c>
      <c r="BB420" t="str">
        <f t="shared" si="207"/>
        <v>=IF(IMPULSIVITY_training_input.xlsx!A327&lt;&gt;"",IMPULSIVITY_training_input.xlsx!A327,"")</v>
      </c>
      <c r="BC420" t="str">
        <f t="shared" si="207"/>
        <v>=IF(INTIMACY_AVOIDANCE_training_input.xlsx!A327&lt;&gt;"",INTIMACY_AVOIDANCE_training_input.xlsx!A327,"")</v>
      </c>
      <c r="BD420" t="str">
        <f t="shared" si="207"/>
        <v>=IF(IRRESPONSIBILITY_training_input.xlsx!A327&lt;&gt;"",IRRESPONSIBILITY_training_input.xlsx!A327,"")</v>
      </c>
      <c r="BE420" t="str">
        <f t="shared" si="207"/>
        <v>=IF(MANIPULATIVENESS_training_input.xlsx!A327&lt;&gt;"",MANIPULATIVENESS_training_input.xlsx!A327,"")</v>
      </c>
      <c r="BF420" t="str">
        <f t="shared" si="207"/>
        <v>=IF(PERCEPTUAL_DYSREGULATION_training_input.xlsx!A327&lt;&gt;"",PERCEPTUAL_DYSREGULATION_training_input.xlsx!A327,"")</v>
      </c>
      <c r="BG420" t="str">
        <f t="shared" si="207"/>
        <v>=IF(PERSEVERATION_training_input.xlsx!A327&lt;&gt;"",PERSEVERATION_training_input.xlsx!A327,"")</v>
      </c>
      <c r="BH420" t="str">
        <f t="shared" si="207"/>
        <v>=IF(RESTRICTED_AFFECTIVITY_training_input.xlsx!A327&lt;&gt;"",RESTRICTED_AFFECTIVITY_training_input.xlsx!A327,"")</v>
      </c>
      <c r="BI420" t="str">
        <f t="shared" si="207"/>
        <v>=IF(RIGID_PERFECTIONISM_training_input.xlsx!A327&lt;&gt;"",RIGID_PERFECTIONISM_training_input.xlsx!A327,"")</v>
      </c>
      <c r="BJ420" t="str">
        <f t="shared" si="207"/>
        <v>=IF(RISK_TAKING_training_input.xlsx!A327&lt;&gt;"",RISK_TAKING_training_input.xlsx!A327,"")</v>
      </c>
      <c r="BK420" t="str">
        <f t="shared" si="207"/>
        <v>=IF(SEPARATION_INSECURITY_training_input.xlsx!A327&lt;&gt;"",SEPARATION_INSECURITY_training_input.xlsx!A327,"")</v>
      </c>
      <c r="BL420" t="str">
        <f t="shared" si="207"/>
        <v>=IF(SUBMISSIVENESS_training_input.xlsx!A327&lt;&gt;"",SUBMISSIVENESS_training_input.xlsx!A327,"")</v>
      </c>
      <c r="BM420" t="str">
        <f t="shared" si="207"/>
        <v>=IF(SUSPICIOUSNESS_training_input.xlsx!A327&lt;&gt;"",SUSPICIOUSNESS_training_input.xlsx!A327,"")</v>
      </c>
      <c r="BN420" t="str">
        <f t="shared" ref="BN420:CL423" si="208">CONCATENATE($A$11,BN$1,$A$12,$A420,$A$13,BN$1,$A$14,$A420,$A$15)</f>
        <v>=IF(UNUSUAL_BELIEFS_training_input.xlsx!A327&lt;&gt;"",UNUSUAL_BELIEFS_training_input.xlsx!A327,"")</v>
      </c>
      <c r="BO420" t="str">
        <f t="shared" si="208"/>
        <v>=IF(WITHDRAWAL_training_input.xlsx!A327&lt;&gt;"",WITHDRAWAL_training_input.xlsx!A327,"")</v>
      </c>
      <c r="BP420" t="str">
        <f t="shared" si="208"/>
        <v>=IF(ACT_training_input.xlsx!A327&lt;&gt;"",ACT_training_input.xlsx!A327,"")</v>
      </c>
      <c r="BQ420" t="str">
        <f t="shared" si="208"/>
        <v>=IF(DSP_training_input.xlsx!A327&lt;&gt;"",DSP_training_input.xlsx!A327,"")</v>
      </c>
      <c r="BR420" t="str">
        <f t="shared" si="208"/>
        <v>=IF(PAG_training_input.xlsx!A327&lt;&gt;"",PAG_training_input.xlsx!A327,"")</v>
      </c>
      <c r="BS420" t="str">
        <f t="shared" si="208"/>
        <v>=IF(PRO_training_input.xlsx!A327&lt;&gt;"",PRO_training_input.xlsx!A327,"")</v>
      </c>
      <c r="BT420" t="str">
        <f t="shared" si="208"/>
        <v>=IF(SPL_training_input.xlsx!A327&lt;&gt;"",SPL_training_input.xlsx!A327,"")</v>
      </c>
      <c r="BU420" t="str">
        <f t="shared" si="208"/>
        <v>=IF(WDR_training_input.xlsx!A327&lt;&gt;"",WDR_training_input.xlsx!A327,"")</v>
      </c>
      <c r="BV420" t="str">
        <f t="shared" si="208"/>
        <v>=IF(CON_training_input.xlsx!A327&lt;&gt;"",CON_training_input.xlsx!A327,"")</v>
      </c>
      <c r="BW420" t="str">
        <f t="shared" si="208"/>
        <v>=IF(DSC_training_input.xlsx!A327&lt;&gt;"",DSC_training_input.xlsx!A327,"")</v>
      </c>
      <c r="BX420" t="str">
        <f t="shared" si="208"/>
        <v>=IF(FAN_training_input.xlsx!A327&lt;&gt;"",FAN_training_input.xlsx!A327,"")</v>
      </c>
      <c r="BY420" t="str">
        <f t="shared" si="208"/>
        <v>=IF(OMN_training_input.xlsx!A327&lt;&gt;"",OMN_training_input.xlsx!A327,"")</v>
      </c>
      <c r="BZ420" t="str">
        <f t="shared" si="208"/>
        <v>=IF(REP_training_input.xlsx!A327&lt;&gt;"",REP_training_input.xlsx!A327,"")</v>
      </c>
      <c r="CA420" t="str">
        <f t="shared" si="208"/>
        <v>=IF(SOM_training_input.xlsx!A327&lt;&gt;"",SOM_training_input.xlsx!A327,"")</v>
      </c>
      <c r="CB420" t="str">
        <f t="shared" si="208"/>
        <v>=IF(SUB_training_input.xlsx!A327&lt;&gt;"",SUB_training_input.xlsx!A327,"")</v>
      </c>
      <c r="CC420" t="str">
        <f t="shared" si="208"/>
        <v>=IF(UND_training_input.xlsx!A327&lt;&gt;"",UND_training_input.xlsx!A327,"")</v>
      </c>
      <c r="CD420" t="str">
        <f t="shared" si="208"/>
        <v>=IF(ALT_training_input.xlsx!A327&lt;&gt;"",ALT_training_input.xlsx!A327,"")</v>
      </c>
      <c r="CE420" t="str">
        <f t="shared" si="208"/>
        <v>=IF(HUM_training_input.xlsx!A327&lt;&gt;"",HUM_training_input.xlsx!A327,"")</v>
      </c>
      <c r="CF420" t="str">
        <f t="shared" si="208"/>
        <v>=IF(IDL_training_input.xlsx!A327&lt;&gt;"",IDL_training_input.xlsx!A327,"")</v>
      </c>
      <c r="CG420" t="str">
        <f t="shared" si="208"/>
        <v>=IF(RFM_training_input.xlsx!A327&lt;&gt;"",RFM_training_input.xlsx!A327,"")</v>
      </c>
      <c r="CH420" t="str">
        <f t="shared" si="208"/>
        <v>=IF(DN_training_input.xlsx!A327&lt;&gt;"",DN_training_input.xlsx!A327,"")</v>
      </c>
      <c r="CI420" t="str">
        <f t="shared" si="208"/>
        <v>=IF(INT_training_input.xlsx!A327&lt;&gt;"",INT_training_input.xlsx!A327,"")</v>
      </c>
      <c r="CJ420" t="str">
        <f t="shared" si="208"/>
        <v>=IF(SUP_training_input.xlsx!A327&lt;&gt;"",SUP_training_input.xlsx!A327,"")</v>
      </c>
      <c r="CK420" t="str">
        <f t="shared" si="208"/>
        <v>=IF(ANT_training_input.xlsx!A327&lt;&gt;"",ANT_training_input.xlsx!A327,"")</v>
      </c>
      <c r="CL420" t="str">
        <f t="shared" si="208"/>
        <v>=IF(ISO_training_input.xlsx!A327&lt;&gt;"",ISO_training_input.xlsx!A327,"")</v>
      </c>
    </row>
    <row r="421" spans="1:90">
      <c r="A421">
        <v>328</v>
      </c>
      <c r="B421" t="str">
        <f t="shared" si="205"/>
        <v>=IF(SUICIDE_training_input.xlsx!A328&lt;&gt;"",SUICIDE_training_input.xlsx!A328,"")</v>
      </c>
      <c r="C421" t="str">
        <f t="shared" ref="C421:BN424" si="209">CONCATENATE($A$11,C$1,$A$12,$A421,$A$13,C$1,$A$14,$A421,$A$15)</f>
        <v>=IF(IQ_training_input.xlsx!A328&lt;&gt;"",IQ_training_input.xlsx!A328,"")</v>
      </c>
      <c r="D421" t="str">
        <f t="shared" si="209"/>
        <v>=IF(AMBIG_training_input.xlsx!A328&lt;&gt;"",AMBIG_training_input.xlsx!A328,"")</v>
      </c>
      <c r="E421" t="str">
        <f t="shared" si="209"/>
        <v>=IF(EGODYST_training_input.xlsx!A328&lt;&gt;"",EGODYST_training_input.xlsx!A328,"")</v>
      </c>
      <c r="F421" t="str">
        <f t="shared" si="209"/>
        <v>=IF(AUTISM_training_input.xlsx!A328&lt;&gt;"",AUTISM_training_input.xlsx!A328,"")</v>
      </c>
      <c r="G421" t="str">
        <f t="shared" si="209"/>
        <v>=IF(IDENTITY_training_input.xlsx!A328&lt;&gt;"",IDENTITY_training_input.xlsx!A328,"")</v>
      </c>
      <c r="H421" t="str">
        <f t="shared" si="209"/>
        <v>=IF(SELFDIR_training_input.xlsx!A328&lt;&gt;"",SELFDIR_training_input.xlsx!A328,"")</v>
      </c>
      <c r="I421" t="str">
        <f t="shared" si="209"/>
        <v>=IF(EMPATHY_training_input.xlsx!A328&lt;&gt;"",EMPATHY_training_input.xlsx!A328,"")</v>
      </c>
      <c r="J421" t="str">
        <f t="shared" si="209"/>
        <v>=IF(INTIMACY_training_input.xlsx!A328&lt;&gt;"",INTIMACY_training_input.xlsx!A328,"")</v>
      </c>
      <c r="K421" t="str">
        <f t="shared" si="209"/>
        <v>=IF(ACUTE_training_input.xlsx!A328&lt;&gt;"",ACUTE_training_input.xlsx!A328,"")</v>
      </c>
      <c r="L421" t="str">
        <f t="shared" si="209"/>
        <v>=IF(CHRONIC_training_input.xlsx!A328&lt;&gt;"",CHRONIC_training_input.xlsx!A328,"")</v>
      </c>
      <c r="M421" t="str">
        <f t="shared" si="209"/>
        <v>=IF(TRAUMA_PAST_training_input.xlsx!A328&lt;&gt;"",TRAUMA_PAST_training_input.xlsx!A328,"")</v>
      </c>
      <c r="N421" t="str">
        <f t="shared" si="209"/>
        <v>=IF(TRAUMA_PRESENT_training_input.xlsx!A328&lt;&gt;"",TRAUMA_PRESENT_training_input.xlsx!A328,"")</v>
      </c>
      <c r="O421" t="str">
        <f t="shared" si="209"/>
        <v>=IF(HOPE_training_input.xlsx!A328&lt;&gt;"",HOPE_training_input.xlsx!A328,"")</v>
      </c>
      <c r="P421" t="str">
        <f t="shared" si="209"/>
        <v>=IF(SELFAFFICACY_training_input.xlsx!A328&lt;&gt;"",SELFAFFICACY_training_input.xlsx!A328,"")</v>
      </c>
      <c r="Q421" t="str">
        <f t="shared" si="209"/>
        <v>=IF(SELFESTEEM_training_input.xlsx!A328&lt;&gt;"",SELFESTEEM_training_input.xlsx!A328,"")</v>
      </c>
      <c r="R421" t="str">
        <f t="shared" si="209"/>
        <v>=IF(WELLBEING_training_input.xlsx!A328&lt;&gt;"",WELLBEING_training_input.xlsx!A328,"")</v>
      </c>
      <c r="S421" t="str">
        <f t="shared" si="209"/>
        <v>=IF(HYPER_training_input.xlsx!A328&lt;&gt;"",HYPER_training_input.xlsx!A328,"")</v>
      </c>
      <c r="T421" t="str">
        <f t="shared" si="209"/>
        <v>=IF(AGGR_training_input.xlsx!A328&lt;&gt;"",AGGR_training_input.xlsx!A328,"")</v>
      </c>
      <c r="U421" t="str">
        <f t="shared" si="209"/>
        <v>=IF(COND_PR_training_input.xlsx!A328&lt;&gt;"",COND_PR_training_input.xlsx!A328,"")</v>
      </c>
      <c r="V421" t="str">
        <f t="shared" si="209"/>
        <v>=IF(ANXIE_training_input.xlsx!A328&lt;&gt;"",ANXIE_training_input.xlsx!A328,"")</v>
      </c>
      <c r="W421" t="str">
        <f t="shared" si="209"/>
        <v>=IF(DEPR_training_input.xlsx!A328&lt;&gt;"",DEPR_training_input.xlsx!A328,"")</v>
      </c>
      <c r="X421" t="str">
        <f t="shared" si="209"/>
        <v>=IF(SOMAT_training_input.xlsx!A328&lt;&gt;"",SOMAT_training_input.xlsx!A328,"")</v>
      </c>
      <c r="Y421" t="str">
        <f t="shared" si="209"/>
        <v>=IF(ATYPI_training_input.xlsx!A328&lt;&gt;"",ATYPI_training_input.xlsx!A328,"")</v>
      </c>
      <c r="Z421" t="str">
        <f t="shared" si="209"/>
        <v>=IF(WITHD_training_input.xlsx!A328&lt;&gt;"",WITHD_training_input.xlsx!A328,"")</v>
      </c>
      <c r="AA421" t="str">
        <f t="shared" si="209"/>
        <v>=IF(ATTE_PR_training_input.xlsx!A328&lt;&gt;"",ATTE_PR_training_input.xlsx!A328,"")</v>
      </c>
      <c r="AB421" t="str">
        <f t="shared" si="209"/>
        <v>=IF(ANG_CONT_training_input.xlsx!A328&lt;&gt;"",ANG_CONT_training_input.xlsx!A328,"")</v>
      </c>
      <c r="AC421" t="str">
        <f t="shared" si="209"/>
        <v>=IF(DEV_SOC_DIS_training_input.xlsx!A328&lt;&gt;"",DEV_SOC_DIS_training_input.xlsx!A328,"")</v>
      </c>
      <c r="AD421" t="str">
        <f t="shared" si="209"/>
        <v>=IF(BULLY_training_input.xlsx!A328&lt;&gt;"",BULLY_training_input.xlsx!A328,"")</v>
      </c>
      <c r="AE421" t="str">
        <f t="shared" si="209"/>
        <v>=IF(EMOT_SELF_C_training_input.xlsx!A328&lt;&gt;"",EMOT_SELF_C_training_input.xlsx!A328,"")</v>
      </c>
      <c r="AF421" t="str">
        <f t="shared" si="209"/>
        <v>=IF(EXE_FUN_training_input.xlsx!A328&lt;&gt;"",EXE_FUN_training_input.xlsx!A328,"")</v>
      </c>
      <c r="AG421" t="str">
        <f t="shared" si="209"/>
        <v>=IF(MANIA_training_input.xlsx!A328&lt;&gt;"",MANIA_training_input.xlsx!A328,"")</v>
      </c>
      <c r="AH421" t="str">
        <f t="shared" si="209"/>
        <v>=IF(NEG_EMOT_training_input.xlsx!A328&lt;&gt;"",NEG_EMOT_training_input.xlsx!A328,"")</v>
      </c>
      <c r="AI421" t="str">
        <f t="shared" si="209"/>
        <v>=IF(ADAPT_training_input.xlsx!A328&lt;&gt;"",ADAPT_training_input.xlsx!A328,"")</v>
      </c>
      <c r="AJ421" t="str">
        <f t="shared" si="209"/>
        <v>=IF(SOC_SK_training_input.xlsx!A328&lt;&gt;"",SOC_SK_training_input.xlsx!A328,"")</v>
      </c>
      <c r="AK421" t="str">
        <f t="shared" si="209"/>
        <v>=IF(LEAD_training_input.xlsx!A328&lt;&gt;"",LEAD_training_input.xlsx!A328,"")</v>
      </c>
      <c r="AL421" t="str">
        <f t="shared" si="209"/>
        <v>=IF(ACT_DAIL_training_input.xlsx!A328&lt;&gt;"",ACT_DAIL_training_input.xlsx!A328,"")</v>
      </c>
      <c r="AM421" t="str">
        <f t="shared" si="209"/>
        <v>=IF(FUN_COM_training_input.xlsx!A328&lt;&gt;"",FUN_COM_training_input.xlsx!A328,"")</v>
      </c>
      <c r="AN421" t="str">
        <f t="shared" si="209"/>
        <v>=IF(RESILI_training_input.xlsx!A328&lt;&gt;"",RESILI_training_input.xlsx!A328,"")</v>
      </c>
      <c r="AO421" t="str">
        <f t="shared" si="209"/>
        <v>=IF(SEL_training_input.xlsx!A328&lt;&gt;"",SEL_training_input.xlsx!A328,"")</v>
      </c>
      <c r="AP421" t="str">
        <f t="shared" si="209"/>
        <v>=IF(SEV_training_input.xlsx!A328&lt;&gt;"",SEV_training_input.xlsx!A328,"")</v>
      </c>
      <c r="AQ421" t="str">
        <f t="shared" si="209"/>
        <v>=IF(ANHEDONIA_training_input.xlsx!A328&lt;&gt;"",ANHEDONIA_training_input.xlsx!A328,"")</v>
      </c>
      <c r="AR421" t="str">
        <f t="shared" si="209"/>
        <v>=IF(ANXIOUSNESS_training_input.xlsx!A328&lt;&gt;"",ANXIOUSNESS_training_input.xlsx!A328,"")</v>
      </c>
      <c r="AS421" t="str">
        <f t="shared" si="209"/>
        <v>=IF(ATTENTION_SEEKING_training_input.xlsx!A328&lt;&gt;"",ATTENTION_SEEKING_training_input.xlsx!A328,"")</v>
      </c>
      <c r="AT421" t="str">
        <f t="shared" si="209"/>
        <v>=IF(CALLOUSNESS_training_input.xlsx!A328&lt;&gt;"",CALLOUSNESS_training_input.xlsx!A328,"")</v>
      </c>
      <c r="AU421" t="str">
        <f t="shared" si="209"/>
        <v>=IF(DECEITFULNESS_training_input.xlsx!A328&lt;&gt;"",DECEITFULNESS_training_input.xlsx!A328,"")</v>
      </c>
      <c r="AV421" t="str">
        <f t="shared" si="209"/>
        <v>=IF(DEPRESSIVITY_training_input.xlsx!A328&lt;&gt;"",DEPRESSIVITY_training_input.xlsx!A328,"")</v>
      </c>
      <c r="AW421" t="str">
        <f t="shared" si="209"/>
        <v>=IF(DISTRACTIBILITY_training_input.xlsx!A328&lt;&gt;"",DISTRACTIBILITY_training_input.xlsx!A328,"")</v>
      </c>
      <c r="AX421" t="str">
        <f t="shared" si="209"/>
        <v>=IF(ECCENTRICITY_training_input.xlsx!A328&lt;&gt;"",ECCENTRICITY_training_input.xlsx!A328,"")</v>
      </c>
      <c r="AY421" t="str">
        <f t="shared" si="209"/>
        <v>=IF(EMOTIONAL_LABILITY_training_input.xlsx!A328&lt;&gt;"",EMOTIONAL_LABILITY_training_input.xlsx!A328,"")</v>
      </c>
      <c r="AZ421" t="str">
        <f t="shared" si="209"/>
        <v>=IF(GRANDIOSITY_training_input.xlsx!A328&lt;&gt;"",GRANDIOSITY_training_input.xlsx!A328,"")</v>
      </c>
      <c r="BA421" t="str">
        <f t="shared" si="209"/>
        <v>=IF(HOSTILITY_training_input.xlsx!A328&lt;&gt;"",HOSTILITY_training_input.xlsx!A328,"")</v>
      </c>
      <c r="BB421" t="str">
        <f t="shared" si="209"/>
        <v>=IF(IMPULSIVITY_training_input.xlsx!A328&lt;&gt;"",IMPULSIVITY_training_input.xlsx!A328,"")</v>
      </c>
      <c r="BC421" t="str">
        <f t="shared" si="209"/>
        <v>=IF(INTIMACY_AVOIDANCE_training_input.xlsx!A328&lt;&gt;"",INTIMACY_AVOIDANCE_training_input.xlsx!A328,"")</v>
      </c>
      <c r="BD421" t="str">
        <f t="shared" si="209"/>
        <v>=IF(IRRESPONSIBILITY_training_input.xlsx!A328&lt;&gt;"",IRRESPONSIBILITY_training_input.xlsx!A328,"")</v>
      </c>
      <c r="BE421" t="str">
        <f t="shared" si="209"/>
        <v>=IF(MANIPULATIVENESS_training_input.xlsx!A328&lt;&gt;"",MANIPULATIVENESS_training_input.xlsx!A328,"")</v>
      </c>
      <c r="BF421" t="str">
        <f t="shared" si="209"/>
        <v>=IF(PERCEPTUAL_DYSREGULATION_training_input.xlsx!A328&lt;&gt;"",PERCEPTUAL_DYSREGULATION_training_input.xlsx!A328,"")</v>
      </c>
      <c r="BG421" t="str">
        <f t="shared" si="209"/>
        <v>=IF(PERSEVERATION_training_input.xlsx!A328&lt;&gt;"",PERSEVERATION_training_input.xlsx!A328,"")</v>
      </c>
      <c r="BH421" t="str">
        <f t="shared" si="209"/>
        <v>=IF(RESTRICTED_AFFECTIVITY_training_input.xlsx!A328&lt;&gt;"",RESTRICTED_AFFECTIVITY_training_input.xlsx!A328,"")</v>
      </c>
      <c r="BI421" t="str">
        <f t="shared" si="209"/>
        <v>=IF(RIGID_PERFECTIONISM_training_input.xlsx!A328&lt;&gt;"",RIGID_PERFECTIONISM_training_input.xlsx!A328,"")</v>
      </c>
      <c r="BJ421" t="str">
        <f t="shared" si="209"/>
        <v>=IF(RISK_TAKING_training_input.xlsx!A328&lt;&gt;"",RISK_TAKING_training_input.xlsx!A328,"")</v>
      </c>
      <c r="BK421" t="str">
        <f t="shared" si="209"/>
        <v>=IF(SEPARATION_INSECURITY_training_input.xlsx!A328&lt;&gt;"",SEPARATION_INSECURITY_training_input.xlsx!A328,"")</v>
      </c>
      <c r="BL421" t="str">
        <f t="shared" si="209"/>
        <v>=IF(SUBMISSIVENESS_training_input.xlsx!A328&lt;&gt;"",SUBMISSIVENESS_training_input.xlsx!A328,"")</v>
      </c>
      <c r="BM421" t="str">
        <f t="shared" si="209"/>
        <v>=IF(SUSPICIOUSNESS_training_input.xlsx!A328&lt;&gt;"",SUSPICIOUSNESS_training_input.xlsx!A328,"")</v>
      </c>
      <c r="BN421" t="str">
        <f t="shared" si="209"/>
        <v>=IF(UNUSUAL_BELIEFS_training_input.xlsx!A328&lt;&gt;"",UNUSUAL_BELIEFS_training_input.xlsx!A328,"")</v>
      </c>
      <c r="BO421" t="str">
        <f t="shared" si="208"/>
        <v>=IF(WITHDRAWAL_training_input.xlsx!A328&lt;&gt;"",WITHDRAWAL_training_input.xlsx!A328,"")</v>
      </c>
      <c r="BP421" t="str">
        <f t="shared" si="208"/>
        <v>=IF(ACT_training_input.xlsx!A328&lt;&gt;"",ACT_training_input.xlsx!A328,"")</v>
      </c>
      <c r="BQ421" t="str">
        <f t="shared" si="208"/>
        <v>=IF(DSP_training_input.xlsx!A328&lt;&gt;"",DSP_training_input.xlsx!A328,"")</v>
      </c>
      <c r="BR421" t="str">
        <f t="shared" si="208"/>
        <v>=IF(PAG_training_input.xlsx!A328&lt;&gt;"",PAG_training_input.xlsx!A328,"")</v>
      </c>
      <c r="BS421" t="str">
        <f t="shared" si="208"/>
        <v>=IF(PRO_training_input.xlsx!A328&lt;&gt;"",PRO_training_input.xlsx!A328,"")</v>
      </c>
      <c r="BT421" t="str">
        <f t="shared" si="208"/>
        <v>=IF(SPL_training_input.xlsx!A328&lt;&gt;"",SPL_training_input.xlsx!A328,"")</v>
      </c>
      <c r="BU421" t="str">
        <f t="shared" si="208"/>
        <v>=IF(WDR_training_input.xlsx!A328&lt;&gt;"",WDR_training_input.xlsx!A328,"")</v>
      </c>
      <c r="BV421" t="str">
        <f t="shared" si="208"/>
        <v>=IF(CON_training_input.xlsx!A328&lt;&gt;"",CON_training_input.xlsx!A328,"")</v>
      </c>
      <c r="BW421" t="str">
        <f t="shared" si="208"/>
        <v>=IF(DSC_training_input.xlsx!A328&lt;&gt;"",DSC_training_input.xlsx!A328,"")</v>
      </c>
      <c r="BX421" t="str">
        <f t="shared" si="208"/>
        <v>=IF(FAN_training_input.xlsx!A328&lt;&gt;"",FAN_training_input.xlsx!A328,"")</v>
      </c>
      <c r="BY421" t="str">
        <f t="shared" si="208"/>
        <v>=IF(OMN_training_input.xlsx!A328&lt;&gt;"",OMN_training_input.xlsx!A328,"")</v>
      </c>
      <c r="BZ421" t="str">
        <f t="shared" si="208"/>
        <v>=IF(REP_training_input.xlsx!A328&lt;&gt;"",REP_training_input.xlsx!A328,"")</v>
      </c>
      <c r="CA421" t="str">
        <f t="shared" si="208"/>
        <v>=IF(SOM_training_input.xlsx!A328&lt;&gt;"",SOM_training_input.xlsx!A328,"")</v>
      </c>
      <c r="CB421" t="str">
        <f t="shared" si="208"/>
        <v>=IF(SUB_training_input.xlsx!A328&lt;&gt;"",SUB_training_input.xlsx!A328,"")</v>
      </c>
      <c r="CC421" t="str">
        <f t="shared" si="208"/>
        <v>=IF(UND_training_input.xlsx!A328&lt;&gt;"",UND_training_input.xlsx!A328,"")</v>
      </c>
      <c r="CD421" t="str">
        <f t="shared" si="208"/>
        <v>=IF(ALT_training_input.xlsx!A328&lt;&gt;"",ALT_training_input.xlsx!A328,"")</v>
      </c>
      <c r="CE421" t="str">
        <f t="shared" si="208"/>
        <v>=IF(HUM_training_input.xlsx!A328&lt;&gt;"",HUM_training_input.xlsx!A328,"")</v>
      </c>
      <c r="CF421" t="str">
        <f t="shared" si="208"/>
        <v>=IF(IDL_training_input.xlsx!A328&lt;&gt;"",IDL_training_input.xlsx!A328,"")</v>
      </c>
      <c r="CG421" t="str">
        <f t="shared" si="208"/>
        <v>=IF(RFM_training_input.xlsx!A328&lt;&gt;"",RFM_training_input.xlsx!A328,"")</v>
      </c>
      <c r="CH421" t="str">
        <f t="shared" si="208"/>
        <v>=IF(DN_training_input.xlsx!A328&lt;&gt;"",DN_training_input.xlsx!A328,"")</v>
      </c>
      <c r="CI421" t="str">
        <f t="shared" si="208"/>
        <v>=IF(INT_training_input.xlsx!A328&lt;&gt;"",INT_training_input.xlsx!A328,"")</v>
      </c>
      <c r="CJ421" t="str">
        <f t="shared" si="208"/>
        <v>=IF(SUP_training_input.xlsx!A328&lt;&gt;"",SUP_training_input.xlsx!A328,"")</v>
      </c>
      <c r="CK421" t="str">
        <f t="shared" si="208"/>
        <v>=IF(ANT_training_input.xlsx!A328&lt;&gt;"",ANT_training_input.xlsx!A328,"")</v>
      </c>
      <c r="CL421" t="str">
        <f t="shared" si="208"/>
        <v>=IF(ISO_training_input.xlsx!A328&lt;&gt;"",ISO_training_input.xlsx!A328,"")</v>
      </c>
    </row>
    <row r="422" spans="1:90">
      <c r="A422">
        <v>329</v>
      </c>
      <c r="B422" t="str">
        <f t="shared" si="205"/>
        <v>=IF(SUICIDE_training_input.xlsx!A329&lt;&gt;"",SUICIDE_training_input.xlsx!A329,"")</v>
      </c>
      <c r="C422" t="str">
        <f t="shared" si="209"/>
        <v>=IF(IQ_training_input.xlsx!A329&lt;&gt;"",IQ_training_input.xlsx!A329,"")</v>
      </c>
      <c r="D422" t="str">
        <f t="shared" si="209"/>
        <v>=IF(AMBIG_training_input.xlsx!A329&lt;&gt;"",AMBIG_training_input.xlsx!A329,"")</v>
      </c>
      <c r="E422" t="str">
        <f t="shared" si="209"/>
        <v>=IF(EGODYST_training_input.xlsx!A329&lt;&gt;"",EGODYST_training_input.xlsx!A329,"")</v>
      </c>
      <c r="F422" t="str">
        <f t="shared" si="209"/>
        <v>=IF(AUTISM_training_input.xlsx!A329&lt;&gt;"",AUTISM_training_input.xlsx!A329,"")</v>
      </c>
      <c r="G422" t="str">
        <f t="shared" si="209"/>
        <v>=IF(IDENTITY_training_input.xlsx!A329&lt;&gt;"",IDENTITY_training_input.xlsx!A329,"")</v>
      </c>
      <c r="H422" t="str">
        <f t="shared" si="209"/>
        <v>=IF(SELFDIR_training_input.xlsx!A329&lt;&gt;"",SELFDIR_training_input.xlsx!A329,"")</v>
      </c>
      <c r="I422" t="str">
        <f t="shared" si="209"/>
        <v>=IF(EMPATHY_training_input.xlsx!A329&lt;&gt;"",EMPATHY_training_input.xlsx!A329,"")</v>
      </c>
      <c r="J422" t="str">
        <f t="shared" si="209"/>
        <v>=IF(INTIMACY_training_input.xlsx!A329&lt;&gt;"",INTIMACY_training_input.xlsx!A329,"")</v>
      </c>
      <c r="K422" t="str">
        <f t="shared" si="209"/>
        <v>=IF(ACUTE_training_input.xlsx!A329&lt;&gt;"",ACUTE_training_input.xlsx!A329,"")</v>
      </c>
      <c r="L422" t="str">
        <f t="shared" si="209"/>
        <v>=IF(CHRONIC_training_input.xlsx!A329&lt;&gt;"",CHRONIC_training_input.xlsx!A329,"")</v>
      </c>
      <c r="M422" t="str">
        <f t="shared" si="209"/>
        <v>=IF(TRAUMA_PAST_training_input.xlsx!A329&lt;&gt;"",TRAUMA_PAST_training_input.xlsx!A329,"")</v>
      </c>
      <c r="N422" t="str">
        <f t="shared" si="209"/>
        <v>=IF(TRAUMA_PRESENT_training_input.xlsx!A329&lt;&gt;"",TRAUMA_PRESENT_training_input.xlsx!A329,"")</v>
      </c>
      <c r="O422" t="str">
        <f t="shared" si="209"/>
        <v>=IF(HOPE_training_input.xlsx!A329&lt;&gt;"",HOPE_training_input.xlsx!A329,"")</v>
      </c>
      <c r="P422" t="str">
        <f t="shared" si="209"/>
        <v>=IF(SELFAFFICACY_training_input.xlsx!A329&lt;&gt;"",SELFAFFICACY_training_input.xlsx!A329,"")</v>
      </c>
      <c r="Q422" t="str">
        <f t="shared" si="209"/>
        <v>=IF(SELFESTEEM_training_input.xlsx!A329&lt;&gt;"",SELFESTEEM_training_input.xlsx!A329,"")</v>
      </c>
      <c r="R422" t="str">
        <f t="shared" si="209"/>
        <v>=IF(WELLBEING_training_input.xlsx!A329&lt;&gt;"",WELLBEING_training_input.xlsx!A329,"")</v>
      </c>
      <c r="S422" t="str">
        <f t="shared" si="209"/>
        <v>=IF(HYPER_training_input.xlsx!A329&lt;&gt;"",HYPER_training_input.xlsx!A329,"")</v>
      </c>
      <c r="T422" t="str">
        <f t="shared" si="209"/>
        <v>=IF(AGGR_training_input.xlsx!A329&lt;&gt;"",AGGR_training_input.xlsx!A329,"")</v>
      </c>
      <c r="U422" t="str">
        <f t="shared" si="209"/>
        <v>=IF(COND_PR_training_input.xlsx!A329&lt;&gt;"",COND_PR_training_input.xlsx!A329,"")</v>
      </c>
      <c r="V422" t="str">
        <f t="shared" si="209"/>
        <v>=IF(ANXIE_training_input.xlsx!A329&lt;&gt;"",ANXIE_training_input.xlsx!A329,"")</v>
      </c>
      <c r="W422" t="str">
        <f t="shared" si="209"/>
        <v>=IF(DEPR_training_input.xlsx!A329&lt;&gt;"",DEPR_training_input.xlsx!A329,"")</v>
      </c>
      <c r="X422" t="str">
        <f t="shared" si="209"/>
        <v>=IF(SOMAT_training_input.xlsx!A329&lt;&gt;"",SOMAT_training_input.xlsx!A329,"")</v>
      </c>
      <c r="Y422" t="str">
        <f t="shared" si="209"/>
        <v>=IF(ATYPI_training_input.xlsx!A329&lt;&gt;"",ATYPI_training_input.xlsx!A329,"")</v>
      </c>
      <c r="Z422" t="str">
        <f t="shared" si="209"/>
        <v>=IF(WITHD_training_input.xlsx!A329&lt;&gt;"",WITHD_training_input.xlsx!A329,"")</v>
      </c>
      <c r="AA422" t="str">
        <f t="shared" si="209"/>
        <v>=IF(ATTE_PR_training_input.xlsx!A329&lt;&gt;"",ATTE_PR_training_input.xlsx!A329,"")</v>
      </c>
      <c r="AB422" t="str">
        <f t="shared" si="209"/>
        <v>=IF(ANG_CONT_training_input.xlsx!A329&lt;&gt;"",ANG_CONT_training_input.xlsx!A329,"")</v>
      </c>
      <c r="AC422" t="str">
        <f t="shared" si="209"/>
        <v>=IF(DEV_SOC_DIS_training_input.xlsx!A329&lt;&gt;"",DEV_SOC_DIS_training_input.xlsx!A329,"")</v>
      </c>
      <c r="AD422" t="str">
        <f t="shared" si="209"/>
        <v>=IF(BULLY_training_input.xlsx!A329&lt;&gt;"",BULLY_training_input.xlsx!A329,"")</v>
      </c>
      <c r="AE422" t="str">
        <f t="shared" si="209"/>
        <v>=IF(EMOT_SELF_C_training_input.xlsx!A329&lt;&gt;"",EMOT_SELF_C_training_input.xlsx!A329,"")</v>
      </c>
      <c r="AF422" t="str">
        <f t="shared" si="209"/>
        <v>=IF(EXE_FUN_training_input.xlsx!A329&lt;&gt;"",EXE_FUN_training_input.xlsx!A329,"")</v>
      </c>
      <c r="AG422" t="str">
        <f t="shared" si="209"/>
        <v>=IF(MANIA_training_input.xlsx!A329&lt;&gt;"",MANIA_training_input.xlsx!A329,"")</v>
      </c>
      <c r="AH422" t="str">
        <f t="shared" si="209"/>
        <v>=IF(NEG_EMOT_training_input.xlsx!A329&lt;&gt;"",NEG_EMOT_training_input.xlsx!A329,"")</v>
      </c>
      <c r="AI422" t="str">
        <f t="shared" si="209"/>
        <v>=IF(ADAPT_training_input.xlsx!A329&lt;&gt;"",ADAPT_training_input.xlsx!A329,"")</v>
      </c>
      <c r="AJ422" t="str">
        <f t="shared" si="209"/>
        <v>=IF(SOC_SK_training_input.xlsx!A329&lt;&gt;"",SOC_SK_training_input.xlsx!A329,"")</v>
      </c>
      <c r="AK422" t="str">
        <f t="shared" si="209"/>
        <v>=IF(LEAD_training_input.xlsx!A329&lt;&gt;"",LEAD_training_input.xlsx!A329,"")</v>
      </c>
      <c r="AL422" t="str">
        <f t="shared" si="209"/>
        <v>=IF(ACT_DAIL_training_input.xlsx!A329&lt;&gt;"",ACT_DAIL_training_input.xlsx!A329,"")</v>
      </c>
      <c r="AM422" t="str">
        <f t="shared" si="209"/>
        <v>=IF(FUN_COM_training_input.xlsx!A329&lt;&gt;"",FUN_COM_training_input.xlsx!A329,"")</v>
      </c>
      <c r="AN422" t="str">
        <f t="shared" si="209"/>
        <v>=IF(RESILI_training_input.xlsx!A329&lt;&gt;"",RESILI_training_input.xlsx!A329,"")</v>
      </c>
      <c r="AO422" t="str">
        <f t="shared" si="209"/>
        <v>=IF(SEL_training_input.xlsx!A329&lt;&gt;"",SEL_training_input.xlsx!A329,"")</v>
      </c>
      <c r="AP422" t="str">
        <f t="shared" si="209"/>
        <v>=IF(SEV_training_input.xlsx!A329&lt;&gt;"",SEV_training_input.xlsx!A329,"")</v>
      </c>
      <c r="AQ422" t="str">
        <f t="shared" si="209"/>
        <v>=IF(ANHEDONIA_training_input.xlsx!A329&lt;&gt;"",ANHEDONIA_training_input.xlsx!A329,"")</v>
      </c>
      <c r="AR422" t="str">
        <f t="shared" si="209"/>
        <v>=IF(ANXIOUSNESS_training_input.xlsx!A329&lt;&gt;"",ANXIOUSNESS_training_input.xlsx!A329,"")</v>
      </c>
      <c r="AS422" t="str">
        <f t="shared" si="209"/>
        <v>=IF(ATTENTION_SEEKING_training_input.xlsx!A329&lt;&gt;"",ATTENTION_SEEKING_training_input.xlsx!A329,"")</v>
      </c>
      <c r="AT422" t="str">
        <f t="shared" si="209"/>
        <v>=IF(CALLOUSNESS_training_input.xlsx!A329&lt;&gt;"",CALLOUSNESS_training_input.xlsx!A329,"")</v>
      </c>
      <c r="AU422" t="str">
        <f t="shared" si="209"/>
        <v>=IF(DECEITFULNESS_training_input.xlsx!A329&lt;&gt;"",DECEITFULNESS_training_input.xlsx!A329,"")</v>
      </c>
      <c r="AV422" t="str">
        <f t="shared" si="209"/>
        <v>=IF(DEPRESSIVITY_training_input.xlsx!A329&lt;&gt;"",DEPRESSIVITY_training_input.xlsx!A329,"")</v>
      </c>
      <c r="AW422" t="str">
        <f t="shared" si="209"/>
        <v>=IF(DISTRACTIBILITY_training_input.xlsx!A329&lt;&gt;"",DISTRACTIBILITY_training_input.xlsx!A329,"")</v>
      </c>
      <c r="AX422" t="str">
        <f t="shared" si="209"/>
        <v>=IF(ECCENTRICITY_training_input.xlsx!A329&lt;&gt;"",ECCENTRICITY_training_input.xlsx!A329,"")</v>
      </c>
      <c r="AY422" t="str">
        <f t="shared" si="209"/>
        <v>=IF(EMOTIONAL_LABILITY_training_input.xlsx!A329&lt;&gt;"",EMOTIONAL_LABILITY_training_input.xlsx!A329,"")</v>
      </c>
      <c r="AZ422" t="str">
        <f t="shared" si="209"/>
        <v>=IF(GRANDIOSITY_training_input.xlsx!A329&lt;&gt;"",GRANDIOSITY_training_input.xlsx!A329,"")</v>
      </c>
      <c r="BA422" t="str">
        <f t="shared" si="209"/>
        <v>=IF(HOSTILITY_training_input.xlsx!A329&lt;&gt;"",HOSTILITY_training_input.xlsx!A329,"")</v>
      </c>
      <c r="BB422" t="str">
        <f t="shared" si="209"/>
        <v>=IF(IMPULSIVITY_training_input.xlsx!A329&lt;&gt;"",IMPULSIVITY_training_input.xlsx!A329,"")</v>
      </c>
      <c r="BC422" t="str">
        <f t="shared" si="209"/>
        <v>=IF(INTIMACY_AVOIDANCE_training_input.xlsx!A329&lt;&gt;"",INTIMACY_AVOIDANCE_training_input.xlsx!A329,"")</v>
      </c>
      <c r="BD422" t="str">
        <f t="shared" si="209"/>
        <v>=IF(IRRESPONSIBILITY_training_input.xlsx!A329&lt;&gt;"",IRRESPONSIBILITY_training_input.xlsx!A329,"")</v>
      </c>
      <c r="BE422" t="str">
        <f t="shared" si="209"/>
        <v>=IF(MANIPULATIVENESS_training_input.xlsx!A329&lt;&gt;"",MANIPULATIVENESS_training_input.xlsx!A329,"")</v>
      </c>
      <c r="BF422" t="str">
        <f t="shared" si="209"/>
        <v>=IF(PERCEPTUAL_DYSREGULATION_training_input.xlsx!A329&lt;&gt;"",PERCEPTUAL_DYSREGULATION_training_input.xlsx!A329,"")</v>
      </c>
      <c r="BG422" t="str">
        <f t="shared" si="209"/>
        <v>=IF(PERSEVERATION_training_input.xlsx!A329&lt;&gt;"",PERSEVERATION_training_input.xlsx!A329,"")</v>
      </c>
      <c r="BH422" t="str">
        <f t="shared" si="209"/>
        <v>=IF(RESTRICTED_AFFECTIVITY_training_input.xlsx!A329&lt;&gt;"",RESTRICTED_AFFECTIVITY_training_input.xlsx!A329,"")</v>
      </c>
      <c r="BI422" t="str">
        <f t="shared" si="209"/>
        <v>=IF(RIGID_PERFECTIONISM_training_input.xlsx!A329&lt;&gt;"",RIGID_PERFECTIONISM_training_input.xlsx!A329,"")</v>
      </c>
      <c r="BJ422" t="str">
        <f t="shared" si="209"/>
        <v>=IF(RISK_TAKING_training_input.xlsx!A329&lt;&gt;"",RISK_TAKING_training_input.xlsx!A329,"")</v>
      </c>
      <c r="BK422" t="str">
        <f t="shared" si="209"/>
        <v>=IF(SEPARATION_INSECURITY_training_input.xlsx!A329&lt;&gt;"",SEPARATION_INSECURITY_training_input.xlsx!A329,"")</v>
      </c>
      <c r="BL422" t="str">
        <f t="shared" si="209"/>
        <v>=IF(SUBMISSIVENESS_training_input.xlsx!A329&lt;&gt;"",SUBMISSIVENESS_training_input.xlsx!A329,"")</v>
      </c>
      <c r="BM422" t="str">
        <f t="shared" si="209"/>
        <v>=IF(SUSPICIOUSNESS_training_input.xlsx!A329&lt;&gt;"",SUSPICIOUSNESS_training_input.xlsx!A329,"")</v>
      </c>
      <c r="BN422" t="str">
        <f t="shared" si="209"/>
        <v>=IF(UNUSUAL_BELIEFS_training_input.xlsx!A329&lt;&gt;"",UNUSUAL_BELIEFS_training_input.xlsx!A329,"")</v>
      </c>
      <c r="BO422" t="str">
        <f t="shared" si="208"/>
        <v>=IF(WITHDRAWAL_training_input.xlsx!A329&lt;&gt;"",WITHDRAWAL_training_input.xlsx!A329,"")</v>
      </c>
      <c r="BP422" t="str">
        <f t="shared" si="208"/>
        <v>=IF(ACT_training_input.xlsx!A329&lt;&gt;"",ACT_training_input.xlsx!A329,"")</v>
      </c>
      <c r="BQ422" t="str">
        <f t="shared" si="208"/>
        <v>=IF(DSP_training_input.xlsx!A329&lt;&gt;"",DSP_training_input.xlsx!A329,"")</v>
      </c>
      <c r="BR422" t="str">
        <f t="shared" si="208"/>
        <v>=IF(PAG_training_input.xlsx!A329&lt;&gt;"",PAG_training_input.xlsx!A329,"")</v>
      </c>
      <c r="BS422" t="str">
        <f t="shared" si="208"/>
        <v>=IF(PRO_training_input.xlsx!A329&lt;&gt;"",PRO_training_input.xlsx!A329,"")</v>
      </c>
      <c r="BT422" t="str">
        <f t="shared" si="208"/>
        <v>=IF(SPL_training_input.xlsx!A329&lt;&gt;"",SPL_training_input.xlsx!A329,"")</v>
      </c>
      <c r="BU422" t="str">
        <f t="shared" si="208"/>
        <v>=IF(WDR_training_input.xlsx!A329&lt;&gt;"",WDR_training_input.xlsx!A329,"")</v>
      </c>
      <c r="BV422" t="str">
        <f t="shared" si="208"/>
        <v>=IF(CON_training_input.xlsx!A329&lt;&gt;"",CON_training_input.xlsx!A329,"")</v>
      </c>
      <c r="BW422" t="str">
        <f t="shared" si="208"/>
        <v>=IF(DSC_training_input.xlsx!A329&lt;&gt;"",DSC_training_input.xlsx!A329,"")</v>
      </c>
      <c r="BX422" t="str">
        <f t="shared" si="208"/>
        <v>=IF(FAN_training_input.xlsx!A329&lt;&gt;"",FAN_training_input.xlsx!A329,"")</v>
      </c>
      <c r="BY422" t="str">
        <f t="shared" si="208"/>
        <v>=IF(OMN_training_input.xlsx!A329&lt;&gt;"",OMN_training_input.xlsx!A329,"")</v>
      </c>
      <c r="BZ422" t="str">
        <f t="shared" si="208"/>
        <v>=IF(REP_training_input.xlsx!A329&lt;&gt;"",REP_training_input.xlsx!A329,"")</v>
      </c>
      <c r="CA422" t="str">
        <f t="shared" si="208"/>
        <v>=IF(SOM_training_input.xlsx!A329&lt;&gt;"",SOM_training_input.xlsx!A329,"")</v>
      </c>
      <c r="CB422" t="str">
        <f t="shared" si="208"/>
        <v>=IF(SUB_training_input.xlsx!A329&lt;&gt;"",SUB_training_input.xlsx!A329,"")</v>
      </c>
      <c r="CC422" t="str">
        <f t="shared" si="208"/>
        <v>=IF(UND_training_input.xlsx!A329&lt;&gt;"",UND_training_input.xlsx!A329,"")</v>
      </c>
      <c r="CD422" t="str">
        <f t="shared" si="208"/>
        <v>=IF(ALT_training_input.xlsx!A329&lt;&gt;"",ALT_training_input.xlsx!A329,"")</v>
      </c>
      <c r="CE422" t="str">
        <f t="shared" si="208"/>
        <v>=IF(HUM_training_input.xlsx!A329&lt;&gt;"",HUM_training_input.xlsx!A329,"")</v>
      </c>
      <c r="CF422" t="str">
        <f t="shared" si="208"/>
        <v>=IF(IDL_training_input.xlsx!A329&lt;&gt;"",IDL_training_input.xlsx!A329,"")</v>
      </c>
      <c r="CG422" t="str">
        <f t="shared" si="208"/>
        <v>=IF(RFM_training_input.xlsx!A329&lt;&gt;"",RFM_training_input.xlsx!A329,"")</v>
      </c>
      <c r="CH422" t="str">
        <f t="shared" si="208"/>
        <v>=IF(DN_training_input.xlsx!A329&lt;&gt;"",DN_training_input.xlsx!A329,"")</v>
      </c>
      <c r="CI422" t="str">
        <f t="shared" si="208"/>
        <v>=IF(INT_training_input.xlsx!A329&lt;&gt;"",INT_training_input.xlsx!A329,"")</v>
      </c>
      <c r="CJ422" t="str">
        <f t="shared" si="208"/>
        <v>=IF(SUP_training_input.xlsx!A329&lt;&gt;"",SUP_training_input.xlsx!A329,"")</v>
      </c>
      <c r="CK422" t="str">
        <f t="shared" si="208"/>
        <v>=IF(ANT_training_input.xlsx!A329&lt;&gt;"",ANT_training_input.xlsx!A329,"")</v>
      </c>
      <c r="CL422" t="str">
        <f t="shared" si="208"/>
        <v>=IF(ISO_training_input.xlsx!A329&lt;&gt;"",ISO_training_input.xlsx!A329,"")</v>
      </c>
    </row>
    <row r="423" spans="1:90">
      <c r="A423">
        <v>330</v>
      </c>
      <c r="B423" t="str">
        <f t="shared" si="205"/>
        <v>=IF(SUICIDE_training_input.xlsx!A330&lt;&gt;"",SUICIDE_training_input.xlsx!A330,"")</v>
      </c>
      <c r="C423" t="str">
        <f t="shared" si="209"/>
        <v>=IF(IQ_training_input.xlsx!A330&lt;&gt;"",IQ_training_input.xlsx!A330,"")</v>
      </c>
      <c r="D423" t="str">
        <f t="shared" si="209"/>
        <v>=IF(AMBIG_training_input.xlsx!A330&lt;&gt;"",AMBIG_training_input.xlsx!A330,"")</v>
      </c>
      <c r="E423" t="str">
        <f t="shared" si="209"/>
        <v>=IF(EGODYST_training_input.xlsx!A330&lt;&gt;"",EGODYST_training_input.xlsx!A330,"")</v>
      </c>
      <c r="F423" t="str">
        <f t="shared" si="209"/>
        <v>=IF(AUTISM_training_input.xlsx!A330&lt;&gt;"",AUTISM_training_input.xlsx!A330,"")</v>
      </c>
      <c r="G423" t="str">
        <f t="shared" si="209"/>
        <v>=IF(IDENTITY_training_input.xlsx!A330&lt;&gt;"",IDENTITY_training_input.xlsx!A330,"")</v>
      </c>
      <c r="H423" t="str">
        <f t="shared" si="209"/>
        <v>=IF(SELFDIR_training_input.xlsx!A330&lt;&gt;"",SELFDIR_training_input.xlsx!A330,"")</v>
      </c>
      <c r="I423" t="str">
        <f t="shared" si="209"/>
        <v>=IF(EMPATHY_training_input.xlsx!A330&lt;&gt;"",EMPATHY_training_input.xlsx!A330,"")</v>
      </c>
      <c r="J423" t="str">
        <f t="shared" si="209"/>
        <v>=IF(INTIMACY_training_input.xlsx!A330&lt;&gt;"",INTIMACY_training_input.xlsx!A330,"")</v>
      </c>
      <c r="K423" t="str">
        <f t="shared" si="209"/>
        <v>=IF(ACUTE_training_input.xlsx!A330&lt;&gt;"",ACUTE_training_input.xlsx!A330,"")</v>
      </c>
      <c r="L423" t="str">
        <f t="shared" si="209"/>
        <v>=IF(CHRONIC_training_input.xlsx!A330&lt;&gt;"",CHRONIC_training_input.xlsx!A330,"")</v>
      </c>
      <c r="M423" t="str">
        <f t="shared" si="209"/>
        <v>=IF(TRAUMA_PAST_training_input.xlsx!A330&lt;&gt;"",TRAUMA_PAST_training_input.xlsx!A330,"")</v>
      </c>
      <c r="N423" t="str">
        <f t="shared" si="209"/>
        <v>=IF(TRAUMA_PRESENT_training_input.xlsx!A330&lt;&gt;"",TRAUMA_PRESENT_training_input.xlsx!A330,"")</v>
      </c>
      <c r="O423" t="str">
        <f t="shared" si="209"/>
        <v>=IF(HOPE_training_input.xlsx!A330&lt;&gt;"",HOPE_training_input.xlsx!A330,"")</v>
      </c>
      <c r="P423" t="str">
        <f t="shared" si="209"/>
        <v>=IF(SELFAFFICACY_training_input.xlsx!A330&lt;&gt;"",SELFAFFICACY_training_input.xlsx!A330,"")</v>
      </c>
      <c r="Q423" t="str">
        <f t="shared" si="209"/>
        <v>=IF(SELFESTEEM_training_input.xlsx!A330&lt;&gt;"",SELFESTEEM_training_input.xlsx!A330,"")</v>
      </c>
      <c r="R423" t="str">
        <f t="shared" si="209"/>
        <v>=IF(WELLBEING_training_input.xlsx!A330&lt;&gt;"",WELLBEING_training_input.xlsx!A330,"")</v>
      </c>
      <c r="S423" t="str">
        <f t="shared" si="209"/>
        <v>=IF(HYPER_training_input.xlsx!A330&lt;&gt;"",HYPER_training_input.xlsx!A330,"")</v>
      </c>
      <c r="T423" t="str">
        <f t="shared" si="209"/>
        <v>=IF(AGGR_training_input.xlsx!A330&lt;&gt;"",AGGR_training_input.xlsx!A330,"")</v>
      </c>
      <c r="U423" t="str">
        <f t="shared" si="209"/>
        <v>=IF(COND_PR_training_input.xlsx!A330&lt;&gt;"",COND_PR_training_input.xlsx!A330,"")</v>
      </c>
      <c r="V423" t="str">
        <f t="shared" si="209"/>
        <v>=IF(ANXIE_training_input.xlsx!A330&lt;&gt;"",ANXIE_training_input.xlsx!A330,"")</v>
      </c>
      <c r="W423" t="str">
        <f t="shared" si="209"/>
        <v>=IF(DEPR_training_input.xlsx!A330&lt;&gt;"",DEPR_training_input.xlsx!A330,"")</v>
      </c>
      <c r="X423" t="str">
        <f t="shared" si="209"/>
        <v>=IF(SOMAT_training_input.xlsx!A330&lt;&gt;"",SOMAT_training_input.xlsx!A330,"")</v>
      </c>
      <c r="Y423" t="str">
        <f t="shared" si="209"/>
        <v>=IF(ATYPI_training_input.xlsx!A330&lt;&gt;"",ATYPI_training_input.xlsx!A330,"")</v>
      </c>
      <c r="Z423" t="str">
        <f t="shared" si="209"/>
        <v>=IF(WITHD_training_input.xlsx!A330&lt;&gt;"",WITHD_training_input.xlsx!A330,"")</v>
      </c>
      <c r="AA423" t="str">
        <f t="shared" si="209"/>
        <v>=IF(ATTE_PR_training_input.xlsx!A330&lt;&gt;"",ATTE_PR_training_input.xlsx!A330,"")</v>
      </c>
      <c r="AB423" t="str">
        <f t="shared" si="209"/>
        <v>=IF(ANG_CONT_training_input.xlsx!A330&lt;&gt;"",ANG_CONT_training_input.xlsx!A330,"")</v>
      </c>
      <c r="AC423" t="str">
        <f t="shared" si="209"/>
        <v>=IF(DEV_SOC_DIS_training_input.xlsx!A330&lt;&gt;"",DEV_SOC_DIS_training_input.xlsx!A330,"")</v>
      </c>
      <c r="AD423" t="str">
        <f t="shared" si="209"/>
        <v>=IF(BULLY_training_input.xlsx!A330&lt;&gt;"",BULLY_training_input.xlsx!A330,"")</v>
      </c>
      <c r="AE423" t="str">
        <f t="shared" si="209"/>
        <v>=IF(EMOT_SELF_C_training_input.xlsx!A330&lt;&gt;"",EMOT_SELF_C_training_input.xlsx!A330,"")</v>
      </c>
      <c r="AF423" t="str">
        <f t="shared" si="209"/>
        <v>=IF(EXE_FUN_training_input.xlsx!A330&lt;&gt;"",EXE_FUN_training_input.xlsx!A330,"")</v>
      </c>
      <c r="AG423" t="str">
        <f t="shared" si="209"/>
        <v>=IF(MANIA_training_input.xlsx!A330&lt;&gt;"",MANIA_training_input.xlsx!A330,"")</v>
      </c>
      <c r="AH423" t="str">
        <f t="shared" si="209"/>
        <v>=IF(NEG_EMOT_training_input.xlsx!A330&lt;&gt;"",NEG_EMOT_training_input.xlsx!A330,"")</v>
      </c>
      <c r="AI423" t="str">
        <f t="shared" si="209"/>
        <v>=IF(ADAPT_training_input.xlsx!A330&lt;&gt;"",ADAPT_training_input.xlsx!A330,"")</v>
      </c>
      <c r="AJ423" t="str">
        <f t="shared" si="209"/>
        <v>=IF(SOC_SK_training_input.xlsx!A330&lt;&gt;"",SOC_SK_training_input.xlsx!A330,"")</v>
      </c>
      <c r="AK423" t="str">
        <f t="shared" si="209"/>
        <v>=IF(LEAD_training_input.xlsx!A330&lt;&gt;"",LEAD_training_input.xlsx!A330,"")</v>
      </c>
      <c r="AL423" t="str">
        <f t="shared" si="209"/>
        <v>=IF(ACT_DAIL_training_input.xlsx!A330&lt;&gt;"",ACT_DAIL_training_input.xlsx!A330,"")</v>
      </c>
      <c r="AM423" t="str">
        <f t="shared" si="209"/>
        <v>=IF(FUN_COM_training_input.xlsx!A330&lt;&gt;"",FUN_COM_training_input.xlsx!A330,"")</v>
      </c>
      <c r="AN423" t="str">
        <f t="shared" si="209"/>
        <v>=IF(RESILI_training_input.xlsx!A330&lt;&gt;"",RESILI_training_input.xlsx!A330,"")</v>
      </c>
      <c r="AO423" t="str">
        <f t="shared" si="209"/>
        <v>=IF(SEL_training_input.xlsx!A330&lt;&gt;"",SEL_training_input.xlsx!A330,"")</v>
      </c>
      <c r="AP423" t="str">
        <f t="shared" si="209"/>
        <v>=IF(SEV_training_input.xlsx!A330&lt;&gt;"",SEV_training_input.xlsx!A330,"")</v>
      </c>
      <c r="AQ423" t="str">
        <f t="shared" si="209"/>
        <v>=IF(ANHEDONIA_training_input.xlsx!A330&lt;&gt;"",ANHEDONIA_training_input.xlsx!A330,"")</v>
      </c>
      <c r="AR423" t="str">
        <f t="shared" si="209"/>
        <v>=IF(ANXIOUSNESS_training_input.xlsx!A330&lt;&gt;"",ANXIOUSNESS_training_input.xlsx!A330,"")</v>
      </c>
      <c r="AS423" t="str">
        <f t="shared" si="209"/>
        <v>=IF(ATTENTION_SEEKING_training_input.xlsx!A330&lt;&gt;"",ATTENTION_SEEKING_training_input.xlsx!A330,"")</v>
      </c>
      <c r="AT423" t="str">
        <f t="shared" si="209"/>
        <v>=IF(CALLOUSNESS_training_input.xlsx!A330&lt;&gt;"",CALLOUSNESS_training_input.xlsx!A330,"")</v>
      </c>
      <c r="AU423" t="str">
        <f t="shared" si="209"/>
        <v>=IF(DECEITFULNESS_training_input.xlsx!A330&lt;&gt;"",DECEITFULNESS_training_input.xlsx!A330,"")</v>
      </c>
      <c r="AV423" t="str">
        <f t="shared" si="209"/>
        <v>=IF(DEPRESSIVITY_training_input.xlsx!A330&lt;&gt;"",DEPRESSIVITY_training_input.xlsx!A330,"")</v>
      </c>
      <c r="AW423" t="str">
        <f t="shared" si="209"/>
        <v>=IF(DISTRACTIBILITY_training_input.xlsx!A330&lt;&gt;"",DISTRACTIBILITY_training_input.xlsx!A330,"")</v>
      </c>
      <c r="AX423" t="str">
        <f t="shared" si="209"/>
        <v>=IF(ECCENTRICITY_training_input.xlsx!A330&lt;&gt;"",ECCENTRICITY_training_input.xlsx!A330,"")</v>
      </c>
      <c r="AY423" t="str">
        <f t="shared" si="209"/>
        <v>=IF(EMOTIONAL_LABILITY_training_input.xlsx!A330&lt;&gt;"",EMOTIONAL_LABILITY_training_input.xlsx!A330,"")</v>
      </c>
      <c r="AZ423" t="str">
        <f t="shared" si="209"/>
        <v>=IF(GRANDIOSITY_training_input.xlsx!A330&lt;&gt;"",GRANDIOSITY_training_input.xlsx!A330,"")</v>
      </c>
      <c r="BA423" t="str">
        <f t="shared" si="209"/>
        <v>=IF(HOSTILITY_training_input.xlsx!A330&lt;&gt;"",HOSTILITY_training_input.xlsx!A330,"")</v>
      </c>
      <c r="BB423" t="str">
        <f t="shared" si="209"/>
        <v>=IF(IMPULSIVITY_training_input.xlsx!A330&lt;&gt;"",IMPULSIVITY_training_input.xlsx!A330,"")</v>
      </c>
      <c r="BC423" t="str">
        <f t="shared" si="209"/>
        <v>=IF(INTIMACY_AVOIDANCE_training_input.xlsx!A330&lt;&gt;"",INTIMACY_AVOIDANCE_training_input.xlsx!A330,"")</v>
      </c>
      <c r="BD423" t="str">
        <f t="shared" si="209"/>
        <v>=IF(IRRESPONSIBILITY_training_input.xlsx!A330&lt;&gt;"",IRRESPONSIBILITY_training_input.xlsx!A330,"")</v>
      </c>
      <c r="BE423" t="str">
        <f t="shared" si="209"/>
        <v>=IF(MANIPULATIVENESS_training_input.xlsx!A330&lt;&gt;"",MANIPULATIVENESS_training_input.xlsx!A330,"")</v>
      </c>
      <c r="BF423" t="str">
        <f t="shared" si="209"/>
        <v>=IF(PERCEPTUAL_DYSREGULATION_training_input.xlsx!A330&lt;&gt;"",PERCEPTUAL_DYSREGULATION_training_input.xlsx!A330,"")</v>
      </c>
      <c r="BG423" t="str">
        <f t="shared" si="209"/>
        <v>=IF(PERSEVERATION_training_input.xlsx!A330&lt;&gt;"",PERSEVERATION_training_input.xlsx!A330,"")</v>
      </c>
      <c r="BH423" t="str">
        <f t="shared" si="209"/>
        <v>=IF(RESTRICTED_AFFECTIVITY_training_input.xlsx!A330&lt;&gt;"",RESTRICTED_AFFECTIVITY_training_input.xlsx!A330,"")</v>
      </c>
      <c r="BI423" t="str">
        <f t="shared" si="209"/>
        <v>=IF(RIGID_PERFECTIONISM_training_input.xlsx!A330&lt;&gt;"",RIGID_PERFECTIONISM_training_input.xlsx!A330,"")</v>
      </c>
      <c r="BJ423" t="str">
        <f t="shared" si="209"/>
        <v>=IF(RISK_TAKING_training_input.xlsx!A330&lt;&gt;"",RISK_TAKING_training_input.xlsx!A330,"")</v>
      </c>
      <c r="BK423" t="str">
        <f t="shared" si="209"/>
        <v>=IF(SEPARATION_INSECURITY_training_input.xlsx!A330&lt;&gt;"",SEPARATION_INSECURITY_training_input.xlsx!A330,"")</v>
      </c>
      <c r="BL423" t="str">
        <f t="shared" si="209"/>
        <v>=IF(SUBMISSIVENESS_training_input.xlsx!A330&lt;&gt;"",SUBMISSIVENESS_training_input.xlsx!A330,"")</v>
      </c>
      <c r="BM423" t="str">
        <f t="shared" si="209"/>
        <v>=IF(SUSPICIOUSNESS_training_input.xlsx!A330&lt;&gt;"",SUSPICIOUSNESS_training_input.xlsx!A330,"")</v>
      </c>
      <c r="BN423" t="str">
        <f t="shared" si="209"/>
        <v>=IF(UNUSUAL_BELIEFS_training_input.xlsx!A330&lt;&gt;"",UNUSUAL_BELIEFS_training_input.xlsx!A330,"")</v>
      </c>
      <c r="BO423" t="str">
        <f t="shared" si="208"/>
        <v>=IF(WITHDRAWAL_training_input.xlsx!A330&lt;&gt;"",WITHDRAWAL_training_input.xlsx!A330,"")</v>
      </c>
      <c r="BP423" t="str">
        <f t="shared" si="208"/>
        <v>=IF(ACT_training_input.xlsx!A330&lt;&gt;"",ACT_training_input.xlsx!A330,"")</v>
      </c>
      <c r="BQ423" t="str">
        <f t="shared" si="208"/>
        <v>=IF(DSP_training_input.xlsx!A330&lt;&gt;"",DSP_training_input.xlsx!A330,"")</v>
      </c>
      <c r="BR423" t="str">
        <f t="shared" si="208"/>
        <v>=IF(PAG_training_input.xlsx!A330&lt;&gt;"",PAG_training_input.xlsx!A330,"")</v>
      </c>
      <c r="BS423" t="str">
        <f t="shared" si="208"/>
        <v>=IF(PRO_training_input.xlsx!A330&lt;&gt;"",PRO_training_input.xlsx!A330,"")</v>
      </c>
      <c r="BT423" t="str">
        <f t="shared" si="208"/>
        <v>=IF(SPL_training_input.xlsx!A330&lt;&gt;"",SPL_training_input.xlsx!A330,"")</v>
      </c>
      <c r="BU423" t="str">
        <f t="shared" si="208"/>
        <v>=IF(WDR_training_input.xlsx!A330&lt;&gt;"",WDR_training_input.xlsx!A330,"")</v>
      </c>
      <c r="BV423" t="str">
        <f t="shared" si="208"/>
        <v>=IF(CON_training_input.xlsx!A330&lt;&gt;"",CON_training_input.xlsx!A330,"")</v>
      </c>
      <c r="BW423" t="str">
        <f t="shared" si="208"/>
        <v>=IF(DSC_training_input.xlsx!A330&lt;&gt;"",DSC_training_input.xlsx!A330,"")</v>
      </c>
      <c r="BX423" t="str">
        <f t="shared" si="208"/>
        <v>=IF(FAN_training_input.xlsx!A330&lt;&gt;"",FAN_training_input.xlsx!A330,"")</v>
      </c>
      <c r="BY423" t="str">
        <f t="shared" si="208"/>
        <v>=IF(OMN_training_input.xlsx!A330&lt;&gt;"",OMN_training_input.xlsx!A330,"")</v>
      </c>
      <c r="BZ423" t="str">
        <f t="shared" si="208"/>
        <v>=IF(REP_training_input.xlsx!A330&lt;&gt;"",REP_training_input.xlsx!A330,"")</v>
      </c>
      <c r="CA423" t="str">
        <f t="shared" si="208"/>
        <v>=IF(SOM_training_input.xlsx!A330&lt;&gt;"",SOM_training_input.xlsx!A330,"")</v>
      </c>
      <c r="CB423" t="str">
        <f t="shared" si="208"/>
        <v>=IF(SUB_training_input.xlsx!A330&lt;&gt;"",SUB_training_input.xlsx!A330,"")</v>
      </c>
      <c r="CC423" t="str">
        <f t="shared" si="208"/>
        <v>=IF(UND_training_input.xlsx!A330&lt;&gt;"",UND_training_input.xlsx!A330,"")</v>
      </c>
      <c r="CD423" t="str">
        <f t="shared" si="208"/>
        <v>=IF(ALT_training_input.xlsx!A330&lt;&gt;"",ALT_training_input.xlsx!A330,"")</v>
      </c>
      <c r="CE423" t="str">
        <f t="shared" si="208"/>
        <v>=IF(HUM_training_input.xlsx!A330&lt;&gt;"",HUM_training_input.xlsx!A330,"")</v>
      </c>
      <c r="CF423" t="str">
        <f t="shared" si="208"/>
        <v>=IF(IDL_training_input.xlsx!A330&lt;&gt;"",IDL_training_input.xlsx!A330,"")</v>
      </c>
      <c r="CG423" t="str">
        <f t="shared" si="208"/>
        <v>=IF(RFM_training_input.xlsx!A330&lt;&gt;"",RFM_training_input.xlsx!A330,"")</v>
      </c>
      <c r="CH423" t="str">
        <f t="shared" si="208"/>
        <v>=IF(DN_training_input.xlsx!A330&lt;&gt;"",DN_training_input.xlsx!A330,"")</v>
      </c>
      <c r="CI423" t="str">
        <f t="shared" si="208"/>
        <v>=IF(INT_training_input.xlsx!A330&lt;&gt;"",INT_training_input.xlsx!A330,"")</v>
      </c>
      <c r="CJ423" t="str">
        <f t="shared" si="208"/>
        <v>=IF(SUP_training_input.xlsx!A330&lt;&gt;"",SUP_training_input.xlsx!A330,"")</v>
      </c>
      <c r="CK423" t="str">
        <f t="shared" si="208"/>
        <v>=IF(ANT_training_input.xlsx!A330&lt;&gt;"",ANT_training_input.xlsx!A330,"")</v>
      </c>
      <c r="CL423" t="str">
        <f t="shared" si="208"/>
        <v>=IF(ISO_training_input.xlsx!A330&lt;&gt;"",ISO_training_input.xlsx!A330,"")</v>
      </c>
    </row>
    <row r="424" spans="1:90">
      <c r="A424">
        <v>331</v>
      </c>
      <c r="B424" t="str">
        <f t="shared" si="205"/>
        <v>=IF(SUICIDE_training_input.xlsx!A331&lt;&gt;"",SUICIDE_training_input.xlsx!A331,"")</v>
      </c>
      <c r="C424" t="str">
        <f t="shared" si="209"/>
        <v>=IF(IQ_training_input.xlsx!A331&lt;&gt;"",IQ_training_input.xlsx!A331,"")</v>
      </c>
      <c r="D424" t="str">
        <f t="shared" si="209"/>
        <v>=IF(AMBIG_training_input.xlsx!A331&lt;&gt;"",AMBIG_training_input.xlsx!A331,"")</v>
      </c>
      <c r="E424" t="str">
        <f t="shared" si="209"/>
        <v>=IF(EGODYST_training_input.xlsx!A331&lt;&gt;"",EGODYST_training_input.xlsx!A331,"")</v>
      </c>
      <c r="F424" t="str">
        <f t="shared" si="209"/>
        <v>=IF(AUTISM_training_input.xlsx!A331&lt;&gt;"",AUTISM_training_input.xlsx!A331,"")</v>
      </c>
      <c r="G424" t="str">
        <f t="shared" si="209"/>
        <v>=IF(IDENTITY_training_input.xlsx!A331&lt;&gt;"",IDENTITY_training_input.xlsx!A331,"")</v>
      </c>
      <c r="H424" t="str">
        <f t="shared" si="209"/>
        <v>=IF(SELFDIR_training_input.xlsx!A331&lt;&gt;"",SELFDIR_training_input.xlsx!A331,"")</v>
      </c>
      <c r="I424" t="str">
        <f t="shared" si="209"/>
        <v>=IF(EMPATHY_training_input.xlsx!A331&lt;&gt;"",EMPATHY_training_input.xlsx!A331,"")</v>
      </c>
      <c r="J424" t="str">
        <f t="shared" si="209"/>
        <v>=IF(INTIMACY_training_input.xlsx!A331&lt;&gt;"",INTIMACY_training_input.xlsx!A331,"")</v>
      </c>
      <c r="K424" t="str">
        <f t="shared" si="209"/>
        <v>=IF(ACUTE_training_input.xlsx!A331&lt;&gt;"",ACUTE_training_input.xlsx!A331,"")</v>
      </c>
      <c r="L424" t="str">
        <f t="shared" si="209"/>
        <v>=IF(CHRONIC_training_input.xlsx!A331&lt;&gt;"",CHRONIC_training_input.xlsx!A331,"")</v>
      </c>
      <c r="M424" t="str">
        <f t="shared" si="209"/>
        <v>=IF(TRAUMA_PAST_training_input.xlsx!A331&lt;&gt;"",TRAUMA_PAST_training_input.xlsx!A331,"")</v>
      </c>
      <c r="N424" t="str">
        <f t="shared" si="209"/>
        <v>=IF(TRAUMA_PRESENT_training_input.xlsx!A331&lt;&gt;"",TRAUMA_PRESENT_training_input.xlsx!A331,"")</v>
      </c>
      <c r="O424" t="str">
        <f t="shared" si="209"/>
        <v>=IF(HOPE_training_input.xlsx!A331&lt;&gt;"",HOPE_training_input.xlsx!A331,"")</v>
      </c>
      <c r="P424" t="str">
        <f t="shared" si="209"/>
        <v>=IF(SELFAFFICACY_training_input.xlsx!A331&lt;&gt;"",SELFAFFICACY_training_input.xlsx!A331,"")</v>
      </c>
      <c r="Q424" t="str">
        <f t="shared" si="209"/>
        <v>=IF(SELFESTEEM_training_input.xlsx!A331&lt;&gt;"",SELFESTEEM_training_input.xlsx!A331,"")</v>
      </c>
      <c r="R424" t="str">
        <f t="shared" si="209"/>
        <v>=IF(WELLBEING_training_input.xlsx!A331&lt;&gt;"",WELLBEING_training_input.xlsx!A331,"")</v>
      </c>
      <c r="S424" t="str">
        <f t="shared" si="209"/>
        <v>=IF(HYPER_training_input.xlsx!A331&lt;&gt;"",HYPER_training_input.xlsx!A331,"")</v>
      </c>
      <c r="T424" t="str">
        <f t="shared" si="209"/>
        <v>=IF(AGGR_training_input.xlsx!A331&lt;&gt;"",AGGR_training_input.xlsx!A331,"")</v>
      </c>
      <c r="U424" t="str">
        <f t="shared" si="209"/>
        <v>=IF(COND_PR_training_input.xlsx!A331&lt;&gt;"",COND_PR_training_input.xlsx!A331,"")</v>
      </c>
      <c r="V424" t="str">
        <f t="shared" si="209"/>
        <v>=IF(ANXIE_training_input.xlsx!A331&lt;&gt;"",ANXIE_training_input.xlsx!A331,"")</v>
      </c>
      <c r="W424" t="str">
        <f t="shared" si="209"/>
        <v>=IF(DEPR_training_input.xlsx!A331&lt;&gt;"",DEPR_training_input.xlsx!A331,"")</v>
      </c>
      <c r="X424" t="str">
        <f t="shared" si="209"/>
        <v>=IF(SOMAT_training_input.xlsx!A331&lt;&gt;"",SOMAT_training_input.xlsx!A331,"")</v>
      </c>
      <c r="Y424" t="str">
        <f t="shared" si="209"/>
        <v>=IF(ATYPI_training_input.xlsx!A331&lt;&gt;"",ATYPI_training_input.xlsx!A331,"")</v>
      </c>
      <c r="Z424" t="str">
        <f t="shared" si="209"/>
        <v>=IF(WITHD_training_input.xlsx!A331&lt;&gt;"",WITHD_training_input.xlsx!A331,"")</v>
      </c>
      <c r="AA424" t="str">
        <f t="shared" si="209"/>
        <v>=IF(ATTE_PR_training_input.xlsx!A331&lt;&gt;"",ATTE_PR_training_input.xlsx!A331,"")</v>
      </c>
      <c r="AB424" t="str">
        <f t="shared" si="209"/>
        <v>=IF(ANG_CONT_training_input.xlsx!A331&lt;&gt;"",ANG_CONT_training_input.xlsx!A331,"")</v>
      </c>
      <c r="AC424" t="str">
        <f t="shared" si="209"/>
        <v>=IF(DEV_SOC_DIS_training_input.xlsx!A331&lt;&gt;"",DEV_SOC_DIS_training_input.xlsx!A331,"")</v>
      </c>
      <c r="AD424" t="str">
        <f t="shared" si="209"/>
        <v>=IF(BULLY_training_input.xlsx!A331&lt;&gt;"",BULLY_training_input.xlsx!A331,"")</v>
      </c>
      <c r="AE424" t="str">
        <f t="shared" si="209"/>
        <v>=IF(EMOT_SELF_C_training_input.xlsx!A331&lt;&gt;"",EMOT_SELF_C_training_input.xlsx!A331,"")</v>
      </c>
      <c r="AF424" t="str">
        <f t="shared" si="209"/>
        <v>=IF(EXE_FUN_training_input.xlsx!A331&lt;&gt;"",EXE_FUN_training_input.xlsx!A331,"")</v>
      </c>
      <c r="AG424" t="str">
        <f t="shared" si="209"/>
        <v>=IF(MANIA_training_input.xlsx!A331&lt;&gt;"",MANIA_training_input.xlsx!A331,"")</v>
      </c>
      <c r="AH424" t="str">
        <f t="shared" si="209"/>
        <v>=IF(NEG_EMOT_training_input.xlsx!A331&lt;&gt;"",NEG_EMOT_training_input.xlsx!A331,"")</v>
      </c>
      <c r="AI424" t="str">
        <f t="shared" si="209"/>
        <v>=IF(ADAPT_training_input.xlsx!A331&lt;&gt;"",ADAPT_training_input.xlsx!A331,"")</v>
      </c>
      <c r="AJ424" t="str">
        <f t="shared" si="209"/>
        <v>=IF(SOC_SK_training_input.xlsx!A331&lt;&gt;"",SOC_SK_training_input.xlsx!A331,"")</v>
      </c>
      <c r="AK424" t="str">
        <f t="shared" si="209"/>
        <v>=IF(LEAD_training_input.xlsx!A331&lt;&gt;"",LEAD_training_input.xlsx!A331,"")</v>
      </c>
      <c r="AL424" t="str">
        <f t="shared" si="209"/>
        <v>=IF(ACT_DAIL_training_input.xlsx!A331&lt;&gt;"",ACT_DAIL_training_input.xlsx!A331,"")</v>
      </c>
      <c r="AM424" t="str">
        <f t="shared" si="209"/>
        <v>=IF(FUN_COM_training_input.xlsx!A331&lt;&gt;"",FUN_COM_training_input.xlsx!A331,"")</v>
      </c>
      <c r="AN424" t="str">
        <f t="shared" si="209"/>
        <v>=IF(RESILI_training_input.xlsx!A331&lt;&gt;"",RESILI_training_input.xlsx!A331,"")</v>
      </c>
      <c r="AO424" t="str">
        <f t="shared" si="209"/>
        <v>=IF(SEL_training_input.xlsx!A331&lt;&gt;"",SEL_training_input.xlsx!A331,"")</v>
      </c>
      <c r="AP424" t="str">
        <f t="shared" si="209"/>
        <v>=IF(SEV_training_input.xlsx!A331&lt;&gt;"",SEV_training_input.xlsx!A331,"")</v>
      </c>
      <c r="AQ424" t="str">
        <f t="shared" si="209"/>
        <v>=IF(ANHEDONIA_training_input.xlsx!A331&lt;&gt;"",ANHEDONIA_training_input.xlsx!A331,"")</v>
      </c>
      <c r="AR424" t="str">
        <f t="shared" si="209"/>
        <v>=IF(ANXIOUSNESS_training_input.xlsx!A331&lt;&gt;"",ANXIOUSNESS_training_input.xlsx!A331,"")</v>
      </c>
      <c r="AS424" t="str">
        <f t="shared" si="209"/>
        <v>=IF(ATTENTION_SEEKING_training_input.xlsx!A331&lt;&gt;"",ATTENTION_SEEKING_training_input.xlsx!A331,"")</v>
      </c>
      <c r="AT424" t="str">
        <f t="shared" si="209"/>
        <v>=IF(CALLOUSNESS_training_input.xlsx!A331&lt;&gt;"",CALLOUSNESS_training_input.xlsx!A331,"")</v>
      </c>
      <c r="AU424" t="str">
        <f t="shared" si="209"/>
        <v>=IF(DECEITFULNESS_training_input.xlsx!A331&lt;&gt;"",DECEITFULNESS_training_input.xlsx!A331,"")</v>
      </c>
      <c r="AV424" t="str">
        <f t="shared" si="209"/>
        <v>=IF(DEPRESSIVITY_training_input.xlsx!A331&lt;&gt;"",DEPRESSIVITY_training_input.xlsx!A331,"")</v>
      </c>
      <c r="AW424" t="str">
        <f t="shared" si="209"/>
        <v>=IF(DISTRACTIBILITY_training_input.xlsx!A331&lt;&gt;"",DISTRACTIBILITY_training_input.xlsx!A331,"")</v>
      </c>
      <c r="AX424" t="str">
        <f t="shared" si="209"/>
        <v>=IF(ECCENTRICITY_training_input.xlsx!A331&lt;&gt;"",ECCENTRICITY_training_input.xlsx!A331,"")</v>
      </c>
      <c r="AY424" t="str">
        <f t="shared" si="209"/>
        <v>=IF(EMOTIONAL_LABILITY_training_input.xlsx!A331&lt;&gt;"",EMOTIONAL_LABILITY_training_input.xlsx!A331,"")</v>
      </c>
      <c r="AZ424" t="str">
        <f t="shared" si="209"/>
        <v>=IF(GRANDIOSITY_training_input.xlsx!A331&lt;&gt;"",GRANDIOSITY_training_input.xlsx!A331,"")</v>
      </c>
      <c r="BA424" t="str">
        <f t="shared" si="209"/>
        <v>=IF(HOSTILITY_training_input.xlsx!A331&lt;&gt;"",HOSTILITY_training_input.xlsx!A331,"")</v>
      </c>
      <c r="BB424" t="str">
        <f t="shared" si="209"/>
        <v>=IF(IMPULSIVITY_training_input.xlsx!A331&lt;&gt;"",IMPULSIVITY_training_input.xlsx!A331,"")</v>
      </c>
      <c r="BC424" t="str">
        <f t="shared" si="209"/>
        <v>=IF(INTIMACY_AVOIDANCE_training_input.xlsx!A331&lt;&gt;"",INTIMACY_AVOIDANCE_training_input.xlsx!A331,"")</v>
      </c>
      <c r="BD424" t="str">
        <f t="shared" si="209"/>
        <v>=IF(IRRESPONSIBILITY_training_input.xlsx!A331&lt;&gt;"",IRRESPONSIBILITY_training_input.xlsx!A331,"")</v>
      </c>
      <c r="BE424" t="str">
        <f t="shared" si="209"/>
        <v>=IF(MANIPULATIVENESS_training_input.xlsx!A331&lt;&gt;"",MANIPULATIVENESS_training_input.xlsx!A331,"")</v>
      </c>
      <c r="BF424" t="str">
        <f t="shared" si="209"/>
        <v>=IF(PERCEPTUAL_DYSREGULATION_training_input.xlsx!A331&lt;&gt;"",PERCEPTUAL_DYSREGULATION_training_input.xlsx!A331,"")</v>
      </c>
      <c r="BG424" t="str">
        <f t="shared" si="209"/>
        <v>=IF(PERSEVERATION_training_input.xlsx!A331&lt;&gt;"",PERSEVERATION_training_input.xlsx!A331,"")</v>
      </c>
      <c r="BH424" t="str">
        <f t="shared" si="209"/>
        <v>=IF(RESTRICTED_AFFECTIVITY_training_input.xlsx!A331&lt;&gt;"",RESTRICTED_AFFECTIVITY_training_input.xlsx!A331,"")</v>
      </c>
      <c r="BI424" t="str">
        <f t="shared" si="209"/>
        <v>=IF(RIGID_PERFECTIONISM_training_input.xlsx!A331&lt;&gt;"",RIGID_PERFECTIONISM_training_input.xlsx!A331,"")</v>
      </c>
      <c r="BJ424" t="str">
        <f t="shared" si="209"/>
        <v>=IF(RISK_TAKING_training_input.xlsx!A331&lt;&gt;"",RISK_TAKING_training_input.xlsx!A331,"")</v>
      </c>
      <c r="BK424" t="str">
        <f t="shared" si="209"/>
        <v>=IF(SEPARATION_INSECURITY_training_input.xlsx!A331&lt;&gt;"",SEPARATION_INSECURITY_training_input.xlsx!A331,"")</v>
      </c>
      <c r="BL424" t="str">
        <f t="shared" si="209"/>
        <v>=IF(SUBMISSIVENESS_training_input.xlsx!A331&lt;&gt;"",SUBMISSIVENESS_training_input.xlsx!A331,"")</v>
      </c>
      <c r="BM424" t="str">
        <f t="shared" si="209"/>
        <v>=IF(SUSPICIOUSNESS_training_input.xlsx!A331&lt;&gt;"",SUSPICIOUSNESS_training_input.xlsx!A331,"")</v>
      </c>
      <c r="BN424" t="str">
        <f t="shared" ref="BN424:CL427" si="210">CONCATENATE($A$11,BN$1,$A$12,$A424,$A$13,BN$1,$A$14,$A424,$A$15)</f>
        <v>=IF(UNUSUAL_BELIEFS_training_input.xlsx!A331&lt;&gt;"",UNUSUAL_BELIEFS_training_input.xlsx!A331,"")</v>
      </c>
      <c r="BO424" t="str">
        <f t="shared" si="210"/>
        <v>=IF(WITHDRAWAL_training_input.xlsx!A331&lt;&gt;"",WITHDRAWAL_training_input.xlsx!A331,"")</v>
      </c>
      <c r="BP424" t="str">
        <f t="shared" si="210"/>
        <v>=IF(ACT_training_input.xlsx!A331&lt;&gt;"",ACT_training_input.xlsx!A331,"")</v>
      </c>
      <c r="BQ424" t="str">
        <f t="shared" si="210"/>
        <v>=IF(DSP_training_input.xlsx!A331&lt;&gt;"",DSP_training_input.xlsx!A331,"")</v>
      </c>
      <c r="BR424" t="str">
        <f t="shared" si="210"/>
        <v>=IF(PAG_training_input.xlsx!A331&lt;&gt;"",PAG_training_input.xlsx!A331,"")</v>
      </c>
      <c r="BS424" t="str">
        <f t="shared" si="210"/>
        <v>=IF(PRO_training_input.xlsx!A331&lt;&gt;"",PRO_training_input.xlsx!A331,"")</v>
      </c>
      <c r="BT424" t="str">
        <f t="shared" si="210"/>
        <v>=IF(SPL_training_input.xlsx!A331&lt;&gt;"",SPL_training_input.xlsx!A331,"")</v>
      </c>
      <c r="BU424" t="str">
        <f t="shared" si="210"/>
        <v>=IF(WDR_training_input.xlsx!A331&lt;&gt;"",WDR_training_input.xlsx!A331,"")</v>
      </c>
      <c r="BV424" t="str">
        <f t="shared" si="210"/>
        <v>=IF(CON_training_input.xlsx!A331&lt;&gt;"",CON_training_input.xlsx!A331,"")</v>
      </c>
      <c r="BW424" t="str">
        <f t="shared" si="210"/>
        <v>=IF(DSC_training_input.xlsx!A331&lt;&gt;"",DSC_training_input.xlsx!A331,"")</v>
      </c>
      <c r="BX424" t="str">
        <f t="shared" si="210"/>
        <v>=IF(FAN_training_input.xlsx!A331&lt;&gt;"",FAN_training_input.xlsx!A331,"")</v>
      </c>
      <c r="BY424" t="str">
        <f t="shared" si="210"/>
        <v>=IF(OMN_training_input.xlsx!A331&lt;&gt;"",OMN_training_input.xlsx!A331,"")</v>
      </c>
      <c r="BZ424" t="str">
        <f t="shared" si="210"/>
        <v>=IF(REP_training_input.xlsx!A331&lt;&gt;"",REP_training_input.xlsx!A331,"")</v>
      </c>
      <c r="CA424" t="str">
        <f t="shared" si="210"/>
        <v>=IF(SOM_training_input.xlsx!A331&lt;&gt;"",SOM_training_input.xlsx!A331,"")</v>
      </c>
      <c r="CB424" t="str">
        <f t="shared" si="210"/>
        <v>=IF(SUB_training_input.xlsx!A331&lt;&gt;"",SUB_training_input.xlsx!A331,"")</v>
      </c>
      <c r="CC424" t="str">
        <f t="shared" si="210"/>
        <v>=IF(UND_training_input.xlsx!A331&lt;&gt;"",UND_training_input.xlsx!A331,"")</v>
      </c>
      <c r="CD424" t="str">
        <f t="shared" si="210"/>
        <v>=IF(ALT_training_input.xlsx!A331&lt;&gt;"",ALT_training_input.xlsx!A331,"")</v>
      </c>
      <c r="CE424" t="str">
        <f t="shared" si="210"/>
        <v>=IF(HUM_training_input.xlsx!A331&lt;&gt;"",HUM_training_input.xlsx!A331,"")</v>
      </c>
      <c r="CF424" t="str">
        <f t="shared" si="210"/>
        <v>=IF(IDL_training_input.xlsx!A331&lt;&gt;"",IDL_training_input.xlsx!A331,"")</v>
      </c>
      <c r="CG424" t="str">
        <f t="shared" si="210"/>
        <v>=IF(RFM_training_input.xlsx!A331&lt;&gt;"",RFM_training_input.xlsx!A331,"")</v>
      </c>
      <c r="CH424" t="str">
        <f t="shared" si="210"/>
        <v>=IF(DN_training_input.xlsx!A331&lt;&gt;"",DN_training_input.xlsx!A331,"")</v>
      </c>
      <c r="CI424" t="str">
        <f t="shared" si="210"/>
        <v>=IF(INT_training_input.xlsx!A331&lt;&gt;"",INT_training_input.xlsx!A331,"")</v>
      </c>
      <c r="CJ424" t="str">
        <f t="shared" si="210"/>
        <v>=IF(SUP_training_input.xlsx!A331&lt;&gt;"",SUP_training_input.xlsx!A331,"")</v>
      </c>
      <c r="CK424" t="str">
        <f t="shared" si="210"/>
        <v>=IF(ANT_training_input.xlsx!A331&lt;&gt;"",ANT_training_input.xlsx!A331,"")</v>
      </c>
      <c r="CL424" t="str">
        <f t="shared" si="210"/>
        <v>=IF(ISO_training_input.xlsx!A331&lt;&gt;"",ISO_training_input.xlsx!A331,"")</v>
      </c>
    </row>
    <row r="425" spans="1:90">
      <c r="A425">
        <v>332</v>
      </c>
      <c r="B425" t="str">
        <f t="shared" si="205"/>
        <v>=IF(SUICIDE_training_input.xlsx!A332&lt;&gt;"",SUICIDE_training_input.xlsx!A332,"")</v>
      </c>
      <c r="C425" t="str">
        <f t="shared" ref="C425:BN428" si="211">CONCATENATE($A$11,C$1,$A$12,$A425,$A$13,C$1,$A$14,$A425,$A$15)</f>
        <v>=IF(IQ_training_input.xlsx!A332&lt;&gt;"",IQ_training_input.xlsx!A332,"")</v>
      </c>
      <c r="D425" t="str">
        <f t="shared" si="211"/>
        <v>=IF(AMBIG_training_input.xlsx!A332&lt;&gt;"",AMBIG_training_input.xlsx!A332,"")</v>
      </c>
      <c r="E425" t="str">
        <f t="shared" si="211"/>
        <v>=IF(EGODYST_training_input.xlsx!A332&lt;&gt;"",EGODYST_training_input.xlsx!A332,"")</v>
      </c>
      <c r="F425" t="str">
        <f t="shared" si="211"/>
        <v>=IF(AUTISM_training_input.xlsx!A332&lt;&gt;"",AUTISM_training_input.xlsx!A332,"")</v>
      </c>
      <c r="G425" t="str">
        <f t="shared" si="211"/>
        <v>=IF(IDENTITY_training_input.xlsx!A332&lt;&gt;"",IDENTITY_training_input.xlsx!A332,"")</v>
      </c>
      <c r="H425" t="str">
        <f t="shared" si="211"/>
        <v>=IF(SELFDIR_training_input.xlsx!A332&lt;&gt;"",SELFDIR_training_input.xlsx!A332,"")</v>
      </c>
      <c r="I425" t="str">
        <f t="shared" si="211"/>
        <v>=IF(EMPATHY_training_input.xlsx!A332&lt;&gt;"",EMPATHY_training_input.xlsx!A332,"")</v>
      </c>
      <c r="J425" t="str">
        <f t="shared" si="211"/>
        <v>=IF(INTIMACY_training_input.xlsx!A332&lt;&gt;"",INTIMACY_training_input.xlsx!A332,"")</v>
      </c>
      <c r="K425" t="str">
        <f t="shared" si="211"/>
        <v>=IF(ACUTE_training_input.xlsx!A332&lt;&gt;"",ACUTE_training_input.xlsx!A332,"")</v>
      </c>
      <c r="L425" t="str">
        <f t="shared" si="211"/>
        <v>=IF(CHRONIC_training_input.xlsx!A332&lt;&gt;"",CHRONIC_training_input.xlsx!A332,"")</v>
      </c>
      <c r="M425" t="str">
        <f t="shared" si="211"/>
        <v>=IF(TRAUMA_PAST_training_input.xlsx!A332&lt;&gt;"",TRAUMA_PAST_training_input.xlsx!A332,"")</v>
      </c>
      <c r="N425" t="str">
        <f t="shared" si="211"/>
        <v>=IF(TRAUMA_PRESENT_training_input.xlsx!A332&lt;&gt;"",TRAUMA_PRESENT_training_input.xlsx!A332,"")</v>
      </c>
      <c r="O425" t="str">
        <f t="shared" si="211"/>
        <v>=IF(HOPE_training_input.xlsx!A332&lt;&gt;"",HOPE_training_input.xlsx!A332,"")</v>
      </c>
      <c r="P425" t="str">
        <f t="shared" si="211"/>
        <v>=IF(SELFAFFICACY_training_input.xlsx!A332&lt;&gt;"",SELFAFFICACY_training_input.xlsx!A332,"")</v>
      </c>
      <c r="Q425" t="str">
        <f t="shared" si="211"/>
        <v>=IF(SELFESTEEM_training_input.xlsx!A332&lt;&gt;"",SELFESTEEM_training_input.xlsx!A332,"")</v>
      </c>
      <c r="R425" t="str">
        <f t="shared" si="211"/>
        <v>=IF(WELLBEING_training_input.xlsx!A332&lt;&gt;"",WELLBEING_training_input.xlsx!A332,"")</v>
      </c>
      <c r="S425" t="str">
        <f t="shared" si="211"/>
        <v>=IF(HYPER_training_input.xlsx!A332&lt;&gt;"",HYPER_training_input.xlsx!A332,"")</v>
      </c>
      <c r="T425" t="str">
        <f t="shared" si="211"/>
        <v>=IF(AGGR_training_input.xlsx!A332&lt;&gt;"",AGGR_training_input.xlsx!A332,"")</v>
      </c>
      <c r="U425" t="str">
        <f t="shared" si="211"/>
        <v>=IF(COND_PR_training_input.xlsx!A332&lt;&gt;"",COND_PR_training_input.xlsx!A332,"")</v>
      </c>
      <c r="V425" t="str">
        <f t="shared" si="211"/>
        <v>=IF(ANXIE_training_input.xlsx!A332&lt;&gt;"",ANXIE_training_input.xlsx!A332,"")</v>
      </c>
      <c r="W425" t="str">
        <f t="shared" si="211"/>
        <v>=IF(DEPR_training_input.xlsx!A332&lt;&gt;"",DEPR_training_input.xlsx!A332,"")</v>
      </c>
      <c r="X425" t="str">
        <f t="shared" si="211"/>
        <v>=IF(SOMAT_training_input.xlsx!A332&lt;&gt;"",SOMAT_training_input.xlsx!A332,"")</v>
      </c>
      <c r="Y425" t="str">
        <f t="shared" si="211"/>
        <v>=IF(ATYPI_training_input.xlsx!A332&lt;&gt;"",ATYPI_training_input.xlsx!A332,"")</v>
      </c>
      <c r="Z425" t="str">
        <f t="shared" si="211"/>
        <v>=IF(WITHD_training_input.xlsx!A332&lt;&gt;"",WITHD_training_input.xlsx!A332,"")</v>
      </c>
      <c r="AA425" t="str">
        <f t="shared" si="211"/>
        <v>=IF(ATTE_PR_training_input.xlsx!A332&lt;&gt;"",ATTE_PR_training_input.xlsx!A332,"")</v>
      </c>
      <c r="AB425" t="str">
        <f t="shared" si="211"/>
        <v>=IF(ANG_CONT_training_input.xlsx!A332&lt;&gt;"",ANG_CONT_training_input.xlsx!A332,"")</v>
      </c>
      <c r="AC425" t="str">
        <f t="shared" si="211"/>
        <v>=IF(DEV_SOC_DIS_training_input.xlsx!A332&lt;&gt;"",DEV_SOC_DIS_training_input.xlsx!A332,"")</v>
      </c>
      <c r="AD425" t="str">
        <f t="shared" si="211"/>
        <v>=IF(BULLY_training_input.xlsx!A332&lt;&gt;"",BULLY_training_input.xlsx!A332,"")</v>
      </c>
      <c r="AE425" t="str">
        <f t="shared" si="211"/>
        <v>=IF(EMOT_SELF_C_training_input.xlsx!A332&lt;&gt;"",EMOT_SELF_C_training_input.xlsx!A332,"")</v>
      </c>
      <c r="AF425" t="str">
        <f t="shared" si="211"/>
        <v>=IF(EXE_FUN_training_input.xlsx!A332&lt;&gt;"",EXE_FUN_training_input.xlsx!A332,"")</v>
      </c>
      <c r="AG425" t="str">
        <f t="shared" si="211"/>
        <v>=IF(MANIA_training_input.xlsx!A332&lt;&gt;"",MANIA_training_input.xlsx!A332,"")</v>
      </c>
      <c r="AH425" t="str">
        <f t="shared" si="211"/>
        <v>=IF(NEG_EMOT_training_input.xlsx!A332&lt;&gt;"",NEG_EMOT_training_input.xlsx!A332,"")</v>
      </c>
      <c r="AI425" t="str">
        <f t="shared" si="211"/>
        <v>=IF(ADAPT_training_input.xlsx!A332&lt;&gt;"",ADAPT_training_input.xlsx!A332,"")</v>
      </c>
      <c r="AJ425" t="str">
        <f t="shared" si="211"/>
        <v>=IF(SOC_SK_training_input.xlsx!A332&lt;&gt;"",SOC_SK_training_input.xlsx!A332,"")</v>
      </c>
      <c r="AK425" t="str">
        <f t="shared" si="211"/>
        <v>=IF(LEAD_training_input.xlsx!A332&lt;&gt;"",LEAD_training_input.xlsx!A332,"")</v>
      </c>
      <c r="AL425" t="str">
        <f t="shared" si="211"/>
        <v>=IF(ACT_DAIL_training_input.xlsx!A332&lt;&gt;"",ACT_DAIL_training_input.xlsx!A332,"")</v>
      </c>
      <c r="AM425" t="str">
        <f t="shared" si="211"/>
        <v>=IF(FUN_COM_training_input.xlsx!A332&lt;&gt;"",FUN_COM_training_input.xlsx!A332,"")</v>
      </c>
      <c r="AN425" t="str">
        <f t="shared" si="211"/>
        <v>=IF(RESILI_training_input.xlsx!A332&lt;&gt;"",RESILI_training_input.xlsx!A332,"")</v>
      </c>
      <c r="AO425" t="str">
        <f t="shared" si="211"/>
        <v>=IF(SEL_training_input.xlsx!A332&lt;&gt;"",SEL_training_input.xlsx!A332,"")</v>
      </c>
      <c r="AP425" t="str">
        <f t="shared" si="211"/>
        <v>=IF(SEV_training_input.xlsx!A332&lt;&gt;"",SEV_training_input.xlsx!A332,"")</v>
      </c>
      <c r="AQ425" t="str">
        <f t="shared" si="211"/>
        <v>=IF(ANHEDONIA_training_input.xlsx!A332&lt;&gt;"",ANHEDONIA_training_input.xlsx!A332,"")</v>
      </c>
      <c r="AR425" t="str">
        <f t="shared" si="211"/>
        <v>=IF(ANXIOUSNESS_training_input.xlsx!A332&lt;&gt;"",ANXIOUSNESS_training_input.xlsx!A332,"")</v>
      </c>
      <c r="AS425" t="str">
        <f t="shared" si="211"/>
        <v>=IF(ATTENTION_SEEKING_training_input.xlsx!A332&lt;&gt;"",ATTENTION_SEEKING_training_input.xlsx!A332,"")</v>
      </c>
      <c r="AT425" t="str">
        <f t="shared" si="211"/>
        <v>=IF(CALLOUSNESS_training_input.xlsx!A332&lt;&gt;"",CALLOUSNESS_training_input.xlsx!A332,"")</v>
      </c>
      <c r="AU425" t="str">
        <f t="shared" si="211"/>
        <v>=IF(DECEITFULNESS_training_input.xlsx!A332&lt;&gt;"",DECEITFULNESS_training_input.xlsx!A332,"")</v>
      </c>
      <c r="AV425" t="str">
        <f t="shared" si="211"/>
        <v>=IF(DEPRESSIVITY_training_input.xlsx!A332&lt;&gt;"",DEPRESSIVITY_training_input.xlsx!A332,"")</v>
      </c>
      <c r="AW425" t="str">
        <f t="shared" si="211"/>
        <v>=IF(DISTRACTIBILITY_training_input.xlsx!A332&lt;&gt;"",DISTRACTIBILITY_training_input.xlsx!A332,"")</v>
      </c>
      <c r="AX425" t="str">
        <f t="shared" si="211"/>
        <v>=IF(ECCENTRICITY_training_input.xlsx!A332&lt;&gt;"",ECCENTRICITY_training_input.xlsx!A332,"")</v>
      </c>
      <c r="AY425" t="str">
        <f t="shared" si="211"/>
        <v>=IF(EMOTIONAL_LABILITY_training_input.xlsx!A332&lt;&gt;"",EMOTIONAL_LABILITY_training_input.xlsx!A332,"")</v>
      </c>
      <c r="AZ425" t="str">
        <f t="shared" si="211"/>
        <v>=IF(GRANDIOSITY_training_input.xlsx!A332&lt;&gt;"",GRANDIOSITY_training_input.xlsx!A332,"")</v>
      </c>
      <c r="BA425" t="str">
        <f t="shared" si="211"/>
        <v>=IF(HOSTILITY_training_input.xlsx!A332&lt;&gt;"",HOSTILITY_training_input.xlsx!A332,"")</v>
      </c>
      <c r="BB425" t="str">
        <f t="shared" si="211"/>
        <v>=IF(IMPULSIVITY_training_input.xlsx!A332&lt;&gt;"",IMPULSIVITY_training_input.xlsx!A332,"")</v>
      </c>
      <c r="BC425" t="str">
        <f t="shared" si="211"/>
        <v>=IF(INTIMACY_AVOIDANCE_training_input.xlsx!A332&lt;&gt;"",INTIMACY_AVOIDANCE_training_input.xlsx!A332,"")</v>
      </c>
      <c r="BD425" t="str">
        <f t="shared" si="211"/>
        <v>=IF(IRRESPONSIBILITY_training_input.xlsx!A332&lt;&gt;"",IRRESPONSIBILITY_training_input.xlsx!A332,"")</v>
      </c>
      <c r="BE425" t="str">
        <f t="shared" si="211"/>
        <v>=IF(MANIPULATIVENESS_training_input.xlsx!A332&lt;&gt;"",MANIPULATIVENESS_training_input.xlsx!A332,"")</v>
      </c>
      <c r="BF425" t="str">
        <f t="shared" si="211"/>
        <v>=IF(PERCEPTUAL_DYSREGULATION_training_input.xlsx!A332&lt;&gt;"",PERCEPTUAL_DYSREGULATION_training_input.xlsx!A332,"")</v>
      </c>
      <c r="BG425" t="str">
        <f t="shared" si="211"/>
        <v>=IF(PERSEVERATION_training_input.xlsx!A332&lt;&gt;"",PERSEVERATION_training_input.xlsx!A332,"")</v>
      </c>
      <c r="BH425" t="str">
        <f t="shared" si="211"/>
        <v>=IF(RESTRICTED_AFFECTIVITY_training_input.xlsx!A332&lt;&gt;"",RESTRICTED_AFFECTIVITY_training_input.xlsx!A332,"")</v>
      </c>
      <c r="BI425" t="str">
        <f t="shared" si="211"/>
        <v>=IF(RIGID_PERFECTIONISM_training_input.xlsx!A332&lt;&gt;"",RIGID_PERFECTIONISM_training_input.xlsx!A332,"")</v>
      </c>
      <c r="BJ425" t="str">
        <f t="shared" si="211"/>
        <v>=IF(RISK_TAKING_training_input.xlsx!A332&lt;&gt;"",RISK_TAKING_training_input.xlsx!A332,"")</v>
      </c>
      <c r="BK425" t="str">
        <f t="shared" si="211"/>
        <v>=IF(SEPARATION_INSECURITY_training_input.xlsx!A332&lt;&gt;"",SEPARATION_INSECURITY_training_input.xlsx!A332,"")</v>
      </c>
      <c r="BL425" t="str">
        <f t="shared" si="211"/>
        <v>=IF(SUBMISSIVENESS_training_input.xlsx!A332&lt;&gt;"",SUBMISSIVENESS_training_input.xlsx!A332,"")</v>
      </c>
      <c r="BM425" t="str">
        <f t="shared" si="211"/>
        <v>=IF(SUSPICIOUSNESS_training_input.xlsx!A332&lt;&gt;"",SUSPICIOUSNESS_training_input.xlsx!A332,"")</v>
      </c>
      <c r="BN425" t="str">
        <f t="shared" si="211"/>
        <v>=IF(UNUSUAL_BELIEFS_training_input.xlsx!A332&lt;&gt;"",UNUSUAL_BELIEFS_training_input.xlsx!A332,"")</v>
      </c>
      <c r="BO425" t="str">
        <f t="shared" si="210"/>
        <v>=IF(WITHDRAWAL_training_input.xlsx!A332&lt;&gt;"",WITHDRAWAL_training_input.xlsx!A332,"")</v>
      </c>
      <c r="BP425" t="str">
        <f t="shared" si="210"/>
        <v>=IF(ACT_training_input.xlsx!A332&lt;&gt;"",ACT_training_input.xlsx!A332,"")</v>
      </c>
      <c r="BQ425" t="str">
        <f t="shared" si="210"/>
        <v>=IF(DSP_training_input.xlsx!A332&lt;&gt;"",DSP_training_input.xlsx!A332,"")</v>
      </c>
      <c r="BR425" t="str">
        <f t="shared" si="210"/>
        <v>=IF(PAG_training_input.xlsx!A332&lt;&gt;"",PAG_training_input.xlsx!A332,"")</v>
      </c>
      <c r="BS425" t="str">
        <f t="shared" si="210"/>
        <v>=IF(PRO_training_input.xlsx!A332&lt;&gt;"",PRO_training_input.xlsx!A332,"")</v>
      </c>
      <c r="BT425" t="str">
        <f t="shared" si="210"/>
        <v>=IF(SPL_training_input.xlsx!A332&lt;&gt;"",SPL_training_input.xlsx!A332,"")</v>
      </c>
      <c r="BU425" t="str">
        <f t="shared" si="210"/>
        <v>=IF(WDR_training_input.xlsx!A332&lt;&gt;"",WDR_training_input.xlsx!A332,"")</v>
      </c>
      <c r="BV425" t="str">
        <f t="shared" si="210"/>
        <v>=IF(CON_training_input.xlsx!A332&lt;&gt;"",CON_training_input.xlsx!A332,"")</v>
      </c>
      <c r="BW425" t="str">
        <f t="shared" si="210"/>
        <v>=IF(DSC_training_input.xlsx!A332&lt;&gt;"",DSC_training_input.xlsx!A332,"")</v>
      </c>
      <c r="BX425" t="str">
        <f t="shared" si="210"/>
        <v>=IF(FAN_training_input.xlsx!A332&lt;&gt;"",FAN_training_input.xlsx!A332,"")</v>
      </c>
      <c r="BY425" t="str">
        <f t="shared" si="210"/>
        <v>=IF(OMN_training_input.xlsx!A332&lt;&gt;"",OMN_training_input.xlsx!A332,"")</v>
      </c>
      <c r="BZ425" t="str">
        <f t="shared" si="210"/>
        <v>=IF(REP_training_input.xlsx!A332&lt;&gt;"",REP_training_input.xlsx!A332,"")</v>
      </c>
      <c r="CA425" t="str">
        <f t="shared" si="210"/>
        <v>=IF(SOM_training_input.xlsx!A332&lt;&gt;"",SOM_training_input.xlsx!A332,"")</v>
      </c>
      <c r="CB425" t="str">
        <f t="shared" si="210"/>
        <v>=IF(SUB_training_input.xlsx!A332&lt;&gt;"",SUB_training_input.xlsx!A332,"")</v>
      </c>
      <c r="CC425" t="str">
        <f t="shared" si="210"/>
        <v>=IF(UND_training_input.xlsx!A332&lt;&gt;"",UND_training_input.xlsx!A332,"")</v>
      </c>
      <c r="CD425" t="str">
        <f t="shared" si="210"/>
        <v>=IF(ALT_training_input.xlsx!A332&lt;&gt;"",ALT_training_input.xlsx!A332,"")</v>
      </c>
      <c r="CE425" t="str">
        <f t="shared" si="210"/>
        <v>=IF(HUM_training_input.xlsx!A332&lt;&gt;"",HUM_training_input.xlsx!A332,"")</v>
      </c>
      <c r="CF425" t="str">
        <f t="shared" si="210"/>
        <v>=IF(IDL_training_input.xlsx!A332&lt;&gt;"",IDL_training_input.xlsx!A332,"")</v>
      </c>
      <c r="CG425" t="str">
        <f t="shared" si="210"/>
        <v>=IF(RFM_training_input.xlsx!A332&lt;&gt;"",RFM_training_input.xlsx!A332,"")</v>
      </c>
      <c r="CH425" t="str">
        <f t="shared" si="210"/>
        <v>=IF(DN_training_input.xlsx!A332&lt;&gt;"",DN_training_input.xlsx!A332,"")</v>
      </c>
      <c r="CI425" t="str">
        <f t="shared" si="210"/>
        <v>=IF(INT_training_input.xlsx!A332&lt;&gt;"",INT_training_input.xlsx!A332,"")</v>
      </c>
      <c r="CJ425" t="str">
        <f t="shared" si="210"/>
        <v>=IF(SUP_training_input.xlsx!A332&lt;&gt;"",SUP_training_input.xlsx!A332,"")</v>
      </c>
      <c r="CK425" t="str">
        <f t="shared" si="210"/>
        <v>=IF(ANT_training_input.xlsx!A332&lt;&gt;"",ANT_training_input.xlsx!A332,"")</v>
      </c>
      <c r="CL425" t="str">
        <f t="shared" si="210"/>
        <v>=IF(ISO_training_input.xlsx!A332&lt;&gt;"",ISO_training_input.xlsx!A332,"")</v>
      </c>
    </row>
    <row r="426" spans="1:90">
      <c r="A426">
        <v>333</v>
      </c>
      <c r="B426" t="str">
        <f t="shared" si="205"/>
        <v>=IF(SUICIDE_training_input.xlsx!A333&lt;&gt;"",SUICIDE_training_input.xlsx!A333,"")</v>
      </c>
      <c r="C426" t="str">
        <f t="shared" si="211"/>
        <v>=IF(IQ_training_input.xlsx!A333&lt;&gt;"",IQ_training_input.xlsx!A333,"")</v>
      </c>
      <c r="D426" t="str">
        <f t="shared" si="211"/>
        <v>=IF(AMBIG_training_input.xlsx!A333&lt;&gt;"",AMBIG_training_input.xlsx!A333,"")</v>
      </c>
      <c r="E426" t="str">
        <f t="shared" si="211"/>
        <v>=IF(EGODYST_training_input.xlsx!A333&lt;&gt;"",EGODYST_training_input.xlsx!A333,"")</v>
      </c>
      <c r="F426" t="str">
        <f t="shared" si="211"/>
        <v>=IF(AUTISM_training_input.xlsx!A333&lt;&gt;"",AUTISM_training_input.xlsx!A333,"")</v>
      </c>
      <c r="G426" t="str">
        <f t="shared" si="211"/>
        <v>=IF(IDENTITY_training_input.xlsx!A333&lt;&gt;"",IDENTITY_training_input.xlsx!A333,"")</v>
      </c>
      <c r="H426" t="str">
        <f t="shared" si="211"/>
        <v>=IF(SELFDIR_training_input.xlsx!A333&lt;&gt;"",SELFDIR_training_input.xlsx!A333,"")</v>
      </c>
      <c r="I426" t="str">
        <f t="shared" si="211"/>
        <v>=IF(EMPATHY_training_input.xlsx!A333&lt;&gt;"",EMPATHY_training_input.xlsx!A333,"")</v>
      </c>
      <c r="J426" t="str">
        <f t="shared" si="211"/>
        <v>=IF(INTIMACY_training_input.xlsx!A333&lt;&gt;"",INTIMACY_training_input.xlsx!A333,"")</v>
      </c>
      <c r="K426" t="str">
        <f t="shared" si="211"/>
        <v>=IF(ACUTE_training_input.xlsx!A333&lt;&gt;"",ACUTE_training_input.xlsx!A333,"")</v>
      </c>
      <c r="L426" t="str">
        <f t="shared" si="211"/>
        <v>=IF(CHRONIC_training_input.xlsx!A333&lt;&gt;"",CHRONIC_training_input.xlsx!A333,"")</v>
      </c>
      <c r="M426" t="str">
        <f t="shared" si="211"/>
        <v>=IF(TRAUMA_PAST_training_input.xlsx!A333&lt;&gt;"",TRAUMA_PAST_training_input.xlsx!A333,"")</v>
      </c>
      <c r="N426" t="str">
        <f t="shared" si="211"/>
        <v>=IF(TRAUMA_PRESENT_training_input.xlsx!A333&lt;&gt;"",TRAUMA_PRESENT_training_input.xlsx!A333,"")</v>
      </c>
      <c r="O426" t="str">
        <f t="shared" si="211"/>
        <v>=IF(HOPE_training_input.xlsx!A333&lt;&gt;"",HOPE_training_input.xlsx!A333,"")</v>
      </c>
      <c r="P426" t="str">
        <f t="shared" si="211"/>
        <v>=IF(SELFAFFICACY_training_input.xlsx!A333&lt;&gt;"",SELFAFFICACY_training_input.xlsx!A333,"")</v>
      </c>
      <c r="Q426" t="str">
        <f t="shared" si="211"/>
        <v>=IF(SELFESTEEM_training_input.xlsx!A333&lt;&gt;"",SELFESTEEM_training_input.xlsx!A333,"")</v>
      </c>
      <c r="R426" t="str">
        <f t="shared" si="211"/>
        <v>=IF(WELLBEING_training_input.xlsx!A333&lt;&gt;"",WELLBEING_training_input.xlsx!A333,"")</v>
      </c>
      <c r="S426" t="str">
        <f t="shared" si="211"/>
        <v>=IF(HYPER_training_input.xlsx!A333&lt;&gt;"",HYPER_training_input.xlsx!A333,"")</v>
      </c>
      <c r="T426" t="str">
        <f t="shared" si="211"/>
        <v>=IF(AGGR_training_input.xlsx!A333&lt;&gt;"",AGGR_training_input.xlsx!A333,"")</v>
      </c>
      <c r="U426" t="str">
        <f t="shared" si="211"/>
        <v>=IF(COND_PR_training_input.xlsx!A333&lt;&gt;"",COND_PR_training_input.xlsx!A333,"")</v>
      </c>
      <c r="V426" t="str">
        <f t="shared" si="211"/>
        <v>=IF(ANXIE_training_input.xlsx!A333&lt;&gt;"",ANXIE_training_input.xlsx!A333,"")</v>
      </c>
      <c r="W426" t="str">
        <f t="shared" si="211"/>
        <v>=IF(DEPR_training_input.xlsx!A333&lt;&gt;"",DEPR_training_input.xlsx!A333,"")</v>
      </c>
      <c r="X426" t="str">
        <f t="shared" si="211"/>
        <v>=IF(SOMAT_training_input.xlsx!A333&lt;&gt;"",SOMAT_training_input.xlsx!A333,"")</v>
      </c>
      <c r="Y426" t="str">
        <f t="shared" si="211"/>
        <v>=IF(ATYPI_training_input.xlsx!A333&lt;&gt;"",ATYPI_training_input.xlsx!A333,"")</v>
      </c>
      <c r="Z426" t="str">
        <f t="shared" si="211"/>
        <v>=IF(WITHD_training_input.xlsx!A333&lt;&gt;"",WITHD_training_input.xlsx!A333,"")</v>
      </c>
      <c r="AA426" t="str">
        <f t="shared" si="211"/>
        <v>=IF(ATTE_PR_training_input.xlsx!A333&lt;&gt;"",ATTE_PR_training_input.xlsx!A333,"")</v>
      </c>
      <c r="AB426" t="str">
        <f t="shared" si="211"/>
        <v>=IF(ANG_CONT_training_input.xlsx!A333&lt;&gt;"",ANG_CONT_training_input.xlsx!A333,"")</v>
      </c>
      <c r="AC426" t="str">
        <f t="shared" si="211"/>
        <v>=IF(DEV_SOC_DIS_training_input.xlsx!A333&lt;&gt;"",DEV_SOC_DIS_training_input.xlsx!A333,"")</v>
      </c>
      <c r="AD426" t="str">
        <f t="shared" si="211"/>
        <v>=IF(BULLY_training_input.xlsx!A333&lt;&gt;"",BULLY_training_input.xlsx!A333,"")</v>
      </c>
      <c r="AE426" t="str">
        <f t="shared" si="211"/>
        <v>=IF(EMOT_SELF_C_training_input.xlsx!A333&lt;&gt;"",EMOT_SELF_C_training_input.xlsx!A333,"")</v>
      </c>
      <c r="AF426" t="str">
        <f t="shared" si="211"/>
        <v>=IF(EXE_FUN_training_input.xlsx!A333&lt;&gt;"",EXE_FUN_training_input.xlsx!A333,"")</v>
      </c>
      <c r="AG426" t="str">
        <f t="shared" si="211"/>
        <v>=IF(MANIA_training_input.xlsx!A333&lt;&gt;"",MANIA_training_input.xlsx!A333,"")</v>
      </c>
      <c r="AH426" t="str">
        <f t="shared" si="211"/>
        <v>=IF(NEG_EMOT_training_input.xlsx!A333&lt;&gt;"",NEG_EMOT_training_input.xlsx!A333,"")</v>
      </c>
      <c r="AI426" t="str">
        <f t="shared" si="211"/>
        <v>=IF(ADAPT_training_input.xlsx!A333&lt;&gt;"",ADAPT_training_input.xlsx!A333,"")</v>
      </c>
      <c r="AJ426" t="str">
        <f t="shared" si="211"/>
        <v>=IF(SOC_SK_training_input.xlsx!A333&lt;&gt;"",SOC_SK_training_input.xlsx!A333,"")</v>
      </c>
      <c r="AK426" t="str">
        <f t="shared" si="211"/>
        <v>=IF(LEAD_training_input.xlsx!A333&lt;&gt;"",LEAD_training_input.xlsx!A333,"")</v>
      </c>
      <c r="AL426" t="str">
        <f t="shared" si="211"/>
        <v>=IF(ACT_DAIL_training_input.xlsx!A333&lt;&gt;"",ACT_DAIL_training_input.xlsx!A333,"")</v>
      </c>
      <c r="AM426" t="str">
        <f t="shared" si="211"/>
        <v>=IF(FUN_COM_training_input.xlsx!A333&lt;&gt;"",FUN_COM_training_input.xlsx!A333,"")</v>
      </c>
      <c r="AN426" t="str">
        <f t="shared" si="211"/>
        <v>=IF(RESILI_training_input.xlsx!A333&lt;&gt;"",RESILI_training_input.xlsx!A333,"")</v>
      </c>
      <c r="AO426" t="str">
        <f t="shared" si="211"/>
        <v>=IF(SEL_training_input.xlsx!A333&lt;&gt;"",SEL_training_input.xlsx!A333,"")</v>
      </c>
      <c r="AP426" t="str">
        <f t="shared" si="211"/>
        <v>=IF(SEV_training_input.xlsx!A333&lt;&gt;"",SEV_training_input.xlsx!A333,"")</v>
      </c>
      <c r="AQ426" t="str">
        <f t="shared" si="211"/>
        <v>=IF(ANHEDONIA_training_input.xlsx!A333&lt;&gt;"",ANHEDONIA_training_input.xlsx!A333,"")</v>
      </c>
      <c r="AR426" t="str">
        <f t="shared" si="211"/>
        <v>=IF(ANXIOUSNESS_training_input.xlsx!A333&lt;&gt;"",ANXIOUSNESS_training_input.xlsx!A333,"")</v>
      </c>
      <c r="AS426" t="str">
        <f t="shared" si="211"/>
        <v>=IF(ATTENTION_SEEKING_training_input.xlsx!A333&lt;&gt;"",ATTENTION_SEEKING_training_input.xlsx!A333,"")</v>
      </c>
      <c r="AT426" t="str">
        <f t="shared" si="211"/>
        <v>=IF(CALLOUSNESS_training_input.xlsx!A333&lt;&gt;"",CALLOUSNESS_training_input.xlsx!A333,"")</v>
      </c>
      <c r="AU426" t="str">
        <f t="shared" si="211"/>
        <v>=IF(DECEITFULNESS_training_input.xlsx!A333&lt;&gt;"",DECEITFULNESS_training_input.xlsx!A333,"")</v>
      </c>
      <c r="AV426" t="str">
        <f t="shared" si="211"/>
        <v>=IF(DEPRESSIVITY_training_input.xlsx!A333&lt;&gt;"",DEPRESSIVITY_training_input.xlsx!A333,"")</v>
      </c>
      <c r="AW426" t="str">
        <f t="shared" si="211"/>
        <v>=IF(DISTRACTIBILITY_training_input.xlsx!A333&lt;&gt;"",DISTRACTIBILITY_training_input.xlsx!A333,"")</v>
      </c>
      <c r="AX426" t="str">
        <f t="shared" si="211"/>
        <v>=IF(ECCENTRICITY_training_input.xlsx!A333&lt;&gt;"",ECCENTRICITY_training_input.xlsx!A333,"")</v>
      </c>
      <c r="AY426" t="str">
        <f t="shared" si="211"/>
        <v>=IF(EMOTIONAL_LABILITY_training_input.xlsx!A333&lt;&gt;"",EMOTIONAL_LABILITY_training_input.xlsx!A333,"")</v>
      </c>
      <c r="AZ426" t="str">
        <f t="shared" si="211"/>
        <v>=IF(GRANDIOSITY_training_input.xlsx!A333&lt;&gt;"",GRANDIOSITY_training_input.xlsx!A333,"")</v>
      </c>
      <c r="BA426" t="str">
        <f t="shared" si="211"/>
        <v>=IF(HOSTILITY_training_input.xlsx!A333&lt;&gt;"",HOSTILITY_training_input.xlsx!A333,"")</v>
      </c>
      <c r="BB426" t="str">
        <f t="shared" si="211"/>
        <v>=IF(IMPULSIVITY_training_input.xlsx!A333&lt;&gt;"",IMPULSIVITY_training_input.xlsx!A333,"")</v>
      </c>
      <c r="BC426" t="str">
        <f t="shared" si="211"/>
        <v>=IF(INTIMACY_AVOIDANCE_training_input.xlsx!A333&lt;&gt;"",INTIMACY_AVOIDANCE_training_input.xlsx!A333,"")</v>
      </c>
      <c r="BD426" t="str">
        <f t="shared" si="211"/>
        <v>=IF(IRRESPONSIBILITY_training_input.xlsx!A333&lt;&gt;"",IRRESPONSIBILITY_training_input.xlsx!A333,"")</v>
      </c>
      <c r="BE426" t="str">
        <f t="shared" si="211"/>
        <v>=IF(MANIPULATIVENESS_training_input.xlsx!A333&lt;&gt;"",MANIPULATIVENESS_training_input.xlsx!A333,"")</v>
      </c>
      <c r="BF426" t="str">
        <f t="shared" si="211"/>
        <v>=IF(PERCEPTUAL_DYSREGULATION_training_input.xlsx!A333&lt;&gt;"",PERCEPTUAL_DYSREGULATION_training_input.xlsx!A333,"")</v>
      </c>
      <c r="BG426" t="str">
        <f t="shared" si="211"/>
        <v>=IF(PERSEVERATION_training_input.xlsx!A333&lt;&gt;"",PERSEVERATION_training_input.xlsx!A333,"")</v>
      </c>
      <c r="BH426" t="str">
        <f t="shared" si="211"/>
        <v>=IF(RESTRICTED_AFFECTIVITY_training_input.xlsx!A333&lt;&gt;"",RESTRICTED_AFFECTIVITY_training_input.xlsx!A333,"")</v>
      </c>
      <c r="BI426" t="str">
        <f t="shared" si="211"/>
        <v>=IF(RIGID_PERFECTIONISM_training_input.xlsx!A333&lt;&gt;"",RIGID_PERFECTIONISM_training_input.xlsx!A333,"")</v>
      </c>
      <c r="BJ426" t="str">
        <f t="shared" si="211"/>
        <v>=IF(RISK_TAKING_training_input.xlsx!A333&lt;&gt;"",RISK_TAKING_training_input.xlsx!A333,"")</v>
      </c>
      <c r="BK426" t="str">
        <f t="shared" si="211"/>
        <v>=IF(SEPARATION_INSECURITY_training_input.xlsx!A333&lt;&gt;"",SEPARATION_INSECURITY_training_input.xlsx!A333,"")</v>
      </c>
      <c r="BL426" t="str">
        <f t="shared" si="211"/>
        <v>=IF(SUBMISSIVENESS_training_input.xlsx!A333&lt;&gt;"",SUBMISSIVENESS_training_input.xlsx!A333,"")</v>
      </c>
      <c r="BM426" t="str">
        <f t="shared" si="211"/>
        <v>=IF(SUSPICIOUSNESS_training_input.xlsx!A333&lt;&gt;"",SUSPICIOUSNESS_training_input.xlsx!A333,"")</v>
      </c>
      <c r="BN426" t="str">
        <f t="shared" si="211"/>
        <v>=IF(UNUSUAL_BELIEFS_training_input.xlsx!A333&lt;&gt;"",UNUSUAL_BELIEFS_training_input.xlsx!A333,"")</v>
      </c>
      <c r="BO426" t="str">
        <f t="shared" si="210"/>
        <v>=IF(WITHDRAWAL_training_input.xlsx!A333&lt;&gt;"",WITHDRAWAL_training_input.xlsx!A333,"")</v>
      </c>
      <c r="BP426" t="str">
        <f t="shared" si="210"/>
        <v>=IF(ACT_training_input.xlsx!A333&lt;&gt;"",ACT_training_input.xlsx!A333,"")</v>
      </c>
      <c r="BQ426" t="str">
        <f t="shared" si="210"/>
        <v>=IF(DSP_training_input.xlsx!A333&lt;&gt;"",DSP_training_input.xlsx!A333,"")</v>
      </c>
      <c r="BR426" t="str">
        <f t="shared" si="210"/>
        <v>=IF(PAG_training_input.xlsx!A333&lt;&gt;"",PAG_training_input.xlsx!A333,"")</v>
      </c>
      <c r="BS426" t="str">
        <f t="shared" si="210"/>
        <v>=IF(PRO_training_input.xlsx!A333&lt;&gt;"",PRO_training_input.xlsx!A333,"")</v>
      </c>
      <c r="BT426" t="str">
        <f t="shared" si="210"/>
        <v>=IF(SPL_training_input.xlsx!A333&lt;&gt;"",SPL_training_input.xlsx!A333,"")</v>
      </c>
      <c r="BU426" t="str">
        <f t="shared" si="210"/>
        <v>=IF(WDR_training_input.xlsx!A333&lt;&gt;"",WDR_training_input.xlsx!A333,"")</v>
      </c>
      <c r="BV426" t="str">
        <f t="shared" si="210"/>
        <v>=IF(CON_training_input.xlsx!A333&lt;&gt;"",CON_training_input.xlsx!A333,"")</v>
      </c>
      <c r="BW426" t="str">
        <f t="shared" si="210"/>
        <v>=IF(DSC_training_input.xlsx!A333&lt;&gt;"",DSC_training_input.xlsx!A333,"")</v>
      </c>
      <c r="BX426" t="str">
        <f t="shared" si="210"/>
        <v>=IF(FAN_training_input.xlsx!A333&lt;&gt;"",FAN_training_input.xlsx!A333,"")</v>
      </c>
      <c r="BY426" t="str">
        <f t="shared" si="210"/>
        <v>=IF(OMN_training_input.xlsx!A333&lt;&gt;"",OMN_training_input.xlsx!A333,"")</v>
      </c>
      <c r="BZ426" t="str">
        <f t="shared" si="210"/>
        <v>=IF(REP_training_input.xlsx!A333&lt;&gt;"",REP_training_input.xlsx!A333,"")</v>
      </c>
      <c r="CA426" t="str">
        <f t="shared" si="210"/>
        <v>=IF(SOM_training_input.xlsx!A333&lt;&gt;"",SOM_training_input.xlsx!A333,"")</v>
      </c>
      <c r="CB426" t="str">
        <f t="shared" si="210"/>
        <v>=IF(SUB_training_input.xlsx!A333&lt;&gt;"",SUB_training_input.xlsx!A333,"")</v>
      </c>
      <c r="CC426" t="str">
        <f t="shared" si="210"/>
        <v>=IF(UND_training_input.xlsx!A333&lt;&gt;"",UND_training_input.xlsx!A333,"")</v>
      </c>
      <c r="CD426" t="str">
        <f t="shared" si="210"/>
        <v>=IF(ALT_training_input.xlsx!A333&lt;&gt;"",ALT_training_input.xlsx!A333,"")</v>
      </c>
      <c r="CE426" t="str">
        <f t="shared" si="210"/>
        <v>=IF(HUM_training_input.xlsx!A333&lt;&gt;"",HUM_training_input.xlsx!A333,"")</v>
      </c>
      <c r="CF426" t="str">
        <f t="shared" si="210"/>
        <v>=IF(IDL_training_input.xlsx!A333&lt;&gt;"",IDL_training_input.xlsx!A333,"")</v>
      </c>
      <c r="CG426" t="str">
        <f t="shared" si="210"/>
        <v>=IF(RFM_training_input.xlsx!A333&lt;&gt;"",RFM_training_input.xlsx!A333,"")</v>
      </c>
      <c r="CH426" t="str">
        <f t="shared" si="210"/>
        <v>=IF(DN_training_input.xlsx!A333&lt;&gt;"",DN_training_input.xlsx!A333,"")</v>
      </c>
      <c r="CI426" t="str">
        <f t="shared" si="210"/>
        <v>=IF(INT_training_input.xlsx!A333&lt;&gt;"",INT_training_input.xlsx!A333,"")</v>
      </c>
      <c r="CJ426" t="str">
        <f t="shared" si="210"/>
        <v>=IF(SUP_training_input.xlsx!A333&lt;&gt;"",SUP_training_input.xlsx!A333,"")</v>
      </c>
      <c r="CK426" t="str">
        <f t="shared" si="210"/>
        <v>=IF(ANT_training_input.xlsx!A333&lt;&gt;"",ANT_training_input.xlsx!A333,"")</v>
      </c>
      <c r="CL426" t="str">
        <f t="shared" si="210"/>
        <v>=IF(ISO_training_input.xlsx!A333&lt;&gt;"",ISO_training_input.xlsx!A333,"")</v>
      </c>
    </row>
    <row r="427" spans="1:90">
      <c r="A427">
        <v>334</v>
      </c>
      <c r="B427" t="str">
        <f t="shared" si="205"/>
        <v>=IF(SUICIDE_training_input.xlsx!A334&lt;&gt;"",SUICIDE_training_input.xlsx!A334,"")</v>
      </c>
      <c r="C427" t="str">
        <f t="shared" si="211"/>
        <v>=IF(IQ_training_input.xlsx!A334&lt;&gt;"",IQ_training_input.xlsx!A334,"")</v>
      </c>
      <c r="D427" t="str">
        <f t="shared" si="211"/>
        <v>=IF(AMBIG_training_input.xlsx!A334&lt;&gt;"",AMBIG_training_input.xlsx!A334,"")</v>
      </c>
      <c r="E427" t="str">
        <f t="shared" si="211"/>
        <v>=IF(EGODYST_training_input.xlsx!A334&lt;&gt;"",EGODYST_training_input.xlsx!A334,"")</v>
      </c>
      <c r="F427" t="str">
        <f t="shared" si="211"/>
        <v>=IF(AUTISM_training_input.xlsx!A334&lt;&gt;"",AUTISM_training_input.xlsx!A334,"")</v>
      </c>
      <c r="G427" t="str">
        <f t="shared" si="211"/>
        <v>=IF(IDENTITY_training_input.xlsx!A334&lt;&gt;"",IDENTITY_training_input.xlsx!A334,"")</v>
      </c>
      <c r="H427" t="str">
        <f t="shared" si="211"/>
        <v>=IF(SELFDIR_training_input.xlsx!A334&lt;&gt;"",SELFDIR_training_input.xlsx!A334,"")</v>
      </c>
      <c r="I427" t="str">
        <f t="shared" si="211"/>
        <v>=IF(EMPATHY_training_input.xlsx!A334&lt;&gt;"",EMPATHY_training_input.xlsx!A334,"")</v>
      </c>
      <c r="J427" t="str">
        <f t="shared" si="211"/>
        <v>=IF(INTIMACY_training_input.xlsx!A334&lt;&gt;"",INTIMACY_training_input.xlsx!A334,"")</v>
      </c>
      <c r="K427" t="str">
        <f t="shared" si="211"/>
        <v>=IF(ACUTE_training_input.xlsx!A334&lt;&gt;"",ACUTE_training_input.xlsx!A334,"")</v>
      </c>
      <c r="L427" t="str">
        <f t="shared" si="211"/>
        <v>=IF(CHRONIC_training_input.xlsx!A334&lt;&gt;"",CHRONIC_training_input.xlsx!A334,"")</v>
      </c>
      <c r="M427" t="str">
        <f t="shared" si="211"/>
        <v>=IF(TRAUMA_PAST_training_input.xlsx!A334&lt;&gt;"",TRAUMA_PAST_training_input.xlsx!A334,"")</v>
      </c>
      <c r="N427" t="str">
        <f t="shared" si="211"/>
        <v>=IF(TRAUMA_PRESENT_training_input.xlsx!A334&lt;&gt;"",TRAUMA_PRESENT_training_input.xlsx!A334,"")</v>
      </c>
      <c r="O427" t="str">
        <f t="shared" si="211"/>
        <v>=IF(HOPE_training_input.xlsx!A334&lt;&gt;"",HOPE_training_input.xlsx!A334,"")</v>
      </c>
      <c r="P427" t="str">
        <f t="shared" si="211"/>
        <v>=IF(SELFAFFICACY_training_input.xlsx!A334&lt;&gt;"",SELFAFFICACY_training_input.xlsx!A334,"")</v>
      </c>
      <c r="Q427" t="str">
        <f t="shared" si="211"/>
        <v>=IF(SELFESTEEM_training_input.xlsx!A334&lt;&gt;"",SELFESTEEM_training_input.xlsx!A334,"")</v>
      </c>
      <c r="R427" t="str">
        <f t="shared" si="211"/>
        <v>=IF(WELLBEING_training_input.xlsx!A334&lt;&gt;"",WELLBEING_training_input.xlsx!A334,"")</v>
      </c>
      <c r="S427" t="str">
        <f t="shared" si="211"/>
        <v>=IF(HYPER_training_input.xlsx!A334&lt;&gt;"",HYPER_training_input.xlsx!A334,"")</v>
      </c>
      <c r="T427" t="str">
        <f t="shared" si="211"/>
        <v>=IF(AGGR_training_input.xlsx!A334&lt;&gt;"",AGGR_training_input.xlsx!A334,"")</v>
      </c>
      <c r="U427" t="str">
        <f t="shared" si="211"/>
        <v>=IF(COND_PR_training_input.xlsx!A334&lt;&gt;"",COND_PR_training_input.xlsx!A334,"")</v>
      </c>
      <c r="V427" t="str">
        <f t="shared" si="211"/>
        <v>=IF(ANXIE_training_input.xlsx!A334&lt;&gt;"",ANXIE_training_input.xlsx!A334,"")</v>
      </c>
      <c r="W427" t="str">
        <f t="shared" si="211"/>
        <v>=IF(DEPR_training_input.xlsx!A334&lt;&gt;"",DEPR_training_input.xlsx!A334,"")</v>
      </c>
      <c r="X427" t="str">
        <f t="shared" si="211"/>
        <v>=IF(SOMAT_training_input.xlsx!A334&lt;&gt;"",SOMAT_training_input.xlsx!A334,"")</v>
      </c>
      <c r="Y427" t="str">
        <f t="shared" si="211"/>
        <v>=IF(ATYPI_training_input.xlsx!A334&lt;&gt;"",ATYPI_training_input.xlsx!A334,"")</v>
      </c>
      <c r="Z427" t="str">
        <f t="shared" si="211"/>
        <v>=IF(WITHD_training_input.xlsx!A334&lt;&gt;"",WITHD_training_input.xlsx!A334,"")</v>
      </c>
      <c r="AA427" t="str">
        <f t="shared" si="211"/>
        <v>=IF(ATTE_PR_training_input.xlsx!A334&lt;&gt;"",ATTE_PR_training_input.xlsx!A334,"")</v>
      </c>
      <c r="AB427" t="str">
        <f t="shared" si="211"/>
        <v>=IF(ANG_CONT_training_input.xlsx!A334&lt;&gt;"",ANG_CONT_training_input.xlsx!A334,"")</v>
      </c>
      <c r="AC427" t="str">
        <f t="shared" si="211"/>
        <v>=IF(DEV_SOC_DIS_training_input.xlsx!A334&lt;&gt;"",DEV_SOC_DIS_training_input.xlsx!A334,"")</v>
      </c>
      <c r="AD427" t="str">
        <f t="shared" si="211"/>
        <v>=IF(BULLY_training_input.xlsx!A334&lt;&gt;"",BULLY_training_input.xlsx!A334,"")</v>
      </c>
      <c r="AE427" t="str">
        <f t="shared" si="211"/>
        <v>=IF(EMOT_SELF_C_training_input.xlsx!A334&lt;&gt;"",EMOT_SELF_C_training_input.xlsx!A334,"")</v>
      </c>
      <c r="AF427" t="str">
        <f t="shared" si="211"/>
        <v>=IF(EXE_FUN_training_input.xlsx!A334&lt;&gt;"",EXE_FUN_training_input.xlsx!A334,"")</v>
      </c>
      <c r="AG427" t="str">
        <f t="shared" si="211"/>
        <v>=IF(MANIA_training_input.xlsx!A334&lt;&gt;"",MANIA_training_input.xlsx!A334,"")</v>
      </c>
      <c r="AH427" t="str">
        <f t="shared" si="211"/>
        <v>=IF(NEG_EMOT_training_input.xlsx!A334&lt;&gt;"",NEG_EMOT_training_input.xlsx!A334,"")</v>
      </c>
      <c r="AI427" t="str">
        <f t="shared" si="211"/>
        <v>=IF(ADAPT_training_input.xlsx!A334&lt;&gt;"",ADAPT_training_input.xlsx!A334,"")</v>
      </c>
      <c r="AJ427" t="str">
        <f t="shared" si="211"/>
        <v>=IF(SOC_SK_training_input.xlsx!A334&lt;&gt;"",SOC_SK_training_input.xlsx!A334,"")</v>
      </c>
      <c r="AK427" t="str">
        <f t="shared" si="211"/>
        <v>=IF(LEAD_training_input.xlsx!A334&lt;&gt;"",LEAD_training_input.xlsx!A334,"")</v>
      </c>
      <c r="AL427" t="str">
        <f t="shared" si="211"/>
        <v>=IF(ACT_DAIL_training_input.xlsx!A334&lt;&gt;"",ACT_DAIL_training_input.xlsx!A334,"")</v>
      </c>
      <c r="AM427" t="str">
        <f t="shared" si="211"/>
        <v>=IF(FUN_COM_training_input.xlsx!A334&lt;&gt;"",FUN_COM_training_input.xlsx!A334,"")</v>
      </c>
      <c r="AN427" t="str">
        <f t="shared" si="211"/>
        <v>=IF(RESILI_training_input.xlsx!A334&lt;&gt;"",RESILI_training_input.xlsx!A334,"")</v>
      </c>
      <c r="AO427" t="str">
        <f t="shared" si="211"/>
        <v>=IF(SEL_training_input.xlsx!A334&lt;&gt;"",SEL_training_input.xlsx!A334,"")</v>
      </c>
      <c r="AP427" t="str">
        <f t="shared" si="211"/>
        <v>=IF(SEV_training_input.xlsx!A334&lt;&gt;"",SEV_training_input.xlsx!A334,"")</v>
      </c>
      <c r="AQ427" t="str">
        <f t="shared" si="211"/>
        <v>=IF(ANHEDONIA_training_input.xlsx!A334&lt;&gt;"",ANHEDONIA_training_input.xlsx!A334,"")</v>
      </c>
      <c r="AR427" t="str">
        <f t="shared" si="211"/>
        <v>=IF(ANXIOUSNESS_training_input.xlsx!A334&lt;&gt;"",ANXIOUSNESS_training_input.xlsx!A334,"")</v>
      </c>
      <c r="AS427" t="str">
        <f t="shared" si="211"/>
        <v>=IF(ATTENTION_SEEKING_training_input.xlsx!A334&lt;&gt;"",ATTENTION_SEEKING_training_input.xlsx!A334,"")</v>
      </c>
      <c r="AT427" t="str">
        <f t="shared" si="211"/>
        <v>=IF(CALLOUSNESS_training_input.xlsx!A334&lt;&gt;"",CALLOUSNESS_training_input.xlsx!A334,"")</v>
      </c>
      <c r="AU427" t="str">
        <f t="shared" si="211"/>
        <v>=IF(DECEITFULNESS_training_input.xlsx!A334&lt;&gt;"",DECEITFULNESS_training_input.xlsx!A334,"")</v>
      </c>
      <c r="AV427" t="str">
        <f t="shared" si="211"/>
        <v>=IF(DEPRESSIVITY_training_input.xlsx!A334&lt;&gt;"",DEPRESSIVITY_training_input.xlsx!A334,"")</v>
      </c>
      <c r="AW427" t="str">
        <f t="shared" si="211"/>
        <v>=IF(DISTRACTIBILITY_training_input.xlsx!A334&lt;&gt;"",DISTRACTIBILITY_training_input.xlsx!A334,"")</v>
      </c>
      <c r="AX427" t="str">
        <f t="shared" si="211"/>
        <v>=IF(ECCENTRICITY_training_input.xlsx!A334&lt;&gt;"",ECCENTRICITY_training_input.xlsx!A334,"")</v>
      </c>
      <c r="AY427" t="str">
        <f t="shared" si="211"/>
        <v>=IF(EMOTIONAL_LABILITY_training_input.xlsx!A334&lt;&gt;"",EMOTIONAL_LABILITY_training_input.xlsx!A334,"")</v>
      </c>
      <c r="AZ427" t="str">
        <f t="shared" si="211"/>
        <v>=IF(GRANDIOSITY_training_input.xlsx!A334&lt;&gt;"",GRANDIOSITY_training_input.xlsx!A334,"")</v>
      </c>
      <c r="BA427" t="str">
        <f t="shared" si="211"/>
        <v>=IF(HOSTILITY_training_input.xlsx!A334&lt;&gt;"",HOSTILITY_training_input.xlsx!A334,"")</v>
      </c>
      <c r="BB427" t="str">
        <f t="shared" si="211"/>
        <v>=IF(IMPULSIVITY_training_input.xlsx!A334&lt;&gt;"",IMPULSIVITY_training_input.xlsx!A334,"")</v>
      </c>
      <c r="BC427" t="str">
        <f t="shared" si="211"/>
        <v>=IF(INTIMACY_AVOIDANCE_training_input.xlsx!A334&lt;&gt;"",INTIMACY_AVOIDANCE_training_input.xlsx!A334,"")</v>
      </c>
      <c r="BD427" t="str">
        <f t="shared" si="211"/>
        <v>=IF(IRRESPONSIBILITY_training_input.xlsx!A334&lt;&gt;"",IRRESPONSIBILITY_training_input.xlsx!A334,"")</v>
      </c>
      <c r="BE427" t="str">
        <f t="shared" si="211"/>
        <v>=IF(MANIPULATIVENESS_training_input.xlsx!A334&lt;&gt;"",MANIPULATIVENESS_training_input.xlsx!A334,"")</v>
      </c>
      <c r="BF427" t="str">
        <f t="shared" si="211"/>
        <v>=IF(PERCEPTUAL_DYSREGULATION_training_input.xlsx!A334&lt;&gt;"",PERCEPTUAL_DYSREGULATION_training_input.xlsx!A334,"")</v>
      </c>
      <c r="BG427" t="str">
        <f t="shared" si="211"/>
        <v>=IF(PERSEVERATION_training_input.xlsx!A334&lt;&gt;"",PERSEVERATION_training_input.xlsx!A334,"")</v>
      </c>
      <c r="BH427" t="str">
        <f t="shared" si="211"/>
        <v>=IF(RESTRICTED_AFFECTIVITY_training_input.xlsx!A334&lt;&gt;"",RESTRICTED_AFFECTIVITY_training_input.xlsx!A334,"")</v>
      </c>
      <c r="BI427" t="str">
        <f t="shared" si="211"/>
        <v>=IF(RIGID_PERFECTIONISM_training_input.xlsx!A334&lt;&gt;"",RIGID_PERFECTIONISM_training_input.xlsx!A334,"")</v>
      </c>
      <c r="BJ427" t="str">
        <f t="shared" si="211"/>
        <v>=IF(RISK_TAKING_training_input.xlsx!A334&lt;&gt;"",RISK_TAKING_training_input.xlsx!A334,"")</v>
      </c>
      <c r="BK427" t="str">
        <f t="shared" si="211"/>
        <v>=IF(SEPARATION_INSECURITY_training_input.xlsx!A334&lt;&gt;"",SEPARATION_INSECURITY_training_input.xlsx!A334,"")</v>
      </c>
      <c r="BL427" t="str">
        <f t="shared" si="211"/>
        <v>=IF(SUBMISSIVENESS_training_input.xlsx!A334&lt;&gt;"",SUBMISSIVENESS_training_input.xlsx!A334,"")</v>
      </c>
      <c r="BM427" t="str">
        <f t="shared" si="211"/>
        <v>=IF(SUSPICIOUSNESS_training_input.xlsx!A334&lt;&gt;"",SUSPICIOUSNESS_training_input.xlsx!A334,"")</v>
      </c>
      <c r="BN427" t="str">
        <f t="shared" si="211"/>
        <v>=IF(UNUSUAL_BELIEFS_training_input.xlsx!A334&lt;&gt;"",UNUSUAL_BELIEFS_training_input.xlsx!A334,"")</v>
      </c>
      <c r="BO427" t="str">
        <f t="shared" si="210"/>
        <v>=IF(WITHDRAWAL_training_input.xlsx!A334&lt;&gt;"",WITHDRAWAL_training_input.xlsx!A334,"")</v>
      </c>
      <c r="BP427" t="str">
        <f t="shared" si="210"/>
        <v>=IF(ACT_training_input.xlsx!A334&lt;&gt;"",ACT_training_input.xlsx!A334,"")</v>
      </c>
      <c r="BQ427" t="str">
        <f t="shared" si="210"/>
        <v>=IF(DSP_training_input.xlsx!A334&lt;&gt;"",DSP_training_input.xlsx!A334,"")</v>
      </c>
      <c r="BR427" t="str">
        <f t="shared" si="210"/>
        <v>=IF(PAG_training_input.xlsx!A334&lt;&gt;"",PAG_training_input.xlsx!A334,"")</v>
      </c>
      <c r="BS427" t="str">
        <f t="shared" si="210"/>
        <v>=IF(PRO_training_input.xlsx!A334&lt;&gt;"",PRO_training_input.xlsx!A334,"")</v>
      </c>
      <c r="BT427" t="str">
        <f t="shared" si="210"/>
        <v>=IF(SPL_training_input.xlsx!A334&lt;&gt;"",SPL_training_input.xlsx!A334,"")</v>
      </c>
      <c r="BU427" t="str">
        <f t="shared" si="210"/>
        <v>=IF(WDR_training_input.xlsx!A334&lt;&gt;"",WDR_training_input.xlsx!A334,"")</v>
      </c>
      <c r="BV427" t="str">
        <f t="shared" si="210"/>
        <v>=IF(CON_training_input.xlsx!A334&lt;&gt;"",CON_training_input.xlsx!A334,"")</v>
      </c>
      <c r="BW427" t="str">
        <f t="shared" si="210"/>
        <v>=IF(DSC_training_input.xlsx!A334&lt;&gt;"",DSC_training_input.xlsx!A334,"")</v>
      </c>
      <c r="BX427" t="str">
        <f t="shared" si="210"/>
        <v>=IF(FAN_training_input.xlsx!A334&lt;&gt;"",FAN_training_input.xlsx!A334,"")</v>
      </c>
      <c r="BY427" t="str">
        <f t="shared" si="210"/>
        <v>=IF(OMN_training_input.xlsx!A334&lt;&gt;"",OMN_training_input.xlsx!A334,"")</v>
      </c>
      <c r="BZ427" t="str">
        <f t="shared" si="210"/>
        <v>=IF(REP_training_input.xlsx!A334&lt;&gt;"",REP_training_input.xlsx!A334,"")</v>
      </c>
      <c r="CA427" t="str">
        <f t="shared" si="210"/>
        <v>=IF(SOM_training_input.xlsx!A334&lt;&gt;"",SOM_training_input.xlsx!A334,"")</v>
      </c>
      <c r="CB427" t="str">
        <f t="shared" si="210"/>
        <v>=IF(SUB_training_input.xlsx!A334&lt;&gt;"",SUB_training_input.xlsx!A334,"")</v>
      </c>
      <c r="CC427" t="str">
        <f t="shared" si="210"/>
        <v>=IF(UND_training_input.xlsx!A334&lt;&gt;"",UND_training_input.xlsx!A334,"")</v>
      </c>
      <c r="CD427" t="str">
        <f t="shared" si="210"/>
        <v>=IF(ALT_training_input.xlsx!A334&lt;&gt;"",ALT_training_input.xlsx!A334,"")</v>
      </c>
      <c r="CE427" t="str">
        <f t="shared" si="210"/>
        <v>=IF(HUM_training_input.xlsx!A334&lt;&gt;"",HUM_training_input.xlsx!A334,"")</v>
      </c>
      <c r="CF427" t="str">
        <f t="shared" si="210"/>
        <v>=IF(IDL_training_input.xlsx!A334&lt;&gt;"",IDL_training_input.xlsx!A334,"")</v>
      </c>
      <c r="CG427" t="str">
        <f t="shared" si="210"/>
        <v>=IF(RFM_training_input.xlsx!A334&lt;&gt;"",RFM_training_input.xlsx!A334,"")</v>
      </c>
      <c r="CH427" t="str">
        <f t="shared" si="210"/>
        <v>=IF(DN_training_input.xlsx!A334&lt;&gt;"",DN_training_input.xlsx!A334,"")</v>
      </c>
      <c r="CI427" t="str">
        <f t="shared" si="210"/>
        <v>=IF(INT_training_input.xlsx!A334&lt;&gt;"",INT_training_input.xlsx!A334,"")</v>
      </c>
      <c r="CJ427" t="str">
        <f t="shared" si="210"/>
        <v>=IF(SUP_training_input.xlsx!A334&lt;&gt;"",SUP_training_input.xlsx!A334,"")</v>
      </c>
      <c r="CK427" t="str">
        <f t="shared" si="210"/>
        <v>=IF(ANT_training_input.xlsx!A334&lt;&gt;"",ANT_training_input.xlsx!A334,"")</v>
      </c>
      <c r="CL427" t="str">
        <f t="shared" si="210"/>
        <v>=IF(ISO_training_input.xlsx!A334&lt;&gt;"",ISO_training_input.xlsx!A334,"")</v>
      </c>
    </row>
    <row r="428" spans="1:90">
      <c r="A428">
        <v>335</v>
      </c>
      <c r="B428" t="str">
        <f t="shared" si="205"/>
        <v>=IF(SUICIDE_training_input.xlsx!A335&lt;&gt;"",SUICIDE_training_input.xlsx!A335,"")</v>
      </c>
      <c r="C428" t="str">
        <f t="shared" si="211"/>
        <v>=IF(IQ_training_input.xlsx!A335&lt;&gt;"",IQ_training_input.xlsx!A335,"")</v>
      </c>
      <c r="D428" t="str">
        <f t="shared" si="211"/>
        <v>=IF(AMBIG_training_input.xlsx!A335&lt;&gt;"",AMBIG_training_input.xlsx!A335,"")</v>
      </c>
      <c r="E428" t="str">
        <f t="shared" si="211"/>
        <v>=IF(EGODYST_training_input.xlsx!A335&lt;&gt;"",EGODYST_training_input.xlsx!A335,"")</v>
      </c>
      <c r="F428" t="str">
        <f t="shared" si="211"/>
        <v>=IF(AUTISM_training_input.xlsx!A335&lt;&gt;"",AUTISM_training_input.xlsx!A335,"")</v>
      </c>
      <c r="G428" t="str">
        <f t="shared" si="211"/>
        <v>=IF(IDENTITY_training_input.xlsx!A335&lt;&gt;"",IDENTITY_training_input.xlsx!A335,"")</v>
      </c>
      <c r="H428" t="str">
        <f t="shared" si="211"/>
        <v>=IF(SELFDIR_training_input.xlsx!A335&lt;&gt;"",SELFDIR_training_input.xlsx!A335,"")</v>
      </c>
      <c r="I428" t="str">
        <f t="shared" si="211"/>
        <v>=IF(EMPATHY_training_input.xlsx!A335&lt;&gt;"",EMPATHY_training_input.xlsx!A335,"")</v>
      </c>
      <c r="J428" t="str">
        <f t="shared" si="211"/>
        <v>=IF(INTIMACY_training_input.xlsx!A335&lt;&gt;"",INTIMACY_training_input.xlsx!A335,"")</v>
      </c>
      <c r="K428" t="str">
        <f t="shared" si="211"/>
        <v>=IF(ACUTE_training_input.xlsx!A335&lt;&gt;"",ACUTE_training_input.xlsx!A335,"")</v>
      </c>
      <c r="L428" t="str">
        <f t="shared" si="211"/>
        <v>=IF(CHRONIC_training_input.xlsx!A335&lt;&gt;"",CHRONIC_training_input.xlsx!A335,"")</v>
      </c>
      <c r="M428" t="str">
        <f t="shared" si="211"/>
        <v>=IF(TRAUMA_PAST_training_input.xlsx!A335&lt;&gt;"",TRAUMA_PAST_training_input.xlsx!A335,"")</v>
      </c>
      <c r="N428" t="str">
        <f t="shared" si="211"/>
        <v>=IF(TRAUMA_PRESENT_training_input.xlsx!A335&lt;&gt;"",TRAUMA_PRESENT_training_input.xlsx!A335,"")</v>
      </c>
      <c r="O428" t="str">
        <f t="shared" si="211"/>
        <v>=IF(HOPE_training_input.xlsx!A335&lt;&gt;"",HOPE_training_input.xlsx!A335,"")</v>
      </c>
      <c r="P428" t="str">
        <f t="shared" si="211"/>
        <v>=IF(SELFAFFICACY_training_input.xlsx!A335&lt;&gt;"",SELFAFFICACY_training_input.xlsx!A335,"")</v>
      </c>
      <c r="Q428" t="str">
        <f t="shared" si="211"/>
        <v>=IF(SELFESTEEM_training_input.xlsx!A335&lt;&gt;"",SELFESTEEM_training_input.xlsx!A335,"")</v>
      </c>
      <c r="R428" t="str">
        <f t="shared" si="211"/>
        <v>=IF(WELLBEING_training_input.xlsx!A335&lt;&gt;"",WELLBEING_training_input.xlsx!A335,"")</v>
      </c>
      <c r="S428" t="str">
        <f t="shared" si="211"/>
        <v>=IF(HYPER_training_input.xlsx!A335&lt;&gt;"",HYPER_training_input.xlsx!A335,"")</v>
      </c>
      <c r="T428" t="str">
        <f t="shared" si="211"/>
        <v>=IF(AGGR_training_input.xlsx!A335&lt;&gt;"",AGGR_training_input.xlsx!A335,"")</v>
      </c>
      <c r="U428" t="str">
        <f t="shared" si="211"/>
        <v>=IF(COND_PR_training_input.xlsx!A335&lt;&gt;"",COND_PR_training_input.xlsx!A335,"")</v>
      </c>
      <c r="V428" t="str">
        <f t="shared" si="211"/>
        <v>=IF(ANXIE_training_input.xlsx!A335&lt;&gt;"",ANXIE_training_input.xlsx!A335,"")</v>
      </c>
      <c r="W428" t="str">
        <f t="shared" si="211"/>
        <v>=IF(DEPR_training_input.xlsx!A335&lt;&gt;"",DEPR_training_input.xlsx!A335,"")</v>
      </c>
      <c r="X428" t="str">
        <f t="shared" si="211"/>
        <v>=IF(SOMAT_training_input.xlsx!A335&lt;&gt;"",SOMAT_training_input.xlsx!A335,"")</v>
      </c>
      <c r="Y428" t="str">
        <f t="shared" si="211"/>
        <v>=IF(ATYPI_training_input.xlsx!A335&lt;&gt;"",ATYPI_training_input.xlsx!A335,"")</v>
      </c>
      <c r="Z428" t="str">
        <f t="shared" si="211"/>
        <v>=IF(WITHD_training_input.xlsx!A335&lt;&gt;"",WITHD_training_input.xlsx!A335,"")</v>
      </c>
      <c r="AA428" t="str">
        <f t="shared" si="211"/>
        <v>=IF(ATTE_PR_training_input.xlsx!A335&lt;&gt;"",ATTE_PR_training_input.xlsx!A335,"")</v>
      </c>
      <c r="AB428" t="str">
        <f t="shared" si="211"/>
        <v>=IF(ANG_CONT_training_input.xlsx!A335&lt;&gt;"",ANG_CONT_training_input.xlsx!A335,"")</v>
      </c>
      <c r="AC428" t="str">
        <f t="shared" si="211"/>
        <v>=IF(DEV_SOC_DIS_training_input.xlsx!A335&lt;&gt;"",DEV_SOC_DIS_training_input.xlsx!A335,"")</v>
      </c>
      <c r="AD428" t="str">
        <f t="shared" si="211"/>
        <v>=IF(BULLY_training_input.xlsx!A335&lt;&gt;"",BULLY_training_input.xlsx!A335,"")</v>
      </c>
      <c r="AE428" t="str">
        <f t="shared" si="211"/>
        <v>=IF(EMOT_SELF_C_training_input.xlsx!A335&lt;&gt;"",EMOT_SELF_C_training_input.xlsx!A335,"")</v>
      </c>
      <c r="AF428" t="str">
        <f t="shared" si="211"/>
        <v>=IF(EXE_FUN_training_input.xlsx!A335&lt;&gt;"",EXE_FUN_training_input.xlsx!A335,"")</v>
      </c>
      <c r="AG428" t="str">
        <f t="shared" si="211"/>
        <v>=IF(MANIA_training_input.xlsx!A335&lt;&gt;"",MANIA_training_input.xlsx!A335,"")</v>
      </c>
      <c r="AH428" t="str">
        <f t="shared" si="211"/>
        <v>=IF(NEG_EMOT_training_input.xlsx!A335&lt;&gt;"",NEG_EMOT_training_input.xlsx!A335,"")</v>
      </c>
      <c r="AI428" t="str">
        <f t="shared" si="211"/>
        <v>=IF(ADAPT_training_input.xlsx!A335&lt;&gt;"",ADAPT_training_input.xlsx!A335,"")</v>
      </c>
      <c r="AJ428" t="str">
        <f t="shared" si="211"/>
        <v>=IF(SOC_SK_training_input.xlsx!A335&lt;&gt;"",SOC_SK_training_input.xlsx!A335,"")</v>
      </c>
      <c r="AK428" t="str">
        <f t="shared" si="211"/>
        <v>=IF(LEAD_training_input.xlsx!A335&lt;&gt;"",LEAD_training_input.xlsx!A335,"")</v>
      </c>
      <c r="AL428" t="str">
        <f t="shared" si="211"/>
        <v>=IF(ACT_DAIL_training_input.xlsx!A335&lt;&gt;"",ACT_DAIL_training_input.xlsx!A335,"")</v>
      </c>
      <c r="AM428" t="str">
        <f t="shared" si="211"/>
        <v>=IF(FUN_COM_training_input.xlsx!A335&lt;&gt;"",FUN_COM_training_input.xlsx!A335,"")</v>
      </c>
      <c r="AN428" t="str">
        <f t="shared" si="211"/>
        <v>=IF(RESILI_training_input.xlsx!A335&lt;&gt;"",RESILI_training_input.xlsx!A335,"")</v>
      </c>
      <c r="AO428" t="str">
        <f t="shared" si="211"/>
        <v>=IF(SEL_training_input.xlsx!A335&lt;&gt;"",SEL_training_input.xlsx!A335,"")</v>
      </c>
      <c r="AP428" t="str">
        <f t="shared" si="211"/>
        <v>=IF(SEV_training_input.xlsx!A335&lt;&gt;"",SEV_training_input.xlsx!A335,"")</v>
      </c>
      <c r="AQ428" t="str">
        <f t="shared" si="211"/>
        <v>=IF(ANHEDONIA_training_input.xlsx!A335&lt;&gt;"",ANHEDONIA_training_input.xlsx!A335,"")</v>
      </c>
      <c r="AR428" t="str">
        <f t="shared" si="211"/>
        <v>=IF(ANXIOUSNESS_training_input.xlsx!A335&lt;&gt;"",ANXIOUSNESS_training_input.xlsx!A335,"")</v>
      </c>
      <c r="AS428" t="str">
        <f t="shared" si="211"/>
        <v>=IF(ATTENTION_SEEKING_training_input.xlsx!A335&lt;&gt;"",ATTENTION_SEEKING_training_input.xlsx!A335,"")</v>
      </c>
      <c r="AT428" t="str">
        <f t="shared" si="211"/>
        <v>=IF(CALLOUSNESS_training_input.xlsx!A335&lt;&gt;"",CALLOUSNESS_training_input.xlsx!A335,"")</v>
      </c>
      <c r="AU428" t="str">
        <f t="shared" si="211"/>
        <v>=IF(DECEITFULNESS_training_input.xlsx!A335&lt;&gt;"",DECEITFULNESS_training_input.xlsx!A335,"")</v>
      </c>
      <c r="AV428" t="str">
        <f t="shared" si="211"/>
        <v>=IF(DEPRESSIVITY_training_input.xlsx!A335&lt;&gt;"",DEPRESSIVITY_training_input.xlsx!A335,"")</v>
      </c>
      <c r="AW428" t="str">
        <f t="shared" si="211"/>
        <v>=IF(DISTRACTIBILITY_training_input.xlsx!A335&lt;&gt;"",DISTRACTIBILITY_training_input.xlsx!A335,"")</v>
      </c>
      <c r="AX428" t="str">
        <f t="shared" si="211"/>
        <v>=IF(ECCENTRICITY_training_input.xlsx!A335&lt;&gt;"",ECCENTRICITY_training_input.xlsx!A335,"")</v>
      </c>
      <c r="AY428" t="str">
        <f t="shared" si="211"/>
        <v>=IF(EMOTIONAL_LABILITY_training_input.xlsx!A335&lt;&gt;"",EMOTIONAL_LABILITY_training_input.xlsx!A335,"")</v>
      </c>
      <c r="AZ428" t="str">
        <f t="shared" si="211"/>
        <v>=IF(GRANDIOSITY_training_input.xlsx!A335&lt;&gt;"",GRANDIOSITY_training_input.xlsx!A335,"")</v>
      </c>
      <c r="BA428" t="str">
        <f t="shared" si="211"/>
        <v>=IF(HOSTILITY_training_input.xlsx!A335&lt;&gt;"",HOSTILITY_training_input.xlsx!A335,"")</v>
      </c>
      <c r="BB428" t="str">
        <f t="shared" si="211"/>
        <v>=IF(IMPULSIVITY_training_input.xlsx!A335&lt;&gt;"",IMPULSIVITY_training_input.xlsx!A335,"")</v>
      </c>
      <c r="BC428" t="str">
        <f t="shared" si="211"/>
        <v>=IF(INTIMACY_AVOIDANCE_training_input.xlsx!A335&lt;&gt;"",INTIMACY_AVOIDANCE_training_input.xlsx!A335,"")</v>
      </c>
      <c r="BD428" t="str">
        <f t="shared" si="211"/>
        <v>=IF(IRRESPONSIBILITY_training_input.xlsx!A335&lt;&gt;"",IRRESPONSIBILITY_training_input.xlsx!A335,"")</v>
      </c>
      <c r="BE428" t="str">
        <f t="shared" si="211"/>
        <v>=IF(MANIPULATIVENESS_training_input.xlsx!A335&lt;&gt;"",MANIPULATIVENESS_training_input.xlsx!A335,"")</v>
      </c>
      <c r="BF428" t="str">
        <f t="shared" si="211"/>
        <v>=IF(PERCEPTUAL_DYSREGULATION_training_input.xlsx!A335&lt;&gt;"",PERCEPTUAL_DYSREGULATION_training_input.xlsx!A335,"")</v>
      </c>
      <c r="BG428" t="str">
        <f t="shared" si="211"/>
        <v>=IF(PERSEVERATION_training_input.xlsx!A335&lt;&gt;"",PERSEVERATION_training_input.xlsx!A335,"")</v>
      </c>
      <c r="BH428" t="str">
        <f t="shared" si="211"/>
        <v>=IF(RESTRICTED_AFFECTIVITY_training_input.xlsx!A335&lt;&gt;"",RESTRICTED_AFFECTIVITY_training_input.xlsx!A335,"")</v>
      </c>
      <c r="BI428" t="str">
        <f t="shared" si="211"/>
        <v>=IF(RIGID_PERFECTIONISM_training_input.xlsx!A335&lt;&gt;"",RIGID_PERFECTIONISM_training_input.xlsx!A335,"")</v>
      </c>
      <c r="BJ428" t="str">
        <f t="shared" si="211"/>
        <v>=IF(RISK_TAKING_training_input.xlsx!A335&lt;&gt;"",RISK_TAKING_training_input.xlsx!A335,"")</v>
      </c>
      <c r="BK428" t="str">
        <f t="shared" si="211"/>
        <v>=IF(SEPARATION_INSECURITY_training_input.xlsx!A335&lt;&gt;"",SEPARATION_INSECURITY_training_input.xlsx!A335,"")</v>
      </c>
      <c r="BL428" t="str">
        <f t="shared" si="211"/>
        <v>=IF(SUBMISSIVENESS_training_input.xlsx!A335&lt;&gt;"",SUBMISSIVENESS_training_input.xlsx!A335,"")</v>
      </c>
      <c r="BM428" t="str">
        <f t="shared" si="211"/>
        <v>=IF(SUSPICIOUSNESS_training_input.xlsx!A335&lt;&gt;"",SUSPICIOUSNESS_training_input.xlsx!A335,"")</v>
      </c>
      <c r="BN428" t="str">
        <f t="shared" ref="BN428:CL431" si="212">CONCATENATE($A$11,BN$1,$A$12,$A428,$A$13,BN$1,$A$14,$A428,$A$15)</f>
        <v>=IF(UNUSUAL_BELIEFS_training_input.xlsx!A335&lt;&gt;"",UNUSUAL_BELIEFS_training_input.xlsx!A335,"")</v>
      </c>
      <c r="BO428" t="str">
        <f t="shared" si="212"/>
        <v>=IF(WITHDRAWAL_training_input.xlsx!A335&lt;&gt;"",WITHDRAWAL_training_input.xlsx!A335,"")</v>
      </c>
      <c r="BP428" t="str">
        <f t="shared" si="212"/>
        <v>=IF(ACT_training_input.xlsx!A335&lt;&gt;"",ACT_training_input.xlsx!A335,"")</v>
      </c>
      <c r="BQ428" t="str">
        <f t="shared" si="212"/>
        <v>=IF(DSP_training_input.xlsx!A335&lt;&gt;"",DSP_training_input.xlsx!A335,"")</v>
      </c>
      <c r="BR428" t="str">
        <f t="shared" si="212"/>
        <v>=IF(PAG_training_input.xlsx!A335&lt;&gt;"",PAG_training_input.xlsx!A335,"")</v>
      </c>
      <c r="BS428" t="str">
        <f t="shared" si="212"/>
        <v>=IF(PRO_training_input.xlsx!A335&lt;&gt;"",PRO_training_input.xlsx!A335,"")</v>
      </c>
      <c r="BT428" t="str">
        <f t="shared" si="212"/>
        <v>=IF(SPL_training_input.xlsx!A335&lt;&gt;"",SPL_training_input.xlsx!A335,"")</v>
      </c>
      <c r="BU428" t="str">
        <f t="shared" si="212"/>
        <v>=IF(WDR_training_input.xlsx!A335&lt;&gt;"",WDR_training_input.xlsx!A335,"")</v>
      </c>
      <c r="BV428" t="str">
        <f t="shared" si="212"/>
        <v>=IF(CON_training_input.xlsx!A335&lt;&gt;"",CON_training_input.xlsx!A335,"")</v>
      </c>
      <c r="BW428" t="str">
        <f t="shared" si="212"/>
        <v>=IF(DSC_training_input.xlsx!A335&lt;&gt;"",DSC_training_input.xlsx!A335,"")</v>
      </c>
      <c r="BX428" t="str">
        <f t="shared" si="212"/>
        <v>=IF(FAN_training_input.xlsx!A335&lt;&gt;"",FAN_training_input.xlsx!A335,"")</v>
      </c>
      <c r="BY428" t="str">
        <f t="shared" si="212"/>
        <v>=IF(OMN_training_input.xlsx!A335&lt;&gt;"",OMN_training_input.xlsx!A335,"")</v>
      </c>
      <c r="BZ428" t="str">
        <f t="shared" si="212"/>
        <v>=IF(REP_training_input.xlsx!A335&lt;&gt;"",REP_training_input.xlsx!A335,"")</v>
      </c>
      <c r="CA428" t="str">
        <f t="shared" si="212"/>
        <v>=IF(SOM_training_input.xlsx!A335&lt;&gt;"",SOM_training_input.xlsx!A335,"")</v>
      </c>
      <c r="CB428" t="str">
        <f t="shared" si="212"/>
        <v>=IF(SUB_training_input.xlsx!A335&lt;&gt;"",SUB_training_input.xlsx!A335,"")</v>
      </c>
      <c r="CC428" t="str">
        <f t="shared" si="212"/>
        <v>=IF(UND_training_input.xlsx!A335&lt;&gt;"",UND_training_input.xlsx!A335,"")</v>
      </c>
      <c r="CD428" t="str">
        <f t="shared" si="212"/>
        <v>=IF(ALT_training_input.xlsx!A335&lt;&gt;"",ALT_training_input.xlsx!A335,"")</v>
      </c>
      <c r="CE428" t="str">
        <f t="shared" si="212"/>
        <v>=IF(HUM_training_input.xlsx!A335&lt;&gt;"",HUM_training_input.xlsx!A335,"")</v>
      </c>
      <c r="CF428" t="str">
        <f t="shared" si="212"/>
        <v>=IF(IDL_training_input.xlsx!A335&lt;&gt;"",IDL_training_input.xlsx!A335,"")</v>
      </c>
      <c r="CG428" t="str">
        <f t="shared" si="212"/>
        <v>=IF(RFM_training_input.xlsx!A335&lt;&gt;"",RFM_training_input.xlsx!A335,"")</v>
      </c>
      <c r="CH428" t="str">
        <f t="shared" si="212"/>
        <v>=IF(DN_training_input.xlsx!A335&lt;&gt;"",DN_training_input.xlsx!A335,"")</v>
      </c>
      <c r="CI428" t="str">
        <f t="shared" si="212"/>
        <v>=IF(INT_training_input.xlsx!A335&lt;&gt;"",INT_training_input.xlsx!A335,"")</v>
      </c>
      <c r="CJ428" t="str">
        <f t="shared" si="212"/>
        <v>=IF(SUP_training_input.xlsx!A335&lt;&gt;"",SUP_training_input.xlsx!A335,"")</v>
      </c>
      <c r="CK428" t="str">
        <f t="shared" si="212"/>
        <v>=IF(ANT_training_input.xlsx!A335&lt;&gt;"",ANT_training_input.xlsx!A335,"")</v>
      </c>
      <c r="CL428" t="str">
        <f t="shared" si="212"/>
        <v>=IF(ISO_training_input.xlsx!A335&lt;&gt;"",ISO_training_input.xlsx!A335,"")</v>
      </c>
    </row>
    <row r="429" spans="1:90">
      <c r="A429">
        <v>336</v>
      </c>
      <c r="B429" t="str">
        <f t="shared" si="205"/>
        <v>=IF(SUICIDE_training_input.xlsx!A336&lt;&gt;"",SUICIDE_training_input.xlsx!A336,"")</v>
      </c>
      <c r="C429" t="str">
        <f t="shared" ref="C429:BN432" si="213">CONCATENATE($A$11,C$1,$A$12,$A429,$A$13,C$1,$A$14,$A429,$A$15)</f>
        <v>=IF(IQ_training_input.xlsx!A336&lt;&gt;"",IQ_training_input.xlsx!A336,"")</v>
      </c>
      <c r="D429" t="str">
        <f t="shared" si="213"/>
        <v>=IF(AMBIG_training_input.xlsx!A336&lt;&gt;"",AMBIG_training_input.xlsx!A336,"")</v>
      </c>
      <c r="E429" t="str">
        <f t="shared" si="213"/>
        <v>=IF(EGODYST_training_input.xlsx!A336&lt;&gt;"",EGODYST_training_input.xlsx!A336,"")</v>
      </c>
      <c r="F429" t="str">
        <f t="shared" si="213"/>
        <v>=IF(AUTISM_training_input.xlsx!A336&lt;&gt;"",AUTISM_training_input.xlsx!A336,"")</v>
      </c>
      <c r="G429" t="str">
        <f t="shared" si="213"/>
        <v>=IF(IDENTITY_training_input.xlsx!A336&lt;&gt;"",IDENTITY_training_input.xlsx!A336,"")</v>
      </c>
      <c r="H429" t="str">
        <f t="shared" si="213"/>
        <v>=IF(SELFDIR_training_input.xlsx!A336&lt;&gt;"",SELFDIR_training_input.xlsx!A336,"")</v>
      </c>
      <c r="I429" t="str">
        <f t="shared" si="213"/>
        <v>=IF(EMPATHY_training_input.xlsx!A336&lt;&gt;"",EMPATHY_training_input.xlsx!A336,"")</v>
      </c>
      <c r="J429" t="str">
        <f t="shared" si="213"/>
        <v>=IF(INTIMACY_training_input.xlsx!A336&lt;&gt;"",INTIMACY_training_input.xlsx!A336,"")</v>
      </c>
      <c r="K429" t="str">
        <f t="shared" si="213"/>
        <v>=IF(ACUTE_training_input.xlsx!A336&lt;&gt;"",ACUTE_training_input.xlsx!A336,"")</v>
      </c>
      <c r="L429" t="str">
        <f t="shared" si="213"/>
        <v>=IF(CHRONIC_training_input.xlsx!A336&lt;&gt;"",CHRONIC_training_input.xlsx!A336,"")</v>
      </c>
      <c r="M429" t="str">
        <f t="shared" si="213"/>
        <v>=IF(TRAUMA_PAST_training_input.xlsx!A336&lt;&gt;"",TRAUMA_PAST_training_input.xlsx!A336,"")</v>
      </c>
      <c r="N429" t="str">
        <f t="shared" si="213"/>
        <v>=IF(TRAUMA_PRESENT_training_input.xlsx!A336&lt;&gt;"",TRAUMA_PRESENT_training_input.xlsx!A336,"")</v>
      </c>
      <c r="O429" t="str">
        <f t="shared" si="213"/>
        <v>=IF(HOPE_training_input.xlsx!A336&lt;&gt;"",HOPE_training_input.xlsx!A336,"")</v>
      </c>
      <c r="P429" t="str">
        <f t="shared" si="213"/>
        <v>=IF(SELFAFFICACY_training_input.xlsx!A336&lt;&gt;"",SELFAFFICACY_training_input.xlsx!A336,"")</v>
      </c>
      <c r="Q429" t="str">
        <f t="shared" si="213"/>
        <v>=IF(SELFESTEEM_training_input.xlsx!A336&lt;&gt;"",SELFESTEEM_training_input.xlsx!A336,"")</v>
      </c>
      <c r="R429" t="str">
        <f t="shared" si="213"/>
        <v>=IF(WELLBEING_training_input.xlsx!A336&lt;&gt;"",WELLBEING_training_input.xlsx!A336,"")</v>
      </c>
      <c r="S429" t="str">
        <f t="shared" si="213"/>
        <v>=IF(HYPER_training_input.xlsx!A336&lt;&gt;"",HYPER_training_input.xlsx!A336,"")</v>
      </c>
      <c r="T429" t="str">
        <f t="shared" si="213"/>
        <v>=IF(AGGR_training_input.xlsx!A336&lt;&gt;"",AGGR_training_input.xlsx!A336,"")</v>
      </c>
      <c r="U429" t="str">
        <f t="shared" si="213"/>
        <v>=IF(COND_PR_training_input.xlsx!A336&lt;&gt;"",COND_PR_training_input.xlsx!A336,"")</v>
      </c>
      <c r="V429" t="str">
        <f t="shared" si="213"/>
        <v>=IF(ANXIE_training_input.xlsx!A336&lt;&gt;"",ANXIE_training_input.xlsx!A336,"")</v>
      </c>
      <c r="W429" t="str">
        <f t="shared" si="213"/>
        <v>=IF(DEPR_training_input.xlsx!A336&lt;&gt;"",DEPR_training_input.xlsx!A336,"")</v>
      </c>
      <c r="X429" t="str">
        <f t="shared" si="213"/>
        <v>=IF(SOMAT_training_input.xlsx!A336&lt;&gt;"",SOMAT_training_input.xlsx!A336,"")</v>
      </c>
      <c r="Y429" t="str">
        <f t="shared" si="213"/>
        <v>=IF(ATYPI_training_input.xlsx!A336&lt;&gt;"",ATYPI_training_input.xlsx!A336,"")</v>
      </c>
      <c r="Z429" t="str">
        <f t="shared" si="213"/>
        <v>=IF(WITHD_training_input.xlsx!A336&lt;&gt;"",WITHD_training_input.xlsx!A336,"")</v>
      </c>
      <c r="AA429" t="str">
        <f t="shared" si="213"/>
        <v>=IF(ATTE_PR_training_input.xlsx!A336&lt;&gt;"",ATTE_PR_training_input.xlsx!A336,"")</v>
      </c>
      <c r="AB429" t="str">
        <f t="shared" si="213"/>
        <v>=IF(ANG_CONT_training_input.xlsx!A336&lt;&gt;"",ANG_CONT_training_input.xlsx!A336,"")</v>
      </c>
      <c r="AC429" t="str">
        <f t="shared" si="213"/>
        <v>=IF(DEV_SOC_DIS_training_input.xlsx!A336&lt;&gt;"",DEV_SOC_DIS_training_input.xlsx!A336,"")</v>
      </c>
      <c r="AD429" t="str">
        <f t="shared" si="213"/>
        <v>=IF(BULLY_training_input.xlsx!A336&lt;&gt;"",BULLY_training_input.xlsx!A336,"")</v>
      </c>
      <c r="AE429" t="str">
        <f t="shared" si="213"/>
        <v>=IF(EMOT_SELF_C_training_input.xlsx!A336&lt;&gt;"",EMOT_SELF_C_training_input.xlsx!A336,"")</v>
      </c>
      <c r="AF429" t="str">
        <f t="shared" si="213"/>
        <v>=IF(EXE_FUN_training_input.xlsx!A336&lt;&gt;"",EXE_FUN_training_input.xlsx!A336,"")</v>
      </c>
      <c r="AG429" t="str">
        <f t="shared" si="213"/>
        <v>=IF(MANIA_training_input.xlsx!A336&lt;&gt;"",MANIA_training_input.xlsx!A336,"")</v>
      </c>
      <c r="AH429" t="str">
        <f t="shared" si="213"/>
        <v>=IF(NEG_EMOT_training_input.xlsx!A336&lt;&gt;"",NEG_EMOT_training_input.xlsx!A336,"")</v>
      </c>
      <c r="AI429" t="str">
        <f t="shared" si="213"/>
        <v>=IF(ADAPT_training_input.xlsx!A336&lt;&gt;"",ADAPT_training_input.xlsx!A336,"")</v>
      </c>
      <c r="AJ429" t="str">
        <f t="shared" si="213"/>
        <v>=IF(SOC_SK_training_input.xlsx!A336&lt;&gt;"",SOC_SK_training_input.xlsx!A336,"")</v>
      </c>
      <c r="AK429" t="str">
        <f t="shared" si="213"/>
        <v>=IF(LEAD_training_input.xlsx!A336&lt;&gt;"",LEAD_training_input.xlsx!A336,"")</v>
      </c>
      <c r="AL429" t="str">
        <f t="shared" si="213"/>
        <v>=IF(ACT_DAIL_training_input.xlsx!A336&lt;&gt;"",ACT_DAIL_training_input.xlsx!A336,"")</v>
      </c>
      <c r="AM429" t="str">
        <f t="shared" si="213"/>
        <v>=IF(FUN_COM_training_input.xlsx!A336&lt;&gt;"",FUN_COM_training_input.xlsx!A336,"")</v>
      </c>
      <c r="AN429" t="str">
        <f t="shared" si="213"/>
        <v>=IF(RESILI_training_input.xlsx!A336&lt;&gt;"",RESILI_training_input.xlsx!A336,"")</v>
      </c>
      <c r="AO429" t="str">
        <f t="shared" si="213"/>
        <v>=IF(SEL_training_input.xlsx!A336&lt;&gt;"",SEL_training_input.xlsx!A336,"")</v>
      </c>
      <c r="AP429" t="str">
        <f t="shared" si="213"/>
        <v>=IF(SEV_training_input.xlsx!A336&lt;&gt;"",SEV_training_input.xlsx!A336,"")</v>
      </c>
      <c r="AQ429" t="str">
        <f t="shared" si="213"/>
        <v>=IF(ANHEDONIA_training_input.xlsx!A336&lt;&gt;"",ANHEDONIA_training_input.xlsx!A336,"")</v>
      </c>
      <c r="AR429" t="str">
        <f t="shared" si="213"/>
        <v>=IF(ANXIOUSNESS_training_input.xlsx!A336&lt;&gt;"",ANXIOUSNESS_training_input.xlsx!A336,"")</v>
      </c>
      <c r="AS429" t="str">
        <f t="shared" si="213"/>
        <v>=IF(ATTENTION_SEEKING_training_input.xlsx!A336&lt;&gt;"",ATTENTION_SEEKING_training_input.xlsx!A336,"")</v>
      </c>
      <c r="AT429" t="str">
        <f t="shared" si="213"/>
        <v>=IF(CALLOUSNESS_training_input.xlsx!A336&lt;&gt;"",CALLOUSNESS_training_input.xlsx!A336,"")</v>
      </c>
      <c r="AU429" t="str">
        <f t="shared" si="213"/>
        <v>=IF(DECEITFULNESS_training_input.xlsx!A336&lt;&gt;"",DECEITFULNESS_training_input.xlsx!A336,"")</v>
      </c>
      <c r="AV429" t="str">
        <f t="shared" si="213"/>
        <v>=IF(DEPRESSIVITY_training_input.xlsx!A336&lt;&gt;"",DEPRESSIVITY_training_input.xlsx!A336,"")</v>
      </c>
      <c r="AW429" t="str">
        <f t="shared" si="213"/>
        <v>=IF(DISTRACTIBILITY_training_input.xlsx!A336&lt;&gt;"",DISTRACTIBILITY_training_input.xlsx!A336,"")</v>
      </c>
      <c r="AX429" t="str">
        <f t="shared" si="213"/>
        <v>=IF(ECCENTRICITY_training_input.xlsx!A336&lt;&gt;"",ECCENTRICITY_training_input.xlsx!A336,"")</v>
      </c>
      <c r="AY429" t="str">
        <f t="shared" si="213"/>
        <v>=IF(EMOTIONAL_LABILITY_training_input.xlsx!A336&lt;&gt;"",EMOTIONAL_LABILITY_training_input.xlsx!A336,"")</v>
      </c>
      <c r="AZ429" t="str">
        <f t="shared" si="213"/>
        <v>=IF(GRANDIOSITY_training_input.xlsx!A336&lt;&gt;"",GRANDIOSITY_training_input.xlsx!A336,"")</v>
      </c>
      <c r="BA429" t="str">
        <f t="shared" si="213"/>
        <v>=IF(HOSTILITY_training_input.xlsx!A336&lt;&gt;"",HOSTILITY_training_input.xlsx!A336,"")</v>
      </c>
      <c r="BB429" t="str">
        <f t="shared" si="213"/>
        <v>=IF(IMPULSIVITY_training_input.xlsx!A336&lt;&gt;"",IMPULSIVITY_training_input.xlsx!A336,"")</v>
      </c>
      <c r="BC429" t="str">
        <f t="shared" si="213"/>
        <v>=IF(INTIMACY_AVOIDANCE_training_input.xlsx!A336&lt;&gt;"",INTIMACY_AVOIDANCE_training_input.xlsx!A336,"")</v>
      </c>
      <c r="BD429" t="str">
        <f t="shared" si="213"/>
        <v>=IF(IRRESPONSIBILITY_training_input.xlsx!A336&lt;&gt;"",IRRESPONSIBILITY_training_input.xlsx!A336,"")</v>
      </c>
      <c r="BE429" t="str">
        <f t="shared" si="213"/>
        <v>=IF(MANIPULATIVENESS_training_input.xlsx!A336&lt;&gt;"",MANIPULATIVENESS_training_input.xlsx!A336,"")</v>
      </c>
      <c r="BF429" t="str">
        <f t="shared" si="213"/>
        <v>=IF(PERCEPTUAL_DYSREGULATION_training_input.xlsx!A336&lt;&gt;"",PERCEPTUAL_DYSREGULATION_training_input.xlsx!A336,"")</v>
      </c>
      <c r="BG429" t="str">
        <f t="shared" si="213"/>
        <v>=IF(PERSEVERATION_training_input.xlsx!A336&lt;&gt;"",PERSEVERATION_training_input.xlsx!A336,"")</v>
      </c>
      <c r="BH429" t="str">
        <f t="shared" si="213"/>
        <v>=IF(RESTRICTED_AFFECTIVITY_training_input.xlsx!A336&lt;&gt;"",RESTRICTED_AFFECTIVITY_training_input.xlsx!A336,"")</v>
      </c>
      <c r="BI429" t="str">
        <f t="shared" si="213"/>
        <v>=IF(RIGID_PERFECTIONISM_training_input.xlsx!A336&lt;&gt;"",RIGID_PERFECTIONISM_training_input.xlsx!A336,"")</v>
      </c>
      <c r="BJ429" t="str">
        <f t="shared" si="213"/>
        <v>=IF(RISK_TAKING_training_input.xlsx!A336&lt;&gt;"",RISK_TAKING_training_input.xlsx!A336,"")</v>
      </c>
      <c r="BK429" t="str">
        <f t="shared" si="213"/>
        <v>=IF(SEPARATION_INSECURITY_training_input.xlsx!A336&lt;&gt;"",SEPARATION_INSECURITY_training_input.xlsx!A336,"")</v>
      </c>
      <c r="BL429" t="str">
        <f t="shared" si="213"/>
        <v>=IF(SUBMISSIVENESS_training_input.xlsx!A336&lt;&gt;"",SUBMISSIVENESS_training_input.xlsx!A336,"")</v>
      </c>
      <c r="BM429" t="str">
        <f t="shared" si="213"/>
        <v>=IF(SUSPICIOUSNESS_training_input.xlsx!A336&lt;&gt;"",SUSPICIOUSNESS_training_input.xlsx!A336,"")</v>
      </c>
      <c r="BN429" t="str">
        <f t="shared" si="213"/>
        <v>=IF(UNUSUAL_BELIEFS_training_input.xlsx!A336&lt;&gt;"",UNUSUAL_BELIEFS_training_input.xlsx!A336,"")</v>
      </c>
      <c r="BO429" t="str">
        <f t="shared" si="212"/>
        <v>=IF(WITHDRAWAL_training_input.xlsx!A336&lt;&gt;"",WITHDRAWAL_training_input.xlsx!A336,"")</v>
      </c>
      <c r="BP429" t="str">
        <f t="shared" si="212"/>
        <v>=IF(ACT_training_input.xlsx!A336&lt;&gt;"",ACT_training_input.xlsx!A336,"")</v>
      </c>
      <c r="BQ429" t="str">
        <f t="shared" si="212"/>
        <v>=IF(DSP_training_input.xlsx!A336&lt;&gt;"",DSP_training_input.xlsx!A336,"")</v>
      </c>
      <c r="BR429" t="str">
        <f t="shared" si="212"/>
        <v>=IF(PAG_training_input.xlsx!A336&lt;&gt;"",PAG_training_input.xlsx!A336,"")</v>
      </c>
      <c r="BS429" t="str">
        <f t="shared" si="212"/>
        <v>=IF(PRO_training_input.xlsx!A336&lt;&gt;"",PRO_training_input.xlsx!A336,"")</v>
      </c>
      <c r="BT429" t="str">
        <f t="shared" si="212"/>
        <v>=IF(SPL_training_input.xlsx!A336&lt;&gt;"",SPL_training_input.xlsx!A336,"")</v>
      </c>
      <c r="BU429" t="str">
        <f t="shared" si="212"/>
        <v>=IF(WDR_training_input.xlsx!A336&lt;&gt;"",WDR_training_input.xlsx!A336,"")</v>
      </c>
      <c r="BV429" t="str">
        <f t="shared" si="212"/>
        <v>=IF(CON_training_input.xlsx!A336&lt;&gt;"",CON_training_input.xlsx!A336,"")</v>
      </c>
      <c r="BW429" t="str">
        <f t="shared" si="212"/>
        <v>=IF(DSC_training_input.xlsx!A336&lt;&gt;"",DSC_training_input.xlsx!A336,"")</v>
      </c>
      <c r="BX429" t="str">
        <f t="shared" si="212"/>
        <v>=IF(FAN_training_input.xlsx!A336&lt;&gt;"",FAN_training_input.xlsx!A336,"")</v>
      </c>
      <c r="BY429" t="str">
        <f t="shared" si="212"/>
        <v>=IF(OMN_training_input.xlsx!A336&lt;&gt;"",OMN_training_input.xlsx!A336,"")</v>
      </c>
      <c r="BZ429" t="str">
        <f t="shared" si="212"/>
        <v>=IF(REP_training_input.xlsx!A336&lt;&gt;"",REP_training_input.xlsx!A336,"")</v>
      </c>
      <c r="CA429" t="str">
        <f t="shared" si="212"/>
        <v>=IF(SOM_training_input.xlsx!A336&lt;&gt;"",SOM_training_input.xlsx!A336,"")</v>
      </c>
      <c r="CB429" t="str">
        <f t="shared" si="212"/>
        <v>=IF(SUB_training_input.xlsx!A336&lt;&gt;"",SUB_training_input.xlsx!A336,"")</v>
      </c>
      <c r="CC429" t="str">
        <f t="shared" si="212"/>
        <v>=IF(UND_training_input.xlsx!A336&lt;&gt;"",UND_training_input.xlsx!A336,"")</v>
      </c>
      <c r="CD429" t="str">
        <f t="shared" si="212"/>
        <v>=IF(ALT_training_input.xlsx!A336&lt;&gt;"",ALT_training_input.xlsx!A336,"")</v>
      </c>
      <c r="CE429" t="str">
        <f t="shared" si="212"/>
        <v>=IF(HUM_training_input.xlsx!A336&lt;&gt;"",HUM_training_input.xlsx!A336,"")</v>
      </c>
      <c r="CF429" t="str">
        <f t="shared" si="212"/>
        <v>=IF(IDL_training_input.xlsx!A336&lt;&gt;"",IDL_training_input.xlsx!A336,"")</v>
      </c>
      <c r="CG429" t="str">
        <f t="shared" si="212"/>
        <v>=IF(RFM_training_input.xlsx!A336&lt;&gt;"",RFM_training_input.xlsx!A336,"")</v>
      </c>
      <c r="CH429" t="str">
        <f t="shared" si="212"/>
        <v>=IF(DN_training_input.xlsx!A336&lt;&gt;"",DN_training_input.xlsx!A336,"")</v>
      </c>
      <c r="CI429" t="str">
        <f t="shared" si="212"/>
        <v>=IF(INT_training_input.xlsx!A336&lt;&gt;"",INT_training_input.xlsx!A336,"")</v>
      </c>
      <c r="CJ429" t="str">
        <f t="shared" si="212"/>
        <v>=IF(SUP_training_input.xlsx!A336&lt;&gt;"",SUP_training_input.xlsx!A336,"")</v>
      </c>
      <c r="CK429" t="str">
        <f t="shared" si="212"/>
        <v>=IF(ANT_training_input.xlsx!A336&lt;&gt;"",ANT_training_input.xlsx!A336,"")</v>
      </c>
      <c r="CL429" t="str">
        <f t="shared" si="212"/>
        <v>=IF(ISO_training_input.xlsx!A336&lt;&gt;"",ISO_training_input.xlsx!A336,"")</v>
      </c>
    </row>
    <row r="430" spans="1:90">
      <c r="A430">
        <v>337</v>
      </c>
      <c r="B430" t="str">
        <f t="shared" si="205"/>
        <v>=IF(SUICIDE_training_input.xlsx!A337&lt;&gt;"",SUICIDE_training_input.xlsx!A337,"")</v>
      </c>
      <c r="C430" t="str">
        <f t="shared" si="213"/>
        <v>=IF(IQ_training_input.xlsx!A337&lt;&gt;"",IQ_training_input.xlsx!A337,"")</v>
      </c>
      <c r="D430" t="str">
        <f t="shared" si="213"/>
        <v>=IF(AMBIG_training_input.xlsx!A337&lt;&gt;"",AMBIG_training_input.xlsx!A337,"")</v>
      </c>
      <c r="E430" t="str">
        <f t="shared" si="213"/>
        <v>=IF(EGODYST_training_input.xlsx!A337&lt;&gt;"",EGODYST_training_input.xlsx!A337,"")</v>
      </c>
      <c r="F430" t="str">
        <f t="shared" si="213"/>
        <v>=IF(AUTISM_training_input.xlsx!A337&lt;&gt;"",AUTISM_training_input.xlsx!A337,"")</v>
      </c>
      <c r="G430" t="str">
        <f t="shared" si="213"/>
        <v>=IF(IDENTITY_training_input.xlsx!A337&lt;&gt;"",IDENTITY_training_input.xlsx!A337,"")</v>
      </c>
      <c r="H430" t="str">
        <f t="shared" si="213"/>
        <v>=IF(SELFDIR_training_input.xlsx!A337&lt;&gt;"",SELFDIR_training_input.xlsx!A337,"")</v>
      </c>
      <c r="I430" t="str">
        <f t="shared" si="213"/>
        <v>=IF(EMPATHY_training_input.xlsx!A337&lt;&gt;"",EMPATHY_training_input.xlsx!A337,"")</v>
      </c>
      <c r="J430" t="str">
        <f t="shared" si="213"/>
        <v>=IF(INTIMACY_training_input.xlsx!A337&lt;&gt;"",INTIMACY_training_input.xlsx!A337,"")</v>
      </c>
      <c r="K430" t="str">
        <f t="shared" si="213"/>
        <v>=IF(ACUTE_training_input.xlsx!A337&lt;&gt;"",ACUTE_training_input.xlsx!A337,"")</v>
      </c>
      <c r="L430" t="str">
        <f t="shared" si="213"/>
        <v>=IF(CHRONIC_training_input.xlsx!A337&lt;&gt;"",CHRONIC_training_input.xlsx!A337,"")</v>
      </c>
      <c r="M430" t="str">
        <f t="shared" si="213"/>
        <v>=IF(TRAUMA_PAST_training_input.xlsx!A337&lt;&gt;"",TRAUMA_PAST_training_input.xlsx!A337,"")</v>
      </c>
      <c r="N430" t="str">
        <f t="shared" si="213"/>
        <v>=IF(TRAUMA_PRESENT_training_input.xlsx!A337&lt;&gt;"",TRAUMA_PRESENT_training_input.xlsx!A337,"")</v>
      </c>
      <c r="O430" t="str">
        <f t="shared" si="213"/>
        <v>=IF(HOPE_training_input.xlsx!A337&lt;&gt;"",HOPE_training_input.xlsx!A337,"")</v>
      </c>
      <c r="P430" t="str">
        <f t="shared" si="213"/>
        <v>=IF(SELFAFFICACY_training_input.xlsx!A337&lt;&gt;"",SELFAFFICACY_training_input.xlsx!A337,"")</v>
      </c>
      <c r="Q430" t="str">
        <f t="shared" si="213"/>
        <v>=IF(SELFESTEEM_training_input.xlsx!A337&lt;&gt;"",SELFESTEEM_training_input.xlsx!A337,"")</v>
      </c>
      <c r="R430" t="str">
        <f t="shared" si="213"/>
        <v>=IF(WELLBEING_training_input.xlsx!A337&lt;&gt;"",WELLBEING_training_input.xlsx!A337,"")</v>
      </c>
      <c r="S430" t="str">
        <f t="shared" si="213"/>
        <v>=IF(HYPER_training_input.xlsx!A337&lt;&gt;"",HYPER_training_input.xlsx!A337,"")</v>
      </c>
      <c r="T430" t="str">
        <f t="shared" si="213"/>
        <v>=IF(AGGR_training_input.xlsx!A337&lt;&gt;"",AGGR_training_input.xlsx!A337,"")</v>
      </c>
      <c r="U430" t="str">
        <f t="shared" si="213"/>
        <v>=IF(COND_PR_training_input.xlsx!A337&lt;&gt;"",COND_PR_training_input.xlsx!A337,"")</v>
      </c>
      <c r="V430" t="str">
        <f t="shared" si="213"/>
        <v>=IF(ANXIE_training_input.xlsx!A337&lt;&gt;"",ANXIE_training_input.xlsx!A337,"")</v>
      </c>
      <c r="W430" t="str">
        <f t="shared" si="213"/>
        <v>=IF(DEPR_training_input.xlsx!A337&lt;&gt;"",DEPR_training_input.xlsx!A337,"")</v>
      </c>
      <c r="X430" t="str">
        <f t="shared" si="213"/>
        <v>=IF(SOMAT_training_input.xlsx!A337&lt;&gt;"",SOMAT_training_input.xlsx!A337,"")</v>
      </c>
      <c r="Y430" t="str">
        <f t="shared" si="213"/>
        <v>=IF(ATYPI_training_input.xlsx!A337&lt;&gt;"",ATYPI_training_input.xlsx!A337,"")</v>
      </c>
      <c r="Z430" t="str">
        <f t="shared" si="213"/>
        <v>=IF(WITHD_training_input.xlsx!A337&lt;&gt;"",WITHD_training_input.xlsx!A337,"")</v>
      </c>
      <c r="AA430" t="str">
        <f t="shared" si="213"/>
        <v>=IF(ATTE_PR_training_input.xlsx!A337&lt;&gt;"",ATTE_PR_training_input.xlsx!A337,"")</v>
      </c>
      <c r="AB430" t="str">
        <f t="shared" si="213"/>
        <v>=IF(ANG_CONT_training_input.xlsx!A337&lt;&gt;"",ANG_CONT_training_input.xlsx!A337,"")</v>
      </c>
      <c r="AC430" t="str">
        <f t="shared" si="213"/>
        <v>=IF(DEV_SOC_DIS_training_input.xlsx!A337&lt;&gt;"",DEV_SOC_DIS_training_input.xlsx!A337,"")</v>
      </c>
      <c r="AD430" t="str">
        <f t="shared" si="213"/>
        <v>=IF(BULLY_training_input.xlsx!A337&lt;&gt;"",BULLY_training_input.xlsx!A337,"")</v>
      </c>
      <c r="AE430" t="str">
        <f t="shared" si="213"/>
        <v>=IF(EMOT_SELF_C_training_input.xlsx!A337&lt;&gt;"",EMOT_SELF_C_training_input.xlsx!A337,"")</v>
      </c>
      <c r="AF430" t="str">
        <f t="shared" si="213"/>
        <v>=IF(EXE_FUN_training_input.xlsx!A337&lt;&gt;"",EXE_FUN_training_input.xlsx!A337,"")</v>
      </c>
      <c r="AG430" t="str">
        <f t="shared" si="213"/>
        <v>=IF(MANIA_training_input.xlsx!A337&lt;&gt;"",MANIA_training_input.xlsx!A337,"")</v>
      </c>
      <c r="AH430" t="str">
        <f t="shared" si="213"/>
        <v>=IF(NEG_EMOT_training_input.xlsx!A337&lt;&gt;"",NEG_EMOT_training_input.xlsx!A337,"")</v>
      </c>
      <c r="AI430" t="str">
        <f t="shared" si="213"/>
        <v>=IF(ADAPT_training_input.xlsx!A337&lt;&gt;"",ADAPT_training_input.xlsx!A337,"")</v>
      </c>
      <c r="AJ430" t="str">
        <f t="shared" si="213"/>
        <v>=IF(SOC_SK_training_input.xlsx!A337&lt;&gt;"",SOC_SK_training_input.xlsx!A337,"")</v>
      </c>
      <c r="AK430" t="str">
        <f t="shared" si="213"/>
        <v>=IF(LEAD_training_input.xlsx!A337&lt;&gt;"",LEAD_training_input.xlsx!A337,"")</v>
      </c>
      <c r="AL430" t="str">
        <f t="shared" si="213"/>
        <v>=IF(ACT_DAIL_training_input.xlsx!A337&lt;&gt;"",ACT_DAIL_training_input.xlsx!A337,"")</v>
      </c>
      <c r="AM430" t="str">
        <f t="shared" si="213"/>
        <v>=IF(FUN_COM_training_input.xlsx!A337&lt;&gt;"",FUN_COM_training_input.xlsx!A337,"")</v>
      </c>
      <c r="AN430" t="str">
        <f t="shared" si="213"/>
        <v>=IF(RESILI_training_input.xlsx!A337&lt;&gt;"",RESILI_training_input.xlsx!A337,"")</v>
      </c>
      <c r="AO430" t="str">
        <f t="shared" si="213"/>
        <v>=IF(SEL_training_input.xlsx!A337&lt;&gt;"",SEL_training_input.xlsx!A337,"")</v>
      </c>
      <c r="AP430" t="str">
        <f t="shared" si="213"/>
        <v>=IF(SEV_training_input.xlsx!A337&lt;&gt;"",SEV_training_input.xlsx!A337,"")</v>
      </c>
      <c r="AQ430" t="str">
        <f t="shared" si="213"/>
        <v>=IF(ANHEDONIA_training_input.xlsx!A337&lt;&gt;"",ANHEDONIA_training_input.xlsx!A337,"")</v>
      </c>
      <c r="AR430" t="str">
        <f t="shared" si="213"/>
        <v>=IF(ANXIOUSNESS_training_input.xlsx!A337&lt;&gt;"",ANXIOUSNESS_training_input.xlsx!A337,"")</v>
      </c>
      <c r="AS430" t="str">
        <f t="shared" si="213"/>
        <v>=IF(ATTENTION_SEEKING_training_input.xlsx!A337&lt;&gt;"",ATTENTION_SEEKING_training_input.xlsx!A337,"")</v>
      </c>
      <c r="AT430" t="str">
        <f t="shared" si="213"/>
        <v>=IF(CALLOUSNESS_training_input.xlsx!A337&lt;&gt;"",CALLOUSNESS_training_input.xlsx!A337,"")</v>
      </c>
      <c r="AU430" t="str">
        <f t="shared" si="213"/>
        <v>=IF(DECEITFULNESS_training_input.xlsx!A337&lt;&gt;"",DECEITFULNESS_training_input.xlsx!A337,"")</v>
      </c>
      <c r="AV430" t="str">
        <f t="shared" si="213"/>
        <v>=IF(DEPRESSIVITY_training_input.xlsx!A337&lt;&gt;"",DEPRESSIVITY_training_input.xlsx!A337,"")</v>
      </c>
      <c r="AW430" t="str">
        <f t="shared" si="213"/>
        <v>=IF(DISTRACTIBILITY_training_input.xlsx!A337&lt;&gt;"",DISTRACTIBILITY_training_input.xlsx!A337,"")</v>
      </c>
      <c r="AX430" t="str">
        <f t="shared" si="213"/>
        <v>=IF(ECCENTRICITY_training_input.xlsx!A337&lt;&gt;"",ECCENTRICITY_training_input.xlsx!A337,"")</v>
      </c>
      <c r="AY430" t="str">
        <f t="shared" si="213"/>
        <v>=IF(EMOTIONAL_LABILITY_training_input.xlsx!A337&lt;&gt;"",EMOTIONAL_LABILITY_training_input.xlsx!A337,"")</v>
      </c>
      <c r="AZ430" t="str">
        <f t="shared" si="213"/>
        <v>=IF(GRANDIOSITY_training_input.xlsx!A337&lt;&gt;"",GRANDIOSITY_training_input.xlsx!A337,"")</v>
      </c>
      <c r="BA430" t="str">
        <f t="shared" si="213"/>
        <v>=IF(HOSTILITY_training_input.xlsx!A337&lt;&gt;"",HOSTILITY_training_input.xlsx!A337,"")</v>
      </c>
      <c r="BB430" t="str">
        <f t="shared" si="213"/>
        <v>=IF(IMPULSIVITY_training_input.xlsx!A337&lt;&gt;"",IMPULSIVITY_training_input.xlsx!A337,"")</v>
      </c>
      <c r="BC430" t="str">
        <f t="shared" si="213"/>
        <v>=IF(INTIMACY_AVOIDANCE_training_input.xlsx!A337&lt;&gt;"",INTIMACY_AVOIDANCE_training_input.xlsx!A337,"")</v>
      </c>
      <c r="BD430" t="str">
        <f t="shared" si="213"/>
        <v>=IF(IRRESPONSIBILITY_training_input.xlsx!A337&lt;&gt;"",IRRESPONSIBILITY_training_input.xlsx!A337,"")</v>
      </c>
      <c r="BE430" t="str">
        <f t="shared" si="213"/>
        <v>=IF(MANIPULATIVENESS_training_input.xlsx!A337&lt;&gt;"",MANIPULATIVENESS_training_input.xlsx!A337,"")</v>
      </c>
      <c r="BF430" t="str">
        <f t="shared" si="213"/>
        <v>=IF(PERCEPTUAL_DYSREGULATION_training_input.xlsx!A337&lt;&gt;"",PERCEPTUAL_DYSREGULATION_training_input.xlsx!A337,"")</v>
      </c>
      <c r="BG430" t="str">
        <f t="shared" si="213"/>
        <v>=IF(PERSEVERATION_training_input.xlsx!A337&lt;&gt;"",PERSEVERATION_training_input.xlsx!A337,"")</v>
      </c>
      <c r="BH430" t="str">
        <f t="shared" si="213"/>
        <v>=IF(RESTRICTED_AFFECTIVITY_training_input.xlsx!A337&lt;&gt;"",RESTRICTED_AFFECTIVITY_training_input.xlsx!A337,"")</v>
      </c>
      <c r="BI430" t="str">
        <f t="shared" si="213"/>
        <v>=IF(RIGID_PERFECTIONISM_training_input.xlsx!A337&lt;&gt;"",RIGID_PERFECTIONISM_training_input.xlsx!A337,"")</v>
      </c>
      <c r="BJ430" t="str">
        <f t="shared" si="213"/>
        <v>=IF(RISK_TAKING_training_input.xlsx!A337&lt;&gt;"",RISK_TAKING_training_input.xlsx!A337,"")</v>
      </c>
      <c r="BK430" t="str">
        <f t="shared" si="213"/>
        <v>=IF(SEPARATION_INSECURITY_training_input.xlsx!A337&lt;&gt;"",SEPARATION_INSECURITY_training_input.xlsx!A337,"")</v>
      </c>
      <c r="BL430" t="str">
        <f t="shared" si="213"/>
        <v>=IF(SUBMISSIVENESS_training_input.xlsx!A337&lt;&gt;"",SUBMISSIVENESS_training_input.xlsx!A337,"")</v>
      </c>
      <c r="BM430" t="str">
        <f t="shared" si="213"/>
        <v>=IF(SUSPICIOUSNESS_training_input.xlsx!A337&lt;&gt;"",SUSPICIOUSNESS_training_input.xlsx!A337,"")</v>
      </c>
      <c r="BN430" t="str">
        <f t="shared" si="213"/>
        <v>=IF(UNUSUAL_BELIEFS_training_input.xlsx!A337&lt;&gt;"",UNUSUAL_BELIEFS_training_input.xlsx!A337,"")</v>
      </c>
      <c r="BO430" t="str">
        <f t="shared" si="212"/>
        <v>=IF(WITHDRAWAL_training_input.xlsx!A337&lt;&gt;"",WITHDRAWAL_training_input.xlsx!A337,"")</v>
      </c>
      <c r="BP430" t="str">
        <f t="shared" si="212"/>
        <v>=IF(ACT_training_input.xlsx!A337&lt;&gt;"",ACT_training_input.xlsx!A337,"")</v>
      </c>
      <c r="BQ430" t="str">
        <f t="shared" si="212"/>
        <v>=IF(DSP_training_input.xlsx!A337&lt;&gt;"",DSP_training_input.xlsx!A337,"")</v>
      </c>
      <c r="BR430" t="str">
        <f t="shared" si="212"/>
        <v>=IF(PAG_training_input.xlsx!A337&lt;&gt;"",PAG_training_input.xlsx!A337,"")</v>
      </c>
      <c r="BS430" t="str">
        <f t="shared" si="212"/>
        <v>=IF(PRO_training_input.xlsx!A337&lt;&gt;"",PRO_training_input.xlsx!A337,"")</v>
      </c>
      <c r="BT430" t="str">
        <f t="shared" si="212"/>
        <v>=IF(SPL_training_input.xlsx!A337&lt;&gt;"",SPL_training_input.xlsx!A337,"")</v>
      </c>
      <c r="BU430" t="str">
        <f t="shared" si="212"/>
        <v>=IF(WDR_training_input.xlsx!A337&lt;&gt;"",WDR_training_input.xlsx!A337,"")</v>
      </c>
      <c r="BV430" t="str">
        <f t="shared" si="212"/>
        <v>=IF(CON_training_input.xlsx!A337&lt;&gt;"",CON_training_input.xlsx!A337,"")</v>
      </c>
      <c r="BW430" t="str">
        <f t="shared" si="212"/>
        <v>=IF(DSC_training_input.xlsx!A337&lt;&gt;"",DSC_training_input.xlsx!A337,"")</v>
      </c>
      <c r="BX430" t="str">
        <f t="shared" si="212"/>
        <v>=IF(FAN_training_input.xlsx!A337&lt;&gt;"",FAN_training_input.xlsx!A337,"")</v>
      </c>
      <c r="BY430" t="str">
        <f t="shared" si="212"/>
        <v>=IF(OMN_training_input.xlsx!A337&lt;&gt;"",OMN_training_input.xlsx!A337,"")</v>
      </c>
      <c r="BZ430" t="str">
        <f t="shared" si="212"/>
        <v>=IF(REP_training_input.xlsx!A337&lt;&gt;"",REP_training_input.xlsx!A337,"")</v>
      </c>
      <c r="CA430" t="str">
        <f t="shared" si="212"/>
        <v>=IF(SOM_training_input.xlsx!A337&lt;&gt;"",SOM_training_input.xlsx!A337,"")</v>
      </c>
      <c r="CB430" t="str">
        <f t="shared" si="212"/>
        <v>=IF(SUB_training_input.xlsx!A337&lt;&gt;"",SUB_training_input.xlsx!A337,"")</v>
      </c>
      <c r="CC430" t="str">
        <f t="shared" si="212"/>
        <v>=IF(UND_training_input.xlsx!A337&lt;&gt;"",UND_training_input.xlsx!A337,"")</v>
      </c>
      <c r="CD430" t="str">
        <f t="shared" si="212"/>
        <v>=IF(ALT_training_input.xlsx!A337&lt;&gt;"",ALT_training_input.xlsx!A337,"")</v>
      </c>
      <c r="CE430" t="str">
        <f t="shared" si="212"/>
        <v>=IF(HUM_training_input.xlsx!A337&lt;&gt;"",HUM_training_input.xlsx!A337,"")</v>
      </c>
      <c r="CF430" t="str">
        <f t="shared" si="212"/>
        <v>=IF(IDL_training_input.xlsx!A337&lt;&gt;"",IDL_training_input.xlsx!A337,"")</v>
      </c>
      <c r="CG430" t="str">
        <f t="shared" si="212"/>
        <v>=IF(RFM_training_input.xlsx!A337&lt;&gt;"",RFM_training_input.xlsx!A337,"")</v>
      </c>
      <c r="CH430" t="str">
        <f t="shared" si="212"/>
        <v>=IF(DN_training_input.xlsx!A337&lt;&gt;"",DN_training_input.xlsx!A337,"")</v>
      </c>
      <c r="CI430" t="str">
        <f t="shared" si="212"/>
        <v>=IF(INT_training_input.xlsx!A337&lt;&gt;"",INT_training_input.xlsx!A337,"")</v>
      </c>
      <c r="CJ430" t="str">
        <f t="shared" si="212"/>
        <v>=IF(SUP_training_input.xlsx!A337&lt;&gt;"",SUP_training_input.xlsx!A337,"")</v>
      </c>
      <c r="CK430" t="str">
        <f t="shared" si="212"/>
        <v>=IF(ANT_training_input.xlsx!A337&lt;&gt;"",ANT_training_input.xlsx!A337,"")</v>
      </c>
      <c r="CL430" t="str">
        <f t="shared" si="212"/>
        <v>=IF(ISO_training_input.xlsx!A337&lt;&gt;"",ISO_training_input.xlsx!A337,"")</v>
      </c>
    </row>
    <row r="431" spans="1:90">
      <c r="A431">
        <v>338</v>
      </c>
      <c r="B431" t="str">
        <f t="shared" si="205"/>
        <v>=IF(SUICIDE_training_input.xlsx!A338&lt;&gt;"",SUICIDE_training_input.xlsx!A338,"")</v>
      </c>
      <c r="C431" t="str">
        <f t="shared" si="213"/>
        <v>=IF(IQ_training_input.xlsx!A338&lt;&gt;"",IQ_training_input.xlsx!A338,"")</v>
      </c>
      <c r="D431" t="str">
        <f t="shared" si="213"/>
        <v>=IF(AMBIG_training_input.xlsx!A338&lt;&gt;"",AMBIG_training_input.xlsx!A338,"")</v>
      </c>
      <c r="E431" t="str">
        <f t="shared" si="213"/>
        <v>=IF(EGODYST_training_input.xlsx!A338&lt;&gt;"",EGODYST_training_input.xlsx!A338,"")</v>
      </c>
      <c r="F431" t="str">
        <f t="shared" si="213"/>
        <v>=IF(AUTISM_training_input.xlsx!A338&lt;&gt;"",AUTISM_training_input.xlsx!A338,"")</v>
      </c>
      <c r="G431" t="str">
        <f t="shared" si="213"/>
        <v>=IF(IDENTITY_training_input.xlsx!A338&lt;&gt;"",IDENTITY_training_input.xlsx!A338,"")</v>
      </c>
      <c r="H431" t="str">
        <f t="shared" si="213"/>
        <v>=IF(SELFDIR_training_input.xlsx!A338&lt;&gt;"",SELFDIR_training_input.xlsx!A338,"")</v>
      </c>
      <c r="I431" t="str">
        <f t="shared" si="213"/>
        <v>=IF(EMPATHY_training_input.xlsx!A338&lt;&gt;"",EMPATHY_training_input.xlsx!A338,"")</v>
      </c>
      <c r="J431" t="str">
        <f t="shared" si="213"/>
        <v>=IF(INTIMACY_training_input.xlsx!A338&lt;&gt;"",INTIMACY_training_input.xlsx!A338,"")</v>
      </c>
      <c r="K431" t="str">
        <f t="shared" si="213"/>
        <v>=IF(ACUTE_training_input.xlsx!A338&lt;&gt;"",ACUTE_training_input.xlsx!A338,"")</v>
      </c>
      <c r="L431" t="str">
        <f t="shared" si="213"/>
        <v>=IF(CHRONIC_training_input.xlsx!A338&lt;&gt;"",CHRONIC_training_input.xlsx!A338,"")</v>
      </c>
      <c r="M431" t="str">
        <f t="shared" si="213"/>
        <v>=IF(TRAUMA_PAST_training_input.xlsx!A338&lt;&gt;"",TRAUMA_PAST_training_input.xlsx!A338,"")</v>
      </c>
      <c r="N431" t="str">
        <f t="shared" si="213"/>
        <v>=IF(TRAUMA_PRESENT_training_input.xlsx!A338&lt;&gt;"",TRAUMA_PRESENT_training_input.xlsx!A338,"")</v>
      </c>
      <c r="O431" t="str">
        <f t="shared" si="213"/>
        <v>=IF(HOPE_training_input.xlsx!A338&lt;&gt;"",HOPE_training_input.xlsx!A338,"")</v>
      </c>
      <c r="P431" t="str">
        <f t="shared" si="213"/>
        <v>=IF(SELFAFFICACY_training_input.xlsx!A338&lt;&gt;"",SELFAFFICACY_training_input.xlsx!A338,"")</v>
      </c>
      <c r="Q431" t="str">
        <f t="shared" si="213"/>
        <v>=IF(SELFESTEEM_training_input.xlsx!A338&lt;&gt;"",SELFESTEEM_training_input.xlsx!A338,"")</v>
      </c>
      <c r="R431" t="str">
        <f t="shared" si="213"/>
        <v>=IF(WELLBEING_training_input.xlsx!A338&lt;&gt;"",WELLBEING_training_input.xlsx!A338,"")</v>
      </c>
      <c r="S431" t="str">
        <f t="shared" si="213"/>
        <v>=IF(HYPER_training_input.xlsx!A338&lt;&gt;"",HYPER_training_input.xlsx!A338,"")</v>
      </c>
      <c r="T431" t="str">
        <f t="shared" si="213"/>
        <v>=IF(AGGR_training_input.xlsx!A338&lt;&gt;"",AGGR_training_input.xlsx!A338,"")</v>
      </c>
      <c r="U431" t="str">
        <f t="shared" si="213"/>
        <v>=IF(COND_PR_training_input.xlsx!A338&lt;&gt;"",COND_PR_training_input.xlsx!A338,"")</v>
      </c>
      <c r="V431" t="str">
        <f t="shared" si="213"/>
        <v>=IF(ANXIE_training_input.xlsx!A338&lt;&gt;"",ANXIE_training_input.xlsx!A338,"")</v>
      </c>
      <c r="W431" t="str">
        <f t="shared" si="213"/>
        <v>=IF(DEPR_training_input.xlsx!A338&lt;&gt;"",DEPR_training_input.xlsx!A338,"")</v>
      </c>
      <c r="X431" t="str">
        <f t="shared" si="213"/>
        <v>=IF(SOMAT_training_input.xlsx!A338&lt;&gt;"",SOMAT_training_input.xlsx!A338,"")</v>
      </c>
      <c r="Y431" t="str">
        <f t="shared" si="213"/>
        <v>=IF(ATYPI_training_input.xlsx!A338&lt;&gt;"",ATYPI_training_input.xlsx!A338,"")</v>
      </c>
      <c r="Z431" t="str">
        <f t="shared" si="213"/>
        <v>=IF(WITHD_training_input.xlsx!A338&lt;&gt;"",WITHD_training_input.xlsx!A338,"")</v>
      </c>
      <c r="AA431" t="str">
        <f t="shared" si="213"/>
        <v>=IF(ATTE_PR_training_input.xlsx!A338&lt;&gt;"",ATTE_PR_training_input.xlsx!A338,"")</v>
      </c>
      <c r="AB431" t="str">
        <f t="shared" si="213"/>
        <v>=IF(ANG_CONT_training_input.xlsx!A338&lt;&gt;"",ANG_CONT_training_input.xlsx!A338,"")</v>
      </c>
      <c r="AC431" t="str">
        <f t="shared" si="213"/>
        <v>=IF(DEV_SOC_DIS_training_input.xlsx!A338&lt;&gt;"",DEV_SOC_DIS_training_input.xlsx!A338,"")</v>
      </c>
      <c r="AD431" t="str">
        <f t="shared" si="213"/>
        <v>=IF(BULLY_training_input.xlsx!A338&lt;&gt;"",BULLY_training_input.xlsx!A338,"")</v>
      </c>
      <c r="AE431" t="str">
        <f t="shared" si="213"/>
        <v>=IF(EMOT_SELF_C_training_input.xlsx!A338&lt;&gt;"",EMOT_SELF_C_training_input.xlsx!A338,"")</v>
      </c>
      <c r="AF431" t="str">
        <f t="shared" si="213"/>
        <v>=IF(EXE_FUN_training_input.xlsx!A338&lt;&gt;"",EXE_FUN_training_input.xlsx!A338,"")</v>
      </c>
      <c r="AG431" t="str">
        <f t="shared" si="213"/>
        <v>=IF(MANIA_training_input.xlsx!A338&lt;&gt;"",MANIA_training_input.xlsx!A338,"")</v>
      </c>
      <c r="AH431" t="str">
        <f t="shared" si="213"/>
        <v>=IF(NEG_EMOT_training_input.xlsx!A338&lt;&gt;"",NEG_EMOT_training_input.xlsx!A338,"")</v>
      </c>
      <c r="AI431" t="str">
        <f t="shared" si="213"/>
        <v>=IF(ADAPT_training_input.xlsx!A338&lt;&gt;"",ADAPT_training_input.xlsx!A338,"")</v>
      </c>
      <c r="AJ431" t="str">
        <f t="shared" si="213"/>
        <v>=IF(SOC_SK_training_input.xlsx!A338&lt;&gt;"",SOC_SK_training_input.xlsx!A338,"")</v>
      </c>
      <c r="AK431" t="str">
        <f t="shared" si="213"/>
        <v>=IF(LEAD_training_input.xlsx!A338&lt;&gt;"",LEAD_training_input.xlsx!A338,"")</v>
      </c>
      <c r="AL431" t="str">
        <f t="shared" si="213"/>
        <v>=IF(ACT_DAIL_training_input.xlsx!A338&lt;&gt;"",ACT_DAIL_training_input.xlsx!A338,"")</v>
      </c>
      <c r="AM431" t="str">
        <f t="shared" si="213"/>
        <v>=IF(FUN_COM_training_input.xlsx!A338&lt;&gt;"",FUN_COM_training_input.xlsx!A338,"")</v>
      </c>
      <c r="AN431" t="str">
        <f t="shared" si="213"/>
        <v>=IF(RESILI_training_input.xlsx!A338&lt;&gt;"",RESILI_training_input.xlsx!A338,"")</v>
      </c>
      <c r="AO431" t="str">
        <f t="shared" si="213"/>
        <v>=IF(SEL_training_input.xlsx!A338&lt;&gt;"",SEL_training_input.xlsx!A338,"")</v>
      </c>
      <c r="AP431" t="str">
        <f t="shared" si="213"/>
        <v>=IF(SEV_training_input.xlsx!A338&lt;&gt;"",SEV_training_input.xlsx!A338,"")</v>
      </c>
      <c r="AQ431" t="str">
        <f t="shared" si="213"/>
        <v>=IF(ANHEDONIA_training_input.xlsx!A338&lt;&gt;"",ANHEDONIA_training_input.xlsx!A338,"")</v>
      </c>
      <c r="AR431" t="str">
        <f t="shared" si="213"/>
        <v>=IF(ANXIOUSNESS_training_input.xlsx!A338&lt;&gt;"",ANXIOUSNESS_training_input.xlsx!A338,"")</v>
      </c>
      <c r="AS431" t="str">
        <f t="shared" si="213"/>
        <v>=IF(ATTENTION_SEEKING_training_input.xlsx!A338&lt;&gt;"",ATTENTION_SEEKING_training_input.xlsx!A338,"")</v>
      </c>
      <c r="AT431" t="str">
        <f t="shared" si="213"/>
        <v>=IF(CALLOUSNESS_training_input.xlsx!A338&lt;&gt;"",CALLOUSNESS_training_input.xlsx!A338,"")</v>
      </c>
      <c r="AU431" t="str">
        <f t="shared" si="213"/>
        <v>=IF(DECEITFULNESS_training_input.xlsx!A338&lt;&gt;"",DECEITFULNESS_training_input.xlsx!A338,"")</v>
      </c>
      <c r="AV431" t="str">
        <f t="shared" si="213"/>
        <v>=IF(DEPRESSIVITY_training_input.xlsx!A338&lt;&gt;"",DEPRESSIVITY_training_input.xlsx!A338,"")</v>
      </c>
      <c r="AW431" t="str">
        <f t="shared" si="213"/>
        <v>=IF(DISTRACTIBILITY_training_input.xlsx!A338&lt;&gt;"",DISTRACTIBILITY_training_input.xlsx!A338,"")</v>
      </c>
      <c r="AX431" t="str">
        <f t="shared" si="213"/>
        <v>=IF(ECCENTRICITY_training_input.xlsx!A338&lt;&gt;"",ECCENTRICITY_training_input.xlsx!A338,"")</v>
      </c>
      <c r="AY431" t="str">
        <f t="shared" si="213"/>
        <v>=IF(EMOTIONAL_LABILITY_training_input.xlsx!A338&lt;&gt;"",EMOTIONAL_LABILITY_training_input.xlsx!A338,"")</v>
      </c>
      <c r="AZ431" t="str">
        <f t="shared" si="213"/>
        <v>=IF(GRANDIOSITY_training_input.xlsx!A338&lt;&gt;"",GRANDIOSITY_training_input.xlsx!A338,"")</v>
      </c>
      <c r="BA431" t="str">
        <f t="shared" si="213"/>
        <v>=IF(HOSTILITY_training_input.xlsx!A338&lt;&gt;"",HOSTILITY_training_input.xlsx!A338,"")</v>
      </c>
      <c r="BB431" t="str">
        <f t="shared" si="213"/>
        <v>=IF(IMPULSIVITY_training_input.xlsx!A338&lt;&gt;"",IMPULSIVITY_training_input.xlsx!A338,"")</v>
      </c>
      <c r="BC431" t="str">
        <f t="shared" si="213"/>
        <v>=IF(INTIMACY_AVOIDANCE_training_input.xlsx!A338&lt;&gt;"",INTIMACY_AVOIDANCE_training_input.xlsx!A338,"")</v>
      </c>
      <c r="BD431" t="str">
        <f t="shared" si="213"/>
        <v>=IF(IRRESPONSIBILITY_training_input.xlsx!A338&lt;&gt;"",IRRESPONSIBILITY_training_input.xlsx!A338,"")</v>
      </c>
      <c r="BE431" t="str">
        <f t="shared" si="213"/>
        <v>=IF(MANIPULATIVENESS_training_input.xlsx!A338&lt;&gt;"",MANIPULATIVENESS_training_input.xlsx!A338,"")</v>
      </c>
      <c r="BF431" t="str">
        <f t="shared" si="213"/>
        <v>=IF(PERCEPTUAL_DYSREGULATION_training_input.xlsx!A338&lt;&gt;"",PERCEPTUAL_DYSREGULATION_training_input.xlsx!A338,"")</v>
      </c>
      <c r="BG431" t="str">
        <f t="shared" si="213"/>
        <v>=IF(PERSEVERATION_training_input.xlsx!A338&lt;&gt;"",PERSEVERATION_training_input.xlsx!A338,"")</v>
      </c>
      <c r="BH431" t="str">
        <f t="shared" si="213"/>
        <v>=IF(RESTRICTED_AFFECTIVITY_training_input.xlsx!A338&lt;&gt;"",RESTRICTED_AFFECTIVITY_training_input.xlsx!A338,"")</v>
      </c>
      <c r="BI431" t="str">
        <f t="shared" si="213"/>
        <v>=IF(RIGID_PERFECTIONISM_training_input.xlsx!A338&lt;&gt;"",RIGID_PERFECTIONISM_training_input.xlsx!A338,"")</v>
      </c>
      <c r="BJ431" t="str">
        <f t="shared" si="213"/>
        <v>=IF(RISK_TAKING_training_input.xlsx!A338&lt;&gt;"",RISK_TAKING_training_input.xlsx!A338,"")</v>
      </c>
      <c r="BK431" t="str">
        <f t="shared" si="213"/>
        <v>=IF(SEPARATION_INSECURITY_training_input.xlsx!A338&lt;&gt;"",SEPARATION_INSECURITY_training_input.xlsx!A338,"")</v>
      </c>
      <c r="BL431" t="str">
        <f t="shared" si="213"/>
        <v>=IF(SUBMISSIVENESS_training_input.xlsx!A338&lt;&gt;"",SUBMISSIVENESS_training_input.xlsx!A338,"")</v>
      </c>
      <c r="BM431" t="str">
        <f t="shared" si="213"/>
        <v>=IF(SUSPICIOUSNESS_training_input.xlsx!A338&lt;&gt;"",SUSPICIOUSNESS_training_input.xlsx!A338,"")</v>
      </c>
      <c r="BN431" t="str">
        <f t="shared" si="213"/>
        <v>=IF(UNUSUAL_BELIEFS_training_input.xlsx!A338&lt;&gt;"",UNUSUAL_BELIEFS_training_input.xlsx!A338,"")</v>
      </c>
      <c r="BO431" t="str">
        <f t="shared" si="212"/>
        <v>=IF(WITHDRAWAL_training_input.xlsx!A338&lt;&gt;"",WITHDRAWAL_training_input.xlsx!A338,"")</v>
      </c>
      <c r="BP431" t="str">
        <f t="shared" si="212"/>
        <v>=IF(ACT_training_input.xlsx!A338&lt;&gt;"",ACT_training_input.xlsx!A338,"")</v>
      </c>
      <c r="BQ431" t="str">
        <f t="shared" si="212"/>
        <v>=IF(DSP_training_input.xlsx!A338&lt;&gt;"",DSP_training_input.xlsx!A338,"")</v>
      </c>
      <c r="BR431" t="str">
        <f t="shared" si="212"/>
        <v>=IF(PAG_training_input.xlsx!A338&lt;&gt;"",PAG_training_input.xlsx!A338,"")</v>
      </c>
      <c r="BS431" t="str">
        <f t="shared" si="212"/>
        <v>=IF(PRO_training_input.xlsx!A338&lt;&gt;"",PRO_training_input.xlsx!A338,"")</v>
      </c>
      <c r="BT431" t="str">
        <f t="shared" si="212"/>
        <v>=IF(SPL_training_input.xlsx!A338&lt;&gt;"",SPL_training_input.xlsx!A338,"")</v>
      </c>
      <c r="BU431" t="str">
        <f t="shared" si="212"/>
        <v>=IF(WDR_training_input.xlsx!A338&lt;&gt;"",WDR_training_input.xlsx!A338,"")</v>
      </c>
      <c r="BV431" t="str">
        <f t="shared" si="212"/>
        <v>=IF(CON_training_input.xlsx!A338&lt;&gt;"",CON_training_input.xlsx!A338,"")</v>
      </c>
      <c r="BW431" t="str">
        <f t="shared" si="212"/>
        <v>=IF(DSC_training_input.xlsx!A338&lt;&gt;"",DSC_training_input.xlsx!A338,"")</v>
      </c>
      <c r="BX431" t="str">
        <f t="shared" si="212"/>
        <v>=IF(FAN_training_input.xlsx!A338&lt;&gt;"",FAN_training_input.xlsx!A338,"")</v>
      </c>
      <c r="BY431" t="str">
        <f t="shared" si="212"/>
        <v>=IF(OMN_training_input.xlsx!A338&lt;&gt;"",OMN_training_input.xlsx!A338,"")</v>
      </c>
      <c r="BZ431" t="str">
        <f t="shared" si="212"/>
        <v>=IF(REP_training_input.xlsx!A338&lt;&gt;"",REP_training_input.xlsx!A338,"")</v>
      </c>
      <c r="CA431" t="str">
        <f t="shared" si="212"/>
        <v>=IF(SOM_training_input.xlsx!A338&lt;&gt;"",SOM_training_input.xlsx!A338,"")</v>
      </c>
      <c r="CB431" t="str">
        <f t="shared" si="212"/>
        <v>=IF(SUB_training_input.xlsx!A338&lt;&gt;"",SUB_training_input.xlsx!A338,"")</v>
      </c>
      <c r="CC431" t="str">
        <f t="shared" si="212"/>
        <v>=IF(UND_training_input.xlsx!A338&lt;&gt;"",UND_training_input.xlsx!A338,"")</v>
      </c>
      <c r="CD431" t="str">
        <f t="shared" si="212"/>
        <v>=IF(ALT_training_input.xlsx!A338&lt;&gt;"",ALT_training_input.xlsx!A338,"")</v>
      </c>
      <c r="CE431" t="str">
        <f t="shared" si="212"/>
        <v>=IF(HUM_training_input.xlsx!A338&lt;&gt;"",HUM_training_input.xlsx!A338,"")</v>
      </c>
      <c r="CF431" t="str">
        <f t="shared" si="212"/>
        <v>=IF(IDL_training_input.xlsx!A338&lt;&gt;"",IDL_training_input.xlsx!A338,"")</v>
      </c>
      <c r="CG431" t="str">
        <f t="shared" si="212"/>
        <v>=IF(RFM_training_input.xlsx!A338&lt;&gt;"",RFM_training_input.xlsx!A338,"")</v>
      </c>
      <c r="CH431" t="str">
        <f t="shared" si="212"/>
        <v>=IF(DN_training_input.xlsx!A338&lt;&gt;"",DN_training_input.xlsx!A338,"")</v>
      </c>
      <c r="CI431" t="str">
        <f t="shared" si="212"/>
        <v>=IF(INT_training_input.xlsx!A338&lt;&gt;"",INT_training_input.xlsx!A338,"")</v>
      </c>
      <c r="CJ431" t="str">
        <f t="shared" si="212"/>
        <v>=IF(SUP_training_input.xlsx!A338&lt;&gt;"",SUP_training_input.xlsx!A338,"")</v>
      </c>
      <c r="CK431" t="str">
        <f t="shared" si="212"/>
        <v>=IF(ANT_training_input.xlsx!A338&lt;&gt;"",ANT_training_input.xlsx!A338,"")</v>
      </c>
      <c r="CL431" t="str">
        <f t="shared" si="212"/>
        <v>=IF(ISO_training_input.xlsx!A338&lt;&gt;"",ISO_training_input.xlsx!A338,"")</v>
      </c>
    </row>
    <row r="432" spans="1:90">
      <c r="A432">
        <v>339</v>
      </c>
      <c r="B432" t="str">
        <f t="shared" si="205"/>
        <v>=IF(SUICIDE_training_input.xlsx!A339&lt;&gt;"",SUICIDE_training_input.xlsx!A339,"")</v>
      </c>
      <c r="C432" t="str">
        <f t="shared" si="213"/>
        <v>=IF(IQ_training_input.xlsx!A339&lt;&gt;"",IQ_training_input.xlsx!A339,"")</v>
      </c>
      <c r="D432" t="str">
        <f t="shared" si="213"/>
        <v>=IF(AMBIG_training_input.xlsx!A339&lt;&gt;"",AMBIG_training_input.xlsx!A339,"")</v>
      </c>
      <c r="E432" t="str">
        <f t="shared" si="213"/>
        <v>=IF(EGODYST_training_input.xlsx!A339&lt;&gt;"",EGODYST_training_input.xlsx!A339,"")</v>
      </c>
      <c r="F432" t="str">
        <f t="shared" si="213"/>
        <v>=IF(AUTISM_training_input.xlsx!A339&lt;&gt;"",AUTISM_training_input.xlsx!A339,"")</v>
      </c>
      <c r="G432" t="str">
        <f t="shared" si="213"/>
        <v>=IF(IDENTITY_training_input.xlsx!A339&lt;&gt;"",IDENTITY_training_input.xlsx!A339,"")</v>
      </c>
      <c r="H432" t="str">
        <f t="shared" si="213"/>
        <v>=IF(SELFDIR_training_input.xlsx!A339&lt;&gt;"",SELFDIR_training_input.xlsx!A339,"")</v>
      </c>
      <c r="I432" t="str">
        <f t="shared" si="213"/>
        <v>=IF(EMPATHY_training_input.xlsx!A339&lt;&gt;"",EMPATHY_training_input.xlsx!A339,"")</v>
      </c>
      <c r="J432" t="str">
        <f t="shared" si="213"/>
        <v>=IF(INTIMACY_training_input.xlsx!A339&lt;&gt;"",INTIMACY_training_input.xlsx!A339,"")</v>
      </c>
      <c r="K432" t="str">
        <f t="shared" si="213"/>
        <v>=IF(ACUTE_training_input.xlsx!A339&lt;&gt;"",ACUTE_training_input.xlsx!A339,"")</v>
      </c>
      <c r="L432" t="str">
        <f t="shared" si="213"/>
        <v>=IF(CHRONIC_training_input.xlsx!A339&lt;&gt;"",CHRONIC_training_input.xlsx!A339,"")</v>
      </c>
      <c r="M432" t="str">
        <f t="shared" si="213"/>
        <v>=IF(TRAUMA_PAST_training_input.xlsx!A339&lt;&gt;"",TRAUMA_PAST_training_input.xlsx!A339,"")</v>
      </c>
      <c r="N432" t="str">
        <f t="shared" si="213"/>
        <v>=IF(TRAUMA_PRESENT_training_input.xlsx!A339&lt;&gt;"",TRAUMA_PRESENT_training_input.xlsx!A339,"")</v>
      </c>
      <c r="O432" t="str">
        <f t="shared" si="213"/>
        <v>=IF(HOPE_training_input.xlsx!A339&lt;&gt;"",HOPE_training_input.xlsx!A339,"")</v>
      </c>
      <c r="P432" t="str">
        <f t="shared" si="213"/>
        <v>=IF(SELFAFFICACY_training_input.xlsx!A339&lt;&gt;"",SELFAFFICACY_training_input.xlsx!A339,"")</v>
      </c>
      <c r="Q432" t="str">
        <f t="shared" si="213"/>
        <v>=IF(SELFESTEEM_training_input.xlsx!A339&lt;&gt;"",SELFESTEEM_training_input.xlsx!A339,"")</v>
      </c>
      <c r="R432" t="str">
        <f t="shared" si="213"/>
        <v>=IF(WELLBEING_training_input.xlsx!A339&lt;&gt;"",WELLBEING_training_input.xlsx!A339,"")</v>
      </c>
      <c r="S432" t="str">
        <f t="shared" si="213"/>
        <v>=IF(HYPER_training_input.xlsx!A339&lt;&gt;"",HYPER_training_input.xlsx!A339,"")</v>
      </c>
      <c r="T432" t="str">
        <f t="shared" si="213"/>
        <v>=IF(AGGR_training_input.xlsx!A339&lt;&gt;"",AGGR_training_input.xlsx!A339,"")</v>
      </c>
      <c r="U432" t="str">
        <f t="shared" si="213"/>
        <v>=IF(COND_PR_training_input.xlsx!A339&lt;&gt;"",COND_PR_training_input.xlsx!A339,"")</v>
      </c>
      <c r="V432" t="str">
        <f t="shared" si="213"/>
        <v>=IF(ANXIE_training_input.xlsx!A339&lt;&gt;"",ANXIE_training_input.xlsx!A339,"")</v>
      </c>
      <c r="W432" t="str">
        <f t="shared" si="213"/>
        <v>=IF(DEPR_training_input.xlsx!A339&lt;&gt;"",DEPR_training_input.xlsx!A339,"")</v>
      </c>
      <c r="X432" t="str">
        <f t="shared" si="213"/>
        <v>=IF(SOMAT_training_input.xlsx!A339&lt;&gt;"",SOMAT_training_input.xlsx!A339,"")</v>
      </c>
      <c r="Y432" t="str">
        <f t="shared" si="213"/>
        <v>=IF(ATYPI_training_input.xlsx!A339&lt;&gt;"",ATYPI_training_input.xlsx!A339,"")</v>
      </c>
      <c r="Z432" t="str">
        <f t="shared" si="213"/>
        <v>=IF(WITHD_training_input.xlsx!A339&lt;&gt;"",WITHD_training_input.xlsx!A339,"")</v>
      </c>
      <c r="AA432" t="str">
        <f t="shared" si="213"/>
        <v>=IF(ATTE_PR_training_input.xlsx!A339&lt;&gt;"",ATTE_PR_training_input.xlsx!A339,"")</v>
      </c>
      <c r="AB432" t="str">
        <f t="shared" si="213"/>
        <v>=IF(ANG_CONT_training_input.xlsx!A339&lt;&gt;"",ANG_CONT_training_input.xlsx!A339,"")</v>
      </c>
      <c r="AC432" t="str">
        <f t="shared" si="213"/>
        <v>=IF(DEV_SOC_DIS_training_input.xlsx!A339&lt;&gt;"",DEV_SOC_DIS_training_input.xlsx!A339,"")</v>
      </c>
      <c r="AD432" t="str">
        <f t="shared" si="213"/>
        <v>=IF(BULLY_training_input.xlsx!A339&lt;&gt;"",BULLY_training_input.xlsx!A339,"")</v>
      </c>
      <c r="AE432" t="str">
        <f t="shared" si="213"/>
        <v>=IF(EMOT_SELF_C_training_input.xlsx!A339&lt;&gt;"",EMOT_SELF_C_training_input.xlsx!A339,"")</v>
      </c>
      <c r="AF432" t="str">
        <f t="shared" si="213"/>
        <v>=IF(EXE_FUN_training_input.xlsx!A339&lt;&gt;"",EXE_FUN_training_input.xlsx!A339,"")</v>
      </c>
      <c r="AG432" t="str">
        <f t="shared" si="213"/>
        <v>=IF(MANIA_training_input.xlsx!A339&lt;&gt;"",MANIA_training_input.xlsx!A339,"")</v>
      </c>
      <c r="AH432" t="str">
        <f t="shared" si="213"/>
        <v>=IF(NEG_EMOT_training_input.xlsx!A339&lt;&gt;"",NEG_EMOT_training_input.xlsx!A339,"")</v>
      </c>
      <c r="AI432" t="str">
        <f t="shared" si="213"/>
        <v>=IF(ADAPT_training_input.xlsx!A339&lt;&gt;"",ADAPT_training_input.xlsx!A339,"")</v>
      </c>
      <c r="AJ432" t="str">
        <f t="shared" si="213"/>
        <v>=IF(SOC_SK_training_input.xlsx!A339&lt;&gt;"",SOC_SK_training_input.xlsx!A339,"")</v>
      </c>
      <c r="AK432" t="str">
        <f t="shared" si="213"/>
        <v>=IF(LEAD_training_input.xlsx!A339&lt;&gt;"",LEAD_training_input.xlsx!A339,"")</v>
      </c>
      <c r="AL432" t="str">
        <f t="shared" si="213"/>
        <v>=IF(ACT_DAIL_training_input.xlsx!A339&lt;&gt;"",ACT_DAIL_training_input.xlsx!A339,"")</v>
      </c>
      <c r="AM432" t="str">
        <f t="shared" si="213"/>
        <v>=IF(FUN_COM_training_input.xlsx!A339&lt;&gt;"",FUN_COM_training_input.xlsx!A339,"")</v>
      </c>
      <c r="AN432" t="str">
        <f t="shared" si="213"/>
        <v>=IF(RESILI_training_input.xlsx!A339&lt;&gt;"",RESILI_training_input.xlsx!A339,"")</v>
      </c>
      <c r="AO432" t="str">
        <f t="shared" si="213"/>
        <v>=IF(SEL_training_input.xlsx!A339&lt;&gt;"",SEL_training_input.xlsx!A339,"")</v>
      </c>
      <c r="AP432" t="str">
        <f t="shared" si="213"/>
        <v>=IF(SEV_training_input.xlsx!A339&lt;&gt;"",SEV_training_input.xlsx!A339,"")</v>
      </c>
      <c r="AQ432" t="str">
        <f t="shared" si="213"/>
        <v>=IF(ANHEDONIA_training_input.xlsx!A339&lt;&gt;"",ANHEDONIA_training_input.xlsx!A339,"")</v>
      </c>
      <c r="AR432" t="str">
        <f t="shared" si="213"/>
        <v>=IF(ANXIOUSNESS_training_input.xlsx!A339&lt;&gt;"",ANXIOUSNESS_training_input.xlsx!A339,"")</v>
      </c>
      <c r="AS432" t="str">
        <f t="shared" si="213"/>
        <v>=IF(ATTENTION_SEEKING_training_input.xlsx!A339&lt;&gt;"",ATTENTION_SEEKING_training_input.xlsx!A339,"")</v>
      </c>
      <c r="AT432" t="str">
        <f t="shared" si="213"/>
        <v>=IF(CALLOUSNESS_training_input.xlsx!A339&lt;&gt;"",CALLOUSNESS_training_input.xlsx!A339,"")</v>
      </c>
      <c r="AU432" t="str">
        <f t="shared" si="213"/>
        <v>=IF(DECEITFULNESS_training_input.xlsx!A339&lt;&gt;"",DECEITFULNESS_training_input.xlsx!A339,"")</v>
      </c>
      <c r="AV432" t="str">
        <f t="shared" si="213"/>
        <v>=IF(DEPRESSIVITY_training_input.xlsx!A339&lt;&gt;"",DEPRESSIVITY_training_input.xlsx!A339,"")</v>
      </c>
      <c r="AW432" t="str">
        <f t="shared" si="213"/>
        <v>=IF(DISTRACTIBILITY_training_input.xlsx!A339&lt;&gt;"",DISTRACTIBILITY_training_input.xlsx!A339,"")</v>
      </c>
      <c r="AX432" t="str">
        <f t="shared" si="213"/>
        <v>=IF(ECCENTRICITY_training_input.xlsx!A339&lt;&gt;"",ECCENTRICITY_training_input.xlsx!A339,"")</v>
      </c>
      <c r="AY432" t="str">
        <f t="shared" si="213"/>
        <v>=IF(EMOTIONAL_LABILITY_training_input.xlsx!A339&lt;&gt;"",EMOTIONAL_LABILITY_training_input.xlsx!A339,"")</v>
      </c>
      <c r="AZ432" t="str">
        <f t="shared" si="213"/>
        <v>=IF(GRANDIOSITY_training_input.xlsx!A339&lt;&gt;"",GRANDIOSITY_training_input.xlsx!A339,"")</v>
      </c>
      <c r="BA432" t="str">
        <f t="shared" si="213"/>
        <v>=IF(HOSTILITY_training_input.xlsx!A339&lt;&gt;"",HOSTILITY_training_input.xlsx!A339,"")</v>
      </c>
      <c r="BB432" t="str">
        <f t="shared" si="213"/>
        <v>=IF(IMPULSIVITY_training_input.xlsx!A339&lt;&gt;"",IMPULSIVITY_training_input.xlsx!A339,"")</v>
      </c>
      <c r="BC432" t="str">
        <f t="shared" si="213"/>
        <v>=IF(INTIMACY_AVOIDANCE_training_input.xlsx!A339&lt;&gt;"",INTIMACY_AVOIDANCE_training_input.xlsx!A339,"")</v>
      </c>
      <c r="BD432" t="str">
        <f t="shared" si="213"/>
        <v>=IF(IRRESPONSIBILITY_training_input.xlsx!A339&lt;&gt;"",IRRESPONSIBILITY_training_input.xlsx!A339,"")</v>
      </c>
      <c r="BE432" t="str">
        <f t="shared" si="213"/>
        <v>=IF(MANIPULATIVENESS_training_input.xlsx!A339&lt;&gt;"",MANIPULATIVENESS_training_input.xlsx!A339,"")</v>
      </c>
      <c r="BF432" t="str">
        <f t="shared" si="213"/>
        <v>=IF(PERCEPTUAL_DYSREGULATION_training_input.xlsx!A339&lt;&gt;"",PERCEPTUAL_DYSREGULATION_training_input.xlsx!A339,"")</v>
      </c>
      <c r="BG432" t="str">
        <f t="shared" si="213"/>
        <v>=IF(PERSEVERATION_training_input.xlsx!A339&lt;&gt;"",PERSEVERATION_training_input.xlsx!A339,"")</v>
      </c>
      <c r="BH432" t="str">
        <f t="shared" si="213"/>
        <v>=IF(RESTRICTED_AFFECTIVITY_training_input.xlsx!A339&lt;&gt;"",RESTRICTED_AFFECTIVITY_training_input.xlsx!A339,"")</v>
      </c>
      <c r="BI432" t="str">
        <f t="shared" si="213"/>
        <v>=IF(RIGID_PERFECTIONISM_training_input.xlsx!A339&lt;&gt;"",RIGID_PERFECTIONISM_training_input.xlsx!A339,"")</v>
      </c>
      <c r="BJ432" t="str">
        <f t="shared" si="213"/>
        <v>=IF(RISK_TAKING_training_input.xlsx!A339&lt;&gt;"",RISK_TAKING_training_input.xlsx!A339,"")</v>
      </c>
      <c r="BK432" t="str">
        <f t="shared" si="213"/>
        <v>=IF(SEPARATION_INSECURITY_training_input.xlsx!A339&lt;&gt;"",SEPARATION_INSECURITY_training_input.xlsx!A339,"")</v>
      </c>
      <c r="BL432" t="str">
        <f t="shared" si="213"/>
        <v>=IF(SUBMISSIVENESS_training_input.xlsx!A339&lt;&gt;"",SUBMISSIVENESS_training_input.xlsx!A339,"")</v>
      </c>
      <c r="BM432" t="str">
        <f t="shared" si="213"/>
        <v>=IF(SUSPICIOUSNESS_training_input.xlsx!A339&lt;&gt;"",SUSPICIOUSNESS_training_input.xlsx!A339,"")</v>
      </c>
      <c r="BN432" t="str">
        <f t="shared" ref="BN432:CL435" si="214">CONCATENATE($A$11,BN$1,$A$12,$A432,$A$13,BN$1,$A$14,$A432,$A$15)</f>
        <v>=IF(UNUSUAL_BELIEFS_training_input.xlsx!A339&lt;&gt;"",UNUSUAL_BELIEFS_training_input.xlsx!A339,"")</v>
      </c>
      <c r="BO432" t="str">
        <f t="shared" si="214"/>
        <v>=IF(WITHDRAWAL_training_input.xlsx!A339&lt;&gt;"",WITHDRAWAL_training_input.xlsx!A339,"")</v>
      </c>
      <c r="BP432" t="str">
        <f t="shared" si="214"/>
        <v>=IF(ACT_training_input.xlsx!A339&lt;&gt;"",ACT_training_input.xlsx!A339,"")</v>
      </c>
      <c r="BQ432" t="str">
        <f t="shared" si="214"/>
        <v>=IF(DSP_training_input.xlsx!A339&lt;&gt;"",DSP_training_input.xlsx!A339,"")</v>
      </c>
      <c r="BR432" t="str">
        <f t="shared" si="214"/>
        <v>=IF(PAG_training_input.xlsx!A339&lt;&gt;"",PAG_training_input.xlsx!A339,"")</v>
      </c>
      <c r="BS432" t="str">
        <f t="shared" si="214"/>
        <v>=IF(PRO_training_input.xlsx!A339&lt;&gt;"",PRO_training_input.xlsx!A339,"")</v>
      </c>
      <c r="BT432" t="str">
        <f t="shared" si="214"/>
        <v>=IF(SPL_training_input.xlsx!A339&lt;&gt;"",SPL_training_input.xlsx!A339,"")</v>
      </c>
      <c r="BU432" t="str">
        <f t="shared" si="214"/>
        <v>=IF(WDR_training_input.xlsx!A339&lt;&gt;"",WDR_training_input.xlsx!A339,"")</v>
      </c>
      <c r="BV432" t="str">
        <f t="shared" si="214"/>
        <v>=IF(CON_training_input.xlsx!A339&lt;&gt;"",CON_training_input.xlsx!A339,"")</v>
      </c>
      <c r="BW432" t="str">
        <f t="shared" si="214"/>
        <v>=IF(DSC_training_input.xlsx!A339&lt;&gt;"",DSC_training_input.xlsx!A339,"")</v>
      </c>
      <c r="BX432" t="str">
        <f t="shared" si="214"/>
        <v>=IF(FAN_training_input.xlsx!A339&lt;&gt;"",FAN_training_input.xlsx!A339,"")</v>
      </c>
      <c r="BY432" t="str">
        <f t="shared" si="214"/>
        <v>=IF(OMN_training_input.xlsx!A339&lt;&gt;"",OMN_training_input.xlsx!A339,"")</v>
      </c>
      <c r="BZ432" t="str">
        <f t="shared" si="214"/>
        <v>=IF(REP_training_input.xlsx!A339&lt;&gt;"",REP_training_input.xlsx!A339,"")</v>
      </c>
      <c r="CA432" t="str">
        <f t="shared" si="214"/>
        <v>=IF(SOM_training_input.xlsx!A339&lt;&gt;"",SOM_training_input.xlsx!A339,"")</v>
      </c>
      <c r="CB432" t="str">
        <f t="shared" si="214"/>
        <v>=IF(SUB_training_input.xlsx!A339&lt;&gt;"",SUB_training_input.xlsx!A339,"")</v>
      </c>
      <c r="CC432" t="str">
        <f t="shared" si="214"/>
        <v>=IF(UND_training_input.xlsx!A339&lt;&gt;"",UND_training_input.xlsx!A339,"")</v>
      </c>
      <c r="CD432" t="str">
        <f t="shared" si="214"/>
        <v>=IF(ALT_training_input.xlsx!A339&lt;&gt;"",ALT_training_input.xlsx!A339,"")</v>
      </c>
      <c r="CE432" t="str">
        <f t="shared" si="214"/>
        <v>=IF(HUM_training_input.xlsx!A339&lt;&gt;"",HUM_training_input.xlsx!A339,"")</v>
      </c>
      <c r="CF432" t="str">
        <f t="shared" si="214"/>
        <v>=IF(IDL_training_input.xlsx!A339&lt;&gt;"",IDL_training_input.xlsx!A339,"")</v>
      </c>
      <c r="CG432" t="str">
        <f t="shared" si="214"/>
        <v>=IF(RFM_training_input.xlsx!A339&lt;&gt;"",RFM_training_input.xlsx!A339,"")</v>
      </c>
      <c r="CH432" t="str">
        <f t="shared" si="214"/>
        <v>=IF(DN_training_input.xlsx!A339&lt;&gt;"",DN_training_input.xlsx!A339,"")</v>
      </c>
      <c r="CI432" t="str">
        <f t="shared" si="214"/>
        <v>=IF(INT_training_input.xlsx!A339&lt;&gt;"",INT_training_input.xlsx!A339,"")</v>
      </c>
      <c r="CJ432" t="str">
        <f t="shared" si="214"/>
        <v>=IF(SUP_training_input.xlsx!A339&lt;&gt;"",SUP_training_input.xlsx!A339,"")</v>
      </c>
      <c r="CK432" t="str">
        <f t="shared" si="214"/>
        <v>=IF(ANT_training_input.xlsx!A339&lt;&gt;"",ANT_training_input.xlsx!A339,"")</v>
      </c>
      <c r="CL432" t="str">
        <f t="shared" si="214"/>
        <v>=IF(ISO_training_input.xlsx!A339&lt;&gt;"",ISO_training_input.xlsx!A339,"")</v>
      </c>
    </row>
    <row r="433" spans="1:90">
      <c r="A433">
        <v>340</v>
      </c>
      <c r="B433" t="str">
        <f t="shared" si="205"/>
        <v>=IF(SUICIDE_training_input.xlsx!A340&lt;&gt;"",SUICIDE_training_input.xlsx!A340,"")</v>
      </c>
      <c r="C433" t="str">
        <f t="shared" ref="C433:BN436" si="215">CONCATENATE($A$11,C$1,$A$12,$A433,$A$13,C$1,$A$14,$A433,$A$15)</f>
        <v>=IF(IQ_training_input.xlsx!A340&lt;&gt;"",IQ_training_input.xlsx!A340,"")</v>
      </c>
      <c r="D433" t="str">
        <f t="shared" si="215"/>
        <v>=IF(AMBIG_training_input.xlsx!A340&lt;&gt;"",AMBIG_training_input.xlsx!A340,"")</v>
      </c>
      <c r="E433" t="str">
        <f t="shared" si="215"/>
        <v>=IF(EGODYST_training_input.xlsx!A340&lt;&gt;"",EGODYST_training_input.xlsx!A340,"")</v>
      </c>
      <c r="F433" t="str">
        <f t="shared" si="215"/>
        <v>=IF(AUTISM_training_input.xlsx!A340&lt;&gt;"",AUTISM_training_input.xlsx!A340,"")</v>
      </c>
      <c r="G433" t="str">
        <f t="shared" si="215"/>
        <v>=IF(IDENTITY_training_input.xlsx!A340&lt;&gt;"",IDENTITY_training_input.xlsx!A340,"")</v>
      </c>
      <c r="H433" t="str">
        <f t="shared" si="215"/>
        <v>=IF(SELFDIR_training_input.xlsx!A340&lt;&gt;"",SELFDIR_training_input.xlsx!A340,"")</v>
      </c>
      <c r="I433" t="str">
        <f t="shared" si="215"/>
        <v>=IF(EMPATHY_training_input.xlsx!A340&lt;&gt;"",EMPATHY_training_input.xlsx!A340,"")</v>
      </c>
      <c r="J433" t="str">
        <f t="shared" si="215"/>
        <v>=IF(INTIMACY_training_input.xlsx!A340&lt;&gt;"",INTIMACY_training_input.xlsx!A340,"")</v>
      </c>
      <c r="K433" t="str">
        <f t="shared" si="215"/>
        <v>=IF(ACUTE_training_input.xlsx!A340&lt;&gt;"",ACUTE_training_input.xlsx!A340,"")</v>
      </c>
      <c r="L433" t="str">
        <f t="shared" si="215"/>
        <v>=IF(CHRONIC_training_input.xlsx!A340&lt;&gt;"",CHRONIC_training_input.xlsx!A340,"")</v>
      </c>
      <c r="M433" t="str">
        <f t="shared" si="215"/>
        <v>=IF(TRAUMA_PAST_training_input.xlsx!A340&lt;&gt;"",TRAUMA_PAST_training_input.xlsx!A340,"")</v>
      </c>
      <c r="N433" t="str">
        <f t="shared" si="215"/>
        <v>=IF(TRAUMA_PRESENT_training_input.xlsx!A340&lt;&gt;"",TRAUMA_PRESENT_training_input.xlsx!A340,"")</v>
      </c>
      <c r="O433" t="str">
        <f t="shared" si="215"/>
        <v>=IF(HOPE_training_input.xlsx!A340&lt;&gt;"",HOPE_training_input.xlsx!A340,"")</v>
      </c>
      <c r="P433" t="str">
        <f t="shared" si="215"/>
        <v>=IF(SELFAFFICACY_training_input.xlsx!A340&lt;&gt;"",SELFAFFICACY_training_input.xlsx!A340,"")</v>
      </c>
      <c r="Q433" t="str">
        <f t="shared" si="215"/>
        <v>=IF(SELFESTEEM_training_input.xlsx!A340&lt;&gt;"",SELFESTEEM_training_input.xlsx!A340,"")</v>
      </c>
      <c r="R433" t="str">
        <f t="shared" si="215"/>
        <v>=IF(WELLBEING_training_input.xlsx!A340&lt;&gt;"",WELLBEING_training_input.xlsx!A340,"")</v>
      </c>
      <c r="S433" t="str">
        <f t="shared" si="215"/>
        <v>=IF(HYPER_training_input.xlsx!A340&lt;&gt;"",HYPER_training_input.xlsx!A340,"")</v>
      </c>
      <c r="T433" t="str">
        <f t="shared" si="215"/>
        <v>=IF(AGGR_training_input.xlsx!A340&lt;&gt;"",AGGR_training_input.xlsx!A340,"")</v>
      </c>
      <c r="U433" t="str">
        <f t="shared" si="215"/>
        <v>=IF(COND_PR_training_input.xlsx!A340&lt;&gt;"",COND_PR_training_input.xlsx!A340,"")</v>
      </c>
      <c r="V433" t="str">
        <f t="shared" si="215"/>
        <v>=IF(ANXIE_training_input.xlsx!A340&lt;&gt;"",ANXIE_training_input.xlsx!A340,"")</v>
      </c>
      <c r="W433" t="str">
        <f t="shared" si="215"/>
        <v>=IF(DEPR_training_input.xlsx!A340&lt;&gt;"",DEPR_training_input.xlsx!A340,"")</v>
      </c>
      <c r="X433" t="str">
        <f t="shared" si="215"/>
        <v>=IF(SOMAT_training_input.xlsx!A340&lt;&gt;"",SOMAT_training_input.xlsx!A340,"")</v>
      </c>
      <c r="Y433" t="str">
        <f t="shared" si="215"/>
        <v>=IF(ATYPI_training_input.xlsx!A340&lt;&gt;"",ATYPI_training_input.xlsx!A340,"")</v>
      </c>
      <c r="Z433" t="str">
        <f t="shared" si="215"/>
        <v>=IF(WITHD_training_input.xlsx!A340&lt;&gt;"",WITHD_training_input.xlsx!A340,"")</v>
      </c>
      <c r="AA433" t="str">
        <f t="shared" si="215"/>
        <v>=IF(ATTE_PR_training_input.xlsx!A340&lt;&gt;"",ATTE_PR_training_input.xlsx!A340,"")</v>
      </c>
      <c r="AB433" t="str">
        <f t="shared" si="215"/>
        <v>=IF(ANG_CONT_training_input.xlsx!A340&lt;&gt;"",ANG_CONT_training_input.xlsx!A340,"")</v>
      </c>
      <c r="AC433" t="str">
        <f t="shared" si="215"/>
        <v>=IF(DEV_SOC_DIS_training_input.xlsx!A340&lt;&gt;"",DEV_SOC_DIS_training_input.xlsx!A340,"")</v>
      </c>
      <c r="AD433" t="str">
        <f t="shared" si="215"/>
        <v>=IF(BULLY_training_input.xlsx!A340&lt;&gt;"",BULLY_training_input.xlsx!A340,"")</v>
      </c>
      <c r="AE433" t="str">
        <f t="shared" si="215"/>
        <v>=IF(EMOT_SELF_C_training_input.xlsx!A340&lt;&gt;"",EMOT_SELF_C_training_input.xlsx!A340,"")</v>
      </c>
      <c r="AF433" t="str">
        <f t="shared" si="215"/>
        <v>=IF(EXE_FUN_training_input.xlsx!A340&lt;&gt;"",EXE_FUN_training_input.xlsx!A340,"")</v>
      </c>
      <c r="AG433" t="str">
        <f t="shared" si="215"/>
        <v>=IF(MANIA_training_input.xlsx!A340&lt;&gt;"",MANIA_training_input.xlsx!A340,"")</v>
      </c>
      <c r="AH433" t="str">
        <f t="shared" si="215"/>
        <v>=IF(NEG_EMOT_training_input.xlsx!A340&lt;&gt;"",NEG_EMOT_training_input.xlsx!A340,"")</v>
      </c>
      <c r="AI433" t="str">
        <f t="shared" si="215"/>
        <v>=IF(ADAPT_training_input.xlsx!A340&lt;&gt;"",ADAPT_training_input.xlsx!A340,"")</v>
      </c>
      <c r="AJ433" t="str">
        <f t="shared" si="215"/>
        <v>=IF(SOC_SK_training_input.xlsx!A340&lt;&gt;"",SOC_SK_training_input.xlsx!A340,"")</v>
      </c>
      <c r="AK433" t="str">
        <f t="shared" si="215"/>
        <v>=IF(LEAD_training_input.xlsx!A340&lt;&gt;"",LEAD_training_input.xlsx!A340,"")</v>
      </c>
      <c r="AL433" t="str">
        <f t="shared" si="215"/>
        <v>=IF(ACT_DAIL_training_input.xlsx!A340&lt;&gt;"",ACT_DAIL_training_input.xlsx!A340,"")</v>
      </c>
      <c r="AM433" t="str">
        <f t="shared" si="215"/>
        <v>=IF(FUN_COM_training_input.xlsx!A340&lt;&gt;"",FUN_COM_training_input.xlsx!A340,"")</v>
      </c>
      <c r="AN433" t="str">
        <f t="shared" si="215"/>
        <v>=IF(RESILI_training_input.xlsx!A340&lt;&gt;"",RESILI_training_input.xlsx!A340,"")</v>
      </c>
      <c r="AO433" t="str">
        <f t="shared" si="215"/>
        <v>=IF(SEL_training_input.xlsx!A340&lt;&gt;"",SEL_training_input.xlsx!A340,"")</v>
      </c>
      <c r="AP433" t="str">
        <f t="shared" si="215"/>
        <v>=IF(SEV_training_input.xlsx!A340&lt;&gt;"",SEV_training_input.xlsx!A340,"")</v>
      </c>
      <c r="AQ433" t="str">
        <f t="shared" si="215"/>
        <v>=IF(ANHEDONIA_training_input.xlsx!A340&lt;&gt;"",ANHEDONIA_training_input.xlsx!A340,"")</v>
      </c>
      <c r="AR433" t="str">
        <f t="shared" si="215"/>
        <v>=IF(ANXIOUSNESS_training_input.xlsx!A340&lt;&gt;"",ANXIOUSNESS_training_input.xlsx!A340,"")</v>
      </c>
      <c r="AS433" t="str">
        <f t="shared" si="215"/>
        <v>=IF(ATTENTION_SEEKING_training_input.xlsx!A340&lt;&gt;"",ATTENTION_SEEKING_training_input.xlsx!A340,"")</v>
      </c>
      <c r="AT433" t="str">
        <f t="shared" si="215"/>
        <v>=IF(CALLOUSNESS_training_input.xlsx!A340&lt;&gt;"",CALLOUSNESS_training_input.xlsx!A340,"")</v>
      </c>
      <c r="AU433" t="str">
        <f t="shared" si="215"/>
        <v>=IF(DECEITFULNESS_training_input.xlsx!A340&lt;&gt;"",DECEITFULNESS_training_input.xlsx!A340,"")</v>
      </c>
      <c r="AV433" t="str">
        <f t="shared" si="215"/>
        <v>=IF(DEPRESSIVITY_training_input.xlsx!A340&lt;&gt;"",DEPRESSIVITY_training_input.xlsx!A340,"")</v>
      </c>
      <c r="AW433" t="str">
        <f t="shared" si="215"/>
        <v>=IF(DISTRACTIBILITY_training_input.xlsx!A340&lt;&gt;"",DISTRACTIBILITY_training_input.xlsx!A340,"")</v>
      </c>
      <c r="AX433" t="str">
        <f t="shared" si="215"/>
        <v>=IF(ECCENTRICITY_training_input.xlsx!A340&lt;&gt;"",ECCENTRICITY_training_input.xlsx!A340,"")</v>
      </c>
      <c r="AY433" t="str">
        <f t="shared" si="215"/>
        <v>=IF(EMOTIONAL_LABILITY_training_input.xlsx!A340&lt;&gt;"",EMOTIONAL_LABILITY_training_input.xlsx!A340,"")</v>
      </c>
      <c r="AZ433" t="str">
        <f t="shared" si="215"/>
        <v>=IF(GRANDIOSITY_training_input.xlsx!A340&lt;&gt;"",GRANDIOSITY_training_input.xlsx!A340,"")</v>
      </c>
      <c r="BA433" t="str">
        <f t="shared" si="215"/>
        <v>=IF(HOSTILITY_training_input.xlsx!A340&lt;&gt;"",HOSTILITY_training_input.xlsx!A340,"")</v>
      </c>
      <c r="BB433" t="str">
        <f t="shared" si="215"/>
        <v>=IF(IMPULSIVITY_training_input.xlsx!A340&lt;&gt;"",IMPULSIVITY_training_input.xlsx!A340,"")</v>
      </c>
      <c r="BC433" t="str">
        <f t="shared" si="215"/>
        <v>=IF(INTIMACY_AVOIDANCE_training_input.xlsx!A340&lt;&gt;"",INTIMACY_AVOIDANCE_training_input.xlsx!A340,"")</v>
      </c>
      <c r="BD433" t="str">
        <f t="shared" si="215"/>
        <v>=IF(IRRESPONSIBILITY_training_input.xlsx!A340&lt;&gt;"",IRRESPONSIBILITY_training_input.xlsx!A340,"")</v>
      </c>
      <c r="BE433" t="str">
        <f t="shared" si="215"/>
        <v>=IF(MANIPULATIVENESS_training_input.xlsx!A340&lt;&gt;"",MANIPULATIVENESS_training_input.xlsx!A340,"")</v>
      </c>
      <c r="BF433" t="str">
        <f t="shared" si="215"/>
        <v>=IF(PERCEPTUAL_DYSREGULATION_training_input.xlsx!A340&lt;&gt;"",PERCEPTUAL_DYSREGULATION_training_input.xlsx!A340,"")</v>
      </c>
      <c r="BG433" t="str">
        <f t="shared" si="215"/>
        <v>=IF(PERSEVERATION_training_input.xlsx!A340&lt;&gt;"",PERSEVERATION_training_input.xlsx!A340,"")</v>
      </c>
      <c r="BH433" t="str">
        <f t="shared" si="215"/>
        <v>=IF(RESTRICTED_AFFECTIVITY_training_input.xlsx!A340&lt;&gt;"",RESTRICTED_AFFECTIVITY_training_input.xlsx!A340,"")</v>
      </c>
      <c r="BI433" t="str">
        <f t="shared" si="215"/>
        <v>=IF(RIGID_PERFECTIONISM_training_input.xlsx!A340&lt;&gt;"",RIGID_PERFECTIONISM_training_input.xlsx!A340,"")</v>
      </c>
      <c r="BJ433" t="str">
        <f t="shared" si="215"/>
        <v>=IF(RISK_TAKING_training_input.xlsx!A340&lt;&gt;"",RISK_TAKING_training_input.xlsx!A340,"")</v>
      </c>
      <c r="BK433" t="str">
        <f t="shared" si="215"/>
        <v>=IF(SEPARATION_INSECURITY_training_input.xlsx!A340&lt;&gt;"",SEPARATION_INSECURITY_training_input.xlsx!A340,"")</v>
      </c>
      <c r="BL433" t="str">
        <f t="shared" si="215"/>
        <v>=IF(SUBMISSIVENESS_training_input.xlsx!A340&lt;&gt;"",SUBMISSIVENESS_training_input.xlsx!A340,"")</v>
      </c>
      <c r="BM433" t="str">
        <f t="shared" si="215"/>
        <v>=IF(SUSPICIOUSNESS_training_input.xlsx!A340&lt;&gt;"",SUSPICIOUSNESS_training_input.xlsx!A340,"")</v>
      </c>
      <c r="BN433" t="str">
        <f t="shared" si="215"/>
        <v>=IF(UNUSUAL_BELIEFS_training_input.xlsx!A340&lt;&gt;"",UNUSUAL_BELIEFS_training_input.xlsx!A340,"")</v>
      </c>
      <c r="BO433" t="str">
        <f t="shared" si="214"/>
        <v>=IF(WITHDRAWAL_training_input.xlsx!A340&lt;&gt;"",WITHDRAWAL_training_input.xlsx!A340,"")</v>
      </c>
      <c r="BP433" t="str">
        <f t="shared" si="214"/>
        <v>=IF(ACT_training_input.xlsx!A340&lt;&gt;"",ACT_training_input.xlsx!A340,"")</v>
      </c>
      <c r="BQ433" t="str">
        <f t="shared" si="214"/>
        <v>=IF(DSP_training_input.xlsx!A340&lt;&gt;"",DSP_training_input.xlsx!A340,"")</v>
      </c>
      <c r="BR433" t="str">
        <f t="shared" si="214"/>
        <v>=IF(PAG_training_input.xlsx!A340&lt;&gt;"",PAG_training_input.xlsx!A340,"")</v>
      </c>
      <c r="BS433" t="str">
        <f t="shared" si="214"/>
        <v>=IF(PRO_training_input.xlsx!A340&lt;&gt;"",PRO_training_input.xlsx!A340,"")</v>
      </c>
      <c r="BT433" t="str">
        <f t="shared" si="214"/>
        <v>=IF(SPL_training_input.xlsx!A340&lt;&gt;"",SPL_training_input.xlsx!A340,"")</v>
      </c>
      <c r="BU433" t="str">
        <f t="shared" si="214"/>
        <v>=IF(WDR_training_input.xlsx!A340&lt;&gt;"",WDR_training_input.xlsx!A340,"")</v>
      </c>
      <c r="BV433" t="str">
        <f t="shared" si="214"/>
        <v>=IF(CON_training_input.xlsx!A340&lt;&gt;"",CON_training_input.xlsx!A340,"")</v>
      </c>
      <c r="BW433" t="str">
        <f t="shared" si="214"/>
        <v>=IF(DSC_training_input.xlsx!A340&lt;&gt;"",DSC_training_input.xlsx!A340,"")</v>
      </c>
      <c r="BX433" t="str">
        <f t="shared" si="214"/>
        <v>=IF(FAN_training_input.xlsx!A340&lt;&gt;"",FAN_training_input.xlsx!A340,"")</v>
      </c>
      <c r="BY433" t="str">
        <f t="shared" si="214"/>
        <v>=IF(OMN_training_input.xlsx!A340&lt;&gt;"",OMN_training_input.xlsx!A340,"")</v>
      </c>
      <c r="BZ433" t="str">
        <f t="shared" si="214"/>
        <v>=IF(REP_training_input.xlsx!A340&lt;&gt;"",REP_training_input.xlsx!A340,"")</v>
      </c>
      <c r="CA433" t="str">
        <f t="shared" si="214"/>
        <v>=IF(SOM_training_input.xlsx!A340&lt;&gt;"",SOM_training_input.xlsx!A340,"")</v>
      </c>
      <c r="CB433" t="str">
        <f t="shared" si="214"/>
        <v>=IF(SUB_training_input.xlsx!A340&lt;&gt;"",SUB_training_input.xlsx!A340,"")</v>
      </c>
      <c r="CC433" t="str">
        <f t="shared" si="214"/>
        <v>=IF(UND_training_input.xlsx!A340&lt;&gt;"",UND_training_input.xlsx!A340,"")</v>
      </c>
      <c r="CD433" t="str">
        <f t="shared" si="214"/>
        <v>=IF(ALT_training_input.xlsx!A340&lt;&gt;"",ALT_training_input.xlsx!A340,"")</v>
      </c>
      <c r="CE433" t="str">
        <f t="shared" si="214"/>
        <v>=IF(HUM_training_input.xlsx!A340&lt;&gt;"",HUM_training_input.xlsx!A340,"")</v>
      </c>
      <c r="CF433" t="str">
        <f t="shared" si="214"/>
        <v>=IF(IDL_training_input.xlsx!A340&lt;&gt;"",IDL_training_input.xlsx!A340,"")</v>
      </c>
      <c r="CG433" t="str">
        <f t="shared" si="214"/>
        <v>=IF(RFM_training_input.xlsx!A340&lt;&gt;"",RFM_training_input.xlsx!A340,"")</v>
      </c>
      <c r="CH433" t="str">
        <f t="shared" si="214"/>
        <v>=IF(DN_training_input.xlsx!A340&lt;&gt;"",DN_training_input.xlsx!A340,"")</v>
      </c>
      <c r="CI433" t="str">
        <f t="shared" si="214"/>
        <v>=IF(INT_training_input.xlsx!A340&lt;&gt;"",INT_training_input.xlsx!A340,"")</v>
      </c>
      <c r="CJ433" t="str">
        <f t="shared" si="214"/>
        <v>=IF(SUP_training_input.xlsx!A340&lt;&gt;"",SUP_training_input.xlsx!A340,"")</v>
      </c>
      <c r="CK433" t="str">
        <f t="shared" si="214"/>
        <v>=IF(ANT_training_input.xlsx!A340&lt;&gt;"",ANT_training_input.xlsx!A340,"")</v>
      </c>
      <c r="CL433" t="str">
        <f t="shared" si="214"/>
        <v>=IF(ISO_training_input.xlsx!A340&lt;&gt;"",ISO_training_input.xlsx!A340,"")</v>
      </c>
    </row>
    <row r="434" spans="1:90">
      <c r="A434">
        <v>341</v>
      </c>
      <c r="B434" t="str">
        <f t="shared" si="205"/>
        <v>=IF(SUICIDE_training_input.xlsx!A341&lt;&gt;"",SUICIDE_training_input.xlsx!A341,"")</v>
      </c>
      <c r="C434" t="str">
        <f t="shared" si="215"/>
        <v>=IF(IQ_training_input.xlsx!A341&lt;&gt;"",IQ_training_input.xlsx!A341,"")</v>
      </c>
      <c r="D434" t="str">
        <f t="shared" si="215"/>
        <v>=IF(AMBIG_training_input.xlsx!A341&lt;&gt;"",AMBIG_training_input.xlsx!A341,"")</v>
      </c>
      <c r="E434" t="str">
        <f t="shared" si="215"/>
        <v>=IF(EGODYST_training_input.xlsx!A341&lt;&gt;"",EGODYST_training_input.xlsx!A341,"")</v>
      </c>
      <c r="F434" t="str">
        <f t="shared" si="215"/>
        <v>=IF(AUTISM_training_input.xlsx!A341&lt;&gt;"",AUTISM_training_input.xlsx!A341,"")</v>
      </c>
      <c r="G434" t="str">
        <f t="shared" si="215"/>
        <v>=IF(IDENTITY_training_input.xlsx!A341&lt;&gt;"",IDENTITY_training_input.xlsx!A341,"")</v>
      </c>
      <c r="H434" t="str">
        <f t="shared" si="215"/>
        <v>=IF(SELFDIR_training_input.xlsx!A341&lt;&gt;"",SELFDIR_training_input.xlsx!A341,"")</v>
      </c>
      <c r="I434" t="str">
        <f t="shared" si="215"/>
        <v>=IF(EMPATHY_training_input.xlsx!A341&lt;&gt;"",EMPATHY_training_input.xlsx!A341,"")</v>
      </c>
      <c r="J434" t="str">
        <f t="shared" si="215"/>
        <v>=IF(INTIMACY_training_input.xlsx!A341&lt;&gt;"",INTIMACY_training_input.xlsx!A341,"")</v>
      </c>
      <c r="K434" t="str">
        <f t="shared" si="215"/>
        <v>=IF(ACUTE_training_input.xlsx!A341&lt;&gt;"",ACUTE_training_input.xlsx!A341,"")</v>
      </c>
      <c r="L434" t="str">
        <f t="shared" si="215"/>
        <v>=IF(CHRONIC_training_input.xlsx!A341&lt;&gt;"",CHRONIC_training_input.xlsx!A341,"")</v>
      </c>
      <c r="M434" t="str">
        <f t="shared" si="215"/>
        <v>=IF(TRAUMA_PAST_training_input.xlsx!A341&lt;&gt;"",TRAUMA_PAST_training_input.xlsx!A341,"")</v>
      </c>
      <c r="N434" t="str">
        <f t="shared" si="215"/>
        <v>=IF(TRAUMA_PRESENT_training_input.xlsx!A341&lt;&gt;"",TRAUMA_PRESENT_training_input.xlsx!A341,"")</v>
      </c>
      <c r="O434" t="str">
        <f t="shared" si="215"/>
        <v>=IF(HOPE_training_input.xlsx!A341&lt;&gt;"",HOPE_training_input.xlsx!A341,"")</v>
      </c>
      <c r="P434" t="str">
        <f t="shared" si="215"/>
        <v>=IF(SELFAFFICACY_training_input.xlsx!A341&lt;&gt;"",SELFAFFICACY_training_input.xlsx!A341,"")</v>
      </c>
      <c r="Q434" t="str">
        <f t="shared" si="215"/>
        <v>=IF(SELFESTEEM_training_input.xlsx!A341&lt;&gt;"",SELFESTEEM_training_input.xlsx!A341,"")</v>
      </c>
      <c r="R434" t="str">
        <f t="shared" si="215"/>
        <v>=IF(WELLBEING_training_input.xlsx!A341&lt;&gt;"",WELLBEING_training_input.xlsx!A341,"")</v>
      </c>
      <c r="S434" t="str">
        <f t="shared" si="215"/>
        <v>=IF(HYPER_training_input.xlsx!A341&lt;&gt;"",HYPER_training_input.xlsx!A341,"")</v>
      </c>
      <c r="T434" t="str">
        <f t="shared" si="215"/>
        <v>=IF(AGGR_training_input.xlsx!A341&lt;&gt;"",AGGR_training_input.xlsx!A341,"")</v>
      </c>
      <c r="U434" t="str">
        <f t="shared" si="215"/>
        <v>=IF(COND_PR_training_input.xlsx!A341&lt;&gt;"",COND_PR_training_input.xlsx!A341,"")</v>
      </c>
      <c r="V434" t="str">
        <f t="shared" si="215"/>
        <v>=IF(ANXIE_training_input.xlsx!A341&lt;&gt;"",ANXIE_training_input.xlsx!A341,"")</v>
      </c>
      <c r="W434" t="str">
        <f t="shared" si="215"/>
        <v>=IF(DEPR_training_input.xlsx!A341&lt;&gt;"",DEPR_training_input.xlsx!A341,"")</v>
      </c>
      <c r="X434" t="str">
        <f t="shared" si="215"/>
        <v>=IF(SOMAT_training_input.xlsx!A341&lt;&gt;"",SOMAT_training_input.xlsx!A341,"")</v>
      </c>
      <c r="Y434" t="str">
        <f t="shared" si="215"/>
        <v>=IF(ATYPI_training_input.xlsx!A341&lt;&gt;"",ATYPI_training_input.xlsx!A341,"")</v>
      </c>
      <c r="Z434" t="str">
        <f t="shared" si="215"/>
        <v>=IF(WITHD_training_input.xlsx!A341&lt;&gt;"",WITHD_training_input.xlsx!A341,"")</v>
      </c>
      <c r="AA434" t="str">
        <f t="shared" si="215"/>
        <v>=IF(ATTE_PR_training_input.xlsx!A341&lt;&gt;"",ATTE_PR_training_input.xlsx!A341,"")</v>
      </c>
      <c r="AB434" t="str">
        <f t="shared" si="215"/>
        <v>=IF(ANG_CONT_training_input.xlsx!A341&lt;&gt;"",ANG_CONT_training_input.xlsx!A341,"")</v>
      </c>
      <c r="AC434" t="str">
        <f t="shared" si="215"/>
        <v>=IF(DEV_SOC_DIS_training_input.xlsx!A341&lt;&gt;"",DEV_SOC_DIS_training_input.xlsx!A341,"")</v>
      </c>
      <c r="AD434" t="str">
        <f t="shared" si="215"/>
        <v>=IF(BULLY_training_input.xlsx!A341&lt;&gt;"",BULLY_training_input.xlsx!A341,"")</v>
      </c>
      <c r="AE434" t="str">
        <f t="shared" si="215"/>
        <v>=IF(EMOT_SELF_C_training_input.xlsx!A341&lt;&gt;"",EMOT_SELF_C_training_input.xlsx!A341,"")</v>
      </c>
      <c r="AF434" t="str">
        <f t="shared" si="215"/>
        <v>=IF(EXE_FUN_training_input.xlsx!A341&lt;&gt;"",EXE_FUN_training_input.xlsx!A341,"")</v>
      </c>
      <c r="AG434" t="str">
        <f t="shared" si="215"/>
        <v>=IF(MANIA_training_input.xlsx!A341&lt;&gt;"",MANIA_training_input.xlsx!A341,"")</v>
      </c>
      <c r="AH434" t="str">
        <f t="shared" si="215"/>
        <v>=IF(NEG_EMOT_training_input.xlsx!A341&lt;&gt;"",NEG_EMOT_training_input.xlsx!A341,"")</v>
      </c>
      <c r="AI434" t="str">
        <f t="shared" si="215"/>
        <v>=IF(ADAPT_training_input.xlsx!A341&lt;&gt;"",ADAPT_training_input.xlsx!A341,"")</v>
      </c>
      <c r="AJ434" t="str">
        <f t="shared" si="215"/>
        <v>=IF(SOC_SK_training_input.xlsx!A341&lt;&gt;"",SOC_SK_training_input.xlsx!A341,"")</v>
      </c>
      <c r="AK434" t="str">
        <f t="shared" si="215"/>
        <v>=IF(LEAD_training_input.xlsx!A341&lt;&gt;"",LEAD_training_input.xlsx!A341,"")</v>
      </c>
      <c r="AL434" t="str">
        <f t="shared" si="215"/>
        <v>=IF(ACT_DAIL_training_input.xlsx!A341&lt;&gt;"",ACT_DAIL_training_input.xlsx!A341,"")</v>
      </c>
      <c r="AM434" t="str">
        <f t="shared" si="215"/>
        <v>=IF(FUN_COM_training_input.xlsx!A341&lt;&gt;"",FUN_COM_training_input.xlsx!A341,"")</v>
      </c>
      <c r="AN434" t="str">
        <f t="shared" si="215"/>
        <v>=IF(RESILI_training_input.xlsx!A341&lt;&gt;"",RESILI_training_input.xlsx!A341,"")</v>
      </c>
      <c r="AO434" t="str">
        <f t="shared" si="215"/>
        <v>=IF(SEL_training_input.xlsx!A341&lt;&gt;"",SEL_training_input.xlsx!A341,"")</v>
      </c>
      <c r="AP434" t="str">
        <f t="shared" si="215"/>
        <v>=IF(SEV_training_input.xlsx!A341&lt;&gt;"",SEV_training_input.xlsx!A341,"")</v>
      </c>
      <c r="AQ434" t="str">
        <f t="shared" si="215"/>
        <v>=IF(ANHEDONIA_training_input.xlsx!A341&lt;&gt;"",ANHEDONIA_training_input.xlsx!A341,"")</v>
      </c>
      <c r="AR434" t="str">
        <f t="shared" si="215"/>
        <v>=IF(ANXIOUSNESS_training_input.xlsx!A341&lt;&gt;"",ANXIOUSNESS_training_input.xlsx!A341,"")</v>
      </c>
      <c r="AS434" t="str">
        <f t="shared" si="215"/>
        <v>=IF(ATTENTION_SEEKING_training_input.xlsx!A341&lt;&gt;"",ATTENTION_SEEKING_training_input.xlsx!A341,"")</v>
      </c>
      <c r="AT434" t="str">
        <f t="shared" si="215"/>
        <v>=IF(CALLOUSNESS_training_input.xlsx!A341&lt;&gt;"",CALLOUSNESS_training_input.xlsx!A341,"")</v>
      </c>
      <c r="AU434" t="str">
        <f t="shared" si="215"/>
        <v>=IF(DECEITFULNESS_training_input.xlsx!A341&lt;&gt;"",DECEITFULNESS_training_input.xlsx!A341,"")</v>
      </c>
      <c r="AV434" t="str">
        <f t="shared" si="215"/>
        <v>=IF(DEPRESSIVITY_training_input.xlsx!A341&lt;&gt;"",DEPRESSIVITY_training_input.xlsx!A341,"")</v>
      </c>
      <c r="AW434" t="str">
        <f t="shared" si="215"/>
        <v>=IF(DISTRACTIBILITY_training_input.xlsx!A341&lt;&gt;"",DISTRACTIBILITY_training_input.xlsx!A341,"")</v>
      </c>
      <c r="AX434" t="str">
        <f t="shared" si="215"/>
        <v>=IF(ECCENTRICITY_training_input.xlsx!A341&lt;&gt;"",ECCENTRICITY_training_input.xlsx!A341,"")</v>
      </c>
      <c r="AY434" t="str">
        <f t="shared" si="215"/>
        <v>=IF(EMOTIONAL_LABILITY_training_input.xlsx!A341&lt;&gt;"",EMOTIONAL_LABILITY_training_input.xlsx!A341,"")</v>
      </c>
      <c r="AZ434" t="str">
        <f t="shared" si="215"/>
        <v>=IF(GRANDIOSITY_training_input.xlsx!A341&lt;&gt;"",GRANDIOSITY_training_input.xlsx!A341,"")</v>
      </c>
      <c r="BA434" t="str">
        <f t="shared" si="215"/>
        <v>=IF(HOSTILITY_training_input.xlsx!A341&lt;&gt;"",HOSTILITY_training_input.xlsx!A341,"")</v>
      </c>
      <c r="BB434" t="str">
        <f t="shared" si="215"/>
        <v>=IF(IMPULSIVITY_training_input.xlsx!A341&lt;&gt;"",IMPULSIVITY_training_input.xlsx!A341,"")</v>
      </c>
      <c r="BC434" t="str">
        <f t="shared" si="215"/>
        <v>=IF(INTIMACY_AVOIDANCE_training_input.xlsx!A341&lt;&gt;"",INTIMACY_AVOIDANCE_training_input.xlsx!A341,"")</v>
      </c>
      <c r="BD434" t="str">
        <f t="shared" si="215"/>
        <v>=IF(IRRESPONSIBILITY_training_input.xlsx!A341&lt;&gt;"",IRRESPONSIBILITY_training_input.xlsx!A341,"")</v>
      </c>
      <c r="BE434" t="str">
        <f t="shared" si="215"/>
        <v>=IF(MANIPULATIVENESS_training_input.xlsx!A341&lt;&gt;"",MANIPULATIVENESS_training_input.xlsx!A341,"")</v>
      </c>
      <c r="BF434" t="str">
        <f t="shared" si="215"/>
        <v>=IF(PERCEPTUAL_DYSREGULATION_training_input.xlsx!A341&lt;&gt;"",PERCEPTUAL_DYSREGULATION_training_input.xlsx!A341,"")</v>
      </c>
      <c r="BG434" t="str">
        <f t="shared" si="215"/>
        <v>=IF(PERSEVERATION_training_input.xlsx!A341&lt;&gt;"",PERSEVERATION_training_input.xlsx!A341,"")</v>
      </c>
      <c r="BH434" t="str">
        <f t="shared" si="215"/>
        <v>=IF(RESTRICTED_AFFECTIVITY_training_input.xlsx!A341&lt;&gt;"",RESTRICTED_AFFECTIVITY_training_input.xlsx!A341,"")</v>
      </c>
      <c r="BI434" t="str">
        <f t="shared" si="215"/>
        <v>=IF(RIGID_PERFECTIONISM_training_input.xlsx!A341&lt;&gt;"",RIGID_PERFECTIONISM_training_input.xlsx!A341,"")</v>
      </c>
      <c r="BJ434" t="str">
        <f t="shared" si="215"/>
        <v>=IF(RISK_TAKING_training_input.xlsx!A341&lt;&gt;"",RISK_TAKING_training_input.xlsx!A341,"")</v>
      </c>
      <c r="BK434" t="str">
        <f t="shared" si="215"/>
        <v>=IF(SEPARATION_INSECURITY_training_input.xlsx!A341&lt;&gt;"",SEPARATION_INSECURITY_training_input.xlsx!A341,"")</v>
      </c>
      <c r="BL434" t="str">
        <f t="shared" si="215"/>
        <v>=IF(SUBMISSIVENESS_training_input.xlsx!A341&lt;&gt;"",SUBMISSIVENESS_training_input.xlsx!A341,"")</v>
      </c>
      <c r="BM434" t="str">
        <f t="shared" si="215"/>
        <v>=IF(SUSPICIOUSNESS_training_input.xlsx!A341&lt;&gt;"",SUSPICIOUSNESS_training_input.xlsx!A341,"")</v>
      </c>
      <c r="BN434" t="str">
        <f t="shared" si="215"/>
        <v>=IF(UNUSUAL_BELIEFS_training_input.xlsx!A341&lt;&gt;"",UNUSUAL_BELIEFS_training_input.xlsx!A341,"")</v>
      </c>
      <c r="BO434" t="str">
        <f t="shared" si="214"/>
        <v>=IF(WITHDRAWAL_training_input.xlsx!A341&lt;&gt;"",WITHDRAWAL_training_input.xlsx!A341,"")</v>
      </c>
      <c r="BP434" t="str">
        <f t="shared" si="214"/>
        <v>=IF(ACT_training_input.xlsx!A341&lt;&gt;"",ACT_training_input.xlsx!A341,"")</v>
      </c>
      <c r="BQ434" t="str">
        <f t="shared" si="214"/>
        <v>=IF(DSP_training_input.xlsx!A341&lt;&gt;"",DSP_training_input.xlsx!A341,"")</v>
      </c>
      <c r="BR434" t="str">
        <f t="shared" si="214"/>
        <v>=IF(PAG_training_input.xlsx!A341&lt;&gt;"",PAG_training_input.xlsx!A341,"")</v>
      </c>
      <c r="BS434" t="str">
        <f t="shared" si="214"/>
        <v>=IF(PRO_training_input.xlsx!A341&lt;&gt;"",PRO_training_input.xlsx!A341,"")</v>
      </c>
      <c r="BT434" t="str">
        <f t="shared" si="214"/>
        <v>=IF(SPL_training_input.xlsx!A341&lt;&gt;"",SPL_training_input.xlsx!A341,"")</v>
      </c>
      <c r="BU434" t="str">
        <f t="shared" si="214"/>
        <v>=IF(WDR_training_input.xlsx!A341&lt;&gt;"",WDR_training_input.xlsx!A341,"")</v>
      </c>
      <c r="BV434" t="str">
        <f t="shared" si="214"/>
        <v>=IF(CON_training_input.xlsx!A341&lt;&gt;"",CON_training_input.xlsx!A341,"")</v>
      </c>
      <c r="BW434" t="str">
        <f t="shared" si="214"/>
        <v>=IF(DSC_training_input.xlsx!A341&lt;&gt;"",DSC_training_input.xlsx!A341,"")</v>
      </c>
      <c r="BX434" t="str">
        <f t="shared" si="214"/>
        <v>=IF(FAN_training_input.xlsx!A341&lt;&gt;"",FAN_training_input.xlsx!A341,"")</v>
      </c>
      <c r="BY434" t="str">
        <f t="shared" si="214"/>
        <v>=IF(OMN_training_input.xlsx!A341&lt;&gt;"",OMN_training_input.xlsx!A341,"")</v>
      </c>
      <c r="BZ434" t="str">
        <f t="shared" si="214"/>
        <v>=IF(REP_training_input.xlsx!A341&lt;&gt;"",REP_training_input.xlsx!A341,"")</v>
      </c>
      <c r="CA434" t="str">
        <f t="shared" si="214"/>
        <v>=IF(SOM_training_input.xlsx!A341&lt;&gt;"",SOM_training_input.xlsx!A341,"")</v>
      </c>
      <c r="CB434" t="str">
        <f t="shared" si="214"/>
        <v>=IF(SUB_training_input.xlsx!A341&lt;&gt;"",SUB_training_input.xlsx!A341,"")</v>
      </c>
      <c r="CC434" t="str">
        <f t="shared" si="214"/>
        <v>=IF(UND_training_input.xlsx!A341&lt;&gt;"",UND_training_input.xlsx!A341,"")</v>
      </c>
      <c r="CD434" t="str">
        <f t="shared" si="214"/>
        <v>=IF(ALT_training_input.xlsx!A341&lt;&gt;"",ALT_training_input.xlsx!A341,"")</v>
      </c>
      <c r="CE434" t="str">
        <f t="shared" si="214"/>
        <v>=IF(HUM_training_input.xlsx!A341&lt;&gt;"",HUM_training_input.xlsx!A341,"")</v>
      </c>
      <c r="CF434" t="str">
        <f t="shared" si="214"/>
        <v>=IF(IDL_training_input.xlsx!A341&lt;&gt;"",IDL_training_input.xlsx!A341,"")</v>
      </c>
      <c r="CG434" t="str">
        <f t="shared" si="214"/>
        <v>=IF(RFM_training_input.xlsx!A341&lt;&gt;"",RFM_training_input.xlsx!A341,"")</v>
      </c>
      <c r="CH434" t="str">
        <f t="shared" si="214"/>
        <v>=IF(DN_training_input.xlsx!A341&lt;&gt;"",DN_training_input.xlsx!A341,"")</v>
      </c>
      <c r="CI434" t="str">
        <f t="shared" si="214"/>
        <v>=IF(INT_training_input.xlsx!A341&lt;&gt;"",INT_training_input.xlsx!A341,"")</v>
      </c>
      <c r="CJ434" t="str">
        <f t="shared" si="214"/>
        <v>=IF(SUP_training_input.xlsx!A341&lt;&gt;"",SUP_training_input.xlsx!A341,"")</v>
      </c>
      <c r="CK434" t="str">
        <f t="shared" si="214"/>
        <v>=IF(ANT_training_input.xlsx!A341&lt;&gt;"",ANT_training_input.xlsx!A341,"")</v>
      </c>
      <c r="CL434" t="str">
        <f t="shared" si="214"/>
        <v>=IF(ISO_training_input.xlsx!A341&lt;&gt;"",ISO_training_input.xlsx!A341,"")</v>
      </c>
    </row>
    <row r="435" spans="1:90">
      <c r="A435">
        <v>342</v>
      </c>
      <c r="B435" t="str">
        <f t="shared" si="205"/>
        <v>=IF(SUICIDE_training_input.xlsx!A342&lt;&gt;"",SUICIDE_training_input.xlsx!A342,"")</v>
      </c>
      <c r="C435" t="str">
        <f t="shared" si="215"/>
        <v>=IF(IQ_training_input.xlsx!A342&lt;&gt;"",IQ_training_input.xlsx!A342,"")</v>
      </c>
      <c r="D435" t="str">
        <f t="shared" si="215"/>
        <v>=IF(AMBIG_training_input.xlsx!A342&lt;&gt;"",AMBIG_training_input.xlsx!A342,"")</v>
      </c>
      <c r="E435" t="str">
        <f t="shared" si="215"/>
        <v>=IF(EGODYST_training_input.xlsx!A342&lt;&gt;"",EGODYST_training_input.xlsx!A342,"")</v>
      </c>
      <c r="F435" t="str">
        <f t="shared" si="215"/>
        <v>=IF(AUTISM_training_input.xlsx!A342&lt;&gt;"",AUTISM_training_input.xlsx!A342,"")</v>
      </c>
      <c r="G435" t="str">
        <f t="shared" si="215"/>
        <v>=IF(IDENTITY_training_input.xlsx!A342&lt;&gt;"",IDENTITY_training_input.xlsx!A342,"")</v>
      </c>
      <c r="H435" t="str">
        <f t="shared" si="215"/>
        <v>=IF(SELFDIR_training_input.xlsx!A342&lt;&gt;"",SELFDIR_training_input.xlsx!A342,"")</v>
      </c>
      <c r="I435" t="str">
        <f t="shared" si="215"/>
        <v>=IF(EMPATHY_training_input.xlsx!A342&lt;&gt;"",EMPATHY_training_input.xlsx!A342,"")</v>
      </c>
      <c r="J435" t="str">
        <f t="shared" si="215"/>
        <v>=IF(INTIMACY_training_input.xlsx!A342&lt;&gt;"",INTIMACY_training_input.xlsx!A342,"")</v>
      </c>
      <c r="K435" t="str">
        <f t="shared" si="215"/>
        <v>=IF(ACUTE_training_input.xlsx!A342&lt;&gt;"",ACUTE_training_input.xlsx!A342,"")</v>
      </c>
      <c r="L435" t="str">
        <f t="shared" si="215"/>
        <v>=IF(CHRONIC_training_input.xlsx!A342&lt;&gt;"",CHRONIC_training_input.xlsx!A342,"")</v>
      </c>
      <c r="M435" t="str">
        <f t="shared" si="215"/>
        <v>=IF(TRAUMA_PAST_training_input.xlsx!A342&lt;&gt;"",TRAUMA_PAST_training_input.xlsx!A342,"")</v>
      </c>
      <c r="N435" t="str">
        <f t="shared" si="215"/>
        <v>=IF(TRAUMA_PRESENT_training_input.xlsx!A342&lt;&gt;"",TRAUMA_PRESENT_training_input.xlsx!A342,"")</v>
      </c>
      <c r="O435" t="str">
        <f t="shared" si="215"/>
        <v>=IF(HOPE_training_input.xlsx!A342&lt;&gt;"",HOPE_training_input.xlsx!A342,"")</v>
      </c>
      <c r="P435" t="str">
        <f t="shared" si="215"/>
        <v>=IF(SELFAFFICACY_training_input.xlsx!A342&lt;&gt;"",SELFAFFICACY_training_input.xlsx!A342,"")</v>
      </c>
      <c r="Q435" t="str">
        <f t="shared" si="215"/>
        <v>=IF(SELFESTEEM_training_input.xlsx!A342&lt;&gt;"",SELFESTEEM_training_input.xlsx!A342,"")</v>
      </c>
      <c r="R435" t="str">
        <f t="shared" si="215"/>
        <v>=IF(WELLBEING_training_input.xlsx!A342&lt;&gt;"",WELLBEING_training_input.xlsx!A342,"")</v>
      </c>
      <c r="S435" t="str">
        <f t="shared" si="215"/>
        <v>=IF(HYPER_training_input.xlsx!A342&lt;&gt;"",HYPER_training_input.xlsx!A342,"")</v>
      </c>
      <c r="T435" t="str">
        <f t="shared" si="215"/>
        <v>=IF(AGGR_training_input.xlsx!A342&lt;&gt;"",AGGR_training_input.xlsx!A342,"")</v>
      </c>
      <c r="U435" t="str">
        <f t="shared" si="215"/>
        <v>=IF(COND_PR_training_input.xlsx!A342&lt;&gt;"",COND_PR_training_input.xlsx!A342,"")</v>
      </c>
      <c r="V435" t="str">
        <f t="shared" si="215"/>
        <v>=IF(ANXIE_training_input.xlsx!A342&lt;&gt;"",ANXIE_training_input.xlsx!A342,"")</v>
      </c>
      <c r="W435" t="str">
        <f t="shared" si="215"/>
        <v>=IF(DEPR_training_input.xlsx!A342&lt;&gt;"",DEPR_training_input.xlsx!A342,"")</v>
      </c>
      <c r="X435" t="str">
        <f t="shared" si="215"/>
        <v>=IF(SOMAT_training_input.xlsx!A342&lt;&gt;"",SOMAT_training_input.xlsx!A342,"")</v>
      </c>
      <c r="Y435" t="str">
        <f t="shared" si="215"/>
        <v>=IF(ATYPI_training_input.xlsx!A342&lt;&gt;"",ATYPI_training_input.xlsx!A342,"")</v>
      </c>
      <c r="Z435" t="str">
        <f t="shared" si="215"/>
        <v>=IF(WITHD_training_input.xlsx!A342&lt;&gt;"",WITHD_training_input.xlsx!A342,"")</v>
      </c>
      <c r="AA435" t="str">
        <f t="shared" si="215"/>
        <v>=IF(ATTE_PR_training_input.xlsx!A342&lt;&gt;"",ATTE_PR_training_input.xlsx!A342,"")</v>
      </c>
      <c r="AB435" t="str">
        <f t="shared" si="215"/>
        <v>=IF(ANG_CONT_training_input.xlsx!A342&lt;&gt;"",ANG_CONT_training_input.xlsx!A342,"")</v>
      </c>
      <c r="AC435" t="str">
        <f t="shared" si="215"/>
        <v>=IF(DEV_SOC_DIS_training_input.xlsx!A342&lt;&gt;"",DEV_SOC_DIS_training_input.xlsx!A342,"")</v>
      </c>
      <c r="AD435" t="str">
        <f t="shared" si="215"/>
        <v>=IF(BULLY_training_input.xlsx!A342&lt;&gt;"",BULLY_training_input.xlsx!A342,"")</v>
      </c>
      <c r="AE435" t="str">
        <f t="shared" si="215"/>
        <v>=IF(EMOT_SELF_C_training_input.xlsx!A342&lt;&gt;"",EMOT_SELF_C_training_input.xlsx!A342,"")</v>
      </c>
      <c r="AF435" t="str">
        <f t="shared" si="215"/>
        <v>=IF(EXE_FUN_training_input.xlsx!A342&lt;&gt;"",EXE_FUN_training_input.xlsx!A342,"")</v>
      </c>
      <c r="AG435" t="str">
        <f t="shared" si="215"/>
        <v>=IF(MANIA_training_input.xlsx!A342&lt;&gt;"",MANIA_training_input.xlsx!A342,"")</v>
      </c>
      <c r="AH435" t="str">
        <f t="shared" si="215"/>
        <v>=IF(NEG_EMOT_training_input.xlsx!A342&lt;&gt;"",NEG_EMOT_training_input.xlsx!A342,"")</v>
      </c>
      <c r="AI435" t="str">
        <f t="shared" si="215"/>
        <v>=IF(ADAPT_training_input.xlsx!A342&lt;&gt;"",ADAPT_training_input.xlsx!A342,"")</v>
      </c>
      <c r="AJ435" t="str">
        <f t="shared" si="215"/>
        <v>=IF(SOC_SK_training_input.xlsx!A342&lt;&gt;"",SOC_SK_training_input.xlsx!A342,"")</v>
      </c>
      <c r="AK435" t="str">
        <f t="shared" si="215"/>
        <v>=IF(LEAD_training_input.xlsx!A342&lt;&gt;"",LEAD_training_input.xlsx!A342,"")</v>
      </c>
      <c r="AL435" t="str">
        <f t="shared" si="215"/>
        <v>=IF(ACT_DAIL_training_input.xlsx!A342&lt;&gt;"",ACT_DAIL_training_input.xlsx!A342,"")</v>
      </c>
      <c r="AM435" t="str">
        <f t="shared" si="215"/>
        <v>=IF(FUN_COM_training_input.xlsx!A342&lt;&gt;"",FUN_COM_training_input.xlsx!A342,"")</v>
      </c>
      <c r="AN435" t="str">
        <f t="shared" si="215"/>
        <v>=IF(RESILI_training_input.xlsx!A342&lt;&gt;"",RESILI_training_input.xlsx!A342,"")</v>
      </c>
      <c r="AO435" t="str">
        <f t="shared" si="215"/>
        <v>=IF(SEL_training_input.xlsx!A342&lt;&gt;"",SEL_training_input.xlsx!A342,"")</v>
      </c>
      <c r="AP435" t="str">
        <f t="shared" si="215"/>
        <v>=IF(SEV_training_input.xlsx!A342&lt;&gt;"",SEV_training_input.xlsx!A342,"")</v>
      </c>
      <c r="AQ435" t="str">
        <f t="shared" si="215"/>
        <v>=IF(ANHEDONIA_training_input.xlsx!A342&lt;&gt;"",ANHEDONIA_training_input.xlsx!A342,"")</v>
      </c>
      <c r="AR435" t="str">
        <f t="shared" si="215"/>
        <v>=IF(ANXIOUSNESS_training_input.xlsx!A342&lt;&gt;"",ANXIOUSNESS_training_input.xlsx!A342,"")</v>
      </c>
      <c r="AS435" t="str">
        <f t="shared" si="215"/>
        <v>=IF(ATTENTION_SEEKING_training_input.xlsx!A342&lt;&gt;"",ATTENTION_SEEKING_training_input.xlsx!A342,"")</v>
      </c>
      <c r="AT435" t="str">
        <f t="shared" si="215"/>
        <v>=IF(CALLOUSNESS_training_input.xlsx!A342&lt;&gt;"",CALLOUSNESS_training_input.xlsx!A342,"")</v>
      </c>
      <c r="AU435" t="str">
        <f t="shared" si="215"/>
        <v>=IF(DECEITFULNESS_training_input.xlsx!A342&lt;&gt;"",DECEITFULNESS_training_input.xlsx!A342,"")</v>
      </c>
      <c r="AV435" t="str">
        <f t="shared" si="215"/>
        <v>=IF(DEPRESSIVITY_training_input.xlsx!A342&lt;&gt;"",DEPRESSIVITY_training_input.xlsx!A342,"")</v>
      </c>
      <c r="AW435" t="str">
        <f t="shared" si="215"/>
        <v>=IF(DISTRACTIBILITY_training_input.xlsx!A342&lt;&gt;"",DISTRACTIBILITY_training_input.xlsx!A342,"")</v>
      </c>
      <c r="AX435" t="str">
        <f t="shared" si="215"/>
        <v>=IF(ECCENTRICITY_training_input.xlsx!A342&lt;&gt;"",ECCENTRICITY_training_input.xlsx!A342,"")</v>
      </c>
      <c r="AY435" t="str">
        <f t="shared" si="215"/>
        <v>=IF(EMOTIONAL_LABILITY_training_input.xlsx!A342&lt;&gt;"",EMOTIONAL_LABILITY_training_input.xlsx!A342,"")</v>
      </c>
      <c r="AZ435" t="str">
        <f t="shared" si="215"/>
        <v>=IF(GRANDIOSITY_training_input.xlsx!A342&lt;&gt;"",GRANDIOSITY_training_input.xlsx!A342,"")</v>
      </c>
      <c r="BA435" t="str">
        <f t="shared" si="215"/>
        <v>=IF(HOSTILITY_training_input.xlsx!A342&lt;&gt;"",HOSTILITY_training_input.xlsx!A342,"")</v>
      </c>
      <c r="BB435" t="str">
        <f t="shared" si="215"/>
        <v>=IF(IMPULSIVITY_training_input.xlsx!A342&lt;&gt;"",IMPULSIVITY_training_input.xlsx!A342,"")</v>
      </c>
      <c r="BC435" t="str">
        <f t="shared" si="215"/>
        <v>=IF(INTIMACY_AVOIDANCE_training_input.xlsx!A342&lt;&gt;"",INTIMACY_AVOIDANCE_training_input.xlsx!A342,"")</v>
      </c>
      <c r="BD435" t="str">
        <f t="shared" si="215"/>
        <v>=IF(IRRESPONSIBILITY_training_input.xlsx!A342&lt;&gt;"",IRRESPONSIBILITY_training_input.xlsx!A342,"")</v>
      </c>
      <c r="BE435" t="str">
        <f t="shared" si="215"/>
        <v>=IF(MANIPULATIVENESS_training_input.xlsx!A342&lt;&gt;"",MANIPULATIVENESS_training_input.xlsx!A342,"")</v>
      </c>
      <c r="BF435" t="str">
        <f t="shared" si="215"/>
        <v>=IF(PERCEPTUAL_DYSREGULATION_training_input.xlsx!A342&lt;&gt;"",PERCEPTUAL_DYSREGULATION_training_input.xlsx!A342,"")</v>
      </c>
      <c r="BG435" t="str">
        <f t="shared" si="215"/>
        <v>=IF(PERSEVERATION_training_input.xlsx!A342&lt;&gt;"",PERSEVERATION_training_input.xlsx!A342,"")</v>
      </c>
      <c r="BH435" t="str">
        <f t="shared" si="215"/>
        <v>=IF(RESTRICTED_AFFECTIVITY_training_input.xlsx!A342&lt;&gt;"",RESTRICTED_AFFECTIVITY_training_input.xlsx!A342,"")</v>
      </c>
      <c r="BI435" t="str">
        <f t="shared" si="215"/>
        <v>=IF(RIGID_PERFECTIONISM_training_input.xlsx!A342&lt;&gt;"",RIGID_PERFECTIONISM_training_input.xlsx!A342,"")</v>
      </c>
      <c r="BJ435" t="str">
        <f t="shared" si="215"/>
        <v>=IF(RISK_TAKING_training_input.xlsx!A342&lt;&gt;"",RISK_TAKING_training_input.xlsx!A342,"")</v>
      </c>
      <c r="BK435" t="str">
        <f t="shared" si="215"/>
        <v>=IF(SEPARATION_INSECURITY_training_input.xlsx!A342&lt;&gt;"",SEPARATION_INSECURITY_training_input.xlsx!A342,"")</v>
      </c>
      <c r="BL435" t="str">
        <f t="shared" si="215"/>
        <v>=IF(SUBMISSIVENESS_training_input.xlsx!A342&lt;&gt;"",SUBMISSIVENESS_training_input.xlsx!A342,"")</v>
      </c>
      <c r="BM435" t="str">
        <f t="shared" si="215"/>
        <v>=IF(SUSPICIOUSNESS_training_input.xlsx!A342&lt;&gt;"",SUSPICIOUSNESS_training_input.xlsx!A342,"")</v>
      </c>
      <c r="BN435" t="str">
        <f t="shared" si="215"/>
        <v>=IF(UNUSUAL_BELIEFS_training_input.xlsx!A342&lt;&gt;"",UNUSUAL_BELIEFS_training_input.xlsx!A342,"")</v>
      </c>
      <c r="BO435" t="str">
        <f t="shared" si="214"/>
        <v>=IF(WITHDRAWAL_training_input.xlsx!A342&lt;&gt;"",WITHDRAWAL_training_input.xlsx!A342,"")</v>
      </c>
      <c r="BP435" t="str">
        <f t="shared" si="214"/>
        <v>=IF(ACT_training_input.xlsx!A342&lt;&gt;"",ACT_training_input.xlsx!A342,"")</v>
      </c>
      <c r="BQ435" t="str">
        <f t="shared" si="214"/>
        <v>=IF(DSP_training_input.xlsx!A342&lt;&gt;"",DSP_training_input.xlsx!A342,"")</v>
      </c>
      <c r="BR435" t="str">
        <f t="shared" si="214"/>
        <v>=IF(PAG_training_input.xlsx!A342&lt;&gt;"",PAG_training_input.xlsx!A342,"")</v>
      </c>
      <c r="BS435" t="str">
        <f t="shared" si="214"/>
        <v>=IF(PRO_training_input.xlsx!A342&lt;&gt;"",PRO_training_input.xlsx!A342,"")</v>
      </c>
      <c r="BT435" t="str">
        <f t="shared" si="214"/>
        <v>=IF(SPL_training_input.xlsx!A342&lt;&gt;"",SPL_training_input.xlsx!A342,"")</v>
      </c>
      <c r="BU435" t="str">
        <f t="shared" si="214"/>
        <v>=IF(WDR_training_input.xlsx!A342&lt;&gt;"",WDR_training_input.xlsx!A342,"")</v>
      </c>
      <c r="BV435" t="str">
        <f t="shared" si="214"/>
        <v>=IF(CON_training_input.xlsx!A342&lt;&gt;"",CON_training_input.xlsx!A342,"")</v>
      </c>
      <c r="BW435" t="str">
        <f t="shared" si="214"/>
        <v>=IF(DSC_training_input.xlsx!A342&lt;&gt;"",DSC_training_input.xlsx!A342,"")</v>
      </c>
      <c r="BX435" t="str">
        <f t="shared" si="214"/>
        <v>=IF(FAN_training_input.xlsx!A342&lt;&gt;"",FAN_training_input.xlsx!A342,"")</v>
      </c>
      <c r="BY435" t="str">
        <f t="shared" si="214"/>
        <v>=IF(OMN_training_input.xlsx!A342&lt;&gt;"",OMN_training_input.xlsx!A342,"")</v>
      </c>
      <c r="BZ435" t="str">
        <f t="shared" si="214"/>
        <v>=IF(REP_training_input.xlsx!A342&lt;&gt;"",REP_training_input.xlsx!A342,"")</v>
      </c>
      <c r="CA435" t="str">
        <f t="shared" si="214"/>
        <v>=IF(SOM_training_input.xlsx!A342&lt;&gt;"",SOM_training_input.xlsx!A342,"")</v>
      </c>
      <c r="CB435" t="str">
        <f t="shared" si="214"/>
        <v>=IF(SUB_training_input.xlsx!A342&lt;&gt;"",SUB_training_input.xlsx!A342,"")</v>
      </c>
      <c r="CC435" t="str">
        <f t="shared" si="214"/>
        <v>=IF(UND_training_input.xlsx!A342&lt;&gt;"",UND_training_input.xlsx!A342,"")</v>
      </c>
      <c r="CD435" t="str">
        <f t="shared" si="214"/>
        <v>=IF(ALT_training_input.xlsx!A342&lt;&gt;"",ALT_training_input.xlsx!A342,"")</v>
      </c>
      <c r="CE435" t="str">
        <f t="shared" si="214"/>
        <v>=IF(HUM_training_input.xlsx!A342&lt;&gt;"",HUM_training_input.xlsx!A342,"")</v>
      </c>
      <c r="CF435" t="str">
        <f t="shared" si="214"/>
        <v>=IF(IDL_training_input.xlsx!A342&lt;&gt;"",IDL_training_input.xlsx!A342,"")</v>
      </c>
      <c r="CG435" t="str">
        <f t="shared" si="214"/>
        <v>=IF(RFM_training_input.xlsx!A342&lt;&gt;"",RFM_training_input.xlsx!A342,"")</v>
      </c>
      <c r="CH435" t="str">
        <f t="shared" si="214"/>
        <v>=IF(DN_training_input.xlsx!A342&lt;&gt;"",DN_training_input.xlsx!A342,"")</v>
      </c>
      <c r="CI435" t="str">
        <f t="shared" si="214"/>
        <v>=IF(INT_training_input.xlsx!A342&lt;&gt;"",INT_training_input.xlsx!A342,"")</v>
      </c>
      <c r="CJ435" t="str">
        <f t="shared" si="214"/>
        <v>=IF(SUP_training_input.xlsx!A342&lt;&gt;"",SUP_training_input.xlsx!A342,"")</v>
      </c>
      <c r="CK435" t="str">
        <f t="shared" si="214"/>
        <v>=IF(ANT_training_input.xlsx!A342&lt;&gt;"",ANT_training_input.xlsx!A342,"")</v>
      </c>
      <c r="CL435" t="str">
        <f t="shared" si="214"/>
        <v>=IF(ISO_training_input.xlsx!A342&lt;&gt;"",ISO_training_input.xlsx!A342,"")</v>
      </c>
    </row>
    <row r="436" spans="1:90">
      <c r="A436">
        <v>343</v>
      </c>
      <c r="B436" t="str">
        <f t="shared" si="205"/>
        <v>=IF(SUICIDE_training_input.xlsx!A343&lt;&gt;"",SUICIDE_training_input.xlsx!A343,"")</v>
      </c>
      <c r="C436" t="str">
        <f t="shared" si="215"/>
        <v>=IF(IQ_training_input.xlsx!A343&lt;&gt;"",IQ_training_input.xlsx!A343,"")</v>
      </c>
      <c r="D436" t="str">
        <f t="shared" si="215"/>
        <v>=IF(AMBIG_training_input.xlsx!A343&lt;&gt;"",AMBIG_training_input.xlsx!A343,"")</v>
      </c>
      <c r="E436" t="str">
        <f t="shared" si="215"/>
        <v>=IF(EGODYST_training_input.xlsx!A343&lt;&gt;"",EGODYST_training_input.xlsx!A343,"")</v>
      </c>
      <c r="F436" t="str">
        <f t="shared" si="215"/>
        <v>=IF(AUTISM_training_input.xlsx!A343&lt;&gt;"",AUTISM_training_input.xlsx!A343,"")</v>
      </c>
      <c r="G436" t="str">
        <f t="shared" si="215"/>
        <v>=IF(IDENTITY_training_input.xlsx!A343&lt;&gt;"",IDENTITY_training_input.xlsx!A343,"")</v>
      </c>
      <c r="H436" t="str">
        <f t="shared" si="215"/>
        <v>=IF(SELFDIR_training_input.xlsx!A343&lt;&gt;"",SELFDIR_training_input.xlsx!A343,"")</v>
      </c>
      <c r="I436" t="str">
        <f t="shared" si="215"/>
        <v>=IF(EMPATHY_training_input.xlsx!A343&lt;&gt;"",EMPATHY_training_input.xlsx!A343,"")</v>
      </c>
      <c r="J436" t="str">
        <f t="shared" si="215"/>
        <v>=IF(INTIMACY_training_input.xlsx!A343&lt;&gt;"",INTIMACY_training_input.xlsx!A343,"")</v>
      </c>
      <c r="K436" t="str">
        <f t="shared" si="215"/>
        <v>=IF(ACUTE_training_input.xlsx!A343&lt;&gt;"",ACUTE_training_input.xlsx!A343,"")</v>
      </c>
      <c r="L436" t="str">
        <f t="shared" si="215"/>
        <v>=IF(CHRONIC_training_input.xlsx!A343&lt;&gt;"",CHRONIC_training_input.xlsx!A343,"")</v>
      </c>
      <c r="M436" t="str">
        <f t="shared" si="215"/>
        <v>=IF(TRAUMA_PAST_training_input.xlsx!A343&lt;&gt;"",TRAUMA_PAST_training_input.xlsx!A343,"")</v>
      </c>
      <c r="N436" t="str">
        <f t="shared" si="215"/>
        <v>=IF(TRAUMA_PRESENT_training_input.xlsx!A343&lt;&gt;"",TRAUMA_PRESENT_training_input.xlsx!A343,"")</v>
      </c>
      <c r="O436" t="str">
        <f t="shared" si="215"/>
        <v>=IF(HOPE_training_input.xlsx!A343&lt;&gt;"",HOPE_training_input.xlsx!A343,"")</v>
      </c>
      <c r="P436" t="str">
        <f t="shared" si="215"/>
        <v>=IF(SELFAFFICACY_training_input.xlsx!A343&lt;&gt;"",SELFAFFICACY_training_input.xlsx!A343,"")</v>
      </c>
      <c r="Q436" t="str">
        <f t="shared" si="215"/>
        <v>=IF(SELFESTEEM_training_input.xlsx!A343&lt;&gt;"",SELFESTEEM_training_input.xlsx!A343,"")</v>
      </c>
      <c r="R436" t="str">
        <f t="shared" si="215"/>
        <v>=IF(WELLBEING_training_input.xlsx!A343&lt;&gt;"",WELLBEING_training_input.xlsx!A343,"")</v>
      </c>
      <c r="S436" t="str">
        <f t="shared" si="215"/>
        <v>=IF(HYPER_training_input.xlsx!A343&lt;&gt;"",HYPER_training_input.xlsx!A343,"")</v>
      </c>
      <c r="T436" t="str">
        <f t="shared" si="215"/>
        <v>=IF(AGGR_training_input.xlsx!A343&lt;&gt;"",AGGR_training_input.xlsx!A343,"")</v>
      </c>
      <c r="U436" t="str">
        <f t="shared" si="215"/>
        <v>=IF(COND_PR_training_input.xlsx!A343&lt;&gt;"",COND_PR_training_input.xlsx!A343,"")</v>
      </c>
      <c r="V436" t="str">
        <f t="shared" si="215"/>
        <v>=IF(ANXIE_training_input.xlsx!A343&lt;&gt;"",ANXIE_training_input.xlsx!A343,"")</v>
      </c>
      <c r="W436" t="str">
        <f t="shared" si="215"/>
        <v>=IF(DEPR_training_input.xlsx!A343&lt;&gt;"",DEPR_training_input.xlsx!A343,"")</v>
      </c>
      <c r="X436" t="str">
        <f t="shared" si="215"/>
        <v>=IF(SOMAT_training_input.xlsx!A343&lt;&gt;"",SOMAT_training_input.xlsx!A343,"")</v>
      </c>
      <c r="Y436" t="str">
        <f t="shared" si="215"/>
        <v>=IF(ATYPI_training_input.xlsx!A343&lt;&gt;"",ATYPI_training_input.xlsx!A343,"")</v>
      </c>
      <c r="Z436" t="str">
        <f t="shared" si="215"/>
        <v>=IF(WITHD_training_input.xlsx!A343&lt;&gt;"",WITHD_training_input.xlsx!A343,"")</v>
      </c>
      <c r="AA436" t="str">
        <f t="shared" si="215"/>
        <v>=IF(ATTE_PR_training_input.xlsx!A343&lt;&gt;"",ATTE_PR_training_input.xlsx!A343,"")</v>
      </c>
      <c r="AB436" t="str">
        <f t="shared" si="215"/>
        <v>=IF(ANG_CONT_training_input.xlsx!A343&lt;&gt;"",ANG_CONT_training_input.xlsx!A343,"")</v>
      </c>
      <c r="AC436" t="str">
        <f t="shared" si="215"/>
        <v>=IF(DEV_SOC_DIS_training_input.xlsx!A343&lt;&gt;"",DEV_SOC_DIS_training_input.xlsx!A343,"")</v>
      </c>
      <c r="AD436" t="str">
        <f t="shared" si="215"/>
        <v>=IF(BULLY_training_input.xlsx!A343&lt;&gt;"",BULLY_training_input.xlsx!A343,"")</v>
      </c>
      <c r="AE436" t="str">
        <f t="shared" si="215"/>
        <v>=IF(EMOT_SELF_C_training_input.xlsx!A343&lt;&gt;"",EMOT_SELF_C_training_input.xlsx!A343,"")</v>
      </c>
      <c r="AF436" t="str">
        <f t="shared" si="215"/>
        <v>=IF(EXE_FUN_training_input.xlsx!A343&lt;&gt;"",EXE_FUN_training_input.xlsx!A343,"")</v>
      </c>
      <c r="AG436" t="str">
        <f t="shared" si="215"/>
        <v>=IF(MANIA_training_input.xlsx!A343&lt;&gt;"",MANIA_training_input.xlsx!A343,"")</v>
      </c>
      <c r="AH436" t="str">
        <f t="shared" si="215"/>
        <v>=IF(NEG_EMOT_training_input.xlsx!A343&lt;&gt;"",NEG_EMOT_training_input.xlsx!A343,"")</v>
      </c>
      <c r="AI436" t="str">
        <f t="shared" si="215"/>
        <v>=IF(ADAPT_training_input.xlsx!A343&lt;&gt;"",ADAPT_training_input.xlsx!A343,"")</v>
      </c>
      <c r="AJ436" t="str">
        <f t="shared" si="215"/>
        <v>=IF(SOC_SK_training_input.xlsx!A343&lt;&gt;"",SOC_SK_training_input.xlsx!A343,"")</v>
      </c>
      <c r="AK436" t="str">
        <f t="shared" si="215"/>
        <v>=IF(LEAD_training_input.xlsx!A343&lt;&gt;"",LEAD_training_input.xlsx!A343,"")</v>
      </c>
      <c r="AL436" t="str">
        <f t="shared" si="215"/>
        <v>=IF(ACT_DAIL_training_input.xlsx!A343&lt;&gt;"",ACT_DAIL_training_input.xlsx!A343,"")</v>
      </c>
      <c r="AM436" t="str">
        <f t="shared" si="215"/>
        <v>=IF(FUN_COM_training_input.xlsx!A343&lt;&gt;"",FUN_COM_training_input.xlsx!A343,"")</v>
      </c>
      <c r="AN436" t="str">
        <f t="shared" si="215"/>
        <v>=IF(RESILI_training_input.xlsx!A343&lt;&gt;"",RESILI_training_input.xlsx!A343,"")</v>
      </c>
      <c r="AO436" t="str">
        <f t="shared" si="215"/>
        <v>=IF(SEL_training_input.xlsx!A343&lt;&gt;"",SEL_training_input.xlsx!A343,"")</v>
      </c>
      <c r="AP436" t="str">
        <f t="shared" si="215"/>
        <v>=IF(SEV_training_input.xlsx!A343&lt;&gt;"",SEV_training_input.xlsx!A343,"")</v>
      </c>
      <c r="AQ436" t="str">
        <f t="shared" si="215"/>
        <v>=IF(ANHEDONIA_training_input.xlsx!A343&lt;&gt;"",ANHEDONIA_training_input.xlsx!A343,"")</v>
      </c>
      <c r="AR436" t="str">
        <f t="shared" si="215"/>
        <v>=IF(ANXIOUSNESS_training_input.xlsx!A343&lt;&gt;"",ANXIOUSNESS_training_input.xlsx!A343,"")</v>
      </c>
      <c r="AS436" t="str">
        <f t="shared" si="215"/>
        <v>=IF(ATTENTION_SEEKING_training_input.xlsx!A343&lt;&gt;"",ATTENTION_SEEKING_training_input.xlsx!A343,"")</v>
      </c>
      <c r="AT436" t="str">
        <f t="shared" si="215"/>
        <v>=IF(CALLOUSNESS_training_input.xlsx!A343&lt;&gt;"",CALLOUSNESS_training_input.xlsx!A343,"")</v>
      </c>
      <c r="AU436" t="str">
        <f t="shared" si="215"/>
        <v>=IF(DECEITFULNESS_training_input.xlsx!A343&lt;&gt;"",DECEITFULNESS_training_input.xlsx!A343,"")</v>
      </c>
      <c r="AV436" t="str">
        <f t="shared" si="215"/>
        <v>=IF(DEPRESSIVITY_training_input.xlsx!A343&lt;&gt;"",DEPRESSIVITY_training_input.xlsx!A343,"")</v>
      </c>
      <c r="AW436" t="str">
        <f t="shared" si="215"/>
        <v>=IF(DISTRACTIBILITY_training_input.xlsx!A343&lt;&gt;"",DISTRACTIBILITY_training_input.xlsx!A343,"")</v>
      </c>
      <c r="AX436" t="str">
        <f t="shared" si="215"/>
        <v>=IF(ECCENTRICITY_training_input.xlsx!A343&lt;&gt;"",ECCENTRICITY_training_input.xlsx!A343,"")</v>
      </c>
      <c r="AY436" t="str">
        <f t="shared" si="215"/>
        <v>=IF(EMOTIONAL_LABILITY_training_input.xlsx!A343&lt;&gt;"",EMOTIONAL_LABILITY_training_input.xlsx!A343,"")</v>
      </c>
      <c r="AZ436" t="str">
        <f t="shared" si="215"/>
        <v>=IF(GRANDIOSITY_training_input.xlsx!A343&lt;&gt;"",GRANDIOSITY_training_input.xlsx!A343,"")</v>
      </c>
      <c r="BA436" t="str">
        <f t="shared" si="215"/>
        <v>=IF(HOSTILITY_training_input.xlsx!A343&lt;&gt;"",HOSTILITY_training_input.xlsx!A343,"")</v>
      </c>
      <c r="BB436" t="str">
        <f t="shared" si="215"/>
        <v>=IF(IMPULSIVITY_training_input.xlsx!A343&lt;&gt;"",IMPULSIVITY_training_input.xlsx!A343,"")</v>
      </c>
      <c r="BC436" t="str">
        <f t="shared" si="215"/>
        <v>=IF(INTIMACY_AVOIDANCE_training_input.xlsx!A343&lt;&gt;"",INTIMACY_AVOIDANCE_training_input.xlsx!A343,"")</v>
      </c>
      <c r="BD436" t="str">
        <f t="shared" si="215"/>
        <v>=IF(IRRESPONSIBILITY_training_input.xlsx!A343&lt;&gt;"",IRRESPONSIBILITY_training_input.xlsx!A343,"")</v>
      </c>
      <c r="BE436" t="str">
        <f t="shared" si="215"/>
        <v>=IF(MANIPULATIVENESS_training_input.xlsx!A343&lt;&gt;"",MANIPULATIVENESS_training_input.xlsx!A343,"")</v>
      </c>
      <c r="BF436" t="str">
        <f t="shared" si="215"/>
        <v>=IF(PERCEPTUAL_DYSREGULATION_training_input.xlsx!A343&lt;&gt;"",PERCEPTUAL_DYSREGULATION_training_input.xlsx!A343,"")</v>
      </c>
      <c r="BG436" t="str">
        <f t="shared" si="215"/>
        <v>=IF(PERSEVERATION_training_input.xlsx!A343&lt;&gt;"",PERSEVERATION_training_input.xlsx!A343,"")</v>
      </c>
      <c r="BH436" t="str">
        <f t="shared" si="215"/>
        <v>=IF(RESTRICTED_AFFECTIVITY_training_input.xlsx!A343&lt;&gt;"",RESTRICTED_AFFECTIVITY_training_input.xlsx!A343,"")</v>
      </c>
      <c r="BI436" t="str">
        <f t="shared" si="215"/>
        <v>=IF(RIGID_PERFECTIONISM_training_input.xlsx!A343&lt;&gt;"",RIGID_PERFECTIONISM_training_input.xlsx!A343,"")</v>
      </c>
      <c r="BJ436" t="str">
        <f t="shared" si="215"/>
        <v>=IF(RISK_TAKING_training_input.xlsx!A343&lt;&gt;"",RISK_TAKING_training_input.xlsx!A343,"")</v>
      </c>
      <c r="BK436" t="str">
        <f t="shared" si="215"/>
        <v>=IF(SEPARATION_INSECURITY_training_input.xlsx!A343&lt;&gt;"",SEPARATION_INSECURITY_training_input.xlsx!A343,"")</v>
      </c>
      <c r="BL436" t="str">
        <f t="shared" si="215"/>
        <v>=IF(SUBMISSIVENESS_training_input.xlsx!A343&lt;&gt;"",SUBMISSIVENESS_training_input.xlsx!A343,"")</v>
      </c>
      <c r="BM436" t="str">
        <f t="shared" si="215"/>
        <v>=IF(SUSPICIOUSNESS_training_input.xlsx!A343&lt;&gt;"",SUSPICIOUSNESS_training_input.xlsx!A343,"")</v>
      </c>
      <c r="BN436" t="str">
        <f t="shared" ref="BN436:CL439" si="216">CONCATENATE($A$11,BN$1,$A$12,$A436,$A$13,BN$1,$A$14,$A436,$A$15)</f>
        <v>=IF(UNUSUAL_BELIEFS_training_input.xlsx!A343&lt;&gt;"",UNUSUAL_BELIEFS_training_input.xlsx!A343,"")</v>
      </c>
      <c r="BO436" t="str">
        <f t="shared" si="216"/>
        <v>=IF(WITHDRAWAL_training_input.xlsx!A343&lt;&gt;"",WITHDRAWAL_training_input.xlsx!A343,"")</v>
      </c>
      <c r="BP436" t="str">
        <f t="shared" si="216"/>
        <v>=IF(ACT_training_input.xlsx!A343&lt;&gt;"",ACT_training_input.xlsx!A343,"")</v>
      </c>
      <c r="BQ436" t="str">
        <f t="shared" si="216"/>
        <v>=IF(DSP_training_input.xlsx!A343&lt;&gt;"",DSP_training_input.xlsx!A343,"")</v>
      </c>
      <c r="BR436" t="str">
        <f t="shared" si="216"/>
        <v>=IF(PAG_training_input.xlsx!A343&lt;&gt;"",PAG_training_input.xlsx!A343,"")</v>
      </c>
      <c r="BS436" t="str">
        <f t="shared" si="216"/>
        <v>=IF(PRO_training_input.xlsx!A343&lt;&gt;"",PRO_training_input.xlsx!A343,"")</v>
      </c>
      <c r="BT436" t="str">
        <f t="shared" si="216"/>
        <v>=IF(SPL_training_input.xlsx!A343&lt;&gt;"",SPL_training_input.xlsx!A343,"")</v>
      </c>
      <c r="BU436" t="str">
        <f t="shared" si="216"/>
        <v>=IF(WDR_training_input.xlsx!A343&lt;&gt;"",WDR_training_input.xlsx!A343,"")</v>
      </c>
      <c r="BV436" t="str">
        <f t="shared" si="216"/>
        <v>=IF(CON_training_input.xlsx!A343&lt;&gt;"",CON_training_input.xlsx!A343,"")</v>
      </c>
      <c r="BW436" t="str">
        <f t="shared" si="216"/>
        <v>=IF(DSC_training_input.xlsx!A343&lt;&gt;"",DSC_training_input.xlsx!A343,"")</v>
      </c>
      <c r="BX436" t="str">
        <f t="shared" si="216"/>
        <v>=IF(FAN_training_input.xlsx!A343&lt;&gt;"",FAN_training_input.xlsx!A343,"")</v>
      </c>
      <c r="BY436" t="str">
        <f t="shared" si="216"/>
        <v>=IF(OMN_training_input.xlsx!A343&lt;&gt;"",OMN_training_input.xlsx!A343,"")</v>
      </c>
      <c r="BZ436" t="str">
        <f t="shared" si="216"/>
        <v>=IF(REP_training_input.xlsx!A343&lt;&gt;"",REP_training_input.xlsx!A343,"")</v>
      </c>
      <c r="CA436" t="str">
        <f t="shared" si="216"/>
        <v>=IF(SOM_training_input.xlsx!A343&lt;&gt;"",SOM_training_input.xlsx!A343,"")</v>
      </c>
      <c r="CB436" t="str">
        <f t="shared" si="216"/>
        <v>=IF(SUB_training_input.xlsx!A343&lt;&gt;"",SUB_training_input.xlsx!A343,"")</v>
      </c>
      <c r="CC436" t="str">
        <f t="shared" si="216"/>
        <v>=IF(UND_training_input.xlsx!A343&lt;&gt;"",UND_training_input.xlsx!A343,"")</v>
      </c>
      <c r="CD436" t="str">
        <f t="shared" si="216"/>
        <v>=IF(ALT_training_input.xlsx!A343&lt;&gt;"",ALT_training_input.xlsx!A343,"")</v>
      </c>
      <c r="CE436" t="str">
        <f t="shared" si="216"/>
        <v>=IF(HUM_training_input.xlsx!A343&lt;&gt;"",HUM_training_input.xlsx!A343,"")</v>
      </c>
      <c r="CF436" t="str">
        <f t="shared" si="216"/>
        <v>=IF(IDL_training_input.xlsx!A343&lt;&gt;"",IDL_training_input.xlsx!A343,"")</v>
      </c>
      <c r="CG436" t="str">
        <f t="shared" si="216"/>
        <v>=IF(RFM_training_input.xlsx!A343&lt;&gt;"",RFM_training_input.xlsx!A343,"")</v>
      </c>
      <c r="CH436" t="str">
        <f t="shared" si="216"/>
        <v>=IF(DN_training_input.xlsx!A343&lt;&gt;"",DN_training_input.xlsx!A343,"")</v>
      </c>
      <c r="CI436" t="str">
        <f t="shared" si="216"/>
        <v>=IF(INT_training_input.xlsx!A343&lt;&gt;"",INT_training_input.xlsx!A343,"")</v>
      </c>
      <c r="CJ436" t="str">
        <f t="shared" si="216"/>
        <v>=IF(SUP_training_input.xlsx!A343&lt;&gt;"",SUP_training_input.xlsx!A343,"")</v>
      </c>
      <c r="CK436" t="str">
        <f t="shared" si="216"/>
        <v>=IF(ANT_training_input.xlsx!A343&lt;&gt;"",ANT_training_input.xlsx!A343,"")</v>
      </c>
      <c r="CL436" t="str">
        <f t="shared" si="216"/>
        <v>=IF(ISO_training_input.xlsx!A343&lt;&gt;"",ISO_training_input.xlsx!A343,"")</v>
      </c>
    </row>
    <row r="437" spans="1:90">
      <c r="A437">
        <v>344</v>
      </c>
      <c r="B437" t="str">
        <f t="shared" si="205"/>
        <v>=IF(SUICIDE_training_input.xlsx!A344&lt;&gt;"",SUICIDE_training_input.xlsx!A344,"")</v>
      </c>
      <c r="C437" t="str">
        <f t="shared" ref="C437:BN440" si="217">CONCATENATE($A$11,C$1,$A$12,$A437,$A$13,C$1,$A$14,$A437,$A$15)</f>
        <v>=IF(IQ_training_input.xlsx!A344&lt;&gt;"",IQ_training_input.xlsx!A344,"")</v>
      </c>
      <c r="D437" t="str">
        <f t="shared" si="217"/>
        <v>=IF(AMBIG_training_input.xlsx!A344&lt;&gt;"",AMBIG_training_input.xlsx!A344,"")</v>
      </c>
      <c r="E437" t="str">
        <f t="shared" si="217"/>
        <v>=IF(EGODYST_training_input.xlsx!A344&lt;&gt;"",EGODYST_training_input.xlsx!A344,"")</v>
      </c>
      <c r="F437" t="str">
        <f t="shared" si="217"/>
        <v>=IF(AUTISM_training_input.xlsx!A344&lt;&gt;"",AUTISM_training_input.xlsx!A344,"")</v>
      </c>
      <c r="G437" t="str">
        <f t="shared" si="217"/>
        <v>=IF(IDENTITY_training_input.xlsx!A344&lt;&gt;"",IDENTITY_training_input.xlsx!A344,"")</v>
      </c>
      <c r="H437" t="str">
        <f t="shared" si="217"/>
        <v>=IF(SELFDIR_training_input.xlsx!A344&lt;&gt;"",SELFDIR_training_input.xlsx!A344,"")</v>
      </c>
      <c r="I437" t="str">
        <f t="shared" si="217"/>
        <v>=IF(EMPATHY_training_input.xlsx!A344&lt;&gt;"",EMPATHY_training_input.xlsx!A344,"")</v>
      </c>
      <c r="J437" t="str">
        <f t="shared" si="217"/>
        <v>=IF(INTIMACY_training_input.xlsx!A344&lt;&gt;"",INTIMACY_training_input.xlsx!A344,"")</v>
      </c>
      <c r="K437" t="str">
        <f t="shared" si="217"/>
        <v>=IF(ACUTE_training_input.xlsx!A344&lt;&gt;"",ACUTE_training_input.xlsx!A344,"")</v>
      </c>
      <c r="L437" t="str">
        <f t="shared" si="217"/>
        <v>=IF(CHRONIC_training_input.xlsx!A344&lt;&gt;"",CHRONIC_training_input.xlsx!A344,"")</v>
      </c>
      <c r="M437" t="str">
        <f t="shared" si="217"/>
        <v>=IF(TRAUMA_PAST_training_input.xlsx!A344&lt;&gt;"",TRAUMA_PAST_training_input.xlsx!A344,"")</v>
      </c>
      <c r="N437" t="str">
        <f t="shared" si="217"/>
        <v>=IF(TRAUMA_PRESENT_training_input.xlsx!A344&lt;&gt;"",TRAUMA_PRESENT_training_input.xlsx!A344,"")</v>
      </c>
      <c r="O437" t="str">
        <f t="shared" si="217"/>
        <v>=IF(HOPE_training_input.xlsx!A344&lt;&gt;"",HOPE_training_input.xlsx!A344,"")</v>
      </c>
      <c r="P437" t="str">
        <f t="shared" si="217"/>
        <v>=IF(SELFAFFICACY_training_input.xlsx!A344&lt;&gt;"",SELFAFFICACY_training_input.xlsx!A344,"")</v>
      </c>
      <c r="Q437" t="str">
        <f t="shared" si="217"/>
        <v>=IF(SELFESTEEM_training_input.xlsx!A344&lt;&gt;"",SELFESTEEM_training_input.xlsx!A344,"")</v>
      </c>
      <c r="R437" t="str">
        <f t="shared" si="217"/>
        <v>=IF(WELLBEING_training_input.xlsx!A344&lt;&gt;"",WELLBEING_training_input.xlsx!A344,"")</v>
      </c>
      <c r="S437" t="str">
        <f t="shared" si="217"/>
        <v>=IF(HYPER_training_input.xlsx!A344&lt;&gt;"",HYPER_training_input.xlsx!A344,"")</v>
      </c>
      <c r="T437" t="str">
        <f t="shared" si="217"/>
        <v>=IF(AGGR_training_input.xlsx!A344&lt;&gt;"",AGGR_training_input.xlsx!A344,"")</v>
      </c>
      <c r="U437" t="str">
        <f t="shared" si="217"/>
        <v>=IF(COND_PR_training_input.xlsx!A344&lt;&gt;"",COND_PR_training_input.xlsx!A344,"")</v>
      </c>
      <c r="V437" t="str">
        <f t="shared" si="217"/>
        <v>=IF(ANXIE_training_input.xlsx!A344&lt;&gt;"",ANXIE_training_input.xlsx!A344,"")</v>
      </c>
      <c r="W437" t="str">
        <f t="shared" si="217"/>
        <v>=IF(DEPR_training_input.xlsx!A344&lt;&gt;"",DEPR_training_input.xlsx!A344,"")</v>
      </c>
      <c r="X437" t="str">
        <f t="shared" si="217"/>
        <v>=IF(SOMAT_training_input.xlsx!A344&lt;&gt;"",SOMAT_training_input.xlsx!A344,"")</v>
      </c>
      <c r="Y437" t="str">
        <f t="shared" si="217"/>
        <v>=IF(ATYPI_training_input.xlsx!A344&lt;&gt;"",ATYPI_training_input.xlsx!A344,"")</v>
      </c>
      <c r="Z437" t="str">
        <f t="shared" si="217"/>
        <v>=IF(WITHD_training_input.xlsx!A344&lt;&gt;"",WITHD_training_input.xlsx!A344,"")</v>
      </c>
      <c r="AA437" t="str">
        <f t="shared" si="217"/>
        <v>=IF(ATTE_PR_training_input.xlsx!A344&lt;&gt;"",ATTE_PR_training_input.xlsx!A344,"")</v>
      </c>
      <c r="AB437" t="str">
        <f t="shared" si="217"/>
        <v>=IF(ANG_CONT_training_input.xlsx!A344&lt;&gt;"",ANG_CONT_training_input.xlsx!A344,"")</v>
      </c>
      <c r="AC437" t="str">
        <f t="shared" si="217"/>
        <v>=IF(DEV_SOC_DIS_training_input.xlsx!A344&lt;&gt;"",DEV_SOC_DIS_training_input.xlsx!A344,"")</v>
      </c>
      <c r="AD437" t="str">
        <f t="shared" si="217"/>
        <v>=IF(BULLY_training_input.xlsx!A344&lt;&gt;"",BULLY_training_input.xlsx!A344,"")</v>
      </c>
      <c r="AE437" t="str">
        <f t="shared" si="217"/>
        <v>=IF(EMOT_SELF_C_training_input.xlsx!A344&lt;&gt;"",EMOT_SELF_C_training_input.xlsx!A344,"")</v>
      </c>
      <c r="AF437" t="str">
        <f t="shared" si="217"/>
        <v>=IF(EXE_FUN_training_input.xlsx!A344&lt;&gt;"",EXE_FUN_training_input.xlsx!A344,"")</v>
      </c>
      <c r="AG437" t="str">
        <f t="shared" si="217"/>
        <v>=IF(MANIA_training_input.xlsx!A344&lt;&gt;"",MANIA_training_input.xlsx!A344,"")</v>
      </c>
      <c r="AH437" t="str">
        <f t="shared" si="217"/>
        <v>=IF(NEG_EMOT_training_input.xlsx!A344&lt;&gt;"",NEG_EMOT_training_input.xlsx!A344,"")</v>
      </c>
      <c r="AI437" t="str">
        <f t="shared" si="217"/>
        <v>=IF(ADAPT_training_input.xlsx!A344&lt;&gt;"",ADAPT_training_input.xlsx!A344,"")</v>
      </c>
      <c r="AJ437" t="str">
        <f t="shared" si="217"/>
        <v>=IF(SOC_SK_training_input.xlsx!A344&lt;&gt;"",SOC_SK_training_input.xlsx!A344,"")</v>
      </c>
      <c r="AK437" t="str">
        <f t="shared" si="217"/>
        <v>=IF(LEAD_training_input.xlsx!A344&lt;&gt;"",LEAD_training_input.xlsx!A344,"")</v>
      </c>
      <c r="AL437" t="str">
        <f t="shared" si="217"/>
        <v>=IF(ACT_DAIL_training_input.xlsx!A344&lt;&gt;"",ACT_DAIL_training_input.xlsx!A344,"")</v>
      </c>
      <c r="AM437" t="str">
        <f t="shared" si="217"/>
        <v>=IF(FUN_COM_training_input.xlsx!A344&lt;&gt;"",FUN_COM_training_input.xlsx!A344,"")</v>
      </c>
      <c r="AN437" t="str">
        <f t="shared" si="217"/>
        <v>=IF(RESILI_training_input.xlsx!A344&lt;&gt;"",RESILI_training_input.xlsx!A344,"")</v>
      </c>
      <c r="AO437" t="str">
        <f t="shared" si="217"/>
        <v>=IF(SEL_training_input.xlsx!A344&lt;&gt;"",SEL_training_input.xlsx!A344,"")</v>
      </c>
      <c r="AP437" t="str">
        <f t="shared" si="217"/>
        <v>=IF(SEV_training_input.xlsx!A344&lt;&gt;"",SEV_training_input.xlsx!A344,"")</v>
      </c>
      <c r="AQ437" t="str">
        <f t="shared" si="217"/>
        <v>=IF(ANHEDONIA_training_input.xlsx!A344&lt;&gt;"",ANHEDONIA_training_input.xlsx!A344,"")</v>
      </c>
      <c r="AR437" t="str">
        <f t="shared" si="217"/>
        <v>=IF(ANXIOUSNESS_training_input.xlsx!A344&lt;&gt;"",ANXIOUSNESS_training_input.xlsx!A344,"")</v>
      </c>
      <c r="AS437" t="str">
        <f t="shared" si="217"/>
        <v>=IF(ATTENTION_SEEKING_training_input.xlsx!A344&lt;&gt;"",ATTENTION_SEEKING_training_input.xlsx!A344,"")</v>
      </c>
      <c r="AT437" t="str">
        <f t="shared" si="217"/>
        <v>=IF(CALLOUSNESS_training_input.xlsx!A344&lt;&gt;"",CALLOUSNESS_training_input.xlsx!A344,"")</v>
      </c>
      <c r="AU437" t="str">
        <f t="shared" si="217"/>
        <v>=IF(DECEITFULNESS_training_input.xlsx!A344&lt;&gt;"",DECEITFULNESS_training_input.xlsx!A344,"")</v>
      </c>
      <c r="AV437" t="str">
        <f t="shared" si="217"/>
        <v>=IF(DEPRESSIVITY_training_input.xlsx!A344&lt;&gt;"",DEPRESSIVITY_training_input.xlsx!A344,"")</v>
      </c>
      <c r="AW437" t="str">
        <f t="shared" si="217"/>
        <v>=IF(DISTRACTIBILITY_training_input.xlsx!A344&lt;&gt;"",DISTRACTIBILITY_training_input.xlsx!A344,"")</v>
      </c>
      <c r="AX437" t="str">
        <f t="shared" si="217"/>
        <v>=IF(ECCENTRICITY_training_input.xlsx!A344&lt;&gt;"",ECCENTRICITY_training_input.xlsx!A344,"")</v>
      </c>
      <c r="AY437" t="str">
        <f t="shared" si="217"/>
        <v>=IF(EMOTIONAL_LABILITY_training_input.xlsx!A344&lt;&gt;"",EMOTIONAL_LABILITY_training_input.xlsx!A344,"")</v>
      </c>
      <c r="AZ437" t="str">
        <f t="shared" si="217"/>
        <v>=IF(GRANDIOSITY_training_input.xlsx!A344&lt;&gt;"",GRANDIOSITY_training_input.xlsx!A344,"")</v>
      </c>
      <c r="BA437" t="str">
        <f t="shared" si="217"/>
        <v>=IF(HOSTILITY_training_input.xlsx!A344&lt;&gt;"",HOSTILITY_training_input.xlsx!A344,"")</v>
      </c>
      <c r="BB437" t="str">
        <f t="shared" si="217"/>
        <v>=IF(IMPULSIVITY_training_input.xlsx!A344&lt;&gt;"",IMPULSIVITY_training_input.xlsx!A344,"")</v>
      </c>
      <c r="BC437" t="str">
        <f t="shared" si="217"/>
        <v>=IF(INTIMACY_AVOIDANCE_training_input.xlsx!A344&lt;&gt;"",INTIMACY_AVOIDANCE_training_input.xlsx!A344,"")</v>
      </c>
      <c r="BD437" t="str">
        <f t="shared" si="217"/>
        <v>=IF(IRRESPONSIBILITY_training_input.xlsx!A344&lt;&gt;"",IRRESPONSIBILITY_training_input.xlsx!A344,"")</v>
      </c>
      <c r="BE437" t="str">
        <f t="shared" si="217"/>
        <v>=IF(MANIPULATIVENESS_training_input.xlsx!A344&lt;&gt;"",MANIPULATIVENESS_training_input.xlsx!A344,"")</v>
      </c>
      <c r="BF437" t="str">
        <f t="shared" si="217"/>
        <v>=IF(PERCEPTUAL_DYSREGULATION_training_input.xlsx!A344&lt;&gt;"",PERCEPTUAL_DYSREGULATION_training_input.xlsx!A344,"")</v>
      </c>
      <c r="BG437" t="str">
        <f t="shared" si="217"/>
        <v>=IF(PERSEVERATION_training_input.xlsx!A344&lt;&gt;"",PERSEVERATION_training_input.xlsx!A344,"")</v>
      </c>
      <c r="BH437" t="str">
        <f t="shared" si="217"/>
        <v>=IF(RESTRICTED_AFFECTIVITY_training_input.xlsx!A344&lt;&gt;"",RESTRICTED_AFFECTIVITY_training_input.xlsx!A344,"")</v>
      </c>
      <c r="BI437" t="str">
        <f t="shared" si="217"/>
        <v>=IF(RIGID_PERFECTIONISM_training_input.xlsx!A344&lt;&gt;"",RIGID_PERFECTIONISM_training_input.xlsx!A344,"")</v>
      </c>
      <c r="BJ437" t="str">
        <f t="shared" si="217"/>
        <v>=IF(RISK_TAKING_training_input.xlsx!A344&lt;&gt;"",RISK_TAKING_training_input.xlsx!A344,"")</v>
      </c>
      <c r="BK437" t="str">
        <f t="shared" si="217"/>
        <v>=IF(SEPARATION_INSECURITY_training_input.xlsx!A344&lt;&gt;"",SEPARATION_INSECURITY_training_input.xlsx!A344,"")</v>
      </c>
      <c r="BL437" t="str">
        <f t="shared" si="217"/>
        <v>=IF(SUBMISSIVENESS_training_input.xlsx!A344&lt;&gt;"",SUBMISSIVENESS_training_input.xlsx!A344,"")</v>
      </c>
      <c r="BM437" t="str">
        <f t="shared" si="217"/>
        <v>=IF(SUSPICIOUSNESS_training_input.xlsx!A344&lt;&gt;"",SUSPICIOUSNESS_training_input.xlsx!A344,"")</v>
      </c>
      <c r="BN437" t="str">
        <f t="shared" si="217"/>
        <v>=IF(UNUSUAL_BELIEFS_training_input.xlsx!A344&lt;&gt;"",UNUSUAL_BELIEFS_training_input.xlsx!A344,"")</v>
      </c>
      <c r="BO437" t="str">
        <f t="shared" si="216"/>
        <v>=IF(WITHDRAWAL_training_input.xlsx!A344&lt;&gt;"",WITHDRAWAL_training_input.xlsx!A344,"")</v>
      </c>
      <c r="BP437" t="str">
        <f t="shared" si="216"/>
        <v>=IF(ACT_training_input.xlsx!A344&lt;&gt;"",ACT_training_input.xlsx!A344,"")</v>
      </c>
      <c r="BQ437" t="str">
        <f t="shared" si="216"/>
        <v>=IF(DSP_training_input.xlsx!A344&lt;&gt;"",DSP_training_input.xlsx!A344,"")</v>
      </c>
      <c r="BR437" t="str">
        <f t="shared" si="216"/>
        <v>=IF(PAG_training_input.xlsx!A344&lt;&gt;"",PAG_training_input.xlsx!A344,"")</v>
      </c>
      <c r="BS437" t="str">
        <f t="shared" si="216"/>
        <v>=IF(PRO_training_input.xlsx!A344&lt;&gt;"",PRO_training_input.xlsx!A344,"")</v>
      </c>
      <c r="BT437" t="str">
        <f t="shared" si="216"/>
        <v>=IF(SPL_training_input.xlsx!A344&lt;&gt;"",SPL_training_input.xlsx!A344,"")</v>
      </c>
      <c r="BU437" t="str">
        <f t="shared" si="216"/>
        <v>=IF(WDR_training_input.xlsx!A344&lt;&gt;"",WDR_training_input.xlsx!A344,"")</v>
      </c>
      <c r="BV437" t="str">
        <f t="shared" si="216"/>
        <v>=IF(CON_training_input.xlsx!A344&lt;&gt;"",CON_training_input.xlsx!A344,"")</v>
      </c>
      <c r="BW437" t="str">
        <f t="shared" si="216"/>
        <v>=IF(DSC_training_input.xlsx!A344&lt;&gt;"",DSC_training_input.xlsx!A344,"")</v>
      </c>
      <c r="BX437" t="str">
        <f t="shared" si="216"/>
        <v>=IF(FAN_training_input.xlsx!A344&lt;&gt;"",FAN_training_input.xlsx!A344,"")</v>
      </c>
      <c r="BY437" t="str">
        <f t="shared" si="216"/>
        <v>=IF(OMN_training_input.xlsx!A344&lt;&gt;"",OMN_training_input.xlsx!A344,"")</v>
      </c>
      <c r="BZ437" t="str">
        <f t="shared" si="216"/>
        <v>=IF(REP_training_input.xlsx!A344&lt;&gt;"",REP_training_input.xlsx!A344,"")</v>
      </c>
      <c r="CA437" t="str">
        <f t="shared" si="216"/>
        <v>=IF(SOM_training_input.xlsx!A344&lt;&gt;"",SOM_training_input.xlsx!A344,"")</v>
      </c>
      <c r="CB437" t="str">
        <f t="shared" si="216"/>
        <v>=IF(SUB_training_input.xlsx!A344&lt;&gt;"",SUB_training_input.xlsx!A344,"")</v>
      </c>
      <c r="CC437" t="str">
        <f t="shared" si="216"/>
        <v>=IF(UND_training_input.xlsx!A344&lt;&gt;"",UND_training_input.xlsx!A344,"")</v>
      </c>
      <c r="CD437" t="str">
        <f t="shared" si="216"/>
        <v>=IF(ALT_training_input.xlsx!A344&lt;&gt;"",ALT_training_input.xlsx!A344,"")</v>
      </c>
      <c r="CE437" t="str">
        <f t="shared" si="216"/>
        <v>=IF(HUM_training_input.xlsx!A344&lt;&gt;"",HUM_training_input.xlsx!A344,"")</v>
      </c>
      <c r="CF437" t="str">
        <f t="shared" si="216"/>
        <v>=IF(IDL_training_input.xlsx!A344&lt;&gt;"",IDL_training_input.xlsx!A344,"")</v>
      </c>
      <c r="CG437" t="str">
        <f t="shared" si="216"/>
        <v>=IF(RFM_training_input.xlsx!A344&lt;&gt;"",RFM_training_input.xlsx!A344,"")</v>
      </c>
      <c r="CH437" t="str">
        <f t="shared" si="216"/>
        <v>=IF(DN_training_input.xlsx!A344&lt;&gt;"",DN_training_input.xlsx!A344,"")</v>
      </c>
      <c r="CI437" t="str">
        <f t="shared" si="216"/>
        <v>=IF(INT_training_input.xlsx!A344&lt;&gt;"",INT_training_input.xlsx!A344,"")</v>
      </c>
      <c r="CJ437" t="str">
        <f t="shared" si="216"/>
        <v>=IF(SUP_training_input.xlsx!A344&lt;&gt;"",SUP_training_input.xlsx!A344,"")</v>
      </c>
      <c r="CK437" t="str">
        <f t="shared" si="216"/>
        <v>=IF(ANT_training_input.xlsx!A344&lt;&gt;"",ANT_training_input.xlsx!A344,"")</v>
      </c>
      <c r="CL437" t="str">
        <f t="shared" si="216"/>
        <v>=IF(ISO_training_input.xlsx!A344&lt;&gt;"",ISO_training_input.xlsx!A344,"")</v>
      </c>
    </row>
    <row r="438" spans="1:90">
      <c r="A438">
        <v>345</v>
      </c>
      <c r="B438" t="str">
        <f t="shared" si="205"/>
        <v>=IF(SUICIDE_training_input.xlsx!A345&lt;&gt;"",SUICIDE_training_input.xlsx!A345,"")</v>
      </c>
      <c r="C438" t="str">
        <f t="shared" si="217"/>
        <v>=IF(IQ_training_input.xlsx!A345&lt;&gt;"",IQ_training_input.xlsx!A345,"")</v>
      </c>
      <c r="D438" t="str">
        <f t="shared" si="217"/>
        <v>=IF(AMBIG_training_input.xlsx!A345&lt;&gt;"",AMBIG_training_input.xlsx!A345,"")</v>
      </c>
      <c r="E438" t="str">
        <f t="shared" si="217"/>
        <v>=IF(EGODYST_training_input.xlsx!A345&lt;&gt;"",EGODYST_training_input.xlsx!A345,"")</v>
      </c>
      <c r="F438" t="str">
        <f t="shared" si="217"/>
        <v>=IF(AUTISM_training_input.xlsx!A345&lt;&gt;"",AUTISM_training_input.xlsx!A345,"")</v>
      </c>
      <c r="G438" t="str">
        <f t="shared" si="217"/>
        <v>=IF(IDENTITY_training_input.xlsx!A345&lt;&gt;"",IDENTITY_training_input.xlsx!A345,"")</v>
      </c>
      <c r="H438" t="str">
        <f t="shared" si="217"/>
        <v>=IF(SELFDIR_training_input.xlsx!A345&lt;&gt;"",SELFDIR_training_input.xlsx!A345,"")</v>
      </c>
      <c r="I438" t="str">
        <f t="shared" si="217"/>
        <v>=IF(EMPATHY_training_input.xlsx!A345&lt;&gt;"",EMPATHY_training_input.xlsx!A345,"")</v>
      </c>
      <c r="J438" t="str">
        <f t="shared" si="217"/>
        <v>=IF(INTIMACY_training_input.xlsx!A345&lt;&gt;"",INTIMACY_training_input.xlsx!A345,"")</v>
      </c>
      <c r="K438" t="str">
        <f t="shared" si="217"/>
        <v>=IF(ACUTE_training_input.xlsx!A345&lt;&gt;"",ACUTE_training_input.xlsx!A345,"")</v>
      </c>
      <c r="L438" t="str">
        <f t="shared" si="217"/>
        <v>=IF(CHRONIC_training_input.xlsx!A345&lt;&gt;"",CHRONIC_training_input.xlsx!A345,"")</v>
      </c>
      <c r="M438" t="str">
        <f t="shared" si="217"/>
        <v>=IF(TRAUMA_PAST_training_input.xlsx!A345&lt;&gt;"",TRAUMA_PAST_training_input.xlsx!A345,"")</v>
      </c>
      <c r="N438" t="str">
        <f t="shared" si="217"/>
        <v>=IF(TRAUMA_PRESENT_training_input.xlsx!A345&lt;&gt;"",TRAUMA_PRESENT_training_input.xlsx!A345,"")</v>
      </c>
      <c r="O438" t="str">
        <f t="shared" si="217"/>
        <v>=IF(HOPE_training_input.xlsx!A345&lt;&gt;"",HOPE_training_input.xlsx!A345,"")</v>
      </c>
      <c r="P438" t="str">
        <f t="shared" si="217"/>
        <v>=IF(SELFAFFICACY_training_input.xlsx!A345&lt;&gt;"",SELFAFFICACY_training_input.xlsx!A345,"")</v>
      </c>
      <c r="Q438" t="str">
        <f t="shared" si="217"/>
        <v>=IF(SELFESTEEM_training_input.xlsx!A345&lt;&gt;"",SELFESTEEM_training_input.xlsx!A345,"")</v>
      </c>
      <c r="R438" t="str">
        <f t="shared" si="217"/>
        <v>=IF(WELLBEING_training_input.xlsx!A345&lt;&gt;"",WELLBEING_training_input.xlsx!A345,"")</v>
      </c>
      <c r="S438" t="str">
        <f t="shared" si="217"/>
        <v>=IF(HYPER_training_input.xlsx!A345&lt;&gt;"",HYPER_training_input.xlsx!A345,"")</v>
      </c>
      <c r="T438" t="str">
        <f t="shared" si="217"/>
        <v>=IF(AGGR_training_input.xlsx!A345&lt;&gt;"",AGGR_training_input.xlsx!A345,"")</v>
      </c>
      <c r="U438" t="str">
        <f t="shared" si="217"/>
        <v>=IF(COND_PR_training_input.xlsx!A345&lt;&gt;"",COND_PR_training_input.xlsx!A345,"")</v>
      </c>
      <c r="V438" t="str">
        <f t="shared" si="217"/>
        <v>=IF(ANXIE_training_input.xlsx!A345&lt;&gt;"",ANXIE_training_input.xlsx!A345,"")</v>
      </c>
      <c r="W438" t="str">
        <f t="shared" si="217"/>
        <v>=IF(DEPR_training_input.xlsx!A345&lt;&gt;"",DEPR_training_input.xlsx!A345,"")</v>
      </c>
      <c r="X438" t="str">
        <f t="shared" si="217"/>
        <v>=IF(SOMAT_training_input.xlsx!A345&lt;&gt;"",SOMAT_training_input.xlsx!A345,"")</v>
      </c>
      <c r="Y438" t="str">
        <f t="shared" si="217"/>
        <v>=IF(ATYPI_training_input.xlsx!A345&lt;&gt;"",ATYPI_training_input.xlsx!A345,"")</v>
      </c>
      <c r="Z438" t="str">
        <f t="shared" si="217"/>
        <v>=IF(WITHD_training_input.xlsx!A345&lt;&gt;"",WITHD_training_input.xlsx!A345,"")</v>
      </c>
      <c r="AA438" t="str">
        <f t="shared" si="217"/>
        <v>=IF(ATTE_PR_training_input.xlsx!A345&lt;&gt;"",ATTE_PR_training_input.xlsx!A345,"")</v>
      </c>
      <c r="AB438" t="str">
        <f t="shared" si="217"/>
        <v>=IF(ANG_CONT_training_input.xlsx!A345&lt;&gt;"",ANG_CONT_training_input.xlsx!A345,"")</v>
      </c>
      <c r="AC438" t="str">
        <f t="shared" si="217"/>
        <v>=IF(DEV_SOC_DIS_training_input.xlsx!A345&lt;&gt;"",DEV_SOC_DIS_training_input.xlsx!A345,"")</v>
      </c>
      <c r="AD438" t="str">
        <f t="shared" si="217"/>
        <v>=IF(BULLY_training_input.xlsx!A345&lt;&gt;"",BULLY_training_input.xlsx!A345,"")</v>
      </c>
      <c r="AE438" t="str">
        <f t="shared" si="217"/>
        <v>=IF(EMOT_SELF_C_training_input.xlsx!A345&lt;&gt;"",EMOT_SELF_C_training_input.xlsx!A345,"")</v>
      </c>
      <c r="AF438" t="str">
        <f t="shared" si="217"/>
        <v>=IF(EXE_FUN_training_input.xlsx!A345&lt;&gt;"",EXE_FUN_training_input.xlsx!A345,"")</v>
      </c>
      <c r="AG438" t="str">
        <f t="shared" si="217"/>
        <v>=IF(MANIA_training_input.xlsx!A345&lt;&gt;"",MANIA_training_input.xlsx!A345,"")</v>
      </c>
      <c r="AH438" t="str">
        <f t="shared" si="217"/>
        <v>=IF(NEG_EMOT_training_input.xlsx!A345&lt;&gt;"",NEG_EMOT_training_input.xlsx!A345,"")</v>
      </c>
      <c r="AI438" t="str">
        <f t="shared" si="217"/>
        <v>=IF(ADAPT_training_input.xlsx!A345&lt;&gt;"",ADAPT_training_input.xlsx!A345,"")</v>
      </c>
      <c r="AJ438" t="str">
        <f t="shared" si="217"/>
        <v>=IF(SOC_SK_training_input.xlsx!A345&lt;&gt;"",SOC_SK_training_input.xlsx!A345,"")</v>
      </c>
      <c r="AK438" t="str">
        <f t="shared" si="217"/>
        <v>=IF(LEAD_training_input.xlsx!A345&lt;&gt;"",LEAD_training_input.xlsx!A345,"")</v>
      </c>
      <c r="AL438" t="str">
        <f t="shared" si="217"/>
        <v>=IF(ACT_DAIL_training_input.xlsx!A345&lt;&gt;"",ACT_DAIL_training_input.xlsx!A345,"")</v>
      </c>
      <c r="AM438" t="str">
        <f t="shared" si="217"/>
        <v>=IF(FUN_COM_training_input.xlsx!A345&lt;&gt;"",FUN_COM_training_input.xlsx!A345,"")</v>
      </c>
      <c r="AN438" t="str">
        <f t="shared" si="217"/>
        <v>=IF(RESILI_training_input.xlsx!A345&lt;&gt;"",RESILI_training_input.xlsx!A345,"")</v>
      </c>
      <c r="AO438" t="str">
        <f t="shared" si="217"/>
        <v>=IF(SEL_training_input.xlsx!A345&lt;&gt;"",SEL_training_input.xlsx!A345,"")</v>
      </c>
      <c r="AP438" t="str">
        <f t="shared" si="217"/>
        <v>=IF(SEV_training_input.xlsx!A345&lt;&gt;"",SEV_training_input.xlsx!A345,"")</v>
      </c>
      <c r="AQ438" t="str">
        <f t="shared" si="217"/>
        <v>=IF(ANHEDONIA_training_input.xlsx!A345&lt;&gt;"",ANHEDONIA_training_input.xlsx!A345,"")</v>
      </c>
      <c r="AR438" t="str">
        <f t="shared" si="217"/>
        <v>=IF(ANXIOUSNESS_training_input.xlsx!A345&lt;&gt;"",ANXIOUSNESS_training_input.xlsx!A345,"")</v>
      </c>
      <c r="AS438" t="str">
        <f t="shared" si="217"/>
        <v>=IF(ATTENTION_SEEKING_training_input.xlsx!A345&lt;&gt;"",ATTENTION_SEEKING_training_input.xlsx!A345,"")</v>
      </c>
      <c r="AT438" t="str">
        <f t="shared" si="217"/>
        <v>=IF(CALLOUSNESS_training_input.xlsx!A345&lt;&gt;"",CALLOUSNESS_training_input.xlsx!A345,"")</v>
      </c>
      <c r="AU438" t="str">
        <f t="shared" si="217"/>
        <v>=IF(DECEITFULNESS_training_input.xlsx!A345&lt;&gt;"",DECEITFULNESS_training_input.xlsx!A345,"")</v>
      </c>
      <c r="AV438" t="str">
        <f t="shared" si="217"/>
        <v>=IF(DEPRESSIVITY_training_input.xlsx!A345&lt;&gt;"",DEPRESSIVITY_training_input.xlsx!A345,"")</v>
      </c>
      <c r="AW438" t="str">
        <f t="shared" si="217"/>
        <v>=IF(DISTRACTIBILITY_training_input.xlsx!A345&lt;&gt;"",DISTRACTIBILITY_training_input.xlsx!A345,"")</v>
      </c>
      <c r="AX438" t="str">
        <f t="shared" si="217"/>
        <v>=IF(ECCENTRICITY_training_input.xlsx!A345&lt;&gt;"",ECCENTRICITY_training_input.xlsx!A345,"")</v>
      </c>
      <c r="AY438" t="str">
        <f t="shared" si="217"/>
        <v>=IF(EMOTIONAL_LABILITY_training_input.xlsx!A345&lt;&gt;"",EMOTIONAL_LABILITY_training_input.xlsx!A345,"")</v>
      </c>
      <c r="AZ438" t="str">
        <f t="shared" si="217"/>
        <v>=IF(GRANDIOSITY_training_input.xlsx!A345&lt;&gt;"",GRANDIOSITY_training_input.xlsx!A345,"")</v>
      </c>
      <c r="BA438" t="str">
        <f t="shared" si="217"/>
        <v>=IF(HOSTILITY_training_input.xlsx!A345&lt;&gt;"",HOSTILITY_training_input.xlsx!A345,"")</v>
      </c>
      <c r="BB438" t="str">
        <f t="shared" si="217"/>
        <v>=IF(IMPULSIVITY_training_input.xlsx!A345&lt;&gt;"",IMPULSIVITY_training_input.xlsx!A345,"")</v>
      </c>
      <c r="BC438" t="str">
        <f t="shared" si="217"/>
        <v>=IF(INTIMACY_AVOIDANCE_training_input.xlsx!A345&lt;&gt;"",INTIMACY_AVOIDANCE_training_input.xlsx!A345,"")</v>
      </c>
      <c r="BD438" t="str">
        <f t="shared" si="217"/>
        <v>=IF(IRRESPONSIBILITY_training_input.xlsx!A345&lt;&gt;"",IRRESPONSIBILITY_training_input.xlsx!A345,"")</v>
      </c>
      <c r="BE438" t="str">
        <f t="shared" si="217"/>
        <v>=IF(MANIPULATIVENESS_training_input.xlsx!A345&lt;&gt;"",MANIPULATIVENESS_training_input.xlsx!A345,"")</v>
      </c>
      <c r="BF438" t="str">
        <f t="shared" si="217"/>
        <v>=IF(PERCEPTUAL_DYSREGULATION_training_input.xlsx!A345&lt;&gt;"",PERCEPTUAL_DYSREGULATION_training_input.xlsx!A345,"")</v>
      </c>
      <c r="BG438" t="str">
        <f t="shared" si="217"/>
        <v>=IF(PERSEVERATION_training_input.xlsx!A345&lt;&gt;"",PERSEVERATION_training_input.xlsx!A345,"")</v>
      </c>
      <c r="BH438" t="str">
        <f t="shared" si="217"/>
        <v>=IF(RESTRICTED_AFFECTIVITY_training_input.xlsx!A345&lt;&gt;"",RESTRICTED_AFFECTIVITY_training_input.xlsx!A345,"")</v>
      </c>
      <c r="BI438" t="str">
        <f t="shared" si="217"/>
        <v>=IF(RIGID_PERFECTIONISM_training_input.xlsx!A345&lt;&gt;"",RIGID_PERFECTIONISM_training_input.xlsx!A345,"")</v>
      </c>
      <c r="BJ438" t="str">
        <f t="shared" si="217"/>
        <v>=IF(RISK_TAKING_training_input.xlsx!A345&lt;&gt;"",RISK_TAKING_training_input.xlsx!A345,"")</v>
      </c>
      <c r="BK438" t="str">
        <f t="shared" si="217"/>
        <v>=IF(SEPARATION_INSECURITY_training_input.xlsx!A345&lt;&gt;"",SEPARATION_INSECURITY_training_input.xlsx!A345,"")</v>
      </c>
      <c r="BL438" t="str">
        <f t="shared" si="217"/>
        <v>=IF(SUBMISSIVENESS_training_input.xlsx!A345&lt;&gt;"",SUBMISSIVENESS_training_input.xlsx!A345,"")</v>
      </c>
      <c r="BM438" t="str">
        <f t="shared" si="217"/>
        <v>=IF(SUSPICIOUSNESS_training_input.xlsx!A345&lt;&gt;"",SUSPICIOUSNESS_training_input.xlsx!A345,"")</v>
      </c>
      <c r="BN438" t="str">
        <f t="shared" si="217"/>
        <v>=IF(UNUSUAL_BELIEFS_training_input.xlsx!A345&lt;&gt;"",UNUSUAL_BELIEFS_training_input.xlsx!A345,"")</v>
      </c>
      <c r="BO438" t="str">
        <f t="shared" si="216"/>
        <v>=IF(WITHDRAWAL_training_input.xlsx!A345&lt;&gt;"",WITHDRAWAL_training_input.xlsx!A345,"")</v>
      </c>
      <c r="BP438" t="str">
        <f t="shared" si="216"/>
        <v>=IF(ACT_training_input.xlsx!A345&lt;&gt;"",ACT_training_input.xlsx!A345,"")</v>
      </c>
      <c r="BQ438" t="str">
        <f t="shared" si="216"/>
        <v>=IF(DSP_training_input.xlsx!A345&lt;&gt;"",DSP_training_input.xlsx!A345,"")</v>
      </c>
      <c r="BR438" t="str">
        <f t="shared" si="216"/>
        <v>=IF(PAG_training_input.xlsx!A345&lt;&gt;"",PAG_training_input.xlsx!A345,"")</v>
      </c>
      <c r="BS438" t="str">
        <f t="shared" si="216"/>
        <v>=IF(PRO_training_input.xlsx!A345&lt;&gt;"",PRO_training_input.xlsx!A345,"")</v>
      </c>
      <c r="BT438" t="str">
        <f t="shared" si="216"/>
        <v>=IF(SPL_training_input.xlsx!A345&lt;&gt;"",SPL_training_input.xlsx!A345,"")</v>
      </c>
      <c r="BU438" t="str">
        <f t="shared" si="216"/>
        <v>=IF(WDR_training_input.xlsx!A345&lt;&gt;"",WDR_training_input.xlsx!A345,"")</v>
      </c>
      <c r="BV438" t="str">
        <f t="shared" si="216"/>
        <v>=IF(CON_training_input.xlsx!A345&lt;&gt;"",CON_training_input.xlsx!A345,"")</v>
      </c>
      <c r="BW438" t="str">
        <f t="shared" si="216"/>
        <v>=IF(DSC_training_input.xlsx!A345&lt;&gt;"",DSC_training_input.xlsx!A345,"")</v>
      </c>
      <c r="BX438" t="str">
        <f t="shared" si="216"/>
        <v>=IF(FAN_training_input.xlsx!A345&lt;&gt;"",FAN_training_input.xlsx!A345,"")</v>
      </c>
      <c r="BY438" t="str">
        <f t="shared" si="216"/>
        <v>=IF(OMN_training_input.xlsx!A345&lt;&gt;"",OMN_training_input.xlsx!A345,"")</v>
      </c>
      <c r="BZ438" t="str">
        <f t="shared" si="216"/>
        <v>=IF(REP_training_input.xlsx!A345&lt;&gt;"",REP_training_input.xlsx!A345,"")</v>
      </c>
      <c r="CA438" t="str">
        <f t="shared" si="216"/>
        <v>=IF(SOM_training_input.xlsx!A345&lt;&gt;"",SOM_training_input.xlsx!A345,"")</v>
      </c>
      <c r="CB438" t="str">
        <f t="shared" si="216"/>
        <v>=IF(SUB_training_input.xlsx!A345&lt;&gt;"",SUB_training_input.xlsx!A345,"")</v>
      </c>
      <c r="CC438" t="str">
        <f t="shared" si="216"/>
        <v>=IF(UND_training_input.xlsx!A345&lt;&gt;"",UND_training_input.xlsx!A345,"")</v>
      </c>
      <c r="CD438" t="str">
        <f t="shared" si="216"/>
        <v>=IF(ALT_training_input.xlsx!A345&lt;&gt;"",ALT_training_input.xlsx!A345,"")</v>
      </c>
      <c r="CE438" t="str">
        <f t="shared" si="216"/>
        <v>=IF(HUM_training_input.xlsx!A345&lt;&gt;"",HUM_training_input.xlsx!A345,"")</v>
      </c>
      <c r="CF438" t="str">
        <f t="shared" si="216"/>
        <v>=IF(IDL_training_input.xlsx!A345&lt;&gt;"",IDL_training_input.xlsx!A345,"")</v>
      </c>
      <c r="CG438" t="str">
        <f t="shared" si="216"/>
        <v>=IF(RFM_training_input.xlsx!A345&lt;&gt;"",RFM_training_input.xlsx!A345,"")</v>
      </c>
      <c r="CH438" t="str">
        <f t="shared" si="216"/>
        <v>=IF(DN_training_input.xlsx!A345&lt;&gt;"",DN_training_input.xlsx!A345,"")</v>
      </c>
      <c r="CI438" t="str">
        <f t="shared" si="216"/>
        <v>=IF(INT_training_input.xlsx!A345&lt;&gt;"",INT_training_input.xlsx!A345,"")</v>
      </c>
      <c r="CJ438" t="str">
        <f t="shared" si="216"/>
        <v>=IF(SUP_training_input.xlsx!A345&lt;&gt;"",SUP_training_input.xlsx!A345,"")</v>
      </c>
      <c r="CK438" t="str">
        <f t="shared" si="216"/>
        <v>=IF(ANT_training_input.xlsx!A345&lt;&gt;"",ANT_training_input.xlsx!A345,"")</v>
      </c>
      <c r="CL438" t="str">
        <f t="shared" si="216"/>
        <v>=IF(ISO_training_input.xlsx!A345&lt;&gt;"",ISO_training_input.xlsx!A345,"")</v>
      </c>
    </row>
    <row r="439" spans="1:90">
      <c r="A439">
        <v>346</v>
      </c>
      <c r="B439" t="str">
        <f t="shared" si="205"/>
        <v>=IF(SUICIDE_training_input.xlsx!A346&lt;&gt;"",SUICIDE_training_input.xlsx!A346,"")</v>
      </c>
      <c r="C439" t="str">
        <f t="shared" si="217"/>
        <v>=IF(IQ_training_input.xlsx!A346&lt;&gt;"",IQ_training_input.xlsx!A346,"")</v>
      </c>
      <c r="D439" t="str">
        <f t="shared" si="217"/>
        <v>=IF(AMBIG_training_input.xlsx!A346&lt;&gt;"",AMBIG_training_input.xlsx!A346,"")</v>
      </c>
      <c r="E439" t="str">
        <f t="shared" si="217"/>
        <v>=IF(EGODYST_training_input.xlsx!A346&lt;&gt;"",EGODYST_training_input.xlsx!A346,"")</v>
      </c>
      <c r="F439" t="str">
        <f t="shared" si="217"/>
        <v>=IF(AUTISM_training_input.xlsx!A346&lt;&gt;"",AUTISM_training_input.xlsx!A346,"")</v>
      </c>
      <c r="G439" t="str">
        <f t="shared" si="217"/>
        <v>=IF(IDENTITY_training_input.xlsx!A346&lt;&gt;"",IDENTITY_training_input.xlsx!A346,"")</v>
      </c>
      <c r="H439" t="str">
        <f t="shared" si="217"/>
        <v>=IF(SELFDIR_training_input.xlsx!A346&lt;&gt;"",SELFDIR_training_input.xlsx!A346,"")</v>
      </c>
      <c r="I439" t="str">
        <f t="shared" si="217"/>
        <v>=IF(EMPATHY_training_input.xlsx!A346&lt;&gt;"",EMPATHY_training_input.xlsx!A346,"")</v>
      </c>
      <c r="J439" t="str">
        <f t="shared" si="217"/>
        <v>=IF(INTIMACY_training_input.xlsx!A346&lt;&gt;"",INTIMACY_training_input.xlsx!A346,"")</v>
      </c>
      <c r="K439" t="str">
        <f t="shared" si="217"/>
        <v>=IF(ACUTE_training_input.xlsx!A346&lt;&gt;"",ACUTE_training_input.xlsx!A346,"")</v>
      </c>
      <c r="L439" t="str">
        <f t="shared" si="217"/>
        <v>=IF(CHRONIC_training_input.xlsx!A346&lt;&gt;"",CHRONIC_training_input.xlsx!A346,"")</v>
      </c>
      <c r="M439" t="str">
        <f t="shared" si="217"/>
        <v>=IF(TRAUMA_PAST_training_input.xlsx!A346&lt;&gt;"",TRAUMA_PAST_training_input.xlsx!A346,"")</v>
      </c>
      <c r="N439" t="str">
        <f t="shared" si="217"/>
        <v>=IF(TRAUMA_PRESENT_training_input.xlsx!A346&lt;&gt;"",TRAUMA_PRESENT_training_input.xlsx!A346,"")</v>
      </c>
      <c r="O439" t="str">
        <f t="shared" si="217"/>
        <v>=IF(HOPE_training_input.xlsx!A346&lt;&gt;"",HOPE_training_input.xlsx!A346,"")</v>
      </c>
      <c r="P439" t="str">
        <f t="shared" si="217"/>
        <v>=IF(SELFAFFICACY_training_input.xlsx!A346&lt;&gt;"",SELFAFFICACY_training_input.xlsx!A346,"")</v>
      </c>
      <c r="Q439" t="str">
        <f t="shared" si="217"/>
        <v>=IF(SELFESTEEM_training_input.xlsx!A346&lt;&gt;"",SELFESTEEM_training_input.xlsx!A346,"")</v>
      </c>
      <c r="R439" t="str">
        <f t="shared" si="217"/>
        <v>=IF(WELLBEING_training_input.xlsx!A346&lt;&gt;"",WELLBEING_training_input.xlsx!A346,"")</v>
      </c>
      <c r="S439" t="str">
        <f t="shared" si="217"/>
        <v>=IF(HYPER_training_input.xlsx!A346&lt;&gt;"",HYPER_training_input.xlsx!A346,"")</v>
      </c>
      <c r="T439" t="str">
        <f t="shared" si="217"/>
        <v>=IF(AGGR_training_input.xlsx!A346&lt;&gt;"",AGGR_training_input.xlsx!A346,"")</v>
      </c>
      <c r="U439" t="str">
        <f t="shared" si="217"/>
        <v>=IF(COND_PR_training_input.xlsx!A346&lt;&gt;"",COND_PR_training_input.xlsx!A346,"")</v>
      </c>
      <c r="V439" t="str">
        <f t="shared" si="217"/>
        <v>=IF(ANXIE_training_input.xlsx!A346&lt;&gt;"",ANXIE_training_input.xlsx!A346,"")</v>
      </c>
      <c r="W439" t="str">
        <f t="shared" si="217"/>
        <v>=IF(DEPR_training_input.xlsx!A346&lt;&gt;"",DEPR_training_input.xlsx!A346,"")</v>
      </c>
      <c r="X439" t="str">
        <f t="shared" si="217"/>
        <v>=IF(SOMAT_training_input.xlsx!A346&lt;&gt;"",SOMAT_training_input.xlsx!A346,"")</v>
      </c>
      <c r="Y439" t="str">
        <f t="shared" si="217"/>
        <v>=IF(ATYPI_training_input.xlsx!A346&lt;&gt;"",ATYPI_training_input.xlsx!A346,"")</v>
      </c>
      <c r="Z439" t="str">
        <f t="shared" si="217"/>
        <v>=IF(WITHD_training_input.xlsx!A346&lt;&gt;"",WITHD_training_input.xlsx!A346,"")</v>
      </c>
      <c r="AA439" t="str">
        <f t="shared" si="217"/>
        <v>=IF(ATTE_PR_training_input.xlsx!A346&lt;&gt;"",ATTE_PR_training_input.xlsx!A346,"")</v>
      </c>
      <c r="AB439" t="str">
        <f t="shared" si="217"/>
        <v>=IF(ANG_CONT_training_input.xlsx!A346&lt;&gt;"",ANG_CONT_training_input.xlsx!A346,"")</v>
      </c>
      <c r="AC439" t="str">
        <f t="shared" si="217"/>
        <v>=IF(DEV_SOC_DIS_training_input.xlsx!A346&lt;&gt;"",DEV_SOC_DIS_training_input.xlsx!A346,"")</v>
      </c>
      <c r="AD439" t="str">
        <f t="shared" si="217"/>
        <v>=IF(BULLY_training_input.xlsx!A346&lt;&gt;"",BULLY_training_input.xlsx!A346,"")</v>
      </c>
      <c r="AE439" t="str">
        <f t="shared" si="217"/>
        <v>=IF(EMOT_SELF_C_training_input.xlsx!A346&lt;&gt;"",EMOT_SELF_C_training_input.xlsx!A346,"")</v>
      </c>
      <c r="AF439" t="str">
        <f t="shared" si="217"/>
        <v>=IF(EXE_FUN_training_input.xlsx!A346&lt;&gt;"",EXE_FUN_training_input.xlsx!A346,"")</v>
      </c>
      <c r="AG439" t="str">
        <f t="shared" si="217"/>
        <v>=IF(MANIA_training_input.xlsx!A346&lt;&gt;"",MANIA_training_input.xlsx!A346,"")</v>
      </c>
      <c r="AH439" t="str">
        <f t="shared" si="217"/>
        <v>=IF(NEG_EMOT_training_input.xlsx!A346&lt;&gt;"",NEG_EMOT_training_input.xlsx!A346,"")</v>
      </c>
      <c r="AI439" t="str">
        <f t="shared" si="217"/>
        <v>=IF(ADAPT_training_input.xlsx!A346&lt;&gt;"",ADAPT_training_input.xlsx!A346,"")</v>
      </c>
      <c r="AJ439" t="str">
        <f t="shared" si="217"/>
        <v>=IF(SOC_SK_training_input.xlsx!A346&lt;&gt;"",SOC_SK_training_input.xlsx!A346,"")</v>
      </c>
      <c r="AK439" t="str">
        <f t="shared" si="217"/>
        <v>=IF(LEAD_training_input.xlsx!A346&lt;&gt;"",LEAD_training_input.xlsx!A346,"")</v>
      </c>
      <c r="AL439" t="str">
        <f t="shared" si="217"/>
        <v>=IF(ACT_DAIL_training_input.xlsx!A346&lt;&gt;"",ACT_DAIL_training_input.xlsx!A346,"")</v>
      </c>
      <c r="AM439" t="str">
        <f t="shared" si="217"/>
        <v>=IF(FUN_COM_training_input.xlsx!A346&lt;&gt;"",FUN_COM_training_input.xlsx!A346,"")</v>
      </c>
      <c r="AN439" t="str">
        <f t="shared" si="217"/>
        <v>=IF(RESILI_training_input.xlsx!A346&lt;&gt;"",RESILI_training_input.xlsx!A346,"")</v>
      </c>
      <c r="AO439" t="str">
        <f t="shared" si="217"/>
        <v>=IF(SEL_training_input.xlsx!A346&lt;&gt;"",SEL_training_input.xlsx!A346,"")</v>
      </c>
      <c r="AP439" t="str">
        <f t="shared" si="217"/>
        <v>=IF(SEV_training_input.xlsx!A346&lt;&gt;"",SEV_training_input.xlsx!A346,"")</v>
      </c>
      <c r="AQ439" t="str">
        <f t="shared" si="217"/>
        <v>=IF(ANHEDONIA_training_input.xlsx!A346&lt;&gt;"",ANHEDONIA_training_input.xlsx!A346,"")</v>
      </c>
      <c r="AR439" t="str">
        <f t="shared" si="217"/>
        <v>=IF(ANXIOUSNESS_training_input.xlsx!A346&lt;&gt;"",ANXIOUSNESS_training_input.xlsx!A346,"")</v>
      </c>
      <c r="AS439" t="str">
        <f t="shared" si="217"/>
        <v>=IF(ATTENTION_SEEKING_training_input.xlsx!A346&lt;&gt;"",ATTENTION_SEEKING_training_input.xlsx!A346,"")</v>
      </c>
      <c r="AT439" t="str">
        <f t="shared" si="217"/>
        <v>=IF(CALLOUSNESS_training_input.xlsx!A346&lt;&gt;"",CALLOUSNESS_training_input.xlsx!A346,"")</v>
      </c>
      <c r="AU439" t="str">
        <f t="shared" si="217"/>
        <v>=IF(DECEITFULNESS_training_input.xlsx!A346&lt;&gt;"",DECEITFULNESS_training_input.xlsx!A346,"")</v>
      </c>
      <c r="AV439" t="str">
        <f t="shared" si="217"/>
        <v>=IF(DEPRESSIVITY_training_input.xlsx!A346&lt;&gt;"",DEPRESSIVITY_training_input.xlsx!A346,"")</v>
      </c>
      <c r="AW439" t="str">
        <f t="shared" si="217"/>
        <v>=IF(DISTRACTIBILITY_training_input.xlsx!A346&lt;&gt;"",DISTRACTIBILITY_training_input.xlsx!A346,"")</v>
      </c>
      <c r="AX439" t="str">
        <f t="shared" si="217"/>
        <v>=IF(ECCENTRICITY_training_input.xlsx!A346&lt;&gt;"",ECCENTRICITY_training_input.xlsx!A346,"")</v>
      </c>
      <c r="AY439" t="str">
        <f t="shared" si="217"/>
        <v>=IF(EMOTIONAL_LABILITY_training_input.xlsx!A346&lt;&gt;"",EMOTIONAL_LABILITY_training_input.xlsx!A346,"")</v>
      </c>
      <c r="AZ439" t="str">
        <f t="shared" si="217"/>
        <v>=IF(GRANDIOSITY_training_input.xlsx!A346&lt;&gt;"",GRANDIOSITY_training_input.xlsx!A346,"")</v>
      </c>
      <c r="BA439" t="str">
        <f t="shared" si="217"/>
        <v>=IF(HOSTILITY_training_input.xlsx!A346&lt;&gt;"",HOSTILITY_training_input.xlsx!A346,"")</v>
      </c>
      <c r="BB439" t="str">
        <f t="shared" si="217"/>
        <v>=IF(IMPULSIVITY_training_input.xlsx!A346&lt;&gt;"",IMPULSIVITY_training_input.xlsx!A346,"")</v>
      </c>
      <c r="BC439" t="str">
        <f t="shared" si="217"/>
        <v>=IF(INTIMACY_AVOIDANCE_training_input.xlsx!A346&lt;&gt;"",INTIMACY_AVOIDANCE_training_input.xlsx!A346,"")</v>
      </c>
      <c r="BD439" t="str">
        <f t="shared" si="217"/>
        <v>=IF(IRRESPONSIBILITY_training_input.xlsx!A346&lt;&gt;"",IRRESPONSIBILITY_training_input.xlsx!A346,"")</v>
      </c>
      <c r="BE439" t="str">
        <f t="shared" si="217"/>
        <v>=IF(MANIPULATIVENESS_training_input.xlsx!A346&lt;&gt;"",MANIPULATIVENESS_training_input.xlsx!A346,"")</v>
      </c>
      <c r="BF439" t="str">
        <f t="shared" si="217"/>
        <v>=IF(PERCEPTUAL_DYSREGULATION_training_input.xlsx!A346&lt;&gt;"",PERCEPTUAL_DYSREGULATION_training_input.xlsx!A346,"")</v>
      </c>
      <c r="BG439" t="str">
        <f t="shared" si="217"/>
        <v>=IF(PERSEVERATION_training_input.xlsx!A346&lt;&gt;"",PERSEVERATION_training_input.xlsx!A346,"")</v>
      </c>
      <c r="BH439" t="str">
        <f t="shared" si="217"/>
        <v>=IF(RESTRICTED_AFFECTIVITY_training_input.xlsx!A346&lt;&gt;"",RESTRICTED_AFFECTIVITY_training_input.xlsx!A346,"")</v>
      </c>
      <c r="BI439" t="str">
        <f t="shared" si="217"/>
        <v>=IF(RIGID_PERFECTIONISM_training_input.xlsx!A346&lt;&gt;"",RIGID_PERFECTIONISM_training_input.xlsx!A346,"")</v>
      </c>
      <c r="BJ439" t="str">
        <f t="shared" si="217"/>
        <v>=IF(RISK_TAKING_training_input.xlsx!A346&lt;&gt;"",RISK_TAKING_training_input.xlsx!A346,"")</v>
      </c>
      <c r="BK439" t="str">
        <f t="shared" si="217"/>
        <v>=IF(SEPARATION_INSECURITY_training_input.xlsx!A346&lt;&gt;"",SEPARATION_INSECURITY_training_input.xlsx!A346,"")</v>
      </c>
      <c r="BL439" t="str">
        <f t="shared" si="217"/>
        <v>=IF(SUBMISSIVENESS_training_input.xlsx!A346&lt;&gt;"",SUBMISSIVENESS_training_input.xlsx!A346,"")</v>
      </c>
      <c r="BM439" t="str">
        <f t="shared" si="217"/>
        <v>=IF(SUSPICIOUSNESS_training_input.xlsx!A346&lt;&gt;"",SUSPICIOUSNESS_training_input.xlsx!A346,"")</v>
      </c>
      <c r="BN439" t="str">
        <f t="shared" si="217"/>
        <v>=IF(UNUSUAL_BELIEFS_training_input.xlsx!A346&lt;&gt;"",UNUSUAL_BELIEFS_training_input.xlsx!A346,"")</v>
      </c>
      <c r="BO439" t="str">
        <f t="shared" si="216"/>
        <v>=IF(WITHDRAWAL_training_input.xlsx!A346&lt;&gt;"",WITHDRAWAL_training_input.xlsx!A346,"")</v>
      </c>
      <c r="BP439" t="str">
        <f t="shared" si="216"/>
        <v>=IF(ACT_training_input.xlsx!A346&lt;&gt;"",ACT_training_input.xlsx!A346,"")</v>
      </c>
      <c r="BQ439" t="str">
        <f t="shared" si="216"/>
        <v>=IF(DSP_training_input.xlsx!A346&lt;&gt;"",DSP_training_input.xlsx!A346,"")</v>
      </c>
      <c r="BR439" t="str">
        <f t="shared" si="216"/>
        <v>=IF(PAG_training_input.xlsx!A346&lt;&gt;"",PAG_training_input.xlsx!A346,"")</v>
      </c>
      <c r="BS439" t="str">
        <f t="shared" si="216"/>
        <v>=IF(PRO_training_input.xlsx!A346&lt;&gt;"",PRO_training_input.xlsx!A346,"")</v>
      </c>
      <c r="BT439" t="str">
        <f t="shared" si="216"/>
        <v>=IF(SPL_training_input.xlsx!A346&lt;&gt;"",SPL_training_input.xlsx!A346,"")</v>
      </c>
      <c r="BU439" t="str">
        <f t="shared" si="216"/>
        <v>=IF(WDR_training_input.xlsx!A346&lt;&gt;"",WDR_training_input.xlsx!A346,"")</v>
      </c>
      <c r="BV439" t="str">
        <f t="shared" si="216"/>
        <v>=IF(CON_training_input.xlsx!A346&lt;&gt;"",CON_training_input.xlsx!A346,"")</v>
      </c>
      <c r="BW439" t="str">
        <f t="shared" si="216"/>
        <v>=IF(DSC_training_input.xlsx!A346&lt;&gt;"",DSC_training_input.xlsx!A346,"")</v>
      </c>
      <c r="BX439" t="str">
        <f t="shared" si="216"/>
        <v>=IF(FAN_training_input.xlsx!A346&lt;&gt;"",FAN_training_input.xlsx!A346,"")</v>
      </c>
      <c r="BY439" t="str">
        <f t="shared" si="216"/>
        <v>=IF(OMN_training_input.xlsx!A346&lt;&gt;"",OMN_training_input.xlsx!A346,"")</v>
      </c>
      <c r="BZ439" t="str">
        <f t="shared" si="216"/>
        <v>=IF(REP_training_input.xlsx!A346&lt;&gt;"",REP_training_input.xlsx!A346,"")</v>
      </c>
      <c r="CA439" t="str">
        <f t="shared" si="216"/>
        <v>=IF(SOM_training_input.xlsx!A346&lt;&gt;"",SOM_training_input.xlsx!A346,"")</v>
      </c>
      <c r="CB439" t="str">
        <f t="shared" si="216"/>
        <v>=IF(SUB_training_input.xlsx!A346&lt;&gt;"",SUB_training_input.xlsx!A346,"")</v>
      </c>
      <c r="CC439" t="str">
        <f t="shared" si="216"/>
        <v>=IF(UND_training_input.xlsx!A346&lt;&gt;"",UND_training_input.xlsx!A346,"")</v>
      </c>
      <c r="CD439" t="str">
        <f t="shared" si="216"/>
        <v>=IF(ALT_training_input.xlsx!A346&lt;&gt;"",ALT_training_input.xlsx!A346,"")</v>
      </c>
      <c r="CE439" t="str">
        <f t="shared" si="216"/>
        <v>=IF(HUM_training_input.xlsx!A346&lt;&gt;"",HUM_training_input.xlsx!A346,"")</v>
      </c>
      <c r="CF439" t="str">
        <f t="shared" si="216"/>
        <v>=IF(IDL_training_input.xlsx!A346&lt;&gt;"",IDL_training_input.xlsx!A346,"")</v>
      </c>
      <c r="CG439" t="str">
        <f t="shared" si="216"/>
        <v>=IF(RFM_training_input.xlsx!A346&lt;&gt;"",RFM_training_input.xlsx!A346,"")</v>
      </c>
      <c r="CH439" t="str">
        <f t="shared" si="216"/>
        <v>=IF(DN_training_input.xlsx!A346&lt;&gt;"",DN_training_input.xlsx!A346,"")</v>
      </c>
      <c r="CI439" t="str">
        <f t="shared" si="216"/>
        <v>=IF(INT_training_input.xlsx!A346&lt;&gt;"",INT_training_input.xlsx!A346,"")</v>
      </c>
      <c r="CJ439" t="str">
        <f t="shared" si="216"/>
        <v>=IF(SUP_training_input.xlsx!A346&lt;&gt;"",SUP_training_input.xlsx!A346,"")</v>
      </c>
      <c r="CK439" t="str">
        <f t="shared" si="216"/>
        <v>=IF(ANT_training_input.xlsx!A346&lt;&gt;"",ANT_training_input.xlsx!A346,"")</v>
      </c>
      <c r="CL439" t="str">
        <f t="shared" si="216"/>
        <v>=IF(ISO_training_input.xlsx!A346&lt;&gt;"",ISO_training_input.xlsx!A346,"")</v>
      </c>
    </row>
    <row r="440" spans="1:90">
      <c r="A440">
        <v>347</v>
      </c>
      <c r="B440" t="str">
        <f t="shared" si="205"/>
        <v>=IF(SUICIDE_training_input.xlsx!A347&lt;&gt;"",SUICIDE_training_input.xlsx!A347,"")</v>
      </c>
      <c r="C440" t="str">
        <f t="shared" si="217"/>
        <v>=IF(IQ_training_input.xlsx!A347&lt;&gt;"",IQ_training_input.xlsx!A347,"")</v>
      </c>
      <c r="D440" t="str">
        <f t="shared" si="217"/>
        <v>=IF(AMBIG_training_input.xlsx!A347&lt;&gt;"",AMBIG_training_input.xlsx!A347,"")</v>
      </c>
      <c r="E440" t="str">
        <f t="shared" si="217"/>
        <v>=IF(EGODYST_training_input.xlsx!A347&lt;&gt;"",EGODYST_training_input.xlsx!A347,"")</v>
      </c>
      <c r="F440" t="str">
        <f t="shared" si="217"/>
        <v>=IF(AUTISM_training_input.xlsx!A347&lt;&gt;"",AUTISM_training_input.xlsx!A347,"")</v>
      </c>
      <c r="G440" t="str">
        <f t="shared" si="217"/>
        <v>=IF(IDENTITY_training_input.xlsx!A347&lt;&gt;"",IDENTITY_training_input.xlsx!A347,"")</v>
      </c>
      <c r="H440" t="str">
        <f t="shared" si="217"/>
        <v>=IF(SELFDIR_training_input.xlsx!A347&lt;&gt;"",SELFDIR_training_input.xlsx!A347,"")</v>
      </c>
      <c r="I440" t="str">
        <f t="shared" si="217"/>
        <v>=IF(EMPATHY_training_input.xlsx!A347&lt;&gt;"",EMPATHY_training_input.xlsx!A347,"")</v>
      </c>
      <c r="J440" t="str">
        <f t="shared" si="217"/>
        <v>=IF(INTIMACY_training_input.xlsx!A347&lt;&gt;"",INTIMACY_training_input.xlsx!A347,"")</v>
      </c>
      <c r="K440" t="str">
        <f t="shared" si="217"/>
        <v>=IF(ACUTE_training_input.xlsx!A347&lt;&gt;"",ACUTE_training_input.xlsx!A347,"")</v>
      </c>
      <c r="L440" t="str">
        <f t="shared" si="217"/>
        <v>=IF(CHRONIC_training_input.xlsx!A347&lt;&gt;"",CHRONIC_training_input.xlsx!A347,"")</v>
      </c>
      <c r="M440" t="str">
        <f t="shared" si="217"/>
        <v>=IF(TRAUMA_PAST_training_input.xlsx!A347&lt;&gt;"",TRAUMA_PAST_training_input.xlsx!A347,"")</v>
      </c>
      <c r="N440" t="str">
        <f t="shared" si="217"/>
        <v>=IF(TRAUMA_PRESENT_training_input.xlsx!A347&lt;&gt;"",TRAUMA_PRESENT_training_input.xlsx!A347,"")</v>
      </c>
      <c r="O440" t="str">
        <f t="shared" si="217"/>
        <v>=IF(HOPE_training_input.xlsx!A347&lt;&gt;"",HOPE_training_input.xlsx!A347,"")</v>
      </c>
      <c r="P440" t="str">
        <f t="shared" si="217"/>
        <v>=IF(SELFAFFICACY_training_input.xlsx!A347&lt;&gt;"",SELFAFFICACY_training_input.xlsx!A347,"")</v>
      </c>
      <c r="Q440" t="str">
        <f t="shared" si="217"/>
        <v>=IF(SELFESTEEM_training_input.xlsx!A347&lt;&gt;"",SELFESTEEM_training_input.xlsx!A347,"")</v>
      </c>
      <c r="R440" t="str">
        <f t="shared" si="217"/>
        <v>=IF(WELLBEING_training_input.xlsx!A347&lt;&gt;"",WELLBEING_training_input.xlsx!A347,"")</v>
      </c>
      <c r="S440" t="str">
        <f t="shared" si="217"/>
        <v>=IF(HYPER_training_input.xlsx!A347&lt;&gt;"",HYPER_training_input.xlsx!A347,"")</v>
      </c>
      <c r="T440" t="str">
        <f t="shared" si="217"/>
        <v>=IF(AGGR_training_input.xlsx!A347&lt;&gt;"",AGGR_training_input.xlsx!A347,"")</v>
      </c>
      <c r="U440" t="str">
        <f t="shared" si="217"/>
        <v>=IF(COND_PR_training_input.xlsx!A347&lt;&gt;"",COND_PR_training_input.xlsx!A347,"")</v>
      </c>
      <c r="V440" t="str">
        <f t="shared" si="217"/>
        <v>=IF(ANXIE_training_input.xlsx!A347&lt;&gt;"",ANXIE_training_input.xlsx!A347,"")</v>
      </c>
      <c r="W440" t="str">
        <f t="shared" si="217"/>
        <v>=IF(DEPR_training_input.xlsx!A347&lt;&gt;"",DEPR_training_input.xlsx!A347,"")</v>
      </c>
      <c r="X440" t="str">
        <f t="shared" si="217"/>
        <v>=IF(SOMAT_training_input.xlsx!A347&lt;&gt;"",SOMAT_training_input.xlsx!A347,"")</v>
      </c>
      <c r="Y440" t="str">
        <f t="shared" si="217"/>
        <v>=IF(ATYPI_training_input.xlsx!A347&lt;&gt;"",ATYPI_training_input.xlsx!A347,"")</v>
      </c>
      <c r="Z440" t="str">
        <f t="shared" si="217"/>
        <v>=IF(WITHD_training_input.xlsx!A347&lt;&gt;"",WITHD_training_input.xlsx!A347,"")</v>
      </c>
      <c r="AA440" t="str">
        <f t="shared" si="217"/>
        <v>=IF(ATTE_PR_training_input.xlsx!A347&lt;&gt;"",ATTE_PR_training_input.xlsx!A347,"")</v>
      </c>
      <c r="AB440" t="str">
        <f t="shared" si="217"/>
        <v>=IF(ANG_CONT_training_input.xlsx!A347&lt;&gt;"",ANG_CONT_training_input.xlsx!A347,"")</v>
      </c>
      <c r="AC440" t="str">
        <f t="shared" si="217"/>
        <v>=IF(DEV_SOC_DIS_training_input.xlsx!A347&lt;&gt;"",DEV_SOC_DIS_training_input.xlsx!A347,"")</v>
      </c>
      <c r="AD440" t="str">
        <f t="shared" si="217"/>
        <v>=IF(BULLY_training_input.xlsx!A347&lt;&gt;"",BULLY_training_input.xlsx!A347,"")</v>
      </c>
      <c r="AE440" t="str">
        <f t="shared" si="217"/>
        <v>=IF(EMOT_SELF_C_training_input.xlsx!A347&lt;&gt;"",EMOT_SELF_C_training_input.xlsx!A347,"")</v>
      </c>
      <c r="AF440" t="str">
        <f t="shared" si="217"/>
        <v>=IF(EXE_FUN_training_input.xlsx!A347&lt;&gt;"",EXE_FUN_training_input.xlsx!A347,"")</v>
      </c>
      <c r="AG440" t="str">
        <f t="shared" si="217"/>
        <v>=IF(MANIA_training_input.xlsx!A347&lt;&gt;"",MANIA_training_input.xlsx!A347,"")</v>
      </c>
      <c r="AH440" t="str">
        <f t="shared" si="217"/>
        <v>=IF(NEG_EMOT_training_input.xlsx!A347&lt;&gt;"",NEG_EMOT_training_input.xlsx!A347,"")</v>
      </c>
      <c r="AI440" t="str">
        <f t="shared" si="217"/>
        <v>=IF(ADAPT_training_input.xlsx!A347&lt;&gt;"",ADAPT_training_input.xlsx!A347,"")</v>
      </c>
      <c r="AJ440" t="str">
        <f t="shared" si="217"/>
        <v>=IF(SOC_SK_training_input.xlsx!A347&lt;&gt;"",SOC_SK_training_input.xlsx!A347,"")</v>
      </c>
      <c r="AK440" t="str">
        <f t="shared" si="217"/>
        <v>=IF(LEAD_training_input.xlsx!A347&lt;&gt;"",LEAD_training_input.xlsx!A347,"")</v>
      </c>
      <c r="AL440" t="str">
        <f t="shared" si="217"/>
        <v>=IF(ACT_DAIL_training_input.xlsx!A347&lt;&gt;"",ACT_DAIL_training_input.xlsx!A347,"")</v>
      </c>
      <c r="AM440" t="str">
        <f t="shared" si="217"/>
        <v>=IF(FUN_COM_training_input.xlsx!A347&lt;&gt;"",FUN_COM_training_input.xlsx!A347,"")</v>
      </c>
      <c r="AN440" t="str">
        <f t="shared" si="217"/>
        <v>=IF(RESILI_training_input.xlsx!A347&lt;&gt;"",RESILI_training_input.xlsx!A347,"")</v>
      </c>
      <c r="AO440" t="str">
        <f t="shared" si="217"/>
        <v>=IF(SEL_training_input.xlsx!A347&lt;&gt;"",SEL_training_input.xlsx!A347,"")</v>
      </c>
      <c r="AP440" t="str">
        <f t="shared" si="217"/>
        <v>=IF(SEV_training_input.xlsx!A347&lt;&gt;"",SEV_training_input.xlsx!A347,"")</v>
      </c>
      <c r="AQ440" t="str">
        <f t="shared" si="217"/>
        <v>=IF(ANHEDONIA_training_input.xlsx!A347&lt;&gt;"",ANHEDONIA_training_input.xlsx!A347,"")</v>
      </c>
      <c r="AR440" t="str">
        <f t="shared" si="217"/>
        <v>=IF(ANXIOUSNESS_training_input.xlsx!A347&lt;&gt;"",ANXIOUSNESS_training_input.xlsx!A347,"")</v>
      </c>
      <c r="AS440" t="str">
        <f t="shared" si="217"/>
        <v>=IF(ATTENTION_SEEKING_training_input.xlsx!A347&lt;&gt;"",ATTENTION_SEEKING_training_input.xlsx!A347,"")</v>
      </c>
      <c r="AT440" t="str">
        <f t="shared" si="217"/>
        <v>=IF(CALLOUSNESS_training_input.xlsx!A347&lt;&gt;"",CALLOUSNESS_training_input.xlsx!A347,"")</v>
      </c>
      <c r="AU440" t="str">
        <f t="shared" si="217"/>
        <v>=IF(DECEITFULNESS_training_input.xlsx!A347&lt;&gt;"",DECEITFULNESS_training_input.xlsx!A347,"")</v>
      </c>
      <c r="AV440" t="str">
        <f t="shared" si="217"/>
        <v>=IF(DEPRESSIVITY_training_input.xlsx!A347&lt;&gt;"",DEPRESSIVITY_training_input.xlsx!A347,"")</v>
      </c>
      <c r="AW440" t="str">
        <f t="shared" si="217"/>
        <v>=IF(DISTRACTIBILITY_training_input.xlsx!A347&lt;&gt;"",DISTRACTIBILITY_training_input.xlsx!A347,"")</v>
      </c>
      <c r="AX440" t="str">
        <f t="shared" si="217"/>
        <v>=IF(ECCENTRICITY_training_input.xlsx!A347&lt;&gt;"",ECCENTRICITY_training_input.xlsx!A347,"")</v>
      </c>
      <c r="AY440" t="str">
        <f t="shared" si="217"/>
        <v>=IF(EMOTIONAL_LABILITY_training_input.xlsx!A347&lt;&gt;"",EMOTIONAL_LABILITY_training_input.xlsx!A347,"")</v>
      </c>
      <c r="AZ440" t="str">
        <f t="shared" si="217"/>
        <v>=IF(GRANDIOSITY_training_input.xlsx!A347&lt;&gt;"",GRANDIOSITY_training_input.xlsx!A347,"")</v>
      </c>
      <c r="BA440" t="str">
        <f t="shared" si="217"/>
        <v>=IF(HOSTILITY_training_input.xlsx!A347&lt;&gt;"",HOSTILITY_training_input.xlsx!A347,"")</v>
      </c>
      <c r="BB440" t="str">
        <f t="shared" si="217"/>
        <v>=IF(IMPULSIVITY_training_input.xlsx!A347&lt;&gt;"",IMPULSIVITY_training_input.xlsx!A347,"")</v>
      </c>
      <c r="BC440" t="str">
        <f t="shared" si="217"/>
        <v>=IF(INTIMACY_AVOIDANCE_training_input.xlsx!A347&lt;&gt;"",INTIMACY_AVOIDANCE_training_input.xlsx!A347,"")</v>
      </c>
      <c r="BD440" t="str">
        <f t="shared" si="217"/>
        <v>=IF(IRRESPONSIBILITY_training_input.xlsx!A347&lt;&gt;"",IRRESPONSIBILITY_training_input.xlsx!A347,"")</v>
      </c>
      <c r="BE440" t="str">
        <f t="shared" si="217"/>
        <v>=IF(MANIPULATIVENESS_training_input.xlsx!A347&lt;&gt;"",MANIPULATIVENESS_training_input.xlsx!A347,"")</v>
      </c>
      <c r="BF440" t="str">
        <f t="shared" si="217"/>
        <v>=IF(PERCEPTUAL_DYSREGULATION_training_input.xlsx!A347&lt;&gt;"",PERCEPTUAL_DYSREGULATION_training_input.xlsx!A347,"")</v>
      </c>
      <c r="BG440" t="str">
        <f t="shared" si="217"/>
        <v>=IF(PERSEVERATION_training_input.xlsx!A347&lt;&gt;"",PERSEVERATION_training_input.xlsx!A347,"")</v>
      </c>
      <c r="BH440" t="str">
        <f t="shared" si="217"/>
        <v>=IF(RESTRICTED_AFFECTIVITY_training_input.xlsx!A347&lt;&gt;"",RESTRICTED_AFFECTIVITY_training_input.xlsx!A347,"")</v>
      </c>
      <c r="BI440" t="str">
        <f t="shared" si="217"/>
        <v>=IF(RIGID_PERFECTIONISM_training_input.xlsx!A347&lt;&gt;"",RIGID_PERFECTIONISM_training_input.xlsx!A347,"")</v>
      </c>
      <c r="BJ440" t="str">
        <f t="shared" si="217"/>
        <v>=IF(RISK_TAKING_training_input.xlsx!A347&lt;&gt;"",RISK_TAKING_training_input.xlsx!A347,"")</v>
      </c>
      <c r="BK440" t="str">
        <f t="shared" si="217"/>
        <v>=IF(SEPARATION_INSECURITY_training_input.xlsx!A347&lt;&gt;"",SEPARATION_INSECURITY_training_input.xlsx!A347,"")</v>
      </c>
      <c r="BL440" t="str">
        <f t="shared" si="217"/>
        <v>=IF(SUBMISSIVENESS_training_input.xlsx!A347&lt;&gt;"",SUBMISSIVENESS_training_input.xlsx!A347,"")</v>
      </c>
      <c r="BM440" t="str">
        <f t="shared" si="217"/>
        <v>=IF(SUSPICIOUSNESS_training_input.xlsx!A347&lt;&gt;"",SUSPICIOUSNESS_training_input.xlsx!A347,"")</v>
      </c>
      <c r="BN440" t="str">
        <f t="shared" ref="BN440:CL443" si="218">CONCATENATE($A$11,BN$1,$A$12,$A440,$A$13,BN$1,$A$14,$A440,$A$15)</f>
        <v>=IF(UNUSUAL_BELIEFS_training_input.xlsx!A347&lt;&gt;"",UNUSUAL_BELIEFS_training_input.xlsx!A347,"")</v>
      </c>
      <c r="BO440" t="str">
        <f t="shared" si="218"/>
        <v>=IF(WITHDRAWAL_training_input.xlsx!A347&lt;&gt;"",WITHDRAWAL_training_input.xlsx!A347,"")</v>
      </c>
      <c r="BP440" t="str">
        <f t="shared" si="218"/>
        <v>=IF(ACT_training_input.xlsx!A347&lt;&gt;"",ACT_training_input.xlsx!A347,"")</v>
      </c>
      <c r="BQ440" t="str">
        <f t="shared" si="218"/>
        <v>=IF(DSP_training_input.xlsx!A347&lt;&gt;"",DSP_training_input.xlsx!A347,"")</v>
      </c>
      <c r="BR440" t="str">
        <f t="shared" si="218"/>
        <v>=IF(PAG_training_input.xlsx!A347&lt;&gt;"",PAG_training_input.xlsx!A347,"")</v>
      </c>
      <c r="BS440" t="str">
        <f t="shared" si="218"/>
        <v>=IF(PRO_training_input.xlsx!A347&lt;&gt;"",PRO_training_input.xlsx!A347,"")</v>
      </c>
      <c r="BT440" t="str">
        <f t="shared" si="218"/>
        <v>=IF(SPL_training_input.xlsx!A347&lt;&gt;"",SPL_training_input.xlsx!A347,"")</v>
      </c>
      <c r="BU440" t="str">
        <f t="shared" si="218"/>
        <v>=IF(WDR_training_input.xlsx!A347&lt;&gt;"",WDR_training_input.xlsx!A347,"")</v>
      </c>
      <c r="BV440" t="str">
        <f t="shared" si="218"/>
        <v>=IF(CON_training_input.xlsx!A347&lt;&gt;"",CON_training_input.xlsx!A347,"")</v>
      </c>
      <c r="BW440" t="str">
        <f t="shared" si="218"/>
        <v>=IF(DSC_training_input.xlsx!A347&lt;&gt;"",DSC_training_input.xlsx!A347,"")</v>
      </c>
      <c r="BX440" t="str">
        <f t="shared" si="218"/>
        <v>=IF(FAN_training_input.xlsx!A347&lt;&gt;"",FAN_training_input.xlsx!A347,"")</v>
      </c>
      <c r="BY440" t="str">
        <f t="shared" si="218"/>
        <v>=IF(OMN_training_input.xlsx!A347&lt;&gt;"",OMN_training_input.xlsx!A347,"")</v>
      </c>
      <c r="BZ440" t="str">
        <f t="shared" si="218"/>
        <v>=IF(REP_training_input.xlsx!A347&lt;&gt;"",REP_training_input.xlsx!A347,"")</v>
      </c>
      <c r="CA440" t="str">
        <f t="shared" si="218"/>
        <v>=IF(SOM_training_input.xlsx!A347&lt;&gt;"",SOM_training_input.xlsx!A347,"")</v>
      </c>
      <c r="CB440" t="str">
        <f t="shared" si="218"/>
        <v>=IF(SUB_training_input.xlsx!A347&lt;&gt;"",SUB_training_input.xlsx!A347,"")</v>
      </c>
      <c r="CC440" t="str">
        <f t="shared" si="218"/>
        <v>=IF(UND_training_input.xlsx!A347&lt;&gt;"",UND_training_input.xlsx!A347,"")</v>
      </c>
      <c r="CD440" t="str">
        <f t="shared" si="218"/>
        <v>=IF(ALT_training_input.xlsx!A347&lt;&gt;"",ALT_training_input.xlsx!A347,"")</v>
      </c>
      <c r="CE440" t="str">
        <f t="shared" si="218"/>
        <v>=IF(HUM_training_input.xlsx!A347&lt;&gt;"",HUM_training_input.xlsx!A347,"")</v>
      </c>
      <c r="CF440" t="str">
        <f t="shared" si="218"/>
        <v>=IF(IDL_training_input.xlsx!A347&lt;&gt;"",IDL_training_input.xlsx!A347,"")</v>
      </c>
      <c r="CG440" t="str">
        <f t="shared" si="218"/>
        <v>=IF(RFM_training_input.xlsx!A347&lt;&gt;"",RFM_training_input.xlsx!A347,"")</v>
      </c>
      <c r="CH440" t="str">
        <f t="shared" si="218"/>
        <v>=IF(DN_training_input.xlsx!A347&lt;&gt;"",DN_training_input.xlsx!A347,"")</v>
      </c>
      <c r="CI440" t="str">
        <f t="shared" si="218"/>
        <v>=IF(INT_training_input.xlsx!A347&lt;&gt;"",INT_training_input.xlsx!A347,"")</v>
      </c>
      <c r="CJ440" t="str">
        <f t="shared" si="218"/>
        <v>=IF(SUP_training_input.xlsx!A347&lt;&gt;"",SUP_training_input.xlsx!A347,"")</v>
      </c>
      <c r="CK440" t="str">
        <f t="shared" si="218"/>
        <v>=IF(ANT_training_input.xlsx!A347&lt;&gt;"",ANT_training_input.xlsx!A347,"")</v>
      </c>
      <c r="CL440" t="str">
        <f t="shared" si="218"/>
        <v>=IF(ISO_training_input.xlsx!A347&lt;&gt;"",ISO_training_input.xlsx!A347,"")</v>
      </c>
    </row>
    <row r="441" spans="1:90">
      <c r="A441">
        <v>348</v>
      </c>
      <c r="B441" t="str">
        <f t="shared" si="205"/>
        <v>=IF(SUICIDE_training_input.xlsx!A348&lt;&gt;"",SUICIDE_training_input.xlsx!A348,"")</v>
      </c>
      <c r="C441" t="str">
        <f t="shared" ref="C441:BN444" si="219">CONCATENATE($A$11,C$1,$A$12,$A441,$A$13,C$1,$A$14,$A441,$A$15)</f>
        <v>=IF(IQ_training_input.xlsx!A348&lt;&gt;"",IQ_training_input.xlsx!A348,"")</v>
      </c>
      <c r="D441" t="str">
        <f t="shared" si="219"/>
        <v>=IF(AMBIG_training_input.xlsx!A348&lt;&gt;"",AMBIG_training_input.xlsx!A348,"")</v>
      </c>
      <c r="E441" t="str">
        <f t="shared" si="219"/>
        <v>=IF(EGODYST_training_input.xlsx!A348&lt;&gt;"",EGODYST_training_input.xlsx!A348,"")</v>
      </c>
      <c r="F441" t="str">
        <f t="shared" si="219"/>
        <v>=IF(AUTISM_training_input.xlsx!A348&lt;&gt;"",AUTISM_training_input.xlsx!A348,"")</v>
      </c>
      <c r="G441" t="str">
        <f t="shared" si="219"/>
        <v>=IF(IDENTITY_training_input.xlsx!A348&lt;&gt;"",IDENTITY_training_input.xlsx!A348,"")</v>
      </c>
      <c r="H441" t="str">
        <f t="shared" si="219"/>
        <v>=IF(SELFDIR_training_input.xlsx!A348&lt;&gt;"",SELFDIR_training_input.xlsx!A348,"")</v>
      </c>
      <c r="I441" t="str">
        <f t="shared" si="219"/>
        <v>=IF(EMPATHY_training_input.xlsx!A348&lt;&gt;"",EMPATHY_training_input.xlsx!A348,"")</v>
      </c>
      <c r="J441" t="str">
        <f t="shared" si="219"/>
        <v>=IF(INTIMACY_training_input.xlsx!A348&lt;&gt;"",INTIMACY_training_input.xlsx!A348,"")</v>
      </c>
      <c r="K441" t="str">
        <f t="shared" si="219"/>
        <v>=IF(ACUTE_training_input.xlsx!A348&lt;&gt;"",ACUTE_training_input.xlsx!A348,"")</v>
      </c>
      <c r="L441" t="str">
        <f t="shared" si="219"/>
        <v>=IF(CHRONIC_training_input.xlsx!A348&lt;&gt;"",CHRONIC_training_input.xlsx!A348,"")</v>
      </c>
      <c r="M441" t="str">
        <f t="shared" si="219"/>
        <v>=IF(TRAUMA_PAST_training_input.xlsx!A348&lt;&gt;"",TRAUMA_PAST_training_input.xlsx!A348,"")</v>
      </c>
      <c r="N441" t="str">
        <f t="shared" si="219"/>
        <v>=IF(TRAUMA_PRESENT_training_input.xlsx!A348&lt;&gt;"",TRAUMA_PRESENT_training_input.xlsx!A348,"")</v>
      </c>
      <c r="O441" t="str">
        <f t="shared" si="219"/>
        <v>=IF(HOPE_training_input.xlsx!A348&lt;&gt;"",HOPE_training_input.xlsx!A348,"")</v>
      </c>
      <c r="P441" t="str">
        <f t="shared" si="219"/>
        <v>=IF(SELFAFFICACY_training_input.xlsx!A348&lt;&gt;"",SELFAFFICACY_training_input.xlsx!A348,"")</v>
      </c>
      <c r="Q441" t="str">
        <f t="shared" si="219"/>
        <v>=IF(SELFESTEEM_training_input.xlsx!A348&lt;&gt;"",SELFESTEEM_training_input.xlsx!A348,"")</v>
      </c>
      <c r="R441" t="str">
        <f t="shared" si="219"/>
        <v>=IF(WELLBEING_training_input.xlsx!A348&lt;&gt;"",WELLBEING_training_input.xlsx!A348,"")</v>
      </c>
      <c r="S441" t="str">
        <f t="shared" si="219"/>
        <v>=IF(HYPER_training_input.xlsx!A348&lt;&gt;"",HYPER_training_input.xlsx!A348,"")</v>
      </c>
      <c r="T441" t="str">
        <f t="shared" si="219"/>
        <v>=IF(AGGR_training_input.xlsx!A348&lt;&gt;"",AGGR_training_input.xlsx!A348,"")</v>
      </c>
      <c r="U441" t="str">
        <f t="shared" si="219"/>
        <v>=IF(COND_PR_training_input.xlsx!A348&lt;&gt;"",COND_PR_training_input.xlsx!A348,"")</v>
      </c>
      <c r="V441" t="str">
        <f t="shared" si="219"/>
        <v>=IF(ANXIE_training_input.xlsx!A348&lt;&gt;"",ANXIE_training_input.xlsx!A348,"")</v>
      </c>
      <c r="W441" t="str">
        <f t="shared" si="219"/>
        <v>=IF(DEPR_training_input.xlsx!A348&lt;&gt;"",DEPR_training_input.xlsx!A348,"")</v>
      </c>
      <c r="X441" t="str">
        <f t="shared" si="219"/>
        <v>=IF(SOMAT_training_input.xlsx!A348&lt;&gt;"",SOMAT_training_input.xlsx!A348,"")</v>
      </c>
      <c r="Y441" t="str">
        <f t="shared" si="219"/>
        <v>=IF(ATYPI_training_input.xlsx!A348&lt;&gt;"",ATYPI_training_input.xlsx!A348,"")</v>
      </c>
      <c r="Z441" t="str">
        <f t="shared" si="219"/>
        <v>=IF(WITHD_training_input.xlsx!A348&lt;&gt;"",WITHD_training_input.xlsx!A348,"")</v>
      </c>
      <c r="AA441" t="str">
        <f t="shared" si="219"/>
        <v>=IF(ATTE_PR_training_input.xlsx!A348&lt;&gt;"",ATTE_PR_training_input.xlsx!A348,"")</v>
      </c>
      <c r="AB441" t="str">
        <f t="shared" si="219"/>
        <v>=IF(ANG_CONT_training_input.xlsx!A348&lt;&gt;"",ANG_CONT_training_input.xlsx!A348,"")</v>
      </c>
      <c r="AC441" t="str">
        <f t="shared" si="219"/>
        <v>=IF(DEV_SOC_DIS_training_input.xlsx!A348&lt;&gt;"",DEV_SOC_DIS_training_input.xlsx!A348,"")</v>
      </c>
      <c r="AD441" t="str">
        <f t="shared" si="219"/>
        <v>=IF(BULLY_training_input.xlsx!A348&lt;&gt;"",BULLY_training_input.xlsx!A348,"")</v>
      </c>
      <c r="AE441" t="str">
        <f t="shared" si="219"/>
        <v>=IF(EMOT_SELF_C_training_input.xlsx!A348&lt;&gt;"",EMOT_SELF_C_training_input.xlsx!A348,"")</v>
      </c>
      <c r="AF441" t="str">
        <f t="shared" si="219"/>
        <v>=IF(EXE_FUN_training_input.xlsx!A348&lt;&gt;"",EXE_FUN_training_input.xlsx!A348,"")</v>
      </c>
      <c r="AG441" t="str">
        <f t="shared" si="219"/>
        <v>=IF(MANIA_training_input.xlsx!A348&lt;&gt;"",MANIA_training_input.xlsx!A348,"")</v>
      </c>
      <c r="AH441" t="str">
        <f t="shared" si="219"/>
        <v>=IF(NEG_EMOT_training_input.xlsx!A348&lt;&gt;"",NEG_EMOT_training_input.xlsx!A348,"")</v>
      </c>
      <c r="AI441" t="str">
        <f t="shared" si="219"/>
        <v>=IF(ADAPT_training_input.xlsx!A348&lt;&gt;"",ADAPT_training_input.xlsx!A348,"")</v>
      </c>
      <c r="AJ441" t="str">
        <f t="shared" si="219"/>
        <v>=IF(SOC_SK_training_input.xlsx!A348&lt;&gt;"",SOC_SK_training_input.xlsx!A348,"")</v>
      </c>
      <c r="AK441" t="str">
        <f t="shared" si="219"/>
        <v>=IF(LEAD_training_input.xlsx!A348&lt;&gt;"",LEAD_training_input.xlsx!A348,"")</v>
      </c>
      <c r="AL441" t="str">
        <f t="shared" si="219"/>
        <v>=IF(ACT_DAIL_training_input.xlsx!A348&lt;&gt;"",ACT_DAIL_training_input.xlsx!A348,"")</v>
      </c>
      <c r="AM441" t="str">
        <f t="shared" si="219"/>
        <v>=IF(FUN_COM_training_input.xlsx!A348&lt;&gt;"",FUN_COM_training_input.xlsx!A348,"")</v>
      </c>
      <c r="AN441" t="str">
        <f t="shared" si="219"/>
        <v>=IF(RESILI_training_input.xlsx!A348&lt;&gt;"",RESILI_training_input.xlsx!A348,"")</v>
      </c>
      <c r="AO441" t="str">
        <f t="shared" si="219"/>
        <v>=IF(SEL_training_input.xlsx!A348&lt;&gt;"",SEL_training_input.xlsx!A348,"")</v>
      </c>
      <c r="AP441" t="str">
        <f t="shared" si="219"/>
        <v>=IF(SEV_training_input.xlsx!A348&lt;&gt;"",SEV_training_input.xlsx!A348,"")</v>
      </c>
      <c r="AQ441" t="str">
        <f t="shared" si="219"/>
        <v>=IF(ANHEDONIA_training_input.xlsx!A348&lt;&gt;"",ANHEDONIA_training_input.xlsx!A348,"")</v>
      </c>
      <c r="AR441" t="str">
        <f t="shared" si="219"/>
        <v>=IF(ANXIOUSNESS_training_input.xlsx!A348&lt;&gt;"",ANXIOUSNESS_training_input.xlsx!A348,"")</v>
      </c>
      <c r="AS441" t="str">
        <f t="shared" si="219"/>
        <v>=IF(ATTENTION_SEEKING_training_input.xlsx!A348&lt;&gt;"",ATTENTION_SEEKING_training_input.xlsx!A348,"")</v>
      </c>
      <c r="AT441" t="str">
        <f t="shared" si="219"/>
        <v>=IF(CALLOUSNESS_training_input.xlsx!A348&lt;&gt;"",CALLOUSNESS_training_input.xlsx!A348,"")</v>
      </c>
      <c r="AU441" t="str">
        <f t="shared" si="219"/>
        <v>=IF(DECEITFULNESS_training_input.xlsx!A348&lt;&gt;"",DECEITFULNESS_training_input.xlsx!A348,"")</v>
      </c>
      <c r="AV441" t="str">
        <f t="shared" si="219"/>
        <v>=IF(DEPRESSIVITY_training_input.xlsx!A348&lt;&gt;"",DEPRESSIVITY_training_input.xlsx!A348,"")</v>
      </c>
      <c r="AW441" t="str">
        <f t="shared" si="219"/>
        <v>=IF(DISTRACTIBILITY_training_input.xlsx!A348&lt;&gt;"",DISTRACTIBILITY_training_input.xlsx!A348,"")</v>
      </c>
      <c r="AX441" t="str">
        <f t="shared" si="219"/>
        <v>=IF(ECCENTRICITY_training_input.xlsx!A348&lt;&gt;"",ECCENTRICITY_training_input.xlsx!A348,"")</v>
      </c>
      <c r="AY441" t="str">
        <f t="shared" si="219"/>
        <v>=IF(EMOTIONAL_LABILITY_training_input.xlsx!A348&lt;&gt;"",EMOTIONAL_LABILITY_training_input.xlsx!A348,"")</v>
      </c>
      <c r="AZ441" t="str">
        <f t="shared" si="219"/>
        <v>=IF(GRANDIOSITY_training_input.xlsx!A348&lt;&gt;"",GRANDIOSITY_training_input.xlsx!A348,"")</v>
      </c>
      <c r="BA441" t="str">
        <f t="shared" si="219"/>
        <v>=IF(HOSTILITY_training_input.xlsx!A348&lt;&gt;"",HOSTILITY_training_input.xlsx!A348,"")</v>
      </c>
      <c r="BB441" t="str">
        <f t="shared" si="219"/>
        <v>=IF(IMPULSIVITY_training_input.xlsx!A348&lt;&gt;"",IMPULSIVITY_training_input.xlsx!A348,"")</v>
      </c>
      <c r="BC441" t="str">
        <f t="shared" si="219"/>
        <v>=IF(INTIMACY_AVOIDANCE_training_input.xlsx!A348&lt;&gt;"",INTIMACY_AVOIDANCE_training_input.xlsx!A348,"")</v>
      </c>
      <c r="BD441" t="str">
        <f t="shared" si="219"/>
        <v>=IF(IRRESPONSIBILITY_training_input.xlsx!A348&lt;&gt;"",IRRESPONSIBILITY_training_input.xlsx!A348,"")</v>
      </c>
      <c r="BE441" t="str">
        <f t="shared" si="219"/>
        <v>=IF(MANIPULATIVENESS_training_input.xlsx!A348&lt;&gt;"",MANIPULATIVENESS_training_input.xlsx!A348,"")</v>
      </c>
      <c r="BF441" t="str">
        <f t="shared" si="219"/>
        <v>=IF(PERCEPTUAL_DYSREGULATION_training_input.xlsx!A348&lt;&gt;"",PERCEPTUAL_DYSREGULATION_training_input.xlsx!A348,"")</v>
      </c>
      <c r="BG441" t="str">
        <f t="shared" si="219"/>
        <v>=IF(PERSEVERATION_training_input.xlsx!A348&lt;&gt;"",PERSEVERATION_training_input.xlsx!A348,"")</v>
      </c>
      <c r="BH441" t="str">
        <f t="shared" si="219"/>
        <v>=IF(RESTRICTED_AFFECTIVITY_training_input.xlsx!A348&lt;&gt;"",RESTRICTED_AFFECTIVITY_training_input.xlsx!A348,"")</v>
      </c>
      <c r="BI441" t="str">
        <f t="shared" si="219"/>
        <v>=IF(RIGID_PERFECTIONISM_training_input.xlsx!A348&lt;&gt;"",RIGID_PERFECTIONISM_training_input.xlsx!A348,"")</v>
      </c>
      <c r="BJ441" t="str">
        <f t="shared" si="219"/>
        <v>=IF(RISK_TAKING_training_input.xlsx!A348&lt;&gt;"",RISK_TAKING_training_input.xlsx!A348,"")</v>
      </c>
      <c r="BK441" t="str">
        <f t="shared" si="219"/>
        <v>=IF(SEPARATION_INSECURITY_training_input.xlsx!A348&lt;&gt;"",SEPARATION_INSECURITY_training_input.xlsx!A348,"")</v>
      </c>
      <c r="BL441" t="str">
        <f t="shared" si="219"/>
        <v>=IF(SUBMISSIVENESS_training_input.xlsx!A348&lt;&gt;"",SUBMISSIVENESS_training_input.xlsx!A348,"")</v>
      </c>
      <c r="BM441" t="str">
        <f t="shared" si="219"/>
        <v>=IF(SUSPICIOUSNESS_training_input.xlsx!A348&lt;&gt;"",SUSPICIOUSNESS_training_input.xlsx!A348,"")</v>
      </c>
      <c r="BN441" t="str">
        <f t="shared" si="219"/>
        <v>=IF(UNUSUAL_BELIEFS_training_input.xlsx!A348&lt;&gt;"",UNUSUAL_BELIEFS_training_input.xlsx!A348,"")</v>
      </c>
      <c r="BO441" t="str">
        <f t="shared" si="218"/>
        <v>=IF(WITHDRAWAL_training_input.xlsx!A348&lt;&gt;"",WITHDRAWAL_training_input.xlsx!A348,"")</v>
      </c>
      <c r="BP441" t="str">
        <f t="shared" si="218"/>
        <v>=IF(ACT_training_input.xlsx!A348&lt;&gt;"",ACT_training_input.xlsx!A348,"")</v>
      </c>
      <c r="BQ441" t="str">
        <f t="shared" si="218"/>
        <v>=IF(DSP_training_input.xlsx!A348&lt;&gt;"",DSP_training_input.xlsx!A348,"")</v>
      </c>
      <c r="BR441" t="str">
        <f t="shared" si="218"/>
        <v>=IF(PAG_training_input.xlsx!A348&lt;&gt;"",PAG_training_input.xlsx!A348,"")</v>
      </c>
      <c r="BS441" t="str">
        <f t="shared" si="218"/>
        <v>=IF(PRO_training_input.xlsx!A348&lt;&gt;"",PRO_training_input.xlsx!A348,"")</v>
      </c>
      <c r="BT441" t="str">
        <f t="shared" si="218"/>
        <v>=IF(SPL_training_input.xlsx!A348&lt;&gt;"",SPL_training_input.xlsx!A348,"")</v>
      </c>
      <c r="BU441" t="str">
        <f t="shared" si="218"/>
        <v>=IF(WDR_training_input.xlsx!A348&lt;&gt;"",WDR_training_input.xlsx!A348,"")</v>
      </c>
      <c r="BV441" t="str">
        <f t="shared" si="218"/>
        <v>=IF(CON_training_input.xlsx!A348&lt;&gt;"",CON_training_input.xlsx!A348,"")</v>
      </c>
      <c r="BW441" t="str">
        <f t="shared" si="218"/>
        <v>=IF(DSC_training_input.xlsx!A348&lt;&gt;"",DSC_training_input.xlsx!A348,"")</v>
      </c>
      <c r="BX441" t="str">
        <f t="shared" si="218"/>
        <v>=IF(FAN_training_input.xlsx!A348&lt;&gt;"",FAN_training_input.xlsx!A348,"")</v>
      </c>
      <c r="BY441" t="str">
        <f t="shared" si="218"/>
        <v>=IF(OMN_training_input.xlsx!A348&lt;&gt;"",OMN_training_input.xlsx!A348,"")</v>
      </c>
      <c r="BZ441" t="str">
        <f t="shared" si="218"/>
        <v>=IF(REP_training_input.xlsx!A348&lt;&gt;"",REP_training_input.xlsx!A348,"")</v>
      </c>
      <c r="CA441" t="str">
        <f t="shared" si="218"/>
        <v>=IF(SOM_training_input.xlsx!A348&lt;&gt;"",SOM_training_input.xlsx!A348,"")</v>
      </c>
      <c r="CB441" t="str">
        <f t="shared" si="218"/>
        <v>=IF(SUB_training_input.xlsx!A348&lt;&gt;"",SUB_training_input.xlsx!A348,"")</v>
      </c>
      <c r="CC441" t="str">
        <f t="shared" si="218"/>
        <v>=IF(UND_training_input.xlsx!A348&lt;&gt;"",UND_training_input.xlsx!A348,"")</v>
      </c>
      <c r="CD441" t="str">
        <f t="shared" si="218"/>
        <v>=IF(ALT_training_input.xlsx!A348&lt;&gt;"",ALT_training_input.xlsx!A348,"")</v>
      </c>
      <c r="CE441" t="str">
        <f t="shared" si="218"/>
        <v>=IF(HUM_training_input.xlsx!A348&lt;&gt;"",HUM_training_input.xlsx!A348,"")</v>
      </c>
      <c r="CF441" t="str">
        <f t="shared" si="218"/>
        <v>=IF(IDL_training_input.xlsx!A348&lt;&gt;"",IDL_training_input.xlsx!A348,"")</v>
      </c>
      <c r="CG441" t="str">
        <f t="shared" si="218"/>
        <v>=IF(RFM_training_input.xlsx!A348&lt;&gt;"",RFM_training_input.xlsx!A348,"")</v>
      </c>
      <c r="CH441" t="str">
        <f t="shared" si="218"/>
        <v>=IF(DN_training_input.xlsx!A348&lt;&gt;"",DN_training_input.xlsx!A348,"")</v>
      </c>
      <c r="CI441" t="str">
        <f t="shared" si="218"/>
        <v>=IF(INT_training_input.xlsx!A348&lt;&gt;"",INT_training_input.xlsx!A348,"")</v>
      </c>
      <c r="CJ441" t="str">
        <f t="shared" si="218"/>
        <v>=IF(SUP_training_input.xlsx!A348&lt;&gt;"",SUP_training_input.xlsx!A348,"")</v>
      </c>
      <c r="CK441" t="str">
        <f t="shared" si="218"/>
        <v>=IF(ANT_training_input.xlsx!A348&lt;&gt;"",ANT_training_input.xlsx!A348,"")</v>
      </c>
      <c r="CL441" t="str">
        <f t="shared" si="218"/>
        <v>=IF(ISO_training_input.xlsx!A348&lt;&gt;"",ISO_training_input.xlsx!A348,"")</v>
      </c>
    </row>
    <row r="442" spans="1:90">
      <c r="A442">
        <v>349</v>
      </c>
      <c r="B442" t="str">
        <f t="shared" si="205"/>
        <v>=IF(SUICIDE_training_input.xlsx!A349&lt;&gt;"",SUICIDE_training_input.xlsx!A349,"")</v>
      </c>
      <c r="C442" t="str">
        <f t="shared" si="219"/>
        <v>=IF(IQ_training_input.xlsx!A349&lt;&gt;"",IQ_training_input.xlsx!A349,"")</v>
      </c>
      <c r="D442" t="str">
        <f t="shared" si="219"/>
        <v>=IF(AMBIG_training_input.xlsx!A349&lt;&gt;"",AMBIG_training_input.xlsx!A349,"")</v>
      </c>
      <c r="E442" t="str">
        <f t="shared" si="219"/>
        <v>=IF(EGODYST_training_input.xlsx!A349&lt;&gt;"",EGODYST_training_input.xlsx!A349,"")</v>
      </c>
      <c r="F442" t="str">
        <f t="shared" si="219"/>
        <v>=IF(AUTISM_training_input.xlsx!A349&lt;&gt;"",AUTISM_training_input.xlsx!A349,"")</v>
      </c>
      <c r="G442" t="str">
        <f t="shared" si="219"/>
        <v>=IF(IDENTITY_training_input.xlsx!A349&lt;&gt;"",IDENTITY_training_input.xlsx!A349,"")</v>
      </c>
      <c r="H442" t="str">
        <f t="shared" si="219"/>
        <v>=IF(SELFDIR_training_input.xlsx!A349&lt;&gt;"",SELFDIR_training_input.xlsx!A349,"")</v>
      </c>
      <c r="I442" t="str">
        <f t="shared" si="219"/>
        <v>=IF(EMPATHY_training_input.xlsx!A349&lt;&gt;"",EMPATHY_training_input.xlsx!A349,"")</v>
      </c>
      <c r="J442" t="str">
        <f t="shared" si="219"/>
        <v>=IF(INTIMACY_training_input.xlsx!A349&lt;&gt;"",INTIMACY_training_input.xlsx!A349,"")</v>
      </c>
      <c r="K442" t="str">
        <f t="shared" si="219"/>
        <v>=IF(ACUTE_training_input.xlsx!A349&lt;&gt;"",ACUTE_training_input.xlsx!A349,"")</v>
      </c>
      <c r="L442" t="str">
        <f t="shared" si="219"/>
        <v>=IF(CHRONIC_training_input.xlsx!A349&lt;&gt;"",CHRONIC_training_input.xlsx!A349,"")</v>
      </c>
      <c r="M442" t="str">
        <f t="shared" si="219"/>
        <v>=IF(TRAUMA_PAST_training_input.xlsx!A349&lt;&gt;"",TRAUMA_PAST_training_input.xlsx!A349,"")</v>
      </c>
      <c r="N442" t="str">
        <f t="shared" si="219"/>
        <v>=IF(TRAUMA_PRESENT_training_input.xlsx!A349&lt;&gt;"",TRAUMA_PRESENT_training_input.xlsx!A349,"")</v>
      </c>
      <c r="O442" t="str">
        <f t="shared" si="219"/>
        <v>=IF(HOPE_training_input.xlsx!A349&lt;&gt;"",HOPE_training_input.xlsx!A349,"")</v>
      </c>
      <c r="P442" t="str">
        <f t="shared" si="219"/>
        <v>=IF(SELFAFFICACY_training_input.xlsx!A349&lt;&gt;"",SELFAFFICACY_training_input.xlsx!A349,"")</v>
      </c>
      <c r="Q442" t="str">
        <f t="shared" si="219"/>
        <v>=IF(SELFESTEEM_training_input.xlsx!A349&lt;&gt;"",SELFESTEEM_training_input.xlsx!A349,"")</v>
      </c>
      <c r="R442" t="str">
        <f t="shared" si="219"/>
        <v>=IF(WELLBEING_training_input.xlsx!A349&lt;&gt;"",WELLBEING_training_input.xlsx!A349,"")</v>
      </c>
      <c r="S442" t="str">
        <f t="shared" si="219"/>
        <v>=IF(HYPER_training_input.xlsx!A349&lt;&gt;"",HYPER_training_input.xlsx!A349,"")</v>
      </c>
      <c r="T442" t="str">
        <f t="shared" si="219"/>
        <v>=IF(AGGR_training_input.xlsx!A349&lt;&gt;"",AGGR_training_input.xlsx!A349,"")</v>
      </c>
      <c r="U442" t="str">
        <f t="shared" si="219"/>
        <v>=IF(COND_PR_training_input.xlsx!A349&lt;&gt;"",COND_PR_training_input.xlsx!A349,"")</v>
      </c>
      <c r="V442" t="str">
        <f t="shared" si="219"/>
        <v>=IF(ANXIE_training_input.xlsx!A349&lt;&gt;"",ANXIE_training_input.xlsx!A349,"")</v>
      </c>
      <c r="W442" t="str">
        <f t="shared" si="219"/>
        <v>=IF(DEPR_training_input.xlsx!A349&lt;&gt;"",DEPR_training_input.xlsx!A349,"")</v>
      </c>
      <c r="X442" t="str">
        <f t="shared" si="219"/>
        <v>=IF(SOMAT_training_input.xlsx!A349&lt;&gt;"",SOMAT_training_input.xlsx!A349,"")</v>
      </c>
      <c r="Y442" t="str">
        <f t="shared" si="219"/>
        <v>=IF(ATYPI_training_input.xlsx!A349&lt;&gt;"",ATYPI_training_input.xlsx!A349,"")</v>
      </c>
      <c r="Z442" t="str">
        <f t="shared" si="219"/>
        <v>=IF(WITHD_training_input.xlsx!A349&lt;&gt;"",WITHD_training_input.xlsx!A349,"")</v>
      </c>
      <c r="AA442" t="str">
        <f t="shared" si="219"/>
        <v>=IF(ATTE_PR_training_input.xlsx!A349&lt;&gt;"",ATTE_PR_training_input.xlsx!A349,"")</v>
      </c>
      <c r="AB442" t="str">
        <f t="shared" si="219"/>
        <v>=IF(ANG_CONT_training_input.xlsx!A349&lt;&gt;"",ANG_CONT_training_input.xlsx!A349,"")</v>
      </c>
      <c r="AC442" t="str">
        <f t="shared" si="219"/>
        <v>=IF(DEV_SOC_DIS_training_input.xlsx!A349&lt;&gt;"",DEV_SOC_DIS_training_input.xlsx!A349,"")</v>
      </c>
      <c r="AD442" t="str">
        <f t="shared" si="219"/>
        <v>=IF(BULLY_training_input.xlsx!A349&lt;&gt;"",BULLY_training_input.xlsx!A349,"")</v>
      </c>
      <c r="AE442" t="str">
        <f t="shared" si="219"/>
        <v>=IF(EMOT_SELF_C_training_input.xlsx!A349&lt;&gt;"",EMOT_SELF_C_training_input.xlsx!A349,"")</v>
      </c>
      <c r="AF442" t="str">
        <f t="shared" si="219"/>
        <v>=IF(EXE_FUN_training_input.xlsx!A349&lt;&gt;"",EXE_FUN_training_input.xlsx!A349,"")</v>
      </c>
      <c r="AG442" t="str">
        <f t="shared" si="219"/>
        <v>=IF(MANIA_training_input.xlsx!A349&lt;&gt;"",MANIA_training_input.xlsx!A349,"")</v>
      </c>
      <c r="AH442" t="str">
        <f t="shared" si="219"/>
        <v>=IF(NEG_EMOT_training_input.xlsx!A349&lt;&gt;"",NEG_EMOT_training_input.xlsx!A349,"")</v>
      </c>
      <c r="AI442" t="str">
        <f t="shared" si="219"/>
        <v>=IF(ADAPT_training_input.xlsx!A349&lt;&gt;"",ADAPT_training_input.xlsx!A349,"")</v>
      </c>
      <c r="AJ442" t="str">
        <f t="shared" si="219"/>
        <v>=IF(SOC_SK_training_input.xlsx!A349&lt;&gt;"",SOC_SK_training_input.xlsx!A349,"")</v>
      </c>
      <c r="AK442" t="str">
        <f t="shared" si="219"/>
        <v>=IF(LEAD_training_input.xlsx!A349&lt;&gt;"",LEAD_training_input.xlsx!A349,"")</v>
      </c>
      <c r="AL442" t="str">
        <f t="shared" si="219"/>
        <v>=IF(ACT_DAIL_training_input.xlsx!A349&lt;&gt;"",ACT_DAIL_training_input.xlsx!A349,"")</v>
      </c>
      <c r="AM442" t="str">
        <f t="shared" si="219"/>
        <v>=IF(FUN_COM_training_input.xlsx!A349&lt;&gt;"",FUN_COM_training_input.xlsx!A349,"")</v>
      </c>
      <c r="AN442" t="str">
        <f t="shared" si="219"/>
        <v>=IF(RESILI_training_input.xlsx!A349&lt;&gt;"",RESILI_training_input.xlsx!A349,"")</v>
      </c>
      <c r="AO442" t="str">
        <f t="shared" si="219"/>
        <v>=IF(SEL_training_input.xlsx!A349&lt;&gt;"",SEL_training_input.xlsx!A349,"")</v>
      </c>
      <c r="AP442" t="str">
        <f t="shared" si="219"/>
        <v>=IF(SEV_training_input.xlsx!A349&lt;&gt;"",SEV_training_input.xlsx!A349,"")</v>
      </c>
      <c r="AQ442" t="str">
        <f t="shared" si="219"/>
        <v>=IF(ANHEDONIA_training_input.xlsx!A349&lt;&gt;"",ANHEDONIA_training_input.xlsx!A349,"")</v>
      </c>
      <c r="AR442" t="str">
        <f t="shared" si="219"/>
        <v>=IF(ANXIOUSNESS_training_input.xlsx!A349&lt;&gt;"",ANXIOUSNESS_training_input.xlsx!A349,"")</v>
      </c>
      <c r="AS442" t="str">
        <f t="shared" si="219"/>
        <v>=IF(ATTENTION_SEEKING_training_input.xlsx!A349&lt;&gt;"",ATTENTION_SEEKING_training_input.xlsx!A349,"")</v>
      </c>
      <c r="AT442" t="str">
        <f t="shared" si="219"/>
        <v>=IF(CALLOUSNESS_training_input.xlsx!A349&lt;&gt;"",CALLOUSNESS_training_input.xlsx!A349,"")</v>
      </c>
      <c r="AU442" t="str">
        <f t="shared" si="219"/>
        <v>=IF(DECEITFULNESS_training_input.xlsx!A349&lt;&gt;"",DECEITFULNESS_training_input.xlsx!A349,"")</v>
      </c>
      <c r="AV442" t="str">
        <f t="shared" si="219"/>
        <v>=IF(DEPRESSIVITY_training_input.xlsx!A349&lt;&gt;"",DEPRESSIVITY_training_input.xlsx!A349,"")</v>
      </c>
      <c r="AW442" t="str">
        <f t="shared" si="219"/>
        <v>=IF(DISTRACTIBILITY_training_input.xlsx!A349&lt;&gt;"",DISTRACTIBILITY_training_input.xlsx!A349,"")</v>
      </c>
      <c r="AX442" t="str">
        <f t="shared" si="219"/>
        <v>=IF(ECCENTRICITY_training_input.xlsx!A349&lt;&gt;"",ECCENTRICITY_training_input.xlsx!A349,"")</v>
      </c>
      <c r="AY442" t="str">
        <f t="shared" si="219"/>
        <v>=IF(EMOTIONAL_LABILITY_training_input.xlsx!A349&lt;&gt;"",EMOTIONAL_LABILITY_training_input.xlsx!A349,"")</v>
      </c>
      <c r="AZ442" t="str">
        <f t="shared" si="219"/>
        <v>=IF(GRANDIOSITY_training_input.xlsx!A349&lt;&gt;"",GRANDIOSITY_training_input.xlsx!A349,"")</v>
      </c>
      <c r="BA442" t="str">
        <f t="shared" si="219"/>
        <v>=IF(HOSTILITY_training_input.xlsx!A349&lt;&gt;"",HOSTILITY_training_input.xlsx!A349,"")</v>
      </c>
      <c r="BB442" t="str">
        <f t="shared" si="219"/>
        <v>=IF(IMPULSIVITY_training_input.xlsx!A349&lt;&gt;"",IMPULSIVITY_training_input.xlsx!A349,"")</v>
      </c>
      <c r="BC442" t="str">
        <f t="shared" si="219"/>
        <v>=IF(INTIMACY_AVOIDANCE_training_input.xlsx!A349&lt;&gt;"",INTIMACY_AVOIDANCE_training_input.xlsx!A349,"")</v>
      </c>
      <c r="BD442" t="str">
        <f t="shared" si="219"/>
        <v>=IF(IRRESPONSIBILITY_training_input.xlsx!A349&lt;&gt;"",IRRESPONSIBILITY_training_input.xlsx!A349,"")</v>
      </c>
      <c r="BE442" t="str">
        <f t="shared" si="219"/>
        <v>=IF(MANIPULATIVENESS_training_input.xlsx!A349&lt;&gt;"",MANIPULATIVENESS_training_input.xlsx!A349,"")</v>
      </c>
      <c r="BF442" t="str">
        <f t="shared" si="219"/>
        <v>=IF(PERCEPTUAL_DYSREGULATION_training_input.xlsx!A349&lt;&gt;"",PERCEPTUAL_DYSREGULATION_training_input.xlsx!A349,"")</v>
      </c>
      <c r="BG442" t="str">
        <f t="shared" si="219"/>
        <v>=IF(PERSEVERATION_training_input.xlsx!A349&lt;&gt;"",PERSEVERATION_training_input.xlsx!A349,"")</v>
      </c>
      <c r="BH442" t="str">
        <f t="shared" si="219"/>
        <v>=IF(RESTRICTED_AFFECTIVITY_training_input.xlsx!A349&lt;&gt;"",RESTRICTED_AFFECTIVITY_training_input.xlsx!A349,"")</v>
      </c>
      <c r="BI442" t="str">
        <f t="shared" si="219"/>
        <v>=IF(RIGID_PERFECTIONISM_training_input.xlsx!A349&lt;&gt;"",RIGID_PERFECTIONISM_training_input.xlsx!A349,"")</v>
      </c>
      <c r="BJ442" t="str">
        <f t="shared" si="219"/>
        <v>=IF(RISK_TAKING_training_input.xlsx!A349&lt;&gt;"",RISK_TAKING_training_input.xlsx!A349,"")</v>
      </c>
      <c r="BK442" t="str">
        <f t="shared" si="219"/>
        <v>=IF(SEPARATION_INSECURITY_training_input.xlsx!A349&lt;&gt;"",SEPARATION_INSECURITY_training_input.xlsx!A349,"")</v>
      </c>
      <c r="BL442" t="str">
        <f t="shared" si="219"/>
        <v>=IF(SUBMISSIVENESS_training_input.xlsx!A349&lt;&gt;"",SUBMISSIVENESS_training_input.xlsx!A349,"")</v>
      </c>
      <c r="BM442" t="str">
        <f t="shared" si="219"/>
        <v>=IF(SUSPICIOUSNESS_training_input.xlsx!A349&lt;&gt;"",SUSPICIOUSNESS_training_input.xlsx!A349,"")</v>
      </c>
      <c r="BN442" t="str">
        <f t="shared" si="219"/>
        <v>=IF(UNUSUAL_BELIEFS_training_input.xlsx!A349&lt;&gt;"",UNUSUAL_BELIEFS_training_input.xlsx!A349,"")</v>
      </c>
      <c r="BO442" t="str">
        <f t="shared" si="218"/>
        <v>=IF(WITHDRAWAL_training_input.xlsx!A349&lt;&gt;"",WITHDRAWAL_training_input.xlsx!A349,"")</v>
      </c>
      <c r="BP442" t="str">
        <f t="shared" si="218"/>
        <v>=IF(ACT_training_input.xlsx!A349&lt;&gt;"",ACT_training_input.xlsx!A349,"")</v>
      </c>
      <c r="BQ442" t="str">
        <f t="shared" si="218"/>
        <v>=IF(DSP_training_input.xlsx!A349&lt;&gt;"",DSP_training_input.xlsx!A349,"")</v>
      </c>
      <c r="BR442" t="str">
        <f t="shared" si="218"/>
        <v>=IF(PAG_training_input.xlsx!A349&lt;&gt;"",PAG_training_input.xlsx!A349,"")</v>
      </c>
      <c r="BS442" t="str">
        <f t="shared" si="218"/>
        <v>=IF(PRO_training_input.xlsx!A349&lt;&gt;"",PRO_training_input.xlsx!A349,"")</v>
      </c>
      <c r="BT442" t="str">
        <f t="shared" si="218"/>
        <v>=IF(SPL_training_input.xlsx!A349&lt;&gt;"",SPL_training_input.xlsx!A349,"")</v>
      </c>
      <c r="BU442" t="str">
        <f t="shared" si="218"/>
        <v>=IF(WDR_training_input.xlsx!A349&lt;&gt;"",WDR_training_input.xlsx!A349,"")</v>
      </c>
      <c r="BV442" t="str">
        <f t="shared" si="218"/>
        <v>=IF(CON_training_input.xlsx!A349&lt;&gt;"",CON_training_input.xlsx!A349,"")</v>
      </c>
      <c r="BW442" t="str">
        <f t="shared" si="218"/>
        <v>=IF(DSC_training_input.xlsx!A349&lt;&gt;"",DSC_training_input.xlsx!A349,"")</v>
      </c>
      <c r="BX442" t="str">
        <f t="shared" si="218"/>
        <v>=IF(FAN_training_input.xlsx!A349&lt;&gt;"",FAN_training_input.xlsx!A349,"")</v>
      </c>
      <c r="BY442" t="str">
        <f t="shared" si="218"/>
        <v>=IF(OMN_training_input.xlsx!A349&lt;&gt;"",OMN_training_input.xlsx!A349,"")</v>
      </c>
      <c r="BZ442" t="str">
        <f t="shared" si="218"/>
        <v>=IF(REP_training_input.xlsx!A349&lt;&gt;"",REP_training_input.xlsx!A349,"")</v>
      </c>
      <c r="CA442" t="str">
        <f t="shared" si="218"/>
        <v>=IF(SOM_training_input.xlsx!A349&lt;&gt;"",SOM_training_input.xlsx!A349,"")</v>
      </c>
      <c r="CB442" t="str">
        <f t="shared" si="218"/>
        <v>=IF(SUB_training_input.xlsx!A349&lt;&gt;"",SUB_training_input.xlsx!A349,"")</v>
      </c>
      <c r="CC442" t="str">
        <f t="shared" si="218"/>
        <v>=IF(UND_training_input.xlsx!A349&lt;&gt;"",UND_training_input.xlsx!A349,"")</v>
      </c>
      <c r="CD442" t="str">
        <f t="shared" si="218"/>
        <v>=IF(ALT_training_input.xlsx!A349&lt;&gt;"",ALT_training_input.xlsx!A349,"")</v>
      </c>
      <c r="CE442" t="str">
        <f t="shared" si="218"/>
        <v>=IF(HUM_training_input.xlsx!A349&lt;&gt;"",HUM_training_input.xlsx!A349,"")</v>
      </c>
      <c r="CF442" t="str">
        <f t="shared" si="218"/>
        <v>=IF(IDL_training_input.xlsx!A349&lt;&gt;"",IDL_training_input.xlsx!A349,"")</v>
      </c>
      <c r="CG442" t="str">
        <f t="shared" si="218"/>
        <v>=IF(RFM_training_input.xlsx!A349&lt;&gt;"",RFM_training_input.xlsx!A349,"")</v>
      </c>
      <c r="CH442" t="str">
        <f t="shared" si="218"/>
        <v>=IF(DN_training_input.xlsx!A349&lt;&gt;"",DN_training_input.xlsx!A349,"")</v>
      </c>
      <c r="CI442" t="str">
        <f t="shared" si="218"/>
        <v>=IF(INT_training_input.xlsx!A349&lt;&gt;"",INT_training_input.xlsx!A349,"")</v>
      </c>
      <c r="CJ442" t="str">
        <f t="shared" si="218"/>
        <v>=IF(SUP_training_input.xlsx!A349&lt;&gt;"",SUP_training_input.xlsx!A349,"")</v>
      </c>
      <c r="CK442" t="str">
        <f t="shared" si="218"/>
        <v>=IF(ANT_training_input.xlsx!A349&lt;&gt;"",ANT_training_input.xlsx!A349,"")</v>
      </c>
      <c r="CL442" t="str">
        <f t="shared" si="218"/>
        <v>=IF(ISO_training_input.xlsx!A349&lt;&gt;"",ISO_training_input.xlsx!A349,"")</v>
      </c>
    </row>
    <row r="443" spans="1:90">
      <c r="A443">
        <v>350</v>
      </c>
      <c r="B443" t="str">
        <f t="shared" si="205"/>
        <v>=IF(SUICIDE_training_input.xlsx!A350&lt;&gt;"",SUICIDE_training_input.xlsx!A350,"")</v>
      </c>
      <c r="C443" t="str">
        <f t="shared" si="219"/>
        <v>=IF(IQ_training_input.xlsx!A350&lt;&gt;"",IQ_training_input.xlsx!A350,"")</v>
      </c>
      <c r="D443" t="str">
        <f t="shared" si="219"/>
        <v>=IF(AMBIG_training_input.xlsx!A350&lt;&gt;"",AMBIG_training_input.xlsx!A350,"")</v>
      </c>
      <c r="E443" t="str">
        <f t="shared" si="219"/>
        <v>=IF(EGODYST_training_input.xlsx!A350&lt;&gt;"",EGODYST_training_input.xlsx!A350,"")</v>
      </c>
      <c r="F443" t="str">
        <f t="shared" si="219"/>
        <v>=IF(AUTISM_training_input.xlsx!A350&lt;&gt;"",AUTISM_training_input.xlsx!A350,"")</v>
      </c>
      <c r="G443" t="str">
        <f t="shared" si="219"/>
        <v>=IF(IDENTITY_training_input.xlsx!A350&lt;&gt;"",IDENTITY_training_input.xlsx!A350,"")</v>
      </c>
      <c r="H443" t="str">
        <f t="shared" si="219"/>
        <v>=IF(SELFDIR_training_input.xlsx!A350&lt;&gt;"",SELFDIR_training_input.xlsx!A350,"")</v>
      </c>
      <c r="I443" t="str">
        <f t="shared" si="219"/>
        <v>=IF(EMPATHY_training_input.xlsx!A350&lt;&gt;"",EMPATHY_training_input.xlsx!A350,"")</v>
      </c>
      <c r="J443" t="str">
        <f t="shared" si="219"/>
        <v>=IF(INTIMACY_training_input.xlsx!A350&lt;&gt;"",INTIMACY_training_input.xlsx!A350,"")</v>
      </c>
      <c r="K443" t="str">
        <f t="shared" si="219"/>
        <v>=IF(ACUTE_training_input.xlsx!A350&lt;&gt;"",ACUTE_training_input.xlsx!A350,"")</v>
      </c>
      <c r="L443" t="str">
        <f t="shared" si="219"/>
        <v>=IF(CHRONIC_training_input.xlsx!A350&lt;&gt;"",CHRONIC_training_input.xlsx!A350,"")</v>
      </c>
      <c r="M443" t="str">
        <f t="shared" si="219"/>
        <v>=IF(TRAUMA_PAST_training_input.xlsx!A350&lt;&gt;"",TRAUMA_PAST_training_input.xlsx!A350,"")</v>
      </c>
      <c r="N443" t="str">
        <f t="shared" si="219"/>
        <v>=IF(TRAUMA_PRESENT_training_input.xlsx!A350&lt;&gt;"",TRAUMA_PRESENT_training_input.xlsx!A350,"")</v>
      </c>
      <c r="O443" t="str">
        <f t="shared" si="219"/>
        <v>=IF(HOPE_training_input.xlsx!A350&lt;&gt;"",HOPE_training_input.xlsx!A350,"")</v>
      </c>
      <c r="P443" t="str">
        <f t="shared" si="219"/>
        <v>=IF(SELFAFFICACY_training_input.xlsx!A350&lt;&gt;"",SELFAFFICACY_training_input.xlsx!A350,"")</v>
      </c>
      <c r="Q443" t="str">
        <f t="shared" si="219"/>
        <v>=IF(SELFESTEEM_training_input.xlsx!A350&lt;&gt;"",SELFESTEEM_training_input.xlsx!A350,"")</v>
      </c>
      <c r="R443" t="str">
        <f t="shared" si="219"/>
        <v>=IF(WELLBEING_training_input.xlsx!A350&lt;&gt;"",WELLBEING_training_input.xlsx!A350,"")</v>
      </c>
      <c r="S443" t="str">
        <f t="shared" si="219"/>
        <v>=IF(HYPER_training_input.xlsx!A350&lt;&gt;"",HYPER_training_input.xlsx!A350,"")</v>
      </c>
      <c r="T443" t="str">
        <f t="shared" si="219"/>
        <v>=IF(AGGR_training_input.xlsx!A350&lt;&gt;"",AGGR_training_input.xlsx!A350,"")</v>
      </c>
      <c r="U443" t="str">
        <f t="shared" si="219"/>
        <v>=IF(COND_PR_training_input.xlsx!A350&lt;&gt;"",COND_PR_training_input.xlsx!A350,"")</v>
      </c>
      <c r="V443" t="str">
        <f t="shared" si="219"/>
        <v>=IF(ANXIE_training_input.xlsx!A350&lt;&gt;"",ANXIE_training_input.xlsx!A350,"")</v>
      </c>
      <c r="W443" t="str">
        <f t="shared" si="219"/>
        <v>=IF(DEPR_training_input.xlsx!A350&lt;&gt;"",DEPR_training_input.xlsx!A350,"")</v>
      </c>
      <c r="X443" t="str">
        <f t="shared" si="219"/>
        <v>=IF(SOMAT_training_input.xlsx!A350&lt;&gt;"",SOMAT_training_input.xlsx!A350,"")</v>
      </c>
      <c r="Y443" t="str">
        <f t="shared" si="219"/>
        <v>=IF(ATYPI_training_input.xlsx!A350&lt;&gt;"",ATYPI_training_input.xlsx!A350,"")</v>
      </c>
      <c r="Z443" t="str">
        <f t="shared" si="219"/>
        <v>=IF(WITHD_training_input.xlsx!A350&lt;&gt;"",WITHD_training_input.xlsx!A350,"")</v>
      </c>
      <c r="AA443" t="str">
        <f t="shared" si="219"/>
        <v>=IF(ATTE_PR_training_input.xlsx!A350&lt;&gt;"",ATTE_PR_training_input.xlsx!A350,"")</v>
      </c>
      <c r="AB443" t="str">
        <f t="shared" si="219"/>
        <v>=IF(ANG_CONT_training_input.xlsx!A350&lt;&gt;"",ANG_CONT_training_input.xlsx!A350,"")</v>
      </c>
      <c r="AC443" t="str">
        <f t="shared" si="219"/>
        <v>=IF(DEV_SOC_DIS_training_input.xlsx!A350&lt;&gt;"",DEV_SOC_DIS_training_input.xlsx!A350,"")</v>
      </c>
      <c r="AD443" t="str">
        <f t="shared" si="219"/>
        <v>=IF(BULLY_training_input.xlsx!A350&lt;&gt;"",BULLY_training_input.xlsx!A350,"")</v>
      </c>
      <c r="AE443" t="str">
        <f t="shared" si="219"/>
        <v>=IF(EMOT_SELF_C_training_input.xlsx!A350&lt;&gt;"",EMOT_SELF_C_training_input.xlsx!A350,"")</v>
      </c>
      <c r="AF443" t="str">
        <f t="shared" si="219"/>
        <v>=IF(EXE_FUN_training_input.xlsx!A350&lt;&gt;"",EXE_FUN_training_input.xlsx!A350,"")</v>
      </c>
      <c r="AG443" t="str">
        <f t="shared" si="219"/>
        <v>=IF(MANIA_training_input.xlsx!A350&lt;&gt;"",MANIA_training_input.xlsx!A350,"")</v>
      </c>
      <c r="AH443" t="str">
        <f t="shared" si="219"/>
        <v>=IF(NEG_EMOT_training_input.xlsx!A350&lt;&gt;"",NEG_EMOT_training_input.xlsx!A350,"")</v>
      </c>
      <c r="AI443" t="str">
        <f t="shared" si="219"/>
        <v>=IF(ADAPT_training_input.xlsx!A350&lt;&gt;"",ADAPT_training_input.xlsx!A350,"")</v>
      </c>
      <c r="AJ443" t="str">
        <f t="shared" si="219"/>
        <v>=IF(SOC_SK_training_input.xlsx!A350&lt;&gt;"",SOC_SK_training_input.xlsx!A350,"")</v>
      </c>
      <c r="AK443" t="str">
        <f t="shared" si="219"/>
        <v>=IF(LEAD_training_input.xlsx!A350&lt;&gt;"",LEAD_training_input.xlsx!A350,"")</v>
      </c>
      <c r="AL443" t="str">
        <f t="shared" si="219"/>
        <v>=IF(ACT_DAIL_training_input.xlsx!A350&lt;&gt;"",ACT_DAIL_training_input.xlsx!A350,"")</v>
      </c>
      <c r="AM443" t="str">
        <f t="shared" si="219"/>
        <v>=IF(FUN_COM_training_input.xlsx!A350&lt;&gt;"",FUN_COM_training_input.xlsx!A350,"")</v>
      </c>
      <c r="AN443" t="str">
        <f t="shared" si="219"/>
        <v>=IF(RESILI_training_input.xlsx!A350&lt;&gt;"",RESILI_training_input.xlsx!A350,"")</v>
      </c>
      <c r="AO443" t="str">
        <f t="shared" si="219"/>
        <v>=IF(SEL_training_input.xlsx!A350&lt;&gt;"",SEL_training_input.xlsx!A350,"")</v>
      </c>
      <c r="AP443" t="str">
        <f t="shared" si="219"/>
        <v>=IF(SEV_training_input.xlsx!A350&lt;&gt;"",SEV_training_input.xlsx!A350,"")</v>
      </c>
      <c r="AQ443" t="str">
        <f t="shared" si="219"/>
        <v>=IF(ANHEDONIA_training_input.xlsx!A350&lt;&gt;"",ANHEDONIA_training_input.xlsx!A350,"")</v>
      </c>
      <c r="AR443" t="str">
        <f t="shared" si="219"/>
        <v>=IF(ANXIOUSNESS_training_input.xlsx!A350&lt;&gt;"",ANXIOUSNESS_training_input.xlsx!A350,"")</v>
      </c>
      <c r="AS443" t="str">
        <f t="shared" si="219"/>
        <v>=IF(ATTENTION_SEEKING_training_input.xlsx!A350&lt;&gt;"",ATTENTION_SEEKING_training_input.xlsx!A350,"")</v>
      </c>
      <c r="AT443" t="str">
        <f t="shared" si="219"/>
        <v>=IF(CALLOUSNESS_training_input.xlsx!A350&lt;&gt;"",CALLOUSNESS_training_input.xlsx!A350,"")</v>
      </c>
      <c r="AU443" t="str">
        <f t="shared" si="219"/>
        <v>=IF(DECEITFULNESS_training_input.xlsx!A350&lt;&gt;"",DECEITFULNESS_training_input.xlsx!A350,"")</v>
      </c>
      <c r="AV443" t="str">
        <f t="shared" si="219"/>
        <v>=IF(DEPRESSIVITY_training_input.xlsx!A350&lt;&gt;"",DEPRESSIVITY_training_input.xlsx!A350,"")</v>
      </c>
      <c r="AW443" t="str">
        <f t="shared" si="219"/>
        <v>=IF(DISTRACTIBILITY_training_input.xlsx!A350&lt;&gt;"",DISTRACTIBILITY_training_input.xlsx!A350,"")</v>
      </c>
      <c r="AX443" t="str">
        <f t="shared" si="219"/>
        <v>=IF(ECCENTRICITY_training_input.xlsx!A350&lt;&gt;"",ECCENTRICITY_training_input.xlsx!A350,"")</v>
      </c>
      <c r="AY443" t="str">
        <f t="shared" si="219"/>
        <v>=IF(EMOTIONAL_LABILITY_training_input.xlsx!A350&lt;&gt;"",EMOTIONAL_LABILITY_training_input.xlsx!A350,"")</v>
      </c>
      <c r="AZ443" t="str">
        <f t="shared" si="219"/>
        <v>=IF(GRANDIOSITY_training_input.xlsx!A350&lt;&gt;"",GRANDIOSITY_training_input.xlsx!A350,"")</v>
      </c>
      <c r="BA443" t="str">
        <f t="shared" si="219"/>
        <v>=IF(HOSTILITY_training_input.xlsx!A350&lt;&gt;"",HOSTILITY_training_input.xlsx!A350,"")</v>
      </c>
      <c r="BB443" t="str">
        <f t="shared" si="219"/>
        <v>=IF(IMPULSIVITY_training_input.xlsx!A350&lt;&gt;"",IMPULSIVITY_training_input.xlsx!A350,"")</v>
      </c>
      <c r="BC443" t="str">
        <f t="shared" si="219"/>
        <v>=IF(INTIMACY_AVOIDANCE_training_input.xlsx!A350&lt;&gt;"",INTIMACY_AVOIDANCE_training_input.xlsx!A350,"")</v>
      </c>
      <c r="BD443" t="str">
        <f t="shared" si="219"/>
        <v>=IF(IRRESPONSIBILITY_training_input.xlsx!A350&lt;&gt;"",IRRESPONSIBILITY_training_input.xlsx!A350,"")</v>
      </c>
      <c r="BE443" t="str">
        <f t="shared" si="219"/>
        <v>=IF(MANIPULATIVENESS_training_input.xlsx!A350&lt;&gt;"",MANIPULATIVENESS_training_input.xlsx!A350,"")</v>
      </c>
      <c r="BF443" t="str">
        <f t="shared" si="219"/>
        <v>=IF(PERCEPTUAL_DYSREGULATION_training_input.xlsx!A350&lt;&gt;"",PERCEPTUAL_DYSREGULATION_training_input.xlsx!A350,"")</v>
      </c>
      <c r="BG443" t="str">
        <f t="shared" si="219"/>
        <v>=IF(PERSEVERATION_training_input.xlsx!A350&lt;&gt;"",PERSEVERATION_training_input.xlsx!A350,"")</v>
      </c>
      <c r="BH443" t="str">
        <f t="shared" si="219"/>
        <v>=IF(RESTRICTED_AFFECTIVITY_training_input.xlsx!A350&lt;&gt;"",RESTRICTED_AFFECTIVITY_training_input.xlsx!A350,"")</v>
      </c>
      <c r="BI443" t="str">
        <f t="shared" si="219"/>
        <v>=IF(RIGID_PERFECTIONISM_training_input.xlsx!A350&lt;&gt;"",RIGID_PERFECTIONISM_training_input.xlsx!A350,"")</v>
      </c>
      <c r="BJ443" t="str">
        <f t="shared" si="219"/>
        <v>=IF(RISK_TAKING_training_input.xlsx!A350&lt;&gt;"",RISK_TAKING_training_input.xlsx!A350,"")</v>
      </c>
      <c r="BK443" t="str">
        <f t="shared" si="219"/>
        <v>=IF(SEPARATION_INSECURITY_training_input.xlsx!A350&lt;&gt;"",SEPARATION_INSECURITY_training_input.xlsx!A350,"")</v>
      </c>
      <c r="BL443" t="str">
        <f t="shared" si="219"/>
        <v>=IF(SUBMISSIVENESS_training_input.xlsx!A350&lt;&gt;"",SUBMISSIVENESS_training_input.xlsx!A350,"")</v>
      </c>
      <c r="BM443" t="str">
        <f t="shared" si="219"/>
        <v>=IF(SUSPICIOUSNESS_training_input.xlsx!A350&lt;&gt;"",SUSPICIOUSNESS_training_input.xlsx!A350,"")</v>
      </c>
      <c r="BN443" t="str">
        <f t="shared" si="219"/>
        <v>=IF(UNUSUAL_BELIEFS_training_input.xlsx!A350&lt;&gt;"",UNUSUAL_BELIEFS_training_input.xlsx!A350,"")</v>
      </c>
      <c r="BO443" t="str">
        <f t="shared" si="218"/>
        <v>=IF(WITHDRAWAL_training_input.xlsx!A350&lt;&gt;"",WITHDRAWAL_training_input.xlsx!A350,"")</v>
      </c>
      <c r="BP443" t="str">
        <f t="shared" si="218"/>
        <v>=IF(ACT_training_input.xlsx!A350&lt;&gt;"",ACT_training_input.xlsx!A350,"")</v>
      </c>
      <c r="BQ443" t="str">
        <f t="shared" si="218"/>
        <v>=IF(DSP_training_input.xlsx!A350&lt;&gt;"",DSP_training_input.xlsx!A350,"")</v>
      </c>
      <c r="BR443" t="str">
        <f t="shared" si="218"/>
        <v>=IF(PAG_training_input.xlsx!A350&lt;&gt;"",PAG_training_input.xlsx!A350,"")</v>
      </c>
      <c r="BS443" t="str">
        <f t="shared" si="218"/>
        <v>=IF(PRO_training_input.xlsx!A350&lt;&gt;"",PRO_training_input.xlsx!A350,"")</v>
      </c>
      <c r="BT443" t="str">
        <f t="shared" si="218"/>
        <v>=IF(SPL_training_input.xlsx!A350&lt;&gt;"",SPL_training_input.xlsx!A350,"")</v>
      </c>
      <c r="BU443" t="str">
        <f t="shared" si="218"/>
        <v>=IF(WDR_training_input.xlsx!A350&lt;&gt;"",WDR_training_input.xlsx!A350,"")</v>
      </c>
      <c r="BV443" t="str">
        <f t="shared" si="218"/>
        <v>=IF(CON_training_input.xlsx!A350&lt;&gt;"",CON_training_input.xlsx!A350,"")</v>
      </c>
      <c r="BW443" t="str">
        <f t="shared" si="218"/>
        <v>=IF(DSC_training_input.xlsx!A350&lt;&gt;"",DSC_training_input.xlsx!A350,"")</v>
      </c>
      <c r="BX443" t="str">
        <f t="shared" si="218"/>
        <v>=IF(FAN_training_input.xlsx!A350&lt;&gt;"",FAN_training_input.xlsx!A350,"")</v>
      </c>
      <c r="BY443" t="str">
        <f t="shared" si="218"/>
        <v>=IF(OMN_training_input.xlsx!A350&lt;&gt;"",OMN_training_input.xlsx!A350,"")</v>
      </c>
      <c r="BZ443" t="str">
        <f t="shared" si="218"/>
        <v>=IF(REP_training_input.xlsx!A350&lt;&gt;"",REP_training_input.xlsx!A350,"")</v>
      </c>
      <c r="CA443" t="str">
        <f t="shared" si="218"/>
        <v>=IF(SOM_training_input.xlsx!A350&lt;&gt;"",SOM_training_input.xlsx!A350,"")</v>
      </c>
      <c r="CB443" t="str">
        <f t="shared" si="218"/>
        <v>=IF(SUB_training_input.xlsx!A350&lt;&gt;"",SUB_training_input.xlsx!A350,"")</v>
      </c>
      <c r="CC443" t="str">
        <f t="shared" si="218"/>
        <v>=IF(UND_training_input.xlsx!A350&lt;&gt;"",UND_training_input.xlsx!A350,"")</v>
      </c>
      <c r="CD443" t="str">
        <f t="shared" si="218"/>
        <v>=IF(ALT_training_input.xlsx!A350&lt;&gt;"",ALT_training_input.xlsx!A350,"")</v>
      </c>
      <c r="CE443" t="str">
        <f t="shared" si="218"/>
        <v>=IF(HUM_training_input.xlsx!A350&lt;&gt;"",HUM_training_input.xlsx!A350,"")</v>
      </c>
      <c r="CF443" t="str">
        <f t="shared" si="218"/>
        <v>=IF(IDL_training_input.xlsx!A350&lt;&gt;"",IDL_training_input.xlsx!A350,"")</v>
      </c>
      <c r="CG443" t="str">
        <f t="shared" si="218"/>
        <v>=IF(RFM_training_input.xlsx!A350&lt;&gt;"",RFM_training_input.xlsx!A350,"")</v>
      </c>
      <c r="CH443" t="str">
        <f t="shared" si="218"/>
        <v>=IF(DN_training_input.xlsx!A350&lt;&gt;"",DN_training_input.xlsx!A350,"")</v>
      </c>
      <c r="CI443" t="str">
        <f t="shared" si="218"/>
        <v>=IF(INT_training_input.xlsx!A350&lt;&gt;"",INT_training_input.xlsx!A350,"")</v>
      </c>
      <c r="CJ443" t="str">
        <f t="shared" si="218"/>
        <v>=IF(SUP_training_input.xlsx!A350&lt;&gt;"",SUP_training_input.xlsx!A350,"")</v>
      </c>
      <c r="CK443" t="str">
        <f t="shared" si="218"/>
        <v>=IF(ANT_training_input.xlsx!A350&lt;&gt;"",ANT_training_input.xlsx!A350,"")</v>
      </c>
      <c r="CL443" t="str">
        <f t="shared" si="218"/>
        <v>=IF(ISO_training_input.xlsx!A350&lt;&gt;"",ISO_training_input.xlsx!A350,"")</v>
      </c>
    </row>
    <row r="444" spans="1:90">
      <c r="A444">
        <v>351</v>
      </c>
      <c r="B444" t="str">
        <f t="shared" si="205"/>
        <v>=IF(SUICIDE_training_input.xlsx!A351&lt;&gt;"",SUICIDE_training_input.xlsx!A351,"")</v>
      </c>
      <c r="C444" t="str">
        <f t="shared" si="219"/>
        <v>=IF(IQ_training_input.xlsx!A351&lt;&gt;"",IQ_training_input.xlsx!A351,"")</v>
      </c>
      <c r="D444" t="str">
        <f t="shared" si="219"/>
        <v>=IF(AMBIG_training_input.xlsx!A351&lt;&gt;"",AMBIG_training_input.xlsx!A351,"")</v>
      </c>
      <c r="E444" t="str">
        <f t="shared" si="219"/>
        <v>=IF(EGODYST_training_input.xlsx!A351&lt;&gt;"",EGODYST_training_input.xlsx!A351,"")</v>
      </c>
      <c r="F444" t="str">
        <f t="shared" si="219"/>
        <v>=IF(AUTISM_training_input.xlsx!A351&lt;&gt;"",AUTISM_training_input.xlsx!A351,"")</v>
      </c>
      <c r="G444" t="str">
        <f t="shared" si="219"/>
        <v>=IF(IDENTITY_training_input.xlsx!A351&lt;&gt;"",IDENTITY_training_input.xlsx!A351,"")</v>
      </c>
      <c r="H444" t="str">
        <f t="shared" si="219"/>
        <v>=IF(SELFDIR_training_input.xlsx!A351&lt;&gt;"",SELFDIR_training_input.xlsx!A351,"")</v>
      </c>
      <c r="I444" t="str">
        <f t="shared" si="219"/>
        <v>=IF(EMPATHY_training_input.xlsx!A351&lt;&gt;"",EMPATHY_training_input.xlsx!A351,"")</v>
      </c>
      <c r="J444" t="str">
        <f t="shared" si="219"/>
        <v>=IF(INTIMACY_training_input.xlsx!A351&lt;&gt;"",INTIMACY_training_input.xlsx!A351,"")</v>
      </c>
      <c r="K444" t="str">
        <f t="shared" si="219"/>
        <v>=IF(ACUTE_training_input.xlsx!A351&lt;&gt;"",ACUTE_training_input.xlsx!A351,"")</v>
      </c>
      <c r="L444" t="str">
        <f t="shared" si="219"/>
        <v>=IF(CHRONIC_training_input.xlsx!A351&lt;&gt;"",CHRONIC_training_input.xlsx!A351,"")</v>
      </c>
      <c r="M444" t="str">
        <f t="shared" si="219"/>
        <v>=IF(TRAUMA_PAST_training_input.xlsx!A351&lt;&gt;"",TRAUMA_PAST_training_input.xlsx!A351,"")</v>
      </c>
      <c r="N444" t="str">
        <f t="shared" si="219"/>
        <v>=IF(TRAUMA_PRESENT_training_input.xlsx!A351&lt;&gt;"",TRAUMA_PRESENT_training_input.xlsx!A351,"")</v>
      </c>
      <c r="O444" t="str">
        <f t="shared" si="219"/>
        <v>=IF(HOPE_training_input.xlsx!A351&lt;&gt;"",HOPE_training_input.xlsx!A351,"")</v>
      </c>
      <c r="P444" t="str">
        <f t="shared" si="219"/>
        <v>=IF(SELFAFFICACY_training_input.xlsx!A351&lt;&gt;"",SELFAFFICACY_training_input.xlsx!A351,"")</v>
      </c>
      <c r="Q444" t="str">
        <f t="shared" si="219"/>
        <v>=IF(SELFESTEEM_training_input.xlsx!A351&lt;&gt;"",SELFESTEEM_training_input.xlsx!A351,"")</v>
      </c>
      <c r="R444" t="str">
        <f t="shared" si="219"/>
        <v>=IF(WELLBEING_training_input.xlsx!A351&lt;&gt;"",WELLBEING_training_input.xlsx!A351,"")</v>
      </c>
      <c r="S444" t="str">
        <f t="shared" si="219"/>
        <v>=IF(HYPER_training_input.xlsx!A351&lt;&gt;"",HYPER_training_input.xlsx!A351,"")</v>
      </c>
      <c r="T444" t="str">
        <f t="shared" si="219"/>
        <v>=IF(AGGR_training_input.xlsx!A351&lt;&gt;"",AGGR_training_input.xlsx!A351,"")</v>
      </c>
      <c r="U444" t="str">
        <f t="shared" si="219"/>
        <v>=IF(COND_PR_training_input.xlsx!A351&lt;&gt;"",COND_PR_training_input.xlsx!A351,"")</v>
      </c>
      <c r="V444" t="str">
        <f t="shared" si="219"/>
        <v>=IF(ANXIE_training_input.xlsx!A351&lt;&gt;"",ANXIE_training_input.xlsx!A351,"")</v>
      </c>
      <c r="W444" t="str">
        <f t="shared" si="219"/>
        <v>=IF(DEPR_training_input.xlsx!A351&lt;&gt;"",DEPR_training_input.xlsx!A351,"")</v>
      </c>
      <c r="X444" t="str">
        <f t="shared" si="219"/>
        <v>=IF(SOMAT_training_input.xlsx!A351&lt;&gt;"",SOMAT_training_input.xlsx!A351,"")</v>
      </c>
      <c r="Y444" t="str">
        <f t="shared" si="219"/>
        <v>=IF(ATYPI_training_input.xlsx!A351&lt;&gt;"",ATYPI_training_input.xlsx!A351,"")</v>
      </c>
      <c r="Z444" t="str">
        <f t="shared" si="219"/>
        <v>=IF(WITHD_training_input.xlsx!A351&lt;&gt;"",WITHD_training_input.xlsx!A351,"")</v>
      </c>
      <c r="AA444" t="str">
        <f t="shared" si="219"/>
        <v>=IF(ATTE_PR_training_input.xlsx!A351&lt;&gt;"",ATTE_PR_training_input.xlsx!A351,"")</v>
      </c>
      <c r="AB444" t="str">
        <f t="shared" si="219"/>
        <v>=IF(ANG_CONT_training_input.xlsx!A351&lt;&gt;"",ANG_CONT_training_input.xlsx!A351,"")</v>
      </c>
      <c r="AC444" t="str">
        <f t="shared" si="219"/>
        <v>=IF(DEV_SOC_DIS_training_input.xlsx!A351&lt;&gt;"",DEV_SOC_DIS_training_input.xlsx!A351,"")</v>
      </c>
      <c r="AD444" t="str">
        <f t="shared" si="219"/>
        <v>=IF(BULLY_training_input.xlsx!A351&lt;&gt;"",BULLY_training_input.xlsx!A351,"")</v>
      </c>
      <c r="AE444" t="str">
        <f t="shared" si="219"/>
        <v>=IF(EMOT_SELF_C_training_input.xlsx!A351&lt;&gt;"",EMOT_SELF_C_training_input.xlsx!A351,"")</v>
      </c>
      <c r="AF444" t="str">
        <f t="shared" si="219"/>
        <v>=IF(EXE_FUN_training_input.xlsx!A351&lt;&gt;"",EXE_FUN_training_input.xlsx!A351,"")</v>
      </c>
      <c r="AG444" t="str">
        <f t="shared" si="219"/>
        <v>=IF(MANIA_training_input.xlsx!A351&lt;&gt;"",MANIA_training_input.xlsx!A351,"")</v>
      </c>
      <c r="AH444" t="str">
        <f t="shared" si="219"/>
        <v>=IF(NEG_EMOT_training_input.xlsx!A351&lt;&gt;"",NEG_EMOT_training_input.xlsx!A351,"")</v>
      </c>
      <c r="AI444" t="str">
        <f t="shared" si="219"/>
        <v>=IF(ADAPT_training_input.xlsx!A351&lt;&gt;"",ADAPT_training_input.xlsx!A351,"")</v>
      </c>
      <c r="AJ444" t="str">
        <f t="shared" si="219"/>
        <v>=IF(SOC_SK_training_input.xlsx!A351&lt;&gt;"",SOC_SK_training_input.xlsx!A351,"")</v>
      </c>
      <c r="AK444" t="str">
        <f t="shared" si="219"/>
        <v>=IF(LEAD_training_input.xlsx!A351&lt;&gt;"",LEAD_training_input.xlsx!A351,"")</v>
      </c>
      <c r="AL444" t="str">
        <f t="shared" si="219"/>
        <v>=IF(ACT_DAIL_training_input.xlsx!A351&lt;&gt;"",ACT_DAIL_training_input.xlsx!A351,"")</v>
      </c>
      <c r="AM444" t="str">
        <f t="shared" si="219"/>
        <v>=IF(FUN_COM_training_input.xlsx!A351&lt;&gt;"",FUN_COM_training_input.xlsx!A351,"")</v>
      </c>
      <c r="AN444" t="str">
        <f t="shared" si="219"/>
        <v>=IF(RESILI_training_input.xlsx!A351&lt;&gt;"",RESILI_training_input.xlsx!A351,"")</v>
      </c>
      <c r="AO444" t="str">
        <f t="shared" si="219"/>
        <v>=IF(SEL_training_input.xlsx!A351&lt;&gt;"",SEL_training_input.xlsx!A351,"")</v>
      </c>
      <c r="AP444" t="str">
        <f t="shared" si="219"/>
        <v>=IF(SEV_training_input.xlsx!A351&lt;&gt;"",SEV_training_input.xlsx!A351,"")</v>
      </c>
      <c r="AQ444" t="str">
        <f t="shared" si="219"/>
        <v>=IF(ANHEDONIA_training_input.xlsx!A351&lt;&gt;"",ANHEDONIA_training_input.xlsx!A351,"")</v>
      </c>
      <c r="AR444" t="str">
        <f t="shared" si="219"/>
        <v>=IF(ANXIOUSNESS_training_input.xlsx!A351&lt;&gt;"",ANXIOUSNESS_training_input.xlsx!A351,"")</v>
      </c>
      <c r="AS444" t="str">
        <f t="shared" si="219"/>
        <v>=IF(ATTENTION_SEEKING_training_input.xlsx!A351&lt;&gt;"",ATTENTION_SEEKING_training_input.xlsx!A351,"")</v>
      </c>
      <c r="AT444" t="str">
        <f t="shared" si="219"/>
        <v>=IF(CALLOUSNESS_training_input.xlsx!A351&lt;&gt;"",CALLOUSNESS_training_input.xlsx!A351,"")</v>
      </c>
      <c r="AU444" t="str">
        <f t="shared" si="219"/>
        <v>=IF(DECEITFULNESS_training_input.xlsx!A351&lt;&gt;"",DECEITFULNESS_training_input.xlsx!A351,"")</v>
      </c>
      <c r="AV444" t="str">
        <f t="shared" si="219"/>
        <v>=IF(DEPRESSIVITY_training_input.xlsx!A351&lt;&gt;"",DEPRESSIVITY_training_input.xlsx!A351,"")</v>
      </c>
      <c r="AW444" t="str">
        <f t="shared" si="219"/>
        <v>=IF(DISTRACTIBILITY_training_input.xlsx!A351&lt;&gt;"",DISTRACTIBILITY_training_input.xlsx!A351,"")</v>
      </c>
      <c r="AX444" t="str">
        <f t="shared" si="219"/>
        <v>=IF(ECCENTRICITY_training_input.xlsx!A351&lt;&gt;"",ECCENTRICITY_training_input.xlsx!A351,"")</v>
      </c>
      <c r="AY444" t="str">
        <f t="shared" si="219"/>
        <v>=IF(EMOTIONAL_LABILITY_training_input.xlsx!A351&lt;&gt;"",EMOTIONAL_LABILITY_training_input.xlsx!A351,"")</v>
      </c>
      <c r="AZ444" t="str">
        <f t="shared" si="219"/>
        <v>=IF(GRANDIOSITY_training_input.xlsx!A351&lt;&gt;"",GRANDIOSITY_training_input.xlsx!A351,"")</v>
      </c>
      <c r="BA444" t="str">
        <f t="shared" si="219"/>
        <v>=IF(HOSTILITY_training_input.xlsx!A351&lt;&gt;"",HOSTILITY_training_input.xlsx!A351,"")</v>
      </c>
      <c r="BB444" t="str">
        <f t="shared" si="219"/>
        <v>=IF(IMPULSIVITY_training_input.xlsx!A351&lt;&gt;"",IMPULSIVITY_training_input.xlsx!A351,"")</v>
      </c>
      <c r="BC444" t="str">
        <f t="shared" si="219"/>
        <v>=IF(INTIMACY_AVOIDANCE_training_input.xlsx!A351&lt;&gt;"",INTIMACY_AVOIDANCE_training_input.xlsx!A351,"")</v>
      </c>
      <c r="BD444" t="str">
        <f t="shared" si="219"/>
        <v>=IF(IRRESPONSIBILITY_training_input.xlsx!A351&lt;&gt;"",IRRESPONSIBILITY_training_input.xlsx!A351,"")</v>
      </c>
      <c r="BE444" t="str">
        <f t="shared" si="219"/>
        <v>=IF(MANIPULATIVENESS_training_input.xlsx!A351&lt;&gt;"",MANIPULATIVENESS_training_input.xlsx!A351,"")</v>
      </c>
      <c r="BF444" t="str">
        <f t="shared" si="219"/>
        <v>=IF(PERCEPTUAL_DYSREGULATION_training_input.xlsx!A351&lt;&gt;"",PERCEPTUAL_DYSREGULATION_training_input.xlsx!A351,"")</v>
      </c>
      <c r="BG444" t="str">
        <f t="shared" si="219"/>
        <v>=IF(PERSEVERATION_training_input.xlsx!A351&lt;&gt;"",PERSEVERATION_training_input.xlsx!A351,"")</v>
      </c>
      <c r="BH444" t="str">
        <f t="shared" si="219"/>
        <v>=IF(RESTRICTED_AFFECTIVITY_training_input.xlsx!A351&lt;&gt;"",RESTRICTED_AFFECTIVITY_training_input.xlsx!A351,"")</v>
      </c>
      <c r="BI444" t="str">
        <f t="shared" si="219"/>
        <v>=IF(RIGID_PERFECTIONISM_training_input.xlsx!A351&lt;&gt;"",RIGID_PERFECTIONISM_training_input.xlsx!A351,"")</v>
      </c>
      <c r="BJ444" t="str">
        <f t="shared" si="219"/>
        <v>=IF(RISK_TAKING_training_input.xlsx!A351&lt;&gt;"",RISK_TAKING_training_input.xlsx!A351,"")</v>
      </c>
      <c r="BK444" t="str">
        <f t="shared" si="219"/>
        <v>=IF(SEPARATION_INSECURITY_training_input.xlsx!A351&lt;&gt;"",SEPARATION_INSECURITY_training_input.xlsx!A351,"")</v>
      </c>
      <c r="BL444" t="str">
        <f t="shared" si="219"/>
        <v>=IF(SUBMISSIVENESS_training_input.xlsx!A351&lt;&gt;"",SUBMISSIVENESS_training_input.xlsx!A351,"")</v>
      </c>
      <c r="BM444" t="str">
        <f t="shared" si="219"/>
        <v>=IF(SUSPICIOUSNESS_training_input.xlsx!A351&lt;&gt;"",SUSPICIOUSNESS_training_input.xlsx!A351,"")</v>
      </c>
      <c r="BN444" t="str">
        <f t="shared" ref="BN444:CL447" si="220">CONCATENATE($A$11,BN$1,$A$12,$A444,$A$13,BN$1,$A$14,$A444,$A$15)</f>
        <v>=IF(UNUSUAL_BELIEFS_training_input.xlsx!A351&lt;&gt;"",UNUSUAL_BELIEFS_training_input.xlsx!A351,"")</v>
      </c>
      <c r="BO444" t="str">
        <f t="shared" si="220"/>
        <v>=IF(WITHDRAWAL_training_input.xlsx!A351&lt;&gt;"",WITHDRAWAL_training_input.xlsx!A351,"")</v>
      </c>
      <c r="BP444" t="str">
        <f t="shared" si="220"/>
        <v>=IF(ACT_training_input.xlsx!A351&lt;&gt;"",ACT_training_input.xlsx!A351,"")</v>
      </c>
      <c r="BQ444" t="str">
        <f t="shared" si="220"/>
        <v>=IF(DSP_training_input.xlsx!A351&lt;&gt;"",DSP_training_input.xlsx!A351,"")</v>
      </c>
      <c r="BR444" t="str">
        <f t="shared" si="220"/>
        <v>=IF(PAG_training_input.xlsx!A351&lt;&gt;"",PAG_training_input.xlsx!A351,"")</v>
      </c>
      <c r="BS444" t="str">
        <f t="shared" si="220"/>
        <v>=IF(PRO_training_input.xlsx!A351&lt;&gt;"",PRO_training_input.xlsx!A351,"")</v>
      </c>
      <c r="BT444" t="str">
        <f t="shared" si="220"/>
        <v>=IF(SPL_training_input.xlsx!A351&lt;&gt;"",SPL_training_input.xlsx!A351,"")</v>
      </c>
      <c r="BU444" t="str">
        <f t="shared" si="220"/>
        <v>=IF(WDR_training_input.xlsx!A351&lt;&gt;"",WDR_training_input.xlsx!A351,"")</v>
      </c>
      <c r="BV444" t="str">
        <f t="shared" si="220"/>
        <v>=IF(CON_training_input.xlsx!A351&lt;&gt;"",CON_training_input.xlsx!A351,"")</v>
      </c>
      <c r="BW444" t="str">
        <f t="shared" si="220"/>
        <v>=IF(DSC_training_input.xlsx!A351&lt;&gt;"",DSC_training_input.xlsx!A351,"")</v>
      </c>
      <c r="BX444" t="str">
        <f t="shared" si="220"/>
        <v>=IF(FAN_training_input.xlsx!A351&lt;&gt;"",FAN_training_input.xlsx!A351,"")</v>
      </c>
      <c r="BY444" t="str">
        <f t="shared" si="220"/>
        <v>=IF(OMN_training_input.xlsx!A351&lt;&gt;"",OMN_training_input.xlsx!A351,"")</v>
      </c>
      <c r="BZ444" t="str">
        <f t="shared" si="220"/>
        <v>=IF(REP_training_input.xlsx!A351&lt;&gt;"",REP_training_input.xlsx!A351,"")</v>
      </c>
      <c r="CA444" t="str">
        <f t="shared" si="220"/>
        <v>=IF(SOM_training_input.xlsx!A351&lt;&gt;"",SOM_training_input.xlsx!A351,"")</v>
      </c>
      <c r="CB444" t="str">
        <f t="shared" si="220"/>
        <v>=IF(SUB_training_input.xlsx!A351&lt;&gt;"",SUB_training_input.xlsx!A351,"")</v>
      </c>
      <c r="CC444" t="str">
        <f t="shared" si="220"/>
        <v>=IF(UND_training_input.xlsx!A351&lt;&gt;"",UND_training_input.xlsx!A351,"")</v>
      </c>
      <c r="CD444" t="str">
        <f t="shared" si="220"/>
        <v>=IF(ALT_training_input.xlsx!A351&lt;&gt;"",ALT_training_input.xlsx!A351,"")</v>
      </c>
      <c r="CE444" t="str">
        <f t="shared" si="220"/>
        <v>=IF(HUM_training_input.xlsx!A351&lt;&gt;"",HUM_training_input.xlsx!A351,"")</v>
      </c>
      <c r="CF444" t="str">
        <f t="shared" si="220"/>
        <v>=IF(IDL_training_input.xlsx!A351&lt;&gt;"",IDL_training_input.xlsx!A351,"")</v>
      </c>
      <c r="CG444" t="str">
        <f t="shared" si="220"/>
        <v>=IF(RFM_training_input.xlsx!A351&lt;&gt;"",RFM_training_input.xlsx!A351,"")</v>
      </c>
      <c r="CH444" t="str">
        <f t="shared" si="220"/>
        <v>=IF(DN_training_input.xlsx!A351&lt;&gt;"",DN_training_input.xlsx!A351,"")</v>
      </c>
      <c r="CI444" t="str">
        <f t="shared" si="220"/>
        <v>=IF(INT_training_input.xlsx!A351&lt;&gt;"",INT_training_input.xlsx!A351,"")</v>
      </c>
      <c r="CJ444" t="str">
        <f t="shared" si="220"/>
        <v>=IF(SUP_training_input.xlsx!A351&lt;&gt;"",SUP_training_input.xlsx!A351,"")</v>
      </c>
      <c r="CK444" t="str">
        <f t="shared" si="220"/>
        <v>=IF(ANT_training_input.xlsx!A351&lt;&gt;"",ANT_training_input.xlsx!A351,"")</v>
      </c>
      <c r="CL444" t="str">
        <f t="shared" si="220"/>
        <v>=IF(ISO_training_input.xlsx!A351&lt;&gt;"",ISO_training_input.xlsx!A351,"")</v>
      </c>
    </row>
    <row r="445" spans="1:90">
      <c r="A445">
        <v>352</v>
      </c>
      <c r="B445" t="str">
        <f t="shared" si="205"/>
        <v>=IF(SUICIDE_training_input.xlsx!A352&lt;&gt;"",SUICIDE_training_input.xlsx!A352,"")</v>
      </c>
      <c r="C445" t="str">
        <f t="shared" ref="C445:BN448" si="221">CONCATENATE($A$11,C$1,$A$12,$A445,$A$13,C$1,$A$14,$A445,$A$15)</f>
        <v>=IF(IQ_training_input.xlsx!A352&lt;&gt;"",IQ_training_input.xlsx!A352,"")</v>
      </c>
      <c r="D445" t="str">
        <f t="shared" si="221"/>
        <v>=IF(AMBIG_training_input.xlsx!A352&lt;&gt;"",AMBIG_training_input.xlsx!A352,"")</v>
      </c>
      <c r="E445" t="str">
        <f t="shared" si="221"/>
        <v>=IF(EGODYST_training_input.xlsx!A352&lt;&gt;"",EGODYST_training_input.xlsx!A352,"")</v>
      </c>
      <c r="F445" t="str">
        <f t="shared" si="221"/>
        <v>=IF(AUTISM_training_input.xlsx!A352&lt;&gt;"",AUTISM_training_input.xlsx!A352,"")</v>
      </c>
      <c r="G445" t="str">
        <f t="shared" si="221"/>
        <v>=IF(IDENTITY_training_input.xlsx!A352&lt;&gt;"",IDENTITY_training_input.xlsx!A352,"")</v>
      </c>
      <c r="H445" t="str">
        <f t="shared" si="221"/>
        <v>=IF(SELFDIR_training_input.xlsx!A352&lt;&gt;"",SELFDIR_training_input.xlsx!A352,"")</v>
      </c>
      <c r="I445" t="str">
        <f t="shared" si="221"/>
        <v>=IF(EMPATHY_training_input.xlsx!A352&lt;&gt;"",EMPATHY_training_input.xlsx!A352,"")</v>
      </c>
      <c r="J445" t="str">
        <f t="shared" si="221"/>
        <v>=IF(INTIMACY_training_input.xlsx!A352&lt;&gt;"",INTIMACY_training_input.xlsx!A352,"")</v>
      </c>
      <c r="K445" t="str">
        <f t="shared" si="221"/>
        <v>=IF(ACUTE_training_input.xlsx!A352&lt;&gt;"",ACUTE_training_input.xlsx!A352,"")</v>
      </c>
      <c r="L445" t="str">
        <f t="shared" si="221"/>
        <v>=IF(CHRONIC_training_input.xlsx!A352&lt;&gt;"",CHRONIC_training_input.xlsx!A352,"")</v>
      </c>
      <c r="M445" t="str">
        <f t="shared" si="221"/>
        <v>=IF(TRAUMA_PAST_training_input.xlsx!A352&lt;&gt;"",TRAUMA_PAST_training_input.xlsx!A352,"")</v>
      </c>
      <c r="N445" t="str">
        <f t="shared" si="221"/>
        <v>=IF(TRAUMA_PRESENT_training_input.xlsx!A352&lt;&gt;"",TRAUMA_PRESENT_training_input.xlsx!A352,"")</v>
      </c>
      <c r="O445" t="str">
        <f t="shared" si="221"/>
        <v>=IF(HOPE_training_input.xlsx!A352&lt;&gt;"",HOPE_training_input.xlsx!A352,"")</v>
      </c>
      <c r="P445" t="str">
        <f t="shared" si="221"/>
        <v>=IF(SELFAFFICACY_training_input.xlsx!A352&lt;&gt;"",SELFAFFICACY_training_input.xlsx!A352,"")</v>
      </c>
      <c r="Q445" t="str">
        <f t="shared" si="221"/>
        <v>=IF(SELFESTEEM_training_input.xlsx!A352&lt;&gt;"",SELFESTEEM_training_input.xlsx!A352,"")</v>
      </c>
      <c r="R445" t="str">
        <f t="shared" si="221"/>
        <v>=IF(WELLBEING_training_input.xlsx!A352&lt;&gt;"",WELLBEING_training_input.xlsx!A352,"")</v>
      </c>
      <c r="S445" t="str">
        <f t="shared" si="221"/>
        <v>=IF(HYPER_training_input.xlsx!A352&lt;&gt;"",HYPER_training_input.xlsx!A352,"")</v>
      </c>
      <c r="T445" t="str">
        <f t="shared" si="221"/>
        <v>=IF(AGGR_training_input.xlsx!A352&lt;&gt;"",AGGR_training_input.xlsx!A352,"")</v>
      </c>
      <c r="U445" t="str">
        <f t="shared" si="221"/>
        <v>=IF(COND_PR_training_input.xlsx!A352&lt;&gt;"",COND_PR_training_input.xlsx!A352,"")</v>
      </c>
      <c r="V445" t="str">
        <f t="shared" si="221"/>
        <v>=IF(ANXIE_training_input.xlsx!A352&lt;&gt;"",ANXIE_training_input.xlsx!A352,"")</v>
      </c>
      <c r="W445" t="str">
        <f t="shared" si="221"/>
        <v>=IF(DEPR_training_input.xlsx!A352&lt;&gt;"",DEPR_training_input.xlsx!A352,"")</v>
      </c>
      <c r="X445" t="str">
        <f t="shared" si="221"/>
        <v>=IF(SOMAT_training_input.xlsx!A352&lt;&gt;"",SOMAT_training_input.xlsx!A352,"")</v>
      </c>
      <c r="Y445" t="str">
        <f t="shared" si="221"/>
        <v>=IF(ATYPI_training_input.xlsx!A352&lt;&gt;"",ATYPI_training_input.xlsx!A352,"")</v>
      </c>
      <c r="Z445" t="str">
        <f t="shared" si="221"/>
        <v>=IF(WITHD_training_input.xlsx!A352&lt;&gt;"",WITHD_training_input.xlsx!A352,"")</v>
      </c>
      <c r="AA445" t="str">
        <f t="shared" si="221"/>
        <v>=IF(ATTE_PR_training_input.xlsx!A352&lt;&gt;"",ATTE_PR_training_input.xlsx!A352,"")</v>
      </c>
      <c r="AB445" t="str">
        <f t="shared" si="221"/>
        <v>=IF(ANG_CONT_training_input.xlsx!A352&lt;&gt;"",ANG_CONT_training_input.xlsx!A352,"")</v>
      </c>
      <c r="AC445" t="str">
        <f t="shared" si="221"/>
        <v>=IF(DEV_SOC_DIS_training_input.xlsx!A352&lt;&gt;"",DEV_SOC_DIS_training_input.xlsx!A352,"")</v>
      </c>
      <c r="AD445" t="str">
        <f t="shared" si="221"/>
        <v>=IF(BULLY_training_input.xlsx!A352&lt;&gt;"",BULLY_training_input.xlsx!A352,"")</v>
      </c>
      <c r="AE445" t="str">
        <f t="shared" si="221"/>
        <v>=IF(EMOT_SELF_C_training_input.xlsx!A352&lt;&gt;"",EMOT_SELF_C_training_input.xlsx!A352,"")</v>
      </c>
      <c r="AF445" t="str">
        <f t="shared" si="221"/>
        <v>=IF(EXE_FUN_training_input.xlsx!A352&lt;&gt;"",EXE_FUN_training_input.xlsx!A352,"")</v>
      </c>
      <c r="AG445" t="str">
        <f t="shared" si="221"/>
        <v>=IF(MANIA_training_input.xlsx!A352&lt;&gt;"",MANIA_training_input.xlsx!A352,"")</v>
      </c>
      <c r="AH445" t="str">
        <f t="shared" si="221"/>
        <v>=IF(NEG_EMOT_training_input.xlsx!A352&lt;&gt;"",NEG_EMOT_training_input.xlsx!A352,"")</v>
      </c>
      <c r="AI445" t="str">
        <f t="shared" si="221"/>
        <v>=IF(ADAPT_training_input.xlsx!A352&lt;&gt;"",ADAPT_training_input.xlsx!A352,"")</v>
      </c>
      <c r="AJ445" t="str">
        <f t="shared" si="221"/>
        <v>=IF(SOC_SK_training_input.xlsx!A352&lt;&gt;"",SOC_SK_training_input.xlsx!A352,"")</v>
      </c>
      <c r="AK445" t="str">
        <f t="shared" si="221"/>
        <v>=IF(LEAD_training_input.xlsx!A352&lt;&gt;"",LEAD_training_input.xlsx!A352,"")</v>
      </c>
      <c r="AL445" t="str">
        <f t="shared" si="221"/>
        <v>=IF(ACT_DAIL_training_input.xlsx!A352&lt;&gt;"",ACT_DAIL_training_input.xlsx!A352,"")</v>
      </c>
      <c r="AM445" t="str">
        <f t="shared" si="221"/>
        <v>=IF(FUN_COM_training_input.xlsx!A352&lt;&gt;"",FUN_COM_training_input.xlsx!A352,"")</v>
      </c>
      <c r="AN445" t="str">
        <f t="shared" si="221"/>
        <v>=IF(RESILI_training_input.xlsx!A352&lt;&gt;"",RESILI_training_input.xlsx!A352,"")</v>
      </c>
      <c r="AO445" t="str">
        <f t="shared" si="221"/>
        <v>=IF(SEL_training_input.xlsx!A352&lt;&gt;"",SEL_training_input.xlsx!A352,"")</v>
      </c>
      <c r="AP445" t="str">
        <f t="shared" si="221"/>
        <v>=IF(SEV_training_input.xlsx!A352&lt;&gt;"",SEV_training_input.xlsx!A352,"")</v>
      </c>
      <c r="AQ445" t="str">
        <f t="shared" si="221"/>
        <v>=IF(ANHEDONIA_training_input.xlsx!A352&lt;&gt;"",ANHEDONIA_training_input.xlsx!A352,"")</v>
      </c>
      <c r="AR445" t="str">
        <f t="shared" si="221"/>
        <v>=IF(ANXIOUSNESS_training_input.xlsx!A352&lt;&gt;"",ANXIOUSNESS_training_input.xlsx!A352,"")</v>
      </c>
      <c r="AS445" t="str">
        <f t="shared" si="221"/>
        <v>=IF(ATTENTION_SEEKING_training_input.xlsx!A352&lt;&gt;"",ATTENTION_SEEKING_training_input.xlsx!A352,"")</v>
      </c>
      <c r="AT445" t="str">
        <f t="shared" si="221"/>
        <v>=IF(CALLOUSNESS_training_input.xlsx!A352&lt;&gt;"",CALLOUSNESS_training_input.xlsx!A352,"")</v>
      </c>
      <c r="AU445" t="str">
        <f t="shared" si="221"/>
        <v>=IF(DECEITFULNESS_training_input.xlsx!A352&lt;&gt;"",DECEITFULNESS_training_input.xlsx!A352,"")</v>
      </c>
      <c r="AV445" t="str">
        <f t="shared" si="221"/>
        <v>=IF(DEPRESSIVITY_training_input.xlsx!A352&lt;&gt;"",DEPRESSIVITY_training_input.xlsx!A352,"")</v>
      </c>
      <c r="AW445" t="str">
        <f t="shared" si="221"/>
        <v>=IF(DISTRACTIBILITY_training_input.xlsx!A352&lt;&gt;"",DISTRACTIBILITY_training_input.xlsx!A352,"")</v>
      </c>
      <c r="AX445" t="str">
        <f t="shared" si="221"/>
        <v>=IF(ECCENTRICITY_training_input.xlsx!A352&lt;&gt;"",ECCENTRICITY_training_input.xlsx!A352,"")</v>
      </c>
      <c r="AY445" t="str">
        <f t="shared" si="221"/>
        <v>=IF(EMOTIONAL_LABILITY_training_input.xlsx!A352&lt;&gt;"",EMOTIONAL_LABILITY_training_input.xlsx!A352,"")</v>
      </c>
      <c r="AZ445" t="str">
        <f t="shared" si="221"/>
        <v>=IF(GRANDIOSITY_training_input.xlsx!A352&lt;&gt;"",GRANDIOSITY_training_input.xlsx!A352,"")</v>
      </c>
      <c r="BA445" t="str">
        <f t="shared" si="221"/>
        <v>=IF(HOSTILITY_training_input.xlsx!A352&lt;&gt;"",HOSTILITY_training_input.xlsx!A352,"")</v>
      </c>
      <c r="BB445" t="str">
        <f t="shared" si="221"/>
        <v>=IF(IMPULSIVITY_training_input.xlsx!A352&lt;&gt;"",IMPULSIVITY_training_input.xlsx!A352,"")</v>
      </c>
      <c r="BC445" t="str">
        <f t="shared" si="221"/>
        <v>=IF(INTIMACY_AVOIDANCE_training_input.xlsx!A352&lt;&gt;"",INTIMACY_AVOIDANCE_training_input.xlsx!A352,"")</v>
      </c>
      <c r="BD445" t="str">
        <f t="shared" si="221"/>
        <v>=IF(IRRESPONSIBILITY_training_input.xlsx!A352&lt;&gt;"",IRRESPONSIBILITY_training_input.xlsx!A352,"")</v>
      </c>
      <c r="BE445" t="str">
        <f t="shared" si="221"/>
        <v>=IF(MANIPULATIVENESS_training_input.xlsx!A352&lt;&gt;"",MANIPULATIVENESS_training_input.xlsx!A352,"")</v>
      </c>
      <c r="BF445" t="str">
        <f t="shared" si="221"/>
        <v>=IF(PERCEPTUAL_DYSREGULATION_training_input.xlsx!A352&lt;&gt;"",PERCEPTUAL_DYSREGULATION_training_input.xlsx!A352,"")</v>
      </c>
      <c r="BG445" t="str">
        <f t="shared" si="221"/>
        <v>=IF(PERSEVERATION_training_input.xlsx!A352&lt;&gt;"",PERSEVERATION_training_input.xlsx!A352,"")</v>
      </c>
      <c r="BH445" t="str">
        <f t="shared" si="221"/>
        <v>=IF(RESTRICTED_AFFECTIVITY_training_input.xlsx!A352&lt;&gt;"",RESTRICTED_AFFECTIVITY_training_input.xlsx!A352,"")</v>
      </c>
      <c r="BI445" t="str">
        <f t="shared" si="221"/>
        <v>=IF(RIGID_PERFECTIONISM_training_input.xlsx!A352&lt;&gt;"",RIGID_PERFECTIONISM_training_input.xlsx!A352,"")</v>
      </c>
      <c r="BJ445" t="str">
        <f t="shared" si="221"/>
        <v>=IF(RISK_TAKING_training_input.xlsx!A352&lt;&gt;"",RISK_TAKING_training_input.xlsx!A352,"")</v>
      </c>
      <c r="BK445" t="str">
        <f t="shared" si="221"/>
        <v>=IF(SEPARATION_INSECURITY_training_input.xlsx!A352&lt;&gt;"",SEPARATION_INSECURITY_training_input.xlsx!A352,"")</v>
      </c>
      <c r="BL445" t="str">
        <f t="shared" si="221"/>
        <v>=IF(SUBMISSIVENESS_training_input.xlsx!A352&lt;&gt;"",SUBMISSIVENESS_training_input.xlsx!A352,"")</v>
      </c>
      <c r="BM445" t="str">
        <f t="shared" si="221"/>
        <v>=IF(SUSPICIOUSNESS_training_input.xlsx!A352&lt;&gt;"",SUSPICIOUSNESS_training_input.xlsx!A352,"")</v>
      </c>
      <c r="BN445" t="str">
        <f t="shared" si="221"/>
        <v>=IF(UNUSUAL_BELIEFS_training_input.xlsx!A352&lt;&gt;"",UNUSUAL_BELIEFS_training_input.xlsx!A352,"")</v>
      </c>
      <c r="BO445" t="str">
        <f t="shared" si="220"/>
        <v>=IF(WITHDRAWAL_training_input.xlsx!A352&lt;&gt;"",WITHDRAWAL_training_input.xlsx!A352,"")</v>
      </c>
      <c r="BP445" t="str">
        <f t="shared" si="220"/>
        <v>=IF(ACT_training_input.xlsx!A352&lt;&gt;"",ACT_training_input.xlsx!A352,"")</v>
      </c>
      <c r="BQ445" t="str">
        <f t="shared" si="220"/>
        <v>=IF(DSP_training_input.xlsx!A352&lt;&gt;"",DSP_training_input.xlsx!A352,"")</v>
      </c>
      <c r="BR445" t="str">
        <f t="shared" si="220"/>
        <v>=IF(PAG_training_input.xlsx!A352&lt;&gt;"",PAG_training_input.xlsx!A352,"")</v>
      </c>
      <c r="BS445" t="str">
        <f t="shared" si="220"/>
        <v>=IF(PRO_training_input.xlsx!A352&lt;&gt;"",PRO_training_input.xlsx!A352,"")</v>
      </c>
      <c r="BT445" t="str">
        <f t="shared" si="220"/>
        <v>=IF(SPL_training_input.xlsx!A352&lt;&gt;"",SPL_training_input.xlsx!A352,"")</v>
      </c>
      <c r="BU445" t="str">
        <f t="shared" si="220"/>
        <v>=IF(WDR_training_input.xlsx!A352&lt;&gt;"",WDR_training_input.xlsx!A352,"")</v>
      </c>
      <c r="BV445" t="str">
        <f t="shared" si="220"/>
        <v>=IF(CON_training_input.xlsx!A352&lt;&gt;"",CON_training_input.xlsx!A352,"")</v>
      </c>
      <c r="BW445" t="str">
        <f t="shared" si="220"/>
        <v>=IF(DSC_training_input.xlsx!A352&lt;&gt;"",DSC_training_input.xlsx!A352,"")</v>
      </c>
      <c r="BX445" t="str">
        <f t="shared" si="220"/>
        <v>=IF(FAN_training_input.xlsx!A352&lt;&gt;"",FAN_training_input.xlsx!A352,"")</v>
      </c>
      <c r="BY445" t="str">
        <f t="shared" si="220"/>
        <v>=IF(OMN_training_input.xlsx!A352&lt;&gt;"",OMN_training_input.xlsx!A352,"")</v>
      </c>
      <c r="BZ445" t="str">
        <f t="shared" si="220"/>
        <v>=IF(REP_training_input.xlsx!A352&lt;&gt;"",REP_training_input.xlsx!A352,"")</v>
      </c>
      <c r="CA445" t="str">
        <f t="shared" si="220"/>
        <v>=IF(SOM_training_input.xlsx!A352&lt;&gt;"",SOM_training_input.xlsx!A352,"")</v>
      </c>
      <c r="CB445" t="str">
        <f t="shared" si="220"/>
        <v>=IF(SUB_training_input.xlsx!A352&lt;&gt;"",SUB_training_input.xlsx!A352,"")</v>
      </c>
      <c r="CC445" t="str">
        <f t="shared" si="220"/>
        <v>=IF(UND_training_input.xlsx!A352&lt;&gt;"",UND_training_input.xlsx!A352,"")</v>
      </c>
      <c r="CD445" t="str">
        <f t="shared" si="220"/>
        <v>=IF(ALT_training_input.xlsx!A352&lt;&gt;"",ALT_training_input.xlsx!A352,"")</v>
      </c>
      <c r="CE445" t="str">
        <f t="shared" si="220"/>
        <v>=IF(HUM_training_input.xlsx!A352&lt;&gt;"",HUM_training_input.xlsx!A352,"")</v>
      </c>
      <c r="CF445" t="str">
        <f t="shared" si="220"/>
        <v>=IF(IDL_training_input.xlsx!A352&lt;&gt;"",IDL_training_input.xlsx!A352,"")</v>
      </c>
      <c r="CG445" t="str">
        <f t="shared" si="220"/>
        <v>=IF(RFM_training_input.xlsx!A352&lt;&gt;"",RFM_training_input.xlsx!A352,"")</v>
      </c>
      <c r="CH445" t="str">
        <f t="shared" si="220"/>
        <v>=IF(DN_training_input.xlsx!A352&lt;&gt;"",DN_training_input.xlsx!A352,"")</v>
      </c>
      <c r="CI445" t="str">
        <f t="shared" si="220"/>
        <v>=IF(INT_training_input.xlsx!A352&lt;&gt;"",INT_training_input.xlsx!A352,"")</v>
      </c>
      <c r="CJ445" t="str">
        <f t="shared" si="220"/>
        <v>=IF(SUP_training_input.xlsx!A352&lt;&gt;"",SUP_training_input.xlsx!A352,"")</v>
      </c>
      <c r="CK445" t="str">
        <f t="shared" si="220"/>
        <v>=IF(ANT_training_input.xlsx!A352&lt;&gt;"",ANT_training_input.xlsx!A352,"")</v>
      </c>
      <c r="CL445" t="str">
        <f t="shared" si="220"/>
        <v>=IF(ISO_training_input.xlsx!A352&lt;&gt;"",ISO_training_input.xlsx!A352,"")</v>
      </c>
    </row>
    <row r="446" spans="1:90">
      <c r="A446">
        <v>353</v>
      </c>
      <c r="B446" t="str">
        <f t="shared" si="205"/>
        <v>=IF(SUICIDE_training_input.xlsx!A353&lt;&gt;"",SUICIDE_training_input.xlsx!A353,"")</v>
      </c>
      <c r="C446" t="str">
        <f t="shared" si="221"/>
        <v>=IF(IQ_training_input.xlsx!A353&lt;&gt;"",IQ_training_input.xlsx!A353,"")</v>
      </c>
      <c r="D446" t="str">
        <f t="shared" si="221"/>
        <v>=IF(AMBIG_training_input.xlsx!A353&lt;&gt;"",AMBIG_training_input.xlsx!A353,"")</v>
      </c>
      <c r="E446" t="str">
        <f t="shared" si="221"/>
        <v>=IF(EGODYST_training_input.xlsx!A353&lt;&gt;"",EGODYST_training_input.xlsx!A353,"")</v>
      </c>
      <c r="F446" t="str">
        <f t="shared" si="221"/>
        <v>=IF(AUTISM_training_input.xlsx!A353&lt;&gt;"",AUTISM_training_input.xlsx!A353,"")</v>
      </c>
      <c r="G446" t="str">
        <f t="shared" si="221"/>
        <v>=IF(IDENTITY_training_input.xlsx!A353&lt;&gt;"",IDENTITY_training_input.xlsx!A353,"")</v>
      </c>
      <c r="H446" t="str">
        <f t="shared" si="221"/>
        <v>=IF(SELFDIR_training_input.xlsx!A353&lt;&gt;"",SELFDIR_training_input.xlsx!A353,"")</v>
      </c>
      <c r="I446" t="str">
        <f t="shared" si="221"/>
        <v>=IF(EMPATHY_training_input.xlsx!A353&lt;&gt;"",EMPATHY_training_input.xlsx!A353,"")</v>
      </c>
      <c r="J446" t="str">
        <f t="shared" si="221"/>
        <v>=IF(INTIMACY_training_input.xlsx!A353&lt;&gt;"",INTIMACY_training_input.xlsx!A353,"")</v>
      </c>
      <c r="K446" t="str">
        <f t="shared" si="221"/>
        <v>=IF(ACUTE_training_input.xlsx!A353&lt;&gt;"",ACUTE_training_input.xlsx!A353,"")</v>
      </c>
      <c r="L446" t="str">
        <f t="shared" si="221"/>
        <v>=IF(CHRONIC_training_input.xlsx!A353&lt;&gt;"",CHRONIC_training_input.xlsx!A353,"")</v>
      </c>
      <c r="M446" t="str">
        <f t="shared" si="221"/>
        <v>=IF(TRAUMA_PAST_training_input.xlsx!A353&lt;&gt;"",TRAUMA_PAST_training_input.xlsx!A353,"")</v>
      </c>
      <c r="N446" t="str">
        <f t="shared" si="221"/>
        <v>=IF(TRAUMA_PRESENT_training_input.xlsx!A353&lt;&gt;"",TRAUMA_PRESENT_training_input.xlsx!A353,"")</v>
      </c>
      <c r="O446" t="str">
        <f t="shared" si="221"/>
        <v>=IF(HOPE_training_input.xlsx!A353&lt;&gt;"",HOPE_training_input.xlsx!A353,"")</v>
      </c>
      <c r="P446" t="str">
        <f t="shared" si="221"/>
        <v>=IF(SELFAFFICACY_training_input.xlsx!A353&lt;&gt;"",SELFAFFICACY_training_input.xlsx!A353,"")</v>
      </c>
      <c r="Q446" t="str">
        <f t="shared" si="221"/>
        <v>=IF(SELFESTEEM_training_input.xlsx!A353&lt;&gt;"",SELFESTEEM_training_input.xlsx!A353,"")</v>
      </c>
      <c r="R446" t="str">
        <f t="shared" si="221"/>
        <v>=IF(WELLBEING_training_input.xlsx!A353&lt;&gt;"",WELLBEING_training_input.xlsx!A353,"")</v>
      </c>
      <c r="S446" t="str">
        <f t="shared" si="221"/>
        <v>=IF(HYPER_training_input.xlsx!A353&lt;&gt;"",HYPER_training_input.xlsx!A353,"")</v>
      </c>
      <c r="T446" t="str">
        <f t="shared" si="221"/>
        <v>=IF(AGGR_training_input.xlsx!A353&lt;&gt;"",AGGR_training_input.xlsx!A353,"")</v>
      </c>
      <c r="U446" t="str">
        <f t="shared" si="221"/>
        <v>=IF(COND_PR_training_input.xlsx!A353&lt;&gt;"",COND_PR_training_input.xlsx!A353,"")</v>
      </c>
      <c r="V446" t="str">
        <f t="shared" si="221"/>
        <v>=IF(ANXIE_training_input.xlsx!A353&lt;&gt;"",ANXIE_training_input.xlsx!A353,"")</v>
      </c>
      <c r="W446" t="str">
        <f t="shared" si="221"/>
        <v>=IF(DEPR_training_input.xlsx!A353&lt;&gt;"",DEPR_training_input.xlsx!A353,"")</v>
      </c>
      <c r="X446" t="str">
        <f t="shared" si="221"/>
        <v>=IF(SOMAT_training_input.xlsx!A353&lt;&gt;"",SOMAT_training_input.xlsx!A353,"")</v>
      </c>
      <c r="Y446" t="str">
        <f t="shared" si="221"/>
        <v>=IF(ATYPI_training_input.xlsx!A353&lt;&gt;"",ATYPI_training_input.xlsx!A353,"")</v>
      </c>
      <c r="Z446" t="str">
        <f t="shared" si="221"/>
        <v>=IF(WITHD_training_input.xlsx!A353&lt;&gt;"",WITHD_training_input.xlsx!A353,"")</v>
      </c>
      <c r="AA446" t="str">
        <f t="shared" si="221"/>
        <v>=IF(ATTE_PR_training_input.xlsx!A353&lt;&gt;"",ATTE_PR_training_input.xlsx!A353,"")</v>
      </c>
      <c r="AB446" t="str">
        <f t="shared" si="221"/>
        <v>=IF(ANG_CONT_training_input.xlsx!A353&lt;&gt;"",ANG_CONT_training_input.xlsx!A353,"")</v>
      </c>
      <c r="AC446" t="str">
        <f t="shared" si="221"/>
        <v>=IF(DEV_SOC_DIS_training_input.xlsx!A353&lt;&gt;"",DEV_SOC_DIS_training_input.xlsx!A353,"")</v>
      </c>
      <c r="AD446" t="str">
        <f t="shared" si="221"/>
        <v>=IF(BULLY_training_input.xlsx!A353&lt;&gt;"",BULLY_training_input.xlsx!A353,"")</v>
      </c>
      <c r="AE446" t="str">
        <f t="shared" si="221"/>
        <v>=IF(EMOT_SELF_C_training_input.xlsx!A353&lt;&gt;"",EMOT_SELF_C_training_input.xlsx!A353,"")</v>
      </c>
      <c r="AF446" t="str">
        <f t="shared" si="221"/>
        <v>=IF(EXE_FUN_training_input.xlsx!A353&lt;&gt;"",EXE_FUN_training_input.xlsx!A353,"")</v>
      </c>
      <c r="AG446" t="str">
        <f t="shared" si="221"/>
        <v>=IF(MANIA_training_input.xlsx!A353&lt;&gt;"",MANIA_training_input.xlsx!A353,"")</v>
      </c>
      <c r="AH446" t="str">
        <f t="shared" si="221"/>
        <v>=IF(NEG_EMOT_training_input.xlsx!A353&lt;&gt;"",NEG_EMOT_training_input.xlsx!A353,"")</v>
      </c>
      <c r="AI446" t="str">
        <f t="shared" si="221"/>
        <v>=IF(ADAPT_training_input.xlsx!A353&lt;&gt;"",ADAPT_training_input.xlsx!A353,"")</v>
      </c>
      <c r="AJ446" t="str">
        <f t="shared" si="221"/>
        <v>=IF(SOC_SK_training_input.xlsx!A353&lt;&gt;"",SOC_SK_training_input.xlsx!A353,"")</v>
      </c>
      <c r="AK446" t="str">
        <f t="shared" si="221"/>
        <v>=IF(LEAD_training_input.xlsx!A353&lt;&gt;"",LEAD_training_input.xlsx!A353,"")</v>
      </c>
      <c r="AL446" t="str">
        <f t="shared" si="221"/>
        <v>=IF(ACT_DAIL_training_input.xlsx!A353&lt;&gt;"",ACT_DAIL_training_input.xlsx!A353,"")</v>
      </c>
      <c r="AM446" t="str">
        <f t="shared" si="221"/>
        <v>=IF(FUN_COM_training_input.xlsx!A353&lt;&gt;"",FUN_COM_training_input.xlsx!A353,"")</v>
      </c>
      <c r="AN446" t="str">
        <f t="shared" si="221"/>
        <v>=IF(RESILI_training_input.xlsx!A353&lt;&gt;"",RESILI_training_input.xlsx!A353,"")</v>
      </c>
      <c r="AO446" t="str">
        <f t="shared" si="221"/>
        <v>=IF(SEL_training_input.xlsx!A353&lt;&gt;"",SEL_training_input.xlsx!A353,"")</v>
      </c>
      <c r="AP446" t="str">
        <f t="shared" si="221"/>
        <v>=IF(SEV_training_input.xlsx!A353&lt;&gt;"",SEV_training_input.xlsx!A353,"")</v>
      </c>
      <c r="AQ446" t="str">
        <f t="shared" si="221"/>
        <v>=IF(ANHEDONIA_training_input.xlsx!A353&lt;&gt;"",ANHEDONIA_training_input.xlsx!A353,"")</v>
      </c>
      <c r="AR446" t="str">
        <f t="shared" si="221"/>
        <v>=IF(ANXIOUSNESS_training_input.xlsx!A353&lt;&gt;"",ANXIOUSNESS_training_input.xlsx!A353,"")</v>
      </c>
      <c r="AS446" t="str">
        <f t="shared" si="221"/>
        <v>=IF(ATTENTION_SEEKING_training_input.xlsx!A353&lt;&gt;"",ATTENTION_SEEKING_training_input.xlsx!A353,"")</v>
      </c>
      <c r="AT446" t="str">
        <f t="shared" si="221"/>
        <v>=IF(CALLOUSNESS_training_input.xlsx!A353&lt;&gt;"",CALLOUSNESS_training_input.xlsx!A353,"")</v>
      </c>
      <c r="AU446" t="str">
        <f t="shared" si="221"/>
        <v>=IF(DECEITFULNESS_training_input.xlsx!A353&lt;&gt;"",DECEITFULNESS_training_input.xlsx!A353,"")</v>
      </c>
      <c r="AV446" t="str">
        <f t="shared" si="221"/>
        <v>=IF(DEPRESSIVITY_training_input.xlsx!A353&lt;&gt;"",DEPRESSIVITY_training_input.xlsx!A353,"")</v>
      </c>
      <c r="AW446" t="str">
        <f t="shared" si="221"/>
        <v>=IF(DISTRACTIBILITY_training_input.xlsx!A353&lt;&gt;"",DISTRACTIBILITY_training_input.xlsx!A353,"")</v>
      </c>
      <c r="AX446" t="str">
        <f t="shared" si="221"/>
        <v>=IF(ECCENTRICITY_training_input.xlsx!A353&lt;&gt;"",ECCENTRICITY_training_input.xlsx!A353,"")</v>
      </c>
      <c r="AY446" t="str">
        <f t="shared" si="221"/>
        <v>=IF(EMOTIONAL_LABILITY_training_input.xlsx!A353&lt;&gt;"",EMOTIONAL_LABILITY_training_input.xlsx!A353,"")</v>
      </c>
      <c r="AZ446" t="str">
        <f t="shared" si="221"/>
        <v>=IF(GRANDIOSITY_training_input.xlsx!A353&lt;&gt;"",GRANDIOSITY_training_input.xlsx!A353,"")</v>
      </c>
      <c r="BA446" t="str">
        <f t="shared" si="221"/>
        <v>=IF(HOSTILITY_training_input.xlsx!A353&lt;&gt;"",HOSTILITY_training_input.xlsx!A353,"")</v>
      </c>
      <c r="BB446" t="str">
        <f t="shared" si="221"/>
        <v>=IF(IMPULSIVITY_training_input.xlsx!A353&lt;&gt;"",IMPULSIVITY_training_input.xlsx!A353,"")</v>
      </c>
      <c r="BC446" t="str">
        <f t="shared" si="221"/>
        <v>=IF(INTIMACY_AVOIDANCE_training_input.xlsx!A353&lt;&gt;"",INTIMACY_AVOIDANCE_training_input.xlsx!A353,"")</v>
      </c>
      <c r="BD446" t="str">
        <f t="shared" si="221"/>
        <v>=IF(IRRESPONSIBILITY_training_input.xlsx!A353&lt;&gt;"",IRRESPONSIBILITY_training_input.xlsx!A353,"")</v>
      </c>
      <c r="BE446" t="str">
        <f t="shared" si="221"/>
        <v>=IF(MANIPULATIVENESS_training_input.xlsx!A353&lt;&gt;"",MANIPULATIVENESS_training_input.xlsx!A353,"")</v>
      </c>
      <c r="BF446" t="str">
        <f t="shared" si="221"/>
        <v>=IF(PERCEPTUAL_DYSREGULATION_training_input.xlsx!A353&lt;&gt;"",PERCEPTUAL_DYSREGULATION_training_input.xlsx!A353,"")</v>
      </c>
      <c r="BG446" t="str">
        <f t="shared" si="221"/>
        <v>=IF(PERSEVERATION_training_input.xlsx!A353&lt;&gt;"",PERSEVERATION_training_input.xlsx!A353,"")</v>
      </c>
      <c r="BH446" t="str">
        <f t="shared" si="221"/>
        <v>=IF(RESTRICTED_AFFECTIVITY_training_input.xlsx!A353&lt;&gt;"",RESTRICTED_AFFECTIVITY_training_input.xlsx!A353,"")</v>
      </c>
      <c r="BI446" t="str">
        <f t="shared" si="221"/>
        <v>=IF(RIGID_PERFECTIONISM_training_input.xlsx!A353&lt;&gt;"",RIGID_PERFECTIONISM_training_input.xlsx!A353,"")</v>
      </c>
      <c r="BJ446" t="str">
        <f t="shared" si="221"/>
        <v>=IF(RISK_TAKING_training_input.xlsx!A353&lt;&gt;"",RISK_TAKING_training_input.xlsx!A353,"")</v>
      </c>
      <c r="BK446" t="str">
        <f t="shared" si="221"/>
        <v>=IF(SEPARATION_INSECURITY_training_input.xlsx!A353&lt;&gt;"",SEPARATION_INSECURITY_training_input.xlsx!A353,"")</v>
      </c>
      <c r="BL446" t="str">
        <f t="shared" si="221"/>
        <v>=IF(SUBMISSIVENESS_training_input.xlsx!A353&lt;&gt;"",SUBMISSIVENESS_training_input.xlsx!A353,"")</v>
      </c>
      <c r="BM446" t="str">
        <f t="shared" si="221"/>
        <v>=IF(SUSPICIOUSNESS_training_input.xlsx!A353&lt;&gt;"",SUSPICIOUSNESS_training_input.xlsx!A353,"")</v>
      </c>
      <c r="BN446" t="str">
        <f t="shared" si="221"/>
        <v>=IF(UNUSUAL_BELIEFS_training_input.xlsx!A353&lt;&gt;"",UNUSUAL_BELIEFS_training_input.xlsx!A353,"")</v>
      </c>
      <c r="BO446" t="str">
        <f t="shared" si="220"/>
        <v>=IF(WITHDRAWAL_training_input.xlsx!A353&lt;&gt;"",WITHDRAWAL_training_input.xlsx!A353,"")</v>
      </c>
      <c r="BP446" t="str">
        <f t="shared" si="220"/>
        <v>=IF(ACT_training_input.xlsx!A353&lt;&gt;"",ACT_training_input.xlsx!A353,"")</v>
      </c>
      <c r="BQ446" t="str">
        <f t="shared" si="220"/>
        <v>=IF(DSP_training_input.xlsx!A353&lt;&gt;"",DSP_training_input.xlsx!A353,"")</v>
      </c>
      <c r="BR446" t="str">
        <f t="shared" si="220"/>
        <v>=IF(PAG_training_input.xlsx!A353&lt;&gt;"",PAG_training_input.xlsx!A353,"")</v>
      </c>
      <c r="BS446" t="str">
        <f t="shared" si="220"/>
        <v>=IF(PRO_training_input.xlsx!A353&lt;&gt;"",PRO_training_input.xlsx!A353,"")</v>
      </c>
      <c r="BT446" t="str">
        <f t="shared" si="220"/>
        <v>=IF(SPL_training_input.xlsx!A353&lt;&gt;"",SPL_training_input.xlsx!A353,"")</v>
      </c>
      <c r="BU446" t="str">
        <f t="shared" si="220"/>
        <v>=IF(WDR_training_input.xlsx!A353&lt;&gt;"",WDR_training_input.xlsx!A353,"")</v>
      </c>
      <c r="BV446" t="str">
        <f t="shared" si="220"/>
        <v>=IF(CON_training_input.xlsx!A353&lt;&gt;"",CON_training_input.xlsx!A353,"")</v>
      </c>
      <c r="BW446" t="str">
        <f t="shared" si="220"/>
        <v>=IF(DSC_training_input.xlsx!A353&lt;&gt;"",DSC_training_input.xlsx!A353,"")</v>
      </c>
      <c r="BX446" t="str">
        <f t="shared" si="220"/>
        <v>=IF(FAN_training_input.xlsx!A353&lt;&gt;"",FAN_training_input.xlsx!A353,"")</v>
      </c>
      <c r="BY446" t="str">
        <f t="shared" si="220"/>
        <v>=IF(OMN_training_input.xlsx!A353&lt;&gt;"",OMN_training_input.xlsx!A353,"")</v>
      </c>
      <c r="BZ446" t="str">
        <f t="shared" si="220"/>
        <v>=IF(REP_training_input.xlsx!A353&lt;&gt;"",REP_training_input.xlsx!A353,"")</v>
      </c>
      <c r="CA446" t="str">
        <f t="shared" si="220"/>
        <v>=IF(SOM_training_input.xlsx!A353&lt;&gt;"",SOM_training_input.xlsx!A353,"")</v>
      </c>
      <c r="CB446" t="str">
        <f t="shared" si="220"/>
        <v>=IF(SUB_training_input.xlsx!A353&lt;&gt;"",SUB_training_input.xlsx!A353,"")</v>
      </c>
      <c r="CC446" t="str">
        <f t="shared" si="220"/>
        <v>=IF(UND_training_input.xlsx!A353&lt;&gt;"",UND_training_input.xlsx!A353,"")</v>
      </c>
      <c r="CD446" t="str">
        <f t="shared" si="220"/>
        <v>=IF(ALT_training_input.xlsx!A353&lt;&gt;"",ALT_training_input.xlsx!A353,"")</v>
      </c>
      <c r="CE446" t="str">
        <f t="shared" si="220"/>
        <v>=IF(HUM_training_input.xlsx!A353&lt;&gt;"",HUM_training_input.xlsx!A353,"")</v>
      </c>
      <c r="CF446" t="str">
        <f t="shared" si="220"/>
        <v>=IF(IDL_training_input.xlsx!A353&lt;&gt;"",IDL_training_input.xlsx!A353,"")</v>
      </c>
      <c r="CG446" t="str">
        <f t="shared" si="220"/>
        <v>=IF(RFM_training_input.xlsx!A353&lt;&gt;"",RFM_training_input.xlsx!A353,"")</v>
      </c>
      <c r="CH446" t="str">
        <f t="shared" si="220"/>
        <v>=IF(DN_training_input.xlsx!A353&lt;&gt;"",DN_training_input.xlsx!A353,"")</v>
      </c>
      <c r="CI446" t="str">
        <f t="shared" si="220"/>
        <v>=IF(INT_training_input.xlsx!A353&lt;&gt;"",INT_training_input.xlsx!A353,"")</v>
      </c>
      <c r="CJ446" t="str">
        <f t="shared" si="220"/>
        <v>=IF(SUP_training_input.xlsx!A353&lt;&gt;"",SUP_training_input.xlsx!A353,"")</v>
      </c>
      <c r="CK446" t="str">
        <f t="shared" si="220"/>
        <v>=IF(ANT_training_input.xlsx!A353&lt;&gt;"",ANT_training_input.xlsx!A353,"")</v>
      </c>
      <c r="CL446" t="str">
        <f t="shared" si="220"/>
        <v>=IF(ISO_training_input.xlsx!A353&lt;&gt;"",ISO_training_input.xlsx!A353,"")</v>
      </c>
    </row>
    <row r="447" spans="1:90">
      <c r="A447">
        <v>354</v>
      </c>
      <c r="B447" t="str">
        <f t="shared" si="205"/>
        <v>=IF(SUICIDE_training_input.xlsx!A354&lt;&gt;"",SUICIDE_training_input.xlsx!A354,"")</v>
      </c>
      <c r="C447" t="str">
        <f t="shared" si="221"/>
        <v>=IF(IQ_training_input.xlsx!A354&lt;&gt;"",IQ_training_input.xlsx!A354,"")</v>
      </c>
      <c r="D447" t="str">
        <f t="shared" si="221"/>
        <v>=IF(AMBIG_training_input.xlsx!A354&lt;&gt;"",AMBIG_training_input.xlsx!A354,"")</v>
      </c>
      <c r="E447" t="str">
        <f t="shared" si="221"/>
        <v>=IF(EGODYST_training_input.xlsx!A354&lt;&gt;"",EGODYST_training_input.xlsx!A354,"")</v>
      </c>
      <c r="F447" t="str">
        <f t="shared" si="221"/>
        <v>=IF(AUTISM_training_input.xlsx!A354&lt;&gt;"",AUTISM_training_input.xlsx!A354,"")</v>
      </c>
      <c r="G447" t="str">
        <f t="shared" si="221"/>
        <v>=IF(IDENTITY_training_input.xlsx!A354&lt;&gt;"",IDENTITY_training_input.xlsx!A354,"")</v>
      </c>
      <c r="H447" t="str">
        <f t="shared" si="221"/>
        <v>=IF(SELFDIR_training_input.xlsx!A354&lt;&gt;"",SELFDIR_training_input.xlsx!A354,"")</v>
      </c>
      <c r="I447" t="str">
        <f t="shared" si="221"/>
        <v>=IF(EMPATHY_training_input.xlsx!A354&lt;&gt;"",EMPATHY_training_input.xlsx!A354,"")</v>
      </c>
      <c r="J447" t="str">
        <f t="shared" si="221"/>
        <v>=IF(INTIMACY_training_input.xlsx!A354&lt;&gt;"",INTIMACY_training_input.xlsx!A354,"")</v>
      </c>
      <c r="K447" t="str">
        <f t="shared" si="221"/>
        <v>=IF(ACUTE_training_input.xlsx!A354&lt;&gt;"",ACUTE_training_input.xlsx!A354,"")</v>
      </c>
      <c r="L447" t="str">
        <f t="shared" si="221"/>
        <v>=IF(CHRONIC_training_input.xlsx!A354&lt;&gt;"",CHRONIC_training_input.xlsx!A354,"")</v>
      </c>
      <c r="M447" t="str">
        <f t="shared" si="221"/>
        <v>=IF(TRAUMA_PAST_training_input.xlsx!A354&lt;&gt;"",TRAUMA_PAST_training_input.xlsx!A354,"")</v>
      </c>
      <c r="N447" t="str">
        <f t="shared" si="221"/>
        <v>=IF(TRAUMA_PRESENT_training_input.xlsx!A354&lt;&gt;"",TRAUMA_PRESENT_training_input.xlsx!A354,"")</v>
      </c>
      <c r="O447" t="str">
        <f t="shared" si="221"/>
        <v>=IF(HOPE_training_input.xlsx!A354&lt;&gt;"",HOPE_training_input.xlsx!A354,"")</v>
      </c>
      <c r="P447" t="str">
        <f t="shared" si="221"/>
        <v>=IF(SELFAFFICACY_training_input.xlsx!A354&lt;&gt;"",SELFAFFICACY_training_input.xlsx!A354,"")</v>
      </c>
      <c r="Q447" t="str">
        <f t="shared" si="221"/>
        <v>=IF(SELFESTEEM_training_input.xlsx!A354&lt;&gt;"",SELFESTEEM_training_input.xlsx!A354,"")</v>
      </c>
      <c r="R447" t="str">
        <f t="shared" si="221"/>
        <v>=IF(WELLBEING_training_input.xlsx!A354&lt;&gt;"",WELLBEING_training_input.xlsx!A354,"")</v>
      </c>
      <c r="S447" t="str">
        <f t="shared" si="221"/>
        <v>=IF(HYPER_training_input.xlsx!A354&lt;&gt;"",HYPER_training_input.xlsx!A354,"")</v>
      </c>
      <c r="T447" t="str">
        <f t="shared" si="221"/>
        <v>=IF(AGGR_training_input.xlsx!A354&lt;&gt;"",AGGR_training_input.xlsx!A354,"")</v>
      </c>
      <c r="U447" t="str">
        <f t="shared" si="221"/>
        <v>=IF(COND_PR_training_input.xlsx!A354&lt;&gt;"",COND_PR_training_input.xlsx!A354,"")</v>
      </c>
      <c r="V447" t="str">
        <f t="shared" si="221"/>
        <v>=IF(ANXIE_training_input.xlsx!A354&lt;&gt;"",ANXIE_training_input.xlsx!A354,"")</v>
      </c>
      <c r="W447" t="str">
        <f t="shared" si="221"/>
        <v>=IF(DEPR_training_input.xlsx!A354&lt;&gt;"",DEPR_training_input.xlsx!A354,"")</v>
      </c>
      <c r="X447" t="str">
        <f t="shared" si="221"/>
        <v>=IF(SOMAT_training_input.xlsx!A354&lt;&gt;"",SOMAT_training_input.xlsx!A354,"")</v>
      </c>
      <c r="Y447" t="str">
        <f t="shared" si="221"/>
        <v>=IF(ATYPI_training_input.xlsx!A354&lt;&gt;"",ATYPI_training_input.xlsx!A354,"")</v>
      </c>
      <c r="Z447" t="str">
        <f t="shared" si="221"/>
        <v>=IF(WITHD_training_input.xlsx!A354&lt;&gt;"",WITHD_training_input.xlsx!A354,"")</v>
      </c>
      <c r="AA447" t="str">
        <f t="shared" si="221"/>
        <v>=IF(ATTE_PR_training_input.xlsx!A354&lt;&gt;"",ATTE_PR_training_input.xlsx!A354,"")</v>
      </c>
      <c r="AB447" t="str">
        <f t="shared" si="221"/>
        <v>=IF(ANG_CONT_training_input.xlsx!A354&lt;&gt;"",ANG_CONT_training_input.xlsx!A354,"")</v>
      </c>
      <c r="AC447" t="str">
        <f t="shared" si="221"/>
        <v>=IF(DEV_SOC_DIS_training_input.xlsx!A354&lt;&gt;"",DEV_SOC_DIS_training_input.xlsx!A354,"")</v>
      </c>
      <c r="AD447" t="str">
        <f t="shared" si="221"/>
        <v>=IF(BULLY_training_input.xlsx!A354&lt;&gt;"",BULLY_training_input.xlsx!A354,"")</v>
      </c>
      <c r="AE447" t="str">
        <f t="shared" si="221"/>
        <v>=IF(EMOT_SELF_C_training_input.xlsx!A354&lt;&gt;"",EMOT_SELF_C_training_input.xlsx!A354,"")</v>
      </c>
      <c r="AF447" t="str">
        <f t="shared" si="221"/>
        <v>=IF(EXE_FUN_training_input.xlsx!A354&lt;&gt;"",EXE_FUN_training_input.xlsx!A354,"")</v>
      </c>
      <c r="AG447" t="str">
        <f t="shared" si="221"/>
        <v>=IF(MANIA_training_input.xlsx!A354&lt;&gt;"",MANIA_training_input.xlsx!A354,"")</v>
      </c>
      <c r="AH447" t="str">
        <f t="shared" si="221"/>
        <v>=IF(NEG_EMOT_training_input.xlsx!A354&lt;&gt;"",NEG_EMOT_training_input.xlsx!A354,"")</v>
      </c>
      <c r="AI447" t="str">
        <f t="shared" si="221"/>
        <v>=IF(ADAPT_training_input.xlsx!A354&lt;&gt;"",ADAPT_training_input.xlsx!A354,"")</v>
      </c>
      <c r="AJ447" t="str">
        <f t="shared" si="221"/>
        <v>=IF(SOC_SK_training_input.xlsx!A354&lt;&gt;"",SOC_SK_training_input.xlsx!A354,"")</v>
      </c>
      <c r="AK447" t="str">
        <f t="shared" si="221"/>
        <v>=IF(LEAD_training_input.xlsx!A354&lt;&gt;"",LEAD_training_input.xlsx!A354,"")</v>
      </c>
      <c r="AL447" t="str">
        <f t="shared" si="221"/>
        <v>=IF(ACT_DAIL_training_input.xlsx!A354&lt;&gt;"",ACT_DAIL_training_input.xlsx!A354,"")</v>
      </c>
      <c r="AM447" t="str">
        <f t="shared" si="221"/>
        <v>=IF(FUN_COM_training_input.xlsx!A354&lt;&gt;"",FUN_COM_training_input.xlsx!A354,"")</v>
      </c>
      <c r="AN447" t="str">
        <f t="shared" si="221"/>
        <v>=IF(RESILI_training_input.xlsx!A354&lt;&gt;"",RESILI_training_input.xlsx!A354,"")</v>
      </c>
      <c r="AO447" t="str">
        <f t="shared" si="221"/>
        <v>=IF(SEL_training_input.xlsx!A354&lt;&gt;"",SEL_training_input.xlsx!A354,"")</v>
      </c>
      <c r="AP447" t="str">
        <f t="shared" si="221"/>
        <v>=IF(SEV_training_input.xlsx!A354&lt;&gt;"",SEV_training_input.xlsx!A354,"")</v>
      </c>
      <c r="AQ447" t="str">
        <f t="shared" si="221"/>
        <v>=IF(ANHEDONIA_training_input.xlsx!A354&lt;&gt;"",ANHEDONIA_training_input.xlsx!A354,"")</v>
      </c>
      <c r="AR447" t="str">
        <f t="shared" si="221"/>
        <v>=IF(ANXIOUSNESS_training_input.xlsx!A354&lt;&gt;"",ANXIOUSNESS_training_input.xlsx!A354,"")</v>
      </c>
      <c r="AS447" t="str">
        <f t="shared" si="221"/>
        <v>=IF(ATTENTION_SEEKING_training_input.xlsx!A354&lt;&gt;"",ATTENTION_SEEKING_training_input.xlsx!A354,"")</v>
      </c>
      <c r="AT447" t="str">
        <f t="shared" si="221"/>
        <v>=IF(CALLOUSNESS_training_input.xlsx!A354&lt;&gt;"",CALLOUSNESS_training_input.xlsx!A354,"")</v>
      </c>
      <c r="AU447" t="str">
        <f t="shared" si="221"/>
        <v>=IF(DECEITFULNESS_training_input.xlsx!A354&lt;&gt;"",DECEITFULNESS_training_input.xlsx!A354,"")</v>
      </c>
      <c r="AV447" t="str">
        <f t="shared" si="221"/>
        <v>=IF(DEPRESSIVITY_training_input.xlsx!A354&lt;&gt;"",DEPRESSIVITY_training_input.xlsx!A354,"")</v>
      </c>
      <c r="AW447" t="str">
        <f t="shared" si="221"/>
        <v>=IF(DISTRACTIBILITY_training_input.xlsx!A354&lt;&gt;"",DISTRACTIBILITY_training_input.xlsx!A354,"")</v>
      </c>
      <c r="AX447" t="str">
        <f t="shared" si="221"/>
        <v>=IF(ECCENTRICITY_training_input.xlsx!A354&lt;&gt;"",ECCENTRICITY_training_input.xlsx!A354,"")</v>
      </c>
      <c r="AY447" t="str">
        <f t="shared" si="221"/>
        <v>=IF(EMOTIONAL_LABILITY_training_input.xlsx!A354&lt;&gt;"",EMOTIONAL_LABILITY_training_input.xlsx!A354,"")</v>
      </c>
      <c r="AZ447" t="str">
        <f t="shared" si="221"/>
        <v>=IF(GRANDIOSITY_training_input.xlsx!A354&lt;&gt;"",GRANDIOSITY_training_input.xlsx!A354,"")</v>
      </c>
      <c r="BA447" t="str">
        <f t="shared" si="221"/>
        <v>=IF(HOSTILITY_training_input.xlsx!A354&lt;&gt;"",HOSTILITY_training_input.xlsx!A354,"")</v>
      </c>
      <c r="BB447" t="str">
        <f t="shared" si="221"/>
        <v>=IF(IMPULSIVITY_training_input.xlsx!A354&lt;&gt;"",IMPULSIVITY_training_input.xlsx!A354,"")</v>
      </c>
      <c r="BC447" t="str">
        <f t="shared" si="221"/>
        <v>=IF(INTIMACY_AVOIDANCE_training_input.xlsx!A354&lt;&gt;"",INTIMACY_AVOIDANCE_training_input.xlsx!A354,"")</v>
      </c>
      <c r="BD447" t="str">
        <f t="shared" si="221"/>
        <v>=IF(IRRESPONSIBILITY_training_input.xlsx!A354&lt;&gt;"",IRRESPONSIBILITY_training_input.xlsx!A354,"")</v>
      </c>
      <c r="BE447" t="str">
        <f t="shared" si="221"/>
        <v>=IF(MANIPULATIVENESS_training_input.xlsx!A354&lt;&gt;"",MANIPULATIVENESS_training_input.xlsx!A354,"")</v>
      </c>
      <c r="BF447" t="str">
        <f t="shared" si="221"/>
        <v>=IF(PERCEPTUAL_DYSREGULATION_training_input.xlsx!A354&lt;&gt;"",PERCEPTUAL_DYSREGULATION_training_input.xlsx!A354,"")</v>
      </c>
      <c r="BG447" t="str">
        <f t="shared" si="221"/>
        <v>=IF(PERSEVERATION_training_input.xlsx!A354&lt;&gt;"",PERSEVERATION_training_input.xlsx!A354,"")</v>
      </c>
      <c r="BH447" t="str">
        <f t="shared" si="221"/>
        <v>=IF(RESTRICTED_AFFECTIVITY_training_input.xlsx!A354&lt;&gt;"",RESTRICTED_AFFECTIVITY_training_input.xlsx!A354,"")</v>
      </c>
      <c r="BI447" t="str">
        <f t="shared" si="221"/>
        <v>=IF(RIGID_PERFECTIONISM_training_input.xlsx!A354&lt;&gt;"",RIGID_PERFECTIONISM_training_input.xlsx!A354,"")</v>
      </c>
      <c r="BJ447" t="str">
        <f t="shared" si="221"/>
        <v>=IF(RISK_TAKING_training_input.xlsx!A354&lt;&gt;"",RISK_TAKING_training_input.xlsx!A354,"")</v>
      </c>
      <c r="BK447" t="str">
        <f t="shared" si="221"/>
        <v>=IF(SEPARATION_INSECURITY_training_input.xlsx!A354&lt;&gt;"",SEPARATION_INSECURITY_training_input.xlsx!A354,"")</v>
      </c>
      <c r="BL447" t="str">
        <f t="shared" si="221"/>
        <v>=IF(SUBMISSIVENESS_training_input.xlsx!A354&lt;&gt;"",SUBMISSIVENESS_training_input.xlsx!A354,"")</v>
      </c>
      <c r="BM447" t="str">
        <f t="shared" si="221"/>
        <v>=IF(SUSPICIOUSNESS_training_input.xlsx!A354&lt;&gt;"",SUSPICIOUSNESS_training_input.xlsx!A354,"")</v>
      </c>
      <c r="BN447" t="str">
        <f t="shared" si="221"/>
        <v>=IF(UNUSUAL_BELIEFS_training_input.xlsx!A354&lt;&gt;"",UNUSUAL_BELIEFS_training_input.xlsx!A354,"")</v>
      </c>
      <c r="BO447" t="str">
        <f t="shared" si="220"/>
        <v>=IF(WITHDRAWAL_training_input.xlsx!A354&lt;&gt;"",WITHDRAWAL_training_input.xlsx!A354,"")</v>
      </c>
      <c r="BP447" t="str">
        <f t="shared" si="220"/>
        <v>=IF(ACT_training_input.xlsx!A354&lt;&gt;"",ACT_training_input.xlsx!A354,"")</v>
      </c>
      <c r="BQ447" t="str">
        <f t="shared" si="220"/>
        <v>=IF(DSP_training_input.xlsx!A354&lt;&gt;"",DSP_training_input.xlsx!A354,"")</v>
      </c>
      <c r="BR447" t="str">
        <f t="shared" si="220"/>
        <v>=IF(PAG_training_input.xlsx!A354&lt;&gt;"",PAG_training_input.xlsx!A354,"")</v>
      </c>
      <c r="BS447" t="str">
        <f t="shared" si="220"/>
        <v>=IF(PRO_training_input.xlsx!A354&lt;&gt;"",PRO_training_input.xlsx!A354,"")</v>
      </c>
      <c r="BT447" t="str">
        <f t="shared" si="220"/>
        <v>=IF(SPL_training_input.xlsx!A354&lt;&gt;"",SPL_training_input.xlsx!A354,"")</v>
      </c>
      <c r="BU447" t="str">
        <f t="shared" si="220"/>
        <v>=IF(WDR_training_input.xlsx!A354&lt;&gt;"",WDR_training_input.xlsx!A354,"")</v>
      </c>
      <c r="BV447" t="str">
        <f t="shared" si="220"/>
        <v>=IF(CON_training_input.xlsx!A354&lt;&gt;"",CON_training_input.xlsx!A354,"")</v>
      </c>
      <c r="BW447" t="str">
        <f t="shared" si="220"/>
        <v>=IF(DSC_training_input.xlsx!A354&lt;&gt;"",DSC_training_input.xlsx!A354,"")</v>
      </c>
      <c r="BX447" t="str">
        <f t="shared" si="220"/>
        <v>=IF(FAN_training_input.xlsx!A354&lt;&gt;"",FAN_training_input.xlsx!A354,"")</v>
      </c>
      <c r="BY447" t="str">
        <f t="shared" si="220"/>
        <v>=IF(OMN_training_input.xlsx!A354&lt;&gt;"",OMN_training_input.xlsx!A354,"")</v>
      </c>
      <c r="BZ447" t="str">
        <f t="shared" si="220"/>
        <v>=IF(REP_training_input.xlsx!A354&lt;&gt;"",REP_training_input.xlsx!A354,"")</v>
      </c>
      <c r="CA447" t="str">
        <f t="shared" si="220"/>
        <v>=IF(SOM_training_input.xlsx!A354&lt;&gt;"",SOM_training_input.xlsx!A354,"")</v>
      </c>
      <c r="CB447" t="str">
        <f t="shared" si="220"/>
        <v>=IF(SUB_training_input.xlsx!A354&lt;&gt;"",SUB_training_input.xlsx!A354,"")</v>
      </c>
      <c r="CC447" t="str">
        <f t="shared" si="220"/>
        <v>=IF(UND_training_input.xlsx!A354&lt;&gt;"",UND_training_input.xlsx!A354,"")</v>
      </c>
      <c r="CD447" t="str">
        <f t="shared" si="220"/>
        <v>=IF(ALT_training_input.xlsx!A354&lt;&gt;"",ALT_training_input.xlsx!A354,"")</v>
      </c>
      <c r="CE447" t="str">
        <f t="shared" si="220"/>
        <v>=IF(HUM_training_input.xlsx!A354&lt;&gt;"",HUM_training_input.xlsx!A354,"")</v>
      </c>
      <c r="CF447" t="str">
        <f t="shared" si="220"/>
        <v>=IF(IDL_training_input.xlsx!A354&lt;&gt;"",IDL_training_input.xlsx!A354,"")</v>
      </c>
      <c r="CG447" t="str">
        <f t="shared" si="220"/>
        <v>=IF(RFM_training_input.xlsx!A354&lt;&gt;"",RFM_training_input.xlsx!A354,"")</v>
      </c>
      <c r="CH447" t="str">
        <f t="shared" si="220"/>
        <v>=IF(DN_training_input.xlsx!A354&lt;&gt;"",DN_training_input.xlsx!A354,"")</v>
      </c>
      <c r="CI447" t="str">
        <f t="shared" si="220"/>
        <v>=IF(INT_training_input.xlsx!A354&lt;&gt;"",INT_training_input.xlsx!A354,"")</v>
      </c>
      <c r="CJ447" t="str">
        <f t="shared" si="220"/>
        <v>=IF(SUP_training_input.xlsx!A354&lt;&gt;"",SUP_training_input.xlsx!A354,"")</v>
      </c>
      <c r="CK447" t="str">
        <f t="shared" si="220"/>
        <v>=IF(ANT_training_input.xlsx!A354&lt;&gt;"",ANT_training_input.xlsx!A354,"")</v>
      </c>
      <c r="CL447" t="str">
        <f t="shared" si="220"/>
        <v>=IF(ISO_training_input.xlsx!A354&lt;&gt;"",ISO_training_input.xlsx!A354,"")</v>
      </c>
    </row>
    <row r="448" spans="1:90">
      <c r="A448">
        <v>355</v>
      </c>
      <c r="B448" t="str">
        <f t="shared" si="205"/>
        <v>=IF(SUICIDE_training_input.xlsx!A355&lt;&gt;"",SUICIDE_training_input.xlsx!A355,"")</v>
      </c>
      <c r="C448" t="str">
        <f t="shared" si="221"/>
        <v>=IF(IQ_training_input.xlsx!A355&lt;&gt;"",IQ_training_input.xlsx!A355,"")</v>
      </c>
      <c r="D448" t="str">
        <f t="shared" si="221"/>
        <v>=IF(AMBIG_training_input.xlsx!A355&lt;&gt;"",AMBIG_training_input.xlsx!A355,"")</v>
      </c>
      <c r="E448" t="str">
        <f t="shared" si="221"/>
        <v>=IF(EGODYST_training_input.xlsx!A355&lt;&gt;"",EGODYST_training_input.xlsx!A355,"")</v>
      </c>
      <c r="F448" t="str">
        <f t="shared" si="221"/>
        <v>=IF(AUTISM_training_input.xlsx!A355&lt;&gt;"",AUTISM_training_input.xlsx!A355,"")</v>
      </c>
      <c r="G448" t="str">
        <f t="shared" si="221"/>
        <v>=IF(IDENTITY_training_input.xlsx!A355&lt;&gt;"",IDENTITY_training_input.xlsx!A355,"")</v>
      </c>
      <c r="H448" t="str">
        <f t="shared" si="221"/>
        <v>=IF(SELFDIR_training_input.xlsx!A355&lt;&gt;"",SELFDIR_training_input.xlsx!A355,"")</v>
      </c>
      <c r="I448" t="str">
        <f t="shared" si="221"/>
        <v>=IF(EMPATHY_training_input.xlsx!A355&lt;&gt;"",EMPATHY_training_input.xlsx!A355,"")</v>
      </c>
      <c r="J448" t="str">
        <f t="shared" si="221"/>
        <v>=IF(INTIMACY_training_input.xlsx!A355&lt;&gt;"",INTIMACY_training_input.xlsx!A355,"")</v>
      </c>
      <c r="K448" t="str">
        <f t="shared" si="221"/>
        <v>=IF(ACUTE_training_input.xlsx!A355&lt;&gt;"",ACUTE_training_input.xlsx!A355,"")</v>
      </c>
      <c r="L448" t="str">
        <f t="shared" si="221"/>
        <v>=IF(CHRONIC_training_input.xlsx!A355&lt;&gt;"",CHRONIC_training_input.xlsx!A355,"")</v>
      </c>
      <c r="M448" t="str">
        <f t="shared" si="221"/>
        <v>=IF(TRAUMA_PAST_training_input.xlsx!A355&lt;&gt;"",TRAUMA_PAST_training_input.xlsx!A355,"")</v>
      </c>
      <c r="N448" t="str">
        <f t="shared" si="221"/>
        <v>=IF(TRAUMA_PRESENT_training_input.xlsx!A355&lt;&gt;"",TRAUMA_PRESENT_training_input.xlsx!A355,"")</v>
      </c>
      <c r="O448" t="str">
        <f t="shared" si="221"/>
        <v>=IF(HOPE_training_input.xlsx!A355&lt;&gt;"",HOPE_training_input.xlsx!A355,"")</v>
      </c>
      <c r="P448" t="str">
        <f t="shared" si="221"/>
        <v>=IF(SELFAFFICACY_training_input.xlsx!A355&lt;&gt;"",SELFAFFICACY_training_input.xlsx!A355,"")</v>
      </c>
      <c r="Q448" t="str">
        <f t="shared" si="221"/>
        <v>=IF(SELFESTEEM_training_input.xlsx!A355&lt;&gt;"",SELFESTEEM_training_input.xlsx!A355,"")</v>
      </c>
      <c r="R448" t="str">
        <f t="shared" si="221"/>
        <v>=IF(WELLBEING_training_input.xlsx!A355&lt;&gt;"",WELLBEING_training_input.xlsx!A355,"")</v>
      </c>
      <c r="S448" t="str">
        <f t="shared" si="221"/>
        <v>=IF(HYPER_training_input.xlsx!A355&lt;&gt;"",HYPER_training_input.xlsx!A355,"")</v>
      </c>
      <c r="T448" t="str">
        <f t="shared" si="221"/>
        <v>=IF(AGGR_training_input.xlsx!A355&lt;&gt;"",AGGR_training_input.xlsx!A355,"")</v>
      </c>
      <c r="U448" t="str">
        <f t="shared" si="221"/>
        <v>=IF(COND_PR_training_input.xlsx!A355&lt;&gt;"",COND_PR_training_input.xlsx!A355,"")</v>
      </c>
      <c r="V448" t="str">
        <f t="shared" si="221"/>
        <v>=IF(ANXIE_training_input.xlsx!A355&lt;&gt;"",ANXIE_training_input.xlsx!A355,"")</v>
      </c>
      <c r="W448" t="str">
        <f t="shared" si="221"/>
        <v>=IF(DEPR_training_input.xlsx!A355&lt;&gt;"",DEPR_training_input.xlsx!A355,"")</v>
      </c>
      <c r="X448" t="str">
        <f t="shared" si="221"/>
        <v>=IF(SOMAT_training_input.xlsx!A355&lt;&gt;"",SOMAT_training_input.xlsx!A355,"")</v>
      </c>
      <c r="Y448" t="str">
        <f t="shared" si="221"/>
        <v>=IF(ATYPI_training_input.xlsx!A355&lt;&gt;"",ATYPI_training_input.xlsx!A355,"")</v>
      </c>
      <c r="Z448" t="str">
        <f t="shared" si="221"/>
        <v>=IF(WITHD_training_input.xlsx!A355&lt;&gt;"",WITHD_training_input.xlsx!A355,"")</v>
      </c>
      <c r="AA448" t="str">
        <f t="shared" si="221"/>
        <v>=IF(ATTE_PR_training_input.xlsx!A355&lt;&gt;"",ATTE_PR_training_input.xlsx!A355,"")</v>
      </c>
      <c r="AB448" t="str">
        <f t="shared" si="221"/>
        <v>=IF(ANG_CONT_training_input.xlsx!A355&lt;&gt;"",ANG_CONT_training_input.xlsx!A355,"")</v>
      </c>
      <c r="AC448" t="str">
        <f t="shared" si="221"/>
        <v>=IF(DEV_SOC_DIS_training_input.xlsx!A355&lt;&gt;"",DEV_SOC_DIS_training_input.xlsx!A355,"")</v>
      </c>
      <c r="AD448" t="str">
        <f t="shared" si="221"/>
        <v>=IF(BULLY_training_input.xlsx!A355&lt;&gt;"",BULLY_training_input.xlsx!A355,"")</v>
      </c>
      <c r="AE448" t="str">
        <f t="shared" si="221"/>
        <v>=IF(EMOT_SELF_C_training_input.xlsx!A355&lt;&gt;"",EMOT_SELF_C_training_input.xlsx!A355,"")</v>
      </c>
      <c r="AF448" t="str">
        <f t="shared" si="221"/>
        <v>=IF(EXE_FUN_training_input.xlsx!A355&lt;&gt;"",EXE_FUN_training_input.xlsx!A355,"")</v>
      </c>
      <c r="AG448" t="str">
        <f t="shared" si="221"/>
        <v>=IF(MANIA_training_input.xlsx!A355&lt;&gt;"",MANIA_training_input.xlsx!A355,"")</v>
      </c>
      <c r="AH448" t="str">
        <f t="shared" si="221"/>
        <v>=IF(NEG_EMOT_training_input.xlsx!A355&lt;&gt;"",NEG_EMOT_training_input.xlsx!A355,"")</v>
      </c>
      <c r="AI448" t="str">
        <f t="shared" si="221"/>
        <v>=IF(ADAPT_training_input.xlsx!A355&lt;&gt;"",ADAPT_training_input.xlsx!A355,"")</v>
      </c>
      <c r="AJ448" t="str">
        <f t="shared" si="221"/>
        <v>=IF(SOC_SK_training_input.xlsx!A355&lt;&gt;"",SOC_SK_training_input.xlsx!A355,"")</v>
      </c>
      <c r="AK448" t="str">
        <f t="shared" si="221"/>
        <v>=IF(LEAD_training_input.xlsx!A355&lt;&gt;"",LEAD_training_input.xlsx!A355,"")</v>
      </c>
      <c r="AL448" t="str">
        <f t="shared" si="221"/>
        <v>=IF(ACT_DAIL_training_input.xlsx!A355&lt;&gt;"",ACT_DAIL_training_input.xlsx!A355,"")</v>
      </c>
      <c r="AM448" t="str">
        <f t="shared" si="221"/>
        <v>=IF(FUN_COM_training_input.xlsx!A355&lt;&gt;"",FUN_COM_training_input.xlsx!A355,"")</v>
      </c>
      <c r="AN448" t="str">
        <f t="shared" si="221"/>
        <v>=IF(RESILI_training_input.xlsx!A355&lt;&gt;"",RESILI_training_input.xlsx!A355,"")</v>
      </c>
      <c r="AO448" t="str">
        <f t="shared" si="221"/>
        <v>=IF(SEL_training_input.xlsx!A355&lt;&gt;"",SEL_training_input.xlsx!A355,"")</v>
      </c>
      <c r="AP448" t="str">
        <f t="shared" si="221"/>
        <v>=IF(SEV_training_input.xlsx!A355&lt;&gt;"",SEV_training_input.xlsx!A355,"")</v>
      </c>
      <c r="AQ448" t="str">
        <f t="shared" si="221"/>
        <v>=IF(ANHEDONIA_training_input.xlsx!A355&lt;&gt;"",ANHEDONIA_training_input.xlsx!A355,"")</v>
      </c>
      <c r="AR448" t="str">
        <f t="shared" si="221"/>
        <v>=IF(ANXIOUSNESS_training_input.xlsx!A355&lt;&gt;"",ANXIOUSNESS_training_input.xlsx!A355,"")</v>
      </c>
      <c r="AS448" t="str">
        <f t="shared" si="221"/>
        <v>=IF(ATTENTION_SEEKING_training_input.xlsx!A355&lt;&gt;"",ATTENTION_SEEKING_training_input.xlsx!A355,"")</v>
      </c>
      <c r="AT448" t="str">
        <f t="shared" si="221"/>
        <v>=IF(CALLOUSNESS_training_input.xlsx!A355&lt;&gt;"",CALLOUSNESS_training_input.xlsx!A355,"")</v>
      </c>
      <c r="AU448" t="str">
        <f t="shared" si="221"/>
        <v>=IF(DECEITFULNESS_training_input.xlsx!A355&lt;&gt;"",DECEITFULNESS_training_input.xlsx!A355,"")</v>
      </c>
      <c r="AV448" t="str">
        <f t="shared" si="221"/>
        <v>=IF(DEPRESSIVITY_training_input.xlsx!A355&lt;&gt;"",DEPRESSIVITY_training_input.xlsx!A355,"")</v>
      </c>
      <c r="AW448" t="str">
        <f t="shared" si="221"/>
        <v>=IF(DISTRACTIBILITY_training_input.xlsx!A355&lt;&gt;"",DISTRACTIBILITY_training_input.xlsx!A355,"")</v>
      </c>
      <c r="AX448" t="str">
        <f t="shared" si="221"/>
        <v>=IF(ECCENTRICITY_training_input.xlsx!A355&lt;&gt;"",ECCENTRICITY_training_input.xlsx!A355,"")</v>
      </c>
      <c r="AY448" t="str">
        <f t="shared" si="221"/>
        <v>=IF(EMOTIONAL_LABILITY_training_input.xlsx!A355&lt;&gt;"",EMOTIONAL_LABILITY_training_input.xlsx!A355,"")</v>
      </c>
      <c r="AZ448" t="str">
        <f t="shared" si="221"/>
        <v>=IF(GRANDIOSITY_training_input.xlsx!A355&lt;&gt;"",GRANDIOSITY_training_input.xlsx!A355,"")</v>
      </c>
      <c r="BA448" t="str">
        <f t="shared" si="221"/>
        <v>=IF(HOSTILITY_training_input.xlsx!A355&lt;&gt;"",HOSTILITY_training_input.xlsx!A355,"")</v>
      </c>
      <c r="BB448" t="str">
        <f t="shared" si="221"/>
        <v>=IF(IMPULSIVITY_training_input.xlsx!A355&lt;&gt;"",IMPULSIVITY_training_input.xlsx!A355,"")</v>
      </c>
      <c r="BC448" t="str">
        <f t="shared" si="221"/>
        <v>=IF(INTIMACY_AVOIDANCE_training_input.xlsx!A355&lt;&gt;"",INTIMACY_AVOIDANCE_training_input.xlsx!A355,"")</v>
      </c>
      <c r="BD448" t="str">
        <f t="shared" si="221"/>
        <v>=IF(IRRESPONSIBILITY_training_input.xlsx!A355&lt;&gt;"",IRRESPONSIBILITY_training_input.xlsx!A355,"")</v>
      </c>
      <c r="BE448" t="str">
        <f t="shared" si="221"/>
        <v>=IF(MANIPULATIVENESS_training_input.xlsx!A355&lt;&gt;"",MANIPULATIVENESS_training_input.xlsx!A355,"")</v>
      </c>
      <c r="BF448" t="str">
        <f t="shared" si="221"/>
        <v>=IF(PERCEPTUAL_DYSREGULATION_training_input.xlsx!A355&lt;&gt;"",PERCEPTUAL_DYSREGULATION_training_input.xlsx!A355,"")</v>
      </c>
      <c r="BG448" t="str">
        <f t="shared" si="221"/>
        <v>=IF(PERSEVERATION_training_input.xlsx!A355&lt;&gt;"",PERSEVERATION_training_input.xlsx!A355,"")</v>
      </c>
      <c r="BH448" t="str">
        <f t="shared" si="221"/>
        <v>=IF(RESTRICTED_AFFECTIVITY_training_input.xlsx!A355&lt;&gt;"",RESTRICTED_AFFECTIVITY_training_input.xlsx!A355,"")</v>
      </c>
      <c r="BI448" t="str">
        <f t="shared" si="221"/>
        <v>=IF(RIGID_PERFECTIONISM_training_input.xlsx!A355&lt;&gt;"",RIGID_PERFECTIONISM_training_input.xlsx!A355,"")</v>
      </c>
      <c r="BJ448" t="str">
        <f t="shared" si="221"/>
        <v>=IF(RISK_TAKING_training_input.xlsx!A355&lt;&gt;"",RISK_TAKING_training_input.xlsx!A355,"")</v>
      </c>
      <c r="BK448" t="str">
        <f t="shared" si="221"/>
        <v>=IF(SEPARATION_INSECURITY_training_input.xlsx!A355&lt;&gt;"",SEPARATION_INSECURITY_training_input.xlsx!A355,"")</v>
      </c>
      <c r="BL448" t="str">
        <f t="shared" si="221"/>
        <v>=IF(SUBMISSIVENESS_training_input.xlsx!A355&lt;&gt;"",SUBMISSIVENESS_training_input.xlsx!A355,"")</v>
      </c>
      <c r="BM448" t="str">
        <f t="shared" si="221"/>
        <v>=IF(SUSPICIOUSNESS_training_input.xlsx!A355&lt;&gt;"",SUSPICIOUSNESS_training_input.xlsx!A355,"")</v>
      </c>
      <c r="BN448" t="str">
        <f t="shared" ref="BN448:CL451" si="222">CONCATENATE($A$11,BN$1,$A$12,$A448,$A$13,BN$1,$A$14,$A448,$A$15)</f>
        <v>=IF(UNUSUAL_BELIEFS_training_input.xlsx!A355&lt;&gt;"",UNUSUAL_BELIEFS_training_input.xlsx!A355,"")</v>
      </c>
      <c r="BO448" t="str">
        <f t="shared" si="222"/>
        <v>=IF(WITHDRAWAL_training_input.xlsx!A355&lt;&gt;"",WITHDRAWAL_training_input.xlsx!A355,"")</v>
      </c>
      <c r="BP448" t="str">
        <f t="shared" si="222"/>
        <v>=IF(ACT_training_input.xlsx!A355&lt;&gt;"",ACT_training_input.xlsx!A355,"")</v>
      </c>
      <c r="BQ448" t="str">
        <f t="shared" si="222"/>
        <v>=IF(DSP_training_input.xlsx!A355&lt;&gt;"",DSP_training_input.xlsx!A355,"")</v>
      </c>
      <c r="BR448" t="str">
        <f t="shared" si="222"/>
        <v>=IF(PAG_training_input.xlsx!A355&lt;&gt;"",PAG_training_input.xlsx!A355,"")</v>
      </c>
      <c r="BS448" t="str">
        <f t="shared" si="222"/>
        <v>=IF(PRO_training_input.xlsx!A355&lt;&gt;"",PRO_training_input.xlsx!A355,"")</v>
      </c>
      <c r="BT448" t="str">
        <f t="shared" si="222"/>
        <v>=IF(SPL_training_input.xlsx!A355&lt;&gt;"",SPL_training_input.xlsx!A355,"")</v>
      </c>
      <c r="BU448" t="str">
        <f t="shared" si="222"/>
        <v>=IF(WDR_training_input.xlsx!A355&lt;&gt;"",WDR_training_input.xlsx!A355,"")</v>
      </c>
      <c r="BV448" t="str">
        <f t="shared" si="222"/>
        <v>=IF(CON_training_input.xlsx!A355&lt;&gt;"",CON_training_input.xlsx!A355,"")</v>
      </c>
      <c r="BW448" t="str">
        <f t="shared" si="222"/>
        <v>=IF(DSC_training_input.xlsx!A355&lt;&gt;"",DSC_training_input.xlsx!A355,"")</v>
      </c>
      <c r="BX448" t="str">
        <f t="shared" si="222"/>
        <v>=IF(FAN_training_input.xlsx!A355&lt;&gt;"",FAN_training_input.xlsx!A355,"")</v>
      </c>
      <c r="BY448" t="str">
        <f t="shared" si="222"/>
        <v>=IF(OMN_training_input.xlsx!A355&lt;&gt;"",OMN_training_input.xlsx!A355,"")</v>
      </c>
      <c r="BZ448" t="str">
        <f t="shared" si="222"/>
        <v>=IF(REP_training_input.xlsx!A355&lt;&gt;"",REP_training_input.xlsx!A355,"")</v>
      </c>
      <c r="CA448" t="str">
        <f t="shared" si="222"/>
        <v>=IF(SOM_training_input.xlsx!A355&lt;&gt;"",SOM_training_input.xlsx!A355,"")</v>
      </c>
      <c r="CB448" t="str">
        <f t="shared" si="222"/>
        <v>=IF(SUB_training_input.xlsx!A355&lt;&gt;"",SUB_training_input.xlsx!A355,"")</v>
      </c>
      <c r="CC448" t="str">
        <f t="shared" si="222"/>
        <v>=IF(UND_training_input.xlsx!A355&lt;&gt;"",UND_training_input.xlsx!A355,"")</v>
      </c>
      <c r="CD448" t="str">
        <f t="shared" si="222"/>
        <v>=IF(ALT_training_input.xlsx!A355&lt;&gt;"",ALT_training_input.xlsx!A355,"")</v>
      </c>
      <c r="CE448" t="str">
        <f t="shared" si="222"/>
        <v>=IF(HUM_training_input.xlsx!A355&lt;&gt;"",HUM_training_input.xlsx!A355,"")</v>
      </c>
      <c r="CF448" t="str">
        <f t="shared" si="222"/>
        <v>=IF(IDL_training_input.xlsx!A355&lt;&gt;"",IDL_training_input.xlsx!A355,"")</v>
      </c>
      <c r="CG448" t="str">
        <f t="shared" si="222"/>
        <v>=IF(RFM_training_input.xlsx!A355&lt;&gt;"",RFM_training_input.xlsx!A355,"")</v>
      </c>
      <c r="CH448" t="str">
        <f t="shared" si="222"/>
        <v>=IF(DN_training_input.xlsx!A355&lt;&gt;"",DN_training_input.xlsx!A355,"")</v>
      </c>
      <c r="CI448" t="str">
        <f t="shared" si="222"/>
        <v>=IF(INT_training_input.xlsx!A355&lt;&gt;"",INT_training_input.xlsx!A355,"")</v>
      </c>
      <c r="CJ448" t="str">
        <f t="shared" si="222"/>
        <v>=IF(SUP_training_input.xlsx!A355&lt;&gt;"",SUP_training_input.xlsx!A355,"")</v>
      </c>
      <c r="CK448" t="str">
        <f t="shared" si="222"/>
        <v>=IF(ANT_training_input.xlsx!A355&lt;&gt;"",ANT_training_input.xlsx!A355,"")</v>
      </c>
      <c r="CL448" t="str">
        <f t="shared" si="222"/>
        <v>=IF(ISO_training_input.xlsx!A355&lt;&gt;"",ISO_training_input.xlsx!A355,"")</v>
      </c>
    </row>
    <row r="449" spans="1:90">
      <c r="A449">
        <v>356</v>
      </c>
      <c r="B449" t="str">
        <f t="shared" si="205"/>
        <v>=IF(SUICIDE_training_input.xlsx!A356&lt;&gt;"",SUICIDE_training_input.xlsx!A356,"")</v>
      </c>
      <c r="C449" t="str">
        <f t="shared" ref="C449:BN452" si="223">CONCATENATE($A$11,C$1,$A$12,$A449,$A$13,C$1,$A$14,$A449,$A$15)</f>
        <v>=IF(IQ_training_input.xlsx!A356&lt;&gt;"",IQ_training_input.xlsx!A356,"")</v>
      </c>
      <c r="D449" t="str">
        <f t="shared" si="223"/>
        <v>=IF(AMBIG_training_input.xlsx!A356&lt;&gt;"",AMBIG_training_input.xlsx!A356,"")</v>
      </c>
      <c r="E449" t="str">
        <f t="shared" si="223"/>
        <v>=IF(EGODYST_training_input.xlsx!A356&lt;&gt;"",EGODYST_training_input.xlsx!A356,"")</v>
      </c>
      <c r="F449" t="str">
        <f t="shared" si="223"/>
        <v>=IF(AUTISM_training_input.xlsx!A356&lt;&gt;"",AUTISM_training_input.xlsx!A356,"")</v>
      </c>
      <c r="G449" t="str">
        <f t="shared" si="223"/>
        <v>=IF(IDENTITY_training_input.xlsx!A356&lt;&gt;"",IDENTITY_training_input.xlsx!A356,"")</v>
      </c>
      <c r="H449" t="str">
        <f t="shared" si="223"/>
        <v>=IF(SELFDIR_training_input.xlsx!A356&lt;&gt;"",SELFDIR_training_input.xlsx!A356,"")</v>
      </c>
      <c r="I449" t="str">
        <f t="shared" si="223"/>
        <v>=IF(EMPATHY_training_input.xlsx!A356&lt;&gt;"",EMPATHY_training_input.xlsx!A356,"")</v>
      </c>
      <c r="J449" t="str">
        <f t="shared" si="223"/>
        <v>=IF(INTIMACY_training_input.xlsx!A356&lt;&gt;"",INTIMACY_training_input.xlsx!A356,"")</v>
      </c>
      <c r="K449" t="str">
        <f t="shared" si="223"/>
        <v>=IF(ACUTE_training_input.xlsx!A356&lt;&gt;"",ACUTE_training_input.xlsx!A356,"")</v>
      </c>
      <c r="L449" t="str">
        <f t="shared" si="223"/>
        <v>=IF(CHRONIC_training_input.xlsx!A356&lt;&gt;"",CHRONIC_training_input.xlsx!A356,"")</v>
      </c>
      <c r="M449" t="str">
        <f t="shared" si="223"/>
        <v>=IF(TRAUMA_PAST_training_input.xlsx!A356&lt;&gt;"",TRAUMA_PAST_training_input.xlsx!A356,"")</v>
      </c>
      <c r="N449" t="str">
        <f t="shared" si="223"/>
        <v>=IF(TRAUMA_PRESENT_training_input.xlsx!A356&lt;&gt;"",TRAUMA_PRESENT_training_input.xlsx!A356,"")</v>
      </c>
      <c r="O449" t="str">
        <f t="shared" si="223"/>
        <v>=IF(HOPE_training_input.xlsx!A356&lt;&gt;"",HOPE_training_input.xlsx!A356,"")</v>
      </c>
      <c r="P449" t="str">
        <f t="shared" si="223"/>
        <v>=IF(SELFAFFICACY_training_input.xlsx!A356&lt;&gt;"",SELFAFFICACY_training_input.xlsx!A356,"")</v>
      </c>
      <c r="Q449" t="str">
        <f t="shared" si="223"/>
        <v>=IF(SELFESTEEM_training_input.xlsx!A356&lt;&gt;"",SELFESTEEM_training_input.xlsx!A356,"")</v>
      </c>
      <c r="R449" t="str">
        <f t="shared" si="223"/>
        <v>=IF(WELLBEING_training_input.xlsx!A356&lt;&gt;"",WELLBEING_training_input.xlsx!A356,"")</v>
      </c>
      <c r="S449" t="str">
        <f t="shared" si="223"/>
        <v>=IF(HYPER_training_input.xlsx!A356&lt;&gt;"",HYPER_training_input.xlsx!A356,"")</v>
      </c>
      <c r="T449" t="str">
        <f t="shared" si="223"/>
        <v>=IF(AGGR_training_input.xlsx!A356&lt;&gt;"",AGGR_training_input.xlsx!A356,"")</v>
      </c>
      <c r="U449" t="str">
        <f t="shared" si="223"/>
        <v>=IF(COND_PR_training_input.xlsx!A356&lt;&gt;"",COND_PR_training_input.xlsx!A356,"")</v>
      </c>
      <c r="V449" t="str">
        <f t="shared" si="223"/>
        <v>=IF(ANXIE_training_input.xlsx!A356&lt;&gt;"",ANXIE_training_input.xlsx!A356,"")</v>
      </c>
      <c r="W449" t="str">
        <f t="shared" si="223"/>
        <v>=IF(DEPR_training_input.xlsx!A356&lt;&gt;"",DEPR_training_input.xlsx!A356,"")</v>
      </c>
      <c r="X449" t="str">
        <f t="shared" si="223"/>
        <v>=IF(SOMAT_training_input.xlsx!A356&lt;&gt;"",SOMAT_training_input.xlsx!A356,"")</v>
      </c>
      <c r="Y449" t="str">
        <f t="shared" si="223"/>
        <v>=IF(ATYPI_training_input.xlsx!A356&lt;&gt;"",ATYPI_training_input.xlsx!A356,"")</v>
      </c>
      <c r="Z449" t="str">
        <f t="shared" si="223"/>
        <v>=IF(WITHD_training_input.xlsx!A356&lt;&gt;"",WITHD_training_input.xlsx!A356,"")</v>
      </c>
      <c r="AA449" t="str">
        <f t="shared" si="223"/>
        <v>=IF(ATTE_PR_training_input.xlsx!A356&lt;&gt;"",ATTE_PR_training_input.xlsx!A356,"")</v>
      </c>
      <c r="AB449" t="str">
        <f t="shared" si="223"/>
        <v>=IF(ANG_CONT_training_input.xlsx!A356&lt;&gt;"",ANG_CONT_training_input.xlsx!A356,"")</v>
      </c>
      <c r="AC449" t="str">
        <f t="shared" si="223"/>
        <v>=IF(DEV_SOC_DIS_training_input.xlsx!A356&lt;&gt;"",DEV_SOC_DIS_training_input.xlsx!A356,"")</v>
      </c>
      <c r="AD449" t="str">
        <f t="shared" si="223"/>
        <v>=IF(BULLY_training_input.xlsx!A356&lt;&gt;"",BULLY_training_input.xlsx!A356,"")</v>
      </c>
      <c r="AE449" t="str">
        <f t="shared" si="223"/>
        <v>=IF(EMOT_SELF_C_training_input.xlsx!A356&lt;&gt;"",EMOT_SELF_C_training_input.xlsx!A356,"")</v>
      </c>
      <c r="AF449" t="str">
        <f t="shared" si="223"/>
        <v>=IF(EXE_FUN_training_input.xlsx!A356&lt;&gt;"",EXE_FUN_training_input.xlsx!A356,"")</v>
      </c>
      <c r="AG449" t="str">
        <f t="shared" si="223"/>
        <v>=IF(MANIA_training_input.xlsx!A356&lt;&gt;"",MANIA_training_input.xlsx!A356,"")</v>
      </c>
      <c r="AH449" t="str">
        <f t="shared" si="223"/>
        <v>=IF(NEG_EMOT_training_input.xlsx!A356&lt;&gt;"",NEG_EMOT_training_input.xlsx!A356,"")</v>
      </c>
      <c r="AI449" t="str">
        <f t="shared" si="223"/>
        <v>=IF(ADAPT_training_input.xlsx!A356&lt;&gt;"",ADAPT_training_input.xlsx!A356,"")</v>
      </c>
      <c r="AJ449" t="str">
        <f t="shared" si="223"/>
        <v>=IF(SOC_SK_training_input.xlsx!A356&lt;&gt;"",SOC_SK_training_input.xlsx!A356,"")</v>
      </c>
      <c r="AK449" t="str">
        <f t="shared" si="223"/>
        <v>=IF(LEAD_training_input.xlsx!A356&lt;&gt;"",LEAD_training_input.xlsx!A356,"")</v>
      </c>
      <c r="AL449" t="str">
        <f t="shared" si="223"/>
        <v>=IF(ACT_DAIL_training_input.xlsx!A356&lt;&gt;"",ACT_DAIL_training_input.xlsx!A356,"")</v>
      </c>
      <c r="AM449" t="str">
        <f t="shared" si="223"/>
        <v>=IF(FUN_COM_training_input.xlsx!A356&lt;&gt;"",FUN_COM_training_input.xlsx!A356,"")</v>
      </c>
      <c r="AN449" t="str">
        <f t="shared" si="223"/>
        <v>=IF(RESILI_training_input.xlsx!A356&lt;&gt;"",RESILI_training_input.xlsx!A356,"")</v>
      </c>
      <c r="AO449" t="str">
        <f t="shared" si="223"/>
        <v>=IF(SEL_training_input.xlsx!A356&lt;&gt;"",SEL_training_input.xlsx!A356,"")</v>
      </c>
      <c r="AP449" t="str">
        <f t="shared" si="223"/>
        <v>=IF(SEV_training_input.xlsx!A356&lt;&gt;"",SEV_training_input.xlsx!A356,"")</v>
      </c>
      <c r="AQ449" t="str">
        <f t="shared" si="223"/>
        <v>=IF(ANHEDONIA_training_input.xlsx!A356&lt;&gt;"",ANHEDONIA_training_input.xlsx!A356,"")</v>
      </c>
      <c r="AR449" t="str">
        <f t="shared" si="223"/>
        <v>=IF(ANXIOUSNESS_training_input.xlsx!A356&lt;&gt;"",ANXIOUSNESS_training_input.xlsx!A356,"")</v>
      </c>
      <c r="AS449" t="str">
        <f t="shared" si="223"/>
        <v>=IF(ATTENTION_SEEKING_training_input.xlsx!A356&lt;&gt;"",ATTENTION_SEEKING_training_input.xlsx!A356,"")</v>
      </c>
      <c r="AT449" t="str">
        <f t="shared" si="223"/>
        <v>=IF(CALLOUSNESS_training_input.xlsx!A356&lt;&gt;"",CALLOUSNESS_training_input.xlsx!A356,"")</v>
      </c>
      <c r="AU449" t="str">
        <f t="shared" si="223"/>
        <v>=IF(DECEITFULNESS_training_input.xlsx!A356&lt;&gt;"",DECEITFULNESS_training_input.xlsx!A356,"")</v>
      </c>
      <c r="AV449" t="str">
        <f t="shared" si="223"/>
        <v>=IF(DEPRESSIVITY_training_input.xlsx!A356&lt;&gt;"",DEPRESSIVITY_training_input.xlsx!A356,"")</v>
      </c>
      <c r="AW449" t="str">
        <f t="shared" si="223"/>
        <v>=IF(DISTRACTIBILITY_training_input.xlsx!A356&lt;&gt;"",DISTRACTIBILITY_training_input.xlsx!A356,"")</v>
      </c>
      <c r="AX449" t="str">
        <f t="shared" si="223"/>
        <v>=IF(ECCENTRICITY_training_input.xlsx!A356&lt;&gt;"",ECCENTRICITY_training_input.xlsx!A356,"")</v>
      </c>
      <c r="AY449" t="str">
        <f t="shared" si="223"/>
        <v>=IF(EMOTIONAL_LABILITY_training_input.xlsx!A356&lt;&gt;"",EMOTIONAL_LABILITY_training_input.xlsx!A356,"")</v>
      </c>
      <c r="AZ449" t="str">
        <f t="shared" si="223"/>
        <v>=IF(GRANDIOSITY_training_input.xlsx!A356&lt;&gt;"",GRANDIOSITY_training_input.xlsx!A356,"")</v>
      </c>
      <c r="BA449" t="str">
        <f t="shared" si="223"/>
        <v>=IF(HOSTILITY_training_input.xlsx!A356&lt;&gt;"",HOSTILITY_training_input.xlsx!A356,"")</v>
      </c>
      <c r="BB449" t="str">
        <f t="shared" si="223"/>
        <v>=IF(IMPULSIVITY_training_input.xlsx!A356&lt;&gt;"",IMPULSIVITY_training_input.xlsx!A356,"")</v>
      </c>
      <c r="BC449" t="str">
        <f t="shared" si="223"/>
        <v>=IF(INTIMACY_AVOIDANCE_training_input.xlsx!A356&lt;&gt;"",INTIMACY_AVOIDANCE_training_input.xlsx!A356,"")</v>
      </c>
      <c r="BD449" t="str">
        <f t="shared" si="223"/>
        <v>=IF(IRRESPONSIBILITY_training_input.xlsx!A356&lt;&gt;"",IRRESPONSIBILITY_training_input.xlsx!A356,"")</v>
      </c>
      <c r="BE449" t="str">
        <f t="shared" si="223"/>
        <v>=IF(MANIPULATIVENESS_training_input.xlsx!A356&lt;&gt;"",MANIPULATIVENESS_training_input.xlsx!A356,"")</v>
      </c>
      <c r="BF449" t="str">
        <f t="shared" si="223"/>
        <v>=IF(PERCEPTUAL_DYSREGULATION_training_input.xlsx!A356&lt;&gt;"",PERCEPTUAL_DYSREGULATION_training_input.xlsx!A356,"")</v>
      </c>
      <c r="BG449" t="str">
        <f t="shared" si="223"/>
        <v>=IF(PERSEVERATION_training_input.xlsx!A356&lt;&gt;"",PERSEVERATION_training_input.xlsx!A356,"")</v>
      </c>
      <c r="BH449" t="str">
        <f t="shared" si="223"/>
        <v>=IF(RESTRICTED_AFFECTIVITY_training_input.xlsx!A356&lt;&gt;"",RESTRICTED_AFFECTIVITY_training_input.xlsx!A356,"")</v>
      </c>
      <c r="BI449" t="str">
        <f t="shared" si="223"/>
        <v>=IF(RIGID_PERFECTIONISM_training_input.xlsx!A356&lt;&gt;"",RIGID_PERFECTIONISM_training_input.xlsx!A356,"")</v>
      </c>
      <c r="BJ449" t="str">
        <f t="shared" si="223"/>
        <v>=IF(RISK_TAKING_training_input.xlsx!A356&lt;&gt;"",RISK_TAKING_training_input.xlsx!A356,"")</v>
      </c>
      <c r="BK449" t="str">
        <f t="shared" si="223"/>
        <v>=IF(SEPARATION_INSECURITY_training_input.xlsx!A356&lt;&gt;"",SEPARATION_INSECURITY_training_input.xlsx!A356,"")</v>
      </c>
      <c r="BL449" t="str">
        <f t="shared" si="223"/>
        <v>=IF(SUBMISSIVENESS_training_input.xlsx!A356&lt;&gt;"",SUBMISSIVENESS_training_input.xlsx!A356,"")</v>
      </c>
      <c r="BM449" t="str">
        <f t="shared" si="223"/>
        <v>=IF(SUSPICIOUSNESS_training_input.xlsx!A356&lt;&gt;"",SUSPICIOUSNESS_training_input.xlsx!A356,"")</v>
      </c>
      <c r="BN449" t="str">
        <f t="shared" si="223"/>
        <v>=IF(UNUSUAL_BELIEFS_training_input.xlsx!A356&lt;&gt;"",UNUSUAL_BELIEFS_training_input.xlsx!A356,"")</v>
      </c>
      <c r="BO449" t="str">
        <f t="shared" si="222"/>
        <v>=IF(WITHDRAWAL_training_input.xlsx!A356&lt;&gt;"",WITHDRAWAL_training_input.xlsx!A356,"")</v>
      </c>
      <c r="BP449" t="str">
        <f t="shared" si="222"/>
        <v>=IF(ACT_training_input.xlsx!A356&lt;&gt;"",ACT_training_input.xlsx!A356,"")</v>
      </c>
      <c r="BQ449" t="str">
        <f t="shared" si="222"/>
        <v>=IF(DSP_training_input.xlsx!A356&lt;&gt;"",DSP_training_input.xlsx!A356,"")</v>
      </c>
      <c r="BR449" t="str">
        <f t="shared" si="222"/>
        <v>=IF(PAG_training_input.xlsx!A356&lt;&gt;"",PAG_training_input.xlsx!A356,"")</v>
      </c>
      <c r="BS449" t="str">
        <f t="shared" si="222"/>
        <v>=IF(PRO_training_input.xlsx!A356&lt;&gt;"",PRO_training_input.xlsx!A356,"")</v>
      </c>
      <c r="BT449" t="str">
        <f t="shared" si="222"/>
        <v>=IF(SPL_training_input.xlsx!A356&lt;&gt;"",SPL_training_input.xlsx!A356,"")</v>
      </c>
      <c r="BU449" t="str">
        <f t="shared" si="222"/>
        <v>=IF(WDR_training_input.xlsx!A356&lt;&gt;"",WDR_training_input.xlsx!A356,"")</v>
      </c>
      <c r="BV449" t="str">
        <f t="shared" si="222"/>
        <v>=IF(CON_training_input.xlsx!A356&lt;&gt;"",CON_training_input.xlsx!A356,"")</v>
      </c>
      <c r="BW449" t="str">
        <f t="shared" si="222"/>
        <v>=IF(DSC_training_input.xlsx!A356&lt;&gt;"",DSC_training_input.xlsx!A356,"")</v>
      </c>
      <c r="BX449" t="str">
        <f t="shared" si="222"/>
        <v>=IF(FAN_training_input.xlsx!A356&lt;&gt;"",FAN_training_input.xlsx!A356,"")</v>
      </c>
      <c r="BY449" t="str">
        <f t="shared" si="222"/>
        <v>=IF(OMN_training_input.xlsx!A356&lt;&gt;"",OMN_training_input.xlsx!A356,"")</v>
      </c>
      <c r="BZ449" t="str">
        <f t="shared" si="222"/>
        <v>=IF(REP_training_input.xlsx!A356&lt;&gt;"",REP_training_input.xlsx!A356,"")</v>
      </c>
      <c r="CA449" t="str">
        <f t="shared" si="222"/>
        <v>=IF(SOM_training_input.xlsx!A356&lt;&gt;"",SOM_training_input.xlsx!A356,"")</v>
      </c>
      <c r="CB449" t="str">
        <f t="shared" si="222"/>
        <v>=IF(SUB_training_input.xlsx!A356&lt;&gt;"",SUB_training_input.xlsx!A356,"")</v>
      </c>
      <c r="CC449" t="str">
        <f t="shared" si="222"/>
        <v>=IF(UND_training_input.xlsx!A356&lt;&gt;"",UND_training_input.xlsx!A356,"")</v>
      </c>
      <c r="CD449" t="str">
        <f t="shared" si="222"/>
        <v>=IF(ALT_training_input.xlsx!A356&lt;&gt;"",ALT_training_input.xlsx!A356,"")</v>
      </c>
      <c r="CE449" t="str">
        <f t="shared" si="222"/>
        <v>=IF(HUM_training_input.xlsx!A356&lt;&gt;"",HUM_training_input.xlsx!A356,"")</v>
      </c>
      <c r="CF449" t="str">
        <f t="shared" si="222"/>
        <v>=IF(IDL_training_input.xlsx!A356&lt;&gt;"",IDL_training_input.xlsx!A356,"")</v>
      </c>
      <c r="CG449" t="str">
        <f t="shared" si="222"/>
        <v>=IF(RFM_training_input.xlsx!A356&lt;&gt;"",RFM_training_input.xlsx!A356,"")</v>
      </c>
      <c r="CH449" t="str">
        <f t="shared" si="222"/>
        <v>=IF(DN_training_input.xlsx!A356&lt;&gt;"",DN_training_input.xlsx!A356,"")</v>
      </c>
      <c r="CI449" t="str">
        <f t="shared" si="222"/>
        <v>=IF(INT_training_input.xlsx!A356&lt;&gt;"",INT_training_input.xlsx!A356,"")</v>
      </c>
      <c r="CJ449" t="str">
        <f t="shared" si="222"/>
        <v>=IF(SUP_training_input.xlsx!A356&lt;&gt;"",SUP_training_input.xlsx!A356,"")</v>
      </c>
      <c r="CK449" t="str">
        <f t="shared" si="222"/>
        <v>=IF(ANT_training_input.xlsx!A356&lt;&gt;"",ANT_training_input.xlsx!A356,"")</v>
      </c>
      <c r="CL449" t="str">
        <f t="shared" si="222"/>
        <v>=IF(ISO_training_input.xlsx!A356&lt;&gt;"",ISO_training_input.xlsx!A356,"")</v>
      </c>
    </row>
    <row r="450" spans="1:90">
      <c r="A450">
        <v>357</v>
      </c>
      <c r="B450" t="str">
        <f t="shared" si="205"/>
        <v>=IF(SUICIDE_training_input.xlsx!A357&lt;&gt;"",SUICIDE_training_input.xlsx!A357,"")</v>
      </c>
      <c r="C450" t="str">
        <f t="shared" si="223"/>
        <v>=IF(IQ_training_input.xlsx!A357&lt;&gt;"",IQ_training_input.xlsx!A357,"")</v>
      </c>
      <c r="D450" t="str">
        <f t="shared" si="223"/>
        <v>=IF(AMBIG_training_input.xlsx!A357&lt;&gt;"",AMBIG_training_input.xlsx!A357,"")</v>
      </c>
      <c r="E450" t="str">
        <f t="shared" si="223"/>
        <v>=IF(EGODYST_training_input.xlsx!A357&lt;&gt;"",EGODYST_training_input.xlsx!A357,"")</v>
      </c>
      <c r="F450" t="str">
        <f t="shared" si="223"/>
        <v>=IF(AUTISM_training_input.xlsx!A357&lt;&gt;"",AUTISM_training_input.xlsx!A357,"")</v>
      </c>
      <c r="G450" t="str">
        <f t="shared" si="223"/>
        <v>=IF(IDENTITY_training_input.xlsx!A357&lt;&gt;"",IDENTITY_training_input.xlsx!A357,"")</v>
      </c>
      <c r="H450" t="str">
        <f t="shared" si="223"/>
        <v>=IF(SELFDIR_training_input.xlsx!A357&lt;&gt;"",SELFDIR_training_input.xlsx!A357,"")</v>
      </c>
      <c r="I450" t="str">
        <f t="shared" si="223"/>
        <v>=IF(EMPATHY_training_input.xlsx!A357&lt;&gt;"",EMPATHY_training_input.xlsx!A357,"")</v>
      </c>
      <c r="J450" t="str">
        <f t="shared" si="223"/>
        <v>=IF(INTIMACY_training_input.xlsx!A357&lt;&gt;"",INTIMACY_training_input.xlsx!A357,"")</v>
      </c>
      <c r="K450" t="str">
        <f t="shared" si="223"/>
        <v>=IF(ACUTE_training_input.xlsx!A357&lt;&gt;"",ACUTE_training_input.xlsx!A357,"")</v>
      </c>
      <c r="L450" t="str">
        <f t="shared" si="223"/>
        <v>=IF(CHRONIC_training_input.xlsx!A357&lt;&gt;"",CHRONIC_training_input.xlsx!A357,"")</v>
      </c>
      <c r="M450" t="str">
        <f t="shared" si="223"/>
        <v>=IF(TRAUMA_PAST_training_input.xlsx!A357&lt;&gt;"",TRAUMA_PAST_training_input.xlsx!A357,"")</v>
      </c>
      <c r="N450" t="str">
        <f t="shared" si="223"/>
        <v>=IF(TRAUMA_PRESENT_training_input.xlsx!A357&lt;&gt;"",TRAUMA_PRESENT_training_input.xlsx!A357,"")</v>
      </c>
      <c r="O450" t="str">
        <f t="shared" si="223"/>
        <v>=IF(HOPE_training_input.xlsx!A357&lt;&gt;"",HOPE_training_input.xlsx!A357,"")</v>
      </c>
      <c r="P450" t="str">
        <f t="shared" si="223"/>
        <v>=IF(SELFAFFICACY_training_input.xlsx!A357&lt;&gt;"",SELFAFFICACY_training_input.xlsx!A357,"")</v>
      </c>
      <c r="Q450" t="str">
        <f t="shared" si="223"/>
        <v>=IF(SELFESTEEM_training_input.xlsx!A357&lt;&gt;"",SELFESTEEM_training_input.xlsx!A357,"")</v>
      </c>
      <c r="R450" t="str">
        <f t="shared" si="223"/>
        <v>=IF(WELLBEING_training_input.xlsx!A357&lt;&gt;"",WELLBEING_training_input.xlsx!A357,"")</v>
      </c>
      <c r="S450" t="str">
        <f t="shared" si="223"/>
        <v>=IF(HYPER_training_input.xlsx!A357&lt;&gt;"",HYPER_training_input.xlsx!A357,"")</v>
      </c>
      <c r="T450" t="str">
        <f t="shared" si="223"/>
        <v>=IF(AGGR_training_input.xlsx!A357&lt;&gt;"",AGGR_training_input.xlsx!A357,"")</v>
      </c>
      <c r="U450" t="str">
        <f t="shared" si="223"/>
        <v>=IF(COND_PR_training_input.xlsx!A357&lt;&gt;"",COND_PR_training_input.xlsx!A357,"")</v>
      </c>
      <c r="V450" t="str">
        <f t="shared" si="223"/>
        <v>=IF(ANXIE_training_input.xlsx!A357&lt;&gt;"",ANXIE_training_input.xlsx!A357,"")</v>
      </c>
      <c r="W450" t="str">
        <f t="shared" si="223"/>
        <v>=IF(DEPR_training_input.xlsx!A357&lt;&gt;"",DEPR_training_input.xlsx!A357,"")</v>
      </c>
      <c r="X450" t="str">
        <f t="shared" si="223"/>
        <v>=IF(SOMAT_training_input.xlsx!A357&lt;&gt;"",SOMAT_training_input.xlsx!A357,"")</v>
      </c>
      <c r="Y450" t="str">
        <f t="shared" si="223"/>
        <v>=IF(ATYPI_training_input.xlsx!A357&lt;&gt;"",ATYPI_training_input.xlsx!A357,"")</v>
      </c>
      <c r="Z450" t="str">
        <f t="shared" si="223"/>
        <v>=IF(WITHD_training_input.xlsx!A357&lt;&gt;"",WITHD_training_input.xlsx!A357,"")</v>
      </c>
      <c r="AA450" t="str">
        <f t="shared" si="223"/>
        <v>=IF(ATTE_PR_training_input.xlsx!A357&lt;&gt;"",ATTE_PR_training_input.xlsx!A357,"")</v>
      </c>
      <c r="AB450" t="str">
        <f t="shared" si="223"/>
        <v>=IF(ANG_CONT_training_input.xlsx!A357&lt;&gt;"",ANG_CONT_training_input.xlsx!A357,"")</v>
      </c>
      <c r="AC450" t="str">
        <f t="shared" si="223"/>
        <v>=IF(DEV_SOC_DIS_training_input.xlsx!A357&lt;&gt;"",DEV_SOC_DIS_training_input.xlsx!A357,"")</v>
      </c>
      <c r="AD450" t="str">
        <f t="shared" si="223"/>
        <v>=IF(BULLY_training_input.xlsx!A357&lt;&gt;"",BULLY_training_input.xlsx!A357,"")</v>
      </c>
      <c r="AE450" t="str">
        <f t="shared" si="223"/>
        <v>=IF(EMOT_SELF_C_training_input.xlsx!A357&lt;&gt;"",EMOT_SELF_C_training_input.xlsx!A357,"")</v>
      </c>
      <c r="AF450" t="str">
        <f t="shared" si="223"/>
        <v>=IF(EXE_FUN_training_input.xlsx!A357&lt;&gt;"",EXE_FUN_training_input.xlsx!A357,"")</v>
      </c>
      <c r="AG450" t="str">
        <f t="shared" si="223"/>
        <v>=IF(MANIA_training_input.xlsx!A357&lt;&gt;"",MANIA_training_input.xlsx!A357,"")</v>
      </c>
      <c r="AH450" t="str">
        <f t="shared" si="223"/>
        <v>=IF(NEG_EMOT_training_input.xlsx!A357&lt;&gt;"",NEG_EMOT_training_input.xlsx!A357,"")</v>
      </c>
      <c r="AI450" t="str">
        <f t="shared" si="223"/>
        <v>=IF(ADAPT_training_input.xlsx!A357&lt;&gt;"",ADAPT_training_input.xlsx!A357,"")</v>
      </c>
      <c r="AJ450" t="str">
        <f t="shared" si="223"/>
        <v>=IF(SOC_SK_training_input.xlsx!A357&lt;&gt;"",SOC_SK_training_input.xlsx!A357,"")</v>
      </c>
      <c r="AK450" t="str">
        <f t="shared" si="223"/>
        <v>=IF(LEAD_training_input.xlsx!A357&lt;&gt;"",LEAD_training_input.xlsx!A357,"")</v>
      </c>
      <c r="AL450" t="str">
        <f t="shared" si="223"/>
        <v>=IF(ACT_DAIL_training_input.xlsx!A357&lt;&gt;"",ACT_DAIL_training_input.xlsx!A357,"")</v>
      </c>
      <c r="AM450" t="str">
        <f t="shared" si="223"/>
        <v>=IF(FUN_COM_training_input.xlsx!A357&lt;&gt;"",FUN_COM_training_input.xlsx!A357,"")</v>
      </c>
      <c r="AN450" t="str">
        <f t="shared" si="223"/>
        <v>=IF(RESILI_training_input.xlsx!A357&lt;&gt;"",RESILI_training_input.xlsx!A357,"")</v>
      </c>
      <c r="AO450" t="str">
        <f t="shared" si="223"/>
        <v>=IF(SEL_training_input.xlsx!A357&lt;&gt;"",SEL_training_input.xlsx!A357,"")</v>
      </c>
      <c r="AP450" t="str">
        <f t="shared" si="223"/>
        <v>=IF(SEV_training_input.xlsx!A357&lt;&gt;"",SEV_training_input.xlsx!A357,"")</v>
      </c>
      <c r="AQ450" t="str">
        <f t="shared" si="223"/>
        <v>=IF(ANHEDONIA_training_input.xlsx!A357&lt;&gt;"",ANHEDONIA_training_input.xlsx!A357,"")</v>
      </c>
      <c r="AR450" t="str">
        <f t="shared" si="223"/>
        <v>=IF(ANXIOUSNESS_training_input.xlsx!A357&lt;&gt;"",ANXIOUSNESS_training_input.xlsx!A357,"")</v>
      </c>
      <c r="AS450" t="str">
        <f t="shared" si="223"/>
        <v>=IF(ATTENTION_SEEKING_training_input.xlsx!A357&lt;&gt;"",ATTENTION_SEEKING_training_input.xlsx!A357,"")</v>
      </c>
      <c r="AT450" t="str">
        <f t="shared" si="223"/>
        <v>=IF(CALLOUSNESS_training_input.xlsx!A357&lt;&gt;"",CALLOUSNESS_training_input.xlsx!A357,"")</v>
      </c>
      <c r="AU450" t="str">
        <f t="shared" si="223"/>
        <v>=IF(DECEITFULNESS_training_input.xlsx!A357&lt;&gt;"",DECEITFULNESS_training_input.xlsx!A357,"")</v>
      </c>
      <c r="AV450" t="str">
        <f t="shared" si="223"/>
        <v>=IF(DEPRESSIVITY_training_input.xlsx!A357&lt;&gt;"",DEPRESSIVITY_training_input.xlsx!A357,"")</v>
      </c>
      <c r="AW450" t="str">
        <f t="shared" si="223"/>
        <v>=IF(DISTRACTIBILITY_training_input.xlsx!A357&lt;&gt;"",DISTRACTIBILITY_training_input.xlsx!A357,"")</v>
      </c>
      <c r="AX450" t="str">
        <f t="shared" si="223"/>
        <v>=IF(ECCENTRICITY_training_input.xlsx!A357&lt;&gt;"",ECCENTRICITY_training_input.xlsx!A357,"")</v>
      </c>
      <c r="AY450" t="str">
        <f t="shared" si="223"/>
        <v>=IF(EMOTIONAL_LABILITY_training_input.xlsx!A357&lt;&gt;"",EMOTIONAL_LABILITY_training_input.xlsx!A357,"")</v>
      </c>
      <c r="AZ450" t="str">
        <f t="shared" si="223"/>
        <v>=IF(GRANDIOSITY_training_input.xlsx!A357&lt;&gt;"",GRANDIOSITY_training_input.xlsx!A357,"")</v>
      </c>
      <c r="BA450" t="str">
        <f t="shared" si="223"/>
        <v>=IF(HOSTILITY_training_input.xlsx!A357&lt;&gt;"",HOSTILITY_training_input.xlsx!A357,"")</v>
      </c>
      <c r="BB450" t="str">
        <f t="shared" si="223"/>
        <v>=IF(IMPULSIVITY_training_input.xlsx!A357&lt;&gt;"",IMPULSIVITY_training_input.xlsx!A357,"")</v>
      </c>
      <c r="BC450" t="str">
        <f t="shared" si="223"/>
        <v>=IF(INTIMACY_AVOIDANCE_training_input.xlsx!A357&lt;&gt;"",INTIMACY_AVOIDANCE_training_input.xlsx!A357,"")</v>
      </c>
      <c r="BD450" t="str">
        <f t="shared" si="223"/>
        <v>=IF(IRRESPONSIBILITY_training_input.xlsx!A357&lt;&gt;"",IRRESPONSIBILITY_training_input.xlsx!A357,"")</v>
      </c>
      <c r="BE450" t="str">
        <f t="shared" si="223"/>
        <v>=IF(MANIPULATIVENESS_training_input.xlsx!A357&lt;&gt;"",MANIPULATIVENESS_training_input.xlsx!A357,"")</v>
      </c>
      <c r="BF450" t="str">
        <f t="shared" si="223"/>
        <v>=IF(PERCEPTUAL_DYSREGULATION_training_input.xlsx!A357&lt;&gt;"",PERCEPTUAL_DYSREGULATION_training_input.xlsx!A357,"")</v>
      </c>
      <c r="BG450" t="str">
        <f t="shared" si="223"/>
        <v>=IF(PERSEVERATION_training_input.xlsx!A357&lt;&gt;"",PERSEVERATION_training_input.xlsx!A357,"")</v>
      </c>
      <c r="BH450" t="str">
        <f t="shared" si="223"/>
        <v>=IF(RESTRICTED_AFFECTIVITY_training_input.xlsx!A357&lt;&gt;"",RESTRICTED_AFFECTIVITY_training_input.xlsx!A357,"")</v>
      </c>
      <c r="BI450" t="str">
        <f t="shared" si="223"/>
        <v>=IF(RIGID_PERFECTIONISM_training_input.xlsx!A357&lt;&gt;"",RIGID_PERFECTIONISM_training_input.xlsx!A357,"")</v>
      </c>
      <c r="BJ450" t="str">
        <f t="shared" si="223"/>
        <v>=IF(RISK_TAKING_training_input.xlsx!A357&lt;&gt;"",RISK_TAKING_training_input.xlsx!A357,"")</v>
      </c>
      <c r="BK450" t="str">
        <f t="shared" si="223"/>
        <v>=IF(SEPARATION_INSECURITY_training_input.xlsx!A357&lt;&gt;"",SEPARATION_INSECURITY_training_input.xlsx!A357,"")</v>
      </c>
      <c r="BL450" t="str">
        <f t="shared" si="223"/>
        <v>=IF(SUBMISSIVENESS_training_input.xlsx!A357&lt;&gt;"",SUBMISSIVENESS_training_input.xlsx!A357,"")</v>
      </c>
      <c r="BM450" t="str">
        <f t="shared" si="223"/>
        <v>=IF(SUSPICIOUSNESS_training_input.xlsx!A357&lt;&gt;"",SUSPICIOUSNESS_training_input.xlsx!A357,"")</v>
      </c>
      <c r="BN450" t="str">
        <f t="shared" si="223"/>
        <v>=IF(UNUSUAL_BELIEFS_training_input.xlsx!A357&lt;&gt;"",UNUSUAL_BELIEFS_training_input.xlsx!A357,"")</v>
      </c>
      <c r="BO450" t="str">
        <f t="shared" si="222"/>
        <v>=IF(WITHDRAWAL_training_input.xlsx!A357&lt;&gt;"",WITHDRAWAL_training_input.xlsx!A357,"")</v>
      </c>
      <c r="BP450" t="str">
        <f t="shared" si="222"/>
        <v>=IF(ACT_training_input.xlsx!A357&lt;&gt;"",ACT_training_input.xlsx!A357,"")</v>
      </c>
      <c r="BQ450" t="str">
        <f t="shared" si="222"/>
        <v>=IF(DSP_training_input.xlsx!A357&lt;&gt;"",DSP_training_input.xlsx!A357,"")</v>
      </c>
      <c r="BR450" t="str">
        <f t="shared" si="222"/>
        <v>=IF(PAG_training_input.xlsx!A357&lt;&gt;"",PAG_training_input.xlsx!A357,"")</v>
      </c>
      <c r="BS450" t="str">
        <f t="shared" si="222"/>
        <v>=IF(PRO_training_input.xlsx!A357&lt;&gt;"",PRO_training_input.xlsx!A357,"")</v>
      </c>
      <c r="BT450" t="str">
        <f t="shared" si="222"/>
        <v>=IF(SPL_training_input.xlsx!A357&lt;&gt;"",SPL_training_input.xlsx!A357,"")</v>
      </c>
      <c r="BU450" t="str">
        <f t="shared" si="222"/>
        <v>=IF(WDR_training_input.xlsx!A357&lt;&gt;"",WDR_training_input.xlsx!A357,"")</v>
      </c>
      <c r="BV450" t="str">
        <f t="shared" si="222"/>
        <v>=IF(CON_training_input.xlsx!A357&lt;&gt;"",CON_training_input.xlsx!A357,"")</v>
      </c>
      <c r="BW450" t="str">
        <f t="shared" si="222"/>
        <v>=IF(DSC_training_input.xlsx!A357&lt;&gt;"",DSC_training_input.xlsx!A357,"")</v>
      </c>
      <c r="BX450" t="str">
        <f t="shared" si="222"/>
        <v>=IF(FAN_training_input.xlsx!A357&lt;&gt;"",FAN_training_input.xlsx!A357,"")</v>
      </c>
      <c r="BY450" t="str">
        <f t="shared" si="222"/>
        <v>=IF(OMN_training_input.xlsx!A357&lt;&gt;"",OMN_training_input.xlsx!A357,"")</v>
      </c>
      <c r="BZ450" t="str">
        <f t="shared" si="222"/>
        <v>=IF(REP_training_input.xlsx!A357&lt;&gt;"",REP_training_input.xlsx!A357,"")</v>
      </c>
      <c r="CA450" t="str">
        <f t="shared" si="222"/>
        <v>=IF(SOM_training_input.xlsx!A357&lt;&gt;"",SOM_training_input.xlsx!A357,"")</v>
      </c>
      <c r="CB450" t="str">
        <f t="shared" si="222"/>
        <v>=IF(SUB_training_input.xlsx!A357&lt;&gt;"",SUB_training_input.xlsx!A357,"")</v>
      </c>
      <c r="CC450" t="str">
        <f t="shared" si="222"/>
        <v>=IF(UND_training_input.xlsx!A357&lt;&gt;"",UND_training_input.xlsx!A357,"")</v>
      </c>
      <c r="CD450" t="str">
        <f t="shared" si="222"/>
        <v>=IF(ALT_training_input.xlsx!A357&lt;&gt;"",ALT_training_input.xlsx!A357,"")</v>
      </c>
      <c r="CE450" t="str">
        <f t="shared" si="222"/>
        <v>=IF(HUM_training_input.xlsx!A357&lt;&gt;"",HUM_training_input.xlsx!A357,"")</v>
      </c>
      <c r="CF450" t="str">
        <f t="shared" si="222"/>
        <v>=IF(IDL_training_input.xlsx!A357&lt;&gt;"",IDL_training_input.xlsx!A357,"")</v>
      </c>
      <c r="CG450" t="str">
        <f t="shared" si="222"/>
        <v>=IF(RFM_training_input.xlsx!A357&lt;&gt;"",RFM_training_input.xlsx!A357,"")</v>
      </c>
      <c r="CH450" t="str">
        <f t="shared" si="222"/>
        <v>=IF(DN_training_input.xlsx!A357&lt;&gt;"",DN_training_input.xlsx!A357,"")</v>
      </c>
      <c r="CI450" t="str">
        <f t="shared" si="222"/>
        <v>=IF(INT_training_input.xlsx!A357&lt;&gt;"",INT_training_input.xlsx!A357,"")</v>
      </c>
      <c r="CJ450" t="str">
        <f t="shared" si="222"/>
        <v>=IF(SUP_training_input.xlsx!A357&lt;&gt;"",SUP_training_input.xlsx!A357,"")</v>
      </c>
      <c r="CK450" t="str">
        <f t="shared" si="222"/>
        <v>=IF(ANT_training_input.xlsx!A357&lt;&gt;"",ANT_training_input.xlsx!A357,"")</v>
      </c>
      <c r="CL450" t="str">
        <f t="shared" si="222"/>
        <v>=IF(ISO_training_input.xlsx!A357&lt;&gt;"",ISO_training_input.xlsx!A357,"")</v>
      </c>
    </row>
    <row r="451" spans="1:90">
      <c r="A451">
        <v>358</v>
      </c>
      <c r="B451" t="str">
        <f t="shared" si="205"/>
        <v>=IF(SUICIDE_training_input.xlsx!A358&lt;&gt;"",SUICIDE_training_input.xlsx!A358,"")</v>
      </c>
      <c r="C451" t="str">
        <f t="shared" si="223"/>
        <v>=IF(IQ_training_input.xlsx!A358&lt;&gt;"",IQ_training_input.xlsx!A358,"")</v>
      </c>
      <c r="D451" t="str">
        <f t="shared" si="223"/>
        <v>=IF(AMBIG_training_input.xlsx!A358&lt;&gt;"",AMBIG_training_input.xlsx!A358,"")</v>
      </c>
      <c r="E451" t="str">
        <f t="shared" si="223"/>
        <v>=IF(EGODYST_training_input.xlsx!A358&lt;&gt;"",EGODYST_training_input.xlsx!A358,"")</v>
      </c>
      <c r="F451" t="str">
        <f t="shared" si="223"/>
        <v>=IF(AUTISM_training_input.xlsx!A358&lt;&gt;"",AUTISM_training_input.xlsx!A358,"")</v>
      </c>
      <c r="G451" t="str">
        <f t="shared" si="223"/>
        <v>=IF(IDENTITY_training_input.xlsx!A358&lt;&gt;"",IDENTITY_training_input.xlsx!A358,"")</v>
      </c>
      <c r="H451" t="str">
        <f t="shared" si="223"/>
        <v>=IF(SELFDIR_training_input.xlsx!A358&lt;&gt;"",SELFDIR_training_input.xlsx!A358,"")</v>
      </c>
      <c r="I451" t="str">
        <f t="shared" si="223"/>
        <v>=IF(EMPATHY_training_input.xlsx!A358&lt;&gt;"",EMPATHY_training_input.xlsx!A358,"")</v>
      </c>
      <c r="J451" t="str">
        <f t="shared" si="223"/>
        <v>=IF(INTIMACY_training_input.xlsx!A358&lt;&gt;"",INTIMACY_training_input.xlsx!A358,"")</v>
      </c>
      <c r="K451" t="str">
        <f t="shared" si="223"/>
        <v>=IF(ACUTE_training_input.xlsx!A358&lt;&gt;"",ACUTE_training_input.xlsx!A358,"")</v>
      </c>
      <c r="L451" t="str">
        <f t="shared" si="223"/>
        <v>=IF(CHRONIC_training_input.xlsx!A358&lt;&gt;"",CHRONIC_training_input.xlsx!A358,"")</v>
      </c>
      <c r="M451" t="str">
        <f t="shared" si="223"/>
        <v>=IF(TRAUMA_PAST_training_input.xlsx!A358&lt;&gt;"",TRAUMA_PAST_training_input.xlsx!A358,"")</v>
      </c>
      <c r="N451" t="str">
        <f t="shared" si="223"/>
        <v>=IF(TRAUMA_PRESENT_training_input.xlsx!A358&lt;&gt;"",TRAUMA_PRESENT_training_input.xlsx!A358,"")</v>
      </c>
      <c r="O451" t="str">
        <f t="shared" si="223"/>
        <v>=IF(HOPE_training_input.xlsx!A358&lt;&gt;"",HOPE_training_input.xlsx!A358,"")</v>
      </c>
      <c r="P451" t="str">
        <f t="shared" si="223"/>
        <v>=IF(SELFAFFICACY_training_input.xlsx!A358&lt;&gt;"",SELFAFFICACY_training_input.xlsx!A358,"")</v>
      </c>
      <c r="Q451" t="str">
        <f t="shared" si="223"/>
        <v>=IF(SELFESTEEM_training_input.xlsx!A358&lt;&gt;"",SELFESTEEM_training_input.xlsx!A358,"")</v>
      </c>
      <c r="R451" t="str">
        <f t="shared" si="223"/>
        <v>=IF(WELLBEING_training_input.xlsx!A358&lt;&gt;"",WELLBEING_training_input.xlsx!A358,"")</v>
      </c>
      <c r="S451" t="str">
        <f t="shared" si="223"/>
        <v>=IF(HYPER_training_input.xlsx!A358&lt;&gt;"",HYPER_training_input.xlsx!A358,"")</v>
      </c>
      <c r="T451" t="str">
        <f t="shared" si="223"/>
        <v>=IF(AGGR_training_input.xlsx!A358&lt;&gt;"",AGGR_training_input.xlsx!A358,"")</v>
      </c>
      <c r="U451" t="str">
        <f t="shared" si="223"/>
        <v>=IF(COND_PR_training_input.xlsx!A358&lt;&gt;"",COND_PR_training_input.xlsx!A358,"")</v>
      </c>
      <c r="V451" t="str">
        <f t="shared" si="223"/>
        <v>=IF(ANXIE_training_input.xlsx!A358&lt;&gt;"",ANXIE_training_input.xlsx!A358,"")</v>
      </c>
      <c r="W451" t="str">
        <f t="shared" si="223"/>
        <v>=IF(DEPR_training_input.xlsx!A358&lt;&gt;"",DEPR_training_input.xlsx!A358,"")</v>
      </c>
      <c r="X451" t="str">
        <f t="shared" si="223"/>
        <v>=IF(SOMAT_training_input.xlsx!A358&lt;&gt;"",SOMAT_training_input.xlsx!A358,"")</v>
      </c>
      <c r="Y451" t="str">
        <f t="shared" si="223"/>
        <v>=IF(ATYPI_training_input.xlsx!A358&lt;&gt;"",ATYPI_training_input.xlsx!A358,"")</v>
      </c>
      <c r="Z451" t="str">
        <f t="shared" si="223"/>
        <v>=IF(WITHD_training_input.xlsx!A358&lt;&gt;"",WITHD_training_input.xlsx!A358,"")</v>
      </c>
      <c r="AA451" t="str">
        <f t="shared" si="223"/>
        <v>=IF(ATTE_PR_training_input.xlsx!A358&lt;&gt;"",ATTE_PR_training_input.xlsx!A358,"")</v>
      </c>
      <c r="AB451" t="str">
        <f t="shared" si="223"/>
        <v>=IF(ANG_CONT_training_input.xlsx!A358&lt;&gt;"",ANG_CONT_training_input.xlsx!A358,"")</v>
      </c>
      <c r="AC451" t="str">
        <f t="shared" si="223"/>
        <v>=IF(DEV_SOC_DIS_training_input.xlsx!A358&lt;&gt;"",DEV_SOC_DIS_training_input.xlsx!A358,"")</v>
      </c>
      <c r="AD451" t="str">
        <f t="shared" si="223"/>
        <v>=IF(BULLY_training_input.xlsx!A358&lt;&gt;"",BULLY_training_input.xlsx!A358,"")</v>
      </c>
      <c r="AE451" t="str">
        <f t="shared" si="223"/>
        <v>=IF(EMOT_SELF_C_training_input.xlsx!A358&lt;&gt;"",EMOT_SELF_C_training_input.xlsx!A358,"")</v>
      </c>
      <c r="AF451" t="str">
        <f t="shared" si="223"/>
        <v>=IF(EXE_FUN_training_input.xlsx!A358&lt;&gt;"",EXE_FUN_training_input.xlsx!A358,"")</v>
      </c>
      <c r="AG451" t="str">
        <f t="shared" si="223"/>
        <v>=IF(MANIA_training_input.xlsx!A358&lt;&gt;"",MANIA_training_input.xlsx!A358,"")</v>
      </c>
      <c r="AH451" t="str">
        <f t="shared" si="223"/>
        <v>=IF(NEG_EMOT_training_input.xlsx!A358&lt;&gt;"",NEG_EMOT_training_input.xlsx!A358,"")</v>
      </c>
      <c r="AI451" t="str">
        <f t="shared" si="223"/>
        <v>=IF(ADAPT_training_input.xlsx!A358&lt;&gt;"",ADAPT_training_input.xlsx!A358,"")</v>
      </c>
      <c r="AJ451" t="str">
        <f t="shared" si="223"/>
        <v>=IF(SOC_SK_training_input.xlsx!A358&lt;&gt;"",SOC_SK_training_input.xlsx!A358,"")</v>
      </c>
      <c r="AK451" t="str">
        <f t="shared" si="223"/>
        <v>=IF(LEAD_training_input.xlsx!A358&lt;&gt;"",LEAD_training_input.xlsx!A358,"")</v>
      </c>
      <c r="AL451" t="str">
        <f t="shared" si="223"/>
        <v>=IF(ACT_DAIL_training_input.xlsx!A358&lt;&gt;"",ACT_DAIL_training_input.xlsx!A358,"")</v>
      </c>
      <c r="AM451" t="str">
        <f t="shared" si="223"/>
        <v>=IF(FUN_COM_training_input.xlsx!A358&lt;&gt;"",FUN_COM_training_input.xlsx!A358,"")</v>
      </c>
      <c r="AN451" t="str">
        <f t="shared" si="223"/>
        <v>=IF(RESILI_training_input.xlsx!A358&lt;&gt;"",RESILI_training_input.xlsx!A358,"")</v>
      </c>
      <c r="AO451" t="str">
        <f t="shared" si="223"/>
        <v>=IF(SEL_training_input.xlsx!A358&lt;&gt;"",SEL_training_input.xlsx!A358,"")</v>
      </c>
      <c r="AP451" t="str">
        <f t="shared" si="223"/>
        <v>=IF(SEV_training_input.xlsx!A358&lt;&gt;"",SEV_training_input.xlsx!A358,"")</v>
      </c>
      <c r="AQ451" t="str">
        <f t="shared" si="223"/>
        <v>=IF(ANHEDONIA_training_input.xlsx!A358&lt;&gt;"",ANHEDONIA_training_input.xlsx!A358,"")</v>
      </c>
      <c r="AR451" t="str">
        <f t="shared" si="223"/>
        <v>=IF(ANXIOUSNESS_training_input.xlsx!A358&lt;&gt;"",ANXIOUSNESS_training_input.xlsx!A358,"")</v>
      </c>
      <c r="AS451" t="str">
        <f t="shared" si="223"/>
        <v>=IF(ATTENTION_SEEKING_training_input.xlsx!A358&lt;&gt;"",ATTENTION_SEEKING_training_input.xlsx!A358,"")</v>
      </c>
      <c r="AT451" t="str">
        <f t="shared" si="223"/>
        <v>=IF(CALLOUSNESS_training_input.xlsx!A358&lt;&gt;"",CALLOUSNESS_training_input.xlsx!A358,"")</v>
      </c>
      <c r="AU451" t="str">
        <f t="shared" si="223"/>
        <v>=IF(DECEITFULNESS_training_input.xlsx!A358&lt;&gt;"",DECEITFULNESS_training_input.xlsx!A358,"")</v>
      </c>
      <c r="AV451" t="str">
        <f t="shared" si="223"/>
        <v>=IF(DEPRESSIVITY_training_input.xlsx!A358&lt;&gt;"",DEPRESSIVITY_training_input.xlsx!A358,"")</v>
      </c>
      <c r="AW451" t="str">
        <f t="shared" si="223"/>
        <v>=IF(DISTRACTIBILITY_training_input.xlsx!A358&lt;&gt;"",DISTRACTIBILITY_training_input.xlsx!A358,"")</v>
      </c>
      <c r="AX451" t="str">
        <f t="shared" si="223"/>
        <v>=IF(ECCENTRICITY_training_input.xlsx!A358&lt;&gt;"",ECCENTRICITY_training_input.xlsx!A358,"")</v>
      </c>
      <c r="AY451" t="str">
        <f t="shared" si="223"/>
        <v>=IF(EMOTIONAL_LABILITY_training_input.xlsx!A358&lt;&gt;"",EMOTIONAL_LABILITY_training_input.xlsx!A358,"")</v>
      </c>
      <c r="AZ451" t="str">
        <f t="shared" si="223"/>
        <v>=IF(GRANDIOSITY_training_input.xlsx!A358&lt;&gt;"",GRANDIOSITY_training_input.xlsx!A358,"")</v>
      </c>
      <c r="BA451" t="str">
        <f t="shared" si="223"/>
        <v>=IF(HOSTILITY_training_input.xlsx!A358&lt;&gt;"",HOSTILITY_training_input.xlsx!A358,"")</v>
      </c>
      <c r="BB451" t="str">
        <f t="shared" si="223"/>
        <v>=IF(IMPULSIVITY_training_input.xlsx!A358&lt;&gt;"",IMPULSIVITY_training_input.xlsx!A358,"")</v>
      </c>
      <c r="BC451" t="str">
        <f t="shared" si="223"/>
        <v>=IF(INTIMACY_AVOIDANCE_training_input.xlsx!A358&lt;&gt;"",INTIMACY_AVOIDANCE_training_input.xlsx!A358,"")</v>
      </c>
      <c r="BD451" t="str">
        <f t="shared" si="223"/>
        <v>=IF(IRRESPONSIBILITY_training_input.xlsx!A358&lt;&gt;"",IRRESPONSIBILITY_training_input.xlsx!A358,"")</v>
      </c>
      <c r="BE451" t="str">
        <f t="shared" si="223"/>
        <v>=IF(MANIPULATIVENESS_training_input.xlsx!A358&lt;&gt;"",MANIPULATIVENESS_training_input.xlsx!A358,"")</v>
      </c>
      <c r="BF451" t="str">
        <f t="shared" si="223"/>
        <v>=IF(PERCEPTUAL_DYSREGULATION_training_input.xlsx!A358&lt;&gt;"",PERCEPTUAL_DYSREGULATION_training_input.xlsx!A358,"")</v>
      </c>
      <c r="BG451" t="str">
        <f t="shared" si="223"/>
        <v>=IF(PERSEVERATION_training_input.xlsx!A358&lt;&gt;"",PERSEVERATION_training_input.xlsx!A358,"")</v>
      </c>
      <c r="BH451" t="str">
        <f t="shared" si="223"/>
        <v>=IF(RESTRICTED_AFFECTIVITY_training_input.xlsx!A358&lt;&gt;"",RESTRICTED_AFFECTIVITY_training_input.xlsx!A358,"")</v>
      </c>
      <c r="BI451" t="str">
        <f t="shared" si="223"/>
        <v>=IF(RIGID_PERFECTIONISM_training_input.xlsx!A358&lt;&gt;"",RIGID_PERFECTIONISM_training_input.xlsx!A358,"")</v>
      </c>
      <c r="BJ451" t="str">
        <f t="shared" si="223"/>
        <v>=IF(RISK_TAKING_training_input.xlsx!A358&lt;&gt;"",RISK_TAKING_training_input.xlsx!A358,"")</v>
      </c>
      <c r="BK451" t="str">
        <f t="shared" si="223"/>
        <v>=IF(SEPARATION_INSECURITY_training_input.xlsx!A358&lt;&gt;"",SEPARATION_INSECURITY_training_input.xlsx!A358,"")</v>
      </c>
      <c r="BL451" t="str">
        <f t="shared" si="223"/>
        <v>=IF(SUBMISSIVENESS_training_input.xlsx!A358&lt;&gt;"",SUBMISSIVENESS_training_input.xlsx!A358,"")</v>
      </c>
      <c r="BM451" t="str">
        <f t="shared" si="223"/>
        <v>=IF(SUSPICIOUSNESS_training_input.xlsx!A358&lt;&gt;"",SUSPICIOUSNESS_training_input.xlsx!A358,"")</v>
      </c>
      <c r="BN451" t="str">
        <f t="shared" si="223"/>
        <v>=IF(UNUSUAL_BELIEFS_training_input.xlsx!A358&lt;&gt;"",UNUSUAL_BELIEFS_training_input.xlsx!A358,"")</v>
      </c>
      <c r="BO451" t="str">
        <f t="shared" si="222"/>
        <v>=IF(WITHDRAWAL_training_input.xlsx!A358&lt;&gt;"",WITHDRAWAL_training_input.xlsx!A358,"")</v>
      </c>
      <c r="BP451" t="str">
        <f t="shared" si="222"/>
        <v>=IF(ACT_training_input.xlsx!A358&lt;&gt;"",ACT_training_input.xlsx!A358,"")</v>
      </c>
      <c r="BQ451" t="str">
        <f t="shared" si="222"/>
        <v>=IF(DSP_training_input.xlsx!A358&lt;&gt;"",DSP_training_input.xlsx!A358,"")</v>
      </c>
      <c r="BR451" t="str">
        <f t="shared" si="222"/>
        <v>=IF(PAG_training_input.xlsx!A358&lt;&gt;"",PAG_training_input.xlsx!A358,"")</v>
      </c>
      <c r="BS451" t="str">
        <f t="shared" si="222"/>
        <v>=IF(PRO_training_input.xlsx!A358&lt;&gt;"",PRO_training_input.xlsx!A358,"")</v>
      </c>
      <c r="BT451" t="str">
        <f t="shared" si="222"/>
        <v>=IF(SPL_training_input.xlsx!A358&lt;&gt;"",SPL_training_input.xlsx!A358,"")</v>
      </c>
      <c r="BU451" t="str">
        <f t="shared" si="222"/>
        <v>=IF(WDR_training_input.xlsx!A358&lt;&gt;"",WDR_training_input.xlsx!A358,"")</v>
      </c>
      <c r="BV451" t="str">
        <f t="shared" si="222"/>
        <v>=IF(CON_training_input.xlsx!A358&lt;&gt;"",CON_training_input.xlsx!A358,"")</v>
      </c>
      <c r="BW451" t="str">
        <f t="shared" si="222"/>
        <v>=IF(DSC_training_input.xlsx!A358&lt;&gt;"",DSC_training_input.xlsx!A358,"")</v>
      </c>
      <c r="BX451" t="str">
        <f t="shared" si="222"/>
        <v>=IF(FAN_training_input.xlsx!A358&lt;&gt;"",FAN_training_input.xlsx!A358,"")</v>
      </c>
      <c r="BY451" t="str">
        <f t="shared" si="222"/>
        <v>=IF(OMN_training_input.xlsx!A358&lt;&gt;"",OMN_training_input.xlsx!A358,"")</v>
      </c>
      <c r="BZ451" t="str">
        <f t="shared" si="222"/>
        <v>=IF(REP_training_input.xlsx!A358&lt;&gt;"",REP_training_input.xlsx!A358,"")</v>
      </c>
      <c r="CA451" t="str">
        <f t="shared" si="222"/>
        <v>=IF(SOM_training_input.xlsx!A358&lt;&gt;"",SOM_training_input.xlsx!A358,"")</v>
      </c>
      <c r="CB451" t="str">
        <f t="shared" si="222"/>
        <v>=IF(SUB_training_input.xlsx!A358&lt;&gt;"",SUB_training_input.xlsx!A358,"")</v>
      </c>
      <c r="CC451" t="str">
        <f t="shared" si="222"/>
        <v>=IF(UND_training_input.xlsx!A358&lt;&gt;"",UND_training_input.xlsx!A358,"")</v>
      </c>
      <c r="CD451" t="str">
        <f t="shared" si="222"/>
        <v>=IF(ALT_training_input.xlsx!A358&lt;&gt;"",ALT_training_input.xlsx!A358,"")</v>
      </c>
      <c r="CE451" t="str">
        <f t="shared" si="222"/>
        <v>=IF(HUM_training_input.xlsx!A358&lt;&gt;"",HUM_training_input.xlsx!A358,"")</v>
      </c>
      <c r="CF451" t="str">
        <f t="shared" si="222"/>
        <v>=IF(IDL_training_input.xlsx!A358&lt;&gt;"",IDL_training_input.xlsx!A358,"")</v>
      </c>
      <c r="CG451" t="str">
        <f t="shared" si="222"/>
        <v>=IF(RFM_training_input.xlsx!A358&lt;&gt;"",RFM_training_input.xlsx!A358,"")</v>
      </c>
      <c r="CH451" t="str">
        <f t="shared" si="222"/>
        <v>=IF(DN_training_input.xlsx!A358&lt;&gt;"",DN_training_input.xlsx!A358,"")</v>
      </c>
      <c r="CI451" t="str">
        <f t="shared" si="222"/>
        <v>=IF(INT_training_input.xlsx!A358&lt;&gt;"",INT_training_input.xlsx!A358,"")</v>
      </c>
      <c r="CJ451" t="str">
        <f t="shared" si="222"/>
        <v>=IF(SUP_training_input.xlsx!A358&lt;&gt;"",SUP_training_input.xlsx!A358,"")</v>
      </c>
      <c r="CK451" t="str">
        <f t="shared" si="222"/>
        <v>=IF(ANT_training_input.xlsx!A358&lt;&gt;"",ANT_training_input.xlsx!A358,"")</v>
      </c>
      <c r="CL451" t="str">
        <f t="shared" si="222"/>
        <v>=IF(ISO_training_input.xlsx!A358&lt;&gt;"",ISO_training_input.xlsx!A358,"")</v>
      </c>
    </row>
    <row r="452" spans="1:90">
      <c r="A452">
        <v>359</v>
      </c>
      <c r="B452" t="str">
        <f t="shared" si="205"/>
        <v>=IF(SUICIDE_training_input.xlsx!A359&lt;&gt;"",SUICIDE_training_input.xlsx!A359,"")</v>
      </c>
      <c r="C452" t="str">
        <f t="shared" si="223"/>
        <v>=IF(IQ_training_input.xlsx!A359&lt;&gt;"",IQ_training_input.xlsx!A359,"")</v>
      </c>
      <c r="D452" t="str">
        <f t="shared" si="223"/>
        <v>=IF(AMBIG_training_input.xlsx!A359&lt;&gt;"",AMBIG_training_input.xlsx!A359,"")</v>
      </c>
      <c r="E452" t="str">
        <f t="shared" si="223"/>
        <v>=IF(EGODYST_training_input.xlsx!A359&lt;&gt;"",EGODYST_training_input.xlsx!A359,"")</v>
      </c>
      <c r="F452" t="str">
        <f t="shared" si="223"/>
        <v>=IF(AUTISM_training_input.xlsx!A359&lt;&gt;"",AUTISM_training_input.xlsx!A359,"")</v>
      </c>
      <c r="G452" t="str">
        <f t="shared" si="223"/>
        <v>=IF(IDENTITY_training_input.xlsx!A359&lt;&gt;"",IDENTITY_training_input.xlsx!A359,"")</v>
      </c>
      <c r="H452" t="str">
        <f t="shared" si="223"/>
        <v>=IF(SELFDIR_training_input.xlsx!A359&lt;&gt;"",SELFDIR_training_input.xlsx!A359,"")</v>
      </c>
      <c r="I452" t="str">
        <f t="shared" si="223"/>
        <v>=IF(EMPATHY_training_input.xlsx!A359&lt;&gt;"",EMPATHY_training_input.xlsx!A359,"")</v>
      </c>
      <c r="J452" t="str">
        <f t="shared" si="223"/>
        <v>=IF(INTIMACY_training_input.xlsx!A359&lt;&gt;"",INTIMACY_training_input.xlsx!A359,"")</v>
      </c>
      <c r="K452" t="str">
        <f t="shared" si="223"/>
        <v>=IF(ACUTE_training_input.xlsx!A359&lt;&gt;"",ACUTE_training_input.xlsx!A359,"")</v>
      </c>
      <c r="L452" t="str">
        <f t="shared" si="223"/>
        <v>=IF(CHRONIC_training_input.xlsx!A359&lt;&gt;"",CHRONIC_training_input.xlsx!A359,"")</v>
      </c>
      <c r="M452" t="str">
        <f t="shared" si="223"/>
        <v>=IF(TRAUMA_PAST_training_input.xlsx!A359&lt;&gt;"",TRAUMA_PAST_training_input.xlsx!A359,"")</v>
      </c>
      <c r="N452" t="str">
        <f t="shared" si="223"/>
        <v>=IF(TRAUMA_PRESENT_training_input.xlsx!A359&lt;&gt;"",TRAUMA_PRESENT_training_input.xlsx!A359,"")</v>
      </c>
      <c r="O452" t="str">
        <f t="shared" si="223"/>
        <v>=IF(HOPE_training_input.xlsx!A359&lt;&gt;"",HOPE_training_input.xlsx!A359,"")</v>
      </c>
      <c r="P452" t="str">
        <f t="shared" si="223"/>
        <v>=IF(SELFAFFICACY_training_input.xlsx!A359&lt;&gt;"",SELFAFFICACY_training_input.xlsx!A359,"")</v>
      </c>
      <c r="Q452" t="str">
        <f t="shared" si="223"/>
        <v>=IF(SELFESTEEM_training_input.xlsx!A359&lt;&gt;"",SELFESTEEM_training_input.xlsx!A359,"")</v>
      </c>
      <c r="R452" t="str">
        <f t="shared" si="223"/>
        <v>=IF(WELLBEING_training_input.xlsx!A359&lt;&gt;"",WELLBEING_training_input.xlsx!A359,"")</v>
      </c>
      <c r="S452" t="str">
        <f t="shared" si="223"/>
        <v>=IF(HYPER_training_input.xlsx!A359&lt;&gt;"",HYPER_training_input.xlsx!A359,"")</v>
      </c>
      <c r="T452" t="str">
        <f t="shared" si="223"/>
        <v>=IF(AGGR_training_input.xlsx!A359&lt;&gt;"",AGGR_training_input.xlsx!A359,"")</v>
      </c>
      <c r="U452" t="str">
        <f t="shared" si="223"/>
        <v>=IF(COND_PR_training_input.xlsx!A359&lt;&gt;"",COND_PR_training_input.xlsx!A359,"")</v>
      </c>
      <c r="V452" t="str">
        <f t="shared" si="223"/>
        <v>=IF(ANXIE_training_input.xlsx!A359&lt;&gt;"",ANXIE_training_input.xlsx!A359,"")</v>
      </c>
      <c r="W452" t="str">
        <f t="shared" si="223"/>
        <v>=IF(DEPR_training_input.xlsx!A359&lt;&gt;"",DEPR_training_input.xlsx!A359,"")</v>
      </c>
      <c r="X452" t="str">
        <f t="shared" si="223"/>
        <v>=IF(SOMAT_training_input.xlsx!A359&lt;&gt;"",SOMAT_training_input.xlsx!A359,"")</v>
      </c>
      <c r="Y452" t="str">
        <f t="shared" si="223"/>
        <v>=IF(ATYPI_training_input.xlsx!A359&lt;&gt;"",ATYPI_training_input.xlsx!A359,"")</v>
      </c>
      <c r="Z452" t="str">
        <f t="shared" si="223"/>
        <v>=IF(WITHD_training_input.xlsx!A359&lt;&gt;"",WITHD_training_input.xlsx!A359,"")</v>
      </c>
      <c r="AA452" t="str">
        <f t="shared" si="223"/>
        <v>=IF(ATTE_PR_training_input.xlsx!A359&lt;&gt;"",ATTE_PR_training_input.xlsx!A359,"")</v>
      </c>
      <c r="AB452" t="str">
        <f t="shared" si="223"/>
        <v>=IF(ANG_CONT_training_input.xlsx!A359&lt;&gt;"",ANG_CONT_training_input.xlsx!A359,"")</v>
      </c>
      <c r="AC452" t="str">
        <f t="shared" si="223"/>
        <v>=IF(DEV_SOC_DIS_training_input.xlsx!A359&lt;&gt;"",DEV_SOC_DIS_training_input.xlsx!A359,"")</v>
      </c>
      <c r="AD452" t="str">
        <f t="shared" si="223"/>
        <v>=IF(BULLY_training_input.xlsx!A359&lt;&gt;"",BULLY_training_input.xlsx!A359,"")</v>
      </c>
      <c r="AE452" t="str">
        <f t="shared" si="223"/>
        <v>=IF(EMOT_SELF_C_training_input.xlsx!A359&lt;&gt;"",EMOT_SELF_C_training_input.xlsx!A359,"")</v>
      </c>
      <c r="AF452" t="str">
        <f t="shared" si="223"/>
        <v>=IF(EXE_FUN_training_input.xlsx!A359&lt;&gt;"",EXE_FUN_training_input.xlsx!A359,"")</v>
      </c>
      <c r="AG452" t="str">
        <f t="shared" si="223"/>
        <v>=IF(MANIA_training_input.xlsx!A359&lt;&gt;"",MANIA_training_input.xlsx!A359,"")</v>
      </c>
      <c r="AH452" t="str">
        <f t="shared" si="223"/>
        <v>=IF(NEG_EMOT_training_input.xlsx!A359&lt;&gt;"",NEG_EMOT_training_input.xlsx!A359,"")</v>
      </c>
      <c r="AI452" t="str">
        <f t="shared" si="223"/>
        <v>=IF(ADAPT_training_input.xlsx!A359&lt;&gt;"",ADAPT_training_input.xlsx!A359,"")</v>
      </c>
      <c r="AJ452" t="str">
        <f t="shared" si="223"/>
        <v>=IF(SOC_SK_training_input.xlsx!A359&lt;&gt;"",SOC_SK_training_input.xlsx!A359,"")</v>
      </c>
      <c r="AK452" t="str">
        <f t="shared" si="223"/>
        <v>=IF(LEAD_training_input.xlsx!A359&lt;&gt;"",LEAD_training_input.xlsx!A359,"")</v>
      </c>
      <c r="AL452" t="str">
        <f t="shared" si="223"/>
        <v>=IF(ACT_DAIL_training_input.xlsx!A359&lt;&gt;"",ACT_DAIL_training_input.xlsx!A359,"")</v>
      </c>
      <c r="AM452" t="str">
        <f t="shared" si="223"/>
        <v>=IF(FUN_COM_training_input.xlsx!A359&lt;&gt;"",FUN_COM_training_input.xlsx!A359,"")</v>
      </c>
      <c r="AN452" t="str">
        <f t="shared" si="223"/>
        <v>=IF(RESILI_training_input.xlsx!A359&lt;&gt;"",RESILI_training_input.xlsx!A359,"")</v>
      </c>
      <c r="AO452" t="str">
        <f t="shared" si="223"/>
        <v>=IF(SEL_training_input.xlsx!A359&lt;&gt;"",SEL_training_input.xlsx!A359,"")</v>
      </c>
      <c r="AP452" t="str">
        <f t="shared" si="223"/>
        <v>=IF(SEV_training_input.xlsx!A359&lt;&gt;"",SEV_training_input.xlsx!A359,"")</v>
      </c>
      <c r="AQ452" t="str">
        <f t="shared" si="223"/>
        <v>=IF(ANHEDONIA_training_input.xlsx!A359&lt;&gt;"",ANHEDONIA_training_input.xlsx!A359,"")</v>
      </c>
      <c r="AR452" t="str">
        <f t="shared" si="223"/>
        <v>=IF(ANXIOUSNESS_training_input.xlsx!A359&lt;&gt;"",ANXIOUSNESS_training_input.xlsx!A359,"")</v>
      </c>
      <c r="AS452" t="str">
        <f t="shared" si="223"/>
        <v>=IF(ATTENTION_SEEKING_training_input.xlsx!A359&lt;&gt;"",ATTENTION_SEEKING_training_input.xlsx!A359,"")</v>
      </c>
      <c r="AT452" t="str">
        <f t="shared" si="223"/>
        <v>=IF(CALLOUSNESS_training_input.xlsx!A359&lt;&gt;"",CALLOUSNESS_training_input.xlsx!A359,"")</v>
      </c>
      <c r="AU452" t="str">
        <f t="shared" si="223"/>
        <v>=IF(DECEITFULNESS_training_input.xlsx!A359&lt;&gt;"",DECEITFULNESS_training_input.xlsx!A359,"")</v>
      </c>
      <c r="AV452" t="str">
        <f t="shared" si="223"/>
        <v>=IF(DEPRESSIVITY_training_input.xlsx!A359&lt;&gt;"",DEPRESSIVITY_training_input.xlsx!A359,"")</v>
      </c>
      <c r="AW452" t="str">
        <f t="shared" si="223"/>
        <v>=IF(DISTRACTIBILITY_training_input.xlsx!A359&lt;&gt;"",DISTRACTIBILITY_training_input.xlsx!A359,"")</v>
      </c>
      <c r="AX452" t="str">
        <f t="shared" si="223"/>
        <v>=IF(ECCENTRICITY_training_input.xlsx!A359&lt;&gt;"",ECCENTRICITY_training_input.xlsx!A359,"")</v>
      </c>
      <c r="AY452" t="str">
        <f t="shared" si="223"/>
        <v>=IF(EMOTIONAL_LABILITY_training_input.xlsx!A359&lt;&gt;"",EMOTIONAL_LABILITY_training_input.xlsx!A359,"")</v>
      </c>
      <c r="AZ452" t="str">
        <f t="shared" si="223"/>
        <v>=IF(GRANDIOSITY_training_input.xlsx!A359&lt;&gt;"",GRANDIOSITY_training_input.xlsx!A359,"")</v>
      </c>
      <c r="BA452" t="str">
        <f t="shared" si="223"/>
        <v>=IF(HOSTILITY_training_input.xlsx!A359&lt;&gt;"",HOSTILITY_training_input.xlsx!A359,"")</v>
      </c>
      <c r="BB452" t="str">
        <f t="shared" si="223"/>
        <v>=IF(IMPULSIVITY_training_input.xlsx!A359&lt;&gt;"",IMPULSIVITY_training_input.xlsx!A359,"")</v>
      </c>
      <c r="BC452" t="str">
        <f t="shared" si="223"/>
        <v>=IF(INTIMACY_AVOIDANCE_training_input.xlsx!A359&lt;&gt;"",INTIMACY_AVOIDANCE_training_input.xlsx!A359,"")</v>
      </c>
      <c r="BD452" t="str">
        <f t="shared" si="223"/>
        <v>=IF(IRRESPONSIBILITY_training_input.xlsx!A359&lt;&gt;"",IRRESPONSIBILITY_training_input.xlsx!A359,"")</v>
      </c>
      <c r="BE452" t="str">
        <f t="shared" si="223"/>
        <v>=IF(MANIPULATIVENESS_training_input.xlsx!A359&lt;&gt;"",MANIPULATIVENESS_training_input.xlsx!A359,"")</v>
      </c>
      <c r="BF452" t="str">
        <f t="shared" si="223"/>
        <v>=IF(PERCEPTUAL_DYSREGULATION_training_input.xlsx!A359&lt;&gt;"",PERCEPTUAL_DYSREGULATION_training_input.xlsx!A359,"")</v>
      </c>
      <c r="BG452" t="str">
        <f t="shared" si="223"/>
        <v>=IF(PERSEVERATION_training_input.xlsx!A359&lt;&gt;"",PERSEVERATION_training_input.xlsx!A359,"")</v>
      </c>
      <c r="BH452" t="str">
        <f t="shared" si="223"/>
        <v>=IF(RESTRICTED_AFFECTIVITY_training_input.xlsx!A359&lt;&gt;"",RESTRICTED_AFFECTIVITY_training_input.xlsx!A359,"")</v>
      </c>
      <c r="BI452" t="str">
        <f t="shared" si="223"/>
        <v>=IF(RIGID_PERFECTIONISM_training_input.xlsx!A359&lt;&gt;"",RIGID_PERFECTIONISM_training_input.xlsx!A359,"")</v>
      </c>
      <c r="BJ452" t="str">
        <f t="shared" si="223"/>
        <v>=IF(RISK_TAKING_training_input.xlsx!A359&lt;&gt;"",RISK_TAKING_training_input.xlsx!A359,"")</v>
      </c>
      <c r="BK452" t="str">
        <f t="shared" si="223"/>
        <v>=IF(SEPARATION_INSECURITY_training_input.xlsx!A359&lt;&gt;"",SEPARATION_INSECURITY_training_input.xlsx!A359,"")</v>
      </c>
      <c r="BL452" t="str">
        <f t="shared" si="223"/>
        <v>=IF(SUBMISSIVENESS_training_input.xlsx!A359&lt;&gt;"",SUBMISSIVENESS_training_input.xlsx!A359,"")</v>
      </c>
      <c r="BM452" t="str">
        <f t="shared" si="223"/>
        <v>=IF(SUSPICIOUSNESS_training_input.xlsx!A359&lt;&gt;"",SUSPICIOUSNESS_training_input.xlsx!A359,"")</v>
      </c>
      <c r="BN452" t="str">
        <f t="shared" ref="BN452:CL455" si="224">CONCATENATE($A$11,BN$1,$A$12,$A452,$A$13,BN$1,$A$14,$A452,$A$15)</f>
        <v>=IF(UNUSUAL_BELIEFS_training_input.xlsx!A359&lt;&gt;"",UNUSUAL_BELIEFS_training_input.xlsx!A359,"")</v>
      </c>
      <c r="BO452" t="str">
        <f t="shared" si="224"/>
        <v>=IF(WITHDRAWAL_training_input.xlsx!A359&lt;&gt;"",WITHDRAWAL_training_input.xlsx!A359,"")</v>
      </c>
      <c r="BP452" t="str">
        <f t="shared" si="224"/>
        <v>=IF(ACT_training_input.xlsx!A359&lt;&gt;"",ACT_training_input.xlsx!A359,"")</v>
      </c>
      <c r="BQ452" t="str">
        <f t="shared" si="224"/>
        <v>=IF(DSP_training_input.xlsx!A359&lt;&gt;"",DSP_training_input.xlsx!A359,"")</v>
      </c>
      <c r="BR452" t="str">
        <f t="shared" si="224"/>
        <v>=IF(PAG_training_input.xlsx!A359&lt;&gt;"",PAG_training_input.xlsx!A359,"")</v>
      </c>
      <c r="BS452" t="str">
        <f t="shared" si="224"/>
        <v>=IF(PRO_training_input.xlsx!A359&lt;&gt;"",PRO_training_input.xlsx!A359,"")</v>
      </c>
      <c r="BT452" t="str">
        <f t="shared" si="224"/>
        <v>=IF(SPL_training_input.xlsx!A359&lt;&gt;"",SPL_training_input.xlsx!A359,"")</v>
      </c>
      <c r="BU452" t="str">
        <f t="shared" si="224"/>
        <v>=IF(WDR_training_input.xlsx!A359&lt;&gt;"",WDR_training_input.xlsx!A359,"")</v>
      </c>
      <c r="BV452" t="str">
        <f t="shared" si="224"/>
        <v>=IF(CON_training_input.xlsx!A359&lt;&gt;"",CON_training_input.xlsx!A359,"")</v>
      </c>
      <c r="BW452" t="str">
        <f t="shared" si="224"/>
        <v>=IF(DSC_training_input.xlsx!A359&lt;&gt;"",DSC_training_input.xlsx!A359,"")</v>
      </c>
      <c r="BX452" t="str">
        <f t="shared" si="224"/>
        <v>=IF(FAN_training_input.xlsx!A359&lt;&gt;"",FAN_training_input.xlsx!A359,"")</v>
      </c>
      <c r="BY452" t="str">
        <f t="shared" si="224"/>
        <v>=IF(OMN_training_input.xlsx!A359&lt;&gt;"",OMN_training_input.xlsx!A359,"")</v>
      </c>
      <c r="BZ452" t="str">
        <f t="shared" si="224"/>
        <v>=IF(REP_training_input.xlsx!A359&lt;&gt;"",REP_training_input.xlsx!A359,"")</v>
      </c>
      <c r="CA452" t="str">
        <f t="shared" si="224"/>
        <v>=IF(SOM_training_input.xlsx!A359&lt;&gt;"",SOM_training_input.xlsx!A359,"")</v>
      </c>
      <c r="CB452" t="str">
        <f t="shared" si="224"/>
        <v>=IF(SUB_training_input.xlsx!A359&lt;&gt;"",SUB_training_input.xlsx!A359,"")</v>
      </c>
      <c r="CC452" t="str">
        <f t="shared" si="224"/>
        <v>=IF(UND_training_input.xlsx!A359&lt;&gt;"",UND_training_input.xlsx!A359,"")</v>
      </c>
      <c r="CD452" t="str">
        <f t="shared" si="224"/>
        <v>=IF(ALT_training_input.xlsx!A359&lt;&gt;"",ALT_training_input.xlsx!A359,"")</v>
      </c>
      <c r="CE452" t="str">
        <f t="shared" si="224"/>
        <v>=IF(HUM_training_input.xlsx!A359&lt;&gt;"",HUM_training_input.xlsx!A359,"")</v>
      </c>
      <c r="CF452" t="str">
        <f t="shared" si="224"/>
        <v>=IF(IDL_training_input.xlsx!A359&lt;&gt;"",IDL_training_input.xlsx!A359,"")</v>
      </c>
      <c r="CG452" t="str">
        <f t="shared" si="224"/>
        <v>=IF(RFM_training_input.xlsx!A359&lt;&gt;"",RFM_training_input.xlsx!A359,"")</v>
      </c>
      <c r="CH452" t="str">
        <f t="shared" si="224"/>
        <v>=IF(DN_training_input.xlsx!A359&lt;&gt;"",DN_training_input.xlsx!A359,"")</v>
      </c>
      <c r="CI452" t="str">
        <f t="shared" si="224"/>
        <v>=IF(INT_training_input.xlsx!A359&lt;&gt;"",INT_training_input.xlsx!A359,"")</v>
      </c>
      <c r="CJ452" t="str">
        <f t="shared" si="224"/>
        <v>=IF(SUP_training_input.xlsx!A359&lt;&gt;"",SUP_training_input.xlsx!A359,"")</v>
      </c>
      <c r="CK452" t="str">
        <f t="shared" si="224"/>
        <v>=IF(ANT_training_input.xlsx!A359&lt;&gt;"",ANT_training_input.xlsx!A359,"")</v>
      </c>
      <c r="CL452" t="str">
        <f t="shared" si="224"/>
        <v>=IF(ISO_training_input.xlsx!A359&lt;&gt;"",ISO_training_input.xlsx!A359,"")</v>
      </c>
    </row>
    <row r="453" spans="1:90">
      <c r="A453">
        <v>360</v>
      </c>
      <c r="B453" t="str">
        <f t="shared" si="205"/>
        <v>=IF(SUICIDE_training_input.xlsx!A360&lt;&gt;"",SUICIDE_training_input.xlsx!A360,"")</v>
      </c>
      <c r="C453" t="str">
        <f t="shared" ref="C453:BN456" si="225">CONCATENATE($A$11,C$1,$A$12,$A453,$A$13,C$1,$A$14,$A453,$A$15)</f>
        <v>=IF(IQ_training_input.xlsx!A360&lt;&gt;"",IQ_training_input.xlsx!A360,"")</v>
      </c>
      <c r="D453" t="str">
        <f t="shared" si="225"/>
        <v>=IF(AMBIG_training_input.xlsx!A360&lt;&gt;"",AMBIG_training_input.xlsx!A360,"")</v>
      </c>
      <c r="E453" t="str">
        <f t="shared" si="225"/>
        <v>=IF(EGODYST_training_input.xlsx!A360&lt;&gt;"",EGODYST_training_input.xlsx!A360,"")</v>
      </c>
      <c r="F453" t="str">
        <f t="shared" si="225"/>
        <v>=IF(AUTISM_training_input.xlsx!A360&lt;&gt;"",AUTISM_training_input.xlsx!A360,"")</v>
      </c>
      <c r="G453" t="str">
        <f t="shared" si="225"/>
        <v>=IF(IDENTITY_training_input.xlsx!A360&lt;&gt;"",IDENTITY_training_input.xlsx!A360,"")</v>
      </c>
      <c r="H453" t="str">
        <f t="shared" si="225"/>
        <v>=IF(SELFDIR_training_input.xlsx!A360&lt;&gt;"",SELFDIR_training_input.xlsx!A360,"")</v>
      </c>
      <c r="I453" t="str">
        <f t="shared" si="225"/>
        <v>=IF(EMPATHY_training_input.xlsx!A360&lt;&gt;"",EMPATHY_training_input.xlsx!A360,"")</v>
      </c>
      <c r="J453" t="str">
        <f t="shared" si="225"/>
        <v>=IF(INTIMACY_training_input.xlsx!A360&lt;&gt;"",INTIMACY_training_input.xlsx!A360,"")</v>
      </c>
      <c r="K453" t="str">
        <f t="shared" si="225"/>
        <v>=IF(ACUTE_training_input.xlsx!A360&lt;&gt;"",ACUTE_training_input.xlsx!A360,"")</v>
      </c>
      <c r="L453" t="str">
        <f t="shared" si="225"/>
        <v>=IF(CHRONIC_training_input.xlsx!A360&lt;&gt;"",CHRONIC_training_input.xlsx!A360,"")</v>
      </c>
      <c r="M453" t="str">
        <f t="shared" si="225"/>
        <v>=IF(TRAUMA_PAST_training_input.xlsx!A360&lt;&gt;"",TRAUMA_PAST_training_input.xlsx!A360,"")</v>
      </c>
      <c r="N453" t="str">
        <f t="shared" si="225"/>
        <v>=IF(TRAUMA_PRESENT_training_input.xlsx!A360&lt;&gt;"",TRAUMA_PRESENT_training_input.xlsx!A360,"")</v>
      </c>
      <c r="O453" t="str">
        <f t="shared" si="225"/>
        <v>=IF(HOPE_training_input.xlsx!A360&lt;&gt;"",HOPE_training_input.xlsx!A360,"")</v>
      </c>
      <c r="P453" t="str">
        <f t="shared" si="225"/>
        <v>=IF(SELFAFFICACY_training_input.xlsx!A360&lt;&gt;"",SELFAFFICACY_training_input.xlsx!A360,"")</v>
      </c>
      <c r="Q453" t="str">
        <f t="shared" si="225"/>
        <v>=IF(SELFESTEEM_training_input.xlsx!A360&lt;&gt;"",SELFESTEEM_training_input.xlsx!A360,"")</v>
      </c>
      <c r="R453" t="str">
        <f t="shared" si="225"/>
        <v>=IF(WELLBEING_training_input.xlsx!A360&lt;&gt;"",WELLBEING_training_input.xlsx!A360,"")</v>
      </c>
      <c r="S453" t="str">
        <f t="shared" si="225"/>
        <v>=IF(HYPER_training_input.xlsx!A360&lt;&gt;"",HYPER_training_input.xlsx!A360,"")</v>
      </c>
      <c r="T453" t="str">
        <f t="shared" si="225"/>
        <v>=IF(AGGR_training_input.xlsx!A360&lt;&gt;"",AGGR_training_input.xlsx!A360,"")</v>
      </c>
      <c r="U453" t="str">
        <f t="shared" si="225"/>
        <v>=IF(COND_PR_training_input.xlsx!A360&lt;&gt;"",COND_PR_training_input.xlsx!A360,"")</v>
      </c>
      <c r="V453" t="str">
        <f t="shared" si="225"/>
        <v>=IF(ANXIE_training_input.xlsx!A360&lt;&gt;"",ANXIE_training_input.xlsx!A360,"")</v>
      </c>
      <c r="W453" t="str">
        <f t="shared" si="225"/>
        <v>=IF(DEPR_training_input.xlsx!A360&lt;&gt;"",DEPR_training_input.xlsx!A360,"")</v>
      </c>
      <c r="X453" t="str">
        <f t="shared" si="225"/>
        <v>=IF(SOMAT_training_input.xlsx!A360&lt;&gt;"",SOMAT_training_input.xlsx!A360,"")</v>
      </c>
      <c r="Y453" t="str">
        <f t="shared" si="225"/>
        <v>=IF(ATYPI_training_input.xlsx!A360&lt;&gt;"",ATYPI_training_input.xlsx!A360,"")</v>
      </c>
      <c r="Z453" t="str">
        <f t="shared" si="225"/>
        <v>=IF(WITHD_training_input.xlsx!A360&lt;&gt;"",WITHD_training_input.xlsx!A360,"")</v>
      </c>
      <c r="AA453" t="str">
        <f t="shared" si="225"/>
        <v>=IF(ATTE_PR_training_input.xlsx!A360&lt;&gt;"",ATTE_PR_training_input.xlsx!A360,"")</v>
      </c>
      <c r="AB453" t="str">
        <f t="shared" si="225"/>
        <v>=IF(ANG_CONT_training_input.xlsx!A360&lt;&gt;"",ANG_CONT_training_input.xlsx!A360,"")</v>
      </c>
      <c r="AC453" t="str">
        <f t="shared" si="225"/>
        <v>=IF(DEV_SOC_DIS_training_input.xlsx!A360&lt;&gt;"",DEV_SOC_DIS_training_input.xlsx!A360,"")</v>
      </c>
      <c r="AD453" t="str">
        <f t="shared" si="225"/>
        <v>=IF(BULLY_training_input.xlsx!A360&lt;&gt;"",BULLY_training_input.xlsx!A360,"")</v>
      </c>
      <c r="AE453" t="str">
        <f t="shared" si="225"/>
        <v>=IF(EMOT_SELF_C_training_input.xlsx!A360&lt;&gt;"",EMOT_SELF_C_training_input.xlsx!A360,"")</v>
      </c>
      <c r="AF453" t="str">
        <f t="shared" si="225"/>
        <v>=IF(EXE_FUN_training_input.xlsx!A360&lt;&gt;"",EXE_FUN_training_input.xlsx!A360,"")</v>
      </c>
      <c r="AG453" t="str">
        <f t="shared" si="225"/>
        <v>=IF(MANIA_training_input.xlsx!A360&lt;&gt;"",MANIA_training_input.xlsx!A360,"")</v>
      </c>
      <c r="AH453" t="str">
        <f t="shared" si="225"/>
        <v>=IF(NEG_EMOT_training_input.xlsx!A360&lt;&gt;"",NEG_EMOT_training_input.xlsx!A360,"")</v>
      </c>
      <c r="AI453" t="str">
        <f t="shared" si="225"/>
        <v>=IF(ADAPT_training_input.xlsx!A360&lt;&gt;"",ADAPT_training_input.xlsx!A360,"")</v>
      </c>
      <c r="AJ453" t="str">
        <f t="shared" si="225"/>
        <v>=IF(SOC_SK_training_input.xlsx!A360&lt;&gt;"",SOC_SK_training_input.xlsx!A360,"")</v>
      </c>
      <c r="AK453" t="str">
        <f t="shared" si="225"/>
        <v>=IF(LEAD_training_input.xlsx!A360&lt;&gt;"",LEAD_training_input.xlsx!A360,"")</v>
      </c>
      <c r="AL453" t="str">
        <f t="shared" si="225"/>
        <v>=IF(ACT_DAIL_training_input.xlsx!A360&lt;&gt;"",ACT_DAIL_training_input.xlsx!A360,"")</v>
      </c>
      <c r="AM453" t="str">
        <f t="shared" si="225"/>
        <v>=IF(FUN_COM_training_input.xlsx!A360&lt;&gt;"",FUN_COM_training_input.xlsx!A360,"")</v>
      </c>
      <c r="AN453" t="str">
        <f t="shared" si="225"/>
        <v>=IF(RESILI_training_input.xlsx!A360&lt;&gt;"",RESILI_training_input.xlsx!A360,"")</v>
      </c>
      <c r="AO453" t="str">
        <f t="shared" si="225"/>
        <v>=IF(SEL_training_input.xlsx!A360&lt;&gt;"",SEL_training_input.xlsx!A360,"")</v>
      </c>
      <c r="AP453" t="str">
        <f t="shared" si="225"/>
        <v>=IF(SEV_training_input.xlsx!A360&lt;&gt;"",SEV_training_input.xlsx!A360,"")</v>
      </c>
      <c r="AQ453" t="str">
        <f t="shared" si="225"/>
        <v>=IF(ANHEDONIA_training_input.xlsx!A360&lt;&gt;"",ANHEDONIA_training_input.xlsx!A360,"")</v>
      </c>
      <c r="AR453" t="str">
        <f t="shared" si="225"/>
        <v>=IF(ANXIOUSNESS_training_input.xlsx!A360&lt;&gt;"",ANXIOUSNESS_training_input.xlsx!A360,"")</v>
      </c>
      <c r="AS453" t="str">
        <f t="shared" si="225"/>
        <v>=IF(ATTENTION_SEEKING_training_input.xlsx!A360&lt;&gt;"",ATTENTION_SEEKING_training_input.xlsx!A360,"")</v>
      </c>
      <c r="AT453" t="str">
        <f t="shared" si="225"/>
        <v>=IF(CALLOUSNESS_training_input.xlsx!A360&lt;&gt;"",CALLOUSNESS_training_input.xlsx!A360,"")</v>
      </c>
      <c r="AU453" t="str">
        <f t="shared" si="225"/>
        <v>=IF(DECEITFULNESS_training_input.xlsx!A360&lt;&gt;"",DECEITFULNESS_training_input.xlsx!A360,"")</v>
      </c>
      <c r="AV453" t="str">
        <f t="shared" si="225"/>
        <v>=IF(DEPRESSIVITY_training_input.xlsx!A360&lt;&gt;"",DEPRESSIVITY_training_input.xlsx!A360,"")</v>
      </c>
      <c r="AW453" t="str">
        <f t="shared" si="225"/>
        <v>=IF(DISTRACTIBILITY_training_input.xlsx!A360&lt;&gt;"",DISTRACTIBILITY_training_input.xlsx!A360,"")</v>
      </c>
      <c r="AX453" t="str">
        <f t="shared" si="225"/>
        <v>=IF(ECCENTRICITY_training_input.xlsx!A360&lt;&gt;"",ECCENTRICITY_training_input.xlsx!A360,"")</v>
      </c>
      <c r="AY453" t="str">
        <f t="shared" si="225"/>
        <v>=IF(EMOTIONAL_LABILITY_training_input.xlsx!A360&lt;&gt;"",EMOTIONAL_LABILITY_training_input.xlsx!A360,"")</v>
      </c>
      <c r="AZ453" t="str">
        <f t="shared" si="225"/>
        <v>=IF(GRANDIOSITY_training_input.xlsx!A360&lt;&gt;"",GRANDIOSITY_training_input.xlsx!A360,"")</v>
      </c>
      <c r="BA453" t="str">
        <f t="shared" si="225"/>
        <v>=IF(HOSTILITY_training_input.xlsx!A360&lt;&gt;"",HOSTILITY_training_input.xlsx!A360,"")</v>
      </c>
      <c r="BB453" t="str">
        <f t="shared" si="225"/>
        <v>=IF(IMPULSIVITY_training_input.xlsx!A360&lt;&gt;"",IMPULSIVITY_training_input.xlsx!A360,"")</v>
      </c>
      <c r="BC453" t="str">
        <f t="shared" si="225"/>
        <v>=IF(INTIMACY_AVOIDANCE_training_input.xlsx!A360&lt;&gt;"",INTIMACY_AVOIDANCE_training_input.xlsx!A360,"")</v>
      </c>
      <c r="BD453" t="str">
        <f t="shared" si="225"/>
        <v>=IF(IRRESPONSIBILITY_training_input.xlsx!A360&lt;&gt;"",IRRESPONSIBILITY_training_input.xlsx!A360,"")</v>
      </c>
      <c r="BE453" t="str">
        <f t="shared" si="225"/>
        <v>=IF(MANIPULATIVENESS_training_input.xlsx!A360&lt;&gt;"",MANIPULATIVENESS_training_input.xlsx!A360,"")</v>
      </c>
      <c r="BF453" t="str">
        <f t="shared" si="225"/>
        <v>=IF(PERCEPTUAL_DYSREGULATION_training_input.xlsx!A360&lt;&gt;"",PERCEPTUAL_DYSREGULATION_training_input.xlsx!A360,"")</v>
      </c>
      <c r="BG453" t="str">
        <f t="shared" si="225"/>
        <v>=IF(PERSEVERATION_training_input.xlsx!A360&lt;&gt;"",PERSEVERATION_training_input.xlsx!A360,"")</v>
      </c>
      <c r="BH453" t="str">
        <f t="shared" si="225"/>
        <v>=IF(RESTRICTED_AFFECTIVITY_training_input.xlsx!A360&lt;&gt;"",RESTRICTED_AFFECTIVITY_training_input.xlsx!A360,"")</v>
      </c>
      <c r="BI453" t="str">
        <f t="shared" si="225"/>
        <v>=IF(RIGID_PERFECTIONISM_training_input.xlsx!A360&lt;&gt;"",RIGID_PERFECTIONISM_training_input.xlsx!A360,"")</v>
      </c>
      <c r="BJ453" t="str">
        <f t="shared" si="225"/>
        <v>=IF(RISK_TAKING_training_input.xlsx!A360&lt;&gt;"",RISK_TAKING_training_input.xlsx!A360,"")</v>
      </c>
      <c r="BK453" t="str">
        <f t="shared" si="225"/>
        <v>=IF(SEPARATION_INSECURITY_training_input.xlsx!A360&lt;&gt;"",SEPARATION_INSECURITY_training_input.xlsx!A360,"")</v>
      </c>
      <c r="BL453" t="str">
        <f t="shared" si="225"/>
        <v>=IF(SUBMISSIVENESS_training_input.xlsx!A360&lt;&gt;"",SUBMISSIVENESS_training_input.xlsx!A360,"")</v>
      </c>
      <c r="BM453" t="str">
        <f t="shared" si="225"/>
        <v>=IF(SUSPICIOUSNESS_training_input.xlsx!A360&lt;&gt;"",SUSPICIOUSNESS_training_input.xlsx!A360,"")</v>
      </c>
      <c r="BN453" t="str">
        <f t="shared" si="225"/>
        <v>=IF(UNUSUAL_BELIEFS_training_input.xlsx!A360&lt;&gt;"",UNUSUAL_BELIEFS_training_input.xlsx!A360,"")</v>
      </c>
      <c r="BO453" t="str">
        <f t="shared" si="224"/>
        <v>=IF(WITHDRAWAL_training_input.xlsx!A360&lt;&gt;"",WITHDRAWAL_training_input.xlsx!A360,"")</v>
      </c>
      <c r="BP453" t="str">
        <f t="shared" si="224"/>
        <v>=IF(ACT_training_input.xlsx!A360&lt;&gt;"",ACT_training_input.xlsx!A360,"")</v>
      </c>
      <c r="BQ453" t="str">
        <f t="shared" si="224"/>
        <v>=IF(DSP_training_input.xlsx!A360&lt;&gt;"",DSP_training_input.xlsx!A360,"")</v>
      </c>
      <c r="BR453" t="str">
        <f t="shared" si="224"/>
        <v>=IF(PAG_training_input.xlsx!A360&lt;&gt;"",PAG_training_input.xlsx!A360,"")</v>
      </c>
      <c r="BS453" t="str">
        <f t="shared" si="224"/>
        <v>=IF(PRO_training_input.xlsx!A360&lt;&gt;"",PRO_training_input.xlsx!A360,"")</v>
      </c>
      <c r="BT453" t="str">
        <f t="shared" si="224"/>
        <v>=IF(SPL_training_input.xlsx!A360&lt;&gt;"",SPL_training_input.xlsx!A360,"")</v>
      </c>
      <c r="BU453" t="str">
        <f t="shared" si="224"/>
        <v>=IF(WDR_training_input.xlsx!A360&lt;&gt;"",WDR_training_input.xlsx!A360,"")</v>
      </c>
      <c r="BV453" t="str">
        <f t="shared" si="224"/>
        <v>=IF(CON_training_input.xlsx!A360&lt;&gt;"",CON_training_input.xlsx!A360,"")</v>
      </c>
      <c r="BW453" t="str">
        <f t="shared" si="224"/>
        <v>=IF(DSC_training_input.xlsx!A360&lt;&gt;"",DSC_training_input.xlsx!A360,"")</v>
      </c>
      <c r="BX453" t="str">
        <f t="shared" si="224"/>
        <v>=IF(FAN_training_input.xlsx!A360&lt;&gt;"",FAN_training_input.xlsx!A360,"")</v>
      </c>
      <c r="BY453" t="str">
        <f t="shared" si="224"/>
        <v>=IF(OMN_training_input.xlsx!A360&lt;&gt;"",OMN_training_input.xlsx!A360,"")</v>
      </c>
      <c r="BZ453" t="str">
        <f t="shared" si="224"/>
        <v>=IF(REP_training_input.xlsx!A360&lt;&gt;"",REP_training_input.xlsx!A360,"")</v>
      </c>
      <c r="CA453" t="str">
        <f t="shared" si="224"/>
        <v>=IF(SOM_training_input.xlsx!A360&lt;&gt;"",SOM_training_input.xlsx!A360,"")</v>
      </c>
      <c r="CB453" t="str">
        <f t="shared" si="224"/>
        <v>=IF(SUB_training_input.xlsx!A360&lt;&gt;"",SUB_training_input.xlsx!A360,"")</v>
      </c>
      <c r="CC453" t="str">
        <f t="shared" si="224"/>
        <v>=IF(UND_training_input.xlsx!A360&lt;&gt;"",UND_training_input.xlsx!A360,"")</v>
      </c>
      <c r="CD453" t="str">
        <f t="shared" si="224"/>
        <v>=IF(ALT_training_input.xlsx!A360&lt;&gt;"",ALT_training_input.xlsx!A360,"")</v>
      </c>
      <c r="CE453" t="str">
        <f t="shared" si="224"/>
        <v>=IF(HUM_training_input.xlsx!A360&lt;&gt;"",HUM_training_input.xlsx!A360,"")</v>
      </c>
      <c r="CF453" t="str">
        <f t="shared" si="224"/>
        <v>=IF(IDL_training_input.xlsx!A360&lt;&gt;"",IDL_training_input.xlsx!A360,"")</v>
      </c>
      <c r="CG453" t="str">
        <f t="shared" si="224"/>
        <v>=IF(RFM_training_input.xlsx!A360&lt;&gt;"",RFM_training_input.xlsx!A360,"")</v>
      </c>
      <c r="CH453" t="str">
        <f t="shared" si="224"/>
        <v>=IF(DN_training_input.xlsx!A360&lt;&gt;"",DN_training_input.xlsx!A360,"")</v>
      </c>
      <c r="CI453" t="str">
        <f t="shared" si="224"/>
        <v>=IF(INT_training_input.xlsx!A360&lt;&gt;"",INT_training_input.xlsx!A360,"")</v>
      </c>
      <c r="CJ453" t="str">
        <f t="shared" si="224"/>
        <v>=IF(SUP_training_input.xlsx!A360&lt;&gt;"",SUP_training_input.xlsx!A360,"")</v>
      </c>
      <c r="CK453" t="str">
        <f t="shared" si="224"/>
        <v>=IF(ANT_training_input.xlsx!A360&lt;&gt;"",ANT_training_input.xlsx!A360,"")</v>
      </c>
      <c r="CL453" t="str">
        <f t="shared" si="224"/>
        <v>=IF(ISO_training_input.xlsx!A360&lt;&gt;"",ISO_training_input.xlsx!A360,"")</v>
      </c>
    </row>
    <row r="454" spans="1:90">
      <c r="A454">
        <v>361</v>
      </c>
      <c r="B454" t="str">
        <f t="shared" si="205"/>
        <v>=IF(SUICIDE_training_input.xlsx!A361&lt;&gt;"",SUICIDE_training_input.xlsx!A361,"")</v>
      </c>
      <c r="C454" t="str">
        <f t="shared" si="225"/>
        <v>=IF(IQ_training_input.xlsx!A361&lt;&gt;"",IQ_training_input.xlsx!A361,"")</v>
      </c>
      <c r="D454" t="str">
        <f t="shared" si="225"/>
        <v>=IF(AMBIG_training_input.xlsx!A361&lt;&gt;"",AMBIG_training_input.xlsx!A361,"")</v>
      </c>
      <c r="E454" t="str">
        <f t="shared" si="225"/>
        <v>=IF(EGODYST_training_input.xlsx!A361&lt;&gt;"",EGODYST_training_input.xlsx!A361,"")</v>
      </c>
      <c r="F454" t="str">
        <f t="shared" si="225"/>
        <v>=IF(AUTISM_training_input.xlsx!A361&lt;&gt;"",AUTISM_training_input.xlsx!A361,"")</v>
      </c>
      <c r="G454" t="str">
        <f t="shared" si="225"/>
        <v>=IF(IDENTITY_training_input.xlsx!A361&lt;&gt;"",IDENTITY_training_input.xlsx!A361,"")</v>
      </c>
      <c r="H454" t="str">
        <f t="shared" si="225"/>
        <v>=IF(SELFDIR_training_input.xlsx!A361&lt;&gt;"",SELFDIR_training_input.xlsx!A361,"")</v>
      </c>
      <c r="I454" t="str">
        <f t="shared" si="225"/>
        <v>=IF(EMPATHY_training_input.xlsx!A361&lt;&gt;"",EMPATHY_training_input.xlsx!A361,"")</v>
      </c>
      <c r="J454" t="str">
        <f t="shared" si="225"/>
        <v>=IF(INTIMACY_training_input.xlsx!A361&lt;&gt;"",INTIMACY_training_input.xlsx!A361,"")</v>
      </c>
      <c r="K454" t="str">
        <f t="shared" si="225"/>
        <v>=IF(ACUTE_training_input.xlsx!A361&lt;&gt;"",ACUTE_training_input.xlsx!A361,"")</v>
      </c>
      <c r="L454" t="str">
        <f t="shared" si="225"/>
        <v>=IF(CHRONIC_training_input.xlsx!A361&lt;&gt;"",CHRONIC_training_input.xlsx!A361,"")</v>
      </c>
      <c r="M454" t="str">
        <f t="shared" si="225"/>
        <v>=IF(TRAUMA_PAST_training_input.xlsx!A361&lt;&gt;"",TRAUMA_PAST_training_input.xlsx!A361,"")</v>
      </c>
      <c r="N454" t="str">
        <f t="shared" si="225"/>
        <v>=IF(TRAUMA_PRESENT_training_input.xlsx!A361&lt;&gt;"",TRAUMA_PRESENT_training_input.xlsx!A361,"")</v>
      </c>
      <c r="O454" t="str">
        <f t="shared" si="225"/>
        <v>=IF(HOPE_training_input.xlsx!A361&lt;&gt;"",HOPE_training_input.xlsx!A361,"")</v>
      </c>
      <c r="P454" t="str">
        <f t="shared" si="225"/>
        <v>=IF(SELFAFFICACY_training_input.xlsx!A361&lt;&gt;"",SELFAFFICACY_training_input.xlsx!A361,"")</v>
      </c>
      <c r="Q454" t="str">
        <f t="shared" si="225"/>
        <v>=IF(SELFESTEEM_training_input.xlsx!A361&lt;&gt;"",SELFESTEEM_training_input.xlsx!A361,"")</v>
      </c>
      <c r="R454" t="str">
        <f t="shared" si="225"/>
        <v>=IF(WELLBEING_training_input.xlsx!A361&lt;&gt;"",WELLBEING_training_input.xlsx!A361,"")</v>
      </c>
      <c r="S454" t="str">
        <f t="shared" si="225"/>
        <v>=IF(HYPER_training_input.xlsx!A361&lt;&gt;"",HYPER_training_input.xlsx!A361,"")</v>
      </c>
      <c r="T454" t="str">
        <f t="shared" si="225"/>
        <v>=IF(AGGR_training_input.xlsx!A361&lt;&gt;"",AGGR_training_input.xlsx!A361,"")</v>
      </c>
      <c r="U454" t="str">
        <f t="shared" si="225"/>
        <v>=IF(COND_PR_training_input.xlsx!A361&lt;&gt;"",COND_PR_training_input.xlsx!A361,"")</v>
      </c>
      <c r="V454" t="str">
        <f t="shared" si="225"/>
        <v>=IF(ANXIE_training_input.xlsx!A361&lt;&gt;"",ANXIE_training_input.xlsx!A361,"")</v>
      </c>
      <c r="W454" t="str">
        <f t="shared" si="225"/>
        <v>=IF(DEPR_training_input.xlsx!A361&lt;&gt;"",DEPR_training_input.xlsx!A361,"")</v>
      </c>
      <c r="X454" t="str">
        <f t="shared" si="225"/>
        <v>=IF(SOMAT_training_input.xlsx!A361&lt;&gt;"",SOMAT_training_input.xlsx!A361,"")</v>
      </c>
      <c r="Y454" t="str">
        <f t="shared" si="225"/>
        <v>=IF(ATYPI_training_input.xlsx!A361&lt;&gt;"",ATYPI_training_input.xlsx!A361,"")</v>
      </c>
      <c r="Z454" t="str">
        <f t="shared" si="225"/>
        <v>=IF(WITHD_training_input.xlsx!A361&lt;&gt;"",WITHD_training_input.xlsx!A361,"")</v>
      </c>
      <c r="AA454" t="str">
        <f t="shared" si="225"/>
        <v>=IF(ATTE_PR_training_input.xlsx!A361&lt;&gt;"",ATTE_PR_training_input.xlsx!A361,"")</v>
      </c>
      <c r="AB454" t="str">
        <f t="shared" si="225"/>
        <v>=IF(ANG_CONT_training_input.xlsx!A361&lt;&gt;"",ANG_CONT_training_input.xlsx!A361,"")</v>
      </c>
      <c r="AC454" t="str">
        <f t="shared" si="225"/>
        <v>=IF(DEV_SOC_DIS_training_input.xlsx!A361&lt;&gt;"",DEV_SOC_DIS_training_input.xlsx!A361,"")</v>
      </c>
      <c r="AD454" t="str">
        <f t="shared" si="225"/>
        <v>=IF(BULLY_training_input.xlsx!A361&lt;&gt;"",BULLY_training_input.xlsx!A361,"")</v>
      </c>
      <c r="AE454" t="str">
        <f t="shared" si="225"/>
        <v>=IF(EMOT_SELF_C_training_input.xlsx!A361&lt;&gt;"",EMOT_SELF_C_training_input.xlsx!A361,"")</v>
      </c>
      <c r="AF454" t="str">
        <f t="shared" si="225"/>
        <v>=IF(EXE_FUN_training_input.xlsx!A361&lt;&gt;"",EXE_FUN_training_input.xlsx!A361,"")</v>
      </c>
      <c r="AG454" t="str">
        <f t="shared" si="225"/>
        <v>=IF(MANIA_training_input.xlsx!A361&lt;&gt;"",MANIA_training_input.xlsx!A361,"")</v>
      </c>
      <c r="AH454" t="str">
        <f t="shared" si="225"/>
        <v>=IF(NEG_EMOT_training_input.xlsx!A361&lt;&gt;"",NEG_EMOT_training_input.xlsx!A361,"")</v>
      </c>
      <c r="AI454" t="str">
        <f t="shared" si="225"/>
        <v>=IF(ADAPT_training_input.xlsx!A361&lt;&gt;"",ADAPT_training_input.xlsx!A361,"")</v>
      </c>
      <c r="AJ454" t="str">
        <f t="shared" si="225"/>
        <v>=IF(SOC_SK_training_input.xlsx!A361&lt;&gt;"",SOC_SK_training_input.xlsx!A361,"")</v>
      </c>
      <c r="AK454" t="str">
        <f t="shared" si="225"/>
        <v>=IF(LEAD_training_input.xlsx!A361&lt;&gt;"",LEAD_training_input.xlsx!A361,"")</v>
      </c>
      <c r="AL454" t="str">
        <f t="shared" si="225"/>
        <v>=IF(ACT_DAIL_training_input.xlsx!A361&lt;&gt;"",ACT_DAIL_training_input.xlsx!A361,"")</v>
      </c>
      <c r="AM454" t="str">
        <f t="shared" si="225"/>
        <v>=IF(FUN_COM_training_input.xlsx!A361&lt;&gt;"",FUN_COM_training_input.xlsx!A361,"")</v>
      </c>
      <c r="AN454" t="str">
        <f t="shared" si="225"/>
        <v>=IF(RESILI_training_input.xlsx!A361&lt;&gt;"",RESILI_training_input.xlsx!A361,"")</v>
      </c>
      <c r="AO454" t="str">
        <f t="shared" si="225"/>
        <v>=IF(SEL_training_input.xlsx!A361&lt;&gt;"",SEL_training_input.xlsx!A361,"")</v>
      </c>
      <c r="AP454" t="str">
        <f t="shared" si="225"/>
        <v>=IF(SEV_training_input.xlsx!A361&lt;&gt;"",SEV_training_input.xlsx!A361,"")</v>
      </c>
      <c r="AQ454" t="str">
        <f t="shared" si="225"/>
        <v>=IF(ANHEDONIA_training_input.xlsx!A361&lt;&gt;"",ANHEDONIA_training_input.xlsx!A361,"")</v>
      </c>
      <c r="AR454" t="str">
        <f t="shared" si="225"/>
        <v>=IF(ANXIOUSNESS_training_input.xlsx!A361&lt;&gt;"",ANXIOUSNESS_training_input.xlsx!A361,"")</v>
      </c>
      <c r="AS454" t="str">
        <f t="shared" si="225"/>
        <v>=IF(ATTENTION_SEEKING_training_input.xlsx!A361&lt;&gt;"",ATTENTION_SEEKING_training_input.xlsx!A361,"")</v>
      </c>
      <c r="AT454" t="str">
        <f t="shared" si="225"/>
        <v>=IF(CALLOUSNESS_training_input.xlsx!A361&lt;&gt;"",CALLOUSNESS_training_input.xlsx!A361,"")</v>
      </c>
      <c r="AU454" t="str">
        <f t="shared" si="225"/>
        <v>=IF(DECEITFULNESS_training_input.xlsx!A361&lt;&gt;"",DECEITFULNESS_training_input.xlsx!A361,"")</v>
      </c>
      <c r="AV454" t="str">
        <f t="shared" si="225"/>
        <v>=IF(DEPRESSIVITY_training_input.xlsx!A361&lt;&gt;"",DEPRESSIVITY_training_input.xlsx!A361,"")</v>
      </c>
      <c r="AW454" t="str">
        <f t="shared" si="225"/>
        <v>=IF(DISTRACTIBILITY_training_input.xlsx!A361&lt;&gt;"",DISTRACTIBILITY_training_input.xlsx!A361,"")</v>
      </c>
      <c r="AX454" t="str">
        <f t="shared" si="225"/>
        <v>=IF(ECCENTRICITY_training_input.xlsx!A361&lt;&gt;"",ECCENTRICITY_training_input.xlsx!A361,"")</v>
      </c>
      <c r="AY454" t="str">
        <f t="shared" si="225"/>
        <v>=IF(EMOTIONAL_LABILITY_training_input.xlsx!A361&lt;&gt;"",EMOTIONAL_LABILITY_training_input.xlsx!A361,"")</v>
      </c>
      <c r="AZ454" t="str">
        <f t="shared" si="225"/>
        <v>=IF(GRANDIOSITY_training_input.xlsx!A361&lt;&gt;"",GRANDIOSITY_training_input.xlsx!A361,"")</v>
      </c>
      <c r="BA454" t="str">
        <f t="shared" si="225"/>
        <v>=IF(HOSTILITY_training_input.xlsx!A361&lt;&gt;"",HOSTILITY_training_input.xlsx!A361,"")</v>
      </c>
      <c r="BB454" t="str">
        <f t="shared" si="225"/>
        <v>=IF(IMPULSIVITY_training_input.xlsx!A361&lt;&gt;"",IMPULSIVITY_training_input.xlsx!A361,"")</v>
      </c>
      <c r="BC454" t="str">
        <f t="shared" si="225"/>
        <v>=IF(INTIMACY_AVOIDANCE_training_input.xlsx!A361&lt;&gt;"",INTIMACY_AVOIDANCE_training_input.xlsx!A361,"")</v>
      </c>
      <c r="BD454" t="str">
        <f t="shared" si="225"/>
        <v>=IF(IRRESPONSIBILITY_training_input.xlsx!A361&lt;&gt;"",IRRESPONSIBILITY_training_input.xlsx!A361,"")</v>
      </c>
      <c r="BE454" t="str">
        <f t="shared" si="225"/>
        <v>=IF(MANIPULATIVENESS_training_input.xlsx!A361&lt;&gt;"",MANIPULATIVENESS_training_input.xlsx!A361,"")</v>
      </c>
      <c r="BF454" t="str">
        <f t="shared" si="225"/>
        <v>=IF(PERCEPTUAL_DYSREGULATION_training_input.xlsx!A361&lt;&gt;"",PERCEPTUAL_DYSREGULATION_training_input.xlsx!A361,"")</v>
      </c>
      <c r="BG454" t="str">
        <f t="shared" si="225"/>
        <v>=IF(PERSEVERATION_training_input.xlsx!A361&lt;&gt;"",PERSEVERATION_training_input.xlsx!A361,"")</v>
      </c>
      <c r="BH454" t="str">
        <f t="shared" si="225"/>
        <v>=IF(RESTRICTED_AFFECTIVITY_training_input.xlsx!A361&lt;&gt;"",RESTRICTED_AFFECTIVITY_training_input.xlsx!A361,"")</v>
      </c>
      <c r="BI454" t="str">
        <f t="shared" si="225"/>
        <v>=IF(RIGID_PERFECTIONISM_training_input.xlsx!A361&lt;&gt;"",RIGID_PERFECTIONISM_training_input.xlsx!A361,"")</v>
      </c>
      <c r="BJ454" t="str">
        <f t="shared" si="225"/>
        <v>=IF(RISK_TAKING_training_input.xlsx!A361&lt;&gt;"",RISK_TAKING_training_input.xlsx!A361,"")</v>
      </c>
      <c r="BK454" t="str">
        <f t="shared" si="225"/>
        <v>=IF(SEPARATION_INSECURITY_training_input.xlsx!A361&lt;&gt;"",SEPARATION_INSECURITY_training_input.xlsx!A361,"")</v>
      </c>
      <c r="BL454" t="str">
        <f t="shared" si="225"/>
        <v>=IF(SUBMISSIVENESS_training_input.xlsx!A361&lt;&gt;"",SUBMISSIVENESS_training_input.xlsx!A361,"")</v>
      </c>
      <c r="BM454" t="str">
        <f t="shared" si="225"/>
        <v>=IF(SUSPICIOUSNESS_training_input.xlsx!A361&lt;&gt;"",SUSPICIOUSNESS_training_input.xlsx!A361,"")</v>
      </c>
      <c r="BN454" t="str">
        <f t="shared" si="225"/>
        <v>=IF(UNUSUAL_BELIEFS_training_input.xlsx!A361&lt;&gt;"",UNUSUAL_BELIEFS_training_input.xlsx!A361,"")</v>
      </c>
      <c r="BO454" t="str">
        <f t="shared" si="224"/>
        <v>=IF(WITHDRAWAL_training_input.xlsx!A361&lt;&gt;"",WITHDRAWAL_training_input.xlsx!A361,"")</v>
      </c>
      <c r="BP454" t="str">
        <f t="shared" si="224"/>
        <v>=IF(ACT_training_input.xlsx!A361&lt;&gt;"",ACT_training_input.xlsx!A361,"")</v>
      </c>
      <c r="BQ454" t="str">
        <f t="shared" si="224"/>
        <v>=IF(DSP_training_input.xlsx!A361&lt;&gt;"",DSP_training_input.xlsx!A361,"")</v>
      </c>
      <c r="BR454" t="str">
        <f t="shared" si="224"/>
        <v>=IF(PAG_training_input.xlsx!A361&lt;&gt;"",PAG_training_input.xlsx!A361,"")</v>
      </c>
      <c r="BS454" t="str">
        <f t="shared" si="224"/>
        <v>=IF(PRO_training_input.xlsx!A361&lt;&gt;"",PRO_training_input.xlsx!A361,"")</v>
      </c>
      <c r="BT454" t="str">
        <f t="shared" si="224"/>
        <v>=IF(SPL_training_input.xlsx!A361&lt;&gt;"",SPL_training_input.xlsx!A361,"")</v>
      </c>
      <c r="BU454" t="str">
        <f t="shared" si="224"/>
        <v>=IF(WDR_training_input.xlsx!A361&lt;&gt;"",WDR_training_input.xlsx!A361,"")</v>
      </c>
      <c r="BV454" t="str">
        <f t="shared" si="224"/>
        <v>=IF(CON_training_input.xlsx!A361&lt;&gt;"",CON_training_input.xlsx!A361,"")</v>
      </c>
      <c r="BW454" t="str">
        <f t="shared" si="224"/>
        <v>=IF(DSC_training_input.xlsx!A361&lt;&gt;"",DSC_training_input.xlsx!A361,"")</v>
      </c>
      <c r="BX454" t="str">
        <f t="shared" si="224"/>
        <v>=IF(FAN_training_input.xlsx!A361&lt;&gt;"",FAN_training_input.xlsx!A361,"")</v>
      </c>
      <c r="BY454" t="str">
        <f t="shared" si="224"/>
        <v>=IF(OMN_training_input.xlsx!A361&lt;&gt;"",OMN_training_input.xlsx!A361,"")</v>
      </c>
      <c r="BZ454" t="str">
        <f t="shared" si="224"/>
        <v>=IF(REP_training_input.xlsx!A361&lt;&gt;"",REP_training_input.xlsx!A361,"")</v>
      </c>
      <c r="CA454" t="str">
        <f t="shared" si="224"/>
        <v>=IF(SOM_training_input.xlsx!A361&lt;&gt;"",SOM_training_input.xlsx!A361,"")</v>
      </c>
      <c r="CB454" t="str">
        <f t="shared" si="224"/>
        <v>=IF(SUB_training_input.xlsx!A361&lt;&gt;"",SUB_training_input.xlsx!A361,"")</v>
      </c>
      <c r="CC454" t="str">
        <f t="shared" si="224"/>
        <v>=IF(UND_training_input.xlsx!A361&lt;&gt;"",UND_training_input.xlsx!A361,"")</v>
      </c>
      <c r="CD454" t="str">
        <f t="shared" si="224"/>
        <v>=IF(ALT_training_input.xlsx!A361&lt;&gt;"",ALT_training_input.xlsx!A361,"")</v>
      </c>
      <c r="CE454" t="str">
        <f t="shared" si="224"/>
        <v>=IF(HUM_training_input.xlsx!A361&lt;&gt;"",HUM_training_input.xlsx!A361,"")</v>
      </c>
      <c r="CF454" t="str">
        <f t="shared" si="224"/>
        <v>=IF(IDL_training_input.xlsx!A361&lt;&gt;"",IDL_training_input.xlsx!A361,"")</v>
      </c>
      <c r="CG454" t="str">
        <f t="shared" si="224"/>
        <v>=IF(RFM_training_input.xlsx!A361&lt;&gt;"",RFM_training_input.xlsx!A361,"")</v>
      </c>
      <c r="CH454" t="str">
        <f t="shared" si="224"/>
        <v>=IF(DN_training_input.xlsx!A361&lt;&gt;"",DN_training_input.xlsx!A361,"")</v>
      </c>
      <c r="CI454" t="str">
        <f t="shared" si="224"/>
        <v>=IF(INT_training_input.xlsx!A361&lt;&gt;"",INT_training_input.xlsx!A361,"")</v>
      </c>
      <c r="CJ454" t="str">
        <f t="shared" si="224"/>
        <v>=IF(SUP_training_input.xlsx!A361&lt;&gt;"",SUP_training_input.xlsx!A361,"")</v>
      </c>
      <c r="CK454" t="str">
        <f t="shared" si="224"/>
        <v>=IF(ANT_training_input.xlsx!A361&lt;&gt;"",ANT_training_input.xlsx!A361,"")</v>
      </c>
      <c r="CL454" t="str">
        <f t="shared" si="224"/>
        <v>=IF(ISO_training_input.xlsx!A361&lt;&gt;"",ISO_training_input.xlsx!A361,"")</v>
      </c>
    </row>
    <row r="455" spans="1:90">
      <c r="A455">
        <v>362</v>
      </c>
      <c r="B455" t="str">
        <f t="shared" si="205"/>
        <v>=IF(SUICIDE_training_input.xlsx!A362&lt;&gt;"",SUICIDE_training_input.xlsx!A362,"")</v>
      </c>
      <c r="C455" t="str">
        <f t="shared" si="225"/>
        <v>=IF(IQ_training_input.xlsx!A362&lt;&gt;"",IQ_training_input.xlsx!A362,"")</v>
      </c>
      <c r="D455" t="str">
        <f t="shared" si="225"/>
        <v>=IF(AMBIG_training_input.xlsx!A362&lt;&gt;"",AMBIG_training_input.xlsx!A362,"")</v>
      </c>
      <c r="E455" t="str">
        <f t="shared" si="225"/>
        <v>=IF(EGODYST_training_input.xlsx!A362&lt;&gt;"",EGODYST_training_input.xlsx!A362,"")</v>
      </c>
      <c r="F455" t="str">
        <f t="shared" si="225"/>
        <v>=IF(AUTISM_training_input.xlsx!A362&lt;&gt;"",AUTISM_training_input.xlsx!A362,"")</v>
      </c>
      <c r="G455" t="str">
        <f t="shared" si="225"/>
        <v>=IF(IDENTITY_training_input.xlsx!A362&lt;&gt;"",IDENTITY_training_input.xlsx!A362,"")</v>
      </c>
      <c r="H455" t="str">
        <f t="shared" si="225"/>
        <v>=IF(SELFDIR_training_input.xlsx!A362&lt;&gt;"",SELFDIR_training_input.xlsx!A362,"")</v>
      </c>
      <c r="I455" t="str">
        <f t="shared" si="225"/>
        <v>=IF(EMPATHY_training_input.xlsx!A362&lt;&gt;"",EMPATHY_training_input.xlsx!A362,"")</v>
      </c>
      <c r="J455" t="str">
        <f t="shared" si="225"/>
        <v>=IF(INTIMACY_training_input.xlsx!A362&lt;&gt;"",INTIMACY_training_input.xlsx!A362,"")</v>
      </c>
      <c r="K455" t="str">
        <f t="shared" si="225"/>
        <v>=IF(ACUTE_training_input.xlsx!A362&lt;&gt;"",ACUTE_training_input.xlsx!A362,"")</v>
      </c>
      <c r="L455" t="str">
        <f t="shared" si="225"/>
        <v>=IF(CHRONIC_training_input.xlsx!A362&lt;&gt;"",CHRONIC_training_input.xlsx!A362,"")</v>
      </c>
      <c r="M455" t="str">
        <f t="shared" si="225"/>
        <v>=IF(TRAUMA_PAST_training_input.xlsx!A362&lt;&gt;"",TRAUMA_PAST_training_input.xlsx!A362,"")</v>
      </c>
      <c r="N455" t="str">
        <f t="shared" si="225"/>
        <v>=IF(TRAUMA_PRESENT_training_input.xlsx!A362&lt;&gt;"",TRAUMA_PRESENT_training_input.xlsx!A362,"")</v>
      </c>
      <c r="O455" t="str">
        <f t="shared" si="225"/>
        <v>=IF(HOPE_training_input.xlsx!A362&lt;&gt;"",HOPE_training_input.xlsx!A362,"")</v>
      </c>
      <c r="P455" t="str">
        <f t="shared" si="225"/>
        <v>=IF(SELFAFFICACY_training_input.xlsx!A362&lt;&gt;"",SELFAFFICACY_training_input.xlsx!A362,"")</v>
      </c>
      <c r="Q455" t="str">
        <f t="shared" si="225"/>
        <v>=IF(SELFESTEEM_training_input.xlsx!A362&lt;&gt;"",SELFESTEEM_training_input.xlsx!A362,"")</v>
      </c>
      <c r="R455" t="str">
        <f t="shared" si="225"/>
        <v>=IF(WELLBEING_training_input.xlsx!A362&lt;&gt;"",WELLBEING_training_input.xlsx!A362,"")</v>
      </c>
      <c r="S455" t="str">
        <f t="shared" si="225"/>
        <v>=IF(HYPER_training_input.xlsx!A362&lt;&gt;"",HYPER_training_input.xlsx!A362,"")</v>
      </c>
      <c r="T455" t="str">
        <f t="shared" si="225"/>
        <v>=IF(AGGR_training_input.xlsx!A362&lt;&gt;"",AGGR_training_input.xlsx!A362,"")</v>
      </c>
      <c r="U455" t="str">
        <f t="shared" si="225"/>
        <v>=IF(COND_PR_training_input.xlsx!A362&lt;&gt;"",COND_PR_training_input.xlsx!A362,"")</v>
      </c>
      <c r="V455" t="str">
        <f t="shared" si="225"/>
        <v>=IF(ANXIE_training_input.xlsx!A362&lt;&gt;"",ANXIE_training_input.xlsx!A362,"")</v>
      </c>
      <c r="W455" t="str">
        <f t="shared" si="225"/>
        <v>=IF(DEPR_training_input.xlsx!A362&lt;&gt;"",DEPR_training_input.xlsx!A362,"")</v>
      </c>
      <c r="X455" t="str">
        <f t="shared" si="225"/>
        <v>=IF(SOMAT_training_input.xlsx!A362&lt;&gt;"",SOMAT_training_input.xlsx!A362,"")</v>
      </c>
      <c r="Y455" t="str">
        <f t="shared" si="225"/>
        <v>=IF(ATYPI_training_input.xlsx!A362&lt;&gt;"",ATYPI_training_input.xlsx!A362,"")</v>
      </c>
      <c r="Z455" t="str">
        <f t="shared" si="225"/>
        <v>=IF(WITHD_training_input.xlsx!A362&lt;&gt;"",WITHD_training_input.xlsx!A362,"")</v>
      </c>
      <c r="AA455" t="str">
        <f t="shared" si="225"/>
        <v>=IF(ATTE_PR_training_input.xlsx!A362&lt;&gt;"",ATTE_PR_training_input.xlsx!A362,"")</v>
      </c>
      <c r="AB455" t="str">
        <f t="shared" si="225"/>
        <v>=IF(ANG_CONT_training_input.xlsx!A362&lt;&gt;"",ANG_CONT_training_input.xlsx!A362,"")</v>
      </c>
      <c r="AC455" t="str">
        <f t="shared" si="225"/>
        <v>=IF(DEV_SOC_DIS_training_input.xlsx!A362&lt;&gt;"",DEV_SOC_DIS_training_input.xlsx!A362,"")</v>
      </c>
      <c r="AD455" t="str">
        <f t="shared" si="225"/>
        <v>=IF(BULLY_training_input.xlsx!A362&lt;&gt;"",BULLY_training_input.xlsx!A362,"")</v>
      </c>
      <c r="AE455" t="str">
        <f t="shared" si="225"/>
        <v>=IF(EMOT_SELF_C_training_input.xlsx!A362&lt;&gt;"",EMOT_SELF_C_training_input.xlsx!A362,"")</v>
      </c>
      <c r="AF455" t="str">
        <f t="shared" si="225"/>
        <v>=IF(EXE_FUN_training_input.xlsx!A362&lt;&gt;"",EXE_FUN_training_input.xlsx!A362,"")</v>
      </c>
      <c r="AG455" t="str">
        <f t="shared" si="225"/>
        <v>=IF(MANIA_training_input.xlsx!A362&lt;&gt;"",MANIA_training_input.xlsx!A362,"")</v>
      </c>
      <c r="AH455" t="str">
        <f t="shared" si="225"/>
        <v>=IF(NEG_EMOT_training_input.xlsx!A362&lt;&gt;"",NEG_EMOT_training_input.xlsx!A362,"")</v>
      </c>
      <c r="AI455" t="str">
        <f t="shared" si="225"/>
        <v>=IF(ADAPT_training_input.xlsx!A362&lt;&gt;"",ADAPT_training_input.xlsx!A362,"")</v>
      </c>
      <c r="AJ455" t="str">
        <f t="shared" si="225"/>
        <v>=IF(SOC_SK_training_input.xlsx!A362&lt;&gt;"",SOC_SK_training_input.xlsx!A362,"")</v>
      </c>
      <c r="AK455" t="str">
        <f t="shared" si="225"/>
        <v>=IF(LEAD_training_input.xlsx!A362&lt;&gt;"",LEAD_training_input.xlsx!A362,"")</v>
      </c>
      <c r="AL455" t="str">
        <f t="shared" si="225"/>
        <v>=IF(ACT_DAIL_training_input.xlsx!A362&lt;&gt;"",ACT_DAIL_training_input.xlsx!A362,"")</v>
      </c>
      <c r="AM455" t="str">
        <f t="shared" si="225"/>
        <v>=IF(FUN_COM_training_input.xlsx!A362&lt;&gt;"",FUN_COM_training_input.xlsx!A362,"")</v>
      </c>
      <c r="AN455" t="str">
        <f t="shared" si="225"/>
        <v>=IF(RESILI_training_input.xlsx!A362&lt;&gt;"",RESILI_training_input.xlsx!A362,"")</v>
      </c>
      <c r="AO455" t="str">
        <f t="shared" si="225"/>
        <v>=IF(SEL_training_input.xlsx!A362&lt;&gt;"",SEL_training_input.xlsx!A362,"")</v>
      </c>
      <c r="AP455" t="str">
        <f t="shared" si="225"/>
        <v>=IF(SEV_training_input.xlsx!A362&lt;&gt;"",SEV_training_input.xlsx!A362,"")</v>
      </c>
      <c r="AQ455" t="str">
        <f t="shared" si="225"/>
        <v>=IF(ANHEDONIA_training_input.xlsx!A362&lt;&gt;"",ANHEDONIA_training_input.xlsx!A362,"")</v>
      </c>
      <c r="AR455" t="str">
        <f t="shared" si="225"/>
        <v>=IF(ANXIOUSNESS_training_input.xlsx!A362&lt;&gt;"",ANXIOUSNESS_training_input.xlsx!A362,"")</v>
      </c>
      <c r="AS455" t="str">
        <f t="shared" si="225"/>
        <v>=IF(ATTENTION_SEEKING_training_input.xlsx!A362&lt;&gt;"",ATTENTION_SEEKING_training_input.xlsx!A362,"")</v>
      </c>
      <c r="AT455" t="str">
        <f t="shared" si="225"/>
        <v>=IF(CALLOUSNESS_training_input.xlsx!A362&lt;&gt;"",CALLOUSNESS_training_input.xlsx!A362,"")</v>
      </c>
      <c r="AU455" t="str">
        <f t="shared" si="225"/>
        <v>=IF(DECEITFULNESS_training_input.xlsx!A362&lt;&gt;"",DECEITFULNESS_training_input.xlsx!A362,"")</v>
      </c>
      <c r="AV455" t="str">
        <f t="shared" si="225"/>
        <v>=IF(DEPRESSIVITY_training_input.xlsx!A362&lt;&gt;"",DEPRESSIVITY_training_input.xlsx!A362,"")</v>
      </c>
      <c r="AW455" t="str">
        <f t="shared" si="225"/>
        <v>=IF(DISTRACTIBILITY_training_input.xlsx!A362&lt;&gt;"",DISTRACTIBILITY_training_input.xlsx!A362,"")</v>
      </c>
      <c r="AX455" t="str">
        <f t="shared" si="225"/>
        <v>=IF(ECCENTRICITY_training_input.xlsx!A362&lt;&gt;"",ECCENTRICITY_training_input.xlsx!A362,"")</v>
      </c>
      <c r="AY455" t="str">
        <f t="shared" si="225"/>
        <v>=IF(EMOTIONAL_LABILITY_training_input.xlsx!A362&lt;&gt;"",EMOTIONAL_LABILITY_training_input.xlsx!A362,"")</v>
      </c>
      <c r="AZ455" t="str">
        <f t="shared" si="225"/>
        <v>=IF(GRANDIOSITY_training_input.xlsx!A362&lt;&gt;"",GRANDIOSITY_training_input.xlsx!A362,"")</v>
      </c>
      <c r="BA455" t="str">
        <f t="shared" si="225"/>
        <v>=IF(HOSTILITY_training_input.xlsx!A362&lt;&gt;"",HOSTILITY_training_input.xlsx!A362,"")</v>
      </c>
      <c r="BB455" t="str">
        <f t="shared" si="225"/>
        <v>=IF(IMPULSIVITY_training_input.xlsx!A362&lt;&gt;"",IMPULSIVITY_training_input.xlsx!A362,"")</v>
      </c>
      <c r="BC455" t="str">
        <f t="shared" si="225"/>
        <v>=IF(INTIMACY_AVOIDANCE_training_input.xlsx!A362&lt;&gt;"",INTIMACY_AVOIDANCE_training_input.xlsx!A362,"")</v>
      </c>
      <c r="BD455" t="str">
        <f t="shared" si="225"/>
        <v>=IF(IRRESPONSIBILITY_training_input.xlsx!A362&lt;&gt;"",IRRESPONSIBILITY_training_input.xlsx!A362,"")</v>
      </c>
      <c r="BE455" t="str">
        <f t="shared" si="225"/>
        <v>=IF(MANIPULATIVENESS_training_input.xlsx!A362&lt;&gt;"",MANIPULATIVENESS_training_input.xlsx!A362,"")</v>
      </c>
      <c r="BF455" t="str">
        <f t="shared" si="225"/>
        <v>=IF(PERCEPTUAL_DYSREGULATION_training_input.xlsx!A362&lt;&gt;"",PERCEPTUAL_DYSREGULATION_training_input.xlsx!A362,"")</v>
      </c>
      <c r="BG455" t="str">
        <f t="shared" si="225"/>
        <v>=IF(PERSEVERATION_training_input.xlsx!A362&lt;&gt;"",PERSEVERATION_training_input.xlsx!A362,"")</v>
      </c>
      <c r="BH455" t="str">
        <f t="shared" si="225"/>
        <v>=IF(RESTRICTED_AFFECTIVITY_training_input.xlsx!A362&lt;&gt;"",RESTRICTED_AFFECTIVITY_training_input.xlsx!A362,"")</v>
      </c>
      <c r="BI455" t="str">
        <f t="shared" si="225"/>
        <v>=IF(RIGID_PERFECTIONISM_training_input.xlsx!A362&lt;&gt;"",RIGID_PERFECTIONISM_training_input.xlsx!A362,"")</v>
      </c>
      <c r="BJ455" t="str">
        <f t="shared" si="225"/>
        <v>=IF(RISK_TAKING_training_input.xlsx!A362&lt;&gt;"",RISK_TAKING_training_input.xlsx!A362,"")</v>
      </c>
      <c r="BK455" t="str">
        <f t="shared" si="225"/>
        <v>=IF(SEPARATION_INSECURITY_training_input.xlsx!A362&lt;&gt;"",SEPARATION_INSECURITY_training_input.xlsx!A362,"")</v>
      </c>
      <c r="BL455" t="str">
        <f t="shared" si="225"/>
        <v>=IF(SUBMISSIVENESS_training_input.xlsx!A362&lt;&gt;"",SUBMISSIVENESS_training_input.xlsx!A362,"")</v>
      </c>
      <c r="BM455" t="str">
        <f t="shared" si="225"/>
        <v>=IF(SUSPICIOUSNESS_training_input.xlsx!A362&lt;&gt;"",SUSPICIOUSNESS_training_input.xlsx!A362,"")</v>
      </c>
      <c r="BN455" t="str">
        <f t="shared" si="225"/>
        <v>=IF(UNUSUAL_BELIEFS_training_input.xlsx!A362&lt;&gt;"",UNUSUAL_BELIEFS_training_input.xlsx!A362,"")</v>
      </c>
      <c r="BO455" t="str">
        <f t="shared" si="224"/>
        <v>=IF(WITHDRAWAL_training_input.xlsx!A362&lt;&gt;"",WITHDRAWAL_training_input.xlsx!A362,"")</v>
      </c>
      <c r="BP455" t="str">
        <f t="shared" si="224"/>
        <v>=IF(ACT_training_input.xlsx!A362&lt;&gt;"",ACT_training_input.xlsx!A362,"")</v>
      </c>
      <c r="BQ455" t="str">
        <f t="shared" si="224"/>
        <v>=IF(DSP_training_input.xlsx!A362&lt;&gt;"",DSP_training_input.xlsx!A362,"")</v>
      </c>
      <c r="BR455" t="str">
        <f t="shared" si="224"/>
        <v>=IF(PAG_training_input.xlsx!A362&lt;&gt;"",PAG_training_input.xlsx!A362,"")</v>
      </c>
      <c r="BS455" t="str">
        <f t="shared" si="224"/>
        <v>=IF(PRO_training_input.xlsx!A362&lt;&gt;"",PRO_training_input.xlsx!A362,"")</v>
      </c>
      <c r="BT455" t="str">
        <f t="shared" si="224"/>
        <v>=IF(SPL_training_input.xlsx!A362&lt;&gt;"",SPL_training_input.xlsx!A362,"")</v>
      </c>
      <c r="BU455" t="str">
        <f t="shared" si="224"/>
        <v>=IF(WDR_training_input.xlsx!A362&lt;&gt;"",WDR_training_input.xlsx!A362,"")</v>
      </c>
      <c r="BV455" t="str">
        <f t="shared" si="224"/>
        <v>=IF(CON_training_input.xlsx!A362&lt;&gt;"",CON_training_input.xlsx!A362,"")</v>
      </c>
      <c r="BW455" t="str">
        <f t="shared" si="224"/>
        <v>=IF(DSC_training_input.xlsx!A362&lt;&gt;"",DSC_training_input.xlsx!A362,"")</v>
      </c>
      <c r="BX455" t="str">
        <f t="shared" si="224"/>
        <v>=IF(FAN_training_input.xlsx!A362&lt;&gt;"",FAN_training_input.xlsx!A362,"")</v>
      </c>
      <c r="BY455" t="str">
        <f t="shared" si="224"/>
        <v>=IF(OMN_training_input.xlsx!A362&lt;&gt;"",OMN_training_input.xlsx!A362,"")</v>
      </c>
      <c r="BZ455" t="str">
        <f t="shared" si="224"/>
        <v>=IF(REP_training_input.xlsx!A362&lt;&gt;"",REP_training_input.xlsx!A362,"")</v>
      </c>
      <c r="CA455" t="str">
        <f t="shared" si="224"/>
        <v>=IF(SOM_training_input.xlsx!A362&lt;&gt;"",SOM_training_input.xlsx!A362,"")</v>
      </c>
      <c r="CB455" t="str">
        <f t="shared" si="224"/>
        <v>=IF(SUB_training_input.xlsx!A362&lt;&gt;"",SUB_training_input.xlsx!A362,"")</v>
      </c>
      <c r="CC455" t="str">
        <f t="shared" si="224"/>
        <v>=IF(UND_training_input.xlsx!A362&lt;&gt;"",UND_training_input.xlsx!A362,"")</v>
      </c>
      <c r="CD455" t="str">
        <f t="shared" si="224"/>
        <v>=IF(ALT_training_input.xlsx!A362&lt;&gt;"",ALT_training_input.xlsx!A362,"")</v>
      </c>
      <c r="CE455" t="str">
        <f t="shared" si="224"/>
        <v>=IF(HUM_training_input.xlsx!A362&lt;&gt;"",HUM_training_input.xlsx!A362,"")</v>
      </c>
      <c r="CF455" t="str">
        <f t="shared" si="224"/>
        <v>=IF(IDL_training_input.xlsx!A362&lt;&gt;"",IDL_training_input.xlsx!A362,"")</v>
      </c>
      <c r="CG455" t="str">
        <f t="shared" si="224"/>
        <v>=IF(RFM_training_input.xlsx!A362&lt;&gt;"",RFM_training_input.xlsx!A362,"")</v>
      </c>
      <c r="CH455" t="str">
        <f t="shared" si="224"/>
        <v>=IF(DN_training_input.xlsx!A362&lt;&gt;"",DN_training_input.xlsx!A362,"")</v>
      </c>
      <c r="CI455" t="str">
        <f t="shared" si="224"/>
        <v>=IF(INT_training_input.xlsx!A362&lt;&gt;"",INT_training_input.xlsx!A362,"")</v>
      </c>
      <c r="CJ455" t="str">
        <f t="shared" si="224"/>
        <v>=IF(SUP_training_input.xlsx!A362&lt;&gt;"",SUP_training_input.xlsx!A362,"")</v>
      </c>
      <c r="CK455" t="str">
        <f t="shared" si="224"/>
        <v>=IF(ANT_training_input.xlsx!A362&lt;&gt;"",ANT_training_input.xlsx!A362,"")</v>
      </c>
      <c r="CL455" t="str">
        <f t="shared" si="224"/>
        <v>=IF(ISO_training_input.xlsx!A362&lt;&gt;"",ISO_training_input.xlsx!A362,"")</v>
      </c>
    </row>
    <row r="456" spans="1:90">
      <c r="A456">
        <v>363</v>
      </c>
      <c r="B456" t="str">
        <f t="shared" si="205"/>
        <v>=IF(SUICIDE_training_input.xlsx!A363&lt;&gt;"",SUICIDE_training_input.xlsx!A363,"")</v>
      </c>
      <c r="C456" t="str">
        <f t="shared" si="225"/>
        <v>=IF(IQ_training_input.xlsx!A363&lt;&gt;"",IQ_training_input.xlsx!A363,"")</v>
      </c>
      <c r="D456" t="str">
        <f t="shared" si="225"/>
        <v>=IF(AMBIG_training_input.xlsx!A363&lt;&gt;"",AMBIG_training_input.xlsx!A363,"")</v>
      </c>
      <c r="E456" t="str">
        <f t="shared" si="225"/>
        <v>=IF(EGODYST_training_input.xlsx!A363&lt;&gt;"",EGODYST_training_input.xlsx!A363,"")</v>
      </c>
      <c r="F456" t="str">
        <f t="shared" si="225"/>
        <v>=IF(AUTISM_training_input.xlsx!A363&lt;&gt;"",AUTISM_training_input.xlsx!A363,"")</v>
      </c>
      <c r="G456" t="str">
        <f t="shared" si="225"/>
        <v>=IF(IDENTITY_training_input.xlsx!A363&lt;&gt;"",IDENTITY_training_input.xlsx!A363,"")</v>
      </c>
      <c r="H456" t="str">
        <f t="shared" si="225"/>
        <v>=IF(SELFDIR_training_input.xlsx!A363&lt;&gt;"",SELFDIR_training_input.xlsx!A363,"")</v>
      </c>
      <c r="I456" t="str">
        <f t="shared" si="225"/>
        <v>=IF(EMPATHY_training_input.xlsx!A363&lt;&gt;"",EMPATHY_training_input.xlsx!A363,"")</v>
      </c>
      <c r="J456" t="str">
        <f t="shared" si="225"/>
        <v>=IF(INTIMACY_training_input.xlsx!A363&lt;&gt;"",INTIMACY_training_input.xlsx!A363,"")</v>
      </c>
      <c r="K456" t="str">
        <f t="shared" si="225"/>
        <v>=IF(ACUTE_training_input.xlsx!A363&lt;&gt;"",ACUTE_training_input.xlsx!A363,"")</v>
      </c>
      <c r="L456" t="str">
        <f t="shared" si="225"/>
        <v>=IF(CHRONIC_training_input.xlsx!A363&lt;&gt;"",CHRONIC_training_input.xlsx!A363,"")</v>
      </c>
      <c r="M456" t="str">
        <f t="shared" si="225"/>
        <v>=IF(TRAUMA_PAST_training_input.xlsx!A363&lt;&gt;"",TRAUMA_PAST_training_input.xlsx!A363,"")</v>
      </c>
      <c r="N456" t="str">
        <f t="shared" si="225"/>
        <v>=IF(TRAUMA_PRESENT_training_input.xlsx!A363&lt;&gt;"",TRAUMA_PRESENT_training_input.xlsx!A363,"")</v>
      </c>
      <c r="O456" t="str">
        <f t="shared" si="225"/>
        <v>=IF(HOPE_training_input.xlsx!A363&lt;&gt;"",HOPE_training_input.xlsx!A363,"")</v>
      </c>
      <c r="P456" t="str">
        <f t="shared" si="225"/>
        <v>=IF(SELFAFFICACY_training_input.xlsx!A363&lt;&gt;"",SELFAFFICACY_training_input.xlsx!A363,"")</v>
      </c>
      <c r="Q456" t="str">
        <f t="shared" si="225"/>
        <v>=IF(SELFESTEEM_training_input.xlsx!A363&lt;&gt;"",SELFESTEEM_training_input.xlsx!A363,"")</v>
      </c>
      <c r="R456" t="str">
        <f t="shared" si="225"/>
        <v>=IF(WELLBEING_training_input.xlsx!A363&lt;&gt;"",WELLBEING_training_input.xlsx!A363,"")</v>
      </c>
      <c r="S456" t="str">
        <f t="shared" si="225"/>
        <v>=IF(HYPER_training_input.xlsx!A363&lt;&gt;"",HYPER_training_input.xlsx!A363,"")</v>
      </c>
      <c r="T456" t="str">
        <f t="shared" si="225"/>
        <v>=IF(AGGR_training_input.xlsx!A363&lt;&gt;"",AGGR_training_input.xlsx!A363,"")</v>
      </c>
      <c r="U456" t="str">
        <f t="shared" si="225"/>
        <v>=IF(COND_PR_training_input.xlsx!A363&lt;&gt;"",COND_PR_training_input.xlsx!A363,"")</v>
      </c>
      <c r="V456" t="str">
        <f t="shared" si="225"/>
        <v>=IF(ANXIE_training_input.xlsx!A363&lt;&gt;"",ANXIE_training_input.xlsx!A363,"")</v>
      </c>
      <c r="W456" t="str">
        <f t="shared" si="225"/>
        <v>=IF(DEPR_training_input.xlsx!A363&lt;&gt;"",DEPR_training_input.xlsx!A363,"")</v>
      </c>
      <c r="X456" t="str">
        <f t="shared" si="225"/>
        <v>=IF(SOMAT_training_input.xlsx!A363&lt;&gt;"",SOMAT_training_input.xlsx!A363,"")</v>
      </c>
      <c r="Y456" t="str">
        <f t="shared" si="225"/>
        <v>=IF(ATYPI_training_input.xlsx!A363&lt;&gt;"",ATYPI_training_input.xlsx!A363,"")</v>
      </c>
      <c r="Z456" t="str">
        <f t="shared" si="225"/>
        <v>=IF(WITHD_training_input.xlsx!A363&lt;&gt;"",WITHD_training_input.xlsx!A363,"")</v>
      </c>
      <c r="AA456" t="str">
        <f t="shared" si="225"/>
        <v>=IF(ATTE_PR_training_input.xlsx!A363&lt;&gt;"",ATTE_PR_training_input.xlsx!A363,"")</v>
      </c>
      <c r="AB456" t="str">
        <f t="shared" si="225"/>
        <v>=IF(ANG_CONT_training_input.xlsx!A363&lt;&gt;"",ANG_CONT_training_input.xlsx!A363,"")</v>
      </c>
      <c r="AC456" t="str">
        <f t="shared" si="225"/>
        <v>=IF(DEV_SOC_DIS_training_input.xlsx!A363&lt;&gt;"",DEV_SOC_DIS_training_input.xlsx!A363,"")</v>
      </c>
      <c r="AD456" t="str">
        <f t="shared" si="225"/>
        <v>=IF(BULLY_training_input.xlsx!A363&lt;&gt;"",BULLY_training_input.xlsx!A363,"")</v>
      </c>
      <c r="AE456" t="str">
        <f t="shared" si="225"/>
        <v>=IF(EMOT_SELF_C_training_input.xlsx!A363&lt;&gt;"",EMOT_SELF_C_training_input.xlsx!A363,"")</v>
      </c>
      <c r="AF456" t="str">
        <f t="shared" si="225"/>
        <v>=IF(EXE_FUN_training_input.xlsx!A363&lt;&gt;"",EXE_FUN_training_input.xlsx!A363,"")</v>
      </c>
      <c r="AG456" t="str">
        <f t="shared" si="225"/>
        <v>=IF(MANIA_training_input.xlsx!A363&lt;&gt;"",MANIA_training_input.xlsx!A363,"")</v>
      </c>
      <c r="AH456" t="str">
        <f t="shared" si="225"/>
        <v>=IF(NEG_EMOT_training_input.xlsx!A363&lt;&gt;"",NEG_EMOT_training_input.xlsx!A363,"")</v>
      </c>
      <c r="AI456" t="str">
        <f t="shared" si="225"/>
        <v>=IF(ADAPT_training_input.xlsx!A363&lt;&gt;"",ADAPT_training_input.xlsx!A363,"")</v>
      </c>
      <c r="AJ456" t="str">
        <f t="shared" si="225"/>
        <v>=IF(SOC_SK_training_input.xlsx!A363&lt;&gt;"",SOC_SK_training_input.xlsx!A363,"")</v>
      </c>
      <c r="AK456" t="str">
        <f t="shared" si="225"/>
        <v>=IF(LEAD_training_input.xlsx!A363&lt;&gt;"",LEAD_training_input.xlsx!A363,"")</v>
      </c>
      <c r="AL456" t="str">
        <f t="shared" si="225"/>
        <v>=IF(ACT_DAIL_training_input.xlsx!A363&lt;&gt;"",ACT_DAIL_training_input.xlsx!A363,"")</v>
      </c>
      <c r="AM456" t="str">
        <f t="shared" si="225"/>
        <v>=IF(FUN_COM_training_input.xlsx!A363&lt;&gt;"",FUN_COM_training_input.xlsx!A363,"")</v>
      </c>
      <c r="AN456" t="str">
        <f t="shared" si="225"/>
        <v>=IF(RESILI_training_input.xlsx!A363&lt;&gt;"",RESILI_training_input.xlsx!A363,"")</v>
      </c>
      <c r="AO456" t="str">
        <f t="shared" si="225"/>
        <v>=IF(SEL_training_input.xlsx!A363&lt;&gt;"",SEL_training_input.xlsx!A363,"")</v>
      </c>
      <c r="AP456" t="str">
        <f t="shared" si="225"/>
        <v>=IF(SEV_training_input.xlsx!A363&lt;&gt;"",SEV_training_input.xlsx!A363,"")</v>
      </c>
      <c r="AQ456" t="str">
        <f t="shared" si="225"/>
        <v>=IF(ANHEDONIA_training_input.xlsx!A363&lt;&gt;"",ANHEDONIA_training_input.xlsx!A363,"")</v>
      </c>
      <c r="AR456" t="str">
        <f t="shared" si="225"/>
        <v>=IF(ANXIOUSNESS_training_input.xlsx!A363&lt;&gt;"",ANXIOUSNESS_training_input.xlsx!A363,"")</v>
      </c>
      <c r="AS456" t="str">
        <f t="shared" si="225"/>
        <v>=IF(ATTENTION_SEEKING_training_input.xlsx!A363&lt;&gt;"",ATTENTION_SEEKING_training_input.xlsx!A363,"")</v>
      </c>
      <c r="AT456" t="str">
        <f t="shared" si="225"/>
        <v>=IF(CALLOUSNESS_training_input.xlsx!A363&lt;&gt;"",CALLOUSNESS_training_input.xlsx!A363,"")</v>
      </c>
      <c r="AU456" t="str">
        <f t="shared" si="225"/>
        <v>=IF(DECEITFULNESS_training_input.xlsx!A363&lt;&gt;"",DECEITFULNESS_training_input.xlsx!A363,"")</v>
      </c>
      <c r="AV456" t="str">
        <f t="shared" si="225"/>
        <v>=IF(DEPRESSIVITY_training_input.xlsx!A363&lt;&gt;"",DEPRESSIVITY_training_input.xlsx!A363,"")</v>
      </c>
      <c r="AW456" t="str">
        <f t="shared" si="225"/>
        <v>=IF(DISTRACTIBILITY_training_input.xlsx!A363&lt;&gt;"",DISTRACTIBILITY_training_input.xlsx!A363,"")</v>
      </c>
      <c r="AX456" t="str">
        <f t="shared" si="225"/>
        <v>=IF(ECCENTRICITY_training_input.xlsx!A363&lt;&gt;"",ECCENTRICITY_training_input.xlsx!A363,"")</v>
      </c>
      <c r="AY456" t="str">
        <f t="shared" si="225"/>
        <v>=IF(EMOTIONAL_LABILITY_training_input.xlsx!A363&lt;&gt;"",EMOTIONAL_LABILITY_training_input.xlsx!A363,"")</v>
      </c>
      <c r="AZ456" t="str">
        <f t="shared" si="225"/>
        <v>=IF(GRANDIOSITY_training_input.xlsx!A363&lt;&gt;"",GRANDIOSITY_training_input.xlsx!A363,"")</v>
      </c>
      <c r="BA456" t="str">
        <f t="shared" si="225"/>
        <v>=IF(HOSTILITY_training_input.xlsx!A363&lt;&gt;"",HOSTILITY_training_input.xlsx!A363,"")</v>
      </c>
      <c r="BB456" t="str">
        <f t="shared" si="225"/>
        <v>=IF(IMPULSIVITY_training_input.xlsx!A363&lt;&gt;"",IMPULSIVITY_training_input.xlsx!A363,"")</v>
      </c>
      <c r="BC456" t="str">
        <f t="shared" si="225"/>
        <v>=IF(INTIMACY_AVOIDANCE_training_input.xlsx!A363&lt;&gt;"",INTIMACY_AVOIDANCE_training_input.xlsx!A363,"")</v>
      </c>
      <c r="BD456" t="str">
        <f t="shared" si="225"/>
        <v>=IF(IRRESPONSIBILITY_training_input.xlsx!A363&lt;&gt;"",IRRESPONSIBILITY_training_input.xlsx!A363,"")</v>
      </c>
      <c r="BE456" t="str">
        <f t="shared" si="225"/>
        <v>=IF(MANIPULATIVENESS_training_input.xlsx!A363&lt;&gt;"",MANIPULATIVENESS_training_input.xlsx!A363,"")</v>
      </c>
      <c r="BF456" t="str">
        <f t="shared" si="225"/>
        <v>=IF(PERCEPTUAL_DYSREGULATION_training_input.xlsx!A363&lt;&gt;"",PERCEPTUAL_DYSREGULATION_training_input.xlsx!A363,"")</v>
      </c>
      <c r="BG456" t="str">
        <f t="shared" si="225"/>
        <v>=IF(PERSEVERATION_training_input.xlsx!A363&lt;&gt;"",PERSEVERATION_training_input.xlsx!A363,"")</v>
      </c>
      <c r="BH456" t="str">
        <f t="shared" si="225"/>
        <v>=IF(RESTRICTED_AFFECTIVITY_training_input.xlsx!A363&lt;&gt;"",RESTRICTED_AFFECTIVITY_training_input.xlsx!A363,"")</v>
      </c>
      <c r="BI456" t="str">
        <f t="shared" si="225"/>
        <v>=IF(RIGID_PERFECTIONISM_training_input.xlsx!A363&lt;&gt;"",RIGID_PERFECTIONISM_training_input.xlsx!A363,"")</v>
      </c>
      <c r="BJ456" t="str">
        <f t="shared" si="225"/>
        <v>=IF(RISK_TAKING_training_input.xlsx!A363&lt;&gt;"",RISK_TAKING_training_input.xlsx!A363,"")</v>
      </c>
      <c r="BK456" t="str">
        <f t="shared" si="225"/>
        <v>=IF(SEPARATION_INSECURITY_training_input.xlsx!A363&lt;&gt;"",SEPARATION_INSECURITY_training_input.xlsx!A363,"")</v>
      </c>
      <c r="BL456" t="str">
        <f t="shared" si="225"/>
        <v>=IF(SUBMISSIVENESS_training_input.xlsx!A363&lt;&gt;"",SUBMISSIVENESS_training_input.xlsx!A363,"")</v>
      </c>
      <c r="BM456" t="str">
        <f t="shared" si="225"/>
        <v>=IF(SUSPICIOUSNESS_training_input.xlsx!A363&lt;&gt;"",SUSPICIOUSNESS_training_input.xlsx!A363,"")</v>
      </c>
      <c r="BN456" t="str">
        <f t="shared" ref="BN456:CL459" si="226">CONCATENATE($A$11,BN$1,$A$12,$A456,$A$13,BN$1,$A$14,$A456,$A$15)</f>
        <v>=IF(UNUSUAL_BELIEFS_training_input.xlsx!A363&lt;&gt;"",UNUSUAL_BELIEFS_training_input.xlsx!A363,"")</v>
      </c>
      <c r="BO456" t="str">
        <f t="shared" si="226"/>
        <v>=IF(WITHDRAWAL_training_input.xlsx!A363&lt;&gt;"",WITHDRAWAL_training_input.xlsx!A363,"")</v>
      </c>
      <c r="BP456" t="str">
        <f t="shared" si="226"/>
        <v>=IF(ACT_training_input.xlsx!A363&lt;&gt;"",ACT_training_input.xlsx!A363,"")</v>
      </c>
      <c r="BQ456" t="str">
        <f t="shared" si="226"/>
        <v>=IF(DSP_training_input.xlsx!A363&lt;&gt;"",DSP_training_input.xlsx!A363,"")</v>
      </c>
      <c r="BR456" t="str">
        <f t="shared" si="226"/>
        <v>=IF(PAG_training_input.xlsx!A363&lt;&gt;"",PAG_training_input.xlsx!A363,"")</v>
      </c>
      <c r="BS456" t="str">
        <f t="shared" si="226"/>
        <v>=IF(PRO_training_input.xlsx!A363&lt;&gt;"",PRO_training_input.xlsx!A363,"")</v>
      </c>
      <c r="BT456" t="str">
        <f t="shared" si="226"/>
        <v>=IF(SPL_training_input.xlsx!A363&lt;&gt;"",SPL_training_input.xlsx!A363,"")</v>
      </c>
      <c r="BU456" t="str">
        <f t="shared" si="226"/>
        <v>=IF(WDR_training_input.xlsx!A363&lt;&gt;"",WDR_training_input.xlsx!A363,"")</v>
      </c>
      <c r="BV456" t="str">
        <f t="shared" si="226"/>
        <v>=IF(CON_training_input.xlsx!A363&lt;&gt;"",CON_training_input.xlsx!A363,"")</v>
      </c>
      <c r="BW456" t="str">
        <f t="shared" si="226"/>
        <v>=IF(DSC_training_input.xlsx!A363&lt;&gt;"",DSC_training_input.xlsx!A363,"")</v>
      </c>
      <c r="BX456" t="str">
        <f t="shared" si="226"/>
        <v>=IF(FAN_training_input.xlsx!A363&lt;&gt;"",FAN_training_input.xlsx!A363,"")</v>
      </c>
      <c r="BY456" t="str">
        <f t="shared" si="226"/>
        <v>=IF(OMN_training_input.xlsx!A363&lt;&gt;"",OMN_training_input.xlsx!A363,"")</v>
      </c>
      <c r="BZ456" t="str">
        <f t="shared" si="226"/>
        <v>=IF(REP_training_input.xlsx!A363&lt;&gt;"",REP_training_input.xlsx!A363,"")</v>
      </c>
      <c r="CA456" t="str">
        <f t="shared" si="226"/>
        <v>=IF(SOM_training_input.xlsx!A363&lt;&gt;"",SOM_training_input.xlsx!A363,"")</v>
      </c>
      <c r="CB456" t="str">
        <f t="shared" si="226"/>
        <v>=IF(SUB_training_input.xlsx!A363&lt;&gt;"",SUB_training_input.xlsx!A363,"")</v>
      </c>
      <c r="CC456" t="str">
        <f t="shared" si="226"/>
        <v>=IF(UND_training_input.xlsx!A363&lt;&gt;"",UND_training_input.xlsx!A363,"")</v>
      </c>
      <c r="CD456" t="str">
        <f t="shared" si="226"/>
        <v>=IF(ALT_training_input.xlsx!A363&lt;&gt;"",ALT_training_input.xlsx!A363,"")</v>
      </c>
      <c r="CE456" t="str">
        <f t="shared" si="226"/>
        <v>=IF(HUM_training_input.xlsx!A363&lt;&gt;"",HUM_training_input.xlsx!A363,"")</v>
      </c>
      <c r="CF456" t="str">
        <f t="shared" si="226"/>
        <v>=IF(IDL_training_input.xlsx!A363&lt;&gt;"",IDL_training_input.xlsx!A363,"")</v>
      </c>
      <c r="CG456" t="str">
        <f t="shared" si="226"/>
        <v>=IF(RFM_training_input.xlsx!A363&lt;&gt;"",RFM_training_input.xlsx!A363,"")</v>
      </c>
      <c r="CH456" t="str">
        <f t="shared" si="226"/>
        <v>=IF(DN_training_input.xlsx!A363&lt;&gt;"",DN_training_input.xlsx!A363,"")</v>
      </c>
      <c r="CI456" t="str">
        <f t="shared" si="226"/>
        <v>=IF(INT_training_input.xlsx!A363&lt;&gt;"",INT_training_input.xlsx!A363,"")</v>
      </c>
      <c r="CJ456" t="str">
        <f t="shared" si="226"/>
        <v>=IF(SUP_training_input.xlsx!A363&lt;&gt;"",SUP_training_input.xlsx!A363,"")</v>
      </c>
      <c r="CK456" t="str">
        <f t="shared" si="226"/>
        <v>=IF(ANT_training_input.xlsx!A363&lt;&gt;"",ANT_training_input.xlsx!A363,"")</v>
      </c>
      <c r="CL456" t="str">
        <f t="shared" si="226"/>
        <v>=IF(ISO_training_input.xlsx!A363&lt;&gt;"",ISO_training_input.xlsx!A363,"")</v>
      </c>
    </row>
    <row r="457" spans="1:90">
      <c r="A457">
        <v>364</v>
      </c>
      <c r="B457" t="str">
        <f t="shared" si="205"/>
        <v>=IF(SUICIDE_training_input.xlsx!A364&lt;&gt;"",SUICIDE_training_input.xlsx!A364,"")</v>
      </c>
      <c r="C457" t="str">
        <f t="shared" ref="C457:BN460" si="227">CONCATENATE($A$11,C$1,$A$12,$A457,$A$13,C$1,$A$14,$A457,$A$15)</f>
        <v>=IF(IQ_training_input.xlsx!A364&lt;&gt;"",IQ_training_input.xlsx!A364,"")</v>
      </c>
      <c r="D457" t="str">
        <f t="shared" si="227"/>
        <v>=IF(AMBIG_training_input.xlsx!A364&lt;&gt;"",AMBIG_training_input.xlsx!A364,"")</v>
      </c>
      <c r="E457" t="str">
        <f t="shared" si="227"/>
        <v>=IF(EGODYST_training_input.xlsx!A364&lt;&gt;"",EGODYST_training_input.xlsx!A364,"")</v>
      </c>
      <c r="F457" t="str">
        <f t="shared" si="227"/>
        <v>=IF(AUTISM_training_input.xlsx!A364&lt;&gt;"",AUTISM_training_input.xlsx!A364,"")</v>
      </c>
      <c r="G457" t="str">
        <f t="shared" si="227"/>
        <v>=IF(IDENTITY_training_input.xlsx!A364&lt;&gt;"",IDENTITY_training_input.xlsx!A364,"")</v>
      </c>
      <c r="H457" t="str">
        <f t="shared" si="227"/>
        <v>=IF(SELFDIR_training_input.xlsx!A364&lt;&gt;"",SELFDIR_training_input.xlsx!A364,"")</v>
      </c>
      <c r="I457" t="str">
        <f t="shared" si="227"/>
        <v>=IF(EMPATHY_training_input.xlsx!A364&lt;&gt;"",EMPATHY_training_input.xlsx!A364,"")</v>
      </c>
      <c r="J457" t="str">
        <f t="shared" si="227"/>
        <v>=IF(INTIMACY_training_input.xlsx!A364&lt;&gt;"",INTIMACY_training_input.xlsx!A364,"")</v>
      </c>
      <c r="K457" t="str">
        <f t="shared" si="227"/>
        <v>=IF(ACUTE_training_input.xlsx!A364&lt;&gt;"",ACUTE_training_input.xlsx!A364,"")</v>
      </c>
      <c r="L457" t="str">
        <f t="shared" si="227"/>
        <v>=IF(CHRONIC_training_input.xlsx!A364&lt;&gt;"",CHRONIC_training_input.xlsx!A364,"")</v>
      </c>
      <c r="M457" t="str">
        <f t="shared" si="227"/>
        <v>=IF(TRAUMA_PAST_training_input.xlsx!A364&lt;&gt;"",TRAUMA_PAST_training_input.xlsx!A364,"")</v>
      </c>
      <c r="N457" t="str">
        <f t="shared" si="227"/>
        <v>=IF(TRAUMA_PRESENT_training_input.xlsx!A364&lt;&gt;"",TRAUMA_PRESENT_training_input.xlsx!A364,"")</v>
      </c>
      <c r="O457" t="str">
        <f t="shared" si="227"/>
        <v>=IF(HOPE_training_input.xlsx!A364&lt;&gt;"",HOPE_training_input.xlsx!A364,"")</v>
      </c>
      <c r="P457" t="str">
        <f t="shared" si="227"/>
        <v>=IF(SELFAFFICACY_training_input.xlsx!A364&lt;&gt;"",SELFAFFICACY_training_input.xlsx!A364,"")</v>
      </c>
      <c r="Q457" t="str">
        <f t="shared" si="227"/>
        <v>=IF(SELFESTEEM_training_input.xlsx!A364&lt;&gt;"",SELFESTEEM_training_input.xlsx!A364,"")</v>
      </c>
      <c r="R457" t="str">
        <f t="shared" si="227"/>
        <v>=IF(WELLBEING_training_input.xlsx!A364&lt;&gt;"",WELLBEING_training_input.xlsx!A364,"")</v>
      </c>
      <c r="S457" t="str">
        <f t="shared" si="227"/>
        <v>=IF(HYPER_training_input.xlsx!A364&lt;&gt;"",HYPER_training_input.xlsx!A364,"")</v>
      </c>
      <c r="T457" t="str">
        <f t="shared" si="227"/>
        <v>=IF(AGGR_training_input.xlsx!A364&lt;&gt;"",AGGR_training_input.xlsx!A364,"")</v>
      </c>
      <c r="U457" t="str">
        <f t="shared" si="227"/>
        <v>=IF(COND_PR_training_input.xlsx!A364&lt;&gt;"",COND_PR_training_input.xlsx!A364,"")</v>
      </c>
      <c r="V457" t="str">
        <f t="shared" si="227"/>
        <v>=IF(ANXIE_training_input.xlsx!A364&lt;&gt;"",ANXIE_training_input.xlsx!A364,"")</v>
      </c>
      <c r="W457" t="str">
        <f t="shared" si="227"/>
        <v>=IF(DEPR_training_input.xlsx!A364&lt;&gt;"",DEPR_training_input.xlsx!A364,"")</v>
      </c>
      <c r="X457" t="str">
        <f t="shared" si="227"/>
        <v>=IF(SOMAT_training_input.xlsx!A364&lt;&gt;"",SOMAT_training_input.xlsx!A364,"")</v>
      </c>
      <c r="Y457" t="str">
        <f t="shared" si="227"/>
        <v>=IF(ATYPI_training_input.xlsx!A364&lt;&gt;"",ATYPI_training_input.xlsx!A364,"")</v>
      </c>
      <c r="Z457" t="str">
        <f t="shared" si="227"/>
        <v>=IF(WITHD_training_input.xlsx!A364&lt;&gt;"",WITHD_training_input.xlsx!A364,"")</v>
      </c>
      <c r="AA457" t="str">
        <f t="shared" si="227"/>
        <v>=IF(ATTE_PR_training_input.xlsx!A364&lt;&gt;"",ATTE_PR_training_input.xlsx!A364,"")</v>
      </c>
      <c r="AB457" t="str">
        <f t="shared" si="227"/>
        <v>=IF(ANG_CONT_training_input.xlsx!A364&lt;&gt;"",ANG_CONT_training_input.xlsx!A364,"")</v>
      </c>
      <c r="AC457" t="str">
        <f t="shared" si="227"/>
        <v>=IF(DEV_SOC_DIS_training_input.xlsx!A364&lt;&gt;"",DEV_SOC_DIS_training_input.xlsx!A364,"")</v>
      </c>
      <c r="AD457" t="str">
        <f t="shared" si="227"/>
        <v>=IF(BULLY_training_input.xlsx!A364&lt;&gt;"",BULLY_training_input.xlsx!A364,"")</v>
      </c>
      <c r="AE457" t="str">
        <f t="shared" si="227"/>
        <v>=IF(EMOT_SELF_C_training_input.xlsx!A364&lt;&gt;"",EMOT_SELF_C_training_input.xlsx!A364,"")</v>
      </c>
      <c r="AF457" t="str">
        <f t="shared" si="227"/>
        <v>=IF(EXE_FUN_training_input.xlsx!A364&lt;&gt;"",EXE_FUN_training_input.xlsx!A364,"")</v>
      </c>
      <c r="AG457" t="str">
        <f t="shared" si="227"/>
        <v>=IF(MANIA_training_input.xlsx!A364&lt;&gt;"",MANIA_training_input.xlsx!A364,"")</v>
      </c>
      <c r="AH457" t="str">
        <f t="shared" si="227"/>
        <v>=IF(NEG_EMOT_training_input.xlsx!A364&lt;&gt;"",NEG_EMOT_training_input.xlsx!A364,"")</v>
      </c>
      <c r="AI457" t="str">
        <f t="shared" si="227"/>
        <v>=IF(ADAPT_training_input.xlsx!A364&lt;&gt;"",ADAPT_training_input.xlsx!A364,"")</v>
      </c>
      <c r="AJ457" t="str">
        <f t="shared" si="227"/>
        <v>=IF(SOC_SK_training_input.xlsx!A364&lt;&gt;"",SOC_SK_training_input.xlsx!A364,"")</v>
      </c>
      <c r="AK457" t="str">
        <f t="shared" si="227"/>
        <v>=IF(LEAD_training_input.xlsx!A364&lt;&gt;"",LEAD_training_input.xlsx!A364,"")</v>
      </c>
      <c r="AL457" t="str">
        <f t="shared" si="227"/>
        <v>=IF(ACT_DAIL_training_input.xlsx!A364&lt;&gt;"",ACT_DAIL_training_input.xlsx!A364,"")</v>
      </c>
      <c r="AM457" t="str">
        <f t="shared" si="227"/>
        <v>=IF(FUN_COM_training_input.xlsx!A364&lt;&gt;"",FUN_COM_training_input.xlsx!A364,"")</v>
      </c>
      <c r="AN457" t="str">
        <f t="shared" si="227"/>
        <v>=IF(RESILI_training_input.xlsx!A364&lt;&gt;"",RESILI_training_input.xlsx!A364,"")</v>
      </c>
      <c r="AO457" t="str">
        <f t="shared" si="227"/>
        <v>=IF(SEL_training_input.xlsx!A364&lt;&gt;"",SEL_training_input.xlsx!A364,"")</v>
      </c>
      <c r="AP457" t="str">
        <f t="shared" si="227"/>
        <v>=IF(SEV_training_input.xlsx!A364&lt;&gt;"",SEV_training_input.xlsx!A364,"")</v>
      </c>
      <c r="AQ457" t="str">
        <f t="shared" si="227"/>
        <v>=IF(ANHEDONIA_training_input.xlsx!A364&lt;&gt;"",ANHEDONIA_training_input.xlsx!A364,"")</v>
      </c>
      <c r="AR457" t="str">
        <f t="shared" si="227"/>
        <v>=IF(ANXIOUSNESS_training_input.xlsx!A364&lt;&gt;"",ANXIOUSNESS_training_input.xlsx!A364,"")</v>
      </c>
      <c r="AS457" t="str">
        <f t="shared" si="227"/>
        <v>=IF(ATTENTION_SEEKING_training_input.xlsx!A364&lt;&gt;"",ATTENTION_SEEKING_training_input.xlsx!A364,"")</v>
      </c>
      <c r="AT457" t="str">
        <f t="shared" si="227"/>
        <v>=IF(CALLOUSNESS_training_input.xlsx!A364&lt;&gt;"",CALLOUSNESS_training_input.xlsx!A364,"")</v>
      </c>
      <c r="AU457" t="str">
        <f t="shared" si="227"/>
        <v>=IF(DECEITFULNESS_training_input.xlsx!A364&lt;&gt;"",DECEITFULNESS_training_input.xlsx!A364,"")</v>
      </c>
      <c r="AV457" t="str">
        <f t="shared" si="227"/>
        <v>=IF(DEPRESSIVITY_training_input.xlsx!A364&lt;&gt;"",DEPRESSIVITY_training_input.xlsx!A364,"")</v>
      </c>
      <c r="AW457" t="str">
        <f t="shared" si="227"/>
        <v>=IF(DISTRACTIBILITY_training_input.xlsx!A364&lt;&gt;"",DISTRACTIBILITY_training_input.xlsx!A364,"")</v>
      </c>
      <c r="AX457" t="str">
        <f t="shared" si="227"/>
        <v>=IF(ECCENTRICITY_training_input.xlsx!A364&lt;&gt;"",ECCENTRICITY_training_input.xlsx!A364,"")</v>
      </c>
      <c r="AY457" t="str">
        <f t="shared" si="227"/>
        <v>=IF(EMOTIONAL_LABILITY_training_input.xlsx!A364&lt;&gt;"",EMOTIONAL_LABILITY_training_input.xlsx!A364,"")</v>
      </c>
      <c r="AZ457" t="str">
        <f t="shared" si="227"/>
        <v>=IF(GRANDIOSITY_training_input.xlsx!A364&lt;&gt;"",GRANDIOSITY_training_input.xlsx!A364,"")</v>
      </c>
      <c r="BA457" t="str">
        <f t="shared" si="227"/>
        <v>=IF(HOSTILITY_training_input.xlsx!A364&lt;&gt;"",HOSTILITY_training_input.xlsx!A364,"")</v>
      </c>
      <c r="BB457" t="str">
        <f t="shared" si="227"/>
        <v>=IF(IMPULSIVITY_training_input.xlsx!A364&lt;&gt;"",IMPULSIVITY_training_input.xlsx!A364,"")</v>
      </c>
      <c r="BC457" t="str">
        <f t="shared" si="227"/>
        <v>=IF(INTIMACY_AVOIDANCE_training_input.xlsx!A364&lt;&gt;"",INTIMACY_AVOIDANCE_training_input.xlsx!A364,"")</v>
      </c>
      <c r="BD457" t="str">
        <f t="shared" si="227"/>
        <v>=IF(IRRESPONSIBILITY_training_input.xlsx!A364&lt;&gt;"",IRRESPONSIBILITY_training_input.xlsx!A364,"")</v>
      </c>
      <c r="BE457" t="str">
        <f t="shared" si="227"/>
        <v>=IF(MANIPULATIVENESS_training_input.xlsx!A364&lt;&gt;"",MANIPULATIVENESS_training_input.xlsx!A364,"")</v>
      </c>
      <c r="BF457" t="str">
        <f t="shared" si="227"/>
        <v>=IF(PERCEPTUAL_DYSREGULATION_training_input.xlsx!A364&lt;&gt;"",PERCEPTUAL_DYSREGULATION_training_input.xlsx!A364,"")</v>
      </c>
      <c r="BG457" t="str">
        <f t="shared" si="227"/>
        <v>=IF(PERSEVERATION_training_input.xlsx!A364&lt;&gt;"",PERSEVERATION_training_input.xlsx!A364,"")</v>
      </c>
      <c r="BH457" t="str">
        <f t="shared" si="227"/>
        <v>=IF(RESTRICTED_AFFECTIVITY_training_input.xlsx!A364&lt;&gt;"",RESTRICTED_AFFECTIVITY_training_input.xlsx!A364,"")</v>
      </c>
      <c r="BI457" t="str">
        <f t="shared" si="227"/>
        <v>=IF(RIGID_PERFECTIONISM_training_input.xlsx!A364&lt;&gt;"",RIGID_PERFECTIONISM_training_input.xlsx!A364,"")</v>
      </c>
      <c r="BJ457" t="str">
        <f t="shared" si="227"/>
        <v>=IF(RISK_TAKING_training_input.xlsx!A364&lt;&gt;"",RISK_TAKING_training_input.xlsx!A364,"")</v>
      </c>
      <c r="BK457" t="str">
        <f t="shared" si="227"/>
        <v>=IF(SEPARATION_INSECURITY_training_input.xlsx!A364&lt;&gt;"",SEPARATION_INSECURITY_training_input.xlsx!A364,"")</v>
      </c>
      <c r="BL457" t="str">
        <f t="shared" si="227"/>
        <v>=IF(SUBMISSIVENESS_training_input.xlsx!A364&lt;&gt;"",SUBMISSIVENESS_training_input.xlsx!A364,"")</v>
      </c>
      <c r="BM457" t="str">
        <f t="shared" si="227"/>
        <v>=IF(SUSPICIOUSNESS_training_input.xlsx!A364&lt;&gt;"",SUSPICIOUSNESS_training_input.xlsx!A364,"")</v>
      </c>
      <c r="BN457" t="str">
        <f t="shared" si="227"/>
        <v>=IF(UNUSUAL_BELIEFS_training_input.xlsx!A364&lt;&gt;"",UNUSUAL_BELIEFS_training_input.xlsx!A364,"")</v>
      </c>
      <c r="BO457" t="str">
        <f t="shared" si="226"/>
        <v>=IF(WITHDRAWAL_training_input.xlsx!A364&lt;&gt;"",WITHDRAWAL_training_input.xlsx!A364,"")</v>
      </c>
      <c r="BP457" t="str">
        <f t="shared" si="226"/>
        <v>=IF(ACT_training_input.xlsx!A364&lt;&gt;"",ACT_training_input.xlsx!A364,"")</v>
      </c>
      <c r="BQ457" t="str">
        <f t="shared" si="226"/>
        <v>=IF(DSP_training_input.xlsx!A364&lt;&gt;"",DSP_training_input.xlsx!A364,"")</v>
      </c>
      <c r="BR457" t="str">
        <f t="shared" si="226"/>
        <v>=IF(PAG_training_input.xlsx!A364&lt;&gt;"",PAG_training_input.xlsx!A364,"")</v>
      </c>
      <c r="BS457" t="str">
        <f t="shared" si="226"/>
        <v>=IF(PRO_training_input.xlsx!A364&lt;&gt;"",PRO_training_input.xlsx!A364,"")</v>
      </c>
      <c r="BT457" t="str">
        <f t="shared" si="226"/>
        <v>=IF(SPL_training_input.xlsx!A364&lt;&gt;"",SPL_training_input.xlsx!A364,"")</v>
      </c>
      <c r="BU457" t="str">
        <f t="shared" si="226"/>
        <v>=IF(WDR_training_input.xlsx!A364&lt;&gt;"",WDR_training_input.xlsx!A364,"")</v>
      </c>
      <c r="BV457" t="str">
        <f t="shared" si="226"/>
        <v>=IF(CON_training_input.xlsx!A364&lt;&gt;"",CON_training_input.xlsx!A364,"")</v>
      </c>
      <c r="BW457" t="str">
        <f t="shared" si="226"/>
        <v>=IF(DSC_training_input.xlsx!A364&lt;&gt;"",DSC_training_input.xlsx!A364,"")</v>
      </c>
      <c r="BX457" t="str">
        <f t="shared" si="226"/>
        <v>=IF(FAN_training_input.xlsx!A364&lt;&gt;"",FAN_training_input.xlsx!A364,"")</v>
      </c>
      <c r="BY457" t="str">
        <f t="shared" si="226"/>
        <v>=IF(OMN_training_input.xlsx!A364&lt;&gt;"",OMN_training_input.xlsx!A364,"")</v>
      </c>
      <c r="BZ457" t="str">
        <f t="shared" si="226"/>
        <v>=IF(REP_training_input.xlsx!A364&lt;&gt;"",REP_training_input.xlsx!A364,"")</v>
      </c>
      <c r="CA457" t="str">
        <f t="shared" si="226"/>
        <v>=IF(SOM_training_input.xlsx!A364&lt;&gt;"",SOM_training_input.xlsx!A364,"")</v>
      </c>
      <c r="CB457" t="str">
        <f t="shared" si="226"/>
        <v>=IF(SUB_training_input.xlsx!A364&lt;&gt;"",SUB_training_input.xlsx!A364,"")</v>
      </c>
      <c r="CC457" t="str">
        <f t="shared" si="226"/>
        <v>=IF(UND_training_input.xlsx!A364&lt;&gt;"",UND_training_input.xlsx!A364,"")</v>
      </c>
      <c r="CD457" t="str">
        <f t="shared" si="226"/>
        <v>=IF(ALT_training_input.xlsx!A364&lt;&gt;"",ALT_training_input.xlsx!A364,"")</v>
      </c>
      <c r="CE457" t="str">
        <f t="shared" si="226"/>
        <v>=IF(HUM_training_input.xlsx!A364&lt;&gt;"",HUM_training_input.xlsx!A364,"")</v>
      </c>
      <c r="CF457" t="str">
        <f t="shared" si="226"/>
        <v>=IF(IDL_training_input.xlsx!A364&lt;&gt;"",IDL_training_input.xlsx!A364,"")</v>
      </c>
      <c r="CG457" t="str">
        <f t="shared" si="226"/>
        <v>=IF(RFM_training_input.xlsx!A364&lt;&gt;"",RFM_training_input.xlsx!A364,"")</v>
      </c>
      <c r="CH457" t="str">
        <f t="shared" si="226"/>
        <v>=IF(DN_training_input.xlsx!A364&lt;&gt;"",DN_training_input.xlsx!A364,"")</v>
      </c>
      <c r="CI457" t="str">
        <f t="shared" si="226"/>
        <v>=IF(INT_training_input.xlsx!A364&lt;&gt;"",INT_training_input.xlsx!A364,"")</v>
      </c>
      <c r="CJ457" t="str">
        <f t="shared" si="226"/>
        <v>=IF(SUP_training_input.xlsx!A364&lt;&gt;"",SUP_training_input.xlsx!A364,"")</v>
      </c>
      <c r="CK457" t="str">
        <f t="shared" si="226"/>
        <v>=IF(ANT_training_input.xlsx!A364&lt;&gt;"",ANT_training_input.xlsx!A364,"")</v>
      </c>
      <c r="CL457" t="str">
        <f t="shared" si="226"/>
        <v>=IF(ISO_training_input.xlsx!A364&lt;&gt;"",ISO_training_input.xlsx!A364,"")</v>
      </c>
    </row>
    <row r="458" spans="1:90">
      <c r="A458">
        <v>365</v>
      </c>
      <c r="B458" t="str">
        <f t="shared" si="205"/>
        <v>=IF(SUICIDE_training_input.xlsx!A365&lt;&gt;"",SUICIDE_training_input.xlsx!A365,"")</v>
      </c>
      <c r="C458" t="str">
        <f t="shared" si="227"/>
        <v>=IF(IQ_training_input.xlsx!A365&lt;&gt;"",IQ_training_input.xlsx!A365,"")</v>
      </c>
      <c r="D458" t="str">
        <f t="shared" si="227"/>
        <v>=IF(AMBIG_training_input.xlsx!A365&lt;&gt;"",AMBIG_training_input.xlsx!A365,"")</v>
      </c>
      <c r="E458" t="str">
        <f t="shared" si="227"/>
        <v>=IF(EGODYST_training_input.xlsx!A365&lt;&gt;"",EGODYST_training_input.xlsx!A365,"")</v>
      </c>
      <c r="F458" t="str">
        <f t="shared" si="227"/>
        <v>=IF(AUTISM_training_input.xlsx!A365&lt;&gt;"",AUTISM_training_input.xlsx!A365,"")</v>
      </c>
      <c r="G458" t="str">
        <f t="shared" si="227"/>
        <v>=IF(IDENTITY_training_input.xlsx!A365&lt;&gt;"",IDENTITY_training_input.xlsx!A365,"")</v>
      </c>
      <c r="H458" t="str">
        <f t="shared" si="227"/>
        <v>=IF(SELFDIR_training_input.xlsx!A365&lt;&gt;"",SELFDIR_training_input.xlsx!A365,"")</v>
      </c>
      <c r="I458" t="str">
        <f t="shared" si="227"/>
        <v>=IF(EMPATHY_training_input.xlsx!A365&lt;&gt;"",EMPATHY_training_input.xlsx!A365,"")</v>
      </c>
      <c r="J458" t="str">
        <f t="shared" si="227"/>
        <v>=IF(INTIMACY_training_input.xlsx!A365&lt;&gt;"",INTIMACY_training_input.xlsx!A365,"")</v>
      </c>
      <c r="K458" t="str">
        <f t="shared" si="227"/>
        <v>=IF(ACUTE_training_input.xlsx!A365&lt;&gt;"",ACUTE_training_input.xlsx!A365,"")</v>
      </c>
      <c r="L458" t="str">
        <f t="shared" si="227"/>
        <v>=IF(CHRONIC_training_input.xlsx!A365&lt;&gt;"",CHRONIC_training_input.xlsx!A365,"")</v>
      </c>
      <c r="M458" t="str">
        <f t="shared" si="227"/>
        <v>=IF(TRAUMA_PAST_training_input.xlsx!A365&lt;&gt;"",TRAUMA_PAST_training_input.xlsx!A365,"")</v>
      </c>
      <c r="N458" t="str">
        <f t="shared" si="227"/>
        <v>=IF(TRAUMA_PRESENT_training_input.xlsx!A365&lt;&gt;"",TRAUMA_PRESENT_training_input.xlsx!A365,"")</v>
      </c>
      <c r="O458" t="str">
        <f t="shared" si="227"/>
        <v>=IF(HOPE_training_input.xlsx!A365&lt;&gt;"",HOPE_training_input.xlsx!A365,"")</v>
      </c>
      <c r="P458" t="str">
        <f t="shared" si="227"/>
        <v>=IF(SELFAFFICACY_training_input.xlsx!A365&lt;&gt;"",SELFAFFICACY_training_input.xlsx!A365,"")</v>
      </c>
      <c r="Q458" t="str">
        <f t="shared" si="227"/>
        <v>=IF(SELFESTEEM_training_input.xlsx!A365&lt;&gt;"",SELFESTEEM_training_input.xlsx!A365,"")</v>
      </c>
      <c r="R458" t="str">
        <f t="shared" si="227"/>
        <v>=IF(WELLBEING_training_input.xlsx!A365&lt;&gt;"",WELLBEING_training_input.xlsx!A365,"")</v>
      </c>
      <c r="S458" t="str">
        <f t="shared" si="227"/>
        <v>=IF(HYPER_training_input.xlsx!A365&lt;&gt;"",HYPER_training_input.xlsx!A365,"")</v>
      </c>
      <c r="T458" t="str">
        <f t="shared" si="227"/>
        <v>=IF(AGGR_training_input.xlsx!A365&lt;&gt;"",AGGR_training_input.xlsx!A365,"")</v>
      </c>
      <c r="U458" t="str">
        <f t="shared" si="227"/>
        <v>=IF(COND_PR_training_input.xlsx!A365&lt;&gt;"",COND_PR_training_input.xlsx!A365,"")</v>
      </c>
      <c r="V458" t="str">
        <f t="shared" si="227"/>
        <v>=IF(ANXIE_training_input.xlsx!A365&lt;&gt;"",ANXIE_training_input.xlsx!A365,"")</v>
      </c>
      <c r="W458" t="str">
        <f t="shared" si="227"/>
        <v>=IF(DEPR_training_input.xlsx!A365&lt;&gt;"",DEPR_training_input.xlsx!A365,"")</v>
      </c>
      <c r="X458" t="str">
        <f t="shared" si="227"/>
        <v>=IF(SOMAT_training_input.xlsx!A365&lt;&gt;"",SOMAT_training_input.xlsx!A365,"")</v>
      </c>
      <c r="Y458" t="str">
        <f t="shared" si="227"/>
        <v>=IF(ATYPI_training_input.xlsx!A365&lt;&gt;"",ATYPI_training_input.xlsx!A365,"")</v>
      </c>
      <c r="Z458" t="str">
        <f t="shared" si="227"/>
        <v>=IF(WITHD_training_input.xlsx!A365&lt;&gt;"",WITHD_training_input.xlsx!A365,"")</v>
      </c>
      <c r="AA458" t="str">
        <f t="shared" si="227"/>
        <v>=IF(ATTE_PR_training_input.xlsx!A365&lt;&gt;"",ATTE_PR_training_input.xlsx!A365,"")</v>
      </c>
      <c r="AB458" t="str">
        <f t="shared" si="227"/>
        <v>=IF(ANG_CONT_training_input.xlsx!A365&lt;&gt;"",ANG_CONT_training_input.xlsx!A365,"")</v>
      </c>
      <c r="AC458" t="str">
        <f t="shared" si="227"/>
        <v>=IF(DEV_SOC_DIS_training_input.xlsx!A365&lt;&gt;"",DEV_SOC_DIS_training_input.xlsx!A365,"")</v>
      </c>
      <c r="AD458" t="str">
        <f t="shared" si="227"/>
        <v>=IF(BULLY_training_input.xlsx!A365&lt;&gt;"",BULLY_training_input.xlsx!A365,"")</v>
      </c>
      <c r="AE458" t="str">
        <f t="shared" si="227"/>
        <v>=IF(EMOT_SELF_C_training_input.xlsx!A365&lt;&gt;"",EMOT_SELF_C_training_input.xlsx!A365,"")</v>
      </c>
      <c r="AF458" t="str">
        <f t="shared" si="227"/>
        <v>=IF(EXE_FUN_training_input.xlsx!A365&lt;&gt;"",EXE_FUN_training_input.xlsx!A365,"")</v>
      </c>
      <c r="AG458" t="str">
        <f t="shared" si="227"/>
        <v>=IF(MANIA_training_input.xlsx!A365&lt;&gt;"",MANIA_training_input.xlsx!A365,"")</v>
      </c>
      <c r="AH458" t="str">
        <f t="shared" si="227"/>
        <v>=IF(NEG_EMOT_training_input.xlsx!A365&lt;&gt;"",NEG_EMOT_training_input.xlsx!A365,"")</v>
      </c>
      <c r="AI458" t="str">
        <f t="shared" si="227"/>
        <v>=IF(ADAPT_training_input.xlsx!A365&lt;&gt;"",ADAPT_training_input.xlsx!A365,"")</v>
      </c>
      <c r="AJ458" t="str">
        <f t="shared" si="227"/>
        <v>=IF(SOC_SK_training_input.xlsx!A365&lt;&gt;"",SOC_SK_training_input.xlsx!A365,"")</v>
      </c>
      <c r="AK458" t="str">
        <f t="shared" si="227"/>
        <v>=IF(LEAD_training_input.xlsx!A365&lt;&gt;"",LEAD_training_input.xlsx!A365,"")</v>
      </c>
      <c r="AL458" t="str">
        <f t="shared" si="227"/>
        <v>=IF(ACT_DAIL_training_input.xlsx!A365&lt;&gt;"",ACT_DAIL_training_input.xlsx!A365,"")</v>
      </c>
      <c r="AM458" t="str">
        <f t="shared" si="227"/>
        <v>=IF(FUN_COM_training_input.xlsx!A365&lt;&gt;"",FUN_COM_training_input.xlsx!A365,"")</v>
      </c>
      <c r="AN458" t="str">
        <f t="shared" si="227"/>
        <v>=IF(RESILI_training_input.xlsx!A365&lt;&gt;"",RESILI_training_input.xlsx!A365,"")</v>
      </c>
      <c r="AO458" t="str">
        <f t="shared" si="227"/>
        <v>=IF(SEL_training_input.xlsx!A365&lt;&gt;"",SEL_training_input.xlsx!A365,"")</v>
      </c>
      <c r="AP458" t="str">
        <f t="shared" si="227"/>
        <v>=IF(SEV_training_input.xlsx!A365&lt;&gt;"",SEV_training_input.xlsx!A365,"")</v>
      </c>
      <c r="AQ458" t="str">
        <f t="shared" si="227"/>
        <v>=IF(ANHEDONIA_training_input.xlsx!A365&lt;&gt;"",ANHEDONIA_training_input.xlsx!A365,"")</v>
      </c>
      <c r="AR458" t="str">
        <f t="shared" si="227"/>
        <v>=IF(ANXIOUSNESS_training_input.xlsx!A365&lt;&gt;"",ANXIOUSNESS_training_input.xlsx!A365,"")</v>
      </c>
      <c r="AS458" t="str">
        <f t="shared" si="227"/>
        <v>=IF(ATTENTION_SEEKING_training_input.xlsx!A365&lt;&gt;"",ATTENTION_SEEKING_training_input.xlsx!A365,"")</v>
      </c>
      <c r="AT458" t="str">
        <f t="shared" si="227"/>
        <v>=IF(CALLOUSNESS_training_input.xlsx!A365&lt;&gt;"",CALLOUSNESS_training_input.xlsx!A365,"")</v>
      </c>
      <c r="AU458" t="str">
        <f t="shared" si="227"/>
        <v>=IF(DECEITFULNESS_training_input.xlsx!A365&lt;&gt;"",DECEITFULNESS_training_input.xlsx!A365,"")</v>
      </c>
      <c r="AV458" t="str">
        <f t="shared" si="227"/>
        <v>=IF(DEPRESSIVITY_training_input.xlsx!A365&lt;&gt;"",DEPRESSIVITY_training_input.xlsx!A365,"")</v>
      </c>
      <c r="AW458" t="str">
        <f t="shared" si="227"/>
        <v>=IF(DISTRACTIBILITY_training_input.xlsx!A365&lt;&gt;"",DISTRACTIBILITY_training_input.xlsx!A365,"")</v>
      </c>
      <c r="AX458" t="str">
        <f t="shared" si="227"/>
        <v>=IF(ECCENTRICITY_training_input.xlsx!A365&lt;&gt;"",ECCENTRICITY_training_input.xlsx!A365,"")</v>
      </c>
      <c r="AY458" t="str">
        <f t="shared" si="227"/>
        <v>=IF(EMOTIONAL_LABILITY_training_input.xlsx!A365&lt;&gt;"",EMOTIONAL_LABILITY_training_input.xlsx!A365,"")</v>
      </c>
      <c r="AZ458" t="str">
        <f t="shared" si="227"/>
        <v>=IF(GRANDIOSITY_training_input.xlsx!A365&lt;&gt;"",GRANDIOSITY_training_input.xlsx!A365,"")</v>
      </c>
      <c r="BA458" t="str">
        <f t="shared" si="227"/>
        <v>=IF(HOSTILITY_training_input.xlsx!A365&lt;&gt;"",HOSTILITY_training_input.xlsx!A365,"")</v>
      </c>
      <c r="BB458" t="str">
        <f t="shared" si="227"/>
        <v>=IF(IMPULSIVITY_training_input.xlsx!A365&lt;&gt;"",IMPULSIVITY_training_input.xlsx!A365,"")</v>
      </c>
      <c r="BC458" t="str">
        <f t="shared" si="227"/>
        <v>=IF(INTIMACY_AVOIDANCE_training_input.xlsx!A365&lt;&gt;"",INTIMACY_AVOIDANCE_training_input.xlsx!A365,"")</v>
      </c>
      <c r="BD458" t="str">
        <f t="shared" si="227"/>
        <v>=IF(IRRESPONSIBILITY_training_input.xlsx!A365&lt;&gt;"",IRRESPONSIBILITY_training_input.xlsx!A365,"")</v>
      </c>
      <c r="BE458" t="str">
        <f t="shared" si="227"/>
        <v>=IF(MANIPULATIVENESS_training_input.xlsx!A365&lt;&gt;"",MANIPULATIVENESS_training_input.xlsx!A365,"")</v>
      </c>
      <c r="BF458" t="str">
        <f t="shared" si="227"/>
        <v>=IF(PERCEPTUAL_DYSREGULATION_training_input.xlsx!A365&lt;&gt;"",PERCEPTUAL_DYSREGULATION_training_input.xlsx!A365,"")</v>
      </c>
      <c r="BG458" t="str">
        <f t="shared" si="227"/>
        <v>=IF(PERSEVERATION_training_input.xlsx!A365&lt;&gt;"",PERSEVERATION_training_input.xlsx!A365,"")</v>
      </c>
      <c r="BH458" t="str">
        <f t="shared" si="227"/>
        <v>=IF(RESTRICTED_AFFECTIVITY_training_input.xlsx!A365&lt;&gt;"",RESTRICTED_AFFECTIVITY_training_input.xlsx!A365,"")</v>
      </c>
      <c r="BI458" t="str">
        <f t="shared" si="227"/>
        <v>=IF(RIGID_PERFECTIONISM_training_input.xlsx!A365&lt;&gt;"",RIGID_PERFECTIONISM_training_input.xlsx!A365,"")</v>
      </c>
      <c r="BJ458" t="str">
        <f t="shared" si="227"/>
        <v>=IF(RISK_TAKING_training_input.xlsx!A365&lt;&gt;"",RISK_TAKING_training_input.xlsx!A365,"")</v>
      </c>
      <c r="BK458" t="str">
        <f t="shared" si="227"/>
        <v>=IF(SEPARATION_INSECURITY_training_input.xlsx!A365&lt;&gt;"",SEPARATION_INSECURITY_training_input.xlsx!A365,"")</v>
      </c>
      <c r="BL458" t="str">
        <f t="shared" si="227"/>
        <v>=IF(SUBMISSIVENESS_training_input.xlsx!A365&lt;&gt;"",SUBMISSIVENESS_training_input.xlsx!A365,"")</v>
      </c>
      <c r="BM458" t="str">
        <f t="shared" si="227"/>
        <v>=IF(SUSPICIOUSNESS_training_input.xlsx!A365&lt;&gt;"",SUSPICIOUSNESS_training_input.xlsx!A365,"")</v>
      </c>
      <c r="BN458" t="str">
        <f t="shared" si="227"/>
        <v>=IF(UNUSUAL_BELIEFS_training_input.xlsx!A365&lt;&gt;"",UNUSUAL_BELIEFS_training_input.xlsx!A365,"")</v>
      </c>
      <c r="BO458" t="str">
        <f t="shared" si="226"/>
        <v>=IF(WITHDRAWAL_training_input.xlsx!A365&lt;&gt;"",WITHDRAWAL_training_input.xlsx!A365,"")</v>
      </c>
      <c r="BP458" t="str">
        <f t="shared" si="226"/>
        <v>=IF(ACT_training_input.xlsx!A365&lt;&gt;"",ACT_training_input.xlsx!A365,"")</v>
      </c>
      <c r="BQ458" t="str">
        <f t="shared" si="226"/>
        <v>=IF(DSP_training_input.xlsx!A365&lt;&gt;"",DSP_training_input.xlsx!A365,"")</v>
      </c>
      <c r="BR458" t="str">
        <f t="shared" si="226"/>
        <v>=IF(PAG_training_input.xlsx!A365&lt;&gt;"",PAG_training_input.xlsx!A365,"")</v>
      </c>
      <c r="BS458" t="str">
        <f t="shared" si="226"/>
        <v>=IF(PRO_training_input.xlsx!A365&lt;&gt;"",PRO_training_input.xlsx!A365,"")</v>
      </c>
      <c r="BT458" t="str">
        <f t="shared" si="226"/>
        <v>=IF(SPL_training_input.xlsx!A365&lt;&gt;"",SPL_training_input.xlsx!A365,"")</v>
      </c>
      <c r="BU458" t="str">
        <f t="shared" si="226"/>
        <v>=IF(WDR_training_input.xlsx!A365&lt;&gt;"",WDR_training_input.xlsx!A365,"")</v>
      </c>
      <c r="BV458" t="str">
        <f t="shared" si="226"/>
        <v>=IF(CON_training_input.xlsx!A365&lt;&gt;"",CON_training_input.xlsx!A365,"")</v>
      </c>
      <c r="BW458" t="str">
        <f t="shared" si="226"/>
        <v>=IF(DSC_training_input.xlsx!A365&lt;&gt;"",DSC_training_input.xlsx!A365,"")</v>
      </c>
      <c r="BX458" t="str">
        <f t="shared" si="226"/>
        <v>=IF(FAN_training_input.xlsx!A365&lt;&gt;"",FAN_training_input.xlsx!A365,"")</v>
      </c>
      <c r="BY458" t="str">
        <f t="shared" si="226"/>
        <v>=IF(OMN_training_input.xlsx!A365&lt;&gt;"",OMN_training_input.xlsx!A365,"")</v>
      </c>
      <c r="BZ458" t="str">
        <f t="shared" si="226"/>
        <v>=IF(REP_training_input.xlsx!A365&lt;&gt;"",REP_training_input.xlsx!A365,"")</v>
      </c>
      <c r="CA458" t="str">
        <f t="shared" si="226"/>
        <v>=IF(SOM_training_input.xlsx!A365&lt;&gt;"",SOM_training_input.xlsx!A365,"")</v>
      </c>
      <c r="CB458" t="str">
        <f t="shared" si="226"/>
        <v>=IF(SUB_training_input.xlsx!A365&lt;&gt;"",SUB_training_input.xlsx!A365,"")</v>
      </c>
      <c r="CC458" t="str">
        <f t="shared" si="226"/>
        <v>=IF(UND_training_input.xlsx!A365&lt;&gt;"",UND_training_input.xlsx!A365,"")</v>
      </c>
      <c r="CD458" t="str">
        <f t="shared" si="226"/>
        <v>=IF(ALT_training_input.xlsx!A365&lt;&gt;"",ALT_training_input.xlsx!A365,"")</v>
      </c>
      <c r="CE458" t="str">
        <f t="shared" si="226"/>
        <v>=IF(HUM_training_input.xlsx!A365&lt;&gt;"",HUM_training_input.xlsx!A365,"")</v>
      </c>
      <c r="CF458" t="str">
        <f t="shared" si="226"/>
        <v>=IF(IDL_training_input.xlsx!A365&lt;&gt;"",IDL_training_input.xlsx!A365,"")</v>
      </c>
      <c r="CG458" t="str">
        <f t="shared" si="226"/>
        <v>=IF(RFM_training_input.xlsx!A365&lt;&gt;"",RFM_training_input.xlsx!A365,"")</v>
      </c>
      <c r="CH458" t="str">
        <f t="shared" si="226"/>
        <v>=IF(DN_training_input.xlsx!A365&lt;&gt;"",DN_training_input.xlsx!A365,"")</v>
      </c>
      <c r="CI458" t="str">
        <f t="shared" si="226"/>
        <v>=IF(INT_training_input.xlsx!A365&lt;&gt;"",INT_training_input.xlsx!A365,"")</v>
      </c>
      <c r="CJ458" t="str">
        <f t="shared" si="226"/>
        <v>=IF(SUP_training_input.xlsx!A365&lt;&gt;"",SUP_training_input.xlsx!A365,"")</v>
      </c>
      <c r="CK458" t="str">
        <f t="shared" si="226"/>
        <v>=IF(ANT_training_input.xlsx!A365&lt;&gt;"",ANT_training_input.xlsx!A365,"")</v>
      </c>
      <c r="CL458" t="str">
        <f t="shared" si="226"/>
        <v>=IF(ISO_training_input.xlsx!A365&lt;&gt;"",ISO_training_input.xlsx!A365,"")</v>
      </c>
    </row>
    <row r="459" spans="1:90">
      <c r="A459">
        <v>366</v>
      </c>
      <c r="B459" t="str">
        <f t="shared" si="205"/>
        <v>=IF(SUICIDE_training_input.xlsx!A366&lt;&gt;"",SUICIDE_training_input.xlsx!A366,"")</v>
      </c>
      <c r="C459" t="str">
        <f t="shared" si="227"/>
        <v>=IF(IQ_training_input.xlsx!A366&lt;&gt;"",IQ_training_input.xlsx!A366,"")</v>
      </c>
      <c r="D459" t="str">
        <f t="shared" si="227"/>
        <v>=IF(AMBIG_training_input.xlsx!A366&lt;&gt;"",AMBIG_training_input.xlsx!A366,"")</v>
      </c>
      <c r="E459" t="str">
        <f t="shared" si="227"/>
        <v>=IF(EGODYST_training_input.xlsx!A366&lt;&gt;"",EGODYST_training_input.xlsx!A366,"")</v>
      </c>
      <c r="F459" t="str">
        <f t="shared" si="227"/>
        <v>=IF(AUTISM_training_input.xlsx!A366&lt;&gt;"",AUTISM_training_input.xlsx!A366,"")</v>
      </c>
      <c r="G459" t="str">
        <f t="shared" si="227"/>
        <v>=IF(IDENTITY_training_input.xlsx!A366&lt;&gt;"",IDENTITY_training_input.xlsx!A366,"")</v>
      </c>
      <c r="H459" t="str">
        <f t="shared" si="227"/>
        <v>=IF(SELFDIR_training_input.xlsx!A366&lt;&gt;"",SELFDIR_training_input.xlsx!A366,"")</v>
      </c>
      <c r="I459" t="str">
        <f t="shared" si="227"/>
        <v>=IF(EMPATHY_training_input.xlsx!A366&lt;&gt;"",EMPATHY_training_input.xlsx!A366,"")</v>
      </c>
      <c r="J459" t="str">
        <f t="shared" si="227"/>
        <v>=IF(INTIMACY_training_input.xlsx!A366&lt;&gt;"",INTIMACY_training_input.xlsx!A366,"")</v>
      </c>
      <c r="K459" t="str">
        <f t="shared" si="227"/>
        <v>=IF(ACUTE_training_input.xlsx!A366&lt;&gt;"",ACUTE_training_input.xlsx!A366,"")</v>
      </c>
      <c r="L459" t="str">
        <f t="shared" si="227"/>
        <v>=IF(CHRONIC_training_input.xlsx!A366&lt;&gt;"",CHRONIC_training_input.xlsx!A366,"")</v>
      </c>
      <c r="M459" t="str">
        <f t="shared" si="227"/>
        <v>=IF(TRAUMA_PAST_training_input.xlsx!A366&lt;&gt;"",TRAUMA_PAST_training_input.xlsx!A366,"")</v>
      </c>
      <c r="N459" t="str">
        <f t="shared" si="227"/>
        <v>=IF(TRAUMA_PRESENT_training_input.xlsx!A366&lt;&gt;"",TRAUMA_PRESENT_training_input.xlsx!A366,"")</v>
      </c>
      <c r="O459" t="str">
        <f t="shared" si="227"/>
        <v>=IF(HOPE_training_input.xlsx!A366&lt;&gt;"",HOPE_training_input.xlsx!A366,"")</v>
      </c>
      <c r="P459" t="str">
        <f t="shared" si="227"/>
        <v>=IF(SELFAFFICACY_training_input.xlsx!A366&lt;&gt;"",SELFAFFICACY_training_input.xlsx!A366,"")</v>
      </c>
      <c r="Q459" t="str">
        <f t="shared" si="227"/>
        <v>=IF(SELFESTEEM_training_input.xlsx!A366&lt;&gt;"",SELFESTEEM_training_input.xlsx!A366,"")</v>
      </c>
      <c r="R459" t="str">
        <f t="shared" si="227"/>
        <v>=IF(WELLBEING_training_input.xlsx!A366&lt;&gt;"",WELLBEING_training_input.xlsx!A366,"")</v>
      </c>
      <c r="S459" t="str">
        <f t="shared" si="227"/>
        <v>=IF(HYPER_training_input.xlsx!A366&lt;&gt;"",HYPER_training_input.xlsx!A366,"")</v>
      </c>
      <c r="T459" t="str">
        <f t="shared" si="227"/>
        <v>=IF(AGGR_training_input.xlsx!A366&lt;&gt;"",AGGR_training_input.xlsx!A366,"")</v>
      </c>
      <c r="U459" t="str">
        <f t="shared" si="227"/>
        <v>=IF(COND_PR_training_input.xlsx!A366&lt;&gt;"",COND_PR_training_input.xlsx!A366,"")</v>
      </c>
      <c r="V459" t="str">
        <f t="shared" si="227"/>
        <v>=IF(ANXIE_training_input.xlsx!A366&lt;&gt;"",ANXIE_training_input.xlsx!A366,"")</v>
      </c>
      <c r="W459" t="str">
        <f t="shared" si="227"/>
        <v>=IF(DEPR_training_input.xlsx!A366&lt;&gt;"",DEPR_training_input.xlsx!A366,"")</v>
      </c>
      <c r="X459" t="str">
        <f t="shared" si="227"/>
        <v>=IF(SOMAT_training_input.xlsx!A366&lt;&gt;"",SOMAT_training_input.xlsx!A366,"")</v>
      </c>
      <c r="Y459" t="str">
        <f t="shared" si="227"/>
        <v>=IF(ATYPI_training_input.xlsx!A366&lt;&gt;"",ATYPI_training_input.xlsx!A366,"")</v>
      </c>
      <c r="Z459" t="str">
        <f t="shared" si="227"/>
        <v>=IF(WITHD_training_input.xlsx!A366&lt;&gt;"",WITHD_training_input.xlsx!A366,"")</v>
      </c>
      <c r="AA459" t="str">
        <f t="shared" si="227"/>
        <v>=IF(ATTE_PR_training_input.xlsx!A366&lt;&gt;"",ATTE_PR_training_input.xlsx!A366,"")</v>
      </c>
      <c r="AB459" t="str">
        <f t="shared" si="227"/>
        <v>=IF(ANG_CONT_training_input.xlsx!A366&lt;&gt;"",ANG_CONT_training_input.xlsx!A366,"")</v>
      </c>
      <c r="AC459" t="str">
        <f t="shared" si="227"/>
        <v>=IF(DEV_SOC_DIS_training_input.xlsx!A366&lt;&gt;"",DEV_SOC_DIS_training_input.xlsx!A366,"")</v>
      </c>
      <c r="AD459" t="str">
        <f t="shared" si="227"/>
        <v>=IF(BULLY_training_input.xlsx!A366&lt;&gt;"",BULLY_training_input.xlsx!A366,"")</v>
      </c>
      <c r="AE459" t="str">
        <f t="shared" si="227"/>
        <v>=IF(EMOT_SELF_C_training_input.xlsx!A366&lt;&gt;"",EMOT_SELF_C_training_input.xlsx!A366,"")</v>
      </c>
      <c r="AF459" t="str">
        <f t="shared" si="227"/>
        <v>=IF(EXE_FUN_training_input.xlsx!A366&lt;&gt;"",EXE_FUN_training_input.xlsx!A366,"")</v>
      </c>
      <c r="AG459" t="str">
        <f t="shared" si="227"/>
        <v>=IF(MANIA_training_input.xlsx!A366&lt;&gt;"",MANIA_training_input.xlsx!A366,"")</v>
      </c>
      <c r="AH459" t="str">
        <f t="shared" si="227"/>
        <v>=IF(NEG_EMOT_training_input.xlsx!A366&lt;&gt;"",NEG_EMOT_training_input.xlsx!A366,"")</v>
      </c>
      <c r="AI459" t="str">
        <f t="shared" si="227"/>
        <v>=IF(ADAPT_training_input.xlsx!A366&lt;&gt;"",ADAPT_training_input.xlsx!A366,"")</v>
      </c>
      <c r="AJ459" t="str">
        <f t="shared" si="227"/>
        <v>=IF(SOC_SK_training_input.xlsx!A366&lt;&gt;"",SOC_SK_training_input.xlsx!A366,"")</v>
      </c>
      <c r="AK459" t="str">
        <f t="shared" si="227"/>
        <v>=IF(LEAD_training_input.xlsx!A366&lt;&gt;"",LEAD_training_input.xlsx!A366,"")</v>
      </c>
      <c r="AL459" t="str">
        <f t="shared" si="227"/>
        <v>=IF(ACT_DAIL_training_input.xlsx!A366&lt;&gt;"",ACT_DAIL_training_input.xlsx!A366,"")</v>
      </c>
      <c r="AM459" t="str">
        <f t="shared" si="227"/>
        <v>=IF(FUN_COM_training_input.xlsx!A366&lt;&gt;"",FUN_COM_training_input.xlsx!A366,"")</v>
      </c>
      <c r="AN459" t="str">
        <f t="shared" si="227"/>
        <v>=IF(RESILI_training_input.xlsx!A366&lt;&gt;"",RESILI_training_input.xlsx!A366,"")</v>
      </c>
      <c r="AO459" t="str">
        <f t="shared" si="227"/>
        <v>=IF(SEL_training_input.xlsx!A366&lt;&gt;"",SEL_training_input.xlsx!A366,"")</v>
      </c>
      <c r="AP459" t="str">
        <f t="shared" si="227"/>
        <v>=IF(SEV_training_input.xlsx!A366&lt;&gt;"",SEV_training_input.xlsx!A366,"")</v>
      </c>
      <c r="AQ459" t="str">
        <f t="shared" si="227"/>
        <v>=IF(ANHEDONIA_training_input.xlsx!A366&lt;&gt;"",ANHEDONIA_training_input.xlsx!A366,"")</v>
      </c>
      <c r="AR459" t="str">
        <f t="shared" si="227"/>
        <v>=IF(ANXIOUSNESS_training_input.xlsx!A366&lt;&gt;"",ANXIOUSNESS_training_input.xlsx!A366,"")</v>
      </c>
      <c r="AS459" t="str">
        <f t="shared" si="227"/>
        <v>=IF(ATTENTION_SEEKING_training_input.xlsx!A366&lt;&gt;"",ATTENTION_SEEKING_training_input.xlsx!A366,"")</v>
      </c>
      <c r="AT459" t="str">
        <f t="shared" si="227"/>
        <v>=IF(CALLOUSNESS_training_input.xlsx!A366&lt;&gt;"",CALLOUSNESS_training_input.xlsx!A366,"")</v>
      </c>
      <c r="AU459" t="str">
        <f t="shared" si="227"/>
        <v>=IF(DECEITFULNESS_training_input.xlsx!A366&lt;&gt;"",DECEITFULNESS_training_input.xlsx!A366,"")</v>
      </c>
      <c r="AV459" t="str">
        <f t="shared" si="227"/>
        <v>=IF(DEPRESSIVITY_training_input.xlsx!A366&lt;&gt;"",DEPRESSIVITY_training_input.xlsx!A366,"")</v>
      </c>
      <c r="AW459" t="str">
        <f t="shared" si="227"/>
        <v>=IF(DISTRACTIBILITY_training_input.xlsx!A366&lt;&gt;"",DISTRACTIBILITY_training_input.xlsx!A366,"")</v>
      </c>
      <c r="AX459" t="str">
        <f t="shared" si="227"/>
        <v>=IF(ECCENTRICITY_training_input.xlsx!A366&lt;&gt;"",ECCENTRICITY_training_input.xlsx!A366,"")</v>
      </c>
      <c r="AY459" t="str">
        <f t="shared" si="227"/>
        <v>=IF(EMOTIONAL_LABILITY_training_input.xlsx!A366&lt;&gt;"",EMOTIONAL_LABILITY_training_input.xlsx!A366,"")</v>
      </c>
      <c r="AZ459" t="str">
        <f t="shared" si="227"/>
        <v>=IF(GRANDIOSITY_training_input.xlsx!A366&lt;&gt;"",GRANDIOSITY_training_input.xlsx!A366,"")</v>
      </c>
      <c r="BA459" t="str">
        <f t="shared" si="227"/>
        <v>=IF(HOSTILITY_training_input.xlsx!A366&lt;&gt;"",HOSTILITY_training_input.xlsx!A366,"")</v>
      </c>
      <c r="BB459" t="str">
        <f t="shared" si="227"/>
        <v>=IF(IMPULSIVITY_training_input.xlsx!A366&lt;&gt;"",IMPULSIVITY_training_input.xlsx!A366,"")</v>
      </c>
      <c r="BC459" t="str">
        <f t="shared" si="227"/>
        <v>=IF(INTIMACY_AVOIDANCE_training_input.xlsx!A366&lt;&gt;"",INTIMACY_AVOIDANCE_training_input.xlsx!A366,"")</v>
      </c>
      <c r="BD459" t="str">
        <f t="shared" si="227"/>
        <v>=IF(IRRESPONSIBILITY_training_input.xlsx!A366&lt;&gt;"",IRRESPONSIBILITY_training_input.xlsx!A366,"")</v>
      </c>
      <c r="BE459" t="str">
        <f t="shared" si="227"/>
        <v>=IF(MANIPULATIVENESS_training_input.xlsx!A366&lt;&gt;"",MANIPULATIVENESS_training_input.xlsx!A366,"")</v>
      </c>
      <c r="BF459" t="str">
        <f t="shared" si="227"/>
        <v>=IF(PERCEPTUAL_DYSREGULATION_training_input.xlsx!A366&lt;&gt;"",PERCEPTUAL_DYSREGULATION_training_input.xlsx!A366,"")</v>
      </c>
      <c r="BG459" t="str">
        <f t="shared" si="227"/>
        <v>=IF(PERSEVERATION_training_input.xlsx!A366&lt;&gt;"",PERSEVERATION_training_input.xlsx!A366,"")</v>
      </c>
      <c r="BH459" t="str">
        <f t="shared" si="227"/>
        <v>=IF(RESTRICTED_AFFECTIVITY_training_input.xlsx!A366&lt;&gt;"",RESTRICTED_AFFECTIVITY_training_input.xlsx!A366,"")</v>
      </c>
      <c r="BI459" t="str">
        <f t="shared" si="227"/>
        <v>=IF(RIGID_PERFECTIONISM_training_input.xlsx!A366&lt;&gt;"",RIGID_PERFECTIONISM_training_input.xlsx!A366,"")</v>
      </c>
      <c r="BJ459" t="str">
        <f t="shared" si="227"/>
        <v>=IF(RISK_TAKING_training_input.xlsx!A366&lt;&gt;"",RISK_TAKING_training_input.xlsx!A366,"")</v>
      </c>
      <c r="BK459" t="str">
        <f t="shared" si="227"/>
        <v>=IF(SEPARATION_INSECURITY_training_input.xlsx!A366&lt;&gt;"",SEPARATION_INSECURITY_training_input.xlsx!A366,"")</v>
      </c>
      <c r="BL459" t="str">
        <f t="shared" si="227"/>
        <v>=IF(SUBMISSIVENESS_training_input.xlsx!A366&lt;&gt;"",SUBMISSIVENESS_training_input.xlsx!A366,"")</v>
      </c>
      <c r="BM459" t="str">
        <f t="shared" si="227"/>
        <v>=IF(SUSPICIOUSNESS_training_input.xlsx!A366&lt;&gt;"",SUSPICIOUSNESS_training_input.xlsx!A366,"")</v>
      </c>
      <c r="BN459" t="str">
        <f t="shared" si="227"/>
        <v>=IF(UNUSUAL_BELIEFS_training_input.xlsx!A366&lt;&gt;"",UNUSUAL_BELIEFS_training_input.xlsx!A366,"")</v>
      </c>
      <c r="BO459" t="str">
        <f t="shared" si="226"/>
        <v>=IF(WITHDRAWAL_training_input.xlsx!A366&lt;&gt;"",WITHDRAWAL_training_input.xlsx!A366,"")</v>
      </c>
      <c r="BP459" t="str">
        <f t="shared" si="226"/>
        <v>=IF(ACT_training_input.xlsx!A366&lt;&gt;"",ACT_training_input.xlsx!A366,"")</v>
      </c>
      <c r="BQ459" t="str">
        <f t="shared" si="226"/>
        <v>=IF(DSP_training_input.xlsx!A366&lt;&gt;"",DSP_training_input.xlsx!A366,"")</v>
      </c>
      <c r="BR459" t="str">
        <f t="shared" si="226"/>
        <v>=IF(PAG_training_input.xlsx!A366&lt;&gt;"",PAG_training_input.xlsx!A366,"")</v>
      </c>
      <c r="BS459" t="str">
        <f t="shared" si="226"/>
        <v>=IF(PRO_training_input.xlsx!A366&lt;&gt;"",PRO_training_input.xlsx!A366,"")</v>
      </c>
      <c r="BT459" t="str">
        <f t="shared" si="226"/>
        <v>=IF(SPL_training_input.xlsx!A366&lt;&gt;"",SPL_training_input.xlsx!A366,"")</v>
      </c>
      <c r="BU459" t="str">
        <f t="shared" si="226"/>
        <v>=IF(WDR_training_input.xlsx!A366&lt;&gt;"",WDR_training_input.xlsx!A366,"")</v>
      </c>
      <c r="BV459" t="str">
        <f t="shared" si="226"/>
        <v>=IF(CON_training_input.xlsx!A366&lt;&gt;"",CON_training_input.xlsx!A366,"")</v>
      </c>
      <c r="BW459" t="str">
        <f t="shared" si="226"/>
        <v>=IF(DSC_training_input.xlsx!A366&lt;&gt;"",DSC_training_input.xlsx!A366,"")</v>
      </c>
      <c r="BX459" t="str">
        <f t="shared" si="226"/>
        <v>=IF(FAN_training_input.xlsx!A366&lt;&gt;"",FAN_training_input.xlsx!A366,"")</v>
      </c>
      <c r="BY459" t="str">
        <f t="shared" si="226"/>
        <v>=IF(OMN_training_input.xlsx!A366&lt;&gt;"",OMN_training_input.xlsx!A366,"")</v>
      </c>
      <c r="BZ459" t="str">
        <f t="shared" si="226"/>
        <v>=IF(REP_training_input.xlsx!A366&lt;&gt;"",REP_training_input.xlsx!A366,"")</v>
      </c>
      <c r="CA459" t="str">
        <f t="shared" si="226"/>
        <v>=IF(SOM_training_input.xlsx!A366&lt;&gt;"",SOM_training_input.xlsx!A366,"")</v>
      </c>
      <c r="CB459" t="str">
        <f t="shared" si="226"/>
        <v>=IF(SUB_training_input.xlsx!A366&lt;&gt;"",SUB_training_input.xlsx!A366,"")</v>
      </c>
      <c r="CC459" t="str">
        <f t="shared" si="226"/>
        <v>=IF(UND_training_input.xlsx!A366&lt;&gt;"",UND_training_input.xlsx!A366,"")</v>
      </c>
      <c r="CD459" t="str">
        <f t="shared" si="226"/>
        <v>=IF(ALT_training_input.xlsx!A366&lt;&gt;"",ALT_training_input.xlsx!A366,"")</v>
      </c>
      <c r="CE459" t="str">
        <f t="shared" si="226"/>
        <v>=IF(HUM_training_input.xlsx!A366&lt;&gt;"",HUM_training_input.xlsx!A366,"")</v>
      </c>
      <c r="CF459" t="str">
        <f t="shared" si="226"/>
        <v>=IF(IDL_training_input.xlsx!A366&lt;&gt;"",IDL_training_input.xlsx!A366,"")</v>
      </c>
      <c r="CG459" t="str">
        <f t="shared" si="226"/>
        <v>=IF(RFM_training_input.xlsx!A366&lt;&gt;"",RFM_training_input.xlsx!A366,"")</v>
      </c>
      <c r="CH459" t="str">
        <f t="shared" si="226"/>
        <v>=IF(DN_training_input.xlsx!A366&lt;&gt;"",DN_training_input.xlsx!A366,"")</v>
      </c>
      <c r="CI459" t="str">
        <f t="shared" si="226"/>
        <v>=IF(INT_training_input.xlsx!A366&lt;&gt;"",INT_training_input.xlsx!A366,"")</v>
      </c>
      <c r="CJ459" t="str">
        <f t="shared" si="226"/>
        <v>=IF(SUP_training_input.xlsx!A366&lt;&gt;"",SUP_training_input.xlsx!A366,"")</v>
      </c>
      <c r="CK459" t="str">
        <f t="shared" si="226"/>
        <v>=IF(ANT_training_input.xlsx!A366&lt;&gt;"",ANT_training_input.xlsx!A366,"")</v>
      </c>
      <c r="CL459" t="str">
        <f t="shared" si="226"/>
        <v>=IF(ISO_training_input.xlsx!A366&lt;&gt;"",ISO_training_input.xlsx!A366,"")</v>
      </c>
    </row>
    <row r="460" spans="1:90">
      <c r="A460">
        <v>367</v>
      </c>
      <c r="B460" t="str">
        <f t="shared" si="205"/>
        <v>=IF(SUICIDE_training_input.xlsx!A367&lt;&gt;"",SUICIDE_training_input.xlsx!A367,"")</v>
      </c>
      <c r="C460" t="str">
        <f t="shared" si="227"/>
        <v>=IF(IQ_training_input.xlsx!A367&lt;&gt;"",IQ_training_input.xlsx!A367,"")</v>
      </c>
      <c r="D460" t="str">
        <f t="shared" si="227"/>
        <v>=IF(AMBIG_training_input.xlsx!A367&lt;&gt;"",AMBIG_training_input.xlsx!A367,"")</v>
      </c>
      <c r="E460" t="str">
        <f t="shared" si="227"/>
        <v>=IF(EGODYST_training_input.xlsx!A367&lt;&gt;"",EGODYST_training_input.xlsx!A367,"")</v>
      </c>
      <c r="F460" t="str">
        <f t="shared" si="227"/>
        <v>=IF(AUTISM_training_input.xlsx!A367&lt;&gt;"",AUTISM_training_input.xlsx!A367,"")</v>
      </c>
      <c r="G460" t="str">
        <f t="shared" si="227"/>
        <v>=IF(IDENTITY_training_input.xlsx!A367&lt;&gt;"",IDENTITY_training_input.xlsx!A367,"")</v>
      </c>
      <c r="H460" t="str">
        <f t="shared" si="227"/>
        <v>=IF(SELFDIR_training_input.xlsx!A367&lt;&gt;"",SELFDIR_training_input.xlsx!A367,"")</v>
      </c>
      <c r="I460" t="str">
        <f t="shared" si="227"/>
        <v>=IF(EMPATHY_training_input.xlsx!A367&lt;&gt;"",EMPATHY_training_input.xlsx!A367,"")</v>
      </c>
      <c r="J460" t="str">
        <f t="shared" si="227"/>
        <v>=IF(INTIMACY_training_input.xlsx!A367&lt;&gt;"",INTIMACY_training_input.xlsx!A367,"")</v>
      </c>
      <c r="K460" t="str">
        <f t="shared" si="227"/>
        <v>=IF(ACUTE_training_input.xlsx!A367&lt;&gt;"",ACUTE_training_input.xlsx!A367,"")</v>
      </c>
      <c r="L460" t="str">
        <f t="shared" si="227"/>
        <v>=IF(CHRONIC_training_input.xlsx!A367&lt;&gt;"",CHRONIC_training_input.xlsx!A367,"")</v>
      </c>
      <c r="M460" t="str">
        <f t="shared" si="227"/>
        <v>=IF(TRAUMA_PAST_training_input.xlsx!A367&lt;&gt;"",TRAUMA_PAST_training_input.xlsx!A367,"")</v>
      </c>
      <c r="N460" t="str">
        <f t="shared" si="227"/>
        <v>=IF(TRAUMA_PRESENT_training_input.xlsx!A367&lt;&gt;"",TRAUMA_PRESENT_training_input.xlsx!A367,"")</v>
      </c>
      <c r="O460" t="str">
        <f t="shared" si="227"/>
        <v>=IF(HOPE_training_input.xlsx!A367&lt;&gt;"",HOPE_training_input.xlsx!A367,"")</v>
      </c>
      <c r="P460" t="str">
        <f t="shared" si="227"/>
        <v>=IF(SELFAFFICACY_training_input.xlsx!A367&lt;&gt;"",SELFAFFICACY_training_input.xlsx!A367,"")</v>
      </c>
      <c r="Q460" t="str">
        <f t="shared" si="227"/>
        <v>=IF(SELFESTEEM_training_input.xlsx!A367&lt;&gt;"",SELFESTEEM_training_input.xlsx!A367,"")</v>
      </c>
      <c r="R460" t="str">
        <f t="shared" si="227"/>
        <v>=IF(WELLBEING_training_input.xlsx!A367&lt;&gt;"",WELLBEING_training_input.xlsx!A367,"")</v>
      </c>
      <c r="S460" t="str">
        <f t="shared" si="227"/>
        <v>=IF(HYPER_training_input.xlsx!A367&lt;&gt;"",HYPER_training_input.xlsx!A367,"")</v>
      </c>
      <c r="T460" t="str">
        <f t="shared" si="227"/>
        <v>=IF(AGGR_training_input.xlsx!A367&lt;&gt;"",AGGR_training_input.xlsx!A367,"")</v>
      </c>
      <c r="U460" t="str">
        <f t="shared" si="227"/>
        <v>=IF(COND_PR_training_input.xlsx!A367&lt;&gt;"",COND_PR_training_input.xlsx!A367,"")</v>
      </c>
      <c r="V460" t="str">
        <f t="shared" si="227"/>
        <v>=IF(ANXIE_training_input.xlsx!A367&lt;&gt;"",ANXIE_training_input.xlsx!A367,"")</v>
      </c>
      <c r="W460" t="str">
        <f t="shared" si="227"/>
        <v>=IF(DEPR_training_input.xlsx!A367&lt;&gt;"",DEPR_training_input.xlsx!A367,"")</v>
      </c>
      <c r="X460" t="str">
        <f t="shared" si="227"/>
        <v>=IF(SOMAT_training_input.xlsx!A367&lt;&gt;"",SOMAT_training_input.xlsx!A367,"")</v>
      </c>
      <c r="Y460" t="str">
        <f t="shared" si="227"/>
        <v>=IF(ATYPI_training_input.xlsx!A367&lt;&gt;"",ATYPI_training_input.xlsx!A367,"")</v>
      </c>
      <c r="Z460" t="str">
        <f t="shared" si="227"/>
        <v>=IF(WITHD_training_input.xlsx!A367&lt;&gt;"",WITHD_training_input.xlsx!A367,"")</v>
      </c>
      <c r="AA460" t="str">
        <f t="shared" si="227"/>
        <v>=IF(ATTE_PR_training_input.xlsx!A367&lt;&gt;"",ATTE_PR_training_input.xlsx!A367,"")</v>
      </c>
      <c r="AB460" t="str">
        <f t="shared" si="227"/>
        <v>=IF(ANG_CONT_training_input.xlsx!A367&lt;&gt;"",ANG_CONT_training_input.xlsx!A367,"")</v>
      </c>
      <c r="AC460" t="str">
        <f t="shared" si="227"/>
        <v>=IF(DEV_SOC_DIS_training_input.xlsx!A367&lt;&gt;"",DEV_SOC_DIS_training_input.xlsx!A367,"")</v>
      </c>
      <c r="AD460" t="str">
        <f t="shared" si="227"/>
        <v>=IF(BULLY_training_input.xlsx!A367&lt;&gt;"",BULLY_training_input.xlsx!A367,"")</v>
      </c>
      <c r="AE460" t="str">
        <f t="shared" si="227"/>
        <v>=IF(EMOT_SELF_C_training_input.xlsx!A367&lt;&gt;"",EMOT_SELF_C_training_input.xlsx!A367,"")</v>
      </c>
      <c r="AF460" t="str">
        <f t="shared" si="227"/>
        <v>=IF(EXE_FUN_training_input.xlsx!A367&lt;&gt;"",EXE_FUN_training_input.xlsx!A367,"")</v>
      </c>
      <c r="AG460" t="str">
        <f t="shared" si="227"/>
        <v>=IF(MANIA_training_input.xlsx!A367&lt;&gt;"",MANIA_training_input.xlsx!A367,"")</v>
      </c>
      <c r="AH460" t="str">
        <f t="shared" si="227"/>
        <v>=IF(NEG_EMOT_training_input.xlsx!A367&lt;&gt;"",NEG_EMOT_training_input.xlsx!A367,"")</v>
      </c>
      <c r="AI460" t="str">
        <f t="shared" si="227"/>
        <v>=IF(ADAPT_training_input.xlsx!A367&lt;&gt;"",ADAPT_training_input.xlsx!A367,"")</v>
      </c>
      <c r="AJ460" t="str">
        <f t="shared" si="227"/>
        <v>=IF(SOC_SK_training_input.xlsx!A367&lt;&gt;"",SOC_SK_training_input.xlsx!A367,"")</v>
      </c>
      <c r="AK460" t="str">
        <f t="shared" si="227"/>
        <v>=IF(LEAD_training_input.xlsx!A367&lt;&gt;"",LEAD_training_input.xlsx!A367,"")</v>
      </c>
      <c r="AL460" t="str">
        <f t="shared" si="227"/>
        <v>=IF(ACT_DAIL_training_input.xlsx!A367&lt;&gt;"",ACT_DAIL_training_input.xlsx!A367,"")</v>
      </c>
      <c r="AM460" t="str">
        <f t="shared" si="227"/>
        <v>=IF(FUN_COM_training_input.xlsx!A367&lt;&gt;"",FUN_COM_training_input.xlsx!A367,"")</v>
      </c>
      <c r="AN460" t="str">
        <f t="shared" si="227"/>
        <v>=IF(RESILI_training_input.xlsx!A367&lt;&gt;"",RESILI_training_input.xlsx!A367,"")</v>
      </c>
      <c r="AO460" t="str">
        <f t="shared" si="227"/>
        <v>=IF(SEL_training_input.xlsx!A367&lt;&gt;"",SEL_training_input.xlsx!A367,"")</v>
      </c>
      <c r="AP460" t="str">
        <f t="shared" si="227"/>
        <v>=IF(SEV_training_input.xlsx!A367&lt;&gt;"",SEV_training_input.xlsx!A367,"")</v>
      </c>
      <c r="AQ460" t="str">
        <f t="shared" si="227"/>
        <v>=IF(ANHEDONIA_training_input.xlsx!A367&lt;&gt;"",ANHEDONIA_training_input.xlsx!A367,"")</v>
      </c>
      <c r="AR460" t="str">
        <f t="shared" si="227"/>
        <v>=IF(ANXIOUSNESS_training_input.xlsx!A367&lt;&gt;"",ANXIOUSNESS_training_input.xlsx!A367,"")</v>
      </c>
      <c r="AS460" t="str">
        <f t="shared" si="227"/>
        <v>=IF(ATTENTION_SEEKING_training_input.xlsx!A367&lt;&gt;"",ATTENTION_SEEKING_training_input.xlsx!A367,"")</v>
      </c>
      <c r="AT460" t="str">
        <f t="shared" si="227"/>
        <v>=IF(CALLOUSNESS_training_input.xlsx!A367&lt;&gt;"",CALLOUSNESS_training_input.xlsx!A367,"")</v>
      </c>
      <c r="AU460" t="str">
        <f t="shared" si="227"/>
        <v>=IF(DECEITFULNESS_training_input.xlsx!A367&lt;&gt;"",DECEITFULNESS_training_input.xlsx!A367,"")</v>
      </c>
      <c r="AV460" t="str">
        <f t="shared" si="227"/>
        <v>=IF(DEPRESSIVITY_training_input.xlsx!A367&lt;&gt;"",DEPRESSIVITY_training_input.xlsx!A367,"")</v>
      </c>
      <c r="AW460" t="str">
        <f t="shared" si="227"/>
        <v>=IF(DISTRACTIBILITY_training_input.xlsx!A367&lt;&gt;"",DISTRACTIBILITY_training_input.xlsx!A367,"")</v>
      </c>
      <c r="AX460" t="str">
        <f t="shared" si="227"/>
        <v>=IF(ECCENTRICITY_training_input.xlsx!A367&lt;&gt;"",ECCENTRICITY_training_input.xlsx!A367,"")</v>
      </c>
      <c r="AY460" t="str">
        <f t="shared" si="227"/>
        <v>=IF(EMOTIONAL_LABILITY_training_input.xlsx!A367&lt;&gt;"",EMOTIONAL_LABILITY_training_input.xlsx!A367,"")</v>
      </c>
      <c r="AZ460" t="str">
        <f t="shared" si="227"/>
        <v>=IF(GRANDIOSITY_training_input.xlsx!A367&lt;&gt;"",GRANDIOSITY_training_input.xlsx!A367,"")</v>
      </c>
      <c r="BA460" t="str">
        <f t="shared" si="227"/>
        <v>=IF(HOSTILITY_training_input.xlsx!A367&lt;&gt;"",HOSTILITY_training_input.xlsx!A367,"")</v>
      </c>
      <c r="BB460" t="str">
        <f t="shared" si="227"/>
        <v>=IF(IMPULSIVITY_training_input.xlsx!A367&lt;&gt;"",IMPULSIVITY_training_input.xlsx!A367,"")</v>
      </c>
      <c r="BC460" t="str">
        <f t="shared" si="227"/>
        <v>=IF(INTIMACY_AVOIDANCE_training_input.xlsx!A367&lt;&gt;"",INTIMACY_AVOIDANCE_training_input.xlsx!A367,"")</v>
      </c>
      <c r="BD460" t="str">
        <f t="shared" si="227"/>
        <v>=IF(IRRESPONSIBILITY_training_input.xlsx!A367&lt;&gt;"",IRRESPONSIBILITY_training_input.xlsx!A367,"")</v>
      </c>
      <c r="BE460" t="str">
        <f t="shared" si="227"/>
        <v>=IF(MANIPULATIVENESS_training_input.xlsx!A367&lt;&gt;"",MANIPULATIVENESS_training_input.xlsx!A367,"")</v>
      </c>
      <c r="BF460" t="str">
        <f t="shared" si="227"/>
        <v>=IF(PERCEPTUAL_DYSREGULATION_training_input.xlsx!A367&lt;&gt;"",PERCEPTUAL_DYSREGULATION_training_input.xlsx!A367,"")</v>
      </c>
      <c r="BG460" t="str">
        <f t="shared" si="227"/>
        <v>=IF(PERSEVERATION_training_input.xlsx!A367&lt;&gt;"",PERSEVERATION_training_input.xlsx!A367,"")</v>
      </c>
      <c r="BH460" t="str">
        <f t="shared" si="227"/>
        <v>=IF(RESTRICTED_AFFECTIVITY_training_input.xlsx!A367&lt;&gt;"",RESTRICTED_AFFECTIVITY_training_input.xlsx!A367,"")</v>
      </c>
      <c r="BI460" t="str">
        <f t="shared" si="227"/>
        <v>=IF(RIGID_PERFECTIONISM_training_input.xlsx!A367&lt;&gt;"",RIGID_PERFECTIONISM_training_input.xlsx!A367,"")</v>
      </c>
      <c r="BJ460" t="str">
        <f t="shared" si="227"/>
        <v>=IF(RISK_TAKING_training_input.xlsx!A367&lt;&gt;"",RISK_TAKING_training_input.xlsx!A367,"")</v>
      </c>
      <c r="BK460" t="str">
        <f t="shared" si="227"/>
        <v>=IF(SEPARATION_INSECURITY_training_input.xlsx!A367&lt;&gt;"",SEPARATION_INSECURITY_training_input.xlsx!A367,"")</v>
      </c>
      <c r="BL460" t="str">
        <f t="shared" si="227"/>
        <v>=IF(SUBMISSIVENESS_training_input.xlsx!A367&lt;&gt;"",SUBMISSIVENESS_training_input.xlsx!A367,"")</v>
      </c>
      <c r="BM460" t="str">
        <f t="shared" si="227"/>
        <v>=IF(SUSPICIOUSNESS_training_input.xlsx!A367&lt;&gt;"",SUSPICIOUSNESS_training_input.xlsx!A367,"")</v>
      </c>
      <c r="BN460" t="str">
        <f t="shared" ref="BN460:CL463" si="228">CONCATENATE($A$11,BN$1,$A$12,$A460,$A$13,BN$1,$A$14,$A460,$A$15)</f>
        <v>=IF(UNUSUAL_BELIEFS_training_input.xlsx!A367&lt;&gt;"",UNUSUAL_BELIEFS_training_input.xlsx!A367,"")</v>
      </c>
      <c r="BO460" t="str">
        <f t="shared" si="228"/>
        <v>=IF(WITHDRAWAL_training_input.xlsx!A367&lt;&gt;"",WITHDRAWAL_training_input.xlsx!A367,"")</v>
      </c>
      <c r="BP460" t="str">
        <f t="shared" si="228"/>
        <v>=IF(ACT_training_input.xlsx!A367&lt;&gt;"",ACT_training_input.xlsx!A367,"")</v>
      </c>
      <c r="BQ460" t="str">
        <f t="shared" si="228"/>
        <v>=IF(DSP_training_input.xlsx!A367&lt;&gt;"",DSP_training_input.xlsx!A367,"")</v>
      </c>
      <c r="BR460" t="str">
        <f t="shared" si="228"/>
        <v>=IF(PAG_training_input.xlsx!A367&lt;&gt;"",PAG_training_input.xlsx!A367,"")</v>
      </c>
      <c r="BS460" t="str">
        <f t="shared" si="228"/>
        <v>=IF(PRO_training_input.xlsx!A367&lt;&gt;"",PRO_training_input.xlsx!A367,"")</v>
      </c>
      <c r="BT460" t="str">
        <f t="shared" si="228"/>
        <v>=IF(SPL_training_input.xlsx!A367&lt;&gt;"",SPL_training_input.xlsx!A367,"")</v>
      </c>
      <c r="BU460" t="str">
        <f t="shared" si="228"/>
        <v>=IF(WDR_training_input.xlsx!A367&lt;&gt;"",WDR_training_input.xlsx!A367,"")</v>
      </c>
      <c r="BV460" t="str">
        <f t="shared" si="228"/>
        <v>=IF(CON_training_input.xlsx!A367&lt;&gt;"",CON_training_input.xlsx!A367,"")</v>
      </c>
      <c r="BW460" t="str">
        <f t="shared" si="228"/>
        <v>=IF(DSC_training_input.xlsx!A367&lt;&gt;"",DSC_training_input.xlsx!A367,"")</v>
      </c>
      <c r="BX460" t="str">
        <f t="shared" si="228"/>
        <v>=IF(FAN_training_input.xlsx!A367&lt;&gt;"",FAN_training_input.xlsx!A367,"")</v>
      </c>
      <c r="BY460" t="str">
        <f t="shared" si="228"/>
        <v>=IF(OMN_training_input.xlsx!A367&lt;&gt;"",OMN_training_input.xlsx!A367,"")</v>
      </c>
      <c r="BZ460" t="str">
        <f t="shared" si="228"/>
        <v>=IF(REP_training_input.xlsx!A367&lt;&gt;"",REP_training_input.xlsx!A367,"")</v>
      </c>
      <c r="CA460" t="str">
        <f t="shared" si="228"/>
        <v>=IF(SOM_training_input.xlsx!A367&lt;&gt;"",SOM_training_input.xlsx!A367,"")</v>
      </c>
      <c r="CB460" t="str">
        <f t="shared" si="228"/>
        <v>=IF(SUB_training_input.xlsx!A367&lt;&gt;"",SUB_training_input.xlsx!A367,"")</v>
      </c>
      <c r="CC460" t="str">
        <f t="shared" si="228"/>
        <v>=IF(UND_training_input.xlsx!A367&lt;&gt;"",UND_training_input.xlsx!A367,"")</v>
      </c>
      <c r="CD460" t="str">
        <f t="shared" si="228"/>
        <v>=IF(ALT_training_input.xlsx!A367&lt;&gt;"",ALT_training_input.xlsx!A367,"")</v>
      </c>
      <c r="CE460" t="str">
        <f t="shared" si="228"/>
        <v>=IF(HUM_training_input.xlsx!A367&lt;&gt;"",HUM_training_input.xlsx!A367,"")</v>
      </c>
      <c r="CF460" t="str">
        <f t="shared" si="228"/>
        <v>=IF(IDL_training_input.xlsx!A367&lt;&gt;"",IDL_training_input.xlsx!A367,"")</v>
      </c>
      <c r="CG460" t="str">
        <f t="shared" si="228"/>
        <v>=IF(RFM_training_input.xlsx!A367&lt;&gt;"",RFM_training_input.xlsx!A367,"")</v>
      </c>
      <c r="CH460" t="str">
        <f t="shared" si="228"/>
        <v>=IF(DN_training_input.xlsx!A367&lt;&gt;"",DN_training_input.xlsx!A367,"")</v>
      </c>
      <c r="CI460" t="str">
        <f t="shared" si="228"/>
        <v>=IF(INT_training_input.xlsx!A367&lt;&gt;"",INT_training_input.xlsx!A367,"")</v>
      </c>
      <c r="CJ460" t="str">
        <f t="shared" si="228"/>
        <v>=IF(SUP_training_input.xlsx!A367&lt;&gt;"",SUP_training_input.xlsx!A367,"")</v>
      </c>
      <c r="CK460" t="str">
        <f t="shared" si="228"/>
        <v>=IF(ANT_training_input.xlsx!A367&lt;&gt;"",ANT_training_input.xlsx!A367,"")</v>
      </c>
      <c r="CL460" t="str">
        <f t="shared" si="228"/>
        <v>=IF(ISO_training_input.xlsx!A367&lt;&gt;"",ISO_training_input.xlsx!A367,"")</v>
      </c>
    </row>
    <row r="461" spans="1:90">
      <c r="A461">
        <v>368</v>
      </c>
      <c r="B461" t="str">
        <f t="shared" si="205"/>
        <v>=IF(SUICIDE_training_input.xlsx!A368&lt;&gt;"",SUICIDE_training_input.xlsx!A368,"")</v>
      </c>
      <c r="C461" t="str">
        <f t="shared" ref="C461:BN464" si="229">CONCATENATE($A$11,C$1,$A$12,$A461,$A$13,C$1,$A$14,$A461,$A$15)</f>
        <v>=IF(IQ_training_input.xlsx!A368&lt;&gt;"",IQ_training_input.xlsx!A368,"")</v>
      </c>
      <c r="D461" t="str">
        <f t="shared" si="229"/>
        <v>=IF(AMBIG_training_input.xlsx!A368&lt;&gt;"",AMBIG_training_input.xlsx!A368,"")</v>
      </c>
      <c r="E461" t="str">
        <f t="shared" si="229"/>
        <v>=IF(EGODYST_training_input.xlsx!A368&lt;&gt;"",EGODYST_training_input.xlsx!A368,"")</v>
      </c>
      <c r="F461" t="str">
        <f t="shared" si="229"/>
        <v>=IF(AUTISM_training_input.xlsx!A368&lt;&gt;"",AUTISM_training_input.xlsx!A368,"")</v>
      </c>
      <c r="G461" t="str">
        <f t="shared" si="229"/>
        <v>=IF(IDENTITY_training_input.xlsx!A368&lt;&gt;"",IDENTITY_training_input.xlsx!A368,"")</v>
      </c>
      <c r="H461" t="str">
        <f t="shared" si="229"/>
        <v>=IF(SELFDIR_training_input.xlsx!A368&lt;&gt;"",SELFDIR_training_input.xlsx!A368,"")</v>
      </c>
      <c r="I461" t="str">
        <f t="shared" si="229"/>
        <v>=IF(EMPATHY_training_input.xlsx!A368&lt;&gt;"",EMPATHY_training_input.xlsx!A368,"")</v>
      </c>
      <c r="J461" t="str">
        <f t="shared" si="229"/>
        <v>=IF(INTIMACY_training_input.xlsx!A368&lt;&gt;"",INTIMACY_training_input.xlsx!A368,"")</v>
      </c>
      <c r="K461" t="str">
        <f t="shared" si="229"/>
        <v>=IF(ACUTE_training_input.xlsx!A368&lt;&gt;"",ACUTE_training_input.xlsx!A368,"")</v>
      </c>
      <c r="L461" t="str">
        <f t="shared" si="229"/>
        <v>=IF(CHRONIC_training_input.xlsx!A368&lt;&gt;"",CHRONIC_training_input.xlsx!A368,"")</v>
      </c>
      <c r="M461" t="str">
        <f t="shared" si="229"/>
        <v>=IF(TRAUMA_PAST_training_input.xlsx!A368&lt;&gt;"",TRAUMA_PAST_training_input.xlsx!A368,"")</v>
      </c>
      <c r="N461" t="str">
        <f t="shared" si="229"/>
        <v>=IF(TRAUMA_PRESENT_training_input.xlsx!A368&lt;&gt;"",TRAUMA_PRESENT_training_input.xlsx!A368,"")</v>
      </c>
      <c r="O461" t="str">
        <f t="shared" si="229"/>
        <v>=IF(HOPE_training_input.xlsx!A368&lt;&gt;"",HOPE_training_input.xlsx!A368,"")</v>
      </c>
      <c r="P461" t="str">
        <f t="shared" si="229"/>
        <v>=IF(SELFAFFICACY_training_input.xlsx!A368&lt;&gt;"",SELFAFFICACY_training_input.xlsx!A368,"")</v>
      </c>
      <c r="Q461" t="str">
        <f t="shared" si="229"/>
        <v>=IF(SELFESTEEM_training_input.xlsx!A368&lt;&gt;"",SELFESTEEM_training_input.xlsx!A368,"")</v>
      </c>
      <c r="R461" t="str">
        <f t="shared" si="229"/>
        <v>=IF(WELLBEING_training_input.xlsx!A368&lt;&gt;"",WELLBEING_training_input.xlsx!A368,"")</v>
      </c>
      <c r="S461" t="str">
        <f t="shared" si="229"/>
        <v>=IF(HYPER_training_input.xlsx!A368&lt;&gt;"",HYPER_training_input.xlsx!A368,"")</v>
      </c>
      <c r="T461" t="str">
        <f t="shared" si="229"/>
        <v>=IF(AGGR_training_input.xlsx!A368&lt;&gt;"",AGGR_training_input.xlsx!A368,"")</v>
      </c>
      <c r="U461" t="str">
        <f t="shared" si="229"/>
        <v>=IF(COND_PR_training_input.xlsx!A368&lt;&gt;"",COND_PR_training_input.xlsx!A368,"")</v>
      </c>
      <c r="V461" t="str">
        <f t="shared" si="229"/>
        <v>=IF(ANXIE_training_input.xlsx!A368&lt;&gt;"",ANXIE_training_input.xlsx!A368,"")</v>
      </c>
      <c r="W461" t="str">
        <f t="shared" si="229"/>
        <v>=IF(DEPR_training_input.xlsx!A368&lt;&gt;"",DEPR_training_input.xlsx!A368,"")</v>
      </c>
      <c r="X461" t="str">
        <f t="shared" si="229"/>
        <v>=IF(SOMAT_training_input.xlsx!A368&lt;&gt;"",SOMAT_training_input.xlsx!A368,"")</v>
      </c>
      <c r="Y461" t="str">
        <f t="shared" si="229"/>
        <v>=IF(ATYPI_training_input.xlsx!A368&lt;&gt;"",ATYPI_training_input.xlsx!A368,"")</v>
      </c>
      <c r="Z461" t="str">
        <f t="shared" si="229"/>
        <v>=IF(WITHD_training_input.xlsx!A368&lt;&gt;"",WITHD_training_input.xlsx!A368,"")</v>
      </c>
      <c r="AA461" t="str">
        <f t="shared" si="229"/>
        <v>=IF(ATTE_PR_training_input.xlsx!A368&lt;&gt;"",ATTE_PR_training_input.xlsx!A368,"")</v>
      </c>
      <c r="AB461" t="str">
        <f t="shared" si="229"/>
        <v>=IF(ANG_CONT_training_input.xlsx!A368&lt;&gt;"",ANG_CONT_training_input.xlsx!A368,"")</v>
      </c>
      <c r="AC461" t="str">
        <f t="shared" si="229"/>
        <v>=IF(DEV_SOC_DIS_training_input.xlsx!A368&lt;&gt;"",DEV_SOC_DIS_training_input.xlsx!A368,"")</v>
      </c>
      <c r="AD461" t="str">
        <f t="shared" si="229"/>
        <v>=IF(BULLY_training_input.xlsx!A368&lt;&gt;"",BULLY_training_input.xlsx!A368,"")</v>
      </c>
      <c r="AE461" t="str">
        <f t="shared" si="229"/>
        <v>=IF(EMOT_SELF_C_training_input.xlsx!A368&lt;&gt;"",EMOT_SELF_C_training_input.xlsx!A368,"")</v>
      </c>
      <c r="AF461" t="str">
        <f t="shared" si="229"/>
        <v>=IF(EXE_FUN_training_input.xlsx!A368&lt;&gt;"",EXE_FUN_training_input.xlsx!A368,"")</v>
      </c>
      <c r="AG461" t="str">
        <f t="shared" si="229"/>
        <v>=IF(MANIA_training_input.xlsx!A368&lt;&gt;"",MANIA_training_input.xlsx!A368,"")</v>
      </c>
      <c r="AH461" t="str">
        <f t="shared" si="229"/>
        <v>=IF(NEG_EMOT_training_input.xlsx!A368&lt;&gt;"",NEG_EMOT_training_input.xlsx!A368,"")</v>
      </c>
      <c r="AI461" t="str">
        <f t="shared" si="229"/>
        <v>=IF(ADAPT_training_input.xlsx!A368&lt;&gt;"",ADAPT_training_input.xlsx!A368,"")</v>
      </c>
      <c r="AJ461" t="str">
        <f t="shared" si="229"/>
        <v>=IF(SOC_SK_training_input.xlsx!A368&lt;&gt;"",SOC_SK_training_input.xlsx!A368,"")</v>
      </c>
      <c r="AK461" t="str">
        <f t="shared" si="229"/>
        <v>=IF(LEAD_training_input.xlsx!A368&lt;&gt;"",LEAD_training_input.xlsx!A368,"")</v>
      </c>
      <c r="AL461" t="str">
        <f t="shared" si="229"/>
        <v>=IF(ACT_DAIL_training_input.xlsx!A368&lt;&gt;"",ACT_DAIL_training_input.xlsx!A368,"")</v>
      </c>
      <c r="AM461" t="str">
        <f t="shared" si="229"/>
        <v>=IF(FUN_COM_training_input.xlsx!A368&lt;&gt;"",FUN_COM_training_input.xlsx!A368,"")</v>
      </c>
      <c r="AN461" t="str">
        <f t="shared" si="229"/>
        <v>=IF(RESILI_training_input.xlsx!A368&lt;&gt;"",RESILI_training_input.xlsx!A368,"")</v>
      </c>
      <c r="AO461" t="str">
        <f t="shared" si="229"/>
        <v>=IF(SEL_training_input.xlsx!A368&lt;&gt;"",SEL_training_input.xlsx!A368,"")</v>
      </c>
      <c r="AP461" t="str">
        <f t="shared" si="229"/>
        <v>=IF(SEV_training_input.xlsx!A368&lt;&gt;"",SEV_training_input.xlsx!A368,"")</v>
      </c>
      <c r="AQ461" t="str">
        <f t="shared" si="229"/>
        <v>=IF(ANHEDONIA_training_input.xlsx!A368&lt;&gt;"",ANHEDONIA_training_input.xlsx!A368,"")</v>
      </c>
      <c r="AR461" t="str">
        <f t="shared" si="229"/>
        <v>=IF(ANXIOUSNESS_training_input.xlsx!A368&lt;&gt;"",ANXIOUSNESS_training_input.xlsx!A368,"")</v>
      </c>
      <c r="AS461" t="str">
        <f t="shared" si="229"/>
        <v>=IF(ATTENTION_SEEKING_training_input.xlsx!A368&lt;&gt;"",ATTENTION_SEEKING_training_input.xlsx!A368,"")</v>
      </c>
      <c r="AT461" t="str">
        <f t="shared" si="229"/>
        <v>=IF(CALLOUSNESS_training_input.xlsx!A368&lt;&gt;"",CALLOUSNESS_training_input.xlsx!A368,"")</v>
      </c>
      <c r="AU461" t="str">
        <f t="shared" si="229"/>
        <v>=IF(DECEITFULNESS_training_input.xlsx!A368&lt;&gt;"",DECEITFULNESS_training_input.xlsx!A368,"")</v>
      </c>
      <c r="AV461" t="str">
        <f t="shared" si="229"/>
        <v>=IF(DEPRESSIVITY_training_input.xlsx!A368&lt;&gt;"",DEPRESSIVITY_training_input.xlsx!A368,"")</v>
      </c>
      <c r="AW461" t="str">
        <f t="shared" si="229"/>
        <v>=IF(DISTRACTIBILITY_training_input.xlsx!A368&lt;&gt;"",DISTRACTIBILITY_training_input.xlsx!A368,"")</v>
      </c>
      <c r="AX461" t="str">
        <f t="shared" si="229"/>
        <v>=IF(ECCENTRICITY_training_input.xlsx!A368&lt;&gt;"",ECCENTRICITY_training_input.xlsx!A368,"")</v>
      </c>
      <c r="AY461" t="str">
        <f t="shared" si="229"/>
        <v>=IF(EMOTIONAL_LABILITY_training_input.xlsx!A368&lt;&gt;"",EMOTIONAL_LABILITY_training_input.xlsx!A368,"")</v>
      </c>
      <c r="AZ461" t="str">
        <f t="shared" si="229"/>
        <v>=IF(GRANDIOSITY_training_input.xlsx!A368&lt;&gt;"",GRANDIOSITY_training_input.xlsx!A368,"")</v>
      </c>
      <c r="BA461" t="str">
        <f t="shared" si="229"/>
        <v>=IF(HOSTILITY_training_input.xlsx!A368&lt;&gt;"",HOSTILITY_training_input.xlsx!A368,"")</v>
      </c>
      <c r="BB461" t="str">
        <f t="shared" si="229"/>
        <v>=IF(IMPULSIVITY_training_input.xlsx!A368&lt;&gt;"",IMPULSIVITY_training_input.xlsx!A368,"")</v>
      </c>
      <c r="BC461" t="str">
        <f t="shared" si="229"/>
        <v>=IF(INTIMACY_AVOIDANCE_training_input.xlsx!A368&lt;&gt;"",INTIMACY_AVOIDANCE_training_input.xlsx!A368,"")</v>
      </c>
      <c r="BD461" t="str">
        <f t="shared" si="229"/>
        <v>=IF(IRRESPONSIBILITY_training_input.xlsx!A368&lt;&gt;"",IRRESPONSIBILITY_training_input.xlsx!A368,"")</v>
      </c>
      <c r="BE461" t="str">
        <f t="shared" si="229"/>
        <v>=IF(MANIPULATIVENESS_training_input.xlsx!A368&lt;&gt;"",MANIPULATIVENESS_training_input.xlsx!A368,"")</v>
      </c>
      <c r="BF461" t="str">
        <f t="shared" si="229"/>
        <v>=IF(PERCEPTUAL_DYSREGULATION_training_input.xlsx!A368&lt;&gt;"",PERCEPTUAL_DYSREGULATION_training_input.xlsx!A368,"")</v>
      </c>
      <c r="BG461" t="str">
        <f t="shared" si="229"/>
        <v>=IF(PERSEVERATION_training_input.xlsx!A368&lt;&gt;"",PERSEVERATION_training_input.xlsx!A368,"")</v>
      </c>
      <c r="BH461" t="str">
        <f t="shared" si="229"/>
        <v>=IF(RESTRICTED_AFFECTIVITY_training_input.xlsx!A368&lt;&gt;"",RESTRICTED_AFFECTIVITY_training_input.xlsx!A368,"")</v>
      </c>
      <c r="BI461" t="str">
        <f t="shared" si="229"/>
        <v>=IF(RIGID_PERFECTIONISM_training_input.xlsx!A368&lt;&gt;"",RIGID_PERFECTIONISM_training_input.xlsx!A368,"")</v>
      </c>
      <c r="BJ461" t="str">
        <f t="shared" si="229"/>
        <v>=IF(RISK_TAKING_training_input.xlsx!A368&lt;&gt;"",RISK_TAKING_training_input.xlsx!A368,"")</v>
      </c>
      <c r="BK461" t="str">
        <f t="shared" si="229"/>
        <v>=IF(SEPARATION_INSECURITY_training_input.xlsx!A368&lt;&gt;"",SEPARATION_INSECURITY_training_input.xlsx!A368,"")</v>
      </c>
      <c r="BL461" t="str">
        <f t="shared" si="229"/>
        <v>=IF(SUBMISSIVENESS_training_input.xlsx!A368&lt;&gt;"",SUBMISSIVENESS_training_input.xlsx!A368,"")</v>
      </c>
      <c r="BM461" t="str">
        <f t="shared" si="229"/>
        <v>=IF(SUSPICIOUSNESS_training_input.xlsx!A368&lt;&gt;"",SUSPICIOUSNESS_training_input.xlsx!A368,"")</v>
      </c>
      <c r="BN461" t="str">
        <f t="shared" si="229"/>
        <v>=IF(UNUSUAL_BELIEFS_training_input.xlsx!A368&lt;&gt;"",UNUSUAL_BELIEFS_training_input.xlsx!A368,"")</v>
      </c>
      <c r="BO461" t="str">
        <f t="shared" si="228"/>
        <v>=IF(WITHDRAWAL_training_input.xlsx!A368&lt;&gt;"",WITHDRAWAL_training_input.xlsx!A368,"")</v>
      </c>
      <c r="BP461" t="str">
        <f t="shared" si="228"/>
        <v>=IF(ACT_training_input.xlsx!A368&lt;&gt;"",ACT_training_input.xlsx!A368,"")</v>
      </c>
      <c r="BQ461" t="str">
        <f t="shared" si="228"/>
        <v>=IF(DSP_training_input.xlsx!A368&lt;&gt;"",DSP_training_input.xlsx!A368,"")</v>
      </c>
      <c r="BR461" t="str">
        <f t="shared" si="228"/>
        <v>=IF(PAG_training_input.xlsx!A368&lt;&gt;"",PAG_training_input.xlsx!A368,"")</v>
      </c>
      <c r="BS461" t="str">
        <f t="shared" si="228"/>
        <v>=IF(PRO_training_input.xlsx!A368&lt;&gt;"",PRO_training_input.xlsx!A368,"")</v>
      </c>
      <c r="BT461" t="str">
        <f t="shared" si="228"/>
        <v>=IF(SPL_training_input.xlsx!A368&lt;&gt;"",SPL_training_input.xlsx!A368,"")</v>
      </c>
      <c r="BU461" t="str">
        <f t="shared" si="228"/>
        <v>=IF(WDR_training_input.xlsx!A368&lt;&gt;"",WDR_training_input.xlsx!A368,"")</v>
      </c>
      <c r="BV461" t="str">
        <f t="shared" si="228"/>
        <v>=IF(CON_training_input.xlsx!A368&lt;&gt;"",CON_training_input.xlsx!A368,"")</v>
      </c>
      <c r="BW461" t="str">
        <f t="shared" si="228"/>
        <v>=IF(DSC_training_input.xlsx!A368&lt;&gt;"",DSC_training_input.xlsx!A368,"")</v>
      </c>
      <c r="BX461" t="str">
        <f t="shared" si="228"/>
        <v>=IF(FAN_training_input.xlsx!A368&lt;&gt;"",FAN_training_input.xlsx!A368,"")</v>
      </c>
      <c r="BY461" t="str">
        <f t="shared" si="228"/>
        <v>=IF(OMN_training_input.xlsx!A368&lt;&gt;"",OMN_training_input.xlsx!A368,"")</v>
      </c>
      <c r="BZ461" t="str">
        <f t="shared" si="228"/>
        <v>=IF(REP_training_input.xlsx!A368&lt;&gt;"",REP_training_input.xlsx!A368,"")</v>
      </c>
      <c r="CA461" t="str">
        <f t="shared" si="228"/>
        <v>=IF(SOM_training_input.xlsx!A368&lt;&gt;"",SOM_training_input.xlsx!A368,"")</v>
      </c>
      <c r="CB461" t="str">
        <f t="shared" si="228"/>
        <v>=IF(SUB_training_input.xlsx!A368&lt;&gt;"",SUB_training_input.xlsx!A368,"")</v>
      </c>
      <c r="CC461" t="str">
        <f t="shared" si="228"/>
        <v>=IF(UND_training_input.xlsx!A368&lt;&gt;"",UND_training_input.xlsx!A368,"")</v>
      </c>
      <c r="CD461" t="str">
        <f t="shared" si="228"/>
        <v>=IF(ALT_training_input.xlsx!A368&lt;&gt;"",ALT_training_input.xlsx!A368,"")</v>
      </c>
      <c r="CE461" t="str">
        <f t="shared" si="228"/>
        <v>=IF(HUM_training_input.xlsx!A368&lt;&gt;"",HUM_training_input.xlsx!A368,"")</v>
      </c>
      <c r="CF461" t="str">
        <f t="shared" si="228"/>
        <v>=IF(IDL_training_input.xlsx!A368&lt;&gt;"",IDL_training_input.xlsx!A368,"")</v>
      </c>
      <c r="CG461" t="str">
        <f t="shared" si="228"/>
        <v>=IF(RFM_training_input.xlsx!A368&lt;&gt;"",RFM_training_input.xlsx!A368,"")</v>
      </c>
      <c r="CH461" t="str">
        <f t="shared" si="228"/>
        <v>=IF(DN_training_input.xlsx!A368&lt;&gt;"",DN_training_input.xlsx!A368,"")</v>
      </c>
      <c r="CI461" t="str">
        <f t="shared" si="228"/>
        <v>=IF(INT_training_input.xlsx!A368&lt;&gt;"",INT_training_input.xlsx!A368,"")</v>
      </c>
      <c r="CJ461" t="str">
        <f t="shared" si="228"/>
        <v>=IF(SUP_training_input.xlsx!A368&lt;&gt;"",SUP_training_input.xlsx!A368,"")</v>
      </c>
      <c r="CK461" t="str">
        <f t="shared" si="228"/>
        <v>=IF(ANT_training_input.xlsx!A368&lt;&gt;"",ANT_training_input.xlsx!A368,"")</v>
      </c>
      <c r="CL461" t="str">
        <f t="shared" si="228"/>
        <v>=IF(ISO_training_input.xlsx!A368&lt;&gt;"",ISO_training_input.xlsx!A368,"")</v>
      </c>
    </row>
    <row r="462" spans="1:90">
      <c r="A462">
        <v>369</v>
      </c>
      <c r="B462" t="str">
        <f t="shared" si="205"/>
        <v>=IF(SUICIDE_training_input.xlsx!A369&lt;&gt;"",SUICIDE_training_input.xlsx!A369,"")</v>
      </c>
      <c r="C462" t="str">
        <f t="shared" si="229"/>
        <v>=IF(IQ_training_input.xlsx!A369&lt;&gt;"",IQ_training_input.xlsx!A369,"")</v>
      </c>
      <c r="D462" t="str">
        <f t="shared" si="229"/>
        <v>=IF(AMBIG_training_input.xlsx!A369&lt;&gt;"",AMBIG_training_input.xlsx!A369,"")</v>
      </c>
      <c r="E462" t="str">
        <f t="shared" si="229"/>
        <v>=IF(EGODYST_training_input.xlsx!A369&lt;&gt;"",EGODYST_training_input.xlsx!A369,"")</v>
      </c>
      <c r="F462" t="str">
        <f t="shared" si="229"/>
        <v>=IF(AUTISM_training_input.xlsx!A369&lt;&gt;"",AUTISM_training_input.xlsx!A369,"")</v>
      </c>
      <c r="G462" t="str">
        <f t="shared" si="229"/>
        <v>=IF(IDENTITY_training_input.xlsx!A369&lt;&gt;"",IDENTITY_training_input.xlsx!A369,"")</v>
      </c>
      <c r="H462" t="str">
        <f t="shared" si="229"/>
        <v>=IF(SELFDIR_training_input.xlsx!A369&lt;&gt;"",SELFDIR_training_input.xlsx!A369,"")</v>
      </c>
      <c r="I462" t="str">
        <f t="shared" si="229"/>
        <v>=IF(EMPATHY_training_input.xlsx!A369&lt;&gt;"",EMPATHY_training_input.xlsx!A369,"")</v>
      </c>
      <c r="J462" t="str">
        <f t="shared" si="229"/>
        <v>=IF(INTIMACY_training_input.xlsx!A369&lt;&gt;"",INTIMACY_training_input.xlsx!A369,"")</v>
      </c>
      <c r="K462" t="str">
        <f t="shared" si="229"/>
        <v>=IF(ACUTE_training_input.xlsx!A369&lt;&gt;"",ACUTE_training_input.xlsx!A369,"")</v>
      </c>
      <c r="L462" t="str">
        <f t="shared" si="229"/>
        <v>=IF(CHRONIC_training_input.xlsx!A369&lt;&gt;"",CHRONIC_training_input.xlsx!A369,"")</v>
      </c>
      <c r="M462" t="str">
        <f t="shared" si="229"/>
        <v>=IF(TRAUMA_PAST_training_input.xlsx!A369&lt;&gt;"",TRAUMA_PAST_training_input.xlsx!A369,"")</v>
      </c>
      <c r="N462" t="str">
        <f t="shared" si="229"/>
        <v>=IF(TRAUMA_PRESENT_training_input.xlsx!A369&lt;&gt;"",TRAUMA_PRESENT_training_input.xlsx!A369,"")</v>
      </c>
      <c r="O462" t="str">
        <f t="shared" si="229"/>
        <v>=IF(HOPE_training_input.xlsx!A369&lt;&gt;"",HOPE_training_input.xlsx!A369,"")</v>
      </c>
      <c r="P462" t="str">
        <f t="shared" si="229"/>
        <v>=IF(SELFAFFICACY_training_input.xlsx!A369&lt;&gt;"",SELFAFFICACY_training_input.xlsx!A369,"")</v>
      </c>
      <c r="Q462" t="str">
        <f t="shared" si="229"/>
        <v>=IF(SELFESTEEM_training_input.xlsx!A369&lt;&gt;"",SELFESTEEM_training_input.xlsx!A369,"")</v>
      </c>
      <c r="R462" t="str">
        <f t="shared" si="229"/>
        <v>=IF(WELLBEING_training_input.xlsx!A369&lt;&gt;"",WELLBEING_training_input.xlsx!A369,"")</v>
      </c>
      <c r="S462" t="str">
        <f t="shared" si="229"/>
        <v>=IF(HYPER_training_input.xlsx!A369&lt;&gt;"",HYPER_training_input.xlsx!A369,"")</v>
      </c>
      <c r="T462" t="str">
        <f t="shared" si="229"/>
        <v>=IF(AGGR_training_input.xlsx!A369&lt;&gt;"",AGGR_training_input.xlsx!A369,"")</v>
      </c>
      <c r="U462" t="str">
        <f t="shared" si="229"/>
        <v>=IF(COND_PR_training_input.xlsx!A369&lt;&gt;"",COND_PR_training_input.xlsx!A369,"")</v>
      </c>
      <c r="V462" t="str">
        <f t="shared" si="229"/>
        <v>=IF(ANXIE_training_input.xlsx!A369&lt;&gt;"",ANXIE_training_input.xlsx!A369,"")</v>
      </c>
      <c r="W462" t="str">
        <f t="shared" si="229"/>
        <v>=IF(DEPR_training_input.xlsx!A369&lt;&gt;"",DEPR_training_input.xlsx!A369,"")</v>
      </c>
      <c r="X462" t="str">
        <f t="shared" si="229"/>
        <v>=IF(SOMAT_training_input.xlsx!A369&lt;&gt;"",SOMAT_training_input.xlsx!A369,"")</v>
      </c>
      <c r="Y462" t="str">
        <f t="shared" si="229"/>
        <v>=IF(ATYPI_training_input.xlsx!A369&lt;&gt;"",ATYPI_training_input.xlsx!A369,"")</v>
      </c>
      <c r="Z462" t="str">
        <f t="shared" si="229"/>
        <v>=IF(WITHD_training_input.xlsx!A369&lt;&gt;"",WITHD_training_input.xlsx!A369,"")</v>
      </c>
      <c r="AA462" t="str">
        <f t="shared" si="229"/>
        <v>=IF(ATTE_PR_training_input.xlsx!A369&lt;&gt;"",ATTE_PR_training_input.xlsx!A369,"")</v>
      </c>
      <c r="AB462" t="str">
        <f t="shared" si="229"/>
        <v>=IF(ANG_CONT_training_input.xlsx!A369&lt;&gt;"",ANG_CONT_training_input.xlsx!A369,"")</v>
      </c>
      <c r="AC462" t="str">
        <f t="shared" si="229"/>
        <v>=IF(DEV_SOC_DIS_training_input.xlsx!A369&lt;&gt;"",DEV_SOC_DIS_training_input.xlsx!A369,"")</v>
      </c>
      <c r="AD462" t="str">
        <f t="shared" si="229"/>
        <v>=IF(BULLY_training_input.xlsx!A369&lt;&gt;"",BULLY_training_input.xlsx!A369,"")</v>
      </c>
      <c r="AE462" t="str">
        <f t="shared" si="229"/>
        <v>=IF(EMOT_SELF_C_training_input.xlsx!A369&lt;&gt;"",EMOT_SELF_C_training_input.xlsx!A369,"")</v>
      </c>
      <c r="AF462" t="str">
        <f t="shared" si="229"/>
        <v>=IF(EXE_FUN_training_input.xlsx!A369&lt;&gt;"",EXE_FUN_training_input.xlsx!A369,"")</v>
      </c>
      <c r="AG462" t="str">
        <f t="shared" si="229"/>
        <v>=IF(MANIA_training_input.xlsx!A369&lt;&gt;"",MANIA_training_input.xlsx!A369,"")</v>
      </c>
      <c r="AH462" t="str">
        <f t="shared" si="229"/>
        <v>=IF(NEG_EMOT_training_input.xlsx!A369&lt;&gt;"",NEG_EMOT_training_input.xlsx!A369,"")</v>
      </c>
      <c r="AI462" t="str">
        <f t="shared" si="229"/>
        <v>=IF(ADAPT_training_input.xlsx!A369&lt;&gt;"",ADAPT_training_input.xlsx!A369,"")</v>
      </c>
      <c r="AJ462" t="str">
        <f t="shared" si="229"/>
        <v>=IF(SOC_SK_training_input.xlsx!A369&lt;&gt;"",SOC_SK_training_input.xlsx!A369,"")</v>
      </c>
      <c r="AK462" t="str">
        <f t="shared" si="229"/>
        <v>=IF(LEAD_training_input.xlsx!A369&lt;&gt;"",LEAD_training_input.xlsx!A369,"")</v>
      </c>
      <c r="AL462" t="str">
        <f t="shared" si="229"/>
        <v>=IF(ACT_DAIL_training_input.xlsx!A369&lt;&gt;"",ACT_DAIL_training_input.xlsx!A369,"")</v>
      </c>
      <c r="AM462" t="str">
        <f t="shared" si="229"/>
        <v>=IF(FUN_COM_training_input.xlsx!A369&lt;&gt;"",FUN_COM_training_input.xlsx!A369,"")</v>
      </c>
      <c r="AN462" t="str">
        <f t="shared" si="229"/>
        <v>=IF(RESILI_training_input.xlsx!A369&lt;&gt;"",RESILI_training_input.xlsx!A369,"")</v>
      </c>
      <c r="AO462" t="str">
        <f t="shared" si="229"/>
        <v>=IF(SEL_training_input.xlsx!A369&lt;&gt;"",SEL_training_input.xlsx!A369,"")</v>
      </c>
      <c r="AP462" t="str">
        <f t="shared" si="229"/>
        <v>=IF(SEV_training_input.xlsx!A369&lt;&gt;"",SEV_training_input.xlsx!A369,"")</v>
      </c>
      <c r="AQ462" t="str">
        <f t="shared" si="229"/>
        <v>=IF(ANHEDONIA_training_input.xlsx!A369&lt;&gt;"",ANHEDONIA_training_input.xlsx!A369,"")</v>
      </c>
      <c r="AR462" t="str">
        <f t="shared" si="229"/>
        <v>=IF(ANXIOUSNESS_training_input.xlsx!A369&lt;&gt;"",ANXIOUSNESS_training_input.xlsx!A369,"")</v>
      </c>
      <c r="AS462" t="str">
        <f t="shared" si="229"/>
        <v>=IF(ATTENTION_SEEKING_training_input.xlsx!A369&lt;&gt;"",ATTENTION_SEEKING_training_input.xlsx!A369,"")</v>
      </c>
      <c r="AT462" t="str">
        <f t="shared" si="229"/>
        <v>=IF(CALLOUSNESS_training_input.xlsx!A369&lt;&gt;"",CALLOUSNESS_training_input.xlsx!A369,"")</v>
      </c>
      <c r="AU462" t="str">
        <f t="shared" si="229"/>
        <v>=IF(DECEITFULNESS_training_input.xlsx!A369&lt;&gt;"",DECEITFULNESS_training_input.xlsx!A369,"")</v>
      </c>
      <c r="AV462" t="str">
        <f t="shared" si="229"/>
        <v>=IF(DEPRESSIVITY_training_input.xlsx!A369&lt;&gt;"",DEPRESSIVITY_training_input.xlsx!A369,"")</v>
      </c>
      <c r="AW462" t="str">
        <f t="shared" si="229"/>
        <v>=IF(DISTRACTIBILITY_training_input.xlsx!A369&lt;&gt;"",DISTRACTIBILITY_training_input.xlsx!A369,"")</v>
      </c>
      <c r="AX462" t="str">
        <f t="shared" si="229"/>
        <v>=IF(ECCENTRICITY_training_input.xlsx!A369&lt;&gt;"",ECCENTRICITY_training_input.xlsx!A369,"")</v>
      </c>
      <c r="AY462" t="str">
        <f t="shared" si="229"/>
        <v>=IF(EMOTIONAL_LABILITY_training_input.xlsx!A369&lt;&gt;"",EMOTIONAL_LABILITY_training_input.xlsx!A369,"")</v>
      </c>
      <c r="AZ462" t="str">
        <f t="shared" si="229"/>
        <v>=IF(GRANDIOSITY_training_input.xlsx!A369&lt;&gt;"",GRANDIOSITY_training_input.xlsx!A369,"")</v>
      </c>
      <c r="BA462" t="str">
        <f t="shared" si="229"/>
        <v>=IF(HOSTILITY_training_input.xlsx!A369&lt;&gt;"",HOSTILITY_training_input.xlsx!A369,"")</v>
      </c>
      <c r="BB462" t="str">
        <f t="shared" si="229"/>
        <v>=IF(IMPULSIVITY_training_input.xlsx!A369&lt;&gt;"",IMPULSIVITY_training_input.xlsx!A369,"")</v>
      </c>
      <c r="BC462" t="str">
        <f t="shared" si="229"/>
        <v>=IF(INTIMACY_AVOIDANCE_training_input.xlsx!A369&lt;&gt;"",INTIMACY_AVOIDANCE_training_input.xlsx!A369,"")</v>
      </c>
      <c r="BD462" t="str">
        <f t="shared" si="229"/>
        <v>=IF(IRRESPONSIBILITY_training_input.xlsx!A369&lt;&gt;"",IRRESPONSIBILITY_training_input.xlsx!A369,"")</v>
      </c>
      <c r="BE462" t="str">
        <f t="shared" si="229"/>
        <v>=IF(MANIPULATIVENESS_training_input.xlsx!A369&lt;&gt;"",MANIPULATIVENESS_training_input.xlsx!A369,"")</v>
      </c>
      <c r="BF462" t="str">
        <f t="shared" si="229"/>
        <v>=IF(PERCEPTUAL_DYSREGULATION_training_input.xlsx!A369&lt;&gt;"",PERCEPTUAL_DYSREGULATION_training_input.xlsx!A369,"")</v>
      </c>
      <c r="BG462" t="str">
        <f t="shared" si="229"/>
        <v>=IF(PERSEVERATION_training_input.xlsx!A369&lt;&gt;"",PERSEVERATION_training_input.xlsx!A369,"")</v>
      </c>
      <c r="BH462" t="str">
        <f t="shared" si="229"/>
        <v>=IF(RESTRICTED_AFFECTIVITY_training_input.xlsx!A369&lt;&gt;"",RESTRICTED_AFFECTIVITY_training_input.xlsx!A369,"")</v>
      </c>
      <c r="BI462" t="str">
        <f t="shared" si="229"/>
        <v>=IF(RIGID_PERFECTIONISM_training_input.xlsx!A369&lt;&gt;"",RIGID_PERFECTIONISM_training_input.xlsx!A369,"")</v>
      </c>
      <c r="BJ462" t="str">
        <f t="shared" si="229"/>
        <v>=IF(RISK_TAKING_training_input.xlsx!A369&lt;&gt;"",RISK_TAKING_training_input.xlsx!A369,"")</v>
      </c>
      <c r="BK462" t="str">
        <f t="shared" si="229"/>
        <v>=IF(SEPARATION_INSECURITY_training_input.xlsx!A369&lt;&gt;"",SEPARATION_INSECURITY_training_input.xlsx!A369,"")</v>
      </c>
      <c r="BL462" t="str">
        <f t="shared" si="229"/>
        <v>=IF(SUBMISSIVENESS_training_input.xlsx!A369&lt;&gt;"",SUBMISSIVENESS_training_input.xlsx!A369,"")</v>
      </c>
      <c r="BM462" t="str">
        <f t="shared" si="229"/>
        <v>=IF(SUSPICIOUSNESS_training_input.xlsx!A369&lt;&gt;"",SUSPICIOUSNESS_training_input.xlsx!A369,"")</v>
      </c>
      <c r="BN462" t="str">
        <f t="shared" si="229"/>
        <v>=IF(UNUSUAL_BELIEFS_training_input.xlsx!A369&lt;&gt;"",UNUSUAL_BELIEFS_training_input.xlsx!A369,"")</v>
      </c>
      <c r="BO462" t="str">
        <f t="shared" si="228"/>
        <v>=IF(WITHDRAWAL_training_input.xlsx!A369&lt;&gt;"",WITHDRAWAL_training_input.xlsx!A369,"")</v>
      </c>
      <c r="BP462" t="str">
        <f t="shared" si="228"/>
        <v>=IF(ACT_training_input.xlsx!A369&lt;&gt;"",ACT_training_input.xlsx!A369,"")</v>
      </c>
      <c r="BQ462" t="str">
        <f t="shared" si="228"/>
        <v>=IF(DSP_training_input.xlsx!A369&lt;&gt;"",DSP_training_input.xlsx!A369,"")</v>
      </c>
      <c r="BR462" t="str">
        <f t="shared" si="228"/>
        <v>=IF(PAG_training_input.xlsx!A369&lt;&gt;"",PAG_training_input.xlsx!A369,"")</v>
      </c>
      <c r="BS462" t="str">
        <f t="shared" si="228"/>
        <v>=IF(PRO_training_input.xlsx!A369&lt;&gt;"",PRO_training_input.xlsx!A369,"")</v>
      </c>
      <c r="BT462" t="str">
        <f t="shared" si="228"/>
        <v>=IF(SPL_training_input.xlsx!A369&lt;&gt;"",SPL_training_input.xlsx!A369,"")</v>
      </c>
      <c r="BU462" t="str">
        <f t="shared" si="228"/>
        <v>=IF(WDR_training_input.xlsx!A369&lt;&gt;"",WDR_training_input.xlsx!A369,"")</v>
      </c>
      <c r="BV462" t="str">
        <f t="shared" si="228"/>
        <v>=IF(CON_training_input.xlsx!A369&lt;&gt;"",CON_training_input.xlsx!A369,"")</v>
      </c>
      <c r="BW462" t="str">
        <f t="shared" si="228"/>
        <v>=IF(DSC_training_input.xlsx!A369&lt;&gt;"",DSC_training_input.xlsx!A369,"")</v>
      </c>
      <c r="BX462" t="str">
        <f t="shared" si="228"/>
        <v>=IF(FAN_training_input.xlsx!A369&lt;&gt;"",FAN_training_input.xlsx!A369,"")</v>
      </c>
      <c r="BY462" t="str">
        <f t="shared" si="228"/>
        <v>=IF(OMN_training_input.xlsx!A369&lt;&gt;"",OMN_training_input.xlsx!A369,"")</v>
      </c>
      <c r="BZ462" t="str">
        <f t="shared" si="228"/>
        <v>=IF(REP_training_input.xlsx!A369&lt;&gt;"",REP_training_input.xlsx!A369,"")</v>
      </c>
      <c r="CA462" t="str">
        <f t="shared" si="228"/>
        <v>=IF(SOM_training_input.xlsx!A369&lt;&gt;"",SOM_training_input.xlsx!A369,"")</v>
      </c>
      <c r="CB462" t="str">
        <f t="shared" si="228"/>
        <v>=IF(SUB_training_input.xlsx!A369&lt;&gt;"",SUB_training_input.xlsx!A369,"")</v>
      </c>
      <c r="CC462" t="str">
        <f t="shared" si="228"/>
        <v>=IF(UND_training_input.xlsx!A369&lt;&gt;"",UND_training_input.xlsx!A369,"")</v>
      </c>
      <c r="CD462" t="str">
        <f t="shared" si="228"/>
        <v>=IF(ALT_training_input.xlsx!A369&lt;&gt;"",ALT_training_input.xlsx!A369,"")</v>
      </c>
      <c r="CE462" t="str">
        <f t="shared" si="228"/>
        <v>=IF(HUM_training_input.xlsx!A369&lt;&gt;"",HUM_training_input.xlsx!A369,"")</v>
      </c>
      <c r="CF462" t="str">
        <f t="shared" si="228"/>
        <v>=IF(IDL_training_input.xlsx!A369&lt;&gt;"",IDL_training_input.xlsx!A369,"")</v>
      </c>
      <c r="CG462" t="str">
        <f t="shared" si="228"/>
        <v>=IF(RFM_training_input.xlsx!A369&lt;&gt;"",RFM_training_input.xlsx!A369,"")</v>
      </c>
      <c r="CH462" t="str">
        <f t="shared" si="228"/>
        <v>=IF(DN_training_input.xlsx!A369&lt;&gt;"",DN_training_input.xlsx!A369,"")</v>
      </c>
      <c r="CI462" t="str">
        <f t="shared" si="228"/>
        <v>=IF(INT_training_input.xlsx!A369&lt;&gt;"",INT_training_input.xlsx!A369,"")</v>
      </c>
      <c r="CJ462" t="str">
        <f t="shared" si="228"/>
        <v>=IF(SUP_training_input.xlsx!A369&lt;&gt;"",SUP_training_input.xlsx!A369,"")</v>
      </c>
      <c r="CK462" t="str">
        <f t="shared" si="228"/>
        <v>=IF(ANT_training_input.xlsx!A369&lt;&gt;"",ANT_training_input.xlsx!A369,"")</v>
      </c>
      <c r="CL462" t="str">
        <f t="shared" si="228"/>
        <v>=IF(ISO_training_input.xlsx!A369&lt;&gt;"",ISO_training_input.xlsx!A369,"")</v>
      </c>
    </row>
    <row r="463" spans="1:90">
      <c r="A463">
        <v>370</v>
      </c>
      <c r="B463" t="str">
        <f t="shared" si="205"/>
        <v>=IF(SUICIDE_training_input.xlsx!A370&lt;&gt;"",SUICIDE_training_input.xlsx!A370,"")</v>
      </c>
      <c r="C463" t="str">
        <f t="shared" si="229"/>
        <v>=IF(IQ_training_input.xlsx!A370&lt;&gt;"",IQ_training_input.xlsx!A370,"")</v>
      </c>
      <c r="D463" t="str">
        <f t="shared" si="229"/>
        <v>=IF(AMBIG_training_input.xlsx!A370&lt;&gt;"",AMBIG_training_input.xlsx!A370,"")</v>
      </c>
      <c r="E463" t="str">
        <f t="shared" si="229"/>
        <v>=IF(EGODYST_training_input.xlsx!A370&lt;&gt;"",EGODYST_training_input.xlsx!A370,"")</v>
      </c>
      <c r="F463" t="str">
        <f t="shared" si="229"/>
        <v>=IF(AUTISM_training_input.xlsx!A370&lt;&gt;"",AUTISM_training_input.xlsx!A370,"")</v>
      </c>
      <c r="G463" t="str">
        <f t="shared" si="229"/>
        <v>=IF(IDENTITY_training_input.xlsx!A370&lt;&gt;"",IDENTITY_training_input.xlsx!A370,"")</v>
      </c>
      <c r="H463" t="str">
        <f t="shared" si="229"/>
        <v>=IF(SELFDIR_training_input.xlsx!A370&lt;&gt;"",SELFDIR_training_input.xlsx!A370,"")</v>
      </c>
      <c r="I463" t="str">
        <f t="shared" si="229"/>
        <v>=IF(EMPATHY_training_input.xlsx!A370&lt;&gt;"",EMPATHY_training_input.xlsx!A370,"")</v>
      </c>
      <c r="J463" t="str">
        <f t="shared" si="229"/>
        <v>=IF(INTIMACY_training_input.xlsx!A370&lt;&gt;"",INTIMACY_training_input.xlsx!A370,"")</v>
      </c>
      <c r="K463" t="str">
        <f t="shared" si="229"/>
        <v>=IF(ACUTE_training_input.xlsx!A370&lt;&gt;"",ACUTE_training_input.xlsx!A370,"")</v>
      </c>
      <c r="L463" t="str">
        <f t="shared" si="229"/>
        <v>=IF(CHRONIC_training_input.xlsx!A370&lt;&gt;"",CHRONIC_training_input.xlsx!A370,"")</v>
      </c>
      <c r="M463" t="str">
        <f t="shared" si="229"/>
        <v>=IF(TRAUMA_PAST_training_input.xlsx!A370&lt;&gt;"",TRAUMA_PAST_training_input.xlsx!A370,"")</v>
      </c>
      <c r="N463" t="str">
        <f t="shared" si="229"/>
        <v>=IF(TRAUMA_PRESENT_training_input.xlsx!A370&lt;&gt;"",TRAUMA_PRESENT_training_input.xlsx!A370,"")</v>
      </c>
      <c r="O463" t="str">
        <f t="shared" si="229"/>
        <v>=IF(HOPE_training_input.xlsx!A370&lt;&gt;"",HOPE_training_input.xlsx!A370,"")</v>
      </c>
      <c r="P463" t="str">
        <f t="shared" si="229"/>
        <v>=IF(SELFAFFICACY_training_input.xlsx!A370&lt;&gt;"",SELFAFFICACY_training_input.xlsx!A370,"")</v>
      </c>
      <c r="Q463" t="str">
        <f t="shared" si="229"/>
        <v>=IF(SELFESTEEM_training_input.xlsx!A370&lt;&gt;"",SELFESTEEM_training_input.xlsx!A370,"")</v>
      </c>
      <c r="R463" t="str">
        <f t="shared" si="229"/>
        <v>=IF(WELLBEING_training_input.xlsx!A370&lt;&gt;"",WELLBEING_training_input.xlsx!A370,"")</v>
      </c>
      <c r="S463" t="str">
        <f t="shared" si="229"/>
        <v>=IF(HYPER_training_input.xlsx!A370&lt;&gt;"",HYPER_training_input.xlsx!A370,"")</v>
      </c>
      <c r="T463" t="str">
        <f t="shared" si="229"/>
        <v>=IF(AGGR_training_input.xlsx!A370&lt;&gt;"",AGGR_training_input.xlsx!A370,"")</v>
      </c>
      <c r="U463" t="str">
        <f t="shared" si="229"/>
        <v>=IF(COND_PR_training_input.xlsx!A370&lt;&gt;"",COND_PR_training_input.xlsx!A370,"")</v>
      </c>
      <c r="V463" t="str">
        <f t="shared" si="229"/>
        <v>=IF(ANXIE_training_input.xlsx!A370&lt;&gt;"",ANXIE_training_input.xlsx!A370,"")</v>
      </c>
      <c r="W463" t="str">
        <f t="shared" si="229"/>
        <v>=IF(DEPR_training_input.xlsx!A370&lt;&gt;"",DEPR_training_input.xlsx!A370,"")</v>
      </c>
      <c r="X463" t="str">
        <f t="shared" si="229"/>
        <v>=IF(SOMAT_training_input.xlsx!A370&lt;&gt;"",SOMAT_training_input.xlsx!A370,"")</v>
      </c>
      <c r="Y463" t="str">
        <f t="shared" si="229"/>
        <v>=IF(ATYPI_training_input.xlsx!A370&lt;&gt;"",ATYPI_training_input.xlsx!A370,"")</v>
      </c>
      <c r="Z463" t="str">
        <f t="shared" si="229"/>
        <v>=IF(WITHD_training_input.xlsx!A370&lt;&gt;"",WITHD_training_input.xlsx!A370,"")</v>
      </c>
      <c r="AA463" t="str">
        <f t="shared" si="229"/>
        <v>=IF(ATTE_PR_training_input.xlsx!A370&lt;&gt;"",ATTE_PR_training_input.xlsx!A370,"")</v>
      </c>
      <c r="AB463" t="str">
        <f t="shared" si="229"/>
        <v>=IF(ANG_CONT_training_input.xlsx!A370&lt;&gt;"",ANG_CONT_training_input.xlsx!A370,"")</v>
      </c>
      <c r="AC463" t="str">
        <f t="shared" si="229"/>
        <v>=IF(DEV_SOC_DIS_training_input.xlsx!A370&lt;&gt;"",DEV_SOC_DIS_training_input.xlsx!A370,"")</v>
      </c>
      <c r="AD463" t="str">
        <f t="shared" si="229"/>
        <v>=IF(BULLY_training_input.xlsx!A370&lt;&gt;"",BULLY_training_input.xlsx!A370,"")</v>
      </c>
      <c r="AE463" t="str">
        <f t="shared" si="229"/>
        <v>=IF(EMOT_SELF_C_training_input.xlsx!A370&lt;&gt;"",EMOT_SELF_C_training_input.xlsx!A370,"")</v>
      </c>
      <c r="AF463" t="str">
        <f t="shared" si="229"/>
        <v>=IF(EXE_FUN_training_input.xlsx!A370&lt;&gt;"",EXE_FUN_training_input.xlsx!A370,"")</v>
      </c>
      <c r="AG463" t="str">
        <f t="shared" si="229"/>
        <v>=IF(MANIA_training_input.xlsx!A370&lt;&gt;"",MANIA_training_input.xlsx!A370,"")</v>
      </c>
      <c r="AH463" t="str">
        <f t="shared" si="229"/>
        <v>=IF(NEG_EMOT_training_input.xlsx!A370&lt;&gt;"",NEG_EMOT_training_input.xlsx!A370,"")</v>
      </c>
      <c r="AI463" t="str">
        <f t="shared" si="229"/>
        <v>=IF(ADAPT_training_input.xlsx!A370&lt;&gt;"",ADAPT_training_input.xlsx!A370,"")</v>
      </c>
      <c r="AJ463" t="str">
        <f t="shared" si="229"/>
        <v>=IF(SOC_SK_training_input.xlsx!A370&lt;&gt;"",SOC_SK_training_input.xlsx!A370,"")</v>
      </c>
      <c r="AK463" t="str">
        <f t="shared" si="229"/>
        <v>=IF(LEAD_training_input.xlsx!A370&lt;&gt;"",LEAD_training_input.xlsx!A370,"")</v>
      </c>
      <c r="AL463" t="str">
        <f t="shared" si="229"/>
        <v>=IF(ACT_DAIL_training_input.xlsx!A370&lt;&gt;"",ACT_DAIL_training_input.xlsx!A370,"")</v>
      </c>
      <c r="AM463" t="str">
        <f t="shared" si="229"/>
        <v>=IF(FUN_COM_training_input.xlsx!A370&lt;&gt;"",FUN_COM_training_input.xlsx!A370,"")</v>
      </c>
      <c r="AN463" t="str">
        <f t="shared" si="229"/>
        <v>=IF(RESILI_training_input.xlsx!A370&lt;&gt;"",RESILI_training_input.xlsx!A370,"")</v>
      </c>
      <c r="AO463" t="str">
        <f t="shared" si="229"/>
        <v>=IF(SEL_training_input.xlsx!A370&lt;&gt;"",SEL_training_input.xlsx!A370,"")</v>
      </c>
      <c r="AP463" t="str">
        <f t="shared" si="229"/>
        <v>=IF(SEV_training_input.xlsx!A370&lt;&gt;"",SEV_training_input.xlsx!A370,"")</v>
      </c>
      <c r="AQ463" t="str">
        <f t="shared" si="229"/>
        <v>=IF(ANHEDONIA_training_input.xlsx!A370&lt;&gt;"",ANHEDONIA_training_input.xlsx!A370,"")</v>
      </c>
      <c r="AR463" t="str">
        <f t="shared" si="229"/>
        <v>=IF(ANXIOUSNESS_training_input.xlsx!A370&lt;&gt;"",ANXIOUSNESS_training_input.xlsx!A370,"")</v>
      </c>
      <c r="AS463" t="str">
        <f t="shared" si="229"/>
        <v>=IF(ATTENTION_SEEKING_training_input.xlsx!A370&lt;&gt;"",ATTENTION_SEEKING_training_input.xlsx!A370,"")</v>
      </c>
      <c r="AT463" t="str">
        <f t="shared" si="229"/>
        <v>=IF(CALLOUSNESS_training_input.xlsx!A370&lt;&gt;"",CALLOUSNESS_training_input.xlsx!A370,"")</v>
      </c>
      <c r="AU463" t="str">
        <f t="shared" si="229"/>
        <v>=IF(DECEITFULNESS_training_input.xlsx!A370&lt;&gt;"",DECEITFULNESS_training_input.xlsx!A370,"")</v>
      </c>
      <c r="AV463" t="str">
        <f t="shared" si="229"/>
        <v>=IF(DEPRESSIVITY_training_input.xlsx!A370&lt;&gt;"",DEPRESSIVITY_training_input.xlsx!A370,"")</v>
      </c>
      <c r="AW463" t="str">
        <f t="shared" si="229"/>
        <v>=IF(DISTRACTIBILITY_training_input.xlsx!A370&lt;&gt;"",DISTRACTIBILITY_training_input.xlsx!A370,"")</v>
      </c>
      <c r="AX463" t="str">
        <f t="shared" si="229"/>
        <v>=IF(ECCENTRICITY_training_input.xlsx!A370&lt;&gt;"",ECCENTRICITY_training_input.xlsx!A370,"")</v>
      </c>
      <c r="AY463" t="str">
        <f t="shared" si="229"/>
        <v>=IF(EMOTIONAL_LABILITY_training_input.xlsx!A370&lt;&gt;"",EMOTIONAL_LABILITY_training_input.xlsx!A370,"")</v>
      </c>
      <c r="AZ463" t="str">
        <f t="shared" si="229"/>
        <v>=IF(GRANDIOSITY_training_input.xlsx!A370&lt;&gt;"",GRANDIOSITY_training_input.xlsx!A370,"")</v>
      </c>
      <c r="BA463" t="str">
        <f t="shared" si="229"/>
        <v>=IF(HOSTILITY_training_input.xlsx!A370&lt;&gt;"",HOSTILITY_training_input.xlsx!A370,"")</v>
      </c>
      <c r="BB463" t="str">
        <f t="shared" si="229"/>
        <v>=IF(IMPULSIVITY_training_input.xlsx!A370&lt;&gt;"",IMPULSIVITY_training_input.xlsx!A370,"")</v>
      </c>
      <c r="BC463" t="str">
        <f t="shared" si="229"/>
        <v>=IF(INTIMACY_AVOIDANCE_training_input.xlsx!A370&lt;&gt;"",INTIMACY_AVOIDANCE_training_input.xlsx!A370,"")</v>
      </c>
      <c r="BD463" t="str">
        <f t="shared" si="229"/>
        <v>=IF(IRRESPONSIBILITY_training_input.xlsx!A370&lt;&gt;"",IRRESPONSIBILITY_training_input.xlsx!A370,"")</v>
      </c>
      <c r="BE463" t="str">
        <f t="shared" si="229"/>
        <v>=IF(MANIPULATIVENESS_training_input.xlsx!A370&lt;&gt;"",MANIPULATIVENESS_training_input.xlsx!A370,"")</v>
      </c>
      <c r="BF463" t="str">
        <f t="shared" si="229"/>
        <v>=IF(PERCEPTUAL_DYSREGULATION_training_input.xlsx!A370&lt;&gt;"",PERCEPTUAL_DYSREGULATION_training_input.xlsx!A370,"")</v>
      </c>
      <c r="BG463" t="str">
        <f t="shared" si="229"/>
        <v>=IF(PERSEVERATION_training_input.xlsx!A370&lt;&gt;"",PERSEVERATION_training_input.xlsx!A370,"")</v>
      </c>
      <c r="BH463" t="str">
        <f t="shared" si="229"/>
        <v>=IF(RESTRICTED_AFFECTIVITY_training_input.xlsx!A370&lt;&gt;"",RESTRICTED_AFFECTIVITY_training_input.xlsx!A370,"")</v>
      </c>
      <c r="BI463" t="str">
        <f t="shared" si="229"/>
        <v>=IF(RIGID_PERFECTIONISM_training_input.xlsx!A370&lt;&gt;"",RIGID_PERFECTIONISM_training_input.xlsx!A370,"")</v>
      </c>
      <c r="BJ463" t="str">
        <f t="shared" si="229"/>
        <v>=IF(RISK_TAKING_training_input.xlsx!A370&lt;&gt;"",RISK_TAKING_training_input.xlsx!A370,"")</v>
      </c>
      <c r="BK463" t="str">
        <f t="shared" si="229"/>
        <v>=IF(SEPARATION_INSECURITY_training_input.xlsx!A370&lt;&gt;"",SEPARATION_INSECURITY_training_input.xlsx!A370,"")</v>
      </c>
      <c r="BL463" t="str">
        <f t="shared" si="229"/>
        <v>=IF(SUBMISSIVENESS_training_input.xlsx!A370&lt;&gt;"",SUBMISSIVENESS_training_input.xlsx!A370,"")</v>
      </c>
      <c r="BM463" t="str">
        <f t="shared" si="229"/>
        <v>=IF(SUSPICIOUSNESS_training_input.xlsx!A370&lt;&gt;"",SUSPICIOUSNESS_training_input.xlsx!A370,"")</v>
      </c>
      <c r="BN463" t="str">
        <f t="shared" si="229"/>
        <v>=IF(UNUSUAL_BELIEFS_training_input.xlsx!A370&lt;&gt;"",UNUSUAL_BELIEFS_training_input.xlsx!A370,"")</v>
      </c>
      <c r="BO463" t="str">
        <f t="shared" si="228"/>
        <v>=IF(WITHDRAWAL_training_input.xlsx!A370&lt;&gt;"",WITHDRAWAL_training_input.xlsx!A370,"")</v>
      </c>
      <c r="BP463" t="str">
        <f t="shared" si="228"/>
        <v>=IF(ACT_training_input.xlsx!A370&lt;&gt;"",ACT_training_input.xlsx!A370,"")</v>
      </c>
      <c r="BQ463" t="str">
        <f t="shared" si="228"/>
        <v>=IF(DSP_training_input.xlsx!A370&lt;&gt;"",DSP_training_input.xlsx!A370,"")</v>
      </c>
      <c r="BR463" t="str">
        <f t="shared" si="228"/>
        <v>=IF(PAG_training_input.xlsx!A370&lt;&gt;"",PAG_training_input.xlsx!A370,"")</v>
      </c>
      <c r="BS463" t="str">
        <f t="shared" si="228"/>
        <v>=IF(PRO_training_input.xlsx!A370&lt;&gt;"",PRO_training_input.xlsx!A370,"")</v>
      </c>
      <c r="BT463" t="str">
        <f t="shared" si="228"/>
        <v>=IF(SPL_training_input.xlsx!A370&lt;&gt;"",SPL_training_input.xlsx!A370,"")</v>
      </c>
      <c r="BU463" t="str">
        <f t="shared" si="228"/>
        <v>=IF(WDR_training_input.xlsx!A370&lt;&gt;"",WDR_training_input.xlsx!A370,"")</v>
      </c>
      <c r="BV463" t="str">
        <f t="shared" si="228"/>
        <v>=IF(CON_training_input.xlsx!A370&lt;&gt;"",CON_training_input.xlsx!A370,"")</v>
      </c>
      <c r="BW463" t="str">
        <f t="shared" si="228"/>
        <v>=IF(DSC_training_input.xlsx!A370&lt;&gt;"",DSC_training_input.xlsx!A370,"")</v>
      </c>
      <c r="BX463" t="str">
        <f t="shared" si="228"/>
        <v>=IF(FAN_training_input.xlsx!A370&lt;&gt;"",FAN_training_input.xlsx!A370,"")</v>
      </c>
      <c r="BY463" t="str">
        <f t="shared" si="228"/>
        <v>=IF(OMN_training_input.xlsx!A370&lt;&gt;"",OMN_training_input.xlsx!A370,"")</v>
      </c>
      <c r="BZ463" t="str">
        <f t="shared" si="228"/>
        <v>=IF(REP_training_input.xlsx!A370&lt;&gt;"",REP_training_input.xlsx!A370,"")</v>
      </c>
      <c r="CA463" t="str">
        <f t="shared" si="228"/>
        <v>=IF(SOM_training_input.xlsx!A370&lt;&gt;"",SOM_training_input.xlsx!A370,"")</v>
      </c>
      <c r="CB463" t="str">
        <f t="shared" si="228"/>
        <v>=IF(SUB_training_input.xlsx!A370&lt;&gt;"",SUB_training_input.xlsx!A370,"")</v>
      </c>
      <c r="CC463" t="str">
        <f t="shared" si="228"/>
        <v>=IF(UND_training_input.xlsx!A370&lt;&gt;"",UND_training_input.xlsx!A370,"")</v>
      </c>
      <c r="CD463" t="str">
        <f t="shared" si="228"/>
        <v>=IF(ALT_training_input.xlsx!A370&lt;&gt;"",ALT_training_input.xlsx!A370,"")</v>
      </c>
      <c r="CE463" t="str">
        <f t="shared" si="228"/>
        <v>=IF(HUM_training_input.xlsx!A370&lt;&gt;"",HUM_training_input.xlsx!A370,"")</v>
      </c>
      <c r="CF463" t="str">
        <f t="shared" si="228"/>
        <v>=IF(IDL_training_input.xlsx!A370&lt;&gt;"",IDL_training_input.xlsx!A370,"")</v>
      </c>
      <c r="CG463" t="str">
        <f t="shared" si="228"/>
        <v>=IF(RFM_training_input.xlsx!A370&lt;&gt;"",RFM_training_input.xlsx!A370,"")</v>
      </c>
      <c r="CH463" t="str">
        <f t="shared" si="228"/>
        <v>=IF(DN_training_input.xlsx!A370&lt;&gt;"",DN_training_input.xlsx!A370,"")</v>
      </c>
      <c r="CI463" t="str">
        <f t="shared" si="228"/>
        <v>=IF(INT_training_input.xlsx!A370&lt;&gt;"",INT_training_input.xlsx!A370,"")</v>
      </c>
      <c r="CJ463" t="str">
        <f t="shared" si="228"/>
        <v>=IF(SUP_training_input.xlsx!A370&lt;&gt;"",SUP_training_input.xlsx!A370,"")</v>
      </c>
      <c r="CK463" t="str">
        <f t="shared" si="228"/>
        <v>=IF(ANT_training_input.xlsx!A370&lt;&gt;"",ANT_training_input.xlsx!A370,"")</v>
      </c>
      <c r="CL463" t="str">
        <f t="shared" si="228"/>
        <v>=IF(ISO_training_input.xlsx!A370&lt;&gt;"",ISO_training_input.xlsx!A370,"")</v>
      </c>
    </row>
    <row r="464" spans="1:90">
      <c r="A464">
        <v>371</v>
      </c>
      <c r="B464" t="str">
        <f t="shared" si="205"/>
        <v>=IF(SUICIDE_training_input.xlsx!A371&lt;&gt;"",SUICIDE_training_input.xlsx!A371,"")</v>
      </c>
      <c r="C464" t="str">
        <f t="shared" si="229"/>
        <v>=IF(IQ_training_input.xlsx!A371&lt;&gt;"",IQ_training_input.xlsx!A371,"")</v>
      </c>
      <c r="D464" t="str">
        <f t="shared" si="229"/>
        <v>=IF(AMBIG_training_input.xlsx!A371&lt;&gt;"",AMBIG_training_input.xlsx!A371,"")</v>
      </c>
      <c r="E464" t="str">
        <f t="shared" si="229"/>
        <v>=IF(EGODYST_training_input.xlsx!A371&lt;&gt;"",EGODYST_training_input.xlsx!A371,"")</v>
      </c>
      <c r="F464" t="str">
        <f t="shared" si="229"/>
        <v>=IF(AUTISM_training_input.xlsx!A371&lt;&gt;"",AUTISM_training_input.xlsx!A371,"")</v>
      </c>
      <c r="G464" t="str">
        <f t="shared" si="229"/>
        <v>=IF(IDENTITY_training_input.xlsx!A371&lt;&gt;"",IDENTITY_training_input.xlsx!A371,"")</v>
      </c>
      <c r="H464" t="str">
        <f t="shared" si="229"/>
        <v>=IF(SELFDIR_training_input.xlsx!A371&lt;&gt;"",SELFDIR_training_input.xlsx!A371,"")</v>
      </c>
      <c r="I464" t="str">
        <f t="shared" si="229"/>
        <v>=IF(EMPATHY_training_input.xlsx!A371&lt;&gt;"",EMPATHY_training_input.xlsx!A371,"")</v>
      </c>
      <c r="J464" t="str">
        <f t="shared" si="229"/>
        <v>=IF(INTIMACY_training_input.xlsx!A371&lt;&gt;"",INTIMACY_training_input.xlsx!A371,"")</v>
      </c>
      <c r="K464" t="str">
        <f t="shared" si="229"/>
        <v>=IF(ACUTE_training_input.xlsx!A371&lt;&gt;"",ACUTE_training_input.xlsx!A371,"")</v>
      </c>
      <c r="L464" t="str">
        <f t="shared" si="229"/>
        <v>=IF(CHRONIC_training_input.xlsx!A371&lt;&gt;"",CHRONIC_training_input.xlsx!A371,"")</v>
      </c>
      <c r="M464" t="str">
        <f t="shared" si="229"/>
        <v>=IF(TRAUMA_PAST_training_input.xlsx!A371&lt;&gt;"",TRAUMA_PAST_training_input.xlsx!A371,"")</v>
      </c>
      <c r="N464" t="str">
        <f t="shared" si="229"/>
        <v>=IF(TRAUMA_PRESENT_training_input.xlsx!A371&lt;&gt;"",TRAUMA_PRESENT_training_input.xlsx!A371,"")</v>
      </c>
      <c r="O464" t="str">
        <f t="shared" si="229"/>
        <v>=IF(HOPE_training_input.xlsx!A371&lt;&gt;"",HOPE_training_input.xlsx!A371,"")</v>
      </c>
      <c r="P464" t="str">
        <f t="shared" si="229"/>
        <v>=IF(SELFAFFICACY_training_input.xlsx!A371&lt;&gt;"",SELFAFFICACY_training_input.xlsx!A371,"")</v>
      </c>
      <c r="Q464" t="str">
        <f t="shared" si="229"/>
        <v>=IF(SELFESTEEM_training_input.xlsx!A371&lt;&gt;"",SELFESTEEM_training_input.xlsx!A371,"")</v>
      </c>
      <c r="R464" t="str">
        <f t="shared" si="229"/>
        <v>=IF(WELLBEING_training_input.xlsx!A371&lt;&gt;"",WELLBEING_training_input.xlsx!A371,"")</v>
      </c>
      <c r="S464" t="str">
        <f t="shared" si="229"/>
        <v>=IF(HYPER_training_input.xlsx!A371&lt;&gt;"",HYPER_training_input.xlsx!A371,"")</v>
      </c>
      <c r="T464" t="str">
        <f t="shared" si="229"/>
        <v>=IF(AGGR_training_input.xlsx!A371&lt;&gt;"",AGGR_training_input.xlsx!A371,"")</v>
      </c>
      <c r="U464" t="str">
        <f t="shared" si="229"/>
        <v>=IF(COND_PR_training_input.xlsx!A371&lt;&gt;"",COND_PR_training_input.xlsx!A371,"")</v>
      </c>
      <c r="V464" t="str">
        <f t="shared" si="229"/>
        <v>=IF(ANXIE_training_input.xlsx!A371&lt;&gt;"",ANXIE_training_input.xlsx!A371,"")</v>
      </c>
      <c r="W464" t="str">
        <f t="shared" si="229"/>
        <v>=IF(DEPR_training_input.xlsx!A371&lt;&gt;"",DEPR_training_input.xlsx!A371,"")</v>
      </c>
      <c r="X464" t="str">
        <f t="shared" si="229"/>
        <v>=IF(SOMAT_training_input.xlsx!A371&lt;&gt;"",SOMAT_training_input.xlsx!A371,"")</v>
      </c>
      <c r="Y464" t="str">
        <f t="shared" si="229"/>
        <v>=IF(ATYPI_training_input.xlsx!A371&lt;&gt;"",ATYPI_training_input.xlsx!A371,"")</v>
      </c>
      <c r="Z464" t="str">
        <f t="shared" si="229"/>
        <v>=IF(WITHD_training_input.xlsx!A371&lt;&gt;"",WITHD_training_input.xlsx!A371,"")</v>
      </c>
      <c r="AA464" t="str">
        <f t="shared" si="229"/>
        <v>=IF(ATTE_PR_training_input.xlsx!A371&lt;&gt;"",ATTE_PR_training_input.xlsx!A371,"")</v>
      </c>
      <c r="AB464" t="str">
        <f t="shared" si="229"/>
        <v>=IF(ANG_CONT_training_input.xlsx!A371&lt;&gt;"",ANG_CONT_training_input.xlsx!A371,"")</v>
      </c>
      <c r="AC464" t="str">
        <f t="shared" si="229"/>
        <v>=IF(DEV_SOC_DIS_training_input.xlsx!A371&lt;&gt;"",DEV_SOC_DIS_training_input.xlsx!A371,"")</v>
      </c>
      <c r="AD464" t="str">
        <f t="shared" si="229"/>
        <v>=IF(BULLY_training_input.xlsx!A371&lt;&gt;"",BULLY_training_input.xlsx!A371,"")</v>
      </c>
      <c r="AE464" t="str">
        <f t="shared" si="229"/>
        <v>=IF(EMOT_SELF_C_training_input.xlsx!A371&lt;&gt;"",EMOT_SELF_C_training_input.xlsx!A371,"")</v>
      </c>
      <c r="AF464" t="str">
        <f t="shared" si="229"/>
        <v>=IF(EXE_FUN_training_input.xlsx!A371&lt;&gt;"",EXE_FUN_training_input.xlsx!A371,"")</v>
      </c>
      <c r="AG464" t="str">
        <f t="shared" si="229"/>
        <v>=IF(MANIA_training_input.xlsx!A371&lt;&gt;"",MANIA_training_input.xlsx!A371,"")</v>
      </c>
      <c r="AH464" t="str">
        <f t="shared" si="229"/>
        <v>=IF(NEG_EMOT_training_input.xlsx!A371&lt;&gt;"",NEG_EMOT_training_input.xlsx!A371,"")</v>
      </c>
      <c r="AI464" t="str">
        <f t="shared" si="229"/>
        <v>=IF(ADAPT_training_input.xlsx!A371&lt;&gt;"",ADAPT_training_input.xlsx!A371,"")</v>
      </c>
      <c r="AJ464" t="str">
        <f t="shared" si="229"/>
        <v>=IF(SOC_SK_training_input.xlsx!A371&lt;&gt;"",SOC_SK_training_input.xlsx!A371,"")</v>
      </c>
      <c r="AK464" t="str">
        <f t="shared" si="229"/>
        <v>=IF(LEAD_training_input.xlsx!A371&lt;&gt;"",LEAD_training_input.xlsx!A371,"")</v>
      </c>
      <c r="AL464" t="str">
        <f t="shared" si="229"/>
        <v>=IF(ACT_DAIL_training_input.xlsx!A371&lt;&gt;"",ACT_DAIL_training_input.xlsx!A371,"")</v>
      </c>
      <c r="AM464" t="str">
        <f t="shared" si="229"/>
        <v>=IF(FUN_COM_training_input.xlsx!A371&lt;&gt;"",FUN_COM_training_input.xlsx!A371,"")</v>
      </c>
      <c r="AN464" t="str">
        <f t="shared" si="229"/>
        <v>=IF(RESILI_training_input.xlsx!A371&lt;&gt;"",RESILI_training_input.xlsx!A371,"")</v>
      </c>
      <c r="AO464" t="str">
        <f t="shared" si="229"/>
        <v>=IF(SEL_training_input.xlsx!A371&lt;&gt;"",SEL_training_input.xlsx!A371,"")</v>
      </c>
      <c r="AP464" t="str">
        <f t="shared" si="229"/>
        <v>=IF(SEV_training_input.xlsx!A371&lt;&gt;"",SEV_training_input.xlsx!A371,"")</v>
      </c>
      <c r="AQ464" t="str">
        <f t="shared" si="229"/>
        <v>=IF(ANHEDONIA_training_input.xlsx!A371&lt;&gt;"",ANHEDONIA_training_input.xlsx!A371,"")</v>
      </c>
      <c r="AR464" t="str">
        <f t="shared" si="229"/>
        <v>=IF(ANXIOUSNESS_training_input.xlsx!A371&lt;&gt;"",ANXIOUSNESS_training_input.xlsx!A371,"")</v>
      </c>
      <c r="AS464" t="str">
        <f t="shared" si="229"/>
        <v>=IF(ATTENTION_SEEKING_training_input.xlsx!A371&lt;&gt;"",ATTENTION_SEEKING_training_input.xlsx!A371,"")</v>
      </c>
      <c r="AT464" t="str">
        <f t="shared" si="229"/>
        <v>=IF(CALLOUSNESS_training_input.xlsx!A371&lt;&gt;"",CALLOUSNESS_training_input.xlsx!A371,"")</v>
      </c>
      <c r="AU464" t="str">
        <f t="shared" si="229"/>
        <v>=IF(DECEITFULNESS_training_input.xlsx!A371&lt;&gt;"",DECEITFULNESS_training_input.xlsx!A371,"")</v>
      </c>
      <c r="AV464" t="str">
        <f t="shared" si="229"/>
        <v>=IF(DEPRESSIVITY_training_input.xlsx!A371&lt;&gt;"",DEPRESSIVITY_training_input.xlsx!A371,"")</v>
      </c>
      <c r="AW464" t="str">
        <f t="shared" si="229"/>
        <v>=IF(DISTRACTIBILITY_training_input.xlsx!A371&lt;&gt;"",DISTRACTIBILITY_training_input.xlsx!A371,"")</v>
      </c>
      <c r="AX464" t="str">
        <f t="shared" si="229"/>
        <v>=IF(ECCENTRICITY_training_input.xlsx!A371&lt;&gt;"",ECCENTRICITY_training_input.xlsx!A371,"")</v>
      </c>
      <c r="AY464" t="str">
        <f t="shared" si="229"/>
        <v>=IF(EMOTIONAL_LABILITY_training_input.xlsx!A371&lt;&gt;"",EMOTIONAL_LABILITY_training_input.xlsx!A371,"")</v>
      </c>
      <c r="AZ464" t="str">
        <f t="shared" si="229"/>
        <v>=IF(GRANDIOSITY_training_input.xlsx!A371&lt;&gt;"",GRANDIOSITY_training_input.xlsx!A371,"")</v>
      </c>
      <c r="BA464" t="str">
        <f t="shared" si="229"/>
        <v>=IF(HOSTILITY_training_input.xlsx!A371&lt;&gt;"",HOSTILITY_training_input.xlsx!A371,"")</v>
      </c>
      <c r="BB464" t="str">
        <f t="shared" si="229"/>
        <v>=IF(IMPULSIVITY_training_input.xlsx!A371&lt;&gt;"",IMPULSIVITY_training_input.xlsx!A371,"")</v>
      </c>
      <c r="BC464" t="str">
        <f t="shared" si="229"/>
        <v>=IF(INTIMACY_AVOIDANCE_training_input.xlsx!A371&lt;&gt;"",INTIMACY_AVOIDANCE_training_input.xlsx!A371,"")</v>
      </c>
      <c r="BD464" t="str">
        <f t="shared" si="229"/>
        <v>=IF(IRRESPONSIBILITY_training_input.xlsx!A371&lt;&gt;"",IRRESPONSIBILITY_training_input.xlsx!A371,"")</v>
      </c>
      <c r="BE464" t="str">
        <f t="shared" si="229"/>
        <v>=IF(MANIPULATIVENESS_training_input.xlsx!A371&lt;&gt;"",MANIPULATIVENESS_training_input.xlsx!A371,"")</v>
      </c>
      <c r="BF464" t="str">
        <f t="shared" si="229"/>
        <v>=IF(PERCEPTUAL_DYSREGULATION_training_input.xlsx!A371&lt;&gt;"",PERCEPTUAL_DYSREGULATION_training_input.xlsx!A371,"")</v>
      </c>
      <c r="BG464" t="str">
        <f t="shared" si="229"/>
        <v>=IF(PERSEVERATION_training_input.xlsx!A371&lt;&gt;"",PERSEVERATION_training_input.xlsx!A371,"")</v>
      </c>
      <c r="BH464" t="str">
        <f t="shared" si="229"/>
        <v>=IF(RESTRICTED_AFFECTIVITY_training_input.xlsx!A371&lt;&gt;"",RESTRICTED_AFFECTIVITY_training_input.xlsx!A371,"")</v>
      </c>
      <c r="BI464" t="str">
        <f t="shared" si="229"/>
        <v>=IF(RIGID_PERFECTIONISM_training_input.xlsx!A371&lt;&gt;"",RIGID_PERFECTIONISM_training_input.xlsx!A371,"")</v>
      </c>
      <c r="BJ464" t="str">
        <f t="shared" si="229"/>
        <v>=IF(RISK_TAKING_training_input.xlsx!A371&lt;&gt;"",RISK_TAKING_training_input.xlsx!A371,"")</v>
      </c>
      <c r="BK464" t="str">
        <f t="shared" si="229"/>
        <v>=IF(SEPARATION_INSECURITY_training_input.xlsx!A371&lt;&gt;"",SEPARATION_INSECURITY_training_input.xlsx!A371,"")</v>
      </c>
      <c r="BL464" t="str">
        <f t="shared" si="229"/>
        <v>=IF(SUBMISSIVENESS_training_input.xlsx!A371&lt;&gt;"",SUBMISSIVENESS_training_input.xlsx!A371,"")</v>
      </c>
      <c r="BM464" t="str">
        <f t="shared" si="229"/>
        <v>=IF(SUSPICIOUSNESS_training_input.xlsx!A371&lt;&gt;"",SUSPICIOUSNESS_training_input.xlsx!A371,"")</v>
      </c>
      <c r="BN464" t="str">
        <f t="shared" ref="BN464:CL467" si="230">CONCATENATE($A$11,BN$1,$A$12,$A464,$A$13,BN$1,$A$14,$A464,$A$15)</f>
        <v>=IF(UNUSUAL_BELIEFS_training_input.xlsx!A371&lt;&gt;"",UNUSUAL_BELIEFS_training_input.xlsx!A371,"")</v>
      </c>
      <c r="BO464" t="str">
        <f t="shared" si="230"/>
        <v>=IF(WITHDRAWAL_training_input.xlsx!A371&lt;&gt;"",WITHDRAWAL_training_input.xlsx!A371,"")</v>
      </c>
      <c r="BP464" t="str">
        <f t="shared" si="230"/>
        <v>=IF(ACT_training_input.xlsx!A371&lt;&gt;"",ACT_training_input.xlsx!A371,"")</v>
      </c>
      <c r="BQ464" t="str">
        <f t="shared" si="230"/>
        <v>=IF(DSP_training_input.xlsx!A371&lt;&gt;"",DSP_training_input.xlsx!A371,"")</v>
      </c>
      <c r="BR464" t="str">
        <f t="shared" si="230"/>
        <v>=IF(PAG_training_input.xlsx!A371&lt;&gt;"",PAG_training_input.xlsx!A371,"")</v>
      </c>
      <c r="BS464" t="str">
        <f t="shared" si="230"/>
        <v>=IF(PRO_training_input.xlsx!A371&lt;&gt;"",PRO_training_input.xlsx!A371,"")</v>
      </c>
      <c r="BT464" t="str">
        <f t="shared" si="230"/>
        <v>=IF(SPL_training_input.xlsx!A371&lt;&gt;"",SPL_training_input.xlsx!A371,"")</v>
      </c>
      <c r="BU464" t="str">
        <f t="shared" si="230"/>
        <v>=IF(WDR_training_input.xlsx!A371&lt;&gt;"",WDR_training_input.xlsx!A371,"")</v>
      </c>
      <c r="BV464" t="str">
        <f t="shared" si="230"/>
        <v>=IF(CON_training_input.xlsx!A371&lt;&gt;"",CON_training_input.xlsx!A371,"")</v>
      </c>
      <c r="BW464" t="str">
        <f t="shared" si="230"/>
        <v>=IF(DSC_training_input.xlsx!A371&lt;&gt;"",DSC_training_input.xlsx!A371,"")</v>
      </c>
      <c r="BX464" t="str">
        <f t="shared" si="230"/>
        <v>=IF(FAN_training_input.xlsx!A371&lt;&gt;"",FAN_training_input.xlsx!A371,"")</v>
      </c>
      <c r="BY464" t="str">
        <f t="shared" si="230"/>
        <v>=IF(OMN_training_input.xlsx!A371&lt;&gt;"",OMN_training_input.xlsx!A371,"")</v>
      </c>
      <c r="BZ464" t="str">
        <f t="shared" si="230"/>
        <v>=IF(REP_training_input.xlsx!A371&lt;&gt;"",REP_training_input.xlsx!A371,"")</v>
      </c>
      <c r="CA464" t="str">
        <f t="shared" si="230"/>
        <v>=IF(SOM_training_input.xlsx!A371&lt;&gt;"",SOM_training_input.xlsx!A371,"")</v>
      </c>
      <c r="CB464" t="str">
        <f t="shared" si="230"/>
        <v>=IF(SUB_training_input.xlsx!A371&lt;&gt;"",SUB_training_input.xlsx!A371,"")</v>
      </c>
      <c r="CC464" t="str">
        <f t="shared" si="230"/>
        <v>=IF(UND_training_input.xlsx!A371&lt;&gt;"",UND_training_input.xlsx!A371,"")</v>
      </c>
      <c r="CD464" t="str">
        <f t="shared" si="230"/>
        <v>=IF(ALT_training_input.xlsx!A371&lt;&gt;"",ALT_training_input.xlsx!A371,"")</v>
      </c>
      <c r="CE464" t="str">
        <f t="shared" si="230"/>
        <v>=IF(HUM_training_input.xlsx!A371&lt;&gt;"",HUM_training_input.xlsx!A371,"")</v>
      </c>
      <c r="CF464" t="str">
        <f t="shared" si="230"/>
        <v>=IF(IDL_training_input.xlsx!A371&lt;&gt;"",IDL_training_input.xlsx!A371,"")</v>
      </c>
      <c r="CG464" t="str">
        <f t="shared" si="230"/>
        <v>=IF(RFM_training_input.xlsx!A371&lt;&gt;"",RFM_training_input.xlsx!A371,"")</v>
      </c>
      <c r="CH464" t="str">
        <f t="shared" si="230"/>
        <v>=IF(DN_training_input.xlsx!A371&lt;&gt;"",DN_training_input.xlsx!A371,"")</v>
      </c>
      <c r="CI464" t="str">
        <f t="shared" si="230"/>
        <v>=IF(INT_training_input.xlsx!A371&lt;&gt;"",INT_training_input.xlsx!A371,"")</v>
      </c>
      <c r="CJ464" t="str">
        <f t="shared" si="230"/>
        <v>=IF(SUP_training_input.xlsx!A371&lt;&gt;"",SUP_training_input.xlsx!A371,"")</v>
      </c>
      <c r="CK464" t="str">
        <f t="shared" si="230"/>
        <v>=IF(ANT_training_input.xlsx!A371&lt;&gt;"",ANT_training_input.xlsx!A371,"")</v>
      </c>
      <c r="CL464" t="str">
        <f t="shared" si="230"/>
        <v>=IF(ISO_training_input.xlsx!A371&lt;&gt;"",ISO_training_input.xlsx!A371,"")</v>
      </c>
    </row>
    <row r="465" spans="1:90">
      <c r="A465">
        <v>372</v>
      </c>
      <c r="B465" t="str">
        <f t="shared" si="205"/>
        <v>=IF(SUICIDE_training_input.xlsx!A372&lt;&gt;"",SUICIDE_training_input.xlsx!A372,"")</v>
      </c>
      <c r="C465" t="str">
        <f t="shared" ref="C465:BN468" si="231">CONCATENATE($A$11,C$1,$A$12,$A465,$A$13,C$1,$A$14,$A465,$A$15)</f>
        <v>=IF(IQ_training_input.xlsx!A372&lt;&gt;"",IQ_training_input.xlsx!A372,"")</v>
      </c>
      <c r="D465" t="str">
        <f t="shared" si="231"/>
        <v>=IF(AMBIG_training_input.xlsx!A372&lt;&gt;"",AMBIG_training_input.xlsx!A372,"")</v>
      </c>
      <c r="E465" t="str">
        <f t="shared" si="231"/>
        <v>=IF(EGODYST_training_input.xlsx!A372&lt;&gt;"",EGODYST_training_input.xlsx!A372,"")</v>
      </c>
      <c r="F465" t="str">
        <f t="shared" si="231"/>
        <v>=IF(AUTISM_training_input.xlsx!A372&lt;&gt;"",AUTISM_training_input.xlsx!A372,"")</v>
      </c>
      <c r="G465" t="str">
        <f t="shared" si="231"/>
        <v>=IF(IDENTITY_training_input.xlsx!A372&lt;&gt;"",IDENTITY_training_input.xlsx!A372,"")</v>
      </c>
      <c r="H465" t="str">
        <f t="shared" si="231"/>
        <v>=IF(SELFDIR_training_input.xlsx!A372&lt;&gt;"",SELFDIR_training_input.xlsx!A372,"")</v>
      </c>
      <c r="I465" t="str">
        <f t="shared" si="231"/>
        <v>=IF(EMPATHY_training_input.xlsx!A372&lt;&gt;"",EMPATHY_training_input.xlsx!A372,"")</v>
      </c>
      <c r="J465" t="str">
        <f t="shared" si="231"/>
        <v>=IF(INTIMACY_training_input.xlsx!A372&lt;&gt;"",INTIMACY_training_input.xlsx!A372,"")</v>
      </c>
      <c r="K465" t="str">
        <f t="shared" si="231"/>
        <v>=IF(ACUTE_training_input.xlsx!A372&lt;&gt;"",ACUTE_training_input.xlsx!A372,"")</v>
      </c>
      <c r="L465" t="str">
        <f t="shared" si="231"/>
        <v>=IF(CHRONIC_training_input.xlsx!A372&lt;&gt;"",CHRONIC_training_input.xlsx!A372,"")</v>
      </c>
      <c r="M465" t="str">
        <f t="shared" si="231"/>
        <v>=IF(TRAUMA_PAST_training_input.xlsx!A372&lt;&gt;"",TRAUMA_PAST_training_input.xlsx!A372,"")</v>
      </c>
      <c r="N465" t="str">
        <f t="shared" si="231"/>
        <v>=IF(TRAUMA_PRESENT_training_input.xlsx!A372&lt;&gt;"",TRAUMA_PRESENT_training_input.xlsx!A372,"")</v>
      </c>
      <c r="O465" t="str">
        <f t="shared" si="231"/>
        <v>=IF(HOPE_training_input.xlsx!A372&lt;&gt;"",HOPE_training_input.xlsx!A372,"")</v>
      </c>
      <c r="P465" t="str">
        <f t="shared" si="231"/>
        <v>=IF(SELFAFFICACY_training_input.xlsx!A372&lt;&gt;"",SELFAFFICACY_training_input.xlsx!A372,"")</v>
      </c>
      <c r="Q465" t="str">
        <f t="shared" si="231"/>
        <v>=IF(SELFESTEEM_training_input.xlsx!A372&lt;&gt;"",SELFESTEEM_training_input.xlsx!A372,"")</v>
      </c>
      <c r="R465" t="str">
        <f t="shared" si="231"/>
        <v>=IF(WELLBEING_training_input.xlsx!A372&lt;&gt;"",WELLBEING_training_input.xlsx!A372,"")</v>
      </c>
      <c r="S465" t="str">
        <f t="shared" si="231"/>
        <v>=IF(HYPER_training_input.xlsx!A372&lt;&gt;"",HYPER_training_input.xlsx!A372,"")</v>
      </c>
      <c r="T465" t="str">
        <f t="shared" si="231"/>
        <v>=IF(AGGR_training_input.xlsx!A372&lt;&gt;"",AGGR_training_input.xlsx!A372,"")</v>
      </c>
      <c r="U465" t="str">
        <f t="shared" si="231"/>
        <v>=IF(COND_PR_training_input.xlsx!A372&lt;&gt;"",COND_PR_training_input.xlsx!A372,"")</v>
      </c>
      <c r="V465" t="str">
        <f t="shared" si="231"/>
        <v>=IF(ANXIE_training_input.xlsx!A372&lt;&gt;"",ANXIE_training_input.xlsx!A372,"")</v>
      </c>
      <c r="W465" t="str">
        <f t="shared" si="231"/>
        <v>=IF(DEPR_training_input.xlsx!A372&lt;&gt;"",DEPR_training_input.xlsx!A372,"")</v>
      </c>
      <c r="X465" t="str">
        <f t="shared" si="231"/>
        <v>=IF(SOMAT_training_input.xlsx!A372&lt;&gt;"",SOMAT_training_input.xlsx!A372,"")</v>
      </c>
      <c r="Y465" t="str">
        <f t="shared" si="231"/>
        <v>=IF(ATYPI_training_input.xlsx!A372&lt;&gt;"",ATYPI_training_input.xlsx!A372,"")</v>
      </c>
      <c r="Z465" t="str">
        <f t="shared" si="231"/>
        <v>=IF(WITHD_training_input.xlsx!A372&lt;&gt;"",WITHD_training_input.xlsx!A372,"")</v>
      </c>
      <c r="AA465" t="str">
        <f t="shared" si="231"/>
        <v>=IF(ATTE_PR_training_input.xlsx!A372&lt;&gt;"",ATTE_PR_training_input.xlsx!A372,"")</v>
      </c>
      <c r="AB465" t="str">
        <f t="shared" si="231"/>
        <v>=IF(ANG_CONT_training_input.xlsx!A372&lt;&gt;"",ANG_CONT_training_input.xlsx!A372,"")</v>
      </c>
      <c r="AC465" t="str">
        <f t="shared" si="231"/>
        <v>=IF(DEV_SOC_DIS_training_input.xlsx!A372&lt;&gt;"",DEV_SOC_DIS_training_input.xlsx!A372,"")</v>
      </c>
      <c r="AD465" t="str">
        <f t="shared" si="231"/>
        <v>=IF(BULLY_training_input.xlsx!A372&lt;&gt;"",BULLY_training_input.xlsx!A372,"")</v>
      </c>
      <c r="AE465" t="str">
        <f t="shared" si="231"/>
        <v>=IF(EMOT_SELF_C_training_input.xlsx!A372&lt;&gt;"",EMOT_SELF_C_training_input.xlsx!A372,"")</v>
      </c>
      <c r="AF465" t="str">
        <f t="shared" si="231"/>
        <v>=IF(EXE_FUN_training_input.xlsx!A372&lt;&gt;"",EXE_FUN_training_input.xlsx!A372,"")</v>
      </c>
      <c r="AG465" t="str">
        <f t="shared" si="231"/>
        <v>=IF(MANIA_training_input.xlsx!A372&lt;&gt;"",MANIA_training_input.xlsx!A372,"")</v>
      </c>
      <c r="AH465" t="str">
        <f t="shared" si="231"/>
        <v>=IF(NEG_EMOT_training_input.xlsx!A372&lt;&gt;"",NEG_EMOT_training_input.xlsx!A372,"")</v>
      </c>
      <c r="AI465" t="str">
        <f t="shared" si="231"/>
        <v>=IF(ADAPT_training_input.xlsx!A372&lt;&gt;"",ADAPT_training_input.xlsx!A372,"")</v>
      </c>
      <c r="AJ465" t="str">
        <f t="shared" si="231"/>
        <v>=IF(SOC_SK_training_input.xlsx!A372&lt;&gt;"",SOC_SK_training_input.xlsx!A372,"")</v>
      </c>
      <c r="AK465" t="str">
        <f t="shared" si="231"/>
        <v>=IF(LEAD_training_input.xlsx!A372&lt;&gt;"",LEAD_training_input.xlsx!A372,"")</v>
      </c>
      <c r="AL465" t="str">
        <f t="shared" si="231"/>
        <v>=IF(ACT_DAIL_training_input.xlsx!A372&lt;&gt;"",ACT_DAIL_training_input.xlsx!A372,"")</v>
      </c>
      <c r="AM465" t="str">
        <f t="shared" si="231"/>
        <v>=IF(FUN_COM_training_input.xlsx!A372&lt;&gt;"",FUN_COM_training_input.xlsx!A372,"")</v>
      </c>
      <c r="AN465" t="str">
        <f t="shared" si="231"/>
        <v>=IF(RESILI_training_input.xlsx!A372&lt;&gt;"",RESILI_training_input.xlsx!A372,"")</v>
      </c>
      <c r="AO465" t="str">
        <f t="shared" si="231"/>
        <v>=IF(SEL_training_input.xlsx!A372&lt;&gt;"",SEL_training_input.xlsx!A372,"")</v>
      </c>
      <c r="AP465" t="str">
        <f t="shared" si="231"/>
        <v>=IF(SEV_training_input.xlsx!A372&lt;&gt;"",SEV_training_input.xlsx!A372,"")</v>
      </c>
      <c r="AQ465" t="str">
        <f t="shared" si="231"/>
        <v>=IF(ANHEDONIA_training_input.xlsx!A372&lt;&gt;"",ANHEDONIA_training_input.xlsx!A372,"")</v>
      </c>
      <c r="AR465" t="str">
        <f t="shared" si="231"/>
        <v>=IF(ANXIOUSNESS_training_input.xlsx!A372&lt;&gt;"",ANXIOUSNESS_training_input.xlsx!A372,"")</v>
      </c>
      <c r="AS465" t="str">
        <f t="shared" si="231"/>
        <v>=IF(ATTENTION_SEEKING_training_input.xlsx!A372&lt;&gt;"",ATTENTION_SEEKING_training_input.xlsx!A372,"")</v>
      </c>
      <c r="AT465" t="str">
        <f t="shared" si="231"/>
        <v>=IF(CALLOUSNESS_training_input.xlsx!A372&lt;&gt;"",CALLOUSNESS_training_input.xlsx!A372,"")</v>
      </c>
      <c r="AU465" t="str">
        <f t="shared" si="231"/>
        <v>=IF(DECEITFULNESS_training_input.xlsx!A372&lt;&gt;"",DECEITFULNESS_training_input.xlsx!A372,"")</v>
      </c>
      <c r="AV465" t="str">
        <f t="shared" si="231"/>
        <v>=IF(DEPRESSIVITY_training_input.xlsx!A372&lt;&gt;"",DEPRESSIVITY_training_input.xlsx!A372,"")</v>
      </c>
      <c r="AW465" t="str">
        <f t="shared" si="231"/>
        <v>=IF(DISTRACTIBILITY_training_input.xlsx!A372&lt;&gt;"",DISTRACTIBILITY_training_input.xlsx!A372,"")</v>
      </c>
      <c r="AX465" t="str">
        <f t="shared" si="231"/>
        <v>=IF(ECCENTRICITY_training_input.xlsx!A372&lt;&gt;"",ECCENTRICITY_training_input.xlsx!A372,"")</v>
      </c>
      <c r="AY465" t="str">
        <f t="shared" si="231"/>
        <v>=IF(EMOTIONAL_LABILITY_training_input.xlsx!A372&lt;&gt;"",EMOTIONAL_LABILITY_training_input.xlsx!A372,"")</v>
      </c>
      <c r="AZ465" t="str">
        <f t="shared" si="231"/>
        <v>=IF(GRANDIOSITY_training_input.xlsx!A372&lt;&gt;"",GRANDIOSITY_training_input.xlsx!A372,"")</v>
      </c>
      <c r="BA465" t="str">
        <f t="shared" si="231"/>
        <v>=IF(HOSTILITY_training_input.xlsx!A372&lt;&gt;"",HOSTILITY_training_input.xlsx!A372,"")</v>
      </c>
      <c r="BB465" t="str">
        <f t="shared" si="231"/>
        <v>=IF(IMPULSIVITY_training_input.xlsx!A372&lt;&gt;"",IMPULSIVITY_training_input.xlsx!A372,"")</v>
      </c>
      <c r="BC465" t="str">
        <f t="shared" si="231"/>
        <v>=IF(INTIMACY_AVOIDANCE_training_input.xlsx!A372&lt;&gt;"",INTIMACY_AVOIDANCE_training_input.xlsx!A372,"")</v>
      </c>
      <c r="BD465" t="str">
        <f t="shared" si="231"/>
        <v>=IF(IRRESPONSIBILITY_training_input.xlsx!A372&lt;&gt;"",IRRESPONSIBILITY_training_input.xlsx!A372,"")</v>
      </c>
      <c r="BE465" t="str">
        <f t="shared" si="231"/>
        <v>=IF(MANIPULATIVENESS_training_input.xlsx!A372&lt;&gt;"",MANIPULATIVENESS_training_input.xlsx!A372,"")</v>
      </c>
      <c r="BF465" t="str">
        <f t="shared" si="231"/>
        <v>=IF(PERCEPTUAL_DYSREGULATION_training_input.xlsx!A372&lt;&gt;"",PERCEPTUAL_DYSREGULATION_training_input.xlsx!A372,"")</v>
      </c>
      <c r="BG465" t="str">
        <f t="shared" si="231"/>
        <v>=IF(PERSEVERATION_training_input.xlsx!A372&lt;&gt;"",PERSEVERATION_training_input.xlsx!A372,"")</v>
      </c>
      <c r="BH465" t="str">
        <f t="shared" si="231"/>
        <v>=IF(RESTRICTED_AFFECTIVITY_training_input.xlsx!A372&lt;&gt;"",RESTRICTED_AFFECTIVITY_training_input.xlsx!A372,"")</v>
      </c>
      <c r="BI465" t="str">
        <f t="shared" si="231"/>
        <v>=IF(RIGID_PERFECTIONISM_training_input.xlsx!A372&lt;&gt;"",RIGID_PERFECTIONISM_training_input.xlsx!A372,"")</v>
      </c>
      <c r="BJ465" t="str">
        <f t="shared" si="231"/>
        <v>=IF(RISK_TAKING_training_input.xlsx!A372&lt;&gt;"",RISK_TAKING_training_input.xlsx!A372,"")</v>
      </c>
      <c r="BK465" t="str">
        <f t="shared" si="231"/>
        <v>=IF(SEPARATION_INSECURITY_training_input.xlsx!A372&lt;&gt;"",SEPARATION_INSECURITY_training_input.xlsx!A372,"")</v>
      </c>
      <c r="BL465" t="str">
        <f t="shared" si="231"/>
        <v>=IF(SUBMISSIVENESS_training_input.xlsx!A372&lt;&gt;"",SUBMISSIVENESS_training_input.xlsx!A372,"")</v>
      </c>
      <c r="BM465" t="str">
        <f t="shared" si="231"/>
        <v>=IF(SUSPICIOUSNESS_training_input.xlsx!A372&lt;&gt;"",SUSPICIOUSNESS_training_input.xlsx!A372,"")</v>
      </c>
      <c r="BN465" t="str">
        <f t="shared" si="231"/>
        <v>=IF(UNUSUAL_BELIEFS_training_input.xlsx!A372&lt;&gt;"",UNUSUAL_BELIEFS_training_input.xlsx!A372,"")</v>
      </c>
      <c r="BO465" t="str">
        <f t="shared" si="230"/>
        <v>=IF(WITHDRAWAL_training_input.xlsx!A372&lt;&gt;"",WITHDRAWAL_training_input.xlsx!A372,"")</v>
      </c>
      <c r="BP465" t="str">
        <f t="shared" si="230"/>
        <v>=IF(ACT_training_input.xlsx!A372&lt;&gt;"",ACT_training_input.xlsx!A372,"")</v>
      </c>
      <c r="BQ465" t="str">
        <f t="shared" si="230"/>
        <v>=IF(DSP_training_input.xlsx!A372&lt;&gt;"",DSP_training_input.xlsx!A372,"")</v>
      </c>
      <c r="BR465" t="str">
        <f t="shared" si="230"/>
        <v>=IF(PAG_training_input.xlsx!A372&lt;&gt;"",PAG_training_input.xlsx!A372,"")</v>
      </c>
      <c r="BS465" t="str">
        <f t="shared" si="230"/>
        <v>=IF(PRO_training_input.xlsx!A372&lt;&gt;"",PRO_training_input.xlsx!A372,"")</v>
      </c>
      <c r="BT465" t="str">
        <f t="shared" si="230"/>
        <v>=IF(SPL_training_input.xlsx!A372&lt;&gt;"",SPL_training_input.xlsx!A372,"")</v>
      </c>
      <c r="BU465" t="str">
        <f t="shared" si="230"/>
        <v>=IF(WDR_training_input.xlsx!A372&lt;&gt;"",WDR_training_input.xlsx!A372,"")</v>
      </c>
      <c r="BV465" t="str">
        <f t="shared" si="230"/>
        <v>=IF(CON_training_input.xlsx!A372&lt;&gt;"",CON_training_input.xlsx!A372,"")</v>
      </c>
      <c r="BW465" t="str">
        <f t="shared" si="230"/>
        <v>=IF(DSC_training_input.xlsx!A372&lt;&gt;"",DSC_training_input.xlsx!A372,"")</v>
      </c>
      <c r="BX465" t="str">
        <f t="shared" si="230"/>
        <v>=IF(FAN_training_input.xlsx!A372&lt;&gt;"",FAN_training_input.xlsx!A372,"")</v>
      </c>
      <c r="BY465" t="str">
        <f t="shared" si="230"/>
        <v>=IF(OMN_training_input.xlsx!A372&lt;&gt;"",OMN_training_input.xlsx!A372,"")</v>
      </c>
      <c r="BZ465" t="str">
        <f t="shared" si="230"/>
        <v>=IF(REP_training_input.xlsx!A372&lt;&gt;"",REP_training_input.xlsx!A372,"")</v>
      </c>
      <c r="CA465" t="str">
        <f t="shared" si="230"/>
        <v>=IF(SOM_training_input.xlsx!A372&lt;&gt;"",SOM_training_input.xlsx!A372,"")</v>
      </c>
      <c r="CB465" t="str">
        <f t="shared" si="230"/>
        <v>=IF(SUB_training_input.xlsx!A372&lt;&gt;"",SUB_training_input.xlsx!A372,"")</v>
      </c>
      <c r="CC465" t="str">
        <f t="shared" si="230"/>
        <v>=IF(UND_training_input.xlsx!A372&lt;&gt;"",UND_training_input.xlsx!A372,"")</v>
      </c>
      <c r="CD465" t="str">
        <f t="shared" si="230"/>
        <v>=IF(ALT_training_input.xlsx!A372&lt;&gt;"",ALT_training_input.xlsx!A372,"")</v>
      </c>
      <c r="CE465" t="str">
        <f t="shared" si="230"/>
        <v>=IF(HUM_training_input.xlsx!A372&lt;&gt;"",HUM_training_input.xlsx!A372,"")</v>
      </c>
      <c r="CF465" t="str">
        <f t="shared" si="230"/>
        <v>=IF(IDL_training_input.xlsx!A372&lt;&gt;"",IDL_training_input.xlsx!A372,"")</v>
      </c>
      <c r="CG465" t="str">
        <f t="shared" si="230"/>
        <v>=IF(RFM_training_input.xlsx!A372&lt;&gt;"",RFM_training_input.xlsx!A372,"")</v>
      </c>
      <c r="CH465" t="str">
        <f t="shared" si="230"/>
        <v>=IF(DN_training_input.xlsx!A372&lt;&gt;"",DN_training_input.xlsx!A372,"")</v>
      </c>
      <c r="CI465" t="str">
        <f t="shared" si="230"/>
        <v>=IF(INT_training_input.xlsx!A372&lt;&gt;"",INT_training_input.xlsx!A372,"")</v>
      </c>
      <c r="CJ465" t="str">
        <f t="shared" si="230"/>
        <v>=IF(SUP_training_input.xlsx!A372&lt;&gt;"",SUP_training_input.xlsx!A372,"")</v>
      </c>
      <c r="CK465" t="str">
        <f t="shared" si="230"/>
        <v>=IF(ANT_training_input.xlsx!A372&lt;&gt;"",ANT_training_input.xlsx!A372,"")</v>
      </c>
      <c r="CL465" t="str">
        <f t="shared" si="230"/>
        <v>=IF(ISO_training_input.xlsx!A372&lt;&gt;"",ISO_training_input.xlsx!A372,"")</v>
      </c>
    </row>
    <row r="466" spans="1:90">
      <c r="A466">
        <v>373</v>
      </c>
      <c r="B466" t="str">
        <f t="shared" si="205"/>
        <v>=IF(SUICIDE_training_input.xlsx!A373&lt;&gt;"",SUICIDE_training_input.xlsx!A373,"")</v>
      </c>
      <c r="C466" t="str">
        <f t="shared" si="231"/>
        <v>=IF(IQ_training_input.xlsx!A373&lt;&gt;"",IQ_training_input.xlsx!A373,"")</v>
      </c>
      <c r="D466" t="str">
        <f t="shared" si="231"/>
        <v>=IF(AMBIG_training_input.xlsx!A373&lt;&gt;"",AMBIG_training_input.xlsx!A373,"")</v>
      </c>
      <c r="E466" t="str">
        <f t="shared" si="231"/>
        <v>=IF(EGODYST_training_input.xlsx!A373&lt;&gt;"",EGODYST_training_input.xlsx!A373,"")</v>
      </c>
      <c r="F466" t="str">
        <f t="shared" si="231"/>
        <v>=IF(AUTISM_training_input.xlsx!A373&lt;&gt;"",AUTISM_training_input.xlsx!A373,"")</v>
      </c>
      <c r="G466" t="str">
        <f t="shared" si="231"/>
        <v>=IF(IDENTITY_training_input.xlsx!A373&lt;&gt;"",IDENTITY_training_input.xlsx!A373,"")</v>
      </c>
      <c r="H466" t="str">
        <f t="shared" si="231"/>
        <v>=IF(SELFDIR_training_input.xlsx!A373&lt;&gt;"",SELFDIR_training_input.xlsx!A373,"")</v>
      </c>
      <c r="I466" t="str">
        <f t="shared" si="231"/>
        <v>=IF(EMPATHY_training_input.xlsx!A373&lt;&gt;"",EMPATHY_training_input.xlsx!A373,"")</v>
      </c>
      <c r="J466" t="str">
        <f t="shared" si="231"/>
        <v>=IF(INTIMACY_training_input.xlsx!A373&lt;&gt;"",INTIMACY_training_input.xlsx!A373,"")</v>
      </c>
      <c r="K466" t="str">
        <f t="shared" si="231"/>
        <v>=IF(ACUTE_training_input.xlsx!A373&lt;&gt;"",ACUTE_training_input.xlsx!A373,"")</v>
      </c>
      <c r="L466" t="str">
        <f t="shared" si="231"/>
        <v>=IF(CHRONIC_training_input.xlsx!A373&lt;&gt;"",CHRONIC_training_input.xlsx!A373,"")</v>
      </c>
      <c r="M466" t="str">
        <f t="shared" si="231"/>
        <v>=IF(TRAUMA_PAST_training_input.xlsx!A373&lt;&gt;"",TRAUMA_PAST_training_input.xlsx!A373,"")</v>
      </c>
      <c r="N466" t="str">
        <f t="shared" si="231"/>
        <v>=IF(TRAUMA_PRESENT_training_input.xlsx!A373&lt;&gt;"",TRAUMA_PRESENT_training_input.xlsx!A373,"")</v>
      </c>
      <c r="O466" t="str">
        <f t="shared" si="231"/>
        <v>=IF(HOPE_training_input.xlsx!A373&lt;&gt;"",HOPE_training_input.xlsx!A373,"")</v>
      </c>
      <c r="P466" t="str">
        <f t="shared" si="231"/>
        <v>=IF(SELFAFFICACY_training_input.xlsx!A373&lt;&gt;"",SELFAFFICACY_training_input.xlsx!A373,"")</v>
      </c>
      <c r="Q466" t="str">
        <f t="shared" si="231"/>
        <v>=IF(SELFESTEEM_training_input.xlsx!A373&lt;&gt;"",SELFESTEEM_training_input.xlsx!A373,"")</v>
      </c>
      <c r="R466" t="str">
        <f t="shared" si="231"/>
        <v>=IF(WELLBEING_training_input.xlsx!A373&lt;&gt;"",WELLBEING_training_input.xlsx!A373,"")</v>
      </c>
      <c r="S466" t="str">
        <f t="shared" si="231"/>
        <v>=IF(HYPER_training_input.xlsx!A373&lt;&gt;"",HYPER_training_input.xlsx!A373,"")</v>
      </c>
      <c r="T466" t="str">
        <f t="shared" si="231"/>
        <v>=IF(AGGR_training_input.xlsx!A373&lt;&gt;"",AGGR_training_input.xlsx!A373,"")</v>
      </c>
      <c r="U466" t="str">
        <f t="shared" si="231"/>
        <v>=IF(COND_PR_training_input.xlsx!A373&lt;&gt;"",COND_PR_training_input.xlsx!A373,"")</v>
      </c>
      <c r="V466" t="str">
        <f t="shared" si="231"/>
        <v>=IF(ANXIE_training_input.xlsx!A373&lt;&gt;"",ANXIE_training_input.xlsx!A373,"")</v>
      </c>
      <c r="W466" t="str">
        <f t="shared" si="231"/>
        <v>=IF(DEPR_training_input.xlsx!A373&lt;&gt;"",DEPR_training_input.xlsx!A373,"")</v>
      </c>
      <c r="X466" t="str">
        <f t="shared" si="231"/>
        <v>=IF(SOMAT_training_input.xlsx!A373&lt;&gt;"",SOMAT_training_input.xlsx!A373,"")</v>
      </c>
      <c r="Y466" t="str">
        <f t="shared" si="231"/>
        <v>=IF(ATYPI_training_input.xlsx!A373&lt;&gt;"",ATYPI_training_input.xlsx!A373,"")</v>
      </c>
      <c r="Z466" t="str">
        <f t="shared" si="231"/>
        <v>=IF(WITHD_training_input.xlsx!A373&lt;&gt;"",WITHD_training_input.xlsx!A373,"")</v>
      </c>
      <c r="AA466" t="str">
        <f t="shared" si="231"/>
        <v>=IF(ATTE_PR_training_input.xlsx!A373&lt;&gt;"",ATTE_PR_training_input.xlsx!A373,"")</v>
      </c>
      <c r="AB466" t="str">
        <f t="shared" si="231"/>
        <v>=IF(ANG_CONT_training_input.xlsx!A373&lt;&gt;"",ANG_CONT_training_input.xlsx!A373,"")</v>
      </c>
      <c r="AC466" t="str">
        <f t="shared" si="231"/>
        <v>=IF(DEV_SOC_DIS_training_input.xlsx!A373&lt;&gt;"",DEV_SOC_DIS_training_input.xlsx!A373,"")</v>
      </c>
      <c r="AD466" t="str">
        <f t="shared" si="231"/>
        <v>=IF(BULLY_training_input.xlsx!A373&lt;&gt;"",BULLY_training_input.xlsx!A373,"")</v>
      </c>
      <c r="AE466" t="str">
        <f t="shared" si="231"/>
        <v>=IF(EMOT_SELF_C_training_input.xlsx!A373&lt;&gt;"",EMOT_SELF_C_training_input.xlsx!A373,"")</v>
      </c>
      <c r="AF466" t="str">
        <f t="shared" si="231"/>
        <v>=IF(EXE_FUN_training_input.xlsx!A373&lt;&gt;"",EXE_FUN_training_input.xlsx!A373,"")</v>
      </c>
      <c r="AG466" t="str">
        <f t="shared" si="231"/>
        <v>=IF(MANIA_training_input.xlsx!A373&lt;&gt;"",MANIA_training_input.xlsx!A373,"")</v>
      </c>
      <c r="AH466" t="str">
        <f t="shared" si="231"/>
        <v>=IF(NEG_EMOT_training_input.xlsx!A373&lt;&gt;"",NEG_EMOT_training_input.xlsx!A373,"")</v>
      </c>
      <c r="AI466" t="str">
        <f t="shared" si="231"/>
        <v>=IF(ADAPT_training_input.xlsx!A373&lt;&gt;"",ADAPT_training_input.xlsx!A373,"")</v>
      </c>
      <c r="AJ466" t="str">
        <f t="shared" si="231"/>
        <v>=IF(SOC_SK_training_input.xlsx!A373&lt;&gt;"",SOC_SK_training_input.xlsx!A373,"")</v>
      </c>
      <c r="AK466" t="str">
        <f t="shared" si="231"/>
        <v>=IF(LEAD_training_input.xlsx!A373&lt;&gt;"",LEAD_training_input.xlsx!A373,"")</v>
      </c>
      <c r="AL466" t="str">
        <f t="shared" si="231"/>
        <v>=IF(ACT_DAIL_training_input.xlsx!A373&lt;&gt;"",ACT_DAIL_training_input.xlsx!A373,"")</v>
      </c>
      <c r="AM466" t="str">
        <f t="shared" si="231"/>
        <v>=IF(FUN_COM_training_input.xlsx!A373&lt;&gt;"",FUN_COM_training_input.xlsx!A373,"")</v>
      </c>
      <c r="AN466" t="str">
        <f t="shared" si="231"/>
        <v>=IF(RESILI_training_input.xlsx!A373&lt;&gt;"",RESILI_training_input.xlsx!A373,"")</v>
      </c>
      <c r="AO466" t="str">
        <f t="shared" si="231"/>
        <v>=IF(SEL_training_input.xlsx!A373&lt;&gt;"",SEL_training_input.xlsx!A373,"")</v>
      </c>
      <c r="AP466" t="str">
        <f t="shared" si="231"/>
        <v>=IF(SEV_training_input.xlsx!A373&lt;&gt;"",SEV_training_input.xlsx!A373,"")</v>
      </c>
      <c r="AQ466" t="str">
        <f t="shared" si="231"/>
        <v>=IF(ANHEDONIA_training_input.xlsx!A373&lt;&gt;"",ANHEDONIA_training_input.xlsx!A373,"")</v>
      </c>
      <c r="AR466" t="str">
        <f t="shared" si="231"/>
        <v>=IF(ANXIOUSNESS_training_input.xlsx!A373&lt;&gt;"",ANXIOUSNESS_training_input.xlsx!A373,"")</v>
      </c>
      <c r="AS466" t="str">
        <f t="shared" si="231"/>
        <v>=IF(ATTENTION_SEEKING_training_input.xlsx!A373&lt;&gt;"",ATTENTION_SEEKING_training_input.xlsx!A373,"")</v>
      </c>
      <c r="AT466" t="str">
        <f t="shared" si="231"/>
        <v>=IF(CALLOUSNESS_training_input.xlsx!A373&lt;&gt;"",CALLOUSNESS_training_input.xlsx!A373,"")</v>
      </c>
      <c r="AU466" t="str">
        <f t="shared" si="231"/>
        <v>=IF(DECEITFULNESS_training_input.xlsx!A373&lt;&gt;"",DECEITFULNESS_training_input.xlsx!A373,"")</v>
      </c>
      <c r="AV466" t="str">
        <f t="shared" si="231"/>
        <v>=IF(DEPRESSIVITY_training_input.xlsx!A373&lt;&gt;"",DEPRESSIVITY_training_input.xlsx!A373,"")</v>
      </c>
      <c r="AW466" t="str">
        <f t="shared" si="231"/>
        <v>=IF(DISTRACTIBILITY_training_input.xlsx!A373&lt;&gt;"",DISTRACTIBILITY_training_input.xlsx!A373,"")</v>
      </c>
      <c r="AX466" t="str">
        <f t="shared" si="231"/>
        <v>=IF(ECCENTRICITY_training_input.xlsx!A373&lt;&gt;"",ECCENTRICITY_training_input.xlsx!A373,"")</v>
      </c>
      <c r="AY466" t="str">
        <f t="shared" si="231"/>
        <v>=IF(EMOTIONAL_LABILITY_training_input.xlsx!A373&lt;&gt;"",EMOTIONAL_LABILITY_training_input.xlsx!A373,"")</v>
      </c>
      <c r="AZ466" t="str">
        <f t="shared" si="231"/>
        <v>=IF(GRANDIOSITY_training_input.xlsx!A373&lt;&gt;"",GRANDIOSITY_training_input.xlsx!A373,"")</v>
      </c>
      <c r="BA466" t="str">
        <f t="shared" si="231"/>
        <v>=IF(HOSTILITY_training_input.xlsx!A373&lt;&gt;"",HOSTILITY_training_input.xlsx!A373,"")</v>
      </c>
      <c r="BB466" t="str">
        <f t="shared" si="231"/>
        <v>=IF(IMPULSIVITY_training_input.xlsx!A373&lt;&gt;"",IMPULSIVITY_training_input.xlsx!A373,"")</v>
      </c>
      <c r="BC466" t="str">
        <f t="shared" si="231"/>
        <v>=IF(INTIMACY_AVOIDANCE_training_input.xlsx!A373&lt;&gt;"",INTIMACY_AVOIDANCE_training_input.xlsx!A373,"")</v>
      </c>
      <c r="BD466" t="str">
        <f t="shared" si="231"/>
        <v>=IF(IRRESPONSIBILITY_training_input.xlsx!A373&lt;&gt;"",IRRESPONSIBILITY_training_input.xlsx!A373,"")</v>
      </c>
      <c r="BE466" t="str">
        <f t="shared" si="231"/>
        <v>=IF(MANIPULATIVENESS_training_input.xlsx!A373&lt;&gt;"",MANIPULATIVENESS_training_input.xlsx!A373,"")</v>
      </c>
      <c r="BF466" t="str">
        <f t="shared" si="231"/>
        <v>=IF(PERCEPTUAL_DYSREGULATION_training_input.xlsx!A373&lt;&gt;"",PERCEPTUAL_DYSREGULATION_training_input.xlsx!A373,"")</v>
      </c>
      <c r="BG466" t="str">
        <f t="shared" si="231"/>
        <v>=IF(PERSEVERATION_training_input.xlsx!A373&lt;&gt;"",PERSEVERATION_training_input.xlsx!A373,"")</v>
      </c>
      <c r="BH466" t="str">
        <f t="shared" si="231"/>
        <v>=IF(RESTRICTED_AFFECTIVITY_training_input.xlsx!A373&lt;&gt;"",RESTRICTED_AFFECTIVITY_training_input.xlsx!A373,"")</v>
      </c>
      <c r="BI466" t="str">
        <f t="shared" si="231"/>
        <v>=IF(RIGID_PERFECTIONISM_training_input.xlsx!A373&lt;&gt;"",RIGID_PERFECTIONISM_training_input.xlsx!A373,"")</v>
      </c>
      <c r="BJ466" t="str">
        <f t="shared" si="231"/>
        <v>=IF(RISK_TAKING_training_input.xlsx!A373&lt;&gt;"",RISK_TAKING_training_input.xlsx!A373,"")</v>
      </c>
      <c r="BK466" t="str">
        <f t="shared" si="231"/>
        <v>=IF(SEPARATION_INSECURITY_training_input.xlsx!A373&lt;&gt;"",SEPARATION_INSECURITY_training_input.xlsx!A373,"")</v>
      </c>
      <c r="BL466" t="str">
        <f t="shared" si="231"/>
        <v>=IF(SUBMISSIVENESS_training_input.xlsx!A373&lt;&gt;"",SUBMISSIVENESS_training_input.xlsx!A373,"")</v>
      </c>
      <c r="BM466" t="str">
        <f t="shared" si="231"/>
        <v>=IF(SUSPICIOUSNESS_training_input.xlsx!A373&lt;&gt;"",SUSPICIOUSNESS_training_input.xlsx!A373,"")</v>
      </c>
      <c r="BN466" t="str">
        <f t="shared" si="231"/>
        <v>=IF(UNUSUAL_BELIEFS_training_input.xlsx!A373&lt;&gt;"",UNUSUAL_BELIEFS_training_input.xlsx!A373,"")</v>
      </c>
      <c r="BO466" t="str">
        <f t="shared" si="230"/>
        <v>=IF(WITHDRAWAL_training_input.xlsx!A373&lt;&gt;"",WITHDRAWAL_training_input.xlsx!A373,"")</v>
      </c>
      <c r="BP466" t="str">
        <f t="shared" si="230"/>
        <v>=IF(ACT_training_input.xlsx!A373&lt;&gt;"",ACT_training_input.xlsx!A373,"")</v>
      </c>
      <c r="BQ466" t="str">
        <f t="shared" si="230"/>
        <v>=IF(DSP_training_input.xlsx!A373&lt;&gt;"",DSP_training_input.xlsx!A373,"")</v>
      </c>
      <c r="BR466" t="str">
        <f t="shared" si="230"/>
        <v>=IF(PAG_training_input.xlsx!A373&lt;&gt;"",PAG_training_input.xlsx!A373,"")</v>
      </c>
      <c r="BS466" t="str">
        <f t="shared" si="230"/>
        <v>=IF(PRO_training_input.xlsx!A373&lt;&gt;"",PRO_training_input.xlsx!A373,"")</v>
      </c>
      <c r="BT466" t="str">
        <f t="shared" si="230"/>
        <v>=IF(SPL_training_input.xlsx!A373&lt;&gt;"",SPL_training_input.xlsx!A373,"")</v>
      </c>
      <c r="BU466" t="str">
        <f t="shared" si="230"/>
        <v>=IF(WDR_training_input.xlsx!A373&lt;&gt;"",WDR_training_input.xlsx!A373,"")</v>
      </c>
      <c r="BV466" t="str">
        <f t="shared" si="230"/>
        <v>=IF(CON_training_input.xlsx!A373&lt;&gt;"",CON_training_input.xlsx!A373,"")</v>
      </c>
      <c r="BW466" t="str">
        <f t="shared" si="230"/>
        <v>=IF(DSC_training_input.xlsx!A373&lt;&gt;"",DSC_training_input.xlsx!A373,"")</v>
      </c>
      <c r="BX466" t="str">
        <f t="shared" si="230"/>
        <v>=IF(FAN_training_input.xlsx!A373&lt;&gt;"",FAN_training_input.xlsx!A373,"")</v>
      </c>
      <c r="BY466" t="str">
        <f t="shared" si="230"/>
        <v>=IF(OMN_training_input.xlsx!A373&lt;&gt;"",OMN_training_input.xlsx!A373,"")</v>
      </c>
      <c r="BZ466" t="str">
        <f t="shared" si="230"/>
        <v>=IF(REP_training_input.xlsx!A373&lt;&gt;"",REP_training_input.xlsx!A373,"")</v>
      </c>
      <c r="CA466" t="str">
        <f t="shared" si="230"/>
        <v>=IF(SOM_training_input.xlsx!A373&lt;&gt;"",SOM_training_input.xlsx!A373,"")</v>
      </c>
      <c r="CB466" t="str">
        <f t="shared" si="230"/>
        <v>=IF(SUB_training_input.xlsx!A373&lt;&gt;"",SUB_training_input.xlsx!A373,"")</v>
      </c>
      <c r="CC466" t="str">
        <f t="shared" si="230"/>
        <v>=IF(UND_training_input.xlsx!A373&lt;&gt;"",UND_training_input.xlsx!A373,"")</v>
      </c>
      <c r="CD466" t="str">
        <f t="shared" si="230"/>
        <v>=IF(ALT_training_input.xlsx!A373&lt;&gt;"",ALT_training_input.xlsx!A373,"")</v>
      </c>
      <c r="CE466" t="str">
        <f t="shared" si="230"/>
        <v>=IF(HUM_training_input.xlsx!A373&lt;&gt;"",HUM_training_input.xlsx!A373,"")</v>
      </c>
      <c r="CF466" t="str">
        <f t="shared" si="230"/>
        <v>=IF(IDL_training_input.xlsx!A373&lt;&gt;"",IDL_training_input.xlsx!A373,"")</v>
      </c>
      <c r="CG466" t="str">
        <f t="shared" si="230"/>
        <v>=IF(RFM_training_input.xlsx!A373&lt;&gt;"",RFM_training_input.xlsx!A373,"")</v>
      </c>
      <c r="CH466" t="str">
        <f t="shared" si="230"/>
        <v>=IF(DN_training_input.xlsx!A373&lt;&gt;"",DN_training_input.xlsx!A373,"")</v>
      </c>
      <c r="CI466" t="str">
        <f t="shared" si="230"/>
        <v>=IF(INT_training_input.xlsx!A373&lt;&gt;"",INT_training_input.xlsx!A373,"")</v>
      </c>
      <c r="CJ466" t="str">
        <f t="shared" si="230"/>
        <v>=IF(SUP_training_input.xlsx!A373&lt;&gt;"",SUP_training_input.xlsx!A373,"")</v>
      </c>
      <c r="CK466" t="str">
        <f t="shared" si="230"/>
        <v>=IF(ANT_training_input.xlsx!A373&lt;&gt;"",ANT_training_input.xlsx!A373,"")</v>
      </c>
      <c r="CL466" t="str">
        <f t="shared" si="230"/>
        <v>=IF(ISO_training_input.xlsx!A373&lt;&gt;"",ISO_training_input.xlsx!A373,"")</v>
      </c>
    </row>
    <row r="467" spans="1:90">
      <c r="A467">
        <v>374</v>
      </c>
      <c r="B467" t="str">
        <f t="shared" si="205"/>
        <v>=IF(SUICIDE_training_input.xlsx!A374&lt;&gt;"",SUICIDE_training_input.xlsx!A374,"")</v>
      </c>
      <c r="C467" t="str">
        <f t="shared" si="231"/>
        <v>=IF(IQ_training_input.xlsx!A374&lt;&gt;"",IQ_training_input.xlsx!A374,"")</v>
      </c>
      <c r="D467" t="str">
        <f t="shared" si="231"/>
        <v>=IF(AMBIG_training_input.xlsx!A374&lt;&gt;"",AMBIG_training_input.xlsx!A374,"")</v>
      </c>
      <c r="E467" t="str">
        <f t="shared" si="231"/>
        <v>=IF(EGODYST_training_input.xlsx!A374&lt;&gt;"",EGODYST_training_input.xlsx!A374,"")</v>
      </c>
      <c r="F467" t="str">
        <f t="shared" si="231"/>
        <v>=IF(AUTISM_training_input.xlsx!A374&lt;&gt;"",AUTISM_training_input.xlsx!A374,"")</v>
      </c>
      <c r="G467" t="str">
        <f t="shared" si="231"/>
        <v>=IF(IDENTITY_training_input.xlsx!A374&lt;&gt;"",IDENTITY_training_input.xlsx!A374,"")</v>
      </c>
      <c r="H467" t="str">
        <f t="shared" si="231"/>
        <v>=IF(SELFDIR_training_input.xlsx!A374&lt;&gt;"",SELFDIR_training_input.xlsx!A374,"")</v>
      </c>
      <c r="I467" t="str">
        <f t="shared" si="231"/>
        <v>=IF(EMPATHY_training_input.xlsx!A374&lt;&gt;"",EMPATHY_training_input.xlsx!A374,"")</v>
      </c>
      <c r="J467" t="str">
        <f t="shared" si="231"/>
        <v>=IF(INTIMACY_training_input.xlsx!A374&lt;&gt;"",INTIMACY_training_input.xlsx!A374,"")</v>
      </c>
      <c r="K467" t="str">
        <f t="shared" si="231"/>
        <v>=IF(ACUTE_training_input.xlsx!A374&lt;&gt;"",ACUTE_training_input.xlsx!A374,"")</v>
      </c>
      <c r="L467" t="str">
        <f t="shared" si="231"/>
        <v>=IF(CHRONIC_training_input.xlsx!A374&lt;&gt;"",CHRONIC_training_input.xlsx!A374,"")</v>
      </c>
      <c r="M467" t="str">
        <f t="shared" si="231"/>
        <v>=IF(TRAUMA_PAST_training_input.xlsx!A374&lt;&gt;"",TRAUMA_PAST_training_input.xlsx!A374,"")</v>
      </c>
      <c r="N467" t="str">
        <f t="shared" si="231"/>
        <v>=IF(TRAUMA_PRESENT_training_input.xlsx!A374&lt;&gt;"",TRAUMA_PRESENT_training_input.xlsx!A374,"")</v>
      </c>
      <c r="O467" t="str">
        <f t="shared" si="231"/>
        <v>=IF(HOPE_training_input.xlsx!A374&lt;&gt;"",HOPE_training_input.xlsx!A374,"")</v>
      </c>
      <c r="P467" t="str">
        <f t="shared" si="231"/>
        <v>=IF(SELFAFFICACY_training_input.xlsx!A374&lt;&gt;"",SELFAFFICACY_training_input.xlsx!A374,"")</v>
      </c>
      <c r="Q467" t="str">
        <f t="shared" si="231"/>
        <v>=IF(SELFESTEEM_training_input.xlsx!A374&lt;&gt;"",SELFESTEEM_training_input.xlsx!A374,"")</v>
      </c>
      <c r="R467" t="str">
        <f t="shared" si="231"/>
        <v>=IF(WELLBEING_training_input.xlsx!A374&lt;&gt;"",WELLBEING_training_input.xlsx!A374,"")</v>
      </c>
      <c r="S467" t="str">
        <f t="shared" si="231"/>
        <v>=IF(HYPER_training_input.xlsx!A374&lt;&gt;"",HYPER_training_input.xlsx!A374,"")</v>
      </c>
      <c r="T467" t="str">
        <f t="shared" si="231"/>
        <v>=IF(AGGR_training_input.xlsx!A374&lt;&gt;"",AGGR_training_input.xlsx!A374,"")</v>
      </c>
      <c r="U467" t="str">
        <f t="shared" si="231"/>
        <v>=IF(COND_PR_training_input.xlsx!A374&lt;&gt;"",COND_PR_training_input.xlsx!A374,"")</v>
      </c>
      <c r="V467" t="str">
        <f t="shared" si="231"/>
        <v>=IF(ANXIE_training_input.xlsx!A374&lt;&gt;"",ANXIE_training_input.xlsx!A374,"")</v>
      </c>
      <c r="W467" t="str">
        <f t="shared" si="231"/>
        <v>=IF(DEPR_training_input.xlsx!A374&lt;&gt;"",DEPR_training_input.xlsx!A374,"")</v>
      </c>
      <c r="X467" t="str">
        <f t="shared" si="231"/>
        <v>=IF(SOMAT_training_input.xlsx!A374&lt;&gt;"",SOMAT_training_input.xlsx!A374,"")</v>
      </c>
      <c r="Y467" t="str">
        <f t="shared" si="231"/>
        <v>=IF(ATYPI_training_input.xlsx!A374&lt;&gt;"",ATYPI_training_input.xlsx!A374,"")</v>
      </c>
      <c r="Z467" t="str">
        <f t="shared" si="231"/>
        <v>=IF(WITHD_training_input.xlsx!A374&lt;&gt;"",WITHD_training_input.xlsx!A374,"")</v>
      </c>
      <c r="AA467" t="str">
        <f t="shared" si="231"/>
        <v>=IF(ATTE_PR_training_input.xlsx!A374&lt;&gt;"",ATTE_PR_training_input.xlsx!A374,"")</v>
      </c>
      <c r="AB467" t="str">
        <f t="shared" si="231"/>
        <v>=IF(ANG_CONT_training_input.xlsx!A374&lt;&gt;"",ANG_CONT_training_input.xlsx!A374,"")</v>
      </c>
      <c r="AC467" t="str">
        <f t="shared" si="231"/>
        <v>=IF(DEV_SOC_DIS_training_input.xlsx!A374&lt;&gt;"",DEV_SOC_DIS_training_input.xlsx!A374,"")</v>
      </c>
      <c r="AD467" t="str">
        <f t="shared" si="231"/>
        <v>=IF(BULLY_training_input.xlsx!A374&lt;&gt;"",BULLY_training_input.xlsx!A374,"")</v>
      </c>
      <c r="AE467" t="str">
        <f t="shared" si="231"/>
        <v>=IF(EMOT_SELF_C_training_input.xlsx!A374&lt;&gt;"",EMOT_SELF_C_training_input.xlsx!A374,"")</v>
      </c>
      <c r="AF467" t="str">
        <f t="shared" si="231"/>
        <v>=IF(EXE_FUN_training_input.xlsx!A374&lt;&gt;"",EXE_FUN_training_input.xlsx!A374,"")</v>
      </c>
      <c r="AG467" t="str">
        <f t="shared" si="231"/>
        <v>=IF(MANIA_training_input.xlsx!A374&lt;&gt;"",MANIA_training_input.xlsx!A374,"")</v>
      </c>
      <c r="AH467" t="str">
        <f t="shared" si="231"/>
        <v>=IF(NEG_EMOT_training_input.xlsx!A374&lt;&gt;"",NEG_EMOT_training_input.xlsx!A374,"")</v>
      </c>
      <c r="AI467" t="str">
        <f t="shared" si="231"/>
        <v>=IF(ADAPT_training_input.xlsx!A374&lt;&gt;"",ADAPT_training_input.xlsx!A374,"")</v>
      </c>
      <c r="AJ467" t="str">
        <f t="shared" si="231"/>
        <v>=IF(SOC_SK_training_input.xlsx!A374&lt;&gt;"",SOC_SK_training_input.xlsx!A374,"")</v>
      </c>
      <c r="AK467" t="str">
        <f t="shared" si="231"/>
        <v>=IF(LEAD_training_input.xlsx!A374&lt;&gt;"",LEAD_training_input.xlsx!A374,"")</v>
      </c>
      <c r="AL467" t="str">
        <f t="shared" si="231"/>
        <v>=IF(ACT_DAIL_training_input.xlsx!A374&lt;&gt;"",ACT_DAIL_training_input.xlsx!A374,"")</v>
      </c>
      <c r="AM467" t="str">
        <f t="shared" si="231"/>
        <v>=IF(FUN_COM_training_input.xlsx!A374&lt;&gt;"",FUN_COM_training_input.xlsx!A374,"")</v>
      </c>
      <c r="AN467" t="str">
        <f t="shared" si="231"/>
        <v>=IF(RESILI_training_input.xlsx!A374&lt;&gt;"",RESILI_training_input.xlsx!A374,"")</v>
      </c>
      <c r="AO467" t="str">
        <f t="shared" si="231"/>
        <v>=IF(SEL_training_input.xlsx!A374&lt;&gt;"",SEL_training_input.xlsx!A374,"")</v>
      </c>
      <c r="AP467" t="str">
        <f t="shared" si="231"/>
        <v>=IF(SEV_training_input.xlsx!A374&lt;&gt;"",SEV_training_input.xlsx!A374,"")</v>
      </c>
      <c r="AQ467" t="str">
        <f t="shared" si="231"/>
        <v>=IF(ANHEDONIA_training_input.xlsx!A374&lt;&gt;"",ANHEDONIA_training_input.xlsx!A374,"")</v>
      </c>
      <c r="AR467" t="str">
        <f t="shared" si="231"/>
        <v>=IF(ANXIOUSNESS_training_input.xlsx!A374&lt;&gt;"",ANXIOUSNESS_training_input.xlsx!A374,"")</v>
      </c>
      <c r="AS467" t="str">
        <f t="shared" si="231"/>
        <v>=IF(ATTENTION_SEEKING_training_input.xlsx!A374&lt;&gt;"",ATTENTION_SEEKING_training_input.xlsx!A374,"")</v>
      </c>
      <c r="AT467" t="str">
        <f t="shared" si="231"/>
        <v>=IF(CALLOUSNESS_training_input.xlsx!A374&lt;&gt;"",CALLOUSNESS_training_input.xlsx!A374,"")</v>
      </c>
      <c r="AU467" t="str">
        <f t="shared" si="231"/>
        <v>=IF(DECEITFULNESS_training_input.xlsx!A374&lt;&gt;"",DECEITFULNESS_training_input.xlsx!A374,"")</v>
      </c>
      <c r="AV467" t="str">
        <f t="shared" si="231"/>
        <v>=IF(DEPRESSIVITY_training_input.xlsx!A374&lt;&gt;"",DEPRESSIVITY_training_input.xlsx!A374,"")</v>
      </c>
      <c r="AW467" t="str">
        <f t="shared" si="231"/>
        <v>=IF(DISTRACTIBILITY_training_input.xlsx!A374&lt;&gt;"",DISTRACTIBILITY_training_input.xlsx!A374,"")</v>
      </c>
      <c r="AX467" t="str">
        <f t="shared" si="231"/>
        <v>=IF(ECCENTRICITY_training_input.xlsx!A374&lt;&gt;"",ECCENTRICITY_training_input.xlsx!A374,"")</v>
      </c>
      <c r="AY467" t="str">
        <f t="shared" si="231"/>
        <v>=IF(EMOTIONAL_LABILITY_training_input.xlsx!A374&lt;&gt;"",EMOTIONAL_LABILITY_training_input.xlsx!A374,"")</v>
      </c>
      <c r="AZ467" t="str">
        <f t="shared" si="231"/>
        <v>=IF(GRANDIOSITY_training_input.xlsx!A374&lt;&gt;"",GRANDIOSITY_training_input.xlsx!A374,"")</v>
      </c>
      <c r="BA467" t="str">
        <f t="shared" si="231"/>
        <v>=IF(HOSTILITY_training_input.xlsx!A374&lt;&gt;"",HOSTILITY_training_input.xlsx!A374,"")</v>
      </c>
      <c r="BB467" t="str">
        <f t="shared" si="231"/>
        <v>=IF(IMPULSIVITY_training_input.xlsx!A374&lt;&gt;"",IMPULSIVITY_training_input.xlsx!A374,"")</v>
      </c>
      <c r="BC467" t="str">
        <f t="shared" si="231"/>
        <v>=IF(INTIMACY_AVOIDANCE_training_input.xlsx!A374&lt;&gt;"",INTIMACY_AVOIDANCE_training_input.xlsx!A374,"")</v>
      </c>
      <c r="BD467" t="str">
        <f t="shared" si="231"/>
        <v>=IF(IRRESPONSIBILITY_training_input.xlsx!A374&lt;&gt;"",IRRESPONSIBILITY_training_input.xlsx!A374,"")</v>
      </c>
      <c r="BE467" t="str">
        <f t="shared" si="231"/>
        <v>=IF(MANIPULATIVENESS_training_input.xlsx!A374&lt;&gt;"",MANIPULATIVENESS_training_input.xlsx!A374,"")</v>
      </c>
      <c r="BF467" t="str">
        <f t="shared" si="231"/>
        <v>=IF(PERCEPTUAL_DYSREGULATION_training_input.xlsx!A374&lt;&gt;"",PERCEPTUAL_DYSREGULATION_training_input.xlsx!A374,"")</v>
      </c>
      <c r="BG467" t="str">
        <f t="shared" si="231"/>
        <v>=IF(PERSEVERATION_training_input.xlsx!A374&lt;&gt;"",PERSEVERATION_training_input.xlsx!A374,"")</v>
      </c>
      <c r="BH467" t="str">
        <f t="shared" si="231"/>
        <v>=IF(RESTRICTED_AFFECTIVITY_training_input.xlsx!A374&lt;&gt;"",RESTRICTED_AFFECTIVITY_training_input.xlsx!A374,"")</v>
      </c>
      <c r="BI467" t="str">
        <f t="shared" si="231"/>
        <v>=IF(RIGID_PERFECTIONISM_training_input.xlsx!A374&lt;&gt;"",RIGID_PERFECTIONISM_training_input.xlsx!A374,"")</v>
      </c>
      <c r="BJ467" t="str">
        <f t="shared" si="231"/>
        <v>=IF(RISK_TAKING_training_input.xlsx!A374&lt;&gt;"",RISK_TAKING_training_input.xlsx!A374,"")</v>
      </c>
      <c r="BK467" t="str">
        <f t="shared" si="231"/>
        <v>=IF(SEPARATION_INSECURITY_training_input.xlsx!A374&lt;&gt;"",SEPARATION_INSECURITY_training_input.xlsx!A374,"")</v>
      </c>
      <c r="BL467" t="str">
        <f t="shared" si="231"/>
        <v>=IF(SUBMISSIVENESS_training_input.xlsx!A374&lt;&gt;"",SUBMISSIVENESS_training_input.xlsx!A374,"")</v>
      </c>
      <c r="BM467" t="str">
        <f t="shared" si="231"/>
        <v>=IF(SUSPICIOUSNESS_training_input.xlsx!A374&lt;&gt;"",SUSPICIOUSNESS_training_input.xlsx!A374,"")</v>
      </c>
      <c r="BN467" t="str">
        <f t="shared" si="231"/>
        <v>=IF(UNUSUAL_BELIEFS_training_input.xlsx!A374&lt;&gt;"",UNUSUAL_BELIEFS_training_input.xlsx!A374,"")</v>
      </c>
      <c r="BO467" t="str">
        <f t="shared" si="230"/>
        <v>=IF(WITHDRAWAL_training_input.xlsx!A374&lt;&gt;"",WITHDRAWAL_training_input.xlsx!A374,"")</v>
      </c>
      <c r="BP467" t="str">
        <f t="shared" si="230"/>
        <v>=IF(ACT_training_input.xlsx!A374&lt;&gt;"",ACT_training_input.xlsx!A374,"")</v>
      </c>
      <c r="BQ467" t="str">
        <f t="shared" si="230"/>
        <v>=IF(DSP_training_input.xlsx!A374&lt;&gt;"",DSP_training_input.xlsx!A374,"")</v>
      </c>
      <c r="BR467" t="str">
        <f t="shared" si="230"/>
        <v>=IF(PAG_training_input.xlsx!A374&lt;&gt;"",PAG_training_input.xlsx!A374,"")</v>
      </c>
      <c r="BS467" t="str">
        <f t="shared" si="230"/>
        <v>=IF(PRO_training_input.xlsx!A374&lt;&gt;"",PRO_training_input.xlsx!A374,"")</v>
      </c>
      <c r="BT467" t="str">
        <f t="shared" si="230"/>
        <v>=IF(SPL_training_input.xlsx!A374&lt;&gt;"",SPL_training_input.xlsx!A374,"")</v>
      </c>
      <c r="BU467" t="str">
        <f t="shared" si="230"/>
        <v>=IF(WDR_training_input.xlsx!A374&lt;&gt;"",WDR_training_input.xlsx!A374,"")</v>
      </c>
      <c r="BV467" t="str">
        <f t="shared" si="230"/>
        <v>=IF(CON_training_input.xlsx!A374&lt;&gt;"",CON_training_input.xlsx!A374,"")</v>
      </c>
      <c r="BW467" t="str">
        <f t="shared" si="230"/>
        <v>=IF(DSC_training_input.xlsx!A374&lt;&gt;"",DSC_training_input.xlsx!A374,"")</v>
      </c>
      <c r="BX467" t="str">
        <f t="shared" si="230"/>
        <v>=IF(FAN_training_input.xlsx!A374&lt;&gt;"",FAN_training_input.xlsx!A374,"")</v>
      </c>
      <c r="BY467" t="str">
        <f t="shared" si="230"/>
        <v>=IF(OMN_training_input.xlsx!A374&lt;&gt;"",OMN_training_input.xlsx!A374,"")</v>
      </c>
      <c r="BZ467" t="str">
        <f t="shared" si="230"/>
        <v>=IF(REP_training_input.xlsx!A374&lt;&gt;"",REP_training_input.xlsx!A374,"")</v>
      </c>
      <c r="CA467" t="str">
        <f t="shared" si="230"/>
        <v>=IF(SOM_training_input.xlsx!A374&lt;&gt;"",SOM_training_input.xlsx!A374,"")</v>
      </c>
      <c r="CB467" t="str">
        <f t="shared" si="230"/>
        <v>=IF(SUB_training_input.xlsx!A374&lt;&gt;"",SUB_training_input.xlsx!A374,"")</v>
      </c>
      <c r="CC467" t="str">
        <f t="shared" si="230"/>
        <v>=IF(UND_training_input.xlsx!A374&lt;&gt;"",UND_training_input.xlsx!A374,"")</v>
      </c>
      <c r="CD467" t="str">
        <f t="shared" si="230"/>
        <v>=IF(ALT_training_input.xlsx!A374&lt;&gt;"",ALT_training_input.xlsx!A374,"")</v>
      </c>
      <c r="CE467" t="str">
        <f t="shared" si="230"/>
        <v>=IF(HUM_training_input.xlsx!A374&lt;&gt;"",HUM_training_input.xlsx!A374,"")</v>
      </c>
      <c r="CF467" t="str">
        <f t="shared" si="230"/>
        <v>=IF(IDL_training_input.xlsx!A374&lt;&gt;"",IDL_training_input.xlsx!A374,"")</v>
      </c>
      <c r="CG467" t="str">
        <f t="shared" si="230"/>
        <v>=IF(RFM_training_input.xlsx!A374&lt;&gt;"",RFM_training_input.xlsx!A374,"")</v>
      </c>
      <c r="CH467" t="str">
        <f t="shared" si="230"/>
        <v>=IF(DN_training_input.xlsx!A374&lt;&gt;"",DN_training_input.xlsx!A374,"")</v>
      </c>
      <c r="CI467" t="str">
        <f t="shared" si="230"/>
        <v>=IF(INT_training_input.xlsx!A374&lt;&gt;"",INT_training_input.xlsx!A374,"")</v>
      </c>
      <c r="CJ467" t="str">
        <f t="shared" si="230"/>
        <v>=IF(SUP_training_input.xlsx!A374&lt;&gt;"",SUP_training_input.xlsx!A374,"")</v>
      </c>
      <c r="CK467" t="str">
        <f t="shared" si="230"/>
        <v>=IF(ANT_training_input.xlsx!A374&lt;&gt;"",ANT_training_input.xlsx!A374,"")</v>
      </c>
      <c r="CL467" t="str">
        <f t="shared" si="230"/>
        <v>=IF(ISO_training_input.xlsx!A374&lt;&gt;"",ISO_training_input.xlsx!A374,"")</v>
      </c>
    </row>
    <row r="468" spans="1:90">
      <c r="A468">
        <v>375</v>
      </c>
      <c r="B468" t="str">
        <f t="shared" si="205"/>
        <v>=IF(SUICIDE_training_input.xlsx!A375&lt;&gt;"",SUICIDE_training_input.xlsx!A375,"")</v>
      </c>
      <c r="C468" t="str">
        <f t="shared" si="231"/>
        <v>=IF(IQ_training_input.xlsx!A375&lt;&gt;"",IQ_training_input.xlsx!A375,"")</v>
      </c>
      <c r="D468" t="str">
        <f t="shared" si="231"/>
        <v>=IF(AMBIG_training_input.xlsx!A375&lt;&gt;"",AMBIG_training_input.xlsx!A375,"")</v>
      </c>
      <c r="E468" t="str">
        <f t="shared" si="231"/>
        <v>=IF(EGODYST_training_input.xlsx!A375&lt;&gt;"",EGODYST_training_input.xlsx!A375,"")</v>
      </c>
      <c r="F468" t="str">
        <f t="shared" si="231"/>
        <v>=IF(AUTISM_training_input.xlsx!A375&lt;&gt;"",AUTISM_training_input.xlsx!A375,"")</v>
      </c>
      <c r="G468" t="str">
        <f t="shared" si="231"/>
        <v>=IF(IDENTITY_training_input.xlsx!A375&lt;&gt;"",IDENTITY_training_input.xlsx!A375,"")</v>
      </c>
      <c r="H468" t="str">
        <f t="shared" si="231"/>
        <v>=IF(SELFDIR_training_input.xlsx!A375&lt;&gt;"",SELFDIR_training_input.xlsx!A375,"")</v>
      </c>
      <c r="I468" t="str">
        <f t="shared" si="231"/>
        <v>=IF(EMPATHY_training_input.xlsx!A375&lt;&gt;"",EMPATHY_training_input.xlsx!A375,"")</v>
      </c>
      <c r="J468" t="str">
        <f t="shared" si="231"/>
        <v>=IF(INTIMACY_training_input.xlsx!A375&lt;&gt;"",INTIMACY_training_input.xlsx!A375,"")</v>
      </c>
      <c r="K468" t="str">
        <f t="shared" si="231"/>
        <v>=IF(ACUTE_training_input.xlsx!A375&lt;&gt;"",ACUTE_training_input.xlsx!A375,"")</v>
      </c>
      <c r="L468" t="str">
        <f t="shared" si="231"/>
        <v>=IF(CHRONIC_training_input.xlsx!A375&lt;&gt;"",CHRONIC_training_input.xlsx!A375,"")</v>
      </c>
      <c r="M468" t="str">
        <f t="shared" si="231"/>
        <v>=IF(TRAUMA_PAST_training_input.xlsx!A375&lt;&gt;"",TRAUMA_PAST_training_input.xlsx!A375,"")</v>
      </c>
      <c r="N468" t="str">
        <f t="shared" si="231"/>
        <v>=IF(TRAUMA_PRESENT_training_input.xlsx!A375&lt;&gt;"",TRAUMA_PRESENT_training_input.xlsx!A375,"")</v>
      </c>
      <c r="O468" t="str">
        <f t="shared" si="231"/>
        <v>=IF(HOPE_training_input.xlsx!A375&lt;&gt;"",HOPE_training_input.xlsx!A375,"")</v>
      </c>
      <c r="P468" t="str">
        <f t="shared" si="231"/>
        <v>=IF(SELFAFFICACY_training_input.xlsx!A375&lt;&gt;"",SELFAFFICACY_training_input.xlsx!A375,"")</v>
      </c>
      <c r="Q468" t="str">
        <f t="shared" si="231"/>
        <v>=IF(SELFESTEEM_training_input.xlsx!A375&lt;&gt;"",SELFESTEEM_training_input.xlsx!A375,"")</v>
      </c>
      <c r="R468" t="str">
        <f t="shared" si="231"/>
        <v>=IF(WELLBEING_training_input.xlsx!A375&lt;&gt;"",WELLBEING_training_input.xlsx!A375,"")</v>
      </c>
      <c r="S468" t="str">
        <f t="shared" si="231"/>
        <v>=IF(HYPER_training_input.xlsx!A375&lt;&gt;"",HYPER_training_input.xlsx!A375,"")</v>
      </c>
      <c r="T468" t="str">
        <f t="shared" si="231"/>
        <v>=IF(AGGR_training_input.xlsx!A375&lt;&gt;"",AGGR_training_input.xlsx!A375,"")</v>
      </c>
      <c r="U468" t="str">
        <f t="shared" si="231"/>
        <v>=IF(COND_PR_training_input.xlsx!A375&lt;&gt;"",COND_PR_training_input.xlsx!A375,"")</v>
      </c>
      <c r="V468" t="str">
        <f t="shared" si="231"/>
        <v>=IF(ANXIE_training_input.xlsx!A375&lt;&gt;"",ANXIE_training_input.xlsx!A375,"")</v>
      </c>
      <c r="W468" t="str">
        <f t="shared" si="231"/>
        <v>=IF(DEPR_training_input.xlsx!A375&lt;&gt;"",DEPR_training_input.xlsx!A375,"")</v>
      </c>
      <c r="X468" t="str">
        <f t="shared" si="231"/>
        <v>=IF(SOMAT_training_input.xlsx!A375&lt;&gt;"",SOMAT_training_input.xlsx!A375,"")</v>
      </c>
      <c r="Y468" t="str">
        <f t="shared" si="231"/>
        <v>=IF(ATYPI_training_input.xlsx!A375&lt;&gt;"",ATYPI_training_input.xlsx!A375,"")</v>
      </c>
      <c r="Z468" t="str">
        <f t="shared" si="231"/>
        <v>=IF(WITHD_training_input.xlsx!A375&lt;&gt;"",WITHD_training_input.xlsx!A375,"")</v>
      </c>
      <c r="AA468" t="str">
        <f t="shared" si="231"/>
        <v>=IF(ATTE_PR_training_input.xlsx!A375&lt;&gt;"",ATTE_PR_training_input.xlsx!A375,"")</v>
      </c>
      <c r="AB468" t="str">
        <f t="shared" si="231"/>
        <v>=IF(ANG_CONT_training_input.xlsx!A375&lt;&gt;"",ANG_CONT_training_input.xlsx!A375,"")</v>
      </c>
      <c r="AC468" t="str">
        <f t="shared" si="231"/>
        <v>=IF(DEV_SOC_DIS_training_input.xlsx!A375&lt;&gt;"",DEV_SOC_DIS_training_input.xlsx!A375,"")</v>
      </c>
      <c r="AD468" t="str">
        <f t="shared" si="231"/>
        <v>=IF(BULLY_training_input.xlsx!A375&lt;&gt;"",BULLY_training_input.xlsx!A375,"")</v>
      </c>
      <c r="AE468" t="str">
        <f t="shared" si="231"/>
        <v>=IF(EMOT_SELF_C_training_input.xlsx!A375&lt;&gt;"",EMOT_SELF_C_training_input.xlsx!A375,"")</v>
      </c>
      <c r="AF468" t="str">
        <f t="shared" si="231"/>
        <v>=IF(EXE_FUN_training_input.xlsx!A375&lt;&gt;"",EXE_FUN_training_input.xlsx!A375,"")</v>
      </c>
      <c r="AG468" t="str">
        <f t="shared" si="231"/>
        <v>=IF(MANIA_training_input.xlsx!A375&lt;&gt;"",MANIA_training_input.xlsx!A375,"")</v>
      </c>
      <c r="AH468" t="str">
        <f t="shared" si="231"/>
        <v>=IF(NEG_EMOT_training_input.xlsx!A375&lt;&gt;"",NEG_EMOT_training_input.xlsx!A375,"")</v>
      </c>
      <c r="AI468" t="str">
        <f t="shared" si="231"/>
        <v>=IF(ADAPT_training_input.xlsx!A375&lt;&gt;"",ADAPT_training_input.xlsx!A375,"")</v>
      </c>
      <c r="AJ468" t="str">
        <f t="shared" si="231"/>
        <v>=IF(SOC_SK_training_input.xlsx!A375&lt;&gt;"",SOC_SK_training_input.xlsx!A375,"")</v>
      </c>
      <c r="AK468" t="str">
        <f t="shared" si="231"/>
        <v>=IF(LEAD_training_input.xlsx!A375&lt;&gt;"",LEAD_training_input.xlsx!A375,"")</v>
      </c>
      <c r="AL468" t="str">
        <f t="shared" si="231"/>
        <v>=IF(ACT_DAIL_training_input.xlsx!A375&lt;&gt;"",ACT_DAIL_training_input.xlsx!A375,"")</v>
      </c>
      <c r="AM468" t="str">
        <f t="shared" si="231"/>
        <v>=IF(FUN_COM_training_input.xlsx!A375&lt;&gt;"",FUN_COM_training_input.xlsx!A375,"")</v>
      </c>
      <c r="AN468" t="str">
        <f t="shared" si="231"/>
        <v>=IF(RESILI_training_input.xlsx!A375&lt;&gt;"",RESILI_training_input.xlsx!A375,"")</v>
      </c>
      <c r="AO468" t="str">
        <f t="shared" si="231"/>
        <v>=IF(SEL_training_input.xlsx!A375&lt;&gt;"",SEL_training_input.xlsx!A375,"")</v>
      </c>
      <c r="AP468" t="str">
        <f t="shared" si="231"/>
        <v>=IF(SEV_training_input.xlsx!A375&lt;&gt;"",SEV_training_input.xlsx!A375,"")</v>
      </c>
      <c r="AQ468" t="str">
        <f t="shared" si="231"/>
        <v>=IF(ANHEDONIA_training_input.xlsx!A375&lt;&gt;"",ANHEDONIA_training_input.xlsx!A375,"")</v>
      </c>
      <c r="AR468" t="str">
        <f t="shared" si="231"/>
        <v>=IF(ANXIOUSNESS_training_input.xlsx!A375&lt;&gt;"",ANXIOUSNESS_training_input.xlsx!A375,"")</v>
      </c>
      <c r="AS468" t="str">
        <f t="shared" si="231"/>
        <v>=IF(ATTENTION_SEEKING_training_input.xlsx!A375&lt;&gt;"",ATTENTION_SEEKING_training_input.xlsx!A375,"")</v>
      </c>
      <c r="AT468" t="str">
        <f t="shared" si="231"/>
        <v>=IF(CALLOUSNESS_training_input.xlsx!A375&lt;&gt;"",CALLOUSNESS_training_input.xlsx!A375,"")</v>
      </c>
      <c r="AU468" t="str">
        <f t="shared" si="231"/>
        <v>=IF(DECEITFULNESS_training_input.xlsx!A375&lt;&gt;"",DECEITFULNESS_training_input.xlsx!A375,"")</v>
      </c>
      <c r="AV468" t="str">
        <f t="shared" si="231"/>
        <v>=IF(DEPRESSIVITY_training_input.xlsx!A375&lt;&gt;"",DEPRESSIVITY_training_input.xlsx!A375,"")</v>
      </c>
      <c r="AW468" t="str">
        <f t="shared" si="231"/>
        <v>=IF(DISTRACTIBILITY_training_input.xlsx!A375&lt;&gt;"",DISTRACTIBILITY_training_input.xlsx!A375,"")</v>
      </c>
      <c r="AX468" t="str">
        <f t="shared" si="231"/>
        <v>=IF(ECCENTRICITY_training_input.xlsx!A375&lt;&gt;"",ECCENTRICITY_training_input.xlsx!A375,"")</v>
      </c>
      <c r="AY468" t="str">
        <f t="shared" si="231"/>
        <v>=IF(EMOTIONAL_LABILITY_training_input.xlsx!A375&lt;&gt;"",EMOTIONAL_LABILITY_training_input.xlsx!A375,"")</v>
      </c>
      <c r="AZ468" t="str">
        <f t="shared" si="231"/>
        <v>=IF(GRANDIOSITY_training_input.xlsx!A375&lt;&gt;"",GRANDIOSITY_training_input.xlsx!A375,"")</v>
      </c>
      <c r="BA468" t="str">
        <f t="shared" si="231"/>
        <v>=IF(HOSTILITY_training_input.xlsx!A375&lt;&gt;"",HOSTILITY_training_input.xlsx!A375,"")</v>
      </c>
      <c r="BB468" t="str">
        <f t="shared" si="231"/>
        <v>=IF(IMPULSIVITY_training_input.xlsx!A375&lt;&gt;"",IMPULSIVITY_training_input.xlsx!A375,"")</v>
      </c>
      <c r="BC468" t="str">
        <f t="shared" si="231"/>
        <v>=IF(INTIMACY_AVOIDANCE_training_input.xlsx!A375&lt;&gt;"",INTIMACY_AVOIDANCE_training_input.xlsx!A375,"")</v>
      </c>
      <c r="BD468" t="str">
        <f t="shared" si="231"/>
        <v>=IF(IRRESPONSIBILITY_training_input.xlsx!A375&lt;&gt;"",IRRESPONSIBILITY_training_input.xlsx!A375,"")</v>
      </c>
      <c r="BE468" t="str">
        <f t="shared" si="231"/>
        <v>=IF(MANIPULATIVENESS_training_input.xlsx!A375&lt;&gt;"",MANIPULATIVENESS_training_input.xlsx!A375,"")</v>
      </c>
      <c r="BF468" t="str">
        <f t="shared" si="231"/>
        <v>=IF(PERCEPTUAL_DYSREGULATION_training_input.xlsx!A375&lt;&gt;"",PERCEPTUAL_DYSREGULATION_training_input.xlsx!A375,"")</v>
      </c>
      <c r="BG468" t="str">
        <f t="shared" si="231"/>
        <v>=IF(PERSEVERATION_training_input.xlsx!A375&lt;&gt;"",PERSEVERATION_training_input.xlsx!A375,"")</v>
      </c>
      <c r="BH468" t="str">
        <f t="shared" si="231"/>
        <v>=IF(RESTRICTED_AFFECTIVITY_training_input.xlsx!A375&lt;&gt;"",RESTRICTED_AFFECTIVITY_training_input.xlsx!A375,"")</v>
      </c>
      <c r="BI468" t="str">
        <f t="shared" si="231"/>
        <v>=IF(RIGID_PERFECTIONISM_training_input.xlsx!A375&lt;&gt;"",RIGID_PERFECTIONISM_training_input.xlsx!A375,"")</v>
      </c>
      <c r="BJ468" t="str">
        <f t="shared" si="231"/>
        <v>=IF(RISK_TAKING_training_input.xlsx!A375&lt;&gt;"",RISK_TAKING_training_input.xlsx!A375,"")</v>
      </c>
      <c r="BK468" t="str">
        <f t="shared" si="231"/>
        <v>=IF(SEPARATION_INSECURITY_training_input.xlsx!A375&lt;&gt;"",SEPARATION_INSECURITY_training_input.xlsx!A375,"")</v>
      </c>
      <c r="BL468" t="str">
        <f t="shared" si="231"/>
        <v>=IF(SUBMISSIVENESS_training_input.xlsx!A375&lt;&gt;"",SUBMISSIVENESS_training_input.xlsx!A375,"")</v>
      </c>
      <c r="BM468" t="str">
        <f t="shared" si="231"/>
        <v>=IF(SUSPICIOUSNESS_training_input.xlsx!A375&lt;&gt;"",SUSPICIOUSNESS_training_input.xlsx!A375,"")</v>
      </c>
      <c r="BN468" t="str">
        <f t="shared" ref="BN468:CL471" si="232">CONCATENATE($A$11,BN$1,$A$12,$A468,$A$13,BN$1,$A$14,$A468,$A$15)</f>
        <v>=IF(UNUSUAL_BELIEFS_training_input.xlsx!A375&lt;&gt;"",UNUSUAL_BELIEFS_training_input.xlsx!A375,"")</v>
      </c>
      <c r="BO468" t="str">
        <f t="shared" si="232"/>
        <v>=IF(WITHDRAWAL_training_input.xlsx!A375&lt;&gt;"",WITHDRAWAL_training_input.xlsx!A375,"")</v>
      </c>
      <c r="BP468" t="str">
        <f t="shared" si="232"/>
        <v>=IF(ACT_training_input.xlsx!A375&lt;&gt;"",ACT_training_input.xlsx!A375,"")</v>
      </c>
      <c r="BQ468" t="str">
        <f t="shared" si="232"/>
        <v>=IF(DSP_training_input.xlsx!A375&lt;&gt;"",DSP_training_input.xlsx!A375,"")</v>
      </c>
      <c r="BR468" t="str">
        <f t="shared" si="232"/>
        <v>=IF(PAG_training_input.xlsx!A375&lt;&gt;"",PAG_training_input.xlsx!A375,"")</v>
      </c>
      <c r="BS468" t="str">
        <f t="shared" si="232"/>
        <v>=IF(PRO_training_input.xlsx!A375&lt;&gt;"",PRO_training_input.xlsx!A375,"")</v>
      </c>
      <c r="BT468" t="str">
        <f t="shared" si="232"/>
        <v>=IF(SPL_training_input.xlsx!A375&lt;&gt;"",SPL_training_input.xlsx!A375,"")</v>
      </c>
      <c r="BU468" t="str">
        <f t="shared" si="232"/>
        <v>=IF(WDR_training_input.xlsx!A375&lt;&gt;"",WDR_training_input.xlsx!A375,"")</v>
      </c>
      <c r="BV468" t="str">
        <f t="shared" si="232"/>
        <v>=IF(CON_training_input.xlsx!A375&lt;&gt;"",CON_training_input.xlsx!A375,"")</v>
      </c>
      <c r="BW468" t="str">
        <f t="shared" si="232"/>
        <v>=IF(DSC_training_input.xlsx!A375&lt;&gt;"",DSC_training_input.xlsx!A375,"")</v>
      </c>
      <c r="BX468" t="str">
        <f t="shared" si="232"/>
        <v>=IF(FAN_training_input.xlsx!A375&lt;&gt;"",FAN_training_input.xlsx!A375,"")</v>
      </c>
      <c r="BY468" t="str">
        <f t="shared" si="232"/>
        <v>=IF(OMN_training_input.xlsx!A375&lt;&gt;"",OMN_training_input.xlsx!A375,"")</v>
      </c>
      <c r="BZ468" t="str">
        <f t="shared" si="232"/>
        <v>=IF(REP_training_input.xlsx!A375&lt;&gt;"",REP_training_input.xlsx!A375,"")</v>
      </c>
      <c r="CA468" t="str">
        <f t="shared" si="232"/>
        <v>=IF(SOM_training_input.xlsx!A375&lt;&gt;"",SOM_training_input.xlsx!A375,"")</v>
      </c>
      <c r="CB468" t="str">
        <f t="shared" si="232"/>
        <v>=IF(SUB_training_input.xlsx!A375&lt;&gt;"",SUB_training_input.xlsx!A375,"")</v>
      </c>
      <c r="CC468" t="str">
        <f t="shared" si="232"/>
        <v>=IF(UND_training_input.xlsx!A375&lt;&gt;"",UND_training_input.xlsx!A375,"")</v>
      </c>
      <c r="CD468" t="str">
        <f t="shared" si="232"/>
        <v>=IF(ALT_training_input.xlsx!A375&lt;&gt;"",ALT_training_input.xlsx!A375,"")</v>
      </c>
      <c r="CE468" t="str">
        <f t="shared" si="232"/>
        <v>=IF(HUM_training_input.xlsx!A375&lt;&gt;"",HUM_training_input.xlsx!A375,"")</v>
      </c>
      <c r="CF468" t="str">
        <f t="shared" si="232"/>
        <v>=IF(IDL_training_input.xlsx!A375&lt;&gt;"",IDL_training_input.xlsx!A375,"")</v>
      </c>
      <c r="CG468" t="str">
        <f t="shared" si="232"/>
        <v>=IF(RFM_training_input.xlsx!A375&lt;&gt;"",RFM_training_input.xlsx!A375,"")</v>
      </c>
      <c r="CH468" t="str">
        <f t="shared" si="232"/>
        <v>=IF(DN_training_input.xlsx!A375&lt;&gt;"",DN_training_input.xlsx!A375,"")</v>
      </c>
      <c r="CI468" t="str">
        <f t="shared" si="232"/>
        <v>=IF(INT_training_input.xlsx!A375&lt;&gt;"",INT_training_input.xlsx!A375,"")</v>
      </c>
      <c r="CJ468" t="str">
        <f t="shared" si="232"/>
        <v>=IF(SUP_training_input.xlsx!A375&lt;&gt;"",SUP_training_input.xlsx!A375,"")</v>
      </c>
      <c r="CK468" t="str">
        <f t="shared" si="232"/>
        <v>=IF(ANT_training_input.xlsx!A375&lt;&gt;"",ANT_training_input.xlsx!A375,"")</v>
      </c>
      <c r="CL468" t="str">
        <f t="shared" si="232"/>
        <v>=IF(ISO_training_input.xlsx!A375&lt;&gt;"",ISO_training_input.xlsx!A375,"")</v>
      </c>
    </row>
    <row r="469" spans="1:90">
      <c r="A469">
        <v>376</v>
      </c>
      <c r="B469" t="str">
        <f t="shared" si="205"/>
        <v>=IF(SUICIDE_training_input.xlsx!A376&lt;&gt;"",SUICIDE_training_input.xlsx!A376,"")</v>
      </c>
      <c r="C469" t="str">
        <f t="shared" ref="C469:BN472" si="233">CONCATENATE($A$11,C$1,$A$12,$A469,$A$13,C$1,$A$14,$A469,$A$15)</f>
        <v>=IF(IQ_training_input.xlsx!A376&lt;&gt;"",IQ_training_input.xlsx!A376,"")</v>
      </c>
      <c r="D469" t="str">
        <f t="shared" si="233"/>
        <v>=IF(AMBIG_training_input.xlsx!A376&lt;&gt;"",AMBIG_training_input.xlsx!A376,"")</v>
      </c>
      <c r="E469" t="str">
        <f t="shared" si="233"/>
        <v>=IF(EGODYST_training_input.xlsx!A376&lt;&gt;"",EGODYST_training_input.xlsx!A376,"")</v>
      </c>
      <c r="F469" t="str">
        <f t="shared" si="233"/>
        <v>=IF(AUTISM_training_input.xlsx!A376&lt;&gt;"",AUTISM_training_input.xlsx!A376,"")</v>
      </c>
      <c r="G469" t="str">
        <f t="shared" si="233"/>
        <v>=IF(IDENTITY_training_input.xlsx!A376&lt;&gt;"",IDENTITY_training_input.xlsx!A376,"")</v>
      </c>
      <c r="H469" t="str">
        <f t="shared" si="233"/>
        <v>=IF(SELFDIR_training_input.xlsx!A376&lt;&gt;"",SELFDIR_training_input.xlsx!A376,"")</v>
      </c>
      <c r="I469" t="str">
        <f t="shared" si="233"/>
        <v>=IF(EMPATHY_training_input.xlsx!A376&lt;&gt;"",EMPATHY_training_input.xlsx!A376,"")</v>
      </c>
      <c r="J469" t="str">
        <f t="shared" si="233"/>
        <v>=IF(INTIMACY_training_input.xlsx!A376&lt;&gt;"",INTIMACY_training_input.xlsx!A376,"")</v>
      </c>
      <c r="K469" t="str">
        <f t="shared" si="233"/>
        <v>=IF(ACUTE_training_input.xlsx!A376&lt;&gt;"",ACUTE_training_input.xlsx!A376,"")</v>
      </c>
      <c r="L469" t="str">
        <f t="shared" si="233"/>
        <v>=IF(CHRONIC_training_input.xlsx!A376&lt;&gt;"",CHRONIC_training_input.xlsx!A376,"")</v>
      </c>
      <c r="M469" t="str">
        <f t="shared" si="233"/>
        <v>=IF(TRAUMA_PAST_training_input.xlsx!A376&lt;&gt;"",TRAUMA_PAST_training_input.xlsx!A376,"")</v>
      </c>
      <c r="N469" t="str">
        <f t="shared" si="233"/>
        <v>=IF(TRAUMA_PRESENT_training_input.xlsx!A376&lt;&gt;"",TRAUMA_PRESENT_training_input.xlsx!A376,"")</v>
      </c>
      <c r="O469" t="str">
        <f t="shared" si="233"/>
        <v>=IF(HOPE_training_input.xlsx!A376&lt;&gt;"",HOPE_training_input.xlsx!A376,"")</v>
      </c>
      <c r="P469" t="str">
        <f t="shared" si="233"/>
        <v>=IF(SELFAFFICACY_training_input.xlsx!A376&lt;&gt;"",SELFAFFICACY_training_input.xlsx!A376,"")</v>
      </c>
      <c r="Q469" t="str">
        <f t="shared" si="233"/>
        <v>=IF(SELFESTEEM_training_input.xlsx!A376&lt;&gt;"",SELFESTEEM_training_input.xlsx!A376,"")</v>
      </c>
      <c r="R469" t="str">
        <f t="shared" si="233"/>
        <v>=IF(WELLBEING_training_input.xlsx!A376&lt;&gt;"",WELLBEING_training_input.xlsx!A376,"")</v>
      </c>
      <c r="S469" t="str">
        <f t="shared" si="233"/>
        <v>=IF(HYPER_training_input.xlsx!A376&lt;&gt;"",HYPER_training_input.xlsx!A376,"")</v>
      </c>
      <c r="T469" t="str">
        <f t="shared" si="233"/>
        <v>=IF(AGGR_training_input.xlsx!A376&lt;&gt;"",AGGR_training_input.xlsx!A376,"")</v>
      </c>
      <c r="U469" t="str">
        <f t="shared" si="233"/>
        <v>=IF(COND_PR_training_input.xlsx!A376&lt;&gt;"",COND_PR_training_input.xlsx!A376,"")</v>
      </c>
      <c r="V469" t="str">
        <f t="shared" si="233"/>
        <v>=IF(ANXIE_training_input.xlsx!A376&lt;&gt;"",ANXIE_training_input.xlsx!A376,"")</v>
      </c>
      <c r="W469" t="str">
        <f t="shared" si="233"/>
        <v>=IF(DEPR_training_input.xlsx!A376&lt;&gt;"",DEPR_training_input.xlsx!A376,"")</v>
      </c>
      <c r="X469" t="str">
        <f t="shared" si="233"/>
        <v>=IF(SOMAT_training_input.xlsx!A376&lt;&gt;"",SOMAT_training_input.xlsx!A376,"")</v>
      </c>
      <c r="Y469" t="str">
        <f t="shared" si="233"/>
        <v>=IF(ATYPI_training_input.xlsx!A376&lt;&gt;"",ATYPI_training_input.xlsx!A376,"")</v>
      </c>
      <c r="Z469" t="str">
        <f t="shared" si="233"/>
        <v>=IF(WITHD_training_input.xlsx!A376&lt;&gt;"",WITHD_training_input.xlsx!A376,"")</v>
      </c>
      <c r="AA469" t="str">
        <f t="shared" si="233"/>
        <v>=IF(ATTE_PR_training_input.xlsx!A376&lt;&gt;"",ATTE_PR_training_input.xlsx!A376,"")</v>
      </c>
      <c r="AB469" t="str">
        <f t="shared" si="233"/>
        <v>=IF(ANG_CONT_training_input.xlsx!A376&lt;&gt;"",ANG_CONT_training_input.xlsx!A376,"")</v>
      </c>
      <c r="AC469" t="str">
        <f t="shared" si="233"/>
        <v>=IF(DEV_SOC_DIS_training_input.xlsx!A376&lt;&gt;"",DEV_SOC_DIS_training_input.xlsx!A376,"")</v>
      </c>
      <c r="AD469" t="str">
        <f t="shared" si="233"/>
        <v>=IF(BULLY_training_input.xlsx!A376&lt;&gt;"",BULLY_training_input.xlsx!A376,"")</v>
      </c>
      <c r="AE469" t="str">
        <f t="shared" si="233"/>
        <v>=IF(EMOT_SELF_C_training_input.xlsx!A376&lt;&gt;"",EMOT_SELF_C_training_input.xlsx!A376,"")</v>
      </c>
      <c r="AF469" t="str">
        <f t="shared" si="233"/>
        <v>=IF(EXE_FUN_training_input.xlsx!A376&lt;&gt;"",EXE_FUN_training_input.xlsx!A376,"")</v>
      </c>
      <c r="AG469" t="str">
        <f t="shared" si="233"/>
        <v>=IF(MANIA_training_input.xlsx!A376&lt;&gt;"",MANIA_training_input.xlsx!A376,"")</v>
      </c>
      <c r="AH469" t="str">
        <f t="shared" si="233"/>
        <v>=IF(NEG_EMOT_training_input.xlsx!A376&lt;&gt;"",NEG_EMOT_training_input.xlsx!A376,"")</v>
      </c>
      <c r="AI469" t="str">
        <f t="shared" si="233"/>
        <v>=IF(ADAPT_training_input.xlsx!A376&lt;&gt;"",ADAPT_training_input.xlsx!A376,"")</v>
      </c>
      <c r="AJ469" t="str">
        <f t="shared" si="233"/>
        <v>=IF(SOC_SK_training_input.xlsx!A376&lt;&gt;"",SOC_SK_training_input.xlsx!A376,"")</v>
      </c>
      <c r="AK469" t="str">
        <f t="shared" si="233"/>
        <v>=IF(LEAD_training_input.xlsx!A376&lt;&gt;"",LEAD_training_input.xlsx!A376,"")</v>
      </c>
      <c r="AL469" t="str">
        <f t="shared" si="233"/>
        <v>=IF(ACT_DAIL_training_input.xlsx!A376&lt;&gt;"",ACT_DAIL_training_input.xlsx!A376,"")</v>
      </c>
      <c r="AM469" t="str">
        <f t="shared" si="233"/>
        <v>=IF(FUN_COM_training_input.xlsx!A376&lt;&gt;"",FUN_COM_training_input.xlsx!A376,"")</v>
      </c>
      <c r="AN469" t="str">
        <f t="shared" si="233"/>
        <v>=IF(RESILI_training_input.xlsx!A376&lt;&gt;"",RESILI_training_input.xlsx!A376,"")</v>
      </c>
      <c r="AO469" t="str">
        <f t="shared" si="233"/>
        <v>=IF(SEL_training_input.xlsx!A376&lt;&gt;"",SEL_training_input.xlsx!A376,"")</v>
      </c>
      <c r="AP469" t="str">
        <f t="shared" si="233"/>
        <v>=IF(SEV_training_input.xlsx!A376&lt;&gt;"",SEV_training_input.xlsx!A376,"")</v>
      </c>
      <c r="AQ469" t="str">
        <f t="shared" si="233"/>
        <v>=IF(ANHEDONIA_training_input.xlsx!A376&lt;&gt;"",ANHEDONIA_training_input.xlsx!A376,"")</v>
      </c>
      <c r="AR469" t="str">
        <f t="shared" si="233"/>
        <v>=IF(ANXIOUSNESS_training_input.xlsx!A376&lt;&gt;"",ANXIOUSNESS_training_input.xlsx!A376,"")</v>
      </c>
      <c r="AS469" t="str">
        <f t="shared" si="233"/>
        <v>=IF(ATTENTION_SEEKING_training_input.xlsx!A376&lt;&gt;"",ATTENTION_SEEKING_training_input.xlsx!A376,"")</v>
      </c>
      <c r="AT469" t="str">
        <f t="shared" si="233"/>
        <v>=IF(CALLOUSNESS_training_input.xlsx!A376&lt;&gt;"",CALLOUSNESS_training_input.xlsx!A376,"")</v>
      </c>
      <c r="AU469" t="str">
        <f t="shared" si="233"/>
        <v>=IF(DECEITFULNESS_training_input.xlsx!A376&lt;&gt;"",DECEITFULNESS_training_input.xlsx!A376,"")</v>
      </c>
      <c r="AV469" t="str">
        <f t="shared" si="233"/>
        <v>=IF(DEPRESSIVITY_training_input.xlsx!A376&lt;&gt;"",DEPRESSIVITY_training_input.xlsx!A376,"")</v>
      </c>
      <c r="AW469" t="str">
        <f t="shared" si="233"/>
        <v>=IF(DISTRACTIBILITY_training_input.xlsx!A376&lt;&gt;"",DISTRACTIBILITY_training_input.xlsx!A376,"")</v>
      </c>
      <c r="AX469" t="str">
        <f t="shared" si="233"/>
        <v>=IF(ECCENTRICITY_training_input.xlsx!A376&lt;&gt;"",ECCENTRICITY_training_input.xlsx!A376,"")</v>
      </c>
      <c r="AY469" t="str">
        <f t="shared" si="233"/>
        <v>=IF(EMOTIONAL_LABILITY_training_input.xlsx!A376&lt;&gt;"",EMOTIONAL_LABILITY_training_input.xlsx!A376,"")</v>
      </c>
      <c r="AZ469" t="str">
        <f t="shared" si="233"/>
        <v>=IF(GRANDIOSITY_training_input.xlsx!A376&lt;&gt;"",GRANDIOSITY_training_input.xlsx!A376,"")</v>
      </c>
      <c r="BA469" t="str">
        <f t="shared" si="233"/>
        <v>=IF(HOSTILITY_training_input.xlsx!A376&lt;&gt;"",HOSTILITY_training_input.xlsx!A376,"")</v>
      </c>
      <c r="BB469" t="str">
        <f t="shared" si="233"/>
        <v>=IF(IMPULSIVITY_training_input.xlsx!A376&lt;&gt;"",IMPULSIVITY_training_input.xlsx!A376,"")</v>
      </c>
      <c r="BC469" t="str">
        <f t="shared" si="233"/>
        <v>=IF(INTIMACY_AVOIDANCE_training_input.xlsx!A376&lt;&gt;"",INTIMACY_AVOIDANCE_training_input.xlsx!A376,"")</v>
      </c>
      <c r="BD469" t="str">
        <f t="shared" si="233"/>
        <v>=IF(IRRESPONSIBILITY_training_input.xlsx!A376&lt;&gt;"",IRRESPONSIBILITY_training_input.xlsx!A376,"")</v>
      </c>
      <c r="BE469" t="str">
        <f t="shared" si="233"/>
        <v>=IF(MANIPULATIVENESS_training_input.xlsx!A376&lt;&gt;"",MANIPULATIVENESS_training_input.xlsx!A376,"")</v>
      </c>
      <c r="BF469" t="str">
        <f t="shared" si="233"/>
        <v>=IF(PERCEPTUAL_DYSREGULATION_training_input.xlsx!A376&lt;&gt;"",PERCEPTUAL_DYSREGULATION_training_input.xlsx!A376,"")</v>
      </c>
      <c r="BG469" t="str">
        <f t="shared" si="233"/>
        <v>=IF(PERSEVERATION_training_input.xlsx!A376&lt;&gt;"",PERSEVERATION_training_input.xlsx!A376,"")</v>
      </c>
      <c r="BH469" t="str">
        <f t="shared" si="233"/>
        <v>=IF(RESTRICTED_AFFECTIVITY_training_input.xlsx!A376&lt;&gt;"",RESTRICTED_AFFECTIVITY_training_input.xlsx!A376,"")</v>
      </c>
      <c r="BI469" t="str">
        <f t="shared" si="233"/>
        <v>=IF(RIGID_PERFECTIONISM_training_input.xlsx!A376&lt;&gt;"",RIGID_PERFECTIONISM_training_input.xlsx!A376,"")</v>
      </c>
      <c r="BJ469" t="str">
        <f t="shared" si="233"/>
        <v>=IF(RISK_TAKING_training_input.xlsx!A376&lt;&gt;"",RISK_TAKING_training_input.xlsx!A376,"")</v>
      </c>
      <c r="BK469" t="str">
        <f t="shared" si="233"/>
        <v>=IF(SEPARATION_INSECURITY_training_input.xlsx!A376&lt;&gt;"",SEPARATION_INSECURITY_training_input.xlsx!A376,"")</v>
      </c>
      <c r="BL469" t="str">
        <f t="shared" si="233"/>
        <v>=IF(SUBMISSIVENESS_training_input.xlsx!A376&lt;&gt;"",SUBMISSIVENESS_training_input.xlsx!A376,"")</v>
      </c>
      <c r="BM469" t="str">
        <f t="shared" si="233"/>
        <v>=IF(SUSPICIOUSNESS_training_input.xlsx!A376&lt;&gt;"",SUSPICIOUSNESS_training_input.xlsx!A376,"")</v>
      </c>
      <c r="BN469" t="str">
        <f t="shared" si="233"/>
        <v>=IF(UNUSUAL_BELIEFS_training_input.xlsx!A376&lt;&gt;"",UNUSUAL_BELIEFS_training_input.xlsx!A376,"")</v>
      </c>
      <c r="BO469" t="str">
        <f t="shared" si="232"/>
        <v>=IF(WITHDRAWAL_training_input.xlsx!A376&lt;&gt;"",WITHDRAWAL_training_input.xlsx!A376,"")</v>
      </c>
      <c r="BP469" t="str">
        <f t="shared" si="232"/>
        <v>=IF(ACT_training_input.xlsx!A376&lt;&gt;"",ACT_training_input.xlsx!A376,"")</v>
      </c>
      <c r="BQ469" t="str">
        <f t="shared" si="232"/>
        <v>=IF(DSP_training_input.xlsx!A376&lt;&gt;"",DSP_training_input.xlsx!A376,"")</v>
      </c>
      <c r="BR469" t="str">
        <f t="shared" si="232"/>
        <v>=IF(PAG_training_input.xlsx!A376&lt;&gt;"",PAG_training_input.xlsx!A376,"")</v>
      </c>
      <c r="BS469" t="str">
        <f t="shared" si="232"/>
        <v>=IF(PRO_training_input.xlsx!A376&lt;&gt;"",PRO_training_input.xlsx!A376,"")</v>
      </c>
      <c r="BT469" t="str">
        <f t="shared" si="232"/>
        <v>=IF(SPL_training_input.xlsx!A376&lt;&gt;"",SPL_training_input.xlsx!A376,"")</v>
      </c>
      <c r="BU469" t="str">
        <f t="shared" si="232"/>
        <v>=IF(WDR_training_input.xlsx!A376&lt;&gt;"",WDR_training_input.xlsx!A376,"")</v>
      </c>
      <c r="BV469" t="str">
        <f t="shared" si="232"/>
        <v>=IF(CON_training_input.xlsx!A376&lt;&gt;"",CON_training_input.xlsx!A376,"")</v>
      </c>
      <c r="BW469" t="str">
        <f t="shared" si="232"/>
        <v>=IF(DSC_training_input.xlsx!A376&lt;&gt;"",DSC_training_input.xlsx!A376,"")</v>
      </c>
      <c r="BX469" t="str">
        <f t="shared" si="232"/>
        <v>=IF(FAN_training_input.xlsx!A376&lt;&gt;"",FAN_training_input.xlsx!A376,"")</v>
      </c>
      <c r="BY469" t="str">
        <f t="shared" si="232"/>
        <v>=IF(OMN_training_input.xlsx!A376&lt;&gt;"",OMN_training_input.xlsx!A376,"")</v>
      </c>
      <c r="BZ469" t="str">
        <f t="shared" si="232"/>
        <v>=IF(REP_training_input.xlsx!A376&lt;&gt;"",REP_training_input.xlsx!A376,"")</v>
      </c>
      <c r="CA469" t="str">
        <f t="shared" si="232"/>
        <v>=IF(SOM_training_input.xlsx!A376&lt;&gt;"",SOM_training_input.xlsx!A376,"")</v>
      </c>
      <c r="CB469" t="str">
        <f t="shared" si="232"/>
        <v>=IF(SUB_training_input.xlsx!A376&lt;&gt;"",SUB_training_input.xlsx!A376,"")</v>
      </c>
      <c r="CC469" t="str">
        <f t="shared" si="232"/>
        <v>=IF(UND_training_input.xlsx!A376&lt;&gt;"",UND_training_input.xlsx!A376,"")</v>
      </c>
      <c r="CD469" t="str">
        <f t="shared" si="232"/>
        <v>=IF(ALT_training_input.xlsx!A376&lt;&gt;"",ALT_training_input.xlsx!A376,"")</v>
      </c>
      <c r="CE469" t="str">
        <f t="shared" si="232"/>
        <v>=IF(HUM_training_input.xlsx!A376&lt;&gt;"",HUM_training_input.xlsx!A376,"")</v>
      </c>
      <c r="CF469" t="str">
        <f t="shared" si="232"/>
        <v>=IF(IDL_training_input.xlsx!A376&lt;&gt;"",IDL_training_input.xlsx!A376,"")</v>
      </c>
      <c r="CG469" t="str">
        <f t="shared" si="232"/>
        <v>=IF(RFM_training_input.xlsx!A376&lt;&gt;"",RFM_training_input.xlsx!A376,"")</v>
      </c>
      <c r="CH469" t="str">
        <f t="shared" si="232"/>
        <v>=IF(DN_training_input.xlsx!A376&lt;&gt;"",DN_training_input.xlsx!A376,"")</v>
      </c>
      <c r="CI469" t="str">
        <f t="shared" si="232"/>
        <v>=IF(INT_training_input.xlsx!A376&lt;&gt;"",INT_training_input.xlsx!A376,"")</v>
      </c>
      <c r="CJ469" t="str">
        <f t="shared" si="232"/>
        <v>=IF(SUP_training_input.xlsx!A376&lt;&gt;"",SUP_training_input.xlsx!A376,"")</v>
      </c>
      <c r="CK469" t="str">
        <f t="shared" si="232"/>
        <v>=IF(ANT_training_input.xlsx!A376&lt;&gt;"",ANT_training_input.xlsx!A376,"")</v>
      </c>
      <c r="CL469" t="str">
        <f t="shared" si="232"/>
        <v>=IF(ISO_training_input.xlsx!A376&lt;&gt;"",ISO_training_input.xlsx!A376,"")</v>
      </c>
    </row>
    <row r="470" spans="1:90">
      <c r="A470">
        <v>377</v>
      </c>
      <c r="B470" t="str">
        <f t="shared" si="205"/>
        <v>=IF(SUICIDE_training_input.xlsx!A377&lt;&gt;"",SUICIDE_training_input.xlsx!A377,"")</v>
      </c>
      <c r="C470" t="str">
        <f t="shared" si="233"/>
        <v>=IF(IQ_training_input.xlsx!A377&lt;&gt;"",IQ_training_input.xlsx!A377,"")</v>
      </c>
      <c r="D470" t="str">
        <f t="shared" si="233"/>
        <v>=IF(AMBIG_training_input.xlsx!A377&lt;&gt;"",AMBIG_training_input.xlsx!A377,"")</v>
      </c>
      <c r="E470" t="str">
        <f t="shared" si="233"/>
        <v>=IF(EGODYST_training_input.xlsx!A377&lt;&gt;"",EGODYST_training_input.xlsx!A377,"")</v>
      </c>
      <c r="F470" t="str">
        <f t="shared" si="233"/>
        <v>=IF(AUTISM_training_input.xlsx!A377&lt;&gt;"",AUTISM_training_input.xlsx!A377,"")</v>
      </c>
      <c r="G470" t="str">
        <f t="shared" si="233"/>
        <v>=IF(IDENTITY_training_input.xlsx!A377&lt;&gt;"",IDENTITY_training_input.xlsx!A377,"")</v>
      </c>
      <c r="H470" t="str">
        <f t="shared" si="233"/>
        <v>=IF(SELFDIR_training_input.xlsx!A377&lt;&gt;"",SELFDIR_training_input.xlsx!A377,"")</v>
      </c>
      <c r="I470" t="str">
        <f t="shared" si="233"/>
        <v>=IF(EMPATHY_training_input.xlsx!A377&lt;&gt;"",EMPATHY_training_input.xlsx!A377,"")</v>
      </c>
      <c r="J470" t="str">
        <f t="shared" si="233"/>
        <v>=IF(INTIMACY_training_input.xlsx!A377&lt;&gt;"",INTIMACY_training_input.xlsx!A377,"")</v>
      </c>
      <c r="K470" t="str">
        <f t="shared" si="233"/>
        <v>=IF(ACUTE_training_input.xlsx!A377&lt;&gt;"",ACUTE_training_input.xlsx!A377,"")</v>
      </c>
      <c r="L470" t="str">
        <f t="shared" si="233"/>
        <v>=IF(CHRONIC_training_input.xlsx!A377&lt;&gt;"",CHRONIC_training_input.xlsx!A377,"")</v>
      </c>
      <c r="M470" t="str">
        <f t="shared" si="233"/>
        <v>=IF(TRAUMA_PAST_training_input.xlsx!A377&lt;&gt;"",TRAUMA_PAST_training_input.xlsx!A377,"")</v>
      </c>
      <c r="N470" t="str">
        <f t="shared" si="233"/>
        <v>=IF(TRAUMA_PRESENT_training_input.xlsx!A377&lt;&gt;"",TRAUMA_PRESENT_training_input.xlsx!A377,"")</v>
      </c>
      <c r="O470" t="str">
        <f t="shared" si="233"/>
        <v>=IF(HOPE_training_input.xlsx!A377&lt;&gt;"",HOPE_training_input.xlsx!A377,"")</v>
      </c>
      <c r="P470" t="str">
        <f t="shared" si="233"/>
        <v>=IF(SELFAFFICACY_training_input.xlsx!A377&lt;&gt;"",SELFAFFICACY_training_input.xlsx!A377,"")</v>
      </c>
      <c r="Q470" t="str">
        <f t="shared" si="233"/>
        <v>=IF(SELFESTEEM_training_input.xlsx!A377&lt;&gt;"",SELFESTEEM_training_input.xlsx!A377,"")</v>
      </c>
      <c r="R470" t="str">
        <f t="shared" si="233"/>
        <v>=IF(WELLBEING_training_input.xlsx!A377&lt;&gt;"",WELLBEING_training_input.xlsx!A377,"")</v>
      </c>
      <c r="S470" t="str">
        <f t="shared" si="233"/>
        <v>=IF(HYPER_training_input.xlsx!A377&lt;&gt;"",HYPER_training_input.xlsx!A377,"")</v>
      </c>
      <c r="T470" t="str">
        <f t="shared" si="233"/>
        <v>=IF(AGGR_training_input.xlsx!A377&lt;&gt;"",AGGR_training_input.xlsx!A377,"")</v>
      </c>
      <c r="U470" t="str">
        <f t="shared" si="233"/>
        <v>=IF(COND_PR_training_input.xlsx!A377&lt;&gt;"",COND_PR_training_input.xlsx!A377,"")</v>
      </c>
      <c r="V470" t="str">
        <f t="shared" si="233"/>
        <v>=IF(ANXIE_training_input.xlsx!A377&lt;&gt;"",ANXIE_training_input.xlsx!A377,"")</v>
      </c>
      <c r="W470" t="str">
        <f t="shared" si="233"/>
        <v>=IF(DEPR_training_input.xlsx!A377&lt;&gt;"",DEPR_training_input.xlsx!A377,"")</v>
      </c>
      <c r="X470" t="str">
        <f t="shared" si="233"/>
        <v>=IF(SOMAT_training_input.xlsx!A377&lt;&gt;"",SOMAT_training_input.xlsx!A377,"")</v>
      </c>
      <c r="Y470" t="str">
        <f t="shared" si="233"/>
        <v>=IF(ATYPI_training_input.xlsx!A377&lt;&gt;"",ATYPI_training_input.xlsx!A377,"")</v>
      </c>
      <c r="Z470" t="str">
        <f t="shared" si="233"/>
        <v>=IF(WITHD_training_input.xlsx!A377&lt;&gt;"",WITHD_training_input.xlsx!A377,"")</v>
      </c>
      <c r="AA470" t="str">
        <f t="shared" si="233"/>
        <v>=IF(ATTE_PR_training_input.xlsx!A377&lt;&gt;"",ATTE_PR_training_input.xlsx!A377,"")</v>
      </c>
      <c r="AB470" t="str">
        <f t="shared" si="233"/>
        <v>=IF(ANG_CONT_training_input.xlsx!A377&lt;&gt;"",ANG_CONT_training_input.xlsx!A377,"")</v>
      </c>
      <c r="AC470" t="str">
        <f t="shared" si="233"/>
        <v>=IF(DEV_SOC_DIS_training_input.xlsx!A377&lt;&gt;"",DEV_SOC_DIS_training_input.xlsx!A377,"")</v>
      </c>
      <c r="AD470" t="str">
        <f t="shared" si="233"/>
        <v>=IF(BULLY_training_input.xlsx!A377&lt;&gt;"",BULLY_training_input.xlsx!A377,"")</v>
      </c>
      <c r="AE470" t="str">
        <f t="shared" si="233"/>
        <v>=IF(EMOT_SELF_C_training_input.xlsx!A377&lt;&gt;"",EMOT_SELF_C_training_input.xlsx!A377,"")</v>
      </c>
      <c r="AF470" t="str">
        <f t="shared" si="233"/>
        <v>=IF(EXE_FUN_training_input.xlsx!A377&lt;&gt;"",EXE_FUN_training_input.xlsx!A377,"")</v>
      </c>
      <c r="AG470" t="str">
        <f t="shared" si="233"/>
        <v>=IF(MANIA_training_input.xlsx!A377&lt;&gt;"",MANIA_training_input.xlsx!A377,"")</v>
      </c>
      <c r="AH470" t="str">
        <f t="shared" si="233"/>
        <v>=IF(NEG_EMOT_training_input.xlsx!A377&lt;&gt;"",NEG_EMOT_training_input.xlsx!A377,"")</v>
      </c>
      <c r="AI470" t="str">
        <f t="shared" si="233"/>
        <v>=IF(ADAPT_training_input.xlsx!A377&lt;&gt;"",ADAPT_training_input.xlsx!A377,"")</v>
      </c>
      <c r="AJ470" t="str">
        <f t="shared" si="233"/>
        <v>=IF(SOC_SK_training_input.xlsx!A377&lt;&gt;"",SOC_SK_training_input.xlsx!A377,"")</v>
      </c>
      <c r="AK470" t="str">
        <f t="shared" si="233"/>
        <v>=IF(LEAD_training_input.xlsx!A377&lt;&gt;"",LEAD_training_input.xlsx!A377,"")</v>
      </c>
      <c r="AL470" t="str">
        <f t="shared" si="233"/>
        <v>=IF(ACT_DAIL_training_input.xlsx!A377&lt;&gt;"",ACT_DAIL_training_input.xlsx!A377,"")</v>
      </c>
      <c r="AM470" t="str">
        <f t="shared" si="233"/>
        <v>=IF(FUN_COM_training_input.xlsx!A377&lt;&gt;"",FUN_COM_training_input.xlsx!A377,"")</v>
      </c>
      <c r="AN470" t="str">
        <f t="shared" si="233"/>
        <v>=IF(RESILI_training_input.xlsx!A377&lt;&gt;"",RESILI_training_input.xlsx!A377,"")</v>
      </c>
      <c r="AO470" t="str">
        <f t="shared" si="233"/>
        <v>=IF(SEL_training_input.xlsx!A377&lt;&gt;"",SEL_training_input.xlsx!A377,"")</v>
      </c>
      <c r="AP470" t="str">
        <f t="shared" si="233"/>
        <v>=IF(SEV_training_input.xlsx!A377&lt;&gt;"",SEV_training_input.xlsx!A377,"")</v>
      </c>
      <c r="AQ470" t="str">
        <f t="shared" si="233"/>
        <v>=IF(ANHEDONIA_training_input.xlsx!A377&lt;&gt;"",ANHEDONIA_training_input.xlsx!A377,"")</v>
      </c>
      <c r="AR470" t="str">
        <f t="shared" si="233"/>
        <v>=IF(ANXIOUSNESS_training_input.xlsx!A377&lt;&gt;"",ANXIOUSNESS_training_input.xlsx!A377,"")</v>
      </c>
      <c r="AS470" t="str">
        <f t="shared" si="233"/>
        <v>=IF(ATTENTION_SEEKING_training_input.xlsx!A377&lt;&gt;"",ATTENTION_SEEKING_training_input.xlsx!A377,"")</v>
      </c>
      <c r="AT470" t="str">
        <f t="shared" si="233"/>
        <v>=IF(CALLOUSNESS_training_input.xlsx!A377&lt;&gt;"",CALLOUSNESS_training_input.xlsx!A377,"")</v>
      </c>
      <c r="AU470" t="str">
        <f t="shared" si="233"/>
        <v>=IF(DECEITFULNESS_training_input.xlsx!A377&lt;&gt;"",DECEITFULNESS_training_input.xlsx!A377,"")</v>
      </c>
      <c r="AV470" t="str">
        <f t="shared" si="233"/>
        <v>=IF(DEPRESSIVITY_training_input.xlsx!A377&lt;&gt;"",DEPRESSIVITY_training_input.xlsx!A377,"")</v>
      </c>
      <c r="AW470" t="str">
        <f t="shared" si="233"/>
        <v>=IF(DISTRACTIBILITY_training_input.xlsx!A377&lt;&gt;"",DISTRACTIBILITY_training_input.xlsx!A377,"")</v>
      </c>
      <c r="AX470" t="str">
        <f t="shared" si="233"/>
        <v>=IF(ECCENTRICITY_training_input.xlsx!A377&lt;&gt;"",ECCENTRICITY_training_input.xlsx!A377,"")</v>
      </c>
      <c r="AY470" t="str">
        <f t="shared" si="233"/>
        <v>=IF(EMOTIONAL_LABILITY_training_input.xlsx!A377&lt;&gt;"",EMOTIONAL_LABILITY_training_input.xlsx!A377,"")</v>
      </c>
      <c r="AZ470" t="str">
        <f t="shared" si="233"/>
        <v>=IF(GRANDIOSITY_training_input.xlsx!A377&lt;&gt;"",GRANDIOSITY_training_input.xlsx!A377,"")</v>
      </c>
      <c r="BA470" t="str">
        <f t="shared" si="233"/>
        <v>=IF(HOSTILITY_training_input.xlsx!A377&lt;&gt;"",HOSTILITY_training_input.xlsx!A377,"")</v>
      </c>
      <c r="BB470" t="str">
        <f t="shared" si="233"/>
        <v>=IF(IMPULSIVITY_training_input.xlsx!A377&lt;&gt;"",IMPULSIVITY_training_input.xlsx!A377,"")</v>
      </c>
      <c r="BC470" t="str">
        <f t="shared" si="233"/>
        <v>=IF(INTIMACY_AVOIDANCE_training_input.xlsx!A377&lt;&gt;"",INTIMACY_AVOIDANCE_training_input.xlsx!A377,"")</v>
      </c>
      <c r="BD470" t="str">
        <f t="shared" si="233"/>
        <v>=IF(IRRESPONSIBILITY_training_input.xlsx!A377&lt;&gt;"",IRRESPONSIBILITY_training_input.xlsx!A377,"")</v>
      </c>
      <c r="BE470" t="str">
        <f t="shared" si="233"/>
        <v>=IF(MANIPULATIVENESS_training_input.xlsx!A377&lt;&gt;"",MANIPULATIVENESS_training_input.xlsx!A377,"")</v>
      </c>
      <c r="BF470" t="str">
        <f t="shared" si="233"/>
        <v>=IF(PERCEPTUAL_DYSREGULATION_training_input.xlsx!A377&lt;&gt;"",PERCEPTUAL_DYSREGULATION_training_input.xlsx!A377,"")</v>
      </c>
      <c r="BG470" t="str">
        <f t="shared" si="233"/>
        <v>=IF(PERSEVERATION_training_input.xlsx!A377&lt;&gt;"",PERSEVERATION_training_input.xlsx!A377,"")</v>
      </c>
      <c r="BH470" t="str">
        <f t="shared" si="233"/>
        <v>=IF(RESTRICTED_AFFECTIVITY_training_input.xlsx!A377&lt;&gt;"",RESTRICTED_AFFECTIVITY_training_input.xlsx!A377,"")</v>
      </c>
      <c r="BI470" t="str">
        <f t="shared" si="233"/>
        <v>=IF(RIGID_PERFECTIONISM_training_input.xlsx!A377&lt;&gt;"",RIGID_PERFECTIONISM_training_input.xlsx!A377,"")</v>
      </c>
      <c r="BJ470" t="str">
        <f t="shared" si="233"/>
        <v>=IF(RISK_TAKING_training_input.xlsx!A377&lt;&gt;"",RISK_TAKING_training_input.xlsx!A377,"")</v>
      </c>
      <c r="BK470" t="str">
        <f t="shared" si="233"/>
        <v>=IF(SEPARATION_INSECURITY_training_input.xlsx!A377&lt;&gt;"",SEPARATION_INSECURITY_training_input.xlsx!A377,"")</v>
      </c>
      <c r="BL470" t="str">
        <f t="shared" si="233"/>
        <v>=IF(SUBMISSIVENESS_training_input.xlsx!A377&lt;&gt;"",SUBMISSIVENESS_training_input.xlsx!A377,"")</v>
      </c>
      <c r="BM470" t="str">
        <f t="shared" si="233"/>
        <v>=IF(SUSPICIOUSNESS_training_input.xlsx!A377&lt;&gt;"",SUSPICIOUSNESS_training_input.xlsx!A377,"")</v>
      </c>
      <c r="BN470" t="str">
        <f t="shared" si="233"/>
        <v>=IF(UNUSUAL_BELIEFS_training_input.xlsx!A377&lt;&gt;"",UNUSUAL_BELIEFS_training_input.xlsx!A377,"")</v>
      </c>
      <c r="BO470" t="str">
        <f t="shared" si="232"/>
        <v>=IF(WITHDRAWAL_training_input.xlsx!A377&lt;&gt;"",WITHDRAWAL_training_input.xlsx!A377,"")</v>
      </c>
      <c r="BP470" t="str">
        <f t="shared" si="232"/>
        <v>=IF(ACT_training_input.xlsx!A377&lt;&gt;"",ACT_training_input.xlsx!A377,"")</v>
      </c>
      <c r="BQ470" t="str">
        <f t="shared" si="232"/>
        <v>=IF(DSP_training_input.xlsx!A377&lt;&gt;"",DSP_training_input.xlsx!A377,"")</v>
      </c>
      <c r="BR470" t="str">
        <f t="shared" si="232"/>
        <v>=IF(PAG_training_input.xlsx!A377&lt;&gt;"",PAG_training_input.xlsx!A377,"")</v>
      </c>
      <c r="BS470" t="str">
        <f t="shared" si="232"/>
        <v>=IF(PRO_training_input.xlsx!A377&lt;&gt;"",PRO_training_input.xlsx!A377,"")</v>
      </c>
      <c r="BT470" t="str">
        <f t="shared" si="232"/>
        <v>=IF(SPL_training_input.xlsx!A377&lt;&gt;"",SPL_training_input.xlsx!A377,"")</v>
      </c>
      <c r="BU470" t="str">
        <f t="shared" si="232"/>
        <v>=IF(WDR_training_input.xlsx!A377&lt;&gt;"",WDR_training_input.xlsx!A377,"")</v>
      </c>
      <c r="BV470" t="str">
        <f t="shared" si="232"/>
        <v>=IF(CON_training_input.xlsx!A377&lt;&gt;"",CON_training_input.xlsx!A377,"")</v>
      </c>
      <c r="BW470" t="str">
        <f t="shared" si="232"/>
        <v>=IF(DSC_training_input.xlsx!A377&lt;&gt;"",DSC_training_input.xlsx!A377,"")</v>
      </c>
      <c r="BX470" t="str">
        <f t="shared" si="232"/>
        <v>=IF(FAN_training_input.xlsx!A377&lt;&gt;"",FAN_training_input.xlsx!A377,"")</v>
      </c>
      <c r="BY470" t="str">
        <f t="shared" si="232"/>
        <v>=IF(OMN_training_input.xlsx!A377&lt;&gt;"",OMN_training_input.xlsx!A377,"")</v>
      </c>
      <c r="BZ470" t="str">
        <f t="shared" si="232"/>
        <v>=IF(REP_training_input.xlsx!A377&lt;&gt;"",REP_training_input.xlsx!A377,"")</v>
      </c>
      <c r="CA470" t="str">
        <f t="shared" si="232"/>
        <v>=IF(SOM_training_input.xlsx!A377&lt;&gt;"",SOM_training_input.xlsx!A377,"")</v>
      </c>
      <c r="CB470" t="str">
        <f t="shared" si="232"/>
        <v>=IF(SUB_training_input.xlsx!A377&lt;&gt;"",SUB_training_input.xlsx!A377,"")</v>
      </c>
      <c r="CC470" t="str">
        <f t="shared" si="232"/>
        <v>=IF(UND_training_input.xlsx!A377&lt;&gt;"",UND_training_input.xlsx!A377,"")</v>
      </c>
      <c r="CD470" t="str">
        <f t="shared" si="232"/>
        <v>=IF(ALT_training_input.xlsx!A377&lt;&gt;"",ALT_training_input.xlsx!A377,"")</v>
      </c>
      <c r="CE470" t="str">
        <f t="shared" si="232"/>
        <v>=IF(HUM_training_input.xlsx!A377&lt;&gt;"",HUM_training_input.xlsx!A377,"")</v>
      </c>
      <c r="CF470" t="str">
        <f t="shared" si="232"/>
        <v>=IF(IDL_training_input.xlsx!A377&lt;&gt;"",IDL_training_input.xlsx!A377,"")</v>
      </c>
      <c r="CG470" t="str">
        <f t="shared" si="232"/>
        <v>=IF(RFM_training_input.xlsx!A377&lt;&gt;"",RFM_training_input.xlsx!A377,"")</v>
      </c>
      <c r="CH470" t="str">
        <f t="shared" si="232"/>
        <v>=IF(DN_training_input.xlsx!A377&lt;&gt;"",DN_training_input.xlsx!A377,"")</v>
      </c>
      <c r="CI470" t="str">
        <f t="shared" si="232"/>
        <v>=IF(INT_training_input.xlsx!A377&lt;&gt;"",INT_training_input.xlsx!A377,"")</v>
      </c>
      <c r="CJ470" t="str">
        <f t="shared" si="232"/>
        <v>=IF(SUP_training_input.xlsx!A377&lt;&gt;"",SUP_training_input.xlsx!A377,"")</v>
      </c>
      <c r="CK470" t="str">
        <f t="shared" si="232"/>
        <v>=IF(ANT_training_input.xlsx!A377&lt;&gt;"",ANT_training_input.xlsx!A377,"")</v>
      </c>
      <c r="CL470" t="str">
        <f t="shared" si="232"/>
        <v>=IF(ISO_training_input.xlsx!A377&lt;&gt;"",ISO_training_input.xlsx!A377,"")</v>
      </c>
    </row>
    <row r="471" spans="1:90">
      <c r="A471">
        <v>378</v>
      </c>
      <c r="B471" t="str">
        <f t="shared" si="205"/>
        <v>=IF(SUICIDE_training_input.xlsx!A378&lt;&gt;"",SUICIDE_training_input.xlsx!A378,"")</v>
      </c>
      <c r="C471" t="str">
        <f t="shared" si="233"/>
        <v>=IF(IQ_training_input.xlsx!A378&lt;&gt;"",IQ_training_input.xlsx!A378,"")</v>
      </c>
      <c r="D471" t="str">
        <f t="shared" si="233"/>
        <v>=IF(AMBIG_training_input.xlsx!A378&lt;&gt;"",AMBIG_training_input.xlsx!A378,"")</v>
      </c>
      <c r="E471" t="str">
        <f t="shared" si="233"/>
        <v>=IF(EGODYST_training_input.xlsx!A378&lt;&gt;"",EGODYST_training_input.xlsx!A378,"")</v>
      </c>
      <c r="F471" t="str">
        <f t="shared" si="233"/>
        <v>=IF(AUTISM_training_input.xlsx!A378&lt;&gt;"",AUTISM_training_input.xlsx!A378,"")</v>
      </c>
      <c r="G471" t="str">
        <f t="shared" si="233"/>
        <v>=IF(IDENTITY_training_input.xlsx!A378&lt;&gt;"",IDENTITY_training_input.xlsx!A378,"")</v>
      </c>
      <c r="H471" t="str">
        <f t="shared" si="233"/>
        <v>=IF(SELFDIR_training_input.xlsx!A378&lt;&gt;"",SELFDIR_training_input.xlsx!A378,"")</v>
      </c>
      <c r="I471" t="str">
        <f t="shared" si="233"/>
        <v>=IF(EMPATHY_training_input.xlsx!A378&lt;&gt;"",EMPATHY_training_input.xlsx!A378,"")</v>
      </c>
      <c r="J471" t="str">
        <f t="shared" si="233"/>
        <v>=IF(INTIMACY_training_input.xlsx!A378&lt;&gt;"",INTIMACY_training_input.xlsx!A378,"")</v>
      </c>
      <c r="K471" t="str">
        <f t="shared" si="233"/>
        <v>=IF(ACUTE_training_input.xlsx!A378&lt;&gt;"",ACUTE_training_input.xlsx!A378,"")</v>
      </c>
      <c r="L471" t="str">
        <f t="shared" si="233"/>
        <v>=IF(CHRONIC_training_input.xlsx!A378&lt;&gt;"",CHRONIC_training_input.xlsx!A378,"")</v>
      </c>
      <c r="M471" t="str">
        <f t="shared" si="233"/>
        <v>=IF(TRAUMA_PAST_training_input.xlsx!A378&lt;&gt;"",TRAUMA_PAST_training_input.xlsx!A378,"")</v>
      </c>
      <c r="N471" t="str">
        <f t="shared" si="233"/>
        <v>=IF(TRAUMA_PRESENT_training_input.xlsx!A378&lt;&gt;"",TRAUMA_PRESENT_training_input.xlsx!A378,"")</v>
      </c>
      <c r="O471" t="str">
        <f t="shared" si="233"/>
        <v>=IF(HOPE_training_input.xlsx!A378&lt;&gt;"",HOPE_training_input.xlsx!A378,"")</v>
      </c>
      <c r="P471" t="str">
        <f t="shared" si="233"/>
        <v>=IF(SELFAFFICACY_training_input.xlsx!A378&lt;&gt;"",SELFAFFICACY_training_input.xlsx!A378,"")</v>
      </c>
      <c r="Q471" t="str">
        <f t="shared" si="233"/>
        <v>=IF(SELFESTEEM_training_input.xlsx!A378&lt;&gt;"",SELFESTEEM_training_input.xlsx!A378,"")</v>
      </c>
      <c r="R471" t="str">
        <f t="shared" si="233"/>
        <v>=IF(WELLBEING_training_input.xlsx!A378&lt;&gt;"",WELLBEING_training_input.xlsx!A378,"")</v>
      </c>
      <c r="S471" t="str">
        <f t="shared" si="233"/>
        <v>=IF(HYPER_training_input.xlsx!A378&lt;&gt;"",HYPER_training_input.xlsx!A378,"")</v>
      </c>
      <c r="T471" t="str">
        <f t="shared" si="233"/>
        <v>=IF(AGGR_training_input.xlsx!A378&lt;&gt;"",AGGR_training_input.xlsx!A378,"")</v>
      </c>
      <c r="U471" t="str">
        <f t="shared" si="233"/>
        <v>=IF(COND_PR_training_input.xlsx!A378&lt;&gt;"",COND_PR_training_input.xlsx!A378,"")</v>
      </c>
      <c r="V471" t="str">
        <f t="shared" si="233"/>
        <v>=IF(ANXIE_training_input.xlsx!A378&lt;&gt;"",ANXIE_training_input.xlsx!A378,"")</v>
      </c>
      <c r="W471" t="str">
        <f t="shared" si="233"/>
        <v>=IF(DEPR_training_input.xlsx!A378&lt;&gt;"",DEPR_training_input.xlsx!A378,"")</v>
      </c>
      <c r="X471" t="str">
        <f t="shared" si="233"/>
        <v>=IF(SOMAT_training_input.xlsx!A378&lt;&gt;"",SOMAT_training_input.xlsx!A378,"")</v>
      </c>
      <c r="Y471" t="str">
        <f t="shared" si="233"/>
        <v>=IF(ATYPI_training_input.xlsx!A378&lt;&gt;"",ATYPI_training_input.xlsx!A378,"")</v>
      </c>
      <c r="Z471" t="str">
        <f t="shared" si="233"/>
        <v>=IF(WITHD_training_input.xlsx!A378&lt;&gt;"",WITHD_training_input.xlsx!A378,"")</v>
      </c>
      <c r="AA471" t="str">
        <f t="shared" si="233"/>
        <v>=IF(ATTE_PR_training_input.xlsx!A378&lt;&gt;"",ATTE_PR_training_input.xlsx!A378,"")</v>
      </c>
      <c r="AB471" t="str">
        <f t="shared" si="233"/>
        <v>=IF(ANG_CONT_training_input.xlsx!A378&lt;&gt;"",ANG_CONT_training_input.xlsx!A378,"")</v>
      </c>
      <c r="AC471" t="str">
        <f t="shared" si="233"/>
        <v>=IF(DEV_SOC_DIS_training_input.xlsx!A378&lt;&gt;"",DEV_SOC_DIS_training_input.xlsx!A378,"")</v>
      </c>
      <c r="AD471" t="str">
        <f t="shared" si="233"/>
        <v>=IF(BULLY_training_input.xlsx!A378&lt;&gt;"",BULLY_training_input.xlsx!A378,"")</v>
      </c>
      <c r="AE471" t="str">
        <f t="shared" si="233"/>
        <v>=IF(EMOT_SELF_C_training_input.xlsx!A378&lt;&gt;"",EMOT_SELF_C_training_input.xlsx!A378,"")</v>
      </c>
      <c r="AF471" t="str">
        <f t="shared" si="233"/>
        <v>=IF(EXE_FUN_training_input.xlsx!A378&lt;&gt;"",EXE_FUN_training_input.xlsx!A378,"")</v>
      </c>
      <c r="AG471" t="str">
        <f t="shared" si="233"/>
        <v>=IF(MANIA_training_input.xlsx!A378&lt;&gt;"",MANIA_training_input.xlsx!A378,"")</v>
      </c>
      <c r="AH471" t="str">
        <f t="shared" si="233"/>
        <v>=IF(NEG_EMOT_training_input.xlsx!A378&lt;&gt;"",NEG_EMOT_training_input.xlsx!A378,"")</v>
      </c>
      <c r="AI471" t="str">
        <f t="shared" si="233"/>
        <v>=IF(ADAPT_training_input.xlsx!A378&lt;&gt;"",ADAPT_training_input.xlsx!A378,"")</v>
      </c>
      <c r="AJ471" t="str">
        <f t="shared" si="233"/>
        <v>=IF(SOC_SK_training_input.xlsx!A378&lt;&gt;"",SOC_SK_training_input.xlsx!A378,"")</v>
      </c>
      <c r="AK471" t="str">
        <f t="shared" si="233"/>
        <v>=IF(LEAD_training_input.xlsx!A378&lt;&gt;"",LEAD_training_input.xlsx!A378,"")</v>
      </c>
      <c r="AL471" t="str">
        <f t="shared" si="233"/>
        <v>=IF(ACT_DAIL_training_input.xlsx!A378&lt;&gt;"",ACT_DAIL_training_input.xlsx!A378,"")</v>
      </c>
      <c r="AM471" t="str">
        <f t="shared" si="233"/>
        <v>=IF(FUN_COM_training_input.xlsx!A378&lt;&gt;"",FUN_COM_training_input.xlsx!A378,"")</v>
      </c>
      <c r="AN471" t="str">
        <f t="shared" si="233"/>
        <v>=IF(RESILI_training_input.xlsx!A378&lt;&gt;"",RESILI_training_input.xlsx!A378,"")</v>
      </c>
      <c r="AO471" t="str">
        <f t="shared" si="233"/>
        <v>=IF(SEL_training_input.xlsx!A378&lt;&gt;"",SEL_training_input.xlsx!A378,"")</v>
      </c>
      <c r="AP471" t="str">
        <f t="shared" si="233"/>
        <v>=IF(SEV_training_input.xlsx!A378&lt;&gt;"",SEV_training_input.xlsx!A378,"")</v>
      </c>
      <c r="AQ471" t="str">
        <f t="shared" si="233"/>
        <v>=IF(ANHEDONIA_training_input.xlsx!A378&lt;&gt;"",ANHEDONIA_training_input.xlsx!A378,"")</v>
      </c>
      <c r="AR471" t="str">
        <f t="shared" si="233"/>
        <v>=IF(ANXIOUSNESS_training_input.xlsx!A378&lt;&gt;"",ANXIOUSNESS_training_input.xlsx!A378,"")</v>
      </c>
      <c r="AS471" t="str">
        <f t="shared" si="233"/>
        <v>=IF(ATTENTION_SEEKING_training_input.xlsx!A378&lt;&gt;"",ATTENTION_SEEKING_training_input.xlsx!A378,"")</v>
      </c>
      <c r="AT471" t="str">
        <f t="shared" si="233"/>
        <v>=IF(CALLOUSNESS_training_input.xlsx!A378&lt;&gt;"",CALLOUSNESS_training_input.xlsx!A378,"")</v>
      </c>
      <c r="AU471" t="str">
        <f t="shared" si="233"/>
        <v>=IF(DECEITFULNESS_training_input.xlsx!A378&lt;&gt;"",DECEITFULNESS_training_input.xlsx!A378,"")</v>
      </c>
      <c r="AV471" t="str">
        <f t="shared" si="233"/>
        <v>=IF(DEPRESSIVITY_training_input.xlsx!A378&lt;&gt;"",DEPRESSIVITY_training_input.xlsx!A378,"")</v>
      </c>
      <c r="AW471" t="str">
        <f t="shared" si="233"/>
        <v>=IF(DISTRACTIBILITY_training_input.xlsx!A378&lt;&gt;"",DISTRACTIBILITY_training_input.xlsx!A378,"")</v>
      </c>
      <c r="AX471" t="str">
        <f t="shared" si="233"/>
        <v>=IF(ECCENTRICITY_training_input.xlsx!A378&lt;&gt;"",ECCENTRICITY_training_input.xlsx!A378,"")</v>
      </c>
      <c r="AY471" t="str">
        <f t="shared" si="233"/>
        <v>=IF(EMOTIONAL_LABILITY_training_input.xlsx!A378&lt;&gt;"",EMOTIONAL_LABILITY_training_input.xlsx!A378,"")</v>
      </c>
      <c r="AZ471" t="str">
        <f t="shared" si="233"/>
        <v>=IF(GRANDIOSITY_training_input.xlsx!A378&lt;&gt;"",GRANDIOSITY_training_input.xlsx!A378,"")</v>
      </c>
      <c r="BA471" t="str">
        <f t="shared" si="233"/>
        <v>=IF(HOSTILITY_training_input.xlsx!A378&lt;&gt;"",HOSTILITY_training_input.xlsx!A378,"")</v>
      </c>
      <c r="BB471" t="str">
        <f t="shared" si="233"/>
        <v>=IF(IMPULSIVITY_training_input.xlsx!A378&lt;&gt;"",IMPULSIVITY_training_input.xlsx!A378,"")</v>
      </c>
      <c r="BC471" t="str">
        <f t="shared" si="233"/>
        <v>=IF(INTIMACY_AVOIDANCE_training_input.xlsx!A378&lt;&gt;"",INTIMACY_AVOIDANCE_training_input.xlsx!A378,"")</v>
      </c>
      <c r="BD471" t="str">
        <f t="shared" si="233"/>
        <v>=IF(IRRESPONSIBILITY_training_input.xlsx!A378&lt;&gt;"",IRRESPONSIBILITY_training_input.xlsx!A378,"")</v>
      </c>
      <c r="BE471" t="str">
        <f t="shared" si="233"/>
        <v>=IF(MANIPULATIVENESS_training_input.xlsx!A378&lt;&gt;"",MANIPULATIVENESS_training_input.xlsx!A378,"")</v>
      </c>
      <c r="BF471" t="str">
        <f t="shared" si="233"/>
        <v>=IF(PERCEPTUAL_DYSREGULATION_training_input.xlsx!A378&lt;&gt;"",PERCEPTUAL_DYSREGULATION_training_input.xlsx!A378,"")</v>
      </c>
      <c r="BG471" t="str">
        <f t="shared" si="233"/>
        <v>=IF(PERSEVERATION_training_input.xlsx!A378&lt;&gt;"",PERSEVERATION_training_input.xlsx!A378,"")</v>
      </c>
      <c r="BH471" t="str">
        <f t="shared" si="233"/>
        <v>=IF(RESTRICTED_AFFECTIVITY_training_input.xlsx!A378&lt;&gt;"",RESTRICTED_AFFECTIVITY_training_input.xlsx!A378,"")</v>
      </c>
      <c r="BI471" t="str">
        <f t="shared" si="233"/>
        <v>=IF(RIGID_PERFECTIONISM_training_input.xlsx!A378&lt;&gt;"",RIGID_PERFECTIONISM_training_input.xlsx!A378,"")</v>
      </c>
      <c r="BJ471" t="str">
        <f t="shared" si="233"/>
        <v>=IF(RISK_TAKING_training_input.xlsx!A378&lt;&gt;"",RISK_TAKING_training_input.xlsx!A378,"")</v>
      </c>
      <c r="BK471" t="str">
        <f t="shared" si="233"/>
        <v>=IF(SEPARATION_INSECURITY_training_input.xlsx!A378&lt;&gt;"",SEPARATION_INSECURITY_training_input.xlsx!A378,"")</v>
      </c>
      <c r="BL471" t="str">
        <f t="shared" si="233"/>
        <v>=IF(SUBMISSIVENESS_training_input.xlsx!A378&lt;&gt;"",SUBMISSIVENESS_training_input.xlsx!A378,"")</v>
      </c>
      <c r="BM471" t="str">
        <f t="shared" si="233"/>
        <v>=IF(SUSPICIOUSNESS_training_input.xlsx!A378&lt;&gt;"",SUSPICIOUSNESS_training_input.xlsx!A378,"")</v>
      </c>
      <c r="BN471" t="str">
        <f t="shared" si="233"/>
        <v>=IF(UNUSUAL_BELIEFS_training_input.xlsx!A378&lt;&gt;"",UNUSUAL_BELIEFS_training_input.xlsx!A378,"")</v>
      </c>
      <c r="BO471" t="str">
        <f t="shared" si="232"/>
        <v>=IF(WITHDRAWAL_training_input.xlsx!A378&lt;&gt;"",WITHDRAWAL_training_input.xlsx!A378,"")</v>
      </c>
      <c r="BP471" t="str">
        <f t="shared" si="232"/>
        <v>=IF(ACT_training_input.xlsx!A378&lt;&gt;"",ACT_training_input.xlsx!A378,"")</v>
      </c>
      <c r="BQ471" t="str">
        <f t="shared" si="232"/>
        <v>=IF(DSP_training_input.xlsx!A378&lt;&gt;"",DSP_training_input.xlsx!A378,"")</v>
      </c>
      <c r="BR471" t="str">
        <f t="shared" si="232"/>
        <v>=IF(PAG_training_input.xlsx!A378&lt;&gt;"",PAG_training_input.xlsx!A378,"")</v>
      </c>
      <c r="BS471" t="str">
        <f t="shared" si="232"/>
        <v>=IF(PRO_training_input.xlsx!A378&lt;&gt;"",PRO_training_input.xlsx!A378,"")</v>
      </c>
      <c r="BT471" t="str">
        <f t="shared" si="232"/>
        <v>=IF(SPL_training_input.xlsx!A378&lt;&gt;"",SPL_training_input.xlsx!A378,"")</v>
      </c>
      <c r="BU471" t="str">
        <f t="shared" si="232"/>
        <v>=IF(WDR_training_input.xlsx!A378&lt;&gt;"",WDR_training_input.xlsx!A378,"")</v>
      </c>
      <c r="BV471" t="str">
        <f t="shared" si="232"/>
        <v>=IF(CON_training_input.xlsx!A378&lt;&gt;"",CON_training_input.xlsx!A378,"")</v>
      </c>
      <c r="BW471" t="str">
        <f t="shared" si="232"/>
        <v>=IF(DSC_training_input.xlsx!A378&lt;&gt;"",DSC_training_input.xlsx!A378,"")</v>
      </c>
      <c r="BX471" t="str">
        <f t="shared" si="232"/>
        <v>=IF(FAN_training_input.xlsx!A378&lt;&gt;"",FAN_training_input.xlsx!A378,"")</v>
      </c>
      <c r="BY471" t="str">
        <f t="shared" si="232"/>
        <v>=IF(OMN_training_input.xlsx!A378&lt;&gt;"",OMN_training_input.xlsx!A378,"")</v>
      </c>
      <c r="BZ471" t="str">
        <f t="shared" si="232"/>
        <v>=IF(REP_training_input.xlsx!A378&lt;&gt;"",REP_training_input.xlsx!A378,"")</v>
      </c>
      <c r="CA471" t="str">
        <f t="shared" si="232"/>
        <v>=IF(SOM_training_input.xlsx!A378&lt;&gt;"",SOM_training_input.xlsx!A378,"")</v>
      </c>
      <c r="CB471" t="str">
        <f t="shared" si="232"/>
        <v>=IF(SUB_training_input.xlsx!A378&lt;&gt;"",SUB_training_input.xlsx!A378,"")</v>
      </c>
      <c r="CC471" t="str">
        <f t="shared" si="232"/>
        <v>=IF(UND_training_input.xlsx!A378&lt;&gt;"",UND_training_input.xlsx!A378,"")</v>
      </c>
      <c r="CD471" t="str">
        <f t="shared" si="232"/>
        <v>=IF(ALT_training_input.xlsx!A378&lt;&gt;"",ALT_training_input.xlsx!A378,"")</v>
      </c>
      <c r="CE471" t="str">
        <f t="shared" si="232"/>
        <v>=IF(HUM_training_input.xlsx!A378&lt;&gt;"",HUM_training_input.xlsx!A378,"")</v>
      </c>
      <c r="CF471" t="str">
        <f t="shared" si="232"/>
        <v>=IF(IDL_training_input.xlsx!A378&lt;&gt;"",IDL_training_input.xlsx!A378,"")</v>
      </c>
      <c r="CG471" t="str">
        <f t="shared" si="232"/>
        <v>=IF(RFM_training_input.xlsx!A378&lt;&gt;"",RFM_training_input.xlsx!A378,"")</v>
      </c>
      <c r="CH471" t="str">
        <f t="shared" si="232"/>
        <v>=IF(DN_training_input.xlsx!A378&lt;&gt;"",DN_training_input.xlsx!A378,"")</v>
      </c>
      <c r="CI471" t="str">
        <f t="shared" si="232"/>
        <v>=IF(INT_training_input.xlsx!A378&lt;&gt;"",INT_training_input.xlsx!A378,"")</v>
      </c>
      <c r="CJ471" t="str">
        <f t="shared" si="232"/>
        <v>=IF(SUP_training_input.xlsx!A378&lt;&gt;"",SUP_training_input.xlsx!A378,"")</v>
      </c>
      <c r="CK471" t="str">
        <f t="shared" si="232"/>
        <v>=IF(ANT_training_input.xlsx!A378&lt;&gt;"",ANT_training_input.xlsx!A378,"")</v>
      </c>
      <c r="CL471" t="str">
        <f t="shared" si="232"/>
        <v>=IF(ISO_training_input.xlsx!A378&lt;&gt;"",ISO_training_input.xlsx!A378,"")</v>
      </c>
    </row>
    <row r="472" spans="1:90">
      <c r="A472">
        <v>379</v>
      </c>
      <c r="B472" t="str">
        <f t="shared" si="205"/>
        <v>=IF(SUICIDE_training_input.xlsx!A379&lt;&gt;"",SUICIDE_training_input.xlsx!A379,"")</v>
      </c>
      <c r="C472" t="str">
        <f t="shared" si="233"/>
        <v>=IF(IQ_training_input.xlsx!A379&lt;&gt;"",IQ_training_input.xlsx!A379,"")</v>
      </c>
      <c r="D472" t="str">
        <f t="shared" si="233"/>
        <v>=IF(AMBIG_training_input.xlsx!A379&lt;&gt;"",AMBIG_training_input.xlsx!A379,"")</v>
      </c>
      <c r="E472" t="str">
        <f t="shared" si="233"/>
        <v>=IF(EGODYST_training_input.xlsx!A379&lt;&gt;"",EGODYST_training_input.xlsx!A379,"")</v>
      </c>
      <c r="F472" t="str">
        <f t="shared" si="233"/>
        <v>=IF(AUTISM_training_input.xlsx!A379&lt;&gt;"",AUTISM_training_input.xlsx!A379,"")</v>
      </c>
      <c r="G472" t="str">
        <f t="shared" si="233"/>
        <v>=IF(IDENTITY_training_input.xlsx!A379&lt;&gt;"",IDENTITY_training_input.xlsx!A379,"")</v>
      </c>
      <c r="H472" t="str">
        <f t="shared" si="233"/>
        <v>=IF(SELFDIR_training_input.xlsx!A379&lt;&gt;"",SELFDIR_training_input.xlsx!A379,"")</v>
      </c>
      <c r="I472" t="str">
        <f t="shared" si="233"/>
        <v>=IF(EMPATHY_training_input.xlsx!A379&lt;&gt;"",EMPATHY_training_input.xlsx!A379,"")</v>
      </c>
      <c r="J472" t="str">
        <f t="shared" si="233"/>
        <v>=IF(INTIMACY_training_input.xlsx!A379&lt;&gt;"",INTIMACY_training_input.xlsx!A379,"")</v>
      </c>
      <c r="K472" t="str">
        <f t="shared" si="233"/>
        <v>=IF(ACUTE_training_input.xlsx!A379&lt;&gt;"",ACUTE_training_input.xlsx!A379,"")</v>
      </c>
      <c r="L472" t="str">
        <f t="shared" si="233"/>
        <v>=IF(CHRONIC_training_input.xlsx!A379&lt;&gt;"",CHRONIC_training_input.xlsx!A379,"")</v>
      </c>
      <c r="M472" t="str">
        <f t="shared" si="233"/>
        <v>=IF(TRAUMA_PAST_training_input.xlsx!A379&lt;&gt;"",TRAUMA_PAST_training_input.xlsx!A379,"")</v>
      </c>
      <c r="N472" t="str">
        <f t="shared" si="233"/>
        <v>=IF(TRAUMA_PRESENT_training_input.xlsx!A379&lt;&gt;"",TRAUMA_PRESENT_training_input.xlsx!A379,"")</v>
      </c>
      <c r="O472" t="str">
        <f t="shared" si="233"/>
        <v>=IF(HOPE_training_input.xlsx!A379&lt;&gt;"",HOPE_training_input.xlsx!A379,"")</v>
      </c>
      <c r="P472" t="str">
        <f t="shared" si="233"/>
        <v>=IF(SELFAFFICACY_training_input.xlsx!A379&lt;&gt;"",SELFAFFICACY_training_input.xlsx!A379,"")</v>
      </c>
      <c r="Q472" t="str">
        <f t="shared" si="233"/>
        <v>=IF(SELFESTEEM_training_input.xlsx!A379&lt;&gt;"",SELFESTEEM_training_input.xlsx!A379,"")</v>
      </c>
      <c r="R472" t="str">
        <f t="shared" si="233"/>
        <v>=IF(WELLBEING_training_input.xlsx!A379&lt;&gt;"",WELLBEING_training_input.xlsx!A379,"")</v>
      </c>
      <c r="S472" t="str">
        <f t="shared" si="233"/>
        <v>=IF(HYPER_training_input.xlsx!A379&lt;&gt;"",HYPER_training_input.xlsx!A379,"")</v>
      </c>
      <c r="T472" t="str">
        <f t="shared" si="233"/>
        <v>=IF(AGGR_training_input.xlsx!A379&lt;&gt;"",AGGR_training_input.xlsx!A379,"")</v>
      </c>
      <c r="U472" t="str">
        <f t="shared" si="233"/>
        <v>=IF(COND_PR_training_input.xlsx!A379&lt;&gt;"",COND_PR_training_input.xlsx!A379,"")</v>
      </c>
      <c r="V472" t="str">
        <f t="shared" si="233"/>
        <v>=IF(ANXIE_training_input.xlsx!A379&lt;&gt;"",ANXIE_training_input.xlsx!A379,"")</v>
      </c>
      <c r="W472" t="str">
        <f t="shared" si="233"/>
        <v>=IF(DEPR_training_input.xlsx!A379&lt;&gt;"",DEPR_training_input.xlsx!A379,"")</v>
      </c>
      <c r="X472" t="str">
        <f t="shared" si="233"/>
        <v>=IF(SOMAT_training_input.xlsx!A379&lt;&gt;"",SOMAT_training_input.xlsx!A379,"")</v>
      </c>
      <c r="Y472" t="str">
        <f t="shared" si="233"/>
        <v>=IF(ATYPI_training_input.xlsx!A379&lt;&gt;"",ATYPI_training_input.xlsx!A379,"")</v>
      </c>
      <c r="Z472" t="str">
        <f t="shared" si="233"/>
        <v>=IF(WITHD_training_input.xlsx!A379&lt;&gt;"",WITHD_training_input.xlsx!A379,"")</v>
      </c>
      <c r="AA472" t="str">
        <f t="shared" si="233"/>
        <v>=IF(ATTE_PR_training_input.xlsx!A379&lt;&gt;"",ATTE_PR_training_input.xlsx!A379,"")</v>
      </c>
      <c r="AB472" t="str">
        <f t="shared" si="233"/>
        <v>=IF(ANG_CONT_training_input.xlsx!A379&lt;&gt;"",ANG_CONT_training_input.xlsx!A379,"")</v>
      </c>
      <c r="AC472" t="str">
        <f t="shared" si="233"/>
        <v>=IF(DEV_SOC_DIS_training_input.xlsx!A379&lt;&gt;"",DEV_SOC_DIS_training_input.xlsx!A379,"")</v>
      </c>
      <c r="AD472" t="str">
        <f t="shared" si="233"/>
        <v>=IF(BULLY_training_input.xlsx!A379&lt;&gt;"",BULLY_training_input.xlsx!A379,"")</v>
      </c>
      <c r="AE472" t="str">
        <f t="shared" si="233"/>
        <v>=IF(EMOT_SELF_C_training_input.xlsx!A379&lt;&gt;"",EMOT_SELF_C_training_input.xlsx!A379,"")</v>
      </c>
      <c r="AF472" t="str">
        <f t="shared" si="233"/>
        <v>=IF(EXE_FUN_training_input.xlsx!A379&lt;&gt;"",EXE_FUN_training_input.xlsx!A379,"")</v>
      </c>
      <c r="AG472" t="str">
        <f t="shared" si="233"/>
        <v>=IF(MANIA_training_input.xlsx!A379&lt;&gt;"",MANIA_training_input.xlsx!A379,"")</v>
      </c>
      <c r="AH472" t="str">
        <f t="shared" si="233"/>
        <v>=IF(NEG_EMOT_training_input.xlsx!A379&lt;&gt;"",NEG_EMOT_training_input.xlsx!A379,"")</v>
      </c>
      <c r="AI472" t="str">
        <f t="shared" si="233"/>
        <v>=IF(ADAPT_training_input.xlsx!A379&lt;&gt;"",ADAPT_training_input.xlsx!A379,"")</v>
      </c>
      <c r="AJ472" t="str">
        <f t="shared" si="233"/>
        <v>=IF(SOC_SK_training_input.xlsx!A379&lt;&gt;"",SOC_SK_training_input.xlsx!A379,"")</v>
      </c>
      <c r="AK472" t="str">
        <f t="shared" si="233"/>
        <v>=IF(LEAD_training_input.xlsx!A379&lt;&gt;"",LEAD_training_input.xlsx!A379,"")</v>
      </c>
      <c r="AL472" t="str">
        <f t="shared" si="233"/>
        <v>=IF(ACT_DAIL_training_input.xlsx!A379&lt;&gt;"",ACT_DAIL_training_input.xlsx!A379,"")</v>
      </c>
      <c r="AM472" t="str">
        <f t="shared" si="233"/>
        <v>=IF(FUN_COM_training_input.xlsx!A379&lt;&gt;"",FUN_COM_training_input.xlsx!A379,"")</v>
      </c>
      <c r="AN472" t="str">
        <f t="shared" si="233"/>
        <v>=IF(RESILI_training_input.xlsx!A379&lt;&gt;"",RESILI_training_input.xlsx!A379,"")</v>
      </c>
      <c r="AO472" t="str">
        <f t="shared" si="233"/>
        <v>=IF(SEL_training_input.xlsx!A379&lt;&gt;"",SEL_training_input.xlsx!A379,"")</v>
      </c>
      <c r="AP472" t="str">
        <f t="shared" si="233"/>
        <v>=IF(SEV_training_input.xlsx!A379&lt;&gt;"",SEV_training_input.xlsx!A379,"")</v>
      </c>
      <c r="AQ472" t="str">
        <f t="shared" si="233"/>
        <v>=IF(ANHEDONIA_training_input.xlsx!A379&lt;&gt;"",ANHEDONIA_training_input.xlsx!A379,"")</v>
      </c>
      <c r="AR472" t="str">
        <f t="shared" si="233"/>
        <v>=IF(ANXIOUSNESS_training_input.xlsx!A379&lt;&gt;"",ANXIOUSNESS_training_input.xlsx!A379,"")</v>
      </c>
      <c r="AS472" t="str">
        <f t="shared" si="233"/>
        <v>=IF(ATTENTION_SEEKING_training_input.xlsx!A379&lt;&gt;"",ATTENTION_SEEKING_training_input.xlsx!A379,"")</v>
      </c>
      <c r="AT472" t="str">
        <f t="shared" si="233"/>
        <v>=IF(CALLOUSNESS_training_input.xlsx!A379&lt;&gt;"",CALLOUSNESS_training_input.xlsx!A379,"")</v>
      </c>
      <c r="AU472" t="str">
        <f t="shared" si="233"/>
        <v>=IF(DECEITFULNESS_training_input.xlsx!A379&lt;&gt;"",DECEITFULNESS_training_input.xlsx!A379,"")</v>
      </c>
      <c r="AV472" t="str">
        <f t="shared" si="233"/>
        <v>=IF(DEPRESSIVITY_training_input.xlsx!A379&lt;&gt;"",DEPRESSIVITY_training_input.xlsx!A379,"")</v>
      </c>
      <c r="AW472" t="str">
        <f t="shared" si="233"/>
        <v>=IF(DISTRACTIBILITY_training_input.xlsx!A379&lt;&gt;"",DISTRACTIBILITY_training_input.xlsx!A379,"")</v>
      </c>
      <c r="AX472" t="str">
        <f t="shared" si="233"/>
        <v>=IF(ECCENTRICITY_training_input.xlsx!A379&lt;&gt;"",ECCENTRICITY_training_input.xlsx!A379,"")</v>
      </c>
      <c r="AY472" t="str">
        <f t="shared" si="233"/>
        <v>=IF(EMOTIONAL_LABILITY_training_input.xlsx!A379&lt;&gt;"",EMOTIONAL_LABILITY_training_input.xlsx!A379,"")</v>
      </c>
      <c r="AZ472" t="str">
        <f t="shared" si="233"/>
        <v>=IF(GRANDIOSITY_training_input.xlsx!A379&lt;&gt;"",GRANDIOSITY_training_input.xlsx!A379,"")</v>
      </c>
      <c r="BA472" t="str">
        <f t="shared" si="233"/>
        <v>=IF(HOSTILITY_training_input.xlsx!A379&lt;&gt;"",HOSTILITY_training_input.xlsx!A379,"")</v>
      </c>
      <c r="BB472" t="str">
        <f t="shared" si="233"/>
        <v>=IF(IMPULSIVITY_training_input.xlsx!A379&lt;&gt;"",IMPULSIVITY_training_input.xlsx!A379,"")</v>
      </c>
      <c r="BC472" t="str">
        <f t="shared" si="233"/>
        <v>=IF(INTIMACY_AVOIDANCE_training_input.xlsx!A379&lt;&gt;"",INTIMACY_AVOIDANCE_training_input.xlsx!A379,"")</v>
      </c>
      <c r="BD472" t="str">
        <f t="shared" si="233"/>
        <v>=IF(IRRESPONSIBILITY_training_input.xlsx!A379&lt;&gt;"",IRRESPONSIBILITY_training_input.xlsx!A379,"")</v>
      </c>
      <c r="BE472" t="str">
        <f t="shared" si="233"/>
        <v>=IF(MANIPULATIVENESS_training_input.xlsx!A379&lt;&gt;"",MANIPULATIVENESS_training_input.xlsx!A379,"")</v>
      </c>
      <c r="BF472" t="str">
        <f t="shared" si="233"/>
        <v>=IF(PERCEPTUAL_DYSREGULATION_training_input.xlsx!A379&lt;&gt;"",PERCEPTUAL_DYSREGULATION_training_input.xlsx!A379,"")</v>
      </c>
      <c r="BG472" t="str">
        <f t="shared" si="233"/>
        <v>=IF(PERSEVERATION_training_input.xlsx!A379&lt;&gt;"",PERSEVERATION_training_input.xlsx!A379,"")</v>
      </c>
      <c r="BH472" t="str">
        <f t="shared" si="233"/>
        <v>=IF(RESTRICTED_AFFECTIVITY_training_input.xlsx!A379&lt;&gt;"",RESTRICTED_AFFECTIVITY_training_input.xlsx!A379,"")</v>
      </c>
      <c r="BI472" t="str">
        <f t="shared" si="233"/>
        <v>=IF(RIGID_PERFECTIONISM_training_input.xlsx!A379&lt;&gt;"",RIGID_PERFECTIONISM_training_input.xlsx!A379,"")</v>
      </c>
      <c r="BJ472" t="str">
        <f t="shared" si="233"/>
        <v>=IF(RISK_TAKING_training_input.xlsx!A379&lt;&gt;"",RISK_TAKING_training_input.xlsx!A379,"")</v>
      </c>
      <c r="BK472" t="str">
        <f t="shared" si="233"/>
        <v>=IF(SEPARATION_INSECURITY_training_input.xlsx!A379&lt;&gt;"",SEPARATION_INSECURITY_training_input.xlsx!A379,"")</v>
      </c>
      <c r="BL472" t="str">
        <f t="shared" si="233"/>
        <v>=IF(SUBMISSIVENESS_training_input.xlsx!A379&lt;&gt;"",SUBMISSIVENESS_training_input.xlsx!A379,"")</v>
      </c>
      <c r="BM472" t="str">
        <f t="shared" si="233"/>
        <v>=IF(SUSPICIOUSNESS_training_input.xlsx!A379&lt;&gt;"",SUSPICIOUSNESS_training_input.xlsx!A379,"")</v>
      </c>
      <c r="BN472" t="str">
        <f t="shared" ref="BN472:CL475" si="234">CONCATENATE($A$11,BN$1,$A$12,$A472,$A$13,BN$1,$A$14,$A472,$A$15)</f>
        <v>=IF(UNUSUAL_BELIEFS_training_input.xlsx!A379&lt;&gt;"",UNUSUAL_BELIEFS_training_input.xlsx!A379,"")</v>
      </c>
      <c r="BO472" t="str">
        <f t="shared" si="234"/>
        <v>=IF(WITHDRAWAL_training_input.xlsx!A379&lt;&gt;"",WITHDRAWAL_training_input.xlsx!A379,"")</v>
      </c>
      <c r="BP472" t="str">
        <f t="shared" si="234"/>
        <v>=IF(ACT_training_input.xlsx!A379&lt;&gt;"",ACT_training_input.xlsx!A379,"")</v>
      </c>
      <c r="BQ472" t="str">
        <f t="shared" si="234"/>
        <v>=IF(DSP_training_input.xlsx!A379&lt;&gt;"",DSP_training_input.xlsx!A379,"")</v>
      </c>
      <c r="BR472" t="str">
        <f t="shared" si="234"/>
        <v>=IF(PAG_training_input.xlsx!A379&lt;&gt;"",PAG_training_input.xlsx!A379,"")</v>
      </c>
      <c r="BS472" t="str">
        <f t="shared" si="234"/>
        <v>=IF(PRO_training_input.xlsx!A379&lt;&gt;"",PRO_training_input.xlsx!A379,"")</v>
      </c>
      <c r="BT472" t="str">
        <f t="shared" si="234"/>
        <v>=IF(SPL_training_input.xlsx!A379&lt;&gt;"",SPL_training_input.xlsx!A379,"")</v>
      </c>
      <c r="BU472" t="str">
        <f t="shared" si="234"/>
        <v>=IF(WDR_training_input.xlsx!A379&lt;&gt;"",WDR_training_input.xlsx!A379,"")</v>
      </c>
      <c r="BV472" t="str">
        <f t="shared" si="234"/>
        <v>=IF(CON_training_input.xlsx!A379&lt;&gt;"",CON_training_input.xlsx!A379,"")</v>
      </c>
      <c r="BW472" t="str">
        <f t="shared" si="234"/>
        <v>=IF(DSC_training_input.xlsx!A379&lt;&gt;"",DSC_training_input.xlsx!A379,"")</v>
      </c>
      <c r="BX472" t="str">
        <f t="shared" si="234"/>
        <v>=IF(FAN_training_input.xlsx!A379&lt;&gt;"",FAN_training_input.xlsx!A379,"")</v>
      </c>
      <c r="BY472" t="str">
        <f t="shared" si="234"/>
        <v>=IF(OMN_training_input.xlsx!A379&lt;&gt;"",OMN_training_input.xlsx!A379,"")</v>
      </c>
      <c r="BZ472" t="str">
        <f t="shared" si="234"/>
        <v>=IF(REP_training_input.xlsx!A379&lt;&gt;"",REP_training_input.xlsx!A379,"")</v>
      </c>
      <c r="CA472" t="str">
        <f t="shared" si="234"/>
        <v>=IF(SOM_training_input.xlsx!A379&lt;&gt;"",SOM_training_input.xlsx!A379,"")</v>
      </c>
      <c r="CB472" t="str">
        <f t="shared" si="234"/>
        <v>=IF(SUB_training_input.xlsx!A379&lt;&gt;"",SUB_training_input.xlsx!A379,"")</v>
      </c>
      <c r="CC472" t="str">
        <f t="shared" si="234"/>
        <v>=IF(UND_training_input.xlsx!A379&lt;&gt;"",UND_training_input.xlsx!A379,"")</v>
      </c>
      <c r="CD472" t="str">
        <f t="shared" si="234"/>
        <v>=IF(ALT_training_input.xlsx!A379&lt;&gt;"",ALT_training_input.xlsx!A379,"")</v>
      </c>
      <c r="CE472" t="str">
        <f t="shared" si="234"/>
        <v>=IF(HUM_training_input.xlsx!A379&lt;&gt;"",HUM_training_input.xlsx!A379,"")</v>
      </c>
      <c r="CF472" t="str">
        <f t="shared" si="234"/>
        <v>=IF(IDL_training_input.xlsx!A379&lt;&gt;"",IDL_training_input.xlsx!A379,"")</v>
      </c>
      <c r="CG472" t="str">
        <f t="shared" si="234"/>
        <v>=IF(RFM_training_input.xlsx!A379&lt;&gt;"",RFM_training_input.xlsx!A379,"")</v>
      </c>
      <c r="CH472" t="str">
        <f t="shared" si="234"/>
        <v>=IF(DN_training_input.xlsx!A379&lt;&gt;"",DN_training_input.xlsx!A379,"")</v>
      </c>
      <c r="CI472" t="str">
        <f t="shared" si="234"/>
        <v>=IF(INT_training_input.xlsx!A379&lt;&gt;"",INT_training_input.xlsx!A379,"")</v>
      </c>
      <c r="CJ472" t="str">
        <f t="shared" si="234"/>
        <v>=IF(SUP_training_input.xlsx!A379&lt;&gt;"",SUP_training_input.xlsx!A379,"")</v>
      </c>
      <c r="CK472" t="str">
        <f t="shared" si="234"/>
        <v>=IF(ANT_training_input.xlsx!A379&lt;&gt;"",ANT_training_input.xlsx!A379,"")</v>
      </c>
      <c r="CL472" t="str">
        <f t="shared" si="234"/>
        <v>=IF(ISO_training_input.xlsx!A379&lt;&gt;"",ISO_training_input.xlsx!A379,"")</v>
      </c>
    </row>
    <row r="473" spans="1:90">
      <c r="A473">
        <v>380</v>
      </c>
      <c r="B473" t="str">
        <f t="shared" si="205"/>
        <v>=IF(SUICIDE_training_input.xlsx!A380&lt;&gt;"",SUICIDE_training_input.xlsx!A380,"")</v>
      </c>
      <c r="C473" t="str">
        <f t="shared" ref="C473:BN476" si="235">CONCATENATE($A$11,C$1,$A$12,$A473,$A$13,C$1,$A$14,$A473,$A$15)</f>
        <v>=IF(IQ_training_input.xlsx!A380&lt;&gt;"",IQ_training_input.xlsx!A380,"")</v>
      </c>
      <c r="D473" t="str">
        <f t="shared" si="235"/>
        <v>=IF(AMBIG_training_input.xlsx!A380&lt;&gt;"",AMBIG_training_input.xlsx!A380,"")</v>
      </c>
      <c r="E473" t="str">
        <f t="shared" si="235"/>
        <v>=IF(EGODYST_training_input.xlsx!A380&lt;&gt;"",EGODYST_training_input.xlsx!A380,"")</v>
      </c>
      <c r="F473" t="str">
        <f t="shared" si="235"/>
        <v>=IF(AUTISM_training_input.xlsx!A380&lt;&gt;"",AUTISM_training_input.xlsx!A380,"")</v>
      </c>
      <c r="G473" t="str">
        <f t="shared" si="235"/>
        <v>=IF(IDENTITY_training_input.xlsx!A380&lt;&gt;"",IDENTITY_training_input.xlsx!A380,"")</v>
      </c>
      <c r="H473" t="str">
        <f t="shared" si="235"/>
        <v>=IF(SELFDIR_training_input.xlsx!A380&lt;&gt;"",SELFDIR_training_input.xlsx!A380,"")</v>
      </c>
      <c r="I473" t="str">
        <f t="shared" si="235"/>
        <v>=IF(EMPATHY_training_input.xlsx!A380&lt;&gt;"",EMPATHY_training_input.xlsx!A380,"")</v>
      </c>
      <c r="J473" t="str">
        <f t="shared" si="235"/>
        <v>=IF(INTIMACY_training_input.xlsx!A380&lt;&gt;"",INTIMACY_training_input.xlsx!A380,"")</v>
      </c>
      <c r="K473" t="str">
        <f t="shared" si="235"/>
        <v>=IF(ACUTE_training_input.xlsx!A380&lt;&gt;"",ACUTE_training_input.xlsx!A380,"")</v>
      </c>
      <c r="L473" t="str">
        <f t="shared" si="235"/>
        <v>=IF(CHRONIC_training_input.xlsx!A380&lt;&gt;"",CHRONIC_training_input.xlsx!A380,"")</v>
      </c>
      <c r="M473" t="str">
        <f t="shared" si="235"/>
        <v>=IF(TRAUMA_PAST_training_input.xlsx!A380&lt;&gt;"",TRAUMA_PAST_training_input.xlsx!A380,"")</v>
      </c>
      <c r="N473" t="str">
        <f t="shared" si="235"/>
        <v>=IF(TRAUMA_PRESENT_training_input.xlsx!A380&lt;&gt;"",TRAUMA_PRESENT_training_input.xlsx!A380,"")</v>
      </c>
      <c r="O473" t="str">
        <f t="shared" si="235"/>
        <v>=IF(HOPE_training_input.xlsx!A380&lt;&gt;"",HOPE_training_input.xlsx!A380,"")</v>
      </c>
      <c r="P473" t="str">
        <f t="shared" si="235"/>
        <v>=IF(SELFAFFICACY_training_input.xlsx!A380&lt;&gt;"",SELFAFFICACY_training_input.xlsx!A380,"")</v>
      </c>
      <c r="Q473" t="str">
        <f t="shared" si="235"/>
        <v>=IF(SELFESTEEM_training_input.xlsx!A380&lt;&gt;"",SELFESTEEM_training_input.xlsx!A380,"")</v>
      </c>
      <c r="R473" t="str">
        <f t="shared" si="235"/>
        <v>=IF(WELLBEING_training_input.xlsx!A380&lt;&gt;"",WELLBEING_training_input.xlsx!A380,"")</v>
      </c>
      <c r="S473" t="str">
        <f t="shared" si="235"/>
        <v>=IF(HYPER_training_input.xlsx!A380&lt;&gt;"",HYPER_training_input.xlsx!A380,"")</v>
      </c>
      <c r="T473" t="str">
        <f t="shared" si="235"/>
        <v>=IF(AGGR_training_input.xlsx!A380&lt;&gt;"",AGGR_training_input.xlsx!A380,"")</v>
      </c>
      <c r="U473" t="str">
        <f t="shared" si="235"/>
        <v>=IF(COND_PR_training_input.xlsx!A380&lt;&gt;"",COND_PR_training_input.xlsx!A380,"")</v>
      </c>
      <c r="V473" t="str">
        <f t="shared" si="235"/>
        <v>=IF(ANXIE_training_input.xlsx!A380&lt;&gt;"",ANXIE_training_input.xlsx!A380,"")</v>
      </c>
      <c r="W473" t="str">
        <f t="shared" si="235"/>
        <v>=IF(DEPR_training_input.xlsx!A380&lt;&gt;"",DEPR_training_input.xlsx!A380,"")</v>
      </c>
      <c r="X473" t="str">
        <f t="shared" si="235"/>
        <v>=IF(SOMAT_training_input.xlsx!A380&lt;&gt;"",SOMAT_training_input.xlsx!A380,"")</v>
      </c>
      <c r="Y473" t="str">
        <f t="shared" si="235"/>
        <v>=IF(ATYPI_training_input.xlsx!A380&lt;&gt;"",ATYPI_training_input.xlsx!A380,"")</v>
      </c>
      <c r="Z473" t="str">
        <f t="shared" si="235"/>
        <v>=IF(WITHD_training_input.xlsx!A380&lt;&gt;"",WITHD_training_input.xlsx!A380,"")</v>
      </c>
      <c r="AA473" t="str">
        <f t="shared" si="235"/>
        <v>=IF(ATTE_PR_training_input.xlsx!A380&lt;&gt;"",ATTE_PR_training_input.xlsx!A380,"")</v>
      </c>
      <c r="AB473" t="str">
        <f t="shared" si="235"/>
        <v>=IF(ANG_CONT_training_input.xlsx!A380&lt;&gt;"",ANG_CONT_training_input.xlsx!A380,"")</v>
      </c>
      <c r="AC473" t="str">
        <f t="shared" si="235"/>
        <v>=IF(DEV_SOC_DIS_training_input.xlsx!A380&lt;&gt;"",DEV_SOC_DIS_training_input.xlsx!A380,"")</v>
      </c>
      <c r="AD473" t="str">
        <f t="shared" si="235"/>
        <v>=IF(BULLY_training_input.xlsx!A380&lt;&gt;"",BULLY_training_input.xlsx!A380,"")</v>
      </c>
      <c r="AE473" t="str">
        <f t="shared" si="235"/>
        <v>=IF(EMOT_SELF_C_training_input.xlsx!A380&lt;&gt;"",EMOT_SELF_C_training_input.xlsx!A380,"")</v>
      </c>
      <c r="AF473" t="str">
        <f t="shared" si="235"/>
        <v>=IF(EXE_FUN_training_input.xlsx!A380&lt;&gt;"",EXE_FUN_training_input.xlsx!A380,"")</v>
      </c>
      <c r="AG473" t="str">
        <f t="shared" si="235"/>
        <v>=IF(MANIA_training_input.xlsx!A380&lt;&gt;"",MANIA_training_input.xlsx!A380,"")</v>
      </c>
      <c r="AH473" t="str">
        <f t="shared" si="235"/>
        <v>=IF(NEG_EMOT_training_input.xlsx!A380&lt;&gt;"",NEG_EMOT_training_input.xlsx!A380,"")</v>
      </c>
      <c r="AI473" t="str">
        <f t="shared" si="235"/>
        <v>=IF(ADAPT_training_input.xlsx!A380&lt;&gt;"",ADAPT_training_input.xlsx!A380,"")</v>
      </c>
      <c r="AJ473" t="str">
        <f t="shared" si="235"/>
        <v>=IF(SOC_SK_training_input.xlsx!A380&lt;&gt;"",SOC_SK_training_input.xlsx!A380,"")</v>
      </c>
      <c r="AK473" t="str">
        <f t="shared" si="235"/>
        <v>=IF(LEAD_training_input.xlsx!A380&lt;&gt;"",LEAD_training_input.xlsx!A380,"")</v>
      </c>
      <c r="AL473" t="str">
        <f t="shared" si="235"/>
        <v>=IF(ACT_DAIL_training_input.xlsx!A380&lt;&gt;"",ACT_DAIL_training_input.xlsx!A380,"")</v>
      </c>
      <c r="AM473" t="str">
        <f t="shared" si="235"/>
        <v>=IF(FUN_COM_training_input.xlsx!A380&lt;&gt;"",FUN_COM_training_input.xlsx!A380,"")</v>
      </c>
      <c r="AN473" t="str">
        <f t="shared" si="235"/>
        <v>=IF(RESILI_training_input.xlsx!A380&lt;&gt;"",RESILI_training_input.xlsx!A380,"")</v>
      </c>
      <c r="AO473" t="str">
        <f t="shared" si="235"/>
        <v>=IF(SEL_training_input.xlsx!A380&lt;&gt;"",SEL_training_input.xlsx!A380,"")</v>
      </c>
      <c r="AP473" t="str">
        <f t="shared" si="235"/>
        <v>=IF(SEV_training_input.xlsx!A380&lt;&gt;"",SEV_training_input.xlsx!A380,"")</v>
      </c>
      <c r="AQ473" t="str">
        <f t="shared" si="235"/>
        <v>=IF(ANHEDONIA_training_input.xlsx!A380&lt;&gt;"",ANHEDONIA_training_input.xlsx!A380,"")</v>
      </c>
      <c r="AR473" t="str">
        <f t="shared" si="235"/>
        <v>=IF(ANXIOUSNESS_training_input.xlsx!A380&lt;&gt;"",ANXIOUSNESS_training_input.xlsx!A380,"")</v>
      </c>
      <c r="AS473" t="str">
        <f t="shared" si="235"/>
        <v>=IF(ATTENTION_SEEKING_training_input.xlsx!A380&lt;&gt;"",ATTENTION_SEEKING_training_input.xlsx!A380,"")</v>
      </c>
      <c r="AT473" t="str">
        <f t="shared" si="235"/>
        <v>=IF(CALLOUSNESS_training_input.xlsx!A380&lt;&gt;"",CALLOUSNESS_training_input.xlsx!A380,"")</v>
      </c>
      <c r="AU473" t="str">
        <f t="shared" si="235"/>
        <v>=IF(DECEITFULNESS_training_input.xlsx!A380&lt;&gt;"",DECEITFULNESS_training_input.xlsx!A380,"")</v>
      </c>
      <c r="AV473" t="str">
        <f t="shared" si="235"/>
        <v>=IF(DEPRESSIVITY_training_input.xlsx!A380&lt;&gt;"",DEPRESSIVITY_training_input.xlsx!A380,"")</v>
      </c>
      <c r="AW473" t="str">
        <f t="shared" si="235"/>
        <v>=IF(DISTRACTIBILITY_training_input.xlsx!A380&lt;&gt;"",DISTRACTIBILITY_training_input.xlsx!A380,"")</v>
      </c>
      <c r="AX473" t="str">
        <f t="shared" si="235"/>
        <v>=IF(ECCENTRICITY_training_input.xlsx!A380&lt;&gt;"",ECCENTRICITY_training_input.xlsx!A380,"")</v>
      </c>
      <c r="AY473" t="str">
        <f t="shared" si="235"/>
        <v>=IF(EMOTIONAL_LABILITY_training_input.xlsx!A380&lt;&gt;"",EMOTIONAL_LABILITY_training_input.xlsx!A380,"")</v>
      </c>
      <c r="AZ473" t="str">
        <f t="shared" si="235"/>
        <v>=IF(GRANDIOSITY_training_input.xlsx!A380&lt;&gt;"",GRANDIOSITY_training_input.xlsx!A380,"")</v>
      </c>
      <c r="BA473" t="str">
        <f t="shared" si="235"/>
        <v>=IF(HOSTILITY_training_input.xlsx!A380&lt;&gt;"",HOSTILITY_training_input.xlsx!A380,"")</v>
      </c>
      <c r="BB473" t="str">
        <f t="shared" si="235"/>
        <v>=IF(IMPULSIVITY_training_input.xlsx!A380&lt;&gt;"",IMPULSIVITY_training_input.xlsx!A380,"")</v>
      </c>
      <c r="BC473" t="str">
        <f t="shared" si="235"/>
        <v>=IF(INTIMACY_AVOIDANCE_training_input.xlsx!A380&lt;&gt;"",INTIMACY_AVOIDANCE_training_input.xlsx!A380,"")</v>
      </c>
      <c r="BD473" t="str">
        <f t="shared" si="235"/>
        <v>=IF(IRRESPONSIBILITY_training_input.xlsx!A380&lt;&gt;"",IRRESPONSIBILITY_training_input.xlsx!A380,"")</v>
      </c>
      <c r="BE473" t="str">
        <f t="shared" si="235"/>
        <v>=IF(MANIPULATIVENESS_training_input.xlsx!A380&lt;&gt;"",MANIPULATIVENESS_training_input.xlsx!A380,"")</v>
      </c>
      <c r="BF473" t="str">
        <f t="shared" si="235"/>
        <v>=IF(PERCEPTUAL_DYSREGULATION_training_input.xlsx!A380&lt;&gt;"",PERCEPTUAL_DYSREGULATION_training_input.xlsx!A380,"")</v>
      </c>
      <c r="BG473" t="str">
        <f t="shared" si="235"/>
        <v>=IF(PERSEVERATION_training_input.xlsx!A380&lt;&gt;"",PERSEVERATION_training_input.xlsx!A380,"")</v>
      </c>
      <c r="BH473" t="str">
        <f t="shared" si="235"/>
        <v>=IF(RESTRICTED_AFFECTIVITY_training_input.xlsx!A380&lt;&gt;"",RESTRICTED_AFFECTIVITY_training_input.xlsx!A380,"")</v>
      </c>
      <c r="BI473" t="str">
        <f t="shared" si="235"/>
        <v>=IF(RIGID_PERFECTIONISM_training_input.xlsx!A380&lt;&gt;"",RIGID_PERFECTIONISM_training_input.xlsx!A380,"")</v>
      </c>
      <c r="BJ473" t="str">
        <f t="shared" si="235"/>
        <v>=IF(RISK_TAKING_training_input.xlsx!A380&lt;&gt;"",RISK_TAKING_training_input.xlsx!A380,"")</v>
      </c>
      <c r="BK473" t="str">
        <f t="shared" si="235"/>
        <v>=IF(SEPARATION_INSECURITY_training_input.xlsx!A380&lt;&gt;"",SEPARATION_INSECURITY_training_input.xlsx!A380,"")</v>
      </c>
      <c r="BL473" t="str">
        <f t="shared" si="235"/>
        <v>=IF(SUBMISSIVENESS_training_input.xlsx!A380&lt;&gt;"",SUBMISSIVENESS_training_input.xlsx!A380,"")</v>
      </c>
      <c r="BM473" t="str">
        <f t="shared" si="235"/>
        <v>=IF(SUSPICIOUSNESS_training_input.xlsx!A380&lt;&gt;"",SUSPICIOUSNESS_training_input.xlsx!A380,"")</v>
      </c>
      <c r="BN473" t="str">
        <f t="shared" si="235"/>
        <v>=IF(UNUSUAL_BELIEFS_training_input.xlsx!A380&lt;&gt;"",UNUSUAL_BELIEFS_training_input.xlsx!A380,"")</v>
      </c>
      <c r="BO473" t="str">
        <f t="shared" si="234"/>
        <v>=IF(WITHDRAWAL_training_input.xlsx!A380&lt;&gt;"",WITHDRAWAL_training_input.xlsx!A380,"")</v>
      </c>
      <c r="BP473" t="str">
        <f t="shared" si="234"/>
        <v>=IF(ACT_training_input.xlsx!A380&lt;&gt;"",ACT_training_input.xlsx!A380,"")</v>
      </c>
      <c r="BQ473" t="str">
        <f t="shared" si="234"/>
        <v>=IF(DSP_training_input.xlsx!A380&lt;&gt;"",DSP_training_input.xlsx!A380,"")</v>
      </c>
      <c r="BR473" t="str">
        <f t="shared" si="234"/>
        <v>=IF(PAG_training_input.xlsx!A380&lt;&gt;"",PAG_training_input.xlsx!A380,"")</v>
      </c>
      <c r="BS473" t="str">
        <f t="shared" si="234"/>
        <v>=IF(PRO_training_input.xlsx!A380&lt;&gt;"",PRO_training_input.xlsx!A380,"")</v>
      </c>
      <c r="BT473" t="str">
        <f t="shared" si="234"/>
        <v>=IF(SPL_training_input.xlsx!A380&lt;&gt;"",SPL_training_input.xlsx!A380,"")</v>
      </c>
      <c r="BU473" t="str">
        <f t="shared" si="234"/>
        <v>=IF(WDR_training_input.xlsx!A380&lt;&gt;"",WDR_training_input.xlsx!A380,"")</v>
      </c>
      <c r="BV473" t="str">
        <f t="shared" si="234"/>
        <v>=IF(CON_training_input.xlsx!A380&lt;&gt;"",CON_training_input.xlsx!A380,"")</v>
      </c>
      <c r="BW473" t="str">
        <f t="shared" si="234"/>
        <v>=IF(DSC_training_input.xlsx!A380&lt;&gt;"",DSC_training_input.xlsx!A380,"")</v>
      </c>
      <c r="BX473" t="str">
        <f t="shared" si="234"/>
        <v>=IF(FAN_training_input.xlsx!A380&lt;&gt;"",FAN_training_input.xlsx!A380,"")</v>
      </c>
      <c r="BY473" t="str">
        <f t="shared" si="234"/>
        <v>=IF(OMN_training_input.xlsx!A380&lt;&gt;"",OMN_training_input.xlsx!A380,"")</v>
      </c>
      <c r="BZ473" t="str">
        <f t="shared" si="234"/>
        <v>=IF(REP_training_input.xlsx!A380&lt;&gt;"",REP_training_input.xlsx!A380,"")</v>
      </c>
      <c r="CA473" t="str">
        <f t="shared" si="234"/>
        <v>=IF(SOM_training_input.xlsx!A380&lt;&gt;"",SOM_training_input.xlsx!A380,"")</v>
      </c>
      <c r="CB473" t="str">
        <f t="shared" si="234"/>
        <v>=IF(SUB_training_input.xlsx!A380&lt;&gt;"",SUB_training_input.xlsx!A380,"")</v>
      </c>
      <c r="CC473" t="str">
        <f t="shared" si="234"/>
        <v>=IF(UND_training_input.xlsx!A380&lt;&gt;"",UND_training_input.xlsx!A380,"")</v>
      </c>
      <c r="CD473" t="str">
        <f t="shared" si="234"/>
        <v>=IF(ALT_training_input.xlsx!A380&lt;&gt;"",ALT_training_input.xlsx!A380,"")</v>
      </c>
      <c r="CE473" t="str">
        <f t="shared" si="234"/>
        <v>=IF(HUM_training_input.xlsx!A380&lt;&gt;"",HUM_training_input.xlsx!A380,"")</v>
      </c>
      <c r="CF473" t="str">
        <f t="shared" si="234"/>
        <v>=IF(IDL_training_input.xlsx!A380&lt;&gt;"",IDL_training_input.xlsx!A380,"")</v>
      </c>
      <c r="CG473" t="str">
        <f t="shared" si="234"/>
        <v>=IF(RFM_training_input.xlsx!A380&lt;&gt;"",RFM_training_input.xlsx!A380,"")</v>
      </c>
      <c r="CH473" t="str">
        <f t="shared" si="234"/>
        <v>=IF(DN_training_input.xlsx!A380&lt;&gt;"",DN_training_input.xlsx!A380,"")</v>
      </c>
      <c r="CI473" t="str">
        <f t="shared" si="234"/>
        <v>=IF(INT_training_input.xlsx!A380&lt;&gt;"",INT_training_input.xlsx!A380,"")</v>
      </c>
      <c r="CJ473" t="str">
        <f t="shared" si="234"/>
        <v>=IF(SUP_training_input.xlsx!A380&lt;&gt;"",SUP_training_input.xlsx!A380,"")</v>
      </c>
      <c r="CK473" t="str">
        <f t="shared" si="234"/>
        <v>=IF(ANT_training_input.xlsx!A380&lt;&gt;"",ANT_training_input.xlsx!A380,"")</v>
      </c>
      <c r="CL473" t="str">
        <f t="shared" si="234"/>
        <v>=IF(ISO_training_input.xlsx!A380&lt;&gt;"",ISO_training_input.xlsx!A380,"")</v>
      </c>
    </row>
    <row r="474" spans="1:90">
      <c r="A474">
        <v>381</v>
      </c>
      <c r="B474" t="str">
        <f t="shared" si="205"/>
        <v>=IF(SUICIDE_training_input.xlsx!A381&lt;&gt;"",SUICIDE_training_input.xlsx!A381,"")</v>
      </c>
      <c r="C474" t="str">
        <f t="shared" si="235"/>
        <v>=IF(IQ_training_input.xlsx!A381&lt;&gt;"",IQ_training_input.xlsx!A381,"")</v>
      </c>
      <c r="D474" t="str">
        <f t="shared" si="235"/>
        <v>=IF(AMBIG_training_input.xlsx!A381&lt;&gt;"",AMBIG_training_input.xlsx!A381,"")</v>
      </c>
      <c r="E474" t="str">
        <f t="shared" si="235"/>
        <v>=IF(EGODYST_training_input.xlsx!A381&lt;&gt;"",EGODYST_training_input.xlsx!A381,"")</v>
      </c>
      <c r="F474" t="str">
        <f t="shared" si="235"/>
        <v>=IF(AUTISM_training_input.xlsx!A381&lt;&gt;"",AUTISM_training_input.xlsx!A381,"")</v>
      </c>
      <c r="G474" t="str">
        <f t="shared" si="235"/>
        <v>=IF(IDENTITY_training_input.xlsx!A381&lt;&gt;"",IDENTITY_training_input.xlsx!A381,"")</v>
      </c>
      <c r="H474" t="str">
        <f t="shared" si="235"/>
        <v>=IF(SELFDIR_training_input.xlsx!A381&lt;&gt;"",SELFDIR_training_input.xlsx!A381,"")</v>
      </c>
      <c r="I474" t="str">
        <f t="shared" si="235"/>
        <v>=IF(EMPATHY_training_input.xlsx!A381&lt;&gt;"",EMPATHY_training_input.xlsx!A381,"")</v>
      </c>
      <c r="J474" t="str">
        <f t="shared" si="235"/>
        <v>=IF(INTIMACY_training_input.xlsx!A381&lt;&gt;"",INTIMACY_training_input.xlsx!A381,"")</v>
      </c>
      <c r="K474" t="str">
        <f t="shared" si="235"/>
        <v>=IF(ACUTE_training_input.xlsx!A381&lt;&gt;"",ACUTE_training_input.xlsx!A381,"")</v>
      </c>
      <c r="L474" t="str">
        <f t="shared" si="235"/>
        <v>=IF(CHRONIC_training_input.xlsx!A381&lt;&gt;"",CHRONIC_training_input.xlsx!A381,"")</v>
      </c>
      <c r="M474" t="str">
        <f t="shared" si="235"/>
        <v>=IF(TRAUMA_PAST_training_input.xlsx!A381&lt;&gt;"",TRAUMA_PAST_training_input.xlsx!A381,"")</v>
      </c>
      <c r="N474" t="str">
        <f t="shared" si="235"/>
        <v>=IF(TRAUMA_PRESENT_training_input.xlsx!A381&lt;&gt;"",TRAUMA_PRESENT_training_input.xlsx!A381,"")</v>
      </c>
      <c r="O474" t="str">
        <f t="shared" si="235"/>
        <v>=IF(HOPE_training_input.xlsx!A381&lt;&gt;"",HOPE_training_input.xlsx!A381,"")</v>
      </c>
      <c r="P474" t="str">
        <f t="shared" si="235"/>
        <v>=IF(SELFAFFICACY_training_input.xlsx!A381&lt;&gt;"",SELFAFFICACY_training_input.xlsx!A381,"")</v>
      </c>
      <c r="Q474" t="str">
        <f t="shared" si="235"/>
        <v>=IF(SELFESTEEM_training_input.xlsx!A381&lt;&gt;"",SELFESTEEM_training_input.xlsx!A381,"")</v>
      </c>
      <c r="R474" t="str">
        <f t="shared" si="235"/>
        <v>=IF(WELLBEING_training_input.xlsx!A381&lt;&gt;"",WELLBEING_training_input.xlsx!A381,"")</v>
      </c>
      <c r="S474" t="str">
        <f t="shared" si="235"/>
        <v>=IF(HYPER_training_input.xlsx!A381&lt;&gt;"",HYPER_training_input.xlsx!A381,"")</v>
      </c>
      <c r="T474" t="str">
        <f t="shared" si="235"/>
        <v>=IF(AGGR_training_input.xlsx!A381&lt;&gt;"",AGGR_training_input.xlsx!A381,"")</v>
      </c>
      <c r="U474" t="str">
        <f t="shared" si="235"/>
        <v>=IF(COND_PR_training_input.xlsx!A381&lt;&gt;"",COND_PR_training_input.xlsx!A381,"")</v>
      </c>
      <c r="V474" t="str">
        <f t="shared" si="235"/>
        <v>=IF(ANXIE_training_input.xlsx!A381&lt;&gt;"",ANXIE_training_input.xlsx!A381,"")</v>
      </c>
      <c r="W474" t="str">
        <f t="shared" si="235"/>
        <v>=IF(DEPR_training_input.xlsx!A381&lt;&gt;"",DEPR_training_input.xlsx!A381,"")</v>
      </c>
      <c r="X474" t="str">
        <f t="shared" si="235"/>
        <v>=IF(SOMAT_training_input.xlsx!A381&lt;&gt;"",SOMAT_training_input.xlsx!A381,"")</v>
      </c>
      <c r="Y474" t="str">
        <f t="shared" si="235"/>
        <v>=IF(ATYPI_training_input.xlsx!A381&lt;&gt;"",ATYPI_training_input.xlsx!A381,"")</v>
      </c>
      <c r="Z474" t="str">
        <f t="shared" si="235"/>
        <v>=IF(WITHD_training_input.xlsx!A381&lt;&gt;"",WITHD_training_input.xlsx!A381,"")</v>
      </c>
      <c r="AA474" t="str">
        <f t="shared" si="235"/>
        <v>=IF(ATTE_PR_training_input.xlsx!A381&lt;&gt;"",ATTE_PR_training_input.xlsx!A381,"")</v>
      </c>
      <c r="AB474" t="str">
        <f t="shared" si="235"/>
        <v>=IF(ANG_CONT_training_input.xlsx!A381&lt;&gt;"",ANG_CONT_training_input.xlsx!A381,"")</v>
      </c>
      <c r="AC474" t="str">
        <f t="shared" si="235"/>
        <v>=IF(DEV_SOC_DIS_training_input.xlsx!A381&lt;&gt;"",DEV_SOC_DIS_training_input.xlsx!A381,"")</v>
      </c>
      <c r="AD474" t="str">
        <f t="shared" si="235"/>
        <v>=IF(BULLY_training_input.xlsx!A381&lt;&gt;"",BULLY_training_input.xlsx!A381,"")</v>
      </c>
      <c r="AE474" t="str">
        <f t="shared" si="235"/>
        <v>=IF(EMOT_SELF_C_training_input.xlsx!A381&lt;&gt;"",EMOT_SELF_C_training_input.xlsx!A381,"")</v>
      </c>
      <c r="AF474" t="str">
        <f t="shared" si="235"/>
        <v>=IF(EXE_FUN_training_input.xlsx!A381&lt;&gt;"",EXE_FUN_training_input.xlsx!A381,"")</v>
      </c>
      <c r="AG474" t="str">
        <f t="shared" si="235"/>
        <v>=IF(MANIA_training_input.xlsx!A381&lt;&gt;"",MANIA_training_input.xlsx!A381,"")</v>
      </c>
      <c r="AH474" t="str">
        <f t="shared" si="235"/>
        <v>=IF(NEG_EMOT_training_input.xlsx!A381&lt;&gt;"",NEG_EMOT_training_input.xlsx!A381,"")</v>
      </c>
      <c r="AI474" t="str">
        <f t="shared" si="235"/>
        <v>=IF(ADAPT_training_input.xlsx!A381&lt;&gt;"",ADAPT_training_input.xlsx!A381,"")</v>
      </c>
      <c r="AJ474" t="str">
        <f t="shared" si="235"/>
        <v>=IF(SOC_SK_training_input.xlsx!A381&lt;&gt;"",SOC_SK_training_input.xlsx!A381,"")</v>
      </c>
      <c r="AK474" t="str">
        <f t="shared" si="235"/>
        <v>=IF(LEAD_training_input.xlsx!A381&lt;&gt;"",LEAD_training_input.xlsx!A381,"")</v>
      </c>
      <c r="AL474" t="str">
        <f t="shared" si="235"/>
        <v>=IF(ACT_DAIL_training_input.xlsx!A381&lt;&gt;"",ACT_DAIL_training_input.xlsx!A381,"")</v>
      </c>
      <c r="AM474" t="str">
        <f t="shared" si="235"/>
        <v>=IF(FUN_COM_training_input.xlsx!A381&lt;&gt;"",FUN_COM_training_input.xlsx!A381,"")</v>
      </c>
      <c r="AN474" t="str">
        <f t="shared" si="235"/>
        <v>=IF(RESILI_training_input.xlsx!A381&lt;&gt;"",RESILI_training_input.xlsx!A381,"")</v>
      </c>
      <c r="AO474" t="str">
        <f t="shared" si="235"/>
        <v>=IF(SEL_training_input.xlsx!A381&lt;&gt;"",SEL_training_input.xlsx!A381,"")</v>
      </c>
      <c r="AP474" t="str">
        <f t="shared" si="235"/>
        <v>=IF(SEV_training_input.xlsx!A381&lt;&gt;"",SEV_training_input.xlsx!A381,"")</v>
      </c>
      <c r="AQ474" t="str">
        <f t="shared" si="235"/>
        <v>=IF(ANHEDONIA_training_input.xlsx!A381&lt;&gt;"",ANHEDONIA_training_input.xlsx!A381,"")</v>
      </c>
      <c r="AR474" t="str">
        <f t="shared" si="235"/>
        <v>=IF(ANXIOUSNESS_training_input.xlsx!A381&lt;&gt;"",ANXIOUSNESS_training_input.xlsx!A381,"")</v>
      </c>
      <c r="AS474" t="str">
        <f t="shared" si="235"/>
        <v>=IF(ATTENTION_SEEKING_training_input.xlsx!A381&lt;&gt;"",ATTENTION_SEEKING_training_input.xlsx!A381,"")</v>
      </c>
      <c r="AT474" t="str">
        <f t="shared" si="235"/>
        <v>=IF(CALLOUSNESS_training_input.xlsx!A381&lt;&gt;"",CALLOUSNESS_training_input.xlsx!A381,"")</v>
      </c>
      <c r="AU474" t="str">
        <f t="shared" si="235"/>
        <v>=IF(DECEITFULNESS_training_input.xlsx!A381&lt;&gt;"",DECEITFULNESS_training_input.xlsx!A381,"")</v>
      </c>
      <c r="AV474" t="str">
        <f t="shared" si="235"/>
        <v>=IF(DEPRESSIVITY_training_input.xlsx!A381&lt;&gt;"",DEPRESSIVITY_training_input.xlsx!A381,"")</v>
      </c>
      <c r="AW474" t="str">
        <f t="shared" si="235"/>
        <v>=IF(DISTRACTIBILITY_training_input.xlsx!A381&lt;&gt;"",DISTRACTIBILITY_training_input.xlsx!A381,"")</v>
      </c>
      <c r="AX474" t="str">
        <f t="shared" si="235"/>
        <v>=IF(ECCENTRICITY_training_input.xlsx!A381&lt;&gt;"",ECCENTRICITY_training_input.xlsx!A381,"")</v>
      </c>
      <c r="AY474" t="str">
        <f t="shared" si="235"/>
        <v>=IF(EMOTIONAL_LABILITY_training_input.xlsx!A381&lt;&gt;"",EMOTIONAL_LABILITY_training_input.xlsx!A381,"")</v>
      </c>
      <c r="AZ474" t="str">
        <f t="shared" si="235"/>
        <v>=IF(GRANDIOSITY_training_input.xlsx!A381&lt;&gt;"",GRANDIOSITY_training_input.xlsx!A381,"")</v>
      </c>
      <c r="BA474" t="str">
        <f t="shared" si="235"/>
        <v>=IF(HOSTILITY_training_input.xlsx!A381&lt;&gt;"",HOSTILITY_training_input.xlsx!A381,"")</v>
      </c>
      <c r="BB474" t="str">
        <f t="shared" si="235"/>
        <v>=IF(IMPULSIVITY_training_input.xlsx!A381&lt;&gt;"",IMPULSIVITY_training_input.xlsx!A381,"")</v>
      </c>
      <c r="BC474" t="str">
        <f t="shared" si="235"/>
        <v>=IF(INTIMACY_AVOIDANCE_training_input.xlsx!A381&lt;&gt;"",INTIMACY_AVOIDANCE_training_input.xlsx!A381,"")</v>
      </c>
      <c r="BD474" t="str">
        <f t="shared" si="235"/>
        <v>=IF(IRRESPONSIBILITY_training_input.xlsx!A381&lt;&gt;"",IRRESPONSIBILITY_training_input.xlsx!A381,"")</v>
      </c>
      <c r="BE474" t="str">
        <f t="shared" si="235"/>
        <v>=IF(MANIPULATIVENESS_training_input.xlsx!A381&lt;&gt;"",MANIPULATIVENESS_training_input.xlsx!A381,"")</v>
      </c>
      <c r="BF474" t="str">
        <f t="shared" si="235"/>
        <v>=IF(PERCEPTUAL_DYSREGULATION_training_input.xlsx!A381&lt;&gt;"",PERCEPTUAL_DYSREGULATION_training_input.xlsx!A381,"")</v>
      </c>
      <c r="BG474" t="str">
        <f t="shared" si="235"/>
        <v>=IF(PERSEVERATION_training_input.xlsx!A381&lt;&gt;"",PERSEVERATION_training_input.xlsx!A381,"")</v>
      </c>
      <c r="BH474" t="str">
        <f t="shared" si="235"/>
        <v>=IF(RESTRICTED_AFFECTIVITY_training_input.xlsx!A381&lt;&gt;"",RESTRICTED_AFFECTIVITY_training_input.xlsx!A381,"")</v>
      </c>
      <c r="BI474" t="str">
        <f t="shared" si="235"/>
        <v>=IF(RIGID_PERFECTIONISM_training_input.xlsx!A381&lt;&gt;"",RIGID_PERFECTIONISM_training_input.xlsx!A381,"")</v>
      </c>
      <c r="BJ474" t="str">
        <f t="shared" si="235"/>
        <v>=IF(RISK_TAKING_training_input.xlsx!A381&lt;&gt;"",RISK_TAKING_training_input.xlsx!A381,"")</v>
      </c>
      <c r="BK474" t="str">
        <f t="shared" si="235"/>
        <v>=IF(SEPARATION_INSECURITY_training_input.xlsx!A381&lt;&gt;"",SEPARATION_INSECURITY_training_input.xlsx!A381,"")</v>
      </c>
      <c r="BL474" t="str">
        <f t="shared" si="235"/>
        <v>=IF(SUBMISSIVENESS_training_input.xlsx!A381&lt;&gt;"",SUBMISSIVENESS_training_input.xlsx!A381,"")</v>
      </c>
      <c r="BM474" t="str">
        <f t="shared" si="235"/>
        <v>=IF(SUSPICIOUSNESS_training_input.xlsx!A381&lt;&gt;"",SUSPICIOUSNESS_training_input.xlsx!A381,"")</v>
      </c>
      <c r="BN474" t="str">
        <f t="shared" si="235"/>
        <v>=IF(UNUSUAL_BELIEFS_training_input.xlsx!A381&lt;&gt;"",UNUSUAL_BELIEFS_training_input.xlsx!A381,"")</v>
      </c>
      <c r="BO474" t="str">
        <f t="shared" si="234"/>
        <v>=IF(WITHDRAWAL_training_input.xlsx!A381&lt;&gt;"",WITHDRAWAL_training_input.xlsx!A381,"")</v>
      </c>
      <c r="BP474" t="str">
        <f t="shared" si="234"/>
        <v>=IF(ACT_training_input.xlsx!A381&lt;&gt;"",ACT_training_input.xlsx!A381,"")</v>
      </c>
      <c r="BQ474" t="str">
        <f t="shared" si="234"/>
        <v>=IF(DSP_training_input.xlsx!A381&lt;&gt;"",DSP_training_input.xlsx!A381,"")</v>
      </c>
      <c r="BR474" t="str">
        <f t="shared" si="234"/>
        <v>=IF(PAG_training_input.xlsx!A381&lt;&gt;"",PAG_training_input.xlsx!A381,"")</v>
      </c>
      <c r="BS474" t="str">
        <f t="shared" si="234"/>
        <v>=IF(PRO_training_input.xlsx!A381&lt;&gt;"",PRO_training_input.xlsx!A381,"")</v>
      </c>
      <c r="BT474" t="str">
        <f t="shared" si="234"/>
        <v>=IF(SPL_training_input.xlsx!A381&lt;&gt;"",SPL_training_input.xlsx!A381,"")</v>
      </c>
      <c r="BU474" t="str">
        <f t="shared" si="234"/>
        <v>=IF(WDR_training_input.xlsx!A381&lt;&gt;"",WDR_training_input.xlsx!A381,"")</v>
      </c>
      <c r="BV474" t="str">
        <f t="shared" si="234"/>
        <v>=IF(CON_training_input.xlsx!A381&lt;&gt;"",CON_training_input.xlsx!A381,"")</v>
      </c>
      <c r="BW474" t="str">
        <f t="shared" si="234"/>
        <v>=IF(DSC_training_input.xlsx!A381&lt;&gt;"",DSC_training_input.xlsx!A381,"")</v>
      </c>
      <c r="BX474" t="str">
        <f t="shared" si="234"/>
        <v>=IF(FAN_training_input.xlsx!A381&lt;&gt;"",FAN_training_input.xlsx!A381,"")</v>
      </c>
      <c r="BY474" t="str">
        <f t="shared" si="234"/>
        <v>=IF(OMN_training_input.xlsx!A381&lt;&gt;"",OMN_training_input.xlsx!A381,"")</v>
      </c>
      <c r="BZ474" t="str">
        <f t="shared" si="234"/>
        <v>=IF(REP_training_input.xlsx!A381&lt;&gt;"",REP_training_input.xlsx!A381,"")</v>
      </c>
      <c r="CA474" t="str">
        <f t="shared" si="234"/>
        <v>=IF(SOM_training_input.xlsx!A381&lt;&gt;"",SOM_training_input.xlsx!A381,"")</v>
      </c>
      <c r="CB474" t="str">
        <f t="shared" si="234"/>
        <v>=IF(SUB_training_input.xlsx!A381&lt;&gt;"",SUB_training_input.xlsx!A381,"")</v>
      </c>
      <c r="CC474" t="str">
        <f t="shared" si="234"/>
        <v>=IF(UND_training_input.xlsx!A381&lt;&gt;"",UND_training_input.xlsx!A381,"")</v>
      </c>
      <c r="CD474" t="str">
        <f t="shared" si="234"/>
        <v>=IF(ALT_training_input.xlsx!A381&lt;&gt;"",ALT_training_input.xlsx!A381,"")</v>
      </c>
      <c r="CE474" t="str">
        <f t="shared" si="234"/>
        <v>=IF(HUM_training_input.xlsx!A381&lt;&gt;"",HUM_training_input.xlsx!A381,"")</v>
      </c>
      <c r="CF474" t="str">
        <f t="shared" si="234"/>
        <v>=IF(IDL_training_input.xlsx!A381&lt;&gt;"",IDL_training_input.xlsx!A381,"")</v>
      </c>
      <c r="CG474" t="str">
        <f t="shared" si="234"/>
        <v>=IF(RFM_training_input.xlsx!A381&lt;&gt;"",RFM_training_input.xlsx!A381,"")</v>
      </c>
      <c r="CH474" t="str">
        <f t="shared" si="234"/>
        <v>=IF(DN_training_input.xlsx!A381&lt;&gt;"",DN_training_input.xlsx!A381,"")</v>
      </c>
      <c r="CI474" t="str">
        <f t="shared" si="234"/>
        <v>=IF(INT_training_input.xlsx!A381&lt;&gt;"",INT_training_input.xlsx!A381,"")</v>
      </c>
      <c r="CJ474" t="str">
        <f t="shared" si="234"/>
        <v>=IF(SUP_training_input.xlsx!A381&lt;&gt;"",SUP_training_input.xlsx!A381,"")</v>
      </c>
      <c r="CK474" t="str">
        <f t="shared" si="234"/>
        <v>=IF(ANT_training_input.xlsx!A381&lt;&gt;"",ANT_training_input.xlsx!A381,"")</v>
      </c>
      <c r="CL474" t="str">
        <f t="shared" si="234"/>
        <v>=IF(ISO_training_input.xlsx!A381&lt;&gt;"",ISO_training_input.xlsx!A381,"")</v>
      </c>
    </row>
    <row r="475" spans="1:90">
      <c r="A475">
        <v>382</v>
      </c>
      <c r="B475" t="str">
        <f t="shared" si="205"/>
        <v>=IF(SUICIDE_training_input.xlsx!A382&lt;&gt;"",SUICIDE_training_input.xlsx!A382,"")</v>
      </c>
      <c r="C475" t="str">
        <f t="shared" si="235"/>
        <v>=IF(IQ_training_input.xlsx!A382&lt;&gt;"",IQ_training_input.xlsx!A382,"")</v>
      </c>
      <c r="D475" t="str">
        <f t="shared" si="235"/>
        <v>=IF(AMBIG_training_input.xlsx!A382&lt;&gt;"",AMBIG_training_input.xlsx!A382,"")</v>
      </c>
      <c r="E475" t="str">
        <f t="shared" si="235"/>
        <v>=IF(EGODYST_training_input.xlsx!A382&lt;&gt;"",EGODYST_training_input.xlsx!A382,"")</v>
      </c>
      <c r="F475" t="str">
        <f t="shared" si="235"/>
        <v>=IF(AUTISM_training_input.xlsx!A382&lt;&gt;"",AUTISM_training_input.xlsx!A382,"")</v>
      </c>
      <c r="G475" t="str">
        <f t="shared" si="235"/>
        <v>=IF(IDENTITY_training_input.xlsx!A382&lt;&gt;"",IDENTITY_training_input.xlsx!A382,"")</v>
      </c>
      <c r="H475" t="str">
        <f t="shared" si="235"/>
        <v>=IF(SELFDIR_training_input.xlsx!A382&lt;&gt;"",SELFDIR_training_input.xlsx!A382,"")</v>
      </c>
      <c r="I475" t="str">
        <f t="shared" si="235"/>
        <v>=IF(EMPATHY_training_input.xlsx!A382&lt;&gt;"",EMPATHY_training_input.xlsx!A382,"")</v>
      </c>
      <c r="J475" t="str">
        <f t="shared" si="235"/>
        <v>=IF(INTIMACY_training_input.xlsx!A382&lt;&gt;"",INTIMACY_training_input.xlsx!A382,"")</v>
      </c>
      <c r="K475" t="str">
        <f t="shared" si="235"/>
        <v>=IF(ACUTE_training_input.xlsx!A382&lt;&gt;"",ACUTE_training_input.xlsx!A382,"")</v>
      </c>
      <c r="L475" t="str">
        <f t="shared" si="235"/>
        <v>=IF(CHRONIC_training_input.xlsx!A382&lt;&gt;"",CHRONIC_training_input.xlsx!A382,"")</v>
      </c>
      <c r="M475" t="str">
        <f t="shared" si="235"/>
        <v>=IF(TRAUMA_PAST_training_input.xlsx!A382&lt;&gt;"",TRAUMA_PAST_training_input.xlsx!A382,"")</v>
      </c>
      <c r="N475" t="str">
        <f t="shared" si="235"/>
        <v>=IF(TRAUMA_PRESENT_training_input.xlsx!A382&lt;&gt;"",TRAUMA_PRESENT_training_input.xlsx!A382,"")</v>
      </c>
      <c r="O475" t="str">
        <f t="shared" si="235"/>
        <v>=IF(HOPE_training_input.xlsx!A382&lt;&gt;"",HOPE_training_input.xlsx!A382,"")</v>
      </c>
      <c r="P475" t="str">
        <f t="shared" si="235"/>
        <v>=IF(SELFAFFICACY_training_input.xlsx!A382&lt;&gt;"",SELFAFFICACY_training_input.xlsx!A382,"")</v>
      </c>
      <c r="Q475" t="str">
        <f t="shared" si="235"/>
        <v>=IF(SELFESTEEM_training_input.xlsx!A382&lt;&gt;"",SELFESTEEM_training_input.xlsx!A382,"")</v>
      </c>
      <c r="R475" t="str">
        <f t="shared" si="235"/>
        <v>=IF(WELLBEING_training_input.xlsx!A382&lt;&gt;"",WELLBEING_training_input.xlsx!A382,"")</v>
      </c>
      <c r="S475" t="str">
        <f t="shared" si="235"/>
        <v>=IF(HYPER_training_input.xlsx!A382&lt;&gt;"",HYPER_training_input.xlsx!A382,"")</v>
      </c>
      <c r="T475" t="str">
        <f t="shared" si="235"/>
        <v>=IF(AGGR_training_input.xlsx!A382&lt;&gt;"",AGGR_training_input.xlsx!A382,"")</v>
      </c>
      <c r="U475" t="str">
        <f t="shared" si="235"/>
        <v>=IF(COND_PR_training_input.xlsx!A382&lt;&gt;"",COND_PR_training_input.xlsx!A382,"")</v>
      </c>
      <c r="V475" t="str">
        <f t="shared" si="235"/>
        <v>=IF(ANXIE_training_input.xlsx!A382&lt;&gt;"",ANXIE_training_input.xlsx!A382,"")</v>
      </c>
      <c r="W475" t="str">
        <f t="shared" si="235"/>
        <v>=IF(DEPR_training_input.xlsx!A382&lt;&gt;"",DEPR_training_input.xlsx!A382,"")</v>
      </c>
      <c r="X475" t="str">
        <f t="shared" si="235"/>
        <v>=IF(SOMAT_training_input.xlsx!A382&lt;&gt;"",SOMAT_training_input.xlsx!A382,"")</v>
      </c>
      <c r="Y475" t="str">
        <f t="shared" si="235"/>
        <v>=IF(ATYPI_training_input.xlsx!A382&lt;&gt;"",ATYPI_training_input.xlsx!A382,"")</v>
      </c>
      <c r="Z475" t="str">
        <f t="shared" si="235"/>
        <v>=IF(WITHD_training_input.xlsx!A382&lt;&gt;"",WITHD_training_input.xlsx!A382,"")</v>
      </c>
      <c r="AA475" t="str">
        <f t="shared" si="235"/>
        <v>=IF(ATTE_PR_training_input.xlsx!A382&lt;&gt;"",ATTE_PR_training_input.xlsx!A382,"")</v>
      </c>
      <c r="AB475" t="str">
        <f t="shared" si="235"/>
        <v>=IF(ANG_CONT_training_input.xlsx!A382&lt;&gt;"",ANG_CONT_training_input.xlsx!A382,"")</v>
      </c>
      <c r="AC475" t="str">
        <f t="shared" si="235"/>
        <v>=IF(DEV_SOC_DIS_training_input.xlsx!A382&lt;&gt;"",DEV_SOC_DIS_training_input.xlsx!A382,"")</v>
      </c>
      <c r="AD475" t="str">
        <f t="shared" si="235"/>
        <v>=IF(BULLY_training_input.xlsx!A382&lt;&gt;"",BULLY_training_input.xlsx!A382,"")</v>
      </c>
      <c r="AE475" t="str">
        <f t="shared" si="235"/>
        <v>=IF(EMOT_SELF_C_training_input.xlsx!A382&lt;&gt;"",EMOT_SELF_C_training_input.xlsx!A382,"")</v>
      </c>
      <c r="AF475" t="str">
        <f t="shared" si="235"/>
        <v>=IF(EXE_FUN_training_input.xlsx!A382&lt;&gt;"",EXE_FUN_training_input.xlsx!A382,"")</v>
      </c>
      <c r="AG475" t="str">
        <f t="shared" si="235"/>
        <v>=IF(MANIA_training_input.xlsx!A382&lt;&gt;"",MANIA_training_input.xlsx!A382,"")</v>
      </c>
      <c r="AH475" t="str">
        <f t="shared" si="235"/>
        <v>=IF(NEG_EMOT_training_input.xlsx!A382&lt;&gt;"",NEG_EMOT_training_input.xlsx!A382,"")</v>
      </c>
      <c r="AI475" t="str">
        <f t="shared" si="235"/>
        <v>=IF(ADAPT_training_input.xlsx!A382&lt;&gt;"",ADAPT_training_input.xlsx!A382,"")</v>
      </c>
      <c r="AJ475" t="str">
        <f t="shared" si="235"/>
        <v>=IF(SOC_SK_training_input.xlsx!A382&lt;&gt;"",SOC_SK_training_input.xlsx!A382,"")</v>
      </c>
      <c r="AK475" t="str">
        <f t="shared" si="235"/>
        <v>=IF(LEAD_training_input.xlsx!A382&lt;&gt;"",LEAD_training_input.xlsx!A382,"")</v>
      </c>
      <c r="AL475" t="str">
        <f t="shared" si="235"/>
        <v>=IF(ACT_DAIL_training_input.xlsx!A382&lt;&gt;"",ACT_DAIL_training_input.xlsx!A382,"")</v>
      </c>
      <c r="AM475" t="str">
        <f t="shared" si="235"/>
        <v>=IF(FUN_COM_training_input.xlsx!A382&lt;&gt;"",FUN_COM_training_input.xlsx!A382,"")</v>
      </c>
      <c r="AN475" t="str">
        <f t="shared" si="235"/>
        <v>=IF(RESILI_training_input.xlsx!A382&lt;&gt;"",RESILI_training_input.xlsx!A382,"")</v>
      </c>
      <c r="AO475" t="str">
        <f t="shared" si="235"/>
        <v>=IF(SEL_training_input.xlsx!A382&lt;&gt;"",SEL_training_input.xlsx!A382,"")</v>
      </c>
      <c r="AP475" t="str">
        <f t="shared" si="235"/>
        <v>=IF(SEV_training_input.xlsx!A382&lt;&gt;"",SEV_training_input.xlsx!A382,"")</v>
      </c>
      <c r="AQ475" t="str">
        <f t="shared" si="235"/>
        <v>=IF(ANHEDONIA_training_input.xlsx!A382&lt;&gt;"",ANHEDONIA_training_input.xlsx!A382,"")</v>
      </c>
      <c r="AR475" t="str">
        <f t="shared" si="235"/>
        <v>=IF(ANXIOUSNESS_training_input.xlsx!A382&lt;&gt;"",ANXIOUSNESS_training_input.xlsx!A382,"")</v>
      </c>
      <c r="AS475" t="str">
        <f t="shared" si="235"/>
        <v>=IF(ATTENTION_SEEKING_training_input.xlsx!A382&lt;&gt;"",ATTENTION_SEEKING_training_input.xlsx!A382,"")</v>
      </c>
      <c r="AT475" t="str">
        <f t="shared" si="235"/>
        <v>=IF(CALLOUSNESS_training_input.xlsx!A382&lt;&gt;"",CALLOUSNESS_training_input.xlsx!A382,"")</v>
      </c>
      <c r="AU475" t="str">
        <f t="shared" si="235"/>
        <v>=IF(DECEITFULNESS_training_input.xlsx!A382&lt;&gt;"",DECEITFULNESS_training_input.xlsx!A382,"")</v>
      </c>
      <c r="AV475" t="str">
        <f t="shared" si="235"/>
        <v>=IF(DEPRESSIVITY_training_input.xlsx!A382&lt;&gt;"",DEPRESSIVITY_training_input.xlsx!A382,"")</v>
      </c>
      <c r="AW475" t="str">
        <f t="shared" si="235"/>
        <v>=IF(DISTRACTIBILITY_training_input.xlsx!A382&lt;&gt;"",DISTRACTIBILITY_training_input.xlsx!A382,"")</v>
      </c>
      <c r="AX475" t="str">
        <f t="shared" si="235"/>
        <v>=IF(ECCENTRICITY_training_input.xlsx!A382&lt;&gt;"",ECCENTRICITY_training_input.xlsx!A382,"")</v>
      </c>
      <c r="AY475" t="str">
        <f t="shared" si="235"/>
        <v>=IF(EMOTIONAL_LABILITY_training_input.xlsx!A382&lt;&gt;"",EMOTIONAL_LABILITY_training_input.xlsx!A382,"")</v>
      </c>
      <c r="AZ475" t="str">
        <f t="shared" si="235"/>
        <v>=IF(GRANDIOSITY_training_input.xlsx!A382&lt;&gt;"",GRANDIOSITY_training_input.xlsx!A382,"")</v>
      </c>
      <c r="BA475" t="str">
        <f t="shared" si="235"/>
        <v>=IF(HOSTILITY_training_input.xlsx!A382&lt;&gt;"",HOSTILITY_training_input.xlsx!A382,"")</v>
      </c>
      <c r="BB475" t="str">
        <f t="shared" si="235"/>
        <v>=IF(IMPULSIVITY_training_input.xlsx!A382&lt;&gt;"",IMPULSIVITY_training_input.xlsx!A382,"")</v>
      </c>
      <c r="BC475" t="str">
        <f t="shared" si="235"/>
        <v>=IF(INTIMACY_AVOIDANCE_training_input.xlsx!A382&lt;&gt;"",INTIMACY_AVOIDANCE_training_input.xlsx!A382,"")</v>
      </c>
      <c r="BD475" t="str">
        <f t="shared" si="235"/>
        <v>=IF(IRRESPONSIBILITY_training_input.xlsx!A382&lt;&gt;"",IRRESPONSIBILITY_training_input.xlsx!A382,"")</v>
      </c>
      <c r="BE475" t="str">
        <f t="shared" si="235"/>
        <v>=IF(MANIPULATIVENESS_training_input.xlsx!A382&lt;&gt;"",MANIPULATIVENESS_training_input.xlsx!A382,"")</v>
      </c>
      <c r="BF475" t="str">
        <f t="shared" si="235"/>
        <v>=IF(PERCEPTUAL_DYSREGULATION_training_input.xlsx!A382&lt;&gt;"",PERCEPTUAL_DYSREGULATION_training_input.xlsx!A382,"")</v>
      </c>
      <c r="BG475" t="str">
        <f t="shared" si="235"/>
        <v>=IF(PERSEVERATION_training_input.xlsx!A382&lt;&gt;"",PERSEVERATION_training_input.xlsx!A382,"")</v>
      </c>
      <c r="BH475" t="str">
        <f t="shared" si="235"/>
        <v>=IF(RESTRICTED_AFFECTIVITY_training_input.xlsx!A382&lt;&gt;"",RESTRICTED_AFFECTIVITY_training_input.xlsx!A382,"")</v>
      </c>
      <c r="BI475" t="str">
        <f t="shared" si="235"/>
        <v>=IF(RIGID_PERFECTIONISM_training_input.xlsx!A382&lt;&gt;"",RIGID_PERFECTIONISM_training_input.xlsx!A382,"")</v>
      </c>
      <c r="BJ475" t="str">
        <f t="shared" si="235"/>
        <v>=IF(RISK_TAKING_training_input.xlsx!A382&lt;&gt;"",RISK_TAKING_training_input.xlsx!A382,"")</v>
      </c>
      <c r="BK475" t="str">
        <f t="shared" si="235"/>
        <v>=IF(SEPARATION_INSECURITY_training_input.xlsx!A382&lt;&gt;"",SEPARATION_INSECURITY_training_input.xlsx!A382,"")</v>
      </c>
      <c r="BL475" t="str">
        <f t="shared" si="235"/>
        <v>=IF(SUBMISSIVENESS_training_input.xlsx!A382&lt;&gt;"",SUBMISSIVENESS_training_input.xlsx!A382,"")</v>
      </c>
      <c r="BM475" t="str">
        <f t="shared" si="235"/>
        <v>=IF(SUSPICIOUSNESS_training_input.xlsx!A382&lt;&gt;"",SUSPICIOUSNESS_training_input.xlsx!A382,"")</v>
      </c>
      <c r="BN475" t="str">
        <f t="shared" si="235"/>
        <v>=IF(UNUSUAL_BELIEFS_training_input.xlsx!A382&lt;&gt;"",UNUSUAL_BELIEFS_training_input.xlsx!A382,"")</v>
      </c>
      <c r="BO475" t="str">
        <f t="shared" si="234"/>
        <v>=IF(WITHDRAWAL_training_input.xlsx!A382&lt;&gt;"",WITHDRAWAL_training_input.xlsx!A382,"")</v>
      </c>
      <c r="BP475" t="str">
        <f t="shared" si="234"/>
        <v>=IF(ACT_training_input.xlsx!A382&lt;&gt;"",ACT_training_input.xlsx!A382,"")</v>
      </c>
      <c r="BQ475" t="str">
        <f t="shared" si="234"/>
        <v>=IF(DSP_training_input.xlsx!A382&lt;&gt;"",DSP_training_input.xlsx!A382,"")</v>
      </c>
      <c r="BR475" t="str">
        <f t="shared" si="234"/>
        <v>=IF(PAG_training_input.xlsx!A382&lt;&gt;"",PAG_training_input.xlsx!A382,"")</v>
      </c>
      <c r="BS475" t="str">
        <f t="shared" si="234"/>
        <v>=IF(PRO_training_input.xlsx!A382&lt;&gt;"",PRO_training_input.xlsx!A382,"")</v>
      </c>
      <c r="BT475" t="str">
        <f t="shared" si="234"/>
        <v>=IF(SPL_training_input.xlsx!A382&lt;&gt;"",SPL_training_input.xlsx!A382,"")</v>
      </c>
      <c r="BU475" t="str">
        <f t="shared" si="234"/>
        <v>=IF(WDR_training_input.xlsx!A382&lt;&gt;"",WDR_training_input.xlsx!A382,"")</v>
      </c>
      <c r="BV475" t="str">
        <f t="shared" si="234"/>
        <v>=IF(CON_training_input.xlsx!A382&lt;&gt;"",CON_training_input.xlsx!A382,"")</v>
      </c>
      <c r="BW475" t="str">
        <f t="shared" si="234"/>
        <v>=IF(DSC_training_input.xlsx!A382&lt;&gt;"",DSC_training_input.xlsx!A382,"")</v>
      </c>
      <c r="BX475" t="str">
        <f t="shared" si="234"/>
        <v>=IF(FAN_training_input.xlsx!A382&lt;&gt;"",FAN_training_input.xlsx!A382,"")</v>
      </c>
      <c r="BY475" t="str">
        <f t="shared" si="234"/>
        <v>=IF(OMN_training_input.xlsx!A382&lt;&gt;"",OMN_training_input.xlsx!A382,"")</v>
      </c>
      <c r="BZ475" t="str">
        <f t="shared" si="234"/>
        <v>=IF(REP_training_input.xlsx!A382&lt;&gt;"",REP_training_input.xlsx!A382,"")</v>
      </c>
      <c r="CA475" t="str">
        <f t="shared" si="234"/>
        <v>=IF(SOM_training_input.xlsx!A382&lt;&gt;"",SOM_training_input.xlsx!A382,"")</v>
      </c>
      <c r="CB475" t="str">
        <f t="shared" si="234"/>
        <v>=IF(SUB_training_input.xlsx!A382&lt;&gt;"",SUB_training_input.xlsx!A382,"")</v>
      </c>
      <c r="CC475" t="str">
        <f t="shared" si="234"/>
        <v>=IF(UND_training_input.xlsx!A382&lt;&gt;"",UND_training_input.xlsx!A382,"")</v>
      </c>
      <c r="CD475" t="str">
        <f t="shared" si="234"/>
        <v>=IF(ALT_training_input.xlsx!A382&lt;&gt;"",ALT_training_input.xlsx!A382,"")</v>
      </c>
      <c r="CE475" t="str">
        <f t="shared" si="234"/>
        <v>=IF(HUM_training_input.xlsx!A382&lt;&gt;"",HUM_training_input.xlsx!A382,"")</v>
      </c>
      <c r="CF475" t="str">
        <f t="shared" si="234"/>
        <v>=IF(IDL_training_input.xlsx!A382&lt;&gt;"",IDL_training_input.xlsx!A382,"")</v>
      </c>
      <c r="CG475" t="str">
        <f t="shared" si="234"/>
        <v>=IF(RFM_training_input.xlsx!A382&lt;&gt;"",RFM_training_input.xlsx!A382,"")</v>
      </c>
      <c r="CH475" t="str">
        <f t="shared" si="234"/>
        <v>=IF(DN_training_input.xlsx!A382&lt;&gt;"",DN_training_input.xlsx!A382,"")</v>
      </c>
      <c r="CI475" t="str">
        <f t="shared" si="234"/>
        <v>=IF(INT_training_input.xlsx!A382&lt;&gt;"",INT_training_input.xlsx!A382,"")</v>
      </c>
      <c r="CJ475" t="str">
        <f t="shared" si="234"/>
        <v>=IF(SUP_training_input.xlsx!A382&lt;&gt;"",SUP_training_input.xlsx!A382,"")</v>
      </c>
      <c r="CK475" t="str">
        <f t="shared" si="234"/>
        <v>=IF(ANT_training_input.xlsx!A382&lt;&gt;"",ANT_training_input.xlsx!A382,"")</v>
      </c>
      <c r="CL475" t="str">
        <f t="shared" si="234"/>
        <v>=IF(ISO_training_input.xlsx!A382&lt;&gt;"",ISO_training_input.xlsx!A382,"")</v>
      </c>
    </row>
    <row r="476" spans="1:90">
      <c r="A476">
        <v>383</v>
      </c>
      <c r="B476" t="str">
        <f t="shared" si="205"/>
        <v>=IF(SUICIDE_training_input.xlsx!A383&lt;&gt;"",SUICIDE_training_input.xlsx!A383,"")</v>
      </c>
      <c r="C476" t="str">
        <f t="shared" si="235"/>
        <v>=IF(IQ_training_input.xlsx!A383&lt;&gt;"",IQ_training_input.xlsx!A383,"")</v>
      </c>
      <c r="D476" t="str">
        <f t="shared" si="235"/>
        <v>=IF(AMBIG_training_input.xlsx!A383&lt;&gt;"",AMBIG_training_input.xlsx!A383,"")</v>
      </c>
      <c r="E476" t="str">
        <f t="shared" si="235"/>
        <v>=IF(EGODYST_training_input.xlsx!A383&lt;&gt;"",EGODYST_training_input.xlsx!A383,"")</v>
      </c>
      <c r="F476" t="str">
        <f t="shared" si="235"/>
        <v>=IF(AUTISM_training_input.xlsx!A383&lt;&gt;"",AUTISM_training_input.xlsx!A383,"")</v>
      </c>
      <c r="G476" t="str">
        <f t="shared" si="235"/>
        <v>=IF(IDENTITY_training_input.xlsx!A383&lt;&gt;"",IDENTITY_training_input.xlsx!A383,"")</v>
      </c>
      <c r="H476" t="str">
        <f t="shared" si="235"/>
        <v>=IF(SELFDIR_training_input.xlsx!A383&lt;&gt;"",SELFDIR_training_input.xlsx!A383,"")</v>
      </c>
      <c r="I476" t="str">
        <f t="shared" si="235"/>
        <v>=IF(EMPATHY_training_input.xlsx!A383&lt;&gt;"",EMPATHY_training_input.xlsx!A383,"")</v>
      </c>
      <c r="J476" t="str">
        <f t="shared" si="235"/>
        <v>=IF(INTIMACY_training_input.xlsx!A383&lt;&gt;"",INTIMACY_training_input.xlsx!A383,"")</v>
      </c>
      <c r="K476" t="str">
        <f t="shared" si="235"/>
        <v>=IF(ACUTE_training_input.xlsx!A383&lt;&gt;"",ACUTE_training_input.xlsx!A383,"")</v>
      </c>
      <c r="L476" t="str">
        <f t="shared" si="235"/>
        <v>=IF(CHRONIC_training_input.xlsx!A383&lt;&gt;"",CHRONIC_training_input.xlsx!A383,"")</v>
      </c>
      <c r="M476" t="str">
        <f t="shared" si="235"/>
        <v>=IF(TRAUMA_PAST_training_input.xlsx!A383&lt;&gt;"",TRAUMA_PAST_training_input.xlsx!A383,"")</v>
      </c>
      <c r="N476" t="str">
        <f t="shared" si="235"/>
        <v>=IF(TRAUMA_PRESENT_training_input.xlsx!A383&lt;&gt;"",TRAUMA_PRESENT_training_input.xlsx!A383,"")</v>
      </c>
      <c r="O476" t="str">
        <f t="shared" si="235"/>
        <v>=IF(HOPE_training_input.xlsx!A383&lt;&gt;"",HOPE_training_input.xlsx!A383,"")</v>
      </c>
      <c r="P476" t="str">
        <f t="shared" si="235"/>
        <v>=IF(SELFAFFICACY_training_input.xlsx!A383&lt;&gt;"",SELFAFFICACY_training_input.xlsx!A383,"")</v>
      </c>
      <c r="Q476" t="str">
        <f t="shared" si="235"/>
        <v>=IF(SELFESTEEM_training_input.xlsx!A383&lt;&gt;"",SELFESTEEM_training_input.xlsx!A383,"")</v>
      </c>
      <c r="R476" t="str">
        <f t="shared" si="235"/>
        <v>=IF(WELLBEING_training_input.xlsx!A383&lt;&gt;"",WELLBEING_training_input.xlsx!A383,"")</v>
      </c>
      <c r="S476" t="str">
        <f t="shared" si="235"/>
        <v>=IF(HYPER_training_input.xlsx!A383&lt;&gt;"",HYPER_training_input.xlsx!A383,"")</v>
      </c>
      <c r="T476" t="str">
        <f t="shared" si="235"/>
        <v>=IF(AGGR_training_input.xlsx!A383&lt;&gt;"",AGGR_training_input.xlsx!A383,"")</v>
      </c>
      <c r="U476" t="str">
        <f t="shared" si="235"/>
        <v>=IF(COND_PR_training_input.xlsx!A383&lt;&gt;"",COND_PR_training_input.xlsx!A383,"")</v>
      </c>
      <c r="V476" t="str">
        <f t="shared" si="235"/>
        <v>=IF(ANXIE_training_input.xlsx!A383&lt;&gt;"",ANXIE_training_input.xlsx!A383,"")</v>
      </c>
      <c r="W476" t="str">
        <f t="shared" si="235"/>
        <v>=IF(DEPR_training_input.xlsx!A383&lt;&gt;"",DEPR_training_input.xlsx!A383,"")</v>
      </c>
      <c r="X476" t="str">
        <f t="shared" si="235"/>
        <v>=IF(SOMAT_training_input.xlsx!A383&lt;&gt;"",SOMAT_training_input.xlsx!A383,"")</v>
      </c>
      <c r="Y476" t="str">
        <f t="shared" si="235"/>
        <v>=IF(ATYPI_training_input.xlsx!A383&lt;&gt;"",ATYPI_training_input.xlsx!A383,"")</v>
      </c>
      <c r="Z476" t="str">
        <f t="shared" si="235"/>
        <v>=IF(WITHD_training_input.xlsx!A383&lt;&gt;"",WITHD_training_input.xlsx!A383,"")</v>
      </c>
      <c r="AA476" t="str">
        <f t="shared" si="235"/>
        <v>=IF(ATTE_PR_training_input.xlsx!A383&lt;&gt;"",ATTE_PR_training_input.xlsx!A383,"")</v>
      </c>
      <c r="AB476" t="str">
        <f t="shared" si="235"/>
        <v>=IF(ANG_CONT_training_input.xlsx!A383&lt;&gt;"",ANG_CONT_training_input.xlsx!A383,"")</v>
      </c>
      <c r="AC476" t="str">
        <f t="shared" si="235"/>
        <v>=IF(DEV_SOC_DIS_training_input.xlsx!A383&lt;&gt;"",DEV_SOC_DIS_training_input.xlsx!A383,"")</v>
      </c>
      <c r="AD476" t="str">
        <f t="shared" si="235"/>
        <v>=IF(BULLY_training_input.xlsx!A383&lt;&gt;"",BULLY_training_input.xlsx!A383,"")</v>
      </c>
      <c r="AE476" t="str">
        <f t="shared" si="235"/>
        <v>=IF(EMOT_SELF_C_training_input.xlsx!A383&lt;&gt;"",EMOT_SELF_C_training_input.xlsx!A383,"")</v>
      </c>
      <c r="AF476" t="str">
        <f t="shared" si="235"/>
        <v>=IF(EXE_FUN_training_input.xlsx!A383&lt;&gt;"",EXE_FUN_training_input.xlsx!A383,"")</v>
      </c>
      <c r="AG476" t="str">
        <f t="shared" si="235"/>
        <v>=IF(MANIA_training_input.xlsx!A383&lt;&gt;"",MANIA_training_input.xlsx!A383,"")</v>
      </c>
      <c r="AH476" t="str">
        <f t="shared" si="235"/>
        <v>=IF(NEG_EMOT_training_input.xlsx!A383&lt;&gt;"",NEG_EMOT_training_input.xlsx!A383,"")</v>
      </c>
      <c r="AI476" t="str">
        <f t="shared" si="235"/>
        <v>=IF(ADAPT_training_input.xlsx!A383&lt;&gt;"",ADAPT_training_input.xlsx!A383,"")</v>
      </c>
      <c r="AJ476" t="str">
        <f t="shared" si="235"/>
        <v>=IF(SOC_SK_training_input.xlsx!A383&lt;&gt;"",SOC_SK_training_input.xlsx!A383,"")</v>
      </c>
      <c r="AK476" t="str">
        <f t="shared" si="235"/>
        <v>=IF(LEAD_training_input.xlsx!A383&lt;&gt;"",LEAD_training_input.xlsx!A383,"")</v>
      </c>
      <c r="AL476" t="str">
        <f t="shared" si="235"/>
        <v>=IF(ACT_DAIL_training_input.xlsx!A383&lt;&gt;"",ACT_DAIL_training_input.xlsx!A383,"")</v>
      </c>
      <c r="AM476" t="str">
        <f t="shared" si="235"/>
        <v>=IF(FUN_COM_training_input.xlsx!A383&lt;&gt;"",FUN_COM_training_input.xlsx!A383,"")</v>
      </c>
      <c r="AN476" t="str">
        <f t="shared" si="235"/>
        <v>=IF(RESILI_training_input.xlsx!A383&lt;&gt;"",RESILI_training_input.xlsx!A383,"")</v>
      </c>
      <c r="AO476" t="str">
        <f t="shared" si="235"/>
        <v>=IF(SEL_training_input.xlsx!A383&lt;&gt;"",SEL_training_input.xlsx!A383,"")</v>
      </c>
      <c r="AP476" t="str">
        <f t="shared" si="235"/>
        <v>=IF(SEV_training_input.xlsx!A383&lt;&gt;"",SEV_training_input.xlsx!A383,"")</v>
      </c>
      <c r="AQ476" t="str">
        <f t="shared" si="235"/>
        <v>=IF(ANHEDONIA_training_input.xlsx!A383&lt;&gt;"",ANHEDONIA_training_input.xlsx!A383,"")</v>
      </c>
      <c r="AR476" t="str">
        <f t="shared" si="235"/>
        <v>=IF(ANXIOUSNESS_training_input.xlsx!A383&lt;&gt;"",ANXIOUSNESS_training_input.xlsx!A383,"")</v>
      </c>
      <c r="AS476" t="str">
        <f t="shared" si="235"/>
        <v>=IF(ATTENTION_SEEKING_training_input.xlsx!A383&lt;&gt;"",ATTENTION_SEEKING_training_input.xlsx!A383,"")</v>
      </c>
      <c r="AT476" t="str">
        <f t="shared" si="235"/>
        <v>=IF(CALLOUSNESS_training_input.xlsx!A383&lt;&gt;"",CALLOUSNESS_training_input.xlsx!A383,"")</v>
      </c>
      <c r="AU476" t="str">
        <f t="shared" si="235"/>
        <v>=IF(DECEITFULNESS_training_input.xlsx!A383&lt;&gt;"",DECEITFULNESS_training_input.xlsx!A383,"")</v>
      </c>
      <c r="AV476" t="str">
        <f t="shared" si="235"/>
        <v>=IF(DEPRESSIVITY_training_input.xlsx!A383&lt;&gt;"",DEPRESSIVITY_training_input.xlsx!A383,"")</v>
      </c>
      <c r="AW476" t="str">
        <f t="shared" si="235"/>
        <v>=IF(DISTRACTIBILITY_training_input.xlsx!A383&lt;&gt;"",DISTRACTIBILITY_training_input.xlsx!A383,"")</v>
      </c>
      <c r="AX476" t="str">
        <f t="shared" si="235"/>
        <v>=IF(ECCENTRICITY_training_input.xlsx!A383&lt;&gt;"",ECCENTRICITY_training_input.xlsx!A383,"")</v>
      </c>
      <c r="AY476" t="str">
        <f t="shared" si="235"/>
        <v>=IF(EMOTIONAL_LABILITY_training_input.xlsx!A383&lt;&gt;"",EMOTIONAL_LABILITY_training_input.xlsx!A383,"")</v>
      </c>
      <c r="AZ476" t="str">
        <f t="shared" si="235"/>
        <v>=IF(GRANDIOSITY_training_input.xlsx!A383&lt;&gt;"",GRANDIOSITY_training_input.xlsx!A383,"")</v>
      </c>
      <c r="BA476" t="str">
        <f t="shared" si="235"/>
        <v>=IF(HOSTILITY_training_input.xlsx!A383&lt;&gt;"",HOSTILITY_training_input.xlsx!A383,"")</v>
      </c>
      <c r="BB476" t="str">
        <f t="shared" si="235"/>
        <v>=IF(IMPULSIVITY_training_input.xlsx!A383&lt;&gt;"",IMPULSIVITY_training_input.xlsx!A383,"")</v>
      </c>
      <c r="BC476" t="str">
        <f t="shared" si="235"/>
        <v>=IF(INTIMACY_AVOIDANCE_training_input.xlsx!A383&lt;&gt;"",INTIMACY_AVOIDANCE_training_input.xlsx!A383,"")</v>
      </c>
      <c r="BD476" t="str">
        <f t="shared" si="235"/>
        <v>=IF(IRRESPONSIBILITY_training_input.xlsx!A383&lt;&gt;"",IRRESPONSIBILITY_training_input.xlsx!A383,"")</v>
      </c>
      <c r="BE476" t="str">
        <f t="shared" si="235"/>
        <v>=IF(MANIPULATIVENESS_training_input.xlsx!A383&lt;&gt;"",MANIPULATIVENESS_training_input.xlsx!A383,"")</v>
      </c>
      <c r="BF476" t="str">
        <f t="shared" si="235"/>
        <v>=IF(PERCEPTUAL_DYSREGULATION_training_input.xlsx!A383&lt;&gt;"",PERCEPTUAL_DYSREGULATION_training_input.xlsx!A383,"")</v>
      </c>
      <c r="BG476" t="str">
        <f t="shared" si="235"/>
        <v>=IF(PERSEVERATION_training_input.xlsx!A383&lt;&gt;"",PERSEVERATION_training_input.xlsx!A383,"")</v>
      </c>
      <c r="BH476" t="str">
        <f t="shared" si="235"/>
        <v>=IF(RESTRICTED_AFFECTIVITY_training_input.xlsx!A383&lt;&gt;"",RESTRICTED_AFFECTIVITY_training_input.xlsx!A383,"")</v>
      </c>
      <c r="BI476" t="str">
        <f t="shared" si="235"/>
        <v>=IF(RIGID_PERFECTIONISM_training_input.xlsx!A383&lt;&gt;"",RIGID_PERFECTIONISM_training_input.xlsx!A383,"")</v>
      </c>
      <c r="BJ476" t="str">
        <f t="shared" si="235"/>
        <v>=IF(RISK_TAKING_training_input.xlsx!A383&lt;&gt;"",RISK_TAKING_training_input.xlsx!A383,"")</v>
      </c>
      <c r="BK476" t="str">
        <f t="shared" si="235"/>
        <v>=IF(SEPARATION_INSECURITY_training_input.xlsx!A383&lt;&gt;"",SEPARATION_INSECURITY_training_input.xlsx!A383,"")</v>
      </c>
      <c r="BL476" t="str">
        <f t="shared" si="235"/>
        <v>=IF(SUBMISSIVENESS_training_input.xlsx!A383&lt;&gt;"",SUBMISSIVENESS_training_input.xlsx!A383,"")</v>
      </c>
      <c r="BM476" t="str">
        <f t="shared" si="235"/>
        <v>=IF(SUSPICIOUSNESS_training_input.xlsx!A383&lt;&gt;"",SUSPICIOUSNESS_training_input.xlsx!A383,"")</v>
      </c>
      <c r="BN476" t="str">
        <f t="shared" ref="BN476:CL483" si="236">CONCATENATE($A$11,BN$1,$A$12,$A476,$A$13,BN$1,$A$14,$A476,$A$15)</f>
        <v>=IF(UNUSUAL_BELIEFS_training_input.xlsx!A383&lt;&gt;"",UNUSUAL_BELIEFS_training_input.xlsx!A383,"")</v>
      </c>
      <c r="BO476" t="str">
        <f t="shared" si="236"/>
        <v>=IF(WITHDRAWAL_training_input.xlsx!A383&lt;&gt;"",WITHDRAWAL_training_input.xlsx!A383,"")</v>
      </c>
      <c r="BP476" t="str">
        <f t="shared" si="236"/>
        <v>=IF(ACT_training_input.xlsx!A383&lt;&gt;"",ACT_training_input.xlsx!A383,"")</v>
      </c>
      <c r="BQ476" t="str">
        <f t="shared" si="236"/>
        <v>=IF(DSP_training_input.xlsx!A383&lt;&gt;"",DSP_training_input.xlsx!A383,"")</v>
      </c>
      <c r="BR476" t="str">
        <f t="shared" si="236"/>
        <v>=IF(PAG_training_input.xlsx!A383&lt;&gt;"",PAG_training_input.xlsx!A383,"")</v>
      </c>
      <c r="BS476" t="str">
        <f t="shared" si="236"/>
        <v>=IF(PRO_training_input.xlsx!A383&lt;&gt;"",PRO_training_input.xlsx!A383,"")</v>
      </c>
      <c r="BT476" t="str">
        <f t="shared" si="236"/>
        <v>=IF(SPL_training_input.xlsx!A383&lt;&gt;"",SPL_training_input.xlsx!A383,"")</v>
      </c>
      <c r="BU476" t="str">
        <f t="shared" si="236"/>
        <v>=IF(WDR_training_input.xlsx!A383&lt;&gt;"",WDR_training_input.xlsx!A383,"")</v>
      </c>
      <c r="BV476" t="str">
        <f t="shared" si="236"/>
        <v>=IF(CON_training_input.xlsx!A383&lt;&gt;"",CON_training_input.xlsx!A383,"")</v>
      </c>
      <c r="BW476" t="str">
        <f t="shared" si="236"/>
        <v>=IF(DSC_training_input.xlsx!A383&lt;&gt;"",DSC_training_input.xlsx!A383,"")</v>
      </c>
      <c r="BX476" t="str">
        <f t="shared" si="236"/>
        <v>=IF(FAN_training_input.xlsx!A383&lt;&gt;"",FAN_training_input.xlsx!A383,"")</v>
      </c>
      <c r="BY476" t="str">
        <f t="shared" si="236"/>
        <v>=IF(OMN_training_input.xlsx!A383&lt;&gt;"",OMN_training_input.xlsx!A383,"")</v>
      </c>
      <c r="BZ476" t="str">
        <f t="shared" si="236"/>
        <v>=IF(REP_training_input.xlsx!A383&lt;&gt;"",REP_training_input.xlsx!A383,"")</v>
      </c>
      <c r="CA476" t="str">
        <f t="shared" si="236"/>
        <v>=IF(SOM_training_input.xlsx!A383&lt;&gt;"",SOM_training_input.xlsx!A383,"")</v>
      </c>
      <c r="CB476" t="str">
        <f t="shared" si="236"/>
        <v>=IF(SUB_training_input.xlsx!A383&lt;&gt;"",SUB_training_input.xlsx!A383,"")</v>
      </c>
      <c r="CC476" t="str">
        <f t="shared" si="236"/>
        <v>=IF(UND_training_input.xlsx!A383&lt;&gt;"",UND_training_input.xlsx!A383,"")</v>
      </c>
      <c r="CD476" t="str">
        <f t="shared" si="236"/>
        <v>=IF(ALT_training_input.xlsx!A383&lt;&gt;"",ALT_training_input.xlsx!A383,"")</v>
      </c>
      <c r="CE476" t="str">
        <f t="shared" si="236"/>
        <v>=IF(HUM_training_input.xlsx!A383&lt;&gt;"",HUM_training_input.xlsx!A383,"")</v>
      </c>
      <c r="CF476" t="str">
        <f t="shared" si="236"/>
        <v>=IF(IDL_training_input.xlsx!A383&lt;&gt;"",IDL_training_input.xlsx!A383,"")</v>
      </c>
      <c r="CG476" t="str">
        <f t="shared" si="236"/>
        <v>=IF(RFM_training_input.xlsx!A383&lt;&gt;"",RFM_training_input.xlsx!A383,"")</v>
      </c>
      <c r="CH476" t="str">
        <f t="shared" si="236"/>
        <v>=IF(DN_training_input.xlsx!A383&lt;&gt;"",DN_training_input.xlsx!A383,"")</v>
      </c>
      <c r="CI476" t="str">
        <f t="shared" si="236"/>
        <v>=IF(INT_training_input.xlsx!A383&lt;&gt;"",INT_training_input.xlsx!A383,"")</v>
      </c>
      <c r="CJ476" t="str">
        <f t="shared" si="236"/>
        <v>=IF(SUP_training_input.xlsx!A383&lt;&gt;"",SUP_training_input.xlsx!A383,"")</v>
      </c>
      <c r="CK476" t="str">
        <f t="shared" si="236"/>
        <v>=IF(ANT_training_input.xlsx!A383&lt;&gt;"",ANT_training_input.xlsx!A383,"")</v>
      </c>
      <c r="CL476" t="str">
        <f t="shared" si="236"/>
        <v>=IF(ISO_training_input.xlsx!A383&lt;&gt;"",ISO_training_input.xlsx!A383,"")</v>
      </c>
    </row>
    <row r="477" spans="1:90">
      <c r="A477">
        <v>384</v>
      </c>
      <c r="B477" t="str">
        <f t="shared" si="205"/>
        <v>=IF(SUICIDE_training_input.xlsx!A384&lt;&gt;"",SUICIDE_training_input.xlsx!A384,"")</v>
      </c>
      <c r="C477" t="str">
        <f t="shared" ref="C477:BN480" si="237">CONCATENATE($A$11,C$1,$A$12,$A477,$A$13,C$1,$A$14,$A477,$A$15)</f>
        <v>=IF(IQ_training_input.xlsx!A384&lt;&gt;"",IQ_training_input.xlsx!A384,"")</v>
      </c>
      <c r="D477" t="str">
        <f t="shared" si="237"/>
        <v>=IF(AMBIG_training_input.xlsx!A384&lt;&gt;"",AMBIG_training_input.xlsx!A384,"")</v>
      </c>
      <c r="E477" t="str">
        <f t="shared" si="237"/>
        <v>=IF(EGODYST_training_input.xlsx!A384&lt;&gt;"",EGODYST_training_input.xlsx!A384,"")</v>
      </c>
      <c r="F477" t="str">
        <f t="shared" si="237"/>
        <v>=IF(AUTISM_training_input.xlsx!A384&lt;&gt;"",AUTISM_training_input.xlsx!A384,"")</v>
      </c>
      <c r="G477" t="str">
        <f t="shared" si="237"/>
        <v>=IF(IDENTITY_training_input.xlsx!A384&lt;&gt;"",IDENTITY_training_input.xlsx!A384,"")</v>
      </c>
      <c r="H477" t="str">
        <f t="shared" si="237"/>
        <v>=IF(SELFDIR_training_input.xlsx!A384&lt;&gt;"",SELFDIR_training_input.xlsx!A384,"")</v>
      </c>
      <c r="I477" t="str">
        <f t="shared" si="237"/>
        <v>=IF(EMPATHY_training_input.xlsx!A384&lt;&gt;"",EMPATHY_training_input.xlsx!A384,"")</v>
      </c>
      <c r="J477" t="str">
        <f t="shared" si="237"/>
        <v>=IF(INTIMACY_training_input.xlsx!A384&lt;&gt;"",INTIMACY_training_input.xlsx!A384,"")</v>
      </c>
      <c r="K477" t="str">
        <f t="shared" si="237"/>
        <v>=IF(ACUTE_training_input.xlsx!A384&lt;&gt;"",ACUTE_training_input.xlsx!A384,"")</v>
      </c>
      <c r="L477" t="str">
        <f t="shared" si="237"/>
        <v>=IF(CHRONIC_training_input.xlsx!A384&lt;&gt;"",CHRONIC_training_input.xlsx!A384,"")</v>
      </c>
      <c r="M477" t="str">
        <f t="shared" si="237"/>
        <v>=IF(TRAUMA_PAST_training_input.xlsx!A384&lt;&gt;"",TRAUMA_PAST_training_input.xlsx!A384,"")</v>
      </c>
      <c r="N477" t="str">
        <f t="shared" si="237"/>
        <v>=IF(TRAUMA_PRESENT_training_input.xlsx!A384&lt;&gt;"",TRAUMA_PRESENT_training_input.xlsx!A384,"")</v>
      </c>
      <c r="O477" t="str">
        <f t="shared" si="237"/>
        <v>=IF(HOPE_training_input.xlsx!A384&lt;&gt;"",HOPE_training_input.xlsx!A384,"")</v>
      </c>
      <c r="P477" t="str">
        <f t="shared" si="237"/>
        <v>=IF(SELFAFFICACY_training_input.xlsx!A384&lt;&gt;"",SELFAFFICACY_training_input.xlsx!A384,"")</v>
      </c>
      <c r="Q477" t="str">
        <f t="shared" si="237"/>
        <v>=IF(SELFESTEEM_training_input.xlsx!A384&lt;&gt;"",SELFESTEEM_training_input.xlsx!A384,"")</v>
      </c>
      <c r="R477" t="str">
        <f t="shared" si="237"/>
        <v>=IF(WELLBEING_training_input.xlsx!A384&lt;&gt;"",WELLBEING_training_input.xlsx!A384,"")</v>
      </c>
      <c r="S477" t="str">
        <f t="shared" si="237"/>
        <v>=IF(HYPER_training_input.xlsx!A384&lt;&gt;"",HYPER_training_input.xlsx!A384,"")</v>
      </c>
      <c r="T477" t="str">
        <f t="shared" si="237"/>
        <v>=IF(AGGR_training_input.xlsx!A384&lt;&gt;"",AGGR_training_input.xlsx!A384,"")</v>
      </c>
      <c r="U477" t="str">
        <f t="shared" si="237"/>
        <v>=IF(COND_PR_training_input.xlsx!A384&lt;&gt;"",COND_PR_training_input.xlsx!A384,"")</v>
      </c>
      <c r="V477" t="str">
        <f t="shared" si="237"/>
        <v>=IF(ANXIE_training_input.xlsx!A384&lt;&gt;"",ANXIE_training_input.xlsx!A384,"")</v>
      </c>
      <c r="W477" t="str">
        <f t="shared" si="237"/>
        <v>=IF(DEPR_training_input.xlsx!A384&lt;&gt;"",DEPR_training_input.xlsx!A384,"")</v>
      </c>
      <c r="X477" t="str">
        <f t="shared" si="237"/>
        <v>=IF(SOMAT_training_input.xlsx!A384&lt;&gt;"",SOMAT_training_input.xlsx!A384,"")</v>
      </c>
      <c r="Y477" t="str">
        <f t="shared" si="237"/>
        <v>=IF(ATYPI_training_input.xlsx!A384&lt;&gt;"",ATYPI_training_input.xlsx!A384,"")</v>
      </c>
      <c r="Z477" t="str">
        <f t="shared" si="237"/>
        <v>=IF(WITHD_training_input.xlsx!A384&lt;&gt;"",WITHD_training_input.xlsx!A384,"")</v>
      </c>
      <c r="AA477" t="str">
        <f t="shared" si="237"/>
        <v>=IF(ATTE_PR_training_input.xlsx!A384&lt;&gt;"",ATTE_PR_training_input.xlsx!A384,"")</v>
      </c>
      <c r="AB477" t="str">
        <f t="shared" si="237"/>
        <v>=IF(ANG_CONT_training_input.xlsx!A384&lt;&gt;"",ANG_CONT_training_input.xlsx!A384,"")</v>
      </c>
      <c r="AC477" t="str">
        <f t="shared" si="237"/>
        <v>=IF(DEV_SOC_DIS_training_input.xlsx!A384&lt;&gt;"",DEV_SOC_DIS_training_input.xlsx!A384,"")</v>
      </c>
      <c r="AD477" t="str">
        <f t="shared" si="237"/>
        <v>=IF(BULLY_training_input.xlsx!A384&lt;&gt;"",BULLY_training_input.xlsx!A384,"")</v>
      </c>
      <c r="AE477" t="str">
        <f t="shared" si="237"/>
        <v>=IF(EMOT_SELF_C_training_input.xlsx!A384&lt;&gt;"",EMOT_SELF_C_training_input.xlsx!A384,"")</v>
      </c>
      <c r="AF477" t="str">
        <f t="shared" si="237"/>
        <v>=IF(EXE_FUN_training_input.xlsx!A384&lt;&gt;"",EXE_FUN_training_input.xlsx!A384,"")</v>
      </c>
      <c r="AG477" t="str">
        <f t="shared" si="237"/>
        <v>=IF(MANIA_training_input.xlsx!A384&lt;&gt;"",MANIA_training_input.xlsx!A384,"")</v>
      </c>
      <c r="AH477" t="str">
        <f t="shared" si="237"/>
        <v>=IF(NEG_EMOT_training_input.xlsx!A384&lt;&gt;"",NEG_EMOT_training_input.xlsx!A384,"")</v>
      </c>
      <c r="AI477" t="str">
        <f t="shared" si="237"/>
        <v>=IF(ADAPT_training_input.xlsx!A384&lt;&gt;"",ADAPT_training_input.xlsx!A384,"")</v>
      </c>
      <c r="AJ477" t="str">
        <f t="shared" si="237"/>
        <v>=IF(SOC_SK_training_input.xlsx!A384&lt;&gt;"",SOC_SK_training_input.xlsx!A384,"")</v>
      </c>
      <c r="AK477" t="str">
        <f t="shared" si="237"/>
        <v>=IF(LEAD_training_input.xlsx!A384&lt;&gt;"",LEAD_training_input.xlsx!A384,"")</v>
      </c>
      <c r="AL477" t="str">
        <f t="shared" si="237"/>
        <v>=IF(ACT_DAIL_training_input.xlsx!A384&lt;&gt;"",ACT_DAIL_training_input.xlsx!A384,"")</v>
      </c>
      <c r="AM477" t="str">
        <f t="shared" si="237"/>
        <v>=IF(FUN_COM_training_input.xlsx!A384&lt;&gt;"",FUN_COM_training_input.xlsx!A384,"")</v>
      </c>
      <c r="AN477" t="str">
        <f t="shared" si="237"/>
        <v>=IF(RESILI_training_input.xlsx!A384&lt;&gt;"",RESILI_training_input.xlsx!A384,"")</v>
      </c>
      <c r="AO477" t="str">
        <f t="shared" si="237"/>
        <v>=IF(SEL_training_input.xlsx!A384&lt;&gt;"",SEL_training_input.xlsx!A384,"")</v>
      </c>
      <c r="AP477" t="str">
        <f t="shared" si="237"/>
        <v>=IF(SEV_training_input.xlsx!A384&lt;&gt;"",SEV_training_input.xlsx!A384,"")</v>
      </c>
      <c r="AQ477" t="str">
        <f t="shared" si="237"/>
        <v>=IF(ANHEDONIA_training_input.xlsx!A384&lt;&gt;"",ANHEDONIA_training_input.xlsx!A384,"")</v>
      </c>
      <c r="AR477" t="str">
        <f t="shared" si="237"/>
        <v>=IF(ANXIOUSNESS_training_input.xlsx!A384&lt;&gt;"",ANXIOUSNESS_training_input.xlsx!A384,"")</v>
      </c>
      <c r="AS477" t="str">
        <f t="shared" si="237"/>
        <v>=IF(ATTENTION_SEEKING_training_input.xlsx!A384&lt;&gt;"",ATTENTION_SEEKING_training_input.xlsx!A384,"")</v>
      </c>
      <c r="AT477" t="str">
        <f t="shared" si="237"/>
        <v>=IF(CALLOUSNESS_training_input.xlsx!A384&lt;&gt;"",CALLOUSNESS_training_input.xlsx!A384,"")</v>
      </c>
      <c r="AU477" t="str">
        <f t="shared" si="237"/>
        <v>=IF(DECEITFULNESS_training_input.xlsx!A384&lt;&gt;"",DECEITFULNESS_training_input.xlsx!A384,"")</v>
      </c>
      <c r="AV477" t="str">
        <f t="shared" si="237"/>
        <v>=IF(DEPRESSIVITY_training_input.xlsx!A384&lt;&gt;"",DEPRESSIVITY_training_input.xlsx!A384,"")</v>
      </c>
      <c r="AW477" t="str">
        <f t="shared" si="237"/>
        <v>=IF(DISTRACTIBILITY_training_input.xlsx!A384&lt;&gt;"",DISTRACTIBILITY_training_input.xlsx!A384,"")</v>
      </c>
      <c r="AX477" t="str">
        <f t="shared" si="237"/>
        <v>=IF(ECCENTRICITY_training_input.xlsx!A384&lt;&gt;"",ECCENTRICITY_training_input.xlsx!A384,"")</v>
      </c>
      <c r="AY477" t="str">
        <f t="shared" si="237"/>
        <v>=IF(EMOTIONAL_LABILITY_training_input.xlsx!A384&lt;&gt;"",EMOTIONAL_LABILITY_training_input.xlsx!A384,"")</v>
      </c>
      <c r="AZ477" t="str">
        <f t="shared" si="237"/>
        <v>=IF(GRANDIOSITY_training_input.xlsx!A384&lt;&gt;"",GRANDIOSITY_training_input.xlsx!A384,"")</v>
      </c>
      <c r="BA477" t="str">
        <f t="shared" si="237"/>
        <v>=IF(HOSTILITY_training_input.xlsx!A384&lt;&gt;"",HOSTILITY_training_input.xlsx!A384,"")</v>
      </c>
      <c r="BB477" t="str">
        <f t="shared" si="237"/>
        <v>=IF(IMPULSIVITY_training_input.xlsx!A384&lt;&gt;"",IMPULSIVITY_training_input.xlsx!A384,"")</v>
      </c>
      <c r="BC477" t="str">
        <f t="shared" si="237"/>
        <v>=IF(INTIMACY_AVOIDANCE_training_input.xlsx!A384&lt;&gt;"",INTIMACY_AVOIDANCE_training_input.xlsx!A384,"")</v>
      </c>
      <c r="BD477" t="str">
        <f t="shared" si="237"/>
        <v>=IF(IRRESPONSIBILITY_training_input.xlsx!A384&lt;&gt;"",IRRESPONSIBILITY_training_input.xlsx!A384,"")</v>
      </c>
      <c r="BE477" t="str">
        <f t="shared" si="237"/>
        <v>=IF(MANIPULATIVENESS_training_input.xlsx!A384&lt;&gt;"",MANIPULATIVENESS_training_input.xlsx!A384,"")</v>
      </c>
      <c r="BF477" t="str">
        <f t="shared" si="237"/>
        <v>=IF(PERCEPTUAL_DYSREGULATION_training_input.xlsx!A384&lt;&gt;"",PERCEPTUAL_DYSREGULATION_training_input.xlsx!A384,"")</v>
      </c>
      <c r="BG477" t="str">
        <f t="shared" si="237"/>
        <v>=IF(PERSEVERATION_training_input.xlsx!A384&lt;&gt;"",PERSEVERATION_training_input.xlsx!A384,"")</v>
      </c>
      <c r="BH477" t="str">
        <f t="shared" si="237"/>
        <v>=IF(RESTRICTED_AFFECTIVITY_training_input.xlsx!A384&lt;&gt;"",RESTRICTED_AFFECTIVITY_training_input.xlsx!A384,"")</v>
      </c>
      <c r="BI477" t="str">
        <f t="shared" si="237"/>
        <v>=IF(RIGID_PERFECTIONISM_training_input.xlsx!A384&lt;&gt;"",RIGID_PERFECTIONISM_training_input.xlsx!A384,"")</v>
      </c>
      <c r="BJ477" t="str">
        <f t="shared" si="237"/>
        <v>=IF(RISK_TAKING_training_input.xlsx!A384&lt;&gt;"",RISK_TAKING_training_input.xlsx!A384,"")</v>
      </c>
      <c r="BK477" t="str">
        <f t="shared" si="237"/>
        <v>=IF(SEPARATION_INSECURITY_training_input.xlsx!A384&lt;&gt;"",SEPARATION_INSECURITY_training_input.xlsx!A384,"")</v>
      </c>
      <c r="BL477" t="str">
        <f t="shared" si="237"/>
        <v>=IF(SUBMISSIVENESS_training_input.xlsx!A384&lt;&gt;"",SUBMISSIVENESS_training_input.xlsx!A384,"")</v>
      </c>
      <c r="BM477" t="str">
        <f t="shared" si="237"/>
        <v>=IF(SUSPICIOUSNESS_training_input.xlsx!A384&lt;&gt;"",SUSPICIOUSNESS_training_input.xlsx!A384,"")</v>
      </c>
      <c r="BN477" t="str">
        <f t="shared" si="237"/>
        <v>=IF(UNUSUAL_BELIEFS_training_input.xlsx!A384&lt;&gt;"",UNUSUAL_BELIEFS_training_input.xlsx!A384,"")</v>
      </c>
      <c r="BO477" t="str">
        <f t="shared" si="236"/>
        <v>=IF(WITHDRAWAL_training_input.xlsx!A384&lt;&gt;"",WITHDRAWAL_training_input.xlsx!A384,"")</v>
      </c>
      <c r="BP477" t="str">
        <f t="shared" si="236"/>
        <v>=IF(ACT_training_input.xlsx!A384&lt;&gt;"",ACT_training_input.xlsx!A384,"")</v>
      </c>
      <c r="BQ477" t="str">
        <f t="shared" si="236"/>
        <v>=IF(DSP_training_input.xlsx!A384&lt;&gt;"",DSP_training_input.xlsx!A384,"")</v>
      </c>
      <c r="BR477" t="str">
        <f t="shared" si="236"/>
        <v>=IF(PAG_training_input.xlsx!A384&lt;&gt;"",PAG_training_input.xlsx!A384,"")</v>
      </c>
      <c r="BS477" t="str">
        <f t="shared" si="236"/>
        <v>=IF(PRO_training_input.xlsx!A384&lt;&gt;"",PRO_training_input.xlsx!A384,"")</v>
      </c>
      <c r="BT477" t="str">
        <f t="shared" si="236"/>
        <v>=IF(SPL_training_input.xlsx!A384&lt;&gt;"",SPL_training_input.xlsx!A384,"")</v>
      </c>
      <c r="BU477" t="str">
        <f t="shared" si="236"/>
        <v>=IF(WDR_training_input.xlsx!A384&lt;&gt;"",WDR_training_input.xlsx!A384,"")</v>
      </c>
      <c r="BV477" t="str">
        <f t="shared" si="236"/>
        <v>=IF(CON_training_input.xlsx!A384&lt;&gt;"",CON_training_input.xlsx!A384,"")</v>
      </c>
      <c r="BW477" t="str">
        <f t="shared" si="236"/>
        <v>=IF(DSC_training_input.xlsx!A384&lt;&gt;"",DSC_training_input.xlsx!A384,"")</v>
      </c>
      <c r="BX477" t="str">
        <f t="shared" si="236"/>
        <v>=IF(FAN_training_input.xlsx!A384&lt;&gt;"",FAN_training_input.xlsx!A384,"")</v>
      </c>
      <c r="BY477" t="str">
        <f t="shared" si="236"/>
        <v>=IF(OMN_training_input.xlsx!A384&lt;&gt;"",OMN_training_input.xlsx!A384,"")</v>
      </c>
      <c r="BZ477" t="str">
        <f t="shared" si="236"/>
        <v>=IF(REP_training_input.xlsx!A384&lt;&gt;"",REP_training_input.xlsx!A384,"")</v>
      </c>
      <c r="CA477" t="str">
        <f t="shared" si="236"/>
        <v>=IF(SOM_training_input.xlsx!A384&lt;&gt;"",SOM_training_input.xlsx!A384,"")</v>
      </c>
      <c r="CB477" t="str">
        <f t="shared" si="236"/>
        <v>=IF(SUB_training_input.xlsx!A384&lt;&gt;"",SUB_training_input.xlsx!A384,"")</v>
      </c>
      <c r="CC477" t="str">
        <f t="shared" si="236"/>
        <v>=IF(UND_training_input.xlsx!A384&lt;&gt;"",UND_training_input.xlsx!A384,"")</v>
      </c>
      <c r="CD477" t="str">
        <f t="shared" si="236"/>
        <v>=IF(ALT_training_input.xlsx!A384&lt;&gt;"",ALT_training_input.xlsx!A384,"")</v>
      </c>
      <c r="CE477" t="str">
        <f t="shared" si="236"/>
        <v>=IF(HUM_training_input.xlsx!A384&lt;&gt;"",HUM_training_input.xlsx!A384,"")</v>
      </c>
      <c r="CF477" t="str">
        <f t="shared" si="236"/>
        <v>=IF(IDL_training_input.xlsx!A384&lt;&gt;"",IDL_training_input.xlsx!A384,"")</v>
      </c>
      <c r="CG477" t="str">
        <f t="shared" si="236"/>
        <v>=IF(RFM_training_input.xlsx!A384&lt;&gt;"",RFM_training_input.xlsx!A384,"")</v>
      </c>
      <c r="CH477" t="str">
        <f t="shared" si="236"/>
        <v>=IF(DN_training_input.xlsx!A384&lt;&gt;"",DN_training_input.xlsx!A384,"")</v>
      </c>
      <c r="CI477" t="str">
        <f t="shared" si="236"/>
        <v>=IF(INT_training_input.xlsx!A384&lt;&gt;"",INT_training_input.xlsx!A384,"")</v>
      </c>
      <c r="CJ477" t="str">
        <f t="shared" si="236"/>
        <v>=IF(SUP_training_input.xlsx!A384&lt;&gt;"",SUP_training_input.xlsx!A384,"")</v>
      </c>
      <c r="CK477" t="str">
        <f t="shared" si="236"/>
        <v>=IF(ANT_training_input.xlsx!A384&lt;&gt;"",ANT_training_input.xlsx!A384,"")</v>
      </c>
      <c r="CL477" t="str">
        <f t="shared" si="236"/>
        <v>=IF(ISO_training_input.xlsx!A384&lt;&gt;"",ISO_training_input.xlsx!A384,"")</v>
      </c>
    </row>
    <row r="478" spans="1:90">
      <c r="A478">
        <v>385</v>
      </c>
      <c r="B478" t="str">
        <f t="shared" si="205"/>
        <v>=IF(SUICIDE_training_input.xlsx!A385&lt;&gt;"",SUICIDE_training_input.xlsx!A385,"")</v>
      </c>
      <c r="C478" t="str">
        <f t="shared" si="237"/>
        <v>=IF(IQ_training_input.xlsx!A385&lt;&gt;"",IQ_training_input.xlsx!A385,"")</v>
      </c>
      <c r="D478" t="str">
        <f t="shared" si="237"/>
        <v>=IF(AMBIG_training_input.xlsx!A385&lt;&gt;"",AMBIG_training_input.xlsx!A385,"")</v>
      </c>
      <c r="E478" t="str">
        <f t="shared" si="237"/>
        <v>=IF(EGODYST_training_input.xlsx!A385&lt;&gt;"",EGODYST_training_input.xlsx!A385,"")</v>
      </c>
      <c r="F478" t="str">
        <f t="shared" si="237"/>
        <v>=IF(AUTISM_training_input.xlsx!A385&lt;&gt;"",AUTISM_training_input.xlsx!A385,"")</v>
      </c>
      <c r="G478" t="str">
        <f t="shared" si="237"/>
        <v>=IF(IDENTITY_training_input.xlsx!A385&lt;&gt;"",IDENTITY_training_input.xlsx!A385,"")</v>
      </c>
      <c r="H478" t="str">
        <f t="shared" si="237"/>
        <v>=IF(SELFDIR_training_input.xlsx!A385&lt;&gt;"",SELFDIR_training_input.xlsx!A385,"")</v>
      </c>
      <c r="I478" t="str">
        <f t="shared" si="237"/>
        <v>=IF(EMPATHY_training_input.xlsx!A385&lt;&gt;"",EMPATHY_training_input.xlsx!A385,"")</v>
      </c>
      <c r="J478" t="str">
        <f t="shared" si="237"/>
        <v>=IF(INTIMACY_training_input.xlsx!A385&lt;&gt;"",INTIMACY_training_input.xlsx!A385,"")</v>
      </c>
      <c r="K478" t="str">
        <f t="shared" si="237"/>
        <v>=IF(ACUTE_training_input.xlsx!A385&lt;&gt;"",ACUTE_training_input.xlsx!A385,"")</v>
      </c>
      <c r="L478" t="str">
        <f t="shared" si="237"/>
        <v>=IF(CHRONIC_training_input.xlsx!A385&lt;&gt;"",CHRONIC_training_input.xlsx!A385,"")</v>
      </c>
      <c r="M478" t="str">
        <f t="shared" si="237"/>
        <v>=IF(TRAUMA_PAST_training_input.xlsx!A385&lt;&gt;"",TRAUMA_PAST_training_input.xlsx!A385,"")</v>
      </c>
      <c r="N478" t="str">
        <f t="shared" si="237"/>
        <v>=IF(TRAUMA_PRESENT_training_input.xlsx!A385&lt;&gt;"",TRAUMA_PRESENT_training_input.xlsx!A385,"")</v>
      </c>
      <c r="O478" t="str">
        <f t="shared" si="237"/>
        <v>=IF(HOPE_training_input.xlsx!A385&lt;&gt;"",HOPE_training_input.xlsx!A385,"")</v>
      </c>
      <c r="P478" t="str">
        <f t="shared" si="237"/>
        <v>=IF(SELFAFFICACY_training_input.xlsx!A385&lt;&gt;"",SELFAFFICACY_training_input.xlsx!A385,"")</v>
      </c>
      <c r="Q478" t="str">
        <f t="shared" si="237"/>
        <v>=IF(SELFESTEEM_training_input.xlsx!A385&lt;&gt;"",SELFESTEEM_training_input.xlsx!A385,"")</v>
      </c>
      <c r="R478" t="str">
        <f t="shared" si="237"/>
        <v>=IF(WELLBEING_training_input.xlsx!A385&lt;&gt;"",WELLBEING_training_input.xlsx!A385,"")</v>
      </c>
      <c r="S478" t="str">
        <f t="shared" si="237"/>
        <v>=IF(HYPER_training_input.xlsx!A385&lt;&gt;"",HYPER_training_input.xlsx!A385,"")</v>
      </c>
      <c r="T478" t="str">
        <f t="shared" si="237"/>
        <v>=IF(AGGR_training_input.xlsx!A385&lt;&gt;"",AGGR_training_input.xlsx!A385,"")</v>
      </c>
      <c r="U478" t="str">
        <f t="shared" si="237"/>
        <v>=IF(COND_PR_training_input.xlsx!A385&lt;&gt;"",COND_PR_training_input.xlsx!A385,"")</v>
      </c>
      <c r="V478" t="str">
        <f t="shared" si="237"/>
        <v>=IF(ANXIE_training_input.xlsx!A385&lt;&gt;"",ANXIE_training_input.xlsx!A385,"")</v>
      </c>
      <c r="W478" t="str">
        <f t="shared" si="237"/>
        <v>=IF(DEPR_training_input.xlsx!A385&lt;&gt;"",DEPR_training_input.xlsx!A385,"")</v>
      </c>
      <c r="X478" t="str">
        <f t="shared" si="237"/>
        <v>=IF(SOMAT_training_input.xlsx!A385&lt;&gt;"",SOMAT_training_input.xlsx!A385,"")</v>
      </c>
      <c r="Y478" t="str">
        <f t="shared" si="237"/>
        <v>=IF(ATYPI_training_input.xlsx!A385&lt;&gt;"",ATYPI_training_input.xlsx!A385,"")</v>
      </c>
      <c r="Z478" t="str">
        <f t="shared" si="237"/>
        <v>=IF(WITHD_training_input.xlsx!A385&lt;&gt;"",WITHD_training_input.xlsx!A385,"")</v>
      </c>
      <c r="AA478" t="str">
        <f t="shared" si="237"/>
        <v>=IF(ATTE_PR_training_input.xlsx!A385&lt;&gt;"",ATTE_PR_training_input.xlsx!A385,"")</v>
      </c>
      <c r="AB478" t="str">
        <f t="shared" si="237"/>
        <v>=IF(ANG_CONT_training_input.xlsx!A385&lt;&gt;"",ANG_CONT_training_input.xlsx!A385,"")</v>
      </c>
      <c r="AC478" t="str">
        <f t="shared" si="237"/>
        <v>=IF(DEV_SOC_DIS_training_input.xlsx!A385&lt;&gt;"",DEV_SOC_DIS_training_input.xlsx!A385,"")</v>
      </c>
      <c r="AD478" t="str">
        <f t="shared" si="237"/>
        <v>=IF(BULLY_training_input.xlsx!A385&lt;&gt;"",BULLY_training_input.xlsx!A385,"")</v>
      </c>
      <c r="AE478" t="str">
        <f t="shared" si="237"/>
        <v>=IF(EMOT_SELF_C_training_input.xlsx!A385&lt;&gt;"",EMOT_SELF_C_training_input.xlsx!A385,"")</v>
      </c>
      <c r="AF478" t="str">
        <f t="shared" si="237"/>
        <v>=IF(EXE_FUN_training_input.xlsx!A385&lt;&gt;"",EXE_FUN_training_input.xlsx!A385,"")</v>
      </c>
      <c r="AG478" t="str">
        <f t="shared" si="237"/>
        <v>=IF(MANIA_training_input.xlsx!A385&lt;&gt;"",MANIA_training_input.xlsx!A385,"")</v>
      </c>
      <c r="AH478" t="str">
        <f t="shared" si="237"/>
        <v>=IF(NEG_EMOT_training_input.xlsx!A385&lt;&gt;"",NEG_EMOT_training_input.xlsx!A385,"")</v>
      </c>
      <c r="AI478" t="str">
        <f t="shared" si="237"/>
        <v>=IF(ADAPT_training_input.xlsx!A385&lt;&gt;"",ADAPT_training_input.xlsx!A385,"")</v>
      </c>
      <c r="AJ478" t="str">
        <f t="shared" si="237"/>
        <v>=IF(SOC_SK_training_input.xlsx!A385&lt;&gt;"",SOC_SK_training_input.xlsx!A385,"")</v>
      </c>
      <c r="AK478" t="str">
        <f t="shared" si="237"/>
        <v>=IF(LEAD_training_input.xlsx!A385&lt;&gt;"",LEAD_training_input.xlsx!A385,"")</v>
      </c>
      <c r="AL478" t="str">
        <f t="shared" si="237"/>
        <v>=IF(ACT_DAIL_training_input.xlsx!A385&lt;&gt;"",ACT_DAIL_training_input.xlsx!A385,"")</v>
      </c>
      <c r="AM478" t="str">
        <f t="shared" si="237"/>
        <v>=IF(FUN_COM_training_input.xlsx!A385&lt;&gt;"",FUN_COM_training_input.xlsx!A385,"")</v>
      </c>
      <c r="AN478" t="str">
        <f t="shared" si="237"/>
        <v>=IF(RESILI_training_input.xlsx!A385&lt;&gt;"",RESILI_training_input.xlsx!A385,"")</v>
      </c>
      <c r="AO478" t="str">
        <f t="shared" si="237"/>
        <v>=IF(SEL_training_input.xlsx!A385&lt;&gt;"",SEL_training_input.xlsx!A385,"")</v>
      </c>
      <c r="AP478" t="str">
        <f t="shared" si="237"/>
        <v>=IF(SEV_training_input.xlsx!A385&lt;&gt;"",SEV_training_input.xlsx!A385,"")</v>
      </c>
      <c r="AQ478" t="str">
        <f t="shared" si="237"/>
        <v>=IF(ANHEDONIA_training_input.xlsx!A385&lt;&gt;"",ANHEDONIA_training_input.xlsx!A385,"")</v>
      </c>
      <c r="AR478" t="str">
        <f t="shared" si="237"/>
        <v>=IF(ANXIOUSNESS_training_input.xlsx!A385&lt;&gt;"",ANXIOUSNESS_training_input.xlsx!A385,"")</v>
      </c>
      <c r="AS478" t="str">
        <f t="shared" si="237"/>
        <v>=IF(ATTENTION_SEEKING_training_input.xlsx!A385&lt;&gt;"",ATTENTION_SEEKING_training_input.xlsx!A385,"")</v>
      </c>
      <c r="AT478" t="str">
        <f t="shared" si="237"/>
        <v>=IF(CALLOUSNESS_training_input.xlsx!A385&lt;&gt;"",CALLOUSNESS_training_input.xlsx!A385,"")</v>
      </c>
      <c r="AU478" t="str">
        <f t="shared" si="237"/>
        <v>=IF(DECEITFULNESS_training_input.xlsx!A385&lt;&gt;"",DECEITFULNESS_training_input.xlsx!A385,"")</v>
      </c>
      <c r="AV478" t="str">
        <f t="shared" si="237"/>
        <v>=IF(DEPRESSIVITY_training_input.xlsx!A385&lt;&gt;"",DEPRESSIVITY_training_input.xlsx!A385,"")</v>
      </c>
      <c r="AW478" t="str">
        <f t="shared" si="237"/>
        <v>=IF(DISTRACTIBILITY_training_input.xlsx!A385&lt;&gt;"",DISTRACTIBILITY_training_input.xlsx!A385,"")</v>
      </c>
      <c r="AX478" t="str">
        <f t="shared" si="237"/>
        <v>=IF(ECCENTRICITY_training_input.xlsx!A385&lt;&gt;"",ECCENTRICITY_training_input.xlsx!A385,"")</v>
      </c>
      <c r="AY478" t="str">
        <f t="shared" si="237"/>
        <v>=IF(EMOTIONAL_LABILITY_training_input.xlsx!A385&lt;&gt;"",EMOTIONAL_LABILITY_training_input.xlsx!A385,"")</v>
      </c>
      <c r="AZ478" t="str">
        <f t="shared" si="237"/>
        <v>=IF(GRANDIOSITY_training_input.xlsx!A385&lt;&gt;"",GRANDIOSITY_training_input.xlsx!A385,"")</v>
      </c>
      <c r="BA478" t="str">
        <f t="shared" si="237"/>
        <v>=IF(HOSTILITY_training_input.xlsx!A385&lt;&gt;"",HOSTILITY_training_input.xlsx!A385,"")</v>
      </c>
      <c r="BB478" t="str">
        <f t="shared" si="237"/>
        <v>=IF(IMPULSIVITY_training_input.xlsx!A385&lt;&gt;"",IMPULSIVITY_training_input.xlsx!A385,"")</v>
      </c>
      <c r="BC478" t="str">
        <f t="shared" si="237"/>
        <v>=IF(INTIMACY_AVOIDANCE_training_input.xlsx!A385&lt;&gt;"",INTIMACY_AVOIDANCE_training_input.xlsx!A385,"")</v>
      </c>
      <c r="BD478" t="str">
        <f t="shared" si="237"/>
        <v>=IF(IRRESPONSIBILITY_training_input.xlsx!A385&lt;&gt;"",IRRESPONSIBILITY_training_input.xlsx!A385,"")</v>
      </c>
      <c r="BE478" t="str">
        <f t="shared" si="237"/>
        <v>=IF(MANIPULATIVENESS_training_input.xlsx!A385&lt;&gt;"",MANIPULATIVENESS_training_input.xlsx!A385,"")</v>
      </c>
      <c r="BF478" t="str">
        <f t="shared" si="237"/>
        <v>=IF(PERCEPTUAL_DYSREGULATION_training_input.xlsx!A385&lt;&gt;"",PERCEPTUAL_DYSREGULATION_training_input.xlsx!A385,"")</v>
      </c>
      <c r="BG478" t="str">
        <f t="shared" si="237"/>
        <v>=IF(PERSEVERATION_training_input.xlsx!A385&lt;&gt;"",PERSEVERATION_training_input.xlsx!A385,"")</v>
      </c>
      <c r="BH478" t="str">
        <f t="shared" si="237"/>
        <v>=IF(RESTRICTED_AFFECTIVITY_training_input.xlsx!A385&lt;&gt;"",RESTRICTED_AFFECTIVITY_training_input.xlsx!A385,"")</v>
      </c>
      <c r="BI478" t="str">
        <f t="shared" si="237"/>
        <v>=IF(RIGID_PERFECTIONISM_training_input.xlsx!A385&lt;&gt;"",RIGID_PERFECTIONISM_training_input.xlsx!A385,"")</v>
      </c>
      <c r="BJ478" t="str">
        <f t="shared" si="237"/>
        <v>=IF(RISK_TAKING_training_input.xlsx!A385&lt;&gt;"",RISK_TAKING_training_input.xlsx!A385,"")</v>
      </c>
      <c r="BK478" t="str">
        <f t="shared" si="237"/>
        <v>=IF(SEPARATION_INSECURITY_training_input.xlsx!A385&lt;&gt;"",SEPARATION_INSECURITY_training_input.xlsx!A385,"")</v>
      </c>
      <c r="BL478" t="str">
        <f t="shared" si="237"/>
        <v>=IF(SUBMISSIVENESS_training_input.xlsx!A385&lt;&gt;"",SUBMISSIVENESS_training_input.xlsx!A385,"")</v>
      </c>
      <c r="BM478" t="str">
        <f t="shared" si="237"/>
        <v>=IF(SUSPICIOUSNESS_training_input.xlsx!A385&lt;&gt;"",SUSPICIOUSNESS_training_input.xlsx!A385,"")</v>
      </c>
      <c r="BN478" t="str">
        <f t="shared" si="237"/>
        <v>=IF(UNUSUAL_BELIEFS_training_input.xlsx!A385&lt;&gt;"",UNUSUAL_BELIEFS_training_input.xlsx!A385,"")</v>
      </c>
      <c r="BO478" t="str">
        <f t="shared" si="236"/>
        <v>=IF(WITHDRAWAL_training_input.xlsx!A385&lt;&gt;"",WITHDRAWAL_training_input.xlsx!A385,"")</v>
      </c>
      <c r="BP478" t="str">
        <f t="shared" si="236"/>
        <v>=IF(ACT_training_input.xlsx!A385&lt;&gt;"",ACT_training_input.xlsx!A385,"")</v>
      </c>
      <c r="BQ478" t="str">
        <f t="shared" si="236"/>
        <v>=IF(DSP_training_input.xlsx!A385&lt;&gt;"",DSP_training_input.xlsx!A385,"")</v>
      </c>
      <c r="BR478" t="str">
        <f t="shared" si="236"/>
        <v>=IF(PAG_training_input.xlsx!A385&lt;&gt;"",PAG_training_input.xlsx!A385,"")</v>
      </c>
      <c r="BS478" t="str">
        <f t="shared" si="236"/>
        <v>=IF(PRO_training_input.xlsx!A385&lt;&gt;"",PRO_training_input.xlsx!A385,"")</v>
      </c>
      <c r="BT478" t="str">
        <f t="shared" si="236"/>
        <v>=IF(SPL_training_input.xlsx!A385&lt;&gt;"",SPL_training_input.xlsx!A385,"")</v>
      </c>
      <c r="BU478" t="str">
        <f t="shared" si="236"/>
        <v>=IF(WDR_training_input.xlsx!A385&lt;&gt;"",WDR_training_input.xlsx!A385,"")</v>
      </c>
      <c r="BV478" t="str">
        <f t="shared" si="236"/>
        <v>=IF(CON_training_input.xlsx!A385&lt;&gt;"",CON_training_input.xlsx!A385,"")</v>
      </c>
      <c r="BW478" t="str">
        <f t="shared" si="236"/>
        <v>=IF(DSC_training_input.xlsx!A385&lt;&gt;"",DSC_training_input.xlsx!A385,"")</v>
      </c>
      <c r="BX478" t="str">
        <f t="shared" si="236"/>
        <v>=IF(FAN_training_input.xlsx!A385&lt;&gt;"",FAN_training_input.xlsx!A385,"")</v>
      </c>
      <c r="BY478" t="str">
        <f t="shared" si="236"/>
        <v>=IF(OMN_training_input.xlsx!A385&lt;&gt;"",OMN_training_input.xlsx!A385,"")</v>
      </c>
      <c r="BZ478" t="str">
        <f t="shared" si="236"/>
        <v>=IF(REP_training_input.xlsx!A385&lt;&gt;"",REP_training_input.xlsx!A385,"")</v>
      </c>
      <c r="CA478" t="str">
        <f t="shared" si="236"/>
        <v>=IF(SOM_training_input.xlsx!A385&lt;&gt;"",SOM_training_input.xlsx!A385,"")</v>
      </c>
      <c r="CB478" t="str">
        <f t="shared" si="236"/>
        <v>=IF(SUB_training_input.xlsx!A385&lt;&gt;"",SUB_training_input.xlsx!A385,"")</v>
      </c>
      <c r="CC478" t="str">
        <f t="shared" si="236"/>
        <v>=IF(UND_training_input.xlsx!A385&lt;&gt;"",UND_training_input.xlsx!A385,"")</v>
      </c>
      <c r="CD478" t="str">
        <f t="shared" si="236"/>
        <v>=IF(ALT_training_input.xlsx!A385&lt;&gt;"",ALT_training_input.xlsx!A385,"")</v>
      </c>
      <c r="CE478" t="str">
        <f t="shared" si="236"/>
        <v>=IF(HUM_training_input.xlsx!A385&lt;&gt;"",HUM_training_input.xlsx!A385,"")</v>
      </c>
      <c r="CF478" t="str">
        <f t="shared" si="236"/>
        <v>=IF(IDL_training_input.xlsx!A385&lt;&gt;"",IDL_training_input.xlsx!A385,"")</v>
      </c>
      <c r="CG478" t="str">
        <f t="shared" si="236"/>
        <v>=IF(RFM_training_input.xlsx!A385&lt;&gt;"",RFM_training_input.xlsx!A385,"")</v>
      </c>
      <c r="CH478" t="str">
        <f t="shared" si="236"/>
        <v>=IF(DN_training_input.xlsx!A385&lt;&gt;"",DN_training_input.xlsx!A385,"")</v>
      </c>
      <c r="CI478" t="str">
        <f t="shared" si="236"/>
        <v>=IF(INT_training_input.xlsx!A385&lt;&gt;"",INT_training_input.xlsx!A385,"")</v>
      </c>
      <c r="CJ478" t="str">
        <f t="shared" si="236"/>
        <v>=IF(SUP_training_input.xlsx!A385&lt;&gt;"",SUP_training_input.xlsx!A385,"")</v>
      </c>
      <c r="CK478" t="str">
        <f t="shared" si="236"/>
        <v>=IF(ANT_training_input.xlsx!A385&lt;&gt;"",ANT_training_input.xlsx!A385,"")</v>
      </c>
      <c r="CL478" t="str">
        <f t="shared" si="236"/>
        <v>=IF(ISO_training_input.xlsx!A385&lt;&gt;"",ISO_training_input.xlsx!A385,"")</v>
      </c>
    </row>
    <row r="479" spans="1:90">
      <c r="A479">
        <v>386</v>
      </c>
      <c r="B479" t="str">
        <f t="shared" ref="B479:B542" si="238">CONCATENATE($A$11,B$1,$A$12,$A479,$A$13,B$1,$A$14,$A479,$A$15)</f>
        <v>=IF(SUICIDE_training_input.xlsx!A386&lt;&gt;"",SUICIDE_training_input.xlsx!A386,"")</v>
      </c>
      <c r="C479" t="str">
        <f t="shared" si="237"/>
        <v>=IF(IQ_training_input.xlsx!A386&lt;&gt;"",IQ_training_input.xlsx!A386,"")</v>
      </c>
      <c r="D479" t="str">
        <f t="shared" si="237"/>
        <v>=IF(AMBIG_training_input.xlsx!A386&lt;&gt;"",AMBIG_training_input.xlsx!A386,"")</v>
      </c>
      <c r="E479" t="str">
        <f t="shared" si="237"/>
        <v>=IF(EGODYST_training_input.xlsx!A386&lt;&gt;"",EGODYST_training_input.xlsx!A386,"")</v>
      </c>
      <c r="F479" t="str">
        <f t="shared" si="237"/>
        <v>=IF(AUTISM_training_input.xlsx!A386&lt;&gt;"",AUTISM_training_input.xlsx!A386,"")</v>
      </c>
      <c r="G479" t="str">
        <f t="shared" si="237"/>
        <v>=IF(IDENTITY_training_input.xlsx!A386&lt;&gt;"",IDENTITY_training_input.xlsx!A386,"")</v>
      </c>
      <c r="H479" t="str">
        <f t="shared" si="237"/>
        <v>=IF(SELFDIR_training_input.xlsx!A386&lt;&gt;"",SELFDIR_training_input.xlsx!A386,"")</v>
      </c>
      <c r="I479" t="str">
        <f t="shared" si="237"/>
        <v>=IF(EMPATHY_training_input.xlsx!A386&lt;&gt;"",EMPATHY_training_input.xlsx!A386,"")</v>
      </c>
      <c r="J479" t="str">
        <f t="shared" si="237"/>
        <v>=IF(INTIMACY_training_input.xlsx!A386&lt;&gt;"",INTIMACY_training_input.xlsx!A386,"")</v>
      </c>
      <c r="K479" t="str">
        <f t="shared" si="237"/>
        <v>=IF(ACUTE_training_input.xlsx!A386&lt;&gt;"",ACUTE_training_input.xlsx!A386,"")</v>
      </c>
      <c r="L479" t="str">
        <f t="shared" si="237"/>
        <v>=IF(CHRONIC_training_input.xlsx!A386&lt;&gt;"",CHRONIC_training_input.xlsx!A386,"")</v>
      </c>
      <c r="M479" t="str">
        <f t="shared" si="237"/>
        <v>=IF(TRAUMA_PAST_training_input.xlsx!A386&lt;&gt;"",TRAUMA_PAST_training_input.xlsx!A386,"")</v>
      </c>
      <c r="N479" t="str">
        <f t="shared" si="237"/>
        <v>=IF(TRAUMA_PRESENT_training_input.xlsx!A386&lt;&gt;"",TRAUMA_PRESENT_training_input.xlsx!A386,"")</v>
      </c>
      <c r="O479" t="str">
        <f t="shared" si="237"/>
        <v>=IF(HOPE_training_input.xlsx!A386&lt;&gt;"",HOPE_training_input.xlsx!A386,"")</v>
      </c>
      <c r="P479" t="str">
        <f t="shared" si="237"/>
        <v>=IF(SELFAFFICACY_training_input.xlsx!A386&lt;&gt;"",SELFAFFICACY_training_input.xlsx!A386,"")</v>
      </c>
      <c r="Q479" t="str">
        <f t="shared" si="237"/>
        <v>=IF(SELFESTEEM_training_input.xlsx!A386&lt;&gt;"",SELFESTEEM_training_input.xlsx!A386,"")</v>
      </c>
      <c r="R479" t="str">
        <f t="shared" si="237"/>
        <v>=IF(WELLBEING_training_input.xlsx!A386&lt;&gt;"",WELLBEING_training_input.xlsx!A386,"")</v>
      </c>
      <c r="S479" t="str">
        <f t="shared" si="237"/>
        <v>=IF(HYPER_training_input.xlsx!A386&lt;&gt;"",HYPER_training_input.xlsx!A386,"")</v>
      </c>
      <c r="T479" t="str">
        <f t="shared" si="237"/>
        <v>=IF(AGGR_training_input.xlsx!A386&lt;&gt;"",AGGR_training_input.xlsx!A386,"")</v>
      </c>
      <c r="U479" t="str">
        <f t="shared" si="237"/>
        <v>=IF(COND_PR_training_input.xlsx!A386&lt;&gt;"",COND_PR_training_input.xlsx!A386,"")</v>
      </c>
      <c r="V479" t="str">
        <f t="shared" si="237"/>
        <v>=IF(ANXIE_training_input.xlsx!A386&lt;&gt;"",ANXIE_training_input.xlsx!A386,"")</v>
      </c>
      <c r="W479" t="str">
        <f t="shared" si="237"/>
        <v>=IF(DEPR_training_input.xlsx!A386&lt;&gt;"",DEPR_training_input.xlsx!A386,"")</v>
      </c>
      <c r="X479" t="str">
        <f t="shared" si="237"/>
        <v>=IF(SOMAT_training_input.xlsx!A386&lt;&gt;"",SOMAT_training_input.xlsx!A386,"")</v>
      </c>
      <c r="Y479" t="str">
        <f t="shared" si="237"/>
        <v>=IF(ATYPI_training_input.xlsx!A386&lt;&gt;"",ATYPI_training_input.xlsx!A386,"")</v>
      </c>
      <c r="Z479" t="str">
        <f t="shared" si="237"/>
        <v>=IF(WITHD_training_input.xlsx!A386&lt;&gt;"",WITHD_training_input.xlsx!A386,"")</v>
      </c>
      <c r="AA479" t="str">
        <f t="shared" si="237"/>
        <v>=IF(ATTE_PR_training_input.xlsx!A386&lt;&gt;"",ATTE_PR_training_input.xlsx!A386,"")</v>
      </c>
      <c r="AB479" t="str">
        <f t="shared" si="237"/>
        <v>=IF(ANG_CONT_training_input.xlsx!A386&lt;&gt;"",ANG_CONT_training_input.xlsx!A386,"")</v>
      </c>
      <c r="AC479" t="str">
        <f t="shared" si="237"/>
        <v>=IF(DEV_SOC_DIS_training_input.xlsx!A386&lt;&gt;"",DEV_SOC_DIS_training_input.xlsx!A386,"")</v>
      </c>
      <c r="AD479" t="str">
        <f t="shared" si="237"/>
        <v>=IF(BULLY_training_input.xlsx!A386&lt;&gt;"",BULLY_training_input.xlsx!A386,"")</v>
      </c>
      <c r="AE479" t="str">
        <f t="shared" si="237"/>
        <v>=IF(EMOT_SELF_C_training_input.xlsx!A386&lt;&gt;"",EMOT_SELF_C_training_input.xlsx!A386,"")</v>
      </c>
      <c r="AF479" t="str">
        <f t="shared" si="237"/>
        <v>=IF(EXE_FUN_training_input.xlsx!A386&lt;&gt;"",EXE_FUN_training_input.xlsx!A386,"")</v>
      </c>
      <c r="AG479" t="str">
        <f t="shared" si="237"/>
        <v>=IF(MANIA_training_input.xlsx!A386&lt;&gt;"",MANIA_training_input.xlsx!A386,"")</v>
      </c>
      <c r="AH479" t="str">
        <f t="shared" si="237"/>
        <v>=IF(NEG_EMOT_training_input.xlsx!A386&lt;&gt;"",NEG_EMOT_training_input.xlsx!A386,"")</v>
      </c>
      <c r="AI479" t="str">
        <f t="shared" si="237"/>
        <v>=IF(ADAPT_training_input.xlsx!A386&lt;&gt;"",ADAPT_training_input.xlsx!A386,"")</v>
      </c>
      <c r="AJ479" t="str">
        <f t="shared" si="237"/>
        <v>=IF(SOC_SK_training_input.xlsx!A386&lt;&gt;"",SOC_SK_training_input.xlsx!A386,"")</v>
      </c>
      <c r="AK479" t="str">
        <f t="shared" si="237"/>
        <v>=IF(LEAD_training_input.xlsx!A386&lt;&gt;"",LEAD_training_input.xlsx!A386,"")</v>
      </c>
      <c r="AL479" t="str">
        <f t="shared" si="237"/>
        <v>=IF(ACT_DAIL_training_input.xlsx!A386&lt;&gt;"",ACT_DAIL_training_input.xlsx!A386,"")</v>
      </c>
      <c r="AM479" t="str">
        <f t="shared" si="237"/>
        <v>=IF(FUN_COM_training_input.xlsx!A386&lt;&gt;"",FUN_COM_training_input.xlsx!A386,"")</v>
      </c>
      <c r="AN479" t="str">
        <f t="shared" si="237"/>
        <v>=IF(RESILI_training_input.xlsx!A386&lt;&gt;"",RESILI_training_input.xlsx!A386,"")</v>
      </c>
      <c r="AO479" t="str">
        <f t="shared" si="237"/>
        <v>=IF(SEL_training_input.xlsx!A386&lt;&gt;"",SEL_training_input.xlsx!A386,"")</v>
      </c>
      <c r="AP479" t="str">
        <f t="shared" si="237"/>
        <v>=IF(SEV_training_input.xlsx!A386&lt;&gt;"",SEV_training_input.xlsx!A386,"")</v>
      </c>
      <c r="AQ479" t="str">
        <f t="shared" si="237"/>
        <v>=IF(ANHEDONIA_training_input.xlsx!A386&lt;&gt;"",ANHEDONIA_training_input.xlsx!A386,"")</v>
      </c>
      <c r="AR479" t="str">
        <f t="shared" si="237"/>
        <v>=IF(ANXIOUSNESS_training_input.xlsx!A386&lt;&gt;"",ANXIOUSNESS_training_input.xlsx!A386,"")</v>
      </c>
      <c r="AS479" t="str">
        <f t="shared" si="237"/>
        <v>=IF(ATTENTION_SEEKING_training_input.xlsx!A386&lt;&gt;"",ATTENTION_SEEKING_training_input.xlsx!A386,"")</v>
      </c>
      <c r="AT479" t="str">
        <f t="shared" si="237"/>
        <v>=IF(CALLOUSNESS_training_input.xlsx!A386&lt;&gt;"",CALLOUSNESS_training_input.xlsx!A386,"")</v>
      </c>
      <c r="AU479" t="str">
        <f t="shared" si="237"/>
        <v>=IF(DECEITFULNESS_training_input.xlsx!A386&lt;&gt;"",DECEITFULNESS_training_input.xlsx!A386,"")</v>
      </c>
      <c r="AV479" t="str">
        <f t="shared" si="237"/>
        <v>=IF(DEPRESSIVITY_training_input.xlsx!A386&lt;&gt;"",DEPRESSIVITY_training_input.xlsx!A386,"")</v>
      </c>
      <c r="AW479" t="str">
        <f t="shared" si="237"/>
        <v>=IF(DISTRACTIBILITY_training_input.xlsx!A386&lt;&gt;"",DISTRACTIBILITY_training_input.xlsx!A386,"")</v>
      </c>
      <c r="AX479" t="str">
        <f t="shared" si="237"/>
        <v>=IF(ECCENTRICITY_training_input.xlsx!A386&lt;&gt;"",ECCENTRICITY_training_input.xlsx!A386,"")</v>
      </c>
      <c r="AY479" t="str">
        <f t="shared" si="237"/>
        <v>=IF(EMOTIONAL_LABILITY_training_input.xlsx!A386&lt;&gt;"",EMOTIONAL_LABILITY_training_input.xlsx!A386,"")</v>
      </c>
      <c r="AZ479" t="str">
        <f t="shared" si="237"/>
        <v>=IF(GRANDIOSITY_training_input.xlsx!A386&lt;&gt;"",GRANDIOSITY_training_input.xlsx!A386,"")</v>
      </c>
      <c r="BA479" t="str">
        <f t="shared" si="237"/>
        <v>=IF(HOSTILITY_training_input.xlsx!A386&lt;&gt;"",HOSTILITY_training_input.xlsx!A386,"")</v>
      </c>
      <c r="BB479" t="str">
        <f t="shared" si="237"/>
        <v>=IF(IMPULSIVITY_training_input.xlsx!A386&lt;&gt;"",IMPULSIVITY_training_input.xlsx!A386,"")</v>
      </c>
      <c r="BC479" t="str">
        <f t="shared" si="237"/>
        <v>=IF(INTIMACY_AVOIDANCE_training_input.xlsx!A386&lt;&gt;"",INTIMACY_AVOIDANCE_training_input.xlsx!A386,"")</v>
      </c>
      <c r="BD479" t="str">
        <f t="shared" si="237"/>
        <v>=IF(IRRESPONSIBILITY_training_input.xlsx!A386&lt;&gt;"",IRRESPONSIBILITY_training_input.xlsx!A386,"")</v>
      </c>
      <c r="BE479" t="str">
        <f t="shared" si="237"/>
        <v>=IF(MANIPULATIVENESS_training_input.xlsx!A386&lt;&gt;"",MANIPULATIVENESS_training_input.xlsx!A386,"")</v>
      </c>
      <c r="BF479" t="str">
        <f t="shared" si="237"/>
        <v>=IF(PERCEPTUAL_DYSREGULATION_training_input.xlsx!A386&lt;&gt;"",PERCEPTUAL_DYSREGULATION_training_input.xlsx!A386,"")</v>
      </c>
      <c r="BG479" t="str">
        <f t="shared" si="237"/>
        <v>=IF(PERSEVERATION_training_input.xlsx!A386&lt;&gt;"",PERSEVERATION_training_input.xlsx!A386,"")</v>
      </c>
      <c r="BH479" t="str">
        <f t="shared" si="237"/>
        <v>=IF(RESTRICTED_AFFECTIVITY_training_input.xlsx!A386&lt;&gt;"",RESTRICTED_AFFECTIVITY_training_input.xlsx!A386,"")</v>
      </c>
      <c r="BI479" t="str">
        <f t="shared" si="237"/>
        <v>=IF(RIGID_PERFECTIONISM_training_input.xlsx!A386&lt;&gt;"",RIGID_PERFECTIONISM_training_input.xlsx!A386,"")</v>
      </c>
      <c r="BJ479" t="str">
        <f t="shared" si="237"/>
        <v>=IF(RISK_TAKING_training_input.xlsx!A386&lt;&gt;"",RISK_TAKING_training_input.xlsx!A386,"")</v>
      </c>
      <c r="BK479" t="str">
        <f t="shared" si="237"/>
        <v>=IF(SEPARATION_INSECURITY_training_input.xlsx!A386&lt;&gt;"",SEPARATION_INSECURITY_training_input.xlsx!A386,"")</v>
      </c>
      <c r="BL479" t="str">
        <f t="shared" si="237"/>
        <v>=IF(SUBMISSIVENESS_training_input.xlsx!A386&lt;&gt;"",SUBMISSIVENESS_training_input.xlsx!A386,"")</v>
      </c>
      <c r="BM479" t="str">
        <f t="shared" si="237"/>
        <v>=IF(SUSPICIOUSNESS_training_input.xlsx!A386&lt;&gt;"",SUSPICIOUSNESS_training_input.xlsx!A386,"")</v>
      </c>
      <c r="BN479" t="str">
        <f t="shared" si="237"/>
        <v>=IF(UNUSUAL_BELIEFS_training_input.xlsx!A386&lt;&gt;"",UNUSUAL_BELIEFS_training_input.xlsx!A386,"")</v>
      </c>
      <c r="BO479" t="str">
        <f t="shared" si="236"/>
        <v>=IF(WITHDRAWAL_training_input.xlsx!A386&lt;&gt;"",WITHDRAWAL_training_input.xlsx!A386,"")</v>
      </c>
      <c r="BP479" t="str">
        <f t="shared" si="236"/>
        <v>=IF(ACT_training_input.xlsx!A386&lt;&gt;"",ACT_training_input.xlsx!A386,"")</v>
      </c>
      <c r="BQ479" t="str">
        <f t="shared" si="236"/>
        <v>=IF(DSP_training_input.xlsx!A386&lt;&gt;"",DSP_training_input.xlsx!A386,"")</v>
      </c>
      <c r="BR479" t="str">
        <f t="shared" si="236"/>
        <v>=IF(PAG_training_input.xlsx!A386&lt;&gt;"",PAG_training_input.xlsx!A386,"")</v>
      </c>
      <c r="BS479" t="str">
        <f t="shared" si="236"/>
        <v>=IF(PRO_training_input.xlsx!A386&lt;&gt;"",PRO_training_input.xlsx!A386,"")</v>
      </c>
      <c r="BT479" t="str">
        <f t="shared" si="236"/>
        <v>=IF(SPL_training_input.xlsx!A386&lt;&gt;"",SPL_training_input.xlsx!A386,"")</v>
      </c>
      <c r="BU479" t="str">
        <f t="shared" si="236"/>
        <v>=IF(WDR_training_input.xlsx!A386&lt;&gt;"",WDR_training_input.xlsx!A386,"")</v>
      </c>
      <c r="BV479" t="str">
        <f t="shared" si="236"/>
        <v>=IF(CON_training_input.xlsx!A386&lt;&gt;"",CON_training_input.xlsx!A386,"")</v>
      </c>
      <c r="BW479" t="str">
        <f t="shared" si="236"/>
        <v>=IF(DSC_training_input.xlsx!A386&lt;&gt;"",DSC_training_input.xlsx!A386,"")</v>
      </c>
      <c r="BX479" t="str">
        <f t="shared" si="236"/>
        <v>=IF(FAN_training_input.xlsx!A386&lt;&gt;"",FAN_training_input.xlsx!A386,"")</v>
      </c>
      <c r="BY479" t="str">
        <f t="shared" si="236"/>
        <v>=IF(OMN_training_input.xlsx!A386&lt;&gt;"",OMN_training_input.xlsx!A386,"")</v>
      </c>
      <c r="BZ479" t="str">
        <f t="shared" si="236"/>
        <v>=IF(REP_training_input.xlsx!A386&lt;&gt;"",REP_training_input.xlsx!A386,"")</v>
      </c>
      <c r="CA479" t="str">
        <f t="shared" si="236"/>
        <v>=IF(SOM_training_input.xlsx!A386&lt;&gt;"",SOM_training_input.xlsx!A386,"")</v>
      </c>
      <c r="CB479" t="str">
        <f t="shared" si="236"/>
        <v>=IF(SUB_training_input.xlsx!A386&lt;&gt;"",SUB_training_input.xlsx!A386,"")</v>
      </c>
      <c r="CC479" t="str">
        <f t="shared" si="236"/>
        <v>=IF(UND_training_input.xlsx!A386&lt;&gt;"",UND_training_input.xlsx!A386,"")</v>
      </c>
      <c r="CD479" t="str">
        <f t="shared" si="236"/>
        <v>=IF(ALT_training_input.xlsx!A386&lt;&gt;"",ALT_training_input.xlsx!A386,"")</v>
      </c>
      <c r="CE479" t="str">
        <f t="shared" si="236"/>
        <v>=IF(HUM_training_input.xlsx!A386&lt;&gt;"",HUM_training_input.xlsx!A386,"")</v>
      </c>
      <c r="CF479" t="str">
        <f t="shared" si="236"/>
        <v>=IF(IDL_training_input.xlsx!A386&lt;&gt;"",IDL_training_input.xlsx!A386,"")</v>
      </c>
      <c r="CG479" t="str">
        <f t="shared" si="236"/>
        <v>=IF(RFM_training_input.xlsx!A386&lt;&gt;"",RFM_training_input.xlsx!A386,"")</v>
      </c>
      <c r="CH479" t="str">
        <f t="shared" si="236"/>
        <v>=IF(DN_training_input.xlsx!A386&lt;&gt;"",DN_training_input.xlsx!A386,"")</v>
      </c>
      <c r="CI479" t="str">
        <f t="shared" si="236"/>
        <v>=IF(INT_training_input.xlsx!A386&lt;&gt;"",INT_training_input.xlsx!A386,"")</v>
      </c>
      <c r="CJ479" t="str">
        <f t="shared" si="236"/>
        <v>=IF(SUP_training_input.xlsx!A386&lt;&gt;"",SUP_training_input.xlsx!A386,"")</v>
      </c>
      <c r="CK479" t="str">
        <f t="shared" si="236"/>
        <v>=IF(ANT_training_input.xlsx!A386&lt;&gt;"",ANT_training_input.xlsx!A386,"")</v>
      </c>
      <c r="CL479" t="str">
        <f t="shared" si="236"/>
        <v>=IF(ISO_training_input.xlsx!A386&lt;&gt;"",ISO_training_input.xlsx!A386,"")</v>
      </c>
    </row>
    <row r="480" spans="1:90">
      <c r="A480">
        <v>387</v>
      </c>
      <c r="B480" t="str">
        <f t="shared" si="238"/>
        <v>=IF(SUICIDE_training_input.xlsx!A387&lt;&gt;"",SUICIDE_training_input.xlsx!A387,"")</v>
      </c>
      <c r="C480" t="str">
        <f t="shared" ref="C480:Q480" si="239">CONCATENATE($A$11,C$1,$A$12,$A480,$A$13,C$1,$A$14,$A480,$A$15)</f>
        <v>=IF(IQ_training_input.xlsx!A387&lt;&gt;"",IQ_training_input.xlsx!A387,"")</v>
      </c>
      <c r="D480" t="str">
        <f t="shared" si="239"/>
        <v>=IF(AMBIG_training_input.xlsx!A387&lt;&gt;"",AMBIG_training_input.xlsx!A387,"")</v>
      </c>
      <c r="E480" t="str">
        <f t="shared" si="239"/>
        <v>=IF(EGODYST_training_input.xlsx!A387&lt;&gt;"",EGODYST_training_input.xlsx!A387,"")</v>
      </c>
      <c r="F480" t="str">
        <f t="shared" si="239"/>
        <v>=IF(AUTISM_training_input.xlsx!A387&lt;&gt;"",AUTISM_training_input.xlsx!A387,"")</v>
      </c>
      <c r="G480" t="str">
        <f t="shared" si="239"/>
        <v>=IF(IDENTITY_training_input.xlsx!A387&lt;&gt;"",IDENTITY_training_input.xlsx!A387,"")</v>
      </c>
      <c r="H480" t="str">
        <f t="shared" si="239"/>
        <v>=IF(SELFDIR_training_input.xlsx!A387&lt;&gt;"",SELFDIR_training_input.xlsx!A387,"")</v>
      </c>
      <c r="I480" t="str">
        <f t="shared" si="239"/>
        <v>=IF(EMPATHY_training_input.xlsx!A387&lt;&gt;"",EMPATHY_training_input.xlsx!A387,"")</v>
      </c>
      <c r="J480" t="str">
        <f t="shared" si="239"/>
        <v>=IF(INTIMACY_training_input.xlsx!A387&lt;&gt;"",INTIMACY_training_input.xlsx!A387,"")</v>
      </c>
      <c r="K480" t="str">
        <f t="shared" si="239"/>
        <v>=IF(ACUTE_training_input.xlsx!A387&lt;&gt;"",ACUTE_training_input.xlsx!A387,"")</v>
      </c>
      <c r="L480" t="str">
        <f t="shared" si="239"/>
        <v>=IF(CHRONIC_training_input.xlsx!A387&lt;&gt;"",CHRONIC_training_input.xlsx!A387,"")</v>
      </c>
      <c r="M480" t="str">
        <f t="shared" si="239"/>
        <v>=IF(TRAUMA_PAST_training_input.xlsx!A387&lt;&gt;"",TRAUMA_PAST_training_input.xlsx!A387,"")</v>
      </c>
      <c r="N480" t="str">
        <f t="shared" si="239"/>
        <v>=IF(TRAUMA_PRESENT_training_input.xlsx!A387&lt;&gt;"",TRAUMA_PRESENT_training_input.xlsx!A387,"")</v>
      </c>
      <c r="O480" t="str">
        <f t="shared" si="239"/>
        <v>=IF(HOPE_training_input.xlsx!A387&lt;&gt;"",HOPE_training_input.xlsx!A387,"")</v>
      </c>
      <c r="P480" t="str">
        <f t="shared" si="239"/>
        <v>=IF(SELFAFFICACY_training_input.xlsx!A387&lt;&gt;"",SELFAFFICACY_training_input.xlsx!A387,"")</v>
      </c>
      <c r="Q480" t="str">
        <f t="shared" si="239"/>
        <v>=IF(SELFESTEEM_training_input.xlsx!A387&lt;&gt;"",SELFESTEEM_training_input.xlsx!A387,"")</v>
      </c>
      <c r="R480" t="str">
        <f t="shared" si="237"/>
        <v>=IF(WELLBEING_training_input.xlsx!A387&lt;&gt;"",WELLBEING_training_input.xlsx!A387,"")</v>
      </c>
      <c r="S480" t="str">
        <f t="shared" si="237"/>
        <v>=IF(HYPER_training_input.xlsx!A387&lt;&gt;"",HYPER_training_input.xlsx!A387,"")</v>
      </c>
      <c r="T480" t="str">
        <f t="shared" si="237"/>
        <v>=IF(AGGR_training_input.xlsx!A387&lt;&gt;"",AGGR_training_input.xlsx!A387,"")</v>
      </c>
      <c r="U480" t="str">
        <f t="shared" si="237"/>
        <v>=IF(COND_PR_training_input.xlsx!A387&lt;&gt;"",COND_PR_training_input.xlsx!A387,"")</v>
      </c>
      <c r="V480" t="str">
        <f t="shared" si="237"/>
        <v>=IF(ANXIE_training_input.xlsx!A387&lt;&gt;"",ANXIE_training_input.xlsx!A387,"")</v>
      </c>
      <c r="W480" t="str">
        <f t="shared" si="237"/>
        <v>=IF(DEPR_training_input.xlsx!A387&lt;&gt;"",DEPR_training_input.xlsx!A387,"")</v>
      </c>
      <c r="X480" t="str">
        <f t="shared" si="237"/>
        <v>=IF(SOMAT_training_input.xlsx!A387&lt;&gt;"",SOMAT_training_input.xlsx!A387,"")</v>
      </c>
      <c r="Y480" t="str">
        <f t="shared" si="237"/>
        <v>=IF(ATYPI_training_input.xlsx!A387&lt;&gt;"",ATYPI_training_input.xlsx!A387,"")</v>
      </c>
      <c r="Z480" t="str">
        <f t="shared" si="237"/>
        <v>=IF(WITHD_training_input.xlsx!A387&lt;&gt;"",WITHD_training_input.xlsx!A387,"")</v>
      </c>
      <c r="AA480" t="str">
        <f t="shared" si="237"/>
        <v>=IF(ATTE_PR_training_input.xlsx!A387&lt;&gt;"",ATTE_PR_training_input.xlsx!A387,"")</v>
      </c>
      <c r="AB480" t="str">
        <f t="shared" si="237"/>
        <v>=IF(ANG_CONT_training_input.xlsx!A387&lt;&gt;"",ANG_CONT_training_input.xlsx!A387,"")</v>
      </c>
      <c r="AC480" t="str">
        <f t="shared" si="237"/>
        <v>=IF(DEV_SOC_DIS_training_input.xlsx!A387&lt;&gt;"",DEV_SOC_DIS_training_input.xlsx!A387,"")</v>
      </c>
      <c r="AD480" t="str">
        <f t="shared" si="237"/>
        <v>=IF(BULLY_training_input.xlsx!A387&lt;&gt;"",BULLY_training_input.xlsx!A387,"")</v>
      </c>
      <c r="AE480" t="str">
        <f t="shared" si="237"/>
        <v>=IF(EMOT_SELF_C_training_input.xlsx!A387&lt;&gt;"",EMOT_SELF_C_training_input.xlsx!A387,"")</v>
      </c>
      <c r="AF480" t="str">
        <f t="shared" si="237"/>
        <v>=IF(EXE_FUN_training_input.xlsx!A387&lt;&gt;"",EXE_FUN_training_input.xlsx!A387,"")</v>
      </c>
      <c r="AG480" t="str">
        <f t="shared" si="237"/>
        <v>=IF(MANIA_training_input.xlsx!A387&lt;&gt;"",MANIA_training_input.xlsx!A387,"")</v>
      </c>
      <c r="AH480" t="str">
        <f t="shared" si="237"/>
        <v>=IF(NEG_EMOT_training_input.xlsx!A387&lt;&gt;"",NEG_EMOT_training_input.xlsx!A387,"")</v>
      </c>
      <c r="AI480" t="str">
        <f t="shared" si="237"/>
        <v>=IF(ADAPT_training_input.xlsx!A387&lt;&gt;"",ADAPT_training_input.xlsx!A387,"")</v>
      </c>
      <c r="AJ480" t="str">
        <f t="shared" si="237"/>
        <v>=IF(SOC_SK_training_input.xlsx!A387&lt;&gt;"",SOC_SK_training_input.xlsx!A387,"")</v>
      </c>
      <c r="AK480" t="str">
        <f t="shared" si="237"/>
        <v>=IF(LEAD_training_input.xlsx!A387&lt;&gt;"",LEAD_training_input.xlsx!A387,"")</v>
      </c>
      <c r="AL480" t="str">
        <f t="shared" si="237"/>
        <v>=IF(ACT_DAIL_training_input.xlsx!A387&lt;&gt;"",ACT_DAIL_training_input.xlsx!A387,"")</v>
      </c>
      <c r="AM480" t="str">
        <f t="shared" si="237"/>
        <v>=IF(FUN_COM_training_input.xlsx!A387&lt;&gt;"",FUN_COM_training_input.xlsx!A387,"")</v>
      </c>
      <c r="AN480" t="str">
        <f t="shared" si="237"/>
        <v>=IF(RESILI_training_input.xlsx!A387&lt;&gt;"",RESILI_training_input.xlsx!A387,"")</v>
      </c>
      <c r="AO480" t="str">
        <f t="shared" si="237"/>
        <v>=IF(SEL_training_input.xlsx!A387&lt;&gt;"",SEL_training_input.xlsx!A387,"")</v>
      </c>
      <c r="AP480" t="str">
        <f t="shared" si="237"/>
        <v>=IF(SEV_training_input.xlsx!A387&lt;&gt;"",SEV_training_input.xlsx!A387,"")</v>
      </c>
      <c r="AQ480" t="str">
        <f t="shared" si="237"/>
        <v>=IF(ANHEDONIA_training_input.xlsx!A387&lt;&gt;"",ANHEDONIA_training_input.xlsx!A387,"")</v>
      </c>
      <c r="AR480" t="str">
        <f t="shared" si="237"/>
        <v>=IF(ANXIOUSNESS_training_input.xlsx!A387&lt;&gt;"",ANXIOUSNESS_training_input.xlsx!A387,"")</v>
      </c>
      <c r="AS480" t="str">
        <f t="shared" si="237"/>
        <v>=IF(ATTENTION_SEEKING_training_input.xlsx!A387&lt;&gt;"",ATTENTION_SEEKING_training_input.xlsx!A387,"")</v>
      </c>
      <c r="AT480" t="str">
        <f t="shared" si="237"/>
        <v>=IF(CALLOUSNESS_training_input.xlsx!A387&lt;&gt;"",CALLOUSNESS_training_input.xlsx!A387,"")</v>
      </c>
      <c r="AU480" t="str">
        <f t="shared" si="237"/>
        <v>=IF(DECEITFULNESS_training_input.xlsx!A387&lt;&gt;"",DECEITFULNESS_training_input.xlsx!A387,"")</v>
      </c>
      <c r="AV480" t="str">
        <f t="shared" si="237"/>
        <v>=IF(DEPRESSIVITY_training_input.xlsx!A387&lt;&gt;"",DEPRESSIVITY_training_input.xlsx!A387,"")</v>
      </c>
      <c r="AW480" t="str">
        <f t="shared" si="237"/>
        <v>=IF(DISTRACTIBILITY_training_input.xlsx!A387&lt;&gt;"",DISTRACTIBILITY_training_input.xlsx!A387,"")</v>
      </c>
      <c r="AX480" t="str">
        <f t="shared" si="237"/>
        <v>=IF(ECCENTRICITY_training_input.xlsx!A387&lt;&gt;"",ECCENTRICITY_training_input.xlsx!A387,"")</v>
      </c>
      <c r="AY480" t="str">
        <f t="shared" si="237"/>
        <v>=IF(EMOTIONAL_LABILITY_training_input.xlsx!A387&lt;&gt;"",EMOTIONAL_LABILITY_training_input.xlsx!A387,"")</v>
      </c>
      <c r="AZ480" t="str">
        <f t="shared" si="237"/>
        <v>=IF(GRANDIOSITY_training_input.xlsx!A387&lt;&gt;"",GRANDIOSITY_training_input.xlsx!A387,"")</v>
      </c>
      <c r="BA480" t="str">
        <f t="shared" si="237"/>
        <v>=IF(HOSTILITY_training_input.xlsx!A387&lt;&gt;"",HOSTILITY_training_input.xlsx!A387,"")</v>
      </c>
      <c r="BB480" t="str">
        <f t="shared" si="237"/>
        <v>=IF(IMPULSIVITY_training_input.xlsx!A387&lt;&gt;"",IMPULSIVITY_training_input.xlsx!A387,"")</v>
      </c>
      <c r="BC480" t="str">
        <f t="shared" si="237"/>
        <v>=IF(INTIMACY_AVOIDANCE_training_input.xlsx!A387&lt;&gt;"",INTIMACY_AVOIDANCE_training_input.xlsx!A387,"")</v>
      </c>
      <c r="BD480" t="str">
        <f t="shared" si="237"/>
        <v>=IF(IRRESPONSIBILITY_training_input.xlsx!A387&lt;&gt;"",IRRESPONSIBILITY_training_input.xlsx!A387,"")</v>
      </c>
      <c r="BE480" t="str">
        <f t="shared" si="237"/>
        <v>=IF(MANIPULATIVENESS_training_input.xlsx!A387&lt;&gt;"",MANIPULATIVENESS_training_input.xlsx!A387,"")</v>
      </c>
      <c r="BF480" t="str">
        <f t="shared" si="237"/>
        <v>=IF(PERCEPTUAL_DYSREGULATION_training_input.xlsx!A387&lt;&gt;"",PERCEPTUAL_DYSREGULATION_training_input.xlsx!A387,"")</v>
      </c>
      <c r="BG480" t="str">
        <f t="shared" si="237"/>
        <v>=IF(PERSEVERATION_training_input.xlsx!A387&lt;&gt;"",PERSEVERATION_training_input.xlsx!A387,"")</v>
      </c>
      <c r="BH480" t="str">
        <f t="shared" si="237"/>
        <v>=IF(RESTRICTED_AFFECTIVITY_training_input.xlsx!A387&lt;&gt;"",RESTRICTED_AFFECTIVITY_training_input.xlsx!A387,"")</v>
      </c>
      <c r="BI480" t="str">
        <f t="shared" si="237"/>
        <v>=IF(RIGID_PERFECTIONISM_training_input.xlsx!A387&lt;&gt;"",RIGID_PERFECTIONISM_training_input.xlsx!A387,"")</v>
      </c>
      <c r="BJ480" t="str">
        <f t="shared" si="237"/>
        <v>=IF(RISK_TAKING_training_input.xlsx!A387&lt;&gt;"",RISK_TAKING_training_input.xlsx!A387,"")</v>
      </c>
      <c r="BK480" t="str">
        <f t="shared" si="237"/>
        <v>=IF(SEPARATION_INSECURITY_training_input.xlsx!A387&lt;&gt;"",SEPARATION_INSECURITY_training_input.xlsx!A387,"")</v>
      </c>
      <c r="BL480" t="str">
        <f t="shared" si="237"/>
        <v>=IF(SUBMISSIVENESS_training_input.xlsx!A387&lt;&gt;"",SUBMISSIVENESS_training_input.xlsx!A387,"")</v>
      </c>
      <c r="BM480" t="str">
        <f t="shared" si="237"/>
        <v>=IF(SUSPICIOUSNESS_training_input.xlsx!A387&lt;&gt;"",SUSPICIOUSNESS_training_input.xlsx!A387,"")</v>
      </c>
      <c r="BN480" t="str">
        <f t="shared" si="237"/>
        <v>=IF(UNUSUAL_BELIEFS_training_input.xlsx!A387&lt;&gt;"",UNUSUAL_BELIEFS_training_input.xlsx!A387,"")</v>
      </c>
      <c r="BO480" t="str">
        <f t="shared" si="236"/>
        <v>=IF(WITHDRAWAL_training_input.xlsx!A387&lt;&gt;"",WITHDRAWAL_training_input.xlsx!A387,"")</v>
      </c>
      <c r="BP480" t="str">
        <f t="shared" si="236"/>
        <v>=IF(ACT_training_input.xlsx!A387&lt;&gt;"",ACT_training_input.xlsx!A387,"")</v>
      </c>
      <c r="BQ480" t="str">
        <f t="shared" si="236"/>
        <v>=IF(DSP_training_input.xlsx!A387&lt;&gt;"",DSP_training_input.xlsx!A387,"")</v>
      </c>
      <c r="BR480" t="str">
        <f t="shared" si="236"/>
        <v>=IF(PAG_training_input.xlsx!A387&lt;&gt;"",PAG_training_input.xlsx!A387,"")</v>
      </c>
      <c r="BS480" t="str">
        <f t="shared" si="236"/>
        <v>=IF(PRO_training_input.xlsx!A387&lt;&gt;"",PRO_training_input.xlsx!A387,"")</v>
      </c>
      <c r="BT480" t="str">
        <f t="shared" si="236"/>
        <v>=IF(SPL_training_input.xlsx!A387&lt;&gt;"",SPL_training_input.xlsx!A387,"")</v>
      </c>
      <c r="BU480" t="str">
        <f t="shared" si="236"/>
        <v>=IF(WDR_training_input.xlsx!A387&lt;&gt;"",WDR_training_input.xlsx!A387,"")</v>
      </c>
      <c r="BV480" t="str">
        <f t="shared" si="236"/>
        <v>=IF(CON_training_input.xlsx!A387&lt;&gt;"",CON_training_input.xlsx!A387,"")</v>
      </c>
      <c r="BW480" t="str">
        <f t="shared" si="236"/>
        <v>=IF(DSC_training_input.xlsx!A387&lt;&gt;"",DSC_training_input.xlsx!A387,"")</v>
      </c>
      <c r="BX480" t="str">
        <f t="shared" si="236"/>
        <v>=IF(FAN_training_input.xlsx!A387&lt;&gt;"",FAN_training_input.xlsx!A387,"")</v>
      </c>
      <c r="BY480" t="str">
        <f t="shared" si="236"/>
        <v>=IF(OMN_training_input.xlsx!A387&lt;&gt;"",OMN_training_input.xlsx!A387,"")</v>
      </c>
      <c r="BZ480" t="str">
        <f t="shared" si="236"/>
        <v>=IF(REP_training_input.xlsx!A387&lt;&gt;"",REP_training_input.xlsx!A387,"")</v>
      </c>
      <c r="CA480" t="str">
        <f t="shared" si="236"/>
        <v>=IF(SOM_training_input.xlsx!A387&lt;&gt;"",SOM_training_input.xlsx!A387,"")</v>
      </c>
      <c r="CB480" t="str">
        <f t="shared" si="236"/>
        <v>=IF(SUB_training_input.xlsx!A387&lt;&gt;"",SUB_training_input.xlsx!A387,"")</v>
      </c>
      <c r="CC480" t="str">
        <f t="shared" si="236"/>
        <v>=IF(UND_training_input.xlsx!A387&lt;&gt;"",UND_training_input.xlsx!A387,"")</v>
      </c>
      <c r="CD480" t="str">
        <f t="shared" si="236"/>
        <v>=IF(ALT_training_input.xlsx!A387&lt;&gt;"",ALT_training_input.xlsx!A387,"")</v>
      </c>
      <c r="CE480" t="str">
        <f t="shared" si="236"/>
        <v>=IF(HUM_training_input.xlsx!A387&lt;&gt;"",HUM_training_input.xlsx!A387,"")</v>
      </c>
      <c r="CF480" t="str">
        <f t="shared" si="236"/>
        <v>=IF(IDL_training_input.xlsx!A387&lt;&gt;"",IDL_training_input.xlsx!A387,"")</v>
      </c>
      <c r="CG480" t="str">
        <f t="shared" si="236"/>
        <v>=IF(RFM_training_input.xlsx!A387&lt;&gt;"",RFM_training_input.xlsx!A387,"")</v>
      </c>
      <c r="CH480" t="str">
        <f t="shared" si="236"/>
        <v>=IF(DN_training_input.xlsx!A387&lt;&gt;"",DN_training_input.xlsx!A387,"")</v>
      </c>
      <c r="CI480" t="str">
        <f t="shared" si="236"/>
        <v>=IF(INT_training_input.xlsx!A387&lt;&gt;"",INT_training_input.xlsx!A387,"")</v>
      </c>
      <c r="CJ480" t="str">
        <f t="shared" si="236"/>
        <v>=IF(SUP_training_input.xlsx!A387&lt;&gt;"",SUP_training_input.xlsx!A387,"")</v>
      </c>
      <c r="CK480" t="str">
        <f t="shared" si="236"/>
        <v>=IF(ANT_training_input.xlsx!A387&lt;&gt;"",ANT_training_input.xlsx!A387,"")</v>
      </c>
      <c r="CL480" t="str">
        <f t="shared" si="236"/>
        <v>=IF(ISO_training_input.xlsx!A387&lt;&gt;"",ISO_training_input.xlsx!A387,"")</v>
      </c>
    </row>
    <row r="481" spans="1:90">
      <c r="A481">
        <v>388</v>
      </c>
      <c r="B481" t="str">
        <f t="shared" si="238"/>
        <v>=IF(SUICIDE_training_input.xlsx!A388&lt;&gt;"",SUICIDE_training_input.xlsx!A388,"")</v>
      </c>
      <c r="C481" t="str">
        <f t="shared" ref="C481:BN484" si="240">CONCATENATE($A$11,C$1,$A$12,$A481,$A$13,C$1,$A$14,$A481,$A$15)</f>
        <v>=IF(IQ_training_input.xlsx!A388&lt;&gt;"",IQ_training_input.xlsx!A388,"")</v>
      </c>
      <c r="D481" t="str">
        <f t="shared" si="240"/>
        <v>=IF(AMBIG_training_input.xlsx!A388&lt;&gt;"",AMBIG_training_input.xlsx!A388,"")</v>
      </c>
      <c r="E481" t="str">
        <f t="shared" si="240"/>
        <v>=IF(EGODYST_training_input.xlsx!A388&lt;&gt;"",EGODYST_training_input.xlsx!A388,"")</v>
      </c>
      <c r="F481" t="str">
        <f t="shared" si="240"/>
        <v>=IF(AUTISM_training_input.xlsx!A388&lt;&gt;"",AUTISM_training_input.xlsx!A388,"")</v>
      </c>
      <c r="G481" t="str">
        <f t="shared" si="240"/>
        <v>=IF(IDENTITY_training_input.xlsx!A388&lt;&gt;"",IDENTITY_training_input.xlsx!A388,"")</v>
      </c>
      <c r="H481" t="str">
        <f t="shared" si="240"/>
        <v>=IF(SELFDIR_training_input.xlsx!A388&lt;&gt;"",SELFDIR_training_input.xlsx!A388,"")</v>
      </c>
      <c r="I481" t="str">
        <f t="shared" si="240"/>
        <v>=IF(EMPATHY_training_input.xlsx!A388&lt;&gt;"",EMPATHY_training_input.xlsx!A388,"")</v>
      </c>
      <c r="J481" t="str">
        <f t="shared" si="240"/>
        <v>=IF(INTIMACY_training_input.xlsx!A388&lt;&gt;"",INTIMACY_training_input.xlsx!A388,"")</v>
      </c>
      <c r="K481" t="str">
        <f t="shared" si="240"/>
        <v>=IF(ACUTE_training_input.xlsx!A388&lt;&gt;"",ACUTE_training_input.xlsx!A388,"")</v>
      </c>
      <c r="L481" t="str">
        <f t="shared" si="240"/>
        <v>=IF(CHRONIC_training_input.xlsx!A388&lt;&gt;"",CHRONIC_training_input.xlsx!A388,"")</v>
      </c>
      <c r="M481" t="str">
        <f t="shared" si="240"/>
        <v>=IF(TRAUMA_PAST_training_input.xlsx!A388&lt;&gt;"",TRAUMA_PAST_training_input.xlsx!A388,"")</v>
      </c>
      <c r="N481" t="str">
        <f t="shared" si="240"/>
        <v>=IF(TRAUMA_PRESENT_training_input.xlsx!A388&lt;&gt;"",TRAUMA_PRESENT_training_input.xlsx!A388,"")</v>
      </c>
      <c r="O481" t="str">
        <f t="shared" si="240"/>
        <v>=IF(HOPE_training_input.xlsx!A388&lt;&gt;"",HOPE_training_input.xlsx!A388,"")</v>
      </c>
      <c r="P481" t="str">
        <f t="shared" si="240"/>
        <v>=IF(SELFAFFICACY_training_input.xlsx!A388&lt;&gt;"",SELFAFFICACY_training_input.xlsx!A388,"")</v>
      </c>
      <c r="Q481" t="str">
        <f t="shared" si="240"/>
        <v>=IF(SELFESTEEM_training_input.xlsx!A388&lt;&gt;"",SELFESTEEM_training_input.xlsx!A388,"")</v>
      </c>
      <c r="R481" t="str">
        <f t="shared" si="240"/>
        <v>=IF(WELLBEING_training_input.xlsx!A388&lt;&gt;"",WELLBEING_training_input.xlsx!A388,"")</v>
      </c>
      <c r="S481" t="str">
        <f t="shared" si="240"/>
        <v>=IF(HYPER_training_input.xlsx!A388&lt;&gt;"",HYPER_training_input.xlsx!A388,"")</v>
      </c>
      <c r="T481" t="str">
        <f t="shared" si="240"/>
        <v>=IF(AGGR_training_input.xlsx!A388&lt;&gt;"",AGGR_training_input.xlsx!A388,"")</v>
      </c>
      <c r="U481" t="str">
        <f t="shared" si="240"/>
        <v>=IF(COND_PR_training_input.xlsx!A388&lt;&gt;"",COND_PR_training_input.xlsx!A388,"")</v>
      </c>
      <c r="V481" t="str">
        <f t="shared" si="240"/>
        <v>=IF(ANXIE_training_input.xlsx!A388&lt;&gt;"",ANXIE_training_input.xlsx!A388,"")</v>
      </c>
      <c r="W481" t="str">
        <f t="shared" si="240"/>
        <v>=IF(DEPR_training_input.xlsx!A388&lt;&gt;"",DEPR_training_input.xlsx!A388,"")</v>
      </c>
      <c r="X481" t="str">
        <f t="shared" si="240"/>
        <v>=IF(SOMAT_training_input.xlsx!A388&lt;&gt;"",SOMAT_training_input.xlsx!A388,"")</v>
      </c>
      <c r="Y481" t="str">
        <f t="shared" si="240"/>
        <v>=IF(ATYPI_training_input.xlsx!A388&lt;&gt;"",ATYPI_training_input.xlsx!A388,"")</v>
      </c>
      <c r="Z481" t="str">
        <f t="shared" si="240"/>
        <v>=IF(WITHD_training_input.xlsx!A388&lt;&gt;"",WITHD_training_input.xlsx!A388,"")</v>
      </c>
      <c r="AA481" t="str">
        <f t="shared" si="240"/>
        <v>=IF(ATTE_PR_training_input.xlsx!A388&lt;&gt;"",ATTE_PR_training_input.xlsx!A388,"")</v>
      </c>
      <c r="AB481" t="str">
        <f t="shared" si="240"/>
        <v>=IF(ANG_CONT_training_input.xlsx!A388&lt;&gt;"",ANG_CONT_training_input.xlsx!A388,"")</v>
      </c>
      <c r="AC481" t="str">
        <f t="shared" si="240"/>
        <v>=IF(DEV_SOC_DIS_training_input.xlsx!A388&lt;&gt;"",DEV_SOC_DIS_training_input.xlsx!A388,"")</v>
      </c>
      <c r="AD481" t="str">
        <f t="shared" si="240"/>
        <v>=IF(BULLY_training_input.xlsx!A388&lt;&gt;"",BULLY_training_input.xlsx!A388,"")</v>
      </c>
      <c r="AE481" t="str">
        <f t="shared" si="240"/>
        <v>=IF(EMOT_SELF_C_training_input.xlsx!A388&lt;&gt;"",EMOT_SELF_C_training_input.xlsx!A388,"")</v>
      </c>
      <c r="AF481" t="str">
        <f t="shared" si="240"/>
        <v>=IF(EXE_FUN_training_input.xlsx!A388&lt;&gt;"",EXE_FUN_training_input.xlsx!A388,"")</v>
      </c>
      <c r="AG481" t="str">
        <f t="shared" si="240"/>
        <v>=IF(MANIA_training_input.xlsx!A388&lt;&gt;"",MANIA_training_input.xlsx!A388,"")</v>
      </c>
      <c r="AH481" t="str">
        <f t="shared" si="240"/>
        <v>=IF(NEG_EMOT_training_input.xlsx!A388&lt;&gt;"",NEG_EMOT_training_input.xlsx!A388,"")</v>
      </c>
      <c r="AI481" t="str">
        <f t="shared" si="240"/>
        <v>=IF(ADAPT_training_input.xlsx!A388&lt;&gt;"",ADAPT_training_input.xlsx!A388,"")</v>
      </c>
      <c r="AJ481" t="str">
        <f t="shared" si="240"/>
        <v>=IF(SOC_SK_training_input.xlsx!A388&lt;&gt;"",SOC_SK_training_input.xlsx!A388,"")</v>
      </c>
      <c r="AK481" t="str">
        <f t="shared" si="240"/>
        <v>=IF(LEAD_training_input.xlsx!A388&lt;&gt;"",LEAD_training_input.xlsx!A388,"")</v>
      </c>
      <c r="AL481" t="str">
        <f t="shared" si="240"/>
        <v>=IF(ACT_DAIL_training_input.xlsx!A388&lt;&gt;"",ACT_DAIL_training_input.xlsx!A388,"")</v>
      </c>
      <c r="AM481" t="str">
        <f t="shared" si="240"/>
        <v>=IF(FUN_COM_training_input.xlsx!A388&lt;&gt;"",FUN_COM_training_input.xlsx!A388,"")</v>
      </c>
      <c r="AN481" t="str">
        <f t="shared" si="240"/>
        <v>=IF(RESILI_training_input.xlsx!A388&lt;&gt;"",RESILI_training_input.xlsx!A388,"")</v>
      </c>
      <c r="AO481" t="str">
        <f t="shared" si="240"/>
        <v>=IF(SEL_training_input.xlsx!A388&lt;&gt;"",SEL_training_input.xlsx!A388,"")</v>
      </c>
      <c r="AP481" t="str">
        <f t="shared" si="240"/>
        <v>=IF(SEV_training_input.xlsx!A388&lt;&gt;"",SEV_training_input.xlsx!A388,"")</v>
      </c>
      <c r="AQ481" t="str">
        <f t="shared" si="240"/>
        <v>=IF(ANHEDONIA_training_input.xlsx!A388&lt;&gt;"",ANHEDONIA_training_input.xlsx!A388,"")</v>
      </c>
      <c r="AR481" t="str">
        <f t="shared" si="240"/>
        <v>=IF(ANXIOUSNESS_training_input.xlsx!A388&lt;&gt;"",ANXIOUSNESS_training_input.xlsx!A388,"")</v>
      </c>
      <c r="AS481" t="str">
        <f t="shared" si="240"/>
        <v>=IF(ATTENTION_SEEKING_training_input.xlsx!A388&lt;&gt;"",ATTENTION_SEEKING_training_input.xlsx!A388,"")</v>
      </c>
      <c r="AT481" t="str">
        <f t="shared" si="240"/>
        <v>=IF(CALLOUSNESS_training_input.xlsx!A388&lt;&gt;"",CALLOUSNESS_training_input.xlsx!A388,"")</v>
      </c>
      <c r="AU481" t="str">
        <f t="shared" si="240"/>
        <v>=IF(DECEITFULNESS_training_input.xlsx!A388&lt;&gt;"",DECEITFULNESS_training_input.xlsx!A388,"")</v>
      </c>
      <c r="AV481" t="str">
        <f t="shared" si="240"/>
        <v>=IF(DEPRESSIVITY_training_input.xlsx!A388&lt;&gt;"",DEPRESSIVITY_training_input.xlsx!A388,"")</v>
      </c>
      <c r="AW481" t="str">
        <f t="shared" si="240"/>
        <v>=IF(DISTRACTIBILITY_training_input.xlsx!A388&lt;&gt;"",DISTRACTIBILITY_training_input.xlsx!A388,"")</v>
      </c>
      <c r="AX481" t="str">
        <f t="shared" si="240"/>
        <v>=IF(ECCENTRICITY_training_input.xlsx!A388&lt;&gt;"",ECCENTRICITY_training_input.xlsx!A388,"")</v>
      </c>
      <c r="AY481" t="str">
        <f t="shared" si="240"/>
        <v>=IF(EMOTIONAL_LABILITY_training_input.xlsx!A388&lt;&gt;"",EMOTIONAL_LABILITY_training_input.xlsx!A388,"")</v>
      </c>
      <c r="AZ481" t="str">
        <f t="shared" si="240"/>
        <v>=IF(GRANDIOSITY_training_input.xlsx!A388&lt;&gt;"",GRANDIOSITY_training_input.xlsx!A388,"")</v>
      </c>
      <c r="BA481" t="str">
        <f t="shared" si="240"/>
        <v>=IF(HOSTILITY_training_input.xlsx!A388&lt;&gt;"",HOSTILITY_training_input.xlsx!A388,"")</v>
      </c>
      <c r="BB481" t="str">
        <f t="shared" si="240"/>
        <v>=IF(IMPULSIVITY_training_input.xlsx!A388&lt;&gt;"",IMPULSIVITY_training_input.xlsx!A388,"")</v>
      </c>
      <c r="BC481" t="str">
        <f t="shared" si="240"/>
        <v>=IF(INTIMACY_AVOIDANCE_training_input.xlsx!A388&lt;&gt;"",INTIMACY_AVOIDANCE_training_input.xlsx!A388,"")</v>
      </c>
      <c r="BD481" t="str">
        <f t="shared" si="240"/>
        <v>=IF(IRRESPONSIBILITY_training_input.xlsx!A388&lt;&gt;"",IRRESPONSIBILITY_training_input.xlsx!A388,"")</v>
      </c>
      <c r="BE481" t="str">
        <f t="shared" si="240"/>
        <v>=IF(MANIPULATIVENESS_training_input.xlsx!A388&lt;&gt;"",MANIPULATIVENESS_training_input.xlsx!A388,"")</v>
      </c>
      <c r="BF481" t="str">
        <f t="shared" si="240"/>
        <v>=IF(PERCEPTUAL_DYSREGULATION_training_input.xlsx!A388&lt;&gt;"",PERCEPTUAL_DYSREGULATION_training_input.xlsx!A388,"")</v>
      </c>
      <c r="BG481" t="str">
        <f t="shared" si="240"/>
        <v>=IF(PERSEVERATION_training_input.xlsx!A388&lt;&gt;"",PERSEVERATION_training_input.xlsx!A388,"")</v>
      </c>
      <c r="BH481" t="str">
        <f t="shared" si="240"/>
        <v>=IF(RESTRICTED_AFFECTIVITY_training_input.xlsx!A388&lt;&gt;"",RESTRICTED_AFFECTIVITY_training_input.xlsx!A388,"")</v>
      </c>
      <c r="BI481" t="str">
        <f t="shared" si="240"/>
        <v>=IF(RIGID_PERFECTIONISM_training_input.xlsx!A388&lt;&gt;"",RIGID_PERFECTIONISM_training_input.xlsx!A388,"")</v>
      </c>
      <c r="BJ481" t="str">
        <f t="shared" si="240"/>
        <v>=IF(RISK_TAKING_training_input.xlsx!A388&lt;&gt;"",RISK_TAKING_training_input.xlsx!A388,"")</v>
      </c>
      <c r="BK481" t="str">
        <f t="shared" si="240"/>
        <v>=IF(SEPARATION_INSECURITY_training_input.xlsx!A388&lt;&gt;"",SEPARATION_INSECURITY_training_input.xlsx!A388,"")</v>
      </c>
      <c r="BL481" t="str">
        <f t="shared" si="240"/>
        <v>=IF(SUBMISSIVENESS_training_input.xlsx!A388&lt;&gt;"",SUBMISSIVENESS_training_input.xlsx!A388,"")</v>
      </c>
      <c r="BM481" t="str">
        <f t="shared" si="240"/>
        <v>=IF(SUSPICIOUSNESS_training_input.xlsx!A388&lt;&gt;"",SUSPICIOUSNESS_training_input.xlsx!A388,"")</v>
      </c>
      <c r="BN481" t="str">
        <f t="shared" si="240"/>
        <v>=IF(UNUSUAL_BELIEFS_training_input.xlsx!A388&lt;&gt;"",UNUSUAL_BELIEFS_training_input.xlsx!A388,"")</v>
      </c>
      <c r="BO481" t="str">
        <f t="shared" si="236"/>
        <v>=IF(WITHDRAWAL_training_input.xlsx!A388&lt;&gt;"",WITHDRAWAL_training_input.xlsx!A388,"")</v>
      </c>
      <c r="BP481" t="str">
        <f t="shared" si="236"/>
        <v>=IF(ACT_training_input.xlsx!A388&lt;&gt;"",ACT_training_input.xlsx!A388,"")</v>
      </c>
      <c r="BQ481" t="str">
        <f t="shared" si="236"/>
        <v>=IF(DSP_training_input.xlsx!A388&lt;&gt;"",DSP_training_input.xlsx!A388,"")</v>
      </c>
      <c r="BR481" t="str">
        <f t="shared" si="236"/>
        <v>=IF(PAG_training_input.xlsx!A388&lt;&gt;"",PAG_training_input.xlsx!A388,"")</v>
      </c>
      <c r="BS481" t="str">
        <f t="shared" si="236"/>
        <v>=IF(PRO_training_input.xlsx!A388&lt;&gt;"",PRO_training_input.xlsx!A388,"")</v>
      </c>
      <c r="BT481" t="str">
        <f t="shared" si="236"/>
        <v>=IF(SPL_training_input.xlsx!A388&lt;&gt;"",SPL_training_input.xlsx!A388,"")</v>
      </c>
      <c r="BU481" t="str">
        <f t="shared" si="236"/>
        <v>=IF(WDR_training_input.xlsx!A388&lt;&gt;"",WDR_training_input.xlsx!A388,"")</v>
      </c>
      <c r="BV481" t="str">
        <f t="shared" si="236"/>
        <v>=IF(CON_training_input.xlsx!A388&lt;&gt;"",CON_training_input.xlsx!A388,"")</v>
      </c>
      <c r="BW481" t="str">
        <f t="shared" si="236"/>
        <v>=IF(DSC_training_input.xlsx!A388&lt;&gt;"",DSC_training_input.xlsx!A388,"")</v>
      </c>
      <c r="BX481" t="str">
        <f t="shared" si="236"/>
        <v>=IF(FAN_training_input.xlsx!A388&lt;&gt;"",FAN_training_input.xlsx!A388,"")</v>
      </c>
      <c r="BY481" t="str">
        <f t="shared" si="236"/>
        <v>=IF(OMN_training_input.xlsx!A388&lt;&gt;"",OMN_training_input.xlsx!A388,"")</v>
      </c>
      <c r="BZ481" t="str">
        <f t="shared" si="236"/>
        <v>=IF(REP_training_input.xlsx!A388&lt;&gt;"",REP_training_input.xlsx!A388,"")</v>
      </c>
      <c r="CA481" t="str">
        <f t="shared" si="236"/>
        <v>=IF(SOM_training_input.xlsx!A388&lt;&gt;"",SOM_training_input.xlsx!A388,"")</v>
      </c>
      <c r="CB481" t="str">
        <f t="shared" si="236"/>
        <v>=IF(SUB_training_input.xlsx!A388&lt;&gt;"",SUB_training_input.xlsx!A388,"")</v>
      </c>
      <c r="CC481" t="str">
        <f t="shared" si="236"/>
        <v>=IF(UND_training_input.xlsx!A388&lt;&gt;"",UND_training_input.xlsx!A388,"")</v>
      </c>
      <c r="CD481" t="str">
        <f t="shared" si="236"/>
        <v>=IF(ALT_training_input.xlsx!A388&lt;&gt;"",ALT_training_input.xlsx!A388,"")</v>
      </c>
      <c r="CE481" t="str">
        <f t="shared" si="236"/>
        <v>=IF(HUM_training_input.xlsx!A388&lt;&gt;"",HUM_training_input.xlsx!A388,"")</v>
      </c>
      <c r="CF481" t="str">
        <f t="shared" si="236"/>
        <v>=IF(IDL_training_input.xlsx!A388&lt;&gt;"",IDL_training_input.xlsx!A388,"")</v>
      </c>
      <c r="CG481" t="str">
        <f t="shared" si="236"/>
        <v>=IF(RFM_training_input.xlsx!A388&lt;&gt;"",RFM_training_input.xlsx!A388,"")</v>
      </c>
      <c r="CH481" t="str">
        <f t="shared" si="236"/>
        <v>=IF(DN_training_input.xlsx!A388&lt;&gt;"",DN_training_input.xlsx!A388,"")</v>
      </c>
      <c r="CI481" t="str">
        <f t="shared" si="236"/>
        <v>=IF(INT_training_input.xlsx!A388&lt;&gt;"",INT_training_input.xlsx!A388,"")</v>
      </c>
      <c r="CJ481" t="str">
        <f t="shared" si="236"/>
        <v>=IF(SUP_training_input.xlsx!A388&lt;&gt;"",SUP_training_input.xlsx!A388,"")</v>
      </c>
      <c r="CK481" t="str">
        <f t="shared" si="236"/>
        <v>=IF(ANT_training_input.xlsx!A388&lt;&gt;"",ANT_training_input.xlsx!A388,"")</v>
      </c>
      <c r="CL481" t="str">
        <f t="shared" si="236"/>
        <v>=IF(ISO_training_input.xlsx!A388&lt;&gt;"",ISO_training_input.xlsx!A388,"")</v>
      </c>
    </row>
    <row r="482" spans="1:90">
      <c r="A482">
        <v>389</v>
      </c>
      <c r="B482" t="str">
        <f t="shared" si="238"/>
        <v>=IF(SUICIDE_training_input.xlsx!A389&lt;&gt;"",SUICIDE_training_input.xlsx!A389,"")</v>
      </c>
      <c r="C482" t="str">
        <f t="shared" si="240"/>
        <v>=IF(IQ_training_input.xlsx!A389&lt;&gt;"",IQ_training_input.xlsx!A389,"")</v>
      </c>
      <c r="D482" t="str">
        <f t="shared" si="240"/>
        <v>=IF(AMBIG_training_input.xlsx!A389&lt;&gt;"",AMBIG_training_input.xlsx!A389,"")</v>
      </c>
      <c r="E482" t="str">
        <f t="shared" si="240"/>
        <v>=IF(EGODYST_training_input.xlsx!A389&lt;&gt;"",EGODYST_training_input.xlsx!A389,"")</v>
      </c>
      <c r="F482" t="str">
        <f t="shared" si="240"/>
        <v>=IF(AUTISM_training_input.xlsx!A389&lt;&gt;"",AUTISM_training_input.xlsx!A389,"")</v>
      </c>
      <c r="G482" t="str">
        <f t="shared" si="240"/>
        <v>=IF(IDENTITY_training_input.xlsx!A389&lt;&gt;"",IDENTITY_training_input.xlsx!A389,"")</v>
      </c>
      <c r="H482" t="str">
        <f t="shared" si="240"/>
        <v>=IF(SELFDIR_training_input.xlsx!A389&lt;&gt;"",SELFDIR_training_input.xlsx!A389,"")</v>
      </c>
      <c r="I482" t="str">
        <f t="shared" si="240"/>
        <v>=IF(EMPATHY_training_input.xlsx!A389&lt;&gt;"",EMPATHY_training_input.xlsx!A389,"")</v>
      </c>
      <c r="J482" t="str">
        <f t="shared" si="240"/>
        <v>=IF(INTIMACY_training_input.xlsx!A389&lt;&gt;"",INTIMACY_training_input.xlsx!A389,"")</v>
      </c>
      <c r="K482" t="str">
        <f t="shared" si="240"/>
        <v>=IF(ACUTE_training_input.xlsx!A389&lt;&gt;"",ACUTE_training_input.xlsx!A389,"")</v>
      </c>
      <c r="L482" t="str">
        <f t="shared" si="240"/>
        <v>=IF(CHRONIC_training_input.xlsx!A389&lt;&gt;"",CHRONIC_training_input.xlsx!A389,"")</v>
      </c>
      <c r="M482" t="str">
        <f t="shared" si="240"/>
        <v>=IF(TRAUMA_PAST_training_input.xlsx!A389&lt;&gt;"",TRAUMA_PAST_training_input.xlsx!A389,"")</v>
      </c>
      <c r="N482" t="str">
        <f t="shared" si="240"/>
        <v>=IF(TRAUMA_PRESENT_training_input.xlsx!A389&lt;&gt;"",TRAUMA_PRESENT_training_input.xlsx!A389,"")</v>
      </c>
      <c r="O482" t="str">
        <f t="shared" si="240"/>
        <v>=IF(HOPE_training_input.xlsx!A389&lt;&gt;"",HOPE_training_input.xlsx!A389,"")</v>
      </c>
      <c r="P482" t="str">
        <f t="shared" si="240"/>
        <v>=IF(SELFAFFICACY_training_input.xlsx!A389&lt;&gt;"",SELFAFFICACY_training_input.xlsx!A389,"")</v>
      </c>
      <c r="Q482" t="str">
        <f t="shared" si="240"/>
        <v>=IF(SELFESTEEM_training_input.xlsx!A389&lt;&gt;"",SELFESTEEM_training_input.xlsx!A389,"")</v>
      </c>
      <c r="R482" t="str">
        <f t="shared" si="240"/>
        <v>=IF(WELLBEING_training_input.xlsx!A389&lt;&gt;"",WELLBEING_training_input.xlsx!A389,"")</v>
      </c>
      <c r="S482" t="str">
        <f t="shared" si="240"/>
        <v>=IF(HYPER_training_input.xlsx!A389&lt;&gt;"",HYPER_training_input.xlsx!A389,"")</v>
      </c>
      <c r="T482" t="str">
        <f t="shared" si="240"/>
        <v>=IF(AGGR_training_input.xlsx!A389&lt;&gt;"",AGGR_training_input.xlsx!A389,"")</v>
      </c>
      <c r="U482" t="str">
        <f t="shared" si="240"/>
        <v>=IF(COND_PR_training_input.xlsx!A389&lt;&gt;"",COND_PR_training_input.xlsx!A389,"")</v>
      </c>
      <c r="V482" t="str">
        <f t="shared" si="240"/>
        <v>=IF(ANXIE_training_input.xlsx!A389&lt;&gt;"",ANXIE_training_input.xlsx!A389,"")</v>
      </c>
      <c r="W482" t="str">
        <f t="shared" si="240"/>
        <v>=IF(DEPR_training_input.xlsx!A389&lt;&gt;"",DEPR_training_input.xlsx!A389,"")</v>
      </c>
      <c r="X482" t="str">
        <f t="shared" si="240"/>
        <v>=IF(SOMAT_training_input.xlsx!A389&lt;&gt;"",SOMAT_training_input.xlsx!A389,"")</v>
      </c>
      <c r="Y482" t="str">
        <f t="shared" si="240"/>
        <v>=IF(ATYPI_training_input.xlsx!A389&lt;&gt;"",ATYPI_training_input.xlsx!A389,"")</v>
      </c>
      <c r="Z482" t="str">
        <f t="shared" si="240"/>
        <v>=IF(WITHD_training_input.xlsx!A389&lt;&gt;"",WITHD_training_input.xlsx!A389,"")</v>
      </c>
      <c r="AA482" t="str">
        <f t="shared" si="240"/>
        <v>=IF(ATTE_PR_training_input.xlsx!A389&lt;&gt;"",ATTE_PR_training_input.xlsx!A389,"")</v>
      </c>
      <c r="AB482" t="str">
        <f t="shared" si="240"/>
        <v>=IF(ANG_CONT_training_input.xlsx!A389&lt;&gt;"",ANG_CONT_training_input.xlsx!A389,"")</v>
      </c>
      <c r="AC482" t="str">
        <f t="shared" si="240"/>
        <v>=IF(DEV_SOC_DIS_training_input.xlsx!A389&lt;&gt;"",DEV_SOC_DIS_training_input.xlsx!A389,"")</v>
      </c>
      <c r="AD482" t="str">
        <f t="shared" si="240"/>
        <v>=IF(BULLY_training_input.xlsx!A389&lt;&gt;"",BULLY_training_input.xlsx!A389,"")</v>
      </c>
      <c r="AE482" t="str">
        <f t="shared" si="240"/>
        <v>=IF(EMOT_SELF_C_training_input.xlsx!A389&lt;&gt;"",EMOT_SELF_C_training_input.xlsx!A389,"")</v>
      </c>
      <c r="AF482" t="str">
        <f t="shared" si="240"/>
        <v>=IF(EXE_FUN_training_input.xlsx!A389&lt;&gt;"",EXE_FUN_training_input.xlsx!A389,"")</v>
      </c>
      <c r="AG482" t="str">
        <f t="shared" si="240"/>
        <v>=IF(MANIA_training_input.xlsx!A389&lt;&gt;"",MANIA_training_input.xlsx!A389,"")</v>
      </c>
      <c r="AH482" t="str">
        <f t="shared" si="240"/>
        <v>=IF(NEG_EMOT_training_input.xlsx!A389&lt;&gt;"",NEG_EMOT_training_input.xlsx!A389,"")</v>
      </c>
      <c r="AI482" t="str">
        <f t="shared" si="240"/>
        <v>=IF(ADAPT_training_input.xlsx!A389&lt;&gt;"",ADAPT_training_input.xlsx!A389,"")</v>
      </c>
      <c r="AJ482" t="str">
        <f t="shared" si="240"/>
        <v>=IF(SOC_SK_training_input.xlsx!A389&lt;&gt;"",SOC_SK_training_input.xlsx!A389,"")</v>
      </c>
      <c r="AK482" t="str">
        <f t="shared" si="240"/>
        <v>=IF(LEAD_training_input.xlsx!A389&lt;&gt;"",LEAD_training_input.xlsx!A389,"")</v>
      </c>
      <c r="AL482" t="str">
        <f t="shared" si="240"/>
        <v>=IF(ACT_DAIL_training_input.xlsx!A389&lt;&gt;"",ACT_DAIL_training_input.xlsx!A389,"")</v>
      </c>
      <c r="AM482" t="str">
        <f t="shared" si="240"/>
        <v>=IF(FUN_COM_training_input.xlsx!A389&lt;&gt;"",FUN_COM_training_input.xlsx!A389,"")</v>
      </c>
      <c r="AN482" t="str">
        <f t="shared" si="240"/>
        <v>=IF(RESILI_training_input.xlsx!A389&lt;&gt;"",RESILI_training_input.xlsx!A389,"")</v>
      </c>
      <c r="AO482" t="str">
        <f t="shared" si="240"/>
        <v>=IF(SEL_training_input.xlsx!A389&lt;&gt;"",SEL_training_input.xlsx!A389,"")</v>
      </c>
      <c r="AP482" t="str">
        <f t="shared" si="240"/>
        <v>=IF(SEV_training_input.xlsx!A389&lt;&gt;"",SEV_training_input.xlsx!A389,"")</v>
      </c>
      <c r="AQ482" t="str">
        <f t="shared" si="240"/>
        <v>=IF(ANHEDONIA_training_input.xlsx!A389&lt;&gt;"",ANHEDONIA_training_input.xlsx!A389,"")</v>
      </c>
      <c r="AR482" t="str">
        <f t="shared" si="240"/>
        <v>=IF(ANXIOUSNESS_training_input.xlsx!A389&lt;&gt;"",ANXIOUSNESS_training_input.xlsx!A389,"")</v>
      </c>
      <c r="AS482" t="str">
        <f t="shared" si="240"/>
        <v>=IF(ATTENTION_SEEKING_training_input.xlsx!A389&lt;&gt;"",ATTENTION_SEEKING_training_input.xlsx!A389,"")</v>
      </c>
      <c r="AT482" t="str">
        <f t="shared" si="240"/>
        <v>=IF(CALLOUSNESS_training_input.xlsx!A389&lt;&gt;"",CALLOUSNESS_training_input.xlsx!A389,"")</v>
      </c>
      <c r="AU482" t="str">
        <f t="shared" si="240"/>
        <v>=IF(DECEITFULNESS_training_input.xlsx!A389&lt;&gt;"",DECEITFULNESS_training_input.xlsx!A389,"")</v>
      </c>
      <c r="AV482" t="str">
        <f t="shared" si="240"/>
        <v>=IF(DEPRESSIVITY_training_input.xlsx!A389&lt;&gt;"",DEPRESSIVITY_training_input.xlsx!A389,"")</v>
      </c>
      <c r="AW482" t="str">
        <f t="shared" si="240"/>
        <v>=IF(DISTRACTIBILITY_training_input.xlsx!A389&lt;&gt;"",DISTRACTIBILITY_training_input.xlsx!A389,"")</v>
      </c>
      <c r="AX482" t="str">
        <f t="shared" si="240"/>
        <v>=IF(ECCENTRICITY_training_input.xlsx!A389&lt;&gt;"",ECCENTRICITY_training_input.xlsx!A389,"")</v>
      </c>
      <c r="AY482" t="str">
        <f t="shared" si="240"/>
        <v>=IF(EMOTIONAL_LABILITY_training_input.xlsx!A389&lt;&gt;"",EMOTIONAL_LABILITY_training_input.xlsx!A389,"")</v>
      </c>
      <c r="AZ482" t="str">
        <f t="shared" si="240"/>
        <v>=IF(GRANDIOSITY_training_input.xlsx!A389&lt;&gt;"",GRANDIOSITY_training_input.xlsx!A389,"")</v>
      </c>
      <c r="BA482" t="str">
        <f t="shared" si="240"/>
        <v>=IF(HOSTILITY_training_input.xlsx!A389&lt;&gt;"",HOSTILITY_training_input.xlsx!A389,"")</v>
      </c>
      <c r="BB482" t="str">
        <f t="shared" si="240"/>
        <v>=IF(IMPULSIVITY_training_input.xlsx!A389&lt;&gt;"",IMPULSIVITY_training_input.xlsx!A389,"")</v>
      </c>
      <c r="BC482" t="str">
        <f t="shared" si="240"/>
        <v>=IF(INTIMACY_AVOIDANCE_training_input.xlsx!A389&lt;&gt;"",INTIMACY_AVOIDANCE_training_input.xlsx!A389,"")</v>
      </c>
      <c r="BD482" t="str">
        <f t="shared" si="240"/>
        <v>=IF(IRRESPONSIBILITY_training_input.xlsx!A389&lt;&gt;"",IRRESPONSIBILITY_training_input.xlsx!A389,"")</v>
      </c>
      <c r="BE482" t="str">
        <f t="shared" si="240"/>
        <v>=IF(MANIPULATIVENESS_training_input.xlsx!A389&lt;&gt;"",MANIPULATIVENESS_training_input.xlsx!A389,"")</v>
      </c>
      <c r="BF482" t="str">
        <f t="shared" si="240"/>
        <v>=IF(PERCEPTUAL_DYSREGULATION_training_input.xlsx!A389&lt;&gt;"",PERCEPTUAL_DYSREGULATION_training_input.xlsx!A389,"")</v>
      </c>
      <c r="BG482" t="str">
        <f t="shared" si="240"/>
        <v>=IF(PERSEVERATION_training_input.xlsx!A389&lt;&gt;"",PERSEVERATION_training_input.xlsx!A389,"")</v>
      </c>
      <c r="BH482" t="str">
        <f t="shared" si="240"/>
        <v>=IF(RESTRICTED_AFFECTIVITY_training_input.xlsx!A389&lt;&gt;"",RESTRICTED_AFFECTIVITY_training_input.xlsx!A389,"")</v>
      </c>
      <c r="BI482" t="str">
        <f t="shared" si="240"/>
        <v>=IF(RIGID_PERFECTIONISM_training_input.xlsx!A389&lt;&gt;"",RIGID_PERFECTIONISM_training_input.xlsx!A389,"")</v>
      </c>
      <c r="BJ482" t="str">
        <f t="shared" si="240"/>
        <v>=IF(RISK_TAKING_training_input.xlsx!A389&lt;&gt;"",RISK_TAKING_training_input.xlsx!A389,"")</v>
      </c>
      <c r="BK482" t="str">
        <f t="shared" si="240"/>
        <v>=IF(SEPARATION_INSECURITY_training_input.xlsx!A389&lt;&gt;"",SEPARATION_INSECURITY_training_input.xlsx!A389,"")</v>
      </c>
      <c r="BL482" t="str">
        <f t="shared" si="240"/>
        <v>=IF(SUBMISSIVENESS_training_input.xlsx!A389&lt;&gt;"",SUBMISSIVENESS_training_input.xlsx!A389,"")</v>
      </c>
      <c r="BM482" t="str">
        <f t="shared" si="240"/>
        <v>=IF(SUSPICIOUSNESS_training_input.xlsx!A389&lt;&gt;"",SUSPICIOUSNESS_training_input.xlsx!A389,"")</v>
      </c>
      <c r="BN482" t="str">
        <f t="shared" si="240"/>
        <v>=IF(UNUSUAL_BELIEFS_training_input.xlsx!A389&lt;&gt;"",UNUSUAL_BELIEFS_training_input.xlsx!A389,"")</v>
      </c>
      <c r="BO482" t="str">
        <f t="shared" si="236"/>
        <v>=IF(WITHDRAWAL_training_input.xlsx!A389&lt;&gt;"",WITHDRAWAL_training_input.xlsx!A389,"")</v>
      </c>
      <c r="BP482" t="str">
        <f t="shared" si="236"/>
        <v>=IF(ACT_training_input.xlsx!A389&lt;&gt;"",ACT_training_input.xlsx!A389,"")</v>
      </c>
      <c r="BQ482" t="str">
        <f t="shared" si="236"/>
        <v>=IF(DSP_training_input.xlsx!A389&lt;&gt;"",DSP_training_input.xlsx!A389,"")</v>
      </c>
      <c r="BR482" t="str">
        <f t="shared" si="236"/>
        <v>=IF(PAG_training_input.xlsx!A389&lt;&gt;"",PAG_training_input.xlsx!A389,"")</v>
      </c>
      <c r="BS482" t="str">
        <f t="shared" si="236"/>
        <v>=IF(PRO_training_input.xlsx!A389&lt;&gt;"",PRO_training_input.xlsx!A389,"")</v>
      </c>
      <c r="BT482" t="str">
        <f t="shared" si="236"/>
        <v>=IF(SPL_training_input.xlsx!A389&lt;&gt;"",SPL_training_input.xlsx!A389,"")</v>
      </c>
      <c r="BU482" t="str">
        <f t="shared" si="236"/>
        <v>=IF(WDR_training_input.xlsx!A389&lt;&gt;"",WDR_training_input.xlsx!A389,"")</v>
      </c>
      <c r="BV482" t="str">
        <f t="shared" si="236"/>
        <v>=IF(CON_training_input.xlsx!A389&lt;&gt;"",CON_training_input.xlsx!A389,"")</v>
      </c>
      <c r="BW482" t="str">
        <f t="shared" si="236"/>
        <v>=IF(DSC_training_input.xlsx!A389&lt;&gt;"",DSC_training_input.xlsx!A389,"")</v>
      </c>
      <c r="BX482" t="str">
        <f t="shared" si="236"/>
        <v>=IF(FAN_training_input.xlsx!A389&lt;&gt;"",FAN_training_input.xlsx!A389,"")</v>
      </c>
      <c r="BY482" t="str">
        <f t="shared" si="236"/>
        <v>=IF(OMN_training_input.xlsx!A389&lt;&gt;"",OMN_training_input.xlsx!A389,"")</v>
      </c>
      <c r="BZ482" t="str">
        <f t="shared" si="236"/>
        <v>=IF(REP_training_input.xlsx!A389&lt;&gt;"",REP_training_input.xlsx!A389,"")</v>
      </c>
      <c r="CA482" t="str">
        <f t="shared" si="236"/>
        <v>=IF(SOM_training_input.xlsx!A389&lt;&gt;"",SOM_training_input.xlsx!A389,"")</v>
      </c>
      <c r="CB482" t="str">
        <f t="shared" si="236"/>
        <v>=IF(SUB_training_input.xlsx!A389&lt;&gt;"",SUB_training_input.xlsx!A389,"")</v>
      </c>
      <c r="CC482" t="str">
        <f t="shared" si="236"/>
        <v>=IF(UND_training_input.xlsx!A389&lt;&gt;"",UND_training_input.xlsx!A389,"")</v>
      </c>
      <c r="CD482" t="str">
        <f t="shared" si="236"/>
        <v>=IF(ALT_training_input.xlsx!A389&lt;&gt;"",ALT_training_input.xlsx!A389,"")</v>
      </c>
      <c r="CE482" t="str">
        <f t="shared" si="236"/>
        <v>=IF(HUM_training_input.xlsx!A389&lt;&gt;"",HUM_training_input.xlsx!A389,"")</v>
      </c>
      <c r="CF482" t="str">
        <f t="shared" si="236"/>
        <v>=IF(IDL_training_input.xlsx!A389&lt;&gt;"",IDL_training_input.xlsx!A389,"")</v>
      </c>
      <c r="CG482" t="str">
        <f t="shared" si="236"/>
        <v>=IF(RFM_training_input.xlsx!A389&lt;&gt;"",RFM_training_input.xlsx!A389,"")</v>
      </c>
      <c r="CH482" t="str">
        <f t="shared" si="236"/>
        <v>=IF(DN_training_input.xlsx!A389&lt;&gt;"",DN_training_input.xlsx!A389,"")</v>
      </c>
      <c r="CI482" t="str">
        <f t="shared" si="236"/>
        <v>=IF(INT_training_input.xlsx!A389&lt;&gt;"",INT_training_input.xlsx!A389,"")</v>
      </c>
      <c r="CJ482" t="str">
        <f t="shared" si="236"/>
        <v>=IF(SUP_training_input.xlsx!A389&lt;&gt;"",SUP_training_input.xlsx!A389,"")</v>
      </c>
      <c r="CK482" t="str">
        <f t="shared" si="236"/>
        <v>=IF(ANT_training_input.xlsx!A389&lt;&gt;"",ANT_training_input.xlsx!A389,"")</v>
      </c>
      <c r="CL482" t="str">
        <f t="shared" si="236"/>
        <v>=IF(ISO_training_input.xlsx!A389&lt;&gt;"",ISO_training_input.xlsx!A389,"")</v>
      </c>
    </row>
    <row r="483" spans="1:90">
      <c r="A483">
        <v>390</v>
      </c>
      <c r="B483" t="str">
        <f t="shared" si="238"/>
        <v>=IF(SUICIDE_training_input.xlsx!A390&lt;&gt;"",SUICIDE_training_input.xlsx!A390,"")</v>
      </c>
      <c r="C483" t="str">
        <f t="shared" si="240"/>
        <v>=IF(IQ_training_input.xlsx!A390&lt;&gt;"",IQ_training_input.xlsx!A390,"")</v>
      </c>
      <c r="D483" t="str">
        <f t="shared" si="240"/>
        <v>=IF(AMBIG_training_input.xlsx!A390&lt;&gt;"",AMBIG_training_input.xlsx!A390,"")</v>
      </c>
      <c r="E483" t="str">
        <f t="shared" si="240"/>
        <v>=IF(EGODYST_training_input.xlsx!A390&lt;&gt;"",EGODYST_training_input.xlsx!A390,"")</v>
      </c>
      <c r="F483" t="str">
        <f t="shared" si="240"/>
        <v>=IF(AUTISM_training_input.xlsx!A390&lt;&gt;"",AUTISM_training_input.xlsx!A390,"")</v>
      </c>
      <c r="G483" t="str">
        <f t="shared" si="240"/>
        <v>=IF(IDENTITY_training_input.xlsx!A390&lt;&gt;"",IDENTITY_training_input.xlsx!A390,"")</v>
      </c>
      <c r="H483" t="str">
        <f t="shared" si="240"/>
        <v>=IF(SELFDIR_training_input.xlsx!A390&lt;&gt;"",SELFDIR_training_input.xlsx!A390,"")</v>
      </c>
      <c r="I483" t="str">
        <f t="shared" si="240"/>
        <v>=IF(EMPATHY_training_input.xlsx!A390&lt;&gt;"",EMPATHY_training_input.xlsx!A390,"")</v>
      </c>
      <c r="J483" t="str">
        <f t="shared" si="240"/>
        <v>=IF(INTIMACY_training_input.xlsx!A390&lt;&gt;"",INTIMACY_training_input.xlsx!A390,"")</v>
      </c>
      <c r="K483" t="str">
        <f t="shared" si="240"/>
        <v>=IF(ACUTE_training_input.xlsx!A390&lt;&gt;"",ACUTE_training_input.xlsx!A390,"")</v>
      </c>
      <c r="L483" t="str">
        <f t="shared" si="240"/>
        <v>=IF(CHRONIC_training_input.xlsx!A390&lt;&gt;"",CHRONIC_training_input.xlsx!A390,"")</v>
      </c>
      <c r="M483" t="str">
        <f t="shared" si="240"/>
        <v>=IF(TRAUMA_PAST_training_input.xlsx!A390&lt;&gt;"",TRAUMA_PAST_training_input.xlsx!A390,"")</v>
      </c>
      <c r="N483" t="str">
        <f t="shared" si="240"/>
        <v>=IF(TRAUMA_PRESENT_training_input.xlsx!A390&lt;&gt;"",TRAUMA_PRESENT_training_input.xlsx!A390,"")</v>
      </c>
      <c r="O483" t="str">
        <f t="shared" si="240"/>
        <v>=IF(HOPE_training_input.xlsx!A390&lt;&gt;"",HOPE_training_input.xlsx!A390,"")</v>
      </c>
      <c r="P483" t="str">
        <f t="shared" si="240"/>
        <v>=IF(SELFAFFICACY_training_input.xlsx!A390&lt;&gt;"",SELFAFFICACY_training_input.xlsx!A390,"")</v>
      </c>
      <c r="Q483" t="str">
        <f t="shared" si="240"/>
        <v>=IF(SELFESTEEM_training_input.xlsx!A390&lt;&gt;"",SELFESTEEM_training_input.xlsx!A390,"")</v>
      </c>
      <c r="R483" t="str">
        <f t="shared" si="240"/>
        <v>=IF(WELLBEING_training_input.xlsx!A390&lt;&gt;"",WELLBEING_training_input.xlsx!A390,"")</v>
      </c>
      <c r="S483" t="str">
        <f t="shared" si="240"/>
        <v>=IF(HYPER_training_input.xlsx!A390&lt;&gt;"",HYPER_training_input.xlsx!A390,"")</v>
      </c>
      <c r="T483" t="str">
        <f t="shared" si="240"/>
        <v>=IF(AGGR_training_input.xlsx!A390&lt;&gt;"",AGGR_training_input.xlsx!A390,"")</v>
      </c>
      <c r="U483" t="str">
        <f t="shared" si="240"/>
        <v>=IF(COND_PR_training_input.xlsx!A390&lt;&gt;"",COND_PR_training_input.xlsx!A390,"")</v>
      </c>
      <c r="V483" t="str">
        <f t="shared" si="240"/>
        <v>=IF(ANXIE_training_input.xlsx!A390&lt;&gt;"",ANXIE_training_input.xlsx!A390,"")</v>
      </c>
      <c r="W483" t="str">
        <f t="shared" si="240"/>
        <v>=IF(DEPR_training_input.xlsx!A390&lt;&gt;"",DEPR_training_input.xlsx!A390,"")</v>
      </c>
      <c r="X483" t="str">
        <f t="shared" si="240"/>
        <v>=IF(SOMAT_training_input.xlsx!A390&lt;&gt;"",SOMAT_training_input.xlsx!A390,"")</v>
      </c>
      <c r="Y483" t="str">
        <f t="shared" si="240"/>
        <v>=IF(ATYPI_training_input.xlsx!A390&lt;&gt;"",ATYPI_training_input.xlsx!A390,"")</v>
      </c>
      <c r="Z483" t="str">
        <f t="shared" si="240"/>
        <v>=IF(WITHD_training_input.xlsx!A390&lt;&gt;"",WITHD_training_input.xlsx!A390,"")</v>
      </c>
      <c r="AA483" t="str">
        <f t="shared" si="240"/>
        <v>=IF(ATTE_PR_training_input.xlsx!A390&lt;&gt;"",ATTE_PR_training_input.xlsx!A390,"")</v>
      </c>
      <c r="AB483" t="str">
        <f t="shared" si="240"/>
        <v>=IF(ANG_CONT_training_input.xlsx!A390&lt;&gt;"",ANG_CONT_training_input.xlsx!A390,"")</v>
      </c>
      <c r="AC483" t="str">
        <f t="shared" si="240"/>
        <v>=IF(DEV_SOC_DIS_training_input.xlsx!A390&lt;&gt;"",DEV_SOC_DIS_training_input.xlsx!A390,"")</v>
      </c>
      <c r="AD483" t="str">
        <f t="shared" si="240"/>
        <v>=IF(BULLY_training_input.xlsx!A390&lt;&gt;"",BULLY_training_input.xlsx!A390,"")</v>
      </c>
      <c r="AE483" t="str">
        <f t="shared" si="240"/>
        <v>=IF(EMOT_SELF_C_training_input.xlsx!A390&lt;&gt;"",EMOT_SELF_C_training_input.xlsx!A390,"")</v>
      </c>
      <c r="AF483" t="str">
        <f t="shared" si="240"/>
        <v>=IF(EXE_FUN_training_input.xlsx!A390&lt;&gt;"",EXE_FUN_training_input.xlsx!A390,"")</v>
      </c>
      <c r="AG483" t="str">
        <f t="shared" si="240"/>
        <v>=IF(MANIA_training_input.xlsx!A390&lt;&gt;"",MANIA_training_input.xlsx!A390,"")</v>
      </c>
      <c r="AH483" t="str">
        <f t="shared" si="240"/>
        <v>=IF(NEG_EMOT_training_input.xlsx!A390&lt;&gt;"",NEG_EMOT_training_input.xlsx!A390,"")</v>
      </c>
      <c r="AI483" t="str">
        <f t="shared" si="240"/>
        <v>=IF(ADAPT_training_input.xlsx!A390&lt;&gt;"",ADAPT_training_input.xlsx!A390,"")</v>
      </c>
      <c r="AJ483" t="str">
        <f t="shared" si="240"/>
        <v>=IF(SOC_SK_training_input.xlsx!A390&lt;&gt;"",SOC_SK_training_input.xlsx!A390,"")</v>
      </c>
      <c r="AK483" t="str">
        <f t="shared" si="240"/>
        <v>=IF(LEAD_training_input.xlsx!A390&lt;&gt;"",LEAD_training_input.xlsx!A390,"")</v>
      </c>
      <c r="AL483" t="str">
        <f t="shared" si="240"/>
        <v>=IF(ACT_DAIL_training_input.xlsx!A390&lt;&gt;"",ACT_DAIL_training_input.xlsx!A390,"")</v>
      </c>
      <c r="AM483" t="str">
        <f t="shared" si="240"/>
        <v>=IF(FUN_COM_training_input.xlsx!A390&lt;&gt;"",FUN_COM_training_input.xlsx!A390,"")</v>
      </c>
      <c r="AN483" t="str">
        <f t="shared" si="240"/>
        <v>=IF(RESILI_training_input.xlsx!A390&lt;&gt;"",RESILI_training_input.xlsx!A390,"")</v>
      </c>
      <c r="AO483" t="str">
        <f t="shared" si="240"/>
        <v>=IF(SEL_training_input.xlsx!A390&lt;&gt;"",SEL_training_input.xlsx!A390,"")</v>
      </c>
      <c r="AP483" t="str">
        <f t="shared" si="240"/>
        <v>=IF(SEV_training_input.xlsx!A390&lt;&gt;"",SEV_training_input.xlsx!A390,"")</v>
      </c>
      <c r="AQ483" t="str">
        <f t="shared" si="240"/>
        <v>=IF(ANHEDONIA_training_input.xlsx!A390&lt;&gt;"",ANHEDONIA_training_input.xlsx!A390,"")</v>
      </c>
      <c r="AR483" t="str">
        <f t="shared" si="240"/>
        <v>=IF(ANXIOUSNESS_training_input.xlsx!A390&lt;&gt;"",ANXIOUSNESS_training_input.xlsx!A390,"")</v>
      </c>
      <c r="AS483" t="str">
        <f t="shared" si="240"/>
        <v>=IF(ATTENTION_SEEKING_training_input.xlsx!A390&lt;&gt;"",ATTENTION_SEEKING_training_input.xlsx!A390,"")</v>
      </c>
      <c r="AT483" t="str">
        <f t="shared" si="240"/>
        <v>=IF(CALLOUSNESS_training_input.xlsx!A390&lt;&gt;"",CALLOUSNESS_training_input.xlsx!A390,"")</v>
      </c>
      <c r="AU483" t="str">
        <f t="shared" si="240"/>
        <v>=IF(DECEITFULNESS_training_input.xlsx!A390&lt;&gt;"",DECEITFULNESS_training_input.xlsx!A390,"")</v>
      </c>
      <c r="AV483" t="str">
        <f t="shared" si="240"/>
        <v>=IF(DEPRESSIVITY_training_input.xlsx!A390&lt;&gt;"",DEPRESSIVITY_training_input.xlsx!A390,"")</v>
      </c>
      <c r="AW483" t="str">
        <f t="shared" si="240"/>
        <v>=IF(DISTRACTIBILITY_training_input.xlsx!A390&lt;&gt;"",DISTRACTIBILITY_training_input.xlsx!A390,"")</v>
      </c>
      <c r="AX483" t="str">
        <f t="shared" si="240"/>
        <v>=IF(ECCENTRICITY_training_input.xlsx!A390&lt;&gt;"",ECCENTRICITY_training_input.xlsx!A390,"")</v>
      </c>
      <c r="AY483" t="str">
        <f t="shared" si="240"/>
        <v>=IF(EMOTIONAL_LABILITY_training_input.xlsx!A390&lt;&gt;"",EMOTIONAL_LABILITY_training_input.xlsx!A390,"")</v>
      </c>
      <c r="AZ483" t="str">
        <f t="shared" si="240"/>
        <v>=IF(GRANDIOSITY_training_input.xlsx!A390&lt;&gt;"",GRANDIOSITY_training_input.xlsx!A390,"")</v>
      </c>
      <c r="BA483" t="str">
        <f t="shared" si="240"/>
        <v>=IF(HOSTILITY_training_input.xlsx!A390&lt;&gt;"",HOSTILITY_training_input.xlsx!A390,"")</v>
      </c>
      <c r="BB483" t="str">
        <f t="shared" si="240"/>
        <v>=IF(IMPULSIVITY_training_input.xlsx!A390&lt;&gt;"",IMPULSIVITY_training_input.xlsx!A390,"")</v>
      </c>
      <c r="BC483" t="str">
        <f t="shared" si="240"/>
        <v>=IF(INTIMACY_AVOIDANCE_training_input.xlsx!A390&lt;&gt;"",INTIMACY_AVOIDANCE_training_input.xlsx!A390,"")</v>
      </c>
      <c r="BD483" t="str">
        <f t="shared" si="240"/>
        <v>=IF(IRRESPONSIBILITY_training_input.xlsx!A390&lt;&gt;"",IRRESPONSIBILITY_training_input.xlsx!A390,"")</v>
      </c>
      <c r="BE483" t="str">
        <f t="shared" si="240"/>
        <v>=IF(MANIPULATIVENESS_training_input.xlsx!A390&lt;&gt;"",MANIPULATIVENESS_training_input.xlsx!A390,"")</v>
      </c>
      <c r="BF483" t="str">
        <f t="shared" si="240"/>
        <v>=IF(PERCEPTUAL_DYSREGULATION_training_input.xlsx!A390&lt;&gt;"",PERCEPTUAL_DYSREGULATION_training_input.xlsx!A390,"")</v>
      </c>
      <c r="BG483" t="str">
        <f t="shared" si="240"/>
        <v>=IF(PERSEVERATION_training_input.xlsx!A390&lt;&gt;"",PERSEVERATION_training_input.xlsx!A390,"")</v>
      </c>
      <c r="BH483" t="str">
        <f t="shared" si="240"/>
        <v>=IF(RESTRICTED_AFFECTIVITY_training_input.xlsx!A390&lt;&gt;"",RESTRICTED_AFFECTIVITY_training_input.xlsx!A390,"")</v>
      </c>
      <c r="BI483" t="str">
        <f t="shared" si="240"/>
        <v>=IF(RIGID_PERFECTIONISM_training_input.xlsx!A390&lt;&gt;"",RIGID_PERFECTIONISM_training_input.xlsx!A390,"")</v>
      </c>
      <c r="BJ483" t="str">
        <f t="shared" si="240"/>
        <v>=IF(RISK_TAKING_training_input.xlsx!A390&lt;&gt;"",RISK_TAKING_training_input.xlsx!A390,"")</v>
      </c>
      <c r="BK483" t="str">
        <f t="shared" si="240"/>
        <v>=IF(SEPARATION_INSECURITY_training_input.xlsx!A390&lt;&gt;"",SEPARATION_INSECURITY_training_input.xlsx!A390,"")</v>
      </c>
      <c r="BL483" t="str">
        <f t="shared" si="240"/>
        <v>=IF(SUBMISSIVENESS_training_input.xlsx!A390&lt;&gt;"",SUBMISSIVENESS_training_input.xlsx!A390,"")</v>
      </c>
      <c r="BM483" t="str">
        <f t="shared" si="240"/>
        <v>=IF(SUSPICIOUSNESS_training_input.xlsx!A390&lt;&gt;"",SUSPICIOUSNESS_training_input.xlsx!A390,"")</v>
      </c>
      <c r="BN483" t="str">
        <f t="shared" si="240"/>
        <v>=IF(UNUSUAL_BELIEFS_training_input.xlsx!A390&lt;&gt;"",UNUSUAL_BELIEFS_training_input.xlsx!A390,"")</v>
      </c>
      <c r="BO483" t="str">
        <f t="shared" si="236"/>
        <v>=IF(WITHDRAWAL_training_input.xlsx!A390&lt;&gt;"",WITHDRAWAL_training_input.xlsx!A390,"")</v>
      </c>
      <c r="BP483" t="str">
        <f t="shared" si="236"/>
        <v>=IF(ACT_training_input.xlsx!A390&lt;&gt;"",ACT_training_input.xlsx!A390,"")</v>
      </c>
      <c r="BQ483" t="str">
        <f t="shared" si="236"/>
        <v>=IF(DSP_training_input.xlsx!A390&lt;&gt;"",DSP_training_input.xlsx!A390,"")</v>
      </c>
      <c r="BR483" t="str">
        <f t="shared" si="236"/>
        <v>=IF(PAG_training_input.xlsx!A390&lt;&gt;"",PAG_training_input.xlsx!A390,"")</v>
      </c>
      <c r="BS483" t="str">
        <f t="shared" si="236"/>
        <v>=IF(PRO_training_input.xlsx!A390&lt;&gt;"",PRO_training_input.xlsx!A390,"")</v>
      </c>
      <c r="BT483" t="str">
        <f t="shared" si="236"/>
        <v>=IF(SPL_training_input.xlsx!A390&lt;&gt;"",SPL_training_input.xlsx!A390,"")</v>
      </c>
      <c r="BU483" t="str">
        <f t="shared" si="236"/>
        <v>=IF(WDR_training_input.xlsx!A390&lt;&gt;"",WDR_training_input.xlsx!A390,"")</v>
      </c>
      <c r="BV483" t="str">
        <f t="shared" si="236"/>
        <v>=IF(CON_training_input.xlsx!A390&lt;&gt;"",CON_training_input.xlsx!A390,"")</v>
      </c>
      <c r="BW483" t="str">
        <f t="shared" si="236"/>
        <v>=IF(DSC_training_input.xlsx!A390&lt;&gt;"",DSC_training_input.xlsx!A390,"")</v>
      </c>
      <c r="BX483" t="str">
        <f t="shared" si="236"/>
        <v>=IF(FAN_training_input.xlsx!A390&lt;&gt;"",FAN_training_input.xlsx!A390,"")</v>
      </c>
      <c r="BY483" t="str">
        <f t="shared" si="236"/>
        <v>=IF(OMN_training_input.xlsx!A390&lt;&gt;"",OMN_training_input.xlsx!A390,"")</v>
      </c>
      <c r="BZ483" t="str">
        <f t="shared" si="236"/>
        <v>=IF(REP_training_input.xlsx!A390&lt;&gt;"",REP_training_input.xlsx!A390,"")</v>
      </c>
      <c r="CA483" t="str">
        <f t="shared" si="236"/>
        <v>=IF(SOM_training_input.xlsx!A390&lt;&gt;"",SOM_training_input.xlsx!A390,"")</v>
      </c>
      <c r="CB483" t="str">
        <f t="shared" si="236"/>
        <v>=IF(SUB_training_input.xlsx!A390&lt;&gt;"",SUB_training_input.xlsx!A390,"")</v>
      </c>
      <c r="CC483" t="str">
        <f t="shared" si="236"/>
        <v>=IF(UND_training_input.xlsx!A390&lt;&gt;"",UND_training_input.xlsx!A390,"")</v>
      </c>
      <c r="CD483" t="str">
        <f t="shared" si="236"/>
        <v>=IF(ALT_training_input.xlsx!A390&lt;&gt;"",ALT_training_input.xlsx!A390,"")</v>
      </c>
      <c r="CE483" t="str">
        <f t="shared" si="236"/>
        <v>=IF(HUM_training_input.xlsx!A390&lt;&gt;"",HUM_training_input.xlsx!A390,"")</v>
      </c>
      <c r="CF483" t="str">
        <f t="shared" si="236"/>
        <v>=IF(IDL_training_input.xlsx!A390&lt;&gt;"",IDL_training_input.xlsx!A390,"")</v>
      </c>
      <c r="CG483" t="str">
        <f t="shared" si="236"/>
        <v>=IF(RFM_training_input.xlsx!A390&lt;&gt;"",RFM_training_input.xlsx!A390,"")</v>
      </c>
      <c r="CH483" t="str">
        <f t="shared" si="236"/>
        <v>=IF(DN_training_input.xlsx!A390&lt;&gt;"",DN_training_input.xlsx!A390,"")</v>
      </c>
      <c r="CI483" t="str">
        <f t="shared" si="236"/>
        <v>=IF(INT_training_input.xlsx!A390&lt;&gt;"",INT_training_input.xlsx!A390,"")</v>
      </c>
      <c r="CJ483" t="str">
        <f t="shared" si="236"/>
        <v>=IF(SUP_training_input.xlsx!A390&lt;&gt;"",SUP_training_input.xlsx!A390,"")</v>
      </c>
      <c r="CK483" t="str">
        <f t="shared" si="236"/>
        <v>=IF(ANT_training_input.xlsx!A390&lt;&gt;"",ANT_training_input.xlsx!A390,"")</v>
      </c>
      <c r="CL483" t="str">
        <f t="shared" si="236"/>
        <v>=IF(ISO_training_input.xlsx!A390&lt;&gt;"",ISO_training_input.xlsx!A390,"")</v>
      </c>
    </row>
    <row r="484" spans="1:90">
      <c r="A484">
        <v>391</v>
      </c>
      <c r="B484" t="str">
        <f t="shared" si="238"/>
        <v>=IF(SUICIDE_training_input.xlsx!A391&lt;&gt;"",SUICIDE_training_input.xlsx!A391,"")</v>
      </c>
      <c r="C484" t="str">
        <f t="shared" si="240"/>
        <v>=IF(IQ_training_input.xlsx!A391&lt;&gt;"",IQ_training_input.xlsx!A391,"")</v>
      </c>
      <c r="D484" t="str">
        <f t="shared" si="240"/>
        <v>=IF(AMBIG_training_input.xlsx!A391&lt;&gt;"",AMBIG_training_input.xlsx!A391,"")</v>
      </c>
      <c r="E484" t="str">
        <f t="shared" si="240"/>
        <v>=IF(EGODYST_training_input.xlsx!A391&lt;&gt;"",EGODYST_training_input.xlsx!A391,"")</v>
      </c>
      <c r="F484" t="str">
        <f t="shared" si="240"/>
        <v>=IF(AUTISM_training_input.xlsx!A391&lt;&gt;"",AUTISM_training_input.xlsx!A391,"")</v>
      </c>
      <c r="G484" t="str">
        <f t="shared" si="240"/>
        <v>=IF(IDENTITY_training_input.xlsx!A391&lt;&gt;"",IDENTITY_training_input.xlsx!A391,"")</v>
      </c>
      <c r="H484" t="str">
        <f t="shared" si="240"/>
        <v>=IF(SELFDIR_training_input.xlsx!A391&lt;&gt;"",SELFDIR_training_input.xlsx!A391,"")</v>
      </c>
      <c r="I484" t="str">
        <f t="shared" si="240"/>
        <v>=IF(EMPATHY_training_input.xlsx!A391&lt;&gt;"",EMPATHY_training_input.xlsx!A391,"")</v>
      </c>
      <c r="J484" t="str">
        <f t="shared" si="240"/>
        <v>=IF(INTIMACY_training_input.xlsx!A391&lt;&gt;"",INTIMACY_training_input.xlsx!A391,"")</v>
      </c>
      <c r="K484" t="str">
        <f t="shared" si="240"/>
        <v>=IF(ACUTE_training_input.xlsx!A391&lt;&gt;"",ACUTE_training_input.xlsx!A391,"")</v>
      </c>
      <c r="L484" t="str">
        <f t="shared" si="240"/>
        <v>=IF(CHRONIC_training_input.xlsx!A391&lt;&gt;"",CHRONIC_training_input.xlsx!A391,"")</v>
      </c>
      <c r="M484" t="str">
        <f t="shared" si="240"/>
        <v>=IF(TRAUMA_PAST_training_input.xlsx!A391&lt;&gt;"",TRAUMA_PAST_training_input.xlsx!A391,"")</v>
      </c>
      <c r="N484" t="str">
        <f t="shared" si="240"/>
        <v>=IF(TRAUMA_PRESENT_training_input.xlsx!A391&lt;&gt;"",TRAUMA_PRESENT_training_input.xlsx!A391,"")</v>
      </c>
      <c r="O484" t="str">
        <f t="shared" si="240"/>
        <v>=IF(HOPE_training_input.xlsx!A391&lt;&gt;"",HOPE_training_input.xlsx!A391,"")</v>
      </c>
      <c r="P484" t="str">
        <f t="shared" si="240"/>
        <v>=IF(SELFAFFICACY_training_input.xlsx!A391&lt;&gt;"",SELFAFFICACY_training_input.xlsx!A391,"")</v>
      </c>
      <c r="Q484" t="str">
        <f t="shared" si="240"/>
        <v>=IF(SELFESTEEM_training_input.xlsx!A391&lt;&gt;"",SELFESTEEM_training_input.xlsx!A391,"")</v>
      </c>
      <c r="R484" t="str">
        <f t="shared" si="240"/>
        <v>=IF(WELLBEING_training_input.xlsx!A391&lt;&gt;"",WELLBEING_training_input.xlsx!A391,"")</v>
      </c>
      <c r="S484" t="str">
        <f t="shared" si="240"/>
        <v>=IF(HYPER_training_input.xlsx!A391&lt;&gt;"",HYPER_training_input.xlsx!A391,"")</v>
      </c>
      <c r="T484" t="str">
        <f t="shared" si="240"/>
        <v>=IF(AGGR_training_input.xlsx!A391&lt;&gt;"",AGGR_training_input.xlsx!A391,"")</v>
      </c>
      <c r="U484" t="str">
        <f t="shared" si="240"/>
        <v>=IF(COND_PR_training_input.xlsx!A391&lt;&gt;"",COND_PR_training_input.xlsx!A391,"")</v>
      </c>
      <c r="V484" t="str">
        <f t="shared" si="240"/>
        <v>=IF(ANXIE_training_input.xlsx!A391&lt;&gt;"",ANXIE_training_input.xlsx!A391,"")</v>
      </c>
      <c r="W484" t="str">
        <f t="shared" si="240"/>
        <v>=IF(DEPR_training_input.xlsx!A391&lt;&gt;"",DEPR_training_input.xlsx!A391,"")</v>
      </c>
      <c r="X484" t="str">
        <f t="shared" si="240"/>
        <v>=IF(SOMAT_training_input.xlsx!A391&lt;&gt;"",SOMAT_training_input.xlsx!A391,"")</v>
      </c>
      <c r="Y484" t="str">
        <f t="shared" si="240"/>
        <v>=IF(ATYPI_training_input.xlsx!A391&lt;&gt;"",ATYPI_training_input.xlsx!A391,"")</v>
      </c>
      <c r="Z484" t="str">
        <f t="shared" si="240"/>
        <v>=IF(WITHD_training_input.xlsx!A391&lt;&gt;"",WITHD_training_input.xlsx!A391,"")</v>
      </c>
      <c r="AA484" t="str">
        <f t="shared" si="240"/>
        <v>=IF(ATTE_PR_training_input.xlsx!A391&lt;&gt;"",ATTE_PR_training_input.xlsx!A391,"")</v>
      </c>
      <c r="AB484" t="str">
        <f t="shared" si="240"/>
        <v>=IF(ANG_CONT_training_input.xlsx!A391&lt;&gt;"",ANG_CONT_training_input.xlsx!A391,"")</v>
      </c>
      <c r="AC484" t="str">
        <f t="shared" si="240"/>
        <v>=IF(DEV_SOC_DIS_training_input.xlsx!A391&lt;&gt;"",DEV_SOC_DIS_training_input.xlsx!A391,"")</v>
      </c>
      <c r="AD484" t="str">
        <f t="shared" si="240"/>
        <v>=IF(BULLY_training_input.xlsx!A391&lt;&gt;"",BULLY_training_input.xlsx!A391,"")</v>
      </c>
      <c r="AE484" t="str">
        <f t="shared" si="240"/>
        <v>=IF(EMOT_SELF_C_training_input.xlsx!A391&lt;&gt;"",EMOT_SELF_C_training_input.xlsx!A391,"")</v>
      </c>
      <c r="AF484" t="str">
        <f t="shared" si="240"/>
        <v>=IF(EXE_FUN_training_input.xlsx!A391&lt;&gt;"",EXE_FUN_training_input.xlsx!A391,"")</v>
      </c>
      <c r="AG484" t="str">
        <f t="shared" si="240"/>
        <v>=IF(MANIA_training_input.xlsx!A391&lt;&gt;"",MANIA_training_input.xlsx!A391,"")</v>
      </c>
      <c r="AH484" t="str">
        <f t="shared" si="240"/>
        <v>=IF(NEG_EMOT_training_input.xlsx!A391&lt;&gt;"",NEG_EMOT_training_input.xlsx!A391,"")</v>
      </c>
      <c r="AI484" t="str">
        <f t="shared" si="240"/>
        <v>=IF(ADAPT_training_input.xlsx!A391&lt;&gt;"",ADAPT_training_input.xlsx!A391,"")</v>
      </c>
      <c r="AJ484" t="str">
        <f t="shared" si="240"/>
        <v>=IF(SOC_SK_training_input.xlsx!A391&lt;&gt;"",SOC_SK_training_input.xlsx!A391,"")</v>
      </c>
      <c r="AK484" t="str">
        <f t="shared" si="240"/>
        <v>=IF(LEAD_training_input.xlsx!A391&lt;&gt;"",LEAD_training_input.xlsx!A391,"")</v>
      </c>
      <c r="AL484" t="str">
        <f t="shared" si="240"/>
        <v>=IF(ACT_DAIL_training_input.xlsx!A391&lt;&gt;"",ACT_DAIL_training_input.xlsx!A391,"")</v>
      </c>
      <c r="AM484" t="str">
        <f t="shared" si="240"/>
        <v>=IF(FUN_COM_training_input.xlsx!A391&lt;&gt;"",FUN_COM_training_input.xlsx!A391,"")</v>
      </c>
      <c r="AN484" t="str">
        <f t="shared" si="240"/>
        <v>=IF(RESILI_training_input.xlsx!A391&lt;&gt;"",RESILI_training_input.xlsx!A391,"")</v>
      </c>
      <c r="AO484" t="str">
        <f t="shared" si="240"/>
        <v>=IF(SEL_training_input.xlsx!A391&lt;&gt;"",SEL_training_input.xlsx!A391,"")</v>
      </c>
      <c r="AP484" t="str">
        <f t="shared" si="240"/>
        <v>=IF(SEV_training_input.xlsx!A391&lt;&gt;"",SEV_training_input.xlsx!A391,"")</v>
      </c>
      <c r="AQ484" t="str">
        <f t="shared" si="240"/>
        <v>=IF(ANHEDONIA_training_input.xlsx!A391&lt;&gt;"",ANHEDONIA_training_input.xlsx!A391,"")</v>
      </c>
      <c r="AR484" t="str">
        <f t="shared" si="240"/>
        <v>=IF(ANXIOUSNESS_training_input.xlsx!A391&lt;&gt;"",ANXIOUSNESS_training_input.xlsx!A391,"")</v>
      </c>
      <c r="AS484" t="str">
        <f t="shared" si="240"/>
        <v>=IF(ATTENTION_SEEKING_training_input.xlsx!A391&lt;&gt;"",ATTENTION_SEEKING_training_input.xlsx!A391,"")</v>
      </c>
      <c r="AT484" t="str">
        <f t="shared" si="240"/>
        <v>=IF(CALLOUSNESS_training_input.xlsx!A391&lt;&gt;"",CALLOUSNESS_training_input.xlsx!A391,"")</v>
      </c>
      <c r="AU484" t="str">
        <f t="shared" si="240"/>
        <v>=IF(DECEITFULNESS_training_input.xlsx!A391&lt;&gt;"",DECEITFULNESS_training_input.xlsx!A391,"")</v>
      </c>
      <c r="AV484" t="str">
        <f t="shared" si="240"/>
        <v>=IF(DEPRESSIVITY_training_input.xlsx!A391&lt;&gt;"",DEPRESSIVITY_training_input.xlsx!A391,"")</v>
      </c>
      <c r="AW484" t="str">
        <f t="shared" si="240"/>
        <v>=IF(DISTRACTIBILITY_training_input.xlsx!A391&lt;&gt;"",DISTRACTIBILITY_training_input.xlsx!A391,"")</v>
      </c>
      <c r="AX484" t="str">
        <f t="shared" si="240"/>
        <v>=IF(ECCENTRICITY_training_input.xlsx!A391&lt;&gt;"",ECCENTRICITY_training_input.xlsx!A391,"")</v>
      </c>
      <c r="AY484" t="str">
        <f t="shared" si="240"/>
        <v>=IF(EMOTIONAL_LABILITY_training_input.xlsx!A391&lt;&gt;"",EMOTIONAL_LABILITY_training_input.xlsx!A391,"")</v>
      </c>
      <c r="AZ484" t="str">
        <f t="shared" si="240"/>
        <v>=IF(GRANDIOSITY_training_input.xlsx!A391&lt;&gt;"",GRANDIOSITY_training_input.xlsx!A391,"")</v>
      </c>
      <c r="BA484" t="str">
        <f t="shared" si="240"/>
        <v>=IF(HOSTILITY_training_input.xlsx!A391&lt;&gt;"",HOSTILITY_training_input.xlsx!A391,"")</v>
      </c>
      <c r="BB484" t="str">
        <f t="shared" si="240"/>
        <v>=IF(IMPULSIVITY_training_input.xlsx!A391&lt;&gt;"",IMPULSIVITY_training_input.xlsx!A391,"")</v>
      </c>
      <c r="BC484" t="str">
        <f t="shared" si="240"/>
        <v>=IF(INTIMACY_AVOIDANCE_training_input.xlsx!A391&lt;&gt;"",INTIMACY_AVOIDANCE_training_input.xlsx!A391,"")</v>
      </c>
      <c r="BD484" t="str">
        <f t="shared" si="240"/>
        <v>=IF(IRRESPONSIBILITY_training_input.xlsx!A391&lt;&gt;"",IRRESPONSIBILITY_training_input.xlsx!A391,"")</v>
      </c>
      <c r="BE484" t="str">
        <f t="shared" si="240"/>
        <v>=IF(MANIPULATIVENESS_training_input.xlsx!A391&lt;&gt;"",MANIPULATIVENESS_training_input.xlsx!A391,"")</v>
      </c>
      <c r="BF484" t="str">
        <f t="shared" si="240"/>
        <v>=IF(PERCEPTUAL_DYSREGULATION_training_input.xlsx!A391&lt;&gt;"",PERCEPTUAL_DYSREGULATION_training_input.xlsx!A391,"")</v>
      </c>
      <c r="BG484" t="str">
        <f t="shared" si="240"/>
        <v>=IF(PERSEVERATION_training_input.xlsx!A391&lt;&gt;"",PERSEVERATION_training_input.xlsx!A391,"")</v>
      </c>
      <c r="BH484" t="str">
        <f t="shared" si="240"/>
        <v>=IF(RESTRICTED_AFFECTIVITY_training_input.xlsx!A391&lt;&gt;"",RESTRICTED_AFFECTIVITY_training_input.xlsx!A391,"")</v>
      </c>
      <c r="BI484" t="str">
        <f t="shared" si="240"/>
        <v>=IF(RIGID_PERFECTIONISM_training_input.xlsx!A391&lt;&gt;"",RIGID_PERFECTIONISM_training_input.xlsx!A391,"")</v>
      </c>
      <c r="BJ484" t="str">
        <f t="shared" si="240"/>
        <v>=IF(RISK_TAKING_training_input.xlsx!A391&lt;&gt;"",RISK_TAKING_training_input.xlsx!A391,"")</v>
      </c>
      <c r="BK484" t="str">
        <f t="shared" si="240"/>
        <v>=IF(SEPARATION_INSECURITY_training_input.xlsx!A391&lt;&gt;"",SEPARATION_INSECURITY_training_input.xlsx!A391,"")</v>
      </c>
      <c r="BL484" t="str">
        <f t="shared" si="240"/>
        <v>=IF(SUBMISSIVENESS_training_input.xlsx!A391&lt;&gt;"",SUBMISSIVENESS_training_input.xlsx!A391,"")</v>
      </c>
      <c r="BM484" t="str">
        <f t="shared" si="240"/>
        <v>=IF(SUSPICIOUSNESS_training_input.xlsx!A391&lt;&gt;"",SUSPICIOUSNESS_training_input.xlsx!A391,"")</v>
      </c>
      <c r="BN484" t="str">
        <f t="shared" ref="BN484:CL487" si="241">CONCATENATE($A$11,BN$1,$A$12,$A484,$A$13,BN$1,$A$14,$A484,$A$15)</f>
        <v>=IF(UNUSUAL_BELIEFS_training_input.xlsx!A391&lt;&gt;"",UNUSUAL_BELIEFS_training_input.xlsx!A391,"")</v>
      </c>
      <c r="BO484" t="str">
        <f t="shared" si="241"/>
        <v>=IF(WITHDRAWAL_training_input.xlsx!A391&lt;&gt;"",WITHDRAWAL_training_input.xlsx!A391,"")</v>
      </c>
      <c r="BP484" t="str">
        <f t="shared" si="241"/>
        <v>=IF(ACT_training_input.xlsx!A391&lt;&gt;"",ACT_training_input.xlsx!A391,"")</v>
      </c>
      <c r="BQ484" t="str">
        <f t="shared" si="241"/>
        <v>=IF(DSP_training_input.xlsx!A391&lt;&gt;"",DSP_training_input.xlsx!A391,"")</v>
      </c>
      <c r="BR484" t="str">
        <f t="shared" si="241"/>
        <v>=IF(PAG_training_input.xlsx!A391&lt;&gt;"",PAG_training_input.xlsx!A391,"")</v>
      </c>
      <c r="BS484" t="str">
        <f t="shared" si="241"/>
        <v>=IF(PRO_training_input.xlsx!A391&lt;&gt;"",PRO_training_input.xlsx!A391,"")</v>
      </c>
      <c r="BT484" t="str">
        <f t="shared" si="241"/>
        <v>=IF(SPL_training_input.xlsx!A391&lt;&gt;"",SPL_training_input.xlsx!A391,"")</v>
      </c>
      <c r="BU484" t="str">
        <f t="shared" si="241"/>
        <v>=IF(WDR_training_input.xlsx!A391&lt;&gt;"",WDR_training_input.xlsx!A391,"")</v>
      </c>
      <c r="BV484" t="str">
        <f t="shared" si="241"/>
        <v>=IF(CON_training_input.xlsx!A391&lt;&gt;"",CON_training_input.xlsx!A391,"")</v>
      </c>
      <c r="BW484" t="str">
        <f t="shared" si="241"/>
        <v>=IF(DSC_training_input.xlsx!A391&lt;&gt;"",DSC_training_input.xlsx!A391,"")</v>
      </c>
      <c r="BX484" t="str">
        <f t="shared" si="241"/>
        <v>=IF(FAN_training_input.xlsx!A391&lt;&gt;"",FAN_training_input.xlsx!A391,"")</v>
      </c>
      <c r="BY484" t="str">
        <f t="shared" si="241"/>
        <v>=IF(OMN_training_input.xlsx!A391&lt;&gt;"",OMN_training_input.xlsx!A391,"")</v>
      </c>
      <c r="BZ484" t="str">
        <f t="shared" si="241"/>
        <v>=IF(REP_training_input.xlsx!A391&lt;&gt;"",REP_training_input.xlsx!A391,"")</v>
      </c>
      <c r="CA484" t="str">
        <f t="shared" si="241"/>
        <v>=IF(SOM_training_input.xlsx!A391&lt;&gt;"",SOM_training_input.xlsx!A391,"")</v>
      </c>
      <c r="CB484" t="str">
        <f t="shared" si="241"/>
        <v>=IF(SUB_training_input.xlsx!A391&lt;&gt;"",SUB_training_input.xlsx!A391,"")</v>
      </c>
      <c r="CC484" t="str">
        <f t="shared" si="241"/>
        <v>=IF(UND_training_input.xlsx!A391&lt;&gt;"",UND_training_input.xlsx!A391,"")</v>
      </c>
      <c r="CD484" t="str">
        <f t="shared" si="241"/>
        <v>=IF(ALT_training_input.xlsx!A391&lt;&gt;"",ALT_training_input.xlsx!A391,"")</v>
      </c>
      <c r="CE484" t="str">
        <f t="shared" si="241"/>
        <v>=IF(HUM_training_input.xlsx!A391&lt;&gt;"",HUM_training_input.xlsx!A391,"")</v>
      </c>
      <c r="CF484" t="str">
        <f t="shared" si="241"/>
        <v>=IF(IDL_training_input.xlsx!A391&lt;&gt;"",IDL_training_input.xlsx!A391,"")</v>
      </c>
      <c r="CG484" t="str">
        <f t="shared" si="241"/>
        <v>=IF(RFM_training_input.xlsx!A391&lt;&gt;"",RFM_training_input.xlsx!A391,"")</v>
      </c>
      <c r="CH484" t="str">
        <f t="shared" si="241"/>
        <v>=IF(DN_training_input.xlsx!A391&lt;&gt;"",DN_training_input.xlsx!A391,"")</v>
      </c>
      <c r="CI484" t="str">
        <f t="shared" si="241"/>
        <v>=IF(INT_training_input.xlsx!A391&lt;&gt;"",INT_training_input.xlsx!A391,"")</v>
      </c>
      <c r="CJ484" t="str">
        <f t="shared" si="241"/>
        <v>=IF(SUP_training_input.xlsx!A391&lt;&gt;"",SUP_training_input.xlsx!A391,"")</v>
      </c>
      <c r="CK484" t="str">
        <f t="shared" si="241"/>
        <v>=IF(ANT_training_input.xlsx!A391&lt;&gt;"",ANT_training_input.xlsx!A391,"")</v>
      </c>
      <c r="CL484" t="str">
        <f t="shared" si="241"/>
        <v>=IF(ISO_training_input.xlsx!A391&lt;&gt;"",ISO_training_input.xlsx!A391,"")</v>
      </c>
    </row>
    <row r="485" spans="1:90">
      <c r="A485">
        <v>392</v>
      </c>
      <c r="B485" t="str">
        <f t="shared" si="238"/>
        <v>=IF(SUICIDE_training_input.xlsx!A392&lt;&gt;"",SUICIDE_training_input.xlsx!A392,"")</v>
      </c>
      <c r="C485" t="str">
        <f t="shared" ref="C485:BN488" si="242">CONCATENATE($A$11,C$1,$A$12,$A485,$A$13,C$1,$A$14,$A485,$A$15)</f>
        <v>=IF(IQ_training_input.xlsx!A392&lt;&gt;"",IQ_training_input.xlsx!A392,"")</v>
      </c>
      <c r="D485" t="str">
        <f t="shared" si="242"/>
        <v>=IF(AMBIG_training_input.xlsx!A392&lt;&gt;"",AMBIG_training_input.xlsx!A392,"")</v>
      </c>
      <c r="E485" t="str">
        <f t="shared" si="242"/>
        <v>=IF(EGODYST_training_input.xlsx!A392&lt;&gt;"",EGODYST_training_input.xlsx!A392,"")</v>
      </c>
      <c r="F485" t="str">
        <f t="shared" si="242"/>
        <v>=IF(AUTISM_training_input.xlsx!A392&lt;&gt;"",AUTISM_training_input.xlsx!A392,"")</v>
      </c>
      <c r="G485" t="str">
        <f t="shared" si="242"/>
        <v>=IF(IDENTITY_training_input.xlsx!A392&lt;&gt;"",IDENTITY_training_input.xlsx!A392,"")</v>
      </c>
      <c r="H485" t="str">
        <f t="shared" si="242"/>
        <v>=IF(SELFDIR_training_input.xlsx!A392&lt;&gt;"",SELFDIR_training_input.xlsx!A392,"")</v>
      </c>
      <c r="I485" t="str">
        <f t="shared" si="242"/>
        <v>=IF(EMPATHY_training_input.xlsx!A392&lt;&gt;"",EMPATHY_training_input.xlsx!A392,"")</v>
      </c>
      <c r="J485" t="str">
        <f t="shared" si="242"/>
        <v>=IF(INTIMACY_training_input.xlsx!A392&lt;&gt;"",INTIMACY_training_input.xlsx!A392,"")</v>
      </c>
      <c r="K485" t="str">
        <f t="shared" si="242"/>
        <v>=IF(ACUTE_training_input.xlsx!A392&lt;&gt;"",ACUTE_training_input.xlsx!A392,"")</v>
      </c>
      <c r="L485" t="str">
        <f t="shared" si="242"/>
        <v>=IF(CHRONIC_training_input.xlsx!A392&lt;&gt;"",CHRONIC_training_input.xlsx!A392,"")</v>
      </c>
      <c r="M485" t="str">
        <f t="shared" si="242"/>
        <v>=IF(TRAUMA_PAST_training_input.xlsx!A392&lt;&gt;"",TRAUMA_PAST_training_input.xlsx!A392,"")</v>
      </c>
      <c r="N485" t="str">
        <f t="shared" si="242"/>
        <v>=IF(TRAUMA_PRESENT_training_input.xlsx!A392&lt;&gt;"",TRAUMA_PRESENT_training_input.xlsx!A392,"")</v>
      </c>
      <c r="O485" t="str">
        <f t="shared" si="242"/>
        <v>=IF(HOPE_training_input.xlsx!A392&lt;&gt;"",HOPE_training_input.xlsx!A392,"")</v>
      </c>
      <c r="P485" t="str">
        <f t="shared" si="242"/>
        <v>=IF(SELFAFFICACY_training_input.xlsx!A392&lt;&gt;"",SELFAFFICACY_training_input.xlsx!A392,"")</v>
      </c>
      <c r="Q485" t="str">
        <f t="shared" si="242"/>
        <v>=IF(SELFESTEEM_training_input.xlsx!A392&lt;&gt;"",SELFESTEEM_training_input.xlsx!A392,"")</v>
      </c>
      <c r="R485" t="str">
        <f t="shared" si="242"/>
        <v>=IF(WELLBEING_training_input.xlsx!A392&lt;&gt;"",WELLBEING_training_input.xlsx!A392,"")</v>
      </c>
      <c r="S485" t="str">
        <f t="shared" si="242"/>
        <v>=IF(HYPER_training_input.xlsx!A392&lt;&gt;"",HYPER_training_input.xlsx!A392,"")</v>
      </c>
      <c r="T485" t="str">
        <f t="shared" si="242"/>
        <v>=IF(AGGR_training_input.xlsx!A392&lt;&gt;"",AGGR_training_input.xlsx!A392,"")</v>
      </c>
      <c r="U485" t="str">
        <f t="shared" si="242"/>
        <v>=IF(COND_PR_training_input.xlsx!A392&lt;&gt;"",COND_PR_training_input.xlsx!A392,"")</v>
      </c>
      <c r="V485" t="str">
        <f t="shared" si="242"/>
        <v>=IF(ANXIE_training_input.xlsx!A392&lt;&gt;"",ANXIE_training_input.xlsx!A392,"")</v>
      </c>
      <c r="W485" t="str">
        <f t="shared" si="242"/>
        <v>=IF(DEPR_training_input.xlsx!A392&lt;&gt;"",DEPR_training_input.xlsx!A392,"")</v>
      </c>
      <c r="X485" t="str">
        <f t="shared" si="242"/>
        <v>=IF(SOMAT_training_input.xlsx!A392&lt;&gt;"",SOMAT_training_input.xlsx!A392,"")</v>
      </c>
      <c r="Y485" t="str">
        <f t="shared" si="242"/>
        <v>=IF(ATYPI_training_input.xlsx!A392&lt;&gt;"",ATYPI_training_input.xlsx!A392,"")</v>
      </c>
      <c r="Z485" t="str">
        <f t="shared" si="242"/>
        <v>=IF(WITHD_training_input.xlsx!A392&lt;&gt;"",WITHD_training_input.xlsx!A392,"")</v>
      </c>
      <c r="AA485" t="str">
        <f t="shared" si="242"/>
        <v>=IF(ATTE_PR_training_input.xlsx!A392&lt;&gt;"",ATTE_PR_training_input.xlsx!A392,"")</v>
      </c>
      <c r="AB485" t="str">
        <f t="shared" si="242"/>
        <v>=IF(ANG_CONT_training_input.xlsx!A392&lt;&gt;"",ANG_CONT_training_input.xlsx!A392,"")</v>
      </c>
      <c r="AC485" t="str">
        <f t="shared" si="242"/>
        <v>=IF(DEV_SOC_DIS_training_input.xlsx!A392&lt;&gt;"",DEV_SOC_DIS_training_input.xlsx!A392,"")</v>
      </c>
      <c r="AD485" t="str">
        <f t="shared" si="242"/>
        <v>=IF(BULLY_training_input.xlsx!A392&lt;&gt;"",BULLY_training_input.xlsx!A392,"")</v>
      </c>
      <c r="AE485" t="str">
        <f t="shared" si="242"/>
        <v>=IF(EMOT_SELF_C_training_input.xlsx!A392&lt;&gt;"",EMOT_SELF_C_training_input.xlsx!A392,"")</v>
      </c>
      <c r="AF485" t="str">
        <f t="shared" si="242"/>
        <v>=IF(EXE_FUN_training_input.xlsx!A392&lt;&gt;"",EXE_FUN_training_input.xlsx!A392,"")</v>
      </c>
      <c r="AG485" t="str">
        <f t="shared" si="242"/>
        <v>=IF(MANIA_training_input.xlsx!A392&lt;&gt;"",MANIA_training_input.xlsx!A392,"")</v>
      </c>
      <c r="AH485" t="str">
        <f t="shared" si="242"/>
        <v>=IF(NEG_EMOT_training_input.xlsx!A392&lt;&gt;"",NEG_EMOT_training_input.xlsx!A392,"")</v>
      </c>
      <c r="AI485" t="str">
        <f t="shared" si="242"/>
        <v>=IF(ADAPT_training_input.xlsx!A392&lt;&gt;"",ADAPT_training_input.xlsx!A392,"")</v>
      </c>
      <c r="AJ485" t="str">
        <f t="shared" si="242"/>
        <v>=IF(SOC_SK_training_input.xlsx!A392&lt;&gt;"",SOC_SK_training_input.xlsx!A392,"")</v>
      </c>
      <c r="AK485" t="str">
        <f t="shared" si="242"/>
        <v>=IF(LEAD_training_input.xlsx!A392&lt;&gt;"",LEAD_training_input.xlsx!A392,"")</v>
      </c>
      <c r="AL485" t="str">
        <f t="shared" si="242"/>
        <v>=IF(ACT_DAIL_training_input.xlsx!A392&lt;&gt;"",ACT_DAIL_training_input.xlsx!A392,"")</v>
      </c>
      <c r="AM485" t="str">
        <f t="shared" si="242"/>
        <v>=IF(FUN_COM_training_input.xlsx!A392&lt;&gt;"",FUN_COM_training_input.xlsx!A392,"")</v>
      </c>
      <c r="AN485" t="str">
        <f t="shared" si="242"/>
        <v>=IF(RESILI_training_input.xlsx!A392&lt;&gt;"",RESILI_training_input.xlsx!A392,"")</v>
      </c>
      <c r="AO485" t="str">
        <f t="shared" si="242"/>
        <v>=IF(SEL_training_input.xlsx!A392&lt;&gt;"",SEL_training_input.xlsx!A392,"")</v>
      </c>
      <c r="AP485" t="str">
        <f t="shared" si="242"/>
        <v>=IF(SEV_training_input.xlsx!A392&lt;&gt;"",SEV_training_input.xlsx!A392,"")</v>
      </c>
      <c r="AQ485" t="str">
        <f t="shared" si="242"/>
        <v>=IF(ANHEDONIA_training_input.xlsx!A392&lt;&gt;"",ANHEDONIA_training_input.xlsx!A392,"")</v>
      </c>
      <c r="AR485" t="str">
        <f t="shared" si="242"/>
        <v>=IF(ANXIOUSNESS_training_input.xlsx!A392&lt;&gt;"",ANXIOUSNESS_training_input.xlsx!A392,"")</v>
      </c>
      <c r="AS485" t="str">
        <f t="shared" si="242"/>
        <v>=IF(ATTENTION_SEEKING_training_input.xlsx!A392&lt;&gt;"",ATTENTION_SEEKING_training_input.xlsx!A392,"")</v>
      </c>
      <c r="AT485" t="str">
        <f t="shared" si="242"/>
        <v>=IF(CALLOUSNESS_training_input.xlsx!A392&lt;&gt;"",CALLOUSNESS_training_input.xlsx!A392,"")</v>
      </c>
      <c r="AU485" t="str">
        <f t="shared" si="242"/>
        <v>=IF(DECEITFULNESS_training_input.xlsx!A392&lt;&gt;"",DECEITFULNESS_training_input.xlsx!A392,"")</v>
      </c>
      <c r="AV485" t="str">
        <f t="shared" si="242"/>
        <v>=IF(DEPRESSIVITY_training_input.xlsx!A392&lt;&gt;"",DEPRESSIVITY_training_input.xlsx!A392,"")</v>
      </c>
      <c r="AW485" t="str">
        <f t="shared" si="242"/>
        <v>=IF(DISTRACTIBILITY_training_input.xlsx!A392&lt;&gt;"",DISTRACTIBILITY_training_input.xlsx!A392,"")</v>
      </c>
      <c r="AX485" t="str">
        <f t="shared" si="242"/>
        <v>=IF(ECCENTRICITY_training_input.xlsx!A392&lt;&gt;"",ECCENTRICITY_training_input.xlsx!A392,"")</v>
      </c>
      <c r="AY485" t="str">
        <f t="shared" si="242"/>
        <v>=IF(EMOTIONAL_LABILITY_training_input.xlsx!A392&lt;&gt;"",EMOTIONAL_LABILITY_training_input.xlsx!A392,"")</v>
      </c>
      <c r="AZ485" t="str">
        <f t="shared" si="242"/>
        <v>=IF(GRANDIOSITY_training_input.xlsx!A392&lt;&gt;"",GRANDIOSITY_training_input.xlsx!A392,"")</v>
      </c>
      <c r="BA485" t="str">
        <f t="shared" si="242"/>
        <v>=IF(HOSTILITY_training_input.xlsx!A392&lt;&gt;"",HOSTILITY_training_input.xlsx!A392,"")</v>
      </c>
      <c r="BB485" t="str">
        <f t="shared" si="242"/>
        <v>=IF(IMPULSIVITY_training_input.xlsx!A392&lt;&gt;"",IMPULSIVITY_training_input.xlsx!A392,"")</v>
      </c>
      <c r="BC485" t="str">
        <f t="shared" si="242"/>
        <v>=IF(INTIMACY_AVOIDANCE_training_input.xlsx!A392&lt;&gt;"",INTIMACY_AVOIDANCE_training_input.xlsx!A392,"")</v>
      </c>
      <c r="BD485" t="str">
        <f t="shared" si="242"/>
        <v>=IF(IRRESPONSIBILITY_training_input.xlsx!A392&lt;&gt;"",IRRESPONSIBILITY_training_input.xlsx!A392,"")</v>
      </c>
      <c r="BE485" t="str">
        <f t="shared" si="242"/>
        <v>=IF(MANIPULATIVENESS_training_input.xlsx!A392&lt;&gt;"",MANIPULATIVENESS_training_input.xlsx!A392,"")</v>
      </c>
      <c r="BF485" t="str">
        <f t="shared" si="242"/>
        <v>=IF(PERCEPTUAL_DYSREGULATION_training_input.xlsx!A392&lt;&gt;"",PERCEPTUAL_DYSREGULATION_training_input.xlsx!A392,"")</v>
      </c>
      <c r="BG485" t="str">
        <f t="shared" si="242"/>
        <v>=IF(PERSEVERATION_training_input.xlsx!A392&lt;&gt;"",PERSEVERATION_training_input.xlsx!A392,"")</v>
      </c>
      <c r="BH485" t="str">
        <f t="shared" si="242"/>
        <v>=IF(RESTRICTED_AFFECTIVITY_training_input.xlsx!A392&lt;&gt;"",RESTRICTED_AFFECTIVITY_training_input.xlsx!A392,"")</v>
      </c>
      <c r="BI485" t="str">
        <f t="shared" si="242"/>
        <v>=IF(RIGID_PERFECTIONISM_training_input.xlsx!A392&lt;&gt;"",RIGID_PERFECTIONISM_training_input.xlsx!A392,"")</v>
      </c>
      <c r="BJ485" t="str">
        <f t="shared" si="242"/>
        <v>=IF(RISK_TAKING_training_input.xlsx!A392&lt;&gt;"",RISK_TAKING_training_input.xlsx!A392,"")</v>
      </c>
      <c r="BK485" t="str">
        <f t="shared" si="242"/>
        <v>=IF(SEPARATION_INSECURITY_training_input.xlsx!A392&lt;&gt;"",SEPARATION_INSECURITY_training_input.xlsx!A392,"")</v>
      </c>
      <c r="BL485" t="str">
        <f t="shared" si="242"/>
        <v>=IF(SUBMISSIVENESS_training_input.xlsx!A392&lt;&gt;"",SUBMISSIVENESS_training_input.xlsx!A392,"")</v>
      </c>
      <c r="BM485" t="str">
        <f t="shared" si="242"/>
        <v>=IF(SUSPICIOUSNESS_training_input.xlsx!A392&lt;&gt;"",SUSPICIOUSNESS_training_input.xlsx!A392,"")</v>
      </c>
      <c r="BN485" t="str">
        <f t="shared" si="242"/>
        <v>=IF(UNUSUAL_BELIEFS_training_input.xlsx!A392&lt;&gt;"",UNUSUAL_BELIEFS_training_input.xlsx!A392,"")</v>
      </c>
      <c r="BO485" t="str">
        <f t="shared" si="241"/>
        <v>=IF(WITHDRAWAL_training_input.xlsx!A392&lt;&gt;"",WITHDRAWAL_training_input.xlsx!A392,"")</v>
      </c>
      <c r="BP485" t="str">
        <f t="shared" si="241"/>
        <v>=IF(ACT_training_input.xlsx!A392&lt;&gt;"",ACT_training_input.xlsx!A392,"")</v>
      </c>
      <c r="BQ485" t="str">
        <f t="shared" si="241"/>
        <v>=IF(DSP_training_input.xlsx!A392&lt;&gt;"",DSP_training_input.xlsx!A392,"")</v>
      </c>
      <c r="BR485" t="str">
        <f t="shared" si="241"/>
        <v>=IF(PAG_training_input.xlsx!A392&lt;&gt;"",PAG_training_input.xlsx!A392,"")</v>
      </c>
      <c r="BS485" t="str">
        <f t="shared" si="241"/>
        <v>=IF(PRO_training_input.xlsx!A392&lt;&gt;"",PRO_training_input.xlsx!A392,"")</v>
      </c>
      <c r="BT485" t="str">
        <f t="shared" si="241"/>
        <v>=IF(SPL_training_input.xlsx!A392&lt;&gt;"",SPL_training_input.xlsx!A392,"")</v>
      </c>
      <c r="BU485" t="str">
        <f t="shared" si="241"/>
        <v>=IF(WDR_training_input.xlsx!A392&lt;&gt;"",WDR_training_input.xlsx!A392,"")</v>
      </c>
      <c r="BV485" t="str">
        <f t="shared" si="241"/>
        <v>=IF(CON_training_input.xlsx!A392&lt;&gt;"",CON_training_input.xlsx!A392,"")</v>
      </c>
      <c r="BW485" t="str">
        <f t="shared" si="241"/>
        <v>=IF(DSC_training_input.xlsx!A392&lt;&gt;"",DSC_training_input.xlsx!A392,"")</v>
      </c>
      <c r="BX485" t="str">
        <f t="shared" si="241"/>
        <v>=IF(FAN_training_input.xlsx!A392&lt;&gt;"",FAN_training_input.xlsx!A392,"")</v>
      </c>
      <c r="BY485" t="str">
        <f t="shared" si="241"/>
        <v>=IF(OMN_training_input.xlsx!A392&lt;&gt;"",OMN_training_input.xlsx!A392,"")</v>
      </c>
      <c r="BZ485" t="str">
        <f t="shared" si="241"/>
        <v>=IF(REP_training_input.xlsx!A392&lt;&gt;"",REP_training_input.xlsx!A392,"")</v>
      </c>
      <c r="CA485" t="str">
        <f t="shared" si="241"/>
        <v>=IF(SOM_training_input.xlsx!A392&lt;&gt;"",SOM_training_input.xlsx!A392,"")</v>
      </c>
      <c r="CB485" t="str">
        <f t="shared" si="241"/>
        <v>=IF(SUB_training_input.xlsx!A392&lt;&gt;"",SUB_training_input.xlsx!A392,"")</v>
      </c>
      <c r="CC485" t="str">
        <f t="shared" si="241"/>
        <v>=IF(UND_training_input.xlsx!A392&lt;&gt;"",UND_training_input.xlsx!A392,"")</v>
      </c>
      <c r="CD485" t="str">
        <f t="shared" si="241"/>
        <v>=IF(ALT_training_input.xlsx!A392&lt;&gt;"",ALT_training_input.xlsx!A392,"")</v>
      </c>
      <c r="CE485" t="str">
        <f t="shared" si="241"/>
        <v>=IF(HUM_training_input.xlsx!A392&lt;&gt;"",HUM_training_input.xlsx!A392,"")</v>
      </c>
      <c r="CF485" t="str">
        <f t="shared" si="241"/>
        <v>=IF(IDL_training_input.xlsx!A392&lt;&gt;"",IDL_training_input.xlsx!A392,"")</v>
      </c>
      <c r="CG485" t="str">
        <f t="shared" si="241"/>
        <v>=IF(RFM_training_input.xlsx!A392&lt;&gt;"",RFM_training_input.xlsx!A392,"")</v>
      </c>
      <c r="CH485" t="str">
        <f t="shared" si="241"/>
        <v>=IF(DN_training_input.xlsx!A392&lt;&gt;"",DN_training_input.xlsx!A392,"")</v>
      </c>
      <c r="CI485" t="str">
        <f t="shared" si="241"/>
        <v>=IF(INT_training_input.xlsx!A392&lt;&gt;"",INT_training_input.xlsx!A392,"")</v>
      </c>
      <c r="CJ485" t="str">
        <f t="shared" si="241"/>
        <v>=IF(SUP_training_input.xlsx!A392&lt;&gt;"",SUP_training_input.xlsx!A392,"")</v>
      </c>
      <c r="CK485" t="str">
        <f t="shared" si="241"/>
        <v>=IF(ANT_training_input.xlsx!A392&lt;&gt;"",ANT_training_input.xlsx!A392,"")</v>
      </c>
      <c r="CL485" t="str">
        <f t="shared" si="241"/>
        <v>=IF(ISO_training_input.xlsx!A392&lt;&gt;"",ISO_training_input.xlsx!A392,"")</v>
      </c>
    </row>
    <row r="486" spans="1:90">
      <c r="A486">
        <v>393</v>
      </c>
      <c r="B486" t="str">
        <f t="shared" si="238"/>
        <v>=IF(SUICIDE_training_input.xlsx!A393&lt;&gt;"",SUICIDE_training_input.xlsx!A393,"")</v>
      </c>
      <c r="C486" t="str">
        <f t="shared" si="242"/>
        <v>=IF(IQ_training_input.xlsx!A393&lt;&gt;"",IQ_training_input.xlsx!A393,"")</v>
      </c>
      <c r="D486" t="str">
        <f t="shared" si="242"/>
        <v>=IF(AMBIG_training_input.xlsx!A393&lt;&gt;"",AMBIG_training_input.xlsx!A393,"")</v>
      </c>
      <c r="E486" t="str">
        <f t="shared" si="242"/>
        <v>=IF(EGODYST_training_input.xlsx!A393&lt;&gt;"",EGODYST_training_input.xlsx!A393,"")</v>
      </c>
      <c r="F486" t="str">
        <f t="shared" si="242"/>
        <v>=IF(AUTISM_training_input.xlsx!A393&lt;&gt;"",AUTISM_training_input.xlsx!A393,"")</v>
      </c>
      <c r="G486" t="str">
        <f t="shared" si="242"/>
        <v>=IF(IDENTITY_training_input.xlsx!A393&lt;&gt;"",IDENTITY_training_input.xlsx!A393,"")</v>
      </c>
      <c r="H486" t="str">
        <f t="shared" si="242"/>
        <v>=IF(SELFDIR_training_input.xlsx!A393&lt;&gt;"",SELFDIR_training_input.xlsx!A393,"")</v>
      </c>
      <c r="I486" t="str">
        <f t="shared" si="242"/>
        <v>=IF(EMPATHY_training_input.xlsx!A393&lt;&gt;"",EMPATHY_training_input.xlsx!A393,"")</v>
      </c>
      <c r="J486" t="str">
        <f t="shared" si="242"/>
        <v>=IF(INTIMACY_training_input.xlsx!A393&lt;&gt;"",INTIMACY_training_input.xlsx!A393,"")</v>
      </c>
      <c r="K486" t="str">
        <f t="shared" si="242"/>
        <v>=IF(ACUTE_training_input.xlsx!A393&lt;&gt;"",ACUTE_training_input.xlsx!A393,"")</v>
      </c>
      <c r="L486" t="str">
        <f t="shared" si="242"/>
        <v>=IF(CHRONIC_training_input.xlsx!A393&lt;&gt;"",CHRONIC_training_input.xlsx!A393,"")</v>
      </c>
      <c r="M486" t="str">
        <f t="shared" si="242"/>
        <v>=IF(TRAUMA_PAST_training_input.xlsx!A393&lt;&gt;"",TRAUMA_PAST_training_input.xlsx!A393,"")</v>
      </c>
      <c r="N486" t="str">
        <f t="shared" si="242"/>
        <v>=IF(TRAUMA_PRESENT_training_input.xlsx!A393&lt;&gt;"",TRAUMA_PRESENT_training_input.xlsx!A393,"")</v>
      </c>
      <c r="O486" t="str">
        <f t="shared" si="242"/>
        <v>=IF(HOPE_training_input.xlsx!A393&lt;&gt;"",HOPE_training_input.xlsx!A393,"")</v>
      </c>
      <c r="P486" t="str">
        <f t="shared" si="242"/>
        <v>=IF(SELFAFFICACY_training_input.xlsx!A393&lt;&gt;"",SELFAFFICACY_training_input.xlsx!A393,"")</v>
      </c>
      <c r="Q486" t="str">
        <f t="shared" si="242"/>
        <v>=IF(SELFESTEEM_training_input.xlsx!A393&lt;&gt;"",SELFESTEEM_training_input.xlsx!A393,"")</v>
      </c>
      <c r="R486" t="str">
        <f t="shared" si="242"/>
        <v>=IF(WELLBEING_training_input.xlsx!A393&lt;&gt;"",WELLBEING_training_input.xlsx!A393,"")</v>
      </c>
      <c r="S486" t="str">
        <f t="shared" si="242"/>
        <v>=IF(HYPER_training_input.xlsx!A393&lt;&gt;"",HYPER_training_input.xlsx!A393,"")</v>
      </c>
      <c r="T486" t="str">
        <f t="shared" si="242"/>
        <v>=IF(AGGR_training_input.xlsx!A393&lt;&gt;"",AGGR_training_input.xlsx!A393,"")</v>
      </c>
      <c r="U486" t="str">
        <f t="shared" si="242"/>
        <v>=IF(COND_PR_training_input.xlsx!A393&lt;&gt;"",COND_PR_training_input.xlsx!A393,"")</v>
      </c>
      <c r="V486" t="str">
        <f t="shared" si="242"/>
        <v>=IF(ANXIE_training_input.xlsx!A393&lt;&gt;"",ANXIE_training_input.xlsx!A393,"")</v>
      </c>
      <c r="W486" t="str">
        <f t="shared" si="242"/>
        <v>=IF(DEPR_training_input.xlsx!A393&lt;&gt;"",DEPR_training_input.xlsx!A393,"")</v>
      </c>
      <c r="X486" t="str">
        <f t="shared" si="242"/>
        <v>=IF(SOMAT_training_input.xlsx!A393&lt;&gt;"",SOMAT_training_input.xlsx!A393,"")</v>
      </c>
      <c r="Y486" t="str">
        <f t="shared" si="242"/>
        <v>=IF(ATYPI_training_input.xlsx!A393&lt;&gt;"",ATYPI_training_input.xlsx!A393,"")</v>
      </c>
      <c r="Z486" t="str">
        <f t="shared" si="242"/>
        <v>=IF(WITHD_training_input.xlsx!A393&lt;&gt;"",WITHD_training_input.xlsx!A393,"")</v>
      </c>
      <c r="AA486" t="str">
        <f t="shared" si="242"/>
        <v>=IF(ATTE_PR_training_input.xlsx!A393&lt;&gt;"",ATTE_PR_training_input.xlsx!A393,"")</v>
      </c>
      <c r="AB486" t="str">
        <f t="shared" si="242"/>
        <v>=IF(ANG_CONT_training_input.xlsx!A393&lt;&gt;"",ANG_CONT_training_input.xlsx!A393,"")</v>
      </c>
      <c r="AC486" t="str">
        <f t="shared" si="242"/>
        <v>=IF(DEV_SOC_DIS_training_input.xlsx!A393&lt;&gt;"",DEV_SOC_DIS_training_input.xlsx!A393,"")</v>
      </c>
      <c r="AD486" t="str">
        <f t="shared" si="242"/>
        <v>=IF(BULLY_training_input.xlsx!A393&lt;&gt;"",BULLY_training_input.xlsx!A393,"")</v>
      </c>
      <c r="AE486" t="str">
        <f t="shared" si="242"/>
        <v>=IF(EMOT_SELF_C_training_input.xlsx!A393&lt;&gt;"",EMOT_SELF_C_training_input.xlsx!A393,"")</v>
      </c>
      <c r="AF486" t="str">
        <f t="shared" si="242"/>
        <v>=IF(EXE_FUN_training_input.xlsx!A393&lt;&gt;"",EXE_FUN_training_input.xlsx!A393,"")</v>
      </c>
      <c r="AG486" t="str">
        <f t="shared" si="242"/>
        <v>=IF(MANIA_training_input.xlsx!A393&lt;&gt;"",MANIA_training_input.xlsx!A393,"")</v>
      </c>
      <c r="AH486" t="str">
        <f t="shared" si="242"/>
        <v>=IF(NEG_EMOT_training_input.xlsx!A393&lt;&gt;"",NEG_EMOT_training_input.xlsx!A393,"")</v>
      </c>
      <c r="AI486" t="str">
        <f t="shared" si="242"/>
        <v>=IF(ADAPT_training_input.xlsx!A393&lt;&gt;"",ADAPT_training_input.xlsx!A393,"")</v>
      </c>
      <c r="AJ486" t="str">
        <f t="shared" si="242"/>
        <v>=IF(SOC_SK_training_input.xlsx!A393&lt;&gt;"",SOC_SK_training_input.xlsx!A393,"")</v>
      </c>
      <c r="AK486" t="str">
        <f t="shared" si="242"/>
        <v>=IF(LEAD_training_input.xlsx!A393&lt;&gt;"",LEAD_training_input.xlsx!A393,"")</v>
      </c>
      <c r="AL486" t="str">
        <f t="shared" si="242"/>
        <v>=IF(ACT_DAIL_training_input.xlsx!A393&lt;&gt;"",ACT_DAIL_training_input.xlsx!A393,"")</v>
      </c>
      <c r="AM486" t="str">
        <f t="shared" si="242"/>
        <v>=IF(FUN_COM_training_input.xlsx!A393&lt;&gt;"",FUN_COM_training_input.xlsx!A393,"")</v>
      </c>
      <c r="AN486" t="str">
        <f t="shared" si="242"/>
        <v>=IF(RESILI_training_input.xlsx!A393&lt;&gt;"",RESILI_training_input.xlsx!A393,"")</v>
      </c>
      <c r="AO486" t="str">
        <f t="shared" si="242"/>
        <v>=IF(SEL_training_input.xlsx!A393&lt;&gt;"",SEL_training_input.xlsx!A393,"")</v>
      </c>
      <c r="AP486" t="str">
        <f t="shared" si="242"/>
        <v>=IF(SEV_training_input.xlsx!A393&lt;&gt;"",SEV_training_input.xlsx!A393,"")</v>
      </c>
      <c r="AQ486" t="str">
        <f t="shared" si="242"/>
        <v>=IF(ANHEDONIA_training_input.xlsx!A393&lt;&gt;"",ANHEDONIA_training_input.xlsx!A393,"")</v>
      </c>
      <c r="AR486" t="str">
        <f t="shared" si="242"/>
        <v>=IF(ANXIOUSNESS_training_input.xlsx!A393&lt;&gt;"",ANXIOUSNESS_training_input.xlsx!A393,"")</v>
      </c>
      <c r="AS486" t="str">
        <f t="shared" si="242"/>
        <v>=IF(ATTENTION_SEEKING_training_input.xlsx!A393&lt;&gt;"",ATTENTION_SEEKING_training_input.xlsx!A393,"")</v>
      </c>
      <c r="AT486" t="str">
        <f t="shared" si="242"/>
        <v>=IF(CALLOUSNESS_training_input.xlsx!A393&lt;&gt;"",CALLOUSNESS_training_input.xlsx!A393,"")</v>
      </c>
      <c r="AU486" t="str">
        <f t="shared" si="242"/>
        <v>=IF(DECEITFULNESS_training_input.xlsx!A393&lt;&gt;"",DECEITFULNESS_training_input.xlsx!A393,"")</v>
      </c>
      <c r="AV486" t="str">
        <f t="shared" si="242"/>
        <v>=IF(DEPRESSIVITY_training_input.xlsx!A393&lt;&gt;"",DEPRESSIVITY_training_input.xlsx!A393,"")</v>
      </c>
      <c r="AW486" t="str">
        <f t="shared" si="242"/>
        <v>=IF(DISTRACTIBILITY_training_input.xlsx!A393&lt;&gt;"",DISTRACTIBILITY_training_input.xlsx!A393,"")</v>
      </c>
      <c r="AX486" t="str">
        <f t="shared" si="242"/>
        <v>=IF(ECCENTRICITY_training_input.xlsx!A393&lt;&gt;"",ECCENTRICITY_training_input.xlsx!A393,"")</v>
      </c>
      <c r="AY486" t="str">
        <f t="shared" si="242"/>
        <v>=IF(EMOTIONAL_LABILITY_training_input.xlsx!A393&lt;&gt;"",EMOTIONAL_LABILITY_training_input.xlsx!A393,"")</v>
      </c>
      <c r="AZ486" t="str">
        <f t="shared" si="242"/>
        <v>=IF(GRANDIOSITY_training_input.xlsx!A393&lt;&gt;"",GRANDIOSITY_training_input.xlsx!A393,"")</v>
      </c>
      <c r="BA486" t="str">
        <f t="shared" si="242"/>
        <v>=IF(HOSTILITY_training_input.xlsx!A393&lt;&gt;"",HOSTILITY_training_input.xlsx!A393,"")</v>
      </c>
      <c r="BB486" t="str">
        <f t="shared" si="242"/>
        <v>=IF(IMPULSIVITY_training_input.xlsx!A393&lt;&gt;"",IMPULSIVITY_training_input.xlsx!A393,"")</v>
      </c>
      <c r="BC486" t="str">
        <f t="shared" si="242"/>
        <v>=IF(INTIMACY_AVOIDANCE_training_input.xlsx!A393&lt;&gt;"",INTIMACY_AVOIDANCE_training_input.xlsx!A393,"")</v>
      </c>
      <c r="BD486" t="str">
        <f t="shared" si="242"/>
        <v>=IF(IRRESPONSIBILITY_training_input.xlsx!A393&lt;&gt;"",IRRESPONSIBILITY_training_input.xlsx!A393,"")</v>
      </c>
      <c r="BE486" t="str">
        <f t="shared" si="242"/>
        <v>=IF(MANIPULATIVENESS_training_input.xlsx!A393&lt;&gt;"",MANIPULATIVENESS_training_input.xlsx!A393,"")</v>
      </c>
      <c r="BF486" t="str">
        <f t="shared" si="242"/>
        <v>=IF(PERCEPTUAL_DYSREGULATION_training_input.xlsx!A393&lt;&gt;"",PERCEPTUAL_DYSREGULATION_training_input.xlsx!A393,"")</v>
      </c>
      <c r="BG486" t="str">
        <f t="shared" si="242"/>
        <v>=IF(PERSEVERATION_training_input.xlsx!A393&lt;&gt;"",PERSEVERATION_training_input.xlsx!A393,"")</v>
      </c>
      <c r="BH486" t="str">
        <f t="shared" si="242"/>
        <v>=IF(RESTRICTED_AFFECTIVITY_training_input.xlsx!A393&lt;&gt;"",RESTRICTED_AFFECTIVITY_training_input.xlsx!A393,"")</v>
      </c>
      <c r="BI486" t="str">
        <f t="shared" si="242"/>
        <v>=IF(RIGID_PERFECTIONISM_training_input.xlsx!A393&lt;&gt;"",RIGID_PERFECTIONISM_training_input.xlsx!A393,"")</v>
      </c>
      <c r="BJ486" t="str">
        <f t="shared" si="242"/>
        <v>=IF(RISK_TAKING_training_input.xlsx!A393&lt;&gt;"",RISK_TAKING_training_input.xlsx!A393,"")</v>
      </c>
      <c r="BK486" t="str">
        <f t="shared" si="242"/>
        <v>=IF(SEPARATION_INSECURITY_training_input.xlsx!A393&lt;&gt;"",SEPARATION_INSECURITY_training_input.xlsx!A393,"")</v>
      </c>
      <c r="BL486" t="str">
        <f t="shared" si="242"/>
        <v>=IF(SUBMISSIVENESS_training_input.xlsx!A393&lt;&gt;"",SUBMISSIVENESS_training_input.xlsx!A393,"")</v>
      </c>
      <c r="BM486" t="str">
        <f t="shared" si="242"/>
        <v>=IF(SUSPICIOUSNESS_training_input.xlsx!A393&lt;&gt;"",SUSPICIOUSNESS_training_input.xlsx!A393,"")</v>
      </c>
      <c r="BN486" t="str">
        <f t="shared" si="242"/>
        <v>=IF(UNUSUAL_BELIEFS_training_input.xlsx!A393&lt;&gt;"",UNUSUAL_BELIEFS_training_input.xlsx!A393,"")</v>
      </c>
      <c r="BO486" t="str">
        <f t="shared" si="241"/>
        <v>=IF(WITHDRAWAL_training_input.xlsx!A393&lt;&gt;"",WITHDRAWAL_training_input.xlsx!A393,"")</v>
      </c>
      <c r="BP486" t="str">
        <f t="shared" si="241"/>
        <v>=IF(ACT_training_input.xlsx!A393&lt;&gt;"",ACT_training_input.xlsx!A393,"")</v>
      </c>
      <c r="BQ486" t="str">
        <f t="shared" si="241"/>
        <v>=IF(DSP_training_input.xlsx!A393&lt;&gt;"",DSP_training_input.xlsx!A393,"")</v>
      </c>
      <c r="BR486" t="str">
        <f t="shared" si="241"/>
        <v>=IF(PAG_training_input.xlsx!A393&lt;&gt;"",PAG_training_input.xlsx!A393,"")</v>
      </c>
      <c r="BS486" t="str">
        <f t="shared" si="241"/>
        <v>=IF(PRO_training_input.xlsx!A393&lt;&gt;"",PRO_training_input.xlsx!A393,"")</v>
      </c>
      <c r="BT486" t="str">
        <f t="shared" si="241"/>
        <v>=IF(SPL_training_input.xlsx!A393&lt;&gt;"",SPL_training_input.xlsx!A393,"")</v>
      </c>
      <c r="BU486" t="str">
        <f t="shared" si="241"/>
        <v>=IF(WDR_training_input.xlsx!A393&lt;&gt;"",WDR_training_input.xlsx!A393,"")</v>
      </c>
      <c r="BV486" t="str">
        <f t="shared" si="241"/>
        <v>=IF(CON_training_input.xlsx!A393&lt;&gt;"",CON_training_input.xlsx!A393,"")</v>
      </c>
      <c r="BW486" t="str">
        <f t="shared" si="241"/>
        <v>=IF(DSC_training_input.xlsx!A393&lt;&gt;"",DSC_training_input.xlsx!A393,"")</v>
      </c>
      <c r="BX486" t="str">
        <f t="shared" si="241"/>
        <v>=IF(FAN_training_input.xlsx!A393&lt;&gt;"",FAN_training_input.xlsx!A393,"")</v>
      </c>
      <c r="BY486" t="str">
        <f t="shared" si="241"/>
        <v>=IF(OMN_training_input.xlsx!A393&lt;&gt;"",OMN_training_input.xlsx!A393,"")</v>
      </c>
      <c r="BZ486" t="str">
        <f t="shared" si="241"/>
        <v>=IF(REP_training_input.xlsx!A393&lt;&gt;"",REP_training_input.xlsx!A393,"")</v>
      </c>
      <c r="CA486" t="str">
        <f t="shared" si="241"/>
        <v>=IF(SOM_training_input.xlsx!A393&lt;&gt;"",SOM_training_input.xlsx!A393,"")</v>
      </c>
      <c r="CB486" t="str">
        <f t="shared" si="241"/>
        <v>=IF(SUB_training_input.xlsx!A393&lt;&gt;"",SUB_training_input.xlsx!A393,"")</v>
      </c>
      <c r="CC486" t="str">
        <f t="shared" si="241"/>
        <v>=IF(UND_training_input.xlsx!A393&lt;&gt;"",UND_training_input.xlsx!A393,"")</v>
      </c>
      <c r="CD486" t="str">
        <f t="shared" si="241"/>
        <v>=IF(ALT_training_input.xlsx!A393&lt;&gt;"",ALT_training_input.xlsx!A393,"")</v>
      </c>
      <c r="CE486" t="str">
        <f t="shared" si="241"/>
        <v>=IF(HUM_training_input.xlsx!A393&lt;&gt;"",HUM_training_input.xlsx!A393,"")</v>
      </c>
      <c r="CF486" t="str">
        <f t="shared" si="241"/>
        <v>=IF(IDL_training_input.xlsx!A393&lt;&gt;"",IDL_training_input.xlsx!A393,"")</v>
      </c>
      <c r="CG486" t="str">
        <f t="shared" si="241"/>
        <v>=IF(RFM_training_input.xlsx!A393&lt;&gt;"",RFM_training_input.xlsx!A393,"")</v>
      </c>
      <c r="CH486" t="str">
        <f t="shared" si="241"/>
        <v>=IF(DN_training_input.xlsx!A393&lt;&gt;"",DN_training_input.xlsx!A393,"")</v>
      </c>
      <c r="CI486" t="str">
        <f t="shared" si="241"/>
        <v>=IF(INT_training_input.xlsx!A393&lt;&gt;"",INT_training_input.xlsx!A393,"")</v>
      </c>
      <c r="CJ486" t="str">
        <f t="shared" si="241"/>
        <v>=IF(SUP_training_input.xlsx!A393&lt;&gt;"",SUP_training_input.xlsx!A393,"")</v>
      </c>
      <c r="CK486" t="str">
        <f t="shared" si="241"/>
        <v>=IF(ANT_training_input.xlsx!A393&lt;&gt;"",ANT_training_input.xlsx!A393,"")</v>
      </c>
      <c r="CL486" t="str">
        <f t="shared" si="241"/>
        <v>=IF(ISO_training_input.xlsx!A393&lt;&gt;"",ISO_training_input.xlsx!A393,"")</v>
      </c>
    </row>
    <row r="487" spans="1:90">
      <c r="A487">
        <v>394</v>
      </c>
      <c r="B487" t="str">
        <f t="shared" si="238"/>
        <v>=IF(SUICIDE_training_input.xlsx!A394&lt;&gt;"",SUICIDE_training_input.xlsx!A394,"")</v>
      </c>
      <c r="C487" t="str">
        <f t="shared" si="242"/>
        <v>=IF(IQ_training_input.xlsx!A394&lt;&gt;"",IQ_training_input.xlsx!A394,"")</v>
      </c>
      <c r="D487" t="str">
        <f t="shared" si="242"/>
        <v>=IF(AMBIG_training_input.xlsx!A394&lt;&gt;"",AMBIG_training_input.xlsx!A394,"")</v>
      </c>
      <c r="E487" t="str">
        <f t="shared" si="242"/>
        <v>=IF(EGODYST_training_input.xlsx!A394&lt;&gt;"",EGODYST_training_input.xlsx!A394,"")</v>
      </c>
      <c r="F487" t="str">
        <f t="shared" si="242"/>
        <v>=IF(AUTISM_training_input.xlsx!A394&lt;&gt;"",AUTISM_training_input.xlsx!A394,"")</v>
      </c>
      <c r="G487" t="str">
        <f t="shared" si="242"/>
        <v>=IF(IDENTITY_training_input.xlsx!A394&lt;&gt;"",IDENTITY_training_input.xlsx!A394,"")</v>
      </c>
      <c r="H487" t="str">
        <f t="shared" si="242"/>
        <v>=IF(SELFDIR_training_input.xlsx!A394&lt;&gt;"",SELFDIR_training_input.xlsx!A394,"")</v>
      </c>
      <c r="I487" t="str">
        <f t="shared" si="242"/>
        <v>=IF(EMPATHY_training_input.xlsx!A394&lt;&gt;"",EMPATHY_training_input.xlsx!A394,"")</v>
      </c>
      <c r="J487" t="str">
        <f t="shared" si="242"/>
        <v>=IF(INTIMACY_training_input.xlsx!A394&lt;&gt;"",INTIMACY_training_input.xlsx!A394,"")</v>
      </c>
      <c r="K487" t="str">
        <f t="shared" si="242"/>
        <v>=IF(ACUTE_training_input.xlsx!A394&lt;&gt;"",ACUTE_training_input.xlsx!A394,"")</v>
      </c>
      <c r="L487" t="str">
        <f t="shared" si="242"/>
        <v>=IF(CHRONIC_training_input.xlsx!A394&lt;&gt;"",CHRONIC_training_input.xlsx!A394,"")</v>
      </c>
      <c r="M487" t="str">
        <f t="shared" si="242"/>
        <v>=IF(TRAUMA_PAST_training_input.xlsx!A394&lt;&gt;"",TRAUMA_PAST_training_input.xlsx!A394,"")</v>
      </c>
      <c r="N487" t="str">
        <f t="shared" si="242"/>
        <v>=IF(TRAUMA_PRESENT_training_input.xlsx!A394&lt;&gt;"",TRAUMA_PRESENT_training_input.xlsx!A394,"")</v>
      </c>
      <c r="O487" t="str">
        <f t="shared" si="242"/>
        <v>=IF(HOPE_training_input.xlsx!A394&lt;&gt;"",HOPE_training_input.xlsx!A394,"")</v>
      </c>
      <c r="P487" t="str">
        <f t="shared" si="242"/>
        <v>=IF(SELFAFFICACY_training_input.xlsx!A394&lt;&gt;"",SELFAFFICACY_training_input.xlsx!A394,"")</v>
      </c>
      <c r="Q487" t="str">
        <f t="shared" si="242"/>
        <v>=IF(SELFESTEEM_training_input.xlsx!A394&lt;&gt;"",SELFESTEEM_training_input.xlsx!A394,"")</v>
      </c>
      <c r="R487" t="str">
        <f t="shared" si="242"/>
        <v>=IF(WELLBEING_training_input.xlsx!A394&lt;&gt;"",WELLBEING_training_input.xlsx!A394,"")</v>
      </c>
      <c r="S487" t="str">
        <f t="shared" si="242"/>
        <v>=IF(HYPER_training_input.xlsx!A394&lt;&gt;"",HYPER_training_input.xlsx!A394,"")</v>
      </c>
      <c r="T487" t="str">
        <f t="shared" si="242"/>
        <v>=IF(AGGR_training_input.xlsx!A394&lt;&gt;"",AGGR_training_input.xlsx!A394,"")</v>
      </c>
      <c r="U487" t="str">
        <f t="shared" si="242"/>
        <v>=IF(COND_PR_training_input.xlsx!A394&lt;&gt;"",COND_PR_training_input.xlsx!A394,"")</v>
      </c>
      <c r="V487" t="str">
        <f t="shared" si="242"/>
        <v>=IF(ANXIE_training_input.xlsx!A394&lt;&gt;"",ANXIE_training_input.xlsx!A394,"")</v>
      </c>
      <c r="W487" t="str">
        <f t="shared" si="242"/>
        <v>=IF(DEPR_training_input.xlsx!A394&lt;&gt;"",DEPR_training_input.xlsx!A394,"")</v>
      </c>
      <c r="X487" t="str">
        <f t="shared" si="242"/>
        <v>=IF(SOMAT_training_input.xlsx!A394&lt;&gt;"",SOMAT_training_input.xlsx!A394,"")</v>
      </c>
      <c r="Y487" t="str">
        <f t="shared" si="242"/>
        <v>=IF(ATYPI_training_input.xlsx!A394&lt;&gt;"",ATYPI_training_input.xlsx!A394,"")</v>
      </c>
      <c r="Z487" t="str">
        <f t="shared" si="242"/>
        <v>=IF(WITHD_training_input.xlsx!A394&lt;&gt;"",WITHD_training_input.xlsx!A394,"")</v>
      </c>
      <c r="AA487" t="str">
        <f t="shared" si="242"/>
        <v>=IF(ATTE_PR_training_input.xlsx!A394&lt;&gt;"",ATTE_PR_training_input.xlsx!A394,"")</v>
      </c>
      <c r="AB487" t="str">
        <f t="shared" si="242"/>
        <v>=IF(ANG_CONT_training_input.xlsx!A394&lt;&gt;"",ANG_CONT_training_input.xlsx!A394,"")</v>
      </c>
      <c r="AC487" t="str">
        <f t="shared" si="242"/>
        <v>=IF(DEV_SOC_DIS_training_input.xlsx!A394&lt;&gt;"",DEV_SOC_DIS_training_input.xlsx!A394,"")</v>
      </c>
      <c r="AD487" t="str">
        <f t="shared" si="242"/>
        <v>=IF(BULLY_training_input.xlsx!A394&lt;&gt;"",BULLY_training_input.xlsx!A394,"")</v>
      </c>
      <c r="AE487" t="str">
        <f t="shared" si="242"/>
        <v>=IF(EMOT_SELF_C_training_input.xlsx!A394&lt;&gt;"",EMOT_SELF_C_training_input.xlsx!A394,"")</v>
      </c>
      <c r="AF487" t="str">
        <f t="shared" si="242"/>
        <v>=IF(EXE_FUN_training_input.xlsx!A394&lt;&gt;"",EXE_FUN_training_input.xlsx!A394,"")</v>
      </c>
      <c r="AG487" t="str">
        <f t="shared" si="242"/>
        <v>=IF(MANIA_training_input.xlsx!A394&lt;&gt;"",MANIA_training_input.xlsx!A394,"")</v>
      </c>
      <c r="AH487" t="str">
        <f t="shared" si="242"/>
        <v>=IF(NEG_EMOT_training_input.xlsx!A394&lt;&gt;"",NEG_EMOT_training_input.xlsx!A394,"")</v>
      </c>
      <c r="AI487" t="str">
        <f t="shared" si="242"/>
        <v>=IF(ADAPT_training_input.xlsx!A394&lt;&gt;"",ADAPT_training_input.xlsx!A394,"")</v>
      </c>
      <c r="AJ487" t="str">
        <f t="shared" si="242"/>
        <v>=IF(SOC_SK_training_input.xlsx!A394&lt;&gt;"",SOC_SK_training_input.xlsx!A394,"")</v>
      </c>
      <c r="AK487" t="str">
        <f t="shared" si="242"/>
        <v>=IF(LEAD_training_input.xlsx!A394&lt;&gt;"",LEAD_training_input.xlsx!A394,"")</v>
      </c>
      <c r="AL487" t="str">
        <f t="shared" si="242"/>
        <v>=IF(ACT_DAIL_training_input.xlsx!A394&lt;&gt;"",ACT_DAIL_training_input.xlsx!A394,"")</v>
      </c>
      <c r="AM487" t="str">
        <f t="shared" si="242"/>
        <v>=IF(FUN_COM_training_input.xlsx!A394&lt;&gt;"",FUN_COM_training_input.xlsx!A394,"")</v>
      </c>
      <c r="AN487" t="str">
        <f t="shared" si="242"/>
        <v>=IF(RESILI_training_input.xlsx!A394&lt;&gt;"",RESILI_training_input.xlsx!A394,"")</v>
      </c>
      <c r="AO487" t="str">
        <f t="shared" si="242"/>
        <v>=IF(SEL_training_input.xlsx!A394&lt;&gt;"",SEL_training_input.xlsx!A394,"")</v>
      </c>
      <c r="AP487" t="str">
        <f t="shared" si="242"/>
        <v>=IF(SEV_training_input.xlsx!A394&lt;&gt;"",SEV_training_input.xlsx!A394,"")</v>
      </c>
      <c r="AQ487" t="str">
        <f t="shared" si="242"/>
        <v>=IF(ANHEDONIA_training_input.xlsx!A394&lt;&gt;"",ANHEDONIA_training_input.xlsx!A394,"")</v>
      </c>
      <c r="AR487" t="str">
        <f t="shared" si="242"/>
        <v>=IF(ANXIOUSNESS_training_input.xlsx!A394&lt;&gt;"",ANXIOUSNESS_training_input.xlsx!A394,"")</v>
      </c>
      <c r="AS487" t="str">
        <f t="shared" si="242"/>
        <v>=IF(ATTENTION_SEEKING_training_input.xlsx!A394&lt;&gt;"",ATTENTION_SEEKING_training_input.xlsx!A394,"")</v>
      </c>
      <c r="AT487" t="str">
        <f t="shared" si="242"/>
        <v>=IF(CALLOUSNESS_training_input.xlsx!A394&lt;&gt;"",CALLOUSNESS_training_input.xlsx!A394,"")</v>
      </c>
      <c r="AU487" t="str">
        <f t="shared" si="242"/>
        <v>=IF(DECEITFULNESS_training_input.xlsx!A394&lt;&gt;"",DECEITFULNESS_training_input.xlsx!A394,"")</v>
      </c>
      <c r="AV487" t="str">
        <f t="shared" si="242"/>
        <v>=IF(DEPRESSIVITY_training_input.xlsx!A394&lt;&gt;"",DEPRESSIVITY_training_input.xlsx!A394,"")</v>
      </c>
      <c r="AW487" t="str">
        <f t="shared" si="242"/>
        <v>=IF(DISTRACTIBILITY_training_input.xlsx!A394&lt;&gt;"",DISTRACTIBILITY_training_input.xlsx!A394,"")</v>
      </c>
      <c r="AX487" t="str">
        <f t="shared" si="242"/>
        <v>=IF(ECCENTRICITY_training_input.xlsx!A394&lt;&gt;"",ECCENTRICITY_training_input.xlsx!A394,"")</v>
      </c>
      <c r="AY487" t="str">
        <f t="shared" si="242"/>
        <v>=IF(EMOTIONAL_LABILITY_training_input.xlsx!A394&lt;&gt;"",EMOTIONAL_LABILITY_training_input.xlsx!A394,"")</v>
      </c>
      <c r="AZ487" t="str">
        <f t="shared" si="242"/>
        <v>=IF(GRANDIOSITY_training_input.xlsx!A394&lt;&gt;"",GRANDIOSITY_training_input.xlsx!A394,"")</v>
      </c>
      <c r="BA487" t="str">
        <f t="shared" si="242"/>
        <v>=IF(HOSTILITY_training_input.xlsx!A394&lt;&gt;"",HOSTILITY_training_input.xlsx!A394,"")</v>
      </c>
      <c r="BB487" t="str">
        <f t="shared" si="242"/>
        <v>=IF(IMPULSIVITY_training_input.xlsx!A394&lt;&gt;"",IMPULSIVITY_training_input.xlsx!A394,"")</v>
      </c>
      <c r="BC487" t="str">
        <f t="shared" si="242"/>
        <v>=IF(INTIMACY_AVOIDANCE_training_input.xlsx!A394&lt;&gt;"",INTIMACY_AVOIDANCE_training_input.xlsx!A394,"")</v>
      </c>
      <c r="BD487" t="str">
        <f t="shared" si="242"/>
        <v>=IF(IRRESPONSIBILITY_training_input.xlsx!A394&lt;&gt;"",IRRESPONSIBILITY_training_input.xlsx!A394,"")</v>
      </c>
      <c r="BE487" t="str">
        <f t="shared" si="242"/>
        <v>=IF(MANIPULATIVENESS_training_input.xlsx!A394&lt;&gt;"",MANIPULATIVENESS_training_input.xlsx!A394,"")</v>
      </c>
      <c r="BF487" t="str">
        <f t="shared" si="242"/>
        <v>=IF(PERCEPTUAL_DYSREGULATION_training_input.xlsx!A394&lt;&gt;"",PERCEPTUAL_DYSREGULATION_training_input.xlsx!A394,"")</v>
      </c>
      <c r="BG487" t="str">
        <f t="shared" si="242"/>
        <v>=IF(PERSEVERATION_training_input.xlsx!A394&lt;&gt;"",PERSEVERATION_training_input.xlsx!A394,"")</v>
      </c>
      <c r="BH487" t="str">
        <f t="shared" si="242"/>
        <v>=IF(RESTRICTED_AFFECTIVITY_training_input.xlsx!A394&lt;&gt;"",RESTRICTED_AFFECTIVITY_training_input.xlsx!A394,"")</v>
      </c>
      <c r="BI487" t="str">
        <f t="shared" si="242"/>
        <v>=IF(RIGID_PERFECTIONISM_training_input.xlsx!A394&lt;&gt;"",RIGID_PERFECTIONISM_training_input.xlsx!A394,"")</v>
      </c>
      <c r="BJ487" t="str">
        <f t="shared" si="242"/>
        <v>=IF(RISK_TAKING_training_input.xlsx!A394&lt;&gt;"",RISK_TAKING_training_input.xlsx!A394,"")</v>
      </c>
      <c r="BK487" t="str">
        <f t="shared" si="242"/>
        <v>=IF(SEPARATION_INSECURITY_training_input.xlsx!A394&lt;&gt;"",SEPARATION_INSECURITY_training_input.xlsx!A394,"")</v>
      </c>
      <c r="BL487" t="str">
        <f t="shared" si="242"/>
        <v>=IF(SUBMISSIVENESS_training_input.xlsx!A394&lt;&gt;"",SUBMISSIVENESS_training_input.xlsx!A394,"")</v>
      </c>
      <c r="BM487" t="str">
        <f t="shared" si="242"/>
        <v>=IF(SUSPICIOUSNESS_training_input.xlsx!A394&lt;&gt;"",SUSPICIOUSNESS_training_input.xlsx!A394,"")</v>
      </c>
      <c r="BN487" t="str">
        <f t="shared" si="242"/>
        <v>=IF(UNUSUAL_BELIEFS_training_input.xlsx!A394&lt;&gt;"",UNUSUAL_BELIEFS_training_input.xlsx!A394,"")</v>
      </c>
      <c r="BO487" t="str">
        <f t="shared" si="241"/>
        <v>=IF(WITHDRAWAL_training_input.xlsx!A394&lt;&gt;"",WITHDRAWAL_training_input.xlsx!A394,"")</v>
      </c>
      <c r="BP487" t="str">
        <f t="shared" si="241"/>
        <v>=IF(ACT_training_input.xlsx!A394&lt;&gt;"",ACT_training_input.xlsx!A394,"")</v>
      </c>
      <c r="BQ487" t="str">
        <f t="shared" si="241"/>
        <v>=IF(DSP_training_input.xlsx!A394&lt;&gt;"",DSP_training_input.xlsx!A394,"")</v>
      </c>
      <c r="BR487" t="str">
        <f t="shared" si="241"/>
        <v>=IF(PAG_training_input.xlsx!A394&lt;&gt;"",PAG_training_input.xlsx!A394,"")</v>
      </c>
      <c r="BS487" t="str">
        <f t="shared" si="241"/>
        <v>=IF(PRO_training_input.xlsx!A394&lt;&gt;"",PRO_training_input.xlsx!A394,"")</v>
      </c>
      <c r="BT487" t="str">
        <f t="shared" si="241"/>
        <v>=IF(SPL_training_input.xlsx!A394&lt;&gt;"",SPL_training_input.xlsx!A394,"")</v>
      </c>
      <c r="BU487" t="str">
        <f t="shared" si="241"/>
        <v>=IF(WDR_training_input.xlsx!A394&lt;&gt;"",WDR_training_input.xlsx!A394,"")</v>
      </c>
      <c r="BV487" t="str">
        <f t="shared" si="241"/>
        <v>=IF(CON_training_input.xlsx!A394&lt;&gt;"",CON_training_input.xlsx!A394,"")</v>
      </c>
      <c r="BW487" t="str">
        <f t="shared" si="241"/>
        <v>=IF(DSC_training_input.xlsx!A394&lt;&gt;"",DSC_training_input.xlsx!A394,"")</v>
      </c>
      <c r="BX487" t="str">
        <f t="shared" si="241"/>
        <v>=IF(FAN_training_input.xlsx!A394&lt;&gt;"",FAN_training_input.xlsx!A394,"")</v>
      </c>
      <c r="BY487" t="str">
        <f t="shared" si="241"/>
        <v>=IF(OMN_training_input.xlsx!A394&lt;&gt;"",OMN_training_input.xlsx!A394,"")</v>
      </c>
      <c r="BZ487" t="str">
        <f t="shared" si="241"/>
        <v>=IF(REP_training_input.xlsx!A394&lt;&gt;"",REP_training_input.xlsx!A394,"")</v>
      </c>
      <c r="CA487" t="str">
        <f t="shared" si="241"/>
        <v>=IF(SOM_training_input.xlsx!A394&lt;&gt;"",SOM_training_input.xlsx!A394,"")</v>
      </c>
      <c r="CB487" t="str">
        <f t="shared" si="241"/>
        <v>=IF(SUB_training_input.xlsx!A394&lt;&gt;"",SUB_training_input.xlsx!A394,"")</v>
      </c>
      <c r="CC487" t="str">
        <f t="shared" si="241"/>
        <v>=IF(UND_training_input.xlsx!A394&lt;&gt;"",UND_training_input.xlsx!A394,"")</v>
      </c>
      <c r="CD487" t="str">
        <f t="shared" si="241"/>
        <v>=IF(ALT_training_input.xlsx!A394&lt;&gt;"",ALT_training_input.xlsx!A394,"")</v>
      </c>
      <c r="CE487" t="str">
        <f t="shared" si="241"/>
        <v>=IF(HUM_training_input.xlsx!A394&lt;&gt;"",HUM_training_input.xlsx!A394,"")</v>
      </c>
      <c r="CF487" t="str">
        <f t="shared" si="241"/>
        <v>=IF(IDL_training_input.xlsx!A394&lt;&gt;"",IDL_training_input.xlsx!A394,"")</v>
      </c>
      <c r="CG487" t="str">
        <f t="shared" si="241"/>
        <v>=IF(RFM_training_input.xlsx!A394&lt;&gt;"",RFM_training_input.xlsx!A394,"")</v>
      </c>
      <c r="CH487" t="str">
        <f t="shared" si="241"/>
        <v>=IF(DN_training_input.xlsx!A394&lt;&gt;"",DN_training_input.xlsx!A394,"")</v>
      </c>
      <c r="CI487" t="str">
        <f t="shared" si="241"/>
        <v>=IF(INT_training_input.xlsx!A394&lt;&gt;"",INT_training_input.xlsx!A394,"")</v>
      </c>
      <c r="CJ487" t="str">
        <f t="shared" si="241"/>
        <v>=IF(SUP_training_input.xlsx!A394&lt;&gt;"",SUP_training_input.xlsx!A394,"")</v>
      </c>
      <c r="CK487" t="str">
        <f t="shared" si="241"/>
        <v>=IF(ANT_training_input.xlsx!A394&lt;&gt;"",ANT_training_input.xlsx!A394,"")</v>
      </c>
      <c r="CL487" t="str">
        <f t="shared" si="241"/>
        <v>=IF(ISO_training_input.xlsx!A394&lt;&gt;"",ISO_training_input.xlsx!A394,"")</v>
      </c>
    </row>
    <row r="488" spans="1:90">
      <c r="A488">
        <v>395</v>
      </c>
      <c r="B488" t="str">
        <f t="shared" si="238"/>
        <v>=IF(SUICIDE_training_input.xlsx!A395&lt;&gt;"",SUICIDE_training_input.xlsx!A395,"")</v>
      </c>
      <c r="C488" t="str">
        <f t="shared" si="242"/>
        <v>=IF(IQ_training_input.xlsx!A395&lt;&gt;"",IQ_training_input.xlsx!A395,"")</v>
      </c>
      <c r="D488" t="str">
        <f t="shared" si="242"/>
        <v>=IF(AMBIG_training_input.xlsx!A395&lt;&gt;"",AMBIG_training_input.xlsx!A395,"")</v>
      </c>
      <c r="E488" t="str">
        <f t="shared" si="242"/>
        <v>=IF(EGODYST_training_input.xlsx!A395&lt;&gt;"",EGODYST_training_input.xlsx!A395,"")</v>
      </c>
      <c r="F488" t="str">
        <f t="shared" si="242"/>
        <v>=IF(AUTISM_training_input.xlsx!A395&lt;&gt;"",AUTISM_training_input.xlsx!A395,"")</v>
      </c>
      <c r="G488" t="str">
        <f t="shared" si="242"/>
        <v>=IF(IDENTITY_training_input.xlsx!A395&lt;&gt;"",IDENTITY_training_input.xlsx!A395,"")</v>
      </c>
      <c r="H488" t="str">
        <f t="shared" si="242"/>
        <v>=IF(SELFDIR_training_input.xlsx!A395&lt;&gt;"",SELFDIR_training_input.xlsx!A395,"")</v>
      </c>
      <c r="I488" t="str">
        <f t="shared" si="242"/>
        <v>=IF(EMPATHY_training_input.xlsx!A395&lt;&gt;"",EMPATHY_training_input.xlsx!A395,"")</v>
      </c>
      <c r="J488" t="str">
        <f t="shared" si="242"/>
        <v>=IF(INTIMACY_training_input.xlsx!A395&lt;&gt;"",INTIMACY_training_input.xlsx!A395,"")</v>
      </c>
      <c r="K488" t="str">
        <f t="shared" si="242"/>
        <v>=IF(ACUTE_training_input.xlsx!A395&lt;&gt;"",ACUTE_training_input.xlsx!A395,"")</v>
      </c>
      <c r="L488" t="str">
        <f t="shared" si="242"/>
        <v>=IF(CHRONIC_training_input.xlsx!A395&lt;&gt;"",CHRONIC_training_input.xlsx!A395,"")</v>
      </c>
      <c r="M488" t="str">
        <f t="shared" si="242"/>
        <v>=IF(TRAUMA_PAST_training_input.xlsx!A395&lt;&gt;"",TRAUMA_PAST_training_input.xlsx!A395,"")</v>
      </c>
      <c r="N488" t="str">
        <f t="shared" si="242"/>
        <v>=IF(TRAUMA_PRESENT_training_input.xlsx!A395&lt;&gt;"",TRAUMA_PRESENT_training_input.xlsx!A395,"")</v>
      </c>
      <c r="O488" t="str">
        <f t="shared" si="242"/>
        <v>=IF(HOPE_training_input.xlsx!A395&lt;&gt;"",HOPE_training_input.xlsx!A395,"")</v>
      </c>
      <c r="P488" t="str">
        <f t="shared" si="242"/>
        <v>=IF(SELFAFFICACY_training_input.xlsx!A395&lt;&gt;"",SELFAFFICACY_training_input.xlsx!A395,"")</v>
      </c>
      <c r="Q488" t="str">
        <f t="shared" si="242"/>
        <v>=IF(SELFESTEEM_training_input.xlsx!A395&lt;&gt;"",SELFESTEEM_training_input.xlsx!A395,"")</v>
      </c>
      <c r="R488" t="str">
        <f t="shared" si="242"/>
        <v>=IF(WELLBEING_training_input.xlsx!A395&lt;&gt;"",WELLBEING_training_input.xlsx!A395,"")</v>
      </c>
      <c r="S488" t="str">
        <f t="shared" si="242"/>
        <v>=IF(HYPER_training_input.xlsx!A395&lt;&gt;"",HYPER_training_input.xlsx!A395,"")</v>
      </c>
      <c r="T488" t="str">
        <f t="shared" si="242"/>
        <v>=IF(AGGR_training_input.xlsx!A395&lt;&gt;"",AGGR_training_input.xlsx!A395,"")</v>
      </c>
      <c r="U488" t="str">
        <f t="shared" si="242"/>
        <v>=IF(COND_PR_training_input.xlsx!A395&lt;&gt;"",COND_PR_training_input.xlsx!A395,"")</v>
      </c>
      <c r="V488" t="str">
        <f t="shared" si="242"/>
        <v>=IF(ANXIE_training_input.xlsx!A395&lt;&gt;"",ANXIE_training_input.xlsx!A395,"")</v>
      </c>
      <c r="W488" t="str">
        <f t="shared" si="242"/>
        <v>=IF(DEPR_training_input.xlsx!A395&lt;&gt;"",DEPR_training_input.xlsx!A395,"")</v>
      </c>
      <c r="X488" t="str">
        <f t="shared" si="242"/>
        <v>=IF(SOMAT_training_input.xlsx!A395&lt;&gt;"",SOMAT_training_input.xlsx!A395,"")</v>
      </c>
      <c r="Y488" t="str">
        <f t="shared" si="242"/>
        <v>=IF(ATYPI_training_input.xlsx!A395&lt;&gt;"",ATYPI_training_input.xlsx!A395,"")</v>
      </c>
      <c r="Z488" t="str">
        <f t="shared" si="242"/>
        <v>=IF(WITHD_training_input.xlsx!A395&lt;&gt;"",WITHD_training_input.xlsx!A395,"")</v>
      </c>
      <c r="AA488" t="str">
        <f t="shared" si="242"/>
        <v>=IF(ATTE_PR_training_input.xlsx!A395&lt;&gt;"",ATTE_PR_training_input.xlsx!A395,"")</v>
      </c>
      <c r="AB488" t="str">
        <f t="shared" si="242"/>
        <v>=IF(ANG_CONT_training_input.xlsx!A395&lt;&gt;"",ANG_CONT_training_input.xlsx!A395,"")</v>
      </c>
      <c r="AC488" t="str">
        <f t="shared" si="242"/>
        <v>=IF(DEV_SOC_DIS_training_input.xlsx!A395&lt;&gt;"",DEV_SOC_DIS_training_input.xlsx!A395,"")</v>
      </c>
      <c r="AD488" t="str">
        <f t="shared" si="242"/>
        <v>=IF(BULLY_training_input.xlsx!A395&lt;&gt;"",BULLY_training_input.xlsx!A395,"")</v>
      </c>
      <c r="AE488" t="str">
        <f t="shared" si="242"/>
        <v>=IF(EMOT_SELF_C_training_input.xlsx!A395&lt;&gt;"",EMOT_SELF_C_training_input.xlsx!A395,"")</v>
      </c>
      <c r="AF488" t="str">
        <f t="shared" si="242"/>
        <v>=IF(EXE_FUN_training_input.xlsx!A395&lt;&gt;"",EXE_FUN_training_input.xlsx!A395,"")</v>
      </c>
      <c r="AG488" t="str">
        <f t="shared" si="242"/>
        <v>=IF(MANIA_training_input.xlsx!A395&lt;&gt;"",MANIA_training_input.xlsx!A395,"")</v>
      </c>
      <c r="AH488" t="str">
        <f t="shared" si="242"/>
        <v>=IF(NEG_EMOT_training_input.xlsx!A395&lt;&gt;"",NEG_EMOT_training_input.xlsx!A395,"")</v>
      </c>
      <c r="AI488" t="str">
        <f t="shared" si="242"/>
        <v>=IF(ADAPT_training_input.xlsx!A395&lt;&gt;"",ADAPT_training_input.xlsx!A395,"")</v>
      </c>
      <c r="AJ488" t="str">
        <f t="shared" si="242"/>
        <v>=IF(SOC_SK_training_input.xlsx!A395&lt;&gt;"",SOC_SK_training_input.xlsx!A395,"")</v>
      </c>
      <c r="AK488" t="str">
        <f t="shared" si="242"/>
        <v>=IF(LEAD_training_input.xlsx!A395&lt;&gt;"",LEAD_training_input.xlsx!A395,"")</v>
      </c>
      <c r="AL488" t="str">
        <f t="shared" si="242"/>
        <v>=IF(ACT_DAIL_training_input.xlsx!A395&lt;&gt;"",ACT_DAIL_training_input.xlsx!A395,"")</v>
      </c>
      <c r="AM488" t="str">
        <f t="shared" si="242"/>
        <v>=IF(FUN_COM_training_input.xlsx!A395&lt;&gt;"",FUN_COM_training_input.xlsx!A395,"")</v>
      </c>
      <c r="AN488" t="str">
        <f t="shared" si="242"/>
        <v>=IF(RESILI_training_input.xlsx!A395&lt;&gt;"",RESILI_training_input.xlsx!A395,"")</v>
      </c>
      <c r="AO488" t="str">
        <f t="shared" si="242"/>
        <v>=IF(SEL_training_input.xlsx!A395&lt;&gt;"",SEL_training_input.xlsx!A395,"")</v>
      </c>
      <c r="AP488" t="str">
        <f t="shared" si="242"/>
        <v>=IF(SEV_training_input.xlsx!A395&lt;&gt;"",SEV_training_input.xlsx!A395,"")</v>
      </c>
      <c r="AQ488" t="str">
        <f t="shared" si="242"/>
        <v>=IF(ANHEDONIA_training_input.xlsx!A395&lt;&gt;"",ANHEDONIA_training_input.xlsx!A395,"")</v>
      </c>
      <c r="AR488" t="str">
        <f t="shared" si="242"/>
        <v>=IF(ANXIOUSNESS_training_input.xlsx!A395&lt;&gt;"",ANXIOUSNESS_training_input.xlsx!A395,"")</v>
      </c>
      <c r="AS488" t="str">
        <f t="shared" si="242"/>
        <v>=IF(ATTENTION_SEEKING_training_input.xlsx!A395&lt;&gt;"",ATTENTION_SEEKING_training_input.xlsx!A395,"")</v>
      </c>
      <c r="AT488" t="str">
        <f t="shared" si="242"/>
        <v>=IF(CALLOUSNESS_training_input.xlsx!A395&lt;&gt;"",CALLOUSNESS_training_input.xlsx!A395,"")</v>
      </c>
      <c r="AU488" t="str">
        <f t="shared" si="242"/>
        <v>=IF(DECEITFULNESS_training_input.xlsx!A395&lt;&gt;"",DECEITFULNESS_training_input.xlsx!A395,"")</v>
      </c>
      <c r="AV488" t="str">
        <f t="shared" si="242"/>
        <v>=IF(DEPRESSIVITY_training_input.xlsx!A395&lt;&gt;"",DEPRESSIVITY_training_input.xlsx!A395,"")</v>
      </c>
      <c r="AW488" t="str">
        <f t="shared" si="242"/>
        <v>=IF(DISTRACTIBILITY_training_input.xlsx!A395&lt;&gt;"",DISTRACTIBILITY_training_input.xlsx!A395,"")</v>
      </c>
      <c r="AX488" t="str">
        <f t="shared" si="242"/>
        <v>=IF(ECCENTRICITY_training_input.xlsx!A395&lt;&gt;"",ECCENTRICITY_training_input.xlsx!A395,"")</v>
      </c>
      <c r="AY488" t="str">
        <f t="shared" si="242"/>
        <v>=IF(EMOTIONAL_LABILITY_training_input.xlsx!A395&lt;&gt;"",EMOTIONAL_LABILITY_training_input.xlsx!A395,"")</v>
      </c>
      <c r="AZ488" t="str">
        <f t="shared" si="242"/>
        <v>=IF(GRANDIOSITY_training_input.xlsx!A395&lt;&gt;"",GRANDIOSITY_training_input.xlsx!A395,"")</v>
      </c>
      <c r="BA488" t="str">
        <f t="shared" si="242"/>
        <v>=IF(HOSTILITY_training_input.xlsx!A395&lt;&gt;"",HOSTILITY_training_input.xlsx!A395,"")</v>
      </c>
      <c r="BB488" t="str">
        <f t="shared" si="242"/>
        <v>=IF(IMPULSIVITY_training_input.xlsx!A395&lt;&gt;"",IMPULSIVITY_training_input.xlsx!A395,"")</v>
      </c>
      <c r="BC488" t="str">
        <f t="shared" si="242"/>
        <v>=IF(INTIMACY_AVOIDANCE_training_input.xlsx!A395&lt;&gt;"",INTIMACY_AVOIDANCE_training_input.xlsx!A395,"")</v>
      </c>
      <c r="BD488" t="str">
        <f t="shared" si="242"/>
        <v>=IF(IRRESPONSIBILITY_training_input.xlsx!A395&lt;&gt;"",IRRESPONSIBILITY_training_input.xlsx!A395,"")</v>
      </c>
      <c r="BE488" t="str">
        <f t="shared" si="242"/>
        <v>=IF(MANIPULATIVENESS_training_input.xlsx!A395&lt;&gt;"",MANIPULATIVENESS_training_input.xlsx!A395,"")</v>
      </c>
      <c r="BF488" t="str">
        <f t="shared" si="242"/>
        <v>=IF(PERCEPTUAL_DYSREGULATION_training_input.xlsx!A395&lt;&gt;"",PERCEPTUAL_DYSREGULATION_training_input.xlsx!A395,"")</v>
      </c>
      <c r="BG488" t="str">
        <f t="shared" si="242"/>
        <v>=IF(PERSEVERATION_training_input.xlsx!A395&lt;&gt;"",PERSEVERATION_training_input.xlsx!A395,"")</v>
      </c>
      <c r="BH488" t="str">
        <f t="shared" si="242"/>
        <v>=IF(RESTRICTED_AFFECTIVITY_training_input.xlsx!A395&lt;&gt;"",RESTRICTED_AFFECTIVITY_training_input.xlsx!A395,"")</v>
      </c>
      <c r="BI488" t="str">
        <f t="shared" si="242"/>
        <v>=IF(RIGID_PERFECTIONISM_training_input.xlsx!A395&lt;&gt;"",RIGID_PERFECTIONISM_training_input.xlsx!A395,"")</v>
      </c>
      <c r="BJ488" t="str">
        <f t="shared" si="242"/>
        <v>=IF(RISK_TAKING_training_input.xlsx!A395&lt;&gt;"",RISK_TAKING_training_input.xlsx!A395,"")</v>
      </c>
      <c r="BK488" t="str">
        <f t="shared" si="242"/>
        <v>=IF(SEPARATION_INSECURITY_training_input.xlsx!A395&lt;&gt;"",SEPARATION_INSECURITY_training_input.xlsx!A395,"")</v>
      </c>
      <c r="BL488" t="str">
        <f t="shared" si="242"/>
        <v>=IF(SUBMISSIVENESS_training_input.xlsx!A395&lt;&gt;"",SUBMISSIVENESS_training_input.xlsx!A395,"")</v>
      </c>
      <c r="BM488" t="str">
        <f t="shared" si="242"/>
        <v>=IF(SUSPICIOUSNESS_training_input.xlsx!A395&lt;&gt;"",SUSPICIOUSNESS_training_input.xlsx!A395,"")</v>
      </c>
      <c r="BN488" t="str">
        <f t="shared" ref="BN488:CL491" si="243">CONCATENATE($A$11,BN$1,$A$12,$A488,$A$13,BN$1,$A$14,$A488,$A$15)</f>
        <v>=IF(UNUSUAL_BELIEFS_training_input.xlsx!A395&lt;&gt;"",UNUSUAL_BELIEFS_training_input.xlsx!A395,"")</v>
      </c>
      <c r="BO488" t="str">
        <f t="shared" si="243"/>
        <v>=IF(WITHDRAWAL_training_input.xlsx!A395&lt;&gt;"",WITHDRAWAL_training_input.xlsx!A395,"")</v>
      </c>
      <c r="BP488" t="str">
        <f t="shared" si="243"/>
        <v>=IF(ACT_training_input.xlsx!A395&lt;&gt;"",ACT_training_input.xlsx!A395,"")</v>
      </c>
      <c r="BQ488" t="str">
        <f t="shared" si="243"/>
        <v>=IF(DSP_training_input.xlsx!A395&lt;&gt;"",DSP_training_input.xlsx!A395,"")</v>
      </c>
      <c r="BR488" t="str">
        <f t="shared" si="243"/>
        <v>=IF(PAG_training_input.xlsx!A395&lt;&gt;"",PAG_training_input.xlsx!A395,"")</v>
      </c>
      <c r="BS488" t="str">
        <f t="shared" si="243"/>
        <v>=IF(PRO_training_input.xlsx!A395&lt;&gt;"",PRO_training_input.xlsx!A395,"")</v>
      </c>
      <c r="BT488" t="str">
        <f t="shared" si="243"/>
        <v>=IF(SPL_training_input.xlsx!A395&lt;&gt;"",SPL_training_input.xlsx!A395,"")</v>
      </c>
      <c r="BU488" t="str">
        <f t="shared" si="243"/>
        <v>=IF(WDR_training_input.xlsx!A395&lt;&gt;"",WDR_training_input.xlsx!A395,"")</v>
      </c>
      <c r="BV488" t="str">
        <f t="shared" si="243"/>
        <v>=IF(CON_training_input.xlsx!A395&lt;&gt;"",CON_training_input.xlsx!A395,"")</v>
      </c>
      <c r="BW488" t="str">
        <f t="shared" si="243"/>
        <v>=IF(DSC_training_input.xlsx!A395&lt;&gt;"",DSC_training_input.xlsx!A395,"")</v>
      </c>
      <c r="BX488" t="str">
        <f t="shared" si="243"/>
        <v>=IF(FAN_training_input.xlsx!A395&lt;&gt;"",FAN_training_input.xlsx!A395,"")</v>
      </c>
      <c r="BY488" t="str">
        <f t="shared" si="243"/>
        <v>=IF(OMN_training_input.xlsx!A395&lt;&gt;"",OMN_training_input.xlsx!A395,"")</v>
      </c>
      <c r="BZ488" t="str">
        <f t="shared" si="243"/>
        <v>=IF(REP_training_input.xlsx!A395&lt;&gt;"",REP_training_input.xlsx!A395,"")</v>
      </c>
      <c r="CA488" t="str">
        <f t="shared" si="243"/>
        <v>=IF(SOM_training_input.xlsx!A395&lt;&gt;"",SOM_training_input.xlsx!A395,"")</v>
      </c>
      <c r="CB488" t="str">
        <f t="shared" si="243"/>
        <v>=IF(SUB_training_input.xlsx!A395&lt;&gt;"",SUB_training_input.xlsx!A395,"")</v>
      </c>
      <c r="CC488" t="str">
        <f t="shared" si="243"/>
        <v>=IF(UND_training_input.xlsx!A395&lt;&gt;"",UND_training_input.xlsx!A395,"")</v>
      </c>
      <c r="CD488" t="str">
        <f t="shared" si="243"/>
        <v>=IF(ALT_training_input.xlsx!A395&lt;&gt;"",ALT_training_input.xlsx!A395,"")</v>
      </c>
      <c r="CE488" t="str">
        <f t="shared" si="243"/>
        <v>=IF(HUM_training_input.xlsx!A395&lt;&gt;"",HUM_training_input.xlsx!A395,"")</v>
      </c>
      <c r="CF488" t="str">
        <f t="shared" si="243"/>
        <v>=IF(IDL_training_input.xlsx!A395&lt;&gt;"",IDL_training_input.xlsx!A395,"")</v>
      </c>
      <c r="CG488" t="str">
        <f t="shared" si="243"/>
        <v>=IF(RFM_training_input.xlsx!A395&lt;&gt;"",RFM_training_input.xlsx!A395,"")</v>
      </c>
      <c r="CH488" t="str">
        <f t="shared" si="243"/>
        <v>=IF(DN_training_input.xlsx!A395&lt;&gt;"",DN_training_input.xlsx!A395,"")</v>
      </c>
      <c r="CI488" t="str">
        <f t="shared" si="243"/>
        <v>=IF(INT_training_input.xlsx!A395&lt;&gt;"",INT_training_input.xlsx!A395,"")</v>
      </c>
      <c r="CJ488" t="str">
        <f t="shared" si="243"/>
        <v>=IF(SUP_training_input.xlsx!A395&lt;&gt;"",SUP_training_input.xlsx!A395,"")</v>
      </c>
      <c r="CK488" t="str">
        <f t="shared" si="243"/>
        <v>=IF(ANT_training_input.xlsx!A395&lt;&gt;"",ANT_training_input.xlsx!A395,"")</v>
      </c>
      <c r="CL488" t="str">
        <f t="shared" si="243"/>
        <v>=IF(ISO_training_input.xlsx!A395&lt;&gt;"",ISO_training_input.xlsx!A395,"")</v>
      </c>
    </row>
    <row r="489" spans="1:90">
      <c r="A489">
        <v>396</v>
      </c>
      <c r="B489" t="str">
        <f t="shared" si="238"/>
        <v>=IF(SUICIDE_training_input.xlsx!A396&lt;&gt;"",SUICIDE_training_input.xlsx!A396,"")</v>
      </c>
      <c r="C489" t="str">
        <f t="shared" ref="C489:BN492" si="244">CONCATENATE($A$11,C$1,$A$12,$A489,$A$13,C$1,$A$14,$A489,$A$15)</f>
        <v>=IF(IQ_training_input.xlsx!A396&lt;&gt;"",IQ_training_input.xlsx!A396,"")</v>
      </c>
      <c r="D489" t="str">
        <f t="shared" si="244"/>
        <v>=IF(AMBIG_training_input.xlsx!A396&lt;&gt;"",AMBIG_training_input.xlsx!A396,"")</v>
      </c>
      <c r="E489" t="str">
        <f t="shared" si="244"/>
        <v>=IF(EGODYST_training_input.xlsx!A396&lt;&gt;"",EGODYST_training_input.xlsx!A396,"")</v>
      </c>
      <c r="F489" t="str">
        <f t="shared" si="244"/>
        <v>=IF(AUTISM_training_input.xlsx!A396&lt;&gt;"",AUTISM_training_input.xlsx!A396,"")</v>
      </c>
      <c r="G489" t="str">
        <f t="shared" si="244"/>
        <v>=IF(IDENTITY_training_input.xlsx!A396&lt;&gt;"",IDENTITY_training_input.xlsx!A396,"")</v>
      </c>
      <c r="H489" t="str">
        <f t="shared" si="244"/>
        <v>=IF(SELFDIR_training_input.xlsx!A396&lt;&gt;"",SELFDIR_training_input.xlsx!A396,"")</v>
      </c>
      <c r="I489" t="str">
        <f t="shared" si="244"/>
        <v>=IF(EMPATHY_training_input.xlsx!A396&lt;&gt;"",EMPATHY_training_input.xlsx!A396,"")</v>
      </c>
      <c r="J489" t="str">
        <f t="shared" si="244"/>
        <v>=IF(INTIMACY_training_input.xlsx!A396&lt;&gt;"",INTIMACY_training_input.xlsx!A396,"")</v>
      </c>
      <c r="K489" t="str">
        <f t="shared" si="244"/>
        <v>=IF(ACUTE_training_input.xlsx!A396&lt;&gt;"",ACUTE_training_input.xlsx!A396,"")</v>
      </c>
      <c r="L489" t="str">
        <f t="shared" si="244"/>
        <v>=IF(CHRONIC_training_input.xlsx!A396&lt;&gt;"",CHRONIC_training_input.xlsx!A396,"")</v>
      </c>
      <c r="M489" t="str">
        <f t="shared" si="244"/>
        <v>=IF(TRAUMA_PAST_training_input.xlsx!A396&lt;&gt;"",TRAUMA_PAST_training_input.xlsx!A396,"")</v>
      </c>
      <c r="N489" t="str">
        <f t="shared" si="244"/>
        <v>=IF(TRAUMA_PRESENT_training_input.xlsx!A396&lt;&gt;"",TRAUMA_PRESENT_training_input.xlsx!A396,"")</v>
      </c>
      <c r="O489" t="str">
        <f t="shared" si="244"/>
        <v>=IF(HOPE_training_input.xlsx!A396&lt;&gt;"",HOPE_training_input.xlsx!A396,"")</v>
      </c>
      <c r="P489" t="str">
        <f t="shared" si="244"/>
        <v>=IF(SELFAFFICACY_training_input.xlsx!A396&lt;&gt;"",SELFAFFICACY_training_input.xlsx!A396,"")</v>
      </c>
      <c r="Q489" t="str">
        <f t="shared" si="244"/>
        <v>=IF(SELFESTEEM_training_input.xlsx!A396&lt;&gt;"",SELFESTEEM_training_input.xlsx!A396,"")</v>
      </c>
      <c r="R489" t="str">
        <f t="shared" si="244"/>
        <v>=IF(WELLBEING_training_input.xlsx!A396&lt;&gt;"",WELLBEING_training_input.xlsx!A396,"")</v>
      </c>
      <c r="S489" t="str">
        <f t="shared" si="244"/>
        <v>=IF(HYPER_training_input.xlsx!A396&lt;&gt;"",HYPER_training_input.xlsx!A396,"")</v>
      </c>
      <c r="T489" t="str">
        <f t="shared" si="244"/>
        <v>=IF(AGGR_training_input.xlsx!A396&lt;&gt;"",AGGR_training_input.xlsx!A396,"")</v>
      </c>
      <c r="U489" t="str">
        <f t="shared" si="244"/>
        <v>=IF(COND_PR_training_input.xlsx!A396&lt;&gt;"",COND_PR_training_input.xlsx!A396,"")</v>
      </c>
      <c r="V489" t="str">
        <f t="shared" si="244"/>
        <v>=IF(ANXIE_training_input.xlsx!A396&lt;&gt;"",ANXIE_training_input.xlsx!A396,"")</v>
      </c>
      <c r="W489" t="str">
        <f t="shared" si="244"/>
        <v>=IF(DEPR_training_input.xlsx!A396&lt;&gt;"",DEPR_training_input.xlsx!A396,"")</v>
      </c>
      <c r="X489" t="str">
        <f t="shared" si="244"/>
        <v>=IF(SOMAT_training_input.xlsx!A396&lt;&gt;"",SOMAT_training_input.xlsx!A396,"")</v>
      </c>
      <c r="Y489" t="str">
        <f t="shared" si="244"/>
        <v>=IF(ATYPI_training_input.xlsx!A396&lt;&gt;"",ATYPI_training_input.xlsx!A396,"")</v>
      </c>
      <c r="Z489" t="str">
        <f t="shared" si="244"/>
        <v>=IF(WITHD_training_input.xlsx!A396&lt;&gt;"",WITHD_training_input.xlsx!A396,"")</v>
      </c>
      <c r="AA489" t="str">
        <f t="shared" si="244"/>
        <v>=IF(ATTE_PR_training_input.xlsx!A396&lt;&gt;"",ATTE_PR_training_input.xlsx!A396,"")</v>
      </c>
      <c r="AB489" t="str">
        <f t="shared" si="244"/>
        <v>=IF(ANG_CONT_training_input.xlsx!A396&lt;&gt;"",ANG_CONT_training_input.xlsx!A396,"")</v>
      </c>
      <c r="AC489" t="str">
        <f t="shared" si="244"/>
        <v>=IF(DEV_SOC_DIS_training_input.xlsx!A396&lt;&gt;"",DEV_SOC_DIS_training_input.xlsx!A396,"")</v>
      </c>
      <c r="AD489" t="str">
        <f t="shared" si="244"/>
        <v>=IF(BULLY_training_input.xlsx!A396&lt;&gt;"",BULLY_training_input.xlsx!A396,"")</v>
      </c>
      <c r="AE489" t="str">
        <f t="shared" si="244"/>
        <v>=IF(EMOT_SELF_C_training_input.xlsx!A396&lt;&gt;"",EMOT_SELF_C_training_input.xlsx!A396,"")</v>
      </c>
      <c r="AF489" t="str">
        <f t="shared" si="244"/>
        <v>=IF(EXE_FUN_training_input.xlsx!A396&lt;&gt;"",EXE_FUN_training_input.xlsx!A396,"")</v>
      </c>
      <c r="AG489" t="str">
        <f t="shared" si="244"/>
        <v>=IF(MANIA_training_input.xlsx!A396&lt;&gt;"",MANIA_training_input.xlsx!A396,"")</v>
      </c>
      <c r="AH489" t="str">
        <f t="shared" si="244"/>
        <v>=IF(NEG_EMOT_training_input.xlsx!A396&lt;&gt;"",NEG_EMOT_training_input.xlsx!A396,"")</v>
      </c>
      <c r="AI489" t="str">
        <f t="shared" si="244"/>
        <v>=IF(ADAPT_training_input.xlsx!A396&lt;&gt;"",ADAPT_training_input.xlsx!A396,"")</v>
      </c>
      <c r="AJ489" t="str">
        <f t="shared" si="244"/>
        <v>=IF(SOC_SK_training_input.xlsx!A396&lt;&gt;"",SOC_SK_training_input.xlsx!A396,"")</v>
      </c>
      <c r="AK489" t="str">
        <f t="shared" si="244"/>
        <v>=IF(LEAD_training_input.xlsx!A396&lt;&gt;"",LEAD_training_input.xlsx!A396,"")</v>
      </c>
      <c r="AL489" t="str">
        <f t="shared" si="244"/>
        <v>=IF(ACT_DAIL_training_input.xlsx!A396&lt;&gt;"",ACT_DAIL_training_input.xlsx!A396,"")</v>
      </c>
      <c r="AM489" t="str">
        <f t="shared" si="244"/>
        <v>=IF(FUN_COM_training_input.xlsx!A396&lt;&gt;"",FUN_COM_training_input.xlsx!A396,"")</v>
      </c>
      <c r="AN489" t="str">
        <f t="shared" si="244"/>
        <v>=IF(RESILI_training_input.xlsx!A396&lt;&gt;"",RESILI_training_input.xlsx!A396,"")</v>
      </c>
      <c r="AO489" t="str">
        <f t="shared" si="244"/>
        <v>=IF(SEL_training_input.xlsx!A396&lt;&gt;"",SEL_training_input.xlsx!A396,"")</v>
      </c>
      <c r="AP489" t="str">
        <f t="shared" si="244"/>
        <v>=IF(SEV_training_input.xlsx!A396&lt;&gt;"",SEV_training_input.xlsx!A396,"")</v>
      </c>
      <c r="AQ489" t="str">
        <f t="shared" si="244"/>
        <v>=IF(ANHEDONIA_training_input.xlsx!A396&lt;&gt;"",ANHEDONIA_training_input.xlsx!A396,"")</v>
      </c>
      <c r="AR489" t="str">
        <f t="shared" si="244"/>
        <v>=IF(ANXIOUSNESS_training_input.xlsx!A396&lt;&gt;"",ANXIOUSNESS_training_input.xlsx!A396,"")</v>
      </c>
      <c r="AS489" t="str">
        <f t="shared" si="244"/>
        <v>=IF(ATTENTION_SEEKING_training_input.xlsx!A396&lt;&gt;"",ATTENTION_SEEKING_training_input.xlsx!A396,"")</v>
      </c>
      <c r="AT489" t="str">
        <f t="shared" si="244"/>
        <v>=IF(CALLOUSNESS_training_input.xlsx!A396&lt;&gt;"",CALLOUSNESS_training_input.xlsx!A396,"")</v>
      </c>
      <c r="AU489" t="str">
        <f t="shared" si="244"/>
        <v>=IF(DECEITFULNESS_training_input.xlsx!A396&lt;&gt;"",DECEITFULNESS_training_input.xlsx!A396,"")</v>
      </c>
      <c r="AV489" t="str">
        <f t="shared" si="244"/>
        <v>=IF(DEPRESSIVITY_training_input.xlsx!A396&lt;&gt;"",DEPRESSIVITY_training_input.xlsx!A396,"")</v>
      </c>
      <c r="AW489" t="str">
        <f t="shared" si="244"/>
        <v>=IF(DISTRACTIBILITY_training_input.xlsx!A396&lt;&gt;"",DISTRACTIBILITY_training_input.xlsx!A396,"")</v>
      </c>
      <c r="AX489" t="str">
        <f t="shared" si="244"/>
        <v>=IF(ECCENTRICITY_training_input.xlsx!A396&lt;&gt;"",ECCENTRICITY_training_input.xlsx!A396,"")</v>
      </c>
      <c r="AY489" t="str">
        <f t="shared" si="244"/>
        <v>=IF(EMOTIONAL_LABILITY_training_input.xlsx!A396&lt;&gt;"",EMOTIONAL_LABILITY_training_input.xlsx!A396,"")</v>
      </c>
      <c r="AZ489" t="str">
        <f t="shared" si="244"/>
        <v>=IF(GRANDIOSITY_training_input.xlsx!A396&lt;&gt;"",GRANDIOSITY_training_input.xlsx!A396,"")</v>
      </c>
      <c r="BA489" t="str">
        <f t="shared" si="244"/>
        <v>=IF(HOSTILITY_training_input.xlsx!A396&lt;&gt;"",HOSTILITY_training_input.xlsx!A396,"")</v>
      </c>
      <c r="BB489" t="str">
        <f t="shared" si="244"/>
        <v>=IF(IMPULSIVITY_training_input.xlsx!A396&lt;&gt;"",IMPULSIVITY_training_input.xlsx!A396,"")</v>
      </c>
      <c r="BC489" t="str">
        <f t="shared" si="244"/>
        <v>=IF(INTIMACY_AVOIDANCE_training_input.xlsx!A396&lt;&gt;"",INTIMACY_AVOIDANCE_training_input.xlsx!A396,"")</v>
      </c>
      <c r="BD489" t="str">
        <f t="shared" si="244"/>
        <v>=IF(IRRESPONSIBILITY_training_input.xlsx!A396&lt;&gt;"",IRRESPONSIBILITY_training_input.xlsx!A396,"")</v>
      </c>
      <c r="BE489" t="str">
        <f t="shared" si="244"/>
        <v>=IF(MANIPULATIVENESS_training_input.xlsx!A396&lt;&gt;"",MANIPULATIVENESS_training_input.xlsx!A396,"")</v>
      </c>
      <c r="BF489" t="str">
        <f t="shared" si="244"/>
        <v>=IF(PERCEPTUAL_DYSREGULATION_training_input.xlsx!A396&lt;&gt;"",PERCEPTUAL_DYSREGULATION_training_input.xlsx!A396,"")</v>
      </c>
      <c r="BG489" t="str">
        <f t="shared" si="244"/>
        <v>=IF(PERSEVERATION_training_input.xlsx!A396&lt;&gt;"",PERSEVERATION_training_input.xlsx!A396,"")</v>
      </c>
      <c r="BH489" t="str">
        <f t="shared" si="244"/>
        <v>=IF(RESTRICTED_AFFECTIVITY_training_input.xlsx!A396&lt;&gt;"",RESTRICTED_AFFECTIVITY_training_input.xlsx!A396,"")</v>
      </c>
      <c r="BI489" t="str">
        <f t="shared" si="244"/>
        <v>=IF(RIGID_PERFECTIONISM_training_input.xlsx!A396&lt;&gt;"",RIGID_PERFECTIONISM_training_input.xlsx!A396,"")</v>
      </c>
      <c r="BJ489" t="str">
        <f t="shared" si="244"/>
        <v>=IF(RISK_TAKING_training_input.xlsx!A396&lt;&gt;"",RISK_TAKING_training_input.xlsx!A396,"")</v>
      </c>
      <c r="BK489" t="str">
        <f t="shared" si="244"/>
        <v>=IF(SEPARATION_INSECURITY_training_input.xlsx!A396&lt;&gt;"",SEPARATION_INSECURITY_training_input.xlsx!A396,"")</v>
      </c>
      <c r="BL489" t="str">
        <f t="shared" si="244"/>
        <v>=IF(SUBMISSIVENESS_training_input.xlsx!A396&lt;&gt;"",SUBMISSIVENESS_training_input.xlsx!A396,"")</v>
      </c>
      <c r="BM489" t="str">
        <f t="shared" si="244"/>
        <v>=IF(SUSPICIOUSNESS_training_input.xlsx!A396&lt;&gt;"",SUSPICIOUSNESS_training_input.xlsx!A396,"")</v>
      </c>
      <c r="BN489" t="str">
        <f t="shared" si="244"/>
        <v>=IF(UNUSUAL_BELIEFS_training_input.xlsx!A396&lt;&gt;"",UNUSUAL_BELIEFS_training_input.xlsx!A396,"")</v>
      </c>
      <c r="BO489" t="str">
        <f t="shared" si="243"/>
        <v>=IF(WITHDRAWAL_training_input.xlsx!A396&lt;&gt;"",WITHDRAWAL_training_input.xlsx!A396,"")</v>
      </c>
      <c r="BP489" t="str">
        <f t="shared" si="243"/>
        <v>=IF(ACT_training_input.xlsx!A396&lt;&gt;"",ACT_training_input.xlsx!A396,"")</v>
      </c>
      <c r="BQ489" t="str">
        <f t="shared" si="243"/>
        <v>=IF(DSP_training_input.xlsx!A396&lt;&gt;"",DSP_training_input.xlsx!A396,"")</v>
      </c>
      <c r="BR489" t="str">
        <f t="shared" si="243"/>
        <v>=IF(PAG_training_input.xlsx!A396&lt;&gt;"",PAG_training_input.xlsx!A396,"")</v>
      </c>
      <c r="BS489" t="str">
        <f t="shared" si="243"/>
        <v>=IF(PRO_training_input.xlsx!A396&lt;&gt;"",PRO_training_input.xlsx!A396,"")</v>
      </c>
      <c r="BT489" t="str">
        <f t="shared" si="243"/>
        <v>=IF(SPL_training_input.xlsx!A396&lt;&gt;"",SPL_training_input.xlsx!A396,"")</v>
      </c>
      <c r="BU489" t="str">
        <f t="shared" si="243"/>
        <v>=IF(WDR_training_input.xlsx!A396&lt;&gt;"",WDR_training_input.xlsx!A396,"")</v>
      </c>
      <c r="BV489" t="str">
        <f t="shared" si="243"/>
        <v>=IF(CON_training_input.xlsx!A396&lt;&gt;"",CON_training_input.xlsx!A396,"")</v>
      </c>
      <c r="BW489" t="str">
        <f t="shared" si="243"/>
        <v>=IF(DSC_training_input.xlsx!A396&lt;&gt;"",DSC_training_input.xlsx!A396,"")</v>
      </c>
      <c r="BX489" t="str">
        <f t="shared" si="243"/>
        <v>=IF(FAN_training_input.xlsx!A396&lt;&gt;"",FAN_training_input.xlsx!A396,"")</v>
      </c>
      <c r="BY489" t="str">
        <f t="shared" si="243"/>
        <v>=IF(OMN_training_input.xlsx!A396&lt;&gt;"",OMN_training_input.xlsx!A396,"")</v>
      </c>
      <c r="BZ489" t="str">
        <f t="shared" si="243"/>
        <v>=IF(REP_training_input.xlsx!A396&lt;&gt;"",REP_training_input.xlsx!A396,"")</v>
      </c>
      <c r="CA489" t="str">
        <f t="shared" si="243"/>
        <v>=IF(SOM_training_input.xlsx!A396&lt;&gt;"",SOM_training_input.xlsx!A396,"")</v>
      </c>
      <c r="CB489" t="str">
        <f t="shared" si="243"/>
        <v>=IF(SUB_training_input.xlsx!A396&lt;&gt;"",SUB_training_input.xlsx!A396,"")</v>
      </c>
      <c r="CC489" t="str">
        <f t="shared" si="243"/>
        <v>=IF(UND_training_input.xlsx!A396&lt;&gt;"",UND_training_input.xlsx!A396,"")</v>
      </c>
      <c r="CD489" t="str">
        <f t="shared" si="243"/>
        <v>=IF(ALT_training_input.xlsx!A396&lt;&gt;"",ALT_training_input.xlsx!A396,"")</v>
      </c>
      <c r="CE489" t="str">
        <f t="shared" si="243"/>
        <v>=IF(HUM_training_input.xlsx!A396&lt;&gt;"",HUM_training_input.xlsx!A396,"")</v>
      </c>
      <c r="CF489" t="str">
        <f t="shared" si="243"/>
        <v>=IF(IDL_training_input.xlsx!A396&lt;&gt;"",IDL_training_input.xlsx!A396,"")</v>
      </c>
      <c r="CG489" t="str">
        <f t="shared" si="243"/>
        <v>=IF(RFM_training_input.xlsx!A396&lt;&gt;"",RFM_training_input.xlsx!A396,"")</v>
      </c>
      <c r="CH489" t="str">
        <f t="shared" si="243"/>
        <v>=IF(DN_training_input.xlsx!A396&lt;&gt;"",DN_training_input.xlsx!A396,"")</v>
      </c>
      <c r="CI489" t="str">
        <f t="shared" si="243"/>
        <v>=IF(INT_training_input.xlsx!A396&lt;&gt;"",INT_training_input.xlsx!A396,"")</v>
      </c>
      <c r="CJ489" t="str">
        <f t="shared" si="243"/>
        <v>=IF(SUP_training_input.xlsx!A396&lt;&gt;"",SUP_training_input.xlsx!A396,"")</v>
      </c>
      <c r="CK489" t="str">
        <f t="shared" si="243"/>
        <v>=IF(ANT_training_input.xlsx!A396&lt;&gt;"",ANT_training_input.xlsx!A396,"")</v>
      </c>
      <c r="CL489" t="str">
        <f t="shared" si="243"/>
        <v>=IF(ISO_training_input.xlsx!A396&lt;&gt;"",ISO_training_input.xlsx!A396,"")</v>
      </c>
    </row>
    <row r="490" spans="1:90">
      <c r="A490">
        <v>397</v>
      </c>
      <c r="B490" t="str">
        <f t="shared" si="238"/>
        <v>=IF(SUICIDE_training_input.xlsx!A397&lt;&gt;"",SUICIDE_training_input.xlsx!A397,"")</v>
      </c>
      <c r="C490" t="str">
        <f t="shared" si="244"/>
        <v>=IF(IQ_training_input.xlsx!A397&lt;&gt;"",IQ_training_input.xlsx!A397,"")</v>
      </c>
      <c r="D490" t="str">
        <f t="shared" si="244"/>
        <v>=IF(AMBIG_training_input.xlsx!A397&lt;&gt;"",AMBIG_training_input.xlsx!A397,"")</v>
      </c>
      <c r="E490" t="str">
        <f t="shared" si="244"/>
        <v>=IF(EGODYST_training_input.xlsx!A397&lt;&gt;"",EGODYST_training_input.xlsx!A397,"")</v>
      </c>
      <c r="F490" t="str">
        <f t="shared" si="244"/>
        <v>=IF(AUTISM_training_input.xlsx!A397&lt;&gt;"",AUTISM_training_input.xlsx!A397,"")</v>
      </c>
      <c r="G490" t="str">
        <f t="shared" si="244"/>
        <v>=IF(IDENTITY_training_input.xlsx!A397&lt;&gt;"",IDENTITY_training_input.xlsx!A397,"")</v>
      </c>
      <c r="H490" t="str">
        <f t="shared" si="244"/>
        <v>=IF(SELFDIR_training_input.xlsx!A397&lt;&gt;"",SELFDIR_training_input.xlsx!A397,"")</v>
      </c>
      <c r="I490" t="str">
        <f t="shared" si="244"/>
        <v>=IF(EMPATHY_training_input.xlsx!A397&lt;&gt;"",EMPATHY_training_input.xlsx!A397,"")</v>
      </c>
      <c r="J490" t="str">
        <f t="shared" si="244"/>
        <v>=IF(INTIMACY_training_input.xlsx!A397&lt;&gt;"",INTIMACY_training_input.xlsx!A397,"")</v>
      </c>
      <c r="K490" t="str">
        <f t="shared" si="244"/>
        <v>=IF(ACUTE_training_input.xlsx!A397&lt;&gt;"",ACUTE_training_input.xlsx!A397,"")</v>
      </c>
      <c r="L490" t="str">
        <f t="shared" si="244"/>
        <v>=IF(CHRONIC_training_input.xlsx!A397&lt;&gt;"",CHRONIC_training_input.xlsx!A397,"")</v>
      </c>
      <c r="M490" t="str">
        <f t="shared" si="244"/>
        <v>=IF(TRAUMA_PAST_training_input.xlsx!A397&lt;&gt;"",TRAUMA_PAST_training_input.xlsx!A397,"")</v>
      </c>
      <c r="N490" t="str">
        <f t="shared" si="244"/>
        <v>=IF(TRAUMA_PRESENT_training_input.xlsx!A397&lt;&gt;"",TRAUMA_PRESENT_training_input.xlsx!A397,"")</v>
      </c>
      <c r="O490" t="str">
        <f t="shared" si="244"/>
        <v>=IF(HOPE_training_input.xlsx!A397&lt;&gt;"",HOPE_training_input.xlsx!A397,"")</v>
      </c>
      <c r="P490" t="str">
        <f t="shared" si="244"/>
        <v>=IF(SELFAFFICACY_training_input.xlsx!A397&lt;&gt;"",SELFAFFICACY_training_input.xlsx!A397,"")</v>
      </c>
      <c r="Q490" t="str">
        <f t="shared" si="244"/>
        <v>=IF(SELFESTEEM_training_input.xlsx!A397&lt;&gt;"",SELFESTEEM_training_input.xlsx!A397,"")</v>
      </c>
      <c r="R490" t="str">
        <f t="shared" si="244"/>
        <v>=IF(WELLBEING_training_input.xlsx!A397&lt;&gt;"",WELLBEING_training_input.xlsx!A397,"")</v>
      </c>
      <c r="S490" t="str">
        <f t="shared" si="244"/>
        <v>=IF(HYPER_training_input.xlsx!A397&lt;&gt;"",HYPER_training_input.xlsx!A397,"")</v>
      </c>
      <c r="T490" t="str">
        <f t="shared" si="244"/>
        <v>=IF(AGGR_training_input.xlsx!A397&lt;&gt;"",AGGR_training_input.xlsx!A397,"")</v>
      </c>
      <c r="U490" t="str">
        <f t="shared" si="244"/>
        <v>=IF(COND_PR_training_input.xlsx!A397&lt;&gt;"",COND_PR_training_input.xlsx!A397,"")</v>
      </c>
      <c r="V490" t="str">
        <f t="shared" si="244"/>
        <v>=IF(ANXIE_training_input.xlsx!A397&lt;&gt;"",ANXIE_training_input.xlsx!A397,"")</v>
      </c>
      <c r="W490" t="str">
        <f t="shared" si="244"/>
        <v>=IF(DEPR_training_input.xlsx!A397&lt;&gt;"",DEPR_training_input.xlsx!A397,"")</v>
      </c>
      <c r="X490" t="str">
        <f t="shared" si="244"/>
        <v>=IF(SOMAT_training_input.xlsx!A397&lt;&gt;"",SOMAT_training_input.xlsx!A397,"")</v>
      </c>
      <c r="Y490" t="str">
        <f t="shared" si="244"/>
        <v>=IF(ATYPI_training_input.xlsx!A397&lt;&gt;"",ATYPI_training_input.xlsx!A397,"")</v>
      </c>
      <c r="Z490" t="str">
        <f t="shared" si="244"/>
        <v>=IF(WITHD_training_input.xlsx!A397&lt;&gt;"",WITHD_training_input.xlsx!A397,"")</v>
      </c>
      <c r="AA490" t="str">
        <f t="shared" si="244"/>
        <v>=IF(ATTE_PR_training_input.xlsx!A397&lt;&gt;"",ATTE_PR_training_input.xlsx!A397,"")</v>
      </c>
      <c r="AB490" t="str">
        <f t="shared" si="244"/>
        <v>=IF(ANG_CONT_training_input.xlsx!A397&lt;&gt;"",ANG_CONT_training_input.xlsx!A397,"")</v>
      </c>
      <c r="AC490" t="str">
        <f t="shared" si="244"/>
        <v>=IF(DEV_SOC_DIS_training_input.xlsx!A397&lt;&gt;"",DEV_SOC_DIS_training_input.xlsx!A397,"")</v>
      </c>
      <c r="AD490" t="str">
        <f t="shared" si="244"/>
        <v>=IF(BULLY_training_input.xlsx!A397&lt;&gt;"",BULLY_training_input.xlsx!A397,"")</v>
      </c>
      <c r="AE490" t="str">
        <f t="shared" si="244"/>
        <v>=IF(EMOT_SELF_C_training_input.xlsx!A397&lt;&gt;"",EMOT_SELF_C_training_input.xlsx!A397,"")</v>
      </c>
      <c r="AF490" t="str">
        <f t="shared" si="244"/>
        <v>=IF(EXE_FUN_training_input.xlsx!A397&lt;&gt;"",EXE_FUN_training_input.xlsx!A397,"")</v>
      </c>
      <c r="AG490" t="str">
        <f t="shared" si="244"/>
        <v>=IF(MANIA_training_input.xlsx!A397&lt;&gt;"",MANIA_training_input.xlsx!A397,"")</v>
      </c>
      <c r="AH490" t="str">
        <f t="shared" si="244"/>
        <v>=IF(NEG_EMOT_training_input.xlsx!A397&lt;&gt;"",NEG_EMOT_training_input.xlsx!A397,"")</v>
      </c>
      <c r="AI490" t="str">
        <f t="shared" si="244"/>
        <v>=IF(ADAPT_training_input.xlsx!A397&lt;&gt;"",ADAPT_training_input.xlsx!A397,"")</v>
      </c>
      <c r="AJ490" t="str">
        <f t="shared" si="244"/>
        <v>=IF(SOC_SK_training_input.xlsx!A397&lt;&gt;"",SOC_SK_training_input.xlsx!A397,"")</v>
      </c>
      <c r="AK490" t="str">
        <f t="shared" si="244"/>
        <v>=IF(LEAD_training_input.xlsx!A397&lt;&gt;"",LEAD_training_input.xlsx!A397,"")</v>
      </c>
      <c r="AL490" t="str">
        <f t="shared" si="244"/>
        <v>=IF(ACT_DAIL_training_input.xlsx!A397&lt;&gt;"",ACT_DAIL_training_input.xlsx!A397,"")</v>
      </c>
      <c r="AM490" t="str">
        <f t="shared" si="244"/>
        <v>=IF(FUN_COM_training_input.xlsx!A397&lt;&gt;"",FUN_COM_training_input.xlsx!A397,"")</v>
      </c>
      <c r="AN490" t="str">
        <f t="shared" si="244"/>
        <v>=IF(RESILI_training_input.xlsx!A397&lt;&gt;"",RESILI_training_input.xlsx!A397,"")</v>
      </c>
      <c r="AO490" t="str">
        <f t="shared" si="244"/>
        <v>=IF(SEL_training_input.xlsx!A397&lt;&gt;"",SEL_training_input.xlsx!A397,"")</v>
      </c>
      <c r="AP490" t="str">
        <f t="shared" si="244"/>
        <v>=IF(SEV_training_input.xlsx!A397&lt;&gt;"",SEV_training_input.xlsx!A397,"")</v>
      </c>
      <c r="AQ490" t="str">
        <f t="shared" si="244"/>
        <v>=IF(ANHEDONIA_training_input.xlsx!A397&lt;&gt;"",ANHEDONIA_training_input.xlsx!A397,"")</v>
      </c>
      <c r="AR490" t="str">
        <f t="shared" si="244"/>
        <v>=IF(ANXIOUSNESS_training_input.xlsx!A397&lt;&gt;"",ANXIOUSNESS_training_input.xlsx!A397,"")</v>
      </c>
      <c r="AS490" t="str">
        <f t="shared" si="244"/>
        <v>=IF(ATTENTION_SEEKING_training_input.xlsx!A397&lt;&gt;"",ATTENTION_SEEKING_training_input.xlsx!A397,"")</v>
      </c>
      <c r="AT490" t="str">
        <f t="shared" si="244"/>
        <v>=IF(CALLOUSNESS_training_input.xlsx!A397&lt;&gt;"",CALLOUSNESS_training_input.xlsx!A397,"")</v>
      </c>
      <c r="AU490" t="str">
        <f t="shared" si="244"/>
        <v>=IF(DECEITFULNESS_training_input.xlsx!A397&lt;&gt;"",DECEITFULNESS_training_input.xlsx!A397,"")</v>
      </c>
      <c r="AV490" t="str">
        <f t="shared" si="244"/>
        <v>=IF(DEPRESSIVITY_training_input.xlsx!A397&lt;&gt;"",DEPRESSIVITY_training_input.xlsx!A397,"")</v>
      </c>
      <c r="AW490" t="str">
        <f t="shared" si="244"/>
        <v>=IF(DISTRACTIBILITY_training_input.xlsx!A397&lt;&gt;"",DISTRACTIBILITY_training_input.xlsx!A397,"")</v>
      </c>
      <c r="AX490" t="str">
        <f t="shared" si="244"/>
        <v>=IF(ECCENTRICITY_training_input.xlsx!A397&lt;&gt;"",ECCENTRICITY_training_input.xlsx!A397,"")</v>
      </c>
      <c r="AY490" t="str">
        <f t="shared" si="244"/>
        <v>=IF(EMOTIONAL_LABILITY_training_input.xlsx!A397&lt;&gt;"",EMOTIONAL_LABILITY_training_input.xlsx!A397,"")</v>
      </c>
      <c r="AZ490" t="str">
        <f t="shared" si="244"/>
        <v>=IF(GRANDIOSITY_training_input.xlsx!A397&lt;&gt;"",GRANDIOSITY_training_input.xlsx!A397,"")</v>
      </c>
      <c r="BA490" t="str">
        <f t="shared" si="244"/>
        <v>=IF(HOSTILITY_training_input.xlsx!A397&lt;&gt;"",HOSTILITY_training_input.xlsx!A397,"")</v>
      </c>
      <c r="BB490" t="str">
        <f t="shared" si="244"/>
        <v>=IF(IMPULSIVITY_training_input.xlsx!A397&lt;&gt;"",IMPULSIVITY_training_input.xlsx!A397,"")</v>
      </c>
      <c r="BC490" t="str">
        <f t="shared" si="244"/>
        <v>=IF(INTIMACY_AVOIDANCE_training_input.xlsx!A397&lt;&gt;"",INTIMACY_AVOIDANCE_training_input.xlsx!A397,"")</v>
      </c>
      <c r="BD490" t="str">
        <f t="shared" si="244"/>
        <v>=IF(IRRESPONSIBILITY_training_input.xlsx!A397&lt;&gt;"",IRRESPONSIBILITY_training_input.xlsx!A397,"")</v>
      </c>
      <c r="BE490" t="str">
        <f t="shared" si="244"/>
        <v>=IF(MANIPULATIVENESS_training_input.xlsx!A397&lt;&gt;"",MANIPULATIVENESS_training_input.xlsx!A397,"")</v>
      </c>
      <c r="BF490" t="str">
        <f t="shared" si="244"/>
        <v>=IF(PERCEPTUAL_DYSREGULATION_training_input.xlsx!A397&lt;&gt;"",PERCEPTUAL_DYSREGULATION_training_input.xlsx!A397,"")</v>
      </c>
      <c r="BG490" t="str">
        <f t="shared" si="244"/>
        <v>=IF(PERSEVERATION_training_input.xlsx!A397&lt;&gt;"",PERSEVERATION_training_input.xlsx!A397,"")</v>
      </c>
      <c r="BH490" t="str">
        <f t="shared" si="244"/>
        <v>=IF(RESTRICTED_AFFECTIVITY_training_input.xlsx!A397&lt;&gt;"",RESTRICTED_AFFECTIVITY_training_input.xlsx!A397,"")</v>
      </c>
      <c r="BI490" t="str">
        <f t="shared" si="244"/>
        <v>=IF(RIGID_PERFECTIONISM_training_input.xlsx!A397&lt;&gt;"",RIGID_PERFECTIONISM_training_input.xlsx!A397,"")</v>
      </c>
      <c r="BJ490" t="str">
        <f t="shared" si="244"/>
        <v>=IF(RISK_TAKING_training_input.xlsx!A397&lt;&gt;"",RISK_TAKING_training_input.xlsx!A397,"")</v>
      </c>
      <c r="BK490" t="str">
        <f t="shared" si="244"/>
        <v>=IF(SEPARATION_INSECURITY_training_input.xlsx!A397&lt;&gt;"",SEPARATION_INSECURITY_training_input.xlsx!A397,"")</v>
      </c>
      <c r="BL490" t="str">
        <f t="shared" si="244"/>
        <v>=IF(SUBMISSIVENESS_training_input.xlsx!A397&lt;&gt;"",SUBMISSIVENESS_training_input.xlsx!A397,"")</v>
      </c>
      <c r="BM490" t="str">
        <f t="shared" si="244"/>
        <v>=IF(SUSPICIOUSNESS_training_input.xlsx!A397&lt;&gt;"",SUSPICIOUSNESS_training_input.xlsx!A397,"")</v>
      </c>
      <c r="BN490" t="str">
        <f t="shared" si="244"/>
        <v>=IF(UNUSUAL_BELIEFS_training_input.xlsx!A397&lt;&gt;"",UNUSUAL_BELIEFS_training_input.xlsx!A397,"")</v>
      </c>
      <c r="BO490" t="str">
        <f t="shared" si="243"/>
        <v>=IF(WITHDRAWAL_training_input.xlsx!A397&lt;&gt;"",WITHDRAWAL_training_input.xlsx!A397,"")</v>
      </c>
      <c r="BP490" t="str">
        <f t="shared" si="243"/>
        <v>=IF(ACT_training_input.xlsx!A397&lt;&gt;"",ACT_training_input.xlsx!A397,"")</v>
      </c>
      <c r="BQ490" t="str">
        <f t="shared" si="243"/>
        <v>=IF(DSP_training_input.xlsx!A397&lt;&gt;"",DSP_training_input.xlsx!A397,"")</v>
      </c>
      <c r="BR490" t="str">
        <f t="shared" si="243"/>
        <v>=IF(PAG_training_input.xlsx!A397&lt;&gt;"",PAG_training_input.xlsx!A397,"")</v>
      </c>
      <c r="BS490" t="str">
        <f t="shared" si="243"/>
        <v>=IF(PRO_training_input.xlsx!A397&lt;&gt;"",PRO_training_input.xlsx!A397,"")</v>
      </c>
      <c r="BT490" t="str">
        <f t="shared" si="243"/>
        <v>=IF(SPL_training_input.xlsx!A397&lt;&gt;"",SPL_training_input.xlsx!A397,"")</v>
      </c>
      <c r="BU490" t="str">
        <f t="shared" si="243"/>
        <v>=IF(WDR_training_input.xlsx!A397&lt;&gt;"",WDR_training_input.xlsx!A397,"")</v>
      </c>
      <c r="BV490" t="str">
        <f t="shared" si="243"/>
        <v>=IF(CON_training_input.xlsx!A397&lt;&gt;"",CON_training_input.xlsx!A397,"")</v>
      </c>
      <c r="BW490" t="str">
        <f t="shared" si="243"/>
        <v>=IF(DSC_training_input.xlsx!A397&lt;&gt;"",DSC_training_input.xlsx!A397,"")</v>
      </c>
      <c r="BX490" t="str">
        <f t="shared" si="243"/>
        <v>=IF(FAN_training_input.xlsx!A397&lt;&gt;"",FAN_training_input.xlsx!A397,"")</v>
      </c>
      <c r="BY490" t="str">
        <f t="shared" si="243"/>
        <v>=IF(OMN_training_input.xlsx!A397&lt;&gt;"",OMN_training_input.xlsx!A397,"")</v>
      </c>
      <c r="BZ490" t="str">
        <f t="shared" si="243"/>
        <v>=IF(REP_training_input.xlsx!A397&lt;&gt;"",REP_training_input.xlsx!A397,"")</v>
      </c>
      <c r="CA490" t="str">
        <f t="shared" si="243"/>
        <v>=IF(SOM_training_input.xlsx!A397&lt;&gt;"",SOM_training_input.xlsx!A397,"")</v>
      </c>
      <c r="CB490" t="str">
        <f t="shared" si="243"/>
        <v>=IF(SUB_training_input.xlsx!A397&lt;&gt;"",SUB_training_input.xlsx!A397,"")</v>
      </c>
      <c r="CC490" t="str">
        <f t="shared" si="243"/>
        <v>=IF(UND_training_input.xlsx!A397&lt;&gt;"",UND_training_input.xlsx!A397,"")</v>
      </c>
      <c r="CD490" t="str">
        <f t="shared" si="243"/>
        <v>=IF(ALT_training_input.xlsx!A397&lt;&gt;"",ALT_training_input.xlsx!A397,"")</v>
      </c>
      <c r="CE490" t="str">
        <f t="shared" si="243"/>
        <v>=IF(HUM_training_input.xlsx!A397&lt;&gt;"",HUM_training_input.xlsx!A397,"")</v>
      </c>
      <c r="CF490" t="str">
        <f t="shared" si="243"/>
        <v>=IF(IDL_training_input.xlsx!A397&lt;&gt;"",IDL_training_input.xlsx!A397,"")</v>
      </c>
      <c r="CG490" t="str">
        <f t="shared" si="243"/>
        <v>=IF(RFM_training_input.xlsx!A397&lt;&gt;"",RFM_training_input.xlsx!A397,"")</v>
      </c>
      <c r="CH490" t="str">
        <f t="shared" si="243"/>
        <v>=IF(DN_training_input.xlsx!A397&lt;&gt;"",DN_training_input.xlsx!A397,"")</v>
      </c>
      <c r="CI490" t="str">
        <f t="shared" si="243"/>
        <v>=IF(INT_training_input.xlsx!A397&lt;&gt;"",INT_training_input.xlsx!A397,"")</v>
      </c>
      <c r="CJ490" t="str">
        <f t="shared" si="243"/>
        <v>=IF(SUP_training_input.xlsx!A397&lt;&gt;"",SUP_training_input.xlsx!A397,"")</v>
      </c>
      <c r="CK490" t="str">
        <f t="shared" si="243"/>
        <v>=IF(ANT_training_input.xlsx!A397&lt;&gt;"",ANT_training_input.xlsx!A397,"")</v>
      </c>
      <c r="CL490" t="str">
        <f t="shared" si="243"/>
        <v>=IF(ISO_training_input.xlsx!A397&lt;&gt;"",ISO_training_input.xlsx!A397,"")</v>
      </c>
    </row>
    <row r="491" spans="1:90">
      <c r="A491">
        <v>398</v>
      </c>
      <c r="B491" t="str">
        <f t="shared" si="238"/>
        <v>=IF(SUICIDE_training_input.xlsx!A398&lt;&gt;"",SUICIDE_training_input.xlsx!A398,"")</v>
      </c>
      <c r="C491" t="str">
        <f t="shared" si="244"/>
        <v>=IF(IQ_training_input.xlsx!A398&lt;&gt;"",IQ_training_input.xlsx!A398,"")</v>
      </c>
      <c r="D491" t="str">
        <f t="shared" si="244"/>
        <v>=IF(AMBIG_training_input.xlsx!A398&lt;&gt;"",AMBIG_training_input.xlsx!A398,"")</v>
      </c>
      <c r="E491" t="str">
        <f t="shared" si="244"/>
        <v>=IF(EGODYST_training_input.xlsx!A398&lt;&gt;"",EGODYST_training_input.xlsx!A398,"")</v>
      </c>
      <c r="F491" t="str">
        <f t="shared" si="244"/>
        <v>=IF(AUTISM_training_input.xlsx!A398&lt;&gt;"",AUTISM_training_input.xlsx!A398,"")</v>
      </c>
      <c r="G491" t="str">
        <f t="shared" si="244"/>
        <v>=IF(IDENTITY_training_input.xlsx!A398&lt;&gt;"",IDENTITY_training_input.xlsx!A398,"")</v>
      </c>
      <c r="H491" t="str">
        <f t="shared" si="244"/>
        <v>=IF(SELFDIR_training_input.xlsx!A398&lt;&gt;"",SELFDIR_training_input.xlsx!A398,"")</v>
      </c>
      <c r="I491" t="str">
        <f t="shared" si="244"/>
        <v>=IF(EMPATHY_training_input.xlsx!A398&lt;&gt;"",EMPATHY_training_input.xlsx!A398,"")</v>
      </c>
      <c r="J491" t="str">
        <f t="shared" si="244"/>
        <v>=IF(INTIMACY_training_input.xlsx!A398&lt;&gt;"",INTIMACY_training_input.xlsx!A398,"")</v>
      </c>
      <c r="K491" t="str">
        <f t="shared" si="244"/>
        <v>=IF(ACUTE_training_input.xlsx!A398&lt;&gt;"",ACUTE_training_input.xlsx!A398,"")</v>
      </c>
      <c r="L491" t="str">
        <f t="shared" si="244"/>
        <v>=IF(CHRONIC_training_input.xlsx!A398&lt;&gt;"",CHRONIC_training_input.xlsx!A398,"")</v>
      </c>
      <c r="M491" t="str">
        <f t="shared" si="244"/>
        <v>=IF(TRAUMA_PAST_training_input.xlsx!A398&lt;&gt;"",TRAUMA_PAST_training_input.xlsx!A398,"")</v>
      </c>
      <c r="N491" t="str">
        <f t="shared" si="244"/>
        <v>=IF(TRAUMA_PRESENT_training_input.xlsx!A398&lt;&gt;"",TRAUMA_PRESENT_training_input.xlsx!A398,"")</v>
      </c>
      <c r="O491" t="str">
        <f t="shared" si="244"/>
        <v>=IF(HOPE_training_input.xlsx!A398&lt;&gt;"",HOPE_training_input.xlsx!A398,"")</v>
      </c>
      <c r="P491" t="str">
        <f t="shared" si="244"/>
        <v>=IF(SELFAFFICACY_training_input.xlsx!A398&lt;&gt;"",SELFAFFICACY_training_input.xlsx!A398,"")</v>
      </c>
      <c r="Q491" t="str">
        <f t="shared" si="244"/>
        <v>=IF(SELFESTEEM_training_input.xlsx!A398&lt;&gt;"",SELFESTEEM_training_input.xlsx!A398,"")</v>
      </c>
      <c r="R491" t="str">
        <f t="shared" si="244"/>
        <v>=IF(WELLBEING_training_input.xlsx!A398&lt;&gt;"",WELLBEING_training_input.xlsx!A398,"")</v>
      </c>
      <c r="S491" t="str">
        <f t="shared" si="244"/>
        <v>=IF(HYPER_training_input.xlsx!A398&lt;&gt;"",HYPER_training_input.xlsx!A398,"")</v>
      </c>
      <c r="T491" t="str">
        <f t="shared" si="244"/>
        <v>=IF(AGGR_training_input.xlsx!A398&lt;&gt;"",AGGR_training_input.xlsx!A398,"")</v>
      </c>
      <c r="U491" t="str">
        <f t="shared" si="244"/>
        <v>=IF(COND_PR_training_input.xlsx!A398&lt;&gt;"",COND_PR_training_input.xlsx!A398,"")</v>
      </c>
      <c r="V491" t="str">
        <f t="shared" si="244"/>
        <v>=IF(ANXIE_training_input.xlsx!A398&lt;&gt;"",ANXIE_training_input.xlsx!A398,"")</v>
      </c>
      <c r="W491" t="str">
        <f t="shared" si="244"/>
        <v>=IF(DEPR_training_input.xlsx!A398&lt;&gt;"",DEPR_training_input.xlsx!A398,"")</v>
      </c>
      <c r="X491" t="str">
        <f t="shared" si="244"/>
        <v>=IF(SOMAT_training_input.xlsx!A398&lt;&gt;"",SOMAT_training_input.xlsx!A398,"")</v>
      </c>
      <c r="Y491" t="str">
        <f t="shared" si="244"/>
        <v>=IF(ATYPI_training_input.xlsx!A398&lt;&gt;"",ATYPI_training_input.xlsx!A398,"")</v>
      </c>
      <c r="Z491" t="str">
        <f t="shared" si="244"/>
        <v>=IF(WITHD_training_input.xlsx!A398&lt;&gt;"",WITHD_training_input.xlsx!A398,"")</v>
      </c>
      <c r="AA491" t="str">
        <f t="shared" si="244"/>
        <v>=IF(ATTE_PR_training_input.xlsx!A398&lt;&gt;"",ATTE_PR_training_input.xlsx!A398,"")</v>
      </c>
      <c r="AB491" t="str">
        <f t="shared" si="244"/>
        <v>=IF(ANG_CONT_training_input.xlsx!A398&lt;&gt;"",ANG_CONT_training_input.xlsx!A398,"")</v>
      </c>
      <c r="AC491" t="str">
        <f t="shared" si="244"/>
        <v>=IF(DEV_SOC_DIS_training_input.xlsx!A398&lt;&gt;"",DEV_SOC_DIS_training_input.xlsx!A398,"")</v>
      </c>
      <c r="AD491" t="str">
        <f t="shared" si="244"/>
        <v>=IF(BULLY_training_input.xlsx!A398&lt;&gt;"",BULLY_training_input.xlsx!A398,"")</v>
      </c>
      <c r="AE491" t="str">
        <f t="shared" si="244"/>
        <v>=IF(EMOT_SELF_C_training_input.xlsx!A398&lt;&gt;"",EMOT_SELF_C_training_input.xlsx!A398,"")</v>
      </c>
      <c r="AF491" t="str">
        <f t="shared" si="244"/>
        <v>=IF(EXE_FUN_training_input.xlsx!A398&lt;&gt;"",EXE_FUN_training_input.xlsx!A398,"")</v>
      </c>
      <c r="AG491" t="str">
        <f t="shared" si="244"/>
        <v>=IF(MANIA_training_input.xlsx!A398&lt;&gt;"",MANIA_training_input.xlsx!A398,"")</v>
      </c>
      <c r="AH491" t="str">
        <f t="shared" si="244"/>
        <v>=IF(NEG_EMOT_training_input.xlsx!A398&lt;&gt;"",NEG_EMOT_training_input.xlsx!A398,"")</v>
      </c>
      <c r="AI491" t="str">
        <f t="shared" si="244"/>
        <v>=IF(ADAPT_training_input.xlsx!A398&lt;&gt;"",ADAPT_training_input.xlsx!A398,"")</v>
      </c>
      <c r="AJ491" t="str">
        <f t="shared" si="244"/>
        <v>=IF(SOC_SK_training_input.xlsx!A398&lt;&gt;"",SOC_SK_training_input.xlsx!A398,"")</v>
      </c>
      <c r="AK491" t="str">
        <f t="shared" si="244"/>
        <v>=IF(LEAD_training_input.xlsx!A398&lt;&gt;"",LEAD_training_input.xlsx!A398,"")</v>
      </c>
      <c r="AL491" t="str">
        <f t="shared" si="244"/>
        <v>=IF(ACT_DAIL_training_input.xlsx!A398&lt;&gt;"",ACT_DAIL_training_input.xlsx!A398,"")</v>
      </c>
      <c r="AM491" t="str">
        <f t="shared" si="244"/>
        <v>=IF(FUN_COM_training_input.xlsx!A398&lt;&gt;"",FUN_COM_training_input.xlsx!A398,"")</v>
      </c>
      <c r="AN491" t="str">
        <f t="shared" si="244"/>
        <v>=IF(RESILI_training_input.xlsx!A398&lt;&gt;"",RESILI_training_input.xlsx!A398,"")</v>
      </c>
      <c r="AO491" t="str">
        <f t="shared" si="244"/>
        <v>=IF(SEL_training_input.xlsx!A398&lt;&gt;"",SEL_training_input.xlsx!A398,"")</v>
      </c>
      <c r="AP491" t="str">
        <f t="shared" si="244"/>
        <v>=IF(SEV_training_input.xlsx!A398&lt;&gt;"",SEV_training_input.xlsx!A398,"")</v>
      </c>
      <c r="AQ491" t="str">
        <f t="shared" si="244"/>
        <v>=IF(ANHEDONIA_training_input.xlsx!A398&lt;&gt;"",ANHEDONIA_training_input.xlsx!A398,"")</v>
      </c>
      <c r="AR491" t="str">
        <f t="shared" si="244"/>
        <v>=IF(ANXIOUSNESS_training_input.xlsx!A398&lt;&gt;"",ANXIOUSNESS_training_input.xlsx!A398,"")</v>
      </c>
      <c r="AS491" t="str">
        <f t="shared" si="244"/>
        <v>=IF(ATTENTION_SEEKING_training_input.xlsx!A398&lt;&gt;"",ATTENTION_SEEKING_training_input.xlsx!A398,"")</v>
      </c>
      <c r="AT491" t="str">
        <f t="shared" si="244"/>
        <v>=IF(CALLOUSNESS_training_input.xlsx!A398&lt;&gt;"",CALLOUSNESS_training_input.xlsx!A398,"")</v>
      </c>
      <c r="AU491" t="str">
        <f t="shared" si="244"/>
        <v>=IF(DECEITFULNESS_training_input.xlsx!A398&lt;&gt;"",DECEITFULNESS_training_input.xlsx!A398,"")</v>
      </c>
      <c r="AV491" t="str">
        <f t="shared" si="244"/>
        <v>=IF(DEPRESSIVITY_training_input.xlsx!A398&lt;&gt;"",DEPRESSIVITY_training_input.xlsx!A398,"")</v>
      </c>
      <c r="AW491" t="str">
        <f t="shared" si="244"/>
        <v>=IF(DISTRACTIBILITY_training_input.xlsx!A398&lt;&gt;"",DISTRACTIBILITY_training_input.xlsx!A398,"")</v>
      </c>
      <c r="AX491" t="str">
        <f t="shared" si="244"/>
        <v>=IF(ECCENTRICITY_training_input.xlsx!A398&lt;&gt;"",ECCENTRICITY_training_input.xlsx!A398,"")</v>
      </c>
      <c r="AY491" t="str">
        <f t="shared" si="244"/>
        <v>=IF(EMOTIONAL_LABILITY_training_input.xlsx!A398&lt;&gt;"",EMOTIONAL_LABILITY_training_input.xlsx!A398,"")</v>
      </c>
      <c r="AZ491" t="str">
        <f t="shared" si="244"/>
        <v>=IF(GRANDIOSITY_training_input.xlsx!A398&lt;&gt;"",GRANDIOSITY_training_input.xlsx!A398,"")</v>
      </c>
      <c r="BA491" t="str">
        <f t="shared" si="244"/>
        <v>=IF(HOSTILITY_training_input.xlsx!A398&lt;&gt;"",HOSTILITY_training_input.xlsx!A398,"")</v>
      </c>
      <c r="BB491" t="str">
        <f t="shared" si="244"/>
        <v>=IF(IMPULSIVITY_training_input.xlsx!A398&lt;&gt;"",IMPULSIVITY_training_input.xlsx!A398,"")</v>
      </c>
      <c r="BC491" t="str">
        <f t="shared" si="244"/>
        <v>=IF(INTIMACY_AVOIDANCE_training_input.xlsx!A398&lt;&gt;"",INTIMACY_AVOIDANCE_training_input.xlsx!A398,"")</v>
      </c>
      <c r="BD491" t="str">
        <f t="shared" si="244"/>
        <v>=IF(IRRESPONSIBILITY_training_input.xlsx!A398&lt;&gt;"",IRRESPONSIBILITY_training_input.xlsx!A398,"")</v>
      </c>
      <c r="BE491" t="str">
        <f t="shared" si="244"/>
        <v>=IF(MANIPULATIVENESS_training_input.xlsx!A398&lt;&gt;"",MANIPULATIVENESS_training_input.xlsx!A398,"")</v>
      </c>
      <c r="BF491" t="str">
        <f t="shared" si="244"/>
        <v>=IF(PERCEPTUAL_DYSREGULATION_training_input.xlsx!A398&lt;&gt;"",PERCEPTUAL_DYSREGULATION_training_input.xlsx!A398,"")</v>
      </c>
      <c r="BG491" t="str">
        <f t="shared" si="244"/>
        <v>=IF(PERSEVERATION_training_input.xlsx!A398&lt;&gt;"",PERSEVERATION_training_input.xlsx!A398,"")</v>
      </c>
      <c r="BH491" t="str">
        <f t="shared" si="244"/>
        <v>=IF(RESTRICTED_AFFECTIVITY_training_input.xlsx!A398&lt;&gt;"",RESTRICTED_AFFECTIVITY_training_input.xlsx!A398,"")</v>
      </c>
      <c r="BI491" t="str">
        <f t="shared" si="244"/>
        <v>=IF(RIGID_PERFECTIONISM_training_input.xlsx!A398&lt;&gt;"",RIGID_PERFECTIONISM_training_input.xlsx!A398,"")</v>
      </c>
      <c r="BJ491" t="str">
        <f t="shared" si="244"/>
        <v>=IF(RISK_TAKING_training_input.xlsx!A398&lt;&gt;"",RISK_TAKING_training_input.xlsx!A398,"")</v>
      </c>
      <c r="BK491" t="str">
        <f t="shared" si="244"/>
        <v>=IF(SEPARATION_INSECURITY_training_input.xlsx!A398&lt;&gt;"",SEPARATION_INSECURITY_training_input.xlsx!A398,"")</v>
      </c>
      <c r="BL491" t="str">
        <f t="shared" si="244"/>
        <v>=IF(SUBMISSIVENESS_training_input.xlsx!A398&lt;&gt;"",SUBMISSIVENESS_training_input.xlsx!A398,"")</v>
      </c>
      <c r="BM491" t="str">
        <f t="shared" si="244"/>
        <v>=IF(SUSPICIOUSNESS_training_input.xlsx!A398&lt;&gt;"",SUSPICIOUSNESS_training_input.xlsx!A398,"")</v>
      </c>
      <c r="BN491" t="str">
        <f t="shared" si="244"/>
        <v>=IF(UNUSUAL_BELIEFS_training_input.xlsx!A398&lt;&gt;"",UNUSUAL_BELIEFS_training_input.xlsx!A398,"")</v>
      </c>
      <c r="BO491" t="str">
        <f t="shared" si="243"/>
        <v>=IF(WITHDRAWAL_training_input.xlsx!A398&lt;&gt;"",WITHDRAWAL_training_input.xlsx!A398,"")</v>
      </c>
      <c r="BP491" t="str">
        <f t="shared" si="243"/>
        <v>=IF(ACT_training_input.xlsx!A398&lt;&gt;"",ACT_training_input.xlsx!A398,"")</v>
      </c>
      <c r="BQ491" t="str">
        <f t="shared" si="243"/>
        <v>=IF(DSP_training_input.xlsx!A398&lt;&gt;"",DSP_training_input.xlsx!A398,"")</v>
      </c>
      <c r="BR491" t="str">
        <f t="shared" si="243"/>
        <v>=IF(PAG_training_input.xlsx!A398&lt;&gt;"",PAG_training_input.xlsx!A398,"")</v>
      </c>
      <c r="BS491" t="str">
        <f t="shared" si="243"/>
        <v>=IF(PRO_training_input.xlsx!A398&lt;&gt;"",PRO_training_input.xlsx!A398,"")</v>
      </c>
      <c r="BT491" t="str">
        <f t="shared" si="243"/>
        <v>=IF(SPL_training_input.xlsx!A398&lt;&gt;"",SPL_training_input.xlsx!A398,"")</v>
      </c>
      <c r="BU491" t="str">
        <f t="shared" si="243"/>
        <v>=IF(WDR_training_input.xlsx!A398&lt;&gt;"",WDR_training_input.xlsx!A398,"")</v>
      </c>
      <c r="BV491" t="str">
        <f t="shared" si="243"/>
        <v>=IF(CON_training_input.xlsx!A398&lt;&gt;"",CON_training_input.xlsx!A398,"")</v>
      </c>
      <c r="BW491" t="str">
        <f t="shared" si="243"/>
        <v>=IF(DSC_training_input.xlsx!A398&lt;&gt;"",DSC_training_input.xlsx!A398,"")</v>
      </c>
      <c r="BX491" t="str">
        <f t="shared" si="243"/>
        <v>=IF(FAN_training_input.xlsx!A398&lt;&gt;"",FAN_training_input.xlsx!A398,"")</v>
      </c>
      <c r="BY491" t="str">
        <f t="shared" si="243"/>
        <v>=IF(OMN_training_input.xlsx!A398&lt;&gt;"",OMN_training_input.xlsx!A398,"")</v>
      </c>
      <c r="BZ491" t="str">
        <f t="shared" si="243"/>
        <v>=IF(REP_training_input.xlsx!A398&lt;&gt;"",REP_training_input.xlsx!A398,"")</v>
      </c>
      <c r="CA491" t="str">
        <f t="shared" si="243"/>
        <v>=IF(SOM_training_input.xlsx!A398&lt;&gt;"",SOM_training_input.xlsx!A398,"")</v>
      </c>
      <c r="CB491" t="str">
        <f t="shared" si="243"/>
        <v>=IF(SUB_training_input.xlsx!A398&lt;&gt;"",SUB_training_input.xlsx!A398,"")</v>
      </c>
      <c r="CC491" t="str">
        <f t="shared" si="243"/>
        <v>=IF(UND_training_input.xlsx!A398&lt;&gt;"",UND_training_input.xlsx!A398,"")</v>
      </c>
      <c r="CD491" t="str">
        <f t="shared" si="243"/>
        <v>=IF(ALT_training_input.xlsx!A398&lt;&gt;"",ALT_training_input.xlsx!A398,"")</v>
      </c>
      <c r="CE491" t="str">
        <f t="shared" si="243"/>
        <v>=IF(HUM_training_input.xlsx!A398&lt;&gt;"",HUM_training_input.xlsx!A398,"")</v>
      </c>
      <c r="CF491" t="str">
        <f t="shared" si="243"/>
        <v>=IF(IDL_training_input.xlsx!A398&lt;&gt;"",IDL_training_input.xlsx!A398,"")</v>
      </c>
      <c r="CG491" t="str">
        <f t="shared" si="243"/>
        <v>=IF(RFM_training_input.xlsx!A398&lt;&gt;"",RFM_training_input.xlsx!A398,"")</v>
      </c>
      <c r="CH491" t="str">
        <f t="shared" si="243"/>
        <v>=IF(DN_training_input.xlsx!A398&lt;&gt;"",DN_training_input.xlsx!A398,"")</v>
      </c>
      <c r="CI491" t="str">
        <f t="shared" si="243"/>
        <v>=IF(INT_training_input.xlsx!A398&lt;&gt;"",INT_training_input.xlsx!A398,"")</v>
      </c>
      <c r="CJ491" t="str">
        <f t="shared" si="243"/>
        <v>=IF(SUP_training_input.xlsx!A398&lt;&gt;"",SUP_training_input.xlsx!A398,"")</v>
      </c>
      <c r="CK491" t="str">
        <f t="shared" si="243"/>
        <v>=IF(ANT_training_input.xlsx!A398&lt;&gt;"",ANT_training_input.xlsx!A398,"")</v>
      </c>
      <c r="CL491" t="str">
        <f t="shared" si="243"/>
        <v>=IF(ISO_training_input.xlsx!A398&lt;&gt;"",ISO_training_input.xlsx!A398,"")</v>
      </c>
    </row>
    <row r="492" spans="1:90">
      <c r="A492">
        <v>399</v>
      </c>
      <c r="B492" t="str">
        <f t="shared" si="238"/>
        <v>=IF(SUICIDE_training_input.xlsx!A399&lt;&gt;"",SUICIDE_training_input.xlsx!A399,"")</v>
      </c>
      <c r="C492" t="str">
        <f t="shared" si="244"/>
        <v>=IF(IQ_training_input.xlsx!A399&lt;&gt;"",IQ_training_input.xlsx!A399,"")</v>
      </c>
      <c r="D492" t="str">
        <f t="shared" si="244"/>
        <v>=IF(AMBIG_training_input.xlsx!A399&lt;&gt;"",AMBIG_training_input.xlsx!A399,"")</v>
      </c>
      <c r="E492" t="str">
        <f t="shared" si="244"/>
        <v>=IF(EGODYST_training_input.xlsx!A399&lt;&gt;"",EGODYST_training_input.xlsx!A399,"")</v>
      </c>
      <c r="F492" t="str">
        <f t="shared" si="244"/>
        <v>=IF(AUTISM_training_input.xlsx!A399&lt;&gt;"",AUTISM_training_input.xlsx!A399,"")</v>
      </c>
      <c r="G492" t="str">
        <f t="shared" si="244"/>
        <v>=IF(IDENTITY_training_input.xlsx!A399&lt;&gt;"",IDENTITY_training_input.xlsx!A399,"")</v>
      </c>
      <c r="H492" t="str">
        <f t="shared" si="244"/>
        <v>=IF(SELFDIR_training_input.xlsx!A399&lt;&gt;"",SELFDIR_training_input.xlsx!A399,"")</v>
      </c>
      <c r="I492" t="str">
        <f t="shared" si="244"/>
        <v>=IF(EMPATHY_training_input.xlsx!A399&lt;&gt;"",EMPATHY_training_input.xlsx!A399,"")</v>
      </c>
      <c r="J492" t="str">
        <f t="shared" si="244"/>
        <v>=IF(INTIMACY_training_input.xlsx!A399&lt;&gt;"",INTIMACY_training_input.xlsx!A399,"")</v>
      </c>
      <c r="K492" t="str">
        <f t="shared" si="244"/>
        <v>=IF(ACUTE_training_input.xlsx!A399&lt;&gt;"",ACUTE_training_input.xlsx!A399,"")</v>
      </c>
      <c r="L492" t="str">
        <f t="shared" si="244"/>
        <v>=IF(CHRONIC_training_input.xlsx!A399&lt;&gt;"",CHRONIC_training_input.xlsx!A399,"")</v>
      </c>
      <c r="M492" t="str">
        <f t="shared" si="244"/>
        <v>=IF(TRAUMA_PAST_training_input.xlsx!A399&lt;&gt;"",TRAUMA_PAST_training_input.xlsx!A399,"")</v>
      </c>
      <c r="N492" t="str">
        <f t="shared" si="244"/>
        <v>=IF(TRAUMA_PRESENT_training_input.xlsx!A399&lt;&gt;"",TRAUMA_PRESENT_training_input.xlsx!A399,"")</v>
      </c>
      <c r="O492" t="str">
        <f t="shared" si="244"/>
        <v>=IF(HOPE_training_input.xlsx!A399&lt;&gt;"",HOPE_training_input.xlsx!A399,"")</v>
      </c>
      <c r="P492" t="str">
        <f t="shared" si="244"/>
        <v>=IF(SELFAFFICACY_training_input.xlsx!A399&lt;&gt;"",SELFAFFICACY_training_input.xlsx!A399,"")</v>
      </c>
      <c r="Q492" t="str">
        <f t="shared" si="244"/>
        <v>=IF(SELFESTEEM_training_input.xlsx!A399&lt;&gt;"",SELFESTEEM_training_input.xlsx!A399,"")</v>
      </c>
      <c r="R492" t="str">
        <f t="shared" si="244"/>
        <v>=IF(WELLBEING_training_input.xlsx!A399&lt;&gt;"",WELLBEING_training_input.xlsx!A399,"")</v>
      </c>
      <c r="S492" t="str">
        <f t="shared" si="244"/>
        <v>=IF(HYPER_training_input.xlsx!A399&lt;&gt;"",HYPER_training_input.xlsx!A399,"")</v>
      </c>
      <c r="T492" t="str">
        <f t="shared" si="244"/>
        <v>=IF(AGGR_training_input.xlsx!A399&lt;&gt;"",AGGR_training_input.xlsx!A399,"")</v>
      </c>
      <c r="U492" t="str">
        <f t="shared" si="244"/>
        <v>=IF(COND_PR_training_input.xlsx!A399&lt;&gt;"",COND_PR_training_input.xlsx!A399,"")</v>
      </c>
      <c r="V492" t="str">
        <f t="shared" si="244"/>
        <v>=IF(ANXIE_training_input.xlsx!A399&lt;&gt;"",ANXIE_training_input.xlsx!A399,"")</v>
      </c>
      <c r="W492" t="str">
        <f t="shared" si="244"/>
        <v>=IF(DEPR_training_input.xlsx!A399&lt;&gt;"",DEPR_training_input.xlsx!A399,"")</v>
      </c>
      <c r="X492" t="str">
        <f t="shared" si="244"/>
        <v>=IF(SOMAT_training_input.xlsx!A399&lt;&gt;"",SOMAT_training_input.xlsx!A399,"")</v>
      </c>
      <c r="Y492" t="str">
        <f t="shared" si="244"/>
        <v>=IF(ATYPI_training_input.xlsx!A399&lt;&gt;"",ATYPI_training_input.xlsx!A399,"")</v>
      </c>
      <c r="Z492" t="str">
        <f t="shared" si="244"/>
        <v>=IF(WITHD_training_input.xlsx!A399&lt;&gt;"",WITHD_training_input.xlsx!A399,"")</v>
      </c>
      <c r="AA492" t="str">
        <f t="shared" si="244"/>
        <v>=IF(ATTE_PR_training_input.xlsx!A399&lt;&gt;"",ATTE_PR_training_input.xlsx!A399,"")</v>
      </c>
      <c r="AB492" t="str">
        <f t="shared" si="244"/>
        <v>=IF(ANG_CONT_training_input.xlsx!A399&lt;&gt;"",ANG_CONT_training_input.xlsx!A399,"")</v>
      </c>
      <c r="AC492" t="str">
        <f t="shared" si="244"/>
        <v>=IF(DEV_SOC_DIS_training_input.xlsx!A399&lt;&gt;"",DEV_SOC_DIS_training_input.xlsx!A399,"")</v>
      </c>
      <c r="AD492" t="str">
        <f t="shared" si="244"/>
        <v>=IF(BULLY_training_input.xlsx!A399&lt;&gt;"",BULLY_training_input.xlsx!A399,"")</v>
      </c>
      <c r="AE492" t="str">
        <f t="shared" si="244"/>
        <v>=IF(EMOT_SELF_C_training_input.xlsx!A399&lt;&gt;"",EMOT_SELF_C_training_input.xlsx!A399,"")</v>
      </c>
      <c r="AF492" t="str">
        <f t="shared" si="244"/>
        <v>=IF(EXE_FUN_training_input.xlsx!A399&lt;&gt;"",EXE_FUN_training_input.xlsx!A399,"")</v>
      </c>
      <c r="AG492" t="str">
        <f t="shared" si="244"/>
        <v>=IF(MANIA_training_input.xlsx!A399&lt;&gt;"",MANIA_training_input.xlsx!A399,"")</v>
      </c>
      <c r="AH492" t="str">
        <f t="shared" si="244"/>
        <v>=IF(NEG_EMOT_training_input.xlsx!A399&lt;&gt;"",NEG_EMOT_training_input.xlsx!A399,"")</v>
      </c>
      <c r="AI492" t="str">
        <f t="shared" si="244"/>
        <v>=IF(ADAPT_training_input.xlsx!A399&lt;&gt;"",ADAPT_training_input.xlsx!A399,"")</v>
      </c>
      <c r="AJ492" t="str">
        <f t="shared" si="244"/>
        <v>=IF(SOC_SK_training_input.xlsx!A399&lt;&gt;"",SOC_SK_training_input.xlsx!A399,"")</v>
      </c>
      <c r="AK492" t="str">
        <f t="shared" si="244"/>
        <v>=IF(LEAD_training_input.xlsx!A399&lt;&gt;"",LEAD_training_input.xlsx!A399,"")</v>
      </c>
      <c r="AL492" t="str">
        <f t="shared" si="244"/>
        <v>=IF(ACT_DAIL_training_input.xlsx!A399&lt;&gt;"",ACT_DAIL_training_input.xlsx!A399,"")</v>
      </c>
      <c r="AM492" t="str">
        <f t="shared" si="244"/>
        <v>=IF(FUN_COM_training_input.xlsx!A399&lt;&gt;"",FUN_COM_training_input.xlsx!A399,"")</v>
      </c>
      <c r="AN492" t="str">
        <f t="shared" si="244"/>
        <v>=IF(RESILI_training_input.xlsx!A399&lt;&gt;"",RESILI_training_input.xlsx!A399,"")</v>
      </c>
      <c r="AO492" t="str">
        <f t="shared" si="244"/>
        <v>=IF(SEL_training_input.xlsx!A399&lt;&gt;"",SEL_training_input.xlsx!A399,"")</v>
      </c>
      <c r="AP492" t="str">
        <f t="shared" si="244"/>
        <v>=IF(SEV_training_input.xlsx!A399&lt;&gt;"",SEV_training_input.xlsx!A399,"")</v>
      </c>
      <c r="AQ492" t="str">
        <f t="shared" si="244"/>
        <v>=IF(ANHEDONIA_training_input.xlsx!A399&lt;&gt;"",ANHEDONIA_training_input.xlsx!A399,"")</v>
      </c>
      <c r="AR492" t="str">
        <f t="shared" si="244"/>
        <v>=IF(ANXIOUSNESS_training_input.xlsx!A399&lt;&gt;"",ANXIOUSNESS_training_input.xlsx!A399,"")</v>
      </c>
      <c r="AS492" t="str">
        <f t="shared" si="244"/>
        <v>=IF(ATTENTION_SEEKING_training_input.xlsx!A399&lt;&gt;"",ATTENTION_SEEKING_training_input.xlsx!A399,"")</v>
      </c>
      <c r="AT492" t="str">
        <f t="shared" si="244"/>
        <v>=IF(CALLOUSNESS_training_input.xlsx!A399&lt;&gt;"",CALLOUSNESS_training_input.xlsx!A399,"")</v>
      </c>
      <c r="AU492" t="str">
        <f t="shared" si="244"/>
        <v>=IF(DECEITFULNESS_training_input.xlsx!A399&lt;&gt;"",DECEITFULNESS_training_input.xlsx!A399,"")</v>
      </c>
      <c r="AV492" t="str">
        <f t="shared" si="244"/>
        <v>=IF(DEPRESSIVITY_training_input.xlsx!A399&lt;&gt;"",DEPRESSIVITY_training_input.xlsx!A399,"")</v>
      </c>
      <c r="AW492" t="str">
        <f t="shared" si="244"/>
        <v>=IF(DISTRACTIBILITY_training_input.xlsx!A399&lt;&gt;"",DISTRACTIBILITY_training_input.xlsx!A399,"")</v>
      </c>
      <c r="AX492" t="str">
        <f t="shared" si="244"/>
        <v>=IF(ECCENTRICITY_training_input.xlsx!A399&lt;&gt;"",ECCENTRICITY_training_input.xlsx!A399,"")</v>
      </c>
      <c r="AY492" t="str">
        <f t="shared" si="244"/>
        <v>=IF(EMOTIONAL_LABILITY_training_input.xlsx!A399&lt;&gt;"",EMOTIONAL_LABILITY_training_input.xlsx!A399,"")</v>
      </c>
      <c r="AZ492" t="str">
        <f t="shared" si="244"/>
        <v>=IF(GRANDIOSITY_training_input.xlsx!A399&lt;&gt;"",GRANDIOSITY_training_input.xlsx!A399,"")</v>
      </c>
      <c r="BA492" t="str">
        <f t="shared" si="244"/>
        <v>=IF(HOSTILITY_training_input.xlsx!A399&lt;&gt;"",HOSTILITY_training_input.xlsx!A399,"")</v>
      </c>
      <c r="BB492" t="str">
        <f t="shared" si="244"/>
        <v>=IF(IMPULSIVITY_training_input.xlsx!A399&lt;&gt;"",IMPULSIVITY_training_input.xlsx!A399,"")</v>
      </c>
      <c r="BC492" t="str">
        <f t="shared" si="244"/>
        <v>=IF(INTIMACY_AVOIDANCE_training_input.xlsx!A399&lt;&gt;"",INTIMACY_AVOIDANCE_training_input.xlsx!A399,"")</v>
      </c>
      <c r="BD492" t="str">
        <f t="shared" si="244"/>
        <v>=IF(IRRESPONSIBILITY_training_input.xlsx!A399&lt;&gt;"",IRRESPONSIBILITY_training_input.xlsx!A399,"")</v>
      </c>
      <c r="BE492" t="str">
        <f t="shared" si="244"/>
        <v>=IF(MANIPULATIVENESS_training_input.xlsx!A399&lt;&gt;"",MANIPULATIVENESS_training_input.xlsx!A399,"")</v>
      </c>
      <c r="BF492" t="str">
        <f t="shared" si="244"/>
        <v>=IF(PERCEPTUAL_DYSREGULATION_training_input.xlsx!A399&lt;&gt;"",PERCEPTUAL_DYSREGULATION_training_input.xlsx!A399,"")</v>
      </c>
      <c r="BG492" t="str">
        <f t="shared" si="244"/>
        <v>=IF(PERSEVERATION_training_input.xlsx!A399&lt;&gt;"",PERSEVERATION_training_input.xlsx!A399,"")</v>
      </c>
      <c r="BH492" t="str">
        <f t="shared" si="244"/>
        <v>=IF(RESTRICTED_AFFECTIVITY_training_input.xlsx!A399&lt;&gt;"",RESTRICTED_AFFECTIVITY_training_input.xlsx!A399,"")</v>
      </c>
      <c r="BI492" t="str">
        <f t="shared" si="244"/>
        <v>=IF(RIGID_PERFECTIONISM_training_input.xlsx!A399&lt;&gt;"",RIGID_PERFECTIONISM_training_input.xlsx!A399,"")</v>
      </c>
      <c r="BJ492" t="str">
        <f t="shared" si="244"/>
        <v>=IF(RISK_TAKING_training_input.xlsx!A399&lt;&gt;"",RISK_TAKING_training_input.xlsx!A399,"")</v>
      </c>
      <c r="BK492" t="str">
        <f t="shared" si="244"/>
        <v>=IF(SEPARATION_INSECURITY_training_input.xlsx!A399&lt;&gt;"",SEPARATION_INSECURITY_training_input.xlsx!A399,"")</v>
      </c>
      <c r="BL492" t="str">
        <f t="shared" si="244"/>
        <v>=IF(SUBMISSIVENESS_training_input.xlsx!A399&lt;&gt;"",SUBMISSIVENESS_training_input.xlsx!A399,"")</v>
      </c>
      <c r="BM492" t="str">
        <f t="shared" si="244"/>
        <v>=IF(SUSPICIOUSNESS_training_input.xlsx!A399&lt;&gt;"",SUSPICIOUSNESS_training_input.xlsx!A399,"")</v>
      </c>
      <c r="BN492" t="str">
        <f t="shared" ref="BN492:CL495" si="245">CONCATENATE($A$11,BN$1,$A$12,$A492,$A$13,BN$1,$A$14,$A492,$A$15)</f>
        <v>=IF(UNUSUAL_BELIEFS_training_input.xlsx!A399&lt;&gt;"",UNUSUAL_BELIEFS_training_input.xlsx!A399,"")</v>
      </c>
      <c r="BO492" t="str">
        <f t="shared" si="245"/>
        <v>=IF(WITHDRAWAL_training_input.xlsx!A399&lt;&gt;"",WITHDRAWAL_training_input.xlsx!A399,"")</v>
      </c>
      <c r="BP492" t="str">
        <f t="shared" si="245"/>
        <v>=IF(ACT_training_input.xlsx!A399&lt;&gt;"",ACT_training_input.xlsx!A399,"")</v>
      </c>
      <c r="BQ492" t="str">
        <f t="shared" si="245"/>
        <v>=IF(DSP_training_input.xlsx!A399&lt;&gt;"",DSP_training_input.xlsx!A399,"")</v>
      </c>
      <c r="BR492" t="str">
        <f t="shared" si="245"/>
        <v>=IF(PAG_training_input.xlsx!A399&lt;&gt;"",PAG_training_input.xlsx!A399,"")</v>
      </c>
      <c r="BS492" t="str">
        <f t="shared" si="245"/>
        <v>=IF(PRO_training_input.xlsx!A399&lt;&gt;"",PRO_training_input.xlsx!A399,"")</v>
      </c>
      <c r="BT492" t="str">
        <f t="shared" si="245"/>
        <v>=IF(SPL_training_input.xlsx!A399&lt;&gt;"",SPL_training_input.xlsx!A399,"")</v>
      </c>
      <c r="BU492" t="str">
        <f t="shared" si="245"/>
        <v>=IF(WDR_training_input.xlsx!A399&lt;&gt;"",WDR_training_input.xlsx!A399,"")</v>
      </c>
      <c r="BV492" t="str">
        <f t="shared" si="245"/>
        <v>=IF(CON_training_input.xlsx!A399&lt;&gt;"",CON_training_input.xlsx!A399,"")</v>
      </c>
      <c r="BW492" t="str">
        <f t="shared" si="245"/>
        <v>=IF(DSC_training_input.xlsx!A399&lt;&gt;"",DSC_training_input.xlsx!A399,"")</v>
      </c>
      <c r="BX492" t="str">
        <f t="shared" si="245"/>
        <v>=IF(FAN_training_input.xlsx!A399&lt;&gt;"",FAN_training_input.xlsx!A399,"")</v>
      </c>
      <c r="BY492" t="str">
        <f t="shared" si="245"/>
        <v>=IF(OMN_training_input.xlsx!A399&lt;&gt;"",OMN_training_input.xlsx!A399,"")</v>
      </c>
      <c r="BZ492" t="str">
        <f t="shared" si="245"/>
        <v>=IF(REP_training_input.xlsx!A399&lt;&gt;"",REP_training_input.xlsx!A399,"")</v>
      </c>
      <c r="CA492" t="str">
        <f t="shared" si="245"/>
        <v>=IF(SOM_training_input.xlsx!A399&lt;&gt;"",SOM_training_input.xlsx!A399,"")</v>
      </c>
      <c r="CB492" t="str">
        <f t="shared" si="245"/>
        <v>=IF(SUB_training_input.xlsx!A399&lt;&gt;"",SUB_training_input.xlsx!A399,"")</v>
      </c>
      <c r="CC492" t="str">
        <f t="shared" si="245"/>
        <v>=IF(UND_training_input.xlsx!A399&lt;&gt;"",UND_training_input.xlsx!A399,"")</v>
      </c>
      <c r="CD492" t="str">
        <f t="shared" si="245"/>
        <v>=IF(ALT_training_input.xlsx!A399&lt;&gt;"",ALT_training_input.xlsx!A399,"")</v>
      </c>
      <c r="CE492" t="str">
        <f t="shared" si="245"/>
        <v>=IF(HUM_training_input.xlsx!A399&lt;&gt;"",HUM_training_input.xlsx!A399,"")</v>
      </c>
      <c r="CF492" t="str">
        <f t="shared" si="245"/>
        <v>=IF(IDL_training_input.xlsx!A399&lt;&gt;"",IDL_training_input.xlsx!A399,"")</v>
      </c>
      <c r="CG492" t="str">
        <f t="shared" si="245"/>
        <v>=IF(RFM_training_input.xlsx!A399&lt;&gt;"",RFM_training_input.xlsx!A399,"")</v>
      </c>
      <c r="CH492" t="str">
        <f t="shared" si="245"/>
        <v>=IF(DN_training_input.xlsx!A399&lt;&gt;"",DN_training_input.xlsx!A399,"")</v>
      </c>
      <c r="CI492" t="str">
        <f t="shared" si="245"/>
        <v>=IF(INT_training_input.xlsx!A399&lt;&gt;"",INT_training_input.xlsx!A399,"")</v>
      </c>
      <c r="CJ492" t="str">
        <f t="shared" si="245"/>
        <v>=IF(SUP_training_input.xlsx!A399&lt;&gt;"",SUP_training_input.xlsx!A399,"")</v>
      </c>
      <c r="CK492" t="str">
        <f t="shared" si="245"/>
        <v>=IF(ANT_training_input.xlsx!A399&lt;&gt;"",ANT_training_input.xlsx!A399,"")</v>
      </c>
      <c r="CL492" t="str">
        <f t="shared" si="245"/>
        <v>=IF(ISO_training_input.xlsx!A399&lt;&gt;"",ISO_training_input.xlsx!A399,"")</v>
      </c>
    </row>
    <row r="493" spans="1:90">
      <c r="A493">
        <v>400</v>
      </c>
      <c r="B493" t="str">
        <f t="shared" si="238"/>
        <v>=IF(SUICIDE_training_input.xlsx!A400&lt;&gt;"",SUICIDE_training_input.xlsx!A400,"")</v>
      </c>
      <c r="C493" t="str">
        <f t="shared" ref="C493:BN496" si="246">CONCATENATE($A$11,C$1,$A$12,$A493,$A$13,C$1,$A$14,$A493,$A$15)</f>
        <v>=IF(IQ_training_input.xlsx!A400&lt;&gt;"",IQ_training_input.xlsx!A400,"")</v>
      </c>
      <c r="D493" t="str">
        <f t="shared" si="246"/>
        <v>=IF(AMBIG_training_input.xlsx!A400&lt;&gt;"",AMBIG_training_input.xlsx!A400,"")</v>
      </c>
      <c r="E493" t="str">
        <f t="shared" si="246"/>
        <v>=IF(EGODYST_training_input.xlsx!A400&lt;&gt;"",EGODYST_training_input.xlsx!A400,"")</v>
      </c>
      <c r="F493" t="str">
        <f t="shared" si="246"/>
        <v>=IF(AUTISM_training_input.xlsx!A400&lt;&gt;"",AUTISM_training_input.xlsx!A400,"")</v>
      </c>
      <c r="G493" t="str">
        <f t="shared" si="246"/>
        <v>=IF(IDENTITY_training_input.xlsx!A400&lt;&gt;"",IDENTITY_training_input.xlsx!A400,"")</v>
      </c>
      <c r="H493" t="str">
        <f t="shared" si="246"/>
        <v>=IF(SELFDIR_training_input.xlsx!A400&lt;&gt;"",SELFDIR_training_input.xlsx!A400,"")</v>
      </c>
      <c r="I493" t="str">
        <f t="shared" si="246"/>
        <v>=IF(EMPATHY_training_input.xlsx!A400&lt;&gt;"",EMPATHY_training_input.xlsx!A400,"")</v>
      </c>
      <c r="J493" t="str">
        <f t="shared" si="246"/>
        <v>=IF(INTIMACY_training_input.xlsx!A400&lt;&gt;"",INTIMACY_training_input.xlsx!A400,"")</v>
      </c>
      <c r="K493" t="str">
        <f t="shared" si="246"/>
        <v>=IF(ACUTE_training_input.xlsx!A400&lt;&gt;"",ACUTE_training_input.xlsx!A400,"")</v>
      </c>
      <c r="L493" t="str">
        <f t="shared" si="246"/>
        <v>=IF(CHRONIC_training_input.xlsx!A400&lt;&gt;"",CHRONIC_training_input.xlsx!A400,"")</v>
      </c>
      <c r="M493" t="str">
        <f t="shared" si="246"/>
        <v>=IF(TRAUMA_PAST_training_input.xlsx!A400&lt;&gt;"",TRAUMA_PAST_training_input.xlsx!A400,"")</v>
      </c>
      <c r="N493" t="str">
        <f t="shared" si="246"/>
        <v>=IF(TRAUMA_PRESENT_training_input.xlsx!A400&lt;&gt;"",TRAUMA_PRESENT_training_input.xlsx!A400,"")</v>
      </c>
      <c r="O493" t="str">
        <f t="shared" si="246"/>
        <v>=IF(HOPE_training_input.xlsx!A400&lt;&gt;"",HOPE_training_input.xlsx!A400,"")</v>
      </c>
      <c r="P493" t="str">
        <f t="shared" si="246"/>
        <v>=IF(SELFAFFICACY_training_input.xlsx!A400&lt;&gt;"",SELFAFFICACY_training_input.xlsx!A400,"")</v>
      </c>
      <c r="Q493" t="str">
        <f t="shared" si="246"/>
        <v>=IF(SELFESTEEM_training_input.xlsx!A400&lt;&gt;"",SELFESTEEM_training_input.xlsx!A400,"")</v>
      </c>
      <c r="R493" t="str">
        <f t="shared" si="246"/>
        <v>=IF(WELLBEING_training_input.xlsx!A400&lt;&gt;"",WELLBEING_training_input.xlsx!A400,"")</v>
      </c>
      <c r="S493" t="str">
        <f t="shared" si="246"/>
        <v>=IF(HYPER_training_input.xlsx!A400&lt;&gt;"",HYPER_training_input.xlsx!A400,"")</v>
      </c>
      <c r="T493" t="str">
        <f t="shared" si="246"/>
        <v>=IF(AGGR_training_input.xlsx!A400&lt;&gt;"",AGGR_training_input.xlsx!A400,"")</v>
      </c>
      <c r="U493" t="str">
        <f t="shared" si="246"/>
        <v>=IF(COND_PR_training_input.xlsx!A400&lt;&gt;"",COND_PR_training_input.xlsx!A400,"")</v>
      </c>
      <c r="V493" t="str">
        <f t="shared" si="246"/>
        <v>=IF(ANXIE_training_input.xlsx!A400&lt;&gt;"",ANXIE_training_input.xlsx!A400,"")</v>
      </c>
      <c r="W493" t="str">
        <f t="shared" si="246"/>
        <v>=IF(DEPR_training_input.xlsx!A400&lt;&gt;"",DEPR_training_input.xlsx!A400,"")</v>
      </c>
      <c r="X493" t="str">
        <f t="shared" si="246"/>
        <v>=IF(SOMAT_training_input.xlsx!A400&lt;&gt;"",SOMAT_training_input.xlsx!A400,"")</v>
      </c>
      <c r="Y493" t="str">
        <f t="shared" si="246"/>
        <v>=IF(ATYPI_training_input.xlsx!A400&lt;&gt;"",ATYPI_training_input.xlsx!A400,"")</v>
      </c>
      <c r="Z493" t="str">
        <f t="shared" si="246"/>
        <v>=IF(WITHD_training_input.xlsx!A400&lt;&gt;"",WITHD_training_input.xlsx!A400,"")</v>
      </c>
      <c r="AA493" t="str">
        <f t="shared" si="246"/>
        <v>=IF(ATTE_PR_training_input.xlsx!A400&lt;&gt;"",ATTE_PR_training_input.xlsx!A400,"")</v>
      </c>
      <c r="AB493" t="str">
        <f t="shared" si="246"/>
        <v>=IF(ANG_CONT_training_input.xlsx!A400&lt;&gt;"",ANG_CONT_training_input.xlsx!A400,"")</v>
      </c>
      <c r="AC493" t="str">
        <f t="shared" si="246"/>
        <v>=IF(DEV_SOC_DIS_training_input.xlsx!A400&lt;&gt;"",DEV_SOC_DIS_training_input.xlsx!A400,"")</v>
      </c>
      <c r="AD493" t="str">
        <f t="shared" si="246"/>
        <v>=IF(BULLY_training_input.xlsx!A400&lt;&gt;"",BULLY_training_input.xlsx!A400,"")</v>
      </c>
      <c r="AE493" t="str">
        <f t="shared" si="246"/>
        <v>=IF(EMOT_SELF_C_training_input.xlsx!A400&lt;&gt;"",EMOT_SELF_C_training_input.xlsx!A400,"")</v>
      </c>
      <c r="AF493" t="str">
        <f t="shared" si="246"/>
        <v>=IF(EXE_FUN_training_input.xlsx!A400&lt;&gt;"",EXE_FUN_training_input.xlsx!A400,"")</v>
      </c>
      <c r="AG493" t="str">
        <f t="shared" si="246"/>
        <v>=IF(MANIA_training_input.xlsx!A400&lt;&gt;"",MANIA_training_input.xlsx!A400,"")</v>
      </c>
      <c r="AH493" t="str">
        <f t="shared" si="246"/>
        <v>=IF(NEG_EMOT_training_input.xlsx!A400&lt;&gt;"",NEG_EMOT_training_input.xlsx!A400,"")</v>
      </c>
      <c r="AI493" t="str">
        <f t="shared" si="246"/>
        <v>=IF(ADAPT_training_input.xlsx!A400&lt;&gt;"",ADAPT_training_input.xlsx!A400,"")</v>
      </c>
      <c r="AJ493" t="str">
        <f t="shared" si="246"/>
        <v>=IF(SOC_SK_training_input.xlsx!A400&lt;&gt;"",SOC_SK_training_input.xlsx!A400,"")</v>
      </c>
      <c r="AK493" t="str">
        <f t="shared" si="246"/>
        <v>=IF(LEAD_training_input.xlsx!A400&lt;&gt;"",LEAD_training_input.xlsx!A400,"")</v>
      </c>
      <c r="AL493" t="str">
        <f t="shared" si="246"/>
        <v>=IF(ACT_DAIL_training_input.xlsx!A400&lt;&gt;"",ACT_DAIL_training_input.xlsx!A400,"")</v>
      </c>
      <c r="AM493" t="str">
        <f t="shared" si="246"/>
        <v>=IF(FUN_COM_training_input.xlsx!A400&lt;&gt;"",FUN_COM_training_input.xlsx!A400,"")</v>
      </c>
      <c r="AN493" t="str">
        <f t="shared" si="246"/>
        <v>=IF(RESILI_training_input.xlsx!A400&lt;&gt;"",RESILI_training_input.xlsx!A400,"")</v>
      </c>
      <c r="AO493" t="str">
        <f t="shared" si="246"/>
        <v>=IF(SEL_training_input.xlsx!A400&lt;&gt;"",SEL_training_input.xlsx!A400,"")</v>
      </c>
      <c r="AP493" t="str">
        <f t="shared" si="246"/>
        <v>=IF(SEV_training_input.xlsx!A400&lt;&gt;"",SEV_training_input.xlsx!A400,"")</v>
      </c>
      <c r="AQ493" t="str">
        <f t="shared" si="246"/>
        <v>=IF(ANHEDONIA_training_input.xlsx!A400&lt;&gt;"",ANHEDONIA_training_input.xlsx!A400,"")</v>
      </c>
      <c r="AR493" t="str">
        <f t="shared" si="246"/>
        <v>=IF(ANXIOUSNESS_training_input.xlsx!A400&lt;&gt;"",ANXIOUSNESS_training_input.xlsx!A400,"")</v>
      </c>
      <c r="AS493" t="str">
        <f t="shared" si="246"/>
        <v>=IF(ATTENTION_SEEKING_training_input.xlsx!A400&lt;&gt;"",ATTENTION_SEEKING_training_input.xlsx!A400,"")</v>
      </c>
      <c r="AT493" t="str">
        <f t="shared" si="246"/>
        <v>=IF(CALLOUSNESS_training_input.xlsx!A400&lt;&gt;"",CALLOUSNESS_training_input.xlsx!A400,"")</v>
      </c>
      <c r="AU493" t="str">
        <f t="shared" si="246"/>
        <v>=IF(DECEITFULNESS_training_input.xlsx!A400&lt;&gt;"",DECEITFULNESS_training_input.xlsx!A400,"")</v>
      </c>
      <c r="AV493" t="str">
        <f t="shared" si="246"/>
        <v>=IF(DEPRESSIVITY_training_input.xlsx!A400&lt;&gt;"",DEPRESSIVITY_training_input.xlsx!A400,"")</v>
      </c>
      <c r="AW493" t="str">
        <f t="shared" si="246"/>
        <v>=IF(DISTRACTIBILITY_training_input.xlsx!A400&lt;&gt;"",DISTRACTIBILITY_training_input.xlsx!A400,"")</v>
      </c>
      <c r="AX493" t="str">
        <f t="shared" si="246"/>
        <v>=IF(ECCENTRICITY_training_input.xlsx!A400&lt;&gt;"",ECCENTRICITY_training_input.xlsx!A400,"")</v>
      </c>
      <c r="AY493" t="str">
        <f t="shared" si="246"/>
        <v>=IF(EMOTIONAL_LABILITY_training_input.xlsx!A400&lt;&gt;"",EMOTIONAL_LABILITY_training_input.xlsx!A400,"")</v>
      </c>
      <c r="AZ493" t="str">
        <f t="shared" si="246"/>
        <v>=IF(GRANDIOSITY_training_input.xlsx!A400&lt;&gt;"",GRANDIOSITY_training_input.xlsx!A400,"")</v>
      </c>
      <c r="BA493" t="str">
        <f t="shared" si="246"/>
        <v>=IF(HOSTILITY_training_input.xlsx!A400&lt;&gt;"",HOSTILITY_training_input.xlsx!A400,"")</v>
      </c>
      <c r="BB493" t="str">
        <f t="shared" si="246"/>
        <v>=IF(IMPULSIVITY_training_input.xlsx!A400&lt;&gt;"",IMPULSIVITY_training_input.xlsx!A400,"")</v>
      </c>
      <c r="BC493" t="str">
        <f t="shared" si="246"/>
        <v>=IF(INTIMACY_AVOIDANCE_training_input.xlsx!A400&lt;&gt;"",INTIMACY_AVOIDANCE_training_input.xlsx!A400,"")</v>
      </c>
      <c r="BD493" t="str">
        <f t="shared" si="246"/>
        <v>=IF(IRRESPONSIBILITY_training_input.xlsx!A400&lt;&gt;"",IRRESPONSIBILITY_training_input.xlsx!A400,"")</v>
      </c>
      <c r="BE493" t="str">
        <f t="shared" si="246"/>
        <v>=IF(MANIPULATIVENESS_training_input.xlsx!A400&lt;&gt;"",MANIPULATIVENESS_training_input.xlsx!A400,"")</v>
      </c>
      <c r="BF493" t="str">
        <f t="shared" si="246"/>
        <v>=IF(PERCEPTUAL_DYSREGULATION_training_input.xlsx!A400&lt;&gt;"",PERCEPTUAL_DYSREGULATION_training_input.xlsx!A400,"")</v>
      </c>
      <c r="BG493" t="str">
        <f t="shared" si="246"/>
        <v>=IF(PERSEVERATION_training_input.xlsx!A400&lt;&gt;"",PERSEVERATION_training_input.xlsx!A400,"")</v>
      </c>
      <c r="BH493" t="str">
        <f t="shared" si="246"/>
        <v>=IF(RESTRICTED_AFFECTIVITY_training_input.xlsx!A400&lt;&gt;"",RESTRICTED_AFFECTIVITY_training_input.xlsx!A400,"")</v>
      </c>
      <c r="BI493" t="str">
        <f t="shared" si="246"/>
        <v>=IF(RIGID_PERFECTIONISM_training_input.xlsx!A400&lt;&gt;"",RIGID_PERFECTIONISM_training_input.xlsx!A400,"")</v>
      </c>
      <c r="BJ493" t="str">
        <f t="shared" si="246"/>
        <v>=IF(RISK_TAKING_training_input.xlsx!A400&lt;&gt;"",RISK_TAKING_training_input.xlsx!A400,"")</v>
      </c>
      <c r="BK493" t="str">
        <f t="shared" si="246"/>
        <v>=IF(SEPARATION_INSECURITY_training_input.xlsx!A400&lt;&gt;"",SEPARATION_INSECURITY_training_input.xlsx!A400,"")</v>
      </c>
      <c r="BL493" t="str">
        <f t="shared" si="246"/>
        <v>=IF(SUBMISSIVENESS_training_input.xlsx!A400&lt;&gt;"",SUBMISSIVENESS_training_input.xlsx!A400,"")</v>
      </c>
      <c r="BM493" t="str">
        <f t="shared" si="246"/>
        <v>=IF(SUSPICIOUSNESS_training_input.xlsx!A400&lt;&gt;"",SUSPICIOUSNESS_training_input.xlsx!A400,"")</v>
      </c>
      <c r="BN493" t="str">
        <f t="shared" si="246"/>
        <v>=IF(UNUSUAL_BELIEFS_training_input.xlsx!A400&lt;&gt;"",UNUSUAL_BELIEFS_training_input.xlsx!A400,"")</v>
      </c>
      <c r="BO493" t="str">
        <f t="shared" si="245"/>
        <v>=IF(WITHDRAWAL_training_input.xlsx!A400&lt;&gt;"",WITHDRAWAL_training_input.xlsx!A400,"")</v>
      </c>
      <c r="BP493" t="str">
        <f t="shared" si="245"/>
        <v>=IF(ACT_training_input.xlsx!A400&lt;&gt;"",ACT_training_input.xlsx!A400,"")</v>
      </c>
      <c r="BQ493" t="str">
        <f t="shared" si="245"/>
        <v>=IF(DSP_training_input.xlsx!A400&lt;&gt;"",DSP_training_input.xlsx!A400,"")</v>
      </c>
      <c r="BR493" t="str">
        <f t="shared" si="245"/>
        <v>=IF(PAG_training_input.xlsx!A400&lt;&gt;"",PAG_training_input.xlsx!A400,"")</v>
      </c>
      <c r="BS493" t="str">
        <f t="shared" si="245"/>
        <v>=IF(PRO_training_input.xlsx!A400&lt;&gt;"",PRO_training_input.xlsx!A400,"")</v>
      </c>
      <c r="BT493" t="str">
        <f t="shared" si="245"/>
        <v>=IF(SPL_training_input.xlsx!A400&lt;&gt;"",SPL_training_input.xlsx!A400,"")</v>
      </c>
      <c r="BU493" t="str">
        <f t="shared" si="245"/>
        <v>=IF(WDR_training_input.xlsx!A400&lt;&gt;"",WDR_training_input.xlsx!A400,"")</v>
      </c>
      <c r="BV493" t="str">
        <f t="shared" si="245"/>
        <v>=IF(CON_training_input.xlsx!A400&lt;&gt;"",CON_training_input.xlsx!A400,"")</v>
      </c>
      <c r="BW493" t="str">
        <f t="shared" si="245"/>
        <v>=IF(DSC_training_input.xlsx!A400&lt;&gt;"",DSC_training_input.xlsx!A400,"")</v>
      </c>
      <c r="BX493" t="str">
        <f t="shared" si="245"/>
        <v>=IF(FAN_training_input.xlsx!A400&lt;&gt;"",FAN_training_input.xlsx!A400,"")</v>
      </c>
      <c r="BY493" t="str">
        <f t="shared" si="245"/>
        <v>=IF(OMN_training_input.xlsx!A400&lt;&gt;"",OMN_training_input.xlsx!A400,"")</v>
      </c>
      <c r="BZ493" t="str">
        <f t="shared" si="245"/>
        <v>=IF(REP_training_input.xlsx!A400&lt;&gt;"",REP_training_input.xlsx!A400,"")</v>
      </c>
      <c r="CA493" t="str">
        <f t="shared" si="245"/>
        <v>=IF(SOM_training_input.xlsx!A400&lt;&gt;"",SOM_training_input.xlsx!A400,"")</v>
      </c>
      <c r="CB493" t="str">
        <f t="shared" si="245"/>
        <v>=IF(SUB_training_input.xlsx!A400&lt;&gt;"",SUB_training_input.xlsx!A400,"")</v>
      </c>
      <c r="CC493" t="str">
        <f t="shared" si="245"/>
        <v>=IF(UND_training_input.xlsx!A400&lt;&gt;"",UND_training_input.xlsx!A400,"")</v>
      </c>
      <c r="CD493" t="str">
        <f t="shared" si="245"/>
        <v>=IF(ALT_training_input.xlsx!A400&lt;&gt;"",ALT_training_input.xlsx!A400,"")</v>
      </c>
      <c r="CE493" t="str">
        <f t="shared" si="245"/>
        <v>=IF(HUM_training_input.xlsx!A400&lt;&gt;"",HUM_training_input.xlsx!A400,"")</v>
      </c>
      <c r="CF493" t="str">
        <f t="shared" si="245"/>
        <v>=IF(IDL_training_input.xlsx!A400&lt;&gt;"",IDL_training_input.xlsx!A400,"")</v>
      </c>
      <c r="CG493" t="str">
        <f t="shared" si="245"/>
        <v>=IF(RFM_training_input.xlsx!A400&lt;&gt;"",RFM_training_input.xlsx!A400,"")</v>
      </c>
      <c r="CH493" t="str">
        <f t="shared" si="245"/>
        <v>=IF(DN_training_input.xlsx!A400&lt;&gt;"",DN_training_input.xlsx!A400,"")</v>
      </c>
      <c r="CI493" t="str">
        <f t="shared" si="245"/>
        <v>=IF(INT_training_input.xlsx!A400&lt;&gt;"",INT_training_input.xlsx!A400,"")</v>
      </c>
      <c r="CJ493" t="str">
        <f t="shared" si="245"/>
        <v>=IF(SUP_training_input.xlsx!A400&lt;&gt;"",SUP_training_input.xlsx!A400,"")</v>
      </c>
      <c r="CK493" t="str">
        <f t="shared" si="245"/>
        <v>=IF(ANT_training_input.xlsx!A400&lt;&gt;"",ANT_training_input.xlsx!A400,"")</v>
      </c>
      <c r="CL493" t="str">
        <f t="shared" si="245"/>
        <v>=IF(ISO_training_input.xlsx!A400&lt;&gt;"",ISO_training_input.xlsx!A400,"")</v>
      </c>
    </row>
    <row r="494" spans="1:90">
      <c r="A494">
        <v>401</v>
      </c>
      <c r="B494" t="str">
        <f t="shared" si="238"/>
        <v>=IF(SUICIDE_training_input.xlsx!A401&lt;&gt;"",SUICIDE_training_input.xlsx!A401,"")</v>
      </c>
      <c r="C494" t="str">
        <f t="shared" si="246"/>
        <v>=IF(IQ_training_input.xlsx!A401&lt;&gt;"",IQ_training_input.xlsx!A401,"")</v>
      </c>
      <c r="D494" t="str">
        <f t="shared" si="246"/>
        <v>=IF(AMBIG_training_input.xlsx!A401&lt;&gt;"",AMBIG_training_input.xlsx!A401,"")</v>
      </c>
      <c r="E494" t="str">
        <f t="shared" si="246"/>
        <v>=IF(EGODYST_training_input.xlsx!A401&lt;&gt;"",EGODYST_training_input.xlsx!A401,"")</v>
      </c>
      <c r="F494" t="str">
        <f t="shared" si="246"/>
        <v>=IF(AUTISM_training_input.xlsx!A401&lt;&gt;"",AUTISM_training_input.xlsx!A401,"")</v>
      </c>
      <c r="G494" t="str">
        <f t="shared" si="246"/>
        <v>=IF(IDENTITY_training_input.xlsx!A401&lt;&gt;"",IDENTITY_training_input.xlsx!A401,"")</v>
      </c>
      <c r="H494" t="str">
        <f t="shared" si="246"/>
        <v>=IF(SELFDIR_training_input.xlsx!A401&lt;&gt;"",SELFDIR_training_input.xlsx!A401,"")</v>
      </c>
      <c r="I494" t="str">
        <f t="shared" si="246"/>
        <v>=IF(EMPATHY_training_input.xlsx!A401&lt;&gt;"",EMPATHY_training_input.xlsx!A401,"")</v>
      </c>
      <c r="J494" t="str">
        <f t="shared" si="246"/>
        <v>=IF(INTIMACY_training_input.xlsx!A401&lt;&gt;"",INTIMACY_training_input.xlsx!A401,"")</v>
      </c>
      <c r="K494" t="str">
        <f t="shared" si="246"/>
        <v>=IF(ACUTE_training_input.xlsx!A401&lt;&gt;"",ACUTE_training_input.xlsx!A401,"")</v>
      </c>
      <c r="L494" t="str">
        <f t="shared" si="246"/>
        <v>=IF(CHRONIC_training_input.xlsx!A401&lt;&gt;"",CHRONIC_training_input.xlsx!A401,"")</v>
      </c>
      <c r="M494" t="str">
        <f t="shared" si="246"/>
        <v>=IF(TRAUMA_PAST_training_input.xlsx!A401&lt;&gt;"",TRAUMA_PAST_training_input.xlsx!A401,"")</v>
      </c>
      <c r="N494" t="str">
        <f t="shared" si="246"/>
        <v>=IF(TRAUMA_PRESENT_training_input.xlsx!A401&lt;&gt;"",TRAUMA_PRESENT_training_input.xlsx!A401,"")</v>
      </c>
      <c r="O494" t="str">
        <f t="shared" si="246"/>
        <v>=IF(HOPE_training_input.xlsx!A401&lt;&gt;"",HOPE_training_input.xlsx!A401,"")</v>
      </c>
      <c r="P494" t="str">
        <f t="shared" si="246"/>
        <v>=IF(SELFAFFICACY_training_input.xlsx!A401&lt;&gt;"",SELFAFFICACY_training_input.xlsx!A401,"")</v>
      </c>
      <c r="Q494" t="str">
        <f t="shared" si="246"/>
        <v>=IF(SELFESTEEM_training_input.xlsx!A401&lt;&gt;"",SELFESTEEM_training_input.xlsx!A401,"")</v>
      </c>
      <c r="R494" t="str">
        <f t="shared" si="246"/>
        <v>=IF(WELLBEING_training_input.xlsx!A401&lt;&gt;"",WELLBEING_training_input.xlsx!A401,"")</v>
      </c>
      <c r="S494" t="str">
        <f t="shared" si="246"/>
        <v>=IF(HYPER_training_input.xlsx!A401&lt;&gt;"",HYPER_training_input.xlsx!A401,"")</v>
      </c>
      <c r="T494" t="str">
        <f t="shared" si="246"/>
        <v>=IF(AGGR_training_input.xlsx!A401&lt;&gt;"",AGGR_training_input.xlsx!A401,"")</v>
      </c>
      <c r="U494" t="str">
        <f t="shared" si="246"/>
        <v>=IF(COND_PR_training_input.xlsx!A401&lt;&gt;"",COND_PR_training_input.xlsx!A401,"")</v>
      </c>
      <c r="V494" t="str">
        <f t="shared" si="246"/>
        <v>=IF(ANXIE_training_input.xlsx!A401&lt;&gt;"",ANXIE_training_input.xlsx!A401,"")</v>
      </c>
      <c r="W494" t="str">
        <f t="shared" si="246"/>
        <v>=IF(DEPR_training_input.xlsx!A401&lt;&gt;"",DEPR_training_input.xlsx!A401,"")</v>
      </c>
      <c r="X494" t="str">
        <f t="shared" si="246"/>
        <v>=IF(SOMAT_training_input.xlsx!A401&lt;&gt;"",SOMAT_training_input.xlsx!A401,"")</v>
      </c>
      <c r="Y494" t="str">
        <f t="shared" si="246"/>
        <v>=IF(ATYPI_training_input.xlsx!A401&lt;&gt;"",ATYPI_training_input.xlsx!A401,"")</v>
      </c>
      <c r="Z494" t="str">
        <f t="shared" si="246"/>
        <v>=IF(WITHD_training_input.xlsx!A401&lt;&gt;"",WITHD_training_input.xlsx!A401,"")</v>
      </c>
      <c r="AA494" t="str">
        <f t="shared" si="246"/>
        <v>=IF(ATTE_PR_training_input.xlsx!A401&lt;&gt;"",ATTE_PR_training_input.xlsx!A401,"")</v>
      </c>
      <c r="AB494" t="str">
        <f t="shared" si="246"/>
        <v>=IF(ANG_CONT_training_input.xlsx!A401&lt;&gt;"",ANG_CONT_training_input.xlsx!A401,"")</v>
      </c>
      <c r="AC494" t="str">
        <f t="shared" si="246"/>
        <v>=IF(DEV_SOC_DIS_training_input.xlsx!A401&lt;&gt;"",DEV_SOC_DIS_training_input.xlsx!A401,"")</v>
      </c>
      <c r="AD494" t="str">
        <f t="shared" si="246"/>
        <v>=IF(BULLY_training_input.xlsx!A401&lt;&gt;"",BULLY_training_input.xlsx!A401,"")</v>
      </c>
      <c r="AE494" t="str">
        <f t="shared" si="246"/>
        <v>=IF(EMOT_SELF_C_training_input.xlsx!A401&lt;&gt;"",EMOT_SELF_C_training_input.xlsx!A401,"")</v>
      </c>
      <c r="AF494" t="str">
        <f t="shared" si="246"/>
        <v>=IF(EXE_FUN_training_input.xlsx!A401&lt;&gt;"",EXE_FUN_training_input.xlsx!A401,"")</v>
      </c>
      <c r="AG494" t="str">
        <f t="shared" si="246"/>
        <v>=IF(MANIA_training_input.xlsx!A401&lt;&gt;"",MANIA_training_input.xlsx!A401,"")</v>
      </c>
      <c r="AH494" t="str">
        <f t="shared" si="246"/>
        <v>=IF(NEG_EMOT_training_input.xlsx!A401&lt;&gt;"",NEG_EMOT_training_input.xlsx!A401,"")</v>
      </c>
      <c r="AI494" t="str">
        <f t="shared" si="246"/>
        <v>=IF(ADAPT_training_input.xlsx!A401&lt;&gt;"",ADAPT_training_input.xlsx!A401,"")</v>
      </c>
      <c r="AJ494" t="str">
        <f t="shared" si="246"/>
        <v>=IF(SOC_SK_training_input.xlsx!A401&lt;&gt;"",SOC_SK_training_input.xlsx!A401,"")</v>
      </c>
      <c r="AK494" t="str">
        <f t="shared" si="246"/>
        <v>=IF(LEAD_training_input.xlsx!A401&lt;&gt;"",LEAD_training_input.xlsx!A401,"")</v>
      </c>
      <c r="AL494" t="str">
        <f t="shared" si="246"/>
        <v>=IF(ACT_DAIL_training_input.xlsx!A401&lt;&gt;"",ACT_DAIL_training_input.xlsx!A401,"")</v>
      </c>
      <c r="AM494" t="str">
        <f t="shared" si="246"/>
        <v>=IF(FUN_COM_training_input.xlsx!A401&lt;&gt;"",FUN_COM_training_input.xlsx!A401,"")</v>
      </c>
      <c r="AN494" t="str">
        <f t="shared" si="246"/>
        <v>=IF(RESILI_training_input.xlsx!A401&lt;&gt;"",RESILI_training_input.xlsx!A401,"")</v>
      </c>
      <c r="AO494" t="str">
        <f t="shared" si="246"/>
        <v>=IF(SEL_training_input.xlsx!A401&lt;&gt;"",SEL_training_input.xlsx!A401,"")</v>
      </c>
      <c r="AP494" t="str">
        <f t="shared" si="246"/>
        <v>=IF(SEV_training_input.xlsx!A401&lt;&gt;"",SEV_training_input.xlsx!A401,"")</v>
      </c>
      <c r="AQ494" t="str">
        <f t="shared" si="246"/>
        <v>=IF(ANHEDONIA_training_input.xlsx!A401&lt;&gt;"",ANHEDONIA_training_input.xlsx!A401,"")</v>
      </c>
      <c r="AR494" t="str">
        <f t="shared" si="246"/>
        <v>=IF(ANXIOUSNESS_training_input.xlsx!A401&lt;&gt;"",ANXIOUSNESS_training_input.xlsx!A401,"")</v>
      </c>
      <c r="AS494" t="str">
        <f t="shared" si="246"/>
        <v>=IF(ATTENTION_SEEKING_training_input.xlsx!A401&lt;&gt;"",ATTENTION_SEEKING_training_input.xlsx!A401,"")</v>
      </c>
      <c r="AT494" t="str">
        <f t="shared" si="246"/>
        <v>=IF(CALLOUSNESS_training_input.xlsx!A401&lt;&gt;"",CALLOUSNESS_training_input.xlsx!A401,"")</v>
      </c>
      <c r="AU494" t="str">
        <f t="shared" si="246"/>
        <v>=IF(DECEITFULNESS_training_input.xlsx!A401&lt;&gt;"",DECEITFULNESS_training_input.xlsx!A401,"")</v>
      </c>
      <c r="AV494" t="str">
        <f t="shared" si="246"/>
        <v>=IF(DEPRESSIVITY_training_input.xlsx!A401&lt;&gt;"",DEPRESSIVITY_training_input.xlsx!A401,"")</v>
      </c>
      <c r="AW494" t="str">
        <f t="shared" si="246"/>
        <v>=IF(DISTRACTIBILITY_training_input.xlsx!A401&lt;&gt;"",DISTRACTIBILITY_training_input.xlsx!A401,"")</v>
      </c>
      <c r="AX494" t="str">
        <f t="shared" si="246"/>
        <v>=IF(ECCENTRICITY_training_input.xlsx!A401&lt;&gt;"",ECCENTRICITY_training_input.xlsx!A401,"")</v>
      </c>
      <c r="AY494" t="str">
        <f t="shared" si="246"/>
        <v>=IF(EMOTIONAL_LABILITY_training_input.xlsx!A401&lt;&gt;"",EMOTIONAL_LABILITY_training_input.xlsx!A401,"")</v>
      </c>
      <c r="AZ494" t="str">
        <f t="shared" si="246"/>
        <v>=IF(GRANDIOSITY_training_input.xlsx!A401&lt;&gt;"",GRANDIOSITY_training_input.xlsx!A401,"")</v>
      </c>
      <c r="BA494" t="str">
        <f t="shared" si="246"/>
        <v>=IF(HOSTILITY_training_input.xlsx!A401&lt;&gt;"",HOSTILITY_training_input.xlsx!A401,"")</v>
      </c>
      <c r="BB494" t="str">
        <f t="shared" si="246"/>
        <v>=IF(IMPULSIVITY_training_input.xlsx!A401&lt;&gt;"",IMPULSIVITY_training_input.xlsx!A401,"")</v>
      </c>
      <c r="BC494" t="str">
        <f t="shared" si="246"/>
        <v>=IF(INTIMACY_AVOIDANCE_training_input.xlsx!A401&lt;&gt;"",INTIMACY_AVOIDANCE_training_input.xlsx!A401,"")</v>
      </c>
      <c r="BD494" t="str">
        <f t="shared" si="246"/>
        <v>=IF(IRRESPONSIBILITY_training_input.xlsx!A401&lt;&gt;"",IRRESPONSIBILITY_training_input.xlsx!A401,"")</v>
      </c>
      <c r="BE494" t="str">
        <f t="shared" si="246"/>
        <v>=IF(MANIPULATIVENESS_training_input.xlsx!A401&lt;&gt;"",MANIPULATIVENESS_training_input.xlsx!A401,"")</v>
      </c>
      <c r="BF494" t="str">
        <f t="shared" si="246"/>
        <v>=IF(PERCEPTUAL_DYSREGULATION_training_input.xlsx!A401&lt;&gt;"",PERCEPTUAL_DYSREGULATION_training_input.xlsx!A401,"")</v>
      </c>
      <c r="BG494" t="str">
        <f t="shared" si="246"/>
        <v>=IF(PERSEVERATION_training_input.xlsx!A401&lt;&gt;"",PERSEVERATION_training_input.xlsx!A401,"")</v>
      </c>
      <c r="BH494" t="str">
        <f t="shared" si="246"/>
        <v>=IF(RESTRICTED_AFFECTIVITY_training_input.xlsx!A401&lt;&gt;"",RESTRICTED_AFFECTIVITY_training_input.xlsx!A401,"")</v>
      </c>
      <c r="BI494" t="str">
        <f t="shared" si="246"/>
        <v>=IF(RIGID_PERFECTIONISM_training_input.xlsx!A401&lt;&gt;"",RIGID_PERFECTIONISM_training_input.xlsx!A401,"")</v>
      </c>
      <c r="BJ494" t="str">
        <f t="shared" si="246"/>
        <v>=IF(RISK_TAKING_training_input.xlsx!A401&lt;&gt;"",RISK_TAKING_training_input.xlsx!A401,"")</v>
      </c>
      <c r="BK494" t="str">
        <f t="shared" si="246"/>
        <v>=IF(SEPARATION_INSECURITY_training_input.xlsx!A401&lt;&gt;"",SEPARATION_INSECURITY_training_input.xlsx!A401,"")</v>
      </c>
      <c r="BL494" t="str">
        <f t="shared" si="246"/>
        <v>=IF(SUBMISSIVENESS_training_input.xlsx!A401&lt;&gt;"",SUBMISSIVENESS_training_input.xlsx!A401,"")</v>
      </c>
      <c r="BM494" t="str">
        <f t="shared" si="246"/>
        <v>=IF(SUSPICIOUSNESS_training_input.xlsx!A401&lt;&gt;"",SUSPICIOUSNESS_training_input.xlsx!A401,"")</v>
      </c>
      <c r="BN494" t="str">
        <f t="shared" si="246"/>
        <v>=IF(UNUSUAL_BELIEFS_training_input.xlsx!A401&lt;&gt;"",UNUSUAL_BELIEFS_training_input.xlsx!A401,"")</v>
      </c>
      <c r="BO494" t="str">
        <f t="shared" si="245"/>
        <v>=IF(WITHDRAWAL_training_input.xlsx!A401&lt;&gt;"",WITHDRAWAL_training_input.xlsx!A401,"")</v>
      </c>
      <c r="BP494" t="str">
        <f t="shared" si="245"/>
        <v>=IF(ACT_training_input.xlsx!A401&lt;&gt;"",ACT_training_input.xlsx!A401,"")</v>
      </c>
      <c r="BQ494" t="str">
        <f t="shared" si="245"/>
        <v>=IF(DSP_training_input.xlsx!A401&lt;&gt;"",DSP_training_input.xlsx!A401,"")</v>
      </c>
      <c r="BR494" t="str">
        <f t="shared" si="245"/>
        <v>=IF(PAG_training_input.xlsx!A401&lt;&gt;"",PAG_training_input.xlsx!A401,"")</v>
      </c>
      <c r="BS494" t="str">
        <f t="shared" si="245"/>
        <v>=IF(PRO_training_input.xlsx!A401&lt;&gt;"",PRO_training_input.xlsx!A401,"")</v>
      </c>
      <c r="BT494" t="str">
        <f t="shared" si="245"/>
        <v>=IF(SPL_training_input.xlsx!A401&lt;&gt;"",SPL_training_input.xlsx!A401,"")</v>
      </c>
      <c r="BU494" t="str">
        <f t="shared" si="245"/>
        <v>=IF(WDR_training_input.xlsx!A401&lt;&gt;"",WDR_training_input.xlsx!A401,"")</v>
      </c>
      <c r="BV494" t="str">
        <f t="shared" si="245"/>
        <v>=IF(CON_training_input.xlsx!A401&lt;&gt;"",CON_training_input.xlsx!A401,"")</v>
      </c>
      <c r="BW494" t="str">
        <f t="shared" si="245"/>
        <v>=IF(DSC_training_input.xlsx!A401&lt;&gt;"",DSC_training_input.xlsx!A401,"")</v>
      </c>
      <c r="BX494" t="str">
        <f t="shared" si="245"/>
        <v>=IF(FAN_training_input.xlsx!A401&lt;&gt;"",FAN_training_input.xlsx!A401,"")</v>
      </c>
      <c r="BY494" t="str">
        <f t="shared" si="245"/>
        <v>=IF(OMN_training_input.xlsx!A401&lt;&gt;"",OMN_training_input.xlsx!A401,"")</v>
      </c>
      <c r="BZ494" t="str">
        <f t="shared" si="245"/>
        <v>=IF(REP_training_input.xlsx!A401&lt;&gt;"",REP_training_input.xlsx!A401,"")</v>
      </c>
      <c r="CA494" t="str">
        <f t="shared" si="245"/>
        <v>=IF(SOM_training_input.xlsx!A401&lt;&gt;"",SOM_training_input.xlsx!A401,"")</v>
      </c>
      <c r="CB494" t="str">
        <f t="shared" si="245"/>
        <v>=IF(SUB_training_input.xlsx!A401&lt;&gt;"",SUB_training_input.xlsx!A401,"")</v>
      </c>
      <c r="CC494" t="str">
        <f t="shared" si="245"/>
        <v>=IF(UND_training_input.xlsx!A401&lt;&gt;"",UND_training_input.xlsx!A401,"")</v>
      </c>
      <c r="CD494" t="str">
        <f t="shared" si="245"/>
        <v>=IF(ALT_training_input.xlsx!A401&lt;&gt;"",ALT_training_input.xlsx!A401,"")</v>
      </c>
      <c r="CE494" t="str">
        <f t="shared" si="245"/>
        <v>=IF(HUM_training_input.xlsx!A401&lt;&gt;"",HUM_training_input.xlsx!A401,"")</v>
      </c>
      <c r="CF494" t="str">
        <f t="shared" si="245"/>
        <v>=IF(IDL_training_input.xlsx!A401&lt;&gt;"",IDL_training_input.xlsx!A401,"")</v>
      </c>
      <c r="CG494" t="str">
        <f t="shared" si="245"/>
        <v>=IF(RFM_training_input.xlsx!A401&lt;&gt;"",RFM_training_input.xlsx!A401,"")</v>
      </c>
      <c r="CH494" t="str">
        <f t="shared" si="245"/>
        <v>=IF(DN_training_input.xlsx!A401&lt;&gt;"",DN_training_input.xlsx!A401,"")</v>
      </c>
      <c r="CI494" t="str">
        <f t="shared" si="245"/>
        <v>=IF(INT_training_input.xlsx!A401&lt;&gt;"",INT_training_input.xlsx!A401,"")</v>
      </c>
      <c r="CJ494" t="str">
        <f t="shared" si="245"/>
        <v>=IF(SUP_training_input.xlsx!A401&lt;&gt;"",SUP_training_input.xlsx!A401,"")</v>
      </c>
      <c r="CK494" t="str">
        <f t="shared" si="245"/>
        <v>=IF(ANT_training_input.xlsx!A401&lt;&gt;"",ANT_training_input.xlsx!A401,"")</v>
      </c>
      <c r="CL494" t="str">
        <f t="shared" si="245"/>
        <v>=IF(ISO_training_input.xlsx!A401&lt;&gt;"",ISO_training_input.xlsx!A401,"")</v>
      </c>
    </row>
    <row r="495" spans="1:90">
      <c r="A495">
        <v>402</v>
      </c>
      <c r="B495" t="str">
        <f t="shared" si="238"/>
        <v>=IF(SUICIDE_training_input.xlsx!A402&lt;&gt;"",SUICIDE_training_input.xlsx!A402,"")</v>
      </c>
      <c r="C495" t="str">
        <f t="shared" si="246"/>
        <v>=IF(IQ_training_input.xlsx!A402&lt;&gt;"",IQ_training_input.xlsx!A402,"")</v>
      </c>
      <c r="D495" t="str">
        <f t="shared" si="246"/>
        <v>=IF(AMBIG_training_input.xlsx!A402&lt;&gt;"",AMBIG_training_input.xlsx!A402,"")</v>
      </c>
      <c r="E495" t="str">
        <f t="shared" si="246"/>
        <v>=IF(EGODYST_training_input.xlsx!A402&lt;&gt;"",EGODYST_training_input.xlsx!A402,"")</v>
      </c>
      <c r="F495" t="str">
        <f t="shared" si="246"/>
        <v>=IF(AUTISM_training_input.xlsx!A402&lt;&gt;"",AUTISM_training_input.xlsx!A402,"")</v>
      </c>
      <c r="G495" t="str">
        <f t="shared" si="246"/>
        <v>=IF(IDENTITY_training_input.xlsx!A402&lt;&gt;"",IDENTITY_training_input.xlsx!A402,"")</v>
      </c>
      <c r="H495" t="str">
        <f t="shared" si="246"/>
        <v>=IF(SELFDIR_training_input.xlsx!A402&lt;&gt;"",SELFDIR_training_input.xlsx!A402,"")</v>
      </c>
      <c r="I495" t="str">
        <f t="shared" si="246"/>
        <v>=IF(EMPATHY_training_input.xlsx!A402&lt;&gt;"",EMPATHY_training_input.xlsx!A402,"")</v>
      </c>
      <c r="J495" t="str">
        <f t="shared" si="246"/>
        <v>=IF(INTIMACY_training_input.xlsx!A402&lt;&gt;"",INTIMACY_training_input.xlsx!A402,"")</v>
      </c>
      <c r="K495" t="str">
        <f t="shared" si="246"/>
        <v>=IF(ACUTE_training_input.xlsx!A402&lt;&gt;"",ACUTE_training_input.xlsx!A402,"")</v>
      </c>
      <c r="L495" t="str">
        <f t="shared" si="246"/>
        <v>=IF(CHRONIC_training_input.xlsx!A402&lt;&gt;"",CHRONIC_training_input.xlsx!A402,"")</v>
      </c>
      <c r="M495" t="str">
        <f t="shared" si="246"/>
        <v>=IF(TRAUMA_PAST_training_input.xlsx!A402&lt;&gt;"",TRAUMA_PAST_training_input.xlsx!A402,"")</v>
      </c>
      <c r="N495" t="str">
        <f t="shared" si="246"/>
        <v>=IF(TRAUMA_PRESENT_training_input.xlsx!A402&lt;&gt;"",TRAUMA_PRESENT_training_input.xlsx!A402,"")</v>
      </c>
      <c r="O495" t="str">
        <f t="shared" si="246"/>
        <v>=IF(HOPE_training_input.xlsx!A402&lt;&gt;"",HOPE_training_input.xlsx!A402,"")</v>
      </c>
      <c r="P495" t="str">
        <f t="shared" si="246"/>
        <v>=IF(SELFAFFICACY_training_input.xlsx!A402&lt;&gt;"",SELFAFFICACY_training_input.xlsx!A402,"")</v>
      </c>
      <c r="Q495" t="str">
        <f t="shared" si="246"/>
        <v>=IF(SELFESTEEM_training_input.xlsx!A402&lt;&gt;"",SELFESTEEM_training_input.xlsx!A402,"")</v>
      </c>
      <c r="R495" t="str">
        <f t="shared" si="246"/>
        <v>=IF(WELLBEING_training_input.xlsx!A402&lt;&gt;"",WELLBEING_training_input.xlsx!A402,"")</v>
      </c>
      <c r="S495" t="str">
        <f t="shared" si="246"/>
        <v>=IF(HYPER_training_input.xlsx!A402&lt;&gt;"",HYPER_training_input.xlsx!A402,"")</v>
      </c>
      <c r="T495" t="str">
        <f t="shared" si="246"/>
        <v>=IF(AGGR_training_input.xlsx!A402&lt;&gt;"",AGGR_training_input.xlsx!A402,"")</v>
      </c>
      <c r="U495" t="str">
        <f t="shared" si="246"/>
        <v>=IF(COND_PR_training_input.xlsx!A402&lt;&gt;"",COND_PR_training_input.xlsx!A402,"")</v>
      </c>
      <c r="V495" t="str">
        <f t="shared" si="246"/>
        <v>=IF(ANXIE_training_input.xlsx!A402&lt;&gt;"",ANXIE_training_input.xlsx!A402,"")</v>
      </c>
      <c r="W495" t="str">
        <f t="shared" si="246"/>
        <v>=IF(DEPR_training_input.xlsx!A402&lt;&gt;"",DEPR_training_input.xlsx!A402,"")</v>
      </c>
      <c r="X495" t="str">
        <f t="shared" si="246"/>
        <v>=IF(SOMAT_training_input.xlsx!A402&lt;&gt;"",SOMAT_training_input.xlsx!A402,"")</v>
      </c>
      <c r="Y495" t="str">
        <f t="shared" si="246"/>
        <v>=IF(ATYPI_training_input.xlsx!A402&lt;&gt;"",ATYPI_training_input.xlsx!A402,"")</v>
      </c>
      <c r="Z495" t="str">
        <f t="shared" si="246"/>
        <v>=IF(WITHD_training_input.xlsx!A402&lt;&gt;"",WITHD_training_input.xlsx!A402,"")</v>
      </c>
      <c r="AA495" t="str">
        <f t="shared" si="246"/>
        <v>=IF(ATTE_PR_training_input.xlsx!A402&lt;&gt;"",ATTE_PR_training_input.xlsx!A402,"")</v>
      </c>
      <c r="AB495" t="str">
        <f t="shared" si="246"/>
        <v>=IF(ANG_CONT_training_input.xlsx!A402&lt;&gt;"",ANG_CONT_training_input.xlsx!A402,"")</v>
      </c>
      <c r="AC495" t="str">
        <f t="shared" si="246"/>
        <v>=IF(DEV_SOC_DIS_training_input.xlsx!A402&lt;&gt;"",DEV_SOC_DIS_training_input.xlsx!A402,"")</v>
      </c>
      <c r="AD495" t="str">
        <f t="shared" si="246"/>
        <v>=IF(BULLY_training_input.xlsx!A402&lt;&gt;"",BULLY_training_input.xlsx!A402,"")</v>
      </c>
      <c r="AE495" t="str">
        <f t="shared" si="246"/>
        <v>=IF(EMOT_SELF_C_training_input.xlsx!A402&lt;&gt;"",EMOT_SELF_C_training_input.xlsx!A402,"")</v>
      </c>
      <c r="AF495" t="str">
        <f t="shared" si="246"/>
        <v>=IF(EXE_FUN_training_input.xlsx!A402&lt;&gt;"",EXE_FUN_training_input.xlsx!A402,"")</v>
      </c>
      <c r="AG495" t="str">
        <f t="shared" si="246"/>
        <v>=IF(MANIA_training_input.xlsx!A402&lt;&gt;"",MANIA_training_input.xlsx!A402,"")</v>
      </c>
      <c r="AH495" t="str">
        <f t="shared" si="246"/>
        <v>=IF(NEG_EMOT_training_input.xlsx!A402&lt;&gt;"",NEG_EMOT_training_input.xlsx!A402,"")</v>
      </c>
      <c r="AI495" t="str">
        <f t="shared" si="246"/>
        <v>=IF(ADAPT_training_input.xlsx!A402&lt;&gt;"",ADAPT_training_input.xlsx!A402,"")</v>
      </c>
      <c r="AJ495" t="str">
        <f t="shared" si="246"/>
        <v>=IF(SOC_SK_training_input.xlsx!A402&lt;&gt;"",SOC_SK_training_input.xlsx!A402,"")</v>
      </c>
      <c r="AK495" t="str">
        <f t="shared" si="246"/>
        <v>=IF(LEAD_training_input.xlsx!A402&lt;&gt;"",LEAD_training_input.xlsx!A402,"")</v>
      </c>
      <c r="AL495" t="str">
        <f t="shared" si="246"/>
        <v>=IF(ACT_DAIL_training_input.xlsx!A402&lt;&gt;"",ACT_DAIL_training_input.xlsx!A402,"")</v>
      </c>
      <c r="AM495" t="str">
        <f t="shared" si="246"/>
        <v>=IF(FUN_COM_training_input.xlsx!A402&lt;&gt;"",FUN_COM_training_input.xlsx!A402,"")</v>
      </c>
      <c r="AN495" t="str">
        <f t="shared" si="246"/>
        <v>=IF(RESILI_training_input.xlsx!A402&lt;&gt;"",RESILI_training_input.xlsx!A402,"")</v>
      </c>
      <c r="AO495" t="str">
        <f t="shared" si="246"/>
        <v>=IF(SEL_training_input.xlsx!A402&lt;&gt;"",SEL_training_input.xlsx!A402,"")</v>
      </c>
      <c r="AP495" t="str">
        <f t="shared" si="246"/>
        <v>=IF(SEV_training_input.xlsx!A402&lt;&gt;"",SEV_training_input.xlsx!A402,"")</v>
      </c>
      <c r="AQ495" t="str">
        <f t="shared" si="246"/>
        <v>=IF(ANHEDONIA_training_input.xlsx!A402&lt;&gt;"",ANHEDONIA_training_input.xlsx!A402,"")</v>
      </c>
      <c r="AR495" t="str">
        <f t="shared" si="246"/>
        <v>=IF(ANXIOUSNESS_training_input.xlsx!A402&lt;&gt;"",ANXIOUSNESS_training_input.xlsx!A402,"")</v>
      </c>
      <c r="AS495" t="str">
        <f t="shared" si="246"/>
        <v>=IF(ATTENTION_SEEKING_training_input.xlsx!A402&lt;&gt;"",ATTENTION_SEEKING_training_input.xlsx!A402,"")</v>
      </c>
      <c r="AT495" t="str">
        <f t="shared" si="246"/>
        <v>=IF(CALLOUSNESS_training_input.xlsx!A402&lt;&gt;"",CALLOUSNESS_training_input.xlsx!A402,"")</v>
      </c>
      <c r="AU495" t="str">
        <f t="shared" si="246"/>
        <v>=IF(DECEITFULNESS_training_input.xlsx!A402&lt;&gt;"",DECEITFULNESS_training_input.xlsx!A402,"")</v>
      </c>
      <c r="AV495" t="str">
        <f t="shared" si="246"/>
        <v>=IF(DEPRESSIVITY_training_input.xlsx!A402&lt;&gt;"",DEPRESSIVITY_training_input.xlsx!A402,"")</v>
      </c>
      <c r="AW495" t="str">
        <f t="shared" si="246"/>
        <v>=IF(DISTRACTIBILITY_training_input.xlsx!A402&lt;&gt;"",DISTRACTIBILITY_training_input.xlsx!A402,"")</v>
      </c>
      <c r="AX495" t="str">
        <f t="shared" si="246"/>
        <v>=IF(ECCENTRICITY_training_input.xlsx!A402&lt;&gt;"",ECCENTRICITY_training_input.xlsx!A402,"")</v>
      </c>
      <c r="AY495" t="str">
        <f t="shared" si="246"/>
        <v>=IF(EMOTIONAL_LABILITY_training_input.xlsx!A402&lt;&gt;"",EMOTIONAL_LABILITY_training_input.xlsx!A402,"")</v>
      </c>
      <c r="AZ495" t="str">
        <f t="shared" si="246"/>
        <v>=IF(GRANDIOSITY_training_input.xlsx!A402&lt;&gt;"",GRANDIOSITY_training_input.xlsx!A402,"")</v>
      </c>
      <c r="BA495" t="str">
        <f t="shared" si="246"/>
        <v>=IF(HOSTILITY_training_input.xlsx!A402&lt;&gt;"",HOSTILITY_training_input.xlsx!A402,"")</v>
      </c>
      <c r="BB495" t="str">
        <f t="shared" si="246"/>
        <v>=IF(IMPULSIVITY_training_input.xlsx!A402&lt;&gt;"",IMPULSIVITY_training_input.xlsx!A402,"")</v>
      </c>
      <c r="BC495" t="str">
        <f t="shared" si="246"/>
        <v>=IF(INTIMACY_AVOIDANCE_training_input.xlsx!A402&lt;&gt;"",INTIMACY_AVOIDANCE_training_input.xlsx!A402,"")</v>
      </c>
      <c r="BD495" t="str">
        <f t="shared" si="246"/>
        <v>=IF(IRRESPONSIBILITY_training_input.xlsx!A402&lt;&gt;"",IRRESPONSIBILITY_training_input.xlsx!A402,"")</v>
      </c>
      <c r="BE495" t="str">
        <f t="shared" si="246"/>
        <v>=IF(MANIPULATIVENESS_training_input.xlsx!A402&lt;&gt;"",MANIPULATIVENESS_training_input.xlsx!A402,"")</v>
      </c>
      <c r="BF495" t="str">
        <f t="shared" si="246"/>
        <v>=IF(PERCEPTUAL_DYSREGULATION_training_input.xlsx!A402&lt;&gt;"",PERCEPTUAL_DYSREGULATION_training_input.xlsx!A402,"")</v>
      </c>
      <c r="BG495" t="str">
        <f t="shared" si="246"/>
        <v>=IF(PERSEVERATION_training_input.xlsx!A402&lt;&gt;"",PERSEVERATION_training_input.xlsx!A402,"")</v>
      </c>
      <c r="BH495" t="str">
        <f t="shared" si="246"/>
        <v>=IF(RESTRICTED_AFFECTIVITY_training_input.xlsx!A402&lt;&gt;"",RESTRICTED_AFFECTIVITY_training_input.xlsx!A402,"")</v>
      </c>
      <c r="BI495" t="str">
        <f t="shared" si="246"/>
        <v>=IF(RIGID_PERFECTIONISM_training_input.xlsx!A402&lt;&gt;"",RIGID_PERFECTIONISM_training_input.xlsx!A402,"")</v>
      </c>
      <c r="BJ495" t="str">
        <f t="shared" si="246"/>
        <v>=IF(RISK_TAKING_training_input.xlsx!A402&lt;&gt;"",RISK_TAKING_training_input.xlsx!A402,"")</v>
      </c>
      <c r="BK495" t="str">
        <f t="shared" si="246"/>
        <v>=IF(SEPARATION_INSECURITY_training_input.xlsx!A402&lt;&gt;"",SEPARATION_INSECURITY_training_input.xlsx!A402,"")</v>
      </c>
      <c r="BL495" t="str">
        <f t="shared" si="246"/>
        <v>=IF(SUBMISSIVENESS_training_input.xlsx!A402&lt;&gt;"",SUBMISSIVENESS_training_input.xlsx!A402,"")</v>
      </c>
      <c r="BM495" t="str">
        <f t="shared" si="246"/>
        <v>=IF(SUSPICIOUSNESS_training_input.xlsx!A402&lt;&gt;"",SUSPICIOUSNESS_training_input.xlsx!A402,"")</v>
      </c>
      <c r="BN495" t="str">
        <f t="shared" si="246"/>
        <v>=IF(UNUSUAL_BELIEFS_training_input.xlsx!A402&lt;&gt;"",UNUSUAL_BELIEFS_training_input.xlsx!A402,"")</v>
      </c>
      <c r="BO495" t="str">
        <f t="shared" si="245"/>
        <v>=IF(WITHDRAWAL_training_input.xlsx!A402&lt;&gt;"",WITHDRAWAL_training_input.xlsx!A402,"")</v>
      </c>
      <c r="BP495" t="str">
        <f t="shared" si="245"/>
        <v>=IF(ACT_training_input.xlsx!A402&lt;&gt;"",ACT_training_input.xlsx!A402,"")</v>
      </c>
      <c r="BQ495" t="str">
        <f t="shared" si="245"/>
        <v>=IF(DSP_training_input.xlsx!A402&lt;&gt;"",DSP_training_input.xlsx!A402,"")</v>
      </c>
      <c r="BR495" t="str">
        <f t="shared" si="245"/>
        <v>=IF(PAG_training_input.xlsx!A402&lt;&gt;"",PAG_training_input.xlsx!A402,"")</v>
      </c>
      <c r="BS495" t="str">
        <f t="shared" si="245"/>
        <v>=IF(PRO_training_input.xlsx!A402&lt;&gt;"",PRO_training_input.xlsx!A402,"")</v>
      </c>
      <c r="BT495" t="str">
        <f t="shared" si="245"/>
        <v>=IF(SPL_training_input.xlsx!A402&lt;&gt;"",SPL_training_input.xlsx!A402,"")</v>
      </c>
      <c r="BU495" t="str">
        <f t="shared" si="245"/>
        <v>=IF(WDR_training_input.xlsx!A402&lt;&gt;"",WDR_training_input.xlsx!A402,"")</v>
      </c>
      <c r="BV495" t="str">
        <f t="shared" si="245"/>
        <v>=IF(CON_training_input.xlsx!A402&lt;&gt;"",CON_training_input.xlsx!A402,"")</v>
      </c>
      <c r="BW495" t="str">
        <f t="shared" si="245"/>
        <v>=IF(DSC_training_input.xlsx!A402&lt;&gt;"",DSC_training_input.xlsx!A402,"")</v>
      </c>
      <c r="BX495" t="str">
        <f t="shared" si="245"/>
        <v>=IF(FAN_training_input.xlsx!A402&lt;&gt;"",FAN_training_input.xlsx!A402,"")</v>
      </c>
      <c r="BY495" t="str">
        <f t="shared" si="245"/>
        <v>=IF(OMN_training_input.xlsx!A402&lt;&gt;"",OMN_training_input.xlsx!A402,"")</v>
      </c>
      <c r="BZ495" t="str">
        <f t="shared" si="245"/>
        <v>=IF(REP_training_input.xlsx!A402&lt;&gt;"",REP_training_input.xlsx!A402,"")</v>
      </c>
      <c r="CA495" t="str">
        <f t="shared" si="245"/>
        <v>=IF(SOM_training_input.xlsx!A402&lt;&gt;"",SOM_training_input.xlsx!A402,"")</v>
      </c>
      <c r="CB495" t="str">
        <f t="shared" si="245"/>
        <v>=IF(SUB_training_input.xlsx!A402&lt;&gt;"",SUB_training_input.xlsx!A402,"")</v>
      </c>
      <c r="CC495" t="str">
        <f t="shared" si="245"/>
        <v>=IF(UND_training_input.xlsx!A402&lt;&gt;"",UND_training_input.xlsx!A402,"")</v>
      </c>
      <c r="CD495" t="str">
        <f t="shared" si="245"/>
        <v>=IF(ALT_training_input.xlsx!A402&lt;&gt;"",ALT_training_input.xlsx!A402,"")</v>
      </c>
      <c r="CE495" t="str">
        <f t="shared" si="245"/>
        <v>=IF(HUM_training_input.xlsx!A402&lt;&gt;"",HUM_training_input.xlsx!A402,"")</v>
      </c>
      <c r="CF495" t="str">
        <f t="shared" si="245"/>
        <v>=IF(IDL_training_input.xlsx!A402&lt;&gt;"",IDL_training_input.xlsx!A402,"")</v>
      </c>
      <c r="CG495" t="str">
        <f t="shared" si="245"/>
        <v>=IF(RFM_training_input.xlsx!A402&lt;&gt;"",RFM_training_input.xlsx!A402,"")</v>
      </c>
      <c r="CH495" t="str">
        <f t="shared" si="245"/>
        <v>=IF(DN_training_input.xlsx!A402&lt;&gt;"",DN_training_input.xlsx!A402,"")</v>
      </c>
      <c r="CI495" t="str">
        <f t="shared" si="245"/>
        <v>=IF(INT_training_input.xlsx!A402&lt;&gt;"",INT_training_input.xlsx!A402,"")</v>
      </c>
      <c r="CJ495" t="str">
        <f t="shared" si="245"/>
        <v>=IF(SUP_training_input.xlsx!A402&lt;&gt;"",SUP_training_input.xlsx!A402,"")</v>
      </c>
      <c r="CK495" t="str">
        <f t="shared" si="245"/>
        <v>=IF(ANT_training_input.xlsx!A402&lt;&gt;"",ANT_training_input.xlsx!A402,"")</v>
      </c>
      <c r="CL495" t="str">
        <f t="shared" si="245"/>
        <v>=IF(ISO_training_input.xlsx!A402&lt;&gt;"",ISO_training_input.xlsx!A402,"")</v>
      </c>
    </row>
    <row r="496" spans="1:90">
      <c r="A496">
        <v>403</v>
      </c>
      <c r="B496" t="str">
        <f t="shared" si="238"/>
        <v>=IF(SUICIDE_training_input.xlsx!A403&lt;&gt;"",SUICIDE_training_input.xlsx!A403,"")</v>
      </c>
      <c r="C496" t="str">
        <f t="shared" si="246"/>
        <v>=IF(IQ_training_input.xlsx!A403&lt;&gt;"",IQ_training_input.xlsx!A403,"")</v>
      </c>
      <c r="D496" t="str">
        <f t="shared" si="246"/>
        <v>=IF(AMBIG_training_input.xlsx!A403&lt;&gt;"",AMBIG_training_input.xlsx!A403,"")</v>
      </c>
      <c r="E496" t="str">
        <f t="shared" si="246"/>
        <v>=IF(EGODYST_training_input.xlsx!A403&lt;&gt;"",EGODYST_training_input.xlsx!A403,"")</v>
      </c>
      <c r="F496" t="str">
        <f t="shared" si="246"/>
        <v>=IF(AUTISM_training_input.xlsx!A403&lt;&gt;"",AUTISM_training_input.xlsx!A403,"")</v>
      </c>
      <c r="G496" t="str">
        <f t="shared" si="246"/>
        <v>=IF(IDENTITY_training_input.xlsx!A403&lt;&gt;"",IDENTITY_training_input.xlsx!A403,"")</v>
      </c>
      <c r="H496" t="str">
        <f t="shared" si="246"/>
        <v>=IF(SELFDIR_training_input.xlsx!A403&lt;&gt;"",SELFDIR_training_input.xlsx!A403,"")</v>
      </c>
      <c r="I496" t="str">
        <f t="shared" si="246"/>
        <v>=IF(EMPATHY_training_input.xlsx!A403&lt;&gt;"",EMPATHY_training_input.xlsx!A403,"")</v>
      </c>
      <c r="J496" t="str">
        <f t="shared" si="246"/>
        <v>=IF(INTIMACY_training_input.xlsx!A403&lt;&gt;"",INTIMACY_training_input.xlsx!A403,"")</v>
      </c>
      <c r="K496" t="str">
        <f t="shared" si="246"/>
        <v>=IF(ACUTE_training_input.xlsx!A403&lt;&gt;"",ACUTE_training_input.xlsx!A403,"")</v>
      </c>
      <c r="L496" t="str">
        <f t="shared" si="246"/>
        <v>=IF(CHRONIC_training_input.xlsx!A403&lt;&gt;"",CHRONIC_training_input.xlsx!A403,"")</v>
      </c>
      <c r="M496" t="str">
        <f t="shared" si="246"/>
        <v>=IF(TRAUMA_PAST_training_input.xlsx!A403&lt;&gt;"",TRAUMA_PAST_training_input.xlsx!A403,"")</v>
      </c>
      <c r="N496" t="str">
        <f t="shared" si="246"/>
        <v>=IF(TRAUMA_PRESENT_training_input.xlsx!A403&lt;&gt;"",TRAUMA_PRESENT_training_input.xlsx!A403,"")</v>
      </c>
      <c r="O496" t="str">
        <f t="shared" si="246"/>
        <v>=IF(HOPE_training_input.xlsx!A403&lt;&gt;"",HOPE_training_input.xlsx!A403,"")</v>
      </c>
      <c r="P496" t="str">
        <f t="shared" si="246"/>
        <v>=IF(SELFAFFICACY_training_input.xlsx!A403&lt;&gt;"",SELFAFFICACY_training_input.xlsx!A403,"")</v>
      </c>
      <c r="Q496" t="str">
        <f t="shared" si="246"/>
        <v>=IF(SELFESTEEM_training_input.xlsx!A403&lt;&gt;"",SELFESTEEM_training_input.xlsx!A403,"")</v>
      </c>
      <c r="R496" t="str">
        <f t="shared" si="246"/>
        <v>=IF(WELLBEING_training_input.xlsx!A403&lt;&gt;"",WELLBEING_training_input.xlsx!A403,"")</v>
      </c>
      <c r="S496" t="str">
        <f t="shared" si="246"/>
        <v>=IF(HYPER_training_input.xlsx!A403&lt;&gt;"",HYPER_training_input.xlsx!A403,"")</v>
      </c>
      <c r="T496" t="str">
        <f t="shared" si="246"/>
        <v>=IF(AGGR_training_input.xlsx!A403&lt;&gt;"",AGGR_training_input.xlsx!A403,"")</v>
      </c>
      <c r="U496" t="str">
        <f t="shared" si="246"/>
        <v>=IF(COND_PR_training_input.xlsx!A403&lt;&gt;"",COND_PR_training_input.xlsx!A403,"")</v>
      </c>
      <c r="V496" t="str">
        <f t="shared" si="246"/>
        <v>=IF(ANXIE_training_input.xlsx!A403&lt;&gt;"",ANXIE_training_input.xlsx!A403,"")</v>
      </c>
      <c r="W496" t="str">
        <f t="shared" si="246"/>
        <v>=IF(DEPR_training_input.xlsx!A403&lt;&gt;"",DEPR_training_input.xlsx!A403,"")</v>
      </c>
      <c r="X496" t="str">
        <f t="shared" si="246"/>
        <v>=IF(SOMAT_training_input.xlsx!A403&lt;&gt;"",SOMAT_training_input.xlsx!A403,"")</v>
      </c>
      <c r="Y496" t="str">
        <f t="shared" si="246"/>
        <v>=IF(ATYPI_training_input.xlsx!A403&lt;&gt;"",ATYPI_training_input.xlsx!A403,"")</v>
      </c>
      <c r="Z496" t="str">
        <f t="shared" si="246"/>
        <v>=IF(WITHD_training_input.xlsx!A403&lt;&gt;"",WITHD_training_input.xlsx!A403,"")</v>
      </c>
      <c r="AA496" t="str">
        <f t="shared" si="246"/>
        <v>=IF(ATTE_PR_training_input.xlsx!A403&lt;&gt;"",ATTE_PR_training_input.xlsx!A403,"")</v>
      </c>
      <c r="AB496" t="str">
        <f t="shared" si="246"/>
        <v>=IF(ANG_CONT_training_input.xlsx!A403&lt;&gt;"",ANG_CONT_training_input.xlsx!A403,"")</v>
      </c>
      <c r="AC496" t="str">
        <f t="shared" si="246"/>
        <v>=IF(DEV_SOC_DIS_training_input.xlsx!A403&lt;&gt;"",DEV_SOC_DIS_training_input.xlsx!A403,"")</v>
      </c>
      <c r="AD496" t="str">
        <f t="shared" si="246"/>
        <v>=IF(BULLY_training_input.xlsx!A403&lt;&gt;"",BULLY_training_input.xlsx!A403,"")</v>
      </c>
      <c r="AE496" t="str">
        <f t="shared" si="246"/>
        <v>=IF(EMOT_SELF_C_training_input.xlsx!A403&lt;&gt;"",EMOT_SELF_C_training_input.xlsx!A403,"")</v>
      </c>
      <c r="AF496" t="str">
        <f t="shared" si="246"/>
        <v>=IF(EXE_FUN_training_input.xlsx!A403&lt;&gt;"",EXE_FUN_training_input.xlsx!A403,"")</v>
      </c>
      <c r="AG496" t="str">
        <f t="shared" si="246"/>
        <v>=IF(MANIA_training_input.xlsx!A403&lt;&gt;"",MANIA_training_input.xlsx!A403,"")</v>
      </c>
      <c r="AH496" t="str">
        <f t="shared" si="246"/>
        <v>=IF(NEG_EMOT_training_input.xlsx!A403&lt;&gt;"",NEG_EMOT_training_input.xlsx!A403,"")</v>
      </c>
      <c r="AI496" t="str">
        <f t="shared" si="246"/>
        <v>=IF(ADAPT_training_input.xlsx!A403&lt;&gt;"",ADAPT_training_input.xlsx!A403,"")</v>
      </c>
      <c r="AJ496" t="str">
        <f t="shared" si="246"/>
        <v>=IF(SOC_SK_training_input.xlsx!A403&lt;&gt;"",SOC_SK_training_input.xlsx!A403,"")</v>
      </c>
      <c r="AK496" t="str">
        <f t="shared" si="246"/>
        <v>=IF(LEAD_training_input.xlsx!A403&lt;&gt;"",LEAD_training_input.xlsx!A403,"")</v>
      </c>
      <c r="AL496" t="str">
        <f t="shared" si="246"/>
        <v>=IF(ACT_DAIL_training_input.xlsx!A403&lt;&gt;"",ACT_DAIL_training_input.xlsx!A403,"")</v>
      </c>
      <c r="AM496" t="str">
        <f t="shared" si="246"/>
        <v>=IF(FUN_COM_training_input.xlsx!A403&lt;&gt;"",FUN_COM_training_input.xlsx!A403,"")</v>
      </c>
      <c r="AN496" t="str">
        <f t="shared" si="246"/>
        <v>=IF(RESILI_training_input.xlsx!A403&lt;&gt;"",RESILI_training_input.xlsx!A403,"")</v>
      </c>
      <c r="AO496" t="str">
        <f t="shared" si="246"/>
        <v>=IF(SEL_training_input.xlsx!A403&lt;&gt;"",SEL_training_input.xlsx!A403,"")</v>
      </c>
      <c r="AP496" t="str">
        <f t="shared" si="246"/>
        <v>=IF(SEV_training_input.xlsx!A403&lt;&gt;"",SEV_training_input.xlsx!A403,"")</v>
      </c>
      <c r="AQ496" t="str">
        <f t="shared" si="246"/>
        <v>=IF(ANHEDONIA_training_input.xlsx!A403&lt;&gt;"",ANHEDONIA_training_input.xlsx!A403,"")</v>
      </c>
      <c r="AR496" t="str">
        <f t="shared" si="246"/>
        <v>=IF(ANXIOUSNESS_training_input.xlsx!A403&lt;&gt;"",ANXIOUSNESS_training_input.xlsx!A403,"")</v>
      </c>
      <c r="AS496" t="str">
        <f t="shared" si="246"/>
        <v>=IF(ATTENTION_SEEKING_training_input.xlsx!A403&lt;&gt;"",ATTENTION_SEEKING_training_input.xlsx!A403,"")</v>
      </c>
      <c r="AT496" t="str">
        <f t="shared" si="246"/>
        <v>=IF(CALLOUSNESS_training_input.xlsx!A403&lt;&gt;"",CALLOUSNESS_training_input.xlsx!A403,"")</v>
      </c>
      <c r="AU496" t="str">
        <f t="shared" si="246"/>
        <v>=IF(DECEITFULNESS_training_input.xlsx!A403&lt;&gt;"",DECEITFULNESS_training_input.xlsx!A403,"")</v>
      </c>
      <c r="AV496" t="str">
        <f t="shared" si="246"/>
        <v>=IF(DEPRESSIVITY_training_input.xlsx!A403&lt;&gt;"",DEPRESSIVITY_training_input.xlsx!A403,"")</v>
      </c>
      <c r="AW496" t="str">
        <f t="shared" si="246"/>
        <v>=IF(DISTRACTIBILITY_training_input.xlsx!A403&lt;&gt;"",DISTRACTIBILITY_training_input.xlsx!A403,"")</v>
      </c>
      <c r="AX496" t="str">
        <f t="shared" si="246"/>
        <v>=IF(ECCENTRICITY_training_input.xlsx!A403&lt;&gt;"",ECCENTRICITY_training_input.xlsx!A403,"")</v>
      </c>
      <c r="AY496" t="str">
        <f t="shared" si="246"/>
        <v>=IF(EMOTIONAL_LABILITY_training_input.xlsx!A403&lt;&gt;"",EMOTIONAL_LABILITY_training_input.xlsx!A403,"")</v>
      </c>
      <c r="AZ496" t="str">
        <f t="shared" si="246"/>
        <v>=IF(GRANDIOSITY_training_input.xlsx!A403&lt;&gt;"",GRANDIOSITY_training_input.xlsx!A403,"")</v>
      </c>
      <c r="BA496" t="str">
        <f t="shared" si="246"/>
        <v>=IF(HOSTILITY_training_input.xlsx!A403&lt;&gt;"",HOSTILITY_training_input.xlsx!A403,"")</v>
      </c>
      <c r="BB496" t="str">
        <f t="shared" si="246"/>
        <v>=IF(IMPULSIVITY_training_input.xlsx!A403&lt;&gt;"",IMPULSIVITY_training_input.xlsx!A403,"")</v>
      </c>
      <c r="BC496" t="str">
        <f t="shared" si="246"/>
        <v>=IF(INTIMACY_AVOIDANCE_training_input.xlsx!A403&lt;&gt;"",INTIMACY_AVOIDANCE_training_input.xlsx!A403,"")</v>
      </c>
      <c r="BD496" t="str">
        <f t="shared" si="246"/>
        <v>=IF(IRRESPONSIBILITY_training_input.xlsx!A403&lt;&gt;"",IRRESPONSIBILITY_training_input.xlsx!A403,"")</v>
      </c>
      <c r="BE496" t="str">
        <f t="shared" si="246"/>
        <v>=IF(MANIPULATIVENESS_training_input.xlsx!A403&lt;&gt;"",MANIPULATIVENESS_training_input.xlsx!A403,"")</v>
      </c>
      <c r="BF496" t="str">
        <f t="shared" si="246"/>
        <v>=IF(PERCEPTUAL_DYSREGULATION_training_input.xlsx!A403&lt;&gt;"",PERCEPTUAL_DYSREGULATION_training_input.xlsx!A403,"")</v>
      </c>
      <c r="BG496" t="str">
        <f t="shared" si="246"/>
        <v>=IF(PERSEVERATION_training_input.xlsx!A403&lt;&gt;"",PERSEVERATION_training_input.xlsx!A403,"")</v>
      </c>
      <c r="BH496" t="str">
        <f t="shared" si="246"/>
        <v>=IF(RESTRICTED_AFFECTIVITY_training_input.xlsx!A403&lt;&gt;"",RESTRICTED_AFFECTIVITY_training_input.xlsx!A403,"")</v>
      </c>
      <c r="BI496" t="str">
        <f t="shared" si="246"/>
        <v>=IF(RIGID_PERFECTIONISM_training_input.xlsx!A403&lt;&gt;"",RIGID_PERFECTIONISM_training_input.xlsx!A403,"")</v>
      </c>
      <c r="BJ496" t="str">
        <f t="shared" si="246"/>
        <v>=IF(RISK_TAKING_training_input.xlsx!A403&lt;&gt;"",RISK_TAKING_training_input.xlsx!A403,"")</v>
      </c>
      <c r="BK496" t="str">
        <f t="shared" si="246"/>
        <v>=IF(SEPARATION_INSECURITY_training_input.xlsx!A403&lt;&gt;"",SEPARATION_INSECURITY_training_input.xlsx!A403,"")</v>
      </c>
      <c r="BL496" t="str">
        <f t="shared" si="246"/>
        <v>=IF(SUBMISSIVENESS_training_input.xlsx!A403&lt;&gt;"",SUBMISSIVENESS_training_input.xlsx!A403,"")</v>
      </c>
      <c r="BM496" t="str">
        <f t="shared" si="246"/>
        <v>=IF(SUSPICIOUSNESS_training_input.xlsx!A403&lt;&gt;"",SUSPICIOUSNESS_training_input.xlsx!A403,"")</v>
      </c>
      <c r="BN496" t="str">
        <f t="shared" ref="BN496:CL499" si="247">CONCATENATE($A$11,BN$1,$A$12,$A496,$A$13,BN$1,$A$14,$A496,$A$15)</f>
        <v>=IF(UNUSUAL_BELIEFS_training_input.xlsx!A403&lt;&gt;"",UNUSUAL_BELIEFS_training_input.xlsx!A403,"")</v>
      </c>
      <c r="BO496" t="str">
        <f t="shared" si="247"/>
        <v>=IF(WITHDRAWAL_training_input.xlsx!A403&lt;&gt;"",WITHDRAWAL_training_input.xlsx!A403,"")</v>
      </c>
      <c r="BP496" t="str">
        <f t="shared" si="247"/>
        <v>=IF(ACT_training_input.xlsx!A403&lt;&gt;"",ACT_training_input.xlsx!A403,"")</v>
      </c>
      <c r="BQ496" t="str">
        <f t="shared" si="247"/>
        <v>=IF(DSP_training_input.xlsx!A403&lt;&gt;"",DSP_training_input.xlsx!A403,"")</v>
      </c>
      <c r="BR496" t="str">
        <f t="shared" si="247"/>
        <v>=IF(PAG_training_input.xlsx!A403&lt;&gt;"",PAG_training_input.xlsx!A403,"")</v>
      </c>
      <c r="BS496" t="str">
        <f t="shared" si="247"/>
        <v>=IF(PRO_training_input.xlsx!A403&lt;&gt;"",PRO_training_input.xlsx!A403,"")</v>
      </c>
      <c r="BT496" t="str">
        <f t="shared" si="247"/>
        <v>=IF(SPL_training_input.xlsx!A403&lt;&gt;"",SPL_training_input.xlsx!A403,"")</v>
      </c>
      <c r="BU496" t="str">
        <f t="shared" si="247"/>
        <v>=IF(WDR_training_input.xlsx!A403&lt;&gt;"",WDR_training_input.xlsx!A403,"")</v>
      </c>
      <c r="BV496" t="str">
        <f t="shared" si="247"/>
        <v>=IF(CON_training_input.xlsx!A403&lt;&gt;"",CON_training_input.xlsx!A403,"")</v>
      </c>
      <c r="BW496" t="str">
        <f t="shared" si="247"/>
        <v>=IF(DSC_training_input.xlsx!A403&lt;&gt;"",DSC_training_input.xlsx!A403,"")</v>
      </c>
      <c r="BX496" t="str">
        <f t="shared" si="247"/>
        <v>=IF(FAN_training_input.xlsx!A403&lt;&gt;"",FAN_training_input.xlsx!A403,"")</v>
      </c>
      <c r="BY496" t="str">
        <f t="shared" si="247"/>
        <v>=IF(OMN_training_input.xlsx!A403&lt;&gt;"",OMN_training_input.xlsx!A403,"")</v>
      </c>
      <c r="BZ496" t="str">
        <f t="shared" si="247"/>
        <v>=IF(REP_training_input.xlsx!A403&lt;&gt;"",REP_training_input.xlsx!A403,"")</v>
      </c>
      <c r="CA496" t="str">
        <f t="shared" si="247"/>
        <v>=IF(SOM_training_input.xlsx!A403&lt;&gt;"",SOM_training_input.xlsx!A403,"")</v>
      </c>
      <c r="CB496" t="str">
        <f t="shared" si="247"/>
        <v>=IF(SUB_training_input.xlsx!A403&lt;&gt;"",SUB_training_input.xlsx!A403,"")</v>
      </c>
      <c r="CC496" t="str">
        <f t="shared" si="247"/>
        <v>=IF(UND_training_input.xlsx!A403&lt;&gt;"",UND_training_input.xlsx!A403,"")</v>
      </c>
      <c r="CD496" t="str">
        <f t="shared" si="247"/>
        <v>=IF(ALT_training_input.xlsx!A403&lt;&gt;"",ALT_training_input.xlsx!A403,"")</v>
      </c>
      <c r="CE496" t="str">
        <f t="shared" si="247"/>
        <v>=IF(HUM_training_input.xlsx!A403&lt;&gt;"",HUM_training_input.xlsx!A403,"")</v>
      </c>
      <c r="CF496" t="str">
        <f t="shared" si="247"/>
        <v>=IF(IDL_training_input.xlsx!A403&lt;&gt;"",IDL_training_input.xlsx!A403,"")</v>
      </c>
      <c r="CG496" t="str">
        <f t="shared" si="247"/>
        <v>=IF(RFM_training_input.xlsx!A403&lt;&gt;"",RFM_training_input.xlsx!A403,"")</v>
      </c>
      <c r="CH496" t="str">
        <f t="shared" si="247"/>
        <v>=IF(DN_training_input.xlsx!A403&lt;&gt;"",DN_training_input.xlsx!A403,"")</v>
      </c>
      <c r="CI496" t="str">
        <f t="shared" si="247"/>
        <v>=IF(INT_training_input.xlsx!A403&lt;&gt;"",INT_training_input.xlsx!A403,"")</v>
      </c>
      <c r="CJ496" t="str">
        <f t="shared" si="247"/>
        <v>=IF(SUP_training_input.xlsx!A403&lt;&gt;"",SUP_training_input.xlsx!A403,"")</v>
      </c>
      <c r="CK496" t="str">
        <f t="shared" si="247"/>
        <v>=IF(ANT_training_input.xlsx!A403&lt;&gt;"",ANT_training_input.xlsx!A403,"")</v>
      </c>
      <c r="CL496" t="str">
        <f t="shared" si="247"/>
        <v>=IF(ISO_training_input.xlsx!A403&lt;&gt;"",ISO_training_input.xlsx!A403,"")</v>
      </c>
    </row>
    <row r="497" spans="1:90">
      <c r="A497">
        <v>404</v>
      </c>
      <c r="B497" t="str">
        <f t="shared" si="238"/>
        <v>=IF(SUICIDE_training_input.xlsx!A404&lt;&gt;"",SUICIDE_training_input.xlsx!A404,"")</v>
      </c>
      <c r="C497" t="str">
        <f t="shared" ref="C497:BN500" si="248">CONCATENATE($A$11,C$1,$A$12,$A497,$A$13,C$1,$A$14,$A497,$A$15)</f>
        <v>=IF(IQ_training_input.xlsx!A404&lt;&gt;"",IQ_training_input.xlsx!A404,"")</v>
      </c>
      <c r="D497" t="str">
        <f t="shared" si="248"/>
        <v>=IF(AMBIG_training_input.xlsx!A404&lt;&gt;"",AMBIG_training_input.xlsx!A404,"")</v>
      </c>
      <c r="E497" t="str">
        <f t="shared" si="248"/>
        <v>=IF(EGODYST_training_input.xlsx!A404&lt;&gt;"",EGODYST_training_input.xlsx!A404,"")</v>
      </c>
      <c r="F497" t="str">
        <f t="shared" si="248"/>
        <v>=IF(AUTISM_training_input.xlsx!A404&lt;&gt;"",AUTISM_training_input.xlsx!A404,"")</v>
      </c>
      <c r="G497" t="str">
        <f t="shared" si="248"/>
        <v>=IF(IDENTITY_training_input.xlsx!A404&lt;&gt;"",IDENTITY_training_input.xlsx!A404,"")</v>
      </c>
      <c r="H497" t="str">
        <f t="shared" si="248"/>
        <v>=IF(SELFDIR_training_input.xlsx!A404&lt;&gt;"",SELFDIR_training_input.xlsx!A404,"")</v>
      </c>
      <c r="I497" t="str">
        <f t="shared" si="248"/>
        <v>=IF(EMPATHY_training_input.xlsx!A404&lt;&gt;"",EMPATHY_training_input.xlsx!A404,"")</v>
      </c>
      <c r="J497" t="str">
        <f t="shared" si="248"/>
        <v>=IF(INTIMACY_training_input.xlsx!A404&lt;&gt;"",INTIMACY_training_input.xlsx!A404,"")</v>
      </c>
      <c r="K497" t="str">
        <f t="shared" si="248"/>
        <v>=IF(ACUTE_training_input.xlsx!A404&lt;&gt;"",ACUTE_training_input.xlsx!A404,"")</v>
      </c>
      <c r="L497" t="str">
        <f t="shared" si="248"/>
        <v>=IF(CHRONIC_training_input.xlsx!A404&lt;&gt;"",CHRONIC_training_input.xlsx!A404,"")</v>
      </c>
      <c r="M497" t="str">
        <f t="shared" si="248"/>
        <v>=IF(TRAUMA_PAST_training_input.xlsx!A404&lt;&gt;"",TRAUMA_PAST_training_input.xlsx!A404,"")</v>
      </c>
      <c r="N497" t="str">
        <f t="shared" si="248"/>
        <v>=IF(TRAUMA_PRESENT_training_input.xlsx!A404&lt;&gt;"",TRAUMA_PRESENT_training_input.xlsx!A404,"")</v>
      </c>
      <c r="O497" t="str">
        <f t="shared" si="248"/>
        <v>=IF(HOPE_training_input.xlsx!A404&lt;&gt;"",HOPE_training_input.xlsx!A404,"")</v>
      </c>
      <c r="P497" t="str">
        <f t="shared" si="248"/>
        <v>=IF(SELFAFFICACY_training_input.xlsx!A404&lt;&gt;"",SELFAFFICACY_training_input.xlsx!A404,"")</v>
      </c>
      <c r="Q497" t="str">
        <f t="shared" si="248"/>
        <v>=IF(SELFESTEEM_training_input.xlsx!A404&lt;&gt;"",SELFESTEEM_training_input.xlsx!A404,"")</v>
      </c>
      <c r="R497" t="str">
        <f t="shared" si="248"/>
        <v>=IF(WELLBEING_training_input.xlsx!A404&lt;&gt;"",WELLBEING_training_input.xlsx!A404,"")</v>
      </c>
      <c r="S497" t="str">
        <f t="shared" si="248"/>
        <v>=IF(HYPER_training_input.xlsx!A404&lt;&gt;"",HYPER_training_input.xlsx!A404,"")</v>
      </c>
      <c r="T497" t="str">
        <f t="shared" si="248"/>
        <v>=IF(AGGR_training_input.xlsx!A404&lt;&gt;"",AGGR_training_input.xlsx!A404,"")</v>
      </c>
      <c r="U497" t="str">
        <f t="shared" si="248"/>
        <v>=IF(COND_PR_training_input.xlsx!A404&lt;&gt;"",COND_PR_training_input.xlsx!A404,"")</v>
      </c>
      <c r="V497" t="str">
        <f t="shared" si="248"/>
        <v>=IF(ANXIE_training_input.xlsx!A404&lt;&gt;"",ANXIE_training_input.xlsx!A404,"")</v>
      </c>
      <c r="W497" t="str">
        <f t="shared" si="248"/>
        <v>=IF(DEPR_training_input.xlsx!A404&lt;&gt;"",DEPR_training_input.xlsx!A404,"")</v>
      </c>
      <c r="X497" t="str">
        <f t="shared" si="248"/>
        <v>=IF(SOMAT_training_input.xlsx!A404&lt;&gt;"",SOMAT_training_input.xlsx!A404,"")</v>
      </c>
      <c r="Y497" t="str">
        <f t="shared" si="248"/>
        <v>=IF(ATYPI_training_input.xlsx!A404&lt;&gt;"",ATYPI_training_input.xlsx!A404,"")</v>
      </c>
      <c r="Z497" t="str">
        <f t="shared" si="248"/>
        <v>=IF(WITHD_training_input.xlsx!A404&lt;&gt;"",WITHD_training_input.xlsx!A404,"")</v>
      </c>
      <c r="AA497" t="str">
        <f t="shared" si="248"/>
        <v>=IF(ATTE_PR_training_input.xlsx!A404&lt;&gt;"",ATTE_PR_training_input.xlsx!A404,"")</v>
      </c>
      <c r="AB497" t="str">
        <f t="shared" si="248"/>
        <v>=IF(ANG_CONT_training_input.xlsx!A404&lt;&gt;"",ANG_CONT_training_input.xlsx!A404,"")</v>
      </c>
      <c r="AC497" t="str">
        <f t="shared" si="248"/>
        <v>=IF(DEV_SOC_DIS_training_input.xlsx!A404&lt;&gt;"",DEV_SOC_DIS_training_input.xlsx!A404,"")</v>
      </c>
      <c r="AD497" t="str">
        <f t="shared" si="248"/>
        <v>=IF(BULLY_training_input.xlsx!A404&lt;&gt;"",BULLY_training_input.xlsx!A404,"")</v>
      </c>
      <c r="AE497" t="str">
        <f t="shared" si="248"/>
        <v>=IF(EMOT_SELF_C_training_input.xlsx!A404&lt;&gt;"",EMOT_SELF_C_training_input.xlsx!A404,"")</v>
      </c>
      <c r="AF497" t="str">
        <f t="shared" si="248"/>
        <v>=IF(EXE_FUN_training_input.xlsx!A404&lt;&gt;"",EXE_FUN_training_input.xlsx!A404,"")</v>
      </c>
      <c r="AG497" t="str">
        <f t="shared" si="248"/>
        <v>=IF(MANIA_training_input.xlsx!A404&lt;&gt;"",MANIA_training_input.xlsx!A404,"")</v>
      </c>
      <c r="AH497" t="str">
        <f t="shared" si="248"/>
        <v>=IF(NEG_EMOT_training_input.xlsx!A404&lt;&gt;"",NEG_EMOT_training_input.xlsx!A404,"")</v>
      </c>
      <c r="AI497" t="str">
        <f t="shared" si="248"/>
        <v>=IF(ADAPT_training_input.xlsx!A404&lt;&gt;"",ADAPT_training_input.xlsx!A404,"")</v>
      </c>
      <c r="AJ497" t="str">
        <f t="shared" si="248"/>
        <v>=IF(SOC_SK_training_input.xlsx!A404&lt;&gt;"",SOC_SK_training_input.xlsx!A404,"")</v>
      </c>
      <c r="AK497" t="str">
        <f t="shared" si="248"/>
        <v>=IF(LEAD_training_input.xlsx!A404&lt;&gt;"",LEAD_training_input.xlsx!A404,"")</v>
      </c>
      <c r="AL497" t="str">
        <f t="shared" si="248"/>
        <v>=IF(ACT_DAIL_training_input.xlsx!A404&lt;&gt;"",ACT_DAIL_training_input.xlsx!A404,"")</v>
      </c>
      <c r="AM497" t="str">
        <f t="shared" si="248"/>
        <v>=IF(FUN_COM_training_input.xlsx!A404&lt;&gt;"",FUN_COM_training_input.xlsx!A404,"")</v>
      </c>
      <c r="AN497" t="str">
        <f t="shared" si="248"/>
        <v>=IF(RESILI_training_input.xlsx!A404&lt;&gt;"",RESILI_training_input.xlsx!A404,"")</v>
      </c>
      <c r="AO497" t="str">
        <f t="shared" si="248"/>
        <v>=IF(SEL_training_input.xlsx!A404&lt;&gt;"",SEL_training_input.xlsx!A404,"")</v>
      </c>
      <c r="AP497" t="str">
        <f t="shared" si="248"/>
        <v>=IF(SEV_training_input.xlsx!A404&lt;&gt;"",SEV_training_input.xlsx!A404,"")</v>
      </c>
      <c r="AQ497" t="str">
        <f t="shared" si="248"/>
        <v>=IF(ANHEDONIA_training_input.xlsx!A404&lt;&gt;"",ANHEDONIA_training_input.xlsx!A404,"")</v>
      </c>
      <c r="AR497" t="str">
        <f t="shared" si="248"/>
        <v>=IF(ANXIOUSNESS_training_input.xlsx!A404&lt;&gt;"",ANXIOUSNESS_training_input.xlsx!A404,"")</v>
      </c>
      <c r="AS497" t="str">
        <f t="shared" si="248"/>
        <v>=IF(ATTENTION_SEEKING_training_input.xlsx!A404&lt;&gt;"",ATTENTION_SEEKING_training_input.xlsx!A404,"")</v>
      </c>
      <c r="AT497" t="str">
        <f t="shared" si="248"/>
        <v>=IF(CALLOUSNESS_training_input.xlsx!A404&lt;&gt;"",CALLOUSNESS_training_input.xlsx!A404,"")</v>
      </c>
      <c r="AU497" t="str">
        <f t="shared" si="248"/>
        <v>=IF(DECEITFULNESS_training_input.xlsx!A404&lt;&gt;"",DECEITFULNESS_training_input.xlsx!A404,"")</v>
      </c>
      <c r="AV497" t="str">
        <f t="shared" si="248"/>
        <v>=IF(DEPRESSIVITY_training_input.xlsx!A404&lt;&gt;"",DEPRESSIVITY_training_input.xlsx!A404,"")</v>
      </c>
      <c r="AW497" t="str">
        <f t="shared" si="248"/>
        <v>=IF(DISTRACTIBILITY_training_input.xlsx!A404&lt;&gt;"",DISTRACTIBILITY_training_input.xlsx!A404,"")</v>
      </c>
      <c r="AX497" t="str">
        <f t="shared" si="248"/>
        <v>=IF(ECCENTRICITY_training_input.xlsx!A404&lt;&gt;"",ECCENTRICITY_training_input.xlsx!A404,"")</v>
      </c>
      <c r="AY497" t="str">
        <f t="shared" si="248"/>
        <v>=IF(EMOTIONAL_LABILITY_training_input.xlsx!A404&lt;&gt;"",EMOTIONAL_LABILITY_training_input.xlsx!A404,"")</v>
      </c>
      <c r="AZ497" t="str">
        <f t="shared" si="248"/>
        <v>=IF(GRANDIOSITY_training_input.xlsx!A404&lt;&gt;"",GRANDIOSITY_training_input.xlsx!A404,"")</v>
      </c>
      <c r="BA497" t="str">
        <f t="shared" si="248"/>
        <v>=IF(HOSTILITY_training_input.xlsx!A404&lt;&gt;"",HOSTILITY_training_input.xlsx!A404,"")</v>
      </c>
      <c r="BB497" t="str">
        <f t="shared" si="248"/>
        <v>=IF(IMPULSIVITY_training_input.xlsx!A404&lt;&gt;"",IMPULSIVITY_training_input.xlsx!A404,"")</v>
      </c>
      <c r="BC497" t="str">
        <f t="shared" si="248"/>
        <v>=IF(INTIMACY_AVOIDANCE_training_input.xlsx!A404&lt;&gt;"",INTIMACY_AVOIDANCE_training_input.xlsx!A404,"")</v>
      </c>
      <c r="BD497" t="str">
        <f t="shared" si="248"/>
        <v>=IF(IRRESPONSIBILITY_training_input.xlsx!A404&lt;&gt;"",IRRESPONSIBILITY_training_input.xlsx!A404,"")</v>
      </c>
      <c r="BE497" t="str">
        <f t="shared" si="248"/>
        <v>=IF(MANIPULATIVENESS_training_input.xlsx!A404&lt;&gt;"",MANIPULATIVENESS_training_input.xlsx!A404,"")</v>
      </c>
      <c r="BF497" t="str">
        <f t="shared" si="248"/>
        <v>=IF(PERCEPTUAL_DYSREGULATION_training_input.xlsx!A404&lt;&gt;"",PERCEPTUAL_DYSREGULATION_training_input.xlsx!A404,"")</v>
      </c>
      <c r="BG497" t="str">
        <f t="shared" si="248"/>
        <v>=IF(PERSEVERATION_training_input.xlsx!A404&lt;&gt;"",PERSEVERATION_training_input.xlsx!A404,"")</v>
      </c>
      <c r="BH497" t="str">
        <f t="shared" si="248"/>
        <v>=IF(RESTRICTED_AFFECTIVITY_training_input.xlsx!A404&lt;&gt;"",RESTRICTED_AFFECTIVITY_training_input.xlsx!A404,"")</v>
      </c>
      <c r="BI497" t="str">
        <f t="shared" si="248"/>
        <v>=IF(RIGID_PERFECTIONISM_training_input.xlsx!A404&lt;&gt;"",RIGID_PERFECTIONISM_training_input.xlsx!A404,"")</v>
      </c>
      <c r="BJ497" t="str">
        <f t="shared" si="248"/>
        <v>=IF(RISK_TAKING_training_input.xlsx!A404&lt;&gt;"",RISK_TAKING_training_input.xlsx!A404,"")</v>
      </c>
      <c r="BK497" t="str">
        <f t="shared" si="248"/>
        <v>=IF(SEPARATION_INSECURITY_training_input.xlsx!A404&lt;&gt;"",SEPARATION_INSECURITY_training_input.xlsx!A404,"")</v>
      </c>
      <c r="BL497" t="str">
        <f t="shared" si="248"/>
        <v>=IF(SUBMISSIVENESS_training_input.xlsx!A404&lt;&gt;"",SUBMISSIVENESS_training_input.xlsx!A404,"")</v>
      </c>
      <c r="BM497" t="str">
        <f t="shared" si="248"/>
        <v>=IF(SUSPICIOUSNESS_training_input.xlsx!A404&lt;&gt;"",SUSPICIOUSNESS_training_input.xlsx!A404,"")</v>
      </c>
      <c r="BN497" t="str">
        <f t="shared" si="248"/>
        <v>=IF(UNUSUAL_BELIEFS_training_input.xlsx!A404&lt;&gt;"",UNUSUAL_BELIEFS_training_input.xlsx!A404,"")</v>
      </c>
      <c r="BO497" t="str">
        <f t="shared" si="247"/>
        <v>=IF(WITHDRAWAL_training_input.xlsx!A404&lt;&gt;"",WITHDRAWAL_training_input.xlsx!A404,"")</v>
      </c>
      <c r="BP497" t="str">
        <f t="shared" si="247"/>
        <v>=IF(ACT_training_input.xlsx!A404&lt;&gt;"",ACT_training_input.xlsx!A404,"")</v>
      </c>
      <c r="BQ497" t="str">
        <f t="shared" si="247"/>
        <v>=IF(DSP_training_input.xlsx!A404&lt;&gt;"",DSP_training_input.xlsx!A404,"")</v>
      </c>
      <c r="BR497" t="str">
        <f t="shared" si="247"/>
        <v>=IF(PAG_training_input.xlsx!A404&lt;&gt;"",PAG_training_input.xlsx!A404,"")</v>
      </c>
      <c r="BS497" t="str">
        <f t="shared" si="247"/>
        <v>=IF(PRO_training_input.xlsx!A404&lt;&gt;"",PRO_training_input.xlsx!A404,"")</v>
      </c>
      <c r="BT497" t="str">
        <f t="shared" si="247"/>
        <v>=IF(SPL_training_input.xlsx!A404&lt;&gt;"",SPL_training_input.xlsx!A404,"")</v>
      </c>
      <c r="BU497" t="str">
        <f t="shared" si="247"/>
        <v>=IF(WDR_training_input.xlsx!A404&lt;&gt;"",WDR_training_input.xlsx!A404,"")</v>
      </c>
      <c r="BV497" t="str">
        <f t="shared" si="247"/>
        <v>=IF(CON_training_input.xlsx!A404&lt;&gt;"",CON_training_input.xlsx!A404,"")</v>
      </c>
      <c r="BW497" t="str">
        <f t="shared" si="247"/>
        <v>=IF(DSC_training_input.xlsx!A404&lt;&gt;"",DSC_training_input.xlsx!A404,"")</v>
      </c>
      <c r="BX497" t="str">
        <f t="shared" si="247"/>
        <v>=IF(FAN_training_input.xlsx!A404&lt;&gt;"",FAN_training_input.xlsx!A404,"")</v>
      </c>
      <c r="BY497" t="str">
        <f t="shared" si="247"/>
        <v>=IF(OMN_training_input.xlsx!A404&lt;&gt;"",OMN_training_input.xlsx!A404,"")</v>
      </c>
      <c r="BZ497" t="str">
        <f t="shared" si="247"/>
        <v>=IF(REP_training_input.xlsx!A404&lt;&gt;"",REP_training_input.xlsx!A404,"")</v>
      </c>
      <c r="CA497" t="str">
        <f t="shared" si="247"/>
        <v>=IF(SOM_training_input.xlsx!A404&lt;&gt;"",SOM_training_input.xlsx!A404,"")</v>
      </c>
      <c r="CB497" t="str">
        <f t="shared" si="247"/>
        <v>=IF(SUB_training_input.xlsx!A404&lt;&gt;"",SUB_training_input.xlsx!A404,"")</v>
      </c>
      <c r="CC497" t="str">
        <f t="shared" si="247"/>
        <v>=IF(UND_training_input.xlsx!A404&lt;&gt;"",UND_training_input.xlsx!A404,"")</v>
      </c>
      <c r="CD497" t="str">
        <f t="shared" si="247"/>
        <v>=IF(ALT_training_input.xlsx!A404&lt;&gt;"",ALT_training_input.xlsx!A404,"")</v>
      </c>
      <c r="CE497" t="str">
        <f t="shared" si="247"/>
        <v>=IF(HUM_training_input.xlsx!A404&lt;&gt;"",HUM_training_input.xlsx!A404,"")</v>
      </c>
      <c r="CF497" t="str">
        <f t="shared" si="247"/>
        <v>=IF(IDL_training_input.xlsx!A404&lt;&gt;"",IDL_training_input.xlsx!A404,"")</v>
      </c>
      <c r="CG497" t="str">
        <f t="shared" si="247"/>
        <v>=IF(RFM_training_input.xlsx!A404&lt;&gt;"",RFM_training_input.xlsx!A404,"")</v>
      </c>
      <c r="CH497" t="str">
        <f t="shared" si="247"/>
        <v>=IF(DN_training_input.xlsx!A404&lt;&gt;"",DN_training_input.xlsx!A404,"")</v>
      </c>
      <c r="CI497" t="str">
        <f t="shared" si="247"/>
        <v>=IF(INT_training_input.xlsx!A404&lt;&gt;"",INT_training_input.xlsx!A404,"")</v>
      </c>
      <c r="CJ497" t="str">
        <f t="shared" si="247"/>
        <v>=IF(SUP_training_input.xlsx!A404&lt;&gt;"",SUP_training_input.xlsx!A404,"")</v>
      </c>
      <c r="CK497" t="str">
        <f t="shared" si="247"/>
        <v>=IF(ANT_training_input.xlsx!A404&lt;&gt;"",ANT_training_input.xlsx!A404,"")</v>
      </c>
      <c r="CL497" t="str">
        <f t="shared" si="247"/>
        <v>=IF(ISO_training_input.xlsx!A404&lt;&gt;"",ISO_training_input.xlsx!A404,"")</v>
      </c>
    </row>
    <row r="498" spans="1:90">
      <c r="A498">
        <v>405</v>
      </c>
      <c r="B498" t="str">
        <f t="shared" si="238"/>
        <v>=IF(SUICIDE_training_input.xlsx!A405&lt;&gt;"",SUICIDE_training_input.xlsx!A405,"")</v>
      </c>
      <c r="C498" t="str">
        <f t="shared" si="248"/>
        <v>=IF(IQ_training_input.xlsx!A405&lt;&gt;"",IQ_training_input.xlsx!A405,"")</v>
      </c>
      <c r="D498" t="str">
        <f t="shared" si="248"/>
        <v>=IF(AMBIG_training_input.xlsx!A405&lt;&gt;"",AMBIG_training_input.xlsx!A405,"")</v>
      </c>
      <c r="E498" t="str">
        <f t="shared" si="248"/>
        <v>=IF(EGODYST_training_input.xlsx!A405&lt;&gt;"",EGODYST_training_input.xlsx!A405,"")</v>
      </c>
      <c r="F498" t="str">
        <f t="shared" si="248"/>
        <v>=IF(AUTISM_training_input.xlsx!A405&lt;&gt;"",AUTISM_training_input.xlsx!A405,"")</v>
      </c>
      <c r="G498" t="str">
        <f t="shared" si="248"/>
        <v>=IF(IDENTITY_training_input.xlsx!A405&lt;&gt;"",IDENTITY_training_input.xlsx!A405,"")</v>
      </c>
      <c r="H498" t="str">
        <f t="shared" si="248"/>
        <v>=IF(SELFDIR_training_input.xlsx!A405&lt;&gt;"",SELFDIR_training_input.xlsx!A405,"")</v>
      </c>
      <c r="I498" t="str">
        <f t="shared" si="248"/>
        <v>=IF(EMPATHY_training_input.xlsx!A405&lt;&gt;"",EMPATHY_training_input.xlsx!A405,"")</v>
      </c>
      <c r="J498" t="str">
        <f t="shared" si="248"/>
        <v>=IF(INTIMACY_training_input.xlsx!A405&lt;&gt;"",INTIMACY_training_input.xlsx!A405,"")</v>
      </c>
      <c r="K498" t="str">
        <f t="shared" si="248"/>
        <v>=IF(ACUTE_training_input.xlsx!A405&lt;&gt;"",ACUTE_training_input.xlsx!A405,"")</v>
      </c>
      <c r="L498" t="str">
        <f t="shared" si="248"/>
        <v>=IF(CHRONIC_training_input.xlsx!A405&lt;&gt;"",CHRONIC_training_input.xlsx!A405,"")</v>
      </c>
      <c r="M498" t="str">
        <f t="shared" si="248"/>
        <v>=IF(TRAUMA_PAST_training_input.xlsx!A405&lt;&gt;"",TRAUMA_PAST_training_input.xlsx!A405,"")</v>
      </c>
      <c r="N498" t="str">
        <f t="shared" si="248"/>
        <v>=IF(TRAUMA_PRESENT_training_input.xlsx!A405&lt;&gt;"",TRAUMA_PRESENT_training_input.xlsx!A405,"")</v>
      </c>
      <c r="O498" t="str">
        <f t="shared" si="248"/>
        <v>=IF(HOPE_training_input.xlsx!A405&lt;&gt;"",HOPE_training_input.xlsx!A405,"")</v>
      </c>
      <c r="P498" t="str">
        <f t="shared" si="248"/>
        <v>=IF(SELFAFFICACY_training_input.xlsx!A405&lt;&gt;"",SELFAFFICACY_training_input.xlsx!A405,"")</v>
      </c>
      <c r="Q498" t="str">
        <f t="shared" si="248"/>
        <v>=IF(SELFESTEEM_training_input.xlsx!A405&lt;&gt;"",SELFESTEEM_training_input.xlsx!A405,"")</v>
      </c>
      <c r="R498" t="str">
        <f t="shared" si="248"/>
        <v>=IF(WELLBEING_training_input.xlsx!A405&lt;&gt;"",WELLBEING_training_input.xlsx!A405,"")</v>
      </c>
      <c r="S498" t="str">
        <f t="shared" si="248"/>
        <v>=IF(HYPER_training_input.xlsx!A405&lt;&gt;"",HYPER_training_input.xlsx!A405,"")</v>
      </c>
      <c r="T498" t="str">
        <f t="shared" si="248"/>
        <v>=IF(AGGR_training_input.xlsx!A405&lt;&gt;"",AGGR_training_input.xlsx!A405,"")</v>
      </c>
      <c r="U498" t="str">
        <f t="shared" si="248"/>
        <v>=IF(COND_PR_training_input.xlsx!A405&lt;&gt;"",COND_PR_training_input.xlsx!A405,"")</v>
      </c>
      <c r="V498" t="str">
        <f t="shared" si="248"/>
        <v>=IF(ANXIE_training_input.xlsx!A405&lt;&gt;"",ANXIE_training_input.xlsx!A405,"")</v>
      </c>
      <c r="W498" t="str">
        <f t="shared" si="248"/>
        <v>=IF(DEPR_training_input.xlsx!A405&lt;&gt;"",DEPR_training_input.xlsx!A405,"")</v>
      </c>
      <c r="X498" t="str">
        <f t="shared" si="248"/>
        <v>=IF(SOMAT_training_input.xlsx!A405&lt;&gt;"",SOMAT_training_input.xlsx!A405,"")</v>
      </c>
      <c r="Y498" t="str">
        <f t="shared" si="248"/>
        <v>=IF(ATYPI_training_input.xlsx!A405&lt;&gt;"",ATYPI_training_input.xlsx!A405,"")</v>
      </c>
      <c r="Z498" t="str">
        <f t="shared" si="248"/>
        <v>=IF(WITHD_training_input.xlsx!A405&lt;&gt;"",WITHD_training_input.xlsx!A405,"")</v>
      </c>
      <c r="AA498" t="str">
        <f t="shared" si="248"/>
        <v>=IF(ATTE_PR_training_input.xlsx!A405&lt;&gt;"",ATTE_PR_training_input.xlsx!A405,"")</v>
      </c>
      <c r="AB498" t="str">
        <f t="shared" si="248"/>
        <v>=IF(ANG_CONT_training_input.xlsx!A405&lt;&gt;"",ANG_CONT_training_input.xlsx!A405,"")</v>
      </c>
      <c r="AC498" t="str">
        <f t="shared" si="248"/>
        <v>=IF(DEV_SOC_DIS_training_input.xlsx!A405&lt;&gt;"",DEV_SOC_DIS_training_input.xlsx!A405,"")</v>
      </c>
      <c r="AD498" t="str">
        <f t="shared" si="248"/>
        <v>=IF(BULLY_training_input.xlsx!A405&lt;&gt;"",BULLY_training_input.xlsx!A405,"")</v>
      </c>
      <c r="AE498" t="str">
        <f t="shared" si="248"/>
        <v>=IF(EMOT_SELF_C_training_input.xlsx!A405&lt;&gt;"",EMOT_SELF_C_training_input.xlsx!A405,"")</v>
      </c>
      <c r="AF498" t="str">
        <f t="shared" si="248"/>
        <v>=IF(EXE_FUN_training_input.xlsx!A405&lt;&gt;"",EXE_FUN_training_input.xlsx!A405,"")</v>
      </c>
      <c r="AG498" t="str">
        <f t="shared" si="248"/>
        <v>=IF(MANIA_training_input.xlsx!A405&lt;&gt;"",MANIA_training_input.xlsx!A405,"")</v>
      </c>
      <c r="AH498" t="str">
        <f t="shared" si="248"/>
        <v>=IF(NEG_EMOT_training_input.xlsx!A405&lt;&gt;"",NEG_EMOT_training_input.xlsx!A405,"")</v>
      </c>
      <c r="AI498" t="str">
        <f t="shared" si="248"/>
        <v>=IF(ADAPT_training_input.xlsx!A405&lt;&gt;"",ADAPT_training_input.xlsx!A405,"")</v>
      </c>
      <c r="AJ498" t="str">
        <f t="shared" si="248"/>
        <v>=IF(SOC_SK_training_input.xlsx!A405&lt;&gt;"",SOC_SK_training_input.xlsx!A405,"")</v>
      </c>
      <c r="AK498" t="str">
        <f t="shared" si="248"/>
        <v>=IF(LEAD_training_input.xlsx!A405&lt;&gt;"",LEAD_training_input.xlsx!A405,"")</v>
      </c>
      <c r="AL498" t="str">
        <f t="shared" si="248"/>
        <v>=IF(ACT_DAIL_training_input.xlsx!A405&lt;&gt;"",ACT_DAIL_training_input.xlsx!A405,"")</v>
      </c>
      <c r="AM498" t="str">
        <f t="shared" si="248"/>
        <v>=IF(FUN_COM_training_input.xlsx!A405&lt;&gt;"",FUN_COM_training_input.xlsx!A405,"")</v>
      </c>
      <c r="AN498" t="str">
        <f t="shared" si="248"/>
        <v>=IF(RESILI_training_input.xlsx!A405&lt;&gt;"",RESILI_training_input.xlsx!A405,"")</v>
      </c>
      <c r="AO498" t="str">
        <f t="shared" si="248"/>
        <v>=IF(SEL_training_input.xlsx!A405&lt;&gt;"",SEL_training_input.xlsx!A405,"")</v>
      </c>
      <c r="AP498" t="str">
        <f t="shared" si="248"/>
        <v>=IF(SEV_training_input.xlsx!A405&lt;&gt;"",SEV_training_input.xlsx!A405,"")</v>
      </c>
      <c r="AQ498" t="str">
        <f t="shared" si="248"/>
        <v>=IF(ANHEDONIA_training_input.xlsx!A405&lt;&gt;"",ANHEDONIA_training_input.xlsx!A405,"")</v>
      </c>
      <c r="AR498" t="str">
        <f t="shared" si="248"/>
        <v>=IF(ANXIOUSNESS_training_input.xlsx!A405&lt;&gt;"",ANXIOUSNESS_training_input.xlsx!A405,"")</v>
      </c>
      <c r="AS498" t="str">
        <f t="shared" si="248"/>
        <v>=IF(ATTENTION_SEEKING_training_input.xlsx!A405&lt;&gt;"",ATTENTION_SEEKING_training_input.xlsx!A405,"")</v>
      </c>
      <c r="AT498" t="str">
        <f t="shared" si="248"/>
        <v>=IF(CALLOUSNESS_training_input.xlsx!A405&lt;&gt;"",CALLOUSNESS_training_input.xlsx!A405,"")</v>
      </c>
      <c r="AU498" t="str">
        <f t="shared" si="248"/>
        <v>=IF(DECEITFULNESS_training_input.xlsx!A405&lt;&gt;"",DECEITFULNESS_training_input.xlsx!A405,"")</v>
      </c>
      <c r="AV498" t="str">
        <f t="shared" si="248"/>
        <v>=IF(DEPRESSIVITY_training_input.xlsx!A405&lt;&gt;"",DEPRESSIVITY_training_input.xlsx!A405,"")</v>
      </c>
      <c r="AW498" t="str">
        <f t="shared" si="248"/>
        <v>=IF(DISTRACTIBILITY_training_input.xlsx!A405&lt;&gt;"",DISTRACTIBILITY_training_input.xlsx!A405,"")</v>
      </c>
      <c r="AX498" t="str">
        <f t="shared" si="248"/>
        <v>=IF(ECCENTRICITY_training_input.xlsx!A405&lt;&gt;"",ECCENTRICITY_training_input.xlsx!A405,"")</v>
      </c>
      <c r="AY498" t="str">
        <f t="shared" si="248"/>
        <v>=IF(EMOTIONAL_LABILITY_training_input.xlsx!A405&lt;&gt;"",EMOTIONAL_LABILITY_training_input.xlsx!A405,"")</v>
      </c>
      <c r="AZ498" t="str">
        <f t="shared" si="248"/>
        <v>=IF(GRANDIOSITY_training_input.xlsx!A405&lt;&gt;"",GRANDIOSITY_training_input.xlsx!A405,"")</v>
      </c>
      <c r="BA498" t="str">
        <f t="shared" si="248"/>
        <v>=IF(HOSTILITY_training_input.xlsx!A405&lt;&gt;"",HOSTILITY_training_input.xlsx!A405,"")</v>
      </c>
      <c r="BB498" t="str">
        <f t="shared" si="248"/>
        <v>=IF(IMPULSIVITY_training_input.xlsx!A405&lt;&gt;"",IMPULSIVITY_training_input.xlsx!A405,"")</v>
      </c>
      <c r="BC498" t="str">
        <f t="shared" si="248"/>
        <v>=IF(INTIMACY_AVOIDANCE_training_input.xlsx!A405&lt;&gt;"",INTIMACY_AVOIDANCE_training_input.xlsx!A405,"")</v>
      </c>
      <c r="BD498" t="str">
        <f t="shared" si="248"/>
        <v>=IF(IRRESPONSIBILITY_training_input.xlsx!A405&lt;&gt;"",IRRESPONSIBILITY_training_input.xlsx!A405,"")</v>
      </c>
      <c r="BE498" t="str">
        <f t="shared" si="248"/>
        <v>=IF(MANIPULATIVENESS_training_input.xlsx!A405&lt;&gt;"",MANIPULATIVENESS_training_input.xlsx!A405,"")</v>
      </c>
      <c r="BF498" t="str">
        <f t="shared" si="248"/>
        <v>=IF(PERCEPTUAL_DYSREGULATION_training_input.xlsx!A405&lt;&gt;"",PERCEPTUAL_DYSREGULATION_training_input.xlsx!A405,"")</v>
      </c>
      <c r="BG498" t="str">
        <f t="shared" si="248"/>
        <v>=IF(PERSEVERATION_training_input.xlsx!A405&lt;&gt;"",PERSEVERATION_training_input.xlsx!A405,"")</v>
      </c>
      <c r="BH498" t="str">
        <f t="shared" si="248"/>
        <v>=IF(RESTRICTED_AFFECTIVITY_training_input.xlsx!A405&lt;&gt;"",RESTRICTED_AFFECTIVITY_training_input.xlsx!A405,"")</v>
      </c>
      <c r="BI498" t="str">
        <f t="shared" si="248"/>
        <v>=IF(RIGID_PERFECTIONISM_training_input.xlsx!A405&lt;&gt;"",RIGID_PERFECTIONISM_training_input.xlsx!A405,"")</v>
      </c>
      <c r="BJ498" t="str">
        <f t="shared" si="248"/>
        <v>=IF(RISK_TAKING_training_input.xlsx!A405&lt;&gt;"",RISK_TAKING_training_input.xlsx!A405,"")</v>
      </c>
      <c r="BK498" t="str">
        <f t="shared" si="248"/>
        <v>=IF(SEPARATION_INSECURITY_training_input.xlsx!A405&lt;&gt;"",SEPARATION_INSECURITY_training_input.xlsx!A405,"")</v>
      </c>
      <c r="BL498" t="str">
        <f t="shared" si="248"/>
        <v>=IF(SUBMISSIVENESS_training_input.xlsx!A405&lt;&gt;"",SUBMISSIVENESS_training_input.xlsx!A405,"")</v>
      </c>
      <c r="BM498" t="str">
        <f t="shared" si="248"/>
        <v>=IF(SUSPICIOUSNESS_training_input.xlsx!A405&lt;&gt;"",SUSPICIOUSNESS_training_input.xlsx!A405,"")</v>
      </c>
      <c r="BN498" t="str">
        <f t="shared" si="248"/>
        <v>=IF(UNUSUAL_BELIEFS_training_input.xlsx!A405&lt;&gt;"",UNUSUAL_BELIEFS_training_input.xlsx!A405,"")</v>
      </c>
      <c r="BO498" t="str">
        <f t="shared" si="247"/>
        <v>=IF(WITHDRAWAL_training_input.xlsx!A405&lt;&gt;"",WITHDRAWAL_training_input.xlsx!A405,"")</v>
      </c>
      <c r="BP498" t="str">
        <f t="shared" si="247"/>
        <v>=IF(ACT_training_input.xlsx!A405&lt;&gt;"",ACT_training_input.xlsx!A405,"")</v>
      </c>
      <c r="BQ498" t="str">
        <f t="shared" si="247"/>
        <v>=IF(DSP_training_input.xlsx!A405&lt;&gt;"",DSP_training_input.xlsx!A405,"")</v>
      </c>
      <c r="BR498" t="str">
        <f t="shared" si="247"/>
        <v>=IF(PAG_training_input.xlsx!A405&lt;&gt;"",PAG_training_input.xlsx!A405,"")</v>
      </c>
      <c r="BS498" t="str">
        <f t="shared" si="247"/>
        <v>=IF(PRO_training_input.xlsx!A405&lt;&gt;"",PRO_training_input.xlsx!A405,"")</v>
      </c>
      <c r="BT498" t="str">
        <f t="shared" si="247"/>
        <v>=IF(SPL_training_input.xlsx!A405&lt;&gt;"",SPL_training_input.xlsx!A405,"")</v>
      </c>
      <c r="BU498" t="str">
        <f t="shared" si="247"/>
        <v>=IF(WDR_training_input.xlsx!A405&lt;&gt;"",WDR_training_input.xlsx!A405,"")</v>
      </c>
      <c r="BV498" t="str">
        <f t="shared" si="247"/>
        <v>=IF(CON_training_input.xlsx!A405&lt;&gt;"",CON_training_input.xlsx!A405,"")</v>
      </c>
      <c r="BW498" t="str">
        <f t="shared" si="247"/>
        <v>=IF(DSC_training_input.xlsx!A405&lt;&gt;"",DSC_training_input.xlsx!A405,"")</v>
      </c>
      <c r="BX498" t="str">
        <f t="shared" si="247"/>
        <v>=IF(FAN_training_input.xlsx!A405&lt;&gt;"",FAN_training_input.xlsx!A405,"")</v>
      </c>
      <c r="BY498" t="str">
        <f t="shared" si="247"/>
        <v>=IF(OMN_training_input.xlsx!A405&lt;&gt;"",OMN_training_input.xlsx!A405,"")</v>
      </c>
      <c r="BZ498" t="str">
        <f t="shared" si="247"/>
        <v>=IF(REP_training_input.xlsx!A405&lt;&gt;"",REP_training_input.xlsx!A405,"")</v>
      </c>
      <c r="CA498" t="str">
        <f t="shared" si="247"/>
        <v>=IF(SOM_training_input.xlsx!A405&lt;&gt;"",SOM_training_input.xlsx!A405,"")</v>
      </c>
      <c r="CB498" t="str">
        <f t="shared" si="247"/>
        <v>=IF(SUB_training_input.xlsx!A405&lt;&gt;"",SUB_training_input.xlsx!A405,"")</v>
      </c>
      <c r="CC498" t="str">
        <f t="shared" si="247"/>
        <v>=IF(UND_training_input.xlsx!A405&lt;&gt;"",UND_training_input.xlsx!A405,"")</v>
      </c>
      <c r="CD498" t="str">
        <f t="shared" si="247"/>
        <v>=IF(ALT_training_input.xlsx!A405&lt;&gt;"",ALT_training_input.xlsx!A405,"")</v>
      </c>
      <c r="CE498" t="str">
        <f t="shared" si="247"/>
        <v>=IF(HUM_training_input.xlsx!A405&lt;&gt;"",HUM_training_input.xlsx!A405,"")</v>
      </c>
      <c r="CF498" t="str">
        <f t="shared" si="247"/>
        <v>=IF(IDL_training_input.xlsx!A405&lt;&gt;"",IDL_training_input.xlsx!A405,"")</v>
      </c>
      <c r="CG498" t="str">
        <f t="shared" si="247"/>
        <v>=IF(RFM_training_input.xlsx!A405&lt;&gt;"",RFM_training_input.xlsx!A405,"")</v>
      </c>
      <c r="CH498" t="str">
        <f t="shared" si="247"/>
        <v>=IF(DN_training_input.xlsx!A405&lt;&gt;"",DN_training_input.xlsx!A405,"")</v>
      </c>
      <c r="CI498" t="str">
        <f t="shared" si="247"/>
        <v>=IF(INT_training_input.xlsx!A405&lt;&gt;"",INT_training_input.xlsx!A405,"")</v>
      </c>
      <c r="CJ498" t="str">
        <f t="shared" si="247"/>
        <v>=IF(SUP_training_input.xlsx!A405&lt;&gt;"",SUP_training_input.xlsx!A405,"")</v>
      </c>
      <c r="CK498" t="str">
        <f t="shared" si="247"/>
        <v>=IF(ANT_training_input.xlsx!A405&lt;&gt;"",ANT_training_input.xlsx!A405,"")</v>
      </c>
      <c r="CL498" t="str">
        <f t="shared" si="247"/>
        <v>=IF(ISO_training_input.xlsx!A405&lt;&gt;"",ISO_training_input.xlsx!A405,"")</v>
      </c>
    </row>
    <row r="499" spans="1:90">
      <c r="A499">
        <v>406</v>
      </c>
      <c r="B499" t="str">
        <f t="shared" si="238"/>
        <v>=IF(SUICIDE_training_input.xlsx!A406&lt;&gt;"",SUICIDE_training_input.xlsx!A406,"")</v>
      </c>
      <c r="C499" t="str">
        <f t="shared" si="248"/>
        <v>=IF(IQ_training_input.xlsx!A406&lt;&gt;"",IQ_training_input.xlsx!A406,"")</v>
      </c>
      <c r="D499" t="str">
        <f t="shared" si="248"/>
        <v>=IF(AMBIG_training_input.xlsx!A406&lt;&gt;"",AMBIG_training_input.xlsx!A406,"")</v>
      </c>
      <c r="E499" t="str">
        <f t="shared" si="248"/>
        <v>=IF(EGODYST_training_input.xlsx!A406&lt;&gt;"",EGODYST_training_input.xlsx!A406,"")</v>
      </c>
      <c r="F499" t="str">
        <f t="shared" si="248"/>
        <v>=IF(AUTISM_training_input.xlsx!A406&lt;&gt;"",AUTISM_training_input.xlsx!A406,"")</v>
      </c>
      <c r="G499" t="str">
        <f t="shared" si="248"/>
        <v>=IF(IDENTITY_training_input.xlsx!A406&lt;&gt;"",IDENTITY_training_input.xlsx!A406,"")</v>
      </c>
      <c r="H499" t="str">
        <f t="shared" si="248"/>
        <v>=IF(SELFDIR_training_input.xlsx!A406&lt;&gt;"",SELFDIR_training_input.xlsx!A406,"")</v>
      </c>
      <c r="I499" t="str">
        <f t="shared" si="248"/>
        <v>=IF(EMPATHY_training_input.xlsx!A406&lt;&gt;"",EMPATHY_training_input.xlsx!A406,"")</v>
      </c>
      <c r="J499" t="str">
        <f t="shared" si="248"/>
        <v>=IF(INTIMACY_training_input.xlsx!A406&lt;&gt;"",INTIMACY_training_input.xlsx!A406,"")</v>
      </c>
      <c r="K499" t="str">
        <f t="shared" si="248"/>
        <v>=IF(ACUTE_training_input.xlsx!A406&lt;&gt;"",ACUTE_training_input.xlsx!A406,"")</v>
      </c>
      <c r="L499" t="str">
        <f t="shared" si="248"/>
        <v>=IF(CHRONIC_training_input.xlsx!A406&lt;&gt;"",CHRONIC_training_input.xlsx!A406,"")</v>
      </c>
      <c r="M499" t="str">
        <f t="shared" si="248"/>
        <v>=IF(TRAUMA_PAST_training_input.xlsx!A406&lt;&gt;"",TRAUMA_PAST_training_input.xlsx!A406,"")</v>
      </c>
      <c r="N499" t="str">
        <f t="shared" si="248"/>
        <v>=IF(TRAUMA_PRESENT_training_input.xlsx!A406&lt;&gt;"",TRAUMA_PRESENT_training_input.xlsx!A406,"")</v>
      </c>
      <c r="O499" t="str">
        <f t="shared" si="248"/>
        <v>=IF(HOPE_training_input.xlsx!A406&lt;&gt;"",HOPE_training_input.xlsx!A406,"")</v>
      </c>
      <c r="P499" t="str">
        <f t="shared" si="248"/>
        <v>=IF(SELFAFFICACY_training_input.xlsx!A406&lt;&gt;"",SELFAFFICACY_training_input.xlsx!A406,"")</v>
      </c>
      <c r="Q499" t="str">
        <f t="shared" si="248"/>
        <v>=IF(SELFESTEEM_training_input.xlsx!A406&lt;&gt;"",SELFESTEEM_training_input.xlsx!A406,"")</v>
      </c>
      <c r="R499" t="str">
        <f t="shared" si="248"/>
        <v>=IF(WELLBEING_training_input.xlsx!A406&lt;&gt;"",WELLBEING_training_input.xlsx!A406,"")</v>
      </c>
      <c r="S499" t="str">
        <f t="shared" si="248"/>
        <v>=IF(HYPER_training_input.xlsx!A406&lt;&gt;"",HYPER_training_input.xlsx!A406,"")</v>
      </c>
      <c r="T499" t="str">
        <f t="shared" si="248"/>
        <v>=IF(AGGR_training_input.xlsx!A406&lt;&gt;"",AGGR_training_input.xlsx!A406,"")</v>
      </c>
      <c r="U499" t="str">
        <f t="shared" si="248"/>
        <v>=IF(COND_PR_training_input.xlsx!A406&lt;&gt;"",COND_PR_training_input.xlsx!A406,"")</v>
      </c>
      <c r="V499" t="str">
        <f t="shared" si="248"/>
        <v>=IF(ANXIE_training_input.xlsx!A406&lt;&gt;"",ANXIE_training_input.xlsx!A406,"")</v>
      </c>
      <c r="W499" t="str">
        <f t="shared" si="248"/>
        <v>=IF(DEPR_training_input.xlsx!A406&lt;&gt;"",DEPR_training_input.xlsx!A406,"")</v>
      </c>
      <c r="X499" t="str">
        <f t="shared" si="248"/>
        <v>=IF(SOMAT_training_input.xlsx!A406&lt;&gt;"",SOMAT_training_input.xlsx!A406,"")</v>
      </c>
      <c r="Y499" t="str">
        <f t="shared" si="248"/>
        <v>=IF(ATYPI_training_input.xlsx!A406&lt;&gt;"",ATYPI_training_input.xlsx!A406,"")</v>
      </c>
      <c r="Z499" t="str">
        <f t="shared" si="248"/>
        <v>=IF(WITHD_training_input.xlsx!A406&lt;&gt;"",WITHD_training_input.xlsx!A406,"")</v>
      </c>
      <c r="AA499" t="str">
        <f t="shared" si="248"/>
        <v>=IF(ATTE_PR_training_input.xlsx!A406&lt;&gt;"",ATTE_PR_training_input.xlsx!A406,"")</v>
      </c>
      <c r="AB499" t="str">
        <f t="shared" si="248"/>
        <v>=IF(ANG_CONT_training_input.xlsx!A406&lt;&gt;"",ANG_CONT_training_input.xlsx!A406,"")</v>
      </c>
      <c r="AC499" t="str">
        <f t="shared" si="248"/>
        <v>=IF(DEV_SOC_DIS_training_input.xlsx!A406&lt;&gt;"",DEV_SOC_DIS_training_input.xlsx!A406,"")</v>
      </c>
      <c r="AD499" t="str">
        <f t="shared" si="248"/>
        <v>=IF(BULLY_training_input.xlsx!A406&lt;&gt;"",BULLY_training_input.xlsx!A406,"")</v>
      </c>
      <c r="AE499" t="str">
        <f t="shared" si="248"/>
        <v>=IF(EMOT_SELF_C_training_input.xlsx!A406&lt;&gt;"",EMOT_SELF_C_training_input.xlsx!A406,"")</v>
      </c>
      <c r="AF499" t="str">
        <f t="shared" si="248"/>
        <v>=IF(EXE_FUN_training_input.xlsx!A406&lt;&gt;"",EXE_FUN_training_input.xlsx!A406,"")</v>
      </c>
      <c r="AG499" t="str">
        <f t="shared" si="248"/>
        <v>=IF(MANIA_training_input.xlsx!A406&lt;&gt;"",MANIA_training_input.xlsx!A406,"")</v>
      </c>
      <c r="AH499" t="str">
        <f t="shared" si="248"/>
        <v>=IF(NEG_EMOT_training_input.xlsx!A406&lt;&gt;"",NEG_EMOT_training_input.xlsx!A406,"")</v>
      </c>
      <c r="AI499" t="str">
        <f t="shared" si="248"/>
        <v>=IF(ADAPT_training_input.xlsx!A406&lt;&gt;"",ADAPT_training_input.xlsx!A406,"")</v>
      </c>
      <c r="AJ499" t="str">
        <f t="shared" si="248"/>
        <v>=IF(SOC_SK_training_input.xlsx!A406&lt;&gt;"",SOC_SK_training_input.xlsx!A406,"")</v>
      </c>
      <c r="AK499" t="str">
        <f t="shared" si="248"/>
        <v>=IF(LEAD_training_input.xlsx!A406&lt;&gt;"",LEAD_training_input.xlsx!A406,"")</v>
      </c>
      <c r="AL499" t="str">
        <f t="shared" si="248"/>
        <v>=IF(ACT_DAIL_training_input.xlsx!A406&lt;&gt;"",ACT_DAIL_training_input.xlsx!A406,"")</v>
      </c>
      <c r="AM499" t="str">
        <f t="shared" si="248"/>
        <v>=IF(FUN_COM_training_input.xlsx!A406&lt;&gt;"",FUN_COM_training_input.xlsx!A406,"")</v>
      </c>
      <c r="AN499" t="str">
        <f t="shared" si="248"/>
        <v>=IF(RESILI_training_input.xlsx!A406&lt;&gt;"",RESILI_training_input.xlsx!A406,"")</v>
      </c>
      <c r="AO499" t="str">
        <f t="shared" si="248"/>
        <v>=IF(SEL_training_input.xlsx!A406&lt;&gt;"",SEL_training_input.xlsx!A406,"")</v>
      </c>
      <c r="AP499" t="str">
        <f t="shared" si="248"/>
        <v>=IF(SEV_training_input.xlsx!A406&lt;&gt;"",SEV_training_input.xlsx!A406,"")</v>
      </c>
      <c r="AQ499" t="str">
        <f t="shared" si="248"/>
        <v>=IF(ANHEDONIA_training_input.xlsx!A406&lt;&gt;"",ANHEDONIA_training_input.xlsx!A406,"")</v>
      </c>
      <c r="AR499" t="str">
        <f t="shared" si="248"/>
        <v>=IF(ANXIOUSNESS_training_input.xlsx!A406&lt;&gt;"",ANXIOUSNESS_training_input.xlsx!A406,"")</v>
      </c>
      <c r="AS499" t="str">
        <f t="shared" si="248"/>
        <v>=IF(ATTENTION_SEEKING_training_input.xlsx!A406&lt;&gt;"",ATTENTION_SEEKING_training_input.xlsx!A406,"")</v>
      </c>
      <c r="AT499" t="str">
        <f t="shared" si="248"/>
        <v>=IF(CALLOUSNESS_training_input.xlsx!A406&lt;&gt;"",CALLOUSNESS_training_input.xlsx!A406,"")</v>
      </c>
      <c r="AU499" t="str">
        <f t="shared" si="248"/>
        <v>=IF(DECEITFULNESS_training_input.xlsx!A406&lt;&gt;"",DECEITFULNESS_training_input.xlsx!A406,"")</v>
      </c>
      <c r="AV499" t="str">
        <f t="shared" si="248"/>
        <v>=IF(DEPRESSIVITY_training_input.xlsx!A406&lt;&gt;"",DEPRESSIVITY_training_input.xlsx!A406,"")</v>
      </c>
      <c r="AW499" t="str">
        <f t="shared" si="248"/>
        <v>=IF(DISTRACTIBILITY_training_input.xlsx!A406&lt;&gt;"",DISTRACTIBILITY_training_input.xlsx!A406,"")</v>
      </c>
      <c r="AX499" t="str">
        <f t="shared" si="248"/>
        <v>=IF(ECCENTRICITY_training_input.xlsx!A406&lt;&gt;"",ECCENTRICITY_training_input.xlsx!A406,"")</v>
      </c>
      <c r="AY499" t="str">
        <f t="shared" si="248"/>
        <v>=IF(EMOTIONAL_LABILITY_training_input.xlsx!A406&lt;&gt;"",EMOTIONAL_LABILITY_training_input.xlsx!A406,"")</v>
      </c>
      <c r="AZ499" t="str">
        <f t="shared" si="248"/>
        <v>=IF(GRANDIOSITY_training_input.xlsx!A406&lt;&gt;"",GRANDIOSITY_training_input.xlsx!A406,"")</v>
      </c>
      <c r="BA499" t="str">
        <f t="shared" si="248"/>
        <v>=IF(HOSTILITY_training_input.xlsx!A406&lt;&gt;"",HOSTILITY_training_input.xlsx!A406,"")</v>
      </c>
      <c r="BB499" t="str">
        <f t="shared" si="248"/>
        <v>=IF(IMPULSIVITY_training_input.xlsx!A406&lt;&gt;"",IMPULSIVITY_training_input.xlsx!A406,"")</v>
      </c>
      <c r="BC499" t="str">
        <f t="shared" si="248"/>
        <v>=IF(INTIMACY_AVOIDANCE_training_input.xlsx!A406&lt;&gt;"",INTIMACY_AVOIDANCE_training_input.xlsx!A406,"")</v>
      </c>
      <c r="BD499" t="str">
        <f t="shared" si="248"/>
        <v>=IF(IRRESPONSIBILITY_training_input.xlsx!A406&lt;&gt;"",IRRESPONSIBILITY_training_input.xlsx!A406,"")</v>
      </c>
      <c r="BE499" t="str">
        <f t="shared" si="248"/>
        <v>=IF(MANIPULATIVENESS_training_input.xlsx!A406&lt;&gt;"",MANIPULATIVENESS_training_input.xlsx!A406,"")</v>
      </c>
      <c r="BF499" t="str">
        <f t="shared" si="248"/>
        <v>=IF(PERCEPTUAL_DYSREGULATION_training_input.xlsx!A406&lt;&gt;"",PERCEPTUAL_DYSREGULATION_training_input.xlsx!A406,"")</v>
      </c>
      <c r="BG499" t="str">
        <f t="shared" si="248"/>
        <v>=IF(PERSEVERATION_training_input.xlsx!A406&lt;&gt;"",PERSEVERATION_training_input.xlsx!A406,"")</v>
      </c>
      <c r="BH499" t="str">
        <f t="shared" si="248"/>
        <v>=IF(RESTRICTED_AFFECTIVITY_training_input.xlsx!A406&lt;&gt;"",RESTRICTED_AFFECTIVITY_training_input.xlsx!A406,"")</v>
      </c>
      <c r="BI499" t="str">
        <f t="shared" si="248"/>
        <v>=IF(RIGID_PERFECTIONISM_training_input.xlsx!A406&lt;&gt;"",RIGID_PERFECTIONISM_training_input.xlsx!A406,"")</v>
      </c>
      <c r="BJ499" t="str">
        <f t="shared" si="248"/>
        <v>=IF(RISK_TAKING_training_input.xlsx!A406&lt;&gt;"",RISK_TAKING_training_input.xlsx!A406,"")</v>
      </c>
      <c r="BK499" t="str">
        <f t="shared" si="248"/>
        <v>=IF(SEPARATION_INSECURITY_training_input.xlsx!A406&lt;&gt;"",SEPARATION_INSECURITY_training_input.xlsx!A406,"")</v>
      </c>
      <c r="BL499" t="str">
        <f t="shared" si="248"/>
        <v>=IF(SUBMISSIVENESS_training_input.xlsx!A406&lt;&gt;"",SUBMISSIVENESS_training_input.xlsx!A406,"")</v>
      </c>
      <c r="BM499" t="str">
        <f t="shared" si="248"/>
        <v>=IF(SUSPICIOUSNESS_training_input.xlsx!A406&lt;&gt;"",SUSPICIOUSNESS_training_input.xlsx!A406,"")</v>
      </c>
      <c r="BN499" t="str">
        <f t="shared" si="248"/>
        <v>=IF(UNUSUAL_BELIEFS_training_input.xlsx!A406&lt;&gt;"",UNUSUAL_BELIEFS_training_input.xlsx!A406,"")</v>
      </c>
      <c r="BO499" t="str">
        <f t="shared" si="247"/>
        <v>=IF(WITHDRAWAL_training_input.xlsx!A406&lt;&gt;"",WITHDRAWAL_training_input.xlsx!A406,"")</v>
      </c>
      <c r="BP499" t="str">
        <f t="shared" si="247"/>
        <v>=IF(ACT_training_input.xlsx!A406&lt;&gt;"",ACT_training_input.xlsx!A406,"")</v>
      </c>
      <c r="BQ499" t="str">
        <f t="shared" si="247"/>
        <v>=IF(DSP_training_input.xlsx!A406&lt;&gt;"",DSP_training_input.xlsx!A406,"")</v>
      </c>
      <c r="BR499" t="str">
        <f t="shared" si="247"/>
        <v>=IF(PAG_training_input.xlsx!A406&lt;&gt;"",PAG_training_input.xlsx!A406,"")</v>
      </c>
      <c r="BS499" t="str">
        <f t="shared" si="247"/>
        <v>=IF(PRO_training_input.xlsx!A406&lt;&gt;"",PRO_training_input.xlsx!A406,"")</v>
      </c>
      <c r="BT499" t="str">
        <f t="shared" si="247"/>
        <v>=IF(SPL_training_input.xlsx!A406&lt;&gt;"",SPL_training_input.xlsx!A406,"")</v>
      </c>
      <c r="BU499" t="str">
        <f t="shared" si="247"/>
        <v>=IF(WDR_training_input.xlsx!A406&lt;&gt;"",WDR_training_input.xlsx!A406,"")</v>
      </c>
      <c r="BV499" t="str">
        <f t="shared" si="247"/>
        <v>=IF(CON_training_input.xlsx!A406&lt;&gt;"",CON_training_input.xlsx!A406,"")</v>
      </c>
      <c r="BW499" t="str">
        <f t="shared" si="247"/>
        <v>=IF(DSC_training_input.xlsx!A406&lt;&gt;"",DSC_training_input.xlsx!A406,"")</v>
      </c>
      <c r="BX499" t="str">
        <f t="shared" si="247"/>
        <v>=IF(FAN_training_input.xlsx!A406&lt;&gt;"",FAN_training_input.xlsx!A406,"")</v>
      </c>
      <c r="BY499" t="str">
        <f t="shared" si="247"/>
        <v>=IF(OMN_training_input.xlsx!A406&lt;&gt;"",OMN_training_input.xlsx!A406,"")</v>
      </c>
      <c r="BZ499" t="str">
        <f t="shared" si="247"/>
        <v>=IF(REP_training_input.xlsx!A406&lt;&gt;"",REP_training_input.xlsx!A406,"")</v>
      </c>
      <c r="CA499" t="str">
        <f t="shared" si="247"/>
        <v>=IF(SOM_training_input.xlsx!A406&lt;&gt;"",SOM_training_input.xlsx!A406,"")</v>
      </c>
      <c r="CB499" t="str">
        <f t="shared" si="247"/>
        <v>=IF(SUB_training_input.xlsx!A406&lt;&gt;"",SUB_training_input.xlsx!A406,"")</v>
      </c>
      <c r="CC499" t="str">
        <f t="shared" si="247"/>
        <v>=IF(UND_training_input.xlsx!A406&lt;&gt;"",UND_training_input.xlsx!A406,"")</v>
      </c>
      <c r="CD499" t="str">
        <f t="shared" si="247"/>
        <v>=IF(ALT_training_input.xlsx!A406&lt;&gt;"",ALT_training_input.xlsx!A406,"")</v>
      </c>
      <c r="CE499" t="str">
        <f t="shared" si="247"/>
        <v>=IF(HUM_training_input.xlsx!A406&lt;&gt;"",HUM_training_input.xlsx!A406,"")</v>
      </c>
      <c r="CF499" t="str">
        <f t="shared" si="247"/>
        <v>=IF(IDL_training_input.xlsx!A406&lt;&gt;"",IDL_training_input.xlsx!A406,"")</v>
      </c>
      <c r="CG499" t="str">
        <f t="shared" si="247"/>
        <v>=IF(RFM_training_input.xlsx!A406&lt;&gt;"",RFM_training_input.xlsx!A406,"")</v>
      </c>
      <c r="CH499" t="str">
        <f t="shared" si="247"/>
        <v>=IF(DN_training_input.xlsx!A406&lt;&gt;"",DN_training_input.xlsx!A406,"")</v>
      </c>
      <c r="CI499" t="str">
        <f t="shared" si="247"/>
        <v>=IF(INT_training_input.xlsx!A406&lt;&gt;"",INT_training_input.xlsx!A406,"")</v>
      </c>
      <c r="CJ499" t="str">
        <f t="shared" si="247"/>
        <v>=IF(SUP_training_input.xlsx!A406&lt;&gt;"",SUP_training_input.xlsx!A406,"")</v>
      </c>
      <c r="CK499" t="str">
        <f t="shared" si="247"/>
        <v>=IF(ANT_training_input.xlsx!A406&lt;&gt;"",ANT_training_input.xlsx!A406,"")</v>
      </c>
      <c r="CL499" t="str">
        <f t="shared" si="247"/>
        <v>=IF(ISO_training_input.xlsx!A406&lt;&gt;"",ISO_training_input.xlsx!A406,"")</v>
      </c>
    </row>
    <row r="500" spans="1:90">
      <c r="A500">
        <v>407</v>
      </c>
      <c r="B500" t="str">
        <f t="shared" si="238"/>
        <v>=IF(SUICIDE_training_input.xlsx!A407&lt;&gt;"",SUICIDE_training_input.xlsx!A407,"")</v>
      </c>
      <c r="C500" t="str">
        <f t="shared" si="248"/>
        <v>=IF(IQ_training_input.xlsx!A407&lt;&gt;"",IQ_training_input.xlsx!A407,"")</v>
      </c>
      <c r="D500" t="str">
        <f t="shared" si="248"/>
        <v>=IF(AMBIG_training_input.xlsx!A407&lt;&gt;"",AMBIG_training_input.xlsx!A407,"")</v>
      </c>
      <c r="E500" t="str">
        <f t="shared" si="248"/>
        <v>=IF(EGODYST_training_input.xlsx!A407&lt;&gt;"",EGODYST_training_input.xlsx!A407,"")</v>
      </c>
      <c r="F500" t="str">
        <f t="shared" si="248"/>
        <v>=IF(AUTISM_training_input.xlsx!A407&lt;&gt;"",AUTISM_training_input.xlsx!A407,"")</v>
      </c>
      <c r="G500" t="str">
        <f t="shared" si="248"/>
        <v>=IF(IDENTITY_training_input.xlsx!A407&lt;&gt;"",IDENTITY_training_input.xlsx!A407,"")</v>
      </c>
      <c r="H500" t="str">
        <f t="shared" si="248"/>
        <v>=IF(SELFDIR_training_input.xlsx!A407&lt;&gt;"",SELFDIR_training_input.xlsx!A407,"")</v>
      </c>
      <c r="I500" t="str">
        <f t="shared" si="248"/>
        <v>=IF(EMPATHY_training_input.xlsx!A407&lt;&gt;"",EMPATHY_training_input.xlsx!A407,"")</v>
      </c>
      <c r="J500" t="str">
        <f t="shared" si="248"/>
        <v>=IF(INTIMACY_training_input.xlsx!A407&lt;&gt;"",INTIMACY_training_input.xlsx!A407,"")</v>
      </c>
      <c r="K500" t="str">
        <f t="shared" si="248"/>
        <v>=IF(ACUTE_training_input.xlsx!A407&lt;&gt;"",ACUTE_training_input.xlsx!A407,"")</v>
      </c>
      <c r="L500" t="str">
        <f t="shared" si="248"/>
        <v>=IF(CHRONIC_training_input.xlsx!A407&lt;&gt;"",CHRONIC_training_input.xlsx!A407,"")</v>
      </c>
      <c r="M500" t="str">
        <f t="shared" si="248"/>
        <v>=IF(TRAUMA_PAST_training_input.xlsx!A407&lt;&gt;"",TRAUMA_PAST_training_input.xlsx!A407,"")</v>
      </c>
      <c r="N500" t="str">
        <f t="shared" si="248"/>
        <v>=IF(TRAUMA_PRESENT_training_input.xlsx!A407&lt;&gt;"",TRAUMA_PRESENT_training_input.xlsx!A407,"")</v>
      </c>
      <c r="O500" t="str">
        <f t="shared" si="248"/>
        <v>=IF(HOPE_training_input.xlsx!A407&lt;&gt;"",HOPE_training_input.xlsx!A407,"")</v>
      </c>
      <c r="P500" t="str">
        <f t="shared" si="248"/>
        <v>=IF(SELFAFFICACY_training_input.xlsx!A407&lt;&gt;"",SELFAFFICACY_training_input.xlsx!A407,"")</v>
      </c>
      <c r="Q500" t="str">
        <f t="shared" si="248"/>
        <v>=IF(SELFESTEEM_training_input.xlsx!A407&lt;&gt;"",SELFESTEEM_training_input.xlsx!A407,"")</v>
      </c>
      <c r="R500" t="str">
        <f t="shared" si="248"/>
        <v>=IF(WELLBEING_training_input.xlsx!A407&lt;&gt;"",WELLBEING_training_input.xlsx!A407,"")</v>
      </c>
      <c r="S500" t="str">
        <f t="shared" si="248"/>
        <v>=IF(HYPER_training_input.xlsx!A407&lt;&gt;"",HYPER_training_input.xlsx!A407,"")</v>
      </c>
      <c r="T500" t="str">
        <f t="shared" si="248"/>
        <v>=IF(AGGR_training_input.xlsx!A407&lt;&gt;"",AGGR_training_input.xlsx!A407,"")</v>
      </c>
      <c r="U500" t="str">
        <f t="shared" si="248"/>
        <v>=IF(COND_PR_training_input.xlsx!A407&lt;&gt;"",COND_PR_training_input.xlsx!A407,"")</v>
      </c>
      <c r="V500" t="str">
        <f t="shared" si="248"/>
        <v>=IF(ANXIE_training_input.xlsx!A407&lt;&gt;"",ANXIE_training_input.xlsx!A407,"")</v>
      </c>
      <c r="W500" t="str">
        <f t="shared" si="248"/>
        <v>=IF(DEPR_training_input.xlsx!A407&lt;&gt;"",DEPR_training_input.xlsx!A407,"")</v>
      </c>
      <c r="X500" t="str">
        <f t="shared" si="248"/>
        <v>=IF(SOMAT_training_input.xlsx!A407&lt;&gt;"",SOMAT_training_input.xlsx!A407,"")</v>
      </c>
      <c r="Y500" t="str">
        <f t="shared" si="248"/>
        <v>=IF(ATYPI_training_input.xlsx!A407&lt;&gt;"",ATYPI_training_input.xlsx!A407,"")</v>
      </c>
      <c r="Z500" t="str">
        <f t="shared" si="248"/>
        <v>=IF(WITHD_training_input.xlsx!A407&lt;&gt;"",WITHD_training_input.xlsx!A407,"")</v>
      </c>
      <c r="AA500" t="str">
        <f t="shared" si="248"/>
        <v>=IF(ATTE_PR_training_input.xlsx!A407&lt;&gt;"",ATTE_PR_training_input.xlsx!A407,"")</v>
      </c>
      <c r="AB500" t="str">
        <f t="shared" si="248"/>
        <v>=IF(ANG_CONT_training_input.xlsx!A407&lt;&gt;"",ANG_CONT_training_input.xlsx!A407,"")</v>
      </c>
      <c r="AC500" t="str">
        <f t="shared" si="248"/>
        <v>=IF(DEV_SOC_DIS_training_input.xlsx!A407&lt;&gt;"",DEV_SOC_DIS_training_input.xlsx!A407,"")</v>
      </c>
      <c r="AD500" t="str">
        <f t="shared" si="248"/>
        <v>=IF(BULLY_training_input.xlsx!A407&lt;&gt;"",BULLY_training_input.xlsx!A407,"")</v>
      </c>
      <c r="AE500" t="str">
        <f t="shared" si="248"/>
        <v>=IF(EMOT_SELF_C_training_input.xlsx!A407&lt;&gt;"",EMOT_SELF_C_training_input.xlsx!A407,"")</v>
      </c>
      <c r="AF500" t="str">
        <f t="shared" si="248"/>
        <v>=IF(EXE_FUN_training_input.xlsx!A407&lt;&gt;"",EXE_FUN_training_input.xlsx!A407,"")</v>
      </c>
      <c r="AG500" t="str">
        <f t="shared" si="248"/>
        <v>=IF(MANIA_training_input.xlsx!A407&lt;&gt;"",MANIA_training_input.xlsx!A407,"")</v>
      </c>
      <c r="AH500" t="str">
        <f t="shared" si="248"/>
        <v>=IF(NEG_EMOT_training_input.xlsx!A407&lt;&gt;"",NEG_EMOT_training_input.xlsx!A407,"")</v>
      </c>
      <c r="AI500" t="str">
        <f t="shared" si="248"/>
        <v>=IF(ADAPT_training_input.xlsx!A407&lt;&gt;"",ADAPT_training_input.xlsx!A407,"")</v>
      </c>
      <c r="AJ500" t="str">
        <f t="shared" si="248"/>
        <v>=IF(SOC_SK_training_input.xlsx!A407&lt;&gt;"",SOC_SK_training_input.xlsx!A407,"")</v>
      </c>
      <c r="AK500" t="str">
        <f t="shared" si="248"/>
        <v>=IF(LEAD_training_input.xlsx!A407&lt;&gt;"",LEAD_training_input.xlsx!A407,"")</v>
      </c>
      <c r="AL500" t="str">
        <f t="shared" si="248"/>
        <v>=IF(ACT_DAIL_training_input.xlsx!A407&lt;&gt;"",ACT_DAIL_training_input.xlsx!A407,"")</v>
      </c>
      <c r="AM500" t="str">
        <f t="shared" si="248"/>
        <v>=IF(FUN_COM_training_input.xlsx!A407&lt;&gt;"",FUN_COM_training_input.xlsx!A407,"")</v>
      </c>
      <c r="AN500" t="str">
        <f t="shared" si="248"/>
        <v>=IF(RESILI_training_input.xlsx!A407&lt;&gt;"",RESILI_training_input.xlsx!A407,"")</v>
      </c>
      <c r="AO500" t="str">
        <f t="shared" si="248"/>
        <v>=IF(SEL_training_input.xlsx!A407&lt;&gt;"",SEL_training_input.xlsx!A407,"")</v>
      </c>
      <c r="AP500" t="str">
        <f t="shared" si="248"/>
        <v>=IF(SEV_training_input.xlsx!A407&lt;&gt;"",SEV_training_input.xlsx!A407,"")</v>
      </c>
      <c r="AQ500" t="str">
        <f t="shared" si="248"/>
        <v>=IF(ANHEDONIA_training_input.xlsx!A407&lt;&gt;"",ANHEDONIA_training_input.xlsx!A407,"")</v>
      </c>
      <c r="AR500" t="str">
        <f t="shared" si="248"/>
        <v>=IF(ANXIOUSNESS_training_input.xlsx!A407&lt;&gt;"",ANXIOUSNESS_training_input.xlsx!A407,"")</v>
      </c>
      <c r="AS500" t="str">
        <f t="shared" si="248"/>
        <v>=IF(ATTENTION_SEEKING_training_input.xlsx!A407&lt;&gt;"",ATTENTION_SEEKING_training_input.xlsx!A407,"")</v>
      </c>
      <c r="AT500" t="str">
        <f t="shared" si="248"/>
        <v>=IF(CALLOUSNESS_training_input.xlsx!A407&lt;&gt;"",CALLOUSNESS_training_input.xlsx!A407,"")</v>
      </c>
      <c r="AU500" t="str">
        <f t="shared" si="248"/>
        <v>=IF(DECEITFULNESS_training_input.xlsx!A407&lt;&gt;"",DECEITFULNESS_training_input.xlsx!A407,"")</v>
      </c>
      <c r="AV500" t="str">
        <f t="shared" si="248"/>
        <v>=IF(DEPRESSIVITY_training_input.xlsx!A407&lt;&gt;"",DEPRESSIVITY_training_input.xlsx!A407,"")</v>
      </c>
      <c r="AW500" t="str">
        <f t="shared" si="248"/>
        <v>=IF(DISTRACTIBILITY_training_input.xlsx!A407&lt;&gt;"",DISTRACTIBILITY_training_input.xlsx!A407,"")</v>
      </c>
      <c r="AX500" t="str">
        <f t="shared" si="248"/>
        <v>=IF(ECCENTRICITY_training_input.xlsx!A407&lt;&gt;"",ECCENTRICITY_training_input.xlsx!A407,"")</v>
      </c>
      <c r="AY500" t="str">
        <f t="shared" si="248"/>
        <v>=IF(EMOTIONAL_LABILITY_training_input.xlsx!A407&lt;&gt;"",EMOTIONAL_LABILITY_training_input.xlsx!A407,"")</v>
      </c>
      <c r="AZ500" t="str">
        <f t="shared" si="248"/>
        <v>=IF(GRANDIOSITY_training_input.xlsx!A407&lt;&gt;"",GRANDIOSITY_training_input.xlsx!A407,"")</v>
      </c>
      <c r="BA500" t="str">
        <f t="shared" si="248"/>
        <v>=IF(HOSTILITY_training_input.xlsx!A407&lt;&gt;"",HOSTILITY_training_input.xlsx!A407,"")</v>
      </c>
      <c r="BB500" t="str">
        <f t="shared" si="248"/>
        <v>=IF(IMPULSIVITY_training_input.xlsx!A407&lt;&gt;"",IMPULSIVITY_training_input.xlsx!A407,"")</v>
      </c>
      <c r="BC500" t="str">
        <f t="shared" si="248"/>
        <v>=IF(INTIMACY_AVOIDANCE_training_input.xlsx!A407&lt;&gt;"",INTIMACY_AVOIDANCE_training_input.xlsx!A407,"")</v>
      </c>
      <c r="BD500" t="str">
        <f t="shared" si="248"/>
        <v>=IF(IRRESPONSIBILITY_training_input.xlsx!A407&lt;&gt;"",IRRESPONSIBILITY_training_input.xlsx!A407,"")</v>
      </c>
      <c r="BE500" t="str">
        <f t="shared" si="248"/>
        <v>=IF(MANIPULATIVENESS_training_input.xlsx!A407&lt;&gt;"",MANIPULATIVENESS_training_input.xlsx!A407,"")</v>
      </c>
      <c r="BF500" t="str">
        <f t="shared" si="248"/>
        <v>=IF(PERCEPTUAL_DYSREGULATION_training_input.xlsx!A407&lt;&gt;"",PERCEPTUAL_DYSREGULATION_training_input.xlsx!A407,"")</v>
      </c>
      <c r="BG500" t="str">
        <f t="shared" si="248"/>
        <v>=IF(PERSEVERATION_training_input.xlsx!A407&lt;&gt;"",PERSEVERATION_training_input.xlsx!A407,"")</v>
      </c>
      <c r="BH500" t="str">
        <f t="shared" si="248"/>
        <v>=IF(RESTRICTED_AFFECTIVITY_training_input.xlsx!A407&lt;&gt;"",RESTRICTED_AFFECTIVITY_training_input.xlsx!A407,"")</v>
      </c>
      <c r="BI500" t="str">
        <f t="shared" si="248"/>
        <v>=IF(RIGID_PERFECTIONISM_training_input.xlsx!A407&lt;&gt;"",RIGID_PERFECTIONISM_training_input.xlsx!A407,"")</v>
      </c>
      <c r="BJ500" t="str">
        <f t="shared" si="248"/>
        <v>=IF(RISK_TAKING_training_input.xlsx!A407&lt;&gt;"",RISK_TAKING_training_input.xlsx!A407,"")</v>
      </c>
      <c r="BK500" t="str">
        <f t="shared" si="248"/>
        <v>=IF(SEPARATION_INSECURITY_training_input.xlsx!A407&lt;&gt;"",SEPARATION_INSECURITY_training_input.xlsx!A407,"")</v>
      </c>
      <c r="BL500" t="str">
        <f t="shared" si="248"/>
        <v>=IF(SUBMISSIVENESS_training_input.xlsx!A407&lt;&gt;"",SUBMISSIVENESS_training_input.xlsx!A407,"")</v>
      </c>
      <c r="BM500" t="str">
        <f t="shared" si="248"/>
        <v>=IF(SUSPICIOUSNESS_training_input.xlsx!A407&lt;&gt;"",SUSPICIOUSNESS_training_input.xlsx!A407,"")</v>
      </c>
      <c r="BN500" t="str">
        <f t="shared" ref="BN500:CL503" si="249">CONCATENATE($A$11,BN$1,$A$12,$A500,$A$13,BN$1,$A$14,$A500,$A$15)</f>
        <v>=IF(UNUSUAL_BELIEFS_training_input.xlsx!A407&lt;&gt;"",UNUSUAL_BELIEFS_training_input.xlsx!A407,"")</v>
      </c>
      <c r="BO500" t="str">
        <f t="shared" si="249"/>
        <v>=IF(WITHDRAWAL_training_input.xlsx!A407&lt;&gt;"",WITHDRAWAL_training_input.xlsx!A407,"")</v>
      </c>
      <c r="BP500" t="str">
        <f t="shared" si="249"/>
        <v>=IF(ACT_training_input.xlsx!A407&lt;&gt;"",ACT_training_input.xlsx!A407,"")</v>
      </c>
      <c r="BQ500" t="str">
        <f t="shared" si="249"/>
        <v>=IF(DSP_training_input.xlsx!A407&lt;&gt;"",DSP_training_input.xlsx!A407,"")</v>
      </c>
      <c r="BR500" t="str">
        <f t="shared" si="249"/>
        <v>=IF(PAG_training_input.xlsx!A407&lt;&gt;"",PAG_training_input.xlsx!A407,"")</v>
      </c>
      <c r="BS500" t="str">
        <f t="shared" si="249"/>
        <v>=IF(PRO_training_input.xlsx!A407&lt;&gt;"",PRO_training_input.xlsx!A407,"")</v>
      </c>
      <c r="BT500" t="str">
        <f t="shared" si="249"/>
        <v>=IF(SPL_training_input.xlsx!A407&lt;&gt;"",SPL_training_input.xlsx!A407,"")</v>
      </c>
      <c r="BU500" t="str">
        <f t="shared" si="249"/>
        <v>=IF(WDR_training_input.xlsx!A407&lt;&gt;"",WDR_training_input.xlsx!A407,"")</v>
      </c>
      <c r="BV500" t="str">
        <f t="shared" si="249"/>
        <v>=IF(CON_training_input.xlsx!A407&lt;&gt;"",CON_training_input.xlsx!A407,"")</v>
      </c>
      <c r="BW500" t="str">
        <f t="shared" si="249"/>
        <v>=IF(DSC_training_input.xlsx!A407&lt;&gt;"",DSC_training_input.xlsx!A407,"")</v>
      </c>
      <c r="BX500" t="str">
        <f t="shared" si="249"/>
        <v>=IF(FAN_training_input.xlsx!A407&lt;&gt;"",FAN_training_input.xlsx!A407,"")</v>
      </c>
      <c r="BY500" t="str">
        <f t="shared" si="249"/>
        <v>=IF(OMN_training_input.xlsx!A407&lt;&gt;"",OMN_training_input.xlsx!A407,"")</v>
      </c>
      <c r="BZ500" t="str">
        <f t="shared" si="249"/>
        <v>=IF(REP_training_input.xlsx!A407&lt;&gt;"",REP_training_input.xlsx!A407,"")</v>
      </c>
      <c r="CA500" t="str">
        <f t="shared" si="249"/>
        <v>=IF(SOM_training_input.xlsx!A407&lt;&gt;"",SOM_training_input.xlsx!A407,"")</v>
      </c>
      <c r="CB500" t="str">
        <f t="shared" si="249"/>
        <v>=IF(SUB_training_input.xlsx!A407&lt;&gt;"",SUB_training_input.xlsx!A407,"")</v>
      </c>
      <c r="CC500" t="str">
        <f t="shared" si="249"/>
        <v>=IF(UND_training_input.xlsx!A407&lt;&gt;"",UND_training_input.xlsx!A407,"")</v>
      </c>
      <c r="CD500" t="str">
        <f t="shared" si="249"/>
        <v>=IF(ALT_training_input.xlsx!A407&lt;&gt;"",ALT_training_input.xlsx!A407,"")</v>
      </c>
      <c r="CE500" t="str">
        <f t="shared" si="249"/>
        <v>=IF(HUM_training_input.xlsx!A407&lt;&gt;"",HUM_training_input.xlsx!A407,"")</v>
      </c>
      <c r="CF500" t="str">
        <f t="shared" si="249"/>
        <v>=IF(IDL_training_input.xlsx!A407&lt;&gt;"",IDL_training_input.xlsx!A407,"")</v>
      </c>
      <c r="CG500" t="str">
        <f t="shared" si="249"/>
        <v>=IF(RFM_training_input.xlsx!A407&lt;&gt;"",RFM_training_input.xlsx!A407,"")</v>
      </c>
      <c r="CH500" t="str">
        <f t="shared" si="249"/>
        <v>=IF(DN_training_input.xlsx!A407&lt;&gt;"",DN_training_input.xlsx!A407,"")</v>
      </c>
      <c r="CI500" t="str">
        <f t="shared" si="249"/>
        <v>=IF(INT_training_input.xlsx!A407&lt;&gt;"",INT_training_input.xlsx!A407,"")</v>
      </c>
      <c r="CJ500" t="str">
        <f t="shared" si="249"/>
        <v>=IF(SUP_training_input.xlsx!A407&lt;&gt;"",SUP_training_input.xlsx!A407,"")</v>
      </c>
      <c r="CK500" t="str">
        <f t="shared" si="249"/>
        <v>=IF(ANT_training_input.xlsx!A407&lt;&gt;"",ANT_training_input.xlsx!A407,"")</v>
      </c>
      <c r="CL500" t="str">
        <f t="shared" si="249"/>
        <v>=IF(ISO_training_input.xlsx!A407&lt;&gt;"",ISO_training_input.xlsx!A407,"")</v>
      </c>
    </row>
    <row r="501" spans="1:90">
      <c r="A501">
        <v>408</v>
      </c>
      <c r="B501" t="str">
        <f t="shared" si="238"/>
        <v>=IF(SUICIDE_training_input.xlsx!A408&lt;&gt;"",SUICIDE_training_input.xlsx!A408,"")</v>
      </c>
      <c r="C501" t="str">
        <f t="shared" ref="C501:BN504" si="250">CONCATENATE($A$11,C$1,$A$12,$A501,$A$13,C$1,$A$14,$A501,$A$15)</f>
        <v>=IF(IQ_training_input.xlsx!A408&lt;&gt;"",IQ_training_input.xlsx!A408,"")</v>
      </c>
      <c r="D501" t="str">
        <f t="shared" si="250"/>
        <v>=IF(AMBIG_training_input.xlsx!A408&lt;&gt;"",AMBIG_training_input.xlsx!A408,"")</v>
      </c>
      <c r="E501" t="str">
        <f t="shared" si="250"/>
        <v>=IF(EGODYST_training_input.xlsx!A408&lt;&gt;"",EGODYST_training_input.xlsx!A408,"")</v>
      </c>
      <c r="F501" t="str">
        <f t="shared" si="250"/>
        <v>=IF(AUTISM_training_input.xlsx!A408&lt;&gt;"",AUTISM_training_input.xlsx!A408,"")</v>
      </c>
      <c r="G501" t="str">
        <f t="shared" si="250"/>
        <v>=IF(IDENTITY_training_input.xlsx!A408&lt;&gt;"",IDENTITY_training_input.xlsx!A408,"")</v>
      </c>
      <c r="H501" t="str">
        <f t="shared" si="250"/>
        <v>=IF(SELFDIR_training_input.xlsx!A408&lt;&gt;"",SELFDIR_training_input.xlsx!A408,"")</v>
      </c>
      <c r="I501" t="str">
        <f t="shared" si="250"/>
        <v>=IF(EMPATHY_training_input.xlsx!A408&lt;&gt;"",EMPATHY_training_input.xlsx!A408,"")</v>
      </c>
      <c r="J501" t="str">
        <f t="shared" si="250"/>
        <v>=IF(INTIMACY_training_input.xlsx!A408&lt;&gt;"",INTIMACY_training_input.xlsx!A408,"")</v>
      </c>
      <c r="K501" t="str">
        <f t="shared" si="250"/>
        <v>=IF(ACUTE_training_input.xlsx!A408&lt;&gt;"",ACUTE_training_input.xlsx!A408,"")</v>
      </c>
      <c r="L501" t="str">
        <f t="shared" si="250"/>
        <v>=IF(CHRONIC_training_input.xlsx!A408&lt;&gt;"",CHRONIC_training_input.xlsx!A408,"")</v>
      </c>
      <c r="M501" t="str">
        <f t="shared" si="250"/>
        <v>=IF(TRAUMA_PAST_training_input.xlsx!A408&lt;&gt;"",TRAUMA_PAST_training_input.xlsx!A408,"")</v>
      </c>
      <c r="N501" t="str">
        <f t="shared" si="250"/>
        <v>=IF(TRAUMA_PRESENT_training_input.xlsx!A408&lt;&gt;"",TRAUMA_PRESENT_training_input.xlsx!A408,"")</v>
      </c>
      <c r="O501" t="str">
        <f t="shared" si="250"/>
        <v>=IF(HOPE_training_input.xlsx!A408&lt;&gt;"",HOPE_training_input.xlsx!A408,"")</v>
      </c>
      <c r="P501" t="str">
        <f t="shared" si="250"/>
        <v>=IF(SELFAFFICACY_training_input.xlsx!A408&lt;&gt;"",SELFAFFICACY_training_input.xlsx!A408,"")</v>
      </c>
      <c r="Q501" t="str">
        <f t="shared" si="250"/>
        <v>=IF(SELFESTEEM_training_input.xlsx!A408&lt;&gt;"",SELFESTEEM_training_input.xlsx!A408,"")</v>
      </c>
      <c r="R501" t="str">
        <f t="shared" si="250"/>
        <v>=IF(WELLBEING_training_input.xlsx!A408&lt;&gt;"",WELLBEING_training_input.xlsx!A408,"")</v>
      </c>
      <c r="S501" t="str">
        <f t="shared" si="250"/>
        <v>=IF(HYPER_training_input.xlsx!A408&lt;&gt;"",HYPER_training_input.xlsx!A408,"")</v>
      </c>
      <c r="T501" t="str">
        <f t="shared" si="250"/>
        <v>=IF(AGGR_training_input.xlsx!A408&lt;&gt;"",AGGR_training_input.xlsx!A408,"")</v>
      </c>
      <c r="U501" t="str">
        <f t="shared" si="250"/>
        <v>=IF(COND_PR_training_input.xlsx!A408&lt;&gt;"",COND_PR_training_input.xlsx!A408,"")</v>
      </c>
      <c r="V501" t="str">
        <f t="shared" si="250"/>
        <v>=IF(ANXIE_training_input.xlsx!A408&lt;&gt;"",ANXIE_training_input.xlsx!A408,"")</v>
      </c>
      <c r="W501" t="str">
        <f t="shared" si="250"/>
        <v>=IF(DEPR_training_input.xlsx!A408&lt;&gt;"",DEPR_training_input.xlsx!A408,"")</v>
      </c>
      <c r="X501" t="str">
        <f t="shared" si="250"/>
        <v>=IF(SOMAT_training_input.xlsx!A408&lt;&gt;"",SOMAT_training_input.xlsx!A408,"")</v>
      </c>
      <c r="Y501" t="str">
        <f t="shared" si="250"/>
        <v>=IF(ATYPI_training_input.xlsx!A408&lt;&gt;"",ATYPI_training_input.xlsx!A408,"")</v>
      </c>
      <c r="Z501" t="str">
        <f t="shared" si="250"/>
        <v>=IF(WITHD_training_input.xlsx!A408&lt;&gt;"",WITHD_training_input.xlsx!A408,"")</v>
      </c>
      <c r="AA501" t="str">
        <f t="shared" si="250"/>
        <v>=IF(ATTE_PR_training_input.xlsx!A408&lt;&gt;"",ATTE_PR_training_input.xlsx!A408,"")</v>
      </c>
      <c r="AB501" t="str">
        <f t="shared" si="250"/>
        <v>=IF(ANG_CONT_training_input.xlsx!A408&lt;&gt;"",ANG_CONT_training_input.xlsx!A408,"")</v>
      </c>
      <c r="AC501" t="str">
        <f t="shared" si="250"/>
        <v>=IF(DEV_SOC_DIS_training_input.xlsx!A408&lt;&gt;"",DEV_SOC_DIS_training_input.xlsx!A408,"")</v>
      </c>
      <c r="AD501" t="str">
        <f t="shared" si="250"/>
        <v>=IF(BULLY_training_input.xlsx!A408&lt;&gt;"",BULLY_training_input.xlsx!A408,"")</v>
      </c>
      <c r="AE501" t="str">
        <f t="shared" si="250"/>
        <v>=IF(EMOT_SELF_C_training_input.xlsx!A408&lt;&gt;"",EMOT_SELF_C_training_input.xlsx!A408,"")</v>
      </c>
      <c r="AF501" t="str">
        <f t="shared" si="250"/>
        <v>=IF(EXE_FUN_training_input.xlsx!A408&lt;&gt;"",EXE_FUN_training_input.xlsx!A408,"")</v>
      </c>
      <c r="AG501" t="str">
        <f t="shared" si="250"/>
        <v>=IF(MANIA_training_input.xlsx!A408&lt;&gt;"",MANIA_training_input.xlsx!A408,"")</v>
      </c>
      <c r="AH501" t="str">
        <f t="shared" si="250"/>
        <v>=IF(NEG_EMOT_training_input.xlsx!A408&lt;&gt;"",NEG_EMOT_training_input.xlsx!A408,"")</v>
      </c>
      <c r="AI501" t="str">
        <f t="shared" si="250"/>
        <v>=IF(ADAPT_training_input.xlsx!A408&lt;&gt;"",ADAPT_training_input.xlsx!A408,"")</v>
      </c>
      <c r="AJ501" t="str">
        <f t="shared" si="250"/>
        <v>=IF(SOC_SK_training_input.xlsx!A408&lt;&gt;"",SOC_SK_training_input.xlsx!A408,"")</v>
      </c>
      <c r="AK501" t="str">
        <f t="shared" si="250"/>
        <v>=IF(LEAD_training_input.xlsx!A408&lt;&gt;"",LEAD_training_input.xlsx!A408,"")</v>
      </c>
      <c r="AL501" t="str">
        <f t="shared" si="250"/>
        <v>=IF(ACT_DAIL_training_input.xlsx!A408&lt;&gt;"",ACT_DAIL_training_input.xlsx!A408,"")</v>
      </c>
      <c r="AM501" t="str">
        <f t="shared" si="250"/>
        <v>=IF(FUN_COM_training_input.xlsx!A408&lt;&gt;"",FUN_COM_training_input.xlsx!A408,"")</v>
      </c>
      <c r="AN501" t="str">
        <f t="shared" si="250"/>
        <v>=IF(RESILI_training_input.xlsx!A408&lt;&gt;"",RESILI_training_input.xlsx!A408,"")</v>
      </c>
      <c r="AO501" t="str">
        <f t="shared" si="250"/>
        <v>=IF(SEL_training_input.xlsx!A408&lt;&gt;"",SEL_training_input.xlsx!A408,"")</v>
      </c>
      <c r="AP501" t="str">
        <f t="shared" si="250"/>
        <v>=IF(SEV_training_input.xlsx!A408&lt;&gt;"",SEV_training_input.xlsx!A408,"")</v>
      </c>
      <c r="AQ501" t="str">
        <f t="shared" si="250"/>
        <v>=IF(ANHEDONIA_training_input.xlsx!A408&lt;&gt;"",ANHEDONIA_training_input.xlsx!A408,"")</v>
      </c>
      <c r="AR501" t="str">
        <f t="shared" si="250"/>
        <v>=IF(ANXIOUSNESS_training_input.xlsx!A408&lt;&gt;"",ANXIOUSNESS_training_input.xlsx!A408,"")</v>
      </c>
      <c r="AS501" t="str">
        <f t="shared" si="250"/>
        <v>=IF(ATTENTION_SEEKING_training_input.xlsx!A408&lt;&gt;"",ATTENTION_SEEKING_training_input.xlsx!A408,"")</v>
      </c>
      <c r="AT501" t="str">
        <f t="shared" si="250"/>
        <v>=IF(CALLOUSNESS_training_input.xlsx!A408&lt;&gt;"",CALLOUSNESS_training_input.xlsx!A408,"")</v>
      </c>
      <c r="AU501" t="str">
        <f t="shared" si="250"/>
        <v>=IF(DECEITFULNESS_training_input.xlsx!A408&lt;&gt;"",DECEITFULNESS_training_input.xlsx!A408,"")</v>
      </c>
      <c r="AV501" t="str">
        <f t="shared" si="250"/>
        <v>=IF(DEPRESSIVITY_training_input.xlsx!A408&lt;&gt;"",DEPRESSIVITY_training_input.xlsx!A408,"")</v>
      </c>
      <c r="AW501" t="str">
        <f t="shared" si="250"/>
        <v>=IF(DISTRACTIBILITY_training_input.xlsx!A408&lt;&gt;"",DISTRACTIBILITY_training_input.xlsx!A408,"")</v>
      </c>
      <c r="AX501" t="str">
        <f t="shared" si="250"/>
        <v>=IF(ECCENTRICITY_training_input.xlsx!A408&lt;&gt;"",ECCENTRICITY_training_input.xlsx!A408,"")</v>
      </c>
      <c r="AY501" t="str">
        <f t="shared" si="250"/>
        <v>=IF(EMOTIONAL_LABILITY_training_input.xlsx!A408&lt;&gt;"",EMOTIONAL_LABILITY_training_input.xlsx!A408,"")</v>
      </c>
      <c r="AZ501" t="str">
        <f t="shared" si="250"/>
        <v>=IF(GRANDIOSITY_training_input.xlsx!A408&lt;&gt;"",GRANDIOSITY_training_input.xlsx!A408,"")</v>
      </c>
      <c r="BA501" t="str">
        <f t="shared" si="250"/>
        <v>=IF(HOSTILITY_training_input.xlsx!A408&lt;&gt;"",HOSTILITY_training_input.xlsx!A408,"")</v>
      </c>
      <c r="BB501" t="str">
        <f t="shared" si="250"/>
        <v>=IF(IMPULSIVITY_training_input.xlsx!A408&lt;&gt;"",IMPULSIVITY_training_input.xlsx!A408,"")</v>
      </c>
      <c r="BC501" t="str">
        <f t="shared" si="250"/>
        <v>=IF(INTIMACY_AVOIDANCE_training_input.xlsx!A408&lt;&gt;"",INTIMACY_AVOIDANCE_training_input.xlsx!A408,"")</v>
      </c>
      <c r="BD501" t="str">
        <f t="shared" si="250"/>
        <v>=IF(IRRESPONSIBILITY_training_input.xlsx!A408&lt;&gt;"",IRRESPONSIBILITY_training_input.xlsx!A408,"")</v>
      </c>
      <c r="BE501" t="str">
        <f t="shared" si="250"/>
        <v>=IF(MANIPULATIVENESS_training_input.xlsx!A408&lt;&gt;"",MANIPULATIVENESS_training_input.xlsx!A408,"")</v>
      </c>
      <c r="BF501" t="str">
        <f t="shared" si="250"/>
        <v>=IF(PERCEPTUAL_DYSREGULATION_training_input.xlsx!A408&lt;&gt;"",PERCEPTUAL_DYSREGULATION_training_input.xlsx!A408,"")</v>
      </c>
      <c r="BG501" t="str">
        <f t="shared" si="250"/>
        <v>=IF(PERSEVERATION_training_input.xlsx!A408&lt;&gt;"",PERSEVERATION_training_input.xlsx!A408,"")</v>
      </c>
      <c r="BH501" t="str">
        <f t="shared" si="250"/>
        <v>=IF(RESTRICTED_AFFECTIVITY_training_input.xlsx!A408&lt;&gt;"",RESTRICTED_AFFECTIVITY_training_input.xlsx!A408,"")</v>
      </c>
      <c r="BI501" t="str">
        <f t="shared" si="250"/>
        <v>=IF(RIGID_PERFECTIONISM_training_input.xlsx!A408&lt;&gt;"",RIGID_PERFECTIONISM_training_input.xlsx!A408,"")</v>
      </c>
      <c r="BJ501" t="str">
        <f t="shared" si="250"/>
        <v>=IF(RISK_TAKING_training_input.xlsx!A408&lt;&gt;"",RISK_TAKING_training_input.xlsx!A408,"")</v>
      </c>
      <c r="BK501" t="str">
        <f t="shared" si="250"/>
        <v>=IF(SEPARATION_INSECURITY_training_input.xlsx!A408&lt;&gt;"",SEPARATION_INSECURITY_training_input.xlsx!A408,"")</v>
      </c>
      <c r="BL501" t="str">
        <f t="shared" si="250"/>
        <v>=IF(SUBMISSIVENESS_training_input.xlsx!A408&lt;&gt;"",SUBMISSIVENESS_training_input.xlsx!A408,"")</v>
      </c>
      <c r="BM501" t="str">
        <f t="shared" si="250"/>
        <v>=IF(SUSPICIOUSNESS_training_input.xlsx!A408&lt;&gt;"",SUSPICIOUSNESS_training_input.xlsx!A408,"")</v>
      </c>
      <c r="BN501" t="str">
        <f t="shared" si="250"/>
        <v>=IF(UNUSUAL_BELIEFS_training_input.xlsx!A408&lt;&gt;"",UNUSUAL_BELIEFS_training_input.xlsx!A408,"")</v>
      </c>
      <c r="BO501" t="str">
        <f t="shared" si="249"/>
        <v>=IF(WITHDRAWAL_training_input.xlsx!A408&lt;&gt;"",WITHDRAWAL_training_input.xlsx!A408,"")</v>
      </c>
      <c r="BP501" t="str">
        <f t="shared" si="249"/>
        <v>=IF(ACT_training_input.xlsx!A408&lt;&gt;"",ACT_training_input.xlsx!A408,"")</v>
      </c>
      <c r="BQ501" t="str">
        <f t="shared" si="249"/>
        <v>=IF(DSP_training_input.xlsx!A408&lt;&gt;"",DSP_training_input.xlsx!A408,"")</v>
      </c>
      <c r="BR501" t="str">
        <f t="shared" si="249"/>
        <v>=IF(PAG_training_input.xlsx!A408&lt;&gt;"",PAG_training_input.xlsx!A408,"")</v>
      </c>
      <c r="BS501" t="str">
        <f t="shared" si="249"/>
        <v>=IF(PRO_training_input.xlsx!A408&lt;&gt;"",PRO_training_input.xlsx!A408,"")</v>
      </c>
      <c r="BT501" t="str">
        <f t="shared" si="249"/>
        <v>=IF(SPL_training_input.xlsx!A408&lt;&gt;"",SPL_training_input.xlsx!A408,"")</v>
      </c>
      <c r="BU501" t="str">
        <f t="shared" si="249"/>
        <v>=IF(WDR_training_input.xlsx!A408&lt;&gt;"",WDR_training_input.xlsx!A408,"")</v>
      </c>
      <c r="BV501" t="str">
        <f t="shared" si="249"/>
        <v>=IF(CON_training_input.xlsx!A408&lt;&gt;"",CON_training_input.xlsx!A408,"")</v>
      </c>
      <c r="BW501" t="str">
        <f t="shared" si="249"/>
        <v>=IF(DSC_training_input.xlsx!A408&lt;&gt;"",DSC_training_input.xlsx!A408,"")</v>
      </c>
      <c r="BX501" t="str">
        <f t="shared" si="249"/>
        <v>=IF(FAN_training_input.xlsx!A408&lt;&gt;"",FAN_training_input.xlsx!A408,"")</v>
      </c>
      <c r="BY501" t="str">
        <f t="shared" si="249"/>
        <v>=IF(OMN_training_input.xlsx!A408&lt;&gt;"",OMN_training_input.xlsx!A408,"")</v>
      </c>
      <c r="BZ501" t="str">
        <f t="shared" si="249"/>
        <v>=IF(REP_training_input.xlsx!A408&lt;&gt;"",REP_training_input.xlsx!A408,"")</v>
      </c>
      <c r="CA501" t="str">
        <f t="shared" si="249"/>
        <v>=IF(SOM_training_input.xlsx!A408&lt;&gt;"",SOM_training_input.xlsx!A408,"")</v>
      </c>
      <c r="CB501" t="str">
        <f t="shared" si="249"/>
        <v>=IF(SUB_training_input.xlsx!A408&lt;&gt;"",SUB_training_input.xlsx!A408,"")</v>
      </c>
      <c r="CC501" t="str">
        <f t="shared" si="249"/>
        <v>=IF(UND_training_input.xlsx!A408&lt;&gt;"",UND_training_input.xlsx!A408,"")</v>
      </c>
      <c r="CD501" t="str">
        <f t="shared" si="249"/>
        <v>=IF(ALT_training_input.xlsx!A408&lt;&gt;"",ALT_training_input.xlsx!A408,"")</v>
      </c>
      <c r="CE501" t="str">
        <f t="shared" si="249"/>
        <v>=IF(HUM_training_input.xlsx!A408&lt;&gt;"",HUM_training_input.xlsx!A408,"")</v>
      </c>
      <c r="CF501" t="str">
        <f t="shared" si="249"/>
        <v>=IF(IDL_training_input.xlsx!A408&lt;&gt;"",IDL_training_input.xlsx!A408,"")</v>
      </c>
      <c r="CG501" t="str">
        <f t="shared" si="249"/>
        <v>=IF(RFM_training_input.xlsx!A408&lt;&gt;"",RFM_training_input.xlsx!A408,"")</v>
      </c>
      <c r="CH501" t="str">
        <f t="shared" si="249"/>
        <v>=IF(DN_training_input.xlsx!A408&lt;&gt;"",DN_training_input.xlsx!A408,"")</v>
      </c>
      <c r="CI501" t="str">
        <f t="shared" si="249"/>
        <v>=IF(INT_training_input.xlsx!A408&lt;&gt;"",INT_training_input.xlsx!A408,"")</v>
      </c>
      <c r="CJ501" t="str">
        <f t="shared" si="249"/>
        <v>=IF(SUP_training_input.xlsx!A408&lt;&gt;"",SUP_training_input.xlsx!A408,"")</v>
      </c>
      <c r="CK501" t="str">
        <f t="shared" si="249"/>
        <v>=IF(ANT_training_input.xlsx!A408&lt;&gt;"",ANT_training_input.xlsx!A408,"")</v>
      </c>
      <c r="CL501" t="str">
        <f t="shared" si="249"/>
        <v>=IF(ISO_training_input.xlsx!A408&lt;&gt;"",ISO_training_input.xlsx!A408,"")</v>
      </c>
    </row>
    <row r="502" spans="1:90">
      <c r="A502">
        <v>409</v>
      </c>
      <c r="B502" t="str">
        <f t="shared" si="238"/>
        <v>=IF(SUICIDE_training_input.xlsx!A409&lt;&gt;"",SUICIDE_training_input.xlsx!A409,"")</v>
      </c>
      <c r="C502" t="str">
        <f t="shared" si="250"/>
        <v>=IF(IQ_training_input.xlsx!A409&lt;&gt;"",IQ_training_input.xlsx!A409,"")</v>
      </c>
      <c r="D502" t="str">
        <f t="shared" si="250"/>
        <v>=IF(AMBIG_training_input.xlsx!A409&lt;&gt;"",AMBIG_training_input.xlsx!A409,"")</v>
      </c>
      <c r="E502" t="str">
        <f t="shared" si="250"/>
        <v>=IF(EGODYST_training_input.xlsx!A409&lt;&gt;"",EGODYST_training_input.xlsx!A409,"")</v>
      </c>
      <c r="F502" t="str">
        <f t="shared" si="250"/>
        <v>=IF(AUTISM_training_input.xlsx!A409&lt;&gt;"",AUTISM_training_input.xlsx!A409,"")</v>
      </c>
      <c r="G502" t="str">
        <f t="shared" si="250"/>
        <v>=IF(IDENTITY_training_input.xlsx!A409&lt;&gt;"",IDENTITY_training_input.xlsx!A409,"")</v>
      </c>
      <c r="H502" t="str">
        <f t="shared" si="250"/>
        <v>=IF(SELFDIR_training_input.xlsx!A409&lt;&gt;"",SELFDIR_training_input.xlsx!A409,"")</v>
      </c>
      <c r="I502" t="str">
        <f t="shared" si="250"/>
        <v>=IF(EMPATHY_training_input.xlsx!A409&lt;&gt;"",EMPATHY_training_input.xlsx!A409,"")</v>
      </c>
      <c r="J502" t="str">
        <f t="shared" si="250"/>
        <v>=IF(INTIMACY_training_input.xlsx!A409&lt;&gt;"",INTIMACY_training_input.xlsx!A409,"")</v>
      </c>
      <c r="K502" t="str">
        <f t="shared" si="250"/>
        <v>=IF(ACUTE_training_input.xlsx!A409&lt;&gt;"",ACUTE_training_input.xlsx!A409,"")</v>
      </c>
      <c r="L502" t="str">
        <f t="shared" si="250"/>
        <v>=IF(CHRONIC_training_input.xlsx!A409&lt;&gt;"",CHRONIC_training_input.xlsx!A409,"")</v>
      </c>
      <c r="M502" t="str">
        <f t="shared" si="250"/>
        <v>=IF(TRAUMA_PAST_training_input.xlsx!A409&lt;&gt;"",TRAUMA_PAST_training_input.xlsx!A409,"")</v>
      </c>
      <c r="N502" t="str">
        <f t="shared" si="250"/>
        <v>=IF(TRAUMA_PRESENT_training_input.xlsx!A409&lt;&gt;"",TRAUMA_PRESENT_training_input.xlsx!A409,"")</v>
      </c>
      <c r="O502" t="str">
        <f t="shared" si="250"/>
        <v>=IF(HOPE_training_input.xlsx!A409&lt;&gt;"",HOPE_training_input.xlsx!A409,"")</v>
      </c>
      <c r="P502" t="str">
        <f t="shared" si="250"/>
        <v>=IF(SELFAFFICACY_training_input.xlsx!A409&lt;&gt;"",SELFAFFICACY_training_input.xlsx!A409,"")</v>
      </c>
      <c r="Q502" t="str">
        <f t="shared" si="250"/>
        <v>=IF(SELFESTEEM_training_input.xlsx!A409&lt;&gt;"",SELFESTEEM_training_input.xlsx!A409,"")</v>
      </c>
      <c r="R502" t="str">
        <f t="shared" si="250"/>
        <v>=IF(WELLBEING_training_input.xlsx!A409&lt;&gt;"",WELLBEING_training_input.xlsx!A409,"")</v>
      </c>
      <c r="S502" t="str">
        <f t="shared" si="250"/>
        <v>=IF(HYPER_training_input.xlsx!A409&lt;&gt;"",HYPER_training_input.xlsx!A409,"")</v>
      </c>
      <c r="T502" t="str">
        <f t="shared" si="250"/>
        <v>=IF(AGGR_training_input.xlsx!A409&lt;&gt;"",AGGR_training_input.xlsx!A409,"")</v>
      </c>
      <c r="U502" t="str">
        <f t="shared" si="250"/>
        <v>=IF(COND_PR_training_input.xlsx!A409&lt;&gt;"",COND_PR_training_input.xlsx!A409,"")</v>
      </c>
      <c r="V502" t="str">
        <f t="shared" si="250"/>
        <v>=IF(ANXIE_training_input.xlsx!A409&lt;&gt;"",ANXIE_training_input.xlsx!A409,"")</v>
      </c>
      <c r="W502" t="str">
        <f t="shared" si="250"/>
        <v>=IF(DEPR_training_input.xlsx!A409&lt;&gt;"",DEPR_training_input.xlsx!A409,"")</v>
      </c>
      <c r="X502" t="str">
        <f t="shared" si="250"/>
        <v>=IF(SOMAT_training_input.xlsx!A409&lt;&gt;"",SOMAT_training_input.xlsx!A409,"")</v>
      </c>
      <c r="Y502" t="str">
        <f t="shared" si="250"/>
        <v>=IF(ATYPI_training_input.xlsx!A409&lt;&gt;"",ATYPI_training_input.xlsx!A409,"")</v>
      </c>
      <c r="Z502" t="str">
        <f t="shared" si="250"/>
        <v>=IF(WITHD_training_input.xlsx!A409&lt;&gt;"",WITHD_training_input.xlsx!A409,"")</v>
      </c>
      <c r="AA502" t="str">
        <f t="shared" si="250"/>
        <v>=IF(ATTE_PR_training_input.xlsx!A409&lt;&gt;"",ATTE_PR_training_input.xlsx!A409,"")</v>
      </c>
      <c r="AB502" t="str">
        <f t="shared" si="250"/>
        <v>=IF(ANG_CONT_training_input.xlsx!A409&lt;&gt;"",ANG_CONT_training_input.xlsx!A409,"")</v>
      </c>
      <c r="AC502" t="str">
        <f t="shared" si="250"/>
        <v>=IF(DEV_SOC_DIS_training_input.xlsx!A409&lt;&gt;"",DEV_SOC_DIS_training_input.xlsx!A409,"")</v>
      </c>
      <c r="AD502" t="str">
        <f t="shared" si="250"/>
        <v>=IF(BULLY_training_input.xlsx!A409&lt;&gt;"",BULLY_training_input.xlsx!A409,"")</v>
      </c>
      <c r="AE502" t="str">
        <f t="shared" si="250"/>
        <v>=IF(EMOT_SELF_C_training_input.xlsx!A409&lt;&gt;"",EMOT_SELF_C_training_input.xlsx!A409,"")</v>
      </c>
      <c r="AF502" t="str">
        <f t="shared" si="250"/>
        <v>=IF(EXE_FUN_training_input.xlsx!A409&lt;&gt;"",EXE_FUN_training_input.xlsx!A409,"")</v>
      </c>
      <c r="AG502" t="str">
        <f t="shared" si="250"/>
        <v>=IF(MANIA_training_input.xlsx!A409&lt;&gt;"",MANIA_training_input.xlsx!A409,"")</v>
      </c>
      <c r="AH502" t="str">
        <f t="shared" si="250"/>
        <v>=IF(NEG_EMOT_training_input.xlsx!A409&lt;&gt;"",NEG_EMOT_training_input.xlsx!A409,"")</v>
      </c>
      <c r="AI502" t="str">
        <f t="shared" si="250"/>
        <v>=IF(ADAPT_training_input.xlsx!A409&lt;&gt;"",ADAPT_training_input.xlsx!A409,"")</v>
      </c>
      <c r="AJ502" t="str">
        <f t="shared" si="250"/>
        <v>=IF(SOC_SK_training_input.xlsx!A409&lt;&gt;"",SOC_SK_training_input.xlsx!A409,"")</v>
      </c>
      <c r="AK502" t="str">
        <f t="shared" si="250"/>
        <v>=IF(LEAD_training_input.xlsx!A409&lt;&gt;"",LEAD_training_input.xlsx!A409,"")</v>
      </c>
      <c r="AL502" t="str">
        <f t="shared" si="250"/>
        <v>=IF(ACT_DAIL_training_input.xlsx!A409&lt;&gt;"",ACT_DAIL_training_input.xlsx!A409,"")</v>
      </c>
      <c r="AM502" t="str">
        <f t="shared" si="250"/>
        <v>=IF(FUN_COM_training_input.xlsx!A409&lt;&gt;"",FUN_COM_training_input.xlsx!A409,"")</v>
      </c>
      <c r="AN502" t="str">
        <f t="shared" si="250"/>
        <v>=IF(RESILI_training_input.xlsx!A409&lt;&gt;"",RESILI_training_input.xlsx!A409,"")</v>
      </c>
      <c r="AO502" t="str">
        <f t="shared" si="250"/>
        <v>=IF(SEL_training_input.xlsx!A409&lt;&gt;"",SEL_training_input.xlsx!A409,"")</v>
      </c>
      <c r="AP502" t="str">
        <f t="shared" si="250"/>
        <v>=IF(SEV_training_input.xlsx!A409&lt;&gt;"",SEV_training_input.xlsx!A409,"")</v>
      </c>
      <c r="AQ502" t="str">
        <f t="shared" si="250"/>
        <v>=IF(ANHEDONIA_training_input.xlsx!A409&lt;&gt;"",ANHEDONIA_training_input.xlsx!A409,"")</v>
      </c>
      <c r="AR502" t="str">
        <f t="shared" si="250"/>
        <v>=IF(ANXIOUSNESS_training_input.xlsx!A409&lt;&gt;"",ANXIOUSNESS_training_input.xlsx!A409,"")</v>
      </c>
      <c r="AS502" t="str">
        <f t="shared" si="250"/>
        <v>=IF(ATTENTION_SEEKING_training_input.xlsx!A409&lt;&gt;"",ATTENTION_SEEKING_training_input.xlsx!A409,"")</v>
      </c>
      <c r="AT502" t="str">
        <f t="shared" si="250"/>
        <v>=IF(CALLOUSNESS_training_input.xlsx!A409&lt;&gt;"",CALLOUSNESS_training_input.xlsx!A409,"")</v>
      </c>
      <c r="AU502" t="str">
        <f t="shared" si="250"/>
        <v>=IF(DECEITFULNESS_training_input.xlsx!A409&lt;&gt;"",DECEITFULNESS_training_input.xlsx!A409,"")</v>
      </c>
      <c r="AV502" t="str">
        <f t="shared" si="250"/>
        <v>=IF(DEPRESSIVITY_training_input.xlsx!A409&lt;&gt;"",DEPRESSIVITY_training_input.xlsx!A409,"")</v>
      </c>
      <c r="AW502" t="str">
        <f t="shared" si="250"/>
        <v>=IF(DISTRACTIBILITY_training_input.xlsx!A409&lt;&gt;"",DISTRACTIBILITY_training_input.xlsx!A409,"")</v>
      </c>
      <c r="AX502" t="str">
        <f t="shared" si="250"/>
        <v>=IF(ECCENTRICITY_training_input.xlsx!A409&lt;&gt;"",ECCENTRICITY_training_input.xlsx!A409,"")</v>
      </c>
      <c r="AY502" t="str">
        <f t="shared" si="250"/>
        <v>=IF(EMOTIONAL_LABILITY_training_input.xlsx!A409&lt;&gt;"",EMOTIONAL_LABILITY_training_input.xlsx!A409,"")</v>
      </c>
      <c r="AZ502" t="str">
        <f t="shared" si="250"/>
        <v>=IF(GRANDIOSITY_training_input.xlsx!A409&lt;&gt;"",GRANDIOSITY_training_input.xlsx!A409,"")</v>
      </c>
      <c r="BA502" t="str">
        <f t="shared" si="250"/>
        <v>=IF(HOSTILITY_training_input.xlsx!A409&lt;&gt;"",HOSTILITY_training_input.xlsx!A409,"")</v>
      </c>
      <c r="BB502" t="str">
        <f t="shared" si="250"/>
        <v>=IF(IMPULSIVITY_training_input.xlsx!A409&lt;&gt;"",IMPULSIVITY_training_input.xlsx!A409,"")</v>
      </c>
      <c r="BC502" t="str">
        <f t="shared" si="250"/>
        <v>=IF(INTIMACY_AVOIDANCE_training_input.xlsx!A409&lt;&gt;"",INTIMACY_AVOIDANCE_training_input.xlsx!A409,"")</v>
      </c>
      <c r="BD502" t="str">
        <f t="shared" si="250"/>
        <v>=IF(IRRESPONSIBILITY_training_input.xlsx!A409&lt;&gt;"",IRRESPONSIBILITY_training_input.xlsx!A409,"")</v>
      </c>
      <c r="BE502" t="str">
        <f t="shared" si="250"/>
        <v>=IF(MANIPULATIVENESS_training_input.xlsx!A409&lt;&gt;"",MANIPULATIVENESS_training_input.xlsx!A409,"")</v>
      </c>
      <c r="BF502" t="str">
        <f t="shared" si="250"/>
        <v>=IF(PERCEPTUAL_DYSREGULATION_training_input.xlsx!A409&lt;&gt;"",PERCEPTUAL_DYSREGULATION_training_input.xlsx!A409,"")</v>
      </c>
      <c r="BG502" t="str">
        <f t="shared" si="250"/>
        <v>=IF(PERSEVERATION_training_input.xlsx!A409&lt;&gt;"",PERSEVERATION_training_input.xlsx!A409,"")</v>
      </c>
      <c r="BH502" t="str">
        <f t="shared" si="250"/>
        <v>=IF(RESTRICTED_AFFECTIVITY_training_input.xlsx!A409&lt;&gt;"",RESTRICTED_AFFECTIVITY_training_input.xlsx!A409,"")</v>
      </c>
      <c r="BI502" t="str">
        <f t="shared" si="250"/>
        <v>=IF(RIGID_PERFECTIONISM_training_input.xlsx!A409&lt;&gt;"",RIGID_PERFECTIONISM_training_input.xlsx!A409,"")</v>
      </c>
      <c r="BJ502" t="str">
        <f t="shared" si="250"/>
        <v>=IF(RISK_TAKING_training_input.xlsx!A409&lt;&gt;"",RISK_TAKING_training_input.xlsx!A409,"")</v>
      </c>
      <c r="BK502" t="str">
        <f t="shared" si="250"/>
        <v>=IF(SEPARATION_INSECURITY_training_input.xlsx!A409&lt;&gt;"",SEPARATION_INSECURITY_training_input.xlsx!A409,"")</v>
      </c>
      <c r="BL502" t="str">
        <f t="shared" si="250"/>
        <v>=IF(SUBMISSIVENESS_training_input.xlsx!A409&lt;&gt;"",SUBMISSIVENESS_training_input.xlsx!A409,"")</v>
      </c>
      <c r="BM502" t="str">
        <f t="shared" si="250"/>
        <v>=IF(SUSPICIOUSNESS_training_input.xlsx!A409&lt;&gt;"",SUSPICIOUSNESS_training_input.xlsx!A409,"")</v>
      </c>
      <c r="BN502" t="str">
        <f t="shared" si="250"/>
        <v>=IF(UNUSUAL_BELIEFS_training_input.xlsx!A409&lt;&gt;"",UNUSUAL_BELIEFS_training_input.xlsx!A409,"")</v>
      </c>
      <c r="BO502" t="str">
        <f t="shared" si="249"/>
        <v>=IF(WITHDRAWAL_training_input.xlsx!A409&lt;&gt;"",WITHDRAWAL_training_input.xlsx!A409,"")</v>
      </c>
      <c r="BP502" t="str">
        <f t="shared" si="249"/>
        <v>=IF(ACT_training_input.xlsx!A409&lt;&gt;"",ACT_training_input.xlsx!A409,"")</v>
      </c>
      <c r="BQ502" t="str">
        <f t="shared" si="249"/>
        <v>=IF(DSP_training_input.xlsx!A409&lt;&gt;"",DSP_training_input.xlsx!A409,"")</v>
      </c>
      <c r="BR502" t="str">
        <f t="shared" si="249"/>
        <v>=IF(PAG_training_input.xlsx!A409&lt;&gt;"",PAG_training_input.xlsx!A409,"")</v>
      </c>
      <c r="BS502" t="str">
        <f t="shared" si="249"/>
        <v>=IF(PRO_training_input.xlsx!A409&lt;&gt;"",PRO_training_input.xlsx!A409,"")</v>
      </c>
      <c r="BT502" t="str">
        <f t="shared" si="249"/>
        <v>=IF(SPL_training_input.xlsx!A409&lt;&gt;"",SPL_training_input.xlsx!A409,"")</v>
      </c>
      <c r="BU502" t="str">
        <f t="shared" si="249"/>
        <v>=IF(WDR_training_input.xlsx!A409&lt;&gt;"",WDR_training_input.xlsx!A409,"")</v>
      </c>
      <c r="BV502" t="str">
        <f t="shared" si="249"/>
        <v>=IF(CON_training_input.xlsx!A409&lt;&gt;"",CON_training_input.xlsx!A409,"")</v>
      </c>
      <c r="BW502" t="str">
        <f t="shared" si="249"/>
        <v>=IF(DSC_training_input.xlsx!A409&lt;&gt;"",DSC_training_input.xlsx!A409,"")</v>
      </c>
      <c r="BX502" t="str">
        <f t="shared" si="249"/>
        <v>=IF(FAN_training_input.xlsx!A409&lt;&gt;"",FAN_training_input.xlsx!A409,"")</v>
      </c>
      <c r="BY502" t="str">
        <f t="shared" si="249"/>
        <v>=IF(OMN_training_input.xlsx!A409&lt;&gt;"",OMN_training_input.xlsx!A409,"")</v>
      </c>
      <c r="BZ502" t="str">
        <f t="shared" si="249"/>
        <v>=IF(REP_training_input.xlsx!A409&lt;&gt;"",REP_training_input.xlsx!A409,"")</v>
      </c>
      <c r="CA502" t="str">
        <f t="shared" si="249"/>
        <v>=IF(SOM_training_input.xlsx!A409&lt;&gt;"",SOM_training_input.xlsx!A409,"")</v>
      </c>
      <c r="CB502" t="str">
        <f t="shared" si="249"/>
        <v>=IF(SUB_training_input.xlsx!A409&lt;&gt;"",SUB_training_input.xlsx!A409,"")</v>
      </c>
      <c r="CC502" t="str">
        <f t="shared" si="249"/>
        <v>=IF(UND_training_input.xlsx!A409&lt;&gt;"",UND_training_input.xlsx!A409,"")</v>
      </c>
      <c r="CD502" t="str">
        <f t="shared" si="249"/>
        <v>=IF(ALT_training_input.xlsx!A409&lt;&gt;"",ALT_training_input.xlsx!A409,"")</v>
      </c>
      <c r="CE502" t="str">
        <f t="shared" si="249"/>
        <v>=IF(HUM_training_input.xlsx!A409&lt;&gt;"",HUM_training_input.xlsx!A409,"")</v>
      </c>
      <c r="CF502" t="str">
        <f t="shared" si="249"/>
        <v>=IF(IDL_training_input.xlsx!A409&lt;&gt;"",IDL_training_input.xlsx!A409,"")</v>
      </c>
      <c r="CG502" t="str">
        <f t="shared" si="249"/>
        <v>=IF(RFM_training_input.xlsx!A409&lt;&gt;"",RFM_training_input.xlsx!A409,"")</v>
      </c>
      <c r="CH502" t="str">
        <f t="shared" si="249"/>
        <v>=IF(DN_training_input.xlsx!A409&lt;&gt;"",DN_training_input.xlsx!A409,"")</v>
      </c>
      <c r="CI502" t="str">
        <f t="shared" si="249"/>
        <v>=IF(INT_training_input.xlsx!A409&lt;&gt;"",INT_training_input.xlsx!A409,"")</v>
      </c>
      <c r="CJ502" t="str">
        <f t="shared" si="249"/>
        <v>=IF(SUP_training_input.xlsx!A409&lt;&gt;"",SUP_training_input.xlsx!A409,"")</v>
      </c>
      <c r="CK502" t="str">
        <f t="shared" si="249"/>
        <v>=IF(ANT_training_input.xlsx!A409&lt;&gt;"",ANT_training_input.xlsx!A409,"")</v>
      </c>
      <c r="CL502" t="str">
        <f t="shared" si="249"/>
        <v>=IF(ISO_training_input.xlsx!A409&lt;&gt;"",ISO_training_input.xlsx!A409,"")</v>
      </c>
    </row>
    <row r="503" spans="1:90">
      <c r="A503">
        <v>410</v>
      </c>
      <c r="B503" t="str">
        <f t="shared" si="238"/>
        <v>=IF(SUICIDE_training_input.xlsx!A410&lt;&gt;"",SUICIDE_training_input.xlsx!A410,"")</v>
      </c>
      <c r="C503" t="str">
        <f t="shared" si="250"/>
        <v>=IF(IQ_training_input.xlsx!A410&lt;&gt;"",IQ_training_input.xlsx!A410,"")</v>
      </c>
      <c r="D503" t="str">
        <f t="shared" si="250"/>
        <v>=IF(AMBIG_training_input.xlsx!A410&lt;&gt;"",AMBIG_training_input.xlsx!A410,"")</v>
      </c>
      <c r="E503" t="str">
        <f t="shared" si="250"/>
        <v>=IF(EGODYST_training_input.xlsx!A410&lt;&gt;"",EGODYST_training_input.xlsx!A410,"")</v>
      </c>
      <c r="F503" t="str">
        <f t="shared" si="250"/>
        <v>=IF(AUTISM_training_input.xlsx!A410&lt;&gt;"",AUTISM_training_input.xlsx!A410,"")</v>
      </c>
      <c r="G503" t="str">
        <f t="shared" si="250"/>
        <v>=IF(IDENTITY_training_input.xlsx!A410&lt;&gt;"",IDENTITY_training_input.xlsx!A410,"")</v>
      </c>
      <c r="H503" t="str">
        <f t="shared" si="250"/>
        <v>=IF(SELFDIR_training_input.xlsx!A410&lt;&gt;"",SELFDIR_training_input.xlsx!A410,"")</v>
      </c>
      <c r="I503" t="str">
        <f t="shared" si="250"/>
        <v>=IF(EMPATHY_training_input.xlsx!A410&lt;&gt;"",EMPATHY_training_input.xlsx!A410,"")</v>
      </c>
      <c r="J503" t="str">
        <f t="shared" si="250"/>
        <v>=IF(INTIMACY_training_input.xlsx!A410&lt;&gt;"",INTIMACY_training_input.xlsx!A410,"")</v>
      </c>
      <c r="K503" t="str">
        <f t="shared" si="250"/>
        <v>=IF(ACUTE_training_input.xlsx!A410&lt;&gt;"",ACUTE_training_input.xlsx!A410,"")</v>
      </c>
      <c r="L503" t="str">
        <f t="shared" si="250"/>
        <v>=IF(CHRONIC_training_input.xlsx!A410&lt;&gt;"",CHRONIC_training_input.xlsx!A410,"")</v>
      </c>
      <c r="M503" t="str">
        <f t="shared" si="250"/>
        <v>=IF(TRAUMA_PAST_training_input.xlsx!A410&lt;&gt;"",TRAUMA_PAST_training_input.xlsx!A410,"")</v>
      </c>
      <c r="N503" t="str">
        <f t="shared" si="250"/>
        <v>=IF(TRAUMA_PRESENT_training_input.xlsx!A410&lt;&gt;"",TRAUMA_PRESENT_training_input.xlsx!A410,"")</v>
      </c>
      <c r="O503" t="str">
        <f t="shared" si="250"/>
        <v>=IF(HOPE_training_input.xlsx!A410&lt;&gt;"",HOPE_training_input.xlsx!A410,"")</v>
      </c>
      <c r="P503" t="str">
        <f t="shared" si="250"/>
        <v>=IF(SELFAFFICACY_training_input.xlsx!A410&lt;&gt;"",SELFAFFICACY_training_input.xlsx!A410,"")</v>
      </c>
      <c r="Q503" t="str">
        <f t="shared" si="250"/>
        <v>=IF(SELFESTEEM_training_input.xlsx!A410&lt;&gt;"",SELFESTEEM_training_input.xlsx!A410,"")</v>
      </c>
      <c r="R503" t="str">
        <f t="shared" si="250"/>
        <v>=IF(WELLBEING_training_input.xlsx!A410&lt;&gt;"",WELLBEING_training_input.xlsx!A410,"")</v>
      </c>
      <c r="S503" t="str">
        <f t="shared" si="250"/>
        <v>=IF(HYPER_training_input.xlsx!A410&lt;&gt;"",HYPER_training_input.xlsx!A410,"")</v>
      </c>
      <c r="T503" t="str">
        <f t="shared" si="250"/>
        <v>=IF(AGGR_training_input.xlsx!A410&lt;&gt;"",AGGR_training_input.xlsx!A410,"")</v>
      </c>
      <c r="U503" t="str">
        <f t="shared" si="250"/>
        <v>=IF(COND_PR_training_input.xlsx!A410&lt;&gt;"",COND_PR_training_input.xlsx!A410,"")</v>
      </c>
      <c r="V503" t="str">
        <f t="shared" si="250"/>
        <v>=IF(ANXIE_training_input.xlsx!A410&lt;&gt;"",ANXIE_training_input.xlsx!A410,"")</v>
      </c>
      <c r="W503" t="str">
        <f t="shared" si="250"/>
        <v>=IF(DEPR_training_input.xlsx!A410&lt;&gt;"",DEPR_training_input.xlsx!A410,"")</v>
      </c>
      <c r="X503" t="str">
        <f t="shared" si="250"/>
        <v>=IF(SOMAT_training_input.xlsx!A410&lt;&gt;"",SOMAT_training_input.xlsx!A410,"")</v>
      </c>
      <c r="Y503" t="str">
        <f t="shared" si="250"/>
        <v>=IF(ATYPI_training_input.xlsx!A410&lt;&gt;"",ATYPI_training_input.xlsx!A410,"")</v>
      </c>
      <c r="Z503" t="str">
        <f t="shared" si="250"/>
        <v>=IF(WITHD_training_input.xlsx!A410&lt;&gt;"",WITHD_training_input.xlsx!A410,"")</v>
      </c>
      <c r="AA503" t="str">
        <f t="shared" si="250"/>
        <v>=IF(ATTE_PR_training_input.xlsx!A410&lt;&gt;"",ATTE_PR_training_input.xlsx!A410,"")</v>
      </c>
      <c r="AB503" t="str">
        <f t="shared" si="250"/>
        <v>=IF(ANG_CONT_training_input.xlsx!A410&lt;&gt;"",ANG_CONT_training_input.xlsx!A410,"")</v>
      </c>
      <c r="AC503" t="str">
        <f t="shared" si="250"/>
        <v>=IF(DEV_SOC_DIS_training_input.xlsx!A410&lt;&gt;"",DEV_SOC_DIS_training_input.xlsx!A410,"")</v>
      </c>
      <c r="AD503" t="str">
        <f t="shared" si="250"/>
        <v>=IF(BULLY_training_input.xlsx!A410&lt;&gt;"",BULLY_training_input.xlsx!A410,"")</v>
      </c>
      <c r="AE503" t="str">
        <f t="shared" si="250"/>
        <v>=IF(EMOT_SELF_C_training_input.xlsx!A410&lt;&gt;"",EMOT_SELF_C_training_input.xlsx!A410,"")</v>
      </c>
      <c r="AF503" t="str">
        <f t="shared" si="250"/>
        <v>=IF(EXE_FUN_training_input.xlsx!A410&lt;&gt;"",EXE_FUN_training_input.xlsx!A410,"")</v>
      </c>
      <c r="AG503" t="str">
        <f t="shared" si="250"/>
        <v>=IF(MANIA_training_input.xlsx!A410&lt;&gt;"",MANIA_training_input.xlsx!A410,"")</v>
      </c>
      <c r="AH503" t="str">
        <f t="shared" si="250"/>
        <v>=IF(NEG_EMOT_training_input.xlsx!A410&lt;&gt;"",NEG_EMOT_training_input.xlsx!A410,"")</v>
      </c>
      <c r="AI503" t="str">
        <f t="shared" si="250"/>
        <v>=IF(ADAPT_training_input.xlsx!A410&lt;&gt;"",ADAPT_training_input.xlsx!A410,"")</v>
      </c>
      <c r="AJ503" t="str">
        <f t="shared" si="250"/>
        <v>=IF(SOC_SK_training_input.xlsx!A410&lt;&gt;"",SOC_SK_training_input.xlsx!A410,"")</v>
      </c>
      <c r="AK503" t="str">
        <f t="shared" si="250"/>
        <v>=IF(LEAD_training_input.xlsx!A410&lt;&gt;"",LEAD_training_input.xlsx!A410,"")</v>
      </c>
      <c r="AL503" t="str">
        <f t="shared" si="250"/>
        <v>=IF(ACT_DAIL_training_input.xlsx!A410&lt;&gt;"",ACT_DAIL_training_input.xlsx!A410,"")</v>
      </c>
      <c r="AM503" t="str">
        <f t="shared" si="250"/>
        <v>=IF(FUN_COM_training_input.xlsx!A410&lt;&gt;"",FUN_COM_training_input.xlsx!A410,"")</v>
      </c>
      <c r="AN503" t="str">
        <f t="shared" si="250"/>
        <v>=IF(RESILI_training_input.xlsx!A410&lt;&gt;"",RESILI_training_input.xlsx!A410,"")</v>
      </c>
      <c r="AO503" t="str">
        <f t="shared" si="250"/>
        <v>=IF(SEL_training_input.xlsx!A410&lt;&gt;"",SEL_training_input.xlsx!A410,"")</v>
      </c>
      <c r="AP503" t="str">
        <f t="shared" si="250"/>
        <v>=IF(SEV_training_input.xlsx!A410&lt;&gt;"",SEV_training_input.xlsx!A410,"")</v>
      </c>
      <c r="AQ503" t="str">
        <f t="shared" si="250"/>
        <v>=IF(ANHEDONIA_training_input.xlsx!A410&lt;&gt;"",ANHEDONIA_training_input.xlsx!A410,"")</v>
      </c>
      <c r="AR503" t="str">
        <f t="shared" si="250"/>
        <v>=IF(ANXIOUSNESS_training_input.xlsx!A410&lt;&gt;"",ANXIOUSNESS_training_input.xlsx!A410,"")</v>
      </c>
      <c r="AS503" t="str">
        <f t="shared" si="250"/>
        <v>=IF(ATTENTION_SEEKING_training_input.xlsx!A410&lt;&gt;"",ATTENTION_SEEKING_training_input.xlsx!A410,"")</v>
      </c>
      <c r="AT503" t="str">
        <f t="shared" si="250"/>
        <v>=IF(CALLOUSNESS_training_input.xlsx!A410&lt;&gt;"",CALLOUSNESS_training_input.xlsx!A410,"")</v>
      </c>
      <c r="AU503" t="str">
        <f t="shared" si="250"/>
        <v>=IF(DECEITFULNESS_training_input.xlsx!A410&lt;&gt;"",DECEITFULNESS_training_input.xlsx!A410,"")</v>
      </c>
      <c r="AV503" t="str">
        <f t="shared" si="250"/>
        <v>=IF(DEPRESSIVITY_training_input.xlsx!A410&lt;&gt;"",DEPRESSIVITY_training_input.xlsx!A410,"")</v>
      </c>
      <c r="AW503" t="str">
        <f t="shared" si="250"/>
        <v>=IF(DISTRACTIBILITY_training_input.xlsx!A410&lt;&gt;"",DISTRACTIBILITY_training_input.xlsx!A410,"")</v>
      </c>
      <c r="AX503" t="str">
        <f t="shared" si="250"/>
        <v>=IF(ECCENTRICITY_training_input.xlsx!A410&lt;&gt;"",ECCENTRICITY_training_input.xlsx!A410,"")</v>
      </c>
      <c r="AY503" t="str">
        <f t="shared" si="250"/>
        <v>=IF(EMOTIONAL_LABILITY_training_input.xlsx!A410&lt;&gt;"",EMOTIONAL_LABILITY_training_input.xlsx!A410,"")</v>
      </c>
      <c r="AZ503" t="str">
        <f t="shared" si="250"/>
        <v>=IF(GRANDIOSITY_training_input.xlsx!A410&lt;&gt;"",GRANDIOSITY_training_input.xlsx!A410,"")</v>
      </c>
      <c r="BA503" t="str">
        <f t="shared" si="250"/>
        <v>=IF(HOSTILITY_training_input.xlsx!A410&lt;&gt;"",HOSTILITY_training_input.xlsx!A410,"")</v>
      </c>
      <c r="BB503" t="str">
        <f t="shared" si="250"/>
        <v>=IF(IMPULSIVITY_training_input.xlsx!A410&lt;&gt;"",IMPULSIVITY_training_input.xlsx!A410,"")</v>
      </c>
      <c r="BC503" t="str">
        <f t="shared" si="250"/>
        <v>=IF(INTIMACY_AVOIDANCE_training_input.xlsx!A410&lt;&gt;"",INTIMACY_AVOIDANCE_training_input.xlsx!A410,"")</v>
      </c>
      <c r="BD503" t="str">
        <f t="shared" si="250"/>
        <v>=IF(IRRESPONSIBILITY_training_input.xlsx!A410&lt;&gt;"",IRRESPONSIBILITY_training_input.xlsx!A410,"")</v>
      </c>
      <c r="BE503" t="str">
        <f t="shared" si="250"/>
        <v>=IF(MANIPULATIVENESS_training_input.xlsx!A410&lt;&gt;"",MANIPULATIVENESS_training_input.xlsx!A410,"")</v>
      </c>
      <c r="BF503" t="str">
        <f t="shared" si="250"/>
        <v>=IF(PERCEPTUAL_DYSREGULATION_training_input.xlsx!A410&lt;&gt;"",PERCEPTUAL_DYSREGULATION_training_input.xlsx!A410,"")</v>
      </c>
      <c r="BG503" t="str">
        <f t="shared" si="250"/>
        <v>=IF(PERSEVERATION_training_input.xlsx!A410&lt;&gt;"",PERSEVERATION_training_input.xlsx!A410,"")</v>
      </c>
      <c r="BH503" t="str">
        <f t="shared" si="250"/>
        <v>=IF(RESTRICTED_AFFECTIVITY_training_input.xlsx!A410&lt;&gt;"",RESTRICTED_AFFECTIVITY_training_input.xlsx!A410,"")</v>
      </c>
      <c r="BI503" t="str">
        <f t="shared" si="250"/>
        <v>=IF(RIGID_PERFECTIONISM_training_input.xlsx!A410&lt;&gt;"",RIGID_PERFECTIONISM_training_input.xlsx!A410,"")</v>
      </c>
      <c r="BJ503" t="str">
        <f t="shared" si="250"/>
        <v>=IF(RISK_TAKING_training_input.xlsx!A410&lt;&gt;"",RISK_TAKING_training_input.xlsx!A410,"")</v>
      </c>
      <c r="BK503" t="str">
        <f t="shared" si="250"/>
        <v>=IF(SEPARATION_INSECURITY_training_input.xlsx!A410&lt;&gt;"",SEPARATION_INSECURITY_training_input.xlsx!A410,"")</v>
      </c>
      <c r="BL503" t="str">
        <f t="shared" si="250"/>
        <v>=IF(SUBMISSIVENESS_training_input.xlsx!A410&lt;&gt;"",SUBMISSIVENESS_training_input.xlsx!A410,"")</v>
      </c>
      <c r="BM503" t="str">
        <f t="shared" si="250"/>
        <v>=IF(SUSPICIOUSNESS_training_input.xlsx!A410&lt;&gt;"",SUSPICIOUSNESS_training_input.xlsx!A410,"")</v>
      </c>
      <c r="BN503" t="str">
        <f t="shared" si="250"/>
        <v>=IF(UNUSUAL_BELIEFS_training_input.xlsx!A410&lt;&gt;"",UNUSUAL_BELIEFS_training_input.xlsx!A410,"")</v>
      </c>
      <c r="BO503" t="str">
        <f t="shared" si="249"/>
        <v>=IF(WITHDRAWAL_training_input.xlsx!A410&lt;&gt;"",WITHDRAWAL_training_input.xlsx!A410,"")</v>
      </c>
      <c r="BP503" t="str">
        <f t="shared" si="249"/>
        <v>=IF(ACT_training_input.xlsx!A410&lt;&gt;"",ACT_training_input.xlsx!A410,"")</v>
      </c>
      <c r="BQ503" t="str">
        <f t="shared" si="249"/>
        <v>=IF(DSP_training_input.xlsx!A410&lt;&gt;"",DSP_training_input.xlsx!A410,"")</v>
      </c>
      <c r="BR503" t="str">
        <f t="shared" si="249"/>
        <v>=IF(PAG_training_input.xlsx!A410&lt;&gt;"",PAG_training_input.xlsx!A410,"")</v>
      </c>
      <c r="BS503" t="str">
        <f t="shared" si="249"/>
        <v>=IF(PRO_training_input.xlsx!A410&lt;&gt;"",PRO_training_input.xlsx!A410,"")</v>
      </c>
      <c r="BT503" t="str">
        <f t="shared" si="249"/>
        <v>=IF(SPL_training_input.xlsx!A410&lt;&gt;"",SPL_training_input.xlsx!A410,"")</v>
      </c>
      <c r="BU503" t="str">
        <f t="shared" si="249"/>
        <v>=IF(WDR_training_input.xlsx!A410&lt;&gt;"",WDR_training_input.xlsx!A410,"")</v>
      </c>
      <c r="BV503" t="str">
        <f t="shared" si="249"/>
        <v>=IF(CON_training_input.xlsx!A410&lt;&gt;"",CON_training_input.xlsx!A410,"")</v>
      </c>
      <c r="BW503" t="str">
        <f t="shared" si="249"/>
        <v>=IF(DSC_training_input.xlsx!A410&lt;&gt;"",DSC_training_input.xlsx!A410,"")</v>
      </c>
      <c r="BX503" t="str">
        <f t="shared" si="249"/>
        <v>=IF(FAN_training_input.xlsx!A410&lt;&gt;"",FAN_training_input.xlsx!A410,"")</v>
      </c>
      <c r="BY503" t="str">
        <f t="shared" si="249"/>
        <v>=IF(OMN_training_input.xlsx!A410&lt;&gt;"",OMN_training_input.xlsx!A410,"")</v>
      </c>
      <c r="BZ503" t="str">
        <f t="shared" si="249"/>
        <v>=IF(REP_training_input.xlsx!A410&lt;&gt;"",REP_training_input.xlsx!A410,"")</v>
      </c>
      <c r="CA503" t="str">
        <f t="shared" si="249"/>
        <v>=IF(SOM_training_input.xlsx!A410&lt;&gt;"",SOM_training_input.xlsx!A410,"")</v>
      </c>
      <c r="CB503" t="str">
        <f t="shared" si="249"/>
        <v>=IF(SUB_training_input.xlsx!A410&lt;&gt;"",SUB_training_input.xlsx!A410,"")</v>
      </c>
      <c r="CC503" t="str">
        <f t="shared" si="249"/>
        <v>=IF(UND_training_input.xlsx!A410&lt;&gt;"",UND_training_input.xlsx!A410,"")</v>
      </c>
      <c r="CD503" t="str">
        <f t="shared" si="249"/>
        <v>=IF(ALT_training_input.xlsx!A410&lt;&gt;"",ALT_training_input.xlsx!A410,"")</v>
      </c>
      <c r="CE503" t="str">
        <f t="shared" si="249"/>
        <v>=IF(HUM_training_input.xlsx!A410&lt;&gt;"",HUM_training_input.xlsx!A410,"")</v>
      </c>
      <c r="CF503" t="str">
        <f t="shared" si="249"/>
        <v>=IF(IDL_training_input.xlsx!A410&lt;&gt;"",IDL_training_input.xlsx!A410,"")</v>
      </c>
      <c r="CG503" t="str">
        <f t="shared" si="249"/>
        <v>=IF(RFM_training_input.xlsx!A410&lt;&gt;"",RFM_training_input.xlsx!A410,"")</v>
      </c>
      <c r="CH503" t="str">
        <f t="shared" si="249"/>
        <v>=IF(DN_training_input.xlsx!A410&lt;&gt;"",DN_training_input.xlsx!A410,"")</v>
      </c>
      <c r="CI503" t="str">
        <f t="shared" si="249"/>
        <v>=IF(INT_training_input.xlsx!A410&lt;&gt;"",INT_training_input.xlsx!A410,"")</v>
      </c>
      <c r="CJ503" t="str">
        <f t="shared" si="249"/>
        <v>=IF(SUP_training_input.xlsx!A410&lt;&gt;"",SUP_training_input.xlsx!A410,"")</v>
      </c>
      <c r="CK503" t="str">
        <f t="shared" si="249"/>
        <v>=IF(ANT_training_input.xlsx!A410&lt;&gt;"",ANT_training_input.xlsx!A410,"")</v>
      </c>
      <c r="CL503" t="str">
        <f t="shared" si="249"/>
        <v>=IF(ISO_training_input.xlsx!A410&lt;&gt;"",ISO_training_input.xlsx!A410,"")</v>
      </c>
    </row>
    <row r="504" spans="1:90">
      <c r="A504">
        <v>411</v>
      </c>
      <c r="B504" t="str">
        <f t="shared" si="238"/>
        <v>=IF(SUICIDE_training_input.xlsx!A411&lt;&gt;"",SUICIDE_training_input.xlsx!A411,"")</v>
      </c>
      <c r="C504" t="str">
        <f t="shared" si="250"/>
        <v>=IF(IQ_training_input.xlsx!A411&lt;&gt;"",IQ_training_input.xlsx!A411,"")</v>
      </c>
      <c r="D504" t="str">
        <f t="shared" si="250"/>
        <v>=IF(AMBIG_training_input.xlsx!A411&lt;&gt;"",AMBIG_training_input.xlsx!A411,"")</v>
      </c>
      <c r="E504" t="str">
        <f t="shared" si="250"/>
        <v>=IF(EGODYST_training_input.xlsx!A411&lt;&gt;"",EGODYST_training_input.xlsx!A411,"")</v>
      </c>
      <c r="F504" t="str">
        <f t="shared" si="250"/>
        <v>=IF(AUTISM_training_input.xlsx!A411&lt;&gt;"",AUTISM_training_input.xlsx!A411,"")</v>
      </c>
      <c r="G504" t="str">
        <f t="shared" si="250"/>
        <v>=IF(IDENTITY_training_input.xlsx!A411&lt;&gt;"",IDENTITY_training_input.xlsx!A411,"")</v>
      </c>
      <c r="H504" t="str">
        <f t="shared" si="250"/>
        <v>=IF(SELFDIR_training_input.xlsx!A411&lt;&gt;"",SELFDIR_training_input.xlsx!A411,"")</v>
      </c>
      <c r="I504" t="str">
        <f t="shared" si="250"/>
        <v>=IF(EMPATHY_training_input.xlsx!A411&lt;&gt;"",EMPATHY_training_input.xlsx!A411,"")</v>
      </c>
      <c r="J504" t="str">
        <f t="shared" si="250"/>
        <v>=IF(INTIMACY_training_input.xlsx!A411&lt;&gt;"",INTIMACY_training_input.xlsx!A411,"")</v>
      </c>
      <c r="K504" t="str">
        <f t="shared" si="250"/>
        <v>=IF(ACUTE_training_input.xlsx!A411&lt;&gt;"",ACUTE_training_input.xlsx!A411,"")</v>
      </c>
      <c r="L504" t="str">
        <f t="shared" si="250"/>
        <v>=IF(CHRONIC_training_input.xlsx!A411&lt;&gt;"",CHRONIC_training_input.xlsx!A411,"")</v>
      </c>
      <c r="M504" t="str">
        <f t="shared" si="250"/>
        <v>=IF(TRAUMA_PAST_training_input.xlsx!A411&lt;&gt;"",TRAUMA_PAST_training_input.xlsx!A411,"")</v>
      </c>
      <c r="N504" t="str">
        <f t="shared" si="250"/>
        <v>=IF(TRAUMA_PRESENT_training_input.xlsx!A411&lt;&gt;"",TRAUMA_PRESENT_training_input.xlsx!A411,"")</v>
      </c>
      <c r="O504" t="str">
        <f t="shared" si="250"/>
        <v>=IF(HOPE_training_input.xlsx!A411&lt;&gt;"",HOPE_training_input.xlsx!A411,"")</v>
      </c>
      <c r="P504" t="str">
        <f t="shared" si="250"/>
        <v>=IF(SELFAFFICACY_training_input.xlsx!A411&lt;&gt;"",SELFAFFICACY_training_input.xlsx!A411,"")</v>
      </c>
      <c r="Q504" t="str">
        <f t="shared" si="250"/>
        <v>=IF(SELFESTEEM_training_input.xlsx!A411&lt;&gt;"",SELFESTEEM_training_input.xlsx!A411,"")</v>
      </c>
      <c r="R504" t="str">
        <f t="shared" si="250"/>
        <v>=IF(WELLBEING_training_input.xlsx!A411&lt;&gt;"",WELLBEING_training_input.xlsx!A411,"")</v>
      </c>
      <c r="S504" t="str">
        <f t="shared" si="250"/>
        <v>=IF(HYPER_training_input.xlsx!A411&lt;&gt;"",HYPER_training_input.xlsx!A411,"")</v>
      </c>
      <c r="T504" t="str">
        <f t="shared" si="250"/>
        <v>=IF(AGGR_training_input.xlsx!A411&lt;&gt;"",AGGR_training_input.xlsx!A411,"")</v>
      </c>
      <c r="U504" t="str">
        <f t="shared" si="250"/>
        <v>=IF(COND_PR_training_input.xlsx!A411&lt;&gt;"",COND_PR_training_input.xlsx!A411,"")</v>
      </c>
      <c r="V504" t="str">
        <f t="shared" si="250"/>
        <v>=IF(ANXIE_training_input.xlsx!A411&lt;&gt;"",ANXIE_training_input.xlsx!A411,"")</v>
      </c>
      <c r="W504" t="str">
        <f t="shared" si="250"/>
        <v>=IF(DEPR_training_input.xlsx!A411&lt;&gt;"",DEPR_training_input.xlsx!A411,"")</v>
      </c>
      <c r="X504" t="str">
        <f t="shared" si="250"/>
        <v>=IF(SOMAT_training_input.xlsx!A411&lt;&gt;"",SOMAT_training_input.xlsx!A411,"")</v>
      </c>
      <c r="Y504" t="str">
        <f t="shared" si="250"/>
        <v>=IF(ATYPI_training_input.xlsx!A411&lt;&gt;"",ATYPI_training_input.xlsx!A411,"")</v>
      </c>
      <c r="Z504" t="str">
        <f t="shared" si="250"/>
        <v>=IF(WITHD_training_input.xlsx!A411&lt;&gt;"",WITHD_training_input.xlsx!A411,"")</v>
      </c>
      <c r="AA504" t="str">
        <f t="shared" si="250"/>
        <v>=IF(ATTE_PR_training_input.xlsx!A411&lt;&gt;"",ATTE_PR_training_input.xlsx!A411,"")</v>
      </c>
      <c r="AB504" t="str">
        <f t="shared" si="250"/>
        <v>=IF(ANG_CONT_training_input.xlsx!A411&lt;&gt;"",ANG_CONT_training_input.xlsx!A411,"")</v>
      </c>
      <c r="AC504" t="str">
        <f t="shared" si="250"/>
        <v>=IF(DEV_SOC_DIS_training_input.xlsx!A411&lt;&gt;"",DEV_SOC_DIS_training_input.xlsx!A411,"")</v>
      </c>
      <c r="AD504" t="str">
        <f t="shared" si="250"/>
        <v>=IF(BULLY_training_input.xlsx!A411&lt;&gt;"",BULLY_training_input.xlsx!A411,"")</v>
      </c>
      <c r="AE504" t="str">
        <f t="shared" si="250"/>
        <v>=IF(EMOT_SELF_C_training_input.xlsx!A411&lt;&gt;"",EMOT_SELF_C_training_input.xlsx!A411,"")</v>
      </c>
      <c r="AF504" t="str">
        <f t="shared" si="250"/>
        <v>=IF(EXE_FUN_training_input.xlsx!A411&lt;&gt;"",EXE_FUN_training_input.xlsx!A411,"")</v>
      </c>
      <c r="AG504" t="str">
        <f t="shared" si="250"/>
        <v>=IF(MANIA_training_input.xlsx!A411&lt;&gt;"",MANIA_training_input.xlsx!A411,"")</v>
      </c>
      <c r="AH504" t="str">
        <f t="shared" si="250"/>
        <v>=IF(NEG_EMOT_training_input.xlsx!A411&lt;&gt;"",NEG_EMOT_training_input.xlsx!A411,"")</v>
      </c>
      <c r="AI504" t="str">
        <f t="shared" si="250"/>
        <v>=IF(ADAPT_training_input.xlsx!A411&lt;&gt;"",ADAPT_training_input.xlsx!A411,"")</v>
      </c>
      <c r="AJ504" t="str">
        <f t="shared" si="250"/>
        <v>=IF(SOC_SK_training_input.xlsx!A411&lt;&gt;"",SOC_SK_training_input.xlsx!A411,"")</v>
      </c>
      <c r="AK504" t="str">
        <f t="shared" si="250"/>
        <v>=IF(LEAD_training_input.xlsx!A411&lt;&gt;"",LEAD_training_input.xlsx!A411,"")</v>
      </c>
      <c r="AL504" t="str">
        <f t="shared" si="250"/>
        <v>=IF(ACT_DAIL_training_input.xlsx!A411&lt;&gt;"",ACT_DAIL_training_input.xlsx!A411,"")</v>
      </c>
      <c r="AM504" t="str">
        <f t="shared" si="250"/>
        <v>=IF(FUN_COM_training_input.xlsx!A411&lt;&gt;"",FUN_COM_training_input.xlsx!A411,"")</v>
      </c>
      <c r="AN504" t="str">
        <f t="shared" si="250"/>
        <v>=IF(RESILI_training_input.xlsx!A411&lt;&gt;"",RESILI_training_input.xlsx!A411,"")</v>
      </c>
      <c r="AO504" t="str">
        <f t="shared" si="250"/>
        <v>=IF(SEL_training_input.xlsx!A411&lt;&gt;"",SEL_training_input.xlsx!A411,"")</v>
      </c>
      <c r="AP504" t="str">
        <f t="shared" si="250"/>
        <v>=IF(SEV_training_input.xlsx!A411&lt;&gt;"",SEV_training_input.xlsx!A411,"")</v>
      </c>
      <c r="AQ504" t="str">
        <f t="shared" si="250"/>
        <v>=IF(ANHEDONIA_training_input.xlsx!A411&lt;&gt;"",ANHEDONIA_training_input.xlsx!A411,"")</v>
      </c>
      <c r="AR504" t="str">
        <f t="shared" si="250"/>
        <v>=IF(ANXIOUSNESS_training_input.xlsx!A411&lt;&gt;"",ANXIOUSNESS_training_input.xlsx!A411,"")</v>
      </c>
      <c r="AS504" t="str">
        <f t="shared" si="250"/>
        <v>=IF(ATTENTION_SEEKING_training_input.xlsx!A411&lt;&gt;"",ATTENTION_SEEKING_training_input.xlsx!A411,"")</v>
      </c>
      <c r="AT504" t="str">
        <f t="shared" si="250"/>
        <v>=IF(CALLOUSNESS_training_input.xlsx!A411&lt;&gt;"",CALLOUSNESS_training_input.xlsx!A411,"")</v>
      </c>
      <c r="AU504" t="str">
        <f t="shared" si="250"/>
        <v>=IF(DECEITFULNESS_training_input.xlsx!A411&lt;&gt;"",DECEITFULNESS_training_input.xlsx!A411,"")</v>
      </c>
      <c r="AV504" t="str">
        <f t="shared" si="250"/>
        <v>=IF(DEPRESSIVITY_training_input.xlsx!A411&lt;&gt;"",DEPRESSIVITY_training_input.xlsx!A411,"")</v>
      </c>
      <c r="AW504" t="str">
        <f t="shared" si="250"/>
        <v>=IF(DISTRACTIBILITY_training_input.xlsx!A411&lt;&gt;"",DISTRACTIBILITY_training_input.xlsx!A411,"")</v>
      </c>
      <c r="AX504" t="str">
        <f t="shared" si="250"/>
        <v>=IF(ECCENTRICITY_training_input.xlsx!A411&lt;&gt;"",ECCENTRICITY_training_input.xlsx!A411,"")</v>
      </c>
      <c r="AY504" t="str">
        <f t="shared" si="250"/>
        <v>=IF(EMOTIONAL_LABILITY_training_input.xlsx!A411&lt;&gt;"",EMOTIONAL_LABILITY_training_input.xlsx!A411,"")</v>
      </c>
      <c r="AZ504" t="str">
        <f t="shared" si="250"/>
        <v>=IF(GRANDIOSITY_training_input.xlsx!A411&lt;&gt;"",GRANDIOSITY_training_input.xlsx!A411,"")</v>
      </c>
      <c r="BA504" t="str">
        <f t="shared" si="250"/>
        <v>=IF(HOSTILITY_training_input.xlsx!A411&lt;&gt;"",HOSTILITY_training_input.xlsx!A411,"")</v>
      </c>
      <c r="BB504" t="str">
        <f t="shared" si="250"/>
        <v>=IF(IMPULSIVITY_training_input.xlsx!A411&lt;&gt;"",IMPULSIVITY_training_input.xlsx!A411,"")</v>
      </c>
      <c r="BC504" t="str">
        <f t="shared" si="250"/>
        <v>=IF(INTIMACY_AVOIDANCE_training_input.xlsx!A411&lt;&gt;"",INTIMACY_AVOIDANCE_training_input.xlsx!A411,"")</v>
      </c>
      <c r="BD504" t="str">
        <f t="shared" si="250"/>
        <v>=IF(IRRESPONSIBILITY_training_input.xlsx!A411&lt;&gt;"",IRRESPONSIBILITY_training_input.xlsx!A411,"")</v>
      </c>
      <c r="BE504" t="str">
        <f t="shared" si="250"/>
        <v>=IF(MANIPULATIVENESS_training_input.xlsx!A411&lt;&gt;"",MANIPULATIVENESS_training_input.xlsx!A411,"")</v>
      </c>
      <c r="BF504" t="str">
        <f t="shared" si="250"/>
        <v>=IF(PERCEPTUAL_DYSREGULATION_training_input.xlsx!A411&lt;&gt;"",PERCEPTUAL_DYSREGULATION_training_input.xlsx!A411,"")</v>
      </c>
      <c r="BG504" t="str">
        <f t="shared" si="250"/>
        <v>=IF(PERSEVERATION_training_input.xlsx!A411&lt;&gt;"",PERSEVERATION_training_input.xlsx!A411,"")</v>
      </c>
      <c r="BH504" t="str">
        <f t="shared" si="250"/>
        <v>=IF(RESTRICTED_AFFECTIVITY_training_input.xlsx!A411&lt;&gt;"",RESTRICTED_AFFECTIVITY_training_input.xlsx!A411,"")</v>
      </c>
      <c r="BI504" t="str">
        <f t="shared" si="250"/>
        <v>=IF(RIGID_PERFECTIONISM_training_input.xlsx!A411&lt;&gt;"",RIGID_PERFECTIONISM_training_input.xlsx!A411,"")</v>
      </c>
      <c r="BJ504" t="str">
        <f t="shared" si="250"/>
        <v>=IF(RISK_TAKING_training_input.xlsx!A411&lt;&gt;"",RISK_TAKING_training_input.xlsx!A411,"")</v>
      </c>
      <c r="BK504" t="str">
        <f t="shared" si="250"/>
        <v>=IF(SEPARATION_INSECURITY_training_input.xlsx!A411&lt;&gt;"",SEPARATION_INSECURITY_training_input.xlsx!A411,"")</v>
      </c>
      <c r="BL504" t="str">
        <f t="shared" si="250"/>
        <v>=IF(SUBMISSIVENESS_training_input.xlsx!A411&lt;&gt;"",SUBMISSIVENESS_training_input.xlsx!A411,"")</v>
      </c>
      <c r="BM504" t="str">
        <f t="shared" si="250"/>
        <v>=IF(SUSPICIOUSNESS_training_input.xlsx!A411&lt;&gt;"",SUSPICIOUSNESS_training_input.xlsx!A411,"")</v>
      </c>
      <c r="BN504" t="str">
        <f t="shared" ref="BN504:CL507" si="251">CONCATENATE($A$11,BN$1,$A$12,$A504,$A$13,BN$1,$A$14,$A504,$A$15)</f>
        <v>=IF(UNUSUAL_BELIEFS_training_input.xlsx!A411&lt;&gt;"",UNUSUAL_BELIEFS_training_input.xlsx!A411,"")</v>
      </c>
      <c r="BO504" t="str">
        <f t="shared" si="251"/>
        <v>=IF(WITHDRAWAL_training_input.xlsx!A411&lt;&gt;"",WITHDRAWAL_training_input.xlsx!A411,"")</v>
      </c>
      <c r="BP504" t="str">
        <f t="shared" si="251"/>
        <v>=IF(ACT_training_input.xlsx!A411&lt;&gt;"",ACT_training_input.xlsx!A411,"")</v>
      </c>
      <c r="BQ504" t="str">
        <f t="shared" si="251"/>
        <v>=IF(DSP_training_input.xlsx!A411&lt;&gt;"",DSP_training_input.xlsx!A411,"")</v>
      </c>
      <c r="BR504" t="str">
        <f t="shared" si="251"/>
        <v>=IF(PAG_training_input.xlsx!A411&lt;&gt;"",PAG_training_input.xlsx!A411,"")</v>
      </c>
      <c r="BS504" t="str">
        <f t="shared" si="251"/>
        <v>=IF(PRO_training_input.xlsx!A411&lt;&gt;"",PRO_training_input.xlsx!A411,"")</v>
      </c>
      <c r="BT504" t="str">
        <f t="shared" si="251"/>
        <v>=IF(SPL_training_input.xlsx!A411&lt;&gt;"",SPL_training_input.xlsx!A411,"")</v>
      </c>
      <c r="BU504" t="str">
        <f t="shared" si="251"/>
        <v>=IF(WDR_training_input.xlsx!A411&lt;&gt;"",WDR_training_input.xlsx!A411,"")</v>
      </c>
      <c r="BV504" t="str">
        <f t="shared" si="251"/>
        <v>=IF(CON_training_input.xlsx!A411&lt;&gt;"",CON_training_input.xlsx!A411,"")</v>
      </c>
      <c r="BW504" t="str">
        <f t="shared" si="251"/>
        <v>=IF(DSC_training_input.xlsx!A411&lt;&gt;"",DSC_training_input.xlsx!A411,"")</v>
      </c>
      <c r="BX504" t="str">
        <f t="shared" si="251"/>
        <v>=IF(FAN_training_input.xlsx!A411&lt;&gt;"",FAN_training_input.xlsx!A411,"")</v>
      </c>
      <c r="BY504" t="str">
        <f t="shared" si="251"/>
        <v>=IF(OMN_training_input.xlsx!A411&lt;&gt;"",OMN_training_input.xlsx!A411,"")</v>
      </c>
      <c r="BZ504" t="str">
        <f t="shared" si="251"/>
        <v>=IF(REP_training_input.xlsx!A411&lt;&gt;"",REP_training_input.xlsx!A411,"")</v>
      </c>
      <c r="CA504" t="str">
        <f t="shared" si="251"/>
        <v>=IF(SOM_training_input.xlsx!A411&lt;&gt;"",SOM_training_input.xlsx!A411,"")</v>
      </c>
      <c r="CB504" t="str">
        <f t="shared" si="251"/>
        <v>=IF(SUB_training_input.xlsx!A411&lt;&gt;"",SUB_training_input.xlsx!A411,"")</v>
      </c>
      <c r="CC504" t="str">
        <f t="shared" si="251"/>
        <v>=IF(UND_training_input.xlsx!A411&lt;&gt;"",UND_training_input.xlsx!A411,"")</v>
      </c>
      <c r="CD504" t="str">
        <f t="shared" si="251"/>
        <v>=IF(ALT_training_input.xlsx!A411&lt;&gt;"",ALT_training_input.xlsx!A411,"")</v>
      </c>
      <c r="CE504" t="str">
        <f t="shared" si="251"/>
        <v>=IF(HUM_training_input.xlsx!A411&lt;&gt;"",HUM_training_input.xlsx!A411,"")</v>
      </c>
      <c r="CF504" t="str">
        <f t="shared" si="251"/>
        <v>=IF(IDL_training_input.xlsx!A411&lt;&gt;"",IDL_training_input.xlsx!A411,"")</v>
      </c>
      <c r="CG504" t="str">
        <f t="shared" si="251"/>
        <v>=IF(RFM_training_input.xlsx!A411&lt;&gt;"",RFM_training_input.xlsx!A411,"")</v>
      </c>
      <c r="CH504" t="str">
        <f t="shared" si="251"/>
        <v>=IF(DN_training_input.xlsx!A411&lt;&gt;"",DN_training_input.xlsx!A411,"")</v>
      </c>
      <c r="CI504" t="str">
        <f t="shared" si="251"/>
        <v>=IF(INT_training_input.xlsx!A411&lt;&gt;"",INT_training_input.xlsx!A411,"")</v>
      </c>
      <c r="CJ504" t="str">
        <f t="shared" si="251"/>
        <v>=IF(SUP_training_input.xlsx!A411&lt;&gt;"",SUP_training_input.xlsx!A411,"")</v>
      </c>
      <c r="CK504" t="str">
        <f t="shared" si="251"/>
        <v>=IF(ANT_training_input.xlsx!A411&lt;&gt;"",ANT_training_input.xlsx!A411,"")</v>
      </c>
      <c r="CL504" t="str">
        <f t="shared" si="251"/>
        <v>=IF(ISO_training_input.xlsx!A411&lt;&gt;"",ISO_training_input.xlsx!A411,"")</v>
      </c>
    </row>
    <row r="505" spans="1:90">
      <c r="A505">
        <v>412</v>
      </c>
      <c r="B505" t="str">
        <f t="shared" si="238"/>
        <v>=IF(SUICIDE_training_input.xlsx!A412&lt;&gt;"",SUICIDE_training_input.xlsx!A412,"")</v>
      </c>
      <c r="C505" t="str">
        <f t="shared" ref="C505:BN508" si="252">CONCATENATE($A$11,C$1,$A$12,$A505,$A$13,C$1,$A$14,$A505,$A$15)</f>
        <v>=IF(IQ_training_input.xlsx!A412&lt;&gt;"",IQ_training_input.xlsx!A412,"")</v>
      </c>
      <c r="D505" t="str">
        <f t="shared" si="252"/>
        <v>=IF(AMBIG_training_input.xlsx!A412&lt;&gt;"",AMBIG_training_input.xlsx!A412,"")</v>
      </c>
      <c r="E505" t="str">
        <f t="shared" si="252"/>
        <v>=IF(EGODYST_training_input.xlsx!A412&lt;&gt;"",EGODYST_training_input.xlsx!A412,"")</v>
      </c>
      <c r="F505" t="str">
        <f t="shared" si="252"/>
        <v>=IF(AUTISM_training_input.xlsx!A412&lt;&gt;"",AUTISM_training_input.xlsx!A412,"")</v>
      </c>
      <c r="G505" t="str">
        <f t="shared" si="252"/>
        <v>=IF(IDENTITY_training_input.xlsx!A412&lt;&gt;"",IDENTITY_training_input.xlsx!A412,"")</v>
      </c>
      <c r="H505" t="str">
        <f t="shared" si="252"/>
        <v>=IF(SELFDIR_training_input.xlsx!A412&lt;&gt;"",SELFDIR_training_input.xlsx!A412,"")</v>
      </c>
      <c r="I505" t="str">
        <f t="shared" si="252"/>
        <v>=IF(EMPATHY_training_input.xlsx!A412&lt;&gt;"",EMPATHY_training_input.xlsx!A412,"")</v>
      </c>
      <c r="J505" t="str">
        <f t="shared" si="252"/>
        <v>=IF(INTIMACY_training_input.xlsx!A412&lt;&gt;"",INTIMACY_training_input.xlsx!A412,"")</v>
      </c>
      <c r="K505" t="str">
        <f t="shared" si="252"/>
        <v>=IF(ACUTE_training_input.xlsx!A412&lt;&gt;"",ACUTE_training_input.xlsx!A412,"")</v>
      </c>
      <c r="L505" t="str">
        <f t="shared" si="252"/>
        <v>=IF(CHRONIC_training_input.xlsx!A412&lt;&gt;"",CHRONIC_training_input.xlsx!A412,"")</v>
      </c>
      <c r="M505" t="str">
        <f t="shared" si="252"/>
        <v>=IF(TRAUMA_PAST_training_input.xlsx!A412&lt;&gt;"",TRAUMA_PAST_training_input.xlsx!A412,"")</v>
      </c>
      <c r="N505" t="str">
        <f t="shared" si="252"/>
        <v>=IF(TRAUMA_PRESENT_training_input.xlsx!A412&lt;&gt;"",TRAUMA_PRESENT_training_input.xlsx!A412,"")</v>
      </c>
      <c r="O505" t="str">
        <f t="shared" si="252"/>
        <v>=IF(HOPE_training_input.xlsx!A412&lt;&gt;"",HOPE_training_input.xlsx!A412,"")</v>
      </c>
      <c r="P505" t="str">
        <f t="shared" si="252"/>
        <v>=IF(SELFAFFICACY_training_input.xlsx!A412&lt;&gt;"",SELFAFFICACY_training_input.xlsx!A412,"")</v>
      </c>
      <c r="Q505" t="str">
        <f t="shared" si="252"/>
        <v>=IF(SELFESTEEM_training_input.xlsx!A412&lt;&gt;"",SELFESTEEM_training_input.xlsx!A412,"")</v>
      </c>
      <c r="R505" t="str">
        <f t="shared" si="252"/>
        <v>=IF(WELLBEING_training_input.xlsx!A412&lt;&gt;"",WELLBEING_training_input.xlsx!A412,"")</v>
      </c>
      <c r="S505" t="str">
        <f t="shared" si="252"/>
        <v>=IF(HYPER_training_input.xlsx!A412&lt;&gt;"",HYPER_training_input.xlsx!A412,"")</v>
      </c>
      <c r="T505" t="str">
        <f t="shared" si="252"/>
        <v>=IF(AGGR_training_input.xlsx!A412&lt;&gt;"",AGGR_training_input.xlsx!A412,"")</v>
      </c>
      <c r="U505" t="str">
        <f t="shared" si="252"/>
        <v>=IF(COND_PR_training_input.xlsx!A412&lt;&gt;"",COND_PR_training_input.xlsx!A412,"")</v>
      </c>
      <c r="V505" t="str">
        <f t="shared" si="252"/>
        <v>=IF(ANXIE_training_input.xlsx!A412&lt;&gt;"",ANXIE_training_input.xlsx!A412,"")</v>
      </c>
      <c r="W505" t="str">
        <f t="shared" si="252"/>
        <v>=IF(DEPR_training_input.xlsx!A412&lt;&gt;"",DEPR_training_input.xlsx!A412,"")</v>
      </c>
      <c r="X505" t="str">
        <f t="shared" si="252"/>
        <v>=IF(SOMAT_training_input.xlsx!A412&lt;&gt;"",SOMAT_training_input.xlsx!A412,"")</v>
      </c>
      <c r="Y505" t="str">
        <f t="shared" si="252"/>
        <v>=IF(ATYPI_training_input.xlsx!A412&lt;&gt;"",ATYPI_training_input.xlsx!A412,"")</v>
      </c>
      <c r="Z505" t="str">
        <f t="shared" si="252"/>
        <v>=IF(WITHD_training_input.xlsx!A412&lt;&gt;"",WITHD_training_input.xlsx!A412,"")</v>
      </c>
      <c r="AA505" t="str">
        <f t="shared" si="252"/>
        <v>=IF(ATTE_PR_training_input.xlsx!A412&lt;&gt;"",ATTE_PR_training_input.xlsx!A412,"")</v>
      </c>
      <c r="AB505" t="str">
        <f t="shared" si="252"/>
        <v>=IF(ANG_CONT_training_input.xlsx!A412&lt;&gt;"",ANG_CONT_training_input.xlsx!A412,"")</v>
      </c>
      <c r="AC505" t="str">
        <f t="shared" si="252"/>
        <v>=IF(DEV_SOC_DIS_training_input.xlsx!A412&lt;&gt;"",DEV_SOC_DIS_training_input.xlsx!A412,"")</v>
      </c>
      <c r="AD505" t="str">
        <f t="shared" si="252"/>
        <v>=IF(BULLY_training_input.xlsx!A412&lt;&gt;"",BULLY_training_input.xlsx!A412,"")</v>
      </c>
      <c r="AE505" t="str">
        <f t="shared" si="252"/>
        <v>=IF(EMOT_SELF_C_training_input.xlsx!A412&lt;&gt;"",EMOT_SELF_C_training_input.xlsx!A412,"")</v>
      </c>
      <c r="AF505" t="str">
        <f t="shared" si="252"/>
        <v>=IF(EXE_FUN_training_input.xlsx!A412&lt;&gt;"",EXE_FUN_training_input.xlsx!A412,"")</v>
      </c>
      <c r="AG505" t="str">
        <f t="shared" si="252"/>
        <v>=IF(MANIA_training_input.xlsx!A412&lt;&gt;"",MANIA_training_input.xlsx!A412,"")</v>
      </c>
      <c r="AH505" t="str">
        <f t="shared" si="252"/>
        <v>=IF(NEG_EMOT_training_input.xlsx!A412&lt;&gt;"",NEG_EMOT_training_input.xlsx!A412,"")</v>
      </c>
      <c r="AI505" t="str">
        <f t="shared" si="252"/>
        <v>=IF(ADAPT_training_input.xlsx!A412&lt;&gt;"",ADAPT_training_input.xlsx!A412,"")</v>
      </c>
      <c r="AJ505" t="str">
        <f t="shared" si="252"/>
        <v>=IF(SOC_SK_training_input.xlsx!A412&lt;&gt;"",SOC_SK_training_input.xlsx!A412,"")</v>
      </c>
      <c r="AK505" t="str">
        <f t="shared" si="252"/>
        <v>=IF(LEAD_training_input.xlsx!A412&lt;&gt;"",LEAD_training_input.xlsx!A412,"")</v>
      </c>
      <c r="AL505" t="str">
        <f t="shared" si="252"/>
        <v>=IF(ACT_DAIL_training_input.xlsx!A412&lt;&gt;"",ACT_DAIL_training_input.xlsx!A412,"")</v>
      </c>
      <c r="AM505" t="str">
        <f t="shared" si="252"/>
        <v>=IF(FUN_COM_training_input.xlsx!A412&lt;&gt;"",FUN_COM_training_input.xlsx!A412,"")</v>
      </c>
      <c r="AN505" t="str">
        <f t="shared" si="252"/>
        <v>=IF(RESILI_training_input.xlsx!A412&lt;&gt;"",RESILI_training_input.xlsx!A412,"")</v>
      </c>
      <c r="AO505" t="str">
        <f t="shared" si="252"/>
        <v>=IF(SEL_training_input.xlsx!A412&lt;&gt;"",SEL_training_input.xlsx!A412,"")</v>
      </c>
      <c r="AP505" t="str">
        <f t="shared" si="252"/>
        <v>=IF(SEV_training_input.xlsx!A412&lt;&gt;"",SEV_training_input.xlsx!A412,"")</v>
      </c>
      <c r="AQ505" t="str">
        <f t="shared" si="252"/>
        <v>=IF(ANHEDONIA_training_input.xlsx!A412&lt;&gt;"",ANHEDONIA_training_input.xlsx!A412,"")</v>
      </c>
      <c r="AR505" t="str">
        <f t="shared" si="252"/>
        <v>=IF(ANXIOUSNESS_training_input.xlsx!A412&lt;&gt;"",ANXIOUSNESS_training_input.xlsx!A412,"")</v>
      </c>
      <c r="AS505" t="str">
        <f t="shared" si="252"/>
        <v>=IF(ATTENTION_SEEKING_training_input.xlsx!A412&lt;&gt;"",ATTENTION_SEEKING_training_input.xlsx!A412,"")</v>
      </c>
      <c r="AT505" t="str">
        <f t="shared" si="252"/>
        <v>=IF(CALLOUSNESS_training_input.xlsx!A412&lt;&gt;"",CALLOUSNESS_training_input.xlsx!A412,"")</v>
      </c>
      <c r="AU505" t="str">
        <f t="shared" si="252"/>
        <v>=IF(DECEITFULNESS_training_input.xlsx!A412&lt;&gt;"",DECEITFULNESS_training_input.xlsx!A412,"")</v>
      </c>
      <c r="AV505" t="str">
        <f t="shared" si="252"/>
        <v>=IF(DEPRESSIVITY_training_input.xlsx!A412&lt;&gt;"",DEPRESSIVITY_training_input.xlsx!A412,"")</v>
      </c>
      <c r="AW505" t="str">
        <f t="shared" si="252"/>
        <v>=IF(DISTRACTIBILITY_training_input.xlsx!A412&lt;&gt;"",DISTRACTIBILITY_training_input.xlsx!A412,"")</v>
      </c>
      <c r="AX505" t="str">
        <f t="shared" si="252"/>
        <v>=IF(ECCENTRICITY_training_input.xlsx!A412&lt;&gt;"",ECCENTRICITY_training_input.xlsx!A412,"")</v>
      </c>
      <c r="AY505" t="str">
        <f t="shared" si="252"/>
        <v>=IF(EMOTIONAL_LABILITY_training_input.xlsx!A412&lt;&gt;"",EMOTIONAL_LABILITY_training_input.xlsx!A412,"")</v>
      </c>
      <c r="AZ505" t="str">
        <f t="shared" si="252"/>
        <v>=IF(GRANDIOSITY_training_input.xlsx!A412&lt;&gt;"",GRANDIOSITY_training_input.xlsx!A412,"")</v>
      </c>
      <c r="BA505" t="str">
        <f t="shared" si="252"/>
        <v>=IF(HOSTILITY_training_input.xlsx!A412&lt;&gt;"",HOSTILITY_training_input.xlsx!A412,"")</v>
      </c>
      <c r="BB505" t="str">
        <f t="shared" si="252"/>
        <v>=IF(IMPULSIVITY_training_input.xlsx!A412&lt;&gt;"",IMPULSIVITY_training_input.xlsx!A412,"")</v>
      </c>
      <c r="BC505" t="str">
        <f t="shared" si="252"/>
        <v>=IF(INTIMACY_AVOIDANCE_training_input.xlsx!A412&lt;&gt;"",INTIMACY_AVOIDANCE_training_input.xlsx!A412,"")</v>
      </c>
      <c r="BD505" t="str">
        <f t="shared" si="252"/>
        <v>=IF(IRRESPONSIBILITY_training_input.xlsx!A412&lt;&gt;"",IRRESPONSIBILITY_training_input.xlsx!A412,"")</v>
      </c>
      <c r="BE505" t="str">
        <f t="shared" si="252"/>
        <v>=IF(MANIPULATIVENESS_training_input.xlsx!A412&lt;&gt;"",MANIPULATIVENESS_training_input.xlsx!A412,"")</v>
      </c>
      <c r="BF505" t="str">
        <f t="shared" si="252"/>
        <v>=IF(PERCEPTUAL_DYSREGULATION_training_input.xlsx!A412&lt;&gt;"",PERCEPTUAL_DYSREGULATION_training_input.xlsx!A412,"")</v>
      </c>
      <c r="BG505" t="str">
        <f t="shared" si="252"/>
        <v>=IF(PERSEVERATION_training_input.xlsx!A412&lt;&gt;"",PERSEVERATION_training_input.xlsx!A412,"")</v>
      </c>
      <c r="BH505" t="str">
        <f t="shared" si="252"/>
        <v>=IF(RESTRICTED_AFFECTIVITY_training_input.xlsx!A412&lt;&gt;"",RESTRICTED_AFFECTIVITY_training_input.xlsx!A412,"")</v>
      </c>
      <c r="BI505" t="str">
        <f t="shared" si="252"/>
        <v>=IF(RIGID_PERFECTIONISM_training_input.xlsx!A412&lt;&gt;"",RIGID_PERFECTIONISM_training_input.xlsx!A412,"")</v>
      </c>
      <c r="BJ505" t="str">
        <f t="shared" si="252"/>
        <v>=IF(RISK_TAKING_training_input.xlsx!A412&lt;&gt;"",RISK_TAKING_training_input.xlsx!A412,"")</v>
      </c>
      <c r="BK505" t="str">
        <f t="shared" si="252"/>
        <v>=IF(SEPARATION_INSECURITY_training_input.xlsx!A412&lt;&gt;"",SEPARATION_INSECURITY_training_input.xlsx!A412,"")</v>
      </c>
      <c r="BL505" t="str">
        <f t="shared" si="252"/>
        <v>=IF(SUBMISSIVENESS_training_input.xlsx!A412&lt;&gt;"",SUBMISSIVENESS_training_input.xlsx!A412,"")</v>
      </c>
      <c r="BM505" t="str">
        <f t="shared" si="252"/>
        <v>=IF(SUSPICIOUSNESS_training_input.xlsx!A412&lt;&gt;"",SUSPICIOUSNESS_training_input.xlsx!A412,"")</v>
      </c>
      <c r="BN505" t="str">
        <f t="shared" si="252"/>
        <v>=IF(UNUSUAL_BELIEFS_training_input.xlsx!A412&lt;&gt;"",UNUSUAL_BELIEFS_training_input.xlsx!A412,"")</v>
      </c>
      <c r="BO505" t="str">
        <f t="shared" si="251"/>
        <v>=IF(WITHDRAWAL_training_input.xlsx!A412&lt;&gt;"",WITHDRAWAL_training_input.xlsx!A412,"")</v>
      </c>
      <c r="BP505" t="str">
        <f t="shared" si="251"/>
        <v>=IF(ACT_training_input.xlsx!A412&lt;&gt;"",ACT_training_input.xlsx!A412,"")</v>
      </c>
      <c r="BQ505" t="str">
        <f t="shared" si="251"/>
        <v>=IF(DSP_training_input.xlsx!A412&lt;&gt;"",DSP_training_input.xlsx!A412,"")</v>
      </c>
      <c r="BR505" t="str">
        <f t="shared" si="251"/>
        <v>=IF(PAG_training_input.xlsx!A412&lt;&gt;"",PAG_training_input.xlsx!A412,"")</v>
      </c>
      <c r="BS505" t="str">
        <f t="shared" si="251"/>
        <v>=IF(PRO_training_input.xlsx!A412&lt;&gt;"",PRO_training_input.xlsx!A412,"")</v>
      </c>
      <c r="BT505" t="str">
        <f t="shared" si="251"/>
        <v>=IF(SPL_training_input.xlsx!A412&lt;&gt;"",SPL_training_input.xlsx!A412,"")</v>
      </c>
      <c r="BU505" t="str">
        <f t="shared" si="251"/>
        <v>=IF(WDR_training_input.xlsx!A412&lt;&gt;"",WDR_training_input.xlsx!A412,"")</v>
      </c>
      <c r="BV505" t="str">
        <f t="shared" si="251"/>
        <v>=IF(CON_training_input.xlsx!A412&lt;&gt;"",CON_training_input.xlsx!A412,"")</v>
      </c>
      <c r="BW505" t="str">
        <f t="shared" si="251"/>
        <v>=IF(DSC_training_input.xlsx!A412&lt;&gt;"",DSC_training_input.xlsx!A412,"")</v>
      </c>
      <c r="BX505" t="str">
        <f t="shared" si="251"/>
        <v>=IF(FAN_training_input.xlsx!A412&lt;&gt;"",FAN_training_input.xlsx!A412,"")</v>
      </c>
      <c r="BY505" t="str">
        <f t="shared" si="251"/>
        <v>=IF(OMN_training_input.xlsx!A412&lt;&gt;"",OMN_training_input.xlsx!A412,"")</v>
      </c>
      <c r="BZ505" t="str">
        <f t="shared" si="251"/>
        <v>=IF(REP_training_input.xlsx!A412&lt;&gt;"",REP_training_input.xlsx!A412,"")</v>
      </c>
      <c r="CA505" t="str">
        <f t="shared" si="251"/>
        <v>=IF(SOM_training_input.xlsx!A412&lt;&gt;"",SOM_training_input.xlsx!A412,"")</v>
      </c>
      <c r="CB505" t="str">
        <f t="shared" si="251"/>
        <v>=IF(SUB_training_input.xlsx!A412&lt;&gt;"",SUB_training_input.xlsx!A412,"")</v>
      </c>
      <c r="CC505" t="str">
        <f t="shared" si="251"/>
        <v>=IF(UND_training_input.xlsx!A412&lt;&gt;"",UND_training_input.xlsx!A412,"")</v>
      </c>
      <c r="CD505" t="str">
        <f t="shared" si="251"/>
        <v>=IF(ALT_training_input.xlsx!A412&lt;&gt;"",ALT_training_input.xlsx!A412,"")</v>
      </c>
      <c r="CE505" t="str">
        <f t="shared" si="251"/>
        <v>=IF(HUM_training_input.xlsx!A412&lt;&gt;"",HUM_training_input.xlsx!A412,"")</v>
      </c>
      <c r="CF505" t="str">
        <f t="shared" si="251"/>
        <v>=IF(IDL_training_input.xlsx!A412&lt;&gt;"",IDL_training_input.xlsx!A412,"")</v>
      </c>
      <c r="CG505" t="str">
        <f t="shared" si="251"/>
        <v>=IF(RFM_training_input.xlsx!A412&lt;&gt;"",RFM_training_input.xlsx!A412,"")</v>
      </c>
      <c r="CH505" t="str">
        <f t="shared" si="251"/>
        <v>=IF(DN_training_input.xlsx!A412&lt;&gt;"",DN_training_input.xlsx!A412,"")</v>
      </c>
      <c r="CI505" t="str">
        <f t="shared" si="251"/>
        <v>=IF(INT_training_input.xlsx!A412&lt;&gt;"",INT_training_input.xlsx!A412,"")</v>
      </c>
      <c r="CJ505" t="str">
        <f t="shared" si="251"/>
        <v>=IF(SUP_training_input.xlsx!A412&lt;&gt;"",SUP_training_input.xlsx!A412,"")</v>
      </c>
      <c r="CK505" t="str">
        <f t="shared" si="251"/>
        <v>=IF(ANT_training_input.xlsx!A412&lt;&gt;"",ANT_training_input.xlsx!A412,"")</v>
      </c>
      <c r="CL505" t="str">
        <f t="shared" si="251"/>
        <v>=IF(ISO_training_input.xlsx!A412&lt;&gt;"",ISO_training_input.xlsx!A412,"")</v>
      </c>
    </row>
    <row r="506" spans="1:90">
      <c r="A506">
        <v>413</v>
      </c>
      <c r="B506" t="str">
        <f t="shared" si="238"/>
        <v>=IF(SUICIDE_training_input.xlsx!A413&lt;&gt;"",SUICIDE_training_input.xlsx!A413,"")</v>
      </c>
      <c r="C506" t="str">
        <f t="shared" si="252"/>
        <v>=IF(IQ_training_input.xlsx!A413&lt;&gt;"",IQ_training_input.xlsx!A413,"")</v>
      </c>
      <c r="D506" t="str">
        <f t="shared" si="252"/>
        <v>=IF(AMBIG_training_input.xlsx!A413&lt;&gt;"",AMBIG_training_input.xlsx!A413,"")</v>
      </c>
      <c r="E506" t="str">
        <f t="shared" si="252"/>
        <v>=IF(EGODYST_training_input.xlsx!A413&lt;&gt;"",EGODYST_training_input.xlsx!A413,"")</v>
      </c>
      <c r="F506" t="str">
        <f t="shared" si="252"/>
        <v>=IF(AUTISM_training_input.xlsx!A413&lt;&gt;"",AUTISM_training_input.xlsx!A413,"")</v>
      </c>
      <c r="G506" t="str">
        <f t="shared" si="252"/>
        <v>=IF(IDENTITY_training_input.xlsx!A413&lt;&gt;"",IDENTITY_training_input.xlsx!A413,"")</v>
      </c>
      <c r="H506" t="str">
        <f t="shared" si="252"/>
        <v>=IF(SELFDIR_training_input.xlsx!A413&lt;&gt;"",SELFDIR_training_input.xlsx!A413,"")</v>
      </c>
      <c r="I506" t="str">
        <f t="shared" si="252"/>
        <v>=IF(EMPATHY_training_input.xlsx!A413&lt;&gt;"",EMPATHY_training_input.xlsx!A413,"")</v>
      </c>
      <c r="J506" t="str">
        <f t="shared" si="252"/>
        <v>=IF(INTIMACY_training_input.xlsx!A413&lt;&gt;"",INTIMACY_training_input.xlsx!A413,"")</v>
      </c>
      <c r="K506" t="str">
        <f t="shared" si="252"/>
        <v>=IF(ACUTE_training_input.xlsx!A413&lt;&gt;"",ACUTE_training_input.xlsx!A413,"")</v>
      </c>
      <c r="L506" t="str">
        <f t="shared" si="252"/>
        <v>=IF(CHRONIC_training_input.xlsx!A413&lt;&gt;"",CHRONIC_training_input.xlsx!A413,"")</v>
      </c>
      <c r="M506" t="str">
        <f t="shared" si="252"/>
        <v>=IF(TRAUMA_PAST_training_input.xlsx!A413&lt;&gt;"",TRAUMA_PAST_training_input.xlsx!A413,"")</v>
      </c>
      <c r="N506" t="str">
        <f t="shared" si="252"/>
        <v>=IF(TRAUMA_PRESENT_training_input.xlsx!A413&lt;&gt;"",TRAUMA_PRESENT_training_input.xlsx!A413,"")</v>
      </c>
      <c r="O506" t="str">
        <f t="shared" si="252"/>
        <v>=IF(HOPE_training_input.xlsx!A413&lt;&gt;"",HOPE_training_input.xlsx!A413,"")</v>
      </c>
      <c r="P506" t="str">
        <f t="shared" si="252"/>
        <v>=IF(SELFAFFICACY_training_input.xlsx!A413&lt;&gt;"",SELFAFFICACY_training_input.xlsx!A413,"")</v>
      </c>
      <c r="Q506" t="str">
        <f t="shared" si="252"/>
        <v>=IF(SELFESTEEM_training_input.xlsx!A413&lt;&gt;"",SELFESTEEM_training_input.xlsx!A413,"")</v>
      </c>
      <c r="R506" t="str">
        <f t="shared" si="252"/>
        <v>=IF(WELLBEING_training_input.xlsx!A413&lt;&gt;"",WELLBEING_training_input.xlsx!A413,"")</v>
      </c>
      <c r="S506" t="str">
        <f t="shared" si="252"/>
        <v>=IF(HYPER_training_input.xlsx!A413&lt;&gt;"",HYPER_training_input.xlsx!A413,"")</v>
      </c>
      <c r="T506" t="str">
        <f t="shared" si="252"/>
        <v>=IF(AGGR_training_input.xlsx!A413&lt;&gt;"",AGGR_training_input.xlsx!A413,"")</v>
      </c>
      <c r="U506" t="str">
        <f t="shared" si="252"/>
        <v>=IF(COND_PR_training_input.xlsx!A413&lt;&gt;"",COND_PR_training_input.xlsx!A413,"")</v>
      </c>
      <c r="V506" t="str">
        <f t="shared" si="252"/>
        <v>=IF(ANXIE_training_input.xlsx!A413&lt;&gt;"",ANXIE_training_input.xlsx!A413,"")</v>
      </c>
      <c r="W506" t="str">
        <f t="shared" si="252"/>
        <v>=IF(DEPR_training_input.xlsx!A413&lt;&gt;"",DEPR_training_input.xlsx!A413,"")</v>
      </c>
      <c r="X506" t="str">
        <f t="shared" si="252"/>
        <v>=IF(SOMAT_training_input.xlsx!A413&lt;&gt;"",SOMAT_training_input.xlsx!A413,"")</v>
      </c>
      <c r="Y506" t="str">
        <f t="shared" si="252"/>
        <v>=IF(ATYPI_training_input.xlsx!A413&lt;&gt;"",ATYPI_training_input.xlsx!A413,"")</v>
      </c>
      <c r="Z506" t="str">
        <f t="shared" si="252"/>
        <v>=IF(WITHD_training_input.xlsx!A413&lt;&gt;"",WITHD_training_input.xlsx!A413,"")</v>
      </c>
      <c r="AA506" t="str">
        <f t="shared" si="252"/>
        <v>=IF(ATTE_PR_training_input.xlsx!A413&lt;&gt;"",ATTE_PR_training_input.xlsx!A413,"")</v>
      </c>
      <c r="AB506" t="str">
        <f t="shared" si="252"/>
        <v>=IF(ANG_CONT_training_input.xlsx!A413&lt;&gt;"",ANG_CONT_training_input.xlsx!A413,"")</v>
      </c>
      <c r="AC506" t="str">
        <f t="shared" si="252"/>
        <v>=IF(DEV_SOC_DIS_training_input.xlsx!A413&lt;&gt;"",DEV_SOC_DIS_training_input.xlsx!A413,"")</v>
      </c>
      <c r="AD506" t="str">
        <f t="shared" si="252"/>
        <v>=IF(BULLY_training_input.xlsx!A413&lt;&gt;"",BULLY_training_input.xlsx!A413,"")</v>
      </c>
      <c r="AE506" t="str">
        <f t="shared" si="252"/>
        <v>=IF(EMOT_SELF_C_training_input.xlsx!A413&lt;&gt;"",EMOT_SELF_C_training_input.xlsx!A413,"")</v>
      </c>
      <c r="AF506" t="str">
        <f t="shared" si="252"/>
        <v>=IF(EXE_FUN_training_input.xlsx!A413&lt;&gt;"",EXE_FUN_training_input.xlsx!A413,"")</v>
      </c>
      <c r="AG506" t="str">
        <f t="shared" si="252"/>
        <v>=IF(MANIA_training_input.xlsx!A413&lt;&gt;"",MANIA_training_input.xlsx!A413,"")</v>
      </c>
      <c r="AH506" t="str">
        <f t="shared" si="252"/>
        <v>=IF(NEG_EMOT_training_input.xlsx!A413&lt;&gt;"",NEG_EMOT_training_input.xlsx!A413,"")</v>
      </c>
      <c r="AI506" t="str">
        <f t="shared" si="252"/>
        <v>=IF(ADAPT_training_input.xlsx!A413&lt;&gt;"",ADAPT_training_input.xlsx!A413,"")</v>
      </c>
      <c r="AJ506" t="str">
        <f t="shared" si="252"/>
        <v>=IF(SOC_SK_training_input.xlsx!A413&lt;&gt;"",SOC_SK_training_input.xlsx!A413,"")</v>
      </c>
      <c r="AK506" t="str">
        <f t="shared" si="252"/>
        <v>=IF(LEAD_training_input.xlsx!A413&lt;&gt;"",LEAD_training_input.xlsx!A413,"")</v>
      </c>
      <c r="AL506" t="str">
        <f t="shared" si="252"/>
        <v>=IF(ACT_DAIL_training_input.xlsx!A413&lt;&gt;"",ACT_DAIL_training_input.xlsx!A413,"")</v>
      </c>
      <c r="AM506" t="str">
        <f t="shared" si="252"/>
        <v>=IF(FUN_COM_training_input.xlsx!A413&lt;&gt;"",FUN_COM_training_input.xlsx!A413,"")</v>
      </c>
      <c r="AN506" t="str">
        <f t="shared" si="252"/>
        <v>=IF(RESILI_training_input.xlsx!A413&lt;&gt;"",RESILI_training_input.xlsx!A413,"")</v>
      </c>
      <c r="AO506" t="str">
        <f t="shared" si="252"/>
        <v>=IF(SEL_training_input.xlsx!A413&lt;&gt;"",SEL_training_input.xlsx!A413,"")</v>
      </c>
      <c r="AP506" t="str">
        <f t="shared" si="252"/>
        <v>=IF(SEV_training_input.xlsx!A413&lt;&gt;"",SEV_training_input.xlsx!A413,"")</v>
      </c>
      <c r="AQ506" t="str">
        <f t="shared" si="252"/>
        <v>=IF(ANHEDONIA_training_input.xlsx!A413&lt;&gt;"",ANHEDONIA_training_input.xlsx!A413,"")</v>
      </c>
      <c r="AR506" t="str">
        <f t="shared" si="252"/>
        <v>=IF(ANXIOUSNESS_training_input.xlsx!A413&lt;&gt;"",ANXIOUSNESS_training_input.xlsx!A413,"")</v>
      </c>
      <c r="AS506" t="str">
        <f t="shared" si="252"/>
        <v>=IF(ATTENTION_SEEKING_training_input.xlsx!A413&lt;&gt;"",ATTENTION_SEEKING_training_input.xlsx!A413,"")</v>
      </c>
      <c r="AT506" t="str">
        <f t="shared" si="252"/>
        <v>=IF(CALLOUSNESS_training_input.xlsx!A413&lt;&gt;"",CALLOUSNESS_training_input.xlsx!A413,"")</v>
      </c>
      <c r="AU506" t="str">
        <f t="shared" si="252"/>
        <v>=IF(DECEITFULNESS_training_input.xlsx!A413&lt;&gt;"",DECEITFULNESS_training_input.xlsx!A413,"")</v>
      </c>
      <c r="AV506" t="str">
        <f t="shared" si="252"/>
        <v>=IF(DEPRESSIVITY_training_input.xlsx!A413&lt;&gt;"",DEPRESSIVITY_training_input.xlsx!A413,"")</v>
      </c>
      <c r="AW506" t="str">
        <f t="shared" si="252"/>
        <v>=IF(DISTRACTIBILITY_training_input.xlsx!A413&lt;&gt;"",DISTRACTIBILITY_training_input.xlsx!A413,"")</v>
      </c>
      <c r="AX506" t="str">
        <f t="shared" si="252"/>
        <v>=IF(ECCENTRICITY_training_input.xlsx!A413&lt;&gt;"",ECCENTRICITY_training_input.xlsx!A413,"")</v>
      </c>
      <c r="AY506" t="str">
        <f t="shared" si="252"/>
        <v>=IF(EMOTIONAL_LABILITY_training_input.xlsx!A413&lt;&gt;"",EMOTIONAL_LABILITY_training_input.xlsx!A413,"")</v>
      </c>
      <c r="AZ506" t="str">
        <f t="shared" si="252"/>
        <v>=IF(GRANDIOSITY_training_input.xlsx!A413&lt;&gt;"",GRANDIOSITY_training_input.xlsx!A413,"")</v>
      </c>
      <c r="BA506" t="str">
        <f t="shared" si="252"/>
        <v>=IF(HOSTILITY_training_input.xlsx!A413&lt;&gt;"",HOSTILITY_training_input.xlsx!A413,"")</v>
      </c>
      <c r="BB506" t="str">
        <f t="shared" si="252"/>
        <v>=IF(IMPULSIVITY_training_input.xlsx!A413&lt;&gt;"",IMPULSIVITY_training_input.xlsx!A413,"")</v>
      </c>
      <c r="BC506" t="str">
        <f t="shared" si="252"/>
        <v>=IF(INTIMACY_AVOIDANCE_training_input.xlsx!A413&lt;&gt;"",INTIMACY_AVOIDANCE_training_input.xlsx!A413,"")</v>
      </c>
      <c r="BD506" t="str">
        <f t="shared" si="252"/>
        <v>=IF(IRRESPONSIBILITY_training_input.xlsx!A413&lt;&gt;"",IRRESPONSIBILITY_training_input.xlsx!A413,"")</v>
      </c>
      <c r="BE506" t="str">
        <f t="shared" si="252"/>
        <v>=IF(MANIPULATIVENESS_training_input.xlsx!A413&lt;&gt;"",MANIPULATIVENESS_training_input.xlsx!A413,"")</v>
      </c>
      <c r="BF506" t="str">
        <f t="shared" si="252"/>
        <v>=IF(PERCEPTUAL_DYSREGULATION_training_input.xlsx!A413&lt;&gt;"",PERCEPTUAL_DYSREGULATION_training_input.xlsx!A413,"")</v>
      </c>
      <c r="BG506" t="str">
        <f t="shared" si="252"/>
        <v>=IF(PERSEVERATION_training_input.xlsx!A413&lt;&gt;"",PERSEVERATION_training_input.xlsx!A413,"")</v>
      </c>
      <c r="BH506" t="str">
        <f t="shared" si="252"/>
        <v>=IF(RESTRICTED_AFFECTIVITY_training_input.xlsx!A413&lt;&gt;"",RESTRICTED_AFFECTIVITY_training_input.xlsx!A413,"")</v>
      </c>
      <c r="BI506" t="str">
        <f t="shared" si="252"/>
        <v>=IF(RIGID_PERFECTIONISM_training_input.xlsx!A413&lt;&gt;"",RIGID_PERFECTIONISM_training_input.xlsx!A413,"")</v>
      </c>
      <c r="BJ506" t="str">
        <f t="shared" si="252"/>
        <v>=IF(RISK_TAKING_training_input.xlsx!A413&lt;&gt;"",RISK_TAKING_training_input.xlsx!A413,"")</v>
      </c>
      <c r="BK506" t="str">
        <f t="shared" si="252"/>
        <v>=IF(SEPARATION_INSECURITY_training_input.xlsx!A413&lt;&gt;"",SEPARATION_INSECURITY_training_input.xlsx!A413,"")</v>
      </c>
      <c r="BL506" t="str">
        <f t="shared" si="252"/>
        <v>=IF(SUBMISSIVENESS_training_input.xlsx!A413&lt;&gt;"",SUBMISSIVENESS_training_input.xlsx!A413,"")</v>
      </c>
      <c r="BM506" t="str">
        <f t="shared" si="252"/>
        <v>=IF(SUSPICIOUSNESS_training_input.xlsx!A413&lt;&gt;"",SUSPICIOUSNESS_training_input.xlsx!A413,"")</v>
      </c>
      <c r="BN506" t="str">
        <f t="shared" si="252"/>
        <v>=IF(UNUSUAL_BELIEFS_training_input.xlsx!A413&lt;&gt;"",UNUSUAL_BELIEFS_training_input.xlsx!A413,"")</v>
      </c>
      <c r="BO506" t="str">
        <f t="shared" si="251"/>
        <v>=IF(WITHDRAWAL_training_input.xlsx!A413&lt;&gt;"",WITHDRAWAL_training_input.xlsx!A413,"")</v>
      </c>
      <c r="BP506" t="str">
        <f t="shared" si="251"/>
        <v>=IF(ACT_training_input.xlsx!A413&lt;&gt;"",ACT_training_input.xlsx!A413,"")</v>
      </c>
      <c r="BQ506" t="str">
        <f t="shared" si="251"/>
        <v>=IF(DSP_training_input.xlsx!A413&lt;&gt;"",DSP_training_input.xlsx!A413,"")</v>
      </c>
      <c r="BR506" t="str">
        <f t="shared" si="251"/>
        <v>=IF(PAG_training_input.xlsx!A413&lt;&gt;"",PAG_training_input.xlsx!A413,"")</v>
      </c>
      <c r="BS506" t="str">
        <f t="shared" si="251"/>
        <v>=IF(PRO_training_input.xlsx!A413&lt;&gt;"",PRO_training_input.xlsx!A413,"")</v>
      </c>
      <c r="BT506" t="str">
        <f t="shared" si="251"/>
        <v>=IF(SPL_training_input.xlsx!A413&lt;&gt;"",SPL_training_input.xlsx!A413,"")</v>
      </c>
      <c r="BU506" t="str">
        <f t="shared" si="251"/>
        <v>=IF(WDR_training_input.xlsx!A413&lt;&gt;"",WDR_training_input.xlsx!A413,"")</v>
      </c>
      <c r="BV506" t="str">
        <f t="shared" si="251"/>
        <v>=IF(CON_training_input.xlsx!A413&lt;&gt;"",CON_training_input.xlsx!A413,"")</v>
      </c>
      <c r="BW506" t="str">
        <f t="shared" si="251"/>
        <v>=IF(DSC_training_input.xlsx!A413&lt;&gt;"",DSC_training_input.xlsx!A413,"")</v>
      </c>
      <c r="BX506" t="str">
        <f t="shared" si="251"/>
        <v>=IF(FAN_training_input.xlsx!A413&lt;&gt;"",FAN_training_input.xlsx!A413,"")</v>
      </c>
      <c r="BY506" t="str">
        <f t="shared" si="251"/>
        <v>=IF(OMN_training_input.xlsx!A413&lt;&gt;"",OMN_training_input.xlsx!A413,"")</v>
      </c>
      <c r="BZ506" t="str">
        <f t="shared" si="251"/>
        <v>=IF(REP_training_input.xlsx!A413&lt;&gt;"",REP_training_input.xlsx!A413,"")</v>
      </c>
      <c r="CA506" t="str">
        <f t="shared" si="251"/>
        <v>=IF(SOM_training_input.xlsx!A413&lt;&gt;"",SOM_training_input.xlsx!A413,"")</v>
      </c>
      <c r="CB506" t="str">
        <f t="shared" si="251"/>
        <v>=IF(SUB_training_input.xlsx!A413&lt;&gt;"",SUB_training_input.xlsx!A413,"")</v>
      </c>
      <c r="CC506" t="str">
        <f t="shared" si="251"/>
        <v>=IF(UND_training_input.xlsx!A413&lt;&gt;"",UND_training_input.xlsx!A413,"")</v>
      </c>
      <c r="CD506" t="str">
        <f t="shared" si="251"/>
        <v>=IF(ALT_training_input.xlsx!A413&lt;&gt;"",ALT_training_input.xlsx!A413,"")</v>
      </c>
      <c r="CE506" t="str">
        <f t="shared" si="251"/>
        <v>=IF(HUM_training_input.xlsx!A413&lt;&gt;"",HUM_training_input.xlsx!A413,"")</v>
      </c>
      <c r="CF506" t="str">
        <f t="shared" si="251"/>
        <v>=IF(IDL_training_input.xlsx!A413&lt;&gt;"",IDL_training_input.xlsx!A413,"")</v>
      </c>
      <c r="CG506" t="str">
        <f t="shared" si="251"/>
        <v>=IF(RFM_training_input.xlsx!A413&lt;&gt;"",RFM_training_input.xlsx!A413,"")</v>
      </c>
      <c r="CH506" t="str">
        <f t="shared" si="251"/>
        <v>=IF(DN_training_input.xlsx!A413&lt;&gt;"",DN_training_input.xlsx!A413,"")</v>
      </c>
      <c r="CI506" t="str">
        <f t="shared" si="251"/>
        <v>=IF(INT_training_input.xlsx!A413&lt;&gt;"",INT_training_input.xlsx!A413,"")</v>
      </c>
      <c r="CJ506" t="str">
        <f t="shared" si="251"/>
        <v>=IF(SUP_training_input.xlsx!A413&lt;&gt;"",SUP_training_input.xlsx!A413,"")</v>
      </c>
      <c r="CK506" t="str">
        <f t="shared" si="251"/>
        <v>=IF(ANT_training_input.xlsx!A413&lt;&gt;"",ANT_training_input.xlsx!A413,"")</v>
      </c>
      <c r="CL506" t="str">
        <f t="shared" si="251"/>
        <v>=IF(ISO_training_input.xlsx!A413&lt;&gt;"",ISO_training_input.xlsx!A413,"")</v>
      </c>
    </row>
    <row r="507" spans="1:90">
      <c r="A507">
        <v>414</v>
      </c>
      <c r="B507" t="str">
        <f t="shared" si="238"/>
        <v>=IF(SUICIDE_training_input.xlsx!A414&lt;&gt;"",SUICIDE_training_input.xlsx!A414,"")</v>
      </c>
      <c r="C507" t="str">
        <f t="shared" si="252"/>
        <v>=IF(IQ_training_input.xlsx!A414&lt;&gt;"",IQ_training_input.xlsx!A414,"")</v>
      </c>
      <c r="D507" t="str">
        <f t="shared" si="252"/>
        <v>=IF(AMBIG_training_input.xlsx!A414&lt;&gt;"",AMBIG_training_input.xlsx!A414,"")</v>
      </c>
      <c r="E507" t="str">
        <f t="shared" si="252"/>
        <v>=IF(EGODYST_training_input.xlsx!A414&lt;&gt;"",EGODYST_training_input.xlsx!A414,"")</v>
      </c>
      <c r="F507" t="str">
        <f t="shared" si="252"/>
        <v>=IF(AUTISM_training_input.xlsx!A414&lt;&gt;"",AUTISM_training_input.xlsx!A414,"")</v>
      </c>
      <c r="G507" t="str">
        <f t="shared" si="252"/>
        <v>=IF(IDENTITY_training_input.xlsx!A414&lt;&gt;"",IDENTITY_training_input.xlsx!A414,"")</v>
      </c>
      <c r="H507" t="str">
        <f t="shared" si="252"/>
        <v>=IF(SELFDIR_training_input.xlsx!A414&lt;&gt;"",SELFDIR_training_input.xlsx!A414,"")</v>
      </c>
      <c r="I507" t="str">
        <f t="shared" si="252"/>
        <v>=IF(EMPATHY_training_input.xlsx!A414&lt;&gt;"",EMPATHY_training_input.xlsx!A414,"")</v>
      </c>
      <c r="J507" t="str">
        <f t="shared" si="252"/>
        <v>=IF(INTIMACY_training_input.xlsx!A414&lt;&gt;"",INTIMACY_training_input.xlsx!A414,"")</v>
      </c>
      <c r="K507" t="str">
        <f t="shared" si="252"/>
        <v>=IF(ACUTE_training_input.xlsx!A414&lt;&gt;"",ACUTE_training_input.xlsx!A414,"")</v>
      </c>
      <c r="L507" t="str">
        <f t="shared" si="252"/>
        <v>=IF(CHRONIC_training_input.xlsx!A414&lt;&gt;"",CHRONIC_training_input.xlsx!A414,"")</v>
      </c>
      <c r="M507" t="str">
        <f t="shared" si="252"/>
        <v>=IF(TRAUMA_PAST_training_input.xlsx!A414&lt;&gt;"",TRAUMA_PAST_training_input.xlsx!A414,"")</v>
      </c>
      <c r="N507" t="str">
        <f t="shared" si="252"/>
        <v>=IF(TRAUMA_PRESENT_training_input.xlsx!A414&lt;&gt;"",TRAUMA_PRESENT_training_input.xlsx!A414,"")</v>
      </c>
      <c r="O507" t="str">
        <f t="shared" si="252"/>
        <v>=IF(HOPE_training_input.xlsx!A414&lt;&gt;"",HOPE_training_input.xlsx!A414,"")</v>
      </c>
      <c r="P507" t="str">
        <f t="shared" si="252"/>
        <v>=IF(SELFAFFICACY_training_input.xlsx!A414&lt;&gt;"",SELFAFFICACY_training_input.xlsx!A414,"")</v>
      </c>
      <c r="Q507" t="str">
        <f t="shared" si="252"/>
        <v>=IF(SELFESTEEM_training_input.xlsx!A414&lt;&gt;"",SELFESTEEM_training_input.xlsx!A414,"")</v>
      </c>
      <c r="R507" t="str">
        <f t="shared" si="252"/>
        <v>=IF(WELLBEING_training_input.xlsx!A414&lt;&gt;"",WELLBEING_training_input.xlsx!A414,"")</v>
      </c>
      <c r="S507" t="str">
        <f t="shared" si="252"/>
        <v>=IF(HYPER_training_input.xlsx!A414&lt;&gt;"",HYPER_training_input.xlsx!A414,"")</v>
      </c>
      <c r="T507" t="str">
        <f t="shared" si="252"/>
        <v>=IF(AGGR_training_input.xlsx!A414&lt;&gt;"",AGGR_training_input.xlsx!A414,"")</v>
      </c>
      <c r="U507" t="str">
        <f t="shared" si="252"/>
        <v>=IF(COND_PR_training_input.xlsx!A414&lt;&gt;"",COND_PR_training_input.xlsx!A414,"")</v>
      </c>
      <c r="V507" t="str">
        <f t="shared" si="252"/>
        <v>=IF(ANXIE_training_input.xlsx!A414&lt;&gt;"",ANXIE_training_input.xlsx!A414,"")</v>
      </c>
      <c r="W507" t="str">
        <f t="shared" si="252"/>
        <v>=IF(DEPR_training_input.xlsx!A414&lt;&gt;"",DEPR_training_input.xlsx!A414,"")</v>
      </c>
      <c r="X507" t="str">
        <f t="shared" si="252"/>
        <v>=IF(SOMAT_training_input.xlsx!A414&lt;&gt;"",SOMAT_training_input.xlsx!A414,"")</v>
      </c>
      <c r="Y507" t="str">
        <f t="shared" si="252"/>
        <v>=IF(ATYPI_training_input.xlsx!A414&lt;&gt;"",ATYPI_training_input.xlsx!A414,"")</v>
      </c>
      <c r="Z507" t="str">
        <f t="shared" si="252"/>
        <v>=IF(WITHD_training_input.xlsx!A414&lt;&gt;"",WITHD_training_input.xlsx!A414,"")</v>
      </c>
      <c r="AA507" t="str">
        <f t="shared" si="252"/>
        <v>=IF(ATTE_PR_training_input.xlsx!A414&lt;&gt;"",ATTE_PR_training_input.xlsx!A414,"")</v>
      </c>
      <c r="AB507" t="str">
        <f t="shared" si="252"/>
        <v>=IF(ANG_CONT_training_input.xlsx!A414&lt;&gt;"",ANG_CONT_training_input.xlsx!A414,"")</v>
      </c>
      <c r="AC507" t="str">
        <f t="shared" si="252"/>
        <v>=IF(DEV_SOC_DIS_training_input.xlsx!A414&lt;&gt;"",DEV_SOC_DIS_training_input.xlsx!A414,"")</v>
      </c>
      <c r="AD507" t="str">
        <f t="shared" si="252"/>
        <v>=IF(BULLY_training_input.xlsx!A414&lt;&gt;"",BULLY_training_input.xlsx!A414,"")</v>
      </c>
      <c r="AE507" t="str">
        <f t="shared" si="252"/>
        <v>=IF(EMOT_SELF_C_training_input.xlsx!A414&lt;&gt;"",EMOT_SELF_C_training_input.xlsx!A414,"")</v>
      </c>
      <c r="AF507" t="str">
        <f t="shared" si="252"/>
        <v>=IF(EXE_FUN_training_input.xlsx!A414&lt;&gt;"",EXE_FUN_training_input.xlsx!A414,"")</v>
      </c>
      <c r="AG507" t="str">
        <f t="shared" si="252"/>
        <v>=IF(MANIA_training_input.xlsx!A414&lt;&gt;"",MANIA_training_input.xlsx!A414,"")</v>
      </c>
      <c r="AH507" t="str">
        <f t="shared" si="252"/>
        <v>=IF(NEG_EMOT_training_input.xlsx!A414&lt;&gt;"",NEG_EMOT_training_input.xlsx!A414,"")</v>
      </c>
      <c r="AI507" t="str">
        <f t="shared" si="252"/>
        <v>=IF(ADAPT_training_input.xlsx!A414&lt;&gt;"",ADAPT_training_input.xlsx!A414,"")</v>
      </c>
      <c r="AJ507" t="str">
        <f t="shared" si="252"/>
        <v>=IF(SOC_SK_training_input.xlsx!A414&lt;&gt;"",SOC_SK_training_input.xlsx!A414,"")</v>
      </c>
      <c r="AK507" t="str">
        <f t="shared" si="252"/>
        <v>=IF(LEAD_training_input.xlsx!A414&lt;&gt;"",LEAD_training_input.xlsx!A414,"")</v>
      </c>
      <c r="AL507" t="str">
        <f t="shared" si="252"/>
        <v>=IF(ACT_DAIL_training_input.xlsx!A414&lt;&gt;"",ACT_DAIL_training_input.xlsx!A414,"")</v>
      </c>
      <c r="AM507" t="str">
        <f t="shared" si="252"/>
        <v>=IF(FUN_COM_training_input.xlsx!A414&lt;&gt;"",FUN_COM_training_input.xlsx!A414,"")</v>
      </c>
      <c r="AN507" t="str">
        <f t="shared" si="252"/>
        <v>=IF(RESILI_training_input.xlsx!A414&lt;&gt;"",RESILI_training_input.xlsx!A414,"")</v>
      </c>
      <c r="AO507" t="str">
        <f t="shared" si="252"/>
        <v>=IF(SEL_training_input.xlsx!A414&lt;&gt;"",SEL_training_input.xlsx!A414,"")</v>
      </c>
      <c r="AP507" t="str">
        <f t="shared" si="252"/>
        <v>=IF(SEV_training_input.xlsx!A414&lt;&gt;"",SEV_training_input.xlsx!A414,"")</v>
      </c>
      <c r="AQ507" t="str">
        <f t="shared" si="252"/>
        <v>=IF(ANHEDONIA_training_input.xlsx!A414&lt;&gt;"",ANHEDONIA_training_input.xlsx!A414,"")</v>
      </c>
      <c r="AR507" t="str">
        <f t="shared" si="252"/>
        <v>=IF(ANXIOUSNESS_training_input.xlsx!A414&lt;&gt;"",ANXIOUSNESS_training_input.xlsx!A414,"")</v>
      </c>
      <c r="AS507" t="str">
        <f t="shared" si="252"/>
        <v>=IF(ATTENTION_SEEKING_training_input.xlsx!A414&lt;&gt;"",ATTENTION_SEEKING_training_input.xlsx!A414,"")</v>
      </c>
      <c r="AT507" t="str">
        <f t="shared" si="252"/>
        <v>=IF(CALLOUSNESS_training_input.xlsx!A414&lt;&gt;"",CALLOUSNESS_training_input.xlsx!A414,"")</v>
      </c>
      <c r="AU507" t="str">
        <f t="shared" si="252"/>
        <v>=IF(DECEITFULNESS_training_input.xlsx!A414&lt;&gt;"",DECEITFULNESS_training_input.xlsx!A414,"")</v>
      </c>
      <c r="AV507" t="str">
        <f t="shared" si="252"/>
        <v>=IF(DEPRESSIVITY_training_input.xlsx!A414&lt;&gt;"",DEPRESSIVITY_training_input.xlsx!A414,"")</v>
      </c>
      <c r="AW507" t="str">
        <f t="shared" si="252"/>
        <v>=IF(DISTRACTIBILITY_training_input.xlsx!A414&lt;&gt;"",DISTRACTIBILITY_training_input.xlsx!A414,"")</v>
      </c>
      <c r="AX507" t="str">
        <f t="shared" si="252"/>
        <v>=IF(ECCENTRICITY_training_input.xlsx!A414&lt;&gt;"",ECCENTRICITY_training_input.xlsx!A414,"")</v>
      </c>
      <c r="AY507" t="str">
        <f t="shared" si="252"/>
        <v>=IF(EMOTIONAL_LABILITY_training_input.xlsx!A414&lt;&gt;"",EMOTIONAL_LABILITY_training_input.xlsx!A414,"")</v>
      </c>
      <c r="AZ507" t="str">
        <f t="shared" si="252"/>
        <v>=IF(GRANDIOSITY_training_input.xlsx!A414&lt;&gt;"",GRANDIOSITY_training_input.xlsx!A414,"")</v>
      </c>
      <c r="BA507" t="str">
        <f t="shared" si="252"/>
        <v>=IF(HOSTILITY_training_input.xlsx!A414&lt;&gt;"",HOSTILITY_training_input.xlsx!A414,"")</v>
      </c>
      <c r="BB507" t="str">
        <f t="shared" si="252"/>
        <v>=IF(IMPULSIVITY_training_input.xlsx!A414&lt;&gt;"",IMPULSIVITY_training_input.xlsx!A414,"")</v>
      </c>
      <c r="BC507" t="str">
        <f t="shared" si="252"/>
        <v>=IF(INTIMACY_AVOIDANCE_training_input.xlsx!A414&lt;&gt;"",INTIMACY_AVOIDANCE_training_input.xlsx!A414,"")</v>
      </c>
      <c r="BD507" t="str">
        <f t="shared" si="252"/>
        <v>=IF(IRRESPONSIBILITY_training_input.xlsx!A414&lt;&gt;"",IRRESPONSIBILITY_training_input.xlsx!A414,"")</v>
      </c>
      <c r="BE507" t="str">
        <f t="shared" si="252"/>
        <v>=IF(MANIPULATIVENESS_training_input.xlsx!A414&lt;&gt;"",MANIPULATIVENESS_training_input.xlsx!A414,"")</v>
      </c>
      <c r="BF507" t="str">
        <f t="shared" si="252"/>
        <v>=IF(PERCEPTUAL_DYSREGULATION_training_input.xlsx!A414&lt;&gt;"",PERCEPTUAL_DYSREGULATION_training_input.xlsx!A414,"")</v>
      </c>
      <c r="BG507" t="str">
        <f t="shared" si="252"/>
        <v>=IF(PERSEVERATION_training_input.xlsx!A414&lt;&gt;"",PERSEVERATION_training_input.xlsx!A414,"")</v>
      </c>
      <c r="BH507" t="str">
        <f t="shared" si="252"/>
        <v>=IF(RESTRICTED_AFFECTIVITY_training_input.xlsx!A414&lt;&gt;"",RESTRICTED_AFFECTIVITY_training_input.xlsx!A414,"")</v>
      </c>
      <c r="BI507" t="str">
        <f t="shared" si="252"/>
        <v>=IF(RIGID_PERFECTIONISM_training_input.xlsx!A414&lt;&gt;"",RIGID_PERFECTIONISM_training_input.xlsx!A414,"")</v>
      </c>
      <c r="BJ507" t="str">
        <f t="shared" si="252"/>
        <v>=IF(RISK_TAKING_training_input.xlsx!A414&lt;&gt;"",RISK_TAKING_training_input.xlsx!A414,"")</v>
      </c>
      <c r="BK507" t="str">
        <f t="shared" si="252"/>
        <v>=IF(SEPARATION_INSECURITY_training_input.xlsx!A414&lt;&gt;"",SEPARATION_INSECURITY_training_input.xlsx!A414,"")</v>
      </c>
      <c r="BL507" t="str">
        <f t="shared" si="252"/>
        <v>=IF(SUBMISSIVENESS_training_input.xlsx!A414&lt;&gt;"",SUBMISSIVENESS_training_input.xlsx!A414,"")</v>
      </c>
      <c r="BM507" t="str">
        <f t="shared" si="252"/>
        <v>=IF(SUSPICIOUSNESS_training_input.xlsx!A414&lt;&gt;"",SUSPICIOUSNESS_training_input.xlsx!A414,"")</v>
      </c>
      <c r="BN507" t="str">
        <f t="shared" si="252"/>
        <v>=IF(UNUSUAL_BELIEFS_training_input.xlsx!A414&lt;&gt;"",UNUSUAL_BELIEFS_training_input.xlsx!A414,"")</v>
      </c>
      <c r="BO507" t="str">
        <f t="shared" si="251"/>
        <v>=IF(WITHDRAWAL_training_input.xlsx!A414&lt;&gt;"",WITHDRAWAL_training_input.xlsx!A414,"")</v>
      </c>
      <c r="BP507" t="str">
        <f t="shared" si="251"/>
        <v>=IF(ACT_training_input.xlsx!A414&lt;&gt;"",ACT_training_input.xlsx!A414,"")</v>
      </c>
      <c r="BQ507" t="str">
        <f t="shared" si="251"/>
        <v>=IF(DSP_training_input.xlsx!A414&lt;&gt;"",DSP_training_input.xlsx!A414,"")</v>
      </c>
      <c r="BR507" t="str">
        <f t="shared" si="251"/>
        <v>=IF(PAG_training_input.xlsx!A414&lt;&gt;"",PAG_training_input.xlsx!A414,"")</v>
      </c>
      <c r="BS507" t="str">
        <f t="shared" si="251"/>
        <v>=IF(PRO_training_input.xlsx!A414&lt;&gt;"",PRO_training_input.xlsx!A414,"")</v>
      </c>
      <c r="BT507" t="str">
        <f t="shared" si="251"/>
        <v>=IF(SPL_training_input.xlsx!A414&lt;&gt;"",SPL_training_input.xlsx!A414,"")</v>
      </c>
      <c r="BU507" t="str">
        <f t="shared" si="251"/>
        <v>=IF(WDR_training_input.xlsx!A414&lt;&gt;"",WDR_training_input.xlsx!A414,"")</v>
      </c>
      <c r="BV507" t="str">
        <f t="shared" si="251"/>
        <v>=IF(CON_training_input.xlsx!A414&lt;&gt;"",CON_training_input.xlsx!A414,"")</v>
      </c>
      <c r="BW507" t="str">
        <f t="shared" si="251"/>
        <v>=IF(DSC_training_input.xlsx!A414&lt;&gt;"",DSC_training_input.xlsx!A414,"")</v>
      </c>
      <c r="BX507" t="str">
        <f t="shared" si="251"/>
        <v>=IF(FAN_training_input.xlsx!A414&lt;&gt;"",FAN_training_input.xlsx!A414,"")</v>
      </c>
      <c r="BY507" t="str">
        <f t="shared" si="251"/>
        <v>=IF(OMN_training_input.xlsx!A414&lt;&gt;"",OMN_training_input.xlsx!A414,"")</v>
      </c>
      <c r="BZ507" t="str">
        <f t="shared" si="251"/>
        <v>=IF(REP_training_input.xlsx!A414&lt;&gt;"",REP_training_input.xlsx!A414,"")</v>
      </c>
      <c r="CA507" t="str">
        <f t="shared" si="251"/>
        <v>=IF(SOM_training_input.xlsx!A414&lt;&gt;"",SOM_training_input.xlsx!A414,"")</v>
      </c>
      <c r="CB507" t="str">
        <f t="shared" si="251"/>
        <v>=IF(SUB_training_input.xlsx!A414&lt;&gt;"",SUB_training_input.xlsx!A414,"")</v>
      </c>
      <c r="CC507" t="str">
        <f t="shared" si="251"/>
        <v>=IF(UND_training_input.xlsx!A414&lt;&gt;"",UND_training_input.xlsx!A414,"")</v>
      </c>
      <c r="CD507" t="str">
        <f t="shared" si="251"/>
        <v>=IF(ALT_training_input.xlsx!A414&lt;&gt;"",ALT_training_input.xlsx!A414,"")</v>
      </c>
      <c r="CE507" t="str">
        <f t="shared" si="251"/>
        <v>=IF(HUM_training_input.xlsx!A414&lt;&gt;"",HUM_training_input.xlsx!A414,"")</v>
      </c>
      <c r="CF507" t="str">
        <f t="shared" si="251"/>
        <v>=IF(IDL_training_input.xlsx!A414&lt;&gt;"",IDL_training_input.xlsx!A414,"")</v>
      </c>
      <c r="CG507" t="str">
        <f t="shared" si="251"/>
        <v>=IF(RFM_training_input.xlsx!A414&lt;&gt;"",RFM_training_input.xlsx!A414,"")</v>
      </c>
      <c r="CH507" t="str">
        <f t="shared" si="251"/>
        <v>=IF(DN_training_input.xlsx!A414&lt;&gt;"",DN_training_input.xlsx!A414,"")</v>
      </c>
      <c r="CI507" t="str">
        <f t="shared" si="251"/>
        <v>=IF(INT_training_input.xlsx!A414&lt;&gt;"",INT_training_input.xlsx!A414,"")</v>
      </c>
      <c r="CJ507" t="str">
        <f t="shared" si="251"/>
        <v>=IF(SUP_training_input.xlsx!A414&lt;&gt;"",SUP_training_input.xlsx!A414,"")</v>
      </c>
      <c r="CK507" t="str">
        <f t="shared" si="251"/>
        <v>=IF(ANT_training_input.xlsx!A414&lt;&gt;"",ANT_training_input.xlsx!A414,"")</v>
      </c>
      <c r="CL507" t="str">
        <f t="shared" si="251"/>
        <v>=IF(ISO_training_input.xlsx!A414&lt;&gt;"",ISO_training_input.xlsx!A414,"")</v>
      </c>
    </row>
    <row r="508" spans="1:90">
      <c r="A508">
        <v>415</v>
      </c>
      <c r="B508" t="str">
        <f t="shared" si="238"/>
        <v>=IF(SUICIDE_training_input.xlsx!A415&lt;&gt;"",SUICIDE_training_input.xlsx!A415,"")</v>
      </c>
      <c r="C508" t="str">
        <f t="shared" si="252"/>
        <v>=IF(IQ_training_input.xlsx!A415&lt;&gt;"",IQ_training_input.xlsx!A415,"")</v>
      </c>
      <c r="D508" t="str">
        <f t="shared" si="252"/>
        <v>=IF(AMBIG_training_input.xlsx!A415&lt;&gt;"",AMBIG_training_input.xlsx!A415,"")</v>
      </c>
      <c r="E508" t="str">
        <f t="shared" si="252"/>
        <v>=IF(EGODYST_training_input.xlsx!A415&lt;&gt;"",EGODYST_training_input.xlsx!A415,"")</v>
      </c>
      <c r="F508" t="str">
        <f t="shared" si="252"/>
        <v>=IF(AUTISM_training_input.xlsx!A415&lt;&gt;"",AUTISM_training_input.xlsx!A415,"")</v>
      </c>
      <c r="G508" t="str">
        <f t="shared" si="252"/>
        <v>=IF(IDENTITY_training_input.xlsx!A415&lt;&gt;"",IDENTITY_training_input.xlsx!A415,"")</v>
      </c>
      <c r="H508" t="str">
        <f t="shared" si="252"/>
        <v>=IF(SELFDIR_training_input.xlsx!A415&lt;&gt;"",SELFDIR_training_input.xlsx!A415,"")</v>
      </c>
      <c r="I508" t="str">
        <f t="shared" si="252"/>
        <v>=IF(EMPATHY_training_input.xlsx!A415&lt;&gt;"",EMPATHY_training_input.xlsx!A415,"")</v>
      </c>
      <c r="J508" t="str">
        <f t="shared" si="252"/>
        <v>=IF(INTIMACY_training_input.xlsx!A415&lt;&gt;"",INTIMACY_training_input.xlsx!A415,"")</v>
      </c>
      <c r="K508" t="str">
        <f t="shared" si="252"/>
        <v>=IF(ACUTE_training_input.xlsx!A415&lt;&gt;"",ACUTE_training_input.xlsx!A415,"")</v>
      </c>
      <c r="L508" t="str">
        <f t="shared" si="252"/>
        <v>=IF(CHRONIC_training_input.xlsx!A415&lt;&gt;"",CHRONIC_training_input.xlsx!A415,"")</v>
      </c>
      <c r="M508" t="str">
        <f t="shared" si="252"/>
        <v>=IF(TRAUMA_PAST_training_input.xlsx!A415&lt;&gt;"",TRAUMA_PAST_training_input.xlsx!A415,"")</v>
      </c>
      <c r="N508" t="str">
        <f t="shared" si="252"/>
        <v>=IF(TRAUMA_PRESENT_training_input.xlsx!A415&lt;&gt;"",TRAUMA_PRESENT_training_input.xlsx!A415,"")</v>
      </c>
      <c r="O508" t="str">
        <f t="shared" si="252"/>
        <v>=IF(HOPE_training_input.xlsx!A415&lt;&gt;"",HOPE_training_input.xlsx!A415,"")</v>
      </c>
      <c r="P508" t="str">
        <f t="shared" si="252"/>
        <v>=IF(SELFAFFICACY_training_input.xlsx!A415&lt;&gt;"",SELFAFFICACY_training_input.xlsx!A415,"")</v>
      </c>
      <c r="Q508" t="str">
        <f t="shared" si="252"/>
        <v>=IF(SELFESTEEM_training_input.xlsx!A415&lt;&gt;"",SELFESTEEM_training_input.xlsx!A415,"")</v>
      </c>
      <c r="R508" t="str">
        <f t="shared" si="252"/>
        <v>=IF(WELLBEING_training_input.xlsx!A415&lt;&gt;"",WELLBEING_training_input.xlsx!A415,"")</v>
      </c>
      <c r="S508" t="str">
        <f t="shared" si="252"/>
        <v>=IF(HYPER_training_input.xlsx!A415&lt;&gt;"",HYPER_training_input.xlsx!A415,"")</v>
      </c>
      <c r="T508" t="str">
        <f t="shared" si="252"/>
        <v>=IF(AGGR_training_input.xlsx!A415&lt;&gt;"",AGGR_training_input.xlsx!A415,"")</v>
      </c>
      <c r="U508" t="str">
        <f t="shared" si="252"/>
        <v>=IF(COND_PR_training_input.xlsx!A415&lt;&gt;"",COND_PR_training_input.xlsx!A415,"")</v>
      </c>
      <c r="V508" t="str">
        <f t="shared" si="252"/>
        <v>=IF(ANXIE_training_input.xlsx!A415&lt;&gt;"",ANXIE_training_input.xlsx!A415,"")</v>
      </c>
      <c r="W508" t="str">
        <f t="shared" si="252"/>
        <v>=IF(DEPR_training_input.xlsx!A415&lt;&gt;"",DEPR_training_input.xlsx!A415,"")</v>
      </c>
      <c r="X508" t="str">
        <f t="shared" si="252"/>
        <v>=IF(SOMAT_training_input.xlsx!A415&lt;&gt;"",SOMAT_training_input.xlsx!A415,"")</v>
      </c>
      <c r="Y508" t="str">
        <f t="shared" si="252"/>
        <v>=IF(ATYPI_training_input.xlsx!A415&lt;&gt;"",ATYPI_training_input.xlsx!A415,"")</v>
      </c>
      <c r="Z508" t="str">
        <f t="shared" si="252"/>
        <v>=IF(WITHD_training_input.xlsx!A415&lt;&gt;"",WITHD_training_input.xlsx!A415,"")</v>
      </c>
      <c r="AA508" t="str">
        <f t="shared" si="252"/>
        <v>=IF(ATTE_PR_training_input.xlsx!A415&lt;&gt;"",ATTE_PR_training_input.xlsx!A415,"")</v>
      </c>
      <c r="AB508" t="str">
        <f t="shared" si="252"/>
        <v>=IF(ANG_CONT_training_input.xlsx!A415&lt;&gt;"",ANG_CONT_training_input.xlsx!A415,"")</v>
      </c>
      <c r="AC508" t="str">
        <f t="shared" si="252"/>
        <v>=IF(DEV_SOC_DIS_training_input.xlsx!A415&lt;&gt;"",DEV_SOC_DIS_training_input.xlsx!A415,"")</v>
      </c>
      <c r="AD508" t="str">
        <f t="shared" si="252"/>
        <v>=IF(BULLY_training_input.xlsx!A415&lt;&gt;"",BULLY_training_input.xlsx!A415,"")</v>
      </c>
      <c r="AE508" t="str">
        <f t="shared" si="252"/>
        <v>=IF(EMOT_SELF_C_training_input.xlsx!A415&lt;&gt;"",EMOT_SELF_C_training_input.xlsx!A415,"")</v>
      </c>
      <c r="AF508" t="str">
        <f t="shared" si="252"/>
        <v>=IF(EXE_FUN_training_input.xlsx!A415&lt;&gt;"",EXE_FUN_training_input.xlsx!A415,"")</v>
      </c>
      <c r="AG508" t="str">
        <f t="shared" si="252"/>
        <v>=IF(MANIA_training_input.xlsx!A415&lt;&gt;"",MANIA_training_input.xlsx!A415,"")</v>
      </c>
      <c r="AH508" t="str">
        <f t="shared" si="252"/>
        <v>=IF(NEG_EMOT_training_input.xlsx!A415&lt;&gt;"",NEG_EMOT_training_input.xlsx!A415,"")</v>
      </c>
      <c r="AI508" t="str">
        <f t="shared" si="252"/>
        <v>=IF(ADAPT_training_input.xlsx!A415&lt;&gt;"",ADAPT_training_input.xlsx!A415,"")</v>
      </c>
      <c r="AJ508" t="str">
        <f t="shared" si="252"/>
        <v>=IF(SOC_SK_training_input.xlsx!A415&lt;&gt;"",SOC_SK_training_input.xlsx!A415,"")</v>
      </c>
      <c r="AK508" t="str">
        <f t="shared" si="252"/>
        <v>=IF(LEAD_training_input.xlsx!A415&lt;&gt;"",LEAD_training_input.xlsx!A415,"")</v>
      </c>
      <c r="AL508" t="str">
        <f t="shared" si="252"/>
        <v>=IF(ACT_DAIL_training_input.xlsx!A415&lt;&gt;"",ACT_DAIL_training_input.xlsx!A415,"")</v>
      </c>
      <c r="AM508" t="str">
        <f t="shared" si="252"/>
        <v>=IF(FUN_COM_training_input.xlsx!A415&lt;&gt;"",FUN_COM_training_input.xlsx!A415,"")</v>
      </c>
      <c r="AN508" t="str">
        <f t="shared" si="252"/>
        <v>=IF(RESILI_training_input.xlsx!A415&lt;&gt;"",RESILI_training_input.xlsx!A415,"")</v>
      </c>
      <c r="AO508" t="str">
        <f t="shared" si="252"/>
        <v>=IF(SEL_training_input.xlsx!A415&lt;&gt;"",SEL_training_input.xlsx!A415,"")</v>
      </c>
      <c r="AP508" t="str">
        <f t="shared" si="252"/>
        <v>=IF(SEV_training_input.xlsx!A415&lt;&gt;"",SEV_training_input.xlsx!A415,"")</v>
      </c>
      <c r="AQ508" t="str">
        <f t="shared" si="252"/>
        <v>=IF(ANHEDONIA_training_input.xlsx!A415&lt;&gt;"",ANHEDONIA_training_input.xlsx!A415,"")</v>
      </c>
      <c r="AR508" t="str">
        <f t="shared" si="252"/>
        <v>=IF(ANXIOUSNESS_training_input.xlsx!A415&lt;&gt;"",ANXIOUSNESS_training_input.xlsx!A415,"")</v>
      </c>
      <c r="AS508" t="str">
        <f t="shared" si="252"/>
        <v>=IF(ATTENTION_SEEKING_training_input.xlsx!A415&lt;&gt;"",ATTENTION_SEEKING_training_input.xlsx!A415,"")</v>
      </c>
      <c r="AT508" t="str">
        <f t="shared" si="252"/>
        <v>=IF(CALLOUSNESS_training_input.xlsx!A415&lt;&gt;"",CALLOUSNESS_training_input.xlsx!A415,"")</v>
      </c>
      <c r="AU508" t="str">
        <f t="shared" si="252"/>
        <v>=IF(DECEITFULNESS_training_input.xlsx!A415&lt;&gt;"",DECEITFULNESS_training_input.xlsx!A415,"")</v>
      </c>
      <c r="AV508" t="str">
        <f t="shared" si="252"/>
        <v>=IF(DEPRESSIVITY_training_input.xlsx!A415&lt;&gt;"",DEPRESSIVITY_training_input.xlsx!A415,"")</v>
      </c>
      <c r="AW508" t="str">
        <f t="shared" si="252"/>
        <v>=IF(DISTRACTIBILITY_training_input.xlsx!A415&lt;&gt;"",DISTRACTIBILITY_training_input.xlsx!A415,"")</v>
      </c>
      <c r="AX508" t="str">
        <f t="shared" si="252"/>
        <v>=IF(ECCENTRICITY_training_input.xlsx!A415&lt;&gt;"",ECCENTRICITY_training_input.xlsx!A415,"")</v>
      </c>
      <c r="AY508" t="str">
        <f t="shared" si="252"/>
        <v>=IF(EMOTIONAL_LABILITY_training_input.xlsx!A415&lt;&gt;"",EMOTIONAL_LABILITY_training_input.xlsx!A415,"")</v>
      </c>
      <c r="AZ508" t="str">
        <f t="shared" si="252"/>
        <v>=IF(GRANDIOSITY_training_input.xlsx!A415&lt;&gt;"",GRANDIOSITY_training_input.xlsx!A415,"")</v>
      </c>
      <c r="BA508" t="str">
        <f t="shared" si="252"/>
        <v>=IF(HOSTILITY_training_input.xlsx!A415&lt;&gt;"",HOSTILITY_training_input.xlsx!A415,"")</v>
      </c>
      <c r="BB508" t="str">
        <f t="shared" si="252"/>
        <v>=IF(IMPULSIVITY_training_input.xlsx!A415&lt;&gt;"",IMPULSIVITY_training_input.xlsx!A415,"")</v>
      </c>
      <c r="BC508" t="str">
        <f t="shared" si="252"/>
        <v>=IF(INTIMACY_AVOIDANCE_training_input.xlsx!A415&lt;&gt;"",INTIMACY_AVOIDANCE_training_input.xlsx!A415,"")</v>
      </c>
      <c r="BD508" t="str">
        <f t="shared" si="252"/>
        <v>=IF(IRRESPONSIBILITY_training_input.xlsx!A415&lt;&gt;"",IRRESPONSIBILITY_training_input.xlsx!A415,"")</v>
      </c>
      <c r="BE508" t="str">
        <f t="shared" si="252"/>
        <v>=IF(MANIPULATIVENESS_training_input.xlsx!A415&lt;&gt;"",MANIPULATIVENESS_training_input.xlsx!A415,"")</v>
      </c>
      <c r="BF508" t="str">
        <f t="shared" si="252"/>
        <v>=IF(PERCEPTUAL_DYSREGULATION_training_input.xlsx!A415&lt;&gt;"",PERCEPTUAL_DYSREGULATION_training_input.xlsx!A415,"")</v>
      </c>
      <c r="BG508" t="str">
        <f t="shared" si="252"/>
        <v>=IF(PERSEVERATION_training_input.xlsx!A415&lt;&gt;"",PERSEVERATION_training_input.xlsx!A415,"")</v>
      </c>
      <c r="BH508" t="str">
        <f t="shared" si="252"/>
        <v>=IF(RESTRICTED_AFFECTIVITY_training_input.xlsx!A415&lt;&gt;"",RESTRICTED_AFFECTIVITY_training_input.xlsx!A415,"")</v>
      </c>
      <c r="BI508" t="str">
        <f t="shared" si="252"/>
        <v>=IF(RIGID_PERFECTIONISM_training_input.xlsx!A415&lt;&gt;"",RIGID_PERFECTIONISM_training_input.xlsx!A415,"")</v>
      </c>
      <c r="BJ508" t="str">
        <f t="shared" si="252"/>
        <v>=IF(RISK_TAKING_training_input.xlsx!A415&lt;&gt;"",RISK_TAKING_training_input.xlsx!A415,"")</v>
      </c>
      <c r="BK508" t="str">
        <f t="shared" si="252"/>
        <v>=IF(SEPARATION_INSECURITY_training_input.xlsx!A415&lt;&gt;"",SEPARATION_INSECURITY_training_input.xlsx!A415,"")</v>
      </c>
      <c r="BL508" t="str">
        <f t="shared" si="252"/>
        <v>=IF(SUBMISSIVENESS_training_input.xlsx!A415&lt;&gt;"",SUBMISSIVENESS_training_input.xlsx!A415,"")</v>
      </c>
      <c r="BM508" t="str">
        <f t="shared" si="252"/>
        <v>=IF(SUSPICIOUSNESS_training_input.xlsx!A415&lt;&gt;"",SUSPICIOUSNESS_training_input.xlsx!A415,"")</v>
      </c>
      <c r="BN508" t="str">
        <f t="shared" ref="BN508:CL511" si="253">CONCATENATE($A$11,BN$1,$A$12,$A508,$A$13,BN$1,$A$14,$A508,$A$15)</f>
        <v>=IF(UNUSUAL_BELIEFS_training_input.xlsx!A415&lt;&gt;"",UNUSUAL_BELIEFS_training_input.xlsx!A415,"")</v>
      </c>
      <c r="BO508" t="str">
        <f t="shared" si="253"/>
        <v>=IF(WITHDRAWAL_training_input.xlsx!A415&lt;&gt;"",WITHDRAWAL_training_input.xlsx!A415,"")</v>
      </c>
      <c r="BP508" t="str">
        <f t="shared" si="253"/>
        <v>=IF(ACT_training_input.xlsx!A415&lt;&gt;"",ACT_training_input.xlsx!A415,"")</v>
      </c>
      <c r="BQ508" t="str">
        <f t="shared" si="253"/>
        <v>=IF(DSP_training_input.xlsx!A415&lt;&gt;"",DSP_training_input.xlsx!A415,"")</v>
      </c>
      <c r="BR508" t="str">
        <f t="shared" si="253"/>
        <v>=IF(PAG_training_input.xlsx!A415&lt;&gt;"",PAG_training_input.xlsx!A415,"")</v>
      </c>
      <c r="BS508" t="str">
        <f t="shared" si="253"/>
        <v>=IF(PRO_training_input.xlsx!A415&lt;&gt;"",PRO_training_input.xlsx!A415,"")</v>
      </c>
      <c r="BT508" t="str">
        <f t="shared" si="253"/>
        <v>=IF(SPL_training_input.xlsx!A415&lt;&gt;"",SPL_training_input.xlsx!A415,"")</v>
      </c>
      <c r="BU508" t="str">
        <f t="shared" si="253"/>
        <v>=IF(WDR_training_input.xlsx!A415&lt;&gt;"",WDR_training_input.xlsx!A415,"")</v>
      </c>
      <c r="BV508" t="str">
        <f t="shared" si="253"/>
        <v>=IF(CON_training_input.xlsx!A415&lt;&gt;"",CON_training_input.xlsx!A415,"")</v>
      </c>
      <c r="BW508" t="str">
        <f t="shared" si="253"/>
        <v>=IF(DSC_training_input.xlsx!A415&lt;&gt;"",DSC_training_input.xlsx!A415,"")</v>
      </c>
      <c r="BX508" t="str">
        <f t="shared" si="253"/>
        <v>=IF(FAN_training_input.xlsx!A415&lt;&gt;"",FAN_training_input.xlsx!A415,"")</v>
      </c>
      <c r="BY508" t="str">
        <f t="shared" si="253"/>
        <v>=IF(OMN_training_input.xlsx!A415&lt;&gt;"",OMN_training_input.xlsx!A415,"")</v>
      </c>
      <c r="BZ508" t="str">
        <f t="shared" si="253"/>
        <v>=IF(REP_training_input.xlsx!A415&lt;&gt;"",REP_training_input.xlsx!A415,"")</v>
      </c>
      <c r="CA508" t="str">
        <f t="shared" si="253"/>
        <v>=IF(SOM_training_input.xlsx!A415&lt;&gt;"",SOM_training_input.xlsx!A415,"")</v>
      </c>
      <c r="CB508" t="str">
        <f t="shared" si="253"/>
        <v>=IF(SUB_training_input.xlsx!A415&lt;&gt;"",SUB_training_input.xlsx!A415,"")</v>
      </c>
      <c r="CC508" t="str">
        <f t="shared" si="253"/>
        <v>=IF(UND_training_input.xlsx!A415&lt;&gt;"",UND_training_input.xlsx!A415,"")</v>
      </c>
      <c r="CD508" t="str">
        <f t="shared" si="253"/>
        <v>=IF(ALT_training_input.xlsx!A415&lt;&gt;"",ALT_training_input.xlsx!A415,"")</v>
      </c>
      <c r="CE508" t="str">
        <f t="shared" si="253"/>
        <v>=IF(HUM_training_input.xlsx!A415&lt;&gt;"",HUM_training_input.xlsx!A415,"")</v>
      </c>
      <c r="CF508" t="str">
        <f t="shared" si="253"/>
        <v>=IF(IDL_training_input.xlsx!A415&lt;&gt;"",IDL_training_input.xlsx!A415,"")</v>
      </c>
      <c r="CG508" t="str">
        <f t="shared" si="253"/>
        <v>=IF(RFM_training_input.xlsx!A415&lt;&gt;"",RFM_training_input.xlsx!A415,"")</v>
      </c>
      <c r="CH508" t="str">
        <f t="shared" si="253"/>
        <v>=IF(DN_training_input.xlsx!A415&lt;&gt;"",DN_training_input.xlsx!A415,"")</v>
      </c>
      <c r="CI508" t="str">
        <f t="shared" si="253"/>
        <v>=IF(INT_training_input.xlsx!A415&lt;&gt;"",INT_training_input.xlsx!A415,"")</v>
      </c>
      <c r="CJ508" t="str">
        <f t="shared" si="253"/>
        <v>=IF(SUP_training_input.xlsx!A415&lt;&gt;"",SUP_training_input.xlsx!A415,"")</v>
      </c>
      <c r="CK508" t="str">
        <f t="shared" si="253"/>
        <v>=IF(ANT_training_input.xlsx!A415&lt;&gt;"",ANT_training_input.xlsx!A415,"")</v>
      </c>
      <c r="CL508" t="str">
        <f t="shared" si="253"/>
        <v>=IF(ISO_training_input.xlsx!A415&lt;&gt;"",ISO_training_input.xlsx!A415,"")</v>
      </c>
    </row>
    <row r="509" spans="1:90">
      <c r="A509">
        <v>416</v>
      </c>
      <c r="B509" t="str">
        <f t="shared" si="238"/>
        <v>=IF(SUICIDE_training_input.xlsx!A416&lt;&gt;"",SUICIDE_training_input.xlsx!A416,"")</v>
      </c>
      <c r="C509" t="str">
        <f t="shared" ref="C509:BN512" si="254">CONCATENATE($A$11,C$1,$A$12,$A509,$A$13,C$1,$A$14,$A509,$A$15)</f>
        <v>=IF(IQ_training_input.xlsx!A416&lt;&gt;"",IQ_training_input.xlsx!A416,"")</v>
      </c>
      <c r="D509" t="str">
        <f t="shared" si="254"/>
        <v>=IF(AMBIG_training_input.xlsx!A416&lt;&gt;"",AMBIG_training_input.xlsx!A416,"")</v>
      </c>
      <c r="E509" t="str">
        <f t="shared" si="254"/>
        <v>=IF(EGODYST_training_input.xlsx!A416&lt;&gt;"",EGODYST_training_input.xlsx!A416,"")</v>
      </c>
      <c r="F509" t="str">
        <f t="shared" si="254"/>
        <v>=IF(AUTISM_training_input.xlsx!A416&lt;&gt;"",AUTISM_training_input.xlsx!A416,"")</v>
      </c>
      <c r="G509" t="str">
        <f t="shared" si="254"/>
        <v>=IF(IDENTITY_training_input.xlsx!A416&lt;&gt;"",IDENTITY_training_input.xlsx!A416,"")</v>
      </c>
      <c r="H509" t="str">
        <f t="shared" si="254"/>
        <v>=IF(SELFDIR_training_input.xlsx!A416&lt;&gt;"",SELFDIR_training_input.xlsx!A416,"")</v>
      </c>
      <c r="I509" t="str">
        <f t="shared" si="254"/>
        <v>=IF(EMPATHY_training_input.xlsx!A416&lt;&gt;"",EMPATHY_training_input.xlsx!A416,"")</v>
      </c>
      <c r="J509" t="str">
        <f t="shared" si="254"/>
        <v>=IF(INTIMACY_training_input.xlsx!A416&lt;&gt;"",INTIMACY_training_input.xlsx!A416,"")</v>
      </c>
      <c r="K509" t="str">
        <f t="shared" si="254"/>
        <v>=IF(ACUTE_training_input.xlsx!A416&lt;&gt;"",ACUTE_training_input.xlsx!A416,"")</v>
      </c>
      <c r="L509" t="str">
        <f t="shared" si="254"/>
        <v>=IF(CHRONIC_training_input.xlsx!A416&lt;&gt;"",CHRONIC_training_input.xlsx!A416,"")</v>
      </c>
      <c r="M509" t="str">
        <f t="shared" si="254"/>
        <v>=IF(TRAUMA_PAST_training_input.xlsx!A416&lt;&gt;"",TRAUMA_PAST_training_input.xlsx!A416,"")</v>
      </c>
      <c r="N509" t="str">
        <f t="shared" si="254"/>
        <v>=IF(TRAUMA_PRESENT_training_input.xlsx!A416&lt;&gt;"",TRAUMA_PRESENT_training_input.xlsx!A416,"")</v>
      </c>
      <c r="O509" t="str">
        <f t="shared" si="254"/>
        <v>=IF(HOPE_training_input.xlsx!A416&lt;&gt;"",HOPE_training_input.xlsx!A416,"")</v>
      </c>
      <c r="P509" t="str">
        <f t="shared" si="254"/>
        <v>=IF(SELFAFFICACY_training_input.xlsx!A416&lt;&gt;"",SELFAFFICACY_training_input.xlsx!A416,"")</v>
      </c>
      <c r="Q509" t="str">
        <f t="shared" si="254"/>
        <v>=IF(SELFESTEEM_training_input.xlsx!A416&lt;&gt;"",SELFESTEEM_training_input.xlsx!A416,"")</v>
      </c>
      <c r="R509" t="str">
        <f t="shared" si="254"/>
        <v>=IF(WELLBEING_training_input.xlsx!A416&lt;&gt;"",WELLBEING_training_input.xlsx!A416,"")</v>
      </c>
      <c r="S509" t="str">
        <f t="shared" si="254"/>
        <v>=IF(HYPER_training_input.xlsx!A416&lt;&gt;"",HYPER_training_input.xlsx!A416,"")</v>
      </c>
      <c r="T509" t="str">
        <f t="shared" si="254"/>
        <v>=IF(AGGR_training_input.xlsx!A416&lt;&gt;"",AGGR_training_input.xlsx!A416,"")</v>
      </c>
      <c r="U509" t="str">
        <f t="shared" si="254"/>
        <v>=IF(COND_PR_training_input.xlsx!A416&lt;&gt;"",COND_PR_training_input.xlsx!A416,"")</v>
      </c>
      <c r="V509" t="str">
        <f t="shared" si="254"/>
        <v>=IF(ANXIE_training_input.xlsx!A416&lt;&gt;"",ANXIE_training_input.xlsx!A416,"")</v>
      </c>
      <c r="W509" t="str">
        <f t="shared" si="254"/>
        <v>=IF(DEPR_training_input.xlsx!A416&lt;&gt;"",DEPR_training_input.xlsx!A416,"")</v>
      </c>
      <c r="X509" t="str">
        <f t="shared" si="254"/>
        <v>=IF(SOMAT_training_input.xlsx!A416&lt;&gt;"",SOMAT_training_input.xlsx!A416,"")</v>
      </c>
      <c r="Y509" t="str">
        <f t="shared" si="254"/>
        <v>=IF(ATYPI_training_input.xlsx!A416&lt;&gt;"",ATYPI_training_input.xlsx!A416,"")</v>
      </c>
      <c r="Z509" t="str">
        <f t="shared" si="254"/>
        <v>=IF(WITHD_training_input.xlsx!A416&lt;&gt;"",WITHD_training_input.xlsx!A416,"")</v>
      </c>
      <c r="AA509" t="str">
        <f t="shared" si="254"/>
        <v>=IF(ATTE_PR_training_input.xlsx!A416&lt;&gt;"",ATTE_PR_training_input.xlsx!A416,"")</v>
      </c>
      <c r="AB509" t="str">
        <f t="shared" si="254"/>
        <v>=IF(ANG_CONT_training_input.xlsx!A416&lt;&gt;"",ANG_CONT_training_input.xlsx!A416,"")</v>
      </c>
      <c r="AC509" t="str">
        <f t="shared" si="254"/>
        <v>=IF(DEV_SOC_DIS_training_input.xlsx!A416&lt;&gt;"",DEV_SOC_DIS_training_input.xlsx!A416,"")</v>
      </c>
      <c r="AD509" t="str">
        <f t="shared" si="254"/>
        <v>=IF(BULLY_training_input.xlsx!A416&lt;&gt;"",BULLY_training_input.xlsx!A416,"")</v>
      </c>
      <c r="AE509" t="str">
        <f t="shared" si="254"/>
        <v>=IF(EMOT_SELF_C_training_input.xlsx!A416&lt;&gt;"",EMOT_SELF_C_training_input.xlsx!A416,"")</v>
      </c>
      <c r="AF509" t="str">
        <f t="shared" si="254"/>
        <v>=IF(EXE_FUN_training_input.xlsx!A416&lt;&gt;"",EXE_FUN_training_input.xlsx!A416,"")</v>
      </c>
      <c r="AG509" t="str">
        <f t="shared" si="254"/>
        <v>=IF(MANIA_training_input.xlsx!A416&lt;&gt;"",MANIA_training_input.xlsx!A416,"")</v>
      </c>
      <c r="AH509" t="str">
        <f t="shared" si="254"/>
        <v>=IF(NEG_EMOT_training_input.xlsx!A416&lt;&gt;"",NEG_EMOT_training_input.xlsx!A416,"")</v>
      </c>
      <c r="AI509" t="str">
        <f t="shared" si="254"/>
        <v>=IF(ADAPT_training_input.xlsx!A416&lt;&gt;"",ADAPT_training_input.xlsx!A416,"")</v>
      </c>
      <c r="AJ509" t="str">
        <f t="shared" si="254"/>
        <v>=IF(SOC_SK_training_input.xlsx!A416&lt;&gt;"",SOC_SK_training_input.xlsx!A416,"")</v>
      </c>
      <c r="AK509" t="str">
        <f t="shared" si="254"/>
        <v>=IF(LEAD_training_input.xlsx!A416&lt;&gt;"",LEAD_training_input.xlsx!A416,"")</v>
      </c>
      <c r="AL509" t="str">
        <f t="shared" si="254"/>
        <v>=IF(ACT_DAIL_training_input.xlsx!A416&lt;&gt;"",ACT_DAIL_training_input.xlsx!A416,"")</v>
      </c>
      <c r="AM509" t="str">
        <f t="shared" si="254"/>
        <v>=IF(FUN_COM_training_input.xlsx!A416&lt;&gt;"",FUN_COM_training_input.xlsx!A416,"")</v>
      </c>
      <c r="AN509" t="str">
        <f t="shared" si="254"/>
        <v>=IF(RESILI_training_input.xlsx!A416&lt;&gt;"",RESILI_training_input.xlsx!A416,"")</v>
      </c>
      <c r="AO509" t="str">
        <f t="shared" si="254"/>
        <v>=IF(SEL_training_input.xlsx!A416&lt;&gt;"",SEL_training_input.xlsx!A416,"")</v>
      </c>
      <c r="AP509" t="str">
        <f t="shared" si="254"/>
        <v>=IF(SEV_training_input.xlsx!A416&lt;&gt;"",SEV_training_input.xlsx!A416,"")</v>
      </c>
      <c r="AQ509" t="str">
        <f t="shared" si="254"/>
        <v>=IF(ANHEDONIA_training_input.xlsx!A416&lt;&gt;"",ANHEDONIA_training_input.xlsx!A416,"")</v>
      </c>
      <c r="AR509" t="str">
        <f t="shared" si="254"/>
        <v>=IF(ANXIOUSNESS_training_input.xlsx!A416&lt;&gt;"",ANXIOUSNESS_training_input.xlsx!A416,"")</v>
      </c>
      <c r="AS509" t="str">
        <f t="shared" si="254"/>
        <v>=IF(ATTENTION_SEEKING_training_input.xlsx!A416&lt;&gt;"",ATTENTION_SEEKING_training_input.xlsx!A416,"")</v>
      </c>
      <c r="AT509" t="str">
        <f t="shared" si="254"/>
        <v>=IF(CALLOUSNESS_training_input.xlsx!A416&lt;&gt;"",CALLOUSNESS_training_input.xlsx!A416,"")</v>
      </c>
      <c r="AU509" t="str">
        <f t="shared" si="254"/>
        <v>=IF(DECEITFULNESS_training_input.xlsx!A416&lt;&gt;"",DECEITFULNESS_training_input.xlsx!A416,"")</v>
      </c>
      <c r="AV509" t="str">
        <f t="shared" si="254"/>
        <v>=IF(DEPRESSIVITY_training_input.xlsx!A416&lt;&gt;"",DEPRESSIVITY_training_input.xlsx!A416,"")</v>
      </c>
      <c r="AW509" t="str">
        <f t="shared" si="254"/>
        <v>=IF(DISTRACTIBILITY_training_input.xlsx!A416&lt;&gt;"",DISTRACTIBILITY_training_input.xlsx!A416,"")</v>
      </c>
      <c r="AX509" t="str">
        <f t="shared" si="254"/>
        <v>=IF(ECCENTRICITY_training_input.xlsx!A416&lt;&gt;"",ECCENTRICITY_training_input.xlsx!A416,"")</v>
      </c>
      <c r="AY509" t="str">
        <f t="shared" si="254"/>
        <v>=IF(EMOTIONAL_LABILITY_training_input.xlsx!A416&lt;&gt;"",EMOTIONAL_LABILITY_training_input.xlsx!A416,"")</v>
      </c>
      <c r="AZ509" t="str">
        <f t="shared" si="254"/>
        <v>=IF(GRANDIOSITY_training_input.xlsx!A416&lt;&gt;"",GRANDIOSITY_training_input.xlsx!A416,"")</v>
      </c>
      <c r="BA509" t="str">
        <f t="shared" si="254"/>
        <v>=IF(HOSTILITY_training_input.xlsx!A416&lt;&gt;"",HOSTILITY_training_input.xlsx!A416,"")</v>
      </c>
      <c r="BB509" t="str">
        <f t="shared" si="254"/>
        <v>=IF(IMPULSIVITY_training_input.xlsx!A416&lt;&gt;"",IMPULSIVITY_training_input.xlsx!A416,"")</v>
      </c>
      <c r="BC509" t="str">
        <f t="shared" si="254"/>
        <v>=IF(INTIMACY_AVOIDANCE_training_input.xlsx!A416&lt;&gt;"",INTIMACY_AVOIDANCE_training_input.xlsx!A416,"")</v>
      </c>
      <c r="BD509" t="str">
        <f t="shared" si="254"/>
        <v>=IF(IRRESPONSIBILITY_training_input.xlsx!A416&lt;&gt;"",IRRESPONSIBILITY_training_input.xlsx!A416,"")</v>
      </c>
      <c r="BE509" t="str">
        <f t="shared" si="254"/>
        <v>=IF(MANIPULATIVENESS_training_input.xlsx!A416&lt;&gt;"",MANIPULATIVENESS_training_input.xlsx!A416,"")</v>
      </c>
      <c r="BF509" t="str">
        <f t="shared" si="254"/>
        <v>=IF(PERCEPTUAL_DYSREGULATION_training_input.xlsx!A416&lt;&gt;"",PERCEPTUAL_DYSREGULATION_training_input.xlsx!A416,"")</v>
      </c>
      <c r="BG509" t="str">
        <f t="shared" si="254"/>
        <v>=IF(PERSEVERATION_training_input.xlsx!A416&lt;&gt;"",PERSEVERATION_training_input.xlsx!A416,"")</v>
      </c>
      <c r="BH509" t="str">
        <f t="shared" si="254"/>
        <v>=IF(RESTRICTED_AFFECTIVITY_training_input.xlsx!A416&lt;&gt;"",RESTRICTED_AFFECTIVITY_training_input.xlsx!A416,"")</v>
      </c>
      <c r="BI509" t="str">
        <f t="shared" si="254"/>
        <v>=IF(RIGID_PERFECTIONISM_training_input.xlsx!A416&lt;&gt;"",RIGID_PERFECTIONISM_training_input.xlsx!A416,"")</v>
      </c>
      <c r="BJ509" t="str">
        <f t="shared" si="254"/>
        <v>=IF(RISK_TAKING_training_input.xlsx!A416&lt;&gt;"",RISK_TAKING_training_input.xlsx!A416,"")</v>
      </c>
      <c r="BK509" t="str">
        <f t="shared" si="254"/>
        <v>=IF(SEPARATION_INSECURITY_training_input.xlsx!A416&lt;&gt;"",SEPARATION_INSECURITY_training_input.xlsx!A416,"")</v>
      </c>
      <c r="BL509" t="str">
        <f t="shared" si="254"/>
        <v>=IF(SUBMISSIVENESS_training_input.xlsx!A416&lt;&gt;"",SUBMISSIVENESS_training_input.xlsx!A416,"")</v>
      </c>
      <c r="BM509" t="str">
        <f t="shared" si="254"/>
        <v>=IF(SUSPICIOUSNESS_training_input.xlsx!A416&lt;&gt;"",SUSPICIOUSNESS_training_input.xlsx!A416,"")</v>
      </c>
      <c r="BN509" t="str">
        <f t="shared" si="254"/>
        <v>=IF(UNUSUAL_BELIEFS_training_input.xlsx!A416&lt;&gt;"",UNUSUAL_BELIEFS_training_input.xlsx!A416,"")</v>
      </c>
      <c r="BO509" t="str">
        <f t="shared" si="253"/>
        <v>=IF(WITHDRAWAL_training_input.xlsx!A416&lt;&gt;"",WITHDRAWAL_training_input.xlsx!A416,"")</v>
      </c>
      <c r="BP509" t="str">
        <f t="shared" si="253"/>
        <v>=IF(ACT_training_input.xlsx!A416&lt;&gt;"",ACT_training_input.xlsx!A416,"")</v>
      </c>
      <c r="BQ509" t="str">
        <f t="shared" si="253"/>
        <v>=IF(DSP_training_input.xlsx!A416&lt;&gt;"",DSP_training_input.xlsx!A416,"")</v>
      </c>
      <c r="BR509" t="str">
        <f t="shared" si="253"/>
        <v>=IF(PAG_training_input.xlsx!A416&lt;&gt;"",PAG_training_input.xlsx!A416,"")</v>
      </c>
      <c r="BS509" t="str">
        <f t="shared" si="253"/>
        <v>=IF(PRO_training_input.xlsx!A416&lt;&gt;"",PRO_training_input.xlsx!A416,"")</v>
      </c>
      <c r="BT509" t="str">
        <f t="shared" si="253"/>
        <v>=IF(SPL_training_input.xlsx!A416&lt;&gt;"",SPL_training_input.xlsx!A416,"")</v>
      </c>
      <c r="BU509" t="str">
        <f t="shared" si="253"/>
        <v>=IF(WDR_training_input.xlsx!A416&lt;&gt;"",WDR_training_input.xlsx!A416,"")</v>
      </c>
      <c r="BV509" t="str">
        <f t="shared" si="253"/>
        <v>=IF(CON_training_input.xlsx!A416&lt;&gt;"",CON_training_input.xlsx!A416,"")</v>
      </c>
      <c r="BW509" t="str">
        <f t="shared" si="253"/>
        <v>=IF(DSC_training_input.xlsx!A416&lt;&gt;"",DSC_training_input.xlsx!A416,"")</v>
      </c>
      <c r="BX509" t="str">
        <f t="shared" si="253"/>
        <v>=IF(FAN_training_input.xlsx!A416&lt;&gt;"",FAN_training_input.xlsx!A416,"")</v>
      </c>
      <c r="BY509" t="str">
        <f t="shared" si="253"/>
        <v>=IF(OMN_training_input.xlsx!A416&lt;&gt;"",OMN_training_input.xlsx!A416,"")</v>
      </c>
      <c r="BZ509" t="str">
        <f t="shared" si="253"/>
        <v>=IF(REP_training_input.xlsx!A416&lt;&gt;"",REP_training_input.xlsx!A416,"")</v>
      </c>
      <c r="CA509" t="str">
        <f t="shared" si="253"/>
        <v>=IF(SOM_training_input.xlsx!A416&lt;&gt;"",SOM_training_input.xlsx!A416,"")</v>
      </c>
      <c r="CB509" t="str">
        <f t="shared" si="253"/>
        <v>=IF(SUB_training_input.xlsx!A416&lt;&gt;"",SUB_training_input.xlsx!A416,"")</v>
      </c>
      <c r="CC509" t="str">
        <f t="shared" si="253"/>
        <v>=IF(UND_training_input.xlsx!A416&lt;&gt;"",UND_training_input.xlsx!A416,"")</v>
      </c>
      <c r="CD509" t="str">
        <f t="shared" si="253"/>
        <v>=IF(ALT_training_input.xlsx!A416&lt;&gt;"",ALT_training_input.xlsx!A416,"")</v>
      </c>
      <c r="CE509" t="str">
        <f t="shared" si="253"/>
        <v>=IF(HUM_training_input.xlsx!A416&lt;&gt;"",HUM_training_input.xlsx!A416,"")</v>
      </c>
      <c r="CF509" t="str">
        <f t="shared" si="253"/>
        <v>=IF(IDL_training_input.xlsx!A416&lt;&gt;"",IDL_training_input.xlsx!A416,"")</v>
      </c>
      <c r="CG509" t="str">
        <f t="shared" si="253"/>
        <v>=IF(RFM_training_input.xlsx!A416&lt;&gt;"",RFM_training_input.xlsx!A416,"")</v>
      </c>
      <c r="CH509" t="str">
        <f t="shared" si="253"/>
        <v>=IF(DN_training_input.xlsx!A416&lt;&gt;"",DN_training_input.xlsx!A416,"")</v>
      </c>
      <c r="CI509" t="str">
        <f t="shared" si="253"/>
        <v>=IF(INT_training_input.xlsx!A416&lt;&gt;"",INT_training_input.xlsx!A416,"")</v>
      </c>
      <c r="CJ509" t="str">
        <f t="shared" si="253"/>
        <v>=IF(SUP_training_input.xlsx!A416&lt;&gt;"",SUP_training_input.xlsx!A416,"")</v>
      </c>
      <c r="CK509" t="str">
        <f t="shared" si="253"/>
        <v>=IF(ANT_training_input.xlsx!A416&lt;&gt;"",ANT_training_input.xlsx!A416,"")</v>
      </c>
      <c r="CL509" t="str">
        <f t="shared" si="253"/>
        <v>=IF(ISO_training_input.xlsx!A416&lt;&gt;"",ISO_training_input.xlsx!A416,"")</v>
      </c>
    </row>
    <row r="510" spans="1:90">
      <c r="A510">
        <v>417</v>
      </c>
      <c r="B510" t="str">
        <f t="shared" si="238"/>
        <v>=IF(SUICIDE_training_input.xlsx!A417&lt;&gt;"",SUICIDE_training_input.xlsx!A417,"")</v>
      </c>
      <c r="C510" t="str">
        <f t="shared" si="254"/>
        <v>=IF(IQ_training_input.xlsx!A417&lt;&gt;"",IQ_training_input.xlsx!A417,"")</v>
      </c>
      <c r="D510" t="str">
        <f t="shared" si="254"/>
        <v>=IF(AMBIG_training_input.xlsx!A417&lt;&gt;"",AMBIG_training_input.xlsx!A417,"")</v>
      </c>
      <c r="E510" t="str">
        <f t="shared" si="254"/>
        <v>=IF(EGODYST_training_input.xlsx!A417&lt;&gt;"",EGODYST_training_input.xlsx!A417,"")</v>
      </c>
      <c r="F510" t="str">
        <f t="shared" si="254"/>
        <v>=IF(AUTISM_training_input.xlsx!A417&lt;&gt;"",AUTISM_training_input.xlsx!A417,"")</v>
      </c>
      <c r="G510" t="str">
        <f t="shared" si="254"/>
        <v>=IF(IDENTITY_training_input.xlsx!A417&lt;&gt;"",IDENTITY_training_input.xlsx!A417,"")</v>
      </c>
      <c r="H510" t="str">
        <f t="shared" si="254"/>
        <v>=IF(SELFDIR_training_input.xlsx!A417&lt;&gt;"",SELFDIR_training_input.xlsx!A417,"")</v>
      </c>
      <c r="I510" t="str">
        <f t="shared" si="254"/>
        <v>=IF(EMPATHY_training_input.xlsx!A417&lt;&gt;"",EMPATHY_training_input.xlsx!A417,"")</v>
      </c>
      <c r="J510" t="str">
        <f t="shared" si="254"/>
        <v>=IF(INTIMACY_training_input.xlsx!A417&lt;&gt;"",INTIMACY_training_input.xlsx!A417,"")</v>
      </c>
      <c r="K510" t="str">
        <f t="shared" si="254"/>
        <v>=IF(ACUTE_training_input.xlsx!A417&lt;&gt;"",ACUTE_training_input.xlsx!A417,"")</v>
      </c>
      <c r="L510" t="str">
        <f t="shared" si="254"/>
        <v>=IF(CHRONIC_training_input.xlsx!A417&lt;&gt;"",CHRONIC_training_input.xlsx!A417,"")</v>
      </c>
      <c r="M510" t="str">
        <f t="shared" si="254"/>
        <v>=IF(TRAUMA_PAST_training_input.xlsx!A417&lt;&gt;"",TRAUMA_PAST_training_input.xlsx!A417,"")</v>
      </c>
      <c r="N510" t="str">
        <f t="shared" si="254"/>
        <v>=IF(TRAUMA_PRESENT_training_input.xlsx!A417&lt;&gt;"",TRAUMA_PRESENT_training_input.xlsx!A417,"")</v>
      </c>
      <c r="O510" t="str">
        <f t="shared" si="254"/>
        <v>=IF(HOPE_training_input.xlsx!A417&lt;&gt;"",HOPE_training_input.xlsx!A417,"")</v>
      </c>
      <c r="P510" t="str">
        <f t="shared" si="254"/>
        <v>=IF(SELFAFFICACY_training_input.xlsx!A417&lt;&gt;"",SELFAFFICACY_training_input.xlsx!A417,"")</v>
      </c>
      <c r="Q510" t="str">
        <f t="shared" si="254"/>
        <v>=IF(SELFESTEEM_training_input.xlsx!A417&lt;&gt;"",SELFESTEEM_training_input.xlsx!A417,"")</v>
      </c>
      <c r="R510" t="str">
        <f t="shared" si="254"/>
        <v>=IF(WELLBEING_training_input.xlsx!A417&lt;&gt;"",WELLBEING_training_input.xlsx!A417,"")</v>
      </c>
      <c r="S510" t="str">
        <f t="shared" si="254"/>
        <v>=IF(HYPER_training_input.xlsx!A417&lt;&gt;"",HYPER_training_input.xlsx!A417,"")</v>
      </c>
      <c r="T510" t="str">
        <f t="shared" si="254"/>
        <v>=IF(AGGR_training_input.xlsx!A417&lt;&gt;"",AGGR_training_input.xlsx!A417,"")</v>
      </c>
      <c r="U510" t="str">
        <f t="shared" si="254"/>
        <v>=IF(COND_PR_training_input.xlsx!A417&lt;&gt;"",COND_PR_training_input.xlsx!A417,"")</v>
      </c>
      <c r="V510" t="str">
        <f t="shared" si="254"/>
        <v>=IF(ANXIE_training_input.xlsx!A417&lt;&gt;"",ANXIE_training_input.xlsx!A417,"")</v>
      </c>
      <c r="W510" t="str">
        <f t="shared" si="254"/>
        <v>=IF(DEPR_training_input.xlsx!A417&lt;&gt;"",DEPR_training_input.xlsx!A417,"")</v>
      </c>
      <c r="X510" t="str">
        <f t="shared" si="254"/>
        <v>=IF(SOMAT_training_input.xlsx!A417&lt;&gt;"",SOMAT_training_input.xlsx!A417,"")</v>
      </c>
      <c r="Y510" t="str">
        <f t="shared" si="254"/>
        <v>=IF(ATYPI_training_input.xlsx!A417&lt;&gt;"",ATYPI_training_input.xlsx!A417,"")</v>
      </c>
      <c r="Z510" t="str">
        <f t="shared" si="254"/>
        <v>=IF(WITHD_training_input.xlsx!A417&lt;&gt;"",WITHD_training_input.xlsx!A417,"")</v>
      </c>
      <c r="AA510" t="str">
        <f t="shared" si="254"/>
        <v>=IF(ATTE_PR_training_input.xlsx!A417&lt;&gt;"",ATTE_PR_training_input.xlsx!A417,"")</v>
      </c>
      <c r="AB510" t="str">
        <f t="shared" si="254"/>
        <v>=IF(ANG_CONT_training_input.xlsx!A417&lt;&gt;"",ANG_CONT_training_input.xlsx!A417,"")</v>
      </c>
      <c r="AC510" t="str">
        <f t="shared" si="254"/>
        <v>=IF(DEV_SOC_DIS_training_input.xlsx!A417&lt;&gt;"",DEV_SOC_DIS_training_input.xlsx!A417,"")</v>
      </c>
      <c r="AD510" t="str">
        <f t="shared" si="254"/>
        <v>=IF(BULLY_training_input.xlsx!A417&lt;&gt;"",BULLY_training_input.xlsx!A417,"")</v>
      </c>
      <c r="AE510" t="str">
        <f t="shared" si="254"/>
        <v>=IF(EMOT_SELF_C_training_input.xlsx!A417&lt;&gt;"",EMOT_SELF_C_training_input.xlsx!A417,"")</v>
      </c>
      <c r="AF510" t="str">
        <f t="shared" si="254"/>
        <v>=IF(EXE_FUN_training_input.xlsx!A417&lt;&gt;"",EXE_FUN_training_input.xlsx!A417,"")</v>
      </c>
      <c r="AG510" t="str">
        <f t="shared" si="254"/>
        <v>=IF(MANIA_training_input.xlsx!A417&lt;&gt;"",MANIA_training_input.xlsx!A417,"")</v>
      </c>
      <c r="AH510" t="str">
        <f t="shared" si="254"/>
        <v>=IF(NEG_EMOT_training_input.xlsx!A417&lt;&gt;"",NEG_EMOT_training_input.xlsx!A417,"")</v>
      </c>
      <c r="AI510" t="str">
        <f t="shared" si="254"/>
        <v>=IF(ADAPT_training_input.xlsx!A417&lt;&gt;"",ADAPT_training_input.xlsx!A417,"")</v>
      </c>
      <c r="AJ510" t="str">
        <f t="shared" si="254"/>
        <v>=IF(SOC_SK_training_input.xlsx!A417&lt;&gt;"",SOC_SK_training_input.xlsx!A417,"")</v>
      </c>
      <c r="AK510" t="str">
        <f t="shared" si="254"/>
        <v>=IF(LEAD_training_input.xlsx!A417&lt;&gt;"",LEAD_training_input.xlsx!A417,"")</v>
      </c>
      <c r="AL510" t="str">
        <f t="shared" si="254"/>
        <v>=IF(ACT_DAIL_training_input.xlsx!A417&lt;&gt;"",ACT_DAIL_training_input.xlsx!A417,"")</v>
      </c>
      <c r="AM510" t="str">
        <f t="shared" si="254"/>
        <v>=IF(FUN_COM_training_input.xlsx!A417&lt;&gt;"",FUN_COM_training_input.xlsx!A417,"")</v>
      </c>
      <c r="AN510" t="str">
        <f t="shared" si="254"/>
        <v>=IF(RESILI_training_input.xlsx!A417&lt;&gt;"",RESILI_training_input.xlsx!A417,"")</v>
      </c>
      <c r="AO510" t="str">
        <f t="shared" si="254"/>
        <v>=IF(SEL_training_input.xlsx!A417&lt;&gt;"",SEL_training_input.xlsx!A417,"")</v>
      </c>
      <c r="AP510" t="str">
        <f t="shared" si="254"/>
        <v>=IF(SEV_training_input.xlsx!A417&lt;&gt;"",SEV_training_input.xlsx!A417,"")</v>
      </c>
      <c r="AQ510" t="str">
        <f t="shared" si="254"/>
        <v>=IF(ANHEDONIA_training_input.xlsx!A417&lt;&gt;"",ANHEDONIA_training_input.xlsx!A417,"")</v>
      </c>
      <c r="AR510" t="str">
        <f t="shared" si="254"/>
        <v>=IF(ANXIOUSNESS_training_input.xlsx!A417&lt;&gt;"",ANXIOUSNESS_training_input.xlsx!A417,"")</v>
      </c>
      <c r="AS510" t="str">
        <f t="shared" si="254"/>
        <v>=IF(ATTENTION_SEEKING_training_input.xlsx!A417&lt;&gt;"",ATTENTION_SEEKING_training_input.xlsx!A417,"")</v>
      </c>
      <c r="AT510" t="str">
        <f t="shared" si="254"/>
        <v>=IF(CALLOUSNESS_training_input.xlsx!A417&lt;&gt;"",CALLOUSNESS_training_input.xlsx!A417,"")</v>
      </c>
      <c r="AU510" t="str">
        <f t="shared" si="254"/>
        <v>=IF(DECEITFULNESS_training_input.xlsx!A417&lt;&gt;"",DECEITFULNESS_training_input.xlsx!A417,"")</v>
      </c>
      <c r="AV510" t="str">
        <f t="shared" si="254"/>
        <v>=IF(DEPRESSIVITY_training_input.xlsx!A417&lt;&gt;"",DEPRESSIVITY_training_input.xlsx!A417,"")</v>
      </c>
      <c r="AW510" t="str">
        <f t="shared" si="254"/>
        <v>=IF(DISTRACTIBILITY_training_input.xlsx!A417&lt;&gt;"",DISTRACTIBILITY_training_input.xlsx!A417,"")</v>
      </c>
      <c r="AX510" t="str">
        <f t="shared" si="254"/>
        <v>=IF(ECCENTRICITY_training_input.xlsx!A417&lt;&gt;"",ECCENTRICITY_training_input.xlsx!A417,"")</v>
      </c>
      <c r="AY510" t="str">
        <f t="shared" si="254"/>
        <v>=IF(EMOTIONAL_LABILITY_training_input.xlsx!A417&lt;&gt;"",EMOTIONAL_LABILITY_training_input.xlsx!A417,"")</v>
      </c>
      <c r="AZ510" t="str">
        <f t="shared" si="254"/>
        <v>=IF(GRANDIOSITY_training_input.xlsx!A417&lt;&gt;"",GRANDIOSITY_training_input.xlsx!A417,"")</v>
      </c>
      <c r="BA510" t="str">
        <f t="shared" si="254"/>
        <v>=IF(HOSTILITY_training_input.xlsx!A417&lt;&gt;"",HOSTILITY_training_input.xlsx!A417,"")</v>
      </c>
      <c r="BB510" t="str">
        <f t="shared" si="254"/>
        <v>=IF(IMPULSIVITY_training_input.xlsx!A417&lt;&gt;"",IMPULSIVITY_training_input.xlsx!A417,"")</v>
      </c>
      <c r="BC510" t="str">
        <f t="shared" si="254"/>
        <v>=IF(INTIMACY_AVOIDANCE_training_input.xlsx!A417&lt;&gt;"",INTIMACY_AVOIDANCE_training_input.xlsx!A417,"")</v>
      </c>
      <c r="BD510" t="str">
        <f t="shared" si="254"/>
        <v>=IF(IRRESPONSIBILITY_training_input.xlsx!A417&lt;&gt;"",IRRESPONSIBILITY_training_input.xlsx!A417,"")</v>
      </c>
      <c r="BE510" t="str">
        <f t="shared" si="254"/>
        <v>=IF(MANIPULATIVENESS_training_input.xlsx!A417&lt;&gt;"",MANIPULATIVENESS_training_input.xlsx!A417,"")</v>
      </c>
      <c r="BF510" t="str">
        <f t="shared" si="254"/>
        <v>=IF(PERCEPTUAL_DYSREGULATION_training_input.xlsx!A417&lt;&gt;"",PERCEPTUAL_DYSREGULATION_training_input.xlsx!A417,"")</v>
      </c>
      <c r="BG510" t="str">
        <f t="shared" si="254"/>
        <v>=IF(PERSEVERATION_training_input.xlsx!A417&lt;&gt;"",PERSEVERATION_training_input.xlsx!A417,"")</v>
      </c>
      <c r="BH510" t="str">
        <f t="shared" si="254"/>
        <v>=IF(RESTRICTED_AFFECTIVITY_training_input.xlsx!A417&lt;&gt;"",RESTRICTED_AFFECTIVITY_training_input.xlsx!A417,"")</v>
      </c>
      <c r="BI510" t="str">
        <f t="shared" si="254"/>
        <v>=IF(RIGID_PERFECTIONISM_training_input.xlsx!A417&lt;&gt;"",RIGID_PERFECTIONISM_training_input.xlsx!A417,"")</v>
      </c>
      <c r="BJ510" t="str">
        <f t="shared" si="254"/>
        <v>=IF(RISK_TAKING_training_input.xlsx!A417&lt;&gt;"",RISK_TAKING_training_input.xlsx!A417,"")</v>
      </c>
      <c r="BK510" t="str">
        <f t="shared" si="254"/>
        <v>=IF(SEPARATION_INSECURITY_training_input.xlsx!A417&lt;&gt;"",SEPARATION_INSECURITY_training_input.xlsx!A417,"")</v>
      </c>
      <c r="BL510" t="str">
        <f t="shared" si="254"/>
        <v>=IF(SUBMISSIVENESS_training_input.xlsx!A417&lt;&gt;"",SUBMISSIVENESS_training_input.xlsx!A417,"")</v>
      </c>
      <c r="BM510" t="str">
        <f t="shared" si="254"/>
        <v>=IF(SUSPICIOUSNESS_training_input.xlsx!A417&lt;&gt;"",SUSPICIOUSNESS_training_input.xlsx!A417,"")</v>
      </c>
      <c r="BN510" t="str">
        <f t="shared" si="254"/>
        <v>=IF(UNUSUAL_BELIEFS_training_input.xlsx!A417&lt;&gt;"",UNUSUAL_BELIEFS_training_input.xlsx!A417,"")</v>
      </c>
      <c r="BO510" t="str">
        <f t="shared" si="253"/>
        <v>=IF(WITHDRAWAL_training_input.xlsx!A417&lt;&gt;"",WITHDRAWAL_training_input.xlsx!A417,"")</v>
      </c>
      <c r="BP510" t="str">
        <f t="shared" si="253"/>
        <v>=IF(ACT_training_input.xlsx!A417&lt;&gt;"",ACT_training_input.xlsx!A417,"")</v>
      </c>
      <c r="BQ510" t="str">
        <f t="shared" si="253"/>
        <v>=IF(DSP_training_input.xlsx!A417&lt;&gt;"",DSP_training_input.xlsx!A417,"")</v>
      </c>
      <c r="BR510" t="str">
        <f t="shared" si="253"/>
        <v>=IF(PAG_training_input.xlsx!A417&lt;&gt;"",PAG_training_input.xlsx!A417,"")</v>
      </c>
      <c r="BS510" t="str">
        <f t="shared" si="253"/>
        <v>=IF(PRO_training_input.xlsx!A417&lt;&gt;"",PRO_training_input.xlsx!A417,"")</v>
      </c>
      <c r="BT510" t="str">
        <f t="shared" si="253"/>
        <v>=IF(SPL_training_input.xlsx!A417&lt;&gt;"",SPL_training_input.xlsx!A417,"")</v>
      </c>
      <c r="BU510" t="str">
        <f t="shared" si="253"/>
        <v>=IF(WDR_training_input.xlsx!A417&lt;&gt;"",WDR_training_input.xlsx!A417,"")</v>
      </c>
      <c r="BV510" t="str">
        <f t="shared" si="253"/>
        <v>=IF(CON_training_input.xlsx!A417&lt;&gt;"",CON_training_input.xlsx!A417,"")</v>
      </c>
      <c r="BW510" t="str">
        <f t="shared" si="253"/>
        <v>=IF(DSC_training_input.xlsx!A417&lt;&gt;"",DSC_training_input.xlsx!A417,"")</v>
      </c>
      <c r="BX510" t="str">
        <f t="shared" si="253"/>
        <v>=IF(FAN_training_input.xlsx!A417&lt;&gt;"",FAN_training_input.xlsx!A417,"")</v>
      </c>
      <c r="BY510" t="str">
        <f t="shared" si="253"/>
        <v>=IF(OMN_training_input.xlsx!A417&lt;&gt;"",OMN_training_input.xlsx!A417,"")</v>
      </c>
      <c r="BZ510" t="str">
        <f t="shared" si="253"/>
        <v>=IF(REP_training_input.xlsx!A417&lt;&gt;"",REP_training_input.xlsx!A417,"")</v>
      </c>
      <c r="CA510" t="str">
        <f t="shared" si="253"/>
        <v>=IF(SOM_training_input.xlsx!A417&lt;&gt;"",SOM_training_input.xlsx!A417,"")</v>
      </c>
      <c r="CB510" t="str">
        <f t="shared" si="253"/>
        <v>=IF(SUB_training_input.xlsx!A417&lt;&gt;"",SUB_training_input.xlsx!A417,"")</v>
      </c>
      <c r="CC510" t="str">
        <f t="shared" si="253"/>
        <v>=IF(UND_training_input.xlsx!A417&lt;&gt;"",UND_training_input.xlsx!A417,"")</v>
      </c>
      <c r="CD510" t="str">
        <f t="shared" si="253"/>
        <v>=IF(ALT_training_input.xlsx!A417&lt;&gt;"",ALT_training_input.xlsx!A417,"")</v>
      </c>
      <c r="CE510" t="str">
        <f t="shared" si="253"/>
        <v>=IF(HUM_training_input.xlsx!A417&lt;&gt;"",HUM_training_input.xlsx!A417,"")</v>
      </c>
      <c r="CF510" t="str">
        <f t="shared" si="253"/>
        <v>=IF(IDL_training_input.xlsx!A417&lt;&gt;"",IDL_training_input.xlsx!A417,"")</v>
      </c>
      <c r="CG510" t="str">
        <f t="shared" si="253"/>
        <v>=IF(RFM_training_input.xlsx!A417&lt;&gt;"",RFM_training_input.xlsx!A417,"")</v>
      </c>
      <c r="CH510" t="str">
        <f t="shared" si="253"/>
        <v>=IF(DN_training_input.xlsx!A417&lt;&gt;"",DN_training_input.xlsx!A417,"")</v>
      </c>
      <c r="CI510" t="str">
        <f t="shared" si="253"/>
        <v>=IF(INT_training_input.xlsx!A417&lt;&gt;"",INT_training_input.xlsx!A417,"")</v>
      </c>
      <c r="CJ510" t="str">
        <f t="shared" si="253"/>
        <v>=IF(SUP_training_input.xlsx!A417&lt;&gt;"",SUP_training_input.xlsx!A417,"")</v>
      </c>
      <c r="CK510" t="str">
        <f t="shared" si="253"/>
        <v>=IF(ANT_training_input.xlsx!A417&lt;&gt;"",ANT_training_input.xlsx!A417,"")</v>
      </c>
      <c r="CL510" t="str">
        <f t="shared" si="253"/>
        <v>=IF(ISO_training_input.xlsx!A417&lt;&gt;"",ISO_training_input.xlsx!A417,"")</v>
      </c>
    </row>
    <row r="511" spans="1:90">
      <c r="A511">
        <v>418</v>
      </c>
      <c r="B511" t="str">
        <f t="shared" si="238"/>
        <v>=IF(SUICIDE_training_input.xlsx!A418&lt;&gt;"",SUICIDE_training_input.xlsx!A418,"")</v>
      </c>
      <c r="C511" t="str">
        <f t="shared" si="254"/>
        <v>=IF(IQ_training_input.xlsx!A418&lt;&gt;"",IQ_training_input.xlsx!A418,"")</v>
      </c>
      <c r="D511" t="str">
        <f t="shared" si="254"/>
        <v>=IF(AMBIG_training_input.xlsx!A418&lt;&gt;"",AMBIG_training_input.xlsx!A418,"")</v>
      </c>
      <c r="E511" t="str">
        <f t="shared" si="254"/>
        <v>=IF(EGODYST_training_input.xlsx!A418&lt;&gt;"",EGODYST_training_input.xlsx!A418,"")</v>
      </c>
      <c r="F511" t="str">
        <f t="shared" si="254"/>
        <v>=IF(AUTISM_training_input.xlsx!A418&lt;&gt;"",AUTISM_training_input.xlsx!A418,"")</v>
      </c>
      <c r="G511" t="str">
        <f t="shared" si="254"/>
        <v>=IF(IDENTITY_training_input.xlsx!A418&lt;&gt;"",IDENTITY_training_input.xlsx!A418,"")</v>
      </c>
      <c r="H511" t="str">
        <f t="shared" si="254"/>
        <v>=IF(SELFDIR_training_input.xlsx!A418&lt;&gt;"",SELFDIR_training_input.xlsx!A418,"")</v>
      </c>
      <c r="I511" t="str">
        <f t="shared" si="254"/>
        <v>=IF(EMPATHY_training_input.xlsx!A418&lt;&gt;"",EMPATHY_training_input.xlsx!A418,"")</v>
      </c>
      <c r="J511" t="str">
        <f t="shared" si="254"/>
        <v>=IF(INTIMACY_training_input.xlsx!A418&lt;&gt;"",INTIMACY_training_input.xlsx!A418,"")</v>
      </c>
      <c r="K511" t="str">
        <f t="shared" si="254"/>
        <v>=IF(ACUTE_training_input.xlsx!A418&lt;&gt;"",ACUTE_training_input.xlsx!A418,"")</v>
      </c>
      <c r="L511" t="str">
        <f t="shared" si="254"/>
        <v>=IF(CHRONIC_training_input.xlsx!A418&lt;&gt;"",CHRONIC_training_input.xlsx!A418,"")</v>
      </c>
      <c r="M511" t="str">
        <f t="shared" si="254"/>
        <v>=IF(TRAUMA_PAST_training_input.xlsx!A418&lt;&gt;"",TRAUMA_PAST_training_input.xlsx!A418,"")</v>
      </c>
      <c r="N511" t="str">
        <f t="shared" si="254"/>
        <v>=IF(TRAUMA_PRESENT_training_input.xlsx!A418&lt;&gt;"",TRAUMA_PRESENT_training_input.xlsx!A418,"")</v>
      </c>
      <c r="O511" t="str">
        <f t="shared" si="254"/>
        <v>=IF(HOPE_training_input.xlsx!A418&lt;&gt;"",HOPE_training_input.xlsx!A418,"")</v>
      </c>
      <c r="P511" t="str">
        <f t="shared" si="254"/>
        <v>=IF(SELFAFFICACY_training_input.xlsx!A418&lt;&gt;"",SELFAFFICACY_training_input.xlsx!A418,"")</v>
      </c>
      <c r="Q511" t="str">
        <f t="shared" si="254"/>
        <v>=IF(SELFESTEEM_training_input.xlsx!A418&lt;&gt;"",SELFESTEEM_training_input.xlsx!A418,"")</v>
      </c>
      <c r="R511" t="str">
        <f t="shared" si="254"/>
        <v>=IF(WELLBEING_training_input.xlsx!A418&lt;&gt;"",WELLBEING_training_input.xlsx!A418,"")</v>
      </c>
      <c r="S511" t="str">
        <f t="shared" si="254"/>
        <v>=IF(HYPER_training_input.xlsx!A418&lt;&gt;"",HYPER_training_input.xlsx!A418,"")</v>
      </c>
      <c r="T511" t="str">
        <f t="shared" si="254"/>
        <v>=IF(AGGR_training_input.xlsx!A418&lt;&gt;"",AGGR_training_input.xlsx!A418,"")</v>
      </c>
      <c r="U511" t="str">
        <f t="shared" si="254"/>
        <v>=IF(COND_PR_training_input.xlsx!A418&lt;&gt;"",COND_PR_training_input.xlsx!A418,"")</v>
      </c>
      <c r="V511" t="str">
        <f t="shared" si="254"/>
        <v>=IF(ANXIE_training_input.xlsx!A418&lt;&gt;"",ANXIE_training_input.xlsx!A418,"")</v>
      </c>
      <c r="W511" t="str">
        <f t="shared" si="254"/>
        <v>=IF(DEPR_training_input.xlsx!A418&lt;&gt;"",DEPR_training_input.xlsx!A418,"")</v>
      </c>
      <c r="X511" t="str">
        <f t="shared" si="254"/>
        <v>=IF(SOMAT_training_input.xlsx!A418&lt;&gt;"",SOMAT_training_input.xlsx!A418,"")</v>
      </c>
      <c r="Y511" t="str">
        <f t="shared" si="254"/>
        <v>=IF(ATYPI_training_input.xlsx!A418&lt;&gt;"",ATYPI_training_input.xlsx!A418,"")</v>
      </c>
      <c r="Z511" t="str">
        <f t="shared" si="254"/>
        <v>=IF(WITHD_training_input.xlsx!A418&lt;&gt;"",WITHD_training_input.xlsx!A418,"")</v>
      </c>
      <c r="AA511" t="str">
        <f t="shared" si="254"/>
        <v>=IF(ATTE_PR_training_input.xlsx!A418&lt;&gt;"",ATTE_PR_training_input.xlsx!A418,"")</v>
      </c>
      <c r="AB511" t="str">
        <f t="shared" si="254"/>
        <v>=IF(ANG_CONT_training_input.xlsx!A418&lt;&gt;"",ANG_CONT_training_input.xlsx!A418,"")</v>
      </c>
      <c r="AC511" t="str">
        <f t="shared" si="254"/>
        <v>=IF(DEV_SOC_DIS_training_input.xlsx!A418&lt;&gt;"",DEV_SOC_DIS_training_input.xlsx!A418,"")</v>
      </c>
      <c r="AD511" t="str">
        <f t="shared" si="254"/>
        <v>=IF(BULLY_training_input.xlsx!A418&lt;&gt;"",BULLY_training_input.xlsx!A418,"")</v>
      </c>
      <c r="AE511" t="str">
        <f t="shared" si="254"/>
        <v>=IF(EMOT_SELF_C_training_input.xlsx!A418&lt;&gt;"",EMOT_SELF_C_training_input.xlsx!A418,"")</v>
      </c>
      <c r="AF511" t="str">
        <f t="shared" si="254"/>
        <v>=IF(EXE_FUN_training_input.xlsx!A418&lt;&gt;"",EXE_FUN_training_input.xlsx!A418,"")</v>
      </c>
      <c r="AG511" t="str">
        <f t="shared" si="254"/>
        <v>=IF(MANIA_training_input.xlsx!A418&lt;&gt;"",MANIA_training_input.xlsx!A418,"")</v>
      </c>
      <c r="AH511" t="str">
        <f t="shared" si="254"/>
        <v>=IF(NEG_EMOT_training_input.xlsx!A418&lt;&gt;"",NEG_EMOT_training_input.xlsx!A418,"")</v>
      </c>
      <c r="AI511" t="str">
        <f t="shared" si="254"/>
        <v>=IF(ADAPT_training_input.xlsx!A418&lt;&gt;"",ADAPT_training_input.xlsx!A418,"")</v>
      </c>
      <c r="AJ511" t="str">
        <f t="shared" si="254"/>
        <v>=IF(SOC_SK_training_input.xlsx!A418&lt;&gt;"",SOC_SK_training_input.xlsx!A418,"")</v>
      </c>
      <c r="AK511" t="str">
        <f t="shared" si="254"/>
        <v>=IF(LEAD_training_input.xlsx!A418&lt;&gt;"",LEAD_training_input.xlsx!A418,"")</v>
      </c>
      <c r="AL511" t="str">
        <f t="shared" si="254"/>
        <v>=IF(ACT_DAIL_training_input.xlsx!A418&lt;&gt;"",ACT_DAIL_training_input.xlsx!A418,"")</v>
      </c>
      <c r="AM511" t="str">
        <f t="shared" si="254"/>
        <v>=IF(FUN_COM_training_input.xlsx!A418&lt;&gt;"",FUN_COM_training_input.xlsx!A418,"")</v>
      </c>
      <c r="AN511" t="str">
        <f t="shared" si="254"/>
        <v>=IF(RESILI_training_input.xlsx!A418&lt;&gt;"",RESILI_training_input.xlsx!A418,"")</v>
      </c>
      <c r="AO511" t="str">
        <f t="shared" si="254"/>
        <v>=IF(SEL_training_input.xlsx!A418&lt;&gt;"",SEL_training_input.xlsx!A418,"")</v>
      </c>
      <c r="AP511" t="str">
        <f t="shared" si="254"/>
        <v>=IF(SEV_training_input.xlsx!A418&lt;&gt;"",SEV_training_input.xlsx!A418,"")</v>
      </c>
      <c r="AQ511" t="str">
        <f t="shared" si="254"/>
        <v>=IF(ANHEDONIA_training_input.xlsx!A418&lt;&gt;"",ANHEDONIA_training_input.xlsx!A418,"")</v>
      </c>
      <c r="AR511" t="str">
        <f t="shared" si="254"/>
        <v>=IF(ANXIOUSNESS_training_input.xlsx!A418&lt;&gt;"",ANXIOUSNESS_training_input.xlsx!A418,"")</v>
      </c>
      <c r="AS511" t="str">
        <f t="shared" si="254"/>
        <v>=IF(ATTENTION_SEEKING_training_input.xlsx!A418&lt;&gt;"",ATTENTION_SEEKING_training_input.xlsx!A418,"")</v>
      </c>
      <c r="AT511" t="str">
        <f t="shared" si="254"/>
        <v>=IF(CALLOUSNESS_training_input.xlsx!A418&lt;&gt;"",CALLOUSNESS_training_input.xlsx!A418,"")</v>
      </c>
      <c r="AU511" t="str">
        <f t="shared" si="254"/>
        <v>=IF(DECEITFULNESS_training_input.xlsx!A418&lt;&gt;"",DECEITFULNESS_training_input.xlsx!A418,"")</v>
      </c>
      <c r="AV511" t="str">
        <f t="shared" si="254"/>
        <v>=IF(DEPRESSIVITY_training_input.xlsx!A418&lt;&gt;"",DEPRESSIVITY_training_input.xlsx!A418,"")</v>
      </c>
      <c r="AW511" t="str">
        <f t="shared" si="254"/>
        <v>=IF(DISTRACTIBILITY_training_input.xlsx!A418&lt;&gt;"",DISTRACTIBILITY_training_input.xlsx!A418,"")</v>
      </c>
      <c r="AX511" t="str">
        <f t="shared" si="254"/>
        <v>=IF(ECCENTRICITY_training_input.xlsx!A418&lt;&gt;"",ECCENTRICITY_training_input.xlsx!A418,"")</v>
      </c>
      <c r="AY511" t="str">
        <f t="shared" si="254"/>
        <v>=IF(EMOTIONAL_LABILITY_training_input.xlsx!A418&lt;&gt;"",EMOTIONAL_LABILITY_training_input.xlsx!A418,"")</v>
      </c>
      <c r="AZ511" t="str">
        <f t="shared" si="254"/>
        <v>=IF(GRANDIOSITY_training_input.xlsx!A418&lt;&gt;"",GRANDIOSITY_training_input.xlsx!A418,"")</v>
      </c>
      <c r="BA511" t="str">
        <f t="shared" si="254"/>
        <v>=IF(HOSTILITY_training_input.xlsx!A418&lt;&gt;"",HOSTILITY_training_input.xlsx!A418,"")</v>
      </c>
      <c r="BB511" t="str">
        <f t="shared" si="254"/>
        <v>=IF(IMPULSIVITY_training_input.xlsx!A418&lt;&gt;"",IMPULSIVITY_training_input.xlsx!A418,"")</v>
      </c>
      <c r="BC511" t="str">
        <f t="shared" si="254"/>
        <v>=IF(INTIMACY_AVOIDANCE_training_input.xlsx!A418&lt;&gt;"",INTIMACY_AVOIDANCE_training_input.xlsx!A418,"")</v>
      </c>
      <c r="BD511" t="str">
        <f t="shared" si="254"/>
        <v>=IF(IRRESPONSIBILITY_training_input.xlsx!A418&lt;&gt;"",IRRESPONSIBILITY_training_input.xlsx!A418,"")</v>
      </c>
      <c r="BE511" t="str">
        <f t="shared" si="254"/>
        <v>=IF(MANIPULATIVENESS_training_input.xlsx!A418&lt;&gt;"",MANIPULATIVENESS_training_input.xlsx!A418,"")</v>
      </c>
      <c r="BF511" t="str">
        <f t="shared" si="254"/>
        <v>=IF(PERCEPTUAL_DYSREGULATION_training_input.xlsx!A418&lt;&gt;"",PERCEPTUAL_DYSREGULATION_training_input.xlsx!A418,"")</v>
      </c>
      <c r="BG511" t="str">
        <f t="shared" si="254"/>
        <v>=IF(PERSEVERATION_training_input.xlsx!A418&lt;&gt;"",PERSEVERATION_training_input.xlsx!A418,"")</v>
      </c>
      <c r="BH511" t="str">
        <f t="shared" si="254"/>
        <v>=IF(RESTRICTED_AFFECTIVITY_training_input.xlsx!A418&lt;&gt;"",RESTRICTED_AFFECTIVITY_training_input.xlsx!A418,"")</v>
      </c>
      <c r="BI511" t="str">
        <f t="shared" si="254"/>
        <v>=IF(RIGID_PERFECTIONISM_training_input.xlsx!A418&lt;&gt;"",RIGID_PERFECTIONISM_training_input.xlsx!A418,"")</v>
      </c>
      <c r="BJ511" t="str">
        <f t="shared" si="254"/>
        <v>=IF(RISK_TAKING_training_input.xlsx!A418&lt;&gt;"",RISK_TAKING_training_input.xlsx!A418,"")</v>
      </c>
      <c r="BK511" t="str">
        <f t="shared" si="254"/>
        <v>=IF(SEPARATION_INSECURITY_training_input.xlsx!A418&lt;&gt;"",SEPARATION_INSECURITY_training_input.xlsx!A418,"")</v>
      </c>
      <c r="BL511" t="str">
        <f t="shared" si="254"/>
        <v>=IF(SUBMISSIVENESS_training_input.xlsx!A418&lt;&gt;"",SUBMISSIVENESS_training_input.xlsx!A418,"")</v>
      </c>
      <c r="BM511" t="str">
        <f t="shared" si="254"/>
        <v>=IF(SUSPICIOUSNESS_training_input.xlsx!A418&lt;&gt;"",SUSPICIOUSNESS_training_input.xlsx!A418,"")</v>
      </c>
      <c r="BN511" t="str">
        <f t="shared" si="254"/>
        <v>=IF(UNUSUAL_BELIEFS_training_input.xlsx!A418&lt;&gt;"",UNUSUAL_BELIEFS_training_input.xlsx!A418,"")</v>
      </c>
      <c r="BO511" t="str">
        <f t="shared" si="253"/>
        <v>=IF(WITHDRAWAL_training_input.xlsx!A418&lt;&gt;"",WITHDRAWAL_training_input.xlsx!A418,"")</v>
      </c>
      <c r="BP511" t="str">
        <f t="shared" si="253"/>
        <v>=IF(ACT_training_input.xlsx!A418&lt;&gt;"",ACT_training_input.xlsx!A418,"")</v>
      </c>
      <c r="BQ511" t="str">
        <f t="shared" si="253"/>
        <v>=IF(DSP_training_input.xlsx!A418&lt;&gt;"",DSP_training_input.xlsx!A418,"")</v>
      </c>
      <c r="BR511" t="str">
        <f t="shared" si="253"/>
        <v>=IF(PAG_training_input.xlsx!A418&lt;&gt;"",PAG_training_input.xlsx!A418,"")</v>
      </c>
      <c r="BS511" t="str">
        <f t="shared" si="253"/>
        <v>=IF(PRO_training_input.xlsx!A418&lt;&gt;"",PRO_training_input.xlsx!A418,"")</v>
      </c>
      <c r="BT511" t="str">
        <f t="shared" si="253"/>
        <v>=IF(SPL_training_input.xlsx!A418&lt;&gt;"",SPL_training_input.xlsx!A418,"")</v>
      </c>
      <c r="BU511" t="str">
        <f t="shared" si="253"/>
        <v>=IF(WDR_training_input.xlsx!A418&lt;&gt;"",WDR_training_input.xlsx!A418,"")</v>
      </c>
      <c r="BV511" t="str">
        <f t="shared" si="253"/>
        <v>=IF(CON_training_input.xlsx!A418&lt;&gt;"",CON_training_input.xlsx!A418,"")</v>
      </c>
      <c r="BW511" t="str">
        <f t="shared" si="253"/>
        <v>=IF(DSC_training_input.xlsx!A418&lt;&gt;"",DSC_training_input.xlsx!A418,"")</v>
      </c>
      <c r="BX511" t="str">
        <f t="shared" si="253"/>
        <v>=IF(FAN_training_input.xlsx!A418&lt;&gt;"",FAN_training_input.xlsx!A418,"")</v>
      </c>
      <c r="BY511" t="str">
        <f t="shared" si="253"/>
        <v>=IF(OMN_training_input.xlsx!A418&lt;&gt;"",OMN_training_input.xlsx!A418,"")</v>
      </c>
      <c r="BZ511" t="str">
        <f t="shared" si="253"/>
        <v>=IF(REP_training_input.xlsx!A418&lt;&gt;"",REP_training_input.xlsx!A418,"")</v>
      </c>
      <c r="CA511" t="str">
        <f t="shared" si="253"/>
        <v>=IF(SOM_training_input.xlsx!A418&lt;&gt;"",SOM_training_input.xlsx!A418,"")</v>
      </c>
      <c r="CB511" t="str">
        <f t="shared" si="253"/>
        <v>=IF(SUB_training_input.xlsx!A418&lt;&gt;"",SUB_training_input.xlsx!A418,"")</v>
      </c>
      <c r="CC511" t="str">
        <f t="shared" si="253"/>
        <v>=IF(UND_training_input.xlsx!A418&lt;&gt;"",UND_training_input.xlsx!A418,"")</v>
      </c>
      <c r="CD511" t="str">
        <f t="shared" si="253"/>
        <v>=IF(ALT_training_input.xlsx!A418&lt;&gt;"",ALT_training_input.xlsx!A418,"")</v>
      </c>
      <c r="CE511" t="str">
        <f t="shared" si="253"/>
        <v>=IF(HUM_training_input.xlsx!A418&lt;&gt;"",HUM_training_input.xlsx!A418,"")</v>
      </c>
      <c r="CF511" t="str">
        <f t="shared" si="253"/>
        <v>=IF(IDL_training_input.xlsx!A418&lt;&gt;"",IDL_training_input.xlsx!A418,"")</v>
      </c>
      <c r="CG511" t="str">
        <f t="shared" si="253"/>
        <v>=IF(RFM_training_input.xlsx!A418&lt;&gt;"",RFM_training_input.xlsx!A418,"")</v>
      </c>
      <c r="CH511" t="str">
        <f t="shared" si="253"/>
        <v>=IF(DN_training_input.xlsx!A418&lt;&gt;"",DN_training_input.xlsx!A418,"")</v>
      </c>
      <c r="CI511" t="str">
        <f t="shared" si="253"/>
        <v>=IF(INT_training_input.xlsx!A418&lt;&gt;"",INT_training_input.xlsx!A418,"")</v>
      </c>
      <c r="CJ511" t="str">
        <f t="shared" si="253"/>
        <v>=IF(SUP_training_input.xlsx!A418&lt;&gt;"",SUP_training_input.xlsx!A418,"")</v>
      </c>
      <c r="CK511" t="str">
        <f t="shared" si="253"/>
        <v>=IF(ANT_training_input.xlsx!A418&lt;&gt;"",ANT_training_input.xlsx!A418,"")</v>
      </c>
      <c r="CL511" t="str">
        <f t="shared" si="253"/>
        <v>=IF(ISO_training_input.xlsx!A418&lt;&gt;"",ISO_training_input.xlsx!A418,"")</v>
      </c>
    </row>
    <row r="512" spans="1:90">
      <c r="A512">
        <v>419</v>
      </c>
      <c r="B512" t="str">
        <f t="shared" si="238"/>
        <v>=IF(SUICIDE_training_input.xlsx!A419&lt;&gt;"",SUICIDE_training_input.xlsx!A419,"")</v>
      </c>
      <c r="C512" t="str">
        <f t="shared" si="254"/>
        <v>=IF(IQ_training_input.xlsx!A419&lt;&gt;"",IQ_training_input.xlsx!A419,"")</v>
      </c>
      <c r="D512" t="str">
        <f t="shared" si="254"/>
        <v>=IF(AMBIG_training_input.xlsx!A419&lt;&gt;"",AMBIG_training_input.xlsx!A419,"")</v>
      </c>
      <c r="E512" t="str">
        <f t="shared" si="254"/>
        <v>=IF(EGODYST_training_input.xlsx!A419&lt;&gt;"",EGODYST_training_input.xlsx!A419,"")</v>
      </c>
      <c r="F512" t="str">
        <f t="shared" si="254"/>
        <v>=IF(AUTISM_training_input.xlsx!A419&lt;&gt;"",AUTISM_training_input.xlsx!A419,"")</v>
      </c>
      <c r="G512" t="str">
        <f t="shared" si="254"/>
        <v>=IF(IDENTITY_training_input.xlsx!A419&lt;&gt;"",IDENTITY_training_input.xlsx!A419,"")</v>
      </c>
      <c r="H512" t="str">
        <f t="shared" si="254"/>
        <v>=IF(SELFDIR_training_input.xlsx!A419&lt;&gt;"",SELFDIR_training_input.xlsx!A419,"")</v>
      </c>
      <c r="I512" t="str">
        <f t="shared" si="254"/>
        <v>=IF(EMPATHY_training_input.xlsx!A419&lt;&gt;"",EMPATHY_training_input.xlsx!A419,"")</v>
      </c>
      <c r="J512" t="str">
        <f t="shared" si="254"/>
        <v>=IF(INTIMACY_training_input.xlsx!A419&lt;&gt;"",INTIMACY_training_input.xlsx!A419,"")</v>
      </c>
      <c r="K512" t="str">
        <f t="shared" si="254"/>
        <v>=IF(ACUTE_training_input.xlsx!A419&lt;&gt;"",ACUTE_training_input.xlsx!A419,"")</v>
      </c>
      <c r="L512" t="str">
        <f t="shared" si="254"/>
        <v>=IF(CHRONIC_training_input.xlsx!A419&lt;&gt;"",CHRONIC_training_input.xlsx!A419,"")</v>
      </c>
      <c r="M512" t="str">
        <f t="shared" si="254"/>
        <v>=IF(TRAUMA_PAST_training_input.xlsx!A419&lt;&gt;"",TRAUMA_PAST_training_input.xlsx!A419,"")</v>
      </c>
      <c r="N512" t="str">
        <f t="shared" si="254"/>
        <v>=IF(TRAUMA_PRESENT_training_input.xlsx!A419&lt;&gt;"",TRAUMA_PRESENT_training_input.xlsx!A419,"")</v>
      </c>
      <c r="O512" t="str">
        <f t="shared" si="254"/>
        <v>=IF(HOPE_training_input.xlsx!A419&lt;&gt;"",HOPE_training_input.xlsx!A419,"")</v>
      </c>
      <c r="P512" t="str">
        <f t="shared" si="254"/>
        <v>=IF(SELFAFFICACY_training_input.xlsx!A419&lt;&gt;"",SELFAFFICACY_training_input.xlsx!A419,"")</v>
      </c>
      <c r="Q512" t="str">
        <f t="shared" si="254"/>
        <v>=IF(SELFESTEEM_training_input.xlsx!A419&lt;&gt;"",SELFESTEEM_training_input.xlsx!A419,"")</v>
      </c>
      <c r="R512" t="str">
        <f t="shared" si="254"/>
        <v>=IF(WELLBEING_training_input.xlsx!A419&lt;&gt;"",WELLBEING_training_input.xlsx!A419,"")</v>
      </c>
      <c r="S512" t="str">
        <f t="shared" si="254"/>
        <v>=IF(HYPER_training_input.xlsx!A419&lt;&gt;"",HYPER_training_input.xlsx!A419,"")</v>
      </c>
      <c r="T512" t="str">
        <f t="shared" si="254"/>
        <v>=IF(AGGR_training_input.xlsx!A419&lt;&gt;"",AGGR_training_input.xlsx!A419,"")</v>
      </c>
      <c r="U512" t="str">
        <f t="shared" si="254"/>
        <v>=IF(COND_PR_training_input.xlsx!A419&lt;&gt;"",COND_PR_training_input.xlsx!A419,"")</v>
      </c>
      <c r="V512" t="str">
        <f t="shared" si="254"/>
        <v>=IF(ANXIE_training_input.xlsx!A419&lt;&gt;"",ANXIE_training_input.xlsx!A419,"")</v>
      </c>
      <c r="W512" t="str">
        <f t="shared" si="254"/>
        <v>=IF(DEPR_training_input.xlsx!A419&lt;&gt;"",DEPR_training_input.xlsx!A419,"")</v>
      </c>
      <c r="X512" t="str">
        <f t="shared" si="254"/>
        <v>=IF(SOMAT_training_input.xlsx!A419&lt;&gt;"",SOMAT_training_input.xlsx!A419,"")</v>
      </c>
      <c r="Y512" t="str">
        <f t="shared" si="254"/>
        <v>=IF(ATYPI_training_input.xlsx!A419&lt;&gt;"",ATYPI_training_input.xlsx!A419,"")</v>
      </c>
      <c r="Z512" t="str">
        <f t="shared" si="254"/>
        <v>=IF(WITHD_training_input.xlsx!A419&lt;&gt;"",WITHD_training_input.xlsx!A419,"")</v>
      </c>
      <c r="AA512" t="str">
        <f t="shared" si="254"/>
        <v>=IF(ATTE_PR_training_input.xlsx!A419&lt;&gt;"",ATTE_PR_training_input.xlsx!A419,"")</v>
      </c>
      <c r="AB512" t="str">
        <f t="shared" si="254"/>
        <v>=IF(ANG_CONT_training_input.xlsx!A419&lt;&gt;"",ANG_CONT_training_input.xlsx!A419,"")</v>
      </c>
      <c r="AC512" t="str">
        <f t="shared" si="254"/>
        <v>=IF(DEV_SOC_DIS_training_input.xlsx!A419&lt;&gt;"",DEV_SOC_DIS_training_input.xlsx!A419,"")</v>
      </c>
      <c r="AD512" t="str">
        <f t="shared" si="254"/>
        <v>=IF(BULLY_training_input.xlsx!A419&lt;&gt;"",BULLY_training_input.xlsx!A419,"")</v>
      </c>
      <c r="AE512" t="str">
        <f t="shared" si="254"/>
        <v>=IF(EMOT_SELF_C_training_input.xlsx!A419&lt;&gt;"",EMOT_SELF_C_training_input.xlsx!A419,"")</v>
      </c>
      <c r="AF512" t="str">
        <f t="shared" si="254"/>
        <v>=IF(EXE_FUN_training_input.xlsx!A419&lt;&gt;"",EXE_FUN_training_input.xlsx!A419,"")</v>
      </c>
      <c r="AG512" t="str">
        <f t="shared" si="254"/>
        <v>=IF(MANIA_training_input.xlsx!A419&lt;&gt;"",MANIA_training_input.xlsx!A419,"")</v>
      </c>
      <c r="AH512" t="str">
        <f t="shared" si="254"/>
        <v>=IF(NEG_EMOT_training_input.xlsx!A419&lt;&gt;"",NEG_EMOT_training_input.xlsx!A419,"")</v>
      </c>
      <c r="AI512" t="str">
        <f t="shared" si="254"/>
        <v>=IF(ADAPT_training_input.xlsx!A419&lt;&gt;"",ADAPT_training_input.xlsx!A419,"")</v>
      </c>
      <c r="AJ512" t="str">
        <f t="shared" si="254"/>
        <v>=IF(SOC_SK_training_input.xlsx!A419&lt;&gt;"",SOC_SK_training_input.xlsx!A419,"")</v>
      </c>
      <c r="AK512" t="str">
        <f t="shared" si="254"/>
        <v>=IF(LEAD_training_input.xlsx!A419&lt;&gt;"",LEAD_training_input.xlsx!A419,"")</v>
      </c>
      <c r="AL512" t="str">
        <f t="shared" si="254"/>
        <v>=IF(ACT_DAIL_training_input.xlsx!A419&lt;&gt;"",ACT_DAIL_training_input.xlsx!A419,"")</v>
      </c>
      <c r="AM512" t="str">
        <f t="shared" si="254"/>
        <v>=IF(FUN_COM_training_input.xlsx!A419&lt;&gt;"",FUN_COM_training_input.xlsx!A419,"")</v>
      </c>
      <c r="AN512" t="str">
        <f t="shared" si="254"/>
        <v>=IF(RESILI_training_input.xlsx!A419&lt;&gt;"",RESILI_training_input.xlsx!A419,"")</v>
      </c>
      <c r="AO512" t="str">
        <f t="shared" si="254"/>
        <v>=IF(SEL_training_input.xlsx!A419&lt;&gt;"",SEL_training_input.xlsx!A419,"")</v>
      </c>
      <c r="AP512" t="str">
        <f t="shared" si="254"/>
        <v>=IF(SEV_training_input.xlsx!A419&lt;&gt;"",SEV_training_input.xlsx!A419,"")</v>
      </c>
      <c r="AQ512" t="str">
        <f t="shared" si="254"/>
        <v>=IF(ANHEDONIA_training_input.xlsx!A419&lt;&gt;"",ANHEDONIA_training_input.xlsx!A419,"")</v>
      </c>
      <c r="AR512" t="str">
        <f t="shared" si="254"/>
        <v>=IF(ANXIOUSNESS_training_input.xlsx!A419&lt;&gt;"",ANXIOUSNESS_training_input.xlsx!A419,"")</v>
      </c>
      <c r="AS512" t="str">
        <f t="shared" si="254"/>
        <v>=IF(ATTENTION_SEEKING_training_input.xlsx!A419&lt;&gt;"",ATTENTION_SEEKING_training_input.xlsx!A419,"")</v>
      </c>
      <c r="AT512" t="str">
        <f t="shared" si="254"/>
        <v>=IF(CALLOUSNESS_training_input.xlsx!A419&lt;&gt;"",CALLOUSNESS_training_input.xlsx!A419,"")</v>
      </c>
      <c r="AU512" t="str">
        <f t="shared" si="254"/>
        <v>=IF(DECEITFULNESS_training_input.xlsx!A419&lt;&gt;"",DECEITFULNESS_training_input.xlsx!A419,"")</v>
      </c>
      <c r="AV512" t="str">
        <f t="shared" si="254"/>
        <v>=IF(DEPRESSIVITY_training_input.xlsx!A419&lt;&gt;"",DEPRESSIVITY_training_input.xlsx!A419,"")</v>
      </c>
      <c r="AW512" t="str">
        <f t="shared" si="254"/>
        <v>=IF(DISTRACTIBILITY_training_input.xlsx!A419&lt;&gt;"",DISTRACTIBILITY_training_input.xlsx!A419,"")</v>
      </c>
      <c r="AX512" t="str">
        <f t="shared" si="254"/>
        <v>=IF(ECCENTRICITY_training_input.xlsx!A419&lt;&gt;"",ECCENTRICITY_training_input.xlsx!A419,"")</v>
      </c>
      <c r="AY512" t="str">
        <f t="shared" si="254"/>
        <v>=IF(EMOTIONAL_LABILITY_training_input.xlsx!A419&lt;&gt;"",EMOTIONAL_LABILITY_training_input.xlsx!A419,"")</v>
      </c>
      <c r="AZ512" t="str">
        <f t="shared" si="254"/>
        <v>=IF(GRANDIOSITY_training_input.xlsx!A419&lt;&gt;"",GRANDIOSITY_training_input.xlsx!A419,"")</v>
      </c>
      <c r="BA512" t="str">
        <f t="shared" si="254"/>
        <v>=IF(HOSTILITY_training_input.xlsx!A419&lt;&gt;"",HOSTILITY_training_input.xlsx!A419,"")</v>
      </c>
      <c r="BB512" t="str">
        <f t="shared" si="254"/>
        <v>=IF(IMPULSIVITY_training_input.xlsx!A419&lt;&gt;"",IMPULSIVITY_training_input.xlsx!A419,"")</v>
      </c>
      <c r="BC512" t="str">
        <f t="shared" si="254"/>
        <v>=IF(INTIMACY_AVOIDANCE_training_input.xlsx!A419&lt;&gt;"",INTIMACY_AVOIDANCE_training_input.xlsx!A419,"")</v>
      </c>
      <c r="BD512" t="str">
        <f t="shared" si="254"/>
        <v>=IF(IRRESPONSIBILITY_training_input.xlsx!A419&lt;&gt;"",IRRESPONSIBILITY_training_input.xlsx!A419,"")</v>
      </c>
      <c r="BE512" t="str">
        <f t="shared" si="254"/>
        <v>=IF(MANIPULATIVENESS_training_input.xlsx!A419&lt;&gt;"",MANIPULATIVENESS_training_input.xlsx!A419,"")</v>
      </c>
      <c r="BF512" t="str">
        <f t="shared" si="254"/>
        <v>=IF(PERCEPTUAL_DYSREGULATION_training_input.xlsx!A419&lt;&gt;"",PERCEPTUAL_DYSREGULATION_training_input.xlsx!A419,"")</v>
      </c>
      <c r="BG512" t="str">
        <f t="shared" si="254"/>
        <v>=IF(PERSEVERATION_training_input.xlsx!A419&lt;&gt;"",PERSEVERATION_training_input.xlsx!A419,"")</v>
      </c>
      <c r="BH512" t="str">
        <f t="shared" si="254"/>
        <v>=IF(RESTRICTED_AFFECTIVITY_training_input.xlsx!A419&lt;&gt;"",RESTRICTED_AFFECTIVITY_training_input.xlsx!A419,"")</v>
      </c>
      <c r="BI512" t="str">
        <f t="shared" si="254"/>
        <v>=IF(RIGID_PERFECTIONISM_training_input.xlsx!A419&lt;&gt;"",RIGID_PERFECTIONISM_training_input.xlsx!A419,"")</v>
      </c>
      <c r="BJ512" t="str">
        <f t="shared" si="254"/>
        <v>=IF(RISK_TAKING_training_input.xlsx!A419&lt;&gt;"",RISK_TAKING_training_input.xlsx!A419,"")</v>
      </c>
      <c r="BK512" t="str">
        <f t="shared" si="254"/>
        <v>=IF(SEPARATION_INSECURITY_training_input.xlsx!A419&lt;&gt;"",SEPARATION_INSECURITY_training_input.xlsx!A419,"")</v>
      </c>
      <c r="BL512" t="str">
        <f t="shared" si="254"/>
        <v>=IF(SUBMISSIVENESS_training_input.xlsx!A419&lt;&gt;"",SUBMISSIVENESS_training_input.xlsx!A419,"")</v>
      </c>
      <c r="BM512" t="str">
        <f t="shared" si="254"/>
        <v>=IF(SUSPICIOUSNESS_training_input.xlsx!A419&lt;&gt;"",SUSPICIOUSNESS_training_input.xlsx!A419,"")</v>
      </c>
      <c r="BN512" t="str">
        <f t="shared" ref="BN512:CL515" si="255">CONCATENATE($A$11,BN$1,$A$12,$A512,$A$13,BN$1,$A$14,$A512,$A$15)</f>
        <v>=IF(UNUSUAL_BELIEFS_training_input.xlsx!A419&lt;&gt;"",UNUSUAL_BELIEFS_training_input.xlsx!A419,"")</v>
      </c>
      <c r="BO512" t="str">
        <f t="shared" si="255"/>
        <v>=IF(WITHDRAWAL_training_input.xlsx!A419&lt;&gt;"",WITHDRAWAL_training_input.xlsx!A419,"")</v>
      </c>
      <c r="BP512" t="str">
        <f t="shared" si="255"/>
        <v>=IF(ACT_training_input.xlsx!A419&lt;&gt;"",ACT_training_input.xlsx!A419,"")</v>
      </c>
      <c r="BQ512" t="str">
        <f t="shared" si="255"/>
        <v>=IF(DSP_training_input.xlsx!A419&lt;&gt;"",DSP_training_input.xlsx!A419,"")</v>
      </c>
      <c r="BR512" t="str">
        <f t="shared" si="255"/>
        <v>=IF(PAG_training_input.xlsx!A419&lt;&gt;"",PAG_training_input.xlsx!A419,"")</v>
      </c>
      <c r="BS512" t="str">
        <f t="shared" si="255"/>
        <v>=IF(PRO_training_input.xlsx!A419&lt;&gt;"",PRO_training_input.xlsx!A419,"")</v>
      </c>
      <c r="BT512" t="str">
        <f t="shared" si="255"/>
        <v>=IF(SPL_training_input.xlsx!A419&lt;&gt;"",SPL_training_input.xlsx!A419,"")</v>
      </c>
      <c r="BU512" t="str">
        <f t="shared" si="255"/>
        <v>=IF(WDR_training_input.xlsx!A419&lt;&gt;"",WDR_training_input.xlsx!A419,"")</v>
      </c>
      <c r="BV512" t="str">
        <f t="shared" si="255"/>
        <v>=IF(CON_training_input.xlsx!A419&lt;&gt;"",CON_training_input.xlsx!A419,"")</v>
      </c>
      <c r="BW512" t="str">
        <f t="shared" si="255"/>
        <v>=IF(DSC_training_input.xlsx!A419&lt;&gt;"",DSC_training_input.xlsx!A419,"")</v>
      </c>
      <c r="BX512" t="str">
        <f t="shared" si="255"/>
        <v>=IF(FAN_training_input.xlsx!A419&lt;&gt;"",FAN_training_input.xlsx!A419,"")</v>
      </c>
      <c r="BY512" t="str">
        <f t="shared" si="255"/>
        <v>=IF(OMN_training_input.xlsx!A419&lt;&gt;"",OMN_training_input.xlsx!A419,"")</v>
      </c>
      <c r="BZ512" t="str">
        <f t="shared" si="255"/>
        <v>=IF(REP_training_input.xlsx!A419&lt;&gt;"",REP_training_input.xlsx!A419,"")</v>
      </c>
      <c r="CA512" t="str">
        <f t="shared" si="255"/>
        <v>=IF(SOM_training_input.xlsx!A419&lt;&gt;"",SOM_training_input.xlsx!A419,"")</v>
      </c>
      <c r="CB512" t="str">
        <f t="shared" si="255"/>
        <v>=IF(SUB_training_input.xlsx!A419&lt;&gt;"",SUB_training_input.xlsx!A419,"")</v>
      </c>
      <c r="CC512" t="str">
        <f t="shared" si="255"/>
        <v>=IF(UND_training_input.xlsx!A419&lt;&gt;"",UND_training_input.xlsx!A419,"")</v>
      </c>
      <c r="CD512" t="str">
        <f t="shared" si="255"/>
        <v>=IF(ALT_training_input.xlsx!A419&lt;&gt;"",ALT_training_input.xlsx!A419,"")</v>
      </c>
      <c r="CE512" t="str">
        <f t="shared" si="255"/>
        <v>=IF(HUM_training_input.xlsx!A419&lt;&gt;"",HUM_training_input.xlsx!A419,"")</v>
      </c>
      <c r="CF512" t="str">
        <f t="shared" si="255"/>
        <v>=IF(IDL_training_input.xlsx!A419&lt;&gt;"",IDL_training_input.xlsx!A419,"")</v>
      </c>
      <c r="CG512" t="str">
        <f t="shared" si="255"/>
        <v>=IF(RFM_training_input.xlsx!A419&lt;&gt;"",RFM_training_input.xlsx!A419,"")</v>
      </c>
      <c r="CH512" t="str">
        <f t="shared" si="255"/>
        <v>=IF(DN_training_input.xlsx!A419&lt;&gt;"",DN_training_input.xlsx!A419,"")</v>
      </c>
      <c r="CI512" t="str">
        <f t="shared" si="255"/>
        <v>=IF(INT_training_input.xlsx!A419&lt;&gt;"",INT_training_input.xlsx!A419,"")</v>
      </c>
      <c r="CJ512" t="str">
        <f t="shared" si="255"/>
        <v>=IF(SUP_training_input.xlsx!A419&lt;&gt;"",SUP_training_input.xlsx!A419,"")</v>
      </c>
      <c r="CK512" t="str">
        <f t="shared" si="255"/>
        <v>=IF(ANT_training_input.xlsx!A419&lt;&gt;"",ANT_training_input.xlsx!A419,"")</v>
      </c>
      <c r="CL512" t="str">
        <f t="shared" si="255"/>
        <v>=IF(ISO_training_input.xlsx!A419&lt;&gt;"",ISO_training_input.xlsx!A419,"")</v>
      </c>
    </row>
    <row r="513" spans="1:90">
      <c r="A513">
        <v>420</v>
      </c>
      <c r="B513" t="str">
        <f t="shared" si="238"/>
        <v>=IF(SUICIDE_training_input.xlsx!A420&lt;&gt;"",SUICIDE_training_input.xlsx!A420,"")</v>
      </c>
      <c r="C513" t="str">
        <f t="shared" ref="C513:BN516" si="256">CONCATENATE($A$11,C$1,$A$12,$A513,$A$13,C$1,$A$14,$A513,$A$15)</f>
        <v>=IF(IQ_training_input.xlsx!A420&lt;&gt;"",IQ_training_input.xlsx!A420,"")</v>
      </c>
      <c r="D513" t="str">
        <f t="shared" si="256"/>
        <v>=IF(AMBIG_training_input.xlsx!A420&lt;&gt;"",AMBIG_training_input.xlsx!A420,"")</v>
      </c>
      <c r="E513" t="str">
        <f t="shared" si="256"/>
        <v>=IF(EGODYST_training_input.xlsx!A420&lt;&gt;"",EGODYST_training_input.xlsx!A420,"")</v>
      </c>
      <c r="F513" t="str">
        <f t="shared" si="256"/>
        <v>=IF(AUTISM_training_input.xlsx!A420&lt;&gt;"",AUTISM_training_input.xlsx!A420,"")</v>
      </c>
      <c r="G513" t="str">
        <f t="shared" si="256"/>
        <v>=IF(IDENTITY_training_input.xlsx!A420&lt;&gt;"",IDENTITY_training_input.xlsx!A420,"")</v>
      </c>
      <c r="H513" t="str">
        <f t="shared" si="256"/>
        <v>=IF(SELFDIR_training_input.xlsx!A420&lt;&gt;"",SELFDIR_training_input.xlsx!A420,"")</v>
      </c>
      <c r="I513" t="str">
        <f t="shared" si="256"/>
        <v>=IF(EMPATHY_training_input.xlsx!A420&lt;&gt;"",EMPATHY_training_input.xlsx!A420,"")</v>
      </c>
      <c r="J513" t="str">
        <f t="shared" si="256"/>
        <v>=IF(INTIMACY_training_input.xlsx!A420&lt;&gt;"",INTIMACY_training_input.xlsx!A420,"")</v>
      </c>
      <c r="K513" t="str">
        <f t="shared" si="256"/>
        <v>=IF(ACUTE_training_input.xlsx!A420&lt;&gt;"",ACUTE_training_input.xlsx!A420,"")</v>
      </c>
      <c r="L513" t="str">
        <f t="shared" si="256"/>
        <v>=IF(CHRONIC_training_input.xlsx!A420&lt;&gt;"",CHRONIC_training_input.xlsx!A420,"")</v>
      </c>
      <c r="M513" t="str">
        <f t="shared" si="256"/>
        <v>=IF(TRAUMA_PAST_training_input.xlsx!A420&lt;&gt;"",TRAUMA_PAST_training_input.xlsx!A420,"")</v>
      </c>
      <c r="N513" t="str">
        <f t="shared" si="256"/>
        <v>=IF(TRAUMA_PRESENT_training_input.xlsx!A420&lt;&gt;"",TRAUMA_PRESENT_training_input.xlsx!A420,"")</v>
      </c>
      <c r="O513" t="str">
        <f t="shared" si="256"/>
        <v>=IF(HOPE_training_input.xlsx!A420&lt;&gt;"",HOPE_training_input.xlsx!A420,"")</v>
      </c>
      <c r="P513" t="str">
        <f t="shared" si="256"/>
        <v>=IF(SELFAFFICACY_training_input.xlsx!A420&lt;&gt;"",SELFAFFICACY_training_input.xlsx!A420,"")</v>
      </c>
      <c r="Q513" t="str">
        <f t="shared" si="256"/>
        <v>=IF(SELFESTEEM_training_input.xlsx!A420&lt;&gt;"",SELFESTEEM_training_input.xlsx!A420,"")</v>
      </c>
      <c r="R513" t="str">
        <f t="shared" si="256"/>
        <v>=IF(WELLBEING_training_input.xlsx!A420&lt;&gt;"",WELLBEING_training_input.xlsx!A420,"")</v>
      </c>
      <c r="S513" t="str">
        <f t="shared" si="256"/>
        <v>=IF(HYPER_training_input.xlsx!A420&lt;&gt;"",HYPER_training_input.xlsx!A420,"")</v>
      </c>
      <c r="T513" t="str">
        <f t="shared" si="256"/>
        <v>=IF(AGGR_training_input.xlsx!A420&lt;&gt;"",AGGR_training_input.xlsx!A420,"")</v>
      </c>
      <c r="U513" t="str">
        <f t="shared" si="256"/>
        <v>=IF(COND_PR_training_input.xlsx!A420&lt;&gt;"",COND_PR_training_input.xlsx!A420,"")</v>
      </c>
      <c r="V513" t="str">
        <f t="shared" si="256"/>
        <v>=IF(ANXIE_training_input.xlsx!A420&lt;&gt;"",ANXIE_training_input.xlsx!A420,"")</v>
      </c>
      <c r="W513" t="str">
        <f t="shared" si="256"/>
        <v>=IF(DEPR_training_input.xlsx!A420&lt;&gt;"",DEPR_training_input.xlsx!A420,"")</v>
      </c>
      <c r="X513" t="str">
        <f t="shared" si="256"/>
        <v>=IF(SOMAT_training_input.xlsx!A420&lt;&gt;"",SOMAT_training_input.xlsx!A420,"")</v>
      </c>
      <c r="Y513" t="str">
        <f t="shared" si="256"/>
        <v>=IF(ATYPI_training_input.xlsx!A420&lt;&gt;"",ATYPI_training_input.xlsx!A420,"")</v>
      </c>
      <c r="Z513" t="str">
        <f t="shared" si="256"/>
        <v>=IF(WITHD_training_input.xlsx!A420&lt;&gt;"",WITHD_training_input.xlsx!A420,"")</v>
      </c>
      <c r="AA513" t="str">
        <f t="shared" si="256"/>
        <v>=IF(ATTE_PR_training_input.xlsx!A420&lt;&gt;"",ATTE_PR_training_input.xlsx!A420,"")</v>
      </c>
      <c r="AB513" t="str">
        <f t="shared" si="256"/>
        <v>=IF(ANG_CONT_training_input.xlsx!A420&lt;&gt;"",ANG_CONT_training_input.xlsx!A420,"")</v>
      </c>
      <c r="AC513" t="str">
        <f t="shared" si="256"/>
        <v>=IF(DEV_SOC_DIS_training_input.xlsx!A420&lt;&gt;"",DEV_SOC_DIS_training_input.xlsx!A420,"")</v>
      </c>
      <c r="AD513" t="str">
        <f t="shared" si="256"/>
        <v>=IF(BULLY_training_input.xlsx!A420&lt;&gt;"",BULLY_training_input.xlsx!A420,"")</v>
      </c>
      <c r="AE513" t="str">
        <f t="shared" si="256"/>
        <v>=IF(EMOT_SELF_C_training_input.xlsx!A420&lt;&gt;"",EMOT_SELF_C_training_input.xlsx!A420,"")</v>
      </c>
      <c r="AF513" t="str">
        <f t="shared" si="256"/>
        <v>=IF(EXE_FUN_training_input.xlsx!A420&lt;&gt;"",EXE_FUN_training_input.xlsx!A420,"")</v>
      </c>
      <c r="AG513" t="str">
        <f t="shared" si="256"/>
        <v>=IF(MANIA_training_input.xlsx!A420&lt;&gt;"",MANIA_training_input.xlsx!A420,"")</v>
      </c>
      <c r="AH513" t="str">
        <f t="shared" si="256"/>
        <v>=IF(NEG_EMOT_training_input.xlsx!A420&lt;&gt;"",NEG_EMOT_training_input.xlsx!A420,"")</v>
      </c>
      <c r="AI513" t="str">
        <f t="shared" si="256"/>
        <v>=IF(ADAPT_training_input.xlsx!A420&lt;&gt;"",ADAPT_training_input.xlsx!A420,"")</v>
      </c>
      <c r="AJ513" t="str">
        <f t="shared" si="256"/>
        <v>=IF(SOC_SK_training_input.xlsx!A420&lt;&gt;"",SOC_SK_training_input.xlsx!A420,"")</v>
      </c>
      <c r="AK513" t="str">
        <f t="shared" si="256"/>
        <v>=IF(LEAD_training_input.xlsx!A420&lt;&gt;"",LEAD_training_input.xlsx!A420,"")</v>
      </c>
      <c r="AL513" t="str">
        <f t="shared" si="256"/>
        <v>=IF(ACT_DAIL_training_input.xlsx!A420&lt;&gt;"",ACT_DAIL_training_input.xlsx!A420,"")</v>
      </c>
      <c r="AM513" t="str">
        <f t="shared" si="256"/>
        <v>=IF(FUN_COM_training_input.xlsx!A420&lt;&gt;"",FUN_COM_training_input.xlsx!A420,"")</v>
      </c>
      <c r="AN513" t="str">
        <f t="shared" si="256"/>
        <v>=IF(RESILI_training_input.xlsx!A420&lt;&gt;"",RESILI_training_input.xlsx!A420,"")</v>
      </c>
      <c r="AO513" t="str">
        <f t="shared" si="256"/>
        <v>=IF(SEL_training_input.xlsx!A420&lt;&gt;"",SEL_training_input.xlsx!A420,"")</v>
      </c>
      <c r="AP513" t="str">
        <f t="shared" si="256"/>
        <v>=IF(SEV_training_input.xlsx!A420&lt;&gt;"",SEV_training_input.xlsx!A420,"")</v>
      </c>
      <c r="AQ513" t="str">
        <f t="shared" si="256"/>
        <v>=IF(ANHEDONIA_training_input.xlsx!A420&lt;&gt;"",ANHEDONIA_training_input.xlsx!A420,"")</v>
      </c>
      <c r="AR513" t="str">
        <f t="shared" si="256"/>
        <v>=IF(ANXIOUSNESS_training_input.xlsx!A420&lt;&gt;"",ANXIOUSNESS_training_input.xlsx!A420,"")</v>
      </c>
      <c r="AS513" t="str">
        <f t="shared" si="256"/>
        <v>=IF(ATTENTION_SEEKING_training_input.xlsx!A420&lt;&gt;"",ATTENTION_SEEKING_training_input.xlsx!A420,"")</v>
      </c>
      <c r="AT513" t="str">
        <f t="shared" si="256"/>
        <v>=IF(CALLOUSNESS_training_input.xlsx!A420&lt;&gt;"",CALLOUSNESS_training_input.xlsx!A420,"")</v>
      </c>
      <c r="AU513" t="str">
        <f t="shared" si="256"/>
        <v>=IF(DECEITFULNESS_training_input.xlsx!A420&lt;&gt;"",DECEITFULNESS_training_input.xlsx!A420,"")</v>
      </c>
      <c r="AV513" t="str">
        <f t="shared" si="256"/>
        <v>=IF(DEPRESSIVITY_training_input.xlsx!A420&lt;&gt;"",DEPRESSIVITY_training_input.xlsx!A420,"")</v>
      </c>
      <c r="AW513" t="str">
        <f t="shared" si="256"/>
        <v>=IF(DISTRACTIBILITY_training_input.xlsx!A420&lt;&gt;"",DISTRACTIBILITY_training_input.xlsx!A420,"")</v>
      </c>
      <c r="AX513" t="str">
        <f t="shared" si="256"/>
        <v>=IF(ECCENTRICITY_training_input.xlsx!A420&lt;&gt;"",ECCENTRICITY_training_input.xlsx!A420,"")</v>
      </c>
      <c r="AY513" t="str">
        <f t="shared" si="256"/>
        <v>=IF(EMOTIONAL_LABILITY_training_input.xlsx!A420&lt;&gt;"",EMOTIONAL_LABILITY_training_input.xlsx!A420,"")</v>
      </c>
      <c r="AZ513" t="str">
        <f t="shared" si="256"/>
        <v>=IF(GRANDIOSITY_training_input.xlsx!A420&lt;&gt;"",GRANDIOSITY_training_input.xlsx!A420,"")</v>
      </c>
      <c r="BA513" t="str">
        <f t="shared" si="256"/>
        <v>=IF(HOSTILITY_training_input.xlsx!A420&lt;&gt;"",HOSTILITY_training_input.xlsx!A420,"")</v>
      </c>
      <c r="BB513" t="str">
        <f t="shared" si="256"/>
        <v>=IF(IMPULSIVITY_training_input.xlsx!A420&lt;&gt;"",IMPULSIVITY_training_input.xlsx!A420,"")</v>
      </c>
      <c r="BC513" t="str">
        <f t="shared" si="256"/>
        <v>=IF(INTIMACY_AVOIDANCE_training_input.xlsx!A420&lt;&gt;"",INTIMACY_AVOIDANCE_training_input.xlsx!A420,"")</v>
      </c>
      <c r="BD513" t="str">
        <f t="shared" si="256"/>
        <v>=IF(IRRESPONSIBILITY_training_input.xlsx!A420&lt;&gt;"",IRRESPONSIBILITY_training_input.xlsx!A420,"")</v>
      </c>
      <c r="BE513" t="str">
        <f t="shared" si="256"/>
        <v>=IF(MANIPULATIVENESS_training_input.xlsx!A420&lt;&gt;"",MANIPULATIVENESS_training_input.xlsx!A420,"")</v>
      </c>
      <c r="BF513" t="str">
        <f t="shared" si="256"/>
        <v>=IF(PERCEPTUAL_DYSREGULATION_training_input.xlsx!A420&lt;&gt;"",PERCEPTUAL_DYSREGULATION_training_input.xlsx!A420,"")</v>
      </c>
      <c r="BG513" t="str">
        <f t="shared" si="256"/>
        <v>=IF(PERSEVERATION_training_input.xlsx!A420&lt;&gt;"",PERSEVERATION_training_input.xlsx!A420,"")</v>
      </c>
      <c r="BH513" t="str">
        <f t="shared" si="256"/>
        <v>=IF(RESTRICTED_AFFECTIVITY_training_input.xlsx!A420&lt;&gt;"",RESTRICTED_AFFECTIVITY_training_input.xlsx!A420,"")</v>
      </c>
      <c r="BI513" t="str">
        <f t="shared" si="256"/>
        <v>=IF(RIGID_PERFECTIONISM_training_input.xlsx!A420&lt;&gt;"",RIGID_PERFECTIONISM_training_input.xlsx!A420,"")</v>
      </c>
      <c r="BJ513" t="str">
        <f t="shared" si="256"/>
        <v>=IF(RISK_TAKING_training_input.xlsx!A420&lt;&gt;"",RISK_TAKING_training_input.xlsx!A420,"")</v>
      </c>
      <c r="BK513" t="str">
        <f t="shared" si="256"/>
        <v>=IF(SEPARATION_INSECURITY_training_input.xlsx!A420&lt;&gt;"",SEPARATION_INSECURITY_training_input.xlsx!A420,"")</v>
      </c>
      <c r="BL513" t="str">
        <f t="shared" si="256"/>
        <v>=IF(SUBMISSIVENESS_training_input.xlsx!A420&lt;&gt;"",SUBMISSIVENESS_training_input.xlsx!A420,"")</v>
      </c>
      <c r="BM513" t="str">
        <f t="shared" si="256"/>
        <v>=IF(SUSPICIOUSNESS_training_input.xlsx!A420&lt;&gt;"",SUSPICIOUSNESS_training_input.xlsx!A420,"")</v>
      </c>
      <c r="BN513" t="str">
        <f t="shared" si="256"/>
        <v>=IF(UNUSUAL_BELIEFS_training_input.xlsx!A420&lt;&gt;"",UNUSUAL_BELIEFS_training_input.xlsx!A420,"")</v>
      </c>
      <c r="BO513" t="str">
        <f t="shared" si="255"/>
        <v>=IF(WITHDRAWAL_training_input.xlsx!A420&lt;&gt;"",WITHDRAWAL_training_input.xlsx!A420,"")</v>
      </c>
      <c r="BP513" t="str">
        <f t="shared" si="255"/>
        <v>=IF(ACT_training_input.xlsx!A420&lt;&gt;"",ACT_training_input.xlsx!A420,"")</v>
      </c>
      <c r="BQ513" t="str">
        <f t="shared" si="255"/>
        <v>=IF(DSP_training_input.xlsx!A420&lt;&gt;"",DSP_training_input.xlsx!A420,"")</v>
      </c>
      <c r="BR513" t="str">
        <f t="shared" si="255"/>
        <v>=IF(PAG_training_input.xlsx!A420&lt;&gt;"",PAG_training_input.xlsx!A420,"")</v>
      </c>
      <c r="BS513" t="str">
        <f t="shared" si="255"/>
        <v>=IF(PRO_training_input.xlsx!A420&lt;&gt;"",PRO_training_input.xlsx!A420,"")</v>
      </c>
      <c r="BT513" t="str">
        <f t="shared" si="255"/>
        <v>=IF(SPL_training_input.xlsx!A420&lt;&gt;"",SPL_training_input.xlsx!A420,"")</v>
      </c>
      <c r="BU513" t="str">
        <f t="shared" si="255"/>
        <v>=IF(WDR_training_input.xlsx!A420&lt;&gt;"",WDR_training_input.xlsx!A420,"")</v>
      </c>
      <c r="BV513" t="str">
        <f t="shared" si="255"/>
        <v>=IF(CON_training_input.xlsx!A420&lt;&gt;"",CON_training_input.xlsx!A420,"")</v>
      </c>
      <c r="BW513" t="str">
        <f t="shared" si="255"/>
        <v>=IF(DSC_training_input.xlsx!A420&lt;&gt;"",DSC_training_input.xlsx!A420,"")</v>
      </c>
      <c r="BX513" t="str">
        <f t="shared" si="255"/>
        <v>=IF(FAN_training_input.xlsx!A420&lt;&gt;"",FAN_training_input.xlsx!A420,"")</v>
      </c>
      <c r="BY513" t="str">
        <f t="shared" si="255"/>
        <v>=IF(OMN_training_input.xlsx!A420&lt;&gt;"",OMN_training_input.xlsx!A420,"")</v>
      </c>
      <c r="BZ513" t="str">
        <f t="shared" si="255"/>
        <v>=IF(REP_training_input.xlsx!A420&lt;&gt;"",REP_training_input.xlsx!A420,"")</v>
      </c>
      <c r="CA513" t="str">
        <f t="shared" si="255"/>
        <v>=IF(SOM_training_input.xlsx!A420&lt;&gt;"",SOM_training_input.xlsx!A420,"")</v>
      </c>
      <c r="CB513" t="str">
        <f t="shared" si="255"/>
        <v>=IF(SUB_training_input.xlsx!A420&lt;&gt;"",SUB_training_input.xlsx!A420,"")</v>
      </c>
      <c r="CC513" t="str">
        <f t="shared" si="255"/>
        <v>=IF(UND_training_input.xlsx!A420&lt;&gt;"",UND_training_input.xlsx!A420,"")</v>
      </c>
      <c r="CD513" t="str">
        <f t="shared" si="255"/>
        <v>=IF(ALT_training_input.xlsx!A420&lt;&gt;"",ALT_training_input.xlsx!A420,"")</v>
      </c>
      <c r="CE513" t="str">
        <f t="shared" si="255"/>
        <v>=IF(HUM_training_input.xlsx!A420&lt;&gt;"",HUM_training_input.xlsx!A420,"")</v>
      </c>
      <c r="CF513" t="str">
        <f t="shared" si="255"/>
        <v>=IF(IDL_training_input.xlsx!A420&lt;&gt;"",IDL_training_input.xlsx!A420,"")</v>
      </c>
      <c r="CG513" t="str">
        <f t="shared" si="255"/>
        <v>=IF(RFM_training_input.xlsx!A420&lt;&gt;"",RFM_training_input.xlsx!A420,"")</v>
      </c>
      <c r="CH513" t="str">
        <f t="shared" si="255"/>
        <v>=IF(DN_training_input.xlsx!A420&lt;&gt;"",DN_training_input.xlsx!A420,"")</v>
      </c>
      <c r="CI513" t="str">
        <f t="shared" si="255"/>
        <v>=IF(INT_training_input.xlsx!A420&lt;&gt;"",INT_training_input.xlsx!A420,"")</v>
      </c>
      <c r="CJ513" t="str">
        <f t="shared" si="255"/>
        <v>=IF(SUP_training_input.xlsx!A420&lt;&gt;"",SUP_training_input.xlsx!A420,"")</v>
      </c>
      <c r="CK513" t="str">
        <f t="shared" si="255"/>
        <v>=IF(ANT_training_input.xlsx!A420&lt;&gt;"",ANT_training_input.xlsx!A420,"")</v>
      </c>
      <c r="CL513" t="str">
        <f t="shared" si="255"/>
        <v>=IF(ISO_training_input.xlsx!A420&lt;&gt;"",ISO_training_input.xlsx!A420,"")</v>
      </c>
    </row>
    <row r="514" spans="1:90">
      <c r="A514">
        <v>421</v>
      </c>
      <c r="B514" t="str">
        <f t="shared" si="238"/>
        <v>=IF(SUICIDE_training_input.xlsx!A421&lt;&gt;"",SUICIDE_training_input.xlsx!A421,"")</v>
      </c>
      <c r="C514" t="str">
        <f t="shared" si="256"/>
        <v>=IF(IQ_training_input.xlsx!A421&lt;&gt;"",IQ_training_input.xlsx!A421,"")</v>
      </c>
      <c r="D514" t="str">
        <f t="shared" si="256"/>
        <v>=IF(AMBIG_training_input.xlsx!A421&lt;&gt;"",AMBIG_training_input.xlsx!A421,"")</v>
      </c>
      <c r="E514" t="str">
        <f t="shared" si="256"/>
        <v>=IF(EGODYST_training_input.xlsx!A421&lt;&gt;"",EGODYST_training_input.xlsx!A421,"")</v>
      </c>
      <c r="F514" t="str">
        <f t="shared" si="256"/>
        <v>=IF(AUTISM_training_input.xlsx!A421&lt;&gt;"",AUTISM_training_input.xlsx!A421,"")</v>
      </c>
      <c r="G514" t="str">
        <f t="shared" si="256"/>
        <v>=IF(IDENTITY_training_input.xlsx!A421&lt;&gt;"",IDENTITY_training_input.xlsx!A421,"")</v>
      </c>
      <c r="H514" t="str">
        <f t="shared" si="256"/>
        <v>=IF(SELFDIR_training_input.xlsx!A421&lt;&gt;"",SELFDIR_training_input.xlsx!A421,"")</v>
      </c>
      <c r="I514" t="str">
        <f t="shared" si="256"/>
        <v>=IF(EMPATHY_training_input.xlsx!A421&lt;&gt;"",EMPATHY_training_input.xlsx!A421,"")</v>
      </c>
      <c r="J514" t="str">
        <f t="shared" si="256"/>
        <v>=IF(INTIMACY_training_input.xlsx!A421&lt;&gt;"",INTIMACY_training_input.xlsx!A421,"")</v>
      </c>
      <c r="K514" t="str">
        <f t="shared" si="256"/>
        <v>=IF(ACUTE_training_input.xlsx!A421&lt;&gt;"",ACUTE_training_input.xlsx!A421,"")</v>
      </c>
      <c r="L514" t="str">
        <f t="shared" si="256"/>
        <v>=IF(CHRONIC_training_input.xlsx!A421&lt;&gt;"",CHRONIC_training_input.xlsx!A421,"")</v>
      </c>
      <c r="M514" t="str">
        <f t="shared" si="256"/>
        <v>=IF(TRAUMA_PAST_training_input.xlsx!A421&lt;&gt;"",TRAUMA_PAST_training_input.xlsx!A421,"")</v>
      </c>
      <c r="N514" t="str">
        <f t="shared" si="256"/>
        <v>=IF(TRAUMA_PRESENT_training_input.xlsx!A421&lt;&gt;"",TRAUMA_PRESENT_training_input.xlsx!A421,"")</v>
      </c>
      <c r="O514" t="str">
        <f t="shared" si="256"/>
        <v>=IF(HOPE_training_input.xlsx!A421&lt;&gt;"",HOPE_training_input.xlsx!A421,"")</v>
      </c>
      <c r="P514" t="str">
        <f t="shared" si="256"/>
        <v>=IF(SELFAFFICACY_training_input.xlsx!A421&lt;&gt;"",SELFAFFICACY_training_input.xlsx!A421,"")</v>
      </c>
      <c r="Q514" t="str">
        <f t="shared" si="256"/>
        <v>=IF(SELFESTEEM_training_input.xlsx!A421&lt;&gt;"",SELFESTEEM_training_input.xlsx!A421,"")</v>
      </c>
      <c r="R514" t="str">
        <f t="shared" si="256"/>
        <v>=IF(WELLBEING_training_input.xlsx!A421&lt;&gt;"",WELLBEING_training_input.xlsx!A421,"")</v>
      </c>
      <c r="S514" t="str">
        <f t="shared" si="256"/>
        <v>=IF(HYPER_training_input.xlsx!A421&lt;&gt;"",HYPER_training_input.xlsx!A421,"")</v>
      </c>
      <c r="T514" t="str">
        <f t="shared" si="256"/>
        <v>=IF(AGGR_training_input.xlsx!A421&lt;&gt;"",AGGR_training_input.xlsx!A421,"")</v>
      </c>
      <c r="U514" t="str">
        <f t="shared" si="256"/>
        <v>=IF(COND_PR_training_input.xlsx!A421&lt;&gt;"",COND_PR_training_input.xlsx!A421,"")</v>
      </c>
      <c r="V514" t="str">
        <f t="shared" si="256"/>
        <v>=IF(ANXIE_training_input.xlsx!A421&lt;&gt;"",ANXIE_training_input.xlsx!A421,"")</v>
      </c>
      <c r="W514" t="str">
        <f t="shared" si="256"/>
        <v>=IF(DEPR_training_input.xlsx!A421&lt;&gt;"",DEPR_training_input.xlsx!A421,"")</v>
      </c>
      <c r="X514" t="str">
        <f t="shared" si="256"/>
        <v>=IF(SOMAT_training_input.xlsx!A421&lt;&gt;"",SOMAT_training_input.xlsx!A421,"")</v>
      </c>
      <c r="Y514" t="str">
        <f t="shared" si="256"/>
        <v>=IF(ATYPI_training_input.xlsx!A421&lt;&gt;"",ATYPI_training_input.xlsx!A421,"")</v>
      </c>
      <c r="Z514" t="str">
        <f t="shared" si="256"/>
        <v>=IF(WITHD_training_input.xlsx!A421&lt;&gt;"",WITHD_training_input.xlsx!A421,"")</v>
      </c>
      <c r="AA514" t="str">
        <f t="shared" si="256"/>
        <v>=IF(ATTE_PR_training_input.xlsx!A421&lt;&gt;"",ATTE_PR_training_input.xlsx!A421,"")</v>
      </c>
      <c r="AB514" t="str">
        <f t="shared" si="256"/>
        <v>=IF(ANG_CONT_training_input.xlsx!A421&lt;&gt;"",ANG_CONT_training_input.xlsx!A421,"")</v>
      </c>
      <c r="AC514" t="str">
        <f t="shared" si="256"/>
        <v>=IF(DEV_SOC_DIS_training_input.xlsx!A421&lt;&gt;"",DEV_SOC_DIS_training_input.xlsx!A421,"")</v>
      </c>
      <c r="AD514" t="str">
        <f t="shared" si="256"/>
        <v>=IF(BULLY_training_input.xlsx!A421&lt;&gt;"",BULLY_training_input.xlsx!A421,"")</v>
      </c>
      <c r="AE514" t="str">
        <f t="shared" si="256"/>
        <v>=IF(EMOT_SELF_C_training_input.xlsx!A421&lt;&gt;"",EMOT_SELF_C_training_input.xlsx!A421,"")</v>
      </c>
      <c r="AF514" t="str">
        <f t="shared" si="256"/>
        <v>=IF(EXE_FUN_training_input.xlsx!A421&lt;&gt;"",EXE_FUN_training_input.xlsx!A421,"")</v>
      </c>
      <c r="AG514" t="str">
        <f t="shared" si="256"/>
        <v>=IF(MANIA_training_input.xlsx!A421&lt;&gt;"",MANIA_training_input.xlsx!A421,"")</v>
      </c>
      <c r="AH514" t="str">
        <f t="shared" si="256"/>
        <v>=IF(NEG_EMOT_training_input.xlsx!A421&lt;&gt;"",NEG_EMOT_training_input.xlsx!A421,"")</v>
      </c>
      <c r="AI514" t="str">
        <f t="shared" si="256"/>
        <v>=IF(ADAPT_training_input.xlsx!A421&lt;&gt;"",ADAPT_training_input.xlsx!A421,"")</v>
      </c>
      <c r="AJ514" t="str">
        <f t="shared" si="256"/>
        <v>=IF(SOC_SK_training_input.xlsx!A421&lt;&gt;"",SOC_SK_training_input.xlsx!A421,"")</v>
      </c>
      <c r="AK514" t="str">
        <f t="shared" si="256"/>
        <v>=IF(LEAD_training_input.xlsx!A421&lt;&gt;"",LEAD_training_input.xlsx!A421,"")</v>
      </c>
      <c r="AL514" t="str">
        <f t="shared" si="256"/>
        <v>=IF(ACT_DAIL_training_input.xlsx!A421&lt;&gt;"",ACT_DAIL_training_input.xlsx!A421,"")</v>
      </c>
      <c r="AM514" t="str">
        <f t="shared" si="256"/>
        <v>=IF(FUN_COM_training_input.xlsx!A421&lt;&gt;"",FUN_COM_training_input.xlsx!A421,"")</v>
      </c>
      <c r="AN514" t="str">
        <f t="shared" si="256"/>
        <v>=IF(RESILI_training_input.xlsx!A421&lt;&gt;"",RESILI_training_input.xlsx!A421,"")</v>
      </c>
      <c r="AO514" t="str">
        <f t="shared" si="256"/>
        <v>=IF(SEL_training_input.xlsx!A421&lt;&gt;"",SEL_training_input.xlsx!A421,"")</v>
      </c>
      <c r="AP514" t="str">
        <f t="shared" si="256"/>
        <v>=IF(SEV_training_input.xlsx!A421&lt;&gt;"",SEV_training_input.xlsx!A421,"")</v>
      </c>
      <c r="AQ514" t="str">
        <f t="shared" si="256"/>
        <v>=IF(ANHEDONIA_training_input.xlsx!A421&lt;&gt;"",ANHEDONIA_training_input.xlsx!A421,"")</v>
      </c>
      <c r="AR514" t="str">
        <f t="shared" si="256"/>
        <v>=IF(ANXIOUSNESS_training_input.xlsx!A421&lt;&gt;"",ANXIOUSNESS_training_input.xlsx!A421,"")</v>
      </c>
      <c r="AS514" t="str">
        <f t="shared" si="256"/>
        <v>=IF(ATTENTION_SEEKING_training_input.xlsx!A421&lt;&gt;"",ATTENTION_SEEKING_training_input.xlsx!A421,"")</v>
      </c>
      <c r="AT514" t="str">
        <f t="shared" si="256"/>
        <v>=IF(CALLOUSNESS_training_input.xlsx!A421&lt;&gt;"",CALLOUSNESS_training_input.xlsx!A421,"")</v>
      </c>
      <c r="AU514" t="str">
        <f t="shared" si="256"/>
        <v>=IF(DECEITFULNESS_training_input.xlsx!A421&lt;&gt;"",DECEITFULNESS_training_input.xlsx!A421,"")</v>
      </c>
      <c r="AV514" t="str">
        <f t="shared" si="256"/>
        <v>=IF(DEPRESSIVITY_training_input.xlsx!A421&lt;&gt;"",DEPRESSIVITY_training_input.xlsx!A421,"")</v>
      </c>
      <c r="AW514" t="str">
        <f t="shared" si="256"/>
        <v>=IF(DISTRACTIBILITY_training_input.xlsx!A421&lt;&gt;"",DISTRACTIBILITY_training_input.xlsx!A421,"")</v>
      </c>
      <c r="AX514" t="str">
        <f t="shared" si="256"/>
        <v>=IF(ECCENTRICITY_training_input.xlsx!A421&lt;&gt;"",ECCENTRICITY_training_input.xlsx!A421,"")</v>
      </c>
      <c r="AY514" t="str">
        <f t="shared" si="256"/>
        <v>=IF(EMOTIONAL_LABILITY_training_input.xlsx!A421&lt;&gt;"",EMOTIONAL_LABILITY_training_input.xlsx!A421,"")</v>
      </c>
      <c r="AZ514" t="str">
        <f t="shared" si="256"/>
        <v>=IF(GRANDIOSITY_training_input.xlsx!A421&lt;&gt;"",GRANDIOSITY_training_input.xlsx!A421,"")</v>
      </c>
      <c r="BA514" t="str">
        <f t="shared" si="256"/>
        <v>=IF(HOSTILITY_training_input.xlsx!A421&lt;&gt;"",HOSTILITY_training_input.xlsx!A421,"")</v>
      </c>
      <c r="BB514" t="str">
        <f t="shared" si="256"/>
        <v>=IF(IMPULSIVITY_training_input.xlsx!A421&lt;&gt;"",IMPULSIVITY_training_input.xlsx!A421,"")</v>
      </c>
      <c r="BC514" t="str">
        <f t="shared" si="256"/>
        <v>=IF(INTIMACY_AVOIDANCE_training_input.xlsx!A421&lt;&gt;"",INTIMACY_AVOIDANCE_training_input.xlsx!A421,"")</v>
      </c>
      <c r="BD514" t="str">
        <f t="shared" si="256"/>
        <v>=IF(IRRESPONSIBILITY_training_input.xlsx!A421&lt;&gt;"",IRRESPONSIBILITY_training_input.xlsx!A421,"")</v>
      </c>
      <c r="BE514" t="str">
        <f t="shared" si="256"/>
        <v>=IF(MANIPULATIVENESS_training_input.xlsx!A421&lt;&gt;"",MANIPULATIVENESS_training_input.xlsx!A421,"")</v>
      </c>
      <c r="BF514" t="str">
        <f t="shared" si="256"/>
        <v>=IF(PERCEPTUAL_DYSREGULATION_training_input.xlsx!A421&lt;&gt;"",PERCEPTUAL_DYSREGULATION_training_input.xlsx!A421,"")</v>
      </c>
      <c r="BG514" t="str">
        <f t="shared" si="256"/>
        <v>=IF(PERSEVERATION_training_input.xlsx!A421&lt;&gt;"",PERSEVERATION_training_input.xlsx!A421,"")</v>
      </c>
      <c r="BH514" t="str">
        <f t="shared" si="256"/>
        <v>=IF(RESTRICTED_AFFECTIVITY_training_input.xlsx!A421&lt;&gt;"",RESTRICTED_AFFECTIVITY_training_input.xlsx!A421,"")</v>
      </c>
      <c r="BI514" t="str">
        <f t="shared" si="256"/>
        <v>=IF(RIGID_PERFECTIONISM_training_input.xlsx!A421&lt;&gt;"",RIGID_PERFECTIONISM_training_input.xlsx!A421,"")</v>
      </c>
      <c r="BJ514" t="str">
        <f t="shared" si="256"/>
        <v>=IF(RISK_TAKING_training_input.xlsx!A421&lt;&gt;"",RISK_TAKING_training_input.xlsx!A421,"")</v>
      </c>
      <c r="BK514" t="str">
        <f t="shared" si="256"/>
        <v>=IF(SEPARATION_INSECURITY_training_input.xlsx!A421&lt;&gt;"",SEPARATION_INSECURITY_training_input.xlsx!A421,"")</v>
      </c>
      <c r="BL514" t="str">
        <f t="shared" si="256"/>
        <v>=IF(SUBMISSIVENESS_training_input.xlsx!A421&lt;&gt;"",SUBMISSIVENESS_training_input.xlsx!A421,"")</v>
      </c>
      <c r="BM514" t="str">
        <f t="shared" si="256"/>
        <v>=IF(SUSPICIOUSNESS_training_input.xlsx!A421&lt;&gt;"",SUSPICIOUSNESS_training_input.xlsx!A421,"")</v>
      </c>
      <c r="BN514" t="str">
        <f t="shared" si="256"/>
        <v>=IF(UNUSUAL_BELIEFS_training_input.xlsx!A421&lt;&gt;"",UNUSUAL_BELIEFS_training_input.xlsx!A421,"")</v>
      </c>
      <c r="BO514" t="str">
        <f t="shared" si="255"/>
        <v>=IF(WITHDRAWAL_training_input.xlsx!A421&lt;&gt;"",WITHDRAWAL_training_input.xlsx!A421,"")</v>
      </c>
      <c r="BP514" t="str">
        <f t="shared" si="255"/>
        <v>=IF(ACT_training_input.xlsx!A421&lt;&gt;"",ACT_training_input.xlsx!A421,"")</v>
      </c>
      <c r="BQ514" t="str">
        <f t="shared" si="255"/>
        <v>=IF(DSP_training_input.xlsx!A421&lt;&gt;"",DSP_training_input.xlsx!A421,"")</v>
      </c>
      <c r="BR514" t="str">
        <f t="shared" si="255"/>
        <v>=IF(PAG_training_input.xlsx!A421&lt;&gt;"",PAG_training_input.xlsx!A421,"")</v>
      </c>
      <c r="BS514" t="str">
        <f t="shared" si="255"/>
        <v>=IF(PRO_training_input.xlsx!A421&lt;&gt;"",PRO_training_input.xlsx!A421,"")</v>
      </c>
      <c r="BT514" t="str">
        <f t="shared" si="255"/>
        <v>=IF(SPL_training_input.xlsx!A421&lt;&gt;"",SPL_training_input.xlsx!A421,"")</v>
      </c>
      <c r="BU514" t="str">
        <f t="shared" si="255"/>
        <v>=IF(WDR_training_input.xlsx!A421&lt;&gt;"",WDR_training_input.xlsx!A421,"")</v>
      </c>
      <c r="BV514" t="str">
        <f t="shared" si="255"/>
        <v>=IF(CON_training_input.xlsx!A421&lt;&gt;"",CON_training_input.xlsx!A421,"")</v>
      </c>
      <c r="BW514" t="str">
        <f t="shared" si="255"/>
        <v>=IF(DSC_training_input.xlsx!A421&lt;&gt;"",DSC_training_input.xlsx!A421,"")</v>
      </c>
      <c r="BX514" t="str">
        <f t="shared" si="255"/>
        <v>=IF(FAN_training_input.xlsx!A421&lt;&gt;"",FAN_training_input.xlsx!A421,"")</v>
      </c>
      <c r="BY514" t="str">
        <f t="shared" si="255"/>
        <v>=IF(OMN_training_input.xlsx!A421&lt;&gt;"",OMN_training_input.xlsx!A421,"")</v>
      </c>
      <c r="BZ514" t="str">
        <f t="shared" si="255"/>
        <v>=IF(REP_training_input.xlsx!A421&lt;&gt;"",REP_training_input.xlsx!A421,"")</v>
      </c>
      <c r="CA514" t="str">
        <f t="shared" si="255"/>
        <v>=IF(SOM_training_input.xlsx!A421&lt;&gt;"",SOM_training_input.xlsx!A421,"")</v>
      </c>
      <c r="CB514" t="str">
        <f t="shared" si="255"/>
        <v>=IF(SUB_training_input.xlsx!A421&lt;&gt;"",SUB_training_input.xlsx!A421,"")</v>
      </c>
      <c r="CC514" t="str">
        <f t="shared" si="255"/>
        <v>=IF(UND_training_input.xlsx!A421&lt;&gt;"",UND_training_input.xlsx!A421,"")</v>
      </c>
      <c r="CD514" t="str">
        <f t="shared" si="255"/>
        <v>=IF(ALT_training_input.xlsx!A421&lt;&gt;"",ALT_training_input.xlsx!A421,"")</v>
      </c>
      <c r="CE514" t="str">
        <f t="shared" si="255"/>
        <v>=IF(HUM_training_input.xlsx!A421&lt;&gt;"",HUM_training_input.xlsx!A421,"")</v>
      </c>
      <c r="CF514" t="str">
        <f t="shared" si="255"/>
        <v>=IF(IDL_training_input.xlsx!A421&lt;&gt;"",IDL_training_input.xlsx!A421,"")</v>
      </c>
      <c r="CG514" t="str">
        <f t="shared" si="255"/>
        <v>=IF(RFM_training_input.xlsx!A421&lt;&gt;"",RFM_training_input.xlsx!A421,"")</v>
      </c>
      <c r="CH514" t="str">
        <f t="shared" si="255"/>
        <v>=IF(DN_training_input.xlsx!A421&lt;&gt;"",DN_training_input.xlsx!A421,"")</v>
      </c>
      <c r="CI514" t="str">
        <f t="shared" si="255"/>
        <v>=IF(INT_training_input.xlsx!A421&lt;&gt;"",INT_training_input.xlsx!A421,"")</v>
      </c>
      <c r="CJ514" t="str">
        <f t="shared" si="255"/>
        <v>=IF(SUP_training_input.xlsx!A421&lt;&gt;"",SUP_training_input.xlsx!A421,"")</v>
      </c>
      <c r="CK514" t="str">
        <f t="shared" si="255"/>
        <v>=IF(ANT_training_input.xlsx!A421&lt;&gt;"",ANT_training_input.xlsx!A421,"")</v>
      </c>
      <c r="CL514" t="str">
        <f t="shared" si="255"/>
        <v>=IF(ISO_training_input.xlsx!A421&lt;&gt;"",ISO_training_input.xlsx!A421,"")</v>
      </c>
    </row>
    <row r="515" spans="1:90">
      <c r="A515">
        <v>422</v>
      </c>
      <c r="B515" t="str">
        <f t="shared" si="238"/>
        <v>=IF(SUICIDE_training_input.xlsx!A422&lt;&gt;"",SUICIDE_training_input.xlsx!A422,"")</v>
      </c>
      <c r="C515" t="str">
        <f t="shared" si="256"/>
        <v>=IF(IQ_training_input.xlsx!A422&lt;&gt;"",IQ_training_input.xlsx!A422,"")</v>
      </c>
      <c r="D515" t="str">
        <f t="shared" si="256"/>
        <v>=IF(AMBIG_training_input.xlsx!A422&lt;&gt;"",AMBIG_training_input.xlsx!A422,"")</v>
      </c>
      <c r="E515" t="str">
        <f t="shared" si="256"/>
        <v>=IF(EGODYST_training_input.xlsx!A422&lt;&gt;"",EGODYST_training_input.xlsx!A422,"")</v>
      </c>
      <c r="F515" t="str">
        <f t="shared" si="256"/>
        <v>=IF(AUTISM_training_input.xlsx!A422&lt;&gt;"",AUTISM_training_input.xlsx!A422,"")</v>
      </c>
      <c r="G515" t="str">
        <f t="shared" si="256"/>
        <v>=IF(IDENTITY_training_input.xlsx!A422&lt;&gt;"",IDENTITY_training_input.xlsx!A422,"")</v>
      </c>
      <c r="H515" t="str">
        <f t="shared" si="256"/>
        <v>=IF(SELFDIR_training_input.xlsx!A422&lt;&gt;"",SELFDIR_training_input.xlsx!A422,"")</v>
      </c>
      <c r="I515" t="str">
        <f t="shared" si="256"/>
        <v>=IF(EMPATHY_training_input.xlsx!A422&lt;&gt;"",EMPATHY_training_input.xlsx!A422,"")</v>
      </c>
      <c r="J515" t="str">
        <f t="shared" si="256"/>
        <v>=IF(INTIMACY_training_input.xlsx!A422&lt;&gt;"",INTIMACY_training_input.xlsx!A422,"")</v>
      </c>
      <c r="K515" t="str">
        <f t="shared" si="256"/>
        <v>=IF(ACUTE_training_input.xlsx!A422&lt;&gt;"",ACUTE_training_input.xlsx!A422,"")</v>
      </c>
      <c r="L515" t="str">
        <f t="shared" si="256"/>
        <v>=IF(CHRONIC_training_input.xlsx!A422&lt;&gt;"",CHRONIC_training_input.xlsx!A422,"")</v>
      </c>
      <c r="M515" t="str">
        <f t="shared" si="256"/>
        <v>=IF(TRAUMA_PAST_training_input.xlsx!A422&lt;&gt;"",TRAUMA_PAST_training_input.xlsx!A422,"")</v>
      </c>
      <c r="N515" t="str">
        <f t="shared" si="256"/>
        <v>=IF(TRAUMA_PRESENT_training_input.xlsx!A422&lt;&gt;"",TRAUMA_PRESENT_training_input.xlsx!A422,"")</v>
      </c>
      <c r="O515" t="str">
        <f t="shared" si="256"/>
        <v>=IF(HOPE_training_input.xlsx!A422&lt;&gt;"",HOPE_training_input.xlsx!A422,"")</v>
      </c>
      <c r="P515" t="str">
        <f t="shared" si="256"/>
        <v>=IF(SELFAFFICACY_training_input.xlsx!A422&lt;&gt;"",SELFAFFICACY_training_input.xlsx!A422,"")</v>
      </c>
      <c r="Q515" t="str">
        <f t="shared" si="256"/>
        <v>=IF(SELFESTEEM_training_input.xlsx!A422&lt;&gt;"",SELFESTEEM_training_input.xlsx!A422,"")</v>
      </c>
      <c r="R515" t="str">
        <f t="shared" si="256"/>
        <v>=IF(WELLBEING_training_input.xlsx!A422&lt;&gt;"",WELLBEING_training_input.xlsx!A422,"")</v>
      </c>
      <c r="S515" t="str">
        <f t="shared" si="256"/>
        <v>=IF(HYPER_training_input.xlsx!A422&lt;&gt;"",HYPER_training_input.xlsx!A422,"")</v>
      </c>
      <c r="T515" t="str">
        <f t="shared" si="256"/>
        <v>=IF(AGGR_training_input.xlsx!A422&lt;&gt;"",AGGR_training_input.xlsx!A422,"")</v>
      </c>
      <c r="U515" t="str">
        <f t="shared" si="256"/>
        <v>=IF(COND_PR_training_input.xlsx!A422&lt;&gt;"",COND_PR_training_input.xlsx!A422,"")</v>
      </c>
      <c r="V515" t="str">
        <f t="shared" si="256"/>
        <v>=IF(ANXIE_training_input.xlsx!A422&lt;&gt;"",ANXIE_training_input.xlsx!A422,"")</v>
      </c>
      <c r="W515" t="str">
        <f t="shared" si="256"/>
        <v>=IF(DEPR_training_input.xlsx!A422&lt;&gt;"",DEPR_training_input.xlsx!A422,"")</v>
      </c>
      <c r="X515" t="str">
        <f t="shared" si="256"/>
        <v>=IF(SOMAT_training_input.xlsx!A422&lt;&gt;"",SOMAT_training_input.xlsx!A422,"")</v>
      </c>
      <c r="Y515" t="str">
        <f t="shared" si="256"/>
        <v>=IF(ATYPI_training_input.xlsx!A422&lt;&gt;"",ATYPI_training_input.xlsx!A422,"")</v>
      </c>
      <c r="Z515" t="str">
        <f t="shared" si="256"/>
        <v>=IF(WITHD_training_input.xlsx!A422&lt;&gt;"",WITHD_training_input.xlsx!A422,"")</v>
      </c>
      <c r="AA515" t="str">
        <f t="shared" si="256"/>
        <v>=IF(ATTE_PR_training_input.xlsx!A422&lt;&gt;"",ATTE_PR_training_input.xlsx!A422,"")</v>
      </c>
      <c r="AB515" t="str">
        <f t="shared" si="256"/>
        <v>=IF(ANG_CONT_training_input.xlsx!A422&lt;&gt;"",ANG_CONT_training_input.xlsx!A422,"")</v>
      </c>
      <c r="AC515" t="str">
        <f t="shared" si="256"/>
        <v>=IF(DEV_SOC_DIS_training_input.xlsx!A422&lt;&gt;"",DEV_SOC_DIS_training_input.xlsx!A422,"")</v>
      </c>
      <c r="AD515" t="str">
        <f t="shared" si="256"/>
        <v>=IF(BULLY_training_input.xlsx!A422&lt;&gt;"",BULLY_training_input.xlsx!A422,"")</v>
      </c>
      <c r="AE515" t="str">
        <f t="shared" si="256"/>
        <v>=IF(EMOT_SELF_C_training_input.xlsx!A422&lt;&gt;"",EMOT_SELF_C_training_input.xlsx!A422,"")</v>
      </c>
      <c r="AF515" t="str">
        <f t="shared" si="256"/>
        <v>=IF(EXE_FUN_training_input.xlsx!A422&lt;&gt;"",EXE_FUN_training_input.xlsx!A422,"")</v>
      </c>
      <c r="AG515" t="str">
        <f t="shared" si="256"/>
        <v>=IF(MANIA_training_input.xlsx!A422&lt;&gt;"",MANIA_training_input.xlsx!A422,"")</v>
      </c>
      <c r="AH515" t="str">
        <f t="shared" si="256"/>
        <v>=IF(NEG_EMOT_training_input.xlsx!A422&lt;&gt;"",NEG_EMOT_training_input.xlsx!A422,"")</v>
      </c>
      <c r="AI515" t="str">
        <f t="shared" si="256"/>
        <v>=IF(ADAPT_training_input.xlsx!A422&lt;&gt;"",ADAPT_training_input.xlsx!A422,"")</v>
      </c>
      <c r="AJ515" t="str">
        <f t="shared" si="256"/>
        <v>=IF(SOC_SK_training_input.xlsx!A422&lt;&gt;"",SOC_SK_training_input.xlsx!A422,"")</v>
      </c>
      <c r="AK515" t="str">
        <f t="shared" si="256"/>
        <v>=IF(LEAD_training_input.xlsx!A422&lt;&gt;"",LEAD_training_input.xlsx!A422,"")</v>
      </c>
      <c r="AL515" t="str">
        <f t="shared" si="256"/>
        <v>=IF(ACT_DAIL_training_input.xlsx!A422&lt;&gt;"",ACT_DAIL_training_input.xlsx!A422,"")</v>
      </c>
      <c r="AM515" t="str">
        <f t="shared" si="256"/>
        <v>=IF(FUN_COM_training_input.xlsx!A422&lt;&gt;"",FUN_COM_training_input.xlsx!A422,"")</v>
      </c>
      <c r="AN515" t="str">
        <f t="shared" si="256"/>
        <v>=IF(RESILI_training_input.xlsx!A422&lt;&gt;"",RESILI_training_input.xlsx!A422,"")</v>
      </c>
      <c r="AO515" t="str">
        <f t="shared" si="256"/>
        <v>=IF(SEL_training_input.xlsx!A422&lt;&gt;"",SEL_training_input.xlsx!A422,"")</v>
      </c>
      <c r="AP515" t="str">
        <f t="shared" si="256"/>
        <v>=IF(SEV_training_input.xlsx!A422&lt;&gt;"",SEV_training_input.xlsx!A422,"")</v>
      </c>
      <c r="AQ515" t="str">
        <f t="shared" si="256"/>
        <v>=IF(ANHEDONIA_training_input.xlsx!A422&lt;&gt;"",ANHEDONIA_training_input.xlsx!A422,"")</v>
      </c>
      <c r="AR515" t="str">
        <f t="shared" si="256"/>
        <v>=IF(ANXIOUSNESS_training_input.xlsx!A422&lt;&gt;"",ANXIOUSNESS_training_input.xlsx!A422,"")</v>
      </c>
      <c r="AS515" t="str">
        <f t="shared" si="256"/>
        <v>=IF(ATTENTION_SEEKING_training_input.xlsx!A422&lt;&gt;"",ATTENTION_SEEKING_training_input.xlsx!A422,"")</v>
      </c>
      <c r="AT515" t="str">
        <f t="shared" si="256"/>
        <v>=IF(CALLOUSNESS_training_input.xlsx!A422&lt;&gt;"",CALLOUSNESS_training_input.xlsx!A422,"")</v>
      </c>
      <c r="AU515" t="str">
        <f t="shared" si="256"/>
        <v>=IF(DECEITFULNESS_training_input.xlsx!A422&lt;&gt;"",DECEITFULNESS_training_input.xlsx!A422,"")</v>
      </c>
      <c r="AV515" t="str">
        <f t="shared" si="256"/>
        <v>=IF(DEPRESSIVITY_training_input.xlsx!A422&lt;&gt;"",DEPRESSIVITY_training_input.xlsx!A422,"")</v>
      </c>
      <c r="AW515" t="str">
        <f t="shared" si="256"/>
        <v>=IF(DISTRACTIBILITY_training_input.xlsx!A422&lt;&gt;"",DISTRACTIBILITY_training_input.xlsx!A422,"")</v>
      </c>
      <c r="AX515" t="str">
        <f t="shared" si="256"/>
        <v>=IF(ECCENTRICITY_training_input.xlsx!A422&lt;&gt;"",ECCENTRICITY_training_input.xlsx!A422,"")</v>
      </c>
      <c r="AY515" t="str">
        <f t="shared" si="256"/>
        <v>=IF(EMOTIONAL_LABILITY_training_input.xlsx!A422&lt;&gt;"",EMOTIONAL_LABILITY_training_input.xlsx!A422,"")</v>
      </c>
      <c r="AZ515" t="str">
        <f t="shared" si="256"/>
        <v>=IF(GRANDIOSITY_training_input.xlsx!A422&lt;&gt;"",GRANDIOSITY_training_input.xlsx!A422,"")</v>
      </c>
      <c r="BA515" t="str">
        <f t="shared" si="256"/>
        <v>=IF(HOSTILITY_training_input.xlsx!A422&lt;&gt;"",HOSTILITY_training_input.xlsx!A422,"")</v>
      </c>
      <c r="BB515" t="str">
        <f t="shared" si="256"/>
        <v>=IF(IMPULSIVITY_training_input.xlsx!A422&lt;&gt;"",IMPULSIVITY_training_input.xlsx!A422,"")</v>
      </c>
      <c r="BC515" t="str">
        <f t="shared" si="256"/>
        <v>=IF(INTIMACY_AVOIDANCE_training_input.xlsx!A422&lt;&gt;"",INTIMACY_AVOIDANCE_training_input.xlsx!A422,"")</v>
      </c>
      <c r="BD515" t="str">
        <f t="shared" si="256"/>
        <v>=IF(IRRESPONSIBILITY_training_input.xlsx!A422&lt;&gt;"",IRRESPONSIBILITY_training_input.xlsx!A422,"")</v>
      </c>
      <c r="BE515" t="str">
        <f t="shared" si="256"/>
        <v>=IF(MANIPULATIVENESS_training_input.xlsx!A422&lt;&gt;"",MANIPULATIVENESS_training_input.xlsx!A422,"")</v>
      </c>
      <c r="BF515" t="str">
        <f t="shared" si="256"/>
        <v>=IF(PERCEPTUAL_DYSREGULATION_training_input.xlsx!A422&lt;&gt;"",PERCEPTUAL_DYSREGULATION_training_input.xlsx!A422,"")</v>
      </c>
      <c r="BG515" t="str">
        <f t="shared" si="256"/>
        <v>=IF(PERSEVERATION_training_input.xlsx!A422&lt;&gt;"",PERSEVERATION_training_input.xlsx!A422,"")</v>
      </c>
      <c r="BH515" t="str">
        <f t="shared" si="256"/>
        <v>=IF(RESTRICTED_AFFECTIVITY_training_input.xlsx!A422&lt;&gt;"",RESTRICTED_AFFECTIVITY_training_input.xlsx!A422,"")</v>
      </c>
      <c r="BI515" t="str">
        <f t="shared" si="256"/>
        <v>=IF(RIGID_PERFECTIONISM_training_input.xlsx!A422&lt;&gt;"",RIGID_PERFECTIONISM_training_input.xlsx!A422,"")</v>
      </c>
      <c r="BJ515" t="str">
        <f t="shared" si="256"/>
        <v>=IF(RISK_TAKING_training_input.xlsx!A422&lt;&gt;"",RISK_TAKING_training_input.xlsx!A422,"")</v>
      </c>
      <c r="BK515" t="str">
        <f t="shared" si="256"/>
        <v>=IF(SEPARATION_INSECURITY_training_input.xlsx!A422&lt;&gt;"",SEPARATION_INSECURITY_training_input.xlsx!A422,"")</v>
      </c>
      <c r="BL515" t="str">
        <f t="shared" si="256"/>
        <v>=IF(SUBMISSIVENESS_training_input.xlsx!A422&lt;&gt;"",SUBMISSIVENESS_training_input.xlsx!A422,"")</v>
      </c>
      <c r="BM515" t="str">
        <f t="shared" si="256"/>
        <v>=IF(SUSPICIOUSNESS_training_input.xlsx!A422&lt;&gt;"",SUSPICIOUSNESS_training_input.xlsx!A422,"")</v>
      </c>
      <c r="BN515" t="str">
        <f t="shared" si="256"/>
        <v>=IF(UNUSUAL_BELIEFS_training_input.xlsx!A422&lt;&gt;"",UNUSUAL_BELIEFS_training_input.xlsx!A422,"")</v>
      </c>
      <c r="BO515" t="str">
        <f t="shared" si="255"/>
        <v>=IF(WITHDRAWAL_training_input.xlsx!A422&lt;&gt;"",WITHDRAWAL_training_input.xlsx!A422,"")</v>
      </c>
      <c r="BP515" t="str">
        <f t="shared" si="255"/>
        <v>=IF(ACT_training_input.xlsx!A422&lt;&gt;"",ACT_training_input.xlsx!A422,"")</v>
      </c>
      <c r="BQ515" t="str">
        <f t="shared" si="255"/>
        <v>=IF(DSP_training_input.xlsx!A422&lt;&gt;"",DSP_training_input.xlsx!A422,"")</v>
      </c>
      <c r="BR515" t="str">
        <f t="shared" si="255"/>
        <v>=IF(PAG_training_input.xlsx!A422&lt;&gt;"",PAG_training_input.xlsx!A422,"")</v>
      </c>
      <c r="BS515" t="str">
        <f t="shared" si="255"/>
        <v>=IF(PRO_training_input.xlsx!A422&lt;&gt;"",PRO_training_input.xlsx!A422,"")</v>
      </c>
      <c r="BT515" t="str">
        <f t="shared" si="255"/>
        <v>=IF(SPL_training_input.xlsx!A422&lt;&gt;"",SPL_training_input.xlsx!A422,"")</v>
      </c>
      <c r="BU515" t="str">
        <f t="shared" si="255"/>
        <v>=IF(WDR_training_input.xlsx!A422&lt;&gt;"",WDR_training_input.xlsx!A422,"")</v>
      </c>
      <c r="BV515" t="str">
        <f t="shared" si="255"/>
        <v>=IF(CON_training_input.xlsx!A422&lt;&gt;"",CON_training_input.xlsx!A422,"")</v>
      </c>
      <c r="BW515" t="str">
        <f t="shared" si="255"/>
        <v>=IF(DSC_training_input.xlsx!A422&lt;&gt;"",DSC_training_input.xlsx!A422,"")</v>
      </c>
      <c r="BX515" t="str">
        <f t="shared" si="255"/>
        <v>=IF(FAN_training_input.xlsx!A422&lt;&gt;"",FAN_training_input.xlsx!A422,"")</v>
      </c>
      <c r="BY515" t="str">
        <f t="shared" si="255"/>
        <v>=IF(OMN_training_input.xlsx!A422&lt;&gt;"",OMN_training_input.xlsx!A422,"")</v>
      </c>
      <c r="BZ515" t="str">
        <f t="shared" si="255"/>
        <v>=IF(REP_training_input.xlsx!A422&lt;&gt;"",REP_training_input.xlsx!A422,"")</v>
      </c>
      <c r="CA515" t="str">
        <f t="shared" si="255"/>
        <v>=IF(SOM_training_input.xlsx!A422&lt;&gt;"",SOM_training_input.xlsx!A422,"")</v>
      </c>
      <c r="CB515" t="str">
        <f t="shared" si="255"/>
        <v>=IF(SUB_training_input.xlsx!A422&lt;&gt;"",SUB_training_input.xlsx!A422,"")</v>
      </c>
      <c r="CC515" t="str">
        <f t="shared" si="255"/>
        <v>=IF(UND_training_input.xlsx!A422&lt;&gt;"",UND_training_input.xlsx!A422,"")</v>
      </c>
      <c r="CD515" t="str">
        <f t="shared" si="255"/>
        <v>=IF(ALT_training_input.xlsx!A422&lt;&gt;"",ALT_training_input.xlsx!A422,"")</v>
      </c>
      <c r="CE515" t="str">
        <f t="shared" si="255"/>
        <v>=IF(HUM_training_input.xlsx!A422&lt;&gt;"",HUM_training_input.xlsx!A422,"")</v>
      </c>
      <c r="CF515" t="str">
        <f t="shared" si="255"/>
        <v>=IF(IDL_training_input.xlsx!A422&lt;&gt;"",IDL_training_input.xlsx!A422,"")</v>
      </c>
      <c r="CG515" t="str">
        <f t="shared" si="255"/>
        <v>=IF(RFM_training_input.xlsx!A422&lt;&gt;"",RFM_training_input.xlsx!A422,"")</v>
      </c>
      <c r="CH515" t="str">
        <f t="shared" si="255"/>
        <v>=IF(DN_training_input.xlsx!A422&lt;&gt;"",DN_training_input.xlsx!A422,"")</v>
      </c>
      <c r="CI515" t="str">
        <f t="shared" si="255"/>
        <v>=IF(INT_training_input.xlsx!A422&lt;&gt;"",INT_training_input.xlsx!A422,"")</v>
      </c>
      <c r="CJ515" t="str">
        <f t="shared" si="255"/>
        <v>=IF(SUP_training_input.xlsx!A422&lt;&gt;"",SUP_training_input.xlsx!A422,"")</v>
      </c>
      <c r="CK515" t="str">
        <f t="shared" si="255"/>
        <v>=IF(ANT_training_input.xlsx!A422&lt;&gt;"",ANT_training_input.xlsx!A422,"")</v>
      </c>
      <c r="CL515" t="str">
        <f t="shared" si="255"/>
        <v>=IF(ISO_training_input.xlsx!A422&lt;&gt;"",ISO_training_input.xlsx!A422,"")</v>
      </c>
    </row>
    <row r="516" spans="1:90">
      <c r="A516">
        <v>423</v>
      </c>
      <c r="B516" t="str">
        <f t="shared" si="238"/>
        <v>=IF(SUICIDE_training_input.xlsx!A423&lt;&gt;"",SUICIDE_training_input.xlsx!A423,"")</v>
      </c>
      <c r="C516" t="str">
        <f t="shared" si="256"/>
        <v>=IF(IQ_training_input.xlsx!A423&lt;&gt;"",IQ_training_input.xlsx!A423,"")</v>
      </c>
      <c r="D516" t="str">
        <f t="shared" si="256"/>
        <v>=IF(AMBIG_training_input.xlsx!A423&lt;&gt;"",AMBIG_training_input.xlsx!A423,"")</v>
      </c>
      <c r="E516" t="str">
        <f t="shared" si="256"/>
        <v>=IF(EGODYST_training_input.xlsx!A423&lt;&gt;"",EGODYST_training_input.xlsx!A423,"")</v>
      </c>
      <c r="F516" t="str">
        <f t="shared" si="256"/>
        <v>=IF(AUTISM_training_input.xlsx!A423&lt;&gt;"",AUTISM_training_input.xlsx!A423,"")</v>
      </c>
      <c r="G516" t="str">
        <f t="shared" si="256"/>
        <v>=IF(IDENTITY_training_input.xlsx!A423&lt;&gt;"",IDENTITY_training_input.xlsx!A423,"")</v>
      </c>
      <c r="H516" t="str">
        <f t="shared" si="256"/>
        <v>=IF(SELFDIR_training_input.xlsx!A423&lt;&gt;"",SELFDIR_training_input.xlsx!A423,"")</v>
      </c>
      <c r="I516" t="str">
        <f t="shared" si="256"/>
        <v>=IF(EMPATHY_training_input.xlsx!A423&lt;&gt;"",EMPATHY_training_input.xlsx!A423,"")</v>
      </c>
      <c r="J516" t="str">
        <f t="shared" si="256"/>
        <v>=IF(INTIMACY_training_input.xlsx!A423&lt;&gt;"",INTIMACY_training_input.xlsx!A423,"")</v>
      </c>
      <c r="K516" t="str">
        <f t="shared" si="256"/>
        <v>=IF(ACUTE_training_input.xlsx!A423&lt;&gt;"",ACUTE_training_input.xlsx!A423,"")</v>
      </c>
      <c r="L516" t="str">
        <f t="shared" si="256"/>
        <v>=IF(CHRONIC_training_input.xlsx!A423&lt;&gt;"",CHRONIC_training_input.xlsx!A423,"")</v>
      </c>
      <c r="M516" t="str">
        <f t="shared" si="256"/>
        <v>=IF(TRAUMA_PAST_training_input.xlsx!A423&lt;&gt;"",TRAUMA_PAST_training_input.xlsx!A423,"")</v>
      </c>
      <c r="N516" t="str">
        <f t="shared" si="256"/>
        <v>=IF(TRAUMA_PRESENT_training_input.xlsx!A423&lt;&gt;"",TRAUMA_PRESENT_training_input.xlsx!A423,"")</v>
      </c>
      <c r="O516" t="str">
        <f t="shared" si="256"/>
        <v>=IF(HOPE_training_input.xlsx!A423&lt;&gt;"",HOPE_training_input.xlsx!A423,"")</v>
      </c>
      <c r="P516" t="str">
        <f t="shared" si="256"/>
        <v>=IF(SELFAFFICACY_training_input.xlsx!A423&lt;&gt;"",SELFAFFICACY_training_input.xlsx!A423,"")</v>
      </c>
      <c r="Q516" t="str">
        <f t="shared" si="256"/>
        <v>=IF(SELFESTEEM_training_input.xlsx!A423&lt;&gt;"",SELFESTEEM_training_input.xlsx!A423,"")</v>
      </c>
      <c r="R516" t="str">
        <f t="shared" si="256"/>
        <v>=IF(WELLBEING_training_input.xlsx!A423&lt;&gt;"",WELLBEING_training_input.xlsx!A423,"")</v>
      </c>
      <c r="S516" t="str">
        <f t="shared" si="256"/>
        <v>=IF(HYPER_training_input.xlsx!A423&lt;&gt;"",HYPER_training_input.xlsx!A423,"")</v>
      </c>
      <c r="T516" t="str">
        <f t="shared" si="256"/>
        <v>=IF(AGGR_training_input.xlsx!A423&lt;&gt;"",AGGR_training_input.xlsx!A423,"")</v>
      </c>
      <c r="U516" t="str">
        <f t="shared" si="256"/>
        <v>=IF(COND_PR_training_input.xlsx!A423&lt;&gt;"",COND_PR_training_input.xlsx!A423,"")</v>
      </c>
      <c r="V516" t="str">
        <f t="shared" si="256"/>
        <v>=IF(ANXIE_training_input.xlsx!A423&lt;&gt;"",ANXIE_training_input.xlsx!A423,"")</v>
      </c>
      <c r="W516" t="str">
        <f t="shared" si="256"/>
        <v>=IF(DEPR_training_input.xlsx!A423&lt;&gt;"",DEPR_training_input.xlsx!A423,"")</v>
      </c>
      <c r="X516" t="str">
        <f t="shared" si="256"/>
        <v>=IF(SOMAT_training_input.xlsx!A423&lt;&gt;"",SOMAT_training_input.xlsx!A423,"")</v>
      </c>
      <c r="Y516" t="str">
        <f t="shared" si="256"/>
        <v>=IF(ATYPI_training_input.xlsx!A423&lt;&gt;"",ATYPI_training_input.xlsx!A423,"")</v>
      </c>
      <c r="Z516" t="str">
        <f t="shared" si="256"/>
        <v>=IF(WITHD_training_input.xlsx!A423&lt;&gt;"",WITHD_training_input.xlsx!A423,"")</v>
      </c>
      <c r="AA516" t="str">
        <f t="shared" si="256"/>
        <v>=IF(ATTE_PR_training_input.xlsx!A423&lt;&gt;"",ATTE_PR_training_input.xlsx!A423,"")</v>
      </c>
      <c r="AB516" t="str">
        <f t="shared" si="256"/>
        <v>=IF(ANG_CONT_training_input.xlsx!A423&lt;&gt;"",ANG_CONT_training_input.xlsx!A423,"")</v>
      </c>
      <c r="AC516" t="str">
        <f t="shared" si="256"/>
        <v>=IF(DEV_SOC_DIS_training_input.xlsx!A423&lt;&gt;"",DEV_SOC_DIS_training_input.xlsx!A423,"")</v>
      </c>
      <c r="AD516" t="str">
        <f t="shared" si="256"/>
        <v>=IF(BULLY_training_input.xlsx!A423&lt;&gt;"",BULLY_training_input.xlsx!A423,"")</v>
      </c>
      <c r="AE516" t="str">
        <f t="shared" si="256"/>
        <v>=IF(EMOT_SELF_C_training_input.xlsx!A423&lt;&gt;"",EMOT_SELF_C_training_input.xlsx!A423,"")</v>
      </c>
      <c r="AF516" t="str">
        <f t="shared" si="256"/>
        <v>=IF(EXE_FUN_training_input.xlsx!A423&lt;&gt;"",EXE_FUN_training_input.xlsx!A423,"")</v>
      </c>
      <c r="AG516" t="str">
        <f t="shared" si="256"/>
        <v>=IF(MANIA_training_input.xlsx!A423&lt;&gt;"",MANIA_training_input.xlsx!A423,"")</v>
      </c>
      <c r="AH516" t="str">
        <f t="shared" si="256"/>
        <v>=IF(NEG_EMOT_training_input.xlsx!A423&lt;&gt;"",NEG_EMOT_training_input.xlsx!A423,"")</v>
      </c>
      <c r="AI516" t="str">
        <f t="shared" si="256"/>
        <v>=IF(ADAPT_training_input.xlsx!A423&lt;&gt;"",ADAPT_training_input.xlsx!A423,"")</v>
      </c>
      <c r="AJ516" t="str">
        <f t="shared" si="256"/>
        <v>=IF(SOC_SK_training_input.xlsx!A423&lt;&gt;"",SOC_SK_training_input.xlsx!A423,"")</v>
      </c>
      <c r="AK516" t="str">
        <f t="shared" si="256"/>
        <v>=IF(LEAD_training_input.xlsx!A423&lt;&gt;"",LEAD_training_input.xlsx!A423,"")</v>
      </c>
      <c r="AL516" t="str">
        <f t="shared" si="256"/>
        <v>=IF(ACT_DAIL_training_input.xlsx!A423&lt;&gt;"",ACT_DAIL_training_input.xlsx!A423,"")</v>
      </c>
      <c r="AM516" t="str">
        <f t="shared" si="256"/>
        <v>=IF(FUN_COM_training_input.xlsx!A423&lt;&gt;"",FUN_COM_training_input.xlsx!A423,"")</v>
      </c>
      <c r="AN516" t="str">
        <f t="shared" si="256"/>
        <v>=IF(RESILI_training_input.xlsx!A423&lt;&gt;"",RESILI_training_input.xlsx!A423,"")</v>
      </c>
      <c r="AO516" t="str">
        <f t="shared" si="256"/>
        <v>=IF(SEL_training_input.xlsx!A423&lt;&gt;"",SEL_training_input.xlsx!A423,"")</v>
      </c>
      <c r="AP516" t="str">
        <f t="shared" si="256"/>
        <v>=IF(SEV_training_input.xlsx!A423&lt;&gt;"",SEV_training_input.xlsx!A423,"")</v>
      </c>
      <c r="AQ516" t="str">
        <f t="shared" si="256"/>
        <v>=IF(ANHEDONIA_training_input.xlsx!A423&lt;&gt;"",ANHEDONIA_training_input.xlsx!A423,"")</v>
      </c>
      <c r="AR516" t="str">
        <f t="shared" si="256"/>
        <v>=IF(ANXIOUSNESS_training_input.xlsx!A423&lt;&gt;"",ANXIOUSNESS_training_input.xlsx!A423,"")</v>
      </c>
      <c r="AS516" t="str">
        <f t="shared" si="256"/>
        <v>=IF(ATTENTION_SEEKING_training_input.xlsx!A423&lt;&gt;"",ATTENTION_SEEKING_training_input.xlsx!A423,"")</v>
      </c>
      <c r="AT516" t="str">
        <f t="shared" si="256"/>
        <v>=IF(CALLOUSNESS_training_input.xlsx!A423&lt;&gt;"",CALLOUSNESS_training_input.xlsx!A423,"")</v>
      </c>
      <c r="AU516" t="str">
        <f t="shared" si="256"/>
        <v>=IF(DECEITFULNESS_training_input.xlsx!A423&lt;&gt;"",DECEITFULNESS_training_input.xlsx!A423,"")</v>
      </c>
      <c r="AV516" t="str">
        <f t="shared" si="256"/>
        <v>=IF(DEPRESSIVITY_training_input.xlsx!A423&lt;&gt;"",DEPRESSIVITY_training_input.xlsx!A423,"")</v>
      </c>
      <c r="AW516" t="str">
        <f t="shared" si="256"/>
        <v>=IF(DISTRACTIBILITY_training_input.xlsx!A423&lt;&gt;"",DISTRACTIBILITY_training_input.xlsx!A423,"")</v>
      </c>
      <c r="AX516" t="str">
        <f t="shared" si="256"/>
        <v>=IF(ECCENTRICITY_training_input.xlsx!A423&lt;&gt;"",ECCENTRICITY_training_input.xlsx!A423,"")</v>
      </c>
      <c r="AY516" t="str">
        <f t="shared" si="256"/>
        <v>=IF(EMOTIONAL_LABILITY_training_input.xlsx!A423&lt;&gt;"",EMOTIONAL_LABILITY_training_input.xlsx!A423,"")</v>
      </c>
      <c r="AZ516" t="str">
        <f t="shared" si="256"/>
        <v>=IF(GRANDIOSITY_training_input.xlsx!A423&lt;&gt;"",GRANDIOSITY_training_input.xlsx!A423,"")</v>
      </c>
      <c r="BA516" t="str">
        <f t="shared" si="256"/>
        <v>=IF(HOSTILITY_training_input.xlsx!A423&lt;&gt;"",HOSTILITY_training_input.xlsx!A423,"")</v>
      </c>
      <c r="BB516" t="str">
        <f t="shared" si="256"/>
        <v>=IF(IMPULSIVITY_training_input.xlsx!A423&lt;&gt;"",IMPULSIVITY_training_input.xlsx!A423,"")</v>
      </c>
      <c r="BC516" t="str">
        <f t="shared" si="256"/>
        <v>=IF(INTIMACY_AVOIDANCE_training_input.xlsx!A423&lt;&gt;"",INTIMACY_AVOIDANCE_training_input.xlsx!A423,"")</v>
      </c>
      <c r="BD516" t="str">
        <f t="shared" si="256"/>
        <v>=IF(IRRESPONSIBILITY_training_input.xlsx!A423&lt;&gt;"",IRRESPONSIBILITY_training_input.xlsx!A423,"")</v>
      </c>
      <c r="BE516" t="str">
        <f t="shared" si="256"/>
        <v>=IF(MANIPULATIVENESS_training_input.xlsx!A423&lt;&gt;"",MANIPULATIVENESS_training_input.xlsx!A423,"")</v>
      </c>
      <c r="BF516" t="str">
        <f t="shared" si="256"/>
        <v>=IF(PERCEPTUAL_DYSREGULATION_training_input.xlsx!A423&lt;&gt;"",PERCEPTUAL_DYSREGULATION_training_input.xlsx!A423,"")</v>
      </c>
      <c r="BG516" t="str">
        <f t="shared" si="256"/>
        <v>=IF(PERSEVERATION_training_input.xlsx!A423&lt;&gt;"",PERSEVERATION_training_input.xlsx!A423,"")</v>
      </c>
      <c r="BH516" t="str">
        <f t="shared" si="256"/>
        <v>=IF(RESTRICTED_AFFECTIVITY_training_input.xlsx!A423&lt;&gt;"",RESTRICTED_AFFECTIVITY_training_input.xlsx!A423,"")</v>
      </c>
      <c r="BI516" t="str">
        <f t="shared" si="256"/>
        <v>=IF(RIGID_PERFECTIONISM_training_input.xlsx!A423&lt;&gt;"",RIGID_PERFECTIONISM_training_input.xlsx!A423,"")</v>
      </c>
      <c r="BJ516" t="str">
        <f t="shared" si="256"/>
        <v>=IF(RISK_TAKING_training_input.xlsx!A423&lt;&gt;"",RISK_TAKING_training_input.xlsx!A423,"")</v>
      </c>
      <c r="BK516" t="str">
        <f t="shared" si="256"/>
        <v>=IF(SEPARATION_INSECURITY_training_input.xlsx!A423&lt;&gt;"",SEPARATION_INSECURITY_training_input.xlsx!A423,"")</v>
      </c>
      <c r="BL516" t="str">
        <f t="shared" si="256"/>
        <v>=IF(SUBMISSIVENESS_training_input.xlsx!A423&lt;&gt;"",SUBMISSIVENESS_training_input.xlsx!A423,"")</v>
      </c>
      <c r="BM516" t="str">
        <f t="shared" si="256"/>
        <v>=IF(SUSPICIOUSNESS_training_input.xlsx!A423&lt;&gt;"",SUSPICIOUSNESS_training_input.xlsx!A423,"")</v>
      </c>
      <c r="BN516" t="str">
        <f t="shared" ref="BN516:CL519" si="257">CONCATENATE($A$11,BN$1,$A$12,$A516,$A$13,BN$1,$A$14,$A516,$A$15)</f>
        <v>=IF(UNUSUAL_BELIEFS_training_input.xlsx!A423&lt;&gt;"",UNUSUAL_BELIEFS_training_input.xlsx!A423,"")</v>
      </c>
      <c r="BO516" t="str">
        <f t="shared" si="257"/>
        <v>=IF(WITHDRAWAL_training_input.xlsx!A423&lt;&gt;"",WITHDRAWAL_training_input.xlsx!A423,"")</v>
      </c>
      <c r="BP516" t="str">
        <f t="shared" si="257"/>
        <v>=IF(ACT_training_input.xlsx!A423&lt;&gt;"",ACT_training_input.xlsx!A423,"")</v>
      </c>
      <c r="BQ516" t="str">
        <f t="shared" si="257"/>
        <v>=IF(DSP_training_input.xlsx!A423&lt;&gt;"",DSP_training_input.xlsx!A423,"")</v>
      </c>
      <c r="BR516" t="str">
        <f t="shared" si="257"/>
        <v>=IF(PAG_training_input.xlsx!A423&lt;&gt;"",PAG_training_input.xlsx!A423,"")</v>
      </c>
      <c r="BS516" t="str">
        <f t="shared" si="257"/>
        <v>=IF(PRO_training_input.xlsx!A423&lt;&gt;"",PRO_training_input.xlsx!A423,"")</v>
      </c>
      <c r="BT516" t="str">
        <f t="shared" si="257"/>
        <v>=IF(SPL_training_input.xlsx!A423&lt;&gt;"",SPL_training_input.xlsx!A423,"")</v>
      </c>
      <c r="BU516" t="str">
        <f t="shared" si="257"/>
        <v>=IF(WDR_training_input.xlsx!A423&lt;&gt;"",WDR_training_input.xlsx!A423,"")</v>
      </c>
      <c r="BV516" t="str">
        <f t="shared" si="257"/>
        <v>=IF(CON_training_input.xlsx!A423&lt;&gt;"",CON_training_input.xlsx!A423,"")</v>
      </c>
      <c r="BW516" t="str">
        <f t="shared" si="257"/>
        <v>=IF(DSC_training_input.xlsx!A423&lt;&gt;"",DSC_training_input.xlsx!A423,"")</v>
      </c>
      <c r="BX516" t="str">
        <f t="shared" si="257"/>
        <v>=IF(FAN_training_input.xlsx!A423&lt;&gt;"",FAN_training_input.xlsx!A423,"")</v>
      </c>
      <c r="BY516" t="str">
        <f t="shared" si="257"/>
        <v>=IF(OMN_training_input.xlsx!A423&lt;&gt;"",OMN_training_input.xlsx!A423,"")</v>
      </c>
      <c r="BZ516" t="str">
        <f t="shared" si="257"/>
        <v>=IF(REP_training_input.xlsx!A423&lt;&gt;"",REP_training_input.xlsx!A423,"")</v>
      </c>
      <c r="CA516" t="str">
        <f t="shared" si="257"/>
        <v>=IF(SOM_training_input.xlsx!A423&lt;&gt;"",SOM_training_input.xlsx!A423,"")</v>
      </c>
      <c r="CB516" t="str">
        <f t="shared" si="257"/>
        <v>=IF(SUB_training_input.xlsx!A423&lt;&gt;"",SUB_training_input.xlsx!A423,"")</v>
      </c>
      <c r="CC516" t="str">
        <f t="shared" si="257"/>
        <v>=IF(UND_training_input.xlsx!A423&lt;&gt;"",UND_training_input.xlsx!A423,"")</v>
      </c>
      <c r="CD516" t="str">
        <f t="shared" si="257"/>
        <v>=IF(ALT_training_input.xlsx!A423&lt;&gt;"",ALT_training_input.xlsx!A423,"")</v>
      </c>
      <c r="CE516" t="str">
        <f t="shared" si="257"/>
        <v>=IF(HUM_training_input.xlsx!A423&lt;&gt;"",HUM_training_input.xlsx!A423,"")</v>
      </c>
      <c r="CF516" t="str">
        <f t="shared" si="257"/>
        <v>=IF(IDL_training_input.xlsx!A423&lt;&gt;"",IDL_training_input.xlsx!A423,"")</v>
      </c>
      <c r="CG516" t="str">
        <f t="shared" si="257"/>
        <v>=IF(RFM_training_input.xlsx!A423&lt;&gt;"",RFM_training_input.xlsx!A423,"")</v>
      </c>
      <c r="CH516" t="str">
        <f t="shared" si="257"/>
        <v>=IF(DN_training_input.xlsx!A423&lt;&gt;"",DN_training_input.xlsx!A423,"")</v>
      </c>
      <c r="CI516" t="str">
        <f t="shared" si="257"/>
        <v>=IF(INT_training_input.xlsx!A423&lt;&gt;"",INT_training_input.xlsx!A423,"")</v>
      </c>
      <c r="CJ516" t="str">
        <f t="shared" si="257"/>
        <v>=IF(SUP_training_input.xlsx!A423&lt;&gt;"",SUP_training_input.xlsx!A423,"")</v>
      </c>
      <c r="CK516" t="str">
        <f t="shared" si="257"/>
        <v>=IF(ANT_training_input.xlsx!A423&lt;&gt;"",ANT_training_input.xlsx!A423,"")</v>
      </c>
      <c r="CL516" t="str">
        <f t="shared" si="257"/>
        <v>=IF(ISO_training_input.xlsx!A423&lt;&gt;"",ISO_training_input.xlsx!A423,"")</v>
      </c>
    </row>
    <row r="517" spans="1:90">
      <c r="A517">
        <v>424</v>
      </c>
      <c r="B517" t="str">
        <f t="shared" si="238"/>
        <v>=IF(SUICIDE_training_input.xlsx!A424&lt;&gt;"",SUICIDE_training_input.xlsx!A424,"")</v>
      </c>
      <c r="C517" t="str">
        <f t="shared" ref="C517:BN520" si="258">CONCATENATE($A$11,C$1,$A$12,$A517,$A$13,C$1,$A$14,$A517,$A$15)</f>
        <v>=IF(IQ_training_input.xlsx!A424&lt;&gt;"",IQ_training_input.xlsx!A424,"")</v>
      </c>
      <c r="D517" t="str">
        <f t="shared" si="258"/>
        <v>=IF(AMBIG_training_input.xlsx!A424&lt;&gt;"",AMBIG_training_input.xlsx!A424,"")</v>
      </c>
      <c r="E517" t="str">
        <f t="shared" si="258"/>
        <v>=IF(EGODYST_training_input.xlsx!A424&lt;&gt;"",EGODYST_training_input.xlsx!A424,"")</v>
      </c>
      <c r="F517" t="str">
        <f t="shared" si="258"/>
        <v>=IF(AUTISM_training_input.xlsx!A424&lt;&gt;"",AUTISM_training_input.xlsx!A424,"")</v>
      </c>
      <c r="G517" t="str">
        <f t="shared" si="258"/>
        <v>=IF(IDENTITY_training_input.xlsx!A424&lt;&gt;"",IDENTITY_training_input.xlsx!A424,"")</v>
      </c>
      <c r="H517" t="str">
        <f t="shared" si="258"/>
        <v>=IF(SELFDIR_training_input.xlsx!A424&lt;&gt;"",SELFDIR_training_input.xlsx!A424,"")</v>
      </c>
      <c r="I517" t="str">
        <f t="shared" si="258"/>
        <v>=IF(EMPATHY_training_input.xlsx!A424&lt;&gt;"",EMPATHY_training_input.xlsx!A424,"")</v>
      </c>
      <c r="J517" t="str">
        <f t="shared" si="258"/>
        <v>=IF(INTIMACY_training_input.xlsx!A424&lt;&gt;"",INTIMACY_training_input.xlsx!A424,"")</v>
      </c>
      <c r="K517" t="str">
        <f t="shared" si="258"/>
        <v>=IF(ACUTE_training_input.xlsx!A424&lt;&gt;"",ACUTE_training_input.xlsx!A424,"")</v>
      </c>
      <c r="L517" t="str">
        <f t="shared" si="258"/>
        <v>=IF(CHRONIC_training_input.xlsx!A424&lt;&gt;"",CHRONIC_training_input.xlsx!A424,"")</v>
      </c>
      <c r="M517" t="str">
        <f t="shared" si="258"/>
        <v>=IF(TRAUMA_PAST_training_input.xlsx!A424&lt;&gt;"",TRAUMA_PAST_training_input.xlsx!A424,"")</v>
      </c>
      <c r="N517" t="str">
        <f t="shared" si="258"/>
        <v>=IF(TRAUMA_PRESENT_training_input.xlsx!A424&lt;&gt;"",TRAUMA_PRESENT_training_input.xlsx!A424,"")</v>
      </c>
      <c r="O517" t="str">
        <f t="shared" si="258"/>
        <v>=IF(HOPE_training_input.xlsx!A424&lt;&gt;"",HOPE_training_input.xlsx!A424,"")</v>
      </c>
      <c r="P517" t="str">
        <f t="shared" si="258"/>
        <v>=IF(SELFAFFICACY_training_input.xlsx!A424&lt;&gt;"",SELFAFFICACY_training_input.xlsx!A424,"")</v>
      </c>
      <c r="Q517" t="str">
        <f t="shared" si="258"/>
        <v>=IF(SELFESTEEM_training_input.xlsx!A424&lt;&gt;"",SELFESTEEM_training_input.xlsx!A424,"")</v>
      </c>
      <c r="R517" t="str">
        <f t="shared" si="258"/>
        <v>=IF(WELLBEING_training_input.xlsx!A424&lt;&gt;"",WELLBEING_training_input.xlsx!A424,"")</v>
      </c>
      <c r="S517" t="str">
        <f t="shared" si="258"/>
        <v>=IF(HYPER_training_input.xlsx!A424&lt;&gt;"",HYPER_training_input.xlsx!A424,"")</v>
      </c>
      <c r="T517" t="str">
        <f t="shared" si="258"/>
        <v>=IF(AGGR_training_input.xlsx!A424&lt;&gt;"",AGGR_training_input.xlsx!A424,"")</v>
      </c>
      <c r="U517" t="str">
        <f t="shared" si="258"/>
        <v>=IF(COND_PR_training_input.xlsx!A424&lt;&gt;"",COND_PR_training_input.xlsx!A424,"")</v>
      </c>
      <c r="V517" t="str">
        <f t="shared" si="258"/>
        <v>=IF(ANXIE_training_input.xlsx!A424&lt;&gt;"",ANXIE_training_input.xlsx!A424,"")</v>
      </c>
      <c r="W517" t="str">
        <f t="shared" si="258"/>
        <v>=IF(DEPR_training_input.xlsx!A424&lt;&gt;"",DEPR_training_input.xlsx!A424,"")</v>
      </c>
      <c r="X517" t="str">
        <f t="shared" si="258"/>
        <v>=IF(SOMAT_training_input.xlsx!A424&lt;&gt;"",SOMAT_training_input.xlsx!A424,"")</v>
      </c>
      <c r="Y517" t="str">
        <f t="shared" si="258"/>
        <v>=IF(ATYPI_training_input.xlsx!A424&lt;&gt;"",ATYPI_training_input.xlsx!A424,"")</v>
      </c>
      <c r="Z517" t="str">
        <f t="shared" si="258"/>
        <v>=IF(WITHD_training_input.xlsx!A424&lt;&gt;"",WITHD_training_input.xlsx!A424,"")</v>
      </c>
      <c r="AA517" t="str">
        <f t="shared" si="258"/>
        <v>=IF(ATTE_PR_training_input.xlsx!A424&lt;&gt;"",ATTE_PR_training_input.xlsx!A424,"")</v>
      </c>
      <c r="AB517" t="str">
        <f t="shared" si="258"/>
        <v>=IF(ANG_CONT_training_input.xlsx!A424&lt;&gt;"",ANG_CONT_training_input.xlsx!A424,"")</v>
      </c>
      <c r="AC517" t="str">
        <f t="shared" si="258"/>
        <v>=IF(DEV_SOC_DIS_training_input.xlsx!A424&lt;&gt;"",DEV_SOC_DIS_training_input.xlsx!A424,"")</v>
      </c>
      <c r="AD517" t="str">
        <f t="shared" si="258"/>
        <v>=IF(BULLY_training_input.xlsx!A424&lt;&gt;"",BULLY_training_input.xlsx!A424,"")</v>
      </c>
      <c r="AE517" t="str">
        <f t="shared" si="258"/>
        <v>=IF(EMOT_SELF_C_training_input.xlsx!A424&lt;&gt;"",EMOT_SELF_C_training_input.xlsx!A424,"")</v>
      </c>
      <c r="AF517" t="str">
        <f t="shared" si="258"/>
        <v>=IF(EXE_FUN_training_input.xlsx!A424&lt;&gt;"",EXE_FUN_training_input.xlsx!A424,"")</v>
      </c>
      <c r="AG517" t="str">
        <f t="shared" si="258"/>
        <v>=IF(MANIA_training_input.xlsx!A424&lt;&gt;"",MANIA_training_input.xlsx!A424,"")</v>
      </c>
      <c r="AH517" t="str">
        <f t="shared" si="258"/>
        <v>=IF(NEG_EMOT_training_input.xlsx!A424&lt;&gt;"",NEG_EMOT_training_input.xlsx!A424,"")</v>
      </c>
      <c r="AI517" t="str">
        <f t="shared" si="258"/>
        <v>=IF(ADAPT_training_input.xlsx!A424&lt;&gt;"",ADAPT_training_input.xlsx!A424,"")</v>
      </c>
      <c r="AJ517" t="str">
        <f t="shared" si="258"/>
        <v>=IF(SOC_SK_training_input.xlsx!A424&lt;&gt;"",SOC_SK_training_input.xlsx!A424,"")</v>
      </c>
      <c r="AK517" t="str">
        <f t="shared" si="258"/>
        <v>=IF(LEAD_training_input.xlsx!A424&lt;&gt;"",LEAD_training_input.xlsx!A424,"")</v>
      </c>
      <c r="AL517" t="str">
        <f t="shared" si="258"/>
        <v>=IF(ACT_DAIL_training_input.xlsx!A424&lt;&gt;"",ACT_DAIL_training_input.xlsx!A424,"")</v>
      </c>
      <c r="AM517" t="str">
        <f t="shared" si="258"/>
        <v>=IF(FUN_COM_training_input.xlsx!A424&lt;&gt;"",FUN_COM_training_input.xlsx!A424,"")</v>
      </c>
      <c r="AN517" t="str">
        <f t="shared" si="258"/>
        <v>=IF(RESILI_training_input.xlsx!A424&lt;&gt;"",RESILI_training_input.xlsx!A424,"")</v>
      </c>
      <c r="AO517" t="str">
        <f t="shared" si="258"/>
        <v>=IF(SEL_training_input.xlsx!A424&lt;&gt;"",SEL_training_input.xlsx!A424,"")</v>
      </c>
      <c r="AP517" t="str">
        <f t="shared" si="258"/>
        <v>=IF(SEV_training_input.xlsx!A424&lt;&gt;"",SEV_training_input.xlsx!A424,"")</v>
      </c>
      <c r="AQ517" t="str">
        <f t="shared" si="258"/>
        <v>=IF(ANHEDONIA_training_input.xlsx!A424&lt;&gt;"",ANHEDONIA_training_input.xlsx!A424,"")</v>
      </c>
      <c r="AR517" t="str">
        <f t="shared" si="258"/>
        <v>=IF(ANXIOUSNESS_training_input.xlsx!A424&lt;&gt;"",ANXIOUSNESS_training_input.xlsx!A424,"")</v>
      </c>
      <c r="AS517" t="str">
        <f t="shared" si="258"/>
        <v>=IF(ATTENTION_SEEKING_training_input.xlsx!A424&lt;&gt;"",ATTENTION_SEEKING_training_input.xlsx!A424,"")</v>
      </c>
      <c r="AT517" t="str">
        <f t="shared" si="258"/>
        <v>=IF(CALLOUSNESS_training_input.xlsx!A424&lt;&gt;"",CALLOUSNESS_training_input.xlsx!A424,"")</v>
      </c>
      <c r="AU517" t="str">
        <f t="shared" si="258"/>
        <v>=IF(DECEITFULNESS_training_input.xlsx!A424&lt;&gt;"",DECEITFULNESS_training_input.xlsx!A424,"")</v>
      </c>
      <c r="AV517" t="str">
        <f t="shared" si="258"/>
        <v>=IF(DEPRESSIVITY_training_input.xlsx!A424&lt;&gt;"",DEPRESSIVITY_training_input.xlsx!A424,"")</v>
      </c>
      <c r="AW517" t="str">
        <f t="shared" si="258"/>
        <v>=IF(DISTRACTIBILITY_training_input.xlsx!A424&lt;&gt;"",DISTRACTIBILITY_training_input.xlsx!A424,"")</v>
      </c>
      <c r="AX517" t="str">
        <f t="shared" si="258"/>
        <v>=IF(ECCENTRICITY_training_input.xlsx!A424&lt;&gt;"",ECCENTRICITY_training_input.xlsx!A424,"")</v>
      </c>
      <c r="AY517" t="str">
        <f t="shared" si="258"/>
        <v>=IF(EMOTIONAL_LABILITY_training_input.xlsx!A424&lt;&gt;"",EMOTIONAL_LABILITY_training_input.xlsx!A424,"")</v>
      </c>
      <c r="AZ517" t="str">
        <f t="shared" si="258"/>
        <v>=IF(GRANDIOSITY_training_input.xlsx!A424&lt;&gt;"",GRANDIOSITY_training_input.xlsx!A424,"")</v>
      </c>
      <c r="BA517" t="str">
        <f t="shared" si="258"/>
        <v>=IF(HOSTILITY_training_input.xlsx!A424&lt;&gt;"",HOSTILITY_training_input.xlsx!A424,"")</v>
      </c>
      <c r="BB517" t="str">
        <f t="shared" si="258"/>
        <v>=IF(IMPULSIVITY_training_input.xlsx!A424&lt;&gt;"",IMPULSIVITY_training_input.xlsx!A424,"")</v>
      </c>
      <c r="BC517" t="str">
        <f t="shared" si="258"/>
        <v>=IF(INTIMACY_AVOIDANCE_training_input.xlsx!A424&lt;&gt;"",INTIMACY_AVOIDANCE_training_input.xlsx!A424,"")</v>
      </c>
      <c r="BD517" t="str">
        <f t="shared" si="258"/>
        <v>=IF(IRRESPONSIBILITY_training_input.xlsx!A424&lt;&gt;"",IRRESPONSIBILITY_training_input.xlsx!A424,"")</v>
      </c>
      <c r="BE517" t="str">
        <f t="shared" si="258"/>
        <v>=IF(MANIPULATIVENESS_training_input.xlsx!A424&lt;&gt;"",MANIPULATIVENESS_training_input.xlsx!A424,"")</v>
      </c>
      <c r="BF517" t="str">
        <f t="shared" si="258"/>
        <v>=IF(PERCEPTUAL_DYSREGULATION_training_input.xlsx!A424&lt;&gt;"",PERCEPTUAL_DYSREGULATION_training_input.xlsx!A424,"")</v>
      </c>
      <c r="BG517" t="str">
        <f t="shared" si="258"/>
        <v>=IF(PERSEVERATION_training_input.xlsx!A424&lt;&gt;"",PERSEVERATION_training_input.xlsx!A424,"")</v>
      </c>
      <c r="BH517" t="str">
        <f t="shared" si="258"/>
        <v>=IF(RESTRICTED_AFFECTIVITY_training_input.xlsx!A424&lt;&gt;"",RESTRICTED_AFFECTIVITY_training_input.xlsx!A424,"")</v>
      </c>
      <c r="BI517" t="str">
        <f t="shared" si="258"/>
        <v>=IF(RIGID_PERFECTIONISM_training_input.xlsx!A424&lt;&gt;"",RIGID_PERFECTIONISM_training_input.xlsx!A424,"")</v>
      </c>
      <c r="BJ517" t="str">
        <f t="shared" si="258"/>
        <v>=IF(RISK_TAKING_training_input.xlsx!A424&lt;&gt;"",RISK_TAKING_training_input.xlsx!A424,"")</v>
      </c>
      <c r="BK517" t="str">
        <f t="shared" si="258"/>
        <v>=IF(SEPARATION_INSECURITY_training_input.xlsx!A424&lt;&gt;"",SEPARATION_INSECURITY_training_input.xlsx!A424,"")</v>
      </c>
      <c r="BL517" t="str">
        <f t="shared" si="258"/>
        <v>=IF(SUBMISSIVENESS_training_input.xlsx!A424&lt;&gt;"",SUBMISSIVENESS_training_input.xlsx!A424,"")</v>
      </c>
      <c r="BM517" t="str">
        <f t="shared" si="258"/>
        <v>=IF(SUSPICIOUSNESS_training_input.xlsx!A424&lt;&gt;"",SUSPICIOUSNESS_training_input.xlsx!A424,"")</v>
      </c>
      <c r="BN517" t="str">
        <f t="shared" si="258"/>
        <v>=IF(UNUSUAL_BELIEFS_training_input.xlsx!A424&lt;&gt;"",UNUSUAL_BELIEFS_training_input.xlsx!A424,"")</v>
      </c>
      <c r="BO517" t="str">
        <f t="shared" si="257"/>
        <v>=IF(WITHDRAWAL_training_input.xlsx!A424&lt;&gt;"",WITHDRAWAL_training_input.xlsx!A424,"")</v>
      </c>
      <c r="BP517" t="str">
        <f t="shared" si="257"/>
        <v>=IF(ACT_training_input.xlsx!A424&lt;&gt;"",ACT_training_input.xlsx!A424,"")</v>
      </c>
      <c r="BQ517" t="str">
        <f t="shared" si="257"/>
        <v>=IF(DSP_training_input.xlsx!A424&lt;&gt;"",DSP_training_input.xlsx!A424,"")</v>
      </c>
      <c r="BR517" t="str">
        <f t="shared" si="257"/>
        <v>=IF(PAG_training_input.xlsx!A424&lt;&gt;"",PAG_training_input.xlsx!A424,"")</v>
      </c>
      <c r="BS517" t="str">
        <f t="shared" si="257"/>
        <v>=IF(PRO_training_input.xlsx!A424&lt;&gt;"",PRO_training_input.xlsx!A424,"")</v>
      </c>
      <c r="BT517" t="str">
        <f t="shared" si="257"/>
        <v>=IF(SPL_training_input.xlsx!A424&lt;&gt;"",SPL_training_input.xlsx!A424,"")</v>
      </c>
      <c r="BU517" t="str">
        <f t="shared" si="257"/>
        <v>=IF(WDR_training_input.xlsx!A424&lt;&gt;"",WDR_training_input.xlsx!A424,"")</v>
      </c>
      <c r="BV517" t="str">
        <f t="shared" si="257"/>
        <v>=IF(CON_training_input.xlsx!A424&lt;&gt;"",CON_training_input.xlsx!A424,"")</v>
      </c>
      <c r="BW517" t="str">
        <f t="shared" si="257"/>
        <v>=IF(DSC_training_input.xlsx!A424&lt;&gt;"",DSC_training_input.xlsx!A424,"")</v>
      </c>
      <c r="BX517" t="str">
        <f t="shared" si="257"/>
        <v>=IF(FAN_training_input.xlsx!A424&lt;&gt;"",FAN_training_input.xlsx!A424,"")</v>
      </c>
      <c r="BY517" t="str">
        <f t="shared" si="257"/>
        <v>=IF(OMN_training_input.xlsx!A424&lt;&gt;"",OMN_training_input.xlsx!A424,"")</v>
      </c>
      <c r="BZ517" t="str">
        <f t="shared" si="257"/>
        <v>=IF(REP_training_input.xlsx!A424&lt;&gt;"",REP_training_input.xlsx!A424,"")</v>
      </c>
      <c r="CA517" t="str">
        <f t="shared" si="257"/>
        <v>=IF(SOM_training_input.xlsx!A424&lt;&gt;"",SOM_training_input.xlsx!A424,"")</v>
      </c>
      <c r="CB517" t="str">
        <f t="shared" si="257"/>
        <v>=IF(SUB_training_input.xlsx!A424&lt;&gt;"",SUB_training_input.xlsx!A424,"")</v>
      </c>
      <c r="CC517" t="str">
        <f t="shared" si="257"/>
        <v>=IF(UND_training_input.xlsx!A424&lt;&gt;"",UND_training_input.xlsx!A424,"")</v>
      </c>
      <c r="CD517" t="str">
        <f t="shared" si="257"/>
        <v>=IF(ALT_training_input.xlsx!A424&lt;&gt;"",ALT_training_input.xlsx!A424,"")</v>
      </c>
      <c r="CE517" t="str">
        <f t="shared" si="257"/>
        <v>=IF(HUM_training_input.xlsx!A424&lt;&gt;"",HUM_training_input.xlsx!A424,"")</v>
      </c>
      <c r="CF517" t="str">
        <f t="shared" si="257"/>
        <v>=IF(IDL_training_input.xlsx!A424&lt;&gt;"",IDL_training_input.xlsx!A424,"")</v>
      </c>
      <c r="CG517" t="str">
        <f t="shared" si="257"/>
        <v>=IF(RFM_training_input.xlsx!A424&lt;&gt;"",RFM_training_input.xlsx!A424,"")</v>
      </c>
      <c r="CH517" t="str">
        <f t="shared" si="257"/>
        <v>=IF(DN_training_input.xlsx!A424&lt;&gt;"",DN_training_input.xlsx!A424,"")</v>
      </c>
      <c r="CI517" t="str">
        <f t="shared" si="257"/>
        <v>=IF(INT_training_input.xlsx!A424&lt;&gt;"",INT_training_input.xlsx!A424,"")</v>
      </c>
      <c r="CJ517" t="str">
        <f t="shared" si="257"/>
        <v>=IF(SUP_training_input.xlsx!A424&lt;&gt;"",SUP_training_input.xlsx!A424,"")</v>
      </c>
      <c r="CK517" t="str">
        <f t="shared" si="257"/>
        <v>=IF(ANT_training_input.xlsx!A424&lt;&gt;"",ANT_training_input.xlsx!A424,"")</v>
      </c>
      <c r="CL517" t="str">
        <f t="shared" si="257"/>
        <v>=IF(ISO_training_input.xlsx!A424&lt;&gt;"",ISO_training_input.xlsx!A424,"")</v>
      </c>
    </row>
    <row r="518" spans="1:90">
      <c r="A518">
        <v>425</v>
      </c>
      <c r="B518" t="str">
        <f t="shared" si="238"/>
        <v>=IF(SUICIDE_training_input.xlsx!A425&lt;&gt;"",SUICIDE_training_input.xlsx!A425,"")</v>
      </c>
      <c r="C518" t="str">
        <f t="shared" si="258"/>
        <v>=IF(IQ_training_input.xlsx!A425&lt;&gt;"",IQ_training_input.xlsx!A425,"")</v>
      </c>
      <c r="D518" t="str">
        <f t="shared" si="258"/>
        <v>=IF(AMBIG_training_input.xlsx!A425&lt;&gt;"",AMBIG_training_input.xlsx!A425,"")</v>
      </c>
      <c r="E518" t="str">
        <f t="shared" si="258"/>
        <v>=IF(EGODYST_training_input.xlsx!A425&lt;&gt;"",EGODYST_training_input.xlsx!A425,"")</v>
      </c>
      <c r="F518" t="str">
        <f t="shared" si="258"/>
        <v>=IF(AUTISM_training_input.xlsx!A425&lt;&gt;"",AUTISM_training_input.xlsx!A425,"")</v>
      </c>
      <c r="G518" t="str">
        <f t="shared" si="258"/>
        <v>=IF(IDENTITY_training_input.xlsx!A425&lt;&gt;"",IDENTITY_training_input.xlsx!A425,"")</v>
      </c>
      <c r="H518" t="str">
        <f t="shared" si="258"/>
        <v>=IF(SELFDIR_training_input.xlsx!A425&lt;&gt;"",SELFDIR_training_input.xlsx!A425,"")</v>
      </c>
      <c r="I518" t="str">
        <f t="shared" si="258"/>
        <v>=IF(EMPATHY_training_input.xlsx!A425&lt;&gt;"",EMPATHY_training_input.xlsx!A425,"")</v>
      </c>
      <c r="J518" t="str">
        <f t="shared" si="258"/>
        <v>=IF(INTIMACY_training_input.xlsx!A425&lt;&gt;"",INTIMACY_training_input.xlsx!A425,"")</v>
      </c>
      <c r="K518" t="str">
        <f t="shared" si="258"/>
        <v>=IF(ACUTE_training_input.xlsx!A425&lt;&gt;"",ACUTE_training_input.xlsx!A425,"")</v>
      </c>
      <c r="L518" t="str">
        <f t="shared" si="258"/>
        <v>=IF(CHRONIC_training_input.xlsx!A425&lt;&gt;"",CHRONIC_training_input.xlsx!A425,"")</v>
      </c>
      <c r="M518" t="str">
        <f t="shared" si="258"/>
        <v>=IF(TRAUMA_PAST_training_input.xlsx!A425&lt;&gt;"",TRAUMA_PAST_training_input.xlsx!A425,"")</v>
      </c>
      <c r="N518" t="str">
        <f t="shared" si="258"/>
        <v>=IF(TRAUMA_PRESENT_training_input.xlsx!A425&lt;&gt;"",TRAUMA_PRESENT_training_input.xlsx!A425,"")</v>
      </c>
      <c r="O518" t="str">
        <f t="shared" si="258"/>
        <v>=IF(HOPE_training_input.xlsx!A425&lt;&gt;"",HOPE_training_input.xlsx!A425,"")</v>
      </c>
      <c r="P518" t="str">
        <f t="shared" si="258"/>
        <v>=IF(SELFAFFICACY_training_input.xlsx!A425&lt;&gt;"",SELFAFFICACY_training_input.xlsx!A425,"")</v>
      </c>
      <c r="Q518" t="str">
        <f t="shared" si="258"/>
        <v>=IF(SELFESTEEM_training_input.xlsx!A425&lt;&gt;"",SELFESTEEM_training_input.xlsx!A425,"")</v>
      </c>
      <c r="R518" t="str">
        <f t="shared" si="258"/>
        <v>=IF(WELLBEING_training_input.xlsx!A425&lt;&gt;"",WELLBEING_training_input.xlsx!A425,"")</v>
      </c>
      <c r="S518" t="str">
        <f t="shared" si="258"/>
        <v>=IF(HYPER_training_input.xlsx!A425&lt;&gt;"",HYPER_training_input.xlsx!A425,"")</v>
      </c>
      <c r="T518" t="str">
        <f t="shared" si="258"/>
        <v>=IF(AGGR_training_input.xlsx!A425&lt;&gt;"",AGGR_training_input.xlsx!A425,"")</v>
      </c>
      <c r="U518" t="str">
        <f t="shared" si="258"/>
        <v>=IF(COND_PR_training_input.xlsx!A425&lt;&gt;"",COND_PR_training_input.xlsx!A425,"")</v>
      </c>
      <c r="V518" t="str">
        <f t="shared" si="258"/>
        <v>=IF(ANXIE_training_input.xlsx!A425&lt;&gt;"",ANXIE_training_input.xlsx!A425,"")</v>
      </c>
      <c r="W518" t="str">
        <f t="shared" si="258"/>
        <v>=IF(DEPR_training_input.xlsx!A425&lt;&gt;"",DEPR_training_input.xlsx!A425,"")</v>
      </c>
      <c r="X518" t="str">
        <f t="shared" si="258"/>
        <v>=IF(SOMAT_training_input.xlsx!A425&lt;&gt;"",SOMAT_training_input.xlsx!A425,"")</v>
      </c>
      <c r="Y518" t="str">
        <f t="shared" si="258"/>
        <v>=IF(ATYPI_training_input.xlsx!A425&lt;&gt;"",ATYPI_training_input.xlsx!A425,"")</v>
      </c>
      <c r="Z518" t="str">
        <f t="shared" si="258"/>
        <v>=IF(WITHD_training_input.xlsx!A425&lt;&gt;"",WITHD_training_input.xlsx!A425,"")</v>
      </c>
      <c r="AA518" t="str">
        <f t="shared" si="258"/>
        <v>=IF(ATTE_PR_training_input.xlsx!A425&lt;&gt;"",ATTE_PR_training_input.xlsx!A425,"")</v>
      </c>
      <c r="AB518" t="str">
        <f t="shared" si="258"/>
        <v>=IF(ANG_CONT_training_input.xlsx!A425&lt;&gt;"",ANG_CONT_training_input.xlsx!A425,"")</v>
      </c>
      <c r="AC518" t="str">
        <f t="shared" si="258"/>
        <v>=IF(DEV_SOC_DIS_training_input.xlsx!A425&lt;&gt;"",DEV_SOC_DIS_training_input.xlsx!A425,"")</v>
      </c>
      <c r="AD518" t="str">
        <f t="shared" si="258"/>
        <v>=IF(BULLY_training_input.xlsx!A425&lt;&gt;"",BULLY_training_input.xlsx!A425,"")</v>
      </c>
      <c r="AE518" t="str">
        <f t="shared" si="258"/>
        <v>=IF(EMOT_SELF_C_training_input.xlsx!A425&lt;&gt;"",EMOT_SELF_C_training_input.xlsx!A425,"")</v>
      </c>
      <c r="AF518" t="str">
        <f t="shared" si="258"/>
        <v>=IF(EXE_FUN_training_input.xlsx!A425&lt;&gt;"",EXE_FUN_training_input.xlsx!A425,"")</v>
      </c>
      <c r="AG518" t="str">
        <f t="shared" si="258"/>
        <v>=IF(MANIA_training_input.xlsx!A425&lt;&gt;"",MANIA_training_input.xlsx!A425,"")</v>
      </c>
      <c r="AH518" t="str">
        <f t="shared" si="258"/>
        <v>=IF(NEG_EMOT_training_input.xlsx!A425&lt;&gt;"",NEG_EMOT_training_input.xlsx!A425,"")</v>
      </c>
      <c r="AI518" t="str">
        <f t="shared" si="258"/>
        <v>=IF(ADAPT_training_input.xlsx!A425&lt;&gt;"",ADAPT_training_input.xlsx!A425,"")</v>
      </c>
      <c r="AJ518" t="str">
        <f t="shared" si="258"/>
        <v>=IF(SOC_SK_training_input.xlsx!A425&lt;&gt;"",SOC_SK_training_input.xlsx!A425,"")</v>
      </c>
      <c r="AK518" t="str">
        <f t="shared" si="258"/>
        <v>=IF(LEAD_training_input.xlsx!A425&lt;&gt;"",LEAD_training_input.xlsx!A425,"")</v>
      </c>
      <c r="AL518" t="str">
        <f t="shared" si="258"/>
        <v>=IF(ACT_DAIL_training_input.xlsx!A425&lt;&gt;"",ACT_DAIL_training_input.xlsx!A425,"")</v>
      </c>
      <c r="AM518" t="str">
        <f t="shared" si="258"/>
        <v>=IF(FUN_COM_training_input.xlsx!A425&lt;&gt;"",FUN_COM_training_input.xlsx!A425,"")</v>
      </c>
      <c r="AN518" t="str">
        <f t="shared" si="258"/>
        <v>=IF(RESILI_training_input.xlsx!A425&lt;&gt;"",RESILI_training_input.xlsx!A425,"")</v>
      </c>
      <c r="AO518" t="str">
        <f t="shared" si="258"/>
        <v>=IF(SEL_training_input.xlsx!A425&lt;&gt;"",SEL_training_input.xlsx!A425,"")</v>
      </c>
      <c r="AP518" t="str">
        <f t="shared" si="258"/>
        <v>=IF(SEV_training_input.xlsx!A425&lt;&gt;"",SEV_training_input.xlsx!A425,"")</v>
      </c>
      <c r="AQ518" t="str">
        <f t="shared" si="258"/>
        <v>=IF(ANHEDONIA_training_input.xlsx!A425&lt;&gt;"",ANHEDONIA_training_input.xlsx!A425,"")</v>
      </c>
      <c r="AR518" t="str">
        <f t="shared" si="258"/>
        <v>=IF(ANXIOUSNESS_training_input.xlsx!A425&lt;&gt;"",ANXIOUSNESS_training_input.xlsx!A425,"")</v>
      </c>
      <c r="AS518" t="str">
        <f t="shared" si="258"/>
        <v>=IF(ATTENTION_SEEKING_training_input.xlsx!A425&lt;&gt;"",ATTENTION_SEEKING_training_input.xlsx!A425,"")</v>
      </c>
      <c r="AT518" t="str">
        <f t="shared" si="258"/>
        <v>=IF(CALLOUSNESS_training_input.xlsx!A425&lt;&gt;"",CALLOUSNESS_training_input.xlsx!A425,"")</v>
      </c>
      <c r="AU518" t="str">
        <f t="shared" si="258"/>
        <v>=IF(DECEITFULNESS_training_input.xlsx!A425&lt;&gt;"",DECEITFULNESS_training_input.xlsx!A425,"")</v>
      </c>
      <c r="AV518" t="str">
        <f t="shared" si="258"/>
        <v>=IF(DEPRESSIVITY_training_input.xlsx!A425&lt;&gt;"",DEPRESSIVITY_training_input.xlsx!A425,"")</v>
      </c>
      <c r="AW518" t="str">
        <f t="shared" si="258"/>
        <v>=IF(DISTRACTIBILITY_training_input.xlsx!A425&lt;&gt;"",DISTRACTIBILITY_training_input.xlsx!A425,"")</v>
      </c>
      <c r="AX518" t="str">
        <f t="shared" si="258"/>
        <v>=IF(ECCENTRICITY_training_input.xlsx!A425&lt;&gt;"",ECCENTRICITY_training_input.xlsx!A425,"")</v>
      </c>
      <c r="AY518" t="str">
        <f t="shared" si="258"/>
        <v>=IF(EMOTIONAL_LABILITY_training_input.xlsx!A425&lt;&gt;"",EMOTIONAL_LABILITY_training_input.xlsx!A425,"")</v>
      </c>
      <c r="AZ518" t="str">
        <f t="shared" si="258"/>
        <v>=IF(GRANDIOSITY_training_input.xlsx!A425&lt;&gt;"",GRANDIOSITY_training_input.xlsx!A425,"")</v>
      </c>
      <c r="BA518" t="str">
        <f t="shared" si="258"/>
        <v>=IF(HOSTILITY_training_input.xlsx!A425&lt;&gt;"",HOSTILITY_training_input.xlsx!A425,"")</v>
      </c>
      <c r="BB518" t="str">
        <f t="shared" si="258"/>
        <v>=IF(IMPULSIVITY_training_input.xlsx!A425&lt;&gt;"",IMPULSIVITY_training_input.xlsx!A425,"")</v>
      </c>
      <c r="BC518" t="str">
        <f t="shared" si="258"/>
        <v>=IF(INTIMACY_AVOIDANCE_training_input.xlsx!A425&lt;&gt;"",INTIMACY_AVOIDANCE_training_input.xlsx!A425,"")</v>
      </c>
      <c r="BD518" t="str">
        <f t="shared" si="258"/>
        <v>=IF(IRRESPONSIBILITY_training_input.xlsx!A425&lt;&gt;"",IRRESPONSIBILITY_training_input.xlsx!A425,"")</v>
      </c>
      <c r="BE518" t="str">
        <f t="shared" si="258"/>
        <v>=IF(MANIPULATIVENESS_training_input.xlsx!A425&lt;&gt;"",MANIPULATIVENESS_training_input.xlsx!A425,"")</v>
      </c>
      <c r="BF518" t="str">
        <f t="shared" si="258"/>
        <v>=IF(PERCEPTUAL_DYSREGULATION_training_input.xlsx!A425&lt;&gt;"",PERCEPTUAL_DYSREGULATION_training_input.xlsx!A425,"")</v>
      </c>
      <c r="BG518" t="str">
        <f t="shared" si="258"/>
        <v>=IF(PERSEVERATION_training_input.xlsx!A425&lt;&gt;"",PERSEVERATION_training_input.xlsx!A425,"")</v>
      </c>
      <c r="BH518" t="str">
        <f t="shared" si="258"/>
        <v>=IF(RESTRICTED_AFFECTIVITY_training_input.xlsx!A425&lt;&gt;"",RESTRICTED_AFFECTIVITY_training_input.xlsx!A425,"")</v>
      </c>
      <c r="BI518" t="str">
        <f t="shared" si="258"/>
        <v>=IF(RIGID_PERFECTIONISM_training_input.xlsx!A425&lt;&gt;"",RIGID_PERFECTIONISM_training_input.xlsx!A425,"")</v>
      </c>
      <c r="BJ518" t="str">
        <f t="shared" si="258"/>
        <v>=IF(RISK_TAKING_training_input.xlsx!A425&lt;&gt;"",RISK_TAKING_training_input.xlsx!A425,"")</v>
      </c>
      <c r="BK518" t="str">
        <f t="shared" si="258"/>
        <v>=IF(SEPARATION_INSECURITY_training_input.xlsx!A425&lt;&gt;"",SEPARATION_INSECURITY_training_input.xlsx!A425,"")</v>
      </c>
      <c r="BL518" t="str">
        <f t="shared" si="258"/>
        <v>=IF(SUBMISSIVENESS_training_input.xlsx!A425&lt;&gt;"",SUBMISSIVENESS_training_input.xlsx!A425,"")</v>
      </c>
      <c r="BM518" t="str">
        <f t="shared" si="258"/>
        <v>=IF(SUSPICIOUSNESS_training_input.xlsx!A425&lt;&gt;"",SUSPICIOUSNESS_training_input.xlsx!A425,"")</v>
      </c>
      <c r="BN518" t="str">
        <f t="shared" si="258"/>
        <v>=IF(UNUSUAL_BELIEFS_training_input.xlsx!A425&lt;&gt;"",UNUSUAL_BELIEFS_training_input.xlsx!A425,"")</v>
      </c>
      <c r="BO518" t="str">
        <f t="shared" si="257"/>
        <v>=IF(WITHDRAWAL_training_input.xlsx!A425&lt;&gt;"",WITHDRAWAL_training_input.xlsx!A425,"")</v>
      </c>
      <c r="BP518" t="str">
        <f t="shared" si="257"/>
        <v>=IF(ACT_training_input.xlsx!A425&lt;&gt;"",ACT_training_input.xlsx!A425,"")</v>
      </c>
      <c r="BQ518" t="str">
        <f t="shared" si="257"/>
        <v>=IF(DSP_training_input.xlsx!A425&lt;&gt;"",DSP_training_input.xlsx!A425,"")</v>
      </c>
      <c r="BR518" t="str">
        <f t="shared" si="257"/>
        <v>=IF(PAG_training_input.xlsx!A425&lt;&gt;"",PAG_training_input.xlsx!A425,"")</v>
      </c>
      <c r="BS518" t="str">
        <f t="shared" si="257"/>
        <v>=IF(PRO_training_input.xlsx!A425&lt;&gt;"",PRO_training_input.xlsx!A425,"")</v>
      </c>
      <c r="BT518" t="str">
        <f t="shared" si="257"/>
        <v>=IF(SPL_training_input.xlsx!A425&lt;&gt;"",SPL_training_input.xlsx!A425,"")</v>
      </c>
      <c r="BU518" t="str">
        <f t="shared" si="257"/>
        <v>=IF(WDR_training_input.xlsx!A425&lt;&gt;"",WDR_training_input.xlsx!A425,"")</v>
      </c>
      <c r="BV518" t="str">
        <f t="shared" si="257"/>
        <v>=IF(CON_training_input.xlsx!A425&lt;&gt;"",CON_training_input.xlsx!A425,"")</v>
      </c>
      <c r="BW518" t="str">
        <f t="shared" si="257"/>
        <v>=IF(DSC_training_input.xlsx!A425&lt;&gt;"",DSC_training_input.xlsx!A425,"")</v>
      </c>
      <c r="BX518" t="str">
        <f t="shared" si="257"/>
        <v>=IF(FAN_training_input.xlsx!A425&lt;&gt;"",FAN_training_input.xlsx!A425,"")</v>
      </c>
      <c r="BY518" t="str">
        <f t="shared" si="257"/>
        <v>=IF(OMN_training_input.xlsx!A425&lt;&gt;"",OMN_training_input.xlsx!A425,"")</v>
      </c>
      <c r="BZ518" t="str">
        <f t="shared" si="257"/>
        <v>=IF(REP_training_input.xlsx!A425&lt;&gt;"",REP_training_input.xlsx!A425,"")</v>
      </c>
      <c r="CA518" t="str">
        <f t="shared" si="257"/>
        <v>=IF(SOM_training_input.xlsx!A425&lt;&gt;"",SOM_training_input.xlsx!A425,"")</v>
      </c>
      <c r="CB518" t="str">
        <f t="shared" si="257"/>
        <v>=IF(SUB_training_input.xlsx!A425&lt;&gt;"",SUB_training_input.xlsx!A425,"")</v>
      </c>
      <c r="CC518" t="str">
        <f t="shared" si="257"/>
        <v>=IF(UND_training_input.xlsx!A425&lt;&gt;"",UND_training_input.xlsx!A425,"")</v>
      </c>
      <c r="CD518" t="str">
        <f t="shared" si="257"/>
        <v>=IF(ALT_training_input.xlsx!A425&lt;&gt;"",ALT_training_input.xlsx!A425,"")</v>
      </c>
      <c r="CE518" t="str">
        <f t="shared" si="257"/>
        <v>=IF(HUM_training_input.xlsx!A425&lt;&gt;"",HUM_training_input.xlsx!A425,"")</v>
      </c>
      <c r="CF518" t="str">
        <f t="shared" si="257"/>
        <v>=IF(IDL_training_input.xlsx!A425&lt;&gt;"",IDL_training_input.xlsx!A425,"")</v>
      </c>
      <c r="CG518" t="str">
        <f t="shared" si="257"/>
        <v>=IF(RFM_training_input.xlsx!A425&lt;&gt;"",RFM_training_input.xlsx!A425,"")</v>
      </c>
      <c r="CH518" t="str">
        <f t="shared" si="257"/>
        <v>=IF(DN_training_input.xlsx!A425&lt;&gt;"",DN_training_input.xlsx!A425,"")</v>
      </c>
      <c r="CI518" t="str">
        <f t="shared" si="257"/>
        <v>=IF(INT_training_input.xlsx!A425&lt;&gt;"",INT_training_input.xlsx!A425,"")</v>
      </c>
      <c r="CJ518" t="str">
        <f t="shared" si="257"/>
        <v>=IF(SUP_training_input.xlsx!A425&lt;&gt;"",SUP_training_input.xlsx!A425,"")</v>
      </c>
      <c r="CK518" t="str">
        <f t="shared" si="257"/>
        <v>=IF(ANT_training_input.xlsx!A425&lt;&gt;"",ANT_training_input.xlsx!A425,"")</v>
      </c>
      <c r="CL518" t="str">
        <f t="shared" si="257"/>
        <v>=IF(ISO_training_input.xlsx!A425&lt;&gt;"",ISO_training_input.xlsx!A425,"")</v>
      </c>
    </row>
    <row r="519" spans="1:90">
      <c r="A519">
        <v>426</v>
      </c>
      <c r="B519" t="str">
        <f t="shared" si="238"/>
        <v>=IF(SUICIDE_training_input.xlsx!A426&lt;&gt;"",SUICIDE_training_input.xlsx!A426,"")</v>
      </c>
      <c r="C519" t="str">
        <f t="shared" si="258"/>
        <v>=IF(IQ_training_input.xlsx!A426&lt;&gt;"",IQ_training_input.xlsx!A426,"")</v>
      </c>
      <c r="D519" t="str">
        <f t="shared" si="258"/>
        <v>=IF(AMBIG_training_input.xlsx!A426&lt;&gt;"",AMBIG_training_input.xlsx!A426,"")</v>
      </c>
      <c r="E519" t="str">
        <f t="shared" si="258"/>
        <v>=IF(EGODYST_training_input.xlsx!A426&lt;&gt;"",EGODYST_training_input.xlsx!A426,"")</v>
      </c>
      <c r="F519" t="str">
        <f t="shared" si="258"/>
        <v>=IF(AUTISM_training_input.xlsx!A426&lt;&gt;"",AUTISM_training_input.xlsx!A426,"")</v>
      </c>
      <c r="G519" t="str">
        <f t="shared" si="258"/>
        <v>=IF(IDENTITY_training_input.xlsx!A426&lt;&gt;"",IDENTITY_training_input.xlsx!A426,"")</v>
      </c>
      <c r="H519" t="str">
        <f t="shared" si="258"/>
        <v>=IF(SELFDIR_training_input.xlsx!A426&lt;&gt;"",SELFDIR_training_input.xlsx!A426,"")</v>
      </c>
      <c r="I519" t="str">
        <f t="shared" si="258"/>
        <v>=IF(EMPATHY_training_input.xlsx!A426&lt;&gt;"",EMPATHY_training_input.xlsx!A426,"")</v>
      </c>
      <c r="J519" t="str">
        <f t="shared" si="258"/>
        <v>=IF(INTIMACY_training_input.xlsx!A426&lt;&gt;"",INTIMACY_training_input.xlsx!A426,"")</v>
      </c>
      <c r="K519" t="str">
        <f t="shared" si="258"/>
        <v>=IF(ACUTE_training_input.xlsx!A426&lt;&gt;"",ACUTE_training_input.xlsx!A426,"")</v>
      </c>
      <c r="L519" t="str">
        <f t="shared" si="258"/>
        <v>=IF(CHRONIC_training_input.xlsx!A426&lt;&gt;"",CHRONIC_training_input.xlsx!A426,"")</v>
      </c>
      <c r="M519" t="str">
        <f t="shared" si="258"/>
        <v>=IF(TRAUMA_PAST_training_input.xlsx!A426&lt;&gt;"",TRAUMA_PAST_training_input.xlsx!A426,"")</v>
      </c>
      <c r="N519" t="str">
        <f t="shared" si="258"/>
        <v>=IF(TRAUMA_PRESENT_training_input.xlsx!A426&lt;&gt;"",TRAUMA_PRESENT_training_input.xlsx!A426,"")</v>
      </c>
      <c r="O519" t="str">
        <f t="shared" si="258"/>
        <v>=IF(HOPE_training_input.xlsx!A426&lt;&gt;"",HOPE_training_input.xlsx!A426,"")</v>
      </c>
      <c r="P519" t="str">
        <f t="shared" si="258"/>
        <v>=IF(SELFAFFICACY_training_input.xlsx!A426&lt;&gt;"",SELFAFFICACY_training_input.xlsx!A426,"")</v>
      </c>
      <c r="Q519" t="str">
        <f t="shared" si="258"/>
        <v>=IF(SELFESTEEM_training_input.xlsx!A426&lt;&gt;"",SELFESTEEM_training_input.xlsx!A426,"")</v>
      </c>
      <c r="R519" t="str">
        <f t="shared" si="258"/>
        <v>=IF(WELLBEING_training_input.xlsx!A426&lt;&gt;"",WELLBEING_training_input.xlsx!A426,"")</v>
      </c>
      <c r="S519" t="str">
        <f t="shared" si="258"/>
        <v>=IF(HYPER_training_input.xlsx!A426&lt;&gt;"",HYPER_training_input.xlsx!A426,"")</v>
      </c>
      <c r="T519" t="str">
        <f t="shared" si="258"/>
        <v>=IF(AGGR_training_input.xlsx!A426&lt;&gt;"",AGGR_training_input.xlsx!A426,"")</v>
      </c>
      <c r="U519" t="str">
        <f t="shared" si="258"/>
        <v>=IF(COND_PR_training_input.xlsx!A426&lt;&gt;"",COND_PR_training_input.xlsx!A426,"")</v>
      </c>
      <c r="V519" t="str">
        <f t="shared" si="258"/>
        <v>=IF(ANXIE_training_input.xlsx!A426&lt;&gt;"",ANXIE_training_input.xlsx!A426,"")</v>
      </c>
      <c r="W519" t="str">
        <f t="shared" si="258"/>
        <v>=IF(DEPR_training_input.xlsx!A426&lt;&gt;"",DEPR_training_input.xlsx!A426,"")</v>
      </c>
      <c r="X519" t="str">
        <f t="shared" si="258"/>
        <v>=IF(SOMAT_training_input.xlsx!A426&lt;&gt;"",SOMAT_training_input.xlsx!A426,"")</v>
      </c>
      <c r="Y519" t="str">
        <f t="shared" si="258"/>
        <v>=IF(ATYPI_training_input.xlsx!A426&lt;&gt;"",ATYPI_training_input.xlsx!A426,"")</v>
      </c>
      <c r="Z519" t="str">
        <f t="shared" si="258"/>
        <v>=IF(WITHD_training_input.xlsx!A426&lt;&gt;"",WITHD_training_input.xlsx!A426,"")</v>
      </c>
      <c r="AA519" t="str">
        <f t="shared" si="258"/>
        <v>=IF(ATTE_PR_training_input.xlsx!A426&lt;&gt;"",ATTE_PR_training_input.xlsx!A426,"")</v>
      </c>
      <c r="AB519" t="str">
        <f t="shared" si="258"/>
        <v>=IF(ANG_CONT_training_input.xlsx!A426&lt;&gt;"",ANG_CONT_training_input.xlsx!A426,"")</v>
      </c>
      <c r="AC519" t="str">
        <f t="shared" si="258"/>
        <v>=IF(DEV_SOC_DIS_training_input.xlsx!A426&lt;&gt;"",DEV_SOC_DIS_training_input.xlsx!A426,"")</v>
      </c>
      <c r="AD519" t="str">
        <f t="shared" si="258"/>
        <v>=IF(BULLY_training_input.xlsx!A426&lt;&gt;"",BULLY_training_input.xlsx!A426,"")</v>
      </c>
      <c r="AE519" t="str">
        <f t="shared" si="258"/>
        <v>=IF(EMOT_SELF_C_training_input.xlsx!A426&lt;&gt;"",EMOT_SELF_C_training_input.xlsx!A426,"")</v>
      </c>
      <c r="AF519" t="str">
        <f t="shared" si="258"/>
        <v>=IF(EXE_FUN_training_input.xlsx!A426&lt;&gt;"",EXE_FUN_training_input.xlsx!A426,"")</v>
      </c>
      <c r="AG519" t="str">
        <f t="shared" si="258"/>
        <v>=IF(MANIA_training_input.xlsx!A426&lt;&gt;"",MANIA_training_input.xlsx!A426,"")</v>
      </c>
      <c r="AH519" t="str">
        <f t="shared" si="258"/>
        <v>=IF(NEG_EMOT_training_input.xlsx!A426&lt;&gt;"",NEG_EMOT_training_input.xlsx!A426,"")</v>
      </c>
      <c r="AI519" t="str">
        <f t="shared" si="258"/>
        <v>=IF(ADAPT_training_input.xlsx!A426&lt;&gt;"",ADAPT_training_input.xlsx!A426,"")</v>
      </c>
      <c r="AJ519" t="str">
        <f t="shared" si="258"/>
        <v>=IF(SOC_SK_training_input.xlsx!A426&lt;&gt;"",SOC_SK_training_input.xlsx!A426,"")</v>
      </c>
      <c r="AK519" t="str">
        <f t="shared" si="258"/>
        <v>=IF(LEAD_training_input.xlsx!A426&lt;&gt;"",LEAD_training_input.xlsx!A426,"")</v>
      </c>
      <c r="AL519" t="str">
        <f t="shared" si="258"/>
        <v>=IF(ACT_DAIL_training_input.xlsx!A426&lt;&gt;"",ACT_DAIL_training_input.xlsx!A426,"")</v>
      </c>
      <c r="AM519" t="str">
        <f t="shared" si="258"/>
        <v>=IF(FUN_COM_training_input.xlsx!A426&lt;&gt;"",FUN_COM_training_input.xlsx!A426,"")</v>
      </c>
      <c r="AN519" t="str">
        <f t="shared" si="258"/>
        <v>=IF(RESILI_training_input.xlsx!A426&lt;&gt;"",RESILI_training_input.xlsx!A426,"")</v>
      </c>
      <c r="AO519" t="str">
        <f t="shared" si="258"/>
        <v>=IF(SEL_training_input.xlsx!A426&lt;&gt;"",SEL_training_input.xlsx!A426,"")</v>
      </c>
      <c r="AP519" t="str">
        <f t="shared" si="258"/>
        <v>=IF(SEV_training_input.xlsx!A426&lt;&gt;"",SEV_training_input.xlsx!A426,"")</v>
      </c>
      <c r="AQ519" t="str">
        <f t="shared" si="258"/>
        <v>=IF(ANHEDONIA_training_input.xlsx!A426&lt;&gt;"",ANHEDONIA_training_input.xlsx!A426,"")</v>
      </c>
      <c r="AR519" t="str">
        <f t="shared" si="258"/>
        <v>=IF(ANXIOUSNESS_training_input.xlsx!A426&lt;&gt;"",ANXIOUSNESS_training_input.xlsx!A426,"")</v>
      </c>
      <c r="AS519" t="str">
        <f t="shared" si="258"/>
        <v>=IF(ATTENTION_SEEKING_training_input.xlsx!A426&lt;&gt;"",ATTENTION_SEEKING_training_input.xlsx!A426,"")</v>
      </c>
      <c r="AT519" t="str">
        <f t="shared" si="258"/>
        <v>=IF(CALLOUSNESS_training_input.xlsx!A426&lt;&gt;"",CALLOUSNESS_training_input.xlsx!A426,"")</v>
      </c>
      <c r="AU519" t="str">
        <f t="shared" si="258"/>
        <v>=IF(DECEITFULNESS_training_input.xlsx!A426&lt;&gt;"",DECEITFULNESS_training_input.xlsx!A426,"")</v>
      </c>
      <c r="AV519" t="str">
        <f t="shared" si="258"/>
        <v>=IF(DEPRESSIVITY_training_input.xlsx!A426&lt;&gt;"",DEPRESSIVITY_training_input.xlsx!A426,"")</v>
      </c>
      <c r="AW519" t="str">
        <f t="shared" si="258"/>
        <v>=IF(DISTRACTIBILITY_training_input.xlsx!A426&lt;&gt;"",DISTRACTIBILITY_training_input.xlsx!A426,"")</v>
      </c>
      <c r="AX519" t="str">
        <f t="shared" si="258"/>
        <v>=IF(ECCENTRICITY_training_input.xlsx!A426&lt;&gt;"",ECCENTRICITY_training_input.xlsx!A426,"")</v>
      </c>
      <c r="AY519" t="str">
        <f t="shared" si="258"/>
        <v>=IF(EMOTIONAL_LABILITY_training_input.xlsx!A426&lt;&gt;"",EMOTIONAL_LABILITY_training_input.xlsx!A426,"")</v>
      </c>
      <c r="AZ519" t="str">
        <f t="shared" si="258"/>
        <v>=IF(GRANDIOSITY_training_input.xlsx!A426&lt;&gt;"",GRANDIOSITY_training_input.xlsx!A426,"")</v>
      </c>
      <c r="BA519" t="str">
        <f t="shared" si="258"/>
        <v>=IF(HOSTILITY_training_input.xlsx!A426&lt;&gt;"",HOSTILITY_training_input.xlsx!A426,"")</v>
      </c>
      <c r="BB519" t="str">
        <f t="shared" si="258"/>
        <v>=IF(IMPULSIVITY_training_input.xlsx!A426&lt;&gt;"",IMPULSIVITY_training_input.xlsx!A426,"")</v>
      </c>
      <c r="BC519" t="str">
        <f t="shared" si="258"/>
        <v>=IF(INTIMACY_AVOIDANCE_training_input.xlsx!A426&lt;&gt;"",INTIMACY_AVOIDANCE_training_input.xlsx!A426,"")</v>
      </c>
      <c r="BD519" t="str">
        <f t="shared" si="258"/>
        <v>=IF(IRRESPONSIBILITY_training_input.xlsx!A426&lt;&gt;"",IRRESPONSIBILITY_training_input.xlsx!A426,"")</v>
      </c>
      <c r="BE519" t="str">
        <f t="shared" si="258"/>
        <v>=IF(MANIPULATIVENESS_training_input.xlsx!A426&lt;&gt;"",MANIPULATIVENESS_training_input.xlsx!A426,"")</v>
      </c>
      <c r="BF519" t="str">
        <f t="shared" si="258"/>
        <v>=IF(PERCEPTUAL_DYSREGULATION_training_input.xlsx!A426&lt;&gt;"",PERCEPTUAL_DYSREGULATION_training_input.xlsx!A426,"")</v>
      </c>
      <c r="BG519" t="str">
        <f t="shared" si="258"/>
        <v>=IF(PERSEVERATION_training_input.xlsx!A426&lt;&gt;"",PERSEVERATION_training_input.xlsx!A426,"")</v>
      </c>
      <c r="BH519" t="str">
        <f t="shared" si="258"/>
        <v>=IF(RESTRICTED_AFFECTIVITY_training_input.xlsx!A426&lt;&gt;"",RESTRICTED_AFFECTIVITY_training_input.xlsx!A426,"")</v>
      </c>
      <c r="BI519" t="str">
        <f t="shared" si="258"/>
        <v>=IF(RIGID_PERFECTIONISM_training_input.xlsx!A426&lt;&gt;"",RIGID_PERFECTIONISM_training_input.xlsx!A426,"")</v>
      </c>
      <c r="BJ519" t="str">
        <f t="shared" si="258"/>
        <v>=IF(RISK_TAKING_training_input.xlsx!A426&lt;&gt;"",RISK_TAKING_training_input.xlsx!A426,"")</v>
      </c>
      <c r="BK519" t="str">
        <f t="shared" si="258"/>
        <v>=IF(SEPARATION_INSECURITY_training_input.xlsx!A426&lt;&gt;"",SEPARATION_INSECURITY_training_input.xlsx!A426,"")</v>
      </c>
      <c r="BL519" t="str">
        <f t="shared" si="258"/>
        <v>=IF(SUBMISSIVENESS_training_input.xlsx!A426&lt;&gt;"",SUBMISSIVENESS_training_input.xlsx!A426,"")</v>
      </c>
      <c r="BM519" t="str">
        <f t="shared" si="258"/>
        <v>=IF(SUSPICIOUSNESS_training_input.xlsx!A426&lt;&gt;"",SUSPICIOUSNESS_training_input.xlsx!A426,"")</v>
      </c>
      <c r="BN519" t="str">
        <f t="shared" si="258"/>
        <v>=IF(UNUSUAL_BELIEFS_training_input.xlsx!A426&lt;&gt;"",UNUSUAL_BELIEFS_training_input.xlsx!A426,"")</v>
      </c>
      <c r="BO519" t="str">
        <f t="shared" si="257"/>
        <v>=IF(WITHDRAWAL_training_input.xlsx!A426&lt;&gt;"",WITHDRAWAL_training_input.xlsx!A426,"")</v>
      </c>
      <c r="BP519" t="str">
        <f t="shared" si="257"/>
        <v>=IF(ACT_training_input.xlsx!A426&lt;&gt;"",ACT_training_input.xlsx!A426,"")</v>
      </c>
      <c r="BQ519" t="str">
        <f t="shared" si="257"/>
        <v>=IF(DSP_training_input.xlsx!A426&lt;&gt;"",DSP_training_input.xlsx!A426,"")</v>
      </c>
      <c r="BR519" t="str">
        <f t="shared" si="257"/>
        <v>=IF(PAG_training_input.xlsx!A426&lt;&gt;"",PAG_training_input.xlsx!A426,"")</v>
      </c>
      <c r="BS519" t="str">
        <f t="shared" si="257"/>
        <v>=IF(PRO_training_input.xlsx!A426&lt;&gt;"",PRO_training_input.xlsx!A426,"")</v>
      </c>
      <c r="BT519" t="str">
        <f t="shared" si="257"/>
        <v>=IF(SPL_training_input.xlsx!A426&lt;&gt;"",SPL_training_input.xlsx!A426,"")</v>
      </c>
      <c r="BU519" t="str">
        <f t="shared" si="257"/>
        <v>=IF(WDR_training_input.xlsx!A426&lt;&gt;"",WDR_training_input.xlsx!A426,"")</v>
      </c>
      <c r="BV519" t="str">
        <f t="shared" si="257"/>
        <v>=IF(CON_training_input.xlsx!A426&lt;&gt;"",CON_training_input.xlsx!A426,"")</v>
      </c>
      <c r="BW519" t="str">
        <f t="shared" si="257"/>
        <v>=IF(DSC_training_input.xlsx!A426&lt;&gt;"",DSC_training_input.xlsx!A426,"")</v>
      </c>
      <c r="BX519" t="str">
        <f t="shared" si="257"/>
        <v>=IF(FAN_training_input.xlsx!A426&lt;&gt;"",FAN_training_input.xlsx!A426,"")</v>
      </c>
      <c r="BY519" t="str">
        <f t="shared" si="257"/>
        <v>=IF(OMN_training_input.xlsx!A426&lt;&gt;"",OMN_training_input.xlsx!A426,"")</v>
      </c>
      <c r="BZ519" t="str">
        <f t="shared" si="257"/>
        <v>=IF(REP_training_input.xlsx!A426&lt;&gt;"",REP_training_input.xlsx!A426,"")</v>
      </c>
      <c r="CA519" t="str">
        <f t="shared" si="257"/>
        <v>=IF(SOM_training_input.xlsx!A426&lt;&gt;"",SOM_training_input.xlsx!A426,"")</v>
      </c>
      <c r="CB519" t="str">
        <f t="shared" si="257"/>
        <v>=IF(SUB_training_input.xlsx!A426&lt;&gt;"",SUB_training_input.xlsx!A426,"")</v>
      </c>
      <c r="CC519" t="str">
        <f t="shared" si="257"/>
        <v>=IF(UND_training_input.xlsx!A426&lt;&gt;"",UND_training_input.xlsx!A426,"")</v>
      </c>
      <c r="CD519" t="str">
        <f t="shared" si="257"/>
        <v>=IF(ALT_training_input.xlsx!A426&lt;&gt;"",ALT_training_input.xlsx!A426,"")</v>
      </c>
      <c r="CE519" t="str">
        <f t="shared" si="257"/>
        <v>=IF(HUM_training_input.xlsx!A426&lt;&gt;"",HUM_training_input.xlsx!A426,"")</v>
      </c>
      <c r="CF519" t="str">
        <f t="shared" si="257"/>
        <v>=IF(IDL_training_input.xlsx!A426&lt;&gt;"",IDL_training_input.xlsx!A426,"")</v>
      </c>
      <c r="CG519" t="str">
        <f t="shared" si="257"/>
        <v>=IF(RFM_training_input.xlsx!A426&lt;&gt;"",RFM_training_input.xlsx!A426,"")</v>
      </c>
      <c r="CH519" t="str">
        <f t="shared" si="257"/>
        <v>=IF(DN_training_input.xlsx!A426&lt;&gt;"",DN_training_input.xlsx!A426,"")</v>
      </c>
      <c r="CI519" t="str">
        <f t="shared" si="257"/>
        <v>=IF(INT_training_input.xlsx!A426&lt;&gt;"",INT_training_input.xlsx!A426,"")</v>
      </c>
      <c r="CJ519" t="str">
        <f t="shared" si="257"/>
        <v>=IF(SUP_training_input.xlsx!A426&lt;&gt;"",SUP_training_input.xlsx!A426,"")</v>
      </c>
      <c r="CK519" t="str">
        <f t="shared" si="257"/>
        <v>=IF(ANT_training_input.xlsx!A426&lt;&gt;"",ANT_training_input.xlsx!A426,"")</v>
      </c>
      <c r="CL519" t="str">
        <f t="shared" si="257"/>
        <v>=IF(ISO_training_input.xlsx!A426&lt;&gt;"",ISO_training_input.xlsx!A426,"")</v>
      </c>
    </row>
    <row r="520" spans="1:90">
      <c r="A520">
        <v>427</v>
      </c>
      <c r="B520" t="str">
        <f t="shared" si="238"/>
        <v>=IF(SUICIDE_training_input.xlsx!A427&lt;&gt;"",SUICIDE_training_input.xlsx!A427,"")</v>
      </c>
      <c r="C520" t="str">
        <f t="shared" si="258"/>
        <v>=IF(IQ_training_input.xlsx!A427&lt;&gt;"",IQ_training_input.xlsx!A427,"")</v>
      </c>
      <c r="D520" t="str">
        <f t="shared" si="258"/>
        <v>=IF(AMBIG_training_input.xlsx!A427&lt;&gt;"",AMBIG_training_input.xlsx!A427,"")</v>
      </c>
      <c r="E520" t="str">
        <f t="shared" si="258"/>
        <v>=IF(EGODYST_training_input.xlsx!A427&lt;&gt;"",EGODYST_training_input.xlsx!A427,"")</v>
      </c>
      <c r="F520" t="str">
        <f t="shared" si="258"/>
        <v>=IF(AUTISM_training_input.xlsx!A427&lt;&gt;"",AUTISM_training_input.xlsx!A427,"")</v>
      </c>
      <c r="G520" t="str">
        <f t="shared" si="258"/>
        <v>=IF(IDENTITY_training_input.xlsx!A427&lt;&gt;"",IDENTITY_training_input.xlsx!A427,"")</v>
      </c>
      <c r="H520" t="str">
        <f t="shared" si="258"/>
        <v>=IF(SELFDIR_training_input.xlsx!A427&lt;&gt;"",SELFDIR_training_input.xlsx!A427,"")</v>
      </c>
      <c r="I520" t="str">
        <f t="shared" si="258"/>
        <v>=IF(EMPATHY_training_input.xlsx!A427&lt;&gt;"",EMPATHY_training_input.xlsx!A427,"")</v>
      </c>
      <c r="J520" t="str">
        <f t="shared" si="258"/>
        <v>=IF(INTIMACY_training_input.xlsx!A427&lt;&gt;"",INTIMACY_training_input.xlsx!A427,"")</v>
      </c>
      <c r="K520" t="str">
        <f t="shared" si="258"/>
        <v>=IF(ACUTE_training_input.xlsx!A427&lt;&gt;"",ACUTE_training_input.xlsx!A427,"")</v>
      </c>
      <c r="L520" t="str">
        <f t="shared" si="258"/>
        <v>=IF(CHRONIC_training_input.xlsx!A427&lt;&gt;"",CHRONIC_training_input.xlsx!A427,"")</v>
      </c>
      <c r="M520" t="str">
        <f t="shared" si="258"/>
        <v>=IF(TRAUMA_PAST_training_input.xlsx!A427&lt;&gt;"",TRAUMA_PAST_training_input.xlsx!A427,"")</v>
      </c>
      <c r="N520" t="str">
        <f t="shared" si="258"/>
        <v>=IF(TRAUMA_PRESENT_training_input.xlsx!A427&lt;&gt;"",TRAUMA_PRESENT_training_input.xlsx!A427,"")</v>
      </c>
      <c r="O520" t="str">
        <f t="shared" si="258"/>
        <v>=IF(HOPE_training_input.xlsx!A427&lt;&gt;"",HOPE_training_input.xlsx!A427,"")</v>
      </c>
      <c r="P520" t="str">
        <f t="shared" si="258"/>
        <v>=IF(SELFAFFICACY_training_input.xlsx!A427&lt;&gt;"",SELFAFFICACY_training_input.xlsx!A427,"")</v>
      </c>
      <c r="Q520" t="str">
        <f t="shared" si="258"/>
        <v>=IF(SELFESTEEM_training_input.xlsx!A427&lt;&gt;"",SELFESTEEM_training_input.xlsx!A427,"")</v>
      </c>
      <c r="R520" t="str">
        <f t="shared" si="258"/>
        <v>=IF(WELLBEING_training_input.xlsx!A427&lt;&gt;"",WELLBEING_training_input.xlsx!A427,"")</v>
      </c>
      <c r="S520" t="str">
        <f t="shared" si="258"/>
        <v>=IF(HYPER_training_input.xlsx!A427&lt;&gt;"",HYPER_training_input.xlsx!A427,"")</v>
      </c>
      <c r="T520" t="str">
        <f t="shared" si="258"/>
        <v>=IF(AGGR_training_input.xlsx!A427&lt;&gt;"",AGGR_training_input.xlsx!A427,"")</v>
      </c>
      <c r="U520" t="str">
        <f t="shared" si="258"/>
        <v>=IF(COND_PR_training_input.xlsx!A427&lt;&gt;"",COND_PR_training_input.xlsx!A427,"")</v>
      </c>
      <c r="V520" t="str">
        <f t="shared" si="258"/>
        <v>=IF(ANXIE_training_input.xlsx!A427&lt;&gt;"",ANXIE_training_input.xlsx!A427,"")</v>
      </c>
      <c r="W520" t="str">
        <f t="shared" si="258"/>
        <v>=IF(DEPR_training_input.xlsx!A427&lt;&gt;"",DEPR_training_input.xlsx!A427,"")</v>
      </c>
      <c r="X520" t="str">
        <f t="shared" si="258"/>
        <v>=IF(SOMAT_training_input.xlsx!A427&lt;&gt;"",SOMAT_training_input.xlsx!A427,"")</v>
      </c>
      <c r="Y520" t="str">
        <f t="shared" si="258"/>
        <v>=IF(ATYPI_training_input.xlsx!A427&lt;&gt;"",ATYPI_training_input.xlsx!A427,"")</v>
      </c>
      <c r="Z520" t="str">
        <f t="shared" si="258"/>
        <v>=IF(WITHD_training_input.xlsx!A427&lt;&gt;"",WITHD_training_input.xlsx!A427,"")</v>
      </c>
      <c r="AA520" t="str">
        <f t="shared" si="258"/>
        <v>=IF(ATTE_PR_training_input.xlsx!A427&lt;&gt;"",ATTE_PR_training_input.xlsx!A427,"")</v>
      </c>
      <c r="AB520" t="str">
        <f t="shared" si="258"/>
        <v>=IF(ANG_CONT_training_input.xlsx!A427&lt;&gt;"",ANG_CONT_training_input.xlsx!A427,"")</v>
      </c>
      <c r="AC520" t="str">
        <f t="shared" si="258"/>
        <v>=IF(DEV_SOC_DIS_training_input.xlsx!A427&lt;&gt;"",DEV_SOC_DIS_training_input.xlsx!A427,"")</v>
      </c>
      <c r="AD520" t="str">
        <f t="shared" si="258"/>
        <v>=IF(BULLY_training_input.xlsx!A427&lt;&gt;"",BULLY_training_input.xlsx!A427,"")</v>
      </c>
      <c r="AE520" t="str">
        <f t="shared" si="258"/>
        <v>=IF(EMOT_SELF_C_training_input.xlsx!A427&lt;&gt;"",EMOT_SELF_C_training_input.xlsx!A427,"")</v>
      </c>
      <c r="AF520" t="str">
        <f t="shared" si="258"/>
        <v>=IF(EXE_FUN_training_input.xlsx!A427&lt;&gt;"",EXE_FUN_training_input.xlsx!A427,"")</v>
      </c>
      <c r="AG520" t="str">
        <f t="shared" si="258"/>
        <v>=IF(MANIA_training_input.xlsx!A427&lt;&gt;"",MANIA_training_input.xlsx!A427,"")</v>
      </c>
      <c r="AH520" t="str">
        <f t="shared" si="258"/>
        <v>=IF(NEG_EMOT_training_input.xlsx!A427&lt;&gt;"",NEG_EMOT_training_input.xlsx!A427,"")</v>
      </c>
      <c r="AI520" t="str">
        <f t="shared" si="258"/>
        <v>=IF(ADAPT_training_input.xlsx!A427&lt;&gt;"",ADAPT_training_input.xlsx!A427,"")</v>
      </c>
      <c r="AJ520" t="str">
        <f t="shared" si="258"/>
        <v>=IF(SOC_SK_training_input.xlsx!A427&lt;&gt;"",SOC_SK_training_input.xlsx!A427,"")</v>
      </c>
      <c r="AK520" t="str">
        <f t="shared" si="258"/>
        <v>=IF(LEAD_training_input.xlsx!A427&lt;&gt;"",LEAD_training_input.xlsx!A427,"")</v>
      </c>
      <c r="AL520" t="str">
        <f t="shared" si="258"/>
        <v>=IF(ACT_DAIL_training_input.xlsx!A427&lt;&gt;"",ACT_DAIL_training_input.xlsx!A427,"")</v>
      </c>
      <c r="AM520" t="str">
        <f t="shared" si="258"/>
        <v>=IF(FUN_COM_training_input.xlsx!A427&lt;&gt;"",FUN_COM_training_input.xlsx!A427,"")</v>
      </c>
      <c r="AN520" t="str">
        <f t="shared" si="258"/>
        <v>=IF(RESILI_training_input.xlsx!A427&lt;&gt;"",RESILI_training_input.xlsx!A427,"")</v>
      </c>
      <c r="AO520" t="str">
        <f t="shared" si="258"/>
        <v>=IF(SEL_training_input.xlsx!A427&lt;&gt;"",SEL_training_input.xlsx!A427,"")</v>
      </c>
      <c r="AP520" t="str">
        <f t="shared" si="258"/>
        <v>=IF(SEV_training_input.xlsx!A427&lt;&gt;"",SEV_training_input.xlsx!A427,"")</v>
      </c>
      <c r="AQ520" t="str">
        <f t="shared" si="258"/>
        <v>=IF(ANHEDONIA_training_input.xlsx!A427&lt;&gt;"",ANHEDONIA_training_input.xlsx!A427,"")</v>
      </c>
      <c r="AR520" t="str">
        <f t="shared" si="258"/>
        <v>=IF(ANXIOUSNESS_training_input.xlsx!A427&lt;&gt;"",ANXIOUSNESS_training_input.xlsx!A427,"")</v>
      </c>
      <c r="AS520" t="str">
        <f t="shared" si="258"/>
        <v>=IF(ATTENTION_SEEKING_training_input.xlsx!A427&lt;&gt;"",ATTENTION_SEEKING_training_input.xlsx!A427,"")</v>
      </c>
      <c r="AT520" t="str">
        <f t="shared" si="258"/>
        <v>=IF(CALLOUSNESS_training_input.xlsx!A427&lt;&gt;"",CALLOUSNESS_training_input.xlsx!A427,"")</v>
      </c>
      <c r="AU520" t="str">
        <f t="shared" si="258"/>
        <v>=IF(DECEITFULNESS_training_input.xlsx!A427&lt;&gt;"",DECEITFULNESS_training_input.xlsx!A427,"")</v>
      </c>
      <c r="AV520" t="str">
        <f t="shared" si="258"/>
        <v>=IF(DEPRESSIVITY_training_input.xlsx!A427&lt;&gt;"",DEPRESSIVITY_training_input.xlsx!A427,"")</v>
      </c>
      <c r="AW520" t="str">
        <f t="shared" si="258"/>
        <v>=IF(DISTRACTIBILITY_training_input.xlsx!A427&lt;&gt;"",DISTRACTIBILITY_training_input.xlsx!A427,"")</v>
      </c>
      <c r="AX520" t="str">
        <f t="shared" si="258"/>
        <v>=IF(ECCENTRICITY_training_input.xlsx!A427&lt;&gt;"",ECCENTRICITY_training_input.xlsx!A427,"")</v>
      </c>
      <c r="AY520" t="str">
        <f t="shared" si="258"/>
        <v>=IF(EMOTIONAL_LABILITY_training_input.xlsx!A427&lt;&gt;"",EMOTIONAL_LABILITY_training_input.xlsx!A427,"")</v>
      </c>
      <c r="AZ520" t="str">
        <f t="shared" si="258"/>
        <v>=IF(GRANDIOSITY_training_input.xlsx!A427&lt;&gt;"",GRANDIOSITY_training_input.xlsx!A427,"")</v>
      </c>
      <c r="BA520" t="str">
        <f t="shared" si="258"/>
        <v>=IF(HOSTILITY_training_input.xlsx!A427&lt;&gt;"",HOSTILITY_training_input.xlsx!A427,"")</v>
      </c>
      <c r="BB520" t="str">
        <f t="shared" si="258"/>
        <v>=IF(IMPULSIVITY_training_input.xlsx!A427&lt;&gt;"",IMPULSIVITY_training_input.xlsx!A427,"")</v>
      </c>
      <c r="BC520" t="str">
        <f t="shared" si="258"/>
        <v>=IF(INTIMACY_AVOIDANCE_training_input.xlsx!A427&lt;&gt;"",INTIMACY_AVOIDANCE_training_input.xlsx!A427,"")</v>
      </c>
      <c r="BD520" t="str">
        <f t="shared" si="258"/>
        <v>=IF(IRRESPONSIBILITY_training_input.xlsx!A427&lt;&gt;"",IRRESPONSIBILITY_training_input.xlsx!A427,"")</v>
      </c>
      <c r="BE520" t="str">
        <f t="shared" si="258"/>
        <v>=IF(MANIPULATIVENESS_training_input.xlsx!A427&lt;&gt;"",MANIPULATIVENESS_training_input.xlsx!A427,"")</v>
      </c>
      <c r="BF520" t="str">
        <f t="shared" si="258"/>
        <v>=IF(PERCEPTUAL_DYSREGULATION_training_input.xlsx!A427&lt;&gt;"",PERCEPTUAL_DYSREGULATION_training_input.xlsx!A427,"")</v>
      </c>
      <c r="BG520" t="str">
        <f t="shared" si="258"/>
        <v>=IF(PERSEVERATION_training_input.xlsx!A427&lt;&gt;"",PERSEVERATION_training_input.xlsx!A427,"")</v>
      </c>
      <c r="BH520" t="str">
        <f t="shared" si="258"/>
        <v>=IF(RESTRICTED_AFFECTIVITY_training_input.xlsx!A427&lt;&gt;"",RESTRICTED_AFFECTIVITY_training_input.xlsx!A427,"")</v>
      </c>
      <c r="BI520" t="str">
        <f t="shared" si="258"/>
        <v>=IF(RIGID_PERFECTIONISM_training_input.xlsx!A427&lt;&gt;"",RIGID_PERFECTIONISM_training_input.xlsx!A427,"")</v>
      </c>
      <c r="BJ520" t="str">
        <f t="shared" si="258"/>
        <v>=IF(RISK_TAKING_training_input.xlsx!A427&lt;&gt;"",RISK_TAKING_training_input.xlsx!A427,"")</v>
      </c>
      <c r="BK520" t="str">
        <f t="shared" si="258"/>
        <v>=IF(SEPARATION_INSECURITY_training_input.xlsx!A427&lt;&gt;"",SEPARATION_INSECURITY_training_input.xlsx!A427,"")</v>
      </c>
      <c r="BL520" t="str">
        <f t="shared" si="258"/>
        <v>=IF(SUBMISSIVENESS_training_input.xlsx!A427&lt;&gt;"",SUBMISSIVENESS_training_input.xlsx!A427,"")</v>
      </c>
      <c r="BM520" t="str">
        <f t="shared" si="258"/>
        <v>=IF(SUSPICIOUSNESS_training_input.xlsx!A427&lt;&gt;"",SUSPICIOUSNESS_training_input.xlsx!A427,"")</v>
      </c>
      <c r="BN520" t="str">
        <f t="shared" ref="BN520:CL523" si="259">CONCATENATE($A$11,BN$1,$A$12,$A520,$A$13,BN$1,$A$14,$A520,$A$15)</f>
        <v>=IF(UNUSUAL_BELIEFS_training_input.xlsx!A427&lt;&gt;"",UNUSUAL_BELIEFS_training_input.xlsx!A427,"")</v>
      </c>
      <c r="BO520" t="str">
        <f t="shared" si="259"/>
        <v>=IF(WITHDRAWAL_training_input.xlsx!A427&lt;&gt;"",WITHDRAWAL_training_input.xlsx!A427,"")</v>
      </c>
      <c r="BP520" t="str">
        <f t="shared" si="259"/>
        <v>=IF(ACT_training_input.xlsx!A427&lt;&gt;"",ACT_training_input.xlsx!A427,"")</v>
      </c>
      <c r="BQ520" t="str">
        <f t="shared" si="259"/>
        <v>=IF(DSP_training_input.xlsx!A427&lt;&gt;"",DSP_training_input.xlsx!A427,"")</v>
      </c>
      <c r="BR520" t="str">
        <f t="shared" si="259"/>
        <v>=IF(PAG_training_input.xlsx!A427&lt;&gt;"",PAG_training_input.xlsx!A427,"")</v>
      </c>
      <c r="BS520" t="str">
        <f t="shared" si="259"/>
        <v>=IF(PRO_training_input.xlsx!A427&lt;&gt;"",PRO_training_input.xlsx!A427,"")</v>
      </c>
      <c r="BT520" t="str">
        <f t="shared" si="259"/>
        <v>=IF(SPL_training_input.xlsx!A427&lt;&gt;"",SPL_training_input.xlsx!A427,"")</v>
      </c>
      <c r="BU520" t="str">
        <f t="shared" si="259"/>
        <v>=IF(WDR_training_input.xlsx!A427&lt;&gt;"",WDR_training_input.xlsx!A427,"")</v>
      </c>
      <c r="BV520" t="str">
        <f t="shared" si="259"/>
        <v>=IF(CON_training_input.xlsx!A427&lt;&gt;"",CON_training_input.xlsx!A427,"")</v>
      </c>
      <c r="BW520" t="str">
        <f t="shared" si="259"/>
        <v>=IF(DSC_training_input.xlsx!A427&lt;&gt;"",DSC_training_input.xlsx!A427,"")</v>
      </c>
      <c r="BX520" t="str">
        <f t="shared" si="259"/>
        <v>=IF(FAN_training_input.xlsx!A427&lt;&gt;"",FAN_training_input.xlsx!A427,"")</v>
      </c>
      <c r="BY520" t="str">
        <f t="shared" si="259"/>
        <v>=IF(OMN_training_input.xlsx!A427&lt;&gt;"",OMN_training_input.xlsx!A427,"")</v>
      </c>
      <c r="BZ520" t="str">
        <f t="shared" si="259"/>
        <v>=IF(REP_training_input.xlsx!A427&lt;&gt;"",REP_training_input.xlsx!A427,"")</v>
      </c>
      <c r="CA520" t="str">
        <f t="shared" si="259"/>
        <v>=IF(SOM_training_input.xlsx!A427&lt;&gt;"",SOM_training_input.xlsx!A427,"")</v>
      </c>
      <c r="CB520" t="str">
        <f t="shared" si="259"/>
        <v>=IF(SUB_training_input.xlsx!A427&lt;&gt;"",SUB_training_input.xlsx!A427,"")</v>
      </c>
      <c r="CC520" t="str">
        <f t="shared" si="259"/>
        <v>=IF(UND_training_input.xlsx!A427&lt;&gt;"",UND_training_input.xlsx!A427,"")</v>
      </c>
      <c r="CD520" t="str">
        <f t="shared" si="259"/>
        <v>=IF(ALT_training_input.xlsx!A427&lt;&gt;"",ALT_training_input.xlsx!A427,"")</v>
      </c>
      <c r="CE520" t="str">
        <f t="shared" si="259"/>
        <v>=IF(HUM_training_input.xlsx!A427&lt;&gt;"",HUM_training_input.xlsx!A427,"")</v>
      </c>
      <c r="CF520" t="str">
        <f t="shared" si="259"/>
        <v>=IF(IDL_training_input.xlsx!A427&lt;&gt;"",IDL_training_input.xlsx!A427,"")</v>
      </c>
      <c r="CG520" t="str">
        <f t="shared" si="259"/>
        <v>=IF(RFM_training_input.xlsx!A427&lt;&gt;"",RFM_training_input.xlsx!A427,"")</v>
      </c>
      <c r="CH520" t="str">
        <f t="shared" si="259"/>
        <v>=IF(DN_training_input.xlsx!A427&lt;&gt;"",DN_training_input.xlsx!A427,"")</v>
      </c>
      <c r="CI520" t="str">
        <f t="shared" si="259"/>
        <v>=IF(INT_training_input.xlsx!A427&lt;&gt;"",INT_training_input.xlsx!A427,"")</v>
      </c>
      <c r="CJ520" t="str">
        <f t="shared" si="259"/>
        <v>=IF(SUP_training_input.xlsx!A427&lt;&gt;"",SUP_training_input.xlsx!A427,"")</v>
      </c>
      <c r="CK520" t="str">
        <f t="shared" si="259"/>
        <v>=IF(ANT_training_input.xlsx!A427&lt;&gt;"",ANT_training_input.xlsx!A427,"")</v>
      </c>
      <c r="CL520" t="str">
        <f t="shared" si="259"/>
        <v>=IF(ISO_training_input.xlsx!A427&lt;&gt;"",ISO_training_input.xlsx!A427,"")</v>
      </c>
    </row>
    <row r="521" spans="1:90">
      <c r="A521">
        <v>428</v>
      </c>
      <c r="B521" t="str">
        <f t="shared" si="238"/>
        <v>=IF(SUICIDE_training_input.xlsx!A428&lt;&gt;"",SUICIDE_training_input.xlsx!A428,"")</v>
      </c>
      <c r="C521" t="str">
        <f t="shared" ref="C521:BN524" si="260">CONCATENATE($A$11,C$1,$A$12,$A521,$A$13,C$1,$A$14,$A521,$A$15)</f>
        <v>=IF(IQ_training_input.xlsx!A428&lt;&gt;"",IQ_training_input.xlsx!A428,"")</v>
      </c>
      <c r="D521" t="str">
        <f t="shared" si="260"/>
        <v>=IF(AMBIG_training_input.xlsx!A428&lt;&gt;"",AMBIG_training_input.xlsx!A428,"")</v>
      </c>
      <c r="E521" t="str">
        <f t="shared" si="260"/>
        <v>=IF(EGODYST_training_input.xlsx!A428&lt;&gt;"",EGODYST_training_input.xlsx!A428,"")</v>
      </c>
      <c r="F521" t="str">
        <f t="shared" si="260"/>
        <v>=IF(AUTISM_training_input.xlsx!A428&lt;&gt;"",AUTISM_training_input.xlsx!A428,"")</v>
      </c>
      <c r="G521" t="str">
        <f t="shared" si="260"/>
        <v>=IF(IDENTITY_training_input.xlsx!A428&lt;&gt;"",IDENTITY_training_input.xlsx!A428,"")</v>
      </c>
      <c r="H521" t="str">
        <f t="shared" si="260"/>
        <v>=IF(SELFDIR_training_input.xlsx!A428&lt;&gt;"",SELFDIR_training_input.xlsx!A428,"")</v>
      </c>
      <c r="I521" t="str">
        <f t="shared" si="260"/>
        <v>=IF(EMPATHY_training_input.xlsx!A428&lt;&gt;"",EMPATHY_training_input.xlsx!A428,"")</v>
      </c>
      <c r="J521" t="str">
        <f t="shared" si="260"/>
        <v>=IF(INTIMACY_training_input.xlsx!A428&lt;&gt;"",INTIMACY_training_input.xlsx!A428,"")</v>
      </c>
      <c r="K521" t="str">
        <f t="shared" si="260"/>
        <v>=IF(ACUTE_training_input.xlsx!A428&lt;&gt;"",ACUTE_training_input.xlsx!A428,"")</v>
      </c>
      <c r="L521" t="str">
        <f t="shared" si="260"/>
        <v>=IF(CHRONIC_training_input.xlsx!A428&lt;&gt;"",CHRONIC_training_input.xlsx!A428,"")</v>
      </c>
      <c r="M521" t="str">
        <f t="shared" si="260"/>
        <v>=IF(TRAUMA_PAST_training_input.xlsx!A428&lt;&gt;"",TRAUMA_PAST_training_input.xlsx!A428,"")</v>
      </c>
      <c r="N521" t="str">
        <f t="shared" si="260"/>
        <v>=IF(TRAUMA_PRESENT_training_input.xlsx!A428&lt;&gt;"",TRAUMA_PRESENT_training_input.xlsx!A428,"")</v>
      </c>
      <c r="O521" t="str">
        <f t="shared" si="260"/>
        <v>=IF(HOPE_training_input.xlsx!A428&lt;&gt;"",HOPE_training_input.xlsx!A428,"")</v>
      </c>
      <c r="P521" t="str">
        <f t="shared" si="260"/>
        <v>=IF(SELFAFFICACY_training_input.xlsx!A428&lt;&gt;"",SELFAFFICACY_training_input.xlsx!A428,"")</v>
      </c>
      <c r="Q521" t="str">
        <f t="shared" si="260"/>
        <v>=IF(SELFESTEEM_training_input.xlsx!A428&lt;&gt;"",SELFESTEEM_training_input.xlsx!A428,"")</v>
      </c>
      <c r="R521" t="str">
        <f t="shared" si="260"/>
        <v>=IF(WELLBEING_training_input.xlsx!A428&lt;&gt;"",WELLBEING_training_input.xlsx!A428,"")</v>
      </c>
      <c r="S521" t="str">
        <f t="shared" si="260"/>
        <v>=IF(HYPER_training_input.xlsx!A428&lt;&gt;"",HYPER_training_input.xlsx!A428,"")</v>
      </c>
      <c r="T521" t="str">
        <f t="shared" si="260"/>
        <v>=IF(AGGR_training_input.xlsx!A428&lt;&gt;"",AGGR_training_input.xlsx!A428,"")</v>
      </c>
      <c r="U521" t="str">
        <f t="shared" si="260"/>
        <v>=IF(COND_PR_training_input.xlsx!A428&lt;&gt;"",COND_PR_training_input.xlsx!A428,"")</v>
      </c>
      <c r="V521" t="str">
        <f t="shared" si="260"/>
        <v>=IF(ANXIE_training_input.xlsx!A428&lt;&gt;"",ANXIE_training_input.xlsx!A428,"")</v>
      </c>
      <c r="W521" t="str">
        <f t="shared" si="260"/>
        <v>=IF(DEPR_training_input.xlsx!A428&lt;&gt;"",DEPR_training_input.xlsx!A428,"")</v>
      </c>
      <c r="X521" t="str">
        <f t="shared" si="260"/>
        <v>=IF(SOMAT_training_input.xlsx!A428&lt;&gt;"",SOMAT_training_input.xlsx!A428,"")</v>
      </c>
      <c r="Y521" t="str">
        <f t="shared" si="260"/>
        <v>=IF(ATYPI_training_input.xlsx!A428&lt;&gt;"",ATYPI_training_input.xlsx!A428,"")</v>
      </c>
      <c r="Z521" t="str">
        <f t="shared" si="260"/>
        <v>=IF(WITHD_training_input.xlsx!A428&lt;&gt;"",WITHD_training_input.xlsx!A428,"")</v>
      </c>
      <c r="AA521" t="str">
        <f t="shared" si="260"/>
        <v>=IF(ATTE_PR_training_input.xlsx!A428&lt;&gt;"",ATTE_PR_training_input.xlsx!A428,"")</v>
      </c>
      <c r="AB521" t="str">
        <f t="shared" si="260"/>
        <v>=IF(ANG_CONT_training_input.xlsx!A428&lt;&gt;"",ANG_CONT_training_input.xlsx!A428,"")</v>
      </c>
      <c r="AC521" t="str">
        <f t="shared" si="260"/>
        <v>=IF(DEV_SOC_DIS_training_input.xlsx!A428&lt;&gt;"",DEV_SOC_DIS_training_input.xlsx!A428,"")</v>
      </c>
      <c r="AD521" t="str">
        <f t="shared" si="260"/>
        <v>=IF(BULLY_training_input.xlsx!A428&lt;&gt;"",BULLY_training_input.xlsx!A428,"")</v>
      </c>
      <c r="AE521" t="str">
        <f t="shared" si="260"/>
        <v>=IF(EMOT_SELF_C_training_input.xlsx!A428&lt;&gt;"",EMOT_SELF_C_training_input.xlsx!A428,"")</v>
      </c>
      <c r="AF521" t="str">
        <f t="shared" si="260"/>
        <v>=IF(EXE_FUN_training_input.xlsx!A428&lt;&gt;"",EXE_FUN_training_input.xlsx!A428,"")</v>
      </c>
      <c r="AG521" t="str">
        <f t="shared" si="260"/>
        <v>=IF(MANIA_training_input.xlsx!A428&lt;&gt;"",MANIA_training_input.xlsx!A428,"")</v>
      </c>
      <c r="AH521" t="str">
        <f t="shared" si="260"/>
        <v>=IF(NEG_EMOT_training_input.xlsx!A428&lt;&gt;"",NEG_EMOT_training_input.xlsx!A428,"")</v>
      </c>
      <c r="AI521" t="str">
        <f t="shared" si="260"/>
        <v>=IF(ADAPT_training_input.xlsx!A428&lt;&gt;"",ADAPT_training_input.xlsx!A428,"")</v>
      </c>
      <c r="AJ521" t="str">
        <f t="shared" si="260"/>
        <v>=IF(SOC_SK_training_input.xlsx!A428&lt;&gt;"",SOC_SK_training_input.xlsx!A428,"")</v>
      </c>
      <c r="AK521" t="str">
        <f t="shared" si="260"/>
        <v>=IF(LEAD_training_input.xlsx!A428&lt;&gt;"",LEAD_training_input.xlsx!A428,"")</v>
      </c>
      <c r="AL521" t="str">
        <f t="shared" si="260"/>
        <v>=IF(ACT_DAIL_training_input.xlsx!A428&lt;&gt;"",ACT_DAIL_training_input.xlsx!A428,"")</v>
      </c>
      <c r="AM521" t="str">
        <f t="shared" si="260"/>
        <v>=IF(FUN_COM_training_input.xlsx!A428&lt;&gt;"",FUN_COM_training_input.xlsx!A428,"")</v>
      </c>
      <c r="AN521" t="str">
        <f t="shared" si="260"/>
        <v>=IF(RESILI_training_input.xlsx!A428&lt;&gt;"",RESILI_training_input.xlsx!A428,"")</v>
      </c>
      <c r="AO521" t="str">
        <f t="shared" si="260"/>
        <v>=IF(SEL_training_input.xlsx!A428&lt;&gt;"",SEL_training_input.xlsx!A428,"")</v>
      </c>
      <c r="AP521" t="str">
        <f t="shared" si="260"/>
        <v>=IF(SEV_training_input.xlsx!A428&lt;&gt;"",SEV_training_input.xlsx!A428,"")</v>
      </c>
      <c r="AQ521" t="str">
        <f t="shared" si="260"/>
        <v>=IF(ANHEDONIA_training_input.xlsx!A428&lt;&gt;"",ANHEDONIA_training_input.xlsx!A428,"")</v>
      </c>
      <c r="AR521" t="str">
        <f t="shared" si="260"/>
        <v>=IF(ANXIOUSNESS_training_input.xlsx!A428&lt;&gt;"",ANXIOUSNESS_training_input.xlsx!A428,"")</v>
      </c>
      <c r="AS521" t="str">
        <f t="shared" si="260"/>
        <v>=IF(ATTENTION_SEEKING_training_input.xlsx!A428&lt;&gt;"",ATTENTION_SEEKING_training_input.xlsx!A428,"")</v>
      </c>
      <c r="AT521" t="str">
        <f t="shared" si="260"/>
        <v>=IF(CALLOUSNESS_training_input.xlsx!A428&lt;&gt;"",CALLOUSNESS_training_input.xlsx!A428,"")</v>
      </c>
      <c r="AU521" t="str">
        <f t="shared" si="260"/>
        <v>=IF(DECEITFULNESS_training_input.xlsx!A428&lt;&gt;"",DECEITFULNESS_training_input.xlsx!A428,"")</v>
      </c>
      <c r="AV521" t="str">
        <f t="shared" si="260"/>
        <v>=IF(DEPRESSIVITY_training_input.xlsx!A428&lt;&gt;"",DEPRESSIVITY_training_input.xlsx!A428,"")</v>
      </c>
      <c r="AW521" t="str">
        <f t="shared" si="260"/>
        <v>=IF(DISTRACTIBILITY_training_input.xlsx!A428&lt;&gt;"",DISTRACTIBILITY_training_input.xlsx!A428,"")</v>
      </c>
      <c r="AX521" t="str">
        <f t="shared" si="260"/>
        <v>=IF(ECCENTRICITY_training_input.xlsx!A428&lt;&gt;"",ECCENTRICITY_training_input.xlsx!A428,"")</v>
      </c>
      <c r="AY521" t="str">
        <f t="shared" si="260"/>
        <v>=IF(EMOTIONAL_LABILITY_training_input.xlsx!A428&lt;&gt;"",EMOTIONAL_LABILITY_training_input.xlsx!A428,"")</v>
      </c>
      <c r="AZ521" t="str">
        <f t="shared" si="260"/>
        <v>=IF(GRANDIOSITY_training_input.xlsx!A428&lt;&gt;"",GRANDIOSITY_training_input.xlsx!A428,"")</v>
      </c>
      <c r="BA521" t="str">
        <f t="shared" si="260"/>
        <v>=IF(HOSTILITY_training_input.xlsx!A428&lt;&gt;"",HOSTILITY_training_input.xlsx!A428,"")</v>
      </c>
      <c r="BB521" t="str">
        <f t="shared" si="260"/>
        <v>=IF(IMPULSIVITY_training_input.xlsx!A428&lt;&gt;"",IMPULSIVITY_training_input.xlsx!A428,"")</v>
      </c>
      <c r="BC521" t="str">
        <f t="shared" si="260"/>
        <v>=IF(INTIMACY_AVOIDANCE_training_input.xlsx!A428&lt;&gt;"",INTIMACY_AVOIDANCE_training_input.xlsx!A428,"")</v>
      </c>
      <c r="BD521" t="str">
        <f t="shared" si="260"/>
        <v>=IF(IRRESPONSIBILITY_training_input.xlsx!A428&lt;&gt;"",IRRESPONSIBILITY_training_input.xlsx!A428,"")</v>
      </c>
      <c r="BE521" t="str">
        <f t="shared" si="260"/>
        <v>=IF(MANIPULATIVENESS_training_input.xlsx!A428&lt;&gt;"",MANIPULATIVENESS_training_input.xlsx!A428,"")</v>
      </c>
      <c r="BF521" t="str">
        <f t="shared" si="260"/>
        <v>=IF(PERCEPTUAL_DYSREGULATION_training_input.xlsx!A428&lt;&gt;"",PERCEPTUAL_DYSREGULATION_training_input.xlsx!A428,"")</v>
      </c>
      <c r="BG521" t="str">
        <f t="shared" si="260"/>
        <v>=IF(PERSEVERATION_training_input.xlsx!A428&lt;&gt;"",PERSEVERATION_training_input.xlsx!A428,"")</v>
      </c>
      <c r="BH521" t="str">
        <f t="shared" si="260"/>
        <v>=IF(RESTRICTED_AFFECTIVITY_training_input.xlsx!A428&lt;&gt;"",RESTRICTED_AFFECTIVITY_training_input.xlsx!A428,"")</v>
      </c>
      <c r="BI521" t="str">
        <f t="shared" si="260"/>
        <v>=IF(RIGID_PERFECTIONISM_training_input.xlsx!A428&lt;&gt;"",RIGID_PERFECTIONISM_training_input.xlsx!A428,"")</v>
      </c>
      <c r="BJ521" t="str">
        <f t="shared" si="260"/>
        <v>=IF(RISK_TAKING_training_input.xlsx!A428&lt;&gt;"",RISK_TAKING_training_input.xlsx!A428,"")</v>
      </c>
      <c r="BK521" t="str">
        <f t="shared" si="260"/>
        <v>=IF(SEPARATION_INSECURITY_training_input.xlsx!A428&lt;&gt;"",SEPARATION_INSECURITY_training_input.xlsx!A428,"")</v>
      </c>
      <c r="BL521" t="str">
        <f t="shared" si="260"/>
        <v>=IF(SUBMISSIVENESS_training_input.xlsx!A428&lt;&gt;"",SUBMISSIVENESS_training_input.xlsx!A428,"")</v>
      </c>
      <c r="BM521" t="str">
        <f t="shared" si="260"/>
        <v>=IF(SUSPICIOUSNESS_training_input.xlsx!A428&lt;&gt;"",SUSPICIOUSNESS_training_input.xlsx!A428,"")</v>
      </c>
      <c r="BN521" t="str">
        <f t="shared" si="260"/>
        <v>=IF(UNUSUAL_BELIEFS_training_input.xlsx!A428&lt;&gt;"",UNUSUAL_BELIEFS_training_input.xlsx!A428,"")</v>
      </c>
      <c r="BO521" t="str">
        <f t="shared" si="259"/>
        <v>=IF(WITHDRAWAL_training_input.xlsx!A428&lt;&gt;"",WITHDRAWAL_training_input.xlsx!A428,"")</v>
      </c>
      <c r="BP521" t="str">
        <f t="shared" si="259"/>
        <v>=IF(ACT_training_input.xlsx!A428&lt;&gt;"",ACT_training_input.xlsx!A428,"")</v>
      </c>
      <c r="BQ521" t="str">
        <f t="shared" si="259"/>
        <v>=IF(DSP_training_input.xlsx!A428&lt;&gt;"",DSP_training_input.xlsx!A428,"")</v>
      </c>
      <c r="BR521" t="str">
        <f t="shared" si="259"/>
        <v>=IF(PAG_training_input.xlsx!A428&lt;&gt;"",PAG_training_input.xlsx!A428,"")</v>
      </c>
      <c r="BS521" t="str">
        <f t="shared" si="259"/>
        <v>=IF(PRO_training_input.xlsx!A428&lt;&gt;"",PRO_training_input.xlsx!A428,"")</v>
      </c>
      <c r="BT521" t="str">
        <f t="shared" si="259"/>
        <v>=IF(SPL_training_input.xlsx!A428&lt;&gt;"",SPL_training_input.xlsx!A428,"")</v>
      </c>
      <c r="BU521" t="str">
        <f t="shared" si="259"/>
        <v>=IF(WDR_training_input.xlsx!A428&lt;&gt;"",WDR_training_input.xlsx!A428,"")</v>
      </c>
      <c r="BV521" t="str">
        <f t="shared" si="259"/>
        <v>=IF(CON_training_input.xlsx!A428&lt;&gt;"",CON_training_input.xlsx!A428,"")</v>
      </c>
      <c r="BW521" t="str">
        <f t="shared" si="259"/>
        <v>=IF(DSC_training_input.xlsx!A428&lt;&gt;"",DSC_training_input.xlsx!A428,"")</v>
      </c>
      <c r="BX521" t="str">
        <f t="shared" si="259"/>
        <v>=IF(FAN_training_input.xlsx!A428&lt;&gt;"",FAN_training_input.xlsx!A428,"")</v>
      </c>
      <c r="BY521" t="str">
        <f t="shared" si="259"/>
        <v>=IF(OMN_training_input.xlsx!A428&lt;&gt;"",OMN_training_input.xlsx!A428,"")</v>
      </c>
      <c r="BZ521" t="str">
        <f t="shared" si="259"/>
        <v>=IF(REP_training_input.xlsx!A428&lt;&gt;"",REP_training_input.xlsx!A428,"")</v>
      </c>
      <c r="CA521" t="str">
        <f t="shared" si="259"/>
        <v>=IF(SOM_training_input.xlsx!A428&lt;&gt;"",SOM_training_input.xlsx!A428,"")</v>
      </c>
      <c r="CB521" t="str">
        <f t="shared" si="259"/>
        <v>=IF(SUB_training_input.xlsx!A428&lt;&gt;"",SUB_training_input.xlsx!A428,"")</v>
      </c>
      <c r="CC521" t="str">
        <f t="shared" si="259"/>
        <v>=IF(UND_training_input.xlsx!A428&lt;&gt;"",UND_training_input.xlsx!A428,"")</v>
      </c>
      <c r="CD521" t="str">
        <f t="shared" si="259"/>
        <v>=IF(ALT_training_input.xlsx!A428&lt;&gt;"",ALT_training_input.xlsx!A428,"")</v>
      </c>
      <c r="CE521" t="str">
        <f t="shared" si="259"/>
        <v>=IF(HUM_training_input.xlsx!A428&lt;&gt;"",HUM_training_input.xlsx!A428,"")</v>
      </c>
      <c r="CF521" t="str">
        <f t="shared" si="259"/>
        <v>=IF(IDL_training_input.xlsx!A428&lt;&gt;"",IDL_training_input.xlsx!A428,"")</v>
      </c>
      <c r="CG521" t="str">
        <f t="shared" si="259"/>
        <v>=IF(RFM_training_input.xlsx!A428&lt;&gt;"",RFM_training_input.xlsx!A428,"")</v>
      </c>
      <c r="CH521" t="str">
        <f t="shared" si="259"/>
        <v>=IF(DN_training_input.xlsx!A428&lt;&gt;"",DN_training_input.xlsx!A428,"")</v>
      </c>
      <c r="CI521" t="str">
        <f t="shared" si="259"/>
        <v>=IF(INT_training_input.xlsx!A428&lt;&gt;"",INT_training_input.xlsx!A428,"")</v>
      </c>
      <c r="CJ521" t="str">
        <f t="shared" si="259"/>
        <v>=IF(SUP_training_input.xlsx!A428&lt;&gt;"",SUP_training_input.xlsx!A428,"")</v>
      </c>
      <c r="CK521" t="str">
        <f t="shared" si="259"/>
        <v>=IF(ANT_training_input.xlsx!A428&lt;&gt;"",ANT_training_input.xlsx!A428,"")</v>
      </c>
      <c r="CL521" t="str">
        <f t="shared" si="259"/>
        <v>=IF(ISO_training_input.xlsx!A428&lt;&gt;"",ISO_training_input.xlsx!A428,"")</v>
      </c>
    </row>
    <row r="522" spans="1:90">
      <c r="A522">
        <v>429</v>
      </c>
      <c r="B522" t="str">
        <f t="shared" si="238"/>
        <v>=IF(SUICIDE_training_input.xlsx!A429&lt;&gt;"",SUICIDE_training_input.xlsx!A429,"")</v>
      </c>
      <c r="C522" t="str">
        <f t="shared" si="260"/>
        <v>=IF(IQ_training_input.xlsx!A429&lt;&gt;"",IQ_training_input.xlsx!A429,"")</v>
      </c>
      <c r="D522" t="str">
        <f t="shared" si="260"/>
        <v>=IF(AMBIG_training_input.xlsx!A429&lt;&gt;"",AMBIG_training_input.xlsx!A429,"")</v>
      </c>
      <c r="E522" t="str">
        <f t="shared" si="260"/>
        <v>=IF(EGODYST_training_input.xlsx!A429&lt;&gt;"",EGODYST_training_input.xlsx!A429,"")</v>
      </c>
      <c r="F522" t="str">
        <f t="shared" si="260"/>
        <v>=IF(AUTISM_training_input.xlsx!A429&lt;&gt;"",AUTISM_training_input.xlsx!A429,"")</v>
      </c>
      <c r="G522" t="str">
        <f t="shared" si="260"/>
        <v>=IF(IDENTITY_training_input.xlsx!A429&lt;&gt;"",IDENTITY_training_input.xlsx!A429,"")</v>
      </c>
      <c r="H522" t="str">
        <f t="shared" si="260"/>
        <v>=IF(SELFDIR_training_input.xlsx!A429&lt;&gt;"",SELFDIR_training_input.xlsx!A429,"")</v>
      </c>
      <c r="I522" t="str">
        <f t="shared" si="260"/>
        <v>=IF(EMPATHY_training_input.xlsx!A429&lt;&gt;"",EMPATHY_training_input.xlsx!A429,"")</v>
      </c>
      <c r="J522" t="str">
        <f t="shared" si="260"/>
        <v>=IF(INTIMACY_training_input.xlsx!A429&lt;&gt;"",INTIMACY_training_input.xlsx!A429,"")</v>
      </c>
      <c r="K522" t="str">
        <f t="shared" si="260"/>
        <v>=IF(ACUTE_training_input.xlsx!A429&lt;&gt;"",ACUTE_training_input.xlsx!A429,"")</v>
      </c>
      <c r="L522" t="str">
        <f t="shared" si="260"/>
        <v>=IF(CHRONIC_training_input.xlsx!A429&lt;&gt;"",CHRONIC_training_input.xlsx!A429,"")</v>
      </c>
      <c r="M522" t="str">
        <f t="shared" si="260"/>
        <v>=IF(TRAUMA_PAST_training_input.xlsx!A429&lt;&gt;"",TRAUMA_PAST_training_input.xlsx!A429,"")</v>
      </c>
      <c r="N522" t="str">
        <f t="shared" si="260"/>
        <v>=IF(TRAUMA_PRESENT_training_input.xlsx!A429&lt;&gt;"",TRAUMA_PRESENT_training_input.xlsx!A429,"")</v>
      </c>
      <c r="O522" t="str">
        <f t="shared" si="260"/>
        <v>=IF(HOPE_training_input.xlsx!A429&lt;&gt;"",HOPE_training_input.xlsx!A429,"")</v>
      </c>
      <c r="P522" t="str">
        <f t="shared" si="260"/>
        <v>=IF(SELFAFFICACY_training_input.xlsx!A429&lt;&gt;"",SELFAFFICACY_training_input.xlsx!A429,"")</v>
      </c>
      <c r="Q522" t="str">
        <f t="shared" si="260"/>
        <v>=IF(SELFESTEEM_training_input.xlsx!A429&lt;&gt;"",SELFESTEEM_training_input.xlsx!A429,"")</v>
      </c>
      <c r="R522" t="str">
        <f t="shared" si="260"/>
        <v>=IF(WELLBEING_training_input.xlsx!A429&lt;&gt;"",WELLBEING_training_input.xlsx!A429,"")</v>
      </c>
      <c r="S522" t="str">
        <f t="shared" si="260"/>
        <v>=IF(HYPER_training_input.xlsx!A429&lt;&gt;"",HYPER_training_input.xlsx!A429,"")</v>
      </c>
      <c r="T522" t="str">
        <f t="shared" si="260"/>
        <v>=IF(AGGR_training_input.xlsx!A429&lt;&gt;"",AGGR_training_input.xlsx!A429,"")</v>
      </c>
      <c r="U522" t="str">
        <f t="shared" si="260"/>
        <v>=IF(COND_PR_training_input.xlsx!A429&lt;&gt;"",COND_PR_training_input.xlsx!A429,"")</v>
      </c>
      <c r="V522" t="str">
        <f t="shared" si="260"/>
        <v>=IF(ANXIE_training_input.xlsx!A429&lt;&gt;"",ANXIE_training_input.xlsx!A429,"")</v>
      </c>
      <c r="W522" t="str">
        <f t="shared" si="260"/>
        <v>=IF(DEPR_training_input.xlsx!A429&lt;&gt;"",DEPR_training_input.xlsx!A429,"")</v>
      </c>
      <c r="X522" t="str">
        <f t="shared" si="260"/>
        <v>=IF(SOMAT_training_input.xlsx!A429&lt;&gt;"",SOMAT_training_input.xlsx!A429,"")</v>
      </c>
      <c r="Y522" t="str">
        <f t="shared" si="260"/>
        <v>=IF(ATYPI_training_input.xlsx!A429&lt;&gt;"",ATYPI_training_input.xlsx!A429,"")</v>
      </c>
      <c r="Z522" t="str">
        <f t="shared" si="260"/>
        <v>=IF(WITHD_training_input.xlsx!A429&lt;&gt;"",WITHD_training_input.xlsx!A429,"")</v>
      </c>
      <c r="AA522" t="str">
        <f t="shared" si="260"/>
        <v>=IF(ATTE_PR_training_input.xlsx!A429&lt;&gt;"",ATTE_PR_training_input.xlsx!A429,"")</v>
      </c>
      <c r="AB522" t="str">
        <f t="shared" si="260"/>
        <v>=IF(ANG_CONT_training_input.xlsx!A429&lt;&gt;"",ANG_CONT_training_input.xlsx!A429,"")</v>
      </c>
      <c r="AC522" t="str">
        <f t="shared" si="260"/>
        <v>=IF(DEV_SOC_DIS_training_input.xlsx!A429&lt;&gt;"",DEV_SOC_DIS_training_input.xlsx!A429,"")</v>
      </c>
      <c r="AD522" t="str">
        <f t="shared" si="260"/>
        <v>=IF(BULLY_training_input.xlsx!A429&lt;&gt;"",BULLY_training_input.xlsx!A429,"")</v>
      </c>
      <c r="AE522" t="str">
        <f t="shared" si="260"/>
        <v>=IF(EMOT_SELF_C_training_input.xlsx!A429&lt;&gt;"",EMOT_SELF_C_training_input.xlsx!A429,"")</v>
      </c>
      <c r="AF522" t="str">
        <f t="shared" si="260"/>
        <v>=IF(EXE_FUN_training_input.xlsx!A429&lt;&gt;"",EXE_FUN_training_input.xlsx!A429,"")</v>
      </c>
      <c r="AG522" t="str">
        <f t="shared" si="260"/>
        <v>=IF(MANIA_training_input.xlsx!A429&lt;&gt;"",MANIA_training_input.xlsx!A429,"")</v>
      </c>
      <c r="AH522" t="str">
        <f t="shared" si="260"/>
        <v>=IF(NEG_EMOT_training_input.xlsx!A429&lt;&gt;"",NEG_EMOT_training_input.xlsx!A429,"")</v>
      </c>
      <c r="AI522" t="str">
        <f t="shared" si="260"/>
        <v>=IF(ADAPT_training_input.xlsx!A429&lt;&gt;"",ADAPT_training_input.xlsx!A429,"")</v>
      </c>
      <c r="AJ522" t="str">
        <f t="shared" si="260"/>
        <v>=IF(SOC_SK_training_input.xlsx!A429&lt;&gt;"",SOC_SK_training_input.xlsx!A429,"")</v>
      </c>
      <c r="AK522" t="str">
        <f t="shared" si="260"/>
        <v>=IF(LEAD_training_input.xlsx!A429&lt;&gt;"",LEAD_training_input.xlsx!A429,"")</v>
      </c>
      <c r="AL522" t="str">
        <f t="shared" si="260"/>
        <v>=IF(ACT_DAIL_training_input.xlsx!A429&lt;&gt;"",ACT_DAIL_training_input.xlsx!A429,"")</v>
      </c>
      <c r="AM522" t="str">
        <f t="shared" si="260"/>
        <v>=IF(FUN_COM_training_input.xlsx!A429&lt;&gt;"",FUN_COM_training_input.xlsx!A429,"")</v>
      </c>
      <c r="AN522" t="str">
        <f t="shared" si="260"/>
        <v>=IF(RESILI_training_input.xlsx!A429&lt;&gt;"",RESILI_training_input.xlsx!A429,"")</v>
      </c>
      <c r="AO522" t="str">
        <f t="shared" si="260"/>
        <v>=IF(SEL_training_input.xlsx!A429&lt;&gt;"",SEL_training_input.xlsx!A429,"")</v>
      </c>
      <c r="AP522" t="str">
        <f t="shared" si="260"/>
        <v>=IF(SEV_training_input.xlsx!A429&lt;&gt;"",SEV_training_input.xlsx!A429,"")</v>
      </c>
      <c r="AQ522" t="str">
        <f t="shared" si="260"/>
        <v>=IF(ANHEDONIA_training_input.xlsx!A429&lt;&gt;"",ANHEDONIA_training_input.xlsx!A429,"")</v>
      </c>
      <c r="AR522" t="str">
        <f t="shared" si="260"/>
        <v>=IF(ANXIOUSNESS_training_input.xlsx!A429&lt;&gt;"",ANXIOUSNESS_training_input.xlsx!A429,"")</v>
      </c>
      <c r="AS522" t="str">
        <f t="shared" si="260"/>
        <v>=IF(ATTENTION_SEEKING_training_input.xlsx!A429&lt;&gt;"",ATTENTION_SEEKING_training_input.xlsx!A429,"")</v>
      </c>
      <c r="AT522" t="str">
        <f t="shared" si="260"/>
        <v>=IF(CALLOUSNESS_training_input.xlsx!A429&lt;&gt;"",CALLOUSNESS_training_input.xlsx!A429,"")</v>
      </c>
      <c r="AU522" t="str">
        <f t="shared" si="260"/>
        <v>=IF(DECEITFULNESS_training_input.xlsx!A429&lt;&gt;"",DECEITFULNESS_training_input.xlsx!A429,"")</v>
      </c>
      <c r="AV522" t="str">
        <f t="shared" si="260"/>
        <v>=IF(DEPRESSIVITY_training_input.xlsx!A429&lt;&gt;"",DEPRESSIVITY_training_input.xlsx!A429,"")</v>
      </c>
      <c r="AW522" t="str">
        <f t="shared" si="260"/>
        <v>=IF(DISTRACTIBILITY_training_input.xlsx!A429&lt;&gt;"",DISTRACTIBILITY_training_input.xlsx!A429,"")</v>
      </c>
      <c r="AX522" t="str">
        <f t="shared" si="260"/>
        <v>=IF(ECCENTRICITY_training_input.xlsx!A429&lt;&gt;"",ECCENTRICITY_training_input.xlsx!A429,"")</v>
      </c>
      <c r="AY522" t="str">
        <f t="shared" si="260"/>
        <v>=IF(EMOTIONAL_LABILITY_training_input.xlsx!A429&lt;&gt;"",EMOTIONAL_LABILITY_training_input.xlsx!A429,"")</v>
      </c>
      <c r="AZ522" t="str">
        <f t="shared" si="260"/>
        <v>=IF(GRANDIOSITY_training_input.xlsx!A429&lt;&gt;"",GRANDIOSITY_training_input.xlsx!A429,"")</v>
      </c>
      <c r="BA522" t="str">
        <f t="shared" si="260"/>
        <v>=IF(HOSTILITY_training_input.xlsx!A429&lt;&gt;"",HOSTILITY_training_input.xlsx!A429,"")</v>
      </c>
      <c r="BB522" t="str">
        <f t="shared" si="260"/>
        <v>=IF(IMPULSIVITY_training_input.xlsx!A429&lt;&gt;"",IMPULSIVITY_training_input.xlsx!A429,"")</v>
      </c>
      <c r="BC522" t="str">
        <f t="shared" si="260"/>
        <v>=IF(INTIMACY_AVOIDANCE_training_input.xlsx!A429&lt;&gt;"",INTIMACY_AVOIDANCE_training_input.xlsx!A429,"")</v>
      </c>
      <c r="BD522" t="str">
        <f t="shared" si="260"/>
        <v>=IF(IRRESPONSIBILITY_training_input.xlsx!A429&lt;&gt;"",IRRESPONSIBILITY_training_input.xlsx!A429,"")</v>
      </c>
      <c r="BE522" t="str">
        <f t="shared" si="260"/>
        <v>=IF(MANIPULATIVENESS_training_input.xlsx!A429&lt;&gt;"",MANIPULATIVENESS_training_input.xlsx!A429,"")</v>
      </c>
      <c r="BF522" t="str">
        <f t="shared" si="260"/>
        <v>=IF(PERCEPTUAL_DYSREGULATION_training_input.xlsx!A429&lt;&gt;"",PERCEPTUAL_DYSREGULATION_training_input.xlsx!A429,"")</v>
      </c>
      <c r="BG522" t="str">
        <f t="shared" si="260"/>
        <v>=IF(PERSEVERATION_training_input.xlsx!A429&lt;&gt;"",PERSEVERATION_training_input.xlsx!A429,"")</v>
      </c>
      <c r="BH522" t="str">
        <f t="shared" si="260"/>
        <v>=IF(RESTRICTED_AFFECTIVITY_training_input.xlsx!A429&lt;&gt;"",RESTRICTED_AFFECTIVITY_training_input.xlsx!A429,"")</v>
      </c>
      <c r="BI522" t="str">
        <f t="shared" si="260"/>
        <v>=IF(RIGID_PERFECTIONISM_training_input.xlsx!A429&lt;&gt;"",RIGID_PERFECTIONISM_training_input.xlsx!A429,"")</v>
      </c>
      <c r="BJ522" t="str">
        <f t="shared" si="260"/>
        <v>=IF(RISK_TAKING_training_input.xlsx!A429&lt;&gt;"",RISK_TAKING_training_input.xlsx!A429,"")</v>
      </c>
      <c r="BK522" t="str">
        <f t="shared" si="260"/>
        <v>=IF(SEPARATION_INSECURITY_training_input.xlsx!A429&lt;&gt;"",SEPARATION_INSECURITY_training_input.xlsx!A429,"")</v>
      </c>
      <c r="BL522" t="str">
        <f t="shared" si="260"/>
        <v>=IF(SUBMISSIVENESS_training_input.xlsx!A429&lt;&gt;"",SUBMISSIVENESS_training_input.xlsx!A429,"")</v>
      </c>
      <c r="BM522" t="str">
        <f t="shared" si="260"/>
        <v>=IF(SUSPICIOUSNESS_training_input.xlsx!A429&lt;&gt;"",SUSPICIOUSNESS_training_input.xlsx!A429,"")</v>
      </c>
      <c r="BN522" t="str">
        <f t="shared" si="260"/>
        <v>=IF(UNUSUAL_BELIEFS_training_input.xlsx!A429&lt;&gt;"",UNUSUAL_BELIEFS_training_input.xlsx!A429,"")</v>
      </c>
      <c r="BO522" t="str">
        <f t="shared" si="259"/>
        <v>=IF(WITHDRAWAL_training_input.xlsx!A429&lt;&gt;"",WITHDRAWAL_training_input.xlsx!A429,"")</v>
      </c>
      <c r="BP522" t="str">
        <f t="shared" si="259"/>
        <v>=IF(ACT_training_input.xlsx!A429&lt;&gt;"",ACT_training_input.xlsx!A429,"")</v>
      </c>
      <c r="BQ522" t="str">
        <f t="shared" si="259"/>
        <v>=IF(DSP_training_input.xlsx!A429&lt;&gt;"",DSP_training_input.xlsx!A429,"")</v>
      </c>
      <c r="BR522" t="str">
        <f t="shared" si="259"/>
        <v>=IF(PAG_training_input.xlsx!A429&lt;&gt;"",PAG_training_input.xlsx!A429,"")</v>
      </c>
      <c r="BS522" t="str">
        <f t="shared" si="259"/>
        <v>=IF(PRO_training_input.xlsx!A429&lt;&gt;"",PRO_training_input.xlsx!A429,"")</v>
      </c>
      <c r="BT522" t="str">
        <f t="shared" si="259"/>
        <v>=IF(SPL_training_input.xlsx!A429&lt;&gt;"",SPL_training_input.xlsx!A429,"")</v>
      </c>
      <c r="BU522" t="str">
        <f t="shared" si="259"/>
        <v>=IF(WDR_training_input.xlsx!A429&lt;&gt;"",WDR_training_input.xlsx!A429,"")</v>
      </c>
      <c r="BV522" t="str">
        <f t="shared" si="259"/>
        <v>=IF(CON_training_input.xlsx!A429&lt;&gt;"",CON_training_input.xlsx!A429,"")</v>
      </c>
      <c r="BW522" t="str">
        <f t="shared" si="259"/>
        <v>=IF(DSC_training_input.xlsx!A429&lt;&gt;"",DSC_training_input.xlsx!A429,"")</v>
      </c>
      <c r="BX522" t="str">
        <f t="shared" si="259"/>
        <v>=IF(FAN_training_input.xlsx!A429&lt;&gt;"",FAN_training_input.xlsx!A429,"")</v>
      </c>
      <c r="BY522" t="str">
        <f t="shared" si="259"/>
        <v>=IF(OMN_training_input.xlsx!A429&lt;&gt;"",OMN_training_input.xlsx!A429,"")</v>
      </c>
      <c r="BZ522" t="str">
        <f t="shared" si="259"/>
        <v>=IF(REP_training_input.xlsx!A429&lt;&gt;"",REP_training_input.xlsx!A429,"")</v>
      </c>
      <c r="CA522" t="str">
        <f t="shared" si="259"/>
        <v>=IF(SOM_training_input.xlsx!A429&lt;&gt;"",SOM_training_input.xlsx!A429,"")</v>
      </c>
      <c r="CB522" t="str">
        <f t="shared" si="259"/>
        <v>=IF(SUB_training_input.xlsx!A429&lt;&gt;"",SUB_training_input.xlsx!A429,"")</v>
      </c>
      <c r="CC522" t="str">
        <f t="shared" si="259"/>
        <v>=IF(UND_training_input.xlsx!A429&lt;&gt;"",UND_training_input.xlsx!A429,"")</v>
      </c>
      <c r="CD522" t="str">
        <f t="shared" si="259"/>
        <v>=IF(ALT_training_input.xlsx!A429&lt;&gt;"",ALT_training_input.xlsx!A429,"")</v>
      </c>
      <c r="CE522" t="str">
        <f t="shared" si="259"/>
        <v>=IF(HUM_training_input.xlsx!A429&lt;&gt;"",HUM_training_input.xlsx!A429,"")</v>
      </c>
      <c r="CF522" t="str">
        <f t="shared" si="259"/>
        <v>=IF(IDL_training_input.xlsx!A429&lt;&gt;"",IDL_training_input.xlsx!A429,"")</v>
      </c>
      <c r="CG522" t="str">
        <f t="shared" si="259"/>
        <v>=IF(RFM_training_input.xlsx!A429&lt;&gt;"",RFM_training_input.xlsx!A429,"")</v>
      </c>
      <c r="CH522" t="str">
        <f t="shared" si="259"/>
        <v>=IF(DN_training_input.xlsx!A429&lt;&gt;"",DN_training_input.xlsx!A429,"")</v>
      </c>
      <c r="CI522" t="str">
        <f t="shared" si="259"/>
        <v>=IF(INT_training_input.xlsx!A429&lt;&gt;"",INT_training_input.xlsx!A429,"")</v>
      </c>
      <c r="CJ522" t="str">
        <f t="shared" si="259"/>
        <v>=IF(SUP_training_input.xlsx!A429&lt;&gt;"",SUP_training_input.xlsx!A429,"")</v>
      </c>
      <c r="CK522" t="str">
        <f t="shared" si="259"/>
        <v>=IF(ANT_training_input.xlsx!A429&lt;&gt;"",ANT_training_input.xlsx!A429,"")</v>
      </c>
      <c r="CL522" t="str">
        <f t="shared" si="259"/>
        <v>=IF(ISO_training_input.xlsx!A429&lt;&gt;"",ISO_training_input.xlsx!A429,"")</v>
      </c>
    </row>
    <row r="523" spans="1:90">
      <c r="A523">
        <v>430</v>
      </c>
      <c r="B523" t="str">
        <f t="shared" si="238"/>
        <v>=IF(SUICIDE_training_input.xlsx!A430&lt;&gt;"",SUICIDE_training_input.xlsx!A430,"")</v>
      </c>
      <c r="C523" t="str">
        <f t="shared" si="260"/>
        <v>=IF(IQ_training_input.xlsx!A430&lt;&gt;"",IQ_training_input.xlsx!A430,"")</v>
      </c>
      <c r="D523" t="str">
        <f t="shared" si="260"/>
        <v>=IF(AMBIG_training_input.xlsx!A430&lt;&gt;"",AMBIG_training_input.xlsx!A430,"")</v>
      </c>
      <c r="E523" t="str">
        <f t="shared" si="260"/>
        <v>=IF(EGODYST_training_input.xlsx!A430&lt;&gt;"",EGODYST_training_input.xlsx!A430,"")</v>
      </c>
      <c r="F523" t="str">
        <f t="shared" si="260"/>
        <v>=IF(AUTISM_training_input.xlsx!A430&lt;&gt;"",AUTISM_training_input.xlsx!A430,"")</v>
      </c>
      <c r="G523" t="str">
        <f t="shared" si="260"/>
        <v>=IF(IDENTITY_training_input.xlsx!A430&lt;&gt;"",IDENTITY_training_input.xlsx!A430,"")</v>
      </c>
      <c r="H523" t="str">
        <f t="shared" si="260"/>
        <v>=IF(SELFDIR_training_input.xlsx!A430&lt;&gt;"",SELFDIR_training_input.xlsx!A430,"")</v>
      </c>
      <c r="I523" t="str">
        <f t="shared" si="260"/>
        <v>=IF(EMPATHY_training_input.xlsx!A430&lt;&gt;"",EMPATHY_training_input.xlsx!A430,"")</v>
      </c>
      <c r="J523" t="str">
        <f t="shared" si="260"/>
        <v>=IF(INTIMACY_training_input.xlsx!A430&lt;&gt;"",INTIMACY_training_input.xlsx!A430,"")</v>
      </c>
      <c r="K523" t="str">
        <f t="shared" si="260"/>
        <v>=IF(ACUTE_training_input.xlsx!A430&lt;&gt;"",ACUTE_training_input.xlsx!A430,"")</v>
      </c>
      <c r="L523" t="str">
        <f t="shared" si="260"/>
        <v>=IF(CHRONIC_training_input.xlsx!A430&lt;&gt;"",CHRONIC_training_input.xlsx!A430,"")</v>
      </c>
      <c r="M523" t="str">
        <f t="shared" si="260"/>
        <v>=IF(TRAUMA_PAST_training_input.xlsx!A430&lt;&gt;"",TRAUMA_PAST_training_input.xlsx!A430,"")</v>
      </c>
      <c r="N523" t="str">
        <f t="shared" si="260"/>
        <v>=IF(TRAUMA_PRESENT_training_input.xlsx!A430&lt;&gt;"",TRAUMA_PRESENT_training_input.xlsx!A430,"")</v>
      </c>
      <c r="O523" t="str">
        <f t="shared" si="260"/>
        <v>=IF(HOPE_training_input.xlsx!A430&lt;&gt;"",HOPE_training_input.xlsx!A430,"")</v>
      </c>
      <c r="P523" t="str">
        <f t="shared" si="260"/>
        <v>=IF(SELFAFFICACY_training_input.xlsx!A430&lt;&gt;"",SELFAFFICACY_training_input.xlsx!A430,"")</v>
      </c>
      <c r="Q523" t="str">
        <f t="shared" si="260"/>
        <v>=IF(SELFESTEEM_training_input.xlsx!A430&lt;&gt;"",SELFESTEEM_training_input.xlsx!A430,"")</v>
      </c>
      <c r="R523" t="str">
        <f t="shared" si="260"/>
        <v>=IF(WELLBEING_training_input.xlsx!A430&lt;&gt;"",WELLBEING_training_input.xlsx!A430,"")</v>
      </c>
      <c r="S523" t="str">
        <f t="shared" si="260"/>
        <v>=IF(HYPER_training_input.xlsx!A430&lt;&gt;"",HYPER_training_input.xlsx!A430,"")</v>
      </c>
      <c r="T523" t="str">
        <f t="shared" si="260"/>
        <v>=IF(AGGR_training_input.xlsx!A430&lt;&gt;"",AGGR_training_input.xlsx!A430,"")</v>
      </c>
      <c r="U523" t="str">
        <f t="shared" si="260"/>
        <v>=IF(COND_PR_training_input.xlsx!A430&lt;&gt;"",COND_PR_training_input.xlsx!A430,"")</v>
      </c>
      <c r="V523" t="str">
        <f t="shared" si="260"/>
        <v>=IF(ANXIE_training_input.xlsx!A430&lt;&gt;"",ANXIE_training_input.xlsx!A430,"")</v>
      </c>
      <c r="W523" t="str">
        <f t="shared" si="260"/>
        <v>=IF(DEPR_training_input.xlsx!A430&lt;&gt;"",DEPR_training_input.xlsx!A430,"")</v>
      </c>
      <c r="X523" t="str">
        <f t="shared" si="260"/>
        <v>=IF(SOMAT_training_input.xlsx!A430&lt;&gt;"",SOMAT_training_input.xlsx!A430,"")</v>
      </c>
      <c r="Y523" t="str">
        <f t="shared" si="260"/>
        <v>=IF(ATYPI_training_input.xlsx!A430&lt;&gt;"",ATYPI_training_input.xlsx!A430,"")</v>
      </c>
      <c r="Z523" t="str">
        <f t="shared" si="260"/>
        <v>=IF(WITHD_training_input.xlsx!A430&lt;&gt;"",WITHD_training_input.xlsx!A430,"")</v>
      </c>
      <c r="AA523" t="str">
        <f t="shared" si="260"/>
        <v>=IF(ATTE_PR_training_input.xlsx!A430&lt;&gt;"",ATTE_PR_training_input.xlsx!A430,"")</v>
      </c>
      <c r="AB523" t="str">
        <f t="shared" si="260"/>
        <v>=IF(ANG_CONT_training_input.xlsx!A430&lt;&gt;"",ANG_CONT_training_input.xlsx!A430,"")</v>
      </c>
      <c r="AC523" t="str">
        <f t="shared" si="260"/>
        <v>=IF(DEV_SOC_DIS_training_input.xlsx!A430&lt;&gt;"",DEV_SOC_DIS_training_input.xlsx!A430,"")</v>
      </c>
      <c r="AD523" t="str">
        <f t="shared" si="260"/>
        <v>=IF(BULLY_training_input.xlsx!A430&lt;&gt;"",BULLY_training_input.xlsx!A430,"")</v>
      </c>
      <c r="AE523" t="str">
        <f t="shared" si="260"/>
        <v>=IF(EMOT_SELF_C_training_input.xlsx!A430&lt;&gt;"",EMOT_SELF_C_training_input.xlsx!A430,"")</v>
      </c>
      <c r="AF523" t="str">
        <f t="shared" si="260"/>
        <v>=IF(EXE_FUN_training_input.xlsx!A430&lt;&gt;"",EXE_FUN_training_input.xlsx!A430,"")</v>
      </c>
      <c r="AG523" t="str">
        <f t="shared" si="260"/>
        <v>=IF(MANIA_training_input.xlsx!A430&lt;&gt;"",MANIA_training_input.xlsx!A430,"")</v>
      </c>
      <c r="AH523" t="str">
        <f t="shared" si="260"/>
        <v>=IF(NEG_EMOT_training_input.xlsx!A430&lt;&gt;"",NEG_EMOT_training_input.xlsx!A430,"")</v>
      </c>
      <c r="AI523" t="str">
        <f t="shared" si="260"/>
        <v>=IF(ADAPT_training_input.xlsx!A430&lt;&gt;"",ADAPT_training_input.xlsx!A430,"")</v>
      </c>
      <c r="AJ523" t="str">
        <f t="shared" si="260"/>
        <v>=IF(SOC_SK_training_input.xlsx!A430&lt;&gt;"",SOC_SK_training_input.xlsx!A430,"")</v>
      </c>
      <c r="AK523" t="str">
        <f t="shared" si="260"/>
        <v>=IF(LEAD_training_input.xlsx!A430&lt;&gt;"",LEAD_training_input.xlsx!A430,"")</v>
      </c>
      <c r="AL523" t="str">
        <f t="shared" si="260"/>
        <v>=IF(ACT_DAIL_training_input.xlsx!A430&lt;&gt;"",ACT_DAIL_training_input.xlsx!A430,"")</v>
      </c>
      <c r="AM523" t="str">
        <f t="shared" si="260"/>
        <v>=IF(FUN_COM_training_input.xlsx!A430&lt;&gt;"",FUN_COM_training_input.xlsx!A430,"")</v>
      </c>
      <c r="AN523" t="str">
        <f t="shared" si="260"/>
        <v>=IF(RESILI_training_input.xlsx!A430&lt;&gt;"",RESILI_training_input.xlsx!A430,"")</v>
      </c>
      <c r="AO523" t="str">
        <f t="shared" si="260"/>
        <v>=IF(SEL_training_input.xlsx!A430&lt;&gt;"",SEL_training_input.xlsx!A430,"")</v>
      </c>
      <c r="AP523" t="str">
        <f t="shared" si="260"/>
        <v>=IF(SEV_training_input.xlsx!A430&lt;&gt;"",SEV_training_input.xlsx!A430,"")</v>
      </c>
      <c r="AQ523" t="str">
        <f t="shared" si="260"/>
        <v>=IF(ANHEDONIA_training_input.xlsx!A430&lt;&gt;"",ANHEDONIA_training_input.xlsx!A430,"")</v>
      </c>
      <c r="AR523" t="str">
        <f t="shared" si="260"/>
        <v>=IF(ANXIOUSNESS_training_input.xlsx!A430&lt;&gt;"",ANXIOUSNESS_training_input.xlsx!A430,"")</v>
      </c>
      <c r="AS523" t="str">
        <f t="shared" si="260"/>
        <v>=IF(ATTENTION_SEEKING_training_input.xlsx!A430&lt;&gt;"",ATTENTION_SEEKING_training_input.xlsx!A430,"")</v>
      </c>
      <c r="AT523" t="str">
        <f t="shared" si="260"/>
        <v>=IF(CALLOUSNESS_training_input.xlsx!A430&lt;&gt;"",CALLOUSNESS_training_input.xlsx!A430,"")</v>
      </c>
      <c r="AU523" t="str">
        <f t="shared" si="260"/>
        <v>=IF(DECEITFULNESS_training_input.xlsx!A430&lt;&gt;"",DECEITFULNESS_training_input.xlsx!A430,"")</v>
      </c>
      <c r="AV523" t="str">
        <f t="shared" si="260"/>
        <v>=IF(DEPRESSIVITY_training_input.xlsx!A430&lt;&gt;"",DEPRESSIVITY_training_input.xlsx!A430,"")</v>
      </c>
      <c r="AW523" t="str">
        <f t="shared" si="260"/>
        <v>=IF(DISTRACTIBILITY_training_input.xlsx!A430&lt;&gt;"",DISTRACTIBILITY_training_input.xlsx!A430,"")</v>
      </c>
      <c r="AX523" t="str">
        <f t="shared" si="260"/>
        <v>=IF(ECCENTRICITY_training_input.xlsx!A430&lt;&gt;"",ECCENTRICITY_training_input.xlsx!A430,"")</v>
      </c>
      <c r="AY523" t="str">
        <f t="shared" si="260"/>
        <v>=IF(EMOTIONAL_LABILITY_training_input.xlsx!A430&lt;&gt;"",EMOTIONAL_LABILITY_training_input.xlsx!A430,"")</v>
      </c>
      <c r="AZ523" t="str">
        <f t="shared" si="260"/>
        <v>=IF(GRANDIOSITY_training_input.xlsx!A430&lt;&gt;"",GRANDIOSITY_training_input.xlsx!A430,"")</v>
      </c>
      <c r="BA523" t="str">
        <f t="shared" si="260"/>
        <v>=IF(HOSTILITY_training_input.xlsx!A430&lt;&gt;"",HOSTILITY_training_input.xlsx!A430,"")</v>
      </c>
      <c r="BB523" t="str">
        <f t="shared" si="260"/>
        <v>=IF(IMPULSIVITY_training_input.xlsx!A430&lt;&gt;"",IMPULSIVITY_training_input.xlsx!A430,"")</v>
      </c>
      <c r="BC523" t="str">
        <f t="shared" si="260"/>
        <v>=IF(INTIMACY_AVOIDANCE_training_input.xlsx!A430&lt;&gt;"",INTIMACY_AVOIDANCE_training_input.xlsx!A430,"")</v>
      </c>
      <c r="BD523" t="str">
        <f t="shared" si="260"/>
        <v>=IF(IRRESPONSIBILITY_training_input.xlsx!A430&lt;&gt;"",IRRESPONSIBILITY_training_input.xlsx!A430,"")</v>
      </c>
      <c r="BE523" t="str">
        <f t="shared" si="260"/>
        <v>=IF(MANIPULATIVENESS_training_input.xlsx!A430&lt;&gt;"",MANIPULATIVENESS_training_input.xlsx!A430,"")</v>
      </c>
      <c r="BF523" t="str">
        <f t="shared" si="260"/>
        <v>=IF(PERCEPTUAL_DYSREGULATION_training_input.xlsx!A430&lt;&gt;"",PERCEPTUAL_DYSREGULATION_training_input.xlsx!A430,"")</v>
      </c>
      <c r="BG523" t="str">
        <f t="shared" si="260"/>
        <v>=IF(PERSEVERATION_training_input.xlsx!A430&lt;&gt;"",PERSEVERATION_training_input.xlsx!A430,"")</v>
      </c>
      <c r="BH523" t="str">
        <f t="shared" si="260"/>
        <v>=IF(RESTRICTED_AFFECTIVITY_training_input.xlsx!A430&lt;&gt;"",RESTRICTED_AFFECTIVITY_training_input.xlsx!A430,"")</v>
      </c>
      <c r="BI523" t="str">
        <f t="shared" si="260"/>
        <v>=IF(RIGID_PERFECTIONISM_training_input.xlsx!A430&lt;&gt;"",RIGID_PERFECTIONISM_training_input.xlsx!A430,"")</v>
      </c>
      <c r="BJ523" t="str">
        <f t="shared" si="260"/>
        <v>=IF(RISK_TAKING_training_input.xlsx!A430&lt;&gt;"",RISK_TAKING_training_input.xlsx!A430,"")</v>
      </c>
      <c r="BK523" t="str">
        <f t="shared" si="260"/>
        <v>=IF(SEPARATION_INSECURITY_training_input.xlsx!A430&lt;&gt;"",SEPARATION_INSECURITY_training_input.xlsx!A430,"")</v>
      </c>
      <c r="BL523" t="str">
        <f t="shared" si="260"/>
        <v>=IF(SUBMISSIVENESS_training_input.xlsx!A430&lt;&gt;"",SUBMISSIVENESS_training_input.xlsx!A430,"")</v>
      </c>
      <c r="BM523" t="str">
        <f t="shared" si="260"/>
        <v>=IF(SUSPICIOUSNESS_training_input.xlsx!A430&lt;&gt;"",SUSPICIOUSNESS_training_input.xlsx!A430,"")</v>
      </c>
      <c r="BN523" t="str">
        <f t="shared" si="260"/>
        <v>=IF(UNUSUAL_BELIEFS_training_input.xlsx!A430&lt;&gt;"",UNUSUAL_BELIEFS_training_input.xlsx!A430,"")</v>
      </c>
      <c r="BO523" t="str">
        <f t="shared" si="259"/>
        <v>=IF(WITHDRAWAL_training_input.xlsx!A430&lt;&gt;"",WITHDRAWAL_training_input.xlsx!A430,"")</v>
      </c>
      <c r="BP523" t="str">
        <f t="shared" si="259"/>
        <v>=IF(ACT_training_input.xlsx!A430&lt;&gt;"",ACT_training_input.xlsx!A430,"")</v>
      </c>
      <c r="BQ523" t="str">
        <f t="shared" si="259"/>
        <v>=IF(DSP_training_input.xlsx!A430&lt;&gt;"",DSP_training_input.xlsx!A430,"")</v>
      </c>
      <c r="BR523" t="str">
        <f t="shared" si="259"/>
        <v>=IF(PAG_training_input.xlsx!A430&lt;&gt;"",PAG_training_input.xlsx!A430,"")</v>
      </c>
      <c r="BS523" t="str">
        <f t="shared" si="259"/>
        <v>=IF(PRO_training_input.xlsx!A430&lt;&gt;"",PRO_training_input.xlsx!A430,"")</v>
      </c>
      <c r="BT523" t="str">
        <f t="shared" si="259"/>
        <v>=IF(SPL_training_input.xlsx!A430&lt;&gt;"",SPL_training_input.xlsx!A430,"")</v>
      </c>
      <c r="BU523" t="str">
        <f t="shared" si="259"/>
        <v>=IF(WDR_training_input.xlsx!A430&lt;&gt;"",WDR_training_input.xlsx!A430,"")</v>
      </c>
      <c r="BV523" t="str">
        <f t="shared" si="259"/>
        <v>=IF(CON_training_input.xlsx!A430&lt;&gt;"",CON_training_input.xlsx!A430,"")</v>
      </c>
      <c r="BW523" t="str">
        <f t="shared" si="259"/>
        <v>=IF(DSC_training_input.xlsx!A430&lt;&gt;"",DSC_training_input.xlsx!A430,"")</v>
      </c>
      <c r="BX523" t="str">
        <f t="shared" si="259"/>
        <v>=IF(FAN_training_input.xlsx!A430&lt;&gt;"",FAN_training_input.xlsx!A430,"")</v>
      </c>
      <c r="BY523" t="str">
        <f t="shared" si="259"/>
        <v>=IF(OMN_training_input.xlsx!A430&lt;&gt;"",OMN_training_input.xlsx!A430,"")</v>
      </c>
      <c r="BZ523" t="str">
        <f t="shared" si="259"/>
        <v>=IF(REP_training_input.xlsx!A430&lt;&gt;"",REP_training_input.xlsx!A430,"")</v>
      </c>
      <c r="CA523" t="str">
        <f t="shared" si="259"/>
        <v>=IF(SOM_training_input.xlsx!A430&lt;&gt;"",SOM_training_input.xlsx!A430,"")</v>
      </c>
      <c r="CB523" t="str">
        <f t="shared" si="259"/>
        <v>=IF(SUB_training_input.xlsx!A430&lt;&gt;"",SUB_training_input.xlsx!A430,"")</v>
      </c>
      <c r="CC523" t="str">
        <f t="shared" si="259"/>
        <v>=IF(UND_training_input.xlsx!A430&lt;&gt;"",UND_training_input.xlsx!A430,"")</v>
      </c>
      <c r="CD523" t="str">
        <f t="shared" si="259"/>
        <v>=IF(ALT_training_input.xlsx!A430&lt;&gt;"",ALT_training_input.xlsx!A430,"")</v>
      </c>
      <c r="CE523" t="str">
        <f t="shared" si="259"/>
        <v>=IF(HUM_training_input.xlsx!A430&lt;&gt;"",HUM_training_input.xlsx!A430,"")</v>
      </c>
      <c r="CF523" t="str">
        <f t="shared" si="259"/>
        <v>=IF(IDL_training_input.xlsx!A430&lt;&gt;"",IDL_training_input.xlsx!A430,"")</v>
      </c>
      <c r="CG523" t="str">
        <f t="shared" si="259"/>
        <v>=IF(RFM_training_input.xlsx!A430&lt;&gt;"",RFM_training_input.xlsx!A430,"")</v>
      </c>
      <c r="CH523" t="str">
        <f t="shared" si="259"/>
        <v>=IF(DN_training_input.xlsx!A430&lt;&gt;"",DN_training_input.xlsx!A430,"")</v>
      </c>
      <c r="CI523" t="str">
        <f t="shared" si="259"/>
        <v>=IF(INT_training_input.xlsx!A430&lt;&gt;"",INT_training_input.xlsx!A430,"")</v>
      </c>
      <c r="CJ523" t="str">
        <f t="shared" si="259"/>
        <v>=IF(SUP_training_input.xlsx!A430&lt;&gt;"",SUP_training_input.xlsx!A430,"")</v>
      </c>
      <c r="CK523" t="str">
        <f t="shared" si="259"/>
        <v>=IF(ANT_training_input.xlsx!A430&lt;&gt;"",ANT_training_input.xlsx!A430,"")</v>
      </c>
      <c r="CL523" t="str">
        <f t="shared" si="259"/>
        <v>=IF(ISO_training_input.xlsx!A430&lt;&gt;"",ISO_training_input.xlsx!A430,"")</v>
      </c>
    </row>
    <row r="524" spans="1:90">
      <c r="A524">
        <v>431</v>
      </c>
      <c r="B524" t="str">
        <f t="shared" si="238"/>
        <v>=IF(SUICIDE_training_input.xlsx!A431&lt;&gt;"",SUICIDE_training_input.xlsx!A431,"")</v>
      </c>
      <c r="C524" t="str">
        <f t="shared" si="260"/>
        <v>=IF(IQ_training_input.xlsx!A431&lt;&gt;"",IQ_training_input.xlsx!A431,"")</v>
      </c>
      <c r="D524" t="str">
        <f t="shared" si="260"/>
        <v>=IF(AMBIG_training_input.xlsx!A431&lt;&gt;"",AMBIG_training_input.xlsx!A431,"")</v>
      </c>
      <c r="E524" t="str">
        <f t="shared" si="260"/>
        <v>=IF(EGODYST_training_input.xlsx!A431&lt;&gt;"",EGODYST_training_input.xlsx!A431,"")</v>
      </c>
      <c r="F524" t="str">
        <f t="shared" si="260"/>
        <v>=IF(AUTISM_training_input.xlsx!A431&lt;&gt;"",AUTISM_training_input.xlsx!A431,"")</v>
      </c>
      <c r="G524" t="str">
        <f t="shared" si="260"/>
        <v>=IF(IDENTITY_training_input.xlsx!A431&lt;&gt;"",IDENTITY_training_input.xlsx!A431,"")</v>
      </c>
      <c r="H524" t="str">
        <f t="shared" si="260"/>
        <v>=IF(SELFDIR_training_input.xlsx!A431&lt;&gt;"",SELFDIR_training_input.xlsx!A431,"")</v>
      </c>
      <c r="I524" t="str">
        <f t="shared" si="260"/>
        <v>=IF(EMPATHY_training_input.xlsx!A431&lt;&gt;"",EMPATHY_training_input.xlsx!A431,"")</v>
      </c>
      <c r="J524" t="str">
        <f t="shared" si="260"/>
        <v>=IF(INTIMACY_training_input.xlsx!A431&lt;&gt;"",INTIMACY_training_input.xlsx!A431,"")</v>
      </c>
      <c r="K524" t="str">
        <f t="shared" si="260"/>
        <v>=IF(ACUTE_training_input.xlsx!A431&lt;&gt;"",ACUTE_training_input.xlsx!A431,"")</v>
      </c>
      <c r="L524" t="str">
        <f t="shared" si="260"/>
        <v>=IF(CHRONIC_training_input.xlsx!A431&lt;&gt;"",CHRONIC_training_input.xlsx!A431,"")</v>
      </c>
      <c r="M524" t="str">
        <f t="shared" si="260"/>
        <v>=IF(TRAUMA_PAST_training_input.xlsx!A431&lt;&gt;"",TRAUMA_PAST_training_input.xlsx!A431,"")</v>
      </c>
      <c r="N524" t="str">
        <f t="shared" si="260"/>
        <v>=IF(TRAUMA_PRESENT_training_input.xlsx!A431&lt;&gt;"",TRAUMA_PRESENT_training_input.xlsx!A431,"")</v>
      </c>
      <c r="O524" t="str">
        <f t="shared" si="260"/>
        <v>=IF(HOPE_training_input.xlsx!A431&lt;&gt;"",HOPE_training_input.xlsx!A431,"")</v>
      </c>
      <c r="P524" t="str">
        <f t="shared" si="260"/>
        <v>=IF(SELFAFFICACY_training_input.xlsx!A431&lt;&gt;"",SELFAFFICACY_training_input.xlsx!A431,"")</v>
      </c>
      <c r="Q524" t="str">
        <f t="shared" si="260"/>
        <v>=IF(SELFESTEEM_training_input.xlsx!A431&lt;&gt;"",SELFESTEEM_training_input.xlsx!A431,"")</v>
      </c>
      <c r="R524" t="str">
        <f t="shared" si="260"/>
        <v>=IF(WELLBEING_training_input.xlsx!A431&lt;&gt;"",WELLBEING_training_input.xlsx!A431,"")</v>
      </c>
      <c r="S524" t="str">
        <f t="shared" si="260"/>
        <v>=IF(HYPER_training_input.xlsx!A431&lt;&gt;"",HYPER_training_input.xlsx!A431,"")</v>
      </c>
      <c r="T524" t="str">
        <f t="shared" si="260"/>
        <v>=IF(AGGR_training_input.xlsx!A431&lt;&gt;"",AGGR_training_input.xlsx!A431,"")</v>
      </c>
      <c r="U524" t="str">
        <f t="shared" si="260"/>
        <v>=IF(COND_PR_training_input.xlsx!A431&lt;&gt;"",COND_PR_training_input.xlsx!A431,"")</v>
      </c>
      <c r="V524" t="str">
        <f t="shared" si="260"/>
        <v>=IF(ANXIE_training_input.xlsx!A431&lt;&gt;"",ANXIE_training_input.xlsx!A431,"")</v>
      </c>
      <c r="W524" t="str">
        <f t="shared" si="260"/>
        <v>=IF(DEPR_training_input.xlsx!A431&lt;&gt;"",DEPR_training_input.xlsx!A431,"")</v>
      </c>
      <c r="X524" t="str">
        <f t="shared" si="260"/>
        <v>=IF(SOMAT_training_input.xlsx!A431&lt;&gt;"",SOMAT_training_input.xlsx!A431,"")</v>
      </c>
      <c r="Y524" t="str">
        <f t="shared" si="260"/>
        <v>=IF(ATYPI_training_input.xlsx!A431&lt;&gt;"",ATYPI_training_input.xlsx!A431,"")</v>
      </c>
      <c r="Z524" t="str">
        <f t="shared" si="260"/>
        <v>=IF(WITHD_training_input.xlsx!A431&lt;&gt;"",WITHD_training_input.xlsx!A431,"")</v>
      </c>
      <c r="AA524" t="str">
        <f t="shared" si="260"/>
        <v>=IF(ATTE_PR_training_input.xlsx!A431&lt;&gt;"",ATTE_PR_training_input.xlsx!A431,"")</v>
      </c>
      <c r="AB524" t="str">
        <f t="shared" si="260"/>
        <v>=IF(ANG_CONT_training_input.xlsx!A431&lt;&gt;"",ANG_CONT_training_input.xlsx!A431,"")</v>
      </c>
      <c r="AC524" t="str">
        <f t="shared" si="260"/>
        <v>=IF(DEV_SOC_DIS_training_input.xlsx!A431&lt;&gt;"",DEV_SOC_DIS_training_input.xlsx!A431,"")</v>
      </c>
      <c r="AD524" t="str">
        <f t="shared" si="260"/>
        <v>=IF(BULLY_training_input.xlsx!A431&lt;&gt;"",BULLY_training_input.xlsx!A431,"")</v>
      </c>
      <c r="AE524" t="str">
        <f t="shared" si="260"/>
        <v>=IF(EMOT_SELF_C_training_input.xlsx!A431&lt;&gt;"",EMOT_SELF_C_training_input.xlsx!A431,"")</v>
      </c>
      <c r="AF524" t="str">
        <f t="shared" si="260"/>
        <v>=IF(EXE_FUN_training_input.xlsx!A431&lt;&gt;"",EXE_FUN_training_input.xlsx!A431,"")</v>
      </c>
      <c r="AG524" t="str">
        <f t="shared" si="260"/>
        <v>=IF(MANIA_training_input.xlsx!A431&lt;&gt;"",MANIA_training_input.xlsx!A431,"")</v>
      </c>
      <c r="AH524" t="str">
        <f t="shared" si="260"/>
        <v>=IF(NEG_EMOT_training_input.xlsx!A431&lt;&gt;"",NEG_EMOT_training_input.xlsx!A431,"")</v>
      </c>
      <c r="AI524" t="str">
        <f t="shared" si="260"/>
        <v>=IF(ADAPT_training_input.xlsx!A431&lt;&gt;"",ADAPT_training_input.xlsx!A431,"")</v>
      </c>
      <c r="AJ524" t="str">
        <f t="shared" si="260"/>
        <v>=IF(SOC_SK_training_input.xlsx!A431&lt;&gt;"",SOC_SK_training_input.xlsx!A431,"")</v>
      </c>
      <c r="AK524" t="str">
        <f t="shared" si="260"/>
        <v>=IF(LEAD_training_input.xlsx!A431&lt;&gt;"",LEAD_training_input.xlsx!A431,"")</v>
      </c>
      <c r="AL524" t="str">
        <f t="shared" si="260"/>
        <v>=IF(ACT_DAIL_training_input.xlsx!A431&lt;&gt;"",ACT_DAIL_training_input.xlsx!A431,"")</v>
      </c>
      <c r="AM524" t="str">
        <f t="shared" si="260"/>
        <v>=IF(FUN_COM_training_input.xlsx!A431&lt;&gt;"",FUN_COM_training_input.xlsx!A431,"")</v>
      </c>
      <c r="AN524" t="str">
        <f t="shared" si="260"/>
        <v>=IF(RESILI_training_input.xlsx!A431&lt;&gt;"",RESILI_training_input.xlsx!A431,"")</v>
      </c>
      <c r="AO524" t="str">
        <f t="shared" si="260"/>
        <v>=IF(SEL_training_input.xlsx!A431&lt;&gt;"",SEL_training_input.xlsx!A431,"")</v>
      </c>
      <c r="AP524" t="str">
        <f t="shared" si="260"/>
        <v>=IF(SEV_training_input.xlsx!A431&lt;&gt;"",SEV_training_input.xlsx!A431,"")</v>
      </c>
      <c r="AQ524" t="str">
        <f t="shared" si="260"/>
        <v>=IF(ANHEDONIA_training_input.xlsx!A431&lt;&gt;"",ANHEDONIA_training_input.xlsx!A431,"")</v>
      </c>
      <c r="AR524" t="str">
        <f t="shared" si="260"/>
        <v>=IF(ANXIOUSNESS_training_input.xlsx!A431&lt;&gt;"",ANXIOUSNESS_training_input.xlsx!A431,"")</v>
      </c>
      <c r="AS524" t="str">
        <f t="shared" si="260"/>
        <v>=IF(ATTENTION_SEEKING_training_input.xlsx!A431&lt;&gt;"",ATTENTION_SEEKING_training_input.xlsx!A431,"")</v>
      </c>
      <c r="AT524" t="str">
        <f t="shared" si="260"/>
        <v>=IF(CALLOUSNESS_training_input.xlsx!A431&lt;&gt;"",CALLOUSNESS_training_input.xlsx!A431,"")</v>
      </c>
      <c r="AU524" t="str">
        <f t="shared" si="260"/>
        <v>=IF(DECEITFULNESS_training_input.xlsx!A431&lt;&gt;"",DECEITFULNESS_training_input.xlsx!A431,"")</v>
      </c>
      <c r="AV524" t="str">
        <f t="shared" si="260"/>
        <v>=IF(DEPRESSIVITY_training_input.xlsx!A431&lt;&gt;"",DEPRESSIVITY_training_input.xlsx!A431,"")</v>
      </c>
      <c r="AW524" t="str">
        <f t="shared" si="260"/>
        <v>=IF(DISTRACTIBILITY_training_input.xlsx!A431&lt;&gt;"",DISTRACTIBILITY_training_input.xlsx!A431,"")</v>
      </c>
      <c r="AX524" t="str">
        <f t="shared" si="260"/>
        <v>=IF(ECCENTRICITY_training_input.xlsx!A431&lt;&gt;"",ECCENTRICITY_training_input.xlsx!A431,"")</v>
      </c>
      <c r="AY524" t="str">
        <f t="shared" si="260"/>
        <v>=IF(EMOTIONAL_LABILITY_training_input.xlsx!A431&lt;&gt;"",EMOTIONAL_LABILITY_training_input.xlsx!A431,"")</v>
      </c>
      <c r="AZ524" t="str">
        <f t="shared" si="260"/>
        <v>=IF(GRANDIOSITY_training_input.xlsx!A431&lt;&gt;"",GRANDIOSITY_training_input.xlsx!A431,"")</v>
      </c>
      <c r="BA524" t="str">
        <f t="shared" si="260"/>
        <v>=IF(HOSTILITY_training_input.xlsx!A431&lt;&gt;"",HOSTILITY_training_input.xlsx!A431,"")</v>
      </c>
      <c r="BB524" t="str">
        <f t="shared" si="260"/>
        <v>=IF(IMPULSIVITY_training_input.xlsx!A431&lt;&gt;"",IMPULSIVITY_training_input.xlsx!A431,"")</v>
      </c>
      <c r="BC524" t="str">
        <f t="shared" si="260"/>
        <v>=IF(INTIMACY_AVOIDANCE_training_input.xlsx!A431&lt;&gt;"",INTIMACY_AVOIDANCE_training_input.xlsx!A431,"")</v>
      </c>
      <c r="BD524" t="str">
        <f t="shared" si="260"/>
        <v>=IF(IRRESPONSIBILITY_training_input.xlsx!A431&lt;&gt;"",IRRESPONSIBILITY_training_input.xlsx!A431,"")</v>
      </c>
      <c r="BE524" t="str">
        <f t="shared" si="260"/>
        <v>=IF(MANIPULATIVENESS_training_input.xlsx!A431&lt;&gt;"",MANIPULATIVENESS_training_input.xlsx!A431,"")</v>
      </c>
      <c r="BF524" t="str">
        <f t="shared" si="260"/>
        <v>=IF(PERCEPTUAL_DYSREGULATION_training_input.xlsx!A431&lt;&gt;"",PERCEPTUAL_DYSREGULATION_training_input.xlsx!A431,"")</v>
      </c>
      <c r="BG524" t="str">
        <f t="shared" si="260"/>
        <v>=IF(PERSEVERATION_training_input.xlsx!A431&lt;&gt;"",PERSEVERATION_training_input.xlsx!A431,"")</v>
      </c>
      <c r="BH524" t="str">
        <f t="shared" si="260"/>
        <v>=IF(RESTRICTED_AFFECTIVITY_training_input.xlsx!A431&lt;&gt;"",RESTRICTED_AFFECTIVITY_training_input.xlsx!A431,"")</v>
      </c>
      <c r="BI524" t="str">
        <f t="shared" si="260"/>
        <v>=IF(RIGID_PERFECTIONISM_training_input.xlsx!A431&lt;&gt;"",RIGID_PERFECTIONISM_training_input.xlsx!A431,"")</v>
      </c>
      <c r="BJ524" t="str">
        <f t="shared" si="260"/>
        <v>=IF(RISK_TAKING_training_input.xlsx!A431&lt;&gt;"",RISK_TAKING_training_input.xlsx!A431,"")</v>
      </c>
      <c r="BK524" t="str">
        <f t="shared" si="260"/>
        <v>=IF(SEPARATION_INSECURITY_training_input.xlsx!A431&lt;&gt;"",SEPARATION_INSECURITY_training_input.xlsx!A431,"")</v>
      </c>
      <c r="BL524" t="str">
        <f t="shared" si="260"/>
        <v>=IF(SUBMISSIVENESS_training_input.xlsx!A431&lt;&gt;"",SUBMISSIVENESS_training_input.xlsx!A431,"")</v>
      </c>
      <c r="BM524" t="str">
        <f t="shared" si="260"/>
        <v>=IF(SUSPICIOUSNESS_training_input.xlsx!A431&lt;&gt;"",SUSPICIOUSNESS_training_input.xlsx!A431,"")</v>
      </c>
      <c r="BN524" t="str">
        <f t="shared" ref="BN524:CL527" si="261">CONCATENATE($A$11,BN$1,$A$12,$A524,$A$13,BN$1,$A$14,$A524,$A$15)</f>
        <v>=IF(UNUSUAL_BELIEFS_training_input.xlsx!A431&lt;&gt;"",UNUSUAL_BELIEFS_training_input.xlsx!A431,"")</v>
      </c>
      <c r="BO524" t="str">
        <f t="shared" si="261"/>
        <v>=IF(WITHDRAWAL_training_input.xlsx!A431&lt;&gt;"",WITHDRAWAL_training_input.xlsx!A431,"")</v>
      </c>
      <c r="BP524" t="str">
        <f t="shared" si="261"/>
        <v>=IF(ACT_training_input.xlsx!A431&lt;&gt;"",ACT_training_input.xlsx!A431,"")</v>
      </c>
      <c r="BQ524" t="str">
        <f t="shared" si="261"/>
        <v>=IF(DSP_training_input.xlsx!A431&lt;&gt;"",DSP_training_input.xlsx!A431,"")</v>
      </c>
      <c r="BR524" t="str">
        <f t="shared" si="261"/>
        <v>=IF(PAG_training_input.xlsx!A431&lt;&gt;"",PAG_training_input.xlsx!A431,"")</v>
      </c>
      <c r="BS524" t="str">
        <f t="shared" si="261"/>
        <v>=IF(PRO_training_input.xlsx!A431&lt;&gt;"",PRO_training_input.xlsx!A431,"")</v>
      </c>
      <c r="BT524" t="str">
        <f t="shared" si="261"/>
        <v>=IF(SPL_training_input.xlsx!A431&lt;&gt;"",SPL_training_input.xlsx!A431,"")</v>
      </c>
      <c r="BU524" t="str">
        <f t="shared" si="261"/>
        <v>=IF(WDR_training_input.xlsx!A431&lt;&gt;"",WDR_training_input.xlsx!A431,"")</v>
      </c>
      <c r="BV524" t="str">
        <f t="shared" si="261"/>
        <v>=IF(CON_training_input.xlsx!A431&lt;&gt;"",CON_training_input.xlsx!A431,"")</v>
      </c>
      <c r="BW524" t="str">
        <f t="shared" si="261"/>
        <v>=IF(DSC_training_input.xlsx!A431&lt;&gt;"",DSC_training_input.xlsx!A431,"")</v>
      </c>
      <c r="BX524" t="str">
        <f t="shared" si="261"/>
        <v>=IF(FAN_training_input.xlsx!A431&lt;&gt;"",FAN_training_input.xlsx!A431,"")</v>
      </c>
      <c r="BY524" t="str">
        <f t="shared" si="261"/>
        <v>=IF(OMN_training_input.xlsx!A431&lt;&gt;"",OMN_training_input.xlsx!A431,"")</v>
      </c>
      <c r="BZ524" t="str">
        <f t="shared" si="261"/>
        <v>=IF(REP_training_input.xlsx!A431&lt;&gt;"",REP_training_input.xlsx!A431,"")</v>
      </c>
      <c r="CA524" t="str">
        <f t="shared" si="261"/>
        <v>=IF(SOM_training_input.xlsx!A431&lt;&gt;"",SOM_training_input.xlsx!A431,"")</v>
      </c>
      <c r="CB524" t="str">
        <f t="shared" si="261"/>
        <v>=IF(SUB_training_input.xlsx!A431&lt;&gt;"",SUB_training_input.xlsx!A431,"")</v>
      </c>
      <c r="CC524" t="str">
        <f t="shared" si="261"/>
        <v>=IF(UND_training_input.xlsx!A431&lt;&gt;"",UND_training_input.xlsx!A431,"")</v>
      </c>
      <c r="CD524" t="str">
        <f t="shared" si="261"/>
        <v>=IF(ALT_training_input.xlsx!A431&lt;&gt;"",ALT_training_input.xlsx!A431,"")</v>
      </c>
      <c r="CE524" t="str">
        <f t="shared" si="261"/>
        <v>=IF(HUM_training_input.xlsx!A431&lt;&gt;"",HUM_training_input.xlsx!A431,"")</v>
      </c>
      <c r="CF524" t="str">
        <f t="shared" si="261"/>
        <v>=IF(IDL_training_input.xlsx!A431&lt;&gt;"",IDL_training_input.xlsx!A431,"")</v>
      </c>
      <c r="CG524" t="str">
        <f t="shared" si="261"/>
        <v>=IF(RFM_training_input.xlsx!A431&lt;&gt;"",RFM_training_input.xlsx!A431,"")</v>
      </c>
      <c r="CH524" t="str">
        <f t="shared" si="261"/>
        <v>=IF(DN_training_input.xlsx!A431&lt;&gt;"",DN_training_input.xlsx!A431,"")</v>
      </c>
      <c r="CI524" t="str">
        <f t="shared" si="261"/>
        <v>=IF(INT_training_input.xlsx!A431&lt;&gt;"",INT_training_input.xlsx!A431,"")</v>
      </c>
      <c r="CJ524" t="str">
        <f t="shared" si="261"/>
        <v>=IF(SUP_training_input.xlsx!A431&lt;&gt;"",SUP_training_input.xlsx!A431,"")</v>
      </c>
      <c r="CK524" t="str">
        <f t="shared" si="261"/>
        <v>=IF(ANT_training_input.xlsx!A431&lt;&gt;"",ANT_training_input.xlsx!A431,"")</v>
      </c>
      <c r="CL524" t="str">
        <f t="shared" si="261"/>
        <v>=IF(ISO_training_input.xlsx!A431&lt;&gt;"",ISO_training_input.xlsx!A431,"")</v>
      </c>
    </row>
    <row r="525" spans="1:90">
      <c r="A525">
        <v>432</v>
      </c>
      <c r="B525" t="str">
        <f t="shared" si="238"/>
        <v>=IF(SUICIDE_training_input.xlsx!A432&lt;&gt;"",SUICIDE_training_input.xlsx!A432,"")</v>
      </c>
      <c r="C525" t="str">
        <f t="shared" ref="C525:BN528" si="262">CONCATENATE($A$11,C$1,$A$12,$A525,$A$13,C$1,$A$14,$A525,$A$15)</f>
        <v>=IF(IQ_training_input.xlsx!A432&lt;&gt;"",IQ_training_input.xlsx!A432,"")</v>
      </c>
      <c r="D525" t="str">
        <f t="shared" si="262"/>
        <v>=IF(AMBIG_training_input.xlsx!A432&lt;&gt;"",AMBIG_training_input.xlsx!A432,"")</v>
      </c>
      <c r="E525" t="str">
        <f t="shared" si="262"/>
        <v>=IF(EGODYST_training_input.xlsx!A432&lt;&gt;"",EGODYST_training_input.xlsx!A432,"")</v>
      </c>
      <c r="F525" t="str">
        <f t="shared" si="262"/>
        <v>=IF(AUTISM_training_input.xlsx!A432&lt;&gt;"",AUTISM_training_input.xlsx!A432,"")</v>
      </c>
      <c r="G525" t="str">
        <f t="shared" si="262"/>
        <v>=IF(IDENTITY_training_input.xlsx!A432&lt;&gt;"",IDENTITY_training_input.xlsx!A432,"")</v>
      </c>
      <c r="H525" t="str">
        <f t="shared" si="262"/>
        <v>=IF(SELFDIR_training_input.xlsx!A432&lt;&gt;"",SELFDIR_training_input.xlsx!A432,"")</v>
      </c>
      <c r="I525" t="str">
        <f t="shared" si="262"/>
        <v>=IF(EMPATHY_training_input.xlsx!A432&lt;&gt;"",EMPATHY_training_input.xlsx!A432,"")</v>
      </c>
      <c r="J525" t="str">
        <f t="shared" si="262"/>
        <v>=IF(INTIMACY_training_input.xlsx!A432&lt;&gt;"",INTIMACY_training_input.xlsx!A432,"")</v>
      </c>
      <c r="K525" t="str">
        <f t="shared" si="262"/>
        <v>=IF(ACUTE_training_input.xlsx!A432&lt;&gt;"",ACUTE_training_input.xlsx!A432,"")</v>
      </c>
      <c r="L525" t="str">
        <f t="shared" si="262"/>
        <v>=IF(CHRONIC_training_input.xlsx!A432&lt;&gt;"",CHRONIC_training_input.xlsx!A432,"")</v>
      </c>
      <c r="M525" t="str">
        <f t="shared" si="262"/>
        <v>=IF(TRAUMA_PAST_training_input.xlsx!A432&lt;&gt;"",TRAUMA_PAST_training_input.xlsx!A432,"")</v>
      </c>
      <c r="N525" t="str">
        <f t="shared" si="262"/>
        <v>=IF(TRAUMA_PRESENT_training_input.xlsx!A432&lt;&gt;"",TRAUMA_PRESENT_training_input.xlsx!A432,"")</v>
      </c>
      <c r="O525" t="str">
        <f t="shared" si="262"/>
        <v>=IF(HOPE_training_input.xlsx!A432&lt;&gt;"",HOPE_training_input.xlsx!A432,"")</v>
      </c>
      <c r="P525" t="str">
        <f t="shared" si="262"/>
        <v>=IF(SELFAFFICACY_training_input.xlsx!A432&lt;&gt;"",SELFAFFICACY_training_input.xlsx!A432,"")</v>
      </c>
      <c r="Q525" t="str">
        <f t="shared" si="262"/>
        <v>=IF(SELFESTEEM_training_input.xlsx!A432&lt;&gt;"",SELFESTEEM_training_input.xlsx!A432,"")</v>
      </c>
      <c r="R525" t="str">
        <f t="shared" si="262"/>
        <v>=IF(WELLBEING_training_input.xlsx!A432&lt;&gt;"",WELLBEING_training_input.xlsx!A432,"")</v>
      </c>
      <c r="S525" t="str">
        <f t="shared" si="262"/>
        <v>=IF(HYPER_training_input.xlsx!A432&lt;&gt;"",HYPER_training_input.xlsx!A432,"")</v>
      </c>
      <c r="T525" t="str">
        <f t="shared" si="262"/>
        <v>=IF(AGGR_training_input.xlsx!A432&lt;&gt;"",AGGR_training_input.xlsx!A432,"")</v>
      </c>
      <c r="U525" t="str">
        <f t="shared" si="262"/>
        <v>=IF(COND_PR_training_input.xlsx!A432&lt;&gt;"",COND_PR_training_input.xlsx!A432,"")</v>
      </c>
      <c r="V525" t="str">
        <f t="shared" si="262"/>
        <v>=IF(ANXIE_training_input.xlsx!A432&lt;&gt;"",ANXIE_training_input.xlsx!A432,"")</v>
      </c>
      <c r="W525" t="str">
        <f t="shared" si="262"/>
        <v>=IF(DEPR_training_input.xlsx!A432&lt;&gt;"",DEPR_training_input.xlsx!A432,"")</v>
      </c>
      <c r="X525" t="str">
        <f t="shared" si="262"/>
        <v>=IF(SOMAT_training_input.xlsx!A432&lt;&gt;"",SOMAT_training_input.xlsx!A432,"")</v>
      </c>
      <c r="Y525" t="str">
        <f t="shared" si="262"/>
        <v>=IF(ATYPI_training_input.xlsx!A432&lt;&gt;"",ATYPI_training_input.xlsx!A432,"")</v>
      </c>
      <c r="Z525" t="str">
        <f t="shared" si="262"/>
        <v>=IF(WITHD_training_input.xlsx!A432&lt;&gt;"",WITHD_training_input.xlsx!A432,"")</v>
      </c>
      <c r="AA525" t="str">
        <f t="shared" si="262"/>
        <v>=IF(ATTE_PR_training_input.xlsx!A432&lt;&gt;"",ATTE_PR_training_input.xlsx!A432,"")</v>
      </c>
      <c r="AB525" t="str">
        <f t="shared" si="262"/>
        <v>=IF(ANG_CONT_training_input.xlsx!A432&lt;&gt;"",ANG_CONT_training_input.xlsx!A432,"")</v>
      </c>
      <c r="AC525" t="str">
        <f t="shared" si="262"/>
        <v>=IF(DEV_SOC_DIS_training_input.xlsx!A432&lt;&gt;"",DEV_SOC_DIS_training_input.xlsx!A432,"")</v>
      </c>
      <c r="AD525" t="str">
        <f t="shared" si="262"/>
        <v>=IF(BULLY_training_input.xlsx!A432&lt;&gt;"",BULLY_training_input.xlsx!A432,"")</v>
      </c>
      <c r="AE525" t="str">
        <f t="shared" si="262"/>
        <v>=IF(EMOT_SELF_C_training_input.xlsx!A432&lt;&gt;"",EMOT_SELF_C_training_input.xlsx!A432,"")</v>
      </c>
      <c r="AF525" t="str">
        <f t="shared" si="262"/>
        <v>=IF(EXE_FUN_training_input.xlsx!A432&lt;&gt;"",EXE_FUN_training_input.xlsx!A432,"")</v>
      </c>
      <c r="AG525" t="str">
        <f t="shared" si="262"/>
        <v>=IF(MANIA_training_input.xlsx!A432&lt;&gt;"",MANIA_training_input.xlsx!A432,"")</v>
      </c>
      <c r="AH525" t="str">
        <f t="shared" si="262"/>
        <v>=IF(NEG_EMOT_training_input.xlsx!A432&lt;&gt;"",NEG_EMOT_training_input.xlsx!A432,"")</v>
      </c>
      <c r="AI525" t="str">
        <f t="shared" si="262"/>
        <v>=IF(ADAPT_training_input.xlsx!A432&lt;&gt;"",ADAPT_training_input.xlsx!A432,"")</v>
      </c>
      <c r="AJ525" t="str">
        <f t="shared" si="262"/>
        <v>=IF(SOC_SK_training_input.xlsx!A432&lt;&gt;"",SOC_SK_training_input.xlsx!A432,"")</v>
      </c>
      <c r="AK525" t="str">
        <f t="shared" si="262"/>
        <v>=IF(LEAD_training_input.xlsx!A432&lt;&gt;"",LEAD_training_input.xlsx!A432,"")</v>
      </c>
      <c r="AL525" t="str">
        <f t="shared" si="262"/>
        <v>=IF(ACT_DAIL_training_input.xlsx!A432&lt;&gt;"",ACT_DAIL_training_input.xlsx!A432,"")</v>
      </c>
      <c r="AM525" t="str">
        <f t="shared" si="262"/>
        <v>=IF(FUN_COM_training_input.xlsx!A432&lt;&gt;"",FUN_COM_training_input.xlsx!A432,"")</v>
      </c>
      <c r="AN525" t="str">
        <f t="shared" si="262"/>
        <v>=IF(RESILI_training_input.xlsx!A432&lt;&gt;"",RESILI_training_input.xlsx!A432,"")</v>
      </c>
      <c r="AO525" t="str">
        <f t="shared" si="262"/>
        <v>=IF(SEL_training_input.xlsx!A432&lt;&gt;"",SEL_training_input.xlsx!A432,"")</v>
      </c>
      <c r="AP525" t="str">
        <f t="shared" si="262"/>
        <v>=IF(SEV_training_input.xlsx!A432&lt;&gt;"",SEV_training_input.xlsx!A432,"")</v>
      </c>
      <c r="AQ525" t="str">
        <f t="shared" si="262"/>
        <v>=IF(ANHEDONIA_training_input.xlsx!A432&lt;&gt;"",ANHEDONIA_training_input.xlsx!A432,"")</v>
      </c>
      <c r="AR525" t="str">
        <f t="shared" si="262"/>
        <v>=IF(ANXIOUSNESS_training_input.xlsx!A432&lt;&gt;"",ANXIOUSNESS_training_input.xlsx!A432,"")</v>
      </c>
      <c r="AS525" t="str">
        <f t="shared" si="262"/>
        <v>=IF(ATTENTION_SEEKING_training_input.xlsx!A432&lt;&gt;"",ATTENTION_SEEKING_training_input.xlsx!A432,"")</v>
      </c>
      <c r="AT525" t="str">
        <f t="shared" si="262"/>
        <v>=IF(CALLOUSNESS_training_input.xlsx!A432&lt;&gt;"",CALLOUSNESS_training_input.xlsx!A432,"")</v>
      </c>
      <c r="AU525" t="str">
        <f t="shared" si="262"/>
        <v>=IF(DECEITFULNESS_training_input.xlsx!A432&lt;&gt;"",DECEITFULNESS_training_input.xlsx!A432,"")</v>
      </c>
      <c r="AV525" t="str">
        <f t="shared" si="262"/>
        <v>=IF(DEPRESSIVITY_training_input.xlsx!A432&lt;&gt;"",DEPRESSIVITY_training_input.xlsx!A432,"")</v>
      </c>
      <c r="AW525" t="str">
        <f t="shared" si="262"/>
        <v>=IF(DISTRACTIBILITY_training_input.xlsx!A432&lt;&gt;"",DISTRACTIBILITY_training_input.xlsx!A432,"")</v>
      </c>
      <c r="AX525" t="str">
        <f t="shared" si="262"/>
        <v>=IF(ECCENTRICITY_training_input.xlsx!A432&lt;&gt;"",ECCENTRICITY_training_input.xlsx!A432,"")</v>
      </c>
      <c r="AY525" t="str">
        <f t="shared" si="262"/>
        <v>=IF(EMOTIONAL_LABILITY_training_input.xlsx!A432&lt;&gt;"",EMOTIONAL_LABILITY_training_input.xlsx!A432,"")</v>
      </c>
      <c r="AZ525" t="str">
        <f t="shared" si="262"/>
        <v>=IF(GRANDIOSITY_training_input.xlsx!A432&lt;&gt;"",GRANDIOSITY_training_input.xlsx!A432,"")</v>
      </c>
      <c r="BA525" t="str">
        <f t="shared" si="262"/>
        <v>=IF(HOSTILITY_training_input.xlsx!A432&lt;&gt;"",HOSTILITY_training_input.xlsx!A432,"")</v>
      </c>
      <c r="BB525" t="str">
        <f t="shared" si="262"/>
        <v>=IF(IMPULSIVITY_training_input.xlsx!A432&lt;&gt;"",IMPULSIVITY_training_input.xlsx!A432,"")</v>
      </c>
      <c r="BC525" t="str">
        <f t="shared" si="262"/>
        <v>=IF(INTIMACY_AVOIDANCE_training_input.xlsx!A432&lt;&gt;"",INTIMACY_AVOIDANCE_training_input.xlsx!A432,"")</v>
      </c>
      <c r="BD525" t="str">
        <f t="shared" si="262"/>
        <v>=IF(IRRESPONSIBILITY_training_input.xlsx!A432&lt;&gt;"",IRRESPONSIBILITY_training_input.xlsx!A432,"")</v>
      </c>
      <c r="BE525" t="str">
        <f t="shared" si="262"/>
        <v>=IF(MANIPULATIVENESS_training_input.xlsx!A432&lt;&gt;"",MANIPULATIVENESS_training_input.xlsx!A432,"")</v>
      </c>
      <c r="BF525" t="str">
        <f t="shared" si="262"/>
        <v>=IF(PERCEPTUAL_DYSREGULATION_training_input.xlsx!A432&lt;&gt;"",PERCEPTUAL_DYSREGULATION_training_input.xlsx!A432,"")</v>
      </c>
      <c r="BG525" t="str">
        <f t="shared" si="262"/>
        <v>=IF(PERSEVERATION_training_input.xlsx!A432&lt;&gt;"",PERSEVERATION_training_input.xlsx!A432,"")</v>
      </c>
      <c r="BH525" t="str">
        <f t="shared" si="262"/>
        <v>=IF(RESTRICTED_AFFECTIVITY_training_input.xlsx!A432&lt;&gt;"",RESTRICTED_AFFECTIVITY_training_input.xlsx!A432,"")</v>
      </c>
      <c r="BI525" t="str">
        <f t="shared" si="262"/>
        <v>=IF(RIGID_PERFECTIONISM_training_input.xlsx!A432&lt;&gt;"",RIGID_PERFECTIONISM_training_input.xlsx!A432,"")</v>
      </c>
      <c r="BJ525" t="str">
        <f t="shared" si="262"/>
        <v>=IF(RISK_TAKING_training_input.xlsx!A432&lt;&gt;"",RISK_TAKING_training_input.xlsx!A432,"")</v>
      </c>
      <c r="BK525" t="str">
        <f t="shared" si="262"/>
        <v>=IF(SEPARATION_INSECURITY_training_input.xlsx!A432&lt;&gt;"",SEPARATION_INSECURITY_training_input.xlsx!A432,"")</v>
      </c>
      <c r="BL525" t="str">
        <f t="shared" si="262"/>
        <v>=IF(SUBMISSIVENESS_training_input.xlsx!A432&lt;&gt;"",SUBMISSIVENESS_training_input.xlsx!A432,"")</v>
      </c>
      <c r="BM525" t="str">
        <f t="shared" si="262"/>
        <v>=IF(SUSPICIOUSNESS_training_input.xlsx!A432&lt;&gt;"",SUSPICIOUSNESS_training_input.xlsx!A432,"")</v>
      </c>
      <c r="BN525" t="str">
        <f t="shared" si="262"/>
        <v>=IF(UNUSUAL_BELIEFS_training_input.xlsx!A432&lt;&gt;"",UNUSUAL_BELIEFS_training_input.xlsx!A432,"")</v>
      </c>
      <c r="BO525" t="str">
        <f t="shared" si="261"/>
        <v>=IF(WITHDRAWAL_training_input.xlsx!A432&lt;&gt;"",WITHDRAWAL_training_input.xlsx!A432,"")</v>
      </c>
      <c r="BP525" t="str">
        <f t="shared" si="261"/>
        <v>=IF(ACT_training_input.xlsx!A432&lt;&gt;"",ACT_training_input.xlsx!A432,"")</v>
      </c>
      <c r="BQ525" t="str">
        <f t="shared" si="261"/>
        <v>=IF(DSP_training_input.xlsx!A432&lt;&gt;"",DSP_training_input.xlsx!A432,"")</v>
      </c>
      <c r="BR525" t="str">
        <f t="shared" si="261"/>
        <v>=IF(PAG_training_input.xlsx!A432&lt;&gt;"",PAG_training_input.xlsx!A432,"")</v>
      </c>
      <c r="BS525" t="str">
        <f t="shared" si="261"/>
        <v>=IF(PRO_training_input.xlsx!A432&lt;&gt;"",PRO_training_input.xlsx!A432,"")</v>
      </c>
      <c r="BT525" t="str">
        <f t="shared" si="261"/>
        <v>=IF(SPL_training_input.xlsx!A432&lt;&gt;"",SPL_training_input.xlsx!A432,"")</v>
      </c>
      <c r="BU525" t="str">
        <f t="shared" si="261"/>
        <v>=IF(WDR_training_input.xlsx!A432&lt;&gt;"",WDR_training_input.xlsx!A432,"")</v>
      </c>
      <c r="BV525" t="str">
        <f t="shared" si="261"/>
        <v>=IF(CON_training_input.xlsx!A432&lt;&gt;"",CON_training_input.xlsx!A432,"")</v>
      </c>
      <c r="BW525" t="str">
        <f t="shared" si="261"/>
        <v>=IF(DSC_training_input.xlsx!A432&lt;&gt;"",DSC_training_input.xlsx!A432,"")</v>
      </c>
      <c r="BX525" t="str">
        <f t="shared" si="261"/>
        <v>=IF(FAN_training_input.xlsx!A432&lt;&gt;"",FAN_training_input.xlsx!A432,"")</v>
      </c>
      <c r="BY525" t="str">
        <f t="shared" si="261"/>
        <v>=IF(OMN_training_input.xlsx!A432&lt;&gt;"",OMN_training_input.xlsx!A432,"")</v>
      </c>
      <c r="BZ525" t="str">
        <f t="shared" si="261"/>
        <v>=IF(REP_training_input.xlsx!A432&lt;&gt;"",REP_training_input.xlsx!A432,"")</v>
      </c>
      <c r="CA525" t="str">
        <f t="shared" si="261"/>
        <v>=IF(SOM_training_input.xlsx!A432&lt;&gt;"",SOM_training_input.xlsx!A432,"")</v>
      </c>
      <c r="CB525" t="str">
        <f t="shared" si="261"/>
        <v>=IF(SUB_training_input.xlsx!A432&lt;&gt;"",SUB_training_input.xlsx!A432,"")</v>
      </c>
      <c r="CC525" t="str">
        <f t="shared" si="261"/>
        <v>=IF(UND_training_input.xlsx!A432&lt;&gt;"",UND_training_input.xlsx!A432,"")</v>
      </c>
      <c r="CD525" t="str">
        <f t="shared" si="261"/>
        <v>=IF(ALT_training_input.xlsx!A432&lt;&gt;"",ALT_training_input.xlsx!A432,"")</v>
      </c>
      <c r="CE525" t="str">
        <f t="shared" si="261"/>
        <v>=IF(HUM_training_input.xlsx!A432&lt;&gt;"",HUM_training_input.xlsx!A432,"")</v>
      </c>
      <c r="CF525" t="str">
        <f t="shared" si="261"/>
        <v>=IF(IDL_training_input.xlsx!A432&lt;&gt;"",IDL_training_input.xlsx!A432,"")</v>
      </c>
      <c r="CG525" t="str">
        <f t="shared" si="261"/>
        <v>=IF(RFM_training_input.xlsx!A432&lt;&gt;"",RFM_training_input.xlsx!A432,"")</v>
      </c>
      <c r="CH525" t="str">
        <f t="shared" si="261"/>
        <v>=IF(DN_training_input.xlsx!A432&lt;&gt;"",DN_training_input.xlsx!A432,"")</v>
      </c>
      <c r="CI525" t="str">
        <f t="shared" si="261"/>
        <v>=IF(INT_training_input.xlsx!A432&lt;&gt;"",INT_training_input.xlsx!A432,"")</v>
      </c>
      <c r="CJ525" t="str">
        <f t="shared" si="261"/>
        <v>=IF(SUP_training_input.xlsx!A432&lt;&gt;"",SUP_training_input.xlsx!A432,"")</v>
      </c>
      <c r="CK525" t="str">
        <f t="shared" si="261"/>
        <v>=IF(ANT_training_input.xlsx!A432&lt;&gt;"",ANT_training_input.xlsx!A432,"")</v>
      </c>
      <c r="CL525" t="str">
        <f t="shared" si="261"/>
        <v>=IF(ISO_training_input.xlsx!A432&lt;&gt;"",ISO_training_input.xlsx!A432,"")</v>
      </c>
    </row>
    <row r="526" spans="1:90">
      <c r="A526">
        <v>433</v>
      </c>
      <c r="B526" t="str">
        <f t="shared" si="238"/>
        <v>=IF(SUICIDE_training_input.xlsx!A433&lt;&gt;"",SUICIDE_training_input.xlsx!A433,"")</v>
      </c>
      <c r="C526" t="str">
        <f t="shared" si="262"/>
        <v>=IF(IQ_training_input.xlsx!A433&lt;&gt;"",IQ_training_input.xlsx!A433,"")</v>
      </c>
      <c r="D526" t="str">
        <f t="shared" si="262"/>
        <v>=IF(AMBIG_training_input.xlsx!A433&lt;&gt;"",AMBIG_training_input.xlsx!A433,"")</v>
      </c>
      <c r="E526" t="str">
        <f t="shared" si="262"/>
        <v>=IF(EGODYST_training_input.xlsx!A433&lt;&gt;"",EGODYST_training_input.xlsx!A433,"")</v>
      </c>
      <c r="F526" t="str">
        <f t="shared" si="262"/>
        <v>=IF(AUTISM_training_input.xlsx!A433&lt;&gt;"",AUTISM_training_input.xlsx!A433,"")</v>
      </c>
      <c r="G526" t="str">
        <f t="shared" si="262"/>
        <v>=IF(IDENTITY_training_input.xlsx!A433&lt;&gt;"",IDENTITY_training_input.xlsx!A433,"")</v>
      </c>
      <c r="H526" t="str">
        <f t="shared" si="262"/>
        <v>=IF(SELFDIR_training_input.xlsx!A433&lt;&gt;"",SELFDIR_training_input.xlsx!A433,"")</v>
      </c>
      <c r="I526" t="str">
        <f t="shared" si="262"/>
        <v>=IF(EMPATHY_training_input.xlsx!A433&lt;&gt;"",EMPATHY_training_input.xlsx!A433,"")</v>
      </c>
      <c r="J526" t="str">
        <f t="shared" si="262"/>
        <v>=IF(INTIMACY_training_input.xlsx!A433&lt;&gt;"",INTIMACY_training_input.xlsx!A433,"")</v>
      </c>
      <c r="K526" t="str">
        <f t="shared" si="262"/>
        <v>=IF(ACUTE_training_input.xlsx!A433&lt;&gt;"",ACUTE_training_input.xlsx!A433,"")</v>
      </c>
      <c r="L526" t="str">
        <f t="shared" si="262"/>
        <v>=IF(CHRONIC_training_input.xlsx!A433&lt;&gt;"",CHRONIC_training_input.xlsx!A433,"")</v>
      </c>
      <c r="M526" t="str">
        <f t="shared" si="262"/>
        <v>=IF(TRAUMA_PAST_training_input.xlsx!A433&lt;&gt;"",TRAUMA_PAST_training_input.xlsx!A433,"")</v>
      </c>
      <c r="N526" t="str">
        <f t="shared" si="262"/>
        <v>=IF(TRAUMA_PRESENT_training_input.xlsx!A433&lt;&gt;"",TRAUMA_PRESENT_training_input.xlsx!A433,"")</v>
      </c>
      <c r="O526" t="str">
        <f t="shared" si="262"/>
        <v>=IF(HOPE_training_input.xlsx!A433&lt;&gt;"",HOPE_training_input.xlsx!A433,"")</v>
      </c>
      <c r="P526" t="str">
        <f t="shared" si="262"/>
        <v>=IF(SELFAFFICACY_training_input.xlsx!A433&lt;&gt;"",SELFAFFICACY_training_input.xlsx!A433,"")</v>
      </c>
      <c r="Q526" t="str">
        <f t="shared" si="262"/>
        <v>=IF(SELFESTEEM_training_input.xlsx!A433&lt;&gt;"",SELFESTEEM_training_input.xlsx!A433,"")</v>
      </c>
      <c r="R526" t="str">
        <f t="shared" si="262"/>
        <v>=IF(WELLBEING_training_input.xlsx!A433&lt;&gt;"",WELLBEING_training_input.xlsx!A433,"")</v>
      </c>
      <c r="S526" t="str">
        <f t="shared" si="262"/>
        <v>=IF(HYPER_training_input.xlsx!A433&lt;&gt;"",HYPER_training_input.xlsx!A433,"")</v>
      </c>
      <c r="T526" t="str">
        <f t="shared" si="262"/>
        <v>=IF(AGGR_training_input.xlsx!A433&lt;&gt;"",AGGR_training_input.xlsx!A433,"")</v>
      </c>
      <c r="U526" t="str">
        <f t="shared" si="262"/>
        <v>=IF(COND_PR_training_input.xlsx!A433&lt;&gt;"",COND_PR_training_input.xlsx!A433,"")</v>
      </c>
      <c r="V526" t="str">
        <f t="shared" si="262"/>
        <v>=IF(ANXIE_training_input.xlsx!A433&lt;&gt;"",ANXIE_training_input.xlsx!A433,"")</v>
      </c>
      <c r="W526" t="str">
        <f t="shared" si="262"/>
        <v>=IF(DEPR_training_input.xlsx!A433&lt;&gt;"",DEPR_training_input.xlsx!A433,"")</v>
      </c>
      <c r="X526" t="str">
        <f t="shared" si="262"/>
        <v>=IF(SOMAT_training_input.xlsx!A433&lt;&gt;"",SOMAT_training_input.xlsx!A433,"")</v>
      </c>
      <c r="Y526" t="str">
        <f t="shared" si="262"/>
        <v>=IF(ATYPI_training_input.xlsx!A433&lt;&gt;"",ATYPI_training_input.xlsx!A433,"")</v>
      </c>
      <c r="Z526" t="str">
        <f t="shared" si="262"/>
        <v>=IF(WITHD_training_input.xlsx!A433&lt;&gt;"",WITHD_training_input.xlsx!A433,"")</v>
      </c>
      <c r="AA526" t="str">
        <f t="shared" si="262"/>
        <v>=IF(ATTE_PR_training_input.xlsx!A433&lt;&gt;"",ATTE_PR_training_input.xlsx!A433,"")</v>
      </c>
      <c r="AB526" t="str">
        <f t="shared" si="262"/>
        <v>=IF(ANG_CONT_training_input.xlsx!A433&lt;&gt;"",ANG_CONT_training_input.xlsx!A433,"")</v>
      </c>
      <c r="AC526" t="str">
        <f t="shared" si="262"/>
        <v>=IF(DEV_SOC_DIS_training_input.xlsx!A433&lt;&gt;"",DEV_SOC_DIS_training_input.xlsx!A433,"")</v>
      </c>
      <c r="AD526" t="str">
        <f t="shared" si="262"/>
        <v>=IF(BULLY_training_input.xlsx!A433&lt;&gt;"",BULLY_training_input.xlsx!A433,"")</v>
      </c>
      <c r="AE526" t="str">
        <f t="shared" si="262"/>
        <v>=IF(EMOT_SELF_C_training_input.xlsx!A433&lt;&gt;"",EMOT_SELF_C_training_input.xlsx!A433,"")</v>
      </c>
      <c r="AF526" t="str">
        <f t="shared" si="262"/>
        <v>=IF(EXE_FUN_training_input.xlsx!A433&lt;&gt;"",EXE_FUN_training_input.xlsx!A433,"")</v>
      </c>
      <c r="AG526" t="str">
        <f t="shared" si="262"/>
        <v>=IF(MANIA_training_input.xlsx!A433&lt;&gt;"",MANIA_training_input.xlsx!A433,"")</v>
      </c>
      <c r="AH526" t="str">
        <f t="shared" si="262"/>
        <v>=IF(NEG_EMOT_training_input.xlsx!A433&lt;&gt;"",NEG_EMOT_training_input.xlsx!A433,"")</v>
      </c>
      <c r="AI526" t="str">
        <f t="shared" si="262"/>
        <v>=IF(ADAPT_training_input.xlsx!A433&lt;&gt;"",ADAPT_training_input.xlsx!A433,"")</v>
      </c>
      <c r="AJ526" t="str">
        <f t="shared" si="262"/>
        <v>=IF(SOC_SK_training_input.xlsx!A433&lt;&gt;"",SOC_SK_training_input.xlsx!A433,"")</v>
      </c>
      <c r="AK526" t="str">
        <f t="shared" si="262"/>
        <v>=IF(LEAD_training_input.xlsx!A433&lt;&gt;"",LEAD_training_input.xlsx!A433,"")</v>
      </c>
      <c r="AL526" t="str">
        <f t="shared" si="262"/>
        <v>=IF(ACT_DAIL_training_input.xlsx!A433&lt;&gt;"",ACT_DAIL_training_input.xlsx!A433,"")</v>
      </c>
      <c r="AM526" t="str">
        <f t="shared" si="262"/>
        <v>=IF(FUN_COM_training_input.xlsx!A433&lt;&gt;"",FUN_COM_training_input.xlsx!A433,"")</v>
      </c>
      <c r="AN526" t="str">
        <f t="shared" si="262"/>
        <v>=IF(RESILI_training_input.xlsx!A433&lt;&gt;"",RESILI_training_input.xlsx!A433,"")</v>
      </c>
      <c r="AO526" t="str">
        <f t="shared" si="262"/>
        <v>=IF(SEL_training_input.xlsx!A433&lt;&gt;"",SEL_training_input.xlsx!A433,"")</v>
      </c>
      <c r="AP526" t="str">
        <f t="shared" si="262"/>
        <v>=IF(SEV_training_input.xlsx!A433&lt;&gt;"",SEV_training_input.xlsx!A433,"")</v>
      </c>
      <c r="AQ526" t="str">
        <f t="shared" si="262"/>
        <v>=IF(ANHEDONIA_training_input.xlsx!A433&lt;&gt;"",ANHEDONIA_training_input.xlsx!A433,"")</v>
      </c>
      <c r="AR526" t="str">
        <f t="shared" si="262"/>
        <v>=IF(ANXIOUSNESS_training_input.xlsx!A433&lt;&gt;"",ANXIOUSNESS_training_input.xlsx!A433,"")</v>
      </c>
      <c r="AS526" t="str">
        <f t="shared" si="262"/>
        <v>=IF(ATTENTION_SEEKING_training_input.xlsx!A433&lt;&gt;"",ATTENTION_SEEKING_training_input.xlsx!A433,"")</v>
      </c>
      <c r="AT526" t="str">
        <f t="shared" si="262"/>
        <v>=IF(CALLOUSNESS_training_input.xlsx!A433&lt;&gt;"",CALLOUSNESS_training_input.xlsx!A433,"")</v>
      </c>
      <c r="AU526" t="str">
        <f t="shared" si="262"/>
        <v>=IF(DECEITFULNESS_training_input.xlsx!A433&lt;&gt;"",DECEITFULNESS_training_input.xlsx!A433,"")</v>
      </c>
      <c r="AV526" t="str">
        <f t="shared" si="262"/>
        <v>=IF(DEPRESSIVITY_training_input.xlsx!A433&lt;&gt;"",DEPRESSIVITY_training_input.xlsx!A433,"")</v>
      </c>
      <c r="AW526" t="str">
        <f t="shared" si="262"/>
        <v>=IF(DISTRACTIBILITY_training_input.xlsx!A433&lt;&gt;"",DISTRACTIBILITY_training_input.xlsx!A433,"")</v>
      </c>
      <c r="AX526" t="str">
        <f t="shared" si="262"/>
        <v>=IF(ECCENTRICITY_training_input.xlsx!A433&lt;&gt;"",ECCENTRICITY_training_input.xlsx!A433,"")</v>
      </c>
      <c r="AY526" t="str">
        <f t="shared" si="262"/>
        <v>=IF(EMOTIONAL_LABILITY_training_input.xlsx!A433&lt;&gt;"",EMOTIONAL_LABILITY_training_input.xlsx!A433,"")</v>
      </c>
      <c r="AZ526" t="str">
        <f t="shared" si="262"/>
        <v>=IF(GRANDIOSITY_training_input.xlsx!A433&lt;&gt;"",GRANDIOSITY_training_input.xlsx!A433,"")</v>
      </c>
      <c r="BA526" t="str">
        <f t="shared" si="262"/>
        <v>=IF(HOSTILITY_training_input.xlsx!A433&lt;&gt;"",HOSTILITY_training_input.xlsx!A433,"")</v>
      </c>
      <c r="BB526" t="str">
        <f t="shared" si="262"/>
        <v>=IF(IMPULSIVITY_training_input.xlsx!A433&lt;&gt;"",IMPULSIVITY_training_input.xlsx!A433,"")</v>
      </c>
      <c r="BC526" t="str">
        <f t="shared" si="262"/>
        <v>=IF(INTIMACY_AVOIDANCE_training_input.xlsx!A433&lt;&gt;"",INTIMACY_AVOIDANCE_training_input.xlsx!A433,"")</v>
      </c>
      <c r="BD526" t="str">
        <f t="shared" si="262"/>
        <v>=IF(IRRESPONSIBILITY_training_input.xlsx!A433&lt;&gt;"",IRRESPONSIBILITY_training_input.xlsx!A433,"")</v>
      </c>
      <c r="BE526" t="str">
        <f t="shared" si="262"/>
        <v>=IF(MANIPULATIVENESS_training_input.xlsx!A433&lt;&gt;"",MANIPULATIVENESS_training_input.xlsx!A433,"")</v>
      </c>
      <c r="BF526" t="str">
        <f t="shared" si="262"/>
        <v>=IF(PERCEPTUAL_DYSREGULATION_training_input.xlsx!A433&lt;&gt;"",PERCEPTUAL_DYSREGULATION_training_input.xlsx!A433,"")</v>
      </c>
      <c r="BG526" t="str">
        <f t="shared" si="262"/>
        <v>=IF(PERSEVERATION_training_input.xlsx!A433&lt;&gt;"",PERSEVERATION_training_input.xlsx!A433,"")</v>
      </c>
      <c r="BH526" t="str">
        <f t="shared" si="262"/>
        <v>=IF(RESTRICTED_AFFECTIVITY_training_input.xlsx!A433&lt;&gt;"",RESTRICTED_AFFECTIVITY_training_input.xlsx!A433,"")</v>
      </c>
      <c r="BI526" t="str">
        <f t="shared" si="262"/>
        <v>=IF(RIGID_PERFECTIONISM_training_input.xlsx!A433&lt;&gt;"",RIGID_PERFECTIONISM_training_input.xlsx!A433,"")</v>
      </c>
      <c r="BJ526" t="str">
        <f t="shared" si="262"/>
        <v>=IF(RISK_TAKING_training_input.xlsx!A433&lt;&gt;"",RISK_TAKING_training_input.xlsx!A433,"")</v>
      </c>
      <c r="BK526" t="str">
        <f t="shared" si="262"/>
        <v>=IF(SEPARATION_INSECURITY_training_input.xlsx!A433&lt;&gt;"",SEPARATION_INSECURITY_training_input.xlsx!A433,"")</v>
      </c>
      <c r="BL526" t="str">
        <f t="shared" si="262"/>
        <v>=IF(SUBMISSIVENESS_training_input.xlsx!A433&lt;&gt;"",SUBMISSIVENESS_training_input.xlsx!A433,"")</v>
      </c>
      <c r="BM526" t="str">
        <f t="shared" si="262"/>
        <v>=IF(SUSPICIOUSNESS_training_input.xlsx!A433&lt;&gt;"",SUSPICIOUSNESS_training_input.xlsx!A433,"")</v>
      </c>
      <c r="BN526" t="str">
        <f t="shared" si="262"/>
        <v>=IF(UNUSUAL_BELIEFS_training_input.xlsx!A433&lt;&gt;"",UNUSUAL_BELIEFS_training_input.xlsx!A433,"")</v>
      </c>
      <c r="BO526" t="str">
        <f t="shared" si="261"/>
        <v>=IF(WITHDRAWAL_training_input.xlsx!A433&lt;&gt;"",WITHDRAWAL_training_input.xlsx!A433,"")</v>
      </c>
      <c r="BP526" t="str">
        <f t="shared" si="261"/>
        <v>=IF(ACT_training_input.xlsx!A433&lt;&gt;"",ACT_training_input.xlsx!A433,"")</v>
      </c>
      <c r="BQ526" t="str">
        <f t="shared" si="261"/>
        <v>=IF(DSP_training_input.xlsx!A433&lt;&gt;"",DSP_training_input.xlsx!A433,"")</v>
      </c>
      <c r="BR526" t="str">
        <f t="shared" si="261"/>
        <v>=IF(PAG_training_input.xlsx!A433&lt;&gt;"",PAG_training_input.xlsx!A433,"")</v>
      </c>
      <c r="BS526" t="str">
        <f t="shared" si="261"/>
        <v>=IF(PRO_training_input.xlsx!A433&lt;&gt;"",PRO_training_input.xlsx!A433,"")</v>
      </c>
      <c r="BT526" t="str">
        <f t="shared" si="261"/>
        <v>=IF(SPL_training_input.xlsx!A433&lt;&gt;"",SPL_training_input.xlsx!A433,"")</v>
      </c>
      <c r="BU526" t="str">
        <f t="shared" si="261"/>
        <v>=IF(WDR_training_input.xlsx!A433&lt;&gt;"",WDR_training_input.xlsx!A433,"")</v>
      </c>
      <c r="BV526" t="str">
        <f t="shared" si="261"/>
        <v>=IF(CON_training_input.xlsx!A433&lt;&gt;"",CON_training_input.xlsx!A433,"")</v>
      </c>
      <c r="BW526" t="str">
        <f t="shared" si="261"/>
        <v>=IF(DSC_training_input.xlsx!A433&lt;&gt;"",DSC_training_input.xlsx!A433,"")</v>
      </c>
      <c r="BX526" t="str">
        <f t="shared" si="261"/>
        <v>=IF(FAN_training_input.xlsx!A433&lt;&gt;"",FAN_training_input.xlsx!A433,"")</v>
      </c>
      <c r="BY526" t="str">
        <f t="shared" si="261"/>
        <v>=IF(OMN_training_input.xlsx!A433&lt;&gt;"",OMN_training_input.xlsx!A433,"")</v>
      </c>
      <c r="BZ526" t="str">
        <f t="shared" si="261"/>
        <v>=IF(REP_training_input.xlsx!A433&lt;&gt;"",REP_training_input.xlsx!A433,"")</v>
      </c>
      <c r="CA526" t="str">
        <f t="shared" si="261"/>
        <v>=IF(SOM_training_input.xlsx!A433&lt;&gt;"",SOM_training_input.xlsx!A433,"")</v>
      </c>
      <c r="CB526" t="str">
        <f t="shared" si="261"/>
        <v>=IF(SUB_training_input.xlsx!A433&lt;&gt;"",SUB_training_input.xlsx!A433,"")</v>
      </c>
      <c r="CC526" t="str">
        <f t="shared" si="261"/>
        <v>=IF(UND_training_input.xlsx!A433&lt;&gt;"",UND_training_input.xlsx!A433,"")</v>
      </c>
      <c r="CD526" t="str">
        <f t="shared" si="261"/>
        <v>=IF(ALT_training_input.xlsx!A433&lt;&gt;"",ALT_training_input.xlsx!A433,"")</v>
      </c>
      <c r="CE526" t="str">
        <f t="shared" si="261"/>
        <v>=IF(HUM_training_input.xlsx!A433&lt;&gt;"",HUM_training_input.xlsx!A433,"")</v>
      </c>
      <c r="CF526" t="str">
        <f t="shared" si="261"/>
        <v>=IF(IDL_training_input.xlsx!A433&lt;&gt;"",IDL_training_input.xlsx!A433,"")</v>
      </c>
      <c r="CG526" t="str">
        <f t="shared" si="261"/>
        <v>=IF(RFM_training_input.xlsx!A433&lt;&gt;"",RFM_training_input.xlsx!A433,"")</v>
      </c>
      <c r="CH526" t="str">
        <f t="shared" si="261"/>
        <v>=IF(DN_training_input.xlsx!A433&lt;&gt;"",DN_training_input.xlsx!A433,"")</v>
      </c>
      <c r="CI526" t="str">
        <f t="shared" si="261"/>
        <v>=IF(INT_training_input.xlsx!A433&lt;&gt;"",INT_training_input.xlsx!A433,"")</v>
      </c>
      <c r="CJ526" t="str">
        <f t="shared" si="261"/>
        <v>=IF(SUP_training_input.xlsx!A433&lt;&gt;"",SUP_training_input.xlsx!A433,"")</v>
      </c>
      <c r="CK526" t="str">
        <f t="shared" si="261"/>
        <v>=IF(ANT_training_input.xlsx!A433&lt;&gt;"",ANT_training_input.xlsx!A433,"")</v>
      </c>
      <c r="CL526" t="str">
        <f t="shared" si="261"/>
        <v>=IF(ISO_training_input.xlsx!A433&lt;&gt;"",ISO_training_input.xlsx!A433,"")</v>
      </c>
    </row>
    <row r="527" spans="1:90">
      <c r="A527">
        <v>434</v>
      </c>
      <c r="B527" t="str">
        <f t="shared" si="238"/>
        <v>=IF(SUICIDE_training_input.xlsx!A434&lt;&gt;"",SUICIDE_training_input.xlsx!A434,"")</v>
      </c>
      <c r="C527" t="str">
        <f t="shared" si="262"/>
        <v>=IF(IQ_training_input.xlsx!A434&lt;&gt;"",IQ_training_input.xlsx!A434,"")</v>
      </c>
      <c r="D527" t="str">
        <f t="shared" si="262"/>
        <v>=IF(AMBIG_training_input.xlsx!A434&lt;&gt;"",AMBIG_training_input.xlsx!A434,"")</v>
      </c>
      <c r="E527" t="str">
        <f t="shared" si="262"/>
        <v>=IF(EGODYST_training_input.xlsx!A434&lt;&gt;"",EGODYST_training_input.xlsx!A434,"")</v>
      </c>
      <c r="F527" t="str">
        <f t="shared" si="262"/>
        <v>=IF(AUTISM_training_input.xlsx!A434&lt;&gt;"",AUTISM_training_input.xlsx!A434,"")</v>
      </c>
      <c r="G527" t="str">
        <f t="shared" si="262"/>
        <v>=IF(IDENTITY_training_input.xlsx!A434&lt;&gt;"",IDENTITY_training_input.xlsx!A434,"")</v>
      </c>
      <c r="H527" t="str">
        <f t="shared" si="262"/>
        <v>=IF(SELFDIR_training_input.xlsx!A434&lt;&gt;"",SELFDIR_training_input.xlsx!A434,"")</v>
      </c>
      <c r="I527" t="str">
        <f t="shared" si="262"/>
        <v>=IF(EMPATHY_training_input.xlsx!A434&lt;&gt;"",EMPATHY_training_input.xlsx!A434,"")</v>
      </c>
      <c r="J527" t="str">
        <f t="shared" si="262"/>
        <v>=IF(INTIMACY_training_input.xlsx!A434&lt;&gt;"",INTIMACY_training_input.xlsx!A434,"")</v>
      </c>
      <c r="K527" t="str">
        <f t="shared" si="262"/>
        <v>=IF(ACUTE_training_input.xlsx!A434&lt;&gt;"",ACUTE_training_input.xlsx!A434,"")</v>
      </c>
      <c r="L527" t="str">
        <f t="shared" si="262"/>
        <v>=IF(CHRONIC_training_input.xlsx!A434&lt;&gt;"",CHRONIC_training_input.xlsx!A434,"")</v>
      </c>
      <c r="M527" t="str">
        <f t="shared" si="262"/>
        <v>=IF(TRAUMA_PAST_training_input.xlsx!A434&lt;&gt;"",TRAUMA_PAST_training_input.xlsx!A434,"")</v>
      </c>
      <c r="N527" t="str">
        <f t="shared" si="262"/>
        <v>=IF(TRAUMA_PRESENT_training_input.xlsx!A434&lt;&gt;"",TRAUMA_PRESENT_training_input.xlsx!A434,"")</v>
      </c>
      <c r="O527" t="str">
        <f t="shared" si="262"/>
        <v>=IF(HOPE_training_input.xlsx!A434&lt;&gt;"",HOPE_training_input.xlsx!A434,"")</v>
      </c>
      <c r="P527" t="str">
        <f t="shared" si="262"/>
        <v>=IF(SELFAFFICACY_training_input.xlsx!A434&lt;&gt;"",SELFAFFICACY_training_input.xlsx!A434,"")</v>
      </c>
      <c r="Q527" t="str">
        <f t="shared" si="262"/>
        <v>=IF(SELFESTEEM_training_input.xlsx!A434&lt;&gt;"",SELFESTEEM_training_input.xlsx!A434,"")</v>
      </c>
      <c r="R527" t="str">
        <f t="shared" si="262"/>
        <v>=IF(WELLBEING_training_input.xlsx!A434&lt;&gt;"",WELLBEING_training_input.xlsx!A434,"")</v>
      </c>
      <c r="S527" t="str">
        <f t="shared" si="262"/>
        <v>=IF(HYPER_training_input.xlsx!A434&lt;&gt;"",HYPER_training_input.xlsx!A434,"")</v>
      </c>
      <c r="T527" t="str">
        <f t="shared" si="262"/>
        <v>=IF(AGGR_training_input.xlsx!A434&lt;&gt;"",AGGR_training_input.xlsx!A434,"")</v>
      </c>
      <c r="U527" t="str">
        <f t="shared" si="262"/>
        <v>=IF(COND_PR_training_input.xlsx!A434&lt;&gt;"",COND_PR_training_input.xlsx!A434,"")</v>
      </c>
      <c r="V527" t="str">
        <f t="shared" si="262"/>
        <v>=IF(ANXIE_training_input.xlsx!A434&lt;&gt;"",ANXIE_training_input.xlsx!A434,"")</v>
      </c>
      <c r="W527" t="str">
        <f t="shared" si="262"/>
        <v>=IF(DEPR_training_input.xlsx!A434&lt;&gt;"",DEPR_training_input.xlsx!A434,"")</v>
      </c>
      <c r="X527" t="str">
        <f t="shared" si="262"/>
        <v>=IF(SOMAT_training_input.xlsx!A434&lt;&gt;"",SOMAT_training_input.xlsx!A434,"")</v>
      </c>
      <c r="Y527" t="str">
        <f t="shared" si="262"/>
        <v>=IF(ATYPI_training_input.xlsx!A434&lt;&gt;"",ATYPI_training_input.xlsx!A434,"")</v>
      </c>
      <c r="Z527" t="str">
        <f t="shared" si="262"/>
        <v>=IF(WITHD_training_input.xlsx!A434&lt;&gt;"",WITHD_training_input.xlsx!A434,"")</v>
      </c>
      <c r="AA527" t="str">
        <f t="shared" si="262"/>
        <v>=IF(ATTE_PR_training_input.xlsx!A434&lt;&gt;"",ATTE_PR_training_input.xlsx!A434,"")</v>
      </c>
      <c r="AB527" t="str">
        <f t="shared" si="262"/>
        <v>=IF(ANG_CONT_training_input.xlsx!A434&lt;&gt;"",ANG_CONT_training_input.xlsx!A434,"")</v>
      </c>
      <c r="AC527" t="str">
        <f t="shared" si="262"/>
        <v>=IF(DEV_SOC_DIS_training_input.xlsx!A434&lt;&gt;"",DEV_SOC_DIS_training_input.xlsx!A434,"")</v>
      </c>
      <c r="AD527" t="str">
        <f t="shared" si="262"/>
        <v>=IF(BULLY_training_input.xlsx!A434&lt;&gt;"",BULLY_training_input.xlsx!A434,"")</v>
      </c>
      <c r="AE527" t="str">
        <f t="shared" si="262"/>
        <v>=IF(EMOT_SELF_C_training_input.xlsx!A434&lt;&gt;"",EMOT_SELF_C_training_input.xlsx!A434,"")</v>
      </c>
      <c r="AF527" t="str">
        <f t="shared" si="262"/>
        <v>=IF(EXE_FUN_training_input.xlsx!A434&lt;&gt;"",EXE_FUN_training_input.xlsx!A434,"")</v>
      </c>
      <c r="AG527" t="str">
        <f t="shared" si="262"/>
        <v>=IF(MANIA_training_input.xlsx!A434&lt;&gt;"",MANIA_training_input.xlsx!A434,"")</v>
      </c>
      <c r="AH527" t="str">
        <f t="shared" si="262"/>
        <v>=IF(NEG_EMOT_training_input.xlsx!A434&lt;&gt;"",NEG_EMOT_training_input.xlsx!A434,"")</v>
      </c>
      <c r="AI527" t="str">
        <f t="shared" si="262"/>
        <v>=IF(ADAPT_training_input.xlsx!A434&lt;&gt;"",ADAPT_training_input.xlsx!A434,"")</v>
      </c>
      <c r="AJ527" t="str">
        <f t="shared" si="262"/>
        <v>=IF(SOC_SK_training_input.xlsx!A434&lt;&gt;"",SOC_SK_training_input.xlsx!A434,"")</v>
      </c>
      <c r="AK527" t="str">
        <f t="shared" si="262"/>
        <v>=IF(LEAD_training_input.xlsx!A434&lt;&gt;"",LEAD_training_input.xlsx!A434,"")</v>
      </c>
      <c r="AL527" t="str">
        <f t="shared" si="262"/>
        <v>=IF(ACT_DAIL_training_input.xlsx!A434&lt;&gt;"",ACT_DAIL_training_input.xlsx!A434,"")</v>
      </c>
      <c r="AM527" t="str">
        <f t="shared" si="262"/>
        <v>=IF(FUN_COM_training_input.xlsx!A434&lt;&gt;"",FUN_COM_training_input.xlsx!A434,"")</v>
      </c>
      <c r="AN527" t="str">
        <f t="shared" si="262"/>
        <v>=IF(RESILI_training_input.xlsx!A434&lt;&gt;"",RESILI_training_input.xlsx!A434,"")</v>
      </c>
      <c r="AO527" t="str">
        <f t="shared" si="262"/>
        <v>=IF(SEL_training_input.xlsx!A434&lt;&gt;"",SEL_training_input.xlsx!A434,"")</v>
      </c>
      <c r="AP527" t="str">
        <f t="shared" si="262"/>
        <v>=IF(SEV_training_input.xlsx!A434&lt;&gt;"",SEV_training_input.xlsx!A434,"")</v>
      </c>
      <c r="AQ527" t="str">
        <f t="shared" si="262"/>
        <v>=IF(ANHEDONIA_training_input.xlsx!A434&lt;&gt;"",ANHEDONIA_training_input.xlsx!A434,"")</v>
      </c>
      <c r="AR527" t="str">
        <f t="shared" si="262"/>
        <v>=IF(ANXIOUSNESS_training_input.xlsx!A434&lt;&gt;"",ANXIOUSNESS_training_input.xlsx!A434,"")</v>
      </c>
      <c r="AS527" t="str">
        <f t="shared" si="262"/>
        <v>=IF(ATTENTION_SEEKING_training_input.xlsx!A434&lt;&gt;"",ATTENTION_SEEKING_training_input.xlsx!A434,"")</v>
      </c>
      <c r="AT527" t="str">
        <f t="shared" si="262"/>
        <v>=IF(CALLOUSNESS_training_input.xlsx!A434&lt;&gt;"",CALLOUSNESS_training_input.xlsx!A434,"")</v>
      </c>
      <c r="AU527" t="str">
        <f t="shared" si="262"/>
        <v>=IF(DECEITFULNESS_training_input.xlsx!A434&lt;&gt;"",DECEITFULNESS_training_input.xlsx!A434,"")</v>
      </c>
      <c r="AV527" t="str">
        <f t="shared" si="262"/>
        <v>=IF(DEPRESSIVITY_training_input.xlsx!A434&lt;&gt;"",DEPRESSIVITY_training_input.xlsx!A434,"")</v>
      </c>
      <c r="AW527" t="str">
        <f t="shared" si="262"/>
        <v>=IF(DISTRACTIBILITY_training_input.xlsx!A434&lt;&gt;"",DISTRACTIBILITY_training_input.xlsx!A434,"")</v>
      </c>
      <c r="AX527" t="str">
        <f t="shared" si="262"/>
        <v>=IF(ECCENTRICITY_training_input.xlsx!A434&lt;&gt;"",ECCENTRICITY_training_input.xlsx!A434,"")</v>
      </c>
      <c r="AY527" t="str">
        <f t="shared" si="262"/>
        <v>=IF(EMOTIONAL_LABILITY_training_input.xlsx!A434&lt;&gt;"",EMOTIONAL_LABILITY_training_input.xlsx!A434,"")</v>
      </c>
      <c r="AZ527" t="str">
        <f t="shared" si="262"/>
        <v>=IF(GRANDIOSITY_training_input.xlsx!A434&lt;&gt;"",GRANDIOSITY_training_input.xlsx!A434,"")</v>
      </c>
      <c r="BA527" t="str">
        <f t="shared" si="262"/>
        <v>=IF(HOSTILITY_training_input.xlsx!A434&lt;&gt;"",HOSTILITY_training_input.xlsx!A434,"")</v>
      </c>
      <c r="BB527" t="str">
        <f t="shared" si="262"/>
        <v>=IF(IMPULSIVITY_training_input.xlsx!A434&lt;&gt;"",IMPULSIVITY_training_input.xlsx!A434,"")</v>
      </c>
      <c r="BC527" t="str">
        <f t="shared" si="262"/>
        <v>=IF(INTIMACY_AVOIDANCE_training_input.xlsx!A434&lt;&gt;"",INTIMACY_AVOIDANCE_training_input.xlsx!A434,"")</v>
      </c>
      <c r="BD527" t="str">
        <f t="shared" si="262"/>
        <v>=IF(IRRESPONSIBILITY_training_input.xlsx!A434&lt;&gt;"",IRRESPONSIBILITY_training_input.xlsx!A434,"")</v>
      </c>
      <c r="BE527" t="str">
        <f t="shared" si="262"/>
        <v>=IF(MANIPULATIVENESS_training_input.xlsx!A434&lt;&gt;"",MANIPULATIVENESS_training_input.xlsx!A434,"")</v>
      </c>
      <c r="BF527" t="str">
        <f t="shared" si="262"/>
        <v>=IF(PERCEPTUAL_DYSREGULATION_training_input.xlsx!A434&lt;&gt;"",PERCEPTUAL_DYSREGULATION_training_input.xlsx!A434,"")</v>
      </c>
      <c r="BG527" t="str">
        <f t="shared" si="262"/>
        <v>=IF(PERSEVERATION_training_input.xlsx!A434&lt;&gt;"",PERSEVERATION_training_input.xlsx!A434,"")</v>
      </c>
      <c r="BH527" t="str">
        <f t="shared" si="262"/>
        <v>=IF(RESTRICTED_AFFECTIVITY_training_input.xlsx!A434&lt;&gt;"",RESTRICTED_AFFECTIVITY_training_input.xlsx!A434,"")</v>
      </c>
      <c r="BI527" t="str">
        <f t="shared" si="262"/>
        <v>=IF(RIGID_PERFECTIONISM_training_input.xlsx!A434&lt;&gt;"",RIGID_PERFECTIONISM_training_input.xlsx!A434,"")</v>
      </c>
      <c r="BJ527" t="str">
        <f t="shared" si="262"/>
        <v>=IF(RISK_TAKING_training_input.xlsx!A434&lt;&gt;"",RISK_TAKING_training_input.xlsx!A434,"")</v>
      </c>
      <c r="BK527" t="str">
        <f t="shared" si="262"/>
        <v>=IF(SEPARATION_INSECURITY_training_input.xlsx!A434&lt;&gt;"",SEPARATION_INSECURITY_training_input.xlsx!A434,"")</v>
      </c>
      <c r="BL527" t="str">
        <f t="shared" si="262"/>
        <v>=IF(SUBMISSIVENESS_training_input.xlsx!A434&lt;&gt;"",SUBMISSIVENESS_training_input.xlsx!A434,"")</v>
      </c>
      <c r="BM527" t="str">
        <f t="shared" si="262"/>
        <v>=IF(SUSPICIOUSNESS_training_input.xlsx!A434&lt;&gt;"",SUSPICIOUSNESS_training_input.xlsx!A434,"")</v>
      </c>
      <c r="BN527" t="str">
        <f t="shared" si="262"/>
        <v>=IF(UNUSUAL_BELIEFS_training_input.xlsx!A434&lt;&gt;"",UNUSUAL_BELIEFS_training_input.xlsx!A434,"")</v>
      </c>
      <c r="BO527" t="str">
        <f t="shared" si="261"/>
        <v>=IF(WITHDRAWAL_training_input.xlsx!A434&lt;&gt;"",WITHDRAWAL_training_input.xlsx!A434,"")</v>
      </c>
      <c r="BP527" t="str">
        <f t="shared" si="261"/>
        <v>=IF(ACT_training_input.xlsx!A434&lt;&gt;"",ACT_training_input.xlsx!A434,"")</v>
      </c>
      <c r="BQ527" t="str">
        <f t="shared" si="261"/>
        <v>=IF(DSP_training_input.xlsx!A434&lt;&gt;"",DSP_training_input.xlsx!A434,"")</v>
      </c>
      <c r="BR527" t="str">
        <f t="shared" si="261"/>
        <v>=IF(PAG_training_input.xlsx!A434&lt;&gt;"",PAG_training_input.xlsx!A434,"")</v>
      </c>
      <c r="BS527" t="str">
        <f t="shared" si="261"/>
        <v>=IF(PRO_training_input.xlsx!A434&lt;&gt;"",PRO_training_input.xlsx!A434,"")</v>
      </c>
      <c r="BT527" t="str">
        <f t="shared" si="261"/>
        <v>=IF(SPL_training_input.xlsx!A434&lt;&gt;"",SPL_training_input.xlsx!A434,"")</v>
      </c>
      <c r="BU527" t="str">
        <f t="shared" si="261"/>
        <v>=IF(WDR_training_input.xlsx!A434&lt;&gt;"",WDR_training_input.xlsx!A434,"")</v>
      </c>
      <c r="BV527" t="str">
        <f t="shared" si="261"/>
        <v>=IF(CON_training_input.xlsx!A434&lt;&gt;"",CON_training_input.xlsx!A434,"")</v>
      </c>
      <c r="BW527" t="str">
        <f t="shared" si="261"/>
        <v>=IF(DSC_training_input.xlsx!A434&lt;&gt;"",DSC_training_input.xlsx!A434,"")</v>
      </c>
      <c r="BX527" t="str">
        <f t="shared" si="261"/>
        <v>=IF(FAN_training_input.xlsx!A434&lt;&gt;"",FAN_training_input.xlsx!A434,"")</v>
      </c>
      <c r="BY527" t="str">
        <f t="shared" si="261"/>
        <v>=IF(OMN_training_input.xlsx!A434&lt;&gt;"",OMN_training_input.xlsx!A434,"")</v>
      </c>
      <c r="BZ527" t="str">
        <f t="shared" si="261"/>
        <v>=IF(REP_training_input.xlsx!A434&lt;&gt;"",REP_training_input.xlsx!A434,"")</v>
      </c>
      <c r="CA527" t="str">
        <f t="shared" si="261"/>
        <v>=IF(SOM_training_input.xlsx!A434&lt;&gt;"",SOM_training_input.xlsx!A434,"")</v>
      </c>
      <c r="CB527" t="str">
        <f t="shared" si="261"/>
        <v>=IF(SUB_training_input.xlsx!A434&lt;&gt;"",SUB_training_input.xlsx!A434,"")</v>
      </c>
      <c r="CC527" t="str">
        <f t="shared" si="261"/>
        <v>=IF(UND_training_input.xlsx!A434&lt;&gt;"",UND_training_input.xlsx!A434,"")</v>
      </c>
      <c r="CD527" t="str">
        <f t="shared" si="261"/>
        <v>=IF(ALT_training_input.xlsx!A434&lt;&gt;"",ALT_training_input.xlsx!A434,"")</v>
      </c>
      <c r="CE527" t="str">
        <f t="shared" si="261"/>
        <v>=IF(HUM_training_input.xlsx!A434&lt;&gt;"",HUM_training_input.xlsx!A434,"")</v>
      </c>
      <c r="CF527" t="str">
        <f t="shared" si="261"/>
        <v>=IF(IDL_training_input.xlsx!A434&lt;&gt;"",IDL_training_input.xlsx!A434,"")</v>
      </c>
      <c r="CG527" t="str">
        <f t="shared" si="261"/>
        <v>=IF(RFM_training_input.xlsx!A434&lt;&gt;"",RFM_training_input.xlsx!A434,"")</v>
      </c>
      <c r="CH527" t="str">
        <f t="shared" si="261"/>
        <v>=IF(DN_training_input.xlsx!A434&lt;&gt;"",DN_training_input.xlsx!A434,"")</v>
      </c>
      <c r="CI527" t="str">
        <f t="shared" si="261"/>
        <v>=IF(INT_training_input.xlsx!A434&lt;&gt;"",INT_training_input.xlsx!A434,"")</v>
      </c>
      <c r="CJ527" t="str">
        <f t="shared" si="261"/>
        <v>=IF(SUP_training_input.xlsx!A434&lt;&gt;"",SUP_training_input.xlsx!A434,"")</v>
      </c>
      <c r="CK527" t="str">
        <f t="shared" si="261"/>
        <v>=IF(ANT_training_input.xlsx!A434&lt;&gt;"",ANT_training_input.xlsx!A434,"")</v>
      </c>
      <c r="CL527" t="str">
        <f t="shared" si="261"/>
        <v>=IF(ISO_training_input.xlsx!A434&lt;&gt;"",ISO_training_input.xlsx!A434,"")</v>
      </c>
    </row>
    <row r="528" spans="1:90">
      <c r="A528">
        <v>435</v>
      </c>
      <c r="B528" t="str">
        <f t="shared" si="238"/>
        <v>=IF(SUICIDE_training_input.xlsx!A435&lt;&gt;"",SUICIDE_training_input.xlsx!A435,"")</v>
      </c>
      <c r="C528" t="str">
        <f t="shared" si="262"/>
        <v>=IF(IQ_training_input.xlsx!A435&lt;&gt;"",IQ_training_input.xlsx!A435,"")</v>
      </c>
      <c r="D528" t="str">
        <f t="shared" si="262"/>
        <v>=IF(AMBIG_training_input.xlsx!A435&lt;&gt;"",AMBIG_training_input.xlsx!A435,"")</v>
      </c>
      <c r="E528" t="str">
        <f t="shared" si="262"/>
        <v>=IF(EGODYST_training_input.xlsx!A435&lt;&gt;"",EGODYST_training_input.xlsx!A435,"")</v>
      </c>
      <c r="F528" t="str">
        <f t="shared" si="262"/>
        <v>=IF(AUTISM_training_input.xlsx!A435&lt;&gt;"",AUTISM_training_input.xlsx!A435,"")</v>
      </c>
      <c r="G528" t="str">
        <f t="shared" si="262"/>
        <v>=IF(IDENTITY_training_input.xlsx!A435&lt;&gt;"",IDENTITY_training_input.xlsx!A435,"")</v>
      </c>
      <c r="H528" t="str">
        <f t="shared" si="262"/>
        <v>=IF(SELFDIR_training_input.xlsx!A435&lt;&gt;"",SELFDIR_training_input.xlsx!A435,"")</v>
      </c>
      <c r="I528" t="str">
        <f t="shared" si="262"/>
        <v>=IF(EMPATHY_training_input.xlsx!A435&lt;&gt;"",EMPATHY_training_input.xlsx!A435,"")</v>
      </c>
      <c r="J528" t="str">
        <f t="shared" si="262"/>
        <v>=IF(INTIMACY_training_input.xlsx!A435&lt;&gt;"",INTIMACY_training_input.xlsx!A435,"")</v>
      </c>
      <c r="K528" t="str">
        <f t="shared" si="262"/>
        <v>=IF(ACUTE_training_input.xlsx!A435&lt;&gt;"",ACUTE_training_input.xlsx!A435,"")</v>
      </c>
      <c r="L528" t="str">
        <f t="shared" si="262"/>
        <v>=IF(CHRONIC_training_input.xlsx!A435&lt;&gt;"",CHRONIC_training_input.xlsx!A435,"")</v>
      </c>
      <c r="M528" t="str">
        <f t="shared" si="262"/>
        <v>=IF(TRAUMA_PAST_training_input.xlsx!A435&lt;&gt;"",TRAUMA_PAST_training_input.xlsx!A435,"")</v>
      </c>
      <c r="N528" t="str">
        <f t="shared" si="262"/>
        <v>=IF(TRAUMA_PRESENT_training_input.xlsx!A435&lt;&gt;"",TRAUMA_PRESENT_training_input.xlsx!A435,"")</v>
      </c>
      <c r="O528" t="str">
        <f t="shared" si="262"/>
        <v>=IF(HOPE_training_input.xlsx!A435&lt;&gt;"",HOPE_training_input.xlsx!A435,"")</v>
      </c>
      <c r="P528" t="str">
        <f t="shared" si="262"/>
        <v>=IF(SELFAFFICACY_training_input.xlsx!A435&lt;&gt;"",SELFAFFICACY_training_input.xlsx!A435,"")</v>
      </c>
      <c r="Q528" t="str">
        <f t="shared" si="262"/>
        <v>=IF(SELFESTEEM_training_input.xlsx!A435&lt;&gt;"",SELFESTEEM_training_input.xlsx!A435,"")</v>
      </c>
      <c r="R528" t="str">
        <f t="shared" si="262"/>
        <v>=IF(WELLBEING_training_input.xlsx!A435&lt;&gt;"",WELLBEING_training_input.xlsx!A435,"")</v>
      </c>
      <c r="S528" t="str">
        <f t="shared" si="262"/>
        <v>=IF(HYPER_training_input.xlsx!A435&lt;&gt;"",HYPER_training_input.xlsx!A435,"")</v>
      </c>
      <c r="T528" t="str">
        <f t="shared" si="262"/>
        <v>=IF(AGGR_training_input.xlsx!A435&lt;&gt;"",AGGR_training_input.xlsx!A435,"")</v>
      </c>
      <c r="U528" t="str">
        <f t="shared" si="262"/>
        <v>=IF(COND_PR_training_input.xlsx!A435&lt;&gt;"",COND_PR_training_input.xlsx!A435,"")</v>
      </c>
      <c r="V528" t="str">
        <f t="shared" si="262"/>
        <v>=IF(ANXIE_training_input.xlsx!A435&lt;&gt;"",ANXIE_training_input.xlsx!A435,"")</v>
      </c>
      <c r="W528" t="str">
        <f t="shared" si="262"/>
        <v>=IF(DEPR_training_input.xlsx!A435&lt;&gt;"",DEPR_training_input.xlsx!A435,"")</v>
      </c>
      <c r="X528" t="str">
        <f t="shared" si="262"/>
        <v>=IF(SOMAT_training_input.xlsx!A435&lt;&gt;"",SOMAT_training_input.xlsx!A435,"")</v>
      </c>
      <c r="Y528" t="str">
        <f t="shared" si="262"/>
        <v>=IF(ATYPI_training_input.xlsx!A435&lt;&gt;"",ATYPI_training_input.xlsx!A435,"")</v>
      </c>
      <c r="Z528" t="str">
        <f t="shared" si="262"/>
        <v>=IF(WITHD_training_input.xlsx!A435&lt;&gt;"",WITHD_training_input.xlsx!A435,"")</v>
      </c>
      <c r="AA528" t="str">
        <f t="shared" si="262"/>
        <v>=IF(ATTE_PR_training_input.xlsx!A435&lt;&gt;"",ATTE_PR_training_input.xlsx!A435,"")</v>
      </c>
      <c r="AB528" t="str">
        <f t="shared" si="262"/>
        <v>=IF(ANG_CONT_training_input.xlsx!A435&lt;&gt;"",ANG_CONT_training_input.xlsx!A435,"")</v>
      </c>
      <c r="AC528" t="str">
        <f t="shared" si="262"/>
        <v>=IF(DEV_SOC_DIS_training_input.xlsx!A435&lt;&gt;"",DEV_SOC_DIS_training_input.xlsx!A435,"")</v>
      </c>
      <c r="AD528" t="str">
        <f t="shared" si="262"/>
        <v>=IF(BULLY_training_input.xlsx!A435&lt;&gt;"",BULLY_training_input.xlsx!A435,"")</v>
      </c>
      <c r="AE528" t="str">
        <f t="shared" si="262"/>
        <v>=IF(EMOT_SELF_C_training_input.xlsx!A435&lt;&gt;"",EMOT_SELF_C_training_input.xlsx!A435,"")</v>
      </c>
      <c r="AF528" t="str">
        <f t="shared" si="262"/>
        <v>=IF(EXE_FUN_training_input.xlsx!A435&lt;&gt;"",EXE_FUN_training_input.xlsx!A435,"")</v>
      </c>
      <c r="AG528" t="str">
        <f t="shared" si="262"/>
        <v>=IF(MANIA_training_input.xlsx!A435&lt;&gt;"",MANIA_training_input.xlsx!A435,"")</v>
      </c>
      <c r="AH528" t="str">
        <f t="shared" si="262"/>
        <v>=IF(NEG_EMOT_training_input.xlsx!A435&lt;&gt;"",NEG_EMOT_training_input.xlsx!A435,"")</v>
      </c>
      <c r="AI528" t="str">
        <f t="shared" si="262"/>
        <v>=IF(ADAPT_training_input.xlsx!A435&lt;&gt;"",ADAPT_training_input.xlsx!A435,"")</v>
      </c>
      <c r="AJ528" t="str">
        <f t="shared" si="262"/>
        <v>=IF(SOC_SK_training_input.xlsx!A435&lt;&gt;"",SOC_SK_training_input.xlsx!A435,"")</v>
      </c>
      <c r="AK528" t="str">
        <f t="shared" si="262"/>
        <v>=IF(LEAD_training_input.xlsx!A435&lt;&gt;"",LEAD_training_input.xlsx!A435,"")</v>
      </c>
      <c r="AL528" t="str">
        <f t="shared" si="262"/>
        <v>=IF(ACT_DAIL_training_input.xlsx!A435&lt;&gt;"",ACT_DAIL_training_input.xlsx!A435,"")</v>
      </c>
      <c r="AM528" t="str">
        <f t="shared" si="262"/>
        <v>=IF(FUN_COM_training_input.xlsx!A435&lt;&gt;"",FUN_COM_training_input.xlsx!A435,"")</v>
      </c>
      <c r="AN528" t="str">
        <f t="shared" si="262"/>
        <v>=IF(RESILI_training_input.xlsx!A435&lt;&gt;"",RESILI_training_input.xlsx!A435,"")</v>
      </c>
      <c r="AO528" t="str">
        <f t="shared" si="262"/>
        <v>=IF(SEL_training_input.xlsx!A435&lt;&gt;"",SEL_training_input.xlsx!A435,"")</v>
      </c>
      <c r="AP528" t="str">
        <f t="shared" si="262"/>
        <v>=IF(SEV_training_input.xlsx!A435&lt;&gt;"",SEV_training_input.xlsx!A435,"")</v>
      </c>
      <c r="AQ528" t="str">
        <f t="shared" si="262"/>
        <v>=IF(ANHEDONIA_training_input.xlsx!A435&lt;&gt;"",ANHEDONIA_training_input.xlsx!A435,"")</v>
      </c>
      <c r="AR528" t="str">
        <f t="shared" si="262"/>
        <v>=IF(ANXIOUSNESS_training_input.xlsx!A435&lt;&gt;"",ANXIOUSNESS_training_input.xlsx!A435,"")</v>
      </c>
      <c r="AS528" t="str">
        <f t="shared" si="262"/>
        <v>=IF(ATTENTION_SEEKING_training_input.xlsx!A435&lt;&gt;"",ATTENTION_SEEKING_training_input.xlsx!A435,"")</v>
      </c>
      <c r="AT528" t="str">
        <f t="shared" si="262"/>
        <v>=IF(CALLOUSNESS_training_input.xlsx!A435&lt;&gt;"",CALLOUSNESS_training_input.xlsx!A435,"")</v>
      </c>
      <c r="AU528" t="str">
        <f t="shared" si="262"/>
        <v>=IF(DECEITFULNESS_training_input.xlsx!A435&lt;&gt;"",DECEITFULNESS_training_input.xlsx!A435,"")</v>
      </c>
      <c r="AV528" t="str">
        <f t="shared" si="262"/>
        <v>=IF(DEPRESSIVITY_training_input.xlsx!A435&lt;&gt;"",DEPRESSIVITY_training_input.xlsx!A435,"")</v>
      </c>
      <c r="AW528" t="str">
        <f t="shared" si="262"/>
        <v>=IF(DISTRACTIBILITY_training_input.xlsx!A435&lt;&gt;"",DISTRACTIBILITY_training_input.xlsx!A435,"")</v>
      </c>
      <c r="AX528" t="str">
        <f t="shared" si="262"/>
        <v>=IF(ECCENTRICITY_training_input.xlsx!A435&lt;&gt;"",ECCENTRICITY_training_input.xlsx!A435,"")</v>
      </c>
      <c r="AY528" t="str">
        <f t="shared" si="262"/>
        <v>=IF(EMOTIONAL_LABILITY_training_input.xlsx!A435&lt;&gt;"",EMOTIONAL_LABILITY_training_input.xlsx!A435,"")</v>
      </c>
      <c r="AZ528" t="str">
        <f t="shared" si="262"/>
        <v>=IF(GRANDIOSITY_training_input.xlsx!A435&lt;&gt;"",GRANDIOSITY_training_input.xlsx!A435,"")</v>
      </c>
      <c r="BA528" t="str">
        <f t="shared" si="262"/>
        <v>=IF(HOSTILITY_training_input.xlsx!A435&lt;&gt;"",HOSTILITY_training_input.xlsx!A435,"")</v>
      </c>
      <c r="BB528" t="str">
        <f t="shared" si="262"/>
        <v>=IF(IMPULSIVITY_training_input.xlsx!A435&lt;&gt;"",IMPULSIVITY_training_input.xlsx!A435,"")</v>
      </c>
      <c r="BC528" t="str">
        <f t="shared" si="262"/>
        <v>=IF(INTIMACY_AVOIDANCE_training_input.xlsx!A435&lt;&gt;"",INTIMACY_AVOIDANCE_training_input.xlsx!A435,"")</v>
      </c>
      <c r="BD528" t="str">
        <f t="shared" si="262"/>
        <v>=IF(IRRESPONSIBILITY_training_input.xlsx!A435&lt;&gt;"",IRRESPONSIBILITY_training_input.xlsx!A435,"")</v>
      </c>
      <c r="BE528" t="str">
        <f t="shared" si="262"/>
        <v>=IF(MANIPULATIVENESS_training_input.xlsx!A435&lt;&gt;"",MANIPULATIVENESS_training_input.xlsx!A435,"")</v>
      </c>
      <c r="BF528" t="str">
        <f t="shared" si="262"/>
        <v>=IF(PERCEPTUAL_DYSREGULATION_training_input.xlsx!A435&lt;&gt;"",PERCEPTUAL_DYSREGULATION_training_input.xlsx!A435,"")</v>
      </c>
      <c r="BG528" t="str">
        <f t="shared" si="262"/>
        <v>=IF(PERSEVERATION_training_input.xlsx!A435&lt;&gt;"",PERSEVERATION_training_input.xlsx!A435,"")</v>
      </c>
      <c r="BH528" t="str">
        <f t="shared" si="262"/>
        <v>=IF(RESTRICTED_AFFECTIVITY_training_input.xlsx!A435&lt;&gt;"",RESTRICTED_AFFECTIVITY_training_input.xlsx!A435,"")</v>
      </c>
      <c r="BI528" t="str">
        <f t="shared" si="262"/>
        <v>=IF(RIGID_PERFECTIONISM_training_input.xlsx!A435&lt;&gt;"",RIGID_PERFECTIONISM_training_input.xlsx!A435,"")</v>
      </c>
      <c r="BJ528" t="str">
        <f t="shared" si="262"/>
        <v>=IF(RISK_TAKING_training_input.xlsx!A435&lt;&gt;"",RISK_TAKING_training_input.xlsx!A435,"")</v>
      </c>
      <c r="BK528" t="str">
        <f t="shared" si="262"/>
        <v>=IF(SEPARATION_INSECURITY_training_input.xlsx!A435&lt;&gt;"",SEPARATION_INSECURITY_training_input.xlsx!A435,"")</v>
      </c>
      <c r="BL528" t="str">
        <f t="shared" si="262"/>
        <v>=IF(SUBMISSIVENESS_training_input.xlsx!A435&lt;&gt;"",SUBMISSIVENESS_training_input.xlsx!A435,"")</v>
      </c>
      <c r="BM528" t="str">
        <f t="shared" si="262"/>
        <v>=IF(SUSPICIOUSNESS_training_input.xlsx!A435&lt;&gt;"",SUSPICIOUSNESS_training_input.xlsx!A435,"")</v>
      </c>
      <c r="BN528" t="str">
        <f t="shared" ref="BN528:CL531" si="263">CONCATENATE($A$11,BN$1,$A$12,$A528,$A$13,BN$1,$A$14,$A528,$A$15)</f>
        <v>=IF(UNUSUAL_BELIEFS_training_input.xlsx!A435&lt;&gt;"",UNUSUAL_BELIEFS_training_input.xlsx!A435,"")</v>
      </c>
      <c r="BO528" t="str">
        <f t="shared" si="263"/>
        <v>=IF(WITHDRAWAL_training_input.xlsx!A435&lt;&gt;"",WITHDRAWAL_training_input.xlsx!A435,"")</v>
      </c>
      <c r="BP528" t="str">
        <f t="shared" si="263"/>
        <v>=IF(ACT_training_input.xlsx!A435&lt;&gt;"",ACT_training_input.xlsx!A435,"")</v>
      </c>
      <c r="BQ528" t="str">
        <f t="shared" si="263"/>
        <v>=IF(DSP_training_input.xlsx!A435&lt;&gt;"",DSP_training_input.xlsx!A435,"")</v>
      </c>
      <c r="BR528" t="str">
        <f t="shared" si="263"/>
        <v>=IF(PAG_training_input.xlsx!A435&lt;&gt;"",PAG_training_input.xlsx!A435,"")</v>
      </c>
      <c r="BS528" t="str">
        <f t="shared" si="263"/>
        <v>=IF(PRO_training_input.xlsx!A435&lt;&gt;"",PRO_training_input.xlsx!A435,"")</v>
      </c>
      <c r="BT528" t="str">
        <f t="shared" si="263"/>
        <v>=IF(SPL_training_input.xlsx!A435&lt;&gt;"",SPL_training_input.xlsx!A435,"")</v>
      </c>
      <c r="BU528" t="str">
        <f t="shared" si="263"/>
        <v>=IF(WDR_training_input.xlsx!A435&lt;&gt;"",WDR_training_input.xlsx!A435,"")</v>
      </c>
      <c r="BV528" t="str">
        <f t="shared" si="263"/>
        <v>=IF(CON_training_input.xlsx!A435&lt;&gt;"",CON_training_input.xlsx!A435,"")</v>
      </c>
      <c r="BW528" t="str">
        <f t="shared" si="263"/>
        <v>=IF(DSC_training_input.xlsx!A435&lt;&gt;"",DSC_training_input.xlsx!A435,"")</v>
      </c>
      <c r="BX528" t="str">
        <f t="shared" si="263"/>
        <v>=IF(FAN_training_input.xlsx!A435&lt;&gt;"",FAN_training_input.xlsx!A435,"")</v>
      </c>
      <c r="BY528" t="str">
        <f t="shared" si="263"/>
        <v>=IF(OMN_training_input.xlsx!A435&lt;&gt;"",OMN_training_input.xlsx!A435,"")</v>
      </c>
      <c r="BZ528" t="str">
        <f t="shared" si="263"/>
        <v>=IF(REP_training_input.xlsx!A435&lt;&gt;"",REP_training_input.xlsx!A435,"")</v>
      </c>
      <c r="CA528" t="str">
        <f t="shared" si="263"/>
        <v>=IF(SOM_training_input.xlsx!A435&lt;&gt;"",SOM_training_input.xlsx!A435,"")</v>
      </c>
      <c r="CB528" t="str">
        <f t="shared" si="263"/>
        <v>=IF(SUB_training_input.xlsx!A435&lt;&gt;"",SUB_training_input.xlsx!A435,"")</v>
      </c>
      <c r="CC528" t="str">
        <f t="shared" si="263"/>
        <v>=IF(UND_training_input.xlsx!A435&lt;&gt;"",UND_training_input.xlsx!A435,"")</v>
      </c>
      <c r="CD528" t="str">
        <f t="shared" si="263"/>
        <v>=IF(ALT_training_input.xlsx!A435&lt;&gt;"",ALT_training_input.xlsx!A435,"")</v>
      </c>
      <c r="CE528" t="str">
        <f t="shared" si="263"/>
        <v>=IF(HUM_training_input.xlsx!A435&lt;&gt;"",HUM_training_input.xlsx!A435,"")</v>
      </c>
      <c r="CF528" t="str">
        <f t="shared" si="263"/>
        <v>=IF(IDL_training_input.xlsx!A435&lt;&gt;"",IDL_training_input.xlsx!A435,"")</v>
      </c>
      <c r="CG528" t="str">
        <f t="shared" si="263"/>
        <v>=IF(RFM_training_input.xlsx!A435&lt;&gt;"",RFM_training_input.xlsx!A435,"")</v>
      </c>
      <c r="CH528" t="str">
        <f t="shared" si="263"/>
        <v>=IF(DN_training_input.xlsx!A435&lt;&gt;"",DN_training_input.xlsx!A435,"")</v>
      </c>
      <c r="CI528" t="str">
        <f t="shared" si="263"/>
        <v>=IF(INT_training_input.xlsx!A435&lt;&gt;"",INT_training_input.xlsx!A435,"")</v>
      </c>
      <c r="CJ528" t="str">
        <f t="shared" si="263"/>
        <v>=IF(SUP_training_input.xlsx!A435&lt;&gt;"",SUP_training_input.xlsx!A435,"")</v>
      </c>
      <c r="CK528" t="str">
        <f t="shared" si="263"/>
        <v>=IF(ANT_training_input.xlsx!A435&lt;&gt;"",ANT_training_input.xlsx!A435,"")</v>
      </c>
      <c r="CL528" t="str">
        <f t="shared" si="263"/>
        <v>=IF(ISO_training_input.xlsx!A435&lt;&gt;"",ISO_training_input.xlsx!A435,"")</v>
      </c>
    </row>
    <row r="529" spans="1:90">
      <c r="A529">
        <v>436</v>
      </c>
      <c r="B529" t="str">
        <f t="shared" si="238"/>
        <v>=IF(SUICIDE_training_input.xlsx!A436&lt;&gt;"",SUICIDE_training_input.xlsx!A436,"")</v>
      </c>
      <c r="C529" t="str">
        <f t="shared" ref="C529:BN532" si="264">CONCATENATE($A$11,C$1,$A$12,$A529,$A$13,C$1,$A$14,$A529,$A$15)</f>
        <v>=IF(IQ_training_input.xlsx!A436&lt;&gt;"",IQ_training_input.xlsx!A436,"")</v>
      </c>
      <c r="D529" t="str">
        <f t="shared" si="264"/>
        <v>=IF(AMBIG_training_input.xlsx!A436&lt;&gt;"",AMBIG_training_input.xlsx!A436,"")</v>
      </c>
      <c r="E529" t="str">
        <f t="shared" si="264"/>
        <v>=IF(EGODYST_training_input.xlsx!A436&lt;&gt;"",EGODYST_training_input.xlsx!A436,"")</v>
      </c>
      <c r="F529" t="str">
        <f t="shared" si="264"/>
        <v>=IF(AUTISM_training_input.xlsx!A436&lt;&gt;"",AUTISM_training_input.xlsx!A436,"")</v>
      </c>
      <c r="G529" t="str">
        <f t="shared" si="264"/>
        <v>=IF(IDENTITY_training_input.xlsx!A436&lt;&gt;"",IDENTITY_training_input.xlsx!A436,"")</v>
      </c>
      <c r="H529" t="str">
        <f t="shared" si="264"/>
        <v>=IF(SELFDIR_training_input.xlsx!A436&lt;&gt;"",SELFDIR_training_input.xlsx!A436,"")</v>
      </c>
      <c r="I529" t="str">
        <f t="shared" si="264"/>
        <v>=IF(EMPATHY_training_input.xlsx!A436&lt;&gt;"",EMPATHY_training_input.xlsx!A436,"")</v>
      </c>
      <c r="J529" t="str">
        <f t="shared" si="264"/>
        <v>=IF(INTIMACY_training_input.xlsx!A436&lt;&gt;"",INTIMACY_training_input.xlsx!A436,"")</v>
      </c>
      <c r="K529" t="str">
        <f t="shared" si="264"/>
        <v>=IF(ACUTE_training_input.xlsx!A436&lt;&gt;"",ACUTE_training_input.xlsx!A436,"")</v>
      </c>
      <c r="L529" t="str">
        <f t="shared" si="264"/>
        <v>=IF(CHRONIC_training_input.xlsx!A436&lt;&gt;"",CHRONIC_training_input.xlsx!A436,"")</v>
      </c>
      <c r="M529" t="str">
        <f t="shared" si="264"/>
        <v>=IF(TRAUMA_PAST_training_input.xlsx!A436&lt;&gt;"",TRAUMA_PAST_training_input.xlsx!A436,"")</v>
      </c>
      <c r="N529" t="str">
        <f t="shared" si="264"/>
        <v>=IF(TRAUMA_PRESENT_training_input.xlsx!A436&lt;&gt;"",TRAUMA_PRESENT_training_input.xlsx!A436,"")</v>
      </c>
      <c r="O529" t="str">
        <f t="shared" si="264"/>
        <v>=IF(HOPE_training_input.xlsx!A436&lt;&gt;"",HOPE_training_input.xlsx!A436,"")</v>
      </c>
      <c r="P529" t="str">
        <f t="shared" si="264"/>
        <v>=IF(SELFAFFICACY_training_input.xlsx!A436&lt;&gt;"",SELFAFFICACY_training_input.xlsx!A436,"")</v>
      </c>
      <c r="Q529" t="str">
        <f t="shared" si="264"/>
        <v>=IF(SELFESTEEM_training_input.xlsx!A436&lt;&gt;"",SELFESTEEM_training_input.xlsx!A436,"")</v>
      </c>
      <c r="R529" t="str">
        <f t="shared" si="264"/>
        <v>=IF(WELLBEING_training_input.xlsx!A436&lt;&gt;"",WELLBEING_training_input.xlsx!A436,"")</v>
      </c>
      <c r="S529" t="str">
        <f t="shared" si="264"/>
        <v>=IF(HYPER_training_input.xlsx!A436&lt;&gt;"",HYPER_training_input.xlsx!A436,"")</v>
      </c>
      <c r="T529" t="str">
        <f t="shared" si="264"/>
        <v>=IF(AGGR_training_input.xlsx!A436&lt;&gt;"",AGGR_training_input.xlsx!A436,"")</v>
      </c>
      <c r="U529" t="str">
        <f t="shared" si="264"/>
        <v>=IF(COND_PR_training_input.xlsx!A436&lt;&gt;"",COND_PR_training_input.xlsx!A436,"")</v>
      </c>
      <c r="V529" t="str">
        <f t="shared" si="264"/>
        <v>=IF(ANXIE_training_input.xlsx!A436&lt;&gt;"",ANXIE_training_input.xlsx!A436,"")</v>
      </c>
      <c r="W529" t="str">
        <f t="shared" si="264"/>
        <v>=IF(DEPR_training_input.xlsx!A436&lt;&gt;"",DEPR_training_input.xlsx!A436,"")</v>
      </c>
      <c r="X529" t="str">
        <f t="shared" si="264"/>
        <v>=IF(SOMAT_training_input.xlsx!A436&lt;&gt;"",SOMAT_training_input.xlsx!A436,"")</v>
      </c>
      <c r="Y529" t="str">
        <f t="shared" si="264"/>
        <v>=IF(ATYPI_training_input.xlsx!A436&lt;&gt;"",ATYPI_training_input.xlsx!A436,"")</v>
      </c>
      <c r="Z529" t="str">
        <f t="shared" si="264"/>
        <v>=IF(WITHD_training_input.xlsx!A436&lt;&gt;"",WITHD_training_input.xlsx!A436,"")</v>
      </c>
      <c r="AA529" t="str">
        <f t="shared" si="264"/>
        <v>=IF(ATTE_PR_training_input.xlsx!A436&lt;&gt;"",ATTE_PR_training_input.xlsx!A436,"")</v>
      </c>
      <c r="AB529" t="str">
        <f t="shared" si="264"/>
        <v>=IF(ANG_CONT_training_input.xlsx!A436&lt;&gt;"",ANG_CONT_training_input.xlsx!A436,"")</v>
      </c>
      <c r="AC529" t="str">
        <f t="shared" si="264"/>
        <v>=IF(DEV_SOC_DIS_training_input.xlsx!A436&lt;&gt;"",DEV_SOC_DIS_training_input.xlsx!A436,"")</v>
      </c>
      <c r="AD529" t="str">
        <f t="shared" si="264"/>
        <v>=IF(BULLY_training_input.xlsx!A436&lt;&gt;"",BULLY_training_input.xlsx!A436,"")</v>
      </c>
      <c r="AE529" t="str">
        <f t="shared" si="264"/>
        <v>=IF(EMOT_SELF_C_training_input.xlsx!A436&lt;&gt;"",EMOT_SELF_C_training_input.xlsx!A436,"")</v>
      </c>
      <c r="AF529" t="str">
        <f t="shared" si="264"/>
        <v>=IF(EXE_FUN_training_input.xlsx!A436&lt;&gt;"",EXE_FUN_training_input.xlsx!A436,"")</v>
      </c>
      <c r="AG529" t="str">
        <f t="shared" si="264"/>
        <v>=IF(MANIA_training_input.xlsx!A436&lt;&gt;"",MANIA_training_input.xlsx!A436,"")</v>
      </c>
      <c r="AH529" t="str">
        <f t="shared" si="264"/>
        <v>=IF(NEG_EMOT_training_input.xlsx!A436&lt;&gt;"",NEG_EMOT_training_input.xlsx!A436,"")</v>
      </c>
      <c r="AI529" t="str">
        <f t="shared" si="264"/>
        <v>=IF(ADAPT_training_input.xlsx!A436&lt;&gt;"",ADAPT_training_input.xlsx!A436,"")</v>
      </c>
      <c r="AJ529" t="str">
        <f t="shared" si="264"/>
        <v>=IF(SOC_SK_training_input.xlsx!A436&lt;&gt;"",SOC_SK_training_input.xlsx!A436,"")</v>
      </c>
      <c r="AK529" t="str">
        <f t="shared" si="264"/>
        <v>=IF(LEAD_training_input.xlsx!A436&lt;&gt;"",LEAD_training_input.xlsx!A436,"")</v>
      </c>
      <c r="AL529" t="str">
        <f t="shared" si="264"/>
        <v>=IF(ACT_DAIL_training_input.xlsx!A436&lt;&gt;"",ACT_DAIL_training_input.xlsx!A436,"")</v>
      </c>
      <c r="AM529" t="str">
        <f t="shared" si="264"/>
        <v>=IF(FUN_COM_training_input.xlsx!A436&lt;&gt;"",FUN_COM_training_input.xlsx!A436,"")</v>
      </c>
      <c r="AN529" t="str">
        <f t="shared" si="264"/>
        <v>=IF(RESILI_training_input.xlsx!A436&lt;&gt;"",RESILI_training_input.xlsx!A436,"")</v>
      </c>
      <c r="AO529" t="str">
        <f t="shared" si="264"/>
        <v>=IF(SEL_training_input.xlsx!A436&lt;&gt;"",SEL_training_input.xlsx!A436,"")</v>
      </c>
      <c r="AP529" t="str">
        <f t="shared" si="264"/>
        <v>=IF(SEV_training_input.xlsx!A436&lt;&gt;"",SEV_training_input.xlsx!A436,"")</v>
      </c>
      <c r="AQ529" t="str">
        <f t="shared" si="264"/>
        <v>=IF(ANHEDONIA_training_input.xlsx!A436&lt;&gt;"",ANHEDONIA_training_input.xlsx!A436,"")</v>
      </c>
      <c r="AR529" t="str">
        <f t="shared" si="264"/>
        <v>=IF(ANXIOUSNESS_training_input.xlsx!A436&lt;&gt;"",ANXIOUSNESS_training_input.xlsx!A436,"")</v>
      </c>
      <c r="AS529" t="str">
        <f t="shared" si="264"/>
        <v>=IF(ATTENTION_SEEKING_training_input.xlsx!A436&lt;&gt;"",ATTENTION_SEEKING_training_input.xlsx!A436,"")</v>
      </c>
      <c r="AT529" t="str">
        <f t="shared" si="264"/>
        <v>=IF(CALLOUSNESS_training_input.xlsx!A436&lt;&gt;"",CALLOUSNESS_training_input.xlsx!A436,"")</v>
      </c>
      <c r="AU529" t="str">
        <f t="shared" si="264"/>
        <v>=IF(DECEITFULNESS_training_input.xlsx!A436&lt;&gt;"",DECEITFULNESS_training_input.xlsx!A436,"")</v>
      </c>
      <c r="AV529" t="str">
        <f t="shared" si="264"/>
        <v>=IF(DEPRESSIVITY_training_input.xlsx!A436&lt;&gt;"",DEPRESSIVITY_training_input.xlsx!A436,"")</v>
      </c>
      <c r="AW529" t="str">
        <f t="shared" si="264"/>
        <v>=IF(DISTRACTIBILITY_training_input.xlsx!A436&lt;&gt;"",DISTRACTIBILITY_training_input.xlsx!A436,"")</v>
      </c>
      <c r="AX529" t="str">
        <f t="shared" si="264"/>
        <v>=IF(ECCENTRICITY_training_input.xlsx!A436&lt;&gt;"",ECCENTRICITY_training_input.xlsx!A436,"")</v>
      </c>
      <c r="AY529" t="str">
        <f t="shared" si="264"/>
        <v>=IF(EMOTIONAL_LABILITY_training_input.xlsx!A436&lt;&gt;"",EMOTIONAL_LABILITY_training_input.xlsx!A436,"")</v>
      </c>
      <c r="AZ529" t="str">
        <f t="shared" si="264"/>
        <v>=IF(GRANDIOSITY_training_input.xlsx!A436&lt;&gt;"",GRANDIOSITY_training_input.xlsx!A436,"")</v>
      </c>
      <c r="BA529" t="str">
        <f t="shared" si="264"/>
        <v>=IF(HOSTILITY_training_input.xlsx!A436&lt;&gt;"",HOSTILITY_training_input.xlsx!A436,"")</v>
      </c>
      <c r="BB529" t="str">
        <f t="shared" si="264"/>
        <v>=IF(IMPULSIVITY_training_input.xlsx!A436&lt;&gt;"",IMPULSIVITY_training_input.xlsx!A436,"")</v>
      </c>
      <c r="BC529" t="str">
        <f t="shared" si="264"/>
        <v>=IF(INTIMACY_AVOIDANCE_training_input.xlsx!A436&lt;&gt;"",INTIMACY_AVOIDANCE_training_input.xlsx!A436,"")</v>
      </c>
      <c r="BD529" t="str">
        <f t="shared" si="264"/>
        <v>=IF(IRRESPONSIBILITY_training_input.xlsx!A436&lt;&gt;"",IRRESPONSIBILITY_training_input.xlsx!A436,"")</v>
      </c>
      <c r="BE529" t="str">
        <f t="shared" si="264"/>
        <v>=IF(MANIPULATIVENESS_training_input.xlsx!A436&lt;&gt;"",MANIPULATIVENESS_training_input.xlsx!A436,"")</v>
      </c>
      <c r="BF529" t="str">
        <f t="shared" si="264"/>
        <v>=IF(PERCEPTUAL_DYSREGULATION_training_input.xlsx!A436&lt;&gt;"",PERCEPTUAL_DYSREGULATION_training_input.xlsx!A436,"")</v>
      </c>
      <c r="BG529" t="str">
        <f t="shared" si="264"/>
        <v>=IF(PERSEVERATION_training_input.xlsx!A436&lt;&gt;"",PERSEVERATION_training_input.xlsx!A436,"")</v>
      </c>
      <c r="BH529" t="str">
        <f t="shared" si="264"/>
        <v>=IF(RESTRICTED_AFFECTIVITY_training_input.xlsx!A436&lt;&gt;"",RESTRICTED_AFFECTIVITY_training_input.xlsx!A436,"")</v>
      </c>
      <c r="BI529" t="str">
        <f t="shared" si="264"/>
        <v>=IF(RIGID_PERFECTIONISM_training_input.xlsx!A436&lt;&gt;"",RIGID_PERFECTIONISM_training_input.xlsx!A436,"")</v>
      </c>
      <c r="BJ529" t="str">
        <f t="shared" si="264"/>
        <v>=IF(RISK_TAKING_training_input.xlsx!A436&lt;&gt;"",RISK_TAKING_training_input.xlsx!A436,"")</v>
      </c>
      <c r="BK529" t="str">
        <f t="shared" si="264"/>
        <v>=IF(SEPARATION_INSECURITY_training_input.xlsx!A436&lt;&gt;"",SEPARATION_INSECURITY_training_input.xlsx!A436,"")</v>
      </c>
      <c r="BL529" t="str">
        <f t="shared" si="264"/>
        <v>=IF(SUBMISSIVENESS_training_input.xlsx!A436&lt;&gt;"",SUBMISSIVENESS_training_input.xlsx!A436,"")</v>
      </c>
      <c r="BM529" t="str">
        <f t="shared" si="264"/>
        <v>=IF(SUSPICIOUSNESS_training_input.xlsx!A436&lt;&gt;"",SUSPICIOUSNESS_training_input.xlsx!A436,"")</v>
      </c>
      <c r="BN529" t="str">
        <f t="shared" si="264"/>
        <v>=IF(UNUSUAL_BELIEFS_training_input.xlsx!A436&lt;&gt;"",UNUSUAL_BELIEFS_training_input.xlsx!A436,"")</v>
      </c>
      <c r="BO529" t="str">
        <f t="shared" si="263"/>
        <v>=IF(WITHDRAWAL_training_input.xlsx!A436&lt;&gt;"",WITHDRAWAL_training_input.xlsx!A436,"")</v>
      </c>
      <c r="BP529" t="str">
        <f t="shared" si="263"/>
        <v>=IF(ACT_training_input.xlsx!A436&lt;&gt;"",ACT_training_input.xlsx!A436,"")</v>
      </c>
      <c r="BQ529" t="str">
        <f t="shared" si="263"/>
        <v>=IF(DSP_training_input.xlsx!A436&lt;&gt;"",DSP_training_input.xlsx!A436,"")</v>
      </c>
      <c r="BR529" t="str">
        <f t="shared" si="263"/>
        <v>=IF(PAG_training_input.xlsx!A436&lt;&gt;"",PAG_training_input.xlsx!A436,"")</v>
      </c>
      <c r="BS529" t="str">
        <f t="shared" si="263"/>
        <v>=IF(PRO_training_input.xlsx!A436&lt;&gt;"",PRO_training_input.xlsx!A436,"")</v>
      </c>
      <c r="BT529" t="str">
        <f t="shared" si="263"/>
        <v>=IF(SPL_training_input.xlsx!A436&lt;&gt;"",SPL_training_input.xlsx!A436,"")</v>
      </c>
      <c r="BU529" t="str">
        <f t="shared" si="263"/>
        <v>=IF(WDR_training_input.xlsx!A436&lt;&gt;"",WDR_training_input.xlsx!A436,"")</v>
      </c>
      <c r="BV529" t="str">
        <f t="shared" si="263"/>
        <v>=IF(CON_training_input.xlsx!A436&lt;&gt;"",CON_training_input.xlsx!A436,"")</v>
      </c>
      <c r="BW529" t="str">
        <f t="shared" si="263"/>
        <v>=IF(DSC_training_input.xlsx!A436&lt;&gt;"",DSC_training_input.xlsx!A436,"")</v>
      </c>
      <c r="BX529" t="str">
        <f t="shared" si="263"/>
        <v>=IF(FAN_training_input.xlsx!A436&lt;&gt;"",FAN_training_input.xlsx!A436,"")</v>
      </c>
      <c r="BY529" t="str">
        <f t="shared" si="263"/>
        <v>=IF(OMN_training_input.xlsx!A436&lt;&gt;"",OMN_training_input.xlsx!A436,"")</v>
      </c>
      <c r="BZ529" t="str">
        <f t="shared" si="263"/>
        <v>=IF(REP_training_input.xlsx!A436&lt;&gt;"",REP_training_input.xlsx!A436,"")</v>
      </c>
      <c r="CA529" t="str">
        <f t="shared" si="263"/>
        <v>=IF(SOM_training_input.xlsx!A436&lt;&gt;"",SOM_training_input.xlsx!A436,"")</v>
      </c>
      <c r="CB529" t="str">
        <f t="shared" si="263"/>
        <v>=IF(SUB_training_input.xlsx!A436&lt;&gt;"",SUB_training_input.xlsx!A436,"")</v>
      </c>
      <c r="CC529" t="str">
        <f t="shared" si="263"/>
        <v>=IF(UND_training_input.xlsx!A436&lt;&gt;"",UND_training_input.xlsx!A436,"")</v>
      </c>
      <c r="CD529" t="str">
        <f t="shared" si="263"/>
        <v>=IF(ALT_training_input.xlsx!A436&lt;&gt;"",ALT_training_input.xlsx!A436,"")</v>
      </c>
      <c r="CE529" t="str">
        <f t="shared" si="263"/>
        <v>=IF(HUM_training_input.xlsx!A436&lt;&gt;"",HUM_training_input.xlsx!A436,"")</v>
      </c>
      <c r="CF529" t="str">
        <f t="shared" si="263"/>
        <v>=IF(IDL_training_input.xlsx!A436&lt;&gt;"",IDL_training_input.xlsx!A436,"")</v>
      </c>
      <c r="CG529" t="str">
        <f t="shared" si="263"/>
        <v>=IF(RFM_training_input.xlsx!A436&lt;&gt;"",RFM_training_input.xlsx!A436,"")</v>
      </c>
      <c r="CH529" t="str">
        <f t="shared" si="263"/>
        <v>=IF(DN_training_input.xlsx!A436&lt;&gt;"",DN_training_input.xlsx!A436,"")</v>
      </c>
      <c r="CI529" t="str">
        <f t="shared" si="263"/>
        <v>=IF(INT_training_input.xlsx!A436&lt;&gt;"",INT_training_input.xlsx!A436,"")</v>
      </c>
      <c r="CJ529" t="str">
        <f t="shared" si="263"/>
        <v>=IF(SUP_training_input.xlsx!A436&lt;&gt;"",SUP_training_input.xlsx!A436,"")</v>
      </c>
      <c r="CK529" t="str">
        <f t="shared" si="263"/>
        <v>=IF(ANT_training_input.xlsx!A436&lt;&gt;"",ANT_training_input.xlsx!A436,"")</v>
      </c>
      <c r="CL529" t="str">
        <f t="shared" si="263"/>
        <v>=IF(ISO_training_input.xlsx!A436&lt;&gt;"",ISO_training_input.xlsx!A436,"")</v>
      </c>
    </row>
    <row r="530" spans="1:90">
      <c r="A530">
        <v>437</v>
      </c>
      <c r="B530" t="str">
        <f t="shared" si="238"/>
        <v>=IF(SUICIDE_training_input.xlsx!A437&lt;&gt;"",SUICIDE_training_input.xlsx!A437,"")</v>
      </c>
      <c r="C530" t="str">
        <f t="shared" si="264"/>
        <v>=IF(IQ_training_input.xlsx!A437&lt;&gt;"",IQ_training_input.xlsx!A437,"")</v>
      </c>
      <c r="D530" t="str">
        <f t="shared" si="264"/>
        <v>=IF(AMBIG_training_input.xlsx!A437&lt;&gt;"",AMBIG_training_input.xlsx!A437,"")</v>
      </c>
      <c r="E530" t="str">
        <f t="shared" si="264"/>
        <v>=IF(EGODYST_training_input.xlsx!A437&lt;&gt;"",EGODYST_training_input.xlsx!A437,"")</v>
      </c>
      <c r="F530" t="str">
        <f t="shared" si="264"/>
        <v>=IF(AUTISM_training_input.xlsx!A437&lt;&gt;"",AUTISM_training_input.xlsx!A437,"")</v>
      </c>
      <c r="G530" t="str">
        <f t="shared" si="264"/>
        <v>=IF(IDENTITY_training_input.xlsx!A437&lt;&gt;"",IDENTITY_training_input.xlsx!A437,"")</v>
      </c>
      <c r="H530" t="str">
        <f t="shared" si="264"/>
        <v>=IF(SELFDIR_training_input.xlsx!A437&lt;&gt;"",SELFDIR_training_input.xlsx!A437,"")</v>
      </c>
      <c r="I530" t="str">
        <f t="shared" si="264"/>
        <v>=IF(EMPATHY_training_input.xlsx!A437&lt;&gt;"",EMPATHY_training_input.xlsx!A437,"")</v>
      </c>
      <c r="J530" t="str">
        <f t="shared" si="264"/>
        <v>=IF(INTIMACY_training_input.xlsx!A437&lt;&gt;"",INTIMACY_training_input.xlsx!A437,"")</v>
      </c>
      <c r="K530" t="str">
        <f t="shared" si="264"/>
        <v>=IF(ACUTE_training_input.xlsx!A437&lt;&gt;"",ACUTE_training_input.xlsx!A437,"")</v>
      </c>
      <c r="L530" t="str">
        <f t="shared" si="264"/>
        <v>=IF(CHRONIC_training_input.xlsx!A437&lt;&gt;"",CHRONIC_training_input.xlsx!A437,"")</v>
      </c>
      <c r="M530" t="str">
        <f t="shared" si="264"/>
        <v>=IF(TRAUMA_PAST_training_input.xlsx!A437&lt;&gt;"",TRAUMA_PAST_training_input.xlsx!A437,"")</v>
      </c>
      <c r="N530" t="str">
        <f t="shared" si="264"/>
        <v>=IF(TRAUMA_PRESENT_training_input.xlsx!A437&lt;&gt;"",TRAUMA_PRESENT_training_input.xlsx!A437,"")</v>
      </c>
      <c r="O530" t="str">
        <f t="shared" si="264"/>
        <v>=IF(HOPE_training_input.xlsx!A437&lt;&gt;"",HOPE_training_input.xlsx!A437,"")</v>
      </c>
      <c r="P530" t="str">
        <f t="shared" si="264"/>
        <v>=IF(SELFAFFICACY_training_input.xlsx!A437&lt;&gt;"",SELFAFFICACY_training_input.xlsx!A437,"")</v>
      </c>
      <c r="Q530" t="str">
        <f t="shared" si="264"/>
        <v>=IF(SELFESTEEM_training_input.xlsx!A437&lt;&gt;"",SELFESTEEM_training_input.xlsx!A437,"")</v>
      </c>
      <c r="R530" t="str">
        <f t="shared" si="264"/>
        <v>=IF(WELLBEING_training_input.xlsx!A437&lt;&gt;"",WELLBEING_training_input.xlsx!A437,"")</v>
      </c>
      <c r="S530" t="str">
        <f t="shared" si="264"/>
        <v>=IF(HYPER_training_input.xlsx!A437&lt;&gt;"",HYPER_training_input.xlsx!A437,"")</v>
      </c>
      <c r="T530" t="str">
        <f t="shared" si="264"/>
        <v>=IF(AGGR_training_input.xlsx!A437&lt;&gt;"",AGGR_training_input.xlsx!A437,"")</v>
      </c>
      <c r="U530" t="str">
        <f t="shared" si="264"/>
        <v>=IF(COND_PR_training_input.xlsx!A437&lt;&gt;"",COND_PR_training_input.xlsx!A437,"")</v>
      </c>
      <c r="V530" t="str">
        <f t="shared" si="264"/>
        <v>=IF(ANXIE_training_input.xlsx!A437&lt;&gt;"",ANXIE_training_input.xlsx!A437,"")</v>
      </c>
      <c r="W530" t="str">
        <f t="shared" si="264"/>
        <v>=IF(DEPR_training_input.xlsx!A437&lt;&gt;"",DEPR_training_input.xlsx!A437,"")</v>
      </c>
      <c r="X530" t="str">
        <f t="shared" si="264"/>
        <v>=IF(SOMAT_training_input.xlsx!A437&lt;&gt;"",SOMAT_training_input.xlsx!A437,"")</v>
      </c>
      <c r="Y530" t="str">
        <f t="shared" si="264"/>
        <v>=IF(ATYPI_training_input.xlsx!A437&lt;&gt;"",ATYPI_training_input.xlsx!A437,"")</v>
      </c>
      <c r="Z530" t="str">
        <f t="shared" si="264"/>
        <v>=IF(WITHD_training_input.xlsx!A437&lt;&gt;"",WITHD_training_input.xlsx!A437,"")</v>
      </c>
      <c r="AA530" t="str">
        <f t="shared" si="264"/>
        <v>=IF(ATTE_PR_training_input.xlsx!A437&lt;&gt;"",ATTE_PR_training_input.xlsx!A437,"")</v>
      </c>
      <c r="AB530" t="str">
        <f t="shared" si="264"/>
        <v>=IF(ANG_CONT_training_input.xlsx!A437&lt;&gt;"",ANG_CONT_training_input.xlsx!A437,"")</v>
      </c>
      <c r="AC530" t="str">
        <f t="shared" si="264"/>
        <v>=IF(DEV_SOC_DIS_training_input.xlsx!A437&lt;&gt;"",DEV_SOC_DIS_training_input.xlsx!A437,"")</v>
      </c>
      <c r="AD530" t="str">
        <f t="shared" si="264"/>
        <v>=IF(BULLY_training_input.xlsx!A437&lt;&gt;"",BULLY_training_input.xlsx!A437,"")</v>
      </c>
      <c r="AE530" t="str">
        <f t="shared" si="264"/>
        <v>=IF(EMOT_SELF_C_training_input.xlsx!A437&lt;&gt;"",EMOT_SELF_C_training_input.xlsx!A437,"")</v>
      </c>
      <c r="AF530" t="str">
        <f t="shared" si="264"/>
        <v>=IF(EXE_FUN_training_input.xlsx!A437&lt;&gt;"",EXE_FUN_training_input.xlsx!A437,"")</v>
      </c>
      <c r="AG530" t="str">
        <f t="shared" si="264"/>
        <v>=IF(MANIA_training_input.xlsx!A437&lt;&gt;"",MANIA_training_input.xlsx!A437,"")</v>
      </c>
      <c r="AH530" t="str">
        <f t="shared" si="264"/>
        <v>=IF(NEG_EMOT_training_input.xlsx!A437&lt;&gt;"",NEG_EMOT_training_input.xlsx!A437,"")</v>
      </c>
      <c r="AI530" t="str">
        <f t="shared" si="264"/>
        <v>=IF(ADAPT_training_input.xlsx!A437&lt;&gt;"",ADAPT_training_input.xlsx!A437,"")</v>
      </c>
      <c r="AJ530" t="str">
        <f t="shared" si="264"/>
        <v>=IF(SOC_SK_training_input.xlsx!A437&lt;&gt;"",SOC_SK_training_input.xlsx!A437,"")</v>
      </c>
      <c r="AK530" t="str">
        <f t="shared" si="264"/>
        <v>=IF(LEAD_training_input.xlsx!A437&lt;&gt;"",LEAD_training_input.xlsx!A437,"")</v>
      </c>
      <c r="AL530" t="str">
        <f t="shared" si="264"/>
        <v>=IF(ACT_DAIL_training_input.xlsx!A437&lt;&gt;"",ACT_DAIL_training_input.xlsx!A437,"")</v>
      </c>
      <c r="AM530" t="str">
        <f t="shared" si="264"/>
        <v>=IF(FUN_COM_training_input.xlsx!A437&lt;&gt;"",FUN_COM_training_input.xlsx!A437,"")</v>
      </c>
      <c r="AN530" t="str">
        <f t="shared" si="264"/>
        <v>=IF(RESILI_training_input.xlsx!A437&lt;&gt;"",RESILI_training_input.xlsx!A437,"")</v>
      </c>
      <c r="AO530" t="str">
        <f t="shared" si="264"/>
        <v>=IF(SEL_training_input.xlsx!A437&lt;&gt;"",SEL_training_input.xlsx!A437,"")</v>
      </c>
      <c r="AP530" t="str">
        <f t="shared" si="264"/>
        <v>=IF(SEV_training_input.xlsx!A437&lt;&gt;"",SEV_training_input.xlsx!A437,"")</v>
      </c>
      <c r="AQ530" t="str">
        <f t="shared" si="264"/>
        <v>=IF(ANHEDONIA_training_input.xlsx!A437&lt;&gt;"",ANHEDONIA_training_input.xlsx!A437,"")</v>
      </c>
      <c r="AR530" t="str">
        <f t="shared" si="264"/>
        <v>=IF(ANXIOUSNESS_training_input.xlsx!A437&lt;&gt;"",ANXIOUSNESS_training_input.xlsx!A437,"")</v>
      </c>
      <c r="AS530" t="str">
        <f t="shared" si="264"/>
        <v>=IF(ATTENTION_SEEKING_training_input.xlsx!A437&lt;&gt;"",ATTENTION_SEEKING_training_input.xlsx!A437,"")</v>
      </c>
      <c r="AT530" t="str">
        <f t="shared" si="264"/>
        <v>=IF(CALLOUSNESS_training_input.xlsx!A437&lt;&gt;"",CALLOUSNESS_training_input.xlsx!A437,"")</v>
      </c>
      <c r="AU530" t="str">
        <f t="shared" si="264"/>
        <v>=IF(DECEITFULNESS_training_input.xlsx!A437&lt;&gt;"",DECEITFULNESS_training_input.xlsx!A437,"")</v>
      </c>
      <c r="AV530" t="str">
        <f t="shared" si="264"/>
        <v>=IF(DEPRESSIVITY_training_input.xlsx!A437&lt;&gt;"",DEPRESSIVITY_training_input.xlsx!A437,"")</v>
      </c>
      <c r="AW530" t="str">
        <f t="shared" si="264"/>
        <v>=IF(DISTRACTIBILITY_training_input.xlsx!A437&lt;&gt;"",DISTRACTIBILITY_training_input.xlsx!A437,"")</v>
      </c>
      <c r="AX530" t="str">
        <f t="shared" si="264"/>
        <v>=IF(ECCENTRICITY_training_input.xlsx!A437&lt;&gt;"",ECCENTRICITY_training_input.xlsx!A437,"")</v>
      </c>
      <c r="AY530" t="str">
        <f t="shared" si="264"/>
        <v>=IF(EMOTIONAL_LABILITY_training_input.xlsx!A437&lt;&gt;"",EMOTIONAL_LABILITY_training_input.xlsx!A437,"")</v>
      </c>
      <c r="AZ530" t="str">
        <f t="shared" si="264"/>
        <v>=IF(GRANDIOSITY_training_input.xlsx!A437&lt;&gt;"",GRANDIOSITY_training_input.xlsx!A437,"")</v>
      </c>
      <c r="BA530" t="str">
        <f t="shared" si="264"/>
        <v>=IF(HOSTILITY_training_input.xlsx!A437&lt;&gt;"",HOSTILITY_training_input.xlsx!A437,"")</v>
      </c>
      <c r="BB530" t="str">
        <f t="shared" si="264"/>
        <v>=IF(IMPULSIVITY_training_input.xlsx!A437&lt;&gt;"",IMPULSIVITY_training_input.xlsx!A437,"")</v>
      </c>
      <c r="BC530" t="str">
        <f t="shared" si="264"/>
        <v>=IF(INTIMACY_AVOIDANCE_training_input.xlsx!A437&lt;&gt;"",INTIMACY_AVOIDANCE_training_input.xlsx!A437,"")</v>
      </c>
      <c r="BD530" t="str">
        <f t="shared" si="264"/>
        <v>=IF(IRRESPONSIBILITY_training_input.xlsx!A437&lt;&gt;"",IRRESPONSIBILITY_training_input.xlsx!A437,"")</v>
      </c>
      <c r="BE530" t="str">
        <f t="shared" si="264"/>
        <v>=IF(MANIPULATIVENESS_training_input.xlsx!A437&lt;&gt;"",MANIPULATIVENESS_training_input.xlsx!A437,"")</v>
      </c>
      <c r="BF530" t="str">
        <f t="shared" si="264"/>
        <v>=IF(PERCEPTUAL_DYSREGULATION_training_input.xlsx!A437&lt;&gt;"",PERCEPTUAL_DYSREGULATION_training_input.xlsx!A437,"")</v>
      </c>
      <c r="BG530" t="str">
        <f t="shared" si="264"/>
        <v>=IF(PERSEVERATION_training_input.xlsx!A437&lt;&gt;"",PERSEVERATION_training_input.xlsx!A437,"")</v>
      </c>
      <c r="BH530" t="str">
        <f t="shared" si="264"/>
        <v>=IF(RESTRICTED_AFFECTIVITY_training_input.xlsx!A437&lt;&gt;"",RESTRICTED_AFFECTIVITY_training_input.xlsx!A437,"")</v>
      </c>
      <c r="BI530" t="str">
        <f t="shared" si="264"/>
        <v>=IF(RIGID_PERFECTIONISM_training_input.xlsx!A437&lt;&gt;"",RIGID_PERFECTIONISM_training_input.xlsx!A437,"")</v>
      </c>
      <c r="BJ530" t="str">
        <f t="shared" si="264"/>
        <v>=IF(RISK_TAKING_training_input.xlsx!A437&lt;&gt;"",RISK_TAKING_training_input.xlsx!A437,"")</v>
      </c>
      <c r="BK530" t="str">
        <f t="shared" si="264"/>
        <v>=IF(SEPARATION_INSECURITY_training_input.xlsx!A437&lt;&gt;"",SEPARATION_INSECURITY_training_input.xlsx!A437,"")</v>
      </c>
      <c r="BL530" t="str">
        <f t="shared" si="264"/>
        <v>=IF(SUBMISSIVENESS_training_input.xlsx!A437&lt;&gt;"",SUBMISSIVENESS_training_input.xlsx!A437,"")</v>
      </c>
      <c r="BM530" t="str">
        <f t="shared" si="264"/>
        <v>=IF(SUSPICIOUSNESS_training_input.xlsx!A437&lt;&gt;"",SUSPICIOUSNESS_training_input.xlsx!A437,"")</v>
      </c>
      <c r="BN530" t="str">
        <f t="shared" si="264"/>
        <v>=IF(UNUSUAL_BELIEFS_training_input.xlsx!A437&lt;&gt;"",UNUSUAL_BELIEFS_training_input.xlsx!A437,"")</v>
      </c>
      <c r="BO530" t="str">
        <f t="shared" si="263"/>
        <v>=IF(WITHDRAWAL_training_input.xlsx!A437&lt;&gt;"",WITHDRAWAL_training_input.xlsx!A437,"")</v>
      </c>
      <c r="BP530" t="str">
        <f t="shared" si="263"/>
        <v>=IF(ACT_training_input.xlsx!A437&lt;&gt;"",ACT_training_input.xlsx!A437,"")</v>
      </c>
      <c r="BQ530" t="str">
        <f t="shared" si="263"/>
        <v>=IF(DSP_training_input.xlsx!A437&lt;&gt;"",DSP_training_input.xlsx!A437,"")</v>
      </c>
      <c r="BR530" t="str">
        <f t="shared" si="263"/>
        <v>=IF(PAG_training_input.xlsx!A437&lt;&gt;"",PAG_training_input.xlsx!A437,"")</v>
      </c>
      <c r="BS530" t="str">
        <f t="shared" si="263"/>
        <v>=IF(PRO_training_input.xlsx!A437&lt;&gt;"",PRO_training_input.xlsx!A437,"")</v>
      </c>
      <c r="BT530" t="str">
        <f t="shared" si="263"/>
        <v>=IF(SPL_training_input.xlsx!A437&lt;&gt;"",SPL_training_input.xlsx!A437,"")</v>
      </c>
      <c r="BU530" t="str">
        <f t="shared" si="263"/>
        <v>=IF(WDR_training_input.xlsx!A437&lt;&gt;"",WDR_training_input.xlsx!A437,"")</v>
      </c>
      <c r="BV530" t="str">
        <f t="shared" si="263"/>
        <v>=IF(CON_training_input.xlsx!A437&lt;&gt;"",CON_training_input.xlsx!A437,"")</v>
      </c>
      <c r="BW530" t="str">
        <f t="shared" si="263"/>
        <v>=IF(DSC_training_input.xlsx!A437&lt;&gt;"",DSC_training_input.xlsx!A437,"")</v>
      </c>
      <c r="BX530" t="str">
        <f t="shared" si="263"/>
        <v>=IF(FAN_training_input.xlsx!A437&lt;&gt;"",FAN_training_input.xlsx!A437,"")</v>
      </c>
      <c r="BY530" t="str">
        <f t="shared" si="263"/>
        <v>=IF(OMN_training_input.xlsx!A437&lt;&gt;"",OMN_training_input.xlsx!A437,"")</v>
      </c>
      <c r="BZ530" t="str">
        <f t="shared" si="263"/>
        <v>=IF(REP_training_input.xlsx!A437&lt;&gt;"",REP_training_input.xlsx!A437,"")</v>
      </c>
      <c r="CA530" t="str">
        <f t="shared" si="263"/>
        <v>=IF(SOM_training_input.xlsx!A437&lt;&gt;"",SOM_training_input.xlsx!A437,"")</v>
      </c>
      <c r="CB530" t="str">
        <f t="shared" si="263"/>
        <v>=IF(SUB_training_input.xlsx!A437&lt;&gt;"",SUB_training_input.xlsx!A437,"")</v>
      </c>
      <c r="CC530" t="str">
        <f t="shared" si="263"/>
        <v>=IF(UND_training_input.xlsx!A437&lt;&gt;"",UND_training_input.xlsx!A437,"")</v>
      </c>
      <c r="CD530" t="str">
        <f t="shared" si="263"/>
        <v>=IF(ALT_training_input.xlsx!A437&lt;&gt;"",ALT_training_input.xlsx!A437,"")</v>
      </c>
      <c r="CE530" t="str">
        <f t="shared" si="263"/>
        <v>=IF(HUM_training_input.xlsx!A437&lt;&gt;"",HUM_training_input.xlsx!A437,"")</v>
      </c>
      <c r="CF530" t="str">
        <f t="shared" si="263"/>
        <v>=IF(IDL_training_input.xlsx!A437&lt;&gt;"",IDL_training_input.xlsx!A437,"")</v>
      </c>
      <c r="CG530" t="str">
        <f t="shared" si="263"/>
        <v>=IF(RFM_training_input.xlsx!A437&lt;&gt;"",RFM_training_input.xlsx!A437,"")</v>
      </c>
      <c r="CH530" t="str">
        <f t="shared" si="263"/>
        <v>=IF(DN_training_input.xlsx!A437&lt;&gt;"",DN_training_input.xlsx!A437,"")</v>
      </c>
      <c r="CI530" t="str">
        <f t="shared" si="263"/>
        <v>=IF(INT_training_input.xlsx!A437&lt;&gt;"",INT_training_input.xlsx!A437,"")</v>
      </c>
      <c r="CJ530" t="str">
        <f t="shared" si="263"/>
        <v>=IF(SUP_training_input.xlsx!A437&lt;&gt;"",SUP_training_input.xlsx!A437,"")</v>
      </c>
      <c r="CK530" t="str">
        <f t="shared" si="263"/>
        <v>=IF(ANT_training_input.xlsx!A437&lt;&gt;"",ANT_training_input.xlsx!A437,"")</v>
      </c>
      <c r="CL530" t="str">
        <f t="shared" si="263"/>
        <v>=IF(ISO_training_input.xlsx!A437&lt;&gt;"",ISO_training_input.xlsx!A437,"")</v>
      </c>
    </row>
    <row r="531" spans="1:90">
      <c r="A531">
        <v>438</v>
      </c>
      <c r="B531" t="str">
        <f t="shared" si="238"/>
        <v>=IF(SUICIDE_training_input.xlsx!A438&lt;&gt;"",SUICIDE_training_input.xlsx!A438,"")</v>
      </c>
      <c r="C531" t="str">
        <f t="shared" si="264"/>
        <v>=IF(IQ_training_input.xlsx!A438&lt;&gt;"",IQ_training_input.xlsx!A438,"")</v>
      </c>
      <c r="D531" t="str">
        <f t="shared" si="264"/>
        <v>=IF(AMBIG_training_input.xlsx!A438&lt;&gt;"",AMBIG_training_input.xlsx!A438,"")</v>
      </c>
      <c r="E531" t="str">
        <f t="shared" si="264"/>
        <v>=IF(EGODYST_training_input.xlsx!A438&lt;&gt;"",EGODYST_training_input.xlsx!A438,"")</v>
      </c>
      <c r="F531" t="str">
        <f t="shared" si="264"/>
        <v>=IF(AUTISM_training_input.xlsx!A438&lt;&gt;"",AUTISM_training_input.xlsx!A438,"")</v>
      </c>
      <c r="G531" t="str">
        <f t="shared" si="264"/>
        <v>=IF(IDENTITY_training_input.xlsx!A438&lt;&gt;"",IDENTITY_training_input.xlsx!A438,"")</v>
      </c>
      <c r="H531" t="str">
        <f t="shared" si="264"/>
        <v>=IF(SELFDIR_training_input.xlsx!A438&lt;&gt;"",SELFDIR_training_input.xlsx!A438,"")</v>
      </c>
      <c r="I531" t="str">
        <f t="shared" si="264"/>
        <v>=IF(EMPATHY_training_input.xlsx!A438&lt;&gt;"",EMPATHY_training_input.xlsx!A438,"")</v>
      </c>
      <c r="J531" t="str">
        <f t="shared" si="264"/>
        <v>=IF(INTIMACY_training_input.xlsx!A438&lt;&gt;"",INTIMACY_training_input.xlsx!A438,"")</v>
      </c>
      <c r="K531" t="str">
        <f t="shared" si="264"/>
        <v>=IF(ACUTE_training_input.xlsx!A438&lt;&gt;"",ACUTE_training_input.xlsx!A438,"")</v>
      </c>
      <c r="L531" t="str">
        <f t="shared" si="264"/>
        <v>=IF(CHRONIC_training_input.xlsx!A438&lt;&gt;"",CHRONIC_training_input.xlsx!A438,"")</v>
      </c>
      <c r="M531" t="str">
        <f t="shared" si="264"/>
        <v>=IF(TRAUMA_PAST_training_input.xlsx!A438&lt;&gt;"",TRAUMA_PAST_training_input.xlsx!A438,"")</v>
      </c>
      <c r="N531" t="str">
        <f t="shared" si="264"/>
        <v>=IF(TRAUMA_PRESENT_training_input.xlsx!A438&lt;&gt;"",TRAUMA_PRESENT_training_input.xlsx!A438,"")</v>
      </c>
      <c r="O531" t="str">
        <f t="shared" si="264"/>
        <v>=IF(HOPE_training_input.xlsx!A438&lt;&gt;"",HOPE_training_input.xlsx!A438,"")</v>
      </c>
      <c r="P531" t="str">
        <f t="shared" si="264"/>
        <v>=IF(SELFAFFICACY_training_input.xlsx!A438&lt;&gt;"",SELFAFFICACY_training_input.xlsx!A438,"")</v>
      </c>
      <c r="Q531" t="str">
        <f t="shared" si="264"/>
        <v>=IF(SELFESTEEM_training_input.xlsx!A438&lt;&gt;"",SELFESTEEM_training_input.xlsx!A438,"")</v>
      </c>
      <c r="R531" t="str">
        <f t="shared" si="264"/>
        <v>=IF(WELLBEING_training_input.xlsx!A438&lt;&gt;"",WELLBEING_training_input.xlsx!A438,"")</v>
      </c>
      <c r="S531" t="str">
        <f t="shared" si="264"/>
        <v>=IF(HYPER_training_input.xlsx!A438&lt;&gt;"",HYPER_training_input.xlsx!A438,"")</v>
      </c>
      <c r="T531" t="str">
        <f t="shared" si="264"/>
        <v>=IF(AGGR_training_input.xlsx!A438&lt;&gt;"",AGGR_training_input.xlsx!A438,"")</v>
      </c>
      <c r="U531" t="str">
        <f t="shared" si="264"/>
        <v>=IF(COND_PR_training_input.xlsx!A438&lt;&gt;"",COND_PR_training_input.xlsx!A438,"")</v>
      </c>
      <c r="V531" t="str">
        <f t="shared" si="264"/>
        <v>=IF(ANXIE_training_input.xlsx!A438&lt;&gt;"",ANXIE_training_input.xlsx!A438,"")</v>
      </c>
      <c r="W531" t="str">
        <f t="shared" si="264"/>
        <v>=IF(DEPR_training_input.xlsx!A438&lt;&gt;"",DEPR_training_input.xlsx!A438,"")</v>
      </c>
      <c r="X531" t="str">
        <f t="shared" si="264"/>
        <v>=IF(SOMAT_training_input.xlsx!A438&lt;&gt;"",SOMAT_training_input.xlsx!A438,"")</v>
      </c>
      <c r="Y531" t="str">
        <f t="shared" si="264"/>
        <v>=IF(ATYPI_training_input.xlsx!A438&lt;&gt;"",ATYPI_training_input.xlsx!A438,"")</v>
      </c>
      <c r="Z531" t="str">
        <f t="shared" si="264"/>
        <v>=IF(WITHD_training_input.xlsx!A438&lt;&gt;"",WITHD_training_input.xlsx!A438,"")</v>
      </c>
      <c r="AA531" t="str">
        <f t="shared" si="264"/>
        <v>=IF(ATTE_PR_training_input.xlsx!A438&lt;&gt;"",ATTE_PR_training_input.xlsx!A438,"")</v>
      </c>
      <c r="AB531" t="str">
        <f t="shared" si="264"/>
        <v>=IF(ANG_CONT_training_input.xlsx!A438&lt;&gt;"",ANG_CONT_training_input.xlsx!A438,"")</v>
      </c>
      <c r="AC531" t="str">
        <f t="shared" si="264"/>
        <v>=IF(DEV_SOC_DIS_training_input.xlsx!A438&lt;&gt;"",DEV_SOC_DIS_training_input.xlsx!A438,"")</v>
      </c>
      <c r="AD531" t="str">
        <f t="shared" si="264"/>
        <v>=IF(BULLY_training_input.xlsx!A438&lt;&gt;"",BULLY_training_input.xlsx!A438,"")</v>
      </c>
      <c r="AE531" t="str">
        <f t="shared" si="264"/>
        <v>=IF(EMOT_SELF_C_training_input.xlsx!A438&lt;&gt;"",EMOT_SELF_C_training_input.xlsx!A438,"")</v>
      </c>
      <c r="AF531" t="str">
        <f t="shared" si="264"/>
        <v>=IF(EXE_FUN_training_input.xlsx!A438&lt;&gt;"",EXE_FUN_training_input.xlsx!A438,"")</v>
      </c>
      <c r="AG531" t="str">
        <f t="shared" si="264"/>
        <v>=IF(MANIA_training_input.xlsx!A438&lt;&gt;"",MANIA_training_input.xlsx!A438,"")</v>
      </c>
      <c r="AH531" t="str">
        <f t="shared" si="264"/>
        <v>=IF(NEG_EMOT_training_input.xlsx!A438&lt;&gt;"",NEG_EMOT_training_input.xlsx!A438,"")</v>
      </c>
      <c r="AI531" t="str">
        <f t="shared" si="264"/>
        <v>=IF(ADAPT_training_input.xlsx!A438&lt;&gt;"",ADAPT_training_input.xlsx!A438,"")</v>
      </c>
      <c r="AJ531" t="str">
        <f t="shared" si="264"/>
        <v>=IF(SOC_SK_training_input.xlsx!A438&lt;&gt;"",SOC_SK_training_input.xlsx!A438,"")</v>
      </c>
      <c r="AK531" t="str">
        <f t="shared" si="264"/>
        <v>=IF(LEAD_training_input.xlsx!A438&lt;&gt;"",LEAD_training_input.xlsx!A438,"")</v>
      </c>
      <c r="AL531" t="str">
        <f t="shared" si="264"/>
        <v>=IF(ACT_DAIL_training_input.xlsx!A438&lt;&gt;"",ACT_DAIL_training_input.xlsx!A438,"")</v>
      </c>
      <c r="AM531" t="str">
        <f t="shared" si="264"/>
        <v>=IF(FUN_COM_training_input.xlsx!A438&lt;&gt;"",FUN_COM_training_input.xlsx!A438,"")</v>
      </c>
      <c r="AN531" t="str">
        <f t="shared" si="264"/>
        <v>=IF(RESILI_training_input.xlsx!A438&lt;&gt;"",RESILI_training_input.xlsx!A438,"")</v>
      </c>
      <c r="AO531" t="str">
        <f t="shared" si="264"/>
        <v>=IF(SEL_training_input.xlsx!A438&lt;&gt;"",SEL_training_input.xlsx!A438,"")</v>
      </c>
      <c r="AP531" t="str">
        <f t="shared" si="264"/>
        <v>=IF(SEV_training_input.xlsx!A438&lt;&gt;"",SEV_training_input.xlsx!A438,"")</v>
      </c>
      <c r="AQ531" t="str">
        <f t="shared" si="264"/>
        <v>=IF(ANHEDONIA_training_input.xlsx!A438&lt;&gt;"",ANHEDONIA_training_input.xlsx!A438,"")</v>
      </c>
      <c r="AR531" t="str">
        <f t="shared" si="264"/>
        <v>=IF(ANXIOUSNESS_training_input.xlsx!A438&lt;&gt;"",ANXIOUSNESS_training_input.xlsx!A438,"")</v>
      </c>
      <c r="AS531" t="str">
        <f t="shared" si="264"/>
        <v>=IF(ATTENTION_SEEKING_training_input.xlsx!A438&lt;&gt;"",ATTENTION_SEEKING_training_input.xlsx!A438,"")</v>
      </c>
      <c r="AT531" t="str">
        <f t="shared" si="264"/>
        <v>=IF(CALLOUSNESS_training_input.xlsx!A438&lt;&gt;"",CALLOUSNESS_training_input.xlsx!A438,"")</v>
      </c>
      <c r="AU531" t="str">
        <f t="shared" si="264"/>
        <v>=IF(DECEITFULNESS_training_input.xlsx!A438&lt;&gt;"",DECEITFULNESS_training_input.xlsx!A438,"")</v>
      </c>
      <c r="AV531" t="str">
        <f t="shared" si="264"/>
        <v>=IF(DEPRESSIVITY_training_input.xlsx!A438&lt;&gt;"",DEPRESSIVITY_training_input.xlsx!A438,"")</v>
      </c>
      <c r="AW531" t="str">
        <f t="shared" si="264"/>
        <v>=IF(DISTRACTIBILITY_training_input.xlsx!A438&lt;&gt;"",DISTRACTIBILITY_training_input.xlsx!A438,"")</v>
      </c>
      <c r="AX531" t="str">
        <f t="shared" si="264"/>
        <v>=IF(ECCENTRICITY_training_input.xlsx!A438&lt;&gt;"",ECCENTRICITY_training_input.xlsx!A438,"")</v>
      </c>
      <c r="AY531" t="str">
        <f t="shared" si="264"/>
        <v>=IF(EMOTIONAL_LABILITY_training_input.xlsx!A438&lt;&gt;"",EMOTIONAL_LABILITY_training_input.xlsx!A438,"")</v>
      </c>
      <c r="AZ531" t="str">
        <f t="shared" si="264"/>
        <v>=IF(GRANDIOSITY_training_input.xlsx!A438&lt;&gt;"",GRANDIOSITY_training_input.xlsx!A438,"")</v>
      </c>
      <c r="BA531" t="str">
        <f t="shared" si="264"/>
        <v>=IF(HOSTILITY_training_input.xlsx!A438&lt;&gt;"",HOSTILITY_training_input.xlsx!A438,"")</v>
      </c>
      <c r="BB531" t="str">
        <f t="shared" si="264"/>
        <v>=IF(IMPULSIVITY_training_input.xlsx!A438&lt;&gt;"",IMPULSIVITY_training_input.xlsx!A438,"")</v>
      </c>
      <c r="BC531" t="str">
        <f t="shared" si="264"/>
        <v>=IF(INTIMACY_AVOIDANCE_training_input.xlsx!A438&lt;&gt;"",INTIMACY_AVOIDANCE_training_input.xlsx!A438,"")</v>
      </c>
      <c r="BD531" t="str">
        <f t="shared" si="264"/>
        <v>=IF(IRRESPONSIBILITY_training_input.xlsx!A438&lt;&gt;"",IRRESPONSIBILITY_training_input.xlsx!A438,"")</v>
      </c>
      <c r="BE531" t="str">
        <f t="shared" si="264"/>
        <v>=IF(MANIPULATIVENESS_training_input.xlsx!A438&lt;&gt;"",MANIPULATIVENESS_training_input.xlsx!A438,"")</v>
      </c>
      <c r="BF531" t="str">
        <f t="shared" si="264"/>
        <v>=IF(PERCEPTUAL_DYSREGULATION_training_input.xlsx!A438&lt;&gt;"",PERCEPTUAL_DYSREGULATION_training_input.xlsx!A438,"")</v>
      </c>
      <c r="BG531" t="str">
        <f t="shared" si="264"/>
        <v>=IF(PERSEVERATION_training_input.xlsx!A438&lt;&gt;"",PERSEVERATION_training_input.xlsx!A438,"")</v>
      </c>
      <c r="BH531" t="str">
        <f t="shared" si="264"/>
        <v>=IF(RESTRICTED_AFFECTIVITY_training_input.xlsx!A438&lt;&gt;"",RESTRICTED_AFFECTIVITY_training_input.xlsx!A438,"")</v>
      </c>
      <c r="BI531" t="str">
        <f t="shared" si="264"/>
        <v>=IF(RIGID_PERFECTIONISM_training_input.xlsx!A438&lt;&gt;"",RIGID_PERFECTIONISM_training_input.xlsx!A438,"")</v>
      </c>
      <c r="BJ531" t="str">
        <f t="shared" si="264"/>
        <v>=IF(RISK_TAKING_training_input.xlsx!A438&lt;&gt;"",RISK_TAKING_training_input.xlsx!A438,"")</v>
      </c>
      <c r="BK531" t="str">
        <f t="shared" si="264"/>
        <v>=IF(SEPARATION_INSECURITY_training_input.xlsx!A438&lt;&gt;"",SEPARATION_INSECURITY_training_input.xlsx!A438,"")</v>
      </c>
      <c r="BL531" t="str">
        <f t="shared" si="264"/>
        <v>=IF(SUBMISSIVENESS_training_input.xlsx!A438&lt;&gt;"",SUBMISSIVENESS_training_input.xlsx!A438,"")</v>
      </c>
      <c r="BM531" t="str">
        <f t="shared" si="264"/>
        <v>=IF(SUSPICIOUSNESS_training_input.xlsx!A438&lt;&gt;"",SUSPICIOUSNESS_training_input.xlsx!A438,"")</v>
      </c>
      <c r="BN531" t="str">
        <f t="shared" si="264"/>
        <v>=IF(UNUSUAL_BELIEFS_training_input.xlsx!A438&lt;&gt;"",UNUSUAL_BELIEFS_training_input.xlsx!A438,"")</v>
      </c>
      <c r="BO531" t="str">
        <f t="shared" si="263"/>
        <v>=IF(WITHDRAWAL_training_input.xlsx!A438&lt;&gt;"",WITHDRAWAL_training_input.xlsx!A438,"")</v>
      </c>
      <c r="BP531" t="str">
        <f t="shared" si="263"/>
        <v>=IF(ACT_training_input.xlsx!A438&lt;&gt;"",ACT_training_input.xlsx!A438,"")</v>
      </c>
      <c r="BQ531" t="str">
        <f t="shared" si="263"/>
        <v>=IF(DSP_training_input.xlsx!A438&lt;&gt;"",DSP_training_input.xlsx!A438,"")</v>
      </c>
      <c r="BR531" t="str">
        <f t="shared" si="263"/>
        <v>=IF(PAG_training_input.xlsx!A438&lt;&gt;"",PAG_training_input.xlsx!A438,"")</v>
      </c>
      <c r="BS531" t="str">
        <f t="shared" si="263"/>
        <v>=IF(PRO_training_input.xlsx!A438&lt;&gt;"",PRO_training_input.xlsx!A438,"")</v>
      </c>
      <c r="BT531" t="str">
        <f t="shared" si="263"/>
        <v>=IF(SPL_training_input.xlsx!A438&lt;&gt;"",SPL_training_input.xlsx!A438,"")</v>
      </c>
      <c r="BU531" t="str">
        <f t="shared" si="263"/>
        <v>=IF(WDR_training_input.xlsx!A438&lt;&gt;"",WDR_training_input.xlsx!A438,"")</v>
      </c>
      <c r="BV531" t="str">
        <f t="shared" si="263"/>
        <v>=IF(CON_training_input.xlsx!A438&lt;&gt;"",CON_training_input.xlsx!A438,"")</v>
      </c>
      <c r="BW531" t="str">
        <f t="shared" si="263"/>
        <v>=IF(DSC_training_input.xlsx!A438&lt;&gt;"",DSC_training_input.xlsx!A438,"")</v>
      </c>
      <c r="BX531" t="str">
        <f t="shared" si="263"/>
        <v>=IF(FAN_training_input.xlsx!A438&lt;&gt;"",FAN_training_input.xlsx!A438,"")</v>
      </c>
      <c r="BY531" t="str">
        <f t="shared" si="263"/>
        <v>=IF(OMN_training_input.xlsx!A438&lt;&gt;"",OMN_training_input.xlsx!A438,"")</v>
      </c>
      <c r="BZ531" t="str">
        <f t="shared" si="263"/>
        <v>=IF(REP_training_input.xlsx!A438&lt;&gt;"",REP_training_input.xlsx!A438,"")</v>
      </c>
      <c r="CA531" t="str">
        <f t="shared" si="263"/>
        <v>=IF(SOM_training_input.xlsx!A438&lt;&gt;"",SOM_training_input.xlsx!A438,"")</v>
      </c>
      <c r="CB531" t="str">
        <f t="shared" si="263"/>
        <v>=IF(SUB_training_input.xlsx!A438&lt;&gt;"",SUB_training_input.xlsx!A438,"")</v>
      </c>
      <c r="CC531" t="str">
        <f t="shared" si="263"/>
        <v>=IF(UND_training_input.xlsx!A438&lt;&gt;"",UND_training_input.xlsx!A438,"")</v>
      </c>
      <c r="CD531" t="str">
        <f t="shared" si="263"/>
        <v>=IF(ALT_training_input.xlsx!A438&lt;&gt;"",ALT_training_input.xlsx!A438,"")</v>
      </c>
      <c r="CE531" t="str">
        <f t="shared" si="263"/>
        <v>=IF(HUM_training_input.xlsx!A438&lt;&gt;"",HUM_training_input.xlsx!A438,"")</v>
      </c>
      <c r="CF531" t="str">
        <f t="shared" si="263"/>
        <v>=IF(IDL_training_input.xlsx!A438&lt;&gt;"",IDL_training_input.xlsx!A438,"")</v>
      </c>
      <c r="CG531" t="str">
        <f t="shared" si="263"/>
        <v>=IF(RFM_training_input.xlsx!A438&lt;&gt;"",RFM_training_input.xlsx!A438,"")</v>
      </c>
      <c r="CH531" t="str">
        <f t="shared" si="263"/>
        <v>=IF(DN_training_input.xlsx!A438&lt;&gt;"",DN_training_input.xlsx!A438,"")</v>
      </c>
      <c r="CI531" t="str">
        <f t="shared" si="263"/>
        <v>=IF(INT_training_input.xlsx!A438&lt;&gt;"",INT_training_input.xlsx!A438,"")</v>
      </c>
      <c r="CJ531" t="str">
        <f t="shared" si="263"/>
        <v>=IF(SUP_training_input.xlsx!A438&lt;&gt;"",SUP_training_input.xlsx!A438,"")</v>
      </c>
      <c r="CK531" t="str">
        <f t="shared" si="263"/>
        <v>=IF(ANT_training_input.xlsx!A438&lt;&gt;"",ANT_training_input.xlsx!A438,"")</v>
      </c>
      <c r="CL531" t="str">
        <f t="shared" si="263"/>
        <v>=IF(ISO_training_input.xlsx!A438&lt;&gt;"",ISO_training_input.xlsx!A438,"")</v>
      </c>
    </row>
    <row r="532" spans="1:90">
      <c r="A532">
        <v>439</v>
      </c>
      <c r="B532" t="str">
        <f t="shared" si="238"/>
        <v>=IF(SUICIDE_training_input.xlsx!A439&lt;&gt;"",SUICIDE_training_input.xlsx!A439,"")</v>
      </c>
      <c r="C532" t="str">
        <f t="shared" si="264"/>
        <v>=IF(IQ_training_input.xlsx!A439&lt;&gt;"",IQ_training_input.xlsx!A439,"")</v>
      </c>
      <c r="D532" t="str">
        <f t="shared" si="264"/>
        <v>=IF(AMBIG_training_input.xlsx!A439&lt;&gt;"",AMBIG_training_input.xlsx!A439,"")</v>
      </c>
      <c r="E532" t="str">
        <f t="shared" si="264"/>
        <v>=IF(EGODYST_training_input.xlsx!A439&lt;&gt;"",EGODYST_training_input.xlsx!A439,"")</v>
      </c>
      <c r="F532" t="str">
        <f t="shared" si="264"/>
        <v>=IF(AUTISM_training_input.xlsx!A439&lt;&gt;"",AUTISM_training_input.xlsx!A439,"")</v>
      </c>
      <c r="G532" t="str">
        <f t="shared" si="264"/>
        <v>=IF(IDENTITY_training_input.xlsx!A439&lt;&gt;"",IDENTITY_training_input.xlsx!A439,"")</v>
      </c>
      <c r="H532" t="str">
        <f t="shared" si="264"/>
        <v>=IF(SELFDIR_training_input.xlsx!A439&lt;&gt;"",SELFDIR_training_input.xlsx!A439,"")</v>
      </c>
      <c r="I532" t="str">
        <f t="shared" si="264"/>
        <v>=IF(EMPATHY_training_input.xlsx!A439&lt;&gt;"",EMPATHY_training_input.xlsx!A439,"")</v>
      </c>
      <c r="J532" t="str">
        <f t="shared" si="264"/>
        <v>=IF(INTIMACY_training_input.xlsx!A439&lt;&gt;"",INTIMACY_training_input.xlsx!A439,"")</v>
      </c>
      <c r="K532" t="str">
        <f t="shared" si="264"/>
        <v>=IF(ACUTE_training_input.xlsx!A439&lt;&gt;"",ACUTE_training_input.xlsx!A439,"")</v>
      </c>
      <c r="L532" t="str">
        <f t="shared" si="264"/>
        <v>=IF(CHRONIC_training_input.xlsx!A439&lt;&gt;"",CHRONIC_training_input.xlsx!A439,"")</v>
      </c>
      <c r="M532" t="str">
        <f t="shared" si="264"/>
        <v>=IF(TRAUMA_PAST_training_input.xlsx!A439&lt;&gt;"",TRAUMA_PAST_training_input.xlsx!A439,"")</v>
      </c>
      <c r="N532" t="str">
        <f t="shared" si="264"/>
        <v>=IF(TRAUMA_PRESENT_training_input.xlsx!A439&lt;&gt;"",TRAUMA_PRESENT_training_input.xlsx!A439,"")</v>
      </c>
      <c r="O532" t="str">
        <f t="shared" si="264"/>
        <v>=IF(HOPE_training_input.xlsx!A439&lt;&gt;"",HOPE_training_input.xlsx!A439,"")</v>
      </c>
      <c r="P532" t="str">
        <f t="shared" si="264"/>
        <v>=IF(SELFAFFICACY_training_input.xlsx!A439&lt;&gt;"",SELFAFFICACY_training_input.xlsx!A439,"")</v>
      </c>
      <c r="Q532" t="str">
        <f t="shared" si="264"/>
        <v>=IF(SELFESTEEM_training_input.xlsx!A439&lt;&gt;"",SELFESTEEM_training_input.xlsx!A439,"")</v>
      </c>
      <c r="R532" t="str">
        <f t="shared" si="264"/>
        <v>=IF(WELLBEING_training_input.xlsx!A439&lt;&gt;"",WELLBEING_training_input.xlsx!A439,"")</v>
      </c>
      <c r="S532" t="str">
        <f t="shared" si="264"/>
        <v>=IF(HYPER_training_input.xlsx!A439&lt;&gt;"",HYPER_training_input.xlsx!A439,"")</v>
      </c>
      <c r="T532" t="str">
        <f t="shared" si="264"/>
        <v>=IF(AGGR_training_input.xlsx!A439&lt;&gt;"",AGGR_training_input.xlsx!A439,"")</v>
      </c>
      <c r="U532" t="str">
        <f t="shared" si="264"/>
        <v>=IF(COND_PR_training_input.xlsx!A439&lt;&gt;"",COND_PR_training_input.xlsx!A439,"")</v>
      </c>
      <c r="V532" t="str">
        <f t="shared" si="264"/>
        <v>=IF(ANXIE_training_input.xlsx!A439&lt;&gt;"",ANXIE_training_input.xlsx!A439,"")</v>
      </c>
      <c r="W532" t="str">
        <f t="shared" si="264"/>
        <v>=IF(DEPR_training_input.xlsx!A439&lt;&gt;"",DEPR_training_input.xlsx!A439,"")</v>
      </c>
      <c r="X532" t="str">
        <f t="shared" si="264"/>
        <v>=IF(SOMAT_training_input.xlsx!A439&lt;&gt;"",SOMAT_training_input.xlsx!A439,"")</v>
      </c>
      <c r="Y532" t="str">
        <f t="shared" si="264"/>
        <v>=IF(ATYPI_training_input.xlsx!A439&lt;&gt;"",ATYPI_training_input.xlsx!A439,"")</v>
      </c>
      <c r="Z532" t="str">
        <f t="shared" si="264"/>
        <v>=IF(WITHD_training_input.xlsx!A439&lt;&gt;"",WITHD_training_input.xlsx!A439,"")</v>
      </c>
      <c r="AA532" t="str">
        <f t="shared" si="264"/>
        <v>=IF(ATTE_PR_training_input.xlsx!A439&lt;&gt;"",ATTE_PR_training_input.xlsx!A439,"")</v>
      </c>
      <c r="AB532" t="str">
        <f t="shared" si="264"/>
        <v>=IF(ANG_CONT_training_input.xlsx!A439&lt;&gt;"",ANG_CONT_training_input.xlsx!A439,"")</v>
      </c>
      <c r="AC532" t="str">
        <f t="shared" si="264"/>
        <v>=IF(DEV_SOC_DIS_training_input.xlsx!A439&lt;&gt;"",DEV_SOC_DIS_training_input.xlsx!A439,"")</v>
      </c>
      <c r="AD532" t="str">
        <f t="shared" si="264"/>
        <v>=IF(BULLY_training_input.xlsx!A439&lt;&gt;"",BULLY_training_input.xlsx!A439,"")</v>
      </c>
      <c r="AE532" t="str">
        <f t="shared" si="264"/>
        <v>=IF(EMOT_SELF_C_training_input.xlsx!A439&lt;&gt;"",EMOT_SELF_C_training_input.xlsx!A439,"")</v>
      </c>
      <c r="AF532" t="str">
        <f t="shared" si="264"/>
        <v>=IF(EXE_FUN_training_input.xlsx!A439&lt;&gt;"",EXE_FUN_training_input.xlsx!A439,"")</v>
      </c>
      <c r="AG532" t="str">
        <f t="shared" si="264"/>
        <v>=IF(MANIA_training_input.xlsx!A439&lt;&gt;"",MANIA_training_input.xlsx!A439,"")</v>
      </c>
      <c r="AH532" t="str">
        <f t="shared" si="264"/>
        <v>=IF(NEG_EMOT_training_input.xlsx!A439&lt;&gt;"",NEG_EMOT_training_input.xlsx!A439,"")</v>
      </c>
      <c r="AI532" t="str">
        <f t="shared" si="264"/>
        <v>=IF(ADAPT_training_input.xlsx!A439&lt;&gt;"",ADAPT_training_input.xlsx!A439,"")</v>
      </c>
      <c r="AJ532" t="str">
        <f t="shared" si="264"/>
        <v>=IF(SOC_SK_training_input.xlsx!A439&lt;&gt;"",SOC_SK_training_input.xlsx!A439,"")</v>
      </c>
      <c r="AK532" t="str">
        <f t="shared" si="264"/>
        <v>=IF(LEAD_training_input.xlsx!A439&lt;&gt;"",LEAD_training_input.xlsx!A439,"")</v>
      </c>
      <c r="AL532" t="str">
        <f t="shared" si="264"/>
        <v>=IF(ACT_DAIL_training_input.xlsx!A439&lt;&gt;"",ACT_DAIL_training_input.xlsx!A439,"")</v>
      </c>
      <c r="AM532" t="str">
        <f t="shared" si="264"/>
        <v>=IF(FUN_COM_training_input.xlsx!A439&lt;&gt;"",FUN_COM_training_input.xlsx!A439,"")</v>
      </c>
      <c r="AN532" t="str">
        <f t="shared" si="264"/>
        <v>=IF(RESILI_training_input.xlsx!A439&lt;&gt;"",RESILI_training_input.xlsx!A439,"")</v>
      </c>
      <c r="AO532" t="str">
        <f t="shared" si="264"/>
        <v>=IF(SEL_training_input.xlsx!A439&lt;&gt;"",SEL_training_input.xlsx!A439,"")</v>
      </c>
      <c r="AP532" t="str">
        <f t="shared" si="264"/>
        <v>=IF(SEV_training_input.xlsx!A439&lt;&gt;"",SEV_training_input.xlsx!A439,"")</v>
      </c>
      <c r="AQ532" t="str">
        <f t="shared" si="264"/>
        <v>=IF(ANHEDONIA_training_input.xlsx!A439&lt;&gt;"",ANHEDONIA_training_input.xlsx!A439,"")</v>
      </c>
      <c r="AR532" t="str">
        <f t="shared" si="264"/>
        <v>=IF(ANXIOUSNESS_training_input.xlsx!A439&lt;&gt;"",ANXIOUSNESS_training_input.xlsx!A439,"")</v>
      </c>
      <c r="AS532" t="str">
        <f t="shared" si="264"/>
        <v>=IF(ATTENTION_SEEKING_training_input.xlsx!A439&lt;&gt;"",ATTENTION_SEEKING_training_input.xlsx!A439,"")</v>
      </c>
      <c r="AT532" t="str">
        <f t="shared" si="264"/>
        <v>=IF(CALLOUSNESS_training_input.xlsx!A439&lt;&gt;"",CALLOUSNESS_training_input.xlsx!A439,"")</v>
      </c>
      <c r="AU532" t="str">
        <f t="shared" si="264"/>
        <v>=IF(DECEITFULNESS_training_input.xlsx!A439&lt;&gt;"",DECEITFULNESS_training_input.xlsx!A439,"")</v>
      </c>
      <c r="AV532" t="str">
        <f t="shared" si="264"/>
        <v>=IF(DEPRESSIVITY_training_input.xlsx!A439&lt;&gt;"",DEPRESSIVITY_training_input.xlsx!A439,"")</v>
      </c>
      <c r="AW532" t="str">
        <f t="shared" si="264"/>
        <v>=IF(DISTRACTIBILITY_training_input.xlsx!A439&lt;&gt;"",DISTRACTIBILITY_training_input.xlsx!A439,"")</v>
      </c>
      <c r="AX532" t="str">
        <f t="shared" si="264"/>
        <v>=IF(ECCENTRICITY_training_input.xlsx!A439&lt;&gt;"",ECCENTRICITY_training_input.xlsx!A439,"")</v>
      </c>
      <c r="AY532" t="str">
        <f t="shared" si="264"/>
        <v>=IF(EMOTIONAL_LABILITY_training_input.xlsx!A439&lt;&gt;"",EMOTIONAL_LABILITY_training_input.xlsx!A439,"")</v>
      </c>
      <c r="AZ532" t="str">
        <f t="shared" si="264"/>
        <v>=IF(GRANDIOSITY_training_input.xlsx!A439&lt;&gt;"",GRANDIOSITY_training_input.xlsx!A439,"")</v>
      </c>
      <c r="BA532" t="str">
        <f t="shared" si="264"/>
        <v>=IF(HOSTILITY_training_input.xlsx!A439&lt;&gt;"",HOSTILITY_training_input.xlsx!A439,"")</v>
      </c>
      <c r="BB532" t="str">
        <f t="shared" si="264"/>
        <v>=IF(IMPULSIVITY_training_input.xlsx!A439&lt;&gt;"",IMPULSIVITY_training_input.xlsx!A439,"")</v>
      </c>
      <c r="BC532" t="str">
        <f t="shared" si="264"/>
        <v>=IF(INTIMACY_AVOIDANCE_training_input.xlsx!A439&lt;&gt;"",INTIMACY_AVOIDANCE_training_input.xlsx!A439,"")</v>
      </c>
      <c r="BD532" t="str">
        <f t="shared" si="264"/>
        <v>=IF(IRRESPONSIBILITY_training_input.xlsx!A439&lt;&gt;"",IRRESPONSIBILITY_training_input.xlsx!A439,"")</v>
      </c>
      <c r="BE532" t="str">
        <f t="shared" si="264"/>
        <v>=IF(MANIPULATIVENESS_training_input.xlsx!A439&lt;&gt;"",MANIPULATIVENESS_training_input.xlsx!A439,"")</v>
      </c>
      <c r="BF532" t="str">
        <f t="shared" si="264"/>
        <v>=IF(PERCEPTUAL_DYSREGULATION_training_input.xlsx!A439&lt;&gt;"",PERCEPTUAL_DYSREGULATION_training_input.xlsx!A439,"")</v>
      </c>
      <c r="BG532" t="str">
        <f t="shared" si="264"/>
        <v>=IF(PERSEVERATION_training_input.xlsx!A439&lt;&gt;"",PERSEVERATION_training_input.xlsx!A439,"")</v>
      </c>
      <c r="BH532" t="str">
        <f t="shared" si="264"/>
        <v>=IF(RESTRICTED_AFFECTIVITY_training_input.xlsx!A439&lt;&gt;"",RESTRICTED_AFFECTIVITY_training_input.xlsx!A439,"")</v>
      </c>
      <c r="BI532" t="str">
        <f t="shared" si="264"/>
        <v>=IF(RIGID_PERFECTIONISM_training_input.xlsx!A439&lt;&gt;"",RIGID_PERFECTIONISM_training_input.xlsx!A439,"")</v>
      </c>
      <c r="BJ532" t="str">
        <f t="shared" si="264"/>
        <v>=IF(RISK_TAKING_training_input.xlsx!A439&lt;&gt;"",RISK_TAKING_training_input.xlsx!A439,"")</v>
      </c>
      <c r="BK532" t="str">
        <f t="shared" si="264"/>
        <v>=IF(SEPARATION_INSECURITY_training_input.xlsx!A439&lt;&gt;"",SEPARATION_INSECURITY_training_input.xlsx!A439,"")</v>
      </c>
      <c r="BL532" t="str">
        <f t="shared" si="264"/>
        <v>=IF(SUBMISSIVENESS_training_input.xlsx!A439&lt;&gt;"",SUBMISSIVENESS_training_input.xlsx!A439,"")</v>
      </c>
      <c r="BM532" t="str">
        <f t="shared" si="264"/>
        <v>=IF(SUSPICIOUSNESS_training_input.xlsx!A439&lt;&gt;"",SUSPICIOUSNESS_training_input.xlsx!A439,"")</v>
      </c>
      <c r="BN532" t="str">
        <f t="shared" ref="BN532:CL535" si="265">CONCATENATE($A$11,BN$1,$A$12,$A532,$A$13,BN$1,$A$14,$A532,$A$15)</f>
        <v>=IF(UNUSUAL_BELIEFS_training_input.xlsx!A439&lt;&gt;"",UNUSUAL_BELIEFS_training_input.xlsx!A439,"")</v>
      </c>
      <c r="BO532" t="str">
        <f t="shared" si="265"/>
        <v>=IF(WITHDRAWAL_training_input.xlsx!A439&lt;&gt;"",WITHDRAWAL_training_input.xlsx!A439,"")</v>
      </c>
      <c r="BP532" t="str">
        <f t="shared" si="265"/>
        <v>=IF(ACT_training_input.xlsx!A439&lt;&gt;"",ACT_training_input.xlsx!A439,"")</v>
      </c>
      <c r="BQ532" t="str">
        <f t="shared" si="265"/>
        <v>=IF(DSP_training_input.xlsx!A439&lt;&gt;"",DSP_training_input.xlsx!A439,"")</v>
      </c>
      <c r="BR532" t="str">
        <f t="shared" si="265"/>
        <v>=IF(PAG_training_input.xlsx!A439&lt;&gt;"",PAG_training_input.xlsx!A439,"")</v>
      </c>
      <c r="BS532" t="str">
        <f t="shared" si="265"/>
        <v>=IF(PRO_training_input.xlsx!A439&lt;&gt;"",PRO_training_input.xlsx!A439,"")</v>
      </c>
      <c r="BT532" t="str">
        <f t="shared" si="265"/>
        <v>=IF(SPL_training_input.xlsx!A439&lt;&gt;"",SPL_training_input.xlsx!A439,"")</v>
      </c>
      <c r="BU532" t="str">
        <f t="shared" si="265"/>
        <v>=IF(WDR_training_input.xlsx!A439&lt;&gt;"",WDR_training_input.xlsx!A439,"")</v>
      </c>
      <c r="BV532" t="str">
        <f t="shared" si="265"/>
        <v>=IF(CON_training_input.xlsx!A439&lt;&gt;"",CON_training_input.xlsx!A439,"")</v>
      </c>
      <c r="BW532" t="str">
        <f t="shared" si="265"/>
        <v>=IF(DSC_training_input.xlsx!A439&lt;&gt;"",DSC_training_input.xlsx!A439,"")</v>
      </c>
      <c r="BX532" t="str">
        <f t="shared" si="265"/>
        <v>=IF(FAN_training_input.xlsx!A439&lt;&gt;"",FAN_training_input.xlsx!A439,"")</v>
      </c>
      <c r="BY532" t="str">
        <f t="shared" si="265"/>
        <v>=IF(OMN_training_input.xlsx!A439&lt;&gt;"",OMN_training_input.xlsx!A439,"")</v>
      </c>
      <c r="BZ532" t="str">
        <f t="shared" si="265"/>
        <v>=IF(REP_training_input.xlsx!A439&lt;&gt;"",REP_training_input.xlsx!A439,"")</v>
      </c>
      <c r="CA532" t="str">
        <f t="shared" si="265"/>
        <v>=IF(SOM_training_input.xlsx!A439&lt;&gt;"",SOM_training_input.xlsx!A439,"")</v>
      </c>
      <c r="CB532" t="str">
        <f t="shared" si="265"/>
        <v>=IF(SUB_training_input.xlsx!A439&lt;&gt;"",SUB_training_input.xlsx!A439,"")</v>
      </c>
      <c r="CC532" t="str">
        <f t="shared" si="265"/>
        <v>=IF(UND_training_input.xlsx!A439&lt;&gt;"",UND_training_input.xlsx!A439,"")</v>
      </c>
      <c r="CD532" t="str">
        <f t="shared" si="265"/>
        <v>=IF(ALT_training_input.xlsx!A439&lt;&gt;"",ALT_training_input.xlsx!A439,"")</v>
      </c>
      <c r="CE532" t="str">
        <f t="shared" si="265"/>
        <v>=IF(HUM_training_input.xlsx!A439&lt;&gt;"",HUM_training_input.xlsx!A439,"")</v>
      </c>
      <c r="CF532" t="str">
        <f t="shared" si="265"/>
        <v>=IF(IDL_training_input.xlsx!A439&lt;&gt;"",IDL_training_input.xlsx!A439,"")</v>
      </c>
      <c r="CG532" t="str">
        <f t="shared" si="265"/>
        <v>=IF(RFM_training_input.xlsx!A439&lt;&gt;"",RFM_training_input.xlsx!A439,"")</v>
      </c>
      <c r="CH532" t="str">
        <f t="shared" si="265"/>
        <v>=IF(DN_training_input.xlsx!A439&lt;&gt;"",DN_training_input.xlsx!A439,"")</v>
      </c>
      <c r="CI532" t="str">
        <f t="shared" si="265"/>
        <v>=IF(INT_training_input.xlsx!A439&lt;&gt;"",INT_training_input.xlsx!A439,"")</v>
      </c>
      <c r="CJ532" t="str">
        <f t="shared" si="265"/>
        <v>=IF(SUP_training_input.xlsx!A439&lt;&gt;"",SUP_training_input.xlsx!A439,"")</v>
      </c>
      <c r="CK532" t="str">
        <f t="shared" si="265"/>
        <v>=IF(ANT_training_input.xlsx!A439&lt;&gt;"",ANT_training_input.xlsx!A439,"")</v>
      </c>
      <c r="CL532" t="str">
        <f t="shared" si="265"/>
        <v>=IF(ISO_training_input.xlsx!A439&lt;&gt;"",ISO_training_input.xlsx!A439,"")</v>
      </c>
    </row>
    <row r="533" spans="1:90">
      <c r="A533">
        <v>440</v>
      </c>
      <c r="B533" t="str">
        <f t="shared" si="238"/>
        <v>=IF(SUICIDE_training_input.xlsx!A440&lt;&gt;"",SUICIDE_training_input.xlsx!A440,"")</v>
      </c>
      <c r="C533" t="str">
        <f t="shared" ref="C533:BN536" si="266">CONCATENATE($A$11,C$1,$A$12,$A533,$A$13,C$1,$A$14,$A533,$A$15)</f>
        <v>=IF(IQ_training_input.xlsx!A440&lt;&gt;"",IQ_training_input.xlsx!A440,"")</v>
      </c>
      <c r="D533" t="str">
        <f t="shared" si="266"/>
        <v>=IF(AMBIG_training_input.xlsx!A440&lt;&gt;"",AMBIG_training_input.xlsx!A440,"")</v>
      </c>
      <c r="E533" t="str">
        <f t="shared" si="266"/>
        <v>=IF(EGODYST_training_input.xlsx!A440&lt;&gt;"",EGODYST_training_input.xlsx!A440,"")</v>
      </c>
      <c r="F533" t="str">
        <f t="shared" si="266"/>
        <v>=IF(AUTISM_training_input.xlsx!A440&lt;&gt;"",AUTISM_training_input.xlsx!A440,"")</v>
      </c>
      <c r="G533" t="str">
        <f t="shared" si="266"/>
        <v>=IF(IDENTITY_training_input.xlsx!A440&lt;&gt;"",IDENTITY_training_input.xlsx!A440,"")</v>
      </c>
      <c r="H533" t="str">
        <f t="shared" si="266"/>
        <v>=IF(SELFDIR_training_input.xlsx!A440&lt;&gt;"",SELFDIR_training_input.xlsx!A440,"")</v>
      </c>
      <c r="I533" t="str">
        <f t="shared" si="266"/>
        <v>=IF(EMPATHY_training_input.xlsx!A440&lt;&gt;"",EMPATHY_training_input.xlsx!A440,"")</v>
      </c>
      <c r="J533" t="str">
        <f t="shared" si="266"/>
        <v>=IF(INTIMACY_training_input.xlsx!A440&lt;&gt;"",INTIMACY_training_input.xlsx!A440,"")</v>
      </c>
      <c r="K533" t="str">
        <f t="shared" si="266"/>
        <v>=IF(ACUTE_training_input.xlsx!A440&lt;&gt;"",ACUTE_training_input.xlsx!A440,"")</v>
      </c>
      <c r="L533" t="str">
        <f t="shared" si="266"/>
        <v>=IF(CHRONIC_training_input.xlsx!A440&lt;&gt;"",CHRONIC_training_input.xlsx!A440,"")</v>
      </c>
      <c r="M533" t="str">
        <f t="shared" si="266"/>
        <v>=IF(TRAUMA_PAST_training_input.xlsx!A440&lt;&gt;"",TRAUMA_PAST_training_input.xlsx!A440,"")</v>
      </c>
      <c r="N533" t="str">
        <f t="shared" si="266"/>
        <v>=IF(TRAUMA_PRESENT_training_input.xlsx!A440&lt;&gt;"",TRAUMA_PRESENT_training_input.xlsx!A440,"")</v>
      </c>
      <c r="O533" t="str">
        <f t="shared" si="266"/>
        <v>=IF(HOPE_training_input.xlsx!A440&lt;&gt;"",HOPE_training_input.xlsx!A440,"")</v>
      </c>
      <c r="P533" t="str">
        <f t="shared" si="266"/>
        <v>=IF(SELFAFFICACY_training_input.xlsx!A440&lt;&gt;"",SELFAFFICACY_training_input.xlsx!A440,"")</v>
      </c>
      <c r="Q533" t="str">
        <f t="shared" si="266"/>
        <v>=IF(SELFESTEEM_training_input.xlsx!A440&lt;&gt;"",SELFESTEEM_training_input.xlsx!A440,"")</v>
      </c>
      <c r="R533" t="str">
        <f t="shared" si="266"/>
        <v>=IF(WELLBEING_training_input.xlsx!A440&lt;&gt;"",WELLBEING_training_input.xlsx!A440,"")</v>
      </c>
      <c r="S533" t="str">
        <f t="shared" si="266"/>
        <v>=IF(HYPER_training_input.xlsx!A440&lt;&gt;"",HYPER_training_input.xlsx!A440,"")</v>
      </c>
      <c r="T533" t="str">
        <f t="shared" si="266"/>
        <v>=IF(AGGR_training_input.xlsx!A440&lt;&gt;"",AGGR_training_input.xlsx!A440,"")</v>
      </c>
      <c r="U533" t="str">
        <f t="shared" si="266"/>
        <v>=IF(COND_PR_training_input.xlsx!A440&lt;&gt;"",COND_PR_training_input.xlsx!A440,"")</v>
      </c>
      <c r="V533" t="str">
        <f t="shared" si="266"/>
        <v>=IF(ANXIE_training_input.xlsx!A440&lt;&gt;"",ANXIE_training_input.xlsx!A440,"")</v>
      </c>
      <c r="W533" t="str">
        <f t="shared" si="266"/>
        <v>=IF(DEPR_training_input.xlsx!A440&lt;&gt;"",DEPR_training_input.xlsx!A440,"")</v>
      </c>
      <c r="X533" t="str">
        <f t="shared" si="266"/>
        <v>=IF(SOMAT_training_input.xlsx!A440&lt;&gt;"",SOMAT_training_input.xlsx!A440,"")</v>
      </c>
      <c r="Y533" t="str">
        <f t="shared" si="266"/>
        <v>=IF(ATYPI_training_input.xlsx!A440&lt;&gt;"",ATYPI_training_input.xlsx!A440,"")</v>
      </c>
      <c r="Z533" t="str">
        <f t="shared" si="266"/>
        <v>=IF(WITHD_training_input.xlsx!A440&lt;&gt;"",WITHD_training_input.xlsx!A440,"")</v>
      </c>
      <c r="AA533" t="str">
        <f t="shared" si="266"/>
        <v>=IF(ATTE_PR_training_input.xlsx!A440&lt;&gt;"",ATTE_PR_training_input.xlsx!A440,"")</v>
      </c>
      <c r="AB533" t="str">
        <f t="shared" si="266"/>
        <v>=IF(ANG_CONT_training_input.xlsx!A440&lt;&gt;"",ANG_CONT_training_input.xlsx!A440,"")</v>
      </c>
      <c r="AC533" t="str">
        <f t="shared" si="266"/>
        <v>=IF(DEV_SOC_DIS_training_input.xlsx!A440&lt;&gt;"",DEV_SOC_DIS_training_input.xlsx!A440,"")</v>
      </c>
      <c r="AD533" t="str">
        <f t="shared" si="266"/>
        <v>=IF(BULLY_training_input.xlsx!A440&lt;&gt;"",BULLY_training_input.xlsx!A440,"")</v>
      </c>
      <c r="AE533" t="str">
        <f t="shared" si="266"/>
        <v>=IF(EMOT_SELF_C_training_input.xlsx!A440&lt;&gt;"",EMOT_SELF_C_training_input.xlsx!A440,"")</v>
      </c>
      <c r="AF533" t="str">
        <f t="shared" si="266"/>
        <v>=IF(EXE_FUN_training_input.xlsx!A440&lt;&gt;"",EXE_FUN_training_input.xlsx!A440,"")</v>
      </c>
      <c r="AG533" t="str">
        <f t="shared" si="266"/>
        <v>=IF(MANIA_training_input.xlsx!A440&lt;&gt;"",MANIA_training_input.xlsx!A440,"")</v>
      </c>
      <c r="AH533" t="str">
        <f t="shared" si="266"/>
        <v>=IF(NEG_EMOT_training_input.xlsx!A440&lt;&gt;"",NEG_EMOT_training_input.xlsx!A440,"")</v>
      </c>
      <c r="AI533" t="str">
        <f t="shared" si="266"/>
        <v>=IF(ADAPT_training_input.xlsx!A440&lt;&gt;"",ADAPT_training_input.xlsx!A440,"")</v>
      </c>
      <c r="AJ533" t="str">
        <f t="shared" si="266"/>
        <v>=IF(SOC_SK_training_input.xlsx!A440&lt;&gt;"",SOC_SK_training_input.xlsx!A440,"")</v>
      </c>
      <c r="AK533" t="str">
        <f t="shared" si="266"/>
        <v>=IF(LEAD_training_input.xlsx!A440&lt;&gt;"",LEAD_training_input.xlsx!A440,"")</v>
      </c>
      <c r="AL533" t="str">
        <f t="shared" si="266"/>
        <v>=IF(ACT_DAIL_training_input.xlsx!A440&lt;&gt;"",ACT_DAIL_training_input.xlsx!A440,"")</v>
      </c>
      <c r="AM533" t="str">
        <f t="shared" si="266"/>
        <v>=IF(FUN_COM_training_input.xlsx!A440&lt;&gt;"",FUN_COM_training_input.xlsx!A440,"")</v>
      </c>
      <c r="AN533" t="str">
        <f t="shared" si="266"/>
        <v>=IF(RESILI_training_input.xlsx!A440&lt;&gt;"",RESILI_training_input.xlsx!A440,"")</v>
      </c>
      <c r="AO533" t="str">
        <f t="shared" si="266"/>
        <v>=IF(SEL_training_input.xlsx!A440&lt;&gt;"",SEL_training_input.xlsx!A440,"")</v>
      </c>
      <c r="AP533" t="str">
        <f t="shared" si="266"/>
        <v>=IF(SEV_training_input.xlsx!A440&lt;&gt;"",SEV_training_input.xlsx!A440,"")</v>
      </c>
      <c r="AQ533" t="str">
        <f t="shared" si="266"/>
        <v>=IF(ANHEDONIA_training_input.xlsx!A440&lt;&gt;"",ANHEDONIA_training_input.xlsx!A440,"")</v>
      </c>
      <c r="AR533" t="str">
        <f t="shared" si="266"/>
        <v>=IF(ANXIOUSNESS_training_input.xlsx!A440&lt;&gt;"",ANXIOUSNESS_training_input.xlsx!A440,"")</v>
      </c>
      <c r="AS533" t="str">
        <f t="shared" si="266"/>
        <v>=IF(ATTENTION_SEEKING_training_input.xlsx!A440&lt;&gt;"",ATTENTION_SEEKING_training_input.xlsx!A440,"")</v>
      </c>
      <c r="AT533" t="str">
        <f t="shared" si="266"/>
        <v>=IF(CALLOUSNESS_training_input.xlsx!A440&lt;&gt;"",CALLOUSNESS_training_input.xlsx!A440,"")</v>
      </c>
      <c r="AU533" t="str">
        <f t="shared" si="266"/>
        <v>=IF(DECEITFULNESS_training_input.xlsx!A440&lt;&gt;"",DECEITFULNESS_training_input.xlsx!A440,"")</v>
      </c>
      <c r="AV533" t="str">
        <f t="shared" si="266"/>
        <v>=IF(DEPRESSIVITY_training_input.xlsx!A440&lt;&gt;"",DEPRESSIVITY_training_input.xlsx!A440,"")</v>
      </c>
      <c r="AW533" t="str">
        <f t="shared" si="266"/>
        <v>=IF(DISTRACTIBILITY_training_input.xlsx!A440&lt;&gt;"",DISTRACTIBILITY_training_input.xlsx!A440,"")</v>
      </c>
      <c r="AX533" t="str">
        <f t="shared" si="266"/>
        <v>=IF(ECCENTRICITY_training_input.xlsx!A440&lt;&gt;"",ECCENTRICITY_training_input.xlsx!A440,"")</v>
      </c>
      <c r="AY533" t="str">
        <f t="shared" si="266"/>
        <v>=IF(EMOTIONAL_LABILITY_training_input.xlsx!A440&lt;&gt;"",EMOTIONAL_LABILITY_training_input.xlsx!A440,"")</v>
      </c>
      <c r="AZ533" t="str">
        <f t="shared" si="266"/>
        <v>=IF(GRANDIOSITY_training_input.xlsx!A440&lt;&gt;"",GRANDIOSITY_training_input.xlsx!A440,"")</v>
      </c>
      <c r="BA533" t="str">
        <f t="shared" si="266"/>
        <v>=IF(HOSTILITY_training_input.xlsx!A440&lt;&gt;"",HOSTILITY_training_input.xlsx!A440,"")</v>
      </c>
      <c r="BB533" t="str">
        <f t="shared" si="266"/>
        <v>=IF(IMPULSIVITY_training_input.xlsx!A440&lt;&gt;"",IMPULSIVITY_training_input.xlsx!A440,"")</v>
      </c>
      <c r="BC533" t="str">
        <f t="shared" si="266"/>
        <v>=IF(INTIMACY_AVOIDANCE_training_input.xlsx!A440&lt;&gt;"",INTIMACY_AVOIDANCE_training_input.xlsx!A440,"")</v>
      </c>
      <c r="BD533" t="str">
        <f t="shared" si="266"/>
        <v>=IF(IRRESPONSIBILITY_training_input.xlsx!A440&lt;&gt;"",IRRESPONSIBILITY_training_input.xlsx!A440,"")</v>
      </c>
      <c r="BE533" t="str">
        <f t="shared" si="266"/>
        <v>=IF(MANIPULATIVENESS_training_input.xlsx!A440&lt;&gt;"",MANIPULATIVENESS_training_input.xlsx!A440,"")</v>
      </c>
      <c r="BF533" t="str">
        <f t="shared" si="266"/>
        <v>=IF(PERCEPTUAL_DYSREGULATION_training_input.xlsx!A440&lt;&gt;"",PERCEPTUAL_DYSREGULATION_training_input.xlsx!A440,"")</v>
      </c>
      <c r="BG533" t="str">
        <f t="shared" si="266"/>
        <v>=IF(PERSEVERATION_training_input.xlsx!A440&lt;&gt;"",PERSEVERATION_training_input.xlsx!A440,"")</v>
      </c>
      <c r="BH533" t="str">
        <f t="shared" si="266"/>
        <v>=IF(RESTRICTED_AFFECTIVITY_training_input.xlsx!A440&lt;&gt;"",RESTRICTED_AFFECTIVITY_training_input.xlsx!A440,"")</v>
      </c>
      <c r="BI533" t="str">
        <f t="shared" si="266"/>
        <v>=IF(RIGID_PERFECTIONISM_training_input.xlsx!A440&lt;&gt;"",RIGID_PERFECTIONISM_training_input.xlsx!A440,"")</v>
      </c>
      <c r="BJ533" t="str">
        <f t="shared" si="266"/>
        <v>=IF(RISK_TAKING_training_input.xlsx!A440&lt;&gt;"",RISK_TAKING_training_input.xlsx!A440,"")</v>
      </c>
      <c r="BK533" t="str">
        <f t="shared" si="266"/>
        <v>=IF(SEPARATION_INSECURITY_training_input.xlsx!A440&lt;&gt;"",SEPARATION_INSECURITY_training_input.xlsx!A440,"")</v>
      </c>
      <c r="BL533" t="str">
        <f t="shared" si="266"/>
        <v>=IF(SUBMISSIVENESS_training_input.xlsx!A440&lt;&gt;"",SUBMISSIVENESS_training_input.xlsx!A440,"")</v>
      </c>
      <c r="BM533" t="str">
        <f t="shared" si="266"/>
        <v>=IF(SUSPICIOUSNESS_training_input.xlsx!A440&lt;&gt;"",SUSPICIOUSNESS_training_input.xlsx!A440,"")</v>
      </c>
      <c r="BN533" t="str">
        <f t="shared" si="266"/>
        <v>=IF(UNUSUAL_BELIEFS_training_input.xlsx!A440&lt;&gt;"",UNUSUAL_BELIEFS_training_input.xlsx!A440,"")</v>
      </c>
      <c r="BO533" t="str">
        <f t="shared" si="265"/>
        <v>=IF(WITHDRAWAL_training_input.xlsx!A440&lt;&gt;"",WITHDRAWAL_training_input.xlsx!A440,"")</v>
      </c>
      <c r="BP533" t="str">
        <f t="shared" si="265"/>
        <v>=IF(ACT_training_input.xlsx!A440&lt;&gt;"",ACT_training_input.xlsx!A440,"")</v>
      </c>
      <c r="BQ533" t="str">
        <f t="shared" si="265"/>
        <v>=IF(DSP_training_input.xlsx!A440&lt;&gt;"",DSP_training_input.xlsx!A440,"")</v>
      </c>
      <c r="BR533" t="str">
        <f t="shared" si="265"/>
        <v>=IF(PAG_training_input.xlsx!A440&lt;&gt;"",PAG_training_input.xlsx!A440,"")</v>
      </c>
      <c r="BS533" t="str">
        <f t="shared" si="265"/>
        <v>=IF(PRO_training_input.xlsx!A440&lt;&gt;"",PRO_training_input.xlsx!A440,"")</v>
      </c>
      <c r="BT533" t="str">
        <f t="shared" si="265"/>
        <v>=IF(SPL_training_input.xlsx!A440&lt;&gt;"",SPL_training_input.xlsx!A440,"")</v>
      </c>
      <c r="BU533" t="str">
        <f t="shared" si="265"/>
        <v>=IF(WDR_training_input.xlsx!A440&lt;&gt;"",WDR_training_input.xlsx!A440,"")</v>
      </c>
      <c r="BV533" t="str">
        <f t="shared" si="265"/>
        <v>=IF(CON_training_input.xlsx!A440&lt;&gt;"",CON_training_input.xlsx!A440,"")</v>
      </c>
      <c r="BW533" t="str">
        <f t="shared" si="265"/>
        <v>=IF(DSC_training_input.xlsx!A440&lt;&gt;"",DSC_training_input.xlsx!A440,"")</v>
      </c>
      <c r="BX533" t="str">
        <f t="shared" si="265"/>
        <v>=IF(FAN_training_input.xlsx!A440&lt;&gt;"",FAN_training_input.xlsx!A440,"")</v>
      </c>
      <c r="BY533" t="str">
        <f t="shared" si="265"/>
        <v>=IF(OMN_training_input.xlsx!A440&lt;&gt;"",OMN_training_input.xlsx!A440,"")</v>
      </c>
      <c r="BZ533" t="str">
        <f t="shared" si="265"/>
        <v>=IF(REP_training_input.xlsx!A440&lt;&gt;"",REP_training_input.xlsx!A440,"")</v>
      </c>
      <c r="CA533" t="str">
        <f t="shared" si="265"/>
        <v>=IF(SOM_training_input.xlsx!A440&lt;&gt;"",SOM_training_input.xlsx!A440,"")</v>
      </c>
      <c r="CB533" t="str">
        <f t="shared" si="265"/>
        <v>=IF(SUB_training_input.xlsx!A440&lt;&gt;"",SUB_training_input.xlsx!A440,"")</v>
      </c>
      <c r="CC533" t="str">
        <f t="shared" si="265"/>
        <v>=IF(UND_training_input.xlsx!A440&lt;&gt;"",UND_training_input.xlsx!A440,"")</v>
      </c>
      <c r="CD533" t="str">
        <f t="shared" si="265"/>
        <v>=IF(ALT_training_input.xlsx!A440&lt;&gt;"",ALT_training_input.xlsx!A440,"")</v>
      </c>
      <c r="CE533" t="str">
        <f t="shared" si="265"/>
        <v>=IF(HUM_training_input.xlsx!A440&lt;&gt;"",HUM_training_input.xlsx!A440,"")</v>
      </c>
      <c r="CF533" t="str">
        <f t="shared" si="265"/>
        <v>=IF(IDL_training_input.xlsx!A440&lt;&gt;"",IDL_training_input.xlsx!A440,"")</v>
      </c>
      <c r="CG533" t="str">
        <f t="shared" si="265"/>
        <v>=IF(RFM_training_input.xlsx!A440&lt;&gt;"",RFM_training_input.xlsx!A440,"")</v>
      </c>
      <c r="CH533" t="str">
        <f t="shared" si="265"/>
        <v>=IF(DN_training_input.xlsx!A440&lt;&gt;"",DN_training_input.xlsx!A440,"")</v>
      </c>
      <c r="CI533" t="str">
        <f t="shared" si="265"/>
        <v>=IF(INT_training_input.xlsx!A440&lt;&gt;"",INT_training_input.xlsx!A440,"")</v>
      </c>
      <c r="CJ533" t="str">
        <f t="shared" si="265"/>
        <v>=IF(SUP_training_input.xlsx!A440&lt;&gt;"",SUP_training_input.xlsx!A440,"")</v>
      </c>
      <c r="CK533" t="str">
        <f t="shared" si="265"/>
        <v>=IF(ANT_training_input.xlsx!A440&lt;&gt;"",ANT_training_input.xlsx!A440,"")</v>
      </c>
      <c r="CL533" t="str">
        <f t="shared" si="265"/>
        <v>=IF(ISO_training_input.xlsx!A440&lt;&gt;"",ISO_training_input.xlsx!A440,"")</v>
      </c>
    </row>
    <row r="534" spans="1:90">
      <c r="A534">
        <v>441</v>
      </c>
      <c r="B534" t="str">
        <f t="shared" si="238"/>
        <v>=IF(SUICIDE_training_input.xlsx!A441&lt;&gt;"",SUICIDE_training_input.xlsx!A441,"")</v>
      </c>
      <c r="C534" t="str">
        <f t="shared" si="266"/>
        <v>=IF(IQ_training_input.xlsx!A441&lt;&gt;"",IQ_training_input.xlsx!A441,"")</v>
      </c>
      <c r="D534" t="str">
        <f t="shared" si="266"/>
        <v>=IF(AMBIG_training_input.xlsx!A441&lt;&gt;"",AMBIG_training_input.xlsx!A441,"")</v>
      </c>
      <c r="E534" t="str">
        <f t="shared" si="266"/>
        <v>=IF(EGODYST_training_input.xlsx!A441&lt;&gt;"",EGODYST_training_input.xlsx!A441,"")</v>
      </c>
      <c r="F534" t="str">
        <f t="shared" si="266"/>
        <v>=IF(AUTISM_training_input.xlsx!A441&lt;&gt;"",AUTISM_training_input.xlsx!A441,"")</v>
      </c>
      <c r="G534" t="str">
        <f t="shared" si="266"/>
        <v>=IF(IDENTITY_training_input.xlsx!A441&lt;&gt;"",IDENTITY_training_input.xlsx!A441,"")</v>
      </c>
      <c r="H534" t="str">
        <f t="shared" si="266"/>
        <v>=IF(SELFDIR_training_input.xlsx!A441&lt;&gt;"",SELFDIR_training_input.xlsx!A441,"")</v>
      </c>
      <c r="I534" t="str">
        <f t="shared" si="266"/>
        <v>=IF(EMPATHY_training_input.xlsx!A441&lt;&gt;"",EMPATHY_training_input.xlsx!A441,"")</v>
      </c>
      <c r="J534" t="str">
        <f t="shared" si="266"/>
        <v>=IF(INTIMACY_training_input.xlsx!A441&lt;&gt;"",INTIMACY_training_input.xlsx!A441,"")</v>
      </c>
      <c r="K534" t="str">
        <f t="shared" si="266"/>
        <v>=IF(ACUTE_training_input.xlsx!A441&lt;&gt;"",ACUTE_training_input.xlsx!A441,"")</v>
      </c>
      <c r="L534" t="str">
        <f t="shared" si="266"/>
        <v>=IF(CHRONIC_training_input.xlsx!A441&lt;&gt;"",CHRONIC_training_input.xlsx!A441,"")</v>
      </c>
      <c r="M534" t="str">
        <f t="shared" si="266"/>
        <v>=IF(TRAUMA_PAST_training_input.xlsx!A441&lt;&gt;"",TRAUMA_PAST_training_input.xlsx!A441,"")</v>
      </c>
      <c r="N534" t="str">
        <f t="shared" si="266"/>
        <v>=IF(TRAUMA_PRESENT_training_input.xlsx!A441&lt;&gt;"",TRAUMA_PRESENT_training_input.xlsx!A441,"")</v>
      </c>
      <c r="O534" t="str">
        <f t="shared" si="266"/>
        <v>=IF(HOPE_training_input.xlsx!A441&lt;&gt;"",HOPE_training_input.xlsx!A441,"")</v>
      </c>
      <c r="P534" t="str">
        <f t="shared" si="266"/>
        <v>=IF(SELFAFFICACY_training_input.xlsx!A441&lt;&gt;"",SELFAFFICACY_training_input.xlsx!A441,"")</v>
      </c>
      <c r="Q534" t="str">
        <f t="shared" si="266"/>
        <v>=IF(SELFESTEEM_training_input.xlsx!A441&lt;&gt;"",SELFESTEEM_training_input.xlsx!A441,"")</v>
      </c>
      <c r="R534" t="str">
        <f t="shared" si="266"/>
        <v>=IF(WELLBEING_training_input.xlsx!A441&lt;&gt;"",WELLBEING_training_input.xlsx!A441,"")</v>
      </c>
      <c r="S534" t="str">
        <f t="shared" si="266"/>
        <v>=IF(HYPER_training_input.xlsx!A441&lt;&gt;"",HYPER_training_input.xlsx!A441,"")</v>
      </c>
      <c r="T534" t="str">
        <f t="shared" si="266"/>
        <v>=IF(AGGR_training_input.xlsx!A441&lt;&gt;"",AGGR_training_input.xlsx!A441,"")</v>
      </c>
      <c r="U534" t="str">
        <f t="shared" si="266"/>
        <v>=IF(COND_PR_training_input.xlsx!A441&lt;&gt;"",COND_PR_training_input.xlsx!A441,"")</v>
      </c>
      <c r="V534" t="str">
        <f t="shared" si="266"/>
        <v>=IF(ANXIE_training_input.xlsx!A441&lt;&gt;"",ANXIE_training_input.xlsx!A441,"")</v>
      </c>
      <c r="W534" t="str">
        <f t="shared" si="266"/>
        <v>=IF(DEPR_training_input.xlsx!A441&lt;&gt;"",DEPR_training_input.xlsx!A441,"")</v>
      </c>
      <c r="X534" t="str">
        <f t="shared" si="266"/>
        <v>=IF(SOMAT_training_input.xlsx!A441&lt;&gt;"",SOMAT_training_input.xlsx!A441,"")</v>
      </c>
      <c r="Y534" t="str">
        <f t="shared" si="266"/>
        <v>=IF(ATYPI_training_input.xlsx!A441&lt;&gt;"",ATYPI_training_input.xlsx!A441,"")</v>
      </c>
      <c r="Z534" t="str">
        <f t="shared" si="266"/>
        <v>=IF(WITHD_training_input.xlsx!A441&lt;&gt;"",WITHD_training_input.xlsx!A441,"")</v>
      </c>
      <c r="AA534" t="str">
        <f t="shared" si="266"/>
        <v>=IF(ATTE_PR_training_input.xlsx!A441&lt;&gt;"",ATTE_PR_training_input.xlsx!A441,"")</v>
      </c>
      <c r="AB534" t="str">
        <f t="shared" si="266"/>
        <v>=IF(ANG_CONT_training_input.xlsx!A441&lt;&gt;"",ANG_CONT_training_input.xlsx!A441,"")</v>
      </c>
      <c r="AC534" t="str">
        <f t="shared" si="266"/>
        <v>=IF(DEV_SOC_DIS_training_input.xlsx!A441&lt;&gt;"",DEV_SOC_DIS_training_input.xlsx!A441,"")</v>
      </c>
      <c r="AD534" t="str">
        <f t="shared" si="266"/>
        <v>=IF(BULLY_training_input.xlsx!A441&lt;&gt;"",BULLY_training_input.xlsx!A441,"")</v>
      </c>
      <c r="AE534" t="str">
        <f t="shared" si="266"/>
        <v>=IF(EMOT_SELF_C_training_input.xlsx!A441&lt;&gt;"",EMOT_SELF_C_training_input.xlsx!A441,"")</v>
      </c>
      <c r="AF534" t="str">
        <f t="shared" si="266"/>
        <v>=IF(EXE_FUN_training_input.xlsx!A441&lt;&gt;"",EXE_FUN_training_input.xlsx!A441,"")</v>
      </c>
      <c r="AG534" t="str">
        <f t="shared" si="266"/>
        <v>=IF(MANIA_training_input.xlsx!A441&lt;&gt;"",MANIA_training_input.xlsx!A441,"")</v>
      </c>
      <c r="AH534" t="str">
        <f t="shared" si="266"/>
        <v>=IF(NEG_EMOT_training_input.xlsx!A441&lt;&gt;"",NEG_EMOT_training_input.xlsx!A441,"")</v>
      </c>
      <c r="AI534" t="str">
        <f t="shared" si="266"/>
        <v>=IF(ADAPT_training_input.xlsx!A441&lt;&gt;"",ADAPT_training_input.xlsx!A441,"")</v>
      </c>
      <c r="AJ534" t="str">
        <f t="shared" si="266"/>
        <v>=IF(SOC_SK_training_input.xlsx!A441&lt;&gt;"",SOC_SK_training_input.xlsx!A441,"")</v>
      </c>
      <c r="AK534" t="str">
        <f t="shared" si="266"/>
        <v>=IF(LEAD_training_input.xlsx!A441&lt;&gt;"",LEAD_training_input.xlsx!A441,"")</v>
      </c>
      <c r="AL534" t="str">
        <f t="shared" si="266"/>
        <v>=IF(ACT_DAIL_training_input.xlsx!A441&lt;&gt;"",ACT_DAIL_training_input.xlsx!A441,"")</v>
      </c>
      <c r="AM534" t="str">
        <f t="shared" si="266"/>
        <v>=IF(FUN_COM_training_input.xlsx!A441&lt;&gt;"",FUN_COM_training_input.xlsx!A441,"")</v>
      </c>
      <c r="AN534" t="str">
        <f t="shared" si="266"/>
        <v>=IF(RESILI_training_input.xlsx!A441&lt;&gt;"",RESILI_training_input.xlsx!A441,"")</v>
      </c>
      <c r="AO534" t="str">
        <f t="shared" si="266"/>
        <v>=IF(SEL_training_input.xlsx!A441&lt;&gt;"",SEL_training_input.xlsx!A441,"")</v>
      </c>
      <c r="AP534" t="str">
        <f t="shared" si="266"/>
        <v>=IF(SEV_training_input.xlsx!A441&lt;&gt;"",SEV_training_input.xlsx!A441,"")</v>
      </c>
      <c r="AQ534" t="str">
        <f t="shared" si="266"/>
        <v>=IF(ANHEDONIA_training_input.xlsx!A441&lt;&gt;"",ANHEDONIA_training_input.xlsx!A441,"")</v>
      </c>
      <c r="AR534" t="str">
        <f t="shared" si="266"/>
        <v>=IF(ANXIOUSNESS_training_input.xlsx!A441&lt;&gt;"",ANXIOUSNESS_training_input.xlsx!A441,"")</v>
      </c>
      <c r="AS534" t="str">
        <f t="shared" si="266"/>
        <v>=IF(ATTENTION_SEEKING_training_input.xlsx!A441&lt;&gt;"",ATTENTION_SEEKING_training_input.xlsx!A441,"")</v>
      </c>
      <c r="AT534" t="str">
        <f t="shared" si="266"/>
        <v>=IF(CALLOUSNESS_training_input.xlsx!A441&lt;&gt;"",CALLOUSNESS_training_input.xlsx!A441,"")</v>
      </c>
      <c r="AU534" t="str">
        <f t="shared" si="266"/>
        <v>=IF(DECEITFULNESS_training_input.xlsx!A441&lt;&gt;"",DECEITFULNESS_training_input.xlsx!A441,"")</v>
      </c>
      <c r="AV534" t="str">
        <f t="shared" si="266"/>
        <v>=IF(DEPRESSIVITY_training_input.xlsx!A441&lt;&gt;"",DEPRESSIVITY_training_input.xlsx!A441,"")</v>
      </c>
      <c r="AW534" t="str">
        <f t="shared" si="266"/>
        <v>=IF(DISTRACTIBILITY_training_input.xlsx!A441&lt;&gt;"",DISTRACTIBILITY_training_input.xlsx!A441,"")</v>
      </c>
      <c r="AX534" t="str">
        <f t="shared" si="266"/>
        <v>=IF(ECCENTRICITY_training_input.xlsx!A441&lt;&gt;"",ECCENTRICITY_training_input.xlsx!A441,"")</v>
      </c>
      <c r="AY534" t="str">
        <f t="shared" si="266"/>
        <v>=IF(EMOTIONAL_LABILITY_training_input.xlsx!A441&lt;&gt;"",EMOTIONAL_LABILITY_training_input.xlsx!A441,"")</v>
      </c>
      <c r="AZ534" t="str">
        <f t="shared" si="266"/>
        <v>=IF(GRANDIOSITY_training_input.xlsx!A441&lt;&gt;"",GRANDIOSITY_training_input.xlsx!A441,"")</v>
      </c>
      <c r="BA534" t="str">
        <f t="shared" si="266"/>
        <v>=IF(HOSTILITY_training_input.xlsx!A441&lt;&gt;"",HOSTILITY_training_input.xlsx!A441,"")</v>
      </c>
      <c r="BB534" t="str">
        <f t="shared" si="266"/>
        <v>=IF(IMPULSIVITY_training_input.xlsx!A441&lt;&gt;"",IMPULSIVITY_training_input.xlsx!A441,"")</v>
      </c>
      <c r="BC534" t="str">
        <f t="shared" si="266"/>
        <v>=IF(INTIMACY_AVOIDANCE_training_input.xlsx!A441&lt;&gt;"",INTIMACY_AVOIDANCE_training_input.xlsx!A441,"")</v>
      </c>
      <c r="BD534" t="str">
        <f t="shared" si="266"/>
        <v>=IF(IRRESPONSIBILITY_training_input.xlsx!A441&lt;&gt;"",IRRESPONSIBILITY_training_input.xlsx!A441,"")</v>
      </c>
      <c r="BE534" t="str">
        <f t="shared" si="266"/>
        <v>=IF(MANIPULATIVENESS_training_input.xlsx!A441&lt;&gt;"",MANIPULATIVENESS_training_input.xlsx!A441,"")</v>
      </c>
      <c r="BF534" t="str">
        <f t="shared" si="266"/>
        <v>=IF(PERCEPTUAL_DYSREGULATION_training_input.xlsx!A441&lt;&gt;"",PERCEPTUAL_DYSREGULATION_training_input.xlsx!A441,"")</v>
      </c>
      <c r="BG534" t="str">
        <f t="shared" si="266"/>
        <v>=IF(PERSEVERATION_training_input.xlsx!A441&lt;&gt;"",PERSEVERATION_training_input.xlsx!A441,"")</v>
      </c>
      <c r="BH534" t="str">
        <f t="shared" si="266"/>
        <v>=IF(RESTRICTED_AFFECTIVITY_training_input.xlsx!A441&lt;&gt;"",RESTRICTED_AFFECTIVITY_training_input.xlsx!A441,"")</v>
      </c>
      <c r="BI534" t="str">
        <f t="shared" si="266"/>
        <v>=IF(RIGID_PERFECTIONISM_training_input.xlsx!A441&lt;&gt;"",RIGID_PERFECTIONISM_training_input.xlsx!A441,"")</v>
      </c>
      <c r="BJ534" t="str">
        <f t="shared" si="266"/>
        <v>=IF(RISK_TAKING_training_input.xlsx!A441&lt;&gt;"",RISK_TAKING_training_input.xlsx!A441,"")</v>
      </c>
      <c r="BK534" t="str">
        <f t="shared" si="266"/>
        <v>=IF(SEPARATION_INSECURITY_training_input.xlsx!A441&lt;&gt;"",SEPARATION_INSECURITY_training_input.xlsx!A441,"")</v>
      </c>
      <c r="BL534" t="str">
        <f t="shared" si="266"/>
        <v>=IF(SUBMISSIVENESS_training_input.xlsx!A441&lt;&gt;"",SUBMISSIVENESS_training_input.xlsx!A441,"")</v>
      </c>
      <c r="BM534" t="str">
        <f t="shared" si="266"/>
        <v>=IF(SUSPICIOUSNESS_training_input.xlsx!A441&lt;&gt;"",SUSPICIOUSNESS_training_input.xlsx!A441,"")</v>
      </c>
      <c r="BN534" t="str">
        <f t="shared" si="266"/>
        <v>=IF(UNUSUAL_BELIEFS_training_input.xlsx!A441&lt;&gt;"",UNUSUAL_BELIEFS_training_input.xlsx!A441,"")</v>
      </c>
      <c r="BO534" t="str">
        <f t="shared" si="265"/>
        <v>=IF(WITHDRAWAL_training_input.xlsx!A441&lt;&gt;"",WITHDRAWAL_training_input.xlsx!A441,"")</v>
      </c>
      <c r="BP534" t="str">
        <f t="shared" si="265"/>
        <v>=IF(ACT_training_input.xlsx!A441&lt;&gt;"",ACT_training_input.xlsx!A441,"")</v>
      </c>
      <c r="BQ534" t="str">
        <f t="shared" si="265"/>
        <v>=IF(DSP_training_input.xlsx!A441&lt;&gt;"",DSP_training_input.xlsx!A441,"")</v>
      </c>
      <c r="BR534" t="str">
        <f t="shared" si="265"/>
        <v>=IF(PAG_training_input.xlsx!A441&lt;&gt;"",PAG_training_input.xlsx!A441,"")</v>
      </c>
      <c r="BS534" t="str">
        <f t="shared" si="265"/>
        <v>=IF(PRO_training_input.xlsx!A441&lt;&gt;"",PRO_training_input.xlsx!A441,"")</v>
      </c>
      <c r="BT534" t="str">
        <f t="shared" si="265"/>
        <v>=IF(SPL_training_input.xlsx!A441&lt;&gt;"",SPL_training_input.xlsx!A441,"")</v>
      </c>
      <c r="BU534" t="str">
        <f t="shared" si="265"/>
        <v>=IF(WDR_training_input.xlsx!A441&lt;&gt;"",WDR_training_input.xlsx!A441,"")</v>
      </c>
      <c r="BV534" t="str">
        <f t="shared" si="265"/>
        <v>=IF(CON_training_input.xlsx!A441&lt;&gt;"",CON_training_input.xlsx!A441,"")</v>
      </c>
      <c r="BW534" t="str">
        <f t="shared" si="265"/>
        <v>=IF(DSC_training_input.xlsx!A441&lt;&gt;"",DSC_training_input.xlsx!A441,"")</v>
      </c>
      <c r="BX534" t="str">
        <f t="shared" si="265"/>
        <v>=IF(FAN_training_input.xlsx!A441&lt;&gt;"",FAN_training_input.xlsx!A441,"")</v>
      </c>
      <c r="BY534" t="str">
        <f t="shared" si="265"/>
        <v>=IF(OMN_training_input.xlsx!A441&lt;&gt;"",OMN_training_input.xlsx!A441,"")</v>
      </c>
      <c r="BZ534" t="str">
        <f t="shared" si="265"/>
        <v>=IF(REP_training_input.xlsx!A441&lt;&gt;"",REP_training_input.xlsx!A441,"")</v>
      </c>
      <c r="CA534" t="str">
        <f t="shared" si="265"/>
        <v>=IF(SOM_training_input.xlsx!A441&lt;&gt;"",SOM_training_input.xlsx!A441,"")</v>
      </c>
      <c r="CB534" t="str">
        <f t="shared" si="265"/>
        <v>=IF(SUB_training_input.xlsx!A441&lt;&gt;"",SUB_training_input.xlsx!A441,"")</v>
      </c>
      <c r="CC534" t="str">
        <f t="shared" si="265"/>
        <v>=IF(UND_training_input.xlsx!A441&lt;&gt;"",UND_training_input.xlsx!A441,"")</v>
      </c>
      <c r="CD534" t="str">
        <f t="shared" si="265"/>
        <v>=IF(ALT_training_input.xlsx!A441&lt;&gt;"",ALT_training_input.xlsx!A441,"")</v>
      </c>
      <c r="CE534" t="str">
        <f t="shared" si="265"/>
        <v>=IF(HUM_training_input.xlsx!A441&lt;&gt;"",HUM_training_input.xlsx!A441,"")</v>
      </c>
      <c r="CF534" t="str">
        <f t="shared" si="265"/>
        <v>=IF(IDL_training_input.xlsx!A441&lt;&gt;"",IDL_training_input.xlsx!A441,"")</v>
      </c>
      <c r="CG534" t="str">
        <f t="shared" si="265"/>
        <v>=IF(RFM_training_input.xlsx!A441&lt;&gt;"",RFM_training_input.xlsx!A441,"")</v>
      </c>
      <c r="CH534" t="str">
        <f t="shared" si="265"/>
        <v>=IF(DN_training_input.xlsx!A441&lt;&gt;"",DN_training_input.xlsx!A441,"")</v>
      </c>
      <c r="CI534" t="str">
        <f t="shared" si="265"/>
        <v>=IF(INT_training_input.xlsx!A441&lt;&gt;"",INT_training_input.xlsx!A441,"")</v>
      </c>
      <c r="CJ534" t="str">
        <f t="shared" si="265"/>
        <v>=IF(SUP_training_input.xlsx!A441&lt;&gt;"",SUP_training_input.xlsx!A441,"")</v>
      </c>
      <c r="CK534" t="str">
        <f t="shared" si="265"/>
        <v>=IF(ANT_training_input.xlsx!A441&lt;&gt;"",ANT_training_input.xlsx!A441,"")</v>
      </c>
      <c r="CL534" t="str">
        <f t="shared" si="265"/>
        <v>=IF(ISO_training_input.xlsx!A441&lt;&gt;"",ISO_training_input.xlsx!A441,"")</v>
      </c>
    </row>
    <row r="535" spans="1:90">
      <c r="A535">
        <v>442</v>
      </c>
      <c r="B535" t="str">
        <f t="shared" si="238"/>
        <v>=IF(SUICIDE_training_input.xlsx!A442&lt;&gt;"",SUICIDE_training_input.xlsx!A442,"")</v>
      </c>
      <c r="C535" t="str">
        <f t="shared" si="266"/>
        <v>=IF(IQ_training_input.xlsx!A442&lt;&gt;"",IQ_training_input.xlsx!A442,"")</v>
      </c>
      <c r="D535" t="str">
        <f t="shared" si="266"/>
        <v>=IF(AMBIG_training_input.xlsx!A442&lt;&gt;"",AMBIG_training_input.xlsx!A442,"")</v>
      </c>
      <c r="E535" t="str">
        <f t="shared" si="266"/>
        <v>=IF(EGODYST_training_input.xlsx!A442&lt;&gt;"",EGODYST_training_input.xlsx!A442,"")</v>
      </c>
      <c r="F535" t="str">
        <f t="shared" si="266"/>
        <v>=IF(AUTISM_training_input.xlsx!A442&lt;&gt;"",AUTISM_training_input.xlsx!A442,"")</v>
      </c>
      <c r="G535" t="str">
        <f t="shared" si="266"/>
        <v>=IF(IDENTITY_training_input.xlsx!A442&lt;&gt;"",IDENTITY_training_input.xlsx!A442,"")</v>
      </c>
      <c r="H535" t="str">
        <f t="shared" si="266"/>
        <v>=IF(SELFDIR_training_input.xlsx!A442&lt;&gt;"",SELFDIR_training_input.xlsx!A442,"")</v>
      </c>
      <c r="I535" t="str">
        <f t="shared" si="266"/>
        <v>=IF(EMPATHY_training_input.xlsx!A442&lt;&gt;"",EMPATHY_training_input.xlsx!A442,"")</v>
      </c>
      <c r="J535" t="str">
        <f t="shared" si="266"/>
        <v>=IF(INTIMACY_training_input.xlsx!A442&lt;&gt;"",INTIMACY_training_input.xlsx!A442,"")</v>
      </c>
      <c r="K535" t="str">
        <f t="shared" si="266"/>
        <v>=IF(ACUTE_training_input.xlsx!A442&lt;&gt;"",ACUTE_training_input.xlsx!A442,"")</v>
      </c>
      <c r="L535" t="str">
        <f t="shared" si="266"/>
        <v>=IF(CHRONIC_training_input.xlsx!A442&lt;&gt;"",CHRONIC_training_input.xlsx!A442,"")</v>
      </c>
      <c r="M535" t="str">
        <f t="shared" si="266"/>
        <v>=IF(TRAUMA_PAST_training_input.xlsx!A442&lt;&gt;"",TRAUMA_PAST_training_input.xlsx!A442,"")</v>
      </c>
      <c r="N535" t="str">
        <f t="shared" si="266"/>
        <v>=IF(TRAUMA_PRESENT_training_input.xlsx!A442&lt;&gt;"",TRAUMA_PRESENT_training_input.xlsx!A442,"")</v>
      </c>
      <c r="O535" t="str">
        <f t="shared" si="266"/>
        <v>=IF(HOPE_training_input.xlsx!A442&lt;&gt;"",HOPE_training_input.xlsx!A442,"")</v>
      </c>
      <c r="P535" t="str">
        <f t="shared" si="266"/>
        <v>=IF(SELFAFFICACY_training_input.xlsx!A442&lt;&gt;"",SELFAFFICACY_training_input.xlsx!A442,"")</v>
      </c>
      <c r="Q535" t="str">
        <f t="shared" si="266"/>
        <v>=IF(SELFESTEEM_training_input.xlsx!A442&lt;&gt;"",SELFESTEEM_training_input.xlsx!A442,"")</v>
      </c>
      <c r="R535" t="str">
        <f t="shared" si="266"/>
        <v>=IF(WELLBEING_training_input.xlsx!A442&lt;&gt;"",WELLBEING_training_input.xlsx!A442,"")</v>
      </c>
      <c r="S535" t="str">
        <f t="shared" si="266"/>
        <v>=IF(HYPER_training_input.xlsx!A442&lt;&gt;"",HYPER_training_input.xlsx!A442,"")</v>
      </c>
      <c r="T535" t="str">
        <f t="shared" si="266"/>
        <v>=IF(AGGR_training_input.xlsx!A442&lt;&gt;"",AGGR_training_input.xlsx!A442,"")</v>
      </c>
      <c r="U535" t="str">
        <f t="shared" si="266"/>
        <v>=IF(COND_PR_training_input.xlsx!A442&lt;&gt;"",COND_PR_training_input.xlsx!A442,"")</v>
      </c>
      <c r="V535" t="str">
        <f t="shared" si="266"/>
        <v>=IF(ANXIE_training_input.xlsx!A442&lt;&gt;"",ANXIE_training_input.xlsx!A442,"")</v>
      </c>
      <c r="W535" t="str">
        <f t="shared" si="266"/>
        <v>=IF(DEPR_training_input.xlsx!A442&lt;&gt;"",DEPR_training_input.xlsx!A442,"")</v>
      </c>
      <c r="X535" t="str">
        <f t="shared" si="266"/>
        <v>=IF(SOMAT_training_input.xlsx!A442&lt;&gt;"",SOMAT_training_input.xlsx!A442,"")</v>
      </c>
      <c r="Y535" t="str">
        <f t="shared" si="266"/>
        <v>=IF(ATYPI_training_input.xlsx!A442&lt;&gt;"",ATYPI_training_input.xlsx!A442,"")</v>
      </c>
      <c r="Z535" t="str">
        <f t="shared" si="266"/>
        <v>=IF(WITHD_training_input.xlsx!A442&lt;&gt;"",WITHD_training_input.xlsx!A442,"")</v>
      </c>
      <c r="AA535" t="str">
        <f t="shared" si="266"/>
        <v>=IF(ATTE_PR_training_input.xlsx!A442&lt;&gt;"",ATTE_PR_training_input.xlsx!A442,"")</v>
      </c>
      <c r="AB535" t="str">
        <f t="shared" si="266"/>
        <v>=IF(ANG_CONT_training_input.xlsx!A442&lt;&gt;"",ANG_CONT_training_input.xlsx!A442,"")</v>
      </c>
      <c r="AC535" t="str">
        <f t="shared" si="266"/>
        <v>=IF(DEV_SOC_DIS_training_input.xlsx!A442&lt;&gt;"",DEV_SOC_DIS_training_input.xlsx!A442,"")</v>
      </c>
      <c r="AD535" t="str">
        <f t="shared" si="266"/>
        <v>=IF(BULLY_training_input.xlsx!A442&lt;&gt;"",BULLY_training_input.xlsx!A442,"")</v>
      </c>
      <c r="AE535" t="str">
        <f t="shared" si="266"/>
        <v>=IF(EMOT_SELF_C_training_input.xlsx!A442&lt;&gt;"",EMOT_SELF_C_training_input.xlsx!A442,"")</v>
      </c>
      <c r="AF535" t="str">
        <f t="shared" si="266"/>
        <v>=IF(EXE_FUN_training_input.xlsx!A442&lt;&gt;"",EXE_FUN_training_input.xlsx!A442,"")</v>
      </c>
      <c r="AG535" t="str">
        <f t="shared" si="266"/>
        <v>=IF(MANIA_training_input.xlsx!A442&lt;&gt;"",MANIA_training_input.xlsx!A442,"")</v>
      </c>
      <c r="AH535" t="str">
        <f t="shared" si="266"/>
        <v>=IF(NEG_EMOT_training_input.xlsx!A442&lt;&gt;"",NEG_EMOT_training_input.xlsx!A442,"")</v>
      </c>
      <c r="AI535" t="str">
        <f t="shared" si="266"/>
        <v>=IF(ADAPT_training_input.xlsx!A442&lt;&gt;"",ADAPT_training_input.xlsx!A442,"")</v>
      </c>
      <c r="AJ535" t="str">
        <f t="shared" si="266"/>
        <v>=IF(SOC_SK_training_input.xlsx!A442&lt;&gt;"",SOC_SK_training_input.xlsx!A442,"")</v>
      </c>
      <c r="AK535" t="str">
        <f t="shared" si="266"/>
        <v>=IF(LEAD_training_input.xlsx!A442&lt;&gt;"",LEAD_training_input.xlsx!A442,"")</v>
      </c>
      <c r="AL535" t="str">
        <f t="shared" si="266"/>
        <v>=IF(ACT_DAIL_training_input.xlsx!A442&lt;&gt;"",ACT_DAIL_training_input.xlsx!A442,"")</v>
      </c>
      <c r="AM535" t="str">
        <f t="shared" si="266"/>
        <v>=IF(FUN_COM_training_input.xlsx!A442&lt;&gt;"",FUN_COM_training_input.xlsx!A442,"")</v>
      </c>
      <c r="AN535" t="str">
        <f t="shared" si="266"/>
        <v>=IF(RESILI_training_input.xlsx!A442&lt;&gt;"",RESILI_training_input.xlsx!A442,"")</v>
      </c>
      <c r="AO535" t="str">
        <f t="shared" si="266"/>
        <v>=IF(SEL_training_input.xlsx!A442&lt;&gt;"",SEL_training_input.xlsx!A442,"")</v>
      </c>
      <c r="AP535" t="str">
        <f t="shared" si="266"/>
        <v>=IF(SEV_training_input.xlsx!A442&lt;&gt;"",SEV_training_input.xlsx!A442,"")</v>
      </c>
      <c r="AQ535" t="str">
        <f t="shared" si="266"/>
        <v>=IF(ANHEDONIA_training_input.xlsx!A442&lt;&gt;"",ANHEDONIA_training_input.xlsx!A442,"")</v>
      </c>
      <c r="AR535" t="str">
        <f t="shared" si="266"/>
        <v>=IF(ANXIOUSNESS_training_input.xlsx!A442&lt;&gt;"",ANXIOUSNESS_training_input.xlsx!A442,"")</v>
      </c>
      <c r="AS535" t="str">
        <f t="shared" si="266"/>
        <v>=IF(ATTENTION_SEEKING_training_input.xlsx!A442&lt;&gt;"",ATTENTION_SEEKING_training_input.xlsx!A442,"")</v>
      </c>
      <c r="AT535" t="str">
        <f t="shared" si="266"/>
        <v>=IF(CALLOUSNESS_training_input.xlsx!A442&lt;&gt;"",CALLOUSNESS_training_input.xlsx!A442,"")</v>
      </c>
      <c r="AU535" t="str">
        <f t="shared" si="266"/>
        <v>=IF(DECEITFULNESS_training_input.xlsx!A442&lt;&gt;"",DECEITFULNESS_training_input.xlsx!A442,"")</v>
      </c>
      <c r="AV535" t="str">
        <f t="shared" si="266"/>
        <v>=IF(DEPRESSIVITY_training_input.xlsx!A442&lt;&gt;"",DEPRESSIVITY_training_input.xlsx!A442,"")</v>
      </c>
      <c r="AW535" t="str">
        <f t="shared" si="266"/>
        <v>=IF(DISTRACTIBILITY_training_input.xlsx!A442&lt;&gt;"",DISTRACTIBILITY_training_input.xlsx!A442,"")</v>
      </c>
      <c r="AX535" t="str">
        <f t="shared" si="266"/>
        <v>=IF(ECCENTRICITY_training_input.xlsx!A442&lt;&gt;"",ECCENTRICITY_training_input.xlsx!A442,"")</v>
      </c>
      <c r="AY535" t="str">
        <f t="shared" si="266"/>
        <v>=IF(EMOTIONAL_LABILITY_training_input.xlsx!A442&lt;&gt;"",EMOTIONAL_LABILITY_training_input.xlsx!A442,"")</v>
      </c>
      <c r="AZ535" t="str">
        <f t="shared" si="266"/>
        <v>=IF(GRANDIOSITY_training_input.xlsx!A442&lt;&gt;"",GRANDIOSITY_training_input.xlsx!A442,"")</v>
      </c>
      <c r="BA535" t="str">
        <f t="shared" si="266"/>
        <v>=IF(HOSTILITY_training_input.xlsx!A442&lt;&gt;"",HOSTILITY_training_input.xlsx!A442,"")</v>
      </c>
      <c r="BB535" t="str">
        <f t="shared" si="266"/>
        <v>=IF(IMPULSIVITY_training_input.xlsx!A442&lt;&gt;"",IMPULSIVITY_training_input.xlsx!A442,"")</v>
      </c>
      <c r="BC535" t="str">
        <f t="shared" si="266"/>
        <v>=IF(INTIMACY_AVOIDANCE_training_input.xlsx!A442&lt;&gt;"",INTIMACY_AVOIDANCE_training_input.xlsx!A442,"")</v>
      </c>
      <c r="BD535" t="str">
        <f t="shared" si="266"/>
        <v>=IF(IRRESPONSIBILITY_training_input.xlsx!A442&lt;&gt;"",IRRESPONSIBILITY_training_input.xlsx!A442,"")</v>
      </c>
      <c r="BE535" t="str">
        <f t="shared" si="266"/>
        <v>=IF(MANIPULATIVENESS_training_input.xlsx!A442&lt;&gt;"",MANIPULATIVENESS_training_input.xlsx!A442,"")</v>
      </c>
      <c r="BF535" t="str">
        <f t="shared" si="266"/>
        <v>=IF(PERCEPTUAL_DYSREGULATION_training_input.xlsx!A442&lt;&gt;"",PERCEPTUAL_DYSREGULATION_training_input.xlsx!A442,"")</v>
      </c>
      <c r="BG535" t="str">
        <f t="shared" si="266"/>
        <v>=IF(PERSEVERATION_training_input.xlsx!A442&lt;&gt;"",PERSEVERATION_training_input.xlsx!A442,"")</v>
      </c>
      <c r="BH535" t="str">
        <f t="shared" si="266"/>
        <v>=IF(RESTRICTED_AFFECTIVITY_training_input.xlsx!A442&lt;&gt;"",RESTRICTED_AFFECTIVITY_training_input.xlsx!A442,"")</v>
      </c>
      <c r="BI535" t="str">
        <f t="shared" si="266"/>
        <v>=IF(RIGID_PERFECTIONISM_training_input.xlsx!A442&lt;&gt;"",RIGID_PERFECTIONISM_training_input.xlsx!A442,"")</v>
      </c>
      <c r="BJ535" t="str">
        <f t="shared" si="266"/>
        <v>=IF(RISK_TAKING_training_input.xlsx!A442&lt;&gt;"",RISK_TAKING_training_input.xlsx!A442,"")</v>
      </c>
      <c r="BK535" t="str">
        <f t="shared" si="266"/>
        <v>=IF(SEPARATION_INSECURITY_training_input.xlsx!A442&lt;&gt;"",SEPARATION_INSECURITY_training_input.xlsx!A442,"")</v>
      </c>
      <c r="BL535" t="str">
        <f t="shared" si="266"/>
        <v>=IF(SUBMISSIVENESS_training_input.xlsx!A442&lt;&gt;"",SUBMISSIVENESS_training_input.xlsx!A442,"")</v>
      </c>
      <c r="BM535" t="str">
        <f t="shared" si="266"/>
        <v>=IF(SUSPICIOUSNESS_training_input.xlsx!A442&lt;&gt;"",SUSPICIOUSNESS_training_input.xlsx!A442,"")</v>
      </c>
      <c r="BN535" t="str">
        <f t="shared" si="266"/>
        <v>=IF(UNUSUAL_BELIEFS_training_input.xlsx!A442&lt;&gt;"",UNUSUAL_BELIEFS_training_input.xlsx!A442,"")</v>
      </c>
      <c r="BO535" t="str">
        <f t="shared" si="265"/>
        <v>=IF(WITHDRAWAL_training_input.xlsx!A442&lt;&gt;"",WITHDRAWAL_training_input.xlsx!A442,"")</v>
      </c>
      <c r="BP535" t="str">
        <f t="shared" si="265"/>
        <v>=IF(ACT_training_input.xlsx!A442&lt;&gt;"",ACT_training_input.xlsx!A442,"")</v>
      </c>
      <c r="BQ535" t="str">
        <f t="shared" si="265"/>
        <v>=IF(DSP_training_input.xlsx!A442&lt;&gt;"",DSP_training_input.xlsx!A442,"")</v>
      </c>
      <c r="BR535" t="str">
        <f t="shared" si="265"/>
        <v>=IF(PAG_training_input.xlsx!A442&lt;&gt;"",PAG_training_input.xlsx!A442,"")</v>
      </c>
      <c r="BS535" t="str">
        <f t="shared" si="265"/>
        <v>=IF(PRO_training_input.xlsx!A442&lt;&gt;"",PRO_training_input.xlsx!A442,"")</v>
      </c>
      <c r="BT535" t="str">
        <f t="shared" si="265"/>
        <v>=IF(SPL_training_input.xlsx!A442&lt;&gt;"",SPL_training_input.xlsx!A442,"")</v>
      </c>
      <c r="BU535" t="str">
        <f t="shared" si="265"/>
        <v>=IF(WDR_training_input.xlsx!A442&lt;&gt;"",WDR_training_input.xlsx!A442,"")</v>
      </c>
      <c r="BV535" t="str">
        <f t="shared" si="265"/>
        <v>=IF(CON_training_input.xlsx!A442&lt;&gt;"",CON_training_input.xlsx!A442,"")</v>
      </c>
      <c r="BW535" t="str">
        <f t="shared" si="265"/>
        <v>=IF(DSC_training_input.xlsx!A442&lt;&gt;"",DSC_training_input.xlsx!A442,"")</v>
      </c>
      <c r="BX535" t="str">
        <f t="shared" si="265"/>
        <v>=IF(FAN_training_input.xlsx!A442&lt;&gt;"",FAN_training_input.xlsx!A442,"")</v>
      </c>
      <c r="BY535" t="str">
        <f t="shared" si="265"/>
        <v>=IF(OMN_training_input.xlsx!A442&lt;&gt;"",OMN_training_input.xlsx!A442,"")</v>
      </c>
      <c r="BZ535" t="str">
        <f t="shared" si="265"/>
        <v>=IF(REP_training_input.xlsx!A442&lt;&gt;"",REP_training_input.xlsx!A442,"")</v>
      </c>
      <c r="CA535" t="str">
        <f t="shared" si="265"/>
        <v>=IF(SOM_training_input.xlsx!A442&lt;&gt;"",SOM_training_input.xlsx!A442,"")</v>
      </c>
      <c r="CB535" t="str">
        <f t="shared" si="265"/>
        <v>=IF(SUB_training_input.xlsx!A442&lt;&gt;"",SUB_training_input.xlsx!A442,"")</v>
      </c>
      <c r="CC535" t="str">
        <f t="shared" si="265"/>
        <v>=IF(UND_training_input.xlsx!A442&lt;&gt;"",UND_training_input.xlsx!A442,"")</v>
      </c>
      <c r="CD535" t="str">
        <f t="shared" si="265"/>
        <v>=IF(ALT_training_input.xlsx!A442&lt;&gt;"",ALT_training_input.xlsx!A442,"")</v>
      </c>
      <c r="CE535" t="str">
        <f t="shared" si="265"/>
        <v>=IF(HUM_training_input.xlsx!A442&lt;&gt;"",HUM_training_input.xlsx!A442,"")</v>
      </c>
      <c r="CF535" t="str">
        <f t="shared" si="265"/>
        <v>=IF(IDL_training_input.xlsx!A442&lt;&gt;"",IDL_training_input.xlsx!A442,"")</v>
      </c>
      <c r="CG535" t="str">
        <f t="shared" si="265"/>
        <v>=IF(RFM_training_input.xlsx!A442&lt;&gt;"",RFM_training_input.xlsx!A442,"")</v>
      </c>
      <c r="CH535" t="str">
        <f t="shared" si="265"/>
        <v>=IF(DN_training_input.xlsx!A442&lt;&gt;"",DN_training_input.xlsx!A442,"")</v>
      </c>
      <c r="CI535" t="str">
        <f t="shared" si="265"/>
        <v>=IF(INT_training_input.xlsx!A442&lt;&gt;"",INT_training_input.xlsx!A442,"")</v>
      </c>
      <c r="CJ535" t="str">
        <f t="shared" si="265"/>
        <v>=IF(SUP_training_input.xlsx!A442&lt;&gt;"",SUP_training_input.xlsx!A442,"")</v>
      </c>
      <c r="CK535" t="str">
        <f t="shared" si="265"/>
        <v>=IF(ANT_training_input.xlsx!A442&lt;&gt;"",ANT_training_input.xlsx!A442,"")</v>
      </c>
      <c r="CL535" t="str">
        <f t="shared" si="265"/>
        <v>=IF(ISO_training_input.xlsx!A442&lt;&gt;"",ISO_training_input.xlsx!A442,"")</v>
      </c>
    </row>
    <row r="536" spans="1:90">
      <c r="A536">
        <v>443</v>
      </c>
      <c r="B536" t="str">
        <f t="shared" si="238"/>
        <v>=IF(SUICIDE_training_input.xlsx!A443&lt;&gt;"",SUICIDE_training_input.xlsx!A443,"")</v>
      </c>
      <c r="C536" t="str">
        <f t="shared" si="266"/>
        <v>=IF(IQ_training_input.xlsx!A443&lt;&gt;"",IQ_training_input.xlsx!A443,"")</v>
      </c>
      <c r="D536" t="str">
        <f t="shared" si="266"/>
        <v>=IF(AMBIG_training_input.xlsx!A443&lt;&gt;"",AMBIG_training_input.xlsx!A443,"")</v>
      </c>
      <c r="E536" t="str">
        <f t="shared" si="266"/>
        <v>=IF(EGODYST_training_input.xlsx!A443&lt;&gt;"",EGODYST_training_input.xlsx!A443,"")</v>
      </c>
      <c r="F536" t="str">
        <f t="shared" si="266"/>
        <v>=IF(AUTISM_training_input.xlsx!A443&lt;&gt;"",AUTISM_training_input.xlsx!A443,"")</v>
      </c>
      <c r="G536" t="str">
        <f t="shared" si="266"/>
        <v>=IF(IDENTITY_training_input.xlsx!A443&lt;&gt;"",IDENTITY_training_input.xlsx!A443,"")</v>
      </c>
      <c r="H536" t="str">
        <f t="shared" si="266"/>
        <v>=IF(SELFDIR_training_input.xlsx!A443&lt;&gt;"",SELFDIR_training_input.xlsx!A443,"")</v>
      </c>
      <c r="I536" t="str">
        <f t="shared" si="266"/>
        <v>=IF(EMPATHY_training_input.xlsx!A443&lt;&gt;"",EMPATHY_training_input.xlsx!A443,"")</v>
      </c>
      <c r="J536" t="str">
        <f t="shared" si="266"/>
        <v>=IF(INTIMACY_training_input.xlsx!A443&lt;&gt;"",INTIMACY_training_input.xlsx!A443,"")</v>
      </c>
      <c r="K536" t="str">
        <f t="shared" si="266"/>
        <v>=IF(ACUTE_training_input.xlsx!A443&lt;&gt;"",ACUTE_training_input.xlsx!A443,"")</v>
      </c>
      <c r="L536" t="str">
        <f t="shared" si="266"/>
        <v>=IF(CHRONIC_training_input.xlsx!A443&lt;&gt;"",CHRONIC_training_input.xlsx!A443,"")</v>
      </c>
      <c r="M536" t="str">
        <f t="shared" si="266"/>
        <v>=IF(TRAUMA_PAST_training_input.xlsx!A443&lt;&gt;"",TRAUMA_PAST_training_input.xlsx!A443,"")</v>
      </c>
      <c r="N536" t="str">
        <f t="shared" si="266"/>
        <v>=IF(TRAUMA_PRESENT_training_input.xlsx!A443&lt;&gt;"",TRAUMA_PRESENT_training_input.xlsx!A443,"")</v>
      </c>
      <c r="O536" t="str">
        <f t="shared" si="266"/>
        <v>=IF(HOPE_training_input.xlsx!A443&lt;&gt;"",HOPE_training_input.xlsx!A443,"")</v>
      </c>
      <c r="P536" t="str">
        <f t="shared" si="266"/>
        <v>=IF(SELFAFFICACY_training_input.xlsx!A443&lt;&gt;"",SELFAFFICACY_training_input.xlsx!A443,"")</v>
      </c>
      <c r="Q536" t="str">
        <f t="shared" si="266"/>
        <v>=IF(SELFESTEEM_training_input.xlsx!A443&lt;&gt;"",SELFESTEEM_training_input.xlsx!A443,"")</v>
      </c>
      <c r="R536" t="str">
        <f t="shared" si="266"/>
        <v>=IF(WELLBEING_training_input.xlsx!A443&lt;&gt;"",WELLBEING_training_input.xlsx!A443,"")</v>
      </c>
      <c r="S536" t="str">
        <f t="shared" si="266"/>
        <v>=IF(HYPER_training_input.xlsx!A443&lt;&gt;"",HYPER_training_input.xlsx!A443,"")</v>
      </c>
      <c r="T536" t="str">
        <f t="shared" si="266"/>
        <v>=IF(AGGR_training_input.xlsx!A443&lt;&gt;"",AGGR_training_input.xlsx!A443,"")</v>
      </c>
      <c r="U536" t="str">
        <f t="shared" si="266"/>
        <v>=IF(COND_PR_training_input.xlsx!A443&lt;&gt;"",COND_PR_training_input.xlsx!A443,"")</v>
      </c>
      <c r="V536" t="str">
        <f t="shared" si="266"/>
        <v>=IF(ANXIE_training_input.xlsx!A443&lt;&gt;"",ANXIE_training_input.xlsx!A443,"")</v>
      </c>
      <c r="W536" t="str">
        <f t="shared" si="266"/>
        <v>=IF(DEPR_training_input.xlsx!A443&lt;&gt;"",DEPR_training_input.xlsx!A443,"")</v>
      </c>
      <c r="X536" t="str">
        <f t="shared" si="266"/>
        <v>=IF(SOMAT_training_input.xlsx!A443&lt;&gt;"",SOMAT_training_input.xlsx!A443,"")</v>
      </c>
      <c r="Y536" t="str">
        <f t="shared" si="266"/>
        <v>=IF(ATYPI_training_input.xlsx!A443&lt;&gt;"",ATYPI_training_input.xlsx!A443,"")</v>
      </c>
      <c r="Z536" t="str">
        <f t="shared" si="266"/>
        <v>=IF(WITHD_training_input.xlsx!A443&lt;&gt;"",WITHD_training_input.xlsx!A443,"")</v>
      </c>
      <c r="AA536" t="str">
        <f t="shared" si="266"/>
        <v>=IF(ATTE_PR_training_input.xlsx!A443&lt;&gt;"",ATTE_PR_training_input.xlsx!A443,"")</v>
      </c>
      <c r="AB536" t="str">
        <f t="shared" si="266"/>
        <v>=IF(ANG_CONT_training_input.xlsx!A443&lt;&gt;"",ANG_CONT_training_input.xlsx!A443,"")</v>
      </c>
      <c r="AC536" t="str">
        <f t="shared" si="266"/>
        <v>=IF(DEV_SOC_DIS_training_input.xlsx!A443&lt;&gt;"",DEV_SOC_DIS_training_input.xlsx!A443,"")</v>
      </c>
      <c r="AD536" t="str">
        <f t="shared" si="266"/>
        <v>=IF(BULLY_training_input.xlsx!A443&lt;&gt;"",BULLY_training_input.xlsx!A443,"")</v>
      </c>
      <c r="AE536" t="str">
        <f t="shared" si="266"/>
        <v>=IF(EMOT_SELF_C_training_input.xlsx!A443&lt;&gt;"",EMOT_SELF_C_training_input.xlsx!A443,"")</v>
      </c>
      <c r="AF536" t="str">
        <f t="shared" si="266"/>
        <v>=IF(EXE_FUN_training_input.xlsx!A443&lt;&gt;"",EXE_FUN_training_input.xlsx!A443,"")</v>
      </c>
      <c r="AG536" t="str">
        <f t="shared" si="266"/>
        <v>=IF(MANIA_training_input.xlsx!A443&lt;&gt;"",MANIA_training_input.xlsx!A443,"")</v>
      </c>
      <c r="AH536" t="str">
        <f t="shared" si="266"/>
        <v>=IF(NEG_EMOT_training_input.xlsx!A443&lt;&gt;"",NEG_EMOT_training_input.xlsx!A443,"")</v>
      </c>
      <c r="AI536" t="str">
        <f t="shared" si="266"/>
        <v>=IF(ADAPT_training_input.xlsx!A443&lt;&gt;"",ADAPT_training_input.xlsx!A443,"")</v>
      </c>
      <c r="AJ536" t="str">
        <f t="shared" si="266"/>
        <v>=IF(SOC_SK_training_input.xlsx!A443&lt;&gt;"",SOC_SK_training_input.xlsx!A443,"")</v>
      </c>
      <c r="AK536" t="str">
        <f t="shared" si="266"/>
        <v>=IF(LEAD_training_input.xlsx!A443&lt;&gt;"",LEAD_training_input.xlsx!A443,"")</v>
      </c>
      <c r="AL536" t="str">
        <f t="shared" si="266"/>
        <v>=IF(ACT_DAIL_training_input.xlsx!A443&lt;&gt;"",ACT_DAIL_training_input.xlsx!A443,"")</v>
      </c>
      <c r="AM536" t="str">
        <f t="shared" si="266"/>
        <v>=IF(FUN_COM_training_input.xlsx!A443&lt;&gt;"",FUN_COM_training_input.xlsx!A443,"")</v>
      </c>
      <c r="AN536" t="str">
        <f t="shared" si="266"/>
        <v>=IF(RESILI_training_input.xlsx!A443&lt;&gt;"",RESILI_training_input.xlsx!A443,"")</v>
      </c>
      <c r="AO536" t="str">
        <f t="shared" si="266"/>
        <v>=IF(SEL_training_input.xlsx!A443&lt;&gt;"",SEL_training_input.xlsx!A443,"")</v>
      </c>
      <c r="AP536" t="str">
        <f t="shared" si="266"/>
        <v>=IF(SEV_training_input.xlsx!A443&lt;&gt;"",SEV_training_input.xlsx!A443,"")</v>
      </c>
      <c r="AQ536" t="str">
        <f t="shared" si="266"/>
        <v>=IF(ANHEDONIA_training_input.xlsx!A443&lt;&gt;"",ANHEDONIA_training_input.xlsx!A443,"")</v>
      </c>
      <c r="AR536" t="str">
        <f t="shared" si="266"/>
        <v>=IF(ANXIOUSNESS_training_input.xlsx!A443&lt;&gt;"",ANXIOUSNESS_training_input.xlsx!A443,"")</v>
      </c>
      <c r="AS536" t="str">
        <f t="shared" si="266"/>
        <v>=IF(ATTENTION_SEEKING_training_input.xlsx!A443&lt;&gt;"",ATTENTION_SEEKING_training_input.xlsx!A443,"")</v>
      </c>
      <c r="AT536" t="str">
        <f t="shared" si="266"/>
        <v>=IF(CALLOUSNESS_training_input.xlsx!A443&lt;&gt;"",CALLOUSNESS_training_input.xlsx!A443,"")</v>
      </c>
      <c r="AU536" t="str">
        <f t="shared" si="266"/>
        <v>=IF(DECEITFULNESS_training_input.xlsx!A443&lt;&gt;"",DECEITFULNESS_training_input.xlsx!A443,"")</v>
      </c>
      <c r="AV536" t="str">
        <f t="shared" si="266"/>
        <v>=IF(DEPRESSIVITY_training_input.xlsx!A443&lt;&gt;"",DEPRESSIVITY_training_input.xlsx!A443,"")</v>
      </c>
      <c r="AW536" t="str">
        <f t="shared" si="266"/>
        <v>=IF(DISTRACTIBILITY_training_input.xlsx!A443&lt;&gt;"",DISTRACTIBILITY_training_input.xlsx!A443,"")</v>
      </c>
      <c r="AX536" t="str">
        <f t="shared" si="266"/>
        <v>=IF(ECCENTRICITY_training_input.xlsx!A443&lt;&gt;"",ECCENTRICITY_training_input.xlsx!A443,"")</v>
      </c>
      <c r="AY536" t="str">
        <f t="shared" si="266"/>
        <v>=IF(EMOTIONAL_LABILITY_training_input.xlsx!A443&lt;&gt;"",EMOTIONAL_LABILITY_training_input.xlsx!A443,"")</v>
      </c>
      <c r="AZ536" t="str">
        <f t="shared" si="266"/>
        <v>=IF(GRANDIOSITY_training_input.xlsx!A443&lt;&gt;"",GRANDIOSITY_training_input.xlsx!A443,"")</v>
      </c>
      <c r="BA536" t="str">
        <f t="shared" si="266"/>
        <v>=IF(HOSTILITY_training_input.xlsx!A443&lt;&gt;"",HOSTILITY_training_input.xlsx!A443,"")</v>
      </c>
      <c r="BB536" t="str">
        <f t="shared" si="266"/>
        <v>=IF(IMPULSIVITY_training_input.xlsx!A443&lt;&gt;"",IMPULSIVITY_training_input.xlsx!A443,"")</v>
      </c>
      <c r="BC536" t="str">
        <f t="shared" si="266"/>
        <v>=IF(INTIMACY_AVOIDANCE_training_input.xlsx!A443&lt;&gt;"",INTIMACY_AVOIDANCE_training_input.xlsx!A443,"")</v>
      </c>
      <c r="BD536" t="str">
        <f t="shared" si="266"/>
        <v>=IF(IRRESPONSIBILITY_training_input.xlsx!A443&lt;&gt;"",IRRESPONSIBILITY_training_input.xlsx!A443,"")</v>
      </c>
      <c r="BE536" t="str">
        <f t="shared" si="266"/>
        <v>=IF(MANIPULATIVENESS_training_input.xlsx!A443&lt;&gt;"",MANIPULATIVENESS_training_input.xlsx!A443,"")</v>
      </c>
      <c r="BF536" t="str">
        <f t="shared" si="266"/>
        <v>=IF(PERCEPTUAL_DYSREGULATION_training_input.xlsx!A443&lt;&gt;"",PERCEPTUAL_DYSREGULATION_training_input.xlsx!A443,"")</v>
      </c>
      <c r="BG536" t="str">
        <f t="shared" si="266"/>
        <v>=IF(PERSEVERATION_training_input.xlsx!A443&lt;&gt;"",PERSEVERATION_training_input.xlsx!A443,"")</v>
      </c>
      <c r="BH536" t="str">
        <f t="shared" si="266"/>
        <v>=IF(RESTRICTED_AFFECTIVITY_training_input.xlsx!A443&lt;&gt;"",RESTRICTED_AFFECTIVITY_training_input.xlsx!A443,"")</v>
      </c>
      <c r="BI536" t="str">
        <f t="shared" si="266"/>
        <v>=IF(RIGID_PERFECTIONISM_training_input.xlsx!A443&lt;&gt;"",RIGID_PERFECTIONISM_training_input.xlsx!A443,"")</v>
      </c>
      <c r="BJ536" t="str">
        <f t="shared" si="266"/>
        <v>=IF(RISK_TAKING_training_input.xlsx!A443&lt;&gt;"",RISK_TAKING_training_input.xlsx!A443,"")</v>
      </c>
      <c r="BK536" t="str">
        <f t="shared" si="266"/>
        <v>=IF(SEPARATION_INSECURITY_training_input.xlsx!A443&lt;&gt;"",SEPARATION_INSECURITY_training_input.xlsx!A443,"")</v>
      </c>
      <c r="BL536" t="str">
        <f t="shared" si="266"/>
        <v>=IF(SUBMISSIVENESS_training_input.xlsx!A443&lt;&gt;"",SUBMISSIVENESS_training_input.xlsx!A443,"")</v>
      </c>
      <c r="BM536" t="str">
        <f t="shared" si="266"/>
        <v>=IF(SUSPICIOUSNESS_training_input.xlsx!A443&lt;&gt;"",SUSPICIOUSNESS_training_input.xlsx!A443,"")</v>
      </c>
      <c r="BN536" t="str">
        <f t="shared" ref="BN536:CL539" si="267">CONCATENATE($A$11,BN$1,$A$12,$A536,$A$13,BN$1,$A$14,$A536,$A$15)</f>
        <v>=IF(UNUSUAL_BELIEFS_training_input.xlsx!A443&lt;&gt;"",UNUSUAL_BELIEFS_training_input.xlsx!A443,"")</v>
      </c>
      <c r="BO536" t="str">
        <f t="shared" si="267"/>
        <v>=IF(WITHDRAWAL_training_input.xlsx!A443&lt;&gt;"",WITHDRAWAL_training_input.xlsx!A443,"")</v>
      </c>
      <c r="BP536" t="str">
        <f t="shared" si="267"/>
        <v>=IF(ACT_training_input.xlsx!A443&lt;&gt;"",ACT_training_input.xlsx!A443,"")</v>
      </c>
      <c r="BQ536" t="str">
        <f t="shared" si="267"/>
        <v>=IF(DSP_training_input.xlsx!A443&lt;&gt;"",DSP_training_input.xlsx!A443,"")</v>
      </c>
      <c r="BR536" t="str">
        <f t="shared" si="267"/>
        <v>=IF(PAG_training_input.xlsx!A443&lt;&gt;"",PAG_training_input.xlsx!A443,"")</v>
      </c>
      <c r="BS536" t="str">
        <f t="shared" si="267"/>
        <v>=IF(PRO_training_input.xlsx!A443&lt;&gt;"",PRO_training_input.xlsx!A443,"")</v>
      </c>
      <c r="BT536" t="str">
        <f t="shared" si="267"/>
        <v>=IF(SPL_training_input.xlsx!A443&lt;&gt;"",SPL_training_input.xlsx!A443,"")</v>
      </c>
      <c r="BU536" t="str">
        <f t="shared" si="267"/>
        <v>=IF(WDR_training_input.xlsx!A443&lt;&gt;"",WDR_training_input.xlsx!A443,"")</v>
      </c>
      <c r="BV536" t="str">
        <f t="shared" si="267"/>
        <v>=IF(CON_training_input.xlsx!A443&lt;&gt;"",CON_training_input.xlsx!A443,"")</v>
      </c>
      <c r="BW536" t="str">
        <f t="shared" si="267"/>
        <v>=IF(DSC_training_input.xlsx!A443&lt;&gt;"",DSC_training_input.xlsx!A443,"")</v>
      </c>
      <c r="BX536" t="str">
        <f t="shared" si="267"/>
        <v>=IF(FAN_training_input.xlsx!A443&lt;&gt;"",FAN_training_input.xlsx!A443,"")</v>
      </c>
      <c r="BY536" t="str">
        <f t="shared" si="267"/>
        <v>=IF(OMN_training_input.xlsx!A443&lt;&gt;"",OMN_training_input.xlsx!A443,"")</v>
      </c>
      <c r="BZ536" t="str">
        <f t="shared" si="267"/>
        <v>=IF(REP_training_input.xlsx!A443&lt;&gt;"",REP_training_input.xlsx!A443,"")</v>
      </c>
      <c r="CA536" t="str">
        <f t="shared" si="267"/>
        <v>=IF(SOM_training_input.xlsx!A443&lt;&gt;"",SOM_training_input.xlsx!A443,"")</v>
      </c>
      <c r="CB536" t="str">
        <f t="shared" si="267"/>
        <v>=IF(SUB_training_input.xlsx!A443&lt;&gt;"",SUB_training_input.xlsx!A443,"")</v>
      </c>
      <c r="CC536" t="str">
        <f t="shared" si="267"/>
        <v>=IF(UND_training_input.xlsx!A443&lt;&gt;"",UND_training_input.xlsx!A443,"")</v>
      </c>
      <c r="CD536" t="str">
        <f t="shared" si="267"/>
        <v>=IF(ALT_training_input.xlsx!A443&lt;&gt;"",ALT_training_input.xlsx!A443,"")</v>
      </c>
      <c r="CE536" t="str">
        <f t="shared" si="267"/>
        <v>=IF(HUM_training_input.xlsx!A443&lt;&gt;"",HUM_training_input.xlsx!A443,"")</v>
      </c>
      <c r="CF536" t="str">
        <f t="shared" si="267"/>
        <v>=IF(IDL_training_input.xlsx!A443&lt;&gt;"",IDL_training_input.xlsx!A443,"")</v>
      </c>
      <c r="CG536" t="str">
        <f t="shared" si="267"/>
        <v>=IF(RFM_training_input.xlsx!A443&lt;&gt;"",RFM_training_input.xlsx!A443,"")</v>
      </c>
      <c r="CH536" t="str">
        <f t="shared" si="267"/>
        <v>=IF(DN_training_input.xlsx!A443&lt;&gt;"",DN_training_input.xlsx!A443,"")</v>
      </c>
      <c r="CI536" t="str">
        <f t="shared" si="267"/>
        <v>=IF(INT_training_input.xlsx!A443&lt;&gt;"",INT_training_input.xlsx!A443,"")</v>
      </c>
      <c r="CJ536" t="str">
        <f t="shared" si="267"/>
        <v>=IF(SUP_training_input.xlsx!A443&lt;&gt;"",SUP_training_input.xlsx!A443,"")</v>
      </c>
      <c r="CK536" t="str">
        <f t="shared" si="267"/>
        <v>=IF(ANT_training_input.xlsx!A443&lt;&gt;"",ANT_training_input.xlsx!A443,"")</v>
      </c>
      <c r="CL536" t="str">
        <f t="shared" si="267"/>
        <v>=IF(ISO_training_input.xlsx!A443&lt;&gt;"",ISO_training_input.xlsx!A443,"")</v>
      </c>
    </row>
    <row r="537" spans="1:90">
      <c r="A537">
        <v>444</v>
      </c>
      <c r="B537" t="str">
        <f t="shared" si="238"/>
        <v>=IF(SUICIDE_training_input.xlsx!A444&lt;&gt;"",SUICIDE_training_input.xlsx!A444,"")</v>
      </c>
      <c r="C537" t="str">
        <f t="shared" ref="C537:BN540" si="268">CONCATENATE($A$11,C$1,$A$12,$A537,$A$13,C$1,$A$14,$A537,$A$15)</f>
        <v>=IF(IQ_training_input.xlsx!A444&lt;&gt;"",IQ_training_input.xlsx!A444,"")</v>
      </c>
      <c r="D537" t="str">
        <f t="shared" si="268"/>
        <v>=IF(AMBIG_training_input.xlsx!A444&lt;&gt;"",AMBIG_training_input.xlsx!A444,"")</v>
      </c>
      <c r="E537" t="str">
        <f t="shared" si="268"/>
        <v>=IF(EGODYST_training_input.xlsx!A444&lt;&gt;"",EGODYST_training_input.xlsx!A444,"")</v>
      </c>
      <c r="F537" t="str">
        <f t="shared" si="268"/>
        <v>=IF(AUTISM_training_input.xlsx!A444&lt;&gt;"",AUTISM_training_input.xlsx!A444,"")</v>
      </c>
      <c r="G537" t="str">
        <f t="shared" si="268"/>
        <v>=IF(IDENTITY_training_input.xlsx!A444&lt;&gt;"",IDENTITY_training_input.xlsx!A444,"")</v>
      </c>
      <c r="H537" t="str">
        <f t="shared" si="268"/>
        <v>=IF(SELFDIR_training_input.xlsx!A444&lt;&gt;"",SELFDIR_training_input.xlsx!A444,"")</v>
      </c>
      <c r="I537" t="str">
        <f t="shared" si="268"/>
        <v>=IF(EMPATHY_training_input.xlsx!A444&lt;&gt;"",EMPATHY_training_input.xlsx!A444,"")</v>
      </c>
      <c r="J537" t="str">
        <f t="shared" si="268"/>
        <v>=IF(INTIMACY_training_input.xlsx!A444&lt;&gt;"",INTIMACY_training_input.xlsx!A444,"")</v>
      </c>
      <c r="K537" t="str">
        <f t="shared" si="268"/>
        <v>=IF(ACUTE_training_input.xlsx!A444&lt;&gt;"",ACUTE_training_input.xlsx!A444,"")</v>
      </c>
      <c r="L537" t="str">
        <f t="shared" si="268"/>
        <v>=IF(CHRONIC_training_input.xlsx!A444&lt;&gt;"",CHRONIC_training_input.xlsx!A444,"")</v>
      </c>
      <c r="M537" t="str">
        <f t="shared" si="268"/>
        <v>=IF(TRAUMA_PAST_training_input.xlsx!A444&lt;&gt;"",TRAUMA_PAST_training_input.xlsx!A444,"")</v>
      </c>
      <c r="N537" t="str">
        <f t="shared" si="268"/>
        <v>=IF(TRAUMA_PRESENT_training_input.xlsx!A444&lt;&gt;"",TRAUMA_PRESENT_training_input.xlsx!A444,"")</v>
      </c>
      <c r="O537" t="str">
        <f t="shared" si="268"/>
        <v>=IF(HOPE_training_input.xlsx!A444&lt;&gt;"",HOPE_training_input.xlsx!A444,"")</v>
      </c>
      <c r="P537" t="str">
        <f t="shared" si="268"/>
        <v>=IF(SELFAFFICACY_training_input.xlsx!A444&lt;&gt;"",SELFAFFICACY_training_input.xlsx!A444,"")</v>
      </c>
      <c r="Q537" t="str">
        <f t="shared" si="268"/>
        <v>=IF(SELFESTEEM_training_input.xlsx!A444&lt;&gt;"",SELFESTEEM_training_input.xlsx!A444,"")</v>
      </c>
      <c r="R537" t="str">
        <f t="shared" si="268"/>
        <v>=IF(WELLBEING_training_input.xlsx!A444&lt;&gt;"",WELLBEING_training_input.xlsx!A444,"")</v>
      </c>
      <c r="S537" t="str">
        <f t="shared" si="268"/>
        <v>=IF(HYPER_training_input.xlsx!A444&lt;&gt;"",HYPER_training_input.xlsx!A444,"")</v>
      </c>
      <c r="T537" t="str">
        <f t="shared" si="268"/>
        <v>=IF(AGGR_training_input.xlsx!A444&lt;&gt;"",AGGR_training_input.xlsx!A444,"")</v>
      </c>
      <c r="U537" t="str">
        <f t="shared" si="268"/>
        <v>=IF(COND_PR_training_input.xlsx!A444&lt;&gt;"",COND_PR_training_input.xlsx!A444,"")</v>
      </c>
      <c r="V537" t="str">
        <f t="shared" si="268"/>
        <v>=IF(ANXIE_training_input.xlsx!A444&lt;&gt;"",ANXIE_training_input.xlsx!A444,"")</v>
      </c>
      <c r="W537" t="str">
        <f t="shared" si="268"/>
        <v>=IF(DEPR_training_input.xlsx!A444&lt;&gt;"",DEPR_training_input.xlsx!A444,"")</v>
      </c>
      <c r="X537" t="str">
        <f t="shared" si="268"/>
        <v>=IF(SOMAT_training_input.xlsx!A444&lt;&gt;"",SOMAT_training_input.xlsx!A444,"")</v>
      </c>
      <c r="Y537" t="str">
        <f t="shared" si="268"/>
        <v>=IF(ATYPI_training_input.xlsx!A444&lt;&gt;"",ATYPI_training_input.xlsx!A444,"")</v>
      </c>
      <c r="Z537" t="str">
        <f t="shared" si="268"/>
        <v>=IF(WITHD_training_input.xlsx!A444&lt;&gt;"",WITHD_training_input.xlsx!A444,"")</v>
      </c>
      <c r="AA537" t="str">
        <f t="shared" si="268"/>
        <v>=IF(ATTE_PR_training_input.xlsx!A444&lt;&gt;"",ATTE_PR_training_input.xlsx!A444,"")</v>
      </c>
      <c r="AB537" t="str">
        <f t="shared" si="268"/>
        <v>=IF(ANG_CONT_training_input.xlsx!A444&lt;&gt;"",ANG_CONT_training_input.xlsx!A444,"")</v>
      </c>
      <c r="AC537" t="str">
        <f t="shared" si="268"/>
        <v>=IF(DEV_SOC_DIS_training_input.xlsx!A444&lt;&gt;"",DEV_SOC_DIS_training_input.xlsx!A444,"")</v>
      </c>
      <c r="AD537" t="str">
        <f t="shared" si="268"/>
        <v>=IF(BULLY_training_input.xlsx!A444&lt;&gt;"",BULLY_training_input.xlsx!A444,"")</v>
      </c>
      <c r="AE537" t="str">
        <f t="shared" si="268"/>
        <v>=IF(EMOT_SELF_C_training_input.xlsx!A444&lt;&gt;"",EMOT_SELF_C_training_input.xlsx!A444,"")</v>
      </c>
      <c r="AF537" t="str">
        <f t="shared" si="268"/>
        <v>=IF(EXE_FUN_training_input.xlsx!A444&lt;&gt;"",EXE_FUN_training_input.xlsx!A444,"")</v>
      </c>
      <c r="AG537" t="str">
        <f t="shared" si="268"/>
        <v>=IF(MANIA_training_input.xlsx!A444&lt;&gt;"",MANIA_training_input.xlsx!A444,"")</v>
      </c>
      <c r="AH537" t="str">
        <f t="shared" si="268"/>
        <v>=IF(NEG_EMOT_training_input.xlsx!A444&lt;&gt;"",NEG_EMOT_training_input.xlsx!A444,"")</v>
      </c>
      <c r="AI537" t="str">
        <f t="shared" si="268"/>
        <v>=IF(ADAPT_training_input.xlsx!A444&lt;&gt;"",ADAPT_training_input.xlsx!A444,"")</v>
      </c>
      <c r="AJ537" t="str">
        <f t="shared" si="268"/>
        <v>=IF(SOC_SK_training_input.xlsx!A444&lt;&gt;"",SOC_SK_training_input.xlsx!A444,"")</v>
      </c>
      <c r="AK537" t="str">
        <f t="shared" si="268"/>
        <v>=IF(LEAD_training_input.xlsx!A444&lt;&gt;"",LEAD_training_input.xlsx!A444,"")</v>
      </c>
      <c r="AL537" t="str">
        <f t="shared" si="268"/>
        <v>=IF(ACT_DAIL_training_input.xlsx!A444&lt;&gt;"",ACT_DAIL_training_input.xlsx!A444,"")</v>
      </c>
      <c r="AM537" t="str">
        <f t="shared" si="268"/>
        <v>=IF(FUN_COM_training_input.xlsx!A444&lt;&gt;"",FUN_COM_training_input.xlsx!A444,"")</v>
      </c>
      <c r="AN537" t="str">
        <f t="shared" si="268"/>
        <v>=IF(RESILI_training_input.xlsx!A444&lt;&gt;"",RESILI_training_input.xlsx!A444,"")</v>
      </c>
      <c r="AO537" t="str">
        <f t="shared" si="268"/>
        <v>=IF(SEL_training_input.xlsx!A444&lt;&gt;"",SEL_training_input.xlsx!A444,"")</v>
      </c>
      <c r="AP537" t="str">
        <f t="shared" si="268"/>
        <v>=IF(SEV_training_input.xlsx!A444&lt;&gt;"",SEV_training_input.xlsx!A444,"")</v>
      </c>
      <c r="AQ537" t="str">
        <f t="shared" si="268"/>
        <v>=IF(ANHEDONIA_training_input.xlsx!A444&lt;&gt;"",ANHEDONIA_training_input.xlsx!A444,"")</v>
      </c>
      <c r="AR537" t="str">
        <f t="shared" si="268"/>
        <v>=IF(ANXIOUSNESS_training_input.xlsx!A444&lt;&gt;"",ANXIOUSNESS_training_input.xlsx!A444,"")</v>
      </c>
      <c r="AS537" t="str">
        <f t="shared" si="268"/>
        <v>=IF(ATTENTION_SEEKING_training_input.xlsx!A444&lt;&gt;"",ATTENTION_SEEKING_training_input.xlsx!A444,"")</v>
      </c>
      <c r="AT537" t="str">
        <f t="shared" si="268"/>
        <v>=IF(CALLOUSNESS_training_input.xlsx!A444&lt;&gt;"",CALLOUSNESS_training_input.xlsx!A444,"")</v>
      </c>
      <c r="AU537" t="str">
        <f t="shared" si="268"/>
        <v>=IF(DECEITFULNESS_training_input.xlsx!A444&lt;&gt;"",DECEITFULNESS_training_input.xlsx!A444,"")</v>
      </c>
      <c r="AV537" t="str">
        <f t="shared" si="268"/>
        <v>=IF(DEPRESSIVITY_training_input.xlsx!A444&lt;&gt;"",DEPRESSIVITY_training_input.xlsx!A444,"")</v>
      </c>
      <c r="AW537" t="str">
        <f t="shared" si="268"/>
        <v>=IF(DISTRACTIBILITY_training_input.xlsx!A444&lt;&gt;"",DISTRACTIBILITY_training_input.xlsx!A444,"")</v>
      </c>
      <c r="AX537" t="str">
        <f t="shared" si="268"/>
        <v>=IF(ECCENTRICITY_training_input.xlsx!A444&lt;&gt;"",ECCENTRICITY_training_input.xlsx!A444,"")</v>
      </c>
      <c r="AY537" t="str">
        <f t="shared" si="268"/>
        <v>=IF(EMOTIONAL_LABILITY_training_input.xlsx!A444&lt;&gt;"",EMOTIONAL_LABILITY_training_input.xlsx!A444,"")</v>
      </c>
      <c r="AZ537" t="str">
        <f t="shared" si="268"/>
        <v>=IF(GRANDIOSITY_training_input.xlsx!A444&lt;&gt;"",GRANDIOSITY_training_input.xlsx!A444,"")</v>
      </c>
      <c r="BA537" t="str">
        <f t="shared" si="268"/>
        <v>=IF(HOSTILITY_training_input.xlsx!A444&lt;&gt;"",HOSTILITY_training_input.xlsx!A444,"")</v>
      </c>
      <c r="BB537" t="str">
        <f t="shared" si="268"/>
        <v>=IF(IMPULSIVITY_training_input.xlsx!A444&lt;&gt;"",IMPULSIVITY_training_input.xlsx!A444,"")</v>
      </c>
      <c r="BC537" t="str">
        <f t="shared" si="268"/>
        <v>=IF(INTIMACY_AVOIDANCE_training_input.xlsx!A444&lt;&gt;"",INTIMACY_AVOIDANCE_training_input.xlsx!A444,"")</v>
      </c>
      <c r="BD537" t="str">
        <f t="shared" si="268"/>
        <v>=IF(IRRESPONSIBILITY_training_input.xlsx!A444&lt;&gt;"",IRRESPONSIBILITY_training_input.xlsx!A444,"")</v>
      </c>
      <c r="BE537" t="str">
        <f t="shared" si="268"/>
        <v>=IF(MANIPULATIVENESS_training_input.xlsx!A444&lt;&gt;"",MANIPULATIVENESS_training_input.xlsx!A444,"")</v>
      </c>
      <c r="BF537" t="str">
        <f t="shared" si="268"/>
        <v>=IF(PERCEPTUAL_DYSREGULATION_training_input.xlsx!A444&lt;&gt;"",PERCEPTUAL_DYSREGULATION_training_input.xlsx!A444,"")</v>
      </c>
      <c r="BG537" t="str">
        <f t="shared" si="268"/>
        <v>=IF(PERSEVERATION_training_input.xlsx!A444&lt;&gt;"",PERSEVERATION_training_input.xlsx!A444,"")</v>
      </c>
      <c r="BH537" t="str">
        <f t="shared" si="268"/>
        <v>=IF(RESTRICTED_AFFECTIVITY_training_input.xlsx!A444&lt;&gt;"",RESTRICTED_AFFECTIVITY_training_input.xlsx!A444,"")</v>
      </c>
      <c r="BI537" t="str">
        <f t="shared" si="268"/>
        <v>=IF(RIGID_PERFECTIONISM_training_input.xlsx!A444&lt;&gt;"",RIGID_PERFECTIONISM_training_input.xlsx!A444,"")</v>
      </c>
      <c r="BJ537" t="str">
        <f t="shared" si="268"/>
        <v>=IF(RISK_TAKING_training_input.xlsx!A444&lt;&gt;"",RISK_TAKING_training_input.xlsx!A444,"")</v>
      </c>
      <c r="BK537" t="str">
        <f t="shared" si="268"/>
        <v>=IF(SEPARATION_INSECURITY_training_input.xlsx!A444&lt;&gt;"",SEPARATION_INSECURITY_training_input.xlsx!A444,"")</v>
      </c>
      <c r="BL537" t="str">
        <f t="shared" si="268"/>
        <v>=IF(SUBMISSIVENESS_training_input.xlsx!A444&lt;&gt;"",SUBMISSIVENESS_training_input.xlsx!A444,"")</v>
      </c>
      <c r="BM537" t="str">
        <f t="shared" si="268"/>
        <v>=IF(SUSPICIOUSNESS_training_input.xlsx!A444&lt;&gt;"",SUSPICIOUSNESS_training_input.xlsx!A444,"")</v>
      </c>
      <c r="BN537" t="str">
        <f t="shared" si="268"/>
        <v>=IF(UNUSUAL_BELIEFS_training_input.xlsx!A444&lt;&gt;"",UNUSUAL_BELIEFS_training_input.xlsx!A444,"")</v>
      </c>
      <c r="BO537" t="str">
        <f t="shared" si="267"/>
        <v>=IF(WITHDRAWAL_training_input.xlsx!A444&lt;&gt;"",WITHDRAWAL_training_input.xlsx!A444,"")</v>
      </c>
      <c r="BP537" t="str">
        <f t="shared" si="267"/>
        <v>=IF(ACT_training_input.xlsx!A444&lt;&gt;"",ACT_training_input.xlsx!A444,"")</v>
      </c>
      <c r="BQ537" t="str">
        <f t="shared" si="267"/>
        <v>=IF(DSP_training_input.xlsx!A444&lt;&gt;"",DSP_training_input.xlsx!A444,"")</v>
      </c>
      <c r="BR537" t="str">
        <f t="shared" si="267"/>
        <v>=IF(PAG_training_input.xlsx!A444&lt;&gt;"",PAG_training_input.xlsx!A444,"")</v>
      </c>
      <c r="BS537" t="str">
        <f t="shared" si="267"/>
        <v>=IF(PRO_training_input.xlsx!A444&lt;&gt;"",PRO_training_input.xlsx!A444,"")</v>
      </c>
      <c r="BT537" t="str">
        <f t="shared" si="267"/>
        <v>=IF(SPL_training_input.xlsx!A444&lt;&gt;"",SPL_training_input.xlsx!A444,"")</v>
      </c>
      <c r="BU537" t="str">
        <f t="shared" si="267"/>
        <v>=IF(WDR_training_input.xlsx!A444&lt;&gt;"",WDR_training_input.xlsx!A444,"")</v>
      </c>
      <c r="BV537" t="str">
        <f t="shared" si="267"/>
        <v>=IF(CON_training_input.xlsx!A444&lt;&gt;"",CON_training_input.xlsx!A444,"")</v>
      </c>
      <c r="BW537" t="str">
        <f t="shared" si="267"/>
        <v>=IF(DSC_training_input.xlsx!A444&lt;&gt;"",DSC_training_input.xlsx!A444,"")</v>
      </c>
      <c r="BX537" t="str">
        <f t="shared" si="267"/>
        <v>=IF(FAN_training_input.xlsx!A444&lt;&gt;"",FAN_training_input.xlsx!A444,"")</v>
      </c>
      <c r="BY537" t="str">
        <f t="shared" si="267"/>
        <v>=IF(OMN_training_input.xlsx!A444&lt;&gt;"",OMN_training_input.xlsx!A444,"")</v>
      </c>
      <c r="BZ537" t="str">
        <f t="shared" si="267"/>
        <v>=IF(REP_training_input.xlsx!A444&lt;&gt;"",REP_training_input.xlsx!A444,"")</v>
      </c>
      <c r="CA537" t="str">
        <f t="shared" si="267"/>
        <v>=IF(SOM_training_input.xlsx!A444&lt;&gt;"",SOM_training_input.xlsx!A444,"")</v>
      </c>
      <c r="CB537" t="str">
        <f t="shared" si="267"/>
        <v>=IF(SUB_training_input.xlsx!A444&lt;&gt;"",SUB_training_input.xlsx!A444,"")</v>
      </c>
      <c r="CC537" t="str">
        <f t="shared" si="267"/>
        <v>=IF(UND_training_input.xlsx!A444&lt;&gt;"",UND_training_input.xlsx!A444,"")</v>
      </c>
      <c r="CD537" t="str">
        <f t="shared" si="267"/>
        <v>=IF(ALT_training_input.xlsx!A444&lt;&gt;"",ALT_training_input.xlsx!A444,"")</v>
      </c>
      <c r="CE537" t="str">
        <f t="shared" si="267"/>
        <v>=IF(HUM_training_input.xlsx!A444&lt;&gt;"",HUM_training_input.xlsx!A444,"")</v>
      </c>
      <c r="CF537" t="str">
        <f t="shared" si="267"/>
        <v>=IF(IDL_training_input.xlsx!A444&lt;&gt;"",IDL_training_input.xlsx!A444,"")</v>
      </c>
      <c r="CG537" t="str">
        <f t="shared" si="267"/>
        <v>=IF(RFM_training_input.xlsx!A444&lt;&gt;"",RFM_training_input.xlsx!A444,"")</v>
      </c>
      <c r="CH537" t="str">
        <f t="shared" si="267"/>
        <v>=IF(DN_training_input.xlsx!A444&lt;&gt;"",DN_training_input.xlsx!A444,"")</v>
      </c>
      <c r="CI537" t="str">
        <f t="shared" si="267"/>
        <v>=IF(INT_training_input.xlsx!A444&lt;&gt;"",INT_training_input.xlsx!A444,"")</v>
      </c>
      <c r="CJ537" t="str">
        <f t="shared" si="267"/>
        <v>=IF(SUP_training_input.xlsx!A444&lt;&gt;"",SUP_training_input.xlsx!A444,"")</v>
      </c>
      <c r="CK537" t="str">
        <f t="shared" si="267"/>
        <v>=IF(ANT_training_input.xlsx!A444&lt;&gt;"",ANT_training_input.xlsx!A444,"")</v>
      </c>
      <c r="CL537" t="str">
        <f t="shared" si="267"/>
        <v>=IF(ISO_training_input.xlsx!A444&lt;&gt;"",ISO_training_input.xlsx!A444,"")</v>
      </c>
    </row>
    <row r="538" spans="1:90">
      <c r="A538">
        <v>445</v>
      </c>
      <c r="B538" t="str">
        <f t="shared" si="238"/>
        <v>=IF(SUICIDE_training_input.xlsx!A445&lt;&gt;"",SUICIDE_training_input.xlsx!A445,"")</v>
      </c>
      <c r="C538" t="str">
        <f t="shared" si="268"/>
        <v>=IF(IQ_training_input.xlsx!A445&lt;&gt;"",IQ_training_input.xlsx!A445,"")</v>
      </c>
      <c r="D538" t="str">
        <f t="shared" si="268"/>
        <v>=IF(AMBIG_training_input.xlsx!A445&lt;&gt;"",AMBIG_training_input.xlsx!A445,"")</v>
      </c>
      <c r="E538" t="str">
        <f t="shared" si="268"/>
        <v>=IF(EGODYST_training_input.xlsx!A445&lt;&gt;"",EGODYST_training_input.xlsx!A445,"")</v>
      </c>
      <c r="F538" t="str">
        <f t="shared" si="268"/>
        <v>=IF(AUTISM_training_input.xlsx!A445&lt;&gt;"",AUTISM_training_input.xlsx!A445,"")</v>
      </c>
      <c r="G538" t="str">
        <f t="shared" si="268"/>
        <v>=IF(IDENTITY_training_input.xlsx!A445&lt;&gt;"",IDENTITY_training_input.xlsx!A445,"")</v>
      </c>
      <c r="H538" t="str">
        <f t="shared" si="268"/>
        <v>=IF(SELFDIR_training_input.xlsx!A445&lt;&gt;"",SELFDIR_training_input.xlsx!A445,"")</v>
      </c>
      <c r="I538" t="str">
        <f t="shared" si="268"/>
        <v>=IF(EMPATHY_training_input.xlsx!A445&lt;&gt;"",EMPATHY_training_input.xlsx!A445,"")</v>
      </c>
      <c r="J538" t="str">
        <f t="shared" si="268"/>
        <v>=IF(INTIMACY_training_input.xlsx!A445&lt;&gt;"",INTIMACY_training_input.xlsx!A445,"")</v>
      </c>
      <c r="K538" t="str">
        <f t="shared" si="268"/>
        <v>=IF(ACUTE_training_input.xlsx!A445&lt;&gt;"",ACUTE_training_input.xlsx!A445,"")</v>
      </c>
      <c r="L538" t="str">
        <f t="shared" si="268"/>
        <v>=IF(CHRONIC_training_input.xlsx!A445&lt;&gt;"",CHRONIC_training_input.xlsx!A445,"")</v>
      </c>
      <c r="M538" t="str">
        <f t="shared" si="268"/>
        <v>=IF(TRAUMA_PAST_training_input.xlsx!A445&lt;&gt;"",TRAUMA_PAST_training_input.xlsx!A445,"")</v>
      </c>
      <c r="N538" t="str">
        <f t="shared" si="268"/>
        <v>=IF(TRAUMA_PRESENT_training_input.xlsx!A445&lt;&gt;"",TRAUMA_PRESENT_training_input.xlsx!A445,"")</v>
      </c>
      <c r="O538" t="str">
        <f t="shared" si="268"/>
        <v>=IF(HOPE_training_input.xlsx!A445&lt;&gt;"",HOPE_training_input.xlsx!A445,"")</v>
      </c>
      <c r="P538" t="str">
        <f t="shared" si="268"/>
        <v>=IF(SELFAFFICACY_training_input.xlsx!A445&lt;&gt;"",SELFAFFICACY_training_input.xlsx!A445,"")</v>
      </c>
      <c r="Q538" t="str">
        <f t="shared" si="268"/>
        <v>=IF(SELFESTEEM_training_input.xlsx!A445&lt;&gt;"",SELFESTEEM_training_input.xlsx!A445,"")</v>
      </c>
      <c r="R538" t="str">
        <f t="shared" si="268"/>
        <v>=IF(WELLBEING_training_input.xlsx!A445&lt;&gt;"",WELLBEING_training_input.xlsx!A445,"")</v>
      </c>
      <c r="S538" t="str">
        <f t="shared" si="268"/>
        <v>=IF(HYPER_training_input.xlsx!A445&lt;&gt;"",HYPER_training_input.xlsx!A445,"")</v>
      </c>
      <c r="T538" t="str">
        <f t="shared" si="268"/>
        <v>=IF(AGGR_training_input.xlsx!A445&lt;&gt;"",AGGR_training_input.xlsx!A445,"")</v>
      </c>
      <c r="U538" t="str">
        <f t="shared" si="268"/>
        <v>=IF(COND_PR_training_input.xlsx!A445&lt;&gt;"",COND_PR_training_input.xlsx!A445,"")</v>
      </c>
      <c r="V538" t="str">
        <f t="shared" si="268"/>
        <v>=IF(ANXIE_training_input.xlsx!A445&lt;&gt;"",ANXIE_training_input.xlsx!A445,"")</v>
      </c>
      <c r="W538" t="str">
        <f t="shared" si="268"/>
        <v>=IF(DEPR_training_input.xlsx!A445&lt;&gt;"",DEPR_training_input.xlsx!A445,"")</v>
      </c>
      <c r="X538" t="str">
        <f t="shared" si="268"/>
        <v>=IF(SOMAT_training_input.xlsx!A445&lt;&gt;"",SOMAT_training_input.xlsx!A445,"")</v>
      </c>
      <c r="Y538" t="str">
        <f t="shared" si="268"/>
        <v>=IF(ATYPI_training_input.xlsx!A445&lt;&gt;"",ATYPI_training_input.xlsx!A445,"")</v>
      </c>
      <c r="Z538" t="str">
        <f t="shared" si="268"/>
        <v>=IF(WITHD_training_input.xlsx!A445&lt;&gt;"",WITHD_training_input.xlsx!A445,"")</v>
      </c>
      <c r="AA538" t="str">
        <f t="shared" si="268"/>
        <v>=IF(ATTE_PR_training_input.xlsx!A445&lt;&gt;"",ATTE_PR_training_input.xlsx!A445,"")</v>
      </c>
      <c r="AB538" t="str">
        <f t="shared" si="268"/>
        <v>=IF(ANG_CONT_training_input.xlsx!A445&lt;&gt;"",ANG_CONT_training_input.xlsx!A445,"")</v>
      </c>
      <c r="AC538" t="str">
        <f t="shared" si="268"/>
        <v>=IF(DEV_SOC_DIS_training_input.xlsx!A445&lt;&gt;"",DEV_SOC_DIS_training_input.xlsx!A445,"")</v>
      </c>
      <c r="AD538" t="str">
        <f t="shared" si="268"/>
        <v>=IF(BULLY_training_input.xlsx!A445&lt;&gt;"",BULLY_training_input.xlsx!A445,"")</v>
      </c>
      <c r="AE538" t="str">
        <f t="shared" si="268"/>
        <v>=IF(EMOT_SELF_C_training_input.xlsx!A445&lt;&gt;"",EMOT_SELF_C_training_input.xlsx!A445,"")</v>
      </c>
      <c r="AF538" t="str">
        <f t="shared" si="268"/>
        <v>=IF(EXE_FUN_training_input.xlsx!A445&lt;&gt;"",EXE_FUN_training_input.xlsx!A445,"")</v>
      </c>
      <c r="AG538" t="str">
        <f t="shared" si="268"/>
        <v>=IF(MANIA_training_input.xlsx!A445&lt;&gt;"",MANIA_training_input.xlsx!A445,"")</v>
      </c>
      <c r="AH538" t="str">
        <f t="shared" si="268"/>
        <v>=IF(NEG_EMOT_training_input.xlsx!A445&lt;&gt;"",NEG_EMOT_training_input.xlsx!A445,"")</v>
      </c>
      <c r="AI538" t="str">
        <f t="shared" si="268"/>
        <v>=IF(ADAPT_training_input.xlsx!A445&lt;&gt;"",ADAPT_training_input.xlsx!A445,"")</v>
      </c>
      <c r="AJ538" t="str">
        <f t="shared" si="268"/>
        <v>=IF(SOC_SK_training_input.xlsx!A445&lt;&gt;"",SOC_SK_training_input.xlsx!A445,"")</v>
      </c>
      <c r="AK538" t="str">
        <f t="shared" si="268"/>
        <v>=IF(LEAD_training_input.xlsx!A445&lt;&gt;"",LEAD_training_input.xlsx!A445,"")</v>
      </c>
      <c r="AL538" t="str">
        <f t="shared" si="268"/>
        <v>=IF(ACT_DAIL_training_input.xlsx!A445&lt;&gt;"",ACT_DAIL_training_input.xlsx!A445,"")</v>
      </c>
      <c r="AM538" t="str">
        <f t="shared" si="268"/>
        <v>=IF(FUN_COM_training_input.xlsx!A445&lt;&gt;"",FUN_COM_training_input.xlsx!A445,"")</v>
      </c>
      <c r="AN538" t="str">
        <f t="shared" si="268"/>
        <v>=IF(RESILI_training_input.xlsx!A445&lt;&gt;"",RESILI_training_input.xlsx!A445,"")</v>
      </c>
      <c r="AO538" t="str">
        <f t="shared" si="268"/>
        <v>=IF(SEL_training_input.xlsx!A445&lt;&gt;"",SEL_training_input.xlsx!A445,"")</v>
      </c>
      <c r="AP538" t="str">
        <f t="shared" si="268"/>
        <v>=IF(SEV_training_input.xlsx!A445&lt;&gt;"",SEV_training_input.xlsx!A445,"")</v>
      </c>
      <c r="AQ538" t="str">
        <f t="shared" si="268"/>
        <v>=IF(ANHEDONIA_training_input.xlsx!A445&lt;&gt;"",ANHEDONIA_training_input.xlsx!A445,"")</v>
      </c>
      <c r="AR538" t="str">
        <f t="shared" si="268"/>
        <v>=IF(ANXIOUSNESS_training_input.xlsx!A445&lt;&gt;"",ANXIOUSNESS_training_input.xlsx!A445,"")</v>
      </c>
      <c r="AS538" t="str">
        <f t="shared" si="268"/>
        <v>=IF(ATTENTION_SEEKING_training_input.xlsx!A445&lt;&gt;"",ATTENTION_SEEKING_training_input.xlsx!A445,"")</v>
      </c>
      <c r="AT538" t="str">
        <f t="shared" si="268"/>
        <v>=IF(CALLOUSNESS_training_input.xlsx!A445&lt;&gt;"",CALLOUSNESS_training_input.xlsx!A445,"")</v>
      </c>
      <c r="AU538" t="str">
        <f t="shared" si="268"/>
        <v>=IF(DECEITFULNESS_training_input.xlsx!A445&lt;&gt;"",DECEITFULNESS_training_input.xlsx!A445,"")</v>
      </c>
      <c r="AV538" t="str">
        <f t="shared" si="268"/>
        <v>=IF(DEPRESSIVITY_training_input.xlsx!A445&lt;&gt;"",DEPRESSIVITY_training_input.xlsx!A445,"")</v>
      </c>
      <c r="AW538" t="str">
        <f t="shared" si="268"/>
        <v>=IF(DISTRACTIBILITY_training_input.xlsx!A445&lt;&gt;"",DISTRACTIBILITY_training_input.xlsx!A445,"")</v>
      </c>
      <c r="AX538" t="str">
        <f t="shared" si="268"/>
        <v>=IF(ECCENTRICITY_training_input.xlsx!A445&lt;&gt;"",ECCENTRICITY_training_input.xlsx!A445,"")</v>
      </c>
      <c r="AY538" t="str">
        <f t="shared" si="268"/>
        <v>=IF(EMOTIONAL_LABILITY_training_input.xlsx!A445&lt;&gt;"",EMOTIONAL_LABILITY_training_input.xlsx!A445,"")</v>
      </c>
      <c r="AZ538" t="str">
        <f t="shared" si="268"/>
        <v>=IF(GRANDIOSITY_training_input.xlsx!A445&lt;&gt;"",GRANDIOSITY_training_input.xlsx!A445,"")</v>
      </c>
      <c r="BA538" t="str">
        <f t="shared" si="268"/>
        <v>=IF(HOSTILITY_training_input.xlsx!A445&lt;&gt;"",HOSTILITY_training_input.xlsx!A445,"")</v>
      </c>
      <c r="BB538" t="str">
        <f t="shared" si="268"/>
        <v>=IF(IMPULSIVITY_training_input.xlsx!A445&lt;&gt;"",IMPULSIVITY_training_input.xlsx!A445,"")</v>
      </c>
      <c r="BC538" t="str">
        <f t="shared" si="268"/>
        <v>=IF(INTIMACY_AVOIDANCE_training_input.xlsx!A445&lt;&gt;"",INTIMACY_AVOIDANCE_training_input.xlsx!A445,"")</v>
      </c>
      <c r="BD538" t="str">
        <f t="shared" si="268"/>
        <v>=IF(IRRESPONSIBILITY_training_input.xlsx!A445&lt;&gt;"",IRRESPONSIBILITY_training_input.xlsx!A445,"")</v>
      </c>
      <c r="BE538" t="str">
        <f t="shared" si="268"/>
        <v>=IF(MANIPULATIVENESS_training_input.xlsx!A445&lt;&gt;"",MANIPULATIVENESS_training_input.xlsx!A445,"")</v>
      </c>
      <c r="BF538" t="str">
        <f t="shared" si="268"/>
        <v>=IF(PERCEPTUAL_DYSREGULATION_training_input.xlsx!A445&lt;&gt;"",PERCEPTUAL_DYSREGULATION_training_input.xlsx!A445,"")</v>
      </c>
      <c r="BG538" t="str">
        <f t="shared" si="268"/>
        <v>=IF(PERSEVERATION_training_input.xlsx!A445&lt;&gt;"",PERSEVERATION_training_input.xlsx!A445,"")</v>
      </c>
      <c r="BH538" t="str">
        <f t="shared" si="268"/>
        <v>=IF(RESTRICTED_AFFECTIVITY_training_input.xlsx!A445&lt;&gt;"",RESTRICTED_AFFECTIVITY_training_input.xlsx!A445,"")</v>
      </c>
      <c r="BI538" t="str">
        <f t="shared" si="268"/>
        <v>=IF(RIGID_PERFECTIONISM_training_input.xlsx!A445&lt;&gt;"",RIGID_PERFECTIONISM_training_input.xlsx!A445,"")</v>
      </c>
      <c r="BJ538" t="str">
        <f t="shared" si="268"/>
        <v>=IF(RISK_TAKING_training_input.xlsx!A445&lt;&gt;"",RISK_TAKING_training_input.xlsx!A445,"")</v>
      </c>
      <c r="BK538" t="str">
        <f t="shared" si="268"/>
        <v>=IF(SEPARATION_INSECURITY_training_input.xlsx!A445&lt;&gt;"",SEPARATION_INSECURITY_training_input.xlsx!A445,"")</v>
      </c>
      <c r="BL538" t="str">
        <f t="shared" si="268"/>
        <v>=IF(SUBMISSIVENESS_training_input.xlsx!A445&lt;&gt;"",SUBMISSIVENESS_training_input.xlsx!A445,"")</v>
      </c>
      <c r="BM538" t="str">
        <f t="shared" si="268"/>
        <v>=IF(SUSPICIOUSNESS_training_input.xlsx!A445&lt;&gt;"",SUSPICIOUSNESS_training_input.xlsx!A445,"")</v>
      </c>
      <c r="BN538" t="str">
        <f t="shared" si="268"/>
        <v>=IF(UNUSUAL_BELIEFS_training_input.xlsx!A445&lt;&gt;"",UNUSUAL_BELIEFS_training_input.xlsx!A445,"")</v>
      </c>
      <c r="BO538" t="str">
        <f t="shared" si="267"/>
        <v>=IF(WITHDRAWAL_training_input.xlsx!A445&lt;&gt;"",WITHDRAWAL_training_input.xlsx!A445,"")</v>
      </c>
      <c r="BP538" t="str">
        <f t="shared" si="267"/>
        <v>=IF(ACT_training_input.xlsx!A445&lt;&gt;"",ACT_training_input.xlsx!A445,"")</v>
      </c>
      <c r="BQ538" t="str">
        <f t="shared" si="267"/>
        <v>=IF(DSP_training_input.xlsx!A445&lt;&gt;"",DSP_training_input.xlsx!A445,"")</v>
      </c>
      <c r="BR538" t="str">
        <f t="shared" si="267"/>
        <v>=IF(PAG_training_input.xlsx!A445&lt;&gt;"",PAG_training_input.xlsx!A445,"")</v>
      </c>
      <c r="BS538" t="str">
        <f t="shared" si="267"/>
        <v>=IF(PRO_training_input.xlsx!A445&lt;&gt;"",PRO_training_input.xlsx!A445,"")</v>
      </c>
      <c r="BT538" t="str">
        <f t="shared" si="267"/>
        <v>=IF(SPL_training_input.xlsx!A445&lt;&gt;"",SPL_training_input.xlsx!A445,"")</v>
      </c>
      <c r="BU538" t="str">
        <f t="shared" si="267"/>
        <v>=IF(WDR_training_input.xlsx!A445&lt;&gt;"",WDR_training_input.xlsx!A445,"")</v>
      </c>
      <c r="BV538" t="str">
        <f t="shared" si="267"/>
        <v>=IF(CON_training_input.xlsx!A445&lt;&gt;"",CON_training_input.xlsx!A445,"")</v>
      </c>
      <c r="BW538" t="str">
        <f t="shared" si="267"/>
        <v>=IF(DSC_training_input.xlsx!A445&lt;&gt;"",DSC_training_input.xlsx!A445,"")</v>
      </c>
      <c r="BX538" t="str">
        <f t="shared" si="267"/>
        <v>=IF(FAN_training_input.xlsx!A445&lt;&gt;"",FAN_training_input.xlsx!A445,"")</v>
      </c>
      <c r="BY538" t="str">
        <f t="shared" si="267"/>
        <v>=IF(OMN_training_input.xlsx!A445&lt;&gt;"",OMN_training_input.xlsx!A445,"")</v>
      </c>
      <c r="BZ538" t="str">
        <f t="shared" si="267"/>
        <v>=IF(REP_training_input.xlsx!A445&lt;&gt;"",REP_training_input.xlsx!A445,"")</v>
      </c>
      <c r="CA538" t="str">
        <f t="shared" si="267"/>
        <v>=IF(SOM_training_input.xlsx!A445&lt;&gt;"",SOM_training_input.xlsx!A445,"")</v>
      </c>
      <c r="CB538" t="str">
        <f t="shared" si="267"/>
        <v>=IF(SUB_training_input.xlsx!A445&lt;&gt;"",SUB_training_input.xlsx!A445,"")</v>
      </c>
      <c r="CC538" t="str">
        <f t="shared" si="267"/>
        <v>=IF(UND_training_input.xlsx!A445&lt;&gt;"",UND_training_input.xlsx!A445,"")</v>
      </c>
      <c r="CD538" t="str">
        <f t="shared" si="267"/>
        <v>=IF(ALT_training_input.xlsx!A445&lt;&gt;"",ALT_training_input.xlsx!A445,"")</v>
      </c>
      <c r="CE538" t="str">
        <f t="shared" si="267"/>
        <v>=IF(HUM_training_input.xlsx!A445&lt;&gt;"",HUM_training_input.xlsx!A445,"")</v>
      </c>
      <c r="CF538" t="str">
        <f t="shared" si="267"/>
        <v>=IF(IDL_training_input.xlsx!A445&lt;&gt;"",IDL_training_input.xlsx!A445,"")</v>
      </c>
      <c r="CG538" t="str">
        <f t="shared" si="267"/>
        <v>=IF(RFM_training_input.xlsx!A445&lt;&gt;"",RFM_training_input.xlsx!A445,"")</v>
      </c>
      <c r="CH538" t="str">
        <f t="shared" si="267"/>
        <v>=IF(DN_training_input.xlsx!A445&lt;&gt;"",DN_training_input.xlsx!A445,"")</v>
      </c>
      <c r="CI538" t="str">
        <f t="shared" si="267"/>
        <v>=IF(INT_training_input.xlsx!A445&lt;&gt;"",INT_training_input.xlsx!A445,"")</v>
      </c>
      <c r="CJ538" t="str">
        <f t="shared" si="267"/>
        <v>=IF(SUP_training_input.xlsx!A445&lt;&gt;"",SUP_training_input.xlsx!A445,"")</v>
      </c>
      <c r="CK538" t="str">
        <f t="shared" si="267"/>
        <v>=IF(ANT_training_input.xlsx!A445&lt;&gt;"",ANT_training_input.xlsx!A445,"")</v>
      </c>
      <c r="CL538" t="str">
        <f t="shared" si="267"/>
        <v>=IF(ISO_training_input.xlsx!A445&lt;&gt;"",ISO_training_input.xlsx!A445,"")</v>
      </c>
    </row>
    <row r="539" spans="1:90">
      <c r="A539">
        <v>446</v>
      </c>
      <c r="B539" t="str">
        <f t="shared" si="238"/>
        <v>=IF(SUICIDE_training_input.xlsx!A446&lt;&gt;"",SUICIDE_training_input.xlsx!A446,"")</v>
      </c>
      <c r="C539" t="str">
        <f t="shared" si="268"/>
        <v>=IF(IQ_training_input.xlsx!A446&lt;&gt;"",IQ_training_input.xlsx!A446,"")</v>
      </c>
      <c r="D539" t="str">
        <f t="shared" si="268"/>
        <v>=IF(AMBIG_training_input.xlsx!A446&lt;&gt;"",AMBIG_training_input.xlsx!A446,"")</v>
      </c>
      <c r="E539" t="str">
        <f t="shared" si="268"/>
        <v>=IF(EGODYST_training_input.xlsx!A446&lt;&gt;"",EGODYST_training_input.xlsx!A446,"")</v>
      </c>
      <c r="F539" t="str">
        <f t="shared" si="268"/>
        <v>=IF(AUTISM_training_input.xlsx!A446&lt;&gt;"",AUTISM_training_input.xlsx!A446,"")</v>
      </c>
      <c r="G539" t="str">
        <f t="shared" si="268"/>
        <v>=IF(IDENTITY_training_input.xlsx!A446&lt;&gt;"",IDENTITY_training_input.xlsx!A446,"")</v>
      </c>
      <c r="H539" t="str">
        <f t="shared" si="268"/>
        <v>=IF(SELFDIR_training_input.xlsx!A446&lt;&gt;"",SELFDIR_training_input.xlsx!A446,"")</v>
      </c>
      <c r="I539" t="str">
        <f t="shared" si="268"/>
        <v>=IF(EMPATHY_training_input.xlsx!A446&lt;&gt;"",EMPATHY_training_input.xlsx!A446,"")</v>
      </c>
      <c r="J539" t="str">
        <f t="shared" si="268"/>
        <v>=IF(INTIMACY_training_input.xlsx!A446&lt;&gt;"",INTIMACY_training_input.xlsx!A446,"")</v>
      </c>
      <c r="K539" t="str">
        <f t="shared" si="268"/>
        <v>=IF(ACUTE_training_input.xlsx!A446&lt;&gt;"",ACUTE_training_input.xlsx!A446,"")</v>
      </c>
      <c r="L539" t="str">
        <f t="shared" si="268"/>
        <v>=IF(CHRONIC_training_input.xlsx!A446&lt;&gt;"",CHRONIC_training_input.xlsx!A446,"")</v>
      </c>
      <c r="M539" t="str">
        <f t="shared" si="268"/>
        <v>=IF(TRAUMA_PAST_training_input.xlsx!A446&lt;&gt;"",TRAUMA_PAST_training_input.xlsx!A446,"")</v>
      </c>
      <c r="N539" t="str">
        <f t="shared" si="268"/>
        <v>=IF(TRAUMA_PRESENT_training_input.xlsx!A446&lt;&gt;"",TRAUMA_PRESENT_training_input.xlsx!A446,"")</v>
      </c>
      <c r="O539" t="str">
        <f t="shared" si="268"/>
        <v>=IF(HOPE_training_input.xlsx!A446&lt;&gt;"",HOPE_training_input.xlsx!A446,"")</v>
      </c>
      <c r="P539" t="str">
        <f t="shared" si="268"/>
        <v>=IF(SELFAFFICACY_training_input.xlsx!A446&lt;&gt;"",SELFAFFICACY_training_input.xlsx!A446,"")</v>
      </c>
      <c r="Q539" t="str">
        <f t="shared" si="268"/>
        <v>=IF(SELFESTEEM_training_input.xlsx!A446&lt;&gt;"",SELFESTEEM_training_input.xlsx!A446,"")</v>
      </c>
      <c r="R539" t="str">
        <f t="shared" si="268"/>
        <v>=IF(WELLBEING_training_input.xlsx!A446&lt;&gt;"",WELLBEING_training_input.xlsx!A446,"")</v>
      </c>
      <c r="S539" t="str">
        <f t="shared" si="268"/>
        <v>=IF(HYPER_training_input.xlsx!A446&lt;&gt;"",HYPER_training_input.xlsx!A446,"")</v>
      </c>
      <c r="T539" t="str">
        <f t="shared" si="268"/>
        <v>=IF(AGGR_training_input.xlsx!A446&lt;&gt;"",AGGR_training_input.xlsx!A446,"")</v>
      </c>
      <c r="U539" t="str">
        <f t="shared" si="268"/>
        <v>=IF(COND_PR_training_input.xlsx!A446&lt;&gt;"",COND_PR_training_input.xlsx!A446,"")</v>
      </c>
      <c r="V539" t="str">
        <f t="shared" si="268"/>
        <v>=IF(ANXIE_training_input.xlsx!A446&lt;&gt;"",ANXIE_training_input.xlsx!A446,"")</v>
      </c>
      <c r="W539" t="str">
        <f t="shared" si="268"/>
        <v>=IF(DEPR_training_input.xlsx!A446&lt;&gt;"",DEPR_training_input.xlsx!A446,"")</v>
      </c>
      <c r="X539" t="str">
        <f t="shared" si="268"/>
        <v>=IF(SOMAT_training_input.xlsx!A446&lt;&gt;"",SOMAT_training_input.xlsx!A446,"")</v>
      </c>
      <c r="Y539" t="str">
        <f t="shared" si="268"/>
        <v>=IF(ATYPI_training_input.xlsx!A446&lt;&gt;"",ATYPI_training_input.xlsx!A446,"")</v>
      </c>
      <c r="Z539" t="str">
        <f t="shared" si="268"/>
        <v>=IF(WITHD_training_input.xlsx!A446&lt;&gt;"",WITHD_training_input.xlsx!A446,"")</v>
      </c>
      <c r="AA539" t="str">
        <f t="shared" si="268"/>
        <v>=IF(ATTE_PR_training_input.xlsx!A446&lt;&gt;"",ATTE_PR_training_input.xlsx!A446,"")</v>
      </c>
      <c r="AB539" t="str">
        <f t="shared" si="268"/>
        <v>=IF(ANG_CONT_training_input.xlsx!A446&lt;&gt;"",ANG_CONT_training_input.xlsx!A446,"")</v>
      </c>
      <c r="AC539" t="str">
        <f t="shared" si="268"/>
        <v>=IF(DEV_SOC_DIS_training_input.xlsx!A446&lt;&gt;"",DEV_SOC_DIS_training_input.xlsx!A446,"")</v>
      </c>
      <c r="AD539" t="str">
        <f t="shared" si="268"/>
        <v>=IF(BULLY_training_input.xlsx!A446&lt;&gt;"",BULLY_training_input.xlsx!A446,"")</v>
      </c>
      <c r="AE539" t="str">
        <f t="shared" si="268"/>
        <v>=IF(EMOT_SELF_C_training_input.xlsx!A446&lt;&gt;"",EMOT_SELF_C_training_input.xlsx!A446,"")</v>
      </c>
      <c r="AF539" t="str">
        <f t="shared" si="268"/>
        <v>=IF(EXE_FUN_training_input.xlsx!A446&lt;&gt;"",EXE_FUN_training_input.xlsx!A446,"")</v>
      </c>
      <c r="AG539" t="str">
        <f t="shared" si="268"/>
        <v>=IF(MANIA_training_input.xlsx!A446&lt;&gt;"",MANIA_training_input.xlsx!A446,"")</v>
      </c>
      <c r="AH539" t="str">
        <f t="shared" si="268"/>
        <v>=IF(NEG_EMOT_training_input.xlsx!A446&lt;&gt;"",NEG_EMOT_training_input.xlsx!A446,"")</v>
      </c>
      <c r="AI539" t="str">
        <f t="shared" si="268"/>
        <v>=IF(ADAPT_training_input.xlsx!A446&lt;&gt;"",ADAPT_training_input.xlsx!A446,"")</v>
      </c>
      <c r="AJ539" t="str">
        <f t="shared" si="268"/>
        <v>=IF(SOC_SK_training_input.xlsx!A446&lt;&gt;"",SOC_SK_training_input.xlsx!A446,"")</v>
      </c>
      <c r="AK539" t="str">
        <f t="shared" si="268"/>
        <v>=IF(LEAD_training_input.xlsx!A446&lt;&gt;"",LEAD_training_input.xlsx!A446,"")</v>
      </c>
      <c r="AL539" t="str">
        <f t="shared" si="268"/>
        <v>=IF(ACT_DAIL_training_input.xlsx!A446&lt;&gt;"",ACT_DAIL_training_input.xlsx!A446,"")</v>
      </c>
      <c r="AM539" t="str">
        <f t="shared" si="268"/>
        <v>=IF(FUN_COM_training_input.xlsx!A446&lt;&gt;"",FUN_COM_training_input.xlsx!A446,"")</v>
      </c>
      <c r="AN539" t="str">
        <f t="shared" si="268"/>
        <v>=IF(RESILI_training_input.xlsx!A446&lt;&gt;"",RESILI_training_input.xlsx!A446,"")</v>
      </c>
      <c r="AO539" t="str">
        <f t="shared" si="268"/>
        <v>=IF(SEL_training_input.xlsx!A446&lt;&gt;"",SEL_training_input.xlsx!A446,"")</v>
      </c>
      <c r="AP539" t="str">
        <f t="shared" si="268"/>
        <v>=IF(SEV_training_input.xlsx!A446&lt;&gt;"",SEV_training_input.xlsx!A446,"")</v>
      </c>
      <c r="AQ539" t="str">
        <f t="shared" si="268"/>
        <v>=IF(ANHEDONIA_training_input.xlsx!A446&lt;&gt;"",ANHEDONIA_training_input.xlsx!A446,"")</v>
      </c>
      <c r="AR539" t="str">
        <f t="shared" si="268"/>
        <v>=IF(ANXIOUSNESS_training_input.xlsx!A446&lt;&gt;"",ANXIOUSNESS_training_input.xlsx!A446,"")</v>
      </c>
      <c r="AS539" t="str">
        <f t="shared" si="268"/>
        <v>=IF(ATTENTION_SEEKING_training_input.xlsx!A446&lt;&gt;"",ATTENTION_SEEKING_training_input.xlsx!A446,"")</v>
      </c>
      <c r="AT539" t="str">
        <f t="shared" si="268"/>
        <v>=IF(CALLOUSNESS_training_input.xlsx!A446&lt;&gt;"",CALLOUSNESS_training_input.xlsx!A446,"")</v>
      </c>
      <c r="AU539" t="str">
        <f t="shared" si="268"/>
        <v>=IF(DECEITFULNESS_training_input.xlsx!A446&lt;&gt;"",DECEITFULNESS_training_input.xlsx!A446,"")</v>
      </c>
      <c r="AV539" t="str">
        <f t="shared" si="268"/>
        <v>=IF(DEPRESSIVITY_training_input.xlsx!A446&lt;&gt;"",DEPRESSIVITY_training_input.xlsx!A446,"")</v>
      </c>
      <c r="AW539" t="str">
        <f t="shared" si="268"/>
        <v>=IF(DISTRACTIBILITY_training_input.xlsx!A446&lt;&gt;"",DISTRACTIBILITY_training_input.xlsx!A446,"")</v>
      </c>
      <c r="AX539" t="str">
        <f t="shared" si="268"/>
        <v>=IF(ECCENTRICITY_training_input.xlsx!A446&lt;&gt;"",ECCENTRICITY_training_input.xlsx!A446,"")</v>
      </c>
      <c r="AY539" t="str">
        <f t="shared" si="268"/>
        <v>=IF(EMOTIONAL_LABILITY_training_input.xlsx!A446&lt;&gt;"",EMOTIONAL_LABILITY_training_input.xlsx!A446,"")</v>
      </c>
      <c r="AZ539" t="str">
        <f t="shared" si="268"/>
        <v>=IF(GRANDIOSITY_training_input.xlsx!A446&lt;&gt;"",GRANDIOSITY_training_input.xlsx!A446,"")</v>
      </c>
      <c r="BA539" t="str">
        <f t="shared" si="268"/>
        <v>=IF(HOSTILITY_training_input.xlsx!A446&lt;&gt;"",HOSTILITY_training_input.xlsx!A446,"")</v>
      </c>
      <c r="BB539" t="str">
        <f t="shared" si="268"/>
        <v>=IF(IMPULSIVITY_training_input.xlsx!A446&lt;&gt;"",IMPULSIVITY_training_input.xlsx!A446,"")</v>
      </c>
      <c r="BC539" t="str">
        <f t="shared" si="268"/>
        <v>=IF(INTIMACY_AVOIDANCE_training_input.xlsx!A446&lt;&gt;"",INTIMACY_AVOIDANCE_training_input.xlsx!A446,"")</v>
      </c>
      <c r="BD539" t="str">
        <f t="shared" si="268"/>
        <v>=IF(IRRESPONSIBILITY_training_input.xlsx!A446&lt;&gt;"",IRRESPONSIBILITY_training_input.xlsx!A446,"")</v>
      </c>
      <c r="BE539" t="str">
        <f t="shared" si="268"/>
        <v>=IF(MANIPULATIVENESS_training_input.xlsx!A446&lt;&gt;"",MANIPULATIVENESS_training_input.xlsx!A446,"")</v>
      </c>
      <c r="BF539" t="str">
        <f t="shared" si="268"/>
        <v>=IF(PERCEPTUAL_DYSREGULATION_training_input.xlsx!A446&lt;&gt;"",PERCEPTUAL_DYSREGULATION_training_input.xlsx!A446,"")</v>
      </c>
      <c r="BG539" t="str">
        <f t="shared" si="268"/>
        <v>=IF(PERSEVERATION_training_input.xlsx!A446&lt;&gt;"",PERSEVERATION_training_input.xlsx!A446,"")</v>
      </c>
      <c r="BH539" t="str">
        <f t="shared" si="268"/>
        <v>=IF(RESTRICTED_AFFECTIVITY_training_input.xlsx!A446&lt;&gt;"",RESTRICTED_AFFECTIVITY_training_input.xlsx!A446,"")</v>
      </c>
      <c r="BI539" t="str">
        <f t="shared" si="268"/>
        <v>=IF(RIGID_PERFECTIONISM_training_input.xlsx!A446&lt;&gt;"",RIGID_PERFECTIONISM_training_input.xlsx!A446,"")</v>
      </c>
      <c r="BJ539" t="str">
        <f t="shared" si="268"/>
        <v>=IF(RISK_TAKING_training_input.xlsx!A446&lt;&gt;"",RISK_TAKING_training_input.xlsx!A446,"")</v>
      </c>
      <c r="BK539" t="str">
        <f t="shared" si="268"/>
        <v>=IF(SEPARATION_INSECURITY_training_input.xlsx!A446&lt;&gt;"",SEPARATION_INSECURITY_training_input.xlsx!A446,"")</v>
      </c>
      <c r="BL539" t="str">
        <f t="shared" si="268"/>
        <v>=IF(SUBMISSIVENESS_training_input.xlsx!A446&lt;&gt;"",SUBMISSIVENESS_training_input.xlsx!A446,"")</v>
      </c>
      <c r="BM539" t="str">
        <f t="shared" si="268"/>
        <v>=IF(SUSPICIOUSNESS_training_input.xlsx!A446&lt;&gt;"",SUSPICIOUSNESS_training_input.xlsx!A446,"")</v>
      </c>
      <c r="BN539" t="str">
        <f t="shared" si="268"/>
        <v>=IF(UNUSUAL_BELIEFS_training_input.xlsx!A446&lt;&gt;"",UNUSUAL_BELIEFS_training_input.xlsx!A446,"")</v>
      </c>
      <c r="BO539" t="str">
        <f t="shared" si="267"/>
        <v>=IF(WITHDRAWAL_training_input.xlsx!A446&lt;&gt;"",WITHDRAWAL_training_input.xlsx!A446,"")</v>
      </c>
      <c r="BP539" t="str">
        <f t="shared" si="267"/>
        <v>=IF(ACT_training_input.xlsx!A446&lt;&gt;"",ACT_training_input.xlsx!A446,"")</v>
      </c>
      <c r="BQ539" t="str">
        <f t="shared" si="267"/>
        <v>=IF(DSP_training_input.xlsx!A446&lt;&gt;"",DSP_training_input.xlsx!A446,"")</v>
      </c>
      <c r="BR539" t="str">
        <f t="shared" si="267"/>
        <v>=IF(PAG_training_input.xlsx!A446&lt;&gt;"",PAG_training_input.xlsx!A446,"")</v>
      </c>
      <c r="BS539" t="str">
        <f t="shared" si="267"/>
        <v>=IF(PRO_training_input.xlsx!A446&lt;&gt;"",PRO_training_input.xlsx!A446,"")</v>
      </c>
      <c r="BT539" t="str">
        <f t="shared" si="267"/>
        <v>=IF(SPL_training_input.xlsx!A446&lt;&gt;"",SPL_training_input.xlsx!A446,"")</v>
      </c>
      <c r="BU539" t="str">
        <f t="shared" si="267"/>
        <v>=IF(WDR_training_input.xlsx!A446&lt;&gt;"",WDR_training_input.xlsx!A446,"")</v>
      </c>
      <c r="BV539" t="str">
        <f t="shared" si="267"/>
        <v>=IF(CON_training_input.xlsx!A446&lt;&gt;"",CON_training_input.xlsx!A446,"")</v>
      </c>
      <c r="BW539" t="str">
        <f t="shared" si="267"/>
        <v>=IF(DSC_training_input.xlsx!A446&lt;&gt;"",DSC_training_input.xlsx!A446,"")</v>
      </c>
      <c r="BX539" t="str">
        <f t="shared" si="267"/>
        <v>=IF(FAN_training_input.xlsx!A446&lt;&gt;"",FAN_training_input.xlsx!A446,"")</v>
      </c>
      <c r="BY539" t="str">
        <f t="shared" si="267"/>
        <v>=IF(OMN_training_input.xlsx!A446&lt;&gt;"",OMN_training_input.xlsx!A446,"")</v>
      </c>
      <c r="BZ539" t="str">
        <f t="shared" si="267"/>
        <v>=IF(REP_training_input.xlsx!A446&lt;&gt;"",REP_training_input.xlsx!A446,"")</v>
      </c>
      <c r="CA539" t="str">
        <f t="shared" si="267"/>
        <v>=IF(SOM_training_input.xlsx!A446&lt;&gt;"",SOM_training_input.xlsx!A446,"")</v>
      </c>
      <c r="CB539" t="str">
        <f t="shared" si="267"/>
        <v>=IF(SUB_training_input.xlsx!A446&lt;&gt;"",SUB_training_input.xlsx!A446,"")</v>
      </c>
      <c r="CC539" t="str">
        <f t="shared" si="267"/>
        <v>=IF(UND_training_input.xlsx!A446&lt;&gt;"",UND_training_input.xlsx!A446,"")</v>
      </c>
      <c r="CD539" t="str">
        <f t="shared" si="267"/>
        <v>=IF(ALT_training_input.xlsx!A446&lt;&gt;"",ALT_training_input.xlsx!A446,"")</v>
      </c>
      <c r="CE539" t="str">
        <f t="shared" si="267"/>
        <v>=IF(HUM_training_input.xlsx!A446&lt;&gt;"",HUM_training_input.xlsx!A446,"")</v>
      </c>
      <c r="CF539" t="str">
        <f t="shared" si="267"/>
        <v>=IF(IDL_training_input.xlsx!A446&lt;&gt;"",IDL_training_input.xlsx!A446,"")</v>
      </c>
      <c r="CG539" t="str">
        <f t="shared" si="267"/>
        <v>=IF(RFM_training_input.xlsx!A446&lt;&gt;"",RFM_training_input.xlsx!A446,"")</v>
      </c>
      <c r="CH539" t="str">
        <f t="shared" si="267"/>
        <v>=IF(DN_training_input.xlsx!A446&lt;&gt;"",DN_training_input.xlsx!A446,"")</v>
      </c>
      <c r="CI539" t="str">
        <f t="shared" si="267"/>
        <v>=IF(INT_training_input.xlsx!A446&lt;&gt;"",INT_training_input.xlsx!A446,"")</v>
      </c>
      <c r="CJ539" t="str">
        <f t="shared" si="267"/>
        <v>=IF(SUP_training_input.xlsx!A446&lt;&gt;"",SUP_training_input.xlsx!A446,"")</v>
      </c>
      <c r="CK539" t="str">
        <f t="shared" si="267"/>
        <v>=IF(ANT_training_input.xlsx!A446&lt;&gt;"",ANT_training_input.xlsx!A446,"")</v>
      </c>
      <c r="CL539" t="str">
        <f t="shared" si="267"/>
        <v>=IF(ISO_training_input.xlsx!A446&lt;&gt;"",ISO_training_input.xlsx!A446,"")</v>
      </c>
    </row>
    <row r="540" spans="1:90">
      <c r="A540">
        <v>447</v>
      </c>
      <c r="B540" t="str">
        <f t="shared" si="238"/>
        <v>=IF(SUICIDE_training_input.xlsx!A447&lt;&gt;"",SUICIDE_training_input.xlsx!A447,"")</v>
      </c>
      <c r="C540" t="str">
        <f t="shared" si="268"/>
        <v>=IF(IQ_training_input.xlsx!A447&lt;&gt;"",IQ_training_input.xlsx!A447,"")</v>
      </c>
      <c r="D540" t="str">
        <f t="shared" si="268"/>
        <v>=IF(AMBIG_training_input.xlsx!A447&lt;&gt;"",AMBIG_training_input.xlsx!A447,"")</v>
      </c>
      <c r="E540" t="str">
        <f t="shared" si="268"/>
        <v>=IF(EGODYST_training_input.xlsx!A447&lt;&gt;"",EGODYST_training_input.xlsx!A447,"")</v>
      </c>
      <c r="F540" t="str">
        <f t="shared" si="268"/>
        <v>=IF(AUTISM_training_input.xlsx!A447&lt;&gt;"",AUTISM_training_input.xlsx!A447,"")</v>
      </c>
      <c r="G540" t="str">
        <f t="shared" si="268"/>
        <v>=IF(IDENTITY_training_input.xlsx!A447&lt;&gt;"",IDENTITY_training_input.xlsx!A447,"")</v>
      </c>
      <c r="H540" t="str">
        <f t="shared" si="268"/>
        <v>=IF(SELFDIR_training_input.xlsx!A447&lt;&gt;"",SELFDIR_training_input.xlsx!A447,"")</v>
      </c>
      <c r="I540" t="str">
        <f t="shared" si="268"/>
        <v>=IF(EMPATHY_training_input.xlsx!A447&lt;&gt;"",EMPATHY_training_input.xlsx!A447,"")</v>
      </c>
      <c r="J540" t="str">
        <f t="shared" si="268"/>
        <v>=IF(INTIMACY_training_input.xlsx!A447&lt;&gt;"",INTIMACY_training_input.xlsx!A447,"")</v>
      </c>
      <c r="K540" t="str">
        <f t="shared" si="268"/>
        <v>=IF(ACUTE_training_input.xlsx!A447&lt;&gt;"",ACUTE_training_input.xlsx!A447,"")</v>
      </c>
      <c r="L540" t="str">
        <f t="shared" si="268"/>
        <v>=IF(CHRONIC_training_input.xlsx!A447&lt;&gt;"",CHRONIC_training_input.xlsx!A447,"")</v>
      </c>
      <c r="M540" t="str">
        <f t="shared" si="268"/>
        <v>=IF(TRAUMA_PAST_training_input.xlsx!A447&lt;&gt;"",TRAUMA_PAST_training_input.xlsx!A447,"")</v>
      </c>
      <c r="N540" t="str">
        <f t="shared" si="268"/>
        <v>=IF(TRAUMA_PRESENT_training_input.xlsx!A447&lt;&gt;"",TRAUMA_PRESENT_training_input.xlsx!A447,"")</v>
      </c>
      <c r="O540" t="str">
        <f t="shared" si="268"/>
        <v>=IF(HOPE_training_input.xlsx!A447&lt;&gt;"",HOPE_training_input.xlsx!A447,"")</v>
      </c>
      <c r="P540" t="str">
        <f t="shared" si="268"/>
        <v>=IF(SELFAFFICACY_training_input.xlsx!A447&lt;&gt;"",SELFAFFICACY_training_input.xlsx!A447,"")</v>
      </c>
      <c r="Q540" t="str">
        <f t="shared" si="268"/>
        <v>=IF(SELFESTEEM_training_input.xlsx!A447&lt;&gt;"",SELFESTEEM_training_input.xlsx!A447,"")</v>
      </c>
      <c r="R540" t="str">
        <f t="shared" si="268"/>
        <v>=IF(WELLBEING_training_input.xlsx!A447&lt;&gt;"",WELLBEING_training_input.xlsx!A447,"")</v>
      </c>
      <c r="S540" t="str">
        <f t="shared" si="268"/>
        <v>=IF(HYPER_training_input.xlsx!A447&lt;&gt;"",HYPER_training_input.xlsx!A447,"")</v>
      </c>
      <c r="T540" t="str">
        <f t="shared" si="268"/>
        <v>=IF(AGGR_training_input.xlsx!A447&lt;&gt;"",AGGR_training_input.xlsx!A447,"")</v>
      </c>
      <c r="U540" t="str">
        <f t="shared" si="268"/>
        <v>=IF(COND_PR_training_input.xlsx!A447&lt;&gt;"",COND_PR_training_input.xlsx!A447,"")</v>
      </c>
      <c r="V540" t="str">
        <f t="shared" si="268"/>
        <v>=IF(ANXIE_training_input.xlsx!A447&lt;&gt;"",ANXIE_training_input.xlsx!A447,"")</v>
      </c>
      <c r="W540" t="str">
        <f t="shared" si="268"/>
        <v>=IF(DEPR_training_input.xlsx!A447&lt;&gt;"",DEPR_training_input.xlsx!A447,"")</v>
      </c>
      <c r="X540" t="str">
        <f t="shared" si="268"/>
        <v>=IF(SOMAT_training_input.xlsx!A447&lt;&gt;"",SOMAT_training_input.xlsx!A447,"")</v>
      </c>
      <c r="Y540" t="str">
        <f t="shared" si="268"/>
        <v>=IF(ATYPI_training_input.xlsx!A447&lt;&gt;"",ATYPI_training_input.xlsx!A447,"")</v>
      </c>
      <c r="Z540" t="str">
        <f t="shared" si="268"/>
        <v>=IF(WITHD_training_input.xlsx!A447&lt;&gt;"",WITHD_training_input.xlsx!A447,"")</v>
      </c>
      <c r="AA540" t="str">
        <f t="shared" si="268"/>
        <v>=IF(ATTE_PR_training_input.xlsx!A447&lt;&gt;"",ATTE_PR_training_input.xlsx!A447,"")</v>
      </c>
      <c r="AB540" t="str">
        <f t="shared" si="268"/>
        <v>=IF(ANG_CONT_training_input.xlsx!A447&lt;&gt;"",ANG_CONT_training_input.xlsx!A447,"")</v>
      </c>
      <c r="AC540" t="str">
        <f t="shared" si="268"/>
        <v>=IF(DEV_SOC_DIS_training_input.xlsx!A447&lt;&gt;"",DEV_SOC_DIS_training_input.xlsx!A447,"")</v>
      </c>
      <c r="AD540" t="str">
        <f t="shared" si="268"/>
        <v>=IF(BULLY_training_input.xlsx!A447&lt;&gt;"",BULLY_training_input.xlsx!A447,"")</v>
      </c>
      <c r="AE540" t="str">
        <f t="shared" si="268"/>
        <v>=IF(EMOT_SELF_C_training_input.xlsx!A447&lt;&gt;"",EMOT_SELF_C_training_input.xlsx!A447,"")</v>
      </c>
      <c r="AF540" t="str">
        <f t="shared" si="268"/>
        <v>=IF(EXE_FUN_training_input.xlsx!A447&lt;&gt;"",EXE_FUN_training_input.xlsx!A447,"")</v>
      </c>
      <c r="AG540" t="str">
        <f t="shared" si="268"/>
        <v>=IF(MANIA_training_input.xlsx!A447&lt;&gt;"",MANIA_training_input.xlsx!A447,"")</v>
      </c>
      <c r="AH540" t="str">
        <f t="shared" si="268"/>
        <v>=IF(NEG_EMOT_training_input.xlsx!A447&lt;&gt;"",NEG_EMOT_training_input.xlsx!A447,"")</v>
      </c>
      <c r="AI540" t="str">
        <f t="shared" si="268"/>
        <v>=IF(ADAPT_training_input.xlsx!A447&lt;&gt;"",ADAPT_training_input.xlsx!A447,"")</v>
      </c>
      <c r="AJ540" t="str">
        <f t="shared" si="268"/>
        <v>=IF(SOC_SK_training_input.xlsx!A447&lt;&gt;"",SOC_SK_training_input.xlsx!A447,"")</v>
      </c>
      <c r="AK540" t="str">
        <f t="shared" si="268"/>
        <v>=IF(LEAD_training_input.xlsx!A447&lt;&gt;"",LEAD_training_input.xlsx!A447,"")</v>
      </c>
      <c r="AL540" t="str">
        <f t="shared" si="268"/>
        <v>=IF(ACT_DAIL_training_input.xlsx!A447&lt;&gt;"",ACT_DAIL_training_input.xlsx!A447,"")</v>
      </c>
      <c r="AM540" t="str">
        <f t="shared" si="268"/>
        <v>=IF(FUN_COM_training_input.xlsx!A447&lt;&gt;"",FUN_COM_training_input.xlsx!A447,"")</v>
      </c>
      <c r="AN540" t="str">
        <f t="shared" si="268"/>
        <v>=IF(RESILI_training_input.xlsx!A447&lt;&gt;"",RESILI_training_input.xlsx!A447,"")</v>
      </c>
      <c r="AO540" t="str">
        <f t="shared" si="268"/>
        <v>=IF(SEL_training_input.xlsx!A447&lt;&gt;"",SEL_training_input.xlsx!A447,"")</v>
      </c>
      <c r="AP540" t="str">
        <f t="shared" si="268"/>
        <v>=IF(SEV_training_input.xlsx!A447&lt;&gt;"",SEV_training_input.xlsx!A447,"")</v>
      </c>
      <c r="AQ540" t="str">
        <f t="shared" si="268"/>
        <v>=IF(ANHEDONIA_training_input.xlsx!A447&lt;&gt;"",ANHEDONIA_training_input.xlsx!A447,"")</v>
      </c>
      <c r="AR540" t="str">
        <f t="shared" si="268"/>
        <v>=IF(ANXIOUSNESS_training_input.xlsx!A447&lt;&gt;"",ANXIOUSNESS_training_input.xlsx!A447,"")</v>
      </c>
      <c r="AS540" t="str">
        <f t="shared" si="268"/>
        <v>=IF(ATTENTION_SEEKING_training_input.xlsx!A447&lt;&gt;"",ATTENTION_SEEKING_training_input.xlsx!A447,"")</v>
      </c>
      <c r="AT540" t="str">
        <f t="shared" si="268"/>
        <v>=IF(CALLOUSNESS_training_input.xlsx!A447&lt;&gt;"",CALLOUSNESS_training_input.xlsx!A447,"")</v>
      </c>
      <c r="AU540" t="str">
        <f t="shared" si="268"/>
        <v>=IF(DECEITFULNESS_training_input.xlsx!A447&lt;&gt;"",DECEITFULNESS_training_input.xlsx!A447,"")</v>
      </c>
      <c r="AV540" t="str">
        <f t="shared" si="268"/>
        <v>=IF(DEPRESSIVITY_training_input.xlsx!A447&lt;&gt;"",DEPRESSIVITY_training_input.xlsx!A447,"")</v>
      </c>
      <c r="AW540" t="str">
        <f t="shared" si="268"/>
        <v>=IF(DISTRACTIBILITY_training_input.xlsx!A447&lt;&gt;"",DISTRACTIBILITY_training_input.xlsx!A447,"")</v>
      </c>
      <c r="AX540" t="str">
        <f t="shared" si="268"/>
        <v>=IF(ECCENTRICITY_training_input.xlsx!A447&lt;&gt;"",ECCENTRICITY_training_input.xlsx!A447,"")</v>
      </c>
      <c r="AY540" t="str">
        <f t="shared" si="268"/>
        <v>=IF(EMOTIONAL_LABILITY_training_input.xlsx!A447&lt;&gt;"",EMOTIONAL_LABILITY_training_input.xlsx!A447,"")</v>
      </c>
      <c r="AZ540" t="str">
        <f t="shared" si="268"/>
        <v>=IF(GRANDIOSITY_training_input.xlsx!A447&lt;&gt;"",GRANDIOSITY_training_input.xlsx!A447,"")</v>
      </c>
      <c r="BA540" t="str">
        <f t="shared" si="268"/>
        <v>=IF(HOSTILITY_training_input.xlsx!A447&lt;&gt;"",HOSTILITY_training_input.xlsx!A447,"")</v>
      </c>
      <c r="BB540" t="str">
        <f t="shared" si="268"/>
        <v>=IF(IMPULSIVITY_training_input.xlsx!A447&lt;&gt;"",IMPULSIVITY_training_input.xlsx!A447,"")</v>
      </c>
      <c r="BC540" t="str">
        <f t="shared" si="268"/>
        <v>=IF(INTIMACY_AVOIDANCE_training_input.xlsx!A447&lt;&gt;"",INTIMACY_AVOIDANCE_training_input.xlsx!A447,"")</v>
      </c>
      <c r="BD540" t="str">
        <f t="shared" si="268"/>
        <v>=IF(IRRESPONSIBILITY_training_input.xlsx!A447&lt;&gt;"",IRRESPONSIBILITY_training_input.xlsx!A447,"")</v>
      </c>
      <c r="BE540" t="str">
        <f t="shared" si="268"/>
        <v>=IF(MANIPULATIVENESS_training_input.xlsx!A447&lt;&gt;"",MANIPULATIVENESS_training_input.xlsx!A447,"")</v>
      </c>
      <c r="BF540" t="str">
        <f t="shared" si="268"/>
        <v>=IF(PERCEPTUAL_DYSREGULATION_training_input.xlsx!A447&lt;&gt;"",PERCEPTUAL_DYSREGULATION_training_input.xlsx!A447,"")</v>
      </c>
      <c r="BG540" t="str">
        <f t="shared" si="268"/>
        <v>=IF(PERSEVERATION_training_input.xlsx!A447&lt;&gt;"",PERSEVERATION_training_input.xlsx!A447,"")</v>
      </c>
      <c r="BH540" t="str">
        <f t="shared" si="268"/>
        <v>=IF(RESTRICTED_AFFECTIVITY_training_input.xlsx!A447&lt;&gt;"",RESTRICTED_AFFECTIVITY_training_input.xlsx!A447,"")</v>
      </c>
      <c r="BI540" t="str">
        <f t="shared" si="268"/>
        <v>=IF(RIGID_PERFECTIONISM_training_input.xlsx!A447&lt;&gt;"",RIGID_PERFECTIONISM_training_input.xlsx!A447,"")</v>
      </c>
      <c r="BJ540" t="str">
        <f t="shared" si="268"/>
        <v>=IF(RISK_TAKING_training_input.xlsx!A447&lt;&gt;"",RISK_TAKING_training_input.xlsx!A447,"")</v>
      </c>
      <c r="BK540" t="str">
        <f t="shared" si="268"/>
        <v>=IF(SEPARATION_INSECURITY_training_input.xlsx!A447&lt;&gt;"",SEPARATION_INSECURITY_training_input.xlsx!A447,"")</v>
      </c>
      <c r="BL540" t="str">
        <f t="shared" si="268"/>
        <v>=IF(SUBMISSIVENESS_training_input.xlsx!A447&lt;&gt;"",SUBMISSIVENESS_training_input.xlsx!A447,"")</v>
      </c>
      <c r="BM540" t="str">
        <f t="shared" si="268"/>
        <v>=IF(SUSPICIOUSNESS_training_input.xlsx!A447&lt;&gt;"",SUSPICIOUSNESS_training_input.xlsx!A447,"")</v>
      </c>
      <c r="BN540" t="str">
        <f t="shared" ref="BN540:CL547" si="269">CONCATENATE($A$11,BN$1,$A$12,$A540,$A$13,BN$1,$A$14,$A540,$A$15)</f>
        <v>=IF(UNUSUAL_BELIEFS_training_input.xlsx!A447&lt;&gt;"",UNUSUAL_BELIEFS_training_input.xlsx!A447,"")</v>
      </c>
      <c r="BO540" t="str">
        <f t="shared" si="269"/>
        <v>=IF(WITHDRAWAL_training_input.xlsx!A447&lt;&gt;"",WITHDRAWAL_training_input.xlsx!A447,"")</v>
      </c>
      <c r="BP540" t="str">
        <f t="shared" si="269"/>
        <v>=IF(ACT_training_input.xlsx!A447&lt;&gt;"",ACT_training_input.xlsx!A447,"")</v>
      </c>
      <c r="BQ540" t="str">
        <f t="shared" si="269"/>
        <v>=IF(DSP_training_input.xlsx!A447&lt;&gt;"",DSP_training_input.xlsx!A447,"")</v>
      </c>
      <c r="BR540" t="str">
        <f t="shared" si="269"/>
        <v>=IF(PAG_training_input.xlsx!A447&lt;&gt;"",PAG_training_input.xlsx!A447,"")</v>
      </c>
      <c r="BS540" t="str">
        <f t="shared" si="269"/>
        <v>=IF(PRO_training_input.xlsx!A447&lt;&gt;"",PRO_training_input.xlsx!A447,"")</v>
      </c>
      <c r="BT540" t="str">
        <f t="shared" si="269"/>
        <v>=IF(SPL_training_input.xlsx!A447&lt;&gt;"",SPL_training_input.xlsx!A447,"")</v>
      </c>
      <c r="BU540" t="str">
        <f t="shared" si="269"/>
        <v>=IF(WDR_training_input.xlsx!A447&lt;&gt;"",WDR_training_input.xlsx!A447,"")</v>
      </c>
      <c r="BV540" t="str">
        <f t="shared" si="269"/>
        <v>=IF(CON_training_input.xlsx!A447&lt;&gt;"",CON_training_input.xlsx!A447,"")</v>
      </c>
      <c r="BW540" t="str">
        <f t="shared" si="269"/>
        <v>=IF(DSC_training_input.xlsx!A447&lt;&gt;"",DSC_training_input.xlsx!A447,"")</v>
      </c>
      <c r="BX540" t="str">
        <f t="shared" si="269"/>
        <v>=IF(FAN_training_input.xlsx!A447&lt;&gt;"",FAN_training_input.xlsx!A447,"")</v>
      </c>
      <c r="BY540" t="str">
        <f t="shared" si="269"/>
        <v>=IF(OMN_training_input.xlsx!A447&lt;&gt;"",OMN_training_input.xlsx!A447,"")</v>
      </c>
      <c r="BZ540" t="str">
        <f t="shared" si="269"/>
        <v>=IF(REP_training_input.xlsx!A447&lt;&gt;"",REP_training_input.xlsx!A447,"")</v>
      </c>
      <c r="CA540" t="str">
        <f t="shared" si="269"/>
        <v>=IF(SOM_training_input.xlsx!A447&lt;&gt;"",SOM_training_input.xlsx!A447,"")</v>
      </c>
      <c r="CB540" t="str">
        <f t="shared" si="269"/>
        <v>=IF(SUB_training_input.xlsx!A447&lt;&gt;"",SUB_training_input.xlsx!A447,"")</v>
      </c>
      <c r="CC540" t="str">
        <f t="shared" si="269"/>
        <v>=IF(UND_training_input.xlsx!A447&lt;&gt;"",UND_training_input.xlsx!A447,"")</v>
      </c>
      <c r="CD540" t="str">
        <f t="shared" si="269"/>
        <v>=IF(ALT_training_input.xlsx!A447&lt;&gt;"",ALT_training_input.xlsx!A447,"")</v>
      </c>
      <c r="CE540" t="str">
        <f t="shared" si="269"/>
        <v>=IF(HUM_training_input.xlsx!A447&lt;&gt;"",HUM_training_input.xlsx!A447,"")</v>
      </c>
      <c r="CF540" t="str">
        <f t="shared" si="269"/>
        <v>=IF(IDL_training_input.xlsx!A447&lt;&gt;"",IDL_training_input.xlsx!A447,"")</v>
      </c>
      <c r="CG540" t="str">
        <f t="shared" si="269"/>
        <v>=IF(RFM_training_input.xlsx!A447&lt;&gt;"",RFM_training_input.xlsx!A447,"")</v>
      </c>
      <c r="CH540" t="str">
        <f t="shared" si="269"/>
        <v>=IF(DN_training_input.xlsx!A447&lt;&gt;"",DN_training_input.xlsx!A447,"")</v>
      </c>
      <c r="CI540" t="str">
        <f t="shared" si="269"/>
        <v>=IF(INT_training_input.xlsx!A447&lt;&gt;"",INT_training_input.xlsx!A447,"")</v>
      </c>
      <c r="CJ540" t="str">
        <f t="shared" si="269"/>
        <v>=IF(SUP_training_input.xlsx!A447&lt;&gt;"",SUP_training_input.xlsx!A447,"")</v>
      </c>
      <c r="CK540" t="str">
        <f t="shared" si="269"/>
        <v>=IF(ANT_training_input.xlsx!A447&lt;&gt;"",ANT_training_input.xlsx!A447,"")</v>
      </c>
      <c r="CL540" t="str">
        <f t="shared" si="269"/>
        <v>=IF(ISO_training_input.xlsx!A447&lt;&gt;"",ISO_training_input.xlsx!A447,"")</v>
      </c>
    </row>
    <row r="541" spans="1:90">
      <c r="A541">
        <v>448</v>
      </c>
      <c r="B541" t="str">
        <f t="shared" si="238"/>
        <v>=IF(SUICIDE_training_input.xlsx!A448&lt;&gt;"",SUICIDE_training_input.xlsx!A448,"")</v>
      </c>
      <c r="C541" t="str">
        <f t="shared" ref="C541:BN544" si="270">CONCATENATE($A$11,C$1,$A$12,$A541,$A$13,C$1,$A$14,$A541,$A$15)</f>
        <v>=IF(IQ_training_input.xlsx!A448&lt;&gt;"",IQ_training_input.xlsx!A448,"")</v>
      </c>
      <c r="D541" t="str">
        <f t="shared" si="270"/>
        <v>=IF(AMBIG_training_input.xlsx!A448&lt;&gt;"",AMBIG_training_input.xlsx!A448,"")</v>
      </c>
      <c r="E541" t="str">
        <f t="shared" si="270"/>
        <v>=IF(EGODYST_training_input.xlsx!A448&lt;&gt;"",EGODYST_training_input.xlsx!A448,"")</v>
      </c>
      <c r="F541" t="str">
        <f t="shared" si="270"/>
        <v>=IF(AUTISM_training_input.xlsx!A448&lt;&gt;"",AUTISM_training_input.xlsx!A448,"")</v>
      </c>
      <c r="G541" t="str">
        <f t="shared" si="270"/>
        <v>=IF(IDENTITY_training_input.xlsx!A448&lt;&gt;"",IDENTITY_training_input.xlsx!A448,"")</v>
      </c>
      <c r="H541" t="str">
        <f t="shared" si="270"/>
        <v>=IF(SELFDIR_training_input.xlsx!A448&lt;&gt;"",SELFDIR_training_input.xlsx!A448,"")</v>
      </c>
      <c r="I541" t="str">
        <f t="shared" si="270"/>
        <v>=IF(EMPATHY_training_input.xlsx!A448&lt;&gt;"",EMPATHY_training_input.xlsx!A448,"")</v>
      </c>
      <c r="J541" t="str">
        <f t="shared" si="270"/>
        <v>=IF(INTIMACY_training_input.xlsx!A448&lt;&gt;"",INTIMACY_training_input.xlsx!A448,"")</v>
      </c>
      <c r="K541" t="str">
        <f t="shared" si="270"/>
        <v>=IF(ACUTE_training_input.xlsx!A448&lt;&gt;"",ACUTE_training_input.xlsx!A448,"")</v>
      </c>
      <c r="L541" t="str">
        <f t="shared" si="270"/>
        <v>=IF(CHRONIC_training_input.xlsx!A448&lt;&gt;"",CHRONIC_training_input.xlsx!A448,"")</v>
      </c>
      <c r="M541" t="str">
        <f t="shared" si="270"/>
        <v>=IF(TRAUMA_PAST_training_input.xlsx!A448&lt;&gt;"",TRAUMA_PAST_training_input.xlsx!A448,"")</v>
      </c>
      <c r="N541" t="str">
        <f t="shared" si="270"/>
        <v>=IF(TRAUMA_PRESENT_training_input.xlsx!A448&lt;&gt;"",TRAUMA_PRESENT_training_input.xlsx!A448,"")</v>
      </c>
      <c r="O541" t="str">
        <f t="shared" si="270"/>
        <v>=IF(HOPE_training_input.xlsx!A448&lt;&gt;"",HOPE_training_input.xlsx!A448,"")</v>
      </c>
      <c r="P541" t="str">
        <f t="shared" si="270"/>
        <v>=IF(SELFAFFICACY_training_input.xlsx!A448&lt;&gt;"",SELFAFFICACY_training_input.xlsx!A448,"")</v>
      </c>
      <c r="Q541" t="str">
        <f t="shared" si="270"/>
        <v>=IF(SELFESTEEM_training_input.xlsx!A448&lt;&gt;"",SELFESTEEM_training_input.xlsx!A448,"")</v>
      </c>
      <c r="R541" t="str">
        <f t="shared" si="270"/>
        <v>=IF(WELLBEING_training_input.xlsx!A448&lt;&gt;"",WELLBEING_training_input.xlsx!A448,"")</v>
      </c>
      <c r="S541" t="str">
        <f t="shared" si="270"/>
        <v>=IF(HYPER_training_input.xlsx!A448&lt;&gt;"",HYPER_training_input.xlsx!A448,"")</v>
      </c>
      <c r="T541" t="str">
        <f t="shared" si="270"/>
        <v>=IF(AGGR_training_input.xlsx!A448&lt;&gt;"",AGGR_training_input.xlsx!A448,"")</v>
      </c>
      <c r="U541" t="str">
        <f t="shared" si="270"/>
        <v>=IF(COND_PR_training_input.xlsx!A448&lt;&gt;"",COND_PR_training_input.xlsx!A448,"")</v>
      </c>
      <c r="V541" t="str">
        <f t="shared" si="270"/>
        <v>=IF(ANXIE_training_input.xlsx!A448&lt;&gt;"",ANXIE_training_input.xlsx!A448,"")</v>
      </c>
      <c r="W541" t="str">
        <f t="shared" si="270"/>
        <v>=IF(DEPR_training_input.xlsx!A448&lt;&gt;"",DEPR_training_input.xlsx!A448,"")</v>
      </c>
      <c r="X541" t="str">
        <f t="shared" si="270"/>
        <v>=IF(SOMAT_training_input.xlsx!A448&lt;&gt;"",SOMAT_training_input.xlsx!A448,"")</v>
      </c>
      <c r="Y541" t="str">
        <f t="shared" si="270"/>
        <v>=IF(ATYPI_training_input.xlsx!A448&lt;&gt;"",ATYPI_training_input.xlsx!A448,"")</v>
      </c>
      <c r="Z541" t="str">
        <f t="shared" si="270"/>
        <v>=IF(WITHD_training_input.xlsx!A448&lt;&gt;"",WITHD_training_input.xlsx!A448,"")</v>
      </c>
      <c r="AA541" t="str">
        <f t="shared" si="270"/>
        <v>=IF(ATTE_PR_training_input.xlsx!A448&lt;&gt;"",ATTE_PR_training_input.xlsx!A448,"")</v>
      </c>
      <c r="AB541" t="str">
        <f t="shared" si="270"/>
        <v>=IF(ANG_CONT_training_input.xlsx!A448&lt;&gt;"",ANG_CONT_training_input.xlsx!A448,"")</v>
      </c>
      <c r="AC541" t="str">
        <f t="shared" si="270"/>
        <v>=IF(DEV_SOC_DIS_training_input.xlsx!A448&lt;&gt;"",DEV_SOC_DIS_training_input.xlsx!A448,"")</v>
      </c>
      <c r="AD541" t="str">
        <f t="shared" si="270"/>
        <v>=IF(BULLY_training_input.xlsx!A448&lt;&gt;"",BULLY_training_input.xlsx!A448,"")</v>
      </c>
      <c r="AE541" t="str">
        <f t="shared" si="270"/>
        <v>=IF(EMOT_SELF_C_training_input.xlsx!A448&lt;&gt;"",EMOT_SELF_C_training_input.xlsx!A448,"")</v>
      </c>
      <c r="AF541" t="str">
        <f t="shared" si="270"/>
        <v>=IF(EXE_FUN_training_input.xlsx!A448&lt;&gt;"",EXE_FUN_training_input.xlsx!A448,"")</v>
      </c>
      <c r="AG541" t="str">
        <f t="shared" si="270"/>
        <v>=IF(MANIA_training_input.xlsx!A448&lt;&gt;"",MANIA_training_input.xlsx!A448,"")</v>
      </c>
      <c r="AH541" t="str">
        <f t="shared" si="270"/>
        <v>=IF(NEG_EMOT_training_input.xlsx!A448&lt;&gt;"",NEG_EMOT_training_input.xlsx!A448,"")</v>
      </c>
      <c r="AI541" t="str">
        <f t="shared" si="270"/>
        <v>=IF(ADAPT_training_input.xlsx!A448&lt;&gt;"",ADAPT_training_input.xlsx!A448,"")</v>
      </c>
      <c r="AJ541" t="str">
        <f t="shared" si="270"/>
        <v>=IF(SOC_SK_training_input.xlsx!A448&lt;&gt;"",SOC_SK_training_input.xlsx!A448,"")</v>
      </c>
      <c r="AK541" t="str">
        <f t="shared" si="270"/>
        <v>=IF(LEAD_training_input.xlsx!A448&lt;&gt;"",LEAD_training_input.xlsx!A448,"")</v>
      </c>
      <c r="AL541" t="str">
        <f t="shared" si="270"/>
        <v>=IF(ACT_DAIL_training_input.xlsx!A448&lt;&gt;"",ACT_DAIL_training_input.xlsx!A448,"")</v>
      </c>
      <c r="AM541" t="str">
        <f t="shared" si="270"/>
        <v>=IF(FUN_COM_training_input.xlsx!A448&lt;&gt;"",FUN_COM_training_input.xlsx!A448,"")</v>
      </c>
      <c r="AN541" t="str">
        <f t="shared" si="270"/>
        <v>=IF(RESILI_training_input.xlsx!A448&lt;&gt;"",RESILI_training_input.xlsx!A448,"")</v>
      </c>
      <c r="AO541" t="str">
        <f t="shared" si="270"/>
        <v>=IF(SEL_training_input.xlsx!A448&lt;&gt;"",SEL_training_input.xlsx!A448,"")</v>
      </c>
      <c r="AP541" t="str">
        <f t="shared" si="270"/>
        <v>=IF(SEV_training_input.xlsx!A448&lt;&gt;"",SEV_training_input.xlsx!A448,"")</v>
      </c>
      <c r="AQ541" t="str">
        <f t="shared" si="270"/>
        <v>=IF(ANHEDONIA_training_input.xlsx!A448&lt;&gt;"",ANHEDONIA_training_input.xlsx!A448,"")</v>
      </c>
      <c r="AR541" t="str">
        <f t="shared" si="270"/>
        <v>=IF(ANXIOUSNESS_training_input.xlsx!A448&lt;&gt;"",ANXIOUSNESS_training_input.xlsx!A448,"")</v>
      </c>
      <c r="AS541" t="str">
        <f t="shared" si="270"/>
        <v>=IF(ATTENTION_SEEKING_training_input.xlsx!A448&lt;&gt;"",ATTENTION_SEEKING_training_input.xlsx!A448,"")</v>
      </c>
      <c r="AT541" t="str">
        <f t="shared" si="270"/>
        <v>=IF(CALLOUSNESS_training_input.xlsx!A448&lt;&gt;"",CALLOUSNESS_training_input.xlsx!A448,"")</v>
      </c>
      <c r="AU541" t="str">
        <f t="shared" si="270"/>
        <v>=IF(DECEITFULNESS_training_input.xlsx!A448&lt;&gt;"",DECEITFULNESS_training_input.xlsx!A448,"")</v>
      </c>
      <c r="AV541" t="str">
        <f t="shared" si="270"/>
        <v>=IF(DEPRESSIVITY_training_input.xlsx!A448&lt;&gt;"",DEPRESSIVITY_training_input.xlsx!A448,"")</v>
      </c>
      <c r="AW541" t="str">
        <f t="shared" si="270"/>
        <v>=IF(DISTRACTIBILITY_training_input.xlsx!A448&lt;&gt;"",DISTRACTIBILITY_training_input.xlsx!A448,"")</v>
      </c>
      <c r="AX541" t="str">
        <f t="shared" si="270"/>
        <v>=IF(ECCENTRICITY_training_input.xlsx!A448&lt;&gt;"",ECCENTRICITY_training_input.xlsx!A448,"")</v>
      </c>
      <c r="AY541" t="str">
        <f t="shared" si="270"/>
        <v>=IF(EMOTIONAL_LABILITY_training_input.xlsx!A448&lt;&gt;"",EMOTIONAL_LABILITY_training_input.xlsx!A448,"")</v>
      </c>
      <c r="AZ541" t="str">
        <f t="shared" si="270"/>
        <v>=IF(GRANDIOSITY_training_input.xlsx!A448&lt;&gt;"",GRANDIOSITY_training_input.xlsx!A448,"")</v>
      </c>
      <c r="BA541" t="str">
        <f t="shared" si="270"/>
        <v>=IF(HOSTILITY_training_input.xlsx!A448&lt;&gt;"",HOSTILITY_training_input.xlsx!A448,"")</v>
      </c>
      <c r="BB541" t="str">
        <f t="shared" si="270"/>
        <v>=IF(IMPULSIVITY_training_input.xlsx!A448&lt;&gt;"",IMPULSIVITY_training_input.xlsx!A448,"")</v>
      </c>
      <c r="BC541" t="str">
        <f t="shared" si="270"/>
        <v>=IF(INTIMACY_AVOIDANCE_training_input.xlsx!A448&lt;&gt;"",INTIMACY_AVOIDANCE_training_input.xlsx!A448,"")</v>
      </c>
      <c r="BD541" t="str">
        <f t="shared" si="270"/>
        <v>=IF(IRRESPONSIBILITY_training_input.xlsx!A448&lt;&gt;"",IRRESPONSIBILITY_training_input.xlsx!A448,"")</v>
      </c>
      <c r="BE541" t="str">
        <f t="shared" si="270"/>
        <v>=IF(MANIPULATIVENESS_training_input.xlsx!A448&lt;&gt;"",MANIPULATIVENESS_training_input.xlsx!A448,"")</v>
      </c>
      <c r="BF541" t="str">
        <f t="shared" si="270"/>
        <v>=IF(PERCEPTUAL_DYSREGULATION_training_input.xlsx!A448&lt;&gt;"",PERCEPTUAL_DYSREGULATION_training_input.xlsx!A448,"")</v>
      </c>
      <c r="BG541" t="str">
        <f t="shared" si="270"/>
        <v>=IF(PERSEVERATION_training_input.xlsx!A448&lt;&gt;"",PERSEVERATION_training_input.xlsx!A448,"")</v>
      </c>
      <c r="BH541" t="str">
        <f t="shared" si="270"/>
        <v>=IF(RESTRICTED_AFFECTIVITY_training_input.xlsx!A448&lt;&gt;"",RESTRICTED_AFFECTIVITY_training_input.xlsx!A448,"")</v>
      </c>
      <c r="BI541" t="str">
        <f t="shared" si="270"/>
        <v>=IF(RIGID_PERFECTIONISM_training_input.xlsx!A448&lt;&gt;"",RIGID_PERFECTIONISM_training_input.xlsx!A448,"")</v>
      </c>
      <c r="BJ541" t="str">
        <f t="shared" si="270"/>
        <v>=IF(RISK_TAKING_training_input.xlsx!A448&lt;&gt;"",RISK_TAKING_training_input.xlsx!A448,"")</v>
      </c>
      <c r="BK541" t="str">
        <f t="shared" si="270"/>
        <v>=IF(SEPARATION_INSECURITY_training_input.xlsx!A448&lt;&gt;"",SEPARATION_INSECURITY_training_input.xlsx!A448,"")</v>
      </c>
      <c r="BL541" t="str">
        <f t="shared" si="270"/>
        <v>=IF(SUBMISSIVENESS_training_input.xlsx!A448&lt;&gt;"",SUBMISSIVENESS_training_input.xlsx!A448,"")</v>
      </c>
      <c r="BM541" t="str">
        <f t="shared" si="270"/>
        <v>=IF(SUSPICIOUSNESS_training_input.xlsx!A448&lt;&gt;"",SUSPICIOUSNESS_training_input.xlsx!A448,"")</v>
      </c>
      <c r="BN541" t="str">
        <f t="shared" si="270"/>
        <v>=IF(UNUSUAL_BELIEFS_training_input.xlsx!A448&lt;&gt;"",UNUSUAL_BELIEFS_training_input.xlsx!A448,"")</v>
      </c>
      <c r="BO541" t="str">
        <f t="shared" si="269"/>
        <v>=IF(WITHDRAWAL_training_input.xlsx!A448&lt;&gt;"",WITHDRAWAL_training_input.xlsx!A448,"")</v>
      </c>
      <c r="BP541" t="str">
        <f t="shared" si="269"/>
        <v>=IF(ACT_training_input.xlsx!A448&lt;&gt;"",ACT_training_input.xlsx!A448,"")</v>
      </c>
      <c r="BQ541" t="str">
        <f t="shared" si="269"/>
        <v>=IF(DSP_training_input.xlsx!A448&lt;&gt;"",DSP_training_input.xlsx!A448,"")</v>
      </c>
      <c r="BR541" t="str">
        <f t="shared" si="269"/>
        <v>=IF(PAG_training_input.xlsx!A448&lt;&gt;"",PAG_training_input.xlsx!A448,"")</v>
      </c>
      <c r="BS541" t="str">
        <f t="shared" si="269"/>
        <v>=IF(PRO_training_input.xlsx!A448&lt;&gt;"",PRO_training_input.xlsx!A448,"")</v>
      </c>
      <c r="BT541" t="str">
        <f t="shared" si="269"/>
        <v>=IF(SPL_training_input.xlsx!A448&lt;&gt;"",SPL_training_input.xlsx!A448,"")</v>
      </c>
      <c r="BU541" t="str">
        <f t="shared" si="269"/>
        <v>=IF(WDR_training_input.xlsx!A448&lt;&gt;"",WDR_training_input.xlsx!A448,"")</v>
      </c>
      <c r="BV541" t="str">
        <f t="shared" si="269"/>
        <v>=IF(CON_training_input.xlsx!A448&lt;&gt;"",CON_training_input.xlsx!A448,"")</v>
      </c>
      <c r="BW541" t="str">
        <f t="shared" si="269"/>
        <v>=IF(DSC_training_input.xlsx!A448&lt;&gt;"",DSC_training_input.xlsx!A448,"")</v>
      </c>
      <c r="BX541" t="str">
        <f t="shared" si="269"/>
        <v>=IF(FAN_training_input.xlsx!A448&lt;&gt;"",FAN_training_input.xlsx!A448,"")</v>
      </c>
      <c r="BY541" t="str">
        <f t="shared" si="269"/>
        <v>=IF(OMN_training_input.xlsx!A448&lt;&gt;"",OMN_training_input.xlsx!A448,"")</v>
      </c>
      <c r="BZ541" t="str">
        <f t="shared" si="269"/>
        <v>=IF(REP_training_input.xlsx!A448&lt;&gt;"",REP_training_input.xlsx!A448,"")</v>
      </c>
      <c r="CA541" t="str">
        <f t="shared" si="269"/>
        <v>=IF(SOM_training_input.xlsx!A448&lt;&gt;"",SOM_training_input.xlsx!A448,"")</v>
      </c>
      <c r="CB541" t="str">
        <f t="shared" si="269"/>
        <v>=IF(SUB_training_input.xlsx!A448&lt;&gt;"",SUB_training_input.xlsx!A448,"")</v>
      </c>
      <c r="CC541" t="str">
        <f t="shared" si="269"/>
        <v>=IF(UND_training_input.xlsx!A448&lt;&gt;"",UND_training_input.xlsx!A448,"")</v>
      </c>
      <c r="CD541" t="str">
        <f t="shared" si="269"/>
        <v>=IF(ALT_training_input.xlsx!A448&lt;&gt;"",ALT_training_input.xlsx!A448,"")</v>
      </c>
      <c r="CE541" t="str">
        <f t="shared" si="269"/>
        <v>=IF(HUM_training_input.xlsx!A448&lt;&gt;"",HUM_training_input.xlsx!A448,"")</v>
      </c>
      <c r="CF541" t="str">
        <f t="shared" si="269"/>
        <v>=IF(IDL_training_input.xlsx!A448&lt;&gt;"",IDL_training_input.xlsx!A448,"")</v>
      </c>
      <c r="CG541" t="str">
        <f t="shared" si="269"/>
        <v>=IF(RFM_training_input.xlsx!A448&lt;&gt;"",RFM_training_input.xlsx!A448,"")</v>
      </c>
      <c r="CH541" t="str">
        <f t="shared" si="269"/>
        <v>=IF(DN_training_input.xlsx!A448&lt;&gt;"",DN_training_input.xlsx!A448,"")</v>
      </c>
      <c r="CI541" t="str">
        <f t="shared" si="269"/>
        <v>=IF(INT_training_input.xlsx!A448&lt;&gt;"",INT_training_input.xlsx!A448,"")</v>
      </c>
      <c r="CJ541" t="str">
        <f t="shared" si="269"/>
        <v>=IF(SUP_training_input.xlsx!A448&lt;&gt;"",SUP_training_input.xlsx!A448,"")</v>
      </c>
      <c r="CK541" t="str">
        <f t="shared" si="269"/>
        <v>=IF(ANT_training_input.xlsx!A448&lt;&gt;"",ANT_training_input.xlsx!A448,"")</v>
      </c>
      <c r="CL541" t="str">
        <f t="shared" si="269"/>
        <v>=IF(ISO_training_input.xlsx!A448&lt;&gt;"",ISO_training_input.xlsx!A448,"")</v>
      </c>
    </row>
    <row r="542" spans="1:90">
      <c r="A542">
        <v>449</v>
      </c>
      <c r="B542" t="str">
        <f t="shared" si="238"/>
        <v>=IF(SUICIDE_training_input.xlsx!A449&lt;&gt;"",SUICIDE_training_input.xlsx!A449,"")</v>
      </c>
      <c r="C542" t="str">
        <f t="shared" si="270"/>
        <v>=IF(IQ_training_input.xlsx!A449&lt;&gt;"",IQ_training_input.xlsx!A449,"")</v>
      </c>
      <c r="D542" t="str">
        <f t="shared" si="270"/>
        <v>=IF(AMBIG_training_input.xlsx!A449&lt;&gt;"",AMBIG_training_input.xlsx!A449,"")</v>
      </c>
      <c r="E542" t="str">
        <f t="shared" si="270"/>
        <v>=IF(EGODYST_training_input.xlsx!A449&lt;&gt;"",EGODYST_training_input.xlsx!A449,"")</v>
      </c>
      <c r="F542" t="str">
        <f t="shared" si="270"/>
        <v>=IF(AUTISM_training_input.xlsx!A449&lt;&gt;"",AUTISM_training_input.xlsx!A449,"")</v>
      </c>
      <c r="G542" t="str">
        <f t="shared" si="270"/>
        <v>=IF(IDENTITY_training_input.xlsx!A449&lt;&gt;"",IDENTITY_training_input.xlsx!A449,"")</v>
      </c>
      <c r="H542" t="str">
        <f t="shared" si="270"/>
        <v>=IF(SELFDIR_training_input.xlsx!A449&lt;&gt;"",SELFDIR_training_input.xlsx!A449,"")</v>
      </c>
      <c r="I542" t="str">
        <f t="shared" si="270"/>
        <v>=IF(EMPATHY_training_input.xlsx!A449&lt;&gt;"",EMPATHY_training_input.xlsx!A449,"")</v>
      </c>
      <c r="J542" t="str">
        <f t="shared" si="270"/>
        <v>=IF(INTIMACY_training_input.xlsx!A449&lt;&gt;"",INTIMACY_training_input.xlsx!A449,"")</v>
      </c>
      <c r="K542" t="str">
        <f t="shared" si="270"/>
        <v>=IF(ACUTE_training_input.xlsx!A449&lt;&gt;"",ACUTE_training_input.xlsx!A449,"")</v>
      </c>
      <c r="L542" t="str">
        <f t="shared" si="270"/>
        <v>=IF(CHRONIC_training_input.xlsx!A449&lt;&gt;"",CHRONIC_training_input.xlsx!A449,"")</v>
      </c>
      <c r="M542" t="str">
        <f t="shared" si="270"/>
        <v>=IF(TRAUMA_PAST_training_input.xlsx!A449&lt;&gt;"",TRAUMA_PAST_training_input.xlsx!A449,"")</v>
      </c>
      <c r="N542" t="str">
        <f t="shared" si="270"/>
        <v>=IF(TRAUMA_PRESENT_training_input.xlsx!A449&lt;&gt;"",TRAUMA_PRESENT_training_input.xlsx!A449,"")</v>
      </c>
      <c r="O542" t="str">
        <f t="shared" si="270"/>
        <v>=IF(HOPE_training_input.xlsx!A449&lt;&gt;"",HOPE_training_input.xlsx!A449,"")</v>
      </c>
      <c r="P542" t="str">
        <f t="shared" si="270"/>
        <v>=IF(SELFAFFICACY_training_input.xlsx!A449&lt;&gt;"",SELFAFFICACY_training_input.xlsx!A449,"")</v>
      </c>
      <c r="Q542" t="str">
        <f t="shared" si="270"/>
        <v>=IF(SELFESTEEM_training_input.xlsx!A449&lt;&gt;"",SELFESTEEM_training_input.xlsx!A449,"")</v>
      </c>
      <c r="R542" t="str">
        <f t="shared" si="270"/>
        <v>=IF(WELLBEING_training_input.xlsx!A449&lt;&gt;"",WELLBEING_training_input.xlsx!A449,"")</v>
      </c>
      <c r="S542" t="str">
        <f t="shared" si="270"/>
        <v>=IF(HYPER_training_input.xlsx!A449&lt;&gt;"",HYPER_training_input.xlsx!A449,"")</v>
      </c>
      <c r="T542" t="str">
        <f t="shared" si="270"/>
        <v>=IF(AGGR_training_input.xlsx!A449&lt;&gt;"",AGGR_training_input.xlsx!A449,"")</v>
      </c>
      <c r="U542" t="str">
        <f t="shared" si="270"/>
        <v>=IF(COND_PR_training_input.xlsx!A449&lt;&gt;"",COND_PR_training_input.xlsx!A449,"")</v>
      </c>
      <c r="V542" t="str">
        <f t="shared" si="270"/>
        <v>=IF(ANXIE_training_input.xlsx!A449&lt;&gt;"",ANXIE_training_input.xlsx!A449,"")</v>
      </c>
      <c r="W542" t="str">
        <f t="shared" si="270"/>
        <v>=IF(DEPR_training_input.xlsx!A449&lt;&gt;"",DEPR_training_input.xlsx!A449,"")</v>
      </c>
      <c r="X542" t="str">
        <f t="shared" si="270"/>
        <v>=IF(SOMAT_training_input.xlsx!A449&lt;&gt;"",SOMAT_training_input.xlsx!A449,"")</v>
      </c>
      <c r="Y542" t="str">
        <f t="shared" si="270"/>
        <v>=IF(ATYPI_training_input.xlsx!A449&lt;&gt;"",ATYPI_training_input.xlsx!A449,"")</v>
      </c>
      <c r="Z542" t="str">
        <f t="shared" si="270"/>
        <v>=IF(WITHD_training_input.xlsx!A449&lt;&gt;"",WITHD_training_input.xlsx!A449,"")</v>
      </c>
      <c r="AA542" t="str">
        <f t="shared" si="270"/>
        <v>=IF(ATTE_PR_training_input.xlsx!A449&lt;&gt;"",ATTE_PR_training_input.xlsx!A449,"")</v>
      </c>
      <c r="AB542" t="str">
        <f t="shared" si="270"/>
        <v>=IF(ANG_CONT_training_input.xlsx!A449&lt;&gt;"",ANG_CONT_training_input.xlsx!A449,"")</v>
      </c>
      <c r="AC542" t="str">
        <f t="shared" si="270"/>
        <v>=IF(DEV_SOC_DIS_training_input.xlsx!A449&lt;&gt;"",DEV_SOC_DIS_training_input.xlsx!A449,"")</v>
      </c>
      <c r="AD542" t="str">
        <f t="shared" si="270"/>
        <v>=IF(BULLY_training_input.xlsx!A449&lt;&gt;"",BULLY_training_input.xlsx!A449,"")</v>
      </c>
      <c r="AE542" t="str">
        <f t="shared" si="270"/>
        <v>=IF(EMOT_SELF_C_training_input.xlsx!A449&lt;&gt;"",EMOT_SELF_C_training_input.xlsx!A449,"")</v>
      </c>
      <c r="AF542" t="str">
        <f t="shared" si="270"/>
        <v>=IF(EXE_FUN_training_input.xlsx!A449&lt;&gt;"",EXE_FUN_training_input.xlsx!A449,"")</v>
      </c>
      <c r="AG542" t="str">
        <f t="shared" si="270"/>
        <v>=IF(MANIA_training_input.xlsx!A449&lt;&gt;"",MANIA_training_input.xlsx!A449,"")</v>
      </c>
      <c r="AH542" t="str">
        <f t="shared" si="270"/>
        <v>=IF(NEG_EMOT_training_input.xlsx!A449&lt;&gt;"",NEG_EMOT_training_input.xlsx!A449,"")</v>
      </c>
      <c r="AI542" t="str">
        <f t="shared" si="270"/>
        <v>=IF(ADAPT_training_input.xlsx!A449&lt;&gt;"",ADAPT_training_input.xlsx!A449,"")</v>
      </c>
      <c r="AJ542" t="str">
        <f t="shared" si="270"/>
        <v>=IF(SOC_SK_training_input.xlsx!A449&lt;&gt;"",SOC_SK_training_input.xlsx!A449,"")</v>
      </c>
      <c r="AK542" t="str">
        <f t="shared" si="270"/>
        <v>=IF(LEAD_training_input.xlsx!A449&lt;&gt;"",LEAD_training_input.xlsx!A449,"")</v>
      </c>
      <c r="AL542" t="str">
        <f t="shared" si="270"/>
        <v>=IF(ACT_DAIL_training_input.xlsx!A449&lt;&gt;"",ACT_DAIL_training_input.xlsx!A449,"")</v>
      </c>
      <c r="AM542" t="str">
        <f t="shared" si="270"/>
        <v>=IF(FUN_COM_training_input.xlsx!A449&lt;&gt;"",FUN_COM_training_input.xlsx!A449,"")</v>
      </c>
      <c r="AN542" t="str">
        <f t="shared" si="270"/>
        <v>=IF(RESILI_training_input.xlsx!A449&lt;&gt;"",RESILI_training_input.xlsx!A449,"")</v>
      </c>
      <c r="AO542" t="str">
        <f t="shared" si="270"/>
        <v>=IF(SEL_training_input.xlsx!A449&lt;&gt;"",SEL_training_input.xlsx!A449,"")</v>
      </c>
      <c r="AP542" t="str">
        <f t="shared" si="270"/>
        <v>=IF(SEV_training_input.xlsx!A449&lt;&gt;"",SEV_training_input.xlsx!A449,"")</v>
      </c>
      <c r="AQ542" t="str">
        <f t="shared" si="270"/>
        <v>=IF(ANHEDONIA_training_input.xlsx!A449&lt;&gt;"",ANHEDONIA_training_input.xlsx!A449,"")</v>
      </c>
      <c r="AR542" t="str">
        <f t="shared" si="270"/>
        <v>=IF(ANXIOUSNESS_training_input.xlsx!A449&lt;&gt;"",ANXIOUSNESS_training_input.xlsx!A449,"")</v>
      </c>
      <c r="AS542" t="str">
        <f t="shared" si="270"/>
        <v>=IF(ATTENTION_SEEKING_training_input.xlsx!A449&lt;&gt;"",ATTENTION_SEEKING_training_input.xlsx!A449,"")</v>
      </c>
      <c r="AT542" t="str">
        <f t="shared" si="270"/>
        <v>=IF(CALLOUSNESS_training_input.xlsx!A449&lt;&gt;"",CALLOUSNESS_training_input.xlsx!A449,"")</v>
      </c>
      <c r="AU542" t="str">
        <f t="shared" si="270"/>
        <v>=IF(DECEITFULNESS_training_input.xlsx!A449&lt;&gt;"",DECEITFULNESS_training_input.xlsx!A449,"")</v>
      </c>
      <c r="AV542" t="str">
        <f t="shared" si="270"/>
        <v>=IF(DEPRESSIVITY_training_input.xlsx!A449&lt;&gt;"",DEPRESSIVITY_training_input.xlsx!A449,"")</v>
      </c>
      <c r="AW542" t="str">
        <f t="shared" si="270"/>
        <v>=IF(DISTRACTIBILITY_training_input.xlsx!A449&lt;&gt;"",DISTRACTIBILITY_training_input.xlsx!A449,"")</v>
      </c>
      <c r="AX542" t="str">
        <f t="shared" si="270"/>
        <v>=IF(ECCENTRICITY_training_input.xlsx!A449&lt;&gt;"",ECCENTRICITY_training_input.xlsx!A449,"")</v>
      </c>
      <c r="AY542" t="str">
        <f t="shared" si="270"/>
        <v>=IF(EMOTIONAL_LABILITY_training_input.xlsx!A449&lt;&gt;"",EMOTIONAL_LABILITY_training_input.xlsx!A449,"")</v>
      </c>
      <c r="AZ542" t="str">
        <f t="shared" si="270"/>
        <v>=IF(GRANDIOSITY_training_input.xlsx!A449&lt;&gt;"",GRANDIOSITY_training_input.xlsx!A449,"")</v>
      </c>
      <c r="BA542" t="str">
        <f t="shared" si="270"/>
        <v>=IF(HOSTILITY_training_input.xlsx!A449&lt;&gt;"",HOSTILITY_training_input.xlsx!A449,"")</v>
      </c>
      <c r="BB542" t="str">
        <f t="shared" si="270"/>
        <v>=IF(IMPULSIVITY_training_input.xlsx!A449&lt;&gt;"",IMPULSIVITY_training_input.xlsx!A449,"")</v>
      </c>
      <c r="BC542" t="str">
        <f t="shared" si="270"/>
        <v>=IF(INTIMACY_AVOIDANCE_training_input.xlsx!A449&lt;&gt;"",INTIMACY_AVOIDANCE_training_input.xlsx!A449,"")</v>
      </c>
      <c r="BD542" t="str">
        <f t="shared" si="270"/>
        <v>=IF(IRRESPONSIBILITY_training_input.xlsx!A449&lt;&gt;"",IRRESPONSIBILITY_training_input.xlsx!A449,"")</v>
      </c>
      <c r="BE542" t="str">
        <f t="shared" si="270"/>
        <v>=IF(MANIPULATIVENESS_training_input.xlsx!A449&lt;&gt;"",MANIPULATIVENESS_training_input.xlsx!A449,"")</v>
      </c>
      <c r="BF542" t="str">
        <f t="shared" si="270"/>
        <v>=IF(PERCEPTUAL_DYSREGULATION_training_input.xlsx!A449&lt;&gt;"",PERCEPTUAL_DYSREGULATION_training_input.xlsx!A449,"")</v>
      </c>
      <c r="BG542" t="str">
        <f t="shared" si="270"/>
        <v>=IF(PERSEVERATION_training_input.xlsx!A449&lt;&gt;"",PERSEVERATION_training_input.xlsx!A449,"")</v>
      </c>
      <c r="BH542" t="str">
        <f t="shared" si="270"/>
        <v>=IF(RESTRICTED_AFFECTIVITY_training_input.xlsx!A449&lt;&gt;"",RESTRICTED_AFFECTIVITY_training_input.xlsx!A449,"")</v>
      </c>
      <c r="BI542" t="str">
        <f t="shared" si="270"/>
        <v>=IF(RIGID_PERFECTIONISM_training_input.xlsx!A449&lt;&gt;"",RIGID_PERFECTIONISM_training_input.xlsx!A449,"")</v>
      </c>
      <c r="BJ542" t="str">
        <f t="shared" si="270"/>
        <v>=IF(RISK_TAKING_training_input.xlsx!A449&lt;&gt;"",RISK_TAKING_training_input.xlsx!A449,"")</v>
      </c>
      <c r="BK542" t="str">
        <f t="shared" si="270"/>
        <v>=IF(SEPARATION_INSECURITY_training_input.xlsx!A449&lt;&gt;"",SEPARATION_INSECURITY_training_input.xlsx!A449,"")</v>
      </c>
      <c r="BL542" t="str">
        <f t="shared" si="270"/>
        <v>=IF(SUBMISSIVENESS_training_input.xlsx!A449&lt;&gt;"",SUBMISSIVENESS_training_input.xlsx!A449,"")</v>
      </c>
      <c r="BM542" t="str">
        <f t="shared" si="270"/>
        <v>=IF(SUSPICIOUSNESS_training_input.xlsx!A449&lt;&gt;"",SUSPICIOUSNESS_training_input.xlsx!A449,"")</v>
      </c>
      <c r="BN542" t="str">
        <f t="shared" si="270"/>
        <v>=IF(UNUSUAL_BELIEFS_training_input.xlsx!A449&lt;&gt;"",UNUSUAL_BELIEFS_training_input.xlsx!A449,"")</v>
      </c>
      <c r="BO542" t="str">
        <f t="shared" si="269"/>
        <v>=IF(WITHDRAWAL_training_input.xlsx!A449&lt;&gt;"",WITHDRAWAL_training_input.xlsx!A449,"")</v>
      </c>
      <c r="BP542" t="str">
        <f t="shared" si="269"/>
        <v>=IF(ACT_training_input.xlsx!A449&lt;&gt;"",ACT_training_input.xlsx!A449,"")</v>
      </c>
      <c r="BQ542" t="str">
        <f t="shared" si="269"/>
        <v>=IF(DSP_training_input.xlsx!A449&lt;&gt;"",DSP_training_input.xlsx!A449,"")</v>
      </c>
      <c r="BR542" t="str">
        <f t="shared" si="269"/>
        <v>=IF(PAG_training_input.xlsx!A449&lt;&gt;"",PAG_training_input.xlsx!A449,"")</v>
      </c>
      <c r="BS542" t="str">
        <f t="shared" si="269"/>
        <v>=IF(PRO_training_input.xlsx!A449&lt;&gt;"",PRO_training_input.xlsx!A449,"")</v>
      </c>
      <c r="BT542" t="str">
        <f t="shared" si="269"/>
        <v>=IF(SPL_training_input.xlsx!A449&lt;&gt;"",SPL_training_input.xlsx!A449,"")</v>
      </c>
      <c r="BU542" t="str">
        <f t="shared" si="269"/>
        <v>=IF(WDR_training_input.xlsx!A449&lt;&gt;"",WDR_training_input.xlsx!A449,"")</v>
      </c>
      <c r="BV542" t="str">
        <f t="shared" si="269"/>
        <v>=IF(CON_training_input.xlsx!A449&lt;&gt;"",CON_training_input.xlsx!A449,"")</v>
      </c>
      <c r="BW542" t="str">
        <f t="shared" si="269"/>
        <v>=IF(DSC_training_input.xlsx!A449&lt;&gt;"",DSC_training_input.xlsx!A449,"")</v>
      </c>
      <c r="BX542" t="str">
        <f t="shared" si="269"/>
        <v>=IF(FAN_training_input.xlsx!A449&lt;&gt;"",FAN_training_input.xlsx!A449,"")</v>
      </c>
      <c r="BY542" t="str">
        <f t="shared" si="269"/>
        <v>=IF(OMN_training_input.xlsx!A449&lt;&gt;"",OMN_training_input.xlsx!A449,"")</v>
      </c>
      <c r="BZ542" t="str">
        <f t="shared" si="269"/>
        <v>=IF(REP_training_input.xlsx!A449&lt;&gt;"",REP_training_input.xlsx!A449,"")</v>
      </c>
      <c r="CA542" t="str">
        <f t="shared" si="269"/>
        <v>=IF(SOM_training_input.xlsx!A449&lt;&gt;"",SOM_training_input.xlsx!A449,"")</v>
      </c>
      <c r="CB542" t="str">
        <f t="shared" si="269"/>
        <v>=IF(SUB_training_input.xlsx!A449&lt;&gt;"",SUB_training_input.xlsx!A449,"")</v>
      </c>
      <c r="CC542" t="str">
        <f t="shared" si="269"/>
        <v>=IF(UND_training_input.xlsx!A449&lt;&gt;"",UND_training_input.xlsx!A449,"")</v>
      </c>
      <c r="CD542" t="str">
        <f t="shared" si="269"/>
        <v>=IF(ALT_training_input.xlsx!A449&lt;&gt;"",ALT_training_input.xlsx!A449,"")</v>
      </c>
      <c r="CE542" t="str">
        <f t="shared" si="269"/>
        <v>=IF(HUM_training_input.xlsx!A449&lt;&gt;"",HUM_training_input.xlsx!A449,"")</v>
      </c>
      <c r="CF542" t="str">
        <f t="shared" si="269"/>
        <v>=IF(IDL_training_input.xlsx!A449&lt;&gt;"",IDL_training_input.xlsx!A449,"")</v>
      </c>
      <c r="CG542" t="str">
        <f t="shared" si="269"/>
        <v>=IF(RFM_training_input.xlsx!A449&lt;&gt;"",RFM_training_input.xlsx!A449,"")</v>
      </c>
      <c r="CH542" t="str">
        <f t="shared" si="269"/>
        <v>=IF(DN_training_input.xlsx!A449&lt;&gt;"",DN_training_input.xlsx!A449,"")</v>
      </c>
      <c r="CI542" t="str">
        <f t="shared" si="269"/>
        <v>=IF(INT_training_input.xlsx!A449&lt;&gt;"",INT_training_input.xlsx!A449,"")</v>
      </c>
      <c r="CJ542" t="str">
        <f t="shared" si="269"/>
        <v>=IF(SUP_training_input.xlsx!A449&lt;&gt;"",SUP_training_input.xlsx!A449,"")</v>
      </c>
      <c r="CK542" t="str">
        <f t="shared" si="269"/>
        <v>=IF(ANT_training_input.xlsx!A449&lt;&gt;"",ANT_training_input.xlsx!A449,"")</v>
      </c>
      <c r="CL542" t="str">
        <f t="shared" si="269"/>
        <v>=IF(ISO_training_input.xlsx!A449&lt;&gt;"",ISO_training_input.xlsx!A449,"")</v>
      </c>
    </row>
    <row r="543" spans="1:90">
      <c r="A543">
        <v>450</v>
      </c>
      <c r="B543" t="str">
        <f t="shared" ref="B543:B593" si="271">CONCATENATE($A$11,B$1,$A$12,$A543,$A$13,B$1,$A$14,$A543,$A$15)</f>
        <v>=IF(SUICIDE_training_input.xlsx!A450&lt;&gt;"",SUICIDE_training_input.xlsx!A450,"")</v>
      </c>
      <c r="C543" t="str">
        <f t="shared" si="270"/>
        <v>=IF(IQ_training_input.xlsx!A450&lt;&gt;"",IQ_training_input.xlsx!A450,"")</v>
      </c>
      <c r="D543" t="str">
        <f t="shared" si="270"/>
        <v>=IF(AMBIG_training_input.xlsx!A450&lt;&gt;"",AMBIG_training_input.xlsx!A450,"")</v>
      </c>
      <c r="E543" t="str">
        <f t="shared" si="270"/>
        <v>=IF(EGODYST_training_input.xlsx!A450&lt;&gt;"",EGODYST_training_input.xlsx!A450,"")</v>
      </c>
      <c r="F543" t="str">
        <f t="shared" si="270"/>
        <v>=IF(AUTISM_training_input.xlsx!A450&lt;&gt;"",AUTISM_training_input.xlsx!A450,"")</v>
      </c>
      <c r="G543" t="str">
        <f t="shared" si="270"/>
        <v>=IF(IDENTITY_training_input.xlsx!A450&lt;&gt;"",IDENTITY_training_input.xlsx!A450,"")</v>
      </c>
      <c r="H543" t="str">
        <f t="shared" si="270"/>
        <v>=IF(SELFDIR_training_input.xlsx!A450&lt;&gt;"",SELFDIR_training_input.xlsx!A450,"")</v>
      </c>
      <c r="I543" t="str">
        <f t="shared" si="270"/>
        <v>=IF(EMPATHY_training_input.xlsx!A450&lt;&gt;"",EMPATHY_training_input.xlsx!A450,"")</v>
      </c>
      <c r="J543" t="str">
        <f t="shared" si="270"/>
        <v>=IF(INTIMACY_training_input.xlsx!A450&lt;&gt;"",INTIMACY_training_input.xlsx!A450,"")</v>
      </c>
      <c r="K543" t="str">
        <f t="shared" si="270"/>
        <v>=IF(ACUTE_training_input.xlsx!A450&lt;&gt;"",ACUTE_training_input.xlsx!A450,"")</v>
      </c>
      <c r="L543" t="str">
        <f t="shared" si="270"/>
        <v>=IF(CHRONIC_training_input.xlsx!A450&lt;&gt;"",CHRONIC_training_input.xlsx!A450,"")</v>
      </c>
      <c r="M543" t="str">
        <f t="shared" si="270"/>
        <v>=IF(TRAUMA_PAST_training_input.xlsx!A450&lt;&gt;"",TRAUMA_PAST_training_input.xlsx!A450,"")</v>
      </c>
      <c r="N543" t="str">
        <f t="shared" si="270"/>
        <v>=IF(TRAUMA_PRESENT_training_input.xlsx!A450&lt;&gt;"",TRAUMA_PRESENT_training_input.xlsx!A450,"")</v>
      </c>
      <c r="O543" t="str">
        <f t="shared" si="270"/>
        <v>=IF(HOPE_training_input.xlsx!A450&lt;&gt;"",HOPE_training_input.xlsx!A450,"")</v>
      </c>
      <c r="P543" t="str">
        <f t="shared" si="270"/>
        <v>=IF(SELFAFFICACY_training_input.xlsx!A450&lt;&gt;"",SELFAFFICACY_training_input.xlsx!A450,"")</v>
      </c>
      <c r="Q543" t="str">
        <f t="shared" si="270"/>
        <v>=IF(SELFESTEEM_training_input.xlsx!A450&lt;&gt;"",SELFESTEEM_training_input.xlsx!A450,"")</v>
      </c>
      <c r="R543" t="str">
        <f t="shared" si="270"/>
        <v>=IF(WELLBEING_training_input.xlsx!A450&lt;&gt;"",WELLBEING_training_input.xlsx!A450,"")</v>
      </c>
      <c r="S543" t="str">
        <f t="shared" si="270"/>
        <v>=IF(HYPER_training_input.xlsx!A450&lt;&gt;"",HYPER_training_input.xlsx!A450,"")</v>
      </c>
      <c r="T543" t="str">
        <f t="shared" si="270"/>
        <v>=IF(AGGR_training_input.xlsx!A450&lt;&gt;"",AGGR_training_input.xlsx!A450,"")</v>
      </c>
      <c r="U543" t="str">
        <f t="shared" si="270"/>
        <v>=IF(COND_PR_training_input.xlsx!A450&lt;&gt;"",COND_PR_training_input.xlsx!A450,"")</v>
      </c>
      <c r="V543" t="str">
        <f t="shared" si="270"/>
        <v>=IF(ANXIE_training_input.xlsx!A450&lt;&gt;"",ANXIE_training_input.xlsx!A450,"")</v>
      </c>
      <c r="W543" t="str">
        <f t="shared" si="270"/>
        <v>=IF(DEPR_training_input.xlsx!A450&lt;&gt;"",DEPR_training_input.xlsx!A450,"")</v>
      </c>
      <c r="X543" t="str">
        <f t="shared" si="270"/>
        <v>=IF(SOMAT_training_input.xlsx!A450&lt;&gt;"",SOMAT_training_input.xlsx!A450,"")</v>
      </c>
      <c r="Y543" t="str">
        <f t="shared" si="270"/>
        <v>=IF(ATYPI_training_input.xlsx!A450&lt;&gt;"",ATYPI_training_input.xlsx!A450,"")</v>
      </c>
      <c r="Z543" t="str">
        <f t="shared" si="270"/>
        <v>=IF(WITHD_training_input.xlsx!A450&lt;&gt;"",WITHD_training_input.xlsx!A450,"")</v>
      </c>
      <c r="AA543" t="str">
        <f t="shared" si="270"/>
        <v>=IF(ATTE_PR_training_input.xlsx!A450&lt;&gt;"",ATTE_PR_training_input.xlsx!A450,"")</v>
      </c>
      <c r="AB543" t="str">
        <f t="shared" si="270"/>
        <v>=IF(ANG_CONT_training_input.xlsx!A450&lt;&gt;"",ANG_CONT_training_input.xlsx!A450,"")</v>
      </c>
      <c r="AC543" t="str">
        <f t="shared" si="270"/>
        <v>=IF(DEV_SOC_DIS_training_input.xlsx!A450&lt;&gt;"",DEV_SOC_DIS_training_input.xlsx!A450,"")</v>
      </c>
      <c r="AD543" t="str">
        <f t="shared" si="270"/>
        <v>=IF(BULLY_training_input.xlsx!A450&lt;&gt;"",BULLY_training_input.xlsx!A450,"")</v>
      </c>
      <c r="AE543" t="str">
        <f t="shared" si="270"/>
        <v>=IF(EMOT_SELF_C_training_input.xlsx!A450&lt;&gt;"",EMOT_SELF_C_training_input.xlsx!A450,"")</v>
      </c>
      <c r="AF543" t="str">
        <f t="shared" si="270"/>
        <v>=IF(EXE_FUN_training_input.xlsx!A450&lt;&gt;"",EXE_FUN_training_input.xlsx!A450,"")</v>
      </c>
      <c r="AG543" t="str">
        <f t="shared" si="270"/>
        <v>=IF(MANIA_training_input.xlsx!A450&lt;&gt;"",MANIA_training_input.xlsx!A450,"")</v>
      </c>
      <c r="AH543" t="str">
        <f t="shared" si="270"/>
        <v>=IF(NEG_EMOT_training_input.xlsx!A450&lt;&gt;"",NEG_EMOT_training_input.xlsx!A450,"")</v>
      </c>
      <c r="AI543" t="str">
        <f t="shared" si="270"/>
        <v>=IF(ADAPT_training_input.xlsx!A450&lt;&gt;"",ADAPT_training_input.xlsx!A450,"")</v>
      </c>
      <c r="AJ543" t="str">
        <f t="shared" si="270"/>
        <v>=IF(SOC_SK_training_input.xlsx!A450&lt;&gt;"",SOC_SK_training_input.xlsx!A450,"")</v>
      </c>
      <c r="AK543" t="str">
        <f t="shared" si="270"/>
        <v>=IF(LEAD_training_input.xlsx!A450&lt;&gt;"",LEAD_training_input.xlsx!A450,"")</v>
      </c>
      <c r="AL543" t="str">
        <f t="shared" si="270"/>
        <v>=IF(ACT_DAIL_training_input.xlsx!A450&lt;&gt;"",ACT_DAIL_training_input.xlsx!A450,"")</v>
      </c>
      <c r="AM543" t="str">
        <f t="shared" si="270"/>
        <v>=IF(FUN_COM_training_input.xlsx!A450&lt;&gt;"",FUN_COM_training_input.xlsx!A450,"")</v>
      </c>
      <c r="AN543" t="str">
        <f t="shared" si="270"/>
        <v>=IF(RESILI_training_input.xlsx!A450&lt;&gt;"",RESILI_training_input.xlsx!A450,"")</v>
      </c>
      <c r="AO543" t="str">
        <f t="shared" si="270"/>
        <v>=IF(SEL_training_input.xlsx!A450&lt;&gt;"",SEL_training_input.xlsx!A450,"")</v>
      </c>
      <c r="AP543" t="str">
        <f t="shared" si="270"/>
        <v>=IF(SEV_training_input.xlsx!A450&lt;&gt;"",SEV_training_input.xlsx!A450,"")</v>
      </c>
      <c r="AQ543" t="str">
        <f t="shared" si="270"/>
        <v>=IF(ANHEDONIA_training_input.xlsx!A450&lt;&gt;"",ANHEDONIA_training_input.xlsx!A450,"")</v>
      </c>
      <c r="AR543" t="str">
        <f t="shared" si="270"/>
        <v>=IF(ANXIOUSNESS_training_input.xlsx!A450&lt;&gt;"",ANXIOUSNESS_training_input.xlsx!A450,"")</v>
      </c>
      <c r="AS543" t="str">
        <f t="shared" si="270"/>
        <v>=IF(ATTENTION_SEEKING_training_input.xlsx!A450&lt;&gt;"",ATTENTION_SEEKING_training_input.xlsx!A450,"")</v>
      </c>
      <c r="AT543" t="str">
        <f t="shared" si="270"/>
        <v>=IF(CALLOUSNESS_training_input.xlsx!A450&lt;&gt;"",CALLOUSNESS_training_input.xlsx!A450,"")</v>
      </c>
      <c r="AU543" t="str">
        <f t="shared" si="270"/>
        <v>=IF(DECEITFULNESS_training_input.xlsx!A450&lt;&gt;"",DECEITFULNESS_training_input.xlsx!A450,"")</v>
      </c>
      <c r="AV543" t="str">
        <f t="shared" si="270"/>
        <v>=IF(DEPRESSIVITY_training_input.xlsx!A450&lt;&gt;"",DEPRESSIVITY_training_input.xlsx!A450,"")</v>
      </c>
      <c r="AW543" t="str">
        <f t="shared" si="270"/>
        <v>=IF(DISTRACTIBILITY_training_input.xlsx!A450&lt;&gt;"",DISTRACTIBILITY_training_input.xlsx!A450,"")</v>
      </c>
      <c r="AX543" t="str">
        <f t="shared" si="270"/>
        <v>=IF(ECCENTRICITY_training_input.xlsx!A450&lt;&gt;"",ECCENTRICITY_training_input.xlsx!A450,"")</v>
      </c>
      <c r="AY543" t="str">
        <f t="shared" si="270"/>
        <v>=IF(EMOTIONAL_LABILITY_training_input.xlsx!A450&lt;&gt;"",EMOTIONAL_LABILITY_training_input.xlsx!A450,"")</v>
      </c>
      <c r="AZ543" t="str">
        <f t="shared" si="270"/>
        <v>=IF(GRANDIOSITY_training_input.xlsx!A450&lt;&gt;"",GRANDIOSITY_training_input.xlsx!A450,"")</v>
      </c>
      <c r="BA543" t="str">
        <f t="shared" si="270"/>
        <v>=IF(HOSTILITY_training_input.xlsx!A450&lt;&gt;"",HOSTILITY_training_input.xlsx!A450,"")</v>
      </c>
      <c r="BB543" t="str">
        <f t="shared" si="270"/>
        <v>=IF(IMPULSIVITY_training_input.xlsx!A450&lt;&gt;"",IMPULSIVITY_training_input.xlsx!A450,"")</v>
      </c>
      <c r="BC543" t="str">
        <f t="shared" si="270"/>
        <v>=IF(INTIMACY_AVOIDANCE_training_input.xlsx!A450&lt;&gt;"",INTIMACY_AVOIDANCE_training_input.xlsx!A450,"")</v>
      </c>
      <c r="BD543" t="str">
        <f t="shared" si="270"/>
        <v>=IF(IRRESPONSIBILITY_training_input.xlsx!A450&lt;&gt;"",IRRESPONSIBILITY_training_input.xlsx!A450,"")</v>
      </c>
      <c r="BE543" t="str">
        <f t="shared" si="270"/>
        <v>=IF(MANIPULATIVENESS_training_input.xlsx!A450&lt;&gt;"",MANIPULATIVENESS_training_input.xlsx!A450,"")</v>
      </c>
      <c r="BF543" t="str">
        <f t="shared" si="270"/>
        <v>=IF(PERCEPTUAL_DYSREGULATION_training_input.xlsx!A450&lt;&gt;"",PERCEPTUAL_DYSREGULATION_training_input.xlsx!A450,"")</v>
      </c>
      <c r="BG543" t="str">
        <f t="shared" si="270"/>
        <v>=IF(PERSEVERATION_training_input.xlsx!A450&lt;&gt;"",PERSEVERATION_training_input.xlsx!A450,"")</v>
      </c>
      <c r="BH543" t="str">
        <f t="shared" si="270"/>
        <v>=IF(RESTRICTED_AFFECTIVITY_training_input.xlsx!A450&lt;&gt;"",RESTRICTED_AFFECTIVITY_training_input.xlsx!A450,"")</v>
      </c>
      <c r="BI543" t="str">
        <f t="shared" si="270"/>
        <v>=IF(RIGID_PERFECTIONISM_training_input.xlsx!A450&lt;&gt;"",RIGID_PERFECTIONISM_training_input.xlsx!A450,"")</v>
      </c>
      <c r="BJ543" t="str">
        <f t="shared" si="270"/>
        <v>=IF(RISK_TAKING_training_input.xlsx!A450&lt;&gt;"",RISK_TAKING_training_input.xlsx!A450,"")</v>
      </c>
      <c r="BK543" t="str">
        <f t="shared" si="270"/>
        <v>=IF(SEPARATION_INSECURITY_training_input.xlsx!A450&lt;&gt;"",SEPARATION_INSECURITY_training_input.xlsx!A450,"")</v>
      </c>
      <c r="BL543" t="str">
        <f t="shared" si="270"/>
        <v>=IF(SUBMISSIVENESS_training_input.xlsx!A450&lt;&gt;"",SUBMISSIVENESS_training_input.xlsx!A450,"")</v>
      </c>
      <c r="BM543" t="str">
        <f t="shared" si="270"/>
        <v>=IF(SUSPICIOUSNESS_training_input.xlsx!A450&lt;&gt;"",SUSPICIOUSNESS_training_input.xlsx!A450,"")</v>
      </c>
      <c r="BN543" t="str">
        <f t="shared" si="270"/>
        <v>=IF(UNUSUAL_BELIEFS_training_input.xlsx!A450&lt;&gt;"",UNUSUAL_BELIEFS_training_input.xlsx!A450,"")</v>
      </c>
      <c r="BO543" t="str">
        <f t="shared" si="269"/>
        <v>=IF(WITHDRAWAL_training_input.xlsx!A450&lt;&gt;"",WITHDRAWAL_training_input.xlsx!A450,"")</v>
      </c>
      <c r="BP543" t="str">
        <f t="shared" si="269"/>
        <v>=IF(ACT_training_input.xlsx!A450&lt;&gt;"",ACT_training_input.xlsx!A450,"")</v>
      </c>
      <c r="BQ543" t="str">
        <f t="shared" si="269"/>
        <v>=IF(DSP_training_input.xlsx!A450&lt;&gt;"",DSP_training_input.xlsx!A450,"")</v>
      </c>
      <c r="BR543" t="str">
        <f t="shared" si="269"/>
        <v>=IF(PAG_training_input.xlsx!A450&lt;&gt;"",PAG_training_input.xlsx!A450,"")</v>
      </c>
      <c r="BS543" t="str">
        <f t="shared" si="269"/>
        <v>=IF(PRO_training_input.xlsx!A450&lt;&gt;"",PRO_training_input.xlsx!A450,"")</v>
      </c>
      <c r="BT543" t="str">
        <f t="shared" si="269"/>
        <v>=IF(SPL_training_input.xlsx!A450&lt;&gt;"",SPL_training_input.xlsx!A450,"")</v>
      </c>
      <c r="BU543" t="str">
        <f t="shared" si="269"/>
        <v>=IF(WDR_training_input.xlsx!A450&lt;&gt;"",WDR_training_input.xlsx!A450,"")</v>
      </c>
      <c r="BV543" t="str">
        <f t="shared" si="269"/>
        <v>=IF(CON_training_input.xlsx!A450&lt;&gt;"",CON_training_input.xlsx!A450,"")</v>
      </c>
      <c r="BW543" t="str">
        <f t="shared" si="269"/>
        <v>=IF(DSC_training_input.xlsx!A450&lt;&gt;"",DSC_training_input.xlsx!A450,"")</v>
      </c>
      <c r="BX543" t="str">
        <f t="shared" si="269"/>
        <v>=IF(FAN_training_input.xlsx!A450&lt;&gt;"",FAN_training_input.xlsx!A450,"")</v>
      </c>
      <c r="BY543" t="str">
        <f t="shared" si="269"/>
        <v>=IF(OMN_training_input.xlsx!A450&lt;&gt;"",OMN_training_input.xlsx!A450,"")</v>
      </c>
      <c r="BZ543" t="str">
        <f t="shared" si="269"/>
        <v>=IF(REP_training_input.xlsx!A450&lt;&gt;"",REP_training_input.xlsx!A450,"")</v>
      </c>
      <c r="CA543" t="str">
        <f t="shared" si="269"/>
        <v>=IF(SOM_training_input.xlsx!A450&lt;&gt;"",SOM_training_input.xlsx!A450,"")</v>
      </c>
      <c r="CB543" t="str">
        <f t="shared" si="269"/>
        <v>=IF(SUB_training_input.xlsx!A450&lt;&gt;"",SUB_training_input.xlsx!A450,"")</v>
      </c>
      <c r="CC543" t="str">
        <f t="shared" si="269"/>
        <v>=IF(UND_training_input.xlsx!A450&lt;&gt;"",UND_training_input.xlsx!A450,"")</v>
      </c>
      <c r="CD543" t="str">
        <f t="shared" si="269"/>
        <v>=IF(ALT_training_input.xlsx!A450&lt;&gt;"",ALT_training_input.xlsx!A450,"")</v>
      </c>
      <c r="CE543" t="str">
        <f t="shared" si="269"/>
        <v>=IF(HUM_training_input.xlsx!A450&lt;&gt;"",HUM_training_input.xlsx!A450,"")</v>
      </c>
      <c r="CF543" t="str">
        <f t="shared" si="269"/>
        <v>=IF(IDL_training_input.xlsx!A450&lt;&gt;"",IDL_training_input.xlsx!A450,"")</v>
      </c>
      <c r="CG543" t="str">
        <f t="shared" si="269"/>
        <v>=IF(RFM_training_input.xlsx!A450&lt;&gt;"",RFM_training_input.xlsx!A450,"")</v>
      </c>
      <c r="CH543" t="str">
        <f t="shared" si="269"/>
        <v>=IF(DN_training_input.xlsx!A450&lt;&gt;"",DN_training_input.xlsx!A450,"")</v>
      </c>
      <c r="CI543" t="str">
        <f t="shared" si="269"/>
        <v>=IF(INT_training_input.xlsx!A450&lt;&gt;"",INT_training_input.xlsx!A450,"")</v>
      </c>
      <c r="CJ543" t="str">
        <f t="shared" si="269"/>
        <v>=IF(SUP_training_input.xlsx!A450&lt;&gt;"",SUP_training_input.xlsx!A450,"")</v>
      </c>
      <c r="CK543" t="str">
        <f t="shared" si="269"/>
        <v>=IF(ANT_training_input.xlsx!A450&lt;&gt;"",ANT_training_input.xlsx!A450,"")</v>
      </c>
      <c r="CL543" t="str">
        <f t="shared" si="269"/>
        <v>=IF(ISO_training_input.xlsx!A450&lt;&gt;"",ISO_training_input.xlsx!A450,"")</v>
      </c>
    </row>
    <row r="544" spans="1:90">
      <c r="A544">
        <v>451</v>
      </c>
      <c r="B544" t="str">
        <f t="shared" si="271"/>
        <v>=IF(SUICIDE_training_input.xlsx!A451&lt;&gt;"",SUICIDE_training_input.xlsx!A451,"")</v>
      </c>
      <c r="C544" t="str">
        <f t="shared" ref="C544:Q544" si="272">CONCATENATE($A$11,C$1,$A$12,$A544,$A$13,C$1,$A$14,$A544,$A$15)</f>
        <v>=IF(IQ_training_input.xlsx!A451&lt;&gt;"",IQ_training_input.xlsx!A451,"")</v>
      </c>
      <c r="D544" t="str">
        <f t="shared" si="272"/>
        <v>=IF(AMBIG_training_input.xlsx!A451&lt;&gt;"",AMBIG_training_input.xlsx!A451,"")</v>
      </c>
      <c r="E544" t="str">
        <f t="shared" si="272"/>
        <v>=IF(EGODYST_training_input.xlsx!A451&lt;&gt;"",EGODYST_training_input.xlsx!A451,"")</v>
      </c>
      <c r="F544" t="str">
        <f t="shared" si="272"/>
        <v>=IF(AUTISM_training_input.xlsx!A451&lt;&gt;"",AUTISM_training_input.xlsx!A451,"")</v>
      </c>
      <c r="G544" t="str">
        <f t="shared" si="272"/>
        <v>=IF(IDENTITY_training_input.xlsx!A451&lt;&gt;"",IDENTITY_training_input.xlsx!A451,"")</v>
      </c>
      <c r="H544" t="str">
        <f t="shared" si="272"/>
        <v>=IF(SELFDIR_training_input.xlsx!A451&lt;&gt;"",SELFDIR_training_input.xlsx!A451,"")</v>
      </c>
      <c r="I544" t="str">
        <f t="shared" si="272"/>
        <v>=IF(EMPATHY_training_input.xlsx!A451&lt;&gt;"",EMPATHY_training_input.xlsx!A451,"")</v>
      </c>
      <c r="J544" t="str">
        <f t="shared" si="272"/>
        <v>=IF(INTIMACY_training_input.xlsx!A451&lt;&gt;"",INTIMACY_training_input.xlsx!A451,"")</v>
      </c>
      <c r="K544" t="str">
        <f t="shared" si="272"/>
        <v>=IF(ACUTE_training_input.xlsx!A451&lt;&gt;"",ACUTE_training_input.xlsx!A451,"")</v>
      </c>
      <c r="L544" t="str">
        <f t="shared" si="272"/>
        <v>=IF(CHRONIC_training_input.xlsx!A451&lt;&gt;"",CHRONIC_training_input.xlsx!A451,"")</v>
      </c>
      <c r="M544" t="str">
        <f t="shared" si="272"/>
        <v>=IF(TRAUMA_PAST_training_input.xlsx!A451&lt;&gt;"",TRAUMA_PAST_training_input.xlsx!A451,"")</v>
      </c>
      <c r="N544" t="str">
        <f t="shared" si="272"/>
        <v>=IF(TRAUMA_PRESENT_training_input.xlsx!A451&lt;&gt;"",TRAUMA_PRESENT_training_input.xlsx!A451,"")</v>
      </c>
      <c r="O544" t="str">
        <f t="shared" si="272"/>
        <v>=IF(HOPE_training_input.xlsx!A451&lt;&gt;"",HOPE_training_input.xlsx!A451,"")</v>
      </c>
      <c r="P544" t="str">
        <f t="shared" si="272"/>
        <v>=IF(SELFAFFICACY_training_input.xlsx!A451&lt;&gt;"",SELFAFFICACY_training_input.xlsx!A451,"")</v>
      </c>
      <c r="Q544" t="str">
        <f t="shared" si="272"/>
        <v>=IF(SELFESTEEM_training_input.xlsx!A451&lt;&gt;"",SELFESTEEM_training_input.xlsx!A451,"")</v>
      </c>
      <c r="R544" t="str">
        <f t="shared" si="270"/>
        <v>=IF(WELLBEING_training_input.xlsx!A451&lt;&gt;"",WELLBEING_training_input.xlsx!A451,"")</v>
      </c>
      <c r="S544" t="str">
        <f t="shared" si="270"/>
        <v>=IF(HYPER_training_input.xlsx!A451&lt;&gt;"",HYPER_training_input.xlsx!A451,"")</v>
      </c>
      <c r="T544" t="str">
        <f t="shared" si="270"/>
        <v>=IF(AGGR_training_input.xlsx!A451&lt;&gt;"",AGGR_training_input.xlsx!A451,"")</v>
      </c>
      <c r="U544" t="str">
        <f t="shared" si="270"/>
        <v>=IF(COND_PR_training_input.xlsx!A451&lt;&gt;"",COND_PR_training_input.xlsx!A451,"")</v>
      </c>
      <c r="V544" t="str">
        <f t="shared" si="270"/>
        <v>=IF(ANXIE_training_input.xlsx!A451&lt;&gt;"",ANXIE_training_input.xlsx!A451,"")</v>
      </c>
      <c r="W544" t="str">
        <f t="shared" si="270"/>
        <v>=IF(DEPR_training_input.xlsx!A451&lt;&gt;"",DEPR_training_input.xlsx!A451,"")</v>
      </c>
      <c r="X544" t="str">
        <f t="shared" si="270"/>
        <v>=IF(SOMAT_training_input.xlsx!A451&lt;&gt;"",SOMAT_training_input.xlsx!A451,"")</v>
      </c>
      <c r="Y544" t="str">
        <f t="shared" si="270"/>
        <v>=IF(ATYPI_training_input.xlsx!A451&lt;&gt;"",ATYPI_training_input.xlsx!A451,"")</v>
      </c>
      <c r="Z544" t="str">
        <f t="shared" si="270"/>
        <v>=IF(WITHD_training_input.xlsx!A451&lt;&gt;"",WITHD_training_input.xlsx!A451,"")</v>
      </c>
      <c r="AA544" t="str">
        <f t="shared" si="270"/>
        <v>=IF(ATTE_PR_training_input.xlsx!A451&lt;&gt;"",ATTE_PR_training_input.xlsx!A451,"")</v>
      </c>
      <c r="AB544" t="str">
        <f t="shared" si="270"/>
        <v>=IF(ANG_CONT_training_input.xlsx!A451&lt;&gt;"",ANG_CONT_training_input.xlsx!A451,"")</v>
      </c>
      <c r="AC544" t="str">
        <f t="shared" si="270"/>
        <v>=IF(DEV_SOC_DIS_training_input.xlsx!A451&lt;&gt;"",DEV_SOC_DIS_training_input.xlsx!A451,"")</v>
      </c>
      <c r="AD544" t="str">
        <f t="shared" si="270"/>
        <v>=IF(BULLY_training_input.xlsx!A451&lt;&gt;"",BULLY_training_input.xlsx!A451,"")</v>
      </c>
      <c r="AE544" t="str">
        <f t="shared" si="270"/>
        <v>=IF(EMOT_SELF_C_training_input.xlsx!A451&lt;&gt;"",EMOT_SELF_C_training_input.xlsx!A451,"")</v>
      </c>
      <c r="AF544" t="str">
        <f t="shared" si="270"/>
        <v>=IF(EXE_FUN_training_input.xlsx!A451&lt;&gt;"",EXE_FUN_training_input.xlsx!A451,"")</v>
      </c>
      <c r="AG544" t="str">
        <f t="shared" si="270"/>
        <v>=IF(MANIA_training_input.xlsx!A451&lt;&gt;"",MANIA_training_input.xlsx!A451,"")</v>
      </c>
      <c r="AH544" t="str">
        <f t="shared" si="270"/>
        <v>=IF(NEG_EMOT_training_input.xlsx!A451&lt;&gt;"",NEG_EMOT_training_input.xlsx!A451,"")</v>
      </c>
      <c r="AI544" t="str">
        <f t="shared" si="270"/>
        <v>=IF(ADAPT_training_input.xlsx!A451&lt;&gt;"",ADAPT_training_input.xlsx!A451,"")</v>
      </c>
      <c r="AJ544" t="str">
        <f t="shared" si="270"/>
        <v>=IF(SOC_SK_training_input.xlsx!A451&lt;&gt;"",SOC_SK_training_input.xlsx!A451,"")</v>
      </c>
      <c r="AK544" t="str">
        <f t="shared" si="270"/>
        <v>=IF(LEAD_training_input.xlsx!A451&lt;&gt;"",LEAD_training_input.xlsx!A451,"")</v>
      </c>
      <c r="AL544" t="str">
        <f t="shared" si="270"/>
        <v>=IF(ACT_DAIL_training_input.xlsx!A451&lt;&gt;"",ACT_DAIL_training_input.xlsx!A451,"")</v>
      </c>
      <c r="AM544" t="str">
        <f t="shared" si="270"/>
        <v>=IF(FUN_COM_training_input.xlsx!A451&lt;&gt;"",FUN_COM_training_input.xlsx!A451,"")</v>
      </c>
      <c r="AN544" t="str">
        <f t="shared" si="270"/>
        <v>=IF(RESILI_training_input.xlsx!A451&lt;&gt;"",RESILI_training_input.xlsx!A451,"")</v>
      </c>
      <c r="AO544" t="str">
        <f t="shared" si="270"/>
        <v>=IF(SEL_training_input.xlsx!A451&lt;&gt;"",SEL_training_input.xlsx!A451,"")</v>
      </c>
      <c r="AP544" t="str">
        <f t="shared" si="270"/>
        <v>=IF(SEV_training_input.xlsx!A451&lt;&gt;"",SEV_training_input.xlsx!A451,"")</v>
      </c>
      <c r="AQ544" t="str">
        <f t="shared" si="270"/>
        <v>=IF(ANHEDONIA_training_input.xlsx!A451&lt;&gt;"",ANHEDONIA_training_input.xlsx!A451,"")</v>
      </c>
      <c r="AR544" t="str">
        <f t="shared" si="270"/>
        <v>=IF(ANXIOUSNESS_training_input.xlsx!A451&lt;&gt;"",ANXIOUSNESS_training_input.xlsx!A451,"")</v>
      </c>
      <c r="AS544" t="str">
        <f t="shared" si="270"/>
        <v>=IF(ATTENTION_SEEKING_training_input.xlsx!A451&lt;&gt;"",ATTENTION_SEEKING_training_input.xlsx!A451,"")</v>
      </c>
      <c r="AT544" t="str">
        <f t="shared" si="270"/>
        <v>=IF(CALLOUSNESS_training_input.xlsx!A451&lt;&gt;"",CALLOUSNESS_training_input.xlsx!A451,"")</v>
      </c>
      <c r="AU544" t="str">
        <f t="shared" si="270"/>
        <v>=IF(DECEITFULNESS_training_input.xlsx!A451&lt;&gt;"",DECEITFULNESS_training_input.xlsx!A451,"")</v>
      </c>
      <c r="AV544" t="str">
        <f t="shared" si="270"/>
        <v>=IF(DEPRESSIVITY_training_input.xlsx!A451&lt;&gt;"",DEPRESSIVITY_training_input.xlsx!A451,"")</v>
      </c>
      <c r="AW544" t="str">
        <f t="shared" si="270"/>
        <v>=IF(DISTRACTIBILITY_training_input.xlsx!A451&lt;&gt;"",DISTRACTIBILITY_training_input.xlsx!A451,"")</v>
      </c>
      <c r="AX544" t="str">
        <f t="shared" si="270"/>
        <v>=IF(ECCENTRICITY_training_input.xlsx!A451&lt;&gt;"",ECCENTRICITY_training_input.xlsx!A451,"")</v>
      </c>
      <c r="AY544" t="str">
        <f t="shared" si="270"/>
        <v>=IF(EMOTIONAL_LABILITY_training_input.xlsx!A451&lt;&gt;"",EMOTIONAL_LABILITY_training_input.xlsx!A451,"")</v>
      </c>
      <c r="AZ544" t="str">
        <f t="shared" si="270"/>
        <v>=IF(GRANDIOSITY_training_input.xlsx!A451&lt;&gt;"",GRANDIOSITY_training_input.xlsx!A451,"")</v>
      </c>
      <c r="BA544" t="str">
        <f t="shared" si="270"/>
        <v>=IF(HOSTILITY_training_input.xlsx!A451&lt;&gt;"",HOSTILITY_training_input.xlsx!A451,"")</v>
      </c>
      <c r="BB544" t="str">
        <f t="shared" si="270"/>
        <v>=IF(IMPULSIVITY_training_input.xlsx!A451&lt;&gt;"",IMPULSIVITY_training_input.xlsx!A451,"")</v>
      </c>
      <c r="BC544" t="str">
        <f t="shared" si="270"/>
        <v>=IF(INTIMACY_AVOIDANCE_training_input.xlsx!A451&lt;&gt;"",INTIMACY_AVOIDANCE_training_input.xlsx!A451,"")</v>
      </c>
      <c r="BD544" t="str">
        <f t="shared" si="270"/>
        <v>=IF(IRRESPONSIBILITY_training_input.xlsx!A451&lt;&gt;"",IRRESPONSIBILITY_training_input.xlsx!A451,"")</v>
      </c>
      <c r="BE544" t="str">
        <f t="shared" si="270"/>
        <v>=IF(MANIPULATIVENESS_training_input.xlsx!A451&lt;&gt;"",MANIPULATIVENESS_training_input.xlsx!A451,"")</v>
      </c>
      <c r="BF544" t="str">
        <f t="shared" si="270"/>
        <v>=IF(PERCEPTUAL_DYSREGULATION_training_input.xlsx!A451&lt;&gt;"",PERCEPTUAL_DYSREGULATION_training_input.xlsx!A451,"")</v>
      </c>
      <c r="BG544" t="str">
        <f t="shared" si="270"/>
        <v>=IF(PERSEVERATION_training_input.xlsx!A451&lt;&gt;"",PERSEVERATION_training_input.xlsx!A451,"")</v>
      </c>
      <c r="BH544" t="str">
        <f t="shared" si="270"/>
        <v>=IF(RESTRICTED_AFFECTIVITY_training_input.xlsx!A451&lt;&gt;"",RESTRICTED_AFFECTIVITY_training_input.xlsx!A451,"")</v>
      </c>
      <c r="BI544" t="str">
        <f t="shared" si="270"/>
        <v>=IF(RIGID_PERFECTIONISM_training_input.xlsx!A451&lt;&gt;"",RIGID_PERFECTIONISM_training_input.xlsx!A451,"")</v>
      </c>
      <c r="BJ544" t="str">
        <f t="shared" si="270"/>
        <v>=IF(RISK_TAKING_training_input.xlsx!A451&lt;&gt;"",RISK_TAKING_training_input.xlsx!A451,"")</v>
      </c>
      <c r="BK544" t="str">
        <f t="shared" si="270"/>
        <v>=IF(SEPARATION_INSECURITY_training_input.xlsx!A451&lt;&gt;"",SEPARATION_INSECURITY_training_input.xlsx!A451,"")</v>
      </c>
      <c r="BL544" t="str">
        <f t="shared" si="270"/>
        <v>=IF(SUBMISSIVENESS_training_input.xlsx!A451&lt;&gt;"",SUBMISSIVENESS_training_input.xlsx!A451,"")</v>
      </c>
      <c r="BM544" t="str">
        <f t="shared" si="270"/>
        <v>=IF(SUSPICIOUSNESS_training_input.xlsx!A451&lt;&gt;"",SUSPICIOUSNESS_training_input.xlsx!A451,"")</v>
      </c>
      <c r="BN544" t="str">
        <f t="shared" si="270"/>
        <v>=IF(UNUSUAL_BELIEFS_training_input.xlsx!A451&lt;&gt;"",UNUSUAL_BELIEFS_training_input.xlsx!A451,"")</v>
      </c>
      <c r="BO544" t="str">
        <f t="shared" si="269"/>
        <v>=IF(WITHDRAWAL_training_input.xlsx!A451&lt;&gt;"",WITHDRAWAL_training_input.xlsx!A451,"")</v>
      </c>
      <c r="BP544" t="str">
        <f t="shared" si="269"/>
        <v>=IF(ACT_training_input.xlsx!A451&lt;&gt;"",ACT_training_input.xlsx!A451,"")</v>
      </c>
      <c r="BQ544" t="str">
        <f t="shared" si="269"/>
        <v>=IF(DSP_training_input.xlsx!A451&lt;&gt;"",DSP_training_input.xlsx!A451,"")</v>
      </c>
      <c r="BR544" t="str">
        <f t="shared" si="269"/>
        <v>=IF(PAG_training_input.xlsx!A451&lt;&gt;"",PAG_training_input.xlsx!A451,"")</v>
      </c>
      <c r="BS544" t="str">
        <f t="shared" si="269"/>
        <v>=IF(PRO_training_input.xlsx!A451&lt;&gt;"",PRO_training_input.xlsx!A451,"")</v>
      </c>
      <c r="BT544" t="str">
        <f t="shared" si="269"/>
        <v>=IF(SPL_training_input.xlsx!A451&lt;&gt;"",SPL_training_input.xlsx!A451,"")</v>
      </c>
      <c r="BU544" t="str">
        <f t="shared" si="269"/>
        <v>=IF(WDR_training_input.xlsx!A451&lt;&gt;"",WDR_training_input.xlsx!A451,"")</v>
      </c>
      <c r="BV544" t="str">
        <f t="shared" si="269"/>
        <v>=IF(CON_training_input.xlsx!A451&lt;&gt;"",CON_training_input.xlsx!A451,"")</v>
      </c>
      <c r="BW544" t="str">
        <f t="shared" si="269"/>
        <v>=IF(DSC_training_input.xlsx!A451&lt;&gt;"",DSC_training_input.xlsx!A451,"")</v>
      </c>
      <c r="BX544" t="str">
        <f t="shared" si="269"/>
        <v>=IF(FAN_training_input.xlsx!A451&lt;&gt;"",FAN_training_input.xlsx!A451,"")</v>
      </c>
      <c r="BY544" t="str">
        <f t="shared" si="269"/>
        <v>=IF(OMN_training_input.xlsx!A451&lt;&gt;"",OMN_training_input.xlsx!A451,"")</v>
      </c>
      <c r="BZ544" t="str">
        <f t="shared" si="269"/>
        <v>=IF(REP_training_input.xlsx!A451&lt;&gt;"",REP_training_input.xlsx!A451,"")</v>
      </c>
      <c r="CA544" t="str">
        <f t="shared" si="269"/>
        <v>=IF(SOM_training_input.xlsx!A451&lt;&gt;"",SOM_training_input.xlsx!A451,"")</v>
      </c>
      <c r="CB544" t="str">
        <f t="shared" si="269"/>
        <v>=IF(SUB_training_input.xlsx!A451&lt;&gt;"",SUB_training_input.xlsx!A451,"")</v>
      </c>
      <c r="CC544" t="str">
        <f t="shared" si="269"/>
        <v>=IF(UND_training_input.xlsx!A451&lt;&gt;"",UND_training_input.xlsx!A451,"")</v>
      </c>
      <c r="CD544" t="str">
        <f t="shared" si="269"/>
        <v>=IF(ALT_training_input.xlsx!A451&lt;&gt;"",ALT_training_input.xlsx!A451,"")</v>
      </c>
      <c r="CE544" t="str">
        <f t="shared" si="269"/>
        <v>=IF(HUM_training_input.xlsx!A451&lt;&gt;"",HUM_training_input.xlsx!A451,"")</v>
      </c>
      <c r="CF544" t="str">
        <f t="shared" si="269"/>
        <v>=IF(IDL_training_input.xlsx!A451&lt;&gt;"",IDL_training_input.xlsx!A451,"")</v>
      </c>
      <c r="CG544" t="str">
        <f t="shared" si="269"/>
        <v>=IF(RFM_training_input.xlsx!A451&lt;&gt;"",RFM_training_input.xlsx!A451,"")</v>
      </c>
      <c r="CH544" t="str">
        <f t="shared" si="269"/>
        <v>=IF(DN_training_input.xlsx!A451&lt;&gt;"",DN_training_input.xlsx!A451,"")</v>
      </c>
      <c r="CI544" t="str">
        <f t="shared" si="269"/>
        <v>=IF(INT_training_input.xlsx!A451&lt;&gt;"",INT_training_input.xlsx!A451,"")</v>
      </c>
      <c r="CJ544" t="str">
        <f t="shared" si="269"/>
        <v>=IF(SUP_training_input.xlsx!A451&lt;&gt;"",SUP_training_input.xlsx!A451,"")</v>
      </c>
      <c r="CK544" t="str">
        <f t="shared" si="269"/>
        <v>=IF(ANT_training_input.xlsx!A451&lt;&gt;"",ANT_training_input.xlsx!A451,"")</v>
      </c>
      <c r="CL544" t="str">
        <f t="shared" si="269"/>
        <v>=IF(ISO_training_input.xlsx!A451&lt;&gt;"",ISO_training_input.xlsx!A451,"")</v>
      </c>
    </row>
    <row r="545" spans="1:90">
      <c r="A545">
        <v>452</v>
      </c>
      <c r="B545" t="str">
        <f t="shared" si="271"/>
        <v>=IF(SUICIDE_training_input.xlsx!A452&lt;&gt;"",SUICIDE_training_input.xlsx!A452,"")</v>
      </c>
      <c r="C545" t="str">
        <f t="shared" ref="C545:BN548" si="273">CONCATENATE($A$11,C$1,$A$12,$A545,$A$13,C$1,$A$14,$A545,$A$15)</f>
        <v>=IF(IQ_training_input.xlsx!A452&lt;&gt;"",IQ_training_input.xlsx!A452,"")</v>
      </c>
      <c r="D545" t="str">
        <f t="shared" si="273"/>
        <v>=IF(AMBIG_training_input.xlsx!A452&lt;&gt;"",AMBIG_training_input.xlsx!A452,"")</v>
      </c>
      <c r="E545" t="str">
        <f t="shared" si="273"/>
        <v>=IF(EGODYST_training_input.xlsx!A452&lt;&gt;"",EGODYST_training_input.xlsx!A452,"")</v>
      </c>
      <c r="F545" t="str">
        <f t="shared" si="273"/>
        <v>=IF(AUTISM_training_input.xlsx!A452&lt;&gt;"",AUTISM_training_input.xlsx!A452,"")</v>
      </c>
      <c r="G545" t="str">
        <f t="shared" si="273"/>
        <v>=IF(IDENTITY_training_input.xlsx!A452&lt;&gt;"",IDENTITY_training_input.xlsx!A452,"")</v>
      </c>
      <c r="H545" t="str">
        <f t="shared" si="273"/>
        <v>=IF(SELFDIR_training_input.xlsx!A452&lt;&gt;"",SELFDIR_training_input.xlsx!A452,"")</v>
      </c>
      <c r="I545" t="str">
        <f t="shared" si="273"/>
        <v>=IF(EMPATHY_training_input.xlsx!A452&lt;&gt;"",EMPATHY_training_input.xlsx!A452,"")</v>
      </c>
      <c r="J545" t="str">
        <f t="shared" si="273"/>
        <v>=IF(INTIMACY_training_input.xlsx!A452&lt;&gt;"",INTIMACY_training_input.xlsx!A452,"")</v>
      </c>
      <c r="K545" t="str">
        <f t="shared" si="273"/>
        <v>=IF(ACUTE_training_input.xlsx!A452&lt;&gt;"",ACUTE_training_input.xlsx!A452,"")</v>
      </c>
      <c r="L545" t="str">
        <f t="shared" si="273"/>
        <v>=IF(CHRONIC_training_input.xlsx!A452&lt;&gt;"",CHRONIC_training_input.xlsx!A452,"")</v>
      </c>
      <c r="M545" t="str">
        <f t="shared" si="273"/>
        <v>=IF(TRAUMA_PAST_training_input.xlsx!A452&lt;&gt;"",TRAUMA_PAST_training_input.xlsx!A452,"")</v>
      </c>
      <c r="N545" t="str">
        <f t="shared" si="273"/>
        <v>=IF(TRAUMA_PRESENT_training_input.xlsx!A452&lt;&gt;"",TRAUMA_PRESENT_training_input.xlsx!A452,"")</v>
      </c>
      <c r="O545" t="str">
        <f t="shared" si="273"/>
        <v>=IF(HOPE_training_input.xlsx!A452&lt;&gt;"",HOPE_training_input.xlsx!A452,"")</v>
      </c>
      <c r="P545" t="str">
        <f t="shared" si="273"/>
        <v>=IF(SELFAFFICACY_training_input.xlsx!A452&lt;&gt;"",SELFAFFICACY_training_input.xlsx!A452,"")</v>
      </c>
      <c r="Q545" t="str">
        <f t="shared" si="273"/>
        <v>=IF(SELFESTEEM_training_input.xlsx!A452&lt;&gt;"",SELFESTEEM_training_input.xlsx!A452,"")</v>
      </c>
      <c r="R545" t="str">
        <f t="shared" si="273"/>
        <v>=IF(WELLBEING_training_input.xlsx!A452&lt;&gt;"",WELLBEING_training_input.xlsx!A452,"")</v>
      </c>
      <c r="S545" t="str">
        <f t="shared" si="273"/>
        <v>=IF(HYPER_training_input.xlsx!A452&lt;&gt;"",HYPER_training_input.xlsx!A452,"")</v>
      </c>
      <c r="T545" t="str">
        <f t="shared" si="273"/>
        <v>=IF(AGGR_training_input.xlsx!A452&lt;&gt;"",AGGR_training_input.xlsx!A452,"")</v>
      </c>
      <c r="U545" t="str">
        <f t="shared" si="273"/>
        <v>=IF(COND_PR_training_input.xlsx!A452&lt;&gt;"",COND_PR_training_input.xlsx!A452,"")</v>
      </c>
      <c r="V545" t="str">
        <f t="shared" si="273"/>
        <v>=IF(ANXIE_training_input.xlsx!A452&lt;&gt;"",ANXIE_training_input.xlsx!A452,"")</v>
      </c>
      <c r="W545" t="str">
        <f t="shared" si="273"/>
        <v>=IF(DEPR_training_input.xlsx!A452&lt;&gt;"",DEPR_training_input.xlsx!A452,"")</v>
      </c>
      <c r="X545" t="str">
        <f t="shared" si="273"/>
        <v>=IF(SOMAT_training_input.xlsx!A452&lt;&gt;"",SOMAT_training_input.xlsx!A452,"")</v>
      </c>
      <c r="Y545" t="str">
        <f t="shared" si="273"/>
        <v>=IF(ATYPI_training_input.xlsx!A452&lt;&gt;"",ATYPI_training_input.xlsx!A452,"")</v>
      </c>
      <c r="Z545" t="str">
        <f t="shared" si="273"/>
        <v>=IF(WITHD_training_input.xlsx!A452&lt;&gt;"",WITHD_training_input.xlsx!A452,"")</v>
      </c>
      <c r="AA545" t="str">
        <f t="shared" si="273"/>
        <v>=IF(ATTE_PR_training_input.xlsx!A452&lt;&gt;"",ATTE_PR_training_input.xlsx!A452,"")</v>
      </c>
      <c r="AB545" t="str">
        <f t="shared" si="273"/>
        <v>=IF(ANG_CONT_training_input.xlsx!A452&lt;&gt;"",ANG_CONT_training_input.xlsx!A452,"")</v>
      </c>
      <c r="AC545" t="str">
        <f t="shared" si="273"/>
        <v>=IF(DEV_SOC_DIS_training_input.xlsx!A452&lt;&gt;"",DEV_SOC_DIS_training_input.xlsx!A452,"")</v>
      </c>
      <c r="AD545" t="str">
        <f t="shared" si="273"/>
        <v>=IF(BULLY_training_input.xlsx!A452&lt;&gt;"",BULLY_training_input.xlsx!A452,"")</v>
      </c>
      <c r="AE545" t="str">
        <f t="shared" si="273"/>
        <v>=IF(EMOT_SELF_C_training_input.xlsx!A452&lt;&gt;"",EMOT_SELF_C_training_input.xlsx!A452,"")</v>
      </c>
      <c r="AF545" t="str">
        <f t="shared" si="273"/>
        <v>=IF(EXE_FUN_training_input.xlsx!A452&lt;&gt;"",EXE_FUN_training_input.xlsx!A452,"")</v>
      </c>
      <c r="AG545" t="str">
        <f t="shared" si="273"/>
        <v>=IF(MANIA_training_input.xlsx!A452&lt;&gt;"",MANIA_training_input.xlsx!A452,"")</v>
      </c>
      <c r="AH545" t="str">
        <f t="shared" si="273"/>
        <v>=IF(NEG_EMOT_training_input.xlsx!A452&lt;&gt;"",NEG_EMOT_training_input.xlsx!A452,"")</v>
      </c>
      <c r="AI545" t="str">
        <f t="shared" si="273"/>
        <v>=IF(ADAPT_training_input.xlsx!A452&lt;&gt;"",ADAPT_training_input.xlsx!A452,"")</v>
      </c>
      <c r="AJ545" t="str">
        <f t="shared" si="273"/>
        <v>=IF(SOC_SK_training_input.xlsx!A452&lt;&gt;"",SOC_SK_training_input.xlsx!A452,"")</v>
      </c>
      <c r="AK545" t="str">
        <f t="shared" si="273"/>
        <v>=IF(LEAD_training_input.xlsx!A452&lt;&gt;"",LEAD_training_input.xlsx!A452,"")</v>
      </c>
      <c r="AL545" t="str">
        <f t="shared" si="273"/>
        <v>=IF(ACT_DAIL_training_input.xlsx!A452&lt;&gt;"",ACT_DAIL_training_input.xlsx!A452,"")</v>
      </c>
      <c r="AM545" t="str">
        <f t="shared" si="273"/>
        <v>=IF(FUN_COM_training_input.xlsx!A452&lt;&gt;"",FUN_COM_training_input.xlsx!A452,"")</v>
      </c>
      <c r="AN545" t="str">
        <f t="shared" si="273"/>
        <v>=IF(RESILI_training_input.xlsx!A452&lt;&gt;"",RESILI_training_input.xlsx!A452,"")</v>
      </c>
      <c r="AO545" t="str">
        <f t="shared" si="273"/>
        <v>=IF(SEL_training_input.xlsx!A452&lt;&gt;"",SEL_training_input.xlsx!A452,"")</v>
      </c>
      <c r="AP545" t="str">
        <f t="shared" si="273"/>
        <v>=IF(SEV_training_input.xlsx!A452&lt;&gt;"",SEV_training_input.xlsx!A452,"")</v>
      </c>
      <c r="AQ545" t="str">
        <f t="shared" si="273"/>
        <v>=IF(ANHEDONIA_training_input.xlsx!A452&lt;&gt;"",ANHEDONIA_training_input.xlsx!A452,"")</v>
      </c>
      <c r="AR545" t="str">
        <f t="shared" si="273"/>
        <v>=IF(ANXIOUSNESS_training_input.xlsx!A452&lt;&gt;"",ANXIOUSNESS_training_input.xlsx!A452,"")</v>
      </c>
      <c r="AS545" t="str">
        <f t="shared" si="273"/>
        <v>=IF(ATTENTION_SEEKING_training_input.xlsx!A452&lt;&gt;"",ATTENTION_SEEKING_training_input.xlsx!A452,"")</v>
      </c>
      <c r="AT545" t="str">
        <f t="shared" si="273"/>
        <v>=IF(CALLOUSNESS_training_input.xlsx!A452&lt;&gt;"",CALLOUSNESS_training_input.xlsx!A452,"")</v>
      </c>
      <c r="AU545" t="str">
        <f t="shared" si="273"/>
        <v>=IF(DECEITFULNESS_training_input.xlsx!A452&lt;&gt;"",DECEITFULNESS_training_input.xlsx!A452,"")</v>
      </c>
      <c r="AV545" t="str">
        <f t="shared" si="273"/>
        <v>=IF(DEPRESSIVITY_training_input.xlsx!A452&lt;&gt;"",DEPRESSIVITY_training_input.xlsx!A452,"")</v>
      </c>
      <c r="AW545" t="str">
        <f t="shared" si="273"/>
        <v>=IF(DISTRACTIBILITY_training_input.xlsx!A452&lt;&gt;"",DISTRACTIBILITY_training_input.xlsx!A452,"")</v>
      </c>
      <c r="AX545" t="str">
        <f t="shared" si="273"/>
        <v>=IF(ECCENTRICITY_training_input.xlsx!A452&lt;&gt;"",ECCENTRICITY_training_input.xlsx!A452,"")</v>
      </c>
      <c r="AY545" t="str">
        <f t="shared" si="273"/>
        <v>=IF(EMOTIONAL_LABILITY_training_input.xlsx!A452&lt;&gt;"",EMOTIONAL_LABILITY_training_input.xlsx!A452,"")</v>
      </c>
      <c r="AZ545" t="str">
        <f t="shared" si="273"/>
        <v>=IF(GRANDIOSITY_training_input.xlsx!A452&lt;&gt;"",GRANDIOSITY_training_input.xlsx!A452,"")</v>
      </c>
      <c r="BA545" t="str">
        <f t="shared" si="273"/>
        <v>=IF(HOSTILITY_training_input.xlsx!A452&lt;&gt;"",HOSTILITY_training_input.xlsx!A452,"")</v>
      </c>
      <c r="BB545" t="str">
        <f t="shared" si="273"/>
        <v>=IF(IMPULSIVITY_training_input.xlsx!A452&lt;&gt;"",IMPULSIVITY_training_input.xlsx!A452,"")</v>
      </c>
      <c r="BC545" t="str">
        <f t="shared" si="273"/>
        <v>=IF(INTIMACY_AVOIDANCE_training_input.xlsx!A452&lt;&gt;"",INTIMACY_AVOIDANCE_training_input.xlsx!A452,"")</v>
      </c>
      <c r="BD545" t="str">
        <f t="shared" si="273"/>
        <v>=IF(IRRESPONSIBILITY_training_input.xlsx!A452&lt;&gt;"",IRRESPONSIBILITY_training_input.xlsx!A452,"")</v>
      </c>
      <c r="BE545" t="str">
        <f t="shared" si="273"/>
        <v>=IF(MANIPULATIVENESS_training_input.xlsx!A452&lt;&gt;"",MANIPULATIVENESS_training_input.xlsx!A452,"")</v>
      </c>
      <c r="BF545" t="str">
        <f t="shared" si="273"/>
        <v>=IF(PERCEPTUAL_DYSREGULATION_training_input.xlsx!A452&lt;&gt;"",PERCEPTUAL_DYSREGULATION_training_input.xlsx!A452,"")</v>
      </c>
      <c r="BG545" t="str">
        <f t="shared" si="273"/>
        <v>=IF(PERSEVERATION_training_input.xlsx!A452&lt;&gt;"",PERSEVERATION_training_input.xlsx!A452,"")</v>
      </c>
      <c r="BH545" t="str">
        <f t="shared" si="273"/>
        <v>=IF(RESTRICTED_AFFECTIVITY_training_input.xlsx!A452&lt;&gt;"",RESTRICTED_AFFECTIVITY_training_input.xlsx!A452,"")</v>
      </c>
      <c r="BI545" t="str">
        <f t="shared" si="273"/>
        <v>=IF(RIGID_PERFECTIONISM_training_input.xlsx!A452&lt;&gt;"",RIGID_PERFECTIONISM_training_input.xlsx!A452,"")</v>
      </c>
      <c r="BJ545" t="str">
        <f t="shared" si="273"/>
        <v>=IF(RISK_TAKING_training_input.xlsx!A452&lt;&gt;"",RISK_TAKING_training_input.xlsx!A452,"")</v>
      </c>
      <c r="BK545" t="str">
        <f t="shared" si="273"/>
        <v>=IF(SEPARATION_INSECURITY_training_input.xlsx!A452&lt;&gt;"",SEPARATION_INSECURITY_training_input.xlsx!A452,"")</v>
      </c>
      <c r="BL545" t="str">
        <f t="shared" si="273"/>
        <v>=IF(SUBMISSIVENESS_training_input.xlsx!A452&lt;&gt;"",SUBMISSIVENESS_training_input.xlsx!A452,"")</v>
      </c>
      <c r="BM545" t="str">
        <f t="shared" si="273"/>
        <v>=IF(SUSPICIOUSNESS_training_input.xlsx!A452&lt;&gt;"",SUSPICIOUSNESS_training_input.xlsx!A452,"")</v>
      </c>
      <c r="BN545" t="str">
        <f t="shared" si="273"/>
        <v>=IF(UNUSUAL_BELIEFS_training_input.xlsx!A452&lt;&gt;"",UNUSUAL_BELIEFS_training_input.xlsx!A452,"")</v>
      </c>
      <c r="BO545" t="str">
        <f t="shared" si="269"/>
        <v>=IF(WITHDRAWAL_training_input.xlsx!A452&lt;&gt;"",WITHDRAWAL_training_input.xlsx!A452,"")</v>
      </c>
      <c r="BP545" t="str">
        <f t="shared" si="269"/>
        <v>=IF(ACT_training_input.xlsx!A452&lt;&gt;"",ACT_training_input.xlsx!A452,"")</v>
      </c>
      <c r="BQ545" t="str">
        <f t="shared" si="269"/>
        <v>=IF(DSP_training_input.xlsx!A452&lt;&gt;"",DSP_training_input.xlsx!A452,"")</v>
      </c>
      <c r="BR545" t="str">
        <f t="shared" si="269"/>
        <v>=IF(PAG_training_input.xlsx!A452&lt;&gt;"",PAG_training_input.xlsx!A452,"")</v>
      </c>
      <c r="BS545" t="str">
        <f t="shared" si="269"/>
        <v>=IF(PRO_training_input.xlsx!A452&lt;&gt;"",PRO_training_input.xlsx!A452,"")</v>
      </c>
      <c r="BT545" t="str">
        <f t="shared" si="269"/>
        <v>=IF(SPL_training_input.xlsx!A452&lt;&gt;"",SPL_training_input.xlsx!A452,"")</v>
      </c>
      <c r="BU545" t="str">
        <f t="shared" si="269"/>
        <v>=IF(WDR_training_input.xlsx!A452&lt;&gt;"",WDR_training_input.xlsx!A452,"")</v>
      </c>
      <c r="BV545" t="str">
        <f t="shared" si="269"/>
        <v>=IF(CON_training_input.xlsx!A452&lt;&gt;"",CON_training_input.xlsx!A452,"")</v>
      </c>
      <c r="BW545" t="str">
        <f t="shared" si="269"/>
        <v>=IF(DSC_training_input.xlsx!A452&lt;&gt;"",DSC_training_input.xlsx!A452,"")</v>
      </c>
      <c r="BX545" t="str">
        <f t="shared" si="269"/>
        <v>=IF(FAN_training_input.xlsx!A452&lt;&gt;"",FAN_training_input.xlsx!A452,"")</v>
      </c>
      <c r="BY545" t="str">
        <f t="shared" si="269"/>
        <v>=IF(OMN_training_input.xlsx!A452&lt;&gt;"",OMN_training_input.xlsx!A452,"")</v>
      </c>
      <c r="BZ545" t="str">
        <f t="shared" si="269"/>
        <v>=IF(REP_training_input.xlsx!A452&lt;&gt;"",REP_training_input.xlsx!A452,"")</v>
      </c>
      <c r="CA545" t="str">
        <f t="shared" si="269"/>
        <v>=IF(SOM_training_input.xlsx!A452&lt;&gt;"",SOM_training_input.xlsx!A452,"")</v>
      </c>
      <c r="CB545" t="str">
        <f t="shared" si="269"/>
        <v>=IF(SUB_training_input.xlsx!A452&lt;&gt;"",SUB_training_input.xlsx!A452,"")</v>
      </c>
      <c r="CC545" t="str">
        <f t="shared" si="269"/>
        <v>=IF(UND_training_input.xlsx!A452&lt;&gt;"",UND_training_input.xlsx!A452,"")</v>
      </c>
      <c r="CD545" t="str">
        <f t="shared" si="269"/>
        <v>=IF(ALT_training_input.xlsx!A452&lt;&gt;"",ALT_training_input.xlsx!A452,"")</v>
      </c>
      <c r="CE545" t="str">
        <f t="shared" si="269"/>
        <v>=IF(HUM_training_input.xlsx!A452&lt;&gt;"",HUM_training_input.xlsx!A452,"")</v>
      </c>
      <c r="CF545" t="str">
        <f t="shared" si="269"/>
        <v>=IF(IDL_training_input.xlsx!A452&lt;&gt;"",IDL_training_input.xlsx!A452,"")</v>
      </c>
      <c r="CG545" t="str">
        <f t="shared" si="269"/>
        <v>=IF(RFM_training_input.xlsx!A452&lt;&gt;"",RFM_training_input.xlsx!A452,"")</v>
      </c>
      <c r="CH545" t="str">
        <f t="shared" si="269"/>
        <v>=IF(DN_training_input.xlsx!A452&lt;&gt;"",DN_training_input.xlsx!A452,"")</v>
      </c>
      <c r="CI545" t="str">
        <f t="shared" si="269"/>
        <v>=IF(INT_training_input.xlsx!A452&lt;&gt;"",INT_training_input.xlsx!A452,"")</v>
      </c>
      <c r="CJ545" t="str">
        <f t="shared" si="269"/>
        <v>=IF(SUP_training_input.xlsx!A452&lt;&gt;"",SUP_training_input.xlsx!A452,"")</v>
      </c>
      <c r="CK545" t="str">
        <f t="shared" si="269"/>
        <v>=IF(ANT_training_input.xlsx!A452&lt;&gt;"",ANT_training_input.xlsx!A452,"")</v>
      </c>
      <c r="CL545" t="str">
        <f t="shared" si="269"/>
        <v>=IF(ISO_training_input.xlsx!A452&lt;&gt;"",ISO_training_input.xlsx!A452,"")</v>
      </c>
    </row>
    <row r="546" spans="1:90">
      <c r="A546">
        <v>453</v>
      </c>
      <c r="B546" t="str">
        <f t="shared" si="271"/>
        <v>=IF(SUICIDE_training_input.xlsx!A453&lt;&gt;"",SUICIDE_training_input.xlsx!A453,"")</v>
      </c>
      <c r="C546" t="str">
        <f t="shared" si="273"/>
        <v>=IF(IQ_training_input.xlsx!A453&lt;&gt;"",IQ_training_input.xlsx!A453,"")</v>
      </c>
      <c r="D546" t="str">
        <f t="shared" si="273"/>
        <v>=IF(AMBIG_training_input.xlsx!A453&lt;&gt;"",AMBIG_training_input.xlsx!A453,"")</v>
      </c>
      <c r="E546" t="str">
        <f t="shared" si="273"/>
        <v>=IF(EGODYST_training_input.xlsx!A453&lt;&gt;"",EGODYST_training_input.xlsx!A453,"")</v>
      </c>
      <c r="F546" t="str">
        <f t="shared" si="273"/>
        <v>=IF(AUTISM_training_input.xlsx!A453&lt;&gt;"",AUTISM_training_input.xlsx!A453,"")</v>
      </c>
      <c r="G546" t="str">
        <f t="shared" si="273"/>
        <v>=IF(IDENTITY_training_input.xlsx!A453&lt;&gt;"",IDENTITY_training_input.xlsx!A453,"")</v>
      </c>
      <c r="H546" t="str">
        <f t="shared" si="273"/>
        <v>=IF(SELFDIR_training_input.xlsx!A453&lt;&gt;"",SELFDIR_training_input.xlsx!A453,"")</v>
      </c>
      <c r="I546" t="str">
        <f t="shared" si="273"/>
        <v>=IF(EMPATHY_training_input.xlsx!A453&lt;&gt;"",EMPATHY_training_input.xlsx!A453,"")</v>
      </c>
      <c r="J546" t="str">
        <f t="shared" si="273"/>
        <v>=IF(INTIMACY_training_input.xlsx!A453&lt;&gt;"",INTIMACY_training_input.xlsx!A453,"")</v>
      </c>
      <c r="K546" t="str">
        <f t="shared" si="273"/>
        <v>=IF(ACUTE_training_input.xlsx!A453&lt;&gt;"",ACUTE_training_input.xlsx!A453,"")</v>
      </c>
      <c r="L546" t="str">
        <f t="shared" si="273"/>
        <v>=IF(CHRONIC_training_input.xlsx!A453&lt;&gt;"",CHRONIC_training_input.xlsx!A453,"")</v>
      </c>
      <c r="M546" t="str">
        <f t="shared" si="273"/>
        <v>=IF(TRAUMA_PAST_training_input.xlsx!A453&lt;&gt;"",TRAUMA_PAST_training_input.xlsx!A453,"")</v>
      </c>
      <c r="N546" t="str">
        <f t="shared" si="273"/>
        <v>=IF(TRAUMA_PRESENT_training_input.xlsx!A453&lt;&gt;"",TRAUMA_PRESENT_training_input.xlsx!A453,"")</v>
      </c>
      <c r="O546" t="str">
        <f t="shared" si="273"/>
        <v>=IF(HOPE_training_input.xlsx!A453&lt;&gt;"",HOPE_training_input.xlsx!A453,"")</v>
      </c>
      <c r="P546" t="str">
        <f t="shared" si="273"/>
        <v>=IF(SELFAFFICACY_training_input.xlsx!A453&lt;&gt;"",SELFAFFICACY_training_input.xlsx!A453,"")</v>
      </c>
      <c r="Q546" t="str">
        <f t="shared" si="273"/>
        <v>=IF(SELFESTEEM_training_input.xlsx!A453&lt;&gt;"",SELFESTEEM_training_input.xlsx!A453,"")</v>
      </c>
      <c r="R546" t="str">
        <f t="shared" si="273"/>
        <v>=IF(WELLBEING_training_input.xlsx!A453&lt;&gt;"",WELLBEING_training_input.xlsx!A453,"")</v>
      </c>
      <c r="S546" t="str">
        <f t="shared" si="273"/>
        <v>=IF(HYPER_training_input.xlsx!A453&lt;&gt;"",HYPER_training_input.xlsx!A453,"")</v>
      </c>
      <c r="T546" t="str">
        <f t="shared" si="273"/>
        <v>=IF(AGGR_training_input.xlsx!A453&lt;&gt;"",AGGR_training_input.xlsx!A453,"")</v>
      </c>
      <c r="U546" t="str">
        <f t="shared" si="273"/>
        <v>=IF(COND_PR_training_input.xlsx!A453&lt;&gt;"",COND_PR_training_input.xlsx!A453,"")</v>
      </c>
      <c r="V546" t="str">
        <f t="shared" si="273"/>
        <v>=IF(ANXIE_training_input.xlsx!A453&lt;&gt;"",ANXIE_training_input.xlsx!A453,"")</v>
      </c>
      <c r="W546" t="str">
        <f t="shared" si="273"/>
        <v>=IF(DEPR_training_input.xlsx!A453&lt;&gt;"",DEPR_training_input.xlsx!A453,"")</v>
      </c>
      <c r="X546" t="str">
        <f t="shared" si="273"/>
        <v>=IF(SOMAT_training_input.xlsx!A453&lt;&gt;"",SOMAT_training_input.xlsx!A453,"")</v>
      </c>
      <c r="Y546" t="str">
        <f t="shared" si="273"/>
        <v>=IF(ATYPI_training_input.xlsx!A453&lt;&gt;"",ATYPI_training_input.xlsx!A453,"")</v>
      </c>
      <c r="Z546" t="str">
        <f t="shared" si="273"/>
        <v>=IF(WITHD_training_input.xlsx!A453&lt;&gt;"",WITHD_training_input.xlsx!A453,"")</v>
      </c>
      <c r="AA546" t="str">
        <f t="shared" si="273"/>
        <v>=IF(ATTE_PR_training_input.xlsx!A453&lt;&gt;"",ATTE_PR_training_input.xlsx!A453,"")</v>
      </c>
      <c r="AB546" t="str">
        <f t="shared" si="273"/>
        <v>=IF(ANG_CONT_training_input.xlsx!A453&lt;&gt;"",ANG_CONT_training_input.xlsx!A453,"")</v>
      </c>
      <c r="AC546" t="str">
        <f t="shared" si="273"/>
        <v>=IF(DEV_SOC_DIS_training_input.xlsx!A453&lt;&gt;"",DEV_SOC_DIS_training_input.xlsx!A453,"")</v>
      </c>
      <c r="AD546" t="str">
        <f t="shared" si="273"/>
        <v>=IF(BULLY_training_input.xlsx!A453&lt;&gt;"",BULLY_training_input.xlsx!A453,"")</v>
      </c>
      <c r="AE546" t="str">
        <f t="shared" si="273"/>
        <v>=IF(EMOT_SELF_C_training_input.xlsx!A453&lt;&gt;"",EMOT_SELF_C_training_input.xlsx!A453,"")</v>
      </c>
      <c r="AF546" t="str">
        <f t="shared" si="273"/>
        <v>=IF(EXE_FUN_training_input.xlsx!A453&lt;&gt;"",EXE_FUN_training_input.xlsx!A453,"")</v>
      </c>
      <c r="AG546" t="str">
        <f t="shared" si="273"/>
        <v>=IF(MANIA_training_input.xlsx!A453&lt;&gt;"",MANIA_training_input.xlsx!A453,"")</v>
      </c>
      <c r="AH546" t="str">
        <f t="shared" si="273"/>
        <v>=IF(NEG_EMOT_training_input.xlsx!A453&lt;&gt;"",NEG_EMOT_training_input.xlsx!A453,"")</v>
      </c>
      <c r="AI546" t="str">
        <f t="shared" si="273"/>
        <v>=IF(ADAPT_training_input.xlsx!A453&lt;&gt;"",ADAPT_training_input.xlsx!A453,"")</v>
      </c>
      <c r="AJ546" t="str">
        <f t="shared" si="273"/>
        <v>=IF(SOC_SK_training_input.xlsx!A453&lt;&gt;"",SOC_SK_training_input.xlsx!A453,"")</v>
      </c>
      <c r="AK546" t="str">
        <f t="shared" si="273"/>
        <v>=IF(LEAD_training_input.xlsx!A453&lt;&gt;"",LEAD_training_input.xlsx!A453,"")</v>
      </c>
      <c r="AL546" t="str">
        <f t="shared" si="273"/>
        <v>=IF(ACT_DAIL_training_input.xlsx!A453&lt;&gt;"",ACT_DAIL_training_input.xlsx!A453,"")</v>
      </c>
      <c r="AM546" t="str">
        <f t="shared" si="273"/>
        <v>=IF(FUN_COM_training_input.xlsx!A453&lt;&gt;"",FUN_COM_training_input.xlsx!A453,"")</v>
      </c>
      <c r="AN546" t="str">
        <f t="shared" si="273"/>
        <v>=IF(RESILI_training_input.xlsx!A453&lt;&gt;"",RESILI_training_input.xlsx!A453,"")</v>
      </c>
      <c r="AO546" t="str">
        <f t="shared" si="273"/>
        <v>=IF(SEL_training_input.xlsx!A453&lt;&gt;"",SEL_training_input.xlsx!A453,"")</v>
      </c>
      <c r="AP546" t="str">
        <f t="shared" si="273"/>
        <v>=IF(SEV_training_input.xlsx!A453&lt;&gt;"",SEV_training_input.xlsx!A453,"")</v>
      </c>
      <c r="AQ546" t="str">
        <f t="shared" si="273"/>
        <v>=IF(ANHEDONIA_training_input.xlsx!A453&lt;&gt;"",ANHEDONIA_training_input.xlsx!A453,"")</v>
      </c>
      <c r="AR546" t="str">
        <f t="shared" si="273"/>
        <v>=IF(ANXIOUSNESS_training_input.xlsx!A453&lt;&gt;"",ANXIOUSNESS_training_input.xlsx!A453,"")</v>
      </c>
      <c r="AS546" t="str">
        <f t="shared" si="273"/>
        <v>=IF(ATTENTION_SEEKING_training_input.xlsx!A453&lt;&gt;"",ATTENTION_SEEKING_training_input.xlsx!A453,"")</v>
      </c>
      <c r="AT546" t="str">
        <f t="shared" si="273"/>
        <v>=IF(CALLOUSNESS_training_input.xlsx!A453&lt;&gt;"",CALLOUSNESS_training_input.xlsx!A453,"")</v>
      </c>
      <c r="AU546" t="str">
        <f t="shared" si="273"/>
        <v>=IF(DECEITFULNESS_training_input.xlsx!A453&lt;&gt;"",DECEITFULNESS_training_input.xlsx!A453,"")</v>
      </c>
      <c r="AV546" t="str">
        <f t="shared" si="273"/>
        <v>=IF(DEPRESSIVITY_training_input.xlsx!A453&lt;&gt;"",DEPRESSIVITY_training_input.xlsx!A453,"")</v>
      </c>
      <c r="AW546" t="str">
        <f t="shared" si="273"/>
        <v>=IF(DISTRACTIBILITY_training_input.xlsx!A453&lt;&gt;"",DISTRACTIBILITY_training_input.xlsx!A453,"")</v>
      </c>
      <c r="AX546" t="str">
        <f t="shared" si="273"/>
        <v>=IF(ECCENTRICITY_training_input.xlsx!A453&lt;&gt;"",ECCENTRICITY_training_input.xlsx!A453,"")</v>
      </c>
      <c r="AY546" t="str">
        <f t="shared" si="273"/>
        <v>=IF(EMOTIONAL_LABILITY_training_input.xlsx!A453&lt;&gt;"",EMOTIONAL_LABILITY_training_input.xlsx!A453,"")</v>
      </c>
      <c r="AZ546" t="str">
        <f t="shared" si="273"/>
        <v>=IF(GRANDIOSITY_training_input.xlsx!A453&lt;&gt;"",GRANDIOSITY_training_input.xlsx!A453,"")</v>
      </c>
      <c r="BA546" t="str">
        <f t="shared" si="273"/>
        <v>=IF(HOSTILITY_training_input.xlsx!A453&lt;&gt;"",HOSTILITY_training_input.xlsx!A453,"")</v>
      </c>
      <c r="BB546" t="str">
        <f t="shared" si="273"/>
        <v>=IF(IMPULSIVITY_training_input.xlsx!A453&lt;&gt;"",IMPULSIVITY_training_input.xlsx!A453,"")</v>
      </c>
      <c r="BC546" t="str">
        <f t="shared" si="273"/>
        <v>=IF(INTIMACY_AVOIDANCE_training_input.xlsx!A453&lt;&gt;"",INTIMACY_AVOIDANCE_training_input.xlsx!A453,"")</v>
      </c>
      <c r="BD546" t="str">
        <f t="shared" si="273"/>
        <v>=IF(IRRESPONSIBILITY_training_input.xlsx!A453&lt;&gt;"",IRRESPONSIBILITY_training_input.xlsx!A453,"")</v>
      </c>
      <c r="BE546" t="str">
        <f t="shared" si="273"/>
        <v>=IF(MANIPULATIVENESS_training_input.xlsx!A453&lt;&gt;"",MANIPULATIVENESS_training_input.xlsx!A453,"")</v>
      </c>
      <c r="BF546" t="str">
        <f t="shared" si="273"/>
        <v>=IF(PERCEPTUAL_DYSREGULATION_training_input.xlsx!A453&lt;&gt;"",PERCEPTUAL_DYSREGULATION_training_input.xlsx!A453,"")</v>
      </c>
      <c r="BG546" t="str">
        <f t="shared" si="273"/>
        <v>=IF(PERSEVERATION_training_input.xlsx!A453&lt;&gt;"",PERSEVERATION_training_input.xlsx!A453,"")</v>
      </c>
      <c r="BH546" t="str">
        <f t="shared" si="273"/>
        <v>=IF(RESTRICTED_AFFECTIVITY_training_input.xlsx!A453&lt;&gt;"",RESTRICTED_AFFECTIVITY_training_input.xlsx!A453,"")</v>
      </c>
      <c r="BI546" t="str">
        <f t="shared" si="273"/>
        <v>=IF(RIGID_PERFECTIONISM_training_input.xlsx!A453&lt;&gt;"",RIGID_PERFECTIONISM_training_input.xlsx!A453,"")</v>
      </c>
      <c r="BJ546" t="str">
        <f t="shared" si="273"/>
        <v>=IF(RISK_TAKING_training_input.xlsx!A453&lt;&gt;"",RISK_TAKING_training_input.xlsx!A453,"")</v>
      </c>
      <c r="BK546" t="str">
        <f t="shared" si="273"/>
        <v>=IF(SEPARATION_INSECURITY_training_input.xlsx!A453&lt;&gt;"",SEPARATION_INSECURITY_training_input.xlsx!A453,"")</v>
      </c>
      <c r="BL546" t="str">
        <f t="shared" si="273"/>
        <v>=IF(SUBMISSIVENESS_training_input.xlsx!A453&lt;&gt;"",SUBMISSIVENESS_training_input.xlsx!A453,"")</v>
      </c>
      <c r="BM546" t="str">
        <f t="shared" si="273"/>
        <v>=IF(SUSPICIOUSNESS_training_input.xlsx!A453&lt;&gt;"",SUSPICIOUSNESS_training_input.xlsx!A453,"")</v>
      </c>
      <c r="BN546" t="str">
        <f t="shared" si="273"/>
        <v>=IF(UNUSUAL_BELIEFS_training_input.xlsx!A453&lt;&gt;"",UNUSUAL_BELIEFS_training_input.xlsx!A453,"")</v>
      </c>
      <c r="BO546" t="str">
        <f t="shared" si="269"/>
        <v>=IF(WITHDRAWAL_training_input.xlsx!A453&lt;&gt;"",WITHDRAWAL_training_input.xlsx!A453,"")</v>
      </c>
      <c r="BP546" t="str">
        <f t="shared" si="269"/>
        <v>=IF(ACT_training_input.xlsx!A453&lt;&gt;"",ACT_training_input.xlsx!A453,"")</v>
      </c>
      <c r="BQ546" t="str">
        <f t="shared" si="269"/>
        <v>=IF(DSP_training_input.xlsx!A453&lt;&gt;"",DSP_training_input.xlsx!A453,"")</v>
      </c>
      <c r="BR546" t="str">
        <f t="shared" si="269"/>
        <v>=IF(PAG_training_input.xlsx!A453&lt;&gt;"",PAG_training_input.xlsx!A453,"")</v>
      </c>
      <c r="BS546" t="str">
        <f t="shared" si="269"/>
        <v>=IF(PRO_training_input.xlsx!A453&lt;&gt;"",PRO_training_input.xlsx!A453,"")</v>
      </c>
      <c r="BT546" t="str">
        <f t="shared" si="269"/>
        <v>=IF(SPL_training_input.xlsx!A453&lt;&gt;"",SPL_training_input.xlsx!A453,"")</v>
      </c>
      <c r="BU546" t="str">
        <f t="shared" si="269"/>
        <v>=IF(WDR_training_input.xlsx!A453&lt;&gt;"",WDR_training_input.xlsx!A453,"")</v>
      </c>
      <c r="BV546" t="str">
        <f t="shared" si="269"/>
        <v>=IF(CON_training_input.xlsx!A453&lt;&gt;"",CON_training_input.xlsx!A453,"")</v>
      </c>
      <c r="BW546" t="str">
        <f t="shared" si="269"/>
        <v>=IF(DSC_training_input.xlsx!A453&lt;&gt;"",DSC_training_input.xlsx!A453,"")</v>
      </c>
      <c r="BX546" t="str">
        <f t="shared" si="269"/>
        <v>=IF(FAN_training_input.xlsx!A453&lt;&gt;"",FAN_training_input.xlsx!A453,"")</v>
      </c>
      <c r="BY546" t="str">
        <f t="shared" si="269"/>
        <v>=IF(OMN_training_input.xlsx!A453&lt;&gt;"",OMN_training_input.xlsx!A453,"")</v>
      </c>
      <c r="BZ546" t="str">
        <f t="shared" si="269"/>
        <v>=IF(REP_training_input.xlsx!A453&lt;&gt;"",REP_training_input.xlsx!A453,"")</v>
      </c>
      <c r="CA546" t="str">
        <f t="shared" si="269"/>
        <v>=IF(SOM_training_input.xlsx!A453&lt;&gt;"",SOM_training_input.xlsx!A453,"")</v>
      </c>
      <c r="CB546" t="str">
        <f t="shared" si="269"/>
        <v>=IF(SUB_training_input.xlsx!A453&lt;&gt;"",SUB_training_input.xlsx!A453,"")</v>
      </c>
      <c r="CC546" t="str">
        <f t="shared" si="269"/>
        <v>=IF(UND_training_input.xlsx!A453&lt;&gt;"",UND_training_input.xlsx!A453,"")</v>
      </c>
      <c r="CD546" t="str">
        <f t="shared" si="269"/>
        <v>=IF(ALT_training_input.xlsx!A453&lt;&gt;"",ALT_training_input.xlsx!A453,"")</v>
      </c>
      <c r="CE546" t="str">
        <f t="shared" si="269"/>
        <v>=IF(HUM_training_input.xlsx!A453&lt;&gt;"",HUM_training_input.xlsx!A453,"")</v>
      </c>
      <c r="CF546" t="str">
        <f t="shared" si="269"/>
        <v>=IF(IDL_training_input.xlsx!A453&lt;&gt;"",IDL_training_input.xlsx!A453,"")</v>
      </c>
      <c r="CG546" t="str">
        <f t="shared" si="269"/>
        <v>=IF(RFM_training_input.xlsx!A453&lt;&gt;"",RFM_training_input.xlsx!A453,"")</v>
      </c>
      <c r="CH546" t="str">
        <f t="shared" si="269"/>
        <v>=IF(DN_training_input.xlsx!A453&lt;&gt;"",DN_training_input.xlsx!A453,"")</v>
      </c>
      <c r="CI546" t="str">
        <f t="shared" si="269"/>
        <v>=IF(INT_training_input.xlsx!A453&lt;&gt;"",INT_training_input.xlsx!A453,"")</v>
      </c>
      <c r="CJ546" t="str">
        <f t="shared" si="269"/>
        <v>=IF(SUP_training_input.xlsx!A453&lt;&gt;"",SUP_training_input.xlsx!A453,"")</v>
      </c>
      <c r="CK546" t="str">
        <f t="shared" si="269"/>
        <v>=IF(ANT_training_input.xlsx!A453&lt;&gt;"",ANT_training_input.xlsx!A453,"")</v>
      </c>
      <c r="CL546" t="str">
        <f t="shared" si="269"/>
        <v>=IF(ISO_training_input.xlsx!A453&lt;&gt;"",ISO_training_input.xlsx!A453,"")</v>
      </c>
    </row>
    <row r="547" spans="1:90">
      <c r="A547">
        <v>454</v>
      </c>
      <c r="B547" t="str">
        <f t="shared" si="271"/>
        <v>=IF(SUICIDE_training_input.xlsx!A454&lt;&gt;"",SUICIDE_training_input.xlsx!A454,"")</v>
      </c>
      <c r="C547" t="str">
        <f t="shared" si="273"/>
        <v>=IF(IQ_training_input.xlsx!A454&lt;&gt;"",IQ_training_input.xlsx!A454,"")</v>
      </c>
      <c r="D547" t="str">
        <f t="shared" si="273"/>
        <v>=IF(AMBIG_training_input.xlsx!A454&lt;&gt;"",AMBIG_training_input.xlsx!A454,"")</v>
      </c>
      <c r="E547" t="str">
        <f t="shared" si="273"/>
        <v>=IF(EGODYST_training_input.xlsx!A454&lt;&gt;"",EGODYST_training_input.xlsx!A454,"")</v>
      </c>
      <c r="F547" t="str">
        <f t="shared" si="273"/>
        <v>=IF(AUTISM_training_input.xlsx!A454&lt;&gt;"",AUTISM_training_input.xlsx!A454,"")</v>
      </c>
      <c r="G547" t="str">
        <f t="shared" si="273"/>
        <v>=IF(IDENTITY_training_input.xlsx!A454&lt;&gt;"",IDENTITY_training_input.xlsx!A454,"")</v>
      </c>
      <c r="H547" t="str">
        <f t="shared" si="273"/>
        <v>=IF(SELFDIR_training_input.xlsx!A454&lt;&gt;"",SELFDIR_training_input.xlsx!A454,"")</v>
      </c>
      <c r="I547" t="str">
        <f t="shared" si="273"/>
        <v>=IF(EMPATHY_training_input.xlsx!A454&lt;&gt;"",EMPATHY_training_input.xlsx!A454,"")</v>
      </c>
      <c r="J547" t="str">
        <f t="shared" si="273"/>
        <v>=IF(INTIMACY_training_input.xlsx!A454&lt;&gt;"",INTIMACY_training_input.xlsx!A454,"")</v>
      </c>
      <c r="K547" t="str">
        <f t="shared" si="273"/>
        <v>=IF(ACUTE_training_input.xlsx!A454&lt;&gt;"",ACUTE_training_input.xlsx!A454,"")</v>
      </c>
      <c r="L547" t="str">
        <f t="shared" si="273"/>
        <v>=IF(CHRONIC_training_input.xlsx!A454&lt;&gt;"",CHRONIC_training_input.xlsx!A454,"")</v>
      </c>
      <c r="M547" t="str">
        <f t="shared" si="273"/>
        <v>=IF(TRAUMA_PAST_training_input.xlsx!A454&lt;&gt;"",TRAUMA_PAST_training_input.xlsx!A454,"")</v>
      </c>
      <c r="N547" t="str">
        <f t="shared" si="273"/>
        <v>=IF(TRAUMA_PRESENT_training_input.xlsx!A454&lt;&gt;"",TRAUMA_PRESENT_training_input.xlsx!A454,"")</v>
      </c>
      <c r="O547" t="str">
        <f t="shared" si="273"/>
        <v>=IF(HOPE_training_input.xlsx!A454&lt;&gt;"",HOPE_training_input.xlsx!A454,"")</v>
      </c>
      <c r="P547" t="str">
        <f t="shared" si="273"/>
        <v>=IF(SELFAFFICACY_training_input.xlsx!A454&lt;&gt;"",SELFAFFICACY_training_input.xlsx!A454,"")</v>
      </c>
      <c r="Q547" t="str">
        <f t="shared" si="273"/>
        <v>=IF(SELFESTEEM_training_input.xlsx!A454&lt;&gt;"",SELFESTEEM_training_input.xlsx!A454,"")</v>
      </c>
      <c r="R547" t="str">
        <f t="shared" si="273"/>
        <v>=IF(WELLBEING_training_input.xlsx!A454&lt;&gt;"",WELLBEING_training_input.xlsx!A454,"")</v>
      </c>
      <c r="S547" t="str">
        <f t="shared" si="273"/>
        <v>=IF(HYPER_training_input.xlsx!A454&lt;&gt;"",HYPER_training_input.xlsx!A454,"")</v>
      </c>
      <c r="T547" t="str">
        <f t="shared" si="273"/>
        <v>=IF(AGGR_training_input.xlsx!A454&lt;&gt;"",AGGR_training_input.xlsx!A454,"")</v>
      </c>
      <c r="U547" t="str">
        <f t="shared" si="273"/>
        <v>=IF(COND_PR_training_input.xlsx!A454&lt;&gt;"",COND_PR_training_input.xlsx!A454,"")</v>
      </c>
      <c r="V547" t="str">
        <f t="shared" si="273"/>
        <v>=IF(ANXIE_training_input.xlsx!A454&lt;&gt;"",ANXIE_training_input.xlsx!A454,"")</v>
      </c>
      <c r="W547" t="str">
        <f t="shared" si="273"/>
        <v>=IF(DEPR_training_input.xlsx!A454&lt;&gt;"",DEPR_training_input.xlsx!A454,"")</v>
      </c>
      <c r="X547" t="str">
        <f t="shared" si="273"/>
        <v>=IF(SOMAT_training_input.xlsx!A454&lt;&gt;"",SOMAT_training_input.xlsx!A454,"")</v>
      </c>
      <c r="Y547" t="str">
        <f t="shared" si="273"/>
        <v>=IF(ATYPI_training_input.xlsx!A454&lt;&gt;"",ATYPI_training_input.xlsx!A454,"")</v>
      </c>
      <c r="Z547" t="str">
        <f t="shared" si="273"/>
        <v>=IF(WITHD_training_input.xlsx!A454&lt;&gt;"",WITHD_training_input.xlsx!A454,"")</v>
      </c>
      <c r="AA547" t="str">
        <f t="shared" si="273"/>
        <v>=IF(ATTE_PR_training_input.xlsx!A454&lt;&gt;"",ATTE_PR_training_input.xlsx!A454,"")</v>
      </c>
      <c r="AB547" t="str">
        <f t="shared" si="273"/>
        <v>=IF(ANG_CONT_training_input.xlsx!A454&lt;&gt;"",ANG_CONT_training_input.xlsx!A454,"")</v>
      </c>
      <c r="AC547" t="str">
        <f t="shared" si="273"/>
        <v>=IF(DEV_SOC_DIS_training_input.xlsx!A454&lt;&gt;"",DEV_SOC_DIS_training_input.xlsx!A454,"")</v>
      </c>
      <c r="AD547" t="str">
        <f t="shared" si="273"/>
        <v>=IF(BULLY_training_input.xlsx!A454&lt;&gt;"",BULLY_training_input.xlsx!A454,"")</v>
      </c>
      <c r="AE547" t="str">
        <f t="shared" si="273"/>
        <v>=IF(EMOT_SELF_C_training_input.xlsx!A454&lt;&gt;"",EMOT_SELF_C_training_input.xlsx!A454,"")</v>
      </c>
      <c r="AF547" t="str">
        <f t="shared" si="273"/>
        <v>=IF(EXE_FUN_training_input.xlsx!A454&lt;&gt;"",EXE_FUN_training_input.xlsx!A454,"")</v>
      </c>
      <c r="AG547" t="str">
        <f t="shared" si="273"/>
        <v>=IF(MANIA_training_input.xlsx!A454&lt;&gt;"",MANIA_training_input.xlsx!A454,"")</v>
      </c>
      <c r="AH547" t="str">
        <f t="shared" si="273"/>
        <v>=IF(NEG_EMOT_training_input.xlsx!A454&lt;&gt;"",NEG_EMOT_training_input.xlsx!A454,"")</v>
      </c>
      <c r="AI547" t="str">
        <f t="shared" si="273"/>
        <v>=IF(ADAPT_training_input.xlsx!A454&lt;&gt;"",ADAPT_training_input.xlsx!A454,"")</v>
      </c>
      <c r="AJ547" t="str">
        <f t="shared" si="273"/>
        <v>=IF(SOC_SK_training_input.xlsx!A454&lt;&gt;"",SOC_SK_training_input.xlsx!A454,"")</v>
      </c>
      <c r="AK547" t="str">
        <f t="shared" si="273"/>
        <v>=IF(LEAD_training_input.xlsx!A454&lt;&gt;"",LEAD_training_input.xlsx!A454,"")</v>
      </c>
      <c r="AL547" t="str">
        <f t="shared" si="273"/>
        <v>=IF(ACT_DAIL_training_input.xlsx!A454&lt;&gt;"",ACT_DAIL_training_input.xlsx!A454,"")</v>
      </c>
      <c r="AM547" t="str">
        <f t="shared" si="273"/>
        <v>=IF(FUN_COM_training_input.xlsx!A454&lt;&gt;"",FUN_COM_training_input.xlsx!A454,"")</v>
      </c>
      <c r="AN547" t="str">
        <f t="shared" si="273"/>
        <v>=IF(RESILI_training_input.xlsx!A454&lt;&gt;"",RESILI_training_input.xlsx!A454,"")</v>
      </c>
      <c r="AO547" t="str">
        <f t="shared" si="273"/>
        <v>=IF(SEL_training_input.xlsx!A454&lt;&gt;"",SEL_training_input.xlsx!A454,"")</v>
      </c>
      <c r="AP547" t="str">
        <f t="shared" si="273"/>
        <v>=IF(SEV_training_input.xlsx!A454&lt;&gt;"",SEV_training_input.xlsx!A454,"")</v>
      </c>
      <c r="AQ547" t="str">
        <f t="shared" si="273"/>
        <v>=IF(ANHEDONIA_training_input.xlsx!A454&lt;&gt;"",ANHEDONIA_training_input.xlsx!A454,"")</v>
      </c>
      <c r="AR547" t="str">
        <f t="shared" si="273"/>
        <v>=IF(ANXIOUSNESS_training_input.xlsx!A454&lt;&gt;"",ANXIOUSNESS_training_input.xlsx!A454,"")</v>
      </c>
      <c r="AS547" t="str">
        <f t="shared" si="273"/>
        <v>=IF(ATTENTION_SEEKING_training_input.xlsx!A454&lt;&gt;"",ATTENTION_SEEKING_training_input.xlsx!A454,"")</v>
      </c>
      <c r="AT547" t="str">
        <f t="shared" si="273"/>
        <v>=IF(CALLOUSNESS_training_input.xlsx!A454&lt;&gt;"",CALLOUSNESS_training_input.xlsx!A454,"")</v>
      </c>
      <c r="AU547" t="str">
        <f t="shared" si="273"/>
        <v>=IF(DECEITFULNESS_training_input.xlsx!A454&lt;&gt;"",DECEITFULNESS_training_input.xlsx!A454,"")</v>
      </c>
      <c r="AV547" t="str">
        <f t="shared" si="273"/>
        <v>=IF(DEPRESSIVITY_training_input.xlsx!A454&lt;&gt;"",DEPRESSIVITY_training_input.xlsx!A454,"")</v>
      </c>
      <c r="AW547" t="str">
        <f t="shared" si="273"/>
        <v>=IF(DISTRACTIBILITY_training_input.xlsx!A454&lt;&gt;"",DISTRACTIBILITY_training_input.xlsx!A454,"")</v>
      </c>
      <c r="AX547" t="str">
        <f t="shared" si="273"/>
        <v>=IF(ECCENTRICITY_training_input.xlsx!A454&lt;&gt;"",ECCENTRICITY_training_input.xlsx!A454,"")</v>
      </c>
      <c r="AY547" t="str">
        <f t="shared" si="273"/>
        <v>=IF(EMOTIONAL_LABILITY_training_input.xlsx!A454&lt;&gt;"",EMOTIONAL_LABILITY_training_input.xlsx!A454,"")</v>
      </c>
      <c r="AZ547" t="str">
        <f t="shared" si="273"/>
        <v>=IF(GRANDIOSITY_training_input.xlsx!A454&lt;&gt;"",GRANDIOSITY_training_input.xlsx!A454,"")</v>
      </c>
      <c r="BA547" t="str">
        <f t="shared" si="273"/>
        <v>=IF(HOSTILITY_training_input.xlsx!A454&lt;&gt;"",HOSTILITY_training_input.xlsx!A454,"")</v>
      </c>
      <c r="BB547" t="str">
        <f t="shared" si="273"/>
        <v>=IF(IMPULSIVITY_training_input.xlsx!A454&lt;&gt;"",IMPULSIVITY_training_input.xlsx!A454,"")</v>
      </c>
      <c r="BC547" t="str">
        <f t="shared" si="273"/>
        <v>=IF(INTIMACY_AVOIDANCE_training_input.xlsx!A454&lt;&gt;"",INTIMACY_AVOIDANCE_training_input.xlsx!A454,"")</v>
      </c>
      <c r="BD547" t="str">
        <f t="shared" si="273"/>
        <v>=IF(IRRESPONSIBILITY_training_input.xlsx!A454&lt;&gt;"",IRRESPONSIBILITY_training_input.xlsx!A454,"")</v>
      </c>
      <c r="BE547" t="str">
        <f t="shared" si="273"/>
        <v>=IF(MANIPULATIVENESS_training_input.xlsx!A454&lt;&gt;"",MANIPULATIVENESS_training_input.xlsx!A454,"")</v>
      </c>
      <c r="BF547" t="str">
        <f t="shared" si="273"/>
        <v>=IF(PERCEPTUAL_DYSREGULATION_training_input.xlsx!A454&lt;&gt;"",PERCEPTUAL_DYSREGULATION_training_input.xlsx!A454,"")</v>
      </c>
      <c r="BG547" t="str">
        <f t="shared" si="273"/>
        <v>=IF(PERSEVERATION_training_input.xlsx!A454&lt;&gt;"",PERSEVERATION_training_input.xlsx!A454,"")</v>
      </c>
      <c r="BH547" t="str">
        <f t="shared" si="273"/>
        <v>=IF(RESTRICTED_AFFECTIVITY_training_input.xlsx!A454&lt;&gt;"",RESTRICTED_AFFECTIVITY_training_input.xlsx!A454,"")</v>
      </c>
      <c r="BI547" t="str">
        <f t="shared" si="273"/>
        <v>=IF(RIGID_PERFECTIONISM_training_input.xlsx!A454&lt;&gt;"",RIGID_PERFECTIONISM_training_input.xlsx!A454,"")</v>
      </c>
      <c r="BJ547" t="str">
        <f t="shared" si="273"/>
        <v>=IF(RISK_TAKING_training_input.xlsx!A454&lt;&gt;"",RISK_TAKING_training_input.xlsx!A454,"")</v>
      </c>
      <c r="BK547" t="str">
        <f t="shared" si="273"/>
        <v>=IF(SEPARATION_INSECURITY_training_input.xlsx!A454&lt;&gt;"",SEPARATION_INSECURITY_training_input.xlsx!A454,"")</v>
      </c>
      <c r="BL547" t="str">
        <f t="shared" si="273"/>
        <v>=IF(SUBMISSIVENESS_training_input.xlsx!A454&lt;&gt;"",SUBMISSIVENESS_training_input.xlsx!A454,"")</v>
      </c>
      <c r="BM547" t="str">
        <f t="shared" si="273"/>
        <v>=IF(SUSPICIOUSNESS_training_input.xlsx!A454&lt;&gt;"",SUSPICIOUSNESS_training_input.xlsx!A454,"")</v>
      </c>
      <c r="BN547" t="str">
        <f t="shared" si="273"/>
        <v>=IF(UNUSUAL_BELIEFS_training_input.xlsx!A454&lt;&gt;"",UNUSUAL_BELIEFS_training_input.xlsx!A454,"")</v>
      </c>
      <c r="BO547" t="str">
        <f t="shared" si="269"/>
        <v>=IF(WITHDRAWAL_training_input.xlsx!A454&lt;&gt;"",WITHDRAWAL_training_input.xlsx!A454,"")</v>
      </c>
      <c r="BP547" t="str">
        <f t="shared" si="269"/>
        <v>=IF(ACT_training_input.xlsx!A454&lt;&gt;"",ACT_training_input.xlsx!A454,"")</v>
      </c>
      <c r="BQ547" t="str">
        <f t="shared" si="269"/>
        <v>=IF(DSP_training_input.xlsx!A454&lt;&gt;"",DSP_training_input.xlsx!A454,"")</v>
      </c>
      <c r="BR547" t="str">
        <f t="shared" si="269"/>
        <v>=IF(PAG_training_input.xlsx!A454&lt;&gt;"",PAG_training_input.xlsx!A454,"")</v>
      </c>
      <c r="BS547" t="str">
        <f t="shared" si="269"/>
        <v>=IF(PRO_training_input.xlsx!A454&lt;&gt;"",PRO_training_input.xlsx!A454,"")</v>
      </c>
      <c r="BT547" t="str">
        <f t="shared" si="269"/>
        <v>=IF(SPL_training_input.xlsx!A454&lt;&gt;"",SPL_training_input.xlsx!A454,"")</v>
      </c>
      <c r="BU547" t="str">
        <f t="shared" si="269"/>
        <v>=IF(WDR_training_input.xlsx!A454&lt;&gt;"",WDR_training_input.xlsx!A454,"")</v>
      </c>
      <c r="BV547" t="str">
        <f t="shared" si="269"/>
        <v>=IF(CON_training_input.xlsx!A454&lt;&gt;"",CON_training_input.xlsx!A454,"")</v>
      </c>
      <c r="BW547" t="str">
        <f t="shared" si="269"/>
        <v>=IF(DSC_training_input.xlsx!A454&lt;&gt;"",DSC_training_input.xlsx!A454,"")</v>
      </c>
      <c r="BX547" t="str">
        <f t="shared" si="269"/>
        <v>=IF(FAN_training_input.xlsx!A454&lt;&gt;"",FAN_training_input.xlsx!A454,"")</v>
      </c>
      <c r="BY547" t="str">
        <f t="shared" si="269"/>
        <v>=IF(OMN_training_input.xlsx!A454&lt;&gt;"",OMN_training_input.xlsx!A454,"")</v>
      </c>
      <c r="BZ547" t="str">
        <f t="shared" si="269"/>
        <v>=IF(REP_training_input.xlsx!A454&lt;&gt;"",REP_training_input.xlsx!A454,"")</v>
      </c>
      <c r="CA547" t="str">
        <f t="shared" si="269"/>
        <v>=IF(SOM_training_input.xlsx!A454&lt;&gt;"",SOM_training_input.xlsx!A454,"")</v>
      </c>
      <c r="CB547" t="str">
        <f t="shared" si="269"/>
        <v>=IF(SUB_training_input.xlsx!A454&lt;&gt;"",SUB_training_input.xlsx!A454,"")</v>
      </c>
      <c r="CC547" t="str">
        <f t="shared" si="269"/>
        <v>=IF(UND_training_input.xlsx!A454&lt;&gt;"",UND_training_input.xlsx!A454,"")</v>
      </c>
      <c r="CD547" t="str">
        <f t="shared" si="269"/>
        <v>=IF(ALT_training_input.xlsx!A454&lt;&gt;"",ALT_training_input.xlsx!A454,"")</v>
      </c>
      <c r="CE547" t="str">
        <f t="shared" si="269"/>
        <v>=IF(HUM_training_input.xlsx!A454&lt;&gt;"",HUM_training_input.xlsx!A454,"")</v>
      </c>
      <c r="CF547" t="str">
        <f t="shared" si="269"/>
        <v>=IF(IDL_training_input.xlsx!A454&lt;&gt;"",IDL_training_input.xlsx!A454,"")</v>
      </c>
      <c r="CG547" t="str">
        <f t="shared" si="269"/>
        <v>=IF(RFM_training_input.xlsx!A454&lt;&gt;"",RFM_training_input.xlsx!A454,"")</v>
      </c>
      <c r="CH547" t="str">
        <f t="shared" si="269"/>
        <v>=IF(DN_training_input.xlsx!A454&lt;&gt;"",DN_training_input.xlsx!A454,"")</v>
      </c>
      <c r="CI547" t="str">
        <f t="shared" si="269"/>
        <v>=IF(INT_training_input.xlsx!A454&lt;&gt;"",INT_training_input.xlsx!A454,"")</v>
      </c>
      <c r="CJ547" t="str">
        <f t="shared" si="269"/>
        <v>=IF(SUP_training_input.xlsx!A454&lt;&gt;"",SUP_training_input.xlsx!A454,"")</v>
      </c>
      <c r="CK547" t="str">
        <f t="shared" si="269"/>
        <v>=IF(ANT_training_input.xlsx!A454&lt;&gt;"",ANT_training_input.xlsx!A454,"")</v>
      </c>
      <c r="CL547" t="str">
        <f t="shared" si="269"/>
        <v>=IF(ISO_training_input.xlsx!A454&lt;&gt;"",ISO_training_input.xlsx!A454,"")</v>
      </c>
    </row>
    <row r="548" spans="1:90">
      <c r="A548">
        <v>455</v>
      </c>
      <c r="B548" t="str">
        <f t="shared" si="271"/>
        <v>=IF(SUICIDE_training_input.xlsx!A455&lt;&gt;"",SUICIDE_training_input.xlsx!A455,"")</v>
      </c>
      <c r="C548" t="str">
        <f t="shared" si="273"/>
        <v>=IF(IQ_training_input.xlsx!A455&lt;&gt;"",IQ_training_input.xlsx!A455,"")</v>
      </c>
      <c r="D548" t="str">
        <f t="shared" si="273"/>
        <v>=IF(AMBIG_training_input.xlsx!A455&lt;&gt;"",AMBIG_training_input.xlsx!A455,"")</v>
      </c>
      <c r="E548" t="str">
        <f t="shared" si="273"/>
        <v>=IF(EGODYST_training_input.xlsx!A455&lt;&gt;"",EGODYST_training_input.xlsx!A455,"")</v>
      </c>
      <c r="F548" t="str">
        <f t="shared" si="273"/>
        <v>=IF(AUTISM_training_input.xlsx!A455&lt;&gt;"",AUTISM_training_input.xlsx!A455,"")</v>
      </c>
      <c r="G548" t="str">
        <f t="shared" si="273"/>
        <v>=IF(IDENTITY_training_input.xlsx!A455&lt;&gt;"",IDENTITY_training_input.xlsx!A455,"")</v>
      </c>
      <c r="H548" t="str">
        <f t="shared" si="273"/>
        <v>=IF(SELFDIR_training_input.xlsx!A455&lt;&gt;"",SELFDIR_training_input.xlsx!A455,"")</v>
      </c>
      <c r="I548" t="str">
        <f t="shared" si="273"/>
        <v>=IF(EMPATHY_training_input.xlsx!A455&lt;&gt;"",EMPATHY_training_input.xlsx!A455,"")</v>
      </c>
      <c r="J548" t="str">
        <f t="shared" si="273"/>
        <v>=IF(INTIMACY_training_input.xlsx!A455&lt;&gt;"",INTIMACY_training_input.xlsx!A455,"")</v>
      </c>
      <c r="K548" t="str">
        <f t="shared" si="273"/>
        <v>=IF(ACUTE_training_input.xlsx!A455&lt;&gt;"",ACUTE_training_input.xlsx!A455,"")</v>
      </c>
      <c r="L548" t="str">
        <f t="shared" si="273"/>
        <v>=IF(CHRONIC_training_input.xlsx!A455&lt;&gt;"",CHRONIC_training_input.xlsx!A455,"")</v>
      </c>
      <c r="M548" t="str">
        <f t="shared" si="273"/>
        <v>=IF(TRAUMA_PAST_training_input.xlsx!A455&lt;&gt;"",TRAUMA_PAST_training_input.xlsx!A455,"")</v>
      </c>
      <c r="N548" t="str">
        <f t="shared" si="273"/>
        <v>=IF(TRAUMA_PRESENT_training_input.xlsx!A455&lt;&gt;"",TRAUMA_PRESENT_training_input.xlsx!A455,"")</v>
      </c>
      <c r="O548" t="str">
        <f t="shared" si="273"/>
        <v>=IF(HOPE_training_input.xlsx!A455&lt;&gt;"",HOPE_training_input.xlsx!A455,"")</v>
      </c>
      <c r="P548" t="str">
        <f t="shared" si="273"/>
        <v>=IF(SELFAFFICACY_training_input.xlsx!A455&lt;&gt;"",SELFAFFICACY_training_input.xlsx!A455,"")</v>
      </c>
      <c r="Q548" t="str">
        <f t="shared" si="273"/>
        <v>=IF(SELFESTEEM_training_input.xlsx!A455&lt;&gt;"",SELFESTEEM_training_input.xlsx!A455,"")</v>
      </c>
      <c r="R548" t="str">
        <f t="shared" si="273"/>
        <v>=IF(WELLBEING_training_input.xlsx!A455&lt;&gt;"",WELLBEING_training_input.xlsx!A455,"")</v>
      </c>
      <c r="S548" t="str">
        <f t="shared" si="273"/>
        <v>=IF(HYPER_training_input.xlsx!A455&lt;&gt;"",HYPER_training_input.xlsx!A455,"")</v>
      </c>
      <c r="T548" t="str">
        <f t="shared" si="273"/>
        <v>=IF(AGGR_training_input.xlsx!A455&lt;&gt;"",AGGR_training_input.xlsx!A455,"")</v>
      </c>
      <c r="U548" t="str">
        <f t="shared" si="273"/>
        <v>=IF(COND_PR_training_input.xlsx!A455&lt;&gt;"",COND_PR_training_input.xlsx!A455,"")</v>
      </c>
      <c r="V548" t="str">
        <f t="shared" si="273"/>
        <v>=IF(ANXIE_training_input.xlsx!A455&lt;&gt;"",ANXIE_training_input.xlsx!A455,"")</v>
      </c>
      <c r="W548" t="str">
        <f t="shared" si="273"/>
        <v>=IF(DEPR_training_input.xlsx!A455&lt;&gt;"",DEPR_training_input.xlsx!A455,"")</v>
      </c>
      <c r="X548" t="str">
        <f t="shared" si="273"/>
        <v>=IF(SOMAT_training_input.xlsx!A455&lt;&gt;"",SOMAT_training_input.xlsx!A455,"")</v>
      </c>
      <c r="Y548" t="str">
        <f t="shared" si="273"/>
        <v>=IF(ATYPI_training_input.xlsx!A455&lt;&gt;"",ATYPI_training_input.xlsx!A455,"")</v>
      </c>
      <c r="Z548" t="str">
        <f t="shared" si="273"/>
        <v>=IF(WITHD_training_input.xlsx!A455&lt;&gt;"",WITHD_training_input.xlsx!A455,"")</v>
      </c>
      <c r="AA548" t="str">
        <f t="shared" si="273"/>
        <v>=IF(ATTE_PR_training_input.xlsx!A455&lt;&gt;"",ATTE_PR_training_input.xlsx!A455,"")</v>
      </c>
      <c r="AB548" t="str">
        <f t="shared" si="273"/>
        <v>=IF(ANG_CONT_training_input.xlsx!A455&lt;&gt;"",ANG_CONT_training_input.xlsx!A455,"")</v>
      </c>
      <c r="AC548" t="str">
        <f t="shared" si="273"/>
        <v>=IF(DEV_SOC_DIS_training_input.xlsx!A455&lt;&gt;"",DEV_SOC_DIS_training_input.xlsx!A455,"")</v>
      </c>
      <c r="AD548" t="str">
        <f t="shared" si="273"/>
        <v>=IF(BULLY_training_input.xlsx!A455&lt;&gt;"",BULLY_training_input.xlsx!A455,"")</v>
      </c>
      <c r="AE548" t="str">
        <f t="shared" si="273"/>
        <v>=IF(EMOT_SELF_C_training_input.xlsx!A455&lt;&gt;"",EMOT_SELF_C_training_input.xlsx!A455,"")</v>
      </c>
      <c r="AF548" t="str">
        <f t="shared" si="273"/>
        <v>=IF(EXE_FUN_training_input.xlsx!A455&lt;&gt;"",EXE_FUN_training_input.xlsx!A455,"")</v>
      </c>
      <c r="AG548" t="str">
        <f t="shared" si="273"/>
        <v>=IF(MANIA_training_input.xlsx!A455&lt;&gt;"",MANIA_training_input.xlsx!A455,"")</v>
      </c>
      <c r="AH548" t="str">
        <f t="shared" si="273"/>
        <v>=IF(NEG_EMOT_training_input.xlsx!A455&lt;&gt;"",NEG_EMOT_training_input.xlsx!A455,"")</v>
      </c>
      <c r="AI548" t="str">
        <f t="shared" si="273"/>
        <v>=IF(ADAPT_training_input.xlsx!A455&lt;&gt;"",ADAPT_training_input.xlsx!A455,"")</v>
      </c>
      <c r="AJ548" t="str">
        <f t="shared" si="273"/>
        <v>=IF(SOC_SK_training_input.xlsx!A455&lt;&gt;"",SOC_SK_training_input.xlsx!A455,"")</v>
      </c>
      <c r="AK548" t="str">
        <f t="shared" si="273"/>
        <v>=IF(LEAD_training_input.xlsx!A455&lt;&gt;"",LEAD_training_input.xlsx!A455,"")</v>
      </c>
      <c r="AL548" t="str">
        <f t="shared" si="273"/>
        <v>=IF(ACT_DAIL_training_input.xlsx!A455&lt;&gt;"",ACT_DAIL_training_input.xlsx!A455,"")</v>
      </c>
      <c r="AM548" t="str">
        <f t="shared" si="273"/>
        <v>=IF(FUN_COM_training_input.xlsx!A455&lt;&gt;"",FUN_COM_training_input.xlsx!A455,"")</v>
      </c>
      <c r="AN548" t="str">
        <f t="shared" si="273"/>
        <v>=IF(RESILI_training_input.xlsx!A455&lt;&gt;"",RESILI_training_input.xlsx!A455,"")</v>
      </c>
      <c r="AO548" t="str">
        <f t="shared" si="273"/>
        <v>=IF(SEL_training_input.xlsx!A455&lt;&gt;"",SEL_training_input.xlsx!A455,"")</v>
      </c>
      <c r="AP548" t="str">
        <f t="shared" si="273"/>
        <v>=IF(SEV_training_input.xlsx!A455&lt;&gt;"",SEV_training_input.xlsx!A455,"")</v>
      </c>
      <c r="AQ548" t="str">
        <f t="shared" si="273"/>
        <v>=IF(ANHEDONIA_training_input.xlsx!A455&lt;&gt;"",ANHEDONIA_training_input.xlsx!A455,"")</v>
      </c>
      <c r="AR548" t="str">
        <f t="shared" si="273"/>
        <v>=IF(ANXIOUSNESS_training_input.xlsx!A455&lt;&gt;"",ANXIOUSNESS_training_input.xlsx!A455,"")</v>
      </c>
      <c r="AS548" t="str">
        <f t="shared" si="273"/>
        <v>=IF(ATTENTION_SEEKING_training_input.xlsx!A455&lt;&gt;"",ATTENTION_SEEKING_training_input.xlsx!A455,"")</v>
      </c>
      <c r="AT548" t="str">
        <f t="shared" si="273"/>
        <v>=IF(CALLOUSNESS_training_input.xlsx!A455&lt;&gt;"",CALLOUSNESS_training_input.xlsx!A455,"")</v>
      </c>
      <c r="AU548" t="str">
        <f t="shared" si="273"/>
        <v>=IF(DECEITFULNESS_training_input.xlsx!A455&lt;&gt;"",DECEITFULNESS_training_input.xlsx!A455,"")</v>
      </c>
      <c r="AV548" t="str">
        <f t="shared" si="273"/>
        <v>=IF(DEPRESSIVITY_training_input.xlsx!A455&lt;&gt;"",DEPRESSIVITY_training_input.xlsx!A455,"")</v>
      </c>
      <c r="AW548" t="str">
        <f t="shared" si="273"/>
        <v>=IF(DISTRACTIBILITY_training_input.xlsx!A455&lt;&gt;"",DISTRACTIBILITY_training_input.xlsx!A455,"")</v>
      </c>
      <c r="AX548" t="str">
        <f t="shared" si="273"/>
        <v>=IF(ECCENTRICITY_training_input.xlsx!A455&lt;&gt;"",ECCENTRICITY_training_input.xlsx!A455,"")</v>
      </c>
      <c r="AY548" t="str">
        <f t="shared" si="273"/>
        <v>=IF(EMOTIONAL_LABILITY_training_input.xlsx!A455&lt;&gt;"",EMOTIONAL_LABILITY_training_input.xlsx!A455,"")</v>
      </c>
      <c r="AZ548" t="str">
        <f t="shared" si="273"/>
        <v>=IF(GRANDIOSITY_training_input.xlsx!A455&lt;&gt;"",GRANDIOSITY_training_input.xlsx!A455,"")</v>
      </c>
      <c r="BA548" t="str">
        <f t="shared" si="273"/>
        <v>=IF(HOSTILITY_training_input.xlsx!A455&lt;&gt;"",HOSTILITY_training_input.xlsx!A455,"")</v>
      </c>
      <c r="BB548" t="str">
        <f t="shared" si="273"/>
        <v>=IF(IMPULSIVITY_training_input.xlsx!A455&lt;&gt;"",IMPULSIVITY_training_input.xlsx!A455,"")</v>
      </c>
      <c r="BC548" t="str">
        <f t="shared" si="273"/>
        <v>=IF(INTIMACY_AVOIDANCE_training_input.xlsx!A455&lt;&gt;"",INTIMACY_AVOIDANCE_training_input.xlsx!A455,"")</v>
      </c>
      <c r="BD548" t="str">
        <f t="shared" si="273"/>
        <v>=IF(IRRESPONSIBILITY_training_input.xlsx!A455&lt;&gt;"",IRRESPONSIBILITY_training_input.xlsx!A455,"")</v>
      </c>
      <c r="BE548" t="str">
        <f t="shared" si="273"/>
        <v>=IF(MANIPULATIVENESS_training_input.xlsx!A455&lt;&gt;"",MANIPULATIVENESS_training_input.xlsx!A455,"")</v>
      </c>
      <c r="BF548" t="str">
        <f t="shared" si="273"/>
        <v>=IF(PERCEPTUAL_DYSREGULATION_training_input.xlsx!A455&lt;&gt;"",PERCEPTUAL_DYSREGULATION_training_input.xlsx!A455,"")</v>
      </c>
      <c r="BG548" t="str">
        <f t="shared" si="273"/>
        <v>=IF(PERSEVERATION_training_input.xlsx!A455&lt;&gt;"",PERSEVERATION_training_input.xlsx!A455,"")</v>
      </c>
      <c r="BH548" t="str">
        <f t="shared" si="273"/>
        <v>=IF(RESTRICTED_AFFECTIVITY_training_input.xlsx!A455&lt;&gt;"",RESTRICTED_AFFECTIVITY_training_input.xlsx!A455,"")</v>
      </c>
      <c r="BI548" t="str">
        <f t="shared" si="273"/>
        <v>=IF(RIGID_PERFECTIONISM_training_input.xlsx!A455&lt;&gt;"",RIGID_PERFECTIONISM_training_input.xlsx!A455,"")</v>
      </c>
      <c r="BJ548" t="str">
        <f t="shared" si="273"/>
        <v>=IF(RISK_TAKING_training_input.xlsx!A455&lt;&gt;"",RISK_TAKING_training_input.xlsx!A455,"")</v>
      </c>
      <c r="BK548" t="str">
        <f t="shared" si="273"/>
        <v>=IF(SEPARATION_INSECURITY_training_input.xlsx!A455&lt;&gt;"",SEPARATION_INSECURITY_training_input.xlsx!A455,"")</v>
      </c>
      <c r="BL548" t="str">
        <f t="shared" si="273"/>
        <v>=IF(SUBMISSIVENESS_training_input.xlsx!A455&lt;&gt;"",SUBMISSIVENESS_training_input.xlsx!A455,"")</v>
      </c>
      <c r="BM548" t="str">
        <f t="shared" si="273"/>
        <v>=IF(SUSPICIOUSNESS_training_input.xlsx!A455&lt;&gt;"",SUSPICIOUSNESS_training_input.xlsx!A455,"")</v>
      </c>
      <c r="BN548" t="str">
        <f t="shared" ref="BN548:CL551" si="274">CONCATENATE($A$11,BN$1,$A$12,$A548,$A$13,BN$1,$A$14,$A548,$A$15)</f>
        <v>=IF(UNUSUAL_BELIEFS_training_input.xlsx!A455&lt;&gt;"",UNUSUAL_BELIEFS_training_input.xlsx!A455,"")</v>
      </c>
      <c r="BO548" t="str">
        <f t="shared" si="274"/>
        <v>=IF(WITHDRAWAL_training_input.xlsx!A455&lt;&gt;"",WITHDRAWAL_training_input.xlsx!A455,"")</v>
      </c>
      <c r="BP548" t="str">
        <f t="shared" si="274"/>
        <v>=IF(ACT_training_input.xlsx!A455&lt;&gt;"",ACT_training_input.xlsx!A455,"")</v>
      </c>
      <c r="BQ548" t="str">
        <f t="shared" si="274"/>
        <v>=IF(DSP_training_input.xlsx!A455&lt;&gt;"",DSP_training_input.xlsx!A455,"")</v>
      </c>
      <c r="BR548" t="str">
        <f t="shared" si="274"/>
        <v>=IF(PAG_training_input.xlsx!A455&lt;&gt;"",PAG_training_input.xlsx!A455,"")</v>
      </c>
      <c r="BS548" t="str">
        <f t="shared" si="274"/>
        <v>=IF(PRO_training_input.xlsx!A455&lt;&gt;"",PRO_training_input.xlsx!A455,"")</v>
      </c>
      <c r="BT548" t="str">
        <f t="shared" si="274"/>
        <v>=IF(SPL_training_input.xlsx!A455&lt;&gt;"",SPL_training_input.xlsx!A455,"")</v>
      </c>
      <c r="BU548" t="str">
        <f t="shared" si="274"/>
        <v>=IF(WDR_training_input.xlsx!A455&lt;&gt;"",WDR_training_input.xlsx!A455,"")</v>
      </c>
      <c r="BV548" t="str">
        <f t="shared" si="274"/>
        <v>=IF(CON_training_input.xlsx!A455&lt;&gt;"",CON_training_input.xlsx!A455,"")</v>
      </c>
      <c r="BW548" t="str">
        <f t="shared" si="274"/>
        <v>=IF(DSC_training_input.xlsx!A455&lt;&gt;"",DSC_training_input.xlsx!A455,"")</v>
      </c>
      <c r="BX548" t="str">
        <f t="shared" si="274"/>
        <v>=IF(FAN_training_input.xlsx!A455&lt;&gt;"",FAN_training_input.xlsx!A455,"")</v>
      </c>
      <c r="BY548" t="str">
        <f t="shared" si="274"/>
        <v>=IF(OMN_training_input.xlsx!A455&lt;&gt;"",OMN_training_input.xlsx!A455,"")</v>
      </c>
      <c r="BZ548" t="str">
        <f t="shared" si="274"/>
        <v>=IF(REP_training_input.xlsx!A455&lt;&gt;"",REP_training_input.xlsx!A455,"")</v>
      </c>
      <c r="CA548" t="str">
        <f t="shared" si="274"/>
        <v>=IF(SOM_training_input.xlsx!A455&lt;&gt;"",SOM_training_input.xlsx!A455,"")</v>
      </c>
      <c r="CB548" t="str">
        <f t="shared" si="274"/>
        <v>=IF(SUB_training_input.xlsx!A455&lt;&gt;"",SUB_training_input.xlsx!A455,"")</v>
      </c>
      <c r="CC548" t="str">
        <f t="shared" si="274"/>
        <v>=IF(UND_training_input.xlsx!A455&lt;&gt;"",UND_training_input.xlsx!A455,"")</v>
      </c>
      <c r="CD548" t="str">
        <f t="shared" si="274"/>
        <v>=IF(ALT_training_input.xlsx!A455&lt;&gt;"",ALT_training_input.xlsx!A455,"")</v>
      </c>
      <c r="CE548" t="str">
        <f t="shared" si="274"/>
        <v>=IF(HUM_training_input.xlsx!A455&lt;&gt;"",HUM_training_input.xlsx!A455,"")</v>
      </c>
      <c r="CF548" t="str">
        <f t="shared" si="274"/>
        <v>=IF(IDL_training_input.xlsx!A455&lt;&gt;"",IDL_training_input.xlsx!A455,"")</v>
      </c>
      <c r="CG548" t="str">
        <f t="shared" si="274"/>
        <v>=IF(RFM_training_input.xlsx!A455&lt;&gt;"",RFM_training_input.xlsx!A455,"")</v>
      </c>
      <c r="CH548" t="str">
        <f t="shared" si="274"/>
        <v>=IF(DN_training_input.xlsx!A455&lt;&gt;"",DN_training_input.xlsx!A455,"")</v>
      </c>
      <c r="CI548" t="str">
        <f t="shared" si="274"/>
        <v>=IF(INT_training_input.xlsx!A455&lt;&gt;"",INT_training_input.xlsx!A455,"")</v>
      </c>
      <c r="CJ548" t="str">
        <f t="shared" si="274"/>
        <v>=IF(SUP_training_input.xlsx!A455&lt;&gt;"",SUP_training_input.xlsx!A455,"")</v>
      </c>
      <c r="CK548" t="str">
        <f t="shared" si="274"/>
        <v>=IF(ANT_training_input.xlsx!A455&lt;&gt;"",ANT_training_input.xlsx!A455,"")</v>
      </c>
      <c r="CL548" t="str">
        <f t="shared" si="274"/>
        <v>=IF(ISO_training_input.xlsx!A455&lt;&gt;"",ISO_training_input.xlsx!A455,"")</v>
      </c>
    </row>
    <row r="549" spans="1:90">
      <c r="A549">
        <v>456</v>
      </c>
      <c r="B549" t="str">
        <f t="shared" si="271"/>
        <v>=IF(SUICIDE_training_input.xlsx!A456&lt;&gt;"",SUICIDE_training_input.xlsx!A456,"")</v>
      </c>
      <c r="C549" t="str">
        <f t="shared" ref="C549:BN552" si="275">CONCATENATE($A$11,C$1,$A$12,$A549,$A$13,C$1,$A$14,$A549,$A$15)</f>
        <v>=IF(IQ_training_input.xlsx!A456&lt;&gt;"",IQ_training_input.xlsx!A456,"")</v>
      </c>
      <c r="D549" t="str">
        <f t="shared" si="275"/>
        <v>=IF(AMBIG_training_input.xlsx!A456&lt;&gt;"",AMBIG_training_input.xlsx!A456,"")</v>
      </c>
      <c r="E549" t="str">
        <f t="shared" si="275"/>
        <v>=IF(EGODYST_training_input.xlsx!A456&lt;&gt;"",EGODYST_training_input.xlsx!A456,"")</v>
      </c>
      <c r="F549" t="str">
        <f t="shared" si="275"/>
        <v>=IF(AUTISM_training_input.xlsx!A456&lt;&gt;"",AUTISM_training_input.xlsx!A456,"")</v>
      </c>
      <c r="G549" t="str">
        <f t="shared" si="275"/>
        <v>=IF(IDENTITY_training_input.xlsx!A456&lt;&gt;"",IDENTITY_training_input.xlsx!A456,"")</v>
      </c>
      <c r="H549" t="str">
        <f t="shared" si="275"/>
        <v>=IF(SELFDIR_training_input.xlsx!A456&lt;&gt;"",SELFDIR_training_input.xlsx!A456,"")</v>
      </c>
      <c r="I549" t="str">
        <f t="shared" si="275"/>
        <v>=IF(EMPATHY_training_input.xlsx!A456&lt;&gt;"",EMPATHY_training_input.xlsx!A456,"")</v>
      </c>
      <c r="J549" t="str">
        <f t="shared" si="275"/>
        <v>=IF(INTIMACY_training_input.xlsx!A456&lt;&gt;"",INTIMACY_training_input.xlsx!A456,"")</v>
      </c>
      <c r="K549" t="str">
        <f t="shared" si="275"/>
        <v>=IF(ACUTE_training_input.xlsx!A456&lt;&gt;"",ACUTE_training_input.xlsx!A456,"")</v>
      </c>
      <c r="L549" t="str">
        <f t="shared" si="275"/>
        <v>=IF(CHRONIC_training_input.xlsx!A456&lt;&gt;"",CHRONIC_training_input.xlsx!A456,"")</v>
      </c>
      <c r="M549" t="str">
        <f t="shared" si="275"/>
        <v>=IF(TRAUMA_PAST_training_input.xlsx!A456&lt;&gt;"",TRAUMA_PAST_training_input.xlsx!A456,"")</v>
      </c>
      <c r="N549" t="str">
        <f t="shared" si="275"/>
        <v>=IF(TRAUMA_PRESENT_training_input.xlsx!A456&lt;&gt;"",TRAUMA_PRESENT_training_input.xlsx!A456,"")</v>
      </c>
      <c r="O549" t="str">
        <f t="shared" si="275"/>
        <v>=IF(HOPE_training_input.xlsx!A456&lt;&gt;"",HOPE_training_input.xlsx!A456,"")</v>
      </c>
      <c r="P549" t="str">
        <f t="shared" si="275"/>
        <v>=IF(SELFAFFICACY_training_input.xlsx!A456&lt;&gt;"",SELFAFFICACY_training_input.xlsx!A456,"")</v>
      </c>
      <c r="Q549" t="str">
        <f t="shared" si="275"/>
        <v>=IF(SELFESTEEM_training_input.xlsx!A456&lt;&gt;"",SELFESTEEM_training_input.xlsx!A456,"")</v>
      </c>
      <c r="R549" t="str">
        <f t="shared" si="275"/>
        <v>=IF(WELLBEING_training_input.xlsx!A456&lt;&gt;"",WELLBEING_training_input.xlsx!A456,"")</v>
      </c>
      <c r="S549" t="str">
        <f t="shared" si="275"/>
        <v>=IF(HYPER_training_input.xlsx!A456&lt;&gt;"",HYPER_training_input.xlsx!A456,"")</v>
      </c>
      <c r="T549" t="str">
        <f t="shared" si="275"/>
        <v>=IF(AGGR_training_input.xlsx!A456&lt;&gt;"",AGGR_training_input.xlsx!A456,"")</v>
      </c>
      <c r="U549" t="str">
        <f t="shared" si="275"/>
        <v>=IF(COND_PR_training_input.xlsx!A456&lt;&gt;"",COND_PR_training_input.xlsx!A456,"")</v>
      </c>
      <c r="V549" t="str">
        <f t="shared" si="275"/>
        <v>=IF(ANXIE_training_input.xlsx!A456&lt;&gt;"",ANXIE_training_input.xlsx!A456,"")</v>
      </c>
      <c r="W549" t="str">
        <f t="shared" si="275"/>
        <v>=IF(DEPR_training_input.xlsx!A456&lt;&gt;"",DEPR_training_input.xlsx!A456,"")</v>
      </c>
      <c r="X549" t="str">
        <f t="shared" si="275"/>
        <v>=IF(SOMAT_training_input.xlsx!A456&lt;&gt;"",SOMAT_training_input.xlsx!A456,"")</v>
      </c>
      <c r="Y549" t="str">
        <f t="shared" si="275"/>
        <v>=IF(ATYPI_training_input.xlsx!A456&lt;&gt;"",ATYPI_training_input.xlsx!A456,"")</v>
      </c>
      <c r="Z549" t="str">
        <f t="shared" si="275"/>
        <v>=IF(WITHD_training_input.xlsx!A456&lt;&gt;"",WITHD_training_input.xlsx!A456,"")</v>
      </c>
      <c r="AA549" t="str">
        <f t="shared" si="275"/>
        <v>=IF(ATTE_PR_training_input.xlsx!A456&lt;&gt;"",ATTE_PR_training_input.xlsx!A456,"")</v>
      </c>
      <c r="AB549" t="str">
        <f t="shared" si="275"/>
        <v>=IF(ANG_CONT_training_input.xlsx!A456&lt;&gt;"",ANG_CONT_training_input.xlsx!A456,"")</v>
      </c>
      <c r="AC549" t="str">
        <f t="shared" si="275"/>
        <v>=IF(DEV_SOC_DIS_training_input.xlsx!A456&lt;&gt;"",DEV_SOC_DIS_training_input.xlsx!A456,"")</v>
      </c>
      <c r="AD549" t="str">
        <f t="shared" si="275"/>
        <v>=IF(BULLY_training_input.xlsx!A456&lt;&gt;"",BULLY_training_input.xlsx!A456,"")</v>
      </c>
      <c r="AE549" t="str">
        <f t="shared" si="275"/>
        <v>=IF(EMOT_SELF_C_training_input.xlsx!A456&lt;&gt;"",EMOT_SELF_C_training_input.xlsx!A456,"")</v>
      </c>
      <c r="AF549" t="str">
        <f t="shared" si="275"/>
        <v>=IF(EXE_FUN_training_input.xlsx!A456&lt;&gt;"",EXE_FUN_training_input.xlsx!A456,"")</v>
      </c>
      <c r="AG549" t="str">
        <f t="shared" si="275"/>
        <v>=IF(MANIA_training_input.xlsx!A456&lt;&gt;"",MANIA_training_input.xlsx!A456,"")</v>
      </c>
      <c r="AH549" t="str">
        <f t="shared" si="275"/>
        <v>=IF(NEG_EMOT_training_input.xlsx!A456&lt;&gt;"",NEG_EMOT_training_input.xlsx!A456,"")</v>
      </c>
      <c r="AI549" t="str">
        <f t="shared" si="275"/>
        <v>=IF(ADAPT_training_input.xlsx!A456&lt;&gt;"",ADAPT_training_input.xlsx!A456,"")</v>
      </c>
      <c r="AJ549" t="str">
        <f t="shared" si="275"/>
        <v>=IF(SOC_SK_training_input.xlsx!A456&lt;&gt;"",SOC_SK_training_input.xlsx!A456,"")</v>
      </c>
      <c r="AK549" t="str">
        <f t="shared" si="275"/>
        <v>=IF(LEAD_training_input.xlsx!A456&lt;&gt;"",LEAD_training_input.xlsx!A456,"")</v>
      </c>
      <c r="AL549" t="str">
        <f t="shared" si="275"/>
        <v>=IF(ACT_DAIL_training_input.xlsx!A456&lt;&gt;"",ACT_DAIL_training_input.xlsx!A456,"")</v>
      </c>
      <c r="AM549" t="str">
        <f t="shared" si="275"/>
        <v>=IF(FUN_COM_training_input.xlsx!A456&lt;&gt;"",FUN_COM_training_input.xlsx!A456,"")</v>
      </c>
      <c r="AN549" t="str">
        <f t="shared" si="275"/>
        <v>=IF(RESILI_training_input.xlsx!A456&lt;&gt;"",RESILI_training_input.xlsx!A456,"")</v>
      </c>
      <c r="AO549" t="str">
        <f t="shared" si="275"/>
        <v>=IF(SEL_training_input.xlsx!A456&lt;&gt;"",SEL_training_input.xlsx!A456,"")</v>
      </c>
      <c r="AP549" t="str">
        <f t="shared" si="275"/>
        <v>=IF(SEV_training_input.xlsx!A456&lt;&gt;"",SEV_training_input.xlsx!A456,"")</v>
      </c>
      <c r="AQ549" t="str">
        <f t="shared" si="275"/>
        <v>=IF(ANHEDONIA_training_input.xlsx!A456&lt;&gt;"",ANHEDONIA_training_input.xlsx!A456,"")</v>
      </c>
      <c r="AR549" t="str">
        <f t="shared" si="275"/>
        <v>=IF(ANXIOUSNESS_training_input.xlsx!A456&lt;&gt;"",ANXIOUSNESS_training_input.xlsx!A456,"")</v>
      </c>
      <c r="AS549" t="str">
        <f t="shared" si="275"/>
        <v>=IF(ATTENTION_SEEKING_training_input.xlsx!A456&lt;&gt;"",ATTENTION_SEEKING_training_input.xlsx!A456,"")</v>
      </c>
      <c r="AT549" t="str">
        <f t="shared" si="275"/>
        <v>=IF(CALLOUSNESS_training_input.xlsx!A456&lt;&gt;"",CALLOUSNESS_training_input.xlsx!A456,"")</v>
      </c>
      <c r="AU549" t="str">
        <f t="shared" si="275"/>
        <v>=IF(DECEITFULNESS_training_input.xlsx!A456&lt;&gt;"",DECEITFULNESS_training_input.xlsx!A456,"")</v>
      </c>
      <c r="AV549" t="str">
        <f t="shared" si="275"/>
        <v>=IF(DEPRESSIVITY_training_input.xlsx!A456&lt;&gt;"",DEPRESSIVITY_training_input.xlsx!A456,"")</v>
      </c>
      <c r="AW549" t="str">
        <f t="shared" si="275"/>
        <v>=IF(DISTRACTIBILITY_training_input.xlsx!A456&lt;&gt;"",DISTRACTIBILITY_training_input.xlsx!A456,"")</v>
      </c>
      <c r="AX549" t="str">
        <f t="shared" si="275"/>
        <v>=IF(ECCENTRICITY_training_input.xlsx!A456&lt;&gt;"",ECCENTRICITY_training_input.xlsx!A456,"")</v>
      </c>
      <c r="AY549" t="str">
        <f t="shared" si="275"/>
        <v>=IF(EMOTIONAL_LABILITY_training_input.xlsx!A456&lt;&gt;"",EMOTIONAL_LABILITY_training_input.xlsx!A456,"")</v>
      </c>
      <c r="AZ549" t="str">
        <f t="shared" si="275"/>
        <v>=IF(GRANDIOSITY_training_input.xlsx!A456&lt;&gt;"",GRANDIOSITY_training_input.xlsx!A456,"")</v>
      </c>
      <c r="BA549" t="str">
        <f t="shared" si="275"/>
        <v>=IF(HOSTILITY_training_input.xlsx!A456&lt;&gt;"",HOSTILITY_training_input.xlsx!A456,"")</v>
      </c>
      <c r="BB549" t="str">
        <f t="shared" si="275"/>
        <v>=IF(IMPULSIVITY_training_input.xlsx!A456&lt;&gt;"",IMPULSIVITY_training_input.xlsx!A456,"")</v>
      </c>
      <c r="BC549" t="str">
        <f t="shared" si="275"/>
        <v>=IF(INTIMACY_AVOIDANCE_training_input.xlsx!A456&lt;&gt;"",INTIMACY_AVOIDANCE_training_input.xlsx!A456,"")</v>
      </c>
      <c r="BD549" t="str">
        <f t="shared" si="275"/>
        <v>=IF(IRRESPONSIBILITY_training_input.xlsx!A456&lt;&gt;"",IRRESPONSIBILITY_training_input.xlsx!A456,"")</v>
      </c>
      <c r="BE549" t="str">
        <f t="shared" si="275"/>
        <v>=IF(MANIPULATIVENESS_training_input.xlsx!A456&lt;&gt;"",MANIPULATIVENESS_training_input.xlsx!A456,"")</v>
      </c>
      <c r="BF549" t="str">
        <f t="shared" si="275"/>
        <v>=IF(PERCEPTUAL_DYSREGULATION_training_input.xlsx!A456&lt;&gt;"",PERCEPTUAL_DYSREGULATION_training_input.xlsx!A456,"")</v>
      </c>
      <c r="BG549" t="str">
        <f t="shared" si="275"/>
        <v>=IF(PERSEVERATION_training_input.xlsx!A456&lt;&gt;"",PERSEVERATION_training_input.xlsx!A456,"")</v>
      </c>
      <c r="BH549" t="str">
        <f t="shared" si="275"/>
        <v>=IF(RESTRICTED_AFFECTIVITY_training_input.xlsx!A456&lt;&gt;"",RESTRICTED_AFFECTIVITY_training_input.xlsx!A456,"")</v>
      </c>
      <c r="BI549" t="str">
        <f t="shared" si="275"/>
        <v>=IF(RIGID_PERFECTIONISM_training_input.xlsx!A456&lt;&gt;"",RIGID_PERFECTIONISM_training_input.xlsx!A456,"")</v>
      </c>
      <c r="BJ549" t="str">
        <f t="shared" si="275"/>
        <v>=IF(RISK_TAKING_training_input.xlsx!A456&lt;&gt;"",RISK_TAKING_training_input.xlsx!A456,"")</v>
      </c>
      <c r="BK549" t="str">
        <f t="shared" si="275"/>
        <v>=IF(SEPARATION_INSECURITY_training_input.xlsx!A456&lt;&gt;"",SEPARATION_INSECURITY_training_input.xlsx!A456,"")</v>
      </c>
      <c r="BL549" t="str">
        <f t="shared" si="275"/>
        <v>=IF(SUBMISSIVENESS_training_input.xlsx!A456&lt;&gt;"",SUBMISSIVENESS_training_input.xlsx!A456,"")</v>
      </c>
      <c r="BM549" t="str">
        <f t="shared" si="275"/>
        <v>=IF(SUSPICIOUSNESS_training_input.xlsx!A456&lt;&gt;"",SUSPICIOUSNESS_training_input.xlsx!A456,"")</v>
      </c>
      <c r="BN549" t="str">
        <f t="shared" si="275"/>
        <v>=IF(UNUSUAL_BELIEFS_training_input.xlsx!A456&lt;&gt;"",UNUSUAL_BELIEFS_training_input.xlsx!A456,"")</v>
      </c>
      <c r="BO549" t="str">
        <f t="shared" si="274"/>
        <v>=IF(WITHDRAWAL_training_input.xlsx!A456&lt;&gt;"",WITHDRAWAL_training_input.xlsx!A456,"")</v>
      </c>
      <c r="BP549" t="str">
        <f t="shared" si="274"/>
        <v>=IF(ACT_training_input.xlsx!A456&lt;&gt;"",ACT_training_input.xlsx!A456,"")</v>
      </c>
      <c r="BQ549" t="str">
        <f t="shared" si="274"/>
        <v>=IF(DSP_training_input.xlsx!A456&lt;&gt;"",DSP_training_input.xlsx!A456,"")</v>
      </c>
      <c r="BR549" t="str">
        <f t="shared" si="274"/>
        <v>=IF(PAG_training_input.xlsx!A456&lt;&gt;"",PAG_training_input.xlsx!A456,"")</v>
      </c>
      <c r="BS549" t="str">
        <f t="shared" si="274"/>
        <v>=IF(PRO_training_input.xlsx!A456&lt;&gt;"",PRO_training_input.xlsx!A456,"")</v>
      </c>
      <c r="BT549" t="str">
        <f t="shared" si="274"/>
        <v>=IF(SPL_training_input.xlsx!A456&lt;&gt;"",SPL_training_input.xlsx!A456,"")</v>
      </c>
      <c r="BU549" t="str">
        <f t="shared" si="274"/>
        <v>=IF(WDR_training_input.xlsx!A456&lt;&gt;"",WDR_training_input.xlsx!A456,"")</v>
      </c>
      <c r="BV549" t="str">
        <f t="shared" si="274"/>
        <v>=IF(CON_training_input.xlsx!A456&lt;&gt;"",CON_training_input.xlsx!A456,"")</v>
      </c>
      <c r="BW549" t="str">
        <f t="shared" si="274"/>
        <v>=IF(DSC_training_input.xlsx!A456&lt;&gt;"",DSC_training_input.xlsx!A456,"")</v>
      </c>
      <c r="BX549" t="str">
        <f t="shared" si="274"/>
        <v>=IF(FAN_training_input.xlsx!A456&lt;&gt;"",FAN_training_input.xlsx!A456,"")</v>
      </c>
      <c r="BY549" t="str">
        <f t="shared" si="274"/>
        <v>=IF(OMN_training_input.xlsx!A456&lt;&gt;"",OMN_training_input.xlsx!A456,"")</v>
      </c>
      <c r="BZ549" t="str">
        <f t="shared" si="274"/>
        <v>=IF(REP_training_input.xlsx!A456&lt;&gt;"",REP_training_input.xlsx!A456,"")</v>
      </c>
      <c r="CA549" t="str">
        <f t="shared" si="274"/>
        <v>=IF(SOM_training_input.xlsx!A456&lt;&gt;"",SOM_training_input.xlsx!A456,"")</v>
      </c>
      <c r="CB549" t="str">
        <f t="shared" si="274"/>
        <v>=IF(SUB_training_input.xlsx!A456&lt;&gt;"",SUB_training_input.xlsx!A456,"")</v>
      </c>
      <c r="CC549" t="str">
        <f t="shared" si="274"/>
        <v>=IF(UND_training_input.xlsx!A456&lt;&gt;"",UND_training_input.xlsx!A456,"")</v>
      </c>
      <c r="CD549" t="str">
        <f t="shared" si="274"/>
        <v>=IF(ALT_training_input.xlsx!A456&lt;&gt;"",ALT_training_input.xlsx!A456,"")</v>
      </c>
      <c r="CE549" t="str">
        <f t="shared" si="274"/>
        <v>=IF(HUM_training_input.xlsx!A456&lt;&gt;"",HUM_training_input.xlsx!A456,"")</v>
      </c>
      <c r="CF549" t="str">
        <f t="shared" si="274"/>
        <v>=IF(IDL_training_input.xlsx!A456&lt;&gt;"",IDL_training_input.xlsx!A456,"")</v>
      </c>
      <c r="CG549" t="str">
        <f t="shared" si="274"/>
        <v>=IF(RFM_training_input.xlsx!A456&lt;&gt;"",RFM_training_input.xlsx!A456,"")</v>
      </c>
      <c r="CH549" t="str">
        <f t="shared" si="274"/>
        <v>=IF(DN_training_input.xlsx!A456&lt;&gt;"",DN_training_input.xlsx!A456,"")</v>
      </c>
      <c r="CI549" t="str">
        <f t="shared" si="274"/>
        <v>=IF(INT_training_input.xlsx!A456&lt;&gt;"",INT_training_input.xlsx!A456,"")</v>
      </c>
      <c r="CJ549" t="str">
        <f t="shared" si="274"/>
        <v>=IF(SUP_training_input.xlsx!A456&lt;&gt;"",SUP_training_input.xlsx!A456,"")</v>
      </c>
      <c r="CK549" t="str">
        <f t="shared" si="274"/>
        <v>=IF(ANT_training_input.xlsx!A456&lt;&gt;"",ANT_training_input.xlsx!A456,"")</v>
      </c>
      <c r="CL549" t="str">
        <f t="shared" si="274"/>
        <v>=IF(ISO_training_input.xlsx!A456&lt;&gt;"",ISO_training_input.xlsx!A456,"")</v>
      </c>
    </row>
    <row r="550" spans="1:90">
      <c r="A550">
        <v>457</v>
      </c>
      <c r="B550" t="str">
        <f t="shared" si="271"/>
        <v>=IF(SUICIDE_training_input.xlsx!A457&lt;&gt;"",SUICIDE_training_input.xlsx!A457,"")</v>
      </c>
      <c r="C550" t="str">
        <f t="shared" si="275"/>
        <v>=IF(IQ_training_input.xlsx!A457&lt;&gt;"",IQ_training_input.xlsx!A457,"")</v>
      </c>
      <c r="D550" t="str">
        <f t="shared" si="275"/>
        <v>=IF(AMBIG_training_input.xlsx!A457&lt;&gt;"",AMBIG_training_input.xlsx!A457,"")</v>
      </c>
      <c r="E550" t="str">
        <f t="shared" si="275"/>
        <v>=IF(EGODYST_training_input.xlsx!A457&lt;&gt;"",EGODYST_training_input.xlsx!A457,"")</v>
      </c>
      <c r="F550" t="str">
        <f t="shared" si="275"/>
        <v>=IF(AUTISM_training_input.xlsx!A457&lt;&gt;"",AUTISM_training_input.xlsx!A457,"")</v>
      </c>
      <c r="G550" t="str">
        <f t="shared" si="275"/>
        <v>=IF(IDENTITY_training_input.xlsx!A457&lt;&gt;"",IDENTITY_training_input.xlsx!A457,"")</v>
      </c>
      <c r="H550" t="str">
        <f t="shared" si="275"/>
        <v>=IF(SELFDIR_training_input.xlsx!A457&lt;&gt;"",SELFDIR_training_input.xlsx!A457,"")</v>
      </c>
      <c r="I550" t="str">
        <f t="shared" si="275"/>
        <v>=IF(EMPATHY_training_input.xlsx!A457&lt;&gt;"",EMPATHY_training_input.xlsx!A457,"")</v>
      </c>
      <c r="J550" t="str">
        <f t="shared" si="275"/>
        <v>=IF(INTIMACY_training_input.xlsx!A457&lt;&gt;"",INTIMACY_training_input.xlsx!A457,"")</v>
      </c>
      <c r="K550" t="str">
        <f t="shared" si="275"/>
        <v>=IF(ACUTE_training_input.xlsx!A457&lt;&gt;"",ACUTE_training_input.xlsx!A457,"")</v>
      </c>
      <c r="L550" t="str">
        <f t="shared" si="275"/>
        <v>=IF(CHRONIC_training_input.xlsx!A457&lt;&gt;"",CHRONIC_training_input.xlsx!A457,"")</v>
      </c>
      <c r="M550" t="str">
        <f t="shared" si="275"/>
        <v>=IF(TRAUMA_PAST_training_input.xlsx!A457&lt;&gt;"",TRAUMA_PAST_training_input.xlsx!A457,"")</v>
      </c>
      <c r="N550" t="str">
        <f t="shared" si="275"/>
        <v>=IF(TRAUMA_PRESENT_training_input.xlsx!A457&lt;&gt;"",TRAUMA_PRESENT_training_input.xlsx!A457,"")</v>
      </c>
      <c r="O550" t="str">
        <f t="shared" si="275"/>
        <v>=IF(HOPE_training_input.xlsx!A457&lt;&gt;"",HOPE_training_input.xlsx!A457,"")</v>
      </c>
      <c r="P550" t="str">
        <f t="shared" si="275"/>
        <v>=IF(SELFAFFICACY_training_input.xlsx!A457&lt;&gt;"",SELFAFFICACY_training_input.xlsx!A457,"")</v>
      </c>
      <c r="Q550" t="str">
        <f t="shared" si="275"/>
        <v>=IF(SELFESTEEM_training_input.xlsx!A457&lt;&gt;"",SELFESTEEM_training_input.xlsx!A457,"")</v>
      </c>
      <c r="R550" t="str">
        <f t="shared" si="275"/>
        <v>=IF(WELLBEING_training_input.xlsx!A457&lt;&gt;"",WELLBEING_training_input.xlsx!A457,"")</v>
      </c>
      <c r="S550" t="str">
        <f t="shared" si="275"/>
        <v>=IF(HYPER_training_input.xlsx!A457&lt;&gt;"",HYPER_training_input.xlsx!A457,"")</v>
      </c>
      <c r="T550" t="str">
        <f t="shared" si="275"/>
        <v>=IF(AGGR_training_input.xlsx!A457&lt;&gt;"",AGGR_training_input.xlsx!A457,"")</v>
      </c>
      <c r="U550" t="str">
        <f t="shared" si="275"/>
        <v>=IF(COND_PR_training_input.xlsx!A457&lt;&gt;"",COND_PR_training_input.xlsx!A457,"")</v>
      </c>
      <c r="V550" t="str">
        <f t="shared" si="275"/>
        <v>=IF(ANXIE_training_input.xlsx!A457&lt;&gt;"",ANXIE_training_input.xlsx!A457,"")</v>
      </c>
      <c r="W550" t="str">
        <f t="shared" si="275"/>
        <v>=IF(DEPR_training_input.xlsx!A457&lt;&gt;"",DEPR_training_input.xlsx!A457,"")</v>
      </c>
      <c r="X550" t="str">
        <f t="shared" si="275"/>
        <v>=IF(SOMAT_training_input.xlsx!A457&lt;&gt;"",SOMAT_training_input.xlsx!A457,"")</v>
      </c>
      <c r="Y550" t="str">
        <f t="shared" si="275"/>
        <v>=IF(ATYPI_training_input.xlsx!A457&lt;&gt;"",ATYPI_training_input.xlsx!A457,"")</v>
      </c>
      <c r="Z550" t="str">
        <f t="shared" si="275"/>
        <v>=IF(WITHD_training_input.xlsx!A457&lt;&gt;"",WITHD_training_input.xlsx!A457,"")</v>
      </c>
      <c r="AA550" t="str">
        <f t="shared" si="275"/>
        <v>=IF(ATTE_PR_training_input.xlsx!A457&lt;&gt;"",ATTE_PR_training_input.xlsx!A457,"")</v>
      </c>
      <c r="AB550" t="str">
        <f t="shared" si="275"/>
        <v>=IF(ANG_CONT_training_input.xlsx!A457&lt;&gt;"",ANG_CONT_training_input.xlsx!A457,"")</v>
      </c>
      <c r="AC550" t="str">
        <f t="shared" si="275"/>
        <v>=IF(DEV_SOC_DIS_training_input.xlsx!A457&lt;&gt;"",DEV_SOC_DIS_training_input.xlsx!A457,"")</v>
      </c>
      <c r="AD550" t="str">
        <f t="shared" si="275"/>
        <v>=IF(BULLY_training_input.xlsx!A457&lt;&gt;"",BULLY_training_input.xlsx!A457,"")</v>
      </c>
      <c r="AE550" t="str">
        <f t="shared" si="275"/>
        <v>=IF(EMOT_SELF_C_training_input.xlsx!A457&lt;&gt;"",EMOT_SELF_C_training_input.xlsx!A457,"")</v>
      </c>
      <c r="AF550" t="str">
        <f t="shared" si="275"/>
        <v>=IF(EXE_FUN_training_input.xlsx!A457&lt;&gt;"",EXE_FUN_training_input.xlsx!A457,"")</v>
      </c>
      <c r="AG550" t="str">
        <f t="shared" si="275"/>
        <v>=IF(MANIA_training_input.xlsx!A457&lt;&gt;"",MANIA_training_input.xlsx!A457,"")</v>
      </c>
      <c r="AH550" t="str">
        <f t="shared" si="275"/>
        <v>=IF(NEG_EMOT_training_input.xlsx!A457&lt;&gt;"",NEG_EMOT_training_input.xlsx!A457,"")</v>
      </c>
      <c r="AI550" t="str">
        <f t="shared" si="275"/>
        <v>=IF(ADAPT_training_input.xlsx!A457&lt;&gt;"",ADAPT_training_input.xlsx!A457,"")</v>
      </c>
      <c r="AJ550" t="str">
        <f t="shared" si="275"/>
        <v>=IF(SOC_SK_training_input.xlsx!A457&lt;&gt;"",SOC_SK_training_input.xlsx!A457,"")</v>
      </c>
      <c r="AK550" t="str">
        <f t="shared" si="275"/>
        <v>=IF(LEAD_training_input.xlsx!A457&lt;&gt;"",LEAD_training_input.xlsx!A457,"")</v>
      </c>
      <c r="AL550" t="str">
        <f t="shared" si="275"/>
        <v>=IF(ACT_DAIL_training_input.xlsx!A457&lt;&gt;"",ACT_DAIL_training_input.xlsx!A457,"")</v>
      </c>
      <c r="AM550" t="str">
        <f t="shared" si="275"/>
        <v>=IF(FUN_COM_training_input.xlsx!A457&lt;&gt;"",FUN_COM_training_input.xlsx!A457,"")</v>
      </c>
      <c r="AN550" t="str">
        <f t="shared" si="275"/>
        <v>=IF(RESILI_training_input.xlsx!A457&lt;&gt;"",RESILI_training_input.xlsx!A457,"")</v>
      </c>
      <c r="AO550" t="str">
        <f t="shared" si="275"/>
        <v>=IF(SEL_training_input.xlsx!A457&lt;&gt;"",SEL_training_input.xlsx!A457,"")</v>
      </c>
      <c r="AP550" t="str">
        <f t="shared" si="275"/>
        <v>=IF(SEV_training_input.xlsx!A457&lt;&gt;"",SEV_training_input.xlsx!A457,"")</v>
      </c>
      <c r="AQ550" t="str">
        <f t="shared" si="275"/>
        <v>=IF(ANHEDONIA_training_input.xlsx!A457&lt;&gt;"",ANHEDONIA_training_input.xlsx!A457,"")</v>
      </c>
      <c r="AR550" t="str">
        <f t="shared" si="275"/>
        <v>=IF(ANXIOUSNESS_training_input.xlsx!A457&lt;&gt;"",ANXIOUSNESS_training_input.xlsx!A457,"")</v>
      </c>
      <c r="AS550" t="str">
        <f t="shared" si="275"/>
        <v>=IF(ATTENTION_SEEKING_training_input.xlsx!A457&lt;&gt;"",ATTENTION_SEEKING_training_input.xlsx!A457,"")</v>
      </c>
      <c r="AT550" t="str">
        <f t="shared" si="275"/>
        <v>=IF(CALLOUSNESS_training_input.xlsx!A457&lt;&gt;"",CALLOUSNESS_training_input.xlsx!A457,"")</v>
      </c>
      <c r="AU550" t="str">
        <f t="shared" si="275"/>
        <v>=IF(DECEITFULNESS_training_input.xlsx!A457&lt;&gt;"",DECEITFULNESS_training_input.xlsx!A457,"")</v>
      </c>
      <c r="AV550" t="str">
        <f t="shared" si="275"/>
        <v>=IF(DEPRESSIVITY_training_input.xlsx!A457&lt;&gt;"",DEPRESSIVITY_training_input.xlsx!A457,"")</v>
      </c>
      <c r="AW550" t="str">
        <f t="shared" si="275"/>
        <v>=IF(DISTRACTIBILITY_training_input.xlsx!A457&lt;&gt;"",DISTRACTIBILITY_training_input.xlsx!A457,"")</v>
      </c>
      <c r="AX550" t="str">
        <f t="shared" si="275"/>
        <v>=IF(ECCENTRICITY_training_input.xlsx!A457&lt;&gt;"",ECCENTRICITY_training_input.xlsx!A457,"")</v>
      </c>
      <c r="AY550" t="str">
        <f t="shared" si="275"/>
        <v>=IF(EMOTIONAL_LABILITY_training_input.xlsx!A457&lt;&gt;"",EMOTIONAL_LABILITY_training_input.xlsx!A457,"")</v>
      </c>
      <c r="AZ550" t="str">
        <f t="shared" si="275"/>
        <v>=IF(GRANDIOSITY_training_input.xlsx!A457&lt;&gt;"",GRANDIOSITY_training_input.xlsx!A457,"")</v>
      </c>
      <c r="BA550" t="str">
        <f t="shared" si="275"/>
        <v>=IF(HOSTILITY_training_input.xlsx!A457&lt;&gt;"",HOSTILITY_training_input.xlsx!A457,"")</v>
      </c>
      <c r="BB550" t="str">
        <f t="shared" si="275"/>
        <v>=IF(IMPULSIVITY_training_input.xlsx!A457&lt;&gt;"",IMPULSIVITY_training_input.xlsx!A457,"")</v>
      </c>
      <c r="BC550" t="str">
        <f t="shared" si="275"/>
        <v>=IF(INTIMACY_AVOIDANCE_training_input.xlsx!A457&lt;&gt;"",INTIMACY_AVOIDANCE_training_input.xlsx!A457,"")</v>
      </c>
      <c r="BD550" t="str">
        <f t="shared" si="275"/>
        <v>=IF(IRRESPONSIBILITY_training_input.xlsx!A457&lt;&gt;"",IRRESPONSIBILITY_training_input.xlsx!A457,"")</v>
      </c>
      <c r="BE550" t="str">
        <f t="shared" si="275"/>
        <v>=IF(MANIPULATIVENESS_training_input.xlsx!A457&lt;&gt;"",MANIPULATIVENESS_training_input.xlsx!A457,"")</v>
      </c>
      <c r="BF550" t="str">
        <f t="shared" si="275"/>
        <v>=IF(PERCEPTUAL_DYSREGULATION_training_input.xlsx!A457&lt;&gt;"",PERCEPTUAL_DYSREGULATION_training_input.xlsx!A457,"")</v>
      </c>
      <c r="BG550" t="str">
        <f t="shared" si="275"/>
        <v>=IF(PERSEVERATION_training_input.xlsx!A457&lt;&gt;"",PERSEVERATION_training_input.xlsx!A457,"")</v>
      </c>
      <c r="BH550" t="str">
        <f t="shared" si="275"/>
        <v>=IF(RESTRICTED_AFFECTIVITY_training_input.xlsx!A457&lt;&gt;"",RESTRICTED_AFFECTIVITY_training_input.xlsx!A457,"")</v>
      </c>
      <c r="BI550" t="str">
        <f t="shared" si="275"/>
        <v>=IF(RIGID_PERFECTIONISM_training_input.xlsx!A457&lt;&gt;"",RIGID_PERFECTIONISM_training_input.xlsx!A457,"")</v>
      </c>
      <c r="BJ550" t="str">
        <f t="shared" si="275"/>
        <v>=IF(RISK_TAKING_training_input.xlsx!A457&lt;&gt;"",RISK_TAKING_training_input.xlsx!A457,"")</v>
      </c>
      <c r="BK550" t="str">
        <f t="shared" si="275"/>
        <v>=IF(SEPARATION_INSECURITY_training_input.xlsx!A457&lt;&gt;"",SEPARATION_INSECURITY_training_input.xlsx!A457,"")</v>
      </c>
      <c r="BL550" t="str">
        <f t="shared" si="275"/>
        <v>=IF(SUBMISSIVENESS_training_input.xlsx!A457&lt;&gt;"",SUBMISSIVENESS_training_input.xlsx!A457,"")</v>
      </c>
      <c r="BM550" t="str">
        <f t="shared" si="275"/>
        <v>=IF(SUSPICIOUSNESS_training_input.xlsx!A457&lt;&gt;"",SUSPICIOUSNESS_training_input.xlsx!A457,"")</v>
      </c>
      <c r="BN550" t="str">
        <f t="shared" si="275"/>
        <v>=IF(UNUSUAL_BELIEFS_training_input.xlsx!A457&lt;&gt;"",UNUSUAL_BELIEFS_training_input.xlsx!A457,"")</v>
      </c>
      <c r="BO550" t="str">
        <f t="shared" si="274"/>
        <v>=IF(WITHDRAWAL_training_input.xlsx!A457&lt;&gt;"",WITHDRAWAL_training_input.xlsx!A457,"")</v>
      </c>
      <c r="BP550" t="str">
        <f t="shared" si="274"/>
        <v>=IF(ACT_training_input.xlsx!A457&lt;&gt;"",ACT_training_input.xlsx!A457,"")</v>
      </c>
      <c r="BQ550" t="str">
        <f t="shared" si="274"/>
        <v>=IF(DSP_training_input.xlsx!A457&lt;&gt;"",DSP_training_input.xlsx!A457,"")</v>
      </c>
      <c r="BR550" t="str">
        <f t="shared" si="274"/>
        <v>=IF(PAG_training_input.xlsx!A457&lt;&gt;"",PAG_training_input.xlsx!A457,"")</v>
      </c>
      <c r="BS550" t="str">
        <f t="shared" si="274"/>
        <v>=IF(PRO_training_input.xlsx!A457&lt;&gt;"",PRO_training_input.xlsx!A457,"")</v>
      </c>
      <c r="BT550" t="str">
        <f t="shared" si="274"/>
        <v>=IF(SPL_training_input.xlsx!A457&lt;&gt;"",SPL_training_input.xlsx!A457,"")</v>
      </c>
      <c r="BU550" t="str">
        <f t="shared" si="274"/>
        <v>=IF(WDR_training_input.xlsx!A457&lt;&gt;"",WDR_training_input.xlsx!A457,"")</v>
      </c>
      <c r="BV550" t="str">
        <f t="shared" si="274"/>
        <v>=IF(CON_training_input.xlsx!A457&lt;&gt;"",CON_training_input.xlsx!A457,"")</v>
      </c>
      <c r="BW550" t="str">
        <f t="shared" si="274"/>
        <v>=IF(DSC_training_input.xlsx!A457&lt;&gt;"",DSC_training_input.xlsx!A457,"")</v>
      </c>
      <c r="BX550" t="str">
        <f t="shared" si="274"/>
        <v>=IF(FAN_training_input.xlsx!A457&lt;&gt;"",FAN_training_input.xlsx!A457,"")</v>
      </c>
      <c r="BY550" t="str">
        <f t="shared" si="274"/>
        <v>=IF(OMN_training_input.xlsx!A457&lt;&gt;"",OMN_training_input.xlsx!A457,"")</v>
      </c>
      <c r="BZ550" t="str">
        <f t="shared" si="274"/>
        <v>=IF(REP_training_input.xlsx!A457&lt;&gt;"",REP_training_input.xlsx!A457,"")</v>
      </c>
      <c r="CA550" t="str">
        <f t="shared" si="274"/>
        <v>=IF(SOM_training_input.xlsx!A457&lt;&gt;"",SOM_training_input.xlsx!A457,"")</v>
      </c>
      <c r="CB550" t="str">
        <f t="shared" si="274"/>
        <v>=IF(SUB_training_input.xlsx!A457&lt;&gt;"",SUB_training_input.xlsx!A457,"")</v>
      </c>
      <c r="CC550" t="str">
        <f t="shared" si="274"/>
        <v>=IF(UND_training_input.xlsx!A457&lt;&gt;"",UND_training_input.xlsx!A457,"")</v>
      </c>
      <c r="CD550" t="str">
        <f t="shared" si="274"/>
        <v>=IF(ALT_training_input.xlsx!A457&lt;&gt;"",ALT_training_input.xlsx!A457,"")</v>
      </c>
      <c r="CE550" t="str">
        <f t="shared" si="274"/>
        <v>=IF(HUM_training_input.xlsx!A457&lt;&gt;"",HUM_training_input.xlsx!A457,"")</v>
      </c>
      <c r="CF550" t="str">
        <f t="shared" si="274"/>
        <v>=IF(IDL_training_input.xlsx!A457&lt;&gt;"",IDL_training_input.xlsx!A457,"")</v>
      </c>
      <c r="CG550" t="str">
        <f t="shared" si="274"/>
        <v>=IF(RFM_training_input.xlsx!A457&lt;&gt;"",RFM_training_input.xlsx!A457,"")</v>
      </c>
      <c r="CH550" t="str">
        <f t="shared" si="274"/>
        <v>=IF(DN_training_input.xlsx!A457&lt;&gt;"",DN_training_input.xlsx!A457,"")</v>
      </c>
      <c r="CI550" t="str">
        <f t="shared" si="274"/>
        <v>=IF(INT_training_input.xlsx!A457&lt;&gt;"",INT_training_input.xlsx!A457,"")</v>
      </c>
      <c r="CJ550" t="str">
        <f t="shared" si="274"/>
        <v>=IF(SUP_training_input.xlsx!A457&lt;&gt;"",SUP_training_input.xlsx!A457,"")</v>
      </c>
      <c r="CK550" t="str">
        <f t="shared" si="274"/>
        <v>=IF(ANT_training_input.xlsx!A457&lt;&gt;"",ANT_training_input.xlsx!A457,"")</v>
      </c>
      <c r="CL550" t="str">
        <f t="shared" si="274"/>
        <v>=IF(ISO_training_input.xlsx!A457&lt;&gt;"",ISO_training_input.xlsx!A457,"")</v>
      </c>
    </row>
    <row r="551" spans="1:90">
      <c r="A551">
        <v>458</v>
      </c>
      <c r="B551" t="str">
        <f t="shared" si="271"/>
        <v>=IF(SUICIDE_training_input.xlsx!A458&lt;&gt;"",SUICIDE_training_input.xlsx!A458,"")</v>
      </c>
      <c r="C551" t="str">
        <f t="shared" si="275"/>
        <v>=IF(IQ_training_input.xlsx!A458&lt;&gt;"",IQ_training_input.xlsx!A458,"")</v>
      </c>
      <c r="D551" t="str">
        <f t="shared" si="275"/>
        <v>=IF(AMBIG_training_input.xlsx!A458&lt;&gt;"",AMBIG_training_input.xlsx!A458,"")</v>
      </c>
      <c r="E551" t="str">
        <f t="shared" si="275"/>
        <v>=IF(EGODYST_training_input.xlsx!A458&lt;&gt;"",EGODYST_training_input.xlsx!A458,"")</v>
      </c>
      <c r="F551" t="str">
        <f t="shared" si="275"/>
        <v>=IF(AUTISM_training_input.xlsx!A458&lt;&gt;"",AUTISM_training_input.xlsx!A458,"")</v>
      </c>
      <c r="G551" t="str">
        <f t="shared" si="275"/>
        <v>=IF(IDENTITY_training_input.xlsx!A458&lt;&gt;"",IDENTITY_training_input.xlsx!A458,"")</v>
      </c>
      <c r="H551" t="str">
        <f t="shared" si="275"/>
        <v>=IF(SELFDIR_training_input.xlsx!A458&lt;&gt;"",SELFDIR_training_input.xlsx!A458,"")</v>
      </c>
      <c r="I551" t="str">
        <f t="shared" si="275"/>
        <v>=IF(EMPATHY_training_input.xlsx!A458&lt;&gt;"",EMPATHY_training_input.xlsx!A458,"")</v>
      </c>
      <c r="J551" t="str">
        <f t="shared" si="275"/>
        <v>=IF(INTIMACY_training_input.xlsx!A458&lt;&gt;"",INTIMACY_training_input.xlsx!A458,"")</v>
      </c>
      <c r="K551" t="str">
        <f t="shared" si="275"/>
        <v>=IF(ACUTE_training_input.xlsx!A458&lt;&gt;"",ACUTE_training_input.xlsx!A458,"")</v>
      </c>
      <c r="L551" t="str">
        <f t="shared" si="275"/>
        <v>=IF(CHRONIC_training_input.xlsx!A458&lt;&gt;"",CHRONIC_training_input.xlsx!A458,"")</v>
      </c>
      <c r="M551" t="str">
        <f t="shared" si="275"/>
        <v>=IF(TRAUMA_PAST_training_input.xlsx!A458&lt;&gt;"",TRAUMA_PAST_training_input.xlsx!A458,"")</v>
      </c>
      <c r="N551" t="str">
        <f t="shared" si="275"/>
        <v>=IF(TRAUMA_PRESENT_training_input.xlsx!A458&lt;&gt;"",TRAUMA_PRESENT_training_input.xlsx!A458,"")</v>
      </c>
      <c r="O551" t="str">
        <f t="shared" si="275"/>
        <v>=IF(HOPE_training_input.xlsx!A458&lt;&gt;"",HOPE_training_input.xlsx!A458,"")</v>
      </c>
      <c r="P551" t="str">
        <f t="shared" si="275"/>
        <v>=IF(SELFAFFICACY_training_input.xlsx!A458&lt;&gt;"",SELFAFFICACY_training_input.xlsx!A458,"")</v>
      </c>
      <c r="Q551" t="str">
        <f t="shared" si="275"/>
        <v>=IF(SELFESTEEM_training_input.xlsx!A458&lt;&gt;"",SELFESTEEM_training_input.xlsx!A458,"")</v>
      </c>
      <c r="R551" t="str">
        <f t="shared" si="275"/>
        <v>=IF(WELLBEING_training_input.xlsx!A458&lt;&gt;"",WELLBEING_training_input.xlsx!A458,"")</v>
      </c>
      <c r="S551" t="str">
        <f t="shared" si="275"/>
        <v>=IF(HYPER_training_input.xlsx!A458&lt;&gt;"",HYPER_training_input.xlsx!A458,"")</v>
      </c>
      <c r="T551" t="str">
        <f t="shared" si="275"/>
        <v>=IF(AGGR_training_input.xlsx!A458&lt;&gt;"",AGGR_training_input.xlsx!A458,"")</v>
      </c>
      <c r="U551" t="str">
        <f t="shared" si="275"/>
        <v>=IF(COND_PR_training_input.xlsx!A458&lt;&gt;"",COND_PR_training_input.xlsx!A458,"")</v>
      </c>
      <c r="V551" t="str">
        <f t="shared" si="275"/>
        <v>=IF(ANXIE_training_input.xlsx!A458&lt;&gt;"",ANXIE_training_input.xlsx!A458,"")</v>
      </c>
      <c r="W551" t="str">
        <f t="shared" si="275"/>
        <v>=IF(DEPR_training_input.xlsx!A458&lt;&gt;"",DEPR_training_input.xlsx!A458,"")</v>
      </c>
      <c r="X551" t="str">
        <f t="shared" si="275"/>
        <v>=IF(SOMAT_training_input.xlsx!A458&lt;&gt;"",SOMAT_training_input.xlsx!A458,"")</v>
      </c>
      <c r="Y551" t="str">
        <f t="shared" si="275"/>
        <v>=IF(ATYPI_training_input.xlsx!A458&lt;&gt;"",ATYPI_training_input.xlsx!A458,"")</v>
      </c>
      <c r="Z551" t="str">
        <f t="shared" si="275"/>
        <v>=IF(WITHD_training_input.xlsx!A458&lt;&gt;"",WITHD_training_input.xlsx!A458,"")</v>
      </c>
      <c r="AA551" t="str">
        <f t="shared" si="275"/>
        <v>=IF(ATTE_PR_training_input.xlsx!A458&lt;&gt;"",ATTE_PR_training_input.xlsx!A458,"")</v>
      </c>
      <c r="AB551" t="str">
        <f t="shared" si="275"/>
        <v>=IF(ANG_CONT_training_input.xlsx!A458&lt;&gt;"",ANG_CONT_training_input.xlsx!A458,"")</v>
      </c>
      <c r="AC551" t="str">
        <f t="shared" si="275"/>
        <v>=IF(DEV_SOC_DIS_training_input.xlsx!A458&lt;&gt;"",DEV_SOC_DIS_training_input.xlsx!A458,"")</v>
      </c>
      <c r="AD551" t="str">
        <f t="shared" si="275"/>
        <v>=IF(BULLY_training_input.xlsx!A458&lt;&gt;"",BULLY_training_input.xlsx!A458,"")</v>
      </c>
      <c r="AE551" t="str">
        <f t="shared" si="275"/>
        <v>=IF(EMOT_SELF_C_training_input.xlsx!A458&lt;&gt;"",EMOT_SELF_C_training_input.xlsx!A458,"")</v>
      </c>
      <c r="AF551" t="str">
        <f t="shared" si="275"/>
        <v>=IF(EXE_FUN_training_input.xlsx!A458&lt;&gt;"",EXE_FUN_training_input.xlsx!A458,"")</v>
      </c>
      <c r="AG551" t="str">
        <f t="shared" si="275"/>
        <v>=IF(MANIA_training_input.xlsx!A458&lt;&gt;"",MANIA_training_input.xlsx!A458,"")</v>
      </c>
      <c r="AH551" t="str">
        <f t="shared" si="275"/>
        <v>=IF(NEG_EMOT_training_input.xlsx!A458&lt;&gt;"",NEG_EMOT_training_input.xlsx!A458,"")</v>
      </c>
      <c r="AI551" t="str">
        <f t="shared" si="275"/>
        <v>=IF(ADAPT_training_input.xlsx!A458&lt;&gt;"",ADAPT_training_input.xlsx!A458,"")</v>
      </c>
      <c r="AJ551" t="str">
        <f t="shared" si="275"/>
        <v>=IF(SOC_SK_training_input.xlsx!A458&lt;&gt;"",SOC_SK_training_input.xlsx!A458,"")</v>
      </c>
      <c r="AK551" t="str">
        <f t="shared" si="275"/>
        <v>=IF(LEAD_training_input.xlsx!A458&lt;&gt;"",LEAD_training_input.xlsx!A458,"")</v>
      </c>
      <c r="AL551" t="str">
        <f t="shared" si="275"/>
        <v>=IF(ACT_DAIL_training_input.xlsx!A458&lt;&gt;"",ACT_DAIL_training_input.xlsx!A458,"")</v>
      </c>
      <c r="AM551" t="str">
        <f t="shared" si="275"/>
        <v>=IF(FUN_COM_training_input.xlsx!A458&lt;&gt;"",FUN_COM_training_input.xlsx!A458,"")</v>
      </c>
      <c r="AN551" t="str">
        <f t="shared" si="275"/>
        <v>=IF(RESILI_training_input.xlsx!A458&lt;&gt;"",RESILI_training_input.xlsx!A458,"")</v>
      </c>
      <c r="AO551" t="str">
        <f t="shared" si="275"/>
        <v>=IF(SEL_training_input.xlsx!A458&lt;&gt;"",SEL_training_input.xlsx!A458,"")</v>
      </c>
      <c r="AP551" t="str">
        <f t="shared" si="275"/>
        <v>=IF(SEV_training_input.xlsx!A458&lt;&gt;"",SEV_training_input.xlsx!A458,"")</v>
      </c>
      <c r="AQ551" t="str">
        <f t="shared" si="275"/>
        <v>=IF(ANHEDONIA_training_input.xlsx!A458&lt;&gt;"",ANHEDONIA_training_input.xlsx!A458,"")</v>
      </c>
      <c r="AR551" t="str">
        <f t="shared" si="275"/>
        <v>=IF(ANXIOUSNESS_training_input.xlsx!A458&lt;&gt;"",ANXIOUSNESS_training_input.xlsx!A458,"")</v>
      </c>
      <c r="AS551" t="str">
        <f t="shared" si="275"/>
        <v>=IF(ATTENTION_SEEKING_training_input.xlsx!A458&lt;&gt;"",ATTENTION_SEEKING_training_input.xlsx!A458,"")</v>
      </c>
      <c r="AT551" t="str">
        <f t="shared" si="275"/>
        <v>=IF(CALLOUSNESS_training_input.xlsx!A458&lt;&gt;"",CALLOUSNESS_training_input.xlsx!A458,"")</v>
      </c>
      <c r="AU551" t="str">
        <f t="shared" si="275"/>
        <v>=IF(DECEITFULNESS_training_input.xlsx!A458&lt;&gt;"",DECEITFULNESS_training_input.xlsx!A458,"")</v>
      </c>
      <c r="AV551" t="str">
        <f t="shared" si="275"/>
        <v>=IF(DEPRESSIVITY_training_input.xlsx!A458&lt;&gt;"",DEPRESSIVITY_training_input.xlsx!A458,"")</v>
      </c>
      <c r="AW551" t="str">
        <f t="shared" si="275"/>
        <v>=IF(DISTRACTIBILITY_training_input.xlsx!A458&lt;&gt;"",DISTRACTIBILITY_training_input.xlsx!A458,"")</v>
      </c>
      <c r="AX551" t="str">
        <f t="shared" si="275"/>
        <v>=IF(ECCENTRICITY_training_input.xlsx!A458&lt;&gt;"",ECCENTRICITY_training_input.xlsx!A458,"")</v>
      </c>
      <c r="AY551" t="str">
        <f t="shared" si="275"/>
        <v>=IF(EMOTIONAL_LABILITY_training_input.xlsx!A458&lt;&gt;"",EMOTIONAL_LABILITY_training_input.xlsx!A458,"")</v>
      </c>
      <c r="AZ551" t="str">
        <f t="shared" si="275"/>
        <v>=IF(GRANDIOSITY_training_input.xlsx!A458&lt;&gt;"",GRANDIOSITY_training_input.xlsx!A458,"")</v>
      </c>
      <c r="BA551" t="str">
        <f t="shared" si="275"/>
        <v>=IF(HOSTILITY_training_input.xlsx!A458&lt;&gt;"",HOSTILITY_training_input.xlsx!A458,"")</v>
      </c>
      <c r="BB551" t="str">
        <f t="shared" si="275"/>
        <v>=IF(IMPULSIVITY_training_input.xlsx!A458&lt;&gt;"",IMPULSIVITY_training_input.xlsx!A458,"")</v>
      </c>
      <c r="BC551" t="str">
        <f t="shared" si="275"/>
        <v>=IF(INTIMACY_AVOIDANCE_training_input.xlsx!A458&lt;&gt;"",INTIMACY_AVOIDANCE_training_input.xlsx!A458,"")</v>
      </c>
      <c r="BD551" t="str">
        <f t="shared" si="275"/>
        <v>=IF(IRRESPONSIBILITY_training_input.xlsx!A458&lt;&gt;"",IRRESPONSIBILITY_training_input.xlsx!A458,"")</v>
      </c>
      <c r="BE551" t="str">
        <f t="shared" si="275"/>
        <v>=IF(MANIPULATIVENESS_training_input.xlsx!A458&lt;&gt;"",MANIPULATIVENESS_training_input.xlsx!A458,"")</v>
      </c>
      <c r="BF551" t="str">
        <f t="shared" si="275"/>
        <v>=IF(PERCEPTUAL_DYSREGULATION_training_input.xlsx!A458&lt;&gt;"",PERCEPTUAL_DYSREGULATION_training_input.xlsx!A458,"")</v>
      </c>
      <c r="BG551" t="str">
        <f t="shared" si="275"/>
        <v>=IF(PERSEVERATION_training_input.xlsx!A458&lt;&gt;"",PERSEVERATION_training_input.xlsx!A458,"")</v>
      </c>
      <c r="BH551" t="str">
        <f t="shared" si="275"/>
        <v>=IF(RESTRICTED_AFFECTIVITY_training_input.xlsx!A458&lt;&gt;"",RESTRICTED_AFFECTIVITY_training_input.xlsx!A458,"")</v>
      </c>
      <c r="BI551" t="str">
        <f t="shared" si="275"/>
        <v>=IF(RIGID_PERFECTIONISM_training_input.xlsx!A458&lt;&gt;"",RIGID_PERFECTIONISM_training_input.xlsx!A458,"")</v>
      </c>
      <c r="BJ551" t="str">
        <f t="shared" si="275"/>
        <v>=IF(RISK_TAKING_training_input.xlsx!A458&lt;&gt;"",RISK_TAKING_training_input.xlsx!A458,"")</v>
      </c>
      <c r="BK551" t="str">
        <f t="shared" si="275"/>
        <v>=IF(SEPARATION_INSECURITY_training_input.xlsx!A458&lt;&gt;"",SEPARATION_INSECURITY_training_input.xlsx!A458,"")</v>
      </c>
      <c r="BL551" t="str">
        <f t="shared" si="275"/>
        <v>=IF(SUBMISSIVENESS_training_input.xlsx!A458&lt;&gt;"",SUBMISSIVENESS_training_input.xlsx!A458,"")</v>
      </c>
      <c r="BM551" t="str">
        <f t="shared" si="275"/>
        <v>=IF(SUSPICIOUSNESS_training_input.xlsx!A458&lt;&gt;"",SUSPICIOUSNESS_training_input.xlsx!A458,"")</v>
      </c>
      <c r="BN551" t="str">
        <f t="shared" si="275"/>
        <v>=IF(UNUSUAL_BELIEFS_training_input.xlsx!A458&lt;&gt;"",UNUSUAL_BELIEFS_training_input.xlsx!A458,"")</v>
      </c>
      <c r="BO551" t="str">
        <f t="shared" si="274"/>
        <v>=IF(WITHDRAWAL_training_input.xlsx!A458&lt;&gt;"",WITHDRAWAL_training_input.xlsx!A458,"")</v>
      </c>
      <c r="BP551" t="str">
        <f t="shared" si="274"/>
        <v>=IF(ACT_training_input.xlsx!A458&lt;&gt;"",ACT_training_input.xlsx!A458,"")</v>
      </c>
      <c r="BQ551" t="str">
        <f t="shared" si="274"/>
        <v>=IF(DSP_training_input.xlsx!A458&lt;&gt;"",DSP_training_input.xlsx!A458,"")</v>
      </c>
      <c r="BR551" t="str">
        <f t="shared" si="274"/>
        <v>=IF(PAG_training_input.xlsx!A458&lt;&gt;"",PAG_training_input.xlsx!A458,"")</v>
      </c>
      <c r="BS551" t="str">
        <f t="shared" si="274"/>
        <v>=IF(PRO_training_input.xlsx!A458&lt;&gt;"",PRO_training_input.xlsx!A458,"")</v>
      </c>
      <c r="BT551" t="str">
        <f t="shared" si="274"/>
        <v>=IF(SPL_training_input.xlsx!A458&lt;&gt;"",SPL_training_input.xlsx!A458,"")</v>
      </c>
      <c r="BU551" t="str">
        <f t="shared" si="274"/>
        <v>=IF(WDR_training_input.xlsx!A458&lt;&gt;"",WDR_training_input.xlsx!A458,"")</v>
      </c>
      <c r="BV551" t="str">
        <f t="shared" si="274"/>
        <v>=IF(CON_training_input.xlsx!A458&lt;&gt;"",CON_training_input.xlsx!A458,"")</v>
      </c>
      <c r="BW551" t="str">
        <f t="shared" si="274"/>
        <v>=IF(DSC_training_input.xlsx!A458&lt;&gt;"",DSC_training_input.xlsx!A458,"")</v>
      </c>
      <c r="BX551" t="str">
        <f t="shared" si="274"/>
        <v>=IF(FAN_training_input.xlsx!A458&lt;&gt;"",FAN_training_input.xlsx!A458,"")</v>
      </c>
      <c r="BY551" t="str">
        <f t="shared" si="274"/>
        <v>=IF(OMN_training_input.xlsx!A458&lt;&gt;"",OMN_training_input.xlsx!A458,"")</v>
      </c>
      <c r="BZ551" t="str">
        <f t="shared" si="274"/>
        <v>=IF(REP_training_input.xlsx!A458&lt;&gt;"",REP_training_input.xlsx!A458,"")</v>
      </c>
      <c r="CA551" t="str">
        <f t="shared" si="274"/>
        <v>=IF(SOM_training_input.xlsx!A458&lt;&gt;"",SOM_training_input.xlsx!A458,"")</v>
      </c>
      <c r="CB551" t="str">
        <f t="shared" si="274"/>
        <v>=IF(SUB_training_input.xlsx!A458&lt;&gt;"",SUB_training_input.xlsx!A458,"")</v>
      </c>
      <c r="CC551" t="str">
        <f t="shared" si="274"/>
        <v>=IF(UND_training_input.xlsx!A458&lt;&gt;"",UND_training_input.xlsx!A458,"")</v>
      </c>
      <c r="CD551" t="str">
        <f t="shared" si="274"/>
        <v>=IF(ALT_training_input.xlsx!A458&lt;&gt;"",ALT_training_input.xlsx!A458,"")</v>
      </c>
      <c r="CE551" t="str">
        <f t="shared" si="274"/>
        <v>=IF(HUM_training_input.xlsx!A458&lt;&gt;"",HUM_training_input.xlsx!A458,"")</v>
      </c>
      <c r="CF551" t="str">
        <f t="shared" si="274"/>
        <v>=IF(IDL_training_input.xlsx!A458&lt;&gt;"",IDL_training_input.xlsx!A458,"")</v>
      </c>
      <c r="CG551" t="str">
        <f t="shared" si="274"/>
        <v>=IF(RFM_training_input.xlsx!A458&lt;&gt;"",RFM_training_input.xlsx!A458,"")</v>
      </c>
      <c r="CH551" t="str">
        <f t="shared" si="274"/>
        <v>=IF(DN_training_input.xlsx!A458&lt;&gt;"",DN_training_input.xlsx!A458,"")</v>
      </c>
      <c r="CI551" t="str">
        <f t="shared" si="274"/>
        <v>=IF(INT_training_input.xlsx!A458&lt;&gt;"",INT_training_input.xlsx!A458,"")</v>
      </c>
      <c r="CJ551" t="str">
        <f t="shared" si="274"/>
        <v>=IF(SUP_training_input.xlsx!A458&lt;&gt;"",SUP_training_input.xlsx!A458,"")</v>
      </c>
      <c r="CK551" t="str">
        <f t="shared" si="274"/>
        <v>=IF(ANT_training_input.xlsx!A458&lt;&gt;"",ANT_training_input.xlsx!A458,"")</v>
      </c>
      <c r="CL551" t="str">
        <f t="shared" si="274"/>
        <v>=IF(ISO_training_input.xlsx!A458&lt;&gt;"",ISO_training_input.xlsx!A458,"")</v>
      </c>
    </row>
    <row r="552" spans="1:90">
      <c r="A552">
        <v>459</v>
      </c>
      <c r="B552" t="str">
        <f t="shared" si="271"/>
        <v>=IF(SUICIDE_training_input.xlsx!A459&lt;&gt;"",SUICIDE_training_input.xlsx!A459,"")</v>
      </c>
      <c r="C552" t="str">
        <f t="shared" si="275"/>
        <v>=IF(IQ_training_input.xlsx!A459&lt;&gt;"",IQ_training_input.xlsx!A459,"")</v>
      </c>
      <c r="D552" t="str">
        <f t="shared" si="275"/>
        <v>=IF(AMBIG_training_input.xlsx!A459&lt;&gt;"",AMBIG_training_input.xlsx!A459,"")</v>
      </c>
      <c r="E552" t="str">
        <f t="shared" si="275"/>
        <v>=IF(EGODYST_training_input.xlsx!A459&lt;&gt;"",EGODYST_training_input.xlsx!A459,"")</v>
      </c>
      <c r="F552" t="str">
        <f t="shared" si="275"/>
        <v>=IF(AUTISM_training_input.xlsx!A459&lt;&gt;"",AUTISM_training_input.xlsx!A459,"")</v>
      </c>
      <c r="G552" t="str">
        <f t="shared" si="275"/>
        <v>=IF(IDENTITY_training_input.xlsx!A459&lt;&gt;"",IDENTITY_training_input.xlsx!A459,"")</v>
      </c>
      <c r="H552" t="str">
        <f t="shared" si="275"/>
        <v>=IF(SELFDIR_training_input.xlsx!A459&lt;&gt;"",SELFDIR_training_input.xlsx!A459,"")</v>
      </c>
      <c r="I552" t="str">
        <f t="shared" si="275"/>
        <v>=IF(EMPATHY_training_input.xlsx!A459&lt;&gt;"",EMPATHY_training_input.xlsx!A459,"")</v>
      </c>
      <c r="J552" t="str">
        <f t="shared" si="275"/>
        <v>=IF(INTIMACY_training_input.xlsx!A459&lt;&gt;"",INTIMACY_training_input.xlsx!A459,"")</v>
      </c>
      <c r="K552" t="str">
        <f t="shared" si="275"/>
        <v>=IF(ACUTE_training_input.xlsx!A459&lt;&gt;"",ACUTE_training_input.xlsx!A459,"")</v>
      </c>
      <c r="L552" t="str">
        <f t="shared" si="275"/>
        <v>=IF(CHRONIC_training_input.xlsx!A459&lt;&gt;"",CHRONIC_training_input.xlsx!A459,"")</v>
      </c>
      <c r="M552" t="str">
        <f t="shared" si="275"/>
        <v>=IF(TRAUMA_PAST_training_input.xlsx!A459&lt;&gt;"",TRAUMA_PAST_training_input.xlsx!A459,"")</v>
      </c>
      <c r="N552" t="str">
        <f t="shared" si="275"/>
        <v>=IF(TRAUMA_PRESENT_training_input.xlsx!A459&lt;&gt;"",TRAUMA_PRESENT_training_input.xlsx!A459,"")</v>
      </c>
      <c r="O552" t="str">
        <f t="shared" si="275"/>
        <v>=IF(HOPE_training_input.xlsx!A459&lt;&gt;"",HOPE_training_input.xlsx!A459,"")</v>
      </c>
      <c r="P552" t="str">
        <f t="shared" si="275"/>
        <v>=IF(SELFAFFICACY_training_input.xlsx!A459&lt;&gt;"",SELFAFFICACY_training_input.xlsx!A459,"")</v>
      </c>
      <c r="Q552" t="str">
        <f t="shared" si="275"/>
        <v>=IF(SELFESTEEM_training_input.xlsx!A459&lt;&gt;"",SELFESTEEM_training_input.xlsx!A459,"")</v>
      </c>
      <c r="R552" t="str">
        <f t="shared" si="275"/>
        <v>=IF(WELLBEING_training_input.xlsx!A459&lt;&gt;"",WELLBEING_training_input.xlsx!A459,"")</v>
      </c>
      <c r="S552" t="str">
        <f t="shared" si="275"/>
        <v>=IF(HYPER_training_input.xlsx!A459&lt;&gt;"",HYPER_training_input.xlsx!A459,"")</v>
      </c>
      <c r="T552" t="str">
        <f t="shared" si="275"/>
        <v>=IF(AGGR_training_input.xlsx!A459&lt;&gt;"",AGGR_training_input.xlsx!A459,"")</v>
      </c>
      <c r="U552" t="str">
        <f t="shared" si="275"/>
        <v>=IF(COND_PR_training_input.xlsx!A459&lt;&gt;"",COND_PR_training_input.xlsx!A459,"")</v>
      </c>
      <c r="V552" t="str">
        <f t="shared" si="275"/>
        <v>=IF(ANXIE_training_input.xlsx!A459&lt;&gt;"",ANXIE_training_input.xlsx!A459,"")</v>
      </c>
      <c r="W552" t="str">
        <f t="shared" si="275"/>
        <v>=IF(DEPR_training_input.xlsx!A459&lt;&gt;"",DEPR_training_input.xlsx!A459,"")</v>
      </c>
      <c r="X552" t="str">
        <f t="shared" si="275"/>
        <v>=IF(SOMAT_training_input.xlsx!A459&lt;&gt;"",SOMAT_training_input.xlsx!A459,"")</v>
      </c>
      <c r="Y552" t="str">
        <f t="shared" si="275"/>
        <v>=IF(ATYPI_training_input.xlsx!A459&lt;&gt;"",ATYPI_training_input.xlsx!A459,"")</v>
      </c>
      <c r="Z552" t="str">
        <f t="shared" si="275"/>
        <v>=IF(WITHD_training_input.xlsx!A459&lt;&gt;"",WITHD_training_input.xlsx!A459,"")</v>
      </c>
      <c r="AA552" t="str">
        <f t="shared" si="275"/>
        <v>=IF(ATTE_PR_training_input.xlsx!A459&lt;&gt;"",ATTE_PR_training_input.xlsx!A459,"")</v>
      </c>
      <c r="AB552" t="str">
        <f t="shared" si="275"/>
        <v>=IF(ANG_CONT_training_input.xlsx!A459&lt;&gt;"",ANG_CONT_training_input.xlsx!A459,"")</v>
      </c>
      <c r="AC552" t="str">
        <f t="shared" si="275"/>
        <v>=IF(DEV_SOC_DIS_training_input.xlsx!A459&lt;&gt;"",DEV_SOC_DIS_training_input.xlsx!A459,"")</v>
      </c>
      <c r="AD552" t="str">
        <f t="shared" si="275"/>
        <v>=IF(BULLY_training_input.xlsx!A459&lt;&gt;"",BULLY_training_input.xlsx!A459,"")</v>
      </c>
      <c r="AE552" t="str">
        <f t="shared" si="275"/>
        <v>=IF(EMOT_SELF_C_training_input.xlsx!A459&lt;&gt;"",EMOT_SELF_C_training_input.xlsx!A459,"")</v>
      </c>
      <c r="AF552" t="str">
        <f t="shared" si="275"/>
        <v>=IF(EXE_FUN_training_input.xlsx!A459&lt;&gt;"",EXE_FUN_training_input.xlsx!A459,"")</v>
      </c>
      <c r="AG552" t="str">
        <f t="shared" si="275"/>
        <v>=IF(MANIA_training_input.xlsx!A459&lt;&gt;"",MANIA_training_input.xlsx!A459,"")</v>
      </c>
      <c r="AH552" t="str">
        <f t="shared" si="275"/>
        <v>=IF(NEG_EMOT_training_input.xlsx!A459&lt;&gt;"",NEG_EMOT_training_input.xlsx!A459,"")</v>
      </c>
      <c r="AI552" t="str">
        <f t="shared" si="275"/>
        <v>=IF(ADAPT_training_input.xlsx!A459&lt;&gt;"",ADAPT_training_input.xlsx!A459,"")</v>
      </c>
      <c r="AJ552" t="str">
        <f t="shared" si="275"/>
        <v>=IF(SOC_SK_training_input.xlsx!A459&lt;&gt;"",SOC_SK_training_input.xlsx!A459,"")</v>
      </c>
      <c r="AK552" t="str">
        <f t="shared" si="275"/>
        <v>=IF(LEAD_training_input.xlsx!A459&lt;&gt;"",LEAD_training_input.xlsx!A459,"")</v>
      </c>
      <c r="AL552" t="str">
        <f t="shared" si="275"/>
        <v>=IF(ACT_DAIL_training_input.xlsx!A459&lt;&gt;"",ACT_DAIL_training_input.xlsx!A459,"")</v>
      </c>
      <c r="AM552" t="str">
        <f t="shared" si="275"/>
        <v>=IF(FUN_COM_training_input.xlsx!A459&lt;&gt;"",FUN_COM_training_input.xlsx!A459,"")</v>
      </c>
      <c r="AN552" t="str">
        <f t="shared" si="275"/>
        <v>=IF(RESILI_training_input.xlsx!A459&lt;&gt;"",RESILI_training_input.xlsx!A459,"")</v>
      </c>
      <c r="AO552" t="str">
        <f t="shared" si="275"/>
        <v>=IF(SEL_training_input.xlsx!A459&lt;&gt;"",SEL_training_input.xlsx!A459,"")</v>
      </c>
      <c r="AP552" t="str">
        <f t="shared" si="275"/>
        <v>=IF(SEV_training_input.xlsx!A459&lt;&gt;"",SEV_training_input.xlsx!A459,"")</v>
      </c>
      <c r="AQ552" t="str">
        <f t="shared" si="275"/>
        <v>=IF(ANHEDONIA_training_input.xlsx!A459&lt;&gt;"",ANHEDONIA_training_input.xlsx!A459,"")</v>
      </c>
      <c r="AR552" t="str">
        <f t="shared" si="275"/>
        <v>=IF(ANXIOUSNESS_training_input.xlsx!A459&lt;&gt;"",ANXIOUSNESS_training_input.xlsx!A459,"")</v>
      </c>
      <c r="AS552" t="str">
        <f t="shared" si="275"/>
        <v>=IF(ATTENTION_SEEKING_training_input.xlsx!A459&lt;&gt;"",ATTENTION_SEEKING_training_input.xlsx!A459,"")</v>
      </c>
      <c r="AT552" t="str">
        <f t="shared" si="275"/>
        <v>=IF(CALLOUSNESS_training_input.xlsx!A459&lt;&gt;"",CALLOUSNESS_training_input.xlsx!A459,"")</v>
      </c>
      <c r="AU552" t="str">
        <f t="shared" si="275"/>
        <v>=IF(DECEITFULNESS_training_input.xlsx!A459&lt;&gt;"",DECEITFULNESS_training_input.xlsx!A459,"")</v>
      </c>
      <c r="AV552" t="str">
        <f t="shared" si="275"/>
        <v>=IF(DEPRESSIVITY_training_input.xlsx!A459&lt;&gt;"",DEPRESSIVITY_training_input.xlsx!A459,"")</v>
      </c>
      <c r="AW552" t="str">
        <f t="shared" si="275"/>
        <v>=IF(DISTRACTIBILITY_training_input.xlsx!A459&lt;&gt;"",DISTRACTIBILITY_training_input.xlsx!A459,"")</v>
      </c>
      <c r="AX552" t="str">
        <f t="shared" si="275"/>
        <v>=IF(ECCENTRICITY_training_input.xlsx!A459&lt;&gt;"",ECCENTRICITY_training_input.xlsx!A459,"")</v>
      </c>
      <c r="AY552" t="str">
        <f t="shared" si="275"/>
        <v>=IF(EMOTIONAL_LABILITY_training_input.xlsx!A459&lt;&gt;"",EMOTIONAL_LABILITY_training_input.xlsx!A459,"")</v>
      </c>
      <c r="AZ552" t="str">
        <f t="shared" si="275"/>
        <v>=IF(GRANDIOSITY_training_input.xlsx!A459&lt;&gt;"",GRANDIOSITY_training_input.xlsx!A459,"")</v>
      </c>
      <c r="BA552" t="str">
        <f t="shared" si="275"/>
        <v>=IF(HOSTILITY_training_input.xlsx!A459&lt;&gt;"",HOSTILITY_training_input.xlsx!A459,"")</v>
      </c>
      <c r="BB552" t="str">
        <f t="shared" si="275"/>
        <v>=IF(IMPULSIVITY_training_input.xlsx!A459&lt;&gt;"",IMPULSIVITY_training_input.xlsx!A459,"")</v>
      </c>
      <c r="BC552" t="str">
        <f t="shared" si="275"/>
        <v>=IF(INTIMACY_AVOIDANCE_training_input.xlsx!A459&lt;&gt;"",INTIMACY_AVOIDANCE_training_input.xlsx!A459,"")</v>
      </c>
      <c r="BD552" t="str">
        <f t="shared" si="275"/>
        <v>=IF(IRRESPONSIBILITY_training_input.xlsx!A459&lt;&gt;"",IRRESPONSIBILITY_training_input.xlsx!A459,"")</v>
      </c>
      <c r="BE552" t="str">
        <f t="shared" si="275"/>
        <v>=IF(MANIPULATIVENESS_training_input.xlsx!A459&lt;&gt;"",MANIPULATIVENESS_training_input.xlsx!A459,"")</v>
      </c>
      <c r="BF552" t="str">
        <f t="shared" si="275"/>
        <v>=IF(PERCEPTUAL_DYSREGULATION_training_input.xlsx!A459&lt;&gt;"",PERCEPTUAL_DYSREGULATION_training_input.xlsx!A459,"")</v>
      </c>
      <c r="BG552" t="str">
        <f t="shared" si="275"/>
        <v>=IF(PERSEVERATION_training_input.xlsx!A459&lt;&gt;"",PERSEVERATION_training_input.xlsx!A459,"")</v>
      </c>
      <c r="BH552" t="str">
        <f t="shared" si="275"/>
        <v>=IF(RESTRICTED_AFFECTIVITY_training_input.xlsx!A459&lt;&gt;"",RESTRICTED_AFFECTIVITY_training_input.xlsx!A459,"")</v>
      </c>
      <c r="BI552" t="str">
        <f t="shared" si="275"/>
        <v>=IF(RIGID_PERFECTIONISM_training_input.xlsx!A459&lt;&gt;"",RIGID_PERFECTIONISM_training_input.xlsx!A459,"")</v>
      </c>
      <c r="BJ552" t="str">
        <f t="shared" si="275"/>
        <v>=IF(RISK_TAKING_training_input.xlsx!A459&lt;&gt;"",RISK_TAKING_training_input.xlsx!A459,"")</v>
      </c>
      <c r="BK552" t="str">
        <f t="shared" si="275"/>
        <v>=IF(SEPARATION_INSECURITY_training_input.xlsx!A459&lt;&gt;"",SEPARATION_INSECURITY_training_input.xlsx!A459,"")</v>
      </c>
      <c r="BL552" t="str">
        <f t="shared" si="275"/>
        <v>=IF(SUBMISSIVENESS_training_input.xlsx!A459&lt;&gt;"",SUBMISSIVENESS_training_input.xlsx!A459,"")</v>
      </c>
      <c r="BM552" t="str">
        <f t="shared" si="275"/>
        <v>=IF(SUSPICIOUSNESS_training_input.xlsx!A459&lt;&gt;"",SUSPICIOUSNESS_training_input.xlsx!A459,"")</v>
      </c>
      <c r="BN552" t="str">
        <f t="shared" ref="BN552:CL555" si="276">CONCATENATE($A$11,BN$1,$A$12,$A552,$A$13,BN$1,$A$14,$A552,$A$15)</f>
        <v>=IF(UNUSUAL_BELIEFS_training_input.xlsx!A459&lt;&gt;"",UNUSUAL_BELIEFS_training_input.xlsx!A459,"")</v>
      </c>
      <c r="BO552" t="str">
        <f t="shared" si="276"/>
        <v>=IF(WITHDRAWAL_training_input.xlsx!A459&lt;&gt;"",WITHDRAWAL_training_input.xlsx!A459,"")</v>
      </c>
      <c r="BP552" t="str">
        <f t="shared" si="276"/>
        <v>=IF(ACT_training_input.xlsx!A459&lt;&gt;"",ACT_training_input.xlsx!A459,"")</v>
      </c>
      <c r="BQ552" t="str">
        <f t="shared" si="276"/>
        <v>=IF(DSP_training_input.xlsx!A459&lt;&gt;"",DSP_training_input.xlsx!A459,"")</v>
      </c>
      <c r="BR552" t="str">
        <f t="shared" si="276"/>
        <v>=IF(PAG_training_input.xlsx!A459&lt;&gt;"",PAG_training_input.xlsx!A459,"")</v>
      </c>
      <c r="BS552" t="str">
        <f t="shared" si="276"/>
        <v>=IF(PRO_training_input.xlsx!A459&lt;&gt;"",PRO_training_input.xlsx!A459,"")</v>
      </c>
      <c r="BT552" t="str">
        <f t="shared" si="276"/>
        <v>=IF(SPL_training_input.xlsx!A459&lt;&gt;"",SPL_training_input.xlsx!A459,"")</v>
      </c>
      <c r="BU552" t="str">
        <f t="shared" si="276"/>
        <v>=IF(WDR_training_input.xlsx!A459&lt;&gt;"",WDR_training_input.xlsx!A459,"")</v>
      </c>
      <c r="BV552" t="str">
        <f t="shared" si="276"/>
        <v>=IF(CON_training_input.xlsx!A459&lt;&gt;"",CON_training_input.xlsx!A459,"")</v>
      </c>
      <c r="BW552" t="str">
        <f t="shared" si="276"/>
        <v>=IF(DSC_training_input.xlsx!A459&lt;&gt;"",DSC_training_input.xlsx!A459,"")</v>
      </c>
      <c r="BX552" t="str">
        <f t="shared" si="276"/>
        <v>=IF(FAN_training_input.xlsx!A459&lt;&gt;"",FAN_training_input.xlsx!A459,"")</v>
      </c>
      <c r="BY552" t="str">
        <f t="shared" si="276"/>
        <v>=IF(OMN_training_input.xlsx!A459&lt;&gt;"",OMN_training_input.xlsx!A459,"")</v>
      </c>
      <c r="BZ552" t="str">
        <f t="shared" si="276"/>
        <v>=IF(REP_training_input.xlsx!A459&lt;&gt;"",REP_training_input.xlsx!A459,"")</v>
      </c>
      <c r="CA552" t="str">
        <f t="shared" si="276"/>
        <v>=IF(SOM_training_input.xlsx!A459&lt;&gt;"",SOM_training_input.xlsx!A459,"")</v>
      </c>
      <c r="CB552" t="str">
        <f t="shared" si="276"/>
        <v>=IF(SUB_training_input.xlsx!A459&lt;&gt;"",SUB_training_input.xlsx!A459,"")</v>
      </c>
      <c r="CC552" t="str">
        <f t="shared" si="276"/>
        <v>=IF(UND_training_input.xlsx!A459&lt;&gt;"",UND_training_input.xlsx!A459,"")</v>
      </c>
      <c r="CD552" t="str">
        <f t="shared" si="276"/>
        <v>=IF(ALT_training_input.xlsx!A459&lt;&gt;"",ALT_training_input.xlsx!A459,"")</v>
      </c>
      <c r="CE552" t="str">
        <f t="shared" si="276"/>
        <v>=IF(HUM_training_input.xlsx!A459&lt;&gt;"",HUM_training_input.xlsx!A459,"")</v>
      </c>
      <c r="CF552" t="str">
        <f t="shared" si="276"/>
        <v>=IF(IDL_training_input.xlsx!A459&lt;&gt;"",IDL_training_input.xlsx!A459,"")</v>
      </c>
      <c r="CG552" t="str">
        <f t="shared" si="276"/>
        <v>=IF(RFM_training_input.xlsx!A459&lt;&gt;"",RFM_training_input.xlsx!A459,"")</v>
      </c>
      <c r="CH552" t="str">
        <f t="shared" si="276"/>
        <v>=IF(DN_training_input.xlsx!A459&lt;&gt;"",DN_training_input.xlsx!A459,"")</v>
      </c>
      <c r="CI552" t="str">
        <f t="shared" si="276"/>
        <v>=IF(INT_training_input.xlsx!A459&lt;&gt;"",INT_training_input.xlsx!A459,"")</v>
      </c>
      <c r="CJ552" t="str">
        <f t="shared" si="276"/>
        <v>=IF(SUP_training_input.xlsx!A459&lt;&gt;"",SUP_training_input.xlsx!A459,"")</v>
      </c>
      <c r="CK552" t="str">
        <f t="shared" si="276"/>
        <v>=IF(ANT_training_input.xlsx!A459&lt;&gt;"",ANT_training_input.xlsx!A459,"")</v>
      </c>
      <c r="CL552" t="str">
        <f t="shared" si="276"/>
        <v>=IF(ISO_training_input.xlsx!A459&lt;&gt;"",ISO_training_input.xlsx!A459,"")</v>
      </c>
    </row>
    <row r="553" spans="1:90">
      <c r="A553">
        <v>460</v>
      </c>
      <c r="B553" t="str">
        <f t="shared" si="271"/>
        <v>=IF(SUICIDE_training_input.xlsx!A460&lt;&gt;"",SUICIDE_training_input.xlsx!A460,"")</v>
      </c>
      <c r="C553" t="str">
        <f t="shared" ref="C553:BN556" si="277">CONCATENATE($A$11,C$1,$A$12,$A553,$A$13,C$1,$A$14,$A553,$A$15)</f>
        <v>=IF(IQ_training_input.xlsx!A460&lt;&gt;"",IQ_training_input.xlsx!A460,"")</v>
      </c>
      <c r="D553" t="str">
        <f t="shared" si="277"/>
        <v>=IF(AMBIG_training_input.xlsx!A460&lt;&gt;"",AMBIG_training_input.xlsx!A460,"")</v>
      </c>
      <c r="E553" t="str">
        <f t="shared" si="277"/>
        <v>=IF(EGODYST_training_input.xlsx!A460&lt;&gt;"",EGODYST_training_input.xlsx!A460,"")</v>
      </c>
      <c r="F553" t="str">
        <f t="shared" si="277"/>
        <v>=IF(AUTISM_training_input.xlsx!A460&lt;&gt;"",AUTISM_training_input.xlsx!A460,"")</v>
      </c>
      <c r="G553" t="str">
        <f t="shared" si="277"/>
        <v>=IF(IDENTITY_training_input.xlsx!A460&lt;&gt;"",IDENTITY_training_input.xlsx!A460,"")</v>
      </c>
      <c r="H553" t="str">
        <f t="shared" si="277"/>
        <v>=IF(SELFDIR_training_input.xlsx!A460&lt;&gt;"",SELFDIR_training_input.xlsx!A460,"")</v>
      </c>
      <c r="I553" t="str">
        <f t="shared" si="277"/>
        <v>=IF(EMPATHY_training_input.xlsx!A460&lt;&gt;"",EMPATHY_training_input.xlsx!A460,"")</v>
      </c>
      <c r="J553" t="str">
        <f t="shared" si="277"/>
        <v>=IF(INTIMACY_training_input.xlsx!A460&lt;&gt;"",INTIMACY_training_input.xlsx!A460,"")</v>
      </c>
      <c r="K553" t="str">
        <f t="shared" si="277"/>
        <v>=IF(ACUTE_training_input.xlsx!A460&lt;&gt;"",ACUTE_training_input.xlsx!A460,"")</v>
      </c>
      <c r="L553" t="str">
        <f t="shared" si="277"/>
        <v>=IF(CHRONIC_training_input.xlsx!A460&lt;&gt;"",CHRONIC_training_input.xlsx!A460,"")</v>
      </c>
      <c r="M553" t="str">
        <f t="shared" si="277"/>
        <v>=IF(TRAUMA_PAST_training_input.xlsx!A460&lt;&gt;"",TRAUMA_PAST_training_input.xlsx!A460,"")</v>
      </c>
      <c r="N553" t="str">
        <f t="shared" si="277"/>
        <v>=IF(TRAUMA_PRESENT_training_input.xlsx!A460&lt;&gt;"",TRAUMA_PRESENT_training_input.xlsx!A460,"")</v>
      </c>
      <c r="O553" t="str">
        <f t="shared" si="277"/>
        <v>=IF(HOPE_training_input.xlsx!A460&lt;&gt;"",HOPE_training_input.xlsx!A460,"")</v>
      </c>
      <c r="P553" t="str">
        <f t="shared" si="277"/>
        <v>=IF(SELFAFFICACY_training_input.xlsx!A460&lt;&gt;"",SELFAFFICACY_training_input.xlsx!A460,"")</v>
      </c>
      <c r="Q553" t="str">
        <f t="shared" si="277"/>
        <v>=IF(SELFESTEEM_training_input.xlsx!A460&lt;&gt;"",SELFESTEEM_training_input.xlsx!A460,"")</v>
      </c>
      <c r="R553" t="str">
        <f t="shared" si="277"/>
        <v>=IF(WELLBEING_training_input.xlsx!A460&lt;&gt;"",WELLBEING_training_input.xlsx!A460,"")</v>
      </c>
      <c r="S553" t="str">
        <f t="shared" si="277"/>
        <v>=IF(HYPER_training_input.xlsx!A460&lt;&gt;"",HYPER_training_input.xlsx!A460,"")</v>
      </c>
      <c r="T553" t="str">
        <f t="shared" si="277"/>
        <v>=IF(AGGR_training_input.xlsx!A460&lt;&gt;"",AGGR_training_input.xlsx!A460,"")</v>
      </c>
      <c r="U553" t="str">
        <f t="shared" si="277"/>
        <v>=IF(COND_PR_training_input.xlsx!A460&lt;&gt;"",COND_PR_training_input.xlsx!A460,"")</v>
      </c>
      <c r="V553" t="str">
        <f t="shared" si="277"/>
        <v>=IF(ANXIE_training_input.xlsx!A460&lt;&gt;"",ANXIE_training_input.xlsx!A460,"")</v>
      </c>
      <c r="W553" t="str">
        <f t="shared" si="277"/>
        <v>=IF(DEPR_training_input.xlsx!A460&lt;&gt;"",DEPR_training_input.xlsx!A460,"")</v>
      </c>
      <c r="X553" t="str">
        <f t="shared" si="277"/>
        <v>=IF(SOMAT_training_input.xlsx!A460&lt;&gt;"",SOMAT_training_input.xlsx!A460,"")</v>
      </c>
      <c r="Y553" t="str">
        <f t="shared" si="277"/>
        <v>=IF(ATYPI_training_input.xlsx!A460&lt;&gt;"",ATYPI_training_input.xlsx!A460,"")</v>
      </c>
      <c r="Z553" t="str">
        <f t="shared" si="277"/>
        <v>=IF(WITHD_training_input.xlsx!A460&lt;&gt;"",WITHD_training_input.xlsx!A460,"")</v>
      </c>
      <c r="AA553" t="str">
        <f t="shared" si="277"/>
        <v>=IF(ATTE_PR_training_input.xlsx!A460&lt;&gt;"",ATTE_PR_training_input.xlsx!A460,"")</v>
      </c>
      <c r="AB553" t="str">
        <f t="shared" si="277"/>
        <v>=IF(ANG_CONT_training_input.xlsx!A460&lt;&gt;"",ANG_CONT_training_input.xlsx!A460,"")</v>
      </c>
      <c r="AC553" t="str">
        <f t="shared" si="277"/>
        <v>=IF(DEV_SOC_DIS_training_input.xlsx!A460&lt;&gt;"",DEV_SOC_DIS_training_input.xlsx!A460,"")</v>
      </c>
      <c r="AD553" t="str">
        <f t="shared" si="277"/>
        <v>=IF(BULLY_training_input.xlsx!A460&lt;&gt;"",BULLY_training_input.xlsx!A460,"")</v>
      </c>
      <c r="AE553" t="str">
        <f t="shared" si="277"/>
        <v>=IF(EMOT_SELF_C_training_input.xlsx!A460&lt;&gt;"",EMOT_SELF_C_training_input.xlsx!A460,"")</v>
      </c>
      <c r="AF553" t="str">
        <f t="shared" si="277"/>
        <v>=IF(EXE_FUN_training_input.xlsx!A460&lt;&gt;"",EXE_FUN_training_input.xlsx!A460,"")</v>
      </c>
      <c r="AG553" t="str">
        <f t="shared" si="277"/>
        <v>=IF(MANIA_training_input.xlsx!A460&lt;&gt;"",MANIA_training_input.xlsx!A460,"")</v>
      </c>
      <c r="AH553" t="str">
        <f t="shared" si="277"/>
        <v>=IF(NEG_EMOT_training_input.xlsx!A460&lt;&gt;"",NEG_EMOT_training_input.xlsx!A460,"")</v>
      </c>
      <c r="AI553" t="str">
        <f t="shared" si="277"/>
        <v>=IF(ADAPT_training_input.xlsx!A460&lt;&gt;"",ADAPT_training_input.xlsx!A460,"")</v>
      </c>
      <c r="AJ553" t="str">
        <f t="shared" si="277"/>
        <v>=IF(SOC_SK_training_input.xlsx!A460&lt;&gt;"",SOC_SK_training_input.xlsx!A460,"")</v>
      </c>
      <c r="AK553" t="str">
        <f t="shared" si="277"/>
        <v>=IF(LEAD_training_input.xlsx!A460&lt;&gt;"",LEAD_training_input.xlsx!A460,"")</v>
      </c>
      <c r="AL553" t="str">
        <f t="shared" si="277"/>
        <v>=IF(ACT_DAIL_training_input.xlsx!A460&lt;&gt;"",ACT_DAIL_training_input.xlsx!A460,"")</v>
      </c>
      <c r="AM553" t="str">
        <f t="shared" si="277"/>
        <v>=IF(FUN_COM_training_input.xlsx!A460&lt;&gt;"",FUN_COM_training_input.xlsx!A460,"")</v>
      </c>
      <c r="AN553" t="str">
        <f t="shared" si="277"/>
        <v>=IF(RESILI_training_input.xlsx!A460&lt;&gt;"",RESILI_training_input.xlsx!A460,"")</v>
      </c>
      <c r="AO553" t="str">
        <f t="shared" si="277"/>
        <v>=IF(SEL_training_input.xlsx!A460&lt;&gt;"",SEL_training_input.xlsx!A460,"")</v>
      </c>
      <c r="AP553" t="str">
        <f t="shared" si="277"/>
        <v>=IF(SEV_training_input.xlsx!A460&lt;&gt;"",SEV_training_input.xlsx!A460,"")</v>
      </c>
      <c r="AQ553" t="str">
        <f t="shared" si="277"/>
        <v>=IF(ANHEDONIA_training_input.xlsx!A460&lt;&gt;"",ANHEDONIA_training_input.xlsx!A460,"")</v>
      </c>
      <c r="AR553" t="str">
        <f t="shared" si="277"/>
        <v>=IF(ANXIOUSNESS_training_input.xlsx!A460&lt;&gt;"",ANXIOUSNESS_training_input.xlsx!A460,"")</v>
      </c>
      <c r="AS553" t="str">
        <f t="shared" si="277"/>
        <v>=IF(ATTENTION_SEEKING_training_input.xlsx!A460&lt;&gt;"",ATTENTION_SEEKING_training_input.xlsx!A460,"")</v>
      </c>
      <c r="AT553" t="str">
        <f t="shared" si="277"/>
        <v>=IF(CALLOUSNESS_training_input.xlsx!A460&lt;&gt;"",CALLOUSNESS_training_input.xlsx!A460,"")</v>
      </c>
      <c r="AU553" t="str">
        <f t="shared" si="277"/>
        <v>=IF(DECEITFULNESS_training_input.xlsx!A460&lt;&gt;"",DECEITFULNESS_training_input.xlsx!A460,"")</v>
      </c>
      <c r="AV553" t="str">
        <f t="shared" si="277"/>
        <v>=IF(DEPRESSIVITY_training_input.xlsx!A460&lt;&gt;"",DEPRESSIVITY_training_input.xlsx!A460,"")</v>
      </c>
      <c r="AW553" t="str">
        <f t="shared" si="277"/>
        <v>=IF(DISTRACTIBILITY_training_input.xlsx!A460&lt;&gt;"",DISTRACTIBILITY_training_input.xlsx!A460,"")</v>
      </c>
      <c r="AX553" t="str">
        <f t="shared" si="277"/>
        <v>=IF(ECCENTRICITY_training_input.xlsx!A460&lt;&gt;"",ECCENTRICITY_training_input.xlsx!A460,"")</v>
      </c>
      <c r="AY553" t="str">
        <f t="shared" si="277"/>
        <v>=IF(EMOTIONAL_LABILITY_training_input.xlsx!A460&lt;&gt;"",EMOTIONAL_LABILITY_training_input.xlsx!A460,"")</v>
      </c>
      <c r="AZ553" t="str">
        <f t="shared" si="277"/>
        <v>=IF(GRANDIOSITY_training_input.xlsx!A460&lt;&gt;"",GRANDIOSITY_training_input.xlsx!A460,"")</v>
      </c>
      <c r="BA553" t="str">
        <f t="shared" si="277"/>
        <v>=IF(HOSTILITY_training_input.xlsx!A460&lt;&gt;"",HOSTILITY_training_input.xlsx!A460,"")</v>
      </c>
      <c r="BB553" t="str">
        <f t="shared" si="277"/>
        <v>=IF(IMPULSIVITY_training_input.xlsx!A460&lt;&gt;"",IMPULSIVITY_training_input.xlsx!A460,"")</v>
      </c>
      <c r="BC553" t="str">
        <f t="shared" si="277"/>
        <v>=IF(INTIMACY_AVOIDANCE_training_input.xlsx!A460&lt;&gt;"",INTIMACY_AVOIDANCE_training_input.xlsx!A460,"")</v>
      </c>
      <c r="BD553" t="str">
        <f t="shared" si="277"/>
        <v>=IF(IRRESPONSIBILITY_training_input.xlsx!A460&lt;&gt;"",IRRESPONSIBILITY_training_input.xlsx!A460,"")</v>
      </c>
      <c r="BE553" t="str">
        <f t="shared" si="277"/>
        <v>=IF(MANIPULATIVENESS_training_input.xlsx!A460&lt;&gt;"",MANIPULATIVENESS_training_input.xlsx!A460,"")</v>
      </c>
      <c r="BF553" t="str">
        <f t="shared" si="277"/>
        <v>=IF(PERCEPTUAL_DYSREGULATION_training_input.xlsx!A460&lt;&gt;"",PERCEPTUAL_DYSREGULATION_training_input.xlsx!A460,"")</v>
      </c>
      <c r="BG553" t="str">
        <f t="shared" si="277"/>
        <v>=IF(PERSEVERATION_training_input.xlsx!A460&lt;&gt;"",PERSEVERATION_training_input.xlsx!A460,"")</v>
      </c>
      <c r="BH553" t="str">
        <f t="shared" si="277"/>
        <v>=IF(RESTRICTED_AFFECTIVITY_training_input.xlsx!A460&lt;&gt;"",RESTRICTED_AFFECTIVITY_training_input.xlsx!A460,"")</v>
      </c>
      <c r="BI553" t="str">
        <f t="shared" si="277"/>
        <v>=IF(RIGID_PERFECTIONISM_training_input.xlsx!A460&lt;&gt;"",RIGID_PERFECTIONISM_training_input.xlsx!A460,"")</v>
      </c>
      <c r="BJ553" t="str">
        <f t="shared" si="277"/>
        <v>=IF(RISK_TAKING_training_input.xlsx!A460&lt;&gt;"",RISK_TAKING_training_input.xlsx!A460,"")</v>
      </c>
      <c r="BK553" t="str">
        <f t="shared" si="277"/>
        <v>=IF(SEPARATION_INSECURITY_training_input.xlsx!A460&lt;&gt;"",SEPARATION_INSECURITY_training_input.xlsx!A460,"")</v>
      </c>
      <c r="BL553" t="str">
        <f t="shared" si="277"/>
        <v>=IF(SUBMISSIVENESS_training_input.xlsx!A460&lt;&gt;"",SUBMISSIVENESS_training_input.xlsx!A460,"")</v>
      </c>
      <c r="BM553" t="str">
        <f t="shared" si="277"/>
        <v>=IF(SUSPICIOUSNESS_training_input.xlsx!A460&lt;&gt;"",SUSPICIOUSNESS_training_input.xlsx!A460,"")</v>
      </c>
      <c r="BN553" t="str">
        <f t="shared" si="277"/>
        <v>=IF(UNUSUAL_BELIEFS_training_input.xlsx!A460&lt;&gt;"",UNUSUAL_BELIEFS_training_input.xlsx!A460,"")</v>
      </c>
      <c r="BO553" t="str">
        <f t="shared" si="276"/>
        <v>=IF(WITHDRAWAL_training_input.xlsx!A460&lt;&gt;"",WITHDRAWAL_training_input.xlsx!A460,"")</v>
      </c>
      <c r="BP553" t="str">
        <f t="shared" si="276"/>
        <v>=IF(ACT_training_input.xlsx!A460&lt;&gt;"",ACT_training_input.xlsx!A460,"")</v>
      </c>
      <c r="BQ553" t="str">
        <f t="shared" si="276"/>
        <v>=IF(DSP_training_input.xlsx!A460&lt;&gt;"",DSP_training_input.xlsx!A460,"")</v>
      </c>
      <c r="BR553" t="str">
        <f t="shared" si="276"/>
        <v>=IF(PAG_training_input.xlsx!A460&lt;&gt;"",PAG_training_input.xlsx!A460,"")</v>
      </c>
      <c r="BS553" t="str">
        <f t="shared" si="276"/>
        <v>=IF(PRO_training_input.xlsx!A460&lt;&gt;"",PRO_training_input.xlsx!A460,"")</v>
      </c>
      <c r="BT553" t="str">
        <f t="shared" si="276"/>
        <v>=IF(SPL_training_input.xlsx!A460&lt;&gt;"",SPL_training_input.xlsx!A460,"")</v>
      </c>
      <c r="BU553" t="str">
        <f t="shared" si="276"/>
        <v>=IF(WDR_training_input.xlsx!A460&lt;&gt;"",WDR_training_input.xlsx!A460,"")</v>
      </c>
      <c r="BV553" t="str">
        <f t="shared" si="276"/>
        <v>=IF(CON_training_input.xlsx!A460&lt;&gt;"",CON_training_input.xlsx!A460,"")</v>
      </c>
      <c r="BW553" t="str">
        <f t="shared" si="276"/>
        <v>=IF(DSC_training_input.xlsx!A460&lt;&gt;"",DSC_training_input.xlsx!A460,"")</v>
      </c>
      <c r="BX553" t="str">
        <f t="shared" si="276"/>
        <v>=IF(FAN_training_input.xlsx!A460&lt;&gt;"",FAN_training_input.xlsx!A460,"")</v>
      </c>
      <c r="BY553" t="str">
        <f t="shared" si="276"/>
        <v>=IF(OMN_training_input.xlsx!A460&lt;&gt;"",OMN_training_input.xlsx!A460,"")</v>
      </c>
      <c r="BZ553" t="str">
        <f t="shared" si="276"/>
        <v>=IF(REP_training_input.xlsx!A460&lt;&gt;"",REP_training_input.xlsx!A460,"")</v>
      </c>
      <c r="CA553" t="str">
        <f t="shared" si="276"/>
        <v>=IF(SOM_training_input.xlsx!A460&lt;&gt;"",SOM_training_input.xlsx!A460,"")</v>
      </c>
      <c r="CB553" t="str">
        <f t="shared" si="276"/>
        <v>=IF(SUB_training_input.xlsx!A460&lt;&gt;"",SUB_training_input.xlsx!A460,"")</v>
      </c>
      <c r="CC553" t="str">
        <f t="shared" si="276"/>
        <v>=IF(UND_training_input.xlsx!A460&lt;&gt;"",UND_training_input.xlsx!A460,"")</v>
      </c>
      <c r="CD553" t="str">
        <f t="shared" si="276"/>
        <v>=IF(ALT_training_input.xlsx!A460&lt;&gt;"",ALT_training_input.xlsx!A460,"")</v>
      </c>
      <c r="CE553" t="str">
        <f t="shared" si="276"/>
        <v>=IF(HUM_training_input.xlsx!A460&lt;&gt;"",HUM_training_input.xlsx!A460,"")</v>
      </c>
      <c r="CF553" t="str">
        <f t="shared" si="276"/>
        <v>=IF(IDL_training_input.xlsx!A460&lt;&gt;"",IDL_training_input.xlsx!A460,"")</v>
      </c>
      <c r="CG553" t="str">
        <f t="shared" si="276"/>
        <v>=IF(RFM_training_input.xlsx!A460&lt;&gt;"",RFM_training_input.xlsx!A460,"")</v>
      </c>
      <c r="CH553" t="str">
        <f t="shared" si="276"/>
        <v>=IF(DN_training_input.xlsx!A460&lt;&gt;"",DN_training_input.xlsx!A460,"")</v>
      </c>
      <c r="CI553" t="str">
        <f t="shared" si="276"/>
        <v>=IF(INT_training_input.xlsx!A460&lt;&gt;"",INT_training_input.xlsx!A460,"")</v>
      </c>
      <c r="CJ553" t="str">
        <f t="shared" si="276"/>
        <v>=IF(SUP_training_input.xlsx!A460&lt;&gt;"",SUP_training_input.xlsx!A460,"")</v>
      </c>
      <c r="CK553" t="str">
        <f t="shared" si="276"/>
        <v>=IF(ANT_training_input.xlsx!A460&lt;&gt;"",ANT_training_input.xlsx!A460,"")</v>
      </c>
      <c r="CL553" t="str">
        <f t="shared" si="276"/>
        <v>=IF(ISO_training_input.xlsx!A460&lt;&gt;"",ISO_training_input.xlsx!A460,"")</v>
      </c>
    </row>
    <row r="554" spans="1:90">
      <c r="A554">
        <v>461</v>
      </c>
      <c r="B554" t="str">
        <f t="shared" si="271"/>
        <v>=IF(SUICIDE_training_input.xlsx!A461&lt;&gt;"",SUICIDE_training_input.xlsx!A461,"")</v>
      </c>
      <c r="C554" t="str">
        <f t="shared" si="277"/>
        <v>=IF(IQ_training_input.xlsx!A461&lt;&gt;"",IQ_training_input.xlsx!A461,"")</v>
      </c>
      <c r="D554" t="str">
        <f t="shared" si="277"/>
        <v>=IF(AMBIG_training_input.xlsx!A461&lt;&gt;"",AMBIG_training_input.xlsx!A461,"")</v>
      </c>
      <c r="E554" t="str">
        <f t="shared" si="277"/>
        <v>=IF(EGODYST_training_input.xlsx!A461&lt;&gt;"",EGODYST_training_input.xlsx!A461,"")</v>
      </c>
      <c r="F554" t="str">
        <f t="shared" si="277"/>
        <v>=IF(AUTISM_training_input.xlsx!A461&lt;&gt;"",AUTISM_training_input.xlsx!A461,"")</v>
      </c>
      <c r="G554" t="str">
        <f t="shared" si="277"/>
        <v>=IF(IDENTITY_training_input.xlsx!A461&lt;&gt;"",IDENTITY_training_input.xlsx!A461,"")</v>
      </c>
      <c r="H554" t="str">
        <f t="shared" si="277"/>
        <v>=IF(SELFDIR_training_input.xlsx!A461&lt;&gt;"",SELFDIR_training_input.xlsx!A461,"")</v>
      </c>
      <c r="I554" t="str">
        <f t="shared" si="277"/>
        <v>=IF(EMPATHY_training_input.xlsx!A461&lt;&gt;"",EMPATHY_training_input.xlsx!A461,"")</v>
      </c>
      <c r="J554" t="str">
        <f t="shared" si="277"/>
        <v>=IF(INTIMACY_training_input.xlsx!A461&lt;&gt;"",INTIMACY_training_input.xlsx!A461,"")</v>
      </c>
      <c r="K554" t="str">
        <f t="shared" si="277"/>
        <v>=IF(ACUTE_training_input.xlsx!A461&lt;&gt;"",ACUTE_training_input.xlsx!A461,"")</v>
      </c>
      <c r="L554" t="str">
        <f t="shared" si="277"/>
        <v>=IF(CHRONIC_training_input.xlsx!A461&lt;&gt;"",CHRONIC_training_input.xlsx!A461,"")</v>
      </c>
      <c r="M554" t="str">
        <f t="shared" si="277"/>
        <v>=IF(TRAUMA_PAST_training_input.xlsx!A461&lt;&gt;"",TRAUMA_PAST_training_input.xlsx!A461,"")</v>
      </c>
      <c r="N554" t="str">
        <f t="shared" si="277"/>
        <v>=IF(TRAUMA_PRESENT_training_input.xlsx!A461&lt;&gt;"",TRAUMA_PRESENT_training_input.xlsx!A461,"")</v>
      </c>
      <c r="O554" t="str">
        <f t="shared" si="277"/>
        <v>=IF(HOPE_training_input.xlsx!A461&lt;&gt;"",HOPE_training_input.xlsx!A461,"")</v>
      </c>
      <c r="P554" t="str">
        <f t="shared" si="277"/>
        <v>=IF(SELFAFFICACY_training_input.xlsx!A461&lt;&gt;"",SELFAFFICACY_training_input.xlsx!A461,"")</v>
      </c>
      <c r="Q554" t="str">
        <f t="shared" si="277"/>
        <v>=IF(SELFESTEEM_training_input.xlsx!A461&lt;&gt;"",SELFESTEEM_training_input.xlsx!A461,"")</v>
      </c>
      <c r="R554" t="str">
        <f t="shared" si="277"/>
        <v>=IF(WELLBEING_training_input.xlsx!A461&lt;&gt;"",WELLBEING_training_input.xlsx!A461,"")</v>
      </c>
      <c r="S554" t="str">
        <f t="shared" si="277"/>
        <v>=IF(HYPER_training_input.xlsx!A461&lt;&gt;"",HYPER_training_input.xlsx!A461,"")</v>
      </c>
      <c r="T554" t="str">
        <f t="shared" si="277"/>
        <v>=IF(AGGR_training_input.xlsx!A461&lt;&gt;"",AGGR_training_input.xlsx!A461,"")</v>
      </c>
      <c r="U554" t="str">
        <f t="shared" si="277"/>
        <v>=IF(COND_PR_training_input.xlsx!A461&lt;&gt;"",COND_PR_training_input.xlsx!A461,"")</v>
      </c>
      <c r="V554" t="str">
        <f t="shared" si="277"/>
        <v>=IF(ANXIE_training_input.xlsx!A461&lt;&gt;"",ANXIE_training_input.xlsx!A461,"")</v>
      </c>
      <c r="W554" t="str">
        <f t="shared" si="277"/>
        <v>=IF(DEPR_training_input.xlsx!A461&lt;&gt;"",DEPR_training_input.xlsx!A461,"")</v>
      </c>
      <c r="X554" t="str">
        <f t="shared" si="277"/>
        <v>=IF(SOMAT_training_input.xlsx!A461&lt;&gt;"",SOMAT_training_input.xlsx!A461,"")</v>
      </c>
      <c r="Y554" t="str">
        <f t="shared" si="277"/>
        <v>=IF(ATYPI_training_input.xlsx!A461&lt;&gt;"",ATYPI_training_input.xlsx!A461,"")</v>
      </c>
      <c r="Z554" t="str">
        <f t="shared" si="277"/>
        <v>=IF(WITHD_training_input.xlsx!A461&lt;&gt;"",WITHD_training_input.xlsx!A461,"")</v>
      </c>
      <c r="AA554" t="str">
        <f t="shared" si="277"/>
        <v>=IF(ATTE_PR_training_input.xlsx!A461&lt;&gt;"",ATTE_PR_training_input.xlsx!A461,"")</v>
      </c>
      <c r="AB554" t="str">
        <f t="shared" si="277"/>
        <v>=IF(ANG_CONT_training_input.xlsx!A461&lt;&gt;"",ANG_CONT_training_input.xlsx!A461,"")</v>
      </c>
      <c r="AC554" t="str">
        <f t="shared" si="277"/>
        <v>=IF(DEV_SOC_DIS_training_input.xlsx!A461&lt;&gt;"",DEV_SOC_DIS_training_input.xlsx!A461,"")</v>
      </c>
      <c r="AD554" t="str">
        <f t="shared" si="277"/>
        <v>=IF(BULLY_training_input.xlsx!A461&lt;&gt;"",BULLY_training_input.xlsx!A461,"")</v>
      </c>
      <c r="AE554" t="str">
        <f t="shared" si="277"/>
        <v>=IF(EMOT_SELF_C_training_input.xlsx!A461&lt;&gt;"",EMOT_SELF_C_training_input.xlsx!A461,"")</v>
      </c>
      <c r="AF554" t="str">
        <f t="shared" si="277"/>
        <v>=IF(EXE_FUN_training_input.xlsx!A461&lt;&gt;"",EXE_FUN_training_input.xlsx!A461,"")</v>
      </c>
      <c r="AG554" t="str">
        <f t="shared" si="277"/>
        <v>=IF(MANIA_training_input.xlsx!A461&lt;&gt;"",MANIA_training_input.xlsx!A461,"")</v>
      </c>
      <c r="AH554" t="str">
        <f t="shared" si="277"/>
        <v>=IF(NEG_EMOT_training_input.xlsx!A461&lt;&gt;"",NEG_EMOT_training_input.xlsx!A461,"")</v>
      </c>
      <c r="AI554" t="str">
        <f t="shared" si="277"/>
        <v>=IF(ADAPT_training_input.xlsx!A461&lt;&gt;"",ADAPT_training_input.xlsx!A461,"")</v>
      </c>
      <c r="AJ554" t="str">
        <f t="shared" si="277"/>
        <v>=IF(SOC_SK_training_input.xlsx!A461&lt;&gt;"",SOC_SK_training_input.xlsx!A461,"")</v>
      </c>
      <c r="AK554" t="str">
        <f t="shared" si="277"/>
        <v>=IF(LEAD_training_input.xlsx!A461&lt;&gt;"",LEAD_training_input.xlsx!A461,"")</v>
      </c>
      <c r="AL554" t="str">
        <f t="shared" si="277"/>
        <v>=IF(ACT_DAIL_training_input.xlsx!A461&lt;&gt;"",ACT_DAIL_training_input.xlsx!A461,"")</v>
      </c>
      <c r="AM554" t="str">
        <f t="shared" si="277"/>
        <v>=IF(FUN_COM_training_input.xlsx!A461&lt;&gt;"",FUN_COM_training_input.xlsx!A461,"")</v>
      </c>
      <c r="AN554" t="str">
        <f t="shared" si="277"/>
        <v>=IF(RESILI_training_input.xlsx!A461&lt;&gt;"",RESILI_training_input.xlsx!A461,"")</v>
      </c>
      <c r="AO554" t="str">
        <f t="shared" si="277"/>
        <v>=IF(SEL_training_input.xlsx!A461&lt;&gt;"",SEL_training_input.xlsx!A461,"")</v>
      </c>
      <c r="AP554" t="str">
        <f t="shared" si="277"/>
        <v>=IF(SEV_training_input.xlsx!A461&lt;&gt;"",SEV_training_input.xlsx!A461,"")</v>
      </c>
      <c r="AQ554" t="str">
        <f t="shared" si="277"/>
        <v>=IF(ANHEDONIA_training_input.xlsx!A461&lt;&gt;"",ANHEDONIA_training_input.xlsx!A461,"")</v>
      </c>
      <c r="AR554" t="str">
        <f t="shared" si="277"/>
        <v>=IF(ANXIOUSNESS_training_input.xlsx!A461&lt;&gt;"",ANXIOUSNESS_training_input.xlsx!A461,"")</v>
      </c>
      <c r="AS554" t="str">
        <f t="shared" si="277"/>
        <v>=IF(ATTENTION_SEEKING_training_input.xlsx!A461&lt;&gt;"",ATTENTION_SEEKING_training_input.xlsx!A461,"")</v>
      </c>
      <c r="AT554" t="str">
        <f t="shared" si="277"/>
        <v>=IF(CALLOUSNESS_training_input.xlsx!A461&lt;&gt;"",CALLOUSNESS_training_input.xlsx!A461,"")</v>
      </c>
      <c r="AU554" t="str">
        <f t="shared" si="277"/>
        <v>=IF(DECEITFULNESS_training_input.xlsx!A461&lt;&gt;"",DECEITFULNESS_training_input.xlsx!A461,"")</v>
      </c>
      <c r="AV554" t="str">
        <f t="shared" si="277"/>
        <v>=IF(DEPRESSIVITY_training_input.xlsx!A461&lt;&gt;"",DEPRESSIVITY_training_input.xlsx!A461,"")</v>
      </c>
      <c r="AW554" t="str">
        <f t="shared" si="277"/>
        <v>=IF(DISTRACTIBILITY_training_input.xlsx!A461&lt;&gt;"",DISTRACTIBILITY_training_input.xlsx!A461,"")</v>
      </c>
      <c r="AX554" t="str">
        <f t="shared" si="277"/>
        <v>=IF(ECCENTRICITY_training_input.xlsx!A461&lt;&gt;"",ECCENTRICITY_training_input.xlsx!A461,"")</v>
      </c>
      <c r="AY554" t="str">
        <f t="shared" si="277"/>
        <v>=IF(EMOTIONAL_LABILITY_training_input.xlsx!A461&lt;&gt;"",EMOTIONAL_LABILITY_training_input.xlsx!A461,"")</v>
      </c>
      <c r="AZ554" t="str">
        <f t="shared" si="277"/>
        <v>=IF(GRANDIOSITY_training_input.xlsx!A461&lt;&gt;"",GRANDIOSITY_training_input.xlsx!A461,"")</v>
      </c>
      <c r="BA554" t="str">
        <f t="shared" si="277"/>
        <v>=IF(HOSTILITY_training_input.xlsx!A461&lt;&gt;"",HOSTILITY_training_input.xlsx!A461,"")</v>
      </c>
      <c r="BB554" t="str">
        <f t="shared" si="277"/>
        <v>=IF(IMPULSIVITY_training_input.xlsx!A461&lt;&gt;"",IMPULSIVITY_training_input.xlsx!A461,"")</v>
      </c>
      <c r="BC554" t="str">
        <f t="shared" si="277"/>
        <v>=IF(INTIMACY_AVOIDANCE_training_input.xlsx!A461&lt;&gt;"",INTIMACY_AVOIDANCE_training_input.xlsx!A461,"")</v>
      </c>
      <c r="BD554" t="str">
        <f t="shared" si="277"/>
        <v>=IF(IRRESPONSIBILITY_training_input.xlsx!A461&lt;&gt;"",IRRESPONSIBILITY_training_input.xlsx!A461,"")</v>
      </c>
      <c r="BE554" t="str">
        <f t="shared" si="277"/>
        <v>=IF(MANIPULATIVENESS_training_input.xlsx!A461&lt;&gt;"",MANIPULATIVENESS_training_input.xlsx!A461,"")</v>
      </c>
      <c r="BF554" t="str">
        <f t="shared" si="277"/>
        <v>=IF(PERCEPTUAL_DYSREGULATION_training_input.xlsx!A461&lt;&gt;"",PERCEPTUAL_DYSREGULATION_training_input.xlsx!A461,"")</v>
      </c>
      <c r="BG554" t="str">
        <f t="shared" si="277"/>
        <v>=IF(PERSEVERATION_training_input.xlsx!A461&lt;&gt;"",PERSEVERATION_training_input.xlsx!A461,"")</v>
      </c>
      <c r="BH554" t="str">
        <f t="shared" si="277"/>
        <v>=IF(RESTRICTED_AFFECTIVITY_training_input.xlsx!A461&lt;&gt;"",RESTRICTED_AFFECTIVITY_training_input.xlsx!A461,"")</v>
      </c>
      <c r="BI554" t="str">
        <f t="shared" si="277"/>
        <v>=IF(RIGID_PERFECTIONISM_training_input.xlsx!A461&lt;&gt;"",RIGID_PERFECTIONISM_training_input.xlsx!A461,"")</v>
      </c>
      <c r="BJ554" t="str">
        <f t="shared" si="277"/>
        <v>=IF(RISK_TAKING_training_input.xlsx!A461&lt;&gt;"",RISK_TAKING_training_input.xlsx!A461,"")</v>
      </c>
      <c r="BK554" t="str">
        <f t="shared" si="277"/>
        <v>=IF(SEPARATION_INSECURITY_training_input.xlsx!A461&lt;&gt;"",SEPARATION_INSECURITY_training_input.xlsx!A461,"")</v>
      </c>
      <c r="BL554" t="str">
        <f t="shared" si="277"/>
        <v>=IF(SUBMISSIVENESS_training_input.xlsx!A461&lt;&gt;"",SUBMISSIVENESS_training_input.xlsx!A461,"")</v>
      </c>
      <c r="BM554" t="str">
        <f t="shared" si="277"/>
        <v>=IF(SUSPICIOUSNESS_training_input.xlsx!A461&lt;&gt;"",SUSPICIOUSNESS_training_input.xlsx!A461,"")</v>
      </c>
      <c r="BN554" t="str">
        <f t="shared" si="277"/>
        <v>=IF(UNUSUAL_BELIEFS_training_input.xlsx!A461&lt;&gt;"",UNUSUAL_BELIEFS_training_input.xlsx!A461,"")</v>
      </c>
      <c r="BO554" t="str">
        <f t="shared" si="276"/>
        <v>=IF(WITHDRAWAL_training_input.xlsx!A461&lt;&gt;"",WITHDRAWAL_training_input.xlsx!A461,"")</v>
      </c>
      <c r="BP554" t="str">
        <f t="shared" si="276"/>
        <v>=IF(ACT_training_input.xlsx!A461&lt;&gt;"",ACT_training_input.xlsx!A461,"")</v>
      </c>
      <c r="BQ554" t="str">
        <f t="shared" si="276"/>
        <v>=IF(DSP_training_input.xlsx!A461&lt;&gt;"",DSP_training_input.xlsx!A461,"")</v>
      </c>
      <c r="BR554" t="str">
        <f t="shared" si="276"/>
        <v>=IF(PAG_training_input.xlsx!A461&lt;&gt;"",PAG_training_input.xlsx!A461,"")</v>
      </c>
      <c r="BS554" t="str">
        <f t="shared" si="276"/>
        <v>=IF(PRO_training_input.xlsx!A461&lt;&gt;"",PRO_training_input.xlsx!A461,"")</v>
      </c>
      <c r="BT554" t="str">
        <f t="shared" si="276"/>
        <v>=IF(SPL_training_input.xlsx!A461&lt;&gt;"",SPL_training_input.xlsx!A461,"")</v>
      </c>
      <c r="BU554" t="str">
        <f t="shared" si="276"/>
        <v>=IF(WDR_training_input.xlsx!A461&lt;&gt;"",WDR_training_input.xlsx!A461,"")</v>
      </c>
      <c r="BV554" t="str">
        <f t="shared" si="276"/>
        <v>=IF(CON_training_input.xlsx!A461&lt;&gt;"",CON_training_input.xlsx!A461,"")</v>
      </c>
      <c r="BW554" t="str">
        <f t="shared" si="276"/>
        <v>=IF(DSC_training_input.xlsx!A461&lt;&gt;"",DSC_training_input.xlsx!A461,"")</v>
      </c>
      <c r="BX554" t="str">
        <f t="shared" si="276"/>
        <v>=IF(FAN_training_input.xlsx!A461&lt;&gt;"",FAN_training_input.xlsx!A461,"")</v>
      </c>
      <c r="BY554" t="str">
        <f t="shared" si="276"/>
        <v>=IF(OMN_training_input.xlsx!A461&lt;&gt;"",OMN_training_input.xlsx!A461,"")</v>
      </c>
      <c r="BZ554" t="str">
        <f t="shared" si="276"/>
        <v>=IF(REP_training_input.xlsx!A461&lt;&gt;"",REP_training_input.xlsx!A461,"")</v>
      </c>
      <c r="CA554" t="str">
        <f t="shared" si="276"/>
        <v>=IF(SOM_training_input.xlsx!A461&lt;&gt;"",SOM_training_input.xlsx!A461,"")</v>
      </c>
      <c r="CB554" t="str">
        <f t="shared" si="276"/>
        <v>=IF(SUB_training_input.xlsx!A461&lt;&gt;"",SUB_training_input.xlsx!A461,"")</v>
      </c>
      <c r="CC554" t="str">
        <f t="shared" si="276"/>
        <v>=IF(UND_training_input.xlsx!A461&lt;&gt;"",UND_training_input.xlsx!A461,"")</v>
      </c>
      <c r="CD554" t="str">
        <f t="shared" si="276"/>
        <v>=IF(ALT_training_input.xlsx!A461&lt;&gt;"",ALT_training_input.xlsx!A461,"")</v>
      </c>
      <c r="CE554" t="str">
        <f t="shared" si="276"/>
        <v>=IF(HUM_training_input.xlsx!A461&lt;&gt;"",HUM_training_input.xlsx!A461,"")</v>
      </c>
      <c r="CF554" t="str">
        <f t="shared" si="276"/>
        <v>=IF(IDL_training_input.xlsx!A461&lt;&gt;"",IDL_training_input.xlsx!A461,"")</v>
      </c>
      <c r="CG554" t="str">
        <f t="shared" si="276"/>
        <v>=IF(RFM_training_input.xlsx!A461&lt;&gt;"",RFM_training_input.xlsx!A461,"")</v>
      </c>
      <c r="CH554" t="str">
        <f t="shared" si="276"/>
        <v>=IF(DN_training_input.xlsx!A461&lt;&gt;"",DN_training_input.xlsx!A461,"")</v>
      </c>
      <c r="CI554" t="str">
        <f t="shared" si="276"/>
        <v>=IF(INT_training_input.xlsx!A461&lt;&gt;"",INT_training_input.xlsx!A461,"")</v>
      </c>
      <c r="CJ554" t="str">
        <f t="shared" si="276"/>
        <v>=IF(SUP_training_input.xlsx!A461&lt;&gt;"",SUP_training_input.xlsx!A461,"")</v>
      </c>
      <c r="CK554" t="str">
        <f t="shared" si="276"/>
        <v>=IF(ANT_training_input.xlsx!A461&lt;&gt;"",ANT_training_input.xlsx!A461,"")</v>
      </c>
      <c r="CL554" t="str">
        <f t="shared" si="276"/>
        <v>=IF(ISO_training_input.xlsx!A461&lt;&gt;"",ISO_training_input.xlsx!A461,"")</v>
      </c>
    </row>
    <row r="555" spans="1:90">
      <c r="A555">
        <v>462</v>
      </c>
      <c r="B555" t="str">
        <f t="shared" si="271"/>
        <v>=IF(SUICIDE_training_input.xlsx!A462&lt;&gt;"",SUICIDE_training_input.xlsx!A462,"")</v>
      </c>
      <c r="C555" t="str">
        <f t="shared" si="277"/>
        <v>=IF(IQ_training_input.xlsx!A462&lt;&gt;"",IQ_training_input.xlsx!A462,"")</v>
      </c>
      <c r="D555" t="str">
        <f t="shared" si="277"/>
        <v>=IF(AMBIG_training_input.xlsx!A462&lt;&gt;"",AMBIG_training_input.xlsx!A462,"")</v>
      </c>
      <c r="E555" t="str">
        <f t="shared" si="277"/>
        <v>=IF(EGODYST_training_input.xlsx!A462&lt;&gt;"",EGODYST_training_input.xlsx!A462,"")</v>
      </c>
      <c r="F555" t="str">
        <f t="shared" si="277"/>
        <v>=IF(AUTISM_training_input.xlsx!A462&lt;&gt;"",AUTISM_training_input.xlsx!A462,"")</v>
      </c>
      <c r="G555" t="str">
        <f t="shared" si="277"/>
        <v>=IF(IDENTITY_training_input.xlsx!A462&lt;&gt;"",IDENTITY_training_input.xlsx!A462,"")</v>
      </c>
      <c r="H555" t="str">
        <f t="shared" si="277"/>
        <v>=IF(SELFDIR_training_input.xlsx!A462&lt;&gt;"",SELFDIR_training_input.xlsx!A462,"")</v>
      </c>
      <c r="I555" t="str">
        <f t="shared" si="277"/>
        <v>=IF(EMPATHY_training_input.xlsx!A462&lt;&gt;"",EMPATHY_training_input.xlsx!A462,"")</v>
      </c>
      <c r="J555" t="str">
        <f t="shared" si="277"/>
        <v>=IF(INTIMACY_training_input.xlsx!A462&lt;&gt;"",INTIMACY_training_input.xlsx!A462,"")</v>
      </c>
      <c r="K555" t="str">
        <f t="shared" si="277"/>
        <v>=IF(ACUTE_training_input.xlsx!A462&lt;&gt;"",ACUTE_training_input.xlsx!A462,"")</v>
      </c>
      <c r="L555" t="str">
        <f t="shared" si="277"/>
        <v>=IF(CHRONIC_training_input.xlsx!A462&lt;&gt;"",CHRONIC_training_input.xlsx!A462,"")</v>
      </c>
      <c r="M555" t="str">
        <f t="shared" si="277"/>
        <v>=IF(TRAUMA_PAST_training_input.xlsx!A462&lt;&gt;"",TRAUMA_PAST_training_input.xlsx!A462,"")</v>
      </c>
      <c r="N555" t="str">
        <f t="shared" si="277"/>
        <v>=IF(TRAUMA_PRESENT_training_input.xlsx!A462&lt;&gt;"",TRAUMA_PRESENT_training_input.xlsx!A462,"")</v>
      </c>
      <c r="O555" t="str">
        <f t="shared" si="277"/>
        <v>=IF(HOPE_training_input.xlsx!A462&lt;&gt;"",HOPE_training_input.xlsx!A462,"")</v>
      </c>
      <c r="P555" t="str">
        <f t="shared" si="277"/>
        <v>=IF(SELFAFFICACY_training_input.xlsx!A462&lt;&gt;"",SELFAFFICACY_training_input.xlsx!A462,"")</v>
      </c>
      <c r="Q555" t="str">
        <f t="shared" si="277"/>
        <v>=IF(SELFESTEEM_training_input.xlsx!A462&lt;&gt;"",SELFESTEEM_training_input.xlsx!A462,"")</v>
      </c>
      <c r="R555" t="str">
        <f t="shared" si="277"/>
        <v>=IF(WELLBEING_training_input.xlsx!A462&lt;&gt;"",WELLBEING_training_input.xlsx!A462,"")</v>
      </c>
      <c r="S555" t="str">
        <f t="shared" si="277"/>
        <v>=IF(HYPER_training_input.xlsx!A462&lt;&gt;"",HYPER_training_input.xlsx!A462,"")</v>
      </c>
      <c r="T555" t="str">
        <f t="shared" si="277"/>
        <v>=IF(AGGR_training_input.xlsx!A462&lt;&gt;"",AGGR_training_input.xlsx!A462,"")</v>
      </c>
      <c r="U555" t="str">
        <f t="shared" si="277"/>
        <v>=IF(COND_PR_training_input.xlsx!A462&lt;&gt;"",COND_PR_training_input.xlsx!A462,"")</v>
      </c>
      <c r="V555" t="str">
        <f t="shared" si="277"/>
        <v>=IF(ANXIE_training_input.xlsx!A462&lt;&gt;"",ANXIE_training_input.xlsx!A462,"")</v>
      </c>
      <c r="W555" t="str">
        <f t="shared" si="277"/>
        <v>=IF(DEPR_training_input.xlsx!A462&lt;&gt;"",DEPR_training_input.xlsx!A462,"")</v>
      </c>
      <c r="X555" t="str">
        <f t="shared" si="277"/>
        <v>=IF(SOMAT_training_input.xlsx!A462&lt;&gt;"",SOMAT_training_input.xlsx!A462,"")</v>
      </c>
      <c r="Y555" t="str">
        <f t="shared" si="277"/>
        <v>=IF(ATYPI_training_input.xlsx!A462&lt;&gt;"",ATYPI_training_input.xlsx!A462,"")</v>
      </c>
      <c r="Z555" t="str">
        <f t="shared" si="277"/>
        <v>=IF(WITHD_training_input.xlsx!A462&lt;&gt;"",WITHD_training_input.xlsx!A462,"")</v>
      </c>
      <c r="AA555" t="str">
        <f t="shared" si="277"/>
        <v>=IF(ATTE_PR_training_input.xlsx!A462&lt;&gt;"",ATTE_PR_training_input.xlsx!A462,"")</v>
      </c>
      <c r="AB555" t="str">
        <f t="shared" si="277"/>
        <v>=IF(ANG_CONT_training_input.xlsx!A462&lt;&gt;"",ANG_CONT_training_input.xlsx!A462,"")</v>
      </c>
      <c r="AC555" t="str">
        <f t="shared" si="277"/>
        <v>=IF(DEV_SOC_DIS_training_input.xlsx!A462&lt;&gt;"",DEV_SOC_DIS_training_input.xlsx!A462,"")</v>
      </c>
      <c r="AD555" t="str">
        <f t="shared" si="277"/>
        <v>=IF(BULLY_training_input.xlsx!A462&lt;&gt;"",BULLY_training_input.xlsx!A462,"")</v>
      </c>
      <c r="AE555" t="str">
        <f t="shared" si="277"/>
        <v>=IF(EMOT_SELF_C_training_input.xlsx!A462&lt;&gt;"",EMOT_SELF_C_training_input.xlsx!A462,"")</v>
      </c>
      <c r="AF555" t="str">
        <f t="shared" si="277"/>
        <v>=IF(EXE_FUN_training_input.xlsx!A462&lt;&gt;"",EXE_FUN_training_input.xlsx!A462,"")</v>
      </c>
      <c r="AG555" t="str">
        <f t="shared" si="277"/>
        <v>=IF(MANIA_training_input.xlsx!A462&lt;&gt;"",MANIA_training_input.xlsx!A462,"")</v>
      </c>
      <c r="AH555" t="str">
        <f t="shared" si="277"/>
        <v>=IF(NEG_EMOT_training_input.xlsx!A462&lt;&gt;"",NEG_EMOT_training_input.xlsx!A462,"")</v>
      </c>
      <c r="AI555" t="str">
        <f t="shared" si="277"/>
        <v>=IF(ADAPT_training_input.xlsx!A462&lt;&gt;"",ADAPT_training_input.xlsx!A462,"")</v>
      </c>
      <c r="AJ555" t="str">
        <f t="shared" si="277"/>
        <v>=IF(SOC_SK_training_input.xlsx!A462&lt;&gt;"",SOC_SK_training_input.xlsx!A462,"")</v>
      </c>
      <c r="AK555" t="str">
        <f t="shared" si="277"/>
        <v>=IF(LEAD_training_input.xlsx!A462&lt;&gt;"",LEAD_training_input.xlsx!A462,"")</v>
      </c>
      <c r="AL555" t="str">
        <f t="shared" si="277"/>
        <v>=IF(ACT_DAIL_training_input.xlsx!A462&lt;&gt;"",ACT_DAIL_training_input.xlsx!A462,"")</v>
      </c>
      <c r="AM555" t="str">
        <f t="shared" si="277"/>
        <v>=IF(FUN_COM_training_input.xlsx!A462&lt;&gt;"",FUN_COM_training_input.xlsx!A462,"")</v>
      </c>
      <c r="AN555" t="str">
        <f t="shared" si="277"/>
        <v>=IF(RESILI_training_input.xlsx!A462&lt;&gt;"",RESILI_training_input.xlsx!A462,"")</v>
      </c>
      <c r="AO555" t="str">
        <f t="shared" si="277"/>
        <v>=IF(SEL_training_input.xlsx!A462&lt;&gt;"",SEL_training_input.xlsx!A462,"")</v>
      </c>
      <c r="AP555" t="str">
        <f t="shared" si="277"/>
        <v>=IF(SEV_training_input.xlsx!A462&lt;&gt;"",SEV_training_input.xlsx!A462,"")</v>
      </c>
      <c r="AQ555" t="str">
        <f t="shared" si="277"/>
        <v>=IF(ANHEDONIA_training_input.xlsx!A462&lt;&gt;"",ANHEDONIA_training_input.xlsx!A462,"")</v>
      </c>
      <c r="AR555" t="str">
        <f t="shared" si="277"/>
        <v>=IF(ANXIOUSNESS_training_input.xlsx!A462&lt;&gt;"",ANXIOUSNESS_training_input.xlsx!A462,"")</v>
      </c>
      <c r="AS555" t="str">
        <f t="shared" si="277"/>
        <v>=IF(ATTENTION_SEEKING_training_input.xlsx!A462&lt;&gt;"",ATTENTION_SEEKING_training_input.xlsx!A462,"")</v>
      </c>
      <c r="AT555" t="str">
        <f t="shared" si="277"/>
        <v>=IF(CALLOUSNESS_training_input.xlsx!A462&lt;&gt;"",CALLOUSNESS_training_input.xlsx!A462,"")</v>
      </c>
      <c r="AU555" t="str">
        <f t="shared" si="277"/>
        <v>=IF(DECEITFULNESS_training_input.xlsx!A462&lt;&gt;"",DECEITFULNESS_training_input.xlsx!A462,"")</v>
      </c>
      <c r="AV555" t="str">
        <f t="shared" si="277"/>
        <v>=IF(DEPRESSIVITY_training_input.xlsx!A462&lt;&gt;"",DEPRESSIVITY_training_input.xlsx!A462,"")</v>
      </c>
      <c r="AW555" t="str">
        <f t="shared" si="277"/>
        <v>=IF(DISTRACTIBILITY_training_input.xlsx!A462&lt;&gt;"",DISTRACTIBILITY_training_input.xlsx!A462,"")</v>
      </c>
      <c r="AX555" t="str">
        <f t="shared" si="277"/>
        <v>=IF(ECCENTRICITY_training_input.xlsx!A462&lt;&gt;"",ECCENTRICITY_training_input.xlsx!A462,"")</v>
      </c>
      <c r="AY555" t="str">
        <f t="shared" si="277"/>
        <v>=IF(EMOTIONAL_LABILITY_training_input.xlsx!A462&lt;&gt;"",EMOTIONAL_LABILITY_training_input.xlsx!A462,"")</v>
      </c>
      <c r="AZ555" t="str">
        <f t="shared" si="277"/>
        <v>=IF(GRANDIOSITY_training_input.xlsx!A462&lt;&gt;"",GRANDIOSITY_training_input.xlsx!A462,"")</v>
      </c>
      <c r="BA555" t="str">
        <f t="shared" si="277"/>
        <v>=IF(HOSTILITY_training_input.xlsx!A462&lt;&gt;"",HOSTILITY_training_input.xlsx!A462,"")</v>
      </c>
      <c r="BB555" t="str">
        <f t="shared" si="277"/>
        <v>=IF(IMPULSIVITY_training_input.xlsx!A462&lt;&gt;"",IMPULSIVITY_training_input.xlsx!A462,"")</v>
      </c>
      <c r="BC555" t="str">
        <f t="shared" si="277"/>
        <v>=IF(INTIMACY_AVOIDANCE_training_input.xlsx!A462&lt;&gt;"",INTIMACY_AVOIDANCE_training_input.xlsx!A462,"")</v>
      </c>
      <c r="BD555" t="str">
        <f t="shared" si="277"/>
        <v>=IF(IRRESPONSIBILITY_training_input.xlsx!A462&lt;&gt;"",IRRESPONSIBILITY_training_input.xlsx!A462,"")</v>
      </c>
      <c r="BE555" t="str">
        <f t="shared" si="277"/>
        <v>=IF(MANIPULATIVENESS_training_input.xlsx!A462&lt;&gt;"",MANIPULATIVENESS_training_input.xlsx!A462,"")</v>
      </c>
      <c r="BF555" t="str">
        <f t="shared" si="277"/>
        <v>=IF(PERCEPTUAL_DYSREGULATION_training_input.xlsx!A462&lt;&gt;"",PERCEPTUAL_DYSREGULATION_training_input.xlsx!A462,"")</v>
      </c>
      <c r="BG555" t="str">
        <f t="shared" si="277"/>
        <v>=IF(PERSEVERATION_training_input.xlsx!A462&lt;&gt;"",PERSEVERATION_training_input.xlsx!A462,"")</v>
      </c>
      <c r="BH555" t="str">
        <f t="shared" si="277"/>
        <v>=IF(RESTRICTED_AFFECTIVITY_training_input.xlsx!A462&lt;&gt;"",RESTRICTED_AFFECTIVITY_training_input.xlsx!A462,"")</v>
      </c>
      <c r="BI555" t="str">
        <f t="shared" si="277"/>
        <v>=IF(RIGID_PERFECTIONISM_training_input.xlsx!A462&lt;&gt;"",RIGID_PERFECTIONISM_training_input.xlsx!A462,"")</v>
      </c>
      <c r="BJ555" t="str">
        <f t="shared" si="277"/>
        <v>=IF(RISK_TAKING_training_input.xlsx!A462&lt;&gt;"",RISK_TAKING_training_input.xlsx!A462,"")</v>
      </c>
      <c r="BK555" t="str">
        <f t="shared" si="277"/>
        <v>=IF(SEPARATION_INSECURITY_training_input.xlsx!A462&lt;&gt;"",SEPARATION_INSECURITY_training_input.xlsx!A462,"")</v>
      </c>
      <c r="BL555" t="str">
        <f t="shared" si="277"/>
        <v>=IF(SUBMISSIVENESS_training_input.xlsx!A462&lt;&gt;"",SUBMISSIVENESS_training_input.xlsx!A462,"")</v>
      </c>
      <c r="BM555" t="str">
        <f t="shared" si="277"/>
        <v>=IF(SUSPICIOUSNESS_training_input.xlsx!A462&lt;&gt;"",SUSPICIOUSNESS_training_input.xlsx!A462,"")</v>
      </c>
      <c r="BN555" t="str">
        <f t="shared" si="277"/>
        <v>=IF(UNUSUAL_BELIEFS_training_input.xlsx!A462&lt;&gt;"",UNUSUAL_BELIEFS_training_input.xlsx!A462,"")</v>
      </c>
      <c r="BO555" t="str">
        <f t="shared" si="276"/>
        <v>=IF(WITHDRAWAL_training_input.xlsx!A462&lt;&gt;"",WITHDRAWAL_training_input.xlsx!A462,"")</v>
      </c>
      <c r="BP555" t="str">
        <f t="shared" si="276"/>
        <v>=IF(ACT_training_input.xlsx!A462&lt;&gt;"",ACT_training_input.xlsx!A462,"")</v>
      </c>
      <c r="BQ555" t="str">
        <f t="shared" si="276"/>
        <v>=IF(DSP_training_input.xlsx!A462&lt;&gt;"",DSP_training_input.xlsx!A462,"")</v>
      </c>
      <c r="BR555" t="str">
        <f t="shared" si="276"/>
        <v>=IF(PAG_training_input.xlsx!A462&lt;&gt;"",PAG_training_input.xlsx!A462,"")</v>
      </c>
      <c r="BS555" t="str">
        <f t="shared" si="276"/>
        <v>=IF(PRO_training_input.xlsx!A462&lt;&gt;"",PRO_training_input.xlsx!A462,"")</v>
      </c>
      <c r="BT555" t="str">
        <f t="shared" si="276"/>
        <v>=IF(SPL_training_input.xlsx!A462&lt;&gt;"",SPL_training_input.xlsx!A462,"")</v>
      </c>
      <c r="BU555" t="str">
        <f t="shared" si="276"/>
        <v>=IF(WDR_training_input.xlsx!A462&lt;&gt;"",WDR_training_input.xlsx!A462,"")</v>
      </c>
      <c r="BV555" t="str">
        <f t="shared" si="276"/>
        <v>=IF(CON_training_input.xlsx!A462&lt;&gt;"",CON_training_input.xlsx!A462,"")</v>
      </c>
      <c r="BW555" t="str">
        <f t="shared" si="276"/>
        <v>=IF(DSC_training_input.xlsx!A462&lt;&gt;"",DSC_training_input.xlsx!A462,"")</v>
      </c>
      <c r="BX555" t="str">
        <f t="shared" si="276"/>
        <v>=IF(FAN_training_input.xlsx!A462&lt;&gt;"",FAN_training_input.xlsx!A462,"")</v>
      </c>
      <c r="BY555" t="str">
        <f t="shared" si="276"/>
        <v>=IF(OMN_training_input.xlsx!A462&lt;&gt;"",OMN_training_input.xlsx!A462,"")</v>
      </c>
      <c r="BZ555" t="str">
        <f t="shared" si="276"/>
        <v>=IF(REP_training_input.xlsx!A462&lt;&gt;"",REP_training_input.xlsx!A462,"")</v>
      </c>
      <c r="CA555" t="str">
        <f t="shared" si="276"/>
        <v>=IF(SOM_training_input.xlsx!A462&lt;&gt;"",SOM_training_input.xlsx!A462,"")</v>
      </c>
      <c r="CB555" t="str">
        <f t="shared" si="276"/>
        <v>=IF(SUB_training_input.xlsx!A462&lt;&gt;"",SUB_training_input.xlsx!A462,"")</v>
      </c>
      <c r="CC555" t="str">
        <f t="shared" si="276"/>
        <v>=IF(UND_training_input.xlsx!A462&lt;&gt;"",UND_training_input.xlsx!A462,"")</v>
      </c>
      <c r="CD555" t="str">
        <f t="shared" si="276"/>
        <v>=IF(ALT_training_input.xlsx!A462&lt;&gt;"",ALT_training_input.xlsx!A462,"")</v>
      </c>
      <c r="CE555" t="str">
        <f t="shared" si="276"/>
        <v>=IF(HUM_training_input.xlsx!A462&lt;&gt;"",HUM_training_input.xlsx!A462,"")</v>
      </c>
      <c r="CF555" t="str">
        <f t="shared" si="276"/>
        <v>=IF(IDL_training_input.xlsx!A462&lt;&gt;"",IDL_training_input.xlsx!A462,"")</v>
      </c>
      <c r="CG555" t="str">
        <f t="shared" si="276"/>
        <v>=IF(RFM_training_input.xlsx!A462&lt;&gt;"",RFM_training_input.xlsx!A462,"")</v>
      </c>
      <c r="CH555" t="str">
        <f t="shared" si="276"/>
        <v>=IF(DN_training_input.xlsx!A462&lt;&gt;"",DN_training_input.xlsx!A462,"")</v>
      </c>
      <c r="CI555" t="str">
        <f t="shared" si="276"/>
        <v>=IF(INT_training_input.xlsx!A462&lt;&gt;"",INT_training_input.xlsx!A462,"")</v>
      </c>
      <c r="CJ555" t="str">
        <f t="shared" si="276"/>
        <v>=IF(SUP_training_input.xlsx!A462&lt;&gt;"",SUP_training_input.xlsx!A462,"")</v>
      </c>
      <c r="CK555" t="str">
        <f t="shared" si="276"/>
        <v>=IF(ANT_training_input.xlsx!A462&lt;&gt;"",ANT_training_input.xlsx!A462,"")</v>
      </c>
      <c r="CL555" t="str">
        <f t="shared" si="276"/>
        <v>=IF(ISO_training_input.xlsx!A462&lt;&gt;"",ISO_training_input.xlsx!A462,"")</v>
      </c>
    </row>
    <row r="556" spans="1:90">
      <c r="A556">
        <v>463</v>
      </c>
      <c r="B556" t="str">
        <f t="shared" si="271"/>
        <v>=IF(SUICIDE_training_input.xlsx!A463&lt;&gt;"",SUICIDE_training_input.xlsx!A463,"")</v>
      </c>
      <c r="C556" t="str">
        <f t="shared" si="277"/>
        <v>=IF(IQ_training_input.xlsx!A463&lt;&gt;"",IQ_training_input.xlsx!A463,"")</v>
      </c>
      <c r="D556" t="str">
        <f t="shared" si="277"/>
        <v>=IF(AMBIG_training_input.xlsx!A463&lt;&gt;"",AMBIG_training_input.xlsx!A463,"")</v>
      </c>
      <c r="E556" t="str">
        <f t="shared" si="277"/>
        <v>=IF(EGODYST_training_input.xlsx!A463&lt;&gt;"",EGODYST_training_input.xlsx!A463,"")</v>
      </c>
      <c r="F556" t="str">
        <f t="shared" si="277"/>
        <v>=IF(AUTISM_training_input.xlsx!A463&lt;&gt;"",AUTISM_training_input.xlsx!A463,"")</v>
      </c>
      <c r="G556" t="str">
        <f t="shared" si="277"/>
        <v>=IF(IDENTITY_training_input.xlsx!A463&lt;&gt;"",IDENTITY_training_input.xlsx!A463,"")</v>
      </c>
      <c r="H556" t="str">
        <f t="shared" si="277"/>
        <v>=IF(SELFDIR_training_input.xlsx!A463&lt;&gt;"",SELFDIR_training_input.xlsx!A463,"")</v>
      </c>
      <c r="I556" t="str">
        <f t="shared" si="277"/>
        <v>=IF(EMPATHY_training_input.xlsx!A463&lt;&gt;"",EMPATHY_training_input.xlsx!A463,"")</v>
      </c>
      <c r="J556" t="str">
        <f t="shared" si="277"/>
        <v>=IF(INTIMACY_training_input.xlsx!A463&lt;&gt;"",INTIMACY_training_input.xlsx!A463,"")</v>
      </c>
      <c r="K556" t="str">
        <f t="shared" si="277"/>
        <v>=IF(ACUTE_training_input.xlsx!A463&lt;&gt;"",ACUTE_training_input.xlsx!A463,"")</v>
      </c>
      <c r="L556" t="str">
        <f t="shared" si="277"/>
        <v>=IF(CHRONIC_training_input.xlsx!A463&lt;&gt;"",CHRONIC_training_input.xlsx!A463,"")</v>
      </c>
      <c r="M556" t="str">
        <f t="shared" si="277"/>
        <v>=IF(TRAUMA_PAST_training_input.xlsx!A463&lt;&gt;"",TRAUMA_PAST_training_input.xlsx!A463,"")</v>
      </c>
      <c r="N556" t="str">
        <f t="shared" si="277"/>
        <v>=IF(TRAUMA_PRESENT_training_input.xlsx!A463&lt;&gt;"",TRAUMA_PRESENT_training_input.xlsx!A463,"")</v>
      </c>
      <c r="O556" t="str">
        <f t="shared" si="277"/>
        <v>=IF(HOPE_training_input.xlsx!A463&lt;&gt;"",HOPE_training_input.xlsx!A463,"")</v>
      </c>
      <c r="P556" t="str">
        <f t="shared" si="277"/>
        <v>=IF(SELFAFFICACY_training_input.xlsx!A463&lt;&gt;"",SELFAFFICACY_training_input.xlsx!A463,"")</v>
      </c>
      <c r="Q556" t="str">
        <f t="shared" si="277"/>
        <v>=IF(SELFESTEEM_training_input.xlsx!A463&lt;&gt;"",SELFESTEEM_training_input.xlsx!A463,"")</v>
      </c>
      <c r="R556" t="str">
        <f t="shared" si="277"/>
        <v>=IF(WELLBEING_training_input.xlsx!A463&lt;&gt;"",WELLBEING_training_input.xlsx!A463,"")</v>
      </c>
      <c r="S556" t="str">
        <f t="shared" si="277"/>
        <v>=IF(HYPER_training_input.xlsx!A463&lt;&gt;"",HYPER_training_input.xlsx!A463,"")</v>
      </c>
      <c r="T556" t="str">
        <f t="shared" si="277"/>
        <v>=IF(AGGR_training_input.xlsx!A463&lt;&gt;"",AGGR_training_input.xlsx!A463,"")</v>
      </c>
      <c r="U556" t="str">
        <f t="shared" si="277"/>
        <v>=IF(COND_PR_training_input.xlsx!A463&lt;&gt;"",COND_PR_training_input.xlsx!A463,"")</v>
      </c>
      <c r="V556" t="str">
        <f t="shared" si="277"/>
        <v>=IF(ANXIE_training_input.xlsx!A463&lt;&gt;"",ANXIE_training_input.xlsx!A463,"")</v>
      </c>
      <c r="W556" t="str">
        <f t="shared" si="277"/>
        <v>=IF(DEPR_training_input.xlsx!A463&lt;&gt;"",DEPR_training_input.xlsx!A463,"")</v>
      </c>
      <c r="X556" t="str">
        <f t="shared" si="277"/>
        <v>=IF(SOMAT_training_input.xlsx!A463&lt;&gt;"",SOMAT_training_input.xlsx!A463,"")</v>
      </c>
      <c r="Y556" t="str">
        <f t="shared" si="277"/>
        <v>=IF(ATYPI_training_input.xlsx!A463&lt;&gt;"",ATYPI_training_input.xlsx!A463,"")</v>
      </c>
      <c r="Z556" t="str">
        <f t="shared" si="277"/>
        <v>=IF(WITHD_training_input.xlsx!A463&lt;&gt;"",WITHD_training_input.xlsx!A463,"")</v>
      </c>
      <c r="AA556" t="str">
        <f t="shared" si="277"/>
        <v>=IF(ATTE_PR_training_input.xlsx!A463&lt;&gt;"",ATTE_PR_training_input.xlsx!A463,"")</v>
      </c>
      <c r="AB556" t="str">
        <f t="shared" si="277"/>
        <v>=IF(ANG_CONT_training_input.xlsx!A463&lt;&gt;"",ANG_CONT_training_input.xlsx!A463,"")</v>
      </c>
      <c r="AC556" t="str">
        <f t="shared" si="277"/>
        <v>=IF(DEV_SOC_DIS_training_input.xlsx!A463&lt;&gt;"",DEV_SOC_DIS_training_input.xlsx!A463,"")</v>
      </c>
      <c r="AD556" t="str">
        <f t="shared" si="277"/>
        <v>=IF(BULLY_training_input.xlsx!A463&lt;&gt;"",BULLY_training_input.xlsx!A463,"")</v>
      </c>
      <c r="AE556" t="str">
        <f t="shared" si="277"/>
        <v>=IF(EMOT_SELF_C_training_input.xlsx!A463&lt;&gt;"",EMOT_SELF_C_training_input.xlsx!A463,"")</v>
      </c>
      <c r="AF556" t="str">
        <f t="shared" si="277"/>
        <v>=IF(EXE_FUN_training_input.xlsx!A463&lt;&gt;"",EXE_FUN_training_input.xlsx!A463,"")</v>
      </c>
      <c r="AG556" t="str">
        <f t="shared" si="277"/>
        <v>=IF(MANIA_training_input.xlsx!A463&lt;&gt;"",MANIA_training_input.xlsx!A463,"")</v>
      </c>
      <c r="AH556" t="str">
        <f t="shared" si="277"/>
        <v>=IF(NEG_EMOT_training_input.xlsx!A463&lt;&gt;"",NEG_EMOT_training_input.xlsx!A463,"")</v>
      </c>
      <c r="AI556" t="str">
        <f t="shared" si="277"/>
        <v>=IF(ADAPT_training_input.xlsx!A463&lt;&gt;"",ADAPT_training_input.xlsx!A463,"")</v>
      </c>
      <c r="AJ556" t="str">
        <f t="shared" si="277"/>
        <v>=IF(SOC_SK_training_input.xlsx!A463&lt;&gt;"",SOC_SK_training_input.xlsx!A463,"")</v>
      </c>
      <c r="AK556" t="str">
        <f t="shared" si="277"/>
        <v>=IF(LEAD_training_input.xlsx!A463&lt;&gt;"",LEAD_training_input.xlsx!A463,"")</v>
      </c>
      <c r="AL556" t="str">
        <f t="shared" si="277"/>
        <v>=IF(ACT_DAIL_training_input.xlsx!A463&lt;&gt;"",ACT_DAIL_training_input.xlsx!A463,"")</v>
      </c>
      <c r="AM556" t="str">
        <f t="shared" si="277"/>
        <v>=IF(FUN_COM_training_input.xlsx!A463&lt;&gt;"",FUN_COM_training_input.xlsx!A463,"")</v>
      </c>
      <c r="AN556" t="str">
        <f t="shared" si="277"/>
        <v>=IF(RESILI_training_input.xlsx!A463&lt;&gt;"",RESILI_training_input.xlsx!A463,"")</v>
      </c>
      <c r="AO556" t="str">
        <f t="shared" si="277"/>
        <v>=IF(SEL_training_input.xlsx!A463&lt;&gt;"",SEL_training_input.xlsx!A463,"")</v>
      </c>
      <c r="AP556" t="str">
        <f t="shared" si="277"/>
        <v>=IF(SEV_training_input.xlsx!A463&lt;&gt;"",SEV_training_input.xlsx!A463,"")</v>
      </c>
      <c r="AQ556" t="str">
        <f t="shared" si="277"/>
        <v>=IF(ANHEDONIA_training_input.xlsx!A463&lt;&gt;"",ANHEDONIA_training_input.xlsx!A463,"")</v>
      </c>
      <c r="AR556" t="str">
        <f t="shared" si="277"/>
        <v>=IF(ANXIOUSNESS_training_input.xlsx!A463&lt;&gt;"",ANXIOUSNESS_training_input.xlsx!A463,"")</v>
      </c>
      <c r="AS556" t="str">
        <f t="shared" si="277"/>
        <v>=IF(ATTENTION_SEEKING_training_input.xlsx!A463&lt;&gt;"",ATTENTION_SEEKING_training_input.xlsx!A463,"")</v>
      </c>
      <c r="AT556" t="str">
        <f t="shared" si="277"/>
        <v>=IF(CALLOUSNESS_training_input.xlsx!A463&lt;&gt;"",CALLOUSNESS_training_input.xlsx!A463,"")</v>
      </c>
      <c r="AU556" t="str">
        <f t="shared" si="277"/>
        <v>=IF(DECEITFULNESS_training_input.xlsx!A463&lt;&gt;"",DECEITFULNESS_training_input.xlsx!A463,"")</v>
      </c>
      <c r="AV556" t="str">
        <f t="shared" si="277"/>
        <v>=IF(DEPRESSIVITY_training_input.xlsx!A463&lt;&gt;"",DEPRESSIVITY_training_input.xlsx!A463,"")</v>
      </c>
      <c r="AW556" t="str">
        <f t="shared" si="277"/>
        <v>=IF(DISTRACTIBILITY_training_input.xlsx!A463&lt;&gt;"",DISTRACTIBILITY_training_input.xlsx!A463,"")</v>
      </c>
      <c r="AX556" t="str">
        <f t="shared" si="277"/>
        <v>=IF(ECCENTRICITY_training_input.xlsx!A463&lt;&gt;"",ECCENTRICITY_training_input.xlsx!A463,"")</v>
      </c>
      <c r="AY556" t="str">
        <f t="shared" si="277"/>
        <v>=IF(EMOTIONAL_LABILITY_training_input.xlsx!A463&lt;&gt;"",EMOTIONAL_LABILITY_training_input.xlsx!A463,"")</v>
      </c>
      <c r="AZ556" t="str">
        <f t="shared" si="277"/>
        <v>=IF(GRANDIOSITY_training_input.xlsx!A463&lt;&gt;"",GRANDIOSITY_training_input.xlsx!A463,"")</v>
      </c>
      <c r="BA556" t="str">
        <f t="shared" si="277"/>
        <v>=IF(HOSTILITY_training_input.xlsx!A463&lt;&gt;"",HOSTILITY_training_input.xlsx!A463,"")</v>
      </c>
      <c r="BB556" t="str">
        <f t="shared" si="277"/>
        <v>=IF(IMPULSIVITY_training_input.xlsx!A463&lt;&gt;"",IMPULSIVITY_training_input.xlsx!A463,"")</v>
      </c>
      <c r="BC556" t="str">
        <f t="shared" si="277"/>
        <v>=IF(INTIMACY_AVOIDANCE_training_input.xlsx!A463&lt;&gt;"",INTIMACY_AVOIDANCE_training_input.xlsx!A463,"")</v>
      </c>
      <c r="BD556" t="str">
        <f t="shared" si="277"/>
        <v>=IF(IRRESPONSIBILITY_training_input.xlsx!A463&lt;&gt;"",IRRESPONSIBILITY_training_input.xlsx!A463,"")</v>
      </c>
      <c r="BE556" t="str">
        <f t="shared" si="277"/>
        <v>=IF(MANIPULATIVENESS_training_input.xlsx!A463&lt;&gt;"",MANIPULATIVENESS_training_input.xlsx!A463,"")</v>
      </c>
      <c r="BF556" t="str">
        <f t="shared" si="277"/>
        <v>=IF(PERCEPTUAL_DYSREGULATION_training_input.xlsx!A463&lt;&gt;"",PERCEPTUAL_DYSREGULATION_training_input.xlsx!A463,"")</v>
      </c>
      <c r="BG556" t="str">
        <f t="shared" si="277"/>
        <v>=IF(PERSEVERATION_training_input.xlsx!A463&lt;&gt;"",PERSEVERATION_training_input.xlsx!A463,"")</v>
      </c>
      <c r="BH556" t="str">
        <f t="shared" si="277"/>
        <v>=IF(RESTRICTED_AFFECTIVITY_training_input.xlsx!A463&lt;&gt;"",RESTRICTED_AFFECTIVITY_training_input.xlsx!A463,"")</v>
      </c>
      <c r="BI556" t="str">
        <f t="shared" si="277"/>
        <v>=IF(RIGID_PERFECTIONISM_training_input.xlsx!A463&lt;&gt;"",RIGID_PERFECTIONISM_training_input.xlsx!A463,"")</v>
      </c>
      <c r="BJ556" t="str">
        <f t="shared" si="277"/>
        <v>=IF(RISK_TAKING_training_input.xlsx!A463&lt;&gt;"",RISK_TAKING_training_input.xlsx!A463,"")</v>
      </c>
      <c r="BK556" t="str">
        <f t="shared" si="277"/>
        <v>=IF(SEPARATION_INSECURITY_training_input.xlsx!A463&lt;&gt;"",SEPARATION_INSECURITY_training_input.xlsx!A463,"")</v>
      </c>
      <c r="BL556" t="str">
        <f t="shared" si="277"/>
        <v>=IF(SUBMISSIVENESS_training_input.xlsx!A463&lt;&gt;"",SUBMISSIVENESS_training_input.xlsx!A463,"")</v>
      </c>
      <c r="BM556" t="str">
        <f t="shared" si="277"/>
        <v>=IF(SUSPICIOUSNESS_training_input.xlsx!A463&lt;&gt;"",SUSPICIOUSNESS_training_input.xlsx!A463,"")</v>
      </c>
      <c r="BN556" t="str">
        <f t="shared" ref="BN556:CL559" si="278">CONCATENATE($A$11,BN$1,$A$12,$A556,$A$13,BN$1,$A$14,$A556,$A$15)</f>
        <v>=IF(UNUSUAL_BELIEFS_training_input.xlsx!A463&lt;&gt;"",UNUSUAL_BELIEFS_training_input.xlsx!A463,"")</v>
      </c>
      <c r="BO556" t="str">
        <f t="shared" si="278"/>
        <v>=IF(WITHDRAWAL_training_input.xlsx!A463&lt;&gt;"",WITHDRAWAL_training_input.xlsx!A463,"")</v>
      </c>
      <c r="BP556" t="str">
        <f t="shared" si="278"/>
        <v>=IF(ACT_training_input.xlsx!A463&lt;&gt;"",ACT_training_input.xlsx!A463,"")</v>
      </c>
      <c r="BQ556" t="str">
        <f t="shared" si="278"/>
        <v>=IF(DSP_training_input.xlsx!A463&lt;&gt;"",DSP_training_input.xlsx!A463,"")</v>
      </c>
      <c r="BR556" t="str">
        <f t="shared" si="278"/>
        <v>=IF(PAG_training_input.xlsx!A463&lt;&gt;"",PAG_training_input.xlsx!A463,"")</v>
      </c>
      <c r="BS556" t="str">
        <f t="shared" si="278"/>
        <v>=IF(PRO_training_input.xlsx!A463&lt;&gt;"",PRO_training_input.xlsx!A463,"")</v>
      </c>
      <c r="BT556" t="str">
        <f t="shared" si="278"/>
        <v>=IF(SPL_training_input.xlsx!A463&lt;&gt;"",SPL_training_input.xlsx!A463,"")</v>
      </c>
      <c r="BU556" t="str">
        <f t="shared" si="278"/>
        <v>=IF(WDR_training_input.xlsx!A463&lt;&gt;"",WDR_training_input.xlsx!A463,"")</v>
      </c>
      <c r="BV556" t="str">
        <f t="shared" si="278"/>
        <v>=IF(CON_training_input.xlsx!A463&lt;&gt;"",CON_training_input.xlsx!A463,"")</v>
      </c>
      <c r="BW556" t="str">
        <f t="shared" si="278"/>
        <v>=IF(DSC_training_input.xlsx!A463&lt;&gt;"",DSC_training_input.xlsx!A463,"")</v>
      </c>
      <c r="BX556" t="str">
        <f t="shared" si="278"/>
        <v>=IF(FAN_training_input.xlsx!A463&lt;&gt;"",FAN_training_input.xlsx!A463,"")</v>
      </c>
      <c r="BY556" t="str">
        <f t="shared" si="278"/>
        <v>=IF(OMN_training_input.xlsx!A463&lt;&gt;"",OMN_training_input.xlsx!A463,"")</v>
      </c>
      <c r="BZ556" t="str">
        <f t="shared" si="278"/>
        <v>=IF(REP_training_input.xlsx!A463&lt;&gt;"",REP_training_input.xlsx!A463,"")</v>
      </c>
      <c r="CA556" t="str">
        <f t="shared" si="278"/>
        <v>=IF(SOM_training_input.xlsx!A463&lt;&gt;"",SOM_training_input.xlsx!A463,"")</v>
      </c>
      <c r="CB556" t="str">
        <f t="shared" si="278"/>
        <v>=IF(SUB_training_input.xlsx!A463&lt;&gt;"",SUB_training_input.xlsx!A463,"")</v>
      </c>
      <c r="CC556" t="str">
        <f t="shared" si="278"/>
        <v>=IF(UND_training_input.xlsx!A463&lt;&gt;"",UND_training_input.xlsx!A463,"")</v>
      </c>
      <c r="CD556" t="str">
        <f t="shared" si="278"/>
        <v>=IF(ALT_training_input.xlsx!A463&lt;&gt;"",ALT_training_input.xlsx!A463,"")</v>
      </c>
      <c r="CE556" t="str">
        <f t="shared" si="278"/>
        <v>=IF(HUM_training_input.xlsx!A463&lt;&gt;"",HUM_training_input.xlsx!A463,"")</v>
      </c>
      <c r="CF556" t="str">
        <f t="shared" si="278"/>
        <v>=IF(IDL_training_input.xlsx!A463&lt;&gt;"",IDL_training_input.xlsx!A463,"")</v>
      </c>
      <c r="CG556" t="str">
        <f t="shared" si="278"/>
        <v>=IF(RFM_training_input.xlsx!A463&lt;&gt;"",RFM_training_input.xlsx!A463,"")</v>
      </c>
      <c r="CH556" t="str">
        <f t="shared" si="278"/>
        <v>=IF(DN_training_input.xlsx!A463&lt;&gt;"",DN_training_input.xlsx!A463,"")</v>
      </c>
      <c r="CI556" t="str">
        <f t="shared" si="278"/>
        <v>=IF(INT_training_input.xlsx!A463&lt;&gt;"",INT_training_input.xlsx!A463,"")</v>
      </c>
      <c r="CJ556" t="str">
        <f t="shared" si="278"/>
        <v>=IF(SUP_training_input.xlsx!A463&lt;&gt;"",SUP_training_input.xlsx!A463,"")</v>
      </c>
      <c r="CK556" t="str">
        <f t="shared" si="278"/>
        <v>=IF(ANT_training_input.xlsx!A463&lt;&gt;"",ANT_training_input.xlsx!A463,"")</v>
      </c>
      <c r="CL556" t="str">
        <f t="shared" si="278"/>
        <v>=IF(ISO_training_input.xlsx!A463&lt;&gt;"",ISO_training_input.xlsx!A463,"")</v>
      </c>
    </row>
    <row r="557" spans="1:90">
      <c r="A557">
        <v>464</v>
      </c>
      <c r="B557" t="str">
        <f t="shared" si="271"/>
        <v>=IF(SUICIDE_training_input.xlsx!A464&lt;&gt;"",SUICIDE_training_input.xlsx!A464,"")</v>
      </c>
      <c r="C557" t="str">
        <f t="shared" ref="C557:BN560" si="279">CONCATENATE($A$11,C$1,$A$12,$A557,$A$13,C$1,$A$14,$A557,$A$15)</f>
        <v>=IF(IQ_training_input.xlsx!A464&lt;&gt;"",IQ_training_input.xlsx!A464,"")</v>
      </c>
      <c r="D557" t="str">
        <f t="shared" si="279"/>
        <v>=IF(AMBIG_training_input.xlsx!A464&lt;&gt;"",AMBIG_training_input.xlsx!A464,"")</v>
      </c>
      <c r="E557" t="str">
        <f t="shared" si="279"/>
        <v>=IF(EGODYST_training_input.xlsx!A464&lt;&gt;"",EGODYST_training_input.xlsx!A464,"")</v>
      </c>
      <c r="F557" t="str">
        <f t="shared" si="279"/>
        <v>=IF(AUTISM_training_input.xlsx!A464&lt;&gt;"",AUTISM_training_input.xlsx!A464,"")</v>
      </c>
      <c r="G557" t="str">
        <f t="shared" si="279"/>
        <v>=IF(IDENTITY_training_input.xlsx!A464&lt;&gt;"",IDENTITY_training_input.xlsx!A464,"")</v>
      </c>
      <c r="H557" t="str">
        <f t="shared" si="279"/>
        <v>=IF(SELFDIR_training_input.xlsx!A464&lt;&gt;"",SELFDIR_training_input.xlsx!A464,"")</v>
      </c>
      <c r="I557" t="str">
        <f t="shared" si="279"/>
        <v>=IF(EMPATHY_training_input.xlsx!A464&lt;&gt;"",EMPATHY_training_input.xlsx!A464,"")</v>
      </c>
      <c r="J557" t="str">
        <f t="shared" si="279"/>
        <v>=IF(INTIMACY_training_input.xlsx!A464&lt;&gt;"",INTIMACY_training_input.xlsx!A464,"")</v>
      </c>
      <c r="K557" t="str">
        <f t="shared" si="279"/>
        <v>=IF(ACUTE_training_input.xlsx!A464&lt;&gt;"",ACUTE_training_input.xlsx!A464,"")</v>
      </c>
      <c r="L557" t="str">
        <f t="shared" si="279"/>
        <v>=IF(CHRONIC_training_input.xlsx!A464&lt;&gt;"",CHRONIC_training_input.xlsx!A464,"")</v>
      </c>
      <c r="M557" t="str">
        <f t="shared" si="279"/>
        <v>=IF(TRAUMA_PAST_training_input.xlsx!A464&lt;&gt;"",TRAUMA_PAST_training_input.xlsx!A464,"")</v>
      </c>
      <c r="N557" t="str">
        <f t="shared" si="279"/>
        <v>=IF(TRAUMA_PRESENT_training_input.xlsx!A464&lt;&gt;"",TRAUMA_PRESENT_training_input.xlsx!A464,"")</v>
      </c>
      <c r="O557" t="str">
        <f t="shared" si="279"/>
        <v>=IF(HOPE_training_input.xlsx!A464&lt;&gt;"",HOPE_training_input.xlsx!A464,"")</v>
      </c>
      <c r="P557" t="str">
        <f t="shared" si="279"/>
        <v>=IF(SELFAFFICACY_training_input.xlsx!A464&lt;&gt;"",SELFAFFICACY_training_input.xlsx!A464,"")</v>
      </c>
      <c r="Q557" t="str">
        <f t="shared" si="279"/>
        <v>=IF(SELFESTEEM_training_input.xlsx!A464&lt;&gt;"",SELFESTEEM_training_input.xlsx!A464,"")</v>
      </c>
      <c r="R557" t="str">
        <f t="shared" si="279"/>
        <v>=IF(WELLBEING_training_input.xlsx!A464&lt;&gt;"",WELLBEING_training_input.xlsx!A464,"")</v>
      </c>
      <c r="S557" t="str">
        <f t="shared" si="279"/>
        <v>=IF(HYPER_training_input.xlsx!A464&lt;&gt;"",HYPER_training_input.xlsx!A464,"")</v>
      </c>
      <c r="T557" t="str">
        <f t="shared" si="279"/>
        <v>=IF(AGGR_training_input.xlsx!A464&lt;&gt;"",AGGR_training_input.xlsx!A464,"")</v>
      </c>
      <c r="U557" t="str">
        <f t="shared" si="279"/>
        <v>=IF(COND_PR_training_input.xlsx!A464&lt;&gt;"",COND_PR_training_input.xlsx!A464,"")</v>
      </c>
      <c r="V557" t="str">
        <f t="shared" si="279"/>
        <v>=IF(ANXIE_training_input.xlsx!A464&lt;&gt;"",ANXIE_training_input.xlsx!A464,"")</v>
      </c>
      <c r="W557" t="str">
        <f t="shared" si="279"/>
        <v>=IF(DEPR_training_input.xlsx!A464&lt;&gt;"",DEPR_training_input.xlsx!A464,"")</v>
      </c>
      <c r="X557" t="str">
        <f t="shared" si="279"/>
        <v>=IF(SOMAT_training_input.xlsx!A464&lt;&gt;"",SOMAT_training_input.xlsx!A464,"")</v>
      </c>
      <c r="Y557" t="str">
        <f t="shared" si="279"/>
        <v>=IF(ATYPI_training_input.xlsx!A464&lt;&gt;"",ATYPI_training_input.xlsx!A464,"")</v>
      </c>
      <c r="Z557" t="str">
        <f t="shared" si="279"/>
        <v>=IF(WITHD_training_input.xlsx!A464&lt;&gt;"",WITHD_training_input.xlsx!A464,"")</v>
      </c>
      <c r="AA557" t="str">
        <f t="shared" si="279"/>
        <v>=IF(ATTE_PR_training_input.xlsx!A464&lt;&gt;"",ATTE_PR_training_input.xlsx!A464,"")</v>
      </c>
      <c r="AB557" t="str">
        <f t="shared" si="279"/>
        <v>=IF(ANG_CONT_training_input.xlsx!A464&lt;&gt;"",ANG_CONT_training_input.xlsx!A464,"")</v>
      </c>
      <c r="AC557" t="str">
        <f t="shared" si="279"/>
        <v>=IF(DEV_SOC_DIS_training_input.xlsx!A464&lt;&gt;"",DEV_SOC_DIS_training_input.xlsx!A464,"")</v>
      </c>
      <c r="AD557" t="str">
        <f t="shared" si="279"/>
        <v>=IF(BULLY_training_input.xlsx!A464&lt;&gt;"",BULLY_training_input.xlsx!A464,"")</v>
      </c>
      <c r="AE557" t="str">
        <f t="shared" si="279"/>
        <v>=IF(EMOT_SELF_C_training_input.xlsx!A464&lt;&gt;"",EMOT_SELF_C_training_input.xlsx!A464,"")</v>
      </c>
      <c r="AF557" t="str">
        <f t="shared" si="279"/>
        <v>=IF(EXE_FUN_training_input.xlsx!A464&lt;&gt;"",EXE_FUN_training_input.xlsx!A464,"")</v>
      </c>
      <c r="AG557" t="str">
        <f t="shared" si="279"/>
        <v>=IF(MANIA_training_input.xlsx!A464&lt;&gt;"",MANIA_training_input.xlsx!A464,"")</v>
      </c>
      <c r="AH557" t="str">
        <f t="shared" si="279"/>
        <v>=IF(NEG_EMOT_training_input.xlsx!A464&lt;&gt;"",NEG_EMOT_training_input.xlsx!A464,"")</v>
      </c>
      <c r="AI557" t="str">
        <f t="shared" si="279"/>
        <v>=IF(ADAPT_training_input.xlsx!A464&lt;&gt;"",ADAPT_training_input.xlsx!A464,"")</v>
      </c>
      <c r="AJ557" t="str">
        <f t="shared" si="279"/>
        <v>=IF(SOC_SK_training_input.xlsx!A464&lt;&gt;"",SOC_SK_training_input.xlsx!A464,"")</v>
      </c>
      <c r="AK557" t="str">
        <f t="shared" si="279"/>
        <v>=IF(LEAD_training_input.xlsx!A464&lt;&gt;"",LEAD_training_input.xlsx!A464,"")</v>
      </c>
      <c r="AL557" t="str">
        <f t="shared" si="279"/>
        <v>=IF(ACT_DAIL_training_input.xlsx!A464&lt;&gt;"",ACT_DAIL_training_input.xlsx!A464,"")</v>
      </c>
      <c r="AM557" t="str">
        <f t="shared" si="279"/>
        <v>=IF(FUN_COM_training_input.xlsx!A464&lt;&gt;"",FUN_COM_training_input.xlsx!A464,"")</v>
      </c>
      <c r="AN557" t="str">
        <f t="shared" si="279"/>
        <v>=IF(RESILI_training_input.xlsx!A464&lt;&gt;"",RESILI_training_input.xlsx!A464,"")</v>
      </c>
      <c r="AO557" t="str">
        <f t="shared" si="279"/>
        <v>=IF(SEL_training_input.xlsx!A464&lt;&gt;"",SEL_training_input.xlsx!A464,"")</v>
      </c>
      <c r="AP557" t="str">
        <f t="shared" si="279"/>
        <v>=IF(SEV_training_input.xlsx!A464&lt;&gt;"",SEV_training_input.xlsx!A464,"")</v>
      </c>
      <c r="AQ557" t="str">
        <f t="shared" si="279"/>
        <v>=IF(ANHEDONIA_training_input.xlsx!A464&lt;&gt;"",ANHEDONIA_training_input.xlsx!A464,"")</v>
      </c>
      <c r="AR557" t="str">
        <f t="shared" si="279"/>
        <v>=IF(ANXIOUSNESS_training_input.xlsx!A464&lt;&gt;"",ANXIOUSNESS_training_input.xlsx!A464,"")</v>
      </c>
      <c r="AS557" t="str">
        <f t="shared" si="279"/>
        <v>=IF(ATTENTION_SEEKING_training_input.xlsx!A464&lt;&gt;"",ATTENTION_SEEKING_training_input.xlsx!A464,"")</v>
      </c>
      <c r="AT557" t="str">
        <f t="shared" si="279"/>
        <v>=IF(CALLOUSNESS_training_input.xlsx!A464&lt;&gt;"",CALLOUSNESS_training_input.xlsx!A464,"")</v>
      </c>
      <c r="AU557" t="str">
        <f t="shared" si="279"/>
        <v>=IF(DECEITFULNESS_training_input.xlsx!A464&lt;&gt;"",DECEITFULNESS_training_input.xlsx!A464,"")</v>
      </c>
      <c r="AV557" t="str">
        <f t="shared" si="279"/>
        <v>=IF(DEPRESSIVITY_training_input.xlsx!A464&lt;&gt;"",DEPRESSIVITY_training_input.xlsx!A464,"")</v>
      </c>
      <c r="AW557" t="str">
        <f t="shared" si="279"/>
        <v>=IF(DISTRACTIBILITY_training_input.xlsx!A464&lt;&gt;"",DISTRACTIBILITY_training_input.xlsx!A464,"")</v>
      </c>
      <c r="AX557" t="str">
        <f t="shared" si="279"/>
        <v>=IF(ECCENTRICITY_training_input.xlsx!A464&lt;&gt;"",ECCENTRICITY_training_input.xlsx!A464,"")</v>
      </c>
      <c r="AY557" t="str">
        <f t="shared" si="279"/>
        <v>=IF(EMOTIONAL_LABILITY_training_input.xlsx!A464&lt;&gt;"",EMOTIONAL_LABILITY_training_input.xlsx!A464,"")</v>
      </c>
      <c r="AZ557" t="str">
        <f t="shared" si="279"/>
        <v>=IF(GRANDIOSITY_training_input.xlsx!A464&lt;&gt;"",GRANDIOSITY_training_input.xlsx!A464,"")</v>
      </c>
      <c r="BA557" t="str">
        <f t="shared" si="279"/>
        <v>=IF(HOSTILITY_training_input.xlsx!A464&lt;&gt;"",HOSTILITY_training_input.xlsx!A464,"")</v>
      </c>
      <c r="BB557" t="str">
        <f t="shared" si="279"/>
        <v>=IF(IMPULSIVITY_training_input.xlsx!A464&lt;&gt;"",IMPULSIVITY_training_input.xlsx!A464,"")</v>
      </c>
      <c r="BC557" t="str">
        <f t="shared" si="279"/>
        <v>=IF(INTIMACY_AVOIDANCE_training_input.xlsx!A464&lt;&gt;"",INTIMACY_AVOIDANCE_training_input.xlsx!A464,"")</v>
      </c>
      <c r="BD557" t="str">
        <f t="shared" si="279"/>
        <v>=IF(IRRESPONSIBILITY_training_input.xlsx!A464&lt;&gt;"",IRRESPONSIBILITY_training_input.xlsx!A464,"")</v>
      </c>
      <c r="BE557" t="str">
        <f t="shared" si="279"/>
        <v>=IF(MANIPULATIVENESS_training_input.xlsx!A464&lt;&gt;"",MANIPULATIVENESS_training_input.xlsx!A464,"")</v>
      </c>
      <c r="BF557" t="str">
        <f t="shared" si="279"/>
        <v>=IF(PERCEPTUAL_DYSREGULATION_training_input.xlsx!A464&lt;&gt;"",PERCEPTUAL_DYSREGULATION_training_input.xlsx!A464,"")</v>
      </c>
      <c r="BG557" t="str">
        <f t="shared" si="279"/>
        <v>=IF(PERSEVERATION_training_input.xlsx!A464&lt;&gt;"",PERSEVERATION_training_input.xlsx!A464,"")</v>
      </c>
      <c r="BH557" t="str">
        <f t="shared" si="279"/>
        <v>=IF(RESTRICTED_AFFECTIVITY_training_input.xlsx!A464&lt;&gt;"",RESTRICTED_AFFECTIVITY_training_input.xlsx!A464,"")</v>
      </c>
      <c r="BI557" t="str">
        <f t="shared" si="279"/>
        <v>=IF(RIGID_PERFECTIONISM_training_input.xlsx!A464&lt;&gt;"",RIGID_PERFECTIONISM_training_input.xlsx!A464,"")</v>
      </c>
      <c r="BJ557" t="str">
        <f t="shared" si="279"/>
        <v>=IF(RISK_TAKING_training_input.xlsx!A464&lt;&gt;"",RISK_TAKING_training_input.xlsx!A464,"")</v>
      </c>
      <c r="BK557" t="str">
        <f t="shared" si="279"/>
        <v>=IF(SEPARATION_INSECURITY_training_input.xlsx!A464&lt;&gt;"",SEPARATION_INSECURITY_training_input.xlsx!A464,"")</v>
      </c>
      <c r="BL557" t="str">
        <f t="shared" si="279"/>
        <v>=IF(SUBMISSIVENESS_training_input.xlsx!A464&lt;&gt;"",SUBMISSIVENESS_training_input.xlsx!A464,"")</v>
      </c>
      <c r="BM557" t="str">
        <f t="shared" si="279"/>
        <v>=IF(SUSPICIOUSNESS_training_input.xlsx!A464&lt;&gt;"",SUSPICIOUSNESS_training_input.xlsx!A464,"")</v>
      </c>
      <c r="BN557" t="str">
        <f t="shared" si="279"/>
        <v>=IF(UNUSUAL_BELIEFS_training_input.xlsx!A464&lt;&gt;"",UNUSUAL_BELIEFS_training_input.xlsx!A464,"")</v>
      </c>
      <c r="BO557" t="str">
        <f t="shared" si="278"/>
        <v>=IF(WITHDRAWAL_training_input.xlsx!A464&lt;&gt;"",WITHDRAWAL_training_input.xlsx!A464,"")</v>
      </c>
      <c r="BP557" t="str">
        <f t="shared" si="278"/>
        <v>=IF(ACT_training_input.xlsx!A464&lt;&gt;"",ACT_training_input.xlsx!A464,"")</v>
      </c>
      <c r="BQ557" t="str">
        <f t="shared" si="278"/>
        <v>=IF(DSP_training_input.xlsx!A464&lt;&gt;"",DSP_training_input.xlsx!A464,"")</v>
      </c>
      <c r="BR557" t="str">
        <f t="shared" si="278"/>
        <v>=IF(PAG_training_input.xlsx!A464&lt;&gt;"",PAG_training_input.xlsx!A464,"")</v>
      </c>
      <c r="BS557" t="str">
        <f t="shared" si="278"/>
        <v>=IF(PRO_training_input.xlsx!A464&lt;&gt;"",PRO_training_input.xlsx!A464,"")</v>
      </c>
      <c r="BT557" t="str">
        <f t="shared" si="278"/>
        <v>=IF(SPL_training_input.xlsx!A464&lt;&gt;"",SPL_training_input.xlsx!A464,"")</v>
      </c>
      <c r="BU557" t="str">
        <f t="shared" si="278"/>
        <v>=IF(WDR_training_input.xlsx!A464&lt;&gt;"",WDR_training_input.xlsx!A464,"")</v>
      </c>
      <c r="BV557" t="str">
        <f t="shared" si="278"/>
        <v>=IF(CON_training_input.xlsx!A464&lt;&gt;"",CON_training_input.xlsx!A464,"")</v>
      </c>
      <c r="BW557" t="str">
        <f t="shared" si="278"/>
        <v>=IF(DSC_training_input.xlsx!A464&lt;&gt;"",DSC_training_input.xlsx!A464,"")</v>
      </c>
      <c r="BX557" t="str">
        <f t="shared" si="278"/>
        <v>=IF(FAN_training_input.xlsx!A464&lt;&gt;"",FAN_training_input.xlsx!A464,"")</v>
      </c>
      <c r="BY557" t="str">
        <f t="shared" si="278"/>
        <v>=IF(OMN_training_input.xlsx!A464&lt;&gt;"",OMN_training_input.xlsx!A464,"")</v>
      </c>
      <c r="BZ557" t="str">
        <f t="shared" si="278"/>
        <v>=IF(REP_training_input.xlsx!A464&lt;&gt;"",REP_training_input.xlsx!A464,"")</v>
      </c>
      <c r="CA557" t="str">
        <f t="shared" si="278"/>
        <v>=IF(SOM_training_input.xlsx!A464&lt;&gt;"",SOM_training_input.xlsx!A464,"")</v>
      </c>
      <c r="CB557" t="str">
        <f t="shared" si="278"/>
        <v>=IF(SUB_training_input.xlsx!A464&lt;&gt;"",SUB_training_input.xlsx!A464,"")</v>
      </c>
      <c r="CC557" t="str">
        <f t="shared" si="278"/>
        <v>=IF(UND_training_input.xlsx!A464&lt;&gt;"",UND_training_input.xlsx!A464,"")</v>
      </c>
      <c r="CD557" t="str">
        <f t="shared" si="278"/>
        <v>=IF(ALT_training_input.xlsx!A464&lt;&gt;"",ALT_training_input.xlsx!A464,"")</v>
      </c>
      <c r="CE557" t="str">
        <f t="shared" si="278"/>
        <v>=IF(HUM_training_input.xlsx!A464&lt;&gt;"",HUM_training_input.xlsx!A464,"")</v>
      </c>
      <c r="CF557" t="str">
        <f t="shared" si="278"/>
        <v>=IF(IDL_training_input.xlsx!A464&lt;&gt;"",IDL_training_input.xlsx!A464,"")</v>
      </c>
      <c r="CG557" t="str">
        <f t="shared" si="278"/>
        <v>=IF(RFM_training_input.xlsx!A464&lt;&gt;"",RFM_training_input.xlsx!A464,"")</v>
      </c>
      <c r="CH557" t="str">
        <f t="shared" si="278"/>
        <v>=IF(DN_training_input.xlsx!A464&lt;&gt;"",DN_training_input.xlsx!A464,"")</v>
      </c>
      <c r="CI557" t="str">
        <f t="shared" si="278"/>
        <v>=IF(INT_training_input.xlsx!A464&lt;&gt;"",INT_training_input.xlsx!A464,"")</v>
      </c>
      <c r="CJ557" t="str">
        <f t="shared" si="278"/>
        <v>=IF(SUP_training_input.xlsx!A464&lt;&gt;"",SUP_training_input.xlsx!A464,"")</v>
      </c>
      <c r="CK557" t="str">
        <f t="shared" si="278"/>
        <v>=IF(ANT_training_input.xlsx!A464&lt;&gt;"",ANT_training_input.xlsx!A464,"")</v>
      </c>
      <c r="CL557" t="str">
        <f t="shared" si="278"/>
        <v>=IF(ISO_training_input.xlsx!A464&lt;&gt;"",ISO_training_input.xlsx!A464,"")</v>
      </c>
    </row>
    <row r="558" spans="1:90">
      <c r="A558">
        <v>465</v>
      </c>
      <c r="B558" t="str">
        <f t="shared" si="271"/>
        <v>=IF(SUICIDE_training_input.xlsx!A465&lt;&gt;"",SUICIDE_training_input.xlsx!A465,"")</v>
      </c>
      <c r="C558" t="str">
        <f t="shared" si="279"/>
        <v>=IF(IQ_training_input.xlsx!A465&lt;&gt;"",IQ_training_input.xlsx!A465,"")</v>
      </c>
      <c r="D558" t="str">
        <f t="shared" si="279"/>
        <v>=IF(AMBIG_training_input.xlsx!A465&lt;&gt;"",AMBIG_training_input.xlsx!A465,"")</v>
      </c>
      <c r="E558" t="str">
        <f t="shared" si="279"/>
        <v>=IF(EGODYST_training_input.xlsx!A465&lt;&gt;"",EGODYST_training_input.xlsx!A465,"")</v>
      </c>
      <c r="F558" t="str">
        <f t="shared" si="279"/>
        <v>=IF(AUTISM_training_input.xlsx!A465&lt;&gt;"",AUTISM_training_input.xlsx!A465,"")</v>
      </c>
      <c r="G558" t="str">
        <f t="shared" si="279"/>
        <v>=IF(IDENTITY_training_input.xlsx!A465&lt;&gt;"",IDENTITY_training_input.xlsx!A465,"")</v>
      </c>
      <c r="H558" t="str">
        <f t="shared" si="279"/>
        <v>=IF(SELFDIR_training_input.xlsx!A465&lt;&gt;"",SELFDIR_training_input.xlsx!A465,"")</v>
      </c>
      <c r="I558" t="str">
        <f t="shared" si="279"/>
        <v>=IF(EMPATHY_training_input.xlsx!A465&lt;&gt;"",EMPATHY_training_input.xlsx!A465,"")</v>
      </c>
      <c r="J558" t="str">
        <f t="shared" si="279"/>
        <v>=IF(INTIMACY_training_input.xlsx!A465&lt;&gt;"",INTIMACY_training_input.xlsx!A465,"")</v>
      </c>
      <c r="K558" t="str">
        <f t="shared" si="279"/>
        <v>=IF(ACUTE_training_input.xlsx!A465&lt;&gt;"",ACUTE_training_input.xlsx!A465,"")</v>
      </c>
      <c r="L558" t="str">
        <f t="shared" si="279"/>
        <v>=IF(CHRONIC_training_input.xlsx!A465&lt;&gt;"",CHRONIC_training_input.xlsx!A465,"")</v>
      </c>
      <c r="M558" t="str">
        <f t="shared" si="279"/>
        <v>=IF(TRAUMA_PAST_training_input.xlsx!A465&lt;&gt;"",TRAUMA_PAST_training_input.xlsx!A465,"")</v>
      </c>
      <c r="N558" t="str">
        <f t="shared" si="279"/>
        <v>=IF(TRAUMA_PRESENT_training_input.xlsx!A465&lt;&gt;"",TRAUMA_PRESENT_training_input.xlsx!A465,"")</v>
      </c>
      <c r="O558" t="str">
        <f t="shared" si="279"/>
        <v>=IF(HOPE_training_input.xlsx!A465&lt;&gt;"",HOPE_training_input.xlsx!A465,"")</v>
      </c>
      <c r="P558" t="str">
        <f t="shared" si="279"/>
        <v>=IF(SELFAFFICACY_training_input.xlsx!A465&lt;&gt;"",SELFAFFICACY_training_input.xlsx!A465,"")</v>
      </c>
      <c r="Q558" t="str">
        <f t="shared" si="279"/>
        <v>=IF(SELFESTEEM_training_input.xlsx!A465&lt;&gt;"",SELFESTEEM_training_input.xlsx!A465,"")</v>
      </c>
      <c r="R558" t="str">
        <f t="shared" si="279"/>
        <v>=IF(WELLBEING_training_input.xlsx!A465&lt;&gt;"",WELLBEING_training_input.xlsx!A465,"")</v>
      </c>
      <c r="S558" t="str">
        <f t="shared" si="279"/>
        <v>=IF(HYPER_training_input.xlsx!A465&lt;&gt;"",HYPER_training_input.xlsx!A465,"")</v>
      </c>
      <c r="T558" t="str">
        <f t="shared" si="279"/>
        <v>=IF(AGGR_training_input.xlsx!A465&lt;&gt;"",AGGR_training_input.xlsx!A465,"")</v>
      </c>
      <c r="U558" t="str">
        <f t="shared" si="279"/>
        <v>=IF(COND_PR_training_input.xlsx!A465&lt;&gt;"",COND_PR_training_input.xlsx!A465,"")</v>
      </c>
      <c r="V558" t="str">
        <f t="shared" si="279"/>
        <v>=IF(ANXIE_training_input.xlsx!A465&lt;&gt;"",ANXIE_training_input.xlsx!A465,"")</v>
      </c>
      <c r="W558" t="str">
        <f t="shared" si="279"/>
        <v>=IF(DEPR_training_input.xlsx!A465&lt;&gt;"",DEPR_training_input.xlsx!A465,"")</v>
      </c>
      <c r="X558" t="str">
        <f t="shared" si="279"/>
        <v>=IF(SOMAT_training_input.xlsx!A465&lt;&gt;"",SOMAT_training_input.xlsx!A465,"")</v>
      </c>
      <c r="Y558" t="str">
        <f t="shared" si="279"/>
        <v>=IF(ATYPI_training_input.xlsx!A465&lt;&gt;"",ATYPI_training_input.xlsx!A465,"")</v>
      </c>
      <c r="Z558" t="str">
        <f t="shared" si="279"/>
        <v>=IF(WITHD_training_input.xlsx!A465&lt;&gt;"",WITHD_training_input.xlsx!A465,"")</v>
      </c>
      <c r="AA558" t="str">
        <f t="shared" si="279"/>
        <v>=IF(ATTE_PR_training_input.xlsx!A465&lt;&gt;"",ATTE_PR_training_input.xlsx!A465,"")</v>
      </c>
      <c r="AB558" t="str">
        <f t="shared" si="279"/>
        <v>=IF(ANG_CONT_training_input.xlsx!A465&lt;&gt;"",ANG_CONT_training_input.xlsx!A465,"")</v>
      </c>
      <c r="AC558" t="str">
        <f t="shared" si="279"/>
        <v>=IF(DEV_SOC_DIS_training_input.xlsx!A465&lt;&gt;"",DEV_SOC_DIS_training_input.xlsx!A465,"")</v>
      </c>
      <c r="AD558" t="str">
        <f t="shared" si="279"/>
        <v>=IF(BULLY_training_input.xlsx!A465&lt;&gt;"",BULLY_training_input.xlsx!A465,"")</v>
      </c>
      <c r="AE558" t="str">
        <f t="shared" si="279"/>
        <v>=IF(EMOT_SELF_C_training_input.xlsx!A465&lt;&gt;"",EMOT_SELF_C_training_input.xlsx!A465,"")</v>
      </c>
      <c r="AF558" t="str">
        <f t="shared" si="279"/>
        <v>=IF(EXE_FUN_training_input.xlsx!A465&lt;&gt;"",EXE_FUN_training_input.xlsx!A465,"")</v>
      </c>
      <c r="AG558" t="str">
        <f t="shared" si="279"/>
        <v>=IF(MANIA_training_input.xlsx!A465&lt;&gt;"",MANIA_training_input.xlsx!A465,"")</v>
      </c>
      <c r="AH558" t="str">
        <f t="shared" si="279"/>
        <v>=IF(NEG_EMOT_training_input.xlsx!A465&lt;&gt;"",NEG_EMOT_training_input.xlsx!A465,"")</v>
      </c>
      <c r="AI558" t="str">
        <f t="shared" si="279"/>
        <v>=IF(ADAPT_training_input.xlsx!A465&lt;&gt;"",ADAPT_training_input.xlsx!A465,"")</v>
      </c>
      <c r="AJ558" t="str">
        <f t="shared" si="279"/>
        <v>=IF(SOC_SK_training_input.xlsx!A465&lt;&gt;"",SOC_SK_training_input.xlsx!A465,"")</v>
      </c>
      <c r="AK558" t="str">
        <f t="shared" si="279"/>
        <v>=IF(LEAD_training_input.xlsx!A465&lt;&gt;"",LEAD_training_input.xlsx!A465,"")</v>
      </c>
      <c r="AL558" t="str">
        <f t="shared" si="279"/>
        <v>=IF(ACT_DAIL_training_input.xlsx!A465&lt;&gt;"",ACT_DAIL_training_input.xlsx!A465,"")</v>
      </c>
      <c r="AM558" t="str">
        <f t="shared" si="279"/>
        <v>=IF(FUN_COM_training_input.xlsx!A465&lt;&gt;"",FUN_COM_training_input.xlsx!A465,"")</v>
      </c>
      <c r="AN558" t="str">
        <f t="shared" si="279"/>
        <v>=IF(RESILI_training_input.xlsx!A465&lt;&gt;"",RESILI_training_input.xlsx!A465,"")</v>
      </c>
      <c r="AO558" t="str">
        <f t="shared" si="279"/>
        <v>=IF(SEL_training_input.xlsx!A465&lt;&gt;"",SEL_training_input.xlsx!A465,"")</v>
      </c>
      <c r="AP558" t="str">
        <f t="shared" si="279"/>
        <v>=IF(SEV_training_input.xlsx!A465&lt;&gt;"",SEV_training_input.xlsx!A465,"")</v>
      </c>
      <c r="AQ558" t="str">
        <f t="shared" si="279"/>
        <v>=IF(ANHEDONIA_training_input.xlsx!A465&lt;&gt;"",ANHEDONIA_training_input.xlsx!A465,"")</v>
      </c>
      <c r="AR558" t="str">
        <f t="shared" si="279"/>
        <v>=IF(ANXIOUSNESS_training_input.xlsx!A465&lt;&gt;"",ANXIOUSNESS_training_input.xlsx!A465,"")</v>
      </c>
      <c r="AS558" t="str">
        <f t="shared" si="279"/>
        <v>=IF(ATTENTION_SEEKING_training_input.xlsx!A465&lt;&gt;"",ATTENTION_SEEKING_training_input.xlsx!A465,"")</v>
      </c>
      <c r="AT558" t="str">
        <f t="shared" si="279"/>
        <v>=IF(CALLOUSNESS_training_input.xlsx!A465&lt;&gt;"",CALLOUSNESS_training_input.xlsx!A465,"")</v>
      </c>
      <c r="AU558" t="str">
        <f t="shared" si="279"/>
        <v>=IF(DECEITFULNESS_training_input.xlsx!A465&lt;&gt;"",DECEITFULNESS_training_input.xlsx!A465,"")</v>
      </c>
      <c r="AV558" t="str">
        <f t="shared" si="279"/>
        <v>=IF(DEPRESSIVITY_training_input.xlsx!A465&lt;&gt;"",DEPRESSIVITY_training_input.xlsx!A465,"")</v>
      </c>
      <c r="AW558" t="str">
        <f t="shared" si="279"/>
        <v>=IF(DISTRACTIBILITY_training_input.xlsx!A465&lt;&gt;"",DISTRACTIBILITY_training_input.xlsx!A465,"")</v>
      </c>
      <c r="AX558" t="str">
        <f t="shared" si="279"/>
        <v>=IF(ECCENTRICITY_training_input.xlsx!A465&lt;&gt;"",ECCENTRICITY_training_input.xlsx!A465,"")</v>
      </c>
      <c r="AY558" t="str">
        <f t="shared" si="279"/>
        <v>=IF(EMOTIONAL_LABILITY_training_input.xlsx!A465&lt;&gt;"",EMOTIONAL_LABILITY_training_input.xlsx!A465,"")</v>
      </c>
      <c r="AZ558" t="str">
        <f t="shared" si="279"/>
        <v>=IF(GRANDIOSITY_training_input.xlsx!A465&lt;&gt;"",GRANDIOSITY_training_input.xlsx!A465,"")</v>
      </c>
      <c r="BA558" t="str">
        <f t="shared" si="279"/>
        <v>=IF(HOSTILITY_training_input.xlsx!A465&lt;&gt;"",HOSTILITY_training_input.xlsx!A465,"")</v>
      </c>
      <c r="BB558" t="str">
        <f t="shared" si="279"/>
        <v>=IF(IMPULSIVITY_training_input.xlsx!A465&lt;&gt;"",IMPULSIVITY_training_input.xlsx!A465,"")</v>
      </c>
      <c r="BC558" t="str">
        <f t="shared" si="279"/>
        <v>=IF(INTIMACY_AVOIDANCE_training_input.xlsx!A465&lt;&gt;"",INTIMACY_AVOIDANCE_training_input.xlsx!A465,"")</v>
      </c>
      <c r="BD558" t="str">
        <f t="shared" si="279"/>
        <v>=IF(IRRESPONSIBILITY_training_input.xlsx!A465&lt;&gt;"",IRRESPONSIBILITY_training_input.xlsx!A465,"")</v>
      </c>
      <c r="BE558" t="str">
        <f t="shared" si="279"/>
        <v>=IF(MANIPULATIVENESS_training_input.xlsx!A465&lt;&gt;"",MANIPULATIVENESS_training_input.xlsx!A465,"")</v>
      </c>
      <c r="BF558" t="str">
        <f t="shared" si="279"/>
        <v>=IF(PERCEPTUAL_DYSREGULATION_training_input.xlsx!A465&lt;&gt;"",PERCEPTUAL_DYSREGULATION_training_input.xlsx!A465,"")</v>
      </c>
      <c r="BG558" t="str">
        <f t="shared" si="279"/>
        <v>=IF(PERSEVERATION_training_input.xlsx!A465&lt;&gt;"",PERSEVERATION_training_input.xlsx!A465,"")</v>
      </c>
      <c r="BH558" t="str">
        <f t="shared" si="279"/>
        <v>=IF(RESTRICTED_AFFECTIVITY_training_input.xlsx!A465&lt;&gt;"",RESTRICTED_AFFECTIVITY_training_input.xlsx!A465,"")</v>
      </c>
      <c r="BI558" t="str">
        <f t="shared" si="279"/>
        <v>=IF(RIGID_PERFECTIONISM_training_input.xlsx!A465&lt;&gt;"",RIGID_PERFECTIONISM_training_input.xlsx!A465,"")</v>
      </c>
      <c r="BJ558" t="str">
        <f t="shared" si="279"/>
        <v>=IF(RISK_TAKING_training_input.xlsx!A465&lt;&gt;"",RISK_TAKING_training_input.xlsx!A465,"")</v>
      </c>
      <c r="BK558" t="str">
        <f t="shared" si="279"/>
        <v>=IF(SEPARATION_INSECURITY_training_input.xlsx!A465&lt;&gt;"",SEPARATION_INSECURITY_training_input.xlsx!A465,"")</v>
      </c>
      <c r="BL558" t="str">
        <f t="shared" si="279"/>
        <v>=IF(SUBMISSIVENESS_training_input.xlsx!A465&lt;&gt;"",SUBMISSIVENESS_training_input.xlsx!A465,"")</v>
      </c>
      <c r="BM558" t="str">
        <f t="shared" si="279"/>
        <v>=IF(SUSPICIOUSNESS_training_input.xlsx!A465&lt;&gt;"",SUSPICIOUSNESS_training_input.xlsx!A465,"")</v>
      </c>
      <c r="BN558" t="str">
        <f t="shared" si="279"/>
        <v>=IF(UNUSUAL_BELIEFS_training_input.xlsx!A465&lt;&gt;"",UNUSUAL_BELIEFS_training_input.xlsx!A465,"")</v>
      </c>
      <c r="BO558" t="str">
        <f t="shared" si="278"/>
        <v>=IF(WITHDRAWAL_training_input.xlsx!A465&lt;&gt;"",WITHDRAWAL_training_input.xlsx!A465,"")</v>
      </c>
      <c r="BP558" t="str">
        <f t="shared" si="278"/>
        <v>=IF(ACT_training_input.xlsx!A465&lt;&gt;"",ACT_training_input.xlsx!A465,"")</v>
      </c>
      <c r="BQ558" t="str">
        <f t="shared" si="278"/>
        <v>=IF(DSP_training_input.xlsx!A465&lt;&gt;"",DSP_training_input.xlsx!A465,"")</v>
      </c>
      <c r="BR558" t="str">
        <f t="shared" si="278"/>
        <v>=IF(PAG_training_input.xlsx!A465&lt;&gt;"",PAG_training_input.xlsx!A465,"")</v>
      </c>
      <c r="BS558" t="str">
        <f t="shared" si="278"/>
        <v>=IF(PRO_training_input.xlsx!A465&lt;&gt;"",PRO_training_input.xlsx!A465,"")</v>
      </c>
      <c r="BT558" t="str">
        <f t="shared" si="278"/>
        <v>=IF(SPL_training_input.xlsx!A465&lt;&gt;"",SPL_training_input.xlsx!A465,"")</v>
      </c>
      <c r="BU558" t="str">
        <f t="shared" si="278"/>
        <v>=IF(WDR_training_input.xlsx!A465&lt;&gt;"",WDR_training_input.xlsx!A465,"")</v>
      </c>
      <c r="BV558" t="str">
        <f t="shared" si="278"/>
        <v>=IF(CON_training_input.xlsx!A465&lt;&gt;"",CON_training_input.xlsx!A465,"")</v>
      </c>
      <c r="BW558" t="str">
        <f t="shared" si="278"/>
        <v>=IF(DSC_training_input.xlsx!A465&lt;&gt;"",DSC_training_input.xlsx!A465,"")</v>
      </c>
      <c r="BX558" t="str">
        <f t="shared" si="278"/>
        <v>=IF(FAN_training_input.xlsx!A465&lt;&gt;"",FAN_training_input.xlsx!A465,"")</v>
      </c>
      <c r="BY558" t="str">
        <f t="shared" si="278"/>
        <v>=IF(OMN_training_input.xlsx!A465&lt;&gt;"",OMN_training_input.xlsx!A465,"")</v>
      </c>
      <c r="BZ558" t="str">
        <f t="shared" si="278"/>
        <v>=IF(REP_training_input.xlsx!A465&lt;&gt;"",REP_training_input.xlsx!A465,"")</v>
      </c>
      <c r="CA558" t="str">
        <f t="shared" si="278"/>
        <v>=IF(SOM_training_input.xlsx!A465&lt;&gt;"",SOM_training_input.xlsx!A465,"")</v>
      </c>
      <c r="CB558" t="str">
        <f t="shared" si="278"/>
        <v>=IF(SUB_training_input.xlsx!A465&lt;&gt;"",SUB_training_input.xlsx!A465,"")</v>
      </c>
      <c r="CC558" t="str">
        <f t="shared" si="278"/>
        <v>=IF(UND_training_input.xlsx!A465&lt;&gt;"",UND_training_input.xlsx!A465,"")</v>
      </c>
      <c r="CD558" t="str">
        <f t="shared" si="278"/>
        <v>=IF(ALT_training_input.xlsx!A465&lt;&gt;"",ALT_training_input.xlsx!A465,"")</v>
      </c>
      <c r="CE558" t="str">
        <f t="shared" si="278"/>
        <v>=IF(HUM_training_input.xlsx!A465&lt;&gt;"",HUM_training_input.xlsx!A465,"")</v>
      </c>
      <c r="CF558" t="str">
        <f t="shared" si="278"/>
        <v>=IF(IDL_training_input.xlsx!A465&lt;&gt;"",IDL_training_input.xlsx!A465,"")</v>
      </c>
      <c r="CG558" t="str">
        <f t="shared" si="278"/>
        <v>=IF(RFM_training_input.xlsx!A465&lt;&gt;"",RFM_training_input.xlsx!A465,"")</v>
      </c>
      <c r="CH558" t="str">
        <f t="shared" si="278"/>
        <v>=IF(DN_training_input.xlsx!A465&lt;&gt;"",DN_training_input.xlsx!A465,"")</v>
      </c>
      <c r="CI558" t="str">
        <f t="shared" si="278"/>
        <v>=IF(INT_training_input.xlsx!A465&lt;&gt;"",INT_training_input.xlsx!A465,"")</v>
      </c>
      <c r="CJ558" t="str">
        <f t="shared" si="278"/>
        <v>=IF(SUP_training_input.xlsx!A465&lt;&gt;"",SUP_training_input.xlsx!A465,"")</v>
      </c>
      <c r="CK558" t="str">
        <f t="shared" si="278"/>
        <v>=IF(ANT_training_input.xlsx!A465&lt;&gt;"",ANT_training_input.xlsx!A465,"")</v>
      </c>
      <c r="CL558" t="str">
        <f t="shared" si="278"/>
        <v>=IF(ISO_training_input.xlsx!A465&lt;&gt;"",ISO_training_input.xlsx!A465,"")</v>
      </c>
    </row>
    <row r="559" spans="1:90">
      <c r="A559">
        <v>466</v>
      </c>
      <c r="B559" t="str">
        <f t="shared" si="271"/>
        <v>=IF(SUICIDE_training_input.xlsx!A466&lt;&gt;"",SUICIDE_training_input.xlsx!A466,"")</v>
      </c>
      <c r="C559" t="str">
        <f t="shared" si="279"/>
        <v>=IF(IQ_training_input.xlsx!A466&lt;&gt;"",IQ_training_input.xlsx!A466,"")</v>
      </c>
      <c r="D559" t="str">
        <f t="shared" si="279"/>
        <v>=IF(AMBIG_training_input.xlsx!A466&lt;&gt;"",AMBIG_training_input.xlsx!A466,"")</v>
      </c>
      <c r="E559" t="str">
        <f t="shared" si="279"/>
        <v>=IF(EGODYST_training_input.xlsx!A466&lt;&gt;"",EGODYST_training_input.xlsx!A466,"")</v>
      </c>
      <c r="F559" t="str">
        <f t="shared" si="279"/>
        <v>=IF(AUTISM_training_input.xlsx!A466&lt;&gt;"",AUTISM_training_input.xlsx!A466,"")</v>
      </c>
      <c r="G559" t="str">
        <f t="shared" si="279"/>
        <v>=IF(IDENTITY_training_input.xlsx!A466&lt;&gt;"",IDENTITY_training_input.xlsx!A466,"")</v>
      </c>
      <c r="H559" t="str">
        <f t="shared" si="279"/>
        <v>=IF(SELFDIR_training_input.xlsx!A466&lt;&gt;"",SELFDIR_training_input.xlsx!A466,"")</v>
      </c>
      <c r="I559" t="str">
        <f t="shared" si="279"/>
        <v>=IF(EMPATHY_training_input.xlsx!A466&lt;&gt;"",EMPATHY_training_input.xlsx!A466,"")</v>
      </c>
      <c r="J559" t="str">
        <f t="shared" si="279"/>
        <v>=IF(INTIMACY_training_input.xlsx!A466&lt;&gt;"",INTIMACY_training_input.xlsx!A466,"")</v>
      </c>
      <c r="K559" t="str">
        <f t="shared" si="279"/>
        <v>=IF(ACUTE_training_input.xlsx!A466&lt;&gt;"",ACUTE_training_input.xlsx!A466,"")</v>
      </c>
      <c r="L559" t="str">
        <f t="shared" si="279"/>
        <v>=IF(CHRONIC_training_input.xlsx!A466&lt;&gt;"",CHRONIC_training_input.xlsx!A466,"")</v>
      </c>
      <c r="M559" t="str">
        <f t="shared" si="279"/>
        <v>=IF(TRAUMA_PAST_training_input.xlsx!A466&lt;&gt;"",TRAUMA_PAST_training_input.xlsx!A466,"")</v>
      </c>
      <c r="N559" t="str">
        <f t="shared" si="279"/>
        <v>=IF(TRAUMA_PRESENT_training_input.xlsx!A466&lt;&gt;"",TRAUMA_PRESENT_training_input.xlsx!A466,"")</v>
      </c>
      <c r="O559" t="str">
        <f t="shared" si="279"/>
        <v>=IF(HOPE_training_input.xlsx!A466&lt;&gt;"",HOPE_training_input.xlsx!A466,"")</v>
      </c>
      <c r="P559" t="str">
        <f t="shared" si="279"/>
        <v>=IF(SELFAFFICACY_training_input.xlsx!A466&lt;&gt;"",SELFAFFICACY_training_input.xlsx!A466,"")</v>
      </c>
      <c r="Q559" t="str">
        <f t="shared" si="279"/>
        <v>=IF(SELFESTEEM_training_input.xlsx!A466&lt;&gt;"",SELFESTEEM_training_input.xlsx!A466,"")</v>
      </c>
      <c r="R559" t="str">
        <f t="shared" si="279"/>
        <v>=IF(WELLBEING_training_input.xlsx!A466&lt;&gt;"",WELLBEING_training_input.xlsx!A466,"")</v>
      </c>
      <c r="S559" t="str">
        <f t="shared" si="279"/>
        <v>=IF(HYPER_training_input.xlsx!A466&lt;&gt;"",HYPER_training_input.xlsx!A466,"")</v>
      </c>
      <c r="T559" t="str">
        <f t="shared" si="279"/>
        <v>=IF(AGGR_training_input.xlsx!A466&lt;&gt;"",AGGR_training_input.xlsx!A466,"")</v>
      </c>
      <c r="U559" t="str">
        <f t="shared" si="279"/>
        <v>=IF(COND_PR_training_input.xlsx!A466&lt;&gt;"",COND_PR_training_input.xlsx!A466,"")</v>
      </c>
      <c r="V559" t="str">
        <f t="shared" si="279"/>
        <v>=IF(ANXIE_training_input.xlsx!A466&lt;&gt;"",ANXIE_training_input.xlsx!A466,"")</v>
      </c>
      <c r="W559" t="str">
        <f t="shared" si="279"/>
        <v>=IF(DEPR_training_input.xlsx!A466&lt;&gt;"",DEPR_training_input.xlsx!A466,"")</v>
      </c>
      <c r="X559" t="str">
        <f t="shared" si="279"/>
        <v>=IF(SOMAT_training_input.xlsx!A466&lt;&gt;"",SOMAT_training_input.xlsx!A466,"")</v>
      </c>
      <c r="Y559" t="str">
        <f t="shared" si="279"/>
        <v>=IF(ATYPI_training_input.xlsx!A466&lt;&gt;"",ATYPI_training_input.xlsx!A466,"")</v>
      </c>
      <c r="Z559" t="str">
        <f t="shared" si="279"/>
        <v>=IF(WITHD_training_input.xlsx!A466&lt;&gt;"",WITHD_training_input.xlsx!A466,"")</v>
      </c>
      <c r="AA559" t="str">
        <f t="shared" si="279"/>
        <v>=IF(ATTE_PR_training_input.xlsx!A466&lt;&gt;"",ATTE_PR_training_input.xlsx!A466,"")</v>
      </c>
      <c r="AB559" t="str">
        <f t="shared" si="279"/>
        <v>=IF(ANG_CONT_training_input.xlsx!A466&lt;&gt;"",ANG_CONT_training_input.xlsx!A466,"")</v>
      </c>
      <c r="AC559" t="str">
        <f t="shared" si="279"/>
        <v>=IF(DEV_SOC_DIS_training_input.xlsx!A466&lt;&gt;"",DEV_SOC_DIS_training_input.xlsx!A466,"")</v>
      </c>
      <c r="AD559" t="str">
        <f t="shared" si="279"/>
        <v>=IF(BULLY_training_input.xlsx!A466&lt;&gt;"",BULLY_training_input.xlsx!A466,"")</v>
      </c>
      <c r="AE559" t="str">
        <f t="shared" si="279"/>
        <v>=IF(EMOT_SELF_C_training_input.xlsx!A466&lt;&gt;"",EMOT_SELF_C_training_input.xlsx!A466,"")</v>
      </c>
      <c r="AF559" t="str">
        <f t="shared" si="279"/>
        <v>=IF(EXE_FUN_training_input.xlsx!A466&lt;&gt;"",EXE_FUN_training_input.xlsx!A466,"")</v>
      </c>
      <c r="AG559" t="str">
        <f t="shared" si="279"/>
        <v>=IF(MANIA_training_input.xlsx!A466&lt;&gt;"",MANIA_training_input.xlsx!A466,"")</v>
      </c>
      <c r="AH559" t="str">
        <f t="shared" si="279"/>
        <v>=IF(NEG_EMOT_training_input.xlsx!A466&lt;&gt;"",NEG_EMOT_training_input.xlsx!A466,"")</v>
      </c>
      <c r="AI559" t="str">
        <f t="shared" si="279"/>
        <v>=IF(ADAPT_training_input.xlsx!A466&lt;&gt;"",ADAPT_training_input.xlsx!A466,"")</v>
      </c>
      <c r="AJ559" t="str">
        <f t="shared" si="279"/>
        <v>=IF(SOC_SK_training_input.xlsx!A466&lt;&gt;"",SOC_SK_training_input.xlsx!A466,"")</v>
      </c>
      <c r="AK559" t="str">
        <f t="shared" si="279"/>
        <v>=IF(LEAD_training_input.xlsx!A466&lt;&gt;"",LEAD_training_input.xlsx!A466,"")</v>
      </c>
      <c r="AL559" t="str">
        <f t="shared" si="279"/>
        <v>=IF(ACT_DAIL_training_input.xlsx!A466&lt;&gt;"",ACT_DAIL_training_input.xlsx!A466,"")</v>
      </c>
      <c r="AM559" t="str">
        <f t="shared" si="279"/>
        <v>=IF(FUN_COM_training_input.xlsx!A466&lt;&gt;"",FUN_COM_training_input.xlsx!A466,"")</v>
      </c>
      <c r="AN559" t="str">
        <f t="shared" si="279"/>
        <v>=IF(RESILI_training_input.xlsx!A466&lt;&gt;"",RESILI_training_input.xlsx!A466,"")</v>
      </c>
      <c r="AO559" t="str">
        <f t="shared" si="279"/>
        <v>=IF(SEL_training_input.xlsx!A466&lt;&gt;"",SEL_training_input.xlsx!A466,"")</v>
      </c>
      <c r="AP559" t="str">
        <f t="shared" si="279"/>
        <v>=IF(SEV_training_input.xlsx!A466&lt;&gt;"",SEV_training_input.xlsx!A466,"")</v>
      </c>
      <c r="AQ559" t="str">
        <f t="shared" si="279"/>
        <v>=IF(ANHEDONIA_training_input.xlsx!A466&lt;&gt;"",ANHEDONIA_training_input.xlsx!A466,"")</v>
      </c>
      <c r="AR559" t="str">
        <f t="shared" si="279"/>
        <v>=IF(ANXIOUSNESS_training_input.xlsx!A466&lt;&gt;"",ANXIOUSNESS_training_input.xlsx!A466,"")</v>
      </c>
      <c r="AS559" t="str">
        <f t="shared" si="279"/>
        <v>=IF(ATTENTION_SEEKING_training_input.xlsx!A466&lt;&gt;"",ATTENTION_SEEKING_training_input.xlsx!A466,"")</v>
      </c>
      <c r="AT559" t="str">
        <f t="shared" si="279"/>
        <v>=IF(CALLOUSNESS_training_input.xlsx!A466&lt;&gt;"",CALLOUSNESS_training_input.xlsx!A466,"")</v>
      </c>
      <c r="AU559" t="str">
        <f t="shared" si="279"/>
        <v>=IF(DECEITFULNESS_training_input.xlsx!A466&lt;&gt;"",DECEITFULNESS_training_input.xlsx!A466,"")</v>
      </c>
      <c r="AV559" t="str">
        <f t="shared" si="279"/>
        <v>=IF(DEPRESSIVITY_training_input.xlsx!A466&lt;&gt;"",DEPRESSIVITY_training_input.xlsx!A466,"")</v>
      </c>
      <c r="AW559" t="str">
        <f t="shared" si="279"/>
        <v>=IF(DISTRACTIBILITY_training_input.xlsx!A466&lt;&gt;"",DISTRACTIBILITY_training_input.xlsx!A466,"")</v>
      </c>
      <c r="AX559" t="str">
        <f t="shared" si="279"/>
        <v>=IF(ECCENTRICITY_training_input.xlsx!A466&lt;&gt;"",ECCENTRICITY_training_input.xlsx!A466,"")</v>
      </c>
      <c r="AY559" t="str">
        <f t="shared" si="279"/>
        <v>=IF(EMOTIONAL_LABILITY_training_input.xlsx!A466&lt;&gt;"",EMOTIONAL_LABILITY_training_input.xlsx!A466,"")</v>
      </c>
      <c r="AZ559" t="str">
        <f t="shared" si="279"/>
        <v>=IF(GRANDIOSITY_training_input.xlsx!A466&lt;&gt;"",GRANDIOSITY_training_input.xlsx!A466,"")</v>
      </c>
      <c r="BA559" t="str">
        <f t="shared" si="279"/>
        <v>=IF(HOSTILITY_training_input.xlsx!A466&lt;&gt;"",HOSTILITY_training_input.xlsx!A466,"")</v>
      </c>
      <c r="BB559" t="str">
        <f t="shared" si="279"/>
        <v>=IF(IMPULSIVITY_training_input.xlsx!A466&lt;&gt;"",IMPULSIVITY_training_input.xlsx!A466,"")</v>
      </c>
      <c r="BC559" t="str">
        <f t="shared" si="279"/>
        <v>=IF(INTIMACY_AVOIDANCE_training_input.xlsx!A466&lt;&gt;"",INTIMACY_AVOIDANCE_training_input.xlsx!A466,"")</v>
      </c>
      <c r="BD559" t="str">
        <f t="shared" si="279"/>
        <v>=IF(IRRESPONSIBILITY_training_input.xlsx!A466&lt;&gt;"",IRRESPONSIBILITY_training_input.xlsx!A466,"")</v>
      </c>
      <c r="BE559" t="str">
        <f t="shared" si="279"/>
        <v>=IF(MANIPULATIVENESS_training_input.xlsx!A466&lt;&gt;"",MANIPULATIVENESS_training_input.xlsx!A466,"")</v>
      </c>
      <c r="BF559" t="str">
        <f t="shared" si="279"/>
        <v>=IF(PERCEPTUAL_DYSREGULATION_training_input.xlsx!A466&lt;&gt;"",PERCEPTUAL_DYSREGULATION_training_input.xlsx!A466,"")</v>
      </c>
      <c r="BG559" t="str">
        <f t="shared" si="279"/>
        <v>=IF(PERSEVERATION_training_input.xlsx!A466&lt;&gt;"",PERSEVERATION_training_input.xlsx!A466,"")</v>
      </c>
      <c r="BH559" t="str">
        <f t="shared" si="279"/>
        <v>=IF(RESTRICTED_AFFECTIVITY_training_input.xlsx!A466&lt;&gt;"",RESTRICTED_AFFECTIVITY_training_input.xlsx!A466,"")</v>
      </c>
      <c r="BI559" t="str">
        <f t="shared" si="279"/>
        <v>=IF(RIGID_PERFECTIONISM_training_input.xlsx!A466&lt;&gt;"",RIGID_PERFECTIONISM_training_input.xlsx!A466,"")</v>
      </c>
      <c r="BJ559" t="str">
        <f t="shared" si="279"/>
        <v>=IF(RISK_TAKING_training_input.xlsx!A466&lt;&gt;"",RISK_TAKING_training_input.xlsx!A466,"")</v>
      </c>
      <c r="BK559" t="str">
        <f t="shared" si="279"/>
        <v>=IF(SEPARATION_INSECURITY_training_input.xlsx!A466&lt;&gt;"",SEPARATION_INSECURITY_training_input.xlsx!A466,"")</v>
      </c>
      <c r="BL559" t="str">
        <f t="shared" si="279"/>
        <v>=IF(SUBMISSIVENESS_training_input.xlsx!A466&lt;&gt;"",SUBMISSIVENESS_training_input.xlsx!A466,"")</v>
      </c>
      <c r="BM559" t="str">
        <f t="shared" si="279"/>
        <v>=IF(SUSPICIOUSNESS_training_input.xlsx!A466&lt;&gt;"",SUSPICIOUSNESS_training_input.xlsx!A466,"")</v>
      </c>
      <c r="BN559" t="str">
        <f t="shared" si="279"/>
        <v>=IF(UNUSUAL_BELIEFS_training_input.xlsx!A466&lt;&gt;"",UNUSUAL_BELIEFS_training_input.xlsx!A466,"")</v>
      </c>
      <c r="BO559" t="str">
        <f t="shared" si="278"/>
        <v>=IF(WITHDRAWAL_training_input.xlsx!A466&lt;&gt;"",WITHDRAWAL_training_input.xlsx!A466,"")</v>
      </c>
      <c r="BP559" t="str">
        <f t="shared" si="278"/>
        <v>=IF(ACT_training_input.xlsx!A466&lt;&gt;"",ACT_training_input.xlsx!A466,"")</v>
      </c>
      <c r="BQ559" t="str">
        <f t="shared" si="278"/>
        <v>=IF(DSP_training_input.xlsx!A466&lt;&gt;"",DSP_training_input.xlsx!A466,"")</v>
      </c>
      <c r="BR559" t="str">
        <f t="shared" si="278"/>
        <v>=IF(PAG_training_input.xlsx!A466&lt;&gt;"",PAG_training_input.xlsx!A466,"")</v>
      </c>
      <c r="BS559" t="str">
        <f t="shared" si="278"/>
        <v>=IF(PRO_training_input.xlsx!A466&lt;&gt;"",PRO_training_input.xlsx!A466,"")</v>
      </c>
      <c r="BT559" t="str">
        <f t="shared" si="278"/>
        <v>=IF(SPL_training_input.xlsx!A466&lt;&gt;"",SPL_training_input.xlsx!A466,"")</v>
      </c>
      <c r="BU559" t="str">
        <f t="shared" si="278"/>
        <v>=IF(WDR_training_input.xlsx!A466&lt;&gt;"",WDR_training_input.xlsx!A466,"")</v>
      </c>
      <c r="BV559" t="str">
        <f t="shared" si="278"/>
        <v>=IF(CON_training_input.xlsx!A466&lt;&gt;"",CON_training_input.xlsx!A466,"")</v>
      </c>
      <c r="BW559" t="str">
        <f t="shared" si="278"/>
        <v>=IF(DSC_training_input.xlsx!A466&lt;&gt;"",DSC_training_input.xlsx!A466,"")</v>
      </c>
      <c r="BX559" t="str">
        <f t="shared" si="278"/>
        <v>=IF(FAN_training_input.xlsx!A466&lt;&gt;"",FAN_training_input.xlsx!A466,"")</v>
      </c>
      <c r="BY559" t="str">
        <f t="shared" si="278"/>
        <v>=IF(OMN_training_input.xlsx!A466&lt;&gt;"",OMN_training_input.xlsx!A466,"")</v>
      </c>
      <c r="BZ559" t="str">
        <f t="shared" si="278"/>
        <v>=IF(REP_training_input.xlsx!A466&lt;&gt;"",REP_training_input.xlsx!A466,"")</v>
      </c>
      <c r="CA559" t="str">
        <f t="shared" si="278"/>
        <v>=IF(SOM_training_input.xlsx!A466&lt;&gt;"",SOM_training_input.xlsx!A466,"")</v>
      </c>
      <c r="CB559" t="str">
        <f t="shared" si="278"/>
        <v>=IF(SUB_training_input.xlsx!A466&lt;&gt;"",SUB_training_input.xlsx!A466,"")</v>
      </c>
      <c r="CC559" t="str">
        <f t="shared" si="278"/>
        <v>=IF(UND_training_input.xlsx!A466&lt;&gt;"",UND_training_input.xlsx!A466,"")</v>
      </c>
      <c r="CD559" t="str">
        <f t="shared" si="278"/>
        <v>=IF(ALT_training_input.xlsx!A466&lt;&gt;"",ALT_training_input.xlsx!A466,"")</v>
      </c>
      <c r="CE559" t="str">
        <f t="shared" si="278"/>
        <v>=IF(HUM_training_input.xlsx!A466&lt;&gt;"",HUM_training_input.xlsx!A466,"")</v>
      </c>
      <c r="CF559" t="str">
        <f t="shared" si="278"/>
        <v>=IF(IDL_training_input.xlsx!A466&lt;&gt;"",IDL_training_input.xlsx!A466,"")</v>
      </c>
      <c r="CG559" t="str">
        <f t="shared" si="278"/>
        <v>=IF(RFM_training_input.xlsx!A466&lt;&gt;"",RFM_training_input.xlsx!A466,"")</v>
      </c>
      <c r="CH559" t="str">
        <f t="shared" si="278"/>
        <v>=IF(DN_training_input.xlsx!A466&lt;&gt;"",DN_training_input.xlsx!A466,"")</v>
      </c>
      <c r="CI559" t="str">
        <f t="shared" si="278"/>
        <v>=IF(INT_training_input.xlsx!A466&lt;&gt;"",INT_training_input.xlsx!A466,"")</v>
      </c>
      <c r="CJ559" t="str">
        <f t="shared" si="278"/>
        <v>=IF(SUP_training_input.xlsx!A466&lt;&gt;"",SUP_training_input.xlsx!A466,"")</v>
      </c>
      <c r="CK559" t="str">
        <f t="shared" si="278"/>
        <v>=IF(ANT_training_input.xlsx!A466&lt;&gt;"",ANT_training_input.xlsx!A466,"")</v>
      </c>
      <c r="CL559" t="str">
        <f t="shared" si="278"/>
        <v>=IF(ISO_training_input.xlsx!A466&lt;&gt;"",ISO_training_input.xlsx!A466,"")</v>
      </c>
    </row>
    <row r="560" spans="1:90">
      <c r="A560">
        <v>467</v>
      </c>
      <c r="B560" t="str">
        <f t="shared" si="271"/>
        <v>=IF(SUICIDE_training_input.xlsx!A467&lt;&gt;"",SUICIDE_training_input.xlsx!A467,"")</v>
      </c>
      <c r="C560" t="str">
        <f t="shared" si="279"/>
        <v>=IF(IQ_training_input.xlsx!A467&lt;&gt;"",IQ_training_input.xlsx!A467,"")</v>
      </c>
      <c r="D560" t="str">
        <f t="shared" si="279"/>
        <v>=IF(AMBIG_training_input.xlsx!A467&lt;&gt;"",AMBIG_training_input.xlsx!A467,"")</v>
      </c>
      <c r="E560" t="str">
        <f t="shared" si="279"/>
        <v>=IF(EGODYST_training_input.xlsx!A467&lt;&gt;"",EGODYST_training_input.xlsx!A467,"")</v>
      </c>
      <c r="F560" t="str">
        <f t="shared" si="279"/>
        <v>=IF(AUTISM_training_input.xlsx!A467&lt;&gt;"",AUTISM_training_input.xlsx!A467,"")</v>
      </c>
      <c r="G560" t="str">
        <f t="shared" si="279"/>
        <v>=IF(IDENTITY_training_input.xlsx!A467&lt;&gt;"",IDENTITY_training_input.xlsx!A467,"")</v>
      </c>
      <c r="H560" t="str">
        <f t="shared" si="279"/>
        <v>=IF(SELFDIR_training_input.xlsx!A467&lt;&gt;"",SELFDIR_training_input.xlsx!A467,"")</v>
      </c>
      <c r="I560" t="str">
        <f t="shared" si="279"/>
        <v>=IF(EMPATHY_training_input.xlsx!A467&lt;&gt;"",EMPATHY_training_input.xlsx!A467,"")</v>
      </c>
      <c r="J560" t="str">
        <f t="shared" si="279"/>
        <v>=IF(INTIMACY_training_input.xlsx!A467&lt;&gt;"",INTIMACY_training_input.xlsx!A467,"")</v>
      </c>
      <c r="K560" t="str">
        <f t="shared" si="279"/>
        <v>=IF(ACUTE_training_input.xlsx!A467&lt;&gt;"",ACUTE_training_input.xlsx!A467,"")</v>
      </c>
      <c r="L560" t="str">
        <f t="shared" si="279"/>
        <v>=IF(CHRONIC_training_input.xlsx!A467&lt;&gt;"",CHRONIC_training_input.xlsx!A467,"")</v>
      </c>
      <c r="M560" t="str">
        <f t="shared" si="279"/>
        <v>=IF(TRAUMA_PAST_training_input.xlsx!A467&lt;&gt;"",TRAUMA_PAST_training_input.xlsx!A467,"")</v>
      </c>
      <c r="N560" t="str">
        <f t="shared" si="279"/>
        <v>=IF(TRAUMA_PRESENT_training_input.xlsx!A467&lt;&gt;"",TRAUMA_PRESENT_training_input.xlsx!A467,"")</v>
      </c>
      <c r="O560" t="str">
        <f t="shared" si="279"/>
        <v>=IF(HOPE_training_input.xlsx!A467&lt;&gt;"",HOPE_training_input.xlsx!A467,"")</v>
      </c>
      <c r="P560" t="str">
        <f t="shared" si="279"/>
        <v>=IF(SELFAFFICACY_training_input.xlsx!A467&lt;&gt;"",SELFAFFICACY_training_input.xlsx!A467,"")</v>
      </c>
      <c r="Q560" t="str">
        <f t="shared" si="279"/>
        <v>=IF(SELFESTEEM_training_input.xlsx!A467&lt;&gt;"",SELFESTEEM_training_input.xlsx!A467,"")</v>
      </c>
      <c r="R560" t="str">
        <f t="shared" si="279"/>
        <v>=IF(WELLBEING_training_input.xlsx!A467&lt;&gt;"",WELLBEING_training_input.xlsx!A467,"")</v>
      </c>
      <c r="S560" t="str">
        <f t="shared" si="279"/>
        <v>=IF(HYPER_training_input.xlsx!A467&lt;&gt;"",HYPER_training_input.xlsx!A467,"")</v>
      </c>
      <c r="T560" t="str">
        <f t="shared" si="279"/>
        <v>=IF(AGGR_training_input.xlsx!A467&lt;&gt;"",AGGR_training_input.xlsx!A467,"")</v>
      </c>
      <c r="U560" t="str">
        <f t="shared" si="279"/>
        <v>=IF(COND_PR_training_input.xlsx!A467&lt;&gt;"",COND_PR_training_input.xlsx!A467,"")</v>
      </c>
      <c r="V560" t="str">
        <f t="shared" si="279"/>
        <v>=IF(ANXIE_training_input.xlsx!A467&lt;&gt;"",ANXIE_training_input.xlsx!A467,"")</v>
      </c>
      <c r="W560" t="str">
        <f t="shared" si="279"/>
        <v>=IF(DEPR_training_input.xlsx!A467&lt;&gt;"",DEPR_training_input.xlsx!A467,"")</v>
      </c>
      <c r="X560" t="str">
        <f t="shared" si="279"/>
        <v>=IF(SOMAT_training_input.xlsx!A467&lt;&gt;"",SOMAT_training_input.xlsx!A467,"")</v>
      </c>
      <c r="Y560" t="str">
        <f t="shared" si="279"/>
        <v>=IF(ATYPI_training_input.xlsx!A467&lt;&gt;"",ATYPI_training_input.xlsx!A467,"")</v>
      </c>
      <c r="Z560" t="str">
        <f t="shared" si="279"/>
        <v>=IF(WITHD_training_input.xlsx!A467&lt;&gt;"",WITHD_training_input.xlsx!A467,"")</v>
      </c>
      <c r="AA560" t="str">
        <f t="shared" si="279"/>
        <v>=IF(ATTE_PR_training_input.xlsx!A467&lt;&gt;"",ATTE_PR_training_input.xlsx!A467,"")</v>
      </c>
      <c r="AB560" t="str">
        <f t="shared" si="279"/>
        <v>=IF(ANG_CONT_training_input.xlsx!A467&lt;&gt;"",ANG_CONT_training_input.xlsx!A467,"")</v>
      </c>
      <c r="AC560" t="str">
        <f t="shared" si="279"/>
        <v>=IF(DEV_SOC_DIS_training_input.xlsx!A467&lt;&gt;"",DEV_SOC_DIS_training_input.xlsx!A467,"")</v>
      </c>
      <c r="AD560" t="str">
        <f t="shared" si="279"/>
        <v>=IF(BULLY_training_input.xlsx!A467&lt;&gt;"",BULLY_training_input.xlsx!A467,"")</v>
      </c>
      <c r="AE560" t="str">
        <f t="shared" si="279"/>
        <v>=IF(EMOT_SELF_C_training_input.xlsx!A467&lt;&gt;"",EMOT_SELF_C_training_input.xlsx!A467,"")</v>
      </c>
      <c r="AF560" t="str">
        <f t="shared" si="279"/>
        <v>=IF(EXE_FUN_training_input.xlsx!A467&lt;&gt;"",EXE_FUN_training_input.xlsx!A467,"")</v>
      </c>
      <c r="AG560" t="str">
        <f t="shared" si="279"/>
        <v>=IF(MANIA_training_input.xlsx!A467&lt;&gt;"",MANIA_training_input.xlsx!A467,"")</v>
      </c>
      <c r="AH560" t="str">
        <f t="shared" si="279"/>
        <v>=IF(NEG_EMOT_training_input.xlsx!A467&lt;&gt;"",NEG_EMOT_training_input.xlsx!A467,"")</v>
      </c>
      <c r="AI560" t="str">
        <f t="shared" si="279"/>
        <v>=IF(ADAPT_training_input.xlsx!A467&lt;&gt;"",ADAPT_training_input.xlsx!A467,"")</v>
      </c>
      <c r="AJ560" t="str">
        <f t="shared" si="279"/>
        <v>=IF(SOC_SK_training_input.xlsx!A467&lt;&gt;"",SOC_SK_training_input.xlsx!A467,"")</v>
      </c>
      <c r="AK560" t="str">
        <f t="shared" si="279"/>
        <v>=IF(LEAD_training_input.xlsx!A467&lt;&gt;"",LEAD_training_input.xlsx!A467,"")</v>
      </c>
      <c r="AL560" t="str">
        <f t="shared" si="279"/>
        <v>=IF(ACT_DAIL_training_input.xlsx!A467&lt;&gt;"",ACT_DAIL_training_input.xlsx!A467,"")</v>
      </c>
      <c r="AM560" t="str">
        <f t="shared" si="279"/>
        <v>=IF(FUN_COM_training_input.xlsx!A467&lt;&gt;"",FUN_COM_training_input.xlsx!A467,"")</v>
      </c>
      <c r="AN560" t="str">
        <f t="shared" si="279"/>
        <v>=IF(RESILI_training_input.xlsx!A467&lt;&gt;"",RESILI_training_input.xlsx!A467,"")</v>
      </c>
      <c r="AO560" t="str">
        <f t="shared" si="279"/>
        <v>=IF(SEL_training_input.xlsx!A467&lt;&gt;"",SEL_training_input.xlsx!A467,"")</v>
      </c>
      <c r="AP560" t="str">
        <f t="shared" si="279"/>
        <v>=IF(SEV_training_input.xlsx!A467&lt;&gt;"",SEV_training_input.xlsx!A467,"")</v>
      </c>
      <c r="AQ560" t="str">
        <f t="shared" si="279"/>
        <v>=IF(ANHEDONIA_training_input.xlsx!A467&lt;&gt;"",ANHEDONIA_training_input.xlsx!A467,"")</v>
      </c>
      <c r="AR560" t="str">
        <f t="shared" si="279"/>
        <v>=IF(ANXIOUSNESS_training_input.xlsx!A467&lt;&gt;"",ANXIOUSNESS_training_input.xlsx!A467,"")</v>
      </c>
      <c r="AS560" t="str">
        <f t="shared" si="279"/>
        <v>=IF(ATTENTION_SEEKING_training_input.xlsx!A467&lt;&gt;"",ATTENTION_SEEKING_training_input.xlsx!A467,"")</v>
      </c>
      <c r="AT560" t="str">
        <f t="shared" si="279"/>
        <v>=IF(CALLOUSNESS_training_input.xlsx!A467&lt;&gt;"",CALLOUSNESS_training_input.xlsx!A467,"")</v>
      </c>
      <c r="AU560" t="str">
        <f t="shared" si="279"/>
        <v>=IF(DECEITFULNESS_training_input.xlsx!A467&lt;&gt;"",DECEITFULNESS_training_input.xlsx!A467,"")</v>
      </c>
      <c r="AV560" t="str">
        <f t="shared" si="279"/>
        <v>=IF(DEPRESSIVITY_training_input.xlsx!A467&lt;&gt;"",DEPRESSIVITY_training_input.xlsx!A467,"")</v>
      </c>
      <c r="AW560" t="str">
        <f t="shared" si="279"/>
        <v>=IF(DISTRACTIBILITY_training_input.xlsx!A467&lt;&gt;"",DISTRACTIBILITY_training_input.xlsx!A467,"")</v>
      </c>
      <c r="AX560" t="str">
        <f t="shared" si="279"/>
        <v>=IF(ECCENTRICITY_training_input.xlsx!A467&lt;&gt;"",ECCENTRICITY_training_input.xlsx!A467,"")</v>
      </c>
      <c r="AY560" t="str">
        <f t="shared" si="279"/>
        <v>=IF(EMOTIONAL_LABILITY_training_input.xlsx!A467&lt;&gt;"",EMOTIONAL_LABILITY_training_input.xlsx!A467,"")</v>
      </c>
      <c r="AZ560" t="str">
        <f t="shared" si="279"/>
        <v>=IF(GRANDIOSITY_training_input.xlsx!A467&lt;&gt;"",GRANDIOSITY_training_input.xlsx!A467,"")</v>
      </c>
      <c r="BA560" t="str">
        <f t="shared" si="279"/>
        <v>=IF(HOSTILITY_training_input.xlsx!A467&lt;&gt;"",HOSTILITY_training_input.xlsx!A467,"")</v>
      </c>
      <c r="BB560" t="str">
        <f t="shared" si="279"/>
        <v>=IF(IMPULSIVITY_training_input.xlsx!A467&lt;&gt;"",IMPULSIVITY_training_input.xlsx!A467,"")</v>
      </c>
      <c r="BC560" t="str">
        <f t="shared" si="279"/>
        <v>=IF(INTIMACY_AVOIDANCE_training_input.xlsx!A467&lt;&gt;"",INTIMACY_AVOIDANCE_training_input.xlsx!A467,"")</v>
      </c>
      <c r="BD560" t="str">
        <f t="shared" si="279"/>
        <v>=IF(IRRESPONSIBILITY_training_input.xlsx!A467&lt;&gt;"",IRRESPONSIBILITY_training_input.xlsx!A467,"")</v>
      </c>
      <c r="BE560" t="str">
        <f t="shared" si="279"/>
        <v>=IF(MANIPULATIVENESS_training_input.xlsx!A467&lt;&gt;"",MANIPULATIVENESS_training_input.xlsx!A467,"")</v>
      </c>
      <c r="BF560" t="str">
        <f t="shared" si="279"/>
        <v>=IF(PERCEPTUAL_DYSREGULATION_training_input.xlsx!A467&lt;&gt;"",PERCEPTUAL_DYSREGULATION_training_input.xlsx!A467,"")</v>
      </c>
      <c r="BG560" t="str">
        <f t="shared" si="279"/>
        <v>=IF(PERSEVERATION_training_input.xlsx!A467&lt;&gt;"",PERSEVERATION_training_input.xlsx!A467,"")</v>
      </c>
      <c r="BH560" t="str">
        <f t="shared" si="279"/>
        <v>=IF(RESTRICTED_AFFECTIVITY_training_input.xlsx!A467&lt;&gt;"",RESTRICTED_AFFECTIVITY_training_input.xlsx!A467,"")</v>
      </c>
      <c r="BI560" t="str">
        <f t="shared" si="279"/>
        <v>=IF(RIGID_PERFECTIONISM_training_input.xlsx!A467&lt;&gt;"",RIGID_PERFECTIONISM_training_input.xlsx!A467,"")</v>
      </c>
      <c r="BJ560" t="str">
        <f t="shared" si="279"/>
        <v>=IF(RISK_TAKING_training_input.xlsx!A467&lt;&gt;"",RISK_TAKING_training_input.xlsx!A467,"")</v>
      </c>
      <c r="BK560" t="str">
        <f t="shared" si="279"/>
        <v>=IF(SEPARATION_INSECURITY_training_input.xlsx!A467&lt;&gt;"",SEPARATION_INSECURITY_training_input.xlsx!A467,"")</v>
      </c>
      <c r="BL560" t="str">
        <f t="shared" si="279"/>
        <v>=IF(SUBMISSIVENESS_training_input.xlsx!A467&lt;&gt;"",SUBMISSIVENESS_training_input.xlsx!A467,"")</v>
      </c>
      <c r="BM560" t="str">
        <f t="shared" si="279"/>
        <v>=IF(SUSPICIOUSNESS_training_input.xlsx!A467&lt;&gt;"",SUSPICIOUSNESS_training_input.xlsx!A467,"")</v>
      </c>
      <c r="BN560" t="str">
        <f t="shared" ref="BN560:CL563" si="280">CONCATENATE($A$11,BN$1,$A$12,$A560,$A$13,BN$1,$A$14,$A560,$A$15)</f>
        <v>=IF(UNUSUAL_BELIEFS_training_input.xlsx!A467&lt;&gt;"",UNUSUAL_BELIEFS_training_input.xlsx!A467,"")</v>
      </c>
      <c r="BO560" t="str">
        <f t="shared" si="280"/>
        <v>=IF(WITHDRAWAL_training_input.xlsx!A467&lt;&gt;"",WITHDRAWAL_training_input.xlsx!A467,"")</v>
      </c>
      <c r="BP560" t="str">
        <f t="shared" si="280"/>
        <v>=IF(ACT_training_input.xlsx!A467&lt;&gt;"",ACT_training_input.xlsx!A467,"")</v>
      </c>
      <c r="BQ560" t="str">
        <f t="shared" si="280"/>
        <v>=IF(DSP_training_input.xlsx!A467&lt;&gt;"",DSP_training_input.xlsx!A467,"")</v>
      </c>
      <c r="BR560" t="str">
        <f t="shared" si="280"/>
        <v>=IF(PAG_training_input.xlsx!A467&lt;&gt;"",PAG_training_input.xlsx!A467,"")</v>
      </c>
      <c r="BS560" t="str">
        <f t="shared" si="280"/>
        <v>=IF(PRO_training_input.xlsx!A467&lt;&gt;"",PRO_training_input.xlsx!A467,"")</v>
      </c>
      <c r="BT560" t="str">
        <f t="shared" si="280"/>
        <v>=IF(SPL_training_input.xlsx!A467&lt;&gt;"",SPL_training_input.xlsx!A467,"")</v>
      </c>
      <c r="BU560" t="str">
        <f t="shared" si="280"/>
        <v>=IF(WDR_training_input.xlsx!A467&lt;&gt;"",WDR_training_input.xlsx!A467,"")</v>
      </c>
      <c r="BV560" t="str">
        <f t="shared" si="280"/>
        <v>=IF(CON_training_input.xlsx!A467&lt;&gt;"",CON_training_input.xlsx!A467,"")</v>
      </c>
      <c r="BW560" t="str">
        <f t="shared" si="280"/>
        <v>=IF(DSC_training_input.xlsx!A467&lt;&gt;"",DSC_training_input.xlsx!A467,"")</v>
      </c>
      <c r="BX560" t="str">
        <f t="shared" si="280"/>
        <v>=IF(FAN_training_input.xlsx!A467&lt;&gt;"",FAN_training_input.xlsx!A467,"")</v>
      </c>
      <c r="BY560" t="str">
        <f t="shared" si="280"/>
        <v>=IF(OMN_training_input.xlsx!A467&lt;&gt;"",OMN_training_input.xlsx!A467,"")</v>
      </c>
      <c r="BZ560" t="str">
        <f t="shared" si="280"/>
        <v>=IF(REP_training_input.xlsx!A467&lt;&gt;"",REP_training_input.xlsx!A467,"")</v>
      </c>
      <c r="CA560" t="str">
        <f t="shared" si="280"/>
        <v>=IF(SOM_training_input.xlsx!A467&lt;&gt;"",SOM_training_input.xlsx!A467,"")</v>
      </c>
      <c r="CB560" t="str">
        <f t="shared" si="280"/>
        <v>=IF(SUB_training_input.xlsx!A467&lt;&gt;"",SUB_training_input.xlsx!A467,"")</v>
      </c>
      <c r="CC560" t="str">
        <f t="shared" si="280"/>
        <v>=IF(UND_training_input.xlsx!A467&lt;&gt;"",UND_training_input.xlsx!A467,"")</v>
      </c>
      <c r="CD560" t="str">
        <f t="shared" si="280"/>
        <v>=IF(ALT_training_input.xlsx!A467&lt;&gt;"",ALT_training_input.xlsx!A467,"")</v>
      </c>
      <c r="CE560" t="str">
        <f t="shared" si="280"/>
        <v>=IF(HUM_training_input.xlsx!A467&lt;&gt;"",HUM_training_input.xlsx!A467,"")</v>
      </c>
      <c r="CF560" t="str">
        <f t="shared" si="280"/>
        <v>=IF(IDL_training_input.xlsx!A467&lt;&gt;"",IDL_training_input.xlsx!A467,"")</v>
      </c>
      <c r="CG560" t="str">
        <f t="shared" si="280"/>
        <v>=IF(RFM_training_input.xlsx!A467&lt;&gt;"",RFM_training_input.xlsx!A467,"")</v>
      </c>
      <c r="CH560" t="str">
        <f t="shared" si="280"/>
        <v>=IF(DN_training_input.xlsx!A467&lt;&gt;"",DN_training_input.xlsx!A467,"")</v>
      </c>
      <c r="CI560" t="str">
        <f t="shared" si="280"/>
        <v>=IF(INT_training_input.xlsx!A467&lt;&gt;"",INT_training_input.xlsx!A467,"")</v>
      </c>
      <c r="CJ560" t="str">
        <f t="shared" si="280"/>
        <v>=IF(SUP_training_input.xlsx!A467&lt;&gt;"",SUP_training_input.xlsx!A467,"")</v>
      </c>
      <c r="CK560" t="str">
        <f t="shared" si="280"/>
        <v>=IF(ANT_training_input.xlsx!A467&lt;&gt;"",ANT_training_input.xlsx!A467,"")</v>
      </c>
      <c r="CL560" t="str">
        <f t="shared" si="280"/>
        <v>=IF(ISO_training_input.xlsx!A467&lt;&gt;"",ISO_training_input.xlsx!A467,"")</v>
      </c>
    </row>
    <row r="561" spans="1:90">
      <c r="A561">
        <v>468</v>
      </c>
      <c r="B561" t="str">
        <f t="shared" si="271"/>
        <v>=IF(SUICIDE_training_input.xlsx!A468&lt;&gt;"",SUICIDE_training_input.xlsx!A468,"")</v>
      </c>
      <c r="C561" t="str">
        <f t="shared" ref="C561:BN564" si="281">CONCATENATE($A$11,C$1,$A$12,$A561,$A$13,C$1,$A$14,$A561,$A$15)</f>
        <v>=IF(IQ_training_input.xlsx!A468&lt;&gt;"",IQ_training_input.xlsx!A468,"")</v>
      </c>
      <c r="D561" t="str">
        <f t="shared" si="281"/>
        <v>=IF(AMBIG_training_input.xlsx!A468&lt;&gt;"",AMBIG_training_input.xlsx!A468,"")</v>
      </c>
      <c r="E561" t="str">
        <f t="shared" si="281"/>
        <v>=IF(EGODYST_training_input.xlsx!A468&lt;&gt;"",EGODYST_training_input.xlsx!A468,"")</v>
      </c>
      <c r="F561" t="str">
        <f t="shared" si="281"/>
        <v>=IF(AUTISM_training_input.xlsx!A468&lt;&gt;"",AUTISM_training_input.xlsx!A468,"")</v>
      </c>
      <c r="G561" t="str">
        <f t="shared" si="281"/>
        <v>=IF(IDENTITY_training_input.xlsx!A468&lt;&gt;"",IDENTITY_training_input.xlsx!A468,"")</v>
      </c>
      <c r="H561" t="str">
        <f t="shared" si="281"/>
        <v>=IF(SELFDIR_training_input.xlsx!A468&lt;&gt;"",SELFDIR_training_input.xlsx!A468,"")</v>
      </c>
      <c r="I561" t="str">
        <f t="shared" si="281"/>
        <v>=IF(EMPATHY_training_input.xlsx!A468&lt;&gt;"",EMPATHY_training_input.xlsx!A468,"")</v>
      </c>
      <c r="J561" t="str">
        <f t="shared" si="281"/>
        <v>=IF(INTIMACY_training_input.xlsx!A468&lt;&gt;"",INTIMACY_training_input.xlsx!A468,"")</v>
      </c>
      <c r="K561" t="str">
        <f t="shared" si="281"/>
        <v>=IF(ACUTE_training_input.xlsx!A468&lt;&gt;"",ACUTE_training_input.xlsx!A468,"")</v>
      </c>
      <c r="L561" t="str">
        <f t="shared" si="281"/>
        <v>=IF(CHRONIC_training_input.xlsx!A468&lt;&gt;"",CHRONIC_training_input.xlsx!A468,"")</v>
      </c>
      <c r="M561" t="str">
        <f t="shared" si="281"/>
        <v>=IF(TRAUMA_PAST_training_input.xlsx!A468&lt;&gt;"",TRAUMA_PAST_training_input.xlsx!A468,"")</v>
      </c>
      <c r="N561" t="str">
        <f t="shared" si="281"/>
        <v>=IF(TRAUMA_PRESENT_training_input.xlsx!A468&lt;&gt;"",TRAUMA_PRESENT_training_input.xlsx!A468,"")</v>
      </c>
      <c r="O561" t="str">
        <f t="shared" si="281"/>
        <v>=IF(HOPE_training_input.xlsx!A468&lt;&gt;"",HOPE_training_input.xlsx!A468,"")</v>
      </c>
      <c r="P561" t="str">
        <f t="shared" si="281"/>
        <v>=IF(SELFAFFICACY_training_input.xlsx!A468&lt;&gt;"",SELFAFFICACY_training_input.xlsx!A468,"")</v>
      </c>
      <c r="Q561" t="str">
        <f t="shared" si="281"/>
        <v>=IF(SELFESTEEM_training_input.xlsx!A468&lt;&gt;"",SELFESTEEM_training_input.xlsx!A468,"")</v>
      </c>
      <c r="R561" t="str">
        <f t="shared" si="281"/>
        <v>=IF(WELLBEING_training_input.xlsx!A468&lt;&gt;"",WELLBEING_training_input.xlsx!A468,"")</v>
      </c>
      <c r="S561" t="str">
        <f t="shared" si="281"/>
        <v>=IF(HYPER_training_input.xlsx!A468&lt;&gt;"",HYPER_training_input.xlsx!A468,"")</v>
      </c>
      <c r="T561" t="str">
        <f t="shared" si="281"/>
        <v>=IF(AGGR_training_input.xlsx!A468&lt;&gt;"",AGGR_training_input.xlsx!A468,"")</v>
      </c>
      <c r="U561" t="str">
        <f t="shared" si="281"/>
        <v>=IF(COND_PR_training_input.xlsx!A468&lt;&gt;"",COND_PR_training_input.xlsx!A468,"")</v>
      </c>
      <c r="V561" t="str">
        <f t="shared" si="281"/>
        <v>=IF(ANXIE_training_input.xlsx!A468&lt;&gt;"",ANXIE_training_input.xlsx!A468,"")</v>
      </c>
      <c r="W561" t="str">
        <f t="shared" si="281"/>
        <v>=IF(DEPR_training_input.xlsx!A468&lt;&gt;"",DEPR_training_input.xlsx!A468,"")</v>
      </c>
      <c r="X561" t="str">
        <f t="shared" si="281"/>
        <v>=IF(SOMAT_training_input.xlsx!A468&lt;&gt;"",SOMAT_training_input.xlsx!A468,"")</v>
      </c>
      <c r="Y561" t="str">
        <f t="shared" si="281"/>
        <v>=IF(ATYPI_training_input.xlsx!A468&lt;&gt;"",ATYPI_training_input.xlsx!A468,"")</v>
      </c>
      <c r="Z561" t="str">
        <f t="shared" si="281"/>
        <v>=IF(WITHD_training_input.xlsx!A468&lt;&gt;"",WITHD_training_input.xlsx!A468,"")</v>
      </c>
      <c r="AA561" t="str">
        <f t="shared" si="281"/>
        <v>=IF(ATTE_PR_training_input.xlsx!A468&lt;&gt;"",ATTE_PR_training_input.xlsx!A468,"")</v>
      </c>
      <c r="AB561" t="str">
        <f t="shared" si="281"/>
        <v>=IF(ANG_CONT_training_input.xlsx!A468&lt;&gt;"",ANG_CONT_training_input.xlsx!A468,"")</v>
      </c>
      <c r="AC561" t="str">
        <f t="shared" si="281"/>
        <v>=IF(DEV_SOC_DIS_training_input.xlsx!A468&lt;&gt;"",DEV_SOC_DIS_training_input.xlsx!A468,"")</v>
      </c>
      <c r="AD561" t="str">
        <f t="shared" si="281"/>
        <v>=IF(BULLY_training_input.xlsx!A468&lt;&gt;"",BULLY_training_input.xlsx!A468,"")</v>
      </c>
      <c r="AE561" t="str">
        <f t="shared" si="281"/>
        <v>=IF(EMOT_SELF_C_training_input.xlsx!A468&lt;&gt;"",EMOT_SELF_C_training_input.xlsx!A468,"")</v>
      </c>
      <c r="AF561" t="str">
        <f t="shared" si="281"/>
        <v>=IF(EXE_FUN_training_input.xlsx!A468&lt;&gt;"",EXE_FUN_training_input.xlsx!A468,"")</v>
      </c>
      <c r="AG561" t="str">
        <f t="shared" si="281"/>
        <v>=IF(MANIA_training_input.xlsx!A468&lt;&gt;"",MANIA_training_input.xlsx!A468,"")</v>
      </c>
      <c r="AH561" t="str">
        <f t="shared" si="281"/>
        <v>=IF(NEG_EMOT_training_input.xlsx!A468&lt;&gt;"",NEG_EMOT_training_input.xlsx!A468,"")</v>
      </c>
      <c r="AI561" t="str">
        <f t="shared" si="281"/>
        <v>=IF(ADAPT_training_input.xlsx!A468&lt;&gt;"",ADAPT_training_input.xlsx!A468,"")</v>
      </c>
      <c r="AJ561" t="str">
        <f t="shared" si="281"/>
        <v>=IF(SOC_SK_training_input.xlsx!A468&lt;&gt;"",SOC_SK_training_input.xlsx!A468,"")</v>
      </c>
      <c r="AK561" t="str">
        <f t="shared" si="281"/>
        <v>=IF(LEAD_training_input.xlsx!A468&lt;&gt;"",LEAD_training_input.xlsx!A468,"")</v>
      </c>
      <c r="AL561" t="str">
        <f t="shared" si="281"/>
        <v>=IF(ACT_DAIL_training_input.xlsx!A468&lt;&gt;"",ACT_DAIL_training_input.xlsx!A468,"")</v>
      </c>
      <c r="AM561" t="str">
        <f t="shared" si="281"/>
        <v>=IF(FUN_COM_training_input.xlsx!A468&lt;&gt;"",FUN_COM_training_input.xlsx!A468,"")</v>
      </c>
      <c r="AN561" t="str">
        <f t="shared" si="281"/>
        <v>=IF(RESILI_training_input.xlsx!A468&lt;&gt;"",RESILI_training_input.xlsx!A468,"")</v>
      </c>
      <c r="AO561" t="str">
        <f t="shared" si="281"/>
        <v>=IF(SEL_training_input.xlsx!A468&lt;&gt;"",SEL_training_input.xlsx!A468,"")</v>
      </c>
      <c r="AP561" t="str">
        <f t="shared" si="281"/>
        <v>=IF(SEV_training_input.xlsx!A468&lt;&gt;"",SEV_training_input.xlsx!A468,"")</v>
      </c>
      <c r="AQ561" t="str">
        <f t="shared" si="281"/>
        <v>=IF(ANHEDONIA_training_input.xlsx!A468&lt;&gt;"",ANHEDONIA_training_input.xlsx!A468,"")</v>
      </c>
      <c r="AR561" t="str">
        <f t="shared" si="281"/>
        <v>=IF(ANXIOUSNESS_training_input.xlsx!A468&lt;&gt;"",ANXIOUSNESS_training_input.xlsx!A468,"")</v>
      </c>
      <c r="AS561" t="str">
        <f t="shared" si="281"/>
        <v>=IF(ATTENTION_SEEKING_training_input.xlsx!A468&lt;&gt;"",ATTENTION_SEEKING_training_input.xlsx!A468,"")</v>
      </c>
      <c r="AT561" t="str">
        <f t="shared" si="281"/>
        <v>=IF(CALLOUSNESS_training_input.xlsx!A468&lt;&gt;"",CALLOUSNESS_training_input.xlsx!A468,"")</v>
      </c>
      <c r="AU561" t="str">
        <f t="shared" si="281"/>
        <v>=IF(DECEITFULNESS_training_input.xlsx!A468&lt;&gt;"",DECEITFULNESS_training_input.xlsx!A468,"")</v>
      </c>
      <c r="AV561" t="str">
        <f t="shared" si="281"/>
        <v>=IF(DEPRESSIVITY_training_input.xlsx!A468&lt;&gt;"",DEPRESSIVITY_training_input.xlsx!A468,"")</v>
      </c>
      <c r="AW561" t="str">
        <f t="shared" si="281"/>
        <v>=IF(DISTRACTIBILITY_training_input.xlsx!A468&lt;&gt;"",DISTRACTIBILITY_training_input.xlsx!A468,"")</v>
      </c>
      <c r="AX561" t="str">
        <f t="shared" si="281"/>
        <v>=IF(ECCENTRICITY_training_input.xlsx!A468&lt;&gt;"",ECCENTRICITY_training_input.xlsx!A468,"")</v>
      </c>
      <c r="AY561" t="str">
        <f t="shared" si="281"/>
        <v>=IF(EMOTIONAL_LABILITY_training_input.xlsx!A468&lt;&gt;"",EMOTIONAL_LABILITY_training_input.xlsx!A468,"")</v>
      </c>
      <c r="AZ561" t="str">
        <f t="shared" si="281"/>
        <v>=IF(GRANDIOSITY_training_input.xlsx!A468&lt;&gt;"",GRANDIOSITY_training_input.xlsx!A468,"")</v>
      </c>
      <c r="BA561" t="str">
        <f t="shared" si="281"/>
        <v>=IF(HOSTILITY_training_input.xlsx!A468&lt;&gt;"",HOSTILITY_training_input.xlsx!A468,"")</v>
      </c>
      <c r="BB561" t="str">
        <f t="shared" si="281"/>
        <v>=IF(IMPULSIVITY_training_input.xlsx!A468&lt;&gt;"",IMPULSIVITY_training_input.xlsx!A468,"")</v>
      </c>
      <c r="BC561" t="str">
        <f t="shared" si="281"/>
        <v>=IF(INTIMACY_AVOIDANCE_training_input.xlsx!A468&lt;&gt;"",INTIMACY_AVOIDANCE_training_input.xlsx!A468,"")</v>
      </c>
      <c r="BD561" t="str">
        <f t="shared" si="281"/>
        <v>=IF(IRRESPONSIBILITY_training_input.xlsx!A468&lt;&gt;"",IRRESPONSIBILITY_training_input.xlsx!A468,"")</v>
      </c>
      <c r="BE561" t="str">
        <f t="shared" si="281"/>
        <v>=IF(MANIPULATIVENESS_training_input.xlsx!A468&lt;&gt;"",MANIPULATIVENESS_training_input.xlsx!A468,"")</v>
      </c>
      <c r="BF561" t="str">
        <f t="shared" si="281"/>
        <v>=IF(PERCEPTUAL_DYSREGULATION_training_input.xlsx!A468&lt;&gt;"",PERCEPTUAL_DYSREGULATION_training_input.xlsx!A468,"")</v>
      </c>
      <c r="BG561" t="str">
        <f t="shared" si="281"/>
        <v>=IF(PERSEVERATION_training_input.xlsx!A468&lt;&gt;"",PERSEVERATION_training_input.xlsx!A468,"")</v>
      </c>
      <c r="BH561" t="str">
        <f t="shared" si="281"/>
        <v>=IF(RESTRICTED_AFFECTIVITY_training_input.xlsx!A468&lt;&gt;"",RESTRICTED_AFFECTIVITY_training_input.xlsx!A468,"")</v>
      </c>
      <c r="BI561" t="str">
        <f t="shared" si="281"/>
        <v>=IF(RIGID_PERFECTIONISM_training_input.xlsx!A468&lt;&gt;"",RIGID_PERFECTIONISM_training_input.xlsx!A468,"")</v>
      </c>
      <c r="BJ561" t="str">
        <f t="shared" si="281"/>
        <v>=IF(RISK_TAKING_training_input.xlsx!A468&lt;&gt;"",RISK_TAKING_training_input.xlsx!A468,"")</v>
      </c>
      <c r="BK561" t="str">
        <f t="shared" si="281"/>
        <v>=IF(SEPARATION_INSECURITY_training_input.xlsx!A468&lt;&gt;"",SEPARATION_INSECURITY_training_input.xlsx!A468,"")</v>
      </c>
      <c r="BL561" t="str">
        <f t="shared" si="281"/>
        <v>=IF(SUBMISSIVENESS_training_input.xlsx!A468&lt;&gt;"",SUBMISSIVENESS_training_input.xlsx!A468,"")</v>
      </c>
      <c r="BM561" t="str">
        <f t="shared" si="281"/>
        <v>=IF(SUSPICIOUSNESS_training_input.xlsx!A468&lt;&gt;"",SUSPICIOUSNESS_training_input.xlsx!A468,"")</v>
      </c>
      <c r="BN561" t="str">
        <f t="shared" si="281"/>
        <v>=IF(UNUSUAL_BELIEFS_training_input.xlsx!A468&lt;&gt;"",UNUSUAL_BELIEFS_training_input.xlsx!A468,"")</v>
      </c>
      <c r="BO561" t="str">
        <f t="shared" si="280"/>
        <v>=IF(WITHDRAWAL_training_input.xlsx!A468&lt;&gt;"",WITHDRAWAL_training_input.xlsx!A468,"")</v>
      </c>
      <c r="BP561" t="str">
        <f t="shared" si="280"/>
        <v>=IF(ACT_training_input.xlsx!A468&lt;&gt;"",ACT_training_input.xlsx!A468,"")</v>
      </c>
      <c r="BQ561" t="str">
        <f t="shared" si="280"/>
        <v>=IF(DSP_training_input.xlsx!A468&lt;&gt;"",DSP_training_input.xlsx!A468,"")</v>
      </c>
      <c r="BR561" t="str">
        <f t="shared" si="280"/>
        <v>=IF(PAG_training_input.xlsx!A468&lt;&gt;"",PAG_training_input.xlsx!A468,"")</v>
      </c>
      <c r="BS561" t="str">
        <f t="shared" si="280"/>
        <v>=IF(PRO_training_input.xlsx!A468&lt;&gt;"",PRO_training_input.xlsx!A468,"")</v>
      </c>
      <c r="BT561" t="str">
        <f t="shared" si="280"/>
        <v>=IF(SPL_training_input.xlsx!A468&lt;&gt;"",SPL_training_input.xlsx!A468,"")</v>
      </c>
      <c r="BU561" t="str">
        <f t="shared" si="280"/>
        <v>=IF(WDR_training_input.xlsx!A468&lt;&gt;"",WDR_training_input.xlsx!A468,"")</v>
      </c>
      <c r="BV561" t="str">
        <f t="shared" si="280"/>
        <v>=IF(CON_training_input.xlsx!A468&lt;&gt;"",CON_training_input.xlsx!A468,"")</v>
      </c>
      <c r="BW561" t="str">
        <f t="shared" si="280"/>
        <v>=IF(DSC_training_input.xlsx!A468&lt;&gt;"",DSC_training_input.xlsx!A468,"")</v>
      </c>
      <c r="BX561" t="str">
        <f t="shared" si="280"/>
        <v>=IF(FAN_training_input.xlsx!A468&lt;&gt;"",FAN_training_input.xlsx!A468,"")</v>
      </c>
      <c r="BY561" t="str">
        <f t="shared" si="280"/>
        <v>=IF(OMN_training_input.xlsx!A468&lt;&gt;"",OMN_training_input.xlsx!A468,"")</v>
      </c>
      <c r="BZ561" t="str">
        <f t="shared" si="280"/>
        <v>=IF(REP_training_input.xlsx!A468&lt;&gt;"",REP_training_input.xlsx!A468,"")</v>
      </c>
      <c r="CA561" t="str">
        <f t="shared" si="280"/>
        <v>=IF(SOM_training_input.xlsx!A468&lt;&gt;"",SOM_training_input.xlsx!A468,"")</v>
      </c>
      <c r="CB561" t="str">
        <f t="shared" si="280"/>
        <v>=IF(SUB_training_input.xlsx!A468&lt;&gt;"",SUB_training_input.xlsx!A468,"")</v>
      </c>
      <c r="CC561" t="str">
        <f t="shared" si="280"/>
        <v>=IF(UND_training_input.xlsx!A468&lt;&gt;"",UND_training_input.xlsx!A468,"")</v>
      </c>
      <c r="CD561" t="str">
        <f t="shared" si="280"/>
        <v>=IF(ALT_training_input.xlsx!A468&lt;&gt;"",ALT_training_input.xlsx!A468,"")</v>
      </c>
      <c r="CE561" t="str">
        <f t="shared" si="280"/>
        <v>=IF(HUM_training_input.xlsx!A468&lt;&gt;"",HUM_training_input.xlsx!A468,"")</v>
      </c>
      <c r="CF561" t="str">
        <f t="shared" si="280"/>
        <v>=IF(IDL_training_input.xlsx!A468&lt;&gt;"",IDL_training_input.xlsx!A468,"")</v>
      </c>
      <c r="CG561" t="str">
        <f t="shared" si="280"/>
        <v>=IF(RFM_training_input.xlsx!A468&lt;&gt;"",RFM_training_input.xlsx!A468,"")</v>
      </c>
      <c r="CH561" t="str">
        <f t="shared" si="280"/>
        <v>=IF(DN_training_input.xlsx!A468&lt;&gt;"",DN_training_input.xlsx!A468,"")</v>
      </c>
      <c r="CI561" t="str">
        <f t="shared" si="280"/>
        <v>=IF(INT_training_input.xlsx!A468&lt;&gt;"",INT_training_input.xlsx!A468,"")</v>
      </c>
      <c r="CJ561" t="str">
        <f t="shared" si="280"/>
        <v>=IF(SUP_training_input.xlsx!A468&lt;&gt;"",SUP_training_input.xlsx!A468,"")</v>
      </c>
      <c r="CK561" t="str">
        <f t="shared" si="280"/>
        <v>=IF(ANT_training_input.xlsx!A468&lt;&gt;"",ANT_training_input.xlsx!A468,"")</v>
      </c>
      <c r="CL561" t="str">
        <f t="shared" si="280"/>
        <v>=IF(ISO_training_input.xlsx!A468&lt;&gt;"",ISO_training_input.xlsx!A468,"")</v>
      </c>
    </row>
    <row r="562" spans="1:90">
      <c r="A562">
        <v>469</v>
      </c>
      <c r="B562" t="str">
        <f t="shared" si="271"/>
        <v>=IF(SUICIDE_training_input.xlsx!A469&lt;&gt;"",SUICIDE_training_input.xlsx!A469,"")</v>
      </c>
      <c r="C562" t="str">
        <f t="shared" si="281"/>
        <v>=IF(IQ_training_input.xlsx!A469&lt;&gt;"",IQ_training_input.xlsx!A469,"")</v>
      </c>
      <c r="D562" t="str">
        <f t="shared" si="281"/>
        <v>=IF(AMBIG_training_input.xlsx!A469&lt;&gt;"",AMBIG_training_input.xlsx!A469,"")</v>
      </c>
      <c r="E562" t="str">
        <f t="shared" si="281"/>
        <v>=IF(EGODYST_training_input.xlsx!A469&lt;&gt;"",EGODYST_training_input.xlsx!A469,"")</v>
      </c>
      <c r="F562" t="str">
        <f t="shared" si="281"/>
        <v>=IF(AUTISM_training_input.xlsx!A469&lt;&gt;"",AUTISM_training_input.xlsx!A469,"")</v>
      </c>
      <c r="G562" t="str">
        <f t="shared" si="281"/>
        <v>=IF(IDENTITY_training_input.xlsx!A469&lt;&gt;"",IDENTITY_training_input.xlsx!A469,"")</v>
      </c>
      <c r="H562" t="str">
        <f t="shared" si="281"/>
        <v>=IF(SELFDIR_training_input.xlsx!A469&lt;&gt;"",SELFDIR_training_input.xlsx!A469,"")</v>
      </c>
      <c r="I562" t="str">
        <f t="shared" si="281"/>
        <v>=IF(EMPATHY_training_input.xlsx!A469&lt;&gt;"",EMPATHY_training_input.xlsx!A469,"")</v>
      </c>
      <c r="J562" t="str">
        <f t="shared" si="281"/>
        <v>=IF(INTIMACY_training_input.xlsx!A469&lt;&gt;"",INTIMACY_training_input.xlsx!A469,"")</v>
      </c>
      <c r="K562" t="str">
        <f t="shared" si="281"/>
        <v>=IF(ACUTE_training_input.xlsx!A469&lt;&gt;"",ACUTE_training_input.xlsx!A469,"")</v>
      </c>
      <c r="L562" t="str">
        <f t="shared" si="281"/>
        <v>=IF(CHRONIC_training_input.xlsx!A469&lt;&gt;"",CHRONIC_training_input.xlsx!A469,"")</v>
      </c>
      <c r="M562" t="str">
        <f t="shared" si="281"/>
        <v>=IF(TRAUMA_PAST_training_input.xlsx!A469&lt;&gt;"",TRAUMA_PAST_training_input.xlsx!A469,"")</v>
      </c>
      <c r="N562" t="str">
        <f t="shared" si="281"/>
        <v>=IF(TRAUMA_PRESENT_training_input.xlsx!A469&lt;&gt;"",TRAUMA_PRESENT_training_input.xlsx!A469,"")</v>
      </c>
      <c r="O562" t="str">
        <f t="shared" si="281"/>
        <v>=IF(HOPE_training_input.xlsx!A469&lt;&gt;"",HOPE_training_input.xlsx!A469,"")</v>
      </c>
      <c r="P562" t="str">
        <f t="shared" si="281"/>
        <v>=IF(SELFAFFICACY_training_input.xlsx!A469&lt;&gt;"",SELFAFFICACY_training_input.xlsx!A469,"")</v>
      </c>
      <c r="Q562" t="str">
        <f t="shared" si="281"/>
        <v>=IF(SELFESTEEM_training_input.xlsx!A469&lt;&gt;"",SELFESTEEM_training_input.xlsx!A469,"")</v>
      </c>
      <c r="R562" t="str">
        <f t="shared" si="281"/>
        <v>=IF(WELLBEING_training_input.xlsx!A469&lt;&gt;"",WELLBEING_training_input.xlsx!A469,"")</v>
      </c>
      <c r="S562" t="str">
        <f t="shared" si="281"/>
        <v>=IF(HYPER_training_input.xlsx!A469&lt;&gt;"",HYPER_training_input.xlsx!A469,"")</v>
      </c>
      <c r="T562" t="str">
        <f t="shared" si="281"/>
        <v>=IF(AGGR_training_input.xlsx!A469&lt;&gt;"",AGGR_training_input.xlsx!A469,"")</v>
      </c>
      <c r="U562" t="str">
        <f t="shared" si="281"/>
        <v>=IF(COND_PR_training_input.xlsx!A469&lt;&gt;"",COND_PR_training_input.xlsx!A469,"")</v>
      </c>
      <c r="V562" t="str">
        <f t="shared" si="281"/>
        <v>=IF(ANXIE_training_input.xlsx!A469&lt;&gt;"",ANXIE_training_input.xlsx!A469,"")</v>
      </c>
      <c r="W562" t="str">
        <f t="shared" si="281"/>
        <v>=IF(DEPR_training_input.xlsx!A469&lt;&gt;"",DEPR_training_input.xlsx!A469,"")</v>
      </c>
      <c r="X562" t="str">
        <f t="shared" si="281"/>
        <v>=IF(SOMAT_training_input.xlsx!A469&lt;&gt;"",SOMAT_training_input.xlsx!A469,"")</v>
      </c>
      <c r="Y562" t="str">
        <f t="shared" si="281"/>
        <v>=IF(ATYPI_training_input.xlsx!A469&lt;&gt;"",ATYPI_training_input.xlsx!A469,"")</v>
      </c>
      <c r="Z562" t="str">
        <f t="shared" si="281"/>
        <v>=IF(WITHD_training_input.xlsx!A469&lt;&gt;"",WITHD_training_input.xlsx!A469,"")</v>
      </c>
      <c r="AA562" t="str">
        <f t="shared" si="281"/>
        <v>=IF(ATTE_PR_training_input.xlsx!A469&lt;&gt;"",ATTE_PR_training_input.xlsx!A469,"")</v>
      </c>
      <c r="AB562" t="str">
        <f t="shared" si="281"/>
        <v>=IF(ANG_CONT_training_input.xlsx!A469&lt;&gt;"",ANG_CONT_training_input.xlsx!A469,"")</v>
      </c>
      <c r="AC562" t="str">
        <f t="shared" si="281"/>
        <v>=IF(DEV_SOC_DIS_training_input.xlsx!A469&lt;&gt;"",DEV_SOC_DIS_training_input.xlsx!A469,"")</v>
      </c>
      <c r="AD562" t="str">
        <f t="shared" si="281"/>
        <v>=IF(BULLY_training_input.xlsx!A469&lt;&gt;"",BULLY_training_input.xlsx!A469,"")</v>
      </c>
      <c r="AE562" t="str">
        <f t="shared" si="281"/>
        <v>=IF(EMOT_SELF_C_training_input.xlsx!A469&lt;&gt;"",EMOT_SELF_C_training_input.xlsx!A469,"")</v>
      </c>
      <c r="AF562" t="str">
        <f t="shared" si="281"/>
        <v>=IF(EXE_FUN_training_input.xlsx!A469&lt;&gt;"",EXE_FUN_training_input.xlsx!A469,"")</v>
      </c>
      <c r="AG562" t="str">
        <f t="shared" si="281"/>
        <v>=IF(MANIA_training_input.xlsx!A469&lt;&gt;"",MANIA_training_input.xlsx!A469,"")</v>
      </c>
      <c r="AH562" t="str">
        <f t="shared" si="281"/>
        <v>=IF(NEG_EMOT_training_input.xlsx!A469&lt;&gt;"",NEG_EMOT_training_input.xlsx!A469,"")</v>
      </c>
      <c r="AI562" t="str">
        <f t="shared" si="281"/>
        <v>=IF(ADAPT_training_input.xlsx!A469&lt;&gt;"",ADAPT_training_input.xlsx!A469,"")</v>
      </c>
      <c r="AJ562" t="str">
        <f t="shared" si="281"/>
        <v>=IF(SOC_SK_training_input.xlsx!A469&lt;&gt;"",SOC_SK_training_input.xlsx!A469,"")</v>
      </c>
      <c r="AK562" t="str">
        <f t="shared" si="281"/>
        <v>=IF(LEAD_training_input.xlsx!A469&lt;&gt;"",LEAD_training_input.xlsx!A469,"")</v>
      </c>
      <c r="AL562" t="str">
        <f t="shared" si="281"/>
        <v>=IF(ACT_DAIL_training_input.xlsx!A469&lt;&gt;"",ACT_DAIL_training_input.xlsx!A469,"")</v>
      </c>
      <c r="AM562" t="str">
        <f t="shared" si="281"/>
        <v>=IF(FUN_COM_training_input.xlsx!A469&lt;&gt;"",FUN_COM_training_input.xlsx!A469,"")</v>
      </c>
      <c r="AN562" t="str">
        <f t="shared" si="281"/>
        <v>=IF(RESILI_training_input.xlsx!A469&lt;&gt;"",RESILI_training_input.xlsx!A469,"")</v>
      </c>
      <c r="AO562" t="str">
        <f t="shared" si="281"/>
        <v>=IF(SEL_training_input.xlsx!A469&lt;&gt;"",SEL_training_input.xlsx!A469,"")</v>
      </c>
      <c r="AP562" t="str">
        <f t="shared" si="281"/>
        <v>=IF(SEV_training_input.xlsx!A469&lt;&gt;"",SEV_training_input.xlsx!A469,"")</v>
      </c>
      <c r="AQ562" t="str">
        <f t="shared" si="281"/>
        <v>=IF(ANHEDONIA_training_input.xlsx!A469&lt;&gt;"",ANHEDONIA_training_input.xlsx!A469,"")</v>
      </c>
      <c r="AR562" t="str">
        <f t="shared" si="281"/>
        <v>=IF(ANXIOUSNESS_training_input.xlsx!A469&lt;&gt;"",ANXIOUSNESS_training_input.xlsx!A469,"")</v>
      </c>
      <c r="AS562" t="str">
        <f t="shared" si="281"/>
        <v>=IF(ATTENTION_SEEKING_training_input.xlsx!A469&lt;&gt;"",ATTENTION_SEEKING_training_input.xlsx!A469,"")</v>
      </c>
      <c r="AT562" t="str">
        <f t="shared" si="281"/>
        <v>=IF(CALLOUSNESS_training_input.xlsx!A469&lt;&gt;"",CALLOUSNESS_training_input.xlsx!A469,"")</v>
      </c>
      <c r="AU562" t="str">
        <f t="shared" si="281"/>
        <v>=IF(DECEITFULNESS_training_input.xlsx!A469&lt;&gt;"",DECEITFULNESS_training_input.xlsx!A469,"")</v>
      </c>
      <c r="AV562" t="str">
        <f t="shared" si="281"/>
        <v>=IF(DEPRESSIVITY_training_input.xlsx!A469&lt;&gt;"",DEPRESSIVITY_training_input.xlsx!A469,"")</v>
      </c>
      <c r="AW562" t="str">
        <f t="shared" si="281"/>
        <v>=IF(DISTRACTIBILITY_training_input.xlsx!A469&lt;&gt;"",DISTRACTIBILITY_training_input.xlsx!A469,"")</v>
      </c>
      <c r="AX562" t="str">
        <f t="shared" si="281"/>
        <v>=IF(ECCENTRICITY_training_input.xlsx!A469&lt;&gt;"",ECCENTRICITY_training_input.xlsx!A469,"")</v>
      </c>
      <c r="AY562" t="str">
        <f t="shared" si="281"/>
        <v>=IF(EMOTIONAL_LABILITY_training_input.xlsx!A469&lt;&gt;"",EMOTIONAL_LABILITY_training_input.xlsx!A469,"")</v>
      </c>
      <c r="AZ562" t="str">
        <f t="shared" si="281"/>
        <v>=IF(GRANDIOSITY_training_input.xlsx!A469&lt;&gt;"",GRANDIOSITY_training_input.xlsx!A469,"")</v>
      </c>
      <c r="BA562" t="str">
        <f t="shared" si="281"/>
        <v>=IF(HOSTILITY_training_input.xlsx!A469&lt;&gt;"",HOSTILITY_training_input.xlsx!A469,"")</v>
      </c>
      <c r="BB562" t="str">
        <f t="shared" si="281"/>
        <v>=IF(IMPULSIVITY_training_input.xlsx!A469&lt;&gt;"",IMPULSIVITY_training_input.xlsx!A469,"")</v>
      </c>
      <c r="BC562" t="str">
        <f t="shared" si="281"/>
        <v>=IF(INTIMACY_AVOIDANCE_training_input.xlsx!A469&lt;&gt;"",INTIMACY_AVOIDANCE_training_input.xlsx!A469,"")</v>
      </c>
      <c r="BD562" t="str">
        <f t="shared" si="281"/>
        <v>=IF(IRRESPONSIBILITY_training_input.xlsx!A469&lt;&gt;"",IRRESPONSIBILITY_training_input.xlsx!A469,"")</v>
      </c>
      <c r="BE562" t="str">
        <f t="shared" si="281"/>
        <v>=IF(MANIPULATIVENESS_training_input.xlsx!A469&lt;&gt;"",MANIPULATIVENESS_training_input.xlsx!A469,"")</v>
      </c>
      <c r="BF562" t="str">
        <f t="shared" si="281"/>
        <v>=IF(PERCEPTUAL_DYSREGULATION_training_input.xlsx!A469&lt;&gt;"",PERCEPTUAL_DYSREGULATION_training_input.xlsx!A469,"")</v>
      </c>
      <c r="BG562" t="str">
        <f t="shared" si="281"/>
        <v>=IF(PERSEVERATION_training_input.xlsx!A469&lt;&gt;"",PERSEVERATION_training_input.xlsx!A469,"")</v>
      </c>
      <c r="BH562" t="str">
        <f t="shared" si="281"/>
        <v>=IF(RESTRICTED_AFFECTIVITY_training_input.xlsx!A469&lt;&gt;"",RESTRICTED_AFFECTIVITY_training_input.xlsx!A469,"")</v>
      </c>
      <c r="BI562" t="str">
        <f t="shared" si="281"/>
        <v>=IF(RIGID_PERFECTIONISM_training_input.xlsx!A469&lt;&gt;"",RIGID_PERFECTIONISM_training_input.xlsx!A469,"")</v>
      </c>
      <c r="BJ562" t="str">
        <f t="shared" si="281"/>
        <v>=IF(RISK_TAKING_training_input.xlsx!A469&lt;&gt;"",RISK_TAKING_training_input.xlsx!A469,"")</v>
      </c>
      <c r="BK562" t="str">
        <f t="shared" si="281"/>
        <v>=IF(SEPARATION_INSECURITY_training_input.xlsx!A469&lt;&gt;"",SEPARATION_INSECURITY_training_input.xlsx!A469,"")</v>
      </c>
      <c r="BL562" t="str">
        <f t="shared" si="281"/>
        <v>=IF(SUBMISSIVENESS_training_input.xlsx!A469&lt;&gt;"",SUBMISSIVENESS_training_input.xlsx!A469,"")</v>
      </c>
      <c r="BM562" t="str">
        <f t="shared" si="281"/>
        <v>=IF(SUSPICIOUSNESS_training_input.xlsx!A469&lt;&gt;"",SUSPICIOUSNESS_training_input.xlsx!A469,"")</v>
      </c>
      <c r="BN562" t="str">
        <f t="shared" si="281"/>
        <v>=IF(UNUSUAL_BELIEFS_training_input.xlsx!A469&lt;&gt;"",UNUSUAL_BELIEFS_training_input.xlsx!A469,"")</v>
      </c>
      <c r="BO562" t="str">
        <f t="shared" si="280"/>
        <v>=IF(WITHDRAWAL_training_input.xlsx!A469&lt;&gt;"",WITHDRAWAL_training_input.xlsx!A469,"")</v>
      </c>
      <c r="BP562" t="str">
        <f t="shared" si="280"/>
        <v>=IF(ACT_training_input.xlsx!A469&lt;&gt;"",ACT_training_input.xlsx!A469,"")</v>
      </c>
      <c r="BQ562" t="str">
        <f t="shared" si="280"/>
        <v>=IF(DSP_training_input.xlsx!A469&lt;&gt;"",DSP_training_input.xlsx!A469,"")</v>
      </c>
      <c r="BR562" t="str">
        <f t="shared" si="280"/>
        <v>=IF(PAG_training_input.xlsx!A469&lt;&gt;"",PAG_training_input.xlsx!A469,"")</v>
      </c>
      <c r="BS562" t="str">
        <f t="shared" si="280"/>
        <v>=IF(PRO_training_input.xlsx!A469&lt;&gt;"",PRO_training_input.xlsx!A469,"")</v>
      </c>
      <c r="BT562" t="str">
        <f t="shared" si="280"/>
        <v>=IF(SPL_training_input.xlsx!A469&lt;&gt;"",SPL_training_input.xlsx!A469,"")</v>
      </c>
      <c r="BU562" t="str">
        <f t="shared" si="280"/>
        <v>=IF(WDR_training_input.xlsx!A469&lt;&gt;"",WDR_training_input.xlsx!A469,"")</v>
      </c>
      <c r="BV562" t="str">
        <f t="shared" si="280"/>
        <v>=IF(CON_training_input.xlsx!A469&lt;&gt;"",CON_training_input.xlsx!A469,"")</v>
      </c>
      <c r="BW562" t="str">
        <f t="shared" si="280"/>
        <v>=IF(DSC_training_input.xlsx!A469&lt;&gt;"",DSC_training_input.xlsx!A469,"")</v>
      </c>
      <c r="BX562" t="str">
        <f t="shared" si="280"/>
        <v>=IF(FAN_training_input.xlsx!A469&lt;&gt;"",FAN_training_input.xlsx!A469,"")</v>
      </c>
      <c r="BY562" t="str">
        <f t="shared" si="280"/>
        <v>=IF(OMN_training_input.xlsx!A469&lt;&gt;"",OMN_training_input.xlsx!A469,"")</v>
      </c>
      <c r="BZ562" t="str">
        <f t="shared" si="280"/>
        <v>=IF(REP_training_input.xlsx!A469&lt;&gt;"",REP_training_input.xlsx!A469,"")</v>
      </c>
      <c r="CA562" t="str">
        <f t="shared" si="280"/>
        <v>=IF(SOM_training_input.xlsx!A469&lt;&gt;"",SOM_training_input.xlsx!A469,"")</v>
      </c>
      <c r="CB562" t="str">
        <f t="shared" si="280"/>
        <v>=IF(SUB_training_input.xlsx!A469&lt;&gt;"",SUB_training_input.xlsx!A469,"")</v>
      </c>
      <c r="CC562" t="str">
        <f t="shared" si="280"/>
        <v>=IF(UND_training_input.xlsx!A469&lt;&gt;"",UND_training_input.xlsx!A469,"")</v>
      </c>
      <c r="CD562" t="str">
        <f t="shared" si="280"/>
        <v>=IF(ALT_training_input.xlsx!A469&lt;&gt;"",ALT_training_input.xlsx!A469,"")</v>
      </c>
      <c r="CE562" t="str">
        <f t="shared" si="280"/>
        <v>=IF(HUM_training_input.xlsx!A469&lt;&gt;"",HUM_training_input.xlsx!A469,"")</v>
      </c>
      <c r="CF562" t="str">
        <f t="shared" si="280"/>
        <v>=IF(IDL_training_input.xlsx!A469&lt;&gt;"",IDL_training_input.xlsx!A469,"")</v>
      </c>
      <c r="CG562" t="str">
        <f t="shared" si="280"/>
        <v>=IF(RFM_training_input.xlsx!A469&lt;&gt;"",RFM_training_input.xlsx!A469,"")</v>
      </c>
      <c r="CH562" t="str">
        <f t="shared" si="280"/>
        <v>=IF(DN_training_input.xlsx!A469&lt;&gt;"",DN_training_input.xlsx!A469,"")</v>
      </c>
      <c r="CI562" t="str">
        <f t="shared" si="280"/>
        <v>=IF(INT_training_input.xlsx!A469&lt;&gt;"",INT_training_input.xlsx!A469,"")</v>
      </c>
      <c r="CJ562" t="str">
        <f t="shared" si="280"/>
        <v>=IF(SUP_training_input.xlsx!A469&lt;&gt;"",SUP_training_input.xlsx!A469,"")</v>
      </c>
      <c r="CK562" t="str">
        <f t="shared" si="280"/>
        <v>=IF(ANT_training_input.xlsx!A469&lt;&gt;"",ANT_training_input.xlsx!A469,"")</v>
      </c>
      <c r="CL562" t="str">
        <f t="shared" si="280"/>
        <v>=IF(ISO_training_input.xlsx!A469&lt;&gt;"",ISO_training_input.xlsx!A469,"")</v>
      </c>
    </row>
    <row r="563" spans="1:90">
      <c r="A563">
        <v>470</v>
      </c>
      <c r="B563" t="str">
        <f t="shared" si="271"/>
        <v>=IF(SUICIDE_training_input.xlsx!A470&lt;&gt;"",SUICIDE_training_input.xlsx!A470,"")</v>
      </c>
      <c r="C563" t="str">
        <f t="shared" si="281"/>
        <v>=IF(IQ_training_input.xlsx!A470&lt;&gt;"",IQ_training_input.xlsx!A470,"")</v>
      </c>
      <c r="D563" t="str">
        <f t="shared" si="281"/>
        <v>=IF(AMBIG_training_input.xlsx!A470&lt;&gt;"",AMBIG_training_input.xlsx!A470,"")</v>
      </c>
      <c r="E563" t="str">
        <f t="shared" si="281"/>
        <v>=IF(EGODYST_training_input.xlsx!A470&lt;&gt;"",EGODYST_training_input.xlsx!A470,"")</v>
      </c>
      <c r="F563" t="str">
        <f t="shared" si="281"/>
        <v>=IF(AUTISM_training_input.xlsx!A470&lt;&gt;"",AUTISM_training_input.xlsx!A470,"")</v>
      </c>
      <c r="G563" t="str">
        <f t="shared" si="281"/>
        <v>=IF(IDENTITY_training_input.xlsx!A470&lt;&gt;"",IDENTITY_training_input.xlsx!A470,"")</v>
      </c>
      <c r="H563" t="str">
        <f t="shared" si="281"/>
        <v>=IF(SELFDIR_training_input.xlsx!A470&lt;&gt;"",SELFDIR_training_input.xlsx!A470,"")</v>
      </c>
      <c r="I563" t="str">
        <f t="shared" si="281"/>
        <v>=IF(EMPATHY_training_input.xlsx!A470&lt;&gt;"",EMPATHY_training_input.xlsx!A470,"")</v>
      </c>
      <c r="J563" t="str">
        <f t="shared" si="281"/>
        <v>=IF(INTIMACY_training_input.xlsx!A470&lt;&gt;"",INTIMACY_training_input.xlsx!A470,"")</v>
      </c>
      <c r="K563" t="str">
        <f t="shared" si="281"/>
        <v>=IF(ACUTE_training_input.xlsx!A470&lt;&gt;"",ACUTE_training_input.xlsx!A470,"")</v>
      </c>
      <c r="L563" t="str">
        <f t="shared" si="281"/>
        <v>=IF(CHRONIC_training_input.xlsx!A470&lt;&gt;"",CHRONIC_training_input.xlsx!A470,"")</v>
      </c>
      <c r="M563" t="str">
        <f t="shared" si="281"/>
        <v>=IF(TRAUMA_PAST_training_input.xlsx!A470&lt;&gt;"",TRAUMA_PAST_training_input.xlsx!A470,"")</v>
      </c>
      <c r="N563" t="str">
        <f t="shared" si="281"/>
        <v>=IF(TRAUMA_PRESENT_training_input.xlsx!A470&lt;&gt;"",TRAUMA_PRESENT_training_input.xlsx!A470,"")</v>
      </c>
      <c r="O563" t="str">
        <f t="shared" si="281"/>
        <v>=IF(HOPE_training_input.xlsx!A470&lt;&gt;"",HOPE_training_input.xlsx!A470,"")</v>
      </c>
      <c r="P563" t="str">
        <f t="shared" si="281"/>
        <v>=IF(SELFAFFICACY_training_input.xlsx!A470&lt;&gt;"",SELFAFFICACY_training_input.xlsx!A470,"")</v>
      </c>
      <c r="Q563" t="str">
        <f t="shared" si="281"/>
        <v>=IF(SELFESTEEM_training_input.xlsx!A470&lt;&gt;"",SELFESTEEM_training_input.xlsx!A470,"")</v>
      </c>
      <c r="R563" t="str">
        <f t="shared" si="281"/>
        <v>=IF(WELLBEING_training_input.xlsx!A470&lt;&gt;"",WELLBEING_training_input.xlsx!A470,"")</v>
      </c>
      <c r="S563" t="str">
        <f t="shared" si="281"/>
        <v>=IF(HYPER_training_input.xlsx!A470&lt;&gt;"",HYPER_training_input.xlsx!A470,"")</v>
      </c>
      <c r="T563" t="str">
        <f t="shared" si="281"/>
        <v>=IF(AGGR_training_input.xlsx!A470&lt;&gt;"",AGGR_training_input.xlsx!A470,"")</v>
      </c>
      <c r="U563" t="str">
        <f t="shared" si="281"/>
        <v>=IF(COND_PR_training_input.xlsx!A470&lt;&gt;"",COND_PR_training_input.xlsx!A470,"")</v>
      </c>
      <c r="V563" t="str">
        <f t="shared" si="281"/>
        <v>=IF(ANXIE_training_input.xlsx!A470&lt;&gt;"",ANXIE_training_input.xlsx!A470,"")</v>
      </c>
      <c r="W563" t="str">
        <f t="shared" si="281"/>
        <v>=IF(DEPR_training_input.xlsx!A470&lt;&gt;"",DEPR_training_input.xlsx!A470,"")</v>
      </c>
      <c r="X563" t="str">
        <f t="shared" si="281"/>
        <v>=IF(SOMAT_training_input.xlsx!A470&lt;&gt;"",SOMAT_training_input.xlsx!A470,"")</v>
      </c>
      <c r="Y563" t="str">
        <f t="shared" si="281"/>
        <v>=IF(ATYPI_training_input.xlsx!A470&lt;&gt;"",ATYPI_training_input.xlsx!A470,"")</v>
      </c>
      <c r="Z563" t="str">
        <f t="shared" si="281"/>
        <v>=IF(WITHD_training_input.xlsx!A470&lt;&gt;"",WITHD_training_input.xlsx!A470,"")</v>
      </c>
      <c r="AA563" t="str">
        <f t="shared" si="281"/>
        <v>=IF(ATTE_PR_training_input.xlsx!A470&lt;&gt;"",ATTE_PR_training_input.xlsx!A470,"")</v>
      </c>
      <c r="AB563" t="str">
        <f t="shared" si="281"/>
        <v>=IF(ANG_CONT_training_input.xlsx!A470&lt;&gt;"",ANG_CONT_training_input.xlsx!A470,"")</v>
      </c>
      <c r="AC563" t="str">
        <f t="shared" si="281"/>
        <v>=IF(DEV_SOC_DIS_training_input.xlsx!A470&lt;&gt;"",DEV_SOC_DIS_training_input.xlsx!A470,"")</v>
      </c>
      <c r="AD563" t="str">
        <f t="shared" si="281"/>
        <v>=IF(BULLY_training_input.xlsx!A470&lt;&gt;"",BULLY_training_input.xlsx!A470,"")</v>
      </c>
      <c r="AE563" t="str">
        <f t="shared" si="281"/>
        <v>=IF(EMOT_SELF_C_training_input.xlsx!A470&lt;&gt;"",EMOT_SELF_C_training_input.xlsx!A470,"")</v>
      </c>
      <c r="AF563" t="str">
        <f t="shared" si="281"/>
        <v>=IF(EXE_FUN_training_input.xlsx!A470&lt;&gt;"",EXE_FUN_training_input.xlsx!A470,"")</v>
      </c>
      <c r="AG563" t="str">
        <f t="shared" si="281"/>
        <v>=IF(MANIA_training_input.xlsx!A470&lt;&gt;"",MANIA_training_input.xlsx!A470,"")</v>
      </c>
      <c r="AH563" t="str">
        <f t="shared" si="281"/>
        <v>=IF(NEG_EMOT_training_input.xlsx!A470&lt;&gt;"",NEG_EMOT_training_input.xlsx!A470,"")</v>
      </c>
      <c r="AI563" t="str">
        <f t="shared" si="281"/>
        <v>=IF(ADAPT_training_input.xlsx!A470&lt;&gt;"",ADAPT_training_input.xlsx!A470,"")</v>
      </c>
      <c r="AJ563" t="str">
        <f t="shared" si="281"/>
        <v>=IF(SOC_SK_training_input.xlsx!A470&lt;&gt;"",SOC_SK_training_input.xlsx!A470,"")</v>
      </c>
      <c r="AK563" t="str">
        <f t="shared" si="281"/>
        <v>=IF(LEAD_training_input.xlsx!A470&lt;&gt;"",LEAD_training_input.xlsx!A470,"")</v>
      </c>
      <c r="AL563" t="str">
        <f t="shared" si="281"/>
        <v>=IF(ACT_DAIL_training_input.xlsx!A470&lt;&gt;"",ACT_DAIL_training_input.xlsx!A470,"")</v>
      </c>
      <c r="AM563" t="str">
        <f t="shared" si="281"/>
        <v>=IF(FUN_COM_training_input.xlsx!A470&lt;&gt;"",FUN_COM_training_input.xlsx!A470,"")</v>
      </c>
      <c r="AN563" t="str">
        <f t="shared" si="281"/>
        <v>=IF(RESILI_training_input.xlsx!A470&lt;&gt;"",RESILI_training_input.xlsx!A470,"")</v>
      </c>
      <c r="AO563" t="str">
        <f t="shared" si="281"/>
        <v>=IF(SEL_training_input.xlsx!A470&lt;&gt;"",SEL_training_input.xlsx!A470,"")</v>
      </c>
      <c r="AP563" t="str">
        <f t="shared" si="281"/>
        <v>=IF(SEV_training_input.xlsx!A470&lt;&gt;"",SEV_training_input.xlsx!A470,"")</v>
      </c>
      <c r="AQ563" t="str">
        <f t="shared" si="281"/>
        <v>=IF(ANHEDONIA_training_input.xlsx!A470&lt;&gt;"",ANHEDONIA_training_input.xlsx!A470,"")</v>
      </c>
      <c r="AR563" t="str">
        <f t="shared" si="281"/>
        <v>=IF(ANXIOUSNESS_training_input.xlsx!A470&lt;&gt;"",ANXIOUSNESS_training_input.xlsx!A470,"")</v>
      </c>
      <c r="AS563" t="str">
        <f t="shared" si="281"/>
        <v>=IF(ATTENTION_SEEKING_training_input.xlsx!A470&lt;&gt;"",ATTENTION_SEEKING_training_input.xlsx!A470,"")</v>
      </c>
      <c r="AT563" t="str">
        <f t="shared" si="281"/>
        <v>=IF(CALLOUSNESS_training_input.xlsx!A470&lt;&gt;"",CALLOUSNESS_training_input.xlsx!A470,"")</v>
      </c>
      <c r="AU563" t="str">
        <f t="shared" si="281"/>
        <v>=IF(DECEITFULNESS_training_input.xlsx!A470&lt;&gt;"",DECEITFULNESS_training_input.xlsx!A470,"")</v>
      </c>
      <c r="AV563" t="str">
        <f t="shared" si="281"/>
        <v>=IF(DEPRESSIVITY_training_input.xlsx!A470&lt;&gt;"",DEPRESSIVITY_training_input.xlsx!A470,"")</v>
      </c>
      <c r="AW563" t="str">
        <f t="shared" si="281"/>
        <v>=IF(DISTRACTIBILITY_training_input.xlsx!A470&lt;&gt;"",DISTRACTIBILITY_training_input.xlsx!A470,"")</v>
      </c>
      <c r="AX563" t="str">
        <f t="shared" si="281"/>
        <v>=IF(ECCENTRICITY_training_input.xlsx!A470&lt;&gt;"",ECCENTRICITY_training_input.xlsx!A470,"")</v>
      </c>
      <c r="AY563" t="str">
        <f t="shared" si="281"/>
        <v>=IF(EMOTIONAL_LABILITY_training_input.xlsx!A470&lt;&gt;"",EMOTIONAL_LABILITY_training_input.xlsx!A470,"")</v>
      </c>
      <c r="AZ563" t="str">
        <f t="shared" si="281"/>
        <v>=IF(GRANDIOSITY_training_input.xlsx!A470&lt;&gt;"",GRANDIOSITY_training_input.xlsx!A470,"")</v>
      </c>
      <c r="BA563" t="str">
        <f t="shared" si="281"/>
        <v>=IF(HOSTILITY_training_input.xlsx!A470&lt;&gt;"",HOSTILITY_training_input.xlsx!A470,"")</v>
      </c>
      <c r="BB563" t="str">
        <f t="shared" si="281"/>
        <v>=IF(IMPULSIVITY_training_input.xlsx!A470&lt;&gt;"",IMPULSIVITY_training_input.xlsx!A470,"")</v>
      </c>
      <c r="BC563" t="str">
        <f t="shared" si="281"/>
        <v>=IF(INTIMACY_AVOIDANCE_training_input.xlsx!A470&lt;&gt;"",INTIMACY_AVOIDANCE_training_input.xlsx!A470,"")</v>
      </c>
      <c r="BD563" t="str">
        <f t="shared" si="281"/>
        <v>=IF(IRRESPONSIBILITY_training_input.xlsx!A470&lt;&gt;"",IRRESPONSIBILITY_training_input.xlsx!A470,"")</v>
      </c>
      <c r="BE563" t="str">
        <f t="shared" si="281"/>
        <v>=IF(MANIPULATIVENESS_training_input.xlsx!A470&lt;&gt;"",MANIPULATIVENESS_training_input.xlsx!A470,"")</v>
      </c>
      <c r="BF563" t="str">
        <f t="shared" si="281"/>
        <v>=IF(PERCEPTUAL_DYSREGULATION_training_input.xlsx!A470&lt;&gt;"",PERCEPTUAL_DYSREGULATION_training_input.xlsx!A470,"")</v>
      </c>
      <c r="BG563" t="str">
        <f t="shared" si="281"/>
        <v>=IF(PERSEVERATION_training_input.xlsx!A470&lt;&gt;"",PERSEVERATION_training_input.xlsx!A470,"")</v>
      </c>
      <c r="BH563" t="str">
        <f t="shared" si="281"/>
        <v>=IF(RESTRICTED_AFFECTIVITY_training_input.xlsx!A470&lt;&gt;"",RESTRICTED_AFFECTIVITY_training_input.xlsx!A470,"")</v>
      </c>
      <c r="BI563" t="str">
        <f t="shared" si="281"/>
        <v>=IF(RIGID_PERFECTIONISM_training_input.xlsx!A470&lt;&gt;"",RIGID_PERFECTIONISM_training_input.xlsx!A470,"")</v>
      </c>
      <c r="BJ563" t="str">
        <f t="shared" si="281"/>
        <v>=IF(RISK_TAKING_training_input.xlsx!A470&lt;&gt;"",RISK_TAKING_training_input.xlsx!A470,"")</v>
      </c>
      <c r="BK563" t="str">
        <f t="shared" si="281"/>
        <v>=IF(SEPARATION_INSECURITY_training_input.xlsx!A470&lt;&gt;"",SEPARATION_INSECURITY_training_input.xlsx!A470,"")</v>
      </c>
      <c r="BL563" t="str">
        <f t="shared" si="281"/>
        <v>=IF(SUBMISSIVENESS_training_input.xlsx!A470&lt;&gt;"",SUBMISSIVENESS_training_input.xlsx!A470,"")</v>
      </c>
      <c r="BM563" t="str">
        <f t="shared" si="281"/>
        <v>=IF(SUSPICIOUSNESS_training_input.xlsx!A470&lt;&gt;"",SUSPICIOUSNESS_training_input.xlsx!A470,"")</v>
      </c>
      <c r="BN563" t="str">
        <f t="shared" si="281"/>
        <v>=IF(UNUSUAL_BELIEFS_training_input.xlsx!A470&lt;&gt;"",UNUSUAL_BELIEFS_training_input.xlsx!A470,"")</v>
      </c>
      <c r="BO563" t="str">
        <f t="shared" si="280"/>
        <v>=IF(WITHDRAWAL_training_input.xlsx!A470&lt;&gt;"",WITHDRAWAL_training_input.xlsx!A470,"")</v>
      </c>
      <c r="BP563" t="str">
        <f t="shared" si="280"/>
        <v>=IF(ACT_training_input.xlsx!A470&lt;&gt;"",ACT_training_input.xlsx!A470,"")</v>
      </c>
      <c r="BQ563" t="str">
        <f t="shared" si="280"/>
        <v>=IF(DSP_training_input.xlsx!A470&lt;&gt;"",DSP_training_input.xlsx!A470,"")</v>
      </c>
      <c r="BR563" t="str">
        <f t="shared" si="280"/>
        <v>=IF(PAG_training_input.xlsx!A470&lt;&gt;"",PAG_training_input.xlsx!A470,"")</v>
      </c>
      <c r="BS563" t="str">
        <f t="shared" si="280"/>
        <v>=IF(PRO_training_input.xlsx!A470&lt;&gt;"",PRO_training_input.xlsx!A470,"")</v>
      </c>
      <c r="BT563" t="str">
        <f t="shared" si="280"/>
        <v>=IF(SPL_training_input.xlsx!A470&lt;&gt;"",SPL_training_input.xlsx!A470,"")</v>
      </c>
      <c r="BU563" t="str">
        <f t="shared" si="280"/>
        <v>=IF(WDR_training_input.xlsx!A470&lt;&gt;"",WDR_training_input.xlsx!A470,"")</v>
      </c>
      <c r="BV563" t="str">
        <f t="shared" si="280"/>
        <v>=IF(CON_training_input.xlsx!A470&lt;&gt;"",CON_training_input.xlsx!A470,"")</v>
      </c>
      <c r="BW563" t="str">
        <f t="shared" si="280"/>
        <v>=IF(DSC_training_input.xlsx!A470&lt;&gt;"",DSC_training_input.xlsx!A470,"")</v>
      </c>
      <c r="BX563" t="str">
        <f t="shared" si="280"/>
        <v>=IF(FAN_training_input.xlsx!A470&lt;&gt;"",FAN_training_input.xlsx!A470,"")</v>
      </c>
      <c r="BY563" t="str">
        <f t="shared" si="280"/>
        <v>=IF(OMN_training_input.xlsx!A470&lt;&gt;"",OMN_training_input.xlsx!A470,"")</v>
      </c>
      <c r="BZ563" t="str">
        <f t="shared" si="280"/>
        <v>=IF(REP_training_input.xlsx!A470&lt;&gt;"",REP_training_input.xlsx!A470,"")</v>
      </c>
      <c r="CA563" t="str">
        <f t="shared" si="280"/>
        <v>=IF(SOM_training_input.xlsx!A470&lt;&gt;"",SOM_training_input.xlsx!A470,"")</v>
      </c>
      <c r="CB563" t="str">
        <f t="shared" si="280"/>
        <v>=IF(SUB_training_input.xlsx!A470&lt;&gt;"",SUB_training_input.xlsx!A470,"")</v>
      </c>
      <c r="CC563" t="str">
        <f t="shared" si="280"/>
        <v>=IF(UND_training_input.xlsx!A470&lt;&gt;"",UND_training_input.xlsx!A470,"")</v>
      </c>
      <c r="CD563" t="str">
        <f t="shared" si="280"/>
        <v>=IF(ALT_training_input.xlsx!A470&lt;&gt;"",ALT_training_input.xlsx!A470,"")</v>
      </c>
      <c r="CE563" t="str">
        <f t="shared" si="280"/>
        <v>=IF(HUM_training_input.xlsx!A470&lt;&gt;"",HUM_training_input.xlsx!A470,"")</v>
      </c>
      <c r="CF563" t="str">
        <f t="shared" si="280"/>
        <v>=IF(IDL_training_input.xlsx!A470&lt;&gt;"",IDL_training_input.xlsx!A470,"")</v>
      </c>
      <c r="CG563" t="str">
        <f t="shared" si="280"/>
        <v>=IF(RFM_training_input.xlsx!A470&lt;&gt;"",RFM_training_input.xlsx!A470,"")</v>
      </c>
      <c r="CH563" t="str">
        <f t="shared" si="280"/>
        <v>=IF(DN_training_input.xlsx!A470&lt;&gt;"",DN_training_input.xlsx!A470,"")</v>
      </c>
      <c r="CI563" t="str">
        <f t="shared" si="280"/>
        <v>=IF(INT_training_input.xlsx!A470&lt;&gt;"",INT_training_input.xlsx!A470,"")</v>
      </c>
      <c r="CJ563" t="str">
        <f t="shared" si="280"/>
        <v>=IF(SUP_training_input.xlsx!A470&lt;&gt;"",SUP_training_input.xlsx!A470,"")</v>
      </c>
      <c r="CK563" t="str">
        <f t="shared" si="280"/>
        <v>=IF(ANT_training_input.xlsx!A470&lt;&gt;"",ANT_training_input.xlsx!A470,"")</v>
      </c>
      <c r="CL563" t="str">
        <f t="shared" si="280"/>
        <v>=IF(ISO_training_input.xlsx!A470&lt;&gt;"",ISO_training_input.xlsx!A470,"")</v>
      </c>
    </row>
    <row r="564" spans="1:90">
      <c r="A564">
        <v>471</v>
      </c>
      <c r="B564" t="str">
        <f t="shared" si="271"/>
        <v>=IF(SUICIDE_training_input.xlsx!A471&lt;&gt;"",SUICIDE_training_input.xlsx!A471,"")</v>
      </c>
      <c r="C564" t="str">
        <f t="shared" si="281"/>
        <v>=IF(IQ_training_input.xlsx!A471&lt;&gt;"",IQ_training_input.xlsx!A471,"")</v>
      </c>
      <c r="D564" t="str">
        <f t="shared" si="281"/>
        <v>=IF(AMBIG_training_input.xlsx!A471&lt;&gt;"",AMBIG_training_input.xlsx!A471,"")</v>
      </c>
      <c r="E564" t="str">
        <f t="shared" si="281"/>
        <v>=IF(EGODYST_training_input.xlsx!A471&lt;&gt;"",EGODYST_training_input.xlsx!A471,"")</v>
      </c>
      <c r="F564" t="str">
        <f t="shared" si="281"/>
        <v>=IF(AUTISM_training_input.xlsx!A471&lt;&gt;"",AUTISM_training_input.xlsx!A471,"")</v>
      </c>
      <c r="G564" t="str">
        <f t="shared" si="281"/>
        <v>=IF(IDENTITY_training_input.xlsx!A471&lt;&gt;"",IDENTITY_training_input.xlsx!A471,"")</v>
      </c>
      <c r="H564" t="str">
        <f t="shared" si="281"/>
        <v>=IF(SELFDIR_training_input.xlsx!A471&lt;&gt;"",SELFDIR_training_input.xlsx!A471,"")</v>
      </c>
      <c r="I564" t="str">
        <f t="shared" si="281"/>
        <v>=IF(EMPATHY_training_input.xlsx!A471&lt;&gt;"",EMPATHY_training_input.xlsx!A471,"")</v>
      </c>
      <c r="J564" t="str">
        <f t="shared" si="281"/>
        <v>=IF(INTIMACY_training_input.xlsx!A471&lt;&gt;"",INTIMACY_training_input.xlsx!A471,"")</v>
      </c>
      <c r="K564" t="str">
        <f t="shared" si="281"/>
        <v>=IF(ACUTE_training_input.xlsx!A471&lt;&gt;"",ACUTE_training_input.xlsx!A471,"")</v>
      </c>
      <c r="L564" t="str">
        <f t="shared" si="281"/>
        <v>=IF(CHRONIC_training_input.xlsx!A471&lt;&gt;"",CHRONIC_training_input.xlsx!A471,"")</v>
      </c>
      <c r="M564" t="str">
        <f t="shared" si="281"/>
        <v>=IF(TRAUMA_PAST_training_input.xlsx!A471&lt;&gt;"",TRAUMA_PAST_training_input.xlsx!A471,"")</v>
      </c>
      <c r="N564" t="str">
        <f t="shared" si="281"/>
        <v>=IF(TRAUMA_PRESENT_training_input.xlsx!A471&lt;&gt;"",TRAUMA_PRESENT_training_input.xlsx!A471,"")</v>
      </c>
      <c r="O564" t="str">
        <f t="shared" si="281"/>
        <v>=IF(HOPE_training_input.xlsx!A471&lt;&gt;"",HOPE_training_input.xlsx!A471,"")</v>
      </c>
      <c r="P564" t="str">
        <f t="shared" si="281"/>
        <v>=IF(SELFAFFICACY_training_input.xlsx!A471&lt;&gt;"",SELFAFFICACY_training_input.xlsx!A471,"")</v>
      </c>
      <c r="Q564" t="str">
        <f t="shared" si="281"/>
        <v>=IF(SELFESTEEM_training_input.xlsx!A471&lt;&gt;"",SELFESTEEM_training_input.xlsx!A471,"")</v>
      </c>
      <c r="R564" t="str">
        <f t="shared" si="281"/>
        <v>=IF(WELLBEING_training_input.xlsx!A471&lt;&gt;"",WELLBEING_training_input.xlsx!A471,"")</v>
      </c>
      <c r="S564" t="str">
        <f t="shared" si="281"/>
        <v>=IF(HYPER_training_input.xlsx!A471&lt;&gt;"",HYPER_training_input.xlsx!A471,"")</v>
      </c>
      <c r="T564" t="str">
        <f t="shared" si="281"/>
        <v>=IF(AGGR_training_input.xlsx!A471&lt;&gt;"",AGGR_training_input.xlsx!A471,"")</v>
      </c>
      <c r="U564" t="str">
        <f t="shared" si="281"/>
        <v>=IF(COND_PR_training_input.xlsx!A471&lt;&gt;"",COND_PR_training_input.xlsx!A471,"")</v>
      </c>
      <c r="V564" t="str">
        <f t="shared" si="281"/>
        <v>=IF(ANXIE_training_input.xlsx!A471&lt;&gt;"",ANXIE_training_input.xlsx!A471,"")</v>
      </c>
      <c r="W564" t="str">
        <f t="shared" si="281"/>
        <v>=IF(DEPR_training_input.xlsx!A471&lt;&gt;"",DEPR_training_input.xlsx!A471,"")</v>
      </c>
      <c r="X564" t="str">
        <f t="shared" si="281"/>
        <v>=IF(SOMAT_training_input.xlsx!A471&lt;&gt;"",SOMAT_training_input.xlsx!A471,"")</v>
      </c>
      <c r="Y564" t="str">
        <f t="shared" si="281"/>
        <v>=IF(ATYPI_training_input.xlsx!A471&lt;&gt;"",ATYPI_training_input.xlsx!A471,"")</v>
      </c>
      <c r="Z564" t="str">
        <f t="shared" si="281"/>
        <v>=IF(WITHD_training_input.xlsx!A471&lt;&gt;"",WITHD_training_input.xlsx!A471,"")</v>
      </c>
      <c r="AA564" t="str">
        <f t="shared" si="281"/>
        <v>=IF(ATTE_PR_training_input.xlsx!A471&lt;&gt;"",ATTE_PR_training_input.xlsx!A471,"")</v>
      </c>
      <c r="AB564" t="str">
        <f t="shared" si="281"/>
        <v>=IF(ANG_CONT_training_input.xlsx!A471&lt;&gt;"",ANG_CONT_training_input.xlsx!A471,"")</v>
      </c>
      <c r="AC564" t="str">
        <f t="shared" si="281"/>
        <v>=IF(DEV_SOC_DIS_training_input.xlsx!A471&lt;&gt;"",DEV_SOC_DIS_training_input.xlsx!A471,"")</v>
      </c>
      <c r="AD564" t="str">
        <f t="shared" si="281"/>
        <v>=IF(BULLY_training_input.xlsx!A471&lt;&gt;"",BULLY_training_input.xlsx!A471,"")</v>
      </c>
      <c r="AE564" t="str">
        <f t="shared" si="281"/>
        <v>=IF(EMOT_SELF_C_training_input.xlsx!A471&lt;&gt;"",EMOT_SELF_C_training_input.xlsx!A471,"")</v>
      </c>
      <c r="AF564" t="str">
        <f t="shared" si="281"/>
        <v>=IF(EXE_FUN_training_input.xlsx!A471&lt;&gt;"",EXE_FUN_training_input.xlsx!A471,"")</v>
      </c>
      <c r="AG564" t="str">
        <f t="shared" si="281"/>
        <v>=IF(MANIA_training_input.xlsx!A471&lt;&gt;"",MANIA_training_input.xlsx!A471,"")</v>
      </c>
      <c r="AH564" t="str">
        <f t="shared" si="281"/>
        <v>=IF(NEG_EMOT_training_input.xlsx!A471&lt;&gt;"",NEG_EMOT_training_input.xlsx!A471,"")</v>
      </c>
      <c r="AI564" t="str">
        <f t="shared" si="281"/>
        <v>=IF(ADAPT_training_input.xlsx!A471&lt;&gt;"",ADAPT_training_input.xlsx!A471,"")</v>
      </c>
      <c r="AJ564" t="str">
        <f t="shared" si="281"/>
        <v>=IF(SOC_SK_training_input.xlsx!A471&lt;&gt;"",SOC_SK_training_input.xlsx!A471,"")</v>
      </c>
      <c r="AK564" t="str">
        <f t="shared" si="281"/>
        <v>=IF(LEAD_training_input.xlsx!A471&lt;&gt;"",LEAD_training_input.xlsx!A471,"")</v>
      </c>
      <c r="AL564" t="str">
        <f t="shared" si="281"/>
        <v>=IF(ACT_DAIL_training_input.xlsx!A471&lt;&gt;"",ACT_DAIL_training_input.xlsx!A471,"")</v>
      </c>
      <c r="AM564" t="str">
        <f t="shared" si="281"/>
        <v>=IF(FUN_COM_training_input.xlsx!A471&lt;&gt;"",FUN_COM_training_input.xlsx!A471,"")</v>
      </c>
      <c r="AN564" t="str">
        <f t="shared" si="281"/>
        <v>=IF(RESILI_training_input.xlsx!A471&lt;&gt;"",RESILI_training_input.xlsx!A471,"")</v>
      </c>
      <c r="AO564" t="str">
        <f t="shared" si="281"/>
        <v>=IF(SEL_training_input.xlsx!A471&lt;&gt;"",SEL_training_input.xlsx!A471,"")</v>
      </c>
      <c r="AP564" t="str">
        <f t="shared" si="281"/>
        <v>=IF(SEV_training_input.xlsx!A471&lt;&gt;"",SEV_training_input.xlsx!A471,"")</v>
      </c>
      <c r="AQ564" t="str">
        <f t="shared" si="281"/>
        <v>=IF(ANHEDONIA_training_input.xlsx!A471&lt;&gt;"",ANHEDONIA_training_input.xlsx!A471,"")</v>
      </c>
      <c r="AR564" t="str">
        <f t="shared" si="281"/>
        <v>=IF(ANXIOUSNESS_training_input.xlsx!A471&lt;&gt;"",ANXIOUSNESS_training_input.xlsx!A471,"")</v>
      </c>
      <c r="AS564" t="str">
        <f t="shared" si="281"/>
        <v>=IF(ATTENTION_SEEKING_training_input.xlsx!A471&lt;&gt;"",ATTENTION_SEEKING_training_input.xlsx!A471,"")</v>
      </c>
      <c r="AT564" t="str">
        <f t="shared" si="281"/>
        <v>=IF(CALLOUSNESS_training_input.xlsx!A471&lt;&gt;"",CALLOUSNESS_training_input.xlsx!A471,"")</v>
      </c>
      <c r="AU564" t="str">
        <f t="shared" si="281"/>
        <v>=IF(DECEITFULNESS_training_input.xlsx!A471&lt;&gt;"",DECEITFULNESS_training_input.xlsx!A471,"")</v>
      </c>
      <c r="AV564" t="str">
        <f t="shared" si="281"/>
        <v>=IF(DEPRESSIVITY_training_input.xlsx!A471&lt;&gt;"",DEPRESSIVITY_training_input.xlsx!A471,"")</v>
      </c>
      <c r="AW564" t="str">
        <f t="shared" si="281"/>
        <v>=IF(DISTRACTIBILITY_training_input.xlsx!A471&lt;&gt;"",DISTRACTIBILITY_training_input.xlsx!A471,"")</v>
      </c>
      <c r="AX564" t="str">
        <f t="shared" si="281"/>
        <v>=IF(ECCENTRICITY_training_input.xlsx!A471&lt;&gt;"",ECCENTRICITY_training_input.xlsx!A471,"")</v>
      </c>
      <c r="AY564" t="str">
        <f t="shared" si="281"/>
        <v>=IF(EMOTIONAL_LABILITY_training_input.xlsx!A471&lt;&gt;"",EMOTIONAL_LABILITY_training_input.xlsx!A471,"")</v>
      </c>
      <c r="AZ564" t="str">
        <f t="shared" si="281"/>
        <v>=IF(GRANDIOSITY_training_input.xlsx!A471&lt;&gt;"",GRANDIOSITY_training_input.xlsx!A471,"")</v>
      </c>
      <c r="BA564" t="str">
        <f t="shared" si="281"/>
        <v>=IF(HOSTILITY_training_input.xlsx!A471&lt;&gt;"",HOSTILITY_training_input.xlsx!A471,"")</v>
      </c>
      <c r="BB564" t="str">
        <f t="shared" si="281"/>
        <v>=IF(IMPULSIVITY_training_input.xlsx!A471&lt;&gt;"",IMPULSIVITY_training_input.xlsx!A471,"")</v>
      </c>
      <c r="BC564" t="str">
        <f t="shared" si="281"/>
        <v>=IF(INTIMACY_AVOIDANCE_training_input.xlsx!A471&lt;&gt;"",INTIMACY_AVOIDANCE_training_input.xlsx!A471,"")</v>
      </c>
      <c r="BD564" t="str">
        <f t="shared" si="281"/>
        <v>=IF(IRRESPONSIBILITY_training_input.xlsx!A471&lt;&gt;"",IRRESPONSIBILITY_training_input.xlsx!A471,"")</v>
      </c>
      <c r="BE564" t="str">
        <f t="shared" si="281"/>
        <v>=IF(MANIPULATIVENESS_training_input.xlsx!A471&lt;&gt;"",MANIPULATIVENESS_training_input.xlsx!A471,"")</v>
      </c>
      <c r="BF564" t="str">
        <f t="shared" si="281"/>
        <v>=IF(PERCEPTUAL_DYSREGULATION_training_input.xlsx!A471&lt;&gt;"",PERCEPTUAL_DYSREGULATION_training_input.xlsx!A471,"")</v>
      </c>
      <c r="BG564" t="str">
        <f t="shared" si="281"/>
        <v>=IF(PERSEVERATION_training_input.xlsx!A471&lt;&gt;"",PERSEVERATION_training_input.xlsx!A471,"")</v>
      </c>
      <c r="BH564" t="str">
        <f t="shared" si="281"/>
        <v>=IF(RESTRICTED_AFFECTIVITY_training_input.xlsx!A471&lt;&gt;"",RESTRICTED_AFFECTIVITY_training_input.xlsx!A471,"")</v>
      </c>
      <c r="BI564" t="str">
        <f t="shared" si="281"/>
        <v>=IF(RIGID_PERFECTIONISM_training_input.xlsx!A471&lt;&gt;"",RIGID_PERFECTIONISM_training_input.xlsx!A471,"")</v>
      </c>
      <c r="BJ564" t="str">
        <f t="shared" si="281"/>
        <v>=IF(RISK_TAKING_training_input.xlsx!A471&lt;&gt;"",RISK_TAKING_training_input.xlsx!A471,"")</v>
      </c>
      <c r="BK564" t="str">
        <f t="shared" si="281"/>
        <v>=IF(SEPARATION_INSECURITY_training_input.xlsx!A471&lt;&gt;"",SEPARATION_INSECURITY_training_input.xlsx!A471,"")</v>
      </c>
      <c r="BL564" t="str">
        <f t="shared" si="281"/>
        <v>=IF(SUBMISSIVENESS_training_input.xlsx!A471&lt;&gt;"",SUBMISSIVENESS_training_input.xlsx!A471,"")</v>
      </c>
      <c r="BM564" t="str">
        <f t="shared" si="281"/>
        <v>=IF(SUSPICIOUSNESS_training_input.xlsx!A471&lt;&gt;"",SUSPICIOUSNESS_training_input.xlsx!A471,"")</v>
      </c>
      <c r="BN564" t="str">
        <f t="shared" ref="BN564:CL567" si="282">CONCATENATE($A$11,BN$1,$A$12,$A564,$A$13,BN$1,$A$14,$A564,$A$15)</f>
        <v>=IF(UNUSUAL_BELIEFS_training_input.xlsx!A471&lt;&gt;"",UNUSUAL_BELIEFS_training_input.xlsx!A471,"")</v>
      </c>
      <c r="BO564" t="str">
        <f t="shared" si="282"/>
        <v>=IF(WITHDRAWAL_training_input.xlsx!A471&lt;&gt;"",WITHDRAWAL_training_input.xlsx!A471,"")</v>
      </c>
      <c r="BP564" t="str">
        <f t="shared" si="282"/>
        <v>=IF(ACT_training_input.xlsx!A471&lt;&gt;"",ACT_training_input.xlsx!A471,"")</v>
      </c>
      <c r="BQ564" t="str">
        <f t="shared" si="282"/>
        <v>=IF(DSP_training_input.xlsx!A471&lt;&gt;"",DSP_training_input.xlsx!A471,"")</v>
      </c>
      <c r="BR564" t="str">
        <f t="shared" si="282"/>
        <v>=IF(PAG_training_input.xlsx!A471&lt;&gt;"",PAG_training_input.xlsx!A471,"")</v>
      </c>
      <c r="BS564" t="str">
        <f t="shared" si="282"/>
        <v>=IF(PRO_training_input.xlsx!A471&lt;&gt;"",PRO_training_input.xlsx!A471,"")</v>
      </c>
      <c r="BT564" t="str">
        <f t="shared" si="282"/>
        <v>=IF(SPL_training_input.xlsx!A471&lt;&gt;"",SPL_training_input.xlsx!A471,"")</v>
      </c>
      <c r="BU564" t="str">
        <f t="shared" si="282"/>
        <v>=IF(WDR_training_input.xlsx!A471&lt;&gt;"",WDR_training_input.xlsx!A471,"")</v>
      </c>
      <c r="BV564" t="str">
        <f t="shared" si="282"/>
        <v>=IF(CON_training_input.xlsx!A471&lt;&gt;"",CON_training_input.xlsx!A471,"")</v>
      </c>
      <c r="BW564" t="str">
        <f t="shared" si="282"/>
        <v>=IF(DSC_training_input.xlsx!A471&lt;&gt;"",DSC_training_input.xlsx!A471,"")</v>
      </c>
      <c r="BX564" t="str">
        <f t="shared" si="282"/>
        <v>=IF(FAN_training_input.xlsx!A471&lt;&gt;"",FAN_training_input.xlsx!A471,"")</v>
      </c>
      <c r="BY564" t="str">
        <f t="shared" si="282"/>
        <v>=IF(OMN_training_input.xlsx!A471&lt;&gt;"",OMN_training_input.xlsx!A471,"")</v>
      </c>
      <c r="BZ564" t="str">
        <f t="shared" si="282"/>
        <v>=IF(REP_training_input.xlsx!A471&lt;&gt;"",REP_training_input.xlsx!A471,"")</v>
      </c>
      <c r="CA564" t="str">
        <f t="shared" si="282"/>
        <v>=IF(SOM_training_input.xlsx!A471&lt;&gt;"",SOM_training_input.xlsx!A471,"")</v>
      </c>
      <c r="CB564" t="str">
        <f t="shared" si="282"/>
        <v>=IF(SUB_training_input.xlsx!A471&lt;&gt;"",SUB_training_input.xlsx!A471,"")</v>
      </c>
      <c r="CC564" t="str">
        <f t="shared" si="282"/>
        <v>=IF(UND_training_input.xlsx!A471&lt;&gt;"",UND_training_input.xlsx!A471,"")</v>
      </c>
      <c r="CD564" t="str">
        <f t="shared" si="282"/>
        <v>=IF(ALT_training_input.xlsx!A471&lt;&gt;"",ALT_training_input.xlsx!A471,"")</v>
      </c>
      <c r="CE564" t="str">
        <f t="shared" si="282"/>
        <v>=IF(HUM_training_input.xlsx!A471&lt;&gt;"",HUM_training_input.xlsx!A471,"")</v>
      </c>
      <c r="CF564" t="str">
        <f t="shared" si="282"/>
        <v>=IF(IDL_training_input.xlsx!A471&lt;&gt;"",IDL_training_input.xlsx!A471,"")</v>
      </c>
      <c r="CG564" t="str">
        <f t="shared" si="282"/>
        <v>=IF(RFM_training_input.xlsx!A471&lt;&gt;"",RFM_training_input.xlsx!A471,"")</v>
      </c>
      <c r="CH564" t="str">
        <f t="shared" si="282"/>
        <v>=IF(DN_training_input.xlsx!A471&lt;&gt;"",DN_training_input.xlsx!A471,"")</v>
      </c>
      <c r="CI564" t="str">
        <f t="shared" si="282"/>
        <v>=IF(INT_training_input.xlsx!A471&lt;&gt;"",INT_training_input.xlsx!A471,"")</v>
      </c>
      <c r="CJ564" t="str">
        <f t="shared" si="282"/>
        <v>=IF(SUP_training_input.xlsx!A471&lt;&gt;"",SUP_training_input.xlsx!A471,"")</v>
      </c>
      <c r="CK564" t="str">
        <f t="shared" si="282"/>
        <v>=IF(ANT_training_input.xlsx!A471&lt;&gt;"",ANT_training_input.xlsx!A471,"")</v>
      </c>
      <c r="CL564" t="str">
        <f t="shared" si="282"/>
        <v>=IF(ISO_training_input.xlsx!A471&lt;&gt;"",ISO_training_input.xlsx!A471,"")</v>
      </c>
    </row>
    <row r="565" spans="1:90">
      <c r="A565">
        <v>472</v>
      </c>
      <c r="B565" t="str">
        <f t="shared" si="271"/>
        <v>=IF(SUICIDE_training_input.xlsx!A472&lt;&gt;"",SUICIDE_training_input.xlsx!A472,"")</v>
      </c>
      <c r="C565" t="str">
        <f t="shared" ref="C565:BN568" si="283">CONCATENATE($A$11,C$1,$A$12,$A565,$A$13,C$1,$A$14,$A565,$A$15)</f>
        <v>=IF(IQ_training_input.xlsx!A472&lt;&gt;"",IQ_training_input.xlsx!A472,"")</v>
      </c>
      <c r="D565" t="str">
        <f t="shared" si="283"/>
        <v>=IF(AMBIG_training_input.xlsx!A472&lt;&gt;"",AMBIG_training_input.xlsx!A472,"")</v>
      </c>
      <c r="E565" t="str">
        <f t="shared" si="283"/>
        <v>=IF(EGODYST_training_input.xlsx!A472&lt;&gt;"",EGODYST_training_input.xlsx!A472,"")</v>
      </c>
      <c r="F565" t="str">
        <f t="shared" si="283"/>
        <v>=IF(AUTISM_training_input.xlsx!A472&lt;&gt;"",AUTISM_training_input.xlsx!A472,"")</v>
      </c>
      <c r="G565" t="str">
        <f t="shared" si="283"/>
        <v>=IF(IDENTITY_training_input.xlsx!A472&lt;&gt;"",IDENTITY_training_input.xlsx!A472,"")</v>
      </c>
      <c r="H565" t="str">
        <f t="shared" si="283"/>
        <v>=IF(SELFDIR_training_input.xlsx!A472&lt;&gt;"",SELFDIR_training_input.xlsx!A472,"")</v>
      </c>
      <c r="I565" t="str">
        <f t="shared" si="283"/>
        <v>=IF(EMPATHY_training_input.xlsx!A472&lt;&gt;"",EMPATHY_training_input.xlsx!A472,"")</v>
      </c>
      <c r="J565" t="str">
        <f t="shared" si="283"/>
        <v>=IF(INTIMACY_training_input.xlsx!A472&lt;&gt;"",INTIMACY_training_input.xlsx!A472,"")</v>
      </c>
      <c r="K565" t="str">
        <f t="shared" si="283"/>
        <v>=IF(ACUTE_training_input.xlsx!A472&lt;&gt;"",ACUTE_training_input.xlsx!A472,"")</v>
      </c>
      <c r="L565" t="str">
        <f t="shared" si="283"/>
        <v>=IF(CHRONIC_training_input.xlsx!A472&lt;&gt;"",CHRONIC_training_input.xlsx!A472,"")</v>
      </c>
      <c r="M565" t="str">
        <f t="shared" si="283"/>
        <v>=IF(TRAUMA_PAST_training_input.xlsx!A472&lt;&gt;"",TRAUMA_PAST_training_input.xlsx!A472,"")</v>
      </c>
      <c r="N565" t="str">
        <f t="shared" si="283"/>
        <v>=IF(TRAUMA_PRESENT_training_input.xlsx!A472&lt;&gt;"",TRAUMA_PRESENT_training_input.xlsx!A472,"")</v>
      </c>
      <c r="O565" t="str">
        <f t="shared" si="283"/>
        <v>=IF(HOPE_training_input.xlsx!A472&lt;&gt;"",HOPE_training_input.xlsx!A472,"")</v>
      </c>
      <c r="P565" t="str">
        <f t="shared" si="283"/>
        <v>=IF(SELFAFFICACY_training_input.xlsx!A472&lt;&gt;"",SELFAFFICACY_training_input.xlsx!A472,"")</v>
      </c>
      <c r="Q565" t="str">
        <f t="shared" si="283"/>
        <v>=IF(SELFESTEEM_training_input.xlsx!A472&lt;&gt;"",SELFESTEEM_training_input.xlsx!A472,"")</v>
      </c>
      <c r="R565" t="str">
        <f t="shared" si="283"/>
        <v>=IF(WELLBEING_training_input.xlsx!A472&lt;&gt;"",WELLBEING_training_input.xlsx!A472,"")</v>
      </c>
      <c r="S565" t="str">
        <f t="shared" si="283"/>
        <v>=IF(HYPER_training_input.xlsx!A472&lt;&gt;"",HYPER_training_input.xlsx!A472,"")</v>
      </c>
      <c r="T565" t="str">
        <f t="shared" si="283"/>
        <v>=IF(AGGR_training_input.xlsx!A472&lt;&gt;"",AGGR_training_input.xlsx!A472,"")</v>
      </c>
      <c r="U565" t="str">
        <f t="shared" si="283"/>
        <v>=IF(COND_PR_training_input.xlsx!A472&lt;&gt;"",COND_PR_training_input.xlsx!A472,"")</v>
      </c>
      <c r="V565" t="str">
        <f t="shared" si="283"/>
        <v>=IF(ANXIE_training_input.xlsx!A472&lt;&gt;"",ANXIE_training_input.xlsx!A472,"")</v>
      </c>
      <c r="W565" t="str">
        <f t="shared" si="283"/>
        <v>=IF(DEPR_training_input.xlsx!A472&lt;&gt;"",DEPR_training_input.xlsx!A472,"")</v>
      </c>
      <c r="X565" t="str">
        <f t="shared" si="283"/>
        <v>=IF(SOMAT_training_input.xlsx!A472&lt;&gt;"",SOMAT_training_input.xlsx!A472,"")</v>
      </c>
      <c r="Y565" t="str">
        <f t="shared" si="283"/>
        <v>=IF(ATYPI_training_input.xlsx!A472&lt;&gt;"",ATYPI_training_input.xlsx!A472,"")</v>
      </c>
      <c r="Z565" t="str">
        <f t="shared" si="283"/>
        <v>=IF(WITHD_training_input.xlsx!A472&lt;&gt;"",WITHD_training_input.xlsx!A472,"")</v>
      </c>
      <c r="AA565" t="str">
        <f t="shared" si="283"/>
        <v>=IF(ATTE_PR_training_input.xlsx!A472&lt;&gt;"",ATTE_PR_training_input.xlsx!A472,"")</v>
      </c>
      <c r="AB565" t="str">
        <f t="shared" si="283"/>
        <v>=IF(ANG_CONT_training_input.xlsx!A472&lt;&gt;"",ANG_CONT_training_input.xlsx!A472,"")</v>
      </c>
      <c r="AC565" t="str">
        <f t="shared" si="283"/>
        <v>=IF(DEV_SOC_DIS_training_input.xlsx!A472&lt;&gt;"",DEV_SOC_DIS_training_input.xlsx!A472,"")</v>
      </c>
      <c r="AD565" t="str">
        <f t="shared" si="283"/>
        <v>=IF(BULLY_training_input.xlsx!A472&lt;&gt;"",BULLY_training_input.xlsx!A472,"")</v>
      </c>
      <c r="AE565" t="str">
        <f t="shared" si="283"/>
        <v>=IF(EMOT_SELF_C_training_input.xlsx!A472&lt;&gt;"",EMOT_SELF_C_training_input.xlsx!A472,"")</v>
      </c>
      <c r="AF565" t="str">
        <f t="shared" si="283"/>
        <v>=IF(EXE_FUN_training_input.xlsx!A472&lt;&gt;"",EXE_FUN_training_input.xlsx!A472,"")</v>
      </c>
      <c r="AG565" t="str">
        <f t="shared" si="283"/>
        <v>=IF(MANIA_training_input.xlsx!A472&lt;&gt;"",MANIA_training_input.xlsx!A472,"")</v>
      </c>
      <c r="AH565" t="str">
        <f t="shared" si="283"/>
        <v>=IF(NEG_EMOT_training_input.xlsx!A472&lt;&gt;"",NEG_EMOT_training_input.xlsx!A472,"")</v>
      </c>
      <c r="AI565" t="str">
        <f t="shared" si="283"/>
        <v>=IF(ADAPT_training_input.xlsx!A472&lt;&gt;"",ADAPT_training_input.xlsx!A472,"")</v>
      </c>
      <c r="AJ565" t="str">
        <f t="shared" si="283"/>
        <v>=IF(SOC_SK_training_input.xlsx!A472&lt;&gt;"",SOC_SK_training_input.xlsx!A472,"")</v>
      </c>
      <c r="AK565" t="str">
        <f t="shared" si="283"/>
        <v>=IF(LEAD_training_input.xlsx!A472&lt;&gt;"",LEAD_training_input.xlsx!A472,"")</v>
      </c>
      <c r="AL565" t="str">
        <f t="shared" si="283"/>
        <v>=IF(ACT_DAIL_training_input.xlsx!A472&lt;&gt;"",ACT_DAIL_training_input.xlsx!A472,"")</v>
      </c>
      <c r="AM565" t="str">
        <f t="shared" si="283"/>
        <v>=IF(FUN_COM_training_input.xlsx!A472&lt;&gt;"",FUN_COM_training_input.xlsx!A472,"")</v>
      </c>
      <c r="AN565" t="str">
        <f t="shared" si="283"/>
        <v>=IF(RESILI_training_input.xlsx!A472&lt;&gt;"",RESILI_training_input.xlsx!A472,"")</v>
      </c>
      <c r="AO565" t="str">
        <f t="shared" si="283"/>
        <v>=IF(SEL_training_input.xlsx!A472&lt;&gt;"",SEL_training_input.xlsx!A472,"")</v>
      </c>
      <c r="AP565" t="str">
        <f t="shared" si="283"/>
        <v>=IF(SEV_training_input.xlsx!A472&lt;&gt;"",SEV_training_input.xlsx!A472,"")</v>
      </c>
      <c r="AQ565" t="str">
        <f t="shared" si="283"/>
        <v>=IF(ANHEDONIA_training_input.xlsx!A472&lt;&gt;"",ANHEDONIA_training_input.xlsx!A472,"")</v>
      </c>
      <c r="AR565" t="str">
        <f t="shared" si="283"/>
        <v>=IF(ANXIOUSNESS_training_input.xlsx!A472&lt;&gt;"",ANXIOUSNESS_training_input.xlsx!A472,"")</v>
      </c>
      <c r="AS565" t="str">
        <f t="shared" si="283"/>
        <v>=IF(ATTENTION_SEEKING_training_input.xlsx!A472&lt;&gt;"",ATTENTION_SEEKING_training_input.xlsx!A472,"")</v>
      </c>
      <c r="AT565" t="str">
        <f t="shared" si="283"/>
        <v>=IF(CALLOUSNESS_training_input.xlsx!A472&lt;&gt;"",CALLOUSNESS_training_input.xlsx!A472,"")</v>
      </c>
      <c r="AU565" t="str">
        <f t="shared" si="283"/>
        <v>=IF(DECEITFULNESS_training_input.xlsx!A472&lt;&gt;"",DECEITFULNESS_training_input.xlsx!A472,"")</v>
      </c>
      <c r="AV565" t="str">
        <f t="shared" si="283"/>
        <v>=IF(DEPRESSIVITY_training_input.xlsx!A472&lt;&gt;"",DEPRESSIVITY_training_input.xlsx!A472,"")</v>
      </c>
      <c r="AW565" t="str">
        <f t="shared" si="283"/>
        <v>=IF(DISTRACTIBILITY_training_input.xlsx!A472&lt;&gt;"",DISTRACTIBILITY_training_input.xlsx!A472,"")</v>
      </c>
      <c r="AX565" t="str">
        <f t="shared" si="283"/>
        <v>=IF(ECCENTRICITY_training_input.xlsx!A472&lt;&gt;"",ECCENTRICITY_training_input.xlsx!A472,"")</v>
      </c>
      <c r="AY565" t="str">
        <f t="shared" si="283"/>
        <v>=IF(EMOTIONAL_LABILITY_training_input.xlsx!A472&lt;&gt;"",EMOTIONAL_LABILITY_training_input.xlsx!A472,"")</v>
      </c>
      <c r="AZ565" t="str">
        <f t="shared" si="283"/>
        <v>=IF(GRANDIOSITY_training_input.xlsx!A472&lt;&gt;"",GRANDIOSITY_training_input.xlsx!A472,"")</v>
      </c>
      <c r="BA565" t="str">
        <f t="shared" si="283"/>
        <v>=IF(HOSTILITY_training_input.xlsx!A472&lt;&gt;"",HOSTILITY_training_input.xlsx!A472,"")</v>
      </c>
      <c r="BB565" t="str">
        <f t="shared" si="283"/>
        <v>=IF(IMPULSIVITY_training_input.xlsx!A472&lt;&gt;"",IMPULSIVITY_training_input.xlsx!A472,"")</v>
      </c>
      <c r="BC565" t="str">
        <f t="shared" si="283"/>
        <v>=IF(INTIMACY_AVOIDANCE_training_input.xlsx!A472&lt;&gt;"",INTIMACY_AVOIDANCE_training_input.xlsx!A472,"")</v>
      </c>
      <c r="BD565" t="str">
        <f t="shared" si="283"/>
        <v>=IF(IRRESPONSIBILITY_training_input.xlsx!A472&lt;&gt;"",IRRESPONSIBILITY_training_input.xlsx!A472,"")</v>
      </c>
      <c r="BE565" t="str">
        <f t="shared" si="283"/>
        <v>=IF(MANIPULATIVENESS_training_input.xlsx!A472&lt;&gt;"",MANIPULATIVENESS_training_input.xlsx!A472,"")</v>
      </c>
      <c r="BF565" t="str">
        <f t="shared" si="283"/>
        <v>=IF(PERCEPTUAL_DYSREGULATION_training_input.xlsx!A472&lt;&gt;"",PERCEPTUAL_DYSREGULATION_training_input.xlsx!A472,"")</v>
      </c>
      <c r="BG565" t="str">
        <f t="shared" si="283"/>
        <v>=IF(PERSEVERATION_training_input.xlsx!A472&lt;&gt;"",PERSEVERATION_training_input.xlsx!A472,"")</v>
      </c>
      <c r="BH565" t="str">
        <f t="shared" si="283"/>
        <v>=IF(RESTRICTED_AFFECTIVITY_training_input.xlsx!A472&lt;&gt;"",RESTRICTED_AFFECTIVITY_training_input.xlsx!A472,"")</v>
      </c>
      <c r="BI565" t="str">
        <f t="shared" si="283"/>
        <v>=IF(RIGID_PERFECTIONISM_training_input.xlsx!A472&lt;&gt;"",RIGID_PERFECTIONISM_training_input.xlsx!A472,"")</v>
      </c>
      <c r="BJ565" t="str">
        <f t="shared" si="283"/>
        <v>=IF(RISK_TAKING_training_input.xlsx!A472&lt;&gt;"",RISK_TAKING_training_input.xlsx!A472,"")</v>
      </c>
      <c r="BK565" t="str">
        <f t="shared" si="283"/>
        <v>=IF(SEPARATION_INSECURITY_training_input.xlsx!A472&lt;&gt;"",SEPARATION_INSECURITY_training_input.xlsx!A472,"")</v>
      </c>
      <c r="BL565" t="str">
        <f t="shared" si="283"/>
        <v>=IF(SUBMISSIVENESS_training_input.xlsx!A472&lt;&gt;"",SUBMISSIVENESS_training_input.xlsx!A472,"")</v>
      </c>
      <c r="BM565" t="str">
        <f t="shared" si="283"/>
        <v>=IF(SUSPICIOUSNESS_training_input.xlsx!A472&lt;&gt;"",SUSPICIOUSNESS_training_input.xlsx!A472,"")</v>
      </c>
      <c r="BN565" t="str">
        <f t="shared" si="283"/>
        <v>=IF(UNUSUAL_BELIEFS_training_input.xlsx!A472&lt;&gt;"",UNUSUAL_BELIEFS_training_input.xlsx!A472,"")</v>
      </c>
      <c r="BO565" t="str">
        <f t="shared" si="282"/>
        <v>=IF(WITHDRAWAL_training_input.xlsx!A472&lt;&gt;"",WITHDRAWAL_training_input.xlsx!A472,"")</v>
      </c>
      <c r="BP565" t="str">
        <f t="shared" si="282"/>
        <v>=IF(ACT_training_input.xlsx!A472&lt;&gt;"",ACT_training_input.xlsx!A472,"")</v>
      </c>
      <c r="BQ565" t="str">
        <f t="shared" si="282"/>
        <v>=IF(DSP_training_input.xlsx!A472&lt;&gt;"",DSP_training_input.xlsx!A472,"")</v>
      </c>
      <c r="BR565" t="str">
        <f t="shared" si="282"/>
        <v>=IF(PAG_training_input.xlsx!A472&lt;&gt;"",PAG_training_input.xlsx!A472,"")</v>
      </c>
      <c r="BS565" t="str">
        <f t="shared" si="282"/>
        <v>=IF(PRO_training_input.xlsx!A472&lt;&gt;"",PRO_training_input.xlsx!A472,"")</v>
      </c>
      <c r="BT565" t="str">
        <f t="shared" si="282"/>
        <v>=IF(SPL_training_input.xlsx!A472&lt;&gt;"",SPL_training_input.xlsx!A472,"")</v>
      </c>
      <c r="BU565" t="str">
        <f t="shared" si="282"/>
        <v>=IF(WDR_training_input.xlsx!A472&lt;&gt;"",WDR_training_input.xlsx!A472,"")</v>
      </c>
      <c r="BV565" t="str">
        <f t="shared" si="282"/>
        <v>=IF(CON_training_input.xlsx!A472&lt;&gt;"",CON_training_input.xlsx!A472,"")</v>
      </c>
      <c r="BW565" t="str">
        <f t="shared" si="282"/>
        <v>=IF(DSC_training_input.xlsx!A472&lt;&gt;"",DSC_training_input.xlsx!A472,"")</v>
      </c>
      <c r="BX565" t="str">
        <f t="shared" si="282"/>
        <v>=IF(FAN_training_input.xlsx!A472&lt;&gt;"",FAN_training_input.xlsx!A472,"")</v>
      </c>
      <c r="BY565" t="str">
        <f t="shared" si="282"/>
        <v>=IF(OMN_training_input.xlsx!A472&lt;&gt;"",OMN_training_input.xlsx!A472,"")</v>
      </c>
      <c r="BZ565" t="str">
        <f t="shared" si="282"/>
        <v>=IF(REP_training_input.xlsx!A472&lt;&gt;"",REP_training_input.xlsx!A472,"")</v>
      </c>
      <c r="CA565" t="str">
        <f t="shared" si="282"/>
        <v>=IF(SOM_training_input.xlsx!A472&lt;&gt;"",SOM_training_input.xlsx!A472,"")</v>
      </c>
      <c r="CB565" t="str">
        <f t="shared" si="282"/>
        <v>=IF(SUB_training_input.xlsx!A472&lt;&gt;"",SUB_training_input.xlsx!A472,"")</v>
      </c>
      <c r="CC565" t="str">
        <f t="shared" si="282"/>
        <v>=IF(UND_training_input.xlsx!A472&lt;&gt;"",UND_training_input.xlsx!A472,"")</v>
      </c>
      <c r="CD565" t="str">
        <f t="shared" si="282"/>
        <v>=IF(ALT_training_input.xlsx!A472&lt;&gt;"",ALT_training_input.xlsx!A472,"")</v>
      </c>
      <c r="CE565" t="str">
        <f t="shared" si="282"/>
        <v>=IF(HUM_training_input.xlsx!A472&lt;&gt;"",HUM_training_input.xlsx!A472,"")</v>
      </c>
      <c r="CF565" t="str">
        <f t="shared" si="282"/>
        <v>=IF(IDL_training_input.xlsx!A472&lt;&gt;"",IDL_training_input.xlsx!A472,"")</v>
      </c>
      <c r="CG565" t="str">
        <f t="shared" si="282"/>
        <v>=IF(RFM_training_input.xlsx!A472&lt;&gt;"",RFM_training_input.xlsx!A472,"")</v>
      </c>
      <c r="CH565" t="str">
        <f t="shared" si="282"/>
        <v>=IF(DN_training_input.xlsx!A472&lt;&gt;"",DN_training_input.xlsx!A472,"")</v>
      </c>
      <c r="CI565" t="str">
        <f t="shared" si="282"/>
        <v>=IF(INT_training_input.xlsx!A472&lt;&gt;"",INT_training_input.xlsx!A472,"")</v>
      </c>
      <c r="CJ565" t="str">
        <f t="shared" si="282"/>
        <v>=IF(SUP_training_input.xlsx!A472&lt;&gt;"",SUP_training_input.xlsx!A472,"")</v>
      </c>
      <c r="CK565" t="str">
        <f t="shared" si="282"/>
        <v>=IF(ANT_training_input.xlsx!A472&lt;&gt;"",ANT_training_input.xlsx!A472,"")</v>
      </c>
      <c r="CL565" t="str">
        <f t="shared" si="282"/>
        <v>=IF(ISO_training_input.xlsx!A472&lt;&gt;"",ISO_training_input.xlsx!A472,"")</v>
      </c>
    </row>
    <row r="566" spans="1:90">
      <c r="A566">
        <v>473</v>
      </c>
      <c r="B566" t="str">
        <f t="shared" si="271"/>
        <v>=IF(SUICIDE_training_input.xlsx!A473&lt;&gt;"",SUICIDE_training_input.xlsx!A473,"")</v>
      </c>
      <c r="C566" t="str">
        <f t="shared" si="283"/>
        <v>=IF(IQ_training_input.xlsx!A473&lt;&gt;"",IQ_training_input.xlsx!A473,"")</v>
      </c>
      <c r="D566" t="str">
        <f t="shared" si="283"/>
        <v>=IF(AMBIG_training_input.xlsx!A473&lt;&gt;"",AMBIG_training_input.xlsx!A473,"")</v>
      </c>
      <c r="E566" t="str">
        <f t="shared" si="283"/>
        <v>=IF(EGODYST_training_input.xlsx!A473&lt;&gt;"",EGODYST_training_input.xlsx!A473,"")</v>
      </c>
      <c r="F566" t="str">
        <f t="shared" si="283"/>
        <v>=IF(AUTISM_training_input.xlsx!A473&lt;&gt;"",AUTISM_training_input.xlsx!A473,"")</v>
      </c>
      <c r="G566" t="str">
        <f t="shared" si="283"/>
        <v>=IF(IDENTITY_training_input.xlsx!A473&lt;&gt;"",IDENTITY_training_input.xlsx!A473,"")</v>
      </c>
      <c r="H566" t="str">
        <f t="shared" si="283"/>
        <v>=IF(SELFDIR_training_input.xlsx!A473&lt;&gt;"",SELFDIR_training_input.xlsx!A473,"")</v>
      </c>
      <c r="I566" t="str">
        <f t="shared" si="283"/>
        <v>=IF(EMPATHY_training_input.xlsx!A473&lt;&gt;"",EMPATHY_training_input.xlsx!A473,"")</v>
      </c>
      <c r="J566" t="str">
        <f t="shared" si="283"/>
        <v>=IF(INTIMACY_training_input.xlsx!A473&lt;&gt;"",INTIMACY_training_input.xlsx!A473,"")</v>
      </c>
      <c r="K566" t="str">
        <f t="shared" si="283"/>
        <v>=IF(ACUTE_training_input.xlsx!A473&lt;&gt;"",ACUTE_training_input.xlsx!A473,"")</v>
      </c>
      <c r="L566" t="str">
        <f t="shared" si="283"/>
        <v>=IF(CHRONIC_training_input.xlsx!A473&lt;&gt;"",CHRONIC_training_input.xlsx!A473,"")</v>
      </c>
      <c r="M566" t="str">
        <f t="shared" si="283"/>
        <v>=IF(TRAUMA_PAST_training_input.xlsx!A473&lt;&gt;"",TRAUMA_PAST_training_input.xlsx!A473,"")</v>
      </c>
      <c r="N566" t="str">
        <f t="shared" si="283"/>
        <v>=IF(TRAUMA_PRESENT_training_input.xlsx!A473&lt;&gt;"",TRAUMA_PRESENT_training_input.xlsx!A473,"")</v>
      </c>
      <c r="O566" t="str">
        <f t="shared" si="283"/>
        <v>=IF(HOPE_training_input.xlsx!A473&lt;&gt;"",HOPE_training_input.xlsx!A473,"")</v>
      </c>
      <c r="P566" t="str">
        <f t="shared" si="283"/>
        <v>=IF(SELFAFFICACY_training_input.xlsx!A473&lt;&gt;"",SELFAFFICACY_training_input.xlsx!A473,"")</v>
      </c>
      <c r="Q566" t="str">
        <f t="shared" si="283"/>
        <v>=IF(SELFESTEEM_training_input.xlsx!A473&lt;&gt;"",SELFESTEEM_training_input.xlsx!A473,"")</v>
      </c>
      <c r="R566" t="str">
        <f t="shared" si="283"/>
        <v>=IF(WELLBEING_training_input.xlsx!A473&lt;&gt;"",WELLBEING_training_input.xlsx!A473,"")</v>
      </c>
      <c r="S566" t="str">
        <f t="shared" si="283"/>
        <v>=IF(HYPER_training_input.xlsx!A473&lt;&gt;"",HYPER_training_input.xlsx!A473,"")</v>
      </c>
      <c r="T566" t="str">
        <f t="shared" si="283"/>
        <v>=IF(AGGR_training_input.xlsx!A473&lt;&gt;"",AGGR_training_input.xlsx!A473,"")</v>
      </c>
      <c r="U566" t="str">
        <f t="shared" si="283"/>
        <v>=IF(COND_PR_training_input.xlsx!A473&lt;&gt;"",COND_PR_training_input.xlsx!A473,"")</v>
      </c>
      <c r="V566" t="str">
        <f t="shared" si="283"/>
        <v>=IF(ANXIE_training_input.xlsx!A473&lt;&gt;"",ANXIE_training_input.xlsx!A473,"")</v>
      </c>
      <c r="W566" t="str">
        <f t="shared" si="283"/>
        <v>=IF(DEPR_training_input.xlsx!A473&lt;&gt;"",DEPR_training_input.xlsx!A473,"")</v>
      </c>
      <c r="X566" t="str">
        <f t="shared" si="283"/>
        <v>=IF(SOMAT_training_input.xlsx!A473&lt;&gt;"",SOMAT_training_input.xlsx!A473,"")</v>
      </c>
      <c r="Y566" t="str">
        <f t="shared" si="283"/>
        <v>=IF(ATYPI_training_input.xlsx!A473&lt;&gt;"",ATYPI_training_input.xlsx!A473,"")</v>
      </c>
      <c r="Z566" t="str">
        <f t="shared" si="283"/>
        <v>=IF(WITHD_training_input.xlsx!A473&lt;&gt;"",WITHD_training_input.xlsx!A473,"")</v>
      </c>
      <c r="AA566" t="str">
        <f t="shared" si="283"/>
        <v>=IF(ATTE_PR_training_input.xlsx!A473&lt;&gt;"",ATTE_PR_training_input.xlsx!A473,"")</v>
      </c>
      <c r="AB566" t="str">
        <f t="shared" si="283"/>
        <v>=IF(ANG_CONT_training_input.xlsx!A473&lt;&gt;"",ANG_CONT_training_input.xlsx!A473,"")</v>
      </c>
      <c r="AC566" t="str">
        <f t="shared" si="283"/>
        <v>=IF(DEV_SOC_DIS_training_input.xlsx!A473&lt;&gt;"",DEV_SOC_DIS_training_input.xlsx!A473,"")</v>
      </c>
      <c r="AD566" t="str">
        <f t="shared" si="283"/>
        <v>=IF(BULLY_training_input.xlsx!A473&lt;&gt;"",BULLY_training_input.xlsx!A473,"")</v>
      </c>
      <c r="AE566" t="str">
        <f t="shared" si="283"/>
        <v>=IF(EMOT_SELF_C_training_input.xlsx!A473&lt;&gt;"",EMOT_SELF_C_training_input.xlsx!A473,"")</v>
      </c>
      <c r="AF566" t="str">
        <f t="shared" si="283"/>
        <v>=IF(EXE_FUN_training_input.xlsx!A473&lt;&gt;"",EXE_FUN_training_input.xlsx!A473,"")</v>
      </c>
      <c r="AG566" t="str">
        <f t="shared" si="283"/>
        <v>=IF(MANIA_training_input.xlsx!A473&lt;&gt;"",MANIA_training_input.xlsx!A473,"")</v>
      </c>
      <c r="AH566" t="str">
        <f t="shared" si="283"/>
        <v>=IF(NEG_EMOT_training_input.xlsx!A473&lt;&gt;"",NEG_EMOT_training_input.xlsx!A473,"")</v>
      </c>
      <c r="AI566" t="str">
        <f t="shared" si="283"/>
        <v>=IF(ADAPT_training_input.xlsx!A473&lt;&gt;"",ADAPT_training_input.xlsx!A473,"")</v>
      </c>
      <c r="AJ566" t="str">
        <f t="shared" si="283"/>
        <v>=IF(SOC_SK_training_input.xlsx!A473&lt;&gt;"",SOC_SK_training_input.xlsx!A473,"")</v>
      </c>
      <c r="AK566" t="str">
        <f t="shared" si="283"/>
        <v>=IF(LEAD_training_input.xlsx!A473&lt;&gt;"",LEAD_training_input.xlsx!A473,"")</v>
      </c>
      <c r="AL566" t="str">
        <f t="shared" si="283"/>
        <v>=IF(ACT_DAIL_training_input.xlsx!A473&lt;&gt;"",ACT_DAIL_training_input.xlsx!A473,"")</v>
      </c>
      <c r="AM566" t="str">
        <f t="shared" si="283"/>
        <v>=IF(FUN_COM_training_input.xlsx!A473&lt;&gt;"",FUN_COM_training_input.xlsx!A473,"")</v>
      </c>
      <c r="AN566" t="str">
        <f t="shared" si="283"/>
        <v>=IF(RESILI_training_input.xlsx!A473&lt;&gt;"",RESILI_training_input.xlsx!A473,"")</v>
      </c>
      <c r="AO566" t="str">
        <f t="shared" si="283"/>
        <v>=IF(SEL_training_input.xlsx!A473&lt;&gt;"",SEL_training_input.xlsx!A473,"")</v>
      </c>
      <c r="AP566" t="str">
        <f t="shared" si="283"/>
        <v>=IF(SEV_training_input.xlsx!A473&lt;&gt;"",SEV_training_input.xlsx!A473,"")</v>
      </c>
      <c r="AQ566" t="str">
        <f t="shared" si="283"/>
        <v>=IF(ANHEDONIA_training_input.xlsx!A473&lt;&gt;"",ANHEDONIA_training_input.xlsx!A473,"")</v>
      </c>
      <c r="AR566" t="str">
        <f t="shared" si="283"/>
        <v>=IF(ANXIOUSNESS_training_input.xlsx!A473&lt;&gt;"",ANXIOUSNESS_training_input.xlsx!A473,"")</v>
      </c>
      <c r="AS566" t="str">
        <f t="shared" si="283"/>
        <v>=IF(ATTENTION_SEEKING_training_input.xlsx!A473&lt;&gt;"",ATTENTION_SEEKING_training_input.xlsx!A473,"")</v>
      </c>
      <c r="AT566" t="str">
        <f t="shared" si="283"/>
        <v>=IF(CALLOUSNESS_training_input.xlsx!A473&lt;&gt;"",CALLOUSNESS_training_input.xlsx!A473,"")</v>
      </c>
      <c r="AU566" t="str">
        <f t="shared" si="283"/>
        <v>=IF(DECEITFULNESS_training_input.xlsx!A473&lt;&gt;"",DECEITFULNESS_training_input.xlsx!A473,"")</v>
      </c>
      <c r="AV566" t="str">
        <f t="shared" si="283"/>
        <v>=IF(DEPRESSIVITY_training_input.xlsx!A473&lt;&gt;"",DEPRESSIVITY_training_input.xlsx!A473,"")</v>
      </c>
      <c r="AW566" t="str">
        <f t="shared" si="283"/>
        <v>=IF(DISTRACTIBILITY_training_input.xlsx!A473&lt;&gt;"",DISTRACTIBILITY_training_input.xlsx!A473,"")</v>
      </c>
      <c r="AX566" t="str">
        <f t="shared" si="283"/>
        <v>=IF(ECCENTRICITY_training_input.xlsx!A473&lt;&gt;"",ECCENTRICITY_training_input.xlsx!A473,"")</v>
      </c>
      <c r="AY566" t="str">
        <f t="shared" si="283"/>
        <v>=IF(EMOTIONAL_LABILITY_training_input.xlsx!A473&lt;&gt;"",EMOTIONAL_LABILITY_training_input.xlsx!A473,"")</v>
      </c>
      <c r="AZ566" t="str">
        <f t="shared" si="283"/>
        <v>=IF(GRANDIOSITY_training_input.xlsx!A473&lt;&gt;"",GRANDIOSITY_training_input.xlsx!A473,"")</v>
      </c>
      <c r="BA566" t="str">
        <f t="shared" si="283"/>
        <v>=IF(HOSTILITY_training_input.xlsx!A473&lt;&gt;"",HOSTILITY_training_input.xlsx!A473,"")</v>
      </c>
      <c r="BB566" t="str">
        <f t="shared" si="283"/>
        <v>=IF(IMPULSIVITY_training_input.xlsx!A473&lt;&gt;"",IMPULSIVITY_training_input.xlsx!A473,"")</v>
      </c>
      <c r="BC566" t="str">
        <f t="shared" si="283"/>
        <v>=IF(INTIMACY_AVOIDANCE_training_input.xlsx!A473&lt;&gt;"",INTIMACY_AVOIDANCE_training_input.xlsx!A473,"")</v>
      </c>
      <c r="BD566" t="str">
        <f t="shared" si="283"/>
        <v>=IF(IRRESPONSIBILITY_training_input.xlsx!A473&lt;&gt;"",IRRESPONSIBILITY_training_input.xlsx!A473,"")</v>
      </c>
      <c r="BE566" t="str">
        <f t="shared" si="283"/>
        <v>=IF(MANIPULATIVENESS_training_input.xlsx!A473&lt;&gt;"",MANIPULATIVENESS_training_input.xlsx!A473,"")</v>
      </c>
      <c r="BF566" t="str">
        <f t="shared" si="283"/>
        <v>=IF(PERCEPTUAL_DYSREGULATION_training_input.xlsx!A473&lt;&gt;"",PERCEPTUAL_DYSREGULATION_training_input.xlsx!A473,"")</v>
      </c>
      <c r="BG566" t="str">
        <f t="shared" si="283"/>
        <v>=IF(PERSEVERATION_training_input.xlsx!A473&lt;&gt;"",PERSEVERATION_training_input.xlsx!A473,"")</v>
      </c>
      <c r="BH566" t="str">
        <f t="shared" si="283"/>
        <v>=IF(RESTRICTED_AFFECTIVITY_training_input.xlsx!A473&lt;&gt;"",RESTRICTED_AFFECTIVITY_training_input.xlsx!A473,"")</v>
      </c>
      <c r="BI566" t="str">
        <f t="shared" si="283"/>
        <v>=IF(RIGID_PERFECTIONISM_training_input.xlsx!A473&lt;&gt;"",RIGID_PERFECTIONISM_training_input.xlsx!A473,"")</v>
      </c>
      <c r="BJ566" t="str">
        <f t="shared" si="283"/>
        <v>=IF(RISK_TAKING_training_input.xlsx!A473&lt;&gt;"",RISK_TAKING_training_input.xlsx!A473,"")</v>
      </c>
      <c r="BK566" t="str">
        <f t="shared" si="283"/>
        <v>=IF(SEPARATION_INSECURITY_training_input.xlsx!A473&lt;&gt;"",SEPARATION_INSECURITY_training_input.xlsx!A473,"")</v>
      </c>
      <c r="BL566" t="str">
        <f t="shared" si="283"/>
        <v>=IF(SUBMISSIVENESS_training_input.xlsx!A473&lt;&gt;"",SUBMISSIVENESS_training_input.xlsx!A473,"")</v>
      </c>
      <c r="BM566" t="str">
        <f t="shared" si="283"/>
        <v>=IF(SUSPICIOUSNESS_training_input.xlsx!A473&lt;&gt;"",SUSPICIOUSNESS_training_input.xlsx!A473,"")</v>
      </c>
      <c r="BN566" t="str">
        <f t="shared" si="283"/>
        <v>=IF(UNUSUAL_BELIEFS_training_input.xlsx!A473&lt;&gt;"",UNUSUAL_BELIEFS_training_input.xlsx!A473,"")</v>
      </c>
      <c r="BO566" t="str">
        <f t="shared" si="282"/>
        <v>=IF(WITHDRAWAL_training_input.xlsx!A473&lt;&gt;"",WITHDRAWAL_training_input.xlsx!A473,"")</v>
      </c>
      <c r="BP566" t="str">
        <f t="shared" si="282"/>
        <v>=IF(ACT_training_input.xlsx!A473&lt;&gt;"",ACT_training_input.xlsx!A473,"")</v>
      </c>
      <c r="BQ566" t="str">
        <f t="shared" si="282"/>
        <v>=IF(DSP_training_input.xlsx!A473&lt;&gt;"",DSP_training_input.xlsx!A473,"")</v>
      </c>
      <c r="BR566" t="str">
        <f t="shared" si="282"/>
        <v>=IF(PAG_training_input.xlsx!A473&lt;&gt;"",PAG_training_input.xlsx!A473,"")</v>
      </c>
      <c r="BS566" t="str">
        <f t="shared" si="282"/>
        <v>=IF(PRO_training_input.xlsx!A473&lt;&gt;"",PRO_training_input.xlsx!A473,"")</v>
      </c>
      <c r="BT566" t="str">
        <f t="shared" si="282"/>
        <v>=IF(SPL_training_input.xlsx!A473&lt;&gt;"",SPL_training_input.xlsx!A473,"")</v>
      </c>
      <c r="BU566" t="str">
        <f t="shared" si="282"/>
        <v>=IF(WDR_training_input.xlsx!A473&lt;&gt;"",WDR_training_input.xlsx!A473,"")</v>
      </c>
      <c r="BV566" t="str">
        <f t="shared" si="282"/>
        <v>=IF(CON_training_input.xlsx!A473&lt;&gt;"",CON_training_input.xlsx!A473,"")</v>
      </c>
      <c r="BW566" t="str">
        <f t="shared" si="282"/>
        <v>=IF(DSC_training_input.xlsx!A473&lt;&gt;"",DSC_training_input.xlsx!A473,"")</v>
      </c>
      <c r="BX566" t="str">
        <f t="shared" si="282"/>
        <v>=IF(FAN_training_input.xlsx!A473&lt;&gt;"",FAN_training_input.xlsx!A473,"")</v>
      </c>
      <c r="BY566" t="str">
        <f t="shared" si="282"/>
        <v>=IF(OMN_training_input.xlsx!A473&lt;&gt;"",OMN_training_input.xlsx!A473,"")</v>
      </c>
      <c r="BZ566" t="str">
        <f t="shared" si="282"/>
        <v>=IF(REP_training_input.xlsx!A473&lt;&gt;"",REP_training_input.xlsx!A473,"")</v>
      </c>
      <c r="CA566" t="str">
        <f t="shared" si="282"/>
        <v>=IF(SOM_training_input.xlsx!A473&lt;&gt;"",SOM_training_input.xlsx!A473,"")</v>
      </c>
      <c r="CB566" t="str">
        <f t="shared" si="282"/>
        <v>=IF(SUB_training_input.xlsx!A473&lt;&gt;"",SUB_training_input.xlsx!A473,"")</v>
      </c>
      <c r="CC566" t="str">
        <f t="shared" si="282"/>
        <v>=IF(UND_training_input.xlsx!A473&lt;&gt;"",UND_training_input.xlsx!A473,"")</v>
      </c>
      <c r="CD566" t="str">
        <f t="shared" si="282"/>
        <v>=IF(ALT_training_input.xlsx!A473&lt;&gt;"",ALT_training_input.xlsx!A473,"")</v>
      </c>
      <c r="CE566" t="str">
        <f t="shared" si="282"/>
        <v>=IF(HUM_training_input.xlsx!A473&lt;&gt;"",HUM_training_input.xlsx!A473,"")</v>
      </c>
      <c r="CF566" t="str">
        <f t="shared" si="282"/>
        <v>=IF(IDL_training_input.xlsx!A473&lt;&gt;"",IDL_training_input.xlsx!A473,"")</v>
      </c>
      <c r="CG566" t="str">
        <f t="shared" si="282"/>
        <v>=IF(RFM_training_input.xlsx!A473&lt;&gt;"",RFM_training_input.xlsx!A473,"")</v>
      </c>
      <c r="CH566" t="str">
        <f t="shared" si="282"/>
        <v>=IF(DN_training_input.xlsx!A473&lt;&gt;"",DN_training_input.xlsx!A473,"")</v>
      </c>
      <c r="CI566" t="str">
        <f t="shared" si="282"/>
        <v>=IF(INT_training_input.xlsx!A473&lt;&gt;"",INT_training_input.xlsx!A473,"")</v>
      </c>
      <c r="CJ566" t="str">
        <f t="shared" si="282"/>
        <v>=IF(SUP_training_input.xlsx!A473&lt;&gt;"",SUP_training_input.xlsx!A473,"")</v>
      </c>
      <c r="CK566" t="str">
        <f t="shared" si="282"/>
        <v>=IF(ANT_training_input.xlsx!A473&lt;&gt;"",ANT_training_input.xlsx!A473,"")</v>
      </c>
      <c r="CL566" t="str">
        <f t="shared" si="282"/>
        <v>=IF(ISO_training_input.xlsx!A473&lt;&gt;"",ISO_training_input.xlsx!A473,"")</v>
      </c>
    </row>
    <row r="567" spans="1:90">
      <c r="A567">
        <v>474</v>
      </c>
      <c r="B567" t="str">
        <f t="shared" si="271"/>
        <v>=IF(SUICIDE_training_input.xlsx!A474&lt;&gt;"",SUICIDE_training_input.xlsx!A474,"")</v>
      </c>
      <c r="C567" t="str">
        <f t="shared" si="283"/>
        <v>=IF(IQ_training_input.xlsx!A474&lt;&gt;"",IQ_training_input.xlsx!A474,"")</v>
      </c>
      <c r="D567" t="str">
        <f t="shared" si="283"/>
        <v>=IF(AMBIG_training_input.xlsx!A474&lt;&gt;"",AMBIG_training_input.xlsx!A474,"")</v>
      </c>
      <c r="E567" t="str">
        <f t="shared" si="283"/>
        <v>=IF(EGODYST_training_input.xlsx!A474&lt;&gt;"",EGODYST_training_input.xlsx!A474,"")</v>
      </c>
      <c r="F567" t="str">
        <f t="shared" si="283"/>
        <v>=IF(AUTISM_training_input.xlsx!A474&lt;&gt;"",AUTISM_training_input.xlsx!A474,"")</v>
      </c>
      <c r="G567" t="str">
        <f t="shared" si="283"/>
        <v>=IF(IDENTITY_training_input.xlsx!A474&lt;&gt;"",IDENTITY_training_input.xlsx!A474,"")</v>
      </c>
      <c r="H567" t="str">
        <f t="shared" si="283"/>
        <v>=IF(SELFDIR_training_input.xlsx!A474&lt;&gt;"",SELFDIR_training_input.xlsx!A474,"")</v>
      </c>
      <c r="I567" t="str">
        <f t="shared" si="283"/>
        <v>=IF(EMPATHY_training_input.xlsx!A474&lt;&gt;"",EMPATHY_training_input.xlsx!A474,"")</v>
      </c>
      <c r="J567" t="str">
        <f t="shared" si="283"/>
        <v>=IF(INTIMACY_training_input.xlsx!A474&lt;&gt;"",INTIMACY_training_input.xlsx!A474,"")</v>
      </c>
      <c r="K567" t="str">
        <f t="shared" si="283"/>
        <v>=IF(ACUTE_training_input.xlsx!A474&lt;&gt;"",ACUTE_training_input.xlsx!A474,"")</v>
      </c>
      <c r="L567" t="str">
        <f t="shared" si="283"/>
        <v>=IF(CHRONIC_training_input.xlsx!A474&lt;&gt;"",CHRONIC_training_input.xlsx!A474,"")</v>
      </c>
      <c r="M567" t="str">
        <f t="shared" si="283"/>
        <v>=IF(TRAUMA_PAST_training_input.xlsx!A474&lt;&gt;"",TRAUMA_PAST_training_input.xlsx!A474,"")</v>
      </c>
      <c r="N567" t="str">
        <f t="shared" si="283"/>
        <v>=IF(TRAUMA_PRESENT_training_input.xlsx!A474&lt;&gt;"",TRAUMA_PRESENT_training_input.xlsx!A474,"")</v>
      </c>
      <c r="O567" t="str">
        <f t="shared" si="283"/>
        <v>=IF(HOPE_training_input.xlsx!A474&lt;&gt;"",HOPE_training_input.xlsx!A474,"")</v>
      </c>
      <c r="P567" t="str">
        <f t="shared" si="283"/>
        <v>=IF(SELFAFFICACY_training_input.xlsx!A474&lt;&gt;"",SELFAFFICACY_training_input.xlsx!A474,"")</v>
      </c>
      <c r="Q567" t="str">
        <f t="shared" si="283"/>
        <v>=IF(SELFESTEEM_training_input.xlsx!A474&lt;&gt;"",SELFESTEEM_training_input.xlsx!A474,"")</v>
      </c>
      <c r="R567" t="str">
        <f t="shared" si="283"/>
        <v>=IF(WELLBEING_training_input.xlsx!A474&lt;&gt;"",WELLBEING_training_input.xlsx!A474,"")</v>
      </c>
      <c r="S567" t="str">
        <f t="shared" si="283"/>
        <v>=IF(HYPER_training_input.xlsx!A474&lt;&gt;"",HYPER_training_input.xlsx!A474,"")</v>
      </c>
      <c r="T567" t="str">
        <f t="shared" si="283"/>
        <v>=IF(AGGR_training_input.xlsx!A474&lt;&gt;"",AGGR_training_input.xlsx!A474,"")</v>
      </c>
      <c r="U567" t="str">
        <f t="shared" si="283"/>
        <v>=IF(COND_PR_training_input.xlsx!A474&lt;&gt;"",COND_PR_training_input.xlsx!A474,"")</v>
      </c>
      <c r="V567" t="str">
        <f t="shared" si="283"/>
        <v>=IF(ANXIE_training_input.xlsx!A474&lt;&gt;"",ANXIE_training_input.xlsx!A474,"")</v>
      </c>
      <c r="W567" t="str">
        <f t="shared" si="283"/>
        <v>=IF(DEPR_training_input.xlsx!A474&lt;&gt;"",DEPR_training_input.xlsx!A474,"")</v>
      </c>
      <c r="X567" t="str">
        <f t="shared" si="283"/>
        <v>=IF(SOMAT_training_input.xlsx!A474&lt;&gt;"",SOMAT_training_input.xlsx!A474,"")</v>
      </c>
      <c r="Y567" t="str">
        <f t="shared" si="283"/>
        <v>=IF(ATYPI_training_input.xlsx!A474&lt;&gt;"",ATYPI_training_input.xlsx!A474,"")</v>
      </c>
      <c r="Z567" t="str">
        <f t="shared" si="283"/>
        <v>=IF(WITHD_training_input.xlsx!A474&lt;&gt;"",WITHD_training_input.xlsx!A474,"")</v>
      </c>
      <c r="AA567" t="str">
        <f t="shared" si="283"/>
        <v>=IF(ATTE_PR_training_input.xlsx!A474&lt;&gt;"",ATTE_PR_training_input.xlsx!A474,"")</v>
      </c>
      <c r="AB567" t="str">
        <f t="shared" si="283"/>
        <v>=IF(ANG_CONT_training_input.xlsx!A474&lt;&gt;"",ANG_CONT_training_input.xlsx!A474,"")</v>
      </c>
      <c r="AC567" t="str">
        <f t="shared" si="283"/>
        <v>=IF(DEV_SOC_DIS_training_input.xlsx!A474&lt;&gt;"",DEV_SOC_DIS_training_input.xlsx!A474,"")</v>
      </c>
      <c r="AD567" t="str">
        <f t="shared" si="283"/>
        <v>=IF(BULLY_training_input.xlsx!A474&lt;&gt;"",BULLY_training_input.xlsx!A474,"")</v>
      </c>
      <c r="AE567" t="str">
        <f t="shared" si="283"/>
        <v>=IF(EMOT_SELF_C_training_input.xlsx!A474&lt;&gt;"",EMOT_SELF_C_training_input.xlsx!A474,"")</v>
      </c>
      <c r="AF567" t="str">
        <f t="shared" si="283"/>
        <v>=IF(EXE_FUN_training_input.xlsx!A474&lt;&gt;"",EXE_FUN_training_input.xlsx!A474,"")</v>
      </c>
      <c r="AG567" t="str">
        <f t="shared" si="283"/>
        <v>=IF(MANIA_training_input.xlsx!A474&lt;&gt;"",MANIA_training_input.xlsx!A474,"")</v>
      </c>
      <c r="AH567" t="str">
        <f t="shared" si="283"/>
        <v>=IF(NEG_EMOT_training_input.xlsx!A474&lt;&gt;"",NEG_EMOT_training_input.xlsx!A474,"")</v>
      </c>
      <c r="AI567" t="str">
        <f t="shared" si="283"/>
        <v>=IF(ADAPT_training_input.xlsx!A474&lt;&gt;"",ADAPT_training_input.xlsx!A474,"")</v>
      </c>
      <c r="AJ567" t="str">
        <f t="shared" si="283"/>
        <v>=IF(SOC_SK_training_input.xlsx!A474&lt;&gt;"",SOC_SK_training_input.xlsx!A474,"")</v>
      </c>
      <c r="AK567" t="str">
        <f t="shared" si="283"/>
        <v>=IF(LEAD_training_input.xlsx!A474&lt;&gt;"",LEAD_training_input.xlsx!A474,"")</v>
      </c>
      <c r="AL567" t="str">
        <f t="shared" si="283"/>
        <v>=IF(ACT_DAIL_training_input.xlsx!A474&lt;&gt;"",ACT_DAIL_training_input.xlsx!A474,"")</v>
      </c>
      <c r="AM567" t="str">
        <f t="shared" si="283"/>
        <v>=IF(FUN_COM_training_input.xlsx!A474&lt;&gt;"",FUN_COM_training_input.xlsx!A474,"")</v>
      </c>
      <c r="AN567" t="str">
        <f t="shared" si="283"/>
        <v>=IF(RESILI_training_input.xlsx!A474&lt;&gt;"",RESILI_training_input.xlsx!A474,"")</v>
      </c>
      <c r="AO567" t="str">
        <f t="shared" si="283"/>
        <v>=IF(SEL_training_input.xlsx!A474&lt;&gt;"",SEL_training_input.xlsx!A474,"")</v>
      </c>
      <c r="AP567" t="str">
        <f t="shared" si="283"/>
        <v>=IF(SEV_training_input.xlsx!A474&lt;&gt;"",SEV_training_input.xlsx!A474,"")</v>
      </c>
      <c r="AQ567" t="str">
        <f t="shared" si="283"/>
        <v>=IF(ANHEDONIA_training_input.xlsx!A474&lt;&gt;"",ANHEDONIA_training_input.xlsx!A474,"")</v>
      </c>
      <c r="AR567" t="str">
        <f t="shared" si="283"/>
        <v>=IF(ANXIOUSNESS_training_input.xlsx!A474&lt;&gt;"",ANXIOUSNESS_training_input.xlsx!A474,"")</v>
      </c>
      <c r="AS567" t="str">
        <f t="shared" si="283"/>
        <v>=IF(ATTENTION_SEEKING_training_input.xlsx!A474&lt;&gt;"",ATTENTION_SEEKING_training_input.xlsx!A474,"")</v>
      </c>
      <c r="AT567" t="str">
        <f t="shared" si="283"/>
        <v>=IF(CALLOUSNESS_training_input.xlsx!A474&lt;&gt;"",CALLOUSNESS_training_input.xlsx!A474,"")</v>
      </c>
      <c r="AU567" t="str">
        <f t="shared" si="283"/>
        <v>=IF(DECEITFULNESS_training_input.xlsx!A474&lt;&gt;"",DECEITFULNESS_training_input.xlsx!A474,"")</v>
      </c>
      <c r="AV567" t="str">
        <f t="shared" si="283"/>
        <v>=IF(DEPRESSIVITY_training_input.xlsx!A474&lt;&gt;"",DEPRESSIVITY_training_input.xlsx!A474,"")</v>
      </c>
      <c r="AW567" t="str">
        <f t="shared" si="283"/>
        <v>=IF(DISTRACTIBILITY_training_input.xlsx!A474&lt;&gt;"",DISTRACTIBILITY_training_input.xlsx!A474,"")</v>
      </c>
      <c r="AX567" t="str">
        <f t="shared" si="283"/>
        <v>=IF(ECCENTRICITY_training_input.xlsx!A474&lt;&gt;"",ECCENTRICITY_training_input.xlsx!A474,"")</v>
      </c>
      <c r="AY567" t="str">
        <f t="shared" si="283"/>
        <v>=IF(EMOTIONAL_LABILITY_training_input.xlsx!A474&lt;&gt;"",EMOTIONAL_LABILITY_training_input.xlsx!A474,"")</v>
      </c>
      <c r="AZ567" t="str">
        <f t="shared" si="283"/>
        <v>=IF(GRANDIOSITY_training_input.xlsx!A474&lt;&gt;"",GRANDIOSITY_training_input.xlsx!A474,"")</v>
      </c>
      <c r="BA567" t="str">
        <f t="shared" si="283"/>
        <v>=IF(HOSTILITY_training_input.xlsx!A474&lt;&gt;"",HOSTILITY_training_input.xlsx!A474,"")</v>
      </c>
      <c r="BB567" t="str">
        <f t="shared" si="283"/>
        <v>=IF(IMPULSIVITY_training_input.xlsx!A474&lt;&gt;"",IMPULSIVITY_training_input.xlsx!A474,"")</v>
      </c>
      <c r="BC567" t="str">
        <f t="shared" si="283"/>
        <v>=IF(INTIMACY_AVOIDANCE_training_input.xlsx!A474&lt;&gt;"",INTIMACY_AVOIDANCE_training_input.xlsx!A474,"")</v>
      </c>
      <c r="BD567" t="str">
        <f t="shared" si="283"/>
        <v>=IF(IRRESPONSIBILITY_training_input.xlsx!A474&lt;&gt;"",IRRESPONSIBILITY_training_input.xlsx!A474,"")</v>
      </c>
      <c r="BE567" t="str">
        <f t="shared" si="283"/>
        <v>=IF(MANIPULATIVENESS_training_input.xlsx!A474&lt;&gt;"",MANIPULATIVENESS_training_input.xlsx!A474,"")</v>
      </c>
      <c r="BF567" t="str">
        <f t="shared" si="283"/>
        <v>=IF(PERCEPTUAL_DYSREGULATION_training_input.xlsx!A474&lt;&gt;"",PERCEPTUAL_DYSREGULATION_training_input.xlsx!A474,"")</v>
      </c>
      <c r="BG567" t="str">
        <f t="shared" si="283"/>
        <v>=IF(PERSEVERATION_training_input.xlsx!A474&lt;&gt;"",PERSEVERATION_training_input.xlsx!A474,"")</v>
      </c>
      <c r="BH567" t="str">
        <f t="shared" si="283"/>
        <v>=IF(RESTRICTED_AFFECTIVITY_training_input.xlsx!A474&lt;&gt;"",RESTRICTED_AFFECTIVITY_training_input.xlsx!A474,"")</v>
      </c>
      <c r="BI567" t="str">
        <f t="shared" si="283"/>
        <v>=IF(RIGID_PERFECTIONISM_training_input.xlsx!A474&lt;&gt;"",RIGID_PERFECTIONISM_training_input.xlsx!A474,"")</v>
      </c>
      <c r="BJ567" t="str">
        <f t="shared" si="283"/>
        <v>=IF(RISK_TAKING_training_input.xlsx!A474&lt;&gt;"",RISK_TAKING_training_input.xlsx!A474,"")</v>
      </c>
      <c r="BK567" t="str">
        <f t="shared" si="283"/>
        <v>=IF(SEPARATION_INSECURITY_training_input.xlsx!A474&lt;&gt;"",SEPARATION_INSECURITY_training_input.xlsx!A474,"")</v>
      </c>
      <c r="BL567" t="str">
        <f t="shared" si="283"/>
        <v>=IF(SUBMISSIVENESS_training_input.xlsx!A474&lt;&gt;"",SUBMISSIVENESS_training_input.xlsx!A474,"")</v>
      </c>
      <c r="BM567" t="str">
        <f t="shared" si="283"/>
        <v>=IF(SUSPICIOUSNESS_training_input.xlsx!A474&lt;&gt;"",SUSPICIOUSNESS_training_input.xlsx!A474,"")</v>
      </c>
      <c r="BN567" t="str">
        <f t="shared" si="283"/>
        <v>=IF(UNUSUAL_BELIEFS_training_input.xlsx!A474&lt;&gt;"",UNUSUAL_BELIEFS_training_input.xlsx!A474,"")</v>
      </c>
      <c r="BO567" t="str">
        <f t="shared" si="282"/>
        <v>=IF(WITHDRAWAL_training_input.xlsx!A474&lt;&gt;"",WITHDRAWAL_training_input.xlsx!A474,"")</v>
      </c>
      <c r="BP567" t="str">
        <f t="shared" si="282"/>
        <v>=IF(ACT_training_input.xlsx!A474&lt;&gt;"",ACT_training_input.xlsx!A474,"")</v>
      </c>
      <c r="BQ567" t="str">
        <f t="shared" si="282"/>
        <v>=IF(DSP_training_input.xlsx!A474&lt;&gt;"",DSP_training_input.xlsx!A474,"")</v>
      </c>
      <c r="BR567" t="str">
        <f t="shared" si="282"/>
        <v>=IF(PAG_training_input.xlsx!A474&lt;&gt;"",PAG_training_input.xlsx!A474,"")</v>
      </c>
      <c r="BS567" t="str">
        <f t="shared" si="282"/>
        <v>=IF(PRO_training_input.xlsx!A474&lt;&gt;"",PRO_training_input.xlsx!A474,"")</v>
      </c>
      <c r="BT567" t="str">
        <f t="shared" si="282"/>
        <v>=IF(SPL_training_input.xlsx!A474&lt;&gt;"",SPL_training_input.xlsx!A474,"")</v>
      </c>
      <c r="BU567" t="str">
        <f t="shared" si="282"/>
        <v>=IF(WDR_training_input.xlsx!A474&lt;&gt;"",WDR_training_input.xlsx!A474,"")</v>
      </c>
      <c r="BV567" t="str">
        <f t="shared" si="282"/>
        <v>=IF(CON_training_input.xlsx!A474&lt;&gt;"",CON_training_input.xlsx!A474,"")</v>
      </c>
      <c r="BW567" t="str">
        <f t="shared" si="282"/>
        <v>=IF(DSC_training_input.xlsx!A474&lt;&gt;"",DSC_training_input.xlsx!A474,"")</v>
      </c>
      <c r="BX567" t="str">
        <f t="shared" si="282"/>
        <v>=IF(FAN_training_input.xlsx!A474&lt;&gt;"",FAN_training_input.xlsx!A474,"")</v>
      </c>
      <c r="BY567" t="str">
        <f t="shared" si="282"/>
        <v>=IF(OMN_training_input.xlsx!A474&lt;&gt;"",OMN_training_input.xlsx!A474,"")</v>
      </c>
      <c r="BZ567" t="str">
        <f t="shared" si="282"/>
        <v>=IF(REP_training_input.xlsx!A474&lt;&gt;"",REP_training_input.xlsx!A474,"")</v>
      </c>
      <c r="CA567" t="str">
        <f t="shared" si="282"/>
        <v>=IF(SOM_training_input.xlsx!A474&lt;&gt;"",SOM_training_input.xlsx!A474,"")</v>
      </c>
      <c r="CB567" t="str">
        <f t="shared" si="282"/>
        <v>=IF(SUB_training_input.xlsx!A474&lt;&gt;"",SUB_training_input.xlsx!A474,"")</v>
      </c>
      <c r="CC567" t="str">
        <f t="shared" si="282"/>
        <v>=IF(UND_training_input.xlsx!A474&lt;&gt;"",UND_training_input.xlsx!A474,"")</v>
      </c>
      <c r="CD567" t="str">
        <f t="shared" si="282"/>
        <v>=IF(ALT_training_input.xlsx!A474&lt;&gt;"",ALT_training_input.xlsx!A474,"")</v>
      </c>
      <c r="CE567" t="str">
        <f t="shared" si="282"/>
        <v>=IF(HUM_training_input.xlsx!A474&lt;&gt;"",HUM_training_input.xlsx!A474,"")</v>
      </c>
      <c r="CF567" t="str">
        <f t="shared" si="282"/>
        <v>=IF(IDL_training_input.xlsx!A474&lt;&gt;"",IDL_training_input.xlsx!A474,"")</v>
      </c>
      <c r="CG567" t="str">
        <f t="shared" si="282"/>
        <v>=IF(RFM_training_input.xlsx!A474&lt;&gt;"",RFM_training_input.xlsx!A474,"")</v>
      </c>
      <c r="CH567" t="str">
        <f t="shared" si="282"/>
        <v>=IF(DN_training_input.xlsx!A474&lt;&gt;"",DN_training_input.xlsx!A474,"")</v>
      </c>
      <c r="CI567" t="str">
        <f t="shared" si="282"/>
        <v>=IF(INT_training_input.xlsx!A474&lt;&gt;"",INT_training_input.xlsx!A474,"")</v>
      </c>
      <c r="CJ567" t="str">
        <f t="shared" si="282"/>
        <v>=IF(SUP_training_input.xlsx!A474&lt;&gt;"",SUP_training_input.xlsx!A474,"")</v>
      </c>
      <c r="CK567" t="str">
        <f t="shared" si="282"/>
        <v>=IF(ANT_training_input.xlsx!A474&lt;&gt;"",ANT_training_input.xlsx!A474,"")</v>
      </c>
      <c r="CL567" t="str">
        <f t="shared" si="282"/>
        <v>=IF(ISO_training_input.xlsx!A474&lt;&gt;"",ISO_training_input.xlsx!A474,"")</v>
      </c>
    </row>
    <row r="568" spans="1:90">
      <c r="A568">
        <v>475</v>
      </c>
      <c r="B568" t="str">
        <f t="shared" si="271"/>
        <v>=IF(SUICIDE_training_input.xlsx!A475&lt;&gt;"",SUICIDE_training_input.xlsx!A475,"")</v>
      </c>
      <c r="C568" t="str">
        <f t="shared" si="283"/>
        <v>=IF(IQ_training_input.xlsx!A475&lt;&gt;"",IQ_training_input.xlsx!A475,"")</v>
      </c>
      <c r="D568" t="str">
        <f t="shared" si="283"/>
        <v>=IF(AMBIG_training_input.xlsx!A475&lt;&gt;"",AMBIG_training_input.xlsx!A475,"")</v>
      </c>
      <c r="E568" t="str">
        <f t="shared" si="283"/>
        <v>=IF(EGODYST_training_input.xlsx!A475&lt;&gt;"",EGODYST_training_input.xlsx!A475,"")</v>
      </c>
      <c r="F568" t="str">
        <f t="shared" si="283"/>
        <v>=IF(AUTISM_training_input.xlsx!A475&lt;&gt;"",AUTISM_training_input.xlsx!A475,"")</v>
      </c>
      <c r="G568" t="str">
        <f t="shared" si="283"/>
        <v>=IF(IDENTITY_training_input.xlsx!A475&lt;&gt;"",IDENTITY_training_input.xlsx!A475,"")</v>
      </c>
      <c r="H568" t="str">
        <f t="shared" si="283"/>
        <v>=IF(SELFDIR_training_input.xlsx!A475&lt;&gt;"",SELFDIR_training_input.xlsx!A475,"")</v>
      </c>
      <c r="I568" t="str">
        <f t="shared" si="283"/>
        <v>=IF(EMPATHY_training_input.xlsx!A475&lt;&gt;"",EMPATHY_training_input.xlsx!A475,"")</v>
      </c>
      <c r="J568" t="str">
        <f t="shared" si="283"/>
        <v>=IF(INTIMACY_training_input.xlsx!A475&lt;&gt;"",INTIMACY_training_input.xlsx!A475,"")</v>
      </c>
      <c r="K568" t="str">
        <f t="shared" si="283"/>
        <v>=IF(ACUTE_training_input.xlsx!A475&lt;&gt;"",ACUTE_training_input.xlsx!A475,"")</v>
      </c>
      <c r="L568" t="str">
        <f t="shared" si="283"/>
        <v>=IF(CHRONIC_training_input.xlsx!A475&lt;&gt;"",CHRONIC_training_input.xlsx!A475,"")</v>
      </c>
      <c r="M568" t="str">
        <f t="shared" si="283"/>
        <v>=IF(TRAUMA_PAST_training_input.xlsx!A475&lt;&gt;"",TRAUMA_PAST_training_input.xlsx!A475,"")</v>
      </c>
      <c r="N568" t="str">
        <f t="shared" si="283"/>
        <v>=IF(TRAUMA_PRESENT_training_input.xlsx!A475&lt;&gt;"",TRAUMA_PRESENT_training_input.xlsx!A475,"")</v>
      </c>
      <c r="O568" t="str">
        <f t="shared" si="283"/>
        <v>=IF(HOPE_training_input.xlsx!A475&lt;&gt;"",HOPE_training_input.xlsx!A475,"")</v>
      </c>
      <c r="P568" t="str">
        <f t="shared" si="283"/>
        <v>=IF(SELFAFFICACY_training_input.xlsx!A475&lt;&gt;"",SELFAFFICACY_training_input.xlsx!A475,"")</v>
      </c>
      <c r="Q568" t="str">
        <f t="shared" si="283"/>
        <v>=IF(SELFESTEEM_training_input.xlsx!A475&lt;&gt;"",SELFESTEEM_training_input.xlsx!A475,"")</v>
      </c>
      <c r="R568" t="str">
        <f t="shared" si="283"/>
        <v>=IF(WELLBEING_training_input.xlsx!A475&lt;&gt;"",WELLBEING_training_input.xlsx!A475,"")</v>
      </c>
      <c r="S568" t="str">
        <f t="shared" si="283"/>
        <v>=IF(HYPER_training_input.xlsx!A475&lt;&gt;"",HYPER_training_input.xlsx!A475,"")</v>
      </c>
      <c r="T568" t="str">
        <f t="shared" si="283"/>
        <v>=IF(AGGR_training_input.xlsx!A475&lt;&gt;"",AGGR_training_input.xlsx!A475,"")</v>
      </c>
      <c r="U568" t="str">
        <f t="shared" si="283"/>
        <v>=IF(COND_PR_training_input.xlsx!A475&lt;&gt;"",COND_PR_training_input.xlsx!A475,"")</v>
      </c>
      <c r="V568" t="str">
        <f t="shared" si="283"/>
        <v>=IF(ANXIE_training_input.xlsx!A475&lt;&gt;"",ANXIE_training_input.xlsx!A475,"")</v>
      </c>
      <c r="W568" t="str">
        <f t="shared" si="283"/>
        <v>=IF(DEPR_training_input.xlsx!A475&lt;&gt;"",DEPR_training_input.xlsx!A475,"")</v>
      </c>
      <c r="X568" t="str">
        <f t="shared" si="283"/>
        <v>=IF(SOMAT_training_input.xlsx!A475&lt;&gt;"",SOMAT_training_input.xlsx!A475,"")</v>
      </c>
      <c r="Y568" t="str">
        <f t="shared" si="283"/>
        <v>=IF(ATYPI_training_input.xlsx!A475&lt;&gt;"",ATYPI_training_input.xlsx!A475,"")</v>
      </c>
      <c r="Z568" t="str">
        <f t="shared" si="283"/>
        <v>=IF(WITHD_training_input.xlsx!A475&lt;&gt;"",WITHD_training_input.xlsx!A475,"")</v>
      </c>
      <c r="AA568" t="str">
        <f t="shared" si="283"/>
        <v>=IF(ATTE_PR_training_input.xlsx!A475&lt;&gt;"",ATTE_PR_training_input.xlsx!A475,"")</v>
      </c>
      <c r="AB568" t="str">
        <f t="shared" si="283"/>
        <v>=IF(ANG_CONT_training_input.xlsx!A475&lt;&gt;"",ANG_CONT_training_input.xlsx!A475,"")</v>
      </c>
      <c r="AC568" t="str">
        <f t="shared" si="283"/>
        <v>=IF(DEV_SOC_DIS_training_input.xlsx!A475&lt;&gt;"",DEV_SOC_DIS_training_input.xlsx!A475,"")</v>
      </c>
      <c r="AD568" t="str">
        <f t="shared" si="283"/>
        <v>=IF(BULLY_training_input.xlsx!A475&lt;&gt;"",BULLY_training_input.xlsx!A475,"")</v>
      </c>
      <c r="AE568" t="str">
        <f t="shared" si="283"/>
        <v>=IF(EMOT_SELF_C_training_input.xlsx!A475&lt;&gt;"",EMOT_SELF_C_training_input.xlsx!A475,"")</v>
      </c>
      <c r="AF568" t="str">
        <f t="shared" si="283"/>
        <v>=IF(EXE_FUN_training_input.xlsx!A475&lt;&gt;"",EXE_FUN_training_input.xlsx!A475,"")</v>
      </c>
      <c r="AG568" t="str">
        <f t="shared" si="283"/>
        <v>=IF(MANIA_training_input.xlsx!A475&lt;&gt;"",MANIA_training_input.xlsx!A475,"")</v>
      </c>
      <c r="AH568" t="str">
        <f t="shared" si="283"/>
        <v>=IF(NEG_EMOT_training_input.xlsx!A475&lt;&gt;"",NEG_EMOT_training_input.xlsx!A475,"")</v>
      </c>
      <c r="AI568" t="str">
        <f t="shared" si="283"/>
        <v>=IF(ADAPT_training_input.xlsx!A475&lt;&gt;"",ADAPT_training_input.xlsx!A475,"")</v>
      </c>
      <c r="AJ568" t="str">
        <f t="shared" si="283"/>
        <v>=IF(SOC_SK_training_input.xlsx!A475&lt;&gt;"",SOC_SK_training_input.xlsx!A475,"")</v>
      </c>
      <c r="AK568" t="str">
        <f t="shared" si="283"/>
        <v>=IF(LEAD_training_input.xlsx!A475&lt;&gt;"",LEAD_training_input.xlsx!A475,"")</v>
      </c>
      <c r="AL568" t="str">
        <f t="shared" si="283"/>
        <v>=IF(ACT_DAIL_training_input.xlsx!A475&lt;&gt;"",ACT_DAIL_training_input.xlsx!A475,"")</v>
      </c>
      <c r="AM568" t="str">
        <f t="shared" si="283"/>
        <v>=IF(FUN_COM_training_input.xlsx!A475&lt;&gt;"",FUN_COM_training_input.xlsx!A475,"")</v>
      </c>
      <c r="AN568" t="str">
        <f t="shared" si="283"/>
        <v>=IF(RESILI_training_input.xlsx!A475&lt;&gt;"",RESILI_training_input.xlsx!A475,"")</v>
      </c>
      <c r="AO568" t="str">
        <f t="shared" si="283"/>
        <v>=IF(SEL_training_input.xlsx!A475&lt;&gt;"",SEL_training_input.xlsx!A475,"")</v>
      </c>
      <c r="AP568" t="str">
        <f t="shared" si="283"/>
        <v>=IF(SEV_training_input.xlsx!A475&lt;&gt;"",SEV_training_input.xlsx!A475,"")</v>
      </c>
      <c r="AQ568" t="str">
        <f t="shared" si="283"/>
        <v>=IF(ANHEDONIA_training_input.xlsx!A475&lt;&gt;"",ANHEDONIA_training_input.xlsx!A475,"")</v>
      </c>
      <c r="AR568" t="str">
        <f t="shared" si="283"/>
        <v>=IF(ANXIOUSNESS_training_input.xlsx!A475&lt;&gt;"",ANXIOUSNESS_training_input.xlsx!A475,"")</v>
      </c>
      <c r="AS568" t="str">
        <f t="shared" si="283"/>
        <v>=IF(ATTENTION_SEEKING_training_input.xlsx!A475&lt;&gt;"",ATTENTION_SEEKING_training_input.xlsx!A475,"")</v>
      </c>
      <c r="AT568" t="str">
        <f t="shared" si="283"/>
        <v>=IF(CALLOUSNESS_training_input.xlsx!A475&lt;&gt;"",CALLOUSNESS_training_input.xlsx!A475,"")</v>
      </c>
      <c r="AU568" t="str">
        <f t="shared" si="283"/>
        <v>=IF(DECEITFULNESS_training_input.xlsx!A475&lt;&gt;"",DECEITFULNESS_training_input.xlsx!A475,"")</v>
      </c>
      <c r="AV568" t="str">
        <f t="shared" si="283"/>
        <v>=IF(DEPRESSIVITY_training_input.xlsx!A475&lt;&gt;"",DEPRESSIVITY_training_input.xlsx!A475,"")</v>
      </c>
      <c r="AW568" t="str">
        <f t="shared" si="283"/>
        <v>=IF(DISTRACTIBILITY_training_input.xlsx!A475&lt;&gt;"",DISTRACTIBILITY_training_input.xlsx!A475,"")</v>
      </c>
      <c r="AX568" t="str">
        <f t="shared" si="283"/>
        <v>=IF(ECCENTRICITY_training_input.xlsx!A475&lt;&gt;"",ECCENTRICITY_training_input.xlsx!A475,"")</v>
      </c>
      <c r="AY568" t="str">
        <f t="shared" si="283"/>
        <v>=IF(EMOTIONAL_LABILITY_training_input.xlsx!A475&lt;&gt;"",EMOTIONAL_LABILITY_training_input.xlsx!A475,"")</v>
      </c>
      <c r="AZ568" t="str">
        <f t="shared" si="283"/>
        <v>=IF(GRANDIOSITY_training_input.xlsx!A475&lt;&gt;"",GRANDIOSITY_training_input.xlsx!A475,"")</v>
      </c>
      <c r="BA568" t="str">
        <f t="shared" si="283"/>
        <v>=IF(HOSTILITY_training_input.xlsx!A475&lt;&gt;"",HOSTILITY_training_input.xlsx!A475,"")</v>
      </c>
      <c r="BB568" t="str">
        <f t="shared" si="283"/>
        <v>=IF(IMPULSIVITY_training_input.xlsx!A475&lt;&gt;"",IMPULSIVITY_training_input.xlsx!A475,"")</v>
      </c>
      <c r="BC568" t="str">
        <f t="shared" si="283"/>
        <v>=IF(INTIMACY_AVOIDANCE_training_input.xlsx!A475&lt;&gt;"",INTIMACY_AVOIDANCE_training_input.xlsx!A475,"")</v>
      </c>
      <c r="BD568" t="str">
        <f t="shared" si="283"/>
        <v>=IF(IRRESPONSIBILITY_training_input.xlsx!A475&lt;&gt;"",IRRESPONSIBILITY_training_input.xlsx!A475,"")</v>
      </c>
      <c r="BE568" t="str">
        <f t="shared" si="283"/>
        <v>=IF(MANIPULATIVENESS_training_input.xlsx!A475&lt;&gt;"",MANIPULATIVENESS_training_input.xlsx!A475,"")</v>
      </c>
      <c r="BF568" t="str">
        <f t="shared" si="283"/>
        <v>=IF(PERCEPTUAL_DYSREGULATION_training_input.xlsx!A475&lt;&gt;"",PERCEPTUAL_DYSREGULATION_training_input.xlsx!A475,"")</v>
      </c>
      <c r="BG568" t="str">
        <f t="shared" si="283"/>
        <v>=IF(PERSEVERATION_training_input.xlsx!A475&lt;&gt;"",PERSEVERATION_training_input.xlsx!A475,"")</v>
      </c>
      <c r="BH568" t="str">
        <f t="shared" si="283"/>
        <v>=IF(RESTRICTED_AFFECTIVITY_training_input.xlsx!A475&lt;&gt;"",RESTRICTED_AFFECTIVITY_training_input.xlsx!A475,"")</v>
      </c>
      <c r="BI568" t="str">
        <f t="shared" si="283"/>
        <v>=IF(RIGID_PERFECTIONISM_training_input.xlsx!A475&lt;&gt;"",RIGID_PERFECTIONISM_training_input.xlsx!A475,"")</v>
      </c>
      <c r="BJ568" t="str">
        <f t="shared" si="283"/>
        <v>=IF(RISK_TAKING_training_input.xlsx!A475&lt;&gt;"",RISK_TAKING_training_input.xlsx!A475,"")</v>
      </c>
      <c r="BK568" t="str">
        <f t="shared" si="283"/>
        <v>=IF(SEPARATION_INSECURITY_training_input.xlsx!A475&lt;&gt;"",SEPARATION_INSECURITY_training_input.xlsx!A475,"")</v>
      </c>
      <c r="BL568" t="str">
        <f t="shared" si="283"/>
        <v>=IF(SUBMISSIVENESS_training_input.xlsx!A475&lt;&gt;"",SUBMISSIVENESS_training_input.xlsx!A475,"")</v>
      </c>
      <c r="BM568" t="str">
        <f t="shared" si="283"/>
        <v>=IF(SUSPICIOUSNESS_training_input.xlsx!A475&lt;&gt;"",SUSPICIOUSNESS_training_input.xlsx!A475,"")</v>
      </c>
      <c r="BN568" t="str">
        <f t="shared" ref="BN568:CL571" si="284">CONCATENATE($A$11,BN$1,$A$12,$A568,$A$13,BN$1,$A$14,$A568,$A$15)</f>
        <v>=IF(UNUSUAL_BELIEFS_training_input.xlsx!A475&lt;&gt;"",UNUSUAL_BELIEFS_training_input.xlsx!A475,"")</v>
      </c>
      <c r="BO568" t="str">
        <f t="shared" si="284"/>
        <v>=IF(WITHDRAWAL_training_input.xlsx!A475&lt;&gt;"",WITHDRAWAL_training_input.xlsx!A475,"")</v>
      </c>
      <c r="BP568" t="str">
        <f t="shared" si="284"/>
        <v>=IF(ACT_training_input.xlsx!A475&lt;&gt;"",ACT_training_input.xlsx!A475,"")</v>
      </c>
      <c r="BQ568" t="str">
        <f t="shared" si="284"/>
        <v>=IF(DSP_training_input.xlsx!A475&lt;&gt;"",DSP_training_input.xlsx!A475,"")</v>
      </c>
      <c r="BR568" t="str">
        <f t="shared" si="284"/>
        <v>=IF(PAG_training_input.xlsx!A475&lt;&gt;"",PAG_training_input.xlsx!A475,"")</v>
      </c>
      <c r="BS568" t="str">
        <f t="shared" si="284"/>
        <v>=IF(PRO_training_input.xlsx!A475&lt;&gt;"",PRO_training_input.xlsx!A475,"")</v>
      </c>
      <c r="BT568" t="str">
        <f t="shared" si="284"/>
        <v>=IF(SPL_training_input.xlsx!A475&lt;&gt;"",SPL_training_input.xlsx!A475,"")</v>
      </c>
      <c r="BU568" t="str">
        <f t="shared" si="284"/>
        <v>=IF(WDR_training_input.xlsx!A475&lt;&gt;"",WDR_training_input.xlsx!A475,"")</v>
      </c>
      <c r="BV568" t="str">
        <f t="shared" si="284"/>
        <v>=IF(CON_training_input.xlsx!A475&lt;&gt;"",CON_training_input.xlsx!A475,"")</v>
      </c>
      <c r="BW568" t="str">
        <f t="shared" si="284"/>
        <v>=IF(DSC_training_input.xlsx!A475&lt;&gt;"",DSC_training_input.xlsx!A475,"")</v>
      </c>
      <c r="BX568" t="str">
        <f t="shared" si="284"/>
        <v>=IF(FAN_training_input.xlsx!A475&lt;&gt;"",FAN_training_input.xlsx!A475,"")</v>
      </c>
      <c r="BY568" t="str">
        <f t="shared" si="284"/>
        <v>=IF(OMN_training_input.xlsx!A475&lt;&gt;"",OMN_training_input.xlsx!A475,"")</v>
      </c>
      <c r="BZ568" t="str">
        <f t="shared" si="284"/>
        <v>=IF(REP_training_input.xlsx!A475&lt;&gt;"",REP_training_input.xlsx!A475,"")</v>
      </c>
      <c r="CA568" t="str">
        <f t="shared" si="284"/>
        <v>=IF(SOM_training_input.xlsx!A475&lt;&gt;"",SOM_training_input.xlsx!A475,"")</v>
      </c>
      <c r="CB568" t="str">
        <f t="shared" si="284"/>
        <v>=IF(SUB_training_input.xlsx!A475&lt;&gt;"",SUB_training_input.xlsx!A475,"")</v>
      </c>
      <c r="CC568" t="str">
        <f t="shared" si="284"/>
        <v>=IF(UND_training_input.xlsx!A475&lt;&gt;"",UND_training_input.xlsx!A475,"")</v>
      </c>
      <c r="CD568" t="str">
        <f t="shared" si="284"/>
        <v>=IF(ALT_training_input.xlsx!A475&lt;&gt;"",ALT_training_input.xlsx!A475,"")</v>
      </c>
      <c r="CE568" t="str">
        <f t="shared" si="284"/>
        <v>=IF(HUM_training_input.xlsx!A475&lt;&gt;"",HUM_training_input.xlsx!A475,"")</v>
      </c>
      <c r="CF568" t="str">
        <f t="shared" si="284"/>
        <v>=IF(IDL_training_input.xlsx!A475&lt;&gt;"",IDL_training_input.xlsx!A475,"")</v>
      </c>
      <c r="CG568" t="str">
        <f t="shared" si="284"/>
        <v>=IF(RFM_training_input.xlsx!A475&lt;&gt;"",RFM_training_input.xlsx!A475,"")</v>
      </c>
      <c r="CH568" t="str">
        <f t="shared" si="284"/>
        <v>=IF(DN_training_input.xlsx!A475&lt;&gt;"",DN_training_input.xlsx!A475,"")</v>
      </c>
      <c r="CI568" t="str">
        <f t="shared" si="284"/>
        <v>=IF(INT_training_input.xlsx!A475&lt;&gt;"",INT_training_input.xlsx!A475,"")</v>
      </c>
      <c r="CJ568" t="str">
        <f t="shared" si="284"/>
        <v>=IF(SUP_training_input.xlsx!A475&lt;&gt;"",SUP_training_input.xlsx!A475,"")</v>
      </c>
      <c r="CK568" t="str">
        <f t="shared" si="284"/>
        <v>=IF(ANT_training_input.xlsx!A475&lt;&gt;"",ANT_training_input.xlsx!A475,"")</v>
      </c>
      <c r="CL568" t="str">
        <f t="shared" si="284"/>
        <v>=IF(ISO_training_input.xlsx!A475&lt;&gt;"",ISO_training_input.xlsx!A475,"")</v>
      </c>
    </row>
    <row r="569" spans="1:90">
      <c r="A569">
        <v>476</v>
      </c>
      <c r="B569" t="str">
        <f t="shared" si="271"/>
        <v>=IF(SUICIDE_training_input.xlsx!A476&lt;&gt;"",SUICIDE_training_input.xlsx!A476,"")</v>
      </c>
      <c r="C569" t="str">
        <f t="shared" ref="C569:BN572" si="285">CONCATENATE($A$11,C$1,$A$12,$A569,$A$13,C$1,$A$14,$A569,$A$15)</f>
        <v>=IF(IQ_training_input.xlsx!A476&lt;&gt;"",IQ_training_input.xlsx!A476,"")</v>
      </c>
      <c r="D569" t="str">
        <f t="shared" si="285"/>
        <v>=IF(AMBIG_training_input.xlsx!A476&lt;&gt;"",AMBIG_training_input.xlsx!A476,"")</v>
      </c>
      <c r="E569" t="str">
        <f t="shared" si="285"/>
        <v>=IF(EGODYST_training_input.xlsx!A476&lt;&gt;"",EGODYST_training_input.xlsx!A476,"")</v>
      </c>
      <c r="F569" t="str">
        <f t="shared" si="285"/>
        <v>=IF(AUTISM_training_input.xlsx!A476&lt;&gt;"",AUTISM_training_input.xlsx!A476,"")</v>
      </c>
      <c r="G569" t="str">
        <f t="shared" si="285"/>
        <v>=IF(IDENTITY_training_input.xlsx!A476&lt;&gt;"",IDENTITY_training_input.xlsx!A476,"")</v>
      </c>
      <c r="H569" t="str">
        <f t="shared" si="285"/>
        <v>=IF(SELFDIR_training_input.xlsx!A476&lt;&gt;"",SELFDIR_training_input.xlsx!A476,"")</v>
      </c>
      <c r="I569" t="str">
        <f t="shared" si="285"/>
        <v>=IF(EMPATHY_training_input.xlsx!A476&lt;&gt;"",EMPATHY_training_input.xlsx!A476,"")</v>
      </c>
      <c r="J569" t="str">
        <f t="shared" si="285"/>
        <v>=IF(INTIMACY_training_input.xlsx!A476&lt;&gt;"",INTIMACY_training_input.xlsx!A476,"")</v>
      </c>
      <c r="K569" t="str">
        <f t="shared" si="285"/>
        <v>=IF(ACUTE_training_input.xlsx!A476&lt;&gt;"",ACUTE_training_input.xlsx!A476,"")</v>
      </c>
      <c r="L569" t="str">
        <f t="shared" si="285"/>
        <v>=IF(CHRONIC_training_input.xlsx!A476&lt;&gt;"",CHRONIC_training_input.xlsx!A476,"")</v>
      </c>
      <c r="M569" t="str">
        <f t="shared" si="285"/>
        <v>=IF(TRAUMA_PAST_training_input.xlsx!A476&lt;&gt;"",TRAUMA_PAST_training_input.xlsx!A476,"")</v>
      </c>
      <c r="N569" t="str">
        <f t="shared" si="285"/>
        <v>=IF(TRAUMA_PRESENT_training_input.xlsx!A476&lt;&gt;"",TRAUMA_PRESENT_training_input.xlsx!A476,"")</v>
      </c>
      <c r="O569" t="str">
        <f t="shared" si="285"/>
        <v>=IF(HOPE_training_input.xlsx!A476&lt;&gt;"",HOPE_training_input.xlsx!A476,"")</v>
      </c>
      <c r="P569" t="str">
        <f t="shared" si="285"/>
        <v>=IF(SELFAFFICACY_training_input.xlsx!A476&lt;&gt;"",SELFAFFICACY_training_input.xlsx!A476,"")</v>
      </c>
      <c r="Q569" t="str">
        <f t="shared" si="285"/>
        <v>=IF(SELFESTEEM_training_input.xlsx!A476&lt;&gt;"",SELFESTEEM_training_input.xlsx!A476,"")</v>
      </c>
      <c r="R569" t="str">
        <f t="shared" si="285"/>
        <v>=IF(WELLBEING_training_input.xlsx!A476&lt;&gt;"",WELLBEING_training_input.xlsx!A476,"")</v>
      </c>
      <c r="S569" t="str">
        <f t="shared" si="285"/>
        <v>=IF(HYPER_training_input.xlsx!A476&lt;&gt;"",HYPER_training_input.xlsx!A476,"")</v>
      </c>
      <c r="T569" t="str">
        <f t="shared" si="285"/>
        <v>=IF(AGGR_training_input.xlsx!A476&lt;&gt;"",AGGR_training_input.xlsx!A476,"")</v>
      </c>
      <c r="U569" t="str">
        <f t="shared" si="285"/>
        <v>=IF(COND_PR_training_input.xlsx!A476&lt;&gt;"",COND_PR_training_input.xlsx!A476,"")</v>
      </c>
      <c r="V569" t="str">
        <f t="shared" si="285"/>
        <v>=IF(ANXIE_training_input.xlsx!A476&lt;&gt;"",ANXIE_training_input.xlsx!A476,"")</v>
      </c>
      <c r="W569" t="str">
        <f t="shared" si="285"/>
        <v>=IF(DEPR_training_input.xlsx!A476&lt;&gt;"",DEPR_training_input.xlsx!A476,"")</v>
      </c>
      <c r="X569" t="str">
        <f t="shared" si="285"/>
        <v>=IF(SOMAT_training_input.xlsx!A476&lt;&gt;"",SOMAT_training_input.xlsx!A476,"")</v>
      </c>
      <c r="Y569" t="str">
        <f t="shared" si="285"/>
        <v>=IF(ATYPI_training_input.xlsx!A476&lt;&gt;"",ATYPI_training_input.xlsx!A476,"")</v>
      </c>
      <c r="Z569" t="str">
        <f t="shared" si="285"/>
        <v>=IF(WITHD_training_input.xlsx!A476&lt;&gt;"",WITHD_training_input.xlsx!A476,"")</v>
      </c>
      <c r="AA569" t="str">
        <f t="shared" si="285"/>
        <v>=IF(ATTE_PR_training_input.xlsx!A476&lt;&gt;"",ATTE_PR_training_input.xlsx!A476,"")</v>
      </c>
      <c r="AB569" t="str">
        <f t="shared" si="285"/>
        <v>=IF(ANG_CONT_training_input.xlsx!A476&lt;&gt;"",ANG_CONT_training_input.xlsx!A476,"")</v>
      </c>
      <c r="AC569" t="str">
        <f t="shared" si="285"/>
        <v>=IF(DEV_SOC_DIS_training_input.xlsx!A476&lt;&gt;"",DEV_SOC_DIS_training_input.xlsx!A476,"")</v>
      </c>
      <c r="AD569" t="str">
        <f t="shared" si="285"/>
        <v>=IF(BULLY_training_input.xlsx!A476&lt;&gt;"",BULLY_training_input.xlsx!A476,"")</v>
      </c>
      <c r="AE569" t="str">
        <f t="shared" si="285"/>
        <v>=IF(EMOT_SELF_C_training_input.xlsx!A476&lt;&gt;"",EMOT_SELF_C_training_input.xlsx!A476,"")</v>
      </c>
      <c r="AF569" t="str">
        <f t="shared" si="285"/>
        <v>=IF(EXE_FUN_training_input.xlsx!A476&lt;&gt;"",EXE_FUN_training_input.xlsx!A476,"")</v>
      </c>
      <c r="AG569" t="str">
        <f t="shared" si="285"/>
        <v>=IF(MANIA_training_input.xlsx!A476&lt;&gt;"",MANIA_training_input.xlsx!A476,"")</v>
      </c>
      <c r="AH569" t="str">
        <f t="shared" si="285"/>
        <v>=IF(NEG_EMOT_training_input.xlsx!A476&lt;&gt;"",NEG_EMOT_training_input.xlsx!A476,"")</v>
      </c>
      <c r="AI569" t="str">
        <f t="shared" si="285"/>
        <v>=IF(ADAPT_training_input.xlsx!A476&lt;&gt;"",ADAPT_training_input.xlsx!A476,"")</v>
      </c>
      <c r="AJ569" t="str">
        <f t="shared" si="285"/>
        <v>=IF(SOC_SK_training_input.xlsx!A476&lt;&gt;"",SOC_SK_training_input.xlsx!A476,"")</v>
      </c>
      <c r="AK569" t="str">
        <f t="shared" si="285"/>
        <v>=IF(LEAD_training_input.xlsx!A476&lt;&gt;"",LEAD_training_input.xlsx!A476,"")</v>
      </c>
      <c r="AL569" t="str">
        <f t="shared" si="285"/>
        <v>=IF(ACT_DAIL_training_input.xlsx!A476&lt;&gt;"",ACT_DAIL_training_input.xlsx!A476,"")</v>
      </c>
      <c r="AM569" t="str">
        <f t="shared" si="285"/>
        <v>=IF(FUN_COM_training_input.xlsx!A476&lt;&gt;"",FUN_COM_training_input.xlsx!A476,"")</v>
      </c>
      <c r="AN569" t="str">
        <f t="shared" si="285"/>
        <v>=IF(RESILI_training_input.xlsx!A476&lt;&gt;"",RESILI_training_input.xlsx!A476,"")</v>
      </c>
      <c r="AO569" t="str">
        <f t="shared" si="285"/>
        <v>=IF(SEL_training_input.xlsx!A476&lt;&gt;"",SEL_training_input.xlsx!A476,"")</v>
      </c>
      <c r="AP569" t="str">
        <f t="shared" si="285"/>
        <v>=IF(SEV_training_input.xlsx!A476&lt;&gt;"",SEV_training_input.xlsx!A476,"")</v>
      </c>
      <c r="AQ569" t="str">
        <f t="shared" si="285"/>
        <v>=IF(ANHEDONIA_training_input.xlsx!A476&lt;&gt;"",ANHEDONIA_training_input.xlsx!A476,"")</v>
      </c>
      <c r="AR569" t="str">
        <f t="shared" si="285"/>
        <v>=IF(ANXIOUSNESS_training_input.xlsx!A476&lt;&gt;"",ANXIOUSNESS_training_input.xlsx!A476,"")</v>
      </c>
      <c r="AS569" t="str">
        <f t="shared" si="285"/>
        <v>=IF(ATTENTION_SEEKING_training_input.xlsx!A476&lt;&gt;"",ATTENTION_SEEKING_training_input.xlsx!A476,"")</v>
      </c>
      <c r="AT569" t="str">
        <f t="shared" si="285"/>
        <v>=IF(CALLOUSNESS_training_input.xlsx!A476&lt;&gt;"",CALLOUSNESS_training_input.xlsx!A476,"")</v>
      </c>
      <c r="AU569" t="str">
        <f t="shared" si="285"/>
        <v>=IF(DECEITFULNESS_training_input.xlsx!A476&lt;&gt;"",DECEITFULNESS_training_input.xlsx!A476,"")</v>
      </c>
      <c r="AV569" t="str">
        <f t="shared" si="285"/>
        <v>=IF(DEPRESSIVITY_training_input.xlsx!A476&lt;&gt;"",DEPRESSIVITY_training_input.xlsx!A476,"")</v>
      </c>
      <c r="AW569" t="str">
        <f t="shared" si="285"/>
        <v>=IF(DISTRACTIBILITY_training_input.xlsx!A476&lt;&gt;"",DISTRACTIBILITY_training_input.xlsx!A476,"")</v>
      </c>
      <c r="AX569" t="str">
        <f t="shared" si="285"/>
        <v>=IF(ECCENTRICITY_training_input.xlsx!A476&lt;&gt;"",ECCENTRICITY_training_input.xlsx!A476,"")</v>
      </c>
      <c r="AY569" t="str">
        <f t="shared" si="285"/>
        <v>=IF(EMOTIONAL_LABILITY_training_input.xlsx!A476&lt;&gt;"",EMOTIONAL_LABILITY_training_input.xlsx!A476,"")</v>
      </c>
      <c r="AZ569" t="str">
        <f t="shared" si="285"/>
        <v>=IF(GRANDIOSITY_training_input.xlsx!A476&lt;&gt;"",GRANDIOSITY_training_input.xlsx!A476,"")</v>
      </c>
      <c r="BA569" t="str">
        <f t="shared" si="285"/>
        <v>=IF(HOSTILITY_training_input.xlsx!A476&lt;&gt;"",HOSTILITY_training_input.xlsx!A476,"")</v>
      </c>
      <c r="BB569" t="str">
        <f t="shared" si="285"/>
        <v>=IF(IMPULSIVITY_training_input.xlsx!A476&lt;&gt;"",IMPULSIVITY_training_input.xlsx!A476,"")</v>
      </c>
      <c r="BC569" t="str">
        <f t="shared" si="285"/>
        <v>=IF(INTIMACY_AVOIDANCE_training_input.xlsx!A476&lt;&gt;"",INTIMACY_AVOIDANCE_training_input.xlsx!A476,"")</v>
      </c>
      <c r="BD569" t="str">
        <f t="shared" si="285"/>
        <v>=IF(IRRESPONSIBILITY_training_input.xlsx!A476&lt;&gt;"",IRRESPONSIBILITY_training_input.xlsx!A476,"")</v>
      </c>
      <c r="BE569" t="str">
        <f t="shared" si="285"/>
        <v>=IF(MANIPULATIVENESS_training_input.xlsx!A476&lt;&gt;"",MANIPULATIVENESS_training_input.xlsx!A476,"")</v>
      </c>
      <c r="BF569" t="str">
        <f t="shared" si="285"/>
        <v>=IF(PERCEPTUAL_DYSREGULATION_training_input.xlsx!A476&lt;&gt;"",PERCEPTUAL_DYSREGULATION_training_input.xlsx!A476,"")</v>
      </c>
      <c r="BG569" t="str">
        <f t="shared" si="285"/>
        <v>=IF(PERSEVERATION_training_input.xlsx!A476&lt;&gt;"",PERSEVERATION_training_input.xlsx!A476,"")</v>
      </c>
      <c r="BH569" t="str">
        <f t="shared" si="285"/>
        <v>=IF(RESTRICTED_AFFECTIVITY_training_input.xlsx!A476&lt;&gt;"",RESTRICTED_AFFECTIVITY_training_input.xlsx!A476,"")</v>
      </c>
      <c r="BI569" t="str">
        <f t="shared" si="285"/>
        <v>=IF(RIGID_PERFECTIONISM_training_input.xlsx!A476&lt;&gt;"",RIGID_PERFECTIONISM_training_input.xlsx!A476,"")</v>
      </c>
      <c r="BJ569" t="str">
        <f t="shared" si="285"/>
        <v>=IF(RISK_TAKING_training_input.xlsx!A476&lt;&gt;"",RISK_TAKING_training_input.xlsx!A476,"")</v>
      </c>
      <c r="BK569" t="str">
        <f t="shared" si="285"/>
        <v>=IF(SEPARATION_INSECURITY_training_input.xlsx!A476&lt;&gt;"",SEPARATION_INSECURITY_training_input.xlsx!A476,"")</v>
      </c>
      <c r="BL569" t="str">
        <f t="shared" si="285"/>
        <v>=IF(SUBMISSIVENESS_training_input.xlsx!A476&lt;&gt;"",SUBMISSIVENESS_training_input.xlsx!A476,"")</v>
      </c>
      <c r="BM569" t="str">
        <f t="shared" si="285"/>
        <v>=IF(SUSPICIOUSNESS_training_input.xlsx!A476&lt;&gt;"",SUSPICIOUSNESS_training_input.xlsx!A476,"")</v>
      </c>
      <c r="BN569" t="str">
        <f t="shared" si="285"/>
        <v>=IF(UNUSUAL_BELIEFS_training_input.xlsx!A476&lt;&gt;"",UNUSUAL_BELIEFS_training_input.xlsx!A476,"")</v>
      </c>
      <c r="BO569" t="str">
        <f t="shared" si="284"/>
        <v>=IF(WITHDRAWAL_training_input.xlsx!A476&lt;&gt;"",WITHDRAWAL_training_input.xlsx!A476,"")</v>
      </c>
      <c r="BP569" t="str">
        <f t="shared" si="284"/>
        <v>=IF(ACT_training_input.xlsx!A476&lt;&gt;"",ACT_training_input.xlsx!A476,"")</v>
      </c>
      <c r="BQ569" t="str">
        <f t="shared" si="284"/>
        <v>=IF(DSP_training_input.xlsx!A476&lt;&gt;"",DSP_training_input.xlsx!A476,"")</v>
      </c>
      <c r="BR569" t="str">
        <f t="shared" si="284"/>
        <v>=IF(PAG_training_input.xlsx!A476&lt;&gt;"",PAG_training_input.xlsx!A476,"")</v>
      </c>
      <c r="BS569" t="str">
        <f t="shared" si="284"/>
        <v>=IF(PRO_training_input.xlsx!A476&lt;&gt;"",PRO_training_input.xlsx!A476,"")</v>
      </c>
      <c r="BT569" t="str">
        <f t="shared" si="284"/>
        <v>=IF(SPL_training_input.xlsx!A476&lt;&gt;"",SPL_training_input.xlsx!A476,"")</v>
      </c>
      <c r="BU569" t="str">
        <f t="shared" si="284"/>
        <v>=IF(WDR_training_input.xlsx!A476&lt;&gt;"",WDR_training_input.xlsx!A476,"")</v>
      </c>
      <c r="BV569" t="str">
        <f t="shared" si="284"/>
        <v>=IF(CON_training_input.xlsx!A476&lt;&gt;"",CON_training_input.xlsx!A476,"")</v>
      </c>
      <c r="BW569" t="str">
        <f t="shared" si="284"/>
        <v>=IF(DSC_training_input.xlsx!A476&lt;&gt;"",DSC_training_input.xlsx!A476,"")</v>
      </c>
      <c r="BX569" t="str">
        <f t="shared" si="284"/>
        <v>=IF(FAN_training_input.xlsx!A476&lt;&gt;"",FAN_training_input.xlsx!A476,"")</v>
      </c>
      <c r="BY569" t="str">
        <f t="shared" si="284"/>
        <v>=IF(OMN_training_input.xlsx!A476&lt;&gt;"",OMN_training_input.xlsx!A476,"")</v>
      </c>
      <c r="BZ569" t="str">
        <f t="shared" si="284"/>
        <v>=IF(REP_training_input.xlsx!A476&lt;&gt;"",REP_training_input.xlsx!A476,"")</v>
      </c>
      <c r="CA569" t="str">
        <f t="shared" si="284"/>
        <v>=IF(SOM_training_input.xlsx!A476&lt;&gt;"",SOM_training_input.xlsx!A476,"")</v>
      </c>
      <c r="CB569" t="str">
        <f t="shared" si="284"/>
        <v>=IF(SUB_training_input.xlsx!A476&lt;&gt;"",SUB_training_input.xlsx!A476,"")</v>
      </c>
      <c r="CC569" t="str">
        <f t="shared" si="284"/>
        <v>=IF(UND_training_input.xlsx!A476&lt;&gt;"",UND_training_input.xlsx!A476,"")</v>
      </c>
      <c r="CD569" t="str">
        <f t="shared" si="284"/>
        <v>=IF(ALT_training_input.xlsx!A476&lt;&gt;"",ALT_training_input.xlsx!A476,"")</v>
      </c>
      <c r="CE569" t="str">
        <f t="shared" si="284"/>
        <v>=IF(HUM_training_input.xlsx!A476&lt;&gt;"",HUM_training_input.xlsx!A476,"")</v>
      </c>
      <c r="CF569" t="str">
        <f t="shared" si="284"/>
        <v>=IF(IDL_training_input.xlsx!A476&lt;&gt;"",IDL_training_input.xlsx!A476,"")</v>
      </c>
      <c r="CG569" t="str">
        <f t="shared" si="284"/>
        <v>=IF(RFM_training_input.xlsx!A476&lt;&gt;"",RFM_training_input.xlsx!A476,"")</v>
      </c>
      <c r="CH569" t="str">
        <f t="shared" si="284"/>
        <v>=IF(DN_training_input.xlsx!A476&lt;&gt;"",DN_training_input.xlsx!A476,"")</v>
      </c>
      <c r="CI569" t="str">
        <f t="shared" si="284"/>
        <v>=IF(INT_training_input.xlsx!A476&lt;&gt;"",INT_training_input.xlsx!A476,"")</v>
      </c>
      <c r="CJ569" t="str">
        <f t="shared" si="284"/>
        <v>=IF(SUP_training_input.xlsx!A476&lt;&gt;"",SUP_training_input.xlsx!A476,"")</v>
      </c>
      <c r="CK569" t="str">
        <f t="shared" si="284"/>
        <v>=IF(ANT_training_input.xlsx!A476&lt;&gt;"",ANT_training_input.xlsx!A476,"")</v>
      </c>
      <c r="CL569" t="str">
        <f t="shared" si="284"/>
        <v>=IF(ISO_training_input.xlsx!A476&lt;&gt;"",ISO_training_input.xlsx!A476,"")</v>
      </c>
    </row>
    <row r="570" spans="1:90">
      <c r="A570">
        <v>477</v>
      </c>
      <c r="B570" t="str">
        <f t="shared" si="271"/>
        <v>=IF(SUICIDE_training_input.xlsx!A477&lt;&gt;"",SUICIDE_training_input.xlsx!A477,"")</v>
      </c>
      <c r="C570" t="str">
        <f t="shared" si="285"/>
        <v>=IF(IQ_training_input.xlsx!A477&lt;&gt;"",IQ_training_input.xlsx!A477,"")</v>
      </c>
      <c r="D570" t="str">
        <f t="shared" si="285"/>
        <v>=IF(AMBIG_training_input.xlsx!A477&lt;&gt;"",AMBIG_training_input.xlsx!A477,"")</v>
      </c>
      <c r="E570" t="str">
        <f t="shared" si="285"/>
        <v>=IF(EGODYST_training_input.xlsx!A477&lt;&gt;"",EGODYST_training_input.xlsx!A477,"")</v>
      </c>
      <c r="F570" t="str">
        <f t="shared" si="285"/>
        <v>=IF(AUTISM_training_input.xlsx!A477&lt;&gt;"",AUTISM_training_input.xlsx!A477,"")</v>
      </c>
      <c r="G570" t="str">
        <f t="shared" si="285"/>
        <v>=IF(IDENTITY_training_input.xlsx!A477&lt;&gt;"",IDENTITY_training_input.xlsx!A477,"")</v>
      </c>
      <c r="H570" t="str">
        <f t="shared" si="285"/>
        <v>=IF(SELFDIR_training_input.xlsx!A477&lt;&gt;"",SELFDIR_training_input.xlsx!A477,"")</v>
      </c>
      <c r="I570" t="str">
        <f t="shared" si="285"/>
        <v>=IF(EMPATHY_training_input.xlsx!A477&lt;&gt;"",EMPATHY_training_input.xlsx!A477,"")</v>
      </c>
      <c r="J570" t="str">
        <f t="shared" si="285"/>
        <v>=IF(INTIMACY_training_input.xlsx!A477&lt;&gt;"",INTIMACY_training_input.xlsx!A477,"")</v>
      </c>
      <c r="K570" t="str">
        <f t="shared" si="285"/>
        <v>=IF(ACUTE_training_input.xlsx!A477&lt;&gt;"",ACUTE_training_input.xlsx!A477,"")</v>
      </c>
      <c r="L570" t="str">
        <f t="shared" si="285"/>
        <v>=IF(CHRONIC_training_input.xlsx!A477&lt;&gt;"",CHRONIC_training_input.xlsx!A477,"")</v>
      </c>
      <c r="M570" t="str">
        <f t="shared" si="285"/>
        <v>=IF(TRAUMA_PAST_training_input.xlsx!A477&lt;&gt;"",TRAUMA_PAST_training_input.xlsx!A477,"")</v>
      </c>
      <c r="N570" t="str">
        <f t="shared" si="285"/>
        <v>=IF(TRAUMA_PRESENT_training_input.xlsx!A477&lt;&gt;"",TRAUMA_PRESENT_training_input.xlsx!A477,"")</v>
      </c>
      <c r="O570" t="str">
        <f t="shared" si="285"/>
        <v>=IF(HOPE_training_input.xlsx!A477&lt;&gt;"",HOPE_training_input.xlsx!A477,"")</v>
      </c>
      <c r="P570" t="str">
        <f t="shared" si="285"/>
        <v>=IF(SELFAFFICACY_training_input.xlsx!A477&lt;&gt;"",SELFAFFICACY_training_input.xlsx!A477,"")</v>
      </c>
      <c r="Q570" t="str">
        <f t="shared" si="285"/>
        <v>=IF(SELFESTEEM_training_input.xlsx!A477&lt;&gt;"",SELFESTEEM_training_input.xlsx!A477,"")</v>
      </c>
      <c r="R570" t="str">
        <f t="shared" si="285"/>
        <v>=IF(WELLBEING_training_input.xlsx!A477&lt;&gt;"",WELLBEING_training_input.xlsx!A477,"")</v>
      </c>
      <c r="S570" t="str">
        <f t="shared" si="285"/>
        <v>=IF(HYPER_training_input.xlsx!A477&lt;&gt;"",HYPER_training_input.xlsx!A477,"")</v>
      </c>
      <c r="T570" t="str">
        <f t="shared" si="285"/>
        <v>=IF(AGGR_training_input.xlsx!A477&lt;&gt;"",AGGR_training_input.xlsx!A477,"")</v>
      </c>
      <c r="U570" t="str">
        <f t="shared" si="285"/>
        <v>=IF(COND_PR_training_input.xlsx!A477&lt;&gt;"",COND_PR_training_input.xlsx!A477,"")</v>
      </c>
      <c r="V570" t="str">
        <f t="shared" si="285"/>
        <v>=IF(ANXIE_training_input.xlsx!A477&lt;&gt;"",ANXIE_training_input.xlsx!A477,"")</v>
      </c>
      <c r="W570" t="str">
        <f t="shared" si="285"/>
        <v>=IF(DEPR_training_input.xlsx!A477&lt;&gt;"",DEPR_training_input.xlsx!A477,"")</v>
      </c>
      <c r="X570" t="str">
        <f t="shared" si="285"/>
        <v>=IF(SOMAT_training_input.xlsx!A477&lt;&gt;"",SOMAT_training_input.xlsx!A477,"")</v>
      </c>
      <c r="Y570" t="str">
        <f t="shared" si="285"/>
        <v>=IF(ATYPI_training_input.xlsx!A477&lt;&gt;"",ATYPI_training_input.xlsx!A477,"")</v>
      </c>
      <c r="Z570" t="str">
        <f t="shared" si="285"/>
        <v>=IF(WITHD_training_input.xlsx!A477&lt;&gt;"",WITHD_training_input.xlsx!A477,"")</v>
      </c>
      <c r="AA570" t="str">
        <f t="shared" si="285"/>
        <v>=IF(ATTE_PR_training_input.xlsx!A477&lt;&gt;"",ATTE_PR_training_input.xlsx!A477,"")</v>
      </c>
      <c r="AB570" t="str">
        <f t="shared" si="285"/>
        <v>=IF(ANG_CONT_training_input.xlsx!A477&lt;&gt;"",ANG_CONT_training_input.xlsx!A477,"")</v>
      </c>
      <c r="AC570" t="str">
        <f t="shared" si="285"/>
        <v>=IF(DEV_SOC_DIS_training_input.xlsx!A477&lt;&gt;"",DEV_SOC_DIS_training_input.xlsx!A477,"")</v>
      </c>
      <c r="AD570" t="str">
        <f t="shared" si="285"/>
        <v>=IF(BULLY_training_input.xlsx!A477&lt;&gt;"",BULLY_training_input.xlsx!A477,"")</v>
      </c>
      <c r="AE570" t="str">
        <f t="shared" si="285"/>
        <v>=IF(EMOT_SELF_C_training_input.xlsx!A477&lt;&gt;"",EMOT_SELF_C_training_input.xlsx!A477,"")</v>
      </c>
      <c r="AF570" t="str">
        <f t="shared" si="285"/>
        <v>=IF(EXE_FUN_training_input.xlsx!A477&lt;&gt;"",EXE_FUN_training_input.xlsx!A477,"")</v>
      </c>
      <c r="AG570" t="str">
        <f t="shared" si="285"/>
        <v>=IF(MANIA_training_input.xlsx!A477&lt;&gt;"",MANIA_training_input.xlsx!A477,"")</v>
      </c>
      <c r="AH570" t="str">
        <f t="shared" si="285"/>
        <v>=IF(NEG_EMOT_training_input.xlsx!A477&lt;&gt;"",NEG_EMOT_training_input.xlsx!A477,"")</v>
      </c>
      <c r="AI570" t="str">
        <f t="shared" si="285"/>
        <v>=IF(ADAPT_training_input.xlsx!A477&lt;&gt;"",ADAPT_training_input.xlsx!A477,"")</v>
      </c>
      <c r="AJ570" t="str">
        <f t="shared" si="285"/>
        <v>=IF(SOC_SK_training_input.xlsx!A477&lt;&gt;"",SOC_SK_training_input.xlsx!A477,"")</v>
      </c>
      <c r="AK570" t="str">
        <f t="shared" si="285"/>
        <v>=IF(LEAD_training_input.xlsx!A477&lt;&gt;"",LEAD_training_input.xlsx!A477,"")</v>
      </c>
      <c r="AL570" t="str">
        <f t="shared" si="285"/>
        <v>=IF(ACT_DAIL_training_input.xlsx!A477&lt;&gt;"",ACT_DAIL_training_input.xlsx!A477,"")</v>
      </c>
      <c r="AM570" t="str">
        <f t="shared" si="285"/>
        <v>=IF(FUN_COM_training_input.xlsx!A477&lt;&gt;"",FUN_COM_training_input.xlsx!A477,"")</v>
      </c>
      <c r="AN570" t="str">
        <f t="shared" si="285"/>
        <v>=IF(RESILI_training_input.xlsx!A477&lt;&gt;"",RESILI_training_input.xlsx!A477,"")</v>
      </c>
      <c r="AO570" t="str">
        <f t="shared" si="285"/>
        <v>=IF(SEL_training_input.xlsx!A477&lt;&gt;"",SEL_training_input.xlsx!A477,"")</v>
      </c>
      <c r="AP570" t="str">
        <f t="shared" si="285"/>
        <v>=IF(SEV_training_input.xlsx!A477&lt;&gt;"",SEV_training_input.xlsx!A477,"")</v>
      </c>
      <c r="AQ570" t="str">
        <f t="shared" si="285"/>
        <v>=IF(ANHEDONIA_training_input.xlsx!A477&lt;&gt;"",ANHEDONIA_training_input.xlsx!A477,"")</v>
      </c>
      <c r="AR570" t="str">
        <f t="shared" si="285"/>
        <v>=IF(ANXIOUSNESS_training_input.xlsx!A477&lt;&gt;"",ANXIOUSNESS_training_input.xlsx!A477,"")</v>
      </c>
      <c r="AS570" t="str">
        <f t="shared" si="285"/>
        <v>=IF(ATTENTION_SEEKING_training_input.xlsx!A477&lt;&gt;"",ATTENTION_SEEKING_training_input.xlsx!A477,"")</v>
      </c>
      <c r="AT570" t="str">
        <f t="shared" si="285"/>
        <v>=IF(CALLOUSNESS_training_input.xlsx!A477&lt;&gt;"",CALLOUSNESS_training_input.xlsx!A477,"")</v>
      </c>
      <c r="AU570" t="str">
        <f t="shared" si="285"/>
        <v>=IF(DECEITFULNESS_training_input.xlsx!A477&lt;&gt;"",DECEITFULNESS_training_input.xlsx!A477,"")</v>
      </c>
      <c r="AV570" t="str">
        <f t="shared" si="285"/>
        <v>=IF(DEPRESSIVITY_training_input.xlsx!A477&lt;&gt;"",DEPRESSIVITY_training_input.xlsx!A477,"")</v>
      </c>
      <c r="AW570" t="str">
        <f t="shared" si="285"/>
        <v>=IF(DISTRACTIBILITY_training_input.xlsx!A477&lt;&gt;"",DISTRACTIBILITY_training_input.xlsx!A477,"")</v>
      </c>
      <c r="AX570" t="str">
        <f t="shared" si="285"/>
        <v>=IF(ECCENTRICITY_training_input.xlsx!A477&lt;&gt;"",ECCENTRICITY_training_input.xlsx!A477,"")</v>
      </c>
      <c r="AY570" t="str">
        <f t="shared" si="285"/>
        <v>=IF(EMOTIONAL_LABILITY_training_input.xlsx!A477&lt;&gt;"",EMOTIONAL_LABILITY_training_input.xlsx!A477,"")</v>
      </c>
      <c r="AZ570" t="str">
        <f t="shared" si="285"/>
        <v>=IF(GRANDIOSITY_training_input.xlsx!A477&lt;&gt;"",GRANDIOSITY_training_input.xlsx!A477,"")</v>
      </c>
      <c r="BA570" t="str">
        <f t="shared" si="285"/>
        <v>=IF(HOSTILITY_training_input.xlsx!A477&lt;&gt;"",HOSTILITY_training_input.xlsx!A477,"")</v>
      </c>
      <c r="BB570" t="str">
        <f t="shared" si="285"/>
        <v>=IF(IMPULSIVITY_training_input.xlsx!A477&lt;&gt;"",IMPULSIVITY_training_input.xlsx!A477,"")</v>
      </c>
      <c r="BC570" t="str">
        <f t="shared" si="285"/>
        <v>=IF(INTIMACY_AVOIDANCE_training_input.xlsx!A477&lt;&gt;"",INTIMACY_AVOIDANCE_training_input.xlsx!A477,"")</v>
      </c>
      <c r="BD570" t="str">
        <f t="shared" si="285"/>
        <v>=IF(IRRESPONSIBILITY_training_input.xlsx!A477&lt;&gt;"",IRRESPONSIBILITY_training_input.xlsx!A477,"")</v>
      </c>
      <c r="BE570" t="str">
        <f t="shared" si="285"/>
        <v>=IF(MANIPULATIVENESS_training_input.xlsx!A477&lt;&gt;"",MANIPULATIVENESS_training_input.xlsx!A477,"")</v>
      </c>
      <c r="BF570" t="str">
        <f t="shared" si="285"/>
        <v>=IF(PERCEPTUAL_DYSREGULATION_training_input.xlsx!A477&lt;&gt;"",PERCEPTUAL_DYSREGULATION_training_input.xlsx!A477,"")</v>
      </c>
      <c r="BG570" t="str">
        <f t="shared" si="285"/>
        <v>=IF(PERSEVERATION_training_input.xlsx!A477&lt;&gt;"",PERSEVERATION_training_input.xlsx!A477,"")</v>
      </c>
      <c r="BH570" t="str">
        <f t="shared" si="285"/>
        <v>=IF(RESTRICTED_AFFECTIVITY_training_input.xlsx!A477&lt;&gt;"",RESTRICTED_AFFECTIVITY_training_input.xlsx!A477,"")</v>
      </c>
      <c r="BI570" t="str">
        <f t="shared" si="285"/>
        <v>=IF(RIGID_PERFECTIONISM_training_input.xlsx!A477&lt;&gt;"",RIGID_PERFECTIONISM_training_input.xlsx!A477,"")</v>
      </c>
      <c r="BJ570" t="str">
        <f t="shared" si="285"/>
        <v>=IF(RISK_TAKING_training_input.xlsx!A477&lt;&gt;"",RISK_TAKING_training_input.xlsx!A477,"")</v>
      </c>
      <c r="BK570" t="str">
        <f t="shared" si="285"/>
        <v>=IF(SEPARATION_INSECURITY_training_input.xlsx!A477&lt;&gt;"",SEPARATION_INSECURITY_training_input.xlsx!A477,"")</v>
      </c>
      <c r="BL570" t="str">
        <f t="shared" si="285"/>
        <v>=IF(SUBMISSIVENESS_training_input.xlsx!A477&lt;&gt;"",SUBMISSIVENESS_training_input.xlsx!A477,"")</v>
      </c>
      <c r="BM570" t="str">
        <f t="shared" si="285"/>
        <v>=IF(SUSPICIOUSNESS_training_input.xlsx!A477&lt;&gt;"",SUSPICIOUSNESS_training_input.xlsx!A477,"")</v>
      </c>
      <c r="BN570" t="str">
        <f t="shared" si="285"/>
        <v>=IF(UNUSUAL_BELIEFS_training_input.xlsx!A477&lt;&gt;"",UNUSUAL_BELIEFS_training_input.xlsx!A477,"")</v>
      </c>
      <c r="BO570" t="str">
        <f t="shared" si="284"/>
        <v>=IF(WITHDRAWAL_training_input.xlsx!A477&lt;&gt;"",WITHDRAWAL_training_input.xlsx!A477,"")</v>
      </c>
      <c r="BP570" t="str">
        <f t="shared" si="284"/>
        <v>=IF(ACT_training_input.xlsx!A477&lt;&gt;"",ACT_training_input.xlsx!A477,"")</v>
      </c>
      <c r="BQ570" t="str">
        <f t="shared" si="284"/>
        <v>=IF(DSP_training_input.xlsx!A477&lt;&gt;"",DSP_training_input.xlsx!A477,"")</v>
      </c>
      <c r="BR570" t="str">
        <f t="shared" si="284"/>
        <v>=IF(PAG_training_input.xlsx!A477&lt;&gt;"",PAG_training_input.xlsx!A477,"")</v>
      </c>
      <c r="BS570" t="str">
        <f t="shared" si="284"/>
        <v>=IF(PRO_training_input.xlsx!A477&lt;&gt;"",PRO_training_input.xlsx!A477,"")</v>
      </c>
      <c r="BT570" t="str">
        <f t="shared" si="284"/>
        <v>=IF(SPL_training_input.xlsx!A477&lt;&gt;"",SPL_training_input.xlsx!A477,"")</v>
      </c>
      <c r="BU570" t="str">
        <f t="shared" si="284"/>
        <v>=IF(WDR_training_input.xlsx!A477&lt;&gt;"",WDR_training_input.xlsx!A477,"")</v>
      </c>
      <c r="BV570" t="str">
        <f t="shared" si="284"/>
        <v>=IF(CON_training_input.xlsx!A477&lt;&gt;"",CON_training_input.xlsx!A477,"")</v>
      </c>
      <c r="BW570" t="str">
        <f t="shared" si="284"/>
        <v>=IF(DSC_training_input.xlsx!A477&lt;&gt;"",DSC_training_input.xlsx!A477,"")</v>
      </c>
      <c r="BX570" t="str">
        <f t="shared" si="284"/>
        <v>=IF(FAN_training_input.xlsx!A477&lt;&gt;"",FAN_training_input.xlsx!A477,"")</v>
      </c>
      <c r="BY570" t="str">
        <f t="shared" si="284"/>
        <v>=IF(OMN_training_input.xlsx!A477&lt;&gt;"",OMN_training_input.xlsx!A477,"")</v>
      </c>
      <c r="BZ570" t="str">
        <f t="shared" si="284"/>
        <v>=IF(REP_training_input.xlsx!A477&lt;&gt;"",REP_training_input.xlsx!A477,"")</v>
      </c>
      <c r="CA570" t="str">
        <f t="shared" si="284"/>
        <v>=IF(SOM_training_input.xlsx!A477&lt;&gt;"",SOM_training_input.xlsx!A477,"")</v>
      </c>
      <c r="CB570" t="str">
        <f t="shared" si="284"/>
        <v>=IF(SUB_training_input.xlsx!A477&lt;&gt;"",SUB_training_input.xlsx!A477,"")</v>
      </c>
      <c r="CC570" t="str">
        <f t="shared" si="284"/>
        <v>=IF(UND_training_input.xlsx!A477&lt;&gt;"",UND_training_input.xlsx!A477,"")</v>
      </c>
      <c r="CD570" t="str">
        <f t="shared" si="284"/>
        <v>=IF(ALT_training_input.xlsx!A477&lt;&gt;"",ALT_training_input.xlsx!A477,"")</v>
      </c>
      <c r="CE570" t="str">
        <f t="shared" si="284"/>
        <v>=IF(HUM_training_input.xlsx!A477&lt;&gt;"",HUM_training_input.xlsx!A477,"")</v>
      </c>
      <c r="CF570" t="str">
        <f t="shared" si="284"/>
        <v>=IF(IDL_training_input.xlsx!A477&lt;&gt;"",IDL_training_input.xlsx!A477,"")</v>
      </c>
      <c r="CG570" t="str">
        <f t="shared" si="284"/>
        <v>=IF(RFM_training_input.xlsx!A477&lt;&gt;"",RFM_training_input.xlsx!A477,"")</v>
      </c>
      <c r="CH570" t="str">
        <f t="shared" si="284"/>
        <v>=IF(DN_training_input.xlsx!A477&lt;&gt;"",DN_training_input.xlsx!A477,"")</v>
      </c>
      <c r="CI570" t="str">
        <f t="shared" si="284"/>
        <v>=IF(INT_training_input.xlsx!A477&lt;&gt;"",INT_training_input.xlsx!A477,"")</v>
      </c>
      <c r="CJ570" t="str">
        <f t="shared" si="284"/>
        <v>=IF(SUP_training_input.xlsx!A477&lt;&gt;"",SUP_training_input.xlsx!A477,"")</v>
      </c>
      <c r="CK570" t="str">
        <f t="shared" si="284"/>
        <v>=IF(ANT_training_input.xlsx!A477&lt;&gt;"",ANT_training_input.xlsx!A477,"")</v>
      </c>
      <c r="CL570" t="str">
        <f t="shared" si="284"/>
        <v>=IF(ISO_training_input.xlsx!A477&lt;&gt;"",ISO_training_input.xlsx!A477,"")</v>
      </c>
    </row>
    <row r="571" spans="1:90">
      <c r="A571">
        <v>478</v>
      </c>
      <c r="B571" t="str">
        <f t="shared" si="271"/>
        <v>=IF(SUICIDE_training_input.xlsx!A478&lt;&gt;"",SUICIDE_training_input.xlsx!A478,"")</v>
      </c>
      <c r="C571" t="str">
        <f t="shared" si="285"/>
        <v>=IF(IQ_training_input.xlsx!A478&lt;&gt;"",IQ_training_input.xlsx!A478,"")</v>
      </c>
      <c r="D571" t="str">
        <f t="shared" si="285"/>
        <v>=IF(AMBIG_training_input.xlsx!A478&lt;&gt;"",AMBIG_training_input.xlsx!A478,"")</v>
      </c>
      <c r="E571" t="str">
        <f t="shared" si="285"/>
        <v>=IF(EGODYST_training_input.xlsx!A478&lt;&gt;"",EGODYST_training_input.xlsx!A478,"")</v>
      </c>
      <c r="F571" t="str">
        <f t="shared" si="285"/>
        <v>=IF(AUTISM_training_input.xlsx!A478&lt;&gt;"",AUTISM_training_input.xlsx!A478,"")</v>
      </c>
      <c r="G571" t="str">
        <f t="shared" si="285"/>
        <v>=IF(IDENTITY_training_input.xlsx!A478&lt;&gt;"",IDENTITY_training_input.xlsx!A478,"")</v>
      </c>
      <c r="H571" t="str">
        <f t="shared" si="285"/>
        <v>=IF(SELFDIR_training_input.xlsx!A478&lt;&gt;"",SELFDIR_training_input.xlsx!A478,"")</v>
      </c>
      <c r="I571" t="str">
        <f t="shared" si="285"/>
        <v>=IF(EMPATHY_training_input.xlsx!A478&lt;&gt;"",EMPATHY_training_input.xlsx!A478,"")</v>
      </c>
      <c r="J571" t="str">
        <f t="shared" si="285"/>
        <v>=IF(INTIMACY_training_input.xlsx!A478&lt;&gt;"",INTIMACY_training_input.xlsx!A478,"")</v>
      </c>
      <c r="K571" t="str">
        <f t="shared" si="285"/>
        <v>=IF(ACUTE_training_input.xlsx!A478&lt;&gt;"",ACUTE_training_input.xlsx!A478,"")</v>
      </c>
      <c r="L571" t="str">
        <f t="shared" si="285"/>
        <v>=IF(CHRONIC_training_input.xlsx!A478&lt;&gt;"",CHRONIC_training_input.xlsx!A478,"")</v>
      </c>
      <c r="M571" t="str">
        <f t="shared" si="285"/>
        <v>=IF(TRAUMA_PAST_training_input.xlsx!A478&lt;&gt;"",TRAUMA_PAST_training_input.xlsx!A478,"")</v>
      </c>
      <c r="N571" t="str">
        <f t="shared" si="285"/>
        <v>=IF(TRAUMA_PRESENT_training_input.xlsx!A478&lt;&gt;"",TRAUMA_PRESENT_training_input.xlsx!A478,"")</v>
      </c>
      <c r="O571" t="str">
        <f t="shared" si="285"/>
        <v>=IF(HOPE_training_input.xlsx!A478&lt;&gt;"",HOPE_training_input.xlsx!A478,"")</v>
      </c>
      <c r="P571" t="str">
        <f t="shared" si="285"/>
        <v>=IF(SELFAFFICACY_training_input.xlsx!A478&lt;&gt;"",SELFAFFICACY_training_input.xlsx!A478,"")</v>
      </c>
      <c r="Q571" t="str">
        <f t="shared" si="285"/>
        <v>=IF(SELFESTEEM_training_input.xlsx!A478&lt;&gt;"",SELFESTEEM_training_input.xlsx!A478,"")</v>
      </c>
      <c r="R571" t="str">
        <f t="shared" si="285"/>
        <v>=IF(WELLBEING_training_input.xlsx!A478&lt;&gt;"",WELLBEING_training_input.xlsx!A478,"")</v>
      </c>
      <c r="S571" t="str">
        <f t="shared" si="285"/>
        <v>=IF(HYPER_training_input.xlsx!A478&lt;&gt;"",HYPER_training_input.xlsx!A478,"")</v>
      </c>
      <c r="T571" t="str">
        <f t="shared" si="285"/>
        <v>=IF(AGGR_training_input.xlsx!A478&lt;&gt;"",AGGR_training_input.xlsx!A478,"")</v>
      </c>
      <c r="U571" t="str">
        <f t="shared" si="285"/>
        <v>=IF(COND_PR_training_input.xlsx!A478&lt;&gt;"",COND_PR_training_input.xlsx!A478,"")</v>
      </c>
      <c r="V571" t="str">
        <f t="shared" si="285"/>
        <v>=IF(ANXIE_training_input.xlsx!A478&lt;&gt;"",ANXIE_training_input.xlsx!A478,"")</v>
      </c>
      <c r="W571" t="str">
        <f t="shared" si="285"/>
        <v>=IF(DEPR_training_input.xlsx!A478&lt;&gt;"",DEPR_training_input.xlsx!A478,"")</v>
      </c>
      <c r="X571" t="str">
        <f t="shared" si="285"/>
        <v>=IF(SOMAT_training_input.xlsx!A478&lt;&gt;"",SOMAT_training_input.xlsx!A478,"")</v>
      </c>
      <c r="Y571" t="str">
        <f t="shared" si="285"/>
        <v>=IF(ATYPI_training_input.xlsx!A478&lt;&gt;"",ATYPI_training_input.xlsx!A478,"")</v>
      </c>
      <c r="Z571" t="str">
        <f t="shared" si="285"/>
        <v>=IF(WITHD_training_input.xlsx!A478&lt;&gt;"",WITHD_training_input.xlsx!A478,"")</v>
      </c>
      <c r="AA571" t="str">
        <f t="shared" si="285"/>
        <v>=IF(ATTE_PR_training_input.xlsx!A478&lt;&gt;"",ATTE_PR_training_input.xlsx!A478,"")</v>
      </c>
      <c r="AB571" t="str">
        <f t="shared" si="285"/>
        <v>=IF(ANG_CONT_training_input.xlsx!A478&lt;&gt;"",ANG_CONT_training_input.xlsx!A478,"")</v>
      </c>
      <c r="AC571" t="str">
        <f t="shared" si="285"/>
        <v>=IF(DEV_SOC_DIS_training_input.xlsx!A478&lt;&gt;"",DEV_SOC_DIS_training_input.xlsx!A478,"")</v>
      </c>
      <c r="AD571" t="str">
        <f t="shared" si="285"/>
        <v>=IF(BULLY_training_input.xlsx!A478&lt;&gt;"",BULLY_training_input.xlsx!A478,"")</v>
      </c>
      <c r="AE571" t="str">
        <f t="shared" si="285"/>
        <v>=IF(EMOT_SELF_C_training_input.xlsx!A478&lt;&gt;"",EMOT_SELF_C_training_input.xlsx!A478,"")</v>
      </c>
      <c r="AF571" t="str">
        <f t="shared" si="285"/>
        <v>=IF(EXE_FUN_training_input.xlsx!A478&lt;&gt;"",EXE_FUN_training_input.xlsx!A478,"")</v>
      </c>
      <c r="AG571" t="str">
        <f t="shared" si="285"/>
        <v>=IF(MANIA_training_input.xlsx!A478&lt;&gt;"",MANIA_training_input.xlsx!A478,"")</v>
      </c>
      <c r="AH571" t="str">
        <f t="shared" si="285"/>
        <v>=IF(NEG_EMOT_training_input.xlsx!A478&lt;&gt;"",NEG_EMOT_training_input.xlsx!A478,"")</v>
      </c>
      <c r="AI571" t="str">
        <f t="shared" si="285"/>
        <v>=IF(ADAPT_training_input.xlsx!A478&lt;&gt;"",ADAPT_training_input.xlsx!A478,"")</v>
      </c>
      <c r="AJ571" t="str">
        <f t="shared" si="285"/>
        <v>=IF(SOC_SK_training_input.xlsx!A478&lt;&gt;"",SOC_SK_training_input.xlsx!A478,"")</v>
      </c>
      <c r="AK571" t="str">
        <f t="shared" si="285"/>
        <v>=IF(LEAD_training_input.xlsx!A478&lt;&gt;"",LEAD_training_input.xlsx!A478,"")</v>
      </c>
      <c r="AL571" t="str">
        <f t="shared" si="285"/>
        <v>=IF(ACT_DAIL_training_input.xlsx!A478&lt;&gt;"",ACT_DAIL_training_input.xlsx!A478,"")</v>
      </c>
      <c r="AM571" t="str">
        <f t="shared" si="285"/>
        <v>=IF(FUN_COM_training_input.xlsx!A478&lt;&gt;"",FUN_COM_training_input.xlsx!A478,"")</v>
      </c>
      <c r="AN571" t="str">
        <f t="shared" si="285"/>
        <v>=IF(RESILI_training_input.xlsx!A478&lt;&gt;"",RESILI_training_input.xlsx!A478,"")</v>
      </c>
      <c r="AO571" t="str">
        <f t="shared" si="285"/>
        <v>=IF(SEL_training_input.xlsx!A478&lt;&gt;"",SEL_training_input.xlsx!A478,"")</v>
      </c>
      <c r="AP571" t="str">
        <f t="shared" si="285"/>
        <v>=IF(SEV_training_input.xlsx!A478&lt;&gt;"",SEV_training_input.xlsx!A478,"")</v>
      </c>
      <c r="AQ571" t="str">
        <f t="shared" si="285"/>
        <v>=IF(ANHEDONIA_training_input.xlsx!A478&lt;&gt;"",ANHEDONIA_training_input.xlsx!A478,"")</v>
      </c>
      <c r="AR571" t="str">
        <f t="shared" si="285"/>
        <v>=IF(ANXIOUSNESS_training_input.xlsx!A478&lt;&gt;"",ANXIOUSNESS_training_input.xlsx!A478,"")</v>
      </c>
      <c r="AS571" t="str">
        <f t="shared" si="285"/>
        <v>=IF(ATTENTION_SEEKING_training_input.xlsx!A478&lt;&gt;"",ATTENTION_SEEKING_training_input.xlsx!A478,"")</v>
      </c>
      <c r="AT571" t="str">
        <f t="shared" si="285"/>
        <v>=IF(CALLOUSNESS_training_input.xlsx!A478&lt;&gt;"",CALLOUSNESS_training_input.xlsx!A478,"")</v>
      </c>
      <c r="AU571" t="str">
        <f t="shared" si="285"/>
        <v>=IF(DECEITFULNESS_training_input.xlsx!A478&lt;&gt;"",DECEITFULNESS_training_input.xlsx!A478,"")</v>
      </c>
      <c r="AV571" t="str">
        <f t="shared" si="285"/>
        <v>=IF(DEPRESSIVITY_training_input.xlsx!A478&lt;&gt;"",DEPRESSIVITY_training_input.xlsx!A478,"")</v>
      </c>
      <c r="AW571" t="str">
        <f t="shared" si="285"/>
        <v>=IF(DISTRACTIBILITY_training_input.xlsx!A478&lt;&gt;"",DISTRACTIBILITY_training_input.xlsx!A478,"")</v>
      </c>
      <c r="AX571" t="str">
        <f t="shared" si="285"/>
        <v>=IF(ECCENTRICITY_training_input.xlsx!A478&lt;&gt;"",ECCENTRICITY_training_input.xlsx!A478,"")</v>
      </c>
      <c r="AY571" t="str">
        <f t="shared" si="285"/>
        <v>=IF(EMOTIONAL_LABILITY_training_input.xlsx!A478&lt;&gt;"",EMOTIONAL_LABILITY_training_input.xlsx!A478,"")</v>
      </c>
      <c r="AZ571" t="str">
        <f t="shared" si="285"/>
        <v>=IF(GRANDIOSITY_training_input.xlsx!A478&lt;&gt;"",GRANDIOSITY_training_input.xlsx!A478,"")</v>
      </c>
      <c r="BA571" t="str">
        <f t="shared" si="285"/>
        <v>=IF(HOSTILITY_training_input.xlsx!A478&lt;&gt;"",HOSTILITY_training_input.xlsx!A478,"")</v>
      </c>
      <c r="BB571" t="str">
        <f t="shared" si="285"/>
        <v>=IF(IMPULSIVITY_training_input.xlsx!A478&lt;&gt;"",IMPULSIVITY_training_input.xlsx!A478,"")</v>
      </c>
      <c r="BC571" t="str">
        <f t="shared" si="285"/>
        <v>=IF(INTIMACY_AVOIDANCE_training_input.xlsx!A478&lt;&gt;"",INTIMACY_AVOIDANCE_training_input.xlsx!A478,"")</v>
      </c>
      <c r="BD571" t="str">
        <f t="shared" si="285"/>
        <v>=IF(IRRESPONSIBILITY_training_input.xlsx!A478&lt;&gt;"",IRRESPONSIBILITY_training_input.xlsx!A478,"")</v>
      </c>
      <c r="BE571" t="str">
        <f t="shared" si="285"/>
        <v>=IF(MANIPULATIVENESS_training_input.xlsx!A478&lt;&gt;"",MANIPULATIVENESS_training_input.xlsx!A478,"")</v>
      </c>
      <c r="BF571" t="str">
        <f t="shared" si="285"/>
        <v>=IF(PERCEPTUAL_DYSREGULATION_training_input.xlsx!A478&lt;&gt;"",PERCEPTUAL_DYSREGULATION_training_input.xlsx!A478,"")</v>
      </c>
      <c r="BG571" t="str">
        <f t="shared" si="285"/>
        <v>=IF(PERSEVERATION_training_input.xlsx!A478&lt;&gt;"",PERSEVERATION_training_input.xlsx!A478,"")</v>
      </c>
      <c r="BH571" t="str">
        <f t="shared" si="285"/>
        <v>=IF(RESTRICTED_AFFECTIVITY_training_input.xlsx!A478&lt;&gt;"",RESTRICTED_AFFECTIVITY_training_input.xlsx!A478,"")</v>
      </c>
      <c r="BI571" t="str">
        <f t="shared" si="285"/>
        <v>=IF(RIGID_PERFECTIONISM_training_input.xlsx!A478&lt;&gt;"",RIGID_PERFECTIONISM_training_input.xlsx!A478,"")</v>
      </c>
      <c r="BJ571" t="str">
        <f t="shared" si="285"/>
        <v>=IF(RISK_TAKING_training_input.xlsx!A478&lt;&gt;"",RISK_TAKING_training_input.xlsx!A478,"")</v>
      </c>
      <c r="BK571" t="str">
        <f t="shared" si="285"/>
        <v>=IF(SEPARATION_INSECURITY_training_input.xlsx!A478&lt;&gt;"",SEPARATION_INSECURITY_training_input.xlsx!A478,"")</v>
      </c>
      <c r="BL571" t="str">
        <f t="shared" si="285"/>
        <v>=IF(SUBMISSIVENESS_training_input.xlsx!A478&lt;&gt;"",SUBMISSIVENESS_training_input.xlsx!A478,"")</v>
      </c>
      <c r="BM571" t="str">
        <f t="shared" si="285"/>
        <v>=IF(SUSPICIOUSNESS_training_input.xlsx!A478&lt;&gt;"",SUSPICIOUSNESS_training_input.xlsx!A478,"")</v>
      </c>
      <c r="BN571" t="str">
        <f t="shared" si="285"/>
        <v>=IF(UNUSUAL_BELIEFS_training_input.xlsx!A478&lt;&gt;"",UNUSUAL_BELIEFS_training_input.xlsx!A478,"")</v>
      </c>
      <c r="BO571" t="str">
        <f t="shared" si="284"/>
        <v>=IF(WITHDRAWAL_training_input.xlsx!A478&lt;&gt;"",WITHDRAWAL_training_input.xlsx!A478,"")</v>
      </c>
      <c r="BP571" t="str">
        <f t="shared" si="284"/>
        <v>=IF(ACT_training_input.xlsx!A478&lt;&gt;"",ACT_training_input.xlsx!A478,"")</v>
      </c>
      <c r="BQ571" t="str">
        <f t="shared" si="284"/>
        <v>=IF(DSP_training_input.xlsx!A478&lt;&gt;"",DSP_training_input.xlsx!A478,"")</v>
      </c>
      <c r="BR571" t="str">
        <f t="shared" si="284"/>
        <v>=IF(PAG_training_input.xlsx!A478&lt;&gt;"",PAG_training_input.xlsx!A478,"")</v>
      </c>
      <c r="BS571" t="str">
        <f t="shared" si="284"/>
        <v>=IF(PRO_training_input.xlsx!A478&lt;&gt;"",PRO_training_input.xlsx!A478,"")</v>
      </c>
      <c r="BT571" t="str">
        <f t="shared" si="284"/>
        <v>=IF(SPL_training_input.xlsx!A478&lt;&gt;"",SPL_training_input.xlsx!A478,"")</v>
      </c>
      <c r="BU571" t="str">
        <f t="shared" si="284"/>
        <v>=IF(WDR_training_input.xlsx!A478&lt;&gt;"",WDR_training_input.xlsx!A478,"")</v>
      </c>
      <c r="BV571" t="str">
        <f t="shared" si="284"/>
        <v>=IF(CON_training_input.xlsx!A478&lt;&gt;"",CON_training_input.xlsx!A478,"")</v>
      </c>
      <c r="BW571" t="str">
        <f t="shared" si="284"/>
        <v>=IF(DSC_training_input.xlsx!A478&lt;&gt;"",DSC_training_input.xlsx!A478,"")</v>
      </c>
      <c r="BX571" t="str">
        <f t="shared" si="284"/>
        <v>=IF(FAN_training_input.xlsx!A478&lt;&gt;"",FAN_training_input.xlsx!A478,"")</v>
      </c>
      <c r="BY571" t="str">
        <f t="shared" si="284"/>
        <v>=IF(OMN_training_input.xlsx!A478&lt;&gt;"",OMN_training_input.xlsx!A478,"")</v>
      </c>
      <c r="BZ571" t="str">
        <f t="shared" si="284"/>
        <v>=IF(REP_training_input.xlsx!A478&lt;&gt;"",REP_training_input.xlsx!A478,"")</v>
      </c>
      <c r="CA571" t="str">
        <f t="shared" si="284"/>
        <v>=IF(SOM_training_input.xlsx!A478&lt;&gt;"",SOM_training_input.xlsx!A478,"")</v>
      </c>
      <c r="CB571" t="str">
        <f t="shared" si="284"/>
        <v>=IF(SUB_training_input.xlsx!A478&lt;&gt;"",SUB_training_input.xlsx!A478,"")</v>
      </c>
      <c r="CC571" t="str">
        <f t="shared" si="284"/>
        <v>=IF(UND_training_input.xlsx!A478&lt;&gt;"",UND_training_input.xlsx!A478,"")</v>
      </c>
      <c r="CD571" t="str">
        <f t="shared" si="284"/>
        <v>=IF(ALT_training_input.xlsx!A478&lt;&gt;"",ALT_training_input.xlsx!A478,"")</v>
      </c>
      <c r="CE571" t="str">
        <f t="shared" si="284"/>
        <v>=IF(HUM_training_input.xlsx!A478&lt;&gt;"",HUM_training_input.xlsx!A478,"")</v>
      </c>
      <c r="CF571" t="str">
        <f t="shared" si="284"/>
        <v>=IF(IDL_training_input.xlsx!A478&lt;&gt;"",IDL_training_input.xlsx!A478,"")</v>
      </c>
      <c r="CG571" t="str">
        <f t="shared" si="284"/>
        <v>=IF(RFM_training_input.xlsx!A478&lt;&gt;"",RFM_training_input.xlsx!A478,"")</v>
      </c>
      <c r="CH571" t="str">
        <f t="shared" si="284"/>
        <v>=IF(DN_training_input.xlsx!A478&lt;&gt;"",DN_training_input.xlsx!A478,"")</v>
      </c>
      <c r="CI571" t="str">
        <f t="shared" si="284"/>
        <v>=IF(INT_training_input.xlsx!A478&lt;&gt;"",INT_training_input.xlsx!A478,"")</v>
      </c>
      <c r="CJ571" t="str">
        <f t="shared" si="284"/>
        <v>=IF(SUP_training_input.xlsx!A478&lt;&gt;"",SUP_training_input.xlsx!A478,"")</v>
      </c>
      <c r="CK571" t="str">
        <f t="shared" si="284"/>
        <v>=IF(ANT_training_input.xlsx!A478&lt;&gt;"",ANT_training_input.xlsx!A478,"")</v>
      </c>
      <c r="CL571" t="str">
        <f t="shared" si="284"/>
        <v>=IF(ISO_training_input.xlsx!A478&lt;&gt;"",ISO_training_input.xlsx!A478,"")</v>
      </c>
    </row>
    <row r="572" spans="1:90">
      <c r="A572">
        <v>479</v>
      </c>
      <c r="B572" t="str">
        <f t="shared" si="271"/>
        <v>=IF(SUICIDE_training_input.xlsx!A479&lt;&gt;"",SUICIDE_training_input.xlsx!A479,"")</v>
      </c>
      <c r="C572" t="str">
        <f t="shared" si="285"/>
        <v>=IF(IQ_training_input.xlsx!A479&lt;&gt;"",IQ_training_input.xlsx!A479,"")</v>
      </c>
      <c r="D572" t="str">
        <f t="shared" si="285"/>
        <v>=IF(AMBIG_training_input.xlsx!A479&lt;&gt;"",AMBIG_training_input.xlsx!A479,"")</v>
      </c>
      <c r="E572" t="str">
        <f t="shared" si="285"/>
        <v>=IF(EGODYST_training_input.xlsx!A479&lt;&gt;"",EGODYST_training_input.xlsx!A479,"")</v>
      </c>
      <c r="F572" t="str">
        <f t="shared" si="285"/>
        <v>=IF(AUTISM_training_input.xlsx!A479&lt;&gt;"",AUTISM_training_input.xlsx!A479,"")</v>
      </c>
      <c r="G572" t="str">
        <f t="shared" si="285"/>
        <v>=IF(IDENTITY_training_input.xlsx!A479&lt;&gt;"",IDENTITY_training_input.xlsx!A479,"")</v>
      </c>
      <c r="H572" t="str">
        <f t="shared" si="285"/>
        <v>=IF(SELFDIR_training_input.xlsx!A479&lt;&gt;"",SELFDIR_training_input.xlsx!A479,"")</v>
      </c>
      <c r="I572" t="str">
        <f t="shared" si="285"/>
        <v>=IF(EMPATHY_training_input.xlsx!A479&lt;&gt;"",EMPATHY_training_input.xlsx!A479,"")</v>
      </c>
      <c r="J572" t="str">
        <f t="shared" si="285"/>
        <v>=IF(INTIMACY_training_input.xlsx!A479&lt;&gt;"",INTIMACY_training_input.xlsx!A479,"")</v>
      </c>
      <c r="K572" t="str">
        <f t="shared" si="285"/>
        <v>=IF(ACUTE_training_input.xlsx!A479&lt;&gt;"",ACUTE_training_input.xlsx!A479,"")</v>
      </c>
      <c r="L572" t="str">
        <f t="shared" si="285"/>
        <v>=IF(CHRONIC_training_input.xlsx!A479&lt;&gt;"",CHRONIC_training_input.xlsx!A479,"")</v>
      </c>
      <c r="M572" t="str">
        <f t="shared" si="285"/>
        <v>=IF(TRAUMA_PAST_training_input.xlsx!A479&lt;&gt;"",TRAUMA_PAST_training_input.xlsx!A479,"")</v>
      </c>
      <c r="N572" t="str">
        <f t="shared" si="285"/>
        <v>=IF(TRAUMA_PRESENT_training_input.xlsx!A479&lt;&gt;"",TRAUMA_PRESENT_training_input.xlsx!A479,"")</v>
      </c>
      <c r="O572" t="str">
        <f t="shared" si="285"/>
        <v>=IF(HOPE_training_input.xlsx!A479&lt;&gt;"",HOPE_training_input.xlsx!A479,"")</v>
      </c>
      <c r="P572" t="str">
        <f t="shared" si="285"/>
        <v>=IF(SELFAFFICACY_training_input.xlsx!A479&lt;&gt;"",SELFAFFICACY_training_input.xlsx!A479,"")</v>
      </c>
      <c r="Q572" t="str">
        <f t="shared" si="285"/>
        <v>=IF(SELFESTEEM_training_input.xlsx!A479&lt;&gt;"",SELFESTEEM_training_input.xlsx!A479,"")</v>
      </c>
      <c r="R572" t="str">
        <f t="shared" si="285"/>
        <v>=IF(WELLBEING_training_input.xlsx!A479&lt;&gt;"",WELLBEING_training_input.xlsx!A479,"")</v>
      </c>
      <c r="S572" t="str">
        <f t="shared" si="285"/>
        <v>=IF(HYPER_training_input.xlsx!A479&lt;&gt;"",HYPER_training_input.xlsx!A479,"")</v>
      </c>
      <c r="T572" t="str">
        <f t="shared" si="285"/>
        <v>=IF(AGGR_training_input.xlsx!A479&lt;&gt;"",AGGR_training_input.xlsx!A479,"")</v>
      </c>
      <c r="U572" t="str">
        <f t="shared" si="285"/>
        <v>=IF(COND_PR_training_input.xlsx!A479&lt;&gt;"",COND_PR_training_input.xlsx!A479,"")</v>
      </c>
      <c r="V572" t="str">
        <f t="shared" si="285"/>
        <v>=IF(ANXIE_training_input.xlsx!A479&lt;&gt;"",ANXIE_training_input.xlsx!A479,"")</v>
      </c>
      <c r="W572" t="str">
        <f t="shared" si="285"/>
        <v>=IF(DEPR_training_input.xlsx!A479&lt;&gt;"",DEPR_training_input.xlsx!A479,"")</v>
      </c>
      <c r="X572" t="str">
        <f t="shared" si="285"/>
        <v>=IF(SOMAT_training_input.xlsx!A479&lt;&gt;"",SOMAT_training_input.xlsx!A479,"")</v>
      </c>
      <c r="Y572" t="str">
        <f t="shared" si="285"/>
        <v>=IF(ATYPI_training_input.xlsx!A479&lt;&gt;"",ATYPI_training_input.xlsx!A479,"")</v>
      </c>
      <c r="Z572" t="str">
        <f t="shared" si="285"/>
        <v>=IF(WITHD_training_input.xlsx!A479&lt;&gt;"",WITHD_training_input.xlsx!A479,"")</v>
      </c>
      <c r="AA572" t="str">
        <f t="shared" si="285"/>
        <v>=IF(ATTE_PR_training_input.xlsx!A479&lt;&gt;"",ATTE_PR_training_input.xlsx!A479,"")</v>
      </c>
      <c r="AB572" t="str">
        <f t="shared" si="285"/>
        <v>=IF(ANG_CONT_training_input.xlsx!A479&lt;&gt;"",ANG_CONT_training_input.xlsx!A479,"")</v>
      </c>
      <c r="AC572" t="str">
        <f t="shared" si="285"/>
        <v>=IF(DEV_SOC_DIS_training_input.xlsx!A479&lt;&gt;"",DEV_SOC_DIS_training_input.xlsx!A479,"")</v>
      </c>
      <c r="AD572" t="str">
        <f t="shared" si="285"/>
        <v>=IF(BULLY_training_input.xlsx!A479&lt;&gt;"",BULLY_training_input.xlsx!A479,"")</v>
      </c>
      <c r="AE572" t="str">
        <f t="shared" si="285"/>
        <v>=IF(EMOT_SELF_C_training_input.xlsx!A479&lt;&gt;"",EMOT_SELF_C_training_input.xlsx!A479,"")</v>
      </c>
      <c r="AF572" t="str">
        <f t="shared" si="285"/>
        <v>=IF(EXE_FUN_training_input.xlsx!A479&lt;&gt;"",EXE_FUN_training_input.xlsx!A479,"")</v>
      </c>
      <c r="AG572" t="str">
        <f t="shared" si="285"/>
        <v>=IF(MANIA_training_input.xlsx!A479&lt;&gt;"",MANIA_training_input.xlsx!A479,"")</v>
      </c>
      <c r="AH572" t="str">
        <f t="shared" si="285"/>
        <v>=IF(NEG_EMOT_training_input.xlsx!A479&lt;&gt;"",NEG_EMOT_training_input.xlsx!A479,"")</v>
      </c>
      <c r="AI572" t="str">
        <f t="shared" si="285"/>
        <v>=IF(ADAPT_training_input.xlsx!A479&lt;&gt;"",ADAPT_training_input.xlsx!A479,"")</v>
      </c>
      <c r="AJ572" t="str">
        <f t="shared" si="285"/>
        <v>=IF(SOC_SK_training_input.xlsx!A479&lt;&gt;"",SOC_SK_training_input.xlsx!A479,"")</v>
      </c>
      <c r="AK572" t="str">
        <f t="shared" si="285"/>
        <v>=IF(LEAD_training_input.xlsx!A479&lt;&gt;"",LEAD_training_input.xlsx!A479,"")</v>
      </c>
      <c r="AL572" t="str">
        <f t="shared" si="285"/>
        <v>=IF(ACT_DAIL_training_input.xlsx!A479&lt;&gt;"",ACT_DAIL_training_input.xlsx!A479,"")</v>
      </c>
      <c r="AM572" t="str">
        <f t="shared" si="285"/>
        <v>=IF(FUN_COM_training_input.xlsx!A479&lt;&gt;"",FUN_COM_training_input.xlsx!A479,"")</v>
      </c>
      <c r="AN572" t="str">
        <f t="shared" si="285"/>
        <v>=IF(RESILI_training_input.xlsx!A479&lt;&gt;"",RESILI_training_input.xlsx!A479,"")</v>
      </c>
      <c r="AO572" t="str">
        <f t="shared" si="285"/>
        <v>=IF(SEL_training_input.xlsx!A479&lt;&gt;"",SEL_training_input.xlsx!A479,"")</v>
      </c>
      <c r="AP572" t="str">
        <f t="shared" si="285"/>
        <v>=IF(SEV_training_input.xlsx!A479&lt;&gt;"",SEV_training_input.xlsx!A479,"")</v>
      </c>
      <c r="AQ572" t="str">
        <f t="shared" si="285"/>
        <v>=IF(ANHEDONIA_training_input.xlsx!A479&lt;&gt;"",ANHEDONIA_training_input.xlsx!A479,"")</v>
      </c>
      <c r="AR572" t="str">
        <f t="shared" si="285"/>
        <v>=IF(ANXIOUSNESS_training_input.xlsx!A479&lt;&gt;"",ANXIOUSNESS_training_input.xlsx!A479,"")</v>
      </c>
      <c r="AS572" t="str">
        <f t="shared" si="285"/>
        <v>=IF(ATTENTION_SEEKING_training_input.xlsx!A479&lt;&gt;"",ATTENTION_SEEKING_training_input.xlsx!A479,"")</v>
      </c>
      <c r="AT572" t="str">
        <f t="shared" si="285"/>
        <v>=IF(CALLOUSNESS_training_input.xlsx!A479&lt;&gt;"",CALLOUSNESS_training_input.xlsx!A479,"")</v>
      </c>
      <c r="AU572" t="str">
        <f t="shared" si="285"/>
        <v>=IF(DECEITFULNESS_training_input.xlsx!A479&lt;&gt;"",DECEITFULNESS_training_input.xlsx!A479,"")</v>
      </c>
      <c r="AV572" t="str">
        <f t="shared" si="285"/>
        <v>=IF(DEPRESSIVITY_training_input.xlsx!A479&lt;&gt;"",DEPRESSIVITY_training_input.xlsx!A479,"")</v>
      </c>
      <c r="AW572" t="str">
        <f t="shared" si="285"/>
        <v>=IF(DISTRACTIBILITY_training_input.xlsx!A479&lt;&gt;"",DISTRACTIBILITY_training_input.xlsx!A479,"")</v>
      </c>
      <c r="AX572" t="str">
        <f t="shared" si="285"/>
        <v>=IF(ECCENTRICITY_training_input.xlsx!A479&lt;&gt;"",ECCENTRICITY_training_input.xlsx!A479,"")</v>
      </c>
      <c r="AY572" t="str">
        <f t="shared" si="285"/>
        <v>=IF(EMOTIONAL_LABILITY_training_input.xlsx!A479&lt;&gt;"",EMOTIONAL_LABILITY_training_input.xlsx!A479,"")</v>
      </c>
      <c r="AZ572" t="str">
        <f t="shared" si="285"/>
        <v>=IF(GRANDIOSITY_training_input.xlsx!A479&lt;&gt;"",GRANDIOSITY_training_input.xlsx!A479,"")</v>
      </c>
      <c r="BA572" t="str">
        <f t="shared" si="285"/>
        <v>=IF(HOSTILITY_training_input.xlsx!A479&lt;&gt;"",HOSTILITY_training_input.xlsx!A479,"")</v>
      </c>
      <c r="BB572" t="str">
        <f t="shared" si="285"/>
        <v>=IF(IMPULSIVITY_training_input.xlsx!A479&lt;&gt;"",IMPULSIVITY_training_input.xlsx!A479,"")</v>
      </c>
      <c r="BC572" t="str">
        <f t="shared" si="285"/>
        <v>=IF(INTIMACY_AVOIDANCE_training_input.xlsx!A479&lt;&gt;"",INTIMACY_AVOIDANCE_training_input.xlsx!A479,"")</v>
      </c>
      <c r="BD572" t="str">
        <f t="shared" si="285"/>
        <v>=IF(IRRESPONSIBILITY_training_input.xlsx!A479&lt;&gt;"",IRRESPONSIBILITY_training_input.xlsx!A479,"")</v>
      </c>
      <c r="BE572" t="str">
        <f t="shared" si="285"/>
        <v>=IF(MANIPULATIVENESS_training_input.xlsx!A479&lt;&gt;"",MANIPULATIVENESS_training_input.xlsx!A479,"")</v>
      </c>
      <c r="BF572" t="str">
        <f t="shared" si="285"/>
        <v>=IF(PERCEPTUAL_DYSREGULATION_training_input.xlsx!A479&lt;&gt;"",PERCEPTUAL_DYSREGULATION_training_input.xlsx!A479,"")</v>
      </c>
      <c r="BG572" t="str">
        <f t="shared" si="285"/>
        <v>=IF(PERSEVERATION_training_input.xlsx!A479&lt;&gt;"",PERSEVERATION_training_input.xlsx!A479,"")</v>
      </c>
      <c r="BH572" t="str">
        <f t="shared" si="285"/>
        <v>=IF(RESTRICTED_AFFECTIVITY_training_input.xlsx!A479&lt;&gt;"",RESTRICTED_AFFECTIVITY_training_input.xlsx!A479,"")</v>
      </c>
      <c r="BI572" t="str">
        <f t="shared" si="285"/>
        <v>=IF(RIGID_PERFECTIONISM_training_input.xlsx!A479&lt;&gt;"",RIGID_PERFECTIONISM_training_input.xlsx!A479,"")</v>
      </c>
      <c r="BJ572" t="str">
        <f t="shared" si="285"/>
        <v>=IF(RISK_TAKING_training_input.xlsx!A479&lt;&gt;"",RISK_TAKING_training_input.xlsx!A479,"")</v>
      </c>
      <c r="BK572" t="str">
        <f t="shared" si="285"/>
        <v>=IF(SEPARATION_INSECURITY_training_input.xlsx!A479&lt;&gt;"",SEPARATION_INSECURITY_training_input.xlsx!A479,"")</v>
      </c>
      <c r="BL572" t="str">
        <f t="shared" si="285"/>
        <v>=IF(SUBMISSIVENESS_training_input.xlsx!A479&lt;&gt;"",SUBMISSIVENESS_training_input.xlsx!A479,"")</v>
      </c>
      <c r="BM572" t="str">
        <f t="shared" si="285"/>
        <v>=IF(SUSPICIOUSNESS_training_input.xlsx!A479&lt;&gt;"",SUSPICIOUSNESS_training_input.xlsx!A479,"")</v>
      </c>
      <c r="BN572" t="str">
        <f t="shared" ref="BN572:CL575" si="286">CONCATENATE($A$11,BN$1,$A$12,$A572,$A$13,BN$1,$A$14,$A572,$A$15)</f>
        <v>=IF(UNUSUAL_BELIEFS_training_input.xlsx!A479&lt;&gt;"",UNUSUAL_BELIEFS_training_input.xlsx!A479,"")</v>
      </c>
      <c r="BO572" t="str">
        <f t="shared" si="286"/>
        <v>=IF(WITHDRAWAL_training_input.xlsx!A479&lt;&gt;"",WITHDRAWAL_training_input.xlsx!A479,"")</v>
      </c>
      <c r="BP572" t="str">
        <f t="shared" si="286"/>
        <v>=IF(ACT_training_input.xlsx!A479&lt;&gt;"",ACT_training_input.xlsx!A479,"")</v>
      </c>
      <c r="BQ572" t="str">
        <f t="shared" si="286"/>
        <v>=IF(DSP_training_input.xlsx!A479&lt;&gt;"",DSP_training_input.xlsx!A479,"")</v>
      </c>
      <c r="BR572" t="str">
        <f t="shared" si="286"/>
        <v>=IF(PAG_training_input.xlsx!A479&lt;&gt;"",PAG_training_input.xlsx!A479,"")</v>
      </c>
      <c r="BS572" t="str">
        <f t="shared" si="286"/>
        <v>=IF(PRO_training_input.xlsx!A479&lt;&gt;"",PRO_training_input.xlsx!A479,"")</v>
      </c>
      <c r="BT572" t="str">
        <f t="shared" si="286"/>
        <v>=IF(SPL_training_input.xlsx!A479&lt;&gt;"",SPL_training_input.xlsx!A479,"")</v>
      </c>
      <c r="BU572" t="str">
        <f t="shared" si="286"/>
        <v>=IF(WDR_training_input.xlsx!A479&lt;&gt;"",WDR_training_input.xlsx!A479,"")</v>
      </c>
      <c r="BV572" t="str">
        <f t="shared" si="286"/>
        <v>=IF(CON_training_input.xlsx!A479&lt;&gt;"",CON_training_input.xlsx!A479,"")</v>
      </c>
      <c r="BW572" t="str">
        <f t="shared" si="286"/>
        <v>=IF(DSC_training_input.xlsx!A479&lt;&gt;"",DSC_training_input.xlsx!A479,"")</v>
      </c>
      <c r="BX572" t="str">
        <f t="shared" si="286"/>
        <v>=IF(FAN_training_input.xlsx!A479&lt;&gt;"",FAN_training_input.xlsx!A479,"")</v>
      </c>
      <c r="BY572" t="str">
        <f t="shared" si="286"/>
        <v>=IF(OMN_training_input.xlsx!A479&lt;&gt;"",OMN_training_input.xlsx!A479,"")</v>
      </c>
      <c r="BZ572" t="str">
        <f t="shared" si="286"/>
        <v>=IF(REP_training_input.xlsx!A479&lt;&gt;"",REP_training_input.xlsx!A479,"")</v>
      </c>
      <c r="CA572" t="str">
        <f t="shared" si="286"/>
        <v>=IF(SOM_training_input.xlsx!A479&lt;&gt;"",SOM_training_input.xlsx!A479,"")</v>
      </c>
      <c r="CB572" t="str">
        <f t="shared" si="286"/>
        <v>=IF(SUB_training_input.xlsx!A479&lt;&gt;"",SUB_training_input.xlsx!A479,"")</v>
      </c>
      <c r="CC572" t="str">
        <f t="shared" si="286"/>
        <v>=IF(UND_training_input.xlsx!A479&lt;&gt;"",UND_training_input.xlsx!A479,"")</v>
      </c>
      <c r="CD572" t="str">
        <f t="shared" si="286"/>
        <v>=IF(ALT_training_input.xlsx!A479&lt;&gt;"",ALT_training_input.xlsx!A479,"")</v>
      </c>
      <c r="CE572" t="str">
        <f t="shared" si="286"/>
        <v>=IF(HUM_training_input.xlsx!A479&lt;&gt;"",HUM_training_input.xlsx!A479,"")</v>
      </c>
      <c r="CF572" t="str">
        <f t="shared" si="286"/>
        <v>=IF(IDL_training_input.xlsx!A479&lt;&gt;"",IDL_training_input.xlsx!A479,"")</v>
      </c>
      <c r="CG572" t="str">
        <f t="shared" si="286"/>
        <v>=IF(RFM_training_input.xlsx!A479&lt;&gt;"",RFM_training_input.xlsx!A479,"")</v>
      </c>
      <c r="CH572" t="str">
        <f t="shared" si="286"/>
        <v>=IF(DN_training_input.xlsx!A479&lt;&gt;"",DN_training_input.xlsx!A479,"")</v>
      </c>
      <c r="CI572" t="str">
        <f t="shared" si="286"/>
        <v>=IF(INT_training_input.xlsx!A479&lt;&gt;"",INT_training_input.xlsx!A479,"")</v>
      </c>
      <c r="CJ572" t="str">
        <f t="shared" si="286"/>
        <v>=IF(SUP_training_input.xlsx!A479&lt;&gt;"",SUP_training_input.xlsx!A479,"")</v>
      </c>
      <c r="CK572" t="str">
        <f t="shared" si="286"/>
        <v>=IF(ANT_training_input.xlsx!A479&lt;&gt;"",ANT_training_input.xlsx!A479,"")</v>
      </c>
      <c r="CL572" t="str">
        <f t="shared" si="286"/>
        <v>=IF(ISO_training_input.xlsx!A479&lt;&gt;"",ISO_training_input.xlsx!A479,"")</v>
      </c>
    </row>
    <row r="573" spans="1:90">
      <c r="A573">
        <v>480</v>
      </c>
      <c r="B573" t="str">
        <f t="shared" si="271"/>
        <v>=IF(SUICIDE_training_input.xlsx!A480&lt;&gt;"",SUICIDE_training_input.xlsx!A480,"")</v>
      </c>
      <c r="C573" t="str">
        <f t="shared" ref="C573:BN576" si="287">CONCATENATE($A$11,C$1,$A$12,$A573,$A$13,C$1,$A$14,$A573,$A$15)</f>
        <v>=IF(IQ_training_input.xlsx!A480&lt;&gt;"",IQ_training_input.xlsx!A480,"")</v>
      </c>
      <c r="D573" t="str">
        <f t="shared" si="287"/>
        <v>=IF(AMBIG_training_input.xlsx!A480&lt;&gt;"",AMBIG_training_input.xlsx!A480,"")</v>
      </c>
      <c r="E573" t="str">
        <f t="shared" si="287"/>
        <v>=IF(EGODYST_training_input.xlsx!A480&lt;&gt;"",EGODYST_training_input.xlsx!A480,"")</v>
      </c>
      <c r="F573" t="str">
        <f t="shared" si="287"/>
        <v>=IF(AUTISM_training_input.xlsx!A480&lt;&gt;"",AUTISM_training_input.xlsx!A480,"")</v>
      </c>
      <c r="G573" t="str">
        <f t="shared" si="287"/>
        <v>=IF(IDENTITY_training_input.xlsx!A480&lt;&gt;"",IDENTITY_training_input.xlsx!A480,"")</v>
      </c>
      <c r="H573" t="str">
        <f t="shared" si="287"/>
        <v>=IF(SELFDIR_training_input.xlsx!A480&lt;&gt;"",SELFDIR_training_input.xlsx!A480,"")</v>
      </c>
      <c r="I573" t="str">
        <f t="shared" si="287"/>
        <v>=IF(EMPATHY_training_input.xlsx!A480&lt;&gt;"",EMPATHY_training_input.xlsx!A480,"")</v>
      </c>
      <c r="J573" t="str">
        <f t="shared" si="287"/>
        <v>=IF(INTIMACY_training_input.xlsx!A480&lt;&gt;"",INTIMACY_training_input.xlsx!A480,"")</v>
      </c>
      <c r="K573" t="str">
        <f t="shared" si="287"/>
        <v>=IF(ACUTE_training_input.xlsx!A480&lt;&gt;"",ACUTE_training_input.xlsx!A480,"")</v>
      </c>
      <c r="L573" t="str">
        <f t="shared" si="287"/>
        <v>=IF(CHRONIC_training_input.xlsx!A480&lt;&gt;"",CHRONIC_training_input.xlsx!A480,"")</v>
      </c>
      <c r="M573" t="str">
        <f t="shared" si="287"/>
        <v>=IF(TRAUMA_PAST_training_input.xlsx!A480&lt;&gt;"",TRAUMA_PAST_training_input.xlsx!A480,"")</v>
      </c>
      <c r="N573" t="str">
        <f t="shared" si="287"/>
        <v>=IF(TRAUMA_PRESENT_training_input.xlsx!A480&lt;&gt;"",TRAUMA_PRESENT_training_input.xlsx!A480,"")</v>
      </c>
      <c r="O573" t="str">
        <f t="shared" si="287"/>
        <v>=IF(HOPE_training_input.xlsx!A480&lt;&gt;"",HOPE_training_input.xlsx!A480,"")</v>
      </c>
      <c r="P573" t="str">
        <f t="shared" si="287"/>
        <v>=IF(SELFAFFICACY_training_input.xlsx!A480&lt;&gt;"",SELFAFFICACY_training_input.xlsx!A480,"")</v>
      </c>
      <c r="Q573" t="str">
        <f t="shared" si="287"/>
        <v>=IF(SELFESTEEM_training_input.xlsx!A480&lt;&gt;"",SELFESTEEM_training_input.xlsx!A480,"")</v>
      </c>
      <c r="R573" t="str">
        <f t="shared" si="287"/>
        <v>=IF(WELLBEING_training_input.xlsx!A480&lt;&gt;"",WELLBEING_training_input.xlsx!A480,"")</v>
      </c>
      <c r="S573" t="str">
        <f t="shared" si="287"/>
        <v>=IF(HYPER_training_input.xlsx!A480&lt;&gt;"",HYPER_training_input.xlsx!A480,"")</v>
      </c>
      <c r="T573" t="str">
        <f t="shared" si="287"/>
        <v>=IF(AGGR_training_input.xlsx!A480&lt;&gt;"",AGGR_training_input.xlsx!A480,"")</v>
      </c>
      <c r="U573" t="str">
        <f t="shared" si="287"/>
        <v>=IF(COND_PR_training_input.xlsx!A480&lt;&gt;"",COND_PR_training_input.xlsx!A480,"")</v>
      </c>
      <c r="V573" t="str">
        <f t="shared" si="287"/>
        <v>=IF(ANXIE_training_input.xlsx!A480&lt;&gt;"",ANXIE_training_input.xlsx!A480,"")</v>
      </c>
      <c r="W573" t="str">
        <f t="shared" si="287"/>
        <v>=IF(DEPR_training_input.xlsx!A480&lt;&gt;"",DEPR_training_input.xlsx!A480,"")</v>
      </c>
      <c r="X573" t="str">
        <f t="shared" si="287"/>
        <v>=IF(SOMAT_training_input.xlsx!A480&lt;&gt;"",SOMAT_training_input.xlsx!A480,"")</v>
      </c>
      <c r="Y573" t="str">
        <f t="shared" si="287"/>
        <v>=IF(ATYPI_training_input.xlsx!A480&lt;&gt;"",ATYPI_training_input.xlsx!A480,"")</v>
      </c>
      <c r="Z573" t="str">
        <f t="shared" si="287"/>
        <v>=IF(WITHD_training_input.xlsx!A480&lt;&gt;"",WITHD_training_input.xlsx!A480,"")</v>
      </c>
      <c r="AA573" t="str">
        <f t="shared" si="287"/>
        <v>=IF(ATTE_PR_training_input.xlsx!A480&lt;&gt;"",ATTE_PR_training_input.xlsx!A480,"")</v>
      </c>
      <c r="AB573" t="str">
        <f t="shared" si="287"/>
        <v>=IF(ANG_CONT_training_input.xlsx!A480&lt;&gt;"",ANG_CONT_training_input.xlsx!A480,"")</v>
      </c>
      <c r="AC573" t="str">
        <f t="shared" si="287"/>
        <v>=IF(DEV_SOC_DIS_training_input.xlsx!A480&lt;&gt;"",DEV_SOC_DIS_training_input.xlsx!A480,"")</v>
      </c>
      <c r="AD573" t="str">
        <f t="shared" si="287"/>
        <v>=IF(BULLY_training_input.xlsx!A480&lt;&gt;"",BULLY_training_input.xlsx!A480,"")</v>
      </c>
      <c r="AE573" t="str">
        <f t="shared" si="287"/>
        <v>=IF(EMOT_SELF_C_training_input.xlsx!A480&lt;&gt;"",EMOT_SELF_C_training_input.xlsx!A480,"")</v>
      </c>
      <c r="AF573" t="str">
        <f t="shared" si="287"/>
        <v>=IF(EXE_FUN_training_input.xlsx!A480&lt;&gt;"",EXE_FUN_training_input.xlsx!A480,"")</v>
      </c>
      <c r="AG573" t="str">
        <f t="shared" si="287"/>
        <v>=IF(MANIA_training_input.xlsx!A480&lt;&gt;"",MANIA_training_input.xlsx!A480,"")</v>
      </c>
      <c r="AH573" t="str">
        <f t="shared" si="287"/>
        <v>=IF(NEG_EMOT_training_input.xlsx!A480&lt;&gt;"",NEG_EMOT_training_input.xlsx!A480,"")</v>
      </c>
      <c r="AI573" t="str">
        <f t="shared" si="287"/>
        <v>=IF(ADAPT_training_input.xlsx!A480&lt;&gt;"",ADAPT_training_input.xlsx!A480,"")</v>
      </c>
      <c r="AJ573" t="str">
        <f t="shared" si="287"/>
        <v>=IF(SOC_SK_training_input.xlsx!A480&lt;&gt;"",SOC_SK_training_input.xlsx!A480,"")</v>
      </c>
      <c r="AK573" t="str">
        <f t="shared" si="287"/>
        <v>=IF(LEAD_training_input.xlsx!A480&lt;&gt;"",LEAD_training_input.xlsx!A480,"")</v>
      </c>
      <c r="AL573" t="str">
        <f t="shared" si="287"/>
        <v>=IF(ACT_DAIL_training_input.xlsx!A480&lt;&gt;"",ACT_DAIL_training_input.xlsx!A480,"")</v>
      </c>
      <c r="AM573" t="str">
        <f t="shared" si="287"/>
        <v>=IF(FUN_COM_training_input.xlsx!A480&lt;&gt;"",FUN_COM_training_input.xlsx!A480,"")</v>
      </c>
      <c r="AN573" t="str">
        <f t="shared" si="287"/>
        <v>=IF(RESILI_training_input.xlsx!A480&lt;&gt;"",RESILI_training_input.xlsx!A480,"")</v>
      </c>
      <c r="AO573" t="str">
        <f t="shared" si="287"/>
        <v>=IF(SEL_training_input.xlsx!A480&lt;&gt;"",SEL_training_input.xlsx!A480,"")</v>
      </c>
      <c r="AP573" t="str">
        <f t="shared" si="287"/>
        <v>=IF(SEV_training_input.xlsx!A480&lt;&gt;"",SEV_training_input.xlsx!A480,"")</v>
      </c>
      <c r="AQ573" t="str">
        <f t="shared" si="287"/>
        <v>=IF(ANHEDONIA_training_input.xlsx!A480&lt;&gt;"",ANHEDONIA_training_input.xlsx!A480,"")</v>
      </c>
      <c r="AR573" t="str">
        <f t="shared" si="287"/>
        <v>=IF(ANXIOUSNESS_training_input.xlsx!A480&lt;&gt;"",ANXIOUSNESS_training_input.xlsx!A480,"")</v>
      </c>
      <c r="AS573" t="str">
        <f t="shared" si="287"/>
        <v>=IF(ATTENTION_SEEKING_training_input.xlsx!A480&lt;&gt;"",ATTENTION_SEEKING_training_input.xlsx!A480,"")</v>
      </c>
      <c r="AT573" t="str">
        <f t="shared" si="287"/>
        <v>=IF(CALLOUSNESS_training_input.xlsx!A480&lt;&gt;"",CALLOUSNESS_training_input.xlsx!A480,"")</v>
      </c>
      <c r="AU573" t="str">
        <f t="shared" si="287"/>
        <v>=IF(DECEITFULNESS_training_input.xlsx!A480&lt;&gt;"",DECEITFULNESS_training_input.xlsx!A480,"")</v>
      </c>
      <c r="AV573" t="str">
        <f t="shared" si="287"/>
        <v>=IF(DEPRESSIVITY_training_input.xlsx!A480&lt;&gt;"",DEPRESSIVITY_training_input.xlsx!A480,"")</v>
      </c>
      <c r="AW573" t="str">
        <f t="shared" si="287"/>
        <v>=IF(DISTRACTIBILITY_training_input.xlsx!A480&lt;&gt;"",DISTRACTIBILITY_training_input.xlsx!A480,"")</v>
      </c>
      <c r="AX573" t="str">
        <f t="shared" si="287"/>
        <v>=IF(ECCENTRICITY_training_input.xlsx!A480&lt;&gt;"",ECCENTRICITY_training_input.xlsx!A480,"")</v>
      </c>
      <c r="AY573" t="str">
        <f t="shared" si="287"/>
        <v>=IF(EMOTIONAL_LABILITY_training_input.xlsx!A480&lt;&gt;"",EMOTIONAL_LABILITY_training_input.xlsx!A480,"")</v>
      </c>
      <c r="AZ573" t="str">
        <f t="shared" si="287"/>
        <v>=IF(GRANDIOSITY_training_input.xlsx!A480&lt;&gt;"",GRANDIOSITY_training_input.xlsx!A480,"")</v>
      </c>
      <c r="BA573" t="str">
        <f t="shared" si="287"/>
        <v>=IF(HOSTILITY_training_input.xlsx!A480&lt;&gt;"",HOSTILITY_training_input.xlsx!A480,"")</v>
      </c>
      <c r="BB573" t="str">
        <f t="shared" si="287"/>
        <v>=IF(IMPULSIVITY_training_input.xlsx!A480&lt;&gt;"",IMPULSIVITY_training_input.xlsx!A480,"")</v>
      </c>
      <c r="BC573" t="str">
        <f t="shared" si="287"/>
        <v>=IF(INTIMACY_AVOIDANCE_training_input.xlsx!A480&lt;&gt;"",INTIMACY_AVOIDANCE_training_input.xlsx!A480,"")</v>
      </c>
      <c r="BD573" t="str">
        <f t="shared" si="287"/>
        <v>=IF(IRRESPONSIBILITY_training_input.xlsx!A480&lt;&gt;"",IRRESPONSIBILITY_training_input.xlsx!A480,"")</v>
      </c>
      <c r="BE573" t="str">
        <f t="shared" si="287"/>
        <v>=IF(MANIPULATIVENESS_training_input.xlsx!A480&lt;&gt;"",MANIPULATIVENESS_training_input.xlsx!A480,"")</v>
      </c>
      <c r="BF573" t="str">
        <f t="shared" si="287"/>
        <v>=IF(PERCEPTUAL_DYSREGULATION_training_input.xlsx!A480&lt;&gt;"",PERCEPTUAL_DYSREGULATION_training_input.xlsx!A480,"")</v>
      </c>
      <c r="BG573" t="str">
        <f t="shared" si="287"/>
        <v>=IF(PERSEVERATION_training_input.xlsx!A480&lt;&gt;"",PERSEVERATION_training_input.xlsx!A480,"")</v>
      </c>
      <c r="BH573" t="str">
        <f t="shared" si="287"/>
        <v>=IF(RESTRICTED_AFFECTIVITY_training_input.xlsx!A480&lt;&gt;"",RESTRICTED_AFFECTIVITY_training_input.xlsx!A480,"")</v>
      </c>
      <c r="BI573" t="str">
        <f t="shared" si="287"/>
        <v>=IF(RIGID_PERFECTIONISM_training_input.xlsx!A480&lt;&gt;"",RIGID_PERFECTIONISM_training_input.xlsx!A480,"")</v>
      </c>
      <c r="BJ573" t="str">
        <f t="shared" si="287"/>
        <v>=IF(RISK_TAKING_training_input.xlsx!A480&lt;&gt;"",RISK_TAKING_training_input.xlsx!A480,"")</v>
      </c>
      <c r="BK573" t="str">
        <f t="shared" si="287"/>
        <v>=IF(SEPARATION_INSECURITY_training_input.xlsx!A480&lt;&gt;"",SEPARATION_INSECURITY_training_input.xlsx!A480,"")</v>
      </c>
      <c r="BL573" t="str">
        <f t="shared" si="287"/>
        <v>=IF(SUBMISSIVENESS_training_input.xlsx!A480&lt;&gt;"",SUBMISSIVENESS_training_input.xlsx!A480,"")</v>
      </c>
      <c r="BM573" t="str">
        <f t="shared" si="287"/>
        <v>=IF(SUSPICIOUSNESS_training_input.xlsx!A480&lt;&gt;"",SUSPICIOUSNESS_training_input.xlsx!A480,"")</v>
      </c>
      <c r="BN573" t="str">
        <f t="shared" si="287"/>
        <v>=IF(UNUSUAL_BELIEFS_training_input.xlsx!A480&lt;&gt;"",UNUSUAL_BELIEFS_training_input.xlsx!A480,"")</v>
      </c>
      <c r="BO573" t="str">
        <f t="shared" si="286"/>
        <v>=IF(WITHDRAWAL_training_input.xlsx!A480&lt;&gt;"",WITHDRAWAL_training_input.xlsx!A480,"")</v>
      </c>
      <c r="BP573" t="str">
        <f t="shared" si="286"/>
        <v>=IF(ACT_training_input.xlsx!A480&lt;&gt;"",ACT_training_input.xlsx!A480,"")</v>
      </c>
      <c r="BQ573" t="str">
        <f t="shared" si="286"/>
        <v>=IF(DSP_training_input.xlsx!A480&lt;&gt;"",DSP_training_input.xlsx!A480,"")</v>
      </c>
      <c r="BR573" t="str">
        <f t="shared" si="286"/>
        <v>=IF(PAG_training_input.xlsx!A480&lt;&gt;"",PAG_training_input.xlsx!A480,"")</v>
      </c>
      <c r="BS573" t="str">
        <f t="shared" si="286"/>
        <v>=IF(PRO_training_input.xlsx!A480&lt;&gt;"",PRO_training_input.xlsx!A480,"")</v>
      </c>
      <c r="BT573" t="str">
        <f t="shared" si="286"/>
        <v>=IF(SPL_training_input.xlsx!A480&lt;&gt;"",SPL_training_input.xlsx!A480,"")</v>
      </c>
      <c r="BU573" t="str">
        <f t="shared" si="286"/>
        <v>=IF(WDR_training_input.xlsx!A480&lt;&gt;"",WDR_training_input.xlsx!A480,"")</v>
      </c>
      <c r="BV573" t="str">
        <f t="shared" si="286"/>
        <v>=IF(CON_training_input.xlsx!A480&lt;&gt;"",CON_training_input.xlsx!A480,"")</v>
      </c>
      <c r="BW573" t="str">
        <f t="shared" si="286"/>
        <v>=IF(DSC_training_input.xlsx!A480&lt;&gt;"",DSC_training_input.xlsx!A480,"")</v>
      </c>
      <c r="BX573" t="str">
        <f t="shared" si="286"/>
        <v>=IF(FAN_training_input.xlsx!A480&lt;&gt;"",FAN_training_input.xlsx!A480,"")</v>
      </c>
      <c r="BY573" t="str">
        <f t="shared" si="286"/>
        <v>=IF(OMN_training_input.xlsx!A480&lt;&gt;"",OMN_training_input.xlsx!A480,"")</v>
      </c>
      <c r="BZ573" t="str">
        <f t="shared" si="286"/>
        <v>=IF(REP_training_input.xlsx!A480&lt;&gt;"",REP_training_input.xlsx!A480,"")</v>
      </c>
      <c r="CA573" t="str">
        <f t="shared" si="286"/>
        <v>=IF(SOM_training_input.xlsx!A480&lt;&gt;"",SOM_training_input.xlsx!A480,"")</v>
      </c>
      <c r="CB573" t="str">
        <f t="shared" si="286"/>
        <v>=IF(SUB_training_input.xlsx!A480&lt;&gt;"",SUB_training_input.xlsx!A480,"")</v>
      </c>
      <c r="CC573" t="str">
        <f t="shared" si="286"/>
        <v>=IF(UND_training_input.xlsx!A480&lt;&gt;"",UND_training_input.xlsx!A480,"")</v>
      </c>
      <c r="CD573" t="str">
        <f t="shared" si="286"/>
        <v>=IF(ALT_training_input.xlsx!A480&lt;&gt;"",ALT_training_input.xlsx!A480,"")</v>
      </c>
      <c r="CE573" t="str">
        <f t="shared" si="286"/>
        <v>=IF(HUM_training_input.xlsx!A480&lt;&gt;"",HUM_training_input.xlsx!A480,"")</v>
      </c>
      <c r="CF573" t="str">
        <f t="shared" si="286"/>
        <v>=IF(IDL_training_input.xlsx!A480&lt;&gt;"",IDL_training_input.xlsx!A480,"")</v>
      </c>
      <c r="CG573" t="str">
        <f t="shared" si="286"/>
        <v>=IF(RFM_training_input.xlsx!A480&lt;&gt;"",RFM_training_input.xlsx!A480,"")</v>
      </c>
      <c r="CH573" t="str">
        <f t="shared" si="286"/>
        <v>=IF(DN_training_input.xlsx!A480&lt;&gt;"",DN_training_input.xlsx!A480,"")</v>
      </c>
      <c r="CI573" t="str">
        <f t="shared" si="286"/>
        <v>=IF(INT_training_input.xlsx!A480&lt;&gt;"",INT_training_input.xlsx!A480,"")</v>
      </c>
      <c r="CJ573" t="str">
        <f t="shared" si="286"/>
        <v>=IF(SUP_training_input.xlsx!A480&lt;&gt;"",SUP_training_input.xlsx!A480,"")</v>
      </c>
      <c r="CK573" t="str">
        <f t="shared" si="286"/>
        <v>=IF(ANT_training_input.xlsx!A480&lt;&gt;"",ANT_training_input.xlsx!A480,"")</v>
      </c>
      <c r="CL573" t="str">
        <f t="shared" si="286"/>
        <v>=IF(ISO_training_input.xlsx!A480&lt;&gt;"",ISO_training_input.xlsx!A480,"")</v>
      </c>
    </row>
    <row r="574" spans="1:90">
      <c r="A574">
        <v>481</v>
      </c>
      <c r="B574" t="str">
        <f t="shared" si="271"/>
        <v>=IF(SUICIDE_training_input.xlsx!A481&lt;&gt;"",SUICIDE_training_input.xlsx!A481,"")</v>
      </c>
      <c r="C574" t="str">
        <f t="shared" si="287"/>
        <v>=IF(IQ_training_input.xlsx!A481&lt;&gt;"",IQ_training_input.xlsx!A481,"")</v>
      </c>
      <c r="D574" t="str">
        <f t="shared" si="287"/>
        <v>=IF(AMBIG_training_input.xlsx!A481&lt;&gt;"",AMBIG_training_input.xlsx!A481,"")</v>
      </c>
      <c r="E574" t="str">
        <f t="shared" si="287"/>
        <v>=IF(EGODYST_training_input.xlsx!A481&lt;&gt;"",EGODYST_training_input.xlsx!A481,"")</v>
      </c>
      <c r="F574" t="str">
        <f t="shared" si="287"/>
        <v>=IF(AUTISM_training_input.xlsx!A481&lt;&gt;"",AUTISM_training_input.xlsx!A481,"")</v>
      </c>
      <c r="G574" t="str">
        <f t="shared" si="287"/>
        <v>=IF(IDENTITY_training_input.xlsx!A481&lt;&gt;"",IDENTITY_training_input.xlsx!A481,"")</v>
      </c>
      <c r="H574" t="str">
        <f t="shared" si="287"/>
        <v>=IF(SELFDIR_training_input.xlsx!A481&lt;&gt;"",SELFDIR_training_input.xlsx!A481,"")</v>
      </c>
      <c r="I574" t="str">
        <f t="shared" si="287"/>
        <v>=IF(EMPATHY_training_input.xlsx!A481&lt;&gt;"",EMPATHY_training_input.xlsx!A481,"")</v>
      </c>
      <c r="J574" t="str">
        <f t="shared" si="287"/>
        <v>=IF(INTIMACY_training_input.xlsx!A481&lt;&gt;"",INTIMACY_training_input.xlsx!A481,"")</v>
      </c>
      <c r="K574" t="str">
        <f t="shared" si="287"/>
        <v>=IF(ACUTE_training_input.xlsx!A481&lt;&gt;"",ACUTE_training_input.xlsx!A481,"")</v>
      </c>
      <c r="L574" t="str">
        <f t="shared" si="287"/>
        <v>=IF(CHRONIC_training_input.xlsx!A481&lt;&gt;"",CHRONIC_training_input.xlsx!A481,"")</v>
      </c>
      <c r="M574" t="str">
        <f t="shared" si="287"/>
        <v>=IF(TRAUMA_PAST_training_input.xlsx!A481&lt;&gt;"",TRAUMA_PAST_training_input.xlsx!A481,"")</v>
      </c>
      <c r="N574" t="str">
        <f t="shared" si="287"/>
        <v>=IF(TRAUMA_PRESENT_training_input.xlsx!A481&lt;&gt;"",TRAUMA_PRESENT_training_input.xlsx!A481,"")</v>
      </c>
      <c r="O574" t="str">
        <f t="shared" si="287"/>
        <v>=IF(HOPE_training_input.xlsx!A481&lt;&gt;"",HOPE_training_input.xlsx!A481,"")</v>
      </c>
      <c r="P574" t="str">
        <f t="shared" si="287"/>
        <v>=IF(SELFAFFICACY_training_input.xlsx!A481&lt;&gt;"",SELFAFFICACY_training_input.xlsx!A481,"")</v>
      </c>
      <c r="Q574" t="str">
        <f t="shared" si="287"/>
        <v>=IF(SELFESTEEM_training_input.xlsx!A481&lt;&gt;"",SELFESTEEM_training_input.xlsx!A481,"")</v>
      </c>
      <c r="R574" t="str">
        <f t="shared" si="287"/>
        <v>=IF(WELLBEING_training_input.xlsx!A481&lt;&gt;"",WELLBEING_training_input.xlsx!A481,"")</v>
      </c>
      <c r="S574" t="str">
        <f t="shared" si="287"/>
        <v>=IF(HYPER_training_input.xlsx!A481&lt;&gt;"",HYPER_training_input.xlsx!A481,"")</v>
      </c>
      <c r="T574" t="str">
        <f t="shared" si="287"/>
        <v>=IF(AGGR_training_input.xlsx!A481&lt;&gt;"",AGGR_training_input.xlsx!A481,"")</v>
      </c>
      <c r="U574" t="str">
        <f t="shared" si="287"/>
        <v>=IF(COND_PR_training_input.xlsx!A481&lt;&gt;"",COND_PR_training_input.xlsx!A481,"")</v>
      </c>
      <c r="V574" t="str">
        <f t="shared" si="287"/>
        <v>=IF(ANXIE_training_input.xlsx!A481&lt;&gt;"",ANXIE_training_input.xlsx!A481,"")</v>
      </c>
      <c r="W574" t="str">
        <f t="shared" si="287"/>
        <v>=IF(DEPR_training_input.xlsx!A481&lt;&gt;"",DEPR_training_input.xlsx!A481,"")</v>
      </c>
      <c r="X574" t="str">
        <f t="shared" si="287"/>
        <v>=IF(SOMAT_training_input.xlsx!A481&lt;&gt;"",SOMAT_training_input.xlsx!A481,"")</v>
      </c>
      <c r="Y574" t="str">
        <f t="shared" si="287"/>
        <v>=IF(ATYPI_training_input.xlsx!A481&lt;&gt;"",ATYPI_training_input.xlsx!A481,"")</v>
      </c>
      <c r="Z574" t="str">
        <f t="shared" si="287"/>
        <v>=IF(WITHD_training_input.xlsx!A481&lt;&gt;"",WITHD_training_input.xlsx!A481,"")</v>
      </c>
      <c r="AA574" t="str">
        <f t="shared" si="287"/>
        <v>=IF(ATTE_PR_training_input.xlsx!A481&lt;&gt;"",ATTE_PR_training_input.xlsx!A481,"")</v>
      </c>
      <c r="AB574" t="str">
        <f t="shared" si="287"/>
        <v>=IF(ANG_CONT_training_input.xlsx!A481&lt;&gt;"",ANG_CONT_training_input.xlsx!A481,"")</v>
      </c>
      <c r="AC574" t="str">
        <f t="shared" si="287"/>
        <v>=IF(DEV_SOC_DIS_training_input.xlsx!A481&lt;&gt;"",DEV_SOC_DIS_training_input.xlsx!A481,"")</v>
      </c>
      <c r="AD574" t="str">
        <f t="shared" si="287"/>
        <v>=IF(BULLY_training_input.xlsx!A481&lt;&gt;"",BULLY_training_input.xlsx!A481,"")</v>
      </c>
      <c r="AE574" t="str">
        <f t="shared" si="287"/>
        <v>=IF(EMOT_SELF_C_training_input.xlsx!A481&lt;&gt;"",EMOT_SELF_C_training_input.xlsx!A481,"")</v>
      </c>
      <c r="AF574" t="str">
        <f t="shared" si="287"/>
        <v>=IF(EXE_FUN_training_input.xlsx!A481&lt;&gt;"",EXE_FUN_training_input.xlsx!A481,"")</v>
      </c>
      <c r="AG574" t="str">
        <f t="shared" si="287"/>
        <v>=IF(MANIA_training_input.xlsx!A481&lt;&gt;"",MANIA_training_input.xlsx!A481,"")</v>
      </c>
      <c r="AH574" t="str">
        <f t="shared" si="287"/>
        <v>=IF(NEG_EMOT_training_input.xlsx!A481&lt;&gt;"",NEG_EMOT_training_input.xlsx!A481,"")</v>
      </c>
      <c r="AI574" t="str">
        <f t="shared" si="287"/>
        <v>=IF(ADAPT_training_input.xlsx!A481&lt;&gt;"",ADAPT_training_input.xlsx!A481,"")</v>
      </c>
      <c r="AJ574" t="str">
        <f t="shared" si="287"/>
        <v>=IF(SOC_SK_training_input.xlsx!A481&lt;&gt;"",SOC_SK_training_input.xlsx!A481,"")</v>
      </c>
      <c r="AK574" t="str">
        <f t="shared" si="287"/>
        <v>=IF(LEAD_training_input.xlsx!A481&lt;&gt;"",LEAD_training_input.xlsx!A481,"")</v>
      </c>
      <c r="AL574" t="str">
        <f t="shared" si="287"/>
        <v>=IF(ACT_DAIL_training_input.xlsx!A481&lt;&gt;"",ACT_DAIL_training_input.xlsx!A481,"")</v>
      </c>
      <c r="AM574" t="str">
        <f t="shared" si="287"/>
        <v>=IF(FUN_COM_training_input.xlsx!A481&lt;&gt;"",FUN_COM_training_input.xlsx!A481,"")</v>
      </c>
      <c r="AN574" t="str">
        <f t="shared" si="287"/>
        <v>=IF(RESILI_training_input.xlsx!A481&lt;&gt;"",RESILI_training_input.xlsx!A481,"")</v>
      </c>
      <c r="AO574" t="str">
        <f t="shared" si="287"/>
        <v>=IF(SEL_training_input.xlsx!A481&lt;&gt;"",SEL_training_input.xlsx!A481,"")</v>
      </c>
      <c r="AP574" t="str">
        <f t="shared" si="287"/>
        <v>=IF(SEV_training_input.xlsx!A481&lt;&gt;"",SEV_training_input.xlsx!A481,"")</v>
      </c>
      <c r="AQ574" t="str">
        <f t="shared" si="287"/>
        <v>=IF(ANHEDONIA_training_input.xlsx!A481&lt;&gt;"",ANHEDONIA_training_input.xlsx!A481,"")</v>
      </c>
      <c r="AR574" t="str">
        <f t="shared" si="287"/>
        <v>=IF(ANXIOUSNESS_training_input.xlsx!A481&lt;&gt;"",ANXIOUSNESS_training_input.xlsx!A481,"")</v>
      </c>
      <c r="AS574" t="str">
        <f t="shared" si="287"/>
        <v>=IF(ATTENTION_SEEKING_training_input.xlsx!A481&lt;&gt;"",ATTENTION_SEEKING_training_input.xlsx!A481,"")</v>
      </c>
      <c r="AT574" t="str">
        <f t="shared" si="287"/>
        <v>=IF(CALLOUSNESS_training_input.xlsx!A481&lt;&gt;"",CALLOUSNESS_training_input.xlsx!A481,"")</v>
      </c>
      <c r="AU574" t="str">
        <f t="shared" si="287"/>
        <v>=IF(DECEITFULNESS_training_input.xlsx!A481&lt;&gt;"",DECEITFULNESS_training_input.xlsx!A481,"")</v>
      </c>
      <c r="AV574" t="str">
        <f t="shared" si="287"/>
        <v>=IF(DEPRESSIVITY_training_input.xlsx!A481&lt;&gt;"",DEPRESSIVITY_training_input.xlsx!A481,"")</v>
      </c>
      <c r="AW574" t="str">
        <f t="shared" si="287"/>
        <v>=IF(DISTRACTIBILITY_training_input.xlsx!A481&lt;&gt;"",DISTRACTIBILITY_training_input.xlsx!A481,"")</v>
      </c>
      <c r="AX574" t="str">
        <f t="shared" si="287"/>
        <v>=IF(ECCENTRICITY_training_input.xlsx!A481&lt;&gt;"",ECCENTRICITY_training_input.xlsx!A481,"")</v>
      </c>
      <c r="AY574" t="str">
        <f t="shared" si="287"/>
        <v>=IF(EMOTIONAL_LABILITY_training_input.xlsx!A481&lt;&gt;"",EMOTIONAL_LABILITY_training_input.xlsx!A481,"")</v>
      </c>
      <c r="AZ574" t="str">
        <f t="shared" si="287"/>
        <v>=IF(GRANDIOSITY_training_input.xlsx!A481&lt;&gt;"",GRANDIOSITY_training_input.xlsx!A481,"")</v>
      </c>
      <c r="BA574" t="str">
        <f t="shared" si="287"/>
        <v>=IF(HOSTILITY_training_input.xlsx!A481&lt;&gt;"",HOSTILITY_training_input.xlsx!A481,"")</v>
      </c>
      <c r="BB574" t="str">
        <f t="shared" si="287"/>
        <v>=IF(IMPULSIVITY_training_input.xlsx!A481&lt;&gt;"",IMPULSIVITY_training_input.xlsx!A481,"")</v>
      </c>
      <c r="BC574" t="str">
        <f t="shared" si="287"/>
        <v>=IF(INTIMACY_AVOIDANCE_training_input.xlsx!A481&lt;&gt;"",INTIMACY_AVOIDANCE_training_input.xlsx!A481,"")</v>
      </c>
      <c r="BD574" t="str">
        <f t="shared" si="287"/>
        <v>=IF(IRRESPONSIBILITY_training_input.xlsx!A481&lt;&gt;"",IRRESPONSIBILITY_training_input.xlsx!A481,"")</v>
      </c>
      <c r="BE574" t="str">
        <f t="shared" si="287"/>
        <v>=IF(MANIPULATIVENESS_training_input.xlsx!A481&lt;&gt;"",MANIPULATIVENESS_training_input.xlsx!A481,"")</v>
      </c>
      <c r="BF574" t="str">
        <f t="shared" si="287"/>
        <v>=IF(PERCEPTUAL_DYSREGULATION_training_input.xlsx!A481&lt;&gt;"",PERCEPTUAL_DYSREGULATION_training_input.xlsx!A481,"")</v>
      </c>
      <c r="BG574" t="str">
        <f t="shared" si="287"/>
        <v>=IF(PERSEVERATION_training_input.xlsx!A481&lt;&gt;"",PERSEVERATION_training_input.xlsx!A481,"")</v>
      </c>
      <c r="BH574" t="str">
        <f t="shared" si="287"/>
        <v>=IF(RESTRICTED_AFFECTIVITY_training_input.xlsx!A481&lt;&gt;"",RESTRICTED_AFFECTIVITY_training_input.xlsx!A481,"")</v>
      </c>
      <c r="BI574" t="str">
        <f t="shared" si="287"/>
        <v>=IF(RIGID_PERFECTIONISM_training_input.xlsx!A481&lt;&gt;"",RIGID_PERFECTIONISM_training_input.xlsx!A481,"")</v>
      </c>
      <c r="BJ574" t="str">
        <f t="shared" si="287"/>
        <v>=IF(RISK_TAKING_training_input.xlsx!A481&lt;&gt;"",RISK_TAKING_training_input.xlsx!A481,"")</v>
      </c>
      <c r="BK574" t="str">
        <f t="shared" si="287"/>
        <v>=IF(SEPARATION_INSECURITY_training_input.xlsx!A481&lt;&gt;"",SEPARATION_INSECURITY_training_input.xlsx!A481,"")</v>
      </c>
      <c r="BL574" t="str">
        <f t="shared" si="287"/>
        <v>=IF(SUBMISSIVENESS_training_input.xlsx!A481&lt;&gt;"",SUBMISSIVENESS_training_input.xlsx!A481,"")</v>
      </c>
      <c r="BM574" t="str">
        <f t="shared" si="287"/>
        <v>=IF(SUSPICIOUSNESS_training_input.xlsx!A481&lt;&gt;"",SUSPICIOUSNESS_training_input.xlsx!A481,"")</v>
      </c>
      <c r="BN574" t="str">
        <f t="shared" si="287"/>
        <v>=IF(UNUSUAL_BELIEFS_training_input.xlsx!A481&lt;&gt;"",UNUSUAL_BELIEFS_training_input.xlsx!A481,"")</v>
      </c>
      <c r="BO574" t="str">
        <f t="shared" si="286"/>
        <v>=IF(WITHDRAWAL_training_input.xlsx!A481&lt;&gt;"",WITHDRAWAL_training_input.xlsx!A481,"")</v>
      </c>
      <c r="BP574" t="str">
        <f t="shared" si="286"/>
        <v>=IF(ACT_training_input.xlsx!A481&lt;&gt;"",ACT_training_input.xlsx!A481,"")</v>
      </c>
      <c r="BQ574" t="str">
        <f t="shared" si="286"/>
        <v>=IF(DSP_training_input.xlsx!A481&lt;&gt;"",DSP_training_input.xlsx!A481,"")</v>
      </c>
      <c r="BR574" t="str">
        <f t="shared" si="286"/>
        <v>=IF(PAG_training_input.xlsx!A481&lt;&gt;"",PAG_training_input.xlsx!A481,"")</v>
      </c>
      <c r="BS574" t="str">
        <f t="shared" si="286"/>
        <v>=IF(PRO_training_input.xlsx!A481&lt;&gt;"",PRO_training_input.xlsx!A481,"")</v>
      </c>
      <c r="BT574" t="str">
        <f t="shared" si="286"/>
        <v>=IF(SPL_training_input.xlsx!A481&lt;&gt;"",SPL_training_input.xlsx!A481,"")</v>
      </c>
      <c r="BU574" t="str">
        <f t="shared" si="286"/>
        <v>=IF(WDR_training_input.xlsx!A481&lt;&gt;"",WDR_training_input.xlsx!A481,"")</v>
      </c>
      <c r="BV574" t="str">
        <f t="shared" si="286"/>
        <v>=IF(CON_training_input.xlsx!A481&lt;&gt;"",CON_training_input.xlsx!A481,"")</v>
      </c>
      <c r="BW574" t="str">
        <f t="shared" si="286"/>
        <v>=IF(DSC_training_input.xlsx!A481&lt;&gt;"",DSC_training_input.xlsx!A481,"")</v>
      </c>
      <c r="BX574" t="str">
        <f t="shared" si="286"/>
        <v>=IF(FAN_training_input.xlsx!A481&lt;&gt;"",FAN_training_input.xlsx!A481,"")</v>
      </c>
      <c r="BY574" t="str">
        <f t="shared" si="286"/>
        <v>=IF(OMN_training_input.xlsx!A481&lt;&gt;"",OMN_training_input.xlsx!A481,"")</v>
      </c>
      <c r="BZ574" t="str">
        <f t="shared" si="286"/>
        <v>=IF(REP_training_input.xlsx!A481&lt;&gt;"",REP_training_input.xlsx!A481,"")</v>
      </c>
      <c r="CA574" t="str">
        <f t="shared" si="286"/>
        <v>=IF(SOM_training_input.xlsx!A481&lt;&gt;"",SOM_training_input.xlsx!A481,"")</v>
      </c>
      <c r="CB574" t="str">
        <f t="shared" si="286"/>
        <v>=IF(SUB_training_input.xlsx!A481&lt;&gt;"",SUB_training_input.xlsx!A481,"")</v>
      </c>
      <c r="CC574" t="str">
        <f t="shared" si="286"/>
        <v>=IF(UND_training_input.xlsx!A481&lt;&gt;"",UND_training_input.xlsx!A481,"")</v>
      </c>
      <c r="CD574" t="str">
        <f t="shared" si="286"/>
        <v>=IF(ALT_training_input.xlsx!A481&lt;&gt;"",ALT_training_input.xlsx!A481,"")</v>
      </c>
      <c r="CE574" t="str">
        <f t="shared" si="286"/>
        <v>=IF(HUM_training_input.xlsx!A481&lt;&gt;"",HUM_training_input.xlsx!A481,"")</v>
      </c>
      <c r="CF574" t="str">
        <f t="shared" si="286"/>
        <v>=IF(IDL_training_input.xlsx!A481&lt;&gt;"",IDL_training_input.xlsx!A481,"")</v>
      </c>
      <c r="CG574" t="str">
        <f t="shared" si="286"/>
        <v>=IF(RFM_training_input.xlsx!A481&lt;&gt;"",RFM_training_input.xlsx!A481,"")</v>
      </c>
      <c r="CH574" t="str">
        <f t="shared" si="286"/>
        <v>=IF(DN_training_input.xlsx!A481&lt;&gt;"",DN_training_input.xlsx!A481,"")</v>
      </c>
      <c r="CI574" t="str">
        <f t="shared" si="286"/>
        <v>=IF(INT_training_input.xlsx!A481&lt;&gt;"",INT_training_input.xlsx!A481,"")</v>
      </c>
      <c r="CJ574" t="str">
        <f t="shared" si="286"/>
        <v>=IF(SUP_training_input.xlsx!A481&lt;&gt;"",SUP_training_input.xlsx!A481,"")</v>
      </c>
      <c r="CK574" t="str">
        <f t="shared" si="286"/>
        <v>=IF(ANT_training_input.xlsx!A481&lt;&gt;"",ANT_training_input.xlsx!A481,"")</v>
      </c>
      <c r="CL574" t="str">
        <f t="shared" si="286"/>
        <v>=IF(ISO_training_input.xlsx!A481&lt;&gt;"",ISO_training_input.xlsx!A481,"")</v>
      </c>
    </row>
    <row r="575" spans="1:90">
      <c r="A575">
        <v>482</v>
      </c>
      <c r="B575" t="str">
        <f t="shared" si="271"/>
        <v>=IF(SUICIDE_training_input.xlsx!A482&lt;&gt;"",SUICIDE_training_input.xlsx!A482,"")</v>
      </c>
      <c r="C575" t="str">
        <f t="shared" si="287"/>
        <v>=IF(IQ_training_input.xlsx!A482&lt;&gt;"",IQ_training_input.xlsx!A482,"")</v>
      </c>
      <c r="D575" t="str">
        <f t="shared" si="287"/>
        <v>=IF(AMBIG_training_input.xlsx!A482&lt;&gt;"",AMBIG_training_input.xlsx!A482,"")</v>
      </c>
      <c r="E575" t="str">
        <f t="shared" si="287"/>
        <v>=IF(EGODYST_training_input.xlsx!A482&lt;&gt;"",EGODYST_training_input.xlsx!A482,"")</v>
      </c>
      <c r="F575" t="str">
        <f t="shared" si="287"/>
        <v>=IF(AUTISM_training_input.xlsx!A482&lt;&gt;"",AUTISM_training_input.xlsx!A482,"")</v>
      </c>
      <c r="G575" t="str">
        <f t="shared" si="287"/>
        <v>=IF(IDENTITY_training_input.xlsx!A482&lt;&gt;"",IDENTITY_training_input.xlsx!A482,"")</v>
      </c>
      <c r="H575" t="str">
        <f t="shared" si="287"/>
        <v>=IF(SELFDIR_training_input.xlsx!A482&lt;&gt;"",SELFDIR_training_input.xlsx!A482,"")</v>
      </c>
      <c r="I575" t="str">
        <f t="shared" si="287"/>
        <v>=IF(EMPATHY_training_input.xlsx!A482&lt;&gt;"",EMPATHY_training_input.xlsx!A482,"")</v>
      </c>
      <c r="J575" t="str">
        <f t="shared" si="287"/>
        <v>=IF(INTIMACY_training_input.xlsx!A482&lt;&gt;"",INTIMACY_training_input.xlsx!A482,"")</v>
      </c>
      <c r="K575" t="str">
        <f t="shared" si="287"/>
        <v>=IF(ACUTE_training_input.xlsx!A482&lt;&gt;"",ACUTE_training_input.xlsx!A482,"")</v>
      </c>
      <c r="L575" t="str">
        <f t="shared" si="287"/>
        <v>=IF(CHRONIC_training_input.xlsx!A482&lt;&gt;"",CHRONIC_training_input.xlsx!A482,"")</v>
      </c>
      <c r="M575" t="str">
        <f t="shared" si="287"/>
        <v>=IF(TRAUMA_PAST_training_input.xlsx!A482&lt;&gt;"",TRAUMA_PAST_training_input.xlsx!A482,"")</v>
      </c>
      <c r="N575" t="str">
        <f t="shared" si="287"/>
        <v>=IF(TRAUMA_PRESENT_training_input.xlsx!A482&lt;&gt;"",TRAUMA_PRESENT_training_input.xlsx!A482,"")</v>
      </c>
      <c r="O575" t="str">
        <f t="shared" si="287"/>
        <v>=IF(HOPE_training_input.xlsx!A482&lt;&gt;"",HOPE_training_input.xlsx!A482,"")</v>
      </c>
      <c r="P575" t="str">
        <f t="shared" si="287"/>
        <v>=IF(SELFAFFICACY_training_input.xlsx!A482&lt;&gt;"",SELFAFFICACY_training_input.xlsx!A482,"")</v>
      </c>
      <c r="Q575" t="str">
        <f t="shared" si="287"/>
        <v>=IF(SELFESTEEM_training_input.xlsx!A482&lt;&gt;"",SELFESTEEM_training_input.xlsx!A482,"")</v>
      </c>
      <c r="R575" t="str">
        <f t="shared" si="287"/>
        <v>=IF(WELLBEING_training_input.xlsx!A482&lt;&gt;"",WELLBEING_training_input.xlsx!A482,"")</v>
      </c>
      <c r="S575" t="str">
        <f t="shared" si="287"/>
        <v>=IF(HYPER_training_input.xlsx!A482&lt;&gt;"",HYPER_training_input.xlsx!A482,"")</v>
      </c>
      <c r="T575" t="str">
        <f t="shared" si="287"/>
        <v>=IF(AGGR_training_input.xlsx!A482&lt;&gt;"",AGGR_training_input.xlsx!A482,"")</v>
      </c>
      <c r="U575" t="str">
        <f t="shared" si="287"/>
        <v>=IF(COND_PR_training_input.xlsx!A482&lt;&gt;"",COND_PR_training_input.xlsx!A482,"")</v>
      </c>
      <c r="V575" t="str">
        <f t="shared" si="287"/>
        <v>=IF(ANXIE_training_input.xlsx!A482&lt;&gt;"",ANXIE_training_input.xlsx!A482,"")</v>
      </c>
      <c r="W575" t="str">
        <f t="shared" si="287"/>
        <v>=IF(DEPR_training_input.xlsx!A482&lt;&gt;"",DEPR_training_input.xlsx!A482,"")</v>
      </c>
      <c r="X575" t="str">
        <f t="shared" si="287"/>
        <v>=IF(SOMAT_training_input.xlsx!A482&lt;&gt;"",SOMAT_training_input.xlsx!A482,"")</v>
      </c>
      <c r="Y575" t="str">
        <f t="shared" si="287"/>
        <v>=IF(ATYPI_training_input.xlsx!A482&lt;&gt;"",ATYPI_training_input.xlsx!A482,"")</v>
      </c>
      <c r="Z575" t="str">
        <f t="shared" si="287"/>
        <v>=IF(WITHD_training_input.xlsx!A482&lt;&gt;"",WITHD_training_input.xlsx!A482,"")</v>
      </c>
      <c r="AA575" t="str">
        <f t="shared" si="287"/>
        <v>=IF(ATTE_PR_training_input.xlsx!A482&lt;&gt;"",ATTE_PR_training_input.xlsx!A482,"")</v>
      </c>
      <c r="AB575" t="str">
        <f t="shared" si="287"/>
        <v>=IF(ANG_CONT_training_input.xlsx!A482&lt;&gt;"",ANG_CONT_training_input.xlsx!A482,"")</v>
      </c>
      <c r="AC575" t="str">
        <f t="shared" si="287"/>
        <v>=IF(DEV_SOC_DIS_training_input.xlsx!A482&lt;&gt;"",DEV_SOC_DIS_training_input.xlsx!A482,"")</v>
      </c>
      <c r="AD575" t="str">
        <f t="shared" si="287"/>
        <v>=IF(BULLY_training_input.xlsx!A482&lt;&gt;"",BULLY_training_input.xlsx!A482,"")</v>
      </c>
      <c r="AE575" t="str">
        <f t="shared" si="287"/>
        <v>=IF(EMOT_SELF_C_training_input.xlsx!A482&lt;&gt;"",EMOT_SELF_C_training_input.xlsx!A482,"")</v>
      </c>
      <c r="AF575" t="str">
        <f t="shared" si="287"/>
        <v>=IF(EXE_FUN_training_input.xlsx!A482&lt;&gt;"",EXE_FUN_training_input.xlsx!A482,"")</v>
      </c>
      <c r="AG575" t="str">
        <f t="shared" si="287"/>
        <v>=IF(MANIA_training_input.xlsx!A482&lt;&gt;"",MANIA_training_input.xlsx!A482,"")</v>
      </c>
      <c r="AH575" t="str">
        <f t="shared" si="287"/>
        <v>=IF(NEG_EMOT_training_input.xlsx!A482&lt;&gt;"",NEG_EMOT_training_input.xlsx!A482,"")</v>
      </c>
      <c r="AI575" t="str">
        <f t="shared" si="287"/>
        <v>=IF(ADAPT_training_input.xlsx!A482&lt;&gt;"",ADAPT_training_input.xlsx!A482,"")</v>
      </c>
      <c r="AJ575" t="str">
        <f t="shared" si="287"/>
        <v>=IF(SOC_SK_training_input.xlsx!A482&lt;&gt;"",SOC_SK_training_input.xlsx!A482,"")</v>
      </c>
      <c r="AK575" t="str">
        <f t="shared" si="287"/>
        <v>=IF(LEAD_training_input.xlsx!A482&lt;&gt;"",LEAD_training_input.xlsx!A482,"")</v>
      </c>
      <c r="AL575" t="str">
        <f t="shared" si="287"/>
        <v>=IF(ACT_DAIL_training_input.xlsx!A482&lt;&gt;"",ACT_DAIL_training_input.xlsx!A482,"")</v>
      </c>
      <c r="AM575" t="str">
        <f t="shared" si="287"/>
        <v>=IF(FUN_COM_training_input.xlsx!A482&lt;&gt;"",FUN_COM_training_input.xlsx!A482,"")</v>
      </c>
      <c r="AN575" t="str">
        <f t="shared" si="287"/>
        <v>=IF(RESILI_training_input.xlsx!A482&lt;&gt;"",RESILI_training_input.xlsx!A482,"")</v>
      </c>
      <c r="AO575" t="str">
        <f t="shared" si="287"/>
        <v>=IF(SEL_training_input.xlsx!A482&lt;&gt;"",SEL_training_input.xlsx!A482,"")</v>
      </c>
      <c r="AP575" t="str">
        <f t="shared" si="287"/>
        <v>=IF(SEV_training_input.xlsx!A482&lt;&gt;"",SEV_training_input.xlsx!A482,"")</v>
      </c>
      <c r="AQ575" t="str">
        <f t="shared" si="287"/>
        <v>=IF(ANHEDONIA_training_input.xlsx!A482&lt;&gt;"",ANHEDONIA_training_input.xlsx!A482,"")</v>
      </c>
      <c r="AR575" t="str">
        <f t="shared" si="287"/>
        <v>=IF(ANXIOUSNESS_training_input.xlsx!A482&lt;&gt;"",ANXIOUSNESS_training_input.xlsx!A482,"")</v>
      </c>
      <c r="AS575" t="str">
        <f t="shared" si="287"/>
        <v>=IF(ATTENTION_SEEKING_training_input.xlsx!A482&lt;&gt;"",ATTENTION_SEEKING_training_input.xlsx!A482,"")</v>
      </c>
      <c r="AT575" t="str">
        <f t="shared" si="287"/>
        <v>=IF(CALLOUSNESS_training_input.xlsx!A482&lt;&gt;"",CALLOUSNESS_training_input.xlsx!A482,"")</v>
      </c>
      <c r="AU575" t="str">
        <f t="shared" si="287"/>
        <v>=IF(DECEITFULNESS_training_input.xlsx!A482&lt;&gt;"",DECEITFULNESS_training_input.xlsx!A482,"")</v>
      </c>
      <c r="AV575" t="str">
        <f t="shared" si="287"/>
        <v>=IF(DEPRESSIVITY_training_input.xlsx!A482&lt;&gt;"",DEPRESSIVITY_training_input.xlsx!A482,"")</v>
      </c>
      <c r="AW575" t="str">
        <f t="shared" si="287"/>
        <v>=IF(DISTRACTIBILITY_training_input.xlsx!A482&lt;&gt;"",DISTRACTIBILITY_training_input.xlsx!A482,"")</v>
      </c>
      <c r="AX575" t="str">
        <f t="shared" si="287"/>
        <v>=IF(ECCENTRICITY_training_input.xlsx!A482&lt;&gt;"",ECCENTRICITY_training_input.xlsx!A482,"")</v>
      </c>
      <c r="AY575" t="str">
        <f t="shared" si="287"/>
        <v>=IF(EMOTIONAL_LABILITY_training_input.xlsx!A482&lt;&gt;"",EMOTIONAL_LABILITY_training_input.xlsx!A482,"")</v>
      </c>
      <c r="AZ575" t="str">
        <f t="shared" si="287"/>
        <v>=IF(GRANDIOSITY_training_input.xlsx!A482&lt;&gt;"",GRANDIOSITY_training_input.xlsx!A482,"")</v>
      </c>
      <c r="BA575" t="str">
        <f t="shared" si="287"/>
        <v>=IF(HOSTILITY_training_input.xlsx!A482&lt;&gt;"",HOSTILITY_training_input.xlsx!A482,"")</v>
      </c>
      <c r="BB575" t="str">
        <f t="shared" si="287"/>
        <v>=IF(IMPULSIVITY_training_input.xlsx!A482&lt;&gt;"",IMPULSIVITY_training_input.xlsx!A482,"")</v>
      </c>
      <c r="BC575" t="str">
        <f t="shared" si="287"/>
        <v>=IF(INTIMACY_AVOIDANCE_training_input.xlsx!A482&lt;&gt;"",INTIMACY_AVOIDANCE_training_input.xlsx!A482,"")</v>
      </c>
      <c r="BD575" t="str">
        <f t="shared" si="287"/>
        <v>=IF(IRRESPONSIBILITY_training_input.xlsx!A482&lt;&gt;"",IRRESPONSIBILITY_training_input.xlsx!A482,"")</v>
      </c>
      <c r="BE575" t="str">
        <f t="shared" si="287"/>
        <v>=IF(MANIPULATIVENESS_training_input.xlsx!A482&lt;&gt;"",MANIPULATIVENESS_training_input.xlsx!A482,"")</v>
      </c>
      <c r="BF575" t="str">
        <f t="shared" si="287"/>
        <v>=IF(PERCEPTUAL_DYSREGULATION_training_input.xlsx!A482&lt;&gt;"",PERCEPTUAL_DYSREGULATION_training_input.xlsx!A482,"")</v>
      </c>
      <c r="BG575" t="str">
        <f t="shared" si="287"/>
        <v>=IF(PERSEVERATION_training_input.xlsx!A482&lt;&gt;"",PERSEVERATION_training_input.xlsx!A482,"")</v>
      </c>
      <c r="BH575" t="str">
        <f t="shared" si="287"/>
        <v>=IF(RESTRICTED_AFFECTIVITY_training_input.xlsx!A482&lt;&gt;"",RESTRICTED_AFFECTIVITY_training_input.xlsx!A482,"")</v>
      </c>
      <c r="BI575" t="str">
        <f t="shared" si="287"/>
        <v>=IF(RIGID_PERFECTIONISM_training_input.xlsx!A482&lt;&gt;"",RIGID_PERFECTIONISM_training_input.xlsx!A482,"")</v>
      </c>
      <c r="BJ575" t="str">
        <f t="shared" si="287"/>
        <v>=IF(RISK_TAKING_training_input.xlsx!A482&lt;&gt;"",RISK_TAKING_training_input.xlsx!A482,"")</v>
      </c>
      <c r="BK575" t="str">
        <f t="shared" si="287"/>
        <v>=IF(SEPARATION_INSECURITY_training_input.xlsx!A482&lt;&gt;"",SEPARATION_INSECURITY_training_input.xlsx!A482,"")</v>
      </c>
      <c r="BL575" t="str">
        <f t="shared" si="287"/>
        <v>=IF(SUBMISSIVENESS_training_input.xlsx!A482&lt;&gt;"",SUBMISSIVENESS_training_input.xlsx!A482,"")</v>
      </c>
      <c r="BM575" t="str">
        <f t="shared" si="287"/>
        <v>=IF(SUSPICIOUSNESS_training_input.xlsx!A482&lt;&gt;"",SUSPICIOUSNESS_training_input.xlsx!A482,"")</v>
      </c>
      <c r="BN575" t="str">
        <f t="shared" si="287"/>
        <v>=IF(UNUSUAL_BELIEFS_training_input.xlsx!A482&lt;&gt;"",UNUSUAL_BELIEFS_training_input.xlsx!A482,"")</v>
      </c>
      <c r="BO575" t="str">
        <f t="shared" si="286"/>
        <v>=IF(WITHDRAWAL_training_input.xlsx!A482&lt;&gt;"",WITHDRAWAL_training_input.xlsx!A482,"")</v>
      </c>
      <c r="BP575" t="str">
        <f t="shared" si="286"/>
        <v>=IF(ACT_training_input.xlsx!A482&lt;&gt;"",ACT_training_input.xlsx!A482,"")</v>
      </c>
      <c r="BQ575" t="str">
        <f t="shared" si="286"/>
        <v>=IF(DSP_training_input.xlsx!A482&lt;&gt;"",DSP_training_input.xlsx!A482,"")</v>
      </c>
      <c r="BR575" t="str">
        <f t="shared" si="286"/>
        <v>=IF(PAG_training_input.xlsx!A482&lt;&gt;"",PAG_training_input.xlsx!A482,"")</v>
      </c>
      <c r="BS575" t="str">
        <f t="shared" si="286"/>
        <v>=IF(PRO_training_input.xlsx!A482&lt;&gt;"",PRO_training_input.xlsx!A482,"")</v>
      </c>
      <c r="BT575" t="str">
        <f t="shared" si="286"/>
        <v>=IF(SPL_training_input.xlsx!A482&lt;&gt;"",SPL_training_input.xlsx!A482,"")</v>
      </c>
      <c r="BU575" t="str">
        <f t="shared" si="286"/>
        <v>=IF(WDR_training_input.xlsx!A482&lt;&gt;"",WDR_training_input.xlsx!A482,"")</v>
      </c>
      <c r="BV575" t="str">
        <f t="shared" si="286"/>
        <v>=IF(CON_training_input.xlsx!A482&lt;&gt;"",CON_training_input.xlsx!A482,"")</v>
      </c>
      <c r="BW575" t="str">
        <f t="shared" si="286"/>
        <v>=IF(DSC_training_input.xlsx!A482&lt;&gt;"",DSC_training_input.xlsx!A482,"")</v>
      </c>
      <c r="BX575" t="str">
        <f t="shared" si="286"/>
        <v>=IF(FAN_training_input.xlsx!A482&lt;&gt;"",FAN_training_input.xlsx!A482,"")</v>
      </c>
      <c r="BY575" t="str">
        <f t="shared" si="286"/>
        <v>=IF(OMN_training_input.xlsx!A482&lt;&gt;"",OMN_training_input.xlsx!A482,"")</v>
      </c>
      <c r="BZ575" t="str">
        <f t="shared" si="286"/>
        <v>=IF(REP_training_input.xlsx!A482&lt;&gt;"",REP_training_input.xlsx!A482,"")</v>
      </c>
      <c r="CA575" t="str">
        <f t="shared" si="286"/>
        <v>=IF(SOM_training_input.xlsx!A482&lt;&gt;"",SOM_training_input.xlsx!A482,"")</v>
      </c>
      <c r="CB575" t="str">
        <f t="shared" si="286"/>
        <v>=IF(SUB_training_input.xlsx!A482&lt;&gt;"",SUB_training_input.xlsx!A482,"")</v>
      </c>
      <c r="CC575" t="str">
        <f t="shared" si="286"/>
        <v>=IF(UND_training_input.xlsx!A482&lt;&gt;"",UND_training_input.xlsx!A482,"")</v>
      </c>
      <c r="CD575" t="str">
        <f t="shared" si="286"/>
        <v>=IF(ALT_training_input.xlsx!A482&lt;&gt;"",ALT_training_input.xlsx!A482,"")</v>
      </c>
      <c r="CE575" t="str">
        <f t="shared" si="286"/>
        <v>=IF(HUM_training_input.xlsx!A482&lt;&gt;"",HUM_training_input.xlsx!A482,"")</v>
      </c>
      <c r="CF575" t="str">
        <f t="shared" si="286"/>
        <v>=IF(IDL_training_input.xlsx!A482&lt;&gt;"",IDL_training_input.xlsx!A482,"")</v>
      </c>
      <c r="CG575" t="str">
        <f t="shared" si="286"/>
        <v>=IF(RFM_training_input.xlsx!A482&lt;&gt;"",RFM_training_input.xlsx!A482,"")</v>
      </c>
      <c r="CH575" t="str">
        <f t="shared" si="286"/>
        <v>=IF(DN_training_input.xlsx!A482&lt;&gt;"",DN_training_input.xlsx!A482,"")</v>
      </c>
      <c r="CI575" t="str">
        <f t="shared" si="286"/>
        <v>=IF(INT_training_input.xlsx!A482&lt;&gt;"",INT_training_input.xlsx!A482,"")</v>
      </c>
      <c r="CJ575" t="str">
        <f t="shared" si="286"/>
        <v>=IF(SUP_training_input.xlsx!A482&lt;&gt;"",SUP_training_input.xlsx!A482,"")</v>
      </c>
      <c r="CK575" t="str">
        <f t="shared" si="286"/>
        <v>=IF(ANT_training_input.xlsx!A482&lt;&gt;"",ANT_training_input.xlsx!A482,"")</v>
      </c>
      <c r="CL575" t="str">
        <f t="shared" si="286"/>
        <v>=IF(ISO_training_input.xlsx!A482&lt;&gt;"",ISO_training_input.xlsx!A482,"")</v>
      </c>
    </row>
    <row r="576" spans="1:90">
      <c r="A576">
        <v>483</v>
      </c>
      <c r="B576" t="str">
        <f t="shared" si="271"/>
        <v>=IF(SUICIDE_training_input.xlsx!A483&lt;&gt;"",SUICIDE_training_input.xlsx!A483,"")</v>
      </c>
      <c r="C576" t="str">
        <f t="shared" si="287"/>
        <v>=IF(IQ_training_input.xlsx!A483&lt;&gt;"",IQ_training_input.xlsx!A483,"")</v>
      </c>
      <c r="D576" t="str">
        <f t="shared" si="287"/>
        <v>=IF(AMBIG_training_input.xlsx!A483&lt;&gt;"",AMBIG_training_input.xlsx!A483,"")</v>
      </c>
      <c r="E576" t="str">
        <f t="shared" si="287"/>
        <v>=IF(EGODYST_training_input.xlsx!A483&lt;&gt;"",EGODYST_training_input.xlsx!A483,"")</v>
      </c>
      <c r="F576" t="str">
        <f t="shared" si="287"/>
        <v>=IF(AUTISM_training_input.xlsx!A483&lt;&gt;"",AUTISM_training_input.xlsx!A483,"")</v>
      </c>
      <c r="G576" t="str">
        <f t="shared" si="287"/>
        <v>=IF(IDENTITY_training_input.xlsx!A483&lt;&gt;"",IDENTITY_training_input.xlsx!A483,"")</v>
      </c>
      <c r="H576" t="str">
        <f t="shared" si="287"/>
        <v>=IF(SELFDIR_training_input.xlsx!A483&lt;&gt;"",SELFDIR_training_input.xlsx!A483,"")</v>
      </c>
      <c r="I576" t="str">
        <f t="shared" si="287"/>
        <v>=IF(EMPATHY_training_input.xlsx!A483&lt;&gt;"",EMPATHY_training_input.xlsx!A483,"")</v>
      </c>
      <c r="J576" t="str">
        <f t="shared" si="287"/>
        <v>=IF(INTIMACY_training_input.xlsx!A483&lt;&gt;"",INTIMACY_training_input.xlsx!A483,"")</v>
      </c>
      <c r="K576" t="str">
        <f t="shared" si="287"/>
        <v>=IF(ACUTE_training_input.xlsx!A483&lt;&gt;"",ACUTE_training_input.xlsx!A483,"")</v>
      </c>
      <c r="L576" t="str">
        <f t="shared" si="287"/>
        <v>=IF(CHRONIC_training_input.xlsx!A483&lt;&gt;"",CHRONIC_training_input.xlsx!A483,"")</v>
      </c>
      <c r="M576" t="str">
        <f t="shared" si="287"/>
        <v>=IF(TRAUMA_PAST_training_input.xlsx!A483&lt;&gt;"",TRAUMA_PAST_training_input.xlsx!A483,"")</v>
      </c>
      <c r="N576" t="str">
        <f t="shared" si="287"/>
        <v>=IF(TRAUMA_PRESENT_training_input.xlsx!A483&lt;&gt;"",TRAUMA_PRESENT_training_input.xlsx!A483,"")</v>
      </c>
      <c r="O576" t="str">
        <f t="shared" si="287"/>
        <v>=IF(HOPE_training_input.xlsx!A483&lt;&gt;"",HOPE_training_input.xlsx!A483,"")</v>
      </c>
      <c r="P576" t="str">
        <f t="shared" si="287"/>
        <v>=IF(SELFAFFICACY_training_input.xlsx!A483&lt;&gt;"",SELFAFFICACY_training_input.xlsx!A483,"")</v>
      </c>
      <c r="Q576" t="str">
        <f t="shared" si="287"/>
        <v>=IF(SELFESTEEM_training_input.xlsx!A483&lt;&gt;"",SELFESTEEM_training_input.xlsx!A483,"")</v>
      </c>
      <c r="R576" t="str">
        <f t="shared" si="287"/>
        <v>=IF(WELLBEING_training_input.xlsx!A483&lt;&gt;"",WELLBEING_training_input.xlsx!A483,"")</v>
      </c>
      <c r="S576" t="str">
        <f t="shared" si="287"/>
        <v>=IF(HYPER_training_input.xlsx!A483&lt;&gt;"",HYPER_training_input.xlsx!A483,"")</v>
      </c>
      <c r="T576" t="str">
        <f t="shared" si="287"/>
        <v>=IF(AGGR_training_input.xlsx!A483&lt;&gt;"",AGGR_training_input.xlsx!A483,"")</v>
      </c>
      <c r="U576" t="str">
        <f t="shared" si="287"/>
        <v>=IF(COND_PR_training_input.xlsx!A483&lt;&gt;"",COND_PR_training_input.xlsx!A483,"")</v>
      </c>
      <c r="V576" t="str">
        <f t="shared" si="287"/>
        <v>=IF(ANXIE_training_input.xlsx!A483&lt;&gt;"",ANXIE_training_input.xlsx!A483,"")</v>
      </c>
      <c r="W576" t="str">
        <f t="shared" si="287"/>
        <v>=IF(DEPR_training_input.xlsx!A483&lt;&gt;"",DEPR_training_input.xlsx!A483,"")</v>
      </c>
      <c r="X576" t="str">
        <f t="shared" si="287"/>
        <v>=IF(SOMAT_training_input.xlsx!A483&lt;&gt;"",SOMAT_training_input.xlsx!A483,"")</v>
      </c>
      <c r="Y576" t="str">
        <f t="shared" si="287"/>
        <v>=IF(ATYPI_training_input.xlsx!A483&lt;&gt;"",ATYPI_training_input.xlsx!A483,"")</v>
      </c>
      <c r="Z576" t="str">
        <f t="shared" si="287"/>
        <v>=IF(WITHD_training_input.xlsx!A483&lt;&gt;"",WITHD_training_input.xlsx!A483,"")</v>
      </c>
      <c r="AA576" t="str">
        <f t="shared" si="287"/>
        <v>=IF(ATTE_PR_training_input.xlsx!A483&lt;&gt;"",ATTE_PR_training_input.xlsx!A483,"")</v>
      </c>
      <c r="AB576" t="str">
        <f t="shared" si="287"/>
        <v>=IF(ANG_CONT_training_input.xlsx!A483&lt;&gt;"",ANG_CONT_training_input.xlsx!A483,"")</v>
      </c>
      <c r="AC576" t="str">
        <f t="shared" si="287"/>
        <v>=IF(DEV_SOC_DIS_training_input.xlsx!A483&lt;&gt;"",DEV_SOC_DIS_training_input.xlsx!A483,"")</v>
      </c>
      <c r="AD576" t="str">
        <f t="shared" si="287"/>
        <v>=IF(BULLY_training_input.xlsx!A483&lt;&gt;"",BULLY_training_input.xlsx!A483,"")</v>
      </c>
      <c r="AE576" t="str">
        <f t="shared" si="287"/>
        <v>=IF(EMOT_SELF_C_training_input.xlsx!A483&lt;&gt;"",EMOT_SELF_C_training_input.xlsx!A483,"")</v>
      </c>
      <c r="AF576" t="str">
        <f t="shared" si="287"/>
        <v>=IF(EXE_FUN_training_input.xlsx!A483&lt;&gt;"",EXE_FUN_training_input.xlsx!A483,"")</v>
      </c>
      <c r="AG576" t="str">
        <f t="shared" si="287"/>
        <v>=IF(MANIA_training_input.xlsx!A483&lt;&gt;"",MANIA_training_input.xlsx!A483,"")</v>
      </c>
      <c r="AH576" t="str">
        <f t="shared" si="287"/>
        <v>=IF(NEG_EMOT_training_input.xlsx!A483&lt;&gt;"",NEG_EMOT_training_input.xlsx!A483,"")</v>
      </c>
      <c r="AI576" t="str">
        <f t="shared" si="287"/>
        <v>=IF(ADAPT_training_input.xlsx!A483&lt;&gt;"",ADAPT_training_input.xlsx!A483,"")</v>
      </c>
      <c r="AJ576" t="str">
        <f t="shared" si="287"/>
        <v>=IF(SOC_SK_training_input.xlsx!A483&lt;&gt;"",SOC_SK_training_input.xlsx!A483,"")</v>
      </c>
      <c r="AK576" t="str">
        <f t="shared" si="287"/>
        <v>=IF(LEAD_training_input.xlsx!A483&lt;&gt;"",LEAD_training_input.xlsx!A483,"")</v>
      </c>
      <c r="AL576" t="str">
        <f t="shared" si="287"/>
        <v>=IF(ACT_DAIL_training_input.xlsx!A483&lt;&gt;"",ACT_DAIL_training_input.xlsx!A483,"")</v>
      </c>
      <c r="AM576" t="str">
        <f t="shared" si="287"/>
        <v>=IF(FUN_COM_training_input.xlsx!A483&lt;&gt;"",FUN_COM_training_input.xlsx!A483,"")</v>
      </c>
      <c r="AN576" t="str">
        <f t="shared" si="287"/>
        <v>=IF(RESILI_training_input.xlsx!A483&lt;&gt;"",RESILI_training_input.xlsx!A483,"")</v>
      </c>
      <c r="AO576" t="str">
        <f t="shared" si="287"/>
        <v>=IF(SEL_training_input.xlsx!A483&lt;&gt;"",SEL_training_input.xlsx!A483,"")</v>
      </c>
      <c r="AP576" t="str">
        <f t="shared" si="287"/>
        <v>=IF(SEV_training_input.xlsx!A483&lt;&gt;"",SEV_training_input.xlsx!A483,"")</v>
      </c>
      <c r="AQ576" t="str">
        <f t="shared" si="287"/>
        <v>=IF(ANHEDONIA_training_input.xlsx!A483&lt;&gt;"",ANHEDONIA_training_input.xlsx!A483,"")</v>
      </c>
      <c r="AR576" t="str">
        <f t="shared" si="287"/>
        <v>=IF(ANXIOUSNESS_training_input.xlsx!A483&lt;&gt;"",ANXIOUSNESS_training_input.xlsx!A483,"")</v>
      </c>
      <c r="AS576" t="str">
        <f t="shared" si="287"/>
        <v>=IF(ATTENTION_SEEKING_training_input.xlsx!A483&lt;&gt;"",ATTENTION_SEEKING_training_input.xlsx!A483,"")</v>
      </c>
      <c r="AT576" t="str">
        <f t="shared" si="287"/>
        <v>=IF(CALLOUSNESS_training_input.xlsx!A483&lt;&gt;"",CALLOUSNESS_training_input.xlsx!A483,"")</v>
      </c>
      <c r="AU576" t="str">
        <f t="shared" si="287"/>
        <v>=IF(DECEITFULNESS_training_input.xlsx!A483&lt;&gt;"",DECEITFULNESS_training_input.xlsx!A483,"")</v>
      </c>
      <c r="AV576" t="str">
        <f t="shared" si="287"/>
        <v>=IF(DEPRESSIVITY_training_input.xlsx!A483&lt;&gt;"",DEPRESSIVITY_training_input.xlsx!A483,"")</v>
      </c>
      <c r="AW576" t="str">
        <f t="shared" si="287"/>
        <v>=IF(DISTRACTIBILITY_training_input.xlsx!A483&lt;&gt;"",DISTRACTIBILITY_training_input.xlsx!A483,"")</v>
      </c>
      <c r="AX576" t="str">
        <f t="shared" si="287"/>
        <v>=IF(ECCENTRICITY_training_input.xlsx!A483&lt;&gt;"",ECCENTRICITY_training_input.xlsx!A483,"")</v>
      </c>
      <c r="AY576" t="str">
        <f t="shared" si="287"/>
        <v>=IF(EMOTIONAL_LABILITY_training_input.xlsx!A483&lt;&gt;"",EMOTIONAL_LABILITY_training_input.xlsx!A483,"")</v>
      </c>
      <c r="AZ576" t="str">
        <f t="shared" si="287"/>
        <v>=IF(GRANDIOSITY_training_input.xlsx!A483&lt;&gt;"",GRANDIOSITY_training_input.xlsx!A483,"")</v>
      </c>
      <c r="BA576" t="str">
        <f t="shared" si="287"/>
        <v>=IF(HOSTILITY_training_input.xlsx!A483&lt;&gt;"",HOSTILITY_training_input.xlsx!A483,"")</v>
      </c>
      <c r="BB576" t="str">
        <f t="shared" si="287"/>
        <v>=IF(IMPULSIVITY_training_input.xlsx!A483&lt;&gt;"",IMPULSIVITY_training_input.xlsx!A483,"")</v>
      </c>
      <c r="BC576" t="str">
        <f t="shared" si="287"/>
        <v>=IF(INTIMACY_AVOIDANCE_training_input.xlsx!A483&lt;&gt;"",INTIMACY_AVOIDANCE_training_input.xlsx!A483,"")</v>
      </c>
      <c r="BD576" t="str">
        <f t="shared" si="287"/>
        <v>=IF(IRRESPONSIBILITY_training_input.xlsx!A483&lt;&gt;"",IRRESPONSIBILITY_training_input.xlsx!A483,"")</v>
      </c>
      <c r="BE576" t="str">
        <f t="shared" si="287"/>
        <v>=IF(MANIPULATIVENESS_training_input.xlsx!A483&lt;&gt;"",MANIPULATIVENESS_training_input.xlsx!A483,"")</v>
      </c>
      <c r="BF576" t="str">
        <f t="shared" si="287"/>
        <v>=IF(PERCEPTUAL_DYSREGULATION_training_input.xlsx!A483&lt;&gt;"",PERCEPTUAL_DYSREGULATION_training_input.xlsx!A483,"")</v>
      </c>
      <c r="BG576" t="str">
        <f t="shared" si="287"/>
        <v>=IF(PERSEVERATION_training_input.xlsx!A483&lt;&gt;"",PERSEVERATION_training_input.xlsx!A483,"")</v>
      </c>
      <c r="BH576" t="str">
        <f t="shared" si="287"/>
        <v>=IF(RESTRICTED_AFFECTIVITY_training_input.xlsx!A483&lt;&gt;"",RESTRICTED_AFFECTIVITY_training_input.xlsx!A483,"")</v>
      </c>
      <c r="BI576" t="str">
        <f t="shared" si="287"/>
        <v>=IF(RIGID_PERFECTIONISM_training_input.xlsx!A483&lt;&gt;"",RIGID_PERFECTIONISM_training_input.xlsx!A483,"")</v>
      </c>
      <c r="BJ576" t="str">
        <f t="shared" si="287"/>
        <v>=IF(RISK_TAKING_training_input.xlsx!A483&lt;&gt;"",RISK_TAKING_training_input.xlsx!A483,"")</v>
      </c>
      <c r="BK576" t="str">
        <f t="shared" si="287"/>
        <v>=IF(SEPARATION_INSECURITY_training_input.xlsx!A483&lt;&gt;"",SEPARATION_INSECURITY_training_input.xlsx!A483,"")</v>
      </c>
      <c r="BL576" t="str">
        <f t="shared" si="287"/>
        <v>=IF(SUBMISSIVENESS_training_input.xlsx!A483&lt;&gt;"",SUBMISSIVENESS_training_input.xlsx!A483,"")</v>
      </c>
      <c r="BM576" t="str">
        <f t="shared" si="287"/>
        <v>=IF(SUSPICIOUSNESS_training_input.xlsx!A483&lt;&gt;"",SUSPICIOUSNESS_training_input.xlsx!A483,"")</v>
      </c>
      <c r="BN576" t="str">
        <f t="shared" ref="BN576:CL579" si="288">CONCATENATE($A$11,BN$1,$A$12,$A576,$A$13,BN$1,$A$14,$A576,$A$15)</f>
        <v>=IF(UNUSUAL_BELIEFS_training_input.xlsx!A483&lt;&gt;"",UNUSUAL_BELIEFS_training_input.xlsx!A483,"")</v>
      </c>
      <c r="BO576" t="str">
        <f t="shared" si="288"/>
        <v>=IF(WITHDRAWAL_training_input.xlsx!A483&lt;&gt;"",WITHDRAWAL_training_input.xlsx!A483,"")</v>
      </c>
      <c r="BP576" t="str">
        <f t="shared" si="288"/>
        <v>=IF(ACT_training_input.xlsx!A483&lt;&gt;"",ACT_training_input.xlsx!A483,"")</v>
      </c>
      <c r="BQ576" t="str">
        <f t="shared" si="288"/>
        <v>=IF(DSP_training_input.xlsx!A483&lt;&gt;"",DSP_training_input.xlsx!A483,"")</v>
      </c>
      <c r="BR576" t="str">
        <f t="shared" si="288"/>
        <v>=IF(PAG_training_input.xlsx!A483&lt;&gt;"",PAG_training_input.xlsx!A483,"")</v>
      </c>
      <c r="BS576" t="str">
        <f t="shared" si="288"/>
        <v>=IF(PRO_training_input.xlsx!A483&lt;&gt;"",PRO_training_input.xlsx!A483,"")</v>
      </c>
      <c r="BT576" t="str">
        <f t="shared" si="288"/>
        <v>=IF(SPL_training_input.xlsx!A483&lt;&gt;"",SPL_training_input.xlsx!A483,"")</v>
      </c>
      <c r="BU576" t="str">
        <f t="shared" si="288"/>
        <v>=IF(WDR_training_input.xlsx!A483&lt;&gt;"",WDR_training_input.xlsx!A483,"")</v>
      </c>
      <c r="BV576" t="str">
        <f t="shared" si="288"/>
        <v>=IF(CON_training_input.xlsx!A483&lt;&gt;"",CON_training_input.xlsx!A483,"")</v>
      </c>
      <c r="BW576" t="str">
        <f t="shared" si="288"/>
        <v>=IF(DSC_training_input.xlsx!A483&lt;&gt;"",DSC_training_input.xlsx!A483,"")</v>
      </c>
      <c r="BX576" t="str">
        <f t="shared" si="288"/>
        <v>=IF(FAN_training_input.xlsx!A483&lt;&gt;"",FAN_training_input.xlsx!A483,"")</v>
      </c>
      <c r="BY576" t="str">
        <f t="shared" si="288"/>
        <v>=IF(OMN_training_input.xlsx!A483&lt;&gt;"",OMN_training_input.xlsx!A483,"")</v>
      </c>
      <c r="BZ576" t="str">
        <f t="shared" si="288"/>
        <v>=IF(REP_training_input.xlsx!A483&lt;&gt;"",REP_training_input.xlsx!A483,"")</v>
      </c>
      <c r="CA576" t="str">
        <f t="shared" si="288"/>
        <v>=IF(SOM_training_input.xlsx!A483&lt;&gt;"",SOM_training_input.xlsx!A483,"")</v>
      </c>
      <c r="CB576" t="str">
        <f t="shared" si="288"/>
        <v>=IF(SUB_training_input.xlsx!A483&lt;&gt;"",SUB_training_input.xlsx!A483,"")</v>
      </c>
      <c r="CC576" t="str">
        <f t="shared" si="288"/>
        <v>=IF(UND_training_input.xlsx!A483&lt;&gt;"",UND_training_input.xlsx!A483,"")</v>
      </c>
      <c r="CD576" t="str">
        <f t="shared" si="288"/>
        <v>=IF(ALT_training_input.xlsx!A483&lt;&gt;"",ALT_training_input.xlsx!A483,"")</v>
      </c>
      <c r="CE576" t="str">
        <f t="shared" si="288"/>
        <v>=IF(HUM_training_input.xlsx!A483&lt;&gt;"",HUM_training_input.xlsx!A483,"")</v>
      </c>
      <c r="CF576" t="str">
        <f t="shared" si="288"/>
        <v>=IF(IDL_training_input.xlsx!A483&lt;&gt;"",IDL_training_input.xlsx!A483,"")</v>
      </c>
      <c r="CG576" t="str">
        <f t="shared" si="288"/>
        <v>=IF(RFM_training_input.xlsx!A483&lt;&gt;"",RFM_training_input.xlsx!A483,"")</v>
      </c>
      <c r="CH576" t="str">
        <f t="shared" si="288"/>
        <v>=IF(DN_training_input.xlsx!A483&lt;&gt;"",DN_training_input.xlsx!A483,"")</v>
      </c>
      <c r="CI576" t="str">
        <f t="shared" si="288"/>
        <v>=IF(INT_training_input.xlsx!A483&lt;&gt;"",INT_training_input.xlsx!A483,"")</v>
      </c>
      <c r="CJ576" t="str">
        <f t="shared" si="288"/>
        <v>=IF(SUP_training_input.xlsx!A483&lt;&gt;"",SUP_training_input.xlsx!A483,"")</v>
      </c>
      <c r="CK576" t="str">
        <f t="shared" si="288"/>
        <v>=IF(ANT_training_input.xlsx!A483&lt;&gt;"",ANT_training_input.xlsx!A483,"")</v>
      </c>
      <c r="CL576" t="str">
        <f t="shared" si="288"/>
        <v>=IF(ISO_training_input.xlsx!A483&lt;&gt;"",ISO_training_input.xlsx!A483,"")</v>
      </c>
    </row>
    <row r="577" spans="1:90">
      <c r="A577">
        <v>484</v>
      </c>
      <c r="B577" t="str">
        <f t="shared" si="271"/>
        <v>=IF(SUICIDE_training_input.xlsx!A484&lt;&gt;"",SUICIDE_training_input.xlsx!A484,"")</v>
      </c>
      <c r="C577" t="str">
        <f t="shared" ref="C577:BN580" si="289">CONCATENATE($A$11,C$1,$A$12,$A577,$A$13,C$1,$A$14,$A577,$A$15)</f>
        <v>=IF(IQ_training_input.xlsx!A484&lt;&gt;"",IQ_training_input.xlsx!A484,"")</v>
      </c>
      <c r="D577" t="str">
        <f t="shared" si="289"/>
        <v>=IF(AMBIG_training_input.xlsx!A484&lt;&gt;"",AMBIG_training_input.xlsx!A484,"")</v>
      </c>
      <c r="E577" t="str">
        <f t="shared" si="289"/>
        <v>=IF(EGODYST_training_input.xlsx!A484&lt;&gt;"",EGODYST_training_input.xlsx!A484,"")</v>
      </c>
      <c r="F577" t="str">
        <f t="shared" si="289"/>
        <v>=IF(AUTISM_training_input.xlsx!A484&lt;&gt;"",AUTISM_training_input.xlsx!A484,"")</v>
      </c>
      <c r="G577" t="str">
        <f t="shared" si="289"/>
        <v>=IF(IDENTITY_training_input.xlsx!A484&lt;&gt;"",IDENTITY_training_input.xlsx!A484,"")</v>
      </c>
      <c r="H577" t="str">
        <f t="shared" si="289"/>
        <v>=IF(SELFDIR_training_input.xlsx!A484&lt;&gt;"",SELFDIR_training_input.xlsx!A484,"")</v>
      </c>
      <c r="I577" t="str">
        <f t="shared" si="289"/>
        <v>=IF(EMPATHY_training_input.xlsx!A484&lt;&gt;"",EMPATHY_training_input.xlsx!A484,"")</v>
      </c>
      <c r="J577" t="str">
        <f t="shared" si="289"/>
        <v>=IF(INTIMACY_training_input.xlsx!A484&lt;&gt;"",INTIMACY_training_input.xlsx!A484,"")</v>
      </c>
      <c r="K577" t="str">
        <f t="shared" si="289"/>
        <v>=IF(ACUTE_training_input.xlsx!A484&lt;&gt;"",ACUTE_training_input.xlsx!A484,"")</v>
      </c>
      <c r="L577" t="str">
        <f t="shared" si="289"/>
        <v>=IF(CHRONIC_training_input.xlsx!A484&lt;&gt;"",CHRONIC_training_input.xlsx!A484,"")</v>
      </c>
      <c r="M577" t="str">
        <f t="shared" si="289"/>
        <v>=IF(TRAUMA_PAST_training_input.xlsx!A484&lt;&gt;"",TRAUMA_PAST_training_input.xlsx!A484,"")</v>
      </c>
      <c r="N577" t="str">
        <f t="shared" si="289"/>
        <v>=IF(TRAUMA_PRESENT_training_input.xlsx!A484&lt;&gt;"",TRAUMA_PRESENT_training_input.xlsx!A484,"")</v>
      </c>
      <c r="O577" t="str">
        <f t="shared" si="289"/>
        <v>=IF(HOPE_training_input.xlsx!A484&lt;&gt;"",HOPE_training_input.xlsx!A484,"")</v>
      </c>
      <c r="P577" t="str">
        <f t="shared" si="289"/>
        <v>=IF(SELFAFFICACY_training_input.xlsx!A484&lt;&gt;"",SELFAFFICACY_training_input.xlsx!A484,"")</v>
      </c>
      <c r="Q577" t="str">
        <f t="shared" si="289"/>
        <v>=IF(SELFESTEEM_training_input.xlsx!A484&lt;&gt;"",SELFESTEEM_training_input.xlsx!A484,"")</v>
      </c>
      <c r="R577" t="str">
        <f t="shared" si="289"/>
        <v>=IF(WELLBEING_training_input.xlsx!A484&lt;&gt;"",WELLBEING_training_input.xlsx!A484,"")</v>
      </c>
      <c r="S577" t="str">
        <f t="shared" si="289"/>
        <v>=IF(HYPER_training_input.xlsx!A484&lt;&gt;"",HYPER_training_input.xlsx!A484,"")</v>
      </c>
      <c r="T577" t="str">
        <f t="shared" si="289"/>
        <v>=IF(AGGR_training_input.xlsx!A484&lt;&gt;"",AGGR_training_input.xlsx!A484,"")</v>
      </c>
      <c r="U577" t="str">
        <f t="shared" si="289"/>
        <v>=IF(COND_PR_training_input.xlsx!A484&lt;&gt;"",COND_PR_training_input.xlsx!A484,"")</v>
      </c>
      <c r="V577" t="str">
        <f t="shared" si="289"/>
        <v>=IF(ANXIE_training_input.xlsx!A484&lt;&gt;"",ANXIE_training_input.xlsx!A484,"")</v>
      </c>
      <c r="W577" t="str">
        <f t="shared" si="289"/>
        <v>=IF(DEPR_training_input.xlsx!A484&lt;&gt;"",DEPR_training_input.xlsx!A484,"")</v>
      </c>
      <c r="X577" t="str">
        <f t="shared" si="289"/>
        <v>=IF(SOMAT_training_input.xlsx!A484&lt;&gt;"",SOMAT_training_input.xlsx!A484,"")</v>
      </c>
      <c r="Y577" t="str">
        <f t="shared" si="289"/>
        <v>=IF(ATYPI_training_input.xlsx!A484&lt;&gt;"",ATYPI_training_input.xlsx!A484,"")</v>
      </c>
      <c r="Z577" t="str">
        <f t="shared" si="289"/>
        <v>=IF(WITHD_training_input.xlsx!A484&lt;&gt;"",WITHD_training_input.xlsx!A484,"")</v>
      </c>
      <c r="AA577" t="str">
        <f t="shared" si="289"/>
        <v>=IF(ATTE_PR_training_input.xlsx!A484&lt;&gt;"",ATTE_PR_training_input.xlsx!A484,"")</v>
      </c>
      <c r="AB577" t="str">
        <f t="shared" si="289"/>
        <v>=IF(ANG_CONT_training_input.xlsx!A484&lt;&gt;"",ANG_CONT_training_input.xlsx!A484,"")</v>
      </c>
      <c r="AC577" t="str">
        <f t="shared" si="289"/>
        <v>=IF(DEV_SOC_DIS_training_input.xlsx!A484&lt;&gt;"",DEV_SOC_DIS_training_input.xlsx!A484,"")</v>
      </c>
      <c r="AD577" t="str">
        <f t="shared" si="289"/>
        <v>=IF(BULLY_training_input.xlsx!A484&lt;&gt;"",BULLY_training_input.xlsx!A484,"")</v>
      </c>
      <c r="AE577" t="str">
        <f t="shared" si="289"/>
        <v>=IF(EMOT_SELF_C_training_input.xlsx!A484&lt;&gt;"",EMOT_SELF_C_training_input.xlsx!A484,"")</v>
      </c>
      <c r="AF577" t="str">
        <f t="shared" si="289"/>
        <v>=IF(EXE_FUN_training_input.xlsx!A484&lt;&gt;"",EXE_FUN_training_input.xlsx!A484,"")</v>
      </c>
      <c r="AG577" t="str">
        <f t="shared" si="289"/>
        <v>=IF(MANIA_training_input.xlsx!A484&lt;&gt;"",MANIA_training_input.xlsx!A484,"")</v>
      </c>
      <c r="AH577" t="str">
        <f t="shared" si="289"/>
        <v>=IF(NEG_EMOT_training_input.xlsx!A484&lt;&gt;"",NEG_EMOT_training_input.xlsx!A484,"")</v>
      </c>
      <c r="AI577" t="str">
        <f t="shared" si="289"/>
        <v>=IF(ADAPT_training_input.xlsx!A484&lt;&gt;"",ADAPT_training_input.xlsx!A484,"")</v>
      </c>
      <c r="AJ577" t="str">
        <f t="shared" si="289"/>
        <v>=IF(SOC_SK_training_input.xlsx!A484&lt;&gt;"",SOC_SK_training_input.xlsx!A484,"")</v>
      </c>
      <c r="AK577" t="str">
        <f t="shared" si="289"/>
        <v>=IF(LEAD_training_input.xlsx!A484&lt;&gt;"",LEAD_training_input.xlsx!A484,"")</v>
      </c>
      <c r="AL577" t="str">
        <f t="shared" si="289"/>
        <v>=IF(ACT_DAIL_training_input.xlsx!A484&lt;&gt;"",ACT_DAIL_training_input.xlsx!A484,"")</v>
      </c>
      <c r="AM577" t="str">
        <f t="shared" si="289"/>
        <v>=IF(FUN_COM_training_input.xlsx!A484&lt;&gt;"",FUN_COM_training_input.xlsx!A484,"")</v>
      </c>
      <c r="AN577" t="str">
        <f t="shared" si="289"/>
        <v>=IF(RESILI_training_input.xlsx!A484&lt;&gt;"",RESILI_training_input.xlsx!A484,"")</v>
      </c>
      <c r="AO577" t="str">
        <f t="shared" si="289"/>
        <v>=IF(SEL_training_input.xlsx!A484&lt;&gt;"",SEL_training_input.xlsx!A484,"")</v>
      </c>
      <c r="AP577" t="str">
        <f t="shared" si="289"/>
        <v>=IF(SEV_training_input.xlsx!A484&lt;&gt;"",SEV_training_input.xlsx!A484,"")</v>
      </c>
      <c r="AQ577" t="str">
        <f t="shared" si="289"/>
        <v>=IF(ANHEDONIA_training_input.xlsx!A484&lt;&gt;"",ANHEDONIA_training_input.xlsx!A484,"")</v>
      </c>
      <c r="AR577" t="str">
        <f t="shared" si="289"/>
        <v>=IF(ANXIOUSNESS_training_input.xlsx!A484&lt;&gt;"",ANXIOUSNESS_training_input.xlsx!A484,"")</v>
      </c>
      <c r="AS577" t="str">
        <f t="shared" si="289"/>
        <v>=IF(ATTENTION_SEEKING_training_input.xlsx!A484&lt;&gt;"",ATTENTION_SEEKING_training_input.xlsx!A484,"")</v>
      </c>
      <c r="AT577" t="str">
        <f t="shared" si="289"/>
        <v>=IF(CALLOUSNESS_training_input.xlsx!A484&lt;&gt;"",CALLOUSNESS_training_input.xlsx!A484,"")</v>
      </c>
      <c r="AU577" t="str">
        <f t="shared" si="289"/>
        <v>=IF(DECEITFULNESS_training_input.xlsx!A484&lt;&gt;"",DECEITFULNESS_training_input.xlsx!A484,"")</v>
      </c>
      <c r="AV577" t="str">
        <f t="shared" si="289"/>
        <v>=IF(DEPRESSIVITY_training_input.xlsx!A484&lt;&gt;"",DEPRESSIVITY_training_input.xlsx!A484,"")</v>
      </c>
      <c r="AW577" t="str">
        <f t="shared" si="289"/>
        <v>=IF(DISTRACTIBILITY_training_input.xlsx!A484&lt;&gt;"",DISTRACTIBILITY_training_input.xlsx!A484,"")</v>
      </c>
      <c r="AX577" t="str">
        <f t="shared" si="289"/>
        <v>=IF(ECCENTRICITY_training_input.xlsx!A484&lt;&gt;"",ECCENTRICITY_training_input.xlsx!A484,"")</v>
      </c>
      <c r="AY577" t="str">
        <f t="shared" si="289"/>
        <v>=IF(EMOTIONAL_LABILITY_training_input.xlsx!A484&lt;&gt;"",EMOTIONAL_LABILITY_training_input.xlsx!A484,"")</v>
      </c>
      <c r="AZ577" t="str">
        <f t="shared" si="289"/>
        <v>=IF(GRANDIOSITY_training_input.xlsx!A484&lt;&gt;"",GRANDIOSITY_training_input.xlsx!A484,"")</v>
      </c>
      <c r="BA577" t="str">
        <f t="shared" si="289"/>
        <v>=IF(HOSTILITY_training_input.xlsx!A484&lt;&gt;"",HOSTILITY_training_input.xlsx!A484,"")</v>
      </c>
      <c r="BB577" t="str">
        <f t="shared" si="289"/>
        <v>=IF(IMPULSIVITY_training_input.xlsx!A484&lt;&gt;"",IMPULSIVITY_training_input.xlsx!A484,"")</v>
      </c>
      <c r="BC577" t="str">
        <f t="shared" si="289"/>
        <v>=IF(INTIMACY_AVOIDANCE_training_input.xlsx!A484&lt;&gt;"",INTIMACY_AVOIDANCE_training_input.xlsx!A484,"")</v>
      </c>
      <c r="BD577" t="str">
        <f t="shared" si="289"/>
        <v>=IF(IRRESPONSIBILITY_training_input.xlsx!A484&lt;&gt;"",IRRESPONSIBILITY_training_input.xlsx!A484,"")</v>
      </c>
      <c r="BE577" t="str">
        <f t="shared" si="289"/>
        <v>=IF(MANIPULATIVENESS_training_input.xlsx!A484&lt;&gt;"",MANIPULATIVENESS_training_input.xlsx!A484,"")</v>
      </c>
      <c r="BF577" t="str">
        <f t="shared" si="289"/>
        <v>=IF(PERCEPTUAL_DYSREGULATION_training_input.xlsx!A484&lt;&gt;"",PERCEPTUAL_DYSREGULATION_training_input.xlsx!A484,"")</v>
      </c>
      <c r="BG577" t="str">
        <f t="shared" si="289"/>
        <v>=IF(PERSEVERATION_training_input.xlsx!A484&lt;&gt;"",PERSEVERATION_training_input.xlsx!A484,"")</v>
      </c>
      <c r="BH577" t="str">
        <f t="shared" si="289"/>
        <v>=IF(RESTRICTED_AFFECTIVITY_training_input.xlsx!A484&lt;&gt;"",RESTRICTED_AFFECTIVITY_training_input.xlsx!A484,"")</v>
      </c>
      <c r="BI577" t="str">
        <f t="shared" si="289"/>
        <v>=IF(RIGID_PERFECTIONISM_training_input.xlsx!A484&lt;&gt;"",RIGID_PERFECTIONISM_training_input.xlsx!A484,"")</v>
      </c>
      <c r="BJ577" t="str">
        <f t="shared" si="289"/>
        <v>=IF(RISK_TAKING_training_input.xlsx!A484&lt;&gt;"",RISK_TAKING_training_input.xlsx!A484,"")</v>
      </c>
      <c r="BK577" t="str">
        <f t="shared" si="289"/>
        <v>=IF(SEPARATION_INSECURITY_training_input.xlsx!A484&lt;&gt;"",SEPARATION_INSECURITY_training_input.xlsx!A484,"")</v>
      </c>
      <c r="BL577" t="str">
        <f t="shared" si="289"/>
        <v>=IF(SUBMISSIVENESS_training_input.xlsx!A484&lt;&gt;"",SUBMISSIVENESS_training_input.xlsx!A484,"")</v>
      </c>
      <c r="BM577" t="str">
        <f t="shared" si="289"/>
        <v>=IF(SUSPICIOUSNESS_training_input.xlsx!A484&lt;&gt;"",SUSPICIOUSNESS_training_input.xlsx!A484,"")</v>
      </c>
      <c r="BN577" t="str">
        <f t="shared" si="289"/>
        <v>=IF(UNUSUAL_BELIEFS_training_input.xlsx!A484&lt;&gt;"",UNUSUAL_BELIEFS_training_input.xlsx!A484,"")</v>
      </c>
      <c r="BO577" t="str">
        <f t="shared" si="288"/>
        <v>=IF(WITHDRAWAL_training_input.xlsx!A484&lt;&gt;"",WITHDRAWAL_training_input.xlsx!A484,"")</v>
      </c>
      <c r="BP577" t="str">
        <f t="shared" si="288"/>
        <v>=IF(ACT_training_input.xlsx!A484&lt;&gt;"",ACT_training_input.xlsx!A484,"")</v>
      </c>
      <c r="BQ577" t="str">
        <f t="shared" si="288"/>
        <v>=IF(DSP_training_input.xlsx!A484&lt;&gt;"",DSP_training_input.xlsx!A484,"")</v>
      </c>
      <c r="BR577" t="str">
        <f t="shared" si="288"/>
        <v>=IF(PAG_training_input.xlsx!A484&lt;&gt;"",PAG_training_input.xlsx!A484,"")</v>
      </c>
      <c r="BS577" t="str">
        <f t="shared" si="288"/>
        <v>=IF(PRO_training_input.xlsx!A484&lt;&gt;"",PRO_training_input.xlsx!A484,"")</v>
      </c>
      <c r="BT577" t="str">
        <f t="shared" si="288"/>
        <v>=IF(SPL_training_input.xlsx!A484&lt;&gt;"",SPL_training_input.xlsx!A484,"")</v>
      </c>
      <c r="BU577" t="str">
        <f t="shared" si="288"/>
        <v>=IF(WDR_training_input.xlsx!A484&lt;&gt;"",WDR_training_input.xlsx!A484,"")</v>
      </c>
      <c r="BV577" t="str">
        <f t="shared" si="288"/>
        <v>=IF(CON_training_input.xlsx!A484&lt;&gt;"",CON_training_input.xlsx!A484,"")</v>
      </c>
      <c r="BW577" t="str">
        <f t="shared" si="288"/>
        <v>=IF(DSC_training_input.xlsx!A484&lt;&gt;"",DSC_training_input.xlsx!A484,"")</v>
      </c>
      <c r="BX577" t="str">
        <f t="shared" si="288"/>
        <v>=IF(FAN_training_input.xlsx!A484&lt;&gt;"",FAN_training_input.xlsx!A484,"")</v>
      </c>
      <c r="BY577" t="str">
        <f t="shared" si="288"/>
        <v>=IF(OMN_training_input.xlsx!A484&lt;&gt;"",OMN_training_input.xlsx!A484,"")</v>
      </c>
      <c r="BZ577" t="str">
        <f t="shared" si="288"/>
        <v>=IF(REP_training_input.xlsx!A484&lt;&gt;"",REP_training_input.xlsx!A484,"")</v>
      </c>
      <c r="CA577" t="str">
        <f t="shared" si="288"/>
        <v>=IF(SOM_training_input.xlsx!A484&lt;&gt;"",SOM_training_input.xlsx!A484,"")</v>
      </c>
      <c r="CB577" t="str">
        <f t="shared" si="288"/>
        <v>=IF(SUB_training_input.xlsx!A484&lt;&gt;"",SUB_training_input.xlsx!A484,"")</v>
      </c>
      <c r="CC577" t="str">
        <f t="shared" si="288"/>
        <v>=IF(UND_training_input.xlsx!A484&lt;&gt;"",UND_training_input.xlsx!A484,"")</v>
      </c>
      <c r="CD577" t="str">
        <f t="shared" si="288"/>
        <v>=IF(ALT_training_input.xlsx!A484&lt;&gt;"",ALT_training_input.xlsx!A484,"")</v>
      </c>
      <c r="CE577" t="str">
        <f t="shared" si="288"/>
        <v>=IF(HUM_training_input.xlsx!A484&lt;&gt;"",HUM_training_input.xlsx!A484,"")</v>
      </c>
      <c r="CF577" t="str">
        <f t="shared" si="288"/>
        <v>=IF(IDL_training_input.xlsx!A484&lt;&gt;"",IDL_training_input.xlsx!A484,"")</v>
      </c>
      <c r="CG577" t="str">
        <f t="shared" si="288"/>
        <v>=IF(RFM_training_input.xlsx!A484&lt;&gt;"",RFM_training_input.xlsx!A484,"")</v>
      </c>
      <c r="CH577" t="str">
        <f t="shared" si="288"/>
        <v>=IF(DN_training_input.xlsx!A484&lt;&gt;"",DN_training_input.xlsx!A484,"")</v>
      </c>
      <c r="CI577" t="str">
        <f t="shared" si="288"/>
        <v>=IF(INT_training_input.xlsx!A484&lt;&gt;"",INT_training_input.xlsx!A484,"")</v>
      </c>
      <c r="CJ577" t="str">
        <f t="shared" si="288"/>
        <v>=IF(SUP_training_input.xlsx!A484&lt;&gt;"",SUP_training_input.xlsx!A484,"")</v>
      </c>
      <c r="CK577" t="str">
        <f t="shared" si="288"/>
        <v>=IF(ANT_training_input.xlsx!A484&lt;&gt;"",ANT_training_input.xlsx!A484,"")</v>
      </c>
      <c r="CL577" t="str">
        <f t="shared" si="288"/>
        <v>=IF(ISO_training_input.xlsx!A484&lt;&gt;"",ISO_training_input.xlsx!A484,"")</v>
      </c>
    </row>
    <row r="578" spans="1:90">
      <c r="A578">
        <v>485</v>
      </c>
      <c r="B578" t="str">
        <f t="shared" si="271"/>
        <v>=IF(SUICIDE_training_input.xlsx!A485&lt;&gt;"",SUICIDE_training_input.xlsx!A485,"")</v>
      </c>
      <c r="C578" t="str">
        <f t="shared" si="289"/>
        <v>=IF(IQ_training_input.xlsx!A485&lt;&gt;"",IQ_training_input.xlsx!A485,"")</v>
      </c>
      <c r="D578" t="str">
        <f t="shared" si="289"/>
        <v>=IF(AMBIG_training_input.xlsx!A485&lt;&gt;"",AMBIG_training_input.xlsx!A485,"")</v>
      </c>
      <c r="E578" t="str">
        <f t="shared" si="289"/>
        <v>=IF(EGODYST_training_input.xlsx!A485&lt;&gt;"",EGODYST_training_input.xlsx!A485,"")</v>
      </c>
      <c r="F578" t="str">
        <f t="shared" si="289"/>
        <v>=IF(AUTISM_training_input.xlsx!A485&lt;&gt;"",AUTISM_training_input.xlsx!A485,"")</v>
      </c>
      <c r="G578" t="str">
        <f t="shared" si="289"/>
        <v>=IF(IDENTITY_training_input.xlsx!A485&lt;&gt;"",IDENTITY_training_input.xlsx!A485,"")</v>
      </c>
      <c r="H578" t="str">
        <f t="shared" si="289"/>
        <v>=IF(SELFDIR_training_input.xlsx!A485&lt;&gt;"",SELFDIR_training_input.xlsx!A485,"")</v>
      </c>
      <c r="I578" t="str">
        <f t="shared" si="289"/>
        <v>=IF(EMPATHY_training_input.xlsx!A485&lt;&gt;"",EMPATHY_training_input.xlsx!A485,"")</v>
      </c>
      <c r="J578" t="str">
        <f t="shared" si="289"/>
        <v>=IF(INTIMACY_training_input.xlsx!A485&lt;&gt;"",INTIMACY_training_input.xlsx!A485,"")</v>
      </c>
      <c r="K578" t="str">
        <f t="shared" si="289"/>
        <v>=IF(ACUTE_training_input.xlsx!A485&lt;&gt;"",ACUTE_training_input.xlsx!A485,"")</v>
      </c>
      <c r="L578" t="str">
        <f t="shared" si="289"/>
        <v>=IF(CHRONIC_training_input.xlsx!A485&lt;&gt;"",CHRONIC_training_input.xlsx!A485,"")</v>
      </c>
      <c r="M578" t="str">
        <f t="shared" si="289"/>
        <v>=IF(TRAUMA_PAST_training_input.xlsx!A485&lt;&gt;"",TRAUMA_PAST_training_input.xlsx!A485,"")</v>
      </c>
      <c r="N578" t="str">
        <f t="shared" si="289"/>
        <v>=IF(TRAUMA_PRESENT_training_input.xlsx!A485&lt;&gt;"",TRAUMA_PRESENT_training_input.xlsx!A485,"")</v>
      </c>
      <c r="O578" t="str">
        <f t="shared" si="289"/>
        <v>=IF(HOPE_training_input.xlsx!A485&lt;&gt;"",HOPE_training_input.xlsx!A485,"")</v>
      </c>
      <c r="P578" t="str">
        <f t="shared" si="289"/>
        <v>=IF(SELFAFFICACY_training_input.xlsx!A485&lt;&gt;"",SELFAFFICACY_training_input.xlsx!A485,"")</v>
      </c>
      <c r="Q578" t="str">
        <f t="shared" si="289"/>
        <v>=IF(SELFESTEEM_training_input.xlsx!A485&lt;&gt;"",SELFESTEEM_training_input.xlsx!A485,"")</v>
      </c>
      <c r="R578" t="str">
        <f t="shared" si="289"/>
        <v>=IF(WELLBEING_training_input.xlsx!A485&lt;&gt;"",WELLBEING_training_input.xlsx!A485,"")</v>
      </c>
      <c r="S578" t="str">
        <f t="shared" si="289"/>
        <v>=IF(HYPER_training_input.xlsx!A485&lt;&gt;"",HYPER_training_input.xlsx!A485,"")</v>
      </c>
      <c r="T578" t="str">
        <f t="shared" si="289"/>
        <v>=IF(AGGR_training_input.xlsx!A485&lt;&gt;"",AGGR_training_input.xlsx!A485,"")</v>
      </c>
      <c r="U578" t="str">
        <f t="shared" si="289"/>
        <v>=IF(COND_PR_training_input.xlsx!A485&lt;&gt;"",COND_PR_training_input.xlsx!A485,"")</v>
      </c>
      <c r="V578" t="str">
        <f t="shared" si="289"/>
        <v>=IF(ANXIE_training_input.xlsx!A485&lt;&gt;"",ANXIE_training_input.xlsx!A485,"")</v>
      </c>
      <c r="W578" t="str">
        <f t="shared" si="289"/>
        <v>=IF(DEPR_training_input.xlsx!A485&lt;&gt;"",DEPR_training_input.xlsx!A485,"")</v>
      </c>
      <c r="X578" t="str">
        <f t="shared" si="289"/>
        <v>=IF(SOMAT_training_input.xlsx!A485&lt;&gt;"",SOMAT_training_input.xlsx!A485,"")</v>
      </c>
      <c r="Y578" t="str">
        <f t="shared" si="289"/>
        <v>=IF(ATYPI_training_input.xlsx!A485&lt;&gt;"",ATYPI_training_input.xlsx!A485,"")</v>
      </c>
      <c r="Z578" t="str">
        <f t="shared" si="289"/>
        <v>=IF(WITHD_training_input.xlsx!A485&lt;&gt;"",WITHD_training_input.xlsx!A485,"")</v>
      </c>
      <c r="AA578" t="str">
        <f t="shared" si="289"/>
        <v>=IF(ATTE_PR_training_input.xlsx!A485&lt;&gt;"",ATTE_PR_training_input.xlsx!A485,"")</v>
      </c>
      <c r="AB578" t="str">
        <f t="shared" si="289"/>
        <v>=IF(ANG_CONT_training_input.xlsx!A485&lt;&gt;"",ANG_CONT_training_input.xlsx!A485,"")</v>
      </c>
      <c r="AC578" t="str">
        <f t="shared" si="289"/>
        <v>=IF(DEV_SOC_DIS_training_input.xlsx!A485&lt;&gt;"",DEV_SOC_DIS_training_input.xlsx!A485,"")</v>
      </c>
      <c r="AD578" t="str">
        <f t="shared" si="289"/>
        <v>=IF(BULLY_training_input.xlsx!A485&lt;&gt;"",BULLY_training_input.xlsx!A485,"")</v>
      </c>
      <c r="AE578" t="str">
        <f t="shared" si="289"/>
        <v>=IF(EMOT_SELF_C_training_input.xlsx!A485&lt;&gt;"",EMOT_SELF_C_training_input.xlsx!A485,"")</v>
      </c>
      <c r="AF578" t="str">
        <f t="shared" si="289"/>
        <v>=IF(EXE_FUN_training_input.xlsx!A485&lt;&gt;"",EXE_FUN_training_input.xlsx!A485,"")</v>
      </c>
      <c r="AG578" t="str">
        <f t="shared" si="289"/>
        <v>=IF(MANIA_training_input.xlsx!A485&lt;&gt;"",MANIA_training_input.xlsx!A485,"")</v>
      </c>
      <c r="AH578" t="str">
        <f t="shared" si="289"/>
        <v>=IF(NEG_EMOT_training_input.xlsx!A485&lt;&gt;"",NEG_EMOT_training_input.xlsx!A485,"")</v>
      </c>
      <c r="AI578" t="str">
        <f t="shared" si="289"/>
        <v>=IF(ADAPT_training_input.xlsx!A485&lt;&gt;"",ADAPT_training_input.xlsx!A485,"")</v>
      </c>
      <c r="AJ578" t="str">
        <f t="shared" si="289"/>
        <v>=IF(SOC_SK_training_input.xlsx!A485&lt;&gt;"",SOC_SK_training_input.xlsx!A485,"")</v>
      </c>
      <c r="AK578" t="str">
        <f t="shared" si="289"/>
        <v>=IF(LEAD_training_input.xlsx!A485&lt;&gt;"",LEAD_training_input.xlsx!A485,"")</v>
      </c>
      <c r="AL578" t="str">
        <f t="shared" si="289"/>
        <v>=IF(ACT_DAIL_training_input.xlsx!A485&lt;&gt;"",ACT_DAIL_training_input.xlsx!A485,"")</v>
      </c>
      <c r="AM578" t="str">
        <f t="shared" si="289"/>
        <v>=IF(FUN_COM_training_input.xlsx!A485&lt;&gt;"",FUN_COM_training_input.xlsx!A485,"")</v>
      </c>
      <c r="AN578" t="str">
        <f t="shared" si="289"/>
        <v>=IF(RESILI_training_input.xlsx!A485&lt;&gt;"",RESILI_training_input.xlsx!A485,"")</v>
      </c>
      <c r="AO578" t="str">
        <f t="shared" si="289"/>
        <v>=IF(SEL_training_input.xlsx!A485&lt;&gt;"",SEL_training_input.xlsx!A485,"")</v>
      </c>
      <c r="AP578" t="str">
        <f t="shared" si="289"/>
        <v>=IF(SEV_training_input.xlsx!A485&lt;&gt;"",SEV_training_input.xlsx!A485,"")</v>
      </c>
      <c r="AQ578" t="str">
        <f t="shared" si="289"/>
        <v>=IF(ANHEDONIA_training_input.xlsx!A485&lt;&gt;"",ANHEDONIA_training_input.xlsx!A485,"")</v>
      </c>
      <c r="AR578" t="str">
        <f t="shared" si="289"/>
        <v>=IF(ANXIOUSNESS_training_input.xlsx!A485&lt;&gt;"",ANXIOUSNESS_training_input.xlsx!A485,"")</v>
      </c>
      <c r="AS578" t="str">
        <f t="shared" si="289"/>
        <v>=IF(ATTENTION_SEEKING_training_input.xlsx!A485&lt;&gt;"",ATTENTION_SEEKING_training_input.xlsx!A485,"")</v>
      </c>
      <c r="AT578" t="str">
        <f t="shared" si="289"/>
        <v>=IF(CALLOUSNESS_training_input.xlsx!A485&lt;&gt;"",CALLOUSNESS_training_input.xlsx!A485,"")</v>
      </c>
      <c r="AU578" t="str">
        <f t="shared" si="289"/>
        <v>=IF(DECEITFULNESS_training_input.xlsx!A485&lt;&gt;"",DECEITFULNESS_training_input.xlsx!A485,"")</v>
      </c>
      <c r="AV578" t="str">
        <f t="shared" si="289"/>
        <v>=IF(DEPRESSIVITY_training_input.xlsx!A485&lt;&gt;"",DEPRESSIVITY_training_input.xlsx!A485,"")</v>
      </c>
      <c r="AW578" t="str">
        <f t="shared" si="289"/>
        <v>=IF(DISTRACTIBILITY_training_input.xlsx!A485&lt;&gt;"",DISTRACTIBILITY_training_input.xlsx!A485,"")</v>
      </c>
      <c r="AX578" t="str">
        <f t="shared" si="289"/>
        <v>=IF(ECCENTRICITY_training_input.xlsx!A485&lt;&gt;"",ECCENTRICITY_training_input.xlsx!A485,"")</v>
      </c>
      <c r="AY578" t="str">
        <f t="shared" si="289"/>
        <v>=IF(EMOTIONAL_LABILITY_training_input.xlsx!A485&lt;&gt;"",EMOTIONAL_LABILITY_training_input.xlsx!A485,"")</v>
      </c>
      <c r="AZ578" t="str">
        <f t="shared" si="289"/>
        <v>=IF(GRANDIOSITY_training_input.xlsx!A485&lt;&gt;"",GRANDIOSITY_training_input.xlsx!A485,"")</v>
      </c>
      <c r="BA578" t="str">
        <f t="shared" si="289"/>
        <v>=IF(HOSTILITY_training_input.xlsx!A485&lt;&gt;"",HOSTILITY_training_input.xlsx!A485,"")</v>
      </c>
      <c r="BB578" t="str">
        <f t="shared" si="289"/>
        <v>=IF(IMPULSIVITY_training_input.xlsx!A485&lt;&gt;"",IMPULSIVITY_training_input.xlsx!A485,"")</v>
      </c>
      <c r="BC578" t="str">
        <f t="shared" si="289"/>
        <v>=IF(INTIMACY_AVOIDANCE_training_input.xlsx!A485&lt;&gt;"",INTIMACY_AVOIDANCE_training_input.xlsx!A485,"")</v>
      </c>
      <c r="BD578" t="str">
        <f t="shared" si="289"/>
        <v>=IF(IRRESPONSIBILITY_training_input.xlsx!A485&lt;&gt;"",IRRESPONSIBILITY_training_input.xlsx!A485,"")</v>
      </c>
      <c r="BE578" t="str">
        <f t="shared" si="289"/>
        <v>=IF(MANIPULATIVENESS_training_input.xlsx!A485&lt;&gt;"",MANIPULATIVENESS_training_input.xlsx!A485,"")</v>
      </c>
      <c r="BF578" t="str">
        <f t="shared" si="289"/>
        <v>=IF(PERCEPTUAL_DYSREGULATION_training_input.xlsx!A485&lt;&gt;"",PERCEPTUAL_DYSREGULATION_training_input.xlsx!A485,"")</v>
      </c>
      <c r="BG578" t="str">
        <f t="shared" si="289"/>
        <v>=IF(PERSEVERATION_training_input.xlsx!A485&lt;&gt;"",PERSEVERATION_training_input.xlsx!A485,"")</v>
      </c>
      <c r="BH578" t="str">
        <f t="shared" si="289"/>
        <v>=IF(RESTRICTED_AFFECTIVITY_training_input.xlsx!A485&lt;&gt;"",RESTRICTED_AFFECTIVITY_training_input.xlsx!A485,"")</v>
      </c>
      <c r="BI578" t="str">
        <f t="shared" si="289"/>
        <v>=IF(RIGID_PERFECTIONISM_training_input.xlsx!A485&lt;&gt;"",RIGID_PERFECTIONISM_training_input.xlsx!A485,"")</v>
      </c>
      <c r="BJ578" t="str">
        <f t="shared" si="289"/>
        <v>=IF(RISK_TAKING_training_input.xlsx!A485&lt;&gt;"",RISK_TAKING_training_input.xlsx!A485,"")</v>
      </c>
      <c r="BK578" t="str">
        <f t="shared" si="289"/>
        <v>=IF(SEPARATION_INSECURITY_training_input.xlsx!A485&lt;&gt;"",SEPARATION_INSECURITY_training_input.xlsx!A485,"")</v>
      </c>
      <c r="BL578" t="str">
        <f t="shared" si="289"/>
        <v>=IF(SUBMISSIVENESS_training_input.xlsx!A485&lt;&gt;"",SUBMISSIVENESS_training_input.xlsx!A485,"")</v>
      </c>
      <c r="BM578" t="str">
        <f t="shared" si="289"/>
        <v>=IF(SUSPICIOUSNESS_training_input.xlsx!A485&lt;&gt;"",SUSPICIOUSNESS_training_input.xlsx!A485,"")</v>
      </c>
      <c r="BN578" t="str">
        <f t="shared" si="289"/>
        <v>=IF(UNUSUAL_BELIEFS_training_input.xlsx!A485&lt;&gt;"",UNUSUAL_BELIEFS_training_input.xlsx!A485,"")</v>
      </c>
      <c r="BO578" t="str">
        <f t="shared" si="288"/>
        <v>=IF(WITHDRAWAL_training_input.xlsx!A485&lt;&gt;"",WITHDRAWAL_training_input.xlsx!A485,"")</v>
      </c>
      <c r="BP578" t="str">
        <f t="shared" si="288"/>
        <v>=IF(ACT_training_input.xlsx!A485&lt;&gt;"",ACT_training_input.xlsx!A485,"")</v>
      </c>
      <c r="BQ578" t="str">
        <f t="shared" si="288"/>
        <v>=IF(DSP_training_input.xlsx!A485&lt;&gt;"",DSP_training_input.xlsx!A485,"")</v>
      </c>
      <c r="BR578" t="str">
        <f t="shared" si="288"/>
        <v>=IF(PAG_training_input.xlsx!A485&lt;&gt;"",PAG_training_input.xlsx!A485,"")</v>
      </c>
      <c r="BS578" t="str">
        <f t="shared" si="288"/>
        <v>=IF(PRO_training_input.xlsx!A485&lt;&gt;"",PRO_training_input.xlsx!A485,"")</v>
      </c>
      <c r="BT578" t="str">
        <f t="shared" si="288"/>
        <v>=IF(SPL_training_input.xlsx!A485&lt;&gt;"",SPL_training_input.xlsx!A485,"")</v>
      </c>
      <c r="BU578" t="str">
        <f t="shared" si="288"/>
        <v>=IF(WDR_training_input.xlsx!A485&lt;&gt;"",WDR_training_input.xlsx!A485,"")</v>
      </c>
      <c r="BV578" t="str">
        <f t="shared" si="288"/>
        <v>=IF(CON_training_input.xlsx!A485&lt;&gt;"",CON_training_input.xlsx!A485,"")</v>
      </c>
      <c r="BW578" t="str">
        <f t="shared" si="288"/>
        <v>=IF(DSC_training_input.xlsx!A485&lt;&gt;"",DSC_training_input.xlsx!A485,"")</v>
      </c>
      <c r="BX578" t="str">
        <f t="shared" si="288"/>
        <v>=IF(FAN_training_input.xlsx!A485&lt;&gt;"",FAN_training_input.xlsx!A485,"")</v>
      </c>
      <c r="BY578" t="str">
        <f t="shared" si="288"/>
        <v>=IF(OMN_training_input.xlsx!A485&lt;&gt;"",OMN_training_input.xlsx!A485,"")</v>
      </c>
      <c r="BZ578" t="str">
        <f t="shared" si="288"/>
        <v>=IF(REP_training_input.xlsx!A485&lt;&gt;"",REP_training_input.xlsx!A485,"")</v>
      </c>
      <c r="CA578" t="str">
        <f t="shared" si="288"/>
        <v>=IF(SOM_training_input.xlsx!A485&lt;&gt;"",SOM_training_input.xlsx!A485,"")</v>
      </c>
      <c r="CB578" t="str">
        <f t="shared" si="288"/>
        <v>=IF(SUB_training_input.xlsx!A485&lt;&gt;"",SUB_training_input.xlsx!A485,"")</v>
      </c>
      <c r="CC578" t="str">
        <f t="shared" si="288"/>
        <v>=IF(UND_training_input.xlsx!A485&lt;&gt;"",UND_training_input.xlsx!A485,"")</v>
      </c>
      <c r="CD578" t="str">
        <f t="shared" si="288"/>
        <v>=IF(ALT_training_input.xlsx!A485&lt;&gt;"",ALT_training_input.xlsx!A485,"")</v>
      </c>
      <c r="CE578" t="str">
        <f t="shared" si="288"/>
        <v>=IF(HUM_training_input.xlsx!A485&lt;&gt;"",HUM_training_input.xlsx!A485,"")</v>
      </c>
      <c r="CF578" t="str">
        <f t="shared" si="288"/>
        <v>=IF(IDL_training_input.xlsx!A485&lt;&gt;"",IDL_training_input.xlsx!A485,"")</v>
      </c>
      <c r="CG578" t="str">
        <f t="shared" si="288"/>
        <v>=IF(RFM_training_input.xlsx!A485&lt;&gt;"",RFM_training_input.xlsx!A485,"")</v>
      </c>
      <c r="CH578" t="str">
        <f t="shared" si="288"/>
        <v>=IF(DN_training_input.xlsx!A485&lt;&gt;"",DN_training_input.xlsx!A485,"")</v>
      </c>
      <c r="CI578" t="str">
        <f t="shared" si="288"/>
        <v>=IF(INT_training_input.xlsx!A485&lt;&gt;"",INT_training_input.xlsx!A485,"")</v>
      </c>
      <c r="CJ578" t="str">
        <f t="shared" si="288"/>
        <v>=IF(SUP_training_input.xlsx!A485&lt;&gt;"",SUP_training_input.xlsx!A485,"")</v>
      </c>
      <c r="CK578" t="str">
        <f t="shared" si="288"/>
        <v>=IF(ANT_training_input.xlsx!A485&lt;&gt;"",ANT_training_input.xlsx!A485,"")</v>
      </c>
      <c r="CL578" t="str">
        <f t="shared" si="288"/>
        <v>=IF(ISO_training_input.xlsx!A485&lt;&gt;"",ISO_training_input.xlsx!A485,"")</v>
      </c>
    </row>
    <row r="579" spans="1:90">
      <c r="A579">
        <v>486</v>
      </c>
      <c r="B579" t="str">
        <f t="shared" si="271"/>
        <v>=IF(SUICIDE_training_input.xlsx!A486&lt;&gt;"",SUICIDE_training_input.xlsx!A486,"")</v>
      </c>
      <c r="C579" t="str">
        <f t="shared" si="289"/>
        <v>=IF(IQ_training_input.xlsx!A486&lt;&gt;"",IQ_training_input.xlsx!A486,"")</v>
      </c>
      <c r="D579" t="str">
        <f t="shared" si="289"/>
        <v>=IF(AMBIG_training_input.xlsx!A486&lt;&gt;"",AMBIG_training_input.xlsx!A486,"")</v>
      </c>
      <c r="E579" t="str">
        <f t="shared" si="289"/>
        <v>=IF(EGODYST_training_input.xlsx!A486&lt;&gt;"",EGODYST_training_input.xlsx!A486,"")</v>
      </c>
      <c r="F579" t="str">
        <f t="shared" si="289"/>
        <v>=IF(AUTISM_training_input.xlsx!A486&lt;&gt;"",AUTISM_training_input.xlsx!A486,"")</v>
      </c>
      <c r="G579" t="str">
        <f t="shared" si="289"/>
        <v>=IF(IDENTITY_training_input.xlsx!A486&lt;&gt;"",IDENTITY_training_input.xlsx!A486,"")</v>
      </c>
      <c r="H579" t="str">
        <f t="shared" si="289"/>
        <v>=IF(SELFDIR_training_input.xlsx!A486&lt;&gt;"",SELFDIR_training_input.xlsx!A486,"")</v>
      </c>
      <c r="I579" t="str">
        <f t="shared" si="289"/>
        <v>=IF(EMPATHY_training_input.xlsx!A486&lt;&gt;"",EMPATHY_training_input.xlsx!A486,"")</v>
      </c>
      <c r="J579" t="str">
        <f t="shared" si="289"/>
        <v>=IF(INTIMACY_training_input.xlsx!A486&lt;&gt;"",INTIMACY_training_input.xlsx!A486,"")</v>
      </c>
      <c r="K579" t="str">
        <f t="shared" si="289"/>
        <v>=IF(ACUTE_training_input.xlsx!A486&lt;&gt;"",ACUTE_training_input.xlsx!A486,"")</v>
      </c>
      <c r="L579" t="str">
        <f t="shared" si="289"/>
        <v>=IF(CHRONIC_training_input.xlsx!A486&lt;&gt;"",CHRONIC_training_input.xlsx!A486,"")</v>
      </c>
      <c r="M579" t="str">
        <f t="shared" si="289"/>
        <v>=IF(TRAUMA_PAST_training_input.xlsx!A486&lt;&gt;"",TRAUMA_PAST_training_input.xlsx!A486,"")</v>
      </c>
      <c r="N579" t="str">
        <f t="shared" si="289"/>
        <v>=IF(TRAUMA_PRESENT_training_input.xlsx!A486&lt;&gt;"",TRAUMA_PRESENT_training_input.xlsx!A486,"")</v>
      </c>
      <c r="O579" t="str">
        <f t="shared" si="289"/>
        <v>=IF(HOPE_training_input.xlsx!A486&lt;&gt;"",HOPE_training_input.xlsx!A486,"")</v>
      </c>
      <c r="P579" t="str">
        <f t="shared" si="289"/>
        <v>=IF(SELFAFFICACY_training_input.xlsx!A486&lt;&gt;"",SELFAFFICACY_training_input.xlsx!A486,"")</v>
      </c>
      <c r="Q579" t="str">
        <f t="shared" si="289"/>
        <v>=IF(SELFESTEEM_training_input.xlsx!A486&lt;&gt;"",SELFESTEEM_training_input.xlsx!A486,"")</v>
      </c>
      <c r="R579" t="str">
        <f t="shared" si="289"/>
        <v>=IF(WELLBEING_training_input.xlsx!A486&lt;&gt;"",WELLBEING_training_input.xlsx!A486,"")</v>
      </c>
      <c r="S579" t="str">
        <f t="shared" si="289"/>
        <v>=IF(HYPER_training_input.xlsx!A486&lt;&gt;"",HYPER_training_input.xlsx!A486,"")</v>
      </c>
      <c r="T579" t="str">
        <f t="shared" si="289"/>
        <v>=IF(AGGR_training_input.xlsx!A486&lt;&gt;"",AGGR_training_input.xlsx!A486,"")</v>
      </c>
      <c r="U579" t="str">
        <f t="shared" si="289"/>
        <v>=IF(COND_PR_training_input.xlsx!A486&lt;&gt;"",COND_PR_training_input.xlsx!A486,"")</v>
      </c>
      <c r="V579" t="str">
        <f t="shared" si="289"/>
        <v>=IF(ANXIE_training_input.xlsx!A486&lt;&gt;"",ANXIE_training_input.xlsx!A486,"")</v>
      </c>
      <c r="W579" t="str">
        <f t="shared" si="289"/>
        <v>=IF(DEPR_training_input.xlsx!A486&lt;&gt;"",DEPR_training_input.xlsx!A486,"")</v>
      </c>
      <c r="X579" t="str">
        <f t="shared" si="289"/>
        <v>=IF(SOMAT_training_input.xlsx!A486&lt;&gt;"",SOMAT_training_input.xlsx!A486,"")</v>
      </c>
      <c r="Y579" t="str">
        <f t="shared" si="289"/>
        <v>=IF(ATYPI_training_input.xlsx!A486&lt;&gt;"",ATYPI_training_input.xlsx!A486,"")</v>
      </c>
      <c r="Z579" t="str">
        <f t="shared" si="289"/>
        <v>=IF(WITHD_training_input.xlsx!A486&lt;&gt;"",WITHD_training_input.xlsx!A486,"")</v>
      </c>
      <c r="AA579" t="str">
        <f t="shared" si="289"/>
        <v>=IF(ATTE_PR_training_input.xlsx!A486&lt;&gt;"",ATTE_PR_training_input.xlsx!A486,"")</v>
      </c>
      <c r="AB579" t="str">
        <f t="shared" si="289"/>
        <v>=IF(ANG_CONT_training_input.xlsx!A486&lt;&gt;"",ANG_CONT_training_input.xlsx!A486,"")</v>
      </c>
      <c r="AC579" t="str">
        <f t="shared" si="289"/>
        <v>=IF(DEV_SOC_DIS_training_input.xlsx!A486&lt;&gt;"",DEV_SOC_DIS_training_input.xlsx!A486,"")</v>
      </c>
      <c r="AD579" t="str">
        <f t="shared" si="289"/>
        <v>=IF(BULLY_training_input.xlsx!A486&lt;&gt;"",BULLY_training_input.xlsx!A486,"")</v>
      </c>
      <c r="AE579" t="str">
        <f t="shared" si="289"/>
        <v>=IF(EMOT_SELF_C_training_input.xlsx!A486&lt;&gt;"",EMOT_SELF_C_training_input.xlsx!A486,"")</v>
      </c>
      <c r="AF579" t="str">
        <f t="shared" si="289"/>
        <v>=IF(EXE_FUN_training_input.xlsx!A486&lt;&gt;"",EXE_FUN_training_input.xlsx!A486,"")</v>
      </c>
      <c r="AG579" t="str">
        <f t="shared" si="289"/>
        <v>=IF(MANIA_training_input.xlsx!A486&lt;&gt;"",MANIA_training_input.xlsx!A486,"")</v>
      </c>
      <c r="AH579" t="str">
        <f t="shared" si="289"/>
        <v>=IF(NEG_EMOT_training_input.xlsx!A486&lt;&gt;"",NEG_EMOT_training_input.xlsx!A486,"")</v>
      </c>
      <c r="AI579" t="str">
        <f t="shared" si="289"/>
        <v>=IF(ADAPT_training_input.xlsx!A486&lt;&gt;"",ADAPT_training_input.xlsx!A486,"")</v>
      </c>
      <c r="AJ579" t="str">
        <f t="shared" si="289"/>
        <v>=IF(SOC_SK_training_input.xlsx!A486&lt;&gt;"",SOC_SK_training_input.xlsx!A486,"")</v>
      </c>
      <c r="AK579" t="str">
        <f t="shared" si="289"/>
        <v>=IF(LEAD_training_input.xlsx!A486&lt;&gt;"",LEAD_training_input.xlsx!A486,"")</v>
      </c>
      <c r="AL579" t="str">
        <f t="shared" si="289"/>
        <v>=IF(ACT_DAIL_training_input.xlsx!A486&lt;&gt;"",ACT_DAIL_training_input.xlsx!A486,"")</v>
      </c>
      <c r="AM579" t="str">
        <f t="shared" si="289"/>
        <v>=IF(FUN_COM_training_input.xlsx!A486&lt;&gt;"",FUN_COM_training_input.xlsx!A486,"")</v>
      </c>
      <c r="AN579" t="str">
        <f t="shared" si="289"/>
        <v>=IF(RESILI_training_input.xlsx!A486&lt;&gt;"",RESILI_training_input.xlsx!A486,"")</v>
      </c>
      <c r="AO579" t="str">
        <f t="shared" si="289"/>
        <v>=IF(SEL_training_input.xlsx!A486&lt;&gt;"",SEL_training_input.xlsx!A486,"")</v>
      </c>
      <c r="AP579" t="str">
        <f t="shared" si="289"/>
        <v>=IF(SEV_training_input.xlsx!A486&lt;&gt;"",SEV_training_input.xlsx!A486,"")</v>
      </c>
      <c r="AQ579" t="str">
        <f t="shared" si="289"/>
        <v>=IF(ANHEDONIA_training_input.xlsx!A486&lt;&gt;"",ANHEDONIA_training_input.xlsx!A486,"")</v>
      </c>
      <c r="AR579" t="str">
        <f t="shared" si="289"/>
        <v>=IF(ANXIOUSNESS_training_input.xlsx!A486&lt;&gt;"",ANXIOUSNESS_training_input.xlsx!A486,"")</v>
      </c>
      <c r="AS579" t="str">
        <f t="shared" si="289"/>
        <v>=IF(ATTENTION_SEEKING_training_input.xlsx!A486&lt;&gt;"",ATTENTION_SEEKING_training_input.xlsx!A486,"")</v>
      </c>
      <c r="AT579" t="str">
        <f t="shared" si="289"/>
        <v>=IF(CALLOUSNESS_training_input.xlsx!A486&lt;&gt;"",CALLOUSNESS_training_input.xlsx!A486,"")</v>
      </c>
      <c r="AU579" t="str">
        <f t="shared" si="289"/>
        <v>=IF(DECEITFULNESS_training_input.xlsx!A486&lt;&gt;"",DECEITFULNESS_training_input.xlsx!A486,"")</v>
      </c>
      <c r="AV579" t="str">
        <f t="shared" si="289"/>
        <v>=IF(DEPRESSIVITY_training_input.xlsx!A486&lt;&gt;"",DEPRESSIVITY_training_input.xlsx!A486,"")</v>
      </c>
      <c r="AW579" t="str">
        <f t="shared" si="289"/>
        <v>=IF(DISTRACTIBILITY_training_input.xlsx!A486&lt;&gt;"",DISTRACTIBILITY_training_input.xlsx!A486,"")</v>
      </c>
      <c r="AX579" t="str">
        <f t="shared" si="289"/>
        <v>=IF(ECCENTRICITY_training_input.xlsx!A486&lt;&gt;"",ECCENTRICITY_training_input.xlsx!A486,"")</v>
      </c>
      <c r="AY579" t="str">
        <f t="shared" si="289"/>
        <v>=IF(EMOTIONAL_LABILITY_training_input.xlsx!A486&lt;&gt;"",EMOTIONAL_LABILITY_training_input.xlsx!A486,"")</v>
      </c>
      <c r="AZ579" t="str">
        <f t="shared" si="289"/>
        <v>=IF(GRANDIOSITY_training_input.xlsx!A486&lt;&gt;"",GRANDIOSITY_training_input.xlsx!A486,"")</v>
      </c>
      <c r="BA579" t="str">
        <f t="shared" si="289"/>
        <v>=IF(HOSTILITY_training_input.xlsx!A486&lt;&gt;"",HOSTILITY_training_input.xlsx!A486,"")</v>
      </c>
      <c r="BB579" t="str">
        <f t="shared" si="289"/>
        <v>=IF(IMPULSIVITY_training_input.xlsx!A486&lt;&gt;"",IMPULSIVITY_training_input.xlsx!A486,"")</v>
      </c>
      <c r="BC579" t="str">
        <f t="shared" si="289"/>
        <v>=IF(INTIMACY_AVOIDANCE_training_input.xlsx!A486&lt;&gt;"",INTIMACY_AVOIDANCE_training_input.xlsx!A486,"")</v>
      </c>
      <c r="BD579" t="str">
        <f t="shared" si="289"/>
        <v>=IF(IRRESPONSIBILITY_training_input.xlsx!A486&lt;&gt;"",IRRESPONSIBILITY_training_input.xlsx!A486,"")</v>
      </c>
      <c r="BE579" t="str">
        <f t="shared" si="289"/>
        <v>=IF(MANIPULATIVENESS_training_input.xlsx!A486&lt;&gt;"",MANIPULATIVENESS_training_input.xlsx!A486,"")</v>
      </c>
      <c r="BF579" t="str">
        <f t="shared" si="289"/>
        <v>=IF(PERCEPTUAL_DYSREGULATION_training_input.xlsx!A486&lt;&gt;"",PERCEPTUAL_DYSREGULATION_training_input.xlsx!A486,"")</v>
      </c>
      <c r="BG579" t="str">
        <f t="shared" si="289"/>
        <v>=IF(PERSEVERATION_training_input.xlsx!A486&lt;&gt;"",PERSEVERATION_training_input.xlsx!A486,"")</v>
      </c>
      <c r="BH579" t="str">
        <f t="shared" si="289"/>
        <v>=IF(RESTRICTED_AFFECTIVITY_training_input.xlsx!A486&lt;&gt;"",RESTRICTED_AFFECTIVITY_training_input.xlsx!A486,"")</v>
      </c>
      <c r="BI579" t="str">
        <f t="shared" si="289"/>
        <v>=IF(RIGID_PERFECTIONISM_training_input.xlsx!A486&lt;&gt;"",RIGID_PERFECTIONISM_training_input.xlsx!A486,"")</v>
      </c>
      <c r="BJ579" t="str">
        <f t="shared" si="289"/>
        <v>=IF(RISK_TAKING_training_input.xlsx!A486&lt;&gt;"",RISK_TAKING_training_input.xlsx!A486,"")</v>
      </c>
      <c r="BK579" t="str">
        <f t="shared" si="289"/>
        <v>=IF(SEPARATION_INSECURITY_training_input.xlsx!A486&lt;&gt;"",SEPARATION_INSECURITY_training_input.xlsx!A486,"")</v>
      </c>
      <c r="BL579" t="str">
        <f t="shared" si="289"/>
        <v>=IF(SUBMISSIVENESS_training_input.xlsx!A486&lt;&gt;"",SUBMISSIVENESS_training_input.xlsx!A486,"")</v>
      </c>
      <c r="BM579" t="str">
        <f t="shared" si="289"/>
        <v>=IF(SUSPICIOUSNESS_training_input.xlsx!A486&lt;&gt;"",SUSPICIOUSNESS_training_input.xlsx!A486,"")</v>
      </c>
      <c r="BN579" t="str">
        <f t="shared" si="289"/>
        <v>=IF(UNUSUAL_BELIEFS_training_input.xlsx!A486&lt;&gt;"",UNUSUAL_BELIEFS_training_input.xlsx!A486,"")</v>
      </c>
      <c r="BO579" t="str">
        <f t="shared" si="288"/>
        <v>=IF(WITHDRAWAL_training_input.xlsx!A486&lt;&gt;"",WITHDRAWAL_training_input.xlsx!A486,"")</v>
      </c>
      <c r="BP579" t="str">
        <f t="shared" si="288"/>
        <v>=IF(ACT_training_input.xlsx!A486&lt;&gt;"",ACT_training_input.xlsx!A486,"")</v>
      </c>
      <c r="BQ579" t="str">
        <f t="shared" si="288"/>
        <v>=IF(DSP_training_input.xlsx!A486&lt;&gt;"",DSP_training_input.xlsx!A486,"")</v>
      </c>
      <c r="BR579" t="str">
        <f t="shared" si="288"/>
        <v>=IF(PAG_training_input.xlsx!A486&lt;&gt;"",PAG_training_input.xlsx!A486,"")</v>
      </c>
      <c r="BS579" t="str">
        <f t="shared" si="288"/>
        <v>=IF(PRO_training_input.xlsx!A486&lt;&gt;"",PRO_training_input.xlsx!A486,"")</v>
      </c>
      <c r="BT579" t="str">
        <f t="shared" si="288"/>
        <v>=IF(SPL_training_input.xlsx!A486&lt;&gt;"",SPL_training_input.xlsx!A486,"")</v>
      </c>
      <c r="BU579" t="str">
        <f t="shared" si="288"/>
        <v>=IF(WDR_training_input.xlsx!A486&lt;&gt;"",WDR_training_input.xlsx!A486,"")</v>
      </c>
      <c r="BV579" t="str">
        <f t="shared" si="288"/>
        <v>=IF(CON_training_input.xlsx!A486&lt;&gt;"",CON_training_input.xlsx!A486,"")</v>
      </c>
      <c r="BW579" t="str">
        <f t="shared" si="288"/>
        <v>=IF(DSC_training_input.xlsx!A486&lt;&gt;"",DSC_training_input.xlsx!A486,"")</v>
      </c>
      <c r="BX579" t="str">
        <f t="shared" si="288"/>
        <v>=IF(FAN_training_input.xlsx!A486&lt;&gt;"",FAN_training_input.xlsx!A486,"")</v>
      </c>
      <c r="BY579" t="str">
        <f t="shared" si="288"/>
        <v>=IF(OMN_training_input.xlsx!A486&lt;&gt;"",OMN_training_input.xlsx!A486,"")</v>
      </c>
      <c r="BZ579" t="str">
        <f t="shared" si="288"/>
        <v>=IF(REP_training_input.xlsx!A486&lt;&gt;"",REP_training_input.xlsx!A486,"")</v>
      </c>
      <c r="CA579" t="str">
        <f t="shared" si="288"/>
        <v>=IF(SOM_training_input.xlsx!A486&lt;&gt;"",SOM_training_input.xlsx!A486,"")</v>
      </c>
      <c r="CB579" t="str">
        <f t="shared" si="288"/>
        <v>=IF(SUB_training_input.xlsx!A486&lt;&gt;"",SUB_training_input.xlsx!A486,"")</v>
      </c>
      <c r="CC579" t="str">
        <f t="shared" si="288"/>
        <v>=IF(UND_training_input.xlsx!A486&lt;&gt;"",UND_training_input.xlsx!A486,"")</v>
      </c>
      <c r="CD579" t="str">
        <f t="shared" si="288"/>
        <v>=IF(ALT_training_input.xlsx!A486&lt;&gt;"",ALT_training_input.xlsx!A486,"")</v>
      </c>
      <c r="CE579" t="str">
        <f t="shared" si="288"/>
        <v>=IF(HUM_training_input.xlsx!A486&lt;&gt;"",HUM_training_input.xlsx!A486,"")</v>
      </c>
      <c r="CF579" t="str">
        <f t="shared" si="288"/>
        <v>=IF(IDL_training_input.xlsx!A486&lt;&gt;"",IDL_training_input.xlsx!A486,"")</v>
      </c>
      <c r="CG579" t="str">
        <f t="shared" si="288"/>
        <v>=IF(RFM_training_input.xlsx!A486&lt;&gt;"",RFM_training_input.xlsx!A486,"")</v>
      </c>
      <c r="CH579" t="str">
        <f t="shared" si="288"/>
        <v>=IF(DN_training_input.xlsx!A486&lt;&gt;"",DN_training_input.xlsx!A486,"")</v>
      </c>
      <c r="CI579" t="str">
        <f t="shared" si="288"/>
        <v>=IF(INT_training_input.xlsx!A486&lt;&gt;"",INT_training_input.xlsx!A486,"")</v>
      </c>
      <c r="CJ579" t="str">
        <f t="shared" si="288"/>
        <v>=IF(SUP_training_input.xlsx!A486&lt;&gt;"",SUP_training_input.xlsx!A486,"")</v>
      </c>
      <c r="CK579" t="str">
        <f t="shared" si="288"/>
        <v>=IF(ANT_training_input.xlsx!A486&lt;&gt;"",ANT_training_input.xlsx!A486,"")</v>
      </c>
      <c r="CL579" t="str">
        <f t="shared" si="288"/>
        <v>=IF(ISO_training_input.xlsx!A486&lt;&gt;"",ISO_training_input.xlsx!A486,"")</v>
      </c>
    </row>
    <row r="580" spans="1:90">
      <c r="A580">
        <v>487</v>
      </c>
      <c r="B580" t="str">
        <f t="shared" si="271"/>
        <v>=IF(SUICIDE_training_input.xlsx!A487&lt;&gt;"",SUICIDE_training_input.xlsx!A487,"")</v>
      </c>
      <c r="C580" t="str">
        <f t="shared" si="289"/>
        <v>=IF(IQ_training_input.xlsx!A487&lt;&gt;"",IQ_training_input.xlsx!A487,"")</v>
      </c>
      <c r="D580" t="str">
        <f t="shared" si="289"/>
        <v>=IF(AMBIG_training_input.xlsx!A487&lt;&gt;"",AMBIG_training_input.xlsx!A487,"")</v>
      </c>
      <c r="E580" t="str">
        <f t="shared" si="289"/>
        <v>=IF(EGODYST_training_input.xlsx!A487&lt;&gt;"",EGODYST_training_input.xlsx!A487,"")</v>
      </c>
      <c r="F580" t="str">
        <f t="shared" si="289"/>
        <v>=IF(AUTISM_training_input.xlsx!A487&lt;&gt;"",AUTISM_training_input.xlsx!A487,"")</v>
      </c>
      <c r="G580" t="str">
        <f t="shared" si="289"/>
        <v>=IF(IDENTITY_training_input.xlsx!A487&lt;&gt;"",IDENTITY_training_input.xlsx!A487,"")</v>
      </c>
      <c r="H580" t="str">
        <f t="shared" si="289"/>
        <v>=IF(SELFDIR_training_input.xlsx!A487&lt;&gt;"",SELFDIR_training_input.xlsx!A487,"")</v>
      </c>
      <c r="I580" t="str">
        <f t="shared" si="289"/>
        <v>=IF(EMPATHY_training_input.xlsx!A487&lt;&gt;"",EMPATHY_training_input.xlsx!A487,"")</v>
      </c>
      <c r="J580" t="str">
        <f t="shared" si="289"/>
        <v>=IF(INTIMACY_training_input.xlsx!A487&lt;&gt;"",INTIMACY_training_input.xlsx!A487,"")</v>
      </c>
      <c r="K580" t="str">
        <f t="shared" si="289"/>
        <v>=IF(ACUTE_training_input.xlsx!A487&lt;&gt;"",ACUTE_training_input.xlsx!A487,"")</v>
      </c>
      <c r="L580" t="str">
        <f t="shared" si="289"/>
        <v>=IF(CHRONIC_training_input.xlsx!A487&lt;&gt;"",CHRONIC_training_input.xlsx!A487,"")</v>
      </c>
      <c r="M580" t="str">
        <f t="shared" si="289"/>
        <v>=IF(TRAUMA_PAST_training_input.xlsx!A487&lt;&gt;"",TRAUMA_PAST_training_input.xlsx!A487,"")</v>
      </c>
      <c r="N580" t="str">
        <f t="shared" si="289"/>
        <v>=IF(TRAUMA_PRESENT_training_input.xlsx!A487&lt;&gt;"",TRAUMA_PRESENT_training_input.xlsx!A487,"")</v>
      </c>
      <c r="O580" t="str">
        <f t="shared" si="289"/>
        <v>=IF(HOPE_training_input.xlsx!A487&lt;&gt;"",HOPE_training_input.xlsx!A487,"")</v>
      </c>
      <c r="P580" t="str">
        <f t="shared" si="289"/>
        <v>=IF(SELFAFFICACY_training_input.xlsx!A487&lt;&gt;"",SELFAFFICACY_training_input.xlsx!A487,"")</v>
      </c>
      <c r="Q580" t="str">
        <f t="shared" si="289"/>
        <v>=IF(SELFESTEEM_training_input.xlsx!A487&lt;&gt;"",SELFESTEEM_training_input.xlsx!A487,"")</v>
      </c>
      <c r="R580" t="str">
        <f t="shared" si="289"/>
        <v>=IF(WELLBEING_training_input.xlsx!A487&lt;&gt;"",WELLBEING_training_input.xlsx!A487,"")</v>
      </c>
      <c r="S580" t="str">
        <f t="shared" si="289"/>
        <v>=IF(HYPER_training_input.xlsx!A487&lt;&gt;"",HYPER_training_input.xlsx!A487,"")</v>
      </c>
      <c r="T580" t="str">
        <f t="shared" si="289"/>
        <v>=IF(AGGR_training_input.xlsx!A487&lt;&gt;"",AGGR_training_input.xlsx!A487,"")</v>
      </c>
      <c r="U580" t="str">
        <f t="shared" si="289"/>
        <v>=IF(COND_PR_training_input.xlsx!A487&lt;&gt;"",COND_PR_training_input.xlsx!A487,"")</v>
      </c>
      <c r="V580" t="str">
        <f t="shared" si="289"/>
        <v>=IF(ANXIE_training_input.xlsx!A487&lt;&gt;"",ANXIE_training_input.xlsx!A487,"")</v>
      </c>
      <c r="W580" t="str">
        <f t="shared" si="289"/>
        <v>=IF(DEPR_training_input.xlsx!A487&lt;&gt;"",DEPR_training_input.xlsx!A487,"")</v>
      </c>
      <c r="X580" t="str">
        <f t="shared" si="289"/>
        <v>=IF(SOMAT_training_input.xlsx!A487&lt;&gt;"",SOMAT_training_input.xlsx!A487,"")</v>
      </c>
      <c r="Y580" t="str">
        <f t="shared" si="289"/>
        <v>=IF(ATYPI_training_input.xlsx!A487&lt;&gt;"",ATYPI_training_input.xlsx!A487,"")</v>
      </c>
      <c r="Z580" t="str">
        <f t="shared" si="289"/>
        <v>=IF(WITHD_training_input.xlsx!A487&lt;&gt;"",WITHD_training_input.xlsx!A487,"")</v>
      </c>
      <c r="AA580" t="str">
        <f t="shared" si="289"/>
        <v>=IF(ATTE_PR_training_input.xlsx!A487&lt;&gt;"",ATTE_PR_training_input.xlsx!A487,"")</v>
      </c>
      <c r="AB580" t="str">
        <f t="shared" si="289"/>
        <v>=IF(ANG_CONT_training_input.xlsx!A487&lt;&gt;"",ANG_CONT_training_input.xlsx!A487,"")</v>
      </c>
      <c r="AC580" t="str">
        <f t="shared" si="289"/>
        <v>=IF(DEV_SOC_DIS_training_input.xlsx!A487&lt;&gt;"",DEV_SOC_DIS_training_input.xlsx!A487,"")</v>
      </c>
      <c r="AD580" t="str">
        <f t="shared" si="289"/>
        <v>=IF(BULLY_training_input.xlsx!A487&lt;&gt;"",BULLY_training_input.xlsx!A487,"")</v>
      </c>
      <c r="AE580" t="str">
        <f t="shared" si="289"/>
        <v>=IF(EMOT_SELF_C_training_input.xlsx!A487&lt;&gt;"",EMOT_SELF_C_training_input.xlsx!A487,"")</v>
      </c>
      <c r="AF580" t="str">
        <f t="shared" si="289"/>
        <v>=IF(EXE_FUN_training_input.xlsx!A487&lt;&gt;"",EXE_FUN_training_input.xlsx!A487,"")</v>
      </c>
      <c r="AG580" t="str">
        <f t="shared" si="289"/>
        <v>=IF(MANIA_training_input.xlsx!A487&lt;&gt;"",MANIA_training_input.xlsx!A487,"")</v>
      </c>
      <c r="AH580" t="str">
        <f t="shared" si="289"/>
        <v>=IF(NEG_EMOT_training_input.xlsx!A487&lt;&gt;"",NEG_EMOT_training_input.xlsx!A487,"")</v>
      </c>
      <c r="AI580" t="str">
        <f t="shared" si="289"/>
        <v>=IF(ADAPT_training_input.xlsx!A487&lt;&gt;"",ADAPT_training_input.xlsx!A487,"")</v>
      </c>
      <c r="AJ580" t="str">
        <f t="shared" si="289"/>
        <v>=IF(SOC_SK_training_input.xlsx!A487&lt;&gt;"",SOC_SK_training_input.xlsx!A487,"")</v>
      </c>
      <c r="AK580" t="str">
        <f t="shared" si="289"/>
        <v>=IF(LEAD_training_input.xlsx!A487&lt;&gt;"",LEAD_training_input.xlsx!A487,"")</v>
      </c>
      <c r="AL580" t="str">
        <f t="shared" si="289"/>
        <v>=IF(ACT_DAIL_training_input.xlsx!A487&lt;&gt;"",ACT_DAIL_training_input.xlsx!A487,"")</v>
      </c>
      <c r="AM580" t="str">
        <f t="shared" si="289"/>
        <v>=IF(FUN_COM_training_input.xlsx!A487&lt;&gt;"",FUN_COM_training_input.xlsx!A487,"")</v>
      </c>
      <c r="AN580" t="str">
        <f t="shared" si="289"/>
        <v>=IF(RESILI_training_input.xlsx!A487&lt;&gt;"",RESILI_training_input.xlsx!A487,"")</v>
      </c>
      <c r="AO580" t="str">
        <f t="shared" si="289"/>
        <v>=IF(SEL_training_input.xlsx!A487&lt;&gt;"",SEL_training_input.xlsx!A487,"")</v>
      </c>
      <c r="AP580" t="str">
        <f t="shared" si="289"/>
        <v>=IF(SEV_training_input.xlsx!A487&lt;&gt;"",SEV_training_input.xlsx!A487,"")</v>
      </c>
      <c r="AQ580" t="str">
        <f t="shared" si="289"/>
        <v>=IF(ANHEDONIA_training_input.xlsx!A487&lt;&gt;"",ANHEDONIA_training_input.xlsx!A487,"")</v>
      </c>
      <c r="AR580" t="str">
        <f t="shared" si="289"/>
        <v>=IF(ANXIOUSNESS_training_input.xlsx!A487&lt;&gt;"",ANXIOUSNESS_training_input.xlsx!A487,"")</v>
      </c>
      <c r="AS580" t="str">
        <f t="shared" si="289"/>
        <v>=IF(ATTENTION_SEEKING_training_input.xlsx!A487&lt;&gt;"",ATTENTION_SEEKING_training_input.xlsx!A487,"")</v>
      </c>
      <c r="AT580" t="str">
        <f t="shared" si="289"/>
        <v>=IF(CALLOUSNESS_training_input.xlsx!A487&lt;&gt;"",CALLOUSNESS_training_input.xlsx!A487,"")</v>
      </c>
      <c r="AU580" t="str">
        <f t="shared" si="289"/>
        <v>=IF(DECEITFULNESS_training_input.xlsx!A487&lt;&gt;"",DECEITFULNESS_training_input.xlsx!A487,"")</v>
      </c>
      <c r="AV580" t="str">
        <f t="shared" si="289"/>
        <v>=IF(DEPRESSIVITY_training_input.xlsx!A487&lt;&gt;"",DEPRESSIVITY_training_input.xlsx!A487,"")</v>
      </c>
      <c r="AW580" t="str">
        <f t="shared" si="289"/>
        <v>=IF(DISTRACTIBILITY_training_input.xlsx!A487&lt;&gt;"",DISTRACTIBILITY_training_input.xlsx!A487,"")</v>
      </c>
      <c r="AX580" t="str">
        <f t="shared" si="289"/>
        <v>=IF(ECCENTRICITY_training_input.xlsx!A487&lt;&gt;"",ECCENTRICITY_training_input.xlsx!A487,"")</v>
      </c>
      <c r="AY580" t="str">
        <f t="shared" si="289"/>
        <v>=IF(EMOTIONAL_LABILITY_training_input.xlsx!A487&lt;&gt;"",EMOTIONAL_LABILITY_training_input.xlsx!A487,"")</v>
      </c>
      <c r="AZ580" t="str">
        <f t="shared" si="289"/>
        <v>=IF(GRANDIOSITY_training_input.xlsx!A487&lt;&gt;"",GRANDIOSITY_training_input.xlsx!A487,"")</v>
      </c>
      <c r="BA580" t="str">
        <f t="shared" si="289"/>
        <v>=IF(HOSTILITY_training_input.xlsx!A487&lt;&gt;"",HOSTILITY_training_input.xlsx!A487,"")</v>
      </c>
      <c r="BB580" t="str">
        <f t="shared" si="289"/>
        <v>=IF(IMPULSIVITY_training_input.xlsx!A487&lt;&gt;"",IMPULSIVITY_training_input.xlsx!A487,"")</v>
      </c>
      <c r="BC580" t="str">
        <f t="shared" si="289"/>
        <v>=IF(INTIMACY_AVOIDANCE_training_input.xlsx!A487&lt;&gt;"",INTIMACY_AVOIDANCE_training_input.xlsx!A487,"")</v>
      </c>
      <c r="BD580" t="str">
        <f t="shared" si="289"/>
        <v>=IF(IRRESPONSIBILITY_training_input.xlsx!A487&lt;&gt;"",IRRESPONSIBILITY_training_input.xlsx!A487,"")</v>
      </c>
      <c r="BE580" t="str">
        <f t="shared" si="289"/>
        <v>=IF(MANIPULATIVENESS_training_input.xlsx!A487&lt;&gt;"",MANIPULATIVENESS_training_input.xlsx!A487,"")</v>
      </c>
      <c r="BF580" t="str">
        <f t="shared" si="289"/>
        <v>=IF(PERCEPTUAL_DYSREGULATION_training_input.xlsx!A487&lt;&gt;"",PERCEPTUAL_DYSREGULATION_training_input.xlsx!A487,"")</v>
      </c>
      <c r="BG580" t="str">
        <f t="shared" si="289"/>
        <v>=IF(PERSEVERATION_training_input.xlsx!A487&lt;&gt;"",PERSEVERATION_training_input.xlsx!A487,"")</v>
      </c>
      <c r="BH580" t="str">
        <f t="shared" si="289"/>
        <v>=IF(RESTRICTED_AFFECTIVITY_training_input.xlsx!A487&lt;&gt;"",RESTRICTED_AFFECTIVITY_training_input.xlsx!A487,"")</v>
      </c>
      <c r="BI580" t="str">
        <f t="shared" si="289"/>
        <v>=IF(RIGID_PERFECTIONISM_training_input.xlsx!A487&lt;&gt;"",RIGID_PERFECTIONISM_training_input.xlsx!A487,"")</v>
      </c>
      <c r="BJ580" t="str">
        <f t="shared" si="289"/>
        <v>=IF(RISK_TAKING_training_input.xlsx!A487&lt;&gt;"",RISK_TAKING_training_input.xlsx!A487,"")</v>
      </c>
      <c r="BK580" t="str">
        <f t="shared" si="289"/>
        <v>=IF(SEPARATION_INSECURITY_training_input.xlsx!A487&lt;&gt;"",SEPARATION_INSECURITY_training_input.xlsx!A487,"")</v>
      </c>
      <c r="BL580" t="str">
        <f t="shared" si="289"/>
        <v>=IF(SUBMISSIVENESS_training_input.xlsx!A487&lt;&gt;"",SUBMISSIVENESS_training_input.xlsx!A487,"")</v>
      </c>
      <c r="BM580" t="str">
        <f t="shared" si="289"/>
        <v>=IF(SUSPICIOUSNESS_training_input.xlsx!A487&lt;&gt;"",SUSPICIOUSNESS_training_input.xlsx!A487,"")</v>
      </c>
      <c r="BN580" t="str">
        <f t="shared" ref="BN580:CL583" si="290">CONCATENATE($A$11,BN$1,$A$12,$A580,$A$13,BN$1,$A$14,$A580,$A$15)</f>
        <v>=IF(UNUSUAL_BELIEFS_training_input.xlsx!A487&lt;&gt;"",UNUSUAL_BELIEFS_training_input.xlsx!A487,"")</v>
      </c>
      <c r="BO580" t="str">
        <f t="shared" si="290"/>
        <v>=IF(WITHDRAWAL_training_input.xlsx!A487&lt;&gt;"",WITHDRAWAL_training_input.xlsx!A487,"")</v>
      </c>
      <c r="BP580" t="str">
        <f t="shared" si="290"/>
        <v>=IF(ACT_training_input.xlsx!A487&lt;&gt;"",ACT_training_input.xlsx!A487,"")</v>
      </c>
      <c r="BQ580" t="str">
        <f t="shared" si="290"/>
        <v>=IF(DSP_training_input.xlsx!A487&lt;&gt;"",DSP_training_input.xlsx!A487,"")</v>
      </c>
      <c r="BR580" t="str">
        <f t="shared" si="290"/>
        <v>=IF(PAG_training_input.xlsx!A487&lt;&gt;"",PAG_training_input.xlsx!A487,"")</v>
      </c>
      <c r="BS580" t="str">
        <f t="shared" si="290"/>
        <v>=IF(PRO_training_input.xlsx!A487&lt;&gt;"",PRO_training_input.xlsx!A487,"")</v>
      </c>
      <c r="BT580" t="str">
        <f t="shared" si="290"/>
        <v>=IF(SPL_training_input.xlsx!A487&lt;&gt;"",SPL_training_input.xlsx!A487,"")</v>
      </c>
      <c r="BU580" t="str">
        <f t="shared" si="290"/>
        <v>=IF(WDR_training_input.xlsx!A487&lt;&gt;"",WDR_training_input.xlsx!A487,"")</v>
      </c>
      <c r="BV580" t="str">
        <f t="shared" si="290"/>
        <v>=IF(CON_training_input.xlsx!A487&lt;&gt;"",CON_training_input.xlsx!A487,"")</v>
      </c>
      <c r="BW580" t="str">
        <f t="shared" si="290"/>
        <v>=IF(DSC_training_input.xlsx!A487&lt;&gt;"",DSC_training_input.xlsx!A487,"")</v>
      </c>
      <c r="BX580" t="str">
        <f t="shared" si="290"/>
        <v>=IF(FAN_training_input.xlsx!A487&lt;&gt;"",FAN_training_input.xlsx!A487,"")</v>
      </c>
      <c r="BY580" t="str">
        <f t="shared" si="290"/>
        <v>=IF(OMN_training_input.xlsx!A487&lt;&gt;"",OMN_training_input.xlsx!A487,"")</v>
      </c>
      <c r="BZ580" t="str">
        <f t="shared" si="290"/>
        <v>=IF(REP_training_input.xlsx!A487&lt;&gt;"",REP_training_input.xlsx!A487,"")</v>
      </c>
      <c r="CA580" t="str">
        <f t="shared" si="290"/>
        <v>=IF(SOM_training_input.xlsx!A487&lt;&gt;"",SOM_training_input.xlsx!A487,"")</v>
      </c>
      <c r="CB580" t="str">
        <f t="shared" si="290"/>
        <v>=IF(SUB_training_input.xlsx!A487&lt;&gt;"",SUB_training_input.xlsx!A487,"")</v>
      </c>
      <c r="CC580" t="str">
        <f t="shared" si="290"/>
        <v>=IF(UND_training_input.xlsx!A487&lt;&gt;"",UND_training_input.xlsx!A487,"")</v>
      </c>
      <c r="CD580" t="str">
        <f t="shared" si="290"/>
        <v>=IF(ALT_training_input.xlsx!A487&lt;&gt;"",ALT_training_input.xlsx!A487,"")</v>
      </c>
      <c r="CE580" t="str">
        <f t="shared" si="290"/>
        <v>=IF(HUM_training_input.xlsx!A487&lt;&gt;"",HUM_training_input.xlsx!A487,"")</v>
      </c>
      <c r="CF580" t="str">
        <f t="shared" si="290"/>
        <v>=IF(IDL_training_input.xlsx!A487&lt;&gt;"",IDL_training_input.xlsx!A487,"")</v>
      </c>
      <c r="CG580" t="str">
        <f t="shared" si="290"/>
        <v>=IF(RFM_training_input.xlsx!A487&lt;&gt;"",RFM_training_input.xlsx!A487,"")</v>
      </c>
      <c r="CH580" t="str">
        <f t="shared" si="290"/>
        <v>=IF(DN_training_input.xlsx!A487&lt;&gt;"",DN_training_input.xlsx!A487,"")</v>
      </c>
      <c r="CI580" t="str">
        <f t="shared" si="290"/>
        <v>=IF(INT_training_input.xlsx!A487&lt;&gt;"",INT_training_input.xlsx!A487,"")</v>
      </c>
      <c r="CJ580" t="str">
        <f t="shared" si="290"/>
        <v>=IF(SUP_training_input.xlsx!A487&lt;&gt;"",SUP_training_input.xlsx!A487,"")</v>
      </c>
      <c r="CK580" t="str">
        <f t="shared" si="290"/>
        <v>=IF(ANT_training_input.xlsx!A487&lt;&gt;"",ANT_training_input.xlsx!A487,"")</v>
      </c>
      <c r="CL580" t="str">
        <f t="shared" si="290"/>
        <v>=IF(ISO_training_input.xlsx!A487&lt;&gt;"",ISO_training_input.xlsx!A487,"")</v>
      </c>
    </row>
    <row r="581" spans="1:90">
      <c r="A581">
        <v>488</v>
      </c>
      <c r="B581" t="str">
        <f t="shared" si="271"/>
        <v>=IF(SUICIDE_training_input.xlsx!A488&lt;&gt;"",SUICIDE_training_input.xlsx!A488,"")</v>
      </c>
      <c r="C581" t="str">
        <f t="shared" ref="C581:BN584" si="291">CONCATENATE($A$11,C$1,$A$12,$A581,$A$13,C$1,$A$14,$A581,$A$15)</f>
        <v>=IF(IQ_training_input.xlsx!A488&lt;&gt;"",IQ_training_input.xlsx!A488,"")</v>
      </c>
      <c r="D581" t="str">
        <f t="shared" si="291"/>
        <v>=IF(AMBIG_training_input.xlsx!A488&lt;&gt;"",AMBIG_training_input.xlsx!A488,"")</v>
      </c>
      <c r="E581" t="str">
        <f t="shared" si="291"/>
        <v>=IF(EGODYST_training_input.xlsx!A488&lt;&gt;"",EGODYST_training_input.xlsx!A488,"")</v>
      </c>
      <c r="F581" t="str">
        <f t="shared" si="291"/>
        <v>=IF(AUTISM_training_input.xlsx!A488&lt;&gt;"",AUTISM_training_input.xlsx!A488,"")</v>
      </c>
      <c r="G581" t="str">
        <f t="shared" si="291"/>
        <v>=IF(IDENTITY_training_input.xlsx!A488&lt;&gt;"",IDENTITY_training_input.xlsx!A488,"")</v>
      </c>
      <c r="H581" t="str">
        <f t="shared" si="291"/>
        <v>=IF(SELFDIR_training_input.xlsx!A488&lt;&gt;"",SELFDIR_training_input.xlsx!A488,"")</v>
      </c>
      <c r="I581" t="str">
        <f t="shared" si="291"/>
        <v>=IF(EMPATHY_training_input.xlsx!A488&lt;&gt;"",EMPATHY_training_input.xlsx!A488,"")</v>
      </c>
      <c r="J581" t="str">
        <f t="shared" si="291"/>
        <v>=IF(INTIMACY_training_input.xlsx!A488&lt;&gt;"",INTIMACY_training_input.xlsx!A488,"")</v>
      </c>
      <c r="K581" t="str">
        <f t="shared" si="291"/>
        <v>=IF(ACUTE_training_input.xlsx!A488&lt;&gt;"",ACUTE_training_input.xlsx!A488,"")</v>
      </c>
      <c r="L581" t="str">
        <f t="shared" si="291"/>
        <v>=IF(CHRONIC_training_input.xlsx!A488&lt;&gt;"",CHRONIC_training_input.xlsx!A488,"")</v>
      </c>
      <c r="M581" t="str">
        <f t="shared" si="291"/>
        <v>=IF(TRAUMA_PAST_training_input.xlsx!A488&lt;&gt;"",TRAUMA_PAST_training_input.xlsx!A488,"")</v>
      </c>
      <c r="N581" t="str">
        <f t="shared" si="291"/>
        <v>=IF(TRAUMA_PRESENT_training_input.xlsx!A488&lt;&gt;"",TRAUMA_PRESENT_training_input.xlsx!A488,"")</v>
      </c>
      <c r="O581" t="str">
        <f t="shared" si="291"/>
        <v>=IF(HOPE_training_input.xlsx!A488&lt;&gt;"",HOPE_training_input.xlsx!A488,"")</v>
      </c>
      <c r="P581" t="str">
        <f t="shared" si="291"/>
        <v>=IF(SELFAFFICACY_training_input.xlsx!A488&lt;&gt;"",SELFAFFICACY_training_input.xlsx!A488,"")</v>
      </c>
      <c r="Q581" t="str">
        <f t="shared" si="291"/>
        <v>=IF(SELFESTEEM_training_input.xlsx!A488&lt;&gt;"",SELFESTEEM_training_input.xlsx!A488,"")</v>
      </c>
      <c r="R581" t="str">
        <f t="shared" si="291"/>
        <v>=IF(WELLBEING_training_input.xlsx!A488&lt;&gt;"",WELLBEING_training_input.xlsx!A488,"")</v>
      </c>
      <c r="S581" t="str">
        <f t="shared" si="291"/>
        <v>=IF(HYPER_training_input.xlsx!A488&lt;&gt;"",HYPER_training_input.xlsx!A488,"")</v>
      </c>
      <c r="T581" t="str">
        <f t="shared" si="291"/>
        <v>=IF(AGGR_training_input.xlsx!A488&lt;&gt;"",AGGR_training_input.xlsx!A488,"")</v>
      </c>
      <c r="U581" t="str">
        <f t="shared" si="291"/>
        <v>=IF(COND_PR_training_input.xlsx!A488&lt;&gt;"",COND_PR_training_input.xlsx!A488,"")</v>
      </c>
      <c r="V581" t="str">
        <f t="shared" si="291"/>
        <v>=IF(ANXIE_training_input.xlsx!A488&lt;&gt;"",ANXIE_training_input.xlsx!A488,"")</v>
      </c>
      <c r="W581" t="str">
        <f t="shared" si="291"/>
        <v>=IF(DEPR_training_input.xlsx!A488&lt;&gt;"",DEPR_training_input.xlsx!A488,"")</v>
      </c>
      <c r="X581" t="str">
        <f t="shared" si="291"/>
        <v>=IF(SOMAT_training_input.xlsx!A488&lt;&gt;"",SOMAT_training_input.xlsx!A488,"")</v>
      </c>
      <c r="Y581" t="str">
        <f t="shared" si="291"/>
        <v>=IF(ATYPI_training_input.xlsx!A488&lt;&gt;"",ATYPI_training_input.xlsx!A488,"")</v>
      </c>
      <c r="Z581" t="str">
        <f t="shared" si="291"/>
        <v>=IF(WITHD_training_input.xlsx!A488&lt;&gt;"",WITHD_training_input.xlsx!A488,"")</v>
      </c>
      <c r="AA581" t="str">
        <f t="shared" si="291"/>
        <v>=IF(ATTE_PR_training_input.xlsx!A488&lt;&gt;"",ATTE_PR_training_input.xlsx!A488,"")</v>
      </c>
      <c r="AB581" t="str">
        <f t="shared" si="291"/>
        <v>=IF(ANG_CONT_training_input.xlsx!A488&lt;&gt;"",ANG_CONT_training_input.xlsx!A488,"")</v>
      </c>
      <c r="AC581" t="str">
        <f t="shared" si="291"/>
        <v>=IF(DEV_SOC_DIS_training_input.xlsx!A488&lt;&gt;"",DEV_SOC_DIS_training_input.xlsx!A488,"")</v>
      </c>
      <c r="AD581" t="str">
        <f t="shared" si="291"/>
        <v>=IF(BULLY_training_input.xlsx!A488&lt;&gt;"",BULLY_training_input.xlsx!A488,"")</v>
      </c>
      <c r="AE581" t="str">
        <f t="shared" si="291"/>
        <v>=IF(EMOT_SELF_C_training_input.xlsx!A488&lt;&gt;"",EMOT_SELF_C_training_input.xlsx!A488,"")</v>
      </c>
      <c r="AF581" t="str">
        <f t="shared" si="291"/>
        <v>=IF(EXE_FUN_training_input.xlsx!A488&lt;&gt;"",EXE_FUN_training_input.xlsx!A488,"")</v>
      </c>
      <c r="AG581" t="str">
        <f t="shared" si="291"/>
        <v>=IF(MANIA_training_input.xlsx!A488&lt;&gt;"",MANIA_training_input.xlsx!A488,"")</v>
      </c>
      <c r="AH581" t="str">
        <f t="shared" si="291"/>
        <v>=IF(NEG_EMOT_training_input.xlsx!A488&lt;&gt;"",NEG_EMOT_training_input.xlsx!A488,"")</v>
      </c>
      <c r="AI581" t="str">
        <f t="shared" si="291"/>
        <v>=IF(ADAPT_training_input.xlsx!A488&lt;&gt;"",ADAPT_training_input.xlsx!A488,"")</v>
      </c>
      <c r="AJ581" t="str">
        <f t="shared" si="291"/>
        <v>=IF(SOC_SK_training_input.xlsx!A488&lt;&gt;"",SOC_SK_training_input.xlsx!A488,"")</v>
      </c>
      <c r="AK581" t="str">
        <f t="shared" si="291"/>
        <v>=IF(LEAD_training_input.xlsx!A488&lt;&gt;"",LEAD_training_input.xlsx!A488,"")</v>
      </c>
      <c r="AL581" t="str">
        <f t="shared" si="291"/>
        <v>=IF(ACT_DAIL_training_input.xlsx!A488&lt;&gt;"",ACT_DAIL_training_input.xlsx!A488,"")</v>
      </c>
      <c r="AM581" t="str">
        <f t="shared" si="291"/>
        <v>=IF(FUN_COM_training_input.xlsx!A488&lt;&gt;"",FUN_COM_training_input.xlsx!A488,"")</v>
      </c>
      <c r="AN581" t="str">
        <f t="shared" si="291"/>
        <v>=IF(RESILI_training_input.xlsx!A488&lt;&gt;"",RESILI_training_input.xlsx!A488,"")</v>
      </c>
      <c r="AO581" t="str">
        <f t="shared" si="291"/>
        <v>=IF(SEL_training_input.xlsx!A488&lt;&gt;"",SEL_training_input.xlsx!A488,"")</v>
      </c>
      <c r="AP581" t="str">
        <f t="shared" si="291"/>
        <v>=IF(SEV_training_input.xlsx!A488&lt;&gt;"",SEV_training_input.xlsx!A488,"")</v>
      </c>
      <c r="AQ581" t="str">
        <f t="shared" si="291"/>
        <v>=IF(ANHEDONIA_training_input.xlsx!A488&lt;&gt;"",ANHEDONIA_training_input.xlsx!A488,"")</v>
      </c>
      <c r="AR581" t="str">
        <f t="shared" si="291"/>
        <v>=IF(ANXIOUSNESS_training_input.xlsx!A488&lt;&gt;"",ANXIOUSNESS_training_input.xlsx!A488,"")</v>
      </c>
      <c r="AS581" t="str">
        <f t="shared" si="291"/>
        <v>=IF(ATTENTION_SEEKING_training_input.xlsx!A488&lt;&gt;"",ATTENTION_SEEKING_training_input.xlsx!A488,"")</v>
      </c>
      <c r="AT581" t="str">
        <f t="shared" si="291"/>
        <v>=IF(CALLOUSNESS_training_input.xlsx!A488&lt;&gt;"",CALLOUSNESS_training_input.xlsx!A488,"")</v>
      </c>
      <c r="AU581" t="str">
        <f t="shared" si="291"/>
        <v>=IF(DECEITFULNESS_training_input.xlsx!A488&lt;&gt;"",DECEITFULNESS_training_input.xlsx!A488,"")</v>
      </c>
      <c r="AV581" t="str">
        <f t="shared" si="291"/>
        <v>=IF(DEPRESSIVITY_training_input.xlsx!A488&lt;&gt;"",DEPRESSIVITY_training_input.xlsx!A488,"")</v>
      </c>
      <c r="AW581" t="str">
        <f t="shared" si="291"/>
        <v>=IF(DISTRACTIBILITY_training_input.xlsx!A488&lt;&gt;"",DISTRACTIBILITY_training_input.xlsx!A488,"")</v>
      </c>
      <c r="AX581" t="str">
        <f t="shared" si="291"/>
        <v>=IF(ECCENTRICITY_training_input.xlsx!A488&lt;&gt;"",ECCENTRICITY_training_input.xlsx!A488,"")</v>
      </c>
      <c r="AY581" t="str">
        <f t="shared" si="291"/>
        <v>=IF(EMOTIONAL_LABILITY_training_input.xlsx!A488&lt;&gt;"",EMOTIONAL_LABILITY_training_input.xlsx!A488,"")</v>
      </c>
      <c r="AZ581" t="str">
        <f t="shared" si="291"/>
        <v>=IF(GRANDIOSITY_training_input.xlsx!A488&lt;&gt;"",GRANDIOSITY_training_input.xlsx!A488,"")</v>
      </c>
      <c r="BA581" t="str">
        <f t="shared" si="291"/>
        <v>=IF(HOSTILITY_training_input.xlsx!A488&lt;&gt;"",HOSTILITY_training_input.xlsx!A488,"")</v>
      </c>
      <c r="BB581" t="str">
        <f t="shared" si="291"/>
        <v>=IF(IMPULSIVITY_training_input.xlsx!A488&lt;&gt;"",IMPULSIVITY_training_input.xlsx!A488,"")</v>
      </c>
      <c r="BC581" t="str">
        <f t="shared" si="291"/>
        <v>=IF(INTIMACY_AVOIDANCE_training_input.xlsx!A488&lt;&gt;"",INTIMACY_AVOIDANCE_training_input.xlsx!A488,"")</v>
      </c>
      <c r="BD581" t="str">
        <f t="shared" si="291"/>
        <v>=IF(IRRESPONSIBILITY_training_input.xlsx!A488&lt;&gt;"",IRRESPONSIBILITY_training_input.xlsx!A488,"")</v>
      </c>
      <c r="BE581" t="str">
        <f t="shared" si="291"/>
        <v>=IF(MANIPULATIVENESS_training_input.xlsx!A488&lt;&gt;"",MANIPULATIVENESS_training_input.xlsx!A488,"")</v>
      </c>
      <c r="BF581" t="str">
        <f t="shared" si="291"/>
        <v>=IF(PERCEPTUAL_DYSREGULATION_training_input.xlsx!A488&lt;&gt;"",PERCEPTUAL_DYSREGULATION_training_input.xlsx!A488,"")</v>
      </c>
      <c r="BG581" t="str">
        <f t="shared" si="291"/>
        <v>=IF(PERSEVERATION_training_input.xlsx!A488&lt;&gt;"",PERSEVERATION_training_input.xlsx!A488,"")</v>
      </c>
      <c r="BH581" t="str">
        <f t="shared" si="291"/>
        <v>=IF(RESTRICTED_AFFECTIVITY_training_input.xlsx!A488&lt;&gt;"",RESTRICTED_AFFECTIVITY_training_input.xlsx!A488,"")</v>
      </c>
      <c r="BI581" t="str">
        <f t="shared" si="291"/>
        <v>=IF(RIGID_PERFECTIONISM_training_input.xlsx!A488&lt;&gt;"",RIGID_PERFECTIONISM_training_input.xlsx!A488,"")</v>
      </c>
      <c r="BJ581" t="str">
        <f t="shared" si="291"/>
        <v>=IF(RISK_TAKING_training_input.xlsx!A488&lt;&gt;"",RISK_TAKING_training_input.xlsx!A488,"")</v>
      </c>
      <c r="BK581" t="str">
        <f t="shared" si="291"/>
        <v>=IF(SEPARATION_INSECURITY_training_input.xlsx!A488&lt;&gt;"",SEPARATION_INSECURITY_training_input.xlsx!A488,"")</v>
      </c>
      <c r="BL581" t="str">
        <f t="shared" si="291"/>
        <v>=IF(SUBMISSIVENESS_training_input.xlsx!A488&lt;&gt;"",SUBMISSIVENESS_training_input.xlsx!A488,"")</v>
      </c>
      <c r="BM581" t="str">
        <f t="shared" si="291"/>
        <v>=IF(SUSPICIOUSNESS_training_input.xlsx!A488&lt;&gt;"",SUSPICIOUSNESS_training_input.xlsx!A488,"")</v>
      </c>
      <c r="BN581" t="str">
        <f t="shared" si="291"/>
        <v>=IF(UNUSUAL_BELIEFS_training_input.xlsx!A488&lt;&gt;"",UNUSUAL_BELIEFS_training_input.xlsx!A488,"")</v>
      </c>
      <c r="BO581" t="str">
        <f t="shared" si="290"/>
        <v>=IF(WITHDRAWAL_training_input.xlsx!A488&lt;&gt;"",WITHDRAWAL_training_input.xlsx!A488,"")</v>
      </c>
      <c r="BP581" t="str">
        <f t="shared" si="290"/>
        <v>=IF(ACT_training_input.xlsx!A488&lt;&gt;"",ACT_training_input.xlsx!A488,"")</v>
      </c>
      <c r="BQ581" t="str">
        <f t="shared" si="290"/>
        <v>=IF(DSP_training_input.xlsx!A488&lt;&gt;"",DSP_training_input.xlsx!A488,"")</v>
      </c>
      <c r="BR581" t="str">
        <f t="shared" si="290"/>
        <v>=IF(PAG_training_input.xlsx!A488&lt;&gt;"",PAG_training_input.xlsx!A488,"")</v>
      </c>
      <c r="BS581" t="str">
        <f t="shared" si="290"/>
        <v>=IF(PRO_training_input.xlsx!A488&lt;&gt;"",PRO_training_input.xlsx!A488,"")</v>
      </c>
      <c r="BT581" t="str">
        <f t="shared" si="290"/>
        <v>=IF(SPL_training_input.xlsx!A488&lt;&gt;"",SPL_training_input.xlsx!A488,"")</v>
      </c>
      <c r="BU581" t="str">
        <f t="shared" si="290"/>
        <v>=IF(WDR_training_input.xlsx!A488&lt;&gt;"",WDR_training_input.xlsx!A488,"")</v>
      </c>
      <c r="BV581" t="str">
        <f t="shared" si="290"/>
        <v>=IF(CON_training_input.xlsx!A488&lt;&gt;"",CON_training_input.xlsx!A488,"")</v>
      </c>
      <c r="BW581" t="str">
        <f t="shared" si="290"/>
        <v>=IF(DSC_training_input.xlsx!A488&lt;&gt;"",DSC_training_input.xlsx!A488,"")</v>
      </c>
      <c r="BX581" t="str">
        <f t="shared" si="290"/>
        <v>=IF(FAN_training_input.xlsx!A488&lt;&gt;"",FAN_training_input.xlsx!A488,"")</v>
      </c>
      <c r="BY581" t="str">
        <f t="shared" si="290"/>
        <v>=IF(OMN_training_input.xlsx!A488&lt;&gt;"",OMN_training_input.xlsx!A488,"")</v>
      </c>
      <c r="BZ581" t="str">
        <f t="shared" si="290"/>
        <v>=IF(REP_training_input.xlsx!A488&lt;&gt;"",REP_training_input.xlsx!A488,"")</v>
      </c>
      <c r="CA581" t="str">
        <f t="shared" si="290"/>
        <v>=IF(SOM_training_input.xlsx!A488&lt;&gt;"",SOM_training_input.xlsx!A488,"")</v>
      </c>
      <c r="CB581" t="str">
        <f t="shared" si="290"/>
        <v>=IF(SUB_training_input.xlsx!A488&lt;&gt;"",SUB_training_input.xlsx!A488,"")</v>
      </c>
      <c r="CC581" t="str">
        <f t="shared" si="290"/>
        <v>=IF(UND_training_input.xlsx!A488&lt;&gt;"",UND_training_input.xlsx!A488,"")</v>
      </c>
      <c r="CD581" t="str">
        <f t="shared" si="290"/>
        <v>=IF(ALT_training_input.xlsx!A488&lt;&gt;"",ALT_training_input.xlsx!A488,"")</v>
      </c>
      <c r="CE581" t="str">
        <f t="shared" si="290"/>
        <v>=IF(HUM_training_input.xlsx!A488&lt;&gt;"",HUM_training_input.xlsx!A488,"")</v>
      </c>
      <c r="CF581" t="str">
        <f t="shared" si="290"/>
        <v>=IF(IDL_training_input.xlsx!A488&lt;&gt;"",IDL_training_input.xlsx!A488,"")</v>
      </c>
      <c r="CG581" t="str">
        <f t="shared" si="290"/>
        <v>=IF(RFM_training_input.xlsx!A488&lt;&gt;"",RFM_training_input.xlsx!A488,"")</v>
      </c>
      <c r="CH581" t="str">
        <f t="shared" si="290"/>
        <v>=IF(DN_training_input.xlsx!A488&lt;&gt;"",DN_training_input.xlsx!A488,"")</v>
      </c>
      <c r="CI581" t="str">
        <f t="shared" si="290"/>
        <v>=IF(INT_training_input.xlsx!A488&lt;&gt;"",INT_training_input.xlsx!A488,"")</v>
      </c>
      <c r="CJ581" t="str">
        <f t="shared" si="290"/>
        <v>=IF(SUP_training_input.xlsx!A488&lt;&gt;"",SUP_training_input.xlsx!A488,"")</v>
      </c>
      <c r="CK581" t="str">
        <f t="shared" si="290"/>
        <v>=IF(ANT_training_input.xlsx!A488&lt;&gt;"",ANT_training_input.xlsx!A488,"")</v>
      </c>
      <c r="CL581" t="str">
        <f t="shared" si="290"/>
        <v>=IF(ISO_training_input.xlsx!A488&lt;&gt;"",ISO_training_input.xlsx!A488,"")</v>
      </c>
    </row>
    <row r="582" spans="1:90">
      <c r="A582">
        <v>489</v>
      </c>
      <c r="B582" t="str">
        <f t="shared" si="271"/>
        <v>=IF(SUICIDE_training_input.xlsx!A489&lt;&gt;"",SUICIDE_training_input.xlsx!A489,"")</v>
      </c>
      <c r="C582" t="str">
        <f t="shared" si="291"/>
        <v>=IF(IQ_training_input.xlsx!A489&lt;&gt;"",IQ_training_input.xlsx!A489,"")</v>
      </c>
      <c r="D582" t="str">
        <f t="shared" si="291"/>
        <v>=IF(AMBIG_training_input.xlsx!A489&lt;&gt;"",AMBIG_training_input.xlsx!A489,"")</v>
      </c>
      <c r="E582" t="str">
        <f t="shared" si="291"/>
        <v>=IF(EGODYST_training_input.xlsx!A489&lt;&gt;"",EGODYST_training_input.xlsx!A489,"")</v>
      </c>
      <c r="F582" t="str">
        <f t="shared" si="291"/>
        <v>=IF(AUTISM_training_input.xlsx!A489&lt;&gt;"",AUTISM_training_input.xlsx!A489,"")</v>
      </c>
      <c r="G582" t="str">
        <f t="shared" si="291"/>
        <v>=IF(IDENTITY_training_input.xlsx!A489&lt;&gt;"",IDENTITY_training_input.xlsx!A489,"")</v>
      </c>
      <c r="H582" t="str">
        <f t="shared" si="291"/>
        <v>=IF(SELFDIR_training_input.xlsx!A489&lt;&gt;"",SELFDIR_training_input.xlsx!A489,"")</v>
      </c>
      <c r="I582" t="str">
        <f t="shared" si="291"/>
        <v>=IF(EMPATHY_training_input.xlsx!A489&lt;&gt;"",EMPATHY_training_input.xlsx!A489,"")</v>
      </c>
      <c r="J582" t="str">
        <f t="shared" si="291"/>
        <v>=IF(INTIMACY_training_input.xlsx!A489&lt;&gt;"",INTIMACY_training_input.xlsx!A489,"")</v>
      </c>
      <c r="K582" t="str">
        <f t="shared" si="291"/>
        <v>=IF(ACUTE_training_input.xlsx!A489&lt;&gt;"",ACUTE_training_input.xlsx!A489,"")</v>
      </c>
      <c r="L582" t="str">
        <f t="shared" si="291"/>
        <v>=IF(CHRONIC_training_input.xlsx!A489&lt;&gt;"",CHRONIC_training_input.xlsx!A489,"")</v>
      </c>
      <c r="M582" t="str">
        <f t="shared" si="291"/>
        <v>=IF(TRAUMA_PAST_training_input.xlsx!A489&lt;&gt;"",TRAUMA_PAST_training_input.xlsx!A489,"")</v>
      </c>
      <c r="N582" t="str">
        <f t="shared" si="291"/>
        <v>=IF(TRAUMA_PRESENT_training_input.xlsx!A489&lt;&gt;"",TRAUMA_PRESENT_training_input.xlsx!A489,"")</v>
      </c>
      <c r="O582" t="str">
        <f t="shared" si="291"/>
        <v>=IF(HOPE_training_input.xlsx!A489&lt;&gt;"",HOPE_training_input.xlsx!A489,"")</v>
      </c>
      <c r="P582" t="str">
        <f t="shared" si="291"/>
        <v>=IF(SELFAFFICACY_training_input.xlsx!A489&lt;&gt;"",SELFAFFICACY_training_input.xlsx!A489,"")</v>
      </c>
      <c r="Q582" t="str">
        <f t="shared" si="291"/>
        <v>=IF(SELFESTEEM_training_input.xlsx!A489&lt;&gt;"",SELFESTEEM_training_input.xlsx!A489,"")</v>
      </c>
      <c r="R582" t="str">
        <f t="shared" si="291"/>
        <v>=IF(WELLBEING_training_input.xlsx!A489&lt;&gt;"",WELLBEING_training_input.xlsx!A489,"")</v>
      </c>
      <c r="S582" t="str">
        <f t="shared" si="291"/>
        <v>=IF(HYPER_training_input.xlsx!A489&lt;&gt;"",HYPER_training_input.xlsx!A489,"")</v>
      </c>
      <c r="T582" t="str">
        <f t="shared" si="291"/>
        <v>=IF(AGGR_training_input.xlsx!A489&lt;&gt;"",AGGR_training_input.xlsx!A489,"")</v>
      </c>
      <c r="U582" t="str">
        <f t="shared" si="291"/>
        <v>=IF(COND_PR_training_input.xlsx!A489&lt;&gt;"",COND_PR_training_input.xlsx!A489,"")</v>
      </c>
      <c r="V582" t="str">
        <f t="shared" si="291"/>
        <v>=IF(ANXIE_training_input.xlsx!A489&lt;&gt;"",ANXIE_training_input.xlsx!A489,"")</v>
      </c>
      <c r="W582" t="str">
        <f t="shared" si="291"/>
        <v>=IF(DEPR_training_input.xlsx!A489&lt;&gt;"",DEPR_training_input.xlsx!A489,"")</v>
      </c>
      <c r="X582" t="str">
        <f t="shared" si="291"/>
        <v>=IF(SOMAT_training_input.xlsx!A489&lt;&gt;"",SOMAT_training_input.xlsx!A489,"")</v>
      </c>
      <c r="Y582" t="str">
        <f t="shared" si="291"/>
        <v>=IF(ATYPI_training_input.xlsx!A489&lt;&gt;"",ATYPI_training_input.xlsx!A489,"")</v>
      </c>
      <c r="Z582" t="str">
        <f t="shared" si="291"/>
        <v>=IF(WITHD_training_input.xlsx!A489&lt;&gt;"",WITHD_training_input.xlsx!A489,"")</v>
      </c>
      <c r="AA582" t="str">
        <f t="shared" si="291"/>
        <v>=IF(ATTE_PR_training_input.xlsx!A489&lt;&gt;"",ATTE_PR_training_input.xlsx!A489,"")</v>
      </c>
      <c r="AB582" t="str">
        <f t="shared" si="291"/>
        <v>=IF(ANG_CONT_training_input.xlsx!A489&lt;&gt;"",ANG_CONT_training_input.xlsx!A489,"")</v>
      </c>
      <c r="AC582" t="str">
        <f t="shared" si="291"/>
        <v>=IF(DEV_SOC_DIS_training_input.xlsx!A489&lt;&gt;"",DEV_SOC_DIS_training_input.xlsx!A489,"")</v>
      </c>
      <c r="AD582" t="str">
        <f t="shared" si="291"/>
        <v>=IF(BULLY_training_input.xlsx!A489&lt;&gt;"",BULLY_training_input.xlsx!A489,"")</v>
      </c>
      <c r="AE582" t="str">
        <f t="shared" si="291"/>
        <v>=IF(EMOT_SELF_C_training_input.xlsx!A489&lt;&gt;"",EMOT_SELF_C_training_input.xlsx!A489,"")</v>
      </c>
      <c r="AF582" t="str">
        <f t="shared" si="291"/>
        <v>=IF(EXE_FUN_training_input.xlsx!A489&lt;&gt;"",EXE_FUN_training_input.xlsx!A489,"")</v>
      </c>
      <c r="AG582" t="str">
        <f t="shared" si="291"/>
        <v>=IF(MANIA_training_input.xlsx!A489&lt;&gt;"",MANIA_training_input.xlsx!A489,"")</v>
      </c>
      <c r="AH582" t="str">
        <f t="shared" si="291"/>
        <v>=IF(NEG_EMOT_training_input.xlsx!A489&lt;&gt;"",NEG_EMOT_training_input.xlsx!A489,"")</v>
      </c>
      <c r="AI582" t="str">
        <f t="shared" si="291"/>
        <v>=IF(ADAPT_training_input.xlsx!A489&lt;&gt;"",ADAPT_training_input.xlsx!A489,"")</v>
      </c>
      <c r="AJ582" t="str">
        <f t="shared" si="291"/>
        <v>=IF(SOC_SK_training_input.xlsx!A489&lt;&gt;"",SOC_SK_training_input.xlsx!A489,"")</v>
      </c>
      <c r="AK582" t="str">
        <f t="shared" si="291"/>
        <v>=IF(LEAD_training_input.xlsx!A489&lt;&gt;"",LEAD_training_input.xlsx!A489,"")</v>
      </c>
      <c r="AL582" t="str">
        <f t="shared" si="291"/>
        <v>=IF(ACT_DAIL_training_input.xlsx!A489&lt;&gt;"",ACT_DAIL_training_input.xlsx!A489,"")</v>
      </c>
      <c r="AM582" t="str">
        <f t="shared" si="291"/>
        <v>=IF(FUN_COM_training_input.xlsx!A489&lt;&gt;"",FUN_COM_training_input.xlsx!A489,"")</v>
      </c>
      <c r="AN582" t="str">
        <f t="shared" si="291"/>
        <v>=IF(RESILI_training_input.xlsx!A489&lt;&gt;"",RESILI_training_input.xlsx!A489,"")</v>
      </c>
      <c r="AO582" t="str">
        <f t="shared" si="291"/>
        <v>=IF(SEL_training_input.xlsx!A489&lt;&gt;"",SEL_training_input.xlsx!A489,"")</v>
      </c>
      <c r="AP582" t="str">
        <f t="shared" si="291"/>
        <v>=IF(SEV_training_input.xlsx!A489&lt;&gt;"",SEV_training_input.xlsx!A489,"")</v>
      </c>
      <c r="AQ582" t="str">
        <f t="shared" si="291"/>
        <v>=IF(ANHEDONIA_training_input.xlsx!A489&lt;&gt;"",ANHEDONIA_training_input.xlsx!A489,"")</v>
      </c>
      <c r="AR582" t="str">
        <f t="shared" si="291"/>
        <v>=IF(ANXIOUSNESS_training_input.xlsx!A489&lt;&gt;"",ANXIOUSNESS_training_input.xlsx!A489,"")</v>
      </c>
      <c r="AS582" t="str">
        <f t="shared" si="291"/>
        <v>=IF(ATTENTION_SEEKING_training_input.xlsx!A489&lt;&gt;"",ATTENTION_SEEKING_training_input.xlsx!A489,"")</v>
      </c>
      <c r="AT582" t="str">
        <f t="shared" si="291"/>
        <v>=IF(CALLOUSNESS_training_input.xlsx!A489&lt;&gt;"",CALLOUSNESS_training_input.xlsx!A489,"")</v>
      </c>
      <c r="AU582" t="str">
        <f t="shared" si="291"/>
        <v>=IF(DECEITFULNESS_training_input.xlsx!A489&lt;&gt;"",DECEITFULNESS_training_input.xlsx!A489,"")</v>
      </c>
      <c r="AV582" t="str">
        <f t="shared" si="291"/>
        <v>=IF(DEPRESSIVITY_training_input.xlsx!A489&lt;&gt;"",DEPRESSIVITY_training_input.xlsx!A489,"")</v>
      </c>
      <c r="AW582" t="str">
        <f t="shared" si="291"/>
        <v>=IF(DISTRACTIBILITY_training_input.xlsx!A489&lt;&gt;"",DISTRACTIBILITY_training_input.xlsx!A489,"")</v>
      </c>
      <c r="AX582" t="str">
        <f t="shared" si="291"/>
        <v>=IF(ECCENTRICITY_training_input.xlsx!A489&lt;&gt;"",ECCENTRICITY_training_input.xlsx!A489,"")</v>
      </c>
      <c r="AY582" t="str">
        <f t="shared" si="291"/>
        <v>=IF(EMOTIONAL_LABILITY_training_input.xlsx!A489&lt;&gt;"",EMOTIONAL_LABILITY_training_input.xlsx!A489,"")</v>
      </c>
      <c r="AZ582" t="str">
        <f t="shared" si="291"/>
        <v>=IF(GRANDIOSITY_training_input.xlsx!A489&lt;&gt;"",GRANDIOSITY_training_input.xlsx!A489,"")</v>
      </c>
      <c r="BA582" t="str">
        <f t="shared" si="291"/>
        <v>=IF(HOSTILITY_training_input.xlsx!A489&lt;&gt;"",HOSTILITY_training_input.xlsx!A489,"")</v>
      </c>
      <c r="BB582" t="str">
        <f t="shared" si="291"/>
        <v>=IF(IMPULSIVITY_training_input.xlsx!A489&lt;&gt;"",IMPULSIVITY_training_input.xlsx!A489,"")</v>
      </c>
      <c r="BC582" t="str">
        <f t="shared" si="291"/>
        <v>=IF(INTIMACY_AVOIDANCE_training_input.xlsx!A489&lt;&gt;"",INTIMACY_AVOIDANCE_training_input.xlsx!A489,"")</v>
      </c>
      <c r="BD582" t="str">
        <f t="shared" si="291"/>
        <v>=IF(IRRESPONSIBILITY_training_input.xlsx!A489&lt;&gt;"",IRRESPONSIBILITY_training_input.xlsx!A489,"")</v>
      </c>
      <c r="BE582" t="str">
        <f t="shared" si="291"/>
        <v>=IF(MANIPULATIVENESS_training_input.xlsx!A489&lt;&gt;"",MANIPULATIVENESS_training_input.xlsx!A489,"")</v>
      </c>
      <c r="BF582" t="str">
        <f t="shared" si="291"/>
        <v>=IF(PERCEPTUAL_DYSREGULATION_training_input.xlsx!A489&lt;&gt;"",PERCEPTUAL_DYSREGULATION_training_input.xlsx!A489,"")</v>
      </c>
      <c r="BG582" t="str">
        <f t="shared" si="291"/>
        <v>=IF(PERSEVERATION_training_input.xlsx!A489&lt;&gt;"",PERSEVERATION_training_input.xlsx!A489,"")</v>
      </c>
      <c r="BH582" t="str">
        <f t="shared" si="291"/>
        <v>=IF(RESTRICTED_AFFECTIVITY_training_input.xlsx!A489&lt;&gt;"",RESTRICTED_AFFECTIVITY_training_input.xlsx!A489,"")</v>
      </c>
      <c r="BI582" t="str">
        <f t="shared" si="291"/>
        <v>=IF(RIGID_PERFECTIONISM_training_input.xlsx!A489&lt;&gt;"",RIGID_PERFECTIONISM_training_input.xlsx!A489,"")</v>
      </c>
      <c r="BJ582" t="str">
        <f t="shared" si="291"/>
        <v>=IF(RISK_TAKING_training_input.xlsx!A489&lt;&gt;"",RISK_TAKING_training_input.xlsx!A489,"")</v>
      </c>
      <c r="BK582" t="str">
        <f t="shared" si="291"/>
        <v>=IF(SEPARATION_INSECURITY_training_input.xlsx!A489&lt;&gt;"",SEPARATION_INSECURITY_training_input.xlsx!A489,"")</v>
      </c>
      <c r="BL582" t="str">
        <f t="shared" si="291"/>
        <v>=IF(SUBMISSIVENESS_training_input.xlsx!A489&lt;&gt;"",SUBMISSIVENESS_training_input.xlsx!A489,"")</v>
      </c>
      <c r="BM582" t="str">
        <f t="shared" si="291"/>
        <v>=IF(SUSPICIOUSNESS_training_input.xlsx!A489&lt;&gt;"",SUSPICIOUSNESS_training_input.xlsx!A489,"")</v>
      </c>
      <c r="BN582" t="str">
        <f t="shared" si="291"/>
        <v>=IF(UNUSUAL_BELIEFS_training_input.xlsx!A489&lt;&gt;"",UNUSUAL_BELIEFS_training_input.xlsx!A489,"")</v>
      </c>
      <c r="BO582" t="str">
        <f t="shared" si="290"/>
        <v>=IF(WITHDRAWAL_training_input.xlsx!A489&lt;&gt;"",WITHDRAWAL_training_input.xlsx!A489,"")</v>
      </c>
      <c r="BP582" t="str">
        <f t="shared" si="290"/>
        <v>=IF(ACT_training_input.xlsx!A489&lt;&gt;"",ACT_training_input.xlsx!A489,"")</v>
      </c>
      <c r="BQ582" t="str">
        <f t="shared" si="290"/>
        <v>=IF(DSP_training_input.xlsx!A489&lt;&gt;"",DSP_training_input.xlsx!A489,"")</v>
      </c>
      <c r="BR582" t="str">
        <f t="shared" si="290"/>
        <v>=IF(PAG_training_input.xlsx!A489&lt;&gt;"",PAG_training_input.xlsx!A489,"")</v>
      </c>
      <c r="BS582" t="str">
        <f t="shared" si="290"/>
        <v>=IF(PRO_training_input.xlsx!A489&lt;&gt;"",PRO_training_input.xlsx!A489,"")</v>
      </c>
      <c r="BT582" t="str">
        <f t="shared" si="290"/>
        <v>=IF(SPL_training_input.xlsx!A489&lt;&gt;"",SPL_training_input.xlsx!A489,"")</v>
      </c>
      <c r="BU582" t="str">
        <f t="shared" si="290"/>
        <v>=IF(WDR_training_input.xlsx!A489&lt;&gt;"",WDR_training_input.xlsx!A489,"")</v>
      </c>
      <c r="BV582" t="str">
        <f t="shared" si="290"/>
        <v>=IF(CON_training_input.xlsx!A489&lt;&gt;"",CON_training_input.xlsx!A489,"")</v>
      </c>
      <c r="BW582" t="str">
        <f t="shared" si="290"/>
        <v>=IF(DSC_training_input.xlsx!A489&lt;&gt;"",DSC_training_input.xlsx!A489,"")</v>
      </c>
      <c r="BX582" t="str">
        <f t="shared" si="290"/>
        <v>=IF(FAN_training_input.xlsx!A489&lt;&gt;"",FAN_training_input.xlsx!A489,"")</v>
      </c>
      <c r="BY582" t="str">
        <f t="shared" si="290"/>
        <v>=IF(OMN_training_input.xlsx!A489&lt;&gt;"",OMN_training_input.xlsx!A489,"")</v>
      </c>
      <c r="BZ582" t="str">
        <f t="shared" si="290"/>
        <v>=IF(REP_training_input.xlsx!A489&lt;&gt;"",REP_training_input.xlsx!A489,"")</v>
      </c>
      <c r="CA582" t="str">
        <f t="shared" si="290"/>
        <v>=IF(SOM_training_input.xlsx!A489&lt;&gt;"",SOM_training_input.xlsx!A489,"")</v>
      </c>
      <c r="CB582" t="str">
        <f t="shared" si="290"/>
        <v>=IF(SUB_training_input.xlsx!A489&lt;&gt;"",SUB_training_input.xlsx!A489,"")</v>
      </c>
      <c r="CC582" t="str">
        <f t="shared" si="290"/>
        <v>=IF(UND_training_input.xlsx!A489&lt;&gt;"",UND_training_input.xlsx!A489,"")</v>
      </c>
      <c r="CD582" t="str">
        <f t="shared" si="290"/>
        <v>=IF(ALT_training_input.xlsx!A489&lt;&gt;"",ALT_training_input.xlsx!A489,"")</v>
      </c>
      <c r="CE582" t="str">
        <f t="shared" si="290"/>
        <v>=IF(HUM_training_input.xlsx!A489&lt;&gt;"",HUM_training_input.xlsx!A489,"")</v>
      </c>
      <c r="CF582" t="str">
        <f t="shared" si="290"/>
        <v>=IF(IDL_training_input.xlsx!A489&lt;&gt;"",IDL_training_input.xlsx!A489,"")</v>
      </c>
      <c r="CG582" t="str">
        <f t="shared" si="290"/>
        <v>=IF(RFM_training_input.xlsx!A489&lt;&gt;"",RFM_training_input.xlsx!A489,"")</v>
      </c>
      <c r="CH582" t="str">
        <f t="shared" si="290"/>
        <v>=IF(DN_training_input.xlsx!A489&lt;&gt;"",DN_training_input.xlsx!A489,"")</v>
      </c>
      <c r="CI582" t="str">
        <f t="shared" si="290"/>
        <v>=IF(INT_training_input.xlsx!A489&lt;&gt;"",INT_training_input.xlsx!A489,"")</v>
      </c>
      <c r="CJ582" t="str">
        <f t="shared" si="290"/>
        <v>=IF(SUP_training_input.xlsx!A489&lt;&gt;"",SUP_training_input.xlsx!A489,"")</v>
      </c>
      <c r="CK582" t="str">
        <f t="shared" si="290"/>
        <v>=IF(ANT_training_input.xlsx!A489&lt;&gt;"",ANT_training_input.xlsx!A489,"")</v>
      </c>
      <c r="CL582" t="str">
        <f t="shared" si="290"/>
        <v>=IF(ISO_training_input.xlsx!A489&lt;&gt;"",ISO_training_input.xlsx!A489,"")</v>
      </c>
    </row>
    <row r="583" spans="1:90">
      <c r="A583">
        <v>490</v>
      </c>
      <c r="B583" t="str">
        <f t="shared" si="271"/>
        <v>=IF(SUICIDE_training_input.xlsx!A490&lt;&gt;"",SUICIDE_training_input.xlsx!A490,"")</v>
      </c>
      <c r="C583" t="str">
        <f t="shared" si="291"/>
        <v>=IF(IQ_training_input.xlsx!A490&lt;&gt;"",IQ_training_input.xlsx!A490,"")</v>
      </c>
      <c r="D583" t="str">
        <f t="shared" si="291"/>
        <v>=IF(AMBIG_training_input.xlsx!A490&lt;&gt;"",AMBIG_training_input.xlsx!A490,"")</v>
      </c>
      <c r="E583" t="str">
        <f t="shared" si="291"/>
        <v>=IF(EGODYST_training_input.xlsx!A490&lt;&gt;"",EGODYST_training_input.xlsx!A490,"")</v>
      </c>
      <c r="F583" t="str">
        <f t="shared" si="291"/>
        <v>=IF(AUTISM_training_input.xlsx!A490&lt;&gt;"",AUTISM_training_input.xlsx!A490,"")</v>
      </c>
      <c r="G583" t="str">
        <f t="shared" si="291"/>
        <v>=IF(IDENTITY_training_input.xlsx!A490&lt;&gt;"",IDENTITY_training_input.xlsx!A490,"")</v>
      </c>
      <c r="H583" t="str">
        <f t="shared" si="291"/>
        <v>=IF(SELFDIR_training_input.xlsx!A490&lt;&gt;"",SELFDIR_training_input.xlsx!A490,"")</v>
      </c>
      <c r="I583" t="str">
        <f t="shared" si="291"/>
        <v>=IF(EMPATHY_training_input.xlsx!A490&lt;&gt;"",EMPATHY_training_input.xlsx!A490,"")</v>
      </c>
      <c r="J583" t="str">
        <f t="shared" si="291"/>
        <v>=IF(INTIMACY_training_input.xlsx!A490&lt;&gt;"",INTIMACY_training_input.xlsx!A490,"")</v>
      </c>
      <c r="K583" t="str">
        <f t="shared" si="291"/>
        <v>=IF(ACUTE_training_input.xlsx!A490&lt;&gt;"",ACUTE_training_input.xlsx!A490,"")</v>
      </c>
      <c r="L583" t="str">
        <f t="shared" si="291"/>
        <v>=IF(CHRONIC_training_input.xlsx!A490&lt;&gt;"",CHRONIC_training_input.xlsx!A490,"")</v>
      </c>
      <c r="M583" t="str">
        <f t="shared" si="291"/>
        <v>=IF(TRAUMA_PAST_training_input.xlsx!A490&lt;&gt;"",TRAUMA_PAST_training_input.xlsx!A490,"")</v>
      </c>
      <c r="N583" t="str">
        <f t="shared" si="291"/>
        <v>=IF(TRAUMA_PRESENT_training_input.xlsx!A490&lt;&gt;"",TRAUMA_PRESENT_training_input.xlsx!A490,"")</v>
      </c>
      <c r="O583" t="str">
        <f t="shared" si="291"/>
        <v>=IF(HOPE_training_input.xlsx!A490&lt;&gt;"",HOPE_training_input.xlsx!A490,"")</v>
      </c>
      <c r="P583" t="str">
        <f t="shared" si="291"/>
        <v>=IF(SELFAFFICACY_training_input.xlsx!A490&lt;&gt;"",SELFAFFICACY_training_input.xlsx!A490,"")</v>
      </c>
      <c r="Q583" t="str">
        <f t="shared" si="291"/>
        <v>=IF(SELFESTEEM_training_input.xlsx!A490&lt;&gt;"",SELFESTEEM_training_input.xlsx!A490,"")</v>
      </c>
      <c r="R583" t="str">
        <f t="shared" si="291"/>
        <v>=IF(WELLBEING_training_input.xlsx!A490&lt;&gt;"",WELLBEING_training_input.xlsx!A490,"")</v>
      </c>
      <c r="S583" t="str">
        <f t="shared" si="291"/>
        <v>=IF(HYPER_training_input.xlsx!A490&lt;&gt;"",HYPER_training_input.xlsx!A490,"")</v>
      </c>
      <c r="T583" t="str">
        <f t="shared" si="291"/>
        <v>=IF(AGGR_training_input.xlsx!A490&lt;&gt;"",AGGR_training_input.xlsx!A490,"")</v>
      </c>
      <c r="U583" t="str">
        <f t="shared" si="291"/>
        <v>=IF(COND_PR_training_input.xlsx!A490&lt;&gt;"",COND_PR_training_input.xlsx!A490,"")</v>
      </c>
      <c r="V583" t="str">
        <f t="shared" si="291"/>
        <v>=IF(ANXIE_training_input.xlsx!A490&lt;&gt;"",ANXIE_training_input.xlsx!A490,"")</v>
      </c>
      <c r="W583" t="str">
        <f t="shared" si="291"/>
        <v>=IF(DEPR_training_input.xlsx!A490&lt;&gt;"",DEPR_training_input.xlsx!A490,"")</v>
      </c>
      <c r="X583" t="str">
        <f t="shared" si="291"/>
        <v>=IF(SOMAT_training_input.xlsx!A490&lt;&gt;"",SOMAT_training_input.xlsx!A490,"")</v>
      </c>
      <c r="Y583" t="str">
        <f t="shared" si="291"/>
        <v>=IF(ATYPI_training_input.xlsx!A490&lt;&gt;"",ATYPI_training_input.xlsx!A490,"")</v>
      </c>
      <c r="Z583" t="str">
        <f t="shared" si="291"/>
        <v>=IF(WITHD_training_input.xlsx!A490&lt;&gt;"",WITHD_training_input.xlsx!A490,"")</v>
      </c>
      <c r="AA583" t="str">
        <f t="shared" si="291"/>
        <v>=IF(ATTE_PR_training_input.xlsx!A490&lt;&gt;"",ATTE_PR_training_input.xlsx!A490,"")</v>
      </c>
      <c r="AB583" t="str">
        <f t="shared" si="291"/>
        <v>=IF(ANG_CONT_training_input.xlsx!A490&lt;&gt;"",ANG_CONT_training_input.xlsx!A490,"")</v>
      </c>
      <c r="AC583" t="str">
        <f t="shared" si="291"/>
        <v>=IF(DEV_SOC_DIS_training_input.xlsx!A490&lt;&gt;"",DEV_SOC_DIS_training_input.xlsx!A490,"")</v>
      </c>
      <c r="AD583" t="str">
        <f t="shared" si="291"/>
        <v>=IF(BULLY_training_input.xlsx!A490&lt;&gt;"",BULLY_training_input.xlsx!A490,"")</v>
      </c>
      <c r="AE583" t="str">
        <f t="shared" si="291"/>
        <v>=IF(EMOT_SELF_C_training_input.xlsx!A490&lt;&gt;"",EMOT_SELF_C_training_input.xlsx!A490,"")</v>
      </c>
      <c r="AF583" t="str">
        <f t="shared" si="291"/>
        <v>=IF(EXE_FUN_training_input.xlsx!A490&lt;&gt;"",EXE_FUN_training_input.xlsx!A490,"")</v>
      </c>
      <c r="AG583" t="str">
        <f t="shared" si="291"/>
        <v>=IF(MANIA_training_input.xlsx!A490&lt;&gt;"",MANIA_training_input.xlsx!A490,"")</v>
      </c>
      <c r="AH583" t="str">
        <f t="shared" si="291"/>
        <v>=IF(NEG_EMOT_training_input.xlsx!A490&lt;&gt;"",NEG_EMOT_training_input.xlsx!A490,"")</v>
      </c>
      <c r="AI583" t="str">
        <f t="shared" si="291"/>
        <v>=IF(ADAPT_training_input.xlsx!A490&lt;&gt;"",ADAPT_training_input.xlsx!A490,"")</v>
      </c>
      <c r="AJ583" t="str">
        <f t="shared" si="291"/>
        <v>=IF(SOC_SK_training_input.xlsx!A490&lt;&gt;"",SOC_SK_training_input.xlsx!A490,"")</v>
      </c>
      <c r="AK583" t="str">
        <f t="shared" si="291"/>
        <v>=IF(LEAD_training_input.xlsx!A490&lt;&gt;"",LEAD_training_input.xlsx!A490,"")</v>
      </c>
      <c r="AL583" t="str">
        <f t="shared" si="291"/>
        <v>=IF(ACT_DAIL_training_input.xlsx!A490&lt;&gt;"",ACT_DAIL_training_input.xlsx!A490,"")</v>
      </c>
      <c r="AM583" t="str">
        <f t="shared" si="291"/>
        <v>=IF(FUN_COM_training_input.xlsx!A490&lt;&gt;"",FUN_COM_training_input.xlsx!A490,"")</v>
      </c>
      <c r="AN583" t="str">
        <f t="shared" si="291"/>
        <v>=IF(RESILI_training_input.xlsx!A490&lt;&gt;"",RESILI_training_input.xlsx!A490,"")</v>
      </c>
      <c r="AO583" t="str">
        <f t="shared" si="291"/>
        <v>=IF(SEL_training_input.xlsx!A490&lt;&gt;"",SEL_training_input.xlsx!A490,"")</v>
      </c>
      <c r="AP583" t="str">
        <f t="shared" si="291"/>
        <v>=IF(SEV_training_input.xlsx!A490&lt;&gt;"",SEV_training_input.xlsx!A490,"")</v>
      </c>
      <c r="AQ583" t="str">
        <f t="shared" si="291"/>
        <v>=IF(ANHEDONIA_training_input.xlsx!A490&lt;&gt;"",ANHEDONIA_training_input.xlsx!A490,"")</v>
      </c>
      <c r="AR583" t="str">
        <f t="shared" si="291"/>
        <v>=IF(ANXIOUSNESS_training_input.xlsx!A490&lt;&gt;"",ANXIOUSNESS_training_input.xlsx!A490,"")</v>
      </c>
      <c r="AS583" t="str">
        <f t="shared" si="291"/>
        <v>=IF(ATTENTION_SEEKING_training_input.xlsx!A490&lt;&gt;"",ATTENTION_SEEKING_training_input.xlsx!A490,"")</v>
      </c>
      <c r="AT583" t="str">
        <f t="shared" si="291"/>
        <v>=IF(CALLOUSNESS_training_input.xlsx!A490&lt;&gt;"",CALLOUSNESS_training_input.xlsx!A490,"")</v>
      </c>
      <c r="AU583" t="str">
        <f t="shared" si="291"/>
        <v>=IF(DECEITFULNESS_training_input.xlsx!A490&lt;&gt;"",DECEITFULNESS_training_input.xlsx!A490,"")</v>
      </c>
      <c r="AV583" t="str">
        <f t="shared" si="291"/>
        <v>=IF(DEPRESSIVITY_training_input.xlsx!A490&lt;&gt;"",DEPRESSIVITY_training_input.xlsx!A490,"")</v>
      </c>
      <c r="AW583" t="str">
        <f t="shared" si="291"/>
        <v>=IF(DISTRACTIBILITY_training_input.xlsx!A490&lt;&gt;"",DISTRACTIBILITY_training_input.xlsx!A490,"")</v>
      </c>
      <c r="AX583" t="str">
        <f t="shared" si="291"/>
        <v>=IF(ECCENTRICITY_training_input.xlsx!A490&lt;&gt;"",ECCENTRICITY_training_input.xlsx!A490,"")</v>
      </c>
      <c r="AY583" t="str">
        <f t="shared" si="291"/>
        <v>=IF(EMOTIONAL_LABILITY_training_input.xlsx!A490&lt;&gt;"",EMOTIONAL_LABILITY_training_input.xlsx!A490,"")</v>
      </c>
      <c r="AZ583" t="str">
        <f t="shared" si="291"/>
        <v>=IF(GRANDIOSITY_training_input.xlsx!A490&lt;&gt;"",GRANDIOSITY_training_input.xlsx!A490,"")</v>
      </c>
      <c r="BA583" t="str">
        <f t="shared" si="291"/>
        <v>=IF(HOSTILITY_training_input.xlsx!A490&lt;&gt;"",HOSTILITY_training_input.xlsx!A490,"")</v>
      </c>
      <c r="BB583" t="str">
        <f t="shared" si="291"/>
        <v>=IF(IMPULSIVITY_training_input.xlsx!A490&lt;&gt;"",IMPULSIVITY_training_input.xlsx!A490,"")</v>
      </c>
      <c r="BC583" t="str">
        <f t="shared" si="291"/>
        <v>=IF(INTIMACY_AVOIDANCE_training_input.xlsx!A490&lt;&gt;"",INTIMACY_AVOIDANCE_training_input.xlsx!A490,"")</v>
      </c>
      <c r="BD583" t="str">
        <f t="shared" si="291"/>
        <v>=IF(IRRESPONSIBILITY_training_input.xlsx!A490&lt;&gt;"",IRRESPONSIBILITY_training_input.xlsx!A490,"")</v>
      </c>
      <c r="BE583" t="str">
        <f t="shared" si="291"/>
        <v>=IF(MANIPULATIVENESS_training_input.xlsx!A490&lt;&gt;"",MANIPULATIVENESS_training_input.xlsx!A490,"")</v>
      </c>
      <c r="BF583" t="str">
        <f t="shared" si="291"/>
        <v>=IF(PERCEPTUAL_DYSREGULATION_training_input.xlsx!A490&lt;&gt;"",PERCEPTUAL_DYSREGULATION_training_input.xlsx!A490,"")</v>
      </c>
      <c r="BG583" t="str">
        <f t="shared" si="291"/>
        <v>=IF(PERSEVERATION_training_input.xlsx!A490&lt;&gt;"",PERSEVERATION_training_input.xlsx!A490,"")</v>
      </c>
      <c r="BH583" t="str">
        <f t="shared" si="291"/>
        <v>=IF(RESTRICTED_AFFECTIVITY_training_input.xlsx!A490&lt;&gt;"",RESTRICTED_AFFECTIVITY_training_input.xlsx!A490,"")</v>
      </c>
      <c r="BI583" t="str">
        <f t="shared" si="291"/>
        <v>=IF(RIGID_PERFECTIONISM_training_input.xlsx!A490&lt;&gt;"",RIGID_PERFECTIONISM_training_input.xlsx!A490,"")</v>
      </c>
      <c r="BJ583" t="str">
        <f t="shared" si="291"/>
        <v>=IF(RISK_TAKING_training_input.xlsx!A490&lt;&gt;"",RISK_TAKING_training_input.xlsx!A490,"")</v>
      </c>
      <c r="BK583" t="str">
        <f t="shared" si="291"/>
        <v>=IF(SEPARATION_INSECURITY_training_input.xlsx!A490&lt;&gt;"",SEPARATION_INSECURITY_training_input.xlsx!A490,"")</v>
      </c>
      <c r="BL583" t="str">
        <f t="shared" si="291"/>
        <v>=IF(SUBMISSIVENESS_training_input.xlsx!A490&lt;&gt;"",SUBMISSIVENESS_training_input.xlsx!A490,"")</v>
      </c>
      <c r="BM583" t="str">
        <f t="shared" si="291"/>
        <v>=IF(SUSPICIOUSNESS_training_input.xlsx!A490&lt;&gt;"",SUSPICIOUSNESS_training_input.xlsx!A490,"")</v>
      </c>
      <c r="BN583" t="str">
        <f t="shared" si="291"/>
        <v>=IF(UNUSUAL_BELIEFS_training_input.xlsx!A490&lt;&gt;"",UNUSUAL_BELIEFS_training_input.xlsx!A490,"")</v>
      </c>
      <c r="BO583" t="str">
        <f t="shared" si="290"/>
        <v>=IF(WITHDRAWAL_training_input.xlsx!A490&lt;&gt;"",WITHDRAWAL_training_input.xlsx!A490,"")</v>
      </c>
      <c r="BP583" t="str">
        <f t="shared" si="290"/>
        <v>=IF(ACT_training_input.xlsx!A490&lt;&gt;"",ACT_training_input.xlsx!A490,"")</v>
      </c>
      <c r="BQ583" t="str">
        <f t="shared" si="290"/>
        <v>=IF(DSP_training_input.xlsx!A490&lt;&gt;"",DSP_training_input.xlsx!A490,"")</v>
      </c>
      <c r="BR583" t="str">
        <f t="shared" si="290"/>
        <v>=IF(PAG_training_input.xlsx!A490&lt;&gt;"",PAG_training_input.xlsx!A490,"")</v>
      </c>
      <c r="BS583" t="str">
        <f t="shared" si="290"/>
        <v>=IF(PRO_training_input.xlsx!A490&lt;&gt;"",PRO_training_input.xlsx!A490,"")</v>
      </c>
      <c r="BT583" t="str">
        <f t="shared" si="290"/>
        <v>=IF(SPL_training_input.xlsx!A490&lt;&gt;"",SPL_training_input.xlsx!A490,"")</v>
      </c>
      <c r="BU583" t="str">
        <f t="shared" si="290"/>
        <v>=IF(WDR_training_input.xlsx!A490&lt;&gt;"",WDR_training_input.xlsx!A490,"")</v>
      </c>
      <c r="BV583" t="str">
        <f t="shared" si="290"/>
        <v>=IF(CON_training_input.xlsx!A490&lt;&gt;"",CON_training_input.xlsx!A490,"")</v>
      </c>
      <c r="BW583" t="str">
        <f t="shared" si="290"/>
        <v>=IF(DSC_training_input.xlsx!A490&lt;&gt;"",DSC_training_input.xlsx!A490,"")</v>
      </c>
      <c r="BX583" t="str">
        <f t="shared" si="290"/>
        <v>=IF(FAN_training_input.xlsx!A490&lt;&gt;"",FAN_training_input.xlsx!A490,"")</v>
      </c>
      <c r="BY583" t="str">
        <f t="shared" si="290"/>
        <v>=IF(OMN_training_input.xlsx!A490&lt;&gt;"",OMN_training_input.xlsx!A490,"")</v>
      </c>
      <c r="BZ583" t="str">
        <f t="shared" si="290"/>
        <v>=IF(REP_training_input.xlsx!A490&lt;&gt;"",REP_training_input.xlsx!A490,"")</v>
      </c>
      <c r="CA583" t="str">
        <f t="shared" si="290"/>
        <v>=IF(SOM_training_input.xlsx!A490&lt;&gt;"",SOM_training_input.xlsx!A490,"")</v>
      </c>
      <c r="CB583" t="str">
        <f t="shared" si="290"/>
        <v>=IF(SUB_training_input.xlsx!A490&lt;&gt;"",SUB_training_input.xlsx!A490,"")</v>
      </c>
      <c r="CC583" t="str">
        <f t="shared" si="290"/>
        <v>=IF(UND_training_input.xlsx!A490&lt;&gt;"",UND_training_input.xlsx!A490,"")</v>
      </c>
      <c r="CD583" t="str">
        <f t="shared" si="290"/>
        <v>=IF(ALT_training_input.xlsx!A490&lt;&gt;"",ALT_training_input.xlsx!A490,"")</v>
      </c>
      <c r="CE583" t="str">
        <f t="shared" si="290"/>
        <v>=IF(HUM_training_input.xlsx!A490&lt;&gt;"",HUM_training_input.xlsx!A490,"")</v>
      </c>
      <c r="CF583" t="str">
        <f t="shared" si="290"/>
        <v>=IF(IDL_training_input.xlsx!A490&lt;&gt;"",IDL_training_input.xlsx!A490,"")</v>
      </c>
      <c r="CG583" t="str">
        <f t="shared" si="290"/>
        <v>=IF(RFM_training_input.xlsx!A490&lt;&gt;"",RFM_training_input.xlsx!A490,"")</v>
      </c>
      <c r="CH583" t="str">
        <f t="shared" si="290"/>
        <v>=IF(DN_training_input.xlsx!A490&lt;&gt;"",DN_training_input.xlsx!A490,"")</v>
      </c>
      <c r="CI583" t="str">
        <f t="shared" si="290"/>
        <v>=IF(INT_training_input.xlsx!A490&lt;&gt;"",INT_training_input.xlsx!A490,"")</v>
      </c>
      <c r="CJ583" t="str">
        <f t="shared" si="290"/>
        <v>=IF(SUP_training_input.xlsx!A490&lt;&gt;"",SUP_training_input.xlsx!A490,"")</v>
      </c>
      <c r="CK583" t="str">
        <f t="shared" si="290"/>
        <v>=IF(ANT_training_input.xlsx!A490&lt;&gt;"",ANT_training_input.xlsx!A490,"")</v>
      </c>
      <c r="CL583" t="str">
        <f t="shared" si="290"/>
        <v>=IF(ISO_training_input.xlsx!A490&lt;&gt;"",ISO_training_input.xlsx!A490,"")</v>
      </c>
    </row>
    <row r="584" spans="1:90">
      <c r="A584">
        <v>491</v>
      </c>
      <c r="B584" t="str">
        <f t="shared" si="271"/>
        <v>=IF(SUICIDE_training_input.xlsx!A491&lt;&gt;"",SUICIDE_training_input.xlsx!A491,"")</v>
      </c>
      <c r="C584" t="str">
        <f t="shared" si="291"/>
        <v>=IF(IQ_training_input.xlsx!A491&lt;&gt;"",IQ_training_input.xlsx!A491,"")</v>
      </c>
      <c r="D584" t="str">
        <f t="shared" si="291"/>
        <v>=IF(AMBIG_training_input.xlsx!A491&lt;&gt;"",AMBIG_training_input.xlsx!A491,"")</v>
      </c>
      <c r="E584" t="str">
        <f t="shared" si="291"/>
        <v>=IF(EGODYST_training_input.xlsx!A491&lt;&gt;"",EGODYST_training_input.xlsx!A491,"")</v>
      </c>
      <c r="F584" t="str">
        <f t="shared" si="291"/>
        <v>=IF(AUTISM_training_input.xlsx!A491&lt;&gt;"",AUTISM_training_input.xlsx!A491,"")</v>
      </c>
      <c r="G584" t="str">
        <f t="shared" si="291"/>
        <v>=IF(IDENTITY_training_input.xlsx!A491&lt;&gt;"",IDENTITY_training_input.xlsx!A491,"")</v>
      </c>
      <c r="H584" t="str">
        <f t="shared" si="291"/>
        <v>=IF(SELFDIR_training_input.xlsx!A491&lt;&gt;"",SELFDIR_training_input.xlsx!A491,"")</v>
      </c>
      <c r="I584" t="str">
        <f t="shared" si="291"/>
        <v>=IF(EMPATHY_training_input.xlsx!A491&lt;&gt;"",EMPATHY_training_input.xlsx!A491,"")</v>
      </c>
      <c r="J584" t="str">
        <f t="shared" si="291"/>
        <v>=IF(INTIMACY_training_input.xlsx!A491&lt;&gt;"",INTIMACY_training_input.xlsx!A491,"")</v>
      </c>
      <c r="K584" t="str">
        <f t="shared" si="291"/>
        <v>=IF(ACUTE_training_input.xlsx!A491&lt;&gt;"",ACUTE_training_input.xlsx!A491,"")</v>
      </c>
      <c r="L584" t="str">
        <f t="shared" si="291"/>
        <v>=IF(CHRONIC_training_input.xlsx!A491&lt;&gt;"",CHRONIC_training_input.xlsx!A491,"")</v>
      </c>
      <c r="M584" t="str">
        <f t="shared" si="291"/>
        <v>=IF(TRAUMA_PAST_training_input.xlsx!A491&lt;&gt;"",TRAUMA_PAST_training_input.xlsx!A491,"")</v>
      </c>
      <c r="N584" t="str">
        <f t="shared" si="291"/>
        <v>=IF(TRAUMA_PRESENT_training_input.xlsx!A491&lt;&gt;"",TRAUMA_PRESENT_training_input.xlsx!A491,"")</v>
      </c>
      <c r="O584" t="str">
        <f t="shared" si="291"/>
        <v>=IF(HOPE_training_input.xlsx!A491&lt;&gt;"",HOPE_training_input.xlsx!A491,"")</v>
      </c>
      <c r="P584" t="str">
        <f t="shared" si="291"/>
        <v>=IF(SELFAFFICACY_training_input.xlsx!A491&lt;&gt;"",SELFAFFICACY_training_input.xlsx!A491,"")</v>
      </c>
      <c r="Q584" t="str">
        <f t="shared" si="291"/>
        <v>=IF(SELFESTEEM_training_input.xlsx!A491&lt;&gt;"",SELFESTEEM_training_input.xlsx!A491,"")</v>
      </c>
      <c r="R584" t="str">
        <f t="shared" si="291"/>
        <v>=IF(WELLBEING_training_input.xlsx!A491&lt;&gt;"",WELLBEING_training_input.xlsx!A491,"")</v>
      </c>
      <c r="S584" t="str">
        <f t="shared" si="291"/>
        <v>=IF(HYPER_training_input.xlsx!A491&lt;&gt;"",HYPER_training_input.xlsx!A491,"")</v>
      </c>
      <c r="T584" t="str">
        <f t="shared" si="291"/>
        <v>=IF(AGGR_training_input.xlsx!A491&lt;&gt;"",AGGR_training_input.xlsx!A491,"")</v>
      </c>
      <c r="U584" t="str">
        <f t="shared" si="291"/>
        <v>=IF(COND_PR_training_input.xlsx!A491&lt;&gt;"",COND_PR_training_input.xlsx!A491,"")</v>
      </c>
      <c r="V584" t="str">
        <f t="shared" si="291"/>
        <v>=IF(ANXIE_training_input.xlsx!A491&lt;&gt;"",ANXIE_training_input.xlsx!A491,"")</v>
      </c>
      <c r="W584" t="str">
        <f t="shared" si="291"/>
        <v>=IF(DEPR_training_input.xlsx!A491&lt;&gt;"",DEPR_training_input.xlsx!A491,"")</v>
      </c>
      <c r="X584" t="str">
        <f t="shared" si="291"/>
        <v>=IF(SOMAT_training_input.xlsx!A491&lt;&gt;"",SOMAT_training_input.xlsx!A491,"")</v>
      </c>
      <c r="Y584" t="str">
        <f t="shared" si="291"/>
        <v>=IF(ATYPI_training_input.xlsx!A491&lt;&gt;"",ATYPI_training_input.xlsx!A491,"")</v>
      </c>
      <c r="Z584" t="str">
        <f t="shared" si="291"/>
        <v>=IF(WITHD_training_input.xlsx!A491&lt;&gt;"",WITHD_training_input.xlsx!A491,"")</v>
      </c>
      <c r="AA584" t="str">
        <f t="shared" si="291"/>
        <v>=IF(ATTE_PR_training_input.xlsx!A491&lt;&gt;"",ATTE_PR_training_input.xlsx!A491,"")</v>
      </c>
      <c r="AB584" t="str">
        <f t="shared" si="291"/>
        <v>=IF(ANG_CONT_training_input.xlsx!A491&lt;&gt;"",ANG_CONT_training_input.xlsx!A491,"")</v>
      </c>
      <c r="AC584" t="str">
        <f t="shared" si="291"/>
        <v>=IF(DEV_SOC_DIS_training_input.xlsx!A491&lt;&gt;"",DEV_SOC_DIS_training_input.xlsx!A491,"")</v>
      </c>
      <c r="AD584" t="str">
        <f t="shared" si="291"/>
        <v>=IF(BULLY_training_input.xlsx!A491&lt;&gt;"",BULLY_training_input.xlsx!A491,"")</v>
      </c>
      <c r="AE584" t="str">
        <f t="shared" si="291"/>
        <v>=IF(EMOT_SELF_C_training_input.xlsx!A491&lt;&gt;"",EMOT_SELF_C_training_input.xlsx!A491,"")</v>
      </c>
      <c r="AF584" t="str">
        <f t="shared" si="291"/>
        <v>=IF(EXE_FUN_training_input.xlsx!A491&lt;&gt;"",EXE_FUN_training_input.xlsx!A491,"")</v>
      </c>
      <c r="AG584" t="str">
        <f t="shared" si="291"/>
        <v>=IF(MANIA_training_input.xlsx!A491&lt;&gt;"",MANIA_training_input.xlsx!A491,"")</v>
      </c>
      <c r="AH584" t="str">
        <f t="shared" si="291"/>
        <v>=IF(NEG_EMOT_training_input.xlsx!A491&lt;&gt;"",NEG_EMOT_training_input.xlsx!A491,"")</v>
      </c>
      <c r="AI584" t="str">
        <f t="shared" si="291"/>
        <v>=IF(ADAPT_training_input.xlsx!A491&lt;&gt;"",ADAPT_training_input.xlsx!A491,"")</v>
      </c>
      <c r="AJ584" t="str">
        <f t="shared" si="291"/>
        <v>=IF(SOC_SK_training_input.xlsx!A491&lt;&gt;"",SOC_SK_training_input.xlsx!A491,"")</v>
      </c>
      <c r="AK584" t="str">
        <f t="shared" si="291"/>
        <v>=IF(LEAD_training_input.xlsx!A491&lt;&gt;"",LEAD_training_input.xlsx!A491,"")</v>
      </c>
      <c r="AL584" t="str">
        <f t="shared" si="291"/>
        <v>=IF(ACT_DAIL_training_input.xlsx!A491&lt;&gt;"",ACT_DAIL_training_input.xlsx!A491,"")</v>
      </c>
      <c r="AM584" t="str">
        <f t="shared" si="291"/>
        <v>=IF(FUN_COM_training_input.xlsx!A491&lt;&gt;"",FUN_COM_training_input.xlsx!A491,"")</v>
      </c>
      <c r="AN584" t="str">
        <f t="shared" si="291"/>
        <v>=IF(RESILI_training_input.xlsx!A491&lt;&gt;"",RESILI_training_input.xlsx!A491,"")</v>
      </c>
      <c r="AO584" t="str">
        <f t="shared" si="291"/>
        <v>=IF(SEL_training_input.xlsx!A491&lt;&gt;"",SEL_training_input.xlsx!A491,"")</v>
      </c>
      <c r="AP584" t="str">
        <f t="shared" si="291"/>
        <v>=IF(SEV_training_input.xlsx!A491&lt;&gt;"",SEV_training_input.xlsx!A491,"")</v>
      </c>
      <c r="AQ584" t="str">
        <f t="shared" si="291"/>
        <v>=IF(ANHEDONIA_training_input.xlsx!A491&lt;&gt;"",ANHEDONIA_training_input.xlsx!A491,"")</v>
      </c>
      <c r="AR584" t="str">
        <f t="shared" si="291"/>
        <v>=IF(ANXIOUSNESS_training_input.xlsx!A491&lt;&gt;"",ANXIOUSNESS_training_input.xlsx!A491,"")</v>
      </c>
      <c r="AS584" t="str">
        <f t="shared" si="291"/>
        <v>=IF(ATTENTION_SEEKING_training_input.xlsx!A491&lt;&gt;"",ATTENTION_SEEKING_training_input.xlsx!A491,"")</v>
      </c>
      <c r="AT584" t="str">
        <f t="shared" si="291"/>
        <v>=IF(CALLOUSNESS_training_input.xlsx!A491&lt;&gt;"",CALLOUSNESS_training_input.xlsx!A491,"")</v>
      </c>
      <c r="AU584" t="str">
        <f t="shared" si="291"/>
        <v>=IF(DECEITFULNESS_training_input.xlsx!A491&lt;&gt;"",DECEITFULNESS_training_input.xlsx!A491,"")</v>
      </c>
      <c r="AV584" t="str">
        <f t="shared" si="291"/>
        <v>=IF(DEPRESSIVITY_training_input.xlsx!A491&lt;&gt;"",DEPRESSIVITY_training_input.xlsx!A491,"")</v>
      </c>
      <c r="AW584" t="str">
        <f t="shared" si="291"/>
        <v>=IF(DISTRACTIBILITY_training_input.xlsx!A491&lt;&gt;"",DISTRACTIBILITY_training_input.xlsx!A491,"")</v>
      </c>
      <c r="AX584" t="str">
        <f t="shared" si="291"/>
        <v>=IF(ECCENTRICITY_training_input.xlsx!A491&lt;&gt;"",ECCENTRICITY_training_input.xlsx!A491,"")</v>
      </c>
      <c r="AY584" t="str">
        <f t="shared" si="291"/>
        <v>=IF(EMOTIONAL_LABILITY_training_input.xlsx!A491&lt;&gt;"",EMOTIONAL_LABILITY_training_input.xlsx!A491,"")</v>
      </c>
      <c r="AZ584" t="str">
        <f t="shared" si="291"/>
        <v>=IF(GRANDIOSITY_training_input.xlsx!A491&lt;&gt;"",GRANDIOSITY_training_input.xlsx!A491,"")</v>
      </c>
      <c r="BA584" t="str">
        <f t="shared" si="291"/>
        <v>=IF(HOSTILITY_training_input.xlsx!A491&lt;&gt;"",HOSTILITY_training_input.xlsx!A491,"")</v>
      </c>
      <c r="BB584" t="str">
        <f t="shared" si="291"/>
        <v>=IF(IMPULSIVITY_training_input.xlsx!A491&lt;&gt;"",IMPULSIVITY_training_input.xlsx!A491,"")</v>
      </c>
      <c r="BC584" t="str">
        <f t="shared" si="291"/>
        <v>=IF(INTIMACY_AVOIDANCE_training_input.xlsx!A491&lt;&gt;"",INTIMACY_AVOIDANCE_training_input.xlsx!A491,"")</v>
      </c>
      <c r="BD584" t="str">
        <f t="shared" si="291"/>
        <v>=IF(IRRESPONSIBILITY_training_input.xlsx!A491&lt;&gt;"",IRRESPONSIBILITY_training_input.xlsx!A491,"")</v>
      </c>
      <c r="BE584" t="str">
        <f t="shared" si="291"/>
        <v>=IF(MANIPULATIVENESS_training_input.xlsx!A491&lt;&gt;"",MANIPULATIVENESS_training_input.xlsx!A491,"")</v>
      </c>
      <c r="BF584" t="str">
        <f t="shared" si="291"/>
        <v>=IF(PERCEPTUAL_DYSREGULATION_training_input.xlsx!A491&lt;&gt;"",PERCEPTUAL_DYSREGULATION_training_input.xlsx!A491,"")</v>
      </c>
      <c r="BG584" t="str">
        <f t="shared" si="291"/>
        <v>=IF(PERSEVERATION_training_input.xlsx!A491&lt;&gt;"",PERSEVERATION_training_input.xlsx!A491,"")</v>
      </c>
      <c r="BH584" t="str">
        <f t="shared" si="291"/>
        <v>=IF(RESTRICTED_AFFECTIVITY_training_input.xlsx!A491&lt;&gt;"",RESTRICTED_AFFECTIVITY_training_input.xlsx!A491,"")</v>
      </c>
      <c r="BI584" t="str">
        <f t="shared" si="291"/>
        <v>=IF(RIGID_PERFECTIONISM_training_input.xlsx!A491&lt;&gt;"",RIGID_PERFECTIONISM_training_input.xlsx!A491,"")</v>
      </c>
      <c r="BJ584" t="str">
        <f t="shared" si="291"/>
        <v>=IF(RISK_TAKING_training_input.xlsx!A491&lt;&gt;"",RISK_TAKING_training_input.xlsx!A491,"")</v>
      </c>
      <c r="BK584" t="str">
        <f t="shared" si="291"/>
        <v>=IF(SEPARATION_INSECURITY_training_input.xlsx!A491&lt;&gt;"",SEPARATION_INSECURITY_training_input.xlsx!A491,"")</v>
      </c>
      <c r="BL584" t="str">
        <f t="shared" si="291"/>
        <v>=IF(SUBMISSIVENESS_training_input.xlsx!A491&lt;&gt;"",SUBMISSIVENESS_training_input.xlsx!A491,"")</v>
      </c>
      <c r="BM584" t="str">
        <f t="shared" si="291"/>
        <v>=IF(SUSPICIOUSNESS_training_input.xlsx!A491&lt;&gt;"",SUSPICIOUSNESS_training_input.xlsx!A491,"")</v>
      </c>
      <c r="BN584" t="str">
        <f t="shared" ref="BN584:CL587" si="292">CONCATENATE($A$11,BN$1,$A$12,$A584,$A$13,BN$1,$A$14,$A584,$A$15)</f>
        <v>=IF(UNUSUAL_BELIEFS_training_input.xlsx!A491&lt;&gt;"",UNUSUAL_BELIEFS_training_input.xlsx!A491,"")</v>
      </c>
      <c r="BO584" t="str">
        <f t="shared" si="292"/>
        <v>=IF(WITHDRAWAL_training_input.xlsx!A491&lt;&gt;"",WITHDRAWAL_training_input.xlsx!A491,"")</v>
      </c>
      <c r="BP584" t="str">
        <f t="shared" si="292"/>
        <v>=IF(ACT_training_input.xlsx!A491&lt;&gt;"",ACT_training_input.xlsx!A491,"")</v>
      </c>
      <c r="BQ584" t="str">
        <f t="shared" si="292"/>
        <v>=IF(DSP_training_input.xlsx!A491&lt;&gt;"",DSP_training_input.xlsx!A491,"")</v>
      </c>
      <c r="BR584" t="str">
        <f t="shared" si="292"/>
        <v>=IF(PAG_training_input.xlsx!A491&lt;&gt;"",PAG_training_input.xlsx!A491,"")</v>
      </c>
      <c r="BS584" t="str">
        <f t="shared" si="292"/>
        <v>=IF(PRO_training_input.xlsx!A491&lt;&gt;"",PRO_training_input.xlsx!A491,"")</v>
      </c>
      <c r="BT584" t="str">
        <f t="shared" si="292"/>
        <v>=IF(SPL_training_input.xlsx!A491&lt;&gt;"",SPL_training_input.xlsx!A491,"")</v>
      </c>
      <c r="BU584" t="str">
        <f t="shared" si="292"/>
        <v>=IF(WDR_training_input.xlsx!A491&lt;&gt;"",WDR_training_input.xlsx!A491,"")</v>
      </c>
      <c r="BV584" t="str">
        <f t="shared" si="292"/>
        <v>=IF(CON_training_input.xlsx!A491&lt;&gt;"",CON_training_input.xlsx!A491,"")</v>
      </c>
      <c r="BW584" t="str">
        <f t="shared" si="292"/>
        <v>=IF(DSC_training_input.xlsx!A491&lt;&gt;"",DSC_training_input.xlsx!A491,"")</v>
      </c>
      <c r="BX584" t="str">
        <f t="shared" si="292"/>
        <v>=IF(FAN_training_input.xlsx!A491&lt;&gt;"",FAN_training_input.xlsx!A491,"")</v>
      </c>
      <c r="BY584" t="str">
        <f t="shared" si="292"/>
        <v>=IF(OMN_training_input.xlsx!A491&lt;&gt;"",OMN_training_input.xlsx!A491,"")</v>
      </c>
      <c r="BZ584" t="str">
        <f t="shared" si="292"/>
        <v>=IF(REP_training_input.xlsx!A491&lt;&gt;"",REP_training_input.xlsx!A491,"")</v>
      </c>
      <c r="CA584" t="str">
        <f t="shared" si="292"/>
        <v>=IF(SOM_training_input.xlsx!A491&lt;&gt;"",SOM_training_input.xlsx!A491,"")</v>
      </c>
      <c r="CB584" t="str">
        <f t="shared" si="292"/>
        <v>=IF(SUB_training_input.xlsx!A491&lt;&gt;"",SUB_training_input.xlsx!A491,"")</v>
      </c>
      <c r="CC584" t="str">
        <f t="shared" si="292"/>
        <v>=IF(UND_training_input.xlsx!A491&lt;&gt;"",UND_training_input.xlsx!A491,"")</v>
      </c>
      <c r="CD584" t="str">
        <f t="shared" si="292"/>
        <v>=IF(ALT_training_input.xlsx!A491&lt;&gt;"",ALT_training_input.xlsx!A491,"")</v>
      </c>
      <c r="CE584" t="str">
        <f t="shared" si="292"/>
        <v>=IF(HUM_training_input.xlsx!A491&lt;&gt;"",HUM_training_input.xlsx!A491,"")</v>
      </c>
      <c r="CF584" t="str">
        <f t="shared" si="292"/>
        <v>=IF(IDL_training_input.xlsx!A491&lt;&gt;"",IDL_training_input.xlsx!A491,"")</v>
      </c>
      <c r="CG584" t="str">
        <f t="shared" si="292"/>
        <v>=IF(RFM_training_input.xlsx!A491&lt;&gt;"",RFM_training_input.xlsx!A491,"")</v>
      </c>
      <c r="CH584" t="str">
        <f t="shared" si="292"/>
        <v>=IF(DN_training_input.xlsx!A491&lt;&gt;"",DN_training_input.xlsx!A491,"")</v>
      </c>
      <c r="CI584" t="str">
        <f t="shared" si="292"/>
        <v>=IF(INT_training_input.xlsx!A491&lt;&gt;"",INT_training_input.xlsx!A491,"")</v>
      </c>
      <c r="CJ584" t="str">
        <f t="shared" si="292"/>
        <v>=IF(SUP_training_input.xlsx!A491&lt;&gt;"",SUP_training_input.xlsx!A491,"")</v>
      </c>
      <c r="CK584" t="str">
        <f t="shared" si="292"/>
        <v>=IF(ANT_training_input.xlsx!A491&lt;&gt;"",ANT_training_input.xlsx!A491,"")</v>
      </c>
      <c r="CL584" t="str">
        <f t="shared" si="292"/>
        <v>=IF(ISO_training_input.xlsx!A491&lt;&gt;"",ISO_training_input.xlsx!A491,"")</v>
      </c>
    </row>
    <row r="585" spans="1:90">
      <c r="A585">
        <v>492</v>
      </c>
      <c r="B585" t="str">
        <f t="shared" si="271"/>
        <v>=IF(SUICIDE_training_input.xlsx!A492&lt;&gt;"",SUICIDE_training_input.xlsx!A492,"")</v>
      </c>
      <c r="C585" t="str">
        <f t="shared" ref="C585:BN588" si="293">CONCATENATE($A$11,C$1,$A$12,$A585,$A$13,C$1,$A$14,$A585,$A$15)</f>
        <v>=IF(IQ_training_input.xlsx!A492&lt;&gt;"",IQ_training_input.xlsx!A492,"")</v>
      </c>
      <c r="D585" t="str">
        <f t="shared" si="293"/>
        <v>=IF(AMBIG_training_input.xlsx!A492&lt;&gt;"",AMBIG_training_input.xlsx!A492,"")</v>
      </c>
      <c r="E585" t="str">
        <f t="shared" si="293"/>
        <v>=IF(EGODYST_training_input.xlsx!A492&lt;&gt;"",EGODYST_training_input.xlsx!A492,"")</v>
      </c>
      <c r="F585" t="str">
        <f t="shared" si="293"/>
        <v>=IF(AUTISM_training_input.xlsx!A492&lt;&gt;"",AUTISM_training_input.xlsx!A492,"")</v>
      </c>
      <c r="G585" t="str">
        <f t="shared" si="293"/>
        <v>=IF(IDENTITY_training_input.xlsx!A492&lt;&gt;"",IDENTITY_training_input.xlsx!A492,"")</v>
      </c>
      <c r="H585" t="str">
        <f t="shared" si="293"/>
        <v>=IF(SELFDIR_training_input.xlsx!A492&lt;&gt;"",SELFDIR_training_input.xlsx!A492,"")</v>
      </c>
      <c r="I585" t="str">
        <f t="shared" si="293"/>
        <v>=IF(EMPATHY_training_input.xlsx!A492&lt;&gt;"",EMPATHY_training_input.xlsx!A492,"")</v>
      </c>
      <c r="J585" t="str">
        <f t="shared" si="293"/>
        <v>=IF(INTIMACY_training_input.xlsx!A492&lt;&gt;"",INTIMACY_training_input.xlsx!A492,"")</v>
      </c>
      <c r="K585" t="str">
        <f t="shared" si="293"/>
        <v>=IF(ACUTE_training_input.xlsx!A492&lt;&gt;"",ACUTE_training_input.xlsx!A492,"")</v>
      </c>
      <c r="L585" t="str">
        <f t="shared" si="293"/>
        <v>=IF(CHRONIC_training_input.xlsx!A492&lt;&gt;"",CHRONIC_training_input.xlsx!A492,"")</v>
      </c>
      <c r="M585" t="str">
        <f t="shared" si="293"/>
        <v>=IF(TRAUMA_PAST_training_input.xlsx!A492&lt;&gt;"",TRAUMA_PAST_training_input.xlsx!A492,"")</v>
      </c>
      <c r="N585" t="str">
        <f t="shared" si="293"/>
        <v>=IF(TRAUMA_PRESENT_training_input.xlsx!A492&lt;&gt;"",TRAUMA_PRESENT_training_input.xlsx!A492,"")</v>
      </c>
      <c r="O585" t="str">
        <f t="shared" si="293"/>
        <v>=IF(HOPE_training_input.xlsx!A492&lt;&gt;"",HOPE_training_input.xlsx!A492,"")</v>
      </c>
      <c r="P585" t="str">
        <f t="shared" si="293"/>
        <v>=IF(SELFAFFICACY_training_input.xlsx!A492&lt;&gt;"",SELFAFFICACY_training_input.xlsx!A492,"")</v>
      </c>
      <c r="Q585" t="str">
        <f t="shared" si="293"/>
        <v>=IF(SELFESTEEM_training_input.xlsx!A492&lt;&gt;"",SELFESTEEM_training_input.xlsx!A492,"")</v>
      </c>
      <c r="R585" t="str">
        <f t="shared" si="293"/>
        <v>=IF(WELLBEING_training_input.xlsx!A492&lt;&gt;"",WELLBEING_training_input.xlsx!A492,"")</v>
      </c>
      <c r="S585" t="str">
        <f t="shared" si="293"/>
        <v>=IF(HYPER_training_input.xlsx!A492&lt;&gt;"",HYPER_training_input.xlsx!A492,"")</v>
      </c>
      <c r="T585" t="str">
        <f t="shared" si="293"/>
        <v>=IF(AGGR_training_input.xlsx!A492&lt;&gt;"",AGGR_training_input.xlsx!A492,"")</v>
      </c>
      <c r="U585" t="str">
        <f t="shared" si="293"/>
        <v>=IF(COND_PR_training_input.xlsx!A492&lt;&gt;"",COND_PR_training_input.xlsx!A492,"")</v>
      </c>
      <c r="V585" t="str">
        <f t="shared" si="293"/>
        <v>=IF(ANXIE_training_input.xlsx!A492&lt;&gt;"",ANXIE_training_input.xlsx!A492,"")</v>
      </c>
      <c r="W585" t="str">
        <f t="shared" si="293"/>
        <v>=IF(DEPR_training_input.xlsx!A492&lt;&gt;"",DEPR_training_input.xlsx!A492,"")</v>
      </c>
      <c r="X585" t="str">
        <f t="shared" si="293"/>
        <v>=IF(SOMAT_training_input.xlsx!A492&lt;&gt;"",SOMAT_training_input.xlsx!A492,"")</v>
      </c>
      <c r="Y585" t="str">
        <f t="shared" si="293"/>
        <v>=IF(ATYPI_training_input.xlsx!A492&lt;&gt;"",ATYPI_training_input.xlsx!A492,"")</v>
      </c>
      <c r="Z585" t="str">
        <f t="shared" si="293"/>
        <v>=IF(WITHD_training_input.xlsx!A492&lt;&gt;"",WITHD_training_input.xlsx!A492,"")</v>
      </c>
      <c r="AA585" t="str">
        <f t="shared" si="293"/>
        <v>=IF(ATTE_PR_training_input.xlsx!A492&lt;&gt;"",ATTE_PR_training_input.xlsx!A492,"")</v>
      </c>
      <c r="AB585" t="str">
        <f t="shared" si="293"/>
        <v>=IF(ANG_CONT_training_input.xlsx!A492&lt;&gt;"",ANG_CONT_training_input.xlsx!A492,"")</v>
      </c>
      <c r="AC585" t="str">
        <f t="shared" si="293"/>
        <v>=IF(DEV_SOC_DIS_training_input.xlsx!A492&lt;&gt;"",DEV_SOC_DIS_training_input.xlsx!A492,"")</v>
      </c>
      <c r="AD585" t="str">
        <f t="shared" si="293"/>
        <v>=IF(BULLY_training_input.xlsx!A492&lt;&gt;"",BULLY_training_input.xlsx!A492,"")</v>
      </c>
      <c r="AE585" t="str">
        <f t="shared" si="293"/>
        <v>=IF(EMOT_SELF_C_training_input.xlsx!A492&lt;&gt;"",EMOT_SELF_C_training_input.xlsx!A492,"")</v>
      </c>
      <c r="AF585" t="str">
        <f t="shared" si="293"/>
        <v>=IF(EXE_FUN_training_input.xlsx!A492&lt;&gt;"",EXE_FUN_training_input.xlsx!A492,"")</v>
      </c>
      <c r="AG585" t="str">
        <f t="shared" si="293"/>
        <v>=IF(MANIA_training_input.xlsx!A492&lt;&gt;"",MANIA_training_input.xlsx!A492,"")</v>
      </c>
      <c r="AH585" t="str">
        <f t="shared" si="293"/>
        <v>=IF(NEG_EMOT_training_input.xlsx!A492&lt;&gt;"",NEG_EMOT_training_input.xlsx!A492,"")</v>
      </c>
      <c r="AI585" t="str">
        <f t="shared" si="293"/>
        <v>=IF(ADAPT_training_input.xlsx!A492&lt;&gt;"",ADAPT_training_input.xlsx!A492,"")</v>
      </c>
      <c r="AJ585" t="str">
        <f t="shared" si="293"/>
        <v>=IF(SOC_SK_training_input.xlsx!A492&lt;&gt;"",SOC_SK_training_input.xlsx!A492,"")</v>
      </c>
      <c r="AK585" t="str">
        <f t="shared" si="293"/>
        <v>=IF(LEAD_training_input.xlsx!A492&lt;&gt;"",LEAD_training_input.xlsx!A492,"")</v>
      </c>
      <c r="AL585" t="str">
        <f t="shared" si="293"/>
        <v>=IF(ACT_DAIL_training_input.xlsx!A492&lt;&gt;"",ACT_DAIL_training_input.xlsx!A492,"")</v>
      </c>
      <c r="AM585" t="str">
        <f t="shared" si="293"/>
        <v>=IF(FUN_COM_training_input.xlsx!A492&lt;&gt;"",FUN_COM_training_input.xlsx!A492,"")</v>
      </c>
      <c r="AN585" t="str">
        <f t="shared" si="293"/>
        <v>=IF(RESILI_training_input.xlsx!A492&lt;&gt;"",RESILI_training_input.xlsx!A492,"")</v>
      </c>
      <c r="AO585" t="str">
        <f t="shared" si="293"/>
        <v>=IF(SEL_training_input.xlsx!A492&lt;&gt;"",SEL_training_input.xlsx!A492,"")</v>
      </c>
      <c r="AP585" t="str">
        <f t="shared" si="293"/>
        <v>=IF(SEV_training_input.xlsx!A492&lt;&gt;"",SEV_training_input.xlsx!A492,"")</v>
      </c>
      <c r="AQ585" t="str">
        <f t="shared" si="293"/>
        <v>=IF(ANHEDONIA_training_input.xlsx!A492&lt;&gt;"",ANHEDONIA_training_input.xlsx!A492,"")</v>
      </c>
      <c r="AR585" t="str">
        <f t="shared" si="293"/>
        <v>=IF(ANXIOUSNESS_training_input.xlsx!A492&lt;&gt;"",ANXIOUSNESS_training_input.xlsx!A492,"")</v>
      </c>
      <c r="AS585" t="str">
        <f t="shared" si="293"/>
        <v>=IF(ATTENTION_SEEKING_training_input.xlsx!A492&lt;&gt;"",ATTENTION_SEEKING_training_input.xlsx!A492,"")</v>
      </c>
      <c r="AT585" t="str">
        <f t="shared" si="293"/>
        <v>=IF(CALLOUSNESS_training_input.xlsx!A492&lt;&gt;"",CALLOUSNESS_training_input.xlsx!A492,"")</v>
      </c>
      <c r="AU585" t="str">
        <f t="shared" si="293"/>
        <v>=IF(DECEITFULNESS_training_input.xlsx!A492&lt;&gt;"",DECEITFULNESS_training_input.xlsx!A492,"")</v>
      </c>
      <c r="AV585" t="str">
        <f t="shared" si="293"/>
        <v>=IF(DEPRESSIVITY_training_input.xlsx!A492&lt;&gt;"",DEPRESSIVITY_training_input.xlsx!A492,"")</v>
      </c>
      <c r="AW585" t="str">
        <f t="shared" si="293"/>
        <v>=IF(DISTRACTIBILITY_training_input.xlsx!A492&lt;&gt;"",DISTRACTIBILITY_training_input.xlsx!A492,"")</v>
      </c>
      <c r="AX585" t="str">
        <f t="shared" si="293"/>
        <v>=IF(ECCENTRICITY_training_input.xlsx!A492&lt;&gt;"",ECCENTRICITY_training_input.xlsx!A492,"")</v>
      </c>
      <c r="AY585" t="str">
        <f t="shared" si="293"/>
        <v>=IF(EMOTIONAL_LABILITY_training_input.xlsx!A492&lt;&gt;"",EMOTIONAL_LABILITY_training_input.xlsx!A492,"")</v>
      </c>
      <c r="AZ585" t="str">
        <f t="shared" si="293"/>
        <v>=IF(GRANDIOSITY_training_input.xlsx!A492&lt;&gt;"",GRANDIOSITY_training_input.xlsx!A492,"")</v>
      </c>
      <c r="BA585" t="str">
        <f t="shared" si="293"/>
        <v>=IF(HOSTILITY_training_input.xlsx!A492&lt;&gt;"",HOSTILITY_training_input.xlsx!A492,"")</v>
      </c>
      <c r="BB585" t="str">
        <f t="shared" si="293"/>
        <v>=IF(IMPULSIVITY_training_input.xlsx!A492&lt;&gt;"",IMPULSIVITY_training_input.xlsx!A492,"")</v>
      </c>
      <c r="BC585" t="str">
        <f t="shared" si="293"/>
        <v>=IF(INTIMACY_AVOIDANCE_training_input.xlsx!A492&lt;&gt;"",INTIMACY_AVOIDANCE_training_input.xlsx!A492,"")</v>
      </c>
      <c r="BD585" t="str">
        <f t="shared" si="293"/>
        <v>=IF(IRRESPONSIBILITY_training_input.xlsx!A492&lt;&gt;"",IRRESPONSIBILITY_training_input.xlsx!A492,"")</v>
      </c>
      <c r="BE585" t="str">
        <f t="shared" si="293"/>
        <v>=IF(MANIPULATIVENESS_training_input.xlsx!A492&lt;&gt;"",MANIPULATIVENESS_training_input.xlsx!A492,"")</v>
      </c>
      <c r="BF585" t="str">
        <f t="shared" si="293"/>
        <v>=IF(PERCEPTUAL_DYSREGULATION_training_input.xlsx!A492&lt;&gt;"",PERCEPTUAL_DYSREGULATION_training_input.xlsx!A492,"")</v>
      </c>
      <c r="BG585" t="str">
        <f t="shared" si="293"/>
        <v>=IF(PERSEVERATION_training_input.xlsx!A492&lt;&gt;"",PERSEVERATION_training_input.xlsx!A492,"")</v>
      </c>
      <c r="BH585" t="str">
        <f t="shared" si="293"/>
        <v>=IF(RESTRICTED_AFFECTIVITY_training_input.xlsx!A492&lt;&gt;"",RESTRICTED_AFFECTIVITY_training_input.xlsx!A492,"")</v>
      </c>
      <c r="BI585" t="str">
        <f t="shared" si="293"/>
        <v>=IF(RIGID_PERFECTIONISM_training_input.xlsx!A492&lt;&gt;"",RIGID_PERFECTIONISM_training_input.xlsx!A492,"")</v>
      </c>
      <c r="BJ585" t="str">
        <f t="shared" si="293"/>
        <v>=IF(RISK_TAKING_training_input.xlsx!A492&lt;&gt;"",RISK_TAKING_training_input.xlsx!A492,"")</v>
      </c>
      <c r="BK585" t="str">
        <f t="shared" si="293"/>
        <v>=IF(SEPARATION_INSECURITY_training_input.xlsx!A492&lt;&gt;"",SEPARATION_INSECURITY_training_input.xlsx!A492,"")</v>
      </c>
      <c r="BL585" t="str">
        <f t="shared" si="293"/>
        <v>=IF(SUBMISSIVENESS_training_input.xlsx!A492&lt;&gt;"",SUBMISSIVENESS_training_input.xlsx!A492,"")</v>
      </c>
      <c r="BM585" t="str">
        <f t="shared" si="293"/>
        <v>=IF(SUSPICIOUSNESS_training_input.xlsx!A492&lt;&gt;"",SUSPICIOUSNESS_training_input.xlsx!A492,"")</v>
      </c>
      <c r="BN585" t="str">
        <f t="shared" si="293"/>
        <v>=IF(UNUSUAL_BELIEFS_training_input.xlsx!A492&lt;&gt;"",UNUSUAL_BELIEFS_training_input.xlsx!A492,"")</v>
      </c>
      <c r="BO585" t="str">
        <f t="shared" si="292"/>
        <v>=IF(WITHDRAWAL_training_input.xlsx!A492&lt;&gt;"",WITHDRAWAL_training_input.xlsx!A492,"")</v>
      </c>
      <c r="BP585" t="str">
        <f t="shared" si="292"/>
        <v>=IF(ACT_training_input.xlsx!A492&lt;&gt;"",ACT_training_input.xlsx!A492,"")</v>
      </c>
      <c r="BQ585" t="str">
        <f t="shared" si="292"/>
        <v>=IF(DSP_training_input.xlsx!A492&lt;&gt;"",DSP_training_input.xlsx!A492,"")</v>
      </c>
      <c r="BR585" t="str">
        <f t="shared" si="292"/>
        <v>=IF(PAG_training_input.xlsx!A492&lt;&gt;"",PAG_training_input.xlsx!A492,"")</v>
      </c>
      <c r="BS585" t="str">
        <f t="shared" si="292"/>
        <v>=IF(PRO_training_input.xlsx!A492&lt;&gt;"",PRO_training_input.xlsx!A492,"")</v>
      </c>
      <c r="BT585" t="str">
        <f t="shared" si="292"/>
        <v>=IF(SPL_training_input.xlsx!A492&lt;&gt;"",SPL_training_input.xlsx!A492,"")</v>
      </c>
      <c r="BU585" t="str">
        <f t="shared" si="292"/>
        <v>=IF(WDR_training_input.xlsx!A492&lt;&gt;"",WDR_training_input.xlsx!A492,"")</v>
      </c>
      <c r="BV585" t="str">
        <f t="shared" si="292"/>
        <v>=IF(CON_training_input.xlsx!A492&lt;&gt;"",CON_training_input.xlsx!A492,"")</v>
      </c>
      <c r="BW585" t="str">
        <f t="shared" si="292"/>
        <v>=IF(DSC_training_input.xlsx!A492&lt;&gt;"",DSC_training_input.xlsx!A492,"")</v>
      </c>
      <c r="BX585" t="str">
        <f t="shared" si="292"/>
        <v>=IF(FAN_training_input.xlsx!A492&lt;&gt;"",FAN_training_input.xlsx!A492,"")</v>
      </c>
      <c r="BY585" t="str">
        <f t="shared" si="292"/>
        <v>=IF(OMN_training_input.xlsx!A492&lt;&gt;"",OMN_training_input.xlsx!A492,"")</v>
      </c>
      <c r="BZ585" t="str">
        <f t="shared" si="292"/>
        <v>=IF(REP_training_input.xlsx!A492&lt;&gt;"",REP_training_input.xlsx!A492,"")</v>
      </c>
      <c r="CA585" t="str">
        <f t="shared" si="292"/>
        <v>=IF(SOM_training_input.xlsx!A492&lt;&gt;"",SOM_training_input.xlsx!A492,"")</v>
      </c>
      <c r="CB585" t="str">
        <f t="shared" si="292"/>
        <v>=IF(SUB_training_input.xlsx!A492&lt;&gt;"",SUB_training_input.xlsx!A492,"")</v>
      </c>
      <c r="CC585" t="str">
        <f t="shared" si="292"/>
        <v>=IF(UND_training_input.xlsx!A492&lt;&gt;"",UND_training_input.xlsx!A492,"")</v>
      </c>
      <c r="CD585" t="str">
        <f t="shared" si="292"/>
        <v>=IF(ALT_training_input.xlsx!A492&lt;&gt;"",ALT_training_input.xlsx!A492,"")</v>
      </c>
      <c r="CE585" t="str">
        <f t="shared" si="292"/>
        <v>=IF(HUM_training_input.xlsx!A492&lt;&gt;"",HUM_training_input.xlsx!A492,"")</v>
      </c>
      <c r="CF585" t="str">
        <f t="shared" si="292"/>
        <v>=IF(IDL_training_input.xlsx!A492&lt;&gt;"",IDL_training_input.xlsx!A492,"")</v>
      </c>
      <c r="CG585" t="str">
        <f t="shared" si="292"/>
        <v>=IF(RFM_training_input.xlsx!A492&lt;&gt;"",RFM_training_input.xlsx!A492,"")</v>
      </c>
      <c r="CH585" t="str">
        <f t="shared" si="292"/>
        <v>=IF(DN_training_input.xlsx!A492&lt;&gt;"",DN_training_input.xlsx!A492,"")</v>
      </c>
      <c r="CI585" t="str">
        <f t="shared" si="292"/>
        <v>=IF(INT_training_input.xlsx!A492&lt;&gt;"",INT_training_input.xlsx!A492,"")</v>
      </c>
      <c r="CJ585" t="str">
        <f t="shared" si="292"/>
        <v>=IF(SUP_training_input.xlsx!A492&lt;&gt;"",SUP_training_input.xlsx!A492,"")</v>
      </c>
      <c r="CK585" t="str">
        <f t="shared" si="292"/>
        <v>=IF(ANT_training_input.xlsx!A492&lt;&gt;"",ANT_training_input.xlsx!A492,"")</v>
      </c>
      <c r="CL585" t="str">
        <f t="shared" si="292"/>
        <v>=IF(ISO_training_input.xlsx!A492&lt;&gt;"",ISO_training_input.xlsx!A492,"")</v>
      </c>
    </row>
    <row r="586" spans="1:90">
      <c r="A586">
        <v>493</v>
      </c>
      <c r="B586" t="str">
        <f t="shared" si="271"/>
        <v>=IF(SUICIDE_training_input.xlsx!A493&lt;&gt;"",SUICIDE_training_input.xlsx!A493,"")</v>
      </c>
      <c r="C586" t="str">
        <f t="shared" si="293"/>
        <v>=IF(IQ_training_input.xlsx!A493&lt;&gt;"",IQ_training_input.xlsx!A493,"")</v>
      </c>
      <c r="D586" t="str">
        <f t="shared" si="293"/>
        <v>=IF(AMBIG_training_input.xlsx!A493&lt;&gt;"",AMBIG_training_input.xlsx!A493,"")</v>
      </c>
      <c r="E586" t="str">
        <f t="shared" si="293"/>
        <v>=IF(EGODYST_training_input.xlsx!A493&lt;&gt;"",EGODYST_training_input.xlsx!A493,"")</v>
      </c>
      <c r="F586" t="str">
        <f t="shared" si="293"/>
        <v>=IF(AUTISM_training_input.xlsx!A493&lt;&gt;"",AUTISM_training_input.xlsx!A493,"")</v>
      </c>
      <c r="G586" t="str">
        <f t="shared" si="293"/>
        <v>=IF(IDENTITY_training_input.xlsx!A493&lt;&gt;"",IDENTITY_training_input.xlsx!A493,"")</v>
      </c>
      <c r="H586" t="str">
        <f t="shared" si="293"/>
        <v>=IF(SELFDIR_training_input.xlsx!A493&lt;&gt;"",SELFDIR_training_input.xlsx!A493,"")</v>
      </c>
      <c r="I586" t="str">
        <f t="shared" si="293"/>
        <v>=IF(EMPATHY_training_input.xlsx!A493&lt;&gt;"",EMPATHY_training_input.xlsx!A493,"")</v>
      </c>
      <c r="J586" t="str">
        <f t="shared" si="293"/>
        <v>=IF(INTIMACY_training_input.xlsx!A493&lt;&gt;"",INTIMACY_training_input.xlsx!A493,"")</v>
      </c>
      <c r="K586" t="str">
        <f t="shared" si="293"/>
        <v>=IF(ACUTE_training_input.xlsx!A493&lt;&gt;"",ACUTE_training_input.xlsx!A493,"")</v>
      </c>
      <c r="L586" t="str">
        <f t="shared" si="293"/>
        <v>=IF(CHRONIC_training_input.xlsx!A493&lt;&gt;"",CHRONIC_training_input.xlsx!A493,"")</v>
      </c>
      <c r="M586" t="str">
        <f t="shared" si="293"/>
        <v>=IF(TRAUMA_PAST_training_input.xlsx!A493&lt;&gt;"",TRAUMA_PAST_training_input.xlsx!A493,"")</v>
      </c>
      <c r="N586" t="str">
        <f t="shared" si="293"/>
        <v>=IF(TRAUMA_PRESENT_training_input.xlsx!A493&lt;&gt;"",TRAUMA_PRESENT_training_input.xlsx!A493,"")</v>
      </c>
      <c r="O586" t="str">
        <f t="shared" si="293"/>
        <v>=IF(HOPE_training_input.xlsx!A493&lt;&gt;"",HOPE_training_input.xlsx!A493,"")</v>
      </c>
      <c r="P586" t="str">
        <f t="shared" si="293"/>
        <v>=IF(SELFAFFICACY_training_input.xlsx!A493&lt;&gt;"",SELFAFFICACY_training_input.xlsx!A493,"")</v>
      </c>
      <c r="Q586" t="str">
        <f t="shared" si="293"/>
        <v>=IF(SELFESTEEM_training_input.xlsx!A493&lt;&gt;"",SELFESTEEM_training_input.xlsx!A493,"")</v>
      </c>
      <c r="R586" t="str">
        <f t="shared" si="293"/>
        <v>=IF(WELLBEING_training_input.xlsx!A493&lt;&gt;"",WELLBEING_training_input.xlsx!A493,"")</v>
      </c>
      <c r="S586" t="str">
        <f t="shared" si="293"/>
        <v>=IF(HYPER_training_input.xlsx!A493&lt;&gt;"",HYPER_training_input.xlsx!A493,"")</v>
      </c>
      <c r="T586" t="str">
        <f t="shared" si="293"/>
        <v>=IF(AGGR_training_input.xlsx!A493&lt;&gt;"",AGGR_training_input.xlsx!A493,"")</v>
      </c>
      <c r="U586" t="str">
        <f t="shared" si="293"/>
        <v>=IF(COND_PR_training_input.xlsx!A493&lt;&gt;"",COND_PR_training_input.xlsx!A493,"")</v>
      </c>
      <c r="V586" t="str">
        <f t="shared" si="293"/>
        <v>=IF(ANXIE_training_input.xlsx!A493&lt;&gt;"",ANXIE_training_input.xlsx!A493,"")</v>
      </c>
      <c r="W586" t="str">
        <f t="shared" si="293"/>
        <v>=IF(DEPR_training_input.xlsx!A493&lt;&gt;"",DEPR_training_input.xlsx!A493,"")</v>
      </c>
      <c r="X586" t="str">
        <f t="shared" si="293"/>
        <v>=IF(SOMAT_training_input.xlsx!A493&lt;&gt;"",SOMAT_training_input.xlsx!A493,"")</v>
      </c>
      <c r="Y586" t="str">
        <f t="shared" si="293"/>
        <v>=IF(ATYPI_training_input.xlsx!A493&lt;&gt;"",ATYPI_training_input.xlsx!A493,"")</v>
      </c>
      <c r="Z586" t="str">
        <f t="shared" si="293"/>
        <v>=IF(WITHD_training_input.xlsx!A493&lt;&gt;"",WITHD_training_input.xlsx!A493,"")</v>
      </c>
      <c r="AA586" t="str">
        <f t="shared" si="293"/>
        <v>=IF(ATTE_PR_training_input.xlsx!A493&lt;&gt;"",ATTE_PR_training_input.xlsx!A493,"")</v>
      </c>
      <c r="AB586" t="str">
        <f t="shared" si="293"/>
        <v>=IF(ANG_CONT_training_input.xlsx!A493&lt;&gt;"",ANG_CONT_training_input.xlsx!A493,"")</v>
      </c>
      <c r="AC586" t="str">
        <f t="shared" si="293"/>
        <v>=IF(DEV_SOC_DIS_training_input.xlsx!A493&lt;&gt;"",DEV_SOC_DIS_training_input.xlsx!A493,"")</v>
      </c>
      <c r="AD586" t="str">
        <f t="shared" si="293"/>
        <v>=IF(BULLY_training_input.xlsx!A493&lt;&gt;"",BULLY_training_input.xlsx!A493,"")</v>
      </c>
      <c r="AE586" t="str">
        <f t="shared" si="293"/>
        <v>=IF(EMOT_SELF_C_training_input.xlsx!A493&lt;&gt;"",EMOT_SELF_C_training_input.xlsx!A493,"")</v>
      </c>
      <c r="AF586" t="str">
        <f t="shared" si="293"/>
        <v>=IF(EXE_FUN_training_input.xlsx!A493&lt;&gt;"",EXE_FUN_training_input.xlsx!A493,"")</v>
      </c>
      <c r="AG586" t="str">
        <f t="shared" si="293"/>
        <v>=IF(MANIA_training_input.xlsx!A493&lt;&gt;"",MANIA_training_input.xlsx!A493,"")</v>
      </c>
      <c r="AH586" t="str">
        <f t="shared" si="293"/>
        <v>=IF(NEG_EMOT_training_input.xlsx!A493&lt;&gt;"",NEG_EMOT_training_input.xlsx!A493,"")</v>
      </c>
      <c r="AI586" t="str">
        <f t="shared" si="293"/>
        <v>=IF(ADAPT_training_input.xlsx!A493&lt;&gt;"",ADAPT_training_input.xlsx!A493,"")</v>
      </c>
      <c r="AJ586" t="str">
        <f t="shared" si="293"/>
        <v>=IF(SOC_SK_training_input.xlsx!A493&lt;&gt;"",SOC_SK_training_input.xlsx!A493,"")</v>
      </c>
      <c r="AK586" t="str">
        <f t="shared" si="293"/>
        <v>=IF(LEAD_training_input.xlsx!A493&lt;&gt;"",LEAD_training_input.xlsx!A493,"")</v>
      </c>
      <c r="AL586" t="str">
        <f t="shared" si="293"/>
        <v>=IF(ACT_DAIL_training_input.xlsx!A493&lt;&gt;"",ACT_DAIL_training_input.xlsx!A493,"")</v>
      </c>
      <c r="AM586" t="str">
        <f t="shared" si="293"/>
        <v>=IF(FUN_COM_training_input.xlsx!A493&lt;&gt;"",FUN_COM_training_input.xlsx!A493,"")</v>
      </c>
      <c r="AN586" t="str">
        <f t="shared" si="293"/>
        <v>=IF(RESILI_training_input.xlsx!A493&lt;&gt;"",RESILI_training_input.xlsx!A493,"")</v>
      </c>
      <c r="AO586" t="str">
        <f t="shared" si="293"/>
        <v>=IF(SEL_training_input.xlsx!A493&lt;&gt;"",SEL_training_input.xlsx!A493,"")</v>
      </c>
      <c r="AP586" t="str">
        <f t="shared" si="293"/>
        <v>=IF(SEV_training_input.xlsx!A493&lt;&gt;"",SEV_training_input.xlsx!A493,"")</v>
      </c>
      <c r="AQ586" t="str">
        <f t="shared" si="293"/>
        <v>=IF(ANHEDONIA_training_input.xlsx!A493&lt;&gt;"",ANHEDONIA_training_input.xlsx!A493,"")</v>
      </c>
      <c r="AR586" t="str">
        <f t="shared" si="293"/>
        <v>=IF(ANXIOUSNESS_training_input.xlsx!A493&lt;&gt;"",ANXIOUSNESS_training_input.xlsx!A493,"")</v>
      </c>
      <c r="AS586" t="str">
        <f t="shared" si="293"/>
        <v>=IF(ATTENTION_SEEKING_training_input.xlsx!A493&lt;&gt;"",ATTENTION_SEEKING_training_input.xlsx!A493,"")</v>
      </c>
      <c r="AT586" t="str">
        <f t="shared" si="293"/>
        <v>=IF(CALLOUSNESS_training_input.xlsx!A493&lt;&gt;"",CALLOUSNESS_training_input.xlsx!A493,"")</v>
      </c>
      <c r="AU586" t="str">
        <f t="shared" si="293"/>
        <v>=IF(DECEITFULNESS_training_input.xlsx!A493&lt;&gt;"",DECEITFULNESS_training_input.xlsx!A493,"")</v>
      </c>
      <c r="AV586" t="str">
        <f t="shared" si="293"/>
        <v>=IF(DEPRESSIVITY_training_input.xlsx!A493&lt;&gt;"",DEPRESSIVITY_training_input.xlsx!A493,"")</v>
      </c>
      <c r="AW586" t="str">
        <f t="shared" si="293"/>
        <v>=IF(DISTRACTIBILITY_training_input.xlsx!A493&lt;&gt;"",DISTRACTIBILITY_training_input.xlsx!A493,"")</v>
      </c>
      <c r="AX586" t="str">
        <f t="shared" si="293"/>
        <v>=IF(ECCENTRICITY_training_input.xlsx!A493&lt;&gt;"",ECCENTRICITY_training_input.xlsx!A493,"")</v>
      </c>
      <c r="AY586" t="str">
        <f t="shared" si="293"/>
        <v>=IF(EMOTIONAL_LABILITY_training_input.xlsx!A493&lt;&gt;"",EMOTIONAL_LABILITY_training_input.xlsx!A493,"")</v>
      </c>
      <c r="AZ586" t="str">
        <f t="shared" si="293"/>
        <v>=IF(GRANDIOSITY_training_input.xlsx!A493&lt;&gt;"",GRANDIOSITY_training_input.xlsx!A493,"")</v>
      </c>
      <c r="BA586" t="str">
        <f t="shared" si="293"/>
        <v>=IF(HOSTILITY_training_input.xlsx!A493&lt;&gt;"",HOSTILITY_training_input.xlsx!A493,"")</v>
      </c>
      <c r="BB586" t="str">
        <f t="shared" si="293"/>
        <v>=IF(IMPULSIVITY_training_input.xlsx!A493&lt;&gt;"",IMPULSIVITY_training_input.xlsx!A493,"")</v>
      </c>
      <c r="BC586" t="str">
        <f t="shared" si="293"/>
        <v>=IF(INTIMACY_AVOIDANCE_training_input.xlsx!A493&lt;&gt;"",INTIMACY_AVOIDANCE_training_input.xlsx!A493,"")</v>
      </c>
      <c r="BD586" t="str">
        <f t="shared" si="293"/>
        <v>=IF(IRRESPONSIBILITY_training_input.xlsx!A493&lt;&gt;"",IRRESPONSIBILITY_training_input.xlsx!A493,"")</v>
      </c>
      <c r="BE586" t="str">
        <f t="shared" si="293"/>
        <v>=IF(MANIPULATIVENESS_training_input.xlsx!A493&lt;&gt;"",MANIPULATIVENESS_training_input.xlsx!A493,"")</v>
      </c>
      <c r="BF586" t="str">
        <f t="shared" si="293"/>
        <v>=IF(PERCEPTUAL_DYSREGULATION_training_input.xlsx!A493&lt;&gt;"",PERCEPTUAL_DYSREGULATION_training_input.xlsx!A493,"")</v>
      </c>
      <c r="BG586" t="str">
        <f t="shared" si="293"/>
        <v>=IF(PERSEVERATION_training_input.xlsx!A493&lt;&gt;"",PERSEVERATION_training_input.xlsx!A493,"")</v>
      </c>
      <c r="BH586" t="str">
        <f t="shared" si="293"/>
        <v>=IF(RESTRICTED_AFFECTIVITY_training_input.xlsx!A493&lt;&gt;"",RESTRICTED_AFFECTIVITY_training_input.xlsx!A493,"")</v>
      </c>
      <c r="BI586" t="str">
        <f t="shared" si="293"/>
        <v>=IF(RIGID_PERFECTIONISM_training_input.xlsx!A493&lt;&gt;"",RIGID_PERFECTIONISM_training_input.xlsx!A493,"")</v>
      </c>
      <c r="BJ586" t="str">
        <f t="shared" si="293"/>
        <v>=IF(RISK_TAKING_training_input.xlsx!A493&lt;&gt;"",RISK_TAKING_training_input.xlsx!A493,"")</v>
      </c>
      <c r="BK586" t="str">
        <f t="shared" si="293"/>
        <v>=IF(SEPARATION_INSECURITY_training_input.xlsx!A493&lt;&gt;"",SEPARATION_INSECURITY_training_input.xlsx!A493,"")</v>
      </c>
      <c r="BL586" t="str">
        <f t="shared" si="293"/>
        <v>=IF(SUBMISSIVENESS_training_input.xlsx!A493&lt;&gt;"",SUBMISSIVENESS_training_input.xlsx!A493,"")</v>
      </c>
      <c r="BM586" t="str">
        <f t="shared" si="293"/>
        <v>=IF(SUSPICIOUSNESS_training_input.xlsx!A493&lt;&gt;"",SUSPICIOUSNESS_training_input.xlsx!A493,"")</v>
      </c>
      <c r="BN586" t="str">
        <f t="shared" si="293"/>
        <v>=IF(UNUSUAL_BELIEFS_training_input.xlsx!A493&lt;&gt;"",UNUSUAL_BELIEFS_training_input.xlsx!A493,"")</v>
      </c>
      <c r="BO586" t="str">
        <f t="shared" si="292"/>
        <v>=IF(WITHDRAWAL_training_input.xlsx!A493&lt;&gt;"",WITHDRAWAL_training_input.xlsx!A493,"")</v>
      </c>
      <c r="BP586" t="str">
        <f t="shared" si="292"/>
        <v>=IF(ACT_training_input.xlsx!A493&lt;&gt;"",ACT_training_input.xlsx!A493,"")</v>
      </c>
      <c r="BQ586" t="str">
        <f t="shared" si="292"/>
        <v>=IF(DSP_training_input.xlsx!A493&lt;&gt;"",DSP_training_input.xlsx!A493,"")</v>
      </c>
      <c r="BR586" t="str">
        <f t="shared" si="292"/>
        <v>=IF(PAG_training_input.xlsx!A493&lt;&gt;"",PAG_training_input.xlsx!A493,"")</v>
      </c>
      <c r="BS586" t="str">
        <f t="shared" si="292"/>
        <v>=IF(PRO_training_input.xlsx!A493&lt;&gt;"",PRO_training_input.xlsx!A493,"")</v>
      </c>
      <c r="BT586" t="str">
        <f t="shared" si="292"/>
        <v>=IF(SPL_training_input.xlsx!A493&lt;&gt;"",SPL_training_input.xlsx!A493,"")</v>
      </c>
      <c r="BU586" t="str">
        <f t="shared" si="292"/>
        <v>=IF(WDR_training_input.xlsx!A493&lt;&gt;"",WDR_training_input.xlsx!A493,"")</v>
      </c>
      <c r="BV586" t="str">
        <f t="shared" si="292"/>
        <v>=IF(CON_training_input.xlsx!A493&lt;&gt;"",CON_training_input.xlsx!A493,"")</v>
      </c>
      <c r="BW586" t="str">
        <f t="shared" si="292"/>
        <v>=IF(DSC_training_input.xlsx!A493&lt;&gt;"",DSC_training_input.xlsx!A493,"")</v>
      </c>
      <c r="BX586" t="str">
        <f t="shared" si="292"/>
        <v>=IF(FAN_training_input.xlsx!A493&lt;&gt;"",FAN_training_input.xlsx!A493,"")</v>
      </c>
      <c r="BY586" t="str">
        <f t="shared" si="292"/>
        <v>=IF(OMN_training_input.xlsx!A493&lt;&gt;"",OMN_training_input.xlsx!A493,"")</v>
      </c>
      <c r="BZ586" t="str">
        <f t="shared" si="292"/>
        <v>=IF(REP_training_input.xlsx!A493&lt;&gt;"",REP_training_input.xlsx!A493,"")</v>
      </c>
      <c r="CA586" t="str">
        <f t="shared" si="292"/>
        <v>=IF(SOM_training_input.xlsx!A493&lt;&gt;"",SOM_training_input.xlsx!A493,"")</v>
      </c>
      <c r="CB586" t="str">
        <f t="shared" si="292"/>
        <v>=IF(SUB_training_input.xlsx!A493&lt;&gt;"",SUB_training_input.xlsx!A493,"")</v>
      </c>
      <c r="CC586" t="str">
        <f t="shared" si="292"/>
        <v>=IF(UND_training_input.xlsx!A493&lt;&gt;"",UND_training_input.xlsx!A493,"")</v>
      </c>
      <c r="CD586" t="str">
        <f t="shared" si="292"/>
        <v>=IF(ALT_training_input.xlsx!A493&lt;&gt;"",ALT_training_input.xlsx!A493,"")</v>
      </c>
      <c r="CE586" t="str">
        <f t="shared" si="292"/>
        <v>=IF(HUM_training_input.xlsx!A493&lt;&gt;"",HUM_training_input.xlsx!A493,"")</v>
      </c>
      <c r="CF586" t="str">
        <f t="shared" si="292"/>
        <v>=IF(IDL_training_input.xlsx!A493&lt;&gt;"",IDL_training_input.xlsx!A493,"")</v>
      </c>
      <c r="CG586" t="str">
        <f t="shared" si="292"/>
        <v>=IF(RFM_training_input.xlsx!A493&lt;&gt;"",RFM_training_input.xlsx!A493,"")</v>
      </c>
      <c r="CH586" t="str">
        <f t="shared" si="292"/>
        <v>=IF(DN_training_input.xlsx!A493&lt;&gt;"",DN_training_input.xlsx!A493,"")</v>
      </c>
      <c r="CI586" t="str">
        <f t="shared" si="292"/>
        <v>=IF(INT_training_input.xlsx!A493&lt;&gt;"",INT_training_input.xlsx!A493,"")</v>
      </c>
      <c r="CJ586" t="str">
        <f t="shared" si="292"/>
        <v>=IF(SUP_training_input.xlsx!A493&lt;&gt;"",SUP_training_input.xlsx!A493,"")</v>
      </c>
      <c r="CK586" t="str">
        <f t="shared" si="292"/>
        <v>=IF(ANT_training_input.xlsx!A493&lt;&gt;"",ANT_training_input.xlsx!A493,"")</v>
      </c>
      <c r="CL586" t="str">
        <f t="shared" si="292"/>
        <v>=IF(ISO_training_input.xlsx!A493&lt;&gt;"",ISO_training_input.xlsx!A493,"")</v>
      </c>
    </row>
    <row r="587" spans="1:90">
      <c r="A587">
        <v>494</v>
      </c>
      <c r="B587" t="str">
        <f t="shared" si="271"/>
        <v>=IF(SUICIDE_training_input.xlsx!A494&lt;&gt;"",SUICIDE_training_input.xlsx!A494,"")</v>
      </c>
      <c r="C587" t="str">
        <f t="shared" si="293"/>
        <v>=IF(IQ_training_input.xlsx!A494&lt;&gt;"",IQ_training_input.xlsx!A494,"")</v>
      </c>
      <c r="D587" t="str">
        <f t="shared" si="293"/>
        <v>=IF(AMBIG_training_input.xlsx!A494&lt;&gt;"",AMBIG_training_input.xlsx!A494,"")</v>
      </c>
      <c r="E587" t="str">
        <f t="shared" si="293"/>
        <v>=IF(EGODYST_training_input.xlsx!A494&lt;&gt;"",EGODYST_training_input.xlsx!A494,"")</v>
      </c>
      <c r="F587" t="str">
        <f t="shared" si="293"/>
        <v>=IF(AUTISM_training_input.xlsx!A494&lt;&gt;"",AUTISM_training_input.xlsx!A494,"")</v>
      </c>
      <c r="G587" t="str">
        <f t="shared" si="293"/>
        <v>=IF(IDENTITY_training_input.xlsx!A494&lt;&gt;"",IDENTITY_training_input.xlsx!A494,"")</v>
      </c>
      <c r="H587" t="str">
        <f t="shared" si="293"/>
        <v>=IF(SELFDIR_training_input.xlsx!A494&lt;&gt;"",SELFDIR_training_input.xlsx!A494,"")</v>
      </c>
      <c r="I587" t="str">
        <f t="shared" si="293"/>
        <v>=IF(EMPATHY_training_input.xlsx!A494&lt;&gt;"",EMPATHY_training_input.xlsx!A494,"")</v>
      </c>
      <c r="J587" t="str">
        <f t="shared" si="293"/>
        <v>=IF(INTIMACY_training_input.xlsx!A494&lt;&gt;"",INTIMACY_training_input.xlsx!A494,"")</v>
      </c>
      <c r="K587" t="str">
        <f t="shared" si="293"/>
        <v>=IF(ACUTE_training_input.xlsx!A494&lt;&gt;"",ACUTE_training_input.xlsx!A494,"")</v>
      </c>
      <c r="L587" t="str">
        <f t="shared" si="293"/>
        <v>=IF(CHRONIC_training_input.xlsx!A494&lt;&gt;"",CHRONIC_training_input.xlsx!A494,"")</v>
      </c>
      <c r="M587" t="str">
        <f t="shared" si="293"/>
        <v>=IF(TRAUMA_PAST_training_input.xlsx!A494&lt;&gt;"",TRAUMA_PAST_training_input.xlsx!A494,"")</v>
      </c>
      <c r="N587" t="str">
        <f t="shared" si="293"/>
        <v>=IF(TRAUMA_PRESENT_training_input.xlsx!A494&lt;&gt;"",TRAUMA_PRESENT_training_input.xlsx!A494,"")</v>
      </c>
      <c r="O587" t="str">
        <f t="shared" si="293"/>
        <v>=IF(HOPE_training_input.xlsx!A494&lt;&gt;"",HOPE_training_input.xlsx!A494,"")</v>
      </c>
      <c r="P587" t="str">
        <f t="shared" si="293"/>
        <v>=IF(SELFAFFICACY_training_input.xlsx!A494&lt;&gt;"",SELFAFFICACY_training_input.xlsx!A494,"")</v>
      </c>
      <c r="Q587" t="str">
        <f t="shared" si="293"/>
        <v>=IF(SELFESTEEM_training_input.xlsx!A494&lt;&gt;"",SELFESTEEM_training_input.xlsx!A494,"")</v>
      </c>
      <c r="R587" t="str">
        <f t="shared" si="293"/>
        <v>=IF(WELLBEING_training_input.xlsx!A494&lt;&gt;"",WELLBEING_training_input.xlsx!A494,"")</v>
      </c>
      <c r="S587" t="str">
        <f t="shared" si="293"/>
        <v>=IF(HYPER_training_input.xlsx!A494&lt;&gt;"",HYPER_training_input.xlsx!A494,"")</v>
      </c>
      <c r="T587" t="str">
        <f t="shared" si="293"/>
        <v>=IF(AGGR_training_input.xlsx!A494&lt;&gt;"",AGGR_training_input.xlsx!A494,"")</v>
      </c>
      <c r="U587" t="str">
        <f t="shared" si="293"/>
        <v>=IF(COND_PR_training_input.xlsx!A494&lt;&gt;"",COND_PR_training_input.xlsx!A494,"")</v>
      </c>
      <c r="V587" t="str">
        <f t="shared" si="293"/>
        <v>=IF(ANXIE_training_input.xlsx!A494&lt;&gt;"",ANXIE_training_input.xlsx!A494,"")</v>
      </c>
      <c r="W587" t="str">
        <f t="shared" si="293"/>
        <v>=IF(DEPR_training_input.xlsx!A494&lt;&gt;"",DEPR_training_input.xlsx!A494,"")</v>
      </c>
      <c r="X587" t="str">
        <f t="shared" si="293"/>
        <v>=IF(SOMAT_training_input.xlsx!A494&lt;&gt;"",SOMAT_training_input.xlsx!A494,"")</v>
      </c>
      <c r="Y587" t="str">
        <f t="shared" si="293"/>
        <v>=IF(ATYPI_training_input.xlsx!A494&lt;&gt;"",ATYPI_training_input.xlsx!A494,"")</v>
      </c>
      <c r="Z587" t="str">
        <f t="shared" si="293"/>
        <v>=IF(WITHD_training_input.xlsx!A494&lt;&gt;"",WITHD_training_input.xlsx!A494,"")</v>
      </c>
      <c r="AA587" t="str">
        <f t="shared" si="293"/>
        <v>=IF(ATTE_PR_training_input.xlsx!A494&lt;&gt;"",ATTE_PR_training_input.xlsx!A494,"")</v>
      </c>
      <c r="AB587" t="str">
        <f t="shared" si="293"/>
        <v>=IF(ANG_CONT_training_input.xlsx!A494&lt;&gt;"",ANG_CONT_training_input.xlsx!A494,"")</v>
      </c>
      <c r="AC587" t="str">
        <f t="shared" si="293"/>
        <v>=IF(DEV_SOC_DIS_training_input.xlsx!A494&lt;&gt;"",DEV_SOC_DIS_training_input.xlsx!A494,"")</v>
      </c>
      <c r="AD587" t="str">
        <f t="shared" si="293"/>
        <v>=IF(BULLY_training_input.xlsx!A494&lt;&gt;"",BULLY_training_input.xlsx!A494,"")</v>
      </c>
      <c r="AE587" t="str">
        <f t="shared" si="293"/>
        <v>=IF(EMOT_SELF_C_training_input.xlsx!A494&lt;&gt;"",EMOT_SELF_C_training_input.xlsx!A494,"")</v>
      </c>
      <c r="AF587" t="str">
        <f t="shared" si="293"/>
        <v>=IF(EXE_FUN_training_input.xlsx!A494&lt;&gt;"",EXE_FUN_training_input.xlsx!A494,"")</v>
      </c>
      <c r="AG587" t="str">
        <f t="shared" si="293"/>
        <v>=IF(MANIA_training_input.xlsx!A494&lt;&gt;"",MANIA_training_input.xlsx!A494,"")</v>
      </c>
      <c r="AH587" t="str">
        <f t="shared" si="293"/>
        <v>=IF(NEG_EMOT_training_input.xlsx!A494&lt;&gt;"",NEG_EMOT_training_input.xlsx!A494,"")</v>
      </c>
      <c r="AI587" t="str">
        <f t="shared" si="293"/>
        <v>=IF(ADAPT_training_input.xlsx!A494&lt;&gt;"",ADAPT_training_input.xlsx!A494,"")</v>
      </c>
      <c r="AJ587" t="str">
        <f t="shared" si="293"/>
        <v>=IF(SOC_SK_training_input.xlsx!A494&lt;&gt;"",SOC_SK_training_input.xlsx!A494,"")</v>
      </c>
      <c r="AK587" t="str">
        <f t="shared" si="293"/>
        <v>=IF(LEAD_training_input.xlsx!A494&lt;&gt;"",LEAD_training_input.xlsx!A494,"")</v>
      </c>
      <c r="AL587" t="str">
        <f t="shared" si="293"/>
        <v>=IF(ACT_DAIL_training_input.xlsx!A494&lt;&gt;"",ACT_DAIL_training_input.xlsx!A494,"")</v>
      </c>
      <c r="AM587" t="str">
        <f t="shared" si="293"/>
        <v>=IF(FUN_COM_training_input.xlsx!A494&lt;&gt;"",FUN_COM_training_input.xlsx!A494,"")</v>
      </c>
      <c r="AN587" t="str">
        <f t="shared" si="293"/>
        <v>=IF(RESILI_training_input.xlsx!A494&lt;&gt;"",RESILI_training_input.xlsx!A494,"")</v>
      </c>
      <c r="AO587" t="str">
        <f t="shared" si="293"/>
        <v>=IF(SEL_training_input.xlsx!A494&lt;&gt;"",SEL_training_input.xlsx!A494,"")</v>
      </c>
      <c r="AP587" t="str">
        <f t="shared" si="293"/>
        <v>=IF(SEV_training_input.xlsx!A494&lt;&gt;"",SEV_training_input.xlsx!A494,"")</v>
      </c>
      <c r="AQ587" t="str">
        <f t="shared" si="293"/>
        <v>=IF(ANHEDONIA_training_input.xlsx!A494&lt;&gt;"",ANHEDONIA_training_input.xlsx!A494,"")</v>
      </c>
      <c r="AR587" t="str">
        <f t="shared" si="293"/>
        <v>=IF(ANXIOUSNESS_training_input.xlsx!A494&lt;&gt;"",ANXIOUSNESS_training_input.xlsx!A494,"")</v>
      </c>
      <c r="AS587" t="str">
        <f t="shared" si="293"/>
        <v>=IF(ATTENTION_SEEKING_training_input.xlsx!A494&lt;&gt;"",ATTENTION_SEEKING_training_input.xlsx!A494,"")</v>
      </c>
      <c r="AT587" t="str">
        <f t="shared" si="293"/>
        <v>=IF(CALLOUSNESS_training_input.xlsx!A494&lt;&gt;"",CALLOUSNESS_training_input.xlsx!A494,"")</v>
      </c>
      <c r="AU587" t="str">
        <f t="shared" si="293"/>
        <v>=IF(DECEITFULNESS_training_input.xlsx!A494&lt;&gt;"",DECEITFULNESS_training_input.xlsx!A494,"")</v>
      </c>
      <c r="AV587" t="str">
        <f t="shared" si="293"/>
        <v>=IF(DEPRESSIVITY_training_input.xlsx!A494&lt;&gt;"",DEPRESSIVITY_training_input.xlsx!A494,"")</v>
      </c>
      <c r="AW587" t="str">
        <f t="shared" si="293"/>
        <v>=IF(DISTRACTIBILITY_training_input.xlsx!A494&lt;&gt;"",DISTRACTIBILITY_training_input.xlsx!A494,"")</v>
      </c>
      <c r="AX587" t="str">
        <f t="shared" si="293"/>
        <v>=IF(ECCENTRICITY_training_input.xlsx!A494&lt;&gt;"",ECCENTRICITY_training_input.xlsx!A494,"")</v>
      </c>
      <c r="AY587" t="str">
        <f t="shared" si="293"/>
        <v>=IF(EMOTIONAL_LABILITY_training_input.xlsx!A494&lt;&gt;"",EMOTIONAL_LABILITY_training_input.xlsx!A494,"")</v>
      </c>
      <c r="AZ587" t="str">
        <f t="shared" si="293"/>
        <v>=IF(GRANDIOSITY_training_input.xlsx!A494&lt;&gt;"",GRANDIOSITY_training_input.xlsx!A494,"")</v>
      </c>
      <c r="BA587" t="str">
        <f t="shared" si="293"/>
        <v>=IF(HOSTILITY_training_input.xlsx!A494&lt;&gt;"",HOSTILITY_training_input.xlsx!A494,"")</v>
      </c>
      <c r="BB587" t="str">
        <f t="shared" si="293"/>
        <v>=IF(IMPULSIVITY_training_input.xlsx!A494&lt;&gt;"",IMPULSIVITY_training_input.xlsx!A494,"")</v>
      </c>
      <c r="BC587" t="str">
        <f t="shared" si="293"/>
        <v>=IF(INTIMACY_AVOIDANCE_training_input.xlsx!A494&lt;&gt;"",INTIMACY_AVOIDANCE_training_input.xlsx!A494,"")</v>
      </c>
      <c r="BD587" t="str">
        <f t="shared" si="293"/>
        <v>=IF(IRRESPONSIBILITY_training_input.xlsx!A494&lt;&gt;"",IRRESPONSIBILITY_training_input.xlsx!A494,"")</v>
      </c>
      <c r="BE587" t="str">
        <f t="shared" si="293"/>
        <v>=IF(MANIPULATIVENESS_training_input.xlsx!A494&lt;&gt;"",MANIPULATIVENESS_training_input.xlsx!A494,"")</v>
      </c>
      <c r="BF587" t="str">
        <f t="shared" si="293"/>
        <v>=IF(PERCEPTUAL_DYSREGULATION_training_input.xlsx!A494&lt;&gt;"",PERCEPTUAL_DYSREGULATION_training_input.xlsx!A494,"")</v>
      </c>
      <c r="BG587" t="str">
        <f t="shared" si="293"/>
        <v>=IF(PERSEVERATION_training_input.xlsx!A494&lt;&gt;"",PERSEVERATION_training_input.xlsx!A494,"")</v>
      </c>
      <c r="BH587" t="str">
        <f t="shared" si="293"/>
        <v>=IF(RESTRICTED_AFFECTIVITY_training_input.xlsx!A494&lt;&gt;"",RESTRICTED_AFFECTIVITY_training_input.xlsx!A494,"")</v>
      </c>
      <c r="BI587" t="str">
        <f t="shared" si="293"/>
        <v>=IF(RIGID_PERFECTIONISM_training_input.xlsx!A494&lt;&gt;"",RIGID_PERFECTIONISM_training_input.xlsx!A494,"")</v>
      </c>
      <c r="BJ587" t="str">
        <f t="shared" si="293"/>
        <v>=IF(RISK_TAKING_training_input.xlsx!A494&lt;&gt;"",RISK_TAKING_training_input.xlsx!A494,"")</v>
      </c>
      <c r="BK587" t="str">
        <f t="shared" si="293"/>
        <v>=IF(SEPARATION_INSECURITY_training_input.xlsx!A494&lt;&gt;"",SEPARATION_INSECURITY_training_input.xlsx!A494,"")</v>
      </c>
      <c r="BL587" t="str">
        <f t="shared" si="293"/>
        <v>=IF(SUBMISSIVENESS_training_input.xlsx!A494&lt;&gt;"",SUBMISSIVENESS_training_input.xlsx!A494,"")</v>
      </c>
      <c r="BM587" t="str">
        <f t="shared" si="293"/>
        <v>=IF(SUSPICIOUSNESS_training_input.xlsx!A494&lt;&gt;"",SUSPICIOUSNESS_training_input.xlsx!A494,"")</v>
      </c>
      <c r="BN587" t="str">
        <f t="shared" si="293"/>
        <v>=IF(UNUSUAL_BELIEFS_training_input.xlsx!A494&lt;&gt;"",UNUSUAL_BELIEFS_training_input.xlsx!A494,"")</v>
      </c>
      <c r="BO587" t="str">
        <f t="shared" si="292"/>
        <v>=IF(WITHDRAWAL_training_input.xlsx!A494&lt;&gt;"",WITHDRAWAL_training_input.xlsx!A494,"")</v>
      </c>
      <c r="BP587" t="str">
        <f t="shared" si="292"/>
        <v>=IF(ACT_training_input.xlsx!A494&lt;&gt;"",ACT_training_input.xlsx!A494,"")</v>
      </c>
      <c r="BQ587" t="str">
        <f t="shared" si="292"/>
        <v>=IF(DSP_training_input.xlsx!A494&lt;&gt;"",DSP_training_input.xlsx!A494,"")</v>
      </c>
      <c r="BR587" t="str">
        <f t="shared" si="292"/>
        <v>=IF(PAG_training_input.xlsx!A494&lt;&gt;"",PAG_training_input.xlsx!A494,"")</v>
      </c>
      <c r="BS587" t="str">
        <f t="shared" si="292"/>
        <v>=IF(PRO_training_input.xlsx!A494&lt;&gt;"",PRO_training_input.xlsx!A494,"")</v>
      </c>
      <c r="BT587" t="str">
        <f t="shared" si="292"/>
        <v>=IF(SPL_training_input.xlsx!A494&lt;&gt;"",SPL_training_input.xlsx!A494,"")</v>
      </c>
      <c r="BU587" t="str">
        <f t="shared" si="292"/>
        <v>=IF(WDR_training_input.xlsx!A494&lt;&gt;"",WDR_training_input.xlsx!A494,"")</v>
      </c>
      <c r="BV587" t="str">
        <f t="shared" si="292"/>
        <v>=IF(CON_training_input.xlsx!A494&lt;&gt;"",CON_training_input.xlsx!A494,"")</v>
      </c>
      <c r="BW587" t="str">
        <f t="shared" si="292"/>
        <v>=IF(DSC_training_input.xlsx!A494&lt;&gt;"",DSC_training_input.xlsx!A494,"")</v>
      </c>
      <c r="BX587" t="str">
        <f t="shared" si="292"/>
        <v>=IF(FAN_training_input.xlsx!A494&lt;&gt;"",FAN_training_input.xlsx!A494,"")</v>
      </c>
      <c r="BY587" t="str">
        <f t="shared" si="292"/>
        <v>=IF(OMN_training_input.xlsx!A494&lt;&gt;"",OMN_training_input.xlsx!A494,"")</v>
      </c>
      <c r="BZ587" t="str">
        <f t="shared" si="292"/>
        <v>=IF(REP_training_input.xlsx!A494&lt;&gt;"",REP_training_input.xlsx!A494,"")</v>
      </c>
      <c r="CA587" t="str">
        <f t="shared" si="292"/>
        <v>=IF(SOM_training_input.xlsx!A494&lt;&gt;"",SOM_training_input.xlsx!A494,"")</v>
      </c>
      <c r="CB587" t="str">
        <f t="shared" si="292"/>
        <v>=IF(SUB_training_input.xlsx!A494&lt;&gt;"",SUB_training_input.xlsx!A494,"")</v>
      </c>
      <c r="CC587" t="str">
        <f t="shared" si="292"/>
        <v>=IF(UND_training_input.xlsx!A494&lt;&gt;"",UND_training_input.xlsx!A494,"")</v>
      </c>
      <c r="CD587" t="str">
        <f t="shared" si="292"/>
        <v>=IF(ALT_training_input.xlsx!A494&lt;&gt;"",ALT_training_input.xlsx!A494,"")</v>
      </c>
      <c r="CE587" t="str">
        <f t="shared" si="292"/>
        <v>=IF(HUM_training_input.xlsx!A494&lt;&gt;"",HUM_training_input.xlsx!A494,"")</v>
      </c>
      <c r="CF587" t="str">
        <f t="shared" si="292"/>
        <v>=IF(IDL_training_input.xlsx!A494&lt;&gt;"",IDL_training_input.xlsx!A494,"")</v>
      </c>
      <c r="CG587" t="str">
        <f t="shared" si="292"/>
        <v>=IF(RFM_training_input.xlsx!A494&lt;&gt;"",RFM_training_input.xlsx!A494,"")</v>
      </c>
      <c r="CH587" t="str">
        <f t="shared" si="292"/>
        <v>=IF(DN_training_input.xlsx!A494&lt;&gt;"",DN_training_input.xlsx!A494,"")</v>
      </c>
      <c r="CI587" t="str">
        <f t="shared" si="292"/>
        <v>=IF(INT_training_input.xlsx!A494&lt;&gt;"",INT_training_input.xlsx!A494,"")</v>
      </c>
      <c r="CJ587" t="str">
        <f t="shared" si="292"/>
        <v>=IF(SUP_training_input.xlsx!A494&lt;&gt;"",SUP_training_input.xlsx!A494,"")</v>
      </c>
      <c r="CK587" t="str">
        <f t="shared" si="292"/>
        <v>=IF(ANT_training_input.xlsx!A494&lt;&gt;"",ANT_training_input.xlsx!A494,"")</v>
      </c>
      <c r="CL587" t="str">
        <f t="shared" si="292"/>
        <v>=IF(ISO_training_input.xlsx!A494&lt;&gt;"",ISO_training_input.xlsx!A494,"")</v>
      </c>
    </row>
    <row r="588" spans="1:90">
      <c r="A588">
        <v>495</v>
      </c>
      <c r="B588" t="str">
        <f t="shared" si="271"/>
        <v>=IF(SUICIDE_training_input.xlsx!A495&lt;&gt;"",SUICIDE_training_input.xlsx!A495,"")</v>
      </c>
      <c r="C588" t="str">
        <f t="shared" si="293"/>
        <v>=IF(IQ_training_input.xlsx!A495&lt;&gt;"",IQ_training_input.xlsx!A495,"")</v>
      </c>
      <c r="D588" t="str">
        <f t="shared" si="293"/>
        <v>=IF(AMBIG_training_input.xlsx!A495&lt;&gt;"",AMBIG_training_input.xlsx!A495,"")</v>
      </c>
      <c r="E588" t="str">
        <f t="shared" si="293"/>
        <v>=IF(EGODYST_training_input.xlsx!A495&lt;&gt;"",EGODYST_training_input.xlsx!A495,"")</v>
      </c>
      <c r="F588" t="str">
        <f t="shared" si="293"/>
        <v>=IF(AUTISM_training_input.xlsx!A495&lt;&gt;"",AUTISM_training_input.xlsx!A495,"")</v>
      </c>
      <c r="G588" t="str">
        <f t="shared" si="293"/>
        <v>=IF(IDENTITY_training_input.xlsx!A495&lt;&gt;"",IDENTITY_training_input.xlsx!A495,"")</v>
      </c>
      <c r="H588" t="str">
        <f t="shared" si="293"/>
        <v>=IF(SELFDIR_training_input.xlsx!A495&lt;&gt;"",SELFDIR_training_input.xlsx!A495,"")</v>
      </c>
      <c r="I588" t="str">
        <f t="shared" si="293"/>
        <v>=IF(EMPATHY_training_input.xlsx!A495&lt;&gt;"",EMPATHY_training_input.xlsx!A495,"")</v>
      </c>
      <c r="J588" t="str">
        <f t="shared" si="293"/>
        <v>=IF(INTIMACY_training_input.xlsx!A495&lt;&gt;"",INTIMACY_training_input.xlsx!A495,"")</v>
      </c>
      <c r="K588" t="str">
        <f t="shared" si="293"/>
        <v>=IF(ACUTE_training_input.xlsx!A495&lt;&gt;"",ACUTE_training_input.xlsx!A495,"")</v>
      </c>
      <c r="L588" t="str">
        <f t="shared" si="293"/>
        <v>=IF(CHRONIC_training_input.xlsx!A495&lt;&gt;"",CHRONIC_training_input.xlsx!A495,"")</v>
      </c>
      <c r="M588" t="str">
        <f t="shared" si="293"/>
        <v>=IF(TRAUMA_PAST_training_input.xlsx!A495&lt;&gt;"",TRAUMA_PAST_training_input.xlsx!A495,"")</v>
      </c>
      <c r="N588" t="str">
        <f t="shared" si="293"/>
        <v>=IF(TRAUMA_PRESENT_training_input.xlsx!A495&lt;&gt;"",TRAUMA_PRESENT_training_input.xlsx!A495,"")</v>
      </c>
      <c r="O588" t="str">
        <f t="shared" si="293"/>
        <v>=IF(HOPE_training_input.xlsx!A495&lt;&gt;"",HOPE_training_input.xlsx!A495,"")</v>
      </c>
      <c r="P588" t="str">
        <f t="shared" si="293"/>
        <v>=IF(SELFAFFICACY_training_input.xlsx!A495&lt;&gt;"",SELFAFFICACY_training_input.xlsx!A495,"")</v>
      </c>
      <c r="Q588" t="str">
        <f t="shared" si="293"/>
        <v>=IF(SELFESTEEM_training_input.xlsx!A495&lt;&gt;"",SELFESTEEM_training_input.xlsx!A495,"")</v>
      </c>
      <c r="R588" t="str">
        <f t="shared" si="293"/>
        <v>=IF(WELLBEING_training_input.xlsx!A495&lt;&gt;"",WELLBEING_training_input.xlsx!A495,"")</v>
      </c>
      <c r="S588" t="str">
        <f t="shared" si="293"/>
        <v>=IF(HYPER_training_input.xlsx!A495&lt;&gt;"",HYPER_training_input.xlsx!A495,"")</v>
      </c>
      <c r="T588" t="str">
        <f t="shared" si="293"/>
        <v>=IF(AGGR_training_input.xlsx!A495&lt;&gt;"",AGGR_training_input.xlsx!A495,"")</v>
      </c>
      <c r="U588" t="str">
        <f t="shared" si="293"/>
        <v>=IF(COND_PR_training_input.xlsx!A495&lt;&gt;"",COND_PR_training_input.xlsx!A495,"")</v>
      </c>
      <c r="V588" t="str">
        <f t="shared" si="293"/>
        <v>=IF(ANXIE_training_input.xlsx!A495&lt;&gt;"",ANXIE_training_input.xlsx!A495,"")</v>
      </c>
      <c r="W588" t="str">
        <f t="shared" si="293"/>
        <v>=IF(DEPR_training_input.xlsx!A495&lt;&gt;"",DEPR_training_input.xlsx!A495,"")</v>
      </c>
      <c r="X588" t="str">
        <f t="shared" si="293"/>
        <v>=IF(SOMAT_training_input.xlsx!A495&lt;&gt;"",SOMAT_training_input.xlsx!A495,"")</v>
      </c>
      <c r="Y588" t="str">
        <f t="shared" si="293"/>
        <v>=IF(ATYPI_training_input.xlsx!A495&lt;&gt;"",ATYPI_training_input.xlsx!A495,"")</v>
      </c>
      <c r="Z588" t="str">
        <f t="shared" si="293"/>
        <v>=IF(WITHD_training_input.xlsx!A495&lt;&gt;"",WITHD_training_input.xlsx!A495,"")</v>
      </c>
      <c r="AA588" t="str">
        <f t="shared" si="293"/>
        <v>=IF(ATTE_PR_training_input.xlsx!A495&lt;&gt;"",ATTE_PR_training_input.xlsx!A495,"")</v>
      </c>
      <c r="AB588" t="str">
        <f t="shared" si="293"/>
        <v>=IF(ANG_CONT_training_input.xlsx!A495&lt;&gt;"",ANG_CONT_training_input.xlsx!A495,"")</v>
      </c>
      <c r="AC588" t="str">
        <f t="shared" si="293"/>
        <v>=IF(DEV_SOC_DIS_training_input.xlsx!A495&lt;&gt;"",DEV_SOC_DIS_training_input.xlsx!A495,"")</v>
      </c>
      <c r="AD588" t="str">
        <f t="shared" si="293"/>
        <v>=IF(BULLY_training_input.xlsx!A495&lt;&gt;"",BULLY_training_input.xlsx!A495,"")</v>
      </c>
      <c r="AE588" t="str">
        <f t="shared" si="293"/>
        <v>=IF(EMOT_SELF_C_training_input.xlsx!A495&lt;&gt;"",EMOT_SELF_C_training_input.xlsx!A495,"")</v>
      </c>
      <c r="AF588" t="str">
        <f t="shared" si="293"/>
        <v>=IF(EXE_FUN_training_input.xlsx!A495&lt;&gt;"",EXE_FUN_training_input.xlsx!A495,"")</v>
      </c>
      <c r="AG588" t="str">
        <f t="shared" si="293"/>
        <v>=IF(MANIA_training_input.xlsx!A495&lt;&gt;"",MANIA_training_input.xlsx!A495,"")</v>
      </c>
      <c r="AH588" t="str">
        <f t="shared" si="293"/>
        <v>=IF(NEG_EMOT_training_input.xlsx!A495&lt;&gt;"",NEG_EMOT_training_input.xlsx!A495,"")</v>
      </c>
      <c r="AI588" t="str">
        <f t="shared" si="293"/>
        <v>=IF(ADAPT_training_input.xlsx!A495&lt;&gt;"",ADAPT_training_input.xlsx!A495,"")</v>
      </c>
      <c r="AJ588" t="str">
        <f t="shared" si="293"/>
        <v>=IF(SOC_SK_training_input.xlsx!A495&lt;&gt;"",SOC_SK_training_input.xlsx!A495,"")</v>
      </c>
      <c r="AK588" t="str">
        <f t="shared" si="293"/>
        <v>=IF(LEAD_training_input.xlsx!A495&lt;&gt;"",LEAD_training_input.xlsx!A495,"")</v>
      </c>
      <c r="AL588" t="str">
        <f t="shared" si="293"/>
        <v>=IF(ACT_DAIL_training_input.xlsx!A495&lt;&gt;"",ACT_DAIL_training_input.xlsx!A495,"")</v>
      </c>
      <c r="AM588" t="str">
        <f t="shared" si="293"/>
        <v>=IF(FUN_COM_training_input.xlsx!A495&lt;&gt;"",FUN_COM_training_input.xlsx!A495,"")</v>
      </c>
      <c r="AN588" t="str">
        <f t="shared" si="293"/>
        <v>=IF(RESILI_training_input.xlsx!A495&lt;&gt;"",RESILI_training_input.xlsx!A495,"")</v>
      </c>
      <c r="AO588" t="str">
        <f t="shared" si="293"/>
        <v>=IF(SEL_training_input.xlsx!A495&lt;&gt;"",SEL_training_input.xlsx!A495,"")</v>
      </c>
      <c r="AP588" t="str">
        <f t="shared" si="293"/>
        <v>=IF(SEV_training_input.xlsx!A495&lt;&gt;"",SEV_training_input.xlsx!A495,"")</v>
      </c>
      <c r="AQ588" t="str">
        <f t="shared" si="293"/>
        <v>=IF(ANHEDONIA_training_input.xlsx!A495&lt;&gt;"",ANHEDONIA_training_input.xlsx!A495,"")</v>
      </c>
      <c r="AR588" t="str">
        <f t="shared" si="293"/>
        <v>=IF(ANXIOUSNESS_training_input.xlsx!A495&lt;&gt;"",ANXIOUSNESS_training_input.xlsx!A495,"")</v>
      </c>
      <c r="AS588" t="str">
        <f t="shared" si="293"/>
        <v>=IF(ATTENTION_SEEKING_training_input.xlsx!A495&lt;&gt;"",ATTENTION_SEEKING_training_input.xlsx!A495,"")</v>
      </c>
      <c r="AT588" t="str">
        <f t="shared" si="293"/>
        <v>=IF(CALLOUSNESS_training_input.xlsx!A495&lt;&gt;"",CALLOUSNESS_training_input.xlsx!A495,"")</v>
      </c>
      <c r="AU588" t="str">
        <f t="shared" si="293"/>
        <v>=IF(DECEITFULNESS_training_input.xlsx!A495&lt;&gt;"",DECEITFULNESS_training_input.xlsx!A495,"")</v>
      </c>
      <c r="AV588" t="str">
        <f t="shared" si="293"/>
        <v>=IF(DEPRESSIVITY_training_input.xlsx!A495&lt;&gt;"",DEPRESSIVITY_training_input.xlsx!A495,"")</v>
      </c>
      <c r="AW588" t="str">
        <f t="shared" si="293"/>
        <v>=IF(DISTRACTIBILITY_training_input.xlsx!A495&lt;&gt;"",DISTRACTIBILITY_training_input.xlsx!A495,"")</v>
      </c>
      <c r="AX588" t="str">
        <f t="shared" si="293"/>
        <v>=IF(ECCENTRICITY_training_input.xlsx!A495&lt;&gt;"",ECCENTRICITY_training_input.xlsx!A495,"")</v>
      </c>
      <c r="AY588" t="str">
        <f t="shared" si="293"/>
        <v>=IF(EMOTIONAL_LABILITY_training_input.xlsx!A495&lt;&gt;"",EMOTIONAL_LABILITY_training_input.xlsx!A495,"")</v>
      </c>
      <c r="AZ588" t="str">
        <f t="shared" si="293"/>
        <v>=IF(GRANDIOSITY_training_input.xlsx!A495&lt;&gt;"",GRANDIOSITY_training_input.xlsx!A495,"")</v>
      </c>
      <c r="BA588" t="str">
        <f t="shared" si="293"/>
        <v>=IF(HOSTILITY_training_input.xlsx!A495&lt;&gt;"",HOSTILITY_training_input.xlsx!A495,"")</v>
      </c>
      <c r="BB588" t="str">
        <f t="shared" si="293"/>
        <v>=IF(IMPULSIVITY_training_input.xlsx!A495&lt;&gt;"",IMPULSIVITY_training_input.xlsx!A495,"")</v>
      </c>
      <c r="BC588" t="str">
        <f t="shared" si="293"/>
        <v>=IF(INTIMACY_AVOIDANCE_training_input.xlsx!A495&lt;&gt;"",INTIMACY_AVOIDANCE_training_input.xlsx!A495,"")</v>
      </c>
      <c r="BD588" t="str">
        <f t="shared" si="293"/>
        <v>=IF(IRRESPONSIBILITY_training_input.xlsx!A495&lt;&gt;"",IRRESPONSIBILITY_training_input.xlsx!A495,"")</v>
      </c>
      <c r="BE588" t="str">
        <f t="shared" si="293"/>
        <v>=IF(MANIPULATIVENESS_training_input.xlsx!A495&lt;&gt;"",MANIPULATIVENESS_training_input.xlsx!A495,"")</v>
      </c>
      <c r="BF588" t="str">
        <f t="shared" si="293"/>
        <v>=IF(PERCEPTUAL_DYSREGULATION_training_input.xlsx!A495&lt;&gt;"",PERCEPTUAL_DYSREGULATION_training_input.xlsx!A495,"")</v>
      </c>
      <c r="BG588" t="str">
        <f t="shared" si="293"/>
        <v>=IF(PERSEVERATION_training_input.xlsx!A495&lt;&gt;"",PERSEVERATION_training_input.xlsx!A495,"")</v>
      </c>
      <c r="BH588" t="str">
        <f t="shared" si="293"/>
        <v>=IF(RESTRICTED_AFFECTIVITY_training_input.xlsx!A495&lt;&gt;"",RESTRICTED_AFFECTIVITY_training_input.xlsx!A495,"")</v>
      </c>
      <c r="BI588" t="str">
        <f t="shared" si="293"/>
        <v>=IF(RIGID_PERFECTIONISM_training_input.xlsx!A495&lt;&gt;"",RIGID_PERFECTIONISM_training_input.xlsx!A495,"")</v>
      </c>
      <c r="BJ588" t="str">
        <f t="shared" si="293"/>
        <v>=IF(RISK_TAKING_training_input.xlsx!A495&lt;&gt;"",RISK_TAKING_training_input.xlsx!A495,"")</v>
      </c>
      <c r="BK588" t="str">
        <f t="shared" si="293"/>
        <v>=IF(SEPARATION_INSECURITY_training_input.xlsx!A495&lt;&gt;"",SEPARATION_INSECURITY_training_input.xlsx!A495,"")</v>
      </c>
      <c r="BL588" t="str">
        <f t="shared" si="293"/>
        <v>=IF(SUBMISSIVENESS_training_input.xlsx!A495&lt;&gt;"",SUBMISSIVENESS_training_input.xlsx!A495,"")</v>
      </c>
      <c r="BM588" t="str">
        <f t="shared" si="293"/>
        <v>=IF(SUSPICIOUSNESS_training_input.xlsx!A495&lt;&gt;"",SUSPICIOUSNESS_training_input.xlsx!A495,"")</v>
      </c>
      <c r="BN588" t="str">
        <f t="shared" ref="BN588:CL591" si="294">CONCATENATE($A$11,BN$1,$A$12,$A588,$A$13,BN$1,$A$14,$A588,$A$15)</f>
        <v>=IF(UNUSUAL_BELIEFS_training_input.xlsx!A495&lt;&gt;"",UNUSUAL_BELIEFS_training_input.xlsx!A495,"")</v>
      </c>
      <c r="BO588" t="str">
        <f t="shared" si="294"/>
        <v>=IF(WITHDRAWAL_training_input.xlsx!A495&lt;&gt;"",WITHDRAWAL_training_input.xlsx!A495,"")</v>
      </c>
      <c r="BP588" t="str">
        <f t="shared" si="294"/>
        <v>=IF(ACT_training_input.xlsx!A495&lt;&gt;"",ACT_training_input.xlsx!A495,"")</v>
      </c>
      <c r="BQ588" t="str">
        <f t="shared" si="294"/>
        <v>=IF(DSP_training_input.xlsx!A495&lt;&gt;"",DSP_training_input.xlsx!A495,"")</v>
      </c>
      <c r="BR588" t="str">
        <f t="shared" si="294"/>
        <v>=IF(PAG_training_input.xlsx!A495&lt;&gt;"",PAG_training_input.xlsx!A495,"")</v>
      </c>
      <c r="BS588" t="str">
        <f t="shared" si="294"/>
        <v>=IF(PRO_training_input.xlsx!A495&lt;&gt;"",PRO_training_input.xlsx!A495,"")</v>
      </c>
      <c r="BT588" t="str">
        <f t="shared" si="294"/>
        <v>=IF(SPL_training_input.xlsx!A495&lt;&gt;"",SPL_training_input.xlsx!A495,"")</v>
      </c>
      <c r="BU588" t="str">
        <f t="shared" si="294"/>
        <v>=IF(WDR_training_input.xlsx!A495&lt;&gt;"",WDR_training_input.xlsx!A495,"")</v>
      </c>
      <c r="BV588" t="str">
        <f t="shared" si="294"/>
        <v>=IF(CON_training_input.xlsx!A495&lt;&gt;"",CON_training_input.xlsx!A495,"")</v>
      </c>
      <c r="BW588" t="str">
        <f t="shared" si="294"/>
        <v>=IF(DSC_training_input.xlsx!A495&lt;&gt;"",DSC_training_input.xlsx!A495,"")</v>
      </c>
      <c r="BX588" t="str">
        <f t="shared" si="294"/>
        <v>=IF(FAN_training_input.xlsx!A495&lt;&gt;"",FAN_training_input.xlsx!A495,"")</v>
      </c>
      <c r="BY588" t="str">
        <f t="shared" si="294"/>
        <v>=IF(OMN_training_input.xlsx!A495&lt;&gt;"",OMN_training_input.xlsx!A495,"")</v>
      </c>
      <c r="BZ588" t="str">
        <f t="shared" si="294"/>
        <v>=IF(REP_training_input.xlsx!A495&lt;&gt;"",REP_training_input.xlsx!A495,"")</v>
      </c>
      <c r="CA588" t="str">
        <f t="shared" si="294"/>
        <v>=IF(SOM_training_input.xlsx!A495&lt;&gt;"",SOM_training_input.xlsx!A495,"")</v>
      </c>
      <c r="CB588" t="str">
        <f t="shared" si="294"/>
        <v>=IF(SUB_training_input.xlsx!A495&lt;&gt;"",SUB_training_input.xlsx!A495,"")</v>
      </c>
      <c r="CC588" t="str">
        <f t="shared" si="294"/>
        <v>=IF(UND_training_input.xlsx!A495&lt;&gt;"",UND_training_input.xlsx!A495,"")</v>
      </c>
      <c r="CD588" t="str">
        <f t="shared" si="294"/>
        <v>=IF(ALT_training_input.xlsx!A495&lt;&gt;"",ALT_training_input.xlsx!A495,"")</v>
      </c>
      <c r="CE588" t="str">
        <f t="shared" si="294"/>
        <v>=IF(HUM_training_input.xlsx!A495&lt;&gt;"",HUM_training_input.xlsx!A495,"")</v>
      </c>
      <c r="CF588" t="str">
        <f t="shared" si="294"/>
        <v>=IF(IDL_training_input.xlsx!A495&lt;&gt;"",IDL_training_input.xlsx!A495,"")</v>
      </c>
      <c r="CG588" t="str">
        <f t="shared" si="294"/>
        <v>=IF(RFM_training_input.xlsx!A495&lt;&gt;"",RFM_training_input.xlsx!A495,"")</v>
      </c>
      <c r="CH588" t="str">
        <f t="shared" si="294"/>
        <v>=IF(DN_training_input.xlsx!A495&lt;&gt;"",DN_training_input.xlsx!A495,"")</v>
      </c>
      <c r="CI588" t="str">
        <f t="shared" si="294"/>
        <v>=IF(INT_training_input.xlsx!A495&lt;&gt;"",INT_training_input.xlsx!A495,"")</v>
      </c>
      <c r="CJ588" t="str">
        <f t="shared" si="294"/>
        <v>=IF(SUP_training_input.xlsx!A495&lt;&gt;"",SUP_training_input.xlsx!A495,"")</v>
      </c>
      <c r="CK588" t="str">
        <f t="shared" si="294"/>
        <v>=IF(ANT_training_input.xlsx!A495&lt;&gt;"",ANT_training_input.xlsx!A495,"")</v>
      </c>
      <c r="CL588" t="str">
        <f t="shared" si="294"/>
        <v>=IF(ISO_training_input.xlsx!A495&lt;&gt;"",ISO_training_input.xlsx!A495,"")</v>
      </c>
    </row>
    <row r="589" spans="1:90">
      <c r="A589">
        <v>496</v>
      </c>
      <c r="B589" t="str">
        <f t="shared" si="271"/>
        <v>=IF(SUICIDE_training_input.xlsx!A496&lt;&gt;"",SUICIDE_training_input.xlsx!A496,"")</v>
      </c>
      <c r="C589" t="str">
        <f t="shared" ref="C589:BN592" si="295">CONCATENATE($A$11,C$1,$A$12,$A589,$A$13,C$1,$A$14,$A589,$A$15)</f>
        <v>=IF(IQ_training_input.xlsx!A496&lt;&gt;"",IQ_training_input.xlsx!A496,"")</v>
      </c>
      <c r="D589" t="str">
        <f t="shared" si="295"/>
        <v>=IF(AMBIG_training_input.xlsx!A496&lt;&gt;"",AMBIG_training_input.xlsx!A496,"")</v>
      </c>
      <c r="E589" t="str">
        <f t="shared" si="295"/>
        <v>=IF(EGODYST_training_input.xlsx!A496&lt;&gt;"",EGODYST_training_input.xlsx!A496,"")</v>
      </c>
      <c r="F589" t="str">
        <f t="shared" si="295"/>
        <v>=IF(AUTISM_training_input.xlsx!A496&lt;&gt;"",AUTISM_training_input.xlsx!A496,"")</v>
      </c>
      <c r="G589" t="str">
        <f t="shared" si="295"/>
        <v>=IF(IDENTITY_training_input.xlsx!A496&lt;&gt;"",IDENTITY_training_input.xlsx!A496,"")</v>
      </c>
      <c r="H589" t="str">
        <f t="shared" si="295"/>
        <v>=IF(SELFDIR_training_input.xlsx!A496&lt;&gt;"",SELFDIR_training_input.xlsx!A496,"")</v>
      </c>
      <c r="I589" t="str">
        <f t="shared" si="295"/>
        <v>=IF(EMPATHY_training_input.xlsx!A496&lt;&gt;"",EMPATHY_training_input.xlsx!A496,"")</v>
      </c>
      <c r="J589" t="str">
        <f t="shared" si="295"/>
        <v>=IF(INTIMACY_training_input.xlsx!A496&lt;&gt;"",INTIMACY_training_input.xlsx!A496,"")</v>
      </c>
      <c r="K589" t="str">
        <f t="shared" si="295"/>
        <v>=IF(ACUTE_training_input.xlsx!A496&lt;&gt;"",ACUTE_training_input.xlsx!A496,"")</v>
      </c>
      <c r="L589" t="str">
        <f t="shared" si="295"/>
        <v>=IF(CHRONIC_training_input.xlsx!A496&lt;&gt;"",CHRONIC_training_input.xlsx!A496,"")</v>
      </c>
      <c r="M589" t="str">
        <f t="shared" si="295"/>
        <v>=IF(TRAUMA_PAST_training_input.xlsx!A496&lt;&gt;"",TRAUMA_PAST_training_input.xlsx!A496,"")</v>
      </c>
      <c r="N589" t="str">
        <f t="shared" si="295"/>
        <v>=IF(TRAUMA_PRESENT_training_input.xlsx!A496&lt;&gt;"",TRAUMA_PRESENT_training_input.xlsx!A496,"")</v>
      </c>
      <c r="O589" t="str">
        <f t="shared" si="295"/>
        <v>=IF(HOPE_training_input.xlsx!A496&lt;&gt;"",HOPE_training_input.xlsx!A496,"")</v>
      </c>
      <c r="P589" t="str">
        <f t="shared" si="295"/>
        <v>=IF(SELFAFFICACY_training_input.xlsx!A496&lt;&gt;"",SELFAFFICACY_training_input.xlsx!A496,"")</v>
      </c>
      <c r="Q589" t="str">
        <f t="shared" si="295"/>
        <v>=IF(SELFESTEEM_training_input.xlsx!A496&lt;&gt;"",SELFESTEEM_training_input.xlsx!A496,"")</v>
      </c>
      <c r="R589" t="str">
        <f t="shared" si="295"/>
        <v>=IF(WELLBEING_training_input.xlsx!A496&lt;&gt;"",WELLBEING_training_input.xlsx!A496,"")</v>
      </c>
      <c r="S589" t="str">
        <f t="shared" si="295"/>
        <v>=IF(HYPER_training_input.xlsx!A496&lt;&gt;"",HYPER_training_input.xlsx!A496,"")</v>
      </c>
      <c r="T589" t="str">
        <f t="shared" si="295"/>
        <v>=IF(AGGR_training_input.xlsx!A496&lt;&gt;"",AGGR_training_input.xlsx!A496,"")</v>
      </c>
      <c r="U589" t="str">
        <f t="shared" si="295"/>
        <v>=IF(COND_PR_training_input.xlsx!A496&lt;&gt;"",COND_PR_training_input.xlsx!A496,"")</v>
      </c>
      <c r="V589" t="str">
        <f t="shared" si="295"/>
        <v>=IF(ANXIE_training_input.xlsx!A496&lt;&gt;"",ANXIE_training_input.xlsx!A496,"")</v>
      </c>
      <c r="W589" t="str">
        <f t="shared" si="295"/>
        <v>=IF(DEPR_training_input.xlsx!A496&lt;&gt;"",DEPR_training_input.xlsx!A496,"")</v>
      </c>
      <c r="X589" t="str">
        <f t="shared" si="295"/>
        <v>=IF(SOMAT_training_input.xlsx!A496&lt;&gt;"",SOMAT_training_input.xlsx!A496,"")</v>
      </c>
      <c r="Y589" t="str">
        <f t="shared" si="295"/>
        <v>=IF(ATYPI_training_input.xlsx!A496&lt;&gt;"",ATYPI_training_input.xlsx!A496,"")</v>
      </c>
      <c r="Z589" t="str">
        <f t="shared" si="295"/>
        <v>=IF(WITHD_training_input.xlsx!A496&lt;&gt;"",WITHD_training_input.xlsx!A496,"")</v>
      </c>
      <c r="AA589" t="str">
        <f t="shared" si="295"/>
        <v>=IF(ATTE_PR_training_input.xlsx!A496&lt;&gt;"",ATTE_PR_training_input.xlsx!A496,"")</v>
      </c>
      <c r="AB589" t="str">
        <f t="shared" si="295"/>
        <v>=IF(ANG_CONT_training_input.xlsx!A496&lt;&gt;"",ANG_CONT_training_input.xlsx!A496,"")</v>
      </c>
      <c r="AC589" t="str">
        <f t="shared" si="295"/>
        <v>=IF(DEV_SOC_DIS_training_input.xlsx!A496&lt;&gt;"",DEV_SOC_DIS_training_input.xlsx!A496,"")</v>
      </c>
      <c r="AD589" t="str">
        <f t="shared" si="295"/>
        <v>=IF(BULLY_training_input.xlsx!A496&lt;&gt;"",BULLY_training_input.xlsx!A496,"")</v>
      </c>
      <c r="AE589" t="str">
        <f t="shared" si="295"/>
        <v>=IF(EMOT_SELF_C_training_input.xlsx!A496&lt;&gt;"",EMOT_SELF_C_training_input.xlsx!A496,"")</v>
      </c>
      <c r="AF589" t="str">
        <f t="shared" si="295"/>
        <v>=IF(EXE_FUN_training_input.xlsx!A496&lt;&gt;"",EXE_FUN_training_input.xlsx!A496,"")</v>
      </c>
      <c r="AG589" t="str">
        <f t="shared" si="295"/>
        <v>=IF(MANIA_training_input.xlsx!A496&lt;&gt;"",MANIA_training_input.xlsx!A496,"")</v>
      </c>
      <c r="AH589" t="str">
        <f t="shared" si="295"/>
        <v>=IF(NEG_EMOT_training_input.xlsx!A496&lt;&gt;"",NEG_EMOT_training_input.xlsx!A496,"")</v>
      </c>
      <c r="AI589" t="str">
        <f t="shared" si="295"/>
        <v>=IF(ADAPT_training_input.xlsx!A496&lt;&gt;"",ADAPT_training_input.xlsx!A496,"")</v>
      </c>
      <c r="AJ589" t="str">
        <f t="shared" si="295"/>
        <v>=IF(SOC_SK_training_input.xlsx!A496&lt;&gt;"",SOC_SK_training_input.xlsx!A496,"")</v>
      </c>
      <c r="AK589" t="str">
        <f t="shared" si="295"/>
        <v>=IF(LEAD_training_input.xlsx!A496&lt;&gt;"",LEAD_training_input.xlsx!A496,"")</v>
      </c>
      <c r="AL589" t="str">
        <f t="shared" si="295"/>
        <v>=IF(ACT_DAIL_training_input.xlsx!A496&lt;&gt;"",ACT_DAIL_training_input.xlsx!A496,"")</v>
      </c>
      <c r="AM589" t="str">
        <f t="shared" si="295"/>
        <v>=IF(FUN_COM_training_input.xlsx!A496&lt;&gt;"",FUN_COM_training_input.xlsx!A496,"")</v>
      </c>
      <c r="AN589" t="str">
        <f t="shared" si="295"/>
        <v>=IF(RESILI_training_input.xlsx!A496&lt;&gt;"",RESILI_training_input.xlsx!A496,"")</v>
      </c>
      <c r="AO589" t="str">
        <f t="shared" si="295"/>
        <v>=IF(SEL_training_input.xlsx!A496&lt;&gt;"",SEL_training_input.xlsx!A496,"")</v>
      </c>
      <c r="AP589" t="str">
        <f t="shared" si="295"/>
        <v>=IF(SEV_training_input.xlsx!A496&lt;&gt;"",SEV_training_input.xlsx!A496,"")</v>
      </c>
      <c r="AQ589" t="str">
        <f t="shared" si="295"/>
        <v>=IF(ANHEDONIA_training_input.xlsx!A496&lt;&gt;"",ANHEDONIA_training_input.xlsx!A496,"")</v>
      </c>
      <c r="AR589" t="str">
        <f t="shared" si="295"/>
        <v>=IF(ANXIOUSNESS_training_input.xlsx!A496&lt;&gt;"",ANXIOUSNESS_training_input.xlsx!A496,"")</v>
      </c>
      <c r="AS589" t="str">
        <f t="shared" si="295"/>
        <v>=IF(ATTENTION_SEEKING_training_input.xlsx!A496&lt;&gt;"",ATTENTION_SEEKING_training_input.xlsx!A496,"")</v>
      </c>
      <c r="AT589" t="str">
        <f t="shared" si="295"/>
        <v>=IF(CALLOUSNESS_training_input.xlsx!A496&lt;&gt;"",CALLOUSNESS_training_input.xlsx!A496,"")</v>
      </c>
      <c r="AU589" t="str">
        <f t="shared" si="295"/>
        <v>=IF(DECEITFULNESS_training_input.xlsx!A496&lt;&gt;"",DECEITFULNESS_training_input.xlsx!A496,"")</v>
      </c>
      <c r="AV589" t="str">
        <f t="shared" si="295"/>
        <v>=IF(DEPRESSIVITY_training_input.xlsx!A496&lt;&gt;"",DEPRESSIVITY_training_input.xlsx!A496,"")</v>
      </c>
      <c r="AW589" t="str">
        <f t="shared" si="295"/>
        <v>=IF(DISTRACTIBILITY_training_input.xlsx!A496&lt;&gt;"",DISTRACTIBILITY_training_input.xlsx!A496,"")</v>
      </c>
      <c r="AX589" t="str">
        <f t="shared" si="295"/>
        <v>=IF(ECCENTRICITY_training_input.xlsx!A496&lt;&gt;"",ECCENTRICITY_training_input.xlsx!A496,"")</v>
      </c>
      <c r="AY589" t="str">
        <f t="shared" si="295"/>
        <v>=IF(EMOTIONAL_LABILITY_training_input.xlsx!A496&lt;&gt;"",EMOTIONAL_LABILITY_training_input.xlsx!A496,"")</v>
      </c>
      <c r="AZ589" t="str">
        <f t="shared" si="295"/>
        <v>=IF(GRANDIOSITY_training_input.xlsx!A496&lt;&gt;"",GRANDIOSITY_training_input.xlsx!A496,"")</v>
      </c>
      <c r="BA589" t="str">
        <f t="shared" si="295"/>
        <v>=IF(HOSTILITY_training_input.xlsx!A496&lt;&gt;"",HOSTILITY_training_input.xlsx!A496,"")</v>
      </c>
      <c r="BB589" t="str">
        <f t="shared" si="295"/>
        <v>=IF(IMPULSIVITY_training_input.xlsx!A496&lt;&gt;"",IMPULSIVITY_training_input.xlsx!A496,"")</v>
      </c>
      <c r="BC589" t="str">
        <f t="shared" si="295"/>
        <v>=IF(INTIMACY_AVOIDANCE_training_input.xlsx!A496&lt;&gt;"",INTIMACY_AVOIDANCE_training_input.xlsx!A496,"")</v>
      </c>
      <c r="BD589" t="str">
        <f t="shared" si="295"/>
        <v>=IF(IRRESPONSIBILITY_training_input.xlsx!A496&lt;&gt;"",IRRESPONSIBILITY_training_input.xlsx!A496,"")</v>
      </c>
      <c r="BE589" t="str">
        <f t="shared" si="295"/>
        <v>=IF(MANIPULATIVENESS_training_input.xlsx!A496&lt;&gt;"",MANIPULATIVENESS_training_input.xlsx!A496,"")</v>
      </c>
      <c r="BF589" t="str">
        <f t="shared" si="295"/>
        <v>=IF(PERCEPTUAL_DYSREGULATION_training_input.xlsx!A496&lt;&gt;"",PERCEPTUAL_DYSREGULATION_training_input.xlsx!A496,"")</v>
      </c>
      <c r="BG589" t="str">
        <f t="shared" si="295"/>
        <v>=IF(PERSEVERATION_training_input.xlsx!A496&lt;&gt;"",PERSEVERATION_training_input.xlsx!A496,"")</v>
      </c>
      <c r="BH589" t="str">
        <f t="shared" si="295"/>
        <v>=IF(RESTRICTED_AFFECTIVITY_training_input.xlsx!A496&lt;&gt;"",RESTRICTED_AFFECTIVITY_training_input.xlsx!A496,"")</v>
      </c>
      <c r="BI589" t="str">
        <f t="shared" si="295"/>
        <v>=IF(RIGID_PERFECTIONISM_training_input.xlsx!A496&lt;&gt;"",RIGID_PERFECTIONISM_training_input.xlsx!A496,"")</v>
      </c>
      <c r="BJ589" t="str">
        <f t="shared" si="295"/>
        <v>=IF(RISK_TAKING_training_input.xlsx!A496&lt;&gt;"",RISK_TAKING_training_input.xlsx!A496,"")</v>
      </c>
      <c r="BK589" t="str">
        <f t="shared" si="295"/>
        <v>=IF(SEPARATION_INSECURITY_training_input.xlsx!A496&lt;&gt;"",SEPARATION_INSECURITY_training_input.xlsx!A496,"")</v>
      </c>
      <c r="BL589" t="str">
        <f t="shared" si="295"/>
        <v>=IF(SUBMISSIVENESS_training_input.xlsx!A496&lt;&gt;"",SUBMISSIVENESS_training_input.xlsx!A496,"")</v>
      </c>
      <c r="BM589" t="str">
        <f t="shared" si="295"/>
        <v>=IF(SUSPICIOUSNESS_training_input.xlsx!A496&lt;&gt;"",SUSPICIOUSNESS_training_input.xlsx!A496,"")</v>
      </c>
      <c r="BN589" t="str">
        <f t="shared" si="295"/>
        <v>=IF(UNUSUAL_BELIEFS_training_input.xlsx!A496&lt;&gt;"",UNUSUAL_BELIEFS_training_input.xlsx!A496,"")</v>
      </c>
      <c r="BO589" t="str">
        <f t="shared" si="294"/>
        <v>=IF(WITHDRAWAL_training_input.xlsx!A496&lt;&gt;"",WITHDRAWAL_training_input.xlsx!A496,"")</v>
      </c>
      <c r="BP589" t="str">
        <f t="shared" si="294"/>
        <v>=IF(ACT_training_input.xlsx!A496&lt;&gt;"",ACT_training_input.xlsx!A496,"")</v>
      </c>
      <c r="BQ589" t="str">
        <f t="shared" si="294"/>
        <v>=IF(DSP_training_input.xlsx!A496&lt;&gt;"",DSP_training_input.xlsx!A496,"")</v>
      </c>
      <c r="BR589" t="str">
        <f t="shared" si="294"/>
        <v>=IF(PAG_training_input.xlsx!A496&lt;&gt;"",PAG_training_input.xlsx!A496,"")</v>
      </c>
      <c r="BS589" t="str">
        <f t="shared" si="294"/>
        <v>=IF(PRO_training_input.xlsx!A496&lt;&gt;"",PRO_training_input.xlsx!A496,"")</v>
      </c>
      <c r="BT589" t="str">
        <f t="shared" si="294"/>
        <v>=IF(SPL_training_input.xlsx!A496&lt;&gt;"",SPL_training_input.xlsx!A496,"")</v>
      </c>
      <c r="BU589" t="str">
        <f t="shared" si="294"/>
        <v>=IF(WDR_training_input.xlsx!A496&lt;&gt;"",WDR_training_input.xlsx!A496,"")</v>
      </c>
      <c r="BV589" t="str">
        <f t="shared" si="294"/>
        <v>=IF(CON_training_input.xlsx!A496&lt;&gt;"",CON_training_input.xlsx!A496,"")</v>
      </c>
      <c r="BW589" t="str">
        <f t="shared" si="294"/>
        <v>=IF(DSC_training_input.xlsx!A496&lt;&gt;"",DSC_training_input.xlsx!A496,"")</v>
      </c>
      <c r="BX589" t="str">
        <f t="shared" si="294"/>
        <v>=IF(FAN_training_input.xlsx!A496&lt;&gt;"",FAN_training_input.xlsx!A496,"")</v>
      </c>
      <c r="BY589" t="str">
        <f t="shared" si="294"/>
        <v>=IF(OMN_training_input.xlsx!A496&lt;&gt;"",OMN_training_input.xlsx!A496,"")</v>
      </c>
      <c r="BZ589" t="str">
        <f t="shared" si="294"/>
        <v>=IF(REP_training_input.xlsx!A496&lt;&gt;"",REP_training_input.xlsx!A496,"")</v>
      </c>
      <c r="CA589" t="str">
        <f t="shared" si="294"/>
        <v>=IF(SOM_training_input.xlsx!A496&lt;&gt;"",SOM_training_input.xlsx!A496,"")</v>
      </c>
      <c r="CB589" t="str">
        <f t="shared" si="294"/>
        <v>=IF(SUB_training_input.xlsx!A496&lt;&gt;"",SUB_training_input.xlsx!A496,"")</v>
      </c>
      <c r="CC589" t="str">
        <f t="shared" si="294"/>
        <v>=IF(UND_training_input.xlsx!A496&lt;&gt;"",UND_training_input.xlsx!A496,"")</v>
      </c>
      <c r="CD589" t="str">
        <f t="shared" si="294"/>
        <v>=IF(ALT_training_input.xlsx!A496&lt;&gt;"",ALT_training_input.xlsx!A496,"")</v>
      </c>
      <c r="CE589" t="str">
        <f t="shared" si="294"/>
        <v>=IF(HUM_training_input.xlsx!A496&lt;&gt;"",HUM_training_input.xlsx!A496,"")</v>
      </c>
      <c r="CF589" t="str">
        <f t="shared" si="294"/>
        <v>=IF(IDL_training_input.xlsx!A496&lt;&gt;"",IDL_training_input.xlsx!A496,"")</v>
      </c>
      <c r="CG589" t="str">
        <f t="shared" si="294"/>
        <v>=IF(RFM_training_input.xlsx!A496&lt;&gt;"",RFM_training_input.xlsx!A496,"")</v>
      </c>
      <c r="CH589" t="str">
        <f t="shared" si="294"/>
        <v>=IF(DN_training_input.xlsx!A496&lt;&gt;"",DN_training_input.xlsx!A496,"")</v>
      </c>
      <c r="CI589" t="str">
        <f t="shared" si="294"/>
        <v>=IF(INT_training_input.xlsx!A496&lt;&gt;"",INT_training_input.xlsx!A496,"")</v>
      </c>
      <c r="CJ589" t="str">
        <f t="shared" si="294"/>
        <v>=IF(SUP_training_input.xlsx!A496&lt;&gt;"",SUP_training_input.xlsx!A496,"")</v>
      </c>
      <c r="CK589" t="str">
        <f t="shared" si="294"/>
        <v>=IF(ANT_training_input.xlsx!A496&lt;&gt;"",ANT_training_input.xlsx!A496,"")</v>
      </c>
      <c r="CL589" t="str">
        <f t="shared" si="294"/>
        <v>=IF(ISO_training_input.xlsx!A496&lt;&gt;"",ISO_training_input.xlsx!A496,"")</v>
      </c>
    </row>
    <row r="590" spans="1:90">
      <c r="A590">
        <v>497</v>
      </c>
      <c r="B590" t="str">
        <f t="shared" si="271"/>
        <v>=IF(SUICIDE_training_input.xlsx!A497&lt;&gt;"",SUICIDE_training_input.xlsx!A497,"")</v>
      </c>
      <c r="C590" t="str">
        <f t="shared" si="295"/>
        <v>=IF(IQ_training_input.xlsx!A497&lt;&gt;"",IQ_training_input.xlsx!A497,"")</v>
      </c>
      <c r="D590" t="str">
        <f t="shared" si="295"/>
        <v>=IF(AMBIG_training_input.xlsx!A497&lt;&gt;"",AMBIG_training_input.xlsx!A497,"")</v>
      </c>
      <c r="E590" t="str">
        <f t="shared" si="295"/>
        <v>=IF(EGODYST_training_input.xlsx!A497&lt;&gt;"",EGODYST_training_input.xlsx!A497,"")</v>
      </c>
      <c r="F590" t="str">
        <f t="shared" si="295"/>
        <v>=IF(AUTISM_training_input.xlsx!A497&lt;&gt;"",AUTISM_training_input.xlsx!A497,"")</v>
      </c>
      <c r="G590" t="str">
        <f t="shared" si="295"/>
        <v>=IF(IDENTITY_training_input.xlsx!A497&lt;&gt;"",IDENTITY_training_input.xlsx!A497,"")</v>
      </c>
      <c r="H590" t="str">
        <f t="shared" si="295"/>
        <v>=IF(SELFDIR_training_input.xlsx!A497&lt;&gt;"",SELFDIR_training_input.xlsx!A497,"")</v>
      </c>
      <c r="I590" t="str">
        <f t="shared" si="295"/>
        <v>=IF(EMPATHY_training_input.xlsx!A497&lt;&gt;"",EMPATHY_training_input.xlsx!A497,"")</v>
      </c>
      <c r="J590" t="str">
        <f t="shared" si="295"/>
        <v>=IF(INTIMACY_training_input.xlsx!A497&lt;&gt;"",INTIMACY_training_input.xlsx!A497,"")</v>
      </c>
      <c r="K590" t="str">
        <f t="shared" si="295"/>
        <v>=IF(ACUTE_training_input.xlsx!A497&lt;&gt;"",ACUTE_training_input.xlsx!A497,"")</v>
      </c>
      <c r="L590" t="str">
        <f t="shared" si="295"/>
        <v>=IF(CHRONIC_training_input.xlsx!A497&lt;&gt;"",CHRONIC_training_input.xlsx!A497,"")</v>
      </c>
      <c r="M590" t="str">
        <f t="shared" si="295"/>
        <v>=IF(TRAUMA_PAST_training_input.xlsx!A497&lt;&gt;"",TRAUMA_PAST_training_input.xlsx!A497,"")</v>
      </c>
      <c r="N590" t="str">
        <f t="shared" si="295"/>
        <v>=IF(TRAUMA_PRESENT_training_input.xlsx!A497&lt;&gt;"",TRAUMA_PRESENT_training_input.xlsx!A497,"")</v>
      </c>
      <c r="O590" t="str">
        <f t="shared" si="295"/>
        <v>=IF(HOPE_training_input.xlsx!A497&lt;&gt;"",HOPE_training_input.xlsx!A497,"")</v>
      </c>
      <c r="P590" t="str">
        <f t="shared" si="295"/>
        <v>=IF(SELFAFFICACY_training_input.xlsx!A497&lt;&gt;"",SELFAFFICACY_training_input.xlsx!A497,"")</v>
      </c>
      <c r="Q590" t="str">
        <f t="shared" si="295"/>
        <v>=IF(SELFESTEEM_training_input.xlsx!A497&lt;&gt;"",SELFESTEEM_training_input.xlsx!A497,"")</v>
      </c>
      <c r="R590" t="str">
        <f t="shared" si="295"/>
        <v>=IF(WELLBEING_training_input.xlsx!A497&lt;&gt;"",WELLBEING_training_input.xlsx!A497,"")</v>
      </c>
      <c r="S590" t="str">
        <f t="shared" si="295"/>
        <v>=IF(HYPER_training_input.xlsx!A497&lt;&gt;"",HYPER_training_input.xlsx!A497,"")</v>
      </c>
      <c r="T590" t="str">
        <f t="shared" si="295"/>
        <v>=IF(AGGR_training_input.xlsx!A497&lt;&gt;"",AGGR_training_input.xlsx!A497,"")</v>
      </c>
      <c r="U590" t="str">
        <f t="shared" si="295"/>
        <v>=IF(COND_PR_training_input.xlsx!A497&lt;&gt;"",COND_PR_training_input.xlsx!A497,"")</v>
      </c>
      <c r="V590" t="str">
        <f t="shared" si="295"/>
        <v>=IF(ANXIE_training_input.xlsx!A497&lt;&gt;"",ANXIE_training_input.xlsx!A497,"")</v>
      </c>
      <c r="W590" t="str">
        <f t="shared" si="295"/>
        <v>=IF(DEPR_training_input.xlsx!A497&lt;&gt;"",DEPR_training_input.xlsx!A497,"")</v>
      </c>
      <c r="X590" t="str">
        <f t="shared" si="295"/>
        <v>=IF(SOMAT_training_input.xlsx!A497&lt;&gt;"",SOMAT_training_input.xlsx!A497,"")</v>
      </c>
      <c r="Y590" t="str">
        <f t="shared" si="295"/>
        <v>=IF(ATYPI_training_input.xlsx!A497&lt;&gt;"",ATYPI_training_input.xlsx!A497,"")</v>
      </c>
      <c r="Z590" t="str">
        <f t="shared" si="295"/>
        <v>=IF(WITHD_training_input.xlsx!A497&lt;&gt;"",WITHD_training_input.xlsx!A497,"")</v>
      </c>
      <c r="AA590" t="str">
        <f t="shared" si="295"/>
        <v>=IF(ATTE_PR_training_input.xlsx!A497&lt;&gt;"",ATTE_PR_training_input.xlsx!A497,"")</v>
      </c>
      <c r="AB590" t="str">
        <f t="shared" si="295"/>
        <v>=IF(ANG_CONT_training_input.xlsx!A497&lt;&gt;"",ANG_CONT_training_input.xlsx!A497,"")</v>
      </c>
      <c r="AC590" t="str">
        <f t="shared" si="295"/>
        <v>=IF(DEV_SOC_DIS_training_input.xlsx!A497&lt;&gt;"",DEV_SOC_DIS_training_input.xlsx!A497,"")</v>
      </c>
      <c r="AD590" t="str">
        <f t="shared" si="295"/>
        <v>=IF(BULLY_training_input.xlsx!A497&lt;&gt;"",BULLY_training_input.xlsx!A497,"")</v>
      </c>
      <c r="AE590" t="str">
        <f t="shared" si="295"/>
        <v>=IF(EMOT_SELF_C_training_input.xlsx!A497&lt;&gt;"",EMOT_SELF_C_training_input.xlsx!A497,"")</v>
      </c>
      <c r="AF590" t="str">
        <f t="shared" si="295"/>
        <v>=IF(EXE_FUN_training_input.xlsx!A497&lt;&gt;"",EXE_FUN_training_input.xlsx!A497,"")</v>
      </c>
      <c r="AG590" t="str">
        <f t="shared" si="295"/>
        <v>=IF(MANIA_training_input.xlsx!A497&lt;&gt;"",MANIA_training_input.xlsx!A497,"")</v>
      </c>
      <c r="AH590" t="str">
        <f t="shared" si="295"/>
        <v>=IF(NEG_EMOT_training_input.xlsx!A497&lt;&gt;"",NEG_EMOT_training_input.xlsx!A497,"")</v>
      </c>
      <c r="AI590" t="str">
        <f t="shared" si="295"/>
        <v>=IF(ADAPT_training_input.xlsx!A497&lt;&gt;"",ADAPT_training_input.xlsx!A497,"")</v>
      </c>
      <c r="AJ590" t="str">
        <f t="shared" si="295"/>
        <v>=IF(SOC_SK_training_input.xlsx!A497&lt;&gt;"",SOC_SK_training_input.xlsx!A497,"")</v>
      </c>
      <c r="AK590" t="str">
        <f t="shared" si="295"/>
        <v>=IF(LEAD_training_input.xlsx!A497&lt;&gt;"",LEAD_training_input.xlsx!A497,"")</v>
      </c>
      <c r="AL590" t="str">
        <f t="shared" si="295"/>
        <v>=IF(ACT_DAIL_training_input.xlsx!A497&lt;&gt;"",ACT_DAIL_training_input.xlsx!A497,"")</v>
      </c>
      <c r="AM590" t="str">
        <f t="shared" si="295"/>
        <v>=IF(FUN_COM_training_input.xlsx!A497&lt;&gt;"",FUN_COM_training_input.xlsx!A497,"")</v>
      </c>
      <c r="AN590" t="str">
        <f t="shared" si="295"/>
        <v>=IF(RESILI_training_input.xlsx!A497&lt;&gt;"",RESILI_training_input.xlsx!A497,"")</v>
      </c>
      <c r="AO590" t="str">
        <f t="shared" si="295"/>
        <v>=IF(SEL_training_input.xlsx!A497&lt;&gt;"",SEL_training_input.xlsx!A497,"")</v>
      </c>
      <c r="AP590" t="str">
        <f t="shared" si="295"/>
        <v>=IF(SEV_training_input.xlsx!A497&lt;&gt;"",SEV_training_input.xlsx!A497,"")</v>
      </c>
      <c r="AQ590" t="str">
        <f t="shared" si="295"/>
        <v>=IF(ANHEDONIA_training_input.xlsx!A497&lt;&gt;"",ANHEDONIA_training_input.xlsx!A497,"")</v>
      </c>
      <c r="AR590" t="str">
        <f t="shared" si="295"/>
        <v>=IF(ANXIOUSNESS_training_input.xlsx!A497&lt;&gt;"",ANXIOUSNESS_training_input.xlsx!A497,"")</v>
      </c>
      <c r="AS590" t="str">
        <f t="shared" si="295"/>
        <v>=IF(ATTENTION_SEEKING_training_input.xlsx!A497&lt;&gt;"",ATTENTION_SEEKING_training_input.xlsx!A497,"")</v>
      </c>
      <c r="AT590" t="str">
        <f t="shared" si="295"/>
        <v>=IF(CALLOUSNESS_training_input.xlsx!A497&lt;&gt;"",CALLOUSNESS_training_input.xlsx!A497,"")</v>
      </c>
      <c r="AU590" t="str">
        <f t="shared" si="295"/>
        <v>=IF(DECEITFULNESS_training_input.xlsx!A497&lt;&gt;"",DECEITFULNESS_training_input.xlsx!A497,"")</v>
      </c>
      <c r="AV590" t="str">
        <f t="shared" si="295"/>
        <v>=IF(DEPRESSIVITY_training_input.xlsx!A497&lt;&gt;"",DEPRESSIVITY_training_input.xlsx!A497,"")</v>
      </c>
      <c r="AW590" t="str">
        <f t="shared" si="295"/>
        <v>=IF(DISTRACTIBILITY_training_input.xlsx!A497&lt;&gt;"",DISTRACTIBILITY_training_input.xlsx!A497,"")</v>
      </c>
      <c r="AX590" t="str">
        <f t="shared" si="295"/>
        <v>=IF(ECCENTRICITY_training_input.xlsx!A497&lt;&gt;"",ECCENTRICITY_training_input.xlsx!A497,"")</v>
      </c>
      <c r="AY590" t="str">
        <f t="shared" si="295"/>
        <v>=IF(EMOTIONAL_LABILITY_training_input.xlsx!A497&lt;&gt;"",EMOTIONAL_LABILITY_training_input.xlsx!A497,"")</v>
      </c>
      <c r="AZ590" t="str">
        <f t="shared" si="295"/>
        <v>=IF(GRANDIOSITY_training_input.xlsx!A497&lt;&gt;"",GRANDIOSITY_training_input.xlsx!A497,"")</v>
      </c>
      <c r="BA590" t="str">
        <f t="shared" si="295"/>
        <v>=IF(HOSTILITY_training_input.xlsx!A497&lt;&gt;"",HOSTILITY_training_input.xlsx!A497,"")</v>
      </c>
      <c r="BB590" t="str">
        <f t="shared" si="295"/>
        <v>=IF(IMPULSIVITY_training_input.xlsx!A497&lt;&gt;"",IMPULSIVITY_training_input.xlsx!A497,"")</v>
      </c>
      <c r="BC590" t="str">
        <f t="shared" si="295"/>
        <v>=IF(INTIMACY_AVOIDANCE_training_input.xlsx!A497&lt;&gt;"",INTIMACY_AVOIDANCE_training_input.xlsx!A497,"")</v>
      </c>
      <c r="BD590" t="str">
        <f t="shared" si="295"/>
        <v>=IF(IRRESPONSIBILITY_training_input.xlsx!A497&lt;&gt;"",IRRESPONSIBILITY_training_input.xlsx!A497,"")</v>
      </c>
      <c r="BE590" t="str">
        <f t="shared" si="295"/>
        <v>=IF(MANIPULATIVENESS_training_input.xlsx!A497&lt;&gt;"",MANIPULATIVENESS_training_input.xlsx!A497,"")</v>
      </c>
      <c r="BF590" t="str">
        <f t="shared" si="295"/>
        <v>=IF(PERCEPTUAL_DYSREGULATION_training_input.xlsx!A497&lt;&gt;"",PERCEPTUAL_DYSREGULATION_training_input.xlsx!A497,"")</v>
      </c>
      <c r="BG590" t="str">
        <f t="shared" si="295"/>
        <v>=IF(PERSEVERATION_training_input.xlsx!A497&lt;&gt;"",PERSEVERATION_training_input.xlsx!A497,"")</v>
      </c>
      <c r="BH590" t="str">
        <f t="shared" si="295"/>
        <v>=IF(RESTRICTED_AFFECTIVITY_training_input.xlsx!A497&lt;&gt;"",RESTRICTED_AFFECTIVITY_training_input.xlsx!A497,"")</v>
      </c>
      <c r="BI590" t="str">
        <f t="shared" si="295"/>
        <v>=IF(RIGID_PERFECTIONISM_training_input.xlsx!A497&lt;&gt;"",RIGID_PERFECTIONISM_training_input.xlsx!A497,"")</v>
      </c>
      <c r="BJ590" t="str">
        <f t="shared" si="295"/>
        <v>=IF(RISK_TAKING_training_input.xlsx!A497&lt;&gt;"",RISK_TAKING_training_input.xlsx!A497,"")</v>
      </c>
      <c r="BK590" t="str">
        <f t="shared" si="295"/>
        <v>=IF(SEPARATION_INSECURITY_training_input.xlsx!A497&lt;&gt;"",SEPARATION_INSECURITY_training_input.xlsx!A497,"")</v>
      </c>
      <c r="BL590" t="str">
        <f t="shared" si="295"/>
        <v>=IF(SUBMISSIVENESS_training_input.xlsx!A497&lt;&gt;"",SUBMISSIVENESS_training_input.xlsx!A497,"")</v>
      </c>
      <c r="BM590" t="str">
        <f t="shared" si="295"/>
        <v>=IF(SUSPICIOUSNESS_training_input.xlsx!A497&lt;&gt;"",SUSPICIOUSNESS_training_input.xlsx!A497,"")</v>
      </c>
      <c r="BN590" t="str">
        <f t="shared" si="295"/>
        <v>=IF(UNUSUAL_BELIEFS_training_input.xlsx!A497&lt;&gt;"",UNUSUAL_BELIEFS_training_input.xlsx!A497,"")</v>
      </c>
      <c r="BO590" t="str">
        <f t="shared" si="294"/>
        <v>=IF(WITHDRAWAL_training_input.xlsx!A497&lt;&gt;"",WITHDRAWAL_training_input.xlsx!A497,"")</v>
      </c>
      <c r="BP590" t="str">
        <f t="shared" si="294"/>
        <v>=IF(ACT_training_input.xlsx!A497&lt;&gt;"",ACT_training_input.xlsx!A497,"")</v>
      </c>
      <c r="BQ590" t="str">
        <f t="shared" si="294"/>
        <v>=IF(DSP_training_input.xlsx!A497&lt;&gt;"",DSP_training_input.xlsx!A497,"")</v>
      </c>
      <c r="BR590" t="str">
        <f t="shared" si="294"/>
        <v>=IF(PAG_training_input.xlsx!A497&lt;&gt;"",PAG_training_input.xlsx!A497,"")</v>
      </c>
      <c r="BS590" t="str">
        <f t="shared" si="294"/>
        <v>=IF(PRO_training_input.xlsx!A497&lt;&gt;"",PRO_training_input.xlsx!A497,"")</v>
      </c>
      <c r="BT590" t="str">
        <f t="shared" si="294"/>
        <v>=IF(SPL_training_input.xlsx!A497&lt;&gt;"",SPL_training_input.xlsx!A497,"")</v>
      </c>
      <c r="BU590" t="str">
        <f t="shared" si="294"/>
        <v>=IF(WDR_training_input.xlsx!A497&lt;&gt;"",WDR_training_input.xlsx!A497,"")</v>
      </c>
      <c r="BV590" t="str">
        <f t="shared" si="294"/>
        <v>=IF(CON_training_input.xlsx!A497&lt;&gt;"",CON_training_input.xlsx!A497,"")</v>
      </c>
      <c r="BW590" t="str">
        <f t="shared" si="294"/>
        <v>=IF(DSC_training_input.xlsx!A497&lt;&gt;"",DSC_training_input.xlsx!A497,"")</v>
      </c>
      <c r="BX590" t="str">
        <f t="shared" si="294"/>
        <v>=IF(FAN_training_input.xlsx!A497&lt;&gt;"",FAN_training_input.xlsx!A497,"")</v>
      </c>
      <c r="BY590" t="str">
        <f t="shared" si="294"/>
        <v>=IF(OMN_training_input.xlsx!A497&lt;&gt;"",OMN_training_input.xlsx!A497,"")</v>
      </c>
      <c r="BZ590" t="str">
        <f t="shared" si="294"/>
        <v>=IF(REP_training_input.xlsx!A497&lt;&gt;"",REP_training_input.xlsx!A497,"")</v>
      </c>
      <c r="CA590" t="str">
        <f t="shared" si="294"/>
        <v>=IF(SOM_training_input.xlsx!A497&lt;&gt;"",SOM_training_input.xlsx!A497,"")</v>
      </c>
      <c r="CB590" t="str">
        <f t="shared" si="294"/>
        <v>=IF(SUB_training_input.xlsx!A497&lt;&gt;"",SUB_training_input.xlsx!A497,"")</v>
      </c>
      <c r="CC590" t="str">
        <f t="shared" si="294"/>
        <v>=IF(UND_training_input.xlsx!A497&lt;&gt;"",UND_training_input.xlsx!A497,"")</v>
      </c>
      <c r="CD590" t="str">
        <f t="shared" si="294"/>
        <v>=IF(ALT_training_input.xlsx!A497&lt;&gt;"",ALT_training_input.xlsx!A497,"")</v>
      </c>
      <c r="CE590" t="str">
        <f t="shared" si="294"/>
        <v>=IF(HUM_training_input.xlsx!A497&lt;&gt;"",HUM_training_input.xlsx!A497,"")</v>
      </c>
      <c r="CF590" t="str">
        <f t="shared" si="294"/>
        <v>=IF(IDL_training_input.xlsx!A497&lt;&gt;"",IDL_training_input.xlsx!A497,"")</v>
      </c>
      <c r="CG590" t="str">
        <f t="shared" si="294"/>
        <v>=IF(RFM_training_input.xlsx!A497&lt;&gt;"",RFM_training_input.xlsx!A497,"")</v>
      </c>
      <c r="CH590" t="str">
        <f t="shared" si="294"/>
        <v>=IF(DN_training_input.xlsx!A497&lt;&gt;"",DN_training_input.xlsx!A497,"")</v>
      </c>
      <c r="CI590" t="str">
        <f t="shared" si="294"/>
        <v>=IF(INT_training_input.xlsx!A497&lt;&gt;"",INT_training_input.xlsx!A497,"")</v>
      </c>
      <c r="CJ590" t="str">
        <f t="shared" si="294"/>
        <v>=IF(SUP_training_input.xlsx!A497&lt;&gt;"",SUP_training_input.xlsx!A497,"")</v>
      </c>
      <c r="CK590" t="str">
        <f t="shared" si="294"/>
        <v>=IF(ANT_training_input.xlsx!A497&lt;&gt;"",ANT_training_input.xlsx!A497,"")</v>
      </c>
      <c r="CL590" t="str">
        <f t="shared" si="294"/>
        <v>=IF(ISO_training_input.xlsx!A497&lt;&gt;"",ISO_training_input.xlsx!A497,"")</v>
      </c>
    </row>
    <row r="591" spans="1:90">
      <c r="A591">
        <v>498</v>
      </c>
      <c r="B591" t="str">
        <f t="shared" si="271"/>
        <v>=IF(SUICIDE_training_input.xlsx!A498&lt;&gt;"",SUICIDE_training_input.xlsx!A498,"")</v>
      </c>
      <c r="C591" t="str">
        <f t="shared" si="295"/>
        <v>=IF(IQ_training_input.xlsx!A498&lt;&gt;"",IQ_training_input.xlsx!A498,"")</v>
      </c>
      <c r="D591" t="str">
        <f t="shared" si="295"/>
        <v>=IF(AMBIG_training_input.xlsx!A498&lt;&gt;"",AMBIG_training_input.xlsx!A498,"")</v>
      </c>
      <c r="E591" t="str">
        <f t="shared" si="295"/>
        <v>=IF(EGODYST_training_input.xlsx!A498&lt;&gt;"",EGODYST_training_input.xlsx!A498,"")</v>
      </c>
      <c r="F591" t="str">
        <f t="shared" si="295"/>
        <v>=IF(AUTISM_training_input.xlsx!A498&lt;&gt;"",AUTISM_training_input.xlsx!A498,"")</v>
      </c>
      <c r="G591" t="str">
        <f t="shared" si="295"/>
        <v>=IF(IDENTITY_training_input.xlsx!A498&lt;&gt;"",IDENTITY_training_input.xlsx!A498,"")</v>
      </c>
      <c r="H591" t="str">
        <f t="shared" si="295"/>
        <v>=IF(SELFDIR_training_input.xlsx!A498&lt;&gt;"",SELFDIR_training_input.xlsx!A498,"")</v>
      </c>
      <c r="I591" t="str">
        <f t="shared" si="295"/>
        <v>=IF(EMPATHY_training_input.xlsx!A498&lt;&gt;"",EMPATHY_training_input.xlsx!A498,"")</v>
      </c>
      <c r="J591" t="str">
        <f t="shared" si="295"/>
        <v>=IF(INTIMACY_training_input.xlsx!A498&lt;&gt;"",INTIMACY_training_input.xlsx!A498,"")</v>
      </c>
      <c r="K591" t="str">
        <f t="shared" si="295"/>
        <v>=IF(ACUTE_training_input.xlsx!A498&lt;&gt;"",ACUTE_training_input.xlsx!A498,"")</v>
      </c>
      <c r="L591" t="str">
        <f t="shared" si="295"/>
        <v>=IF(CHRONIC_training_input.xlsx!A498&lt;&gt;"",CHRONIC_training_input.xlsx!A498,"")</v>
      </c>
      <c r="M591" t="str">
        <f t="shared" si="295"/>
        <v>=IF(TRAUMA_PAST_training_input.xlsx!A498&lt;&gt;"",TRAUMA_PAST_training_input.xlsx!A498,"")</v>
      </c>
      <c r="N591" t="str">
        <f t="shared" si="295"/>
        <v>=IF(TRAUMA_PRESENT_training_input.xlsx!A498&lt;&gt;"",TRAUMA_PRESENT_training_input.xlsx!A498,"")</v>
      </c>
      <c r="O591" t="str">
        <f t="shared" si="295"/>
        <v>=IF(HOPE_training_input.xlsx!A498&lt;&gt;"",HOPE_training_input.xlsx!A498,"")</v>
      </c>
      <c r="P591" t="str">
        <f t="shared" si="295"/>
        <v>=IF(SELFAFFICACY_training_input.xlsx!A498&lt;&gt;"",SELFAFFICACY_training_input.xlsx!A498,"")</v>
      </c>
      <c r="Q591" t="str">
        <f t="shared" si="295"/>
        <v>=IF(SELFESTEEM_training_input.xlsx!A498&lt;&gt;"",SELFESTEEM_training_input.xlsx!A498,"")</v>
      </c>
      <c r="R591" t="str">
        <f t="shared" si="295"/>
        <v>=IF(WELLBEING_training_input.xlsx!A498&lt;&gt;"",WELLBEING_training_input.xlsx!A498,"")</v>
      </c>
      <c r="S591" t="str">
        <f t="shared" si="295"/>
        <v>=IF(HYPER_training_input.xlsx!A498&lt;&gt;"",HYPER_training_input.xlsx!A498,"")</v>
      </c>
      <c r="T591" t="str">
        <f t="shared" si="295"/>
        <v>=IF(AGGR_training_input.xlsx!A498&lt;&gt;"",AGGR_training_input.xlsx!A498,"")</v>
      </c>
      <c r="U591" t="str">
        <f t="shared" si="295"/>
        <v>=IF(COND_PR_training_input.xlsx!A498&lt;&gt;"",COND_PR_training_input.xlsx!A498,"")</v>
      </c>
      <c r="V591" t="str">
        <f t="shared" si="295"/>
        <v>=IF(ANXIE_training_input.xlsx!A498&lt;&gt;"",ANXIE_training_input.xlsx!A498,"")</v>
      </c>
      <c r="W591" t="str">
        <f t="shared" si="295"/>
        <v>=IF(DEPR_training_input.xlsx!A498&lt;&gt;"",DEPR_training_input.xlsx!A498,"")</v>
      </c>
      <c r="X591" t="str">
        <f t="shared" si="295"/>
        <v>=IF(SOMAT_training_input.xlsx!A498&lt;&gt;"",SOMAT_training_input.xlsx!A498,"")</v>
      </c>
      <c r="Y591" t="str">
        <f t="shared" si="295"/>
        <v>=IF(ATYPI_training_input.xlsx!A498&lt;&gt;"",ATYPI_training_input.xlsx!A498,"")</v>
      </c>
      <c r="Z591" t="str">
        <f t="shared" si="295"/>
        <v>=IF(WITHD_training_input.xlsx!A498&lt;&gt;"",WITHD_training_input.xlsx!A498,"")</v>
      </c>
      <c r="AA591" t="str">
        <f t="shared" si="295"/>
        <v>=IF(ATTE_PR_training_input.xlsx!A498&lt;&gt;"",ATTE_PR_training_input.xlsx!A498,"")</v>
      </c>
      <c r="AB591" t="str">
        <f t="shared" si="295"/>
        <v>=IF(ANG_CONT_training_input.xlsx!A498&lt;&gt;"",ANG_CONT_training_input.xlsx!A498,"")</v>
      </c>
      <c r="AC591" t="str">
        <f t="shared" si="295"/>
        <v>=IF(DEV_SOC_DIS_training_input.xlsx!A498&lt;&gt;"",DEV_SOC_DIS_training_input.xlsx!A498,"")</v>
      </c>
      <c r="AD591" t="str">
        <f t="shared" si="295"/>
        <v>=IF(BULLY_training_input.xlsx!A498&lt;&gt;"",BULLY_training_input.xlsx!A498,"")</v>
      </c>
      <c r="AE591" t="str">
        <f t="shared" si="295"/>
        <v>=IF(EMOT_SELF_C_training_input.xlsx!A498&lt;&gt;"",EMOT_SELF_C_training_input.xlsx!A498,"")</v>
      </c>
      <c r="AF591" t="str">
        <f t="shared" si="295"/>
        <v>=IF(EXE_FUN_training_input.xlsx!A498&lt;&gt;"",EXE_FUN_training_input.xlsx!A498,"")</v>
      </c>
      <c r="AG591" t="str">
        <f t="shared" si="295"/>
        <v>=IF(MANIA_training_input.xlsx!A498&lt;&gt;"",MANIA_training_input.xlsx!A498,"")</v>
      </c>
      <c r="AH591" t="str">
        <f t="shared" si="295"/>
        <v>=IF(NEG_EMOT_training_input.xlsx!A498&lt;&gt;"",NEG_EMOT_training_input.xlsx!A498,"")</v>
      </c>
      <c r="AI591" t="str">
        <f t="shared" si="295"/>
        <v>=IF(ADAPT_training_input.xlsx!A498&lt;&gt;"",ADAPT_training_input.xlsx!A498,"")</v>
      </c>
      <c r="AJ591" t="str">
        <f t="shared" si="295"/>
        <v>=IF(SOC_SK_training_input.xlsx!A498&lt;&gt;"",SOC_SK_training_input.xlsx!A498,"")</v>
      </c>
      <c r="AK591" t="str">
        <f t="shared" si="295"/>
        <v>=IF(LEAD_training_input.xlsx!A498&lt;&gt;"",LEAD_training_input.xlsx!A498,"")</v>
      </c>
      <c r="AL591" t="str">
        <f t="shared" si="295"/>
        <v>=IF(ACT_DAIL_training_input.xlsx!A498&lt;&gt;"",ACT_DAIL_training_input.xlsx!A498,"")</v>
      </c>
      <c r="AM591" t="str">
        <f t="shared" si="295"/>
        <v>=IF(FUN_COM_training_input.xlsx!A498&lt;&gt;"",FUN_COM_training_input.xlsx!A498,"")</v>
      </c>
      <c r="AN591" t="str">
        <f t="shared" si="295"/>
        <v>=IF(RESILI_training_input.xlsx!A498&lt;&gt;"",RESILI_training_input.xlsx!A498,"")</v>
      </c>
      <c r="AO591" t="str">
        <f t="shared" si="295"/>
        <v>=IF(SEL_training_input.xlsx!A498&lt;&gt;"",SEL_training_input.xlsx!A498,"")</v>
      </c>
      <c r="AP591" t="str">
        <f t="shared" si="295"/>
        <v>=IF(SEV_training_input.xlsx!A498&lt;&gt;"",SEV_training_input.xlsx!A498,"")</v>
      </c>
      <c r="AQ591" t="str">
        <f t="shared" si="295"/>
        <v>=IF(ANHEDONIA_training_input.xlsx!A498&lt;&gt;"",ANHEDONIA_training_input.xlsx!A498,"")</v>
      </c>
      <c r="AR591" t="str">
        <f t="shared" si="295"/>
        <v>=IF(ANXIOUSNESS_training_input.xlsx!A498&lt;&gt;"",ANXIOUSNESS_training_input.xlsx!A498,"")</v>
      </c>
      <c r="AS591" t="str">
        <f t="shared" si="295"/>
        <v>=IF(ATTENTION_SEEKING_training_input.xlsx!A498&lt;&gt;"",ATTENTION_SEEKING_training_input.xlsx!A498,"")</v>
      </c>
      <c r="AT591" t="str">
        <f t="shared" si="295"/>
        <v>=IF(CALLOUSNESS_training_input.xlsx!A498&lt;&gt;"",CALLOUSNESS_training_input.xlsx!A498,"")</v>
      </c>
      <c r="AU591" t="str">
        <f t="shared" si="295"/>
        <v>=IF(DECEITFULNESS_training_input.xlsx!A498&lt;&gt;"",DECEITFULNESS_training_input.xlsx!A498,"")</v>
      </c>
      <c r="AV591" t="str">
        <f t="shared" si="295"/>
        <v>=IF(DEPRESSIVITY_training_input.xlsx!A498&lt;&gt;"",DEPRESSIVITY_training_input.xlsx!A498,"")</v>
      </c>
      <c r="AW591" t="str">
        <f t="shared" si="295"/>
        <v>=IF(DISTRACTIBILITY_training_input.xlsx!A498&lt;&gt;"",DISTRACTIBILITY_training_input.xlsx!A498,"")</v>
      </c>
      <c r="AX591" t="str">
        <f t="shared" si="295"/>
        <v>=IF(ECCENTRICITY_training_input.xlsx!A498&lt;&gt;"",ECCENTRICITY_training_input.xlsx!A498,"")</v>
      </c>
      <c r="AY591" t="str">
        <f t="shared" si="295"/>
        <v>=IF(EMOTIONAL_LABILITY_training_input.xlsx!A498&lt;&gt;"",EMOTIONAL_LABILITY_training_input.xlsx!A498,"")</v>
      </c>
      <c r="AZ591" t="str">
        <f t="shared" si="295"/>
        <v>=IF(GRANDIOSITY_training_input.xlsx!A498&lt;&gt;"",GRANDIOSITY_training_input.xlsx!A498,"")</v>
      </c>
      <c r="BA591" t="str">
        <f t="shared" si="295"/>
        <v>=IF(HOSTILITY_training_input.xlsx!A498&lt;&gt;"",HOSTILITY_training_input.xlsx!A498,"")</v>
      </c>
      <c r="BB591" t="str">
        <f t="shared" si="295"/>
        <v>=IF(IMPULSIVITY_training_input.xlsx!A498&lt;&gt;"",IMPULSIVITY_training_input.xlsx!A498,"")</v>
      </c>
      <c r="BC591" t="str">
        <f t="shared" si="295"/>
        <v>=IF(INTIMACY_AVOIDANCE_training_input.xlsx!A498&lt;&gt;"",INTIMACY_AVOIDANCE_training_input.xlsx!A498,"")</v>
      </c>
      <c r="BD591" t="str">
        <f t="shared" si="295"/>
        <v>=IF(IRRESPONSIBILITY_training_input.xlsx!A498&lt;&gt;"",IRRESPONSIBILITY_training_input.xlsx!A498,"")</v>
      </c>
      <c r="BE591" t="str">
        <f t="shared" si="295"/>
        <v>=IF(MANIPULATIVENESS_training_input.xlsx!A498&lt;&gt;"",MANIPULATIVENESS_training_input.xlsx!A498,"")</v>
      </c>
      <c r="BF591" t="str">
        <f t="shared" si="295"/>
        <v>=IF(PERCEPTUAL_DYSREGULATION_training_input.xlsx!A498&lt;&gt;"",PERCEPTUAL_DYSREGULATION_training_input.xlsx!A498,"")</v>
      </c>
      <c r="BG591" t="str">
        <f t="shared" si="295"/>
        <v>=IF(PERSEVERATION_training_input.xlsx!A498&lt;&gt;"",PERSEVERATION_training_input.xlsx!A498,"")</v>
      </c>
      <c r="BH591" t="str">
        <f t="shared" si="295"/>
        <v>=IF(RESTRICTED_AFFECTIVITY_training_input.xlsx!A498&lt;&gt;"",RESTRICTED_AFFECTIVITY_training_input.xlsx!A498,"")</v>
      </c>
      <c r="BI591" t="str">
        <f t="shared" si="295"/>
        <v>=IF(RIGID_PERFECTIONISM_training_input.xlsx!A498&lt;&gt;"",RIGID_PERFECTIONISM_training_input.xlsx!A498,"")</v>
      </c>
      <c r="BJ591" t="str">
        <f t="shared" si="295"/>
        <v>=IF(RISK_TAKING_training_input.xlsx!A498&lt;&gt;"",RISK_TAKING_training_input.xlsx!A498,"")</v>
      </c>
      <c r="BK591" t="str">
        <f t="shared" si="295"/>
        <v>=IF(SEPARATION_INSECURITY_training_input.xlsx!A498&lt;&gt;"",SEPARATION_INSECURITY_training_input.xlsx!A498,"")</v>
      </c>
      <c r="BL591" t="str">
        <f t="shared" si="295"/>
        <v>=IF(SUBMISSIVENESS_training_input.xlsx!A498&lt;&gt;"",SUBMISSIVENESS_training_input.xlsx!A498,"")</v>
      </c>
      <c r="BM591" t="str">
        <f t="shared" si="295"/>
        <v>=IF(SUSPICIOUSNESS_training_input.xlsx!A498&lt;&gt;"",SUSPICIOUSNESS_training_input.xlsx!A498,"")</v>
      </c>
      <c r="BN591" t="str">
        <f t="shared" si="295"/>
        <v>=IF(UNUSUAL_BELIEFS_training_input.xlsx!A498&lt;&gt;"",UNUSUAL_BELIEFS_training_input.xlsx!A498,"")</v>
      </c>
      <c r="BO591" t="str">
        <f t="shared" si="294"/>
        <v>=IF(WITHDRAWAL_training_input.xlsx!A498&lt;&gt;"",WITHDRAWAL_training_input.xlsx!A498,"")</v>
      </c>
      <c r="BP591" t="str">
        <f t="shared" si="294"/>
        <v>=IF(ACT_training_input.xlsx!A498&lt;&gt;"",ACT_training_input.xlsx!A498,"")</v>
      </c>
      <c r="BQ591" t="str">
        <f t="shared" si="294"/>
        <v>=IF(DSP_training_input.xlsx!A498&lt;&gt;"",DSP_training_input.xlsx!A498,"")</v>
      </c>
      <c r="BR591" t="str">
        <f t="shared" si="294"/>
        <v>=IF(PAG_training_input.xlsx!A498&lt;&gt;"",PAG_training_input.xlsx!A498,"")</v>
      </c>
      <c r="BS591" t="str">
        <f t="shared" si="294"/>
        <v>=IF(PRO_training_input.xlsx!A498&lt;&gt;"",PRO_training_input.xlsx!A498,"")</v>
      </c>
      <c r="BT591" t="str">
        <f t="shared" si="294"/>
        <v>=IF(SPL_training_input.xlsx!A498&lt;&gt;"",SPL_training_input.xlsx!A498,"")</v>
      </c>
      <c r="BU591" t="str">
        <f t="shared" si="294"/>
        <v>=IF(WDR_training_input.xlsx!A498&lt;&gt;"",WDR_training_input.xlsx!A498,"")</v>
      </c>
      <c r="BV591" t="str">
        <f t="shared" si="294"/>
        <v>=IF(CON_training_input.xlsx!A498&lt;&gt;"",CON_training_input.xlsx!A498,"")</v>
      </c>
      <c r="BW591" t="str">
        <f t="shared" si="294"/>
        <v>=IF(DSC_training_input.xlsx!A498&lt;&gt;"",DSC_training_input.xlsx!A498,"")</v>
      </c>
      <c r="BX591" t="str">
        <f t="shared" si="294"/>
        <v>=IF(FAN_training_input.xlsx!A498&lt;&gt;"",FAN_training_input.xlsx!A498,"")</v>
      </c>
      <c r="BY591" t="str">
        <f t="shared" si="294"/>
        <v>=IF(OMN_training_input.xlsx!A498&lt;&gt;"",OMN_training_input.xlsx!A498,"")</v>
      </c>
      <c r="BZ591" t="str">
        <f t="shared" si="294"/>
        <v>=IF(REP_training_input.xlsx!A498&lt;&gt;"",REP_training_input.xlsx!A498,"")</v>
      </c>
      <c r="CA591" t="str">
        <f t="shared" si="294"/>
        <v>=IF(SOM_training_input.xlsx!A498&lt;&gt;"",SOM_training_input.xlsx!A498,"")</v>
      </c>
      <c r="CB591" t="str">
        <f t="shared" si="294"/>
        <v>=IF(SUB_training_input.xlsx!A498&lt;&gt;"",SUB_training_input.xlsx!A498,"")</v>
      </c>
      <c r="CC591" t="str">
        <f t="shared" si="294"/>
        <v>=IF(UND_training_input.xlsx!A498&lt;&gt;"",UND_training_input.xlsx!A498,"")</v>
      </c>
      <c r="CD591" t="str">
        <f t="shared" si="294"/>
        <v>=IF(ALT_training_input.xlsx!A498&lt;&gt;"",ALT_training_input.xlsx!A498,"")</v>
      </c>
      <c r="CE591" t="str">
        <f t="shared" si="294"/>
        <v>=IF(HUM_training_input.xlsx!A498&lt;&gt;"",HUM_training_input.xlsx!A498,"")</v>
      </c>
      <c r="CF591" t="str">
        <f t="shared" si="294"/>
        <v>=IF(IDL_training_input.xlsx!A498&lt;&gt;"",IDL_training_input.xlsx!A498,"")</v>
      </c>
      <c r="CG591" t="str">
        <f t="shared" si="294"/>
        <v>=IF(RFM_training_input.xlsx!A498&lt;&gt;"",RFM_training_input.xlsx!A498,"")</v>
      </c>
      <c r="CH591" t="str">
        <f t="shared" si="294"/>
        <v>=IF(DN_training_input.xlsx!A498&lt;&gt;"",DN_training_input.xlsx!A498,"")</v>
      </c>
      <c r="CI591" t="str">
        <f t="shared" si="294"/>
        <v>=IF(INT_training_input.xlsx!A498&lt;&gt;"",INT_training_input.xlsx!A498,"")</v>
      </c>
      <c r="CJ591" t="str">
        <f t="shared" si="294"/>
        <v>=IF(SUP_training_input.xlsx!A498&lt;&gt;"",SUP_training_input.xlsx!A498,"")</v>
      </c>
      <c r="CK591" t="str">
        <f t="shared" si="294"/>
        <v>=IF(ANT_training_input.xlsx!A498&lt;&gt;"",ANT_training_input.xlsx!A498,"")</v>
      </c>
      <c r="CL591" t="str">
        <f t="shared" si="294"/>
        <v>=IF(ISO_training_input.xlsx!A498&lt;&gt;"",ISO_training_input.xlsx!A498,"")</v>
      </c>
    </row>
    <row r="592" spans="1:90">
      <c r="A592">
        <v>499</v>
      </c>
      <c r="B592" t="str">
        <f t="shared" si="271"/>
        <v>=IF(SUICIDE_training_input.xlsx!A499&lt;&gt;"",SUICIDE_training_input.xlsx!A499,"")</v>
      </c>
      <c r="C592" t="str">
        <f t="shared" si="295"/>
        <v>=IF(IQ_training_input.xlsx!A499&lt;&gt;"",IQ_training_input.xlsx!A499,"")</v>
      </c>
      <c r="D592" t="str">
        <f t="shared" si="295"/>
        <v>=IF(AMBIG_training_input.xlsx!A499&lt;&gt;"",AMBIG_training_input.xlsx!A499,"")</v>
      </c>
      <c r="E592" t="str">
        <f t="shared" si="295"/>
        <v>=IF(EGODYST_training_input.xlsx!A499&lt;&gt;"",EGODYST_training_input.xlsx!A499,"")</v>
      </c>
      <c r="F592" t="str">
        <f t="shared" si="295"/>
        <v>=IF(AUTISM_training_input.xlsx!A499&lt;&gt;"",AUTISM_training_input.xlsx!A499,"")</v>
      </c>
      <c r="G592" t="str">
        <f t="shared" si="295"/>
        <v>=IF(IDENTITY_training_input.xlsx!A499&lt;&gt;"",IDENTITY_training_input.xlsx!A499,"")</v>
      </c>
      <c r="H592" t="str">
        <f t="shared" si="295"/>
        <v>=IF(SELFDIR_training_input.xlsx!A499&lt;&gt;"",SELFDIR_training_input.xlsx!A499,"")</v>
      </c>
      <c r="I592" t="str">
        <f t="shared" si="295"/>
        <v>=IF(EMPATHY_training_input.xlsx!A499&lt;&gt;"",EMPATHY_training_input.xlsx!A499,"")</v>
      </c>
      <c r="J592" t="str">
        <f t="shared" si="295"/>
        <v>=IF(INTIMACY_training_input.xlsx!A499&lt;&gt;"",INTIMACY_training_input.xlsx!A499,"")</v>
      </c>
      <c r="K592" t="str">
        <f t="shared" si="295"/>
        <v>=IF(ACUTE_training_input.xlsx!A499&lt;&gt;"",ACUTE_training_input.xlsx!A499,"")</v>
      </c>
      <c r="L592" t="str">
        <f t="shared" si="295"/>
        <v>=IF(CHRONIC_training_input.xlsx!A499&lt;&gt;"",CHRONIC_training_input.xlsx!A499,"")</v>
      </c>
      <c r="M592" t="str">
        <f t="shared" si="295"/>
        <v>=IF(TRAUMA_PAST_training_input.xlsx!A499&lt;&gt;"",TRAUMA_PAST_training_input.xlsx!A499,"")</v>
      </c>
      <c r="N592" t="str">
        <f t="shared" si="295"/>
        <v>=IF(TRAUMA_PRESENT_training_input.xlsx!A499&lt;&gt;"",TRAUMA_PRESENT_training_input.xlsx!A499,"")</v>
      </c>
      <c r="O592" t="str">
        <f t="shared" si="295"/>
        <v>=IF(HOPE_training_input.xlsx!A499&lt;&gt;"",HOPE_training_input.xlsx!A499,"")</v>
      </c>
      <c r="P592" t="str">
        <f t="shared" si="295"/>
        <v>=IF(SELFAFFICACY_training_input.xlsx!A499&lt;&gt;"",SELFAFFICACY_training_input.xlsx!A499,"")</v>
      </c>
      <c r="Q592" t="str">
        <f t="shared" si="295"/>
        <v>=IF(SELFESTEEM_training_input.xlsx!A499&lt;&gt;"",SELFESTEEM_training_input.xlsx!A499,"")</v>
      </c>
      <c r="R592" t="str">
        <f t="shared" si="295"/>
        <v>=IF(WELLBEING_training_input.xlsx!A499&lt;&gt;"",WELLBEING_training_input.xlsx!A499,"")</v>
      </c>
      <c r="S592" t="str">
        <f t="shared" si="295"/>
        <v>=IF(HYPER_training_input.xlsx!A499&lt;&gt;"",HYPER_training_input.xlsx!A499,"")</v>
      </c>
      <c r="T592" t="str">
        <f t="shared" si="295"/>
        <v>=IF(AGGR_training_input.xlsx!A499&lt;&gt;"",AGGR_training_input.xlsx!A499,"")</v>
      </c>
      <c r="U592" t="str">
        <f t="shared" si="295"/>
        <v>=IF(COND_PR_training_input.xlsx!A499&lt;&gt;"",COND_PR_training_input.xlsx!A499,"")</v>
      </c>
      <c r="V592" t="str">
        <f t="shared" si="295"/>
        <v>=IF(ANXIE_training_input.xlsx!A499&lt;&gt;"",ANXIE_training_input.xlsx!A499,"")</v>
      </c>
      <c r="W592" t="str">
        <f t="shared" si="295"/>
        <v>=IF(DEPR_training_input.xlsx!A499&lt;&gt;"",DEPR_training_input.xlsx!A499,"")</v>
      </c>
      <c r="X592" t="str">
        <f t="shared" si="295"/>
        <v>=IF(SOMAT_training_input.xlsx!A499&lt;&gt;"",SOMAT_training_input.xlsx!A499,"")</v>
      </c>
      <c r="Y592" t="str">
        <f t="shared" si="295"/>
        <v>=IF(ATYPI_training_input.xlsx!A499&lt;&gt;"",ATYPI_training_input.xlsx!A499,"")</v>
      </c>
      <c r="Z592" t="str">
        <f t="shared" si="295"/>
        <v>=IF(WITHD_training_input.xlsx!A499&lt;&gt;"",WITHD_training_input.xlsx!A499,"")</v>
      </c>
      <c r="AA592" t="str">
        <f t="shared" si="295"/>
        <v>=IF(ATTE_PR_training_input.xlsx!A499&lt;&gt;"",ATTE_PR_training_input.xlsx!A499,"")</v>
      </c>
      <c r="AB592" t="str">
        <f t="shared" si="295"/>
        <v>=IF(ANG_CONT_training_input.xlsx!A499&lt;&gt;"",ANG_CONT_training_input.xlsx!A499,"")</v>
      </c>
      <c r="AC592" t="str">
        <f t="shared" si="295"/>
        <v>=IF(DEV_SOC_DIS_training_input.xlsx!A499&lt;&gt;"",DEV_SOC_DIS_training_input.xlsx!A499,"")</v>
      </c>
      <c r="AD592" t="str">
        <f t="shared" si="295"/>
        <v>=IF(BULLY_training_input.xlsx!A499&lt;&gt;"",BULLY_training_input.xlsx!A499,"")</v>
      </c>
      <c r="AE592" t="str">
        <f t="shared" si="295"/>
        <v>=IF(EMOT_SELF_C_training_input.xlsx!A499&lt;&gt;"",EMOT_SELF_C_training_input.xlsx!A499,"")</v>
      </c>
      <c r="AF592" t="str">
        <f t="shared" si="295"/>
        <v>=IF(EXE_FUN_training_input.xlsx!A499&lt;&gt;"",EXE_FUN_training_input.xlsx!A499,"")</v>
      </c>
      <c r="AG592" t="str">
        <f t="shared" si="295"/>
        <v>=IF(MANIA_training_input.xlsx!A499&lt;&gt;"",MANIA_training_input.xlsx!A499,"")</v>
      </c>
      <c r="AH592" t="str">
        <f t="shared" si="295"/>
        <v>=IF(NEG_EMOT_training_input.xlsx!A499&lt;&gt;"",NEG_EMOT_training_input.xlsx!A499,"")</v>
      </c>
      <c r="AI592" t="str">
        <f t="shared" si="295"/>
        <v>=IF(ADAPT_training_input.xlsx!A499&lt;&gt;"",ADAPT_training_input.xlsx!A499,"")</v>
      </c>
      <c r="AJ592" t="str">
        <f t="shared" si="295"/>
        <v>=IF(SOC_SK_training_input.xlsx!A499&lt;&gt;"",SOC_SK_training_input.xlsx!A499,"")</v>
      </c>
      <c r="AK592" t="str">
        <f t="shared" si="295"/>
        <v>=IF(LEAD_training_input.xlsx!A499&lt;&gt;"",LEAD_training_input.xlsx!A499,"")</v>
      </c>
      <c r="AL592" t="str">
        <f t="shared" si="295"/>
        <v>=IF(ACT_DAIL_training_input.xlsx!A499&lt;&gt;"",ACT_DAIL_training_input.xlsx!A499,"")</v>
      </c>
      <c r="AM592" t="str">
        <f t="shared" si="295"/>
        <v>=IF(FUN_COM_training_input.xlsx!A499&lt;&gt;"",FUN_COM_training_input.xlsx!A499,"")</v>
      </c>
      <c r="AN592" t="str">
        <f t="shared" si="295"/>
        <v>=IF(RESILI_training_input.xlsx!A499&lt;&gt;"",RESILI_training_input.xlsx!A499,"")</v>
      </c>
      <c r="AO592" t="str">
        <f t="shared" si="295"/>
        <v>=IF(SEL_training_input.xlsx!A499&lt;&gt;"",SEL_training_input.xlsx!A499,"")</v>
      </c>
      <c r="AP592" t="str">
        <f t="shared" si="295"/>
        <v>=IF(SEV_training_input.xlsx!A499&lt;&gt;"",SEV_training_input.xlsx!A499,"")</v>
      </c>
      <c r="AQ592" t="str">
        <f t="shared" si="295"/>
        <v>=IF(ANHEDONIA_training_input.xlsx!A499&lt;&gt;"",ANHEDONIA_training_input.xlsx!A499,"")</v>
      </c>
      <c r="AR592" t="str">
        <f t="shared" si="295"/>
        <v>=IF(ANXIOUSNESS_training_input.xlsx!A499&lt;&gt;"",ANXIOUSNESS_training_input.xlsx!A499,"")</v>
      </c>
      <c r="AS592" t="str">
        <f t="shared" si="295"/>
        <v>=IF(ATTENTION_SEEKING_training_input.xlsx!A499&lt;&gt;"",ATTENTION_SEEKING_training_input.xlsx!A499,"")</v>
      </c>
      <c r="AT592" t="str">
        <f t="shared" si="295"/>
        <v>=IF(CALLOUSNESS_training_input.xlsx!A499&lt;&gt;"",CALLOUSNESS_training_input.xlsx!A499,"")</v>
      </c>
      <c r="AU592" t="str">
        <f t="shared" si="295"/>
        <v>=IF(DECEITFULNESS_training_input.xlsx!A499&lt;&gt;"",DECEITFULNESS_training_input.xlsx!A499,"")</v>
      </c>
      <c r="AV592" t="str">
        <f t="shared" si="295"/>
        <v>=IF(DEPRESSIVITY_training_input.xlsx!A499&lt;&gt;"",DEPRESSIVITY_training_input.xlsx!A499,"")</v>
      </c>
      <c r="AW592" t="str">
        <f t="shared" si="295"/>
        <v>=IF(DISTRACTIBILITY_training_input.xlsx!A499&lt;&gt;"",DISTRACTIBILITY_training_input.xlsx!A499,"")</v>
      </c>
      <c r="AX592" t="str">
        <f t="shared" si="295"/>
        <v>=IF(ECCENTRICITY_training_input.xlsx!A499&lt;&gt;"",ECCENTRICITY_training_input.xlsx!A499,"")</v>
      </c>
      <c r="AY592" t="str">
        <f t="shared" si="295"/>
        <v>=IF(EMOTIONAL_LABILITY_training_input.xlsx!A499&lt;&gt;"",EMOTIONAL_LABILITY_training_input.xlsx!A499,"")</v>
      </c>
      <c r="AZ592" t="str">
        <f t="shared" si="295"/>
        <v>=IF(GRANDIOSITY_training_input.xlsx!A499&lt;&gt;"",GRANDIOSITY_training_input.xlsx!A499,"")</v>
      </c>
      <c r="BA592" t="str">
        <f t="shared" si="295"/>
        <v>=IF(HOSTILITY_training_input.xlsx!A499&lt;&gt;"",HOSTILITY_training_input.xlsx!A499,"")</v>
      </c>
      <c r="BB592" t="str">
        <f t="shared" si="295"/>
        <v>=IF(IMPULSIVITY_training_input.xlsx!A499&lt;&gt;"",IMPULSIVITY_training_input.xlsx!A499,"")</v>
      </c>
      <c r="BC592" t="str">
        <f t="shared" si="295"/>
        <v>=IF(INTIMACY_AVOIDANCE_training_input.xlsx!A499&lt;&gt;"",INTIMACY_AVOIDANCE_training_input.xlsx!A499,"")</v>
      </c>
      <c r="BD592" t="str">
        <f t="shared" si="295"/>
        <v>=IF(IRRESPONSIBILITY_training_input.xlsx!A499&lt;&gt;"",IRRESPONSIBILITY_training_input.xlsx!A499,"")</v>
      </c>
      <c r="BE592" t="str">
        <f t="shared" si="295"/>
        <v>=IF(MANIPULATIVENESS_training_input.xlsx!A499&lt;&gt;"",MANIPULATIVENESS_training_input.xlsx!A499,"")</v>
      </c>
      <c r="BF592" t="str">
        <f t="shared" si="295"/>
        <v>=IF(PERCEPTUAL_DYSREGULATION_training_input.xlsx!A499&lt;&gt;"",PERCEPTUAL_DYSREGULATION_training_input.xlsx!A499,"")</v>
      </c>
      <c r="BG592" t="str">
        <f t="shared" si="295"/>
        <v>=IF(PERSEVERATION_training_input.xlsx!A499&lt;&gt;"",PERSEVERATION_training_input.xlsx!A499,"")</v>
      </c>
      <c r="BH592" t="str">
        <f t="shared" si="295"/>
        <v>=IF(RESTRICTED_AFFECTIVITY_training_input.xlsx!A499&lt;&gt;"",RESTRICTED_AFFECTIVITY_training_input.xlsx!A499,"")</v>
      </c>
      <c r="BI592" t="str">
        <f t="shared" si="295"/>
        <v>=IF(RIGID_PERFECTIONISM_training_input.xlsx!A499&lt;&gt;"",RIGID_PERFECTIONISM_training_input.xlsx!A499,"")</v>
      </c>
      <c r="BJ592" t="str">
        <f t="shared" si="295"/>
        <v>=IF(RISK_TAKING_training_input.xlsx!A499&lt;&gt;"",RISK_TAKING_training_input.xlsx!A499,"")</v>
      </c>
      <c r="BK592" t="str">
        <f t="shared" si="295"/>
        <v>=IF(SEPARATION_INSECURITY_training_input.xlsx!A499&lt;&gt;"",SEPARATION_INSECURITY_training_input.xlsx!A499,"")</v>
      </c>
      <c r="BL592" t="str">
        <f t="shared" si="295"/>
        <v>=IF(SUBMISSIVENESS_training_input.xlsx!A499&lt;&gt;"",SUBMISSIVENESS_training_input.xlsx!A499,"")</v>
      </c>
      <c r="BM592" t="str">
        <f t="shared" si="295"/>
        <v>=IF(SUSPICIOUSNESS_training_input.xlsx!A499&lt;&gt;"",SUSPICIOUSNESS_training_input.xlsx!A499,"")</v>
      </c>
      <c r="BN592" t="str">
        <f t="shared" ref="BN592:CL593" si="296">CONCATENATE($A$11,BN$1,$A$12,$A592,$A$13,BN$1,$A$14,$A592,$A$15)</f>
        <v>=IF(UNUSUAL_BELIEFS_training_input.xlsx!A499&lt;&gt;"",UNUSUAL_BELIEFS_training_input.xlsx!A499,"")</v>
      </c>
      <c r="BO592" t="str">
        <f t="shared" si="296"/>
        <v>=IF(WITHDRAWAL_training_input.xlsx!A499&lt;&gt;"",WITHDRAWAL_training_input.xlsx!A499,"")</v>
      </c>
      <c r="BP592" t="str">
        <f t="shared" si="296"/>
        <v>=IF(ACT_training_input.xlsx!A499&lt;&gt;"",ACT_training_input.xlsx!A499,"")</v>
      </c>
      <c r="BQ592" t="str">
        <f t="shared" si="296"/>
        <v>=IF(DSP_training_input.xlsx!A499&lt;&gt;"",DSP_training_input.xlsx!A499,"")</v>
      </c>
      <c r="BR592" t="str">
        <f t="shared" si="296"/>
        <v>=IF(PAG_training_input.xlsx!A499&lt;&gt;"",PAG_training_input.xlsx!A499,"")</v>
      </c>
      <c r="BS592" t="str">
        <f t="shared" si="296"/>
        <v>=IF(PRO_training_input.xlsx!A499&lt;&gt;"",PRO_training_input.xlsx!A499,"")</v>
      </c>
      <c r="BT592" t="str">
        <f t="shared" si="296"/>
        <v>=IF(SPL_training_input.xlsx!A499&lt;&gt;"",SPL_training_input.xlsx!A499,"")</v>
      </c>
      <c r="BU592" t="str">
        <f t="shared" si="296"/>
        <v>=IF(WDR_training_input.xlsx!A499&lt;&gt;"",WDR_training_input.xlsx!A499,"")</v>
      </c>
      <c r="BV592" t="str">
        <f t="shared" si="296"/>
        <v>=IF(CON_training_input.xlsx!A499&lt;&gt;"",CON_training_input.xlsx!A499,"")</v>
      </c>
      <c r="BW592" t="str">
        <f t="shared" si="296"/>
        <v>=IF(DSC_training_input.xlsx!A499&lt;&gt;"",DSC_training_input.xlsx!A499,"")</v>
      </c>
      <c r="BX592" t="str">
        <f t="shared" si="296"/>
        <v>=IF(FAN_training_input.xlsx!A499&lt;&gt;"",FAN_training_input.xlsx!A499,"")</v>
      </c>
      <c r="BY592" t="str">
        <f t="shared" si="296"/>
        <v>=IF(OMN_training_input.xlsx!A499&lt;&gt;"",OMN_training_input.xlsx!A499,"")</v>
      </c>
      <c r="BZ592" t="str">
        <f t="shared" si="296"/>
        <v>=IF(REP_training_input.xlsx!A499&lt;&gt;"",REP_training_input.xlsx!A499,"")</v>
      </c>
      <c r="CA592" t="str">
        <f t="shared" si="296"/>
        <v>=IF(SOM_training_input.xlsx!A499&lt;&gt;"",SOM_training_input.xlsx!A499,"")</v>
      </c>
      <c r="CB592" t="str">
        <f t="shared" si="296"/>
        <v>=IF(SUB_training_input.xlsx!A499&lt;&gt;"",SUB_training_input.xlsx!A499,"")</v>
      </c>
      <c r="CC592" t="str">
        <f t="shared" si="296"/>
        <v>=IF(UND_training_input.xlsx!A499&lt;&gt;"",UND_training_input.xlsx!A499,"")</v>
      </c>
      <c r="CD592" t="str">
        <f t="shared" si="296"/>
        <v>=IF(ALT_training_input.xlsx!A499&lt;&gt;"",ALT_training_input.xlsx!A499,"")</v>
      </c>
      <c r="CE592" t="str">
        <f t="shared" si="296"/>
        <v>=IF(HUM_training_input.xlsx!A499&lt;&gt;"",HUM_training_input.xlsx!A499,"")</v>
      </c>
      <c r="CF592" t="str">
        <f t="shared" si="296"/>
        <v>=IF(IDL_training_input.xlsx!A499&lt;&gt;"",IDL_training_input.xlsx!A499,"")</v>
      </c>
      <c r="CG592" t="str">
        <f t="shared" si="296"/>
        <v>=IF(RFM_training_input.xlsx!A499&lt;&gt;"",RFM_training_input.xlsx!A499,"")</v>
      </c>
      <c r="CH592" t="str">
        <f t="shared" si="296"/>
        <v>=IF(DN_training_input.xlsx!A499&lt;&gt;"",DN_training_input.xlsx!A499,"")</v>
      </c>
      <c r="CI592" t="str">
        <f t="shared" si="296"/>
        <v>=IF(INT_training_input.xlsx!A499&lt;&gt;"",INT_training_input.xlsx!A499,"")</v>
      </c>
      <c r="CJ592" t="str">
        <f t="shared" si="296"/>
        <v>=IF(SUP_training_input.xlsx!A499&lt;&gt;"",SUP_training_input.xlsx!A499,"")</v>
      </c>
      <c r="CK592" t="str">
        <f t="shared" si="296"/>
        <v>=IF(ANT_training_input.xlsx!A499&lt;&gt;"",ANT_training_input.xlsx!A499,"")</v>
      </c>
      <c r="CL592" t="str">
        <f t="shared" si="296"/>
        <v>=IF(ISO_training_input.xlsx!A499&lt;&gt;"",ISO_training_input.xlsx!A499,"")</v>
      </c>
    </row>
    <row r="593" spans="1:90">
      <c r="A593">
        <v>500</v>
      </c>
      <c r="B593" t="str">
        <f t="shared" si="271"/>
        <v>=IF(SUICIDE_training_input.xlsx!A500&lt;&gt;"",SUICIDE_training_input.xlsx!A500,"")</v>
      </c>
      <c r="C593" t="str">
        <f t="shared" ref="C593:BN593" si="297">CONCATENATE($A$11,C$1,$A$12,$A593,$A$13,C$1,$A$14,$A593,$A$15)</f>
        <v>=IF(IQ_training_input.xlsx!A500&lt;&gt;"",IQ_training_input.xlsx!A500,"")</v>
      </c>
      <c r="D593" t="str">
        <f t="shared" si="297"/>
        <v>=IF(AMBIG_training_input.xlsx!A500&lt;&gt;"",AMBIG_training_input.xlsx!A500,"")</v>
      </c>
      <c r="E593" t="str">
        <f t="shared" si="297"/>
        <v>=IF(EGODYST_training_input.xlsx!A500&lt;&gt;"",EGODYST_training_input.xlsx!A500,"")</v>
      </c>
      <c r="F593" t="str">
        <f t="shared" si="297"/>
        <v>=IF(AUTISM_training_input.xlsx!A500&lt;&gt;"",AUTISM_training_input.xlsx!A500,"")</v>
      </c>
      <c r="G593" t="str">
        <f t="shared" si="297"/>
        <v>=IF(IDENTITY_training_input.xlsx!A500&lt;&gt;"",IDENTITY_training_input.xlsx!A500,"")</v>
      </c>
      <c r="H593" t="str">
        <f t="shared" si="297"/>
        <v>=IF(SELFDIR_training_input.xlsx!A500&lt;&gt;"",SELFDIR_training_input.xlsx!A500,"")</v>
      </c>
      <c r="I593" t="str">
        <f t="shared" si="297"/>
        <v>=IF(EMPATHY_training_input.xlsx!A500&lt;&gt;"",EMPATHY_training_input.xlsx!A500,"")</v>
      </c>
      <c r="J593" t="str">
        <f t="shared" si="297"/>
        <v>=IF(INTIMACY_training_input.xlsx!A500&lt;&gt;"",INTIMACY_training_input.xlsx!A500,"")</v>
      </c>
      <c r="K593" t="str">
        <f t="shared" si="297"/>
        <v>=IF(ACUTE_training_input.xlsx!A500&lt;&gt;"",ACUTE_training_input.xlsx!A500,"")</v>
      </c>
      <c r="L593" t="str">
        <f t="shared" si="297"/>
        <v>=IF(CHRONIC_training_input.xlsx!A500&lt;&gt;"",CHRONIC_training_input.xlsx!A500,"")</v>
      </c>
      <c r="M593" t="str">
        <f t="shared" si="297"/>
        <v>=IF(TRAUMA_PAST_training_input.xlsx!A500&lt;&gt;"",TRAUMA_PAST_training_input.xlsx!A500,"")</v>
      </c>
      <c r="N593" t="str">
        <f t="shared" si="297"/>
        <v>=IF(TRAUMA_PRESENT_training_input.xlsx!A500&lt;&gt;"",TRAUMA_PRESENT_training_input.xlsx!A500,"")</v>
      </c>
      <c r="O593" t="str">
        <f t="shared" si="297"/>
        <v>=IF(HOPE_training_input.xlsx!A500&lt;&gt;"",HOPE_training_input.xlsx!A500,"")</v>
      </c>
      <c r="P593" t="str">
        <f t="shared" si="297"/>
        <v>=IF(SELFAFFICACY_training_input.xlsx!A500&lt;&gt;"",SELFAFFICACY_training_input.xlsx!A500,"")</v>
      </c>
      <c r="Q593" t="str">
        <f t="shared" si="297"/>
        <v>=IF(SELFESTEEM_training_input.xlsx!A500&lt;&gt;"",SELFESTEEM_training_input.xlsx!A500,"")</v>
      </c>
      <c r="R593" t="str">
        <f t="shared" si="297"/>
        <v>=IF(WELLBEING_training_input.xlsx!A500&lt;&gt;"",WELLBEING_training_input.xlsx!A500,"")</v>
      </c>
      <c r="S593" t="str">
        <f t="shared" si="297"/>
        <v>=IF(HYPER_training_input.xlsx!A500&lt;&gt;"",HYPER_training_input.xlsx!A500,"")</v>
      </c>
      <c r="T593" t="str">
        <f t="shared" si="297"/>
        <v>=IF(AGGR_training_input.xlsx!A500&lt;&gt;"",AGGR_training_input.xlsx!A500,"")</v>
      </c>
      <c r="U593" t="str">
        <f t="shared" si="297"/>
        <v>=IF(COND_PR_training_input.xlsx!A500&lt;&gt;"",COND_PR_training_input.xlsx!A500,"")</v>
      </c>
      <c r="V593" t="str">
        <f t="shared" si="297"/>
        <v>=IF(ANXIE_training_input.xlsx!A500&lt;&gt;"",ANXIE_training_input.xlsx!A500,"")</v>
      </c>
      <c r="W593" t="str">
        <f t="shared" si="297"/>
        <v>=IF(DEPR_training_input.xlsx!A500&lt;&gt;"",DEPR_training_input.xlsx!A500,"")</v>
      </c>
      <c r="X593" t="str">
        <f t="shared" si="297"/>
        <v>=IF(SOMAT_training_input.xlsx!A500&lt;&gt;"",SOMAT_training_input.xlsx!A500,"")</v>
      </c>
      <c r="Y593" t="str">
        <f t="shared" si="297"/>
        <v>=IF(ATYPI_training_input.xlsx!A500&lt;&gt;"",ATYPI_training_input.xlsx!A500,"")</v>
      </c>
      <c r="Z593" t="str">
        <f t="shared" si="297"/>
        <v>=IF(WITHD_training_input.xlsx!A500&lt;&gt;"",WITHD_training_input.xlsx!A500,"")</v>
      </c>
      <c r="AA593" t="str">
        <f t="shared" si="297"/>
        <v>=IF(ATTE_PR_training_input.xlsx!A500&lt;&gt;"",ATTE_PR_training_input.xlsx!A500,"")</v>
      </c>
      <c r="AB593" t="str">
        <f t="shared" si="297"/>
        <v>=IF(ANG_CONT_training_input.xlsx!A500&lt;&gt;"",ANG_CONT_training_input.xlsx!A500,"")</v>
      </c>
      <c r="AC593" t="str">
        <f t="shared" si="297"/>
        <v>=IF(DEV_SOC_DIS_training_input.xlsx!A500&lt;&gt;"",DEV_SOC_DIS_training_input.xlsx!A500,"")</v>
      </c>
      <c r="AD593" t="str">
        <f t="shared" si="297"/>
        <v>=IF(BULLY_training_input.xlsx!A500&lt;&gt;"",BULLY_training_input.xlsx!A500,"")</v>
      </c>
      <c r="AE593" t="str">
        <f t="shared" si="297"/>
        <v>=IF(EMOT_SELF_C_training_input.xlsx!A500&lt;&gt;"",EMOT_SELF_C_training_input.xlsx!A500,"")</v>
      </c>
      <c r="AF593" t="str">
        <f t="shared" si="297"/>
        <v>=IF(EXE_FUN_training_input.xlsx!A500&lt;&gt;"",EXE_FUN_training_input.xlsx!A500,"")</v>
      </c>
      <c r="AG593" t="str">
        <f t="shared" si="297"/>
        <v>=IF(MANIA_training_input.xlsx!A500&lt;&gt;"",MANIA_training_input.xlsx!A500,"")</v>
      </c>
      <c r="AH593" t="str">
        <f t="shared" si="297"/>
        <v>=IF(NEG_EMOT_training_input.xlsx!A500&lt;&gt;"",NEG_EMOT_training_input.xlsx!A500,"")</v>
      </c>
      <c r="AI593" t="str">
        <f t="shared" si="297"/>
        <v>=IF(ADAPT_training_input.xlsx!A500&lt;&gt;"",ADAPT_training_input.xlsx!A500,"")</v>
      </c>
      <c r="AJ593" t="str">
        <f t="shared" si="297"/>
        <v>=IF(SOC_SK_training_input.xlsx!A500&lt;&gt;"",SOC_SK_training_input.xlsx!A500,"")</v>
      </c>
      <c r="AK593" t="str">
        <f t="shared" si="297"/>
        <v>=IF(LEAD_training_input.xlsx!A500&lt;&gt;"",LEAD_training_input.xlsx!A500,"")</v>
      </c>
      <c r="AL593" t="str">
        <f t="shared" si="297"/>
        <v>=IF(ACT_DAIL_training_input.xlsx!A500&lt;&gt;"",ACT_DAIL_training_input.xlsx!A500,"")</v>
      </c>
      <c r="AM593" t="str">
        <f t="shared" si="297"/>
        <v>=IF(FUN_COM_training_input.xlsx!A500&lt;&gt;"",FUN_COM_training_input.xlsx!A500,"")</v>
      </c>
      <c r="AN593" t="str">
        <f t="shared" si="297"/>
        <v>=IF(RESILI_training_input.xlsx!A500&lt;&gt;"",RESILI_training_input.xlsx!A500,"")</v>
      </c>
      <c r="AO593" t="str">
        <f t="shared" si="297"/>
        <v>=IF(SEL_training_input.xlsx!A500&lt;&gt;"",SEL_training_input.xlsx!A500,"")</v>
      </c>
      <c r="AP593" t="str">
        <f t="shared" si="297"/>
        <v>=IF(SEV_training_input.xlsx!A500&lt;&gt;"",SEV_training_input.xlsx!A500,"")</v>
      </c>
      <c r="AQ593" t="str">
        <f t="shared" si="297"/>
        <v>=IF(ANHEDONIA_training_input.xlsx!A500&lt;&gt;"",ANHEDONIA_training_input.xlsx!A500,"")</v>
      </c>
      <c r="AR593" t="str">
        <f t="shared" si="297"/>
        <v>=IF(ANXIOUSNESS_training_input.xlsx!A500&lt;&gt;"",ANXIOUSNESS_training_input.xlsx!A500,"")</v>
      </c>
      <c r="AS593" t="str">
        <f t="shared" si="297"/>
        <v>=IF(ATTENTION_SEEKING_training_input.xlsx!A500&lt;&gt;"",ATTENTION_SEEKING_training_input.xlsx!A500,"")</v>
      </c>
      <c r="AT593" t="str">
        <f t="shared" si="297"/>
        <v>=IF(CALLOUSNESS_training_input.xlsx!A500&lt;&gt;"",CALLOUSNESS_training_input.xlsx!A500,"")</v>
      </c>
      <c r="AU593" t="str">
        <f t="shared" si="297"/>
        <v>=IF(DECEITFULNESS_training_input.xlsx!A500&lt;&gt;"",DECEITFULNESS_training_input.xlsx!A500,"")</v>
      </c>
      <c r="AV593" t="str">
        <f t="shared" si="297"/>
        <v>=IF(DEPRESSIVITY_training_input.xlsx!A500&lt;&gt;"",DEPRESSIVITY_training_input.xlsx!A500,"")</v>
      </c>
      <c r="AW593" t="str">
        <f t="shared" si="297"/>
        <v>=IF(DISTRACTIBILITY_training_input.xlsx!A500&lt;&gt;"",DISTRACTIBILITY_training_input.xlsx!A500,"")</v>
      </c>
      <c r="AX593" t="str">
        <f t="shared" si="297"/>
        <v>=IF(ECCENTRICITY_training_input.xlsx!A500&lt;&gt;"",ECCENTRICITY_training_input.xlsx!A500,"")</v>
      </c>
      <c r="AY593" t="str">
        <f t="shared" si="297"/>
        <v>=IF(EMOTIONAL_LABILITY_training_input.xlsx!A500&lt;&gt;"",EMOTIONAL_LABILITY_training_input.xlsx!A500,"")</v>
      </c>
      <c r="AZ593" t="str">
        <f t="shared" si="297"/>
        <v>=IF(GRANDIOSITY_training_input.xlsx!A500&lt;&gt;"",GRANDIOSITY_training_input.xlsx!A500,"")</v>
      </c>
      <c r="BA593" t="str">
        <f t="shared" si="297"/>
        <v>=IF(HOSTILITY_training_input.xlsx!A500&lt;&gt;"",HOSTILITY_training_input.xlsx!A500,"")</v>
      </c>
      <c r="BB593" t="str">
        <f t="shared" si="297"/>
        <v>=IF(IMPULSIVITY_training_input.xlsx!A500&lt;&gt;"",IMPULSIVITY_training_input.xlsx!A500,"")</v>
      </c>
      <c r="BC593" t="str">
        <f t="shared" si="297"/>
        <v>=IF(INTIMACY_AVOIDANCE_training_input.xlsx!A500&lt;&gt;"",INTIMACY_AVOIDANCE_training_input.xlsx!A500,"")</v>
      </c>
      <c r="BD593" t="str">
        <f t="shared" si="297"/>
        <v>=IF(IRRESPONSIBILITY_training_input.xlsx!A500&lt;&gt;"",IRRESPONSIBILITY_training_input.xlsx!A500,"")</v>
      </c>
      <c r="BE593" t="str">
        <f t="shared" si="297"/>
        <v>=IF(MANIPULATIVENESS_training_input.xlsx!A500&lt;&gt;"",MANIPULATIVENESS_training_input.xlsx!A500,"")</v>
      </c>
      <c r="BF593" t="str">
        <f t="shared" si="297"/>
        <v>=IF(PERCEPTUAL_DYSREGULATION_training_input.xlsx!A500&lt;&gt;"",PERCEPTUAL_DYSREGULATION_training_input.xlsx!A500,"")</v>
      </c>
      <c r="BG593" t="str">
        <f t="shared" si="297"/>
        <v>=IF(PERSEVERATION_training_input.xlsx!A500&lt;&gt;"",PERSEVERATION_training_input.xlsx!A500,"")</v>
      </c>
      <c r="BH593" t="str">
        <f t="shared" si="297"/>
        <v>=IF(RESTRICTED_AFFECTIVITY_training_input.xlsx!A500&lt;&gt;"",RESTRICTED_AFFECTIVITY_training_input.xlsx!A500,"")</v>
      </c>
      <c r="BI593" t="str">
        <f t="shared" si="297"/>
        <v>=IF(RIGID_PERFECTIONISM_training_input.xlsx!A500&lt;&gt;"",RIGID_PERFECTIONISM_training_input.xlsx!A500,"")</v>
      </c>
      <c r="BJ593" t="str">
        <f t="shared" si="297"/>
        <v>=IF(RISK_TAKING_training_input.xlsx!A500&lt;&gt;"",RISK_TAKING_training_input.xlsx!A500,"")</v>
      </c>
      <c r="BK593" t="str">
        <f t="shared" si="297"/>
        <v>=IF(SEPARATION_INSECURITY_training_input.xlsx!A500&lt;&gt;"",SEPARATION_INSECURITY_training_input.xlsx!A500,"")</v>
      </c>
      <c r="BL593" t="str">
        <f t="shared" si="297"/>
        <v>=IF(SUBMISSIVENESS_training_input.xlsx!A500&lt;&gt;"",SUBMISSIVENESS_training_input.xlsx!A500,"")</v>
      </c>
      <c r="BM593" t="str">
        <f t="shared" si="297"/>
        <v>=IF(SUSPICIOUSNESS_training_input.xlsx!A500&lt;&gt;"",SUSPICIOUSNESS_training_input.xlsx!A500,"")</v>
      </c>
      <c r="BN593" t="str">
        <f t="shared" si="297"/>
        <v>=IF(UNUSUAL_BELIEFS_training_input.xlsx!A500&lt;&gt;"",UNUSUAL_BELIEFS_training_input.xlsx!A500,"")</v>
      </c>
      <c r="BO593" t="str">
        <f t="shared" si="296"/>
        <v>=IF(WITHDRAWAL_training_input.xlsx!A500&lt;&gt;"",WITHDRAWAL_training_input.xlsx!A500,"")</v>
      </c>
      <c r="BP593" t="str">
        <f t="shared" si="296"/>
        <v>=IF(ACT_training_input.xlsx!A500&lt;&gt;"",ACT_training_input.xlsx!A500,"")</v>
      </c>
      <c r="BQ593" t="str">
        <f t="shared" si="296"/>
        <v>=IF(DSP_training_input.xlsx!A500&lt;&gt;"",DSP_training_input.xlsx!A500,"")</v>
      </c>
      <c r="BR593" t="str">
        <f t="shared" si="296"/>
        <v>=IF(PAG_training_input.xlsx!A500&lt;&gt;"",PAG_training_input.xlsx!A500,"")</v>
      </c>
      <c r="BS593" t="str">
        <f t="shared" si="296"/>
        <v>=IF(PRO_training_input.xlsx!A500&lt;&gt;"",PRO_training_input.xlsx!A500,"")</v>
      </c>
      <c r="BT593" t="str">
        <f t="shared" si="296"/>
        <v>=IF(SPL_training_input.xlsx!A500&lt;&gt;"",SPL_training_input.xlsx!A500,"")</v>
      </c>
      <c r="BU593" t="str">
        <f t="shared" si="296"/>
        <v>=IF(WDR_training_input.xlsx!A500&lt;&gt;"",WDR_training_input.xlsx!A500,"")</v>
      </c>
      <c r="BV593" t="str">
        <f t="shared" si="296"/>
        <v>=IF(CON_training_input.xlsx!A500&lt;&gt;"",CON_training_input.xlsx!A500,"")</v>
      </c>
      <c r="BW593" t="str">
        <f t="shared" si="296"/>
        <v>=IF(DSC_training_input.xlsx!A500&lt;&gt;"",DSC_training_input.xlsx!A500,"")</v>
      </c>
      <c r="BX593" t="str">
        <f t="shared" si="296"/>
        <v>=IF(FAN_training_input.xlsx!A500&lt;&gt;"",FAN_training_input.xlsx!A500,"")</v>
      </c>
      <c r="BY593" t="str">
        <f t="shared" si="296"/>
        <v>=IF(OMN_training_input.xlsx!A500&lt;&gt;"",OMN_training_input.xlsx!A500,"")</v>
      </c>
      <c r="BZ593" t="str">
        <f t="shared" si="296"/>
        <v>=IF(REP_training_input.xlsx!A500&lt;&gt;"",REP_training_input.xlsx!A500,"")</v>
      </c>
      <c r="CA593" t="str">
        <f t="shared" si="296"/>
        <v>=IF(SOM_training_input.xlsx!A500&lt;&gt;"",SOM_training_input.xlsx!A500,"")</v>
      </c>
      <c r="CB593" t="str">
        <f t="shared" si="296"/>
        <v>=IF(SUB_training_input.xlsx!A500&lt;&gt;"",SUB_training_input.xlsx!A500,"")</v>
      </c>
      <c r="CC593" t="str">
        <f t="shared" si="296"/>
        <v>=IF(UND_training_input.xlsx!A500&lt;&gt;"",UND_training_input.xlsx!A500,"")</v>
      </c>
      <c r="CD593" t="str">
        <f t="shared" si="296"/>
        <v>=IF(ALT_training_input.xlsx!A500&lt;&gt;"",ALT_training_input.xlsx!A500,"")</v>
      </c>
      <c r="CE593" t="str">
        <f t="shared" si="296"/>
        <v>=IF(HUM_training_input.xlsx!A500&lt;&gt;"",HUM_training_input.xlsx!A500,"")</v>
      </c>
      <c r="CF593" t="str">
        <f t="shared" si="296"/>
        <v>=IF(IDL_training_input.xlsx!A500&lt;&gt;"",IDL_training_input.xlsx!A500,"")</v>
      </c>
      <c r="CG593" t="str">
        <f t="shared" si="296"/>
        <v>=IF(RFM_training_input.xlsx!A500&lt;&gt;"",RFM_training_input.xlsx!A500,"")</v>
      </c>
      <c r="CH593" t="str">
        <f t="shared" si="296"/>
        <v>=IF(DN_training_input.xlsx!A500&lt;&gt;"",DN_training_input.xlsx!A500,"")</v>
      </c>
      <c r="CI593" t="str">
        <f t="shared" si="296"/>
        <v>=IF(INT_training_input.xlsx!A500&lt;&gt;"",INT_training_input.xlsx!A500,"")</v>
      </c>
      <c r="CJ593" t="str">
        <f t="shared" si="296"/>
        <v>=IF(SUP_training_input.xlsx!A500&lt;&gt;"",SUP_training_input.xlsx!A500,"")</v>
      </c>
      <c r="CK593" t="str">
        <f t="shared" si="296"/>
        <v>=IF(ANT_training_input.xlsx!A500&lt;&gt;"",ANT_training_input.xlsx!A500,"")</v>
      </c>
      <c r="CL593" t="str">
        <f t="shared" si="296"/>
        <v>=IF(ISO_training_input.xlsx!A500&lt;&gt;"",ISO_training_input.xlsx!A500,"")</v>
      </c>
    </row>
    <row r="597" spans="1:90">
      <c r="A597">
        <v>2</v>
      </c>
      <c r="B597" t="str">
        <f t="shared" ref="B597:B628" si="298">CONCATENATE($A$17,B$1,$A$18,$A597,$A$19,B$1,$A$20,$A597,$A$21)</f>
        <v>=IF(SUICIDE_validating_input.xlsx!A2&lt;&gt;"",SUICIDE_validating_input.xlsx!A2,"")</v>
      </c>
      <c r="C597" t="str">
        <f t="shared" ref="C597:BN598" si="299">CONCATENATE($A$17,C$1,$A$18,$A597,$A$19,C$1,$A$20,$A597,$A$21)</f>
        <v>=IF(IQ_validating_input.xlsx!A2&lt;&gt;"",IQ_validating_input.xlsx!A2,"")</v>
      </c>
      <c r="D597" t="str">
        <f t="shared" si="299"/>
        <v>=IF(AMBIG_validating_input.xlsx!A2&lt;&gt;"",AMBIG_validating_input.xlsx!A2,"")</v>
      </c>
      <c r="E597" t="str">
        <f t="shared" si="299"/>
        <v>=IF(EGODYST_validating_input.xlsx!A2&lt;&gt;"",EGODYST_validating_input.xlsx!A2,"")</v>
      </c>
      <c r="F597" t="str">
        <f t="shared" si="299"/>
        <v>=IF(AUTISM_validating_input.xlsx!A2&lt;&gt;"",AUTISM_validating_input.xlsx!A2,"")</v>
      </c>
      <c r="G597" t="str">
        <f t="shared" si="299"/>
        <v>=IF(IDENTITY_validating_input.xlsx!A2&lt;&gt;"",IDENTITY_validating_input.xlsx!A2,"")</v>
      </c>
      <c r="H597" t="str">
        <f t="shared" si="299"/>
        <v>=IF(SELFDIR_validating_input.xlsx!A2&lt;&gt;"",SELFDIR_validating_input.xlsx!A2,"")</v>
      </c>
      <c r="I597" t="str">
        <f t="shared" si="299"/>
        <v>=IF(EMPATHY_validating_input.xlsx!A2&lt;&gt;"",EMPATHY_validating_input.xlsx!A2,"")</v>
      </c>
      <c r="J597" t="str">
        <f t="shared" si="299"/>
        <v>=IF(INTIMACY_validating_input.xlsx!A2&lt;&gt;"",INTIMACY_validating_input.xlsx!A2,"")</v>
      </c>
      <c r="K597" t="str">
        <f t="shared" si="299"/>
        <v>=IF(ACUTE_validating_input.xlsx!A2&lt;&gt;"",ACUTE_validating_input.xlsx!A2,"")</v>
      </c>
      <c r="L597" t="str">
        <f t="shared" si="299"/>
        <v>=IF(CHRONIC_validating_input.xlsx!A2&lt;&gt;"",CHRONIC_validating_input.xlsx!A2,"")</v>
      </c>
      <c r="M597" t="str">
        <f t="shared" si="299"/>
        <v>=IF(TRAUMA_PAST_validating_input.xlsx!A2&lt;&gt;"",TRAUMA_PAST_validating_input.xlsx!A2,"")</v>
      </c>
      <c r="N597" t="str">
        <f t="shared" si="299"/>
        <v>=IF(TRAUMA_PRESENT_validating_input.xlsx!A2&lt;&gt;"",TRAUMA_PRESENT_validating_input.xlsx!A2,"")</v>
      </c>
      <c r="O597" t="str">
        <f t="shared" si="299"/>
        <v>=IF(HOPE_validating_input.xlsx!A2&lt;&gt;"",HOPE_validating_input.xlsx!A2,"")</v>
      </c>
      <c r="P597" t="str">
        <f t="shared" si="299"/>
        <v>=IF(SELFAFFICACY_validating_input.xlsx!A2&lt;&gt;"",SELFAFFICACY_validating_input.xlsx!A2,"")</v>
      </c>
      <c r="Q597" t="str">
        <f t="shared" si="299"/>
        <v>=IF(SELFESTEEM_validating_input.xlsx!A2&lt;&gt;"",SELFESTEEM_validating_input.xlsx!A2,"")</v>
      </c>
      <c r="R597" t="str">
        <f t="shared" si="299"/>
        <v>=IF(WELLBEING_validating_input.xlsx!A2&lt;&gt;"",WELLBEING_validating_input.xlsx!A2,"")</v>
      </c>
      <c r="S597" t="str">
        <f t="shared" si="299"/>
        <v>=IF(HYPER_validating_input.xlsx!A2&lt;&gt;"",HYPER_validating_input.xlsx!A2,"")</v>
      </c>
      <c r="T597" t="str">
        <f t="shared" si="299"/>
        <v>=IF(AGGR_validating_input.xlsx!A2&lt;&gt;"",AGGR_validating_input.xlsx!A2,"")</v>
      </c>
      <c r="U597" t="str">
        <f t="shared" si="299"/>
        <v>=IF(COND_PR_validating_input.xlsx!A2&lt;&gt;"",COND_PR_validating_input.xlsx!A2,"")</v>
      </c>
      <c r="V597" t="str">
        <f t="shared" si="299"/>
        <v>=IF(ANXIE_validating_input.xlsx!A2&lt;&gt;"",ANXIE_validating_input.xlsx!A2,"")</v>
      </c>
      <c r="W597" t="str">
        <f t="shared" si="299"/>
        <v>=IF(DEPR_validating_input.xlsx!A2&lt;&gt;"",DEPR_validating_input.xlsx!A2,"")</v>
      </c>
      <c r="X597" t="str">
        <f t="shared" si="299"/>
        <v>=IF(SOMAT_validating_input.xlsx!A2&lt;&gt;"",SOMAT_validating_input.xlsx!A2,"")</v>
      </c>
      <c r="Y597" t="str">
        <f t="shared" si="299"/>
        <v>=IF(ATYPI_validating_input.xlsx!A2&lt;&gt;"",ATYPI_validating_input.xlsx!A2,"")</v>
      </c>
      <c r="Z597" t="str">
        <f t="shared" si="299"/>
        <v>=IF(WITHD_validating_input.xlsx!A2&lt;&gt;"",WITHD_validating_input.xlsx!A2,"")</v>
      </c>
      <c r="AA597" t="str">
        <f t="shared" si="299"/>
        <v>=IF(ATTE_PR_validating_input.xlsx!A2&lt;&gt;"",ATTE_PR_validating_input.xlsx!A2,"")</v>
      </c>
      <c r="AB597" t="str">
        <f t="shared" si="299"/>
        <v>=IF(ANG_CONT_validating_input.xlsx!A2&lt;&gt;"",ANG_CONT_validating_input.xlsx!A2,"")</v>
      </c>
      <c r="AC597" t="str">
        <f t="shared" si="299"/>
        <v>=IF(DEV_SOC_DIS_validating_input.xlsx!A2&lt;&gt;"",DEV_SOC_DIS_validating_input.xlsx!A2,"")</v>
      </c>
      <c r="AD597" t="str">
        <f t="shared" si="299"/>
        <v>=IF(BULLY_validating_input.xlsx!A2&lt;&gt;"",BULLY_validating_input.xlsx!A2,"")</v>
      </c>
      <c r="AE597" t="str">
        <f t="shared" si="299"/>
        <v>=IF(EMOT_SELF_C_validating_input.xlsx!A2&lt;&gt;"",EMOT_SELF_C_validating_input.xlsx!A2,"")</v>
      </c>
      <c r="AF597" t="str">
        <f t="shared" si="299"/>
        <v>=IF(EXE_FUN_validating_input.xlsx!A2&lt;&gt;"",EXE_FUN_validating_input.xlsx!A2,"")</v>
      </c>
      <c r="AG597" t="str">
        <f t="shared" si="299"/>
        <v>=IF(MANIA_validating_input.xlsx!A2&lt;&gt;"",MANIA_validating_input.xlsx!A2,"")</v>
      </c>
      <c r="AH597" t="str">
        <f t="shared" si="299"/>
        <v>=IF(NEG_EMOT_validating_input.xlsx!A2&lt;&gt;"",NEG_EMOT_validating_input.xlsx!A2,"")</v>
      </c>
      <c r="AI597" t="str">
        <f t="shared" si="299"/>
        <v>=IF(ADAPT_validating_input.xlsx!A2&lt;&gt;"",ADAPT_validating_input.xlsx!A2,"")</v>
      </c>
      <c r="AJ597" t="str">
        <f t="shared" si="299"/>
        <v>=IF(SOC_SK_validating_input.xlsx!A2&lt;&gt;"",SOC_SK_validating_input.xlsx!A2,"")</v>
      </c>
      <c r="AK597" t="str">
        <f t="shared" si="299"/>
        <v>=IF(LEAD_validating_input.xlsx!A2&lt;&gt;"",LEAD_validating_input.xlsx!A2,"")</v>
      </c>
      <c r="AL597" t="str">
        <f t="shared" si="299"/>
        <v>=IF(ACT_DAIL_validating_input.xlsx!A2&lt;&gt;"",ACT_DAIL_validating_input.xlsx!A2,"")</v>
      </c>
      <c r="AM597" t="str">
        <f t="shared" si="299"/>
        <v>=IF(FUN_COM_validating_input.xlsx!A2&lt;&gt;"",FUN_COM_validating_input.xlsx!A2,"")</v>
      </c>
      <c r="AN597" t="str">
        <f t="shared" si="299"/>
        <v>=IF(RESILI_validating_input.xlsx!A2&lt;&gt;"",RESILI_validating_input.xlsx!A2,"")</v>
      </c>
      <c r="AO597" t="str">
        <f t="shared" si="299"/>
        <v>=IF(SEL_validating_input.xlsx!A2&lt;&gt;"",SEL_validating_input.xlsx!A2,"")</v>
      </c>
      <c r="AP597" t="str">
        <f t="shared" si="299"/>
        <v>=IF(SEV_validating_input.xlsx!A2&lt;&gt;"",SEV_validating_input.xlsx!A2,"")</v>
      </c>
      <c r="AQ597" t="str">
        <f t="shared" si="299"/>
        <v>=IF(ANHEDONIA_validating_input.xlsx!A2&lt;&gt;"",ANHEDONIA_validating_input.xlsx!A2,"")</v>
      </c>
      <c r="AR597" t="str">
        <f t="shared" si="299"/>
        <v>=IF(ANXIOUSNESS_validating_input.xlsx!A2&lt;&gt;"",ANXIOUSNESS_validating_input.xlsx!A2,"")</v>
      </c>
      <c r="AS597" t="str">
        <f t="shared" si="299"/>
        <v>=IF(ATTENTION_SEEKING_validating_input.xlsx!A2&lt;&gt;"",ATTENTION_SEEKING_validating_input.xlsx!A2,"")</v>
      </c>
      <c r="AT597" t="str">
        <f t="shared" si="299"/>
        <v>=IF(CALLOUSNESS_validating_input.xlsx!A2&lt;&gt;"",CALLOUSNESS_validating_input.xlsx!A2,"")</v>
      </c>
      <c r="AU597" t="str">
        <f t="shared" si="299"/>
        <v>=IF(DECEITFULNESS_validating_input.xlsx!A2&lt;&gt;"",DECEITFULNESS_validating_input.xlsx!A2,"")</v>
      </c>
      <c r="AV597" t="str">
        <f t="shared" si="299"/>
        <v>=IF(DEPRESSIVITY_validating_input.xlsx!A2&lt;&gt;"",DEPRESSIVITY_validating_input.xlsx!A2,"")</v>
      </c>
      <c r="AW597" t="str">
        <f t="shared" si="299"/>
        <v>=IF(DISTRACTIBILITY_validating_input.xlsx!A2&lt;&gt;"",DISTRACTIBILITY_validating_input.xlsx!A2,"")</v>
      </c>
      <c r="AX597" t="str">
        <f t="shared" si="299"/>
        <v>=IF(ECCENTRICITY_validating_input.xlsx!A2&lt;&gt;"",ECCENTRICITY_validating_input.xlsx!A2,"")</v>
      </c>
      <c r="AY597" t="str">
        <f t="shared" si="299"/>
        <v>=IF(EMOTIONAL_LABILITY_validating_input.xlsx!A2&lt;&gt;"",EMOTIONAL_LABILITY_validating_input.xlsx!A2,"")</v>
      </c>
      <c r="AZ597" t="str">
        <f t="shared" si="299"/>
        <v>=IF(GRANDIOSITY_validating_input.xlsx!A2&lt;&gt;"",GRANDIOSITY_validating_input.xlsx!A2,"")</v>
      </c>
      <c r="BA597" t="str">
        <f t="shared" si="299"/>
        <v>=IF(HOSTILITY_validating_input.xlsx!A2&lt;&gt;"",HOSTILITY_validating_input.xlsx!A2,"")</v>
      </c>
      <c r="BB597" t="str">
        <f t="shared" si="299"/>
        <v>=IF(IMPULSIVITY_validating_input.xlsx!A2&lt;&gt;"",IMPULSIVITY_validating_input.xlsx!A2,"")</v>
      </c>
      <c r="BC597" t="str">
        <f t="shared" si="299"/>
        <v>=IF(INTIMACY_AVOIDANCE_validating_input.xlsx!A2&lt;&gt;"",INTIMACY_AVOIDANCE_validating_input.xlsx!A2,"")</v>
      </c>
      <c r="BD597" t="str">
        <f t="shared" si="299"/>
        <v>=IF(IRRESPONSIBILITY_validating_input.xlsx!A2&lt;&gt;"",IRRESPONSIBILITY_validating_input.xlsx!A2,"")</v>
      </c>
      <c r="BE597" t="str">
        <f t="shared" si="299"/>
        <v>=IF(MANIPULATIVENESS_validating_input.xlsx!A2&lt;&gt;"",MANIPULATIVENESS_validating_input.xlsx!A2,"")</v>
      </c>
      <c r="BF597" t="str">
        <f t="shared" si="299"/>
        <v>=IF(PERCEPTUAL_DYSREGULATION_validating_input.xlsx!A2&lt;&gt;"",PERCEPTUAL_DYSREGULATION_validating_input.xlsx!A2,"")</v>
      </c>
      <c r="BG597" t="str">
        <f t="shared" si="299"/>
        <v>=IF(PERSEVERATION_validating_input.xlsx!A2&lt;&gt;"",PERSEVERATION_validating_input.xlsx!A2,"")</v>
      </c>
      <c r="BH597" t="str">
        <f t="shared" si="299"/>
        <v>=IF(RESTRICTED_AFFECTIVITY_validating_input.xlsx!A2&lt;&gt;"",RESTRICTED_AFFECTIVITY_validating_input.xlsx!A2,"")</v>
      </c>
      <c r="BI597" t="str">
        <f t="shared" si="299"/>
        <v>=IF(RIGID_PERFECTIONISM_validating_input.xlsx!A2&lt;&gt;"",RIGID_PERFECTIONISM_validating_input.xlsx!A2,"")</v>
      </c>
      <c r="BJ597" t="str">
        <f t="shared" si="299"/>
        <v>=IF(RISK_TAKING_validating_input.xlsx!A2&lt;&gt;"",RISK_TAKING_validating_input.xlsx!A2,"")</v>
      </c>
      <c r="BK597" t="str">
        <f t="shared" si="299"/>
        <v>=IF(SEPARATION_INSECURITY_validating_input.xlsx!A2&lt;&gt;"",SEPARATION_INSECURITY_validating_input.xlsx!A2,"")</v>
      </c>
      <c r="BL597" t="str">
        <f t="shared" si="299"/>
        <v>=IF(SUBMISSIVENESS_validating_input.xlsx!A2&lt;&gt;"",SUBMISSIVENESS_validating_input.xlsx!A2,"")</v>
      </c>
      <c r="BM597" t="str">
        <f t="shared" si="299"/>
        <v>=IF(SUSPICIOUSNESS_validating_input.xlsx!A2&lt;&gt;"",SUSPICIOUSNESS_validating_input.xlsx!A2,"")</v>
      </c>
      <c r="BN597" t="str">
        <f t="shared" si="299"/>
        <v>=IF(UNUSUAL_BELIEFS_validating_input.xlsx!A2&lt;&gt;"",UNUSUAL_BELIEFS_validating_input.xlsx!A2,"")</v>
      </c>
      <c r="BO597" t="str">
        <f t="shared" ref="BO597:CL601" si="300">CONCATENATE($A$17,BO$1,$A$18,$A597,$A$19,BO$1,$A$20,$A597,$A$21)</f>
        <v>=IF(WITHDRAWAL_validating_input.xlsx!A2&lt;&gt;"",WITHDRAWAL_validating_input.xlsx!A2,"")</v>
      </c>
      <c r="BP597" t="str">
        <f t="shared" si="300"/>
        <v>=IF(ACT_validating_input.xlsx!A2&lt;&gt;"",ACT_validating_input.xlsx!A2,"")</v>
      </c>
      <c r="BQ597" t="str">
        <f t="shared" si="300"/>
        <v>=IF(DSP_validating_input.xlsx!A2&lt;&gt;"",DSP_validating_input.xlsx!A2,"")</v>
      </c>
      <c r="BR597" t="str">
        <f t="shared" si="300"/>
        <v>=IF(PAG_validating_input.xlsx!A2&lt;&gt;"",PAG_validating_input.xlsx!A2,"")</v>
      </c>
      <c r="BS597" t="str">
        <f t="shared" si="300"/>
        <v>=IF(PRO_validating_input.xlsx!A2&lt;&gt;"",PRO_validating_input.xlsx!A2,"")</v>
      </c>
      <c r="BT597" t="str">
        <f t="shared" si="300"/>
        <v>=IF(SPL_validating_input.xlsx!A2&lt;&gt;"",SPL_validating_input.xlsx!A2,"")</v>
      </c>
      <c r="BU597" t="str">
        <f t="shared" si="300"/>
        <v>=IF(WDR_validating_input.xlsx!A2&lt;&gt;"",WDR_validating_input.xlsx!A2,"")</v>
      </c>
      <c r="BV597" t="str">
        <f t="shared" si="300"/>
        <v>=IF(CON_validating_input.xlsx!A2&lt;&gt;"",CON_validating_input.xlsx!A2,"")</v>
      </c>
      <c r="BW597" t="str">
        <f t="shared" si="300"/>
        <v>=IF(DSC_validating_input.xlsx!A2&lt;&gt;"",DSC_validating_input.xlsx!A2,"")</v>
      </c>
      <c r="BX597" t="str">
        <f t="shared" si="300"/>
        <v>=IF(FAN_validating_input.xlsx!A2&lt;&gt;"",FAN_validating_input.xlsx!A2,"")</v>
      </c>
      <c r="BY597" t="str">
        <f t="shared" si="300"/>
        <v>=IF(OMN_validating_input.xlsx!A2&lt;&gt;"",OMN_validating_input.xlsx!A2,"")</v>
      </c>
      <c r="BZ597" t="str">
        <f t="shared" si="300"/>
        <v>=IF(REP_validating_input.xlsx!A2&lt;&gt;"",REP_validating_input.xlsx!A2,"")</v>
      </c>
      <c r="CA597" t="str">
        <f t="shared" si="300"/>
        <v>=IF(SOM_validating_input.xlsx!A2&lt;&gt;"",SOM_validating_input.xlsx!A2,"")</v>
      </c>
      <c r="CB597" t="str">
        <f t="shared" si="300"/>
        <v>=IF(SUB_validating_input.xlsx!A2&lt;&gt;"",SUB_validating_input.xlsx!A2,"")</v>
      </c>
      <c r="CC597" t="str">
        <f t="shared" si="300"/>
        <v>=IF(UND_validating_input.xlsx!A2&lt;&gt;"",UND_validating_input.xlsx!A2,"")</v>
      </c>
      <c r="CD597" t="str">
        <f t="shared" si="300"/>
        <v>=IF(ALT_validating_input.xlsx!A2&lt;&gt;"",ALT_validating_input.xlsx!A2,"")</v>
      </c>
      <c r="CE597" t="str">
        <f t="shared" si="300"/>
        <v>=IF(HUM_validating_input.xlsx!A2&lt;&gt;"",HUM_validating_input.xlsx!A2,"")</v>
      </c>
      <c r="CF597" t="str">
        <f t="shared" si="300"/>
        <v>=IF(IDL_validating_input.xlsx!A2&lt;&gt;"",IDL_validating_input.xlsx!A2,"")</v>
      </c>
      <c r="CG597" t="str">
        <f t="shared" si="300"/>
        <v>=IF(RFM_validating_input.xlsx!A2&lt;&gt;"",RFM_validating_input.xlsx!A2,"")</v>
      </c>
      <c r="CH597" t="str">
        <f t="shared" si="300"/>
        <v>=IF(DN_validating_input.xlsx!A2&lt;&gt;"",DN_validating_input.xlsx!A2,"")</v>
      </c>
      <c r="CI597" t="str">
        <f t="shared" si="300"/>
        <v>=IF(INT_validating_input.xlsx!A2&lt;&gt;"",INT_validating_input.xlsx!A2,"")</v>
      </c>
      <c r="CJ597" t="str">
        <f t="shared" si="300"/>
        <v>=IF(SUP_validating_input.xlsx!A2&lt;&gt;"",SUP_validating_input.xlsx!A2,"")</v>
      </c>
      <c r="CK597" t="str">
        <f t="shared" si="300"/>
        <v>=IF(ANT_validating_input.xlsx!A2&lt;&gt;"",ANT_validating_input.xlsx!A2,"")</v>
      </c>
      <c r="CL597" t="str">
        <f t="shared" si="300"/>
        <v>=IF(ISO_validating_input.xlsx!A2&lt;&gt;"",ISO_validating_input.xlsx!A2,"")</v>
      </c>
    </row>
    <row r="598" spans="1:90">
      <c r="A598">
        <v>3</v>
      </c>
      <c r="B598" t="str">
        <f t="shared" si="298"/>
        <v>=IF(SUICIDE_validating_input.xlsx!A3&lt;&gt;"",SUICIDE_validating_input.xlsx!A3,"")</v>
      </c>
      <c r="C598" t="str">
        <f t="shared" ref="C598:Q598" si="301">CONCATENATE($A$17,C$1,$A$18,$A598,$A$19,C$1,$A$20,$A598,$A$21)</f>
        <v>=IF(IQ_validating_input.xlsx!A3&lt;&gt;"",IQ_validating_input.xlsx!A3,"")</v>
      </c>
      <c r="D598" t="str">
        <f t="shared" si="301"/>
        <v>=IF(AMBIG_validating_input.xlsx!A3&lt;&gt;"",AMBIG_validating_input.xlsx!A3,"")</v>
      </c>
      <c r="E598" t="str">
        <f t="shared" si="301"/>
        <v>=IF(EGODYST_validating_input.xlsx!A3&lt;&gt;"",EGODYST_validating_input.xlsx!A3,"")</v>
      </c>
      <c r="F598" t="str">
        <f t="shared" si="301"/>
        <v>=IF(AUTISM_validating_input.xlsx!A3&lt;&gt;"",AUTISM_validating_input.xlsx!A3,"")</v>
      </c>
      <c r="G598" t="str">
        <f t="shared" si="301"/>
        <v>=IF(IDENTITY_validating_input.xlsx!A3&lt;&gt;"",IDENTITY_validating_input.xlsx!A3,"")</v>
      </c>
      <c r="H598" t="str">
        <f t="shared" si="301"/>
        <v>=IF(SELFDIR_validating_input.xlsx!A3&lt;&gt;"",SELFDIR_validating_input.xlsx!A3,"")</v>
      </c>
      <c r="I598" t="str">
        <f t="shared" si="301"/>
        <v>=IF(EMPATHY_validating_input.xlsx!A3&lt;&gt;"",EMPATHY_validating_input.xlsx!A3,"")</v>
      </c>
      <c r="J598" t="str">
        <f t="shared" si="301"/>
        <v>=IF(INTIMACY_validating_input.xlsx!A3&lt;&gt;"",INTIMACY_validating_input.xlsx!A3,"")</v>
      </c>
      <c r="K598" t="str">
        <f t="shared" si="301"/>
        <v>=IF(ACUTE_validating_input.xlsx!A3&lt;&gt;"",ACUTE_validating_input.xlsx!A3,"")</v>
      </c>
      <c r="L598" t="str">
        <f t="shared" si="301"/>
        <v>=IF(CHRONIC_validating_input.xlsx!A3&lt;&gt;"",CHRONIC_validating_input.xlsx!A3,"")</v>
      </c>
      <c r="M598" t="str">
        <f t="shared" si="301"/>
        <v>=IF(TRAUMA_PAST_validating_input.xlsx!A3&lt;&gt;"",TRAUMA_PAST_validating_input.xlsx!A3,"")</v>
      </c>
      <c r="N598" t="str">
        <f t="shared" si="301"/>
        <v>=IF(TRAUMA_PRESENT_validating_input.xlsx!A3&lt;&gt;"",TRAUMA_PRESENT_validating_input.xlsx!A3,"")</v>
      </c>
      <c r="O598" t="str">
        <f t="shared" si="301"/>
        <v>=IF(HOPE_validating_input.xlsx!A3&lt;&gt;"",HOPE_validating_input.xlsx!A3,"")</v>
      </c>
      <c r="P598" t="str">
        <f t="shared" si="301"/>
        <v>=IF(SELFAFFICACY_validating_input.xlsx!A3&lt;&gt;"",SELFAFFICACY_validating_input.xlsx!A3,"")</v>
      </c>
      <c r="Q598" t="str">
        <f t="shared" si="301"/>
        <v>=IF(SELFESTEEM_validating_input.xlsx!A3&lt;&gt;"",SELFESTEEM_validating_input.xlsx!A3,"")</v>
      </c>
      <c r="R598" t="str">
        <f t="shared" si="299"/>
        <v>=IF(WELLBEING_validating_input.xlsx!A3&lt;&gt;"",WELLBEING_validating_input.xlsx!A3,"")</v>
      </c>
      <c r="S598" t="str">
        <f t="shared" si="299"/>
        <v>=IF(HYPER_validating_input.xlsx!A3&lt;&gt;"",HYPER_validating_input.xlsx!A3,"")</v>
      </c>
      <c r="T598" t="str">
        <f t="shared" si="299"/>
        <v>=IF(AGGR_validating_input.xlsx!A3&lt;&gt;"",AGGR_validating_input.xlsx!A3,"")</v>
      </c>
      <c r="U598" t="str">
        <f t="shared" si="299"/>
        <v>=IF(COND_PR_validating_input.xlsx!A3&lt;&gt;"",COND_PR_validating_input.xlsx!A3,"")</v>
      </c>
      <c r="V598" t="str">
        <f t="shared" si="299"/>
        <v>=IF(ANXIE_validating_input.xlsx!A3&lt;&gt;"",ANXIE_validating_input.xlsx!A3,"")</v>
      </c>
      <c r="W598" t="str">
        <f t="shared" si="299"/>
        <v>=IF(DEPR_validating_input.xlsx!A3&lt;&gt;"",DEPR_validating_input.xlsx!A3,"")</v>
      </c>
      <c r="X598" t="str">
        <f t="shared" si="299"/>
        <v>=IF(SOMAT_validating_input.xlsx!A3&lt;&gt;"",SOMAT_validating_input.xlsx!A3,"")</v>
      </c>
      <c r="Y598" t="str">
        <f t="shared" si="299"/>
        <v>=IF(ATYPI_validating_input.xlsx!A3&lt;&gt;"",ATYPI_validating_input.xlsx!A3,"")</v>
      </c>
      <c r="Z598" t="str">
        <f t="shared" si="299"/>
        <v>=IF(WITHD_validating_input.xlsx!A3&lt;&gt;"",WITHD_validating_input.xlsx!A3,"")</v>
      </c>
      <c r="AA598" t="str">
        <f t="shared" si="299"/>
        <v>=IF(ATTE_PR_validating_input.xlsx!A3&lt;&gt;"",ATTE_PR_validating_input.xlsx!A3,"")</v>
      </c>
      <c r="AB598" t="str">
        <f t="shared" si="299"/>
        <v>=IF(ANG_CONT_validating_input.xlsx!A3&lt;&gt;"",ANG_CONT_validating_input.xlsx!A3,"")</v>
      </c>
      <c r="AC598" t="str">
        <f t="shared" si="299"/>
        <v>=IF(DEV_SOC_DIS_validating_input.xlsx!A3&lt;&gt;"",DEV_SOC_DIS_validating_input.xlsx!A3,"")</v>
      </c>
      <c r="AD598" t="str">
        <f t="shared" si="299"/>
        <v>=IF(BULLY_validating_input.xlsx!A3&lt;&gt;"",BULLY_validating_input.xlsx!A3,"")</v>
      </c>
      <c r="AE598" t="str">
        <f t="shared" si="299"/>
        <v>=IF(EMOT_SELF_C_validating_input.xlsx!A3&lt;&gt;"",EMOT_SELF_C_validating_input.xlsx!A3,"")</v>
      </c>
      <c r="AF598" t="str">
        <f t="shared" si="299"/>
        <v>=IF(EXE_FUN_validating_input.xlsx!A3&lt;&gt;"",EXE_FUN_validating_input.xlsx!A3,"")</v>
      </c>
      <c r="AG598" t="str">
        <f t="shared" si="299"/>
        <v>=IF(MANIA_validating_input.xlsx!A3&lt;&gt;"",MANIA_validating_input.xlsx!A3,"")</v>
      </c>
      <c r="AH598" t="str">
        <f t="shared" si="299"/>
        <v>=IF(NEG_EMOT_validating_input.xlsx!A3&lt;&gt;"",NEG_EMOT_validating_input.xlsx!A3,"")</v>
      </c>
      <c r="AI598" t="str">
        <f t="shared" si="299"/>
        <v>=IF(ADAPT_validating_input.xlsx!A3&lt;&gt;"",ADAPT_validating_input.xlsx!A3,"")</v>
      </c>
      <c r="AJ598" t="str">
        <f t="shared" si="299"/>
        <v>=IF(SOC_SK_validating_input.xlsx!A3&lt;&gt;"",SOC_SK_validating_input.xlsx!A3,"")</v>
      </c>
      <c r="AK598" t="str">
        <f t="shared" si="299"/>
        <v>=IF(LEAD_validating_input.xlsx!A3&lt;&gt;"",LEAD_validating_input.xlsx!A3,"")</v>
      </c>
      <c r="AL598" t="str">
        <f t="shared" si="299"/>
        <v>=IF(ACT_DAIL_validating_input.xlsx!A3&lt;&gt;"",ACT_DAIL_validating_input.xlsx!A3,"")</v>
      </c>
      <c r="AM598" t="str">
        <f t="shared" si="299"/>
        <v>=IF(FUN_COM_validating_input.xlsx!A3&lt;&gt;"",FUN_COM_validating_input.xlsx!A3,"")</v>
      </c>
      <c r="AN598" t="str">
        <f t="shared" si="299"/>
        <v>=IF(RESILI_validating_input.xlsx!A3&lt;&gt;"",RESILI_validating_input.xlsx!A3,"")</v>
      </c>
      <c r="AO598" t="str">
        <f t="shared" si="299"/>
        <v>=IF(SEL_validating_input.xlsx!A3&lt;&gt;"",SEL_validating_input.xlsx!A3,"")</v>
      </c>
      <c r="AP598" t="str">
        <f t="shared" si="299"/>
        <v>=IF(SEV_validating_input.xlsx!A3&lt;&gt;"",SEV_validating_input.xlsx!A3,"")</v>
      </c>
      <c r="AQ598" t="str">
        <f t="shared" si="299"/>
        <v>=IF(ANHEDONIA_validating_input.xlsx!A3&lt;&gt;"",ANHEDONIA_validating_input.xlsx!A3,"")</v>
      </c>
      <c r="AR598" t="str">
        <f t="shared" si="299"/>
        <v>=IF(ANXIOUSNESS_validating_input.xlsx!A3&lt;&gt;"",ANXIOUSNESS_validating_input.xlsx!A3,"")</v>
      </c>
      <c r="AS598" t="str">
        <f t="shared" si="299"/>
        <v>=IF(ATTENTION_SEEKING_validating_input.xlsx!A3&lt;&gt;"",ATTENTION_SEEKING_validating_input.xlsx!A3,"")</v>
      </c>
      <c r="AT598" t="str">
        <f t="shared" si="299"/>
        <v>=IF(CALLOUSNESS_validating_input.xlsx!A3&lt;&gt;"",CALLOUSNESS_validating_input.xlsx!A3,"")</v>
      </c>
      <c r="AU598" t="str">
        <f t="shared" si="299"/>
        <v>=IF(DECEITFULNESS_validating_input.xlsx!A3&lt;&gt;"",DECEITFULNESS_validating_input.xlsx!A3,"")</v>
      </c>
      <c r="AV598" t="str">
        <f t="shared" si="299"/>
        <v>=IF(DEPRESSIVITY_validating_input.xlsx!A3&lt;&gt;"",DEPRESSIVITY_validating_input.xlsx!A3,"")</v>
      </c>
      <c r="AW598" t="str">
        <f t="shared" si="299"/>
        <v>=IF(DISTRACTIBILITY_validating_input.xlsx!A3&lt;&gt;"",DISTRACTIBILITY_validating_input.xlsx!A3,"")</v>
      </c>
      <c r="AX598" t="str">
        <f t="shared" si="299"/>
        <v>=IF(ECCENTRICITY_validating_input.xlsx!A3&lt;&gt;"",ECCENTRICITY_validating_input.xlsx!A3,"")</v>
      </c>
      <c r="AY598" t="str">
        <f t="shared" si="299"/>
        <v>=IF(EMOTIONAL_LABILITY_validating_input.xlsx!A3&lt;&gt;"",EMOTIONAL_LABILITY_validating_input.xlsx!A3,"")</v>
      </c>
      <c r="AZ598" t="str">
        <f t="shared" si="299"/>
        <v>=IF(GRANDIOSITY_validating_input.xlsx!A3&lt;&gt;"",GRANDIOSITY_validating_input.xlsx!A3,"")</v>
      </c>
      <c r="BA598" t="str">
        <f t="shared" si="299"/>
        <v>=IF(HOSTILITY_validating_input.xlsx!A3&lt;&gt;"",HOSTILITY_validating_input.xlsx!A3,"")</v>
      </c>
      <c r="BB598" t="str">
        <f t="shared" si="299"/>
        <v>=IF(IMPULSIVITY_validating_input.xlsx!A3&lt;&gt;"",IMPULSIVITY_validating_input.xlsx!A3,"")</v>
      </c>
      <c r="BC598" t="str">
        <f t="shared" si="299"/>
        <v>=IF(INTIMACY_AVOIDANCE_validating_input.xlsx!A3&lt;&gt;"",INTIMACY_AVOIDANCE_validating_input.xlsx!A3,"")</v>
      </c>
      <c r="BD598" t="str">
        <f t="shared" si="299"/>
        <v>=IF(IRRESPONSIBILITY_validating_input.xlsx!A3&lt;&gt;"",IRRESPONSIBILITY_validating_input.xlsx!A3,"")</v>
      </c>
      <c r="BE598" t="str">
        <f t="shared" si="299"/>
        <v>=IF(MANIPULATIVENESS_validating_input.xlsx!A3&lt;&gt;"",MANIPULATIVENESS_validating_input.xlsx!A3,"")</v>
      </c>
      <c r="BF598" t="str">
        <f t="shared" si="299"/>
        <v>=IF(PERCEPTUAL_DYSREGULATION_validating_input.xlsx!A3&lt;&gt;"",PERCEPTUAL_DYSREGULATION_validating_input.xlsx!A3,"")</v>
      </c>
      <c r="BG598" t="str">
        <f t="shared" si="299"/>
        <v>=IF(PERSEVERATION_validating_input.xlsx!A3&lt;&gt;"",PERSEVERATION_validating_input.xlsx!A3,"")</v>
      </c>
      <c r="BH598" t="str">
        <f t="shared" si="299"/>
        <v>=IF(RESTRICTED_AFFECTIVITY_validating_input.xlsx!A3&lt;&gt;"",RESTRICTED_AFFECTIVITY_validating_input.xlsx!A3,"")</v>
      </c>
      <c r="BI598" t="str">
        <f t="shared" si="299"/>
        <v>=IF(RIGID_PERFECTIONISM_validating_input.xlsx!A3&lt;&gt;"",RIGID_PERFECTIONISM_validating_input.xlsx!A3,"")</v>
      </c>
      <c r="BJ598" t="str">
        <f t="shared" si="299"/>
        <v>=IF(RISK_TAKING_validating_input.xlsx!A3&lt;&gt;"",RISK_TAKING_validating_input.xlsx!A3,"")</v>
      </c>
      <c r="BK598" t="str">
        <f t="shared" si="299"/>
        <v>=IF(SEPARATION_INSECURITY_validating_input.xlsx!A3&lt;&gt;"",SEPARATION_INSECURITY_validating_input.xlsx!A3,"")</v>
      </c>
      <c r="BL598" t="str">
        <f t="shared" si="299"/>
        <v>=IF(SUBMISSIVENESS_validating_input.xlsx!A3&lt;&gt;"",SUBMISSIVENESS_validating_input.xlsx!A3,"")</v>
      </c>
      <c r="BM598" t="str">
        <f t="shared" si="299"/>
        <v>=IF(SUSPICIOUSNESS_validating_input.xlsx!A3&lt;&gt;"",SUSPICIOUSNESS_validating_input.xlsx!A3,"")</v>
      </c>
      <c r="BN598" t="str">
        <f t="shared" si="299"/>
        <v>=IF(UNUSUAL_BELIEFS_validating_input.xlsx!A3&lt;&gt;"",UNUSUAL_BELIEFS_validating_input.xlsx!A3,"")</v>
      </c>
      <c r="BO598" t="str">
        <f t="shared" si="300"/>
        <v>=IF(WITHDRAWAL_validating_input.xlsx!A3&lt;&gt;"",WITHDRAWAL_validating_input.xlsx!A3,"")</v>
      </c>
      <c r="BP598" t="str">
        <f t="shared" si="300"/>
        <v>=IF(ACT_validating_input.xlsx!A3&lt;&gt;"",ACT_validating_input.xlsx!A3,"")</v>
      </c>
      <c r="BQ598" t="str">
        <f t="shared" si="300"/>
        <v>=IF(DSP_validating_input.xlsx!A3&lt;&gt;"",DSP_validating_input.xlsx!A3,"")</v>
      </c>
      <c r="BR598" t="str">
        <f t="shared" si="300"/>
        <v>=IF(PAG_validating_input.xlsx!A3&lt;&gt;"",PAG_validating_input.xlsx!A3,"")</v>
      </c>
      <c r="BS598" t="str">
        <f t="shared" si="300"/>
        <v>=IF(PRO_validating_input.xlsx!A3&lt;&gt;"",PRO_validating_input.xlsx!A3,"")</v>
      </c>
      <c r="BT598" t="str">
        <f t="shared" si="300"/>
        <v>=IF(SPL_validating_input.xlsx!A3&lt;&gt;"",SPL_validating_input.xlsx!A3,"")</v>
      </c>
      <c r="BU598" t="str">
        <f t="shared" si="300"/>
        <v>=IF(WDR_validating_input.xlsx!A3&lt;&gt;"",WDR_validating_input.xlsx!A3,"")</v>
      </c>
      <c r="BV598" t="str">
        <f t="shared" si="300"/>
        <v>=IF(CON_validating_input.xlsx!A3&lt;&gt;"",CON_validating_input.xlsx!A3,"")</v>
      </c>
      <c r="BW598" t="str">
        <f t="shared" si="300"/>
        <v>=IF(DSC_validating_input.xlsx!A3&lt;&gt;"",DSC_validating_input.xlsx!A3,"")</v>
      </c>
      <c r="BX598" t="str">
        <f t="shared" si="300"/>
        <v>=IF(FAN_validating_input.xlsx!A3&lt;&gt;"",FAN_validating_input.xlsx!A3,"")</v>
      </c>
      <c r="BY598" t="str">
        <f t="shared" si="300"/>
        <v>=IF(OMN_validating_input.xlsx!A3&lt;&gt;"",OMN_validating_input.xlsx!A3,"")</v>
      </c>
      <c r="BZ598" t="str">
        <f t="shared" si="300"/>
        <v>=IF(REP_validating_input.xlsx!A3&lt;&gt;"",REP_validating_input.xlsx!A3,"")</v>
      </c>
      <c r="CA598" t="str">
        <f t="shared" si="300"/>
        <v>=IF(SOM_validating_input.xlsx!A3&lt;&gt;"",SOM_validating_input.xlsx!A3,"")</v>
      </c>
      <c r="CB598" t="str">
        <f t="shared" si="300"/>
        <v>=IF(SUB_validating_input.xlsx!A3&lt;&gt;"",SUB_validating_input.xlsx!A3,"")</v>
      </c>
      <c r="CC598" t="str">
        <f t="shared" si="300"/>
        <v>=IF(UND_validating_input.xlsx!A3&lt;&gt;"",UND_validating_input.xlsx!A3,"")</v>
      </c>
      <c r="CD598" t="str">
        <f t="shared" si="300"/>
        <v>=IF(ALT_validating_input.xlsx!A3&lt;&gt;"",ALT_validating_input.xlsx!A3,"")</v>
      </c>
      <c r="CE598" t="str">
        <f t="shared" si="300"/>
        <v>=IF(HUM_validating_input.xlsx!A3&lt;&gt;"",HUM_validating_input.xlsx!A3,"")</v>
      </c>
      <c r="CF598" t="str">
        <f t="shared" si="300"/>
        <v>=IF(IDL_validating_input.xlsx!A3&lt;&gt;"",IDL_validating_input.xlsx!A3,"")</v>
      </c>
      <c r="CG598" t="str">
        <f t="shared" si="300"/>
        <v>=IF(RFM_validating_input.xlsx!A3&lt;&gt;"",RFM_validating_input.xlsx!A3,"")</v>
      </c>
      <c r="CH598" t="str">
        <f t="shared" si="300"/>
        <v>=IF(DN_validating_input.xlsx!A3&lt;&gt;"",DN_validating_input.xlsx!A3,"")</v>
      </c>
      <c r="CI598" t="str">
        <f t="shared" si="300"/>
        <v>=IF(INT_validating_input.xlsx!A3&lt;&gt;"",INT_validating_input.xlsx!A3,"")</v>
      </c>
      <c r="CJ598" t="str">
        <f t="shared" si="300"/>
        <v>=IF(SUP_validating_input.xlsx!A3&lt;&gt;"",SUP_validating_input.xlsx!A3,"")</v>
      </c>
      <c r="CK598" t="str">
        <f t="shared" si="300"/>
        <v>=IF(ANT_validating_input.xlsx!A3&lt;&gt;"",ANT_validating_input.xlsx!A3,"")</v>
      </c>
      <c r="CL598" t="str">
        <f t="shared" si="300"/>
        <v>=IF(ISO_validating_input.xlsx!A3&lt;&gt;"",ISO_validating_input.xlsx!A3,"")</v>
      </c>
    </row>
    <row r="599" spans="1:90">
      <c r="A599">
        <v>4</v>
      </c>
      <c r="B599" t="str">
        <f t="shared" si="298"/>
        <v>=IF(SUICIDE_validating_input.xlsx!A4&lt;&gt;"",SUICIDE_validating_input.xlsx!A4,"")</v>
      </c>
      <c r="C599" t="str">
        <f t="shared" ref="C599:BN602" si="302">CONCATENATE($A$17,C$1,$A$18,$A599,$A$19,C$1,$A$20,$A599,$A$21)</f>
        <v>=IF(IQ_validating_input.xlsx!A4&lt;&gt;"",IQ_validating_input.xlsx!A4,"")</v>
      </c>
      <c r="D599" t="str">
        <f t="shared" si="302"/>
        <v>=IF(AMBIG_validating_input.xlsx!A4&lt;&gt;"",AMBIG_validating_input.xlsx!A4,"")</v>
      </c>
      <c r="E599" t="str">
        <f t="shared" si="302"/>
        <v>=IF(EGODYST_validating_input.xlsx!A4&lt;&gt;"",EGODYST_validating_input.xlsx!A4,"")</v>
      </c>
      <c r="F599" t="str">
        <f t="shared" si="302"/>
        <v>=IF(AUTISM_validating_input.xlsx!A4&lt;&gt;"",AUTISM_validating_input.xlsx!A4,"")</v>
      </c>
      <c r="G599" t="str">
        <f t="shared" si="302"/>
        <v>=IF(IDENTITY_validating_input.xlsx!A4&lt;&gt;"",IDENTITY_validating_input.xlsx!A4,"")</v>
      </c>
      <c r="H599" t="str">
        <f t="shared" si="302"/>
        <v>=IF(SELFDIR_validating_input.xlsx!A4&lt;&gt;"",SELFDIR_validating_input.xlsx!A4,"")</v>
      </c>
      <c r="I599" t="str">
        <f t="shared" si="302"/>
        <v>=IF(EMPATHY_validating_input.xlsx!A4&lt;&gt;"",EMPATHY_validating_input.xlsx!A4,"")</v>
      </c>
      <c r="J599" t="str">
        <f t="shared" si="302"/>
        <v>=IF(INTIMACY_validating_input.xlsx!A4&lt;&gt;"",INTIMACY_validating_input.xlsx!A4,"")</v>
      </c>
      <c r="K599" t="str">
        <f t="shared" si="302"/>
        <v>=IF(ACUTE_validating_input.xlsx!A4&lt;&gt;"",ACUTE_validating_input.xlsx!A4,"")</v>
      </c>
      <c r="L599" t="str">
        <f t="shared" si="302"/>
        <v>=IF(CHRONIC_validating_input.xlsx!A4&lt;&gt;"",CHRONIC_validating_input.xlsx!A4,"")</v>
      </c>
      <c r="M599" t="str">
        <f t="shared" si="302"/>
        <v>=IF(TRAUMA_PAST_validating_input.xlsx!A4&lt;&gt;"",TRAUMA_PAST_validating_input.xlsx!A4,"")</v>
      </c>
      <c r="N599" t="str">
        <f t="shared" si="302"/>
        <v>=IF(TRAUMA_PRESENT_validating_input.xlsx!A4&lt;&gt;"",TRAUMA_PRESENT_validating_input.xlsx!A4,"")</v>
      </c>
      <c r="O599" t="str">
        <f t="shared" si="302"/>
        <v>=IF(HOPE_validating_input.xlsx!A4&lt;&gt;"",HOPE_validating_input.xlsx!A4,"")</v>
      </c>
      <c r="P599" t="str">
        <f t="shared" si="302"/>
        <v>=IF(SELFAFFICACY_validating_input.xlsx!A4&lt;&gt;"",SELFAFFICACY_validating_input.xlsx!A4,"")</v>
      </c>
      <c r="Q599" t="str">
        <f t="shared" si="302"/>
        <v>=IF(SELFESTEEM_validating_input.xlsx!A4&lt;&gt;"",SELFESTEEM_validating_input.xlsx!A4,"")</v>
      </c>
      <c r="R599" t="str">
        <f t="shared" si="302"/>
        <v>=IF(WELLBEING_validating_input.xlsx!A4&lt;&gt;"",WELLBEING_validating_input.xlsx!A4,"")</v>
      </c>
      <c r="S599" t="str">
        <f t="shared" si="302"/>
        <v>=IF(HYPER_validating_input.xlsx!A4&lt;&gt;"",HYPER_validating_input.xlsx!A4,"")</v>
      </c>
      <c r="T599" t="str">
        <f t="shared" si="302"/>
        <v>=IF(AGGR_validating_input.xlsx!A4&lt;&gt;"",AGGR_validating_input.xlsx!A4,"")</v>
      </c>
      <c r="U599" t="str">
        <f t="shared" si="302"/>
        <v>=IF(COND_PR_validating_input.xlsx!A4&lt;&gt;"",COND_PR_validating_input.xlsx!A4,"")</v>
      </c>
      <c r="V599" t="str">
        <f t="shared" si="302"/>
        <v>=IF(ANXIE_validating_input.xlsx!A4&lt;&gt;"",ANXIE_validating_input.xlsx!A4,"")</v>
      </c>
      <c r="W599" t="str">
        <f t="shared" si="302"/>
        <v>=IF(DEPR_validating_input.xlsx!A4&lt;&gt;"",DEPR_validating_input.xlsx!A4,"")</v>
      </c>
      <c r="X599" t="str">
        <f t="shared" si="302"/>
        <v>=IF(SOMAT_validating_input.xlsx!A4&lt;&gt;"",SOMAT_validating_input.xlsx!A4,"")</v>
      </c>
      <c r="Y599" t="str">
        <f t="shared" si="302"/>
        <v>=IF(ATYPI_validating_input.xlsx!A4&lt;&gt;"",ATYPI_validating_input.xlsx!A4,"")</v>
      </c>
      <c r="Z599" t="str">
        <f t="shared" si="302"/>
        <v>=IF(WITHD_validating_input.xlsx!A4&lt;&gt;"",WITHD_validating_input.xlsx!A4,"")</v>
      </c>
      <c r="AA599" t="str">
        <f t="shared" si="302"/>
        <v>=IF(ATTE_PR_validating_input.xlsx!A4&lt;&gt;"",ATTE_PR_validating_input.xlsx!A4,"")</v>
      </c>
      <c r="AB599" t="str">
        <f t="shared" si="302"/>
        <v>=IF(ANG_CONT_validating_input.xlsx!A4&lt;&gt;"",ANG_CONT_validating_input.xlsx!A4,"")</v>
      </c>
      <c r="AC599" t="str">
        <f t="shared" si="302"/>
        <v>=IF(DEV_SOC_DIS_validating_input.xlsx!A4&lt;&gt;"",DEV_SOC_DIS_validating_input.xlsx!A4,"")</v>
      </c>
      <c r="AD599" t="str">
        <f t="shared" si="302"/>
        <v>=IF(BULLY_validating_input.xlsx!A4&lt;&gt;"",BULLY_validating_input.xlsx!A4,"")</v>
      </c>
      <c r="AE599" t="str">
        <f t="shared" si="302"/>
        <v>=IF(EMOT_SELF_C_validating_input.xlsx!A4&lt;&gt;"",EMOT_SELF_C_validating_input.xlsx!A4,"")</v>
      </c>
      <c r="AF599" t="str">
        <f t="shared" si="302"/>
        <v>=IF(EXE_FUN_validating_input.xlsx!A4&lt;&gt;"",EXE_FUN_validating_input.xlsx!A4,"")</v>
      </c>
      <c r="AG599" t="str">
        <f t="shared" si="302"/>
        <v>=IF(MANIA_validating_input.xlsx!A4&lt;&gt;"",MANIA_validating_input.xlsx!A4,"")</v>
      </c>
      <c r="AH599" t="str">
        <f t="shared" si="302"/>
        <v>=IF(NEG_EMOT_validating_input.xlsx!A4&lt;&gt;"",NEG_EMOT_validating_input.xlsx!A4,"")</v>
      </c>
      <c r="AI599" t="str">
        <f t="shared" si="302"/>
        <v>=IF(ADAPT_validating_input.xlsx!A4&lt;&gt;"",ADAPT_validating_input.xlsx!A4,"")</v>
      </c>
      <c r="AJ599" t="str">
        <f t="shared" si="302"/>
        <v>=IF(SOC_SK_validating_input.xlsx!A4&lt;&gt;"",SOC_SK_validating_input.xlsx!A4,"")</v>
      </c>
      <c r="AK599" t="str">
        <f t="shared" si="302"/>
        <v>=IF(LEAD_validating_input.xlsx!A4&lt;&gt;"",LEAD_validating_input.xlsx!A4,"")</v>
      </c>
      <c r="AL599" t="str">
        <f t="shared" si="302"/>
        <v>=IF(ACT_DAIL_validating_input.xlsx!A4&lt;&gt;"",ACT_DAIL_validating_input.xlsx!A4,"")</v>
      </c>
      <c r="AM599" t="str">
        <f t="shared" si="302"/>
        <v>=IF(FUN_COM_validating_input.xlsx!A4&lt;&gt;"",FUN_COM_validating_input.xlsx!A4,"")</v>
      </c>
      <c r="AN599" t="str">
        <f t="shared" si="302"/>
        <v>=IF(RESILI_validating_input.xlsx!A4&lt;&gt;"",RESILI_validating_input.xlsx!A4,"")</v>
      </c>
      <c r="AO599" t="str">
        <f t="shared" si="302"/>
        <v>=IF(SEL_validating_input.xlsx!A4&lt;&gt;"",SEL_validating_input.xlsx!A4,"")</v>
      </c>
      <c r="AP599" t="str">
        <f t="shared" si="302"/>
        <v>=IF(SEV_validating_input.xlsx!A4&lt;&gt;"",SEV_validating_input.xlsx!A4,"")</v>
      </c>
      <c r="AQ599" t="str">
        <f t="shared" si="302"/>
        <v>=IF(ANHEDONIA_validating_input.xlsx!A4&lt;&gt;"",ANHEDONIA_validating_input.xlsx!A4,"")</v>
      </c>
      <c r="AR599" t="str">
        <f t="shared" si="302"/>
        <v>=IF(ANXIOUSNESS_validating_input.xlsx!A4&lt;&gt;"",ANXIOUSNESS_validating_input.xlsx!A4,"")</v>
      </c>
      <c r="AS599" t="str">
        <f t="shared" si="302"/>
        <v>=IF(ATTENTION_SEEKING_validating_input.xlsx!A4&lt;&gt;"",ATTENTION_SEEKING_validating_input.xlsx!A4,"")</v>
      </c>
      <c r="AT599" t="str">
        <f t="shared" si="302"/>
        <v>=IF(CALLOUSNESS_validating_input.xlsx!A4&lt;&gt;"",CALLOUSNESS_validating_input.xlsx!A4,"")</v>
      </c>
      <c r="AU599" t="str">
        <f t="shared" si="302"/>
        <v>=IF(DECEITFULNESS_validating_input.xlsx!A4&lt;&gt;"",DECEITFULNESS_validating_input.xlsx!A4,"")</v>
      </c>
      <c r="AV599" t="str">
        <f t="shared" si="302"/>
        <v>=IF(DEPRESSIVITY_validating_input.xlsx!A4&lt;&gt;"",DEPRESSIVITY_validating_input.xlsx!A4,"")</v>
      </c>
      <c r="AW599" t="str">
        <f t="shared" si="302"/>
        <v>=IF(DISTRACTIBILITY_validating_input.xlsx!A4&lt;&gt;"",DISTRACTIBILITY_validating_input.xlsx!A4,"")</v>
      </c>
      <c r="AX599" t="str">
        <f t="shared" si="302"/>
        <v>=IF(ECCENTRICITY_validating_input.xlsx!A4&lt;&gt;"",ECCENTRICITY_validating_input.xlsx!A4,"")</v>
      </c>
      <c r="AY599" t="str">
        <f t="shared" si="302"/>
        <v>=IF(EMOTIONAL_LABILITY_validating_input.xlsx!A4&lt;&gt;"",EMOTIONAL_LABILITY_validating_input.xlsx!A4,"")</v>
      </c>
      <c r="AZ599" t="str">
        <f t="shared" si="302"/>
        <v>=IF(GRANDIOSITY_validating_input.xlsx!A4&lt;&gt;"",GRANDIOSITY_validating_input.xlsx!A4,"")</v>
      </c>
      <c r="BA599" t="str">
        <f t="shared" si="302"/>
        <v>=IF(HOSTILITY_validating_input.xlsx!A4&lt;&gt;"",HOSTILITY_validating_input.xlsx!A4,"")</v>
      </c>
      <c r="BB599" t="str">
        <f t="shared" si="302"/>
        <v>=IF(IMPULSIVITY_validating_input.xlsx!A4&lt;&gt;"",IMPULSIVITY_validating_input.xlsx!A4,"")</v>
      </c>
      <c r="BC599" t="str">
        <f t="shared" si="302"/>
        <v>=IF(INTIMACY_AVOIDANCE_validating_input.xlsx!A4&lt;&gt;"",INTIMACY_AVOIDANCE_validating_input.xlsx!A4,"")</v>
      </c>
      <c r="BD599" t="str">
        <f t="shared" si="302"/>
        <v>=IF(IRRESPONSIBILITY_validating_input.xlsx!A4&lt;&gt;"",IRRESPONSIBILITY_validating_input.xlsx!A4,"")</v>
      </c>
      <c r="BE599" t="str">
        <f t="shared" si="302"/>
        <v>=IF(MANIPULATIVENESS_validating_input.xlsx!A4&lt;&gt;"",MANIPULATIVENESS_validating_input.xlsx!A4,"")</v>
      </c>
      <c r="BF599" t="str">
        <f t="shared" si="302"/>
        <v>=IF(PERCEPTUAL_DYSREGULATION_validating_input.xlsx!A4&lt;&gt;"",PERCEPTUAL_DYSREGULATION_validating_input.xlsx!A4,"")</v>
      </c>
      <c r="BG599" t="str">
        <f t="shared" si="302"/>
        <v>=IF(PERSEVERATION_validating_input.xlsx!A4&lt;&gt;"",PERSEVERATION_validating_input.xlsx!A4,"")</v>
      </c>
      <c r="BH599" t="str">
        <f t="shared" si="302"/>
        <v>=IF(RESTRICTED_AFFECTIVITY_validating_input.xlsx!A4&lt;&gt;"",RESTRICTED_AFFECTIVITY_validating_input.xlsx!A4,"")</v>
      </c>
      <c r="BI599" t="str">
        <f t="shared" si="302"/>
        <v>=IF(RIGID_PERFECTIONISM_validating_input.xlsx!A4&lt;&gt;"",RIGID_PERFECTIONISM_validating_input.xlsx!A4,"")</v>
      </c>
      <c r="BJ599" t="str">
        <f t="shared" si="302"/>
        <v>=IF(RISK_TAKING_validating_input.xlsx!A4&lt;&gt;"",RISK_TAKING_validating_input.xlsx!A4,"")</v>
      </c>
      <c r="BK599" t="str">
        <f t="shared" si="302"/>
        <v>=IF(SEPARATION_INSECURITY_validating_input.xlsx!A4&lt;&gt;"",SEPARATION_INSECURITY_validating_input.xlsx!A4,"")</v>
      </c>
      <c r="BL599" t="str">
        <f t="shared" si="302"/>
        <v>=IF(SUBMISSIVENESS_validating_input.xlsx!A4&lt;&gt;"",SUBMISSIVENESS_validating_input.xlsx!A4,"")</v>
      </c>
      <c r="BM599" t="str">
        <f t="shared" si="302"/>
        <v>=IF(SUSPICIOUSNESS_validating_input.xlsx!A4&lt;&gt;"",SUSPICIOUSNESS_validating_input.xlsx!A4,"")</v>
      </c>
      <c r="BN599" t="str">
        <f t="shared" si="302"/>
        <v>=IF(UNUSUAL_BELIEFS_validating_input.xlsx!A4&lt;&gt;"",UNUSUAL_BELIEFS_validating_input.xlsx!A4,"")</v>
      </c>
      <c r="BO599" t="str">
        <f t="shared" si="300"/>
        <v>=IF(WITHDRAWAL_validating_input.xlsx!A4&lt;&gt;"",WITHDRAWAL_validating_input.xlsx!A4,"")</v>
      </c>
      <c r="BP599" t="str">
        <f t="shared" si="300"/>
        <v>=IF(ACT_validating_input.xlsx!A4&lt;&gt;"",ACT_validating_input.xlsx!A4,"")</v>
      </c>
      <c r="BQ599" t="str">
        <f t="shared" si="300"/>
        <v>=IF(DSP_validating_input.xlsx!A4&lt;&gt;"",DSP_validating_input.xlsx!A4,"")</v>
      </c>
      <c r="BR599" t="str">
        <f t="shared" si="300"/>
        <v>=IF(PAG_validating_input.xlsx!A4&lt;&gt;"",PAG_validating_input.xlsx!A4,"")</v>
      </c>
      <c r="BS599" t="str">
        <f t="shared" si="300"/>
        <v>=IF(PRO_validating_input.xlsx!A4&lt;&gt;"",PRO_validating_input.xlsx!A4,"")</v>
      </c>
      <c r="BT599" t="str">
        <f t="shared" si="300"/>
        <v>=IF(SPL_validating_input.xlsx!A4&lt;&gt;"",SPL_validating_input.xlsx!A4,"")</v>
      </c>
      <c r="BU599" t="str">
        <f t="shared" si="300"/>
        <v>=IF(WDR_validating_input.xlsx!A4&lt;&gt;"",WDR_validating_input.xlsx!A4,"")</v>
      </c>
      <c r="BV599" t="str">
        <f t="shared" si="300"/>
        <v>=IF(CON_validating_input.xlsx!A4&lt;&gt;"",CON_validating_input.xlsx!A4,"")</v>
      </c>
      <c r="BW599" t="str">
        <f t="shared" si="300"/>
        <v>=IF(DSC_validating_input.xlsx!A4&lt;&gt;"",DSC_validating_input.xlsx!A4,"")</v>
      </c>
      <c r="BX599" t="str">
        <f t="shared" si="300"/>
        <v>=IF(FAN_validating_input.xlsx!A4&lt;&gt;"",FAN_validating_input.xlsx!A4,"")</v>
      </c>
      <c r="BY599" t="str">
        <f t="shared" si="300"/>
        <v>=IF(OMN_validating_input.xlsx!A4&lt;&gt;"",OMN_validating_input.xlsx!A4,"")</v>
      </c>
      <c r="BZ599" t="str">
        <f t="shared" si="300"/>
        <v>=IF(REP_validating_input.xlsx!A4&lt;&gt;"",REP_validating_input.xlsx!A4,"")</v>
      </c>
      <c r="CA599" t="str">
        <f t="shared" si="300"/>
        <v>=IF(SOM_validating_input.xlsx!A4&lt;&gt;"",SOM_validating_input.xlsx!A4,"")</v>
      </c>
      <c r="CB599" t="str">
        <f t="shared" si="300"/>
        <v>=IF(SUB_validating_input.xlsx!A4&lt;&gt;"",SUB_validating_input.xlsx!A4,"")</v>
      </c>
      <c r="CC599" t="str">
        <f t="shared" si="300"/>
        <v>=IF(UND_validating_input.xlsx!A4&lt;&gt;"",UND_validating_input.xlsx!A4,"")</v>
      </c>
      <c r="CD599" t="str">
        <f t="shared" si="300"/>
        <v>=IF(ALT_validating_input.xlsx!A4&lt;&gt;"",ALT_validating_input.xlsx!A4,"")</v>
      </c>
      <c r="CE599" t="str">
        <f t="shared" si="300"/>
        <v>=IF(HUM_validating_input.xlsx!A4&lt;&gt;"",HUM_validating_input.xlsx!A4,"")</v>
      </c>
      <c r="CF599" t="str">
        <f t="shared" si="300"/>
        <v>=IF(IDL_validating_input.xlsx!A4&lt;&gt;"",IDL_validating_input.xlsx!A4,"")</v>
      </c>
      <c r="CG599" t="str">
        <f t="shared" si="300"/>
        <v>=IF(RFM_validating_input.xlsx!A4&lt;&gt;"",RFM_validating_input.xlsx!A4,"")</v>
      </c>
      <c r="CH599" t="str">
        <f t="shared" si="300"/>
        <v>=IF(DN_validating_input.xlsx!A4&lt;&gt;"",DN_validating_input.xlsx!A4,"")</v>
      </c>
      <c r="CI599" t="str">
        <f t="shared" si="300"/>
        <v>=IF(INT_validating_input.xlsx!A4&lt;&gt;"",INT_validating_input.xlsx!A4,"")</v>
      </c>
      <c r="CJ599" t="str">
        <f t="shared" si="300"/>
        <v>=IF(SUP_validating_input.xlsx!A4&lt;&gt;"",SUP_validating_input.xlsx!A4,"")</v>
      </c>
      <c r="CK599" t="str">
        <f t="shared" si="300"/>
        <v>=IF(ANT_validating_input.xlsx!A4&lt;&gt;"",ANT_validating_input.xlsx!A4,"")</v>
      </c>
      <c r="CL599" t="str">
        <f t="shared" si="300"/>
        <v>=IF(ISO_validating_input.xlsx!A4&lt;&gt;"",ISO_validating_input.xlsx!A4,"")</v>
      </c>
    </row>
    <row r="600" spans="1:90">
      <c r="A600">
        <v>5</v>
      </c>
      <c r="B600" t="str">
        <f t="shared" si="298"/>
        <v>=IF(SUICIDE_validating_input.xlsx!A5&lt;&gt;"",SUICIDE_validating_input.xlsx!A5,"")</v>
      </c>
      <c r="C600" t="str">
        <f t="shared" si="302"/>
        <v>=IF(IQ_validating_input.xlsx!A5&lt;&gt;"",IQ_validating_input.xlsx!A5,"")</v>
      </c>
      <c r="D600" t="str">
        <f t="shared" si="302"/>
        <v>=IF(AMBIG_validating_input.xlsx!A5&lt;&gt;"",AMBIG_validating_input.xlsx!A5,"")</v>
      </c>
      <c r="E600" t="str">
        <f t="shared" si="302"/>
        <v>=IF(EGODYST_validating_input.xlsx!A5&lt;&gt;"",EGODYST_validating_input.xlsx!A5,"")</v>
      </c>
      <c r="F600" t="str">
        <f t="shared" si="302"/>
        <v>=IF(AUTISM_validating_input.xlsx!A5&lt;&gt;"",AUTISM_validating_input.xlsx!A5,"")</v>
      </c>
      <c r="G600" t="str">
        <f t="shared" si="302"/>
        <v>=IF(IDENTITY_validating_input.xlsx!A5&lt;&gt;"",IDENTITY_validating_input.xlsx!A5,"")</v>
      </c>
      <c r="H600" t="str">
        <f t="shared" si="302"/>
        <v>=IF(SELFDIR_validating_input.xlsx!A5&lt;&gt;"",SELFDIR_validating_input.xlsx!A5,"")</v>
      </c>
      <c r="I600" t="str">
        <f t="shared" si="302"/>
        <v>=IF(EMPATHY_validating_input.xlsx!A5&lt;&gt;"",EMPATHY_validating_input.xlsx!A5,"")</v>
      </c>
      <c r="J600" t="str">
        <f t="shared" si="302"/>
        <v>=IF(INTIMACY_validating_input.xlsx!A5&lt;&gt;"",INTIMACY_validating_input.xlsx!A5,"")</v>
      </c>
      <c r="K600" t="str">
        <f t="shared" si="302"/>
        <v>=IF(ACUTE_validating_input.xlsx!A5&lt;&gt;"",ACUTE_validating_input.xlsx!A5,"")</v>
      </c>
      <c r="L600" t="str">
        <f t="shared" si="302"/>
        <v>=IF(CHRONIC_validating_input.xlsx!A5&lt;&gt;"",CHRONIC_validating_input.xlsx!A5,"")</v>
      </c>
      <c r="M600" t="str">
        <f t="shared" si="302"/>
        <v>=IF(TRAUMA_PAST_validating_input.xlsx!A5&lt;&gt;"",TRAUMA_PAST_validating_input.xlsx!A5,"")</v>
      </c>
      <c r="N600" t="str">
        <f t="shared" si="302"/>
        <v>=IF(TRAUMA_PRESENT_validating_input.xlsx!A5&lt;&gt;"",TRAUMA_PRESENT_validating_input.xlsx!A5,"")</v>
      </c>
      <c r="O600" t="str">
        <f t="shared" si="302"/>
        <v>=IF(HOPE_validating_input.xlsx!A5&lt;&gt;"",HOPE_validating_input.xlsx!A5,"")</v>
      </c>
      <c r="P600" t="str">
        <f t="shared" si="302"/>
        <v>=IF(SELFAFFICACY_validating_input.xlsx!A5&lt;&gt;"",SELFAFFICACY_validating_input.xlsx!A5,"")</v>
      </c>
      <c r="Q600" t="str">
        <f t="shared" si="302"/>
        <v>=IF(SELFESTEEM_validating_input.xlsx!A5&lt;&gt;"",SELFESTEEM_validating_input.xlsx!A5,"")</v>
      </c>
      <c r="R600" t="str">
        <f t="shared" si="302"/>
        <v>=IF(WELLBEING_validating_input.xlsx!A5&lt;&gt;"",WELLBEING_validating_input.xlsx!A5,"")</v>
      </c>
      <c r="S600" t="str">
        <f t="shared" si="302"/>
        <v>=IF(HYPER_validating_input.xlsx!A5&lt;&gt;"",HYPER_validating_input.xlsx!A5,"")</v>
      </c>
      <c r="T600" t="str">
        <f t="shared" si="302"/>
        <v>=IF(AGGR_validating_input.xlsx!A5&lt;&gt;"",AGGR_validating_input.xlsx!A5,"")</v>
      </c>
      <c r="U600" t="str">
        <f t="shared" si="302"/>
        <v>=IF(COND_PR_validating_input.xlsx!A5&lt;&gt;"",COND_PR_validating_input.xlsx!A5,"")</v>
      </c>
      <c r="V600" t="str">
        <f t="shared" si="302"/>
        <v>=IF(ANXIE_validating_input.xlsx!A5&lt;&gt;"",ANXIE_validating_input.xlsx!A5,"")</v>
      </c>
      <c r="W600" t="str">
        <f t="shared" si="302"/>
        <v>=IF(DEPR_validating_input.xlsx!A5&lt;&gt;"",DEPR_validating_input.xlsx!A5,"")</v>
      </c>
      <c r="X600" t="str">
        <f t="shared" si="302"/>
        <v>=IF(SOMAT_validating_input.xlsx!A5&lt;&gt;"",SOMAT_validating_input.xlsx!A5,"")</v>
      </c>
      <c r="Y600" t="str">
        <f t="shared" si="302"/>
        <v>=IF(ATYPI_validating_input.xlsx!A5&lt;&gt;"",ATYPI_validating_input.xlsx!A5,"")</v>
      </c>
      <c r="Z600" t="str">
        <f t="shared" si="302"/>
        <v>=IF(WITHD_validating_input.xlsx!A5&lt;&gt;"",WITHD_validating_input.xlsx!A5,"")</v>
      </c>
      <c r="AA600" t="str">
        <f t="shared" si="302"/>
        <v>=IF(ATTE_PR_validating_input.xlsx!A5&lt;&gt;"",ATTE_PR_validating_input.xlsx!A5,"")</v>
      </c>
      <c r="AB600" t="str">
        <f t="shared" si="302"/>
        <v>=IF(ANG_CONT_validating_input.xlsx!A5&lt;&gt;"",ANG_CONT_validating_input.xlsx!A5,"")</v>
      </c>
      <c r="AC600" t="str">
        <f t="shared" si="302"/>
        <v>=IF(DEV_SOC_DIS_validating_input.xlsx!A5&lt;&gt;"",DEV_SOC_DIS_validating_input.xlsx!A5,"")</v>
      </c>
      <c r="AD600" t="str">
        <f t="shared" si="302"/>
        <v>=IF(BULLY_validating_input.xlsx!A5&lt;&gt;"",BULLY_validating_input.xlsx!A5,"")</v>
      </c>
      <c r="AE600" t="str">
        <f t="shared" si="302"/>
        <v>=IF(EMOT_SELF_C_validating_input.xlsx!A5&lt;&gt;"",EMOT_SELF_C_validating_input.xlsx!A5,"")</v>
      </c>
      <c r="AF600" t="str">
        <f t="shared" si="302"/>
        <v>=IF(EXE_FUN_validating_input.xlsx!A5&lt;&gt;"",EXE_FUN_validating_input.xlsx!A5,"")</v>
      </c>
      <c r="AG600" t="str">
        <f t="shared" si="302"/>
        <v>=IF(MANIA_validating_input.xlsx!A5&lt;&gt;"",MANIA_validating_input.xlsx!A5,"")</v>
      </c>
      <c r="AH600" t="str">
        <f t="shared" si="302"/>
        <v>=IF(NEG_EMOT_validating_input.xlsx!A5&lt;&gt;"",NEG_EMOT_validating_input.xlsx!A5,"")</v>
      </c>
      <c r="AI600" t="str">
        <f t="shared" si="302"/>
        <v>=IF(ADAPT_validating_input.xlsx!A5&lt;&gt;"",ADAPT_validating_input.xlsx!A5,"")</v>
      </c>
      <c r="AJ600" t="str">
        <f t="shared" si="302"/>
        <v>=IF(SOC_SK_validating_input.xlsx!A5&lt;&gt;"",SOC_SK_validating_input.xlsx!A5,"")</v>
      </c>
      <c r="AK600" t="str">
        <f t="shared" si="302"/>
        <v>=IF(LEAD_validating_input.xlsx!A5&lt;&gt;"",LEAD_validating_input.xlsx!A5,"")</v>
      </c>
      <c r="AL600" t="str">
        <f t="shared" si="302"/>
        <v>=IF(ACT_DAIL_validating_input.xlsx!A5&lt;&gt;"",ACT_DAIL_validating_input.xlsx!A5,"")</v>
      </c>
      <c r="AM600" t="str">
        <f t="shared" si="302"/>
        <v>=IF(FUN_COM_validating_input.xlsx!A5&lt;&gt;"",FUN_COM_validating_input.xlsx!A5,"")</v>
      </c>
      <c r="AN600" t="str">
        <f t="shared" si="302"/>
        <v>=IF(RESILI_validating_input.xlsx!A5&lt;&gt;"",RESILI_validating_input.xlsx!A5,"")</v>
      </c>
      <c r="AO600" t="str">
        <f t="shared" si="302"/>
        <v>=IF(SEL_validating_input.xlsx!A5&lt;&gt;"",SEL_validating_input.xlsx!A5,"")</v>
      </c>
      <c r="AP600" t="str">
        <f t="shared" si="302"/>
        <v>=IF(SEV_validating_input.xlsx!A5&lt;&gt;"",SEV_validating_input.xlsx!A5,"")</v>
      </c>
      <c r="AQ600" t="str">
        <f t="shared" si="302"/>
        <v>=IF(ANHEDONIA_validating_input.xlsx!A5&lt;&gt;"",ANHEDONIA_validating_input.xlsx!A5,"")</v>
      </c>
      <c r="AR600" t="str">
        <f t="shared" si="302"/>
        <v>=IF(ANXIOUSNESS_validating_input.xlsx!A5&lt;&gt;"",ANXIOUSNESS_validating_input.xlsx!A5,"")</v>
      </c>
      <c r="AS600" t="str">
        <f t="shared" si="302"/>
        <v>=IF(ATTENTION_SEEKING_validating_input.xlsx!A5&lt;&gt;"",ATTENTION_SEEKING_validating_input.xlsx!A5,"")</v>
      </c>
      <c r="AT600" t="str">
        <f t="shared" si="302"/>
        <v>=IF(CALLOUSNESS_validating_input.xlsx!A5&lt;&gt;"",CALLOUSNESS_validating_input.xlsx!A5,"")</v>
      </c>
      <c r="AU600" t="str">
        <f t="shared" si="302"/>
        <v>=IF(DECEITFULNESS_validating_input.xlsx!A5&lt;&gt;"",DECEITFULNESS_validating_input.xlsx!A5,"")</v>
      </c>
      <c r="AV600" t="str">
        <f t="shared" si="302"/>
        <v>=IF(DEPRESSIVITY_validating_input.xlsx!A5&lt;&gt;"",DEPRESSIVITY_validating_input.xlsx!A5,"")</v>
      </c>
      <c r="AW600" t="str">
        <f t="shared" si="302"/>
        <v>=IF(DISTRACTIBILITY_validating_input.xlsx!A5&lt;&gt;"",DISTRACTIBILITY_validating_input.xlsx!A5,"")</v>
      </c>
      <c r="AX600" t="str">
        <f t="shared" si="302"/>
        <v>=IF(ECCENTRICITY_validating_input.xlsx!A5&lt;&gt;"",ECCENTRICITY_validating_input.xlsx!A5,"")</v>
      </c>
      <c r="AY600" t="str">
        <f t="shared" si="302"/>
        <v>=IF(EMOTIONAL_LABILITY_validating_input.xlsx!A5&lt;&gt;"",EMOTIONAL_LABILITY_validating_input.xlsx!A5,"")</v>
      </c>
      <c r="AZ600" t="str">
        <f t="shared" si="302"/>
        <v>=IF(GRANDIOSITY_validating_input.xlsx!A5&lt;&gt;"",GRANDIOSITY_validating_input.xlsx!A5,"")</v>
      </c>
      <c r="BA600" t="str">
        <f t="shared" si="302"/>
        <v>=IF(HOSTILITY_validating_input.xlsx!A5&lt;&gt;"",HOSTILITY_validating_input.xlsx!A5,"")</v>
      </c>
      <c r="BB600" t="str">
        <f t="shared" si="302"/>
        <v>=IF(IMPULSIVITY_validating_input.xlsx!A5&lt;&gt;"",IMPULSIVITY_validating_input.xlsx!A5,"")</v>
      </c>
      <c r="BC600" t="str">
        <f t="shared" si="302"/>
        <v>=IF(INTIMACY_AVOIDANCE_validating_input.xlsx!A5&lt;&gt;"",INTIMACY_AVOIDANCE_validating_input.xlsx!A5,"")</v>
      </c>
      <c r="BD600" t="str">
        <f t="shared" si="302"/>
        <v>=IF(IRRESPONSIBILITY_validating_input.xlsx!A5&lt;&gt;"",IRRESPONSIBILITY_validating_input.xlsx!A5,"")</v>
      </c>
      <c r="BE600" t="str">
        <f t="shared" si="302"/>
        <v>=IF(MANIPULATIVENESS_validating_input.xlsx!A5&lt;&gt;"",MANIPULATIVENESS_validating_input.xlsx!A5,"")</v>
      </c>
      <c r="BF600" t="str">
        <f t="shared" si="302"/>
        <v>=IF(PERCEPTUAL_DYSREGULATION_validating_input.xlsx!A5&lt;&gt;"",PERCEPTUAL_DYSREGULATION_validating_input.xlsx!A5,"")</v>
      </c>
      <c r="BG600" t="str">
        <f t="shared" si="302"/>
        <v>=IF(PERSEVERATION_validating_input.xlsx!A5&lt;&gt;"",PERSEVERATION_validating_input.xlsx!A5,"")</v>
      </c>
      <c r="BH600" t="str">
        <f t="shared" si="302"/>
        <v>=IF(RESTRICTED_AFFECTIVITY_validating_input.xlsx!A5&lt;&gt;"",RESTRICTED_AFFECTIVITY_validating_input.xlsx!A5,"")</v>
      </c>
      <c r="BI600" t="str">
        <f t="shared" si="302"/>
        <v>=IF(RIGID_PERFECTIONISM_validating_input.xlsx!A5&lt;&gt;"",RIGID_PERFECTIONISM_validating_input.xlsx!A5,"")</v>
      </c>
      <c r="BJ600" t="str">
        <f t="shared" si="302"/>
        <v>=IF(RISK_TAKING_validating_input.xlsx!A5&lt;&gt;"",RISK_TAKING_validating_input.xlsx!A5,"")</v>
      </c>
      <c r="BK600" t="str">
        <f t="shared" si="302"/>
        <v>=IF(SEPARATION_INSECURITY_validating_input.xlsx!A5&lt;&gt;"",SEPARATION_INSECURITY_validating_input.xlsx!A5,"")</v>
      </c>
      <c r="BL600" t="str">
        <f t="shared" si="302"/>
        <v>=IF(SUBMISSIVENESS_validating_input.xlsx!A5&lt;&gt;"",SUBMISSIVENESS_validating_input.xlsx!A5,"")</v>
      </c>
      <c r="BM600" t="str">
        <f t="shared" si="302"/>
        <v>=IF(SUSPICIOUSNESS_validating_input.xlsx!A5&lt;&gt;"",SUSPICIOUSNESS_validating_input.xlsx!A5,"")</v>
      </c>
      <c r="BN600" t="str">
        <f t="shared" si="302"/>
        <v>=IF(UNUSUAL_BELIEFS_validating_input.xlsx!A5&lt;&gt;"",UNUSUAL_BELIEFS_validating_input.xlsx!A5,"")</v>
      </c>
      <c r="BO600" t="str">
        <f t="shared" si="300"/>
        <v>=IF(WITHDRAWAL_validating_input.xlsx!A5&lt;&gt;"",WITHDRAWAL_validating_input.xlsx!A5,"")</v>
      </c>
      <c r="BP600" t="str">
        <f t="shared" si="300"/>
        <v>=IF(ACT_validating_input.xlsx!A5&lt;&gt;"",ACT_validating_input.xlsx!A5,"")</v>
      </c>
      <c r="BQ600" t="str">
        <f t="shared" si="300"/>
        <v>=IF(DSP_validating_input.xlsx!A5&lt;&gt;"",DSP_validating_input.xlsx!A5,"")</v>
      </c>
      <c r="BR600" t="str">
        <f t="shared" si="300"/>
        <v>=IF(PAG_validating_input.xlsx!A5&lt;&gt;"",PAG_validating_input.xlsx!A5,"")</v>
      </c>
      <c r="BS600" t="str">
        <f t="shared" si="300"/>
        <v>=IF(PRO_validating_input.xlsx!A5&lt;&gt;"",PRO_validating_input.xlsx!A5,"")</v>
      </c>
      <c r="BT600" t="str">
        <f t="shared" si="300"/>
        <v>=IF(SPL_validating_input.xlsx!A5&lt;&gt;"",SPL_validating_input.xlsx!A5,"")</v>
      </c>
      <c r="BU600" t="str">
        <f t="shared" si="300"/>
        <v>=IF(WDR_validating_input.xlsx!A5&lt;&gt;"",WDR_validating_input.xlsx!A5,"")</v>
      </c>
      <c r="BV600" t="str">
        <f t="shared" si="300"/>
        <v>=IF(CON_validating_input.xlsx!A5&lt;&gt;"",CON_validating_input.xlsx!A5,"")</v>
      </c>
      <c r="BW600" t="str">
        <f t="shared" si="300"/>
        <v>=IF(DSC_validating_input.xlsx!A5&lt;&gt;"",DSC_validating_input.xlsx!A5,"")</v>
      </c>
      <c r="BX600" t="str">
        <f t="shared" si="300"/>
        <v>=IF(FAN_validating_input.xlsx!A5&lt;&gt;"",FAN_validating_input.xlsx!A5,"")</v>
      </c>
      <c r="BY600" t="str">
        <f t="shared" si="300"/>
        <v>=IF(OMN_validating_input.xlsx!A5&lt;&gt;"",OMN_validating_input.xlsx!A5,"")</v>
      </c>
      <c r="BZ600" t="str">
        <f t="shared" si="300"/>
        <v>=IF(REP_validating_input.xlsx!A5&lt;&gt;"",REP_validating_input.xlsx!A5,"")</v>
      </c>
      <c r="CA600" t="str">
        <f t="shared" si="300"/>
        <v>=IF(SOM_validating_input.xlsx!A5&lt;&gt;"",SOM_validating_input.xlsx!A5,"")</v>
      </c>
      <c r="CB600" t="str">
        <f t="shared" si="300"/>
        <v>=IF(SUB_validating_input.xlsx!A5&lt;&gt;"",SUB_validating_input.xlsx!A5,"")</v>
      </c>
      <c r="CC600" t="str">
        <f t="shared" si="300"/>
        <v>=IF(UND_validating_input.xlsx!A5&lt;&gt;"",UND_validating_input.xlsx!A5,"")</v>
      </c>
      <c r="CD600" t="str">
        <f t="shared" si="300"/>
        <v>=IF(ALT_validating_input.xlsx!A5&lt;&gt;"",ALT_validating_input.xlsx!A5,"")</v>
      </c>
      <c r="CE600" t="str">
        <f t="shared" si="300"/>
        <v>=IF(HUM_validating_input.xlsx!A5&lt;&gt;"",HUM_validating_input.xlsx!A5,"")</v>
      </c>
      <c r="CF600" t="str">
        <f t="shared" si="300"/>
        <v>=IF(IDL_validating_input.xlsx!A5&lt;&gt;"",IDL_validating_input.xlsx!A5,"")</v>
      </c>
      <c r="CG600" t="str">
        <f t="shared" si="300"/>
        <v>=IF(RFM_validating_input.xlsx!A5&lt;&gt;"",RFM_validating_input.xlsx!A5,"")</v>
      </c>
      <c r="CH600" t="str">
        <f t="shared" si="300"/>
        <v>=IF(DN_validating_input.xlsx!A5&lt;&gt;"",DN_validating_input.xlsx!A5,"")</v>
      </c>
      <c r="CI600" t="str">
        <f t="shared" si="300"/>
        <v>=IF(INT_validating_input.xlsx!A5&lt;&gt;"",INT_validating_input.xlsx!A5,"")</v>
      </c>
      <c r="CJ600" t="str">
        <f t="shared" si="300"/>
        <v>=IF(SUP_validating_input.xlsx!A5&lt;&gt;"",SUP_validating_input.xlsx!A5,"")</v>
      </c>
      <c r="CK600" t="str">
        <f t="shared" si="300"/>
        <v>=IF(ANT_validating_input.xlsx!A5&lt;&gt;"",ANT_validating_input.xlsx!A5,"")</v>
      </c>
      <c r="CL600" t="str">
        <f t="shared" si="300"/>
        <v>=IF(ISO_validating_input.xlsx!A5&lt;&gt;"",ISO_validating_input.xlsx!A5,"")</v>
      </c>
    </row>
    <row r="601" spans="1:90">
      <c r="A601">
        <v>6</v>
      </c>
      <c r="B601" t="str">
        <f t="shared" si="298"/>
        <v>=IF(SUICIDE_validating_input.xlsx!A6&lt;&gt;"",SUICIDE_validating_input.xlsx!A6,"")</v>
      </c>
      <c r="C601" t="str">
        <f t="shared" si="302"/>
        <v>=IF(IQ_validating_input.xlsx!A6&lt;&gt;"",IQ_validating_input.xlsx!A6,"")</v>
      </c>
      <c r="D601" t="str">
        <f t="shared" si="302"/>
        <v>=IF(AMBIG_validating_input.xlsx!A6&lt;&gt;"",AMBIG_validating_input.xlsx!A6,"")</v>
      </c>
      <c r="E601" t="str">
        <f t="shared" si="302"/>
        <v>=IF(EGODYST_validating_input.xlsx!A6&lt;&gt;"",EGODYST_validating_input.xlsx!A6,"")</v>
      </c>
      <c r="F601" t="str">
        <f t="shared" si="302"/>
        <v>=IF(AUTISM_validating_input.xlsx!A6&lt;&gt;"",AUTISM_validating_input.xlsx!A6,"")</v>
      </c>
      <c r="G601" t="str">
        <f t="shared" si="302"/>
        <v>=IF(IDENTITY_validating_input.xlsx!A6&lt;&gt;"",IDENTITY_validating_input.xlsx!A6,"")</v>
      </c>
      <c r="H601" t="str">
        <f t="shared" si="302"/>
        <v>=IF(SELFDIR_validating_input.xlsx!A6&lt;&gt;"",SELFDIR_validating_input.xlsx!A6,"")</v>
      </c>
      <c r="I601" t="str">
        <f t="shared" si="302"/>
        <v>=IF(EMPATHY_validating_input.xlsx!A6&lt;&gt;"",EMPATHY_validating_input.xlsx!A6,"")</v>
      </c>
      <c r="J601" t="str">
        <f t="shared" si="302"/>
        <v>=IF(INTIMACY_validating_input.xlsx!A6&lt;&gt;"",INTIMACY_validating_input.xlsx!A6,"")</v>
      </c>
      <c r="K601" t="str">
        <f t="shared" si="302"/>
        <v>=IF(ACUTE_validating_input.xlsx!A6&lt;&gt;"",ACUTE_validating_input.xlsx!A6,"")</v>
      </c>
      <c r="L601" t="str">
        <f t="shared" si="302"/>
        <v>=IF(CHRONIC_validating_input.xlsx!A6&lt;&gt;"",CHRONIC_validating_input.xlsx!A6,"")</v>
      </c>
      <c r="M601" t="str">
        <f t="shared" si="302"/>
        <v>=IF(TRAUMA_PAST_validating_input.xlsx!A6&lt;&gt;"",TRAUMA_PAST_validating_input.xlsx!A6,"")</v>
      </c>
      <c r="N601" t="str">
        <f t="shared" si="302"/>
        <v>=IF(TRAUMA_PRESENT_validating_input.xlsx!A6&lt;&gt;"",TRAUMA_PRESENT_validating_input.xlsx!A6,"")</v>
      </c>
      <c r="O601" t="str">
        <f t="shared" si="302"/>
        <v>=IF(HOPE_validating_input.xlsx!A6&lt;&gt;"",HOPE_validating_input.xlsx!A6,"")</v>
      </c>
      <c r="P601" t="str">
        <f t="shared" si="302"/>
        <v>=IF(SELFAFFICACY_validating_input.xlsx!A6&lt;&gt;"",SELFAFFICACY_validating_input.xlsx!A6,"")</v>
      </c>
      <c r="Q601" t="str">
        <f t="shared" si="302"/>
        <v>=IF(SELFESTEEM_validating_input.xlsx!A6&lt;&gt;"",SELFESTEEM_validating_input.xlsx!A6,"")</v>
      </c>
      <c r="R601" t="str">
        <f t="shared" si="302"/>
        <v>=IF(WELLBEING_validating_input.xlsx!A6&lt;&gt;"",WELLBEING_validating_input.xlsx!A6,"")</v>
      </c>
      <c r="S601" t="str">
        <f t="shared" si="302"/>
        <v>=IF(HYPER_validating_input.xlsx!A6&lt;&gt;"",HYPER_validating_input.xlsx!A6,"")</v>
      </c>
      <c r="T601" t="str">
        <f t="shared" si="302"/>
        <v>=IF(AGGR_validating_input.xlsx!A6&lt;&gt;"",AGGR_validating_input.xlsx!A6,"")</v>
      </c>
      <c r="U601" t="str">
        <f t="shared" si="302"/>
        <v>=IF(COND_PR_validating_input.xlsx!A6&lt;&gt;"",COND_PR_validating_input.xlsx!A6,"")</v>
      </c>
      <c r="V601" t="str">
        <f t="shared" si="302"/>
        <v>=IF(ANXIE_validating_input.xlsx!A6&lt;&gt;"",ANXIE_validating_input.xlsx!A6,"")</v>
      </c>
      <c r="W601" t="str">
        <f t="shared" si="302"/>
        <v>=IF(DEPR_validating_input.xlsx!A6&lt;&gt;"",DEPR_validating_input.xlsx!A6,"")</v>
      </c>
      <c r="X601" t="str">
        <f t="shared" si="302"/>
        <v>=IF(SOMAT_validating_input.xlsx!A6&lt;&gt;"",SOMAT_validating_input.xlsx!A6,"")</v>
      </c>
      <c r="Y601" t="str">
        <f t="shared" si="302"/>
        <v>=IF(ATYPI_validating_input.xlsx!A6&lt;&gt;"",ATYPI_validating_input.xlsx!A6,"")</v>
      </c>
      <c r="Z601" t="str">
        <f t="shared" si="302"/>
        <v>=IF(WITHD_validating_input.xlsx!A6&lt;&gt;"",WITHD_validating_input.xlsx!A6,"")</v>
      </c>
      <c r="AA601" t="str">
        <f t="shared" si="302"/>
        <v>=IF(ATTE_PR_validating_input.xlsx!A6&lt;&gt;"",ATTE_PR_validating_input.xlsx!A6,"")</v>
      </c>
      <c r="AB601" t="str">
        <f t="shared" si="302"/>
        <v>=IF(ANG_CONT_validating_input.xlsx!A6&lt;&gt;"",ANG_CONT_validating_input.xlsx!A6,"")</v>
      </c>
      <c r="AC601" t="str">
        <f t="shared" si="302"/>
        <v>=IF(DEV_SOC_DIS_validating_input.xlsx!A6&lt;&gt;"",DEV_SOC_DIS_validating_input.xlsx!A6,"")</v>
      </c>
      <c r="AD601" t="str">
        <f t="shared" si="302"/>
        <v>=IF(BULLY_validating_input.xlsx!A6&lt;&gt;"",BULLY_validating_input.xlsx!A6,"")</v>
      </c>
      <c r="AE601" t="str">
        <f t="shared" si="302"/>
        <v>=IF(EMOT_SELF_C_validating_input.xlsx!A6&lt;&gt;"",EMOT_SELF_C_validating_input.xlsx!A6,"")</v>
      </c>
      <c r="AF601" t="str">
        <f t="shared" si="302"/>
        <v>=IF(EXE_FUN_validating_input.xlsx!A6&lt;&gt;"",EXE_FUN_validating_input.xlsx!A6,"")</v>
      </c>
      <c r="AG601" t="str">
        <f t="shared" si="302"/>
        <v>=IF(MANIA_validating_input.xlsx!A6&lt;&gt;"",MANIA_validating_input.xlsx!A6,"")</v>
      </c>
      <c r="AH601" t="str">
        <f t="shared" si="302"/>
        <v>=IF(NEG_EMOT_validating_input.xlsx!A6&lt;&gt;"",NEG_EMOT_validating_input.xlsx!A6,"")</v>
      </c>
      <c r="AI601" t="str">
        <f t="shared" si="302"/>
        <v>=IF(ADAPT_validating_input.xlsx!A6&lt;&gt;"",ADAPT_validating_input.xlsx!A6,"")</v>
      </c>
      <c r="AJ601" t="str">
        <f t="shared" si="302"/>
        <v>=IF(SOC_SK_validating_input.xlsx!A6&lt;&gt;"",SOC_SK_validating_input.xlsx!A6,"")</v>
      </c>
      <c r="AK601" t="str">
        <f t="shared" si="302"/>
        <v>=IF(LEAD_validating_input.xlsx!A6&lt;&gt;"",LEAD_validating_input.xlsx!A6,"")</v>
      </c>
      <c r="AL601" t="str">
        <f t="shared" si="302"/>
        <v>=IF(ACT_DAIL_validating_input.xlsx!A6&lt;&gt;"",ACT_DAIL_validating_input.xlsx!A6,"")</v>
      </c>
      <c r="AM601" t="str">
        <f t="shared" si="302"/>
        <v>=IF(FUN_COM_validating_input.xlsx!A6&lt;&gt;"",FUN_COM_validating_input.xlsx!A6,"")</v>
      </c>
      <c r="AN601" t="str">
        <f t="shared" si="302"/>
        <v>=IF(RESILI_validating_input.xlsx!A6&lt;&gt;"",RESILI_validating_input.xlsx!A6,"")</v>
      </c>
      <c r="AO601" t="str">
        <f t="shared" si="302"/>
        <v>=IF(SEL_validating_input.xlsx!A6&lt;&gt;"",SEL_validating_input.xlsx!A6,"")</v>
      </c>
      <c r="AP601" t="str">
        <f t="shared" si="302"/>
        <v>=IF(SEV_validating_input.xlsx!A6&lt;&gt;"",SEV_validating_input.xlsx!A6,"")</v>
      </c>
      <c r="AQ601" t="str">
        <f t="shared" si="302"/>
        <v>=IF(ANHEDONIA_validating_input.xlsx!A6&lt;&gt;"",ANHEDONIA_validating_input.xlsx!A6,"")</v>
      </c>
      <c r="AR601" t="str">
        <f t="shared" si="302"/>
        <v>=IF(ANXIOUSNESS_validating_input.xlsx!A6&lt;&gt;"",ANXIOUSNESS_validating_input.xlsx!A6,"")</v>
      </c>
      <c r="AS601" t="str">
        <f t="shared" si="302"/>
        <v>=IF(ATTENTION_SEEKING_validating_input.xlsx!A6&lt;&gt;"",ATTENTION_SEEKING_validating_input.xlsx!A6,"")</v>
      </c>
      <c r="AT601" t="str">
        <f t="shared" si="302"/>
        <v>=IF(CALLOUSNESS_validating_input.xlsx!A6&lt;&gt;"",CALLOUSNESS_validating_input.xlsx!A6,"")</v>
      </c>
      <c r="AU601" t="str">
        <f t="shared" si="302"/>
        <v>=IF(DECEITFULNESS_validating_input.xlsx!A6&lt;&gt;"",DECEITFULNESS_validating_input.xlsx!A6,"")</v>
      </c>
      <c r="AV601" t="str">
        <f t="shared" si="302"/>
        <v>=IF(DEPRESSIVITY_validating_input.xlsx!A6&lt;&gt;"",DEPRESSIVITY_validating_input.xlsx!A6,"")</v>
      </c>
      <c r="AW601" t="str">
        <f t="shared" si="302"/>
        <v>=IF(DISTRACTIBILITY_validating_input.xlsx!A6&lt;&gt;"",DISTRACTIBILITY_validating_input.xlsx!A6,"")</v>
      </c>
      <c r="AX601" t="str">
        <f t="shared" si="302"/>
        <v>=IF(ECCENTRICITY_validating_input.xlsx!A6&lt;&gt;"",ECCENTRICITY_validating_input.xlsx!A6,"")</v>
      </c>
      <c r="AY601" t="str">
        <f t="shared" si="302"/>
        <v>=IF(EMOTIONAL_LABILITY_validating_input.xlsx!A6&lt;&gt;"",EMOTIONAL_LABILITY_validating_input.xlsx!A6,"")</v>
      </c>
      <c r="AZ601" t="str">
        <f t="shared" si="302"/>
        <v>=IF(GRANDIOSITY_validating_input.xlsx!A6&lt;&gt;"",GRANDIOSITY_validating_input.xlsx!A6,"")</v>
      </c>
      <c r="BA601" t="str">
        <f t="shared" si="302"/>
        <v>=IF(HOSTILITY_validating_input.xlsx!A6&lt;&gt;"",HOSTILITY_validating_input.xlsx!A6,"")</v>
      </c>
      <c r="BB601" t="str">
        <f t="shared" si="302"/>
        <v>=IF(IMPULSIVITY_validating_input.xlsx!A6&lt;&gt;"",IMPULSIVITY_validating_input.xlsx!A6,"")</v>
      </c>
      <c r="BC601" t="str">
        <f t="shared" si="302"/>
        <v>=IF(INTIMACY_AVOIDANCE_validating_input.xlsx!A6&lt;&gt;"",INTIMACY_AVOIDANCE_validating_input.xlsx!A6,"")</v>
      </c>
      <c r="BD601" t="str">
        <f t="shared" si="302"/>
        <v>=IF(IRRESPONSIBILITY_validating_input.xlsx!A6&lt;&gt;"",IRRESPONSIBILITY_validating_input.xlsx!A6,"")</v>
      </c>
      <c r="BE601" t="str">
        <f t="shared" si="302"/>
        <v>=IF(MANIPULATIVENESS_validating_input.xlsx!A6&lt;&gt;"",MANIPULATIVENESS_validating_input.xlsx!A6,"")</v>
      </c>
      <c r="BF601" t="str">
        <f t="shared" si="302"/>
        <v>=IF(PERCEPTUAL_DYSREGULATION_validating_input.xlsx!A6&lt;&gt;"",PERCEPTUAL_DYSREGULATION_validating_input.xlsx!A6,"")</v>
      </c>
      <c r="BG601" t="str">
        <f t="shared" si="302"/>
        <v>=IF(PERSEVERATION_validating_input.xlsx!A6&lt;&gt;"",PERSEVERATION_validating_input.xlsx!A6,"")</v>
      </c>
      <c r="BH601" t="str">
        <f t="shared" si="302"/>
        <v>=IF(RESTRICTED_AFFECTIVITY_validating_input.xlsx!A6&lt;&gt;"",RESTRICTED_AFFECTIVITY_validating_input.xlsx!A6,"")</v>
      </c>
      <c r="BI601" t="str">
        <f t="shared" si="302"/>
        <v>=IF(RIGID_PERFECTIONISM_validating_input.xlsx!A6&lt;&gt;"",RIGID_PERFECTIONISM_validating_input.xlsx!A6,"")</v>
      </c>
      <c r="BJ601" t="str">
        <f t="shared" si="302"/>
        <v>=IF(RISK_TAKING_validating_input.xlsx!A6&lt;&gt;"",RISK_TAKING_validating_input.xlsx!A6,"")</v>
      </c>
      <c r="BK601" t="str">
        <f t="shared" si="302"/>
        <v>=IF(SEPARATION_INSECURITY_validating_input.xlsx!A6&lt;&gt;"",SEPARATION_INSECURITY_validating_input.xlsx!A6,"")</v>
      </c>
      <c r="BL601" t="str">
        <f t="shared" si="302"/>
        <v>=IF(SUBMISSIVENESS_validating_input.xlsx!A6&lt;&gt;"",SUBMISSIVENESS_validating_input.xlsx!A6,"")</v>
      </c>
      <c r="BM601" t="str">
        <f t="shared" si="302"/>
        <v>=IF(SUSPICIOUSNESS_validating_input.xlsx!A6&lt;&gt;"",SUSPICIOUSNESS_validating_input.xlsx!A6,"")</v>
      </c>
      <c r="BN601" t="str">
        <f t="shared" si="302"/>
        <v>=IF(UNUSUAL_BELIEFS_validating_input.xlsx!A6&lt;&gt;"",UNUSUAL_BELIEFS_validating_input.xlsx!A6,"")</v>
      </c>
      <c r="BO601" t="str">
        <f t="shared" si="300"/>
        <v>=IF(WITHDRAWAL_validating_input.xlsx!A6&lt;&gt;"",WITHDRAWAL_validating_input.xlsx!A6,"")</v>
      </c>
      <c r="BP601" t="str">
        <f t="shared" si="300"/>
        <v>=IF(ACT_validating_input.xlsx!A6&lt;&gt;"",ACT_validating_input.xlsx!A6,"")</v>
      </c>
      <c r="BQ601" t="str">
        <f t="shared" si="300"/>
        <v>=IF(DSP_validating_input.xlsx!A6&lt;&gt;"",DSP_validating_input.xlsx!A6,"")</v>
      </c>
      <c r="BR601" t="str">
        <f t="shared" si="300"/>
        <v>=IF(PAG_validating_input.xlsx!A6&lt;&gt;"",PAG_validating_input.xlsx!A6,"")</v>
      </c>
      <c r="BS601" t="str">
        <f t="shared" si="300"/>
        <v>=IF(PRO_validating_input.xlsx!A6&lt;&gt;"",PRO_validating_input.xlsx!A6,"")</v>
      </c>
      <c r="BT601" t="str">
        <f t="shared" si="300"/>
        <v>=IF(SPL_validating_input.xlsx!A6&lt;&gt;"",SPL_validating_input.xlsx!A6,"")</v>
      </c>
      <c r="BU601" t="str">
        <f t="shared" si="300"/>
        <v>=IF(WDR_validating_input.xlsx!A6&lt;&gt;"",WDR_validating_input.xlsx!A6,"")</v>
      </c>
      <c r="BV601" t="str">
        <f t="shared" si="300"/>
        <v>=IF(CON_validating_input.xlsx!A6&lt;&gt;"",CON_validating_input.xlsx!A6,"")</v>
      </c>
      <c r="BW601" t="str">
        <f t="shared" si="300"/>
        <v>=IF(DSC_validating_input.xlsx!A6&lt;&gt;"",DSC_validating_input.xlsx!A6,"")</v>
      </c>
      <c r="BX601" t="str">
        <f t="shared" si="300"/>
        <v>=IF(FAN_validating_input.xlsx!A6&lt;&gt;"",FAN_validating_input.xlsx!A6,"")</v>
      </c>
      <c r="BY601" t="str">
        <f t="shared" si="300"/>
        <v>=IF(OMN_validating_input.xlsx!A6&lt;&gt;"",OMN_validating_input.xlsx!A6,"")</v>
      </c>
      <c r="BZ601" t="str">
        <f t="shared" si="300"/>
        <v>=IF(REP_validating_input.xlsx!A6&lt;&gt;"",REP_validating_input.xlsx!A6,"")</v>
      </c>
      <c r="CA601" t="str">
        <f t="shared" si="300"/>
        <v>=IF(SOM_validating_input.xlsx!A6&lt;&gt;"",SOM_validating_input.xlsx!A6,"")</v>
      </c>
      <c r="CB601" t="str">
        <f t="shared" si="300"/>
        <v>=IF(SUB_validating_input.xlsx!A6&lt;&gt;"",SUB_validating_input.xlsx!A6,"")</v>
      </c>
      <c r="CC601" t="str">
        <f t="shared" si="300"/>
        <v>=IF(UND_validating_input.xlsx!A6&lt;&gt;"",UND_validating_input.xlsx!A6,"")</v>
      </c>
      <c r="CD601" t="str">
        <f t="shared" si="300"/>
        <v>=IF(ALT_validating_input.xlsx!A6&lt;&gt;"",ALT_validating_input.xlsx!A6,"")</v>
      </c>
      <c r="CE601" t="str">
        <f t="shared" si="300"/>
        <v>=IF(HUM_validating_input.xlsx!A6&lt;&gt;"",HUM_validating_input.xlsx!A6,"")</v>
      </c>
      <c r="CF601" t="str">
        <f t="shared" si="300"/>
        <v>=IF(IDL_validating_input.xlsx!A6&lt;&gt;"",IDL_validating_input.xlsx!A6,"")</v>
      </c>
      <c r="CG601" t="str">
        <f t="shared" si="300"/>
        <v>=IF(RFM_validating_input.xlsx!A6&lt;&gt;"",RFM_validating_input.xlsx!A6,"")</v>
      </c>
      <c r="CH601" t="str">
        <f t="shared" si="300"/>
        <v>=IF(DN_validating_input.xlsx!A6&lt;&gt;"",DN_validating_input.xlsx!A6,"")</v>
      </c>
      <c r="CI601" t="str">
        <f t="shared" si="300"/>
        <v>=IF(INT_validating_input.xlsx!A6&lt;&gt;"",INT_validating_input.xlsx!A6,"")</v>
      </c>
      <c r="CJ601" t="str">
        <f t="shared" si="300"/>
        <v>=IF(SUP_validating_input.xlsx!A6&lt;&gt;"",SUP_validating_input.xlsx!A6,"")</v>
      </c>
      <c r="CK601" t="str">
        <f t="shared" si="300"/>
        <v>=IF(ANT_validating_input.xlsx!A6&lt;&gt;"",ANT_validating_input.xlsx!A6,"")</v>
      </c>
      <c r="CL601" t="str">
        <f t="shared" si="300"/>
        <v>=IF(ISO_validating_input.xlsx!A6&lt;&gt;"",ISO_validating_input.xlsx!A6,"")</v>
      </c>
    </row>
    <row r="602" spans="1:90">
      <c r="A602">
        <v>7</v>
      </c>
      <c r="B602" t="str">
        <f t="shared" si="298"/>
        <v>=IF(SUICIDE_validating_input.xlsx!A7&lt;&gt;"",SUICIDE_validating_input.xlsx!A7,"")</v>
      </c>
      <c r="C602" t="str">
        <f t="shared" si="302"/>
        <v>=IF(IQ_validating_input.xlsx!A7&lt;&gt;"",IQ_validating_input.xlsx!A7,"")</v>
      </c>
      <c r="D602" t="str">
        <f t="shared" si="302"/>
        <v>=IF(AMBIG_validating_input.xlsx!A7&lt;&gt;"",AMBIG_validating_input.xlsx!A7,"")</v>
      </c>
      <c r="E602" t="str">
        <f t="shared" si="302"/>
        <v>=IF(EGODYST_validating_input.xlsx!A7&lt;&gt;"",EGODYST_validating_input.xlsx!A7,"")</v>
      </c>
      <c r="F602" t="str">
        <f t="shared" si="302"/>
        <v>=IF(AUTISM_validating_input.xlsx!A7&lt;&gt;"",AUTISM_validating_input.xlsx!A7,"")</v>
      </c>
      <c r="G602" t="str">
        <f t="shared" si="302"/>
        <v>=IF(IDENTITY_validating_input.xlsx!A7&lt;&gt;"",IDENTITY_validating_input.xlsx!A7,"")</v>
      </c>
      <c r="H602" t="str">
        <f t="shared" si="302"/>
        <v>=IF(SELFDIR_validating_input.xlsx!A7&lt;&gt;"",SELFDIR_validating_input.xlsx!A7,"")</v>
      </c>
      <c r="I602" t="str">
        <f t="shared" si="302"/>
        <v>=IF(EMPATHY_validating_input.xlsx!A7&lt;&gt;"",EMPATHY_validating_input.xlsx!A7,"")</v>
      </c>
      <c r="J602" t="str">
        <f t="shared" si="302"/>
        <v>=IF(INTIMACY_validating_input.xlsx!A7&lt;&gt;"",INTIMACY_validating_input.xlsx!A7,"")</v>
      </c>
      <c r="K602" t="str">
        <f t="shared" si="302"/>
        <v>=IF(ACUTE_validating_input.xlsx!A7&lt;&gt;"",ACUTE_validating_input.xlsx!A7,"")</v>
      </c>
      <c r="L602" t="str">
        <f t="shared" si="302"/>
        <v>=IF(CHRONIC_validating_input.xlsx!A7&lt;&gt;"",CHRONIC_validating_input.xlsx!A7,"")</v>
      </c>
      <c r="M602" t="str">
        <f t="shared" si="302"/>
        <v>=IF(TRAUMA_PAST_validating_input.xlsx!A7&lt;&gt;"",TRAUMA_PAST_validating_input.xlsx!A7,"")</v>
      </c>
      <c r="N602" t="str">
        <f t="shared" si="302"/>
        <v>=IF(TRAUMA_PRESENT_validating_input.xlsx!A7&lt;&gt;"",TRAUMA_PRESENT_validating_input.xlsx!A7,"")</v>
      </c>
      <c r="O602" t="str">
        <f t="shared" si="302"/>
        <v>=IF(HOPE_validating_input.xlsx!A7&lt;&gt;"",HOPE_validating_input.xlsx!A7,"")</v>
      </c>
      <c r="P602" t="str">
        <f t="shared" si="302"/>
        <v>=IF(SELFAFFICACY_validating_input.xlsx!A7&lt;&gt;"",SELFAFFICACY_validating_input.xlsx!A7,"")</v>
      </c>
      <c r="Q602" t="str">
        <f t="shared" si="302"/>
        <v>=IF(SELFESTEEM_validating_input.xlsx!A7&lt;&gt;"",SELFESTEEM_validating_input.xlsx!A7,"")</v>
      </c>
      <c r="R602" t="str">
        <f t="shared" si="302"/>
        <v>=IF(WELLBEING_validating_input.xlsx!A7&lt;&gt;"",WELLBEING_validating_input.xlsx!A7,"")</v>
      </c>
      <c r="S602" t="str">
        <f t="shared" si="302"/>
        <v>=IF(HYPER_validating_input.xlsx!A7&lt;&gt;"",HYPER_validating_input.xlsx!A7,"")</v>
      </c>
      <c r="T602" t="str">
        <f t="shared" si="302"/>
        <v>=IF(AGGR_validating_input.xlsx!A7&lt;&gt;"",AGGR_validating_input.xlsx!A7,"")</v>
      </c>
      <c r="U602" t="str">
        <f t="shared" si="302"/>
        <v>=IF(COND_PR_validating_input.xlsx!A7&lt;&gt;"",COND_PR_validating_input.xlsx!A7,"")</v>
      </c>
      <c r="V602" t="str">
        <f t="shared" si="302"/>
        <v>=IF(ANXIE_validating_input.xlsx!A7&lt;&gt;"",ANXIE_validating_input.xlsx!A7,"")</v>
      </c>
      <c r="W602" t="str">
        <f t="shared" si="302"/>
        <v>=IF(DEPR_validating_input.xlsx!A7&lt;&gt;"",DEPR_validating_input.xlsx!A7,"")</v>
      </c>
      <c r="X602" t="str">
        <f t="shared" si="302"/>
        <v>=IF(SOMAT_validating_input.xlsx!A7&lt;&gt;"",SOMAT_validating_input.xlsx!A7,"")</v>
      </c>
      <c r="Y602" t="str">
        <f t="shared" si="302"/>
        <v>=IF(ATYPI_validating_input.xlsx!A7&lt;&gt;"",ATYPI_validating_input.xlsx!A7,"")</v>
      </c>
      <c r="Z602" t="str">
        <f t="shared" si="302"/>
        <v>=IF(WITHD_validating_input.xlsx!A7&lt;&gt;"",WITHD_validating_input.xlsx!A7,"")</v>
      </c>
      <c r="AA602" t="str">
        <f t="shared" si="302"/>
        <v>=IF(ATTE_PR_validating_input.xlsx!A7&lt;&gt;"",ATTE_PR_validating_input.xlsx!A7,"")</v>
      </c>
      <c r="AB602" t="str">
        <f t="shared" si="302"/>
        <v>=IF(ANG_CONT_validating_input.xlsx!A7&lt;&gt;"",ANG_CONT_validating_input.xlsx!A7,"")</v>
      </c>
      <c r="AC602" t="str">
        <f t="shared" si="302"/>
        <v>=IF(DEV_SOC_DIS_validating_input.xlsx!A7&lt;&gt;"",DEV_SOC_DIS_validating_input.xlsx!A7,"")</v>
      </c>
      <c r="AD602" t="str">
        <f t="shared" si="302"/>
        <v>=IF(BULLY_validating_input.xlsx!A7&lt;&gt;"",BULLY_validating_input.xlsx!A7,"")</v>
      </c>
      <c r="AE602" t="str">
        <f t="shared" si="302"/>
        <v>=IF(EMOT_SELF_C_validating_input.xlsx!A7&lt;&gt;"",EMOT_SELF_C_validating_input.xlsx!A7,"")</v>
      </c>
      <c r="AF602" t="str">
        <f t="shared" si="302"/>
        <v>=IF(EXE_FUN_validating_input.xlsx!A7&lt;&gt;"",EXE_FUN_validating_input.xlsx!A7,"")</v>
      </c>
      <c r="AG602" t="str">
        <f t="shared" si="302"/>
        <v>=IF(MANIA_validating_input.xlsx!A7&lt;&gt;"",MANIA_validating_input.xlsx!A7,"")</v>
      </c>
      <c r="AH602" t="str">
        <f t="shared" si="302"/>
        <v>=IF(NEG_EMOT_validating_input.xlsx!A7&lt;&gt;"",NEG_EMOT_validating_input.xlsx!A7,"")</v>
      </c>
      <c r="AI602" t="str">
        <f t="shared" si="302"/>
        <v>=IF(ADAPT_validating_input.xlsx!A7&lt;&gt;"",ADAPT_validating_input.xlsx!A7,"")</v>
      </c>
      <c r="AJ602" t="str">
        <f t="shared" si="302"/>
        <v>=IF(SOC_SK_validating_input.xlsx!A7&lt;&gt;"",SOC_SK_validating_input.xlsx!A7,"")</v>
      </c>
      <c r="AK602" t="str">
        <f t="shared" si="302"/>
        <v>=IF(LEAD_validating_input.xlsx!A7&lt;&gt;"",LEAD_validating_input.xlsx!A7,"")</v>
      </c>
      <c r="AL602" t="str">
        <f t="shared" si="302"/>
        <v>=IF(ACT_DAIL_validating_input.xlsx!A7&lt;&gt;"",ACT_DAIL_validating_input.xlsx!A7,"")</v>
      </c>
      <c r="AM602" t="str">
        <f t="shared" si="302"/>
        <v>=IF(FUN_COM_validating_input.xlsx!A7&lt;&gt;"",FUN_COM_validating_input.xlsx!A7,"")</v>
      </c>
      <c r="AN602" t="str">
        <f t="shared" si="302"/>
        <v>=IF(RESILI_validating_input.xlsx!A7&lt;&gt;"",RESILI_validating_input.xlsx!A7,"")</v>
      </c>
      <c r="AO602" t="str">
        <f t="shared" si="302"/>
        <v>=IF(SEL_validating_input.xlsx!A7&lt;&gt;"",SEL_validating_input.xlsx!A7,"")</v>
      </c>
      <c r="AP602" t="str">
        <f t="shared" si="302"/>
        <v>=IF(SEV_validating_input.xlsx!A7&lt;&gt;"",SEV_validating_input.xlsx!A7,"")</v>
      </c>
      <c r="AQ602" t="str">
        <f t="shared" si="302"/>
        <v>=IF(ANHEDONIA_validating_input.xlsx!A7&lt;&gt;"",ANHEDONIA_validating_input.xlsx!A7,"")</v>
      </c>
      <c r="AR602" t="str">
        <f t="shared" si="302"/>
        <v>=IF(ANXIOUSNESS_validating_input.xlsx!A7&lt;&gt;"",ANXIOUSNESS_validating_input.xlsx!A7,"")</v>
      </c>
      <c r="AS602" t="str">
        <f t="shared" si="302"/>
        <v>=IF(ATTENTION_SEEKING_validating_input.xlsx!A7&lt;&gt;"",ATTENTION_SEEKING_validating_input.xlsx!A7,"")</v>
      </c>
      <c r="AT602" t="str">
        <f t="shared" si="302"/>
        <v>=IF(CALLOUSNESS_validating_input.xlsx!A7&lt;&gt;"",CALLOUSNESS_validating_input.xlsx!A7,"")</v>
      </c>
      <c r="AU602" t="str">
        <f t="shared" si="302"/>
        <v>=IF(DECEITFULNESS_validating_input.xlsx!A7&lt;&gt;"",DECEITFULNESS_validating_input.xlsx!A7,"")</v>
      </c>
      <c r="AV602" t="str">
        <f t="shared" si="302"/>
        <v>=IF(DEPRESSIVITY_validating_input.xlsx!A7&lt;&gt;"",DEPRESSIVITY_validating_input.xlsx!A7,"")</v>
      </c>
      <c r="AW602" t="str">
        <f t="shared" si="302"/>
        <v>=IF(DISTRACTIBILITY_validating_input.xlsx!A7&lt;&gt;"",DISTRACTIBILITY_validating_input.xlsx!A7,"")</v>
      </c>
      <c r="AX602" t="str">
        <f t="shared" si="302"/>
        <v>=IF(ECCENTRICITY_validating_input.xlsx!A7&lt;&gt;"",ECCENTRICITY_validating_input.xlsx!A7,"")</v>
      </c>
      <c r="AY602" t="str">
        <f t="shared" si="302"/>
        <v>=IF(EMOTIONAL_LABILITY_validating_input.xlsx!A7&lt;&gt;"",EMOTIONAL_LABILITY_validating_input.xlsx!A7,"")</v>
      </c>
      <c r="AZ602" t="str">
        <f t="shared" si="302"/>
        <v>=IF(GRANDIOSITY_validating_input.xlsx!A7&lt;&gt;"",GRANDIOSITY_validating_input.xlsx!A7,"")</v>
      </c>
      <c r="BA602" t="str">
        <f t="shared" si="302"/>
        <v>=IF(HOSTILITY_validating_input.xlsx!A7&lt;&gt;"",HOSTILITY_validating_input.xlsx!A7,"")</v>
      </c>
      <c r="BB602" t="str">
        <f t="shared" si="302"/>
        <v>=IF(IMPULSIVITY_validating_input.xlsx!A7&lt;&gt;"",IMPULSIVITY_validating_input.xlsx!A7,"")</v>
      </c>
      <c r="BC602" t="str">
        <f t="shared" si="302"/>
        <v>=IF(INTIMACY_AVOIDANCE_validating_input.xlsx!A7&lt;&gt;"",INTIMACY_AVOIDANCE_validating_input.xlsx!A7,"")</v>
      </c>
      <c r="BD602" t="str">
        <f t="shared" si="302"/>
        <v>=IF(IRRESPONSIBILITY_validating_input.xlsx!A7&lt;&gt;"",IRRESPONSIBILITY_validating_input.xlsx!A7,"")</v>
      </c>
      <c r="BE602" t="str">
        <f t="shared" si="302"/>
        <v>=IF(MANIPULATIVENESS_validating_input.xlsx!A7&lt;&gt;"",MANIPULATIVENESS_validating_input.xlsx!A7,"")</v>
      </c>
      <c r="BF602" t="str">
        <f t="shared" si="302"/>
        <v>=IF(PERCEPTUAL_DYSREGULATION_validating_input.xlsx!A7&lt;&gt;"",PERCEPTUAL_DYSREGULATION_validating_input.xlsx!A7,"")</v>
      </c>
      <c r="BG602" t="str">
        <f t="shared" si="302"/>
        <v>=IF(PERSEVERATION_validating_input.xlsx!A7&lt;&gt;"",PERSEVERATION_validating_input.xlsx!A7,"")</v>
      </c>
      <c r="BH602" t="str">
        <f t="shared" si="302"/>
        <v>=IF(RESTRICTED_AFFECTIVITY_validating_input.xlsx!A7&lt;&gt;"",RESTRICTED_AFFECTIVITY_validating_input.xlsx!A7,"")</v>
      </c>
      <c r="BI602" t="str">
        <f t="shared" si="302"/>
        <v>=IF(RIGID_PERFECTIONISM_validating_input.xlsx!A7&lt;&gt;"",RIGID_PERFECTIONISM_validating_input.xlsx!A7,"")</v>
      </c>
      <c r="BJ602" t="str">
        <f t="shared" si="302"/>
        <v>=IF(RISK_TAKING_validating_input.xlsx!A7&lt;&gt;"",RISK_TAKING_validating_input.xlsx!A7,"")</v>
      </c>
      <c r="BK602" t="str">
        <f t="shared" si="302"/>
        <v>=IF(SEPARATION_INSECURITY_validating_input.xlsx!A7&lt;&gt;"",SEPARATION_INSECURITY_validating_input.xlsx!A7,"")</v>
      </c>
      <c r="BL602" t="str">
        <f t="shared" si="302"/>
        <v>=IF(SUBMISSIVENESS_validating_input.xlsx!A7&lt;&gt;"",SUBMISSIVENESS_validating_input.xlsx!A7,"")</v>
      </c>
      <c r="BM602" t="str">
        <f t="shared" si="302"/>
        <v>=IF(SUSPICIOUSNESS_validating_input.xlsx!A7&lt;&gt;"",SUSPICIOUSNESS_validating_input.xlsx!A7,"")</v>
      </c>
      <c r="BN602" t="str">
        <f t="shared" ref="BN602:CL605" si="303">CONCATENATE($A$17,BN$1,$A$18,$A602,$A$19,BN$1,$A$20,$A602,$A$21)</f>
        <v>=IF(UNUSUAL_BELIEFS_validating_input.xlsx!A7&lt;&gt;"",UNUSUAL_BELIEFS_validating_input.xlsx!A7,"")</v>
      </c>
      <c r="BO602" t="str">
        <f t="shared" si="303"/>
        <v>=IF(WITHDRAWAL_validating_input.xlsx!A7&lt;&gt;"",WITHDRAWAL_validating_input.xlsx!A7,"")</v>
      </c>
      <c r="BP602" t="str">
        <f t="shared" si="303"/>
        <v>=IF(ACT_validating_input.xlsx!A7&lt;&gt;"",ACT_validating_input.xlsx!A7,"")</v>
      </c>
      <c r="BQ602" t="str">
        <f t="shared" si="303"/>
        <v>=IF(DSP_validating_input.xlsx!A7&lt;&gt;"",DSP_validating_input.xlsx!A7,"")</v>
      </c>
      <c r="BR602" t="str">
        <f t="shared" si="303"/>
        <v>=IF(PAG_validating_input.xlsx!A7&lt;&gt;"",PAG_validating_input.xlsx!A7,"")</v>
      </c>
      <c r="BS602" t="str">
        <f t="shared" si="303"/>
        <v>=IF(PRO_validating_input.xlsx!A7&lt;&gt;"",PRO_validating_input.xlsx!A7,"")</v>
      </c>
      <c r="BT602" t="str">
        <f t="shared" si="303"/>
        <v>=IF(SPL_validating_input.xlsx!A7&lt;&gt;"",SPL_validating_input.xlsx!A7,"")</v>
      </c>
      <c r="BU602" t="str">
        <f t="shared" si="303"/>
        <v>=IF(WDR_validating_input.xlsx!A7&lt;&gt;"",WDR_validating_input.xlsx!A7,"")</v>
      </c>
      <c r="BV602" t="str">
        <f t="shared" si="303"/>
        <v>=IF(CON_validating_input.xlsx!A7&lt;&gt;"",CON_validating_input.xlsx!A7,"")</v>
      </c>
      <c r="BW602" t="str">
        <f t="shared" si="303"/>
        <v>=IF(DSC_validating_input.xlsx!A7&lt;&gt;"",DSC_validating_input.xlsx!A7,"")</v>
      </c>
      <c r="BX602" t="str">
        <f t="shared" si="303"/>
        <v>=IF(FAN_validating_input.xlsx!A7&lt;&gt;"",FAN_validating_input.xlsx!A7,"")</v>
      </c>
      <c r="BY602" t="str">
        <f t="shared" si="303"/>
        <v>=IF(OMN_validating_input.xlsx!A7&lt;&gt;"",OMN_validating_input.xlsx!A7,"")</v>
      </c>
      <c r="BZ602" t="str">
        <f t="shared" si="303"/>
        <v>=IF(REP_validating_input.xlsx!A7&lt;&gt;"",REP_validating_input.xlsx!A7,"")</v>
      </c>
      <c r="CA602" t="str">
        <f t="shared" si="303"/>
        <v>=IF(SOM_validating_input.xlsx!A7&lt;&gt;"",SOM_validating_input.xlsx!A7,"")</v>
      </c>
      <c r="CB602" t="str">
        <f t="shared" si="303"/>
        <v>=IF(SUB_validating_input.xlsx!A7&lt;&gt;"",SUB_validating_input.xlsx!A7,"")</v>
      </c>
      <c r="CC602" t="str">
        <f t="shared" si="303"/>
        <v>=IF(UND_validating_input.xlsx!A7&lt;&gt;"",UND_validating_input.xlsx!A7,"")</v>
      </c>
      <c r="CD602" t="str">
        <f t="shared" si="303"/>
        <v>=IF(ALT_validating_input.xlsx!A7&lt;&gt;"",ALT_validating_input.xlsx!A7,"")</v>
      </c>
      <c r="CE602" t="str">
        <f t="shared" si="303"/>
        <v>=IF(HUM_validating_input.xlsx!A7&lt;&gt;"",HUM_validating_input.xlsx!A7,"")</v>
      </c>
      <c r="CF602" t="str">
        <f t="shared" si="303"/>
        <v>=IF(IDL_validating_input.xlsx!A7&lt;&gt;"",IDL_validating_input.xlsx!A7,"")</v>
      </c>
      <c r="CG602" t="str">
        <f t="shared" si="303"/>
        <v>=IF(RFM_validating_input.xlsx!A7&lt;&gt;"",RFM_validating_input.xlsx!A7,"")</v>
      </c>
      <c r="CH602" t="str">
        <f t="shared" si="303"/>
        <v>=IF(DN_validating_input.xlsx!A7&lt;&gt;"",DN_validating_input.xlsx!A7,"")</v>
      </c>
      <c r="CI602" t="str">
        <f t="shared" si="303"/>
        <v>=IF(INT_validating_input.xlsx!A7&lt;&gt;"",INT_validating_input.xlsx!A7,"")</v>
      </c>
      <c r="CJ602" t="str">
        <f t="shared" si="303"/>
        <v>=IF(SUP_validating_input.xlsx!A7&lt;&gt;"",SUP_validating_input.xlsx!A7,"")</v>
      </c>
      <c r="CK602" t="str">
        <f t="shared" si="303"/>
        <v>=IF(ANT_validating_input.xlsx!A7&lt;&gt;"",ANT_validating_input.xlsx!A7,"")</v>
      </c>
      <c r="CL602" t="str">
        <f t="shared" si="303"/>
        <v>=IF(ISO_validating_input.xlsx!A7&lt;&gt;"",ISO_validating_input.xlsx!A7,"")</v>
      </c>
    </row>
    <row r="603" spans="1:90">
      <c r="A603">
        <v>8</v>
      </c>
      <c r="B603" t="str">
        <f t="shared" si="298"/>
        <v>=IF(SUICIDE_validating_input.xlsx!A8&lt;&gt;"",SUICIDE_validating_input.xlsx!A8,"")</v>
      </c>
      <c r="C603" t="str">
        <f t="shared" ref="C603:BN606" si="304">CONCATENATE($A$17,C$1,$A$18,$A603,$A$19,C$1,$A$20,$A603,$A$21)</f>
        <v>=IF(IQ_validating_input.xlsx!A8&lt;&gt;"",IQ_validating_input.xlsx!A8,"")</v>
      </c>
      <c r="D603" t="str">
        <f t="shared" si="304"/>
        <v>=IF(AMBIG_validating_input.xlsx!A8&lt;&gt;"",AMBIG_validating_input.xlsx!A8,"")</v>
      </c>
      <c r="E603" t="str">
        <f t="shared" si="304"/>
        <v>=IF(EGODYST_validating_input.xlsx!A8&lt;&gt;"",EGODYST_validating_input.xlsx!A8,"")</v>
      </c>
      <c r="F603" t="str">
        <f t="shared" si="304"/>
        <v>=IF(AUTISM_validating_input.xlsx!A8&lt;&gt;"",AUTISM_validating_input.xlsx!A8,"")</v>
      </c>
      <c r="G603" t="str">
        <f t="shared" si="304"/>
        <v>=IF(IDENTITY_validating_input.xlsx!A8&lt;&gt;"",IDENTITY_validating_input.xlsx!A8,"")</v>
      </c>
      <c r="H603" t="str">
        <f t="shared" si="304"/>
        <v>=IF(SELFDIR_validating_input.xlsx!A8&lt;&gt;"",SELFDIR_validating_input.xlsx!A8,"")</v>
      </c>
      <c r="I603" t="str">
        <f t="shared" si="304"/>
        <v>=IF(EMPATHY_validating_input.xlsx!A8&lt;&gt;"",EMPATHY_validating_input.xlsx!A8,"")</v>
      </c>
      <c r="J603" t="str">
        <f t="shared" si="304"/>
        <v>=IF(INTIMACY_validating_input.xlsx!A8&lt;&gt;"",INTIMACY_validating_input.xlsx!A8,"")</v>
      </c>
      <c r="K603" t="str">
        <f t="shared" si="304"/>
        <v>=IF(ACUTE_validating_input.xlsx!A8&lt;&gt;"",ACUTE_validating_input.xlsx!A8,"")</v>
      </c>
      <c r="L603" t="str">
        <f t="shared" si="304"/>
        <v>=IF(CHRONIC_validating_input.xlsx!A8&lt;&gt;"",CHRONIC_validating_input.xlsx!A8,"")</v>
      </c>
      <c r="M603" t="str">
        <f t="shared" si="304"/>
        <v>=IF(TRAUMA_PAST_validating_input.xlsx!A8&lt;&gt;"",TRAUMA_PAST_validating_input.xlsx!A8,"")</v>
      </c>
      <c r="N603" t="str">
        <f t="shared" si="304"/>
        <v>=IF(TRAUMA_PRESENT_validating_input.xlsx!A8&lt;&gt;"",TRAUMA_PRESENT_validating_input.xlsx!A8,"")</v>
      </c>
      <c r="O603" t="str">
        <f t="shared" si="304"/>
        <v>=IF(HOPE_validating_input.xlsx!A8&lt;&gt;"",HOPE_validating_input.xlsx!A8,"")</v>
      </c>
      <c r="P603" t="str">
        <f t="shared" si="304"/>
        <v>=IF(SELFAFFICACY_validating_input.xlsx!A8&lt;&gt;"",SELFAFFICACY_validating_input.xlsx!A8,"")</v>
      </c>
      <c r="Q603" t="str">
        <f t="shared" si="304"/>
        <v>=IF(SELFESTEEM_validating_input.xlsx!A8&lt;&gt;"",SELFESTEEM_validating_input.xlsx!A8,"")</v>
      </c>
      <c r="R603" t="str">
        <f t="shared" si="304"/>
        <v>=IF(WELLBEING_validating_input.xlsx!A8&lt;&gt;"",WELLBEING_validating_input.xlsx!A8,"")</v>
      </c>
      <c r="S603" t="str">
        <f t="shared" si="304"/>
        <v>=IF(HYPER_validating_input.xlsx!A8&lt;&gt;"",HYPER_validating_input.xlsx!A8,"")</v>
      </c>
      <c r="T603" t="str">
        <f t="shared" si="304"/>
        <v>=IF(AGGR_validating_input.xlsx!A8&lt;&gt;"",AGGR_validating_input.xlsx!A8,"")</v>
      </c>
      <c r="U603" t="str">
        <f t="shared" si="304"/>
        <v>=IF(COND_PR_validating_input.xlsx!A8&lt;&gt;"",COND_PR_validating_input.xlsx!A8,"")</v>
      </c>
      <c r="V603" t="str">
        <f t="shared" si="304"/>
        <v>=IF(ANXIE_validating_input.xlsx!A8&lt;&gt;"",ANXIE_validating_input.xlsx!A8,"")</v>
      </c>
      <c r="W603" t="str">
        <f t="shared" si="304"/>
        <v>=IF(DEPR_validating_input.xlsx!A8&lt;&gt;"",DEPR_validating_input.xlsx!A8,"")</v>
      </c>
      <c r="X603" t="str">
        <f t="shared" si="304"/>
        <v>=IF(SOMAT_validating_input.xlsx!A8&lt;&gt;"",SOMAT_validating_input.xlsx!A8,"")</v>
      </c>
      <c r="Y603" t="str">
        <f t="shared" si="304"/>
        <v>=IF(ATYPI_validating_input.xlsx!A8&lt;&gt;"",ATYPI_validating_input.xlsx!A8,"")</v>
      </c>
      <c r="Z603" t="str">
        <f t="shared" si="304"/>
        <v>=IF(WITHD_validating_input.xlsx!A8&lt;&gt;"",WITHD_validating_input.xlsx!A8,"")</v>
      </c>
      <c r="AA603" t="str">
        <f t="shared" si="304"/>
        <v>=IF(ATTE_PR_validating_input.xlsx!A8&lt;&gt;"",ATTE_PR_validating_input.xlsx!A8,"")</v>
      </c>
      <c r="AB603" t="str">
        <f t="shared" si="304"/>
        <v>=IF(ANG_CONT_validating_input.xlsx!A8&lt;&gt;"",ANG_CONT_validating_input.xlsx!A8,"")</v>
      </c>
      <c r="AC603" t="str">
        <f t="shared" si="304"/>
        <v>=IF(DEV_SOC_DIS_validating_input.xlsx!A8&lt;&gt;"",DEV_SOC_DIS_validating_input.xlsx!A8,"")</v>
      </c>
      <c r="AD603" t="str">
        <f t="shared" si="304"/>
        <v>=IF(BULLY_validating_input.xlsx!A8&lt;&gt;"",BULLY_validating_input.xlsx!A8,"")</v>
      </c>
      <c r="AE603" t="str">
        <f t="shared" si="304"/>
        <v>=IF(EMOT_SELF_C_validating_input.xlsx!A8&lt;&gt;"",EMOT_SELF_C_validating_input.xlsx!A8,"")</v>
      </c>
      <c r="AF603" t="str">
        <f t="shared" si="304"/>
        <v>=IF(EXE_FUN_validating_input.xlsx!A8&lt;&gt;"",EXE_FUN_validating_input.xlsx!A8,"")</v>
      </c>
      <c r="AG603" t="str">
        <f t="shared" si="304"/>
        <v>=IF(MANIA_validating_input.xlsx!A8&lt;&gt;"",MANIA_validating_input.xlsx!A8,"")</v>
      </c>
      <c r="AH603" t="str">
        <f t="shared" si="304"/>
        <v>=IF(NEG_EMOT_validating_input.xlsx!A8&lt;&gt;"",NEG_EMOT_validating_input.xlsx!A8,"")</v>
      </c>
      <c r="AI603" t="str">
        <f t="shared" si="304"/>
        <v>=IF(ADAPT_validating_input.xlsx!A8&lt;&gt;"",ADAPT_validating_input.xlsx!A8,"")</v>
      </c>
      <c r="AJ603" t="str">
        <f t="shared" si="304"/>
        <v>=IF(SOC_SK_validating_input.xlsx!A8&lt;&gt;"",SOC_SK_validating_input.xlsx!A8,"")</v>
      </c>
      <c r="AK603" t="str">
        <f t="shared" si="304"/>
        <v>=IF(LEAD_validating_input.xlsx!A8&lt;&gt;"",LEAD_validating_input.xlsx!A8,"")</v>
      </c>
      <c r="AL603" t="str">
        <f t="shared" si="304"/>
        <v>=IF(ACT_DAIL_validating_input.xlsx!A8&lt;&gt;"",ACT_DAIL_validating_input.xlsx!A8,"")</v>
      </c>
      <c r="AM603" t="str">
        <f t="shared" si="304"/>
        <v>=IF(FUN_COM_validating_input.xlsx!A8&lt;&gt;"",FUN_COM_validating_input.xlsx!A8,"")</v>
      </c>
      <c r="AN603" t="str">
        <f t="shared" si="304"/>
        <v>=IF(RESILI_validating_input.xlsx!A8&lt;&gt;"",RESILI_validating_input.xlsx!A8,"")</v>
      </c>
      <c r="AO603" t="str">
        <f t="shared" si="304"/>
        <v>=IF(SEL_validating_input.xlsx!A8&lt;&gt;"",SEL_validating_input.xlsx!A8,"")</v>
      </c>
      <c r="AP603" t="str">
        <f t="shared" si="304"/>
        <v>=IF(SEV_validating_input.xlsx!A8&lt;&gt;"",SEV_validating_input.xlsx!A8,"")</v>
      </c>
      <c r="AQ603" t="str">
        <f t="shared" si="304"/>
        <v>=IF(ANHEDONIA_validating_input.xlsx!A8&lt;&gt;"",ANHEDONIA_validating_input.xlsx!A8,"")</v>
      </c>
      <c r="AR603" t="str">
        <f t="shared" si="304"/>
        <v>=IF(ANXIOUSNESS_validating_input.xlsx!A8&lt;&gt;"",ANXIOUSNESS_validating_input.xlsx!A8,"")</v>
      </c>
      <c r="AS603" t="str">
        <f t="shared" si="304"/>
        <v>=IF(ATTENTION_SEEKING_validating_input.xlsx!A8&lt;&gt;"",ATTENTION_SEEKING_validating_input.xlsx!A8,"")</v>
      </c>
      <c r="AT603" t="str">
        <f t="shared" si="304"/>
        <v>=IF(CALLOUSNESS_validating_input.xlsx!A8&lt;&gt;"",CALLOUSNESS_validating_input.xlsx!A8,"")</v>
      </c>
      <c r="AU603" t="str">
        <f t="shared" si="304"/>
        <v>=IF(DECEITFULNESS_validating_input.xlsx!A8&lt;&gt;"",DECEITFULNESS_validating_input.xlsx!A8,"")</v>
      </c>
      <c r="AV603" t="str">
        <f t="shared" si="304"/>
        <v>=IF(DEPRESSIVITY_validating_input.xlsx!A8&lt;&gt;"",DEPRESSIVITY_validating_input.xlsx!A8,"")</v>
      </c>
      <c r="AW603" t="str">
        <f t="shared" si="304"/>
        <v>=IF(DISTRACTIBILITY_validating_input.xlsx!A8&lt;&gt;"",DISTRACTIBILITY_validating_input.xlsx!A8,"")</v>
      </c>
      <c r="AX603" t="str">
        <f t="shared" si="304"/>
        <v>=IF(ECCENTRICITY_validating_input.xlsx!A8&lt;&gt;"",ECCENTRICITY_validating_input.xlsx!A8,"")</v>
      </c>
      <c r="AY603" t="str">
        <f t="shared" si="304"/>
        <v>=IF(EMOTIONAL_LABILITY_validating_input.xlsx!A8&lt;&gt;"",EMOTIONAL_LABILITY_validating_input.xlsx!A8,"")</v>
      </c>
      <c r="AZ603" t="str">
        <f t="shared" si="304"/>
        <v>=IF(GRANDIOSITY_validating_input.xlsx!A8&lt;&gt;"",GRANDIOSITY_validating_input.xlsx!A8,"")</v>
      </c>
      <c r="BA603" t="str">
        <f t="shared" si="304"/>
        <v>=IF(HOSTILITY_validating_input.xlsx!A8&lt;&gt;"",HOSTILITY_validating_input.xlsx!A8,"")</v>
      </c>
      <c r="BB603" t="str">
        <f t="shared" si="304"/>
        <v>=IF(IMPULSIVITY_validating_input.xlsx!A8&lt;&gt;"",IMPULSIVITY_validating_input.xlsx!A8,"")</v>
      </c>
      <c r="BC603" t="str">
        <f t="shared" si="304"/>
        <v>=IF(INTIMACY_AVOIDANCE_validating_input.xlsx!A8&lt;&gt;"",INTIMACY_AVOIDANCE_validating_input.xlsx!A8,"")</v>
      </c>
      <c r="BD603" t="str">
        <f t="shared" si="304"/>
        <v>=IF(IRRESPONSIBILITY_validating_input.xlsx!A8&lt;&gt;"",IRRESPONSIBILITY_validating_input.xlsx!A8,"")</v>
      </c>
      <c r="BE603" t="str">
        <f t="shared" si="304"/>
        <v>=IF(MANIPULATIVENESS_validating_input.xlsx!A8&lt;&gt;"",MANIPULATIVENESS_validating_input.xlsx!A8,"")</v>
      </c>
      <c r="BF603" t="str">
        <f t="shared" si="304"/>
        <v>=IF(PERCEPTUAL_DYSREGULATION_validating_input.xlsx!A8&lt;&gt;"",PERCEPTUAL_DYSREGULATION_validating_input.xlsx!A8,"")</v>
      </c>
      <c r="BG603" t="str">
        <f t="shared" si="304"/>
        <v>=IF(PERSEVERATION_validating_input.xlsx!A8&lt;&gt;"",PERSEVERATION_validating_input.xlsx!A8,"")</v>
      </c>
      <c r="BH603" t="str">
        <f t="shared" si="304"/>
        <v>=IF(RESTRICTED_AFFECTIVITY_validating_input.xlsx!A8&lt;&gt;"",RESTRICTED_AFFECTIVITY_validating_input.xlsx!A8,"")</v>
      </c>
      <c r="BI603" t="str">
        <f t="shared" si="304"/>
        <v>=IF(RIGID_PERFECTIONISM_validating_input.xlsx!A8&lt;&gt;"",RIGID_PERFECTIONISM_validating_input.xlsx!A8,"")</v>
      </c>
      <c r="BJ603" t="str">
        <f t="shared" si="304"/>
        <v>=IF(RISK_TAKING_validating_input.xlsx!A8&lt;&gt;"",RISK_TAKING_validating_input.xlsx!A8,"")</v>
      </c>
      <c r="BK603" t="str">
        <f t="shared" si="304"/>
        <v>=IF(SEPARATION_INSECURITY_validating_input.xlsx!A8&lt;&gt;"",SEPARATION_INSECURITY_validating_input.xlsx!A8,"")</v>
      </c>
      <c r="BL603" t="str">
        <f t="shared" si="304"/>
        <v>=IF(SUBMISSIVENESS_validating_input.xlsx!A8&lt;&gt;"",SUBMISSIVENESS_validating_input.xlsx!A8,"")</v>
      </c>
      <c r="BM603" t="str">
        <f t="shared" si="304"/>
        <v>=IF(SUSPICIOUSNESS_validating_input.xlsx!A8&lt;&gt;"",SUSPICIOUSNESS_validating_input.xlsx!A8,"")</v>
      </c>
      <c r="BN603" t="str">
        <f t="shared" si="304"/>
        <v>=IF(UNUSUAL_BELIEFS_validating_input.xlsx!A8&lt;&gt;"",UNUSUAL_BELIEFS_validating_input.xlsx!A8,"")</v>
      </c>
      <c r="BO603" t="str">
        <f t="shared" si="303"/>
        <v>=IF(WITHDRAWAL_validating_input.xlsx!A8&lt;&gt;"",WITHDRAWAL_validating_input.xlsx!A8,"")</v>
      </c>
      <c r="BP603" t="str">
        <f t="shared" si="303"/>
        <v>=IF(ACT_validating_input.xlsx!A8&lt;&gt;"",ACT_validating_input.xlsx!A8,"")</v>
      </c>
      <c r="BQ603" t="str">
        <f t="shared" si="303"/>
        <v>=IF(DSP_validating_input.xlsx!A8&lt;&gt;"",DSP_validating_input.xlsx!A8,"")</v>
      </c>
      <c r="BR603" t="str">
        <f t="shared" si="303"/>
        <v>=IF(PAG_validating_input.xlsx!A8&lt;&gt;"",PAG_validating_input.xlsx!A8,"")</v>
      </c>
      <c r="BS603" t="str">
        <f t="shared" si="303"/>
        <v>=IF(PRO_validating_input.xlsx!A8&lt;&gt;"",PRO_validating_input.xlsx!A8,"")</v>
      </c>
      <c r="BT603" t="str">
        <f t="shared" si="303"/>
        <v>=IF(SPL_validating_input.xlsx!A8&lt;&gt;"",SPL_validating_input.xlsx!A8,"")</v>
      </c>
      <c r="BU603" t="str">
        <f t="shared" si="303"/>
        <v>=IF(WDR_validating_input.xlsx!A8&lt;&gt;"",WDR_validating_input.xlsx!A8,"")</v>
      </c>
      <c r="BV603" t="str">
        <f t="shared" si="303"/>
        <v>=IF(CON_validating_input.xlsx!A8&lt;&gt;"",CON_validating_input.xlsx!A8,"")</v>
      </c>
      <c r="BW603" t="str">
        <f t="shared" si="303"/>
        <v>=IF(DSC_validating_input.xlsx!A8&lt;&gt;"",DSC_validating_input.xlsx!A8,"")</v>
      </c>
      <c r="BX603" t="str">
        <f t="shared" si="303"/>
        <v>=IF(FAN_validating_input.xlsx!A8&lt;&gt;"",FAN_validating_input.xlsx!A8,"")</v>
      </c>
      <c r="BY603" t="str">
        <f t="shared" si="303"/>
        <v>=IF(OMN_validating_input.xlsx!A8&lt;&gt;"",OMN_validating_input.xlsx!A8,"")</v>
      </c>
      <c r="BZ603" t="str">
        <f t="shared" si="303"/>
        <v>=IF(REP_validating_input.xlsx!A8&lt;&gt;"",REP_validating_input.xlsx!A8,"")</v>
      </c>
      <c r="CA603" t="str">
        <f t="shared" si="303"/>
        <v>=IF(SOM_validating_input.xlsx!A8&lt;&gt;"",SOM_validating_input.xlsx!A8,"")</v>
      </c>
      <c r="CB603" t="str">
        <f t="shared" si="303"/>
        <v>=IF(SUB_validating_input.xlsx!A8&lt;&gt;"",SUB_validating_input.xlsx!A8,"")</v>
      </c>
      <c r="CC603" t="str">
        <f t="shared" si="303"/>
        <v>=IF(UND_validating_input.xlsx!A8&lt;&gt;"",UND_validating_input.xlsx!A8,"")</v>
      </c>
      <c r="CD603" t="str">
        <f t="shared" si="303"/>
        <v>=IF(ALT_validating_input.xlsx!A8&lt;&gt;"",ALT_validating_input.xlsx!A8,"")</v>
      </c>
      <c r="CE603" t="str">
        <f t="shared" si="303"/>
        <v>=IF(HUM_validating_input.xlsx!A8&lt;&gt;"",HUM_validating_input.xlsx!A8,"")</v>
      </c>
      <c r="CF603" t="str">
        <f t="shared" si="303"/>
        <v>=IF(IDL_validating_input.xlsx!A8&lt;&gt;"",IDL_validating_input.xlsx!A8,"")</v>
      </c>
      <c r="CG603" t="str">
        <f t="shared" si="303"/>
        <v>=IF(RFM_validating_input.xlsx!A8&lt;&gt;"",RFM_validating_input.xlsx!A8,"")</v>
      </c>
      <c r="CH603" t="str">
        <f t="shared" si="303"/>
        <v>=IF(DN_validating_input.xlsx!A8&lt;&gt;"",DN_validating_input.xlsx!A8,"")</v>
      </c>
      <c r="CI603" t="str">
        <f t="shared" si="303"/>
        <v>=IF(INT_validating_input.xlsx!A8&lt;&gt;"",INT_validating_input.xlsx!A8,"")</v>
      </c>
      <c r="CJ603" t="str">
        <f t="shared" si="303"/>
        <v>=IF(SUP_validating_input.xlsx!A8&lt;&gt;"",SUP_validating_input.xlsx!A8,"")</v>
      </c>
      <c r="CK603" t="str">
        <f t="shared" si="303"/>
        <v>=IF(ANT_validating_input.xlsx!A8&lt;&gt;"",ANT_validating_input.xlsx!A8,"")</v>
      </c>
      <c r="CL603" t="str">
        <f t="shared" si="303"/>
        <v>=IF(ISO_validating_input.xlsx!A8&lt;&gt;"",ISO_validating_input.xlsx!A8,"")</v>
      </c>
    </row>
    <row r="604" spans="1:90">
      <c r="A604">
        <v>9</v>
      </c>
      <c r="B604" t="str">
        <f t="shared" si="298"/>
        <v>=IF(SUICIDE_validating_input.xlsx!A9&lt;&gt;"",SUICIDE_validating_input.xlsx!A9,"")</v>
      </c>
      <c r="C604" t="str">
        <f t="shared" si="304"/>
        <v>=IF(IQ_validating_input.xlsx!A9&lt;&gt;"",IQ_validating_input.xlsx!A9,"")</v>
      </c>
      <c r="D604" t="str">
        <f t="shared" si="304"/>
        <v>=IF(AMBIG_validating_input.xlsx!A9&lt;&gt;"",AMBIG_validating_input.xlsx!A9,"")</v>
      </c>
      <c r="E604" t="str">
        <f t="shared" si="304"/>
        <v>=IF(EGODYST_validating_input.xlsx!A9&lt;&gt;"",EGODYST_validating_input.xlsx!A9,"")</v>
      </c>
      <c r="F604" t="str">
        <f t="shared" si="304"/>
        <v>=IF(AUTISM_validating_input.xlsx!A9&lt;&gt;"",AUTISM_validating_input.xlsx!A9,"")</v>
      </c>
      <c r="G604" t="str">
        <f t="shared" si="304"/>
        <v>=IF(IDENTITY_validating_input.xlsx!A9&lt;&gt;"",IDENTITY_validating_input.xlsx!A9,"")</v>
      </c>
      <c r="H604" t="str">
        <f t="shared" si="304"/>
        <v>=IF(SELFDIR_validating_input.xlsx!A9&lt;&gt;"",SELFDIR_validating_input.xlsx!A9,"")</v>
      </c>
      <c r="I604" t="str">
        <f t="shared" si="304"/>
        <v>=IF(EMPATHY_validating_input.xlsx!A9&lt;&gt;"",EMPATHY_validating_input.xlsx!A9,"")</v>
      </c>
      <c r="J604" t="str">
        <f t="shared" si="304"/>
        <v>=IF(INTIMACY_validating_input.xlsx!A9&lt;&gt;"",INTIMACY_validating_input.xlsx!A9,"")</v>
      </c>
      <c r="K604" t="str">
        <f t="shared" si="304"/>
        <v>=IF(ACUTE_validating_input.xlsx!A9&lt;&gt;"",ACUTE_validating_input.xlsx!A9,"")</v>
      </c>
      <c r="L604" t="str">
        <f t="shared" si="304"/>
        <v>=IF(CHRONIC_validating_input.xlsx!A9&lt;&gt;"",CHRONIC_validating_input.xlsx!A9,"")</v>
      </c>
      <c r="M604" t="str">
        <f t="shared" si="304"/>
        <v>=IF(TRAUMA_PAST_validating_input.xlsx!A9&lt;&gt;"",TRAUMA_PAST_validating_input.xlsx!A9,"")</v>
      </c>
      <c r="N604" t="str">
        <f t="shared" si="304"/>
        <v>=IF(TRAUMA_PRESENT_validating_input.xlsx!A9&lt;&gt;"",TRAUMA_PRESENT_validating_input.xlsx!A9,"")</v>
      </c>
      <c r="O604" t="str">
        <f t="shared" si="304"/>
        <v>=IF(HOPE_validating_input.xlsx!A9&lt;&gt;"",HOPE_validating_input.xlsx!A9,"")</v>
      </c>
      <c r="P604" t="str">
        <f t="shared" si="304"/>
        <v>=IF(SELFAFFICACY_validating_input.xlsx!A9&lt;&gt;"",SELFAFFICACY_validating_input.xlsx!A9,"")</v>
      </c>
      <c r="Q604" t="str">
        <f t="shared" si="304"/>
        <v>=IF(SELFESTEEM_validating_input.xlsx!A9&lt;&gt;"",SELFESTEEM_validating_input.xlsx!A9,"")</v>
      </c>
      <c r="R604" t="str">
        <f t="shared" si="304"/>
        <v>=IF(WELLBEING_validating_input.xlsx!A9&lt;&gt;"",WELLBEING_validating_input.xlsx!A9,"")</v>
      </c>
      <c r="S604" t="str">
        <f t="shared" si="304"/>
        <v>=IF(HYPER_validating_input.xlsx!A9&lt;&gt;"",HYPER_validating_input.xlsx!A9,"")</v>
      </c>
      <c r="T604" t="str">
        <f t="shared" si="304"/>
        <v>=IF(AGGR_validating_input.xlsx!A9&lt;&gt;"",AGGR_validating_input.xlsx!A9,"")</v>
      </c>
      <c r="U604" t="str">
        <f t="shared" si="304"/>
        <v>=IF(COND_PR_validating_input.xlsx!A9&lt;&gt;"",COND_PR_validating_input.xlsx!A9,"")</v>
      </c>
      <c r="V604" t="str">
        <f t="shared" si="304"/>
        <v>=IF(ANXIE_validating_input.xlsx!A9&lt;&gt;"",ANXIE_validating_input.xlsx!A9,"")</v>
      </c>
      <c r="W604" t="str">
        <f t="shared" si="304"/>
        <v>=IF(DEPR_validating_input.xlsx!A9&lt;&gt;"",DEPR_validating_input.xlsx!A9,"")</v>
      </c>
      <c r="X604" t="str">
        <f t="shared" si="304"/>
        <v>=IF(SOMAT_validating_input.xlsx!A9&lt;&gt;"",SOMAT_validating_input.xlsx!A9,"")</v>
      </c>
      <c r="Y604" t="str">
        <f t="shared" si="304"/>
        <v>=IF(ATYPI_validating_input.xlsx!A9&lt;&gt;"",ATYPI_validating_input.xlsx!A9,"")</v>
      </c>
      <c r="Z604" t="str">
        <f t="shared" si="304"/>
        <v>=IF(WITHD_validating_input.xlsx!A9&lt;&gt;"",WITHD_validating_input.xlsx!A9,"")</v>
      </c>
      <c r="AA604" t="str">
        <f t="shared" si="304"/>
        <v>=IF(ATTE_PR_validating_input.xlsx!A9&lt;&gt;"",ATTE_PR_validating_input.xlsx!A9,"")</v>
      </c>
      <c r="AB604" t="str">
        <f t="shared" si="304"/>
        <v>=IF(ANG_CONT_validating_input.xlsx!A9&lt;&gt;"",ANG_CONT_validating_input.xlsx!A9,"")</v>
      </c>
      <c r="AC604" t="str">
        <f t="shared" si="304"/>
        <v>=IF(DEV_SOC_DIS_validating_input.xlsx!A9&lt;&gt;"",DEV_SOC_DIS_validating_input.xlsx!A9,"")</v>
      </c>
      <c r="AD604" t="str">
        <f t="shared" si="304"/>
        <v>=IF(BULLY_validating_input.xlsx!A9&lt;&gt;"",BULLY_validating_input.xlsx!A9,"")</v>
      </c>
      <c r="AE604" t="str">
        <f t="shared" si="304"/>
        <v>=IF(EMOT_SELF_C_validating_input.xlsx!A9&lt;&gt;"",EMOT_SELF_C_validating_input.xlsx!A9,"")</v>
      </c>
      <c r="AF604" t="str">
        <f t="shared" si="304"/>
        <v>=IF(EXE_FUN_validating_input.xlsx!A9&lt;&gt;"",EXE_FUN_validating_input.xlsx!A9,"")</v>
      </c>
      <c r="AG604" t="str">
        <f t="shared" si="304"/>
        <v>=IF(MANIA_validating_input.xlsx!A9&lt;&gt;"",MANIA_validating_input.xlsx!A9,"")</v>
      </c>
      <c r="AH604" t="str">
        <f t="shared" si="304"/>
        <v>=IF(NEG_EMOT_validating_input.xlsx!A9&lt;&gt;"",NEG_EMOT_validating_input.xlsx!A9,"")</v>
      </c>
      <c r="AI604" t="str">
        <f t="shared" si="304"/>
        <v>=IF(ADAPT_validating_input.xlsx!A9&lt;&gt;"",ADAPT_validating_input.xlsx!A9,"")</v>
      </c>
      <c r="AJ604" t="str">
        <f t="shared" si="304"/>
        <v>=IF(SOC_SK_validating_input.xlsx!A9&lt;&gt;"",SOC_SK_validating_input.xlsx!A9,"")</v>
      </c>
      <c r="AK604" t="str">
        <f t="shared" si="304"/>
        <v>=IF(LEAD_validating_input.xlsx!A9&lt;&gt;"",LEAD_validating_input.xlsx!A9,"")</v>
      </c>
      <c r="AL604" t="str">
        <f t="shared" si="304"/>
        <v>=IF(ACT_DAIL_validating_input.xlsx!A9&lt;&gt;"",ACT_DAIL_validating_input.xlsx!A9,"")</v>
      </c>
      <c r="AM604" t="str">
        <f t="shared" si="304"/>
        <v>=IF(FUN_COM_validating_input.xlsx!A9&lt;&gt;"",FUN_COM_validating_input.xlsx!A9,"")</v>
      </c>
      <c r="AN604" t="str">
        <f t="shared" si="304"/>
        <v>=IF(RESILI_validating_input.xlsx!A9&lt;&gt;"",RESILI_validating_input.xlsx!A9,"")</v>
      </c>
      <c r="AO604" t="str">
        <f t="shared" si="304"/>
        <v>=IF(SEL_validating_input.xlsx!A9&lt;&gt;"",SEL_validating_input.xlsx!A9,"")</v>
      </c>
      <c r="AP604" t="str">
        <f t="shared" si="304"/>
        <v>=IF(SEV_validating_input.xlsx!A9&lt;&gt;"",SEV_validating_input.xlsx!A9,"")</v>
      </c>
      <c r="AQ604" t="str">
        <f t="shared" si="304"/>
        <v>=IF(ANHEDONIA_validating_input.xlsx!A9&lt;&gt;"",ANHEDONIA_validating_input.xlsx!A9,"")</v>
      </c>
      <c r="AR604" t="str">
        <f t="shared" si="304"/>
        <v>=IF(ANXIOUSNESS_validating_input.xlsx!A9&lt;&gt;"",ANXIOUSNESS_validating_input.xlsx!A9,"")</v>
      </c>
      <c r="AS604" t="str">
        <f t="shared" si="304"/>
        <v>=IF(ATTENTION_SEEKING_validating_input.xlsx!A9&lt;&gt;"",ATTENTION_SEEKING_validating_input.xlsx!A9,"")</v>
      </c>
      <c r="AT604" t="str">
        <f t="shared" si="304"/>
        <v>=IF(CALLOUSNESS_validating_input.xlsx!A9&lt;&gt;"",CALLOUSNESS_validating_input.xlsx!A9,"")</v>
      </c>
      <c r="AU604" t="str">
        <f t="shared" si="304"/>
        <v>=IF(DECEITFULNESS_validating_input.xlsx!A9&lt;&gt;"",DECEITFULNESS_validating_input.xlsx!A9,"")</v>
      </c>
      <c r="AV604" t="str">
        <f t="shared" si="304"/>
        <v>=IF(DEPRESSIVITY_validating_input.xlsx!A9&lt;&gt;"",DEPRESSIVITY_validating_input.xlsx!A9,"")</v>
      </c>
      <c r="AW604" t="str">
        <f t="shared" si="304"/>
        <v>=IF(DISTRACTIBILITY_validating_input.xlsx!A9&lt;&gt;"",DISTRACTIBILITY_validating_input.xlsx!A9,"")</v>
      </c>
      <c r="AX604" t="str">
        <f t="shared" si="304"/>
        <v>=IF(ECCENTRICITY_validating_input.xlsx!A9&lt;&gt;"",ECCENTRICITY_validating_input.xlsx!A9,"")</v>
      </c>
      <c r="AY604" t="str">
        <f t="shared" si="304"/>
        <v>=IF(EMOTIONAL_LABILITY_validating_input.xlsx!A9&lt;&gt;"",EMOTIONAL_LABILITY_validating_input.xlsx!A9,"")</v>
      </c>
      <c r="AZ604" t="str">
        <f t="shared" si="304"/>
        <v>=IF(GRANDIOSITY_validating_input.xlsx!A9&lt;&gt;"",GRANDIOSITY_validating_input.xlsx!A9,"")</v>
      </c>
      <c r="BA604" t="str">
        <f t="shared" si="304"/>
        <v>=IF(HOSTILITY_validating_input.xlsx!A9&lt;&gt;"",HOSTILITY_validating_input.xlsx!A9,"")</v>
      </c>
      <c r="BB604" t="str">
        <f t="shared" si="304"/>
        <v>=IF(IMPULSIVITY_validating_input.xlsx!A9&lt;&gt;"",IMPULSIVITY_validating_input.xlsx!A9,"")</v>
      </c>
      <c r="BC604" t="str">
        <f t="shared" si="304"/>
        <v>=IF(INTIMACY_AVOIDANCE_validating_input.xlsx!A9&lt;&gt;"",INTIMACY_AVOIDANCE_validating_input.xlsx!A9,"")</v>
      </c>
      <c r="BD604" t="str">
        <f t="shared" si="304"/>
        <v>=IF(IRRESPONSIBILITY_validating_input.xlsx!A9&lt;&gt;"",IRRESPONSIBILITY_validating_input.xlsx!A9,"")</v>
      </c>
      <c r="BE604" t="str">
        <f t="shared" si="304"/>
        <v>=IF(MANIPULATIVENESS_validating_input.xlsx!A9&lt;&gt;"",MANIPULATIVENESS_validating_input.xlsx!A9,"")</v>
      </c>
      <c r="BF604" t="str">
        <f t="shared" si="304"/>
        <v>=IF(PERCEPTUAL_DYSREGULATION_validating_input.xlsx!A9&lt;&gt;"",PERCEPTUAL_DYSREGULATION_validating_input.xlsx!A9,"")</v>
      </c>
      <c r="BG604" t="str">
        <f t="shared" si="304"/>
        <v>=IF(PERSEVERATION_validating_input.xlsx!A9&lt;&gt;"",PERSEVERATION_validating_input.xlsx!A9,"")</v>
      </c>
      <c r="BH604" t="str">
        <f t="shared" si="304"/>
        <v>=IF(RESTRICTED_AFFECTIVITY_validating_input.xlsx!A9&lt;&gt;"",RESTRICTED_AFFECTIVITY_validating_input.xlsx!A9,"")</v>
      </c>
      <c r="BI604" t="str">
        <f t="shared" si="304"/>
        <v>=IF(RIGID_PERFECTIONISM_validating_input.xlsx!A9&lt;&gt;"",RIGID_PERFECTIONISM_validating_input.xlsx!A9,"")</v>
      </c>
      <c r="BJ604" t="str">
        <f t="shared" si="304"/>
        <v>=IF(RISK_TAKING_validating_input.xlsx!A9&lt;&gt;"",RISK_TAKING_validating_input.xlsx!A9,"")</v>
      </c>
      <c r="BK604" t="str">
        <f t="shared" si="304"/>
        <v>=IF(SEPARATION_INSECURITY_validating_input.xlsx!A9&lt;&gt;"",SEPARATION_INSECURITY_validating_input.xlsx!A9,"")</v>
      </c>
      <c r="BL604" t="str">
        <f t="shared" si="304"/>
        <v>=IF(SUBMISSIVENESS_validating_input.xlsx!A9&lt;&gt;"",SUBMISSIVENESS_validating_input.xlsx!A9,"")</v>
      </c>
      <c r="BM604" t="str">
        <f t="shared" si="304"/>
        <v>=IF(SUSPICIOUSNESS_validating_input.xlsx!A9&lt;&gt;"",SUSPICIOUSNESS_validating_input.xlsx!A9,"")</v>
      </c>
      <c r="BN604" t="str">
        <f t="shared" si="304"/>
        <v>=IF(UNUSUAL_BELIEFS_validating_input.xlsx!A9&lt;&gt;"",UNUSUAL_BELIEFS_validating_input.xlsx!A9,"")</v>
      </c>
      <c r="BO604" t="str">
        <f t="shared" si="303"/>
        <v>=IF(WITHDRAWAL_validating_input.xlsx!A9&lt;&gt;"",WITHDRAWAL_validating_input.xlsx!A9,"")</v>
      </c>
      <c r="BP604" t="str">
        <f t="shared" si="303"/>
        <v>=IF(ACT_validating_input.xlsx!A9&lt;&gt;"",ACT_validating_input.xlsx!A9,"")</v>
      </c>
      <c r="BQ604" t="str">
        <f t="shared" si="303"/>
        <v>=IF(DSP_validating_input.xlsx!A9&lt;&gt;"",DSP_validating_input.xlsx!A9,"")</v>
      </c>
      <c r="BR604" t="str">
        <f t="shared" si="303"/>
        <v>=IF(PAG_validating_input.xlsx!A9&lt;&gt;"",PAG_validating_input.xlsx!A9,"")</v>
      </c>
      <c r="BS604" t="str">
        <f t="shared" si="303"/>
        <v>=IF(PRO_validating_input.xlsx!A9&lt;&gt;"",PRO_validating_input.xlsx!A9,"")</v>
      </c>
      <c r="BT604" t="str">
        <f t="shared" si="303"/>
        <v>=IF(SPL_validating_input.xlsx!A9&lt;&gt;"",SPL_validating_input.xlsx!A9,"")</v>
      </c>
      <c r="BU604" t="str">
        <f t="shared" si="303"/>
        <v>=IF(WDR_validating_input.xlsx!A9&lt;&gt;"",WDR_validating_input.xlsx!A9,"")</v>
      </c>
      <c r="BV604" t="str">
        <f t="shared" si="303"/>
        <v>=IF(CON_validating_input.xlsx!A9&lt;&gt;"",CON_validating_input.xlsx!A9,"")</v>
      </c>
      <c r="BW604" t="str">
        <f t="shared" si="303"/>
        <v>=IF(DSC_validating_input.xlsx!A9&lt;&gt;"",DSC_validating_input.xlsx!A9,"")</v>
      </c>
      <c r="BX604" t="str">
        <f t="shared" si="303"/>
        <v>=IF(FAN_validating_input.xlsx!A9&lt;&gt;"",FAN_validating_input.xlsx!A9,"")</v>
      </c>
      <c r="BY604" t="str">
        <f t="shared" si="303"/>
        <v>=IF(OMN_validating_input.xlsx!A9&lt;&gt;"",OMN_validating_input.xlsx!A9,"")</v>
      </c>
      <c r="BZ604" t="str">
        <f t="shared" si="303"/>
        <v>=IF(REP_validating_input.xlsx!A9&lt;&gt;"",REP_validating_input.xlsx!A9,"")</v>
      </c>
      <c r="CA604" t="str">
        <f t="shared" si="303"/>
        <v>=IF(SOM_validating_input.xlsx!A9&lt;&gt;"",SOM_validating_input.xlsx!A9,"")</v>
      </c>
      <c r="CB604" t="str">
        <f t="shared" si="303"/>
        <v>=IF(SUB_validating_input.xlsx!A9&lt;&gt;"",SUB_validating_input.xlsx!A9,"")</v>
      </c>
      <c r="CC604" t="str">
        <f t="shared" si="303"/>
        <v>=IF(UND_validating_input.xlsx!A9&lt;&gt;"",UND_validating_input.xlsx!A9,"")</v>
      </c>
      <c r="CD604" t="str">
        <f t="shared" si="303"/>
        <v>=IF(ALT_validating_input.xlsx!A9&lt;&gt;"",ALT_validating_input.xlsx!A9,"")</v>
      </c>
      <c r="CE604" t="str">
        <f t="shared" si="303"/>
        <v>=IF(HUM_validating_input.xlsx!A9&lt;&gt;"",HUM_validating_input.xlsx!A9,"")</v>
      </c>
      <c r="CF604" t="str">
        <f t="shared" si="303"/>
        <v>=IF(IDL_validating_input.xlsx!A9&lt;&gt;"",IDL_validating_input.xlsx!A9,"")</v>
      </c>
      <c r="CG604" t="str">
        <f t="shared" si="303"/>
        <v>=IF(RFM_validating_input.xlsx!A9&lt;&gt;"",RFM_validating_input.xlsx!A9,"")</v>
      </c>
      <c r="CH604" t="str">
        <f t="shared" si="303"/>
        <v>=IF(DN_validating_input.xlsx!A9&lt;&gt;"",DN_validating_input.xlsx!A9,"")</v>
      </c>
      <c r="CI604" t="str">
        <f t="shared" si="303"/>
        <v>=IF(INT_validating_input.xlsx!A9&lt;&gt;"",INT_validating_input.xlsx!A9,"")</v>
      </c>
      <c r="CJ604" t="str">
        <f t="shared" si="303"/>
        <v>=IF(SUP_validating_input.xlsx!A9&lt;&gt;"",SUP_validating_input.xlsx!A9,"")</v>
      </c>
      <c r="CK604" t="str">
        <f t="shared" si="303"/>
        <v>=IF(ANT_validating_input.xlsx!A9&lt;&gt;"",ANT_validating_input.xlsx!A9,"")</v>
      </c>
      <c r="CL604" t="str">
        <f t="shared" si="303"/>
        <v>=IF(ISO_validating_input.xlsx!A9&lt;&gt;"",ISO_validating_input.xlsx!A9,"")</v>
      </c>
    </row>
    <row r="605" spans="1:90">
      <c r="A605">
        <v>10</v>
      </c>
      <c r="B605" t="str">
        <f t="shared" si="298"/>
        <v>=IF(SUICIDE_validating_input.xlsx!A10&lt;&gt;"",SUICIDE_validating_input.xlsx!A10,"")</v>
      </c>
      <c r="C605" t="str">
        <f t="shared" si="304"/>
        <v>=IF(IQ_validating_input.xlsx!A10&lt;&gt;"",IQ_validating_input.xlsx!A10,"")</v>
      </c>
      <c r="D605" t="str">
        <f t="shared" si="304"/>
        <v>=IF(AMBIG_validating_input.xlsx!A10&lt;&gt;"",AMBIG_validating_input.xlsx!A10,"")</v>
      </c>
      <c r="E605" t="str">
        <f t="shared" si="304"/>
        <v>=IF(EGODYST_validating_input.xlsx!A10&lt;&gt;"",EGODYST_validating_input.xlsx!A10,"")</v>
      </c>
      <c r="F605" t="str">
        <f t="shared" si="304"/>
        <v>=IF(AUTISM_validating_input.xlsx!A10&lt;&gt;"",AUTISM_validating_input.xlsx!A10,"")</v>
      </c>
      <c r="G605" t="str">
        <f t="shared" si="304"/>
        <v>=IF(IDENTITY_validating_input.xlsx!A10&lt;&gt;"",IDENTITY_validating_input.xlsx!A10,"")</v>
      </c>
      <c r="H605" t="str">
        <f t="shared" si="304"/>
        <v>=IF(SELFDIR_validating_input.xlsx!A10&lt;&gt;"",SELFDIR_validating_input.xlsx!A10,"")</v>
      </c>
      <c r="I605" t="str">
        <f t="shared" si="304"/>
        <v>=IF(EMPATHY_validating_input.xlsx!A10&lt;&gt;"",EMPATHY_validating_input.xlsx!A10,"")</v>
      </c>
      <c r="J605" t="str">
        <f t="shared" si="304"/>
        <v>=IF(INTIMACY_validating_input.xlsx!A10&lt;&gt;"",INTIMACY_validating_input.xlsx!A10,"")</v>
      </c>
      <c r="K605" t="str">
        <f t="shared" si="304"/>
        <v>=IF(ACUTE_validating_input.xlsx!A10&lt;&gt;"",ACUTE_validating_input.xlsx!A10,"")</v>
      </c>
      <c r="L605" t="str">
        <f t="shared" si="304"/>
        <v>=IF(CHRONIC_validating_input.xlsx!A10&lt;&gt;"",CHRONIC_validating_input.xlsx!A10,"")</v>
      </c>
      <c r="M605" t="str">
        <f t="shared" si="304"/>
        <v>=IF(TRAUMA_PAST_validating_input.xlsx!A10&lt;&gt;"",TRAUMA_PAST_validating_input.xlsx!A10,"")</v>
      </c>
      <c r="N605" t="str">
        <f t="shared" si="304"/>
        <v>=IF(TRAUMA_PRESENT_validating_input.xlsx!A10&lt;&gt;"",TRAUMA_PRESENT_validating_input.xlsx!A10,"")</v>
      </c>
      <c r="O605" t="str">
        <f t="shared" si="304"/>
        <v>=IF(HOPE_validating_input.xlsx!A10&lt;&gt;"",HOPE_validating_input.xlsx!A10,"")</v>
      </c>
      <c r="P605" t="str">
        <f t="shared" si="304"/>
        <v>=IF(SELFAFFICACY_validating_input.xlsx!A10&lt;&gt;"",SELFAFFICACY_validating_input.xlsx!A10,"")</v>
      </c>
      <c r="Q605" t="str">
        <f t="shared" si="304"/>
        <v>=IF(SELFESTEEM_validating_input.xlsx!A10&lt;&gt;"",SELFESTEEM_validating_input.xlsx!A10,"")</v>
      </c>
      <c r="R605" t="str">
        <f t="shared" si="304"/>
        <v>=IF(WELLBEING_validating_input.xlsx!A10&lt;&gt;"",WELLBEING_validating_input.xlsx!A10,"")</v>
      </c>
      <c r="S605" t="str">
        <f t="shared" si="304"/>
        <v>=IF(HYPER_validating_input.xlsx!A10&lt;&gt;"",HYPER_validating_input.xlsx!A10,"")</v>
      </c>
      <c r="T605" t="str">
        <f t="shared" si="304"/>
        <v>=IF(AGGR_validating_input.xlsx!A10&lt;&gt;"",AGGR_validating_input.xlsx!A10,"")</v>
      </c>
      <c r="U605" t="str">
        <f t="shared" si="304"/>
        <v>=IF(COND_PR_validating_input.xlsx!A10&lt;&gt;"",COND_PR_validating_input.xlsx!A10,"")</v>
      </c>
      <c r="V605" t="str">
        <f t="shared" si="304"/>
        <v>=IF(ANXIE_validating_input.xlsx!A10&lt;&gt;"",ANXIE_validating_input.xlsx!A10,"")</v>
      </c>
      <c r="W605" t="str">
        <f t="shared" si="304"/>
        <v>=IF(DEPR_validating_input.xlsx!A10&lt;&gt;"",DEPR_validating_input.xlsx!A10,"")</v>
      </c>
      <c r="X605" t="str">
        <f t="shared" si="304"/>
        <v>=IF(SOMAT_validating_input.xlsx!A10&lt;&gt;"",SOMAT_validating_input.xlsx!A10,"")</v>
      </c>
      <c r="Y605" t="str">
        <f t="shared" si="304"/>
        <v>=IF(ATYPI_validating_input.xlsx!A10&lt;&gt;"",ATYPI_validating_input.xlsx!A10,"")</v>
      </c>
      <c r="Z605" t="str">
        <f t="shared" si="304"/>
        <v>=IF(WITHD_validating_input.xlsx!A10&lt;&gt;"",WITHD_validating_input.xlsx!A10,"")</v>
      </c>
      <c r="AA605" t="str">
        <f t="shared" si="304"/>
        <v>=IF(ATTE_PR_validating_input.xlsx!A10&lt;&gt;"",ATTE_PR_validating_input.xlsx!A10,"")</v>
      </c>
      <c r="AB605" t="str">
        <f t="shared" si="304"/>
        <v>=IF(ANG_CONT_validating_input.xlsx!A10&lt;&gt;"",ANG_CONT_validating_input.xlsx!A10,"")</v>
      </c>
      <c r="AC605" t="str">
        <f t="shared" si="304"/>
        <v>=IF(DEV_SOC_DIS_validating_input.xlsx!A10&lt;&gt;"",DEV_SOC_DIS_validating_input.xlsx!A10,"")</v>
      </c>
      <c r="AD605" t="str">
        <f t="shared" si="304"/>
        <v>=IF(BULLY_validating_input.xlsx!A10&lt;&gt;"",BULLY_validating_input.xlsx!A10,"")</v>
      </c>
      <c r="AE605" t="str">
        <f t="shared" si="304"/>
        <v>=IF(EMOT_SELF_C_validating_input.xlsx!A10&lt;&gt;"",EMOT_SELF_C_validating_input.xlsx!A10,"")</v>
      </c>
      <c r="AF605" t="str">
        <f t="shared" si="304"/>
        <v>=IF(EXE_FUN_validating_input.xlsx!A10&lt;&gt;"",EXE_FUN_validating_input.xlsx!A10,"")</v>
      </c>
      <c r="AG605" t="str">
        <f t="shared" si="304"/>
        <v>=IF(MANIA_validating_input.xlsx!A10&lt;&gt;"",MANIA_validating_input.xlsx!A10,"")</v>
      </c>
      <c r="AH605" t="str">
        <f t="shared" si="304"/>
        <v>=IF(NEG_EMOT_validating_input.xlsx!A10&lt;&gt;"",NEG_EMOT_validating_input.xlsx!A10,"")</v>
      </c>
      <c r="AI605" t="str">
        <f t="shared" si="304"/>
        <v>=IF(ADAPT_validating_input.xlsx!A10&lt;&gt;"",ADAPT_validating_input.xlsx!A10,"")</v>
      </c>
      <c r="AJ605" t="str">
        <f t="shared" si="304"/>
        <v>=IF(SOC_SK_validating_input.xlsx!A10&lt;&gt;"",SOC_SK_validating_input.xlsx!A10,"")</v>
      </c>
      <c r="AK605" t="str">
        <f t="shared" si="304"/>
        <v>=IF(LEAD_validating_input.xlsx!A10&lt;&gt;"",LEAD_validating_input.xlsx!A10,"")</v>
      </c>
      <c r="AL605" t="str">
        <f t="shared" si="304"/>
        <v>=IF(ACT_DAIL_validating_input.xlsx!A10&lt;&gt;"",ACT_DAIL_validating_input.xlsx!A10,"")</v>
      </c>
      <c r="AM605" t="str">
        <f t="shared" si="304"/>
        <v>=IF(FUN_COM_validating_input.xlsx!A10&lt;&gt;"",FUN_COM_validating_input.xlsx!A10,"")</v>
      </c>
      <c r="AN605" t="str">
        <f t="shared" si="304"/>
        <v>=IF(RESILI_validating_input.xlsx!A10&lt;&gt;"",RESILI_validating_input.xlsx!A10,"")</v>
      </c>
      <c r="AO605" t="str">
        <f t="shared" si="304"/>
        <v>=IF(SEL_validating_input.xlsx!A10&lt;&gt;"",SEL_validating_input.xlsx!A10,"")</v>
      </c>
      <c r="AP605" t="str">
        <f t="shared" si="304"/>
        <v>=IF(SEV_validating_input.xlsx!A10&lt;&gt;"",SEV_validating_input.xlsx!A10,"")</v>
      </c>
      <c r="AQ605" t="str">
        <f t="shared" si="304"/>
        <v>=IF(ANHEDONIA_validating_input.xlsx!A10&lt;&gt;"",ANHEDONIA_validating_input.xlsx!A10,"")</v>
      </c>
      <c r="AR605" t="str">
        <f t="shared" si="304"/>
        <v>=IF(ANXIOUSNESS_validating_input.xlsx!A10&lt;&gt;"",ANXIOUSNESS_validating_input.xlsx!A10,"")</v>
      </c>
      <c r="AS605" t="str">
        <f t="shared" si="304"/>
        <v>=IF(ATTENTION_SEEKING_validating_input.xlsx!A10&lt;&gt;"",ATTENTION_SEEKING_validating_input.xlsx!A10,"")</v>
      </c>
      <c r="AT605" t="str">
        <f t="shared" si="304"/>
        <v>=IF(CALLOUSNESS_validating_input.xlsx!A10&lt;&gt;"",CALLOUSNESS_validating_input.xlsx!A10,"")</v>
      </c>
      <c r="AU605" t="str">
        <f t="shared" si="304"/>
        <v>=IF(DECEITFULNESS_validating_input.xlsx!A10&lt;&gt;"",DECEITFULNESS_validating_input.xlsx!A10,"")</v>
      </c>
      <c r="AV605" t="str">
        <f t="shared" si="304"/>
        <v>=IF(DEPRESSIVITY_validating_input.xlsx!A10&lt;&gt;"",DEPRESSIVITY_validating_input.xlsx!A10,"")</v>
      </c>
      <c r="AW605" t="str">
        <f t="shared" si="304"/>
        <v>=IF(DISTRACTIBILITY_validating_input.xlsx!A10&lt;&gt;"",DISTRACTIBILITY_validating_input.xlsx!A10,"")</v>
      </c>
      <c r="AX605" t="str">
        <f t="shared" si="304"/>
        <v>=IF(ECCENTRICITY_validating_input.xlsx!A10&lt;&gt;"",ECCENTRICITY_validating_input.xlsx!A10,"")</v>
      </c>
      <c r="AY605" t="str">
        <f t="shared" si="304"/>
        <v>=IF(EMOTIONAL_LABILITY_validating_input.xlsx!A10&lt;&gt;"",EMOTIONAL_LABILITY_validating_input.xlsx!A10,"")</v>
      </c>
      <c r="AZ605" t="str">
        <f t="shared" si="304"/>
        <v>=IF(GRANDIOSITY_validating_input.xlsx!A10&lt;&gt;"",GRANDIOSITY_validating_input.xlsx!A10,"")</v>
      </c>
      <c r="BA605" t="str">
        <f t="shared" si="304"/>
        <v>=IF(HOSTILITY_validating_input.xlsx!A10&lt;&gt;"",HOSTILITY_validating_input.xlsx!A10,"")</v>
      </c>
      <c r="BB605" t="str">
        <f t="shared" si="304"/>
        <v>=IF(IMPULSIVITY_validating_input.xlsx!A10&lt;&gt;"",IMPULSIVITY_validating_input.xlsx!A10,"")</v>
      </c>
      <c r="BC605" t="str">
        <f t="shared" si="304"/>
        <v>=IF(INTIMACY_AVOIDANCE_validating_input.xlsx!A10&lt;&gt;"",INTIMACY_AVOIDANCE_validating_input.xlsx!A10,"")</v>
      </c>
      <c r="BD605" t="str">
        <f t="shared" si="304"/>
        <v>=IF(IRRESPONSIBILITY_validating_input.xlsx!A10&lt;&gt;"",IRRESPONSIBILITY_validating_input.xlsx!A10,"")</v>
      </c>
      <c r="BE605" t="str">
        <f t="shared" si="304"/>
        <v>=IF(MANIPULATIVENESS_validating_input.xlsx!A10&lt;&gt;"",MANIPULATIVENESS_validating_input.xlsx!A10,"")</v>
      </c>
      <c r="BF605" t="str">
        <f t="shared" si="304"/>
        <v>=IF(PERCEPTUAL_DYSREGULATION_validating_input.xlsx!A10&lt;&gt;"",PERCEPTUAL_DYSREGULATION_validating_input.xlsx!A10,"")</v>
      </c>
      <c r="BG605" t="str">
        <f t="shared" si="304"/>
        <v>=IF(PERSEVERATION_validating_input.xlsx!A10&lt;&gt;"",PERSEVERATION_validating_input.xlsx!A10,"")</v>
      </c>
      <c r="BH605" t="str">
        <f t="shared" si="304"/>
        <v>=IF(RESTRICTED_AFFECTIVITY_validating_input.xlsx!A10&lt;&gt;"",RESTRICTED_AFFECTIVITY_validating_input.xlsx!A10,"")</v>
      </c>
      <c r="BI605" t="str">
        <f t="shared" si="304"/>
        <v>=IF(RIGID_PERFECTIONISM_validating_input.xlsx!A10&lt;&gt;"",RIGID_PERFECTIONISM_validating_input.xlsx!A10,"")</v>
      </c>
      <c r="BJ605" t="str">
        <f t="shared" si="304"/>
        <v>=IF(RISK_TAKING_validating_input.xlsx!A10&lt;&gt;"",RISK_TAKING_validating_input.xlsx!A10,"")</v>
      </c>
      <c r="BK605" t="str">
        <f t="shared" si="304"/>
        <v>=IF(SEPARATION_INSECURITY_validating_input.xlsx!A10&lt;&gt;"",SEPARATION_INSECURITY_validating_input.xlsx!A10,"")</v>
      </c>
      <c r="BL605" t="str">
        <f t="shared" si="304"/>
        <v>=IF(SUBMISSIVENESS_validating_input.xlsx!A10&lt;&gt;"",SUBMISSIVENESS_validating_input.xlsx!A10,"")</v>
      </c>
      <c r="BM605" t="str">
        <f t="shared" si="304"/>
        <v>=IF(SUSPICIOUSNESS_validating_input.xlsx!A10&lt;&gt;"",SUSPICIOUSNESS_validating_input.xlsx!A10,"")</v>
      </c>
      <c r="BN605" t="str">
        <f t="shared" si="304"/>
        <v>=IF(UNUSUAL_BELIEFS_validating_input.xlsx!A10&lt;&gt;"",UNUSUAL_BELIEFS_validating_input.xlsx!A10,"")</v>
      </c>
      <c r="BO605" t="str">
        <f t="shared" si="303"/>
        <v>=IF(WITHDRAWAL_validating_input.xlsx!A10&lt;&gt;"",WITHDRAWAL_validating_input.xlsx!A10,"")</v>
      </c>
      <c r="BP605" t="str">
        <f t="shared" si="303"/>
        <v>=IF(ACT_validating_input.xlsx!A10&lt;&gt;"",ACT_validating_input.xlsx!A10,"")</v>
      </c>
      <c r="BQ605" t="str">
        <f t="shared" si="303"/>
        <v>=IF(DSP_validating_input.xlsx!A10&lt;&gt;"",DSP_validating_input.xlsx!A10,"")</v>
      </c>
      <c r="BR605" t="str">
        <f t="shared" si="303"/>
        <v>=IF(PAG_validating_input.xlsx!A10&lt;&gt;"",PAG_validating_input.xlsx!A10,"")</v>
      </c>
      <c r="BS605" t="str">
        <f t="shared" si="303"/>
        <v>=IF(PRO_validating_input.xlsx!A10&lt;&gt;"",PRO_validating_input.xlsx!A10,"")</v>
      </c>
      <c r="BT605" t="str">
        <f t="shared" si="303"/>
        <v>=IF(SPL_validating_input.xlsx!A10&lt;&gt;"",SPL_validating_input.xlsx!A10,"")</v>
      </c>
      <c r="BU605" t="str">
        <f t="shared" si="303"/>
        <v>=IF(WDR_validating_input.xlsx!A10&lt;&gt;"",WDR_validating_input.xlsx!A10,"")</v>
      </c>
      <c r="BV605" t="str">
        <f t="shared" si="303"/>
        <v>=IF(CON_validating_input.xlsx!A10&lt;&gt;"",CON_validating_input.xlsx!A10,"")</v>
      </c>
      <c r="BW605" t="str">
        <f t="shared" si="303"/>
        <v>=IF(DSC_validating_input.xlsx!A10&lt;&gt;"",DSC_validating_input.xlsx!A10,"")</v>
      </c>
      <c r="BX605" t="str">
        <f t="shared" si="303"/>
        <v>=IF(FAN_validating_input.xlsx!A10&lt;&gt;"",FAN_validating_input.xlsx!A10,"")</v>
      </c>
      <c r="BY605" t="str">
        <f t="shared" si="303"/>
        <v>=IF(OMN_validating_input.xlsx!A10&lt;&gt;"",OMN_validating_input.xlsx!A10,"")</v>
      </c>
      <c r="BZ605" t="str">
        <f t="shared" si="303"/>
        <v>=IF(REP_validating_input.xlsx!A10&lt;&gt;"",REP_validating_input.xlsx!A10,"")</v>
      </c>
      <c r="CA605" t="str">
        <f t="shared" si="303"/>
        <v>=IF(SOM_validating_input.xlsx!A10&lt;&gt;"",SOM_validating_input.xlsx!A10,"")</v>
      </c>
      <c r="CB605" t="str">
        <f t="shared" si="303"/>
        <v>=IF(SUB_validating_input.xlsx!A10&lt;&gt;"",SUB_validating_input.xlsx!A10,"")</v>
      </c>
      <c r="CC605" t="str">
        <f t="shared" si="303"/>
        <v>=IF(UND_validating_input.xlsx!A10&lt;&gt;"",UND_validating_input.xlsx!A10,"")</v>
      </c>
      <c r="CD605" t="str">
        <f t="shared" si="303"/>
        <v>=IF(ALT_validating_input.xlsx!A10&lt;&gt;"",ALT_validating_input.xlsx!A10,"")</v>
      </c>
      <c r="CE605" t="str">
        <f t="shared" si="303"/>
        <v>=IF(HUM_validating_input.xlsx!A10&lt;&gt;"",HUM_validating_input.xlsx!A10,"")</v>
      </c>
      <c r="CF605" t="str">
        <f t="shared" si="303"/>
        <v>=IF(IDL_validating_input.xlsx!A10&lt;&gt;"",IDL_validating_input.xlsx!A10,"")</v>
      </c>
      <c r="CG605" t="str">
        <f t="shared" si="303"/>
        <v>=IF(RFM_validating_input.xlsx!A10&lt;&gt;"",RFM_validating_input.xlsx!A10,"")</v>
      </c>
      <c r="CH605" t="str">
        <f t="shared" si="303"/>
        <v>=IF(DN_validating_input.xlsx!A10&lt;&gt;"",DN_validating_input.xlsx!A10,"")</v>
      </c>
      <c r="CI605" t="str">
        <f t="shared" si="303"/>
        <v>=IF(INT_validating_input.xlsx!A10&lt;&gt;"",INT_validating_input.xlsx!A10,"")</v>
      </c>
      <c r="CJ605" t="str">
        <f t="shared" si="303"/>
        <v>=IF(SUP_validating_input.xlsx!A10&lt;&gt;"",SUP_validating_input.xlsx!A10,"")</v>
      </c>
      <c r="CK605" t="str">
        <f t="shared" si="303"/>
        <v>=IF(ANT_validating_input.xlsx!A10&lt;&gt;"",ANT_validating_input.xlsx!A10,"")</v>
      </c>
      <c r="CL605" t="str">
        <f t="shared" si="303"/>
        <v>=IF(ISO_validating_input.xlsx!A10&lt;&gt;"",ISO_validating_input.xlsx!A10,"")</v>
      </c>
    </row>
    <row r="606" spans="1:90">
      <c r="A606">
        <v>11</v>
      </c>
      <c r="B606" t="str">
        <f t="shared" si="298"/>
        <v>=IF(SUICIDE_validating_input.xlsx!A11&lt;&gt;"",SUICIDE_validating_input.xlsx!A11,"")</v>
      </c>
      <c r="C606" t="str">
        <f t="shared" si="304"/>
        <v>=IF(IQ_validating_input.xlsx!A11&lt;&gt;"",IQ_validating_input.xlsx!A11,"")</v>
      </c>
      <c r="D606" t="str">
        <f t="shared" si="304"/>
        <v>=IF(AMBIG_validating_input.xlsx!A11&lt;&gt;"",AMBIG_validating_input.xlsx!A11,"")</v>
      </c>
      <c r="E606" t="str">
        <f t="shared" si="304"/>
        <v>=IF(EGODYST_validating_input.xlsx!A11&lt;&gt;"",EGODYST_validating_input.xlsx!A11,"")</v>
      </c>
      <c r="F606" t="str">
        <f t="shared" si="304"/>
        <v>=IF(AUTISM_validating_input.xlsx!A11&lt;&gt;"",AUTISM_validating_input.xlsx!A11,"")</v>
      </c>
      <c r="G606" t="str">
        <f t="shared" si="304"/>
        <v>=IF(IDENTITY_validating_input.xlsx!A11&lt;&gt;"",IDENTITY_validating_input.xlsx!A11,"")</v>
      </c>
      <c r="H606" t="str">
        <f t="shared" si="304"/>
        <v>=IF(SELFDIR_validating_input.xlsx!A11&lt;&gt;"",SELFDIR_validating_input.xlsx!A11,"")</v>
      </c>
      <c r="I606" t="str">
        <f t="shared" si="304"/>
        <v>=IF(EMPATHY_validating_input.xlsx!A11&lt;&gt;"",EMPATHY_validating_input.xlsx!A11,"")</v>
      </c>
      <c r="J606" t="str">
        <f t="shared" si="304"/>
        <v>=IF(INTIMACY_validating_input.xlsx!A11&lt;&gt;"",INTIMACY_validating_input.xlsx!A11,"")</v>
      </c>
      <c r="K606" t="str">
        <f t="shared" si="304"/>
        <v>=IF(ACUTE_validating_input.xlsx!A11&lt;&gt;"",ACUTE_validating_input.xlsx!A11,"")</v>
      </c>
      <c r="L606" t="str">
        <f t="shared" si="304"/>
        <v>=IF(CHRONIC_validating_input.xlsx!A11&lt;&gt;"",CHRONIC_validating_input.xlsx!A11,"")</v>
      </c>
      <c r="M606" t="str">
        <f t="shared" si="304"/>
        <v>=IF(TRAUMA_PAST_validating_input.xlsx!A11&lt;&gt;"",TRAUMA_PAST_validating_input.xlsx!A11,"")</v>
      </c>
      <c r="N606" t="str">
        <f t="shared" si="304"/>
        <v>=IF(TRAUMA_PRESENT_validating_input.xlsx!A11&lt;&gt;"",TRAUMA_PRESENT_validating_input.xlsx!A11,"")</v>
      </c>
      <c r="O606" t="str">
        <f t="shared" si="304"/>
        <v>=IF(HOPE_validating_input.xlsx!A11&lt;&gt;"",HOPE_validating_input.xlsx!A11,"")</v>
      </c>
      <c r="P606" t="str">
        <f t="shared" si="304"/>
        <v>=IF(SELFAFFICACY_validating_input.xlsx!A11&lt;&gt;"",SELFAFFICACY_validating_input.xlsx!A11,"")</v>
      </c>
      <c r="Q606" t="str">
        <f t="shared" si="304"/>
        <v>=IF(SELFESTEEM_validating_input.xlsx!A11&lt;&gt;"",SELFESTEEM_validating_input.xlsx!A11,"")</v>
      </c>
      <c r="R606" t="str">
        <f t="shared" si="304"/>
        <v>=IF(WELLBEING_validating_input.xlsx!A11&lt;&gt;"",WELLBEING_validating_input.xlsx!A11,"")</v>
      </c>
      <c r="S606" t="str">
        <f t="shared" si="304"/>
        <v>=IF(HYPER_validating_input.xlsx!A11&lt;&gt;"",HYPER_validating_input.xlsx!A11,"")</v>
      </c>
      <c r="T606" t="str">
        <f t="shared" si="304"/>
        <v>=IF(AGGR_validating_input.xlsx!A11&lt;&gt;"",AGGR_validating_input.xlsx!A11,"")</v>
      </c>
      <c r="U606" t="str">
        <f t="shared" si="304"/>
        <v>=IF(COND_PR_validating_input.xlsx!A11&lt;&gt;"",COND_PR_validating_input.xlsx!A11,"")</v>
      </c>
      <c r="V606" t="str">
        <f t="shared" si="304"/>
        <v>=IF(ANXIE_validating_input.xlsx!A11&lt;&gt;"",ANXIE_validating_input.xlsx!A11,"")</v>
      </c>
      <c r="W606" t="str">
        <f t="shared" si="304"/>
        <v>=IF(DEPR_validating_input.xlsx!A11&lt;&gt;"",DEPR_validating_input.xlsx!A11,"")</v>
      </c>
      <c r="X606" t="str">
        <f t="shared" si="304"/>
        <v>=IF(SOMAT_validating_input.xlsx!A11&lt;&gt;"",SOMAT_validating_input.xlsx!A11,"")</v>
      </c>
      <c r="Y606" t="str">
        <f t="shared" si="304"/>
        <v>=IF(ATYPI_validating_input.xlsx!A11&lt;&gt;"",ATYPI_validating_input.xlsx!A11,"")</v>
      </c>
      <c r="Z606" t="str">
        <f t="shared" si="304"/>
        <v>=IF(WITHD_validating_input.xlsx!A11&lt;&gt;"",WITHD_validating_input.xlsx!A11,"")</v>
      </c>
      <c r="AA606" t="str">
        <f t="shared" si="304"/>
        <v>=IF(ATTE_PR_validating_input.xlsx!A11&lt;&gt;"",ATTE_PR_validating_input.xlsx!A11,"")</v>
      </c>
      <c r="AB606" t="str">
        <f t="shared" si="304"/>
        <v>=IF(ANG_CONT_validating_input.xlsx!A11&lt;&gt;"",ANG_CONT_validating_input.xlsx!A11,"")</v>
      </c>
      <c r="AC606" t="str">
        <f t="shared" si="304"/>
        <v>=IF(DEV_SOC_DIS_validating_input.xlsx!A11&lt;&gt;"",DEV_SOC_DIS_validating_input.xlsx!A11,"")</v>
      </c>
      <c r="AD606" t="str">
        <f t="shared" si="304"/>
        <v>=IF(BULLY_validating_input.xlsx!A11&lt;&gt;"",BULLY_validating_input.xlsx!A11,"")</v>
      </c>
      <c r="AE606" t="str">
        <f t="shared" si="304"/>
        <v>=IF(EMOT_SELF_C_validating_input.xlsx!A11&lt;&gt;"",EMOT_SELF_C_validating_input.xlsx!A11,"")</v>
      </c>
      <c r="AF606" t="str">
        <f t="shared" si="304"/>
        <v>=IF(EXE_FUN_validating_input.xlsx!A11&lt;&gt;"",EXE_FUN_validating_input.xlsx!A11,"")</v>
      </c>
      <c r="AG606" t="str">
        <f t="shared" si="304"/>
        <v>=IF(MANIA_validating_input.xlsx!A11&lt;&gt;"",MANIA_validating_input.xlsx!A11,"")</v>
      </c>
      <c r="AH606" t="str">
        <f t="shared" si="304"/>
        <v>=IF(NEG_EMOT_validating_input.xlsx!A11&lt;&gt;"",NEG_EMOT_validating_input.xlsx!A11,"")</v>
      </c>
      <c r="AI606" t="str">
        <f t="shared" si="304"/>
        <v>=IF(ADAPT_validating_input.xlsx!A11&lt;&gt;"",ADAPT_validating_input.xlsx!A11,"")</v>
      </c>
      <c r="AJ606" t="str">
        <f t="shared" si="304"/>
        <v>=IF(SOC_SK_validating_input.xlsx!A11&lt;&gt;"",SOC_SK_validating_input.xlsx!A11,"")</v>
      </c>
      <c r="AK606" t="str">
        <f t="shared" si="304"/>
        <v>=IF(LEAD_validating_input.xlsx!A11&lt;&gt;"",LEAD_validating_input.xlsx!A11,"")</v>
      </c>
      <c r="AL606" t="str">
        <f t="shared" si="304"/>
        <v>=IF(ACT_DAIL_validating_input.xlsx!A11&lt;&gt;"",ACT_DAIL_validating_input.xlsx!A11,"")</v>
      </c>
      <c r="AM606" t="str">
        <f t="shared" si="304"/>
        <v>=IF(FUN_COM_validating_input.xlsx!A11&lt;&gt;"",FUN_COM_validating_input.xlsx!A11,"")</v>
      </c>
      <c r="AN606" t="str">
        <f t="shared" si="304"/>
        <v>=IF(RESILI_validating_input.xlsx!A11&lt;&gt;"",RESILI_validating_input.xlsx!A11,"")</v>
      </c>
      <c r="AO606" t="str">
        <f t="shared" si="304"/>
        <v>=IF(SEL_validating_input.xlsx!A11&lt;&gt;"",SEL_validating_input.xlsx!A11,"")</v>
      </c>
      <c r="AP606" t="str">
        <f t="shared" si="304"/>
        <v>=IF(SEV_validating_input.xlsx!A11&lt;&gt;"",SEV_validating_input.xlsx!A11,"")</v>
      </c>
      <c r="AQ606" t="str">
        <f t="shared" si="304"/>
        <v>=IF(ANHEDONIA_validating_input.xlsx!A11&lt;&gt;"",ANHEDONIA_validating_input.xlsx!A11,"")</v>
      </c>
      <c r="AR606" t="str">
        <f t="shared" si="304"/>
        <v>=IF(ANXIOUSNESS_validating_input.xlsx!A11&lt;&gt;"",ANXIOUSNESS_validating_input.xlsx!A11,"")</v>
      </c>
      <c r="AS606" t="str">
        <f t="shared" si="304"/>
        <v>=IF(ATTENTION_SEEKING_validating_input.xlsx!A11&lt;&gt;"",ATTENTION_SEEKING_validating_input.xlsx!A11,"")</v>
      </c>
      <c r="AT606" t="str">
        <f t="shared" si="304"/>
        <v>=IF(CALLOUSNESS_validating_input.xlsx!A11&lt;&gt;"",CALLOUSNESS_validating_input.xlsx!A11,"")</v>
      </c>
      <c r="AU606" t="str">
        <f t="shared" si="304"/>
        <v>=IF(DECEITFULNESS_validating_input.xlsx!A11&lt;&gt;"",DECEITFULNESS_validating_input.xlsx!A11,"")</v>
      </c>
      <c r="AV606" t="str">
        <f t="shared" si="304"/>
        <v>=IF(DEPRESSIVITY_validating_input.xlsx!A11&lt;&gt;"",DEPRESSIVITY_validating_input.xlsx!A11,"")</v>
      </c>
      <c r="AW606" t="str">
        <f t="shared" si="304"/>
        <v>=IF(DISTRACTIBILITY_validating_input.xlsx!A11&lt;&gt;"",DISTRACTIBILITY_validating_input.xlsx!A11,"")</v>
      </c>
      <c r="AX606" t="str">
        <f t="shared" si="304"/>
        <v>=IF(ECCENTRICITY_validating_input.xlsx!A11&lt;&gt;"",ECCENTRICITY_validating_input.xlsx!A11,"")</v>
      </c>
      <c r="AY606" t="str">
        <f t="shared" si="304"/>
        <v>=IF(EMOTIONAL_LABILITY_validating_input.xlsx!A11&lt;&gt;"",EMOTIONAL_LABILITY_validating_input.xlsx!A11,"")</v>
      </c>
      <c r="AZ606" t="str">
        <f t="shared" si="304"/>
        <v>=IF(GRANDIOSITY_validating_input.xlsx!A11&lt;&gt;"",GRANDIOSITY_validating_input.xlsx!A11,"")</v>
      </c>
      <c r="BA606" t="str">
        <f t="shared" si="304"/>
        <v>=IF(HOSTILITY_validating_input.xlsx!A11&lt;&gt;"",HOSTILITY_validating_input.xlsx!A11,"")</v>
      </c>
      <c r="BB606" t="str">
        <f t="shared" si="304"/>
        <v>=IF(IMPULSIVITY_validating_input.xlsx!A11&lt;&gt;"",IMPULSIVITY_validating_input.xlsx!A11,"")</v>
      </c>
      <c r="BC606" t="str">
        <f t="shared" si="304"/>
        <v>=IF(INTIMACY_AVOIDANCE_validating_input.xlsx!A11&lt;&gt;"",INTIMACY_AVOIDANCE_validating_input.xlsx!A11,"")</v>
      </c>
      <c r="BD606" t="str">
        <f t="shared" si="304"/>
        <v>=IF(IRRESPONSIBILITY_validating_input.xlsx!A11&lt;&gt;"",IRRESPONSIBILITY_validating_input.xlsx!A11,"")</v>
      </c>
      <c r="BE606" t="str">
        <f t="shared" si="304"/>
        <v>=IF(MANIPULATIVENESS_validating_input.xlsx!A11&lt;&gt;"",MANIPULATIVENESS_validating_input.xlsx!A11,"")</v>
      </c>
      <c r="BF606" t="str">
        <f t="shared" si="304"/>
        <v>=IF(PERCEPTUAL_DYSREGULATION_validating_input.xlsx!A11&lt;&gt;"",PERCEPTUAL_DYSREGULATION_validating_input.xlsx!A11,"")</v>
      </c>
      <c r="BG606" t="str">
        <f t="shared" si="304"/>
        <v>=IF(PERSEVERATION_validating_input.xlsx!A11&lt;&gt;"",PERSEVERATION_validating_input.xlsx!A11,"")</v>
      </c>
      <c r="BH606" t="str">
        <f t="shared" si="304"/>
        <v>=IF(RESTRICTED_AFFECTIVITY_validating_input.xlsx!A11&lt;&gt;"",RESTRICTED_AFFECTIVITY_validating_input.xlsx!A11,"")</v>
      </c>
      <c r="BI606" t="str">
        <f t="shared" si="304"/>
        <v>=IF(RIGID_PERFECTIONISM_validating_input.xlsx!A11&lt;&gt;"",RIGID_PERFECTIONISM_validating_input.xlsx!A11,"")</v>
      </c>
      <c r="BJ606" t="str">
        <f t="shared" si="304"/>
        <v>=IF(RISK_TAKING_validating_input.xlsx!A11&lt;&gt;"",RISK_TAKING_validating_input.xlsx!A11,"")</v>
      </c>
      <c r="BK606" t="str">
        <f t="shared" si="304"/>
        <v>=IF(SEPARATION_INSECURITY_validating_input.xlsx!A11&lt;&gt;"",SEPARATION_INSECURITY_validating_input.xlsx!A11,"")</v>
      </c>
      <c r="BL606" t="str">
        <f t="shared" si="304"/>
        <v>=IF(SUBMISSIVENESS_validating_input.xlsx!A11&lt;&gt;"",SUBMISSIVENESS_validating_input.xlsx!A11,"")</v>
      </c>
      <c r="BM606" t="str">
        <f t="shared" si="304"/>
        <v>=IF(SUSPICIOUSNESS_validating_input.xlsx!A11&lt;&gt;"",SUSPICIOUSNESS_validating_input.xlsx!A11,"")</v>
      </c>
      <c r="BN606" t="str">
        <f t="shared" ref="BN606:CL609" si="305">CONCATENATE($A$17,BN$1,$A$18,$A606,$A$19,BN$1,$A$20,$A606,$A$21)</f>
        <v>=IF(UNUSUAL_BELIEFS_validating_input.xlsx!A11&lt;&gt;"",UNUSUAL_BELIEFS_validating_input.xlsx!A11,"")</v>
      </c>
      <c r="BO606" t="str">
        <f t="shared" si="305"/>
        <v>=IF(WITHDRAWAL_validating_input.xlsx!A11&lt;&gt;"",WITHDRAWAL_validating_input.xlsx!A11,"")</v>
      </c>
      <c r="BP606" t="str">
        <f t="shared" si="305"/>
        <v>=IF(ACT_validating_input.xlsx!A11&lt;&gt;"",ACT_validating_input.xlsx!A11,"")</v>
      </c>
      <c r="BQ606" t="str">
        <f t="shared" si="305"/>
        <v>=IF(DSP_validating_input.xlsx!A11&lt;&gt;"",DSP_validating_input.xlsx!A11,"")</v>
      </c>
      <c r="BR606" t="str">
        <f t="shared" si="305"/>
        <v>=IF(PAG_validating_input.xlsx!A11&lt;&gt;"",PAG_validating_input.xlsx!A11,"")</v>
      </c>
      <c r="BS606" t="str">
        <f t="shared" si="305"/>
        <v>=IF(PRO_validating_input.xlsx!A11&lt;&gt;"",PRO_validating_input.xlsx!A11,"")</v>
      </c>
      <c r="BT606" t="str">
        <f t="shared" si="305"/>
        <v>=IF(SPL_validating_input.xlsx!A11&lt;&gt;"",SPL_validating_input.xlsx!A11,"")</v>
      </c>
      <c r="BU606" t="str">
        <f t="shared" si="305"/>
        <v>=IF(WDR_validating_input.xlsx!A11&lt;&gt;"",WDR_validating_input.xlsx!A11,"")</v>
      </c>
      <c r="BV606" t="str">
        <f t="shared" si="305"/>
        <v>=IF(CON_validating_input.xlsx!A11&lt;&gt;"",CON_validating_input.xlsx!A11,"")</v>
      </c>
      <c r="BW606" t="str">
        <f t="shared" si="305"/>
        <v>=IF(DSC_validating_input.xlsx!A11&lt;&gt;"",DSC_validating_input.xlsx!A11,"")</v>
      </c>
      <c r="BX606" t="str">
        <f t="shared" si="305"/>
        <v>=IF(FAN_validating_input.xlsx!A11&lt;&gt;"",FAN_validating_input.xlsx!A11,"")</v>
      </c>
      <c r="BY606" t="str">
        <f t="shared" si="305"/>
        <v>=IF(OMN_validating_input.xlsx!A11&lt;&gt;"",OMN_validating_input.xlsx!A11,"")</v>
      </c>
      <c r="BZ606" t="str">
        <f t="shared" si="305"/>
        <v>=IF(REP_validating_input.xlsx!A11&lt;&gt;"",REP_validating_input.xlsx!A11,"")</v>
      </c>
      <c r="CA606" t="str">
        <f t="shared" si="305"/>
        <v>=IF(SOM_validating_input.xlsx!A11&lt;&gt;"",SOM_validating_input.xlsx!A11,"")</v>
      </c>
      <c r="CB606" t="str">
        <f t="shared" si="305"/>
        <v>=IF(SUB_validating_input.xlsx!A11&lt;&gt;"",SUB_validating_input.xlsx!A11,"")</v>
      </c>
      <c r="CC606" t="str">
        <f t="shared" si="305"/>
        <v>=IF(UND_validating_input.xlsx!A11&lt;&gt;"",UND_validating_input.xlsx!A11,"")</v>
      </c>
      <c r="CD606" t="str">
        <f t="shared" si="305"/>
        <v>=IF(ALT_validating_input.xlsx!A11&lt;&gt;"",ALT_validating_input.xlsx!A11,"")</v>
      </c>
      <c r="CE606" t="str">
        <f t="shared" si="305"/>
        <v>=IF(HUM_validating_input.xlsx!A11&lt;&gt;"",HUM_validating_input.xlsx!A11,"")</v>
      </c>
      <c r="CF606" t="str">
        <f t="shared" si="305"/>
        <v>=IF(IDL_validating_input.xlsx!A11&lt;&gt;"",IDL_validating_input.xlsx!A11,"")</v>
      </c>
      <c r="CG606" t="str">
        <f t="shared" si="305"/>
        <v>=IF(RFM_validating_input.xlsx!A11&lt;&gt;"",RFM_validating_input.xlsx!A11,"")</v>
      </c>
      <c r="CH606" t="str">
        <f t="shared" si="305"/>
        <v>=IF(DN_validating_input.xlsx!A11&lt;&gt;"",DN_validating_input.xlsx!A11,"")</v>
      </c>
      <c r="CI606" t="str">
        <f t="shared" si="305"/>
        <v>=IF(INT_validating_input.xlsx!A11&lt;&gt;"",INT_validating_input.xlsx!A11,"")</v>
      </c>
      <c r="CJ606" t="str">
        <f t="shared" si="305"/>
        <v>=IF(SUP_validating_input.xlsx!A11&lt;&gt;"",SUP_validating_input.xlsx!A11,"")</v>
      </c>
      <c r="CK606" t="str">
        <f t="shared" si="305"/>
        <v>=IF(ANT_validating_input.xlsx!A11&lt;&gt;"",ANT_validating_input.xlsx!A11,"")</v>
      </c>
      <c r="CL606" t="str">
        <f t="shared" si="305"/>
        <v>=IF(ISO_validating_input.xlsx!A11&lt;&gt;"",ISO_validating_input.xlsx!A11,"")</v>
      </c>
    </row>
    <row r="607" spans="1:90">
      <c r="A607">
        <v>12</v>
      </c>
      <c r="B607" t="str">
        <f t="shared" si="298"/>
        <v>=IF(SUICIDE_validating_input.xlsx!A12&lt;&gt;"",SUICIDE_validating_input.xlsx!A12,"")</v>
      </c>
      <c r="C607" t="str">
        <f t="shared" ref="C607:BN610" si="306">CONCATENATE($A$17,C$1,$A$18,$A607,$A$19,C$1,$A$20,$A607,$A$21)</f>
        <v>=IF(IQ_validating_input.xlsx!A12&lt;&gt;"",IQ_validating_input.xlsx!A12,"")</v>
      </c>
      <c r="D607" t="str">
        <f t="shared" si="306"/>
        <v>=IF(AMBIG_validating_input.xlsx!A12&lt;&gt;"",AMBIG_validating_input.xlsx!A12,"")</v>
      </c>
      <c r="E607" t="str">
        <f t="shared" si="306"/>
        <v>=IF(EGODYST_validating_input.xlsx!A12&lt;&gt;"",EGODYST_validating_input.xlsx!A12,"")</v>
      </c>
      <c r="F607" t="str">
        <f t="shared" si="306"/>
        <v>=IF(AUTISM_validating_input.xlsx!A12&lt;&gt;"",AUTISM_validating_input.xlsx!A12,"")</v>
      </c>
      <c r="G607" t="str">
        <f t="shared" si="306"/>
        <v>=IF(IDENTITY_validating_input.xlsx!A12&lt;&gt;"",IDENTITY_validating_input.xlsx!A12,"")</v>
      </c>
      <c r="H607" t="str">
        <f t="shared" si="306"/>
        <v>=IF(SELFDIR_validating_input.xlsx!A12&lt;&gt;"",SELFDIR_validating_input.xlsx!A12,"")</v>
      </c>
      <c r="I607" t="str">
        <f t="shared" si="306"/>
        <v>=IF(EMPATHY_validating_input.xlsx!A12&lt;&gt;"",EMPATHY_validating_input.xlsx!A12,"")</v>
      </c>
      <c r="J607" t="str">
        <f t="shared" si="306"/>
        <v>=IF(INTIMACY_validating_input.xlsx!A12&lt;&gt;"",INTIMACY_validating_input.xlsx!A12,"")</v>
      </c>
      <c r="K607" t="str">
        <f t="shared" si="306"/>
        <v>=IF(ACUTE_validating_input.xlsx!A12&lt;&gt;"",ACUTE_validating_input.xlsx!A12,"")</v>
      </c>
      <c r="L607" t="str">
        <f t="shared" si="306"/>
        <v>=IF(CHRONIC_validating_input.xlsx!A12&lt;&gt;"",CHRONIC_validating_input.xlsx!A12,"")</v>
      </c>
      <c r="M607" t="str">
        <f t="shared" si="306"/>
        <v>=IF(TRAUMA_PAST_validating_input.xlsx!A12&lt;&gt;"",TRAUMA_PAST_validating_input.xlsx!A12,"")</v>
      </c>
      <c r="N607" t="str">
        <f t="shared" si="306"/>
        <v>=IF(TRAUMA_PRESENT_validating_input.xlsx!A12&lt;&gt;"",TRAUMA_PRESENT_validating_input.xlsx!A12,"")</v>
      </c>
      <c r="O607" t="str">
        <f t="shared" si="306"/>
        <v>=IF(HOPE_validating_input.xlsx!A12&lt;&gt;"",HOPE_validating_input.xlsx!A12,"")</v>
      </c>
      <c r="P607" t="str">
        <f t="shared" si="306"/>
        <v>=IF(SELFAFFICACY_validating_input.xlsx!A12&lt;&gt;"",SELFAFFICACY_validating_input.xlsx!A12,"")</v>
      </c>
      <c r="Q607" t="str">
        <f t="shared" si="306"/>
        <v>=IF(SELFESTEEM_validating_input.xlsx!A12&lt;&gt;"",SELFESTEEM_validating_input.xlsx!A12,"")</v>
      </c>
      <c r="R607" t="str">
        <f t="shared" si="306"/>
        <v>=IF(WELLBEING_validating_input.xlsx!A12&lt;&gt;"",WELLBEING_validating_input.xlsx!A12,"")</v>
      </c>
      <c r="S607" t="str">
        <f t="shared" si="306"/>
        <v>=IF(HYPER_validating_input.xlsx!A12&lt;&gt;"",HYPER_validating_input.xlsx!A12,"")</v>
      </c>
      <c r="T607" t="str">
        <f t="shared" si="306"/>
        <v>=IF(AGGR_validating_input.xlsx!A12&lt;&gt;"",AGGR_validating_input.xlsx!A12,"")</v>
      </c>
      <c r="U607" t="str">
        <f t="shared" si="306"/>
        <v>=IF(COND_PR_validating_input.xlsx!A12&lt;&gt;"",COND_PR_validating_input.xlsx!A12,"")</v>
      </c>
      <c r="V607" t="str">
        <f t="shared" si="306"/>
        <v>=IF(ANXIE_validating_input.xlsx!A12&lt;&gt;"",ANXIE_validating_input.xlsx!A12,"")</v>
      </c>
      <c r="W607" t="str">
        <f t="shared" si="306"/>
        <v>=IF(DEPR_validating_input.xlsx!A12&lt;&gt;"",DEPR_validating_input.xlsx!A12,"")</v>
      </c>
      <c r="X607" t="str">
        <f t="shared" si="306"/>
        <v>=IF(SOMAT_validating_input.xlsx!A12&lt;&gt;"",SOMAT_validating_input.xlsx!A12,"")</v>
      </c>
      <c r="Y607" t="str">
        <f t="shared" si="306"/>
        <v>=IF(ATYPI_validating_input.xlsx!A12&lt;&gt;"",ATYPI_validating_input.xlsx!A12,"")</v>
      </c>
      <c r="Z607" t="str">
        <f t="shared" si="306"/>
        <v>=IF(WITHD_validating_input.xlsx!A12&lt;&gt;"",WITHD_validating_input.xlsx!A12,"")</v>
      </c>
      <c r="AA607" t="str">
        <f t="shared" si="306"/>
        <v>=IF(ATTE_PR_validating_input.xlsx!A12&lt;&gt;"",ATTE_PR_validating_input.xlsx!A12,"")</v>
      </c>
      <c r="AB607" t="str">
        <f t="shared" si="306"/>
        <v>=IF(ANG_CONT_validating_input.xlsx!A12&lt;&gt;"",ANG_CONT_validating_input.xlsx!A12,"")</v>
      </c>
      <c r="AC607" t="str">
        <f t="shared" si="306"/>
        <v>=IF(DEV_SOC_DIS_validating_input.xlsx!A12&lt;&gt;"",DEV_SOC_DIS_validating_input.xlsx!A12,"")</v>
      </c>
      <c r="AD607" t="str">
        <f t="shared" si="306"/>
        <v>=IF(BULLY_validating_input.xlsx!A12&lt;&gt;"",BULLY_validating_input.xlsx!A12,"")</v>
      </c>
      <c r="AE607" t="str">
        <f t="shared" si="306"/>
        <v>=IF(EMOT_SELF_C_validating_input.xlsx!A12&lt;&gt;"",EMOT_SELF_C_validating_input.xlsx!A12,"")</v>
      </c>
      <c r="AF607" t="str">
        <f t="shared" si="306"/>
        <v>=IF(EXE_FUN_validating_input.xlsx!A12&lt;&gt;"",EXE_FUN_validating_input.xlsx!A12,"")</v>
      </c>
      <c r="AG607" t="str">
        <f t="shared" si="306"/>
        <v>=IF(MANIA_validating_input.xlsx!A12&lt;&gt;"",MANIA_validating_input.xlsx!A12,"")</v>
      </c>
      <c r="AH607" t="str">
        <f t="shared" si="306"/>
        <v>=IF(NEG_EMOT_validating_input.xlsx!A12&lt;&gt;"",NEG_EMOT_validating_input.xlsx!A12,"")</v>
      </c>
      <c r="AI607" t="str">
        <f t="shared" si="306"/>
        <v>=IF(ADAPT_validating_input.xlsx!A12&lt;&gt;"",ADAPT_validating_input.xlsx!A12,"")</v>
      </c>
      <c r="AJ607" t="str">
        <f t="shared" si="306"/>
        <v>=IF(SOC_SK_validating_input.xlsx!A12&lt;&gt;"",SOC_SK_validating_input.xlsx!A12,"")</v>
      </c>
      <c r="AK607" t="str">
        <f t="shared" si="306"/>
        <v>=IF(LEAD_validating_input.xlsx!A12&lt;&gt;"",LEAD_validating_input.xlsx!A12,"")</v>
      </c>
      <c r="AL607" t="str">
        <f t="shared" si="306"/>
        <v>=IF(ACT_DAIL_validating_input.xlsx!A12&lt;&gt;"",ACT_DAIL_validating_input.xlsx!A12,"")</v>
      </c>
      <c r="AM607" t="str">
        <f t="shared" si="306"/>
        <v>=IF(FUN_COM_validating_input.xlsx!A12&lt;&gt;"",FUN_COM_validating_input.xlsx!A12,"")</v>
      </c>
      <c r="AN607" t="str">
        <f t="shared" si="306"/>
        <v>=IF(RESILI_validating_input.xlsx!A12&lt;&gt;"",RESILI_validating_input.xlsx!A12,"")</v>
      </c>
      <c r="AO607" t="str">
        <f t="shared" si="306"/>
        <v>=IF(SEL_validating_input.xlsx!A12&lt;&gt;"",SEL_validating_input.xlsx!A12,"")</v>
      </c>
      <c r="AP607" t="str">
        <f t="shared" si="306"/>
        <v>=IF(SEV_validating_input.xlsx!A12&lt;&gt;"",SEV_validating_input.xlsx!A12,"")</v>
      </c>
      <c r="AQ607" t="str">
        <f t="shared" si="306"/>
        <v>=IF(ANHEDONIA_validating_input.xlsx!A12&lt;&gt;"",ANHEDONIA_validating_input.xlsx!A12,"")</v>
      </c>
      <c r="AR607" t="str">
        <f t="shared" si="306"/>
        <v>=IF(ANXIOUSNESS_validating_input.xlsx!A12&lt;&gt;"",ANXIOUSNESS_validating_input.xlsx!A12,"")</v>
      </c>
      <c r="AS607" t="str">
        <f t="shared" si="306"/>
        <v>=IF(ATTENTION_SEEKING_validating_input.xlsx!A12&lt;&gt;"",ATTENTION_SEEKING_validating_input.xlsx!A12,"")</v>
      </c>
      <c r="AT607" t="str">
        <f t="shared" si="306"/>
        <v>=IF(CALLOUSNESS_validating_input.xlsx!A12&lt;&gt;"",CALLOUSNESS_validating_input.xlsx!A12,"")</v>
      </c>
      <c r="AU607" t="str">
        <f t="shared" si="306"/>
        <v>=IF(DECEITFULNESS_validating_input.xlsx!A12&lt;&gt;"",DECEITFULNESS_validating_input.xlsx!A12,"")</v>
      </c>
      <c r="AV607" t="str">
        <f t="shared" si="306"/>
        <v>=IF(DEPRESSIVITY_validating_input.xlsx!A12&lt;&gt;"",DEPRESSIVITY_validating_input.xlsx!A12,"")</v>
      </c>
      <c r="AW607" t="str">
        <f t="shared" si="306"/>
        <v>=IF(DISTRACTIBILITY_validating_input.xlsx!A12&lt;&gt;"",DISTRACTIBILITY_validating_input.xlsx!A12,"")</v>
      </c>
      <c r="AX607" t="str">
        <f t="shared" si="306"/>
        <v>=IF(ECCENTRICITY_validating_input.xlsx!A12&lt;&gt;"",ECCENTRICITY_validating_input.xlsx!A12,"")</v>
      </c>
      <c r="AY607" t="str">
        <f t="shared" si="306"/>
        <v>=IF(EMOTIONAL_LABILITY_validating_input.xlsx!A12&lt;&gt;"",EMOTIONAL_LABILITY_validating_input.xlsx!A12,"")</v>
      </c>
      <c r="AZ607" t="str">
        <f t="shared" si="306"/>
        <v>=IF(GRANDIOSITY_validating_input.xlsx!A12&lt;&gt;"",GRANDIOSITY_validating_input.xlsx!A12,"")</v>
      </c>
      <c r="BA607" t="str">
        <f t="shared" si="306"/>
        <v>=IF(HOSTILITY_validating_input.xlsx!A12&lt;&gt;"",HOSTILITY_validating_input.xlsx!A12,"")</v>
      </c>
      <c r="BB607" t="str">
        <f t="shared" si="306"/>
        <v>=IF(IMPULSIVITY_validating_input.xlsx!A12&lt;&gt;"",IMPULSIVITY_validating_input.xlsx!A12,"")</v>
      </c>
      <c r="BC607" t="str">
        <f t="shared" si="306"/>
        <v>=IF(INTIMACY_AVOIDANCE_validating_input.xlsx!A12&lt;&gt;"",INTIMACY_AVOIDANCE_validating_input.xlsx!A12,"")</v>
      </c>
      <c r="BD607" t="str">
        <f t="shared" si="306"/>
        <v>=IF(IRRESPONSIBILITY_validating_input.xlsx!A12&lt;&gt;"",IRRESPONSIBILITY_validating_input.xlsx!A12,"")</v>
      </c>
      <c r="BE607" t="str">
        <f t="shared" si="306"/>
        <v>=IF(MANIPULATIVENESS_validating_input.xlsx!A12&lt;&gt;"",MANIPULATIVENESS_validating_input.xlsx!A12,"")</v>
      </c>
      <c r="BF607" t="str">
        <f t="shared" si="306"/>
        <v>=IF(PERCEPTUAL_DYSREGULATION_validating_input.xlsx!A12&lt;&gt;"",PERCEPTUAL_DYSREGULATION_validating_input.xlsx!A12,"")</v>
      </c>
      <c r="BG607" t="str">
        <f t="shared" si="306"/>
        <v>=IF(PERSEVERATION_validating_input.xlsx!A12&lt;&gt;"",PERSEVERATION_validating_input.xlsx!A12,"")</v>
      </c>
      <c r="BH607" t="str">
        <f t="shared" si="306"/>
        <v>=IF(RESTRICTED_AFFECTIVITY_validating_input.xlsx!A12&lt;&gt;"",RESTRICTED_AFFECTIVITY_validating_input.xlsx!A12,"")</v>
      </c>
      <c r="BI607" t="str">
        <f t="shared" si="306"/>
        <v>=IF(RIGID_PERFECTIONISM_validating_input.xlsx!A12&lt;&gt;"",RIGID_PERFECTIONISM_validating_input.xlsx!A12,"")</v>
      </c>
      <c r="BJ607" t="str">
        <f t="shared" si="306"/>
        <v>=IF(RISK_TAKING_validating_input.xlsx!A12&lt;&gt;"",RISK_TAKING_validating_input.xlsx!A12,"")</v>
      </c>
      <c r="BK607" t="str">
        <f t="shared" si="306"/>
        <v>=IF(SEPARATION_INSECURITY_validating_input.xlsx!A12&lt;&gt;"",SEPARATION_INSECURITY_validating_input.xlsx!A12,"")</v>
      </c>
      <c r="BL607" t="str">
        <f t="shared" si="306"/>
        <v>=IF(SUBMISSIVENESS_validating_input.xlsx!A12&lt;&gt;"",SUBMISSIVENESS_validating_input.xlsx!A12,"")</v>
      </c>
      <c r="BM607" t="str">
        <f t="shared" si="306"/>
        <v>=IF(SUSPICIOUSNESS_validating_input.xlsx!A12&lt;&gt;"",SUSPICIOUSNESS_validating_input.xlsx!A12,"")</v>
      </c>
      <c r="BN607" t="str">
        <f t="shared" si="306"/>
        <v>=IF(UNUSUAL_BELIEFS_validating_input.xlsx!A12&lt;&gt;"",UNUSUAL_BELIEFS_validating_input.xlsx!A12,"")</v>
      </c>
      <c r="BO607" t="str">
        <f t="shared" si="305"/>
        <v>=IF(WITHDRAWAL_validating_input.xlsx!A12&lt;&gt;"",WITHDRAWAL_validating_input.xlsx!A12,"")</v>
      </c>
      <c r="BP607" t="str">
        <f t="shared" si="305"/>
        <v>=IF(ACT_validating_input.xlsx!A12&lt;&gt;"",ACT_validating_input.xlsx!A12,"")</v>
      </c>
      <c r="BQ607" t="str">
        <f t="shared" si="305"/>
        <v>=IF(DSP_validating_input.xlsx!A12&lt;&gt;"",DSP_validating_input.xlsx!A12,"")</v>
      </c>
      <c r="BR607" t="str">
        <f t="shared" si="305"/>
        <v>=IF(PAG_validating_input.xlsx!A12&lt;&gt;"",PAG_validating_input.xlsx!A12,"")</v>
      </c>
      <c r="BS607" t="str">
        <f t="shared" si="305"/>
        <v>=IF(PRO_validating_input.xlsx!A12&lt;&gt;"",PRO_validating_input.xlsx!A12,"")</v>
      </c>
      <c r="BT607" t="str">
        <f t="shared" si="305"/>
        <v>=IF(SPL_validating_input.xlsx!A12&lt;&gt;"",SPL_validating_input.xlsx!A12,"")</v>
      </c>
      <c r="BU607" t="str">
        <f t="shared" si="305"/>
        <v>=IF(WDR_validating_input.xlsx!A12&lt;&gt;"",WDR_validating_input.xlsx!A12,"")</v>
      </c>
      <c r="BV607" t="str">
        <f t="shared" si="305"/>
        <v>=IF(CON_validating_input.xlsx!A12&lt;&gt;"",CON_validating_input.xlsx!A12,"")</v>
      </c>
      <c r="BW607" t="str">
        <f t="shared" si="305"/>
        <v>=IF(DSC_validating_input.xlsx!A12&lt;&gt;"",DSC_validating_input.xlsx!A12,"")</v>
      </c>
      <c r="BX607" t="str">
        <f t="shared" si="305"/>
        <v>=IF(FAN_validating_input.xlsx!A12&lt;&gt;"",FAN_validating_input.xlsx!A12,"")</v>
      </c>
      <c r="BY607" t="str">
        <f t="shared" si="305"/>
        <v>=IF(OMN_validating_input.xlsx!A12&lt;&gt;"",OMN_validating_input.xlsx!A12,"")</v>
      </c>
      <c r="BZ607" t="str">
        <f t="shared" si="305"/>
        <v>=IF(REP_validating_input.xlsx!A12&lt;&gt;"",REP_validating_input.xlsx!A12,"")</v>
      </c>
      <c r="CA607" t="str">
        <f t="shared" si="305"/>
        <v>=IF(SOM_validating_input.xlsx!A12&lt;&gt;"",SOM_validating_input.xlsx!A12,"")</v>
      </c>
      <c r="CB607" t="str">
        <f t="shared" si="305"/>
        <v>=IF(SUB_validating_input.xlsx!A12&lt;&gt;"",SUB_validating_input.xlsx!A12,"")</v>
      </c>
      <c r="CC607" t="str">
        <f t="shared" si="305"/>
        <v>=IF(UND_validating_input.xlsx!A12&lt;&gt;"",UND_validating_input.xlsx!A12,"")</v>
      </c>
      <c r="CD607" t="str">
        <f t="shared" si="305"/>
        <v>=IF(ALT_validating_input.xlsx!A12&lt;&gt;"",ALT_validating_input.xlsx!A12,"")</v>
      </c>
      <c r="CE607" t="str">
        <f t="shared" si="305"/>
        <v>=IF(HUM_validating_input.xlsx!A12&lt;&gt;"",HUM_validating_input.xlsx!A12,"")</v>
      </c>
      <c r="CF607" t="str">
        <f t="shared" si="305"/>
        <v>=IF(IDL_validating_input.xlsx!A12&lt;&gt;"",IDL_validating_input.xlsx!A12,"")</v>
      </c>
      <c r="CG607" t="str">
        <f t="shared" si="305"/>
        <v>=IF(RFM_validating_input.xlsx!A12&lt;&gt;"",RFM_validating_input.xlsx!A12,"")</v>
      </c>
      <c r="CH607" t="str">
        <f t="shared" si="305"/>
        <v>=IF(DN_validating_input.xlsx!A12&lt;&gt;"",DN_validating_input.xlsx!A12,"")</v>
      </c>
      <c r="CI607" t="str">
        <f t="shared" si="305"/>
        <v>=IF(INT_validating_input.xlsx!A12&lt;&gt;"",INT_validating_input.xlsx!A12,"")</v>
      </c>
      <c r="CJ607" t="str">
        <f t="shared" si="305"/>
        <v>=IF(SUP_validating_input.xlsx!A12&lt;&gt;"",SUP_validating_input.xlsx!A12,"")</v>
      </c>
      <c r="CK607" t="str">
        <f t="shared" si="305"/>
        <v>=IF(ANT_validating_input.xlsx!A12&lt;&gt;"",ANT_validating_input.xlsx!A12,"")</v>
      </c>
      <c r="CL607" t="str">
        <f t="shared" si="305"/>
        <v>=IF(ISO_validating_input.xlsx!A12&lt;&gt;"",ISO_validating_input.xlsx!A12,"")</v>
      </c>
    </row>
    <row r="608" spans="1:90">
      <c r="A608">
        <v>13</v>
      </c>
      <c r="B608" t="str">
        <f t="shared" si="298"/>
        <v>=IF(SUICIDE_validating_input.xlsx!A13&lt;&gt;"",SUICIDE_validating_input.xlsx!A13,"")</v>
      </c>
      <c r="C608" t="str">
        <f t="shared" si="306"/>
        <v>=IF(IQ_validating_input.xlsx!A13&lt;&gt;"",IQ_validating_input.xlsx!A13,"")</v>
      </c>
      <c r="D608" t="str">
        <f t="shared" si="306"/>
        <v>=IF(AMBIG_validating_input.xlsx!A13&lt;&gt;"",AMBIG_validating_input.xlsx!A13,"")</v>
      </c>
      <c r="E608" t="str">
        <f t="shared" si="306"/>
        <v>=IF(EGODYST_validating_input.xlsx!A13&lt;&gt;"",EGODYST_validating_input.xlsx!A13,"")</v>
      </c>
      <c r="F608" t="str">
        <f t="shared" si="306"/>
        <v>=IF(AUTISM_validating_input.xlsx!A13&lt;&gt;"",AUTISM_validating_input.xlsx!A13,"")</v>
      </c>
      <c r="G608" t="str">
        <f t="shared" si="306"/>
        <v>=IF(IDENTITY_validating_input.xlsx!A13&lt;&gt;"",IDENTITY_validating_input.xlsx!A13,"")</v>
      </c>
      <c r="H608" t="str">
        <f t="shared" si="306"/>
        <v>=IF(SELFDIR_validating_input.xlsx!A13&lt;&gt;"",SELFDIR_validating_input.xlsx!A13,"")</v>
      </c>
      <c r="I608" t="str">
        <f t="shared" si="306"/>
        <v>=IF(EMPATHY_validating_input.xlsx!A13&lt;&gt;"",EMPATHY_validating_input.xlsx!A13,"")</v>
      </c>
      <c r="J608" t="str">
        <f t="shared" si="306"/>
        <v>=IF(INTIMACY_validating_input.xlsx!A13&lt;&gt;"",INTIMACY_validating_input.xlsx!A13,"")</v>
      </c>
      <c r="K608" t="str">
        <f t="shared" si="306"/>
        <v>=IF(ACUTE_validating_input.xlsx!A13&lt;&gt;"",ACUTE_validating_input.xlsx!A13,"")</v>
      </c>
      <c r="L608" t="str">
        <f t="shared" si="306"/>
        <v>=IF(CHRONIC_validating_input.xlsx!A13&lt;&gt;"",CHRONIC_validating_input.xlsx!A13,"")</v>
      </c>
      <c r="M608" t="str">
        <f t="shared" si="306"/>
        <v>=IF(TRAUMA_PAST_validating_input.xlsx!A13&lt;&gt;"",TRAUMA_PAST_validating_input.xlsx!A13,"")</v>
      </c>
      <c r="N608" t="str">
        <f t="shared" si="306"/>
        <v>=IF(TRAUMA_PRESENT_validating_input.xlsx!A13&lt;&gt;"",TRAUMA_PRESENT_validating_input.xlsx!A13,"")</v>
      </c>
      <c r="O608" t="str">
        <f t="shared" si="306"/>
        <v>=IF(HOPE_validating_input.xlsx!A13&lt;&gt;"",HOPE_validating_input.xlsx!A13,"")</v>
      </c>
      <c r="P608" t="str">
        <f t="shared" si="306"/>
        <v>=IF(SELFAFFICACY_validating_input.xlsx!A13&lt;&gt;"",SELFAFFICACY_validating_input.xlsx!A13,"")</v>
      </c>
      <c r="Q608" t="str">
        <f t="shared" si="306"/>
        <v>=IF(SELFESTEEM_validating_input.xlsx!A13&lt;&gt;"",SELFESTEEM_validating_input.xlsx!A13,"")</v>
      </c>
      <c r="R608" t="str">
        <f t="shared" si="306"/>
        <v>=IF(WELLBEING_validating_input.xlsx!A13&lt;&gt;"",WELLBEING_validating_input.xlsx!A13,"")</v>
      </c>
      <c r="S608" t="str">
        <f t="shared" si="306"/>
        <v>=IF(HYPER_validating_input.xlsx!A13&lt;&gt;"",HYPER_validating_input.xlsx!A13,"")</v>
      </c>
      <c r="T608" t="str">
        <f t="shared" si="306"/>
        <v>=IF(AGGR_validating_input.xlsx!A13&lt;&gt;"",AGGR_validating_input.xlsx!A13,"")</v>
      </c>
      <c r="U608" t="str">
        <f t="shared" si="306"/>
        <v>=IF(COND_PR_validating_input.xlsx!A13&lt;&gt;"",COND_PR_validating_input.xlsx!A13,"")</v>
      </c>
      <c r="V608" t="str">
        <f t="shared" si="306"/>
        <v>=IF(ANXIE_validating_input.xlsx!A13&lt;&gt;"",ANXIE_validating_input.xlsx!A13,"")</v>
      </c>
      <c r="W608" t="str">
        <f t="shared" si="306"/>
        <v>=IF(DEPR_validating_input.xlsx!A13&lt;&gt;"",DEPR_validating_input.xlsx!A13,"")</v>
      </c>
      <c r="X608" t="str">
        <f t="shared" si="306"/>
        <v>=IF(SOMAT_validating_input.xlsx!A13&lt;&gt;"",SOMAT_validating_input.xlsx!A13,"")</v>
      </c>
      <c r="Y608" t="str">
        <f t="shared" si="306"/>
        <v>=IF(ATYPI_validating_input.xlsx!A13&lt;&gt;"",ATYPI_validating_input.xlsx!A13,"")</v>
      </c>
      <c r="Z608" t="str">
        <f t="shared" si="306"/>
        <v>=IF(WITHD_validating_input.xlsx!A13&lt;&gt;"",WITHD_validating_input.xlsx!A13,"")</v>
      </c>
      <c r="AA608" t="str">
        <f t="shared" si="306"/>
        <v>=IF(ATTE_PR_validating_input.xlsx!A13&lt;&gt;"",ATTE_PR_validating_input.xlsx!A13,"")</v>
      </c>
      <c r="AB608" t="str">
        <f t="shared" si="306"/>
        <v>=IF(ANG_CONT_validating_input.xlsx!A13&lt;&gt;"",ANG_CONT_validating_input.xlsx!A13,"")</v>
      </c>
      <c r="AC608" t="str">
        <f t="shared" si="306"/>
        <v>=IF(DEV_SOC_DIS_validating_input.xlsx!A13&lt;&gt;"",DEV_SOC_DIS_validating_input.xlsx!A13,"")</v>
      </c>
      <c r="AD608" t="str">
        <f t="shared" si="306"/>
        <v>=IF(BULLY_validating_input.xlsx!A13&lt;&gt;"",BULLY_validating_input.xlsx!A13,"")</v>
      </c>
      <c r="AE608" t="str">
        <f t="shared" si="306"/>
        <v>=IF(EMOT_SELF_C_validating_input.xlsx!A13&lt;&gt;"",EMOT_SELF_C_validating_input.xlsx!A13,"")</v>
      </c>
      <c r="AF608" t="str">
        <f t="shared" si="306"/>
        <v>=IF(EXE_FUN_validating_input.xlsx!A13&lt;&gt;"",EXE_FUN_validating_input.xlsx!A13,"")</v>
      </c>
      <c r="AG608" t="str">
        <f t="shared" si="306"/>
        <v>=IF(MANIA_validating_input.xlsx!A13&lt;&gt;"",MANIA_validating_input.xlsx!A13,"")</v>
      </c>
      <c r="AH608" t="str">
        <f t="shared" si="306"/>
        <v>=IF(NEG_EMOT_validating_input.xlsx!A13&lt;&gt;"",NEG_EMOT_validating_input.xlsx!A13,"")</v>
      </c>
      <c r="AI608" t="str">
        <f t="shared" si="306"/>
        <v>=IF(ADAPT_validating_input.xlsx!A13&lt;&gt;"",ADAPT_validating_input.xlsx!A13,"")</v>
      </c>
      <c r="AJ608" t="str">
        <f t="shared" si="306"/>
        <v>=IF(SOC_SK_validating_input.xlsx!A13&lt;&gt;"",SOC_SK_validating_input.xlsx!A13,"")</v>
      </c>
      <c r="AK608" t="str">
        <f t="shared" si="306"/>
        <v>=IF(LEAD_validating_input.xlsx!A13&lt;&gt;"",LEAD_validating_input.xlsx!A13,"")</v>
      </c>
      <c r="AL608" t="str">
        <f t="shared" si="306"/>
        <v>=IF(ACT_DAIL_validating_input.xlsx!A13&lt;&gt;"",ACT_DAIL_validating_input.xlsx!A13,"")</v>
      </c>
      <c r="AM608" t="str">
        <f t="shared" si="306"/>
        <v>=IF(FUN_COM_validating_input.xlsx!A13&lt;&gt;"",FUN_COM_validating_input.xlsx!A13,"")</v>
      </c>
      <c r="AN608" t="str">
        <f t="shared" si="306"/>
        <v>=IF(RESILI_validating_input.xlsx!A13&lt;&gt;"",RESILI_validating_input.xlsx!A13,"")</v>
      </c>
      <c r="AO608" t="str">
        <f t="shared" si="306"/>
        <v>=IF(SEL_validating_input.xlsx!A13&lt;&gt;"",SEL_validating_input.xlsx!A13,"")</v>
      </c>
      <c r="AP608" t="str">
        <f t="shared" si="306"/>
        <v>=IF(SEV_validating_input.xlsx!A13&lt;&gt;"",SEV_validating_input.xlsx!A13,"")</v>
      </c>
      <c r="AQ608" t="str">
        <f t="shared" si="306"/>
        <v>=IF(ANHEDONIA_validating_input.xlsx!A13&lt;&gt;"",ANHEDONIA_validating_input.xlsx!A13,"")</v>
      </c>
      <c r="AR608" t="str">
        <f t="shared" si="306"/>
        <v>=IF(ANXIOUSNESS_validating_input.xlsx!A13&lt;&gt;"",ANXIOUSNESS_validating_input.xlsx!A13,"")</v>
      </c>
      <c r="AS608" t="str">
        <f t="shared" si="306"/>
        <v>=IF(ATTENTION_SEEKING_validating_input.xlsx!A13&lt;&gt;"",ATTENTION_SEEKING_validating_input.xlsx!A13,"")</v>
      </c>
      <c r="AT608" t="str">
        <f t="shared" si="306"/>
        <v>=IF(CALLOUSNESS_validating_input.xlsx!A13&lt;&gt;"",CALLOUSNESS_validating_input.xlsx!A13,"")</v>
      </c>
      <c r="AU608" t="str">
        <f t="shared" si="306"/>
        <v>=IF(DECEITFULNESS_validating_input.xlsx!A13&lt;&gt;"",DECEITFULNESS_validating_input.xlsx!A13,"")</v>
      </c>
      <c r="AV608" t="str">
        <f t="shared" si="306"/>
        <v>=IF(DEPRESSIVITY_validating_input.xlsx!A13&lt;&gt;"",DEPRESSIVITY_validating_input.xlsx!A13,"")</v>
      </c>
      <c r="AW608" t="str">
        <f t="shared" si="306"/>
        <v>=IF(DISTRACTIBILITY_validating_input.xlsx!A13&lt;&gt;"",DISTRACTIBILITY_validating_input.xlsx!A13,"")</v>
      </c>
      <c r="AX608" t="str">
        <f t="shared" si="306"/>
        <v>=IF(ECCENTRICITY_validating_input.xlsx!A13&lt;&gt;"",ECCENTRICITY_validating_input.xlsx!A13,"")</v>
      </c>
      <c r="AY608" t="str">
        <f t="shared" si="306"/>
        <v>=IF(EMOTIONAL_LABILITY_validating_input.xlsx!A13&lt;&gt;"",EMOTIONAL_LABILITY_validating_input.xlsx!A13,"")</v>
      </c>
      <c r="AZ608" t="str">
        <f t="shared" si="306"/>
        <v>=IF(GRANDIOSITY_validating_input.xlsx!A13&lt;&gt;"",GRANDIOSITY_validating_input.xlsx!A13,"")</v>
      </c>
      <c r="BA608" t="str">
        <f t="shared" si="306"/>
        <v>=IF(HOSTILITY_validating_input.xlsx!A13&lt;&gt;"",HOSTILITY_validating_input.xlsx!A13,"")</v>
      </c>
      <c r="BB608" t="str">
        <f t="shared" si="306"/>
        <v>=IF(IMPULSIVITY_validating_input.xlsx!A13&lt;&gt;"",IMPULSIVITY_validating_input.xlsx!A13,"")</v>
      </c>
      <c r="BC608" t="str">
        <f t="shared" si="306"/>
        <v>=IF(INTIMACY_AVOIDANCE_validating_input.xlsx!A13&lt;&gt;"",INTIMACY_AVOIDANCE_validating_input.xlsx!A13,"")</v>
      </c>
      <c r="BD608" t="str">
        <f t="shared" si="306"/>
        <v>=IF(IRRESPONSIBILITY_validating_input.xlsx!A13&lt;&gt;"",IRRESPONSIBILITY_validating_input.xlsx!A13,"")</v>
      </c>
      <c r="BE608" t="str">
        <f t="shared" si="306"/>
        <v>=IF(MANIPULATIVENESS_validating_input.xlsx!A13&lt;&gt;"",MANIPULATIVENESS_validating_input.xlsx!A13,"")</v>
      </c>
      <c r="BF608" t="str">
        <f t="shared" si="306"/>
        <v>=IF(PERCEPTUAL_DYSREGULATION_validating_input.xlsx!A13&lt;&gt;"",PERCEPTUAL_DYSREGULATION_validating_input.xlsx!A13,"")</v>
      </c>
      <c r="BG608" t="str">
        <f t="shared" si="306"/>
        <v>=IF(PERSEVERATION_validating_input.xlsx!A13&lt;&gt;"",PERSEVERATION_validating_input.xlsx!A13,"")</v>
      </c>
      <c r="BH608" t="str">
        <f t="shared" si="306"/>
        <v>=IF(RESTRICTED_AFFECTIVITY_validating_input.xlsx!A13&lt;&gt;"",RESTRICTED_AFFECTIVITY_validating_input.xlsx!A13,"")</v>
      </c>
      <c r="BI608" t="str">
        <f t="shared" si="306"/>
        <v>=IF(RIGID_PERFECTIONISM_validating_input.xlsx!A13&lt;&gt;"",RIGID_PERFECTIONISM_validating_input.xlsx!A13,"")</v>
      </c>
      <c r="BJ608" t="str">
        <f t="shared" si="306"/>
        <v>=IF(RISK_TAKING_validating_input.xlsx!A13&lt;&gt;"",RISK_TAKING_validating_input.xlsx!A13,"")</v>
      </c>
      <c r="BK608" t="str">
        <f t="shared" si="306"/>
        <v>=IF(SEPARATION_INSECURITY_validating_input.xlsx!A13&lt;&gt;"",SEPARATION_INSECURITY_validating_input.xlsx!A13,"")</v>
      </c>
      <c r="BL608" t="str">
        <f t="shared" si="306"/>
        <v>=IF(SUBMISSIVENESS_validating_input.xlsx!A13&lt;&gt;"",SUBMISSIVENESS_validating_input.xlsx!A13,"")</v>
      </c>
      <c r="BM608" t="str">
        <f t="shared" si="306"/>
        <v>=IF(SUSPICIOUSNESS_validating_input.xlsx!A13&lt;&gt;"",SUSPICIOUSNESS_validating_input.xlsx!A13,"")</v>
      </c>
      <c r="BN608" t="str">
        <f t="shared" si="306"/>
        <v>=IF(UNUSUAL_BELIEFS_validating_input.xlsx!A13&lt;&gt;"",UNUSUAL_BELIEFS_validating_input.xlsx!A13,"")</v>
      </c>
      <c r="BO608" t="str">
        <f t="shared" si="305"/>
        <v>=IF(WITHDRAWAL_validating_input.xlsx!A13&lt;&gt;"",WITHDRAWAL_validating_input.xlsx!A13,"")</v>
      </c>
      <c r="BP608" t="str">
        <f t="shared" si="305"/>
        <v>=IF(ACT_validating_input.xlsx!A13&lt;&gt;"",ACT_validating_input.xlsx!A13,"")</v>
      </c>
      <c r="BQ608" t="str">
        <f t="shared" si="305"/>
        <v>=IF(DSP_validating_input.xlsx!A13&lt;&gt;"",DSP_validating_input.xlsx!A13,"")</v>
      </c>
      <c r="BR608" t="str">
        <f t="shared" si="305"/>
        <v>=IF(PAG_validating_input.xlsx!A13&lt;&gt;"",PAG_validating_input.xlsx!A13,"")</v>
      </c>
      <c r="BS608" t="str">
        <f t="shared" si="305"/>
        <v>=IF(PRO_validating_input.xlsx!A13&lt;&gt;"",PRO_validating_input.xlsx!A13,"")</v>
      </c>
      <c r="BT608" t="str">
        <f t="shared" si="305"/>
        <v>=IF(SPL_validating_input.xlsx!A13&lt;&gt;"",SPL_validating_input.xlsx!A13,"")</v>
      </c>
      <c r="BU608" t="str">
        <f t="shared" si="305"/>
        <v>=IF(WDR_validating_input.xlsx!A13&lt;&gt;"",WDR_validating_input.xlsx!A13,"")</v>
      </c>
      <c r="BV608" t="str">
        <f t="shared" si="305"/>
        <v>=IF(CON_validating_input.xlsx!A13&lt;&gt;"",CON_validating_input.xlsx!A13,"")</v>
      </c>
      <c r="BW608" t="str">
        <f t="shared" si="305"/>
        <v>=IF(DSC_validating_input.xlsx!A13&lt;&gt;"",DSC_validating_input.xlsx!A13,"")</v>
      </c>
      <c r="BX608" t="str">
        <f t="shared" si="305"/>
        <v>=IF(FAN_validating_input.xlsx!A13&lt;&gt;"",FAN_validating_input.xlsx!A13,"")</v>
      </c>
      <c r="BY608" t="str">
        <f t="shared" si="305"/>
        <v>=IF(OMN_validating_input.xlsx!A13&lt;&gt;"",OMN_validating_input.xlsx!A13,"")</v>
      </c>
      <c r="BZ608" t="str">
        <f t="shared" si="305"/>
        <v>=IF(REP_validating_input.xlsx!A13&lt;&gt;"",REP_validating_input.xlsx!A13,"")</v>
      </c>
      <c r="CA608" t="str">
        <f t="shared" si="305"/>
        <v>=IF(SOM_validating_input.xlsx!A13&lt;&gt;"",SOM_validating_input.xlsx!A13,"")</v>
      </c>
      <c r="CB608" t="str">
        <f t="shared" si="305"/>
        <v>=IF(SUB_validating_input.xlsx!A13&lt;&gt;"",SUB_validating_input.xlsx!A13,"")</v>
      </c>
      <c r="CC608" t="str">
        <f t="shared" si="305"/>
        <v>=IF(UND_validating_input.xlsx!A13&lt;&gt;"",UND_validating_input.xlsx!A13,"")</v>
      </c>
      <c r="CD608" t="str">
        <f t="shared" si="305"/>
        <v>=IF(ALT_validating_input.xlsx!A13&lt;&gt;"",ALT_validating_input.xlsx!A13,"")</v>
      </c>
      <c r="CE608" t="str">
        <f t="shared" si="305"/>
        <v>=IF(HUM_validating_input.xlsx!A13&lt;&gt;"",HUM_validating_input.xlsx!A13,"")</v>
      </c>
      <c r="CF608" t="str">
        <f t="shared" si="305"/>
        <v>=IF(IDL_validating_input.xlsx!A13&lt;&gt;"",IDL_validating_input.xlsx!A13,"")</v>
      </c>
      <c r="CG608" t="str">
        <f t="shared" si="305"/>
        <v>=IF(RFM_validating_input.xlsx!A13&lt;&gt;"",RFM_validating_input.xlsx!A13,"")</v>
      </c>
      <c r="CH608" t="str">
        <f t="shared" si="305"/>
        <v>=IF(DN_validating_input.xlsx!A13&lt;&gt;"",DN_validating_input.xlsx!A13,"")</v>
      </c>
      <c r="CI608" t="str">
        <f t="shared" si="305"/>
        <v>=IF(INT_validating_input.xlsx!A13&lt;&gt;"",INT_validating_input.xlsx!A13,"")</v>
      </c>
      <c r="CJ608" t="str">
        <f t="shared" si="305"/>
        <v>=IF(SUP_validating_input.xlsx!A13&lt;&gt;"",SUP_validating_input.xlsx!A13,"")</v>
      </c>
      <c r="CK608" t="str">
        <f t="shared" si="305"/>
        <v>=IF(ANT_validating_input.xlsx!A13&lt;&gt;"",ANT_validating_input.xlsx!A13,"")</v>
      </c>
      <c r="CL608" t="str">
        <f t="shared" si="305"/>
        <v>=IF(ISO_validating_input.xlsx!A13&lt;&gt;"",ISO_validating_input.xlsx!A13,"")</v>
      </c>
    </row>
    <row r="609" spans="1:90">
      <c r="A609">
        <v>14</v>
      </c>
      <c r="B609" t="str">
        <f t="shared" si="298"/>
        <v>=IF(SUICIDE_validating_input.xlsx!A14&lt;&gt;"",SUICIDE_validating_input.xlsx!A14,"")</v>
      </c>
      <c r="C609" t="str">
        <f t="shared" si="306"/>
        <v>=IF(IQ_validating_input.xlsx!A14&lt;&gt;"",IQ_validating_input.xlsx!A14,"")</v>
      </c>
      <c r="D609" t="str">
        <f t="shared" si="306"/>
        <v>=IF(AMBIG_validating_input.xlsx!A14&lt;&gt;"",AMBIG_validating_input.xlsx!A14,"")</v>
      </c>
      <c r="E609" t="str">
        <f t="shared" si="306"/>
        <v>=IF(EGODYST_validating_input.xlsx!A14&lt;&gt;"",EGODYST_validating_input.xlsx!A14,"")</v>
      </c>
      <c r="F609" t="str">
        <f t="shared" si="306"/>
        <v>=IF(AUTISM_validating_input.xlsx!A14&lt;&gt;"",AUTISM_validating_input.xlsx!A14,"")</v>
      </c>
      <c r="G609" t="str">
        <f t="shared" si="306"/>
        <v>=IF(IDENTITY_validating_input.xlsx!A14&lt;&gt;"",IDENTITY_validating_input.xlsx!A14,"")</v>
      </c>
      <c r="H609" t="str">
        <f t="shared" si="306"/>
        <v>=IF(SELFDIR_validating_input.xlsx!A14&lt;&gt;"",SELFDIR_validating_input.xlsx!A14,"")</v>
      </c>
      <c r="I609" t="str">
        <f t="shared" si="306"/>
        <v>=IF(EMPATHY_validating_input.xlsx!A14&lt;&gt;"",EMPATHY_validating_input.xlsx!A14,"")</v>
      </c>
      <c r="J609" t="str">
        <f t="shared" si="306"/>
        <v>=IF(INTIMACY_validating_input.xlsx!A14&lt;&gt;"",INTIMACY_validating_input.xlsx!A14,"")</v>
      </c>
      <c r="K609" t="str">
        <f t="shared" si="306"/>
        <v>=IF(ACUTE_validating_input.xlsx!A14&lt;&gt;"",ACUTE_validating_input.xlsx!A14,"")</v>
      </c>
      <c r="L609" t="str">
        <f t="shared" si="306"/>
        <v>=IF(CHRONIC_validating_input.xlsx!A14&lt;&gt;"",CHRONIC_validating_input.xlsx!A14,"")</v>
      </c>
      <c r="M609" t="str">
        <f t="shared" si="306"/>
        <v>=IF(TRAUMA_PAST_validating_input.xlsx!A14&lt;&gt;"",TRAUMA_PAST_validating_input.xlsx!A14,"")</v>
      </c>
      <c r="N609" t="str">
        <f t="shared" si="306"/>
        <v>=IF(TRAUMA_PRESENT_validating_input.xlsx!A14&lt;&gt;"",TRAUMA_PRESENT_validating_input.xlsx!A14,"")</v>
      </c>
      <c r="O609" t="str">
        <f t="shared" si="306"/>
        <v>=IF(HOPE_validating_input.xlsx!A14&lt;&gt;"",HOPE_validating_input.xlsx!A14,"")</v>
      </c>
      <c r="P609" t="str">
        <f t="shared" si="306"/>
        <v>=IF(SELFAFFICACY_validating_input.xlsx!A14&lt;&gt;"",SELFAFFICACY_validating_input.xlsx!A14,"")</v>
      </c>
      <c r="Q609" t="str">
        <f t="shared" si="306"/>
        <v>=IF(SELFESTEEM_validating_input.xlsx!A14&lt;&gt;"",SELFESTEEM_validating_input.xlsx!A14,"")</v>
      </c>
      <c r="R609" t="str">
        <f t="shared" si="306"/>
        <v>=IF(WELLBEING_validating_input.xlsx!A14&lt;&gt;"",WELLBEING_validating_input.xlsx!A14,"")</v>
      </c>
      <c r="S609" t="str">
        <f t="shared" si="306"/>
        <v>=IF(HYPER_validating_input.xlsx!A14&lt;&gt;"",HYPER_validating_input.xlsx!A14,"")</v>
      </c>
      <c r="T609" t="str">
        <f t="shared" si="306"/>
        <v>=IF(AGGR_validating_input.xlsx!A14&lt;&gt;"",AGGR_validating_input.xlsx!A14,"")</v>
      </c>
      <c r="U609" t="str">
        <f t="shared" si="306"/>
        <v>=IF(COND_PR_validating_input.xlsx!A14&lt;&gt;"",COND_PR_validating_input.xlsx!A14,"")</v>
      </c>
      <c r="V609" t="str">
        <f t="shared" si="306"/>
        <v>=IF(ANXIE_validating_input.xlsx!A14&lt;&gt;"",ANXIE_validating_input.xlsx!A14,"")</v>
      </c>
      <c r="W609" t="str">
        <f t="shared" si="306"/>
        <v>=IF(DEPR_validating_input.xlsx!A14&lt;&gt;"",DEPR_validating_input.xlsx!A14,"")</v>
      </c>
      <c r="X609" t="str">
        <f t="shared" si="306"/>
        <v>=IF(SOMAT_validating_input.xlsx!A14&lt;&gt;"",SOMAT_validating_input.xlsx!A14,"")</v>
      </c>
      <c r="Y609" t="str">
        <f t="shared" si="306"/>
        <v>=IF(ATYPI_validating_input.xlsx!A14&lt;&gt;"",ATYPI_validating_input.xlsx!A14,"")</v>
      </c>
      <c r="Z609" t="str">
        <f t="shared" si="306"/>
        <v>=IF(WITHD_validating_input.xlsx!A14&lt;&gt;"",WITHD_validating_input.xlsx!A14,"")</v>
      </c>
      <c r="AA609" t="str">
        <f t="shared" si="306"/>
        <v>=IF(ATTE_PR_validating_input.xlsx!A14&lt;&gt;"",ATTE_PR_validating_input.xlsx!A14,"")</v>
      </c>
      <c r="AB609" t="str">
        <f t="shared" si="306"/>
        <v>=IF(ANG_CONT_validating_input.xlsx!A14&lt;&gt;"",ANG_CONT_validating_input.xlsx!A14,"")</v>
      </c>
      <c r="AC609" t="str">
        <f t="shared" si="306"/>
        <v>=IF(DEV_SOC_DIS_validating_input.xlsx!A14&lt;&gt;"",DEV_SOC_DIS_validating_input.xlsx!A14,"")</v>
      </c>
      <c r="AD609" t="str">
        <f t="shared" si="306"/>
        <v>=IF(BULLY_validating_input.xlsx!A14&lt;&gt;"",BULLY_validating_input.xlsx!A14,"")</v>
      </c>
      <c r="AE609" t="str">
        <f t="shared" si="306"/>
        <v>=IF(EMOT_SELF_C_validating_input.xlsx!A14&lt;&gt;"",EMOT_SELF_C_validating_input.xlsx!A14,"")</v>
      </c>
      <c r="AF609" t="str">
        <f t="shared" si="306"/>
        <v>=IF(EXE_FUN_validating_input.xlsx!A14&lt;&gt;"",EXE_FUN_validating_input.xlsx!A14,"")</v>
      </c>
      <c r="AG609" t="str">
        <f t="shared" si="306"/>
        <v>=IF(MANIA_validating_input.xlsx!A14&lt;&gt;"",MANIA_validating_input.xlsx!A14,"")</v>
      </c>
      <c r="AH609" t="str">
        <f t="shared" si="306"/>
        <v>=IF(NEG_EMOT_validating_input.xlsx!A14&lt;&gt;"",NEG_EMOT_validating_input.xlsx!A14,"")</v>
      </c>
      <c r="AI609" t="str">
        <f t="shared" si="306"/>
        <v>=IF(ADAPT_validating_input.xlsx!A14&lt;&gt;"",ADAPT_validating_input.xlsx!A14,"")</v>
      </c>
      <c r="AJ609" t="str">
        <f t="shared" si="306"/>
        <v>=IF(SOC_SK_validating_input.xlsx!A14&lt;&gt;"",SOC_SK_validating_input.xlsx!A14,"")</v>
      </c>
      <c r="AK609" t="str">
        <f t="shared" si="306"/>
        <v>=IF(LEAD_validating_input.xlsx!A14&lt;&gt;"",LEAD_validating_input.xlsx!A14,"")</v>
      </c>
      <c r="AL609" t="str">
        <f t="shared" si="306"/>
        <v>=IF(ACT_DAIL_validating_input.xlsx!A14&lt;&gt;"",ACT_DAIL_validating_input.xlsx!A14,"")</v>
      </c>
      <c r="AM609" t="str">
        <f t="shared" si="306"/>
        <v>=IF(FUN_COM_validating_input.xlsx!A14&lt;&gt;"",FUN_COM_validating_input.xlsx!A14,"")</v>
      </c>
      <c r="AN609" t="str">
        <f t="shared" si="306"/>
        <v>=IF(RESILI_validating_input.xlsx!A14&lt;&gt;"",RESILI_validating_input.xlsx!A14,"")</v>
      </c>
      <c r="AO609" t="str">
        <f t="shared" si="306"/>
        <v>=IF(SEL_validating_input.xlsx!A14&lt;&gt;"",SEL_validating_input.xlsx!A14,"")</v>
      </c>
      <c r="AP609" t="str">
        <f t="shared" si="306"/>
        <v>=IF(SEV_validating_input.xlsx!A14&lt;&gt;"",SEV_validating_input.xlsx!A14,"")</v>
      </c>
      <c r="AQ609" t="str">
        <f t="shared" si="306"/>
        <v>=IF(ANHEDONIA_validating_input.xlsx!A14&lt;&gt;"",ANHEDONIA_validating_input.xlsx!A14,"")</v>
      </c>
      <c r="AR609" t="str">
        <f t="shared" si="306"/>
        <v>=IF(ANXIOUSNESS_validating_input.xlsx!A14&lt;&gt;"",ANXIOUSNESS_validating_input.xlsx!A14,"")</v>
      </c>
      <c r="AS609" t="str">
        <f t="shared" si="306"/>
        <v>=IF(ATTENTION_SEEKING_validating_input.xlsx!A14&lt;&gt;"",ATTENTION_SEEKING_validating_input.xlsx!A14,"")</v>
      </c>
      <c r="AT609" t="str">
        <f t="shared" si="306"/>
        <v>=IF(CALLOUSNESS_validating_input.xlsx!A14&lt;&gt;"",CALLOUSNESS_validating_input.xlsx!A14,"")</v>
      </c>
      <c r="AU609" t="str">
        <f t="shared" si="306"/>
        <v>=IF(DECEITFULNESS_validating_input.xlsx!A14&lt;&gt;"",DECEITFULNESS_validating_input.xlsx!A14,"")</v>
      </c>
      <c r="AV609" t="str">
        <f t="shared" si="306"/>
        <v>=IF(DEPRESSIVITY_validating_input.xlsx!A14&lt;&gt;"",DEPRESSIVITY_validating_input.xlsx!A14,"")</v>
      </c>
      <c r="AW609" t="str">
        <f t="shared" si="306"/>
        <v>=IF(DISTRACTIBILITY_validating_input.xlsx!A14&lt;&gt;"",DISTRACTIBILITY_validating_input.xlsx!A14,"")</v>
      </c>
      <c r="AX609" t="str">
        <f t="shared" si="306"/>
        <v>=IF(ECCENTRICITY_validating_input.xlsx!A14&lt;&gt;"",ECCENTRICITY_validating_input.xlsx!A14,"")</v>
      </c>
      <c r="AY609" t="str">
        <f t="shared" si="306"/>
        <v>=IF(EMOTIONAL_LABILITY_validating_input.xlsx!A14&lt;&gt;"",EMOTIONAL_LABILITY_validating_input.xlsx!A14,"")</v>
      </c>
      <c r="AZ609" t="str">
        <f t="shared" si="306"/>
        <v>=IF(GRANDIOSITY_validating_input.xlsx!A14&lt;&gt;"",GRANDIOSITY_validating_input.xlsx!A14,"")</v>
      </c>
      <c r="BA609" t="str">
        <f t="shared" si="306"/>
        <v>=IF(HOSTILITY_validating_input.xlsx!A14&lt;&gt;"",HOSTILITY_validating_input.xlsx!A14,"")</v>
      </c>
      <c r="BB609" t="str">
        <f t="shared" si="306"/>
        <v>=IF(IMPULSIVITY_validating_input.xlsx!A14&lt;&gt;"",IMPULSIVITY_validating_input.xlsx!A14,"")</v>
      </c>
      <c r="BC609" t="str">
        <f t="shared" si="306"/>
        <v>=IF(INTIMACY_AVOIDANCE_validating_input.xlsx!A14&lt;&gt;"",INTIMACY_AVOIDANCE_validating_input.xlsx!A14,"")</v>
      </c>
      <c r="BD609" t="str">
        <f t="shared" si="306"/>
        <v>=IF(IRRESPONSIBILITY_validating_input.xlsx!A14&lt;&gt;"",IRRESPONSIBILITY_validating_input.xlsx!A14,"")</v>
      </c>
      <c r="BE609" t="str">
        <f t="shared" si="306"/>
        <v>=IF(MANIPULATIVENESS_validating_input.xlsx!A14&lt;&gt;"",MANIPULATIVENESS_validating_input.xlsx!A14,"")</v>
      </c>
      <c r="BF609" t="str">
        <f t="shared" si="306"/>
        <v>=IF(PERCEPTUAL_DYSREGULATION_validating_input.xlsx!A14&lt;&gt;"",PERCEPTUAL_DYSREGULATION_validating_input.xlsx!A14,"")</v>
      </c>
      <c r="BG609" t="str">
        <f t="shared" si="306"/>
        <v>=IF(PERSEVERATION_validating_input.xlsx!A14&lt;&gt;"",PERSEVERATION_validating_input.xlsx!A14,"")</v>
      </c>
      <c r="BH609" t="str">
        <f t="shared" si="306"/>
        <v>=IF(RESTRICTED_AFFECTIVITY_validating_input.xlsx!A14&lt;&gt;"",RESTRICTED_AFFECTIVITY_validating_input.xlsx!A14,"")</v>
      </c>
      <c r="BI609" t="str">
        <f t="shared" si="306"/>
        <v>=IF(RIGID_PERFECTIONISM_validating_input.xlsx!A14&lt;&gt;"",RIGID_PERFECTIONISM_validating_input.xlsx!A14,"")</v>
      </c>
      <c r="BJ609" t="str">
        <f t="shared" si="306"/>
        <v>=IF(RISK_TAKING_validating_input.xlsx!A14&lt;&gt;"",RISK_TAKING_validating_input.xlsx!A14,"")</v>
      </c>
      <c r="BK609" t="str">
        <f t="shared" si="306"/>
        <v>=IF(SEPARATION_INSECURITY_validating_input.xlsx!A14&lt;&gt;"",SEPARATION_INSECURITY_validating_input.xlsx!A14,"")</v>
      </c>
      <c r="BL609" t="str">
        <f t="shared" si="306"/>
        <v>=IF(SUBMISSIVENESS_validating_input.xlsx!A14&lt;&gt;"",SUBMISSIVENESS_validating_input.xlsx!A14,"")</v>
      </c>
      <c r="BM609" t="str">
        <f t="shared" si="306"/>
        <v>=IF(SUSPICIOUSNESS_validating_input.xlsx!A14&lt;&gt;"",SUSPICIOUSNESS_validating_input.xlsx!A14,"")</v>
      </c>
      <c r="BN609" t="str">
        <f t="shared" si="306"/>
        <v>=IF(UNUSUAL_BELIEFS_validating_input.xlsx!A14&lt;&gt;"",UNUSUAL_BELIEFS_validating_input.xlsx!A14,"")</v>
      </c>
      <c r="BO609" t="str">
        <f t="shared" si="305"/>
        <v>=IF(WITHDRAWAL_validating_input.xlsx!A14&lt;&gt;"",WITHDRAWAL_validating_input.xlsx!A14,"")</v>
      </c>
      <c r="BP609" t="str">
        <f t="shared" si="305"/>
        <v>=IF(ACT_validating_input.xlsx!A14&lt;&gt;"",ACT_validating_input.xlsx!A14,"")</v>
      </c>
      <c r="BQ609" t="str">
        <f t="shared" si="305"/>
        <v>=IF(DSP_validating_input.xlsx!A14&lt;&gt;"",DSP_validating_input.xlsx!A14,"")</v>
      </c>
      <c r="BR609" t="str">
        <f t="shared" si="305"/>
        <v>=IF(PAG_validating_input.xlsx!A14&lt;&gt;"",PAG_validating_input.xlsx!A14,"")</v>
      </c>
      <c r="BS609" t="str">
        <f t="shared" si="305"/>
        <v>=IF(PRO_validating_input.xlsx!A14&lt;&gt;"",PRO_validating_input.xlsx!A14,"")</v>
      </c>
      <c r="BT609" t="str">
        <f t="shared" si="305"/>
        <v>=IF(SPL_validating_input.xlsx!A14&lt;&gt;"",SPL_validating_input.xlsx!A14,"")</v>
      </c>
      <c r="BU609" t="str">
        <f t="shared" si="305"/>
        <v>=IF(WDR_validating_input.xlsx!A14&lt;&gt;"",WDR_validating_input.xlsx!A14,"")</v>
      </c>
      <c r="BV609" t="str">
        <f t="shared" si="305"/>
        <v>=IF(CON_validating_input.xlsx!A14&lt;&gt;"",CON_validating_input.xlsx!A14,"")</v>
      </c>
      <c r="BW609" t="str">
        <f t="shared" si="305"/>
        <v>=IF(DSC_validating_input.xlsx!A14&lt;&gt;"",DSC_validating_input.xlsx!A14,"")</v>
      </c>
      <c r="BX609" t="str">
        <f t="shared" si="305"/>
        <v>=IF(FAN_validating_input.xlsx!A14&lt;&gt;"",FAN_validating_input.xlsx!A14,"")</v>
      </c>
      <c r="BY609" t="str">
        <f t="shared" si="305"/>
        <v>=IF(OMN_validating_input.xlsx!A14&lt;&gt;"",OMN_validating_input.xlsx!A14,"")</v>
      </c>
      <c r="BZ609" t="str">
        <f t="shared" si="305"/>
        <v>=IF(REP_validating_input.xlsx!A14&lt;&gt;"",REP_validating_input.xlsx!A14,"")</v>
      </c>
      <c r="CA609" t="str">
        <f t="shared" si="305"/>
        <v>=IF(SOM_validating_input.xlsx!A14&lt;&gt;"",SOM_validating_input.xlsx!A14,"")</v>
      </c>
      <c r="CB609" t="str">
        <f t="shared" si="305"/>
        <v>=IF(SUB_validating_input.xlsx!A14&lt;&gt;"",SUB_validating_input.xlsx!A14,"")</v>
      </c>
      <c r="CC609" t="str">
        <f t="shared" si="305"/>
        <v>=IF(UND_validating_input.xlsx!A14&lt;&gt;"",UND_validating_input.xlsx!A14,"")</v>
      </c>
      <c r="CD609" t="str">
        <f t="shared" si="305"/>
        <v>=IF(ALT_validating_input.xlsx!A14&lt;&gt;"",ALT_validating_input.xlsx!A14,"")</v>
      </c>
      <c r="CE609" t="str">
        <f t="shared" si="305"/>
        <v>=IF(HUM_validating_input.xlsx!A14&lt;&gt;"",HUM_validating_input.xlsx!A14,"")</v>
      </c>
      <c r="CF609" t="str">
        <f t="shared" si="305"/>
        <v>=IF(IDL_validating_input.xlsx!A14&lt;&gt;"",IDL_validating_input.xlsx!A14,"")</v>
      </c>
      <c r="CG609" t="str">
        <f t="shared" si="305"/>
        <v>=IF(RFM_validating_input.xlsx!A14&lt;&gt;"",RFM_validating_input.xlsx!A14,"")</v>
      </c>
      <c r="CH609" t="str">
        <f t="shared" si="305"/>
        <v>=IF(DN_validating_input.xlsx!A14&lt;&gt;"",DN_validating_input.xlsx!A14,"")</v>
      </c>
      <c r="CI609" t="str">
        <f t="shared" si="305"/>
        <v>=IF(INT_validating_input.xlsx!A14&lt;&gt;"",INT_validating_input.xlsx!A14,"")</v>
      </c>
      <c r="CJ609" t="str">
        <f t="shared" si="305"/>
        <v>=IF(SUP_validating_input.xlsx!A14&lt;&gt;"",SUP_validating_input.xlsx!A14,"")</v>
      </c>
      <c r="CK609" t="str">
        <f t="shared" si="305"/>
        <v>=IF(ANT_validating_input.xlsx!A14&lt;&gt;"",ANT_validating_input.xlsx!A14,"")</v>
      </c>
      <c r="CL609" t="str">
        <f t="shared" si="305"/>
        <v>=IF(ISO_validating_input.xlsx!A14&lt;&gt;"",ISO_validating_input.xlsx!A14,"")</v>
      </c>
    </row>
    <row r="610" spans="1:90">
      <c r="A610">
        <v>15</v>
      </c>
      <c r="B610" t="str">
        <f t="shared" si="298"/>
        <v>=IF(SUICIDE_validating_input.xlsx!A15&lt;&gt;"",SUICIDE_validating_input.xlsx!A15,"")</v>
      </c>
      <c r="C610" t="str">
        <f t="shared" si="306"/>
        <v>=IF(IQ_validating_input.xlsx!A15&lt;&gt;"",IQ_validating_input.xlsx!A15,"")</v>
      </c>
      <c r="D610" t="str">
        <f t="shared" si="306"/>
        <v>=IF(AMBIG_validating_input.xlsx!A15&lt;&gt;"",AMBIG_validating_input.xlsx!A15,"")</v>
      </c>
      <c r="E610" t="str">
        <f t="shared" si="306"/>
        <v>=IF(EGODYST_validating_input.xlsx!A15&lt;&gt;"",EGODYST_validating_input.xlsx!A15,"")</v>
      </c>
      <c r="F610" t="str">
        <f t="shared" si="306"/>
        <v>=IF(AUTISM_validating_input.xlsx!A15&lt;&gt;"",AUTISM_validating_input.xlsx!A15,"")</v>
      </c>
      <c r="G610" t="str">
        <f t="shared" si="306"/>
        <v>=IF(IDENTITY_validating_input.xlsx!A15&lt;&gt;"",IDENTITY_validating_input.xlsx!A15,"")</v>
      </c>
      <c r="H610" t="str">
        <f t="shared" si="306"/>
        <v>=IF(SELFDIR_validating_input.xlsx!A15&lt;&gt;"",SELFDIR_validating_input.xlsx!A15,"")</v>
      </c>
      <c r="I610" t="str">
        <f t="shared" si="306"/>
        <v>=IF(EMPATHY_validating_input.xlsx!A15&lt;&gt;"",EMPATHY_validating_input.xlsx!A15,"")</v>
      </c>
      <c r="J610" t="str">
        <f t="shared" si="306"/>
        <v>=IF(INTIMACY_validating_input.xlsx!A15&lt;&gt;"",INTIMACY_validating_input.xlsx!A15,"")</v>
      </c>
      <c r="K610" t="str">
        <f t="shared" si="306"/>
        <v>=IF(ACUTE_validating_input.xlsx!A15&lt;&gt;"",ACUTE_validating_input.xlsx!A15,"")</v>
      </c>
      <c r="L610" t="str">
        <f t="shared" si="306"/>
        <v>=IF(CHRONIC_validating_input.xlsx!A15&lt;&gt;"",CHRONIC_validating_input.xlsx!A15,"")</v>
      </c>
      <c r="M610" t="str">
        <f t="shared" si="306"/>
        <v>=IF(TRAUMA_PAST_validating_input.xlsx!A15&lt;&gt;"",TRAUMA_PAST_validating_input.xlsx!A15,"")</v>
      </c>
      <c r="N610" t="str">
        <f t="shared" si="306"/>
        <v>=IF(TRAUMA_PRESENT_validating_input.xlsx!A15&lt;&gt;"",TRAUMA_PRESENT_validating_input.xlsx!A15,"")</v>
      </c>
      <c r="O610" t="str">
        <f t="shared" si="306"/>
        <v>=IF(HOPE_validating_input.xlsx!A15&lt;&gt;"",HOPE_validating_input.xlsx!A15,"")</v>
      </c>
      <c r="P610" t="str">
        <f t="shared" si="306"/>
        <v>=IF(SELFAFFICACY_validating_input.xlsx!A15&lt;&gt;"",SELFAFFICACY_validating_input.xlsx!A15,"")</v>
      </c>
      <c r="Q610" t="str">
        <f t="shared" si="306"/>
        <v>=IF(SELFESTEEM_validating_input.xlsx!A15&lt;&gt;"",SELFESTEEM_validating_input.xlsx!A15,"")</v>
      </c>
      <c r="R610" t="str">
        <f t="shared" si="306"/>
        <v>=IF(WELLBEING_validating_input.xlsx!A15&lt;&gt;"",WELLBEING_validating_input.xlsx!A15,"")</v>
      </c>
      <c r="S610" t="str">
        <f t="shared" si="306"/>
        <v>=IF(HYPER_validating_input.xlsx!A15&lt;&gt;"",HYPER_validating_input.xlsx!A15,"")</v>
      </c>
      <c r="T610" t="str">
        <f t="shared" si="306"/>
        <v>=IF(AGGR_validating_input.xlsx!A15&lt;&gt;"",AGGR_validating_input.xlsx!A15,"")</v>
      </c>
      <c r="U610" t="str">
        <f t="shared" si="306"/>
        <v>=IF(COND_PR_validating_input.xlsx!A15&lt;&gt;"",COND_PR_validating_input.xlsx!A15,"")</v>
      </c>
      <c r="V610" t="str">
        <f t="shared" si="306"/>
        <v>=IF(ANXIE_validating_input.xlsx!A15&lt;&gt;"",ANXIE_validating_input.xlsx!A15,"")</v>
      </c>
      <c r="W610" t="str">
        <f t="shared" si="306"/>
        <v>=IF(DEPR_validating_input.xlsx!A15&lt;&gt;"",DEPR_validating_input.xlsx!A15,"")</v>
      </c>
      <c r="X610" t="str">
        <f t="shared" si="306"/>
        <v>=IF(SOMAT_validating_input.xlsx!A15&lt;&gt;"",SOMAT_validating_input.xlsx!A15,"")</v>
      </c>
      <c r="Y610" t="str">
        <f t="shared" si="306"/>
        <v>=IF(ATYPI_validating_input.xlsx!A15&lt;&gt;"",ATYPI_validating_input.xlsx!A15,"")</v>
      </c>
      <c r="Z610" t="str">
        <f t="shared" si="306"/>
        <v>=IF(WITHD_validating_input.xlsx!A15&lt;&gt;"",WITHD_validating_input.xlsx!A15,"")</v>
      </c>
      <c r="AA610" t="str">
        <f t="shared" si="306"/>
        <v>=IF(ATTE_PR_validating_input.xlsx!A15&lt;&gt;"",ATTE_PR_validating_input.xlsx!A15,"")</v>
      </c>
      <c r="AB610" t="str">
        <f t="shared" si="306"/>
        <v>=IF(ANG_CONT_validating_input.xlsx!A15&lt;&gt;"",ANG_CONT_validating_input.xlsx!A15,"")</v>
      </c>
      <c r="AC610" t="str">
        <f t="shared" si="306"/>
        <v>=IF(DEV_SOC_DIS_validating_input.xlsx!A15&lt;&gt;"",DEV_SOC_DIS_validating_input.xlsx!A15,"")</v>
      </c>
      <c r="AD610" t="str">
        <f t="shared" si="306"/>
        <v>=IF(BULLY_validating_input.xlsx!A15&lt;&gt;"",BULLY_validating_input.xlsx!A15,"")</v>
      </c>
      <c r="AE610" t="str">
        <f t="shared" si="306"/>
        <v>=IF(EMOT_SELF_C_validating_input.xlsx!A15&lt;&gt;"",EMOT_SELF_C_validating_input.xlsx!A15,"")</v>
      </c>
      <c r="AF610" t="str">
        <f t="shared" si="306"/>
        <v>=IF(EXE_FUN_validating_input.xlsx!A15&lt;&gt;"",EXE_FUN_validating_input.xlsx!A15,"")</v>
      </c>
      <c r="AG610" t="str">
        <f t="shared" si="306"/>
        <v>=IF(MANIA_validating_input.xlsx!A15&lt;&gt;"",MANIA_validating_input.xlsx!A15,"")</v>
      </c>
      <c r="AH610" t="str">
        <f t="shared" si="306"/>
        <v>=IF(NEG_EMOT_validating_input.xlsx!A15&lt;&gt;"",NEG_EMOT_validating_input.xlsx!A15,"")</v>
      </c>
      <c r="AI610" t="str">
        <f t="shared" si="306"/>
        <v>=IF(ADAPT_validating_input.xlsx!A15&lt;&gt;"",ADAPT_validating_input.xlsx!A15,"")</v>
      </c>
      <c r="AJ610" t="str">
        <f t="shared" si="306"/>
        <v>=IF(SOC_SK_validating_input.xlsx!A15&lt;&gt;"",SOC_SK_validating_input.xlsx!A15,"")</v>
      </c>
      <c r="AK610" t="str">
        <f t="shared" si="306"/>
        <v>=IF(LEAD_validating_input.xlsx!A15&lt;&gt;"",LEAD_validating_input.xlsx!A15,"")</v>
      </c>
      <c r="AL610" t="str">
        <f t="shared" si="306"/>
        <v>=IF(ACT_DAIL_validating_input.xlsx!A15&lt;&gt;"",ACT_DAIL_validating_input.xlsx!A15,"")</v>
      </c>
      <c r="AM610" t="str">
        <f t="shared" si="306"/>
        <v>=IF(FUN_COM_validating_input.xlsx!A15&lt;&gt;"",FUN_COM_validating_input.xlsx!A15,"")</v>
      </c>
      <c r="AN610" t="str">
        <f t="shared" si="306"/>
        <v>=IF(RESILI_validating_input.xlsx!A15&lt;&gt;"",RESILI_validating_input.xlsx!A15,"")</v>
      </c>
      <c r="AO610" t="str">
        <f t="shared" si="306"/>
        <v>=IF(SEL_validating_input.xlsx!A15&lt;&gt;"",SEL_validating_input.xlsx!A15,"")</v>
      </c>
      <c r="AP610" t="str">
        <f t="shared" si="306"/>
        <v>=IF(SEV_validating_input.xlsx!A15&lt;&gt;"",SEV_validating_input.xlsx!A15,"")</v>
      </c>
      <c r="AQ610" t="str">
        <f t="shared" si="306"/>
        <v>=IF(ANHEDONIA_validating_input.xlsx!A15&lt;&gt;"",ANHEDONIA_validating_input.xlsx!A15,"")</v>
      </c>
      <c r="AR610" t="str">
        <f t="shared" si="306"/>
        <v>=IF(ANXIOUSNESS_validating_input.xlsx!A15&lt;&gt;"",ANXIOUSNESS_validating_input.xlsx!A15,"")</v>
      </c>
      <c r="AS610" t="str">
        <f t="shared" si="306"/>
        <v>=IF(ATTENTION_SEEKING_validating_input.xlsx!A15&lt;&gt;"",ATTENTION_SEEKING_validating_input.xlsx!A15,"")</v>
      </c>
      <c r="AT610" t="str">
        <f t="shared" si="306"/>
        <v>=IF(CALLOUSNESS_validating_input.xlsx!A15&lt;&gt;"",CALLOUSNESS_validating_input.xlsx!A15,"")</v>
      </c>
      <c r="AU610" t="str">
        <f t="shared" si="306"/>
        <v>=IF(DECEITFULNESS_validating_input.xlsx!A15&lt;&gt;"",DECEITFULNESS_validating_input.xlsx!A15,"")</v>
      </c>
      <c r="AV610" t="str">
        <f t="shared" si="306"/>
        <v>=IF(DEPRESSIVITY_validating_input.xlsx!A15&lt;&gt;"",DEPRESSIVITY_validating_input.xlsx!A15,"")</v>
      </c>
      <c r="AW610" t="str">
        <f t="shared" si="306"/>
        <v>=IF(DISTRACTIBILITY_validating_input.xlsx!A15&lt;&gt;"",DISTRACTIBILITY_validating_input.xlsx!A15,"")</v>
      </c>
      <c r="AX610" t="str">
        <f t="shared" si="306"/>
        <v>=IF(ECCENTRICITY_validating_input.xlsx!A15&lt;&gt;"",ECCENTRICITY_validating_input.xlsx!A15,"")</v>
      </c>
      <c r="AY610" t="str">
        <f t="shared" si="306"/>
        <v>=IF(EMOTIONAL_LABILITY_validating_input.xlsx!A15&lt;&gt;"",EMOTIONAL_LABILITY_validating_input.xlsx!A15,"")</v>
      </c>
      <c r="AZ610" t="str">
        <f t="shared" si="306"/>
        <v>=IF(GRANDIOSITY_validating_input.xlsx!A15&lt;&gt;"",GRANDIOSITY_validating_input.xlsx!A15,"")</v>
      </c>
      <c r="BA610" t="str">
        <f t="shared" si="306"/>
        <v>=IF(HOSTILITY_validating_input.xlsx!A15&lt;&gt;"",HOSTILITY_validating_input.xlsx!A15,"")</v>
      </c>
      <c r="BB610" t="str">
        <f t="shared" si="306"/>
        <v>=IF(IMPULSIVITY_validating_input.xlsx!A15&lt;&gt;"",IMPULSIVITY_validating_input.xlsx!A15,"")</v>
      </c>
      <c r="BC610" t="str">
        <f t="shared" si="306"/>
        <v>=IF(INTIMACY_AVOIDANCE_validating_input.xlsx!A15&lt;&gt;"",INTIMACY_AVOIDANCE_validating_input.xlsx!A15,"")</v>
      </c>
      <c r="BD610" t="str">
        <f t="shared" si="306"/>
        <v>=IF(IRRESPONSIBILITY_validating_input.xlsx!A15&lt;&gt;"",IRRESPONSIBILITY_validating_input.xlsx!A15,"")</v>
      </c>
      <c r="BE610" t="str">
        <f t="shared" si="306"/>
        <v>=IF(MANIPULATIVENESS_validating_input.xlsx!A15&lt;&gt;"",MANIPULATIVENESS_validating_input.xlsx!A15,"")</v>
      </c>
      <c r="BF610" t="str">
        <f t="shared" si="306"/>
        <v>=IF(PERCEPTUAL_DYSREGULATION_validating_input.xlsx!A15&lt;&gt;"",PERCEPTUAL_DYSREGULATION_validating_input.xlsx!A15,"")</v>
      </c>
      <c r="BG610" t="str">
        <f t="shared" si="306"/>
        <v>=IF(PERSEVERATION_validating_input.xlsx!A15&lt;&gt;"",PERSEVERATION_validating_input.xlsx!A15,"")</v>
      </c>
      <c r="BH610" t="str">
        <f t="shared" si="306"/>
        <v>=IF(RESTRICTED_AFFECTIVITY_validating_input.xlsx!A15&lt;&gt;"",RESTRICTED_AFFECTIVITY_validating_input.xlsx!A15,"")</v>
      </c>
      <c r="BI610" t="str">
        <f t="shared" si="306"/>
        <v>=IF(RIGID_PERFECTIONISM_validating_input.xlsx!A15&lt;&gt;"",RIGID_PERFECTIONISM_validating_input.xlsx!A15,"")</v>
      </c>
      <c r="BJ610" t="str">
        <f t="shared" si="306"/>
        <v>=IF(RISK_TAKING_validating_input.xlsx!A15&lt;&gt;"",RISK_TAKING_validating_input.xlsx!A15,"")</v>
      </c>
      <c r="BK610" t="str">
        <f t="shared" si="306"/>
        <v>=IF(SEPARATION_INSECURITY_validating_input.xlsx!A15&lt;&gt;"",SEPARATION_INSECURITY_validating_input.xlsx!A15,"")</v>
      </c>
      <c r="BL610" t="str">
        <f t="shared" si="306"/>
        <v>=IF(SUBMISSIVENESS_validating_input.xlsx!A15&lt;&gt;"",SUBMISSIVENESS_validating_input.xlsx!A15,"")</v>
      </c>
      <c r="BM610" t="str">
        <f t="shared" si="306"/>
        <v>=IF(SUSPICIOUSNESS_validating_input.xlsx!A15&lt;&gt;"",SUSPICIOUSNESS_validating_input.xlsx!A15,"")</v>
      </c>
      <c r="BN610" t="str">
        <f t="shared" ref="BN610:CL613" si="307">CONCATENATE($A$17,BN$1,$A$18,$A610,$A$19,BN$1,$A$20,$A610,$A$21)</f>
        <v>=IF(UNUSUAL_BELIEFS_validating_input.xlsx!A15&lt;&gt;"",UNUSUAL_BELIEFS_validating_input.xlsx!A15,"")</v>
      </c>
      <c r="BO610" t="str">
        <f t="shared" si="307"/>
        <v>=IF(WITHDRAWAL_validating_input.xlsx!A15&lt;&gt;"",WITHDRAWAL_validating_input.xlsx!A15,"")</v>
      </c>
      <c r="BP610" t="str">
        <f t="shared" si="307"/>
        <v>=IF(ACT_validating_input.xlsx!A15&lt;&gt;"",ACT_validating_input.xlsx!A15,"")</v>
      </c>
      <c r="BQ610" t="str">
        <f t="shared" si="307"/>
        <v>=IF(DSP_validating_input.xlsx!A15&lt;&gt;"",DSP_validating_input.xlsx!A15,"")</v>
      </c>
      <c r="BR610" t="str">
        <f t="shared" si="307"/>
        <v>=IF(PAG_validating_input.xlsx!A15&lt;&gt;"",PAG_validating_input.xlsx!A15,"")</v>
      </c>
      <c r="BS610" t="str">
        <f t="shared" si="307"/>
        <v>=IF(PRO_validating_input.xlsx!A15&lt;&gt;"",PRO_validating_input.xlsx!A15,"")</v>
      </c>
      <c r="BT610" t="str">
        <f t="shared" si="307"/>
        <v>=IF(SPL_validating_input.xlsx!A15&lt;&gt;"",SPL_validating_input.xlsx!A15,"")</v>
      </c>
      <c r="BU610" t="str">
        <f t="shared" si="307"/>
        <v>=IF(WDR_validating_input.xlsx!A15&lt;&gt;"",WDR_validating_input.xlsx!A15,"")</v>
      </c>
      <c r="BV610" t="str">
        <f t="shared" si="307"/>
        <v>=IF(CON_validating_input.xlsx!A15&lt;&gt;"",CON_validating_input.xlsx!A15,"")</v>
      </c>
      <c r="BW610" t="str">
        <f t="shared" si="307"/>
        <v>=IF(DSC_validating_input.xlsx!A15&lt;&gt;"",DSC_validating_input.xlsx!A15,"")</v>
      </c>
      <c r="BX610" t="str">
        <f t="shared" si="307"/>
        <v>=IF(FAN_validating_input.xlsx!A15&lt;&gt;"",FAN_validating_input.xlsx!A15,"")</v>
      </c>
      <c r="BY610" t="str">
        <f t="shared" si="307"/>
        <v>=IF(OMN_validating_input.xlsx!A15&lt;&gt;"",OMN_validating_input.xlsx!A15,"")</v>
      </c>
      <c r="BZ610" t="str">
        <f t="shared" si="307"/>
        <v>=IF(REP_validating_input.xlsx!A15&lt;&gt;"",REP_validating_input.xlsx!A15,"")</v>
      </c>
      <c r="CA610" t="str">
        <f t="shared" si="307"/>
        <v>=IF(SOM_validating_input.xlsx!A15&lt;&gt;"",SOM_validating_input.xlsx!A15,"")</v>
      </c>
      <c r="CB610" t="str">
        <f t="shared" si="307"/>
        <v>=IF(SUB_validating_input.xlsx!A15&lt;&gt;"",SUB_validating_input.xlsx!A15,"")</v>
      </c>
      <c r="CC610" t="str">
        <f t="shared" si="307"/>
        <v>=IF(UND_validating_input.xlsx!A15&lt;&gt;"",UND_validating_input.xlsx!A15,"")</v>
      </c>
      <c r="CD610" t="str">
        <f t="shared" si="307"/>
        <v>=IF(ALT_validating_input.xlsx!A15&lt;&gt;"",ALT_validating_input.xlsx!A15,"")</v>
      </c>
      <c r="CE610" t="str">
        <f t="shared" si="307"/>
        <v>=IF(HUM_validating_input.xlsx!A15&lt;&gt;"",HUM_validating_input.xlsx!A15,"")</v>
      </c>
      <c r="CF610" t="str">
        <f t="shared" si="307"/>
        <v>=IF(IDL_validating_input.xlsx!A15&lt;&gt;"",IDL_validating_input.xlsx!A15,"")</v>
      </c>
      <c r="CG610" t="str">
        <f t="shared" si="307"/>
        <v>=IF(RFM_validating_input.xlsx!A15&lt;&gt;"",RFM_validating_input.xlsx!A15,"")</v>
      </c>
      <c r="CH610" t="str">
        <f t="shared" si="307"/>
        <v>=IF(DN_validating_input.xlsx!A15&lt;&gt;"",DN_validating_input.xlsx!A15,"")</v>
      </c>
      <c r="CI610" t="str">
        <f t="shared" si="307"/>
        <v>=IF(INT_validating_input.xlsx!A15&lt;&gt;"",INT_validating_input.xlsx!A15,"")</v>
      </c>
      <c r="CJ610" t="str">
        <f t="shared" si="307"/>
        <v>=IF(SUP_validating_input.xlsx!A15&lt;&gt;"",SUP_validating_input.xlsx!A15,"")</v>
      </c>
      <c r="CK610" t="str">
        <f t="shared" si="307"/>
        <v>=IF(ANT_validating_input.xlsx!A15&lt;&gt;"",ANT_validating_input.xlsx!A15,"")</v>
      </c>
      <c r="CL610" t="str">
        <f t="shared" si="307"/>
        <v>=IF(ISO_validating_input.xlsx!A15&lt;&gt;"",ISO_validating_input.xlsx!A15,"")</v>
      </c>
    </row>
    <row r="611" spans="1:90">
      <c r="A611">
        <v>16</v>
      </c>
      <c r="B611" t="str">
        <f t="shared" si="298"/>
        <v>=IF(SUICIDE_validating_input.xlsx!A16&lt;&gt;"",SUICIDE_validating_input.xlsx!A16,"")</v>
      </c>
      <c r="C611" t="str">
        <f t="shared" ref="C611:BN614" si="308">CONCATENATE($A$17,C$1,$A$18,$A611,$A$19,C$1,$A$20,$A611,$A$21)</f>
        <v>=IF(IQ_validating_input.xlsx!A16&lt;&gt;"",IQ_validating_input.xlsx!A16,"")</v>
      </c>
      <c r="D611" t="str">
        <f t="shared" si="308"/>
        <v>=IF(AMBIG_validating_input.xlsx!A16&lt;&gt;"",AMBIG_validating_input.xlsx!A16,"")</v>
      </c>
      <c r="E611" t="str">
        <f t="shared" si="308"/>
        <v>=IF(EGODYST_validating_input.xlsx!A16&lt;&gt;"",EGODYST_validating_input.xlsx!A16,"")</v>
      </c>
      <c r="F611" t="str">
        <f t="shared" si="308"/>
        <v>=IF(AUTISM_validating_input.xlsx!A16&lt;&gt;"",AUTISM_validating_input.xlsx!A16,"")</v>
      </c>
      <c r="G611" t="str">
        <f t="shared" si="308"/>
        <v>=IF(IDENTITY_validating_input.xlsx!A16&lt;&gt;"",IDENTITY_validating_input.xlsx!A16,"")</v>
      </c>
      <c r="H611" t="str">
        <f t="shared" si="308"/>
        <v>=IF(SELFDIR_validating_input.xlsx!A16&lt;&gt;"",SELFDIR_validating_input.xlsx!A16,"")</v>
      </c>
      <c r="I611" t="str">
        <f t="shared" si="308"/>
        <v>=IF(EMPATHY_validating_input.xlsx!A16&lt;&gt;"",EMPATHY_validating_input.xlsx!A16,"")</v>
      </c>
      <c r="J611" t="str">
        <f t="shared" si="308"/>
        <v>=IF(INTIMACY_validating_input.xlsx!A16&lt;&gt;"",INTIMACY_validating_input.xlsx!A16,"")</v>
      </c>
      <c r="K611" t="str">
        <f t="shared" si="308"/>
        <v>=IF(ACUTE_validating_input.xlsx!A16&lt;&gt;"",ACUTE_validating_input.xlsx!A16,"")</v>
      </c>
      <c r="L611" t="str">
        <f t="shared" si="308"/>
        <v>=IF(CHRONIC_validating_input.xlsx!A16&lt;&gt;"",CHRONIC_validating_input.xlsx!A16,"")</v>
      </c>
      <c r="M611" t="str">
        <f t="shared" si="308"/>
        <v>=IF(TRAUMA_PAST_validating_input.xlsx!A16&lt;&gt;"",TRAUMA_PAST_validating_input.xlsx!A16,"")</v>
      </c>
      <c r="N611" t="str">
        <f t="shared" si="308"/>
        <v>=IF(TRAUMA_PRESENT_validating_input.xlsx!A16&lt;&gt;"",TRAUMA_PRESENT_validating_input.xlsx!A16,"")</v>
      </c>
      <c r="O611" t="str">
        <f t="shared" si="308"/>
        <v>=IF(HOPE_validating_input.xlsx!A16&lt;&gt;"",HOPE_validating_input.xlsx!A16,"")</v>
      </c>
      <c r="P611" t="str">
        <f t="shared" si="308"/>
        <v>=IF(SELFAFFICACY_validating_input.xlsx!A16&lt;&gt;"",SELFAFFICACY_validating_input.xlsx!A16,"")</v>
      </c>
      <c r="Q611" t="str">
        <f t="shared" si="308"/>
        <v>=IF(SELFESTEEM_validating_input.xlsx!A16&lt;&gt;"",SELFESTEEM_validating_input.xlsx!A16,"")</v>
      </c>
      <c r="R611" t="str">
        <f t="shared" si="308"/>
        <v>=IF(WELLBEING_validating_input.xlsx!A16&lt;&gt;"",WELLBEING_validating_input.xlsx!A16,"")</v>
      </c>
      <c r="S611" t="str">
        <f t="shared" si="308"/>
        <v>=IF(HYPER_validating_input.xlsx!A16&lt;&gt;"",HYPER_validating_input.xlsx!A16,"")</v>
      </c>
      <c r="T611" t="str">
        <f t="shared" si="308"/>
        <v>=IF(AGGR_validating_input.xlsx!A16&lt;&gt;"",AGGR_validating_input.xlsx!A16,"")</v>
      </c>
      <c r="U611" t="str">
        <f t="shared" si="308"/>
        <v>=IF(COND_PR_validating_input.xlsx!A16&lt;&gt;"",COND_PR_validating_input.xlsx!A16,"")</v>
      </c>
      <c r="V611" t="str">
        <f t="shared" si="308"/>
        <v>=IF(ANXIE_validating_input.xlsx!A16&lt;&gt;"",ANXIE_validating_input.xlsx!A16,"")</v>
      </c>
      <c r="W611" t="str">
        <f t="shared" si="308"/>
        <v>=IF(DEPR_validating_input.xlsx!A16&lt;&gt;"",DEPR_validating_input.xlsx!A16,"")</v>
      </c>
      <c r="X611" t="str">
        <f t="shared" si="308"/>
        <v>=IF(SOMAT_validating_input.xlsx!A16&lt;&gt;"",SOMAT_validating_input.xlsx!A16,"")</v>
      </c>
      <c r="Y611" t="str">
        <f t="shared" si="308"/>
        <v>=IF(ATYPI_validating_input.xlsx!A16&lt;&gt;"",ATYPI_validating_input.xlsx!A16,"")</v>
      </c>
      <c r="Z611" t="str">
        <f t="shared" si="308"/>
        <v>=IF(WITHD_validating_input.xlsx!A16&lt;&gt;"",WITHD_validating_input.xlsx!A16,"")</v>
      </c>
      <c r="AA611" t="str">
        <f t="shared" si="308"/>
        <v>=IF(ATTE_PR_validating_input.xlsx!A16&lt;&gt;"",ATTE_PR_validating_input.xlsx!A16,"")</v>
      </c>
      <c r="AB611" t="str">
        <f t="shared" si="308"/>
        <v>=IF(ANG_CONT_validating_input.xlsx!A16&lt;&gt;"",ANG_CONT_validating_input.xlsx!A16,"")</v>
      </c>
      <c r="AC611" t="str">
        <f t="shared" si="308"/>
        <v>=IF(DEV_SOC_DIS_validating_input.xlsx!A16&lt;&gt;"",DEV_SOC_DIS_validating_input.xlsx!A16,"")</v>
      </c>
      <c r="AD611" t="str">
        <f t="shared" si="308"/>
        <v>=IF(BULLY_validating_input.xlsx!A16&lt;&gt;"",BULLY_validating_input.xlsx!A16,"")</v>
      </c>
      <c r="AE611" t="str">
        <f t="shared" si="308"/>
        <v>=IF(EMOT_SELF_C_validating_input.xlsx!A16&lt;&gt;"",EMOT_SELF_C_validating_input.xlsx!A16,"")</v>
      </c>
      <c r="AF611" t="str">
        <f t="shared" si="308"/>
        <v>=IF(EXE_FUN_validating_input.xlsx!A16&lt;&gt;"",EXE_FUN_validating_input.xlsx!A16,"")</v>
      </c>
      <c r="AG611" t="str">
        <f t="shared" si="308"/>
        <v>=IF(MANIA_validating_input.xlsx!A16&lt;&gt;"",MANIA_validating_input.xlsx!A16,"")</v>
      </c>
      <c r="AH611" t="str">
        <f t="shared" si="308"/>
        <v>=IF(NEG_EMOT_validating_input.xlsx!A16&lt;&gt;"",NEG_EMOT_validating_input.xlsx!A16,"")</v>
      </c>
      <c r="AI611" t="str">
        <f t="shared" si="308"/>
        <v>=IF(ADAPT_validating_input.xlsx!A16&lt;&gt;"",ADAPT_validating_input.xlsx!A16,"")</v>
      </c>
      <c r="AJ611" t="str">
        <f t="shared" si="308"/>
        <v>=IF(SOC_SK_validating_input.xlsx!A16&lt;&gt;"",SOC_SK_validating_input.xlsx!A16,"")</v>
      </c>
      <c r="AK611" t="str">
        <f t="shared" si="308"/>
        <v>=IF(LEAD_validating_input.xlsx!A16&lt;&gt;"",LEAD_validating_input.xlsx!A16,"")</v>
      </c>
      <c r="AL611" t="str">
        <f t="shared" si="308"/>
        <v>=IF(ACT_DAIL_validating_input.xlsx!A16&lt;&gt;"",ACT_DAIL_validating_input.xlsx!A16,"")</v>
      </c>
      <c r="AM611" t="str">
        <f t="shared" si="308"/>
        <v>=IF(FUN_COM_validating_input.xlsx!A16&lt;&gt;"",FUN_COM_validating_input.xlsx!A16,"")</v>
      </c>
      <c r="AN611" t="str">
        <f t="shared" si="308"/>
        <v>=IF(RESILI_validating_input.xlsx!A16&lt;&gt;"",RESILI_validating_input.xlsx!A16,"")</v>
      </c>
      <c r="AO611" t="str">
        <f t="shared" si="308"/>
        <v>=IF(SEL_validating_input.xlsx!A16&lt;&gt;"",SEL_validating_input.xlsx!A16,"")</v>
      </c>
      <c r="AP611" t="str">
        <f t="shared" si="308"/>
        <v>=IF(SEV_validating_input.xlsx!A16&lt;&gt;"",SEV_validating_input.xlsx!A16,"")</v>
      </c>
      <c r="AQ611" t="str">
        <f t="shared" si="308"/>
        <v>=IF(ANHEDONIA_validating_input.xlsx!A16&lt;&gt;"",ANHEDONIA_validating_input.xlsx!A16,"")</v>
      </c>
      <c r="AR611" t="str">
        <f t="shared" si="308"/>
        <v>=IF(ANXIOUSNESS_validating_input.xlsx!A16&lt;&gt;"",ANXIOUSNESS_validating_input.xlsx!A16,"")</v>
      </c>
      <c r="AS611" t="str">
        <f t="shared" si="308"/>
        <v>=IF(ATTENTION_SEEKING_validating_input.xlsx!A16&lt;&gt;"",ATTENTION_SEEKING_validating_input.xlsx!A16,"")</v>
      </c>
      <c r="AT611" t="str">
        <f t="shared" si="308"/>
        <v>=IF(CALLOUSNESS_validating_input.xlsx!A16&lt;&gt;"",CALLOUSNESS_validating_input.xlsx!A16,"")</v>
      </c>
      <c r="AU611" t="str">
        <f t="shared" si="308"/>
        <v>=IF(DECEITFULNESS_validating_input.xlsx!A16&lt;&gt;"",DECEITFULNESS_validating_input.xlsx!A16,"")</v>
      </c>
      <c r="AV611" t="str">
        <f t="shared" si="308"/>
        <v>=IF(DEPRESSIVITY_validating_input.xlsx!A16&lt;&gt;"",DEPRESSIVITY_validating_input.xlsx!A16,"")</v>
      </c>
      <c r="AW611" t="str">
        <f t="shared" si="308"/>
        <v>=IF(DISTRACTIBILITY_validating_input.xlsx!A16&lt;&gt;"",DISTRACTIBILITY_validating_input.xlsx!A16,"")</v>
      </c>
      <c r="AX611" t="str">
        <f t="shared" si="308"/>
        <v>=IF(ECCENTRICITY_validating_input.xlsx!A16&lt;&gt;"",ECCENTRICITY_validating_input.xlsx!A16,"")</v>
      </c>
      <c r="AY611" t="str">
        <f t="shared" si="308"/>
        <v>=IF(EMOTIONAL_LABILITY_validating_input.xlsx!A16&lt;&gt;"",EMOTIONAL_LABILITY_validating_input.xlsx!A16,"")</v>
      </c>
      <c r="AZ611" t="str">
        <f t="shared" si="308"/>
        <v>=IF(GRANDIOSITY_validating_input.xlsx!A16&lt;&gt;"",GRANDIOSITY_validating_input.xlsx!A16,"")</v>
      </c>
      <c r="BA611" t="str">
        <f t="shared" si="308"/>
        <v>=IF(HOSTILITY_validating_input.xlsx!A16&lt;&gt;"",HOSTILITY_validating_input.xlsx!A16,"")</v>
      </c>
      <c r="BB611" t="str">
        <f t="shared" si="308"/>
        <v>=IF(IMPULSIVITY_validating_input.xlsx!A16&lt;&gt;"",IMPULSIVITY_validating_input.xlsx!A16,"")</v>
      </c>
      <c r="BC611" t="str">
        <f t="shared" si="308"/>
        <v>=IF(INTIMACY_AVOIDANCE_validating_input.xlsx!A16&lt;&gt;"",INTIMACY_AVOIDANCE_validating_input.xlsx!A16,"")</v>
      </c>
      <c r="BD611" t="str">
        <f t="shared" si="308"/>
        <v>=IF(IRRESPONSIBILITY_validating_input.xlsx!A16&lt;&gt;"",IRRESPONSIBILITY_validating_input.xlsx!A16,"")</v>
      </c>
      <c r="BE611" t="str">
        <f t="shared" si="308"/>
        <v>=IF(MANIPULATIVENESS_validating_input.xlsx!A16&lt;&gt;"",MANIPULATIVENESS_validating_input.xlsx!A16,"")</v>
      </c>
      <c r="BF611" t="str">
        <f t="shared" si="308"/>
        <v>=IF(PERCEPTUAL_DYSREGULATION_validating_input.xlsx!A16&lt;&gt;"",PERCEPTUAL_DYSREGULATION_validating_input.xlsx!A16,"")</v>
      </c>
      <c r="BG611" t="str">
        <f t="shared" si="308"/>
        <v>=IF(PERSEVERATION_validating_input.xlsx!A16&lt;&gt;"",PERSEVERATION_validating_input.xlsx!A16,"")</v>
      </c>
      <c r="BH611" t="str">
        <f t="shared" si="308"/>
        <v>=IF(RESTRICTED_AFFECTIVITY_validating_input.xlsx!A16&lt;&gt;"",RESTRICTED_AFFECTIVITY_validating_input.xlsx!A16,"")</v>
      </c>
      <c r="BI611" t="str">
        <f t="shared" si="308"/>
        <v>=IF(RIGID_PERFECTIONISM_validating_input.xlsx!A16&lt;&gt;"",RIGID_PERFECTIONISM_validating_input.xlsx!A16,"")</v>
      </c>
      <c r="BJ611" t="str">
        <f t="shared" si="308"/>
        <v>=IF(RISK_TAKING_validating_input.xlsx!A16&lt;&gt;"",RISK_TAKING_validating_input.xlsx!A16,"")</v>
      </c>
      <c r="BK611" t="str">
        <f t="shared" si="308"/>
        <v>=IF(SEPARATION_INSECURITY_validating_input.xlsx!A16&lt;&gt;"",SEPARATION_INSECURITY_validating_input.xlsx!A16,"")</v>
      </c>
      <c r="BL611" t="str">
        <f t="shared" si="308"/>
        <v>=IF(SUBMISSIVENESS_validating_input.xlsx!A16&lt;&gt;"",SUBMISSIVENESS_validating_input.xlsx!A16,"")</v>
      </c>
      <c r="BM611" t="str">
        <f t="shared" si="308"/>
        <v>=IF(SUSPICIOUSNESS_validating_input.xlsx!A16&lt;&gt;"",SUSPICIOUSNESS_validating_input.xlsx!A16,"")</v>
      </c>
      <c r="BN611" t="str">
        <f t="shared" si="308"/>
        <v>=IF(UNUSUAL_BELIEFS_validating_input.xlsx!A16&lt;&gt;"",UNUSUAL_BELIEFS_validating_input.xlsx!A16,"")</v>
      </c>
      <c r="BO611" t="str">
        <f t="shared" si="307"/>
        <v>=IF(WITHDRAWAL_validating_input.xlsx!A16&lt;&gt;"",WITHDRAWAL_validating_input.xlsx!A16,"")</v>
      </c>
      <c r="BP611" t="str">
        <f t="shared" si="307"/>
        <v>=IF(ACT_validating_input.xlsx!A16&lt;&gt;"",ACT_validating_input.xlsx!A16,"")</v>
      </c>
      <c r="BQ611" t="str">
        <f t="shared" si="307"/>
        <v>=IF(DSP_validating_input.xlsx!A16&lt;&gt;"",DSP_validating_input.xlsx!A16,"")</v>
      </c>
      <c r="BR611" t="str">
        <f t="shared" si="307"/>
        <v>=IF(PAG_validating_input.xlsx!A16&lt;&gt;"",PAG_validating_input.xlsx!A16,"")</v>
      </c>
      <c r="BS611" t="str">
        <f t="shared" si="307"/>
        <v>=IF(PRO_validating_input.xlsx!A16&lt;&gt;"",PRO_validating_input.xlsx!A16,"")</v>
      </c>
      <c r="BT611" t="str">
        <f t="shared" si="307"/>
        <v>=IF(SPL_validating_input.xlsx!A16&lt;&gt;"",SPL_validating_input.xlsx!A16,"")</v>
      </c>
      <c r="BU611" t="str">
        <f t="shared" si="307"/>
        <v>=IF(WDR_validating_input.xlsx!A16&lt;&gt;"",WDR_validating_input.xlsx!A16,"")</v>
      </c>
      <c r="BV611" t="str">
        <f t="shared" si="307"/>
        <v>=IF(CON_validating_input.xlsx!A16&lt;&gt;"",CON_validating_input.xlsx!A16,"")</v>
      </c>
      <c r="BW611" t="str">
        <f t="shared" si="307"/>
        <v>=IF(DSC_validating_input.xlsx!A16&lt;&gt;"",DSC_validating_input.xlsx!A16,"")</v>
      </c>
      <c r="BX611" t="str">
        <f t="shared" si="307"/>
        <v>=IF(FAN_validating_input.xlsx!A16&lt;&gt;"",FAN_validating_input.xlsx!A16,"")</v>
      </c>
      <c r="BY611" t="str">
        <f t="shared" si="307"/>
        <v>=IF(OMN_validating_input.xlsx!A16&lt;&gt;"",OMN_validating_input.xlsx!A16,"")</v>
      </c>
      <c r="BZ611" t="str">
        <f t="shared" si="307"/>
        <v>=IF(REP_validating_input.xlsx!A16&lt;&gt;"",REP_validating_input.xlsx!A16,"")</v>
      </c>
      <c r="CA611" t="str">
        <f t="shared" si="307"/>
        <v>=IF(SOM_validating_input.xlsx!A16&lt;&gt;"",SOM_validating_input.xlsx!A16,"")</v>
      </c>
      <c r="CB611" t="str">
        <f t="shared" si="307"/>
        <v>=IF(SUB_validating_input.xlsx!A16&lt;&gt;"",SUB_validating_input.xlsx!A16,"")</v>
      </c>
      <c r="CC611" t="str">
        <f t="shared" si="307"/>
        <v>=IF(UND_validating_input.xlsx!A16&lt;&gt;"",UND_validating_input.xlsx!A16,"")</v>
      </c>
      <c r="CD611" t="str">
        <f t="shared" si="307"/>
        <v>=IF(ALT_validating_input.xlsx!A16&lt;&gt;"",ALT_validating_input.xlsx!A16,"")</v>
      </c>
      <c r="CE611" t="str">
        <f t="shared" si="307"/>
        <v>=IF(HUM_validating_input.xlsx!A16&lt;&gt;"",HUM_validating_input.xlsx!A16,"")</v>
      </c>
      <c r="CF611" t="str">
        <f t="shared" si="307"/>
        <v>=IF(IDL_validating_input.xlsx!A16&lt;&gt;"",IDL_validating_input.xlsx!A16,"")</v>
      </c>
      <c r="CG611" t="str">
        <f t="shared" si="307"/>
        <v>=IF(RFM_validating_input.xlsx!A16&lt;&gt;"",RFM_validating_input.xlsx!A16,"")</v>
      </c>
      <c r="CH611" t="str">
        <f t="shared" si="307"/>
        <v>=IF(DN_validating_input.xlsx!A16&lt;&gt;"",DN_validating_input.xlsx!A16,"")</v>
      </c>
      <c r="CI611" t="str">
        <f t="shared" si="307"/>
        <v>=IF(INT_validating_input.xlsx!A16&lt;&gt;"",INT_validating_input.xlsx!A16,"")</v>
      </c>
      <c r="CJ611" t="str">
        <f t="shared" si="307"/>
        <v>=IF(SUP_validating_input.xlsx!A16&lt;&gt;"",SUP_validating_input.xlsx!A16,"")</v>
      </c>
      <c r="CK611" t="str">
        <f t="shared" si="307"/>
        <v>=IF(ANT_validating_input.xlsx!A16&lt;&gt;"",ANT_validating_input.xlsx!A16,"")</v>
      </c>
      <c r="CL611" t="str">
        <f t="shared" si="307"/>
        <v>=IF(ISO_validating_input.xlsx!A16&lt;&gt;"",ISO_validating_input.xlsx!A16,"")</v>
      </c>
    </row>
    <row r="612" spans="1:90">
      <c r="A612">
        <v>17</v>
      </c>
      <c r="B612" t="str">
        <f t="shared" si="298"/>
        <v>=IF(SUICIDE_validating_input.xlsx!A17&lt;&gt;"",SUICIDE_validating_input.xlsx!A17,"")</v>
      </c>
      <c r="C612" t="str">
        <f t="shared" si="308"/>
        <v>=IF(IQ_validating_input.xlsx!A17&lt;&gt;"",IQ_validating_input.xlsx!A17,"")</v>
      </c>
      <c r="D612" t="str">
        <f t="shared" si="308"/>
        <v>=IF(AMBIG_validating_input.xlsx!A17&lt;&gt;"",AMBIG_validating_input.xlsx!A17,"")</v>
      </c>
      <c r="E612" t="str">
        <f t="shared" si="308"/>
        <v>=IF(EGODYST_validating_input.xlsx!A17&lt;&gt;"",EGODYST_validating_input.xlsx!A17,"")</v>
      </c>
      <c r="F612" t="str">
        <f t="shared" si="308"/>
        <v>=IF(AUTISM_validating_input.xlsx!A17&lt;&gt;"",AUTISM_validating_input.xlsx!A17,"")</v>
      </c>
      <c r="G612" t="str">
        <f t="shared" si="308"/>
        <v>=IF(IDENTITY_validating_input.xlsx!A17&lt;&gt;"",IDENTITY_validating_input.xlsx!A17,"")</v>
      </c>
      <c r="H612" t="str">
        <f t="shared" si="308"/>
        <v>=IF(SELFDIR_validating_input.xlsx!A17&lt;&gt;"",SELFDIR_validating_input.xlsx!A17,"")</v>
      </c>
      <c r="I612" t="str">
        <f t="shared" si="308"/>
        <v>=IF(EMPATHY_validating_input.xlsx!A17&lt;&gt;"",EMPATHY_validating_input.xlsx!A17,"")</v>
      </c>
      <c r="J612" t="str">
        <f t="shared" si="308"/>
        <v>=IF(INTIMACY_validating_input.xlsx!A17&lt;&gt;"",INTIMACY_validating_input.xlsx!A17,"")</v>
      </c>
      <c r="K612" t="str">
        <f t="shared" si="308"/>
        <v>=IF(ACUTE_validating_input.xlsx!A17&lt;&gt;"",ACUTE_validating_input.xlsx!A17,"")</v>
      </c>
      <c r="L612" t="str">
        <f t="shared" si="308"/>
        <v>=IF(CHRONIC_validating_input.xlsx!A17&lt;&gt;"",CHRONIC_validating_input.xlsx!A17,"")</v>
      </c>
      <c r="M612" t="str">
        <f t="shared" si="308"/>
        <v>=IF(TRAUMA_PAST_validating_input.xlsx!A17&lt;&gt;"",TRAUMA_PAST_validating_input.xlsx!A17,"")</v>
      </c>
      <c r="N612" t="str">
        <f t="shared" si="308"/>
        <v>=IF(TRAUMA_PRESENT_validating_input.xlsx!A17&lt;&gt;"",TRAUMA_PRESENT_validating_input.xlsx!A17,"")</v>
      </c>
      <c r="O612" t="str">
        <f t="shared" si="308"/>
        <v>=IF(HOPE_validating_input.xlsx!A17&lt;&gt;"",HOPE_validating_input.xlsx!A17,"")</v>
      </c>
      <c r="P612" t="str">
        <f t="shared" si="308"/>
        <v>=IF(SELFAFFICACY_validating_input.xlsx!A17&lt;&gt;"",SELFAFFICACY_validating_input.xlsx!A17,"")</v>
      </c>
      <c r="Q612" t="str">
        <f t="shared" si="308"/>
        <v>=IF(SELFESTEEM_validating_input.xlsx!A17&lt;&gt;"",SELFESTEEM_validating_input.xlsx!A17,"")</v>
      </c>
      <c r="R612" t="str">
        <f t="shared" si="308"/>
        <v>=IF(WELLBEING_validating_input.xlsx!A17&lt;&gt;"",WELLBEING_validating_input.xlsx!A17,"")</v>
      </c>
      <c r="S612" t="str">
        <f t="shared" si="308"/>
        <v>=IF(HYPER_validating_input.xlsx!A17&lt;&gt;"",HYPER_validating_input.xlsx!A17,"")</v>
      </c>
      <c r="T612" t="str">
        <f t="shared" si="308"/>
        <v>=IF(AGGR_validating_input.xlsx!A17&lt;&gt;"",AGGR_validating_input.xlsx!A17,"")</v>
      </c>
      <c r="U612" t="str">
        <f t="shared" si="308"/>
        <v>=IF(COND_PR_validating_input.xlsx!A17&lt;&gt;"",COND_PR_validating_input.xlsx!A17,"")</v>
      </c>
      <c r="V612" t="str">
        <f t="shared" si="308"/>
        <v>=IF(ANXIE_validating_input.xlsx!A17&lt;&gt;"",ANXIE_validating_input.xlsx!A17,"")</v>
      </c>
      <c r="W612" t="str">
        <f t="shared" si="308"/>
        <v>=IF(DEPR_validating_input.xlsx!A17&lt;&gt;"",DEPR_validating_input.xlsx!A17,"")</v>
      </c>
      <c r="X612" t="str">
        <f t="shared" si="308"/>
        <v>=IF(SOMAT_validating_input.xlsx!A17&lt;&gt;"",SOMAT_validating_input.xlsx!A17,"")</v>
      </c>
      <c r="Y612" t="str">
        <f t="shared" si="308"/>
        <v>=IF(ATYPI_validating_input.xlsx!A17&lt;&gt;"",ATYPI_validating_input.xlsx!A17,"")</v>
      </c>
      <c r="Z612" t="str">
        <f t="shared" si="308"/>
        <v>=IF(WITHD_validating_input.xlsx!A17&lt;&gt;"",WITHD_validating_input.xlsx!A17,"")</v>
      </c>
      <c r="AA612" t="str">
        <f t="shared" si="308"/>
        <v>=IF(ATTE_PR_validating_input.xlsx!A17&lt;&gt;"",ATTE_PR_validating_input.xlsx!A17,"")</v>
      </c>
      <c r="AB612" t="str">
        <f t="shared" si="308"/>
        <v>=IF(ANG_CONT_validating_input.xlsx!A17&lt;&gt;"",ANG_CONT_validating_input.xlsx!A17,"")</v>
      </c>
      <c r="AC612" t="str">
        <f t="shared" si="308"/>
        <v>=IF(DEV_SOC_DIS_validating_input.xlsx!A17&lt;&gt;"",DEV_SOC_DIS_validating_input.xlsx!A17,"")</v>
      </c>
      <c r="AD612" t="str">
        <f t="shared" si="308"/>
        <v>=IF(BULLY_validating_input.xlsx!A17&lt;&gt;"",BULLY_validating_input.xlsx!A17,"")</v>
      </c>
      <c r="AE612" t="str">
        <f t="shared" si="308"/>
        <v>=IF(EMOT_SELF_C_validating_input.xlsx!A17&lt;&gt;"",EMOT_SELF_C_validating_input.xlsx!A17,"")</v>
      </c>
      <c r="AF612" t="str">
        <f t="shared" si="308"/>
        <v>=IF(EXE_FUN_validating_input.xlsx!A17&lt;&gt;"",EXE_FUN_validating_input.xlsx!A17,"")</v>
      </c>
      <c r="AG612" t="str">
        <f t="shared" si="308"/>
        <v>=IF(MANIA_validating_input.xlsx!A17&lt;&gt;"",MANIA_validating_input.xlsx!A17,"")</v>
      </c>
      <c r="AH612" t="str">
        <f t="shared" si="308"/>
        <v>=IF(NEG_EMOT_validating_input.xlsx!A17&lt;&gt;"",NEG_EMOT_validating_input.xlsx!A17,"")</v>
      </c>
      <c r="AI612" t="str">
        <f t="shared" si="308"/>
        <v>=IF(ADAPT_validating_input.xlsx!A17&lt;&gt;"",ADAPT_validating_input.xlsx!A17,"")</v>
      </c>
      <c r="AJ612" t="str">
        <f t="shared" si="308"/>
        <v>=IF(SOC_SK_validating_input.xlsx!A17&lt;&gt;"",SOC_SK_validating_input.xlsx!A17,"")</v>
      </c>
      <c r="AK612" t="str">
        <f t="shared" si="308"/>
        <v>=IF(LEAD_validating_input.xlsx!A17&lt;&gt;"",LEAD_validating_input.xlsx!A17,"")</v>
      </c>
      <c r="AL612" t="str">
        <f t="shared" si="308"/>
        <v>=IF(ACT_DAIL_validating_input.xlsx!A17&lt;&gt;"",ACT_DAIL_validating_input.xlsx!A17,"")</v>
      </c>
      <c r="AM612" t="str">
        <f t="shared" si="308"/>
        <v>=IF(FUN_COM_validating_input.xlsx!A17&lt;&gt;"",FUN_COM_validating_input.xlsx!A17,"")</v>
      </c>
      <c r="AN612" t="str">
        <f t="shared" si="308"/>
        <v>=IF(RESILI_validating_input.xlsx!A17&lt;&gt;"",RESILI_validating_input.xlsx!A17,"")</v>
      </c>
      <c r="AO612" t="str">
        <f t="shared" si="308"/>
        <v>=IF(SEL_validating_input.xlsx!A17&lt;&gt;"",SEL_validating_input.xlsx!A17,"")</v>
      </c>
      <c r="AP612" t="str">
        <f t="shared" si="308"/>
        <v>=IF(SEV_validating_input.xlsx!A17&lt;&gt;"",SEV_validating_input.xlsx!A17,"")</v>
      </c>
      <c r="AQ612" t="str">
        <f t="shared" si="308"/>
        <v>=IF(ANHEDONIA_validating_input.xlsx!A17&lt;&gt;"",ANHEDONIA_validating_input.xlsx!A17,"")</v>
      </c>
      <c r="AR612" t="str">
        <f t="shared" si="308"/>
        <v>=IF(ANXIOUSNESS_validating_input.xlsx!A17&lt;&gt;"",ANXIOUSNESS_validating_input.xlsx!A17,"")</v>
      </c>
      <c r="AS612" t="str">
        <f t="shared" si="308"/>
        <v>=IF(ATTENTION_SEEKING_validating_input.xlsx!A17&lt;&gt;"",ATTENTION_SEEKING_validating_input.xlsx!A17,"")</v>
      </c>
      <c r="AT612" t="str">
        <f t="shared" si="308"/>
        <v>=IF(CALLOUSNESS_validating_input.xlsx!A17&lt;&gt;"",CALLOUSNESS_validating_input.xlsx!A17,"")</v>
      </c>
      <c r="AU612" t="str">
        <f t="shared" si="308"/>
        <v>=IF(DECEITFULNESS_validating_input.xlsx!A17&lt;&gt;"",DECEITFULNESS_validating_input.xlsx!A17,"")</v>
      </c>
      <c r="AV612" t="str">
        <f t="shared" si="308"/>
        <v>=IF(DEPRESSIVITY_validating_input.xlsx!A17&lt;&gt;"",DEPRESSIVITY_validating_input.xlsx!A17,"")</v>
      </c>
      <c r="AW612" t="str">
        <f t="shared" si="308"/>
        <v>=IF(DISTRACTIBILITY_validating_input.xlsx!A17&lt;&gt;"",DISTRACTIBILITY_validating_input.xlsx!A17,"")</v>
      </c>
      <c r="AX612" t="str">
        <f t="shared" si="308"/>
        <v>=IF(ECCENTRICITY_validating_input.xlsx!A17&lt;&gt;"",ECCENTRICITY_validating_input.xlsx!A17,"")</v>
      </c>
      <c r="AY612" t="str">
        <f t="shared" si="308"/>
        <v>=IF(EMOTIONAL_LABILITY_validating_input.xlsx!A17&lt;&gt;"",EMOTIONAL_LABILITY_validating_input.xlsx!A17,"")</v>
      </c>
      <c r="AZ612" t="str">
        <f t="shared" si="308"/>
        <v>=IF(GRANDIOSITY_validating_input.xlsx!A17&lt;&gt;"",GRANDIOSITY_validating_input.xlsx!A17,"")</v>
      </c>
      <c r="BA612" t="str">
        <f t="shared" si="308"/>
        <v>=IF(HOSTILITY_validating_input.xlsx!A17&lt;&gt;"",HOSTILITY_validating_input.xlsx!A17,"")</v>
      </c>
      <c r="BB612" t="str">
        <f t="shared" si="308"/>
        <v>=IF(IMPULSIVITY_validating_input.xlsx!A17&lt;&gt;"",IMPULSIVITY_validating_input.xlsx!A17,"")</v>
      </c>
      <c r="BC612" t="str">
        <f t="shared" si="308"/>
        <v>=IF(INTIMACY_AVOIDANCE_validating_input.xlsx!A17&lt;&gt;"",INTIMACY_AVOIDANCE_validating_input.xlsx!A17,"")</v>
      </c>
      <c r="BD612" t="str">
        <f t="shared" si="308"/>
        <v>=IF(IRRESPONSIBILITY_validating_input.xlsx!A17&lt;&gt;"",IRRESPONSIBILITY_validating_input.xlsx!A17,"")</v>
      </c>
      <c r="BE612" t="str">
        <f t="shared" si="308"/>
        <v>=IF(MANIPULATIVENESS_validating_input.xlsx!A17&lt;&gt;"",MANIPULATIVENESS_validating_input.xlsx!A17,"")</v>
      </c>
      <c r="BF612" t="str">
        <f t="shared" si="308"/>
        <v>=IF(PERCEPTUAL_DYSREGULATION_validating_input.xlsx!A17&lt;&gt;"",PERCEPTUAL_DYSREGULATION_validating_input.xlsx!A17,"")</v>
      </c>
      <c r="BG612" t="str">
        <f t="shared" si="308"/>
        <v>=IF(PERSEVERATION_validating_input.xlsx!A17&lt;&gt;"",PERSEVERATION_validating_input.xlsx!A17,"")</v>
      </c>
      <c r="BH612" t="str">
        <f t="shared" si="308"/>
        <v>=IF(RESTRICTED_AFFECTIVITY_validating_input.xlsx!A17&lt;&gt;"",RESTRICTED_AFFECTIVITY_validating_input.xlsx!A17,"")</v>
      </c>
      <c r="BI612" t="str">
        <f t="shared" si="308"/>
        <v>=IF(RIGID_PERFECTIONISM_validating_input.xlsx!A17&lt;&gt;"",RIGID_PERFECTIONISM_validating_input.xlsx!A17,"")</v>
      </c>
      <c r="BJ612" t="str">
        <f t="shared" si="308"/>
        <v>=IF(RISK_TAKING_validating_input.xlsx!A17&lt;&gt;"",RISK_TAKING_validating_input.xlsx!A17,"")</v>
      </c>
      <c r="BK612" t="str">
        <f t="shared" si="308"/>
        <v>=IF(SEPARATION_INSECURITY_validating_input.xlsx!A17&lt;&gt;"",SEPARATION_INSECURITY_validating_input.xlsx!A17,"")</v>
      </c>
      <c r="BL612" t="str">
        <f t="shared" si="308"/>
        <v>=IF(SUBMISSIVENESS_validating_input.xlsx!A17&lt;&gt;"",SUBMISSIVENESS_validating_input.xlsx!A17,"")</v>
      </c>
      <c r="BM612" t="str">
        <f t="shared" si="308"/>
        <v>=IF(SUSPICIOUSNESS_validating_input.xlsx!A17&lt;&gt;"",SUSPICIOUSNESS_validating_input.xlsx!A17,"")</v>
      </c>
      <c r="BN612" t="str">
        <f t="shared" si="308"/>
        <v>=IF(UNUSUAL_BELIEFS_validating_input.xlsx!A17&lt;&gt;"",UNUSUAL_BELIEFS_validating_input.xlsx!A17,"")</v>
      </c>
      <c r="BO612" t="str">
        <f t="shared" si="307"/>
        <v>=IF(WITHDRAWAL_validating_input.xlsx!A17&lt;&gt;"",WITHDRAWAL_validating_input.xlsx!A17,"")</v>
      </c>
      <c r="BP612" t="str">
        <f t="shared" si="307"/>
        <v>=IF(ACT_validating_input.xlsx!A17&lt;&gt;"",ACT_validating_input.xlsx!A17,"")</v>
      </c>
      <c r="BQ612" t="str">
        <f t="shared" si="307"/>
        <v>=IF(DSP_validating_input.xlsx!A17&lt;&gt;"",DSP_validating_input.xlsx!A17,"")</v>
      </c>
      <c r="BR612" t="str">
        <f t="shared" si="307"/>
        <v>=IF(PAG_validating_input.xlsx!A17&lt;&gt;"",PAG_validating_input.xlsx!A17,"")</v>
      </c>
      <c r="BS612" t="str">
        <f t="shared" si="307"/>
        <v>=IF(PRO_validating_input.xlsx!A17&lt;&gt;"",PRO_validating_input.xlsx!A17,"")</v>
      </c>
      <c r="BT612" t="str">
        <f t="shared" si="307"/>
        <v>=IF(SPL_validating_input.xlsx!A17&lt;&gt;"",SPL_validating_input.xlsx!A17,"")</v>
      </c>
      <c r="BU612" t="str">
        <f t="shared" si="307"/>
        <v>=IF(WDR_validating_input.xlsx!A17&lt;&gt;"",WDR_validating_input.xlsx!A17,"")</v>
      </c>
      <c r="BV612" t="str">
        <f t="shared" si="307"/>
        <v>=IF(CON_validating_input.xlsx!A17&lt;&gt;"",CON_validating_input.xlsx!A17,"")</v>
      </c>
      <c r="BW612" t="str">
        <f t="shared" si="307"/>
        <v>=IF(DSC_validating_input.xlsx!A17&lt;&gt;"",DSC_validating_input.xlsx!A17,"")</v>
      </c>
      <c r="BX612" t="str">
        <f t="shared" si="307"/>
        <v>=IF(FAN_validating_input.xlsx!A17&lt;&gt;"",FAN_validating_input.xlsx!A17,"")</v>
      </c>
      <c r="BY612" t="str">
        <f t="shared" si="307"/>
        <v>=IF(OMN_validating_input.xlsx!A17&lt;&gt;"",OMN_validating_input.xlsx!A17,"")</v>
      </c>
      <c r="BZ612" t="str">
        <f t="shared" si="307"/>
        <v>=IF(REP_validating_input.xlsx!A17&lt;&gt;"",REP_validating_input.xlsx!A17,"")</v>
      </c>
      <c r="CA612" t="str">
        <f t="shared" si="307"/>
        <v>=IF(SOM_validating_input.xlsx!A17&lt;&gt;"",SOM_validating_input.xlsx!A17,"")</v>
      </c>
      <c r="CB612" t="str">
        <f t="shared" si="307"/>
        <v>=IF(SUB_validating_input.xlsx!A17&lt;&gt;"",SUB_validating_input.xlsx!A17,"")</v>
      </c>
      <c r="CC612" t="str">
        <f t="shared" si="307"/>
        <v>=IF(UND_validating_input.xlsx!A17&lt;&gt;"",UND_validating_input.xlsx!A17,"")</v>
      </c>
      <c r="CD612" t="str">
        <f t="shared" si="307"/>
        <v>=IF(ALT_validating_input.xlsx!A17&lt;&gt;"",ALT_validating_input.xlsx!A17,"")</v>
      </c>
      <c r="CE612" t="str">
        <f t="shared" si="307"/>
        <v>=IF(HUM_validating_input.xlsx!A17&lt;&gt;"",HUM_validating_input.xlsx!A17,"")</v>
      </c>
      <c r="CF612" t="str">
        <f t="shared" si="307"/>
        <v>=IF(IDL_validating_input.xlsx!A17&lt;&gt;"",IDL_validating_input.xlsx!A17,"")</v>
      </c>
      <c r="CG612" t="str">
        <f t="shared" si="307"/>
        <v>=IF(RFM_validating_input.xlsx!A17&lt;&gt;"",RFM_validating_input.xlsx!A17,"")</v>
      </c>
      <c r="CH612" t="str">
        <f t="shared" si="307"/>
        <v>=IF(DN_validating_input.xlsx!A17&lt;&gt;"",DN_validating_input.xlsx!A17,"")</v>
      </c>
      <c r="CI612" t="str">
        <f t="shared" si="307"/>
        <v>=IF(INT_validating_input.xlsx!A17&lt;&gt;"",INT_validating_input.xlsx!A17,"")</v>
      </c>
      <c r="CJ612" t="str">
        <f t="shared" si="307"/>
        <v>=IF(SUP_validating_input.xlsx!A17&lt;&gt;"",SUP_validating_input.xlsx!A17,"")</v>
      </c>
      <c r="CK612" t="str">
        <f t="shared" si="307"/>
        <v>=IF(ANT_validating_input.xlsx!A17&lt;&gt;"",ANT_validating_input.xlsx!A17,"")</v>
      </c>
      <c r="CL612" t="str">
        <f t="shared" si="307"/>
        <v>=IF(ISO_validating_input.xlsx!A17&lt;&gt;"",ISO_validating_input.xlsx!A17,"")</v>
      </c>
    </row>
    <row r="613" spans="1:90">
      <c r="A613">
        <v>18</v>
      </c>
      <c r="B613" t="str">
        <f t="shared" si="298"/>
        <v>=IF(SUICIDE_validating_input.xlsx!A18&lt;&gt;"",SUICIDE_validating_input.xlsx!A18,"")</v>
      </c>
      <c r="C613" t="str">
        <f t="shared" si="308"/>
        <v>=IF(IQ_validating_input.xlsx!A18&lt;&gt;"",IQ_validating_input.xlsx!A18,"")</v>
      </c>
      <c r="D613" t="str">
        <f t="shared" si="308"/>
        <v>=IF(AMBIG_validating_input.xlsx!A18&lt;&gt;"",AMBIG_validating_input.xlsx!A18,"")</v>
      </c>
      <c r="E613" t="str">
        <f t="shared" si="308"/>
        <v>=IF(EGODYST_validating_input.xlsx!A18&lt;&gt;"",EGODYST_validating_input.xlsx!A18,"")</v>
      </c>
      <c r="F613" t="str">
        <f t="shared" si="308"/>
        <v>=IF(AUTISM_validating_input.xlsx!A18&lt;&gt;"",AUTISM_validating_input.xlsx!A18,"")</v>
      </c>
      <c r="G613" t="str">
        <f t="shared" si="308"/>
        <v>=IF(IDENTITY_validating_input.xlsx!A18&lt;&gt;"",IDENTITY_validating_input.xlsx!A18,"")</v>
      </c>
      <c r="H613" t="str">
        <f t="shared" si="308"/>
        <v>=IF(SELFDIR_validating_input.xlsx!A18&lt;&gt;"",SELFDIR_validating_input.xlsx!A18,"")</v>
      </c>
      <c r="I613" t="str">
        <f t="shared" si="308"/>
        <v>=IF(EMPATHY_validating_input.xlsx!A18&lt;&gt;"",EMPATHY_validating_input.xlsx!A18,"")</v>
      </c>
      <c r="J613" t="str">
        <f t="shared" si="308"/>
        <v>=IF(INTIMACY_validating_input.xlsx!A18&lt;&gt;"",INTIMACY_validating_input.xlsx!A18,"")</v>
      </c>
      <c r="K613" t="str">
        <f t="shared" si="308"/>
        <v>=IF(ACUTE_validating_input.xlsx!A18&lt;&gt;"",ACUTE_validating_input.xlsx!A18,"")</v>
      </c>
      <c r="L613" t="str">
        <f t="shared" si="308"/>
        <v>=IF(CHRONIC_validating_input.xlsx!A18&lt;&gt;"",CHRONIC_validating_input.xlsx!A18,"")</v>
      </c>
      <c r="M613" t="str">
        <f t="shared" si="308"/>
        <v>=IF(TRAUMA_PAST_validating_input.xlsx!A18&lt;&gt;"",TRAUMA_PAST_validating_input.xlsx!A18,"")</v>
      </c>
      <c r="N613" t="str">
        <f t="shared" si="308"/>
        <v>=IF(TRAUMA_PRESENT_validating_input.xlsx!A18&lt;&gt;"",TRAUMA_PRESENT_validating_input.xlsx!A18,"")</v>
      </c>
      <c r="O613" t="str">
        <f t="shared" si="308"/>
        <v>=IF(HOPE_validating_input.xlsx!A18&lt;&gt;"",HOPE_validating_input.xlsx!A18,"")</v>
      </c>
      <c r="P613" t="str">
        <f t="shared" si="308"/>
        <v>=IF(SELFAFFICACY_validating_input.xlsx!A18&lt;&gt;"",SELFAFFICACY_validating_input.xlsx!A18,"")</v>
      </c>
      <c r="Q613" t="str">
        <f t="shared" si="308"/>
        <v>=IF(SELFESTEEM_validating_input.xlsx!A18&lt;&gt;"",SELFESTEEM_validating_input.xlsx!A18,"")</v>
      </c>
      <c r="R613" t="str">
        <f t="shared" si="308"/>
        <v>=IF(WELLBEING_validating_input.xlsx!A18&lt;&gt;"",WELLBEING_validating_input.xlsx!A18,"")</v>
      </c>
      <c r="S613" t="str">
        <f t="shared" si="308"/>
        <v>=IF(HYPER_validating_input.xlsx!A18&lt;&gt;"",HYPER_validating_input.xlsx!A18,"")</v>
      </c>
      <c r="T613" t="str">
        <f t="shared" si="308"/>
        <v>=IF(AGGR_validating_input.xlsx!A18&lt;&gt;"",AGGR_validating_input.xlsx!A18,"")</v>
      </c>
      <c r="U613" t="str">
        <f t="shared" si="308"/>
        <v>=IF(COND_PR_validating_input.xlsx!A18&lt;&gt;"",COND_PR_validating_input.xlsx!A18,"")</v>
      </c>
      <c r="V613" t="str">
        <f t="shared" si="308"/>
        <v>=IF(ANXIE_validating_input.xlsx!A18&lt;&gt;"",ANXIE_validating_input.xlsx!A18,"")</v>
      </c>
      <c r="W613" t="str">
        <f t="shared" si="308"/>
        <v>=IF(DEPR_validating_input.xlsx!A18&lt;&gt;"",DEPR_validating_input.xlsx!A18,"")</v>
      </c>
      <c r="X613" t="str">
        <f t="shared" si="308"/>
        <v>=IF(SOMAT_validating_input.xlsx!A18&lt;&gt;"",SOMAT_validating_input.xlsx!A18,"")</v>
      </c>
      <c r="Y613" t="str">
        <f t="shared" si="308"/>
        <v>=IF(ATYPI_validating_input.xlsx!A18&lt;&gt;"",ATYPI_validating_input.xlsx!A18,"")</v>
      </c>
      <c r="Z613" t="str">
        <f t="shared" si="308"/>
        <v>=IF(WITHD_validating_input.xlsx!A18&lt;&gt;"",WITHD_validating_input.xlsx!A18,"")</v>
      </c>
      <c r="AA613" t="str">
        <f t="shared" si="308"/>
        <v>=IF(ATTE_PR_validating_input.xlsx!A18&lt;&gt;"",ATTE_PR_validating_input.xlsx!A18,"")</v>
      </c>
      <c r="AB613" t="str">
        <f t="shared" si="308"/>
        <v>=IF(ANG_CONT_validating_input.xlsx!A18&lt;&gt;"",ANG_CONT_validating_input.xlsx!A18,"")</v>
      </c>
      <c r="AC613" t="str">
        <f t="shared" si="308"/>
        <v>=IF(DEV_SOC_DIS_validating_input.xlsx!A18&lt;&gt;"",DEV_SOC_DIS_validating_input.xlsx!A18,"")</v>
      </c>
      <c r="AD613" t="str">
        <f t="shared" si="308"/>
        <v>=IF(BULLY_validating_input.xlsx!A18&lt;&gt;"",BULLY_validating_input.xlsx!A18,"")</v>
      </c>
      <c r="AE613" t="str">
        <f t="shared" si="308"/>
        <v>=IF(EMOT_SELF_C_validating_input.xlsx!A18&lt;&gt;"",EMOT_SELF_C_validating_input.xlsx!A18,"")</v>
      </c>
      <c r="AF613" t="str">
        <f t="shared" si="308"/>
        <v>=IF(EXE_FUN_validating_input.xlsx!A18&lt;&gt;"",EXE_FUN_validating_input.xlsx!A18,"")</v>
      </c>
      <c r="AG613" t="str">
        <f t="shared" si="308"/>
        <v>=IF(MANIA_validating_input.xlsx!A18&lt;&gt;"",MANIA_validating_input.xlsx!A18,"")</v>
      </c>
      <c r="AH613" t="str">
        <f t="shared" si="308"/>
        <v>=IF(NEG_EMOT_validating_input.xlsx!A18&lt;&gt;"",NEG_EMOT_validating_input.xlsx!A18,"")</v>
      </c>
      <c r="AI613" t="str">
        <f t="shared" si="308"/>
        <v>=IF(ADAPT_validating_input.xlsx!A18&lt;&gt;"",ADAPT_validating_input.xlsx!A18,"")</v>
      </c>
      <c r="AJ613" t="str">
        <f t="shared" si="308"/>
        <v>=IF(SOC_SK_validating_input.xlsx!A18&lt;&gt;"",SOC_SK_validating_input.xlsx!A18,"")</v>
      </c>
      <c r="AK613" t="str">
        <f t="shared" si="308"/>
        <v>=IF(LEAD_validating_input.xlsx!A18&lt;&gt;"",LEAD_validating_input.xlsx!A18,"")</v>
      </c>
      <c r="AL613" t="str">
        <f t="shared" si="308"/>
        <v>=IF(ACT_DAIL_validating_input.xlsx!A18&lt;&gt;"",ACT_DAIL_validating_input.xlsx!A18,"")</v>
      </c>
      <c r="AM613" t="str">
        <f t="shared" si="308"/>
        <v>=IF(FUN_COM_validating_input.xlsx!A18&lt;&gt;"",FUN_COM_validating_input.xlsx!A18,"")</v>
      </c>
      <c r="AN613" t="str">
        <f t="shared" si="308"/>
        <v>=IF(RESILI_validating_input.xlsx!A18&lt;&gt;"",RESILI_validating_input.xlsx!A18,"")</v>
      </c>
      <c r="AO613" t="str">
        <f t="shared" si="308"/>
        <v>=IF(SEL_validating_input.xlsx!A18&lt;&gt;"",SEL_validating_input.xlsx!A18,"")</v>
      </c>
      <c r="AP613" t="str">
        <f t="shared" si="308"/>
        <v>=IF(SEV_validating_input.xlsx!A18&lt;&gt;"",SEV_validating_input.xlsx!A18,"")</v>
      </c>
      <c r="AQ613" t="str">
        <f t="shared" si="308"/>
        <v>=IF(ANHEDONIA_validating_input.xlsx!A18&lt;&gt;"",ANHEDONIA_validating_input.xlsx!A18,"")</v>
      </c>
      <c r="AR613" t="str">
        <f t="shared" si="308"/>
        <v>=IF(ANXIOUSNESS_validating_input.xlsx!A18&lt;&gt;"",ANXIOUSNESS_validating_input.xlsx!A18,"")</v>
      </c>
      <c r="AS613" t="str">
        <f t="shared" si="308"/>
        <v>=IF(ATTENTION_SEEKING_validating_input.xlsx!A18&lt;&gt;"",ATTENTION_SEEKING_validating_input.xlsx!A18,"")</v>
      </c>
      <c r="AT613" t="str">
        <f t="shared" si="308"/>
        <v>=IF(CALLOUSNESS_validating_input.xlsx!A18&lt;&gt;"",CALLOUSNESS_validating_input.xlsx!A18,"")</v>
      </c>
      <c r="AU613" t="str">
        <f t="shared" si="308"/>
        <v>=IF(DECEITFULNESS_validating_input.xlsx!A18&lt;&gt;"",DECEITFULNESS_validating_input.xlsx!A18,"")</v>
      </c>
      <c r="AV613" t="str">
        <f t="shared" si="308"/>
        <v>=IF(DEPRESSIVITY_validating_input.xlsx!A18&lt;&gt;"",DEPRESSIVITY_validating_input.xlsx!A18,"")</v>
      </c>
      <c r="AW613" t="str">
        <f t="shared" si="308"/>
        <v>=IF(DISTRACTIBILITY_validating_input.xlsx!A18&lt;&gt;"",DISTRACTIBILITY_validating_input.xlsx!A18,"")</v>
      </c>
      <c r="AX613" t="str">
        <f t="shared" si="308"/>
        <v>=IF(ECCENTRICITY_validating_input.xlsx!A18&lt;&gt;"",ECCENTRICITY_validating_input.xlsx!A18,"")</v>
      </c>
      <c r="AY613" t="str">
        <f t="shared" si="308"/>
        <v>=IF(EMOTIONAL_LABILITY_validating_input.xlsx!A18&lt;&gt;"",EMOTIONAL_LABILITY_validating_input.xlsx!A18,"")</v>
      </c>
      <c r="AZ613" t="str">
        <f t="shared" si="308"/>
        <v>=IF(GRANDIOSITY_validating_input.xlsx!A18&lt;&gt;"",GRANDIOSITY_validating_input.xlsx!A18,"")</v>
      </c>
      <c r="BA613" t="str">
        <f t="shared" si="308"/>
        <v>=IF(HOSTILITY_validating_input.xlsx!A18&lt;&gt;"",HOSTILITY_validating_input.xlsx!A18,"")</v>
      </c>
      <c r="BB613" t="str">
        <f t="shared" si="308"/>
        <v>=IF(IMPULSIVITY_validating_input.xlsx!A18&lt;&gt;"",IMPULSIVITY_validating_input.xlsx!A18,"")</v>
      </c>
      <c r="BC613" t="str">
        <f t="shared" si="308"/>
        <v>=IF(INTIMACY_AVOIDANCE_validating_input.xlsx!A18&lt;&gt;"",INTIMACY_AVOIDANCE_validating_input.xlsx!A18,"")</v>
      </c>
      <c r="BD613" t="str">
        <f t="shared" si="308"/>
        <v>=IF(IRRESPONSIBILITY_validating_input.xlsx!A18&lt;&gt;"",IRRESPONSIBILITY_validating_input.xlsx!A18,"")</v>
      </c>
      <c r="BE613" t="str">
        <f t="shared" si="308"/>
        <v>=IF(MANIPULATIVENESS_validating_input.xlsx!A18&lt;&gt;"",MANIPULATIVENESS_validating_input.xlsx!A18,"")</v>
      </c>
      <c r="BF613" t="str">
        <f t="shared" si="308"/>
        <v>=IF(PERCEPTUAL_DYSREGULATION_validating_input.xlsx!A18&lt;&gt;"",PERCEPTUAL_DYSREGULATION_validating_input.xlsx!A18,"")</v>
      </c>
      <c r="BG613" t="str">
        <f t="shared" si="308"/>
        <v>=IF(PERSEVERATION_validating_input.xlsx!A18&lt;&gt;"",PERSEVERATION_validating_input.xlsx!A18,"")</v>
      </c>
      <c r="BH613" t="str">
        <f t="shared" si="308"/>
        <v>=IF(RESTRICTED_AFFECTIVITY_validating_input.xlsx!A18&lt;&gt;"",RESTRICTED_AFFECTIVITY_validating_input.xlsx!A18,"")</v>
      </c>
      <c r="BI613" t="str">
        <f t="shared" si="308"/>
        <v>=IF(RIGID_PERFECTIONISM_validating_input.xlsx!A18&lt;&gt;"",RIGID_PERFECTIONISM_validating_input.xlsx!A18,"")</v>
      </c>
      <c r="BJ613" t="str">
        <f t="shared" si="308"/>
        <v>=IF(RISK_TAKING_validating_input.xlsx!A18&lt;&gt;"",RISK_TAKING_validating_input.xlsx!A18,"")</v>
      </c>
      <c r="BK613" t="str">
        <f t="shared" si="308"/>
        <v>=IF(SEPARATION_INSECURITY_validating_input.xlsx!A18&lt;&gt;"",SEPARATION_INSECURITY_validating_input.xlsx!A18,"")</v>
      </c>
      <c r="BL613" t="str">
        <f t="shared" si="308"/>
        <v>=IF(SUBMISSIVENESS_validating_input.xlsx!A18&lt;&gt;"",SUBMISSIVENESS_validating_input.xlsx!A18,"")</v>
      </c>
      <c r="BM613" t="str">
        <f t="shared" si="308"/>
        <v>=IF(SUSPICIOUSNESS_validating_input.xlsx!A18&lt;&gt;"",SUSPICIOUSNESS_validating_input.xlsx!A18,"")</v>
      </c>
      <c r="BN613" t="str">
        <f t="shared" si="308"/>
        <v>=IF(UNUSUAL_BELIEFS_validating_input.xlsx!A18&lt;&gt;"",UNUSUAL_BELIEFS_validating_input.xlsx!A18,"")</v>
      </c>
      <c r="BO613" t="str">
        <f t="shared" si="307"/>
        <v>=IF(WITHDRAWAL_validating_input.xlsx!A18&lt;&gt;"",WITHDRAWAL_validating_input.xlsx!A18,"")</v>
      </c>
      <c r="BP613" t="str">
        <f t="shared" si="307"/>
        <v>=IF(ACT_validating_input.xlsx!A18&lt;&gt;"",ACT_validating_input.xlsx!A18,"")</v>
      </c>
      <c r="BQ613" t="str">
        <f t="shared" si="307"/>
        <v>=IF(DSP_validating_input.xlsx!A18&lt;&gt;"",DSP_validating_input.xlsx!A18,"")</v>
      </c>
      <c r="BR613" t="str">
        <f t="shared" si="307"/>
        <v>=IF(PAG_validating_input.xlsx!A18&lt;&gt;"",PAG_validating_input.xlsx!A18,"")</v>
      </c>
      <c r="BS613" t="str">
        <f t="shared" si="307"/>
        <v>=IF(PRO_validating_input.xlsx!A18&lt;&gt;"",PRO_validating_input.xlsx!A18,"")</v>
      </c>
      <c r="BT613" t="str">
        <f t="shared" si="307"/>
        <v>=IF(SPL_validating_input.xlsx!A18&lt;&gt;"",SPL_validating_input.xlsx!A18,"")</v>
      </c>
      <c r="BU613" t="str">
        <f t="shared" si="307"/>
        <v>=IF(WDR_validating_input.xlsx!A18&lt;&gt;"",WDR_validating_input.xlsx!A18,"")</v>
      </c>
      <c r="BV613" t="str">
        <f t="shared" si="307"/>
        <v>=IF(CON_validating_input.xlsx!A18&lt;&gt;"",CON_validating_input.xlsx!A18,"")</v>
      </c>
      <c r="BW613" t="str">
        <f t="shared" si="307"/>
        <v>=IF(DSC_validating_input.xlsx!A18&lt;&gt;"",DSC_validating_input.xlsx!A18,"")</v>
      </c>
      <c r="BX613" t="str">
        <f t="shared" si="307"/>
        <v>=IF(FAN_validating_input.xlsx!A18&lt;&gt;"",FAN_validating_input.xlsx!A18,"")</v>
      </c>
      <c r="BY613" t="str">
        <f t="shared" si="307"/>
        <v>=IF(OMN_validating_input.xlsx!A18&lt;&gt;"",OMN_validating_input.xlsx!A18,"")</v>
      </c>
      <c r="BZ613" t="str">
        <f t="shared" si="307"/>
        <v>=IF(REP_validating_input.xlsx!A18&lt;&gt;"",REP_validating_input.xlsx!A18,"")</v>
      </c>
      <c r="CA613" t="str">
        <f t="shared" si="307"/>
        <v>=IF(SOM_validating_input.xlsx!A18&lt;&gt;"",SOM_validating_input.xlsx!A18,"")</v>
      </c>
      <c r="CB613" t="str">
        <f t="shared" si="307"/>
        <v>=IF(SUB_validating_input.xlsx!A18&lt;&gt;"",SUB_validating_input.xlsx!A18,"")</v>
      </c>
      <c r="CC613" t="str">
        <f t="shared" si="307"/>
        <v>=IF(UND_validating_input.xlsx!A18&lt;&gt;"",UND_validating_input.xlsx!A18,"")</v>
      </c>
      <c r="CD613" t="str">
        <f t="shared" si="307"/>
        <v>=IF(ALT_validating_input.xlsx!A18&lt;&gt;"",ALT_validating_input.xlsx!A18,"")</v>
      </c>
      <c r="CE613" t="str">
        <f t="shared" si="307"/>
        <v>=IF(HUM_validating_input.xlsx!A18&lt;&gt;"",HUM_validating_input.xlsx!A18,"")</v>
      </c>
      <c r="CF613" t="str">
        <f t="shared" si="307"/>
        <v>=IF(IDL_validating_input.xlsx!A18&lt;&gt;"",IDL_validating_input.xlsx!A18,"")</v>
      </c>
      <c r="CG613" t="str">
        <f t="shared" si="307"/>
        <v>=IF(RFM_validating_input.xlsx!A18&lt;&gt;"",RFM_validating_input.xlsx!A18,"")</v>
      </c>
      <c r="CH613" t="str">
        <f t="shared" si="307"/>
        <v>=IF(DN_validating_input.xlsx!A18&lt;&gt;"",DN_validating_input.xlsx!A18,"")</v>
      </c>
      <c r="CI613" t="str">
        <f t="shared" si="307"/>
        <v>=IF(INT_validating_input.xlsx!A18&lt;&gt;"",INT_validating_input.xlsx!A18,"")</v>
      </c>
      <c r="CJ613" t="str">
        <f t="shared" si="307"/>
        <v>=IF(SUP_validating_input.xlsx!A18&lt;&gt;"",SUP_validating_input.xlsx!A18,"")</v>
      </c>
      <c r="CK613" t="str">
        <f t="shared" si="307"/>
        <v>=IF(ANT_validating_input.xlsx!A18&lt;&gt;"",ANT_validating_input.xlsx!A18,"")</v>
      </c>
      <c r="CL613" t="str">
        <f t="shared" si="307"/>
        <v>=IF(ISO_validating_input.xlsx!A18&lt;&gt;"",ISO_validating_input.xlsx!A18,"")</v>
      </c>
    </row>
    <row r="614" spans="1:90">
      <c r="A614">
        <v>19</v>
      </c>
      <c r="B614" t="str">
        <f t="shared" si="298"/>
        <v>=IF(SUICIDE_validating_input.xlsx!A19&lt;&gt;"",SUICIDE_validating_input.xlsx!A19,"")</v>
      </c>
      <c r="C614" t="str">
        <f t="shared" si="308"/>
        <v>=IF(IQ_validating_input.xlsx!A19&lt;&gt;"",IQ_validating_input.xlsx!A19,"")</v>
      </c>
      <c r="D614" t="str">
        <f t="shared" si="308"/>
        <v>=IF(AMBIG_validating_input.xlsx!A19&lt;&gt;"",AMBIG_validating_input.xlsx!A19,"")</v>
      </c>
      <c r="E614" t="str">
        <f t="shared" si="308"/>
        <v>=IF(EGODYST_validating_input.xlsx!A19&lt;&gt;"",EGODYST_validating_input.xlsx!A19,"")</v>
      </c>
      <c r="F614" t="str">
        <f t="shared" si="308"/>
        <v>=IF(AUTISM_validating_input.xlsx!A19&lt;&gt;"",AUTISM_validating_input.xlsx!A19,"")</v>
      </c>
      <c r="G614" t="str">
        <f t="shared" si="308"/>
        <v>=IF(IDENTITY_validating_input.xlsx!A19&lt;&gt;"",IDENTITY_validating_input.xlsx!A19,"")</v>
      </c>
      <c r="H614" t="str">
        <f t="shared" si="308"/>
        <v>=IF(SELFDIR_validating_input.xlsx!A19&lt;&gt;"",SELFDIR_validating_input.xlsx!A19,"")</v>
      </c>
      <c r="I614" t="str">
        <f t="shared" si="308"/>
        <v>=IF(EMPATHY_validating_input.xlsx!A19&lt;&gt;"",EMPATHY_validating_input.xlsx!A19,"")</v>
      </c>
      <c r="J614" t="str">
        <f t="shared" si="308"/>
        <v>=IF(INTIMACY_validating_input.xlsx!A19&lt;&gt;"",INTIMACY_validating_input.xlsx!A19,"")</v>
      </c>
      <c r="K614" t="str">
        <f t="shared" si="308"/>
        <v>=IF(ACUTE_validating_input.xlsx!A19&lt;&gt;"",ACUTE_validating_input.xlsx!A19,"")</v>
      </c>
      <c r="L614" t="str">
        <f t="shared" si="308"/>
        <v>=IF(CHRONIC_validating_input.xlsx!A19&lt;&gt;"",CHRONIC_validating_input.xlsx!A19,"")</v>
      </c>
      <c r="M614" t="str">
        <f t="shared" si="308"/>
        <v>=IF(TRAUMA_PAST_validating_input.xlsx!A19&lt;&gt;"",TRAUMA_PAST_validating_input.xlsx!A19,"")</v>
      </c>
      <c r="N614" t="str">
        <f t="shared" si="308"/>
        <v>=IF(TRAUMA_PRESENT_validating_input.xlsx!A19&lt;&gt;"",TRAUMA_PRESENT_validating_input.xlsx!A19,"")</v>
      </c>
      <c r="O614" t="str">
        <f t="shared" si="308"/>
        <v>=IF(HOPE_validating_input.xlsx!A19&lt;&gt;"",HOPE_validating_input.xlsx!A19,"")</v>
      </c>
      <c r="P614" t="str">
        <f t="shared" si="308"/>
        <v>=IF(SELFAFFICACY_validating_input.xlsx!A19&lt;&gt;"",SELFAFFICACY_validating_input.xlsx!A19,"")</v>
      </c>
      <c r="Q614" t="str">
        <f t="shared" si="308"/>
        <v>=IF(SELFESTEEM_validating_input.xlsx!A19&lt;&gt;"",SELFESTEEM_validating_input.xlsx!A19,"")</v>
      </c>
      <c r="R614" t="str">
        <f t="shared" si="308"/>
        <v>=IF(WELLBEING_validating_input.xlsx!A19&lt;&gt;"",WELLBEING_validating_input.xlsx!A19,"")</v>
      </c>
      <c r="S614" t="str">
        <f t="shared" si="308"/>
        <v>=IF(HYPER_validating_input.xlsx!A19&lt;&gt;"",HYPER_validating_input.xlsx!A19,"")</v>
      </c>
      <c r="T614" t="str">
        <f t="shared" si="308"/>
        <v>=IF(AGGR_validating_input.xlsx!A19&lt;&gt;"",AGGR_validating_input.xlsx!A19,"")</v>
      </c>
      <c r="U614" t="str">
        <f t="shared" si="308"/>
        <v>=IF(COND_PR_validating_input.xlsx!A19&lt;&gt;"",COND_PR_validating_input.xlsx!A19,"")</v>
      </c>
      <c r="V614" t="str">
        <f t="shared" si="308"/>
        <v>=IF(ANXIE_validating_input.xlsx!A19&lt;&gt;"",ANXIE_validating_input.xlsx!A19,"")</v>
      </c>
      <c r="W614" t="str">
        <f t="shared" si="308"/>
        <v>=IF(DEPR_validating_input.xlsx!A19&lt;&gt;"",DEPR_validating_input.xlsx!A19,"")</v>
      </c>
      <c r="X614" t="str">
        <f t="shared" si="308"/>
        <v>=IF(SOMAT_validating_input.xlsx!A19&lt;&gt;"",SOMAT_validating_input.xlsx!A19,"")</v>
      </c>
      <c r="Y614" t="str">
        <f t="shared" si="308"/>
        <v>=IF(ATYPI_validating_input.xlsx!A19&lt;&gt;"",ATYPI_validating_input.xlsx!A19,"")</v>
      </c>
      <c r="Z614" t="str">
        <f t="shared" si="308"/>
        <v>=IF(WITHD_validating_input.xlsx!A19&lt;&gt;"",WITHD_validating_input.xlsx!A19,"")</v>
      </c>
      <c r="AA614" t="str">
        <f t="shared" si="308"/>
        <v>=IF(ATTE_PR_validating_input.xlsx!A19&lt;&gt;"",ATTE_PR_validating_input.xlsx!A19,"")</v>
      </c>
      <c r="AB614" t="str">
        <f t="shared" si="308"/>
        <v>=IF(ANG_CONT_validating_input.xlsx!A19&lt;&gt;"",ANG_CONT_validating_input.xlsx!A19,"")</v>
      </c>
      <c r="AC614" t="str">
        <f t="shared" si="308"/>
        <v>=IF(DEV_SOC_DIS_validating_input.xlsx!A19&lt;&gt;"",DEV_SOC_DIS_validating_input.xlsx!A19,"")</v>
      </c>
      <c r="AD614" t="str">
        <f t="shared" si="308"/>
        <v>=IF(BULLY_validating_input.xlsx!A19&lt;&gt;"",BULLY_validating_input.xlsx!A19,"")</v>
      </c>
      <c r="AE614" t="str">
        <f t="shared" si="308"/>
        <v>=IF(EMOT_SELF_C_validating_input.xlsx!A19&lt;&gt;"",EMOT_SELF_C_validating_input.xlsx!A19,"")</v>
      </c>
      <c r="AF614" t="str">
        <f t="shared" si="308"/>
        <v>=IF(EXE_FUN_validating_input.xlsx!A19&lt;&gt;"",EXE_FUN_validating_input.xlsx!A19,"")</v>
      </c>
      <c r="AG614" t="str">
        <f t="shared" si="308"/>
        <v>=IF(MANIA_validating_input.xlsx!A19&lt;&gt;"",MANIA_validating_input.xlsx!A19,"")</v>
      </c>
      <c r="AH614" t="str">
        <f t="shared" si="308"/>
        <v>=IF(NEG_EMOT_validating_input.xlsx!A19&lt;&gt;"",NEG_EMOT_validating_input.xlsx!A19,"")</v>
      </c>
      <c r="AI614" t="str">
        <f t="shared" si="308"/>
        <v>=IF(ADAPT_validating_input.xlsx!A19&lt;&gt;"",ADAPT_validating_input.xlsx!A19,"")</v>
      </c>
      <c r="AJ614" t="str">
        <f t="shared" si="308"/>
        <v>=IF(SOC_SK_validating_input.xlsx!A19&lt;&gt;"",SOC_SK_validating_input.xlsx!A19,"")</v>
      </c>
      <c r="AK614" t="str">
        <f t="shared" si="308"/>
        <v>=IF(LEAD_validating_input.xlsx!A19&lt;&gt;"",LEAD_validating_input.xlsx!A19,"")</v>
      </c>
      <c r="AL614" t="str">
        <f t="shared" si="308"/>
        <v>=IF(ACT_DAIL_validating_input.xlsx!A19&lt;&gt;"",ACT_DAIL_validating_input.xlsx!A19,"")</v>
      </c>
      <c r="AM614" t="str">
        <f t="shared" si="308"/>
        <v>=IF(FUN_COM_validating_input.xlsx!A19&lt;&gt;"",FUN_COM_validating_input.xlsx!A19,"")</v>
      </c>
      <c r="AN614" t="str">
        <f t="shared" si="308"/>
        <v>=IF(RESILI_validating_input.xlsx!A19&lt;&gt;"",RESILI_validating_input.xlsx!A19,"")</v>
      </c>
      <c r="AO614" t="str">
        <f t="shared" si="308"/>
        <v>=IF(SEL_validating_input.xlsx!A19&lt;&gt;"",SEL_validating_input.xlsx!A19,"")</v>
      </c>
      <c r="AP614" t="str">
        <f t="shared" si="308"/>
        <v>=IF(SEV_validating_input.xlsx!A19&lt;&gt;"",SEV_validating_input.xlsx!A19,"")</v>
      </c>
      <c r="AQ614" t="str">
        <f t="shared" si="308"/>
        <v>=IF(ANHEDONIA_validating_input.xlsx!A19&lt;&gt;"",ANHEDONIA_validating_input.xlsx!A19,"")</v>
      </c>
      <c r="AR614" t="str">
        <f t="shared" si="308"/>
        <v>=IF(ANXIOUSNESS_validating_input.xlsx!A19&lt;&gt;"",ANXIOUSNESS_validating_input.xlsx!A19,"")</v>
      </c>
      <c r="AS614" t="str">
        <f t="shared" si="308"/>
        <v>=IF(ATTENTION_SEEKING_validating_input.xlsx!A19&lt;&gt;"",ATTENTION_SEEKING_validating_input.xlsx!A19,"")</v>
      </c>
      <c r="AT614" t="str">
        <f t="shared" si="308"/>
        <v>=IF(CALLOUSNESS_validating_input.xlsx!A19&lt;&gt;"",CALLOUSNESS_validating_input.xlsx!A19,"")</v>
      </c>
      <c r="AU614" t="str">
        <f t="shared" si="308"/>
        <v>=IF(DECEITFULNESS_validating_input.xlsx!A19&lt;&gt;"",DECEITFULNESS_validating_input.xlsx!A19,"")</v>
      </c>
      <c r="AV614" t="str">
        <f t="shared" si="308"/>
        <v>=IF(DEPRESSIVITY_validating_input.xlsx!A19&lt;&gt;"",DEPRESSIVITY_validating_input.xlsx!A19,"")</v>
      </c>
      <c r="AW614" t="str">
        <f t="shared" si="308"/>
        <v>=IF(DISTRACTIBILITY_validating_input.xlsx!A19&lt;&gt;"",DISTRACTIBILITY_validating_input.xlsx!A19,"")</v>
      </c>
      <c r="AX614" t="str">
        <f t="shared" si="308"/>
        <v>=IF(ECCENTRICITY_validating_input.xlsx!A19&lt;&gt;"",ECCENTRICITY_validating_input.xlsx!A19,"")</v>
      </c>
      <c r="AY614" t="str">
        <f t="shared" si="308"/>
        <v>=IF(EMOTIONAL_LABILITY_validating_input.xlsx!A19&lt;&gt;"",EMOTIONAL_LABILITY_validating_input.xlsx!A19,"")</v>
      </c>
      <c r="AZ614" t="str">
        <f t="shared" si="308"/>
        <v>=IF(GRANDIOSITY_validating_input.xlsx!A19&lt;&gt;"",GRANDIOSITY_validating_input.xlsx!A19,"")</v>
      </c>
      <c r="BA614" t="str">
        <f t="shared" si="308"/>
        <v>=IF(HOSTILITY_validating_input.xlsx!A19&lt;&gt;"",HOSTILITY_validating_input.xlsx!A19,"")</v>
      </c>
      <c r="BB614" t="str">
        <f t="shared" si="308"/>
        <v>=IF(IMPULSIVITY_validating_input.xlsx!A19&lt;&gt;"",IMPULSIVITY_validating_input.xlsx!A19,"")</v>
      </c>
      <c r="BC614" t="str">
        <f t="shared" si="308"/>
        <v>=IF(INTIMACY_AVOIDANCE_validating_input.xlsx!A19&lt;&gt;"",INTIMACY_AVOIDANCE_validating_input.xlsx!A19,"")</v>
      </c>
      <c r="BD614" t="str">
        <f t="shared" si="308"/>
        <v>=IF(IRRESPONSIBILITY_validating_input.xlsx!A19&lt;&gt;"",IRRESPONSIBILITY_validating_input.xlsx!A19,"")</v>
      </c>
      <c r="BE614" t="str">
        <f t="shared" si="308"/>
        <v>=IF(MANIPULATIVENESS_validating_input.xlsx!A19&lt;&gt;"",MANIPULATIVENESS_validating_input.xlsx!A19,"")</v>
      </c>
      <c r="BF614" t="str">
        <f t="shared" si="308"/>
        <v>=IF(PERCEPTUAL_DYSREGULATION_validating_input.xlsx!A19&lt;&gt;"",PERCEPTUAL_DYSREGULATION_validating_input.xlsx!A19,"")</v>
      </c>
      <c r="BG614" t="str">
        <f t="shared" si="308"/>
        <v>=IF(PERSEVERATION_validating_input.xlsx!A19&lt;&gt;"",PERSEVERATION_validating_input.xlsx!A19,"")</v>
      </c>
      <c r="BH614" t="str">
        <f t="shared" si="308"/>
        <v>=IF(RESTRICTED_AFFECTIVITY_validating_input.xlsx!A19&lt;&gt;"",RESTRICTED_AFFECTIVITY_validating_input.xlsx!A19,"")</v>
      </c>
      <c r="BI614" t="str">
        <f t="shared" si="308"/>
        <v>=IF(RIGID_PERFECTIONISM_validating_input.xlsx!A19&lt;&gt;"",RIGID_PERFECTIONISM_validating_input.xlsx!A19,"")</v>
      </c>
      <c r="BJ614" t="str">
        <f t="shared" si="308"/>
        <v>=IF(RISK_TAKING_validating_input.xlsx!A19&lt;&gt;"",RISK_TAKING_validating_input.xlsx!A19,"")</v>
      </c>
      <c r="BK614" t="str">
        <f t="shared" si="308"/>
        <v>=IF(SEPARATION_INSECURITY_validating_input.xlsx!A19&lt;&gt;"",SEPARATION_INSECURITY_validating_input.xlsx!A19,"")</v>
      </c>
      <c r="BL614" t="str">
        <f t="shared" si="308"/>
        <v>=IF(SUBMISSIVENESS_validating_input.xlsx!A19&lt;&gt;"",SUBMISSIVENESS_validating_input.xlsx!A19,"")</v>
      </c>
      <c r="BM614" t="str">
        <f t="shared" si="308"/>
        <v>=IF(SUSPICIOUSNESS_validating_input.xlsx!A19&lt;&gt;"",SUSPICIOUSNESS_validating_input.xlsx!A19,"")</v>
      </c>
      <c r="BN614" t="str">
        <f t="shared" ref="BN614:CL617" si="309">CONCATENATE($A$17,BN$1,$A$18,$A614,$A$19,BN$1,$A$20,$A614,$A$21)</f>
        <v>=IF(UNUSUAL_BELIEFS_validating_input.xlsx!A19&lt;&gt;"",UNUSUAL_BELIEFS_validating_input.xlsx!A19,"")</v>
      </c>
      <c r="BO614" t="str">
        <f t="shared" si="309"/>
        <v>=IF(WITHDRAWAL_validating_input.xlsx!A19&lt;&gt;"",WITHDRAWAL_validating_input.xlsx!A19,"")</v>
      </c>
      <c r="BP614" t="str">
        <f t="shared" si="309"/>
        <v>=IF(ACT_validating_input.xlsx!A19&lt;&gt;"",ACT_validating_input.xlsx!A19,"")</v>
      </c>
      <c r="BQ614" t="str">
        <f t="shared" si="309"/>
        <v>=IF(DSP_validating_input.xlsx!A19&lt;&gt;"",DSP_validating_input.xlsx!A19,"")</v>
      </c>
      <c r="BR614" t="str">
        <f t="shared" si="309"/>
        <v>=IF(PAG_validating_input.xlsx!A19&lt;&gt;"",PAG_validating_input.xlsx!A19,"")</v>
      </c>
      <c r="BS614" t="str">
        <f t="shared" si="309"/>
        <v>=IF(PRO_validating_input.xlsx!A19&lt;&gt;"",PRO_validating_input.xlsx!A19,"")</v>
      </c>
      <c r="BT614" t="str">
        <f t="shared" si="309"/>
        <v>=IF(SPL_validating_input.xlsx!A19&lt;&gt;"",SPL_validating_input.xlsx!A19,"")</v>
      </c>
      <c r="BU614" t="str">
        <f t="shared" si="309"/>
        <v>=IF(WDR_validating_input.xlsx!A19&lt;&gt;"",WDR_validating_input.xlsx!A19,"")</v>
      </c>
      <c r="BV614" t="str">
        <f t="shared" si="309"/>
        <v>=IF(CON_validating_input.xlsx!A19&lt;&gt;"",CON_validating_input.xlsx!A19,"")</v>
      </c>
      <c r="BW614" t="str">
        <f t="shared" si="309"/>
        <v>=IF(DSC_validating_input.xlsx!A19&lt;&gt;"",DSC_validating_input.xlsx!A19,"")</v>
      </c>
      <c r="BX614" t="str">
        <f t="shared" si="309"/>
        <v>=IF(FAN_validating_input.xlsx!A19&lt;&gt;"",FAN_validating_input.xlsx!A19,"")</v>
      </c>
      <c r="BY614" t="str">
        <f t="shared" si="309"/>
        <v>=IF(OMN_validating_input.xlsx!A19&lt;&gt;"",OMN_validating_input.xlsx!A19,"")</v>
      </c>
      <c r="BZ614" t="str">
        <f t="shared" si="309"/>
        <v>=IF(REP_validating_input.xlsx!A19&lt;&gt;"",REP_validating_input.xlsx!A19,"")</v>
      </c>
      <c r="CA614" t="str">
        <f t="shared" si="309"/>
        <v>=IF(SOM_validating_input.xlsx!A19&lt;&gt;"",SOM_validating_input.xlsx!A19,"")</v>
      </c>
      <c r="CB614" t="str">
        <f t="shared" si="309"/>
        <v>=IF(SUB_validating_input.xlsx!A19&lt;&gt;"",SUB_validating_input.xlsx!A19,"")</v>
      </c>
      <c r="CC614" t="str">
        <f t="shared" si="309"/>
        <v>=IF(UND_validating_input.xlsx!A19&lt;&gt;"",UND_validating_input.xlsx!A19,"")</v>
      </c>
      <c r="CD614" t="str">
        <f t="shared" si="309"/>
        <v>=IF(ALT_validating_input.xlsx!A19&lt;&gt;"",ALT_validating_input.xlsx!A19,"")</v>
      </c>
      <c r="CE614" t="str">
        <f t="shared" si="309"/>
        <v>=IF(HUM_validating_input.xlsx!A19&lt;&gt;"",HUM_validating_input.xlsx!A19,"")</v>
      </c>
      <c r="CF614" t="str">
        <f t="shared" si="309"/>
        <v>=IF(IDL_validating_input.xlsx!A19&lt;&gt;"",IDL_validating_input.xlsx!A19,"")</v>
      </c>
      <c r="CG614" t="str">
        <f t="shared" si="309"/>
        <v>=IF(RFM_validating_input.xlsx!A19&lt;&gt;"",RFM_validating_input.xlsx!A19,"")</v>
      </c>
      <c r="CH614" t="str">
        <f t="shared" si="309"/>
        <v>=IF(DN_validating_input.xlsx!A19&lt;&gt;"",DN_validating_input.xlsx!A19,"")</v>
      </c>
      <c r="CI614" t="str">
        <f t="shared" si="309"/>
        <v>=IF(INT_validating_input.xlsx!A19&lt;&gt;"",INT_validating_input.xlsx!A19,"")</v>
      </c>
      <c r="CJ614" t="str">
        <f t="shared" si="309"/>
        <v>=IF(SUP_validating_input.xlsx!A19&lt;&gt;"",SUP_validating_input.xlsx!A19,"")</v>
      </c>
      <c r="CK614" t="str">
        <f t="shared" si="309"/>
        <v>=IF(ANT_validating_input.xlsx!A19&lt;&gt;"",ANT_validating_input.xlsx!A19,"")</v>
      </c>
      <c r="CL614" t="str">
        <f t="shared" si="309"/>
        <v>=IF(ISO_validating_input.xlsx!A19&lt;&gt;"",ISO_validating_input.xlsx!A19,"")</v>
      </c>
    </row>
    <row r="615" spans="1:90">
      <c r="A615">
        <v>20</v>
      </c>
      <c r="B615" t="str">
        <f t="shared" si="298"/>
        <v>=IF(SUICIDE_validating_input.xlsx!A20&lt;&gt;"",SUICIDE_validating_input.xlsx!A20,"")</v>
      </c>
      <c r="C615" t="str">
        <f t="shared" ref="C615:BN618" si="310">CONCATENATE($A$17,C$1,$A$18,$A615,$A$19,C$1,$A$20,$A615,$A$21)</f>
        <v>=IF(IQ_validating_input.xlsx!A20&lt;&gt;"",IQ_validating_input.xlsx!A20,"")</v>
      </c>
      <c r="D615" t="str">
        <f t="shared" si="310"/>
        <v>=IF(AMBIG_validating_input.xlsx!A20&lt;&gt;"",AMBIG_validating_input.xlsx!A20,"")</v>
      </c>
      <c r="E615" t="str">
        <f t="shared" si="310"/>
        <v>=IF(EGODYST_validating_input.xlsx!A20&lt;&gt;"",EGODYST_validating_input.xlsx!A20,"")</v>
      </c>
      <c r="F615" t="str">
        <f t="shared" si="310"/>
        <v>=IF(AUTISM_validating_input.xlsx!A20&lt;&gt;"",AUTISM_validating_input.xlsx!A20,"")</v>
      </c>
      <c r="G615" t="str">
        <f t="shared" si="310"/>
        <v>=IF(IDENTITY_validating_input.xlsx!A20&lt;&gt;"",IDENTITY_validating_input.xlsx!A20,"")</v>
      </c>
      <c r="H615" t="str">
        <f t="shared" si="310"/>
        <v>=IF(SELFDIR_validating_input.xlsx!A20&lt;&gt;"",SELFDIR_validating_input.xlsx!A20,"")</v>
      </c>
      <c r="I615" t="str">
        <f t="shared" si="310"/>
        <v>=IF(EMPATHY_validating_input.xlsx!A20&lt;&gt;"",EMPATHY_validating_input.xlsx!A20,"")</v>
      </c>
      <c r="J615" t="str">
        <f t="shared" si="310"/>
        <v>=IF(INTIMACY_validating_input.xlsx!A20&lt;&gt;"",INTIMACY_validating_input.xlsx!A20,"")</v>
      </c>
      <c r="K615" t="str">
        <f t="shared" si="310"/>
        <v>=IF(ACUTE_validating_input.xlsx!A20&lt;&gt;"",ACUTE_validating_input.xlsx!A20,"")</v>
      </c>
      <c r="L615" t="str">
        <f t="shared" si="310"/>
        <v>=IF(CHRONIC_validating_input.xlsx!A20&lt;&gt;"",CHRONIC_validating_input.xlsx!A20,"")</v>
      </c>
      <c r="M615" t="str">
        <f t="shared" si="310"/>
        <v>=IF(TRAUMA_PAST_validating_input.xlsx!A20&lt;&gt;"",TRAUMA_PAST_validating_input.xlsx!A20,"")</v>
      </c>
      <c r="N615" t="str">
        <f t="shared" si="310"/>
        <v>=IF(TRAUMA_PRESENT_validating_input.xlsx!A20&lt;&gt;"",TRAUMA_PRESENT_validating_input.xlsx!A20,"")</v>
      </c>
      <c r="O615" t="str">
        <f t="shared" si="310"/>
        <v>=IF(HOPE_validating_input.xlsx!A20&lt;&gt;"",HOPE_validating_input.xlsx!A20,"")</v>
      </c>
      <c r="P615" t="str">
        <f t="shared" si="310"/>
        <v>=IF(SELFAFFICACY_validating_input.xlsx!A20&lt;&gt;"",SELFAFFICACY_validating_input.xlsx!A20,"")</v>
      </c>
      <c r="Q615" t="str">
        <f t="shared" si="310"/>
        <v>=IF(SELFESTEEM_validating_input.xlsx!A20&lt;&gt;"",SELFESTEEM_validating_input.xlsx!A20,"")</v>
      </c>
      <c r="R615" t="str">
        <f t="shared" si="310"/>
        <v>=IF(WELLBEING_validating_input.xlsx!A20&lt;&gt;"",WELLBEING_validating_input.xlsx!A20,"")</v>
      </c>
      <c r="S615" t="str">
        <f t="shared" si="310"/>
        <v>=IF(HYPER_validating_input.xlsx!A20&lt;&gt;"",HYPER_validating_input.xlsx!A20,"")</v>
      </c>
      <c r="T615" t="str">
        <f t="shared" si="310"/>
        <v>=IF(AGGR_validating_input.xlsx!A20&lt;&gt;"",AGGR_validating_input.xlsx!A20,"")</v>
      </c>
      <c r="U615" t="str">
        <f t="shared" si="310"/>
        <v>=IF(COND_PR_validating_input.xlsx!A20&lt;&gt;"",COND_PR_validating_input.xlsx!A20,"")</v>
      </c>
      <c r="V615" t="str">
        <f t="shared" si="310"/>
        <v>=IF(ANXIE_validating_input.xlsx!A20&lt;&gt;"",ANXIE_validating_input.xlsx!A20,"")</v>
      </c>
      <c r="W615" t="str">
        <f t="shared" si="310"/>
        <v>=IF(DEPR_validating_input.xlsx!A20&lt;&gt;"",DEPR_validating_input.xlsx!A20,"")</v>
      </c>
      <c r="X615" t="str">
        <f t="shared" si="310"/>
        <v>=IF(SOMAT_validating_input.xlsx!A20&lt;&gt;"",SOMAT_validating_input.xlsx!A20,"")</v>
      </c>
      <c r="Y615" t="str">
        <f t="shared" si="310"/>
        <v>=IF(ATYPI_validating_input.xlsx!A20&lt;&gt;"",ATYPI_validating_input.xlsx!A20,"")</v>
      </c>
      <c r="Z615" t="str">
        <f t="shared" si="310"/>
        <v>=IF(WITHD_validating_input.xlsx!A20&lt;&gt;"",WITHD_validating_input.xlsx!A20,"")</v>
      </c>
      <c r="AA615" t="str">
        <f t="shared" si="310"/>
        <v>=IF(ATTE_PR_validating_input.xlsx!A20&lt;&gt;"",ATTE_PR_validating_input.xlsx!A20,"")</v>
      </c>
      <c r="AB615" t="str">
        <f t="shared" si="310"/>
        <v>=IF(ANG_CONT_validating_input.xlsx!A20&lt;&gt;"",ANG_CONT_validating_input.xlsx!A20,"")</v>
      </c>
      <c r="AC615" t="str">
        <f t="shared" si="310"/>
        <v>=IF(DEV_SOC_DIS_validating_input.xlsx!A20&lt;&gt;"",DEV_SOC_DIS_validating_input.xlsx!A20,"")</v>
      </c>
      <c r="AD615" t="str">
        <f t="shared" si="310"/>
        <v>=IF(BULLY_validating_input.xlsx!A20&lt;&gt;"",BULLY_validating_input.xlsx!A20,"")</v>
      </c>
      <c r="AE615" t="str">
        <f t="shared" si="310"/>
        <v>=IF(EMOT_SELF_C_validating_input.xlsx!A20&lt;&gt;"",EMOT_SELF_C_validating_input.xlsx!A20,"")</v>
      </c>
      <c r="AF615" t="str">
        <f t="shared" si="310"/>
        <v>=IF(EXE_FUN_validating_input.xlsx!A20&lt;&gt;"",EXE_FUN_validating_input.xlsx!A20,"")</v>
      </c>
      <c r="AG615" t="str">
        <f t="shared" si="310"/>
        <v>=IF(MANIA_validating_input.xlsx!A20&lt;&gt;"",MANIA_validating_input.xlsx!A20,"")</v>
      </c>
      <c r="AH615" t="str">
        <f t="shared" si="310"/>
        <v>=IF(NEG_EMOT_validating_input.xlsx!A20&lt;&gt;"",NEG_EMOT_validating_input.xlsx!A20,"")</v>
      </c>
      <c r="AI615" t="str">
        <f t="shared" si="310"/>
        <v>=IF(ADAPT_validating_input.xlsx!A20&lt;&gt;"",ADAPT_validating_input.xlsx!A20,"")</v>
      </c>
      <c r="AJ615" t="str">
        <f t="shared" si="310"/>
        <v>=IF(SOC_SK_validating_input.xlsx!A20&lt;&gt;"",SOC_SK_validating_input.xlsx!A20,"")</v>
      </c>
      <c r="AK615" t="str">
        <f t="shared" si="310"/>
        <v>=IF(LEAD_validating_input.xlsx!A20&lt;&gt;"",LEAD_validating_input.xlsx!A20,"")</v>
      </c>
      <c r="AL615" t="str">
        <f t="shared" si="310"/>
        <v>=IF(ACT_DAIL_validating_input.xlsx!A20&lt;&gt;"",ACT_DAIL_validating_input.xlsx!A20,"")</v>
      </c>
      <c r="AM615" t="str">
        <f t="shared" si="310"/>
        <v>=IF(FUN_COM_validating_input.xlsx!A20&lt;&gt;"",FUN_COM_validating_input.xlsx!A20,"")</v>
      </c>
      <c r="AN615" t="str">
        <f t="shared" si="310"/>
        <v>=IF(RESILI_validating_input.xlsx!A20&lt;&gt;"",RESILI_validating_input.xlsx!A20,"")</v>
      </c>
      <c r="AO615" t="str">
        <f t="shared" si="310"/>
        <v>=IF(SEL_validating_input.xlsx!A20&lt;&gt;"",SEL_validating_input.xlsx!A20,"")</v>
      </c>
      <c r="AP615" t="str">
        <f t="shared" si="310"/>
        <v>=IF(SEV_validating_input.xlsx!A20&lt;&gt;"",SEV_validating_input.xlsx!A20,"")</v>
      </c>
      <c r="AQ615" t="str">
        <f t="shared" si="310"/>
        <v>=IF(ANHEDONIA_validating_input.xlsx!A20&lt;&gt;"",ANHEDONIA_validating_input.xlsx!A20,"")</v>
      </c>
      <c r="AR615" t="str">
        <f t="shared" si="310"/>
        <v>=IF(ANXIOUSNESS_validating_input.xlsx!A20&lt;&gt;"",ANXIOUSNESS_validating_input.xlsx!A20,"")</v>
      </c>
      <c r="AS615" t="str">
        <f t="shared" si="310"/>
        <v>=IF(ATTENTION_SEEKING_validating_input.xlsx!A20&lt;&gt;"",ATTENTION_SEEKING_validating_input.xlsx!A20,"")</v>
      </c>
      <c r="AT615" t="str">
        <f t="shared" si="310"/>
        <v>=IF(CALLOUSNESS_validating_input.xlsx!A20&lt;&gt;"",CALLOUSNESS_validating_input.xlsx!A20,"")</v>
      </c>
      <c r="AU615" t="str">
        <f t="shared" si="310"/>
        <v>=IF(DECEITFULNESS_validating_input.xlsx!A20&lt;&gt;"",DECEITFULNESS_validating_input.xlsx!A20,"")</v>
      </c>
      <c r="AV615" t="str">
        <f t="shared" si="310"/>
        <v>=IF(DEPRESSIVITY_validating_input.xlsx!A20&lt;&gt;"",DEPRESSIVITY_validating_input.xlsx!A20,"")</v>
      </c>
      <c r="AW615" t="str">
        <f t="shared" si="310"/>
        <v>=IF(DISTRACTIBILITY_validating_input.xlsx!A20&lt;&gt;"",DISTRACTIBILITY_validating_input.xlsx!A20,"")</v>
      </c>
      <c r="AX615" t="str">
        <f t="shared" si="310"/>
        <v>=IF(ECCENTRICITY_validating_input.xlsx!A20&lt;&gt;"",ECCENTRICITY_validating_input.xlsx!A20,"")</v>
      </c>
      <c r="AY615" t="str">
        <f t="shared" si="310"/>
        <v>=IF(EMOTIONAL_LABILITY_validating_input.xlsx!A20&lt;&gt;"",EMOTIONAL_LABILITY_validating_input.xlsx!A20,"")</v>
      </c>
      <c r="AZ615" t="str">
        <f t="shared" si="310"/>
        <v>=IF(GRANDIOSITY_validating_input.xlsx!A20&lt;&gt;"",GRANDIOSITY_validating_input.xlsx!A20,"")</v>
      </c>
      <c r="BA615" t="str">
        <f t="shared" si="310"/>
        <v>=IF(HOSTILITY_validating_input.xlsx!A20&lt;&gt;"",HOSTILITY_validating_input.xlsx!A20,"")</v>
      </c>
      <c r="BB615" t="str">
        <f t="shared" si="310"/>
        <v>=IF(IMPULSIVITY_validating_input.xlsx!A20&lt;&gt;"",IMPULSIVITY_validating_input.xlsx!A20,"")</v>
      </c>
      <c r="BC615" t="str">
        <f t="shared" si="310"/>
        <v>=IF(INTIMACY_AVOIDANCE_validating_input.xlsx!A20&lt;&gt;"",INTIMACY_AVOIDANCE_validating_input.xlsx!A20,"")</v>
      </c>
      <c r="BD615" t="str">
        <f t="shared" si="310"/>
        <v>=IF(IRRESPONSIBILITY_validating_input.xlsx!A20&lt;&gt;"",IRRESPONSIBILITY_validating_input.xlsx!A20,"")</v>
      </c>
      <c r="BE615" t="str">
        <f t="shared" si="310"/>
        <v>=IF(MANIPULATIVENESS_validating_input.xlsx!A20&lt;&gt;"",MANIPULATIVENESS_validating_input.xlsx!A20,"")</v>
      </c>
      <c r="BF615" t="str">
        <f t="shared" si="310"/>
        <v>=IF(PERCEPTUAL_DYSREGULATION_validating_input.xlsx!A20&lt;&gt;"",PERCEPTUAL_DYSREGULATION_validating_input.xlsx!A20,"")</v>
      </c>
      <c r="BG615" t="str">
        <f t="shared" si="310"/>
        <v>=IF(PERSEVERATION_validating_input.xlsx!A20&lt;&gt;"",PERSEVERATION_validating_input.xlsx!A20,"")</v>
      </c>
      <c r="BH615" t="str">
        <f t="shared" si="310"/>
        <v>=IF(RESTRICTED_AFFECTIVITY_validating_input.xlsx!A20&lt;&gt;"",RESTRICTED_AFFECTIVITY_validating_input.xlsx!A20,"")</v>
      </c>
      <c r="BI615" t="str">
        <f t="shared" si="310"/>
        <v>=IF(RIGID_PERFECTIONISM_validating_input.xlsx!A20&lt;&gt;"",RIGID_PERFECTIONISM_validating_input.xlsx!A20,"")</v>
      </c>
      <c r="BJ615" t="str">
        <f t="shared" si="310"/>
        <v>=IF(RISK_TAKING_validating_input.xlsx!A20&lt;&gt;"",RISK_TAKING_validating_input.xlsx!A20,"")</v>
      </c>
      <c r="BK615" t="str">
        <f t="shared" si="310"/>
        <v>=IF(SEPARATION_INSECURITY_validating_input.xlsx!A20&lt;&gt;"",SEPARATION_INSECURITY_validating_input.xlsx!A20,"")</v>
      </c>
      <c r="BL615" t="str">
        <f t="shared" si="310"/>
        <v>=IF(SUBMISSIVENESS_validating_input.xlsx!A20&lt;&gt;"",SUBMISSIVENESS_validating_input.xlsx!A20,"")</v>
      </c>
      <c r="BM615" t="str">
        <f t="shared" si="310"/>
        <v>=IF(SUSPICIOUSNESS_validating_input.xlsx!A20&lt;&gt;"",SUSPICIOUSNESS_validating_input.xlsx!A20,"")</v>
      </c>
      <c r="BN615" t="str">
        <f t="shared" si="310"/>
        <v>=IF(UNUSUAL_BELIEFS_validating_input.xlsx!A20&lt;&gt;"",UNUSUAL_BELIEFS_validating_input.xlsx!A20,"")</v>
      </c>
      <c r="BO615" t="str">
        <f t="shared" si="309"/>
        <v>=IF(WITHDRAWAL_validating_input.xlsx!A20&lt;&gt;"",WITHDRAWAL_validating_input.xlsx!A20,"")</v>
      </c>
      <c r="BP615" t="str">
        <f t="shared" si="309"/>
        <v>=IF(ACT_validating_input.xlsx!A20&lt;&gt;"",ACT_validating_input.xlsx!A20,"")</v>
      </c>
      <c r="BQ615" t="str">
        <f t="shared" si="309"/>
        <v>=IF(DSP_validating_input.xlsx!A20&lt;&gt;"",DSP_validating_input.xlsx!A20,"")</v>
      </c>
      <c r="BR615" t="str">
        <f t="shared" si="309"/>
        <v>=IF(PAG_validating_input.xlsx!A20&lt;&gt;"",PAG_validating_input.xlsx!A20,"")</v>
      </c>
      <c r="BS615" t="str">
        <f t="shared" si="309"/>
        <v>=IF(PRO_validating_input.xlsx!A20&lt;&gt;"",PRO_validating_input.xlsx!A20,"")</v>
      </c>
      <c r="BT615" t="str">
        <f t="shared" si="309"/>
        <v>=IF(SPL_validating_input.xlsx!A20&lt;&gt;"",SPL_validating_input.xlsx!A20,"")</v>
      </c>
      <c r="BU615" t="str">
        <f t="shared" si="309"/>
        <v>=IF(WDR_validating_input.xlsx!A20&lt;&gt;"",WDR_validating_input.xlsx!A20,"")</v>
      </c>
      <c r="BV615" t="str">
        <f t="shared" si="309"/>
        <v>=IF(CON_validating_input.xlsx!A20&lt;&gt;"",CON_validating_input.xlsx!A20,"")</v>
      </c>
      <c r="BW615" t="str">
        <f t="shared" si="309"/>
        <v>=IF(DSC_validating_input.xlsx!A20&lt;&gt;"",DSC_validating_input.xlsx!A20,"")</v>
      </c>
      <c r="BX615" t="str">
        <f t="shared" si="309"/>
        <v>=IF(FAN_validating_input.xlsx!A20&lt;&gt;"",FAN_validating_input.xlsx!A20,"")</v>
      </c>
      <c r="BY615" t="str">
        <f t="shared" si="309"/>
        <v>=IF(OMN_validating_input.xlsx!A20&lt;&gt;"",OMN_validating_input.xlsx!A20,"")</v>
      </c>
      <c r="BZ615" t="str">
        <f t="shared" si="309"/>
        <v>=IF(REP_validating_input.xlsx!A20&lt;&gt;"",REP_validating_input.xlsx!A20,"")</v>
      </c>
      <c r="CA615" t="str">
        <f t="shared" si="309"/>
        <v>=IF(SOM_validating_input.xlsx!A20&lt;&gt;"",SOM_validating_input.xlsx!A20,"")</v>
      </c>
      <c r="CB615" t="str">
        <f t="shared" si="309"/>
        <v>=IF(SUB_validating_input.xlsx!A20&lt;&gt;"",SUB_validating_input.xlsx!A20,"")</v>
      </c>
      <c r="CC615" t="str">
        <f t="shared" si="309"/>
        <v>=IF(UND_validating_input.xlsx!A20&lt;&gt;"",UND_validating_input.xlsx!A20,"")</v>
      </c>
      <c r="CD615" t="str">
        <f t="shared" si="309"/>
        <v>=IF(ALT_validating_input.xlsx!A20&lt;&gt;"",ALT_validating_input.xlsx!A20,"")</v>
      </c>
      <c r="CE615" t="str">
        <f t="shared" si="309"/>
        <v>=IF(HUM_validating_input.xlsx!A20&lt;&gt;"",HUM_validating_input.xlsx!A20,"")</v>
      </c>
      <c r="CF615" t="str">
        <f t="shared" si="309"/>
        <v>=IF(IDL_validating_input.xlsx!A20&lt;&gt;"",IDL_validating_input.xlsx!A20,"")</v>
      </c>
      <c r="CG615" t="str">
        <f t="shared" si="309"/>
        <v>=IF(RFM_validating_input.xlsx!A20&lt;&gt;"",RFM_validating_input.xlsx!A20,"")</v>
      </c>
      <c r="CH615" t="str">
        <f t="shared" si="309"/>
        <v>=IF(DN_validating_input.xlsx!A20&lt;&gt;"",DN_validating_input.xlsx!A20,"")</v>
      </c>
      <c r="CI615" t="str">
        <f t="shared" si="309"/>
        <v>=IF(INT_validating_input.xlsx!A20&lt;&gt;"",INT_validating_input.xlsx!A20,"")</v>
      </c>
      <c r="CJ615" t="str">
        <f t="shared" si="309"/>
        <v>=IF(SUP_validating_input.xlsx!A20&lt;&gt;"",SUP_validating_input.xlsx!A20,"")</v>
      </c>
      <c r="CK615" t="str">
        <f t="shared" si="309"/>
        <v>=IF(ANT_validating_input.xlsx!A20&lt;&gt;"",ANT_validating_input.xlsx!A20,"")</v>
      </c>
      <c r="CL615" t="str">
        <f t="shared" si="309"/>
        <v>=IF(ISO_validating_input.xlsx!A20&lt;&gt;"",ISO_validating_input.xlsx!A20,"")</v>
      </c>
    </row>
    <row r="616" spans="1:90">
      <c r="A616">
        <v>21</v>
      </c>
      <c r="B616" t="str">
        <f t="shared" si="298"/>
        <v>=IF(SUICIDE_validating_input.xlsx!A21&lt;&gt;"",SUICIDE_validating_input.xlsx!A21,"")</v>
      </c>
      <c r="C616" t="str">
        <f t="shared" si="310"/>
        <v>=IF(IQ_validating_input.xlsx!A21&lt;&gt;"",IQ_validating_input.xlsx!A21,"")</v>
      </c>
      <c r="D616" t="str">
        <f t="shared" si="310"/>
        <v>=IF(AMBIG_validating_input.xlsx!A21&lt;&gt;"",AMBIG_validating_input.xlsx!A21,"")</v>
      </c>
      <c r="E616" t="str">
        <f t="shared" si="310"/>
        <v>=IF(EGODYST_validating_input.xlsx!A21&lt;&gt;"",EGODYST_validating_input.xlsx!A21,"")</v>
      </c>
      <c r="F616" t="str">
        <f t="shared" si="310"/>
        <v>=IF(AUTISM_validating_input.xlsx!A21&lt;&gt;"",AUTISM_validating_input.xlsx!A21,"")</v>
      </c>
      <c r="G616" t="str">
        <f t="shared" si="310"/>
        <v>=IF(IDENTITY_validating_input.xlsx!A21&lt;&gt;"",IDENTITY_validating_input.xlsx!A21,"")</v>
      </c>
      <c r="H616" t="str">
        <f t="shared" si="310"/>
        <v>=IF(SELFDIR_validating_input.xlsx!A21&lt;&gt;"",SELFDIR_validating_input.xlsx!A21,"")</v>
      </c>
      <c r="I616" t="str">
        <f t="shared" si="310"/>
        <v>=IF(EMPATHY_validating_input.xlsx!A21&lt;&gt;"",EMPATHY_validating_input.xlsx!A21,"")</v>
      </c>
      <c r="J616" t="str">
        <f t="shared" si="310"/>
        <v>=IF(INTIMACY_validating_input.xlsx!A21&lt;&gt;"",INTIMACY_validating_input.xlsx!A21,"")</v>
      </c>
      <c r="K616" t="str">
        <f t="shared" si="310"/>
        <v>=IF(ACUTE_validating_input.xlsx!A21&lt;&gt;"",ACUTE_validating_input.xlsx!A21,"")</v>
      </c>
      <c r="L616" t="str">
        <f t="shared" si="310"/>
        <v>=IF(CHRONIC_validating_input.xlsx!A21&lt;&gt;"",CHRONIC_validating_input.xlsx!A21,"")</v>
      </c>
      <c r="M616" t="str">
        <f t="shared" si="310"/>
        <v>=IF(TRAUMA_PAST_validating_input.xlsx!A21&lt;&gt;"",TRAUMA_PAST_validating_input.xlsx!A21,"")</v>
      </c>
      <c r="N616" t="str">
        <f t="shared" si="310"/>
        <v>=IF(TRAUMA_PRESENT_validating_input.xlsx!A21&lt;&gt;"",TRAUMA_PRESENT_validating_input.xlsx!A21,"")</v>
      </c>
      <c r="O616" t="str">
        <f t="shared" si="310"/>
        <v>=IF(HOPE_validating_input.xlsx!A21&lt;&gt;"",HOPE_validating_input.xlsx!A21,"")</v>
      </c>
      <c r="P616" t="str">
        <f t="shared" si="310"/>
        <v>=IF(SELFAFFICACY_validating_input.xlsx!A21&lt;&gt;"",SELFAFFICACY_validating_input.xlsx!A21,"")</v>
      </c>
      <c r="Q616" t="str">
        <f t="shared" si="310"/>
        <v>=IF(SELFESTEEM_validating_input.xlsx!A21&lt;&gt;"",SELFESTEEM_validating_input.xlsx!A21,"")</v>
      </c>
      <c r="R616" t="str">
        <f t="shared" si="310"/>
        <v>=IF(WELLBEING_validating_input.xlsx!A21&lt;&gt;"",WELLBEING_validating_input.xlsx!A21,"")</v>
      </c>
      <c r="S616" t="str">
        <f t="shared" si="310"/>
        <v>=IF(HYPER_validating_input.xlsx!A21&lt;&gt;"",HYPER_validating_input.xlsx!A21,"")</v>
      </c>
      <c r="T616" t="str">
        <f t="shared" si="310"/>
        <v>=IF(AGGR_validating_input.xlsx!A21&lt;&gt;"",AGGR_validating_input.xlsx!A21,"")</v>
      </c>
      <c r="U616" t="str">
        <f t="shared" si="310"/>
        <v>=IF(COND_PR_validating_input.xlsx!A21&lt;&gt;"",COND_PR_validating_input.xlsx!A21,"")</v>
      </c>
      <c r="V616" t="str">
        <f t="shared" si="310"/>
        <v>=IF(ANXIE_validating_input.xlsx!A21&lt;&gt;"",ANXIE_validating_input.xlsx!A21,"")</v>
      </c>
      <c r="W616" t="str">
        <f t="shared" si="310"/>
        <v>=IF(DEPR_validating_input.xlsx!A21&lt;&gt;"",DEPR_validating_input.xlsx!A21,"")</v>
      </c>
      <c r="X616" t="str">
        <f t="shared" si="310"/>
        <v>=IF(SOMAT_validating_input.xlsx!A21&lt;&gt;"",SOMAT_validating_input.xlsx!A21,"")</v>
      </c>
      <c r="Y616" t="str">
        <f t="shared" si="310"/>
        <v>=IF(ATYPI_validating_input.xlsx!A21&lt;&gt;"",ATYPI_validating_input.xlsx!A21,"")</v>
      </c>
      <c r="Z616" t="str">
        <f t="shared" si="310"/>
        <v>=IF(WITHD_validating_input.xlsx!A21&lt;&gt;"",WITHD_validating_input.xlsx!A21,"")</v>
      </c>
      <c r="AA616" t="str">
        <f t="shared" si="310"/>
        <v>=IF(ATTE_PR_validating_input.xlsx!A21&lt;&gt;"",ATTE_PR_validating_input.xlsx!A21,"")</v>
      </c>
      <c r="AB616" t="str">
        <f t="shared" si="310"/>
        <v>=IF(ANG_CONT_validating_input.xlsx!A21&lt;&gt;"",ANG_CONT_validating_input.xlsx!A21,"")</v>
      </c>
      <c r="AC616" t="str">
        <f t="shared" si="310"/>
        <v>=IF(DEV_SOC_DIS_validating_input.xlsx!A21&lt;&gt;"",DEV_SOC_DIS_validating_input.xlsx!A21,"")</v>
      </c>
      <c r="AD616" t="str">
        <f t="shared" si="310"/>
        <v>=IF(BULLY_validating_input.xlsx!A21&lt;&gt;"",BULLY_validating_input.xlsx!A21,"")</v>
      </c>
      <c r="AE616" t="str">
        <f t="shared" si="310"/>
        <v>=IF(EMOT_SELF_C_validating_input.xlsx!A21&lt;&gt;"",EMOT_SELF_C_validating_input.xlsx!A21,"")</v>
      </c>
      <c r="AF616" t="str">
        <f t="shared" si="310"/>
        <v>=IF(EXE_FUN_validating_input.xlsx!A21&lt;&gt;"",EXE_FUN_validating_input.xlsx!A21,"")</v>
      </c>
      <c r="AG616" t="str">
        <f t="shared" si="310"/>
        <v>=IF(MANIA_validating_input.xlsx!A21&lt;&gt;"",MANIA_validating_input.xlsx!A21,"")</v>
      </c>
      <c r="AH616" t="str">
        <f t="shared" si="310"/>
        <v>=IF(NEG_EMOT_validating_input.xlsx!A21&lt;&gt;"",NEG_EMOT_validating_input.xlsx!A21,"")</v>
      </c>
      <c r="AI616" t="str">
        <f t="shared" si="310"/>
        <v>=IF(ADAPT_validating_input.xlsx!A21&lt;&gt;"",ADAPT_validating_input.xlsx!A21,"")</v>
      </c>
      <c r="AJ616" t="str">
        <f t="shared" si="310"/>
        <v>=IF(SOC_SK_validating_input.xlsx!A21&lt;&gt;"",SOC_SK_validating_input.xlsx!A21,"")</v>
      </c>
      <c r="AK616" t="str">
        <f t="shared" si="310"/>
        <v>=IF(LEAD_validating_input.xlsx!A21&lt;&gt;"",LEAD_validating_input.xlsx!A21,"")</v>
      </c>
      <c r="AL616" t="str">
        <f t="shared" si="310"/>
        <v>=IF(ACT_DAIL_validating_input.xlsx!A21&lt;&gt;"",ACT_DAIL_validating_input.xlsx!A21,"")</v>
      </c>
      <c r="AM616" t="str">
        <f t="shared" si="310"/>
        <v>=IF(FUN_COM_validating_input.xlsx!A21&lt;&gt;"",FUN_COM_validating_input.xlsx!A21,"")</v>
      </c>
      <c r="AN616" t="str">
        <f t="shared" si="310"/>
        <v>=IF(RESILI_validating_input.xlsx!A21&lt;&gt;"",RESILI_validating_input.xlsx!A21,"")</v>
      </c>
      <c r="AO616" t="str">
        <f t="shared" si="310"/>
        <v>=IF(SEL_validating_input.xlsx!A21&lt;&gt;"",SEL_validating_input.xlsx!A21,"")</v>
      </c>
      <c r="AP616" t="str">
        <f t="shared" si="310"/>
        <v>=IF(SEV_validating_input.xlsx!A21&lt;&gt;"",SEV_validating_input.xlsx!A21,"")</v>
      </c>
      <c r="AQ616" t="str">
        <f t="shared" si="310"/>
        <v>=IF(ANHEDONIA_validating_input.xlsx!A21&lt;&gt;"",ANHEDONIA_validating_input.xlsx!A21,"")</v>
      </c>
      <c r="AR616" t="str">
        <f t="shared" si="310"/>
        <v>=IF(ANXIOUSNESS_validating_input.xlsx!A21&lt;&gt;"",ANXIOUSNESS_validating_input.xlsx!A21,"")</v>
      </c>
      <c r="AS616" t="str">
        <f t="shared" si="310"/>
        <v>=IF(ATTENTION_SEEKING_validating_input.xlsx!A21&lt;&gt;"",ATTENTION_SEEKING_validating_input.xlsx!A21,"")</v>
      </c>
      <c r="AT616" t="str">
        <f t="shared" si="310"/>
        <v>=IF(CALLOUSNESS_validating_input.xlsx!A21&lt;&gt;"",CALLOUSNESS_validating_input.xlsx!A21,"")</v>
      </c>
      <c r="AU616" t="str">
        <f t="shared" si="310"/>
        <v>=IF(DECEITFULNESS_validating_input.xlsx!A21&lt;&gt;"",DECEITFULNESS_validating_input.xlsx!A21,"")</v>
      </c>
      <c r="AV616" t="str">
        <f t="shared" si="310"/>
        <v>=IF(DEPRESSIVITY_validating_input.xlsx!A21&lt;&gt;"",DEPRESSIVITY_validating_input.xlsx!A21,"")</v>
      </c>
      <c r="AW616" t="str">
        <f t="shared" si="310"/>
        <v>=IF(DISTRACTIBILITY_validating_input.xlsx!A21&lt;&gt;"",DISTRACTIBILITY_validating_input.xlsx!A21,"")</v>
      </c>
      <c r="AX616" t="str">
        <f t="shared" si="310"/>
        <v>=IF(ECCENTRICITY_validating_input.xlsx!A21&lt;&gt;"",ECCENTRICITY_validating_input.xlsx!A21,"")</v>
      </c>
      <c r="AY616" t="str">
        <f t="shared" si="310"/>
        <v>=IF(EMOTIONAL_LABILITY_validating_input.xlsx!A21&lt;&gt;"",EMOTIONAL_LABILITY_validating_input.xlsx!A21,"")</v>
      </c>
      <c r="AZ616" t="str">
        <f t="shared" si="310"/>
        <v>=IF(GRANDIOSITY_validating_input.xlsx!A21&lt;&gt;"",GRANDIOSITY_validating_input.xlsx!A21,"")</v>
      </c>
      <c r="BA616" t="str">
        <f t="shared" si="310"/>
        <v>=IF(HOSTILITY_validating_input.xlsx!A21&lt;&gt;"",HOSTILITY_validating_input.xlsx!A21,"")</v>
      </c>
      <c r="BB616" t="str">
        <f t="shared" si="310"/>
        <v>=IF(IMPULSIVITY_validating_input.xlsx!A21&lt;&gt;"",IMPULSIVITY_validating_input.xlsx!A21,"")</v>
      </c>
      <c r="BC616" t="str">
        <f t="shared" si="310"/>
        <v>=IF(INTIMACY_AVOIDANCE_validating_input.xlsx!A21&lt;&gt;"",INTIMACY_AVOIDANCE_validating_input.xlsx!A21,"")</v>
      </c>
      <c r="BD616" t="str">
        <f t="shared" si="310"/>
        <v>=IF(IRRESPONSIBILITY_validating_input.xlsx!A21&lt;&gt;"",IRRESPONSIBILITY_validating_input.xlsx!A21,"")</v>
      </c>
      <c r="BE616" t="str">
        <f t="shared" si="310"/>
        <v>=IF(MANIPULATIVENESS_validating_input.xlsx!A21&lt;&gt;"",MANIPULATIVENESS_validating_input.xlsx!A21,"")</v>
      </c>
      <c r="BF616" t="str">
        <f t="shared" si="310"/>
        <v>=IF(PERCEPTUAL_DYSREGULATION_validating_input.xlsx!A21&lt;&gt;"",PERCEPTUAL_DYSREGULATION_validating_input.xlsx!A21,"")</v>
      </c>
      <c r="BG616" t="str">
        <f t="shared" si="310"/>
        <v>=IF(PERSEVERATION_validating_input.xlsx!A21&lt;&gt;"",PERSEVERATION_validating_input.xlsx!A21,"")</v>
      </c>
      <c r="BH616" t="str">
        <f t="shared" si="310"/>
        <v>=IF(RESTRICTED_AFFECTIVITY_validating_input.xlsx!A21&lt;&gt;"",RESTRICTED_AFFECTIVITY_validating_input.xlsx!A21,"")</v>
      </c>
      <c r="BI616" t="str">
        <f t="shared" si="310"/>
        <v>=IF(RIGID_PERFECTIONISM_validating_input.xlsx!A21&lt;&gt;"",RIGID_PERFECTIONISM_validating_input.xlsx!A21,"")</v>
      </c>
      <c r="BJ616" t="str">
        <f t="shared" si="310"/>
        <v>=IF(RISK_TAKING_validating_input.xlsx!A21&lt;&gt;"",RISK_TAKING_validating_input.xlsx!A21,"")</v>
      </c>
      <c r="BK616" t="str">
        <f t="shared" si="310"/>
        <v>=IF(SEPARATION_INSECURITY_validating_input.xlsx!A21&lt;&gt;"",SEPARATION_INSECURITY_validating_input.xlsx!A21,"")</v>
      </c>
      <c r="BL616" t="str">
        <f t="shared" si="310"/>
        <v>=IF(SUBMISSIVENESS_validating_input.xlsx!A21&lt;&gt;"",SUBMISSIVENESS_validating_input.xlsx!A21,"")</v>
      </c>
      <c r="BM616" t="str">
        <f t="shared" si="310"/>
        <v>=IF(SUSPICIOUSNESS_validating_input.xlsx!A21&lt;&gt;"",SUSPICIOUSNESS_validating_input.xlsx!A21,"")</v>
      </c>
      <c r="BN616" t="str">
        <f t="shared" si="310"/>
        <v>=IF(UNUSUAL_BELIEFS_validating_input.xlsx!A21&lt;&gt;"",UNUSUAL_BELIEFS_validating_input.xlsx!A21,"")</v>
      </c>
      <c r="BO616" t="str">
        <f t="shared" si="309"/>
        <v>=IF(WITHDRAWAL_validating_input.xlsx!A21&lt;&gt;"",WITHDRAWAL_validating_input.xlsx!A21,"")</v>
      </c>
      <c r="BP616" t="str">
        <f t="shared" si="309"/>
        <v>=IF(ACT_validating_input.xlsx!A21&lt;&gt;"",ACT_validating_input.xlsx!A21,"")</v>
      </c>
      <c r="BQ616" t="str">
        <f t="shared" si="309"/>
        <v>=IF(DSP_validating_input.xlsx!A21&lt;&gt;"",DSP_validating_input.xlsx!A21,"")</v>
      </c>
      <c r="BR616" t="str">
        <f t="shared" si="309"/>
        <v>=IF(PAG_validating_input.xlsx!A21&lt;&gt;"",PAG_validating_input.xlsx!A21,"")</v>
      </c>
      <c r="BS616" t="str">
        <f t="shared" si="309"/>
        <v>=IF(PRO_validating_input.xlsx!A21&lt;&gt;"",PRO_validating_input.xlsx!A21,"")</v>
      </c>
      <c r="BT616" t="str">
        <f t="shared" si="309"/>
        <v>=IF(SPL_validating_input.xlsx!A21&lt;&gt;"",SPL_validating_input.xlsx!A21,"")</v>
      </c>
      <c r="BU616" t="str">
        <f t="shared" si="309"/>
        <v>=IF(WDR_validating_input.xlsx!A21&lt;&gt;"",WDR_validating_input.xlsx!A21,"")</v>
      </c>
      <c r="BV616" t="str">
        <f t="shared" si="309"/>
        <v>=IF(CON_validating_input.xlsx!A21&lt;&gt;"",CON_validating_input.xlsx!A21,"")</v>
      </c>
      <c r="BW616" t="str">
        <f t="shared" si="309"/>
        <v>=IF(DSC_validating_input.xlsx!A21&lt;&gt;"",DSC_validating_input.xlsx!A21,"")</v>
      </c>
      <c r="BX616" t="str">
        <f t="shared" si="309"/>
        <v>=IF(FAN_validating_input.xlsx!A21&lt;&gt;"",FAN_validating_input.xlsx!A21,"")</v>
      </c>
      <c r="BY616" t="str">
        <f t="shared" si="309"/>
        <v>=IF(OMN_validating_input.xlsx!A21&lt;&gt;"",OMN_validating_input.xlsx!A21,"")</v>
      </c>
      <c r="BZ616" t="str">
        <f t="shared" si="309"/>
        <v>=IF(REP_validating_input.xlsx!A21&lt;&gt;"",REP_validating_input.xlsx!A21,"")</v>
      </c>
      <c r="CA616" t="str">
        <f t="shared" si="309"/>
        <v>=IF(SOM_validating_input.xlsx!A21&lt;&gt;"",SOM_validating_input.xlsx!A21,"")</v>
      </c>
      <c r="CB616" t="str">
        <f t="shared" si="309"/>
        <v>=IF(SUB_validating_input.xlsx!A21&lt;&gt;"",SUB_validating_input.xlsx!A21,"")</v>
      </c>
      <c r="CC616" t="str">
        <f t="shared" si="309"/>
        <v>=IF(UND_validating_input.xlsx!A21&lt;&gt;"",UND_validating_input.xlsx!A21,"")</v>
      </c>
      <c r="CD616" t="str">
        <f t="shared" si="309"/>
        <v>=IF(ALT_validating_input.xlsx!A21&lt;&gt;"",ALT_validating_input.xlsx!A21,"")</v>
      </c>
      <c r="CE616" t="str">
        <f t="shared" si="309"/>
        <v>=IF(HUM_validating_input.xlsx!A21&lt;&gt;"",HUM_validating_input.xlsx!A21,"")</v>
      </c>
      <c r="CF616" t="str">
        <f t="shared" si="309"/>
        <v>=IF(IDL_validating_input.xlsx!A21&lt;&gt;"",IDL_validating_input.xlsx!A21,"")</v>
      </c>
      <c r="CG616" t="str">
        <f t="shared" si="309"/>
        <v>=IF(RFM_validating_input.xlsx!A21&lt;&gt;"",RFM_validating_input.xlsx!A21,"")</v>
      </c>
      <c r="CH616" t="str">
        <f t="shared" si="309"/>
        <v>=IF(DN_validating_input.xlsx!A21&lt;&gt;"",DN_validating_input.xlsx!A21,"")</v>
      </c>
      <c r="CI616" t="str">
        <f t="shared" si="309"/>
        <v>=IF(INT_validating_input.xlsx!A21&lt;&gt;"",INT_validating_input.xlsx!A21,"")</v>
      </c>
      <c r="CJ616" t="str">
        <f t="shared" si="309"/>
        <v>=IF(SUP_validating_input.xlsx!A21&lt;&gt;"",SUP_validating_input.xlsx!A21,"")</v>
      </c>
      <c r="CK616" t="str">
        <f t="shared" si="309"/>
        <v>=IF(ANT_validating_input.xlsx!A21&lt;&gt;"",ANT_validating_input.xlsx!A21,"")</v>
      </c>
      <c r="CL616" t="str">
        <f t="shared" si="309"/>
        <v>=IF(ISO_validating_input.xlsx!A21&lt;&gt;"",ISO_validating_input.xlsx!A21,"")</v>
      </c>
    </row>
    <row r="617" spans="1:90">
      <c r="A617">
        <v>22</v>
      </c>
      <c r="B617" t="str">
        <f t="shared" si="298"/>
        <v>=IF(SUICIDE_validating_input.xlsx!A22&lt;&gt;"",SUICIDE_validating_input.xlsx!A22,"")</v>
      </c>
      <c r="C617" t="str">
        <f t="shared" si="310"/>
        <v>=IF(IQ_validating_input.xlsx!A22&lt;&gt;"",IQ_validating_input.xlsx!A22,"")</v>
      </c>
      <c r="D617" t="str">
        <f t="shared" si="310"/>
        <v>=IF(AMBIG_validating_input.xlsx!A22&lt;&gt;"",AMBIG_validating_input.xlsx!A22,"")</v>
      </c>
      <c r="E617" t="str">
        <f t="shared" si="310"/>
        <v>=IF(EGODYST_validating_input.xlsx!A22&lt;&gt;"",EGODYST_validating_input.xlsx!A22,"")</v>
      </c>
      <c r="F617" t="str">
        <f t="shared" si="310"/>
        <v>=IF(AUTISM_validating_input.xlsx!A22&lt;&gt;"",AUTISM_validating_input.xlsx!A22,"")</v>
      </c>
      <c r="G617" t="str">
        <f t="shared" si="310"/>
        <v>=IF(IDENTITY_validating_input.xlsx!A22&lt;&gt;"",IDENTITY_validating_input.xlsx!A22,"")</v>
      </c>
      <c r="H617" t="str">
        <f t="shared" si="310"/>
        <v>=IF(SELFDIR_validating_input.xlsx!A22&lt;&gt;"",SELFDIR_validating_input.xlsx!A22,"")</v>
      </c>
      <c r="I617" t="str">
        <f t="shared" si="310"/>
        <v>=IF(EMPATHY_validating_input.xlsx!A22&lt;&gt;"",EMPATHY_validating_input.xlsx!A22,"")</v>
      </c>
      <c r="J617" t="str">
        <f t="shared" si="310"/>
        <v>=IF(INTIMACY_validating_input.xlsx!A22&lt;&gt;"",INTIMACY_validating_input.xlsx!A22,"")</v>
      </c>
      <c r="K617" t="str">
        <f t="shared" si="310"/>
        <v>=IF(ACUTE_validating_input.xlsx!A22&lt;&gt;"",ACUTE_validating_input.xlsx!A22,"")</v>
      </c>
      <c r="L617" t="str">
        <f t="shared" si="310"/>
        <v>=IF(CHRONIC_validating_input.xlsx!A22&lt;&gt;"",CHRONIC_validating_input.xlsx!A22,"")</v>
      </c>
      <c r="M617" t="str">
        <f t="shared" si="310"/>
        <v>=IF(TRAUMA_PAST_validating_input.xlsx!A22&lt;&gt;"",TRAUMA_PAST_validating_input.xlsx!A22,"")</v>
      </c>
      <c r="N617" t="str">
        <f t="shared" si="310"/>
        <v>=IF(TRAUMA_PRESENT_validating_input.xlsx!A22&lt;&gt;"",TRAUMA_PRESENT_validating_input.xlsx!A22,"")</v>
      </c>
      <c r="O617" t="str">
        <f t="shared" si="310"/>
        <v>=IF(HOPE_validating_input.xlsx!A22&lt;&gt;"",HOPE_validating_input.xlsx!A22,"")</v>
      </c>
      <c r="P617" t="str">
        <f t="shared" si="310"/>
        <v>=IF(SELFAFFICACY_validating_input.xlsx!A22&lt;&gt;"",SELFAFFICACY_validating_input.xlsx!A22,"")</v>
      </c>
      <c r="Q617" t="str">
        <f t="shared" si="310"/>
        <v>=IF(SELFESTEEM_validating_input.xlsx!A22&lt;&gt;"",SELFESTEEM_validating_input.xlsx!A22,"")</v>
      </c>
      <c r="R617" t="str">
        <f t="shared" si="310"/>
        <v>=IF(WELLBEING_validating_input.xlsx!A22&lt;&gt;"",WELLBEING_validating_input.xlsx!A22,"")</v>
      </c>
      <c r="S617" t="str">
        <f t="shared" si="310"/>
        <v>=IF(HYPER_validating_input.xlsx!A22&lt;&gt;"",HYPER_validating_input.xlsx!A22,"")</v>
      </c>
      <c r="T617" t="str">
        <f t="shared" si="310"/>
        <v>=IF(AGGR_validating_input.xlsx!A22&lt;&gt;"",AGGR_validating_input.xlsx!A22,"")</v>
      </c>
      <c r="U617" t="str">
        <f t="shared" si="310"/>
        <v>=IF(COND_PR_validating_input.xlsx!A22&lt;&gt;"",COND_PR_validating_input.xlsx!A22,"")</v>
      </c>
      <c r="V617" t="str">
        <f t="shared" si="310"/>
        <v>=IF(ANXIE_validating_input.xlsx!A22&lt;&gt;"",ANXIE_validating_input.xlsx!A22,"")</v>
      </c>
      <c r="W617" t="str">
        <f t="shared" si="310"/>
        <v>=IF(DEPR_validating_input.xlsx!A22&lt;&gt;"",DEPR_validating_input.xlsx!A22,"")</v>
      </c>
      <c r="X617" t="str">
        <f t="shared" si="310"/>
        <v>=IF(SOMAT_validating_input.xlsx!A22&lt;&gt;"",SOMAT_validating_input.xlsx!A22,"")</v>
      </c>
      <c r="Y617" t="str">
        <f t="shared" si="310"/>
        <v>=IF(ATYPI_validating_input.xlsx!A22&lt;&gt;"",ATYPI_validating_input.xlsx!A22,"")</v>
      </c>
      <c r="Z617" t="str">
        <f t="shared" si="310"/>
        <v>=IF(WITHD_validating_input.xlsx!A22&lt;&gt;"",WITHD_validating_input.xlsx!A22,"")</v>
      </c>
      <c r="AA617" t="str">
        <f t="shared" si="310"/>
        <v>=IF(ATTE_PR_validating_input.xlsx!A22&lt;&gt;"",ATTE_PR_validating_input.xlsx!A22,"")</v>
      </c>
      <c r="AB617" t="str">
        <f t="shared" si="310"/>
        <v>=IF(ANG_CONT_validating_input.xlsx!A22&lt;&gt;"",ANG_CONT_validating_input.xlsx!A22,"")</v>
      </c>
      <c r="AC617" t="str">
        <f t="shared" si="310"/>
        <v>=IF(DEV_SOC_DIS_validating_input.xlsx!A22&lt;&gt;"",DEV_SOC_DIS_validating_input.xlsx!A22,"")</v>
      </c>
      <c r="AD617" t="str">
        <f t="shared" si="310"/>
        <v>=IF(BULLY_validating_input.xlsx!A22&lt;&gt;"",BULLY_validating_input.xlsx!A22,"")</v>
      </c>
      <c r="AE617" t="str">
        <f t="shared" si="310"/>
        <v>=IF(EMOT_SELF_C_validating_input.xlsx!A22&lt;&gt;"",EMOT_SELF_C_validating_input.xlsx!A22,"")</v>
      </c>
      <c r="AF617" t="str">
        <f t="shared" si="310"/>
        <v>=IF(EXE_FUN_validating_input.xlsx!A22&lt;&gt;"",EXE_FUN_validating_input.xlsx!A22,"")</v>
      </c>
      <c r="AG617" t="str">
        <f t="shared" si="310"/>
        <v>=IF(MANIA_validating_input.xlsx!A22&lt;&gt;"",MANIA_validating_input.xlsx!A22,"")</v>
      </c>
      <c r="AH617" t="str">
        <f t="shared" si="310"/>
        <v>=IF(NEG_EMOT_validating_input.xlsx!A22&lt;&gt;"",NEG_EMOT_validating_input.xlsx!A22,"")</v>
      </c>
      <c r="AI617" t="str">
        <f t="shared" si="310"/>
        <v>=IF(ADAPT_validating_input.xlsx!A22&lt;&gt;"",ADAPT_validating_input.xlsx!A22,"")</v>
      </c>
      <c r="AJ617" t="str">
        <f t="shared" si="310"/>
        <v>=IF(SOC_SK_validating_input.xlsx!A22&lt;&gt;"",SOC_SK_validating_input.xlsx!A22,"")</v>
      </c>
      <c r="AK617" t="str">
        <f t="shared" si="310"/>
        <v>=IF(LEAD_validating_input.xlsx!A22&lt;&gt;"",LEAD_validating_input.xlsx!A22,"")</v>
      </c>
      <c r="AL617" t="str">
        <f t="shared" si="310"/>
        <v>=IF(ACT_DAIL_validating_input.xlsx!A22&lt;&gt;"",ACT_DAIL_validating_input.xlsx!A22,"")</v>
      </c>
      <c r="AM617" t="str">
        <f t="shared" si="310"/>
        <v>=IF(FUN_COM_validating_input.xlsx!A22&lt;&gt;"",FUN_COM_validating_input.xlsx!A22,"")</v>
      </c>
      <c r="AN617" t="str">
        <f t="shared" si="310"/>
        <v>=IF(RESILI_validating_input.xlsx!A22&lt;&gt;"",RESILI_validating_input.xlsx!A22,"")</v>
      </c>
      <c r="AO617" t="str">
        <f t="shared" si="310"/>
        <v>=IF(SEL_validating_input.xlsx!A22&lt;&gt;"",SEL_validating_input.xlsx!A22,"")</v>
      </c>
      <c r="AP617" t="str">
        <f t="shared" si="310"/>
        <v>=IF(SEV_validating_input.xlsx!A22&lt;&gt;"",SEV_validating_input.xlsx!A22,"")</v>
      </c>
      <c r="AQ617" t="str">
        <f t="shared" si="310"/>
        <v>=IF(ANHEDONIA_validating_input.xlsx!A22&lt;&gt;"",ANHEDONIA_validating_input.xlsx!A22,"")</v>
      </c>
      <c r="AR617" t="str">
        <f t="shared" si="310"/>
        <v>=IF(ANXIOUSNESS_validating_input.xlsx!A22&lt;&gt;"",ANXIOUSNESS_validating_input.xlsx!A22,"")</v>
      </c>
      <c r="AS617" t="str">
        <f t="shared" si="310"/>
        <v>=IF(ATTENTION_SEEKING_validating_input.xlsx!A22&lt;&gt;"",ATTENTION_SEEKING_validating_input.xlsx!A22,"")</v>
      </c>
      <c r="AT617" t="str">
        <f t="shared" si="310"/>
        <v>=IF(CALLOUSNESS_validating_input.xlsx!A22&lt;&gt;"",CALLOUSNESS_validating_input.xlsx!A22,"")</v>
      </c>
      <c r="AU617" t="str">
        <f t="shared" si="310"/>
        <v>=IF(DECEITFULNESS_validating_input.xlsx!A22&lt;&gt;"",DECEITFULNESS_validating_input.xlsx!A22,"")</v>
      </c>
      <c r="AV617" t="str">
        <f t="shared" si="310"/>
        <v>=IF(DEPRESSIVITY_validating_input.xlsx!A22&lt;&gt;"",DEPRESSIVITY_validating_input.xlsx!A22,"")</v>
      </c>
      <c r="AW617" t="str">
        <f t="shared" si="310"/>
        <v>=IF(DISTRACTIBILITY_validating_input.xlsx!A22&lt;&gt;"",DISTRACTIBILITY_validating_input.xlsx!A22,"")</v>
      </c>
      <c r="AX617" t="str">
        <f t="shared" si="310"/>
        <v>=IF(ECCENTRICITY_validating_input.xlsx!A22&lt;&gt;"",ECCENTRICITY_validating_input.xlsx!A22,"")</v>
      </c>
      <c r="AY617" t="str">
        <f t="shared" si="310"/>
        <v>=IF(EMOTIONAL_LABILITY_validating_input.xlsx!A22&lt;&gt;"",EMOTIONAL_LABILITY_validating_input.xlsx!A22,"")</v>
      </c>
      <c r="AZ617" t="str">
        <f t="shared" si="310"/>
        <v>=IF(GRANDIOSITY_validating_input.xlsx!A22&lt;&gt;"",GRANDIOSITY_validating_input.xlsx!A22,"")</v>
      </c>
      <c r="BA617" t="str">
        <f t="shared" si="310"/>
        <v>=IF(HOSTILITY_validating_input.xlsx!A22&lt;&gt;"",HOSTILITY_validating_input.xlsx!A22,"")</v>
      </c>
      <c r="BB617" t="str">
        <f t="shared" si="310"/>
        <v>=IF(IMPULSIVITY_validating_input.xlsx!A22&lt;&gt;"",IMPULSIVITY_validating_input.xlsx!A22,"")</v>
      </c>
      <c r="BC617" t="str">
        <f t="shared" si="310"/>
        <v>=IF(INTIMACY_AVOIDANCE_validating_input.xlsx!A22&lt;&gt;"",INTIMACY_AVOIDANCE_validating_input.xlsx!A22,"")</v>
      </c>
      <c r="BD617" t="str">
        <f t="shared" si="310"/>
        <v>=IF(IRRESPONSIBILITY_validating_input.xlsx!A22&lt;&gt;"",IRRESPONSIBILITY_validating_input.xlsx!A22,"")</v>
      </c>
      <c r="BE617" t="str">
        <f t="shared" si="310"/>
        <v>=IF(MANIPULATIVENESS_validating_input.xlsx!A22&lt;&gt;"",MANIPULATIVENESS_validating_input.xlsx!A22,"")</v>
      </c>
      <c r="BF617" t="str">
        <f t="shared" si="310"/>
        <v>=IF(PERCEPTUAL_DYSREGULATION_validating_input.xlsx!A22&lt;&gt;"",PERCEPTUAL_DYSREGULATION_validating_input.xlsx!A22,"")</v>
      </c>
      <c r="BG617" t="str">
        <f t="shared" si="310"/>
        <v>=IF(PERSEVERATION_validating_input.xlsx!A22&lt;&gt;"",PERSEVERATION_validating_input.xlsx!A22,"")</v>
      </c>
      <c r="BH617" t="str">
        <f t="shared" si="310"/>
        <v>=IF(RESTRICTED_AFFECTIVITY_validating_input.xlsx!A22&lt;&gt;"",RESTRICTED_AFFECTIVITY_validating_input.xlsx!A22,"")</v>
      </c>
      <c r="BI617" t="str">
        <f t="shared" si="310"/>
        <v>=IF(RIGID_PERFECTIONISM_validating_input.xlsx!A22&lt;&gt;"",RIGID_PERFECTIONISM_validating_input.xlsx!A22,"")</v>
      </c>
      <c r="BJ617" t="str">
        <f t="shared" si="310"/>
        <v>=IF(RISK_TAKING_validating_input.xlsx!A22&lt;&gt;"",RISK_TAKING_validating_input.xlsx!A22,"")</v>
      </c>
      <c r="BK617" t="str">
        <f t="shared" si="310"/>
        <v>=IF(SEPARATION_INSECURITY_validating_input.xlsx!A22&lt;&gt;"",SEPARATION_INSECURITY_validating_input.xlsx!A22,"")</v>
      </c>
      <c r="BL617" t="str">
        <f t="shared" si="310"/>
        <v>=IF(SUBMISSIVENESS_validating_input.xlsx!A22&lt;&gt;"",SUBMISSIVENESS_validating_input.xlsx!A22,"")</v>
      </c>
      <c r="BM617" t="str">
        <f t="shared" si="310"/>
        <v>=IF(SUSPICIOUSNESS_validating_input.xlsx!A22&lt;&gt;"",SUSPICIOUSNESS_validating_input.xlsx!A22,"")</v>
      </c>
      <c r="BN617" t="str">
        <f t="shared" si="310"/>
        <v>=IF(UNUSUAL_BELIEFS_validating_input.xlsx!A22&lt;&gt;"",UNUSUAL_BELIEFS_validating_input.xlsx!A22,"")</v>
      </c>
      <c r="BO617" t="str">
        <f t="shared" si="309"/>
        <v>=IF(WITHDRAWAL_validating_input.xlsx!A22&lt;&gt;"",WITHDRAWAL_validating_input.xlsx!A22,"")</v>
      </c>
      <c r="BP617" t="str">
        <f t="shared" si="309"/>
        <v>=IF(ACT_validating_input.xlsx!A22&lt;&gt;"",ACT_validating_input.xlsx!A22,"")</v>
      </c>
      <c r="BQ617" t="str">
        <f t="shared" si="309"/>
        <v>=IF(DSP_validating_input.xlsx!A22&lt;&gt;"",DSP_validating_input.xlsx!A22,"")</v>
      </c>
      <c r="BR617" t="str">
        <f t="shared" si="309"/>
        <v>=IF(PAG_validating_input.xlsx!A22&lt;&gt;"",PAG_validating_input.xlsx!A22,"")</v>
      </c>
      <c r="BS617" t="str">
        <f t="shared" si="309"/>
        <v>=IF(PRO_validating_input.xlsx!A22&lt;&gt;"",PRO_validating_input.xlsx!A22,"")</v>
      </c>
      <c r="BT617" t="str">
        <f t="shared" si="309"/>
        <v>=IF(SPL_validating_input.xlsx!A22&lt;&gt;"",SPL_validating_input.xlsx!A22,"")</v>
      </c>
      <c r="BU617" t="str">
        <f t="shared" si="309"/>
        <v>=IF(WDR_validating_input.xlsx!A22&lt;&gt;"",WDR_validating_input.xlsx!A22,"")</v>
      </c>
      <c r="BV617" t="str">
        <f t="shared" si="309"/>
        <v>=IF(CON_validating_input.xlsx!A22&lt;&gt;"",CON_validating_input.xlsx!A22,"")</v>
      </c>
      <c r="BW617" t="str">
        <f t="shared" si="309"/>
        <v>=IF(DSC_validating_input.xlsx!A22&lt;&gt;"",DSC_validating_input.xlsx!A22,"")</v>
      </c>
      <c r="BX617" t="str">
        <f t="shared" si="309"/>
        <v>=IF(FAN_validating_input.xlsx!A22&lt;&gt;"",FAN_validating_input.xlsx!A22,"")</v>
      </c>
      <c r="BY617" t="str">
        <f t="shared" si="309"/>
        <v>=IF(OMN_validating_input.xlsx!A22&lt;&gt;"",OMN_validating_input.xlsx!A22,"")</v>
      </c>
      <c r="BZ617" t="str">
        <f t="shared" si="309"/>
        <v>=IF(REP_validating_input.xlsx!A22&lt;&gt;"",REP_validating_input.xlsx!A22,"")</v>
      </c>
      <c r="CA617" t="str">
        <f t="shared" si="309"/>
        <v>=IF(SOM_validating_input.xlsx!A22&lt;&gt;"",SOM_validating_input.xlsx!A22,"")</v>
      </c>
      <c r="CB617" t="str">
        <f t="shared" si="309"/>
        <v>=IF(SUB_validating_input.xlsx!A22&lt;&gt;"",SUB_validating_input.xlsx!A22,"")</v>
      </c>
      <c r="CC617" t="str">
        <f t="shared" si="309"/>
        <v>=IF(UND_validating_input.xlsx!A22&lt;&gt;"",UND_validating_input.xlsx!A22,"")</v>
      </c>
      <c r="CD617" t="str">
        <f t="shared" si="309"/>
        <v>=IF(ALT_validating_input.xlsx!A22&lt;&gt;"",ALT_validating_input.xlsx!A22,"")</v>
      </c>
      <c r="CE617" t="str">
        <f t="shared" si="309"/>
        <v>=IF(HUM_validating_input.xlsx!A22&lt;&gt;"",HUM_validating_input.xlsx!A22,"")</v>
      </c>
      <c r="CF617" t="str">
        <f t="shared" si="309"/>
        <v>=IF(IDL_validating_input.xlsx!A22&lt;&gt;"",IDL_validating_input.xlsx!A22,"")</v>
      </c>
      <c r="CG617" t="str">
        <f t="shared" si="309"/>
        <v>=IF(RFM_validating_input.xlsx!A22&lt;&gt;"",RFM_validating_input.xlsx!A22,"")</v>
      </c>
      <c r="CH617" t="str">
        <f t="shared" si="309"/>
        <v>=IF(DN_validating_input.xlsx!A22&lt;&gt;"",DN_validating_input.xlsx!A22,"")</v>
      </c>
      <c r="CI617" t="str">
        <f t="shared" si="309"/>
        <v>=IF(INT_validating_input.xlsx!A22&lt;&gt;"",INT_validating_input.xlsx!A22,"")</v>
      </c>
      <c r="CJ617" t="str">
        <f t="shared" si="309"/>
        <v>=IF(SUP_validating_input.xlsx!A22&lt;&gt;"",SUP_validating_input.xlsx!A22,"")</v>
      </c>
      <c r="CK617" t="str">
        <f t="shared" si="309"/>
        <v>=IF(ANT_validating_input.xlsx!A22&lt;&gt;"",ANT_validating_input.xlsx!A22,"")</v>
      </c>
      <c r="CL617" t="str">
        <f t="shared" si="309"/>
        <v>=IF(ISO_validating_input.xlsx!A22&lt;&gt;"",ISO_validating_input.xlsx!A22,"")</v>
      </c>
    </row>
    <row r="618" spans="1:90">
      <c r="A618">
        <v>23</v>
      </c>
      <c r="B618" t="str">
        <f t="shared" si="298"/>
        <v>=IF(SUICIDE_validating_input.xlsx!A23&lt;&gt;"",SUICIDE_validating_input.xlsx!A23,"")</v>
      </c>
      <c r="C618" t="str">
        <f t="shared" si="310"/>
        <v>=IF(IQ_validating_input.xlsx!A23&lt;&gt;"",IQ_validating_input.xlsx!A23,"")</v>
      </c>
      <c r="D618" t="str">
        <f t="shared" si="310"/>
        <v>=IF(AMBIG_validating_input.xlsx!A23&lt;&gt;"",AMBIG_validating_input.xlsx!A23,"")</v>
      </c>
      <c r="E618" t="str">
        <f t="shared" si="310"/>
        <v>=IF(EGODYST_validating_input.xlsx!A23&lt;&gt;"",EGODYST_validating_input.xlsx!A23,"")</v>
      </c>
      <c r="F618" t="str">
        <f t="shared" si="310"/>
        <v>=IF(AUTISM_validating_input.xlsx!A23&lt;&gt;"",AUTISM_validating_input.xlsx!A23,"")</v>
      </c>
      <c r="G618" t="str">
        <f t="shared" si="310"/>
        <v>=IF(IDENTITY_validating_input.xlsx!A23&lt;&gt;"",IDENTITY_validating_input.xlsx!A23,"")</v>
      </c>
      <c r="H618" t="str">
        <f t="shared" si="310"/>
        <v>=IF(SELFDIR_validating_input.xlsx!A23&lt;&gt;"",SELFDIR_validating_input.xlsx!A23,"")</v>
      </c>
      <c r="I618" t="str">
        <f t="shared" si="310"/>
        <v>=IF(EMPATHY_validating_input.xlsx!A23&lt;&gt;"",EMPATHY_validating_input.xlsx!A23,"")</v>
      </c>
      <c r="J618" t="str">
        <f t="shared" si="310"/>
        <v>=IF(INTIMACY_validating_input.xlsx!A23&lt;&gt;"",INTIMACY_validating_input.xlsx!A23,"")</v>
      </c>
      <c r="K618" t="str">
        <f t="shared" si="310"/>
        <v>=IF(ACUTE_validating_input.xlsx!A23&lt;&gt;"",ACUTE_validating_input.xlsx!A23,"")</v>
      </c>
      <c r="L618" t="str">
        <f t="shared" si="310"/>
        <v>=IF(CHRONIC_validating_input.xlsx!A23&lt;&gt;"",CHRONIC_validating_input.xlsx!A23,"")</v>
      </c>
      <c r="M618" t="str">
        <f t="shared" si="310"/>
        <v>=IF(TRAUMA_PAST_validating_input.xlsx!A23&lt;&gt;"",TRAUMA_PAST_validating_input.xlsx!A23,"")</v>
      </c>
      <c r="N618" t="str">
        <f t="shared" si="310"/>
        <v>=IF(TRAUMA_PRESENT_validating_input.xlsx!A23&lt;&gt;"",TRAUMA_PRESENT_validating_input.xlsx!A23,"")</v>
      </c>
      <c r="O618" t="str">
        <f t="shared" si="310"/>
        <v>=IF(HOPE_validating_input.xlsx!A23&lt;&gt;"",HOPE_validating_input.xlsx!A23,"")</v>
      </c>
      <c r="P618" t="str">
        <f t="shared" si="310"/>
        <v>=IF(SELFAFFICACY_validating_input.xlsx!A23&lt;&gt;"",SELFAFFICACY_validating_input.xlsx!A23,"")</v>
      </c>
      <c r="Q618" t="str">
        <f t="shared" si="310"/>
        <v>=IF(SELFESTEEM_validating_input.xlsx!A23&lt;&gt;"",SELFESTEEM_validating_input.xlsx!A23,"")</v>
      </c>
      <c r="R618" t="str">
        <f t="shared" si="310"/>
        <v>=IF(WELLBEING_validating_input.xlsx!A23&lt;&gt;"",WELLBEING_validating_input.xlsx!A23,"")</v>
      </c>
      <c r="S618" t="str">
        <f t="shared" si="310"/>
        <v>=IF(HYPER_validating_input.xlsx!A23&lt;&gt;"",HYPER_validating_input.xlsx!A23,"")</v>
      </c>
      <c r="T618" t="str">
        <f t="shared" si="310"/>
        <v>=IF(AGGR_validating_input.xlsx!A23&lt;&gt;"",AGGR_validating_input.xlsx!A23,"")</v>
      </c>
      <c r="U618" t="str">
        <f t="shared" si="310"/>
        <v>=IF(COND_PR_validating_input.xlsx!A23&lt;&gt;"",COND_PR_validating_input.xlsx!A23,"")</v>
      </c>
      <c r="V618" t="str">
        <f t="shared" si="310"/>
        <v>=IF(ANXIE_validating_input.xlsx!A23&lt;&gt;"",ANXIE_validating_input.xlsx!A23,"")</v>
      </c>
      <c r="W618" t="str">
        <f t="shared" si="310"/>
        <v>=IF(DEPR_validating_input.xlsx!A23&lt;&gt;"",DEPR_validating_input.xlsx!A23,"")</v>
      </c>
      <c r="X618" t="str">
        <f t="shared" si="310"/>
        <v>=IF(SOMAT_validating_input.xlsx!A23&lt;&gt;"",SOMAT_validating_input.xlsx!A23,"")</v>
      </c>
      <c r="Y618" t="str">
        <f t="shared" si="310"/>
        <v>=IF(ATYPI_validating_input.xlsx!A23&lt;&gt;"",ATYPI_validating_input.xlsx!A23,"")</v>
      </c>
      <c r="Z618" t="str">
        <f t="shared" si="310"/>
        <v>=IF(WITHD_validating_input.xlsx!A23&lt;&gt;"",WITHD_validating_input.xlsx!A23,"")</v>
      </c>
      <c r="AA618" t="str">
        <f t="shared" si="310"/>
        <v>=IF(ATTE_PR_validating_input.xlsx!A23&lt;&gt;"",ATTE_PR_validating_input.xlsx!A23,"")</v>
      </c>
      <c r="AB618" t="str">
        <f t="shared" si="310"/>
        <v>=IF(ANG_CONT_validating_input.xlsx!A23&lt;&gt;"",ANG_CONT_validating_input.xlsx!A23,"")</v>
      </c>
      <c r="AC618" t="str">
        <f t="shared" si="310"/>
        <v>=IF(DEV_SOC_DIS_validating_input.xlsx!A23&lt;&gt;"",DEV_SOC_DIS_validating_input.xlsx!A23,"")</v>
      </c>
      <c r="AD618" t="str">
        <f t="shared" si="310"/>
        <v>=IF(BULLY_validating_input.xlsx!A23&lt;&gt;"",BULLY_validating_input.xlsx!A23,"")</v>
      </c>
      <c r="AE618" t="str">
        <f t="shared" si="310"/>
        <v>=IF(EMOT_SELF_C_validating_input.xlsx!A23&lt;&gt;"",EMOT_SELF_C_validating_input.xlsx!A23,"")</v>
      </c>
      <c r="AF618" t="str">
        <f t="shared" si="310"/>
        <v>=IF(EXE_FUN_validating_input.xlsx!A23&lt;&gt;"",EXE_FUN_validating_input.xlsx!A23,"")</v>
      </c>
      <c r="AG618" t="str">
        <f t="shared" si="310"/>
        <v>=IF(MANIA_validating_input.xlsx!A23&lt;&gt;"",MANIA_validating_input.xlsx!A23,"")</v>
      </c>
      <c r="AH618" t="str">
        <f t="shared" si="310"/>
        <v>=IF(NEG_EMOT_validating_input.xlsx!A23&lt;&gt;"",NEG_EMOT_validating_input.xlsx!A23,"")</v>
      </c>
      <c r="AI618" t="str">
        <f t="shared" si="310"/>
        <v>=IF(ADAPT_validating_input.xlsx!A23&lt;&gt;"",ADAPT_validating_input.xlsx!A23,"")</v>
      </c>
      <c r="AJ618" t="str">
        <f t="shared" si="310"/>
        <v>=IF(SOC_SK_validating_input.xlsx!A23&lt;&gt;"",SOC_SK_validating_input.xlsx!A23,"")</v>
      </c>
      <c r="AK618" t="str">
        <f t="shared" si="310"/>
        <v>=IF(LEAD_validating_input.xlsx!A23&lt;&gt;"",LEAD_validating_input.xlsx!A23,"")</v>
      </c>
      <c r="AL618" t="str">
        <f t="shared" si="310"/>
        <v>=IF(ACT_DAIL_validating_input.xlsx!A23&lt;&gt;"",ACT_DAIL_validating_input.xlsx!A23,"")</v>
      </c>
      <c r="AM618" t="str">
        <f t="shared" si="310"/>
        <v>=IF(FUN_COM_validating_input.xlsx!A23&lt;&gt;"",FUN_COM_validating_input.xlsx!A23,"")</v>
      </c>
      <c r="AN618" t="str">
        <f t="shared" si="310"/>
        <v>=IF(RESILI_validating_input.xlsx!A23&lt;&gt;"",RESILI_validating_input.xlsx!A23,"")</v>
      </c>
      <c r="AO618" t="str">
        <f t="shared" si="310"/>
        <v>=IF(SEL_validating_input.xlsx!A23&lt;&gt;"",SEL_validating_input.xlsx!A23,"")</v>
      </c>
      <c r="AP618" t="str">
        <f t="shared" si="310"/>
        <v>=IF(SEV_validating_input.xlsx!A23&lt;&gt;"",SEV_validating_input.xlsx!A23,"")</v>
      </c>
      <c r="AQ618" t="str">
        <f t="shared" si="310"/>
        <v>=IF(ANHEDONIA_validating_input.xlsx!A23&lt;&gt;"",ANHEDONIA_validating_input.xlsx!A23,"")</v>
      </c>
      <c r="AR618" t="str">
        <f t="shared" si="310"/>
        <v>=IF(ANXIOUSNESS_validating_input.xlsx!A23&lt;&gt;"",ANXIOUSNESS_validating_input.xlsx!A23,"")</v>
      </c>
      <c r="AS618" t="str">
        <f t="shared" si="310"/>
        <v>=IF(ATTENTION_SEEKING_validating_input.xlsx!A23&lt;&gt;"",ATTENTION_SEEKING_validating_input.xlsx!A23,"")</v>
      </c>
      <c r="AT618" t="str">
        <f t="shared" si="310"/>
        <v>=IF(CALLOUSNESS_validating_input.xlsx!A23&lt;&gt;"",CALLOUSNESS_validating_input.xlsx!A23,"")</v>
      </c>
      <c r="AU618" t="str">
        <f t="shared" si="310"/>
        <v>=IF(DECEITFULNESS_validating_input.xlsx!A23&lt;&gt;"",DECEITFULNESS_validating_input.xlsx!A23,"")</v>
      </c>
      <c r="AV618" t="str">
        <f t="shared" si="310"/>
        <v>=IF(DEPRESSIVITY_validating_input.xlsx!A23&lt;&gt;"",DEPRESSIVITY_validating_input.xlsx!A23,"")</v>
      </c>
      <c r="AW618" t="str">
        <f t="shared" si="310"/>
        <v>=IF(DISTRACTIBILITY_validating_input.xlsx!A23&lt;&gt;"",DISTRACTIBILITY_validating_input.xlsx!A23,"")</v>
      </c>
      <c r="AX618" t="str">
        <f t="shared" si="310"/>
        <v>=IF(ECCENTRICITY_validating_input.xlsx!A23&lt;&gt;"",ECCENTRICITY_validating_input.xlsx!A23,"")</v>
      </c>
      <c r="AY618" t="str">
        <f t="shared" si="310"/>
        <v>=IF(EMOTIONAL_LABILITY_validating_input.xlsx!A23&lt;&gt;"",EMOTIONAL_LABILITY_validating_input.xlsx!A23,"")</v>
      </c>
      <c r="AZ618" t="str">
        <f t="shared" si="310"/>
        <v>=IF(GRANDIOSITY_validating_input.xlsx!A23&lt;&gt;"",GRANDIOSITY_validating_input.xlsx!A23,"")</v>
      </c>
      <c r="BA618" t="str">
        <f t="shared" si="310"/>
        <v>=IF(HOSTILITY_validating_input.xlsx!A23&lt;&gt;"",HOSTILITY_validating_input.xlsx!A23,"")</v>
      </c>
      <c r="BB618" t="str">
        <f t="shared" si="310"/>
        <v>=IF(IMPULSIVITY_validating_input.xlsx!A23&lt;&gt;"",IMPULSIVITY_validating_input.xlsx!A23,"")</v>
      </c>
      <c r="BC618" t="str">
        <f t="shared" si="310"/>
        <v>=IF(INTIMACY_AVOIDANCE_validating_input.xlsx!A23&lt;&gt;"",INTIMACY_AVOIDANCE_validating_input.xlsx!A23,"")</v>
      </c>
      <c r="BD618" t="str">
        <f t="shared" si="310"/>
        <v>=IF(IRRESPONSIBILITY_validating_input.xlsx!A23&lt;&gt;"",IRRESPONSIBILITY_validating_input.xlsx!A23,"")</v>
      </c>
      <c r="BE618" t="str">
        <f t="shared" si="310"/>
        <v>=IF(MANIPULATIVENESS_validating_input.xlsx!A23&lt;&gt;"",MANIPULATIVENESS_validating_input.xlsx!A23,"")</v>
      </c>
      <c r="BF618" t="str">
        <f t="shared" si="310"/>
        <v>=IF(PERCEPTUAL_DYSREGULATION_validating_input.xlsx!A23&lt;&gt;"",PERCEPTUAL_DYSREGULATION_validating_input.xlsx!A23,"")</v>
      </c>
      <c r="BG618" t="str">
        <f t="shared" si="310"/>
        <v>=IF(PERSEVERATION_validating_input.xlsx!A23&lt;&gt;"",PERSEVERATION_validating_input.xlsx!A23,"")</v>
      </c>
      <c r="BH618" t="str">
        <f t="shared" si="310"/>
        <v>=IF(RESTRICTED_AFFECTIVITY_validating_input.xlsx!A23&lt;&gt;"",RESTRICTED_AFFECTIVITY_validating_input.xlsx!A23,"")</v>
      </c>
      <c r="BI618" t="str">
        <f t="shared" si="310"/>
        <v>=IF(RIGID_PERFECTIONISM_validating_input.xlsx!A23&lt;&gt;"",RIGID_PERFECTIONISM_validating_input.xlsx!A23,"")</v>
      </c>
      <c r="BJ618" t="str">
        <f t="shared" si="310"/>
        <v>=IF(RISK_TAKING_validating_input.xlsx!A23&lt;&gt;"",RISK_TAKING_validating_input.xlsx!A23,"")</v>
      </c>
      <c r="BK618" t="str">
        <f t="shared" si="310"/>
        <v>=IF(SEPARATION_INSECURITY_validating_input.xlsx!A23&lt;&gt;"",SEPARATION_INSECURITY_validating_input.xlsx!A23,"")</v>
      </c>
      <c r="BL618" t="str">
        <f t="shared" si="310"/>
        <v>=IF(SUBMISSIVENESS_validating_input.xlsx!A23&lt;&gt;"",SUBMISSIVENESS_validating_input.xlsx!A23,"")</v>
      </c>
      <c r="BM618" t="str">
        <f t="shared" si="310"/>
        <v>=IF(SUSPICIOUSNESS_validating_input.xlsx!A23&lt;&gt;"",SUSPICIOUSNESS_validating_input.xlsx!A23,"")</v>
      </c>
      <c r="BN618" t="str">
        <f t="shared" ref="BN618:CL621" si="311">CONCATENATE($A$17,BN$1,$A$18,$A618,$A$19,BN$1,$A$20,$A618,$A$21)</f>
        <v>=IF(UNUSUAL_BELIEFS_validating_input.xlsx!A23&lt;&gt;"",UNUSUAL_BELIEFS_validating_input.xlsx!A23,"")</v>
      </c>
      <c r="BO618" t="str">
        <f t="shared" si="311"/>
        <v>=IF(WITHDRAWAL_validating_input.xlsx!A23&lt;&gt;"",WITHDRAWAL_validating_input.xlsx!A23,"")</v>
      </c>
      <c r="BP618" t="str">
        <f t="shared" si="311"/>
        <v>=IF(ACT_validating_input.xlsx!A23&lt;&gt;"",ACT_validating_input.xlsx!A23,"")</v>
      </c>
      <c r="BQ618" t="str">
        <f t="shared" si="311"/>
        <v>=IF(DSP_validating_input.xlsx!A23&lt;&gt;"",DSP_validating_input.xlsx!A23,"")</v>
      </c>
      <c r="BR618" t="str">
        <f t="shared" si="311"/>
        <v>=IF(PAG_validating_input.xlsx!A23&lt;&gt;"",PAG_validating_input.xlsx!A23,"")</v>
      </c>
      <c r="BS618" t="str">
        <f t="shared" si="311"/>
        <v>=IF(PRO_validating_input.xlsx!A23&lt;&gt;"",PRO_validating_input.xlsx!A23,"")</v>
      </c>
      <c r="BT618" t="str">
        <f t="shared" si="311"/>
        <v>=IF(SPL_validating_input.xlsx!A23&lt;&gt;"",SPL_validating_input.xlsx!A23,"")</v>
      </c>
      <c r="BU618" t="str">
        <f t="shared" si="311"/>
        <v>=IF(WDR_validating_input.xlsx!A23&lt;&gt;"",WDR_validating_input.xlsx!A23,"")</v>
      </c>
      <c r="BV618" t="str">
        <f t="shared" si="311"/>
        <v>=IF(CON_validating_input.xlsx!A23&lt;&gt;"",CON_validating_input.xlsx!A23,"")</v>
      </c>
      <c r="BW618" t="str">
        <f t="shared" si="311"/>
        <v>=IF(DSC_validating_input.xlsx!A23&lt;&gt;"",DSC_validating_input.xlsx!A23,"")</v>
      </c>
      <c r="BX618" t="str">
        <f t="shared" si="311"/>
        <v>=IF(FAN_validating_input.xlsx!A23&lt;&gt;"",FAN_validating_input.xlsx!A23,"")</v>
      </c>
      <c r="BY618" t="str">
        <f t="shared" si="311"/>
        <v>=IF(OMN_validating_input.xlsx!A23&lt;&gt;"",OMN_validating_input.xlsx!A23,"")</v>
      </c>
      <c r="BZ618" t="str">
        <f t="shared" si="311"/>
        <v>=IF(REP_validating_input.xlsx!A23&lt;&gt;"",REP_validating_input.xlsx!A23,"")</v>
      </c>
      <c r="CA618" t="str">
        <f t="shared" si="311"/>
        <v>=IF(SOM_validating_input.xlsx!A23&lt;&gt;"",SOM_validating_input.xlsx!A23,"")</v>
      </c>
      <c r="CB618" t="str">
        <f t="shared" si="311"/>
        <v>=IF(SUB_validating_input.xlsx!A23&lt;&gt;"",SUB_validating_input.xlsx!A23,"")</v>
      </c>
      <c r="CC618" t="str">
        <f t="shared" si="311"/>
        <v>=IF(UND_validating_input.xlsx!A23&lt;&gt;"",UND_validating_input.xlsx!A23,"")</v>
      </c>
      <c r="CD618" t="str">
        <f t="shared" si="311"/>
        <v>=IF(ALT_validating_input.xlsx!A23&lt;&gt;"",ALT_validating_input.xlsx!A23,"")</v>
      </c>
      <c r="CE618" t="str">
        <f t="shared" si="311"/>
        <v>=IF(HUM_validating_input.xlsx!A23&lt;&gt;"",HUM_validating_input.xlsx!A23,"")</v>
      </c>
      <c r="CF618" t="str">
        <f t="shared" si="311"/>
        <v>=IF(IDL_validating_input.xlsx!A23&lt;&gt;"",IDL_validating_input.xlsx!A23,"")</v>
      </c>
      <c r="CG618" t="str">
        <f t="shared" si="311"/>
        <v>=IF(RFM_validating_input.xlsx!A23&lt;&gt;"",RFM_validating_input.xlsx!A23,"")</v>
      </c>
      <c r="CH618" t="str">
        <f t="shared" si="311"/>
        <v>=IF(DN_validating_input.xlsx!A23&lt;&gt;"",DN_validating_input.xlsx!A23,"")</v>
      </c>
      <c r="CI618" t="str">
        <f t="shared" si="311"/>
        <v>=IF(INT_validating_input.xlsx!A23&lt;&gt;"",INT_validating_input.xlsx!A23,"")</v>
      </c>
      <c r="CJ618" t="str">
        <f t="shared" si="311"/>
        <v>=IF(SUP_validating_input.xlsx!A23&lt;&gt;"",SUP_validating_input.xlsx!A23,"")</v>
      </c>
      <c r="CK618" t="str">
        <f t="shared" si="311"/>
        <v>=IF(ANT_validating_input.xlsx!A23&lt;&gt;"",ANT_validating_input.xlsx!A23,"")</v>
      </c>
      <c r="CL618" t="str">
        <f t="shared" si="311"/>
        <v>=IF(ISO_validating_input.xlsx!A23&lt;&gt;"",ISO_validating_input.xlsx!A23,"")</v>
      </c>
    </row>
    <row r="619" spans="1:90">
      <c r="A619">
        <v>24</v>
      </c>
      <c r="B619" t="str">
        <f t="shared" si="298"/>
        <v>=IF(SUICIDE_validating_input.xlsx!A24&lt;&gt;"",SUICIDE_validating_input.xlsx!A24,"")</v>
      </c>
      <c r="C619" t="str">
        <f t="shared" ref="C619:BN622" si="312">CONCATENATE($A$17,C$1,$A$18,$A619,$A$19,C$1,$A$20,$A619,$A$21)</f>
        <v>=IF(IQ_validating_input.xlsx!A24&lt;&gt;"",IQ_validating_input.xlsx!A24,"")</v>
      </c>
      <c r="D619" t="str">
        <f t="shared" si="312"/>
        <v>=IF(AMBIG_validating_input.xlsx!A24&lt;&gt;"",AMBIG_validating_input.xlsx!A24,"")</v>
      </c>
      <c r="E619" t="str">
        <f t="shared" si="312"/>
        <v>=IF(EGODYST_validating_input.xlsx!A24&lt;&gt;"",EGODYST_validating_input.xlsx!A24,"")</v>
      </c>
      <c r="F619" t="str">
        <f t="shared" si="312"/>
        <v>=IF(AUTISM_validating_input.xlsx!A24&lt;&gt;"",AUTISM_validating_input.xlsx!A24,"")</v>
      </c>
      <c r="G619" t="str">
        <f t="shared" si="312"/>
        <v>=IF(IDENTITY_validating_input.xlsx!A24&lt;&gt;"",IDENTITY_validating_input.xlsx!A24,"")</v>
      </c>
      <c r="H619" t="str">
        <f t="shared" si="312"/>
        <v>=IF(SELFDIR_validating_input.xlsx!A24&lt;&gt;"",SELFDIR_validating_input.xlsx!A24,"")</v>
      </c>
      <c r="I619" t="str">
        <f t="shared" si="312"/>
        <v>=IF(EMPATHY_validating_input.xlsx!A24&lt;&gt;"",EMPATHY_validating_input.xlsx!A24,"")</v>
      </c>
      <c r="J619" t="str">
        <f t="shared" si="312"/>
        <v>=IF(INTIMACY_validating_input.xlsx!A24&lt;&gt;"",INTIMACY_validating_input.xlsx!A24,"")</v>
      </c>
      <c r="K619" t="str">
        <f t="shared" si="312"/>
        <v>=IF(ACUTE_validating_input.xlsx!A24&lt;&gt;"",ACUTE_validating_input.xlsx!A24,"")</v>
      </c>
      <c r="L619" t="str">
        <f t="shared" si="312"/>
        <v>=IF(CHRONIC_validating_input.xlsx!A24&lt;&gt;"",CHRONIC_validating_input.xlsx!A24,"")</v>
      </c>
      <c r="M619" t="str">
        <f t="shared" si="312"/>
        <v>=IF(TRAUMA_PAST_validating_input.xlsx!A24&lt;&gt;"",TRAUMA_PAST_validating_input.xlsx!A24,"")</v>
      </c>
      <c r="N619" t="str">
        <f t="shared" si="312"/>
        <v>=IF(TRAUMA_PRESENT_validating_input.xlsx!A24&lt;&gt;"",TRAUMA_PRESENT_validating_input.xlsx!A24,"")</v>
      </c>
      <c r="O619" t="str">
        <f t="shared" si="312"/>
        <v>=IF(HOPE_validating_input.xlsx!A24&lt;&gt;"",HOPE_validating_input.xlsx!A24,"")</v>
      </c>
      <c r="P619" t="str">
        <f t="shared" si="312"/>
        <v>=IF(SELFAFFICACY_validating_input.xlsx!A24&lt;&gt;"",SELFAFFICACY_validating_input.xlsx!A24,"")</v>
      </c>
      <c r="Q619" t="str">
        <f t="shared" si="312"/>
        <v>=IF(SELFESTEEM_validating_input.xlsx!A24&lt;&gt;"",SELFESTEEM_validating_input.xlsx!A24,"")</v>
      </c>
      <c r="R619" t="str">
        <f t="shared" si="312"/>
        <v>=IF(WELLBEING_validating_input.xlsx!A24&lt;&gt;"",WELLBEING_validating_input.xlsx!A24,"")</v>
      </c>
      <c r="S619" t="str">
        <f t="shared" si="312"/>
        <v>=IF(HYPER_validating_input.xlsx!A24&lt;&gt;"",HYPER_validating_input.xlsx!A24,"")</v>
      </c>
      <c r="T619" t="str">
        <f t="shared" si="312"/>
        <v>=IF(AGGR_validating_input.xlsx!A24&lt;&gt;"",AGGR_validating_input.xlsx!A24,"")</v>
      </c>
      <c r="U619" t="str">
        <f t="shared" si="312"/>
        <v>=IF(COND_PR_validating_input.xlsx!A24&lt;&gt;"",COND_PR_validating_input.xlsx!A24,"")</v>
      </c>
      <c r="V619" t="str">
        <f t="shared" si="312"/>
        <v>=IF(ANXIE_validating_input.xlsx!A24&lt;&gt;"",ANXIE_validating_input.xlsx!A24,"")</v>
      </c>
      <c r="W619" t="str">
        <f t="shared" si="312"/>
        <v>=IF(DEPR_validating_input.xlsx!A24&lt;&gt;"",DEPR_validating_input.xlsx!A24,"")</v>
      </c>
      <c r="X619" t="str">
        <f t="shared" si="312"/>
        <v>=IF(SOMAT_validating_input.xlsx!A24&lt;&gt;"",SOMAT_validating_input.xlsx!A24,"")</v>
      </c>
      <c r="Y619" t="str">
        <f t="shared" si="312"/>
        <v>=IF(ATYPI_validating_input.xlsx!A24&lt;&gt;"",ATYPI_validating_input.xlsx!A24,"")</v>
      </c>
      <c r="Z619" t="str">
        <f t="shared" si="312"/>
        <v>=IF(WITHD_validating_input.xlsx!A24&lt;&gt;"",WITHD_validating_input.xlsx!A24,"")</v>
      </c>
      <c r="AA619" t="str">
        <f t="shared" si="312"/>
        <v>=IF(ATTE_PR_validating_input.xlsx!A24&lt;&gt;"",ATTE_PR_validating_input.xlsx!A24,"")</v>
      </c>
      <c r="AB619" t="str">
        <f t="shared" si="312"/>
        <v>=IF(ANG_CONT_validating_input.xlsx!A24&lt;&gt;"",ANG_CONT_validating_input.xlsx!A24,"")</v>
      </c>
      <c r="AC619" t="str">
        <f t="shared" si="312"/>
        <v>=IF(DEV_SOC_DIS_validating_input.xlsx!A24&lt;&gt;"",DEV_SOC_DIS_validating_input.xlsx!A24,"")</v>
      </c>
      <c r="AD619" t="str">
        <f t="shared" si="312"/>
        <v>=IF(BULLY_validating_input.xlsx!A24&lt;&gt;"",BULLY_validating_input.xlsx!A24,"")</v>
      </c>
      <c r="AE619" t="str">
        <f t="shared" si="312"/>
        <v>=IF(EMOT_SELF_C_validating_input.xlsx!A24&lt;&gt;"",EMOT_SELF_C_validating_input.xlsx!A24,"")</v>
      </c>
      <c r="AF619" t="str">
        <f t="shared" si="312"/>
        <v>=IF(EXE_FUN_validating_input.xlsx!A24&lt;&gt;"",EXE_FUN_validating_input.xlsx!A24,"")</v>
      </c>
      <c r="AG619" t="str">
        <f t="shared" si="312"/>
        <v>=IF(MANIA_validating_input.xlsx!A24&lt;&gt;"",MANIA_validating_input.xlsx!A24,"")</v>
      </c>
      <c r="AH619" t="str">
        <f t="shared" si="312"/>
        <v>=IF(NEG_EMOT_validating_input.xlsx!A24&lt;&gt;"",NEG_EMOT_validating_input.xlsx!A24,"")</v>
      </c>
      <c r="AI619" t="str">
        <f t="shared" si="312"/>
        <v>=IF(ADAPT_validating_input.xlsx!A24&lt;&gt;"",ADAPT_validating_input.xlsx!A24,"")</v>
      </c>
      <c r="AJ619" t="str">
        <f t="shared" si="312"/>
        <v>=IF(SOC_SK_validating_input.xlsx!A24&lt;&gt;"",SOC_SK_validating_input.xlsx!A24,"")</v>
      </c>
      <c r="AK619" t="str">
        <f t="shared" si="312"/>
        <v>=IF(LEAD_validating_input.xlsx!A24&lt;&gt;"",LEAD_validating_input.xlsx!A24,"")</v>
      </c>
      <c r="AL619" t="str">
        <f t="shared" si="312"/>
        <v>=IF(ACT_DAIL_validating_input.xlsx!A24&lt;&gt;"",ACT_DAIL_validating_input.xlsx!A24,"")</v>
      </c>
      <c r="AM619" t="str">
        <f t="shared" si="312"/>
        <v>=IF(FUN_COM_validating_input.xlsx!A24&lt;&gt;"",FUN_COM_validating_input.xlsx!A24,"")</v>
      </c>
      <c r="AN619" t="str">
        <f t="shared" si="312"/>
        <v>=IF(RESILI_validating_input.xlsx!A24&lt;&gt;"",RESILI_validating_input.xlsx!A24,"")</v>
      </c>
      <c r="AO619" t="str">
        <f t="shared" si="312"/>
        <v>=IF(SEL_validating_input.xlsx!A24&lt;&gt;"",SEL_validating_input.xlsx!A24,"")</v>
      </c>
      <c r="AP619" t="str">
        <f t="shared" si="312"/>
        <v>=IF(SEV_validating_input.xlsx!A24&lt;&gt;"",SEV_validating_input.xlsx!A24,"")</v>
      </c>
      <c r="AQ619" t="str">
        <f t="shared" si="312"/>
        <v>=IF(ANHEDONIA_validating_input.xlsx!A24&lt;&gt;"",ANHEDONIA_validating_input.xlsx!A24,"")</v>
      </c>
      <c r="AR619" t="str">
        <f t="shared" si="312"/>
        <v>=IF(ANXIOUSNESS_validating_input.xlsx!A24&lt;&gt;"",ANXIOUSNESS_validating_input.xlsx!A24,"")</v>
      </c>
      <c r="AS619" t="str">
        <f t="shared" si="312"/>
        <v>=IF(ATTENTION_SEEKING_validating_input.xlsx!A24&lt;&gt;"",ATTENTION_SEEKING_validating_input.xlsx!A24,"")</v>
      </c>
      <c r="AT619" t="str">
        <f t="shared" si="312"/>
        <v>=IF(CALLOUSNESS_validating_input.xlsx!A24&lt;&gt;"",CALLOUSNESS_validating_input.xlsx!A24,"")</v>
      </c>
      <c r="AU619" t="str">
        <f t="shared" si="312"/>
        <v>=IF(DECEITFULNESS_validating_input.xlsx!A24&lt;&gt;"",DECEITFULNESS_validating_input.xlsx!A24,"")</v>
      </c>
      <c r="AV619" t="str">
        <f t="shared" si="312"/>
        <v>=IF(DEPRESSIVITY_validating_input.xlsx!A24&lt;&gt;"",DEPRESSIVITY_validating_input.xlsx!A24,"")</v>
      </c>
      <c r="AW619" t="str">
        <f t="shared" si="312"/>
        <v>=IF(DISTRACTIBILITY_validating_input.xlsx!A24&lt;&gt;"",DISTRACTIBILITY_validating_input.xlsx!A24,"")</v>
      </c>
      <c r="AX619" t="str">
        <f t="shared" si="312"/>
        <v>=IF(ECCENTRICITY_validating_input.xlsx!A24&lt;&gt;"",ECCENTRICITY_validating_input.xlsx!A24,"")</v>
      </c>
      <c r="AY619" t="str">
        <f t="shared" si="312"/>
        <v>=IF(EMOTIONAL_LABILITY_validating_input.xlsx!A24&lt;&gt;"",EMOTIONAL_LABILITY_validating_input.xlsx!A24,"")</v>
      </c>
      <c r="AZ619" t="str">
        <f t="shared" si="312"/>
        <v>=IF(GRANDIOSITY_validating_input.xlsx!A24&lt;&gt;"",GRANDIOSITY_validating_input.xlsx!A24,"")</v>
      </c>
      <c r="BA619" t="str">
        <f t="shared" si="312"/>
        <v>=IF(HOSTILITY_validating_input.xlsx!A24&lt;&gt;"",HOSTILITY_validating_input.xlsx!A24,"")</v>
      </c>
      <c r="BB619" t="str">
        <f t="shared" si="312"/>
        <v>=IF(IMPULSIVITY_validating_input.xlsx!A24&lt;&gt;"",IMPULSIVITY_validating_input.xlsx!A24,"")</v>
      </c>
      <c r="BC619" t="str">
        <f t="shared" si="312"/>
        <v>=IF(INTIMACY_AVOIDANCE_validating_input.xlsx!A24&lt;&gt;"",INTIMACY_AVOIDANCE_validating_input.xlsx!A24,"")</v>
      </c>
      <c r="BD619" t="str">
        <f t="shared" si="312"/>
        <v>=IF(IRRESPONSIBILITY_validating_input.xlsx!A24&lt;&gt;"",IRRESPONSIBILITY_validating_input.xlsx!A24,"")</v>
      </c>
      <c r="BE619" t="str">
        <f t="shared" si="312"/>
        <v>=IF(MANIPULATIVENESS_validating_input.xlsx!A24&lt;&gt;"",MANIPULATIVENESS_validating_input.xlsx!A24,"")</v>
      </c>
      <c r="BF619" t="str">
        <f t="shared" si="312"/>
        <v>=IF(PERCEPTUAL_DYSREGULATION_validating_input.xlsx!A24&lt;&gt;"",PERCEPTUAL_DYSREGULATION_validating_input.xlsx!A24,"")</v>
      </c>
      <c r="BG619" t="str">
        <f t="shared" si="312"/>
        <v>=IF(PERSEVERATION_validating_input.xlsx!A24&lt;&gt;"",PERSEVERATION_validating_input.xlsx!A24,"")</v>
      </c>
      <c r="BH619" t="str">
        <f t="shared" si="312"/>
        <v>=IF(RESTRICTED_AFFECTIVITY_validating_input.xlsx!A24&lt;&gt;"",RESTRICTED_AFFECTIVITY_validating_input.xlsx!A24,"")</v>
      </c>
      <c r="BI619" t="str">
        <f t="shared" si="312"/>
        <v>=IF(RIGID_PERFECTIONISM_validating_input.xlsx!A24&lt;&gt;"",RIGID_PERFECTIONISM_validating_input.xlsx!A24,"")</v>
      </c>
      <c r="BJ619" t="str">
        <f t="shared" si="312"/>
        <v>=IF(RISK_TAKING_validating_input.xlsx!A24&lt;&gt;"",RISK_TAKING_validating_input.xlsx!A24,"")</v>
      </c>
      <c r="BK619" t="str">
        <f t="shared" si="312"/>
        <v>=IF(SEPARATION_INSECURITY_validating_input.xlsx!A24&lt;&gt;"",SEPARATION_INSECURITY_validating_input.xlsx!A24,"")</v>
      </c>
      <c r="BL619" t="str">
        <f t="shared" si="312"/>
        <v>=IF(SUBMISSIVENESS_validating_input.xlsx!A24&lt;&gt;"",SUBMISSIVENESS_validating_input.xlsx!A24,"")</v>
      </c>
      <c r="BM619" t="str">
        <f t="shared" si="312"/>
        <v>=IF(SUSPICIOUSNESS_validating_input.xlsx!A24&lt;&gt;"",SUSPICIOUSNESS_validating_input.xlsx!A24,"")</v>
      </c>
      <c r="BN619" t="str">
        <f t="shared" si="312"/>
        <v>=IF(UNUSUAL_BELIEFS_validating_input.xlsx!A24&lt;&gt;"",UNUSUAL_BELIEFS_validating_input.xlsx!A24,"")</v>
      </c>
      <c r="BO619" t="str">
        <f t="shared" si="311"/>
        <v>=IF(WITHDRAWAL_validating_input.xlsx!A24&lt;&gt;"",WITHDRAWAL_validating_input.xlsx!A24,"")</v>
      </c>
      <c r="BP619" t="str">
        <f t="shared" si="311"/>
        <v>=IF(ACT_validating_input.xlsx!A24&lt;&gt;"",ACT_validating_input.xlsx!A24,"")</v>
      </c>
      <c r="BQ619" t="str">
        <f t="shared" si="311"/>
        <v>=IF(DSP_validating_input.xlsx!A24&lt;&gt;"",DSP_validating_input.xlsx!A24,"")</v>
      </c>
      <c r="BR619" t="str">
        <f t="shared" si="311"/>
        <v>=IF(PAG_validating_input.xlsx!A24&lt;&gt;"",PAG_validating_input.xlsx!A24,"")</v>
      </c>
      <c r="BS619" t="str">
        <f t="shared" si="311"/>
        <v>=IF(PRO_validating_input.xlsx!A24&lt;&gt;"",PRO_validating_input.xlsx!A24,"")</v>
      </c>
      <c r="BT619" t="str">
        <f t="shared" si="311"/>
        <v>=IF(SPL_validating_input.xlsx!A24&lt;&gt;"",SPL_validating_input.xlsx!A24,"")</v>
      </c>
      <c r="BU619" t="str">
        <f t="shared" si="311"/>
        <v>=IF(WDR_validating_input.xlsx!A24&lt;&gt;"",WDR_validating_input.xlsx!A24,"")</v>
      </c>
      <c r="BV619" t="str">
        <f t="shared" si="311"/>
        <v>=IF(CON_validating_input.xlsx!A24&lt;&gt;"",CON_validating_input.xlsx!A24,"")</v>
      </c>
      <c r="BW619" t="str">
        <f t="shared" si="311"/>
        <v>=IF(DSC_validating_input.xlsx!A24&lt;&gt;"",DSC_validating_input.xlsx!A24,"")</v>
      </c>
      <c r="BX619" t="str">
        <f t="shared" si="311"/>
        <v>=IF(FAN_validating_input.xlsx!A24&lt;&gt;"",FAN_validating_input.xlsx!A24,"")</v>
      </c>
      <c r="BY619" t="str">
        <f t="shared" si="311"/>
        <v>=IF(OMN_validating_input.xlsx!A24&lt;&gt;"",OMN_validating_input.xlsx!A24,"")</v>
      </c>
      <c r="BZ619" t="str">
        <f t="shared" si="311"/>
        <v>=IF(REP_validating_input.xlsx!A24&lt;&gt;"",REP_validating_input.xlsx!A24,"")</v>
      </c>
      <c r="CA619" t="str">
        <f t="shared" si="311"/>
        <v>=IF(SOM_validating_input.xlsx!A24&lt;&gt;"",SOM_validating_input.xlsx!A24,"")</v>
      </c>
      <c r="CB619" t="str">
        <f t="shared" si="311"/>
        <v>=IF(SUB_validating_input.xlsx!A24&lt;&gt;"",SUB_validating_input.xlsx!A24,"")</v>
      </c>
      <c r="CC619" t="str">
        <f t="shared" si="311"/>
        <v>=IF(UND_validating_input.xlsx!A24&lt;&gt;"",UND_validating_input.xlsx!A24,"")</v>
      </c>
      <c r="CD619" t="str">
        <f t="shared" si="311"/>
        <v>=IF(ALT_validating_input.xlsx!A24&lt;&gt;"",ALT_validating_input.xlsx!A24,"")</v>
      </c>
      <c r="CE619" t="str">
        <f t="shared" si="311"/>
        <v>=IF(HUM_validating_input.xlsx!A24&lt;&gt;"",HUM_validating_input.xlsx!A24,"")</v>
      </c>
      <c r="CF619" t="str">
        <f t="shared" si="311"/>
        <v>=IF(IDL_validating_input.xlsx!A24&lt;&gt;"",IDL_validating_input.xlsx!A24,"")</v>
      </c>
      <c r="CG619" t="str">
        <f t="shared" si="311"/>
        <v>=IF(RFM_validating_input.xlsx!A24&lt;&gt;"",RFM_validating_input.xlsx!A24,"")</v>
      </c>
      <c r="CH619" t="str">
        <f t="shared" si="311"/>
        <v>=IF(DN_validating_input.xlsx!A24&lt;&gt;"",DN_validating_input.xlsx!A24,"")</v>
      </c>
      <c r="CI619" t="str">
        <f t="shared" si="311"/>
        <v>=IF(INT_validating_input.xlsx!A24&lt;&gt;"",INT_validating_input.xlsx!A24,"")</v>
      </c>
      <c r="CJ619" t="str">
        <f t="shared" si="311"/>
        <v>=IF(SUP_validating_input.xlsx!A24&lt;&gt;"",SUP_validating_input.xlsx!A24,"")</v>
      </c>
      <c r="CK619" t="str">
        <f t="shared" si="311"/>
        <v>=IF(ANT_validating_input.xlsx!A24&lt;&gt;"",ANT_validating_input.xlsx!A24,"")</v>
      </c>
      <c r="CL619" t="str">
        <f t="shared" si="311"/>
        <v>=IF(ISO_validating_input.xlsx!A24&lt;&gt;"",ISO_validating_input.xlsx!A24,"")</v>
      </c>
    </row>
    <row r="620" spans="1:90">
      <c r="A620">
        <v>25</v>
      </c>
      <c r="B620" t="str">
        <f t="shared" si="298"/>
        <v>=IF(SUICIDE_validating_input.xlsx!A25&lt;&gt;"",SUICIDE_validating_input.xlsx!A25,"")</v>
      </c>
      <c r="C620" t="str">
        <f t="shared" si="312"/>
        <v>=IF(IQ_validating_input.xlsx!A25&lt;&gt;"",IQ_validating_input.xlsx!A25,"")</v>
      </c>
      <c r="D620" t="str">
        <f t="shared" si="312"/>
        <v>=IF(AMBIG_validating_input.xlsx!A25&lt;&gt;"",AMBIG_validating_input.xlsx!A25,"")</v>
      </c>
      <c r="E620" t="str">
        <f t="shared" si="312"/>
        <v>=IF(EGODYST_validating_input.xlsx!A25&lt;&gt;"",EGODYST_validating_input.xlsx!A25,"")</v>
      </c>
      <c r="F620" t="str">
        <f t="shared" si="312"/>
        <v>=IF(AUTISM_validating_input.xlsx!A25&lt;&gt;"",AUTISM_validating_input.xlsx!A25,"")</v>
      </c>
      <c r="G620" t="str">
        <f t="shared" si="312"/>
        <v>=IF(IDENTITY_validating_input.xlsx!A25&lt;&gt;"",IDENTITY_validating_input.xlsx!A25,"")</v>
      </c>
      <c r="H620" t="str">
        <f t="shared" si="312"/>
        <v>=IF(SELFDIR_validating_input.xlsx!A25&lt;&gt;"",SELFDIR_validating_input.xlsx!A25,"")</v>
      </c>
      <c r="I620" t="str">
        <f t="shared" si="312"/>
        <v>=IF(EMPATHY_validating_input.xlsx!A25&lt;&gt;"",EMPATHY_validating_input.xlsx!A25,"")</v>
      </c>
      <c r="J620" t="str">
        <f t="shared" si="312"/>
        <v>=IF(INTIMACY_validating_input.xlsx!A25&lt;&gt;"",INTIMACY_validating_input.xlsx!A25,"")</v>
      </c>
      <c r="K620" t="str">
        <f t="shared" si="312"/>
        <v>=IF(ACUTE_validating_input.xlsx!A25&lt;&gt;"",ACUTE_validating_input.xlsx!A25,"")</v>
      </c>
      <c r="L620" t="str">
        <f t="shared" si="312"/>
        <v>=IF(CHRONIC_validating_input.xlsx!A25&lt;&gt;"",CHRONIC_validating_input.xlsx!A25,"")</v>
      </c>
      <c r="M620" t="str">
        <f t="shared" si="312"/>
        <v>=IF(TRAUMA_PAST_validating_input.xlsx!A25&lt;&gt;"",TRAUMA_PAST_validating_input.xlsx!A25,"")</v>
      </c>
      <c r="N620" t="str">
        <f t="shared" si="312"/>
        <v>=IF(TRAUMA_PRESENT_validating_input.xlsx!A25&lt;&gt;"",TRAUMA_PRESENT_validating_input.xlsx!A25,"")</v>
      </c>
      <c r="O620" t="str">
        <f t="shared" si="312"/>
        <v>=IF(HOPE_validating_input.xlsx!A25&lt;&gt;"",HOPE_validating_input.xlsx!A25,"")</v>
      </c>
      <c r="P620" t="str">
        <f t="shared" si="312"/>
        <v>=IF(SELFAFFICACY_validating_input.xlsx!A25&lt;&gt;"",SELFAFFICACY_validating_input.xlsx!A25,"")</v>
      </c>
      <c r="Q620" t="str">
        <f t="shared" si="312"/>
        <v>=IF(SELFESTEEM_validating_input.xlsx!A25&lt;&gt;"",SELFESTEEM_validating_input.xlsx!A25,"")</v>
      </c>
      <c r="R620" t="str">
        <f t="shared" si="312"/>
        <v>=IF(WELLBEING_validating_input.xlsx!A25&lt;&gt;"",WELLBEING_validating_input.xlsx!A25,"")</v>
      </c>
      <c r="S620" t="str">
        <f t="shared" si="312"/>
        <v>=IF(HYPER_validating_input.xlsx!A25&lt;&gt;"",HYPER_validating_input.xlsx!A25,"")</v>
      </c>
      <c r="T620" t="str">
        <f t="shared" si="312"/>
        <v>=IF(AGGR_validating_input.xlsx!A25&lt;&gt;"",AGGR_validating_input.xlsx!A25,"")</v>
      </c>
      <c r="U620" t="str">
        <f t="shared" si="312"/>
        <v>=IF(COND_PR_validating_input.xlsx!A25&lt;&gt;"",COND_PR_validating_input.xlsx!A25,"")</v>
      </c>
      <c r="V620" t="str">
        <f t="shared" si="312"/>
        <v>=IF(ANXIE_validating_input.xlsx!A25&lt;&gt;"",ANXIE_validating_input.xlsx!A25,"")</v>
      </c>
      <c r="W620" t="str">
        <f t="shared" si="312"/>
        <v>=IF(DEPR_validating_input.xlsx!A25&lt;&gt;"",DEPR_validating_input.xlsx!A25,"")</v>
      </c>
      <c r="X620" t="str">
        <f t="shared" si="312"/>
        <v>=IF(SOMAT_validating_input.xlsx!A25&lt;&gt;"",SOMAT_validating_input.xlsx!A25,"")</v>
      </c>
      <c r="Y620" t="str">
        <f t="shared" si="312"/>
        <v>=IF(ATYPI_validating_input.xlsx!A25&lt;&gt;"",ATYPI_validating_input.xlsx!A25,"")</v>
      </c>
      <c r="Z620" t="str">
        <f t="shared" si="312"/>
        <v>=IF(WITHD_validating_input.xlsx!A25&lt;&gt;"",WITHD_validating_input.xlsx!A25,"")</v>
      </c>
      <c r="AA620" t="str">
        <f t="shared" si="312"/>
        <v>=IF(ATTE_PR_validating_input.xlsx!A25&lt;&gt;"",ATTE_PR_validating_input.xlsx!A25,"")</v>
      </c>
      <c r="AB620" t="str">
        <f t="shared" si="312"/>
        <v>=IF(ANG_CONT_validating_input.xlsx!A25&lt;&gt;"",ANG_CONT_validating_input.xlsx!A25,"")</v>
      </c>
      <c r="AC620" t="str">
        <f t="shared" si="312"/>
        <v>=IF(DEV_SOC_DIS_validating_input.xlsx!A25&lt;&gt;"",DEV_SOC_DIS_validating_input.xlsx!A25,"")</v>
      </c>
      <c r="AD620" t="str">
        <f t="shared" si="312"/>
        <v>=IF(BULLY_validating_input.xlsx!A25&lt;&gt;"",BULLY_validating_input.xlsx!A25,"")</v>
      </c>
      <c r="AE620" t="str">
        <f t="shared" si="312"/>
        <v>=IF(EMOT_SELF_C_validating_input.xlsx!A25&lt;&gt;"",EMOT_SELF_C_validating_input.xlsx!A25,"")</v>
      </c>
      <c r="AF620" t="str">
        <f t="shared" si="312"/>
        <v>=IF(EXE_FUN_validating_input.xlsx!A25&lt;&gt;"",EXE_FUN_validating_input.xlsx!A25,"")</v>
      </c>
      <c r="AG620" t="str">
        <f t="shared" si="312"/>
        <v>=IF(MANIA_validating_input.xlsx!A25&lt;&gt;"",MANIA_validating_input.xlsx!A25,"")</v>
      </c>
      <c r="AH620" t="str">
        <f t="shared" si="312"/>
        <v>=IF(NEG_EMOT_validating_input.xlsx!A25&lt;&gt;"",NEG_EMOT_validating_input.xlsx!A25,"")</v>
      </c>
      <c r="AI620" t="str">
        <f t="shared" si="312"/>
        <v>=IF(ADAPT_validating_input.xlsx!A25&lt;&gt;"",ADAPT_validating_input.xlsx!A25,"")</v>
      </c>
      <c r="AJ620" t="str">
        <f t="shared" si="312"/>
        <v>=IF(SOC_SK_validating_input.xlsx!A25&lt;&gt;"",SOC_SK_validating_input.xlsx!A25,"")</v>
      </c>
      <c r="AK620" t="str">
        <f t="shared" si="312"/>
        <v>=IF(LEAD_validating_input.xlsx!A25&lt;&gt;"",LEAD_validating_input.xlsx!A25,"")</v>
      </c>
      <c r="AL620" t="str">
        <f t="shared" si="312"/>
        <v>=IF(ACT_DAIL_validating_input.xlsx!A25&lt;&gt;"",ACT_DAIL_validating_input.xlsx!A25,"")</v>
      </c>
      <c r="AM620" t="str">
        <f t="shared" si="312"/>
        <v>=IF(FUN_COM_validating_input.xlsx!A25&lt;&gt;"",FUN_COM_validating_input.xlsx!A25,"")</v>
      </c>
      <c r="AN620" t="str">
        <f t="shared" si="312"/>
        <v>=IF(RESILI_validating_input.xlsx!A25&lt;&gt;"",RESILI_validating_input.xlsx!A25,"")</v>
      </c>
      <c r="AO620" t="str">
        <f t="shared" si="312"/>
        <v>=IF(SEL_validating_input.xlsx!A25&lt;&gt;"",SEL_validating_input.xlsx!A25,"")</v>
      </c>
      <c r="AP620" t="str">
        <f t="shared" si="312"/>
        <v>=IF(SEV_validating_input.xlsx!A25&lt;&gt;"",SEV_validating_input.xlsx!A25,"")</v>
      </c>
      <c r="AQ620" t="str">
        <f t="shared" si="312"/>
        <v>=IF(ANHEDONIA_validating_input.xlsx!A25&lt;&gt;"",ANHEDONIA_validating_input.xlsx!A25,"")</v>
      </c>
      <c r="AR620" t="str">
        <f t="shared" si="312"/>
        <v>=IF(ANXIOUSNESS_validating_input.xlsx!A25&lt;&gt;"",ANXIOUSNESS_validating_input.xlsx!A25,"")</v>
      </c>
      <c r="AS620" t="str">
        <f t="shared" si="312"/>
        <v>=IF(ATTENTION_SEEKING_validating_input.xlsx!A25&lt;&gt;"",ATTENTION_SEEKING_validating_input.xlsx!A25,"")</v>
      </c>
      <c r="AT620" t="str">
        <f t="shared" si="312"/>
        <v>=IF(CALLOUSNESS_validating_input.xlsx!A25&lt;&gt;"",CALLOUSNESS_validating_input.xlsx!A25,"")</v>
      </c>
      <c r="AU620" t="str">
        <f t="shared" si="312"/>
        <v>=IF(DECEITFULNESS_validating_input.xlsx!A25&lt;&gt;"",DECEITFULNESS_validating_input.xlsx!A25,"")</v>
      </c>
      <c r="AV620" t="str">
        <f t="shared" si="312"/>
        <v>=IF(DEPRESSIVITY_validating_input.xlsx!A25&lt;&gt;"",DEPRESSIVITY_validating_input.xlsx!A25,"")</v>
      </c>
      <c r="AW620" t="str">
        <f t="shared" si="312"/>
        <v>=IF(DISTRACTIBILITY_validating_input.xlsx!A25&lt;&gt;"",DISTRACTIBILITY_validating_input.xlsx!A25,"")</v>
      </c>
      <c r="AX620" t="str">
        <f t="shared" si="312"/>
        <v>=IF(ECCENTRICITY_validating_input.xlsx!A25&lt;&gt;"",ECCENTRICITY_validating_input.xlsx!A25,"")</v>
      </c>
      <c r="AY620" t="str">
        <f t="shared" si="312"/>
        <v>=IF(EMOTIONAL_LABILITY_validating_input.xlsx!A25&lt;&gt;"",EMOTIONAL_LABILITY_validating_input.xlsx!A25,"")</v>
      </c>
      <c r="AZ620" t="str">
        <f t="shared" si="312"/>
        <v>=IF(GRANDIOSITY_validating_input.xlsx!A25&lt;&gt;"",GRANDIOSITY_validating_input.xlsx!A25,"")</v>
      </c>
      <c r="BA620" t="str">
        <f t="shared" si="312"/>
        <v>=IF(HOSTILITY_validating_input.xlsx!A25&lt;&gt;"",HOSTILITY_validating_input.xlsx!A25,"")</v>
      </c>
      <c r="BB620" t="str">
        <f t="shared" si="312"/>
        <v>=IF(IMPULSIVITY_validating_input.xlsx!A25&lt;&gt;"",IMPULSIVITY_validating_input.xlsx!A25,"")</v>
      </c>
      <c r="BC620" t="str">
        <f t="shared" si="312"/>
        <v>=IF(INTIMACY_AVOIDANCE_validating_input.xlsx!A25&lt;&gt;"",INTIMACY_AVOIDANCE_validating_input.xlsx!A25,"")</v>
      </c>
      <c r="BD620" t="str">
        <f t="shared" si="312"/>
        <v>=IF(IRRESPONSIBILITY_validating_input.xlsx!A25&lt;&gt;"",IRRESPONSIBILITY_validating_input.xlsx!A25,"")</v>
      </c>
      <c r="BE620" t="str">
        <f t="shared" si="312"/>
        <v>=IF(MANIPULATIVENESS_validating_input.xlsx!A25&lt;&gt;"",MANIPULATIVENESS_validating_input.xlsx!A25,"")</v>
      </c>
      <c r="BF620" t="str">
        <f t="shared" si="312"/>
        <v>=IF(PERCEPTUAL_DYSREGULATION_validating_input.xlsx!A25&lt;&gt;"",PERCEPTUAL_DYSREGULATION_validating_input.xlsx!A25,"")</v>
      </c>
      <c r="BG620" t="str">
        <f t="shared" si="312"/>
        <v>=IF(PERSEVERATION_validating_input.xlsx!A25&lt;&gt;"",PERSEVERATION_validating_input.xlsx!A25,"")</v>
      </c>
      <c r="BH620" t="str">
        <f t="shared" si="312"/>
        <v>=IF(RESTRICTED_AFFECTIVITY_validating_input.xlsx!A25&lt;&gt;"",RESTRICTED_AFFECTIVITY_validating_input.xlsx!A25,"")</v>
      </c>
      <c r="BI620" t="str">
        <f t="shared" si="312"/>
        <v>=IF(RIGID_PERFECTIONISM_validating_input.xlsx!A25&lt;&gt;"",RIGID_PERFECTIONISM_validating_input.xlsx!A25,"")</v>
      </c>
      <c r="BJ620" t="str">
        <f t="shared" si="312"/>
        <v>=IF(RISK_TAKING_validating_input.xlsx!A25&lt;&gt;"",RISK_TAKING_validating_input.xlsx!A25,"")</v>
      </c>
      <c r="BK620" t="str">
        <f t="shared" si="312"/>
        <v>=IF(SEPARATION_INSECURITY_validating_input.xlsx!A25&lt;&gt;"",SEPARATION_INSECURITY_validating_input.xlsx!A25,"")</v>
      </c>
      <c r="BL620" t="str">
        <f t="shared" si="312"/>
        <v>=IF(SUBMISSIVENESS_validating_input.xlsx!A25&lt;&gt;"",SUBMISSIVENESS_validating_input.xlsx!A25,"")</v>
      </c>
      <c r="BM620" t="str">
        <f t="shared" si="312"/>
        <v>=IF(SUSPICIOUSNESS_validating_input.xlsx!A25&lt;&gt;"",SUSPICIOUSNESS_validating_input.xlsx!A25,"")</v>
      </c>
      <c r="BN620" t="str">
        <f t="shared" si="312"/>
        <v>=IF(UNUSUAL_BELIEFS_validating_input.xlsx!A25&lt;&gt;"",UNUSUAL_BELIEFS_validating_input.xlsx!A25,"")</v>
      </c>
      <c r="BO620" t="str">
        <f t="shared" si="311"/>
        <v>=IF(WITHDRAWAL_validating_input.xlsx!A25&lt;&gt;"",WITHDRAWAL_validating_input.xlsx!A25,"")</v>
      </c>
      <c r="BP620" t="str">
        <f t="shared" si="311"/>
        <v>=IF(ACT_validating_input.xlsx!A25&lt;&gt;"",ACT_validating_input.xlsx!A25,"")</v>
      </c>
      <c r="BQ620" t="str">
        <f t="shared" si="311"/>
        <v>=IF(DSP_validating_input.xlsx!A25&lt;&gt;"",DSP_validating_input.xlsx!A25,"")</v>
      </c>
      <c r="BR620" t="str">
        <f t="shared" si="311"/>
        <v>=IF(PAG_validating_input.xlsx!A25&lt;&gt;"",PAG_validating_input.xlsx!A25,"")</v>
      </c>
      <c r="BS620" t="str">
        <f t="shared" si="311"/>
        <v>=IF(PRO_validating_input.xlsx!A25&lt;&gt;"",PRO_validating_input.xlsx!A25,"")</v>
      </c>
      <c r="BT620" t="str">
        <f t="shared" si="311"/>
        <v>=IF(SPL_validating_input.xlsx!A25&lt;&gt;"",SPL_validating_input.xlsx!A25,"")</v>
      </c>
      <c r="BU620" t="str">
        <f t="shared" si="311"/>
        <v>=IF(WDR_validating_input.xlsx!A25&lt;&gt;"",WDR_validating_input.xlsx!A25,"")</v>
      </c>
      <c r="BV620" t="str">
        <f t="shared" si="311"/>
        <v>=IF(CON_validating_input.xlsx!A25&lt;&gt;"",CON_validating_input.xlsx!A25,"")</v>
      </c>
      <c r="BW620" t="str">
        <f t="shared" si="311"/>
        <v>=IF(DSC_validating_input.xlsx!A25&lt;&gt;"",DSC_validating_input.xlsx!A25,"")</v>
      </c>
      <c r="BX620" t="str">
        <f t="shared" si="311"/>
        <v>=IF(FAN_validating_input.xlsx!A25&lt;&gt;"",FAN_validating_input.xlsx!A25,"")</v>
      </c>
      <c r="BY620" t="str">
        <f t="shared" si="311"/>
        <v>=IF(OMN_validating_input.xlsx!A25&lt;&gt;"",OMN_validating_input.xlsx!A25,"")</v>
      </c>
      <c r="BZ620" t="str">
        <f t="shared" si="311"/>
        <v>=IF(REP_validating_input.xlsx!A25&lt;&gt;"",REP_validating_input.xlsx!A25,"")</v>
      </c>
      <c r="CA620" t="str">
        <f t="shared" si="311"/>
        <v>=IF(SOM_validating_input.xlsx!A25&lt;&gt;"",SOM_validating_input.xlsx!A25,"")</v>
      </c>
      <c r="CB620" t="str">
        <f t="shared" si="311"/>
        <v>=IF(SUB_validating_input.xlsx!A25&lt;&gt;"",SUB_validating_input.xlsx!A25,"")</v>
      </c>
      <c r="CC620" t="str">
        <f t="shared" si="311"/>
        <v>=IF(UND_validating_input.xlsx!A25&lt;&gt;"",UND_validating_input.xlsx!A25,"")</v>
      </c>
      <c r="CD620" t="str">
        <f t="shared" si="311"/>
        <v>=IF(ALT_validating_input.xlsx!A25&lt;&gt;"",ALT_validating_input.xlsx!A25,"")</v>
      </c>
      <c r="CE620" t="str">
        <f t="shared" si="311"/>
        <v>=IF(HUM_validating_input.xlsx!A25&lt;&gt;"",HUM_validating_input.xlsx!A25,"")</v>
      </c>
      <c r="CF620" t="str">
        <f t="shared" si="311"/>
        <v>=IF(IDL_validating_input.xlsx!A25&lt;&gt;"",IDL_validating_input.xlsx!A25,"")</v>
      </c>
      <c r="CG620" t="str">
        <f t="shared" si="311"/>
        <v>=IF(RFM_validating_input.xlsx!A25&lt;&gt;"",RFM_validating_input.xlsx!A25,"")</v>
      </c>
      <c r="CH620" t="str">
        <f t="shared" si="311"/>
        <v>=IF(DN_validating_input.xlsx!A25&lt;&gt;"",DN_validating_input.xlsx!A25,"")</v>
      </c>
      <c r="CI620" t="str">
        <f t="shared" si="311"/>
        <v>=IF(INT_validating_input.xlsx!A25&lt;&gt;"",INT_validating_input.xlsx!A25,"")</v>
      </c>
      <c r="CJ620" t="str">
        <f t="shared" si="311"/>
        <v>=IF(SUP_validating_input.xlsx!A25&lt;&gt;"",SUP_validating_input.xlsx!A25,"")</v>
      </c>
      <c r="CK620" t="str">
        <f t="shared" si="311"/>
        <v>=IF(ANT_validating_input.xlsx!A25&lt;&gt;"",ANT_validating_input.xlsx!A25,"")</v>
      </c>
      <c r="CL620" t="str">
        <f t="shared" si="311"/>
        <v>=IF(ISO_validating_input.xlsx!A25&lt;&gt;"",ISO_validating_input.xlsx!A25,"")</v>
      </c>
    </row>
    <row r="621" spans="1:90">
      <c r="A621">
        <v>26</v>
      </c>
      <c r="B621" t="str">
        <f t="shared" si="298"/>
        <v>=IF(SUICIDE_validating_input.xlsx!A26&lt;&gt;"",SUICIDE_validating_input.xlsx!A26,"")</v>
      </c>
      <c r="C621" t="str">
        <f t="shared" si="312"/>
        <v>=IF(IQ_validating_input.xlsx!A26&lt;&gt;"",IQ_validating_input.xlsx!A26,"")</v>
      </c>
      <c r="D621" t="str">
        <f t="shared" si="312"/>
        <v>=IF(AMBIG_validating_input.xlsx!A26&lt;&gt;"",AMBIG_validating_input.xlsx!A26,"")</v>
      </c>
      <c r="E621" t="str">
        <f t="shared" si="312"/>
        <v>=IF(EGODYST_validating_input.xlsx!A26&lt;&gt;"",EGODYST_validating_input.xlsx!A26,"")</v>
      </c>
      <c r="F621" t="str">
        <f t="shared" si="312"/>
        <v>=IF(AUTISM_validating_input.xlsx!A26&lt;&gt;"",AUTISM_validating_input.xlsx!A26,"")</v>
      </c>
      <c r="G621" t="str">
        <f t="shared" si="312"/>
        <v>=IF(IDENTITY_validating_input.xlsx!A26&lt;&gt;"",IDENTITY_validating_input.xlsx!A26,"")</v>
      </c>
      <c r="H621" t="str">
        <f t="shared" si="312"/>
        <v>=IF(SELFDIR_validating_input.xlsx!A26&lt;&gt;"",SELFDIR_validating_input.xlsx!A26,"")</v>
      </c>
      <c r="I621" t="str">
        <f t="shared" si="312"/>
        <v>=IF(EMPATHY_validating_input.xlsx!A26&lt;&gt;"",EMPATHY_validating_input.xlsx!A26,"")</v>
      </c>
      <c r="J621" t="str">
        <f t="shared" si="312"/>
        <v>=IF(INTIMACY_validating_input.xlsx!A26&lt;&gt;"",INTIMACY_validating_input.xlsx!A26,"")</v>
      </c>
      <c r="K621" t="str">
        <f t="shared" si="312"/>
        <v>=IF(ACUTE_validating_input.xlsx!A26&lt;&gt;"",ACUTE_validating_input.xlsx!A26,"")</v>
      </c>
      <c r="L621" t="str">
        <f t="shared" si="312"/>
        <v>=IF(CHRONIC_validating_input.xlsx!A26&lt;&gt;"",CHRONIC_validating_input.xlsx!A26,"")</v>
      </c>
      <c r="M621" t="str">
        <f t="shared" si="312"/>
        <v>=IF(TRAUMA_PAST_validating_input.xlsx!A26&lt;&gt;"",TRAUMA_PAST_validating_input.xlsx!A26,"")</v>
      </c>
      <c r="N621" t="str">
        <f t="shared" si="312"/>
        <v>=IF(TRAUMA_PRESENT_validating_input.xlsx!A26&lt;&gt;"",TRAUMA_PRESENT_validating_input.xlsx!A26,"")</v>
      </c>
      <c r="O621" t="str">
        <f t="shared" si="312"/>
        <v>=IF(HOPE_validating_input.xlsx!A26&lt;&gt;"",HOPE_validating_input.xlsx!A26,"")</v>
      </c>
      <c r="P621" t="str">
        <f t="shared" si="312"/>
        <v>=IF(SELFAFFICACY_validating_input.xlsx!A26&lt;&gt;"",SELFAFFICACY_validating_input.xlsx!A26,"")</v>
      </c>
      <c r="Q621" t="str">
        <f t="shared" si="312"/>
        <v>=IF(SELFESTEEM_validating_input.xlsx!A26&lt;&gt;"",SELFESTEEM_validating_input.xlsx!A26,"")</v>
      </c>
      <c r="R621" t="str">
        <f t="shared" si="312"/>
        <v>=IF(WELLBEING_validating_input.xlsx!A26&lt;&gt;"",WELLBEING_validating_input.xlsx!A26,"")</v>
      </c>
      <c r="S621" t="str">
        <f t="shared" si="312"/>
        <v>=IF(HYPER_validating_input.xlsx!A26&lt;&gt;"",HYPER_validating_input.xlsx!A26,"")</v>
      </c>
      <c r="T621" t="str">
        <f t="shared" si="312"/>
        <v>=IF(AGGR_validating_input.xlsx!A26&lt;&gt;"",AGGR_validating_input.xlsx!A26,"")</v>
      </c>
      <c r="U621" t="str">
        <f t="shared" si="312"/>
        <v>=IF(COND_PR_validating_input.xlsx!A26&lt;&gt;"",COND_PR_validating_input.xlsx!A26,"")</v>
      </c>
      <c r="V621" t="str">
        <f t="shared" si="312"/>
        <v>=IF(ANXIE_validating_input.xlsx!A26&lt;&gt;"",ANXIE_validating_input.xlsx!A26,"")</v>
      </c>
      <c r="W621" t="str">
        <f t="shared" si="312"/>
        <v>=IF(DEPR_validating_input.xlsx!A26&lt;&gt;"",DEPR_validating_input.xlsx!A26,"")</v>
      </c>
      <c r="X621" t="str">
        <f t="shared" si="312"/>
        <v>=IF(SOMAT_validating_input.xlsx!A26&lt;&gt;"",SOMAT_validating_input.xlsx!A26,"")</v>
      </c>
      <c r="Y621" t="str">
        <f t="shared" si="312"/>
        <v>=IF(ATYPI_validating_input.xlsx!A26&lt;&gt;"",ATYPI_validating_input.xlsx!A26,"")</v>
      </c>
      <c r="Z621" t="str">
        <f t="shared" si="312"/>
        <v>=IF(WITHD_validating_input.xlsx!A26&lt;&gt;"",WITHD_validating_input.xlsx!A26,"")</v>
      </c>
      <c r="AA621" t="str">
        <f t="shared" si="312"/>
        <v>=IF(ATTE_PR_validating_input.xlsx!A26&lt;&gt;"",ATTE_PR_validating_input.xlsx!A26,"")</v>
      </c>
      <c r="AB621" t="str">
        <f t="shared" si="312"/>
        <v>=IF(ANG_CONT_validating_input.xlsx!A26&lt;&gt;"",ANG_CONT_validating_input.xlsx!A26,"")</v>
      </c>
      <c r="AC621" t="str">
        <f t="shared" si="312"/>
        <v>=IF(DEV_SOC_DIS_validating_input.xlsx!A26&lt;&gt;"",DEV_SOC_DIS_validating_input.xlsx!A26,"")</v>
      </c>
      <c r="AD621" t="str">
        <f t="shared" si="312"/>
        <v>=IF(BULLY_validating_input.xlsx!A26&lt;&gt;"",BULLY_validating_input.xlsx!A26,"")</v>
      </c>
      <c r="AE621" t="str">
        <f t="shared" si="312"/>
        <v>=IF(EMOT_SELF_C_validating_input.xlsx!A26&lt;&gt;"",EMOT_SELF_C_validating_input.xlsx!A26,"")</v>
      </c>
      <c r="AF621" t="str">
        <f t="shared" si="312"/>
        <v>=IF(EXE_FUN_validating_input.xlsx!A26&lt;&gt;"",EXE_FUN_validating_input.xlsx!A26,"")</v>
      </c>
      <c r="AG621" t="str">
        <f t="shared" si="312"/>
        <v>=IF(MANIA_validating_input.xlsx!A26&lt;&gt;"",MANIA_validating_input.xlsx!A26,"")</v>
      </c>
      <c r="AH621" t="str">
        <f t="shared" si="312"/>
        <v>=IF(NEG_EMOT_validating_input.xlsx!A26&lt;&gt;"",NEG_EMOT_validating_input.xlsx!A26,"")</v>
      </c>
      <c r="AI621" t="str">
        <f t="shared" si="312"/>
        <v>=IF(ADAPT_validating_input.xlsx!A26&lt;&gt;"",ADAPT_validating_input.xlsx!A26,"")</v>
      </c>
      <c r="AJ621" t="str">
        <f t="shared" si="312"/>
        <v>=IF(SOC_SK_validating_input.xlsx!A26&lt;&gt;"",SOC_SK_validating_input.xlsx!A26,"")</v>
      </c>
      <c r="AK621" t="str">
        <f t="shared" si="312"/>
        <v>=IF(LEAD_validating_input.xlsx!A26&lt;&gt;"",LEAD_validating_input.xlsx!A26,"")</v>
      </c>
      <c r="AL621" t="str">
        <f t="shared" si="312"/>
        <v>=IF(ACT_DAIL_validating_input.xlsx!A26&lt;&gt;"",ACT_DAIL_validating_input.xlsx!A26,"")</v>
      </c>
      <c r="AM621" t="str">
        <f t="shared" si="312"/>
        <v>=IF(FUN_COM_validating_input.xlsx!A26&lt;&gt;"",FUN_COM_validating_input.xlsx!A26,"")</v>
      </c>
      <c r="AN621" t="str">
        <f t="shared" si="312"/>
        <v>=IF(RESILI_validating_input.xlsx!A26&lt;&gt;"",RESILI_validating_input.xlsx!A26,"")</v>
      </c>
      <c r="AO621" t="str">
        <f t="shared" si="312"/>
        <v>=IF(SEL_validating_input.xlsx!A26&lt;&gt;"",SEL_validating_input.xlsx!A26,"")</v>
      </c>
      <c r="AP621" t="str">
        <f t="shared" si="312"/>
        <v>=IF(SEV_validating_input.xlsx!A26&lt;&gt;"",SEV_validating_input.xlsx!A26,"")</v>
      </c>
      <c r="AQ621" t="str">
        <f t="shared" si="312"/>
        <v>=IF(ANHEDONIA_validating_input.xlsx!A26&lt;&gt;"",ANHEDONIA_validating_input.xlsx!A26,"")</v>
      </c>
      <c r="AR621" t="str">
        <f t="shared" si="312"/>
        <v>=IF(ANXIOUSNESS_validating_input.xlsx!A26&lt;&gt;"",ANXIOUSNESS_validating_input.xlsx!A26,"")</v>
      </c>
      <c r="AS621" t="str">
        <f t="shared" si="312"/>
        <v>=IF(ATTENTION_SEEKING_validating_input.xlsx!A26&lt;&gt;"",ATTENTION_SEEKING_validating_input.xlsx!A26,"")</v>
      </c>
      <c r="AT621" t="str">
        <f t="shared" si="312"/>
        <v>=IF(CALLOUSNESS_validating_input.xlsx!A26&lt;&gt;"",CALLOUSNESS_validating_input.xlsx!A26,"")</v>
      </c>
      <c r="AU621" t="str">
        <f t="shared" si="312"/>
        <v>=IF(DECEITFULNESS_validating_input.xlsx!A26&lt;&gt;"",DECEITFULNESS_validating_input.xlsx!A26,"")</v>
      </c>
      <c r="AV621" t="str">
        <f t="shared" si="312"/>
        <v>=IF(DEPRESSIVITY_validating_input.xlsx!A26&lt;&gt;"",DEPRESSIVITY_validating_input.xlsx!A26,"")</v>
      </c>
      <c r="AW621" t="str">
        <f t="shared" si="312"/>
        <v>=IF(DISTRACTIBILITY_validating_input.xlsx!A26&lt;&gt;"",DISTRACTIBILITY_validating_input.xlsx!A26,"")</v>
      </c>
      <c r="AX621" t="str">
        <f t="shared" si="312"/>
        <v>=IF(ECCENTRICITY_validating_input.xlsx!A26&lt;&gt;"",ECCENTRICITY_validating_input.xlsx!A26,"")</v>
      </c>
      <c r="AY621" t="str">
        <f t="shared" si="312"/>
        <v>=IF(EMOTIONAL_LABILITY_validating_input.xlsx!A26&lt;&gt;"",EMOTIONAL_LABILITY_validating_input.xlsx!A26,"")</v>
      </c>
      <c r="AZ621" t="str">
        <f t="shared" si="312"/>
        <v>=IF(GRANDIOSITY_validating_input.xlsx!A26&lt;&gt;"",GRANDIOSITY_validating_input.xlsx!A26,"")</v>
      </c>
      <c r="BA621" t="str">
        <f t="shared" si="312"/>
        <v>=IF(HOSTILITY_validating_input.xlsx!A26&lt;&gt;"",HOSTILITY_validating_input.xlsx!A26,"")</v>
      </c>
      <c r="BB621" t="str">
        <f t="shared" si="312"/>
        <v>=IF(IMPULSIVITY_validating_input.xlsx!A26&lt;&gt;"",IMPULSIVITY_validating_input.xlsx!A26,"")</v>
      </c>
      <c r="BC621" t="str">
        <f t="shared" si="312"/>
        <v>=IF(INTIMACY_AVOIDANCE_validating_input.xlsx!A26&lt;&gt;"",INTIMACY_AVOIDANCE_validating_input.xlsx!A26,"")</v>
      </c>
      <c r="BD621" t="str">
        <f t="shared" si="312"/>
        <v>=IF(IRRESPONSIBILITY_validating_input.xlsx!A26&lt;&gt;"",IRRESPONSIBILITY_validating_input.xlsx!A26,"")</v>
      </c>
      <c r="BE621" t="str">
        <f t="shared" si="312"/>
        <v>=IF(MANIPULATIVENESS_validating_input.xlsx!A26&lt;&gt;"",MANIPULATIVENESS_validating_input.xlsx!A26,"")</v>
      </c>
      <c r="BF621" t="str">
        <f t="shared" si="312"/>
        <v>=IF(PERCEPTUAL_DYSREGULATION_validating_input.xlsx!A26&lt;&gt;"",PERCEPTUAL_DYSREGULATION_validating_input.xlsx!A26,"")</v>
      </c>
      <c r="BG621" t="str">
        <f t="shared" si="312"/>
        <v>=IF(PERSEVERATION_validating_input.xlsx!A26&lt;&gt;"",PERSEVERATION_validating_input.xlsx!A26,"")</v>
      </c>
      <c r="BH621" t="str">
        <f t="shared" si="312"/>
        <v>=IF(RESTRICTED_AFFECTIVITY_validating_input.xlsx!A26&lt;&gt;"",RESTRICTED_AFFECTIVITY_validating_input.xlsx!A26,"")</v>
      </c>
      <c r="BI621" t="str">
        <f t="shared" si="312"/>
        <v>=IF(RIGID_PERFECTIONISM_validating_input.xlsx!A26&lt;&gt;"",RIGID_PERFECTIONISM_validating_input.xlsx!A26,"")</v>
      </c>
      <c r="BJ621" t="str">
        <f t="shared" si="312"/>
        <v>=IF(RISK_TAKING_validating_input.xlsx!A26&lt;&gt;"",RISK_TAKING_validating_input.xlsx!A26,"")</v>
      </c>
      <c r="BK621" t="str">
        <f t="shared" si="312"/>
        <v>=IF(SEPARATION_INSECURITY_validating_input.xlsx!A26&lt;&gt;"",SEPARATION_INSECURITY_validating_input.xlsx!A26,"")</v>
      </c>
      <c r="BL621" t="str">
        <f t="shared" si="312"/>
        <v>=IF(SUBMISSIVENESS_validating_input.xlsx!A26&lt;&gt;"",SUBMISSIVENESS_validating_input.xlsx!A26,"")</v>
      </c>
      <c r="BM621" t="str">
        <f t="shared" si="312"/>
        <v>=IF(SUSPICIOUSNESS_validating_input.xlsx!A26&lt;&gt;"",SUSPICIOUSNESS_validating_input.xlsx!A26,"")</v>
      </c>
      <c r="BN621" t="str">
        <f t="shared" si="312"/>
        <v>=IF(UNUSUAL_BELIEFS_validating_input.xlsx!A26&lt;&gt;"",UNUSUAL_BELIEFS_validating_input.xlsx!A26,"")</v>
      </c>
      <c r="BO621" t="str">
        <f t="shared" si="311"/>
        <v>=IF(WITHDRAWAL_validating_input.xlsx!A26&lt;&gt;"",WITHDRAWAL_validating_input.xlsx!A26,"")</v>
      </c>
      <c r="BP621" t="str">
        <f t="shared" si="311"/>
        <v>=IF(ACT_validating_input.xlsx!A26&lt;&gt;"",ACT_validating_input.xlsx!A26,"")</v>
      </c>
      <c r="BQ621" t="str">
        <f t="shared" si="311"/>
        <v>=IF(DSP_validating_input.xlsx!A26&lt;&gt;"",DSP_validating_input.xlsx!A26,"")</v>
      </c>
      <c r="BR621" t="str">
        <f t="shared" si="311"/>
        <v>=IF(PAG_validating_input.xlsx!A26&lt;&gt;"",PAG_validating_input.xlsx!A26,"")</v>
      </c>
      <c r="BS621" t="str">
        <f t="shared" si="311"/>
        <v>=IF(PRO_validating_input.xlsx!A26&lt;&gt;"",PRO_validating_input.xlsx!A26,"")</v>
      </c>
      <c r="BT621" t="str">
        <f t="shared" si="311"/>
        <v>=IF(SPL_validating_input.xlsx!A26&lt;&gt;"",SPL_validating_input.xlsx!A26,"")</v>
      </c>
      <c r="BU621" t="str">
        <f t="shared" si="311"/>
        <v>=IF(WDR_validating_input.xlsx!A26&lt;&gt;"",WDR_validating_input.xlsx!A26,"")</v>
      </c>
      <c r="BV621" t="str">
        <f t="shared" si="311"/>
        <v>=IF(CON_validating_input.xlsx!A26&lt;&gt;"",CON_validating_input.xlsx!A26,"")</v>
      </c>
      <c r="BW621" t="str">
        <f t="shared" si="311"/>
        <v>=IF(DSC_validating_input.xlsx!A26&lt;&gt;"",DSC_validating_input.xlsx!A26,"")</v>
      </c>
      <c r="BX621" t="str">
        <f t="shared" si="311"/>
        <v>=IF(FAN_validating_input.xlsx!A26&lt;&gt;"",FAN_validating_input.xlsx!A26,"")</v>
      </c>
      <c r="BY621" t="str">
        <f t="shared" si="311"/>
        <v>=IF(OMN_validating_input.xlsx!A26&lt;&gt;"",OMN_validating_input.xlsx!A26,"")</v>
      </c>
      <c r="BZ621" t="str">
        <f t="shared" si="311"/>
        <v>=IF(REP_validating_input.xlsx!A26&lt;&gt;"",REP_validating_input.xlsx!A26,"")</v>
      </c>
      <c r="CA621" t="str">
        <f t="shared" si="311"/>
        <v>=IF(SOM_validating_input.xlsx!A26&lt;&gt;"",SOM_validating_input.xlsx!A26,"")</v>
      </c>
      <c r="CB621" t="str">
        <f t="shared" si="311"/>
        <v>=IF(SUB_validating_input.xlsx!A26&lt;&gt;"",SUB_validating_input.xlsx!A26,"")</v>
      </c>
      <c r="CC621" t="str">
        <f t="shared" si="311"/>
        <v>=IF(UND_validating_input.xlsx!A26&lt;&gt;"",UND_validating_input.xlsx!A26,"")</v>
      </c>
      <c r="CD621" t="str">
        <f t="shared" si="311"/>
        <v>=IF(ALT_validating_input.xlsx!A26&lt;&gt;"",ALT_validating_input.xlsx!A26,"")</v>
      </c>
      <c r="CE621" t="str">
        <f t="shared" si="311"/>
        <v>=IF(HUM_validating_input.xlsx!A26&lt;&gt;"",HUM_validating_input.xlsx!A26,"")</v>
      </c>
      <c r="CF621" t="str">
        <f t="shared" si="311"/>
        <v>=IF(IDL_validating_input.xlsx!A26&lt;&gt;"",IDL_validating_input.xlsx!A26,"")</v>
      </c>
      <c r="CG621" t="str">
        <f t="shared" si="311"/>
        <v>=IF(RFM_validating_input.xlsx!A26&lt;&gt;"",RFM_validating_input.xlsx!A26,"")</v>
      </c>
      <c r="CH621" t="str">
        <f t="shared" si="311"/>
        <v>=IF(DN_validating_input.xlsx!A26&lt;&gt;"",DN_validating_input.xlsx!A26,"")</v>
      </c>
      <c r="CI621" t="str">
        <f t="shared" si="311"/>
        <v>=IF(INT_validating_input.xlsx!A26&lt;&gt;"",INT_validating_input.xlsx!A26,"")</v>
      </c>
      <c r="CJ621" t="str">
        <f t="shared" si="311"/>
        <v>=IF(SUP_validating_input.xlsx!A26&lt;&gt;"",SUP_validating_input.xlsx!A26,"")</v>
      </c>
      <c r="CK621" t="str">
        <f t="shared" si="311"/>
        <v>=IF(ANT_validating_input.xlsx!A26&lt;&gt;"",ANT_validating_input.xlsx!A26,"")</v>
      </c>
      <c r="CL621" t="str">
        <f t="shared" si="311"/>
        <v>=IF(ISO_validating_input.xlsx!A26&lt;&gt;"",ISO_validating_input.xlsx!A26,"")</v>
      </c>
    </row>
    <row r="622" spans="1:90">
      <c r="A622">
        <v>27</v>
      </c>
      <c r="B622" t="str">
        <f t="shared" si="298"/>
        <v>=IF(SUICIDE_validating_input.xlsx!A27&lt;&gt;"",SUICIDE_validating_input.xlsx!A27,"")</v>
      </c>
      <c r="C622" t="str">
        <f t="shared" si="312"/>
        <v>=IF(IQ_validating_input.xlsx!A27&lt;&gt;"",IQ_validating_input.xlsx!A27,"")</v>
      </c>
      <c r="D622" t="str">
        <f t="shared" si="312"/>
        <v>=IF(AMBIG_validating_input.xlsx!A27&lt;&gt;"",AMBIG_validating_input.xlsx!A27,"")</v>
      </c>
      <c r="E622" t="str">
        <f t="shared" si="312"/>
        <v>=IF(EGODYST_validating_input.xlsx!A27&lt;&gt;"",EGODYST_validating_input.xlsx!A27,"")</v>
      </c>
      <c r="F622" t="str">
        <f t="shared" si="312"/>
        <v>=IF(AUTISM_validating_input.xlsx!A27&lt;&gt;"",AUTISM_validating_input.xlsx!A27,"")</v>
      </c>
      <c r="G622" t="str">
        <f t="shared" si="312"/>
        <v>=IF(IDENTITY_validating_input.xlsx!A27&lt;&gt;"",IDENTITY_validating_input.xlsx!A27,"")</v>
      </c>
      <c r="H622" t="str">
        <f t="shared" si="312"/>
        <v>=IF(SELFDIR_validating_input.xlsx!A27&lt;&gt;"",SELFDIR_validating_input.xlsx!A27,"")</v>
      </c>
      <c r="I622" t="str">
        <f t="shared" si="312"/>
        <v>=IF(EMPATHY_validating_input.xlsx!A27&lt;&gt;"",EMPATHY_validating_input.xlsx!A27,"")</v>
      </c>
      <c r="J622" t="str">
        <f t="shared" si="312"/>
        <v>=IF(INTIMACY_validating_input.xlsx!A27&lt;&gt;"",INTIMACY_validating_input.xlsx!A27,"")</v>
      </c>
      <c r="K622" t="str">
        <f t="shared" si="312"/>
        <v>=IF(ACUTE_validating_input.xlsx!A27&lt;&gt;"",ACUTE_validating_input.xlsx!A27,"")</v>
      </c>
      <c r="L622" t="str">
        <f t="shared" si="312"/>
        <v>=IF(CHRONIC_validating_input.xlsx!A27&lt;&gt;"",CHRONIC_validating_input.xlsx!A27,"")</v>
      </c>
      <c r="M622" t="str">
        <f t="shared" si="312"/>
        <v>=IF(TRAUMA_PAST_validating_input.xlsx!A27&lt;&gt;"",TRAUMA_PAST_validating_input.xlsx!A27,"")</v>
      </c>
      <c r="N622" t="str">
        <f t="shared" si="312"/>
        <v>=IF(TRAUMA_PRESENT_validating_input.xlsx!A27&lt;&gt;"",TRAUMA_PRESENT_validating_input.xlsx!A27,"")</v>
      </c>
      <c r="O622" t="str">
        <f t="shared" si="312"/>
        <v>=IF(HOPE_validating_input.xlsx!A27&lt;&gt;"",HOPE_validating_input.xlsx!A27,"")</v>
      </c>
      <c r="P622" t="str">
        <f t="shared" si="312"/>
        <v>=IF(SELFAFFICACY_validating_input.xlsx!A27&lt;&gt;"",SELFAFFICACY_validating_input.xlsx!A27,"")</v>
      </c>
      <c r="Q622" t="str">
        <f t="shared" si="312"/>
        <v>=IF(SELFESTEEM_validating_input.xlsx!A27&lt;&gt;"",SELFESTEEM_validating_input.xlsx!A27,"")</v>
      </c>
      <c r="R622" t="str">
        <f t="shared" si="312"/>
        <v>=IF(WELLBEING_validating_input.xlsx!A27&lt;&gt;"",WELLBEING_validating_input.xlsx!A27,"")</v>
      </c>
      <c r="S622" t="str">
        <f t="shared" si="312"/>
        <v>=IF(HYPER_validating_input.xlsx!A27&lt;&gt;"",HYPER_validating_input.xlsx!A27,"")</v>
      </c>
      <c r="T622" t="str">
        <f t="shared" si="312"/>
        <v>=IF(AGGR_validating_input.xlsx!A27&lt;&gt;"",AGGR_validating_input.xlsx!A27,"")</v>
      </c>
      <c r="U622" t="str">
        <f t="shared" si="312"/>
        <v>=IF(COND_PR_validating_input.xlsx!A27&lt;&gt;"",COND_PR_validating_input.xlsx!A27,"")</v>
      </c>
      <c r="V622" t="str">
        <f t="shared" si="312"/>
        <v>=IF(ANXIE_validating_input.xlsx!A27&lt;&gt;"",ANXIE_validating_input.xlsx!A27,"")</v>
      </c>
      <c r="W622" t="str">
        <f t="shared" si="312"/>
        <v>=IF(DEPR_validating_input.xlsx!A27&lt;&gt;"",DEPR_validating_input.xlsx!A27,"")</v>
      </c>
      <c r="X622" t="str">
        <f t="shared" si="312"/>
        <v>=IF(SOMAT_validating_input.xlsx!A27&lt;&gt;"",SOMAT_validating_input.xlsx!A27,"")</v>
      </c>
      <c r="Y622" t="str">
        <f t="shared" si="312"/>
        <v>=IF(ATYPI_validating_input.xlsx!A27&lt;&gt;"",ATYPI_validating_input.xlsx!A27,"")</v>
      </c>
      <c r="Z622" t="str">
        <f t="shared" si="312"/>
        <v>=IF(WITHD_validating_input.xlsx!A27&lt;&gt;"",WITHD_validating_input.xlsx!A27,"")</v>
      </c>
      <c r="AA622" t="str">
        <f t="shared" si="312"/>
        <v>=IF(ATTE_PR_validating_input.xlsx!A27&lt;&gt;"",ATTE_PR_validating_input.xlsx!A27,"")</v>
      </c>
      <c r="AB622" t="str">
        <f t="shared" si="312"/>
        <v>=IF(ANG_CONT_validating_input.xlsx!A27&lt;&gt;"",ANG_CONT_validating_input.xlsx!A27,"")</v>
      </c>
      <c r="AC622" t="str">
        <f t="shared" si="312"/>
        <v>=IF(DEV_SOC_DIS_validating_input.xlsx!A27&lt;&gt;"",DEV_SOC_DIS_validating_input.xlsx!A27,"")</v>
      </c>
      <c r="AD622" t="str">
        <f t="shared" si="312"/>
        <v>=IF(BULLY_validating_input.xlsx!A27&lt;&gt;"",BULLY_validating_input.xlsx!A27,"")</v>
      </c>
      <c r="AE622" t="str">
        <f t="shared" si="312"/>
        <v>=IF(EMOT_SELF_C_validating_input.xlsx!A27&lt;&gt;"",EMOT_SELF_C_validating_input.xlsx!A27,"")</v>
      </c>
      <c r="AF622" t="str">
        <f t="shared" si="312"/>
        <v>=IF(EXE_FUN_validating_input.xlsx!A27&lt;&gt;"",EXE_FUN_validating_input.xlsx!A27,"")</v>
      </c>
      <c r="AG622" t="str">
        <f t="shared" si="312"/>
        <v>=IF(MANIA_validating_input.xlsx!A27&lt;&gt;"",MANIA_validating_input.xlsx!A27,"")</v>
      </c>
      <c r="AH622" t="str">
        <f t="shared" si="312"/>
        <v>=IF(NEG_EMOT_validating_input.xlsx!A27&lt;&gt;"",NEG_EMOT_validating_input.xlsx!A27,"")</v>
      </c>
      <c r="AI622" t="str">
        <f t="shared" si="312"/>
        <v>=IF(ADAPT_validating_input.xlsx!A27&lt;&gt;"",ADAPT_validating_input.xlsx!A27,"")</v>
      </c>
      <c r="AJ622" t="str">
        <f t="shared" si="312"/>
        <v>=IF(SOC_SK_validating_input.xlsx!A27&lt;&gt;"",SOC_SK_validating_input.xlsx!A27,"")</v>
      </c>
      <c r="AK622" t="str">
        <f t="shared" si="312"/>
        <v>=IF(LEAD_validating_input.xlsx!A27&lt;&gt;"",LEAD_validating_input.xlsx!A27,"")</v>
      </c>
      <c r="AL622" t="str">
        <f t="shared" si="312"/>
        <v>=IF(ACT_DAIL_validating_input.xlsx!A27&lt;&gt;"",ACT_DAIL_validating_input.xlsx!A27,"")</v>
      </c>
      <c r="AM622" t="str">
        <f t="shared" si="312"/>
        <v>=IF(FUN_COM_validating_input.xlsx!A27&lt;&gt;"",FUN_COM_validating_input.xlsx!A27,"")</v>
      </c>
      <c r="AN622" t="str">
        <f t="shared" si="312"/>
        <v>=IF(RESILI_validating_input.xlsx!A27&lt;&gt;"",RESILI_validating_input.xlsx!A27,"")</v>
      </c>
      <c r="AO622" t="str">
        <f t="shared" si="312"/>
        <v>=IF(SEL_validating_input.xlsx!A27&lt;&gt;"",SEL_validating_input.xlsx!A27,"")</v>
      </c>
      <c r="AP622" t="str">
        <f t="shared" si="312"/>
        <v>=IF(SEV_validating_input.xlsx!A27&lt;&gt;"",SEV_validating_input.xlsx!A27,"")</v>
      </c>
      <c r="AQ622" t="str">
        <f t="shared" si="312"/>
        <v>=IF(ANHEDONIA_validating_input.xlsx!A27&lt;&gt;"",ANHEDONIA_validating_input.xlsx!A27,"")</v>
      </c>
      <c r="AR622" t="str">
        <f t="shared" si="312"/>
        <v>=IF(ANXIOUSNESS_validating_input.xlsx!A27&lt;&gt;"",ANXIOUSNESS_validating_input.xlsx!A27,"")</v>
      </c>
      <c r="AS622" t="str">
        <f t="shared" si="312"/>
        <v>=IF(ATTENTION_SEEKING_validating_input.xlsx!A27&lt;&gt;"",ATTENTION_SEEKING_validating_input.xlsx!A27,"")</v>
      </c>
      <c r="AT622" t="str">
        <f t="shared" si="312"/>
        <v>=IF(CALLOUSNESS_validating_input.xlsx!A27&lt;&gt;"",CALLOUSNESS_validating_input.xlsx!A27,"")</v>
      </c>
      <c r="AU622" t="str">
        <f t="shared" si="312"/>
        <v>=IF(DECEITFULNESS_validating_input.xlsx!A27&lt;&gt;"",DECEITFULNESS_validating_input.xlsx!A27,"")</v>
      </c>
      <c r="AV622" t="str">
        <f t="shared" si="312"/>
        <v>=IF(DEPRESSIVITY_validating_input.xlsx!A27&lt;&gt;"",DEPRESSIVITY_validating_input.xlsx!A27,"")</v>
      </c>
      <c r="AW622" t="str">
        <f t="shared" si="312"/>
        <v>=IF(DISTRACTIBILITY_validating_input.xlsx!A27&lt;&gt;"",DISTRACTIBILITY_validating_input.xlsx!A27,"")</v>
      </c>
      <c r="AX622" t="str">
        <f t="shared" si="312"/>
        <v>=IF(ECCENTRICITY_validating_input.xlsx!A27&lt;&gt;"",ECCENTRICITY_validating_input.xlsx!A27,"")</v>
      </c>
      <c r="AY622" t="str">
        <f t="shared" si="312"/>
        <v>=IF(EMOTIONAL_LABILITY_validating_input.xlsx!A27&lt;&gt;"",EMOTIONAL_LABILITY_validating_input.xlsx!A27,"")</v>
      </c>
      <c r="AZ622" t="str">
        <f t="shared" si="312"/>
        <v>=IF(GRANDIOSITY_validating_input.xlsx!A27&lt;&gt;"",GRANDIOSITY_validating_input.xlsx!A27,"")</v>
      </c>
      <c r="BA622" t="str">
        <f t="shared" si="312"/>
        <v>=IF(HOSTILITY_validating_input.xlsx!A27&lt;&gt;"",HOSTILITY_validating_input.xlsx!A27,"")</v>
      </c>
      <c r="BB622" t="str">
        <f t="shared" si="312"/>
        <v>=IF(IMPULSIVITY_validating_input.xlsx!A27&lt;&gt;"",IMPULSIVITY_validating_input.xlsx!A27,"")</v>
      </c>
      <c r="BC622" t="str">
        <f t="shared" si="312"/>
        <v>=IF(INTIMACY_AVOIDANCE_validating_input.xlsx!A27&lt;&gt;"",INTIMACY_AVOIDANCE_validating_input.xlsx!A27,"")</v>
      </c>
      <c r="BD622" t="str">
        <f t="shared" si="312"/>
        <v>=IF(IRRESPONSIBILITY_validating_input.xlsx!A27&lt;&gt;"",IRRESPONSIBILITY_validating_input.xlsx!A27,"")</v>
      </c>
      <c r="BE622" t="str">
        <f t="shared" si="312"/>
        <v>=IF(MANIPULATIVENESS_validating_input.xlsx!A27&lt;&gt;"",MANIPULATIVENESS_validating_input.xlsx!A27,"")</v>
      </c>
      <c r="BF622" t="str">
        <f t="shared" si="312"/>
        <v>=IF(PERCEPTUAL_DYSREGULATION_validating_input.xlsx!A27&lt;&gt;"",PERCEPTUAL_DYSREGULATION_validating_input.xlsx!A27,"")</v>
      </c>
      <c r="BG622" t="str">
        <f t="shared" si="312"/>
        <v>=IF(PERSEVERATION_validating_input.xlsx!A27&lt;&gt;"",PERSEVERATION_validating_input.xlsx!A27,"")</v>
      </c>
      <c r="BH622" t="str">
        <f t="shared" si="312"/>
        <v>=IF(RESTRICTED_AFFECTIVITY_validating_input.xlsx!A27&lt;&gt;"",RESTRICTED_AFFECTIVITY_validating_input.xlsx!A27,"")</v>
      </c>
      <c r="BI622" t="str">
        <f t="shared" si="312"/>
        <v>=IF(RIGID_PERFECTIONISM_validating_input.xlsx!A27&lt;&gt;"",RIGID_PERFECTIONISM_validating_input.xlsx!A27,"")</v>
      </c>
      <c r="BJ622" t="str">
        <f t="shared" si="312"/>
        <v>=IF(RISK_TAKING_validating_input.xlsx!A27&lt;&gt;"",RISK_TAKING_validating_input.xlsx!A27,"")</v>
      </c>
      <c r="BK622" t="str">
        <f t="shared" si="312"/>
        <v>=IF(SEPARATION_INSECURITY_validating_input.xlsx!A27&lt;&gt;"",SEPARATION_INSECURITY_validating_input.xlsx!A27,"")</v>
      </c>
      <c r="BL622" t="str">
        <f t="shared" si="312"/>
        <v>=IF(SUBMISSIVENESS_validating_input.xlsx!A27&lt;&gt;"",SUBMISSIVENESS_validating_input.xlsx!A27,"")</v>
      </c>
      <c r="BM622" t="str">
        <f t="shared" si="312"/>
        <v>=IF(SUSPICIOUSNESS_validating_input.xlsx!A27&lt;&gt;"",SUSPICIOUSNESS_validating_input.xlsx!A27,"")</v>
      </c>
      <c r="BN622" t="str">
        <f t="shared" ref="BN622:CL625" si="313">CONCATENATE($A$17,BN$1,$A$18,$A622,$A$19,BN$1,$A$20,$A622,$A$21)</f>
        <v>=IF(UNUSUAL_BELIEFS_validating_input.xlsx!A27&lt;&gt;"",UNUSUAL_BELIEFS_validating_input.xlsx!A27,"")</v>
      </c>
      <c r="BO622" t="str">
        <f t="shared" si="313"/>
        <v>=IF(WITHDRAWAL_validating_input.xlsx!A27&lt;&gt;"",WITHDRAWAL_validating_input.xlsx!A27,"")</v>
      </c>
      <c r="BP622" t="str">
        <f t="shared" si="313"/>
        <v>=IF(ACT_validating_input.xlsx!A27&lt;&gt;"",ACT_validating_input.xlsx!A27,"")</v>
      </c>
      <c r="BQ622" t="str">
        <f t="shared" si="313"/>
        <v>=IF(DSP_validating_input.xlsx!A27&lt;&gt;"",DSP_validating_input.xlsx!A27,"")</v>
      </c>
      <c r="BR622" t="str">
        <f t="shared" si="313"/>
        <v>=IF(PAG_validating_input.xlsx!A27&lt;&gt;"",PAG_validating_input.xlsx!A27,"")</v>
      </c>
      <c r="BS622" t="str">
        <f t="shared" si="313"/>
        <v>=IF(PRO_validating_input.xlsx!A27&lt;&gt;"",PRO_validating_input.xlsx!A27,"")</v>
      </c>
      <c r="BT622" t="str">
        <f t="shared" si="313"/>
        <v>=IF(SPL_validating_input.xlsx!A27&lt;&gt;"",SPL_validating_input.xlsx!A27,"")</v>
      </c>
      <c r="BU622" t="str">
        <f t="shared" si="313"/>
        <v>=IF(WDR_validating_input.xlsx!A27&lt;&gt;"",WDR_validating_input.xlsx!A27,"")</v>
      </c>
      <c r="BV622" t="str">
        <f t="shared" si="313"/>
        <v>=IF(CON_validating_input.xlsx!A27&lt;&gt;"",CON_validating_input.xlsx!A27,"")</v>
      </c>
      <c r="BW622" t="str">
        <f t="shared" si="313"/>
        <v>=IF(DSC_validating_input.xlsx!A27&lt;&gt;"",DSC_validating_input.xlsx!A27,"")</v>
      </c>
      <c r="BX622" t="str">
        <f t="shared" si="313"/>
        <v>=IF(FAN_validating_input.xlsx!A27&lt;&gt;"",FAN_validating_input.xlsx!A27,"")</v>
      </c>
      <c r="BY622" t="str">
        <f t="shared" si="313"/>
        <v>=IF(OMN_validating_input.xlsx!A27&lt;&gt;"",OMN_validating_input.xlsx!A27,"")</v>
      </c>
      <c r="BZ622" t="str">
        <f t="shared" si="313"/>
        <v>=IF(REP_validating_input.xlsx!A27&lt;&gt;"",REP_validating_input.xlsx!A27,"")</v>
      </c>
      <c r="CA622" t="str">
        <f t="shared" si="313"/>
        <v>=IF(SOM_validating_input.xlsx!A27&lt;&gt;"",SOM_validating_input.xlsx!A27,"")</v>
      </c>
      <c r="CB622" t="str">
        <f t="shared" si="313"/>
        <v>=IF(SUB_validating_input.xlsx!A27&lt;&gt;"",SUB_validating_input.xlsx!A27,"")</v>
      </c>
      <c r="CC622" t="str">
        <f t="shared" si="313"/>
        <v>=IF(UND_validating_input.xlsx!A27&lt;&gt;"",UND_validating_input.xlsx!A27,"")</v>
      </c>
      <c r="CD622" t="str">
        <f t="shared" si="313"/>
        <v>=IF(ALT_validating_input.xlsx!A27&lt;&gt;"",ALT_validating_input.xlsx!A27,"")</v>
      </c>
      <c r="CE622" t="str">
        <f t="shared" si="313"/>
        <v>=IF(HUM_validating_input.xlsx!A27&lt;&gt;"",HUM_validating_input.xlsx!A27,"")</v>
      </c>
      <c r="CF622" t="str">
        <f t="shared" si="313"/>
        <v>=IF(IDL_validating_input.xlsx!A27&lt;&gt;"",IDL_validating_input.xlsx!A27,"")</v>
      </c>
      <c r="CG622" t="str">
        <f t="shared" si="313"/>
        <v>=IF(RFM_validating_input.xlsx!A27&lt;&gt;"",RFM_validating_input.xlsx!A27,"")</v>
      </c>
      <c r="CH622" t="str">
        <f t="shared" si="313"/>
        <v>=IF(DN_validating_input.xlsx!A27&lt;&gt;"",DN_validating_input.xlsx!A27,"")</v>
      </c>
      <c r="CI622" t="str">
        <f t="shared" si="313"/>
        <v>=IF(INT_validating_input.xlsx!A27&lt;&gt;"",INT_validating_input.xlsx!A27,"")</v>
      </c>
      <c r="CJ622" t="str">
        <f t="shared" si="313"/>
        <v>=IF(SUP_validating_input.xlsx!A27&lt;&gt;"",SUP_validating_input.xlsx!A27,"")</v>
      </c>
      <c r="CK622" t="str">
        <f t="shared" si="313"/>
        <v>=IF(ANT_validating_input.xlsx!A27&lt;&gt;"",ANT_validating_input.xlsx!A27,"")</v>
      </c>
      <c r="CL622" t="str">
        <f t="shared" si="313"/>
        <v>=IF(ISO_validating_input.xlsx!A27&lt;&gt;"",ISO_validating_input.xlsx!A27,"")</v>
      </c>
    </row>
    <row r="623" spans="1:90">
      <c r="A623">
        <v>28</v>
      </c>
      <c r="B623" t="str">
        <f t="shared" si="298"/>
        <v>=IF(SUICIDE_validating_input.xlsx!A28&lt;&gt;"",SUICIDE_validating_input.xlsx!A28,"")</v>
      </c>
      <c r="C623" t="str">
        <f t="shared" ref="C623:BN626" si="314">CONCATENATE($A$17,C$1,$A$18,$A623,$A$19,C$1,$A$20,$A623,$A$21)</f>
        <v>=IF(IQ_validating_input.xlsx!A28&lt;&gt;"",IQ_validating_input.xlsx!A28,"")</v>
      </c>
      <c r="D623" t="str">
        <f t="shared" si="314"/>
        <v>=IF(AMBIG_validating_input.xlsx!A28&lt;&gt;"",AMBIG_validating_input.xlsx!A28,"")</v>
      </c>
      <c r="E623" t="str">
        <f t="shared" si="314"/>
        <v>=IF(EGODYST_validating_input.xlsx!A28&lt;&gt;"",EGODYST_validating_input.xlsx!A28,"")</v>
      </c>
      <c r="F623" t="str">
        <f t="shared" si="314"/>
        <v>=IF(AUTISM_validating_input.xlsx!A28&lt;&gt;"",AUTISM_validating_input.xlsx!A28,"")</v>
      </c>
      <c r="G623" t="str">
        <f t="shared" si="314"/>
        <v>=IF(IDENTITY_validating_input.xlsx!A28&lt;&gt;"",IDENTITY_validating_input.xlsx!A28,"")</v>
      </c>
      <c r="H623" t="str">
        <f t="shared" si="314"/>
        <v>=IF(SELFDIR_validating_input.xlsx!A28&lt;&gt;"",SELFDIR_validating_input.xlsx!A28,"")</v>
      </c>
      <c r="I623" t="str">
        <f t="shared" si="314"/>
        <v>=IF(EMPATHY_validating_input.xlsx!A28&lt;&gt;"",EMPATHY_validating_input.xlsx!A28,"")</v>
      </c>
      <c r="J623" t="str">
        <f t="shared" si="314"/>
        <v>=IF(INTIMACY_validating_input.xlsx!A28&lt;&gt;"",INTIMACY_validating_input.xlsx!A28,"")</v>
      </c>
      <c r="K623" t="str">
        <f t="shared" si="314"/>
        <v>=IF(ACUTE_validating_input.xlsx!A28&lt;&gt;"",ACUTE_validating_input.xlsx!A28,"")</v>
      </c>
      <c r="L623" t="str">
        <f t="shared" si="314"/>
        <v>=IF(CHRONIC_validating_input.xlsx!A28&lt;&gt;"",CHRONIC_validating_input.xlsx!A28,"")</v>
      </c>
      <c r="M623" t="str">
        <f t="shared" si="314"/>
        <v>=IF(TRAUMA_PAST_validating_input.xlsx!A28&lt;&gt;"",TRAUMA_PAST_validating_input.xlsx!A28,"")</v>
      </c>
      <c r="N623" t="str">
        <f t="shared" si="314"/>
        <v>=IF(TRAUMA_PRESENT_validating_input.xlsx!A28&lt;&gt;"",TRAUMA_PRESENT_validating_input.xlsx!A28,"")</v>
      </c>
      <c r="O623" t="str">
        <f t="shared" si="314"/>
        <v>=IF(HOPE_validating_input.xlsx!A28&lt;&gt;"",HOPE_validating_input.xlsx!A28,"")</v>
      </c>
      <c r="P623" t="str">
        <f t="shared" si="314"/>
        <v>=IF(SELFAFFICACY_validating_input.xlsx!A28&lt;&gt;"",SELFAFFICACY_validating_input.xlsx!A28,"")</v>
      </c>
      <c r="Q623" t="str">
        <f t="shared" si="314"/>
        <v>=IF(SELFESTEEM_validating_input.xlsx!A28&lt;&gt;"",SELFESTEEM_validating_input.xlsx!A28,"")</v>
      </c>
      <c r="R623" t="str">
        <f t="shared" si="314"/>
        <v>=IF(WELLBEING_validating_input.xlsx!A28&lt;&gt;"",WELLBEING_validating_input.xlsx!A28,"")</v>
      </c>
      <c r="S623" t="str">
        <f t="shared" si="314"/>
        <v>=IF(HYPER_validating_input.xlsx!A28&lt;&gt;"",HYPER_validating_input.xlsx!A28,"")</v>
      </c>
      <c r="T623" t="str">
        <f t="shared" si="314"/>
        <v>=IF(AGGR_validating_input.xlsx!A28&lt;&gt;"",AGGR_validating_input.xlsx!A28,"")</v>
      </c>
      <c r="U623" t="str">
        <f t="shared" si="314"/>
        <v>=IF(COND_PR_validating_input.xlsx!A28&lt;&gt;"",COND_PR_validating_input.xlsx!A28,"")</v>
      </c>
      <c r="V623" t="str">
        <f t="shared" si="314"/>
        <v>=IF(ANXIE_validating_input.xlsx!A28&lt;&gt;"",ANXIE_validating_input.xlsx!A28,"")</v>
      </c>
      <c r="W623" t="str">
        <f t="shared" si="314"/>
        <v>=IF(DEPR_validating_input.xlsx!A28&lt;&gt;"",DEPR_validating_input.xlsx!A28,"")</v>
      </c>
      <c r="X623" t="str">
        <f t="shared" si="314"/>
        <v>=IF(SOMAT_validating_input.xlsx!A28&lt;&gt;"",SOMAT_validating_input.xlsx!A28,"")</v>
      </c>
      <c r="Y623" t="str">
        <f t="shared" si="314"/>
        <v>=IF(ATYPI_validating_input.xlsx!A28&lt;&gt;"",ATYPI_validating_input.xlsx!A28,"")</v>
      </c>
      <c r="Z623" t="str">
        <f t="shared" si="314"/>
        <v>=IF(WITHD_validating_input.xlsx!A28&lt;&gt;"",WITHD_validating_input.xlsx!A28,"")</v>
      </c>
      <c r="AA623" t="str">
        <f t="shared" si="314"/>
        <v>=IF(ATTE_PR_validating_input.xlsx!A28&lt;&gt;"",ATTE_PR_validating_input.xlsx!A28,"")</v>
      </c>
      <c r="AB623" t="str">
        <f t="shared" si="314"/>
        <v>=IF(ANG_CONT_validating_input.xlsx!A28&lt;&gt;"",ANG_CONT_validating_input.xlsx!A28,"")</v>
      </c>
      <c r="AC623" t="str">
        <f t="shared" si="314"/>
        <v>=IF(DEV_SOC_DIS_validating_input.xlsx!A28&lt;&gt;"",DEV_SOC_DIS_validating_input.xlsx!A28,"")</v>
      </c>
      <c r="AD623" t="str">
        <f t="shared" si="314"/>
        <v>=IF(BULLY_validating_input.xlsx!A28&lt;&gt;"",BULLY_validating_input.xlsx!A28,"")</v>
      </c>
      <c r="AE623" t="str">
        <f t="shared" si="314"/>
        <v>=IF(EMOT_SELF_C_validating_input.xlsx!A28&lt;&gt;"",EMOT_SELF_C_validating_input.xlsx!A28,"")</v>
      </c>
      <c r="AF623" t="str">
        <f t="shared" si="314"/>
        <v>=IF(EXE_FUN_validating_input.xlsx!A28&lt;&gt;"",EXE_FUN_validating_input.xlsx!A28,"")</v>
      </c>
      <c r="AG623" t="str">
        <f t="shared" si="314"/>
        <v>=IF(MANIA_validating_input.xlsx!A28&lt;&gt;"",MANIA_validating_input.xlsx!A28,"")</v>
      </c>
      <c r="AH623" t="str">
        <f t="shared" si="314"/>
        <v>=IF(NEG_EMOT_validating_input.xlsx!A28&lt;&gt;"",NEG_EMOT_validating_input.xlsx!A28,"")</v>
      </c>
      <c r="AI623" t="str">
        <f t="shared" si="314"/>
        <v>=IF(ADAPT_validating_input.xlsx!A28&lt;&gt;"",ADAPT_validating_input.xlsx!A28,"")</v>
      </c>
      <c r="AJ623" t="str">
        <f t="shared" si="314"/>
        <v>=IF(SOC_SK_validating_input.xlsx!A28&lt;&gt;"",SOC_SK_validating_input.xlsx!A28,"")</v>
      </c>
      <c r="AK623" t="str">
        <f t="shared" si="314"/>
        <v>=IF(LEAD_validating_input.xlsx!A28&lt;&gt;"",LEAD_validating_input.xlsx!A28,"")</v>
      </c>
      <c r="AL623" t="str">
        <f t="shared" si="314"/>
        <v>=IF(ACT_DAIL_validating_input.xlsx!A28&lt;&gt;"",ACT_DAIL_validating_input.xlsx!A28,"")</v>
      </c>
      <c r="AM623" t="str">
        <f t="shared" si="314"/>
        <v>=IF(FUN_COM_validating_input.xlsx!A28&lt;&gt;"",FUN_COM_validating_input.xlsx!A28,"")</v>
      </c>
      <c r="AN623" t="str">
        <f t="shared" si="314"/>
        <v>=IF(RESILI_validating_input.xlsx!A28&lt;&gt;"",RESILI_validating_input.xlsx!A28,"")</v>
      </c>
      <c r="AO623" t="str">
        <f t="shared" si="314"/>
        <v>=IF(SEL_validating_input.xlsx!A28&lt;&gt;"",SEL_validating_input.xlsx!A28,"")</v>
      </c>
      <c r="AP623" t="str">
        <f t="shared" si="314"/>
        <v>=IF(SEV_validating_input.xlsx!A28&lt;&gt;"",SEV_validating_input.xlsx!A28,"")</v>
      </c>
      <c r="AQ623" t="str">
        <f t="shared" si="314"/>
        <v>=IF(ANHEDONIA_validating_input.xlsx!A28&lt;&gt;"",ANHEDONIA_validating_input.xlsx!A28,"")</v>
      </c>
      <c r="AR623" t="str">
        <f t="shared" si="314"/>
        <v>=IF(ANXIOUSNESS_validating_input.xlsx!A28&lt;&gt;"",ANXIOUSNESS_validating_input.xlsx!A28,"")</v>
      </c>
      <c r="AS623" t="str">
        <f t="shared" si="314"/>
        <v>=IF(ATTENTION_SEEKING_validating_input.xlsx!A28&lt;&gt;"",ATTENTION_SEEKING_validating_input.xlsx!A28,"")</v>
      </c>
      <c r="AT623" t="str">
        <f t="shared" si="314"/>
        <v>=IF(CALLOUSNESS_validating_input.xlsx!A28&lt;&gt;"",CALLOUSNESS_validating_input.xlsx!A28,"")</v>
      </c>
      <c r="AU623" t="str">
        <f t="shared" si="314"/>
        <v>=IF(DECEITFULNESS_validating_input.xlsx!A28&lt;&gt;"",DECEITFULNESS_validating_input.xlsx!A28,"")</v>
      </c>
      <c r="AV623" t="str">
        <f t="shared" si="314"/>
        <v>=IF(DEPRESSIVITY_validating_input.xlsx!A28&lt;&gt;"",DEPRESSIVITY_validating_input.xlsx!A28,"")</v>
      </c>
      <c r="AW623" t="str">
        <f t="shared" si="314"/>
        <v>=IF(DISTRACTIBILITY_validating_input.xlsx!A28&lt;&gt;"",DISTRACTIBILITY_validating_input.xlsx!A28,"")</v>
      </c>
      <c r="AX623" t="str">
        <f t="shared" si="314"/>
        <v>=IF(ECCENTRICITY_validating_input.xlsx!A28&lt;&gt;"",ECCENTRICITY_validating_input.xlsx!A28,"")</v>
      </c>
      <c r="AY623" t="str">
        <f t="shared" si="314"/>
        <v>=IF(EMOTIONAL_LABILITY_validating_input.xlsx!A28&lt;&gt;"",EMOTIONAL_LABILITY_validating_input.xlsx!A28,"")</v>
      </c>
      <c r="AZ623" t="str">
        <f t="shared" si="314"/>
        <v>=IF(GRANDIOSITY_validating_input.xlsx!A28&lt;&gt;"",GRANDIOSITY_validating_input.xlsx!A28,"")</v>
      </c>
      <c r="BA623" t="str">
        <f t="shared" si="314"/>
        <v>=IF(HOSTILITY_validating_input.xlsx!A28&lt;&gt;"",HOSTILITY_validating_input.xlsx!A28,"")</v>
      </c>
      <c r="BB623" t="str">
        <f t="shared" si="314"/>
        <v>=IF(IMPULSIVITY_validating_input.xlsx!A28&lt;&gt;"",IMPULSIVITY_validating_input.xlsx!A28,"")</v>
      </c>
      <c r="BC623" t="str">
        <f t="shared" si="314"/>
        <v>=IF(INTIMACY_AVOIDANCE_validating_input.xlsx!A28&lt;&gt;"",INTIMACY_AVOIDANCE_validating_input.xlsx!A28,"")</v>
      </c>
      <c r="BD623" t="str">
        <f t="shared" si="314"/>
        <v>=IF(IRRESPONSIBILITY_validating_input.xlsx!A28&lt;&gt;"",IRRESPONSIBILITY_validating_input.xlsx!A28,"")</v>
      </c>
      <c r="BE623" t="str">
        <f t="shared" si="314"/>
        <v>=IF(MANIPULATIVENESS_validating_input.xlsx!A28&lt;&gt;"",MANIPULATIVENESS_validating_input.xlsx!A28,"")</v>
      </c>
      <c r="BF623" t="str">
        <f t="shared" si="314"/>
        <v>=IF(PERCEPTUAL_DYSREGULATION_validating_input.xlsx!A28&lt;&gt;"",PERCEPTUAL_DYSREGULATION_validating_input.xlsx!A28,"")</v>
      </c>
      <c r="BG623" t="str">
        <f t="shared" si="314"/>
        <v>=IF(PERSEVERATION_validating_input.xlsx!A28&lt;&gt;"",PERSEVERATION_validating_input.xlsx!A28,"")</v>
      </c>
      <c r="BH623" t="str">
        <f t="shared" si="314"/>
        <v>=IF(RESTRICTED_AFFECTIVITY_validating_input.xlsx!A28&lt;&gt;"",RESTRICTED_AFFECTIVITY_validating_input.xlsx!A28,"")</v>
      </c>
      <c r="BI623" t="str">
        <f t="shared" si="314"/>
        <v>=IF(RIGID_PERFECTIONISM_validating_input.xlsx!A28&lt;&gt;"",RIGID_PERFECTIONISM_validating_input.xlsx!A28,"")</v>
      </c>
      <c r="BJ623" t="str">
        <f t="shared" si="314"/>
        <v>=IF(RISK_TAKING_validating_input.xlsx!A28&lt;&gt;"",RISK_TAKING_validating_input.xlsx!A28,"")</v>
      </c>
      <c r="BK623" t="str">
        <f t="shared" si="314"/>
        <v>=IF(SEPARATION_INSECURITY_validating_input.xlsx!A28&lt;&gt;"",SEPARATION_INSECURITY_validating_input.xlsx!A28,"")</v>
      </c>
      <c r="BL623" t="str">
        <f t="shared" si="314"/>
        <v>=IF(SUBMISSIVENESS_validating_input.xlsx!A28&lt;&gt;"",SUBMISSIVENESS_validating_input.xlsx!A28,"")</v>
      </c>
      <c r="BM623" t="str">
        <f t="shared" si="314"/>
        <v>=IF(SUSPICIOUSNESS_validating_input.xlsx!A28&lt;&gt;"",SUSPICIOUSNESS_validating_input.xlsx!A28,"")</v>
      </c>
      <c r="BN623" t="str">
        <f t="shared" si="314"/>
        <v>=IF(UNUSUAL_BELIEFS_validating_input.xlsx!A28&lt;&gt;"",UNUSUAL_BELIEFS_validating_input.xlsx!A28,"")</v>
      </c>
      <c r="BO623" t="str">
        <f t="shared" si="313"/>
        <v>=IF(WITHDRAWAL_validating_input.xlsx!A28&lt;&gt;"",WITHDRAWAL_validating_input.xlsx!A28,"")</v>
      </c>
      <c r="BP623" t="str">
        <f t="shared" si="313"/>
        <v>=IF(ACT_validating_input.xlsx!A28&lt;&gt;"",ACT_validating_input.xlsx!A28,"")</v>
      </c>
      <c r="BQ623" t="str">
        <f t="shared" si="313"/>
        <v>=IF(DSP_validating_input.xlsx!A28&lt;&gt;"",DSP_validating_input.xlsx!A28,"")</v>
      </c>
      <c r="BR623" t="str">
        <f t="shared" si="313"/>
        <v>=IF(PAG_validating_input.xlsx!A28&lt;&gt;"",PAG_validating_input.xlsx!A28,"")</v>
      </c>
      <c r="BS623" t="str">
        <f t="shared" si="313"/>
        <v>=IF(PRO_validating_input.xlsx!A28&lt;&gt;"",PRO_validating_input.xlsx!A28,"")</v>
      </c>
      <c r="BT623" t="str">
        <f t="shared" si="313"/>
        <v>=IF(SPL_validating_input.xlsx!A28&lt;&gt;"",SPL_validating_input.xlsx!A28,"")</v>
      </c>
      <c r="BU623" t="str">
        <f t="shared" si="313"/>
        <v>=IF(WDR_validating_input.xlsx!A28&lt;&gt;"",WDR_validating_input.xlsx!A28,"")</v>
      </c>
      <c r="BV623" t="str">
        <f t="shared" si="313"/>
        <v>=IF(CON_validating_input.xlsx!A28&lt;&gt;"",CON_validating_input.xlsx!A28,"")</v>
      </c>
      <c r="BW623" t="str">
        <f t="shared" si="313"/>
        <v>=IF(DSC_validating_input.xlsx!A28&lt;&gt;"",DSC_validating_input.xlsx!A28,"")</v>
      </c>
      <c r="BX623" t="str">
        <f t="shared" si="313"/>
        <v>=IF(FAN_validating_input.xlsx!A28&lt;&gt;"",FAN_validating_input.xlsx!A28,"")</v>
      </c>
      <c r="BY623" t="str">
        <f t="shared" si="313"/>
        <v>=IF(OMN_validating_input.xlsx!A28&lt;&gt;"",OMN_validating_input.xlsx!A28,"")</v>
      </c>
      <c r="BZ623" t="str">
        <f t="shared" si="313"/>
        <v>=IF(REP_validating_input.xlsx!A28&lt;&gt;"",REP_validating_input.xlsx!A28,"")</v>
      </c>
      <c r="CA623" t="str">
        <f t="shared" si="313"/>
        <v>=IF(SOM_validating_input.xlsx!A28&lt;&gt;"",SOM_validating_input.xlsx!A28,"")</v>
      </c>
      <c r="CB623" t="str">
        <f t="shared" si="313"/>
        <v>=IF(SUB_validating_input.xlsx!A28&lt;&gt;"",SUB_validating_input.xlsx!A28,"")</v>
      </c>
      <c r="CC623" t="str">
        <f t="shared" si="313"/>
        <v>=IF(UND_validating_input.xlsx!A28&lt;&gt;"",UND_validating_input.xlsx!A28,"")</v>
      </c>
      <c r="CD623" t="str">
        <f t="shared" si="313"/>
        <v>=IF(ALT_validating_input.xlsx!A28&lt;&gt;"",ALT_validating_input.xlsx!A28,"")</v>
      </c>
      <c r="CE623" t="str">
        <f t="shared" si="313"/>
        <v>=IF(HUM_validating_input.xlsx!A28&lt;&gt;"",HUM_validating_input.xlsx!A28,"")</v>
      </c>
      <c r="CF623" t="str">
        <f t="shared" si="313"/>
        <v>=IF(IDL_validating_input.xlsx!A28&lt;&gt;"",IDL_validating_input.xlsx!A28,"")</v>
      </c>
      <c r="CG623" t="str">
        <f t="shared" si="313"/>
        <v>=IF(RFM_validating_input.xlsx!A28&lt;&gt;"",RFM_validating_input.xlsx!A28,"")</v>
      </c>
      <c r="CH623" t="str">
        <f t="shared" si="313"/>
        <v>=IF(DN_validating_input.xlsx!A28&lt;&gt;"",DN_validating_input.xlsx!A28,"")</v>
      </c>
      <c r="CI623" t="str">
        <f t="shared" si="313"/>
        <v>=IF(INT_validating_input.xlsx!A28&lt;&gt;"",INT_validating_input.xlsx!A28,"")</v>
      </c>
      <c r="CJ623" t="str">
        <f t="shared" si="313"/>
        <v>=IF(SUP_validating_input.xlsx!A28&lt;&gt;"",SUP_validating_input.xlsx!A28,"")</v>
      </c>
      <c r="CK623" t="str">
        <f t="shared" si="313"/>
        <v>=IF(ANT_validating_input.xlsx!A28&lt;&gt;"",ANT_validating_input.xlsx!A28,"")</v>
      </c>
      <c r="CL623" t="str">
        <f t="shared" si="313"/>
        <v>=IF(ISO_validating_input.xlsx!A28&lt;&gt;"",ISO_validating_input.xlsx!A28,"")</v>
      </c>
    </row>
    <row r="624" spans="1:90">
      <c r="A624">
        <v>29</v>
      </c>
      <c r="B624" t="str">
        <f t="shared" si="298"/>
        <v>=IF(SUICIDE_validating_input.xlsx!A29&lt;&gt;"",SUICIDE_validating_input.xlsx!A29,"")</v>
      </c>
      <c r="C624" t="str">
        <f t="shared" si="314"/>
        <v>=IF(IQ_validating_input.xlsx!A29&lt;&gt;"",IQ_validating_input.xlsx!A29,"")</v>
      </c>
      <c r="D624" t="str">
        <f t="shared" si="314"/>
        <v>=IF(AMBIG_validating_input.xlsx!A29&lt;&gt;"",AMBIG_validating_input.xlsx!A29,"")</v>
      </c>
      <c r="E624" t="str">
        <f t="shared" si="314"/>
        <v>=IF(EGODYST_validating_input.xlsx!A29&lt;&gt;"",EGODYST_validating_input.xlsx!A29,"")</v>
      </c>
      <c r="F624" t="str">
        <f t="shared" si="314"/>
        <v>=IF(AUTISM_validating_input.xlsx!A29&lt;&gt;"",AUTISM_validating_input.xlsx!A29,"")</v>
      </c>
      <c r="G624" t="str">
        <f t="shared" si="314"/>
        <v>=IF(IDENTITY_validating_input.xlsx!A29&lt;&gt;"",IDENTITY_validating_input.xlsx!A29,"")</v>
      </c>
      <c r="H624" t="str">
        <f t="shared" si="314"/>
        <v>=IF(SELFDIR_validating_input.xlsx!A29&lt;&gt;"",SELFDIR_validating_input.xlsx!A29,"")</v>
      </c>
      <c r="I624" t="str">
        <f t="shared" si="314"/>
        <v>=IF(EMPATHY_validating_input.xlsx!A29&lt;&gt;"",EMPATHY_validating_input.xlsx!A29,"")</v>
      </c>
      <c r="J624" t="str">
        <f t="shared" si="314"/>
        <v>=IF(INTIMACY_validating_input.xlsx!A29&lt;&gt;"",INTIMACY_validating_input.xlsx!A29,"")</v>
      </c>
      <c r="K624" t="str">
        <f t="shared" si="314"/>
        <v>=IF(ACUTE_validating_input.xlsx!A29&lt;&gt;"",ACUTE_validating_input.xlsx!A29,"")</v>
      </c>
      <c r="L624" t="str">
        <f t="shared" si="314"/>
        <v>=IF(CHRONIC_validating_input.xlsx!A29&lt;&gt;"",CHRONIC_validating_input.xlsx!A29,"")</v>
      </c>
      <c r="M624" t="str">
        <f t="shared" si="314"/>
        <v>=IF(TRAUMA_PAST_validating_input.xlsx!A29&lt;&gt;"",TRAUMA_PAST_validating_input.xlsx!A29,"")</v>
      </c>
      <c r="N624" t="str">
        <f t="shared" si="314"/>
        <v>=IF(TRAUMA_PRESENT_validating_input.xlsx!A29&lt;&gt;"",TRAUMA_PRESENT_validating_input.xlsx!A29,"")</v>
      </c>
      <c r="O624" t="str">
        <f t="shared" si="314"/>
        <v>=IF(HOPE_validating_input.xlsx!A29&lt;&gt;"",HOPE_validating_input.xlsx!A29,"")</v>
      </c>
      <c r="P624" t="str">
        <f t="shared" si="314"/>
        <v>=IF(SELFAFFICACY_validating_input.xlsx!A29&lt;&gt;"",SELFAFFICACY_validating_input.xlsx!A29,"")</v>
      </c>
      <c r="Q624" t="str">
        <f t="shared" si="314"/>
        <v>=IF(SELFESTEEM_validating_input.xlsx!A29&lt;&gt;"",SELFESTEEM_validating_input.xlsx!A29,"")</v>
      </c>
      <c r="R624" t="str">
        <f t="shared" si="314"/>
        <v>=IF(WELLBEING_validating_input.xlsx!A29&lt;&gt;"",WELLBEING_validating_input.xlsx!A29,"")</v>
      </c>
      <c r="S624" t="str">
        <f t="shared" si="314"/>
        <v>=IF(HYPER_validating_input.xlsx!A29&lt;&gt;"",HYPER_validating_input.xlsx!A29,"")</v>
      </c>
      <c r="T624" t="str">
        <f t="shared" si="314"/>
        <v>=IF(AGGR_validating_input.xlsx!A29&lt;&gt;"",AGGR_validating_input.xlsx!A29,"")</v>
      </c>
      <c r="U624" t="str">
        <f t="shared" si="314"/>
        <v>=IF(COND_PR_validating_input.xlsx!A29&lt;&gt;"",COND_PR_validating_input.xlsx!A29,"")</v>
      </c>
      <c r="V624" t="str">
        <f t="shared" si="314"/>
        <v>=IF(ANXIE_validating_input.xlsx!A29&lt;&gt;"",ANXIE_validating_input.xlsx!A29,"")</v>
      </c>
      <c r="W624" t="str">
        <f t="shared" si="314"/>
        <v>=IF(DEPR_validating_input.xlsx!A29&lt;&gt;"",DEPR_validating_input.xlsx!A29,"")</v>
      </c>
      <c r="X624" t="str">
        <f t="shared" si="314"/>
        <v>=IF(SOMAT_validating_input.xlsx!A29&lt;&gt;"",SOMAT_validating_input.xlsx!A29,"")</v>
      </c>
      <c r="Y624" t="str">
        <f t="shared" si="314"/>
        <v>=IF(ATYPI_validating_input.xlsx!A29&lt;&gt;"",ATYPI_validating_input.xlsx!A29,"")</v>
      </c>
      <c r="Z624" t="str">
        <f t="shared" si="314"/>
        <v>=IF(WITHD_validating_input.xlsx!A29&lt;&gt;"",WITHD_validating_input.xlsx!A29,"")</v>
      </c>
      <c r="AA624" t="str">
        <f t="shared" si="314"/>
        <v>=IF(ATTE_PR_validating_input.xlsx!A29&lt;&gt;"",ATTE_PR_validating_input.xlsx!A29,"")</v>
      </c>
      <c r="AB624" t="str">
        <f t="shared" si="314"/>
        <v>=IF(ANG_CONT_validating_input.xlsx!A29&lt;&gt;"",ANG_CONT_validating_input.xlsx!A29,"")</v>
      </c>
      <c r="AC624" t="str">
        <f t="shared" si="314"/>
        <v>=IF(DEV_SOC_DIS_validating_input.xlsx!A29&lt;&gt;"",DEV_SOC_DIS_validating_input.xlsx!A29,"")</v>
      </c>
      <c r="AD624" t="str">
        <f t="shared" si="314"/>
        <v>=IF(BULLY_validating_input.xlsx!A29&lt;&gt;"",BULLY_validating_input.xlsx!A29,"")</v>
      </c>
      <c r="AE624" t="str">
        <f t="shared" si="314"/>
        <v>=IF(EMOT_SELF_C_validating_input.xlsx!A29&lt;&gt;"",EMOT_SELF_C_validating_input.xlsx!A29,"")</v>
      </c>
      <c r="AF624" t="str">
        <f t="shared" si="314"/>
        <v>=IF(EXE_FUN_validating_input.xlsx!A29&lt;&gt;"",EXE_FUN_validating_input.xlsx!A29,"")</v>
      </c>
      <c r="AG624" t="str">
        <f t="shared" si="314"/>
        <v>=IF(MANIA_validating_input.xlsx!A29&lt;&gt;"",MANIA_validating_input.xlsx!A29,"")</v>
      </c>
      <c r="AH624" t="str">
        <f t="shared" si="314"/>
        <v>=IF(NEG_EMOT_validating_input.xlsx!A29&lt;&gt;"",NEG_EMOT_validating_input.xlsx!A29,"")</v>
      </c>
      <c r="AI624" t="str">
        <f t="shared" si="314"/>
        <v>=IF(ADAPT_validating_input.xlsx!A29&lt;&gt;"",ADAPT_validating_input.xlsx!A29,"")</v>
      </c>
      <c r="AJ624" t="str">
        <f t="shared" si="314"/>
        <v>=IF(SOC_SK_validating_input.xlsx!A29&lt;&gt;"",SOC_SK_validating_input.xlsx!A29,"")</v>
      </c>
      <c r="AK624" t="str">
        <f t="shared" si="314"/>
        <v>=IF(LEAD_validating_input.xlsx!A29&lt;&gt;"",LEAD_validating_input.xlsx!A29,"")</v>
      </c>
      <c r="AL624" t="str">
        <f t="shared" si="314"/>
        <v>=IF(ACT_DAIL_validating_input.xlsx!A29&lt;&gt;"",ACT_DAIL_validating_input.xlsx!A29,"")</v>
      </c>
      <c r="AM624" t="str">
        <f t="shared" si="314"/>
        <v>=IF(FUN_COM_validating_input.xlsx!A29&lt;&gt;"",FUN_COM_validating_input.xlsx!A29,"")</v>
      </c>
      <c r="AN624" t="str">
        <f t="shared" si="314"/>
        <v>=IF(RESILI_validating_input.xlsx!A29&lt;&gt;"",RESILI_validating_input.xlsx!A29,"")</v>
      </c>
      <c r="AO624" t="str">
        <f t="shared" si="314"/>
        <v>=IF(SEL_validating_input.xlsx!A29&lt;&gt;"",SEL_validating_input.xlsx!A29,"")</v>
      </c>
      <c r="AP624" t="str">
        <f t="shared" si="314"/>
        <v>=IF(SEV_validating_input.xlsx!A29&lt;&gt;"",SEV_validating_input.xlsx!A29,"")</v>
      </c>
      <c r="AQ624" t="str">
        <f t="shared" si="314"/>
        <v>=IF(ANHEDONIA_validating_input.xlsx!A29&lt;&gt;"",ANHEDONIA_validating_input.xlsx!A29,"")</v>
      </c>
      <c r="AR624" t="str">
        <f t="shared" si="314"/>
        <v>=IF(ANXIOUSNESS_validating_input.xlsx!A29&lt;&gt;"",ANXIOUSNESS_validating_input.xlsx!A29,"")</v>
      </c>
      <c r="AS624" t="str">
        <f t="shared" si="314"/>
        <v>=IF(ATTENTION_SEEKING_validating_input.xlsx!A29&lt;&gt;"",ATTENTION_SEEKING_validating_input.xlsx!A29,"")</v>
      </c>
      <c r="AT624" t="str">
        <f t="shared" si="314"/>
        <v>=IF(CALLOUSNESS_validating_input.xlsx!A29&lt;&gt;"",CALLOUSNESS_validating_input.xlsx!A29,"")</v>
      </c>
      <c r="AU624" t="str">
        <f t="shared" si="314"/>
        <v>=IF(DECEITFULNESS_validating_input.xlsx!A29&lt;&gt;"",DECEITFULNESS_validating_input.xlsx!A29,"")</v>
      </c>
      <c r="AV624" t="str">
        <f t="shared" si="314"/>
        <v>=IF(DEPRESSIVITY_validating_input.xlsx!A29&lt;&gt;"",DEPRESSIVITY_validating_input.xlsx!A29,"")</v>
      </c>
      <c r="AW624" t="str">
        <f t="shared" si="314"/>
        <v>=IF(DISTRACTIBILITY_validating_input.xlsx!A29&lt;&gt;"",DISTRACTIBILITY_validating_input.xlsx!A29,"")</v>
      </c>
      <c r="AX624" t="str">
        <f t="shared" si="314"/>
        <v>=IF(ECCENTRICITY_validating_input.xlsx!A29&lt;&gt;"",ECCENTRICITY_validating_input.xlsx!A29,"")</v>
      </c>
      <c r="AY624" t="str">
        <f t="shared" si="314"/>
        <v>=IF(EMOTIONAL_LABILITY_validating_input.xlsx!A29&lt;&gt;"",EMOTIONAL_LABILITY_validating_input.xlsx!A29,"")</v>
      </c>
      <c r="AZ624" t="str">
        <f t="shared" si="314"/>
        <v>=IF(GRANDIOSITY_validating_input.xlsx!A29&lt;&gt;"",GRANDIOSITY_validating_input.xlsx!A29,"")</v>
      </c>
      <c r="BA624" t="str">
        <f t="shared" si="314"/>
        <v>=IF(HOSTILITY_validating_input.xlsx!A29&lt;&gt;"",HOSTILITY_validating_input.xlsx!A29,"")</v>
      </c>
      <c r="BB624" t="str">
        <f t="shared" si="314"/>
        <v>=IF(IMPULSIVITY_validating_input.xlsx!A29&lt;&gt;"",IMPULSIVITY_validating_input.xlsx!A29,"")</v>
      </c>
      <c r="BC624" t="str">
        <f t="shared" si="314"/>
        <v>=IF(INTIMACY_AVOIDANCE_validating_input.xlsx!A29&lt;&gt;"",INTIMACY_AVOIDANCE_validating_input.xlsx!A29,"")</v>
      </c>
      <c r="BD624" t="str">
        <f t="shared" si="314"/>
        <v>=IF(IRRESPONSIBILITY_validating_input.xlsx!A29&lt;&gt;"",IRRESPONSIBILITY_validating_input.xlsx!A29,"")</v>
      </c>
      <c r="BE624" t="str">
        <f t="shared" si="314"/>
        <v>=IF(MANIPULATIVENESS_validating_input.xlsx!A29&lt;&gt;"",MANIPULATIVENESS_validating_input.xlsx!A29,"")</v>
      </c>
      <c r="BF624" t="str">
        <f t="shared" si="314"/>
        <v>=IF(PERCEPTUAL_DYSREGULATION_validating_input.xlsx!A29&lt;&gt;"",PERCEPTUAL_DYSREGULATION_validating_input.xlsx!A29,"")</v>
      </c>
      <c r="BG624" t="str">
        <f t="shared" si="314"/>
        <v>=IF(PERSEVERATION_validating_input.xlsx!A29&lt;&gt;"",PERSEVERATION_validating_input.xlsx!A29,"")</v>
      </c>
      <c r="BH624" t="str">
        <f t="shared" si="314"/>
        <v>=IF(RESTRICTED_AFFECTIVITY_validating_input.xlsx!A29&lt;&gt;"",RESTRICTED_AFFECTIVITY_validating_input.xlsx!A29,"")</v>
      </c>
      <c r="BI624" t="str">
        <f t="shared" si="314"/>
        <v>=IF(RIGID_PERFECTIONISM_validating_input.xlsx!A29&lt;&gt;"",RIGID_PERFECTIONISM_validating_input.xlsx!A29,"")</v>
      </c>
      <c r="BJ624" t="str">
        <f t="shared" si="314"/>
        <v>=IF(RISK_TAKING_validating_input.xlsx!A29&lt;&gt;"",RISK_TAKING_validating_input.xlsx!A29,"")</v>
      </c>
      <c r="BK624" t="str">
        <f t="shared" si="314"/>
        <v>=IF(SEPARATION_INSECURITY_validating_input.xlsx!A29&lt;&gt;"",SEPARATION_INSECURITY_validating_input.xlsx!A29,"")</v>
      </c>
      <c r="BL624" t="str">
        <f t="shared" si="314"/>
        <v>=IF(SUBMISSIVENESS_validating_input.xlsx!A29&lt;&gt;"",SUBMISSIVENESS_validating_input.xlsx!A29,"")</v>
      </c>
      <c r="BM624" t="str">
        <f t="shared" si="314"/>
        <v>=IF(SUSPICIOUSNESS_validating_input.xlsx!A29&lt;&gt;"",SUSPICIOUSNESS_validating_input.xlsx!A29,"")</v>
      </c>
      <c r="BN624" t="str">
        <f t="shared" si="314"/>
        <v>=IF(UNUSUAL_BELIEFS_validating_input.xlsx!A29&lt;&gt;"",UNUSUAL_BELIEFS_validating_input.xlsx!A29,"")</v>
      </c>
      <c r="BO624" t="str">
        <f t="shared" si="313"/>
        <v>=IF(WITHDRAWAL_validating_input.xlsx!A29&lt;&gt;"",WITHDRAWAL_validating_input.xlsx!A29,"")</v>
      </c>
      <c r="BP624" t="str">
        <f t="shared" si="313"/>
        <v>=IF(ACT_validating_input.xlsx!A29&lt;&gt;"",ACT_validating_input.xlsx!A29,"")</v>
      </c>
      <c r="BQ624" t="str">
        <f t="shared" si="313"/>
        <v>=IF(DSP_validating_input.xlsx!A29&lt;&gt;"",DSP_validating_input.xlsx!A29,"")</v>
      </c>
      <c r="BR624" t="str">
        <f t="shared" si="313"/>
        <v>=IF(PAG_validating_input.xlsx!A29&lt;&gt;"",PAG_validating_input.xlsx!A29,"")</v>
      </c>
      <c r="BS624" t="str">
        <f t="shared" si="313"/>
        <v>=IF(PRO_validating_input.xlsx!A29&lt;&gt;"",PRO_validating_input.xlsx!A29,"")</v>
      </c>
      <c r="BT624" t="str">
        <f t="shared" si="313"/>
        <v>=IF(SPL_validating_input.xlsx!A29&lt;&gt;"",SPL_validating_input.xlsx!A29,"")</v>
      </c>
      <c r="BU624" t="str">
        <f t="shared" si="313"/>
        <v>=IF(WDR_validating_input.xlsx!A29&lt;&gt;"",WDR_validating_input.xlsx!A29,"")</v>
      </c>
      <c r="BV624" t="str">
        <f t="shared" si="313"/>
        <v>=IF(CON_validating_input.xlsx!A29&lt;&gt;"",CON_validating_input.xlsx!A29,"")</v>
      </c>
      <c r="BW624" t="str">
        <f t="shared" si="313"/>
        <v>=IF(DSC_validating_input.xlsx!A29&lt;&gt;"",DSC_validating_input.xlsx!A29,"")</v>
      </c>
      <c r="BX624" t="str">
        <f t="shared" si="313"/>
        <v>=IF(FAN_validating_input.xlsx!A29&lt;&gt;"",FAN_validating_input.xlsx!A29,"")</v>
      </c>
      <c r="BY624" t="str">
        <f t="shared" si="313"/>
        <v>=IF(OMN_validating_input.xlsx!A29&lt;&gt;"",OMN_validating_input.xlsx!A29,"")</v>
      </c>
      <c r="BZ624" t="str">
        <f t="shared" si="313"/>
        <v>=IF(REP_validating_input.xlsx!A29&lt;&gt;"",REP_validating_input.xlsx!A29,"")</v>
      </c>
      <c r="CA624" t="str">
        <f t="shared" si="313"/>
        <v>=IF(SOM_validating_input.xlsx!A29&lt;&gt;"",SOM_validating_input.xlsx!A29,"")</v>
      </c>
      <c r="CB624" t="str">
        <f t="shared" si="313"/>
        <v>=IF(SUB_validating_input.xlsx!A29&lt;&gt;"",SUB_validating_input.xlsx!A29,"")</v>
      </c>
      <c r="CC624" t="str">
        <f t="shared" si="313"/>
        <v>=IF(UND_validating_input.xlsx!A29&lt;&gt;"",UND_validating_input.xlsx!A29,"")</v>
      </c>
      <c r="CD624" t="str">
        <f t="shared" si="313"/>
        <v>=IF(ALT_validating_input.xlsx!A29&lt;&gt;"",ALT_validating_input.xlsx!A29,"")</v>
      </c>
      <c r="CE624" t="str">
        <f t="shared" si="313"/>
        <v>=IF(HUM_validating_input.xlsx!A29&lt;&gt;"",HUM_validating_input.xlsx!A29,"")</v>
      </c>
      <c r="CF624" t="str">
        <f t="shared" si="313"/>
        <v>=IF(IDL_validating_input.xlsx!A29&lt;&gt;"",IDL_validating_input.xlsx!A29,"")</v>
      </c>
      <c r="CG624" t="str">
        <f t="shared" si="313"/>
        <v>=IF(RFM_validating_input.xlsx!A29&lt;&gt;"",RFM_validating_input.xlsx!A29,"")</v>
      </c>
      <c r="CH624" t="str">
        <f t="shared" si="313"/>
        <v>=IF(DN_validating_input.xlsx!A29&lt;&gt;"",DN_validating_input.xlsx!A29,"")</v>
      </c>
      <c r="CI624" t="str">
        <f t="shared" si="313"/>
        <v>=IF(INT_validating_input.xlsx!A29&lt;&gt;"",INT_validating_input.xlsx!A29,"")</v>
      </c>
      <c r="CJ624" t="str">
        <f t="shared" si="313"/>
        <v>=IF(SUP_validating_input.xlsx!A29&lt;&gt;"",SUP_validating_input.xlsx!A29,"")</v>
      </c>
      <c r="CK624" t="str">
        <f t="shared" si="313"/>
        <v>=IF(ANT_validating_input.xlsx!A29&lt;&gt;"",ANT_validating_input.xlsx!A29,"")</v>
      </c>
      <c r="CL624" t="str">
        <f t="shared" si="313"/>
        <v>=IF(ISO_validating_input.xlsx!A29&lt;&gt;"",ISO_validating_input.xlsx!A29,"")</v>
      </c>
    </row>
    <row r="625" spans="1:90">
      <c r="A625">
        <v>30</v>
      </c>
      <c r="B625" t="str">
        <f t="shared" si="298"/>
        <v>=IF(SUICIDE_validating_input.xlsx!A30&lt;&gt;"",SUICIDE_validating_input.xlsx!A30,"")</v>
      </c>
      <c r="C625" t="str">
        <f t="shared" si="314"/>
        <v>=IF(IQ_validating_input.xlsx!A30&lt;&gt;"",IQ_validating_input.xlsx!A30,"")</v>
      </c>
      <c r="D625" t="str">
        <f t="shared" si="314"/>
        <v>=IF(AMBIG_validating_input.xlsx!A30&lt;&gt;"",AMBIG_validating_input.xlsx!A30,"")</v>
      </c>
      <c r="E625" t="str">
        <f t="shared" si="314"/>
        <v>=IF(EGODYST_validating_input.xlsx!A30&lt;&gt;"",EGODYST_validating_input.xlsx!A30,"")</v>
      </c>
      <c r="F625" t="str">
        <f t="shared" si="314"/>
        <v>=IF(AUTISM_validating_input.xlsx!A30&lt;&gt;"",AUTISM_validating_input.xlsx!A30,"")</v>
      </c>
      <c r="G625" t="str">
        <f t="shared" si="314"/>
        <v>=IF(IDENTITY_validating_input.xlsx!A30&lt;&gt;"",IDENTITY_validating_input.xlsx!A30,"")</v>
      </c>
      <c r="H625" t="str">
        <f t="shared" si="314"/>
        <v>=IF(SELFDIR_validating_input.xlsx!A30&lt;&gt;"",SELFDIR_validating_input.xlsx!A30,"")</v>
      </c>
      <c r="I625" t="str">
        <f t="shared" si="314"/>
        <v>=IF(EMPATHY_validating_input.xlsx!A30&lt;&gt;"",EMPATHY_validating_input.xlsx!A30,"")</v>
      </c>
      <c r="J625" t="str">
        <f t="shared" si="314"/>
        <v>=IF(INTIMACY_validating_input.xlsx!A30&lt;&gt;"",INTIMACY_validating_input.xlsx!A30,"")</v>
      </c>
      <c r="K625" t="str">
        <f t="shared" si="314"/>
        <v>=IF(ACUTE_validating_input.xlsx!A30&lt;&gt;"",ACUTE_validating_input.xlsx!A30,"")</v>
      </c>
      <c r="L625" t="str">
        <f t="shared" si="314"/>
        <v>=IF(CHRONIC_validating_input.xlsx!A30&lt;&gt;"",CHRONIC_validating_input.xlsx!A30,"")</v>
      </c>
      <c r="M625" t="str">
        <f t="shared" si="314"/>
        <v>=IF(TRAUMA_PAST_validating_input.xlsx!A30&lt;&gt;"",TRAUMA_PAST_validating_input.xlsx!A30,"")</v>
      </c>
      <c r="N625" t="str">
        <f t="shared" si="314"/>
        <v>=IF(TRAUMA_PRESENT_validating_input.xlsx!A30&lt;&gt;"",TRAUMA_PRESENT_validating_input.xlsx!A30,"")</v>
      </c>
      <c r="O625" t="str">
        <f t="shared" si="314"/>
        <v>=IF(HOPE_validating_input.xlsx!A30&lt;&gt;"",HOPE_validating_input.xlsx!A30,"")</v>
      </c>
      <c r="P625" t="str">
        <f t="shared" si="314"/>
        <v>=IF(SELFAFFICACY_validating_input.xlsx!A30&lt;&gt;"",SELFAFFICACY_validating_input.xlsx!A30,"")</v>
      </c>
      <c r="Q625" t="str">
        <f t="shared" si="314"/>
        <v>=IF(SELFESTEEM_validating_input.xlsx!A30&lt;&gt;"",SELFESTEEM_validating_input.xlsx!A30,"")</v>
      </c>
      <c r="R625" t="str">
        <f t="shared" si="314"/>
        <v>=IF(WELLBEING_validating_input.xlsx!A30&lt;&gt;"",WELLBEING_validating_input.xlsx!A30,"")</v>
      </c>
      <c r="S625" t="str">
        <f t="shared" si="314"/>
        <v>=IF(HYPER_validating_input.xlsx!A30&lt;&gt;"",HYPER_validating_input.xlsx!A30,"")</v>
      </c>
      <c r="T625" t="str">
        <f t="shared" si="314"/>
        <v>=IF(AGGR_validating_input.xlsx!A30&lt;&gt;"",AGGR_validating_input.xlsx!A30,"")</v>
      </c>
      <c r="U625" t="str">
        <f t="shared" si="314"/>
        <v>=IF(COND_PR_validating_input.xlsx!A30&lt;&gt;"",COND_PR_validating_input.xlsx!A30,"")</v>
      </c>
      <c r="V625" t="str">
        <f t="shared" si="314"/>
        <v>=IF(ANXIE_validating_input.xlsx!A30&lt;&gt;"",ANXIE_validating_input.xlsx!A30,"")</v>
      </c>
      <c r="W625" t="str">
        <f t="shared" si="314"/>
        <v>=IF(DEPR_validating_input.xlsx!A30&lt;&gt;"",DEPR_validating_input.xlsx!A30,"")</v>
      </c>
      <c r="X625" t="str">
        <f t="shared" si="314"/>
        <v>=IF(SOMAT_validating_input.xlsx!A30&lt;&gt;"",SOMAT_validating_input.xlsx!A30,"")</v>
      </c>
      <c r="Y625" t="str">
        <f t="shared" si="314"/>
        <v>=IF(ATYPI_validating_input.xlsx!A30&lt;&gt;"",ATYPI_validating_input.xlsx!A30,"")</v>
      </c>
      <c r="Z625" t="str">
        <f t="shared" si="314"/>
        <v>=IF(WITHD_validating_input.xlsx!A30&lt;&gt;"",WITHD_validating_input.xlsx!A30,"")</v>
      </c>
      <c r="AA625" t="str">
        <f t="shared" si="314"/>
        <v>=IF(ATTE_PR_validating_input.xlsx!A30&lt;&gt;"",ATTE_PR_validating_input.xlsx!A30,"")</v>
      </c>
      <c r="AB625" t="str">
        <f t="shared" si="314"/>
        <v>=IF(ANG_CONT_validating_input.xlsx!A30&lt;&gt;"",ANG_CONT_validating_input.xlsx!A30,"")</v>
      </c>
      <c r="AC625" t="str">
        <f t="shared" si="314"/>
        <v>=IF(DEV_SOC_DIS_validating_input.xlsx!A30&lt;&gt;"",DEV_SOC_DIS_validating_input.xlsx!A30,"")</v>
      </c>
      <c r="AD625" t="str">
        <f t="shared" si="314"/>
        <v>=IF(BULLY_validating_input.xlsx!A30&lt;&gt;"",BULLY_validating_input.xlsx!A30,"")</v>
      </c>
      <c r="AE625" t="str">
        <f t="shared" si="314"/>
        <v>=IF(EMOT_SELF_C_validating_input.xlsx!A30&lt;&gt;"",EMOT_SELF_C_validating_input.xlsx!A30,"")</v>
      </c>
      <c r="AF625" t="str">
        <f t="shared" si="314"/>
        <v>=IF(EXE_FUN_validating_input.xlsx!A30&lt;&gt;"",EXE_FUN_validating_input.xlsx!A30,"")</v>
      </c>
      <c r="AG625" t="str">
        <f t="shared" si="314"/>
        <v>=IF(MANIA_validating_input.xlsx!A30&lt;&gt;"",MANIA_validating_input.xlsx!A30,"")</v>
      </c>
      <c r="AH625" t="str">
        <f t="shared" si="314"/>
        <v>=IF(NEG_EMOT_validating_input.xlsx!A30&lt;&gt;"",NEG_EMOT_validating_input.xlsx!A30,"")</v>
      </c>
      <c r="AI625" t="str">
        <f t="shared" si="314"/>
        <v>=IF(ADAPT_validating_input.xlsx!A30&lt;&gt;"",ADAPT_validating_input.xlsx!A30,"")</v>
      </c>
      <c r="AJ625" t="str">
        <f t="shared" si="314"/>
        <v>=IF(SOC_SK_validating_input.xlsx!A30&lt;&gt;"",SOC_SK_validating_input.xlsx!A30,"")</v>
      </c>
      <c r="AK625" t="str">
        <f t="shared" si="314"/>
        <v>=IF(LEAD_validating_input.xlsx!A30&lt;&gt;"",LEAD_validating_input.xlsx!A30,"")</v>
      </c>
      <c r="AL625" t="str">
        <f t="shared" si="314"/>
        <v>=IF(ACT_DAIL_validating_input.xlsx!A30&lt;&gt;"",ACT_DAIL_validating_input.xlsx!A30,"")</v>
      </c>
      <c r="AM625" t="str">
        <f t="shared" si="314"/>
        <v>=IF(FUN_COM_validating_input.xlsx!A30&lt;&gt;"",FUN_COM_validating_input.xlsx!A30,"")</v>
      </c>
      <c r="AN625" t="str">
        <f t="shared" si="314"/>
        <v>=IF(RESILI_validating_input.xlsx!A30&lt;&gt;"",RESILI_validating_input.xlsx!A30,"")</v>
      </c>
      <c r="AO625" t="str">
        <f t="shared" si="314"/>
        <v>=IF(SEL_validating_input.xlsx!A30&lt;&gt;"",SEL_validating_input.xlsx!A30,"")</v>
      </c>
      <c r="AP625" t="str">
        <f t="shared" si="314"/>
        <v>=IF(SEV_validating_input.xlsx!A30&lt;&gt;"",SEV_validating_input.xlsx!A30,"")</v>
      </c>
      <c r="AQ625" t="str">
        <f t="shared" si="314"/>
        <v>=IF(ANHEDONIA_validating_input.xlsx!A30&lt;&gt;"",ANHEDONIA_validating_input.xlsx!A30,"")</v>
      </c>
      <c r="AR625" t="str">
        <f t="shared" si="314"/>
        <v>=IF(ANXIOUSNESS_validating_input.xlsx!A30&lt;&gt;"",ANXIOUSNESS_validating_input.xlsx!A30,"")</v>
      </c>
      <c r="AS625" t="str">
        <f t="shared" si="314"/>
        <v>=IF(ATTENTION_SEEKING_validating_input.xlsx!A30&lt;&gt;"",ATTENTION_SEEKING_validating_input.xlsx!A30,"")</v>
      </c>
      <c r="AT625" t="str">
        <f t="shared" si="314"/>
        <v>=IF(CALLOUSNESS_validating_input.xlsx!A30&lt;&gt;"",CALLOUSNESS_validating_input.xlsx!A30,"")</v>
      </c>
      <c r="AU625" t="str">
        <f t="shared" si="314"/>
        <v>=IF(DECEITFULNESS_validating_input.xlsx!A30&lt;&gt;"",DECEITFULNESS_validating_input.xlsx!A30,"")</v>
      </c>
      <c r="AV625" t="str">
        <f t="shared" si="314"/>
        <v>=IF(DEPRESSIVITY_validating_input.xlsx!A30&lt;&gt;"",DEPRESSIVITY_validating_input.xlsx!A30,"")</v>
      </c>
      <c r="AW625" t="str">
        <f t="shared" si="314"/>
        <v>=IF(DISTRACTIBILITY_validating_input.xlsx!A30&lt;&gt;"",DISTRACTIBILITY_validating_input.xlsx!A30,"")</v>
      </c>
      <c r="AX625" t="str">
        <f t="shared" si="314"/>
        <v>=IF(ECCENTRICITY_validating_input.xlsx!A30&lt;&gt;"",ECCENTRICITY_validating_input.xlsx!A30,"")</v>
      </c>
      <c r="AY625" t="str">
        <f t="shared" si="314"/>
        <v>=IF(EMOTIONAL_LABILITY_validating_input.xlsx!A30&lt;&gt;"",EMOTIONAL_LABILITY_validating_input.xlsx!A30,"")</v>
      </c>
      <c r="AZ625" t="str">
        <f t="shared" si="314"/>
        <v>=IF(GRANDIOSITY_validating_input.xlsx!A30&lt;&gt;"",GRANDIOSITY_validating_input.xlsx!A30,"")</v>
      </c>
      <c r="BA625" t="str">
        <f t="shared" si="314"/>
        <v>=IF(HOSTILITY_validating_input.xlsx!A30&lt;&gt;"",HOSTILITY_validating_input.xlsx!A30,"")</v>
      </c>
      <c r="BB625" t="str">
        <f t="shared" si="314"/>
        <v>=IF(IMPULSIVITY_validating_input.xlsx!A30&lt;&gt;"",IMPULSIVITY_validating_input.xlsx!A30,"")</v>
      </c>
      <c r="BC625" t="str">
        <f t="shared" si="314"/>
        <v>=IF(INTIMACY_AVOIDANCE_validating_input.xlsx!A30&lt;&gt;"",INTIMACY_AVOIDANCE_validating_input.xlsx!A30,"")</v>
      </c>
      <c r="BD625" t="str">
        <f t="shared" si="314"/>
        <v>=IF(IRRESPONSIBILITY_validating_input.xlsx!A30&lt;&gt;"",IRRESPONSIBILITY_validating_input.xlsx!A30,"")</v>
      </c>
      <c r="BE625" t="str">
        <f t="shared" si="314"/>
        <v>=IF(MANIPULATIVENESS_validating_input.xlsx!A30&lt;&gt;"",MANIPULATIVENESS_validating_input.xlsx!A30,"")</v>
      </c>
      <c r="BF625" t="str">
        <f t="shared" si="314"/>
        <v>=IF(PERCEPTUAL_DYSREGULATION_validating_input.xlsx!A30&lt;&gt;"",PERCEPTUAL_DYSREGULATION_validating_input.xlsx!A30,"")</v>
      </c>
      <c r="BG625" t="str">
        <f t="shared" si="314"/>
        <v>=IF(PERSEVERATION_validating_input.xlsx!A30&lt;&gt;"",PERSEVERATION_validating_input.xlsx!A30,"")</v>
      </c>
      <c r="BH625" t="str">
        <f t="shared" si="314"/>
        <v>=IF(RESTRICTED_AFFECTIVITY_validating_input.xlsx!A30&lt;&gt;"",RESTRICTED_AFFECTIVITY_validating_input.xlsx!A30,"")</v>
      </c>
      <c r="BI625" t="str">
        <f t="shared" si="314"/>
        <v>=IF(RIGID_PERFECTIONISM_validating_input.xlsx!A30&lt;&gt;"",RIGID_PERFECTIONISM_validating_input.xlsx!A30,"")</v>
      </c>
      <c r="BJ625" t="str">
        <f t="shared" si="314"/>
        <v>=IF(RISK_TAKING_validating_input.xlsx!A30&lt;&gt;"",RISK_TAKING_validating_input.xlsx!A30,"")</v>
      </c>
      <c r="BK625" t="str">
        <f t="shared" si="314"/>
        <v>=IF(SEPARATION_INSECURITY_validating_input.xlsx!A30&lt;&gt;"",SEPARATION_INSECURITY_validating_input.xlsx!A30,"")</v>
      </c>
      <c r="BL625" t="str">
        <f t="shared" si="314"/>
        <v>=IF(SUBMISSIVENESS_validating_input.xlsx!A30&lt;&gt;"",SUBMISSIVENESS_validating_input.xlsx!A30,"")</v>
      </c>
      <c r="BM625" t="str">
        <f t="shared" si="314"/>
        <v>=IF(SUSPICIOUSNESS_validating_input.xlsx!A30&lt;&gt;"",SUSPICIOUSNESS_validating_input.xlsx!A30,"")</v>
      </c>
      <c r="BN625" t="str">
        <f t="shared" si="314"/>
        <v>=IF(UNUSUAL_BELIEFS_validating_input.xlsx!A30&lt;&gt;"",UNUSUAL_BELIEFS_validating_input.xlsx!A30,"")</v>
      </c>
      <c r="BO625" t="str">
        <f t="shared" si="313"/>
        <v>=IF(WITHDRAWAL_validating_input.xlsx!A30&lt;&gt;"",WITHDRAWAL_validating_input.xlsx!A30,"")</v>
      </c>
      <c r="BP625" t="str">
        <f t="shared" si="313"/>
        <v>=IF(ACT_validating_input.xlsx!A30&lt;&gt;"",ACT_validating_input.xlsx!A30,"")</v>
      </c>
      <c r="BQ625" t="str">
        <f t="shared" si="313"/>
        <v>=IF(DSP_validating_input.xlsx!A30&lt;&gt;"",DSP_validating_input.xlsx!A30,"")</v>
      </c>
      <c r="BR625" t="str">
        <f t="shared" si="313"/>
        <v>=IF(PAG_validating_input.xlsx!A30&lt;&gt;"",PAG_validating_input.xlsx!A30,"")</v>
      </c>
      <c r="BS625" t="str">
        <f t="shared" si="313"/>
        <v>=IF(PRO_validating_input.xlsx!A30&lt;&gt;"",PRO_validating_input.xlsx!A30,"")</v>
      </c>
      <c r="BT625" t="str">
        <f t="shared" si="313"/>
        <v>=IF(SPL_validating_input.xlsx!A30&lt;&gt;"",SPL_validating_input.xlsx!A30,"")</v>
      </c>
      <c r="BU625" t="str">
        <f t="shared" si="313"/>
        <v>=IF(WDR_validating_input.xlsx!A30&lt;&gt;"",WDR_validating_input.xlsx!A30,"")</v>
      </c>
      <c r="BV625" t="str">
        <f t="shared" si="313"/>
        <v>=IF(CON_validating_input.xlsx!A30&lt;&gt;"",CON_validating_input.xlsx!A30,"")</v>
      </c>
      <c r="BW625" t="str">
        <f t="shared" si="313"/>
        <v>=IF(DSC_validating_input.xlsx!A30&lt;&gt;"",DSC_validating_input.xlsx!A30,"")</v>
      </c>
      <c r="BX625" t="str">
        <f t="shared" si="313"/>
        <v>=IF(FAN_validating_input.xlsx!A30&lt;&gt;"",FAN_validating_input.xlsx!A30,"")</v>
      </c>
      <c r="BY625" t="str">
        <f t="shared" si="313"/>
        <v>=IF(OMN_validating_input.xlsx!A30&lt;&gt;"",OMN_validating_input.xlsx!A30,"")</v>
      </c>
      <c r="BZ625" t="str">
        <f t="shared" si="313"/>
        <v>=IF(REP_validating_input.xlsx!A30&lt;&gt;"",REP_validating_input.xlsx!A30,"")</v>
      </c>
      <c r="CA625" t="str">
        <f t="shared" si="313"/>
        <v>=IF(SOM_validating_input.xlsx!A30&lt;&gt;"",SOM_validating_input.xlsx!A30,"")</v>
      </c>
      <c r="CB625" t="str">
        <f t="shared" si="313"/>
        <v>=IF(SUB_validating_input.xlsx!A30&lt;&gt;"",SUB_validating_input.xlsx!A30,"")</v>
      </c>
      <c r="CC625" t="str">
        <f t="shared" si="313"/>
        <v>=IF(UND_validating_input.xlsx!A30&lt;&gt;"",UND_validating_input.xlsx!A30,"")</v>
      </c>
      <c r="CD625" t="str">
        <f t="shared" si="313"/>
        <v>=IF(ALT_validating_input.xlsx!A30&lt;&gt;"",ALT_validating_input.xlsx!A30,"")</v>
      </c>
      <c r="CE625" t="str">
        <f t="shared" si="313"/>
        <v>=IF(HUM_validating_input.xlsx!A30&lt;&gt;"",HUM_validating_input.xlsx!A30,"")</v>
      </c>
      <c r="CF625" t="str">
        <f t="shared" si="313"/>
        <v>=IF(IDL_validating_input.xlsx!A30&lt;&gt;"",IDL_validating_input.xlsx!A30,"")</v>
      </c>
      <c r="CG625" t="str">
        <f t="shared" si="313"/>
        <v>=IF(RFM_validating_input.xlsx!A30&lt;&gt;"",RFM_validating_input.xlsx!A30,"")</v>
      </c>
      <c r="CH625" t="str">
        <f t="shared" si="313"/>
        <v>=IF(DN_validating_input.xlsx!A30&lt;&gt;"",DN_validating_input.xlsx!A30,"")</v>
      </c>
      <c r="CI625" t="str">
        <f t="shared" si="313"/>
        <v>=IF(INT_validating_input.xlsx!A30&lt;&gt;"",INT_validating_input.xlsx!A30,"")</v>
      </c>
      <c r="CJ625" t="str">
        <f t="shared" si="313"/>
        <v>=IF(SUP_validating_input.xlsx!A30&lt;&gt;"",SUP_validating_input.xlsx!A30,"")</v>
      </c>
      <c r="CK625" t="str">
        <f t="shared" si="313"/>
        <v>=IF(ANT_validating_input.xlsx!A30&lt;&gt;"",ANT_validating_input.xlsx!A30,"")</v>
      </c>
      <c r="CL625" t="str">
        <f t="shared" si="313"/>
        <v>=IF(ISO_validating_input.xlsx!A30&lt;&gt;"",ISO_validating_input.xlsx!A30,"")</v>
      </c>
    </row>
    <row r="626" spans="1:90">
      <c r="A626">
        <v>31</v>
      </c>
      <c r="B626" t="str">
        <f t="shared" si="298"/>
        <v>=IF(SUICIDE_validating_input.xlsx!A31&lt;&gt;"",SUICIDE_validating_input.xlsx!A31,"")</v>
      </c>
      <c r="C626" t="str">
        <f t="shared" si="314"/>
        <v>=IF(IQ_validating_input.xlsx!A31&lt;&gt;"",IQ_validating_input.xlsx!A31,"")</v>
      </c>
      <c r="D626" t="str">
        <f t="shared" si="314"/>
        <v>=IF(AMBIG_validating_input.xlsx!A31&lt;&gt;"",AMBIG_validating_input.xlsx!A31,"")</v>
      </c>
      <c r="E626" t="str">
        <f t="shared" si="314"/>
        <v>=IF(EGODYST_validating_input.xlsx!A31&lt;&gt;"",EGODYST_validating_input.xlsx!A31,"")</v>
      </c>
      <c r="F626" t="str">
        <f t="shared" si="314"/>
        <v>=IF(AUTISM_validating_input.xlsx!A31&lt;&gt;"",AUTISM_validating_input.xlsx!A31,"")</v>
      </c>
      <c r="G626" t="str">
        <f t="shared" si="314"/>
        <v>=IF(IDENTITY_validating_input.xlsx!A31&lt;&gt;"",IDENTITY_validating_input.xlsx!A31,"")</v>
      </c>
      <c r="H626" t="str">
        <f t="shared" si="314"/>
        <v>=IF(SELFDIR_validating_input.xlsx!A31&lt;&gt;"",SELFDIR_validating_input.xlsx!A31,"")</v>
      </c>
      <c r="I626" t="str">
        <f t="shared" si="314"/>
        <v>=IF(EMPATHY_validating_input.xlsx!A31&lt;&gt;"",EMPATHY_validating_input.xlsx!A31,"")</v>
      </c>
      <c r="J626" t="str">
        <f t="shared" si="314"/>
        <v>=IF(INTIMACY_validating_input.xlsx!A31&lt;&gt;"",INTIMACY_validating_input.xlsx!A31,"")</v>
      </c>
      <c r="K626" t="str">
        <f t="shared" si="314"/>
        <v>=IF(ACUTE_validating_input.xlsx!A31&lt;&gt;"",ACUTE_validating_input.xlsx!A31,"")</v>
      </c>
      <c r="L626" t="str">
        <f t="shared" si="314"/>
        <v>=IF(CHRONIC_validating_input.xlsx!A31&lt;&gt;"",CHRONIC_validating_input.xlsx!A31,"")</v>
      </c>
      <c r="M626" t="str">
        <f t="shared" si="314"/>
        <v>=IF(TRAUMA_PAST_validating_input.xlsx!A31&lt;&gt;"",TRAUMA_PAST_validating_input.xlsx!A31,"")</v>
      </c>
      <c r="N626" t="str">
        <f t="shared" si="314"/>
        <v>=IF(TRAUMA_PRESENT_validating_input.xlsx!A31&lt;&gt;"",TRAUMA_PRESENT_validating_input.xlsx!A31,"")</v>
      </c>
      <c r="O626" t="str">
        <f t="shared" si="314"/>
        <v>=IF(HOPE_validating_input.xlsx!A31&lt;&gt;"",HOPE_validating_input.xlsx!A31,"")</v>
      </c>
      <c r="P626" t="str">
        <f t="shared" si="314"/>
        <v>=IF(SELFAFFICACY_validating_input.xlsx!A31&lt;&gt;"",SELFAFFICACY_validating_input.xlsx!A31,"")</v>
      </c>
      <c r="Q626" t="str">
        <f t="shared" si="314"/>
        <v>=IF(SELFESTEEM_validating_input.xlsx!A31&lt;&gt;"",SELFESTEEM_validating_input.xlsx!A31,"")</v>
      </c>
      <c r="R626" t="str">
        <f t="shared" si="314"/>
        <v>=IF(WELLBEING_validating_input.xlsx!A31&lt;&gt;"",WELLBEING_validating_input.xlsx!A31,"")</v>
      </c>
      <c r="S626" t="str">
        <f t="shared" si="314"/>
        <v>=IF(HYPER_validating_input.xlsx!A31&lt;&gt;"",HYPER_validating_input.xlsx!A31,"")</v>
      </c>
      <c r="T626" t="str">
        <f t="shared" si="314"/>
        <v>=IF(AGGR_validating_input.xlsx!A31&lt;&gt;"",AGGR_validating_input.xlsx!A31,"")</v>
      </c>
      <c r="U626" t="str">
        <f t="shared" si="314"/>
        <v>=IF(COND_PR_validating_input.xlsx!A31&lt;&gt;"",COND_PR_validating_input.xlsx!A31,"")</v>
      </c>
      <c r="V626" t="str">
        <f t="shared" si="314"/>
        <v>=IF(ANXIE_validating_input.xlsx!A31&lt;&gt;"",ANXIE_validating_input.xlsx!A31,"")</v>
      </c>
      <c r="W626" t="str">
        <f t="shared" si="314"/>
        <v>=IF(DEPR_validating_input.xlsx!A31&lt;&gt;"",DEPR_validating_input.xlsx!A31,"")</v>
      </c>
      <c r="X626" t="str">
        <f t="shared" si="314"/>
        <v>=IF(SOMAT_validating_input.xlsx!A31&lt;&gt;"",SOMAT_validating_input.xlsx!A31,"")</v>
      </c>
      <c r="Y626" t="str">
        <f t="shared" si="314"/>
        <v>=IF(ATYPI_validating_input.xlsx!A31&lt;&gt;"",ATYPI_validating_input.xlsx!A31,"")</v>
      </c>
      <c r="Z626" t="str">
        <f t="shared" si="314"/>
        <v>=IF(WITHD_validating_input.xlsx!A31&lt;&gt;"",WITHD_validating_input.xlsx!A31,"")</v>
      </c>
      <c r="AA626" t="str">
        <f t="shared" si="314"/>
        <v>=IF(ATTE_PR_validating_input.xlsx!A31&lt;&gt;"",ATTE_PR_validating_input.xlsx!A31,"")</v>
      </c>
      <c r="AB626" t="str">
        <f t="shared" si="314"/>
        <v>=IF(ANG_CONT_validating_input.xlsx!A31&lt;&gt;"",ANG_CONT_validating_input.xlsx!A31,"")</v>
      </c>
      <c r="AC626" t="str">
        <f t="shared" si="314"/>
        <v>=IF(DEV_SOC_DIS_validating_input.xlsx!A31&lt;&gt;"",DEV_SOC_DIS_validating_input.xlsx!A31,"")</v>
      </c>
      <c r="AD626" t="str">
        <f t="shared" si="314"/>
        <v>=IF(BULLY_validating_input.xlsx!A31&lt;&gt;"",BULLY_validating_input.xlsx!A31,"")</v>
      </c>
      <c r="AE626" t="str">
        <f t="shared" si="314"/>
        <v>=IF(EMOT_SELF_C_validating_input.xlsx!A31&lt;&gt;"",EMOT_SELF_C_validating_input.xlsx!A31,"")</v>
      </c>
      <c r="AF626" t="str">
        <f t="shared" si="314"/>
        <v>=IF(EXE_FUN_validating_input.xlsx!A31&lt;&gt;"",EXE_FUN_validating_input.xlsx!A31,"")</v>
      </c>
      <c r="AG626" t="str">
        <f t="shared" si="314"/>
        <v>=IF(MANIA_validating_input.xlsx!A31&lt;&gt;"",MANIA_validating_input.xlsx!A31,"")</v>
      </c>
      <c r="AH626" t="str">
        <f t="shared" si="314"/>
        <v>=IF(NEG_EMOT_validating_input.xlsx!A31&lt;&gt;"",NEG_EMOT_validating_input.xlsx!A31,"")</v>
      </c>
      <c r="AI626" t="str">
        <f t="shared" si="314"/>
        <v>=IF(ADAPT_validating_input.xlsx!A31&lt;&gt;"",ADAPT_validating_input.xlsx!A31,"")</v>
      </c>
      <c r="AJ626" t="str">
        <f t="shared" si="314"/>
        <v>=IF(SOC_SK_validating_input.xlsx!A31&lt;&gt;"",SOC_SK_validating_input.xlsx!A31,"")</v>
      </c>
      <c r="AK626" t="str">
        <f t="shared" si="314"/>
        <v>=IF(LEAD_validating_input.xlsx!A31&lt;&gt;"",LEAD_validating_input.xlsx!A31,"")</v>
      </c>
      <c r="AL626" t="str">
        <f t="shared" si="314"/>
        <v>=IF(ACT_DAIL_validating_input.xlsx!A31&lt;&gt;"",ACT_DAIL_validating_input.xlsx!A31,"")</v>
      </c>
      <c r="AM626" t="str">
        <f t="shared" si="314"/>
        <v>=IF(FUN_COM_validating_input.xlsx!A31&lt;&gt;"",FUN_COM_validating_input.xlsx!A31,"")</v>
      </c>
      <c r="AN626" t="str">
        <f t="shared" si="314"/>
        <v>=IF(RESILI_validating_input.xlsx!A31&lt;&gt;"",RESILI_validating_input.xlsx!A31,"")</v>
      </c>
      <c r="AO626" t="str">
        <f t="shared" si="314"/>
        <v>=IF(SEL_validating_input.xlsx!A31&lt;&gt;"",SEL_validating_input.xlsx!A31,"")</v>
      </c>
      <c r="AP626" t="str">
        <f t="shared" si="314"/>
        <v>=IF(SEV_validating_input.xlsx!A31&lt;&gt;"",SEV_validating_input.xlsx!A31,"")</v>
      </c>
      <c r="AQ626" t="str">
        <f t="shared" si="314"/>
        <v>=IF(ANHEDONIA_validating_input.xlsx!A31&lt;&gt;"",ANHEDONIA_validating_input.xlsx!A31,"")</v>
      </c>
      <c r="AR626" t="str">
        <f t="shared" si="314"/>
        <v>=IF(ANXIOUSNESS_validating_input.xlsx!A31&lt;&gt;"",ANXIOUSNESS_validating_input.xlsx!A31,"")</v>
      </c>
      <c r="AS626" t="str">
        <f t="shared" si="314"/>
        <v>=IF(ATTENTION_SEEKING_validating_input.xlsx!A31&lt;&gt;"",ATTENTION_SEEKING_validating_input.xlsx!A31,"")</v>
      </c>
      <c r="AT626" t="str">
        <f t="shared" si="314"/>
        <v>=IF(CALLOUSNESS_validating_input.xlsx!A31&lt;&gt;"",CALLOUSNESS_validating_input.xlsx!A31,"")</v>
      </c>
      <c r="AU626" t="str">
        <f t="shared" si="314"/>
        <v>=IF(DECEITFULNESS_validating_input.xlsx!A31&lt;&gt;"",DECEITFULNESS_validating_input.xlsx!A31,"")</v>
      </c>
      <c r="AV626" t="str">
        <f t="shared" si="314"/>
        <v>=IF(DEPRESSIVITY_validating_input.xlsx!A31&lt;&gt;"",DEPRESSIVITY_validating_input.xlsx!A31,"")</v>
      </c>
      <c r="AW626" t="str">
        <f t="shared" si="314"/>
        <v>=IF(DISTRACTIBILITY_validating_input.xlsx!A31&lt;&gt;"",DISTRACTIBILITY_validating_input.xlsx!A31,"")</v>
      </c>
      <c r="AX626" t="str">
        <f t="shared" si="314"/>
        <v>=IF(ECCENTRICITY_validating_input.xlsx!A31&lt;&gt;"",ECCENTRICITY_validating_input.xlsx!A31,"")</v>
      </c>
      <c r="AY626" t="str">
        <f t="shared" si="314"/>
        <v>=IF(EMOTIONAL_LABILITY_validating_input.xlsx!A31&lt;&gt;"",EMOTIONAL_LABILITY_validating_input.xlsx!A31,"")</v>
      </c>
      <c r="AZ626" t="str">
        <f t="shared" si="314"/>
        <v>=IF(GRANDIOSITY_validating_input.xlsx!A31&lt;&gt;"",GRANDIOSITY_validating_input.xlsx!A31,"")</v>
      </c>
      <c r="BA626" t="str">
        <f t="shared" si="314"/>
        <v>=IF(HOSTILITY_validating_input.xlsx!A31&lt;&gt;"",HOSTILITY_validating_input.xlsx!A31,"")</v>
      </c>
      <c r="BB626" t="str">
        <f t="shared" si="314"/>
        <v>=IF(IMPULSIVITY_validating_input.xlsx!A31&lt;&gt;"",IMPULSIVITY_validating_input.xlsx!A31,"")</v>
      </c>
      <c r="BC626" t="str">
        <f t="shared" si="314"/>
        <v>=IF(INTIMACY_AVOIDANCE_validating_input.xlsx!A31&lt;&gt;"",INTIMACY_AVOIDANCE_validating_input.xlsx!A31,"")</v>
      </c>
      <c r="BD626" t="str">
        <f t="shared" si="314"/>
        <v>=IF(IRRESPONSIBILITY_validating_input.xlsx!A31&lt;&gt;"",IRRESPONSIBILITY_validating_input.xlsx!A31,"")</v>
      </c>
      <c r="BE626" t="str">
        <f t="shared" si="314"/>
        <v>=IF(MANIPULATIVENESS_validating_input.xlsx!A31&lt;&gt;"",MANIPULATIVENESS_validating_input.xlsx!A31,"")</v>
      </c>
      <c r="BF626" t="str">
        <f t="shared" si="314"/>
        <v>=IF(PERCEPTUAL_DYSREGULATION_validating_input.xlsx!A31&lt;&gt;"",PERCEPTUAL_DYSREGULATION_validating_input.xlsx!A31,"")</v>
      </c>
      <c r="BG626" t="str">
        <f t="shared" si="314"/>
        <v>=IF(PERSEVERATION_validating_input.xlsx!A31&lt;&gt;"",PERSEVERATION_validating_input.xlsx!A31,"")</v>
      </c>
      <c r="BH626" t="str">
        <f t="shared" si="314"/>
        <v>=IF(RESTRICTED_AFFECTIVITY_validating_input.xlsx!A31&lt;&gt;"",RESTRICTED_AFFECTIVITY_validating_input.xlsx!A31,"")</v>
      </c>
      <c r="BI626" t="str">
        <f t="shared" si="314"/>
        <v>=IF(RIGID_PERFECTIONISM_validating_input.xlsx!A31&lt;&gt;"",RIGID_PERFECTIONISM_validating_input.xlsx!A31,"")</v>
      </c>
      <c r="BJ626" t="str">
        <f t="shared" si="314"/>
        <v>=IF(RISK_TAKING_validating_input.xlsx!A31&lt;&gt;"",RISK_TAKING_validating_input.xlsx!A31,"")</v>
      </c>
      <c r="BK626" t="str">
        <f t="shared" si="314"/>
        <v>=IF(SEPARATION_INSECURITY_validating_input.xlsx!A31&lt;&gt;"",SEPARATION_INSECURITY_validating_input.xlsx!A31,"")</v>
      </c>
      <c r="BL626" t="str">
        <f t="shared" si="314"/>
        <v>=IF(SUBMISSIVENESS_validating_input.xlsx!A31&lt;&gt;"",SUBMISSIVENESS_validating_input.xlsx!A31,"")</v>
      </c>
      <c r="BM626" t="str">
        <f t="shared" si="314"/>
        <v>=IF(SUSPICIOUSNESS_validating_input.xlsx!A31&lt;&gt;"",SUSPICIOUSNESS_validating_input.xlsx!A31,"")</v>
      </c>
      <c r="BN626" t="str">
        <f t="shared" ref="BN626:CL629" si="315">CONCATENATE($A$17,BN$1,$A$18,$A626,$A$19,BN$1,$A$20,$A626,$A$21)</f>
        <v>=IF(UNUSUAL_BELIEFS_validating_input.xlsx!A31&lt;&gt;"",UNUSUAL_BELIEFS_validating_input.xlsx!A31,"")</v>
      </c>
      <c r="BO626" t="str">
        <f t="shared" si="315"/>
        <v>=IF(WITHDRAWAL_validating_input.xlsx!A31&lt;&gt;"",WITHDRAWAL_validating_input.xlsx!A31,"")</v>
      </c>
      <c r="BP626" t="str">
        <f t="shared" si="315"/>
        <v>=IF(ACT_validating_input.xlsx!A31&lt;&gt;"",ACT_validating_input.xlsx!A31,"")</v>
      </c>
      <c r="BQ626" t="str">
        <f t="shared" si="315"/>
        <v>=IF(DSP_validating_input.xlsx!A31&lt;&gt;"",DSP_validating_input.xlsx!A31,"")</v>
      </c>
      <c r="BR626" t="str">
        <f t="shared" si="315"/>
        <v>=IF(PAG_validating_input.xlsx!A31&lt;&gt;"",PAG_validating_input.xlsx!A31,"")</v>
      </c>
      <c r="BS626" t="str">
        <f t="shared" si="315"/>
        <v>=IF(PRO_validating_input.xlsx!A31&lt;&gt;"",PRO_validating_input.xlsx!A31,"")</v>
      </c>
      <c r="BT626" t="str">
        <f t="shared" si="315"/>
        <v>=IF(SPL_validating_input.xlsx!A31&lt;&gt;"",SPL_validating_input.xlsx!A31,"")</v>
      </c>
      <c r="BU626" t="str">
        <f t="shared" si="315"/>
        <v>=IF(WDR_validating_input.xlsx!A31&lt;&gt;"",WDR_validating_input.xlsx!A31,"")</v>
      </c>
      <c r="BV626" t="str">
        <f t="shared" si="315"/>
        <v>=IF(CON_validating_input.xlsx!A31&lt;&gt;"",CON_validating_input.xlsx!A31,"")</v>
      </c>
      <c r="BW626" t="str">
        <f t="shared" si="315"/>
        <v>=IF(DSC_validating_input.xlsx!A31&lt;&gt;"",DSC_validating_input.xlsx!A31,"")</v>
      </c>
      <c r="BX626" t="str">
        <f t="shared" si="315"/>
        <v>=IF(FAN_validating_input.xlsx!A31&lt;&gt;"",FAN_validating_input.xlsx!A31,"")</v>
      </c>
      <c r="BY626" t="str">
        <f t="shared" si="315"/>
        <v>=IF(OMN_validating_input.xlsx!A31&lt;&gt;"",OMN_validating_input.xlsx!A31,"")</v>
      </c>
      <c r="BZ626" t="str">
        <f t="shared" si="315"/>
        <v>=IF(REP_validating_input.xlsx!A31&lt;&gt;"",REP_validating_input.xlsx!A31,"")</v>
      </c>
      <c r="CA626" t="str">
        <f t="shared" si="315"/>
        <v>=IF(SOM_validating_input.xlsx!A31&lt;&gt;"",SOM_validating_input.xlsx!A31,"")</v>
      </c>
      <c r="CB626" t="str">
        <f t="shared" si="315"/>
        <v>=IF(SUB_validating_input.xlsx!A31&lt;&gt;"",SUB_validating_input.xlsx!A31,"")</v>
      </c>
      <c r="CC626" t="str">
        <f t="shared" si="315"/>
        <v>=IF(UND_validating_input.xlsx!A31&lt;&gt;"",UND_validating_input.xlsx!A31,"")</v>
      </c>
      <c r="CD626" t="str">
        <f t="shared" si="315"/>
        <v>=IF(ALT_validating_input.xlsx!A31&lt;&gt;"",ALT_validating_input.xlsx!A31,"")</v>
      </c>
      <c r="CE626" t="str">
        <f t="shared" si="315"/>
        <v>=IF(HUM_validating_input.xlsx!A31&lt;&gt;"",HUM_validating_input.xlsx!A31,"")</v>
      </c>
      <c r="CF626" t="str">
        <f t="shared" si="315"/>
        <v>=IF(IDL_validating_input.xlsx!A31&lt;&gt;"",IDL_validating_input.xlsx!A31,"")</v>
      </c>
      <c r="CG626" t="str">
        <f t="shared" si="315"/>
        <v>=IF(RFM_validating_input.xlsx!A31&lt;&gt;"",RFM_validating_input.xlsx!A31,"")</v>
      </c>
      <c r="CH626" t="str">
        <f t="shared" si="315"/>
        <v>=IF(DN_validating_input.xlsx!A31&lt;&gt;"",DN_validating_input.xlsx!A31,"")</v>
      </c>
      <c r="CI626" t="str">
        <f t="shared" si="315"/>
        <v>=IF(INT_validating_input.xlsx!A31&lt;&gt;"",INT_validating_input.xlsx!A31,"")</v>
      </c>
      <c r="CJ626" t="str">
        <f t="shared" si="315"/>
        <v>=IF(SUP_validating_input.xlsx!A31&lt;&gt;"",SUP_validating_input.xlsx!A31,"")</v>
      </c>
      <c r="CK626" t="str">
        <f t="shared" si="315"/>
        <v>=IF(ANT_validating_input.xlsx!A31&lt;&gt;"",ANT_validating_input.xlsx!A31,"")</v>
      </c>
      <c r="CL626" t="str">
        <f t="shared" si="315"/>
        <v>=IF(ISO_validating_input.xlsx!A31&lt;&gt;"",ISO_validating_input.xlsx!A31,"")</v>
      </c>
    </row>
    <row r="627" spans="1:90">
      <c r="A627">
        <v>32</v>
      </c>
      <c r="B627" t="str">
        <f t="shared" si="298"/>
        <v>=IF(SUICIDE_validating_input.xlsx!A32&lt;&gt;"",SUICIDE_validating_input.xlsx!A32,"")</v>
      </c>
      <c r="C627" t="str">
        <f t="shared" ref="C627:BN630" si="316">CONCATENATE($A$17,C$1,$A$18,$A627,$A$19,C$1,$A$20,$A627,$A$21)</f>
        <v>=IF(IQ_validating_input.xlsx!A32&lt;&gt;"",IQ_validating_input.xlsx!A32,"")</v>
      </c>
      <c r="D627" t="str">
        <f t="shared" si="316"/>
        <v>=IF(AMBIG_validating_input.xlsx!A32&lt;&gt;"",AMBIG_validating_input.xlsx!A32,"")</v>
      </c>
      <c r="E627" t="str">
        <f t="shared" si="316"/>
        <v>=IF(EGODYST_validating_input.xlsx!A32&lt;&gt;"",EGODYST_validating_input.xlsx!A32,"")</v>
      </c>
      <c r="F627" t="str">
        <f t="shared" si="316"/>
        <v>=IF(AUTISM_validating_input.xlsx!A32&lt;&gt;"",AUTISM_validating_input.xlsx!A32,"")</v>
      </c>
      <c r="G627" t="str">
        <f t="shared" si="316"/>
        <v>=IF(IDENTITY_validating_input.xlsx!A32&lt;&gt;"",IDENTITY_validating_input.xlsx!A32,"")</v>
      </c>
      <c r="H627" t="str">
        <f t="shared" si="316"/>
        <v>=IF(SELFDIR_validating_input.xlsx!A32&lt;&gt;"",SELFDIR_validating_input.xlsx!A32,"")</v>
      </c>
      <c r="I627" t="str">
        <f t="shared" si="316"/>
        <v>=IF(EMPATHY_validating_input.xlsx!A32&lt;&gt;"",EMPATHY_validating_input.xlsx!A32,"")</v>
      </c>
      <c r="J627" t="str">
        <f t="shared" si="316"/>
        <v>=IF(INTIMACY_validating_input.xlsx!A32&lt;&gt;"",INTIMACY_validating_input.xlsx!A32,"")</v>
      </c>
      <c r="K627" t="str">
        <f t="shared" si="316"/>
        <v>=IF(ACUTE_validating_input.xlsx!A32&lt;&gt;"",ACUTE_validating_input.xlsx!A32,"")</v>
      </c>
      <c r="L627" t="str">
        <f t="shared" si="316"/>
        <v>=IF(CHRONIC_validating_input.xlsx!A32&lt;&gt;"",CHRONIC_validating_input.xlsx!A32,"")</v>
      </c>
      <c r="M627" t="str">
        <f t="shared" si="316"/>
        <v>=IF(TRAUMA_PAST_validating_input.xlsx!A32&lt;&gt;"",TRAUMA_PAST_validating_input.xlsx!A32,"")</v>
      </c>
      <c r="N627" t="str">
        <f t="shared" si="316"/>
        <v>=IF(TRAUMA_PRESENT_validating_input.xlsx!A32&lt;&gt;"",TRAUMA_PRESENT_validating_input.xlsx!A32,"")</v>
      </c>
      <c r="O627" t="str">
        <f t="shared" si="316"/>
        <v>=IF(HOPE_validating_input.xlsx!A32&lt;&gt;"",HOPE_validating_input.xlsx!A32,"")</v>
      </c>
      <c r="P627" t="str">
        <f t="shared" si="316"/>
        <v>=IF(SELFAFFICACY_validating_input.xlsx!A32&lt;&gt;"",SELFAFFICACY_validating_input.xlsx!A32,"")</v>
      </c>
      <c r="Q627" t="str">
        <f t="shared" si="316"/>
        <v>=IF(SELFESTEEM_validating_input.xlsx!A32&lt;&gt;"",SELFESTEEM_validating_input.xlsx!A32,"")</v>
      </c>
      <c r="R627" t="str">
        <f t="shared" si="316"/>
        <v>=IF(WELLBEING_validating_input.xlsx!A32&lt;&gt;"",WELLBEING_validating_input.xlsx!A32,"")</v>
      </c>
      <c r="S627" t="str">
        <f t="shared" si="316"/>
        <v>=IF(HYPER_validating_input.xlsx!A32&lt;&gt;"",HYPER_validating_input.xlsx!A32,"")</v>
      </c>
      <c r="T627" t="str">
        <f t="shared" si="316"/>
        <v>=IF(AGGR_validating_input.xlsx!A32&lt;&gt;"",AGGR_validating_input.xlsx!A32,"")</v>
      </c>
      <c r="U627" t="str">
        <f t="shared" si="316"/>
        <v>=IF(COND_PR_validating_input.xlsx!A32&lt;&gt;"",COND_PR_validating_input.xlsx!A32,"")</v>
      </c>
      <c r="V627" t="str">
        <f t="shared" si="316"/>
        <v>=IF(ANXIE_validating_input.xlsx!A32&lt;&gt;"",ANXIE_validating_input.xlsx!A32,"")</v>
      </c>
      <c r="W627" t="str">
        <f t="shared" si="316"/>
        <v>=IF(DEPR_validating_input.xlsx!A32&lt;&gt;"",DEPR_validating_input.xlsx!A32,"")</v>
      </c>
      <c r="X627" t="str">
        <f t="shared" si="316"/>
        <v>=IF(SOMAT_validating_input.xlsx!A32&lt;&gt;"",SOMAT_validating_input.xlsx!A32,"")</v>
      </c>
      <c r="Y627" t="str">
        <f t="shared" si="316"/>
        <v>=IF(ATYPI_validating_input.xlsx!A32&lt;&gt;"",ATYPI_validating_input.xlsx!A32,"")</v>
      </c>
      <c r="Z627" t="str">
        <f t="shared" si="316"/>
        <v>=IF(WITHD_validating_input.xlsx!A32&lt;&gt;"",WITHD_validating_input.xlsx!A32,"")</v>
      </c>
      <c r="AA627" t="str">
        <f t="shared" si="316"/>
        <v>=IF(ATTE_PR_validating_input.xlsx!A32&lt;&gt;"",ATTE_PR_validating_input.xlsx!A32,"")</v>
      </c>
      <c r="AB627" t="str">
        <f t="shared" si="316"/>
        <v>=IF(ANG_CONT_validating_input.xlsx!A32&lt;&gt;"",ANG_CONT_validating_input.xlsx!A32,"")</v>
      </c>
      <c r="AC627" t="str">
        <f t="shared" si="316"/>
        <v>=IF(DEV_SOC_DIS_validating_input.xlsx!A32&lt;&gt;"",DEV_SOC_DIS_validating_input.xlsx!A32,"")</v>
      </c>
      <c r="AD627" t="str">
        <f t="shared" si="316"/>
        <v>=IF(BULLY_validating_input.xlsx!A32&lt;&gt;"",BULLY_validating_input.xlsx!A32,"")</v>
      </c>
      <c r="AE627" t="str">
        <f t="shared" si="316"/>
        <v>=IF(EMOT_SELF_C_validating_input.xlsx!A32&lt;&gt;"",EMOT_SELF_C_validating_input.xlsx!A32,"")</v>
      </c>
      <c r="AF627" t="str">
        <f t="shared" si="316"/>
        <v>=IF(EXE_FUN_validating_input.xlsx!A32&lt;&gt;"",EXE_FUN_validating_input.xlsx!A32,"")</v>
      </c>
      <c r="AG627" t="str">
        <f t="shared" si="316"/>
        <v>=IF(MANIA_validating_input.xlsx!A32&lt;&gt;"",MANIA_validating_input.xlsx!A32,"")</v>
      </c>
      <c r="AH627" t="str">
        <f t="shared" si="316"/>
        <v>=IF(NEG_EMOT_validating_input.xlsx!A32&lt;&gt;"",NEG_EMOT_validating_input.xlsx!A32,"")</v>
      </c>
      <c r="AI627" t="str">
        <f t="shared" si="316"/>
        <v>=IF(ADAPT_validating_input.xlsx!A32&lt;&gt;"",ADAPT_validating_input.xlsx!A32,"")</v>
      </c>
      <c r="AJ627" t="str">
        <f t="shared" si="316"/>
        <v>=IF(SOC_SK_validating_input.xlsx!A32&lt;&gt;"",SOC_SK_validating_input.xlsx!A32,"")</v>
      </c>
      <c r="AK627" t="str">
        <f t="shared" si="316"/>
        <v>=IF(LEAD_validating_input.xlsx!A32&lt;&gt;"",LEAD_validating_input.xlsx!A32,"")</v>
      </c>
      <c r="AL627" t="str">
        <f t="shared" si="316"/>
        <v>=IF(ACT_DAIL_validating_input.xlsx!A32&lt;&gt;"",ACT_DAIL_validating_input.xlsx!A32,"")</v>
      </c>
      <c r="AM627" t="str">
        <f t="shared" si="316"/>
        <v>=IF(FUN_COM_validating_input.xlsx!A32&lt;&gt;"",FUN_COM_validating_input.xlsx!A32,"")</v>
      </c>
      <c r="AN627" t="str">
        <f t="shared" si="316"/>
        <v>=IF(RESILI_validating_input.xlsx!A32&lt;&gt;"",RESILI_validating_input.xlsx!A32,"")</v>
      </c>
      <c r="AO627" t="str">
        <f t="shared" si="316"/>
        <v>=IF(SEL_validating_input.xlsx!A32&lt;&gt;"",SEL_validating_input.xlsx!A32,"")</v>
      </c>
      <c r="AP627" t="str">
        <f t="shared" si="316"/>
        <v>=IF(SEV_validating_input.xlsx!A32&lt;&gt;"",SEV_validating_input.xlsx!A32,"")</v>
      </c>
      <c r="AQ627" t="str">
        <f t="shared" si="316"/>
        <v>=IF(ANHEDONIA_validating_input.xlsx!A32&lt;&gt;"",ANHEDONIA_validating_input.xlsx!A32,"")</v>
      </c>
      <c r="AR627" t="str">
        <f t="shared" si="316"/>
        <v>=IF(ANXIOUSNESS_validating_input.xlsx!A32&lt;&gt;"",ANXIOUSNESS_validating_input.xlsx!A32,"")</v>
      </c>
      <c r="AS627" t="str">
        <f t="shared" si="316"/>
        <v>=IF(ATTENTION_SEEKING_validating_input.xlsx!A32&lt;&gt;"",ATTENTION_SEEKING_validating_input.xlsx!A32,"")</v>
      </c>
      <c r="AT627" t="str">
        <f t="shared" si="316"/>
        <v>=IF(CALLOUSNESS_validating_input.xlsx!A32&lt;&gt;"",CALLOUSNESS_validating_input.xlsx!A32,"")</v>
      </c>
      <c r="AU627" t="str">
        <f t="shared" si="316"/>
        <v>=IF(DECEITFULNESS_validating_input.xlsx!A32&lt;&gt;"",DECEITFULNESS_validating_input.xlsx!A32,"")</v>
      </c>
      <c r="AV627" t="str">
        <f t="shared" si="316"/>
        <v>=IF(DEPRESSIVITY_validating_input.xlsx!A32&lt;&gt;"",DEPRESSIVITY_validating_input.xlsx!A32,"")</v>
      </c>
      <c r="AW627" t="str">
        <f t="shared" si="316"/>
        <v>=IF(DISTRACTIBILITY_validating_input.xlsx!A32&lt;&gt;"",DISTRACTIBILITY_validating_input.xlsx!A32,"")</v>
      </c>
      <c r="AX627" t="str">
        <f t="shared" si="316"/>
        <v>=IF(ECCENTRICITY_validating_input.xlsx!A32&lt;&gt;"",ECCENTRICITY_validating_input.xlsx!A32,"")</v>
      </c>
      <c r="AY627" t="str">
        <f t="shared" si="316"/>
        <v>=IF(EMOTIONAL_LABILITY_validating_input.xlsx!A32&lt;&gt;"",EMOTIONAL_LABILITY_validating_input.xlsx!A32,"")</v>
      </c>
      <c r="AZ627" t="str">
        <f t="shared" si="316"/>
        <v>=IF(GRANDIOSITY_validating_input.xlsx!A32&lt;&gt;"",GRANDIOSITY_validating_input.xlsx!A32,"")</v>
      </c>
      <c r="BA627" t="str">
        <f t="shared" si="316"/>
        <v>=IF(HOSTILITY_validating_input.xlsx!A32&lt;&gt;"",HOSTILITY_validating_input.xlsx!A32,"")</v>
      </c>
      <c r="BB627" t="str">
        <f t="shared" si="316"/>
        <v>=IF(IMPULSIVITY_validating_input.xlsx!A32&lt;&gt;"",IMPULSIVITY_validating_input.xlsx!A32,"")</v>
      </c>
      <c r="BC627" t="str">
        <f t="shared" si="316"/>
        <v>=IF(INTIMACY_AVOIDANCE_validating_input.xlsx!A32&lt;&gt;"",INTIMACY_AVOIDANCE_validating_input.xlsx!A32,"")</v>
      </c>
      <c r="BD627" t="str">
        <f t="shared" si="316"/>
        <v>=IF(IRRESPONSIBILITY_validating_input.xlsx!A32&lt;&gt;"",IRRESPONSIBILITY_validating_input.xlsx!A32,"")</v>
      </c>
      <c r="BE627" t="str">
        <f t="shared" si="316"/>
        <v>=IF(MANIPULATIVENESS_validating_input.xlsx!A32&lt;&gt;"",MANIPULATIVENESS_validating_input.xlsx!A32,"")</v>
      </c>
      <c r="BF627" t="str">
        <f t="shared" si="316"/>
        <v>=IF(PERCEPTUAL_DYSREGULATION_validating_input.xlsx!A32&lt;&gt;"",PERCEPTUAL_DYSREGULATION_validating_input.xlsx!A32,"")</v>
      </c>
      <c r="BG627" t="str">
        <f t="shared" si="316"/>
        <v>=IF(PERSEVERATION_validating_input.xlsx!A32&lt;&gt;"",PERSEVERATION_validating_input.xlsx!A32,"")</v>
      </c>
      <c r="BH627" t="str">
        <f t="shared" si="316"/>
        <v>=IF(RESTRICTED_AFFECTIVITY_validating_input.xlsx!A32&lt;&gt;"",RESTRICTED_AFFECTIVITY_validating_input.xlsx!A32,"")</v>
      </c>
      <c r="BI627" t="str">
        <f t="shared" si="316"/>
        <v>=IF(RIGID_PERFECTIONISM_validating_input.xlsx!A32&lt;&gt;"",RIGID_PERFECTIONISM_validating_input.xlsx!A32,"")</v>
      </c>
      <c r="BJ627" t="str">
        <f t="shared" si="316"/>
        <v>=IF(RISK_TAKING_validating_input.xlsx!A32&lt;&gt;"",RISK_TAKING_validating_input.xlsx!A32,"")</v>
      </c>
      <c r="BK627" t="str">
        <f t="shared" si="316"/>
        <v>=IF(SEPARATION_INSECURITY_validating_input.xlsx!A32&lt;&gt;"",SEPARATION_INSECURITY_validating_input.xlsx!A32,"")</v>
      </c>
      <c r="BL627" t="str">
        <f t="shared" si="316"/>
        <v>=IF(SUBMISSIVENESS_validating_input.xlsx!A32&lt;&gt;"",SUBMISSIVENESS_validating_input.xlsx!A32,"")</v>
      </c>
      <c r="BM627" t="str">
        <f t="shared" si="316"/>
        <v>=IF(SUSPICIOUSNESS_validating_input.xlsx!A32&lt;&gt;"",SUSPICIOUSNESS_validating_input.xlsx!A32,"")</v>
      </c>
      <c r="BN627" t="str">
        <f t="shared" si="316"/>
        <v>=IF(UNUSUAL_BELIEFS_validating_input.xlsx!A32&lt;&gt;"",UNUSUAL_BELIEFS_validating_input.xlsx!A32,"")</v>
      </c>
      <c r="BO627" t="str">
        <f t="shared" si="315"/>
        <v>=IF(WITHDRAWAL_validating_input.xlsx!A32&lt;&gt;"",WITHDRAWAL_validating_input.xlsx!A32,"")</v>
      </c>
      <c r="BP627" t="str">
        <f t="shared" si="315"/>
        <v>=IF(ACT_validating_input.xlsx!A32&lt;&gt;"",ACT_validating_input.xlsx!A32,"")</v>
      </c>
      <c r="BQ627" t="str">
        <f t="shared" si="315"/>
        <v>=IF(DSP_validating_input.xlsx!A32&lt;&gt;"",DSP_validating_input.xlsx!A32,"")</v>
      </c>
      <c r="BR627" t="str">
        <f t="shared" si="315"/>
        <v>=IF(PAG_validating_input.xlsx!A32&lt;&gt;"",PAG_validating_input.xlsx!A32,"")</v>
      </c>
      <c r="BS627" t="str">
        <f t="shared" si="315"/>
        <v>=IF(PRO_validating_input.xlsx!A32&lt;&gt;"",PRO_validating_input.xlsx!A32,"")</v>
      </c>
      <c r="BT627" t="str">
        <f t="shared" si="315"/>
        <v>=IF(SPL_validating_input.xlsx!A32&lt;&gt;"",SPL_validating_input.xlsx!A32,"")</v>
      </c>
      <c r="BU627" t="str">
        <f t="shared" si="315"/>
        <v>=IF(WDR_validating_input.xlsx!A32&lt;&gt;"",WDR_validating_input.xlsx!A32,"")</v>
      </c>
      <c r="BV627" t="str">
        <f t="shared" si="315"/>
        <v>=IF(CON_validating_input.xlsx!A32&lt;&gt;"",CON_validating_input.xlsx!A32,"")</v>
      </c>
      <c r="BW627" t="str">
        <f t="shared" si="315"/>
        <v>=IF(DSC_validating_input.xlsx!A32&lt;&gt;"",DSC_validating_input.xlsx!A32,"")</v>
      </c>
      <c r="BX627" t="str">
        <f t="shared" si="315"/>
        <v>=IF(FAN_validating_input.xlsx!A32&lt;&gt;"",FAN_validating_input.xlsx!A32,"")</v>
      </c>
      <c r="BY627" t="str">
        <f t="shared" si="315"/>
        <v>=IF(OMN_validating_input.xlsx!A32&lt;&gt;"",OMN_validating_input.xlsx!A32,"")</v>
      </c>
      <c r="BZ627" t="str">
        <f t="shared" si="315"/>
        <v>=IF(REP_validating_input.xlsx!A32&lt;&gt;"",REP_validating_input.xlsx!A32,"")</v>
      </c>
      <c r="CA627" t="str">
        <f t="shared" si="315"/>
        <v>=IF(SOM_validating_input.xlsx!A32&lt;&gt;"",SOM_validating_input.xlsx!A32,"")</v>
      </c>
      <c r="CB627" t="str">
        <f t="shared" si="315"/>
        <v>=IF(SUB_validating_input.xlsx!A32&lt;&gt;"",SUB_validating_input.xlsx!A32,"")</v>
      </c>
      <c r="CC627" t="str">
        <f t="shared" si="315"/>
        <v>=IF(UND_validating_input.xlsx!A32&lt;&gt;"",UND_validating_input.xlsx!A32,"")</v>
      </c>
      <c r="CD627" t="str">
        <f t="shared" si="315"/>
        <v>=IF(ALT_validating_input.xlsx!A32&lt;&gt;"",ALT_validating_input.xlsx!A32,"")</v>
      </c>
      <c r="CE627" t="str">
        <f t="shared" si="315"/>
        <v>=IF(HUM_validating_input.xlsx!A32&lt;&gt;"",HUM_validating_input.xlsx!A32,"")</v>
      </c>
      <c r="CF627" t="str">
        <f t="shared" si="315"/>
        <v>=IF(IDL_validating_input.xlsx!A32&lt;&gt;"",IDL_validating_input.xlsx!A32,"")</v>
      </c>
      <c r="CG627" t="str">
        <f t="shared" si="315"/>
        <v>=IF(RFM_validating_input.xlsx!A32&lt;&gt;"",RFM_validating_input.xlsx!A32,"")</v>
      </c>
      <c r="CH627" t="str">
        <f t="shared" si="315"/>
        <v>=IF(DN_validating_input.xlsx!A32&lt;&gt;"",DN_validating_input.xlsx!A32,"")</v>
      </c>
      <c r="CI627" t="str">
        <f t="shared" si="315"/>
        <v>=IF(INT_validating_input.xlsx!A32&lt;&gt;"",INT_validating_input.xlsx!A32,"")</v>
      </c>
      <c r="CJ627" t="str">
        <f t="shared" si="315"/>
        <v>=IF(SUP_validating_input.xlsx!A32&lt;&gt;"",SUP_validating_input.xlsx!A32,"")</v>
      </c>
      <c r="CK627" t="str">
        <f t="shared" si="315"/>
        <v>=IF(ANT_validating_input.xlsx!A32&lt;&gt;"",ANT_validating_input.xlsx!A32,"")</v>
      </c>
      <c r="CL627" t="str">
        <f t="shared" si="315"/>
        <v>=IF(ISO_validating_input.xlsx!A32&lt;&gt;"",ISO_validating_input.xlsx!A32,"")</v>
      </c>
    </row>
    <row r="628" spans="1:90">
      <c r="A628">
        <v>33</v>
      </c>
      <c r="B628" t="str">
        <f t="shared" si="298"/>
        <v>=IF(SUICIDE_validating_input.xlsx!A33&lt;&gt;"",SUICIDE_validating_input.xlsx!A33,"")</v>
      </c>
      <c r="C628" t="str">
        <f t="shared" si="316"/>
        <v>=IF(IQ_validating_input.xlsx!A33&lt;&gt;"",IQ_validating_input.xlsx!A33,"")</v>
      </c>
      <c r="D628" t="str">
        <f t="shared" si="316"/>
        <v>=IF(AMBIG_validating_input.xlsx!A33&lt;&gt;"",AMBIG_validating_input.xlsx!A33,"")</v>
      </c>
      <c r="E628" t="str">
        <f t="shared" si="316"/>
        <v>=IF(EGODYST_validating_input.xlsx!A33&lt;&gt;"",EGODYST_validating_input.xlsx!A33,"")</v>
      </c>
      <c r="F628" t="str">
        <f t="shared" si="316"/>
        <v>=IF(AUTISM_validating_input.xlsx!A33&lt;&gt;"",AUTISM_validating_input.xlsx!A33,"")</v>
      </c>
      <c r="G628" t="str">
        <f t="shared" si="316"/>
        <v>=IF(IDENTITY_validating_input.xlsx!A33&lt;&gt;"",IDENTITY_validating_input.xlsx!A33,"")</v>
      </c>
      <c r="H628" t="str">
        <f t="shared" si="316"/>
        <v>=IF(SELFDIR_validating_input.xlsx!A33&lt;&gt;"",SELFDIR_validating_input.xlsx!A33,"")</v>
      </c>
      <c r="I628" t="str">
        <f t="shared" si="316"/>
        <v>=IF(EMPATHY_validating_input.xlsx!A33&lt;&gt;"",EMPATHY_validating_input.xlsx!A33,"")</v>
      </c>
      <c r="J628" t="str">
        <f t="shared" si="316"/>
        <v>=IF(INTIMACY_validating_input.xlsx!A33&lt;&gt;"",INTIMACY_validating_input.xlsx!A33,"")</v>
      </c>
      <c r="K628" t="str">
        <f t="shared" si="316"/>
        <v>=IF(ACUTE_validating_input.xlsx!A33&lt;&gt;"",ACUTE_validating_input.xlsx!A33,"")</v>
      </c>
      <c r="L628" t="str">
        <f t="shared" si="316"/>
        <v>=IF(CHRONIC_validating_input.xlsx!A33&lt;&gt;"",CHRONIC_validating_input.xlsx!A33,"")</v>
      </c>
      <c r="M628" t="str">
        <f t="shared" si="316"/>
        <v>=IF(TRAUMA_PAST_validating_input.xlsx!A33&lt;&gt;"",TRAUMA_PAST_validating_input.xlsx!A33,"")</v>
      </c>
      <c r="N628" t="str">
        <f t="shared" si="316"/>
        <v>=IF(TRAUMA_PRESENT_validating_input.xlsx!A33&lt;&gt;"",TRAUMA_PRESENT_validating_input.xlsx!A33,"")</v>
      </c>
      <c r="O628" t="str">
        <f t="shared" si="316"/>
        <v>=IF(HOPE_validating_input.xlsx!A33&lt;&gt;"",HOPE_validating_input.xlsx!A33,"")</v>
      </c>
      <c r="P628" t="str">
        <f t="shared" si="316"/>
        <v>=IF(SELFAFFICACY_validating_input.xlsx!A33&lt;&gt;"",SELFAFFICACY_validating_input.xlsx!A33,"")</v>
      </c>
      <c r="Q628" t="str">
        <f t="shared" si="316"/>
        <v>=IF(SELFESTEEM_validating_input.xlsx!A33&lt;&gt;"",SELFESTEEM_validating_input.xlsx!A33,"")</v>
      </c>
      <c r="R628" t="str">
        <f t="shared" si="316"/>
        <v>=IF(WELLBEING_validating_input.xlsx!A33&lt;&gt;"",WELLBEING_validating_input.xlsx!A33,"")</v>
      </c>
      <c r="S628" t="str">
        <f t="shared" si="316"/>
        <v>=IF(HYPER_validating_input.xlsx!A33&lt;&gt;"",HYPER_validating_input.xlsx!A33,"")</v>
      </c>
      <c r="T628" t="str">
        <f t="shared" si="316"/>
        <v>=IF(AGGR_validating_input.xlsx!A33&lt;&gt;"",AGGR_validating_input.xlsx!A33,"")</v>
      </c>
      <c r="U628" t="str">
        <f t="shared" si="316"/>
        <v>=IF(COND_PR_validating_input.xlsx!A33&lt;&gt;"",COND_PR_validating_input.xlsx!A33,"")</v>
      </c>
      <c r="V628" t="str">
        <f t="shared" si="316"/>
        <v>=IF(ANXIE_validating_input.xlsx!A33&lt;&gt;"",ANXIE_validating_input.xlsx!A33,"")</v>
      </c>
      <c r="W628" t="str">
        <f t="shared" si="316"/>
        <v>=IF(DEPR_validating_input.xlsx!A33&lt;&gt;"",DEPR_validating_input.xlsx!A33,"")</v>
      </c>
      <c r="X628" t="str">
        <f t="shared" si="316"/>
        <v>=IF(SOMAT_validating_input.xlsx!A33&lt;&gt;"",SOMAT_validating_input.xlsx!A33,"")</v>
      </c>
      <c r="Y628" t="str">
        <f t="shared" si="316"/>
        <v>=IF(ATYPI_validating_input.xlsx!A33&lt;&gt;"",ATYPI_validating_input.xlsx!A33,"")</v>
      </c>
      <c r="Z628" t="str">
        <f t="shared" si="316"/>
        <v>=IF(WITHD_validating_input.xlsx!A33&lt;&gt;"",WITHD_validating_input.xlsx!A33,"")</v>
      </c>
      <c r="AA628" t="str">
        <f t="shared" si="316"/>
        <v>=IF(ATTE_PR_validating_input.xlsx!A33&lt;&gt;"",ATTE_PR_validating_input.xlsx!A33,"")</v>
      </c>
      <c r="AB628" t="str">
        <f t="shared" si="316"/>
        <v>=IF(ANG_CONT_validating_input.xlsx!A33&lt;&gt;"",ANG_CONT_validating_input.xlsx!A33,"")</v>
      </c>
      <c r="AC628" t="str">
        <f t="shared" si="316"/>
        <v>=IF(DEV_SOC_DIS_validating_input.xlsx!A33&lt;&gt;"",DEV_SOC_DIS_validating_input.xlsx!A33,"")</v>
      </c>
      <c r="AD628" t="str">
        <f t="shared" si="316"/>
        <v>=IF(BULLY_validating_input.xlsx!A33&lt;&gt;"",BULLY_validating_input.xlsx!A33,"")</v>
      </c>
      <c r="AE628" t="str">
        <f t="shared" si="316"/>
        <v>=IF(EMOT_SELF_C_validating_input.xlsx!A33&lt;&gt;"",EMOT_SELF_C_validating_input.xlsx!A33,"")</v>
      </c>
      <c r="AF628" t="str">
        <f t="shared" si="316"/>
        <v>=IF(EXE_FUN_validating_input.xlsx!A33&lt;&gt;"",EXE_FUN_validating_input.xlsx!A33,"")</v>
      </c>
      <c r="AG628" t="str">
        <f t="shared" si="316"/>
        <v>=IF(MANIA_validating_input.xlsx!A33&lt;&gt;"",MANIA_validating_input.xlsx!A33,"")</v>
      </c>
      <c r="AH628" t="str">
        <f t="shared" si="316"/>
        <v>=IF(NEG_EMOT_validating_input.xlsx!A33&lt;&gt;"",NEG_EMOT_validating_input.xlsx!A33,"")</v>
      </c>
      <c r="AI628" t="str">
        <f t="shared" si="316"/>
        <v>=IF(ADAPT_validating_input.xlsx!A33&lt;&gt;"",ADAPT_validating_input.xlsx!A33,"")</v>
      </c>
      <c r="AJ628" t="str">
        <f t="shared" si="316"/>
        <v>=IF(SOC_SK_validating_input.xlsx!A33&lt;&gt;"",SOC_SK_validating_input.xlsx!A33,"")</v>
      </c>
      <c r="AK628" t="str">
        <f t="shared" si="316"/>
        <v>=IF(LEAD_validating_input.xlsx!A33&lt;&gt;"",LEAD_validating_input.xlsx!A33,"")</v>
      </c>
      <c r="AL628" t="str">
        <f t="shared" si="316"/>
        <v>=IF(ACT_DAIL_validating_input.xlsx!A33&lt;&gt;"",ACT_DAIL_validating_input.xlsx!A33,"")</v>
      </c>
      <c r="AM628" t="str">
        <f t="shared" si="316"/>
        <v>=IF(FUN_COM_validating_input.xlsx!A33&lt;&gt;"",FUN_COM_validating_input.xlsx!A33,"")</v>
      </c>
      <c r="AN628" t="str">
        <f t="shared" si="316"/>
        <v>=IF(RESILI_validating_input.xlsx!A33&lt;&gt;"",RESILI_validating_input.xlsx!A33,"")</v>
      </c>
      <c r="AO628" t="str">
        <f t="shared" si="316"/>
        <v>=IF(SEL_validating_input.xlsx!A33&lt;&gt;"",SEL_validating_input.xlsx!A33,"")</v>
      </c>
      <c r="AP628" t="str">
        <f t="shared" si="316"/>
        <v>=IF(SEV_validating_input.xlsx!A33&lt;&gt;"",SEV_validating_input.xlsx!A33,"")</v>
      </c>
      <c r="AQ628" t="str">
        <f t="shared" si="316"/>
        <v>=IF(ANHEDONIA_validating_input.xlsx!A33&lt;&gt;"",ANHEDONIA_validating_input.xlsx!A33,"")</v>
      </c>
      <c r="AR628" t="str">
        <f t="shared" si="316"/>
        <v>=IF(ANXIOUSNESS_validating_input.xlsx!A33&lt;&gt;"",ANXIOUSNESS_validating_input.xlsx!A33,"")</v>
      </c>
      <c r="AS628" t="str">
        <f t="shared" si="316"/>
        <v>=IF(ATTENTION_SEEKING_validating_input.xlsx!A33&lt;&gt;"",ATTENTION_SEEKING_validating_input.xlsx!A33,"")</v>
      </c>
      <c r="AT628" t="str">
        <f t="shared" si="316"/>
        <v>=IF(CALLOUSNESS_validating_input.xlsx!A33&lt;&gt;"",CALLOUSNESS_validating_input.xlsx!A33,"")</v>
      </c>
      <c r="AU628" t="str">
        <f t="shared" si="316"/>
        <v>=IF(DECEITFULNESS_validating_input.xlsx!A33&lt;&gt;"",DECEITFULNESS_validating_input.xlsx!A33,"")</v>
      </c>
      <c r="AV628" t="str">
        <f t="shared" si="316"/>
        <v>=IF(DEPRESSIVITY_validating_input.xlsx!A33&lt;&gt;"",DEPRESSIVITY_validating_input.xlsx!A33,"")</v>
      </c>
      <c r="AW628" t="str">
        <f t="shared" si="316"/>
        <v>=IF(DISTRACTIBILITY_validating_input.xlsx!A33&lt;&gt;"",DISTRACTIBILITY_validating_input.xlsx!A33,"")</v>
      </c>
      <c r="AX628" t="str">
        <f t="shared" si="316"/>
        <v>=IF(ECCENTRICITY_validating_input.xlsx!A33&lt;&gt;"",ECCENTRICITY_validating_input.xlsx!A33,"")</v>
      </c>
      <c r="AY628" t="str">
        <f t="shared" si="316"/>
        <v>=IF(EMOTIONAL_LABILITY_validating_input.xlsx!A33&lt;&gt;"",EMOTIONAL_LABILITY_validating_input.xlsx!A33,"")</v>
      </c>
      <c r="AZ628" t="str">
        <f t="shared" si="316"/>
        <v>=IF(GRANDIOSITY_validating_input.xlsx!A33&lt;&gt;"",GRANDIOSITY_validating_input.xlsx!A33,"")</v>
      </c>
      <c r="BA628" t="str">
        <f t="shared" si="316"/>
        <v>=IF(HOSTILITY_validating_input.xlsx!A33&lt;&gt;"",HOSTILITY_validating_input.xlsx!A33,"")</v>
      </c>
      <c r="BB628" t="str">
        <f t="shared" si="316"/>
        <v>=IF(IMPULSIVITY_validating_input.xlsx!A33&lt;&gt;"",IMPULSIVITY_validating_input.xlsx!A33,"")</v>
      </c>
      <c r="BC628" t="str">
        <f t="shared" si="316"/>
        <v>=IF(INTIMACY_AVOIDANCE_validating_input.xlsx!A33&lt;&gt;"",INTIMACY_AVOIDANCE_validating_input.xlsx!A33,"")</v>
      </c>
      <c r="BD628" t="str">
        <f t="shared" si="316"/>
        <v>=IF(IRRESPONSIBILITY_validating_input.xlsx!A33&lt;&gt;"",IRRESPONSIBILITY_validating_input.xlsx!A33,"")</v>
      </c>
      <c r="BE628" t="str">
        <f t="shared" si="316"/>
        <v>=IF(MANIPULATIVENESS_validating_input.xlsx!A33&lt;&gt;"",MANIPULATIVENESS_validating_input.xlsx!A33,"")</v>
      </c>
      <c r="BF628" t="str">
        <f t="shared" si="316"/>
        <v>=IF(PERCEPTUAL_DYSREGULATION_validating_input.xlsx!A33&lt;&gt;"",PERCEPTUAL_DYSREGULATION_validating_input.xlsx!A33,"")</v>
      </c>
      <c r="BG628" t="str">
        <f t="shared" si="316"/>
        <v>=IF(PERSEVERATION_validating_input.xlsx!A33&lt;&gt;"",PERSEVERATION_validating_input.xlsx!A33,"")</v>
      </c>
      <c r="BH628" t="str">
        <f t="shared" si="316"/>
        <v>=IF(RESTRICTED_AFFECTIVITY_validating_input.xlsx!A33&lt;&gt;"",RESTRICTED_AFFECTIVITY_validating_input.xlsx!A33,"")</v>
      </c>
      <c r="BI628" t="str">
        <f t="shared" si="316"/>
        <v>=IF(RIGID_PERFECTIONISM_validating_input.xlsx!A33&lt;&gt;"",RIGID_PERFECTIONISM_validating_input.xlsx!A33,"")</v>
      </c>
      <c r="BJ628" t="str">
        <f t="shared" si="316"/>
        <v>=IF(RISK_TAKING_validating_input.xlsx!A33&lt;&gt;"",RISK_TAKING_validating_input.xlsx!A33,"")</v>
      </c>
      <c r="BK628" t="str">
        <f t="shared" si="316"/>
        <v>=IF(SEPARATION_INSECURITY_validating_input.xlsx!A33&lt;&gt;"",SEPARATION_INSECURITY_validating_input.xlsx!A33,"")</v>
      </c>
      <c r="BL628" t="str">
        <f t="shared" si="316"/>
        <v>=IF(SUBMISSIVENESS_validating_input.xlsx!A33&lt;&gt;"",SUBMISSIVENESS_validating_input.xlsx!A33,"")</v>
      </c>
      <c r="BM628" t="str">
        <f t="shared" si="316"/>
        <v>=IF(SUSPICIOUSNESS_validating_input.xlsx!A33&lt;&gt;"",SUSPICIOUSNESS_validating_input.xlsx!A33,"")</v>
      </c>
      <c r="BN628" t="str">
        <f t="shared" si="316"/>
        <v>=IF(UNUSUAL_BELIEFS_validating_input.xlsx!A33&lt;&gt;"",UNUSUAL_BELIEFS_validating_input.xlsx!A33,"")</v>
      </c>
      <c r="BO628" t="str">
        <f t="shared" si="315"/>
        <v>=IF(WITHDRAWAL_validating_input.xlsx!A33&lt;&gt;"",WITHDRAWAL_validating_input.xlsx!A33,"")</v>
      </c>
      <c r="BP628" t="str">
        <f t="shared" si="315"/>
        <v>=IF(ACT_validating_input.xlsx!A33&lt;&gt;"",ACT_validating_input.xlsx!A33,"")</v>
      </c>
      <c r="BQ628" t="str">
        <f t="shared" si="315"/>
        <v>=IF(DSP_validating_input.xlsx!A33&lt;&gt;"",DSP_validating_input.xlsx!A33,"")</v>
      </c>
      <c r="BR628" t="str">
        <f t="shared" si="315"/>
        <v>=IF(PAG_validating_input.xlsx!A33&lt;&gt;"",PAG_validating_input.xlsx!A33,"")</v>
      </c>
      <c r="BS628" t="str">
        <f t="shared" si="315"/>
        <v>=IF(PRO_validating_input.xlsx!A33&lt;&gt;"",PRO_validating_input.xlsx!A33,"")</v>
      </c>
      <c r="BT628" t="str">
        <f t="shared" si="315"/>
        <v>=IF(SPL_validating_input.xlsx!A33&lt;&gt;"",SPL_validating_input.xlsx!A33,"")</v>
      </c>
      <c r="BU628" t="str">
        <f t="shared" si="315"/>
        <v>=IF(WDR_validating_input.xlsx!A33&lt;&gt;"",WDR_validating_input.xlsx!A33,"")</v>
      </c>
      <c r="BV628" t="str">
        <f t="shared" si="315"/>
        <v>=IF(CON_validating_input.xlsx!A33&lt;&gt;"",CON_validating_input.xlsx!A33,"")</v>
      </c>
      <c r="BW628" t="str">
        <f t="shared" si="315"/>
        <v>=IF(DSC_validating_input.xlsx!A33&lt;&gt;"",DSC_validating_input.xlsx!A33,"")</v>
      </c>
      <c r="BX628" t="str">
        <f t="shared" si="315"/>
        <v>=IF(FAN_validating_input.xlsx!A33&lt;&gt;"",FAN_validating_input.xlsx!A33,"")</v>
      </c>
      <c r="BY628" t="str">
        <f t="shared" si="315"/>
        <v>=IF(OMN_validating_input.xlsx!A33&lt;&gt;"",OMN_validating_input.xlsx!A33,"")</v>
      </c>
      <c r="BZ628" t="str">
        <f t="shared" si="315"/>
        <v>=IF(REP_validating_input.xlsx!A33&lt;&gt;"",REP_validating_input.xlsx!A33,"")</v>
      </c>
      <c r="CA628" t="str">
        <f t="shared" si="315"/>
        <v>=IF(SOM_validating_input.xlsx!A33&lt;&gt;"",SOM_validating_input.xlsx!A33,"")</v>
      </c>
      <c r="CB628" t="str">
        <f t="shared" si="315"/>
        <v>=IF(SUB_validating_input.xlsx!A33&lt;&gt;"",SUB_validating_input.xlsx!A33,"")</v>
      </c>
      <c r="CC628" t="str">
        <f t="shared" si="315"/>
        <v>=IF(UND_validating_input.xlsx!A33&lt;&gt;"",UND_validating_input.xlsx!A33,"")</v>
      </c>
      <c r="CD628" t="str">
        <f t="shared" si="315"/>
        <v>=IF(ALT_validating_input.xlsx!A33&lt;&gt;"",ALT_validating_input.xlsx!A33,"")</v>
      </c>
      <c r="CE628" t="str">
        <f t="shared" si="315"/>
        <v>=IF(HUM_validating_input.xlsx!A33&lt;&gt;"",HUM_validating_input.xlsx!A33,"")</v>
      </c>
      <c r="CF628" t="str">
        <f t="shared" si="315"/>
        <v>=IF(IDL_validating_input.xlsx!A33&lt;&gt;"",IDL_validating_input.xlsx!A33,"")</v>
      </c>
      <c r="CG628" t="str">
        <f t="shared" si="315"/>
        <v>=IF(RFM_validating_input.xlsx!A33&lt;&gt;"",RFM_validating_input.xlsx!A33,"")</v>
      </c>
      <c r="CH628" t="str">
        <f t="shared" si="315"/>
        <v>=IF(DN_validating_input.xlsx!A33&lt;&gt;"",DN_validating_input.xlsx!A33,"")</v>
      </c>
      <c r="CI628" t="str">
        <f t="shared" si="315"/>
        <v>=IF(INT_validating_input.xlsx!A33&lt;&gt;"",INT_validating_input.xlsx!A33,"")</v>
      </c>
      <c r="CJ628" t="str">
        <f t="shared" si="315"/>
        <v>=IF(SUP_validating_input.xlsx!A33&lt;&gt;"",SUP_validating_input.xlsx!A33,"")</v>
      </c>
      <c r="CK628" t="str">
        <f t="shared" si="315"/>
        <v>=IF(ANT_validating_input.xlsx!A33&lt;&gt;"",ANT_validating_input.xlsx!A33,"")</v>
      </c>
      <c r="CL628" t="str">
        <f t="shared" si="315"/>
        <v>=IF(ISO_validating_input.xlsx!A33&lt;&gt;"",ISO_validating_input.xlsx!A33,"")</v>
      </c>
    </row>
    <row r="629" spans="1:90">
      <c r="A629">
        <v>34</v>
      </c>
      <c r="B629" t="str">
        <f t="shared" ref="B629:B661" si="317">CONCATENATE($A$17,B$1,$A$18,$A629,$A$19,B$1,$A$20,$A629,$A$21)</f>
        <v>=IF(SUICIDE_validating_input.xlsx!A34&lt;&gt;"",SUICIDE_validating_input.xlsx!A34,"")</v>
      </c>
      <c r="C629" t="str">
        <f t="shared" si="316"/>
        <v>=IF(IQ_validating_input.xlsx!A34&lt;&gt;"",IQ_validating_input.xlsx!A34,"")</v>
      </c>
      <c r="D629" t="str">
        <f t="shared" si="316"/>
        <v>=IF(AMBIG_validating_input.xlsx!A34&lt;&gt;"",AMBIG_validating_input.xlsx!A34,"")</v>
      </c>
      <c r="E629" t="str">
        <f t="shared" si="316"/>
        <v>=IF(EGODYST_validating_input.xlsx!A34&lt;&gt;"",EGODYST_validating_input.xlsx!A34,"")</v>
      </c>
      <c r="F629" t="str">
        <f t="shared" si="316"/>
        <v>=IF(AUTISM_validating_input.xlsx!A34&lt;&gt;"",AUTISM_validating_input.xlsx!A34,"")</v>
      </c>
      <c r="G629" t="str">
        <f t="shared" si="316"/>
        <v>=IF(IDENTITY_validating_input.xlsx!A34&lt;&gt;"",IDENTITY_validating_input.xlsx!A34,"")</v>
      </c>
      <c r="H629" t="str">
        <f t="shared" si="316"/>
        <v>=IF(SELFDIR_validating_input.xlsx!A34&lt;&gt;"",SELFDIR_validating_input.xlsx!A34,"")</v>
      </c>
      <c r="I629" t="str">
        <f t="shared" si="316"/>
        <v>=IF(EMPATHY_validating_input.xlsx!A34&lt;&gt;"",EMPATHY_validating_input.xlsx!A34,"")</v>
      </c>
      <c r="J629" t="str">
        <f t="shared" si="316"/>
        <v>=IF(INTIMACY_validating_input.xlsx!A34&lt;&gt;"",INTIMACY_validating_input.xlsx!A34,"")</v>
      </c>
      <c r="K629" t="str">
        <f t="shared" si="316"/>
        <v>=IF(ACUTE_validating_input.xlsx!A34&lt;&gt;"",ACUTE_validating_input.xlsx!A34,"")</v>
      </c>
      <c r="L629" t="str">
        <f t="shared" si="316"/>
        <v>=IF(CHRONIC_validating_input.xlsx!A34&lt;&gt;"",CHRONIC_validating_input.xlsx!A34,"")</v>
      </c>
      <c r="M629" t="str">
        <f t="shared" si="316"/>
        <v>=IF(TRAUMA_PAST_validating_input.xlsx!A34&lt;&gt;"",TRAUMA_PAST_validating_input.xlsx!A34,"")</v>
      </c>
      <c r="N629" t="str">
        <f t="shared" si="316"/>
        <v>=IF(TRAUMA_PRESENT_validating_input.xlsx!A34&lt;&gt;"",TRAUMA_PRESENT_validating_input.xlsx!A34,"")</v>
      </c>
      <c r="O629" t="str">
        <f t="shared" si="316"/>
        <v>=IF(HOPE_validating_input.xlsx!A34&lt;&gt;"",HOPE_validating_input.xlsx!A34,"")</v>
      </c>
      <c r="P629" t="str">
        <f t="shared" si="316"/>
        <v>=IF(SELFAFFICACY_validating_input.xlsx!A34&lt;&gt;"",SELFAFFICACY_validating_input.xlsx!A34,"")</v>
      </c>
      <c r="Q629" t="str">
        <f t="shared" si="316"/>
        <v>=IF(SELFESTEEM_validating_input.xlsx!A34&lt;&gt;"",SELFESTEEM_validating_input.xlsx!A34,"")</v>
      </c>
      <c r="R629" t="str">
        <f t="shared" si="316"/>
        <v>=IF(WELLBEING_validating_input.xlsx!A34&lt;&gt;"",WELLBEING_validating_input.xlsx!A34,"")</v>
      </c>
      <c r="S629" t="str">
        <f t="shared" si="316"/>
        <v>=IF(HYPER_validating_input.xlsx!A34&lt;&gt;"",HYPER_validating_input.xlsx!A34,"")</v>
      </c>
      <c r="T629" t="str">
        <f t="shared" si="316"/>
        <v>=IF(AGGR_validating_input.xlsx!A34&lt;&gt;"",AGGR_validating_input.xlsx!A34,"")</v>
      </c>
      <c r="U629" t="str">
        <f t="shared" si="316"/>
        <v>=IF(COND_PR_validating_input.xlsx!A34&lt;&gt;"",COND_PR_validating_input.xlsx!A34,"")</v>
      </c>
      <c r="V629" t="str">
        <f t="shared" si="316"/>
        <v>=IF(ANXIE_validating_input.xlsx!A34&lt;&gt;"",ANXIE_validating_input.xlsx!A34,"")</v>
      </c>
      <c r="W629" t="str">
        <f t="shared" si="316"/>
        <v>=IF(DEPR_validating_input.xlsx!A34&lt;&gt;"",DEPR_validating_input.xlsx!A34,"")</v>
      </c>
      <c r="X629" t="str">
        <f t="shared" si="316"/>
        <v>=IF(SOMAT_validating_input.xlsx!A34&lt;&gt;"",SOMAT_validating_input.xlsx!A34,"")</v>
      </c>
      <c r="Y629" t="str">
        <f t="shared" si="316"/>
        <v>=IF(ATYPI_validating_input.xlsx!A34&lt;&gt;"",ATYPI_validating_input.xlsx!A34,"")</v>
      </c>
      <c r="Z629" t="str">
        <f t="shared" si="316"/>
        <v>=IF(WITHD_validating_input.xlsx!A34&lt;&gt;"",WITHD_validating_input.xlsx!A34,"")</v>
      </c>
      <c r="AA629" t="str">
        <f t="shared" si="316"/>
        <v>=IF(ATTE_PR_validating_input.xlsx!A34&lt;&gt;"",ATTE_PR_validating_input.xlsx!A34,"")</v>
      </c>
      <c r="AB629" t="str">
        <f t="shared" si="316"/>
        <v>=IF(ANG_CONT_validating_input.xlsx!A34&lt;&gt;"",ANG_CONT_validating_input.xlsx!A34,"")</v>
      </c>
      <c r="AC629" t="str">
        <f t="shared" si="316"/>
        <v>=IF(DEV_SOC_DIS_validating_input.xlsx!A34&lt;&gt;"",DEV_SOC_DIS_validating_input.xlsx!A34,"")</v>
      </c>
      <c r="AD629" t="str">
        <f t="shared" si="316"/>
        <v>=IF(BULLY_validating_input.xlsx!A34&lt;&gt;"",BULLY_validating_input.xlsx!A34,"")</v>
      </c>
      <c r="AE629" t="str">
        <f t="shared" si="316"/>
        <v>=IF(EMOT_SELF_C_validating_input.xlsx!A34&lt;&gt;"",EMOT_SELF_C_validating_input.xlsx!A34,"")</v>
      </c>
      <c r="AF629" t="str">
        <f t="shared" si="316"/>
        <v>=IF(EXE_FUN_validating_input.xlsx!A34&lt;&gt;"",EXE_FUN_validating_input.xlsx!A34,"")</v>
      </c>
      <c r="AG629" t="str">
        <f t="shared" si="316"/>
        <v>=IF(MANIA_validating_input.xlsx!A34&lt;&gt;"",MANIA_validating_input.xlsx!A34,"")</v>
      </c>
      <c r="AH629" t="str">
        <f t="shared" si="316"/>
        <v>=IF(NEG_EMOT_validating_input.xlsx!A34&lt;&gt;"",NEG_EMOT_validating_input.xlsx!A34,"")</v>
      </c>
      <c r="AI629" t="str">
        <f t="shared" si="316"/>
        <v>=IF(ADAPT_validating_input.xlsx!A34&lt;&gt;"",ADAPT_validating_input.xlsx!A34,"")</v>
      </c>
      <c r="AJ629" t="str">
        <f t="shared" si="316"/>
        <v>=IF(SOC_SK_validating_input.xlsx!A34&lt;&gt;"",SOC_SK_validating_input.xlsx!A34,"")</v>
      </c>
      <c r="AK629" t="str">
        <f t="shared" si="316"/>
        <v>=IF(LEAD_validating_input.xlsx!A34&lt;&gt;"",LEAD_validating_input.xlsx!A34,"")</v>
      </c>
      <c r="AL629" t="str">
        <f t="shared" si="316"/>
        <v>=IF(ACT_DAIL_validating_input.xlsx!A34&lt;&gt;"",ACT_DAIL_validating_input.xlsx!A34,"")</v>
      </c>
      <c r="AM629" t="str">
        <f t="shared" si="316"/>
        <v>=IF(FUN_COM_validating_input.xlsx!A34&lt;&gt;"",FUN_COM_validating_input.xlsx!A34,"")</v>
      </c>
      <c r="AN629" t="str">
        <f t="shared" si="316"/>
        <v>=IF(RESILI_validating_input.xlsx!A34&lt;&gt;"",RESILI_validating_input.xlsx!A34,"")</v>
      </c>
      <c r="AO629" t="str">
        <f t="shared" si="316"/>
        <v>=IF(SEL_validating_input.xlsx!A34&lt;&gt;"",SEL_validating_input.xlsx!A34,"")</v>
      </c>
      <c r="AP629" t="str">
        <f t="shared" si="316"/>
        <v>=IF(SEV_validating_input.xlsx!A34&lt;&gt;"",SEV_validating_input.xlsx!A34,"")</v>
      </c>
      <c r="AQ629" t="str">
        <f t="shared" si="316"/>
        <v>=IF(ANHEDONIA_validating_input.xlsx!A34&lt;&gt;"",ANHEDONIA_validating_input.xlsx!A34,"")</v>
      </c>
      <c r="AR629" t="str">
        <f t="shared" si="316"/>
        <v>=IF(ANXIOUSNESS_validating_input.xlsx!A34&lt;&gt;"",ANXIOUSNESS_validating_input.xlsx!A34,"")</v>
      </c>
      <c r="AS629" t="str">
        <f t="shared" si="316"/>
        <v>=IF(ATTENTION_SEEKING_validating_input.xlsx!A34&lt;&gt;"",ATTENTION_SEEKING_validating_input.xlsx!A34,"")</v>
      </c>
      <c r="AT629" t="str">
        <f t="shared" si="316"/>
        <v>=IF(CALLOUSNESS_validating_input.xlsx!A34&lt;&gt;"",CALLOUSNESS_validating_input.xlsx!A34,"")</v>
      </c>
      <c r="AU629" t="str">
        <f t="shared" si="316"/>
        <v>=IF(DECEITFULNESS_validating_input.xlsx!A34&lt;&gt;"",DECEITFULNESS_validating_input.xlsx!A34,"")</v>
      </c>
      <c r="AV629" t="str">
        <f t="shared" si="316"/>
        <v>=IF(DEPRESSIVITY_validating_input.xlsx!A34&lt;&gt;"",DEPRESSIVITY_validating_input.xlsx!A34,"")</v>
      </c>
      <c r="AW629" t="str">
        <f t="shared" si="316"/>
        <v>=IF(DISTRACTIBILITY_validating_input.xlsx!A34&lt;&gt;"",DISTRACTIBILITY_validating_input.xlsx!A34,"")</v>
      </c>
      <c r="AX629" t="str">
        <f t="shared" si="316"/>
        <v>=IF(ECCENTRICITY_validating_input.xlsx!A34&lt;&gt;"",ECCENTRICITY_validating_input.xlsx!A34,"")</v>
      </c>
      <c r="AY629" t="str">
        <f t="shared" si="316"/>
        <v>=IF(EMOTIONAL_LABILITY_validating_input.xlsx!A34&lt;&gt;"",EMOTIONAL_LABILITY_validating_input.xlsx!A34,"")</v>
      </c>
      <c r="AZ629" t="str">
        <f t="shared" si="316"/>
        <v>=IF(GRANDIOSITY_validating_input.xlsx!A34&lt;&gt;"",GRANDIOSITY_validating_input.xlsx!A34,"")</v>
      </c>
      <c r="BA629" t="str">
        <f t="shared" si="316"/>
        <v>=IF(HOSTILITY_validating_input.xlsx!A34&lt;&gt;"",HOSTILITY_validating_input.xlsx!A34,"")</v>
      </c>
      <c r="BB629" t="str">
        <f t="shared" si="316"/>
        <v>=IF(IMPULSIVITY_validating_input.xlsx!A34&lt;&gt;"",IMPULSIVITY_validating_input.xlsx!A34,"")</v>
      </c>
      <c r="BC629" t="str">
        <f t="shared" si="316"/>
        <v>=IF(INTIMACY_AVOIDANCE_validating_input.xlsx!A34&lt;&gt;"",INTIMACY_AVOIDANCE_validating_input.xlsx!A34,"")</v>
      </c>
      <c r="BD629" t="str">
        <f t="shared" si="316"/>
        <v>=IF(IRRESPONSIBILITY_validating_input.xlsx!A34&lt;&gt;"",IRRESPONSIBILITY_validating_input.xlsx!A34,"")</v>
      </c>
      <c r="BE629" t="str">
        <f t="shared" si="316"/>
        <v>=IF(MANIPULATIVENESS_validating_input.xlsx!A34&lt;&gt;"",MANIPULATIVENESS_validating_input.xlsx!A34,"")</v>
      </c>
      <c r="BF629" t="str">
        <f t="shared" si="316"/>
        <v>=IF(PERCEPTUAL_DYSREGULATION_validating_input.xlsx!A34&lt;&gt;"",PERCEPTUAL_DYSREGULATION_validating_input.xlsx!A34,"")</v>
      </c>
      <c r="BG629" t="str">
        <f t="shared" si="316"/>
        <v>=IF(PERSEVERATION_validating_input.xlsx!A34&lt;&gt;"",PERSEVERATION_validating_input.xlsx!A34,"")</v>
      </c>
      <c r="BH629" t="str">
        <f t="shared" si="316"/>
        <v>=IF(RESTRICTED_AFFECTIVITY_validating_input.xlsx!A34&lt;&gt;"",RESTRICTED_AFFECTIVITY_validating_input.xlsx!A34,"")</v>
      </c>
      <c r="BI629" t="str">
        <f t="shared" si="316"/>
        <v>=IF(RIGID_PERFECTIONISM_validating_input.xlsx!A34&lt;&gt;"",RIGID_PERFECTIONISM_validating_input.xlsx!A34,"")</v>
      </c>
      <c r="BJ629" t="str">
        <f t="shared" si="316"/>
        <v>=IF(RISK_TAKING_validating_input.xlsx!A34&lt;&gt;"",RISK_TAKING_validating_input.xlsx!A34,"")</v>
      </c>
      <c r="BK629" t="str">
        <f t="shared" si="316"/>
        <v>=IF(SEPARATION_INSECURITY_validating_input.xlsx!A34&lt;&gt;"",SEPARATION_INSECURITY_validating_input.xlsx!A34,"")</v>
      </c>
      <c r="BL629" t="str">
        <f t="shared" si="316"/>
        <v>=IF(SUBMISSIVENESS_validating_input.xlsx!A34&lt;&gt;"",SUBMISSIVENESS_validating_input.xlsx!A34,"")</v>
      </c>
      <c r="BM629" t="str">
        <f t="shared" si="316"/>
        <v>=IF(SUSPICIOUSNESS_validating_input.xlsx!A34&lt;&gt;"",SUSPICIOUSNESS_validating_input.xlsx!A34,"")</v>
      </c>
      <c r="BN629" t="str">
        <f t="shared" si="316"/>
        <v>=IF(UNUSUAL_BELIEFS_validating_input.xlsx!A34&lt;&gt;"",UNUSUAL_BELIEFS_validating_input.xlsx!A34,"")</v>
      </c>
      <c r="BO629" t="str">
        <f t="shared" si="315"/>
        <v>=IF(WITHDRAWAL_validating_input.xlsx!A34&lt;&gt;"",WITHDRAWAL_validating_input.xlsx!A34,"")</v>
      </c>
      <c r="BP629" t="str">
        <f t="shared" si="315"/>
        <v>=IF(ACT_validating_input.xlsx!A34&lt;&gt;"",ACT_validating_input.xlsx!A34,"")</v>
      </c>
      <c r="BQ629" t="str">
        <f t="shared" si="315"/>
        <v>=IF(DSP_validating_input.xlsx!A34&lt;&gt;"",DSP_validating_input.xlsx!A34,"")</v>
      </c>
      <c r="BR629" t="str">
        <f t="shared" si="315"/>
        <v>=IF(PAG_validating_input.xlsx!A34&lt;&gt;"",PAG_validating_input.xlsx!A34,"")</v>
      </c>
      <c r="BS629" t="str">
        <f t="shared" si="315"/>
        <v>=IF(PRO_validating_input.xlsx!A34&lt;&gt;"",PRO_validating_input.xlsx!A34,"")</v>
      </c>
      <c r="BT629" t="str">
        <f t="shared" si="315"/>
        <v>=IF(SPL_validating_input.xlsx!A34&lt;&gt;"",SPL_validating_input.xlsx!A34,"")</v>
      </c>
      <c r="BU629" t="str">
        <f t="shared" si="315"/>
        <v>=IF(WDR_validating_input.xlsx!A34&lt;&gt;"",WDR_validating_input.xlsx!A34,"")</v>
      </c>
      <c r="BV629" t="str">
        <f t="shared" si="315"/>
        <v>=IF(CON_validating_input.xlsx!A34&lt;&gt;"",CON_validating_input.xlsx!A34,"")</v>
      </c>
      <c r="BW629" t="str">
        <f t="shared" si="315"/>
        <v>=IF(DSC_validating_input.xlsx!A34&lt;&gt;"",DSC_validating_input.xlsx!A34,"")</v>
      </c>
      <c r="BX629" t="str">
        <f t="shared" si="315"/>
        <v>=IF(FAN_validating_input.xlsx!A34&lt;&gt;"",FAN_validating_input.xlsx!A34,"")</v>
      </c>
      <c r="BY629" t="str">
        <f t="shared" si="315"/>
        <v>=IF(OMN_validating_input.xlsx!A34&lt;&gt;"",OMN_validating_input.xlsx!A34,"")</v>
      </c>
      <c r="BZ629" t="str">
        <f t="shared" si="315"/>
        <v>=IF(REP_validating_input.xlsx!A34&lt;&gt;"",REP_validating_input.xlsx!A34,"")</v>
      </c>
      <c r="CA629" t="str">
        <f t="shared" si="315"/>
        <v>=IF(SOM_validating_input.xlsx!A34&lt;&gt;"",SOM_validating_input.xlsx!A34,"")</v>
      </c>
      <c r="CB629" t="str">
        <f t="shared" si="315"/>
        <v>=IF(SUB_validating_input.xlsx!A34&lt;&gt;"",SUB_validating_input.xlsx!A34,"")</v>
      </c>
      <c r="CC629" t="str">
        <f t="shared" si="315"/>
        <v>=IF(UND_validating_input.xlsx!A34&lt;&gt;"",UND_validating_input.xlsx!A34,"")</v>
      </c>
      <c r="CD629" t="str">
        <f t="shared" si="315"/>
        <v>=IF(ALT_validating_input.xlsx!A34&lt;&gt;"",ALT_validating_input.xlsx!A34,"")</v>
      </c>
      <c r="CE629" t="str">
        <f t="shared" si="315"/>
        <v>=IF(HUM_validating_input.xlsx!A34&lt;&gt;"",HUM_validating_input.xlsx!A34,"")</v>
      </c>
      <c r="CF629" t="str">
        <f t="shared" si="315"/>
        <v>=IF(IDL_validating_input.xlsx!A34&lt;&gt;"",IDL_validating_input.xlsx!A34,"")</v>
      </c>
      <c r="CG629" t="str">
        <f t="shared" si="315"/>
        <v>=IF(RFM_validating_input.xlsx!A34&lt;&gt;"",RFM_validating_input.xlsx!A34,"")</v>
      </c>
      <c r="CH629" t="str">
        <f t="shared" si="315"/>
        <v>=IF(DN_validating_input.xlsx!A34&lt;&gt;"",DN_validating_input.xlsx!A34,"")</v>
      </c>
      <c r="CI629" t="str">
        <f t="shared" si="315"/>
        <v>=IF(INT_validating_input.xlsx!A34&lt;&gt;"",INT_validating_input.xlsx!A34,"")</v>
      </c>
      <c r="CJ629" t="str">
        <f t="shared" si="315"/>
        <v>=IF(SUP_validating_input.xlsx!A34&lt;&gt;"",SUP_validating_input.xlsx!A34,"")</v>
      </c>
      <c r="CK629" t="str">
        <f t="shared" si="315"/>
        <v>=IF(ANT_validating_input.xlsx!A34&lt;&gt;"",ANT_validating_input.xlsx!A34,"")</v>
      </c>
      <c r="CL629" t="str">
        <f t="shared" si="315"/>
        <v>=IF(ISO_validating_input.xlsx!A34&lt;&gt;"",ISO_validating_input.xlsx!A34,"")</v>
      </c>
    </row>
    <row r="630" spans="1:90">
      <c r="A630">
        <v>35</v>
      </c>
      <c r="B630" t="str">
        <f t="shared" si="317"/>
        <v>=IF(SUICIDE_validating_input.xlsx!A35&lt;&gt;"",SUICIDE_validating_input.xlsx!A35,"")</v>
      </c>
      <c r="C630" t="str">
        <f t="shared" si="316"/>
        <v>=IF(IQ_validating_input.xlsx!A35&lt;&gt;"",IQ_validating_input.xlsx!A35,"")</v>
      </c>
      <c r="D630" t="str">
        <f t="shared" si="316"/>
        <v>=IF(AMBIG_validating_input.xlsx!A35&lt;&gt;"",AMBIG_validating_input.xlsx!A35,"")</v>
      </c>
      <c r="E630" t="str">
        <f t="shared" si="316"/>
        <v>=IF(EGODYST_validating_input.xlsx!A35&lt;&gt;"",EGODYST_validating_input.xlsx!A35,"")</v>
      </c>
      <c r="F630" t="str">
        <f t="shared" si="316"/>
        <v>=IF(AUTISM_validating_input.xlsx!A35&lt;&gt;"",AUTISM_validating_input.xlsx!A35,"")</v>
      </c>
      <c r="G630" t="str">
        <f t="shared" si="316"/>
        <v>=IF(IDENTITY_validating_input.xlsx!A35&lt;&gt;"",IDENTITY_validating_input.xlsx!A35,"")</v>
      </c>
      <c r="H630" t="str">
        <f t="shared" si="316"/>
        <v>=IF(SELFDIR_validating_input.xlsx!A35&lt;&gt;"",SELFDIR_validating_input.xlsx!A35,"")</v>
      </c>
      <c r="I630" t="str">
        <f t="shared" si="316"/>
        <v>=IF(EMPATHY_validating_input.xlsx!A35&lt;&gt;"",EMPATHY_validating_input.xlsx!A35,"")</v>
      </c>
      <c r="J630" t="str">
        <f t="shared" si="316"/>
        <v>=IF(INTIMACY_validating_input.xlsx!A35&lt;&gt;"",INTIMACY_validating_input.xlsx!A35,"")</v>
      </c>
      <c r="K630" t="str">
        <f t="shared" si="316"/>
        <v>=IF(ACUTE_validating_input.xlsx!A35&lt;&gt;"",ACUTE_validating_input.xlsx!A35,"")</v>
      </c>
      <c r="L630" t="str">
        <f t="shared" si="316"/>
        <v>=IF(CHRONIC_validating_input.xlsx!A35&lt;&gt;"",CHRONIC_validating_input.xlsx!A35,"")</v>
      </c>
      <c r="M630" t="str">
        <f t="shared" si="316"/>
        <v>=IF(TRAUMA_PAST_validating_input.xlsx!A35&lt;&gt;"",TRAUMA_PAST_validating_input.xlsx!A35,"")</v>
      </c>
      <c r="N630" t="str">
        <f t="shared" si="316"/>
        <v>=IF(TRAUMA_PRESENT_validating_input.xlsx!A35&lt;&gt;"",TRAUMA_PRESENT_validating_input.xlsx!A35,"")</v>
      </c>
      <c r="O630" t="str">
        <f t="shared" si="316"/>
        <v>=IF(HOPE_validating_input.xlsx!A35&lt;&gt;"",HOPE_validating_input.xlsx!A35,"")</v>
      </c>
      <c r="P630" t="str">
        <f t="shared" si="316"/>
        <v>=IF(SELFAFFICACY_validating_input.xlsx!A35&lt;&gt;"",SELFAFFICACY_validating_input.xlsx!A35,"")</v>
      </c>
      <c r="Q630" t="str">
        <f t="shared" si="316"/>
        <v>=IF(SELFESTEEM_validating_input.xlsx!A35&lt;&gt;"",SELFESTEEM_validating_input.xlsx!A35,"")</v>
      </c>
      <c r="R630" t="str">
        <f t="shared" si="316"/>
        <v>=IF(WELLBEING_validating_input.xlsx!A35&lt;&gt;"",WELLBEING_validating_input.xlsx!A35,"")</v>
      </c>
      <c r="S630" t="str">
        <f t="shared" si="316"/>
        <v>=IF(HYPER_validating_input.xlsx!A35&lt;&gt;"",HYPER_validating_input.xlsx!A35,"")</v>
      </c>
      <c r="T630" t="str">
        <f t="shared" si="316"/>
        <v>=IF(AGGR_validating_input.xlsx!A35&lt;&gt;"",AGGR_validating_input.xlsx!A35,"")</v>
      </c>
      <c r="U630" t="str">
        <f t="shared" si="316"/>
        <v>=IF(COND_PR_validating_input.xlsx!A35&lt;&gt;"",COND_PR_validating_input.xlsx!A35,"")</v>
      </c>
      <c r="V630" t="str">
        <f t="shared" si="316"/>
        <v>=IF(ANXIE_validating_input.xlsx!A35&lt;&gt;"",ANXIE_validating_input.xlsx!A35,"")</v>
      </c>
      <c r="W630" t="str">
        <f t="shared" si="316"/>
        <v>=IF(DEPR_validating_input.xlsx!A35&lt;&gt;"",DEPR_validating_input.xlsx!A35,"")</v>
      </c>
      <c r="X630" t="str">
        <f t="shared" si="316"/>
        <v>=IF(SOMAT_validating_input.xlsx!A35&lt;&gt;"",SOMAT_validating_input.xlsx!A35,"")</v>
      </c>
      <c r="Y630" t="str">
        <f t="shared" si="316"/>
        <v>=IF(ATYPI_validating_input.xlsx!A35&lt;&gt;"",ATYPI_validating_input.xlsx!A35,"")</v>
      </c>
      <c r="Z630" t="str">
        <f t="shared" si="316"/>
        <v>=IF(WITHD_validating_input.xlsx!A35&lt;&gt;"",WITHD_validating_input.xlsx!A35,"")</v>
      </c>
      <c r="AA630" t="str">
        <f t="shared" si="316"/>
        <v>=IF(ATTE_PR_validating_input.xlsx!A35&lt;&gt;"",ATTE_PR_validating_input.xlsx!A35,"")</v>
      </c>
      <c r="AB630" t="str">
        <f t="shared" si="316"/>
        <v>=IF(ANG_CONT_validating_input.xlsx!A35&lt;&gt;"",ANG_CONT_validating_input.xlsx!A35,"")</v>
      </c>
      <c r="AC630" t="str">
        <f t="shared" si="316"/>
        <v>=IF(DEV_SOC_DIS_validating_input.xlsx!A35&lt;&gt;"",DEV_SOC_DIS_validating_input.xlsx!A35,"")</v>
      </c>
      <c r="AD630" t="str">
        <f t="shared" si="316"/>
        <v>=IF(BULLY_validating_input.xlsx!A35&lt;&gt;"",BULLY_validating_input.xlsx!A35,"")</v>
      </c>
      <c r="AE630" t="str">
        <f t="shared" si="316"/>
        <v>=IF(EMOT_SELF_C_validating_input.xlsx!A35&lt;&gt;"",EMOT_SELF_C_validating_input.xlsx!A35,"")</v>
      </c>
      <c r="AF630" t="str">
        <f t="shared" si="316"/>
        <v>=IF(EXE_FUN_validating_input.xlsx!A35&lt;&gt;"",EXE_FUN_validating_input.xlsx!A35,"")</v>
      </c>
      <c r="AG630" t="str">
        <f t="shared" si="316"/>
        <v>=IF(MANIA_validating_input.xlsx!A35&lt;&gt;"",MANIA_validating_input.xlsx!A35,"")</v>
      </c>
      <c r="AH630" t="str">
        <f t="shared" si="316"/>
        <v>=IF(NEG_EMOT_validating_input.xlsx!A35&lt;&gt;"",NEG_EMOT_validating_input.xlsx!A35,"")</v>
      </c>
      <c r="AI630" t="str">
        <f t="shared" si="316"/>
        <v>=IF(ADAPT_validating_input.xlsx!A35&lt;&gt;"",ADAPT_validating_input.xlsx!A35,"")</v>
      </c>
      <c r="AJ630" t="str">
        <f t="shared" si="316"/>
        <v>=IF(SOC_SK_validating_input.xlsx!A35&lt;&gt;"",SOC_SK_validating_input.xlsx!A35,"")</v>
      </c>
      <c r="AK630" t="str">
        <f t="shared" si="316"/>
        <v>=IF(LEAD_validating_input.xlsx!A35&lt;&gt;"",LEAD_validating_input.xlsx!A35,"")</v>
      </c>
      <c r="AL630" t="str">
        <f t="shared" si="316"/>
        <v>=IF(ACT_DAIL_validating_input.xlsx!A35&lt;&gt;"",ACT_DAIL_validating_input.xlsx!A35,"")</v>
      </c>
      <c r="AM630" t="str">
        <f t="shared" si="316"/>
        <v>=IF(FUN_COM_validating_input.xlsx!A35&lt;&gt;"",FUN_COM_validating_input.xlsx!A35,"")</v>
      </c>
      <c r="AN630" t="str">
        <f t="shared" si="316"/>
        <v>=IF(RESILI_validating_input.xlsx!A35&lt;&gt;"",RESILI_validating_input.xlsx!A35,"")</v>
      </c>
      <c r="AO630" t="str">
        <f t="shared" si="316"/>
        <v>=IF(SEL_validating_input.xlsx!A35&lt;&gt;"",SEL_validating_input.xlsx!A35,"")</v>
      </c>
      <c r="AP630" t="str">
        <f t="shared" si="316"/>
        <v>=IF(SEV_validating_input.xlsx!A35&lt;&gt;"",SEV_validating_input.xlsx!A35,"")</v>
      </c>
      <c r="AQ630" t="str">
        <f t="shared" si="316"/>
        <v>=IF(ANHEDONIA_validating_input.xlsx!A35&lt;&gt;"",ANHEDONIA_validating_input.xlsx!A35,"")</v>
      </c>
      <c r="AR630" t="str">
        <f t="shared" si="316"/>
        <v>=IF(ANXIOUSNESS_validating_input.xlsx!A35&lt;&gt;"",ANXIOUSNESS_validating_input.xlsx!A35,"")</v>
      </c>
      <c r="AS630" t="str">
        <f t="shared" si="316"/>
        <v>=IF(ATTENTION_SEEKING_validating_input.xlsx!A35&lt;&gt;"",ATTENTION_SEEKING_validating_input.xlsx!A35,"")</v>
      </c>
      <c r="AT630" t="str">
        <f t="shared" si="316"/>
        <v>=IF(CALLOUSNESS_validating_input.xlsx!A35&lt;&gt;"",CALLOUSNESS_validating_input.xlsx!A35,"")</v>
      </c>
      <c r="AU630" t="str">
        <f t="shared" si="316"/>
        <v>=IF(DECEITFULNESS_validating_input.xlsx!A35&lt;&gt;"",DECEITFULNESS_validating_input.xlsx!A35,"")</v>
      </c>
      <c r="AV630" t="str">
        <f t="shared" si="316"/>
        <v>=IF(DEPRESSIVITY_validating_input.xlsx!A35&lt;&gt;"",DEPRESSIVITY_validating_input.xlsx!A35,"")</v>
      </c>
      <c r="AW630" t="str">
        <f t="shared" si="316"/>
        <v>=IF(DISTRACTIBILITY_validating_input.xlsx!A35&lt;&gt;"",DISTRACTIBILITY_validating_input.xlsx!A35,"")</v>
      </c>
      <c r="AX630" t="str">
        <f t="shared" si="316"/>
        <v>=IF(ECCENTRICITY_validating_input.xlsx!A35&lt;&gt;"",ECCENTRICITY_validating_input.xlsx!A35,"")</v>
      </c>
      <c r="AY630" t="str">
        <f t="shared" si="316"/>
        <v>=IF(EMOTIONAL_LABILITY_validating_input.xlsx!A35&lt;&gt;"",EMOTIONAL_LABILITY_validating_input.xlsx!A35,"")</v>
      </c>
      <c r="AZ630" t="str">
        <f t="shared" si="316"/>
        <v>=IF(GRANDIOSITY_validating_input.xlsx!A35&lt;&gt;"",GRANDIOSITY_validating_input.xlsx!A35,"")</v>
      </c>
      <c r="BA630" t="str">
        <f t="shared" si="316"/>
        <v>=IF(HOSTILITY_validating_input.xlsx!A35&lt;&gt;"",HOSTILITY_validating_input.xlsx!A35,"")</v>
      </c>
      <c r="BB630" t="str">
        <f t="shared" si="316"/>
        <v>=IF(IMPULSIVITY_validating_input.xlsx!A35&lt;&gt;"",IMPULSIVITY_validating_input.xlsx!A35,"")</v>
      </c>
      <c r="BC630" t="str">
        <f t="shared" si="316"/>
        <v>=IF(INTIMACY_AVOIDANCE_validating_input.xlsx!A35&lt;&gt;"",INTIMACY_AVOIDANCE_validating_input.xlsx!A35,"")</v>
      </c>
      <c r="BD630" t="str">
        <f t="shared" si="316"/>
        <v>=IF(IRRESPONSIBILITY_validating_input.xlsx!A35&lt;&gt;"",IRRESPONSIBILITY_validating_input.xlsx!A35,"")</v>
      </c>
      <c r="BE630" t="str">
        <f t="shared" si="316"/>
        <v>=IF(MANIPULATIVENESS_validating_input.xlsx!A35&lt;&gt;"",MANIPULATIVENESS_validating_input.xlsx!A35,"")</v>
      </c>
      <c r="BF630" t="str">
        <f t="shared" si="316"/>
        <v>=IF(PERCEPTUAL_DYSREGULATION_validating_input.xlsx!A35&lt;&gt;"",PERCEPTUAL_DYSREGULATION_validating_input.xlsx!A35,"")</v>
      </c>
      <c r="BG630" t="str">
        <f t="shared" si="316"/>
        <v>=IF(PERSEVERATION_validating_input.xlsx!A35&lt;&gt;"",PERSEVERATION_validating_input.xlsx!A35,"")</v>
      </c>
      <c r="BH630" t="str">
        <f t="shared" si="316"/>
        <v>=IF(RESTRICTED_AFFECTIVITY_validating_input.xlsx!A35&lt;&gt;"",RESTRICTED_AFFECTIVITY_validating_input.xlsx!A35,"")</v>
      </c>
      <c r="BI630" t="str">
        <f t="shared" si="316"/>
        <v>=IF(RIGID_PERFECTIONISM_validating_input.xlsx!A35&lt;&gt;"",RIGID_PERFECTIONISM_validating_input.xlsx!A35,"")</v>
      </c>
      <c r="BJ630" t="str">
        <f t="shared" si="316"/>
        <v>=IF(RISK_TAKING_validating_input.xlsx!A35&lt;&gt;"",RISK_TAKING_validating_input.xlsx!A35,"")</v>
      </c>
      <c r="BK630" t="str">
        <f t="shared" si="316"/>
        <v>=IF(SEPARATION_INSECURITY_validating_input.xlsx!A35&lt;&gt;"",SEPARATION_INSECURITY_validating_input.xlsx!A35,"")</v>
      </c>
      <c r="BL630" t="str">
        <f t="shared" si="316"/>
        <v>=IF(SUBMISSIVENESS_validating_input.xlsx!A35&lt;&gt;"",SUBMISSIVENESS_validating_input.xlsx!A35,"")</v>
      </c>
      <c r="BM630" t="str">
        <f t="shared" si="316"/>
        <v>=IF(SUSPICIOUSNESS_validating_input.xlsx!A35&lt;&gt;"",SUSPICIOUSNESS_validating_input.xlsx!A35,"")</v>
      </c>
      <c r="BN630" t="str">
        <f t="shared" ref="BN630:CL633" si="318">CONCATENATE($A$17,BN$1,$A$18,$A630,$A$19,BN$1,$A$20,$A630,$A$21)</f>
        <v>=IF(UNUSUAL_BELIEFS_validating_input.xlsx!A35&lt;&gt;"",UNUSUAL_BELIEFS_validating_input.xlsx!A35,"")</v>
      </c>
      <c r="BO630" t="str">
        <f t="shared" si="318"/>
        <v>=IF(WITHDRAWAL_validating_input.xlsx!A35&lt;&gt;"",WITHDRAWAL_validating_input.xlsx!A35,"")</v>
      </c>
      <c r="BP630" t="str">
        <f t="shared" si="318"/>
        <v>=IF(ACT_validating_input.xlsx!A35&lt;&gt;"",ACT_validating_input.xlsx!A35,"")</v>
      </c>
      <c r="BQ630" t="str">
        <f t="shared" si="318"/>
        <v>=IF(DSP_validating_input.xlsx!A35&lt;&gt;"",DSP_validating_input.xlsx!A35,"")</v>
      </c>
      <c r="BR630" t="str">
        <f t="shared" si="318"/>
        <v>=IF(PAG_validating_input.xlsx!A35&lt;&gt;"",PAG_validating_input.xlsx!A35,"")</v>
      </c>
      <c r="BS630" t="str">
        <f t="shared" si="318"/>
        <v>=IF(PRO_validating_input.xlsx!A35&lt;&gt;"",PRO_validating_input.xlsx!A35,"")</v>
      </c>
      <c r="BT630" t="str">
        <f t="shared" si="318"/>
        <v>=IF(SPL_validating_input.xlsx!A35&lt;&gt;"",SPL_validating_input.xlsx!A35,"")</v>
      </c>
      <c r="BU630" t="str">
        <f t="shared" si="318"/>
        <v>=IF(WDR_validating_input.xlsx!A35&lt;&gt;"",WDR_validating_input.xlsx!A35,"")</v>
      </c>
      <c r="BV630" t="str">
        <f t="shared" si="318"/>
        <v>=IF(CON_validating_input.xlsx!A35&lt;&gt;"",CON_validating_input.xlsx!A35,"")</v>
      </c>
      <c r="BW630" t="str">
        <f t="shared" si="318"/>
        <v>=IF(DSC_validating_input.xlsx!A35&lt;&gt;"",DSC_validating_input.xlsx!A35,"")</v>
      </c>
      <c r="BX630" t="str">
        <f t="shared" si="318"/>
        <v>=IF(FAN_validating_input.xlsx!A35&lt;&gt;"",FAN_validating_input.xlsx!A35,"")</v>
      </c>
      <c r="BY630" t="str">
        <f t="shared" si="318"/>
        <v>=IF(OMN_validating_input.xlsx!A35&lt;&gt;"",OMN_validating_input.xlsx!A35,"")</v>
      </c>
      <c r="BZ630" t="str">
        <f t="shared" si="318"/>
        <v>=IF(REP_validating_input.xlsx!A35&lt;&gt;"",REP_validating_input.xlsx!A35,"")</v>
      </c>
      <c r="CA630" t="str">
        <f t="shared" si="318"/>
        <v>=IF(SOM_validating_input.xlsx!A35&lt;&gt;"",SOM_validating_input.xlsx!A35,"")</v>
      </c>
      <c r="CB630" t="str">
        <f t="shared" si="318"/>
        <v>=IF(SUB_validating_input.xlsx!A35&lt;&gt;"",SUB_validating_input.xlsx!A35,"")</v>
      </c>
      <c r="CC630" t="str">
        <f t="shared" si="318"/>
        <v>=IF(UND_validating_input.xlsx!A35&lt;&gt;"",UND_validating_input.xlsx!A35,"")</v>
      </c>
      <c r="CD630" t="str">
        <f t="shared" si="318"/>
        <v>=IF(ALT_validating_input.xlsx!A35&lt;&gt;"",ALT_validating_input.xlsx!A35,"")</v>
      </c>
      <c r="CE630" t="str">
        <f t="shared" si="318"/>
        <v>=IF(HUM_validating_input.xlsx!A35&lt;&gt;"",HUM_validating_input.xlsx!A35,"")</v>
      </c>
      <c r="CF630" t="str">
        <f t="shared" si="318"/>
        <v>=IF(IDL_validating_input.xlsx!A35&lt;&gt;"",IDL_validating_input.xlsx!A35,"")</v>
      </c>
      <c r="CG630" t="str">
        <f t="shared" si="318"/>
        <v>=IF(RFM_validating_input.xlsx!A35&lt;&gt;"",RFM_validating_input.xlsx!A35,"")</v>
      </c>
      <c r="CH630" t="str">
        <f t="shared" si="318"/>
        <v>=IF(DN_validating_input.xlsx!A35&lt;&gt;"",DN_validating_input.xlsx!A35,"")</v>
      </c>
      <c r="CI630" t="str">
        <f t="shared" si="318"/>
        <v>=IF(INT_validating_input.xlsx!A35&lt;&gt;"",INT_validating_input.xlsx!A35,"")</v>
      </c>
      <c r="CJ630" t="str">
        <f t="shared" si="318"/>
        <v>=IF(SUP_validating_input.xlsx!A35&lt;&gt;"",SUP_validating_input.xlsx!A35,"")</v>
      </c>
      <c r="CK630" t="str">
        <f t="shared" si="318"/>
        <v>=IF(ANT_validating_input.xlsx!A35&lt;&gt;"",ANT_validating_input.xlsx!A35,"")</v>
      </c>
      <c r="CL630" t="str">
        <f t="shared" si="318"/>
        <v>=IF(ISO_validating_input.xlsx!A35&lt;&gt;"",ISO_validating_input.xlsx!A35,"")</v>
      </c>
    </row>
    <row r="631" spans="1:90">
      <c r="A631">
        <v>36</v>
      </c>
      <c r="B631" t="str">
        <f t="shared" si="317"/>
        <v>=IF(SUICIDE_validating_input.xlsx!A36&lt;&gt;"",SUICIDE_validating_input.xlsx!A36,"")</v>
      </c>
      <c r="C631" t="str">
        <f t="shared" ref="C631:BN634" si="319">CONCATENATE($A$17,C$1,$A$18,$A631,$A$19,C$1,$A$20,$A631,$A$21)</f>
        <v>=IF(IQ_validating_input.xlsx!A36&lt;&gt;"",IQ_validating_input.xlsx!A36,"")</v>
      </c>
      <c r="D631" t="str">
        <f t="shared" si="319"/>
        <v>=IF(AMBIG_validating_input.xlsx!A36&lt;&gt;"",AMBIG_validating_input.xlsx!A36,"")</v>
      </c>
      <c r="E631" t="str">
        <f t="shared" si="319"/>
        <v>=IF(EGODYST_validating_input.xlsx!A36&lt;&gt;"",EGODYST_validating_input.xlsx!A36,"")</v>
      </c>
      <c r="F631" t="str">
        <f t="shared" si="319"/>
        <v>=IF(AUTISM_validating_input.xlsx!A36&lt;&gt;"",AUTISM_validating_input.xlsx!A36,"")</v>
      </c>
      <c r="G631" t="str">
        <f t="shared" si="319"/>
        <v>=IF(IDENTITY_validating_input.xlsx!A36&lt;&gt;"",IDENTITY_validating_input.xlsx!A36,"")</v>
      </c>
      <c r="H631" t="str">
        <f t="shared" si="319"/>
        <v>=IF(SELFDIR_validating_input.xlsx!A36&lt;&gt;"",SELFDIR_validating_input.xlsx!A36,"")</v>
      </c>
      <c r="I631" t="str">
        <f t="shared" si="319"/>
        <v>=IF(EMPATHY_validating_input.xlsx!A36&lt;&gt;"",EMPATHY_validating_input.xlsx!A36,"")</v>
      </c>
      <c r="J631" t="str">
        <f t="shared" si="319"/>
        <v>=IF(INTIMACY_validating_input.xlsx!A36&lt;&gt;"",INTIMACY_validating_input.xlsx!A36,"")</v>
      </c>
      <c r="K631" t="str">
        <f t="shared" si="319"/>
        <v>=IF(ACUTE_validating_input.xlsx!A36&lt;&gt;"",ACUTE_validating_input.xlsx!A36,"")</v>
      </c>
      <c r="L631" t="str">
        <f t="shared" si="319"/>
        <v>=IF(CHRONIC_validating_input.xlsx!A36&lt;&gt;"",CHRONIC_validating_input.xlsx!A36,"")</v>
      </c>
      <c r="M631" t="str">
        <f t="shared" si="319"/>
        <v>=IF(TRAUMA_PAST_validating_input.xlsx!A36&lt;&gt;"",TRAUMA_PAST_validating_input.xlsx!A36,"")</v>
      </c>
      <c r="N631" t="str">
        <f t="shared" si="319"/>
        <v>=IF(TRAUMA_PRESENT_validating_input.xlsx!A36&lt;&gt;"",TRAUMA_PRESENT_validating_input.xlsx!A36,"")</v>
      </c>
      <c r="O631" t="str">
        <f t="shared" si="319"/>
        <v>=IF(HOPE_validating_input.xlsx!A36&lt;&gt;"",HOPE_validating_input.xlsx!A36,"")</v>
      </c>
      <c r="P631" t="str">
        <f t="shared" si="319"/>
        <v>=IF(SELFAFFICACY_validating_input.xlsx!A36&lt;&gt;"",SELFAFFICACY_validating_input.xlsx!A36,"")</v>
      </c>
      <c r="Q631" t="str">
        <f t="shared" si="319"/>
        <v>=IF(SELFESTEEM_validating_input.xlsx!A36&lt;&gt;"",SELFESTEEM_validating_input.xlsx!A36,"")</v>
      </c>
      <c r="R631" t="str">
        <f t="shared" si="319"/>
        <v>=IF(WELLBEING_validating_input.xlsx!A36&lt;&gt;"",WELLBEING_validating_input.xlsx!A36,"")</v>
      </c>
      <c r="S631" t="str">
        <f t="shared" si="319"/>
        <v>=IF(HYPER_validating_input.xlsx!A36&lt;&gt;"",HYPER_validating_input.xlsx!A36,"")</v>
      </c>
      <c r="T631" t="str">
        <f t="shared" si="319"/>
        <v>=IF(AGGR_validating_input.xlsx!A36&lt;&gt;"",AGGR_validating_input.xlsx!A36,"")</v>
      </c>
      <c r="U631" t="str">
        <f t="shared" si="319"/>
        <v>=IF(COND_PR_validating_input.xlsx!A36&lt;&gt;"",COND_PR_validating_input.xlsx!A36,"")</v>
      </c>
      <c r="V631" t="str">
        <f t="shared" si="319"/>
        <v>=IF(ANXIE_validating_input.xlsx!A36&lt;&gt;"",ANXIE_validating_input.xlsx!A36,"")</v>
      </c>
      <c r="W631" t="str">
        <f t="shared" si="319"/>
        <v>=IF(DEPR_validating_input.xlsx!A36&lt;&gt;"",DEPR_validating_input.xlsx!A36,"")</v>
      </c>
      <c r="X631" t="str">
        <f t="shared" si="319"/>
        <v>=IF(SOMAT_validating_input.xlsx!A36&lt;&gt;"",SOMAT_validating_input.xlsx!A36,"")</v>
      </c>
      <c r="Y631" t="str">
        <f t="shared" si="319"/>
        <v>=IF(ATYPI_validating_input.xlsx!A36&lt;&gt;"",ATYPI_validating_input.xlsx!A36,"")</v>
      </c>
      <c r="Z631" t="str">
        <f t="shared" si="319"/>
        <v>=IF(WITHD_validating_input.xlsx!A36&lt;&gt;"",WITHD_validating_input.xlsx!A36,"")</v>
      </c>
      <c r="AA631" t="str">
        <f t="shared" si="319"/>
        <v>=IF(ATTE_PR_validating_input.xlsx!A36&lt;&gt;"",ATTE_PR_validating_input.xlsx!A36,"")</v>
      </c>
      <c r="AB631" t="str">
        <f t="shared" si="319"/>
        <v>=IF(ANG_CONT_validating_input.xlsx!A36&lt;&gt;"",ANG_CONT_validating_input.xlsx!A36,"")</v>
      </c>
      <c r="AC631" t="str">
        <f t="shared" si="319"/>
        <v>=IF(DEV_SOC_DIS_validating_input.xlsx!A36&lt;&gt;"",DEV_SOC_DIS_validating_input.xlsx!A36,"")</v>
      </c>
      <c r="AD631" t="str">
        <f t="shared" si="319"/>
        <v>=IF(BULLY_validating_input.xlsx!A36&lt;&gt;"",BULLY_validating_input.xlsx!A36,"")</v>
      </c>
      <c r="AE631" t="str">
        <f t="shared" si="319"/>
        <v>=IF(EMOT_SELF_C_validating_input.xlsx!A36&lt;&gt;"",EMOT_SELF_C_validating_input.xlsx!A36,"")</v>
      </c>
      <c r="AF631" t="str">
        <f t="shared" si="319"/>
        <v>=IF(EXE_FUN_validating_input.xlsx!A36&lt;&gt;"",EXE_FUN_validating_input.xlsx!A36,"")</v>
      </c>
      <c r="AG631" t="str">
        <f t="shared" si="319"/>
        <v>=IF(MANIA_validating_input.xlsx!A36&lt;&gt;"",MANIA_validating_input.xlsx!A36,"")</v>
      </c>
      <c r="AH631" t="str">
        <f t="shared" si="319"/>
        <v>=IF(NEG_EMOT_validating_input.xlsx!A36&lt;&gt;"",NEG_EMOT_validating_input.xlsx!A36,"")</v>
      </c>
      <c r="AI631" t="str">
        <f t="shared" si="319"/>
        <v>=IF(ADAPT_validating_input.xlsx!A36&lt;&gt;"",ADAPT_validating_input.xlsx!A36,"")</v>
      </c>
      <c r="AJ631" t="str">
        <f t="shared" si="319"/>
        <v>=IF(SOC_SK_validating_input.xlsx!A36&lt;&gt;"",SOC_SK_validating_input.xlsx!A36,"")</v>
      </c>
      <c r="AK631" t="str">
        <f t="shared" si="319"/>
        <v>=IF(LEAD_validating_input.xlsx!A36&lt;&gt;"",LEAD_validating_input.xlsx!A36,"")</v>
      </c>
      <c r="AL631" t="str">
        <f t="shared" si="319"/>
        <v>=IF(ACT_DAIL_validating_input.xlsx!A36&lt;&gt;"",ACT_DAIL_validating_input.xlsx!A36,"")</v>
      </c>
      <c r="AM631" t="str">
        <f t="shared" si="319"/>
        <v>=IF(FUN_COM_validating_input.xlsx!A36&lt;&gt;"",FUN_COM_validating_input.xlsx!A36,"")</v>
      </c>
      <c r="AN631" t="str">
        <f t="shared" si="319"/>
        <v>=IF(RESILI_validating_input.xlsx!A36&lt;&gt;"",RESILI_validating_input.xlsx!A36,"")</v>
      </c>
      <c r="AO631" t="str">
        <f t="shared" si="319"/>
        <v>=IF(SEL_validating_input.xlsx!A36&lt;&gt;"",SEL_validating_input.xlsx!A36,"")</v>
      </c>
      <c r="AP631" t="str">
        <f t="shared" si="319"/>
        <v>=IF(SEV_validating_input.xlsx!A36&lt;&gt;"",SEV_validating_input.xlsx!A36,"")</v>
      </c>
      <c r="AQ631" t="str">
        <f t="shared" si="319"/>
        <v>=IF(ANHEDONIA_validating_input.xlsx!A36&lt;&gt;"",ANHEDONIA_validating_input.xlsx!A36,"")</v>
      </c>
      <c r="AR631" t="str">
        <f t="shared" si="319"/>
        <v>=IF(ANXIOUSNESS_validating_input.xlsx!A36&lt;&gt;"",ANXIOUSNESS_validating_input.xlsx!A36,"")</v>
      </c>
      <c r="AS631" t="str">
        <f t="shared" si="319"/>
        <v>=IF(ATTENTION_SEEKING_validating_input.xlsx!A36&lt;&gt;"",ATTENTION_SEEKING_validating_input.xlsx!A36,"")</v>
      </c>
      <c r="AT631" t="str">
        <f t="shared" si="319"/>
        <v>=IF(CALLOUSNESS_validating_input.xlsx!A36&lt;&gt;"",CALLOUSNESS_validating_input.xlsx!A36,"")</v>
      </c>
      <c r="AU631" t="str">
        <f t="shared" si="319"/>
        <v>=IF(DECEITFULNESS_validating_input.xlsx!A36&lt;&gt;"",DECEITFULNESS_validating_input.xlsx!A36,"")</v>
      </c>
      <c r="AV631" t="str">
        <f t="shared" si="319"/>
        <v>=IF(DEPRESSIVITY_validating_input.xlsx!A36&lt;&gt;"",DEPRESSIVITY_validating_input.xlsx!A36,"")</v>
      </c>
      <c r="AW631" t="str">
        <f t="shared" si="319"/>
        <v>=IF(DISTRACTIBILITY_validating_input.xlsx!A36&lt;&gt;"",DISTRACTIBILITY_validating_input.xlsx!A36,"")</v>
      </c>
      <c r="AX631" t="str">
        <f t="shared" si="319"/>
        <v>=IF(ECCENTRICITY_validating_input.xlsx!A36&lt;&gt;"",ECCENTRICITY_validating_input.xlsx!A36,"")</v>
      </c>
      <c r="AY631" t="str">
        <f t="shared" si="319"/>
        <v>=IF(EMOTIONAL_LABILITY_validating_input.xlsx!A36&lt;&gt;"",EMOTIONAL_LABILITY_validating_input.xlsx!A36,"")</v>
      </c>
      <c r="AZ631" t="str">
        <f t="shared" si="319"/>
        <v>=IF(GRANDIOSITY_validating_input.xlsx!A36&lt;&gt;"",GRANDIOSITY_validating_input.xlsx!A36,"")</v>
      </c>
      <c r="BA631" t="str">
        <f t="shared" si="319"/>
        <v>=IF(HOSTILITY_validating_input.xlsx!A36&lt;&gt;"",HOSTILITY_validating_input.xlsx!A36,"")</v>
      </c>
      <c r="BB631" t="str">
        <f t="shared" si="319"/>
        <v>=IF(IMPULSIVITY_validating_input.xlsx!A36&lt;&gt;"",IMPULSIVITY_validating_input.xlsx!A36,"")</v>
      </c>
      <c r="BC631" t="str">
        <f t="shared" si="319"/>
        <v>=IF(INTIMACY_AVOIDANCE_validating_input.xlsx!A36&lt;&gt;"",INTIMACY_AVOIDANCE_validating_input.xlsx!A36,"")</v>
      </c>
      <c r="BD631" t="str">
        <f t="shared" si="319"/>
        <v>=IF(IRRESPONSIBILITY_validating_input.xlsx!A36&lt;&gt;"",IRRESPONSIBILITY_validating_input.xlsx!A36,"")</v>
      </c>
      <c r="BE631" t="str">
        <f t="shared" si="319"/>
        <v>=IF(MANIPULATIVENESS_validating_input.xlsx!A36&lt;&gt;"",MANIPULATIVENESS_validating_input.xlsx!A36,"")</v>
      </c>
      <c r="BF631" t="str">
        <f t="shared" si="319"/>
        <v>=IF(PERCEPTUAL_DYSREGULATION_validating_input.xlsx!A36&lt;&gt;"",PERCEPTUAL_DYSREGULATION_validating_input.xlsx!A36,"")</v>
      </c>
      <c r="BG631" t="str">
        <f t="shared" si="319"/>
        <v>=IF(PERSEVERATION_validating_input.xlsx!A36&lt;&gt;"",PERSEVERATION_validating_input.xlsx!A36,"")</v>
      </c>
      <c r="BH631" t="str">
        <f t="shared" si="319"/>
        <v>=IF(RESTRICTED_AFFECTIVITY_validating_input.xlsx!A36&lt;&gt;"",RESTRICTED_AFFECTIVITY_validating_input.xlsx!A36,"")</v>
      </c>
      <c r="BI631" t="str">
        <f t="shared" si="319"/>
        <v>=IF(RIGID_PERFECTIONISM_validating_input.xlsx!A36&lt;&gt;"",RIGID_PERFECTIONISM_validating_input.xlsx!A36,"")</v>
      </c>
      <c r="BJ631" t="str">
        <f t="shared" si="319"/>
        <v>=IF(RISK_TAKING_validating_input.xlsx!A36&lt;&gt;"",RISK_TAKING_validating_input.xlsx!A36,"")</v>
      </c>
      <c r="BK631" t="str">
        <f t="shared" si="319"/>
        <v>=IF(SEPARATION_INSECURITY_validating_input.xlsx!A36&lt;&gt;"",SEPARATION_INSECURITY_validating_input.xlsx!A36,"")</v>
      </c>
      <c r="BL631" t="str">
        <f t="shared" si="319"/>
        <v>=IF(SUBMISSIVENESS_validating_input.xlsx!A36&lt;&gt;"",SUBMISSIVENESS_validating_input.xlsx!A36,"")</v>
      </c>
      <c r="BM631" t="str">
        <f t="shared" si="319"/>
        <v>=IF(SUSPICIOUSNESS_validating_input.xlsx!A36&lt;&gt;"",SUSPICIOUSNESS_validating_input.xlsx!A36,"")</v>
      </c>
      <c r="BN631" t="str">
        <f t="shared" si="319"/>
        <v>=IF(UNUSUAL_BELIEFS_validating_input.xlsx!A36&lt;&gt;"",UNUSUAL_BELIEFS_validating_input.xlsx!A36,"")</v>
      </c>
      <c r="BO631" t="str">
        <f t="shared" si="318"/>
        <v>=IF(WITHDRAWAL_validating_input.xlsx!A36&lt;&gt;"",WITHDRAWAL_validating_input.xlsx!A36,"")</v>
      </c>
      <c r="BP631" t="str">
        <f t="shared" si="318"/>
        <v>=IF(ACT_validating_input.xlsx!A36&lt;&gt;"",ACT_validating_input.xlsx!A36,"")</v>
      </c>
      <c r="BQ631" t="str">
        <f t="shared" si="318"/>
        <v>=IF(DSP_validating_input.xlsx!A36&lt;&gt;"",DSP_validating_input.xlsx!A36,"")</v>
      </c>
      <c r="BR631" t="str">
        <f t="shared" si="318"/>
        <v>=IF(PAG_validating_input.xlsx!A36&lt;&gt;"",PAG_validating_input.xlsx!A36,"")</v>
      </c>
      <c r="BS631" t="str">
        <f t="shared" si="318"/>
        <v>=IF(PRO_validating_input.xlsx!A36&lt;&gt;"",PRO_validating_input.xlsx!A36,"")</v>
      </c>
      <c r="BT631" t="str">
        <f t="shared" si="318"/>
        <v>=IF(SPL_validating_input.xlsx!A36&lt;&gt;"",SPL_validating_input.xlsx!A36,"")</v>
      </c>
      <c r="BU631" t="str">
        <f t="shared" si="318"/>
        <v>=IF(WDR_validating_input.xlsx!A36&lt;&gt;"",WDR_validating_input.xlsx!A36,"")</v>
      </c>
      <c r="BV631" t="str">
        <f t="shared" si="318"/>
        <v>=IF(CON_validating_input.xlsx!A36&lt;&gt;"",CON_validating_input.xlsx!A36,"")</v>
      </c>
      <c r="BW631" t="str">
        <f t="shared" si="318"/>
        <v>=IF(DSC_validating_input.xlsx!A36&lt;&gt;"",DSC_validating_input.xlsx!A36,"")</v>
      </c>
      <c r="BX631" t="str">
        <f t="shared" si="318"/>
        <v>=IF(FAN_validating_input.xlsx!A36&lt;&gt;"",FAN_validating_input.xlsx!A36,"")</v>
      </c>
      <c r="BY631" t="str">
        <f t="shared" si="318"/>
        <v>=IF(OMN_validating_input.xlsx!A36&lt;&gt;"",OMN_validating_input.xlsx!A36,"")</v>
      </c>
      <c r="BZ631" t="str">
        <f t="shared" si="318"/>
        <v>=IF(REP_validating_input.xlsx!A36&lt;&gt;"",REP_validating_input.xlsx!A36,"")</v>
      </c>
      <c r="CA631" t="str">
        <f t="shared" si="318"/>
        <v>=IF(SOM_validating_input.xlsx!A36&lt;&gt;"",SOM_validating_input.xlsx!A36,"")</v>
      </c>
      <c r="CB631" t="str">
        <f t="shared" si="318"/>
        <v>=IF(SUB_validating_input.xlsx!A36&lt;&gt;"",SUB_validating_input.xlsx!A36,"")</v>
      </c>
      <c r="CC631" t="str">
        <f t="shared" si="318"/>
        <v>=IF(UND_validating_input.xlsx!A36&lt;&gt;"",UND_validating_input.xlsx!A36,"")</v>
      </c>
      <c r="CD631" t="str">
        <f t="shared" si="318"/>
        <v>=IF(ALT_validating_input.xlsx!A36&lt;&gt;"",ALT_validating_input.xlsx!A36,"")</v>
      </c>
      <c r="CE631" t="str">
        <f t="shared" si="318"/>
        <v>=IF(HUM_validating_input.xlsx!A36&lt;&gt;"",HUM_validating_input.xlsx!A36,"")</v>
      </c>
      <c r="CF631" t="str">
        <f t="shared" si="318"/>
        <v>=IF(IDL_validating_input.xlsx!A36&lt;&gt;"",IDL_validating_input.xlsx!A36,"")</v>
      </c>
      <c r="CG631" t="str">
        <f t="shared" si="318"/>
        <v>=IF(RFM_validating_input.xlsx!A36&lt;&gt;"",RFM_validating_input.xlsx!A36,"")</v>
      </c>
      <c r="CH631" t="str">
        <f t="shared" si="318"/>
        <v>=IF(DN_validating_input.xlsx!A36&lt;&gt;"",DN_validating_input.xlsx!A36,"")</v>
      </c>
      <c r="CI631" t="str">
        <f t="shared" si="318"/>
        <v>=IF(INT_validating_input.xlsx!A36&lt;&gt;"",INT_validating_input.xlsx!A36,"")</v>
      </c>
      <c r="CJ631" t="str">
        <f t="shared" si="318"/>
        <v>=IF(SUP_validating_input.xlsx!A36&lt;&gt;"",SUP_validating_input.xlsx!A36,"")</v>
      </c>
      <c r="CK631" t="str">
        <f t="shared" si="318"/>
        <v>=IF(ANT_validating_input.xlsx!A36&lt;&gt;"",ANT_validating_input.xlsx!A36,"")</v>
      </c>
      <c r="CL631" t="str">
        <f t="shared" si="318"/>
        <v>=IF(ISO_validating_input.xlsx!A36&lt;&gt;"",ISO_validating_input.xlsx!A36,"")</v>
      </c>
    </row>
    <row r="632" spans="1:90">
      <c r="A632">
        <v>37</v>
      </c>
      <c r="B632" t="str">
        <f t="shared" si="317"/>
        <v>=IF(SUICIDE_validating_input.xlsx!A37&lt;&gt;"",SUICIDE_validating_input.xlsx!A37,"")</v>
      </c>
      <c r="C632" t="str">
        <f t="shared" si="319"/>
        <v>=IF(IQ_validating_input.xlsx!A37&lt;&gt;"",IQ_validating_input.xlsx!A37,"")</v>
      </c>
      <c r="D632" t="str">
        <f t="shared" si="319"/>
        <v>=IF(AMBIG_validating_input.xlsx!A37&lt;&gt;"",AMBIG_validating_input.xlsx!A37,"")</v>
      </c>
      <c r="E632" t="str">
        <f t="shared" si="319"/>
        <v>=IF(EGODYST_validating_input.xlsx!A37&lt;&gt;"",EGODYST_validating_input.xlsx!A37,"")</v>
      </c>
      <c r="F632" t="str">
        <f t="shared" si="319"/>
        <v>=IF(AUTISM_validating_input.xlsx!A37&lt;&gt;"",AUTISM_validating_input.xlsx!A37,"")</v>
      </c>
      <c r="G632" t="str">
        <f t="shared" si="319"/>
        <v>=IF(IDENTITY_validating_input.xlsx!A37&lt;&gt;"",IDENTITY_validating_input.xlsx!A37,"")</v>
      </c>
      <c r="H632" t="str">
        <f t="shared" si="319"/>
        <v>=IF(SELFDIR_validating_input.xlsx!A37&lt;&gt;"",SELFDIR_validating_input.xlsx!A37,"")</v>
      </c>
      <c r="I632" t="str">
        <f t="shared" si="319"/>
        <v>=IF(EMPATHY_validating_input.xlsx!A37&lt;&gt;"",EMPATHY_validating_input.xlsx!A37,"")</v>
      </c>
      <c r="J632" t="str">
        <f t="shared" si="319"/>
        <v>=IF(INTIMACY_validating_input.xlsx!A37&lt;&gt;"",INTIMACY_validating_input.xlsx!A37,"")</v>
      </c>
      <c r="K632" t="str">
        <f t="shared" si="319"/>
        <v>=IF(ACUTE_validating_input.xlsx!A37&lt;&gt;"",ACUTE_validating_input.xlsx!A37,"")</v>
      </c>
      <c r="L632" t="str">
        <f t="shared" si="319"/>
        <v>=IF(CHRONIC_validating_input.xlsx!A37&lt;&gt;"",CHRONIC_validating_input.xlsx!A37,"")</v>
      </c>
      <c r="M632" t="str">
        <f t="shared" si="319"/>
        <v>=IF(TRAUMA_PAST_validating_input.xlsx!A37&lt;&gt;"",TRAUMA_PAST_validating_input.xlsx!A37,"")</v>
      </c>
      <c r="N632" t="str">
        <f t="shared" si="319"/>
        <v>=IF(TRAUMA_PRESENT_validating_input.xlsx!A37&lt;&gt;"",TRAUMA_PRESENT_validating_input.xlsx!A37,"")</v>
      </c>
      <c r="O632" t="str">
        <f t="shared" si="319"/>
        <v>=IF(HOPE_validating_input.xlsx!A37&lt;&gt;"",HOPE_validating_input.xlsx!A37,"")</v>
      </c>
      <c r="P632" t="str">
        <f t="shared" si="319"/>
        <v>=IF(SELFAFFICACY_validating_input.xlsx!A37&lt;&gt;"",SELFAFFICACY_validating_input.xlsx!A37,"")</v>
      </c>
      <c r="Q632" t="str">
        <f t="shared" si="319"/>
        <v>=IF(SELFESTEEM_validating_input.xlsx!A37&lt;&gt;"",SELFESTEEM_validating_input.xlsx!A37,"")</v>
      </c>
      <c r="R632" t="str">
        <f t="shared" si="319"/>
        <v>=IF(WELLBEING_validating_input.xlsx!A37&lt;&gt;"",WELLBEING_validating_input.xlsx!A37,"")</v>
      </c>
      <c r="S632" t="str">
        <f t="shared" si="319"/>
        <v>=IF(HYPER_validating_input.xlsx!A37&lt;&gt;"",HYPER_validating_input.xlsx!A37,"")</v>
      </c>
      <c r="T632" t="str">
        <f t="shared" si="319"/>
        <v>=IF(AGGR_validating_input.xlsx!A37&lt;&gt;"",AGGR_validating_input.xlsx!A37,"")</v>
      </c>
      <c r="U632" t="str">
        <f t="shared" si="319"/>
        <v>=IF(COND_PR_validating_input.xlsx!A37&lt;&gt;"",COND_PR_validating_input.xlsx!A37,"")</v>
      </c>
      <c r="V632" t="str">
        <f t="shared" si="319"/>
        <v>=IF(ANXIE_validating_input.xlsx!A37&lt;&gt;"",ANXIE_validating_input.xlsx!A37,"")</v>
      </c>
      <c r="W632" t="str">
        <f t="shared" si="319"/>
        <v>=IF(DEPR_validating_input.xlsx!A37&lt;&gt;"",DEPR_validating_input.xlsx!A37,"")</v>
      </c>
      <c r="X632" t="str">
        <f t="shared" si="319"/>
        <v>=IF(SOMAT_validating_input.xlsx!A37&lt;&gt;"",SOMAT_validating_input.xlsx!A37,"")</v>
      </c>
      <c r="Y632" t="str">
        <f t="shared" si="319"/>
        <v>=IF(ATYPI_validating_input.xlsx!A37&lt;&gt;"",ATYPI_validating_input.xlsx!A37,"")</v>
      </c>
      <c r="Z632" t="str">
        <f t="shared" si="319"/>
        <v>=IF(WITHD_validating_input.xlsx!A37&lt;&gt;"",WITHD_validating_input.xlsx!A37,"")</v>
      </c>
      <c r="AA632" t="str">
        <f t="shared" si="319"/>
        <v>=IF(ATTE_PR_validating_input.xlsx!A37&lt;&gt;"",ATTE_PR_validating_input.xlsx!A37,"")</v>
      </c>
      <c r="AB632" t="str">
        <f t="shared" si="319"/>
        <v>=IF(ANG_CONT_validating_input.xlsx!A37&lt;&gt;"",ANG_CONT_validating_input.xlsx!A37,"")</v>
      </c>
      <c r="AC632" t="str">
        <f t="shared" si="319"/>
        <v>=IF(DEV_SOC_DIS_validating_input.xlsx!A37&lt;&gt;"",DEV_SOC_DIS_validating_input.xlsx!A37,"")</v>
      </c>
      <c r="AD632" t="str">
        <f t="shared" si="319"/>
        <v>=IF(BULLY_validating_input.xlsx!A37&lt;&gt;"",BULLY_validating_input.xlsx!A37,"")</v>
      </c>
      <c r="AE632" t="str">
        <f t="shared" si="319"/>
        <v>=IF(EMOT_SELF_C_validating_input.xlsx!A37&lt;&gt;"",EMOT_SELF_C_validating_input.xlsx!A37,"")</v>
      </c>
      <c r="AF632" t="str">
        <f t="shared" si="319"/>
        <v>=IF(EXE_FUN_validating_input.xlsx!A37&lt;&gt;"",EXE_FUN_validating_input.xlsx!A37,"")</v>
      </c>
      <c r="AG632" t="str">
        <f t="shared" si="319"/>
        <v>=IF(MANIA_validating_input.xlsx!A37&lt;&gt;"",MANIA_validating_input.xlsx!A37,"")</v>
      </c>
      <c r="AH632" t="str">
        <f t="shared" si="319"/>
        <v>=IF(NEG_EMOT_validating_input.xlsx!A37&lt;&gt;"",NEG_EMOT_validating_input.xlsx!A37,"")</v>
      </c>
      <c r="AI632" t="str">
        <f t="shared" si="319"/>
        <v>=IF(ADAPT_validating_input.xlsx!A37&lt;&gt;"",ADAPT_validating_input.xlsx!A37,"")</v>
      </c>
      <c r="AJ632" t="str">
        <f t="shared" si="319"/>
        <v>=IF(SOC_SK_validating_input.xlsx!A37&lt;&gt;"",SOC_SK_validating_input.xlsx!A37,"")</v>
      </c>
      <c r="AK632" t="str">
        <f t="shared" si="319"/>
        <v>=IF(LEAD_validating_input.xlsx!A37&lt;&gt;"",LEAD_validating_input.xlsx!A37,"")</v>
      </c>
      <c r="AL632" t="str">
        <f t="shared" si="319"/>
        <v>=IF(ACT_DAIL_validating_input.xlsx!A37&lt;&gt;"",ACT_DAIL_validating_input.xlsx!A37,"")</v>
      </c>
      <c r="AM632" t="str">
        <f t="shared" si="319"/>
        <v>=IF(FUN_COM_validating_input.xlsx!A37&lt;&gt;"",FUN_COM_validating_input.xlsx!A37,"")</v>
      </c>
      <c r="AN632" t="str">
        <f t="shared" si="319"/>
        <v>=IF(RESILI_validating_input.xlsx!A37&lt;&gt;"",RESILI_validating_input.xlsx!A37,"")</v>
      </c>
      <c r="AO632" t="str">
        <f t="shared" si="319"/>
        <v>=IF(SEL_validating_input.xlsx!A37&lt;&gt;"",SEL_validating_input.xlsx!A37,"")</v>
      </c>
      <c r="AP632" t="str">
        <f t="shared" si="319"/>
        <v>=IF(SEV_validating_input.xlsx!A37&lt;&gt;"",SEV_validating_input.xlsx!A37,"")</v>
      </c>
      <c r="AQ632" t="str">
        <f t="shared" si="319"/>
        <v>=IF(ANHEDONIA_validating_input.xlsx!A37&lt;&gt;"",ANHEDONIA_validating_input.xlsx!A37,"")</v>
      </c>
      <c r="AR632" t="str">
        <f t="shared" si="319"/>
        <v>=IF(ANXIOUSNESS_validating_input.xlsx!A37&lt;&gt;"",ANXIOUSNESS_validating_input.xlsx!A37,"")</v>
      </c>
      <c r="AS632" t="str">
        <f t="shared" si="319"/>
        <v>=IF(ATTENTION_SEEKING_validating_input.xlsx!A37&lt;&gt;"",ATTENTION_SEEKING_validating_input.xlsx!A37,"")</v>
      </c>
      <c r="AT632" t="str">
        <f t="shared" si="319"/>
        <v>=IF(CALLOUSNESS_validating_input.xlsx!A37&lt;&gt;"",CALLOUSNESS_validating_input.xlsx!A37,"")</v>
      </c>
      <c r="AU632" t="str">
        <f t="shared" si="319"/>
        <v>=IF(DECEITFULNESS_validating_input.xlsx!A37&lt;&gt;"",DECEITFULNESS_validating_input.xlsx!A37,"")</v>
      </c>
      <c r="AV632" t="str">
        <f t="shared" si="319"/>
        <v>=IF(DEPRESSIVITY_validating_input.xlsx!A37&lt;&gt;"",DEPRESSIVITY_validating_input.xlsx!A37,"")</v>
      </c>
      <c r="AW632" t="str">
        <f t="shared" si="319"/>
        <v>=IF(DISTRACTIBILITY_validating_input.xlsx!A37&lt;&gt;"",DISTRACTIBILITY_validating_input.xlsx!A37,"")</v>
      </c>
      <c r="AX632" t="str">
        <f t="shared" si="319"/>
        <v>=IF(ECCENTRICITY_validating_input.xlsx!A37&lt;&gt;"",ECCENTRICITY_validating_input.xlsx!A37,"")</v>
      </c>
      <c r="AY632" t="str">
        <f t="shared" si="319"/>
        <v>=IF(EMOTIONAL_LABILITY_validating_input.xlsx!A37&lt;&gt;"",EMOTIONAL_LABILITY_validating_input.xlsx!A37,"")</v>
      </c>
      <c r="AZ632" t="str">
        <f t="shared" si="319"/>
        <v>=IF(GRANDIOSITY_validating_input.xlsx!A37&lt;&gt;"",GRANDIOSITY_validating_input.xlsx!A37,"")</v>
      </c>
      <c r="BA632" t="str">
        <f t="shared" si="319"/>
        <v>=IF(HOSTILITY_validating_input.xlsx!A37&lt;&gt;"",HOSTILITY_validating_input.xlsx!A37,"")</v>
      </c>
      <c r="BB632" t="str">
        <f t="shared" si="319"/>
        <v>=IF(IMPULSIVITY_validating_input.xlsx!A37&lt;&gt;"",IMPULSIVITY_validating_input.xlsx!A37,"")</v>
      </c>
      <c r="BC632" t="str">
        <f t="shared" si="319"/>
        <v>=IF(INTIMACY_AVOIDANCE_validating_input.xlsx!A37&lt;&gt;"",INTIMACY_AVOIDANCE_validating_input.xlsx!A37,"")</v>
      </c>
      <c r="BD632" t="str">
        <f t="shared" si="319"/>
        <v>=IF(IRRESPONSIBILITY_validating_input.xlsx!A37&lt;&gt;"",IRRESPONSIBILITY_validating_input.xlsx!A37,"")</v>
      </c>
      <c r="BE632" t="str">
        <f t="shared" si="319"/>
        <v>=IF(MANIPULATIVENESS_validating_input.xlsx!A37&lt;&gt;"",MANIPULATIVENESS_validating_input.xlsx!A37,"")</v>
      </c>
      <c r="BF632" t="str">
        <f t="shared" si="319"/>
        <v>=IF(PERCEPTUAL_DYSREGULATION_validating_input.xlsx!A37&lt;&gt;"",PERCEPTUAL_DYSREGULATION_validating_input.xlsx!A37,"")</v>
      </c>
      <c r="BG632" t="str">
        <f t="shared" si="319"/>
        <v>=IF(PERSEVERATION_validating_input.xlsx!A37&lt;&gt;"",PERSEVERATION_validating_input.xlsx!A37,"")</v>
      </c>
      <c r="BH632" t="str">
        <f t="shared" si="319"/>
        <v>=IF(RESTRICTED_AFFECTIVITY_validating_input.xlsx!A37&lt;&gt;"",RESTRICTED_AFFECTIVITY_validating_input.xlsx!A37,"")</v>
      </c>
      <c r="BI632" t="str">
        <f t="shared" si="319"/>
        <v>=IF(RIGID_PERFECTIONISM_validating_input.xlsx!A37&lt;&gt;"",RIGID_PERFECTIONISM_validating_input.xlsx!A37,"")</v>
      </c>
      <c r="BJ632" t="str">
        <f t="shared" si="319"/>
        <v>=IF(RISK_TAKING_validating_input.xlsx!A37&lt;&gt;"",RISK_TAKING_validating_input.xlsx!A37,"")</v>
      </c>
      <c r="BK632" t="str">
        <f t="shared" si="319"/>
        <v>=IF(SEPARATION_INSECURITY_validating_input.xlsx!A37&lt;&gt;"",SEPARATION_INSECURITY_validating_input.xlsx!A37,"")</v>
      </c>
      <c r="BL632" t="str">
        <f t="shared" si="319"/>
        <v>=IF(SUBMISSIVENESS_validating_input.xlsx!A37&lt;&gt;"",SUBMISSIVENESS_validating_input.xlsx!A37,"")</v>
      </c>
      <c r="BM632" t="str">
        <f t="shared" si="319"/>
        <v>=IF(SUSPICIOUSNESS_validating_input.xlsx!A37&lt;&gt;"",SUSPICIOUSNESS_validating_input.xlsx!A37,"")</v>
      </c>
      <c r="BN632" t="str">
        <f t="shared" si="319"/>
        <v>=IF(UNUSUAL_BELIEFS_validating_input.xlsx!A37&lt;&gt;"",UNUSUAL_BELIEFS_validating_input.xlsx!A37,"")</v>
      </c>
      <c r="BO632" t="str">
        <f t="shared" si="318"/>
        <v>=IF(WITHDRAWAL_validating_input.xlsx!A37&lt;&gt;"",WITHDRAWAL_validating_input.xlsx!A37,"")</v>
      </c>
      <c r="BP632" t="str">
        <f t="shared" si="318"/>
        <v>=IF(ACT_validating_input.xlsx!A37&lt;&gt;"",ACT_validating_input.xlsx!A37,"")</v>
      </c>
      <c r="BQ632" t="str">
        <f t="shared" si="318"/>
        <v>=IF(DSP_validating_input.xlsx!A37&lt;&gt;"",DSP_validating_input.xlsx!A37,"")</v>
      </c>
      <c r="BR632" t="str">
        <f t="shared" si="318"/>
        <v>=IF(PAG_validating_input.xlsx!A37&lt;&gt;"",PAG_validating_input.xlsx!A37,"")</v>
      </c>
      <c r="BS632" t="str">
        <f t="shared" si="318"/>
        <v>=IF(PRO_validating_input.xlsx!A37&lt;&gt;"",PRO_validating_input.xlsx!A37,"")</v>
      </c>
      <c r="BT632" t="str">
        <f t="shared" si="318"/>
        <v>=IF(SPL_validating_input.xlsx!A37&lt;&gt;"",SPL_validating_input.xlsx!A37,"")</v>
      </c>
      <c r="BU632" t="str">
        <f t="shared" si="318"/>
        <v>=IF(WDR_validating_input.xlsx!A37&lt;&gt;"",WDR_validating_input.xlsx!A37,"")</v>
      </c>
      <c r="BV632" t="str">
        <f t="shared" si="318"/>
        <v>=IF(CON_validating_input.xlsx!A37&lt;&gt;"",CON_validating_input.xlsx!A37,"")</v>
      </c>
      <c r="BW632" t="str">
        <f t="shared" si="318"/>
        <v>=IF(DSC_validating_input.xlsx!A37&lt;&gt;"",DSC_validating_input.xlsx!A37,"")</v>
      </c>
      <c r="BX632" t="str">
        <f t="shared" si="318"/>
        <v>=IF(FAN_validating_input.xlsx!A37&lt;&gt;"",FAN_validating_input.xlsx!A37,"")</v>
      </c>
      <c r="BY632" t="str">
        <f t="shared" si="318"/>
        <v>=IF(OMN_validating_input.xlsx!A37&lt;&gt;"",OMN_validating_input.xlsx!A37,"")</v>
      </c>
      <c r="BZ632" t="str">
        <f t="shared" si="318"/>
        <v>=IF(REP_validating_input.xlsx!A37&lt;&gt;"",REP_validating_input.xlsx!A37,"")</v>
      </c>
      <c r="CA632" t="str">
        <f t="shared" si="318"/>
        <v>=IF(SOM_validating_input.xlsx!A37&lt;&gt;"",SOM_validating_input.xlsx!A37,"")</v>
      </c>
      <c r="CB632" t="str">
        <f t="shared" si="318"/>
        <v>=IF(SUB_validating_input.xlsx!A37&lt;&gt;"",SUB_validating_input.xlsx!A37,"")</v>
      </c>
      <c r="CC632" t="str">
        <f t="shared" si="318"/>
        <v>=IF(UND_validating_input.xlsx!A37&lt;&gt;"",UND_validating_input.xlsx!A37,"")</v>
      </c>
      <c r="CD632" t="str">
        <f t="shared" si="318"/>
        <v>=IF(ALT_validating_input.xlsx!A37&lt;&gt;"",ALT_validating_input.xlsx!A37,"")</v>
      </c>
      <c r="CE632" t="str">
        <f t="shared" si="318"/>
        <v>=IF(HUM_validating_input.xlsx!A37&lt;&gt;"",HUM_validating_input.xlsx!A37,"")</v>
      </c>
      <c r="CF632" t="str">
        <f t="shared" si="318"/>
        <v>=IF(IDL_validating_input.xlsx!A37&lt;&gt;"",IDL_validating_input.xlsx!A37,"")</v>
      </c>
      <c r="CG632" t="str">
        <f t="shared" si="318"/>
        <v>=IF(RFM_validating_input.xlsx!A37&lt;&gt;"",RFM_validating_input.xlsx!A37,"")</v>
      </c>
      <c r="CH632" t="str">
        <f t="shared" si="318"/>
        <v>=IF(DN_validating_input.xlsx!A37&lt;&gt;"",DN_validating_input.xlsx!A37,"")</v>
      </c>
      <c r="CI632" t="str">
        <f t="shared" si="318"/>
        <v>=IF(INT_validating_input.xlsx!A37&lt;&gt;"",INT_validating_input.xlsx!A37,"")</v>
      </c>
      <c r="CJ632" t="str">
        <f t="shared" si="318"/>
        <v>=IF(SUP_validating_input.xlsx!A37&lt;&gt;"",SUP_validating_input.xlsx!A37,"")</v>
      </c>
      <c r="CK632" t="str">
        <f t="shared" si="318"/>
        <v>=IF(ANT_validating_input.xlsx!A37&lt;&gt;"",ANT_validating_input.xlsx!A37,"")</v>
      </c>
      <c r="CL632" t="str">
        <f t="shared" si="318"/>
        <v>=IF(ISO_validating_input.xlsx!A37&lt;&gt;"",ISO_validating_input.xlsx!A37,"")</v>
      </c>
    </row>
    <row r="633" spans="1:90">
      <c r="A633">
        <v>38</v>
      </c>
      <c r="B633" t="str">
        <f t="shared" si="317"/>
        <v>=IF(SUICIDE_validating_input.xlsx!A38&lt;&gt;"",SUICIDE_validating_input.xlsx!A38,"")</v>
      </c>
      <c r="C633" t="str">
        <f t="shared" si="319"/>
        <v>=IF(IQ_validating_input.xlsx!A38&lt;&gt;"",IQ_validating_input.xlsx!A38,"")</v>
      </c>
      <c r="D633" t="str">
        <f t="shared" si="319"/>
        <v>=IF(AMBIG_validating_input.xlsx!A38&lt;&gt;"",AMBIG_validating_input.xlsx!A38,"")</v>
      </c>
      <c r="E633" t="str">
        <f t="shared" si="319"/>
        <v>=IF(EGODYST_validating_input.xlsx!A38&lt;&gt;"",EGODYST_validating_input.xlsx!A38,"")</v>
      </c>
      <c r="F633" t="str">
        <f t="shared" si="319"/>
        <v>=IF(AUTISM_validating_input.xlsx!A38&lt;&gt;"",AUTISM_validating_input.xlsx!A38,"")</v>
      </c>
      <c r="G633" t="str">
        <f t="shared" si="319"/>
        <v>=IF(IDENTITY_validating_input.xlsx!A38&lt;&gt;"",IDENTITY_validating_input.xlsx!A38,"")</v>
      </c>
      <c r="H633" t="str">
        <f t="shared" si="319"/>
        <v>=IF(SELFDIR_validating_input.xlsx!A38&lt;&gt;"",SELFDIR_validating_input.xlsx!A38,"")</v>
      </c>
      <c r="I633" t="str">
        <f t="shared" si="319"/>
        <v>=IF(EMPATHY_validating_input.xlsx!A38&lt;&gt;"",EMPATHY_validating_input.xlsx!A38,"")</v>
      </c>
      <c r="J633" t="str">
        <f t="shared" si="319"/>
        <v>=IF(INTIMACY_validating_input.xlsx!A38&lt;&gt;"",INTIMACY_validating_input.xlsx!A38,"")</v>
      </c>
      <c r="K633" t="str">
        <f t="shared" si="319"/>
        <v>=IF(ACUTE_validating_input.xlsx!A38&lt;&gt;"",ACUTE_validating_input.xlsx!A38,"")</v>
      </c>
      <c r="L633" t="str">
        <f t="shared" si="319"/>
        <v>=IF(CHRONIC_validating_input.xlsx!A38&lt;&gt;"",CHRONIC_validating_input.xlsx!A38,"")</v>
      </c>
      <c r="M633" t="str">
        <f t="shared" si="319"/>
        <v>=IF(TRAUMA_PAST_validating_input.xlsx!A38&lt;&gt;"",TRAUMA_PAST_validating_input.xlsx!A38,"")</v>
      </c>
      <c r="N633" t="str">
        <f t="shared" si="319"/>
        <v>=IF(TRAUMA_PRESENT_validating_input.xlsx!A38&lt;&gt;"",TRAUMA_PRESENT_validating_input.xlsx!A38,"")</v>
      </c>
      <c r="O633" t="str">
        <f t="shared" si="319"/>
        <v>=IF(HOPE_validating_input.xlsx!A38&lt;&gt;"",HOPE_validating_input.xlsx!A38,"")</v>
      </c>
      <c r="P633" t="str">
        <f t="shared" si="319"/>
        <v>=IF(SELFAFFICACY_validating_input.xlsx!A38&lt;&gt;"",SELFAFFICACY_validating_input.xlsx!A38,"")</v>
      </c>
      <c r="Q633" t="str">
        <f t="shared" si="319"/>
        <v>=IF(SELFESTEEM_validating_input.xlsx!A38&lt;&gt;"",SELFESTEEM_validating_input.xlsx!A38,"")</v>
      </c>
      <c r="R633" t="str">
        <f t="shared" si="319"/>
        <v>=IF(WELLBEING_validating_input.xlsx!A38&lt;&gt;"",WELLBEING_validating_input.xlsx!A38,"")</v>
      </c>
      <c r="S633" t="str">
        <f t="shared" si="319"/>
        <v>=IF(HYPER_validating_input.xlsx!A38&lt;&gt;"",HYPER_validating_input.xlsx!A38,"")</v>
      </c>
      <c r="T633" t="str">
        <f t="shared" si="319"/>
        <v>=IF(AGGR_validating_input.xlsx!A38&lt;&gt;"",AGGR_validating_input.xlsx!A38,"")</v>
      </c>
      <c r="U633" t="str">
        <f t="shared" si="319"/>
        <v>=IF(COND_PR_validating_input.xlsx!A38&lt;&gt;"",COND_PR_validating_input.xlsx!A38,"")</v>
      </c>
      <c r="V633" t="str">
        <f t="shared" si="319"/>
        <v>=IF(ANXIE_validating_input.xlsx!A38&lt;&gt;"",ANXIE_validating_input.xlsx!A38,"")</v>
      </c>
      <c r="W633" t="str">
        <f t="shared" si="319"/>
        <v>=IF(DEPR_validating_input.xlsx!A38&lt;&gt;"",DEPR_validating_input.xlsx!A38,"")</v>
      </c>
      <c r="X633" t="str">
        <f t="shared" si="319"/>
        <v>=IF(SOMAT_validating_input.xlsx!A38&lt;&gt;"",SOMAT_validating_input.xlsx!A38,"")</v>
      </c>
      <c r="Y633" t="str">
        <f t="shared" si="319"/>
        <v>=IF(ATYPI_validating_input.xlsx!A38&lt;&gt;"",ATYPI_validating_input.xlsx!A38,"")</v>
      </c>
      <c r="Z633" t="str">
        <f t="shared" si="319"/>
        <v>=IF(WITHD_validating_input.xlsx!A38&lt;&gt;"",WITHD_validating_input.xlsx!A38,"")</v>
      </c>
      <c r="AA633" t="str">
        <f t="shared" si="319"/>
        <v>=IF(ATTE_PR_validating_input.xlsx!A38&lt;&gt;"",ATTE_PR_validating_input.xlsx!A38,"")</v>
      </c>
      <c r="AB633" t="str">
        <f t="shared" si="319"/>
        <v>=IF(ANG_CONT_validating_input.xlsx!A38&lt;&gt;"",ANG_CONT_validating_input.xlsx!A38,"")</v>
      </c>
      <c r="AC633" t="str">
        <f t="shared" si="319"/>
        <v>=IF(DEV_SOC_DIS_validating_input.xlsx!A38&lt;&gt;"",DEV_SOC_DIS_validating_input.xlsx!A38,"")</v>
      </c>
      <c r="AD633" t="str">
        <f t="shared" si="319"/>
        <v>=IF(BULLY_validating_input.xlsx!A38&lt;&gt;"",BULLY_validating_input.xlsx!A38,"")</v>
      </c>
      <c r="AE633" t="str">
        <f t="shared" si="319"/>
        <v>=IF(EMOT_SELF_C_validating_input.xlsx!A38&lt;&gt;"",EMOT_SELF_C_validating_input.xlsx!A38,"")</v>
      </c>
      <c r="AF633" t="str">
        <f t="shared" si="319"/>
        <v>=IF(EXE_FUN_validating_input.xlsx!A38&lt;&gt;"",EXE_FUN_validating_input.xlsx!A38,"")</v>
      </c>
      <c r="AG633" t="str">
        <f t="shared" si="319"/>
        <v>=IF(MANIA_validating_input.xlsx!A38&lt;&gt;"",MANIA_validating_input.xlsx!A38,"")</v>
      </c>
      <c r="AH633" t="str">
        <f t="shared" si="319"/>
        <v>=IF(NEG_EMOT_validating_input.xlsx!A38&lt;&gt;"",NEG_EMOT_validating_input.xlsx!A38,"")</v>
      </c>
      <c r="AI633" t="str">
        <f t="shared" si="319"/>
        <v>=IF(ADAPT_validating_input.xlsx!A38&lt;&gt;"",ADAPT_validating_input.xlsx!A38,"")</v>
      </c>
      <c r="AJ633" t="str">
        <f t="shared" si="319"/>
        <v>=IF(SOC_SK_validating_input.xlsx!A38&lt;&gt;"",SOC_SK_validating_input.xlsx!A38,"")</v>
      </c>
      <c r="AK633" t="str">
        <f t="shared" si="319"/>
        <v>=IF(LEAD_validating_input.xlsx!A38&lt;&gt;"",LEAD_validating_input.xlsx!A38,"")</v>
      </c>
      <c r="AL633" t="str">
        <f t="shared" si="319"/>
        <v>=IF(ACT_DAIL_validating_input.xlsx!A38&lt;&gt;"",ACT_DAIL_validating_input.xlsx!A38,"")</v>
      </c>
      <c r="AM633" t="str">
        <f t="shared" si="319"/>
        <v>=IF(FUN_COM_validating_input.xlsx!A38&lt;&gt;"",FUN_COM_validating_input.xlsx!A38,"")</v>
      </c>
      <c r="AN633" t="str">
        <f t="shared" si="319"/>
        <v>=IF(RESILI_validating_input.xlsx!A38&lt;&gt;"",RESILI_validating_input.xlsx!A38,"")</v>
      </c>
      <c r="AO633" t="str">
        <f t="shared" si="319"/>
        <v>=IF(SEL_validating_input.xlsx!A38&lt;&gt;"",SEL_validating_input.xlsx!A38,"")</v>
      </c>
      <c r="AP633" t="str">
        <f t="shared" si="319"/>
        <v>=IF(SEV_validating_input.xlsx!A38&lt;&gt;"",SEV_validating_input.xlsx!A38,"")</v>
      </c>
      <c r="AQ633" t="str">
        <f t="shared" si="319"/>
        <v>=IF(ANHEDONIA_validating_input.xlsx!A38&lt;&gt;"",ANHEDONIA_validating_input.xlsx!A38,"")</v>
      </c>
      <c r="AR633" t="str">
        <f t="shared" si="319"/>
        <v>=IF(ANXIOUSNESS_validating_input.xlsx!A38&lt;&gt;"",ANXIOUSNESS_validating_input.xlsx!A38,"")</v>
      </c>
      <c r="AS633" t="str">
        <f t="shared" si="319"/>
        <v>=IF(ATTENTION_SEEKING_validating_input.xlsx!A38&lt;&gt;"",ATTENTION_SEEKING_validating_input.xlsx!A38,"")</v>
      </c>
      <c r="AT633" t="str">
        <f t="shared" si="319"/>
        <v>=IF(CALLOUSNESS_validating_input.xlsx!A38&lt;&gt;"",CALLOUSNESS_validating_input.xlsx!A38,"")</v>
      </c>
      <c r="AU633" t="str">
        <f t="shared" si="319"/>
        <v>=IF(DECEITFULNESS_validating_input.xlsx!A38&lt;&gt;"",DECEITFULNESS_validating_input.xlsx!A38,"")</v>
      </c>
      <c r="AV633" t="str">
        <f t="shared" si="319"/>
        <v>=IF(DEPRESSIVITY_validating_input.xlsx!A38&lt;&gt;"",DEPRESSIVITY_validating_input.xlsx!A38,"")</v>
      </c>
      <c r="AW633" t="str">
        <f t="shared" si="319"/>
        <v>=IF(DISTRACTIBILITY_validating_input.xlsx!A38&lt;&gt;"",DISTRACTIBILITY_validating_input.xlsx!A38,"")</v>
      </c>
      <c r="AX633" t="str">
        <f t="shared" si="319"/>
        <v>=IF(ECCENTRICITY_validating_input.xlsx!A38&lt;&gt;"",ECCENTRICITY_validating_input.xlsx!A38,"")</v>
      </c>
      <c r="AY633" t="str">
        <f t="shared" si="319"/>
        <v>=IF(EMOTIONAL_LABILITY_validating_input.xlsx!A38&lt;&gt;"",EMOTIONAL_LABILITY_validating_input.xlsx!A38,"")</v>
      </c>
      <c r="AZ633" t="str">
        <f t="shared" si="319"/>
        <v>=IF(GRANDIOSITY_validating_input.xlsx!A38&lt;&gt;"",GRANDIOSITY_validating_input.xlsx!A38,"")</v>
      </c>
      <c r="BA633" t="str">
        <f t="shared" si="319"/>
        <v>=IF(HOSTILITY_validating_input.xlsx!A38&lt;&gt;"",HOSTILITY_validating_input.xlsx!A38,"")</v>
      </c>
      <c r="BB633" t="str">
        <f t="shared" si="319"/>
        <v>=IF(IMPULSIVITY_validating_input.xlsx!A38&lt;&gt;"",IMPULSIVITY_validating_input.xlsx!A38,"")</v>
      </c>
      <c r="BC633" t="str">
        <f t="shared" si="319"/>
        <v>=IF(INTIMACY_AVOIDANCE_validating_input.xlsx!A38&lt;&gt;"",INTIMACY_AVOIDANCE_validating_input.xlsx!A38,"")</v>
      </c>
      <c r="BD633" t="str">
        <f t="shared" si="319"/>
        <v>=IF(IRRESPONSIBILITY_validating_input.xlsx!A38&lt;&gt;"",IRRESPONSIBILITY_validating_input.xlsx!A38,"")</v>
      </c>
      <c r="BE633" t="str">
        <f t="shared" si="319"/>
        <v>=IF(MANIPULATIVENESS_validating_input.xlsx!A38&lt;&gt;"",MANIPULATIVENESS_validating_input.xlsx!A38,"")</v>
      </c>
      <c r="BF633" t="str">
        <f t="shared" si="319"/>
        <v>=IF(PERCEPTUAL_DYSREGULATION_validating_input.xlsx!A38&lt;&gt;"",PERCEPTUAL_DYSREGULATION_validating_input.xlsx!A38,"")</v>
      </c>
      <c r="BG633" t="str">
        <f t="shared" si="319"/>
        <v>=IF(PERSEVERATION_validating_input.xlsx!A38&lt;&gt;"",PERSEVERATION_validating_input.xlsx!A38,"")</v>
      </c>
      <c r="BH633" t="str">
        <f t="shared" si="319"/>
        <v>=IF(RESTRICTED_AFFECTIVITY_validating_input.xlsx!A38&lt;&gt;"",RESTRICTED_AFFECTIVITY_validating_input.xlsx!A38,"")</v>
      </c>
      <c r="BI633" t="str">
        <f t="shared" si="319"/>
        <v>=IF(RIGID_PERFECTIONISM_validating_input.xlsx!A38&lt;&gt;"",RIGID_PERFECTIONISM_validating_input.xlsx!A38,"")</v>
      </c>
      <c r="BJ633" t="str">
        <f t="shared" si="319"/>
        <v>=IF(RISK_TAKING_validating_input.xlsx!A38&lt;&gt;"",RISK_TAKING_validating_input.xlsx!A38,"")</v>
      </c>
      <c r="BK633" t="str">
        <f t="shared" si="319"/>
        <v>=IF(SEPARATION_INSECURITY_validating_input.xlsx!A38&lt;&gt;"",SEPARATION_INSECURITY_validating_input.xlsx!A38,"")</v>
      </c>
      <c r="BL633" t="str">
        <f t="shared" si="319"/>
        <v>=IF(SUBMISSIVENESS_validating_input.xlsx!A38&lt;&gt;"",SUBMISSIVENESS_validating_input.xlsx!A38,"")</v>
      </c>
      <c r="BM633" t="str">
        <f t="shared" si="319"/>
        <v>=IF(SUSPICIOUSNESS_validating_input.xlsx!A38&lt;&gt;"",SUSPICIOUSNESS_validating_input.xlsx!A38,"")</v>
      </c>
      <c r="BN633" t="str">
        <f t="shared" si="319"/>
        <v>=IF(UNUSUAL_BELIEFS_validating_input.xlsx!A38&lt;&gt;"",UNUSUAL_BELIEFS_validating_input.xlsx!A38,"")</v>
      </c>
      <c r="BO633" t="str">
        <f t="shared" si="318"/>
        <v>=IF(WITHDRAWAL_validating_input.xlsx!A38&lt;&gt;"",WITHDRAWAL_validating_input.xlsx!A38,"")</v>
      </c>
      <c r="BP633" t="str">
        <f t="shared" si="318"/>
        <v>=IF(ACT_validating_input.xlsx!A38&lt;&gt;"",ACT_validating_input.xlsx!A38,"")</v>
      </c>
      <c r="BQ633" t="str">
        <f t="shared" si="318"/>
        <v>=IF(DSP_validating_input.xlsx!A38&lt;&gt;"",DSP_validating_input.xlsx!A38,"")</v>
      </c>
      <c r="BR633" t="str">
        <f t="shared" si="318"/>
        <v>=IF(PAG_validating_input.xlsx!A38&lt;&gt;"",PAG_validating_input.xlsx!A38,"")</v>
      </c>
      <c r="BS633" t="str">
        <f t="shared" si="318"/>
        <v>=IF(PRO_validating_input.xlsx!A38&lt;&gt;"",PRO_validating_input.xlsx!A38,"")</v>
      </c>
      <c r="BT633" t="str">
        <f t="shared" si="318"/>
        <v>=IF(SPL_validating_input.xlsx!A38&lt;&gt;"",SPL_validating_input.xlsx!A38,"")</v>
      </c>
      <c r="BU633" t="str">
        <f t="shared" si="318"/>
        <v>=IF(WDR_validating_input.xlsx!A38&lt;&gt;"",WDR_validating_input.xlsx!A38,"")</v>
      </c>
      <c r="BV633" t="str">
        <f t="shared" si="318"/>
        <v>=IF(CON_validating_input.xlsx!A38&lt;&gt;"",CON_validating_input.xlsx!A38,"")</v>
      </c>
      <c r="BW633" t="str">
        <f t="shared" si="318"/>
        <v>=IF(DSC_validating_input.xlsx!A38&lt;&gt;"",DSC_validating_input.xlsx!A38,"")</v>
      </c>
      <c r="BX633" t="str">
        <f t="shared" si="318"/>
        <v>=IF(FAN_validating_input.xlsx!A38&lt;&gt;"",FAN_validating_input.xlsx!A38,"")</v>
      </c>
      <c r="BY633" t="str">
        <f t="shared" si="318"/>
        <v>=IF(OMN_validating_input.xlsx!A38&lt;&gt;"",OMN_validating_input.xlsx!A38,"")</v>
      </c>
      <c r="BZ633" t="str">
        <f t="shared" si="318"/>
        <v>=IF(REP_validating_input.xlsx!A38&lt;&gt;"",REP_validating_input.xlsx!A38,"")</v>
      </c>
      <c r="CA633" t="str">
        <f t="shared" si="318"/>
        <v>=IF(SOM_validating_input.xlsx!A38&lt;&gt;"",SOM_validating_input.xlsx!A38,"")</v>
      </c>
      <c r="CB633" t="str">
        <f t="shared" si="318"/>
        <v>=IF(SUB_validating_input.xlsx!A38&lt;&gt;"",SUB_validating_input.xlsx!A38,"")</v>
      </c>
      <c r="CC633" t="str">
        <f t="shared" si="318"/>
        <v>=IF(UND_validating_input.xlsx!A38&lt;&gt;"",UND_validating_input.xlsx!A38,"")</v>
      </c>
      <c r="CD633" t="str">
        <f t="shared" si="318"/>
        <v>=IF(ALT_validating_input.xlsx!A38&lt;&gt;"",ALT_validating_input.xlsx!A38,"")</v>
      </c>
      <c r="CE633" t="str">
        <f t="shared" si="318"/>
        <v>=IF(HUM_validating_input.xlsx!A38&lt;&gt;"",HUM_validating_input.xlsx!A38,"")</v>
      </c>
      <c r="CF633" t="str">
        <f t="shared" si="318"/>
        <v>=IF(IDL_validating_input.xlsx!A38&lt;&gt;"",IDL_validating_input.xlsx!A38,"")</v>
      </c>
      <c r="CG633" t="str">
        <f t="shared" si="318"/>
        <v>=IF(RFM_validating_input.xlsx!A38&lt;&gt;"",RFM_validating_input.xlsx!A38,"")</v>
      </c>
      <c r="CH633" t="str">
        <f t="shared" si="318"/>
        <v>=IF(DN_validating_input.xlsx!A38&lt;&gt;"",DN_validating_input.xlsx!A38,"")</v>
      </c>
      <c r="CI633" t="str">
        <f t="shared" si="318"/>
        <v>=IF(INT_validating_input.xlsx!A38&lt;&gt;"",INT_validating_input.xlsx!A38,"")</v>
      </c>
      <c r="CJ633" t="str">
        <f t="shared" si="318"/>
        <v>=IF(SUP_validating_input.xlsx!A38&lt;&gt;"",SUP_validating_input.xlsx!A38,"")</v>
      </c>
      <c r="CK633" t="str">
        <f t="shared" si="318"/>
        <v>=IF(ANT_validating_input.xlsx!A38&lt;&gt;"",ANT_validating_input.xlsx!A38,"")</v>
      </c>
      <c r="CL633" t="str">
        <f t="shared" si="318"/>
        <v>=IF(ISO_validating_input.xlsx!A38&lt;&gt;"",ISO_validating_input.xlsx!A38,"")</v>
      </c>
    </row>
    <row r="634" spans="1:90">
      <c r="A634">
        <v>39</v>
      </c>
      <c r="B634" t="str">
        <f t="shared" si="317"/>
        <v>=IF(SUICIDE_validating_input.xlsx!A39&lt;&gt;"",SUICIDE_validating_input.xlsx!A39,"")</v>
      </c>
      <c r="C634" t="str">
        <f t="shared" si="319"/>
        <v>=IF(IQ_validating_input.xlsx!A39&lt;&gt;"",IQ_validating_input.xlsx!A39,"")</v>
      </c>
      <c r="D634" t="str">
        <f t="shared" si="319"/>
        <v>=IF(AMBIG_validating_input.xlsx!A39&lt;&gt;"",AMBIG_validating_input.xlsx!A39,"")</v>
      </c>
      <c r="E634" t="str">
        <f t="shared" si="319"/>
        <v>=IF(EGODYST_validating_input.xlsx!A39&lt;&gt;"",EGODYST_validating_input.xlsx!A39,"")</v>
      </c>
      <c r="F634" t="str">
        <f t="shared" si="319"/>
        <v>=IF(AUTISM_validating_input.xlsx!A39&lt;&gt;"",AUTISM_validating_input.xlsx!A39,"")</v>
      </c>
      <c r="G634" t="str">
        <f t="shared" si="319"/>
        <v>=IF(IDENTITY_validating_input.xlsx!A39&lt;&gt;"",IDENTITY_validating_input.xlsx!A39,"")</v>
      </c>
      <c r="H634" t="str">
        <f t="shared" si="319"/>
        <v>=IF(SELFDIR_validating_input.xlsx!A39&lt;&gt;"",SELFDIR_validating_input.xlsx!A39,"")</v>
      </c>
      <c r="I634" t="str">
        <f t="shared" si="319"/>
        <v>=IF(EMPATHY_validating_input.xlsx!A39&lt;&gt;"",EMPATHY_validating_input.xlsx!A39,"")</v>
      </c>
      <c r="J634" t="str">
        <f t="shared" si="319"/>
        <v>=IF(INTIMACY_validating_input.xlsx!A39&lt;&gt;"",INTIMACY_validating_input.xlsx!A39,"")</v>
      </c>
      <c r="K634" t="str">
        <f t="shared" si="319"/>
        <v>=IF(ACUTE_validating_input.xlsx!A39&lt;&gt;"",ACUTE_validating_input.xlsx!A39,"")</v>
      </c>
      <c r="L634" t="str">
        <f t="shared" si="319"/>
        <v>=IF(CHRONIC_validating_input.xlsx!A39&lt;&gt;"",CHRONIC_validating_input.xlsx!A39,"")</v>
      </c>
      <c r="M634" t="str">
        <f t="shared" si="319"/>
        <v>=IF(TRAUMA_PAST_validating_input.xlsx!A39&lt;&gt;"",TRAUMA_PAST_validating_input.xlsx!A39,"")</v>
      </c>
      <c r="N634" t="str">
        <f t="shared" si="319"/>
        <v>=IF(TRAUMA_PRESENT_validating_input.xlsx!A39&lt;&gt;"",TRAUMA_PRESENT_validating_input.xlsx!A39,"")</v>
      </c>
      <c r="O634" t="str">
        <f t="shared" si="319"/>
        <v>=IF(HOPE_validating_input.xlsx!A39&lt;&gt;"",HOPE_validating_input.xlsx!A39,"")</v>
      </c>
      <c r="P634" t="str">
        <f t="shared" si="319"/>
        <v>=IF(SELFAFFICACY_validating_input.xlsx!A39&lt;&gt;"",SELFAFFICACY_validating_input.xlsx!A39,"")</v>
      </c>
      <c r="Q634" t="str">
        <f t="shared" si="319"/>
        <v>=IF(SELFESTEEM_validating_input.xlsx!A39&lt;&gt;"",SELFESTEEM_validating_input.xlsx!A39,"")</v>
      </c>
      <c r="R634" t="str">
        <f t="shared" si="319"/>
        <v>=IF(WELLBEING_validating_input.xlsx!A39&lt;&gt;"",WELLBEING_validating_input.xlsx!A39,"")</v>
      </c>
      <c r="S634" t="str">
        <f t="shared" si="319"/>
        <v>=IF(HYPER_validating_input.xlsx!A39&lt;&gt;"",HYPER_validating_input.xlsx!A39,"")</v>
      </c>
      <c r="T634" t="str">
        <f t="shared" si="319"/>
        <v>=IF(AGGR_validating_input.xlsx!A39&lt;&gt;"",AGGR_validating_input.xlsx!A39,"")</v>
      </c>
      <c r="U634" t="str">
        <f t="shared" si="319"/>
        <v>=IF(COND_PR_validating_input.xlsx!A39&lt;&gt;"",COND_PR_validating_input.xlsx!A39,"")</v>
      </c>
      <c r="V634" t="str">
        <f t="shared" si="319"/>
        <v>=IF(ANXIE_validating_input.xlsx!A39&lt;&gt;"",ANXIE_validating_input.xlsx!A39,"")</v>
      </c>
      <c r="W634" t="str">
        <f t="shared" si="319"/>
        <v>=IF(DEPR_validating_input.xlsx!A39&lt;&gt;"",DEPR_validating_input.xlsx!A39,"")</v>
      </c>
      <c r="X634" t="str">
        <f t="shared" si="319"/>
        <v>=IF(SOMAT_validating_input.xlsx!A39&lt;&gt;"",SOMAT_validating_input.xlsx!A39,"")</v>
      </c>
      <c r="Y634" t="str">
        <f t="shared" si="319"/>
        <v>=IF(ATYPI_validating_input.xlsx!A39&lt;&gt;"",ATYPI_validating_input.xlsx!A39,"")</v>
      </c>
      <c r="Z634" t="str">
        <f t="shared" si="319"/>
        <v>=IF(WITHD_validating_input.xlsx!A39&lt;&gt;"",WITHD_validating_input.xlsx!A39,"")</v>
      </c>
      <c r="AA634" t="str">
        <f t="shared" si="319"/>
        <v>=IF(ATTE_PR_validating_input.xlsx!A39&lt;&gt;"",ATTE_PR_validating_input.xlsx!A39,"")</v>
      </c>
      <c r="AB634" t="str">
        <f t="shared" si="319"/>
        <v>=IF(ANG_CONT_validating_input.xlsx!A39&lt;&gt;"",ANG_CONT_validating_input.xlsx!A39,"")</v>
      </c>
      <c r="AC634" t="str">
        <f t="shared" si="319"/>
        <v>=IF(DEV_SOC_DIS_validating_input.xlsx!A39&lt;&gt;"",DEV_SOC_DIS_validating_input.xlsx!A39,"")</v>
      </c>
      <c r="AD634" t="str">
        <f t="shared" si="319"/>
        <v>=IF(BULLY_validating_input.xlsx!A39&lt;&gt;"",BULLY_validating_input.xlsx!A39,"")</v>
      </c>
      <c r="AE634" t="str">
        <f t="shared" si="319"/>
        <v>=IF(EMOT_SELF_C_validating_input.xlsx!A39&lt;&gt;"",EMOT_SELF_C_validating_input.xlsx!A39,"")</v>
      </c>
      <c r="AF634" t="str">
        <f t="shared" si="319"/>
        <v>=IF(EXE_FUN_validating_input.xlsx!A39&lt;&gt;"",EXE_FUN_validating_input.xlsx!A39,"")</v>
      </c>
      <c r="AG634" t="str">
        <f t="shared" si="319"/>
        <v>=IF(MANIA_validating_input.xlsx!A39&lt;&gt;"",MANIA_validating_input.xlsx!A39,"")</v>
      </c>
      <c r="AH634" t="str">
        <f t="shared" si="319"/>
        <v>=IF(NEG_EMOT_validating_input.xlsx!A39&lt;&gt;"",NEG_EMOT_validating_input.xlsx!A39,"")</v>
      </c>
      <c r="AI634" t="str">
        <f t="shared" si="319"/>
        <v>=IF(ADAPT_validating_input.xlsx!A39&lt;&gt;"",ADAPT_validating_input.xlsx!A39,"")</v>
      </c>
      <c r="AJ634" t="str">
        <f t="shared" si="319"/>
        <v>=IF(SOC_SK_validating_input.xlsx!A39&lt;&gt;"",SOC_SK_validating_input.xlsx!A39,"")</v>
      </c>
      <c r="AK634" t="str">
        <f t="shared" si="319"/>
        <v>=IF(LEAD_validating_input.xlsx!A39&lt;&gt;"",LEAD_validating_input.xlsx!A39,"")</v>
      </c>
      <c r="AL634" t="str">
        <f t="shared" si="319"/>
        <v>=IF(ACT_DAIL_validating_input.xlsx!A39&lt;&gt;"",ACT_DAIL_validating_input.xlsx!A39,"")</v>
      </c>
      <c r="AM634" t="str">
        <f t="shared" si="319"/>
        <v>=IF(FUN_COM_validating_input.xlsx!A39&lt;&gt;"",FUN_COM_validating_input.xlsx!A39,"")</v>
      </c>
      <c r="AN634" t="str">
        <f t="shared" si="319"/>
        <v>=IF(RESILI_validating_input.xlsx!A39&lt;&gt;"",RESILI_validating_input.xlsx!A39,"")</v>
      </c>
      <c r="AO634" t="str">
        <f t="shared" si="319"/>
        <v>=IF(SEL_validating_input.xlsx!A39&lt;&gt;"",SEL_validating_input.xlsx!A39,"")</v>
      </c>
      <c r="AP634" t="str">
        <f t="shared" si="319"/>
        <v>=IF(SEV_validating_input.xlsx!A39&lt;&gt;"",SEV_validating_input.xlsx!A39,"")</v>
      </c>
      <c r="AQ634" t="str">
        <f t="shared" si="319"/>
        <v>=IF(ANHEDONIA_validating_input.xlsx!A39&lt;&gt;"",ANHEDONIA_validating_input.xlsx!A39,"")</v>
      </c>
      <c r="AR634" t="str">
        <f t="shared" si="319"/>
        <v>=IF(ANXIOUSNESS_validating_input.xlsx!A39&lt;&gt;"",ANXIOUSNESS_validating_input.xlsx!A39,"")</v>
      </c>
      <c r="AS634" t="str">
        <f t="shared" si="319"/>
        <v>=IF(ATTENTION_SEEKING_validating_input.xlsx!A39&lt;&gt;"",ATTENTION_SEEKING_validating_input.xlsx!A39,"")</v>
      </c>
      <c r="AT634" t="str">
        <f t="shared" si="319"/>
        <v>=IF(CALLOUSNESS_validating_input.xlsx!A39&lt;&gt;"",CALLOUSNESS_validating_input.xlsx!A39,"")</v>
      </c>
      <c r="AU634" t="str">
        <f t="shared" si="319"/>
        <v>=IF(DECEITFULNESS_validating_input.xlsx!A39&lt;&gt;"",DECEITFULNESS_validating_input.xlsx!A39,"")</v>
      </c>
      <c r="AV634" t="str">
        <f t="shared" si="319"/>
        <v>=IF(DEPRESSIVITY_validating_input.xlsx!A39&lt;&gt;"",DEPRESSIVITY_validating_input.xlsx!A39,"")</v>
      </c>
      <c r="AW634" t="str">
        <f t="shared" si="319"/>
        <v>=IF(DISTRACTIBILITY_validating_input.xlsx!A39&lt;&gt;"",DISTRACTIBILITY_validating_input.xlsx!A39,"")</v>
      </c>
      <c r="AX634" t="str">
        <f t="shared" si="319"/>
        <v>=IF(ECCENTRICITY_validating_input.xlsx!A39&lt;&gt;"",ECCENTRICITY_validating_input.xlsx!A39,"")</v>
      </c>
      <c r="AY634" t="str">
        <f t="shared" si="319"/>
        <v>=IF(EMOTIONAL_LABILITY_validating_input.xlsx!A39&lt;&gt;"",EMOTIONAL_LABILITY_validating_input.xlsx!A39,"")</v>
      </c>
      <c r="AZ634" t="str">
        <f t="shared" si="319"/>
        <v>=IF(GRANDIOSITY_validating_input.xlsx!A39&lt;&gt;"",GRANDIOSITY_validating_input.xlsx!A39,"")</v>
      </c>
      <c r="BA634" t="str">
        <f t="shared" si="319"/>
        <v>=IF(HOSTILITY_validating_input.xlsx!A39&lt;&gt;"",HOSTILITY_validating_input.xlsx!A39,"")</v>
      </c>
      <c r="BB634" t="str">
        <f t="shared" si="319"/>
        <v>=IF(IMPULSIVITY_validating_input.xlsx!A39&lt;&gt;"",IMPULSIVITY_validating_input.xlsx!A39,"")</v>
      </c>
      <c r="BC634" t="str">
        <f t="shared" si="319"/>
        <v>=IF(INTIMACY_AVOIDANCE_validating_input.xlsx!A39&lt;&gt;"",INTIMACY_AVOIDANCE_validating_input.xlsx!A39,"")</v>
      </c>
      <c r="BD634" t="str">
        <f t="shared" si="319"/>
        <v>=IF(IRRESPONSIBILITY_validating_input.xlsx!A39&lt;&gt;"",IRRESPONSIBILITY_validating_input.xlsx!A39,"")</v>
      </c>
      <c r="BE634" t="str">
        <f t="shared" si="319"/>
        <v>=IF(MANIPULATIVENESS_validating_input.xlsx!A39&lt;&gt;"",MANIPULATIVENESS_validating_input.xlsx!A39,"")</v>
      </c>
      <c r="BF634" t="str">
        <f t="shared" si="319"/>
        <v>=IF(PERCEPTUAL_DYSREGULATION_validating_input.xlsx!A39&lt;&gt;"",PERCEPTUAL_DYSREGULATION_validating_input.xlsx!A39,"")</v>
      </c>
      <c r="BG634" t="str">
        <f t="shared" si="319"/>
        <v>=IF(PERSEVERATION_validating_input.xlsx!A39&lt;&gt;"",PERSEVERATION_validating_input.xlsx!A39,"")</v>
      </c>
      <c r="BH634" t="str">
        <f t="shared" si="319"/>
        <v>=IF(RESTRICTED_AFFECTIVITY_validating_input.xlsx!A39&lt;&gt;"",RESTRICTED_AFFECTIVITY_validating_input.xlsx!A39,"")</v>
      </c>
      <c r="BI634" t="str">
        <f t="shared" si="319"/>
        <v>=IF(RIGID_PERFECTIONISM_validating_input.xlsx!A39&lt;&gt;"",RIGID_PERFECTIONISM_validating_input.xlsx!A39,"")</v>
      </c>
      <c r="BJ634" t="str">
        <f t="shared" si="319"/>
        <v>=IF(RISK_TAKING_validating_input.xlsx!A39&lt;&gt;"",RISK_TAKING_validating_input.xlsx!A39,"")</v>
      </c>
      <c r="BK634" t="str">
        <f t="shared" si="319"/>
        <v>=IF(SEPARATION_INSECURITY_validating_input.xlsx!A39&lt;&gt;"",SEPARATION_INSECURITY_validating_input.xlsx!A39,"")</v>
      </c>
      <c r="BL634" t="str">
        <f t="shared" si="319"/>
        <v>=IF(SUBMISSIVENESS_validating_input.xlsx!A39&lt;&gt;"",SUBMISSIVENESS_validating_input.xlsx!A39,"")</v>
      </c>
      <c r="BM634" t="str">
        <f t="shared" si="319"/>
        <v>=IF(SUSPICIOUSNESS_validating_input.xlsx!A39&lt;&gt;"",SUSPICIOUSNESS_validating_input.xlsx!A39,"")</v>
      </c>
      <c r="BN634" t="str">
        <f t="shared" ref="BN634:CL637" si="320">CONCATENATE($A$17,BN$1,$A$18,$A634,$A$19,BN$1,$A$20,$A634,$A$21)</f>
        <v>=IF(UNUSUAL_BELIEFS_validating_input.xlsx!A39&lt;&gt;"",UNUSUAL_BELIEFS_validating_input.xlsx!A39,"")</v>
      </c>
      <c r="BO634" t="str">
        <f t="shared" si="320"/>
        <v>=IF(WITHDRAWAL_validating_input.xlsx!A39&lt;&gt;"",WITHDRAWAL_validating_input.xlsx!A39,"")</v>
      </c>
      <c r="BP634" t="str">
        <f t="shared" si="320"/>
        <v>=IF(ACT_validating_input.xlsx!A39&lt;&gt;"",ACT_validating_input.xlsx!A39,"")</v>
      </c>
      <c r="BQ634" t="str">
        <f t="shared" si="320"/>
        <v>=IF(DSP_validating_input.xlsx!A39&lt;&gt;"",DSP_validating_input.xlsx!A39,"")</v>
      </c>
      <c r="BR634" t="str">
        <f t="shared" si="320"/>
        <v>=IF(PAG_validating_input.xlsx!A39&lt;&gt;"",PAG_validating_input.xlsx!A39,"")</v>
      </c>
      <c r="BS634" t="str">
        <f t="shared" si="320"/>
        <v>=IF(PRO_validating_input.xlsx!A39&lt;&gt;"",PRO_validating_input.xlsx!A39,"")</v>
      </c>
      <c r="BT634" t="str">
        <f t="shared" si="320"/>
        <v>=IF(SPL_validating_input.xlsx!A39&lt;&gt;"",SPL_validating_input.xlsx!A39,"")</v>
      </c>
      <c r="BU634" t="str">
        <f t="shared" si="320"/>
        <v>=IF(WDR_validating_input.xlsx!A39&lt;&gt;"",WDR_validating_input.xlsx!A39,"")</v>
      </c>
      <c r="BV634" t="str">
        <f t="shared" si="320"/>
        <v>=IF(CON_validating_input.xlsx!A39&lt;&gt;"",CON_validating_input.xlsx!A39,"")</v>
      </c>
      <c r="BW634" t="str">
        <f t="shared" si="320"/>
        <v>=IF(DSC_validating_input.xlsx!A39&lt;&gt;"",DSC_validating_input.xlsx!A39,"")</v>
      </c>
      <c r="BX634" t="str">
        <f t="shared" si="320"/>
        <v>=IF(FAN_validating_input.xlsx!A39&lt;&gt;"",FAN_validating_input.xlsx!A39,"")</v>
      </c>
      <c r="BY634" t="str">
        <f t="shared" si="320"/>
        <v>=IF(OMN_validating_input.xlsx!A39&lt;&gt;"",OMN_validating_input.xlsx!A39,"")</v>
      </c>
      <c r="BZ634" t="str">
        <f t="shared" si="320"/>
        <v>=IF(REP_validating_input.xlsx!A39&lt;&gt;"",REP_validating_input.xlsx!A39,"")</v>
      </c>
      <c r="CA634" t="str">
        <f t="shared" si="320"/>
        <v>=IF(SOM_validating_input.xlsx!A39&lt;&gt;"",SOM_validating_input.xlsx!A39,"")</v>
      </c>
      <c r="CB634" t="str">
        <f t="shared" si="320"/>
        <v>=IF(SUB_validating_input.xlsx!A39&lt;&gt;"",SUB_validating_input.xlsx!A39,"")</v>
      </c>
      <c r="CC634" t="str">
        <f t="shared" si="320"/>
        <v>=IF(UND_validating_input.xlsx!A39&lt;&gt;"",UND_validating_input.xlsx!A39,"")</v>
      </c>
      <c r="CD634" t="str">
        <f t="shared" si="320"/>
        <v>=IF(ALT_validating_input.xlsx!A39&lt;&gt;"",ALT_validating_input.xlsx!A39,"")</v>
      </c>
      <c r="CE634" t="str">
        <f t="shared" si="320"/>
        <v>=IF(HUM_validating_input.xlsx!A39&lt;&gt;"",HUM_validating_input.xlsx!A39,"")</v>
      </c>
      <c r="CF634" t="str">
        <f t="shared" si="320"/>
        <v>=IF(IDL_validating_input.xlsx!A39&lt;&gt;"",IDL_validating_input.xlsx!A39,"")</v>
      </c>
      <c r="CG634" t="str">
        <f t="shared" si="320"/>
        <v>=IF(RFM_validating_input.xlsx!A39&lt;&gt;"",RFM_validating_input.xlsx!A39,"")</v>
      </c>
      <c r="CH634" t="str">
        <f t="shared" si="320"/>
        <v>=IF(DN_validating_input.xlsx!A39&lt;&gt;"",DN_validating_input.xlsx!A39,"")</v>
      </c>
      <c r="CI634" t="str">
        <f t="shared" si="320"/>
        <v>=IF(INT_validating_input.xlsx!A39&lt;&gt;"",INT_validating_input.xlsx!A39,"")</v>
      </c>
      <c r="CJ634" t="str">
        <f t="shared" si="320"/>
        <v>=IF(SUP_validating_input.xlsx!A39&lt;&gt;"",SUP_validating_input.xlsx!A39,"")</v>
      </c>
      <c r="CK634" t="str">
        <f t="shared" si="320"/>
        <v>=IF(ANT_validating_input.xlsx!A39&lt;&gt;"",ANT_validating_input.xlsx!A39,"")</v>
      </c>
      <c r="CL634" t="str">
        <f t="shared" si="320"/>
        <v>=IF(ISO_validating_input.xlsx!A39&lt;&gt;"",ISO_validating_input.xlsx!A39,"")</v>
      </c>
    </row>
    <row r="635" spans="1:90">
      <c r="A635">
        <v>40</v>
      </c>
      <c r="B635" t="str">
        <f t="shared" si="317"/>
        <v>=IF(SUICIDE_validating_input.xlsx!A40&lt;&gt;"",SUICIDE_validating_input.xlsx!A40,"")</v>
      </c>
      <c r="C635" t="str">
        <f t="shared" ref="C635:BN638" si="321">CONCATENATE($A$17,C$1,$A$18,$A635,$A$19,C$1,$A$20,$A635,$A$21)</f>
        <v>=IF(IQ_validating_input.xlsx!A40&lt;&gt;"",IQ_validating_input.xlsx!A40,"")</v>
      </c>
      <c r="D635" t="str">
        <f t="shared" si="321"/>
        <v>=IF(AMBIG_validating_input.xlsx!A40&lt;&gt;"",AMBIG_validating_input.xlsx!A40,"")</v>
      </c>
      <c r="E635" t="str">
        <f t="shared" si="321"/>
        <v>=IF(EGODYST_validating_input.xlsx!A40&lt;&gt;"",EGODYST_validating_input.xlsx!A40,"")</v>
      </c>
      <c r="F635" t="str">
        <f t="shared" si="321"/>
        <v>=IF(AUTISM_validating_input.xlsx!A40&lt;&gt;"",AUTISM_validating_input.xlsx!A40,"")</v>
      </c>
      <c r="G635" t="str">
        <f t="shared" si="321"/>
        <v>=IF(IDENTITY_validating_input.xlsx!A40&lt;&gt;"",IDENTITY_validating_input.xlsx!A40,"")</v>
      </c>
      <c r="H635" t="str">
        <f t="shared" si="321"/>
        <v>=IF(SELFDIR_validating_input.xlsx!A40&lt;&gt;"",SELFDIR_validating_input.xlsx!A40,"")</v>
      </c>
      <c r="I635" t="str">
        <f t="shared" si="321"/>
        <v>=IF(EMPATHY_validating_input.xlsx!A40&lt;&gt;"",EMPATHY_validating_input.xlsx!A40,"")</v>
      </c>
      <c r="J635" t="str">
        <f t="shared" si="321"/>
        <v>=IF(INTIMACY_validating_input.xlsx!A40&lt;&gt;"",INTIMACY_validating_input.xlsx!A40,"")</v>
      </c>
      <c r="K635" t="str">
        <f t="shared" si="321"/>
        <v>=IF(ACUTE_validating_input.xlsx!A40&lt;&gt;"",ACUTE_validating_input.xlsx!A40,"")</v>
      </c>
      <c r="L635" t="str">
        <f t="shared" si="321"/>
        <v>=IF(CHRONIC_validating_input.xlsx!A40&lt;&gt;"",CHRONIC_validating_input.xlsx!A40,"")</v>
      </c>
      <c r="M635" t="str">
        <f t="shared" si="321"/>
        <v>=IF(TRAUMA_PAST_validating_input.xlsx!A40&lt;&gt;"",TRAUMA_PAST_validating_input.xlsx!A40,"")</v>
      </c>
      <c r="N635" t="str">
        <f t="shared" si="321"/>
        <v>=IF(TRAUMA_PRESENT_validating_input.xlsx!A40&lt;&gt;"",TRAUMA_PRESENT_validating_input.xlsx!A40,"")</v>
      </c>
      <c r="O635" t="str">
        <f t="shared" si="321"/>
        <v>=IF(HOPE_validating_input.xlsx!A40&lt;&gt;"",HOPE_validating_input.xlsx!A40,"")</v>
      </c>
      <c r="P635" t="str">
        <f t="shared" si="321"/>
        <v>=IF(SELFAFFICACY_validating_input.xlsx!A40&lt;&gt;"",SELFAFFICACY_validating_input.xlsx!A40,"")</v>
      </c>
      <c r="Q635" t="str">
        <f t="shared" si="321"/>
        <v>=IF(SELFESTEEM_validating_input.xlsx!A40&lt;&gt;"",SELFESTEEM_validating_input.xlsx!A40,"")</v>
      </c>
      <c r="R635" t="str">
        <f t="shared" si="321"/>
        <v>=IF(WELLBEING_validating_input.xlsx!A40&lt;&gt;"",WELLBEING_validating_input.xlsx!A40,"")</v>
      </c>
      <c r="S635" t="str">
        <f t="shared" si="321"/>
        <v>=IF(HYPER_validating_input.xlsx!A40&lt;&gt;"",HYPER_validating_input.xlsx!A40,"")</v>
      </c>
      <c r="T635" t="str">
        <f t="shared" si="321"/>
        <v>=IF(AGGR_validating_input.xlsx!A40&lt;&gt;"",AGGR_validating_input.xlsx!A40,"")</v>
      </c>
      <c r="U635" t="str">
        <f t="shared" si="321"/>
        <v>=IF(COND_PR_validating_input.xlsx!A40&lt;&gt;"",COND_PR_validating_input.xlsx!A40,"")</v>
      </c>
      <c r="V635" t="str">
        <f t="shared" si="321"/>
        <v>=IF(ANXIE_validating_input.xlsx!A40&lt;&gt;"",ANXIE_validating_input.xlsx!A40,"")</v>
      </c>
      <c r="W635" t="str">
        <f t="shared" si="321"/>
        <v>=IF(DEPR_validating_input.xlsx!A40&lt;&gt;"",DEPR_validating_input.xlsx!A40,"")</v>
      </c>
      <c r="X635" t="str">
        <f t="shared" si="321"/>
        <v>=IF(SOMAT_validating_input.xlsx!A40&lt;&gt;"",SOMAT_validating_input.xlsx!A40,"")</v>
      </c>
      <c r="Y635" t="str">
        <f t="shared" si="321"/>
        <v>=IF(ATYPI_validating_input.xlsx!A40&lt;&gt;"",ATYPI_validating_input.xlsx!A40,"")</v>
      </c>
      <c r="Z635" t="str">
        <f t="shared" si="321"/>
        <v>=IF(WITHD_validating_input.xlsx!A40&lt;&gt;"",WITHD_validating_input.xlsx!A40,"")</v>
      </c>
      <c r="AA635" t="str">
        <f t="shared" si="321"/>
        <v>=IF(ATTE_PR_validating_input.xlsx!A40&lt;&gt;"",ATTE_PR_validating_input.xlsx!A40,"")</v>
      </c>
      <c r="AB635" t="str">
        <f t="shared" si="321"/>
        <v>=IF(ANG_CONT_validating_input.xlsx!A40&lt;&gt;"",ANG_CONT_validating_input.xlsx!A40,"")</v>
      </c>
      <c r="AC635" t="str">
        <f t="shared" si="321"/>
        <v>=IF(DEV_SOC_DIS_validating_input.xlsx!A40&lt;&gt;"",DEV_SOC_DIS_validating_input.xlsx!A40,"")</v>
      </c>
      <c r="AD635" t="str">
        <f t="shared" si="321"/>
        <v>=IF(BULLY_validating_input.xlsx!A40&lt;&gt;"",BULLY_validating_input.xlsx!A40,"")</v>
      </c>
      <c r="AE635" t="str">
        <f t="shared" si="321"/>
        <v>=IF(EMOT_SELF_C_validating_input.xlsx!A40&lt;&gt;"",EMOT_SELF_C_validating_input.xlsx!A40,"")</v>
      </c>
      <c r="AF635" t="str">
        <f t="shared" si="321"/>
        <v>=IF(EXE_FUN_validating_input.xlsx!A40&lt;&gt;"",EXE_FUN_validating_input.xlsx!A40,"")</v>
      </c>
      <c r="AG635" t="str">
        <f t="shared" si="321"/>
        <v>=IF(MANIA_validating_input.xlsx!A40&lt;&gt;"",MANIA_validating_input.xlsx!A40,"")</v>
      </c>
      <c r="AH635" t="str">
        <f t="shared" si="321"/>
        <v>=IF(NEG_EMOT_validating_input.xlsx!A40&lt;&gt;"",NEG_EMOT_validating_input.xlsx!A40,"")</v>
      </c>
      <c r="AI635" t="str">
        <f t="shared" si="321"/>
        <v>=IF(ADAPT_validating_input.xlsx!A40&lt;&gt;"",ADAPT_validating_input.xlsx!A40,"")</v>
      </c>
      <c r="AJ635" t="str">
        <f t="shared" si="321"/>
        <v>=IF(SOC_SK_validating_input.xlsx!A40&lt;&gt;"",SOC_SK_validating_input.xlsx!A40,"")</v>
      </c>
      <c r="AK635" t="str">
        <f t="shared" si="321"/>
        <v>=IF(LEAD_validating_input.xlsx!A40&lt;&gt;"",LEAD_validating_input.xlsx!A40,"")</v>
      </c>
      <c r="AL635" t="str">
        <f t="shared" si="321"/>
        <v>=IF(ACT_DAIL_validating_input.xlsx!A40&lt;&gt;"",ACT_DAIL_validating_input.xlsx!A40,"")</v>
      </c>
      <c r="AM635" t="str">
        <f t="shared" si="321"/>
        <v>=IF(FUN_COM_validating_input.xlsx!A40&lt;&gt;"",FUN_COM_validating_input.xlsx!A40,"")</v>
      </c>
      <c r="AN635" t="str">
        <f t="shared" si="321"/>
        <v>=IF(RESILI_validating_input.xlsx!A40&lt;&gt;"",RESILI_validating_input.xlsx!A40,"")</v>
      </c>
      <c r="AO635" t="str">
        <f t="shared" si="321"/>
        <v>=IF(SEL_validating_input.xlsx!A40&lt;&gt;"",SEL_validating_input.xlsx!A40,"")</v>
      </c>
      <c r="AP635" t="str">
        <f t="shared" si="321"/>
        <v>=IF(SEV_validating_input.xlsx!A40&lt;&gt;"",SEV_validating_input.xlsx!A40,"")</v>
      </c>
      <c r="AQ635" t="str">
        <f t="shared" si="321"/>
        <v>=IF(ANHEDONIA_validating_input.xlsx!A40&lt;&gt;"",ANHEDONIA_validating_input.xlsx!A40,"")</v>
      </c>
      <c r="AR635" t="str">
        <f t="shared" si="321"/>
        <v>=IF(ANXIOUSNESS_validating_input.xlsx!A40&lt;&gt;"",ANXIOUSNESS_validating_input.xlsx!A40,"")</v>
      </c>
      <c r="AS635" t="str">
        <f t="shared" si="321"/>
        <v>=IF(ATTENTION_SEEKING_validating_input.xlsx!A40&lt;&gt;"",ATTENTION_SEEKING_validating_input.xlsx!A40,"")</v>
      </c>
      <c r="AT635" t="str">
        <f t="shared" si="321"/>
        <v>=IF(CALLOUSNESS_validating_input.xlsx!A40&lt;&gt;"",CALLOUSNESS_validating_input.xlsx!A40,"")</v>
      </c>
      <c r="AU635" t="str">
        <f t="shared" si="321"/>
        <v>=IF(DECEITFULNESS_validating_input.xlsx!A40&lt;&gt;"",DECEITFULNESS_validating_input.xlsx!A40,"")</v>
      </c>
      <c r="AV635" t="str">
        <f t="shared" si="321"/>
        <v>=IF(DEPRESSIVITY_validating_input.xlsx!A40&lt;&gt;"",DEPRESSIVITY_validating_input.xlsx!A40,"")</v>
      </c>
      <c r="AW635" t="str">
        <f t="shared" si="321"/>
        <v>=IF(DISTRACTIBILITY_validating_input.xlsx!A40&lt;&gt;"",DISTRACTIBILITY_validating_input.xlsx!A40,"")</v>
      </c>
      <c r="AX635" t="str">
        <f t="shared" si="321"/>
        <v>=IF(ECCENTRICITY_validating_input.xlsx!A40&lt;&gt;"",ECCENTRICITY_validating_input.xlsx!A40,"")</v>
      </c>
      <c r="AY635" t="str">
        <f t="shared" si="321"/>
        <v>=IF(EMOTIONAL_LABILITY_validating_input.xlsx!A40&lt;&gt;"",EMOTIONAL_LABILITY_validating_input.xlsx!A40,"")</v>
      </c>
      <c r="AZ635" t="str">
        <f t="shared" si="321"/>
        <v>=IF(GRANDIOSITY_validating_input.xlsx!A40&lt;&gt;"",GRANDIOSITY_validating_input.xlsx!A40,"")</v>
      </c>
      <c r="BA635" t="str">
        <f t="shared" si="321"/>
        <v>=IF(HOSTILITY_validating_input.xlsx!A40&lt;&gt;"",HOSTILITY_validating_input.xlsx!A40,"")</v>
      </c>
      <c r="BB635" t="str">
        <f t="shared" si="321"/>
        <v>=IF(IMPULSIVITY_validating_input.xlsx!A40&lt;&gt;"",IMPULSIVITY_validating_input.xlsx!A40,"")</v>
      </c>
      <c r="BC635" t="str">
        <f t="shared" si="321"/>
        <v>=IF(INTIMACY_AVOIDANCE_validating_input.xlsx!A40&lt;&gt;"",INTIMACY_AVOIDANCE_validating_input.xlsx!A40,"")</v>
      </c>
      <c r="BD635" t="str">
        <f t="shared" si="321"/>
        <v>=IF(IRRESPONSIBILITY_validating_input.xlsx!A40&lt;&gt;"",IRRESPONSIBILITY_validating_input.xlsx!A40,"")</v>
      </c>
      <c r="BE635" t="str">
        <f t="shared" si="321"/>
        <v>=IF(MANIPULATIVENESS_validating_input.xlsx!A40&lt;&gt;"",MANIPULATIVENESS_validating_input.xlsx!A40,"")</v>
      </c>
      <c r="BF635" t="str">
        <f t="shared" si="321"/>
        <v>=IF(PERCEPTUAL_DYSREGULATION_validating_input.xlsx!A40&lt;&gt;"",PERCEPTUAL_DYSREGULATION_validating_input.xlsx!A40,"")</v>
      </c>
      <c r="BG635" t="str">
        <f t="shared" si="321"/>
        <v>=IF(PERSEVERATION_validating_input.xlsx!A40&lt;&gt;"",PERSEVERATION_validating_input.xlsx!A40,"")</v>
      </c>
      <c r="BH635" t="str">
        <f t="shared" si="321"/>
        <v>=IF(RESTRICTED_AFFECTIVITY_validating_input.xlsx!A40&lt;&gt;"",RESTRICTED_AFFECTIVITY_validating_input.xlsx!A40,"")</v>
      </c>
      <c r="BI635" t="str">
        <f t="shared" si="321"/>
        <v>=IF(RIGID_PERFECTIONISM_validating_input.xlsx!A40&lt;&gt;"",RIGID_PERFECTIONISM_validating_input.xlsx!A40,"")</v>
      </c>
      <c r="BJ635" t="str">
        <f t="shared" si="321"/>
        <v>=IF(RISK_TAKING_validating_input.xlsx!A40&lt;&gt;"",RISK_TAKING_validating_input.xlsx!A40,"")</v>
      </c>
      <c r="BK635" t="str">
        <f t="shared" si="321"/>
        <v>=IF(SEPARATION_INSECURITY_validating_input.xlsx!A40&lt;&gt;"",SEPARATION_INSECURITY_validating_input.xlsx!A40,"")</v>
      </c>
      <c r="BL635" t="str">
        <f t="shared" si="321"/>
        <v>=IF(SUBMISSIVENESS_validating_input.xlsx!A40&lt;&gt;"",SUBMISSIVENESS_validating_input.xlsx!A40,"")</v>
      </c>
      <c r="BM635" t="str">
        <f t="shared" si="321"/>
        <v>=IF(SUSPICIOUSNESS_validating_input.xlsx!A40&lt;&gt;"",SUSPICIOUSNESS_validating_input.xlsx!A40,"")</v>
      </c>
      <c r="BN635" t="str">
        <f t="shared" si="321"/>
        <v>=IF(UNUSUAL_BELIEFS_validating_input.xlsx!A40&lt;&gt;"",UNUSUAL_BELIEFS_validating_input.xlsx!A40,"")</v>
      </c>
      <c r="BO635" t="str">
        <f t="shared" si="320"/>
        <v>=IF(WITHDRAWAL_validating_input.xlsx!A40&lt;&gt;"",WITHDRAWAL_validating_input.xlsx!A40,"")</v>
      </c>
      <c r="BP635" t="str">
        <f t="shared" si="320"/>
        <v>=IF(ACT_validating_input.xlsx!A40&lt;&gt;"",ACT_validating_input.xlsx!A40,"")</v>
      </c>
      <c r="BQ635" t="str">
        <f t="shared" si="320"/>
        <v>=IF(DSP_validating_input.xlsx!A40&lt;&gt;"",DSP_validating_input.xlsx!A40,"")</v>
      </c>
      <c r="BR635" t="str">
        <f t="shared" si="320"/>
        <v>=IF(PAG_validating_input.xlsx!A40&lt;&gt;"",PAG_validating_input.xlsx!A40,"")</v>
      </c>
      <c r="BS635" t="str">
        <f t="shared" si="320"/>
        <v>=IF(PRO_validating_input.xlsx!A40&lt;&gt;"",PRO_validating_input.xlsx!A40,"")</v>
      </c>
      <c r="BT635" t="str">
        <f t="shared" si="320"/>
        <v>=IF(SPL_validating_input.xlsx!A40&lt;&gt;"",SPL_validating_input.xlsx!A40,"")</v>
      </c>
      <c r="BU635" t="str">
        <f t="shared" si="320"/>
        <v>=IF(WDR_validating_input.xlsx!A40&lt;&gt;"",WDR_validating_input.xlsx!A40,"")</v>
      </c>
      <c r="BV635" t="str">
        <f t="shared" si="320"/>
        <v>=IF(CON_validating_input.xlsx!A40&lt;&gt;"",CON_validating_input.xlsx!A40,"")</v>
      </c>
      <c r="BW635" t="str">
        <f t="shared" si="320"/>
        <v>=IF(DSC_validating_input.xlsx!A40&lt;&gt;"",DSC_validating_input.xlsx!A40,"")</v>
      </c>
      <c r="BX635" t="str">
        <f t="shared" si="320"/>
        <v>=IF(FAN_validating_input.xlsx!A40&lt;&gt;"",FAN_validating_input.xlsx!A40,"")</v>
      </c>
      <c r="BY635" t="str">
        <f t="shared" si="320"/>
        <v>=IF(OMN_validating_input.xlsx!A40&lt;&gt;"",OMN_validating_input.xlsx!A40,"")</v>
      </c>
      <c r="BZ635" t="str">
        <f t="shared" si="320"/>
        <v>=IF(REP_validating_input.xlsx!A40&lt;&gt;"",REP_validating_input.xlsx!A40,"")</v>
      </c>
      <c r="CA635" t="str">
        <f t="shared" si="320"/>
        <v>=IF(SOM_validating_input.xlsx!A40&lt;&gt;"",SOM_validating_input.xlsx!A40,"")</v>
      </c>
      <c r="CB635" t="str">
        <f t="shared" si="320"/>
        <v>=IF(SUB_validating_input.xlsx!A40&lt;&gt;"",SUB_validating_input.xlsx!A40,"")</v>
      </c>
      <c r="CC635" t="str">
        <f t="shared" si="320"/>
        <v>=IF(UND_validating_input.xlsx!A40&lt;&gt;"",UND_validating_input.xlsx!A40,"")</v>
      </c>
      <c r="CD635" t="str">
        <f t="shared" si="320"/>
        <v>=IF(ALT_validating_input.xlsx!A40&lt;&gt;"",ALT_validating_input.xlsx!A40,"")</v>
      </c>
      <c r="CE635" t="str">
        <f t="shared" si="320"/>
        <v>=IF(HUM_validating_input.xlsx!A40&lt;&gt;"",HUM_validating_input.xlsx!A40,"")</v>
      </c>
      <c r="CF635" t="str">
        <f t="shared" si="320"/>
        <v>=IF(IDL_validating_input.xlsx!A40&lt;&gt;"",IDL_validating_input.xlsx!A40,"")</v>
      </c>
      <c r="CG635" t="str">
        <f t="shared" si="320"/>
        <v>=IF(RFM_validating_input.xlsx!A40&lt;&gt;"",RFM_validating_input.xlsx!A40,"")</v>
      </c>
      <c r="CH635" t="str">
        <f t="shared" si="320"/>
        <v>=IF(DN_validating_input.xlsx!A40&lt;&gt;"",DN_validating_input.xlsx!A40,"")</v>
      </c>
      <c r="CI635" t="str">
        <f t="shared" si="320"/>
        <v>=IF(INT_validating_input.xlsx!A40&lt;&gt;"",INT_validating_input.xlsx!A40,"")</v>
      </c>
      <c r="CJ635" t="str">
        <f t="shared" si="320"/>
        <v>=IF(SUP_validating_input.xlsx!A40&lt;&gt;"",SUP_validating_input.xlsx!A40,"")</v>
      </c>
      <c r="CK635" t="str">
        <f t="shared" si="320"/>
        <v>=IF(ANT_validating_input.xlsx!A40&lt;&gt;"",ANT_validating_input.xlsx!A40,"")</v>
      </c>
      <c r="CL635" t="str">
        <f t="shared" si="320"/>
        <v>=IF(ISO_validating_input.xlsx!A40&lt;&gt;"",ISO_validating_input.xlsx!A40,"")</v>
      </c>
    </row>
    <row r="636" spans="1:90">
      <c r="A636">
        <v>41</v>
      </c>
      <c r="B636" t="str">
        <f t="shared" si="317"/>
        <v>=IF(SUICIDE_validating_input.xlsx!A41&lt;&gt;"",SUICIDE_validating_input.xlsx!A41,"")</v>
      </c>
      <c r="C636" t="str">
        <f t="shared" si="321"/>
        <v>=IF(IQ_validating_input.xlsx!A41&lt;&gt;"",IQ_validating_input.xlsx!A41,"")</v>
      </c>
      <c r="D636" t="str">
        <f t="shared" si="321"/>
        <v>=IF(AMBIG_validating_input.xlsx!A41&lt;&gt;"",AMBIG_validating_input.xlsx!A41,"")</v>
      </c>
      <c r="E636" t="str">
        <f t="shared" si="321"/>
        <v>=IF(EGODYST_validating_input.xlsx!A41&lt;&gt;"",EGODYST_validating_input.xlsx!A41,"")</v>
      </c>
      <c r="F636" t="str">
        <f t="shared" si="321"/>
        <v>=IF(AUTISM_validating_input.xlsx!A41&lt;&gt;"",AUTISM_validating_input.xlsx!A41,"")</v>
      </c>
      <c r="G636" t="str">
        <f t="shared" si="321"/>
        <v>=IF(IDENTITY_validating_input.xlsx!A41&lt;&gt;"",IDENTITY_validating_input.xlsx!A41,"")</v>
      </c>
      <c r="H636" t="str">
        <f t="shared" si="321"/>
        <v>=IF(SELFDIR_validating_input.xlsx!A41&lt;&gt;"",SELFDIR_validating_input.xlsx!A41,"")</v>
      </c>
      <c r="I636" t="str">
        <f t="shared" si="321"/>
        <v>=IF(EMPATHY_validating_input.xlsx!A41&lt;&gt;"",EMPATHY_validating_input.xlsx!A41,"")</v>
      </c>
      <c r="J636" t="str">
        <f t="shared" si="321"/>
        <v>=IF(INTIMACY_validating_input.xlsx!A41&lt;&gt;"",INTIMACY_validating_input.xlsx!A41,"")</v>
      </c>
      <c r="K636" t="str">
        <f t="shared" si="321"/>
        <v>=IF(ACUTE_validating_input.xlsx!A41&lt;&gt;"",ACUTE_validating_input.xlsx!A41,"")</v>
      </c>
      <c r="L636" t="str">
        <f t="shared" si="321"/>
        <v>=IF(CHRONIC_validating_input.xlsx!A41&lt;&gt;"",CHRONIC_validating_input.xlsx!A41,"")</v>
      </c>
      <c r="M636" t="str">
        <f t="shared" si="321"/>
        <v>=IF(TRAUMA_PAST_validating_input.xlsx!A41&lt;&gt;"",TRAUMA_PAST_validating_input.xlsx!A41,"")</v>
      </c>
      <c r="N636" t="str">
        <f t="shared" si="321"/>
        <v>=IF(TRAUMA_PRESENT_validating_input.xlsx!A41&lt;&gt;"",TRAUMA_PRESENT_validating_input.xlsx!A41,"")</v>
      </c>
      <c r="O636" t="str">
        <f t="shared" si="321"/>
        <v>=IF(HOPE_validating_input.xlsx!A41&lt;&gt;"",HOPE_validating_input.xlsx!A41,"")</v>
      </c>
      <c r="P636" t="str">
        <f t="shared" si="321"/>
        <v>=IF(SELFAFFICACY_validating_input.xlsx!A41&lt;&gt;"",SELFAFFICACY_validating_input.xlsx!A41,"")</v>
      </c>
      <c r="Q636" t="str">
        <f t="shared" si="321"/>
        <v>=IF(SELFESTEEM_validating_input.xlsx!A41&lt;&gt;"",SELFESTEEM_validating_input.xlsx!A41,"")</v>
      </c>
      <c r="R636" t="str">
        <f t="shared" si="321"/>
        <v>=IF(WELLBEING_validating_input.xlsx!A41&lt;&gt;"",WELLBEING_validating_input.xlsx!A41,"")</v>
      </c>
      <c r="S636" t="str">
        <f t="shared" si="321"/>
        <v>=IF(HYPER_validating_input.xlsx!A41&lt;&gt;"",HYPER_validating_input.xlsx!A41,"")</v>
      </c>
      <c r="T636" t="str">
        <f t="shared" si="321"/>
        <v>=IF(AGGR_validating_input.xlsx!A41&lt;&gt;"",AGGR_validating_input.xlsx!A41,"")</v>
      </c>
      <c r="U636" t="str">
        <f t="shared" si="321"/>
        <v>=IF(COND_PR_validating_input.xlsx!A41&lt;&gt;"",COND_PR_validating_input.xlsx!A41,"")</v>
      </c>
      <c r="V636" t="str">
        <f t="shared" si="321"/>
        <v>=IF(ANXIE_validating_input.xlsx!A41&lt;&gt;"",ANXIE_validating_input.xlsx!A41,"")</v>
      </c>
      <c r="W636" t="str">
        <f t="shared" si="321"/>
        <v>=IF(DEPR_validating_input.xlsx!A41&lt;&gt;"",DEPR_validating_input.xlsx!A41,"")</v>
      </c>
      <c r="X636" t="str">
        <f t="shared" si="321"/>
        <v>=IF(SOMAT_validating_input.xlsx!A41&lt;&gt;"",SOMAT_validating_input.xlsx!A41,"")</v>
      </c>
      <c r="Y636" t="str">
        <f t="shared" si="321"/>
        <v>=IF(ATYPI_validating_input.xlsx!A41&lt;&gt;"",ATYPI_validating_input.xlsx!A41,"")</v>
      </c>
      <c r="Z636" t="str">
        <f t="shared" si="321"/>
        <v>=IF(WITHD_validating_input.xlsx!A41&lt;&gt;"",WITHD_validating_input.xlsx!A41,"")</v>
      </c>
      <c r="AA636" t="str">
        <f t="shared" si="321"/>
        <v>=IF(ATTE_PR_validating_input.xlsx!A41&lt;&gt;"",ATTE_PR_validating_input.xlsx!A41,"")</v>
      </c>
      <c r="AB636" t="str">
        <f t="shared" si="321"/>
        <v>=IF(ANG_CONT_validating_input.xlsx!A41&lt;&gt;"",ANG_CONT_validating_input.xlsx!A41,"")</v>
      </c>
      <c r="AC636" t="str">
        <f t="shared" si="321"/>
        <v>=IF(DEV_SOC_DIS_validating_input.xlsx!A41&lt;&gt;"",DEV_SOC_DIS_validating_input.xlsx!A41,"")</v>
      </c>
      <c r="AD636" t="str">
        <f t="shared" si="321"/>
        <v>=IF(BULLY_validating_input.xlsx!A41&lt;&gt;"",BULLY_validating_input.xlsx!A41,"")</v>
      </c>
      <c r="AE636" t="str">
        <f t="shared" si="321"/>
        <v>=IF(EMOT_SELF_C_validating_input.xlsx!A41&lt;&gt;"",EMOT_SELF_C_validating_input.xlsx!A41,"")</v>
      </c>
      <c r="AF636" t="str">
        <f t="shared" si="321"/>
        <v>=IF(EXE_FUN_validating_input.xlsx!A41&lt;&gt;"",EXE_FUN_validating_input.xlsx!A41,"")</v>
      </c>
      <c r="AG636" t="str">
        <f t="shared" si="321"/>
        <v>=IF(MANIA_validating_input.xlsx!A41&lt;&gt;"",MANIA_validating_input.xlsx!A41,"")</v>
      </c>
      <c r="AH636" t="str">
        <f t="shared" si="321"/>
        <v>=IF(NEG_EMOT_validating_input.xlsx!A41&lt;&gt;"",NEG_EMOT_validating_input.xlsx!A41,"")</v>
      </c>
      <c r="AI636" t="str">
        <f t="shared" si="321"/>
        <v>=IF(ADAPT_validating_input.xlsx!A41&lt;&gt;"",ADAPT_validating_input.xlsx!A41,"")</v>
      </c>
      <c r="AJ636" t="str">
        <f t="shared" si="321"/>
        <v>=IF(SOC_SK_validating_input.xlsx!A41&lt;&gt;"",SOC_SK_validating_input.xlsx!A41,"")</v>
      </c>
      <c r="AK636" t="str">
        <f t="shared" si="321"/>
        <v>=IF(LEAD_validating_input.xlsx!A41&lt;&gt;"",LEAD_validating_input.xlsx!A41,"")</v>
      </c>
      <c r="AL636" t="str">
        <f t="shared" si="321"/>
        <v>=IF(ACT_DAIL_validating_input.xlsx!A41&lt;&gt;"",ACT_DAIL_validating_input.xlsx!A41,"")</v>
      </c>
      <c r="AM636" t="str">
        <f t="shared" si="321"/>
        <v>=IF(FUN_COM_validating_input.xlsx!A41&lt;&gt;"",FUN_COM_validating_input.xlsx!A41,"")</v>
      </c>
      <c r="AN636" t="str">
        <f t="shared" si="321"/>
        <v>=IF(RESILI_validating_input.xlsx!A41&lt;&gt;"",RESILI_validating_input.xlsx!A41,"")</v>
      </c>
      <c r="AO636" t="str">
        <f t="shared" si="321"/>
        <v>=IF(SEL_validating_input.xlsx!A41&lt;&gt;"",SEL_validating_input.xlsx!A41,"")</v>
      </c>
      <c r="AP636" t="str">
        <f t="shared" si="321"/>
        <v>=IF(SEV_validating_input.xlsx!A41&lt;&gt;"",SEV_validating_input.xlsx!A41,"")</v>
      </c>
      <c r="AQ636" t="str">
        <f t="shared" si="321"/>
        <v>=IF(ANHEDONIA_validating_input.xlsx!A41&lt;&gt;"",ANHEDONIA_validating_input.xlsx!A41,"")</v>
      </c>
      <c r="AR636" t="str">
        <f t="shared" si="321"/>
        <v>=IF(ANXIOUSNESS_validating_input.xlsx!A41&lt;&gt;"",ANXIOUSNESS_validating_input.xlsx!A41,"")</v>
      </c>
      <c r="AS636" t="str">
        <f t="shared" si="321"/>
        <v>=IF(ATTENTION_SEEKING_validating_input.xlsx!A41&lt;&gt;"",ATTENTION_SEEKING_validating_input.xlsx!A41,"")</v>
      </c>
      <c r="AT636" t="str">
        <f t="shared" si="321"/>
        <v>=IF(CALLOUSNESS_validating_input.xlsx!A41&lt;&gt;"",CALLOUSNESS_validating_input.xlsx!A41,"")</v>
      </c>
      <c r="AU636" t="str">
        <f t="shared" si="321"/>
        <v>=IF(DECEITFULNESS_validating_input.xlsx!A41&lt;&gt;"",DECEITFULNESS_validating_input.xlsx!A41,"")</v>
      </c>
      <c r="AV636" t="str">
        <f t="shared" si="321"/>
        <v>=IF(DEPRESSIVITY_validating_input.xlsx!A41&lt;&gt;"",DEPRESSIVITY_validating_input.xlsx!A41,"")</v>
      </c>
      <c r="AW636" t="str">
        <f t="shared" si="321"/>
        <v>=IF(DISTRACTIBILITY_validating_input.xlsx!A41&lt;&gt;"",DISTRACTIBILITY_validating_input.xlsx!A41,"")</v>
      </c>
      <c r="AX636" t="str">
        <f t="shared" si="321"/>
        <v>=IF(ECCENTRICITY_validating_input.xlsx!A41&lt;&gt;"",ECCENTRICITY_validating_input.xlsx!A41,"")</v>
      </c>
      <c r="AY636" t="str">
        <f t="shared" si="321"/>
        <v>=IF(EMOTIONAL_LABILITY_validating_input.xlsx!A41&lt;&gt;"",EMOTIONAL_LABILITY_validating_input.xlsx!A41,"")</v>
      </c>
      <c r="AZ636" t="str">
        <f t="shared" si="321"/>
        <v>=IF(GRANDIOSITY_validating_input.xlsx!A41&lt;&gt;"",GRANDIOSITY_validating_input.xlsx!A41,"")</v>
      </c>
      <c r="BA636" t="str">
        <f t="shared" si="321"/>
        <v>=IF(HOSTILITY_validating_input.xlsx!A41&lt;&gt;"",HOSTILITY_validating_input.xlsx!A41,"")</v>
      </c>
      <c r="BB636" t="str">
        <f t="shared" si="321"/>
        <v>=IF(IMPULSIVITY_validating_input.xlsx!A41&lt;&gt;"",IMPULSIVITY_validating_input.xlsx!A41,"")</v>
      </c>
      <c r="BC636" t="str">
        <f t="shared" si="321"/>
        <v>=IF(INTIMACY_AVOIDANCE_validating_input.xlsx!A41&lt;&gt;"",INTIMACY_AVOIDANCE_validating_input.xlsx!A41,"")</v>
      </c>
      <c r="BD636" t="str">
        <f t="shared" si="321"/>
        <v>=IF(IRRESPONSIBILITY_validating_input.xlsx!A41&lt;&gt;"",IRRESPONSIBILITY_validating_input.xlsx!A41,"")</v>
      </c>
      <c r="BE636" t="str">
        <f t="shared" si="321"/>
        <v>=IF(MANIPULATIVENESS_validating_input.xlsx!A41&lt;&gt;"",MANIPULATIVENESS_validating_input.xlsx!A41,"")</v>
      </c>
      <c r="BF636" t="str">
        <f t="shared" si="321"/>
        <v>=IF(PERCEPTUAL_DYSREGULATION_validating_input.xlsx!A41&lt;&gt;"",PERCEPTUAL_DYSREGULATION_validating_input.xlsx!A41,"")</v>
      </c>
      <c r="BG636" t="str">
        <f t="shared" si="321"/>
        <v>=IF(PERSEVERATION_validating_input.xlsx!A41&lt;&gt;"",PERSEVERATION_validating_input.xlsx!A41,"")</v>
      </c>
      <c r="BH636" t="str">
        <f t="shared" si="321"/>
        <v>=IF(RESTRICTED_AFFECTIVITY_validating_input.xlsx!A41&lt;&gt;"",RESTRICTED_AFFECTIVITY_validating_input.xlsx!A41,"")</v>
      </c>
      <c r="BI636" t="str">
        <f t="shared" si="321"/>
        <v>=IF(RIGID_PERFECTIONISM_validating_input.xlsx!A41&lt;&gt;"",RIGID_PERFECTIONISM_validating_input.xlsx!A41,"")</v>
      </c>
      <c r="BJ636" t="str">
        <f t="shared" si="321"/>
        <v>=IF(RISK_TAKING_validating_input.xlsx!A41&lt;&gt;"",RISK_TAKING_validating_input.xlsx!A41,"")</v>
      </c>
      <c r="BK636" t="str">
        <f t="shared" si="321"/>
        <v>=IF(SEPARATION_INSECURITY_validating_input.xlsx!A41&lt;&gt;"",SEPARATION_INSECURITY_validating_input.xlsx!A41,"")</v>
      </c>
      <c r="BL636" t="str">
        <f t="shared" si="321"/>
        <v>=IF(SUBMISSIVENESS_validating_input.xlsx!A41&lt;&gt;"",SUBMISSIVENESS_validating_input.xlsx!A41,"")</v>
      </c>
      <c r="BM636" t="str">
        <f t="shared" si="321"/>
        <v>=IF(SUSPICIOUSNESS_validating_input.xlsx!A41&lt;&gt;"",SUSPICIOUSNESS_validating_input.xlsx!A41,"")</v>
      </c>
      <c r="BN636" t="str">
        <f t="shared" si="321"/>
        <v>=IF(UNUSUAL_BELIEFS_validating_input.xlsx!A41&lt;&gt;"",UNUSUAL_BELIEFS_validating_input.xlsx!A41,"")</v>
      </c>
      <c r="BO636" t="str">
        <f t="shared" si="320"/>
        <v>=IF(WITHDRAWAL_validating_input.xlsx!A41&lt;&gt;"",WITHDRAWAL_validating_input.xlsx!A41,"")</v>
      </c>
      <c r="BP636" t="str">
        <f t="shared" si="320"/>
        <v>=IF(ACT_validating_input.xlsx!A41&lt;&gt;"",ACT_validating_input.xlsx!A41,"")</v>
      </c>
      <c r="BQ636" t="str">
        <f t="shared" si="320"/>
        <v>=IF(DSP_validating_input.xlsx!A41&lt;&gt;"",DSP_validating_input.xlsx!A41,"")</v>
      </c>
      <c r="BR636" t="str">
        <f t="shared" si="320"/>
        <v>=IF(PAG_validating_input.xlsx!A41&lt;&gt;"",PAG_validating_input.xlsx!A41,"")</v>
      </c>
      <c r="BS636" t="str">
        <f t="shared" si="320"/>
        <v>=IF(PRO_validating_input.xlsx!A41&lt;&gt;"",PRO_validating_input.xlsx!A41,"")</v>
      </c>
      <c r="BT636" t="str">
        <f t="shared" si="320"/>
        <v>=IF(SPL_validating_input.xlsx!A41&lt;&gt;"",SPL_validating_input.xlsx!A41,"")</v>
      </c>
      <c r="BU636" t="str">
        <f t="shared" si="320"/>
        <v>=IF(WDR_validating_input.xlsx!A41&lt;&gt;"",WDR_validating_input.xlsx!A41,"")</v>
      </c>
      <c r="BV636" t="str">
        <f t="shared" si="320"/>
        <v>=IF(CON_validating_input.xlsx!A41&lt;&gt;"",CON_validating_input.xlsx!A41,"")</v>
      </c>
      <c r="BW636" t="str">
        <f t="shared" si="320"/>
        <v>=IF(DSC_validating_input.xlsx!A41&lt;&gt;"",DSC_validating_input.xlsx!A41,"")</v>
      </c>
      <c r="BX636" t="str">
        <f t="shared" si="320"/>
        <v>=IF(FAN_validating_input.xlsx!A41&lt;&gt;"",FAN_validating_input.xlsx!A41,"")</v>
      </c>
      <c r="BY636" t="str">
        <f t="shared" si="320"/>
        <v>=IF(OMN_validating_input.xlsx!A41&lt;&gt;"",OMN_validating_input.xlsx!A41,"")</v>
      </c>
      <c r="BZ636" t="str">
        <f t="shared" si="320"/>
        <v>=IF(REP_validating_input.xlsx!A41&lt;&gt;"",REP_validating_input.xlsx!A41,"")</v>
      </c>
      <c r="CA636" t="str">
        <f t="shared" si="320"/>
        <v>=IF(SOM_validating_input.xlsx!A41&lt;&gt;"",SOM_validating_input.xlsx!A41,"")</v>
      </c>
      <c r="CB636" t="str">
        <f t="shared" si="320"/>
        <v>=IF(SUB_validating_input.xlsx!A41&lt;&gt;"",SUB_validating_input.xlsx!A41,"")</v>
      </c>
      <c r="CC636" t="str">
        <f t="shared" si="320"/>
        <v>=IF(UND_validating_input.xlsx!A41&lt;&gt;"",UND_validating_input.xlsx!A41,"")</v>
      </c>
      <c r="CD636" t="str">
        <f t="shared" si="320"/>
        <v>=IF(ALT_validating_input.xlsx!A41&lt;&gt;"",ALT_validating_input.xlsx!A41,"")</v>
      </c>
      <c r="CE636" t="str">
        <f t="shared" si="320"/>
        <v>=IF(HUM_validating_input.xlsx!A41&lt;&gt;"",HUM_validating_input.xlsx!A41,"")</v>
      </c>
      <c r="CF636" t="str">
        <f t="shared" si="320"/>
        <v>=IF(IDL_validating_input.xlsx!A41&lt;&gt;"",IDL_validating_input.xlsx!A41,"")</v>
      </c>
      <c r="CG636" t="str">
        <f t="shared" si="320"/>
        <v>=IF(RFM_validating_input.xlsx!A41&lt;&gt;"",RFM_validating_input.xlsx!A41,"")</v>
      </c>
      <c r="CH636" t="str">
        <f t="shared" si="320"/>
        <v>=IF(DN_validating_input.xlsx!A41&lt;&gt;"",DN_validating_input.xlsx!A41,"")</v>
      </c>
      <c r="CI636" t="str">
        <f t="shared" si="320"/>
        <v>=IF(INT_validating_input.xlsx!A41&lt;&gt;"",INT_validating_input.xlsx!A41,"")</v>
      </c>
      <c r="CJ636" t="str">
        <f t="shared" si="320"/>
        <v>=IF(SUP_validating_input.xlsx!A41&lt;&gt;"",SUP_validating_input.xlsx!A41,"")</v>
      </c>
      <c r="CK636" t="str">
        <f t="shared" si="320"/>
        <v>=IF(ANT_validating_input.xlsx!A41&lt;&gt;"",ANT_validating_input.xlsx!A41,"")</v>
      </c>
      <c r="CL636" t="str">
        <f t="shared" si="320"/>
        <v>=IF(ISO_validating_input.xlsx!A41&lt;&gt;"",ISO_validating_input.xlsx!A41,"")</v>
      </c>
    </row>
    <row r="637" spans="1:90">
      <c r="A637">
        <v>42</v>
      </c>
      <c r="B637" t="str">
        <f t="shared" si="317"/>
        <v>=IF(SUICIDE_validating_input.xlsx!A42&lt;&gt;"",SUICIDE_validating_input.xlsx!A42,"")</v>
      </c>
      <c r="C637" t="str">
        <f t="shared" si="321"/>
        <v>=IF(IQ_validating_input.xlsx!A42&lt;&gt;"",IQ_validating_input.xlsx!A42,"")</v>
      </c>
      <c r="D637" t="str">
        <f t="shared" si="321"/>
        <v>=IF(AMBIG_validating_input.xlsx!A42&lt;&gt;"",AMBIG_validating_input.xlsx!A42,"")</v>
      </c>
      <c r="E637" t="str">
        <f t="shared" si="321"/>
        <v>=IF(EGODYST_validating_input.xlsx!A42&lt;&gt;"",EGODYST_validating_input.xlsx!A42,"")</v>
      </c>
      <c r="F637" t="str">
        <f t="shared" si="321"/>
        <v>=IF(AUTISM_validating_input.xlsx!A42&lt;&gt;"",AUTISM_validating_input.xlsx!A42,"")</v>
      </c>
      <c r="G637" t="str">
        <f t="shared" si="321"/>
        <v>=IF(IDENTITY_validating_input.xlsx!A42&lt;&gt;"",IDENTITY_validating_input.xlsx!A42,"")</v>
      </c>
      <c r="H637" t="str">
        <f t="shared" si="321"/>
        <v>=IF(SELFDIR_validating_input.xlsx!A42&lt;&gt;"",SELFDIR_validating_input.xlsx!A42,"")</v>
      </c>
      <c r="I637" t="str">
        <f t="shared" si="321"/>
        <v>=IF(EMPATHY_validating_input.xlsx!A42&lt;&gt;"",EMPATHY_validating_input.xlsx!A42,"")</v>
      </c>
      <c r="J637" t="str">
        <f t="shared" si="321"/>
        <v>=IF(INTIMACY_validating_input.xlsx!A42&lt;&gt;"",INTIMACY_validating_input.xlsx!A42,"")</v>
      </c>
      <c r="K637" t="str">
        <f t="shared" si="321"/>
        <v>=IF(ACUTE_validating_input.xlsx!A42&lt;&gt;"",ACUTE_validating_input.xlsx!A42,"")</v>
      </c>
      <c r="L637" t="str">
        <f t="shared" si="321"/>
        <v>=IF(CHRONIC_validating_input.xlsx!A42&lt;&gt;"",CHRONIC_validating_input.xlsx!A42,"")</v>
      </c>
      <c r="M637" t="str">
        <f t="shared" si="321"/>
        <v>=IF(TRAUMA_PAST_validating_input.xlsx!A42&lt;&gt;"",TRAUMA_PAST_validating_input.xlsx!A42,"")</v>
      </c>
      <c r="N637" t="str">
        <f t="shared" si="321"/>
        <v>=IF(TRAUMA_PRESENT_validating_input.xlsx!A42&lt;&gt;"",TRAUMA_PRESENT_validating_input.xlsx!A42,"")</v>
      </c>
      <c r="O637" t="str">
        <f t="shared" si="321"/>
        <v>=IF(HOPE_validating_input.xlsx!A42&lt;&gt;"",HOPE_validating_input.xlsx!A42,"")</v>
      </c>
      <c r="P637" t="str">
        <f t="shared" si="321"/>
        <v>=IF(SELFAFFICACY_validating_input.xlsx!A42&lt;&gt;"",SELFAFFICACY_validating_input.xlsx!A42,"")</v>
      </c>
      <c r="Q637" t="str">
        <f t="shared" si="321"/>
        <v>=IF(SELFESTEEM_validating_input.xlsx!A42&lt;&gt;"",SELFESTEEM_validating_input.xlsx!A42,"")</v>
      </c>
      <c r="R637" t="str">
        <f t="shared" si="321"/>
        <v>=IF(WELLBEING_validating_input.xlsx!A42&lt;&gt;"",WELLBEING_validating_input.xlsx!A42,"")</v>
      </c>
      <c r="S637" t="str">
        <f t="shared" si="321"/>
        <v>=IF(HYPER_validating_input.xlsx!A42&lt;&gt;"",HYPER_validating_input.xlsx!A42,"")</v>
      </c>
      <c r="T637" t="str">
        <f t="shared" si="321"/>
        <v>=IF(AGGR_validating_input.xlsx!A42&lt;&gt;"",AGGR_validating_input.xlsx!A42,"")</v>
      </c>
      <c r="U637" t="str">
        <f t="shared" si="321"/>
        <v>=IF(COND_PR_validating_input.xlsx!A42&lt;&gt;"",COND_PR_validating_input.xlsx!A42,"")</v>
      </c>
      <c r="V637" t="str">
        <f t="shared" si="321"/>
        <v>=IF(ANXIE_validating_input.xlsx!A42&lt;&gt;"",ANXIE_validating_input.xlsx!A42,"")</v>
      </c>
      <c r="W637" t="str">
        <f t="shared" si="321"/>
        <v>=IF(DEPR_validating_input.xlsx!A42&lt;&gt;"",DEPR_validating_input.xlsx!A42,"")</v>
      </c>
      <c r="X637" t="str">
        <f t="shared" si="321"/>
        <v>=IF(SOMAT_validating_input.xlsx!A42&lt;&gt;"",SOMAT_validating_input.xlsx!A42,"")</v>
      </c>
      <c r="Y637" t="str">
        <f t="shared" si="321"/>
        <v>=IF(ATYPI_validating_input.xlsx!A42&lt;&gt;"",ATYPI_validating_input.xlsx!A42,"")</v>
      </c>
      <c r="Z637" t="str">
        <f t="shared" si="321"/>
        <v>=IF(WITHD_validating_input.xlsx!A42&lt;&gt;"",WITHD_validating_input.xlsx!A42,"")</v>
      </c>
      <c r="AA637" t="str">
        <f t="shared" si="321"/>
        <v>=IF(ATTE_PR_validating_input.xlsx!A42&lt;&gt;"",ATTE_PR_validating_input.xlsx!A42,"")</v>
      </c>
      <c r="AB637" t="str">
        <f t="shared" si="321"/>
        <v>=IF(ANG_CONT_validating_input.xlsx!A42&lt;&gt;"",ANG_CONT_validating_input.xlsx!A42,"")</v>
      </c>
      <c r="AC637" t="str">
        <f t="shared" si="321"/>
        <v>=IF(DEV_SOC_DIS_validating_input.xlsx!A42&lt;&gt;"",DEV_SOC_DIS_validating_input.xlsx!A42,"")</v>
      </c>
      <c r="AD637" t="str">
        <f t="shared" si="321"/>
        <v>=IF(BULLY_validating_input.xlsx!A42&lt;&gt;"",BULLY_validating_input.xlsx!A42,"")</v>
      </c>
      <c r="AE637" t="str">
        <f t="shared" si="321"/>
        <v>=IF(EMOT_SELF_C_validating_input.xlsx!A42&lt;&gt;"",EMOT_SELF_C_validating_input.xlsx!A42,"")</v>
      </c>
      <c r="AF637" t="str">
        <f t="shared" si="321"/>
        <v>=IF(EXE_FUN_validating_input.xlsx!A42&lt;&gt;"",EXE_FUN_validating_input.xlsx!A42,"")</v>
      </c>
      <c r="AG637" t="str">
        <f t="shared" si="321"/>
        <v>=IF(MANIA_validating_input.xlsx!A42&lt;&gt;"",MANIA_validating_input.xlsx!A42,"")</v>
      </c>
      <c r="AH637" t="str">
        <f t="shared" si="321"/>
        <v>=IF(NEG_EMOT_validating_input.xlsx!A42&lt;&gt;"",NEG_EMOT_validating_input.xlsx!A42,"")</v>
      </c>
      <c r="AI637" t="str">
        <f t="shared" si="321"/>
        <v>=IF(ADAPT_validating_input.xlsx!A42&lt;&gt;"",ADAPT_validating_input.xlsx!A42,"")</v>
      </c>
      <c r="AJ637" t="str">
        <f t="shared" si="321"/>
        <v>=IF(SOC_SK_validating_input.xlsx!A42&lt;&gt;"",SOC_SK_validating_input.xlsx!A42,"")</v>
      </c>
      <c r="AK637" t="str">
        <f t="shared" si="321"/>
        <v>=IF(LEAD_validating_input.xlsx!A42&lt;&gt;"",LEAD_validating_input.xlsx!A42,"")</v>
      </c>
      <c r="AL637" t="str">
        <f t="shared" si="321"/>
        <v>=IF(ACT_DAIL_validating_input.xlsx!A42&lt;&gt;"",ACT_DAIL_validating_input.xlsx!A42,"")</v>
      </c>
      <c r="AM637" t="str">
        <f t="shared" si="321"/>
        <v>=IF(FUN_COM_validating_input.xlsx!A42&lt;&gt;"",FUN_COM_validating_input.xlsx!A42,"")</v>
      </c>
      <c r="AN637" t="str">
        <f t="shared" si="321"/>
        <v>=IF(RESILI_validating_input.xlsx!A42&lt;&gt;"",RESILI_validating_input.xlsx!A42,"")</v>
      </c>
      <c r="AO637" t="str">
        <f t="shared" si="321"/>
        <v>=IF(SEL_validating_input.xlsx!A42&lt;&gt;"",SEL_validating_input.xlsx!A42,"")</v>
      </c>
      <c r="AP637" t="str">
        <f t="shared" si="321"/>
        <v>=IF(SEV_validating_input.xlsx!A42&lt;&gt;"",SEV_validating_input.xlsx!A42,"")</v>
      </c>
      <c r="AQ637" t="str">
        <f t="shared" si="321"/>
        <v>=IF(ANHEDONIA_validating_input.xlsx!A42&lt;&gt;"",ANHEDONIA_validating_input.xlsx!A42,"")</v>
      </c>
      <c r="AR637" t="str">
        <f t="shared" si="321"/>
        <v>=IF(ANXIOUSNESS_validating_input.xlsx!A42&lt;&gt;"",ANXIOUSNESS_validating_input.xlsx!A42,"")</v>
      </c>
      <c r="AS637" t="str">
        <f t="shared" si="321"/>
        <v>=IF(ATTENTION_SEEKING_validating_input.xlsx!A42&lt;&gt;"",ATTENTION_SEEKING_validating_input.xlsx!A42,"")</v>
      </c>
      <c r="AT637" t="str">
        <f t="shared" si="321"/>
        <v>=IF(CALLOUSNESS_validating_input.xlsx!A42&lt;&gt;"",CALLOUSNESS_validating_input.xlsx!A42,"")</v>
      </c>
      <c r="AU637" t="str">
        <f t="shared" si="321"/>
        <v>=IF(DECEITFULNESS_validating_input.xlsx!A42&lt;&gt;"",DECEITFULNESS_validating_input.xlsx!A42,"")</v>
      </c>
      <c r="AV637" t="str">
        <f t="shared" si="321"/>
        <v>=IF(DEPRESSIVITY_validating_input.xlsx!A42&lt;&gt;"",DEPRESSIVITY_validating_input.xlsx!A42,"")</v>
      </c>
      <c r="AW637" t="str">
        <f t="shared" si="321"/>
        <v>=IF(DISTRACTIBILITY_validating_input.xlsx!A42&lt;&gt;"",DISTRACTIBILITY_validating_input.xlsx!A42,"")</v>
      </c>
      <c r="AX637" t="str">
        <f t="shared" si="321"/>
        <v>=IF(ECCENTRICITY_validating_input.xlsx!A42&lt;&gt;"",ECCENTRICITY_validating_input.xlsx!A42,"")</v>
      </c>
      <c r="AY637" t="str">
        <f t="shared" si="321"/>
        <v>=IF(EMOTIONAL_LABILITY_validating_input.xlsx!A42&lt;&gt;"",EMOTIONAL_LABILITY_validating_input.xlsx!A42,"")</v>
      </c>
      <c r="AZ637" t="str">
        <f t="shared" si="321"/>
        <v>=IF(GRANDIOSITY_validating_input.xlsx!A42&lt;&gt;"",GRANDIOSITY_validating_input.xlsx!A42,"")</v>
      </c>
      <c r="BA637" t="str">
        <f t="shared" si="321"/>
        <v>=IF(HOSTILITY_validating_input.xlsx!A42&lt;&gt;"",HOSTILITY_validating_input.xlsx!A42,"")</v>
      </c>
      <c r="BB637" t="str">
        <f t="shared" si="321"/>
        <v>=IF(IMPULSIVITY_validating_input.xlsx!A42&lt;&gt;"",IMPULSIVITY_validating_input.xlsx!A42,"")</v>
      </c>
      <c r="BC637" t="str">
        <f t="shared" si="321"/>
        <v>=IF(INTIMACY_AVOIDANCE_validating_input.xlsx!A42&lt;&gt;"",INTIMACY_AVOIDANCE_validating_input.xlsx!A42,"")</v>
      </c>
      <c r="BD637" t="str">
        <f t="shared" si="321"/>
        <v>=IF(IRRESPONSIBILITY_validating_input.xlsx!A42&lt;&gt;"",IRRESPONSIBILITY_validating_input.xlsx!A42,"")</v>
      </c>
      <c r="BE637" t="str">
        <f t="shared" si="321"/>
        <v>=IF(MANIPULATIVENESS_validating_input.xlsx!A42&lt;&gt;"",MANIPULATIVENESS_validating_input.xlsx!A42,"")</v>
      </c>
      <c r="BF637" t="str">
        <f t="shared" si="321"/>
        <v>=IF(PERCEPTUAL_DYSREGULATION_validating_input.xlsx!A42&lt;&gt;"",PERCEPTUAL_DYSREGULATION_validating_input.xlsx!A42,"")</v>
      </c>
      <c r="BG637" t="str">
        <f t="shared" si="321"/>
        <v>=IF(PERSEVERATION_validating_input.xlsx!A42&lt;&gt;"",PERSEVERATION_validating_input.xlsx!A42,"")</v>
      </c>
      <c r="BH637" t="str">
        <f t="shared" si="321"/>
        <v>=IF(RESTRICTED_AFFECTIVITY_validating_input.xlsx!A42&lt;&gt;"",RESTRICTED_AFFECTIVITY_validating_input.xlsx!A42,"")</v>
      </c>
      <c r="BI637" t="str">
        <f t="shared" si="321"/>
        <v>=IF(RIGID_PERFECTIONISM_validating_input.xlsx!A42&lt;&gt;"",RIGID_PERFECTIONISM_validating_input.xlsx!A42,"")</v>
      </c>
      <c r="BJ637" t="str">
        <f t="shared" si="321"/>
        <v>=IF(RISK_TAKING_validating_input.xlsx!A42&lt;&gt;"",RISK_TAKING_validating_input.xlsx!A42,"")</v>
      </c>
      <c r="BK637" t="str">
        <f t="shared" si="321"/>
        <v>=IF(SEPARATION_INSECURITY_validating_input.xlsx!A42&lt;&gt;"",SEPARATION_INSECURITY_validating_input.xlsx!A42,"")</v>
      </c>
      <c r="BL637" t="str">
        <f t="shared" si="321"/>
        <v>=IF(SUBMISSIVENESS_validating_input.xlsx!A42&lt;&gt;"",SUBMISSIVENESS_validating_input.xlsx!A42,"")</v>
      </c>
      <c r="BM637" t="str">
        <f t="shared" si="321"/>
        <v>=IF(SUSPICIOUSNESS_validating_input.xlsx!A42&lt;&gt;"",SUSPICIOUSNESS_validating_input.xlsx!A42,"")</v>
      </c>
      <c r="BN637" t="str">
        <f t="shared" si="321"/>
        <v>=IF(UNUSUAL_BELIEFS_validating_input.xlsx!A42&lt;&gt;"",UNUSUAL_BELIEFS_validating_input.xlsx!A42,"")</v>
      </c>
      <c r="BO637" t="str">
        <f t="shared" si="320"/>
        <v>=IF(WITHDRAWAL_validating_input.xlsx!A42&lt;&gt;"",WITHDRAWAL_validating_input.xlsx!A42,"")</v>
      </c>
      <c r="BP637" t="str">
        <f t="shared" si="320"/>
        <v>=IF(ACT_validating_input.xlsx!A42&lt;&gt;"",ACT_validating_input.xlsx!A42,"")</v>
      </c>
      <c r="BQ637" t="str">
        <f t="shared" si="320"/>
        <v>=IF(DSP_validating_input.xlsx!A42&lt;&gt;"",DSP_validating_input.xlsx!A42,"")</v>
      </c>
      <c r="BR637" t="str">
        <f t="shared" si="320"/>
        <v>=IF(PAG_validating_input.xlsx!A42&lt;&gt;"",PAG_validating_input.xlsx!A42,"")</v>
      </c>
      <c r="BS637" t="str">
        <f t="shared" si="320"/>
        <v>=IF(PRO_validating_input.xlsx!A42&lt;&gt;"",PRO_validating_input.xlsx!A42,"")</v>
      </c>
      <c r="BT637" t="str">
        <f t="shared" si="320"/>
        <v>=IF(SPL_validating_input.xlsx!A42&lt;&gt;"",SPL_validating_input.xlsx!A42,"")</v>
      </c>
      <c r="BU637" t="str">
        <f t="shared" si="320"/>
        <v>=IF(WDR_validating_input.xlsx!A42&lt;&gt;"",WDR_validating_input.xlsx!A42,"")</v>
      </c>
      <c r="BV637" t="str">
        <f t="shared" si="320"/>
        <v>=IF(CON_validating_input.xlsx!A42&lt;&gt;"",CON_validating_input.xlsx!A42,"")</v>
      </c>
      <c r="BW637" t="str">
        <f t="shared" si="320"/>
        <v>=IF(DSC_validating_input.xlsx!A42&lt;&gt;"",DSC_validating_input.xlsx!A42,"")</v>
      </c>
      <c r="BX637" t="str">
        <f t="shared" si="320"/>
        <v>=IF(FAN_validating_input.xlsx!A42&lt;&gt;"",FAN_validating_input.xlsx!A42,"")</v>
      </c>
      <c r="BY637" t="str">
        <f t="shared" si="320"/>
        <v>=IF(OMN_validating_input.xlsx!A42&lt;&gt;"",OMN_validating_input.xlsx!A42,"")</v>
      </c>
      <c r="BZ637" t="str">
        <f t="shared" si="320"/>
        <v>=IF(REP_validating_input.xlsx!A42&lt;&gt;"",REP_validating_input.xlsx!A42,"")</v>
      </c>
      <c r="CA637" t="str">
        <f t="shared" si="320"/>
        <v>=IF(SOM_validating_input.xlsx!A42&lt;&gt;"",SOM_validating_input.xlsx!A42,"")</v>
      </c>
      <c r="CB637" t="str">
        <f t="shared" si="320"/>
        <v>=IF(SUB_validating_input.xlsx!A42&lt;&gt;"",SUB_validating_input.xlsx!A42,"")</v>
      </c>
      <c r="CC637" t="str">
        <f t="shared" si="320"/>
        <v>=IF(UND_validating_input.xlsx!A42&lt;&gt;"",UND_validating_input.xlsx!A42,"")</v>
      </c>
      <c r="CD637" t="str">
        <f t="shared" si="320"/>
        <v>=IF(ALT_validating_input.xlsx!A42&lt;&gt;"",ALT_validating_input.xlsx!A42,"")</v>
      </c>
      <c r="CE637" t="str">
        <f t="shared" si="320"/>
        <v>=IF(HUM_validating_input.xlsx!A42&lt;&gt;"",HUM_validating_input.xlsx!A42,"")</v>
      </c>
      <c r="CF637" t="str">
        <f t="shared" si="320"/>
        <v>=IF(IDL_validating_input.xlsx!A42&lt;&gt;"",IDL_validating_input.xlsx!A42,"")</v>
      </c>
      <c r="CG637" t="str">
        <f t="shared" si="320"/>
        <v>=IF(RFM_validating_input.xlsx!A42&lt;&gt;"",RFM_validating_input.xlsx!A42,"")</v>
      </c>
      <c r="CH637" t="str">
        <f t="shared" si="320"/>
        <v>=IF(DN_validating_input.xlsx!A42&lt;&gt;"",DN_validating_input.xlsx!A42,"")</v>
      </c>
      <c r="CI637" t="str">
        <f t="shared" si="320"/>
        <v>=IF(INT_validating_input.xlsx!A42&lt;&gt;"",INT_validating_input.xlsx!A42,"")</v>
      </c>
      <c r="CJ637" t="str">
        <f t="shared" si="320"/>
        <v>=IF(SUP_validating_input.xlsx!A42&lt;&gt;"",SUP_validating_input.xlsx!A42,"")</v>
      </c>
      <c r="CK637" t="str">
        <f t="shared" si="320"/>
        <v>=IF(ANT_validating_input.xlsx!A42&lt;&gt;"",ANT_validating_input.xlsx!A42,"")</v>
      </c>
      <c r="CL637" t="str">
        <f t="shared" si="320"/>
        <v>=IF(ISO_validating_input.xlsx!A42&lt;&gt;"",ISO_validating_input.xlsx!A42,"")</v>
      </c>
    </row>
    <row r="638" spans="1:90">
      <c r="A638">
        <v>43</v>
      </c>
      <c r="B638" t="str">
        <f t="shared" si="317"/>
        <v>=IF(SUICIDE_validating_input.xlsx!A43&lt;&gt;"",SUICIDE_validating_input.xlsx!A43,"")</v>
      </c>
      <c r="C638" t="str">
        <f t="shared" si="321"/>
        <v>=IF(IQ_validating_input.xlsx!A43&lt;&gt;"",IQ_validating_input.xlsx!A43,"")</v>
      </c>
      <c r="D638" t="str">
        <f t="shared" si="321"/>
        <v>=IF(AMBIG_validating_input.xlsx!A43&lt;&gt;"",AMBIG_validating_input.xlsx!A43,"")</v>
      </c>
      <c r="E638" t="str">
        <f t="shared" si="321"/>
        <v>=IF(EGODYST_validating_input.xlsx!A43&lt;&gt;"",EGODYST_validating_input.xlsx!A43,"")</v>
      </c>
      <c r="F638" t="str">
        <f t="shared" si="321"/>
        <v>=IF(AUTISM_validating_input.xlsx!A43&lt;&gt;"",AUTISM_validating_input.xlsx!A43,"")</v>
      </c>
      <c r="G638" t="str">
        <f t="shared" si="321"/>
        <v>=IF(IDENTITY_validating_input.xlsx!A43&lt;&gt;"",IDENTITY_validating_input.xlsx!A43,"")</v>
      </c>
      <c r="H638" t="str">
        <f t="shared" si="321"/>
        <v>=IF(SELFDIR_validating_input.xlsx!A43&lt;&gt;"",SELFDIR_validating_input.xlsx!A43,"")</v>
      </c>
      <c r="I638" t="str">
        <f t="shared" si="321"/>
        <v>=IF(EMPATHY_validating_input.xlsx!A43&lt;&gt;"",EMPATHY_validating_input.xlsx!A43,"")</v>
      </c>
      <c r="J638" t="str">
        <f t="shared" si="321"/>
        <v>=IF(INTIMACY_validating_input.xlsx!A43&lt;&gt;"",INTIMACY_validating_input.xlsx!A43,"")</v>
      </c>
      <c r="K638" t="str">
        <f t="shared" si="321"/>
        <v>=IF(ACUTE_validating_input.xlsx!A43&lt;&gt;"",ACUTE_validating_input.xlsx!A43,"")</v>
      </c>
      <c r="L638" t="str">
        <f t="shared" si="321"/>
        <v>=IF(CHRONIC_validating_input.xlsx!A43&lt;&gt;"",CHRONIC_validating_input.xlsx!A43,"")</v>
      </c>
      <c r="M638" t="str">
        <f t="shared" si="321"/>
        <v>=IF(TRAUMA_PAST_validating_input.xlsx!A43&lt;&gt;"",TRAUMA_PAST_validating_input.xlsx!A43,"")</v>
      </c>
      <c r="N638" t="str">
        <f t="shared" si="321"/>
        <v>=IF(TRAUMA_PRESENT_validating_input.xlsx!A43&lt;&gt;"",TRAUMA_PRESENT_validating_input.xlsx!A43,"")</v>
      </c>
      <c r="O638" t="str">
        <f t="shared" si="321"/>
        <v>=IF(HOPE_validating_input.xlsx!A43&lt;&gt;"",HOPE_validating_input.xlsx!A43,"")</v>
      </c>
      <c r="P638" t="str">
        <f t="shared" si="321"/>
        <v>=IF(SELFAFFICACY_validating_input.xlsx!A43&lt;&gt;"",SELFAFFICACY_validating_input.xlsx!A43,"")</v>
      </c>
      <c r="Q638" t="str">
        <f t="shared" si="321"/>
        <v>=IF(SELFESTEEM_validating_input.xlsx!A43&lt;&gt;"",SELFESTEEM_validating_input.xlsx!A43,"")</v>
      </c>
      <c r="R638" t="str">
        <f t="shared" si="321"/>
        <v>=IF(WELLBEING_validating_input.xlsx!A43&lt;&gt;"",WELLBEING_validating_input.xlsx!A43,"")</v>
      </c>
      <c r="S638" t="str">
        <f t="shared" si="321"/>
        <v>=IF(HYPER_validating_input.xlsx!A43&lt;&gt;"",HYPER_validating_input.xlsx!A43,"")</v>
      </c>
      <c r="T638" t="str">
        <f t="shared" si="321"/>
        <v>=IF(AGGR_validating_input.xlsx!A43&lt;&gt;"",AGGR_validating_input.xlsx!A43,"")</v>
      </c>
      <c r="U638" t="str">
        <f t="shared" si="321"/>
        <v>=IF(COND_PR_validating_input.xlsx!A43&lt;&gt;"",COND_PR_validating_input.xlsx!A43,"")</v>
      </c>
      <c r="V638" t="str">
        <f t="shared" si="321"/>
        <v>=IF(ANXIE_validating_input.xlsx!A43&lt;&gt;"",ANXIE_validating_input.xlsx!A43,"")</v>
      </c>
      <c r="W638" t="str">
        <f t="shared" si="321"/>
        <v>=IF(DEPR_validating_input.xlsx!A43&lt;&gt;"",DEPR_validating_input.xlsx!A43,"")</v>
      </c>
      <c r="X638" t="str">
        <f t="shared" si="321"/>
        <v>=IF(SOMAT_validating_input.xlsx!A43&lt;&gt;"",SOMAT_validating_input.xlsx!A43,"")</v>
      </c>
      <c r="Y638" t="str">
        <f t="shared" si="321"/>
        <v>=IF(ATYPI_validating_input.xlsx!A43&lt;&gt;"",ATYPI_validating_input.xlsx!A43,"")</v>
      </c>
      <c r="Z638" t="str">
        <f t="shared" si="321"/>
        <v>=IF(WITHD_validating_input.xlsx!A43&lt;&gt;"",WITHD_validating_input.xlsx!A43,"")</v>
      </c>
      <c r="AA638" t="str">
        <f t="shared" si="321"/>
        <v>=IF(ATTE_PR_validating_input.xlsx!A43&lt;&gt;"",ATTE_PR_validating_input.xlsx!A43,"")</v>
      </c>
      <c r="AB638" t="str">
        <f t="shared" si="321"/>
        <v>=IF(ANG_CONT_validating_input.xlsx!A43&lt;&gt;"",ANG_CONT_validating_input.xlsx!A43,"")</v>
      </c>
      <c r="AC638" t="str">
        <f t="shared" si="321"/>
        <v>=IF(DEV_SOC_DIS_validating_input.xlsx!A43&lt;&gt;"",DEV_SOC_DIS_validating_input.xlsx!A43,"")</v>
      </c>
      <c r="AD638" t="str">
        <f t="shared" si="321"/>
        <v>=IF(BULLY_validating_input.xlsx!A43&lt;&gt;"",BULLY_validating_input.xlsx!A43,"")</v>
      </c>
      <c r="AE638" t="str">
        <f t="shared" si="321"/>
        <v>=IF(EMOT_SELF_C_validating_input.xlsx!A43&lt;&gt;"",EMOT_SELF_C_validating_input.xlsx!A43,"")</v>
      </c>
      <c r="AF638" t="str">
        <f t="shared" si="321"/>
        <v>=IF(EXE_FUN_validating_input.xlsx!A43&lt;&gt;"",EXE_FUN_validating_input.xlsx!A43,"")</v>
      </c>
      <c r="AG638" t="str">
        <f t="shared" si="321"/>
        <v>=IF(MANIA_validating_input.xlsx!A43&lt;&gt;"",MANIA_validating_input.xlsx!A43,"")</v>
      </c>
      <c r="AH638" t="str">
        <f t="shared" si="321"/>
        <v>=IF(NEG_EMOT_validating_input.xlsx!A43&lt;&gt;"",NEG_EMOT_validating_input.xlsx!A43,"")</v>
      </c>
      <c r="AI638" t="str">
        <f t="shared" si="321"/>
        <v>=IF(ADAPT_validating_input.xlsx!A43&lt;&gt;"",ADAPT_validating_input.xlsx!A43,"")</v>
      </c>
      <c r="AJ638" t="str">
        <f t="shared" si="321"/>
        <v>=IF(SOC_SK_validating_input.xlsx!A43&lt;&gt;"",SOC_SK_validating_input.xlsx!A43,"")</v>
      </c>
      <c r="AK638" t="str">
        <f t="shared" si="321"/>
        <v>=IF(LEAD_validating_input.xlsx!A43&lt;&gt;"",LEAD_validating_input.xlsx!A43,"")</v>
      </c>
      <c r="AL638" t="str">
        <f t="shared" si="321"/>
        <v>=IF(ACT_DAIL_validating_input.xlsx!A43&lt;&gt;"",ACT_DAIL_validating_input.xlsx!A43,"")</v>
      </c>
      <c r="AM638" t="str">
        <f t="shared" si="321"/>
        <v>=IF(FUN_COM_validating_input.xlsx!A43&lt;&gt;"",FUN_COM_validating_input.xlsx!A43,"")</v>
      </c>
      <c r="AN638" t="str">
        <f t="shared" si="321"/>
        <v>=IF(RESILI_validating_input.xlsx!A43&lt;&gt;"",RESILI_validating_input.xlsx!A43,"")</v>
      </c>
      <c r="AO638" t="str">
        <f t="shared" si="321"/>
        <v>=IF(SEL_validating_input.xlsx!A43&lt;&gt;"",SEL_validating_input.xlsx!A43,"")</v>
      </c>
      <c r="AP638" t="str">
        <f t="shared" si="321"/>
        <v>=IF(SEV_validating_input.xlsx!A43&lt;&gt;"",SEV_validating_input.xlsx!A43,"")</v>
      </c>
      <c r="AQ638" t="str">
        <f t="shared" si="321"/>
        <v>=IF(ANHEDONIA_validating_input.xlsx!A43&lt;&gt;"",ANHEDONIA_validating_input.xlsx!A43,"")</v>
      </c>
      <c r="AR638" t="str">
        <f t="shared" si="321"/>
        <v>=IF(ANXIOUSNESS_validating_input.xlsx!A43&lt;&gt;"",ANXIOUSNESS_validating_input.xlsx!A43,"")</v>
      </c>
      <c r="AS638" t="str">
        <f t="shared" si="321"/>
        <v>=IF(ATTENTION_SEEKING_validating_input.xlsx!A43&lt;&gt;"",ATTENTION_SEEKING_validating_input.xlsx!A43,"")</v>
      </c>
      <c r="AT638" t="str">
        <f t="shared" si="321"/>
        <v>=IF(CALLOUSNESS_validating_input.xlsx!A43&lt;&gt;"",CALLOUSNESS_validating_input.xlsx!A43,"")</v>
      </c>
      <c r="AU638" t="str">
        <f t="shared" si="321"/>
        <v>=IF(DECEITFULNESS_validating_input.xlsx!A43&lt;&gt;"",DECEITFULNESS_validating_input.xlsx!A43,"")</v>
      </c>
      <c r="AV638" t="str">
        <f t="shared" si="321"/>
        <v>=IF(DEPRESSIVITY_validating_input.xlsx!A43&lt;&gt;"",DEPRESSIVITY_validating_input.xlsx!A43,"")</v>
      </c>
      <c r="AW638" t="str">
        <f t="shared" si="321"/>
        <v>=IF(DISTRACTIBILITY_validating_input.xlsx!A43&lt;&gt;"",DISTRACTIBILITY_validating_input.xlsx!A43,"")</v>
      </c>
      <c r="AX638" t="str">
        <f t="shared" si="321"/>
        <v>=IF(ECCENTRICITY_validating_input.xlsx!A43&lt;&gt;"",ECCENTRICITY_validating_input.xlsx!A43,"")</v>
      </c>
      <c r="AY638" t="str">
        <f t="shared" si="321"/>
        <v>=IF(EMOTIONAL_LABILITY_validating_input.xlsx!A43&lt;&gt;"",EMOTIONAL_LABILITY_validating_input.xlsx!A43,"")</v>
      </c>
      <c r="AZ638" t="str">
        <f t="shared" si="321"/>
        <v>=IF(GRANDIOSITY_validating_input.xlsx!A43&lt;&gt;"",GRANDIOSITY_validating_input.xlsx!A43,"")</v>
      </c>
      <c r="BA638" t="str">
        <f t="shared" si="321"/>
        <v>=IF(HOSTILITY_validating_input.xlsx!A43&lt;&gt;"",HOSTILITY_validating_input.xlsx!A43,"")</v>
      </c>
      <c r="BB638" t="str">
        <f t="shared" si="321"/>
        <v>=IF(IMPULSIVITY_validating_input.xlsx!A43&lt;&gt;"",IMPULSIVITY_validating_input.xlsx!A43,"")</v>
      </c>
      <c r="BC638" t="str">
        <f t="shared" si="321"/>
        <v>=IF(INTIMACY_AVOIDANCE_validating_input.xlsx!A43&lt;&gt;"",INTIMACY_AVOIDANCE_validating_input.xlsx!A43,"")</v>
      </c>
      <c r="BD638" t="str">
        <f t="shared" si="321"/>
        <v>=IF(IRRESPONSIBILITY_validating_input.xlsx!A43&lt;&gt;"",IRRESPONSIBILITY_validating_input.xlsx!A43,"")</v>
      </c>
      <c r="BE638" t="str">
        <f t="shared" si="321"/>
        <v>=IF(MANIPULATIVENESS_validating_input.xlsx!A43&lt;&gt;"",MANIPULATIVENESS_validating_input.xlsx!A43,"")</v>
      </c>
      <c r="BF638" t="str">
        <f t="shared" si="321"/>
        <v>=IF(PERCEPTUAL_DYSREGULATION_validating_input.xlsx!A43&lt;&gt;"",PERCEPTUAL_DYSREGULATION_validating_input.xlsx!A43,"")</v>
      </c>
      <c r="BG638" t="str">
        <f t="shared" si="321"/>
        <v>=IF(PERSEVERATION_validating_input.xlsx!A43&lt;&gt;"",PERSEVERATION_validating_input.xlsx!A43,"")</v>
      </c>
      <c r="BH638" t="str">
        <f t="shared" si="321"/>
        <v>=IF(RESTRICTED_AFFECTIVITY_validating_input.xlsx!A43&lt;&gt;"",RESTRICTED_AFFECTIVITY_validating_input.xlsx!A43,"")</v>
      </c>
      <c r="BI638" t="str">
        <f t="shared" si="321"/>
        <v>=IF(RIGID_PERFECTIONISM_validating_input.xlsx!A43&lt;&gt;"",RIGID_PERFECTIONISM_validating_input.xlsx!A43,"")</v>
      </c>
      <c r="BJ638" t="str">
        <f t="shared" si="321"/>
        <v>=IF(RISK_TAKING_validating_input.xlsx!A43&lt;&gt;"",RISK_TAKING_validating_input.xlsx!A43,"")</v>
      </c>
      <c r="BK638" t="str">
        <f t="shared" si="321"/>
        <v>=IF(SEPARATION_INSECURITY_validating_input.xlsx!A43&lt;&gt;"",SEPARATION_INSECURITY_validating_input.xlsx!A43,"")</v>
      </c>
      <c r="BL638" t="str">
        <f t="shared" si="321"/>
        <v>=IF(SUBMISSIVENESS_validating_input.xlsx!A43&lt;&gt;"",SUBMISSIVENESS_validating_input.xlsx!A43,"")</v>
      </c>
      <c r="BM638" t="str">
        <f t="shared" si="321"/>
        <v>=IF(SUSPICIOUSNESS_validating_input.xlsx!A43&lt;&gt;"",SUSPICIOUSNESS_validating_input.xlsx!A43,"")</v>
      </c>
      <c r="BN638" t="str">
        <f t="shared" ref="BN638:CL641" si="322">CONCATENATE($A$17,BN$1,$A$18,$A638,$A$19,BN$1,$A$20,$A638,$A$21)</f>
        <v>=IF(UNUSUAL_BELIEFS_validating_input.xlsx!A43&lt;&gt;"",UNUSUAL_BELIEFS_validating_input.xlsx!A43,"")</v>
      </c>
      <c r="BO638" t="str">
        <f t="shared" si="322"/>
        <v>=IF(WITHDRAWAL_validating_input.xlsx!A43&lt;&gt;"",WITHDRAWAL_validating_input.xlsx!A43,"")</v>
      </c>
      <c r="BP638" t="str">
        <f t="shared" si="322"/>
        <v>=IF(ACT_validating_input.xlsx!A43&lt;&gt;"",ACT_validating_input.xlsx!A43,"")</v>
      </c>
      <c r="BQ638" t="str">
        <f t="shared" si="322"/>
        <v>=IF(DSP_validating_input.xlsx!A43&lt;&gt;"",DSP_validating_input.xlsx!A43,"")</v>
      </c>
      <c r="BR638" t="str">
        <f t="shared" si="322"/>
        <v>=IF(PAG_validating_input.xlsx!A43&lt;&gt;"",PAG_validating_input.xlsx!A43,"")</v>
      </c>
      <c r="BS638" t="str">
        <f t="shared" si="322"/>
        <v>=IF(PRO_validating_input.xlsx!A43&lt;&gt;"",PRO_validating_input.xlsx!A43,"")</v>
      </c>
      <c r="BT638" t="str">
        <f t="shared" si="322"/>
        <v>=IF(SPL_validating_input.xlsx!A43&lt;&gt;"",SPL_validating_input.xlsx!A43,"")</v>
      </c>
      <c r="BU638" t="str">
        <f t="shared" si="322"/>
        <v>=IF(WDR_validating_input.xlsx!A43&lt;&gt;"",WDR_validating_input.xlsx!A43,"")</v>
      </c>
      <c r="BV638" t="str">
        <f t="shared" si="322"/>
        <v>=IF(CON_validating_input.xlsx!A43&lt;&gt;"",CON_validating_input.xlsx!A43,"")</v>
      </c>
      <c r="BW638" t="str">
        <f t="shared" si="322"/>
        <v>=IF(DSC_validating_input.xlsx!A43&lt;&gt;"",DSC_validating_input.xlsx!A43,"")</v>
      </c>
      <c r="BX638" t="str">
        <f t="shared" si="322"/>
        <v>=IF(FAN_validating_input.xlsx!A43&lt;&gt;"",FAN_validating_input.xlsx!A43,"")</v>
      </c>
      <c r="BY638" t="str">
        <f t="shared" si="322"/>
        <v>=IF(OMN_validating_input.xlsx!A43&lt;&gt;"",OMN_validating_input.xlsx!A43,"")</v>
      </c>
      <c r="BZ638" t="str">
        <f t="shared" si="322"/>
        <v>=IF(REP_validating_input.xlsx!A43&lt;&gt;"",REP_validating_input.xlsx!A43,"")</v>
      </c>
      <c r="CA638" t="str">
        <f t="shared" si="322"/>
        <v>=IF(SOM_validating_input.xlsx!A43&lt;&gt;"",SOM_validating_input.xlsx!A43,"")</v>
      </c>
      <c r="CB638" t="str">
        <f t="shared" si="322"/>
        <v>=IF(SUB_validating_input.xlsx!A43&lt;&gt;"",SUB_validating_input.xlsx!A43,"")</v>
      </c>
      <c r="CC638" t="str">
        <f t="shared" si="322"/>
        <v>=IF(UND_validating_input.xlsx!A43&lt;&gt;"",UND_validating_input.xlsx!A43,"")</v>
      </c>
      <c r="CD638" t="str">
        <f t="shared" si="322"/>
        <v>=IF(ALT_validating_input.xlsx!A43&lt;&gt;"",ALT_validating_input.xlsx!A43,"")</v>
      </c>
      <c r="CE638" t="str">
        <f t="shared" si="322"/>
        <v>=IF(HUM_validating_input.xlsx!A43&lt;&gt;"",HUM_validating_input.xlsx!A43,"")</v>
      </c>
      <c r="CF638" t="str">
        <f t="shared" si="322"/>
        <v>=IF(IDL_validating_input.xlsx!A43&lt;&gt;"",IDL_validating_input.xlsx!A43,"")</v>
      </c>
      <c r="CG638" t="str">
        <f t="shared" si="322"/>
        <v>=IF(RFM_validating_input.xlsx!A43&lt;&gt;"",RFM_validating_input.xlsx!A43,"")</v>
      </c>
      <c r="CH638" t="str">
        <f t="shared" si="322"/>
        <v>=IF(DN_validating_input.xlsx!A43&lt;&gt;"",DN_validating_input.xlsx!A43,"")</v>
      </c>
      <c r="CI638" t="str">
        <f t="shared" si="322"/>
        <v>=IF(INT_validating_input.xlsx!A43&lt;&gt;"",INT_validating_input.xlsx!A43,"")</v>
      </c>
      <c r="CJ638" t="str">
        <f t="shared" si="322"/>
        <v>=IF(SUP_validating_input.xlsx!A43&lt;&gt;"",SUP_validating_input.xlsx!A43,"")</v>
      </c>
      <c r="CK638" t="str">
        <f t="shared" si="322"/>
        <v>=IF(ANT_validating_input.xlsx!A43&lt;&gt;"",ANT_validating_input.xlsx!A43,"")</v>
      </c>
      <c r="CL638" t="str">
        <f t="shared" si="322"/>
        <v>=IF(ISO_validating_input.xlsx!A43&lt;&gt;"",ISO_validating_input.xlsx!A43,"")</v>
      </c>
    </row>
    <row r="639" spans="1:90">
      <c r="A639">
        <v>44</v>
      </c>
      <c r="B639" t="str">
        <f t="shared" si="317"/>
        <v>=IF(SUICIDE_validating_input.xlsx!A44&lt;&gt;"",SUICIDE_validating_input.xlsx!A44,"")</v>
      </c>
      <c r="C639" t="str">
        <f t="shared" ref="C639:BN642" si="323">CONCATENATE($A$17,C$1,$A$18,$A639,$A$19,C$1,$A$20,$A639,$A$21)</f>
        <v>=IF(IQ_validating_input.xlsx!A44&lt;&gt;"",IQ_validating_input.xlsx!A44,"")</v>
      </c>
      <c r="D639" t="str">
        <f t="shared" si="323"/>
        <v>=IF(AMBIG_validating_input.xlsx!A44&lt;&gt;"",AMBIG_validating_input.xlsx!A44,"")</v>
      </c>
      <c r="E639" t="str">
        <f t="shared" si="323"/>
        <v>=IF(EGODYST_validating_input.xlsx!A44&lt;&gt;"",EGODYST_validating_input.xlsx!A44,"")</v>
      </c>
      <c r="F639" t="str">
        <f t="shared" si="323"/>
        <v>=IF(AUTISM_validating_input.xlsx!A44&lt;&gt;"",AUTISM_validating_input.xlsx!A44,"")</v>
      </c>
      <c r="G639" t="str">
        <f t="shared" si="323"/>
        <v>=IF(IDENTITY_validating_input.xlsx!A44&lt;&gt;"",IDENTITY_validating_input.xlsx!A44,"")</v>
      </c>
      <c r="H639" t="str">
        <f t="shared" si="323"/>
        <v>=IF(SELFDIR_validating_input.xlsx!A44&lt;&gt;"",SELFDIR_validating_input.xlsx!A44,"")</v>
      </c>
      <c r="I639" t="str">
        <f t="shared" si="323"/>
        <v>=IF(EMPATHY_validating_input.xlsx!A44&lt;&gt;"",EMPATHY_validating_input.xlsx!A44,"")</v>
      </c>
      <c r="J639" t="str">
        <f t="shared" si="323"/>
        <v>=IF(INTIMACY_validating_input.xlsx!A44&lt;&gt;"",INTIMACY_validating_input.xlsx!A44,"")</v>
      </c>
      <c r="K639" t="str">
        <f t="shared" si="323"/>
        <v>=IF(ACUTE_validating_input.xlsx!A44&lt;&gt;"",ACUTE_validating_input.xlsx!A44,"")</v>
      </c>
      <c r="L639" t="str">
        <f t="shared" si="323"/>
        <v>=IF(CHRONIC_validating_input.xlsx!A44&lt;&gt;"",CHRONIC_validating_input.xlsx!A44,"")</v>
      </c>
      <c r="M639" t="str">
        <f t="shared" si="323"/>
        <v>=IF(TRAUMA_PAST_validating_input.xlsx!A44&lt;&gt;"",TRAUMA_PAST_validating_input.xlsx!A44,"")</v>
      </c>
      <c r="N639" t="str">
        <f t="shared" si="323"/>
        <v>=IF(TRAUMA_PRESENT_validating_input.xlsx!A44&lt;&gt;"",TRAUMA_PRESENT_validating_input.xlsx!A44,"")</v>
      </c>
      <c r="O639" t="str">
        <f t="shared" si="323"/>
        <v>=IF(HOPE_validating_input.xlsx!A44&lt;&gt;"",HOPE_validating_input.xlsx!A44,"")</v>
      </c>
      <c r="P639" t="str">
        <f t="shared" si="323"/>
        <v>=IF(SELFAFFICACY_validating_input.xlsx!A44&lt;&gt;"",SELFAFFICACY_validating_input.xlsx!A44,"")</v>
      </c>
      <c r="Q639" t="str">
        <f t="shared" si="323"/>
        <v>=IF(SELFESTEEM_validating_input.xlsx!A44&lt;&gt;"",SELFESTEEM_validating_input.xlsx!A44,"")</v>
      </c>
      <c r="R639" t="str">
        <f t="shared" si="323"/>
        <v>=IF(WELLBEING_validating_input.xlsx!A44&lt;&gt;"",WELLBEING_validating_input.xlsx!A44,"")</v>
      </c>
      <c r="S639" t="str">
        <f t="shared" si="323"/>
        <v>=IF(HYPER_validating_input.xlsx!A44&lt;&gt;"",HYPER_validating_input.xlsx!A44,"")</v>
      </c>
      <c r="T639" t="str">
        <f t="shared" si="323"/>
        <v>=IF(AGGR_validating_input.xlsx!A44&lt;&gt;"",AGGR_validating_input.xlsx!A44,"")</v>
      </c>
      <c r="U639" t="str">
        <f t="shared" si="323"/>
        <v>=IF(COND_PR_validating_input.xlsx!A44&lt;&gt;"",COND_PR_validating_input.xlsx!A44,"")</v>
      </c>
      <c r="V639" t="str">
        <f t="shared" si="323"/>
        <v>=IF(ANXIE_validating_input.xlsx!A44&lt;&gt;"",ANXIE_validating_input.xlsx!A44,"")</v>
      </c>
      <c r="W639" t="str">
        <f t="shared" si="323"/>
        <v>=IF(DEPR_validating_input.xlsx!A44&lt;&gt;"",DEPR_validating_input.xlsx!A44,"")</v>
      </c>
      <c r="X639" t="str">
        <f t="shared" si="323"/>
        <v>=IF(SOMAT_validating_input.xlsx!A44&lt;&gt;"",SOMAT_validating_input.xlsx!A44,"")</v>
      </c>
      <c r="Y639" t="str">
        <f t="shared" si="323"/>
        <v>=IF(ATYPI_validating_input.xlsx!A44&lt;&gt;"",ATYPI_validating_input.xlsx!A44,"")</v>
      </c>
      <c r="Z639" t="str">
        <f t="shared" si="323"/>
        <v>=IF(WITHD_validating_input.xlsx!A44&lt;&gt;"",WITHD_validating_input.xlsx!A44,"")</v>
      </c>
      <c r="AA639" t="str">
        <f t="shared" si="323"/>
        <v>=IF(ATTE_PR_validating_input.xlsx!A44&lt;&gt;"",ATTE_PR_validating_input.xlsx!A44,"")</v>
      </c>
      <c r="AB639" t="str">
        <f t="shared" si="323"/>
        <v>=IF(ANG_CONT_validating_input.xlsx!A44&lt;&gt;"",ANG_CONT_validating_input.xlsx!A44,"")</v>
      </c>
      <c r="AC639" t="str">
        <f t="shared" si="323"/>
        <v>=IF(DEV_SOC_DIS_validating_input.xlsx!A44&lt;&gt;"",DEV_SOC_DIS_validating_input.xlsx!A44,"")</v>
      </c>
      <c r="AD639" t="str">
        <f t="shared" si="323"/>
        <v>=IF(BULLY_validating_input.xlsx!A44&lt;&gt;"",BULLY_validating_input.xlsx!A44,"")</v>
      </c>
      <c r="AE639" t="str">
        <f t="shared" si="323"/>
        <v>=IF(EMOT_SELF_C_validating_input.xlsx!A44&lt;&gt;"",EMOT_SELF_C_validating_input.xlsx!A44,"")</v>
      </c>
      <c r="AF639" t="str">
        <f t="shared" si="323"/>
        <v>=IF(EXE_FUN_validating_input.xlsx!A44&lt;&gt;"",EXE_FUN_validating_input.xlsx!A44,"")</v>
      </c>
      <c r="AG639" t="str">
        <f t="shared" si="323"/>
        <v>=IF(MANIA_validating_input.xlsx!A44&lt;&gt;"",MANIA_validating_input.xlsx!A44,"")</v>
      </c>
      <c r="AH639" t="str">
        <f t="shared" si="323"/>
        <v>=IF(NEG_EMOT_validating_input.xlsx!A44&lt;&gt;"",NEG_EMOT_validating_input.xlsx!A44,"")</v>
      </c>
      <c r="AI639" t="str">
        <f t="shared" si="323"/>
        <v>=IF(ADAPT_validating_input.xlsx!A44&lt;&gt;"",ADAPT_validating_input.xlsx!A44,"")</v>
      </c>
      <c r="AJ639" t="str">
        <f t="shared" si="323"/>
        <v>=IF(SOC_SK_validating_input.xlsx!A44&lt;&gt;"",SOC_SK_validating_input.xlsx!A44,"")</v>
      </c>
      <c r="AK639" t="str">
        <f t="shared" si="323"/>
        <v>=IF(LEAD_validating_input.xlsx!A44&lt;&gt;"",LEAD_validating_input.xlsx!A44,"")</v>
      </c>
      <c r="AL639" t="str">
        <f t="shared" si="323"/>
        <v>=IF(ACT_DAIL_validating_input.xlsx!A44&lt;&gt;"",ACT_DAIL_validating_input.xlsx!A44,"")</v>
      </c>
      <c r="AM639" t="str">
        <f t="shared" si="323"/>
        <v>=IF(FUN_COM_validating_input.xlsx!A44&lt;&gt;"",FUN_COM_validating_input.xlsx!A44,"")</v>
      </c>
      <c r="AN639" t="str">
        <f t="shared" si="323"/>
        <v>=IF(RESILI_validating_input.xlsx!A44&lt;&gt;"",RESILI_validating_input.xlsx!A44,"")</v>
      </c>
      <c r="AO639" t="str">
        <f t="shared" si="323"/>
        <v>=IF(SEL_validating_input.xlsx!A44&lt;&gt;"",SEL_validating_input.xlsx!A44,"")</v>
      </c>
      <c r="AP639" t="str">
        <f t="shared" si="323"/>
        <v>=IF(SEV_validating_input.xlsx!A44&lt;&gt;"",SEV_validating_input.xlsx!A44,"")</v>
      </c>
      <c r="AQ639" t="str">
        <f t="shared" si="323"/>
        <v>=IF(ANHEDONIA_validating_input.xlsx!A44&lt;&gt;"",ANHEDONIA_validating_input.xlsx!A44,"")</v>
      </c>
      <c r="AR639" t="str">
        <f t="shared" si="323"/>
        <v>=IF(ANXIOUSNESS_validating_input.xlsx!A44&lt;&gt;"",ANXIOUSNESS_validating_input.xlsx!A44,"")</v>
      </c>
      <c r="AS639" t="str">
        <f t="shared" si="323"/>
        <v>=IF(ATTENTION_SEEKING_validating_input.xlsx!A44&lt;&gt;"",ATTENTION_SEEKING_validating_input.xlsx!A44,"")</v>
      </c>
      <c r="AT639" t="str">
        <f t="shared" si="323"/>
        <v>=IF(CALLOUSNESS_validating_input.xlsx!A44&lt;&gt;"",CALLOUSNESS_validating_input.xlsx!A44,"")</v>
      </c>
      <c r="AU639" t="str">
        <f t="shared" si="323"/>
        <v>=IF(DECEITFULNESS_validating_input.xlsx!A44&lt;&gt;"",DECEITFULNESS_validating_input.xlsx!A44,"")</v>
      </c>
      <c r="AV639" t="str">
        <f t="shared" si="323"/>
        <v>=IF(DEPRESSIVITY_validating_input.xlsx!A44&lt;&gt;"",DEPRESSIVITY_validating_input.xlsx!A44,"")</v>
      </c>
      <c r="AW639" t="str">
        <f t="shared" si="323"/>
        <v>=IF(DISTRACTIBILITY_validating_input.xlsx!A44&lt;&gt;"",DISTRACTIBILITY_validating_input.xlsx!A44,"")</v>
      </c>
      <c r="AX639" t="str">
        <f t="shared" si="323"/>
        <v>=IF(ECCENTRICITY_validating_input.xlsx!A44&lt;&gt;"",ECCENTRICITY_validating_input.xlsx!A44,"")</v>
      </c>
      <c r="AY639" t="str">
        <f t="shared" si="323"/>
        <v>=IF(EMOTIONAL_LABILITY_validating_input.xlsx!A44&lt;&gt;"",EMOTIONAL_LABILITY_validating_input.xlsx!A44,"")</v>
      </c>
      <c r="AZ639" t="str">
        <f t="shared" si="323"/>
        <v>=IF(GRANDIOSITY_validating_input.xlsx!A44&lt;&gt;"",GRANDIOSITY_validating_input.xlsx!A44,"")</v>
      </c>
      <c r="BA639" t="str">
        <f t="shared" si="323"/>
        <v>=IF(HOSTILITY_validating_input.xlsx!A44&lt;&gt;"",HOSTILITY_validating_input.xlsx!A44,"")</v>
      </c>
      <c r="BB639" t="str">
        <f t="shared" si="323"/>
        <v>=IF(IMPULSIVITY_validating_input.xlsx!A44&lt;&gt;"",IMPULSIVITY_validating_input.xlsx!A44,"")</v>
      </c>
      <c r="BC639" t="str">
        <f t="shared" si="323"/>
        <v>=IF(INTIMACY_AVOIDANCE_validating_input.xlsx!A44&lt;&gt;"",INTIMACY_AVOIDANCE_validating_input.xlsx!A44,"")</v>
      </c>
      <c r="BD639" t="str">
        <f t="shared" si="323"/>
        <v>=IF(IRRESPONSIBILITY_validating_input.xlsx!A44&lt;&gt;"",IRRESPONSIBILITY_validating_input.xlsx!A44,"")</v>
      </c>
      <c r="BE639" t="str">
        <f t="shared" si="323"/>
        <v>=IF(MANIPULATIVENESS_validating_input.xlsx!A44&lt;&gt;"",MANIPULATIVENESS_validating_input.xlsx!A44,"")</v>
      </c>
      <c r="BF639" t="str">
        <f t="shared" si="323"/>
        <v>=IF(PERCEPTUAL_DYSREGULATION_validating_input.xlsx!A44&lt;&gt;"",PERCEPTUAL_DYSREGULATION_validating_input.xlsx!A44,"")</v>
      </c>
      <c r="BG639" t="str">
        <f t="shared" si="323"/>
        <v>=IF(PERSEVERATION_validating_input.xlsx!A44&lt;&gt;"",PERSEVERATION_validating_input.xlsx!A44,"")</v>
      </c>
      <c r="BH639" t="str">
        <f t="shared" si="323"/>
        <v>=IF(RESTRICTED_AFFECTIVITY_validating_input.xlsx!A44&lt;&gt;"",RESTRICTED_AFFECTIVITY_validating_input.xlsx!A44,"")</v>
      </c>
      <c r="BI639" t="str">
        <f t="shared" si="323"/>
        <v>=IF(RIGID_PERFECTIONISM_validating_input.xlsx!A44&lt;&gt;"",RIGID_PERFECTIONISM_validating_input.xlsx!A44,"")</v>
      </c>
      <c r="BJ639" t="str">
        <f t="shared" si="323"/>
        <v>=IF(RISK_TAKING_validating_input.xlsx!A44&lt;&gt;"",RISK_TAKING_validating_input.xlsx!A44,"")</v>
      </c>
      <c r="BK639" t="str">
        <f t="shared" si="323"/>
        <v>=IF(SEPARATION_INSECURITY_validating_input.xlsx!A44&lt;&gt;"",SEPARATION_INSECURITY_validating_input.xlsx!A44,"")</v>
      </c>
      <c r="BL639" t="str">
        <f t="shared" si="323"/>
        <v>=IF(SUBMISSIVENESS_validating_input.xlsx!A44&lt;&gt;"",SUBMISSIVENESS_validating_input.xlsx!A44,"")</v>
      </c>
      <c r="BM639" t="str">
        <f t="shared" si="323"/>
        <v>=IF(SUSPICIOUSNESS_validating_input.xlsx!A44&lt;&gt;"",SUSPICIOUSNESS_validating_input.xlsx!A44,"")</v>
      </c>
      <c r="BN639" t="str">
        <f t="shared" si="323"/>
        <v>=IF(UNUSUAL_BELIEFS_validating_input.xlsx!A44&lt;&gt;"",UNUSUAL_BELIEFS_validating_input.xlsx!A44,"")</v>
      </c>
      <c r="BO639" t="str">
        <f t="shared" si="322"/>
        <v>=IF(WITHDRAWAL_validating_input.xlsx!A44&lt;&gt;"",WITHDRAWAL_validating_input.xlsx!A44,"")</v>
      </c>
      <c r="BP639" t="str">
        <f t="shared" si="322"/>
        <v>=IF(ACT_validating_input.xlsx!A44&lt;&gt;"",ACT_validating_input.xlsx!A44,"")</v>
      </c>
      <c r="BQ639" t="str">
        <f t="shared" si="322"/>
        <v>=IF(DSP_validating_input.xlsx!A44&lt;&gt;"",DSP_validating_input.xlsx!A44,"")</v>
      </c>
      <c r="BR639" t="str">
        <f t="shared" si="322"/>
        <v>=IF(PAG_validating_input.xlsx!A44&lt;&gt;"",PAG_validating_input.xlsx!A44,"")</v>
      </c>
      <c r="BS639" t="str">
        <f t="shared" si="322"/>
        <v>=IF(PRO_validating_input.xlsx!A44&lt;&gt;"",PRO_validating_input.xlsx!A44,"")</v>
      </c>
      <c r="BT639" t="str">
        <f t="shared" si="322"/>
        <v>=IF(SPL_validating_input.xlsx!A44&lt;&gt;"",SPL_validating_input.xlsx!A44,"")</v>
      </c>
      <c r="BU639" t="str">
        <f t="shared" si="322"/>
        <v>=IF(WDR_validating_input.xlsx!A44&lt;&gt;"",WDR_validating_input.xlsx!A44,"")</v>
      </c>
      <c r="BV639" t="str">
        <f t="shared" si="322"/>
        <v>=IF(CON_validating_input.xlsx!A44&lt;&gt;"",CON_validating_input.xlsx!A44,"")</v>
      </c>
      <c r="BW639" t="str">
        <f t="shared" si="322"/>
        <v>=IF(DSC_validating_input.xlsx!A44&lt;&gt;"",DSC_validating_input.xlsx!A44,"")</v>
      </c>
      <c r="BX639" t="str">
        <f t="shared" si="322"/>
        <v>=IF(FAN_validating_input.xlsx!A44&lt;&gt;"",FAN_validating_input.xlsx!A44,"")</v>
      </c>
      <c r="BY639" t="str">
        <f t="shared" si="322"/>
        <v>=IF(OMN_validating_input.xlsx!A44&lt;&gt;"",OMN_validating_input.xlsx!A44,"")</v>
      </c>
      <c r="BZ639" t="str">
        <f t="shared" si="322"/>
        <v>=IF(REP_validating_input.xlsx!A44&lt;&gt;"",REP_validating_input.xlsx!A44,"")</v>
      </c>
      <c r="CA639" t="str">
        <f t="shared" si="322"/>
        <v>=IF(SOM_validating_input.xlsx!A44&lt;&gt;"",SOM_validating_input.xlsx!A44,"")</v>
      </c>
      <c r="CB639" t="str">
        <f t="shared" si="322"/>
        <v>=IF(SUB_validating_input.xlsx!A44&lt;&gt;"",SUB_validating_input.xlsx!A44,"")</v>
      </c>
      <c r="CC639" t="str">
        <f t="shared" si="322"/>
        <v>=IF(UND_validating_input.xlsx!A44&lt;&gt;"",UND_validating_input.xlsx!A44,"")</v>
      </c>
      <c r="CD639" t="str">
        <f t="shared" si="322"/>
        <v>=IF(ALT_validating_input.xlsx!A44&lt;&gt;"",ALT_validating_input.xlsx!A44,"")</v>
      </c>
      <c r="CE639" t="str">
        <f t="shared" si="322"/>
        <v>=IF(HUM_validating_input.xlsx!A44&lt;&gt;"",HUM_validating_input.xlsx!A44,"")</v>
      </c>
      <c r="CF639" t="str">
        <f t="shared" si="322"/>
        <v>=IF(IDL_validating_input.xlsx!A44&lt;&gt;"",IDL_validating_input.xlsx!A44,"")</v>
      </c>
      <c r="CG639" t="str">
        <f t="shared" si="322"/>
        <v>=IF(RFM_validating_input.xlsx!A44&lt;&gt;"",RFM_validating_input.xlsx!A44,"")</v>
      </c>
      <c r="CH639" t="str">
        <f t="shared" si="322"/>
        <v>=IF(DN_validating_input.xlsx!A44&lt;&gt;"",DN_validating_input.xlsx!A44,"")</v>
      </c>
      <c r="CI639" t="str">
        <f t="shared" si="322"/>
        <v>=IF(INT_validating_input.xlsx!A44&lt;&gt;"",INT_validating_input.xlsx!A44,"")</v>
      </c>
      <c r="CJ639" t="str">
        <f t="shared" si="322"/>
        <v>=IF(SUP_validating_input.xlsx!A44&lt;&gt;"",SUP_validating_input.xlsx!A44,"")</v>
      </c>
      <c r="CK639" t="str">
        <f t="shared" si="322"/>
        <v>=IF(ANT_validating_input.xlsx!A44&lt;&gt;"",ANT_validating_input.xlsx!A44,"")</v>
      </c>
      <c r="CL639" t="str">
        <f t="shared" si="322"/>
        <v>=IF(ISO_validating_input.xlsx!A44&lt;&gt;"",ISO_validating_input.xlsx!A44,"")</v>
      </c>
    </row>
    <row r="640" spans="1:90">
      <c r="A640">
        <v>45</v>
      </c>
      <c r="B640" t="str">
        <f t="shared" si="317"/>
        <v>=IF(SUICIDE_validating_input.xlsx!A45&lt;&gt;"",SUICIDE_validating_input.xlsx!A45,"")</v>
      </c>
      <c r="C640" t="str">
        <f t="shared" si="323"/>
        <v>=IF(IQ_validating_input.xlsx!A45&lt;&gt;"",IQ_validating_input.xlsx!A45,"")</v>
      </c>
      <c r="D640" t="str">
        <f t="shared" si="323"/>
        <v>=IF(AMBIG_validating_input.xlsx!A45&lt;&gt;"",AMBIG_validating_input.xlsx!A45,"")</v>
      </c>
      <c r="E640" t="str">
        <f t="shared" si="323"/>
        <v>=IF(EGODYST_validating_input.xlsx!A45&lt;&gt;"",EGODYST_validating_input.xlsx!A45,"")</v>
      </c>
      <c r="F640" t="str">
        <f t="shared" si="323"/>
        <v>=IF(AUTISM_validating_input.xlsx!A45&lt;&gt;"",AUTISM_validating_input.xlsx!A45,"")</v>
      </c>
      <c r="G640" t="str">
        <f t="shared" si="323"/>
        <v>=IF(IDENTITY_validating_input.xlsx!A45&lt;&gt;"",IDENTITY_validating_input.xlsx!A45,"")</v>
      </c>
      <c r="H640" t="str">
        <f t="shared" si="323"/>
        <v>=IF(SELFDIR_validating_input.xlsx!A45&lt;&gt;"",SELFDIR_validating_input.xlsx!A45,"")</v>
      </c>
      <c r="I640" t="str">
        <f t="shared" si="323"/>
        <v>=IF(EMPATHY_validating_input.xlsx!A45&lt;&gt;"",EMPATHY_validating_input.xlsx!A45,"")</v>
      </c>
      <c r="J640" t="str">
        <f t="shared" si="323"/>
        <v>=IF(INTIMACY_validating_input.xlsx!A45&lt;&gt;"",INTIMACY_validating_input.xlsx!A45,"")</v>
      </c>
      <c r="K640" t="str">
        <f t="shared" si="323"/>
        <v>=IF(ACUTE_validating_input.xlsx!A45&lt;&gt;"",ACUTE_validating_input.xlsx!A45,"")</v>
      </c>
      <c r="L640" t="str">
        <f t="shared" si="323"/>
        <v>=IF(CHRONIC_validating_input.xlsx!A45&lt;&gt;"",CHRONIC_validating_input.xlsx!A45,"")</v>
      </c>
      <c r="M640" t="str">
        <f t="shared" si="323"/>
        <v>=IF(TRAUMA_PAST_validating_input.xlsx!A45&lt;&gt;"",TRAUMA_PAST_validating_input.xlsx!A45,"")</v>
      </c>
      <c r="N640" t="str">
        <f t="shared" si="323"/>
        <v>=IF(TRAUMA_PRESENT_validating_input.xlsx!A45&lt;&gt;"",TRAUMA_PRESENT_validating_input.xlsx!A45,"")</v>
      </c>
      <c r="O640" t="str">
        <f t="shared" si="323"/>
        <v>=IF(HOPE_validating_input.xlsx!A45&lt;&gt;"",HOPE_validating_input.xlsx!A45,"")</v>
      </c>
      <c r="P640" t="str">
        <f t="shared" si="323"/>
        <v>=IF(SELFAFFICACY_validating_input.xlsx!A45&lt;&gt;"",SELFAFFICACY_validating_input.xlsx!A45,"")</v>
      </c>
      <c r="Q640" t="str">
        <f t="shared" si="323"/>
        <v>=IF(SELFESTEEM_validating_input.xlsx!A45&lt;&gt;"",SELFESTEEM_validating_input.xlsx!A45,"")</v>
      </c>
      <c r="R640" t="str">
        <f t="shared" si="323"/>
        <v>=IF(WELLBEING_validating_input.xlsx!A45&lt;&gt;"",WELLBEING_validating_input.xlsx!A45,"")</v>
      </c>
      <c r="S640" t="str">
        <f t="shared" si="323"/>
        <v>=IF(HYPER_validating_input.xlsx!A45&lt;&gt;"",HYPER_validating_input.xlsx!A45,"")</v>
      </c>
      <c r="T640" t="str">
        <f t="shared" si="323"/>
        <v>=IF(AGGR_validating_input.xlsx!A45&lt;&gt;"",AGGR_validating_input.xlsx!A45,"")</v>
      </c>
      <c r="U640" t="str">
        <f t="shared" si="323"/>
        <v>=IF(COND_PR_validating_input.xlsx!A45&lt;&gt;"",COND_PR_validating_input.xlsx!A45,"")</v>
      </c>
      <c r="V640" t="str">
        <f t="shared" si="323"/>
        <v>=IF(ANXIE_validating_input.xlsx!A45&lt;&gt;"",ANXIE_validating_input.xlsx!A45,"")</v>
      </c>
      <c r="W640" t="str">
        <f t="shared" si="323"/>
        <v>=IF(DEPR_validating_input.xlsx!A45&lt;&gt;"",DEPR_validating_input.xlsx!A45,"")</v>
      </c>
      <c r="X640" t="str">
        <f t="shared" si="323"/>
        <v>=IF(SOMAT_validating_input.xlsx!A45&lt;&gt;"",SOMAT_validating_input.xlsx!A45,"")</v>
      </c>
      <c r="Y640" t="str">
        <f t="shared" si="323"/>
        <v>=IF(ATYPI_validating_input.xlsx!A45&lt;&gt;"",ATYPI_validating_input.xlsx!A45,"")</v>
      </c>
      <c r="Z640" t="str">
        <f t="shared" si="323"/>
        <v>=IF(WITHD_validating_input.xlsx!A45&lt;&gt;"",WITHD_validating_input.xlsx!A45,"")</v>
      </c>
      <c r="AA640" t="str">
        <f t="shared" si="323"/>
        <v>=IF(ATTE_PR_validating_input.xlsx!A45&lt;&gt;"",ATTE_PR_validating_input.xlsx!A45,"")</v>
      </c>
      <c r="AB640" t="str">
        <f t="shared" si="323"/>
        <v>=IF(ANG_CONT_validating_input.xlsx!A45&lt;&gt;"",ANG_CONT_validating_input.xlsx!A45,"")</v>
      </c>
      <c r="AC640" t="str">
        <f t="shared" si="323"/>
        <v>=IF(DEV_SOC_DIS_validating_input.xlsx!A45&lt;&gt;"",DEV_SOC_DIS_validating_input.xlsx!A45,"")</v>
      </c>
      <c r="AD640" t="str">
        <f t="shared" si="323"/>
        <v>=IF(BULLY_validating_input.xlsx!A45&lt;&gt;"",BULLY_validating_input.xlsx!A45,"")</v>
      </c>
      <c r="AE640" t="str">
        <f t="shared" si="323"/>
        <v>=IF(EMOT_SELF_C_validating_input.xlsx!A45&lt;&gt;"",EMOT_SELF_C_validating_input.xlsx!A45,"")</v>
      </c>
      <c r="AF640" t="str">
        <f t="shared" si="323"/>
        <v>=IF(EXE_FUN_validating_input.xlsx!A45&lt;&gt;"",EXE_FUN_validating_input.xlsx!A45,"")</v>
      </c>
      <c r="AG640" t="str">
        <f t="shared" si="323"/>
        <v>=IF(MANIA_validating_input.xlsx!A45&lt;&gt;"",MANIA_validating_input.xlsx!A45,"")</v>
      </c>
      <c r="AH640" t="str">
        <f t="shared" si="323"/>
        <v>=IF(NEG_EMOT_validating_input.xlsx!A45&lt;&gt;"",NEG_EMOT_validating_input.xlsx!A45,"")</v>
      </c>
      <c r="AI640" t="str">
        <f t="shared" si="323"/>
        <v>=IF(ADAPT_validating_input.xlsx!A45&lt;&gt;"",ADAPT_validating_input.xlsx!A45,"")</v>
      </c>
      <c r="AJ640" t="str">
        <f t="shared" si="323"/>
        <v>=IF(SOC_SK_validating_input.xlsx!A45&lt;&gt;"",SOC_SK_validating_input.xlsx!A45,"")</v>
      </c>
      <c r="AK640" t="str">
        <f t="shared" si="323"/>
        <v>=IF(LEAD_validating_input.xlsx!A45&lt;&gt;"",LEAD_validating_input.xlsx!A45,"")</v>
      </c>
      <c r="AL640" t="str">
        <f t="shared" si="323"/>
        <v>=IF(ACT_DAIL_validating_input.xlsx!A45&lt;&gt;"",ACT_DAIL_validating_input.xlsx!A45,"")</v>
      </c>
      <c r="AM640" t="str">
        <f t="shared" si="323"/>
        <v>=IF(FUN_COM_validating_input.xlsx!A45&lt;&gt;"",FUN_COM_validating_input.xlsx!A45,"")</v>
      </c>
      <c r="AN640" t="str">
        <f t="shared" si="323"/>
        <v>=IF(RESILI_validating_input.xlsx!A45&lt;&gt;"",RESILI_validating_input.xlsx!A45,"")</v>
      </c>
      <c r="AO640" t="str">
        <f t="shared" si="323"/>
        <v>=IF(SEL_validating_input.xlsx!A45&lt;&gt;"",SEL_validating_input.xlsx!A45,"")</v>
      </c>
      <c r="AP640" t="str">
        <f t="shared" si="323"/>
        <v>=IF(SEV_validating_input.xlsx!A45&lt;&gt;"",SEV_validating_input.xlsx!A45,"")</v>
      </c>
      <c r="AQ640" t="str">
        <f t="shared" si="323"/>
        <v>=IF(ANHEDONIA_validating_input.xlsx!A45&lt;&gt;"",ANHEDONIA_validating_input.xlsx!A45,"")</v>
      </c>
      <c r="AR640" t="str">
        <f t="shared" si="323"/>
        <v>=IF(ANXIOUSNESS_validating_input.xlsx!A45&lt;&gt;"",ANXIOUSNESS_validating_input.xlsx!A45,"")</v>
      </c>
      <c r="AS640" t="str">
        <f t="shared" si="323"/>
        <v>=IF(ATTENTION_SEEKING_validating_input.xlsx!A45&lt;&gt;"",ATTENTION_SEEKING_validating_input.xlsx!A45,"")</v>
      </c>
      <c r="AT640" t="str">
        <f t="shared" si="323"/>
        <v>=IF(CALLOUSNESS_validating_input.xlsx!A45&lt;&gt;"",CALLOUSNESS_validating_input.xlsx!A45,"")</v>
      </c>
      <c r="AU640" t="str">
        <f t="shared" si="323"/>
        <v>=IF(DECEITFULNESS_validating_input.xlsx!A45&lt;&gt;"",DECEITFULNESS_validating_input.xlsx!A45,"")</v>
      </c>
      <c r="AV640" t="str">
        <f t="shared" si="323"/>
        <v>=IF(DEPRESSIVITY_validating_input.xlsx!A45&lt;&gt;"",DEPRESSIVITY_validating_input.xlsx!A45,"")</v>
      </c>
      <c r="AW640" t="str">
        <f t="shared" si="323"/>
        <v>=IF(DISTRACTIBILITY_validating_input.xlsx!A45&lt;&gt;"",DISTRACTIBILITY_validating_input.xlsx!A45,"")</v>
      </c>
      <c r="AX640" t="str">
        <f t="shared" si="323"/>
        <v>=IF(ECCENTRICITY_validating_input.xlsx!A45&lt;&gt;"",ECCENTRICITY_validating_input.xlsx!A45,"")</v>
      </c>
      <c r="AY640" t="str">
        <f t="shared" si="323"/>
        <v>=IF(EMOTIONAL_LABILITY_validating_input.xlsx!A45&lt;&gt;"",EMOTIONAL_LABILITY_validating_input.xlsx!A45,"")</v>
      </c>
      <c r="AZ640" t="str">
        <f t="shared" si="323"/>
        <v>=IF(GRANDIOSITY_validating_input.xlsx!A45&lt;&gt;"",GRANDIOSITY_validating_input.xlsx!A45,"")</v>
      </c>
      <c r="BA640" t="str">
        <f t="shared" si="323"/>
        <v>=IF(HOSTILITY_validating_input.xlsx!A45&lt;&gt;"",HOSTILITY_validating_input.xlsx!A45,"")</v>
      </c>
      <c r="BB640" t="str">
        <f t="shared" si="323"/>
        <v>=IF(IMPULSIVITY_validating_input.xlsx!A45&lt;&gt;"",IMPULSIVITY_validating_input.xlsx!A45,"")</v>
      </c>
      <c r="BC640" t="str">
        <f t="shared" si="323"/>
        <v>=IF(INTIMACY_AVOIDANCE_validating_input.xlsx!A45&lt;&gt;"",INTIMACY_AVOIDANCE_validating_input.xlsx!A45,"")</v>
      </c>
      <c r="BD640" t="str">
        <f t="shared" si="323"/>
        <v>=IF(IRRESPONSIBILITY_validating_input.xlsx!A45&lt;&gt;"",IRRESPONSIBILITY_validating_input.xlsx!A45,"")</v>
      </c>
      <c r="BE640" t="str">
        <f t="shared" si="323"/>
        <v>=IF(MANIPULATIVENESS_validating_input.xlsx!A45&lt;&gt;"",MANIPULATIVENESS_validating_input.xlsx!A45,"")</v>
      </c>
      <c r="BF640" t="str">
        <f t="shared" si="323"/>
        <v>=IF(PERCEPTUAL_DYSREGULATION_validating_input.xlsx!A45&lt;&gt;"",PERCEPTUAL_DYSREGULATION_validating_input.xlsx!A45,"")</v>
      </c>
      <c r="BG640" t="str">
        <f t="shared" si="323"/>
        <v>=IF(PERSEVERATION_validating_input.xlsx!A45&lt;&gt;"",PERSEVERATION_validating_input.xlsx!A45,"")</v>
      </c>
      <c r="BH640" t="str">
        <f t="shared" si="323"/>
        <v>=IF(RESTRICTED_AFFECTIVITY_validating_input.xlsx!A45&lt;&gt;"",RESTRICTED_AFFECTIVITY_validating_input.xlsx!A45,"")</v>
      </c>
      <c r="BI640" t="str">
        <f t="shared" si="323"/>
        <v>=IF(RIGID_PERFECTIONISM_validating_input.xlsx!A45&lt;&gt;"",RIGID_PERFECTIONISM_validating_input.xlsx!A45,"")</v>
      </c>
      <c r="BJ640" t="str">
        <f t="shared" si="323"/>
        <v>=IF(RISK_TAKING_validating_input.xlsx!A45&lt;&gt;"",RISK_TAKING_validating_input.xlsx!A45,"")</v>
      </c>
      <c r="BK640" t="str">
        <f t="shared" si="323"/>
        <v>=IF(SEPARATION_INSECURITY_validating_input.xlsx!A45&lt;&gt;"",SEPARATION_INSECURITY_validating_input.xlsx!A45,"")</v>
      </c>
      <c r="BL640" t="str">
        <f t="shared" si="323"/>
        <v>=IF(SUBMISSIVENESS_validating_input.xlsx!A45&lt;&gt;"",SUBMISSIVENESS_validating_input.xlsx!A45,"")</v>
      </c>
      <c r="BM640" t="str">
        <f t="shared" si="323"/>
        <v>=IF(SUSPICIOUSNESS_validating_input.xlsx!A45&lt;&gt;"",SUSPICIOUSNESS_validating_input.xlsx!A45,"")</v>
      </c>
      <c r="BN640" t="str">
        <f t="shared" si="323"/>
        <v>=IF(UNUSUAL_BELIEFS_validating_input.xlsx!A45&lt;&gt;"",UNUSUAL_BELIEFS_validating_input.xlsx!A45,"")</v>
      </c>
      <c r="BO640" t="str">
        <f t="shared" si="322"/>
        <v>=IF(WITHDRAWAL_validating_input.xlsx!A45&lt;&gt;"",WITHDRAWAL_validating_input.xlsx!A45,"")</v>
      </c>
      <c r="BP640" t="str">
        <f t="shared" si="322"/>
        <v>=IF(ACT_validating_input.xlsx!A45&lt;&gt;"",ACT_validating_input.xlsx!A45,"")</v>
      </c>
      <c r="BQ640" t="str">
        <f t="shared" si="322"/>
        <v>=IF(DSP_validating_input.xlsx!A45&lt;&gt;"",DSP_validating_input.xlsx!A45,"")</v>
      </c>
      <c r="BR640" t="str">
        <f t="shared" si="322"/>
        <v>=IF(PAG_validating_input.xlsx!A45&lt;&gt;"",PAG_validating_input.xlsx!A45,"")</v>
      </c>
      <c r="BS640" t="str">
        <f t="shared" si="322"/>
        <v>=IF(PRO_validating_input.xlsx!A45&lt;&gt;"",PRO_validating_input.xlsx!A45,"")</v>
      </c>
      <c r="BT640" t="str">
        <f t="shared" si="322"/>
        <v>=IF(SPL_validating_input.xlsx!A45&lt;&gt;"",SPL_validating_input.xlsx!A45,"")</v>
      </c>
      <c r="BU640" t="str">
        <f t="shared" si="322"/>
        <v>=IF(WDR_validating_input.xlsx!A45&lt;&gt;"",WDR_validating_input.xlsx!A45,"")</v>
      </c>
      <c r="BV640" t="str">
        <f t="shared" si="322"/>
        <v>=IF(CON_validating_input.xlsx!A45&lt;&gt;"",CON_validating_input.xlsx!A45,"")</v>
      </c>
      <c r="BW640" t="str">
        <f t="shared" si="322"/>
        <v>=IF(DSC_validating_input.xlsx!A45&lt;&gt;"",DSC_validating_input.xlsx!A45,"")</v>
      </c>
      <c r="BX640" t="str">
        <f t="shared" si="322"/>
        <v>=IF(FAN_validating_input.xlsx!A45&lt;&gt;"",FAN_validating_input.xlsx!A45,"")</v>
      </c>
      <c r="BY640" t="str">
        <f t="shared" si="322"/>
        <v>=IF(OMN_validating_input.xlsx!A45&lt;&gt;"",OMN_validating_input.xlsx!A45,"")</v>
      </c>
      <c r="BZ640" t="str">
        <f t="shared" si="322"/>
        <v>=IF(REP_validating_input.xlsx!A45&lt;&gt;"",REP_validating_input.xlsx!A45,"")</v>
      </c>
      <c r="CA640" t="str">
        <f t="shared" si="322"/>
        <v>=IF(SOM_validating_input.xlsx!A45&lt;&gt;"",SOM_validating_input.xlsx!A45,"")</v>
      </c>
      <c r="CB640" t="str">
        <f t="shared" si="322"/>
        <v>=IF(SUB_validating_input.xlsx!A45&lt;&gt;"",SUB_validating_input.xlsx!A45,"")</v>
      </c>
      <c r="CC640" t="str">
        <f t="shared" si="322"/>
        <v>=IF(UND_validating_input.xlsx!A45&lt;&gt;"",UND_validating_input.xlsx!A45,"")</v>
      </c>
      <c r="CD640" t="str">
        <f t="shared" si="322"/>
        <v>=IF(ALT_validating_input.xlsx!A45&lt;&gt;"",ALT_validating_input.xlsx!A45,"")</v>
      </c>
      <c r="CE640" t="str">
        <f t="shared" si="322"/>
        <v>=IF(HUM_validating_input.xlsx!A45&lt;&gt;"",HUM_validating_input.xlsx!A45,"")</v>
      </c>
      <c r="CF640" t="str">
        <f t="shared" si="322"/>
        <v>=IF(IDL_validating_input.xlsx!A45&lt;&gt;"",IDL_validating_input.xlsx!A45,"")</v>
      </c>
      <c r="CG640" t="str">
        <f t="shared" si="322"/>
        <v>=IF(RFM_validating_input.xlsx!A45&lt;&gt;"",RFM_validating_input.xlsx!A45,"")</v>
      </c>
      <c r="CH640" t="str">
        <f t="shared" si="322"/>
        <v>=IF(DN_validating_input.xlsx!A45&lt;&gt;"",DN_validating_input.xlsx!A45,"")</v>
      </c>
      <c r="CI640" t="str">
        <f t="shared" si="322"/>
        <v>=IF(INT_validating_input.xlsx!A45&lt;&gt;"",INT_validating_input.xlsx!A45,"")</v>
      </c>
      <c r="CJ640" t="str">
        <f t="shared" si="322"/>
        <v>=IF(SUP_validating_input.xlsx!A45&lt;&gt;"",SUP_validating_input.xlsx!A45,"")</v>
      </c>
      <c r="CK640" t="str">
        <f t="shared" si="322"/>
        <v>=IF(ANT_validating_input.xlsx!A45&lt;&gt;"",ANT_validating_input.xlsx!A45,"")</v>
      </c>
      <c r="CL640" t="str">
        <f t="shared" si="322"/>
        <v>=IF(ISO_validating_input.xlsx!A45&lt;&gt;"",ISO_validating_input.xlsx!A45,"")</v>
      </c>
    </row>
    <row r="641" spans="1:90">
      <c r="A641">
        <v>46</v>
      </c>
      <c r="B641" t="str">
        <f t="shared" si="317"/>
        <v>=IF(SUICIDE_validating_input.xlsx!A46&lt;&gt;"",SUICIDE_validating_input.xlsx!A46,"")</v>
      </c>
      <c r="C641" t="str">
        <f t="shared" si="323"/>
        <v>=IF(IQ_validating_input.xlsx!A46&lt;&gt;"",IQ_validating_input.xlsx!A46,"")</v>
      </c>
      <c r="D641" t="str">
        <f t="shared" si="323"/>
        <v>=IF(AMBIG_validating_input.xlsx!A46&lt;&gt;"",AMBIG_validating_input.xlsx!A46,"")</v>
      </c>
      <c r="E641" t="str">
        <f t="shared" si="323"/>
        <v>=IF(EGODYST_validating_input.xlsx!A46&lt;&gt;"",EGODYST_validating_input.xlsx!A46,"")</v>
      </c>
      <c r="F641" t="str">
        <f t="shared" si="323"/>
        <v>=IF(AUTISM_validating_input.xlsx!A46&lt;&gt;"",AUTISM_validating_input.xlsx!A46,"")</v>
      </c>
      <c r="G641" t="str">
        <f t="shared" si="323"/>
        <v>=IF(IDENTITY_validating_input.xlsx!A46&lt;&gt;"",IDENTITY_validating_input.xlsx!A46,"")</v>
      </c>
      <c r="H641" t="str">
        <f t="shared" si="323"/>
        <v>=IF(SELFDIR_validating_input.xlsx!A46&lt;&gt;"",SELFDIR_validating_input.xlsx!A46,"")</v>
      </c>
      <c r="I641" t="str">
        <f t="shared" si="323"/>
        <v>=IF(EMPATHY_validating_input.xlsx!A46&lt;&gt;"",EMPATHY_validating_input.xlsx!A46,"")</v>
      </c>
      <c r="J641" t="str">
        <f t="shared" si="323"/>
        <v>=IF(INTIMACY_validating_input.xlsx!A46&lt;&gt;"",INTIMACY_validating_input.xlsx!A46,"")</v>
      </c>
      <c r="K641" t="str">
        <f t="shared" si="323"/>
        <v>=IF(ACUTE_validating_input.xlsx!A46&lt;&gt;"",ACUTE_validating_input.xlsx!A46,"")</v>
      </c>
      <c r="L641" t="str">
        <f t="shared" si="323"/>
        <v>=IF(CHRONIC_validating_input.xlsx!A46&lt;&gt;"",CHRONIC_validating_input.xlsx!A46,"")</v>
      </c>
      <c r="M641" t="str">
        <f t="shared" si="323"/>
        <v>=IF(TRAUMA_PAST_validating_input.xlsx!A46&lt;&gt;"",TRAUMA_PAST_validating_input.xlsx!A46,"")</v>
      </c>
      <c r="N641" t="str">
        <f t="shared" si="323"/>
        <v>=IF(TRAUMA_PRESENT_validating_input.xlsx!A46&lt;&gt;"",TRAUMA_PRESENT_validating_input.xlsx!A46,"")</v>
      </c>
      <c r="O641" t="str">
        <f t="shared" si="323"/>
        <v>=IF(HOPE_validating_input.xlsx!A46&lt;&gt;"",HOPE_validating_input.xlsx!A46,"")</v>
      </c>
      <c r="P641" t="str">
        <f t="shared" si="323"/>
        <v>=IF(SELFAFFICACY_validating_input.xlsx!A46&lt;&gt;"",SELFAFFICACY_validating_input.xlsx!A46,"")</v>
      </c>
      <c r="Q641" t="str">
        <f t="shared" si="323"/>
        <v>=IF(SELFESTEEM_validating_input.xlsx!A46&lt;&gt;"",SELFESTEEM_validating_input.xlsx!A46,"")</v>
      </c>
      <c r="R641" t="str">
        <f t="shared" si="323"/>
        <v>=IF(WELLBEING_validating_input.xlsx!A46&lt;&gt;"",WELLBEING_validating_input.xlsx!A46,"")</v>
      </c>
      <c r="S641" t="str">
        <f t="shared" si="323"/>
        <v>=IF(HYPER_validating_input.xlsx!A46&lt;&gt;"",HYPER_validating_input.xlsx!A46,"")</v>
      </c>
      <c r="T641" t="str">
        <f t="shared" si="323"/>
        <v>=IF(AGGR_validating_input.xlsx!A46&lt;&gt;"",AGGR_validating_input.xlsx!A46,"")</v>
      </c>
      <c r="U641" t="str">
        <f t="shared" si="323"/>
        <v>=IF(COND_PR_validating_input.xlsx!A46&lt;&gt;"",COND_PR_validating_input.xlsx!A46,"")</v>
      </c>
      <c r="V641" t="str">
        <f t="shared" si="323"/>
        <v>=IF(ANXIE_validating_input.xlsx!A46&lt;&gt;"",ANXIE_validating_input.xlsx!A46,"")</v>
      </c>
      <c r="W641" t="str">
        <f t="shared" si="323"/>
        <v>=IF(DEPR_validating_input.xlsx!A46&lt;&gt;"",DEPR_validating_input.xlsx!A46,"")</v>
      </c>
      <c r="X641" t="str">
        <f t="shared" si="323"/>
        <v>=IF(SOMAT_validating_input.xlsx!A46&lt;&gt;"",SOMAT_validating_input.xlsx!A46,"")</v>
      </c>
      <c r="Y641" t="str">
        <f t="shared" si="323"/>
        <v>=IF(ATYPI_validating_input.xlsx!A46&lt;&gt;"",ATYPI_validating_input.xlsx!A46,"")</v>
      </c>
      <c r="Z641" t="str">
        <f t="shared" si="323"/>
        <v>=IF(WITHD_validating_input.xlsx!A46&lt;&gt;"",WITHD_validating_input.xlsx!A46,"")</v>
      </c>
      <c r="AA641" t="str">
        <f t="shared" si="323"/>
        <v>=IF(ATTE_PR_validating_input.xlsx!A46&lt;&gt;"",ATTE_PR_validating_input.xlsx!A46,"")</v>
      </c>
      <c r="AB641" t="str">
        <f t="shared" si="323"/>
        <v>=IF(ANG_CONT_validating_input.xlsx!A46&lt;&gt;"",ANG_CONT_validating_input.xlsx!A46,"")</v>
      </c>
      <c r="AC641" t="str">
        <f t="shared" si="323"/>
        <v>=IF(DEV_SOC_DIS_validating_input.xlsx!A46&lt;&gt;"",DEV_SOC_DIS_validating_input.xlsx!A46,"")</v>
      </c>
      <c r="AD641" t="str">
        <f t="shared" si="323"/>
        <v>=IF(BULLY_validating_input.xlsx!A46&lt;&gt;"",BULLY_validating_input.xlsx!A46,"")</v>
      </c>
      <c r="AE641" t="str">
        <f t="shared" si="323"/>
        <v>=IF(EMOT_SELF_C_validating_input.xlsx!A46&lt;&gt;"",EMOT_SELF_C_validating_input.xlsx!A46,"")</v>
      </c>
      <c r="AF641" t="str">
        <f t="shared" si="323"/>
        <v>=IF(EXE_FUN_validating_input.xlsx!A46&lt;&gt;"",EXE_FUN_validating_input.xlsx!A46,"")</v>
      </c>
      <c r="AG641" t="str">
        <f t="shared" si="323"/>
        <v>=IF(MANIA_validating_input.xlsx!A46&lt;&gt;"",MANIA_validating_input.xlsx!A46,"")</v>
      </c>
      <c r="AH641" t="str">
        <f t="shared" si="323"/>
        <v>=IF(NEG_EMOT_validating_input.xlsx!A46&lt;&gt;"",NEG_EMOT_validating_input.xlsx!A46,"")</v>
      </c>
      <c r="AI641" t="str">
        <f t="shared" si="323"/>
        <v>=IF(ADAPT_validating_input.xlsx!A46&lt;&gt;"",ADAPT_validating_input.xlsx!A46,"")</v>
      </c>
      <c r="AJ641" t="str">
        <f t="shared" si="323"/>
        <v>=IF(SOC_SK_validating_input.xlsx!A46&lt;&gt;"",SOC_SK_validating_input.xlsx!A46,"")</v>
      </c>
      <c r="AK641" t="str">
        <f t="shared" si="323"/>
        <v>=IF(LEAD_validating_input.xlsx!A46&lt;&gt;"",LEAD_validating_input.xlsx!A46,"")</v>
      </c>
      <c r="AL641" t="str">
        <f t="shared" si="323"/>
        <v>=IF(ACT_DAIL_validating_input.xlsx!A46&lt;&gt;"",ACT_DAIL_validating_input.xlsx!A46,"")</v>
      </c>
      <c r="AM641" t="str">
        <f t="shared" si="323"/>
        <v>=IF(FUN_COM_validating_input.xlsx!A46&lt;&gt;"",FUN_COM_validating_input.xlsx!A46,"")</v>
      </c>
      <c r="AN641" t="str">
        <f t="shared" si="323"/>
        <v>=IF(RESILI_validating_input.xlsx!A46&lt;&gt;"",RESILI_validating_input.xlsx!A46,"")</v>
      </c>
      <c r="AO641" t="str">
        <f t="shared" si="323"/>
        <v>=IF(SEL_validating_input.xlsx!A46&lt;&gt;"",SEL_validating_input.xlsx!A46,"")</v>
      </c>
      <c r="AP641" t="str">
        <f t="shared" si="323"/>
        <v>=IF(SEV_validating_input.xlsx!A46&lt;&gt;"",SEV_validating_input.xlsx!A46,"")</v>
      </c>
      <c r="AQ641" t="str">
        <f t="shared" si="323"/>
        <v>=IF(ANHEDONIA_validating_input.xlsx!A46&lt;&gt;"",ANHEDONIA_validating_input.xlsx!A46,"")</v>
      </c>
      <c r="AR641" t="str">
        <f t="shared" si="323"/>
        <v>=IF(ANXIOUSNESS_validating_input.xlsx!A46&lt;&gt;"",ANXIOUSNESS_validating_input.xlsx!A46,"")</v>
      </c>
      <c r="AS641" t="str">
        <f t="shared" si="323"/>
        <v>=IF(ATTENTION_SEEKING_validating_input.xlsx!A46&lt;&gt;"",ATTENTION_SEEKING_validating_input.xlsx!A46,"")</v>
      </c>
      <c r="AT641" t="str">
        <f t="shared" si="323"/>
        <v>=IF(CALLOUSNESS_validating_input.xlsx!A46&lt;&gt;"",CALLOUSNESS_validating_input.xlsx!A46,"")</v>
      </c>
      <c r="AU641" t="str">
        <f t="shared" si="323"/>
        <v>=IF(DECEITFULNESS_validating_input.xlsx!A46&lt;&gt;"",DECEITFULNESS_validating_input.xlsx!A46,"")</v>
      </c>
      <c r="AV641" t="str">
        <f t="shared" si="323"/>
        <v>=IF(DEPRESSIVITY_validating_input.xlsx!A46&lt;&gt;"",DEPRESSIVITY_validating_input.xlsx!A46,"")</v>
      </c>
      <c r="AW641" t="str">
        <f t="shared" si="323"/>
        <v>=IF(DISTRACTIBILITY_validating_input.xlsx!A46&lt;&gt;"",DISTRACTIBILITY_validating_input.xlsx!A46,"")</v>
      </c>
      <c r="AX641" t="str">
        <f t="shared" si="323"/>
        <v>=IF(ECCENTRICITY_validating_input.xlsx!A46&lt;&gt;"",ECCENTRICITY_validating_input.xlsx!A46,"")</v>
      </c>
      <c r="AY641" t="str">
        <f t="shared" si="323"/>
        <v>=IF(EMOTIONAL_LABILITY_validating_input.xlsx!A46&lt;&gt;"",EMOTIONAL_LABILITY_validating_input.xlsx!A46,"")</v>
      </c>
      <c r="AZ641" t="str">
        <f t="shared" si="323"/>
        <v>=IF(GRANDIOSITY_validating_input.xlsx!A46&lt;&gt;"",GRANDIOSITY_validating_input.xlsx!A46,"")</v>
      </c>
      <c r="BA641" t="str">
        <f t="shared" si="323"/>
        <v>=IF(HOSTILITY_validating_input.xlsx!A46&lt;&gt;"",HOSTILITY_validating_input.xlsx!A46,"")</v>
      </c>
      <c r="BB641" t="str">
        <f t="shared" si="323"/>
        <v>=IF(IMPULSIVITY_validating_input.xlsx!A46&lt;&gt;"",IMPULSIVITY_validating_input.xlsx!A46,"")</v>
      </c>
      <c r="BC641" t="str">
        <f t="shared" si="323"/>
        <v>=IF(INTIMACY_AVOIDANCE_validating_input.xlsx!A46&lt;&gt;"",INTIMACY_AVOIDANCE_validating_input.xlsx!A46,"")</v>
      </c>
      <c r="BD641" t="str">
        <f t="shared" si="323"/>
        <v>=IF(IRRESPONSIBILITY_validating_input.xlsx!A46&lt;&gt;"",IRRESPONSIBILITY_validating_input.xlsx!A46,"")</v>
      </c>
      <c r="BE641" t="str">
        <f t="shared" si="323"/>
        <v>=IF(MANIPULATIVENESS_validating_input.xlsx!A46&lt;&gt;"",MANIPULATIVENESS_validating_input.xlsx!A46,"")</v>
      </c>
      <c r="BF641" t="str">
        <f t="shared" si="323"/>
        <v>=IF(PERCEPTUAL_DYSREGULATION_validating_input.xlsx!A46&lt;&gt;"",PERCEPTUAL_DYSREGULATION_validating_input.xlsx!A46,"")</v>
      </c>
      <c r="BG641" t="str">
        <f t="shared" si="323"/>
        <v>=IF(PERSEVERATION_validating_input.xlsx!A46&lt;&gt;"",PERSEVERATION_validating_input.xlsx!A46,"")</v>
      </c>
      <c r="BH641" t="str">
        <f t="shared" si="323"/>
        <v>=IF(RESTRICTED_AFFECTIVITY_validating_input.xlsx!A46&lt;&gt;"",RESTRICTED_AFFECTIVITY_validating_input.xlsx!A46,"")</v>
      </c>
      <c r="BI641" t="str">
        <f t="shared" si="323"/>
        <v>=IF(RIGID_PERFECTIONISM_validating_input.xlsx!A46&lt;&gt;"",RIGID_PERFECTIONISM_validating_input.xlsx!A46,"")</v>
      </c>
      <c r="BJ641" t="str">
        <f t="shared" si="323"/>
        <v>=IF(RISK_TAKING_validating_input.xlsx!A46&lt;&gt;"",RISK_TAKING_validating_input.xlsx!A46,"")</v>
      </c>
      <c r="BK641" t="str">
        <f t="shared" si="323"/>
        <v>=IF(SEPARATION_INSECURITY_validating_input.xlsx!A46&lt;&gt;"",SEPARATION_INSECURITY_validating_input.xlsx!A46,"")</v>
      </c>
      <c r="BL641" t="str">
        <f t="shared" si="323"/>
        <v>=IF(SUBMISSIVENESS_validating_input.xlsx!A46&lt;&gt;"",SUBMISSIVENESS_validating_input.xlsx!A46,"")</v>
      </c>
      <c r="BM641" t="str">
        <f t="shared" si="323"/>
        <v>=IF(SUSPICIOUSNESS_validating_input.xlsx!A46&lt;&gt;"",SUSPICIOUSNESS_validating_input.xlsx!A46,"")</v>
      </c>
      <c r="BN641" t="str">
        <f t="shared" si="323"/>
        <v>=IF(UNUSUAL_BELIEFS_validating_input.xlsx!A46&lt;&gt;"",UNUSUAL_BELIEFS_validating_input.xlsx!A46,"")</v>
      </c>
      <c r="BO641" t="str">
        <f t="shared" si="322"/>
        <v>=IF(WITHDRAWAL_validating_input.xlsx!A46&lt;&gt;"",WITHDRAWAL_validating_input.xlsx!A46,"")</v>
      </c>
      <c r="BP641" t="str">
        <f t="shared" si="322"/>
        <v>=IF(ACT_validating_input.xlsx!A46&lt;&gt;"",ACT_validating_input.xlsx!A46,"")</v>
      </c>
      <c r="BQ641" t="str">
        <f t="shared" si="322"/>
        <v>=IF(DSP_validating_input.xlsx!A46&lt;&gt;"",DSP_validating_input.xlsx!A46,"")</v>
      </c>
      <c r="BR641" t="str">
        <f t="shared" si="322"/>
        <v>=IF(PAG_validating_input.xlsx!A46&lt;&gt;"",PAG_validating_input.xlsx!A46,"")</v>
      </c>
      <c r="BS641" t="str">
        <f t="shared" si="322"/>
        <v>=IF(PRO_validating_input.xlsx!A46&lt;&gt;"",PRO_validating_input.xlsx!A46,"")</v>
      </c>
      <c r="BT641" t="str">
        <f t="shared" si="322"/>
        <v>=IF(SPL_validating_input.xlsx!A46&lt;&gt;"",SPL_validating_input.xlsx!A46,"")</v>
      </c>
      <c r="BU641" t="str">
        <f t="shared" si="322"/>
        <v>=IF(WDR_validating_input.xlsx!A46&lt;&gt;"",WDR_validating_input.xlsx!A46,"")</v>
      </c>
      <c r="BV641" t="str">
        <f t="shared" si="322"/>
        <v>=IF(CON_validating_input.xlsx!A46&lt;&gt;"",CON_validating_input.xlsx!A46,"")</v>
      </c>
      <c r="BW641" t="str">
        <f t="shared" si="322"/>
        <v>=IF(DSC_validating_input.xlsx!A46&lt;&gt;"",DSC_validating_input.xlsx!A46,"")</v>
      </c>
      <c r="BX641" t="str">
        <f t="shared" si="322"/>
        <v>=IF(FAN_validating_input.xlsx!A46&lt;&gt;"",FAN_validating_input.xlsx!A46,"")</v>
      </c>
      <c r="BY641" t="str">
        <f t="shared" si="322"/>
        <v>=IF(OMN_validating_input.xlsx!A46&lt;&gt;"",OMN_validating_input.xlsx!A46,"")</v>
      </c>
      <c r="BZ641" t="str">
        <f t="shared" si="322"/>
        <v>=IF(REP_validating_input.xlsx!A46&lt;&gt;"",REP_validating_input.xlsx!A46,"")</v>
      </c>
      <c r="CA641" t="str">
        <f t="shared" si="322"/>
        <v>=IF(SOM_validating_input.xlsx!A46&lt;&gt;"",SOM_validating_input.xlsx!A46,"")</v>
      </c>
      <c r="CB641" t="str">
        <f t="shared" si="322"/>
        <v>=IF(SUB_validating_input.xlsx!A46&lt;&gt;"",SUB_validating_input.xlsx!A46,"")</v>
      </c>
      <c r="CC641" t="str">
        <f t="shared" si="322"/>
        <v>=IF(UND_validating_input.xlsx!A46&lt;&gt;"",UND_validating_input.xlsx!A46,"")</v>
      </c>
      <c r="CD641" t="str">
        <f t="shared" si="322"/>
        <v>=IF(ALT_validating_input.xlsx!A46&lt;&gt;"",ALT_validating_input.xlsx!A46,"")</v>
      </c>
      <c r="CE641" t="str">
        <f t="shared" si="322"/>
        <v>=IF(HUM_validating_input.xlsx!A46&lt;&gt;"",HUM_validating_input.xlsx!A46,"")</v>
      </c>
      <c r="CF641" t="str">
        <f t="shared" si="322"/>
        <v>=IF(IDL_validating_input.xlsx!A46&lt;&gt;"",IDL_validating_input.xlsx!A46,"")</v>
      </c>
      <c r="CG641" t="str">
        <f t="shared" si="322"/>
        <v>=IF(RFM_validating_input.xlsx!A46&lt;&gt;"",RFM_validating_input.xlsx!A46,"")</v>
      </c>
      <c r="CH641" t="str">
        <f t="shared" si="322"/>
        <v>=IF(DN_validating_input.xlsx!A46&lt;&gt;"",DN_validating_input.xlsx!A46,"")</v>
      </c>
      <c r="CI641" t="str">
        <f t="shared" si="322"/>
        <v>=IF(INT_validating_input.xlsx!A46&lt;&gt;"",INT_validating_input.xlsx!A46,"")</v>
      </c>
      <c r="CJ641" t="str">
        <f t="shared" si="322"/>
        <v>=IF(SUP_validating_input.xlsx!A46&lt;&gt;"",SUP_validating_input.xlsx!A46,"")</v>
      </c>
      <c r="CK641" t="str">
        <f t="shared" si="322"/>
        <v>=IF(ANT_validating_input.xlsx!A46&lt;&gt;"",ANT_validating_input.xlsx!A46,"")</v>
      </c>
      <c r="CL641" t="str">
        <f t="shared" si="322"/>
        <v>=IF(ISO_validating_input.xlsx!A46&lt;&gt;"",ISO_validating_input.xlsx!A46,"")</v>
      </c>
    </row>
    <row r="642" spans="1:90">
      <c r="A642">
        <v>47</v>
      </c>
      <c r="B642" t="str">
        <f t="shared" si="317"/>
        <v>=IF(SUICIDE_validating_input.xlsx!A47&lt;&gt;"",SUICIDE_validating_input.xlsx!A47,"")</v>
      </c>
      <c r="C642" t="str">
        <f t="shared" si="323"/>
        <v>=IF(IQ_validating_input.xlsx!A47&lt;&gt;"",IQ_validating_input.xlsx!A47,"")</v>
      </c>
      <c r="D642" t="str">
        <f t="shared" si="323"/>
        <v>=IF(AMBIG_validating_input.xlsx!A47&lt;&gt;"",AMBIG_validating_input.xlsx!A47,"")</v>
      </c>
      <c r="E642" t="str">
        <f t="shared" si="323"/>
        <v>=IF(EGODYST_validating_input.xlsx!A47&lt;&gt;"",EGODYST_validating_input.xlsx!A47,"")</v>
      </c>
      <c r="F642" t="str">
        <f t="shared" si="323"/>
        <v>=IF(AUTISM_validating_input.xlsx!A47&lt;&gt;"",AUTISM_validating_input.xlsx!A47,"")</v>
      </c>
      <c r="G642" t="str">
        <f t="shared" si="323"/>
        <v>=IF(IDENTITY_validating_input.xlsx!A47&lt;&gt;"",IDENTITY_validating_input.xlsx!A47,"")</v>
      </c>
      <c r="H642" t="str">
        <f t="shared" si="323"/>
        <v>=IF(SELFDIR_validating_input.xlsx!A47&lt;&gt;"",SELFDIR_validating_input.xlsx!A47,"")</v>
      </c>
      <c r="I642" t="str">
        <f t="shared" si="323"/>
        <v>=IF(EMPATHY_validating_input.xlsx!A47&lt;&gt;"",EMPATHY_validating_input.xlsx!A47,"")</v>
      </c>
      <c r="J642" t="str">
        <f t="shared" si="323"/>
        <v>=IF(INTIMACY_validating_input.xlsx!A47&lt;&gt;"",INTIMACY_validating_input.xlsx!A47,"")</v>
      </c>
      <c r="K642" t="str">
        <f t="shared" si="323"/>
        <v>=IF(ACUTE_validating_input.xlsx!A47&lt;&gt;"",ACUTE_validating_input.xlsx!A47,"")</v>
      </c>
      <c r="L642" t="str">
        <f t="shared" si="323"/>
        <v>=IF(CHRONIC_validating_input.xlsx!A47&lt;&gt;"",CHRONIC_validating_input.xlsx!A47,"")</v>
      </c>
      <c r="M642" t="str">
        <f t="shared" si="323"/>
        <v>=IF(TRAUMA_PAST_validating_input.xlsx!A47&lt;&gt;"",TRAUMA_PAST_validating_input.xlsx!A47,"")</v>
      </c>
      <c r="N642" t="str">
        <f t="shared" si="323"/>
        <v>=IF(TRAUMA_PRESENT_validating_input.xlsx!A47&lt;&gt;"",TRAUMA_PRESENT_validating_input.xlsx!A47,"")</v>
      </c>
      <c r="O642" t="str">
        <f t="shared" si="323"/>
        <v>=IF(HOPE_validating_input.xlsx!A47&lt;&gt;"",HOPE_validating_input.xlsx!A47,"")</v>
      </c>
      <c r="P642" t="str">
        <f t="shared" si="323"/>
        <v>=IF(SELFAFFICACY_validating_input.xlsx!A47&lt;&gt;"",SELFAFFICACY_validating_input.xlsx!A47,"")</v>
      </c>
      <c r="Q642" t="str">
        <f t="shared" si="323"/>
        <v>=IF(SELFESTEEM_validating_input.xlsx!A47&lt;&gt;"",SELFESTEEM_validating_input.xlsx!A47,"")</v>
      </c>
      <c r="R642" t="str">
        <f t="shared" si="323"/>
        <v>=IF(WELLBEING_validating_input.xlsx!A47&lt;&gt;"",WELLBEING_validating_input.xlsx!A47,"")</v>
      </c>
      <c r="S642" t="str">
        <f t="shared" si="323"/>
        <v>=IF(HYPER_validating_input.xlsx!A47&lt;&gt;"",HYPER_validating_input.xlsx!A47,"")</v>
      </c>
      <c r="T642" t="str">
        <f t="shared" si="323"/>
        <v>=IF(AGGR_validating_input.xlsx!A47&lt;&gt;"",AGGR_validating_input.xlsx!A47,"")</v>
      </c>
      <c r="U642" t="str">
        <f t="shared" si="323"/>
        <v>=IF(COND_PR_validating_input.xlsx!A47&lt;&gt;"",COND_PR_validating_input.xlsx!A47,"")</v>
      </c>
      <c r="V642" t="str">
        <f t="shared" si="323"/>
        <v>=IF(ANXIE_validating_input.xlsx!A47&lt;&gt;"",ANXIE_validating_input.xlsx!A47,"")</v>
      </c>
      <c r="W642" t="str">
        <f t="shared" si="323"/>
        <v>=IF(DEPR_validating_input.xlsx!A47&lt;&gt;"",DEPR_validating_input.xlsx!A47,"")</v>
      </c>
      <c r="X642" t="str">
        <f t="shared" si="323"/>
        <v>=IF(SOMAT_validating_input.xlsx!A47&lt;&gt;"",SOMAT_validating_input.xlsx!A47,"")</v>
      </c>
      <c r="Y642" t="str">
        <f t="shared" si="323"/>
        <v>=IF(ATYPI_validating_input.xlsx!A47&lt;&gt;"",ATYPI_validating_input.xlsx!A47,"")</v>
      </c>
      <c r="Z642" t="str">
        <f t="shared" si="323"/>
        <v>=IF(WITHD_validating_input.xlsx!A47&lt;&gt;"",WITHD_validating_input.xlsx!A47,"")</v>
      </c>
      <c r="AA642" t="str">
        <f t="shared" si="323"/>
        <v>=IF(ATTE_PR_validating_input.xlsx!A47&lt;&gt;"",ATTE_PR_validating_input.xlsx!A47,"")</v>
      </c>
      <c r="AB642" t="str">
        <f t="shared" si="323"/>
        <v>=IF(ANG_CONT_validating_input.xlsx!A47&lt;&gt;"",ANG_CONT_validating_input.xlsx!A47,"")</v>
      </c>
      <c r="AC642" t="str">
        <f t="shared" si="323"/>
        <v>=IF(DEV_SOC_DIS_validating_input.xlsx!A47&lt;&gt;"",DEV_SOC_DIS_validating_input.xlsx!A47,"")</v>
      </c>
      <c r="AD642" t="str">
        <f t="shared" si="323"/>
        <v>=IF(BULLY_validating_input.xlsx!A47&lt;&gt;"",BULLY_validating_input.xlsx!A47,"")</v>
      </c>
      <c r="AE642" t="str">
        <f t="shared" si="323"/>
        <v>=IF(EMOT_SELF_C_validating_input.xlsx!A47&lt;&gt;"",EMOT_SELF_C_validating_input.xlsx!A47,"")</v>
      </c>
      <c r="AF642" t="str">
        <f t="shared" si="323"/>
        <v>=IF(EXE_FUN_validating_input.xlsx!A47&lt;&gt;"",EXE_FUN_validating_input.xlsx!A47,"")</v>
      </c>
      <c r="AG642" t="str">
        <f t="shared" si="323"/>
        <v>=IF(MANIA_validating_input.xlsx!A47&lt;&gt;"",MANIA_validating_input.xlsx!A47,"")</v>
      </c>
      <c r="AH642" t="str">
        <f t="shared" si="323"/>
        <v>=IF(NEG_EMOT_validating_input.xlsx!A47&lt;&gt;"",NEG_EMOT_validating_input.xlsx!A47,"")</v>
      </c>
      <c r="AI642" t="str">
        <f t="shared" si="323"/>
        <v>=IF(ADAPT_validating_input.xlsx!A47&lt;&gt;"",ADAPT_validating_input.xlsx!A47,"")</v>
      </c>
      <c r="AJ642" t="str">
        <f t="shared" si="323"/>
        <v>=IF(SOC_SK_validating_input.xlsx!A47&lt;&gt;"",SOC_SK_validating_input.xlsx!A47,"")</v>
      </c>
      <c r="AK642" t="str">
        <f t="shared" si="323"/>
        <v>=IF(LEAD_validating_input.xlsx!A47&lt;&gt;"",LEAD_validating_input.xlsx!A47,"")</v>
      </c>
      <c r="AL642" t="str">
        <f t="shared" si="323"/>
        <v>=IF(ACT_DAIL_validating_input.xlsx!A47&lt;&gt;"",ACT_DAIL_validating_input.xlsx!A47,"")</v>
      </c>
      <c r="AM642" t="str">
        <f t="shared" si="323"/>
        <v>=IF(FUN_COM_validating_input.xlsx!A47&lt;&gt;"",FUN_COM_validating_input.xlsx!A47,"")</v>
      </c>
      <c r="AN642" t="str">
        <f t="shared" si="323"/>
        <v>=IF(RESILI_validating_input.xlsx!A47&lt;&gt;"",RESILI_validating_input.xlsx!A47,"")</v>
      </c>
      <c r="AO642" t="str">
        <f t="shared" si="323"/>
        <v>=IF(SEL_validating_input.xlsx!A47&lt;&gt;"",SEL_validating_input.xlsx!A47,"")</v>
      </c>
      <c r="AP642" t="str">
        <f t="shared" si="323"/>
        <v>=IF(SEV_validating_input.xlsx!A47&lt;&gt;"",SEV_validating_input.xlsx!A47,"")</v>
      </c>
      <c r="AQ642" t="str">
        <f t="shared" si="323"/>
        <v>=IF(ANHEDONIA_validating_input.xlsx!A47&lt;&gt;"",ANHEDONIA_validating_input.xlsx!A47,"")</v>
      </c>
      <c r="AR642" t="str">
        <f t="shared" si="323"/>
        <v>=IF(ANXIOUSNESS_validating_input.xlsx!A47&lt;&gt;"",ANXIOUSNESS_validating_input.xlsx!A47,"")</v>
      </c>
      <c r="AS642" t="str">
        <f t="shared" si="323"/>
        <v>=IF(ATTENTION_SEEKING_validating_input.xlsx!A47&lt;&gt;"",ATTENTION_SEEKING_validating_input.xlsx!A47,"")</v>
      </c>
      <c r="AT642" t="str">
        <f t="shared" si="323"/>
        <v>=IF(CALLOUSNESS_validating_input.xlsx!A47&lt;&gt;"",CALLOUSNESS_validating_input.xlsx!A47,"")</v>
      </c>
      <c r="AU642" t="str">
        <f t="shared" si="323"/>
        <v>=IF(DECEITFULNESS_validating_input.xlsx!A47&lt;&gt;"",DECEITFULNESS_validating_input.xlsx!A47,"")</v>
      </c>
      <c r="AV642" t="str">
        <f t="shared" si="323"/>
        <v>=IF(DEPRESSIVITY_validating_input.xlsx!A47&lt;&gt;"",DEPRESSIVITY_validating_input.xlsx!A47,"")</v>
      </c>
      <c r="AW642" t="str">
        <f t="shared" si="323"/>
        <v>=IF(DISTRACTIBILITY_validating_input.xlsx!A47&lt;&gt;"",DISTRACTIBILITY_validating_input.xlsx!A47,"")</v>
      </c>
      <c r="AX642" t="str">
        <f t="shared" si="323"/>
        <v>=IF(ECCENTRICITY_validating_input.xlsx!A47&lt;&gt;"",ECCENTRICITY_validating_input.xlsx!A47,"")</v>
      </c>
      <c r="AY642" t="str">
        <f t="shared" si="323"/>
        <v>=IF(EMOTIONAL_LABILITY_validating_input.xlsx!A47&lt;&gt;"",EMOTIONAL_LABILITY_validating_input.xlsx!A47,"")</v>
      </c>
      <c r="AZ642" t="str">
        <f t="shared" si="323"/>
        <v>=IF(GRANDIOSITY_validating_input.xlsx!A47&lt;&gt;"",GRANDIOSITY_validating_input.xlsx!A47,"")</v>
      </c>
      <c r="BA642" t="str">
        <f t="shared" si="323"/>
        <v>=IF(HOSTILITY_validating_input.xlsx!A47&lt;&gt;"",HOSTILITY_validating_input.xlsx!A47,"")</v>
      </c>
      <c r="BB642" t="str">
        <f t="shared" si="323"/>
        <v>=IF(IMPULSIVITY_validating_input.xlsx!A47&lt;&gt;"",IMPULSIVITY_validating_input.xlsx!A47,"")</v>
      </c>
      <c r="BC642" t="str">
        <f t="shared" si="323"/>
        <v>=IF(INTIMACY_AVOIDANCE_validating_input.xlsx!A47&lt;&gt;"",INTIMACY_AVOIDANCE_validating_input.xlsx!A47,"")</v>
      </c>
      <c r="BD642" t="str">
        <f t="shared" si="323"/>
        <v>=IF(IRRESPONSIBILITY_validating_input.xlsx!A47&lt;&gt;"",IRRESPONSIBILITY_validating_input.xlsx!A47,"")</v>
      </c>
      <c r="BE642" t="str">
        <f t="shared" si="323"/>
        <v>=IF(MANIPULATIVENESS_validating_input.xlsx!A47&lt;&gt;"",MANIPULATIVENESS_validating_input.xlsx!A47,"")</v>
      </c>
      <c r="BF642" t="str">
        <f t="shared" si="323"/>
        <v>=IF(PERCEPTUAL_DYSREGULATION_validating_input.xlsx!A47&lt;&gt;"",PERCEPTUAL_DYSREGULATION_validating_input.xlsx!A47,"")</v>
      </c>
      <c r="BG642" t="str">
        <f t="shared" si="323"/>
        <v>=IF(PERSEVERATION_validating_input.xlsx!A47&lt;&gt;"",PERSEVERATION_validating_input.xlsx!A47,"")</v>
      </c>
      <c r="BH642" t="str">
        <f t="shared" si="323"/>
        <v>=IF(RESTRICTED_AFFECTIVITY_validating_input.xlsx!A47&lt;&gt;"",RESTRICTED_AFFECTIVITY_validating_input.xlsx!A47,"")</v>
      </c>
      <c r="BI642" t="str">
        <f t="shared" si="323"/>
        <v>=IF(RIGID_PERFECTIONISM_validating_input.xlsx!A47&lt;&gt;"",RIGID_PERFECTIONISM_validating_input.xlsx!A47,"")</v>
      </c>
      <c r="BJ642" t="str">
        <f t="shared" si="323"/>
        <v>=IF(RISK_TAKING_validating_input.xlsx!A47&lt;&gt;"",RISK_TAKING_validating_input.xlsx!A47,"")</v>
      </c>
      <c r="BK642" t="str">
        <f t="shared" si="323"/>
        <v>=IF(SEPARATION_INSECURITY_validating_input.xlsx!A47&lt;&gt;"",SEPARATION_INSECURITY_validating_input.xlsx!A47,"")</v>
      </c>
      <c r="BL642" t="str">
        <f t="shared" si="323"/>
        <v>=IF(SUBMISSIVENESS_validating_input.xlsx!A47&lt;&gt;"",SUBMISSIVENESS_validating_input.xlsx!A47,"")</v>
      </c>
      <c r="BM642" t="str">
        <f t="shared" si="323"/>
        <v>=IF(SUSPICIOUSNESS_validating_input.xlsx!A47&lt;&gt;"",SUSPICIOUSNESS_validating_input.xlsx!A47,"")</v>
      </c>
      <c r="BN642" t="str">
        <f t="shared" ref="BN642:CL645" si="324">CONCATENATE($A$17,BN$1,$A$18,$A642,$A$19,BN$1,$A$20,$A642,$A$21)</f>
        <v>=IF(UNUSUAL_BELIEFS_validating_input.xlsx!A47&lt;&gt;"",UNUSUAL_BELIEFS_validating_input.xlsx!A47,"")</v>
      </c>
      <c r="BO642" t="str">
        <f t="shared" si="324"/>
        <v>=IF(WITHDRAWAL_validating_input.xlsx!A47&lt;&gt;"",WITHDRAWAL_validating_input.xlsx!A47,"")</v>
      </c>
      <c r="BP642" t="str">
        <f t="shared" si="324"/>
        <v>=IF(ACT_validating_input.xlsx!A47&lt;&gt;"",ACT_validating_input.xlsx!A47,"")</v>
      </c>
      <c r="BQ642" t="str">
        <f t="shared" si="324"/>
        <v>=IF(DSP_validating_input.xlsx!A47&lt;&gt;"",DSP_validating_input.xlsx!A47,"")</v>
      </c>
      <c r="BR642" t="str">
        <f t="shared" si="324"/>
        <v>=IF(PAG_validating_input.xlsx!A47&lt;&gt;"",PAG_validating_input.xlsx!A47,"")</v>
      </c>
      <c r="BS642" t="str">
        <f t="shared" si="324"/>
        <v>=IF(PRO_validating_input.xlsx!A47&lt;&gt;"",PRO_validating_input.xlsx!A47,"")</v>
      </c>
      <c r="BT642" t="str">
        <f t="shared" si="324"/>
        <v>=IF(SPL_validating_input.xlsx!A47&lt;&gt;"",SPL_validating_input.xlsx!A47,"")</v>
      </c>
      <c r="BU642" t="str">
        <f t="shared" si="324"/>
        <v>=IF(WDR_validating_input.xlsx!A47&lt;&gt;"",WDR_validating_input.xlsx!A47,"")</v>
      </c>
      <c r="BV642" t="str">
        <f t="shared" si="324"/>
        <v>=IF(CON_validating_input.xlsx!A47&lt;&gt;"",CON_validating_input.xlsx!A47,"")</v>
      </c>
      <c r="BW642" t="str">
        <f t="shared" si="324"/>
        <v>=IF(DSC_validating_input.xlsx!A47&lt;&gt;"",DSC_validating_input.xlsx!A47,"")</v>
      </c>
      <c r="BX642" t="str">
        <f t="shared" si="324"/>
        <v>=IF(FAN_validating_input.xlsx!A47&lt;&gt;"",FAN_validating_input.xlsx!A47,"")</v>
      </c>
      <c r="BY642" t="str">
        <f t="shared" si="324"/>
        <v>=IF(OMN_validating_input.xlsx!A47&lt;&gt;"",OMN_validating_input.xlsx!A47,"")</v>
      </c>
      <c r="BZ642" t="str">
        <f t="shared" si="324"/>
        <v>=IF(REP_validating_input.xlsx!A47&lt;&gt;"",REP_validating_input.xlsx!A47,"")</v>
      </c>
      <c r="CA642" t="str">
        <f t="shared" si="324"/>
        <v>=IF(SOM_validating_input.xlsx!A47&lt;&gt;"",SOM_validating_input.xlsx!A47,"")</v>
      </c>
      <c r="CB642" t="str">
        <f t="shared" si="324"/>
        <v>=IF(SUB_validating_input.xlsx!A47&lt;&gt;"",SUB_validating_input.xlsx!A47,"")</v>
      </c>
      <c r="CC642" t="str">
        <f t="shared" si="324"/>
        <v>=IF(UND_validating_input.xlsx!A47&lt;&gt;"",UND_validating_input.xlsx!A47,"")</v>
      </c>
      <c r="CD642" t="str">
        <f t="shared" si="324"/>
        <v>=IF(ALT_validating_input.xlsx!A47&lt;&gt;"",ALT_validating_input.xlsx!A47,"")</v>
      </c>
      <c r="CE642" t="str">
        <f t="shared" si="324"/>
        <v>=IF(HUM_validating_input.xlsx!A47&lt;&gt;"",HUM_validating_input.xlsx!A47,"")</v>
      </c>
      <c r="CF642" t="str">
        <f t="shared" si="324"/>
        <v>=IF(IDL_validating_input.xlsx!A47&lt;&gt;"",IDL_validating_input.xlsx!A47,"")</v>
      </c>
      <c r="CG642" t="str">
        <f t="shared" si="324"/>
        <v>=IF(RFM_validating_input.xlsx!A47&lt;&gt;"",RFM_validating_input.xlsx!A47,"")</v>
      </c>
      <c r="CH642" t="str">
        <f t="shared" si="324"/>
        <v>=IF(DN_validating_input.xlsx!A47&lt;&gt;"",DN_validating_input.xlsx!A47,"")</v>
      </c>
      <c r="CI642" t="str">
        <f t="shared" si="324"/>
        <v>=IF(INT_validating_input.xlsx!A47&lt;&gt;"",INT_validating_input.xlsx!A47,"")</v>
      </c>
      <c r="CJ642" t="str">
        <f t="shared" si="324"/>
        <v>=IF(SUP_validating_input.xlsx!A47&lt;&gt;"",SUP_validating_input.xlsx!A47,"")</v>
      </c>
      <c r="CK642" t="str">
        <f t="shared" si="324"/>
        <v>=IF(ANT_validating_input.xlsx!A47&lt;&gt;"",ANT_validating_input.xlsx!A47,"")</v>
      </c>
      <c r="CL642" t="str">
        <f t="shared" si="324"/>
        <v>=IF(ISO_validating_input.xlsx!A47&lt;&gt;"",ISO_validating_input.xlsx!A47,"")</v>
      </c>
    </row>
    <row r="643" spans="1:90">
      <c r="A643">
        <v>48</v>
      </c>
      <c r="B643" t="str">
        <f t="shared" si="317"/>
        <v>=IF(SUICIDE_validating_input.xlsx!A48&lt;&gt;"",SUICIDE_validating_input.xlsx!A48,"")</v>
      </c>
      <c r="C643" t="str">
        <f t="shared" ref="C643:BN646" si="325">CONCATENATE($A$17,C$1,$A$18,$A643,$A$19,C$1,$A$20,$A643,$A$21)</f>
        <v>=IF(IQ_validating_input.xlsx!A48&lt;&gt;"",IQ_validating_input.xlsx!A48,"")</v>
      </c>
      <c r="D643" t="str">
        <f t="shared" si="325"/>
        <v>=IF(AMBIG_validating_input.xlsx!A48&lt;&gt;"",AMBIG_validating_input.xlsx!A48,"")</v>
      </c>
      <c r="E643" t="str">
        <f t="shared" si="325"/>
        <v>=IF(EGODYST_validating_input.xlsx!A48&lt;&gt;"",EGODYST_validating_input.xlsx!A48,"")</v>
      </c>
      <c r="F643" t="str">
        <f t="shared" si="325"/>
        <v>=IF(AUTISM_validating_input.xlsx!A48&lt;&gt;"",AUTISM_validating_input.xlsx!A48,"")</v>
      </c>
      <c r="G643" t="str">
        <f t="shared" si="325"/>
        <v>=IF(IDENTITY_validating_input.xlsx!A48&lt;&gt;"",IDENTITY_validating_input.xlsx!A48,"")</v>
      </c>
      <c r="H643" t="str">
        <f t="shared" si="325"/>
        <v>=IF(SELFDIR_validating_input.xlsx!A48&lt;&gt;"",SELFDIR_validating_input.xlsx!A48,"")</v>
      </c>
      <c r="I643" t="str">
        <f t="shared" si="325"/>
        <v>=IF(EMPATHY_validating_input.xlsx!A48&lt;&gt;"",EMPATHY_validating_input.xlsx!A48,"")</v>
      </c>
      <c r="J643" t="str">
        <f t="shared" si="325"/>
        <v>=IF(INTIMACY_validating_input.xlsx!A48&lt;&gt;"",INTIMACY_validating_input.xlsx!A48,"")</v>
      </c>
      <c r="K643" t="str">
        <f t="shared" si="325"/>
        <v>=IF(ACUTE_validating_input.xlsx!A48&lt;&gt;"",ACUTE_validating_input.xlsx!A48,"")</v>
      </c>
      <c r="L643" t="str">
        <f t="shared" si="325"/>
        <v>=IF(CHRONIC_validating_input.xlsx!A48&lt;&gt;"",CHRONIC_validating_input.xlsx!A48,"")</v>
      </c>
      <c r="M643" t="str">
        <f t="shared" si="325"/>
        <v>=IF(TRAUMA_PAST_validating_input.xlsx!A48&lt;&gt;"",TRAUMA_PAST_validating_input.xlsx!A48,"")</v>
      </c>
      <c r="N643" t="str">
        <f t="shared" si="325"/>
        <v>=IF(TRAUMA_PRESENT_validating_input.xlsx!A48&lt;&gt;"",TRAUMA_PRESENT_validating_input.xlsx!A48,"")</v>
      </c>
      <c r="O643" t="str">
        <f t="shared" si="325"/>
        <v>=IF(HOPE_validating_input.xlsx!A48&lt;&gt;"",HOPE_validating_input.xlsx!A48,"")</v>
      </c>
      <c r="P643" t="str">
        <f t="shared" si="325"/>
        <v>=IF(SELFAFFICACY_validating_input.xlsx!A48&lt;&gt;"",SELFAFFICACY_validating_input.xlsx!A48,"")</v>
      </c>
      <c r="Q643" t="str">
        <f t="shared" si="325"/>
        <v>=IF(SELFESTEEM_validating_input.xlsx!A48&lt;&gt;"",SELFESTEEM_validating_input.xlsx!A48,"")</v>
      </c>
      <c r="R643" t="str">
        <f t="shared" si="325"/>
        <v>=IF(WELLBEING_validating_input.xlsx!A48&lt;&gt;"",WELLBEING_validating_input.xlsx!A48,"")</v>
      </c>
      <c r="S643" t="str">
        <f t="shared" si="325"/>
        <v>=IF(HYPER_validating_input.xlsx!A48&lt;&gt;"",HYPER_validating_input.xlsx!A48,"")</v>
      </c>
      <c r="T643" t="str">
        <f t="shared" si="325"/>
        <v>=IF(AGGR_validating_input.xlsx!A48&lt;&gt;"",AGGR_validating_input.xlsx!A48,"")</v>
      </c>
      <c r="U643" t="str">
        <f t="shared" si="325"/>
        <v>=IF(COND_PR_validating_input.xlsx!A48&lt;&gt;"",COND_PR_validating_input.xlsx!A48,"")</v>
      </c>
      <c r="V643" t="str">
        <f t="shared" si="325"/>
        <v>=IF(ANXIE_validating_input.xlsx!A48&lt;&gt;"",ANXIE_validating_input.xlsx!A48,"")</v>
      </c>
      <c r="W643" t="str">
        <f t="shared" si="325"/>
        <v>=IF(DEPR_validating_input.xlsx!A48&lt;&gt;"",DEPR_validating_input.xlsx!A48,"")</v>
      </c>
      <c r="X643" t="str">
        <f t="shared" si="325"/>
        <v>=IF(SOMAT_validating_input.xlsx!A48&lt;&gt;"",SOMAT_validating_input.xlsx!A48,"")</v>
      </c>
      <c r="Y643" t="str">
        <f t="shared" si="325"/>
        <v>=IF(ATYPI_validating_input.xlsx!A48&lt;&gt;"",ATYPI_validating_input.xlsx!A48,"")</v>
      </c>
      <c r="Z643" t="str">
        <f t="shared" si="325"/>
        <v>=IF(WITHD_validating_input.xlsx!A48&lt;&gt;"",WITHD_validating_input.xlsx!A48,"")</v>
      </c>
      <c r="AA643" t="str">
        <f t="shared" si="325"/>
        <v>=IF(ATTE_PR_validating_input.xlsx!A48&lt;&gt;"",ATTE_PR_validating_input.xlsx!A48,"")</v>
      </c>
      <c r="AB643" t="str">
        <f t="shared" si="325"/>
        <v>=IF(ANG_CONT_validating_input.xlsx!A48&lt;&gt;"",ANG_CONT_validating_input.xlsx!A48,"")</v>
      </c>
      <c r="AC643" t="str">
        <f t="shared" si="325"/>
        <v>=IF(DEV_SOC_DIS_validating_input.xlsx!A48&lt;&gt;"",DEV_SOC_DIS_validating_input.xlsx!A48,"")</v>
      </c>
      <c r="AD643" t="str">
        <f t="shared" si="325"/>
        <v>=IF(BULLY_validating_input.xlsx!A48&lt;&gt;"",BULLY_validating_input.xlsx!A48,"")</v>
      </c>
      <c r="AE643" t="str">
        <f t="shared" si="325"/>
        <v>=IF(EMOT_SELF_C_validating_input.xlsx!A48&lt;&gt;"",EMOT_SELF_C_validating_input.xlsx!A48,"")</v>
      </c>
      <c r="AF643" t="str">
        <f t="shared" si="325"/>
        <v>=IF(EXE_FUN_validating_input.xlsx!A48&lt;&gt;"",EXE_FUN_validating_input.xlsx!A48,"")</v>
      </c>
      <c r="AG643" t="str">
        <f t="shared" si="325"/>
        <v>=IF(MANIA_validating_input.xlsx!A48&lt;&gt;"",MANIA_validating_input.xlsx!A48,"")</v>
      </c>
      <c r="AH643" t="str">
        <f t="shared" si="325"/>
        <v>=IF(NEG_EMOT_validating_input.xlsx!A48&lt;&gt;"",NEG_EMOT_validating_input.xlsx!A48,"")</v>
      </c>
      <c r="AI643" t="str">
        <f t="shared" si="325"/>
        <v>=IF(ADAPT_validating_input.xlsx!A48&lt;&gt;"",ADAPT_validating_input.xlsx!A48,"")</v>
      </c>
      <c r="AJ643" t="str">
        <f t="shared" si="325"/>
        <v>=IF(SOC_SK_validating_input.xlsx!A48&lt;&gt;"",SOC_SK_validating_input.xlsx!A48,"")</v>
      </c>
      <c r="AK643" t="str">
        <f t="shared" si="325"/>
        <v>=IF(LEAD_validating_input.xlsx!A48&lt;&gt;"",LEAD_validating_input.xlsx!A48,"")</v>
      </c>
      <c r="AL643" t="str">
        <f t="shared" si="325"/>
        <v>=IF(ACT_DAIL_validating_input.xlsx!A48&lt;&gt;"",ACT_DAIL_validating_input.xlsx!A48,"")</v>
      </c>
      <c r="AM643" t="str">
        <f t="shared" si="325"/>
        <v>=IF(FUN_COM_validating_input.xlsx!A48&lt;&gt;"",FUN_COM_validating_input.xlsx!A48,"")</v>
      </c>
      <c r="AN643" t="str">
        <f t="shared" si="325"/>
        <v>=IF(RESILI_validating_input.xlsx!A48&lt;&gt;"",RESILI_validating_input.xlsx!A48,"")</v>
      </c>
      <c r="AO643" t="str">
        <f t="shared" si="325"/>
        <v>=IF(SEL_validating_input.xlsx!A48&lt;&gt;"",SEL_validating_input.xlsx!A48,"")</v>
      </c>
      <c r="AP643" t="str">
        <f t="shared" si="325"/>
        <v>=IF(SEV_validating_input.xlsx!A48&lt;&gt;"",SEV_validating_input.xlsx!A48,"")</v>
      </c>
      <c r="AQ643" t="str">
        <f t="shared" si="325"/>
        <v>=IF(ANHEDONIA_validating_input.xlsx!A48&lt;&gt;"",ANHEDONIA_validating_input.xlsx!A48,"")</v>
      </c>
      <c r="AR643" t="str">
        <f t="shared" si="325"/>
        <v>=IF(ANXIOUSNESS_validating_input.xlsx!A48&lt;&gt;"",ANXIOUSNESS_validating_input.xlsx!A48,"")</v>
      </c>
      <c r="AS643" t="str">
        <f t="shared" si="325"/>
        <v>=IF(ATTENTION_SEEKING_validating_input.xlsx!A48&lt;&gt;"",ATTENTION_SEEKING_validating_input.xlsx!A48,"")</v>
      </c>
      <c r="AT643" t="str">
        <f t="shared" si="325"/>
        <v>=IF(CALLOUSNESS_validating_input.xlsx!A48&lt;&gt;"",CALLOUSNESS_validating_input.xlsx!A48,"")</v>
      </c>
      <c r="AU643" t="str">
        <f t="shared" si="325"/>
        <v>=IF(DECEITFULNESS_validating_input.xlsx!A48&lt;&gt;"",DECEITFULNESS_validating_input.xlsx!A48,"")</v>
      </c>
      <c r="AV643" t="str">
        <f t="shared" si="325"/>
        <v>=IF(DEPRESSIVITY_validating_input.xlsx!A48&lt;&gt;"",DEPRESSIVITY_validating_input.xlsx!A48,"")</v>
      </c>
      <c r="AW643" t="str">
        <f t="shared" si="325"/>
        <v>=IF(DISTRACTIBILITY_validating_input.xlsx!A48&lt;&gt;"",DISTRACTIBILITY_validating_input.xlsx!A48,"")</v>
      </c>
      <c r="AX643" t="str">
        <f t="shared" si="325"/>
        <v>=IF(ECCENTRICITY_validating_input.xlsx!A48&lt;&gt;"",ECCENTRICITY_validating_input.xlsx!A48,"")</v>
      </c>
      <c r="AY643" t="str">
        <f t="shared" si="325"/>
        <v>=IF(EMOTIONAL_LABILITY_validating_input.xlsx!A48&lt;&gt;"",EMOTIONAL_LABILITY_validating_input.xlsx!A48,"")</v>
      </c>
      <c r="AZ643" t="str">
        <f t="shared" si="325"/>
        <v>=IF(GRANDIOSITY_validating_input.xlsx!A48&lt;&gt;"",GRANDIOSITY_validating_input.xlsx!A48,"")</v>
      </c>
      <c r="BA643" t="str">
        <f t="shared" si="325"/>
        <v>=IF(HOSTILITY_validating_input.xlsx!A48&lt;&gt;"",HOSTILITY_validating_input.xlsx!A48,"")</v>
      </c>
      <c r="BB643" t="str">
        <f t="shared" si="325"/>
        <v>=IF(IMPULSIVITY_validating_input.xlsx!A48&lt;&gt;"",IMPULSIVITY_validating_input.xlsx!A48,"")</v>
      </c>
      <c r="BC643" t="str">
        <f t="shared" si="325"/>
        <v>=IF(INTIMACY_AVOIDANCE_validating_input.xlsx!A48&lt;&gt;"",INTIMACY_AVOIDANCE_validating_input.xlsx!A48,"")</v>
      </c>
      <c r="BD643" t="str">
        <f t="shared" si="325"/>
        <v>=IF(IRRESPONSIBILITY_validating_input.xlsx!A48&lt;&gt;"",IRRESPONSIBILITY_validating_input.xlsx!A48,"")</v>
      </c>
      <c r="BE643" t="str">
        <f t="shared" si="325"/>
        <v>=IF(MANIPULATIVENESS_validating_input.xlsx!A48&lt;&gt;"",MANIPULATIVENESS_validating_input.xlsx!A48,"")</v>
      </c>
      <c r="BF643" t="str">
        <f t="shared" si="325"/>
        <v>=IF(PERCEPTUAL_DYSREGULATION_validating_input.xlsx!A48&lt;&gt;"",PERCEPTUAL_DYSREGULATION_validating_input.xlsx!A48,"")</v>
      </c>
      <c r="BG643" t="str">
        <f t="shared" si="325"/>
        <v>=IF(PERSEVERATION_validating_input.xlsx!A48&lt;&gt;"",PERSEVERATION_validating_input.xlsx!A48,"")</v>
      </c>
      <c r="BH643" t="str">
        <f t="shared" si="325"/>
        <v>=IF(RESTRICTED_AFFECTIVITY_validating_input.xlsx!A48&lt;&gt;"",RESTRICTED_AFFECTIVITY_validating_input.xlsx!A48,"")</v>
      </c>
      <c r="BI643" t="str">
        <f t="shared" si="325"/>
        <v>=IF(RIGID_PERFECTIONISM_validating_input.xlsx!A48&lt;&gt;"",RIGID_PERFECTIONISM_validating_input.xlsx!A48,"")</v>
      </c>
      <c r="BJ643" t="str">
        <f t="shared" si="325"/>
        <v>=IF(RISK_TAKING_validating_input.xlsx!A48&lt;&gt;"",RISK_TAKING_validating_input.xlsx!A48,"")</v>
      </c>
      <c r="BK643" t="str">
        <f t="shared" si="325"/>
        <v>=IF(SEPARATION_INSECURITY_validating_input.xlsx!A48&lt;&gt;"",SEPARATION_INSECURITY_validating_input.xlsx!A48,"")</v>
      </c>
      <c r="BL643" t="str">
        <f t="shared" si="325"/>
        <v>=IF(SUBMISSIVENESS_validating_input.xlsx!A48&lt;&gt;"",SUBMISSIVENESS_validating_input.xlsx!A48,"")</v>
      </c>
      <c r="BM643" t="str">
        <f t="shared" si="325"/>
        <v>=IF(SUSPICIOUSNESS_validating_input.xlsx!A48&lt;&gt;"",SUSPICIOUSNESS_validating_input.xlsx!A48,"")</v>
      </c>
      <c r="BN643" t="str">
        <f t="shared" si="325"/>
        <v>=IF(UNUSUAL_BELIEFS_validating_input.xlsx!A48&lt;&gt;"",UNUSUAL_BELIEFS_validating_input.xlsx!A48,"")</v>
      </c>
      <c r="BO643" t="str">
        <f t="shared" si="324"/>
        <v>=IF(WITHDRAWAL_validating_input.xlsx!A48&lt;&gt;"",WITHDRAWAL_validating_input.xlsx!A48,"")</v>
      </c>
      <c r="BP643" t="str">
        <f t="shared" si="324"/>
        <v>=IF(ACT_validating_input.xlsx!A48&lt;&gt;"",ACT_validating_input.xlsx!A48,"")</v>
      </c>
      <c r="BQ643" t="str">
        <f t="shared" si="324"/>
        <v>=IF(DSP_validating_input.xlsx!A48&lt;&gt;"",DSP_validating_input.xlsx!A48,"")</v>
      </c>
      <c r="BR643" t="str">
        <f t="shared" si="324"/>
        <v>=IF(PAG_validating_input.xlsx!A48&lt;&gt;"",PAG_validating_input.xlsx!A48,"")</v>
      </c>
      <c r="BS643" t="str">
        <f t="shared" si="324"/>
        <v>=IF(PRO_validating_input.xlsx!A48&lt;&gt;"",PRO_validating_input.xlsx!A48,"")</v>
      </c>
      <c r="BT643" t="str">
        <f t="shared" si="324"/>
        <v>=IF(SPL_validating_input.xlsx!A48&lt;&gt;"",SPL_validating_input.xlsx!A48,"")</v>
      </c>
      <c r="BU643" t="str">
        <f t="shared" si="324"/>
        <v>=IF(WDR_validating_input.xlsx!A48&lt;&gt;"",WDR_validating_input.xlsx!A48,"")</v>
      </c>
      <c r="BV643" t="str">
        <f t="shared" si="324"/>
        <v>=IF(CON_validating_input.xlsx!A48&lt;&gt;"",CON_validating_input.xlsx!A48,"")</v>
      </c>
      <c r="BW643" t="str">
        <f t="shared" si="324"/>
        <v>=IF(DSC_validating_input.xlsx!A48&lt;&gt;"",DSC_validating_input.xlsx!A48,"")</v>
      </c>
      <c r="BX643" t="str">
        <f t="shared" si="324"/>
        <v>=IF(FAN_validating_input.xlsx!A48&lt;&gt;"",FAN_validating_input.xlsx!A48,"")</v>
      </c>
      <c r="BY643" t="str">
        <f t="shared" si="324"/>
        <v>=IF(OMN_validating_input.xlsx!A48&lt;&gt;"",OMN_validating_input.xlsx!A48,"")</v>
      </c>
      <c r="BZ643" t="str">
        <f t="shared" si="324"/>
        <v>=IF(REP_validating_input.xlsx!A48&lt;&gt;"",REP_validating_input.xlsx!A48,"")</v>
      </c>
      <c r="CA643" t="str">
        <f t="shared" si="324"/>
        <v>=IF(SOM_validating_input.xlsx!A48&lt;&gt;"",SOM_validating_input.xlsx!A48,"")</v>
      </c>
      <c r="CB643" t="str">
        <f t="shared" si="324"/>
        <v>=IF(SUB_validating_input.xlsx!A48&lt;&gt;"",SUB_validating_input.xlsx!A48,"")</v>
      </c>
      <c r="CC643" t="str">
        <f t="shared" si="324"/>
        <v>=IF(UND_validating_input.xlsx!A48&lt;&gt;"",UND_validating_input.xlsx!A48,"")</v>
      </c>
      <c r="CD643" t="str">
        <f t="shared" si="324"/>
        <v>=IF(ALT_validating_input.xlsx!A48&lt;&gt;"",ALT_validating_input.xlsx!A48,"")</v>
      </c>
      <c r="CE643" t="str">
        <f t="shared" si="324"/>
        <v>=IF(HUM_validating_input.xlsx!A48&lt;&gt;"",HUM_validating_input.xlsx!A48,"")</v>
      </c>
      <c r="CF643" t="str">
        <f t="shared" si="324"/>
        <v>=IF(IDL_validating_input.xlsx!A48&lt;&gt;"",IDL_validating_input.xlsx!A48,"")</v>
      </c>
      <c r="CG643" t="str">
        <f t="shared" si="324"/>
        <v>=IF(RFM_validating_input.xlsx!A48&lt;&gt;"",RFM_validating_input.xlsx!A48,"")</v>
      </c>
      <c r="CH643" t="str">
        <f t="shared" si="324"/>
        <v>=IF(DN_validating_input.xlsx!A48&lt;&gt;"",DN_validating_input.xlsx!A48,"")</v>
      </c>
      <c r="CI643" t="str">
        <f t="shared" si="324"/>
        <v>=IF(INT_validating_input.xlsx!A48&lt;&gt;"",INT_validating_input.xlsx!A48,"")</v>
      </c>
      <c r="CJ643" t="str">
        <f t="shared" si="324"/>
        <v>=IF(SUP_validating_input.xlsx!A48&lt;&gt;"",SUP_validating_input.xlsx!A48,"")</v>
      </c>
      <c r="CK643" t="str">
        <f t="shared" si="324"/>
        <v>=IF(ANT_validating_input.xlsx!A48&lt;&gt;"",ANT_validating_input.xlsx!A48,"")</v>
      </c>
      <c r="CL643" t="str">
        <f t="shared" si="324"/>
        <v>=IF(ISO_validating_input.xlsx!A48&lt;&gt;"",ISO_validating_input.xlsx!A48,"")</v>
      </c>
    </row>
    <row r="644" spans="1:90">
      <c r="A644">
        <v>49</v>
      </c>
      <c r="B644" t="str">
        <f t="shared" si="317"/>
        <v>=IF(SUICIDE_validating_input.xlsx!A49&lt;&gt;"",SUICIDE_validating_input.xlsx!A49,"")</v>
      </c>
      <c r="C644" t="str">
        <f t="shared" si="325"/>
        <v>=IF(IQ_validating_input.xlsx!A49&lt;&gt;"",IQ_validating_input.xlsx!A49,"")</v>
      </c>
      <c r="D644" t="str">
        <f t="shared" si="325"/>
        <v>=IF(AMBIG_validating_input.xlsx!A49&lt;&gt;"",AMBIG_validating_input.xlsx!A49,"")</v>
      </c>
      <c r="E644" t="str">
        <f t="shared" si="325"/>
        <v>=IF(EGODYST_validating_input.xlsx!A49&lt;&gt;"",EGODYST_validating_input.xlsx!A49,"")</v>
      </c>
      <c r="F644" t="str">
        <f t="shared" si="325"/>
        <v>=IF(AUTISM_validating_input.xlsx!A49&lt;&gt;"",AUTISM_validating_input.xlsx!A49,"")</v>
      </c>
      <c r="G644" t="str">
        <f t="shared" si="325"/>
        <v>=IF(IDENTITY_validating_input.xlsx!A49&lt;&gt;"",IDENTITY_validating_input.xlsx!A49,"")</v>
      </c>
      <c r="H644" t="str">
        <f t="shared" si="325"/>
        <v>=IF(SELFDIR_validating_input.xlsx!A49&lt;&gt;"",SELFDIR_validating_input.xlsx!A49,"")</v>
      </c>
      <c r="I644" t="str">
        <f t="shared" si="325"/>
        <v>=IF(EMPATHY_validating_input.xlsx!A49&lt;&gt;"",EMPATHY_validating_input.xlsx!A49,"")</v>
      </c>
      <c r="J644" t="str">
        <f t="shared" si="325"/>
        <v>=IF(INTIMACY_validating_input.xlsx!A49&lt;&gt;"",INTIMACY_validating_input.xlsx!A49,"")</v>
      </c>
      <c r="K644" t="str">
        <f t="shared" si="325"/>
        <v>=IF(ACUTE_validating_input.xlsx!A49&lt;&gt;"",ACUTE_validating_input.xlsx!A49,"")</v>
      </c>
      <c r="L644" t="str">
        <f t="shared" si="325"/>
        <v>=IF(CHRONIC_validating_input.xlsx!A49&lt;&gt;"",CHRONIC_validating_input.xlsx!A49,"")</v>
      </c>
      <c r="M644" t="str">
        <f t="shared" si="325"/>
        <v>=IF(TRAUMA_PAST_validating_input.xlsx!A49&lt;&gt;"",TRAUMA_PAST_validating_input.xlsx!A49,"")</v>
      </c>
      <c r="N644" t="str">
        <f t="shared" si="325"/>
        <v>=IF(TRAUMA_PRESENT_validating_input.xlsx!A49&lt;&gt;"",TRAUMA_PRESENT_validating_input.xlsx!A49,"")</v>
      </c>
      <c r="O644" t="str">
        <f t="shared" si="325"/>
        <v>=IF(HOPE_validating_input.xlsx!A49&lt;&gt;"",HOPE_validating_input.xlsx!A49,"")</v>
      </c>
      <c r="P644" t="str">
        <f t="shared" si="325"/>
        <v>=IF(SELFAFFICACY_validating_input.xlsx!A49&lt;&gt;"",SELFAFFICACY_validating_input.xlsx!A49,"")</v>
      </c>
      <c r="Q644" t="str">
        <f t="shared" si="325"/>
        <v>=IF(SELFESTEEM_validating_input.xlsx!A49&lt;&gt;"",SELFESTEEM_validating_input.xlsx!A49,"")</v>
      </c>
      <c r="R644" t="str">
        <f t="shared" si="325"/>
        <v>=IF(WELLBEING_validating_input.xlsx!A49&lt;&gt;"",WELLBEING_validating_input.xlsx!A49,"")</v>
      </c>
      <c r="S644" t="str">
        <f t="shared" si="325"/>
        <v>=IF(HYPER_validating_input.xlsx!A49&lt;&gt;"",HYPER_validating_input.xlsx!A49,"")</v>
      </c>
      <c r="T644" t="str">
        <f t="shared" si="325"/>
        <v>=IF(AGGR_validating_input.xlsx!A49&lt;&gt;"",AGGR_validating_input.xlsx!A49,"")</v>
      </c>
      <c r="U644" t="str">
        <f t="shared" si="325"/>
        <v>=IF(COND_PR_validating_input.xlsx!A49&lt;&gt;"",COND_PR_validating_input.xlsx!A49,"")</v>
      </c>
      <c r="V644" t="str">
        <f t="shared" si="325"/>
        <v>=IF(ANXIE_validating_input.xlsx!A49&lt;&gt;"",ANXIE_validating_input.xlsx!A49,"")</v>
      </c>
      <c r="W644" t="str">
        <f t="shared" si="325"/>
        <v>=IF(DEPR_validating_input.xlsx!A49&lt;&gt;"",DEPR_validating_input.xlsx!A49,"")</v>
      </c>
      <c r="X644" t="str">
        <f t="shared" si="325"/>
        <v>=IF(SOMAT_validating_input.xlsx!A49&lt;&gt;"",SOMAT_validating_input.xlsx!A49,"")</v>
      </c>
      <c r="Y644" t="str">
        <f t="shared" si="325"/>
        <v>=IF(ATYPI_validating_input.xlsx!A49&lt;&gt;"",ATYPI_validating_input.xlsx!A49,"")</v>
      </c>
      <c r="Z644" t="str">
        <f t="shared" si="325"/>
        <v>=IF(WITHD_validating_input.xlsx!A49&lt;&gt;"",WITHD_validating_input.xlsx!A49,"")</v>
      </c>
      <c r="AA644" t="str">
        <f t="shared" si="325"/>
        <v>=IF(ATTE_PR_validating_input.xlsx!A49&lt;&gt;"",ATTE_PR_validating_input.xlsx!A49,"")</v>
      </c>
      <c r="AB644" t="str">
        <f t="shared" si="325"/>
        <v>=IF(ANG_CONT_validating_input.xlsx!A49&lt;&gt;"",ANG_CONT_validating_input.xlsx!A49,"")</v>
      </c>
      <c r="AC644" t="str">
        <f t="shared" si="325"/>
        <v>=IF(DEV_SOC_DIS_validating_input.xlsx!A49&lt;&gt;"",DEV_SOC_DIS_validating_input.xlsx!A49,"")</v>
      </c>
      <c r="AD644" t="str">
        <f t="shared" si="325"/>
        <v>=IF(BULLY_validating_input.xlsx!A49&lt;&gt;"",BULLY_validating_input.xlsx!A49,"")</v>
      </c>
      <c r="AE644" t="str">
        <f t="shared" si="325"/>
        <v>=IF(EMOT_SELF_C_validating_input.xlsx!A49&lt;&gt;"",EMOT_SELF_C_validating_input.xlsx!A49,"")</v>
      </c>
      <c r="AF644" t="str">
        <f t="shared" si="325"/>
        <v>=IF(EXE_FUN_validating_input.xlsx!A49&lt;&gt;"",EXE_FUN_validating_input.xlsx!A49,"")</v>
      </c>
      <c r="AG644" t="str">
        <f t="shared" si="325"/>
        <v>=IF(MANIA_validating_input.xlsx!A49&lt;&gt;"",MANIA_validating_input.xlsx!A49,"")</v>
      </c>
      <c r="AH644" t="str">
        <f t="shared" si="325"/>
        <v>=IF(NEG_EMOT_validating_input.xlsx!A49&lt;&gt;"",NEG_EMOT_validating_input.xlsx!A49,"")</v>
      </c>
      <c r="AI644" t="str">
        <f t="shared" si="325"/>
        <v>=IF(ADAPT_validating_input.xlsx!A49&lt;&gt;"",ADAPT_validating_input.xlsx!A49,"")</v>
      </c>
      <c r="AJ644" t="str">
        <f t="shared" si="325"/>
        <v>=IF(SOC_SK_validating_input.xlsx!A49&lt;&gt;"",SOC_SK_validating_input.xlsx!A49,"")</v>
      </c>
      <c r="AK644" t="str">
        <f t="shared" si="325"/>
        <v>=IF(LEAD_validating_input.xlsx!A49&lt;&gt;"",LEAD_validating_input.xlsx!A49,"")</v>
      </c>
      <c r="AL644" t="str">
        <f t="shared" si="325"/>
        <v>=IF(ACT_DAIL_validating_input.xlsx!A49&lt;&gt;"",ACT_DAIL_validating_input.xlsx!A49,"")</v>
      </c>
      <c r="AM644" t="str">
        <f t="shared" si="325"/>
        <v>=IF(FUN_COM_validating_input.xlsx!A49&lt;&gt;"",FUN_COM_validating_input.xlsx!A49,"")</v>
      </c>
      <c r="AN644" t="str">
        <f t="shared" si="325"/>
        <v>=IF(RESILI_validating_input.xlsx!A49&lt;&gt;"",RESILI_validating_input.xlsx!A49,"")</v>
      </c>
      <c r="AO644" t="str">
        <f t="shared" si="325"/>
        <v>=IF(SEL_validating_input.xlsx!A49&lt;&gt;"",SEL_validating_input.xlsx!A49,"")</v>
      </c>
      <c r="AP644" t="str">
        <f t="shared" si="325"/>
        <v>=IF(SEV_validating_input.xlsx!A49&lt;&gt;"",SEV_validating_input.xlsx!A49,"")</v>
      </c>
      <c r="AQ644" t="str">
        <f t="shared" si="325"/>
        <v>=IF(ANHEDONIA_validating_input.xlsx!A49&lt;&gt;"",ANHEDONIA_validating_input.xlsx!A49,"")</v>
      </c>
      <c r="AR644" t="str">
        <f t="shared" si="325"/>
        <v>=IF(ANXIOUSNESS_validating_input.xlsx!A49&lt;&gt;"",ANXIOUSNESS_validating_input.xlsx!A49,"")</v>
      </c>
      <c r="AS644" t="str">
        <f t="shared" si="325"/>
        <v>=IF(ATTENTION_SEEKING_validating_input.xlsx!A49&lt;&gt;"",ATTENTION_SEEKING_validating_input.xlsx!A49,"")</v>
      </c>
      <c r="AT644" t="str">
        <f t="shared" si="325"/>
        <v>=IF(CALLOUSNESS_validating_input.xlsx!A49&lt;&gt;"",CALLOUSNESS_validating_input.xlsx!A49,"")</v>
      </c>
      <c r="AU644" t="str">
        <f t="shared" si="325"/>
        <v>=IF(DECEITFULNESS_validating_input.xlsx!A49&lt;&gt;"",DECEITFULNESS_validating_input.xlsx!A49,"")</v>
      </c>
      <c r="AV644" t="str">
        <f t="shared" si="325"/>
        <v>=IF(DEPRESSIVITY_validating_input.xlsx!A49&lt;&gt;"",DEPRESSIVITY_validating_input.xlsx!A49,"")</v>
      </c>
      <c r="AW644" t="str">
        <f t="shared" si="325"/>
        <v>=IF(DISTRACTIBILITY_validating_input.xlsx!A49&lt;&gt;"",DISTRACTIBILITY_validating_input.xlsx!A49,"")</v>
      </c>
      <c r="AX644" t="str">
        <f t="shared" si="325"/>
        <v>=IF(ECCENTRICITY_validating_input.xlsx!A49&lt;&gt;"",ECCENTRICITY_validating_input.xlsx!A49,"")</v>
      </c>
      <c r="AY644" t="str">
        <f t="shared" si="325"/>
        <v>=IF(EMOTIONAL_LABILITY_validating_input.xlsx!A49&lt;&gt;"",EMOTIONAL_LABILITY_validating_input.xlsx!A49,"")</v>
      </c>
      <c r="AZ644" t="str">
        <f t="shared" si="325"/>
        <v>=IF(GRANDIOSITY_validating_input.xlsx!A49&lt;&gt;"",GRANDIOSITY_validating_input.xlsx!A49,"")</v>
      </c>
      <c r="BA644" t="str">
        <f t="shared" si="325"/>
        <v>=IF(HOSTILITY_validating_input.xlsx!A49&lt;&gt;"",HOSTILITY_validating_input.xlsx!A49,"")</v>
      </c>
      <c r="BB644" t="str">
        <f t="shared" si="325"/>
        <v>=IF(IMPULSIVITY_validating_input.xlsx!A49&lt;&gt;"",IMPULSIVITY_validating_input.xlsx!A49,"")</v>
      </c>
      <c r="BC644" t="str">
        <f t="shared" si="325"/>
        <v>=IF(INTIMACY_AVOIDANCE_validating_input.xlsx!A49&lt;&gt;"",INTIMACY_AVOIDANCE_validating_input.xlsx!A49,"")</v>
      </c>
      <c r="BD644" t="str">
        <f t="shared" si="325"/>
        <v>=IF(IRRESPONSIBILITY_validating_input.xlsx!A49&lt;&gt;"",IRRESPONSIBILITY_validating_input.xlsx!A49,"")</v>
      </c>
      <c r="BE644" t="str">
        <f t="shared" si="325"/>
        <v>=IF(MANIPULATIVENESS_validating_input.xlsx!A49&lt;&gt;"",MANIPULATIVENESS_validating_input.xlsx!A49,"")</v>
      </c>
      <c r="BF644" t="str">
        <f t="shared" si="325"/>
        <v>=IF(PERCEPTUAL_DYSREGULATION_validating_input.xlsx!A49&lt;&gt;"",PERCEPTUAL_DYSREGULATION_validating_input.xlsx!A49,"")</v>
      </c>
      <c r="BG644" t="str">
        <f t="shared" si="325"/>
        <v>=IF(PERSEVERATION_validating_input.xlsx!A49&lt;&gt;"",PERSEVERATION_validating_input.xlsx!A49,"")</v>
      </c>
      <c r="BH644" t="str">
        <f t="shared" si="325"/>
        <v>=IF(RESTRICTED_AFFECTIVITY_validating_input.xlsx!A49&lt;&gt;"",RESTRICTED_AFFECTIVITY_validating_input.xlsx!A49,"")</v>
      </c>
      <c r="BI644" t="str">
        <f t="shared" si="325"/>
        <v>=IF(RIGID_PERFECTIONISM_validating_input.xlsx!A49&lt;&gt;"",RIGID_PERFECTIONISM_validating_input.xlsx!A49,"")</v>
      </c>
      <c r="BJ644" t="str">
        <f t="shared" si="325"/>
        <v>=IF(RISK_TAKING_validating_input.xlsx!A49&lt;&gt;"",RISK_TAKING_validating_input.xlsx!A49,"")</v>
      </c>
      <c r="BK644" t="str">
        <f t="shared" si="325"/>
        <v>=IF(SEPARATION_INSECURITY_validating_input.xlsx!A49&lt;&gt;"",SEPARATION_INSECURITY_validating_input.xlsx!A49,"")</v>
      </c>
      <c r="BL644" t="str">
        <f t="shared" si="325"/>
        <v>=IF(SUBMISSIVENESS_validating_input.xlsx!A49&lt;&gt;"",SUBMISSIVENESS_validating_input.xlsx!A49,"")</v>
      </c>
      <c r="BM644" t="str">
        <f t="shared" si="325"/>
        <v>=IF(SUSPICIOUSNESS_validating_input.xlsx!A49&lt;&gt;"",SUSPICIOUSNESS_validating_input.xlsx!A49,"")</v>
      </c>
      <c r="BN644" t="str">
        <f t="shared" si="325"/>
        <v>=IF(UNUSUAL_BELIEFS_validating_input.xlsx!A49&lt;&gt;"",UNUSUAL_BELIEFS_validating_input.xlsx!A49,"")</v>
      </c>
      <c r="BO644" t="str">
        <f t="shared" si="324"/>
        <v>=IF(WITHDRAWAL_validating_input.xlsx!A49&lt;&gt;"",WITHDRAWAL_validating_input.xlsx!A49,"")</v>
      </c>
      <c r="BP644" t="str">
        <f t="shared" si="324"/>
        <v>=IF(ACT_validating_input.xlsx!A49&lt;&gt;"",ACT_validating_input.xlsx!A49,"")</v>
      </c>
      <c r="BQ644" t="str">
        <f t="shared" si="324"/>
        <v>=IF(DSP_validating_input.xlsx!A49&lt;&gt;"",DSP_validating_input.xlsx!A49,"")</v>
      </c>
      <c r="BR644" t="str">
        <f t="shared" si="324"/>
        <v>=IF(PAG_validating_input.xlsx!A49&lt;&gt;"",PAG_validating_input.xlsx!A49,"")</v>
      </c>
      <c r="BS644" t="str">
        <f t="shared" si="324"/>
        <v>=IF(PRO_validating_input.xlsx!A49&lt;&gt;"",PRO_validating_input.xlsx!A49,"")</v>
      </c>
      <c r="BT644" t="str">
        <f t="shared" si="324"/>
        <v>=IF(SPL_validating_input.xlsx!A49&lt;&gt;"",SPL_validating_input.xlsx!A49,"")</v>
      </c>
      <c r="BU644" t="str">
        <f t="shared" si="324"/>
        <v>=IF(WDR_validating_input.xlsx!A49&lt;&gt;"",WDR_validating_input.xlsx!A49,"")</v>
      </c>
      <c r="BV644" t="str">
        <f t="shared" si="324"/>
        <v>=IF(CON_validating_input.xlsx!A49&lt;&gt;"",CON_validating_input.xlsx!A49,"")</v>
      </c>
      <c r="BW644" t="str">
        <f t="shared" si="324"/>
        <v>=IF(DSC_validating_input.xlsx!A49&lt;&gt;"",DSC_validating_input.xlsx!A49,"")</v>
      </c>
      <c r="BX644" t="str">
        <f t="shared" si="324"/>
        <v>=IF(FAN_validating_input.xlsx!A49&lt;&gt;"",FAN_validating_input.xlsx!A49,"")</v>
      </c>
      <c r="BY644" t="str">
        <f t="shared" si="324"/>
        <v>=IF(OMN_validating_input.xlsx!A49&lt;&gt;"",OMN_validating_input.xlsx!A49,"")</v>
      </c>
      <c r="BZ644" t="str">
        <f t="shared" si="324"/>
        <v>=IF(REP_validating_input.xlsx!A49&lt;&gt;"",REP_validating_input.xlsx!A49,"")</v>
      </c>
      <c r="CA644" t="str">
        <f t="shared" si="324"/>
        <v>=IF(SOM_validating_input.xlsx!A49&lt;&gt;"",SOM_validating_input.xlsx!A49,"")</v>
      </c>
      <c r="CB644" t="str">
        <f t="shared" si="324"/>
        <v>=IF(SUB_validating_input.xlsx!A49&lt;&gt;"",SUB_validating_input.xlsx!A49,"")</v>
      </c>
      <c r="CC644" t="str">
        <f t="shared" si="324"/>
        <v>=IF(UND_validating_input.xlsx!A49&lt;&gt;"",UND_validating_input.xlsx!A49,"")</v>
      </c>
      <c r="CD644" t="str">
        <f t="shared" si="324"/>
        <v>=IF(ALT_validating_input.xlsx!A49&lt;&gt;"",ALT_validating_input.xlsx!A49,"")</v>
      </c>
      <c r="CE644" t="str">
        <f t="shared" si="324"/>
        <v>=IF(HUM_validating_input.xlsx!A49&lt;&gt;"",HUM_validating_input.xlsx!A49,"")</v>
      </c>
      <c r="CF644" t="str">
        <f t="shared" si="324"/>
        <v>=IF(IDL_validating_input.xlsx!A49&lt;&gt;"",IDL_validating_input.xlsx!A49,"")</v>
      </c>
      <c r="CG644" t="str">
        <f t="shared" si="324"/>
        <v>=IF(RFM_validating_input.xlsx!A49&lt;&gt;"",RFM_validating_input.xlsx!A49,"")</v>
      </c>
      <c r="CH644" t="str">
        <f t="shared" si="324"/>
        <v>=IF(DN_validating_input.xlsx!A49&lt;&gt;"",DN_validating_input.xlsx!A49,"")</v>
      </c>
      <c r="CI644" t="str">
        <f t="shared" si="324"/>
        <v>=IF(INT_validating_input.xlsx!A49&lt;&gt;"",INT_validating_input.xlsx!A49,"")</v>
      </c>
      <c r="CJ644" t="str">
        <f t="shared" si="324"/>
        <v>=IF(SUP_validating_input.xlsx!A49&lt;&gt;"",SUP_validating_input.xlsx!A49,"")</v>
      </c>
      <c r="CK644" t="str">
        <f t="shared" si="324"/>
        <v>=IF(ANT_validating_input.xlsx!A49&lt;&gt;"",ANT_validating_input.xlsx!A49,"")</v>
      </c>
      <c r="CL644" t="str">
        <f t="shared" si="324"/>
        <v>=IF(ISO_validating_input.xlsx!A49&lt;&gt;"",ISO_validating_input.xlsx!A49,"")</v>
      </c>
    </row>
    <row r="645" spans="1:90">
      <c r="A645">
        <v>50</v>
      </c>
      <c r="B645" t="str">
        <f t="shared" si="317"/>
        <v>=IF(SUICIDE_validating_input.xlsx!A50&lt;&gt;"",SUICIDE_validating_input.xlsx!A50,"")</v>
      </c>
      <c r="C645" t="str">
        <f t="shared" si="325"/>
        <v>=IF(IQ_validating_input.xlsx!A50&lt;&gt;"",IQ_validating_input.xlsx!A50,"")</v>
      </c>
      <c r="D645" t="str">
        <f t="shared" si="325"/>
        <v>=IF(AMBIG_validating_input.xlsx!A50&lt;&gt;"",AMBIG_validating_input.xlsx!A50,"")</v>
      </c>
      <c r="E645" t="str">
        <f t="shared" si="325"/>
        <v>=IF(EGODYST_validating_input.xlsx!A50&lt;&gt;"",EGODYST_validating_input.xlsx!A50,"")</v>
      </c>
      <c r="F645" t="str">
        <f t="shared" si="325"/>
        <v>=IF(AUTISM_validating_input.xlsx!A50&lt;&gt;"",AUTISM_validating_input.xlsx!A50,"")</v>
      </c>
      <c r="G645" t="str">
        <f t="shared" si="325"/>
        <v>=IF(IDENTITY_validating_input.xlsx!A50&lt;&gt;"",IDENTITY_validating_input.xlsx!A50,"")</v>
      </c>
      <c r="H645" t="str">
        <f t="shared" si="325"/>
        <v>=IF(SELFDIR_validating_input.xlsx!A50&lt;&gt;"",SELFDIR_validating_input.xlsx!A50,"")</v>
      </c>
      <c r="I645" t="str">
        <f t="shared" si="325"/>
        <v>=IF(EMPATHY_validating_input.xlsx!A50&lt;&gt;"",EMPATHY_validating_input.xlsx!A50,"")</v>
      </c>
      <c r="J645" t="str">
        <f t="shared" si="325"/>
        <v>=IF(INTIMACY_validating_input.xlsx!A50&lt;&gt;"",INTIMACY_validating_input.xlsx!A50,"")</v>
      </c>
      <c r="K645" t="str">
        <f t="shared" si="325"/>
        <v>=IF(ACUTE_validating_input.xlsx!A50&lt;&gt;"",ACUTE_validating_input.xlsx!A50,"")</v>
      </c>
      <c r="L645" t="str">
        <f t="shared" si="325"/>
        <v>=IF(CHRONIC_validating_input.xlsx!A50&lt;&gt;"",CHRONIC_validating_input.xlsx!A50,"")</v>
      </c>
      <c r="M645" t="str">
        <f t="shared" si="325"/>
        <v>=IF(TRAUMA_PAST_validating_input.xlsx!A50&lt;&gt;"",TRAUMA_PAST_validating_input.xlsx!A50,"")</v>
      </c>
      <c r="N645" t="str">
        <f t="shared" si="325"/>
        <v>=IF(TRAUMA_PRESENT_validating_input.xlsx!A50&lt;&gt;"",TRAUMA_PRESENT_validating_input.xlsx!A50,"")</v>
      </c>
      <c r="O645" t="str">
        <f t="shared" si="325"/>
        <v>=IF(HOPE_validating_input.xlsx!A50&lt;&gt;"",HOPE_validating_input.xlsx!A50,"")</v>
      </c>
      <c r="P645" t="str">
        <f t="shared" si="325"/>
        <v>=IF(SELFAFFICACY_validating_input.xlsx!A50&lt;&gt;"",SELFAFFICACY_validating_input.xlsx!A50,"")</v>
      </c>
      <c r="Q645" t="str">
        <f t="shared" si="325"/>
        <v>=IF(SELFESTEEM_validating_input.xlsx!A50&lt;&gt;"",SELFESTEEM_validating_input.xlsx!A50,"")</v>
      </c>
      <c r="R645" t="str">
        <f t="shared" si="325"/>
        <v>=IF(WELLBEING_validating_input.xlsx!A50&lt;&gt;"",WELLBEING_validating_input.xlsx!A50,"")</v>
      </c>
      <c r="S645" t="str">
        <f t="shared" si="325"/>
        <v>=IF(HYPER_validating_input.xlsx!A50&lt;&gt;"",HYPER_validating_input.xlsx!A50,"")</v>
      </c>
      <c r="T645" t="str">
        <f t="shared" si="325"/>
        <v>=IF(AGGR_validating_input.xlsx!A50&lt;&gt;"",AGGR_validating_input.xlsx!A50,"")</v>
      </c>
      <c r="U645" t="str">
        <f t="shared" si="325"/>
        <v>=IF(COND_PR_validating_input.xlsx!A50&lt;&gt;"",COND_PR_validating_input.xlsx!A50,"")</v>
      </c>
      <c r="V645" t="str">
        <f t="shared" si="325"/>
        <v>=IF(ANXIE_validating_input.xlsx!A50&lt;&gt;"",ANXIE_validating_input.xlsx!A50,"")</v>
      </c>
      <c r="W645" t="str">
        <f t="shared" si="325"/>
        <v>=IF(DEPR_validating_input.xlsx!A50&lt;&gt;"",DEPR_validating_input.xlsx!A50,"")</v>
      </c>
      <c r="X645" t="str">
        <f t="shared" si="325"/>
        <v>=IF(SOMAT_validating_input.xlsx!A50&lt;&gt;"",SOMAT_validating_input.xlsx!A50,"")</v>
      </c>
      <c r="Y645" t="str">
        <f t="shared" si="325"/>
        <v>=IF(ATYPI_validating_input.xlsx!A50&lt;&gt;"",ATYPI_validating_input.xlsx!A50,"")</v>
      </c>
      <c r="Z645" t="str">
        <f t="shared" si="325"/>
        <v>=IF(WITHD_validating_input.xlsx!A50&lt;&gt;"",WITHD_validating_input.xlsx!A50,"")</v>
      </c>
      <c r="AA645" t="str">
        <f t="shared" si="325"/>
        <v>=IF(ATTE_PR_validating_input.xlsx!A50&lt;&gt;"",ATTE_PR_validating_input.xlsx!A50,"")</v>
      </c>
      <c r="AB645" t="str">
        <f t="shared" si="325"/>
        <v>=IF(ANG_CONT_validating_input.xlsx!A50&lt;&gt;"",ANG_CONT_validating_input.xlsx!A50,"")</v>
      </c>
      <c r="AC645" t="str">
        <f t="shared" si="325"/>
        <v>=IF(DEV_SOC_DIS_validating_input.xlsx!A50&lt;&gt;"",DEV_SOC_DIS_validating_input.xlsx!A50,"")</v>
      </c>
      <c r="AD645" t="str">
        <f t="shared" si="325"/>
        <v>=IF(BULLY_validating_input.xlsx!A50&lt;&gt;"",BULLY_validating_input.xlsx!A50,"")</v>
      </c>
      <c r="AE645" t="str">
        <f t="shared" si="325"/>
        <v>=IF(EMOT_SELF_C_validating_input.xlsx!A50&lt;&gt;"",EMOT_SELF_C_validating_input.xlsx!A50,"")</v>
      </c>
      <c r="AF645" t="str">
        <f t="shared" si="325"/>
        <v>=IF(EXE_FUN_validating_input.xlsx!A50&lt;&gt;"",EXE_FUN_validating_input.xlsx!A50,"")</v>
      </c>
      <c r="AG645" t="str">
        <f t="shared" si="325"/>
        <v>=IF(MANIA_validating_input.xlsx!A50&lt;&gt;"",MANIA_validating_input.xlsx!A50,"")</v>
      </c>
      <c r="AH645" t="str">
        <f t="shared" si="325"/>
        <v>=IF(NEG_EMOT_validating_input.xlsx!A50&lt;&gt;"",NEG_EMOT_validating_input.xlsx!A50,"")</v>
      </c>
      <c r="AI645" t="str">
        <f t="shared" si="325"/>
        <v>=IF(ADAPT_validating_input.xlsx!A50&lt;&gt;"",ADAPT_validating_input.xlsx!A50,"")</v>
      </c>
      <c r="AJ645" t="str">
        <f t="shared" si="325"/>
        <v>=IF(SOC_SK_validating_input.xlsx!A50&lt;&gt;"",SOC_SK_validating_input.xlsx!A50,"")</v>
      </c>
      <c r="AK645" t="str">
        <f t="shared" si="325"/>
        <v>=IF(LEAD_validating_input.xlsx!A50&lt;&gt;"",LEAD_validating_input.xlsx!A50,"")</v>
      </c>
      <c r="AL645" t="str">
        <f t="shared" si="325"/>
        <v>=IF(ACT_DAIL_validating_input.xlsx!A50&lt;&gt;"",ACT_DAIL_validating_input.xlsx!A50,"")</v>
      </c>
      <c r="AM645" t="str">
        <f t="shared" si="325"/>
        <v>=IF(FUN_COM_validating_input.xlsx!A50&lt;&gt;"",FUN_COM_validating_input.xlsx!A50,"")</v>
      </c>
      <c r="AN645" t="str">
        <f t="shared" si="325"/>
        <v>=IF(RESILI_validating_input.xlsx!A50&lt;&gt;"",RESILI_validating_input.xlsx!A50,"")</v>
      </c>
      <c r="AO645" t="str">
        <f t="shared" si="325"/>
        <v>=IF(SEL_validating_input.xlsx!A50&lt;&gt;"",SEL_validating_input.xlsx!A50,"")</v>
      </c>
      <c r="AP645" t="str">
        <f t="shared" si="325"/>
        <v>=IF(SEV_validating_input.xlsx!A50&lt;&gt;"",SEV_validating_input.xlsx!A50,"")</v>
      </c>
      <c r="AQ645" t="str">
        <f t="shared" si="325"/>
        <v>=IF(ANHEDONIA_validating_input.xlsx!A50&lt;&gt;"",ANHEDONIA_validating_input.xlsx!A50,"")</v>
      </c>
      <c r="AR645" t="str">
        <f t="shared" si="325"/>
        <v>=IF(ANXIOUSNESS_validating_input.xlsx!A50&lt;&gt;"",ANXIOUSNESS_validating_input.xlsx!A50,"")</v>
      </c>
      <c r="AS645" t="str">
        <f t="shared" si="325"/>
        <v>=IF(ATTENTION_SEEKING_validating_input.xlsx!A50&lt;&gt;"",ATTENTION_SEEKING_validating_input.xlsx!A50,"")</v>
      </c>
      <c r="AT645" t="str">
        <f t="shared" si="325"/>
        <v>=IF(CALLOUSNESS_validating_input.xlsx!A50&lt;&gt;"",CALLOUSNESS_validating_input.xlsx!A50,"")</v>
      </c>
      <c r="AU645" t="str">
        <f t="shared" si="325"/>
        <v>=IF(DECEITFULNESS_validating_input.xlsx!A50&lt;&gt;"",DECEITFULNESS_validating_input.xlsx!A50,"")</v>
      </c>
      <c r="AV645" t="str">
        <f t="shared" si="325"/>
        <v>=IF(DEPRESSIVITY_validating_input.xlsx!A50&lt;&gt;"",DEPRESSIVITY_validating_input.xlsx!A50,"")</v>
      </c>
      <c r="AW645" t="str">
        <f t="shared" si="325"/>
        <v>=IF(DISTRACTIBILITY_validating_input.xlsx!A50&lt;&gt;"",DISTRACTIBILITY_validating_input.xlsx!A50,"")</v>
      </c>
      <c r="AX645" t="str">
        <f t="shared" si="325"/>
        <v>=IF(ECCENTRICITY_validating_input.xlsx!A50&lt;&gt;"",ECCENTRICITY_validating_input.xlsx!A50,"")</v>
      </c>
      <c r="AY645" t="str">
        <f t="shared" si="325"/>
        <v>=IF(EMOTIONAL_LABILITY_validating_input.xlsx!A50&lt;&gt;"",EMOTIONAL_LABILITY_validating_input.xlsx!A50,"")</v>
      </c>
      <c r="AZ645" t="str">
        <f t="shared" si="325"/>
        <v>=IF(GRANDIOSITY_validating_input.xlsx!A50&lt;&gt;"",GRANDIOSITY_validating_input.xlsx!A50,"")</v>
      </c>
      <c r="BA645" t="str">
        <f t="shared" si="325"/>
        <v>=IF(HOSTILITY_validating_input.xlsx!A50&lt;&gt;"",HOSTILITY_validating_input.xlsx!A50,"")</v>
      </c>
      <c r="BB645" t="str">
        <f t="shared" si="325"/>
        <v>=IF(IMPULSIVITY_validating_input.xlsx!A50&lt;&gt;"",IMPULSIVITY_validating_input.xlsx!A50,"")</v>
      </c>
      <c r="BC645" t="str">
        <f t="shared" si="325"/>
        <v>=IF(INTIMACY_AVOIDANCE_validating_input.xlsx!A50&lt;&gt;"",INTIMACY_AVOIDANCE_validating_input.xlsx!A50,"")</v>
      </c>
      <c r="BD645" t="str">
        <f t="shared" si="325"/>
        <v>=IF(IRRESPONSIBILITY_validating_input.xlsx!A50&lt;&gt;"",IRRESPONSIBILITY_validating_input.xlsx!A50,"")</v>
      </c>
      <c r="BE645" t="str">
        <f t="shared" si="325"/>
        <v>=IF(MANIPULATIVENESS_validating_input.xlsx!A50&lt;&gt;"",MANIPULATIVENESS_validating_input.xlsx!A50,"")</v>
      </c>
      <c r="BF645" t="str">
        <f t="shared" si="325"/>
        <v>=IF(PERCEPTUAL_DYSREGULATION_validating_input.xlsx!A50&lt;&gt;"",PERCEPTUAL_DYSREGULATION_validating_input.xlsx!A50,"")</v>
      </c>
      <c r="BG645" t="str">
        <f t="shared" si="325"/>
        <v>=IF(PERSEVERATION_validating_input.xlsx!A50&lt;&gt;"",PERSEVERATION_validating_input.xlsx!A50,"")</v>
      </c>
      <c r="BH645" t="str">
        <f t="shared" si="325"/>
        <v>=IF(RESTRICTED_AFFECTIVITY_validating_input.xlsx!A50&lt;&gt;"",RESTRICTED_AFFECTIVITY_validating_input.xlsx!A50,"")</v>
      </c>
      <c r="BI645" t="str">
        <f t="shared" si="325"/>
        <v>=IF(RIGID_PERFECTIONISM_validating_input.xlsx!A50&lt;&gt;"",RIGID_PERFECTIONISM_validating_input.xlsx!A50,"")</v>
      </c>
      <c r="BJ645" t="str">
        <f t="shared" si="325"/>
        <v>=IF(RISK_TAKING_validating_input.xlsx!A50&lt;&gt;"",RISK_TAKING_validating_input.xlsx!A50,"")</v>
      </c>
      <c r="BK645" t="str">
        <f t="shared" si="325"/>
        <v>=IF(SEPARATION_INSECURITY_validating_input.xlsx!A50&lt;&gt;"",SEPARATION_INSECURITY_validating_input.xlsx!A50,"")</v>
      </c>
      <c r="BL645" t="str">
        <f t="shared" si="325"/>
        <v>=IF(SUBMISSIVENESS_validating_input.xlsx!A50&lt;&gt;"",SUBMISSIVENESS_validating_input.xlsx!A50,"")</v>
      </c>
      <c r="BM645" t="str">
        <f t="shared" si="325"/>
        <v>=IF(SUSPICIOUSNESS_validating_input.xlsx!A50&lt;&gt;"",SUSPICIOUSNESS_validating_input.xlsx!A50,"")</v>
      </c>
      <c r="BN645" t="str">
        <f t="shared" si="325"/>
        <v>=IF(UNUSUAL_BELIEFS_validating_input.xlsx!A50&lt;&gt;"",UNUSUAL_BELIEFS_validating_input.xlsx!A50,"")</v>
      </c>
      <c r="BO645" t="str">
        <f t="shared" si="324"/>
        <v>=IF(WITHDRAWAL_validating_input.xlsx!A50&lt;&gt;"",WITHDRAWAL_validating_input.xlsx!A50,"")</v>
      </c>
      <c r="BP645" t="str">
        <f t="shared" si="324"/>
        <v>=IF(ACT_validating_input.xlsx!A50&lt;&gt;"",ACT_validating_input.xlsx!A50,"")</v>
      </c>
      <c r="BQ645" t="str">
        <f t="shared" si="324"/>
        <v>=IF(DSP_validating_input.xlsx!A50&lt;&gt;"",DSP_validating_input.xlsx!A50,"")</v>
      </c>
      <c r="BR645" t="str">
        <f t="shared" si="324"/>
        <v>=IF(PAG_validating_input.xlsx!A50&lt;&gt;"",PAG_validating_input.xlsx!A50,"")</v>
      </c>
      <c r="BS645" t="str">
        <f t="shared" si="324"/>
        <v>=IF(PRO_validating_input.xlsx!A50&lt;&gt;"",PRO_validating_input.xlsx!A50,"")</v>
      </c>
      <c r="BT645" t="str">
        <f t="shared" si="324"/>
        <v>=IF(SPL_validating_input.xlsx!A50&lt;&gt;"",SPL_validating_input.xlsx!A50,"")</v>
      </c>
      <c r="BU645" t="str">
        <f t="shared" si="324"/>
        <v>=IF(WDR_validating_input.xlsx!A50&lt;&gt;"",WDR_validating_input.xlsx!A50,"")</v>
      </c>
      <c r="BV645" t="str">
        <f t="shared" si="324"/>
        <v>=IF(CON_validating_input.xlsx!A50&lt;&gt;"",CON_validating_input.xlsx!A50,"")</v>
      </c>
      <c r="BW645" t="str">
        <f t="shared" si="324"/>
        <v>=IF(DSC_validating_input.xlsx!A50&lt;&gt;"",DSC_validating_input.xlsx!A50,"")</v>
      </c>
      <c r="BX645" t="str">
        <f t="shared" si="324"/>
        <v>=IF(FAN_validating_input.xlsx!A50&lt;&gt;"",FAN_validating_input.xlsx!A50,"")</v>
      </c>
      <c r="BY645" t="str">
        <f t="shared" si="324"/>
        <v>=IF(OMN_validating_input.xlsx!A50&lt;&gt;"",OMN_validating_input.xlsx!A50,"")</v>
      </c>
      <c r="BZ645" t="str">
        <f t="shared" si="324"/>
        <v>=IF(REP_validating_input.xlsx!A50&lt;&gt;"",REP_validating_input.xlsx!A50,"")</v>
      </c>
      <c r="CA645" t="str">
        <f t="shared" si="324"/>
        <v>=IF(SOM_validating_input.xlsx!A50&lt;&gt;"",SOM_validating_input.xlsx!A50,"")</v>
      </c>
      <c r="CB645" t="str">
        <f t="shared" si="324"/>
        <v>=IF(SUB_validating_input.xlsx!A50&lt;&gt;"",SUB_validating_input.xlsx!A50,"")</v>
      </c>
      <c r="CC645" t="str">
        <f t="shared" si="324"/>
        <v>=IF(UND_validating_input.xlsx!A50&lt;&gt;"",UND_validating_input.xlsx!A50,"")</v>
      </c>
      <c r="CD645" t="str">
        <f t="shared" si="324"/>
        <v>=IF(ALT_validating_input.xlsx!A50&lt;&gt;"",ALT_validating_input.xlsx!A50,"")</v>
      </c>
      <c r="CE645" t="str">
        <f t="shared" si="324"/>
        <v>=IF(HUM_validating_input.xlsx!A50&lt;&gt;"",HUM_validating_input.xlsx!A50,"")</v>
      </c>
      <c r="CF645" t="str">
        <f t="shared" si="324"/>
        <v>=IF(IDL_validating_input.xlsx!A50&lt;&gt;"",IDL_validating_input.xlsx!A50,"")</v>
      </c>
      <c r="CG645" t="str">
        <f t="shared" si="324"/>
        <v>=IF(RFM_validating_input.xlsx!A50&lt;&gt;"",RFM_validating_input.xlsx!A50,"")</v>
      </c>
      <c r="CH645" t="str">
        <f t="shared" si="324"/>
        <v>=IF(DN_validating_input.xlsx!A50&lt;&gt;"",DN_validating_input.xlsx!A50,"")</v>
      </c>
      <c r="CI645" t="str">
        <f t="shared" si="324"/>
        <v>=IF(INT_validating_input.xlsx!A50&lt;&gt;"",INT_validating_input.xlsx!A50,"")</v>
      </c>
      <c r="CJ645" t="str">
        <f t="shared" si="324"/>
        <v>=IF(SUP_validating_input.xlsx!A50&lt;&gt;"",SUP_validating_input.xlsx!A50,"")</v>
      </c>
      <c r="CK645" t="str">
        <f t="shared" si="324"/>
        <v>=IF(ANT_validating_input.xlsx!A50&lt;&gt;"",ANT_validating_input.xlsx!A50,"")</v>
      </c>
      <c r="CL645" t="str">
        <f t="shared" si="324"/>
        <v>=IF(ISO_validating_input.xlsx!A50&lt;&gt;"",ISO_validating_input.xlsx!A50,"")</v>
      </c>
    </row>
    <row r="646" spans="1:90">
      <c r="A646">
        <v>51</v>
      </c>
      <c r="B646" t="str">
        <f t="shared" si="317"/>
        <v>=IF(SUICIDE_validating_input.xlsx!A51&lt;&gt;"",SUICIDE_validating_input.xlsx!A51,"")</v>
      </c>
      <c r="C646" t="str">
        <f t="shared" si="325"/>
        <v>=IF(IQ_validating_input.xlsx!A51&lt;&gt;"",IQ_validating_input.xlsx!A51,"")</v>
      </c>
      <c r="D646" t="str">
        <f t="shared" si="325"/>
        <v>=IF(AMBIG_validating_input.xlsx!A51&lt;&gt;"",AMBIG_validating_input.xlsx!A51,"")</v>
      </c>
      <c r="E646" t="str">
        <f t="shared" si="325"/>
        <v>=IF(EGODYST_validating_input.xlsx!A51&lt;&gt;"",EGODYST_validating_input.xlsx!A51,"")</v>
      </c>
      <c r="F646" t="str">
        <f t="shared" si="325"/>
        <v>=IF(AUTISM_validating_input.xlsx!A51&lt;&gt;"",AUTISM_validating_input.xlsx!A51,"")</v>
      </c>
      <c r="G646" t="str">
        <f t="shared" si="325"/>
        <v>=IF(IDENTITY_validating_input.xlsx!A51&lt;&gt;"",IDENTITY_validating_input.xlsx!A51,"")</v>
      </c>
      <c r="H646" t="str">
        <f t="shared" si="325"/>
        <v>=IF(SELFDIR_validating_input.xlsx!A51&lt;&gt;"",SELFDIR_validating_input.xlsx!A51,"")</v>
      </c>
      <c r="I646" t="str">
        <f t="shared" si="325"/>
        <v>=IF(EMPATHY_validating_input.xlsx!A51&lt;&gt;"",EMPATHY_validating_input.xlsx!A51,"")</v>
      </c>
      <c r="J646" t="str">
        <f t="shared" si="325"/>
        <v>=IF(INTIMACY_validating_input.xlsx!A51&lt;&gt;"",INTIMACY_validating_input.xlsx!A51,"")</v>
      </c>
      <c r="K646" t="str">
        <f t="shared" si="325"/>
        <v>=IF(ACUTE_validating_input.xlsx!A51&lt;&gt;"",ACUTE_validating_input.xlsx!A51,"")</v>
      </c>
      <c r="L646" t="str">
        <f t="shared" si="325"/>
        <v>=IF(CHRONIC_validating_input.xlsx!A51&lt;&gt;"",CHRONIC_validating_input.xlsx!A51,"")</v>
      </c>
      <c r="M646" t="str">
        <f t="shared" si="325"/>
        <v>=IF(TRAUMA_PAST_validating_input.xlsx!A51&lt;&gt;"",TRAUMA_PAST_validating_input.xlsx!A51,"")</v>
      </c>
      <c r="N646" t="str">
        <f t="shared" si="325"/>
        <v>=IF(TRAUMA_PRESENT_validating_input.xlsx!A51&lt;&gt;"",TRAUMA_PRESENT_validating_input.xlsx!A51,"")</v>
      </c>
      <c r="O646" t="str">
        <f t="shared" si="325"/>
        <v>=IF(HOPE_validating_input.xlsx!A51&lt;&gt;"",HOPE_validating_input.xlsx!A51,"")</v>
      </c>
      <c r="P646" t="str">
        <f t="shared" si="325"/>
        <v>=IF(SELFAFFICACY_validating_input.xlsx!A51&lt;&gt;"",SELFAFFICACY_validating_input.xlsx!A51,"")</v>
      </c>
      <c r="Q646" t="str">
        <f t="shared" si="325"/>
        <v>=IF(SELFESTEEM_validating_input.xlsx!A51&lt;&gt;"",SELFESTEEM_validating_input.xlsx!A51,"")</v>
      </c>
      <c r="R646" t="str">
        <f t="shared" si="325"/>
        <v>=IF(WELLBEING_validating_input.xlsx!A51&lt;&gt;"",WELLBEING_validating_input.xlsx!A51,"")</v>
      </c>
      <c r="S646" t="str">
        <f t="shared" si="325"/>
        <v>=IF(HYPER_validating_input.xlsx!A51&lt;&gt;"",HYPER_validating_input.xlsx!A51,"")</v>
      </c>
      <c r="T646" t="str">
        <f t="shared" si="325"/>
        <v>=IF(AGGR_validating_input.xlsx!A51&lt;&gt;"",AGGR_validating_input.xlsx!A51,"")</v>
      </c>
      <c r="U646" t="str">
        <f t="shared" si="325"/>
        <v>=IF(COND_PR_validating_input.xlsx!A51&lt;&gt;"",COND_PR_validating_input.xlsx!A51,"")</v>
      </c>
      <c r="V646" t="str">
        <f t="shared" si="325"/>
        <v>=IF(ANXIE_validating_input.xlsx!A51&lt;&gt;"",ANXIE_validating_input.xlsx!A51,"")</v>
      </c>
      <c r="W646" t="str">
        <f t="shared" si="325"/>
        <v>=IF(DEPR_validating_input.xlsx!A51&lt;&gt;"",DEPR_validating_input.xlsx!A51,"")</v>
      </c>
      <c r="X646" t="str">
        <f t="shared" si="325"/>
        <v>=IF(SOMAT_validating_input.xlsx!A51&lt;&gt;"",SOMAT_validating_input.xlsx!A51,"")</v>
      </c>
      <c r="Y646" t="str">
        <f t="shared" si="325"/>
        <v>=IF(ATYPI_validating_input.xlsx!A51&lt;&gt;"",ATYPI_validating_input.xlsx!A51,"")</v>
      </c>
      <c r="Z646" t="str">
        <f t="shared" si="325"/>
        <v>=IF(WITHD_validating_input.xlsx!A51&lt;&gt;"",WITHD_validating_input.xlsx!A51,"")</v>
      </c>
      <c r="AA646" t="str">
        <f t="shared" si="325"/>
        <v>=IF(ATTE_PR_validating_input.xlsx!A51&lt;&gt;"",ATTE_PR_validating_input.xlsx!A51,"")</v>
      </c>
      <c r="AB646" t="str">
        <f t="shared" si="325"/>
        <v>=IF(ANG_CONT_validating_input.xlsx!A51&lt;&gt;"",ANG_CONT_validating_input.xlsx!A51,"")</v>
      </c>
      <c r="AC646" t="str">
        <f t="shared" si="325"/>
        <v>=IF(DEV_SOC_DIS_validating_input.xlsx!A51&lt;&gt;"",DEV_SOC_DIS_validating_input.xlsx!A51,"")</v>
      </c>
      <c r="AD646" t="str">
        <f t="shared" si="325"/>
        <v>=IF(BULLY_validating_input.xlsx!A51&lt;&gt;"",BULLY_validating_input.xlsx!A51,"")</v>
      </c>
      <c r="AE646" t="str">
        <f t="shared" si="325"/>
        <v>=IF(EMOT_SELF_C_validating_input.xlsx!A51&lt;&gt;"",EMOT_SELF_C_validating_input.xlsx!A51,"")</v>
      </c>
      <c r="AF646" t="str">
        <f t="shared" si="325"/>
        <v>=IF(EXE_FUN_validating_input.xlsx!A51&lt;&gt;"",EXE_FUN_validating_input.xlsx!A51,"")</v>
      </c>
      <c r="AG646" t="str">
        <f t="shared" si="325"/>
        <v>=IF(MANIA_validating_input.xlsx!A51&lt;&gt;"",MANIA_validating_input.xlsx!A51,"")</v>
      </c>
      <c r="AH646" t="str">
        <f t="shared" si="325"/>
        <v>=IF(NEG_EMOT_validating_input.xlsx!A51&lt;&gt;"",NEG_EMOT_validating_input.xlsx!A51,"")</v>
      </c>
      <c r="AI646" t="str">
        <f t="shared" si="325"/>
        <v>=IF(ADAPT_validating_input.xlsx!A51&lt;&gt;"",ADAPT_validating_input.xlsx!A51,"")</v>
      </c>
      <c r="AJ646" t="str">
        <f t="shared" si="325"/>
        <v>=IF(SOC_SK_validating_input.xlsx!A51&lt;&gt;"",SOC_SK_validating_input.xlsx!A51,"")</v>
      </c>
      <c r="AK646" t="str">
        <f t="shared" si="325"/>
        <v>=IF(LEAD_validating_input.xlsx!A51&lt;&gt;"",LEAD_validating_input.xlsx!A51,"")</v>
      </c>
      <c r="AL646" t="str">
        <f t="shared" si="325"/>
        <v>=IF(ACT_DAIL_validating_input.xlsx!A51&lt;&gt;"",ACT_DAIL_validating_input.xlsx!A51,"")</v>
      </c>
      <c r="AM646" t="str">
        <f t="shared" si="325"/>
        <v>=IF(FUN_COM_validating_input.xlsx!A51&lt;&gt;"",FUN_COM_validating_input.xlsx!A51,"")</v>
      </c>
      <c r="AN646" t="str">
        <f t="shared" si="325"/>
        <v>=IF(RESILI_validating_input.xlsx!A51&lt;&gt;"",RESILI_validating_input.xlsx!A51,"")</v>
      </c>
      <c r="AO646" t="str">
        <f t="shared" si="325"/>
        <v>=IF(SEL_validating_input.xlsx!A51&lt;&gt;"",SEL_validating_input.xlsx!A51,"")</v>
      </c>
      <c r="AP646" t="str">
        <f t="shared" si="325"/>
        <v>=IF(SEV_validating_input.xlsx!A51&lt;&gt;"",SEV_validating_input.xlsx!A51,"")</v>
      </c>
      <c r="AQ646" t="str">
        <f t="shared" si="325"/>
        <v>=IF(ANHEDONIA_validating_input.xlsx!A51&lt;&gt;"",ANHEDONIA_validating_input.xlsx!A51,"")</v>
      </c>
      <c r="AR646" t="str">
        <f t="shared" si="325"/>
        <v>=IF(ANXIOUSNESS_validating_input.xlsx!A51&lt;&gt;"",ANXIOUSNESS_validating_input.xlsx!A51,"")</v>
      </c>
      <c r="AS646" t="str">
        <f t="shared" si="325"/>
        <v>=IF(ATTENTION_SEEKING_validating_input.xlsx!A51&lt;&gt;"",ATTENTION_SEEKING_validating_input.xlsx!A51,"")</v>
      </c>
      <c r="AT646" t="str">
        <f t="shared" si="325"/>
        <v>=IF(CALLOUSNESS_validating_input.xlsx!A51&lt;&gt;"",CALLOUSNESS_validating_input.xlsx!A51,"")</v>
      </c>
      <c r="AU646" t="str">
        <f t="shared" si="325"/>
        <v>=IF(DECEITFULNESS_validating_input.xlsx!A51&lt;&gt;"",DECEITFULNESS_validating_input.xlsx!A51,"")</v>
      </c>
      <c r="AV646" t="str">
        <f t="shared" si="325"/>
        <v>=IF(DEPRESSIVITY_validating_input.xlsx!A51&lt;&gt;"",DEPRESSIVITY_validating_input.xlsx!A51,"")</v>
      </c>
      <c r="AW646" t="str">
        <f t="shared" si="325"/>
        <v>=IF(DISTRACTIBILITY_validating_input.xlsx!A51&lt;&gt;"",DISTRACTIBILITY_validating_input.xlsx!A51,"")</v>
      </c>
      <c r="AX646" t="str">
        <f t="shared" si="325"/>
        <v>=IF(ECCENTRICITY_validating_input.xlsx!A51&lt;&gt;"",ECCENTRICITY_validating_input.xlsx!A51,"")</v>
      </c>
      <c r="AY646" t="str">
        <f t="shared" si="325"/>
        <v>=IF(EMOTIONAL_LABILITY_validating_input.xlsx!A51&lt;&gt;"",EMOTIONAL_LABILITY_validating_input.xlsx!A51,"")</v>
      </c>
      <c r="AZ646" t="str">
        <f t="shared" si="325"/>
        <v>=IF(GRANDIOSITY_validating_input.xlsx!A51&lt;&gt;"",GRANDIOSITY_validating_input.xlsx!A51,"")</v>
      </c>
      <c r="BA646" t="str">
        <f t="shared" si="325"/>
        <v>=IF(HOSTILITY_validating_input.xlsx!A51&lt;&gt;"",HOSTILITY_validating_input.xlsx!A51,"")</v>
      </c>
      <c r="BB646" t="str">
        <f t="shared" si="325"/>
        <v>=IF(IMPULSIVITY_validating_input.xlsx!A51&lt;&gt;"",IMPULSIVITY_validating_input.xlsx!A51,"")</v>
      </c>
      <c r="BC646" t="str">
        <f t="shared" si="325"/>
        <v>=IF(INTIMACY_AVOIDANCE_validating_input.xlsx!A51&lt;&gt;"",INTIMACY_AVOIDANCE_validating_input.xlsx!A51,"")</v>
      </c>
      <c r="BD646" t="str">
        <f t="shared" si="325"/>
        <v>=IF(IRRESPONSIBILITY_validating_input.xlsx!A51&lt;&gt;"",IRRESPONSIBILITY_validating_input.xlsx!A51,"")</v>
      </c>
      <c r="BE646" t="str">
        <f t="shared" si="325"/>
        <v>=IF(MANIPULATIVENESS_validating_input.xlsx!A51&lt;&gt;"",MANIPULATIVENESS_validating_input.xlsx!A51,"")</v>
      </c>
      <c r="BF646" t="str">
        <f t="shared" si="325"/>
        <v>=IF(PERCEPTUAL_DYSREGULATION_validating_input.xlsx!A51&lt;&gt;"",PERCEPTUAL_DYSREGULATION_validating_input.xlsx!A51,"")</v>
      </c>
      <c r="BG646" t="str">
        <f t="shared" si="325"/>
        <v>=IF(PERSEVERATION_validating_input.xlsx!A51&lt;&gt;"",PERSEVERATION_validating_input.xlsx!A51,"")</v>
      </c>
      <c r="BH646" t="str">
        <f t="shared" si="325"/>
        <v>=IF(RESTRICTED_AFFECTIVITY_validating_input.xlsx!A51&lt;&gt;"",RESTRICTED_AFFECTIVITY_validating_input.xlsx!A51,"")</v>
      </c>
      <c r="BI646" t="str">
        <f t="shared" si="325"/>
        <v>=IF(RIGID_PERFECTIONISM_validating_input.xlsx!A51&lt;&gt;"",RIGID_PERFECTIONISM_validating_input.xlsx!A51,"")</v>
      </c>
      <c r="BJ646" t="str">
        <f t="shared" si="325"/>
        <v>=IF(RISK_TAKING_validating_input.xlsx!A51&lt;&gt;"",RISK_TAKING_validating_input.xlsx!A51,"")</v>
      </c>
      <c r="BK646" t="str">
        <f t="shared" si="325"/>
        <v>=IF(SEPARATION_INSECURITY_validating_input.xlsx!A51&lt;&gt;"",SEPARATION_INSECURITY_validating_input.xlsx!A51,"")</v>
      </c>
      <c r="BL646" t="str">
        <f t="shared" si="325"/>
        <v>=IF(SUBMISSIVENESS_validating_input.xlsx!A51&lt;&gt;"",SUBMISSIVENESS_validating_input.xlsx!A51,"")</v>
      </c>
      <c r="BM646" t="str">
        <f t="shared" si="325"/>
        <v>=IF(SUSPICIOUSNESS_validating_input.xlsx!A51&lt;&gt;"",SUSPICIOUSNESS_validating_input.xlsx!A51,"")</v>
      </c>
      <c r="BN646" t="str">
        <f t="shared" ref="BN646:CL649" si="326">CONCATENATE($A$17,BN$1,$A$18,$A646,$A$19,BN$1,$A$20,$A646,$A$21)</f>
        <v>=IF(UNUSUAL_BELIEFS_validating_input.xlsx!A51&lt;&gt;"",UNUSUAL_BELIEFS_validating_input.xlsx!A51,"")</v>
      </c>
      <c r="BO646" t="str">
        <f t="shared" si="326"/>
        <v>=IF(WITHDRAWAL_validating_input.xlsx!A51&lt;&gt;"",WITHDRAWAL_validating_input.xlsx!A51,"")</v>
      </c>
      <c r="BP646" t="str">
        <f t="shared" si="326"/>
        <v>=IF(ACT_validating_input.xlsx!A51&lt;&gt;"",ACT_validating_input.xlsx!A51,"")</v>
      </c>
      <c r="BQ646" t="str">
        <f t="shared" si="326"/>
        <v>=IF(DSP_validating_input.xlsx!A51&lt;&gt;"",DSP_validating_input.xlsx!A51,"")</v>
      </c>
      <c r="BR646" t="str">
        <f t="shared" si="326"/>
        <v>=IF(PAG_validating_input.xlsx!A51&lt;&gt;"",PAG_validating_input.xlsx!A51,"")</v>
      </c>
      <c r="BS646" t="str">
        <f t="shared" si="326"/>
        <v>=IF(PRO_validating_input.xlsx!A51&lt;&gt;"",PRO_validating_input.xlsx!A51,"")</v>
      </c>
      <c r="BT646" t="str">
        <f t="shared" si="326"/>
        <v>=IF(SPL_validating_input.xlsx!A51&lt;&gt;"",SPL_validating_input.xlsx!A51,"")</v>
      </c>
      <c r="BU646" t="str">
        <f t="shared" si="326"/>
        <v>=IF(WDR_validating_input.xlsx!A51&lt;&gt;"",WDR_validating_input.xlsx!A51,"")</v>
      </c>
      <c r="BV646" t="str">
        <f t="shared" si="326"/>
        <v>=IF(CON_validating_input.xlsx!A51&lt;&gt;"",CON_validating_input.xlsx!A51,"")</v>
      </c>
      <c r="BW646" t="str">
        <f t="shared" si="326"/>
        <v>=IF(DSC_validating_input.xlsx!A51&lt;&gt;"",DSC_validating_input.xlsx!A51,"")</v>
      </c>
      <c r="BX646" t="str">
        <f t="shared" si="326"/>
        <v>=IF(FAN_validating_input.xlsx!A51&lt;&gt;"",FAN_validating_input.xlsx!A51,"")</v>
      </c>
      <c r="BY646" t="str">
        <f t="shared" si="326"/>
        <v>=IF(OMN_validating_input.xlsx!A51&lt;&gt;"",OMN_validating_input.xlsx!A51,"")</v>
      </c>
      <c r="BZ646" t="str">
        <f t="shared" si="326"/>
        <v>=IF(REP_validating_input.xlsx!A51&lt;&gt;"",REP_validating_input.xlsx!A51,"")</v>
      </c>
      <c r="CA646" t="str">
        <f t="shared" si="326"/>
        <v>=IF(SOM_validating_input.xlsx!A51&lt;&gt;"",SOM_validating_input.xlsx!A51,"")</v>
      </c>
      <c r="CB646" t="str">
        <f t="shared" si="326"/>
        <v>=IF(SUB_validating_input.xlsx!A51&lt;&gt;"",SUB_validating_input.xlsx!A51,"")</v>
      </c>
      <c r="CC646" t="str">
        <f t="shared" si="326"/>
        <v>=IF(UND_validating_input.xlsx!A51&lt;&gt;"",UND_validating_input.xlsx!A51,"")</v>
      </c>
      <c r="CD646" t="str">
        <f t="shared" si="326"/>
        <v>=IF(ALT_validating_input.xlsx!A51&lt;&gt;"",ALT_validating_input.xlsx!A51,"")</v>
      </c>
      <c r="CE646" t="str">
        <f t="shared" si="326"/>
        <v>=IF(HUM_validating_input.xlsx!A51&lt;&gt;"",HUM_validating_input.xlsx!A51,"")</v>
      </c>
      <c r="CF646" t="str">
        <f t="shared" si="326"/>
        <v>=IF(IDL_validating_input.xlsx!A51&lt;&gt;"",IDL_validating_input.xlsx!A51,"")</v>
      </c>
      <c r="CG646" t="str">
        <f t="shared" si="326"/>
        <v>=IF(RFM_validating_input.xlsx!A51&lt;&gt;"",RFM_validating_input.xlsx!A51,"")</v>
      </c>
      <c r="CH646" t="str">
        <f t="shared" si="326"/>
        <v>=IF(DN_validating_input.xlsx!A51&lt;&gt;"",DN_validating_input.xlsx!A51,"")</v>
      </c>
      <c r="CI646" t="str">
        <f t="shared" si="326"/>
        <v>=IF(INT_validating_input.xlsx!A51&lt;&gt;"",INT_validating_input.xlsx!A51,"")</v>
      </c>
      <c r="CJ646" t="str">
        <f t="shared" si="326"/>
        <v>=IF(SUP_validating_input.xlsx!A51&lt;&gt;"",SUP_validating_input.xlsx!A51,"")</v>
      </c>
      <c r="CK646" t="str">
        <f t="shared" si="326"/>
        <v>=IF(ANT_validating_input.xlsx!A51&lt;&gt;"",ANT_validating_input.xlsx!A51,"")</v>
      </c>
      <c r="CL646" t="str">
        <f t="shared" si="326"/>
        <v>=IF(ISO_validating_input.xlsx!A51&lt;&gt;"",ISO_validating_input.xlsx!A51,"")</v>
      </c>
    </row>
    <row r="647" spans="1:90">
      <c r="A647">
        <v>52</v>
      </c>
      <c r="B647" t="str">
        <f t="shared" si="317"/>
        <v>=IF(SUICIDE_validating_input.xlsx!A52&lt;&gt;"",SUICIDE_validating_input.xlsx!A52,"")</v>
      </c>
      <c r="C647" t="str">
        <f t="shared" ref="C647:BN650" si="327">CONCATENATE($A$17,C$1,$A$18,$A647,$A$19,C$1,$A$20,$A647,$A$21)</f>
        <v>=IF(IQ_validating_input.xlsx!A52&lt;&gt;"",IQ_validating_input.xlsx!A52,"")</v>
      </c>
      <c r="D647" t="str">
        <f t="shared" si="327"/>
        <v>=IF(AMBIG_validating_input.xlsx!A52&lt;&gt;"",AMBIG_validating_input.xlsx!A52,"")</v>
      </c>
      <c r="E647" t="str">
        <f t="shared" si="327"/>
        <v>=IF(EGODYST_validating_input.xlsx!A52&lt;&gt;"",EGODYST_validating_input.xlsx!A52,"")</v>
      </c>
      <c r="F647" t="str">
        <f t="shared" si="327"/>
        <v>=IF(AUTISM_validating_input.xlsx!A52&lt;&gt;"",AUTISM_validating_input.xlsx!A52,"")</v>
      </c>
      <c r="G647" t="str">
        <f t="shared" si="327"/>
        <v>=IF(IDENTITY_validating_input.xlsx!A52&lt;&gt;"",IDENTITY_validating_input.xlsx!A52,"")</v>
      </c>
      <c r="H647" t="str">
        <f t="shared" si="327"/>
        <v>=IF(SELFDIR_validating_input.xlsx!A52&lt;&gt;"",SELFDIR_validating_input.xlsx!A52,"")</v>
      </c>
      <c r="I647" t="str">
        <f t="shared" si="327"/>
        <v>=IF(EMPATHY_validating_input.xlsx!A52&lt;&gt;"",EMPATHY_validating_input.xlsx!A52,"")</v>
      </c>
      <c r="J647" t="str">
        <f t="shared" si="327"/>
        <v>=IF(INTIMACY_validating_input.xlsx!A52&lt;&gt;"",INTIMACY_validating_input.xlsx!A52,"")</v>
      </c>
      <c r="K647" t="str">
        <f t="shared" si="327"/>
        <v>=IF(ACUTE_validating_input.xlsx!A52&lt;&gt;"",ACUTE_validating_input.xlsx!A52,"")</v>
      </c>
      <c r="L647" t="str">
        <f t="shared" si="327"/>
        <v>=IF(CHRONIC_validating_input.xlsx!A52&lt;&gt;"",CHRONIC_validating_input.xlsx!A52,"")</v>
      </c>
      <c r="M647" t="str">
        <f t="shared" si="327"/>
        <v>=IF(TRAUMA_PAST_validating_input.xlsx!A52&lt;&gt;"",TRAUMA_PAST_validating_input.xlsx!A52,"")</v>
      </c>
      <c r="N647" t="str">
        <f t="shared" si="327"/>
        <v>=IF(TRAUMA_PRESENT_validating_input.xlsx!A52&lt;&gt;"",TRAUMA_PRESENT_validating_input.xlsx!A52,"")</v>
      </c>
      <c r="O647" t="str">
        <f t="shared" si="327"/>
        <v>=IF(HOPE_validating_input.xlsx!A52&lt;&gt;"",HOPE_validating_input.xlsx!A52,"")</v>
      </c>
      <c r="P647" t="str">
        <f t="shared" si="327"/>
        <v>=IF(SELFAFFICACY_validating_input.xlsx!A52&lt;&gt;"",SELFAFFICACY_validating_input.xlsx!A52,"")</v>
      </c>
      <c r="Q647" t="str">
        <f t="shared" si="327"/>
        <v>=IF(SELFESTEEM_validating_input.xlsx!A52&lt;&gt;"",SELFESTEEM_validating_input.xlsx!A52,"")</v>
      </c>
      <c r="R647" t="str">
        <f t="shared" si="327"/>
        <v>=IF(WELLBEING_validating_input.xlsx!A52&lt;&gt;"",WELLBEING_validating_input.xlsx!A52,"")</v>
      </c>
      <c r="S647" t="str">
        <f t="shared" si="327"/>
        <v>=IF(HYPER_validating_input.xlsx!A52&lt;&gt;"",HYPER_validating_input.xlsx!A52,"")</v>
      </c>
      <c r="T647" t="str">
        <f t="shared" si="327"/>
        <v>=IF(AGGR_validating_input.xlsx!A52&lt;&gt;"",AGGR_validating_input.xlsx!A52,"")</v>
      </c>
      <c r="U647" t="str">
        <f t="shared" si="327"/>
        <v>=IF(COND_PR_validating_input.xlsx!A52&lt;&gt;"",COND_PR_validating_input.xlsx!A52,"")</v>
      </c>
      <c r="V647" t="str">
        <f t="shared" si="327"/>
        <v>=IF(ANXIE_validating_input.xlsx!A52&lt;&gt;"",ANXIE_validating_input.xlsx!A52,"")</v>
      </c>
      <c r="W647" t="str">
        <f t="shared" si="327"/>
        <v>=IF(DEPR_validating_input.xlsx!A52&lt;&gt;"",DEPR_validating_input.xlsx!A52,"")</v>
      </c>
      <c r="X647" t="str">
        <f t="shared" si="327"/>
        <v>=IF(SOMAT_validating_input.xlsx!A52&lt;&gt;"",SOMAT_validating_input.xlsx!A52,"")</v>
      </c>
      <c r="Y647" t="str">
        <f t="shared" si="327"/>
        <v>=IF(ATYPI_validating_input.xlsx!A52&lt;&gt;"",ATYPI_validating_input.xlsx!A52,"")</v>
      </c>
      <c r="Z647" t="str">
        <f t="shared" si="327"/>
        <v>=IF(WITHD_validating_input.xlsx!A52&lt;&gt;"",WITHD_validating_input.xlsx!A52,"")</v>
      </c>
      <c r="AA647" t="str">
        <f t="shared" si="327"/>
        <v>=IF(ATTE_PR_validating_input.xlsx!A52&lt;&gt;"",ATTE_PR_validating_input.xlsx!A52,"")</v>
      </c>
      <c r="AB647" t="str">
        <f t="shared" si="327"/>
        <v>=IF(ANG_CONT_validating_input.xlsx!A52&lt;&gt;"",ANG_CONT_validating_input.xlsx!A52,"")</v>
      </c>
      <c r="AC647" t="str">
        <f t="shared" si="327"/>
        <v>=IF(DEV_SOC_DIS_validating_input.xlsx!A52&lt;&gt;"",DEV_SOC_DIS_validating_input.xlsx!A52,"")</v>
      </c>
      <c r="AD647" t="str">
        <f t="shared" si="327"/>
        <v>=IF(BULLY_validating_input.xlsx!A52&lt;&gt;"",BULLY_validating_input.xlsx!A52,"")</v>
      </c>
      <c r="AE647" t="str">
        <f t="shared" si="327"/>
        <v>=IF(EMOT_SELF_C_validating_input.xlsx!A52&lt;&gt;"",EMOT_SELF_C_validating_input.xlsx!A52,"")</v>
      </c>
      <c r="AF647" t="str">
        <f t="shared" si="327"/>
        <v>=IF(EXE_FUN_validating_input.xlsx!A52&lt;&gt;"",EXE_FUN_validating_input.xlsx!A52,"")</v>
      </c>
      <c r="AG647" t="str">
        <f t="shared" si="327"/>
        <v>=IF(MANIA_validating_input.xlsx!A52&lt;&gt;"",MANIA_validating_input.xlsx!A52,"")</v>
      </c>
      <c r="AH647" t="str">
        <f t="shared" si="327"/>
        <v>=IF(NEG_EMOT_validating_input.xlsx!A52&lt;&gt;"",NEG_EMOT_validating_input.xlsx!A52,"")</v>
      </c>
      <c r="AI647" t="str">
        <f t="shared" si="327"/>
        <v>=IF(ADAPT_validating_input.xlsx!A52&lt;&gt;"",ADAPT_validating_input.xlsx!A52,"")</v>
      </c>
      <c r="AJ647" t="str">
        <f t="shared" si="327"/>
        <v>=IF(SOC_SK_validating_input.xlsx!A52&lt;&gt;"",SOC_SK_validating_input.xlsx!A52,"")</v>
      </c>
      <c r="AK647" t="str">
        <f t="shared" si="327"/>
        <v>=IF(LEAD_validating_input.xlsx!A52&lt;&gt;"",LEAD_validating_input.xlsx!A52,"")</v>
      </c>
      <c r="AL647" t="str">
        <f t="shared" si="327"/>
        <v>=IF(ACT_DAIL_validating_input.xlsx!A52&lt;&gt;"",ACT_DAIL_validating_input.xlsx!A52,"")</v>
      </c>
      <c r="AM647" t="str">
        <f t="shared" si="327"/>
        <v>=IF(FUN_COM_validating_input.xlsx!A52&lt;&gt;"",FUN_COM_validating_input.xlsx!A52,"")</v>
      </c>
      <c r="AN647" t="str">
        <f t="shared" si="327"/>
        <v>=IF(RESILI_validating_input.xlsx!A52&lt;&gt;"",RESILI_validating_input.xlsx!A52,"")</v>
      </c>
      <c r="AO647" t="str">
        <f t="shared" si="327"/>
        <v>=IF(SEL_validating_input.xlsx!A52&lt;&gt;"",SEL_validating_input.xlsx!A52,"")</v>
      </c>
      <c r="AP647" t="str">
        <f t="shared" si="327"/>
        <v>=IF(SEV_validating_input.xlsx!A52&lt;&gt;"",SEV_validating_input.xlsx!A52,"")</v>
      </c>
      <c r="AQ647" t="str">
        <f t="shared" si="327"/>
        <v>=IF(ANHEDONIA_validating_input.xlsx!A52&lt;&gt;"",ANHEDONIA_validating_input.xlsx!A52,"")</v>
      </c>
      <c r="AR647" t="str">
        <f t="shared" si="327"/>
        <v>=IF(ANXIOUSNESS_validating_input.xlsx!A52&lt;&gt;"",ANXIOUSNESS_validating_input.xlsx!A52,"")</v>
      </c>
      <c r="AS647" t="str">
        <f t="shared" si="327"/>
        <v>=IF(ATTENTION_SEEKING_validating_input.xlsx!A52&lt;&gt;"",ATTENTION_SEEKING_validating_input.xlsx!A52,"")</v>
      </c>
      <c r="AT647" t="str">
        <f t="shared" si="327"/>
        <v>=IF(CALLOUSNESS_validating_input.xlsx!A52&lt;&gt;"",CALLOUSNESS_validating_input.xlsx!A52,"")</v>
      </c>
      <c r="AU647" t="str">
        <f t="shared" si="327"/>
        <v>=IF(DECEITFULNESS_validating_input.xlsx!A52&lt;&gt;"",DECEITFULNESS_validating_input.xlsx!A52,"")</v>
      </c>
      <c r="AV647" t="str">
        <f t="shared" si="327"/>
        <v>=IF(DEPRESSIVITY_validating_input.xlsx!A52&lt;&gt;"",DEPRESSIVITY_validating_input.xlsx!A52,"")</v>
      </c>
      <c r="AW647" t="str">
        <f t="shared" si="327"/>
        <v>=IF(DISTRACTIBILITY_validating_input.xlsx!A52&lt;&gt;"",DISTRACTIBILITY_validating_input.xlsx!A52,"")</v>
      </c>
      <c r="AX647" t="str">
        <f t="shared" si="327"/>
        <v>=IF(ECCENTRICITY_validating_input.xlsx!A52&lt;&gt;"",ECCENTRICITY_validating_input.xlsx!A52,"")</v>
      </c>
      <c r="AY647" t="str">
        <f t="shared" si="327"/>
        <v>=IF(EMOTIONAL_LABILITY_validating_input.xlsx!A52&lt;&gt;"",EMOTIONAL_LABILITY_validating_input.xlsx!A52,"")</v>
      </c>
      <c r="AZ647" t="str">
        <f t="shared" si="327"/>
        <v>=IF(GRANDIOSITY_validating_input.xlsx!A52&lt;&gt;"",GRANDIOSITY_validating_input.xlsx!A52,"")</v>
      </c>
      <c r="BA647" t="str">
        <f t="shared" si="327"/>
        <v>=IF(HOSTILITY_validating_input.xlsx!A52&lt;&gt;"",HOSTILITY_validating_input.xlsx!A52,"")</v>
      </c>
      <c r="BB647" t="str">
        <f t="shared" si="327"/>
        <v>=IF(IMPULSIVITY_validating_input.xlsx!A52&lt;&gt;"",IMPULSIVITY_validating_input.xlsx!A52,"")</v>
      </c>
      <c r="BC647" t="str">
        <f t="shared" si="327"/>
        <v>=IF(INTIMACY_AVOIDANCE_validating_input.xlsx!A52&lt;&gt;"",INTIMACY_AVOIDANCE_validating_input.xlsx!A52,"")</v>
      </c>
      <c r="BD647" t="str">
        <f t="shared" si="327"/>
        <v>=IF(IRRESPONSIBILITY_validating_input.xlsx!A52&lt;&gt;"",IRRESPONSIBILITY_validating_input.xlsx!A52,"")</v>
      </c>
      <c r="BE647" t="str">
        <f t="shared" si="327"/>
        <v>=IF(MANIPULATIVENESS_validating_input.xlsx!A52&lt;&gt;"",MANIPULATIVENESS_validating_input.xlsx!A52,"")</v>
      </c>
      <c r="BF647" t="str">
        <f t="shared" si="327"/>
        <v>=IF(PERCEPTUAL_DYSREGULATION_validating_input.xlsx!A52&lt;&gt;"",PERCEPTUAL_DYSREGULATION_validating_input.xlsx!A52,"")</v>
      </c>
      <c r="BG647" t="str">
        <f t="shared" si="327"/>
        <v>=IF(PERSEVERATION_validating_input.xlsx!A52&lt;&gt;"",PERSEVERATION_validating_input.xlsx!A52,"")</v>
      </c>
      <c r="BH647" t="str">
        <f t="shared" si="327"/>
        <v>=IF(RESTRICTED_AFFECTIVITY_validating_input.xlsx!A52&lt;&gt;"",RESTRICTED_AFFECTIVITY_validating_input.xlsx!A52,"")</v>
      </c>
      <c r="BI647" t="str">
        <f t="shared" si="327"/>
        <v>=IF(RIGID_PERFECTIONISM_validating_input.xlsx!A52&lt;&gt;"",RIGID_PERFECTIONISM_validating_input.xlsx!A52,"")</v>
      </c>
      <c r="BJ647" t="str">
        <f t="shared" si="327"/>
        <v>=IF(RISK_TAKING_validating_input.xlsx!A52&lt;&gt;"",RISK_TAKING_validating_input.xlsx!A52,"")</v>
      </c>
      <c r="BK647" t="str">
        <f t="shared" si="327"/>
        <v>=IF(SEPARATION_INSECURITY_validating_input.xlsx!A52&lt;&gt;"",SEPARATION_INSECURITY_validating_input.xlsx!A52,"")</v>
      </c>
      <c r="BL647" t="str">
        <f t="shared" si="327"/>
        <v>=IF(SUBMISSIVENESS_validating_input.xlsx!A52&lt;&gt;"",SUBMISSIVENESS_validating_input.xlsx!A52,"")</v>
      </c>
      <c r="BM647" t="str">
        <f t="shared" si="327"/>
        <v>=IF(SUSPICIOUSNESS_validating_input.xlsx!A52&lt;&gt;"",SUSPICIOUSNESS_validating_input.xlsx!A52,"")</v>
      </c>
      <c r="BN647" t="str">
        <f t="shared" si="327"/>
        <v>=IF(UNUSUAL_BELIEFS_validating_input.xlsx!A52&lt;&gt;"",UNUSUAL_BELIEFS_validating_input.xlsx!A52,"")</v>
      </c>
      <c r="BO647" t="str">
        <f t="shared" si="326"/>
        <v>=IF(WITHDRAWAL_validating_input.xlsx!A52&lt;&gt;"",WITHDRAWAL_validating_input.xlsx!A52,"")</v>
      </c>
      <c r="BP647" t="str">
        <f t="shared" si="326"/>
        <v>=IF(ACT_validating_input.xlsx!A52&lt;&gt;"",ACT_validating_input.xlsx!A52,"")</v>
      </c>
      <c r="BQ647" t="str">
        <f t="shared" si="326"/>
        <v>=IF(DSP_validating_input.xlsx!A52&lt;&gt;"",DSP_validating_input.xlsx!A52,"")</v>
      </c>
      <c r="BR647" t="str">
        <f t="shared" si="326"/>
        <v>=IF(PAG_validating_input.xlsx!A52&lt;&gt;"",PAG_validating_input.xlsx!A52,"")</v>
      </c>
      <c r="BS647" t="str">
        <f t="shared" si="326"/>
        <v>=IF(PRO_validating_input.xlsx!A52&lt;&gt;"",PRO_validating_input.xlsx!A52,"")</v>
      </c>
      <c r="BT647" t="str">
        <f t="shared" si="326"/>
        <v>=IF(SPL_validating_input.xlsx!A52&lt;&gt;"",SPL_validating_input.xlsx!A52,"")</v>
      </c>
      <c r="BU647" t="str">
        <f t="shared" si="326"/>
        <v>=IF(WDR_validating_input.xlsx!A52&lt;&gt;"",WDR_validating_input.xlsx!A52,"")</v>
      </c>
      <c r="BV647" t="str">
        <f t="shared" si="326"/>
        <v>=IF(CON_validating_input.xlsx!A52&lt;&gt;"",CON_validating_input.xlsx!A52,"")</v>
      </c>
      <c r="BW647" t="str">
        <f t="shared" si="326"/>
        <v>=IF(DSC_validating_input.xlsx!A52&lt;&gt;"",DSC_validating_input.xlsx!A52,"")</v>
      </c>
      <c r="BX647" t="str">
        <f t="shared" si="326"/>
        <v>=IF(FAN_validating_input.xlsx!A52&lt;&gt;"",FAN_validating_input.xlsx!A52,"")</v>
      </c>
      <c r="BY647" t="str">
        <f t="shared" si="326"/>
        <v>=IF(OMN_validating_input.xlsx!A52&lt;&gt;"",OMN_validating_input.xlsx!A52,"")</v>
      </c>
      <c r="BZ647" t="str">
        <f t="shared" si="326"/>
        <v>=IF(REP_validating_input.xlsx!A52&lt;&gt;"",REP_validating_input.xlsx!A52,"")</v>
      </c>
      <c r="CA647" t="str">
        <f t="shared" si="326"/>
        <v>=IF(SOM_validating_input.xlsx!A52&lt;&gt;"",SOM_validating_input.xlsx!A52,"")</v>
      </c>
      <c r="CB647" t="str">
        <f t="shared" si="326"/>
        <v>=IF(SUB_validating_input.xlsx!A52&lt;&gt;"",SUB_validating_input.xlsx!A52,"")</v>
      </c>
      <c r="CC647" t="str">
        <f t="shared" si="326"/>
        <v>=IF(UND_validating_input.xlsx!A52&lt;&gt;"",UND_validating_input.xlsx!A52,"")</v>
      </c>
      <c r="CD647" t="str">
        <f t="shared" si="326"/>
        <v>=IF(ALT_validating_input.xlsx!A52&lt;&gt;"",ALT_validating_input.xlsx!A52,"")</v>
      </c>
      <c r="CE647" t="str">
        <f t="shared" si="326"/>
        <v>=IF(HUM_validating_input.xlsx!A52&lt;&gt;"",HUM_validating_input.xlsx!A52,"")</v>
      </c>
      <c r="CF647" t="str">
        <f t="shared" si="326"/>
        <v>=IF(IDL_validating_input.xlsx!A52&lt;&gt;"",IDL_validating_input.xlsx!A52,"")</v>
      </c>
      <c r="CG647" t="str">
        <f t="shared" si="326"/>
        <v>=IF(RFM_validating_input.xlsx!A52&lt;&gt;"",RFM_validating_input.xlsx!A52,"")</v>
      </c>
      <c r="CH647" t="str">
        <f t="shared" si="326"/>
        <v>=IF(DN_validating_input.xlsx!A52&lt;&gt;"",DN_validating_input.xlsx!A52,"")</v>
      </c>
      <c r="CI647" t="str">
        <f t="shared" si="326"/>
        <v>=IF(INT_validating_input.xlsx!A52&lt;&gt;"",INT_validating_input.xlsx!A52,"")</v>
      </c>
      <c r="CJ647" t="str">
        <f t="shared" si="326"/>
        <v>=IF(SUP_validating_input.xlsx!A52&lt;&gt;"",SUP_validating_input.xlsx!A52,"")</v>
      </c>
      <c r="CK647" t="str">
        <f t="shared" si="326"/>
        <v>=IF(ANT_validating_input.xlsx!A52&lt;&gt;"",ANT_validating_input.xlsx!A52,"")</v>
      </c>
      <c r="CL647" t="str">
        <f t="shared" si="326"/>
        <v>=IF(ISO_validating_input.xlsx!A52&lt;&gt;"",ISO_validating_input.xlsx!A52,"")</v>
      </c>
    </row>
    <row r="648" spans="1:90">
      <c r="A648">
        <v>53</v>
      </c>
      <c r="B648" t="str">
        <f t="shared" si="317"/>
        <v>=IF(SUICIDE_validating_input.xlsx!A53&lt;&gt;"",SUICIDE_validating_input.xlsx!A53,"")</v>
      </c>
      <c r="C648" t="str">
        <f t="shared" si="327"/>
        <v>=IF(IQ_validating_input.xlsx!A53&lt;&gt;"",IQ_validating_input.xlsx!A53,"")</v>
      </c>
      <c r="D648" t="str">
        <f t="shared" si="327"/>
        <v>=IF(AMBIG_validating_input.xlsx!A53&lt;&gt;"",AMBIG_validating_input.xlsx!A53,"")</v>
      </c>
      <c r="E648" t="str">
        <f t="shared" si="327"/>
        <v>=IF(EGODYST_validating_input.xlsx!A53&lt;&gt;"",EGODYST_validating_input.xlsx!A53,"")</v>
      </c>
      <c r="F648" t="str">
        <f t="shared" si="327"/>
        <v>=IF(AUTISM_validating_input.xlsx!A53&lt;&gt;"",AUTISM_validating_input.xlsx!A53,"")</v>
      </c>
      <c r="G648" t="str">
        <f t="shared" si="327"/>
        <v>=IF(IDENTITY_validating_input.xlsx!A53&lt;&gt;"",IDENTITY_validating_input.xlsx!A53,"")</v>
      </c>
      <c r="H648" t="str">
        <f t="shared" si="327"/>
        <v>=IF(SELFDIR_validating_input.xlsx!A53&lt;&gt;"",SELFDIR_validating_input.xlsx!A53,"")</v>
      </c>
      <c r="I648" t="str">
        <f t="shared" si="327"/>
        <v>=IF(EMPATHY_validating_input.xlsx!A53&lt;&gt;"",EMPATHY_validating_input.xlsx!A53,"")</v>
      </c>
      <c r="J648" t="str">
        <f t="shared" si="327"/>
        <v>=IF(INTIMACY_validating_input.xlsx!A53&lt;&gt;"",INTIMACY_validating_input.xlsx!A53,"")</v>
      </c>
      <c r="K648" t="str">
        <f t="shared" si="327"/>
        <v>=IF(ACUTE_validating_input.xlsx!A53&lt;&gt;"",ACUTE_validating_input.xlsx!A53,"")</v>
      </c>
      <c r="L648" t="str">
        <f t="shared" si="327"/>
        <v>=IF(CHRONIC_validating_input.xlsx!A53&lt;&gt;"",CHRONIC_validating_input.xlsx!A53,"")</v>
      </c>
      <c r="M648" t="str">
        <f t="shared" si="327"/>
        <v>=IF(TRAUMA_PAST_validating_input.xlsx!A53&lt;&gt;"",TRAUMA_PAST_validating_input.xlsx!A53,"")</v>
      </c>
      <c r="N648" t="str">
        <f t="shared" si="327"/>
        <v>=IF(TRAUMA_PRESENT_validating_input.xlsx!A53&lt;&gt;"",TRAUMA_PRESENT_validating_input.xlsx!A53,"")</v>
      </c>
      <c r="O648" t="str">
        <f t="shared" si="327"/>
        <v>=IF(HOPE_validating_input.xlsx!A53&lt;&gt;"",HOPE_validating_input.xlsx!A53,"")</v>
      </c>
      <c r="P648" t="str">
        <f t="shared" si="327"/>
        <v>=IF(SELFAFFICACY_validating_input.xlsx!A53&lt;&gt;"",SELFAFFICACY_validating_input.xlsx!A53,"")</v>
      </c>
      <c r="Q648" t="str">
        <f t="shared" si="327"/>
        <v>=IF(SELFESTEEM_validating_input.xlsx!A53&lt;&gt;"",SELFESTEEM_validating_input.xlsx!A53,"")</v>
      </c>
      <c r="R648" t="str">
        <f t="shared" si="327"/>
        <v>=IF(WELLBEING_validating_input.xlsx!A53&lt;&gt;"",WELLBEING_validating_input.xlsx!A53,"")</v>
      </c>
      <c r="S648" t="str">
        <f t="shared" si="327"/>
        <v>=IF(HYPER_validating_input.xlsx!A53&lt;&gt;"",HYPER_validating_input.xlsx!A53,"")</v>
      </c>
      <c r="T648" t="str">
        <f t="shared" si="327"/>
        <v>=IF(AGGR_validating_input.xlsx!A53&lt;&gt;"",AGGR_validating_input.xlsx!A53,"")</v>
      </c>
      <c r="U648" t="str">
        <f t="shared" si="327"/>
        <v>=IF(COND_PR_validating_input.xlsx!A53&lt;&gt;"",COND_PR_validating_input.xlsx!A53,"")</v>
      </c>
      <c r="V648" t="str">
        <f t="shared" si="327"/>
        <v>=IF(ANXIE_validating_input.xlsx!A53&lt;&gt;"",ANXIE_validating_input.xlsx!A53,"")</v>
      </c>
      <c r="W648" t="str">
        <f t="shared" si="327"/>
        <v>=IF(DEPR_validating_input.xlsx!A53&lt;&gt;"",DEPR_validating_input.xlsx!A53,"")</v>
      </c>
      <c r="X648" t="str">
        <f t="shared" si="327"/>
        <v>=IF(SOMAT_validating_input.xlsx!A53&lt;&gt;"",SOMAT_validating_input.xlsx!A53,"")</v>
      </c>
      <c r="Y648" t="str">
        <f t="shared" si="327"/>
        <v>=IF(ATYPI_validating_input.xlsx!A53&lt;&gt;"",ATYPI_validating_input.xlsx!A53,"")</v>
      </c>
      <c r="Z648" t="str">
        <f t="shared" si="327"/>
        <v>=IF(WITHD_validating_input.xlsx!A53&lt;&gt;"",WITHD_validating_input.xlsx!A53,"")</v>
      </c>
      <c r="AA648" t="str">
        <f t="shared" si="327"/>
        <v>=IF(ATTE_PR_validating_input.xlsx!A53&lt;&gt;"",ATTE_PR_validating_input.xlsx!A53,"")</v>
      </c>
      <c r="AB648" t="str">
        <f t="shared" si="327"/>
        <v>=IF(ANG_CONT_validating_input.xlsx!A53&lt;&gt;"",ANG_CONT_validating_input.xlsx!A53,"")</v>
      </c>
      <c r="AC648" t="str">
        <f t="shared" si="327"/>
        <v>=IF(DEV_SOC_DIS_validating_input.xlsx!A53&lt;&gt;"",DEV_SOC_DIS_validating_input.xlsx!A53,"")</v>
      </c>
      <c r="AD648" t="str">
        <f t="shared" si="327"/>
        <v>=IF(BULLY_validating_input.xlsx!A53&lt;&gt;"",BULLY_validating_input.xlsx!A53,"")</v>
      </c>
      <c r="AE648" t="str">
        <f t="shared" si="327"/>
        <v>=IF(EMOT_SELF_C_validating_input.xlsx!A53&lt;&gt;"",EMOT_SELF_C_validating_input.xlsx!A53,"")</v>
      </c>
      <c r="AF648" t="str">
        <f t="shared" si="327"/>
        <v>=IF(EXE_FUN_validating_input.xlsx!A53&lt;&gt;"",EXE_FUN_validating_input.xlsx!A53,"")</v>
      </c>
      <c r="AG648" t="str">
        <f t="shared" si="327"/>
        <v>=IF(MANIA_validating_input.xlsx!A53&lt;&gt;"",MANIA_validating_input.xlsx!A53,"")</v>
      </c>
      <c r="AH648" t="str">
        <f t="shared" si="327"/>
        <v>=IF(NEG_EMOT_validating_input.xlsx!A53&lt;&gt;"",NEG_EMOT_validating_input.xlsx!A53,"")</v>
      </c>
      <c r="AI648" t="str">
        <f t="shared" si="327"/>
        <v>=IF(ADAPT_validating_input.xlsx!A53&lt;&gt;"",ADAPT_validating_input.xlsx!A53,"")</v>
      </c>
      <c r="AJ648" t="str">
        <f t="shared" si="327"/>
        <v>=IF(SOC_SK_validating_input.xlsx!A53&lt;&gt;"",SOC_SK_validating_input.xlsx!A53,"")</v>
      </c>
      <c r="AK648" t="str">
        <f t="shared" si="327"/>
        <v>=IF(LEAD_validating_input.xlsx!A53&lt;&gt;"",LEAD_validating_input.xlsx!A53,"")</v>
      </c>
      <c r="AL648" t="str">
        <f t="shared" si="327"/>
        <v>=IF(ACT_DAIL_validating_input.xlsx!A53&lt;&gt;"",ACT_DAIL_validating_input.xlsx!A53,"")</v>
      </c>
      <c r="AM648" t="str">
        <f t="shared" si="327"/>
        <v>=IF(FUN_COM_validating_input.xlsx!A53&lt;&gt;"",FUN_COM_validating_input.xlsx!A53,"")</v>
      </c>
      <c r="AN648" t="str">
        <f t="shared" si="327"/>
        <v>=IF(RESILI_validating_input.xlsx!A53&lt;&gt;"",RESILI_validating_input.xlsx!A53,"")</v>
      </c>
      <c r="AO648" t="str">
        <f t="shared" si="327"/>
        <v>=IF(SEL_validating_input.xlsx!A53&lt;&gt;"",SEL_validating_input.xlsx!A53,"")</v>
      </c>
      <c r="AP648" t="str">
        <f t="shared" si="327"/>
        <v>=IF(SEV_validating_input.xlsx!A53&lt;&gt;"",SEV_validating_input.xlsx!A53,"")</v>
      </c>
      <c r="AQ648" t="str">
        <f t="shared" si="327"/>
        <v>=IF(ANHEDONIA_validating_input.xlsx!A53&lt;&gt;"",ANHEDONIA_validating_input.xlsx!A53,"")</v>
      </c>
      <c r="AR648" t="str">
        <f t="shared" si="327"/>
        <v>=IF(ANXIOUSNESS_validating_input.xlsx!A53&lt;&gt;"",ANXIOUSNESS_validating_input.xlsx!A53,"")</v>
      </c>
      <c r="AS648" t="str">
        <f t="shared" si="327"/>
        <v>=IF(ATTENTION_SEEKING_validating_input.xlsx!A53&lt;&gt;"",ATTENTION_SEEKING_validating_input.xlsx!A53,"")</v>
      </c>
      <c r="AT648" t="str">
        <f t="shared" si="327"/>
        <v>=IF(CALLOUSNESS_validating_input.xlsx!A53&lt;&gt;"",CALLOUSNESS_validating_input.xlsx!A53,"")</v>
      </c>
      <c r="AU648" t="str">
        <f t="shared" si="327"/>
        <v>=IF(DECEITFULNESS_validating_input.xlsx!A53&lt;&gt;"",DECEITFULNESS_validating_input.xlsx!A53,"")</v>
      </c>
      <c r="AV648" t="str">
        <f t="shared" si="327"/>
        <v>=IF(DEPRESSIVITY_validating_input.xlsx!A53&lt;&gt;"",DEPRESSIVITY_validating_input.xlsx!A53,"")</v>
      </c>
      <c r="AW648" t="str">
        <f t="shared" si="327"/>
        <v>=IF(DISTRACTIBILITY_validating_input.xlsx!A53&lt;&gt;"",DISTRACTIBILITY_validating_input.xlsx!A53,"")</v>
      </c>
      <c r="AX648" t="str">
        <f t="shared" si="327"/>
        <v>=IF(ECCENTRICITY_validating_input.xlsx!A53&lt;&gt;"",ECCENTRICITY_validating_input.xlsx!A53,"")</v>
      </c>
      <c r="AY648" t="str">
        <f t="shared" si="327"/>
        <v>=IF(EMOTIONAL_LABILITY_validating_input.xlsx!A53&lt;&gt;"",EMOTIONAL_LABILITY_validating_input.xlsx!A53,"")</v>
      </c>
      <c r="AZ648" t="str">
        <f t="shared" si="327"/>
        <v>=IF(GRANDIOSITY_validating_input.xlsx!A53&lt;&gt;"",GRANDIOSITY_validating_input.xlsx!A53,"")</v>
      </c>
      <c r="BA648" t="str">
        <f t="shared" si="327"/>
        <v>=IF(HOSTILITY_validating_input.xlsx!A53&lt;&gt;"",HOSTILITY_validating_input.xlsx!A53,"")</v>
      </c>
      <c r="BB648" t="str">
        <f t="shared" si="327"/>
        <v>=IF(IMPULSIVITY_validating_input.xlsx!A53&lt;&gt;"",IMPULSIVITY_validating_input.xlsx!A53,"")</v>
      </c>
      <c r="BC648" t="str">
        <f t="shared" si="327"/>
        <v>=IF(INTIMACY_AVOIDANCE_validating_input.xlsx!A53&lt;&gt;"",INTIMACY_AVOIDANCE_validating_input.xlsx!A53,"")</v>
      </c>
      <c r="BD648" t="str">
        <f t="shared" si="327"/>
        <v>=IF(IRRESPONSIBILITY_validating_input.xlsx!A53&lt;&gt;"",IRRESPONSIBILITY_validating_input.xlsx!A53,"")</v>
      </c>
      <c r="BE648" t="str">
        <f t="shared" si="327"/>
        <v>=IF(MANIPULATIVENESS_validating_input.xlsx!A53&lt;&gt;"",MANIPULATIVENESS_validating_input.xlsx!A53,"")</v>
      </c>
      <c r="BF648" t="str">
        <f t="shared" si="327"/>
        <v>=IF(PERCEPTUAL_DYSREGULATION_validating_input.xlsx!A53&lt;&gt;"",PERCEPTUAL_DYSREGULATION_validating_input.xlsx!A53,"")</v>
      </c>
      <c r="BG648" t="str">
        <f t="shared" si="327"/>
        <v>=IF(PERSEVERATION_validating_input.xlsx!A53&lt;&gt;"",PERSEVERATION_validating_input.xlsx!A53,"")</v>
      </c>
      <c r="BH648" t="str">
        <f t="shared" si="327"/>
        <v>=IF(RESTRICTED_AFFECTIVITY_validating_input.xlsx!A53&lt;&gt;"",RESTRICTED_AFFECTIVITY_validating_input.xlsx!A53,"")</v>
      </c>
      <c r="BI648" t="str">
        <f t="shared" si="327"/>
        <v>=IF(RIGID_PERFECTIONISM_validating_input.xlsx!A53&lt;&gt;"",RIGID_PERFECTIONISM_validating_input.xlsx!A53,"")</v>
      </c>
      <c r="BJ648" t="str">
        <f t="shared" si="327"/>
        <v>=IF(RISK_TAKING_validating_input.xlsx!A53&lt;&gt;"",RISK_TAKING_validating_input.xlsx!A53,"")</v>
      </c>
      <c r="BK648" t="str">
        <f t="shared" si="327"/>
        <v>=IF(SEPARATION_INSECURITY_validating_input.xlsx!A53&lt;&gt;"",SEPARATION_INSECURITY_validating_input.xlsx!A53,"")</v>
      </c>
      <c r="BL648" t="str">
        <f t="shared" si="327"/>
        <v>=IF(SUBMISSIVENESS_validating_input.xlsx!A53&lt;&gt;"",SUBMISSIVENESS_validating_input.xlsx!A53,"")</v>
      </c>
      <c r="BM648" t="str">
        <f t="shared" si="327"/>
        <v>=IF(SUSPICIOUSNESS_validating_input.xlsx!A53&lt;&gt;"",SUSPICIOUSNESS_validating_input.xlsx!A53,"")</v>
      </c>
      <c r="BN648" t="str">
        <f t="shared" si="327"/>
        <v>=IF(UNUSUAL_BELIEFS_validating_input.xlsx!A53&lt;&gt;"",UNUSUAL_BELIEFS_validating_input.xlsx!A53,"")</v>
      </c>
      <c r="BO648" t="str">
        <f t="shared" si="326"/>
        <v>=IF(WITHDRAWAL_validating_input.xlsx!A53&lt;&gt;"",WITHDRAWAL_validating_input.xlsx!A53,"")</v>
      </c>
      <c r="BP648" t="str">
        <f t="shared" si="326"/>
        <v>=IF(ACT_validating_input.xlsx!A53&lt;&gt;"",ACT_validating_input.xlsx!A53,"")</v>
      </c>
      <c r="BQ648" t="str">
        <f t="shared" si="326"/>
        <v>=IF(DSP_validating_input.xlsx!A53&lt;&gt;"",DSP_validating_input.xlsx!A53,"")</v>
      </c>
      <c r="BR648" t="str">
        <f t="shared" si="326"/>
        <v>=IF(PAG_validating_input.xlsx!A53&lt;&gt;"",PAG_validating_input.xlsx!A53,"")</v>
      </c>
      <c r="BS648" t="str">
        <f t="shared" si="326"/>
        <v>=IF(PRO_validating_input.xlsx!A53&lt;&gt;"",PRO_validating_input.xlsx!A53,"")</v>
      </c>
      <c r="BT648" t="str">
        <f t="shared" si="326"/>
        <v>=IF(SPL_validating_input.xlsx!A53&lt;&gt;"",SPL_validating_input.xlsx!A53,"")</v>
      </c>
      <c r="BU648" t="str">
        <f t="shared" si="326"/>
        <v>=IF(WDR_validating_input.xlsx!A53&lt;&gt;"",WDR_validating_input.xlsx!A53,"")</v>
      </c>
      <c r="BV648" t="str">
        <f t="shared" si="326"/>
        <v>=IF(CON_validating_input.xlsx!A53&lt;&gt;"",CON_validating_input.xlsx!A53,"")</v>
      </c>
      <c r="BW648" t="str">
        <f t="shared" si="326"/>
        <v>=IF(DSC_validating_input.xlsx!A53&lt;&gt;"",DSC_validating_input.xlsx!A53,"")</v>
      </c>
      <c r="BX648" t="str">
        <f t="shared" si="326"/>
        <v>=IF(FAN_validating_input.xlsx!A53&lt;&gt;"",FAN_validating_input.xlsx!A53,"")</v>
      </c>
      <c r="BY648" t="str">
        <f t="shared" si="326"/>
        <v>=IF(OMN_validating_input.xlsx!A53&lt;&gt;"",OMN_validating_input.xlsx!A53,"")</v>
      </c>
      <c r="BZ648" t="str">
        <f t="shared" si="326"/>
        <v>=IF(REP_validating_input.xlsx!A53&lt;&gt;"",REP_validating_input.xlsx!A53,"")</v>
      </c>
      <c r="CA648" t="str">
        <f t="shared" si="326"/>
        <v>=IF(SOM_validating_input.xlsx!A53&lt;&gt;"",SOM_validating_input.xlsx!A53,"")</v>
      </c>
      <c r="CB648" t="str">
        <f t="shared" si="326"/>
        <v>=IF(SUB_validating_input.xlsx!A53&lt;&gt;"",SUB_validating_input.xlsx!A53,"")</v>
      </c>
      <c r="CC648" t="str">
        <f t="shared" si="326"/>
        <v>=IF(UND_validating_input.xlsx!A53&lt;&gt;"",UND_validating_input.xlsx!A53,"")</v>
      </c>
      <c r="CD648" t="str">
        <f t="shared" si="326"/>
        <v>=IF(ALT_validating_input.xlsx!A53&lt;&gt;"",ALT_validating_input.xlsx!A53,"")</v>
      </c>
      <c r="CE648" t="str">
        <f t="shared" si="326"/>
        <v>=IF(HUM_validating_input.xlsx!A53&lt;&gt;"",HUM_validating_input.xlsx!A53,"")</v>
      </c>
      <c r="CF648" t="str">
        <f t="shared" si="326"/>
        <v>=IF(IDL_validating_input.xlsx!A53&lt;&gt;"",IDL_validating_input.xlsx!A53,"")</v>
      </c>
      <c r="CG648" t="str">
        <f t="shared" si="326"/>
        <v>=IF(RFM_validating_input.xlsx!A53&lt;&gt;"",RFM_validating_input.xlsx!A53,"")</v>
      </c>
      <c r="CH648" t="str">
        <f t="shared" si="326"/>
        <v>=IF(DN_validating_input.xlsx!A53&lt;&gt;"",DN_validating_input.xlsx!A53,"")</v>
      </c>
      <c r="CI648" t="str">
        <f t="shared" si="326"/>
        <v>=IF(INT_validating_input.xlsx!A53&lt;&gt;"",INT_validating_input.xlsx!A53,"")</v>
      </c>
      <c r="CJ648" t="str">
        <f t="shared" si="326"/>
        <v>=IF(SUP_validating_input.xlsx!A53&lt;&gt;"",SUP_validating_input.xlsx!A53,"")</v>
      </c>
      <c r="CK648" t="str">
        <f t="shared" si="326"/>
        <v>=IF(ANT_validating_input.xlsx!A53&lt;&gt;"",ANT_validating_input.xlsx!A53,"")</v>
      </c>
      <c r="CL648" t="str">
        <f t="shared" si="326"/>
        <v>=IF(ISO_validating_input.xlsx!A53&lt;&gt;"",ISO_validating_input.xlsx!A53,"")</v>
      </c>
    </row>
    <row r="649" spans="1:90">
      <c r="A649">
        <v>54</v>
      </c>
      <c r="B649" t="str">
        <f t="shared" si="317"/>
        <v>=IF(SUICIDE_validating_input.xlsx!A54&lt;&gt;"",SUICIDE_validating_input.xlsx!A54,"")</v>
      </c>
      <c r="C649" t="str">
        <f t="shared" si="327"/>
        <v>=IF(IQ_validating_input.xlsx!A54&lt;&gt;"",IQ_validating_input.xlsx!A54,"")</v>
      </c>
      <c r="D649" t="str">
        <f t="shared" si="327"/>
        <v>=IF(AMBIG_validating_input.xlsx!A54&lt;&gt;"",AMBIG_validating_input.xlsx!A54,"")</v>
      </c>
      <c r="E649" t="str">
        <f t="shared" si="327"/>
        <v>=IF(EGODYST_validating_input.xlsx!A54&lt;&gt;"",EGODYST_validating_input.xlsx!A54,"")</v>
      </c>
      <c r="F649" t="str">
        <f t="shared" si="327"/>
        <v>=IF(AUTISM_validating_input.xlsx!A54&lt;&gt;"",AUTISM_validating_input.xlsx!A54,"")</v>
      </c>
      <c r="G649" t="str">
        <f t="shared" si="327"/>
        <v>=IF(IDENTITY_validating_input.xlsx!A54&lt;&gt;"",IDENTITY_validating_input.xlsx!A54,"")</v>
      </c>
      <c r="H649" t="str">
        <f t="shared" si="327"/>
        <v>=IF(SELFDIR_validating_input.xlsx!A54&lt;&gt;"",SELFDIR_validating_input.xlsx!A54,"")</v>
      </c>
      <c r="I649" t="str">
        <f t="shared" si="327"/>
        <v>=IF(EMPATHY_validating_input.xlsx!A54&lt;&gt;"",EMPATHY_validating_input.xlsx!A54,"")</v>
      </c>
      <c r="J649" t="str">
        <f t="shared" si="327"/>
        <v>=IF(INTIMACY_validating_input.xlsx!A54&lt;&gt;"",INTIMACY_validating_input.xlsx!A54,"")</v>
      </c>
      <c r="K649" t="str">
        <f t="shared" si="327"/>
        <v>=IF(ACUTE_validating_input.xlsx!A54&lt;&gt;"",ACUTE_validating_input.xlsx!A54,"")</v>
      </c>
      <c r="L649" t="str">
        <f t="shared" si="327"/>
        <v>=IF(CHRONIC_validating_input.xlsx!A54&lt;&gt;"",CHRONIC_validating_input.xlsx!A54,"")</v>
      </c>
      <c r="M649" t="str">
        <f t="shared" si="327"/>
        <v>=IF(TRAUMA_PAST_validating_input.xlsx!A54&lt;&gt;"",TRAUMA_PAST_validating_input.xlsx!A54,"")</v>
      </c>
      <c r="N649" t="str">
        <f t="shared" si="327"/>
        <v>=IF(TRAUMA_PRESENT_validating_input.xlsx!A54&lt;&gt;"",TRAUMA_PRESENT_validating_input.xlsx!A54,"")</v>
      </c>
      <c r="O649" t="str">
        <f t="shared" si="327"/>
        <v>=IF(HOPE_validating_input.xlsx!A54&lt;&gt;"",HOPE_validating_input.xlsx!A54,"")</v>
      </c>
      <c r="P649" t="str">
        <f t="shared" si="327"/>
        <v>=IF(SELFAFFICACY_validating_input.xlsx!A54&lt;&gt;"",SELFAFFICACY_validating_input.xlsx!A54,"")</v>
      </c>
      <c r="Q649" t="str">
        <f t="shared" si="327"/>
        <v>=IF(SELFESTEEM_validating_input.xlsx!A54&lt;&gt;"",SELFESTEEM_validating_input.xlsx!A54,"")</v>
      </c>
      <c r="R649" t="str">
        <f t="shared" si="327"/>
        <v>=IF(WELLBEING_validating_input.xlsx!A54&lt;&gt;"",WELLBEING_validating_input.xlsx!A54,"")</v>
      </c>
      <c r="S649" t="str">
        <f t="shared" si="327"/>
        <v>=IF(HYPER_validating_input.xlsx!A54&lt;&gt;"",HYPER_validating_input.xlsx!A54,"")</v>
      </c>
      <c r="T649" t="str">
        <f t="shared" si="327"/>
        <v>=IF(AGGR_validating_input.xlsx!A54&lt;&gt;"",AGGR_validating_input.xlsx!A54,"")</v>
      </c>
      <c r="U649" t="str">
        <f t="shared" si="327"/>
        <v>=IF(COND_PR_validating_input.xlsx!A54&lt;&gt;"",COND_PR_validating_input.xlsx!A54,"")</v>
      </c>
      <c r="V649" t="str">
        <f t="shared" si="327"/>
        <v>=IF(ANXIE_validating_input.xlsx!A54&lt;&gt;"",ANXIE_validating_input.xlsx!A54,"")</v>
      </c>
      <c r="W649" t="str">
        <f t="shared" si="327"/>
        <v>=IF(DEPR_validating_input.xlsx!A54&lt;&gt;"",DEPR_validating_input.xlsx!A54,"")</v>
      </c>
      <c r="X649" t="str">
        <f t="shared" si="327"/>
        <v>=IF(SOMAT_validating_input.xlsx!A54&lt;&gt;"",SOMAT_validating_input.xlsx!A54,"")</v>
      </c>
      <c r="Y649" t="str">
        <f t="shared" si="327"/>
        <v>=IF(ATYPI_validating_input.xlsx!A54&lt;&gt;"",ATYPI_validating_input.xlsx!A54,"")</v>
      </c>
      <c r="Z649" t="str">
        <f t="shared" si="327"/>
        <v>=IF(WITHD_validating_input.xlsx!A54&lt;&gt;"",WITHD_validating_input.xlsx!A54,"")</v>
      </c>
      <c r="AA649" t="str">
        <f t="shared" si="327"/>
        <v>=IF(ATTE_PR_validating_input.xlsx!A54&lt;&gt;"",ATTE_PR_validating_input.xlsx!A54,"")</v>
      </c>
      <c r="AB649" t="str">
        <f t="shared" si="327"/>
        <v>=IF(ANG_CONT_validating_input.xlsx!A54&lt;&gt;"",ANG_CONT_validating_input.xlsx!A54,"")</v>
      </c>
      <c r="AC649" t="str">
        <f t="shared" si="327"/>
        <v>=IF(DEV_SOC_DIS_validating_input.xlsx!A54&lt;&gt;"",DEV_SOC_DIS_validating_input.xlsx!A54,"")</v>
      </c>
      <c r="AD649" t="str">
        <f t="shared" si="327"/>
        <v>=IF(BULLY_validating_input.xlsx!A54&lt;&gt;"",BULLY_validating_input.xlsx!A54,"")</v>
      </c>
      <c r="AE649" t="str">
        <f t="shared" si="327"/>
        <v>=IF(EMOT_SELF_C_validating_input.xlsx!A54&lt;&gt;"",EMOT_SELF_C_validating_input.xlsx!A54,"")</v>
      </c>
      <c r="AF649" t="str">
        <f t="shared" si="327"/>
        <v>=IF(EXE_FUN_validating_input.xlsx!A54&lt;&gt;"",EXE_FUN_validating_input.xlsx!A54,"")</v>
      </c>
      <c r="AG649" t="str">
        <f t="shared" si="327"/>
        <v>=IF(MANIA_validating_input.xlsx!A54&lt;&gt;"",MANIA_validating_input.xlsx!A54,"")</v>
      </c>
      <c r="AH649" t="str">
        <f t="shared" si="327"/>
        <v>=IF(NEG_EMOT_validating_input.xlsx!A54&lt;&gt;"",NEG_EMOT_validating_input.xlsx!A54,"")</v>
      </c>
      <c r="AI649" t="str">
        <f t="shared" si="327"/>
        <v>=IF(ADAPT_validating_input.xlsx!A54&lt;&gt;"",ADAPT_validating_input.xlsx!A54,"")</v>
      </c>
      <c r="AJ649" t="str">
        <f t="shared" si="327"/>
        <v>=IF(SOC_SK_validating_input.xlsx!A54&lt;&gt;"",SOC_SK_validating_input.xlsx!A54,"")</v>
      </c>
      <c r="AK649" t="str">
        <f t="shared" si="327"/>
        <v>=IF(LEAD_validating_input.xlsx!A54&lt;&gt;"",LEAD_validating_input.xlsx!A54,"")</v>
      </c>
      <c r="AL649" t="str">
        <f t="shared" si="327"/>
        <v>=IF(ACT_DAIL_validating_input.xlsx!A54&lt;&gt;"",ACT_DAIL_validating_input.xlsx!A54,"")</v>
      </c>
      <c r="AM649" t="str">
        <f t="shared" si="327"/>
        <v>=IF(FUN_COM_validating_input.xlsx!A54&lt;&gt;"",FUN_COM_validating_input.xlsx!A54,"")</v>
      </c>
      <c r="AN649" t="str">
        <f t="shared" si="327"/>
        <v>=IF(RESILI_validating_input.xlsx!A54&lt;&gt;"",RESILI_validating_input.xlsx!A54,"")</v>
      </c>
      <c r="AO649" t="str">
        <f t="shared" si="327"/>
        <v>=IF(SEL_validating_input.xlsx!A54&lt;&gt;"",SEL_validating_input.xlsx!A54,"")</v>
      </c>
      <c r="AP649" t="str">
        <f t="shared" si="327"/>
        <v>=IF(SEV_validating_input.xlsx!A54&lt;&gt;"",SEV_validating_input.xlsx!A54,"")</v>
      </c>
      <c r="AQ649" t="str">
        <f t="shared" si="327"/>
        <v>=IF(ANHEDONIA_validating_input.xlsx!A54&lt;&gt;"",ANHEDONIA_validating_input.xlsx!A54,"")</v>
      </c>
      <c r="AR649" t="str">
        <f t="shared" si="327"/>
        <v>=IF(ANXIOUSNESS_validating_input.xlsx!A54&lt;&gt;"",ANXIOUSNESS_validating_input.xlsx!A54,"")</v>
      </c>
      <c r="AS649" t="str">
        <f t="shared" si="327"/>
        <v>=IF(ATTENTION_SEEKING_validating_input.xlsx!A54&lt;&gt;"",ATTENTION_SEEKING_validating_input.xlsx!A54,"")</v>
      </c>
      <c r="AT649" t="str">
        <f t="shared" si="327"/>
        <v>=IF(CALLOUSNESS_validating_input.xlsx!A54&lt;&gt;"",CALLOUSNESS_validating_input.xlsx!A54,"")</v>
      </c>
      <c r="AU649" t="str">
        <f t="shared" si="327"/>
        <v>=IF(DECEITFULNESS_validating_input.xlsx!A54&lt;&gt;"",DECEITFULNESS_validating_input.xlsx!A54,"")</v>
      </c>
      <c r="AV649" t="str">
        <f t="shared" si="327"/>
        <v>=IF(DEPRESSIVITY_validating_input.xlsx!A54&lt;&gt;"",DEPRESSIVITY_validating_input.xlsx!A54,"")</v>
      </c>
      <c r="AW649" t="str">
        <f t="shared" si="327"/>
        <v>=IF(DISTRACTIBILITY_validating_input.xlsx!A54&lt;&gt;"",DISTRACTIBILITY_validating_input.xlsx!A54,"")</v>
      </c>
      <c r="AX649" t="str">
        <f t="shared" si="327"/>
        <v>=IF(ECCENTRICITY_validating_input.xlsx!A54&lt;&gt;"",ECCENTRICITY_validating_input.xlsx!A54,"")</v>
      </c>
      <c r="AY649" t="str">
        <f t="shared" si="327"/>
        <v>=IF(EMOTIONAL_LABILITY_validating_input.xlsx!A54&lt;&gt;"",EMOTIONAL_LABILITY_validating_input.xlsx!A54,"")</v>
      </c>
      <c r="AZ649" t="str">
        <f t="shared" si="327"/>
        <v>=IF(GRANDIOSITY_validating_input.xlsx!A54&lt;&gt;"",GRANDIOSITY_validating_input.xlsx!A54,"")</v>
      </c>
      <c r="BA649" t="str">
        <f t="shared" si="327"/>
        <v>=IF(HOSTILITY_validating_input.xlsx!A54&lt;&gt;"",HOSTILITY_validating_input.xlsx!A54,"")</v>
      </c>
      <c r="BB649" t="str">
        <f t="shared" si="327"/>
        <v>=IF(IMPULSIVITY_validating_input.xlsx!A54&lt;&gt;"",IMPULSIVITY_validating_input.xlsx!A54,"")</v>
      </c>
      <c r="BC649" t="str">
        <f t="shared" si="327"/>
        <v>=IF(INTIMACY_AVOIDANCE_validating_input.xlsx!A54&lt;&gt;"",INTIMACY_AVOIDANCE_validating_input.xlsx!A54,"")</v>
      </c>
      <c r="BD649" t="str">
        <f t="shared" si="327"/>
        <v>=IF(IRRESPONSIBILITY_validating_input.xlsx!A54&lt;&gt;"",IRRESPONSIBILITY_validating_input.xlsx!A54,"")</v>
      </c>
      <c r="BE649" t="str">
        <f t="shared" si="327"/>
        <v>=IF(MANIPULATIVENESS_validating_input.xlsx!A54&lt;&gt;"",MANIPULATIVENESS_validating_input.xlsx!A54,"")</v>
      </c>
      <c r="BF649" t="str">
        <f t="shared" si="327"/>
        <v>=IF(PERCEPTUAL_DYSREGULATION_validating_input.xlsx!A54&lt;&gt;"",PERCEPTUAL_DYSREGULATION_validating_input.xlsx!A54,"")</v>
      </c>
      <c r="BG649" t="str">
        <f t="shared" si="327"/>
        <v>=IF(PERSEVERATION_validating_input.xlsx!A54&lt;&gt;"",PERSEVERATION_validating_input.xlsx!A54,"")</v>
      </c>
      <c r="BH649" t="str">
        <f t="shared" si="327"/>
        <v>=IF(RESTRICTED_AFFECTIVITY_validating_input.xlsx!A54&lt;&gt;"",RESTRICTED_AFFECTIVITY_validating_input.xlsx!A54,"")</v>
      </c>
      <c r="BI649" t="str">
        <f t="shared" si="327"/>
        <v>=IF(RIGID_PERFECTIONISM_validating_input.xlsx!A54&lt;&gt;"",RIGID_PERFECTIONISM_validating_input.xlsx!A54,"")</v>
      </c>
      <c r="BJ649" t="str">
        <f t="shared" si="327"/>
        <v>=IF(RISK_TAKING_validating_input.xlsx!A54&lt;&gt;"",RISK_TAKING_validating_input.xlsx!A54,"")</v>
      </c>
      <c r="BK649" t="str">
        <f t="shared" si="327"/>
        <v>=IF(SEPARATION_INSECURITY_validating_input.xlsx!A54&lt;&gt;"",SEPARATION_INSECURITY_validating_input.xlsx!A54,"")</v>
      </c>
      <c r="BL649" t="str">
        <f t="shared" si="327"/>
        <v>=IF(SUBMISSIVENESS_validating_input.xlsx!A54&lt;&gt;"",SUBMISSIVENESS_validating_input.xlsx!A54,"")</v>
      </c>
      <c r="BM649" t="str">
        <f t="shared" si="327"/>
        <v>=IF(SUSPICIOUSNESS_validating_input.xlsx!A54&lt;&gt;"",SUSPICIOUSNESS_validating_input.xlsx!A54,"")</v>
      </c>
      <c r="BN649" t="str">
        <f t="shared" si="327"/>
        <v>=IF(UNUSUAL_BELIEFS_validating_input.xlsx!A54&lt;&gt;"",UNUSUAL_BELIEFS_validating_input.xlsx!A54,"")</v>
      </c>
      <c r="BO649" t="str">
        <f t="shared" si="326"/>
        <v>=IF(WITHDRAWAL_validating_input.xlsx!A54&lt;&gt;"",WITHDRAWAL_validating_input.xlsx!A54,"")</v>
      </c>
      <c r="BP649" t="str">
        <f t="shared" si="326"/>
        <v>=IF(ACT_validating_input.xlsx!A54&lt;&gt;"",ACT_validating_input.xlsx!A54,"")</v>
      </c>
      <c r="BQ649" t="str">
        <f t="shared" si="326"/>
        <v>=IF(DSP_validating_input.xlsx!A54&lt;&gt;"",DSP_validating_input.xlsx!A54,"")</v>
      </c>
      <c r="BR649" t="str">
        <f t="shared" si="326"/>
        <v>=IF(PAG_validating_input.xlsx!A54&lt;&gt;"",PAG_validating_input.xlsx!A54,"")</v>
      </c>
      <c r="BS649" t="str">
        <f t="shared" si="326"/>
        <v>=IF(PRO_validating_input.xlsx!A54&lt;&gt;"",PRO_validating_input.xlsx!A54,"")</v>
      </c>
      <c r="BT649" t="str">
        <f t="shared" si="326"/>
        <v>=IF(SPL_validating_input.xlsx!A54&lt;&gt;"",SPL_validating_input.xlsx!A54,"")</v>
      </c>
      <c r="BU649" t="str">
        <f t="shared" si="326"/>
        <v>=IF(WDR_validating_input.xlsx!A54&lt;&gt;"",WDR_validating_input.xlsx!A54,"")</v>
      </c>
      <c r="BV649" t="str">
        <f t="shared" si="326"/>
        <v>=IF(CON_validating_input.xlsx!A54&lt;&gt;"",CON_validating_input.xlsx!A54,"")</v>
      </c>
      <c r="BW649" t="str">
        <f t="shared" si="326"/>
        <v>=IF(DSC_validating_input.xlsx!A54&lt;&gt;"",DSC_validating_input.xlsx!A54,"")</v>
      </c>
      <c r="BX649" t="str">
        <f t="shared" si="326"/>
        <v>=IF(FAN_validating_input.xlsx!A54&lt;&gt;"",FAN_validating_input.xlsx!A54,"")</v>
      </c>
      <c r="BY649" t="str">
        <f t="shared" si="326"/>
        <v>=IF(OMN_validating_input.xlsx!A54&lt;&gt;"",OMN_validating_input.xlsx!A54,"")</v>
      </c>
      <c r="BZ649" t="str">
        <f t="shared" si="326"/>
        <v>=IF(REP_validating_input.xlsx!A54&lt;&gt;"",REP_validating_input.xlsx!A54,"")</v>
      </c>
      <c r="CA649" t="str">
        <f t="shared" si="326"/>
        <v>=IF(SOM_validating_input.xlsx!A54&lt;&gt;"",SOM_validating_input.xlsx!A54,"")</v>
      </c>
      <c r="CB649" t="str">
        <f t="shared" si="326"/>
        <v>=IF(SUB_validating_input.xlsx!A54&lt;&gt;"",SUB_validating_input.xlsx!A54,"")</v>
      </c>
      <c r="CC649" t="str">
        <f t="shared" si="326"/>
        <v>=IF(UND_validating_input.xlsx!A54&lt;&gt;"",UND_validating_input.xlsx!A54,"")</v>
      </c>
      <c r="CD649" t="str">
        <f t="shared" si="326"/>
        <v>=IF(ALT_validating_input.xlsx!A54&lt;&gt;"",ALT_validating_input.xlsx!A54,"")</v>
      </c>
      <c r="CE649" t="str">
        <f t="shared" si="326"/>
        <v>=IF(HUM_validating_input.xlsx!A54&lt;&gt;"",HUM_validating_input.xlsx!A54,"")</v>
      </c>
      <c r="CF649" t="str">
        <f t="shared" si="326"/>
        <v>=IF(IDL_validating_input.xlsx!A54&lt;&gt;"",IDL_validating_input.xlsx!A54,"")</v>
      </c>
      <c r="CG649" t="str">
        <f t="shared" si="326"/>
        <v>=IF(RFM_validating_input.xlsx!A54&lt;&gt;"",RFM_validating_input.xlsx!A54,"")</v>
      </c>
      <c r="CH649" t="str">
        <f t="shared" si="326"/>
        <v>=IF(DN_validating_input.xlsx!A54&lt;&gt;"",DN_validating_input.xlsx!A54,"")</v>
      </c>
      <c r="CI649" t="str">
        <f t="shared" si="326"/>
        <v>=IF(INT_validating_input.xlsx!A54&lt;&gt;"",INT_validating_input.xlsx!A54,"")</v>
      </c>
      <c r="CJ649" t="str">
        <f t="shared" si="326"/>
        <v>=IF(SUP_validating_input.xlsx!A54&lt;&gt;"",SUP_validating_input.xlsx!A54,"")</v>
      </c>
      <c r="CK649" t="str">
        <f t="shared" si="326"/>
        <v>=IF(ANT_validating_input.xlsx!A54&lt;&gt;"",ANT_validating_input.xlsx!A54,"")</v>
      </c>
      <c r="CL649" t="str">
        <f t="shared" si="326"/>
        <v>=IF(ISO_validating_input.xlsx!A54&lt;&gt;"",ISO_validating_input.xlsx!A54,"")</v>
      </c>
    </row>
    <row r="650" spans="1:90">
      <c r="A650">
        <v>55</v>
      </c>
      <c r="B650" t="str">
        <f t="shared" si="317"/>
        <v>=IF(SUICIDE_validating_input.xlsx!A55&lt;&gt;"",SUICIDE_validating_input.xlsx!A55,"")</v>
      </c>
      <c r="C650" t="str">
        <f t="shared" si="327"/>
        <v>=IF(IQ_validating_input.xlsx!A55&lt;&gt;"",IQ_validating_input.xlsx!A55,"")</v>
      </c>
      <c r="D650" t="str">
        <f t="shared" si="327"/>
        <v>=IF(AMBIG_validating_input.xlsx!A55&lt;&gt;"",AMBIG_validating_input.xlsx!A55,"")</v>
      </c>
      <c r="E650" t="str">
        <f t="shared" si="327"/>
        <v>=IF(EGODYST_validating_input.xlsx!A55&lt;&gt;"",EGODYST_validating_input.xlsx!A55,"")</v>
      </c>
      <c r="F650" t="str">
        <f t="shared" si="327"/>
        <v>=IF(AUTISM_validating_input.xlsx!A55&lt;&gt;"",AUTISM_validating_input.xlsx!A55,"")</v>
      </c>
      <c r="G650" t="str">
        <f t="shared" si="327"/>
        <v>=IF(IDENTITY_validating_input.xlsx!A55&lt;&gt;"",IDENTITY_validating_input.xlsx!A55,"")</v>
      </c>
      <c r="H650" t="str">
        <f t="shared" si="327"/>
        <v>=IF(SELFDIR_validating_input.xlsx!A55&lt;&gt;"",SELFDIR_validating_input.xlsx!A55,"")</v>
      </c>
      <c r="I650" t="str">
        <f t="shared" si="327"/>
        <v>=IF(EMPATHY_validating_input.xlsx!A55&lt;&gt;"",EMPATHY_validating_input.xlsx!A55,"")</v>
      </c>
      <c r="J650" t="str">
        <f t="shared" si="327"/>
        <v>=IF(INTIMACY_validating_input.xlsx!A55&lt;&gt;"",INTIMACY_validating_input.xlsx!A55,"")</v>
      </c>
      <c r="K650" t="str">
        <f t="shared" si="327"/>
        <v>=IF(ACUTE_validating_input.xlsx!A55&lt;&gt;"",ACUTE_validating_input.xlsx!A55,"")</v>
      </c>
      <c r="L650" t="str">
        <f t="shared" si="327"/>
        <v>=IF(CHRONIC_validating_input.xlsx!A55&lt;&gt;"",CHRONIC_validating_input.xlsx!A55,"")</v>
      </c>
      <c r="M650" t="str">
        <f t="shared" si="327"/>
        <v>=IF(TRAUMA_PAST_validating_input.xlsx!A55&lt;&gt;"",TRAUMA_PAST_validating_input.xlsx!A55,"")</v>
      </c>
      <c r="N650" t="str">
        <f t="shared" si="327"/>
        <v>=IF(TRAUMA_PRESENT_validating_input.xlsx!A55&lt;&gt;"",TRAUMA_PRESENT_validating_input.xlsx!A55,"")</v>
      </c>
      <c r="O650" t="str">
        <f t="shared" si="327"/>
        <v>=IF(HOPE_validating_input.xlsx!A55&lt;&gt;"",HOPE_validating_input.xlsx!A55,"")</v>
      </c>
      <c r="P650" t="str">
        <f t="shared" si="327"/>
        <v>=IF(SELFAFFICACY_validating_input.xlsx!A55&lt;&gt;"",SELFAFFICACY_validating_input.xlsx!A55,"")</v>
      </c>
      <c r="Q650" t="str">
        <f t="shared" si="327"/>
        <v>=IF(SELFESTEEM_validating_input.xlsx!A55&lt;&gt;"",SELFESTEEM_validating_input.xlsx!A55,"")</v>
      </c>
      <c r="R650" t="str">
        <f t="shared" si="327"/>
        <v>=IF(WELLBEING_validating_input.xlsx!A55&lt;&gt;"",WELLBEING_validating_input.xlsx!A55,"")</v>
      </c>
      <c r="S650" t="str">
        <f t="shared" si="327"/>
        <v>=IF(HYPER_validating_input.xlsx!A55&lt;&gt;"",HYPER_validating_input.xlsx!A55,"")</v>
      </c>
      <c r="T650" t="str">
        <f t="shared" si="327"/>
        <v>=IF(AGGR_validating_input.xlsx!A55&lt;&gt;"",AGGR_validating_input.xlsx!A55,"")</v>
      </c>
      <c r="U650" t="str">
        <f t="shared" si="327"/>
        <v>=IF(COND_PR_validating_input.xlsx!A55&lt;&gt;"",COND_PR_validating_input.xlsx!A55,"")</v>
      </c>
      <c r="V650" t="str">
        <f t="shared" si="327"/>
        <v>=IF(ANXIE_validating_input.xlsx!A55&lt;&gt;"",ANXIE_validating_input.xlsx!A55,"")</v>
      </c>
      <c r="W650" t="str">
        <f t="shared" si="327"/>
        <v>=IF(DEPR_validating_input.xlsx!A55&lt;&gt;"",DEPR_validating_input.xlsx!A55,"")</v>
      </c>
      <c r="X650" t="str">
        <f t="shared" si="327"/>
        <v>=IF(SOMAT_validating_input.xlsx!A55&lt;&gt;"",SOMAT_validating_input.xlsx!A55,"")</v>
      </c>
      <c r="Y650" t="str">
        <f t="shared" si="327"/>
        <v>=IF(ATYPI_validating_input.xlsx!A55&lt;&gt;"",ATYPI_validating_input.xlsx!A55,"")</v>
      </c>
      <c r="Z650" t="str">
        <f t="shared" si="327"/>
        <v>=IF(WITHD_validating_input.xlsx!A55&lt;&gt;"",WITHD_validating_input.xlsx!A55,"")</v>
      </c>
      <c r="AA650" t="str">
        <f t="shared" si="327"/>
        <v>=IF(ATTE_PR_validating_input.xlsx!A55&lt;&gt;"",ATTE_PR_validating_input.xlsx!A55,"")</v>
      </c>
      <c r="AB650" t="str">
        <f t="shared" si="327"/>
        <v>=IF(ANG_CONT_validating_input.xlsx!A55&lt;&gt;"",ANG_CONT_validating_input.xlsx!A55,"")</v>
      </c>
      <c r="AC650" t="str">
        <f t="shared" si="327"/>
        <v>=IF(DEV_SOC_DIS_validating_input.xlsx!A55&lt;&gt;"",DEV_SOC_DIS_validating_input.xlsx!A55,"")</v>
      </c>
      <c r="AD650" t="str">
        <f t="shared" si="327"/>
        <v>=IF(BULLY_validating_input.xlsx!A55&lt;&gt;"",BULLY_validating_input.xlsx!A55,"")</v>
      </c>
      <c r="AE650" t="str">
        <f t="shared" si="327"/>
        <v>=IF(EMOT_SELF_C_validating_input.xlsx!A55&lt;&gt;"",EMOT_SELF_C_validating_input.xlsx!A55,"")</v>
      </c>
      <c r="AF650" t="str">
        <f t="shared" si="327"/>
        <v>=IF(EXE_FUN_validating_input.xlsx!A55&lt;&gt;"",EXE_FUN_validating_input.xlsx!A55,"")</v>
      </c>
      <c r="AG650" t="str">
        <f t="shared" si="327"/>
        <v>=IF(MANIA_validating_input.xlsx!A55&lt;&gt;"",MANIA_validating_input.xlsx!A55,"")</v>
      </c>
      <c r="AH650" t="str">
        <f t="shared" si="327"/>
        <v>=IF(NEG_EMOT_validating_input.xlsx!A55&lt;&gt;"",NEG_EMOT_validating_input.xlsx!A55,"")</v>
      </c>
      <c r="AI650" t="str">
        <f t="shared" si="327"/>
        <v>=IF(ADAPT_validating_input.xlsx!A55&lt;&gt;"",ADAPT_validating_input.xlsx!A55,"")</v>
      </c>
      <c r="AJ650" t="str">
        <f t="shared" si="327"/>
        <v>=IF(SOC_SK_validating_input.xlsx!A55&lt;&gt;"",SOC_SK_validating_input.xlsx!A55,"")</v>
      </c>
      <c r="AK650" t="str">
        <f t="shared" si="327"/>
        <v>=IF(LEAD_validating_input.xlsx!A55&lt;&gt;"",LEAD_validating_input.xlsx!A55,"")</v>
      </c>
      <c r="AL650" t="str">
        <f t="shared" si="327"/>
        <v>=IF(ACT_DAIL_validating_input.xlsx!A55&lt;&gt;"",ACT_DAIL_validating_input.xlsx!A55,"")</v>
      </c>
      <c r="AM650" t="str">
        <f t="shared" si="327"/>
        <v>=IF(FUN_COM_validating_input.xlsx!A55&lt;&gt;"",FUN_COM_validating_input.xlsx!A55,"")</v>
      </c>
      <c r="AN650" t="str">
        <f t="shared" si="327"/>
        <v>=IF(RESILI_validating_input.xlsx!A55&lt;&gt;"",RESILI_validating_input.xlsx!A55,"")</v>
      </c>
      <c r="AO650" t="str">
        <f t="shared" si="327"/>
        <v>=IF(SEL_validating_input.xlsx!A55&lt;&gt;"",SEL_validating_input.xlsx!A55,"")</v>
      </c>
      <c r="AP650" t="str">
        <f t="shared" si="327"/>
        <v>=IF(SEV_validating_input.xlsx!A55&lt;&gt;"",SEV_validating_input.xlsx!A55,"")</v>
      </c>
      <c r="AQ650" t="str">
        <f t="shared" si="327"/>
        <v>=IF(ANHEDONIA_validating_input.xlsx!A55&lt;&gt;"",ANHEDONIA_validating_input.xlsx!A55,"")</v>
      </c>
      <c r="AR650" t="str">
        <f t="shared" si="327"/>
        <v>=IF(ANXIOUSNESS_validating_input.xlsx!A55&lt;&gt;"",ANXIOUSNESS_validating_input.xlsx!A55,"")</v>
      </c>
      <c r="AS650" t="str">
        <f t="shared" si="327"/>
        <v>=IF(ATTENTION_SEEKING_validating_input.xlsx!A55&lt;&gt;"",ATTENTION_SEEKING_validating_input.xlsx!A55,"")</v>
      </c>
      <c r="AT650" t="str">
        <f t="shared" si="327"/>
        <v>=IF(CALLOUSNESS_validating_input.xlsx!A55&lt;&gt;"",CALLOUSNESS_validating_input.xlsx!A55,"")</v>
      </c>
      <c r="AU650" t="str">
        <f t="shared" si="327"/>
        <v>=IF(DECEITFULNESS_validating_input.xlsx!A55&lt;&gt;"",DECEITFULNESS_validating_input.xlsx!A55,"")</v>
      </c>
      <c r="AV650" t="str">
        <f t="shared" si="327"/>
        <v>=IF(DEPRESSIVITY_validating_input.xlsx!A55&lt;&gt;"",DEPRESSIVITY_validating_input.xlsx!A55,"")</v>
      </c>
      <c r="AW650" t="str">
        <f t="shared" si="327"/>
        <v>=IF(DISTRACTIBILITY_validating_input.xlsx!A55&lt;&gt;"",DISTRACTIBILITY_validating_input.xlsx!A55,"")</v>
      </c>
      <c r="AX650" t="str">
        <f t="shared" si="327"/>
        <v>=IF(ECCENTRICITY_validating_input.xlsx!A55&lt;&gt;"",ECCENTRICITY_validating_input.xlsx!A55,"")</v>
      </c>
      <c r="AY650" t="str">
        <f t="shared" si="327"/>
        <v>=IF(EMOTIONAL_LABILITY_validating_input.xlsx!A55&lt;&gt;"",EMOTIONAL_LABILITY_validating_input.xlsx!A55,"")</v>
      </c>
      <c r="AZ650" t="str">
        <f t="shared" si="327"/>
        <v>=IF(GRANDIOSITY_validating_input.xlsx!A55&lt;&gt;"",GRANDIOSITY_validating_input.xlsx!A55,"")</v>
      </c>
      <c r="BA650" t="str">
        <f t="shared" si="327"/>
        <v>=IF(HOSTILITY_validating_input.xlsx!A55&lt;&gt;"",HOSTILITY_validating_input.xlsx!A55,"")</v>
      </c>
      <c r="BB650" t="str">
        <f t="shared" si="327"/>
        <v>=IF(IMPULSIVITY_validating_input.xlsx!A55&lt;&gt;"",IMPULSIVITY_validating_input.xlsx!A55,"")</v>
      </c>
      <c r="BC650" t="str">
        <f t="shared" si="327"/>
        <v>=IF(INTIMACY_AVOIDANCE_validating_input.xlsx!A55&lt;&gt;"",INTIMACY_AVOIDANCE_validating_input.xlsx!A55,"")</v>
      </c>
      <c r="BD650" t="str">
        <f t="shared" si="327"/>
        <v>=IF(IRRESPONSIBILITY_validating_input.xlsx!A55&lt;&gt;"",IRRESPONSIBILITY_validating_input.xlsx!A55,"")</v>
      </c>
      <c r="BE650" t="str">
        <f t="shared" si="327"/>
        <v>=IF(MANIPULATIVENESS_validating_input.xlsx!A55&lt;&gt;"",MANIPULATIVENESS_validating_input.xlsx!A55,"")</v>
      </c>
      <c r="BF650" t="str">
        <f t="shared" si="327"/>
        <v>=IF(PERCEPTUAL_DYSREGULATION_validating_input.xlsx!A55&lt;&gt;"",PERCEPTUAL_DYSREGULATION_validating_input.xlsx!A55,"")</v>
      </c>
      <c r="BG650" t="str">
        <f t="shared" si="327"/>
        <v>=IF(PERSEVERATION_validating_input.xlsx!A55&lt;&gt;"",PERSEVERATION_validating_input.xlsx!A55,"")</v>
      </c>
      <c r="BH650" t="str">
        <f t="shared" si="327"/>
        <v>=IF(RESTRICTED_AFFECTIVITY_validating_input.xlsx!A55&lt;&gt;"",RESTRICTED_AFFECTIVITY_validating_input.xlsx!A55,"")</v>
      </c>
      <c r="BI650" t="str">
        <f t="shared" si="327"/>
        <v>=IF(RIGID_PERFECTIONISM_validating_input.xlsx!A55&lt;&gt;"",RIGID_PERFECTIONISM_validating_input.xlsx!A55,"")</v>
      </c>
      <c r="BJ650" t="str">
        <f t="shared" si="327"/>
        <v>=IF(RISK_TAKING_validating_input.xlsx!A55&lt;&gt;"",RISK_TAKING_validating_input.xlsx!A55,"")</v>
      </c>
      <c r="BK650" t="str">
        <f t="shared" si="327"/>
        <v>=IF(SEPARATION_INSECURITY_validating_input.xlsx!A55&lt;&gt;"",SEPARATION_INSECURITY_validating_input.xlsx!A55,"")</v>
      </c>
      <c r="BL650" t="str">
        <f t="shared" si="327"/>
        <v>=IF(SUBMISSIVENESS_validating_input.xlsx!A55&lt;&gt;"",SUBMISSIVENESS_validating_input.xlsx!A55,"")</v>
      </c>
      <c r="BM650" t="str">
        <f t="shared" si="327"/>
        <v>=IF(SUSPICIOUSNESS_validating_input.xlsx!A55&lt;&gt;"",SUSPICIOUSNESS_validating_input.xlsx!A55,"")</v>
      </c>
      <c r="BN650" t="str">
        <f t="shared" ref="BN650:CL653" si="328">CONCATENATE($A$17,BN$1,$A$18,$A650,$A$19,BN$1,$A$20,$A650,$A$21)</f>
        <v>=IF(UNUSUAL_BELIEFS_validating_input.xlsx!A55&lt;&gt;"",UNUSUAL_BELIEFS_validating_input.xlsx!A55,"")</v>
      </c>
      <c r="BO650" t="str">
        <f t="shared" si="328"/>
        <v>=IF(WITHDRAWAL_validating_input.xlsx!A55&lt;&gt;"",WITHDRAWAL_validating_input.xlsx!A55,"")</v>
      </c>
      <c r="BP650" t="str">
        <f t="shared" si="328"/>
        <v>=IF(ACT_validating_input.xlsx!A55&lt;&gt;"",ACT_validating_input.xlsx!A55,"")</v>
      </c>
      <c r="BQ650" t="str">
        <f t="shared" si="328"/>
        <v>=IF(DSP_validating_input.xlsx!A55&lt;&gt;"",DSP_validating_input.xlsx!A55,"")</v>
      </c>
      <c r="BR650" t="str">
        <f t="shared" si="328"/>
        <v>=IF(PAG_validating_input.xlsx!A55&lt;&gt;"",PAG_validating_input.xlsx!A55,"")</v>
      </c>
      <c r="BS650" t="str">
        <f t="shared" si="328"/>
        <v>=IF(PRO_validating_input.xlsx!A55&lt;&gt;"",PRO_validating_input.xlsx!A55,"")</v>
      </c>
      <c r="BT650" t="str">
        <f t="shared" si="328"/>
        <v>=IF(SPL_validating_input.xlsx!A55&lt;&gt;"",SPL_validating_input.xlsx!A55,"")</v>
      </c>
      <c r="BU650" t="str">
        <f t="shared" si="328"/>
        <v>=IF(WDR_validating_input.xlsx!A55&lt;&gt;"",WDR_validating_input.xlsx!A55,"")</v>
      </c>
      <c r="BV650" t="str">
        <f t="shared" si="328"/>
        <v>=IF(CON_validating_input.xlsx!A55&lt;&gt;"",CON_validating_input.xlsx!A55,"")</v>
      </c>
      <c r="BW650" t="str">
        <f t="shared" si="328"/>
        <v>=IF(DSC_validating_input.xlsx!A55&lt;&gt;"",DSC_validating_input.xlsx!A55,"")</v>
      </c>
      <c r="BX650" t="str">
        <f t="shared" si="328"/>
        <v>=IF(FAN_validating_input.xlsx!A55&lt;&gt;"",FAN_validating_input.xlsx!A55,"")</v>
      </c>
      <c r="BY650" t="str">
        <f t="shared" si="328"/>
        <v>=IF(OMN_validating_input.xlsx!A55&lt;&gt;"",OMN_validating_input.xlsx!A55,"")</v>
      </c>
      <c r="BZ650" t="str">
        <f t="shared" si="328"/>
        <v>=IF(REP_validating_input.xlsx!A55&lt;&gt;"",REP_validating_input.xlsx!A55,"")</v>
      </c>
      <c r="CA650" t="str">
        <f t="shared" si="328"/>
        <v>=IF(SOM_validating_input.xlsx!A55&lt;&gt;"",SOM_validating_input.xlsx!A55,"")</v>
      </c>
      <c r="CB650" t="str">
        <f t="shared" si="328"/>
        <v>=IF(SUB_validating_input.xlsx!A55&lt;&gt;"",SUB_validating_input.xlsx!A55,"")</v>
      </c>
      <c r="CC650" t="str">
        <f t="shared" si="328"/>
        <v>=IF(UND_validating_input.xlsx!A55&lt;&gt;"",UND_validating_input.xlsx!A55,"")</v>
      </c>
      <c r="CD650" t="str">
        <f t="shared" si="328"/>
        <v>=IF(ALT_validating_input.xlsx!A55&lt;&gt;"",ALT_validating_input.xlsx!A55,"")</v>
      </c>
      <c r="CE650" t="str">
        <f t="shared" si="328"/>
        <v>=IF(HUM_validating_input.xlsx!A55&lt;&gt;"",HUM_validating_input.xlsx!A55,"")</v>
      </c>
      <c r="CF650" t="str">
        <f t="shared" si="328"/>
        <v>=IF(IDL_validating_input.xlsx!A55&lt;&gt;"",IDL_validating_input.xlsx!A55,"")</v>
      </c>
      <c r="CG650" t="str">
        <f t="shared" si="328"/>
        <v>=IF(RFM_validating_input.xlsx!A55&lt;&gt;"",RFM_validating_input.xlsx!A55,"")</v>
      </c>
      <c r="CH650" t="str">
        <f t="shared" si="328"/>
        <v>=IF(DN_validating_input.xlsx!A55&lt;&gt;"",DN_validating_input.xlsx!A55,"")</v>
      </c>
      <c r="CI650" t="str">
        <f t="shared" si="328"/>
        <v>=IF(INT_validating_input.xlsx!A55&lt;&gt;"",INT_validating_input.xlsx!A55,"")</v>
      </c>
      <c r="CJ650" t="str">
        <f t="shared" si="328"/>
        <v>=IF(SUP_validating_input.xlsx!A55&lt;&gt;"",SUP_validating_input.xlsx!A55,"")</v>
      </c>
      <c r="CK650" t="str">
        <f t="shared" si="328"/>
        <v>=IF(ANT_validating_input.xlsx!A55&lt;&gt;"",ANT_validating_input.xlsx!A55,"")</v>
      </c>
      <c r="CL650" t="str">
        <f t="shared" si="328"/>
        <v>=IF(ISO_validating_input.xlsx!A55&lt;&gt;"",ISO_validating_input.xlsx!A55,"")</v>
      </c>
    </row>
    <row r="651" spans="1:90">
      <c r="A651">
        <v>56</v>
      </c>
      <c r="B651" t="str">
        <f t="shared" si="317"/>
        <v>=IF(SUICIDE_validating_input.xlsx!A56&lt;&gt;"",SUICIDE_validating_input.xlsx!A56,"")</v>
      </c>
      <c r="C651" t="str">
        <f t="shared" ref="C651:BN654" si="329">CONCATENATE($A$17,C$1,$A$18,$A651,$A$19,C$1,$A$20,$A651,$A$21)</f>
        <v>=IF(IQ_validating_input.xlsx!A56&lt;&gt;"",IQ_validating_input.xlsx!A56,"")</v>
      </c>
      <c r="D651" t="str">
        <f t="shared" si="329"/>
        <v>=IF(AMBIG_validating_input.xlsx!A56&lt;&gt;"",AMBIG_validating_input.xlsx!A56,"")</v>
      </c>
      <c r="E651" t="str">
        <f t="shared" si="329"/>
        <v>=IF(EGODYST_validating_input.xlsx!A56&lt;&gt;"",EGODYST_validating_input.xlsx!A56,"")</v>
      </c>
      <c r="F651" t="str">
        <f t="shared" si="329"/>
        <v>=IF(AUTISM_validating_input.xlsx!A56&lt;&gt;"",AUTISM_validating_input.xlsx!A56,"")</v>
      </c>
      <c r="G651" t="str">
        <f t="shared" si="329"/>
        <v>=IF(IDENTITY_validating_input.xlsx!A56&lt;&gt;"",IDENTITY_validating_input.xlsx!A56,"")</v>
      </c>
      <c r="H651" t="str">
        <f t="shared" si="329"/>
        <v>=IF(SELFDIR_validating_input.xlsx!A56&lt;&gt;"",SELFDIR_validating_input.xlsx!A56,"")</v>
      </c>
      <c r="I651" t="str">
        <f t="shared" si="329"/>
        <v>=IF(EMPATHY_validating_input.xlsx!A56&lt;&gt;"",EMPATHY_validating_input.xlsx!A56,"")</v>
      </c>
      <c r="J651" t="str">
        <f t="shared" si="329"/>
        <v>=IF(INTIMACY_validating_input.xlsx!A56&lt;&gt;"",INTIMACY_validating_input.xlsx!A56,"")</v>
      </c>
      <c r="K651" t="str">
        <f t="shared" si="329"/>
        <v>=IF(ACUTE_validating_input.xlsx!A56&lt;&gt;"",ACUTE_validating_input.xlsx!A56,"")</v>
      </c>
      <c r="L651" t="str">
        <f t="shared" si="329"/>
        <v>=IF(CHRONIC_validating_input.xlsx!A56&lt;&gt;"",CHRONIC_validating_input.xlsx!A56,"")</v>
      </c>
      <c r="M651" t="str">
        <f t="shared" si="329"/>
        <v>=IF(TRAUMA_PAST_validating_input.xlsx!A56&lt;&gt;"",TRAUMA_PAST_validating_input.xlsx!A56,"")</v>
      </c>
      <c r="N651" t="str">
        <f t="shared" si="329"/>
        <v>=IF(TRAUMA_PRESENT_validating_input.xlsx!A56&lt;&gt;"",TRAUMA_PRESENT_validating_input.xlsx!A56,"")</v>
      </c>
      <c r="O651" t="str">
        <f t="shared" si="329"/>
        <v>=IF(HOPE_validating_input.xlsx!A56&lt;&gt;"",HOPE_validating_input.xlsx!A56,"")</v>
      </c>
      <c r="P651" t="str">
        <f t="shared" si="329"/>
        <v>=IF(SELFAFFICACY_validating_input.xlsx!A56&lt;&gt;"",SELFAFFICACY_validating_input.xlsx!A56,"")</v>
      </c>
      <c r="Q651" t="str">
        <f t="shared" si="329"/>
        <v>=IF(SELFESTEEM_validating_input.xlsx!A56&lt;&gt;"",SELFESTEEM_validating_input.xlsx!A56,"")</v>
      </c>
      <c r="R651" t="str">
        <f t="shared" si="329"/>
        <v>=IF(WELLBEING_validating_input.xlsx!A56&lt;&gt;"",WELLBEING_validating_input.xlsx!A56,"")</v>
      </c>
      <c r="S651" t="str">
        <f t="shared" si="329"/>
        <v>=IF(HYPER_validating_input.xlsx!A56&lt;&gt;"",HYPER_validating_input.xlsx!A56,"")</v>
      </c>
      <c r="T651" t="str">
        <f t="shared" si="329"/>
        <v>=IF(AGGR_validating_input.xlsx!A56&lt;&gt;"",AGGR_validating_input.xlsx!A56,"")</v>
      </c>
      <c r="U651" t="str">
        <f t="shared" si="329"/>
        <v>=IF(COND_PR_validating_input.xlsx!A56&lt;&gt;"",COND_PR_validating_input.xlsx!A56,"")</v>
      </c>
      <c r="V651" t="str">
        <f t="shared" si="329"/>
        <v>=IF(ANXIE_validating_input.xlsx!A56&lt;&gt;"",ANXIE_validating_input.xlsx!A56,"")</v>
      </c>
      <c r="W651" t="str">
        <f t="shared" si="329"/>
        <v>=IF(DEPR_validating_input.xlsx!A56&lt;&gt;"",DEPR_validating_input.xlsx!A56,"")</v>
      </c>
      <c r="X651" t="str">
        <f t="shared" si="329"/>
        <v>=IF(SOMAT_validating_input.xlsx!A56&lt;&gt;"",SOMAT_validating_input.xlsx!A56,"")</v>
      </c>
      <c r="Y651" t="str">
        <f t="shared" si="329"/>
        <v>=IF(ATYPI_validating_input.xlsx!A56&lt;&gt;"",ATYPI_validating_input.xlsx!A56,"")</v>
      </c>
      <c r="Z651" t="str">
        <f t="shared" si="329"/>
        <v>=IF(WITHD_validating_input.xlsx!A56&lt;&gt;"",WITHD_validating_input.xlsx!A56,"")</v>
      </c>
      <c r="AA651" t="str">
        <f t="shared" si="329"/>
        <v>=IF(ATTE_PR_validating_input.xlsx!A56&lt;&gt;"",ATTE_PR_validating_input.xlsx!A56,"")</v>
      </c>
      <c r="AB651" t="str">
        <f t="shared" si="329"/>
        <v>=IF(ANG_CONT_validating_input.xlsx!A56&lt;&gt;"",ANG_CONT_validating_input.xlsx!A56,"")</v>
      </c>
      <c r="AC651" t="str">
        <f t="shared" si="329"/>
        <v>=IF(DEV_SOC_DIS_validating_input.xlsx!A56&lt;&gt;"",DEV_SOC_DIS_validating_input.xlsx!A56,"")</v>
      </c>
      <c r="AD651" t="str">
        <f t="shared" si="329"/>
        <v>=IF(BULLY_validating_input.xlsx!A56&lt;&gt;"",BULLY_validating_input.xlsx!A56,"")</v>
      </c>
      <c r="AE651" t="str">
        <f t="shared" si="329"/>
        <v>=IF(EMOT_SELF_C_validating_input.xlsx!A56&lt;&gt;"",EMOT_SELF_C_validating_input.xlsx!A56,"")</v>
      </c>
      <c r="AF651" t="str">
        <f t="shared" si="329"/>
        <v>=IF(EXE_FUN_validating_input.xlsx!A56&lt;&gt;"",EXE_FUN_validating_input.xlsx!A56,"")</v>
      </c>
      <c r="AG651" t="str">
        <f t="shared" si="329"/>
        <v>=IF(MANIA_validating_input.xlsx!A56&lt;&gt;"",MANIA_validating_input.xlsx!A56,"")</v>
      </c>
      <c r="AH651" t="str">
        <f t="shared" si="329"/>
        <v>=IF(NEG_EMOT_validating_input.xlsx!A56&lt;&gt;"",NEG_EMOT_validating_input.xlsx!A56,"")</v>
      </c>
      <c r="AI651" t="str">
        <f t="shared" si="329"/>
        <v>=IF(ADAPT_validating_input.xlsx!A56&lt;&gt;"",ADAPT_validating_input.xlsx!A56,"")</v>
      </c>
      <c r="AJ651" t="str">
        <f t="shared" si="329"/>
        <v>=IF(SOC_SK_validating_input.xlsx!A56&lt;&gt;"",SOC_SK_validating_input.xlsx!A56,"")</v>
      </c>
      <c r="AK651" t="str">
        <f t="shared" si="329"/>
        <v>=IF(LEAD_validating_input.xlsx!A56&lt;&gt;"",LEAD_validating_input.xlsx!A56,"")</v>
      </c>
      <c r="AL651" t="str">
        <f t="shared" si="329"/>
        <v>=IF(ACT_DAIL_validating_input.xlsx!A56&lt;&gt;"",ACT_DAIL_validating_input.xlsx!A56,"")</v>
      </c>
      <c r="AM651" t="str">
        <f t="shared" si="329"/>
        <v>=IF(FUN_COM_validating_input.xlsx!A56&lt;&gt;"",FUN_COM_validating_input.xlsx!A56,"")</v>
      </c>
      <c r="AN651" t="str">
        <f t="shared" si="329"/>
        <v>=IF(RESILI_validating_input.xlsx!A56&lt;&gt;"",RESILI_validating_input.xlsx!A56,"")</v>
      </c>
      <c r="AO651" t="str">
        <f t="shared" si="329"/>
        <v>=IF(SEL_validating_input.xlsx!A56&lt;&gt;"",SEL_validating_input.xlsx!A56,"")</v>
      </c>
      <c r="AP651" t="str">
        <f t="shared" si="329"/>
        <v>=IF(SEV_validating_input.xlsx!A56&lt;&gt;"",SEV_validating_input.xlsx!A56,"")</v>
      </c>
      <c r="AQ651" t="str">
        <f t="shared" si="329"/>
        <v>=IF(ANHEDONIA_validating_input.xlsx!A56&lt;&gt;"",ANHEDONIA_validating_input.xlsx!A56,"")</v>
      </c>
      <c r="AR651" t="str">
        <f t="shared" si="329"/>
        <v>=IF(ANXIOUSNESS_validating_input.xlsx!A56&lt;&gt;"",ANXIOUSNESS_validating_input.xlsx!A56,"")</v>
      </c>
      <c r="AS651" t="str">
        <f t="shared" si="329"/>
        <v>=IF(ATTENTION_SEEKING_validating_input.xlsx!A56&lt;&gt;"",ATTENTION_SEEKING_validating_input.xlsx!A56,"")</v>
      </c>
      <c r="AT651" t="str">
        <f t="shared" si="329"/>
        <v>=IF(CALLOUSNESS_validating_input.xlsx!A56&lt;&gt;"",CALLOUSNESS_validating_input.xlsx!A56,"")</v>
      </c>
      <c r="AU651" t="str">
        <f t="shared" si="329"/>
        <v>=IF(DECEITFULNESS_validating_input.xlsx!A56&lt;&gt;"",DECEITFULNESS_validating_input.xlsx!A56,"")</v>
      </c>
      <c r="AV651" t="str">
        <f t="shared" si="329"/>
        <v>=IF(DEPRESSIVITY_validating_input.xlsx!A56&lt;&gt;"",DEPRESSIVITY_validating_input.xlsx!A56,"")</v>
      </c>
      <c r="AW651" t="str">
        <f t="shared" si="329"/>
        <v>=IF(DISTRACTIBILITY_validating_input.xlsx!A56&lt;&gt;"",DISTRACTIBILITY_validating_input.xlsx!A56,"")</v>
      </c>
      <c r="AX651" t="str">
        <f t="shared" si="329"/>
        <v>=IF(ECCENTRICITY_validating_input.xlsx!A56&lt;&gt;"",ECCENTRICITY_validating_input.xlsx!A56,"")</v>
      </c>
      <c r="AY651" t="str">
        <f t="shared" si="329"/>
        <v>=IF(EMOTIONAL_LABILITY_validating_input.xlsx!A56&lt;&gt;"",EMOTIONAL_LABILITY_validating_input.xlsx!A56,"")</v>
      </c>
      <c r="AZ651" t="str">
        <f t="shared" si="329"/>
        <v>=IF(GRANDIOSITY_validating_input.xlsx!A56&lt;&gt;"",GRANDIOSITY_validating_input.xlsx!A56,"")</v>
      </c>
      <c r="BA651" t="str">
        <f t="shared" si="329"/>
        <v>=IF(HOSTILITY_validating_input.xlsx!A56&lt;&gt;"",HOSTILITY_validating_input.xlsx!A56,"")</v>
      </c>
      <c r="BB651" t="str">
        <f t="shared" si="329"/>
        <v>=IF(IMPULSIVITY_validating_input.xlsx!A56&lt;&gt;"",IMPULSIVITY_validating_input.xlsx!A56,"")</v>
      </c>
      <c r="BC651" t="str">
        <f t="shared" si="329"/>
        <v>=IF(INTIMACY_AVOIDANCE_validating_input.xlsx!A56&lt;&gt;"",INTIMACY_AVOIDANCE_validating_input.xlsx!A56,"")</v>
      </c>
      <c r="BD651" t="str">
        <f t="shared" si="329"/>
        <v>=IF(IRRESPONSIBILITY_validating_input.xlsx!A56&lt;&gt;"",IRRESPONSIBILITY_validating_input.xlsx!A56,"")</v>
      </c>
      <c r="BE651" t="str">
        <f t="shared" si="329"/>
        <v>=IF(MANIPULATIVENESS_validating_input.xlsx!A56&lt;&gt;"",MANIPULATIVENESS_validating_input.xlsx!A56,"")</v>
      </c>
      <c r="BF651" t="str">
        <f t="shared" si="329"/>
        <v>=IF(PERCEPTUAL_DYSREGULATION_validating_input.xlsx!A56&lt;&gt;"",PERCEPTUAL_DYSREGULATION_validating_input.xlsx!A56,"")</v>
      </c>
      <c r="BG651" t="str">
        <f t="shared" si="329"/>
        <v>=IF(PERSEVERATION_validating_input.xlsx!A56&lt;&gt;"",PERSEVERATION_validating_input.xlsx!A56,"")</v>
      </c>
      <c r="BH651" t="str">
        <f t="shared" si="329"/>
        <v>=IF(RESTRICTED_AFFECTIVITY_validating_input.xlsx!A56&lt;&gt;"",RESTRICTED_AFFECTIVITY_validating_input.xlsx!A56,"")</v>
      </c>
      <c r="BI651" t="str">
        <f t="shared" si="329"/>
        <v>=IF(RIGID_PERFECTIONISM_validating_input.xlsx!A56&lt;&gt;"",RIGID_PERFECTIONISM_validating_input.xlsx!A56,"")</v>
      </c>
      <c r="BJ651" t="str">
        <f t="shared" si="329"/>
        <v>=IF(RISK_TAKING_validating_input.xlsx!A56&lt;&gt;"",RISK_TAKING_validating_input.xlsx!A56,"")</v>
      </c>
      <c r="BK651" t="str">
        <f t="shared" si="329"/>
        <v>=IF(SEPARATION_INSECURITY_validating_input.xlsx!A56&lt;&gt;"",SEPARATION_INSECURITY_validating_input.xlsx!A56,"")</v>
      </c>
      <c r="BL651" t="str">
        <f t="shared" si="329"/>
        <v>=IF(SUBMISSIVENESS_validating_input.xlsx!A56&lt;&gt;"",SUBMISSIVENESS_validating_input.xlsx!A56,"")</v>
      </c>
      <c r="BM651" t="str">
        <f t="shared" si="329"/>
        <v>=IF(SUSPICIOUSNESS_validating_input.xlsx!A56&lt;&gt;"",SUSPICIOUSNESS_validating_input.xlsx!A56,"")</v>
      </c>
      <c r="BN651" t="str">
        <f t="shared" si="329"/>
        <v>=IF(UNUSUAL_BELIEFS_validating_input.xlsx!A56&lt;&gt;"",UNUSUAL_BELIEFS_validating_input.xlsx!A56,"")</v>
      </c>
      <c r="BO651" t="str">
        <f t="shared" si="328"/>
        <v>=IF(WITHDRAWAL_validating_input.xlsx!A56&lt;&gt;"",WITHDRAWAL_validating_input.xlsx!A56,"")</v>
      </c>
      <c r="BP651" t="str">
        <f t="shared" si="328"/>
        <v>=IF(ACT_validating_input.xlsx!A56&lt;&gt;"",ACT_validating_input.xlsx!A56,"")</v>
      </c>
      <c r="BQ651" t="str">
        <f t="shared" si="328"/>
        <v>=IF(DSP_validating_input.xlsx!A56&lt;&gt;"",DSP_validating_input.xlsx!A56,"")</v>
      </c>
      <c r="BR651" t="str">
        <f t="shared" si="328"/>
        <v>=IF(PAG_validating_input.xlsx!A56&lt;&gt;"",PAG_validating_input.xlsx!A56,"")</v>
      </c>
      <c r="BS651" t="str">
        <f t="shared" si="328"/>
        <v>=IF(PRO_validating_input.xlsx!A56&lt;&gt;"",PRO_validating_input.xlsx!A56,"")</v>
      </c>
      <c r="BT651" t="str">
        <f t="shared" si="328"/>
        <v>=IF(SPL_validating_input.xlsx!A56&lt;&gt;"",SPL_validating_input.xlsx!A56,"")</v>
      </c>
      <c r="BU651" t="str">
        <f t="shared" si="328"/>
        <v>=IF(WDR_validating_input.xlsx!A56&lt;&gt;"",WDR_validating_input.xlsx!A56,"")</v>
      </c>
      <c r="BV651" t="str">
        <f t="shared" si="328"/>
        <v>=IF(CON_validating_input.xlsx!A56&lt;&gt;"",CON_validating_input.xlsx!A56,"")</v>
      </c>
      <c r="BW651" t="str">
        <f t="shared" si="328"/>
        <v>=IF(DSC_validating_input.xlsx!A56&lt;&gt;"",DSC_validating_input.xlsx!A56,"")</v>
      </c>
      <c r="BX651" t="str">
        <f t="shared" si="328"/>
        <v>=IF(FAN_validating_input.xlsx!A56&lt;&gt;"",FAN_validating_input.xlsx!A56,"")</v>
      </c>
      <c r="BY651" t="str">
        <f t="shared" si="328"/>
        <v>=IF(OMN_validating_input.xlsx!A56&lt;&gt;"",OMN_validating_input.xlsx!A56,"")</v>
      </c>
      <c r="BZ651" t="str">
        <f t="shared" si="328"/>
        <v>=IF(REP_validating_input.xlsx!A56&lt;&gt;"",REP_validating_input.xlsx!A56,"")</v>
      </c>
      <c r="CA651" t="str">
        <f t="shared" si="328"/>
        <v>=IF(SOM_validating_input.xlsx!A56&lt;&gt;"",SOM_validating_input.xlsx!A56,"")</v>
      </c>
      <c r="CB651" t="str">
        <f t="shared" si="328"/>
        <v>=IF(SUB_validating_input.xlsx!A56&lt;&gt;"",SUB_validating_input.xlsx!A56,"")</v>
      </c>
      <c r="CC651" t="str">
        <f t="shared" si="328"/>
        <v>=IF(UND_validating_input.xlsx!A56&lt;&gt;"",UND_validating_input.xlsx!A56,"")</v>
      </c>
      <c r="CD651" t="str">
        <f t="shared" si="328"/>
        <v>=IF(ALT_validating_input.xlsx!A56&lt;&gt;"",ALT_validating_input.xlsx!A56,"")</v>
      </c>
      <c r="CE651" t="str">
        <f t="shared" si="328"/>
        <v>=IF(HUM_validating_input.xlsx!A56&lt;&gt;"",HUM_validating_input.xlsx!A56,"")</v>
      </c>
      <c r="CF651" t="str">
        <f t="shared" si="328"/>
        <v>=IF(IDL_validating_input.xlsx!A56&lt;&gt;"",IDL_validating_input.xlsx!A56,"")</v>
      </c>
      <c r="CG651" t="str">
        <f t="shared" si="328"/>
        <v>=IF(RFM_validating_input.xlsx!A56&lt;&gt;"",RFM_validating_input.xlsx!A56,"")</v>
      </c>
      <c r="CH651" t="str">
        <f t="shared" si="328"/>
        <v>=IF(DN_validating_input.xlsx!A56&lt;&gt;"",DN_validating_input.xlsx!A56,"")</v>
      </c>
      <c r="CI651" t="str">
        <f t="shared" si="328"/>
        <v>=IF(INT_validating_input.xlsx!A56&lt;&gt;"",INT_validating_input.xlsx!A56,"")</v>
      </c>
      <c r="CJ651" t="str">
        <f t="shared" si="328"/>
        <v>=IF(SUP_validating_input.xlsx!A56&lt;&gt;"",SUP_validating_input.xlsx!A56,"")</v>
      </c>
      <c r="CK651" t="str">
        <f t="shared" si="328"/>
        <v>=IF(ANT_validating_input.xlsx!A56&lt;&gt;"",ANT_validating_input.xlsx!A56,"")</v>
      </c>
      <c r="CL651" t="str">
        <f t="shared" si="328"/>
        <v>=IF(ISO_validating_input.xlsx!A56&lt;&gt;"",ISO_validating_input.xlsx!A56,"")</v>
      </c>
    </row>
    <row r="652" spans="1:90">
      <c r="A652">
        <v>57</v>
      </c>
      <c r="B652" t="str">
        <f t="shared" si="317"/>
        <v>=IF(SUICIDE_validating_input.xlsx!A57&lt;&gt;"",SUICIDE_validating_input.xlsx!A57,"")</v>
      </c>
      <c r="C652" t="str">
        <f t="shared" si="329"/>
        <v>=IF(IQ_validating_input.xlsx!A57&lt;&gt;"",IQ_validating_input.xlsx!A57,"")</v>
      </c>
      <c r="D652" t="str">
        <f t="shared" si="329"/>
        <v>=IF(AMBIG_validating_input.xlsx!A57&lt;&gt;"",AMBIG_validating_input.xlsx!A57,"")</v>
      </c>
      <c r="E652" t="str">
        <f t="shared" si="329"/>
        <v>=IF(EGODYST_validating_input.xlsx!A57&lt;&gt;"",EGODYST_validating_input.xlsx!A57,"")</v>
      </c>
      <c r="F652" t="str">
        <f t="shared" si="329"/>
        <v>=IF(AUTISM_validating_input.xlsx!A57&lt;&gt;"",AUTISM_validating_input.xlsx!A57,"")</v>
      </c>
      <c r="G652" t="str">
        <f t="shared" si="329"/>
        <v>=IF(IDENTITY_validating_input.xlsx!A57&lt;&gt;"",IDENTITY_validating_input.xlsx!A57,"")</v>
      </c>
      <c r="H652" t="str">
        <f t="shared" si="329"/>
        <v>=IF(SELFDIR_validating_input.xlsx!A57&lt;&gt;"",SELFDIR_validating_input.xlsx!A57,"")</v>
      </c>
      <c r="I652" t="str">
        <f t="shared" si="329"/>
        <v>=IF(EMPATHY_validating_input.xlsx!A57&lt;&gt;"",EMPATHY_validating_input.xlsx!A57,"")</v>
      </c>
      <c r="J652" t="str">
        <f t="shared" si="329"/>
        <v>=IF(INTIMACY_validating_input.xlsx!A57&lt;&gt;"",INTIMACY_validating_input.xlsx!A57,"")</v>
      </c>
      <c r="K652" t="str">
        <f t="shared" si="329"/>
        <v>=IF(ACUTE_validating_input.xlsx!A57&lt;&gt;"",ACUTE_validating_input.xlsx!A57,"")</v>
      </c>
      <c r="L652" t="str">
        <f t="shared" si="329"/>
        <v>=IF(CHRONIC_validating_input.xlsx!A57&lt;&gt;"",CHRONIC_validating_input.xlsx!A57,"")</v>
      </c>
      <c r="M652" t="str">
        <f t="shared" si="329"/>
        <v>=IF(TRAUMA_PAST_validating_input.xlsx!A57&lt;&gt;"",TRAUMA_PAST_validating_input.xlsx!A57,"")</v>
      </c>
      <c r="N652" t="str">
        <f t="shared" si="329"/>
        <v>=IF(TRAUMA_PRESENT_validating_input.xlsx!A57&lt;&gt;"",TRAUMA_PRESENT_validating_input.xlsx!A57,"")</v>
      </c>
      <c r="O652" t="str">
        <f t="shared" si="329"/>
        <v>=IF(HOPE_validating_input.xlsx!A57&lt;&gt;"",HOPE_validating_input.xlsx!A57,"")</v>
      </c>
      <c r="P652" t="str">
        <f t="shared" si="329"/>
        <v>=IF(SELFAFFICACY_validating_input.xlsx!A57&lt;&gt;"",SELFAFFICACY_validating_input.xlsx!A57,"")</v>
      </c>
      <c r="Q652" t="str">
        <f t="shared" si="329"/>
        <v>=IF(SELFESTEEM_validating_input.xlsx!A57&lt;&gt;"",SELFESTEEM_validating_input.xlsx!A57,"")</v>
      </c>
      <c r="R652" t="str">
        <f t="shared" si="329"/>
        <v>=IF(WELLBEING_validating_input.xlsx!A57&lt;&gt;"",WELLBEING_validating_input.xlsx!A57,"")</v>
      </c>
      <c r="S652" t="str">
        <f t="shared" si="329"/>
        <v>=IF(HYPER_validating_input.xlsx!A57&lt;&gt;"",HYPER_validating_input.xlsx!A57,"")</v>
      </c>
      <c r="T652" t="str">
        <f t="shared" si="329"/>
        <v>=IF(AGGR_validating_input.xlsx!A57&lt;&gt;"",AGGR_validating_input.xlsx!A57,"")</v>
      </c>
      <c r="U652" t="str">
        <f t="shared" si="329"/>
        <v>=IF(COND_PR_validating_input.xlsx!A57&lt;&gt;"",COND_PR_validating_input.xlsx!A57,"")</v>
      </c>
      <c r="V652" t="str">
        <f t="shared" si="329"/>
        <v>=IF(ANXIE_validating_input.xlsx!A57&lt;&gt;"",ANXIE_validating_input.xlsx!A57,"")</v>
      </c>
      <c r="W652" t="str">
        <f t="shared" si="329"/>
        <v>=IF(DEPR_validating_input.xlsx!A57&lt;&gt;"",DEPR_validating_input.xlsx!A57,"")</v>
      </c>
      <c r="X652" t="str">
        <f t="shared" si="329"/>
        <v>=IF(SOMAT_validating_input.xlsx!A57&lt;&gt;"",SOMAT_validating_input.xlsx!A57,"")</v>
      </c>
      <c r="Y652" t="str">
        <f t="shared" si="329"/>
        <v>=IF(ATYPI_validating_input.xlsx!A57&lt;&gt;"",ATYPI_validating_input.xlsx!A57,"")</v>
      </c>
      <c r="Z652" t="str">
        <f t="shared" si="329"/>
        <v>=IF(WITHD_validating_input.xlsx!A57&lt;&gt;"",WITHD_validating_input.xlsx!A57,"")</v>
      </c>
      <c r="AA652" t="str">
        <f t="shared" si="329"/>
        <v>=IF(ATTE_PR_validating_input.xlsx!A57&lt;&gt;"",ATTE_PR_validating_input.xlsx!A57,"")</v>
      </c>
      <c r="AB652" t="str">
        <f t="shared" si="329"/>
        <v>=IF(ANG_CONT_validating_input.xlsx!A57&lt;&gt;"",ANG_CONT_validating_input.xlsx!A57,"")</v>
      </c>
      <c r="AC652" t="str">
        <f t="shared" si="329"/>
        <v>=IF(DEV_SOC_DIS_validating_input.xlsx!A57&lt;&gt;"",DEV_SOC_DIS_validating_input.xlsx!A57,"")</v>
      </c>
      <c r="AD652" t="str">
        <f t="shared" si="329"/>
        <v>=IF(BULLY_validating_input.xlsx!A57&lt;&gt;"",BULLY_validating_input.xlsx!A57,"")</v>
      </c>
      <c r="AE652" t="str">
        <f t="shared" si="329"/>
        <v>=IF(EMOT_SELF_C_validating_input.xlsx!A57&lt;&gt;"",EMOT_SELF_C_validating_input.xlsx!A57,"")</v>
      </c>
      <c r="AF652" t="str">
        <f t="shared" si="329"/>
        <v>=IF(EXE_FUN_validating_input.xlsx!A57&lt;&gt;"",EXE_FUN_validating_input.xlsx!A57,"")</v>
      </c>
      <c r="AG652" t="str">
        <f t="shared" si="329"/>
        <v>=IF(MANIA_validating_input.xlsx!A57&lt;&gt;"",MANIA_validating_input.xlsx!A57,"")</v>
      </c>
      <c r="AH652" t="str">
        <f t="shared" si="329"/>
        <v>=IF(NEG_EMOT_validating_input.xlsx!A57&lt;&gt;"",NEG_EMOT_validating_input.xlsx!A57,"")</v>
      </c>
      <c r="AI652" t="str">
        <f t="shared" si="329"/>
        <v>=IF(ADAPT_validating_input.xlsx!A57&lt;&gt;"",ADAPT_validating_input.xlsx!A57,"")</v>
      </c>
      <c r="AJ652" t="str">
        <f t="shared" si="329"/>
        <v>=IF(SOC_SK_validating_input.xlsx!A57&lt;&gt;"",SOC_SK_validating_input.xlsx!A57,"")</v>
      </c>
      <c r="AK652" t="str">
        <f t="shared" si="329"/>
        <v>=IF(LEAD_validating_input.xlsx!A57&lt;&gt;"",LEAD_validating_input.xlsx!A57,"")</v>
      </c>
      <c r="AL652" t="str">
        <f t="shared" si="329"/>
        <v>=IF(ACT_DAIL_validating_input.xlsx!A57&lt;&gt;"",ACT_DAIL_validating_input.xlsx!A57,"")</v>
      </c>
      <c r="AM652" t="str">
        <f t="shared" si="329"/>
        <v>=IF(FUN_COM_validating_input.xlsx!A57&lt;&gt;"",FUN_COM_validating_input.xlsx!A57,"")</v>
      </c>
      <c r="AN652" t="str">
        <f t="shared" si="329"/>
        <v>=IF(RESILI_validating_input.xlsx!A57&lt;&gt;"",RESILI_validating_input.xlsx!A57,"")</v>
      </c>
      <c r="AO652" t="str">
        <f t="shared" si="329"/>
        <v>=IF(SEL_validating_input.xlsx!A57&lt;&gt;"",SEL_validating_input.xlsx!A57,"")</v>
      </c>
      <c r="AP652" t="str">
        <f t="shared" si="329"/>
        <v>=IF(SEV_validating_input.xlsx!A57&lt;&gt;"",SEV_validating_input.xlsx!A57,"")</v>
      </c>
      <c r="AQ652" t="str">
        <f t="shared" si="329"/>
        <v>=IF(ANHEDONIA_validating_input.xlsx!A57&lt;&gt;"",ANHEDONIA_validating_input.xlsx!A57,"")</v>
      </c>
      <c r="AR652" t="str">
        <f t="shared" si="329"/>
        <v>=IF(ANXIOUSNESS_validating_input.xlsx!A57&lt;&gt;"",ANXIOUSNESS_validating_input.xlsx!A57,"")</v>
      </c>
      <c r="AS652" t="str">
        <f t="shared" si="329"/>
        <v>=IF(ATTENTION_SEEKING_validating_input.xlsx!A57&lt;&gt;"",ATTENTION_SEEKING_validating_input.xlsx!A57,"")</v>
      </c>
      <c r="AT652" t="str">
        <f t="shared" si="329"/>
        <v>=IF(CALLOUSNESS_validating_input.xlsx!A57&lt;&gt;"",CALLOUSNESS_validating_input.xlsx!A57,"")</v>
      </c>
      <c r="AU652" t="str">
        <f t="shared" si="329"/>
        <v>=IF(DECEITFULNESS_validating_input.xlsx!A57&lt;&gt;"",DECEITFULNESS_validating_input.xlsx!A57,"")</v>
      </c>
      <c r="AV652" t="str">
        <f t="shared" si="329"/>
        <v>=IF(DEPRESSIVITY_validating_input.xlsx!A57&lt;&gt;"",DEPRESSIVITY_validating_input.xlsx!A57,"")</v>
      </c>
      <c r="AW652" t="str">
        <f t="shared" si="329"/>
        <v>=IF(DISTRACTIBILITY_validating_input.xlsx!A57&lt;&gt;"",DISTRACTIBILITY_validating_input.xlsx!A57,"")</v>
      </c>
      <c r="AX652" t="str">
        <f t="shared" si="329"/>
        <v>=IF(ECCENTRICITY_validating_input.xlsx!A57&lt;&gt;"",ECCENTRICITY_validating_input.xlsx!A57,"")</v>
      </c>
      <c r="AY652" t="str">
        <f t="shared" si="329"/>
        <v>=IF(EMOTIONAL_LABILITY_validating_input.xlsx!A57&lt;&gt;"",EMOTIONAL_LABILITY_validating_input.xlsx!A57,"")</v>
      </c>
      <c r="AZ652" t="str">
        <f t="shared" si="329"/>
        <v>=IF(GRANDIOSITY_validating_input.xlsx!A57&lt;&gt;"",GRANDIOSITY_validating_input.xlsx!A57,"")</v>
      </c>
      <c r="BA652" t="str">
        <f t="shared" si="329"/>
        <v>=IF(HOSTILITY_validating_input.xlsx!A57&lt;&gt;"",HOSTILITY_validating_input.xlsx!A57,"")</v>
      </c>
      <c r="BB652" t="str">
        <f t="shared" si="329"/>
        <v>=IF(IMPULSIVITY_validating_input.xlsx!A57&lt;&gt;"",IMPULSIVITY_validating_input.xlsx!A57,"")</v>
      </c>
      <c r="BC652" t="str">
        <f t="shared" si="329"/>
        <v>=IF(INTIMACY_AVOIDANCE_validating_input.xlsx!A57&lt;&gt;"",INTIMACY_AVOIDANCE_validating_input.xlsx!A57,"")</v>
      </c>
      <c r="BD652" t="str">
        <f t="shared" si="329"/>
        <v>=IF(IRRESPONSIBILITY_validating_input.xlsx!A57&lt;&gt;"",IRRESPONSIBILITY_validating_input.xlsx!A57,"")</v>
      </c>
      <c r="BE652" t="str">
        <f t="shared" si="329"/>
        <v>=IF(MANIPULATIVENESS_validating_input.xlsx!A57&lt;&gt;"",MANIPULATIVENESS_validating_input.xlsx!A57,"")</v>
      </c>
      <c r="BF652" t="str">
        <f t="shared" si="329"/>
        <v>=IF(PERCEPTUAL_DYSREGULATION_validating_input.xlsx!A57&lt;&gt;"",PERCEPTUAL_DYSREGULATION_validating_input.xlsx!A57,"")</v>
      </c>
      <c r="BG652" t="str">
        <f t="shared" si="329"/>
        <v>=IF(PERSEVERATION_validating_input.xlsx!A57&lt;&gt;"",PERSEVERATION_validating_input.xlsx!A57,"")</v>
      </c>
      <c r="BH652" t="str">
        <f t="shared" si="329"/>
        <v>=IF(RESTRICTED_AFFECTIVITY_validating_input.xlsx!A57&lt;&gt;"",RESTRICTED_AFFECTIVITY_validating_input.xlsx!A57,"")</v>
      </c>
      <c r="BI652" t="str">
        <f t="shared" si="329"/>
        <v>=IF(RIGID_PERFECTIONISM_validating_input.xlsx!A57&lt;&gt;"",RIGID_PERFECTIONISM_validating_input.xlsx!A57,"")</v>
      </c>
      <c r="BJ652" t="str">
        <f t="shared" si="329"/>
        <v>=IF(RISK_TAKING_validating_input.xlsx!A57&lt;&gt;"",RISK_TAKING_validating_input.xlsx!A57,"")</v>
      </c>
      <c r="BK652" t="str">
        <f t="shared" si="329"/>
        <v>=IF(SEPARATION_INSECURITY_validating_input.xlsx!A57&lt;&gt;"",SEPARATION_INSECURITY_validating_input.xlsx!A57,"")</v>
      </c>
      <c r="BL652" t="str">
        <f t="shared" si="329"/>
        <v>=IF(SUBMISSIVENESS_validating_input.xlsx!A57&lt;&gt;"",SUBMISSIVENESS_validating_input.xlsx!A57,"")</v>
      </c>
      <c r="BM652" t="str">
        <f t="shared" si="329"/>
        <v>=IF(SUSPICIOUSNESS_validating_input.xlsx!A57&lt;&gt;"",SUSPICIOUSNESS_validating_input.xlsx!A57,"")</v>
      </c>
      <c r="BN652" t="str">
        <f t="shared" si="329"/>
        <v>=IF(UNUSUAL_BELIEFS_validating_input.xlsx!A57&lt;&gt;"",UNUSUAL_BELIEFS_validating_input.xlsx!A57,"")</v>
      </c>
      <c r="BO652" t="str">
        <f t="shared" si="328"/>
        <v>=IF(WITHDRAWAL_validating_input.xlsx!A57&lt;&gt;"",WITHDRAWAL_validating_input.xlsx!A57,"")</v>
      </c>
      <c r="BP652" t="str">
        <f t="shared" si="328"/>
        <v>=IF(ACT_validating_input.xlsx!A57&lt;&gt;"",ACT_validating_input.xlsx!A57,"")</v>
      </c>
      <c r="BQ652" t="str">
        <f t="shared" si="328"/>
        <v>=IF(DSP_validating_input.xlsx!A57&lt;&gt;"",DSP_validating_input.xlsx!A57,"")</v>
      </c>
      <c r="BR652" t="str">
        <f t="shared" si="328"/>
        <v>=IF(PAG_validating_input.xlsx!A57&lt;&gt;"",PAG_validating_input.xlsx!A57,"")</v>
      </c>
      <c r="BS652" t="str">
        <f t="shared" si="328"/>
        <v>=IF(PRO_validating_input.xlsx!A57&lt;&gt;"",PRO_validating_input.xlsx!A57,"")</v>
      </c>
      <c r="BT652" t="str">
        <f t="shared" si="328"/>
        <v>=IF(SPL_validating_input.xlsx!A57&lt;&gt;"",SPL_validating_input.xlsx!A57,"")</v>
      </c>
      <c r="BU652" t="str">
        <f t="shared" si="328"/>
        <v>=IF(WDR_validating_input.xlsx!A57&lt;&gt;"",WDR_validating_input.xlsx!A57,"")</v>
      </c>
      <c r="BV652" t="str">
        <f t="shared" si="328"/>
        <v>=IF(CON_validating_input.xlsx!A57&lt;&gt;"",CON_validating_input.xlsx!A57,"")</v>
      </c>
      <c r="BW652" t="str">
        <f t="shared" si="328"/>
        <v>=IF(DSC_validating_input.xlsx!A57&lt;&gt;"",DSC_validating_input.xlsx!A57,"")</v>
      </c>
      <c r="BX652" t="str">
        <f t="shared" si="328"/>
        <v>=IF(FAN_validating_input.xlsx!A57&lt;&gt;"",FAN_validating_input.xlsx!A57,"")</v>
      </c>
      <c r="BY652" t="str">
        <f t="shared" si="328"/>
        <v>=IF(OMN_validating_input.xlsx!A57&lt;&gt;"",OMN_validating_input.xlsx!A57,"")</v>
      </c>
      <c r="BZ652" t="str">
        <f t="shared" si="328"/>
        <v>=IF(REP_validating_input.xlsx!A57&lt;&gt;"",REP_validating_input.xlsx!A57,"")</v>
      </c>
      <c r="CA652" t="str">
        <f t="shared" si="328"/>
        <v>=IF(SOM_validating_input.xlsx!A57&lt;&gt;"",SOM_validating_input.xlsx!A57,"")</v>
      </c>
      <c r="CB652" t="str">
        <f t="shared" si="328"/>
        <v>=IF(SUB_validating_input.xlsx!A57&lt;&gt;"",SUB_validating_input.xlsx!A57,"")</v>
      </c>
      <c r="CC652" t="str">
        <f t="shared" si="328"/>
        <v>=IF(UND_validating_input.xlsx!A57&lt;&gt;"",UND_validating_input.xlsx!A57,"")</v>
      </c>
      <c r="CD652" t="str">
        <f t="shared" si="328"/>
        <v>=IF(ALT_validating_input.xlsx!A57&lt;&gt;"",ALT_validating_input.xlsx!A57,"")</v>
      </c>
      <c r="CE652" t="str">
        <f t="shared" si="328"/>
        <v>=IF(HUM_validating_input.xlsx!A57&lt;&gt;"",HUM_validating_input.xlsx!A57,"")</v>
      </c>
      <c r="CF652" t="str">
        <f t="shared" si="328"/>
        <v>=IF(IDL_validating_input.xlsx!A57&lt;&gt;"",IDL_validating_input.xlsx!A57,"")</v>
      </c>
      <c r="CG652" t="str">
        <f t="shared" si="328"/>
        <v>=IF(RFM_validating_input.xlsx!A57&lt;&gt;"",RFM_validating_input.xlsx!A57,"")</v>
      </c>
      <c r="CH652" t="str">
        <f t="shared" si="328"/>
        <v>=IF(DN_validating_input.xlsx!A57&lt;&gt;"",DN_validating_input.xlsx!A57,"")</v>
      </c>
      <c r="CI652" t="str">
        <f t="shared" si="328"/>
        <v>=IF(INT_validating_input.xlsx!A57&lt;&gt;"",INT_validating_input.xlsx!A57,"")</v>
      </c>
      <c r="CJ652" t="str">
        <f t="shared" si="328"/>
        <v>=IF(SUP_validating_input.xlsx!A57&lt;&gt;"",SUP_validating_input.xlsx!A57,"")</v>
      </c>
      <c r="CK652" t="str">
        <f t="shared" si="328"/>
        <v>=IF(ANT_validating_input.xlsx!A57&lt;&gt;"",ANT_validating_input.xlsx!A57,"")</v>
      </c>
      <c r="CL652" t="str">
        <f t="shared" si="328"/>
        <v>=IF(ISO_validating_input.xlsx!A57&lt;&gt;"",ISO_validating_input.xlsx!A57,"")</v>
      </c>
    </row>
    <row r="653" spans="1:90">
      <c r="A653">
        <v>58</v>
      </c>
      <c r="B653" t="str">
        <f t="shared" si="317"/>
        <v>=IF(SUICIDE_validating_input.xlsx!A58&lt;&gt;"",SUICIDE_validating_input.xlsx!A58,"")</v>
      </c>
      <c r="C653" t="str">
        <f t="shared" si="329"/>
        <v>=IF(IQ_validating_input.xlsx!A58&lt;&gt;"",IQ_validating_input.xlsx!A58,"")</v>
      </c>
      <c r="D653" t="str">
        <f t="shared" si="329"/>
        <v>=IF(AMBIG_validating_input.xlsx!A58&lt;&gt;"",AMBIG_validating_input.xlsx!A58,"")</v>
      </c>
      <c r="E653" t="str">
        <f t="shared" si="329"/>
        <v>=IF(EGODYST_validating_input.xlsx!A58&lt;&gt;"",EGODYST_validating_input.xlsx!A58,"")</v>
      </c>
      <c r="F653" t="str">
        <f t="shared" si="329"/>
        <v>=IF(AUTISM_validating_input.xlsx!A58&lt;&gt;"",AUTISM_validating_input.xlsx!A58,"")</v>
      </c>
      <c r="G653" t="str">
        <f t="shared" si="329"/>
        <v>=IF(IDENTITY_validating_input.xlsx!A58&lt;&gt;"",IDENTITY_validating_input.xlsx!A58,"")</v>
      </c>
      <c r="H653" t="str">
        <f t="shared" si="329"/>
        <v>=IF(SELFDIR_validating_input.xlsx!A58&lt;&gt;"",SELFDIR_validating_input.xlsx!A58,"")</v>
      </c>
      <c r="I653" t="str">
        <f t="shared" si="329"/>
        <v>=IF(EMPATHY_validating_input.xlsx!A58&lt;&gt;"",EMPATHY_validating_input.xlsx!A58,"")</v>
      </c>
      <c r="J653" t="str">
        <f t="shared" si="329"/>
        <v>=IF(INTIMACY_validating_input.xlsx!A58&lt;&gt;"",INTIMACY_validating_input.xlsx!A58,"")</v>
      </c>
      <c r="K653" t="str">
        <f t="shared" si="329"/>
        <v>=IF(ACUTE_validating_input.xlsx!A58&lt;&gt;"",ACUTE_validating_input.xlsx!A58,"")</v>
      </c>
      <c r="L653" t="str">
        <f t="shared" si="329"/>
        <v>=IF(CHRONIC_validating_input.xlsx!A58&lt;&gt;"",CHRONIC_validating_input.xlsx!A58,"")</v>
      </c>
      <c r="M653" t="str">
        <f t="shared" si="329"/>
        <v>=IF(TRAUMA_PAST_validating_input.xlsx!A58&lt;&gt;"",TRAUMA_PAST_validating_input.xlsx!A58,"")</v>
      </c>
      <c r="N653" t="str">
        <f t="shared" si="329"/>
        <v>=IF(TRAUMA_PRESENT_validating_input.xlsx!A58&lt;&gt;"",TRAUMA_PRESENT_validating_input.xlsx!A58,"")</v>
      </c>
      <c r="O653" t="str">
        <f t="shared" si="329"/>
        <v>=IF(HOPE_validating_input.xlsx!A58&lt;&gt;"",HOPE_validating_input.xlsx!A58,"")</v>
      </c>
      <c r="P653" t="str">
        <f t="shared" si="329"/>
        <v>=IF(SELFAFFICACY_validating_input.xlsx!A58&lt;&gt;"",SELFAFFICACY_validating_input.xlsx!A58,"")</v>
      </c>
      <c r="Q653" t="str">
        <f t="shared" si="329"/>
        <v>=IF(SELFESTEEM_validating_input.xlsx!A58&lt;&gt;"",SELFESTEEM_validating_input.xlsx!A58,"")</v>
      </c>
      <c r="R653" t="str">
        <f t="shared" si="329"/>
        <v>=IF(WELLBEING_validating_input.xlsx!A58&lt;&gt;"",WELLBEING_validating_input.xlsx!A58,"")</v>
      </c>
      <c r="S653" t="str">
        <f t="shared" si="329"/>
        <v>=IF(HYPER_validating_input.xlsx!A58&lt;&gt;"",HYPER_validating_input.xlsx!A58,"")</v>
      </c>
      <c r="T653" t="str">
        <f t="shared" si="329"/>
        <v>=IF(AGGR_validating_input.xlsx!A58&lt;&gt;"",AGGR_validating_input.xlsx!A58,"")</v>
      </c>
      <c r="U653" t="str">
        <f t="shared" si="329"/>
        <v>=IF(COND_PR_validating_input.xlsx!A58&lt;&gt;"",COND_PR_validating_input.xlsx!A58,"")</v>
      </c>
      <c r="V653" t="str">
        <f t="shared" si="329"/>
        <v>=IF(ANXIE_validating_input.xlsx!A58&lt;&gt;"",ANXIE_validating_input.xlsx!A58,"")</v>
      </c>
      <c r="W653" t="str">
        <f t="shared" si="329"/>
        <v>=IF(DEPR_validating_input.xlsx!A58&lt;&gt;"",DEPR_validating_input.xlsx!A58,"")</v>
      </c>
      <c r="X653" t="str">
        <f t="shared" si="329"/>
        <v>=IF(SOMAT_validating_input.xlsx!A58&lt;&gt;"",SOMAT_validating_input.xlsx!A58,"")</v>
      </c>
      <c r="Y653" t="str">
        <f t="shared" si="329"/>
        <v>=IF(ATYPI_validating_input.xlsx!A58&lt;&gt;"",ATYPI_validating_input.xlsx!A58,"")</v>
      </c>
      <c r="Z653" t="str">
        <f t="shared" si="329"/>
        <v>=IF(WITHD_validating_input.xlsx!A58&lt;&gt;"",WITHD_validating_input.xlsx!A58,"")</v>
      </c>
      <c r="AA653" t="str">
        <f t="shared" si="329"/>
        <v>=IF(ATTE_PR_validating_input.xlsx!A58&lt;&gt;"",ATTE_PR_validating_input.xlsx!A58,"")</v>
      </c>
      <c r="AB653" t="str">
        <f t="shared" si="329"/>
        <v>=IF(ANG_CONT_validating_input.xlsx!A58&lt;&gt;"",ANG_CONT_validating_input.xlsx!A58,"")</v>
      </c>
      <c r="AC653" t="str">
        <f t="shared" si="329"/>
        <v>=IF(DEV_SOC_DIS_validating_input.xlsx!A58&lt;&gt;"",DEV_SOC_DIS_validating_input.xlsx!A58,"")</v>
      </c>
      <c r="AD653" t="str">
        <f t="shared" si="329"/>
        <v>=IF(BULLY_validating_input.xlsx!A58&lt;&gt;"",BULLY_validating_input.xlsx!A58,"")</v>
      </c>
      <c r="AE653" t="str">
        <f t="shared" si="329"/>
        <v>=IF(EMOT_SELF_C_validating_input.xlsx!A58&lt;&gt;"",EMOT_SELF_C_validating_input.xlsx!A58,"")</v>
      </c>
      <c r="AF653" t="str">
        <f t="shared" si="329"/>
        <v>=IF(EXE_FUN_validating_input.xlsx!A58&lt;&gt;"",EXE_FUN_validating_input.xlsx!A58,"")</v>
      </c>
      <c r="AG653" t="str">
        <f t="shared" si="329"/>
        <v>=IF(MANIA_validating_input.xlsx!A58&lt;&gt;"",MANIA_validating_input.xlsx!A58,"")</v>
      </c>
      <c r="AH653" t="str">
        <f t="shared" si="329"/>
        <v>=IF(NEG_EMOT_validating_input.xlsx!A58&lt;&gt;"",NEG_EMOT_validating_input.xlsx!A58,"")</v>
      </c>
      <c r="AI653" t="str">
        <f t="shared" si="329"/>
        <v>=IF(ADAPT_validating_input.xlsx!A58&lt;&gt;"",ADAPT_validating_input.xlsx!A58,"")</v>
      </c>
      <c r="AJ653" t="str">
        <f t="shared" si="329"/>
        <v>=IF(SOC_SK_validating_input.xlsx!A58&lt;&gt;"",SOC_SK_validating_input.xlsx!A58,"")</v>
      </c>
      <c r="AK653" t="str">
        <f t="shared" si="329"/>
        <v>=IF(LEAD_validating_input.xlsx!A58&lt;&gt;"",LEAD_validating_input.xlsx!A58,"")</v>
      </c>
      <c r="AL653" t="str">
        <f t="shared" si="329"/>
        <v>=IF(ACT_DAIL_validating_input.xlsx!A58&lt;&gt;"",ACT_DAIL_validating_input.xlsx!A58,"")</v>
      </c>
      <c r="AM653" t="str">
        <f t="shared" si="329"/>
        <v>=IF(FUN_COM_validating_input.xlsx!A58&lt;&gt;"",FUN_COM_validating_input.xlsx!A58,"")</v>
      </c>
      <c r="AN653" t="str">
        <f t="shared" si="329"/>
        <v>=IF(RESILI_validating_input.xlsx!A58&lt;&gt;"",RESILI_validating_input.xlsx!A58,"")</v>
      </c>
      <c r="AO653" t="str">
        <f t="shared" si="329"/>
        <v>=IF(SEL_validating_input.xlsx!A58&lt;&gt;"",SEL_validating_input.xlsx!A58,"")</v>
      </c>
      <c r="AP653" t="str">
        <f t="shared" si="329"/>
        <v>=IF(SEV_validating_input.xlsx!A58&lt;&gt;"",SEV_validating_input.xlsx!A58,"")</v>
      </c>
      <c r="AQ653" t="str">
        <f t="shared" si="329"/>
        <v>=IF(ANHEDONIA_validating_input.xlsx!A58&lt;&gt;"",ANHEDONIA_validating_input.xlsx!A58,"")</v>
      </c>
      <c r="AR653" t="str">
        <f t="shared" si="329"/>
        <v>=IF(ANXIOUSNESS_validating_input.xlsx!A58&lt;&gt;"",ANXIOUSNESS_validating_input.xlsx!A58,"")</v>
      </c>
      <c r="AS653" t="str">
        <f t="shared" si="329"/>
        <v>=IF(ATTENTION_SEEKING_validating_input.xlsx!A58&lt;&gt;"",ATTENTION_SEEKING_validating_input.xlsx!A58,"")</v>
      </c>
      <c r="AT653" t="str">
        <f t="shared" si="329"/>
        <v>=IF(CALLOUSNESS_validating_input.xlsx!A58&lt;&gt;"",CALLOUSNESS_validating_input.xlsx!A58,"")</v>
      </c>
      <c r="AU653" t="str">
        <f t="shared" si="329"/>
        <v>=IF(DECEITFULNESS_validating_input.xlsx!A58&lt;&gt;"",DECEITFULNESS_validating_input.xlsx!A58,"")</v>
      </c>
      <c r="AV653" t="str">
        <f t="shared" si="329"/>
        <v>=IF(DEPRESSIVITY_validating_input.xlsx!A58&lt;&gt;"",DEPRESSIVITY_validating_input.xlsx!A58,"")</v>
      </c>
      <c r="AW653" t="str">
        <f t="shared" si="329"/>
        <v>=IF(DISTRACTIBILITY_validating_input.xlsx!A58&lt;&gt;"",DISTRACTIBILITY_validating_input.xlsx!A58,"")</v>
      </c>
      <c r="AX653" t="str">
        <f t="shared" si="329"/>
        <v>=IF(ECCENTRICITY_validating_input.xlsx!A58&lt;&gt;"",ECCENTRICITY_validating_input.xlsx!A58,"")</v>
      </c>
      <c r="AY653" t="str">
        <f t="shared" si="329"/>
        <v>=IF(EMOTIONAL_LABILITY_validating_input.xlsx!A58&lt;&gt;"",EMOTIONAL_LABILITY_validating_input.xlsx!A58,"")</v>
      </c>
      <c r="AZ653" t="str">
        <f t="shared" si="329"/>
        <v>=IF(GRANDIOSITY_validating_input.xlsx!A58&lt;&gt;"",GRANDIOSITY_validating_input.xlsx!A58,"")</v>
      </c>
      <c r="BA653" t="str">
        <f t="shared" si="329"/>
        <v>=IF(HOSTILITY_validating_input.xlsx!A58&lt;&gt;"",HOSTILITY_validating_input.xlsx!A58,"")</v>
      </c>
      <c r="BB653" t="str">
        <f t="shared" si="329"/>
        <v>=IF(IMPULSIVITY_validating_input.xlsx!A58&lt;&gt;"",IMPULSIVITY_validating_input.xlsx!A58,"")</v>
      </c>
      <c r="BC653" t="str">
        <f t="shared" si="329"/>
        <v>=IF(INTIMACY_AVOIDANCE_validating_input.xlsx!A58&lt;&gt;"",INTIMACY_AVOIDANCE_validating_input.xlsx!A58,"")</v>
      </c>
      <c r="BD653" t="str">
        <f t="shared" si="329"/>
        <v>=IF(IRRESPONSIBILITY_validating_input.xlsx!A58&lt;&gt;"",IRRESPONSIBILITY_validating_input.xlsx!A58,"")</v>
      </c>
      <c r="BE653" t="str">
        <f t="shared" si="329"/>
        <v>=IF(MANIPULATIVENESS_validating_input.xlsx!A58&lt;&gt;"",MANIPULATIVENESS_validating_input.xlsx!A58,"")</v>
      </c>
      <c r="BF653" t="str">
        <f t="shared" si="329"/>
        <v>=IF(PERCEPTUAL_DYSREGULATION_validating_input.xlsx!A58&lt;&gt;"",PERCEPTUAL_DYSREGULATION_validating_input.xlsx!A58,"")</v>
      </c>
      <c r="BG653" t="str">
        <f t="shared" si="329"/>
        <v>=IF(PERSEVERATION_validating_input.xlsx!A58&lt;&gt;"",PERSEVERATION_validating_input.xlsx!A58,"")</v>
      </c>
      <c r="BH653" t="str">
        <f t="shared" si="329"/>
        <v>=IF(RESTRICTED_AFFECTIVITY_validating_input.xlsx!A58&lt;&gt;"",RESTRICTED_AFFECTIVITY_validating_input.xlsx!A58,"")</v>
      </c>
      <c r="BI653" t="str">
        <f t="shared" si="329"/>
        <v>=IF(RIGID_PERFECTIONISM_validating_input.xlsx!A58&lt;&gt;"",RIGID_PERFECTIONISM_validating_input.xlsx!A58,"")</v>
      </c>
      <c r="BJ653" t="str">
        <f t="shared" si="329"/>
        <v>=IF(RISK_TAKING_validating_input.xlsx!A58&lt;&gt;"",RISK_TAKING_validating_input.xlsx!A58,"")</v>
      </c>
      <c r="BK653" t="str">
        <f t="shared" si="329"/>
        <v>=IF(SEPARATION_INSECURITY_validating_input.xlsx!A58&lt;&gt;"",SEPARATION_INSECURITY_validating_input.xlsx!A58,"")</v>
      </c>
      <c r="BL653" t="str">
        <f t="shared" si="329"/>
        <v>=IF(SUBMISSIVENESS_validating_input.xlsx!A58&lt;&gt;"",SUBMISSIVENESS_validating_input.xlsx!A58,"")</v>
      </c>
      <c r="BM653" t="str">
        <f t="shared" si="329"/>
        <v>=IF(SUSPICIOUSNESS_validating_input.xlsx!A58&lt;&gt;"",SUSPICIOUSNESS_validating_input.xlsx!A58,"")</v>
      </c>
      <c r="BN653" t="str">
        <f t="shared" si="329"/>
        <v>=IF(UNUSUAL_BELIEFS_validating_input.xlsx!A58&lt;&gt;"",UNUSUAL_BELIEFS_validating_input.xlsx!A58,"")</v>
      </c>
      <c r="BO653" t="str">
        <f t="shared" si="328"/>
        <v>=IF(WITHDRAWAL_validating_input.xlsx!A58&lt;&gt;"",WITHDRAWAL_validating_input.xlsx!A58,"")</v>
      </c>
      <c r="BP653" t="str">
        <f t="shared" si="328"/>
        <v>=IF(ACT_validating_input.xlsx!A58&lt;&gt;"",ACT_validating_input.xlsx!A58,"")</v>
      </c>
      <c r="BQ653" t="str">
        <f t="shared" si="328"/>
        <v>=IF(DSP_validating_input.xlsx!A58&lt;&gt;"",DSP_validating_input.xlsx!A58,"")</v>
      </c>
      <c r="BR653" t="str">
        <f t="shared" si="328"/>
        <v>=IF(PAG_validating_input.xlsx!A58&lt;&gt;"",PAG_validating_input.xlsx!A58,"")</v>
      </c>
      <c r="BS653" t="str">
        <f t="shared" si="328"/>
        <v>=IF(PRO_validating_input.xlsx!A58&lt;&gt;"",PRO_validating_input.xlsx!A58,"")</v>
      </c>
      <c r="BT653" t="str">
        <f t="shared" si="328"/>
        <v>=IF(SPL_validating_input.xlsx!A58&lt;&gt;"",SPL_validating_input.xlsx!A58,"")</v>
      </c>
      <c r="BU653" t="str">
        <f t="shared" si="328"/>
        <v>=IF(WDR_validating_input.xlsx!A58&lt;&gt;"",WDR_validating_input.xlsx!A58,"")</v>
      </c>
      <c r="BV653" t="str">
        <f t="shared" si="328"/>
        <v>=IF(CON_validating_input.xlsx!A58&lt;&gt;"",CON_validating_input.xlsx!A58,"")</v>
      </c>
      <c r="BW653" t="str">
        <f t="shared" si="328"/>
        <v>=IF(DSC_validating_input.xlsx!A58&lt;&gt;"",DSC_validating_input.xlsx!A58,"")</v>
      </c>
      <c r="BX653" t="str">
        <f t="shared" si="328"/>
        <v>=IF(FAN_validating_input.xlsx!A58&lt;&gt;"",FAN_validating_input.xlsx!A58,"")</v>
      </c>
      <c r="BY653" t="str">
        <f t="shared" si="328"/>
        <v>=IF(OMN_validating_input.xlsx!A58&lt;&gt;"",OMN_validating_input.xlsx!A58,"")</v>
      </c>
      <c r="BZ653" t="str">
        <f t="shared" si="328"/>
        <v>=IF(REP_validating_input.xlsx!A58&lt;&gt;"",REP_validating_input.xlsx!A58,"")</v>
      </c>
      <c r="CA653" t="str">
        <f t="shared" si="328"/>
        <v>=IF(SOM_validating_input.xlsx!A58&lt;&gt;"",SOM_validating_input.xlsx!A58,"")</v>
      </c>
      <c r="CB653" t="str">
        <f t="shared" si="328"/>
        <v>=IF(SUB_validating_input.xlsx!A58&lt;&gt;"",SUB_validating_input.xlsx!A58,"")</v>
      </c>
      <c r="CC653" t="str">
        <f t="shared" si="328"/>
        <v>=IF(UND_validating_input.xlsx!A58&lt;&gt;"",UND_validating_input.xlsx!A58,"")</v>
      </c>
      <c r="CD653" t="str">
        <f t="shared" si="328"/>
        <v>=IF(ALT_validating_input.xlsx!A58&lt;&gt;"",ALT_validating_input.xlsx!A58,"")</v>
      </c>
      <c r="CE653" t="str">
        <f t="shared" si="328"/>
        <v>=IF(HUM_validating_input.xlsx!A58&lt;&gt;"",HUM_validating_input.xlsx!A58,"")</v>
      </c>
      <c r="CF653" t="str">
        <f t="shared" si="328"/>
        <v>=IF(IDL_validating_input.xlsx!A58&lt;&gt;"",IDL_validating_input.xlsx!A58,"")</v>
      </c>
      <c r="CG653" t="str">
        <f t="shared" si="328"/>
        <v>=IF(RFM_validating_input.xlsx!A58&lt;&gt;"",RFM_validating_input.xlsx!A58,"")</v>
      </c>
      <c r="CH653" t="str">
        <f t="shared" si="328"/>
        <v>=IF(DN_validating_input.xlsx!A58&lt;&gt;"",DN_validating_input.xlsx!A58,"")</v>
      </c>
      <c r="CI653" t="str">
        <f t="shared" si="328"/>
        <v>=IF(INT_validating_input.xlsx!A58&lt;&gt;"",INT_validating_input.xlsx!A58,"")</v>
      </c>
      <c r="CJ653" t="str">
        <f t="shared" si="328"/>
        <v>=IF(SUP_validating_input.xlsx!A58&lt;&gt;"",SUP_validating_input.xlsx!A58,"")</v>
      </c>
      <c r="CK653" t="str">
        <f t="shared" si="328"/>
        <v>=IF(ANT_validating_input.xlsx!A58&lt;&gt;"",ANT_validating_input.xlsx!A58,"")</v>
      </c>
      <c r="CL653" t="str">
        <f t="shared" si="328"/>
        <v>=IF(ISO_validating_input.xlsx!A58&lt;&gt;"",ISO_validating_input.xlsx!A58,"")</v>
      </c>
    </row>
    <row r="654" spans="1:90">
      <c r="A654">
        <v>59</v>
      </c>
      <c r="B654" t="str">
        <f t="shared" si="317"/>
        <v>=IF(SUICIDE_validating_input.xlsx!A59&lt;&gt;"",SUICIDE_validating_input.xlsx!A59,"")</v>
      </c>
      <c r="C654" t="str">
        <f t="shared" si="329"/>
        <v>=IF(IQ_validating_input.xlsx!A59&lt;&gt;"",IQ_validating_input.xlsx!A59,"")</v>
      </c>
      <c r="D654" t="str">
        <f t="shared" si="329"/>
        <v>=IF(AMBIG_validating_input.xlsx!A59&lt;&gt;"",AMBIG_validating_input.xlsx!A59,"")</v>
      </c>
      <c r="E654" t="str">
        <f t="shared" si="329"/>
        <v>=IF(EGODYST_validating_input.xlsx!A59&lt;&gt;"",EGODYST_validating_input.xlsx!A59,"")</v>
      </c>
      <c r="F654" t="str">
        <f t="shared" si="329"/>
        <v>=IF(AUTISM_validating_input.xlsx!A59&lt;&gt;"",AUTISM_validating_input.xlsx!A59,"")</v>
      </c>
      <c r="G654" t="str">
        <f t="shared" si="329"/>
        <v>=IF(IDENTITY_validating_input.xlsx!A59&lt;&gt;"",IDENTITY_validating_input.xlsx!A59,"")</v>
      </c>
      <c r="H654" t="str">
        <f t="shared" si="329"/>
        <v>=IF(SELFDIR_validating_input.xlsx!A59&lt;&gt;"",SELFDIR_validating_input.xlsx!A59,"")</v>
      </c>
      <c r="I654" t="str">
        <f t="shared" si="329"/>
        <v>=IF(EMPATHY_validating_input.xlsx!A59&lt;&gt;"",EMPATHY_validating_input.xlsx!A59,"")</v>
      </c>
      <c r="J654" t="str">
        <f t="shared" si="329"/>
        <v>=IF(INTIMACY_validating_input.xlsx!A59&lt;&gt;"",INTIMACY_validating_input.xlsx!A59,"")</v>
      </c>
      <c r="K654" t="str">
        <f t="shared" si="329"/>
        <v>=IF(ACUTE_validating_input.xlsx!A59&lt;&gt;"",ACUTE_validating_input.xlsx!A59,"")</v>
      </c>
      <c r="L654" t="str">
        <f t="shared" si="329"/>
        <v>=IF(CHRONIC_validating_input.xlsx!A59&lt;&gt;"",CHRONIC_validating_input.xlsx!A59,"")</v>
      </c>
      <c r="M654" t="str">
        <f t="shared" si="329"/>
        <v>=IF(TRAUMA_PAST_validating_input.xlsx!A59&lt;&gt;"",TRAUMA_PAST_validating_input.xlsx!A59,"")</v>
      </c>
      <c r="N654" t="str">
        <f t="shared" si="329"/>
        <v>=IF(TRAUMA_PRESENT_validating_input.xlsx!A59&lt;&gt;"",TRAUMA_PRESENT_validating_input.xlsx!A59,"")</v>
      </c>
      <c r="O654" t="str">
        <f t="shared" si="329"/>
        <v>=IF(HOPE_validating_input.xlsx!A59&lt;&gt;"",HOPE_validating_input.xlsx!A59,"")</v>
      </c>
      <c r="P654" t="str">
        <f t="shared" si="329"/>
        <v>=IF(SELFAFFICACY_validating_input.xlsx!A59&lt;&gt;"",SELFAFFICACY_validating_input.xlsx!A59,"")</v>
      </c>
      <c r="Q654" t="str">
        <f t="shared" si="329"/>
        <v>=IF(SELFESTEEM_validating_input.xlsx!A59&lt;&gt;"",SELFESTEEM_validating_input.xlsx!A59,"")</v>
      </c>
      <c r="R654" t="str">
        <f t="shared" si="329"/>
        <v>=IF(WELLBEING_validating_input.xlsx!A59&lt;&gt;"",WELLBEING_validating_input.xlsx!A59,"")</v>
      </c>
      <c r="S654" t="str">
        <f t="shared" si="329"/>
        <v>=IF(HYPER_validating_input.xlsx!A59&lt;&gt;"",HYPER_validating_input.xlsx!A59,"")</v>
      </c>
      <c r="T654" t="str">
        <f t="shared" si="329"/>
        <v>=IF(AGGR_validating_input.xlsx!A59&lt;&gt;"",AGGR_validating_input.xlsx!A59,"")</v>
      </c>
      <c r="U654" t="str">
        <f t="shared" si="329"/>
        <v>=IF(COND_PR_validating_input.xlsx!A59&lt;&gt;"",COND_PR_validating_input.xlsx!A59,"")</v>
      </c>
      <c r="V654" t="str">
        <f t="shared" si="329"/>
        <v>=IF(ANXIE_validating_input.xlsx!A59&lt;&gt;"",ANXIE_validating_input.xlsx!A59,"")</v>
      </c>
      <c r="W654" t="str">
        <f t="shared" si="329"/>
        <v>=IF(DEPR_validating_input.xlsx!A59&lt;&gt;"",DEPR_validating_input.xlsx!A59,"")</v>
      </c>
      <c r="X654" t="str">
        <f t="shared" si="329"/>
        <v>=IF(SOMAT_validating_input.xlsx!A59&lt;&gt;"",SOMAT_validating_input.xlsx!A59,"")</v>
      </c>
      <c r="Y654" t="str">
        <f t="shared" si="329"/>
        <v>=IF(ATYPI_validating_input.xlsx!A59&lt;&gt;"",ATYPI_validating_input.xlsx!A59,"")</v>
      </c>
      <c r="Z654" t="str">
        <f t="shared" si="329"/>
        <v>=IF(WITHD_validating_input.xlsx!A59&lt;&gt;"",WITHD_validating_input.xlsx!A59,"")</v>
      </c>
      <c r="AA654" t="str">
        <f t="shared" si="329"/>
        <v>=IF(ATTE_PR_validating_input.xlsx!A59&lt;&gt;"",ATTE_PR_validating_input.xlsx!A59,"")</v>
      </c>
      <c r="AB654" t="str">
        <f t="shared" si="329"/>
        <v>=IF(ANG_CONT_validating_input.xlsx!A59&lt;&gt;"",ANG_CONT_validating_input.xlsx!A59,"")</v>
      </c>
      <c r="AC654" t="str">
        <f t="shared" si="329"/>
        <v>=IF(DEV_SOC_DIS_validating_input.xlsx!A59&lt;&gt;"",DEV_SOC_DIS_validating_input.xlsx!A59,"")</v>
      </c>
      <c r="AD654" t="str">
        <f t="shared" si="329"/>
        <v>=IF(BULLY_validating_input.xlsx!A59&lt;&gt;"",BULLY_validating_input.xlsx!A59,"")</v>
      </c>
      <c r="AE654" t="str">
        <f t="shared" si="329"/>
        <v>=IF(EMOT_SELF_C_validating_input.xlsx!A59&lt;&gt;"",EMOT_SELF_C_validating_input.xlsx!A59,"")</v>
      </c>
      <c r="AF654" t="str">
        <f t="shared" si="329"/>
        <v>=IF(EXE_FUN_validating_input.xlsx!A59&lt;&gt;"",EXE_FUN_validating_input.xlsx!A59,"")</v>
      </c>
      <c r="AG654" t="str">
        <f t="shared" si="329"/>
        <v>=IF(MANIA_validating_input.xlsx!A59&lt;&gt;"",MANIA_validating_input.xlsx!A59,"")</v>
      </c>
      <c r="AH654" t="str">
        <f t="shared" si="329"/>
        <v>=IF(NEG_EMOT_validating_input.xlsx!A59&lt;&gt;"",NEG_EMOT_validating_input.xlsx!A59,"")</v>
      </c>
      <c r="AI654" t="str">
        <f t="shared" si="329"/>
        <v>=IF(ADAPT_validating_input.xlsx!A59&lt;&gt;"",ADAPT_validating_input.xlsx!A59,"")</v>
      </c>
      <c r="AJ654" t="str">
        <f t="shared" si="329"/>
        <v>=IF(SOC_SK_validating_input.xlsx!A59&lt;&gt;"",SOC_SK_validating_input.xlsx!A59,"")</v>
      </c>
      <c r="AK654" t="str">
        <f t="shared" si="329"/>
        <v>=IF(LEAD_validating_input.xlsx!A59&lt;&gt;"",LEAD_validating_input.xlsx!A59,"")</v>
      </c>
      <c r="AL654" t="str">
        <f t="shared" si="329"/>
        <v>=IF(ACT_DAIL_validating_input.xlsx!A59&lt;&gt;"",ACT_DAIL_validating_input.xlsx!A59,"")</v>
      </c>
      <c r="AM654" t="str">
        <f t="shared" si="329"/>
        <v>=IF(FUN_COM_validating_input.xlsx!A59&lt;&gt;"",FUN_COM_validating_input.xlsx!A59,"")</v>
      </c>
      <c r="AN654" t="str">
        <f t="shared" si="329"/>
        <v>=IF(RESILI_validating_input.xlsx!A59&lt;&gt;"",RESILI_validating_input.xlsx!A59,"")</v>
      </c>
      <c r="AO654" t="str">
        <f t="shared" si="329"/>
        <v>=IF(SEL_validating_input.xlsx!A59&lt;&gt;"",SEL_validating_input.xlsx!A59,"")</v>
      </c>
      <c r="AP654" t="str">
        <f t="shared" si="329"/>
        <v>=IF(SEV_validating_input.xlsx!A59&lt;&gt;"",SEV_validating_input.xlsx!A59,"")</v>
      </c>
      <c r="AQ654" t="str">
        <f t="shared" si="329"/>
        <v>=IF(ANHEDONIA_validating_input.xlsx!A59&lt;&gt;"",ANHEDONIA_validating_input.xlsx!A59,"")</v>
      </c>
      <c r="AR654" t="str">
        <f t="shared" si="329"/>
        <v>=IF(ANXIOUSNESS_validating_input.xlsx!A59&lt;&gt;"",ANXIOUSNESS_validating_input.xlsx!A59,"")</v>
      </c>
      <c r="AS654" t="str">
        <f t="shared" si="329"/>
        <v>=IF(ATTENTION_SEEKING_validating_input.xlsx!A59&lt;&gt;"",ATTENTION_SEEKING_validating_input.xlsx!A59,"")</v>
      </c>
      <c r="AT654" t="str">
        <f t="shared" si="329"/>
        <v>=IF(CALLOUSNESS_validating_input.xlsx!A59&lt;&gt;"",CALLOUSNESS_validating_input.xlsx!A59,"")</v>
      </c>
      <c r="AU654" t="str">
        <f t="shared" si="329"/>
        <v>=IF(DECEITFULNESS_validating_input.xlsx!A59&lt;&gt;"",DECEITFULNESS_validating_input.xlsx!A59,"")</v>
      </c>
      <c r="AV654" t="str">
        <f t="shared" si="329"/>
        <v>=IF(DEPRESSIVITY_validating_input.xlsx!A59&lt;&gt;"",DEPRESSIVITY_validating_input.xlsx!A59,"")</v>
      </c>
      <c r="AW654" t="str">
        <f t="shared" si="329"/>
        <v>=IF(DISTRACTIBILITY_validating_input.xlsx!A59&lt;&gt;"",DISTRACTIBILITY_validating_input.xlsx!A59,"")</v>
      </c>
      <c r="AX654" t="str">
        <f t="shared" si="329"/>
        <v>=IF(ECCENTRICITY_validating_input.xlsx!A59&lt;&gt;"",ECCENTRICITY_validating_input.xlsx!A59,"")</v>
      </c>
      <c r="AY654" t="str">
        <f t="shared" si="329"/>
        <v>=IF(EMOTIONAL_LABILITY_validating_input.xlsx!A59&lt;&gt;"",EMOTIONAL_LABILITY_validating_input.xlsx!A59,"")</v>
      </c>
      <c r="AZ654" t="str">
        <f t="shared" si="329"/>
        <v>=IF(GRANDIOSITY_validating_input.xlsx!A59&lt;&gt;"",GRANDIOSITY_validating_input.xlsx!A59,"")</v>
      </c>
      <c r="BA654" t="str">
        <f t="shared" si="329"/>
        <v>=IF(HOSTILITY_validating_input.xlsx!A59&lt;&gt;"",HOSTILITY_validating_input.xlsx!A59,"")</v>
      </c>
      <c r="BB654" t="str">
        <f t="shared" si="329"/>
        <v>=IF(IMPULSIVITY_validating_input.xlsx!A59&lt;&gt;"",IMPULSIVITY_validating_input.xlsx!A59,"")</v>
      </c>
      <c r="BC654" t="str">
        <f t="shared" si="329"/>
        <v>=IF(INTIMACY_AVOIDANCE_validating_input.xlsx!A59&lt;&gt;"",INTIMACY_AVOIDANCE_validating_input.xlsx!A59,"")</v>
      </c>
      <c r="BD654" t="str">
        <f t="shared" si="329"/>
        <v>=IF(IRRESPONSIBILITY_validating_input.xlsx!A59&lt;&gt;"",IRRESPONSIBILITY_validating_input.xlsx!A59,"")</v>
      </c>
      <c r="BE654" t="str">
        <f t="shared" si="329"/>
        <v>=IF(MANIPULATIVENESS_validating_input.xlsx!A59&lt;&gt;"",MANIPULATIVENESS_validating_input.xlsx!A59,"")</v>
      </c>
      <c r="BF654" t="str">
        <f t="shared" si="329"/>
        <v>=IF(PERCEPTUAL_DYSREGULATION_validating_input.xlsx!A59&lt;&gt;"",PERCEPTUAL_DYSREGULATION_validating_input.xlsx!A59,"")</v>
      </c>
      <c r="BG654" t="str">
        <f t="shared" si="329"/>
        <v>=IF(PERSEVERATION_validating_input.xlsx!A59&lt;&gt;"",PERSEVERATION_validating_input.xlsx!A59,"")</v>
      </c>
      <c r="BH654" t="str">
        <f t="shared" si="329"/>
        <v>=IF(RESTRICTED_AFFECTIVITY_validating_input.xlsx!A59&lt;&gt;"",RESTRICTED_AFFECTIVITY_validating_input.xlsx!A59,"")</v>
      </c>
      <c r="BI654" t="str">
        <f t="shared" si="329"/>
        <v>=IF(RIGID_PERFECTIONISM_validating_input.xlsx!A59&lt;&gt;"",RIGID_PERFECTIONISM_validating_input.xlsx!A59,"")</v>
      </c>
      <c r="BJ654" t="str">
        <f t="shared" si="329"/>
        <v>=IF(RISK_TAKING_validating_input.xlsx!A59&lt;&gt;"",RISK_TAKING_validating_input.xlsx!A59,"")</v>
      </c>
      <c r="BK654" t="str">
        <f t="shared" si="329"/>
        <v>=IF(SEPARATION_INSECURITY_validating_input.xlsx!A59&lt;&gt;"",SEPARATION_INSECURITY_validating_input.xlsx!A59,"")</v>
      </c>
      <c r="BL654" t="str">
        <f t="shared" si="329"/>
        <v>=IF(SUBMISSIVENESS_validating_input.xlsx!A59&lt;&gt;"",SUBMISSIVENESS_validating_input.xlsx!A59,"")</v>
      </c>
      <c r="BM654" t="str">
        <f t="shared" si="329"/>
        <v>=IF(SUSPICIOUSNESS_validating_input.xlsx!A59&lt;&gt;"",SUSPICIOUSNESS_validating_input.xlsx!A59,"")</v>
      </c>
      <c r="BN654" t="str">
        <f t="shared" ref="BN654:CL657" si="330">CONCATENATE($A$17,BN$1,$A$18,$A654,$A$19,BN$1,$A$20,$A654,$A$21)</f>
        <v>=IF(UNUSUAL_BELIEFS_validating_input.xlsx!A59&lt;&gt;"",UNUSUAL_BELIEFS_validating_input.xlsx!A59,"")</v>
      </c>
      <c r="BO654" t="str">
        <f t="shared" si="330"/>
        <v>=IF(WITHDRAWAL_validating_input.xlsx!A59&lt;&gt;"",WITHDRAWAL_validating_input.xlsx!A59,"")</v>
      </c>
      <c r="BP654" t="str">
        <f t="shared" si="330"/>
        <v>=IF(ACT_validating_input.xlsx!A59&lt;&gt;"",ACT_validating_input.xlsx!A59,"")</v>
      </c>
      <c r="BQ654" t="str">
        <f t="shared" si="330"/>
        <v>=IF(DSP_validating_input.xlsx!A59&lt;&gt;"",DSP_validating_input.xlsx!A59,"")</v>
      </c>
      <c r="BR654" t="str">
        <f t="shared" si="330"/>
        <v>=IF(PAG_validating_input.xlsx!A59&lt;&gt;"",PAG_validating_input.xlsx!A59,"")</v>
      </c>
      <c r="BS654" t="str">
        <f t="shared" si="330"/>
        <v>=IF(PRO_validating_input.xlsx!A59&lt;&gt;"",PRO_validating_input.xlsx!A59,"")</v>
      </c>
      <c r="BT654" t="str">
        <f t="shared" si="330"/>
        <v>=IF(SPL_validating_input.xlsx!A59&lt;&gt;"",SPL_validating_input.xlsx!A59,"")</v>
      </c>
      <c r="BU654" t="str">
        <f t="shared" si="330"/>
        <v>=IF(WDR_validating_input.xlsx!A59&lt;&gt;"",WDR_validating_input.xlsx!A59,"")</v>
      </c>
      <c r="BV654" t="str">
        <f t="shared" si="330"/>
        <v>=IF(CON_validating_input.xlsx!A59&lt;&gt;"",CON_validating_input.xlsx!A59,"")</v>
      </c>
      <c r="BW654" t="str">
        <f t="shared" si="330"/>
        <v>=IF(DSC_validating_input.xlsx!A59&lt;&gt;"",DSC_validating_input.xlsx!A59,"")</v>
      </c>
      <c r="BX654" t="str">
        <f t="shared" si="330"/>
        <v>=IF(FAN_validating_input.xlsx!A59&lt;&gt;"",FAN_validating_input.xlsx!A59,"")</v>
      </c>
      <c r="BY654" t="str">
        <f t="shared" si="330"/>
        <v>=IF(OMN_validating_input.xlsx!A59&lt;&gt;"",OMN_validating_input.xlsx!A59,"")</v>
      </c>
      <c r="BZ654" t="str">
        <f t="shared" si="330"/>
        <v>=IF(REP_validating_input.xlsx!A59&lt;&gt;"",REP_validating_input.xlsx!A59,"")</v>
      </c>
      <c r="CA654" t="str">
        <f t="shared" si="330"/>
        <v>=IF(SOM_validating_input.xlsx!A59&lt;&gt;"",SOM_validating_input.xlsx!A59,"")</v>
      </c>
      <c r="CB654" t="str">
        <f t="shared" si="330"/>
        <v>=IF(SUB_validating_input.xlsx!A59&lt;&gt;"",SUB_validating_input.xlsx!A59,"")</v>
      </c>
      <c r="CC654" t="str">
        <f t="shared" si="330"/>
        <v>=IF(UND_validating_input.xlsx!A59&lt;&gt;"",UND_validating_input.xlsx!A59,"")</v>
      </c>
      <c r="CD654" t="str">
        <f t="shared" si="330"/>
        <v>=IF(ALT_validating_input.xlsx!A59&lt;&gt;"",ALT_validating_input.xlsx!A59,"")</v>
      </c>
      <c r="CE654" t="str">
        <f t="shared" si="330"/>
        <v>=IF(HUM_validating_input.xlsx!A59&lt;&gt;"",HUM_validating_input.xlsx!A59,"")</v>
      </c>
      <c r="CF654" t="str">
        <f t="shared" si="330"/>
        <v>=IF(IDL_validating_input.xlsx!A59&lt;&gt;"",IDL_validating_input.xlsx!A59,"")</v>
      </c>
      <c r="CG654" t="str">
        <f t="shared" si="330"/>
        <v>=IF(RFM_validating_input.xlsx!A59&lt;&gt;"",RFM_validating_input.xlsx!A59,"")</v>
      </c>
      <c r="CH654" t="str">
        <f t="shared" si="330"/>
        <v>=IF(DN_validating_input.xlsx!A59&lt;&gt;"",DN_validating_input.xlsx!A59,"")</v>
      </c>
      <c r="CI654" t="str">
        <f t="shared" si="330"/>
        <v>=IF(INT_validating_input.xlsx!A59&lt;&gt;"",INT_validating_input.xlsx!A59,"")</v>
      </c>
      <c r="CJ654" t="str">
        <f t="shared" si="330"/>
        <v>=IF(SUP_validating_input.xlsx!A59&lt;&gt;"",SUP_validating_input.xlsx!A59,"")</v>
      </c>
      <c r="CK654" t="str">
        <f t="shared" si="330"/>
        <v>=IF(ANT_validating_input.xlsx!A59&lt;&gt;"",ANT_validating_input.xlsx!A59,"")</v>
      </c>
      <c r="CL654" t="str">
        <f t="shared" si="330"/>
        <v>=IF(ISO_validating_input.xlsx!A59&lt;&gt;"",ISO_validating_input.xlsx!A59,"")</v>
      </c>
    </row>
    <row r="655" spans="1:90">
      <c r="A655">
        <v>60</v>
      </c>
      <c r="B655" t="str">
        <f t="shared" si="317"/>
        <v>=IF(SUICIDE_validating_input.xlsx!A60&lt;&gt;"",SUICIDE_validating_input.xlsx!A60,"")</v>
      </c>
      <c r="C655" t="str">
        <f t="shared" ref="C655:BN658" si="331">CONCATENATE($A$17,C$1,$A$18,$A655,$A$19,C$1,$A$20,$A655,$A$21)</f>
        <v>=IF(IQ_validating_input.xlsx!A60&lt;&gt;"",IQ_validating_input.xlsx!A60,"")</v>
      </c>
      <c r="D655" t="str">
        <f t="shared" si="331"/>
        <v>=IF(AMBIG_validating_input.xlsx!A60&lt;&gt;"",AMBIG_validating_input.xlsx!A60,"")</v>
      </c>
      <c r="E655" t="str">
        <f t="shared" si="331"/>
        <v>=IF(EGODYST_validating_input.xlsx!A60&lt;&gt;"",EGODYST_validating_input.xlsx!A60,"")</v>
      </c>
      <c r="F655" t="str">
        <f t="shared" si="331"/>
        <v>=IF(AUTISM_validating_input.xlsx!A60&lt;&gt;"",AUTISM_validating_input.xlsx!A60,"")</v>
      </c>
      <c r="G655" t="str">
        <f t="shared" si="331"/>
        <v>=IF(IDENTITY_validating_input.xlsx!A60&lt;&gt;"",IDENTITY_validating_input.xlsx!A60,"")</v>
      </c>
      <c r="H655" t="str">
        <f t="shared" si="331"/>
        <v>=IF(SELFDIR_validating_input.xlsx!A60&lt;&gt;"",SELFDIR_validating_input.xlsx!A60,"")</v>
      </c>
      <c r="I655" t="str">
        <f t="shared" si="331"/>
        <v>=IF(EMPATHY_validating_input.xlsx!A60&lt;&gt;"",EMPATHY_validating_input.xlsx!A60,"")</v>
      </c>
      <c r="J655" t="str">
        <f t="shared" si="331"/>
        <v>=IF(INTIMACY_validating_input.xlsx!A60&lt;&gt;"",INTIMACY_validating_input.xlsx!A60,"")</v>
      </c>
      <c r="K655" t="str">
        <f t="shared" si="331"/>
        <v>=IF(ACUTE_validating_input.xlsx!A60&lt;&gt;"",ACUTE_validating_input.xlsx!A60,"")</v>
      </c>
      <c r="L655" t="str">
        <f t="shared" si="331"/>
        <v>=IF(CHRONIC_validating_input.xlsx!A60&lt;&gt;"",CHRONIC_validating_input.xlsx!A60,"")</v>
      </c>
      <c r="M655" t="str">
        <f t="shared" si="331"/>
        <v>=IF(TRAUMA_PAST_validating_input.xlsx!A60&lt;&gt;"",TRAUMA_PAST_validating_input.xlsx!A60,"")</v>
      </c>
      <c r="N655" t="str">
        <f t="shared" si="331"/>
        <v>=IF(TRAUMA_PRESENT_validating_input.xlsx!A60&lt;&gt;"",TRAUMA_PRESENT_validating_input.xlsx!A60,"")</v>
      </c>
      <c r="O655" t="str">
        <f t="shared" si="331"/>
        <v>=IF(HOPE_validating_input.xlsx!A60&lt;&gt;"",HOPE_validating_input.xlsx!A60,"")</v>
      </c>
      <c r="P655" t="str">
        <f t="shared" si="331"/>
        <v>=IF(SELFAFFICACY_validating_input.xlsx!A60&lt;&gt;"",SELFAFFICACY_validating_input.xlsx!A60,"")</v>
      </c>
      <c r="Q655" t="str">
        <f t="shared" si="331"/>
        <v>=IF(SELFESTEEM_validating_input.xlsx!A60&lt;&gt;"",SELFESTEEM_validating_input.xlsx!A60,"")</v>
      </c>
      <c r="R655" t="str">
        <f t="shared" si="331"/>
        <v>=IF(WELLBEING_validating_input.xlsx!A60&lt;&gt;"",WELLBEING_validating_input.xlsx!A60,"")</v>
      </c>
      <c r="S655" t="str">
        <f t="shared" si="331"/>
        <v>=IF(HYPER_validating_input.xlsx!A60&lt;&gt;"",HYPER_validating_input.xlsx!A60,"")</v>
      </c>
      <c r="T655" t="str">
        <f t="shared" si="331"/>
        <v>=IF(AGGR_validating_input.xlsx!A60&lt;&gt;"",AGGR_validating_input.xlsx!A60,"")</v>
      </c>
      <c r="U655" t="str">
        <f t="shared" si="331"/>
        <v>=IF(COND_PR_validating_input.xlsx!A60&lt;&gt;"",COND_PR_validating_input.xlsx!A60,"")</v>
      </c>
      <c r="V655" t="str">
        <f t="shared" si="331"/>
        <v>=IF(ANXIE_validating_input.xlsx!A60&lt;&gt;"",ANXIE_validating_input.xlsx!A60,"")</v>
      </c>
      <c r="W655" t="str">
        <f t="shared" si="331"/>
        <v>=IF(DEPR_validating_input.xlsx!A60&lt;&gt;"",DEPR_validating_input.xlsx!A60,"")</v>
      </c>
      <c r="X655" t="str">
        <f t="shared" si="331"/>
        <v>=IF(SOMAT_validating_input.xlsx!A60&lt;&gt;"",SOMAT_validating_input.xlsx!A60,"")</v>
      </c>
      <c r="Y655" t="str">
        <f t="shared" si="331"/>
        <v>=IF(ATYPI_validating_input.xlsx!A60&lt;&gt;"",ATYPI_validating_input.xlsx!A60,"")</v>
      </c>
      <c r="Z655" t="str">
        <f t="shared" si="331"/>
        <v>=IF(WITHD_validating_input.xlsx!A60&lt;&gt;"",WITHD_validating_input.xlsx!A60,"")</v>
      </c>
      <c r="AA655" t="str">
        <f t="shared" si="331"/>
        <v>=IF(ATTE_PR_validating_input.xlsx!A60&lt;&gt;"",ATTE_PR_validating_input.xlsx!A60,"")</v>
      </c>
      <c r="AB655" t="str">
        <f t="shared" si="331"/>
        <v>=IF(ANG_CONT_validating_input.xlsx!A60&lt;&gt;"",ANG_CONT_validating_input.xlsx!A60,"")</v>
      </c>
      <c r="AC655" t="str">
        <f t="shared" si="331"/>
        <v>=IF(DEV_SOC_DIS_validating_input.xlsx!A60&lt;&gt;"",DEV_SOC_DIS_validating_input.xlsx!A60,"")</v>
      </c>
      <c r="AD655" t="str">
        <f t="shared" si="331"/>
        <v>=IF(BULLY_validating_input.xlsx!A60&lt;&gt;"",BULLY_validating_input.xlsx!A60,"")</v>
      </c>
      <c r="AE655" t="str">
        <f t="shared" si="331"/>
        <v>=IF(EMOT_SELF_C_validating_input.xlsx!A60&lt;&gt;"",EMOT_SELF_C_validating_input.xlsx!A60,"")</v>
      </c>
      <c r="AF655" t="str">
        <f t="shared" si="331"/>
        <v>=IF(EXE_FUN_validating_input.xlsx!A60&lt;&gt;"",EXE_FUN_validating_input.xlsx!A60,"")</v>
      </c>
      <c r="AG655" t="str">
        <f t="shared" si="331"/>
        <v>=IF(MANIA_validating_input.xlsx!A60&lt;&gt;"",MANIA_validating_input.xlsx!A60,"")</v>
      </c>
      <c r="AH655" t="str">
        <f t="shared" si="331"/>
        <v>=IF(NEG_EMOT_validating_input.xlsx!A60&lt;&gt;"",NEG_EMOT_validating_input.xlsx!A60,"")</v>
      </c>
      <c r="AI655" t="str">
        <f t="shared" si="331"/>
        <v>=IF(ADAPT_validating_input.xlsx!A60&lt;&gt;"",ADAPT_validating_input.xlsx!A60,"")</v>
      </c>
      <c r="AJ655" t="str">
        <f t="shared" si="331"/>
        <v>=IF(SOC_SK_validating_input.xlsx!A60&lt;&gt;"",SOC_SK_validating_input.xlsx!A60,"")</v>
      </c>
      <c r="AK655" t="str">
        <f t="shared" si="331"/>
        <v>=IF(LEAD_validating_input.xlsx!A60&lt;&gt;"",LEAD_validating_input.xlsx!A60,"")</v>
      </c>
      <c r="AL655" t="str">
        <f t="shared" si="331"/>
        <v>=IF(ACT_DAIL_validating_input.xlsx!A60&lt;&gt;"",ACT_DAIL_validating_input.xlsx!A60,"")</v>
      </c>
      <c r="AM655" t="str">
        <f t="shared" si="331"/>
        <v>=IF(FUN_COM_validating_input.xlsx!A60&lt;&gt;"",FUN_COM_validating_input.xlsx!A60,"")</v>
      </c>
      <c r="AN655" t="str">
        <f t="shared" si="331"/>
        <v>=IF(RESILI_validating_input.xlsx!A60&lt;&gt;"",RESILI_validating_input.xlsx!A60,"")</v>
      </c>
      <c r="AO655" t="str">
        <f t="shared" si="331"/>
        <v>=IF(SEL_validating_input.xlsx!A60&lt;&gt;"",SEL_validating_input.xlsx!A60,"")</v>
      </c>
      <c r="AP655" t="str">
        <f t="shared" si="331"/>
        <v>=IF(SEV_validating_input.xlsx!A60&lt;&gt;"",SEV_validating_input.xlsx!A60,"")</v>
      </c>
      <c r="AQ655" t="str">
        <f t="shared" si="331"/>
        <v>=IF(ANHEDONIA_validating_input.xlsx!A60&lt;&gt;"",ANHEDONIA_validating_input.xlsx!A60,"")</v>
      </c>
      <c r="AR655" t="str">
        <f t="shared" si="331"/>
        <v>=IF(ANXIOUSNESS_validating_input.xlsx!A60&lt;&gt;"",ANXIOUSNESS_validating_input.xlsx!A60,"")</v>
      </c>
      <c r="AS655" t="str">
        <f t="shared" si="331"/>
        <v>=IF(ATTENTION_SEEKING_validating_input.xlsx!A60&lt;&gt;"",ATTENTION_SEEKING_validating_input.xlsx!A60,"")</v>
      </c>
      <c r="AT655" t="str">
        <f t="shared" si="331"/>
        <v>=IF(CALLOUSNESS_validating_input.xlsx!A60&lt;&gt;"",CALLOUSNESS_validating_input.xlsx!A60,"")</v>
      </c>
      <c r="AU655" t="str">
        <f t="shared" si="331"/>
        <v>=IF(DECEITFULNESS_validating_input.xlsx!A60&lt;&gt;"",DECEITFULNESS_validating_input.xlsx!A60,"")</v>
      </c>
      <c r="AV655" t="str">
        <f t="shared" si="331"/>
        <v>=IF(DEPRESSIVITY_validating_input.xlsx!A60&lt;&gt;"",DEPRESSIVITY_validating_input.xlsx!A60,"")</v>
      </c>
      <c r="AW655" t="str">
        <f t="shared" si="331"/>
        <v>=IF(DISTRACTIBILITY_validating_input.xlsx!A60&lt;&gt;"",DISTRACTIBILITY_validating_input.xlsx!A60,"")</v>
      </c>
      <c r="AX655" t="str">
        <f t="shared" si="331"/>
        <v>=IF(ECCENTRICITY_validating_input.xlsx!A60&lt;&gt;"",ECCENTRICITY_validating_input.xlsx!A60,"")</v>
      </c>
      <c r="AY655" t="str">
        <f t="shared" si="331"/>
        <v>=IF(EMOTIONAL_LABILITY_validating_input.xlsx!A60&lt;&gt;"",EMOTIONAL_LABILITY_validating_input.xlsx!A60,"")</v>
      </c>
      <c r="AZ655" t="str">
        <f t="shared" si="331"/>
        <v>=IF(GRANDIOSITY_validating_input.xlsx!A60&lt;&gt;"",GRANDIOSITY_validating_input.xlsx!A60,"")</v>
      </c>
      <c r="BA655" t="str">
        <f t="shared" si="331"/>
        <v>=IF(HOSTILITY_validating_input.xlsx!A60&lt;&gt;"",HOSTILITY_validating_input.xlsx!A60,"")</v>
      </c>
      <c r="BB655" t="str">
        <f t="shared" si="331"/>
        <v>=IF(IMPULSIVITY_validating_input.xlsx!A60&lt;&gt;"",IMPULSIVITY_validating_input.xlsx!A60,"")</v>
      </c>
      <c r="BC655" t="str">
        <f t="shared" si="331"/>
        <v>=IF(INTIMACY_AVOIDANCE_validating_input.xlsx!A60&lt;&gt;"",INTIMACY_AVOIDANCE_validating_input.xlsx!A60,"")</v>
      </c>
      <c r="BD655" t="str">
        <f t="shared" si="331"/>
        <v>=IF(IRRESPONSIBILITY_validating_input.xlsx!A60&lt;&gt;"",IRRESPONSIBILITY_validating_input.xlsx!A60,"")</v>
      </c>
      <c r="BE655" t="str">
        <f t="shared" si="331"/>
        <v>=IF(MANIPULATIVENESS_validating_input.xlsx!A60&lt;&gt;"",MANIPULATIVENESS_validating_input.xlsx!A60,"")</v>
      </c>
      <c r="BF655" t="str">
        <f t="shared" si="331"/>
        <v>=IF(PERCEPTUAL_DYSREGULATION_validating_input.xlsx!A60&lt;&gt;"",PERCEPTUAL_DYSREGULATION_validating_input.xlsx!A60,"")</v>
      </c>
      <c r="BG655" t="str">
        <f t="shared" si="331"/>
        <v>=IF(PERSEVERATION_validating_input.xlsx!A60&lt;&gt;"",PERSEVERATION_validating_input.xlsx!A60,"")</v>
      </c>
      <c r="BH655" t="str">
        <f t="shared" si="331"/>
        <v>=IF(RESTRICTED_AFFECTIVITY_validating_input.xlsx!A60&lt;&gt;"",RESTRICTED_AFFECTIVITY_validating_input.xlsx!A60,"")</v>
      </c>
      <c r="BI655" t="str">
        <f t="shared" si="331"/>
        <v>=IF(RIGID_PERFECTIONISM_validating_input.xlsx!A60&lt;&gt;"",RIGID_PERFECTIONISM_validating_input.xlsx!A60,"")</v>
      </c>
      <c r="BJ655" t="str">
        <f t="shared" si="331"/>
        <v>=IF(RISK_TAKING_validating_input.xlsx!A60&lt;&gt;"",RISK_TAKING_validating_input.xlsx!A60,"")</v>
      </c>
      <c r="BK655" t="str">
        <f t="shared" si="331"/>
        <v>=IF(SEPARATION_INSECURITY_validating_input.xlsx!A60&lt;&gt;"",SEPARATION_INSECURITY_validating_input.xlsx!A60,"")</v>
      </c>
      <c r="BL655" t="str">
        <f t="shared" si="331"/>
        <v>=IF(SUBMISSIVENESS_validating_input.xlsx!A60&lt;&gt;"",SUBMISSIVENESS_validating_input.xlsx!A60,"")</v>
      </c>
      <c r="BM655" t="str">
        <f t="shared" si="331"/>
        <v>=IF(SUSPICIOUSNESS_validating_input.xlsx!A60&lt;&gt;"",SUSPICIOUSNESS_validating_input.xlsx!A60,"")</v>
      </c>
      <c r="BN655" t="str">
        <f t="shared" si="331"/>
        <v>=IF(UNUSUAL_BELIEFS_validating_input.xlsx!A60&lt;&gt;"",UNUSUAL_BELIEFS_validating_input.xlsx!A60,"")</v>
      </c>
      <c r="BO655" t="str">
        <f t="shared" si="330"/>
        <v>=IF(WITHDRAWAL_validating_input.xlsx!A60&lt;&gt;"",WITHDRAWAL_validating_input.xlsx!A60,"")</v>
      </c>
      <c r="BP655" t="str">
        <f t="shared" si="330"/>
        <v>=IF(ACT_validating_input.xlsx!A60&lt;&gt;"",ACT_validating_input.xlsx!A60,"")</v>
      </c>
      <c r="BQ655" t="str">
        <f t="shared" si="330"/>
        <v>=IF(DSP_validating_input.xlsx!A60&lt;&gt;"",DSP_validating_input.xlsx!A60,"")</v>
      </c>
      <c r="BR655" t="str">
        <f t="shared" si="330"/>
        <v>=IF(PAG_validating_input.xlsx!A60&lt;&gt;"",PAG_validating_input.xlsx!A60,"")</v>
      </c>
      <c r="BS655" t="str">
        <f t="shared" si="330"/>
        <v>=IF(PRO_validating_input.xlsx!A60&lt;&gt;"",PRO_validating_input.xlsx!A60,"")</v>
      </c>
      <c r="BT655" t="str">
        <f t="shared" si="330"/>
        <v>=IF(SPL_validating_input.xlsx!A60&lt;&gt;"",SPL_validating_input.xlsx!A60,"")</v>
      </c>
      <c r="BU655" t="str">
        <f t="shared" si="330"/>
        <v>=IF(WDR_validating_input.xlsx!A60&lt;&gt;"",WDR_validating_input.xlsx!A60,"")</v>
      </c>
      <c r="BV655" t="str">
        <f t="shared" si="330"/>
        <v>=IF(CON_validating_input.xlsx!A60&lt;&gt;"",CON_validating_input.xlsx!A60,"")</v>
      </c>
      <c r="BW655" t="str">
        <f t="shared" si="330"/>
        <v>=IF(DSC_validating_input.xlsx!A60&lt;&gt;"",DSC_validating_input.xlsx!A60,"")</v>
      </c>
      <c r="BX655" t="str">
        <f t="shared" si="330"/>
        <v>=IF(FAN_validating_input.xlsx!A60&lt;&gt;"",FAN_validating_input.xlsx!A60,"")</v>
      </c>
      <c r="BY655" t="str">
        <f t="shared" si="330"/>
        <v>=IF(OMN_validating_input.xlsx!A60&lt;&gt;"",OMN_validating_input.xlsx!A60,"")</v>
      </c>
      <c r="BZ655" t="str">
        <f t="shared" si="330"/>
        <v>=IF(REP_validating_input.xlsx!A60&lt;&gt;"",REP_validating_input.xlsx!A60,"")</v>
      </c>
      <c r="CA655" t="str">
        <f t="shared" si="330"/>
        <v>=IF(SOM_validating_input.xlsx!A60&lt;&gt;"",SOM_validating_input.xlsx!A60,"")</v>
      </c>
      <c r="CB655" t="str">
        <f t="shared" si="330"/>
        <v>=IF(SUB_validating_input.xlsx!A60&lt;&gt;"",SUB_validating_input.xlsx!A60,"")</v>
      </c>
      <c r="CC655" t="str">
        <f t="shared" si="330"/>
        <v>=IF(UND_validating_input.xlsx!A60&lt;&gt;"",UND_validating_input.xlsx!A60,"")</v>
      </c>
      <c r="CD655" t="str">
        <f t="shared" si="330"/>
        <v>=IF(ALT_validating_input.xlsx!A60&lt;&gt;"",ALT_validating_input.xlsx!A60,"")</v>
      </c>
      <c r="CE655" t="str">
        <f t="shared" si="330"/>
        <v>=IF(HUM_validating_input.xlsx!A60&lt;&gt;"",HUM_validating_input.xlsx!A60,"")</v>
      </c>
      <c r="CF655" t="str">
        <f t="shared" si="330"/>
        <v>=IF(IDL_validating_input.xlsx!A60&lt;&gt;"",IDL_validating_input.xlsx!A60,"")</v>
      </c>
      <c r="CG655" t="str">
        <f t="shared" si="330"/>
        <v>=IF(RFM_validating_input.xlsx!A60&lt;&gt;"",RFM_validating_input.xlsx!A60,"")</v>
      </c>
      <c r="CH655" t="str">
        <f t="shared" si="330"/>
        <v>=IF(DN_validating_input.xlsx!A60&lt;&gt;"",DN_validating_input.xlsx!A60,"")</v>
      </c>
      <c r="CI655" t="str">
        <f t="shared" si="330"/>
        <v>=IF(INT_validating_input.xlsx!A60&lt;&gt;"",INT_validating_input.xlsx!A60,"")</v>
      </c>
      <c r="CJ655" t="str">
        <f t="shared" si="330"/>
        <v>=IF(SUP_validating_input.xlsx!A60&lt;&gt;"",SUP_validating_input.xlsx!A60,"")</v>
      </c>
      <c r="CK655" t="str">
        <f t="shared" si="330"/>
        <v>=IF(ANT_validating_input.xlsx!A60&lt;&gt;"",ANT_validating_input.xlsx!A60,"")</v>
      </c>
      <c r="CL655" t="str">
        <f t="shared" si="330"/>
        <v>=IF(ISO_validating_input.xlsx!A60&lt;&gt;"",ISO_validating_input.xlsx!A60,"")</v>
      </c>
    </row>
    <row r="656" spans="1:90">
      <c r="A656">
        <v>61</v>
      </c>
      <c r="B656" t="str">
        <f t="shared" si="317"/>
        <v>=IF(SUICIDE_validating_input.xlsx!A61&lt;&gt;"",SUICIDE_validating_input.xlsx!A61,"")</v>
      </c>
      <c r="C656" t="str">
        <f t="shared" si="331"/>
        <v>=IF(IQ_validating_input.xlsx!A61&lt;&gt;"",IQ_validating_input.xlsx!A61,"")</v>
      </c>
      <c r="D656" t="str">
        <f t="shared" si="331"/>
        <v>=IF(AMBIG_validating_input.xlsx!A61&lt;&gt;"",AMBIG_validating_input.xlsx!A61,"")</v>
      </c>
      <c r="E656" t="str">
        <f t="shared" si="331"/>
        <v>=IF(EGODYST_validating_input.xlsx!A61&lt;&gt;"",EGODYST_validating_input.xlsx!A61,"")</v>
      </c>
      <c r="F656" t="str">
        <f t="shared" si="331"/>
        <v>=IF(AUTISM_validating_input.xlsx!A61&lt;&gt;"",AUTISM_validating_input.xlsx!A61,"")</v>
      </c>
      <c r="G656" t="str">
        <f t="shared" si="331"/>
        <v>=IF(IDENTITY_validating_input.xlsx!A61&lt;&gt;"",IDENTITY_validating_input.xlsx!A61,"")</v>
      </c>
      <c r="H656" t="str">
        <f t="shared" si="331"/>
        <v>=IF(SELFDIR_validating_input.xlsx!A61&lt;&gt;"",SELFDIR_validating_input.xlsx!A61,"")</v>
      </c>
      <c r="I656" t="str">
        <f t="shared" si="331"/>
        <v>=IF(EMPATHY_validating_input.xlsx!A61&lt;&gt;"",EMPATHY_validating_input.xlsx!A61,"")</v>
      </c>
      <c r="J656" t="str">
        <f t="shared" si="331"/>
        <v>=IF(INTIMACY_validating_input.xlsx!A61&lt;&gt;"",INTIMACY_validating_input.xlsx!A61,"")</v>
      </c>
      <c r="K656" t="str">
        <f t="shared" si="331"/>
        <v>=IF(ACUTE_validating_input.xlsx!A61&lt;&gt;"",ACUTE_validating_input.xlsx!A61,"")</v>
      </c>
      <c r="L656" t="str">
        <f t="shared" si="331"/>
        <v>=IF(CHRONIC_validating_input.xlsx!A61&lt;&gt;"",CHRONIC_validating_input.xlsx!A61,"")</v>
      </c>
      <c r="M656" t="str">
        <f t="shared" si="331"/>
        <v>=IF(TRAUMA_PAST_validating_input.xlsx!A61&lt;&gt;"",TRAUMA_PAST_validating_input.xlsx!A61,"")</v>
      </c>
      <c r="N656" t="str">
        <f t="shared" si="331"/>
        <v>=IF(TRAUMA_PRESENT_validating_input.xlsx!A61&lt;&gt;"",TRAUMA_PRESENT_validating_input.xlsx!A61,"")</v>
      </c>
      <c r="O656" t="str">
        <f t="shared" si="331"/>
        <v>=IF(HOPE_validating_input.xlsx!A61&lt;&gt;"",HOPE_validating_input.xlsx!A61,"")</v>
      </c>
      <c r="P656" t="str">
        <f t="shared" si="331"/>
        <v>=IF(SELFAFFICACY_validating_input.xlsx!A61&lt;&gt;"",SELFAFFICACY_validating_input.xlsx!A61,"")</v>
      </c>
      <c r="Q656" t="str">
        <f t="shared" si="331"/>
        <v>=IF(SELFESTEEM_validating_input.xlsx!A61&lt;&gt;"",SELFESTEEM_validating_input.xlsx!A61,"")</v>
      </c>
      <c r="R656" t="str">
        <f t="shared" si="331"/>
        <v>=IF(WELLBEING_validating_input.xlsx!A61&lt;&gt;"",WELLBEING_validating_input.xlsx!A61,"")</v>
      </c>
      <c r="S656" t="str">
        <f t="shared" si="331"/>
        <v>=IF(HYPER_validating_input.xlsx!A61&lt;&gt;"",HYPER_validating_input.xlsx!A61,"")</v>
      </c>
      <c r="T656" t="str">
        <f t="shared" si="331"/>
        <v>=IF(AGGR_validating_input.xlsx!A61&lt;&gt;"",AGGR_validating_input.xlsx!A61,"")</v>
      </c>
      <c r="U656" t="str">
        <f t="shared" si="331"/>
        <v>=IF(COND_PR_validating_input.xlsx!A61&lt;&gt;"",COND_PR_validating_input.xlsx!A61,"")</v>
      </c>
      <c r="V656" t="str">
        <f t="shared" si="331"/>
        <v>=IF(ANXIE_validating_input.xlsx!A61&lt;&gt;"",ANXIE_validating_input.xlsx!A61,"")</v>
      </c>
      <c r="W656" t="str">
        <f t="shared" si="331"/>
        <v>=IF(DEPR_validating_input.xlsx!A61&lt;&gt;"",DEPR_validating_input.xlsx!A61,"")</v>
      </c>
      <c r="X656" t="str">
        <f t="shared" si="331"/>
        <v>=IF(SOMAT_validating_input.xlsx!A61&lt;&gt;"",SOMAT_validating_input.xlsx!A61,"")</v>
      </c>
      <c r="Y656" t="str">
        <f t="shared" si="331"/>
        <v>=IF(ATYPI_validating_input.xlsx!A61&lt;&gt;"",ATYPI_validating_input.xlsx!A61,"")</v>
      </c>
      <c r="Z656" t="str">
        <f t="shared" si="331"/>
        <v>=IF(WITHD_validating_input.xlsx!A61&lt;&gt;"",WITHD_validating_input.xlsx!A61,"")</v>
      </c>
      <c r="AA656" t="str">
        <f t="shared" si="331"/>
        <v>=IF(ATTE_PR_validating_input.xlsx!A61&lt;&gt;"",ATTE_PR_validating_input.xlsx!A61,"")</v>
      </c>
      <c r="AB656" t="str">
        <f t="shared" si="331"/>
        <v>=IF(ANG_CONT_validating_input.xlsx!A61&lt;&gt;"",ANG_CONT_validating_input.xlsx!A61,"")</v>
      </c>
      <c r="AC656" t="str">
        <f t="shared" si="331"/>
        <v>=IF(DEV_SOC_DIS_validating_input.xlsx!A61&lt;&gt;"",DEV_SOC_DIS_validating_input.xlsx!A61,"")</v>
      </c>
      <c r="AD656" t="str">
        <f t="shared" si="331"/>
        <v>=IF(BULLY_validating_input.xlsx!A61&lt;&gt;"",BULLY_validating_input.xlsx!A61,"")</v>
      </c>
      <c r="AE656" t="str">
        <f t="shared" si="331"/>
        <v>=IF(EMOT_SELF_C_validating_input.xlsx!A61&lt;&gt;"",EMOT_SELF_C_validating_input.xlsx!A61,"")</v>
      </c>
      <c r="AF656" t="str">
        <f t="shared" si="331"/>
        <v>=IF(EXE_FUN_validating_input.xlsx!A61&lt;&gt;"",EXE_FUN_validating_input.xlsx!A61,"")</v>
      </c>
      <c r="AG656" t="str">
        <f t="shared" si="331"/>
        <v>=IF(MANIA_validating_input.xlsx!A61&lt;&gt;"",MANIA_validating_input.xlsx!A61,"")</v>
      </c>
      <c r="AH656" t="str">
        <f t="shared" si="331"/>
        <v>=IF(NEG_EMOT_validating_input.xlsx!A61&lt;&gt;"",NEG_EMOT_validating_input.xlsx!A61,"")</v>
      </c>
      <c r="AI656" t="str">
        <f t="shared" si="331"/>
        <v>=IF(ADAPT_validating_input.xlsx!A61&lt;&gt;"",ADAPT_validating_input.xlsx!A61,"")</v>
      </c>
      <c r="AJ656" t="str">
        <f t="shared" si="331"/>
        <v>=IF(SOC_SK_validating_input.xlsx!A61&lt;&gt;"",SOC_SK_validating_input.xlsx!A61,"")</v>
      </c>
      <c r="AK656" t="str">
        <f t="shared" si="331"/>
        <v>=IF(LEAD_validating_input.xlsx!A61&lt;&gt;"",LEAD_validating_input.xlsx!A61,"")</v>
      </c>
      <c r="AL656" t="str">
        <f t="shared" si="331"/>
        <v>=IF(ACT_DAIL_validating_input.xlsx!A61&lt;&gt;"",ACT_DAIL_validating_input.xlsx!A61,"")</v>
      </c>
      <c r="AM656" t="str">
        <f t="shared" si="331"/>
        <v>=IF(FUN_COM_validating_input.xlsx!A61&lt;&gt;"",FUN_COM_validating_input.xlsx!A61,"")</v>
      </c>
      <c r="AN656" t="str">
        <f t="shared" si="331"/>
        <v>=IF(RESILI_validating_input.xlsx!A61&lt;&gt;"",RESILI_validating_input.xlsx!A61,"")</v>
      </c>
      <c r="AO656" t="str">
        <f t="shared" si="331"/>
        <v>=IF(SEL_validating_input.xlsx!A61&lt;&gt;"",SEL_validating_input.xlsx!A61,"")</v>
      </c>
      <c r="AP656" t="str">
        <f t="shared" si="331"/>
        <v>=IF(SEV_validating_input.xlsx!A61&lt;&gt;"",SEV_validating_input.xlsx!A61,"")</v>
      </c>
      <c r="AQ656" t="str">
        <f t="shared" si="331"/>
        <v>=IF(ANHEDONIA_validating_input.xlsx!A61&lt;&gt;"",ANHEDONIA_validating_input.xlsx!A61,"")</v>
      </c>
      <c r="AR656" t="str">
        <f t="shared" si="331"/>
        <v>=IF(ANXIOUSNESS_validating_input.xlsx!A61&lt;&gt;"",ANXIOUSNESS_validating_input.xlsx!A61,"")</v>
      </c>
      <c r="AS656" t="str">
        <f t="shared" si="331"/>
        <v>=IF(ATTENTION_SEEKING_validating_input.xlsx!A61&lt;&gt;"",ATTENTION_SEEKING_validating_input.xlsx!A61,"")</v>
      </c>
      <c r="AT656" t="str">
        <f t="shared" si="331"/>
        <v>=IF(CALLOUSNESS_validating_input.xlsx!A61&lt;&gt;"",CALLOUSNESS_validating_input.xlsx!A61,"")</v>
      </c>
      <c r="AU656" t="str">
        <f t="shared" si="331"/>
        <v>=IF(DECEITFULNESS_validating_input.xlsx!A61&lt;&gt;"",DECEITFULNESS_validating_input.xlsx!A61,"")</v>
      </c>
      <c r="AV656" t="str">
        <f t="shared" si="331"/>
        <v>=IF(DEPRESSIVITY_validating_input.xlsx!A61&lt;&gt;"",DEPRESSIVITY_validating_input.xlsx!A61,"")</v>
      </c>
      <c r="AW656" t="str">
        <f t="shared" si="331"/>
        <v>=IF(DISTRACTIBILITY_validating_input.xlsx!A61&lt;&gt;"",DISTRACTIBILITY_validating_input.xlsx!A61,"")</v>
      </c>
      <c r="AX656" t="str">
        <f t="shared" si="331"/>
        <v>=IF(ECCENTRICITY_validating_input.xlsx!A61&lt;&gt;"",ECCENTRICITY_validating_input.xlsx!A61,"")</v>
      </c>
      <c r="AY656" t="str">
        <f t="shared" si="331"/>
        <v>=IF(EMOTIONAL_LABILITY_validating_input.xlsx!A61&lt;&gt;"",EMOTIONAL_LABILITY_validating_input.xlsx!A61,"")</v>
      </c>
      <c r="AZ656" t="str">
        <f t="shared" si="331"/>
        <v>=IF(GRANDIOSITY_validating_input.xlsx!A61&lt;&gt;"",GRANDIOSITY_validating_input.xlsx!A61,"")</v>
      </c>
      <c r="BA656" t="str">
        <f t="shared" si="331"/>
        <v>=IF(HOSTILITY_validating_input.xlsx!A61&lt;&gt;"",HOSTILITY_validating_input.xlsx!A61,"")</v>
      </c>
      <c r="BB656" t="str">
        <f t="shared" si="331"/>
        <v>=IF(IMPULSIVITY_validating_input.xlsx!A61&lt;&gt;"",IMPULSIVITY_validating_input.xlsx!A61,"")</v>
      </c>
      <c r="BC656" t="str">
        <f t="shared" si="331"/>
        <v>=IF(INTIMACY_AVOIDANCE_validating_input.xlsx!A61&lt;&gt;"",INTIMACY_AVOIDANCE_validating_input.xlsx!A61,"")</v>
      </c>
      <c r="BD656" t="str">
        <f t="shared" si="331"/>
        <v>=IF(IRRESPONSIBILITY_validating_input.xlsx!A61&lt;&gt;"",IRRESPONSIBILITY_validating_input.xlsx!A61,"")</v>
      </c>
      <c r="BE656" t="str">
        <f t="shared" si="331"/>
        <v>=IF(MANIPULATIVENESS_validating_input.xlsx!A61&lt;&gt;"",MANIPULATIVENESS_validating_input.xlsx!A61,"")</v>
      </c>
      <c r="BF656" t="str">
        <f t="shared" si="331"/>
        <v>=IF(PERCEPTUAL_DYSREGULATION_validating_input.xlsx!A61&lt;&gt;"",PERCEPTUAL_DYSREGULATION_validating_input.xlsx!A61,"")</v>
      </c>
      <c r="BG656" t="str">
        <f t="shared" si="331"/>
        <v>=IF(PERSEVERATION_validating_input.xlsx!A61&lt;&gt;"",PERSEVERATION_validating_input.xlsx!A61,"")</v>
      </c>
      <c r="BH656" t="str">
        <f t="shared" si="331"/>
        <v>=IF(RESTRICTED_AFFECTIVITY_validating_input.xlsx!A61&lt;&gt;"",RESTRICTED_AFFECTIVITY_validating_input.xlsx!A61,"")</v>
      </c>
      <c r="BI656" t="str">
        <f t="shared" si="331"/>
        <v>=IF(RIGID_PERFECTIONISM_validating_input.xlsx!A61&lt;&gt;"",RIGID_PERFECTIONISM_validating_input.xlsx!A61,"")</v>
      </c>
      <c r="BJ656" t="str">
        <f t="shared" si="331"/>
        <v>=IF(RISK_TAKING_validating_input.xlsx!A61&lt;&gt;"",RISK_TAKING_validating_input.xlsx!A61,"")</v>
      </c>
      <c r="BK656" t="str">
        <f t="shared" si="331"/>
        <v>=IF(SEPARATION_INSECURITY_validating_input.xlsx!A61&lt;&gt;"",SEPARATION_INSECURITY_validating_input.xlsx!A61,"")</v>
      </c>
      <c r="BL656" t="str">
        <f t="shared" si="331"/>
        <v>=IF(SUBMISSIVENESS_validating_input.xlsx!A61&lt;&gt;"",SUBMISSIVENESS_validating_input.xlsx!A61,"")</v>
      </c>
      <c r="BM656" t="str">
        <f t="shared" si="331"/>
        <v>=IF(SUSPICIOUSNESS_validating_input.xlsx!A61&lt;&gt;"",SUSPICIOUSNESS_validating_input.xlsx!A61,"")</v>
      </c>
      <c r="BN656" t="str">
        <f t="shared" si="331"/>
        <v>=IF(UNUSUAL_BELIEFS_validating_input.xlsx!A61&lt;&gt;"",UNUSUAL_BELIEFS_validating_input.xlsx!A61,"")</v>
      </c>
      <c r="BO656" t="str">
        <f t="shared" si="330"/>
        <v>=IF(WITHDRAWAL_validating_input.xlsx!A61&lt;&gt;"",WITHDRAWAL_validating_input.xlsx!A61,"")</v>
      </c>
      <c r="BP656" t="str">
        <f t="shared" si="330"/>
        <v>=IF(ACT_validating_input.xlsx!A61&lt;&gt;"",ACT_validating_input.xlsx!A61,"")</v>
      </c>
      <c r="BQ656" t="str">
        <f t="shared" si="330"/>
        <v>=IF(DSP_validating_input.xlsx!A61&lt;&gt;"",DSP_validating_input.xlsx!A61,"")</v>
      </c>
      <c r="BR656" t="str">
        <f t="shared" si="330"/>
        <v>=IF(PAG_validating_input.xlsx!A61&lt;&gt;"",PAG_validating_input.xlsx!A61,"")</v>
      </c>
      <c r="BS656" t="str">
        <f t="shared" si="330"/>
        <v>=IF(PRO_validating_input.xlsx!A61&lt;&gt;"",PRO_validating_input.xlsx!A61,"")</v>
      </c>
      <c r="BT656" t="str">
        <f t="shared" si="330"/>
        <v>=IF(SPL_validating_input.xlsx!A61&lt;&gt;"",SPL_validating_input.xlsx!A61,"")</v>
      </c>
      <c r="BU656" t="str">
        <f t="shared" si="330"/>
        <v>=IF(WDR_validating_input.xlsx!A61&lt;&gt;"",WDR_validating_input.xlsx!A61,"")</v>
      </c>
      <c r="BV656" t="str">
        <f t="shared" si="330"/>
        <v>=IF(CON_validating_input.xlsx!A61&lt;&gt;"",CON_validating_input.xlsx!A61,"")</v>
      </c>
      <c r="BW656" t="str">
        <f t="shared" si="330"/>
        <v>=IF(DSC_validating_input.xlsx!A61&lt;&gt;"",DSC_validating_input.xlsx!A61,"")</v>
      </c>
      <c r="BX656" t="str">
        <f t="shared" si="330"/>
        <v>=IF(FAN_validating_input.xlsx!A61&lt;&gt;"",FAN_validating_input.xlsx!A61,"")</v>
      </c>
      <c r="BY656" t="str">
        <f t="shared" si="330"/>
        <v>=IF(OMN_validating_input.xlsx!A61&lt;&gt;"",OMN_validating_input.xlsx!A61,"")</v>
      </c>
      <c r="BZ656" t="str">
        <f t="shared" si="330"/>
        <v>=IF(REP_validating_input.xlsx!A61&lt;&gt;"",REP_validating_input.xlsx!A61,"")</v>
      </c>
      <c r="CA656" t="str">
        <f t="shared" si="330"/>
        <v>=IF(SOM_validating_input.xlsx!A61&lt;&gt;"",SOM_validating_input.xlsx!A61,"")</v>
      </c>
      <c r="CB656" t="str">
        <f t="shared" si="330"/>
        <v>=IF(SUB_validating_input.xlsx!A61&lt;&gt;"",SUB_validating_input.xlsx!A61,"")</v>
      </c>
      <c r="CC656" t="str">
        <f t="shared" si="330"/>
        <v>=IF(UND_validating_input.xlsx!A61&lt;&gt;"",UND_validating_input.xlsx!A61,"")</v>
      </c>
      <c r="CD656" t="str">
        <f t="shared" si="330"/>
        <v>=IF(ALT_validating_input.xlsx!A61&lt;&gt;"",ALT_validating_input.xlsx!A61,"")</v>
      </c>
      <c r="CE656" t="str">
        <f t="shared" si="330"/>
        <v>=IF(HUM_validating_input.xlsx!A61&lt;&gt;"",HUM_validating_input.xlsx!A61,"")</v>
      </c>
      <c r="CF656" t="str">
        <f t="shared" si="330"/>
        <v>=IF(IDL_validating_input.xlsx!A61&lt;&gt;"",IDL_validating_input.xlsx!A61,"")</v>
      </c>
      <c r="CG656" t="str">
        <f t="shared" si="330"/>
        <v>=IF(RFM_validating_input.xlsx!A61&lt;&gt;"",RFM_validating_input.xlsx!A61,"")</v>
      </c>
      <c r="CH656" t="str">
        <f t="shared" si="330"/>
        <v>=IF(DN_validating_input.xlsx!A61&lt;&gt;"",DN_validating_input.xlsx!A61,"")</v>
      </c>
      <c r="CI656" t="str">
        <f t="shared" si="330"/>
        <v>=IF(INT_validating_input.xlsx!A61&lt;&gt;"",INT_validating_input.xlsx!A61,"")</v>
      </c>
      <c r="CJ656" t="str">
        <f t="shared" si="330"/>
        <v>=IF(SUP_validating_input.xlsx!A61&lt;&gt;"",SUP_validating_input.xlsx!A61,"")</v>
      </c>
      <c r="CK656" t="str">
        <f t="shared" si="330"/>
        <v>=IF(ANT_validating_input.xlsx!A61&lt;&gt;"",ANT_validating_input.xlsx!A61,"")</v>
      </c>
      <c r="CL656" t="str">
        <f t="shared" si="330"/>
        <v>=IF(ISO_validating_input.xlsx!A61&lt;&gt;"",ISO_validating_input.xlsx!A61,"")</v>
      </c>
    </row>
    <row r="657" spans="1:90">
      <c r="A657">
        <v>62</v>
      </c>
      <c r="B657" t="str">
        <f t="shared" si="317"/>
        <v>=IF(SUICIDE_validating_input.xlsx!A62&lt;&gt;"",SUICIDE_validating_input.xlsx!A62,"")</v>
      </c>
      <c r="C657" t="str">
        <f t="shared" si="331"/>
        <v>=IF(IQ_validating_input.xlsx!A62&lt;&gt;"",IQ_validating_input.xlsx!A62,"")</v>
      </c>
      <c r="D657" t="str">
        <f t="shared" si="331"/>
        <v>=IF(AMBIG_validating_input.xlsx!A62&lt;&gt;"",AMBIG_validating_input.xlsx!A62,"")</v>
      </c>
      <c r="E657" t="str">
        <f t="shared" si="331"/>
        <v>=IF(EGODYST_validating_input.xlsx!A62&lt;&gt;"",EGODYST_validating_input.xlsx!A62,"")</v>
      </c>
      <c r="F657" t="str">
        <f t="shared" si="331"/>
        <v>=IF(AUTISM_validating_input.xlsx!A62&lt;&gt;"",AUTISM_validating_input.xlsx!A62,"")</v>
      </c>
      <c r="G657" t="str">
        <f t="shared" si="331"/>
        <v>=IF(IDENTITY_validating_input.xlsx!A62&lt;&gt;"",IDENTITY_validating_input.xlsx!A62,"")</v>
      </c>
      <c r="H657" t="str">
        <f t="shared" si="331"/>
        <v>=IF(SELFDIR_validating_input.xlsx!A62&lt;&gt;"",SELFDIR_validating_input.xlsx!A62,"")</v>
      </c>
      <c r="I657" t="str">
        <f t="shared" si="331"/>
        <v>=IF(EMPATHY_validating_input.xlsx!A62&lt;&gt;"",EMPATHY_validating_input.xlsx!A62,"")</v>
      </c>
      <c r="J657" t="str">
        <f t="shared" si="331"/>
        <v>=IF(INTIMACY_validating_input.xlsx!A62&lt;&gt;"",INTIMACY_validating_input.xlsx!A62,"")</v>
      </c>
      <c r="K657" t="str">
        <f t="shared" si="331"/>
        <v>=IF(ACUTE_validating_input.xlsx!A62&lt;&gt;"",ACUTE_validating_input.xlsx!A62,"")</v>
      </c>
      <c r="L657" t="str">
        <f t="shared" si="331"/>
        <v>=IF(CHRONIC_validating_input.xlsx!A62&lt;&gt;"",CHRONIC_validating_input.xlsx!A62,"")</v>
      </c>
      <c r="M657" t="str">
        <f t="shared" si="331"/>
        <v>=IF(TRAUMA_PAST_validating_input.xlsx!A62&lt;&gt;"",TRAUMA_PAST_validating_input.xlsx!A62,"")</v>
      </c>
      <c r="N657" t="str">
        <f t="shared" si="331"/>
        <v>=IF(TRAUMA_PRESENT_validating_input.xlsx!A62&lt;&gt;"",TRAUMA_PRESENT_validating_input.xlsx!A62,"")</v>
      </c>
      <c r="O657" t="str">
        <f t="shared" si="331"/>
        <v>=IF(HOPE_validating_input.xlsx!A62&lt;&gt;"",HOPE_validating_input.xlsx!A62,"")</v>
      </c>
      <c r="P657" t="str">
        <f t="shared" si="331"/>
        <v>=IF(SELFAFFICACY_validating_input.xlsx!A62&lt;&gt;"",SELFAFFICACY_validating_input.xlsx!A62,"")</v>
      </c>
      <c r="Q657" t="str">
        <f t="shared" si="331"/>
        <v>=IF(SELFESTEEM_validating_input.xlsx!A62&lt;&gt;"",SELFESTEEM_validating_input.xlsx!A62,"")</v>
      </c>
      <c r="R657" t="str">
        <f t="shared" si="331"/>
        <v>=IF(WELLBEING_validating_input.xlsx!A62&lt;&gt;"",WELLBEING_validating_input.xlsx!A62,"")</v>
      </c>
      <c r="S657" t="str">
        <f t="shared" si="331"/>
        <v>=IF(HYPER_validating_input.xlsx!A62&lt;&gt;"",HYPER_validating_input.xlsx!A62,"")</v>
      </c>
      <c r="T657" t="str">
        <f t="shared" si="331"/>
        <v>=IF(AGGR_validating_input.xlsx!A62&lt;&gt;"",AGGR_validating_input.xlsx!A62,"")</v>
      </c>
      <c r="U657" t="str">
        <f t="shared" si="331"/>
        <v>=IF(COND_PR_validating_input.xlsx!A62&lt;&gt;"",COND_PR_validating_input.xlsx!A62,"")</v>
      </c>
      <c r="V657" t="str">
        <f t="shared" si="331"/>
        <v>=IF(ANXIE_validating_input.xlsx!A62&lt;&gt;"",ANXIE_validating_input.xlsx!A62,"")</v>
      </c>
      <c r="W657" t="str">
        <f t="shared" si="331"/>
        <v>=IF(DEPR_validating_input.xlsx!A62&lt;&gt;"",DEPR_validating_input.xlsx!A62,"")</v>
      </c>
      <c r="X657" t="str">
        <f t="shared" si="331"/>
        <v>=IF(SOMAT_validating_input.xlsx!A62&lt;&gt;"",SOMAT_validating_input.xlsx!A62,"")</v>
      </c>
      <c r="Y657" t="str">
        <f t="shared" si="331"/>
        <v>=IF(ATYPI_validating_input.xlsx!A62&lt;&gt;"",ATYPI_validating_input.xlsx!A62,"")</v>
      </c>
      <c r="Z657" t="str">
        <f t="shared" si="331"/>
        <v>=IF(WITHD_validating_input.xlsx!A62&lt;&gt;"",WITHD_validating_input.xlsx!A62,"")</v>
      </c>
      <c r="AA657" t="str">
        <f t="shared" si="331"/>
        <v>=IF(ATTE_PR_validating_input.xlsx!A62&lt;&gt;"",ATTE_PR_validating_input.xlsx!A62,"")</v>
      </c>
      <c r="AB657" t="str">
        <f t="shared" si="331"/>
        <v>=IF(ANG_CONT_validating_input.xlsx!A62&lt;&gt;"",ANG_CONT_validating_input.xlsx!A62,"")</v>
      </c>
      <c r="AC657" t="str">
        <f t="shared" si="331"/>
        <v>=IF(DEV_SOC_DIS_validating_input.xlsx!A62&lt;&gt;"",DEV_SOC_DIS_validating_input.xlsx!A62,"")</v>
      </c>
      <c r="AD657" t="str">
        <f t="shared" si="331"/>
        <v>=IF(BULLY_validating_input.xlsx!A62&lt;&gt;"",BULLY_validating_input.xlsx!A62,"")</v>
      </c>
      <c r="AE657" t="str">
        <f t="shared" si="331"/>
        <v>=IF(EMOT_SELF_C_validating_input.xlsx!A62&lt;&gt;"",EMOT_SELF_C_validating_input.xlsx!A62,"")</v>
      </c>
      <c r="AF657" t="str">
        <f t="shared" si="331"/>
        <v>=IF(EXE_FUN_validating_input.xlsx!A62&lt;&gt;"",EXE_FUN_validating_input.xlsx!A62,"")</v>
      </c>
      <c r="AG657" t="str">
        <f t="shared" si="331"/>
        <v>=IF(MANIA_validating_input.xlsx!A62&lt;&gt;"",MANIA_validating_input.xlsx!A62,"")</v>
      </c>
      <c r="AH657" t="str">
        <f t="shared" si="331"/>
        <v>=IF(NEG_EMOT_validating_input.xlsx!A62&lt;&gt;"",NEG_EMOT_validating_input.xlsx!A62,"")</v>
      </c>
      <c r="AI657" t="str">
        <f t="shared" si="331"/>
        <v>=IF(ADAPT_validating_input.xlsx!A62&lt;&gt;"",ADAPT_validating_input.xlsx!A62,"")</v>
      </c>
      <c r="AJ657" t="str">
        <f t="shared" si="331"/>
        <v>=IF(SOC_SK_validating_input.xlsx!A62&lt;&gt;"",SOC_SK_validating_input.xlsx!A62,"")</v>
      </c>
      <c r="AK657" t="str">
        <f t="shared" si="331"/>
        <v>=IF(LEAD_validating_input.xlsx!A62&lt;&gt;"",LEAD_validating_input.xlsx!A62,"")</v>
      </c>
      <c r="AL657" t="str">
        <f t="shared" si="331"/>
        <v>=IF(ACT_DAIL_validating_input.xlsx!A62&lt;&gt;"",ACT_DAIL_validating_input.xlsx!A62,"")</v>
      </c>
      <c r="AM657" t="str">
        <f t="shared" si="331"/>
        <v>=IF(FUN_COM_validating_input.xlsx!A62&lt;&gt;"",FUN_COM_validating_input.xlsx!A62,"")</v>
      </c>
      <c r="AN657" t="str">
        <f t="shared" si="331"/>
        <v>=IF(RESILI_validating_input.xlsx!A62&lt;&gt;"",RESILI_validating_input.xlsx!A62,"")</v>
      </c>
      <c r="AO657" t="str">
        <f t="shared" si="331"/>
        <v>=IF(SEL_validating_input.xlsx!A62&lt;&gt;"",SEL_validating_input.xlsx!A62,"")</v>
      </c>
      <c r="AP657" t="str">
        <f t="shared" si="331"/>
        <v>=IF(SEV_validating_input.xlsx!A62&lt;&gt;"",SEV_validating_input.xlsx!A62,"")</v>
      </c>
      <c r="AQ657" t="str">
        <f t="shared" si="331"/>
        <v>=IF(ANHEDONIA_validating_input.xlsx!A62&lt;&gt;"",ANHEDONIA_validating_input.xlsx!A62,"")</v>
      </c>
      <c r="AR657" t="str">
        <f t="shared" si="331"/>
        <v>=IF(ANXIOUSNESS_validating_input.xlsx!A62&lt;&gt;"",ANXIOUSNESS_validating_input.xlsx!A62,"")</v>
      </c>
      <c r="AS657" t="str">
        <f t="shared" si="331"/>
        <v>=IF(ATTENTION_SEEKING_validating_input.xlsx!A62&lt;&gt;"",ATTENTION_SEEKING_validating_input.xlsx!A62,"")</v>
      </c>
      <c r="AT657" t="str">
        <f t="shared" si="331"/>
        <v>=IF(CALLOUSNESS_validating_input.xlsx!A62&lt;&gt;"",CALLOUSNESS_validating_input.xlsx!A62,"")</v>
      </c>
      <c r="AU657" t="str">
        <f t="shared" si="331"/>
        <v>=IF(DECEITFULNESS_validating_input.xlsx!A62&lt;&gt;"",DECEITFULNESS_validating_input.xlsx!A62,"")</v>
      </c>
      <c r="AV657" t="str">
        <f t="shared" si="331"/>
        <v>=IF(DEPRESSIVITY_validating_input.xlsx!A62&lt;&gt;"",DEPRESSIVITY_validating_input.xlsx!A62,"")</v>
      </c>
      <c r="AW657" t="str">
        <f t="shared" si="331"/>
        <v>=IF(DISTRACTIBILITY_validating_input.xlsx!A62&lt;&gt;"",DISTRACTIBILITY_validating_input.xlsx!A62,"")</v>
      </c>
      <c r="AX657" t="str">
        <f t="shared" si="331"/>
        <v>=IF(ECCENTRICITY_validating_input.xlsx!A62&lt;&gt;"",ECCENTRICITY_validating_input.xlsx!A62,"")</v>
      </c>
      <c r="AY657" t="str">
        <f t="shared" si="331"/>
        <v>=IF(EMOTIONAL_LABILITY_validating_input.xlsx!A62&lt;&gt;"",EMOTIONAL_LABILITY_validating_input.xlsx!A62,"")</v>
      </c>
      <c r="AZ657" t="str">
        <f t="shared" si="331"/>
        <v>=IF(GRANDIOSITY_validating_input.xlsx!A62&lt;&gt;"",GRANDIOSITY_validating_input.xlsx!A62,"")</v>
      </c>
      <c r="BA657" t="str">
        <f t="shared" si="331"/>
        <v>=IF(HOSTILITY_validating_input.xlsx!A62&lt;&gt;"",HOSTILITY_validating_input.xlsx!A62,"")</v>
      </c>
      <c r="BB657" t="str">
        <f t="shared" si="331"/>
        <v>=IF(IMPULSIVITY_validating_input.xlsx!A62&lt;&gt;"",IMPULSIVITY_validating_input.xlsx!A62,"")</v>
      </c>
      <c r="BC657" t="str">
        <f t="shared" si="331"/>
        <v>=IF(INTIMACY_AVOIDANCE_validating_input.xlsx!A62&lt;&gt;"",INTIMACY_AVOIDANCE_validating_input.xlsx!A62,"")</v>
      </c>
      <c r="BD657" t="str">
        <f t="shared" si="331"/>
        <v>=IF(IRRESPONSIBILITY_validating_input.xlsx!A62&lt;&gt;"",IRRESPONSIBILITY_validating_input.xlsx!A62,"")</v>
      </c>
      <c r="BE657" t="str">
        <f t="shared" si="331"/>
        <v>=IF(MANIPULATIVENESS_validating_input.xlsx!A62&lt;&gt;"",MANIPULATIVENESS_validating_input.xlsx!A62,"")</v>
      </c>
      <c r="BF657" t="str">
        <f t="shared" si="331"/>
        <v>=IF(PERCEPTUAL_DYSREGULATION_validating_input.xlsx!A62&lt;&gt;"",PERCEPTUAL_DYSREGULATION_validating_input.xlsx!A62,"")</v>
      </c>
      <c r="BG657" t="str">
        <f t="shared" si="331"/>
        <v>=IF(PERSEVERATION_validating_input.xlsx!A62&lt;&gt;"",PERSEVERATION_validating_input.xlsx!A62,"")</v>
      </c>
      <c r="BH657" t="str">
        <f t="shared" si="331"/>
        <v>=IF(RESTRICTED_AFFECTIVITY_validating_input.xlsx!A62&lt;&gt;"",RESTRICTED_AFFECTIVITY_validating_input.xlsx!A62,"")</v>
      </c>
      <c r="BI657" t="str">
        <f t="shared" si="331"/>
        <v>=IF(RIGID_PERFECTIONISM_validating_input.xlsx!A62&lt;&gt;"",RIGID_PERFECTIONISM_validating_input.xlsx!A62,"")</v>
      </c>
      <c r="BJ657" t="str">
        <f t="shared" si="331"/>
        <v>=IF(RISK_TAKING_validating_input.xlsx!A62&lt;&gt;"",RISK_TAKING_validating_input.xlsx!A62,"")</v>
      </c>
      <c r="BK657" t="str">
        <f t="shared" si="331"/>
        <v>=IF(SEPARATION_INSECURITY_validating_input.xlsx!A62&lt;&gt;"",SEPARATION_INSECURITY_validating_input.xlsx!A62,"")</v>
      </c>
      <c r="BL657" t="str">
        <f t="shared" si="331"/>
        <v>=IF(SUBMISSIVENESS_validating_input.xlsx!A62&lt;&gt;"",SUBMISSIVENESS_validating_input.xlsx!A62,"")</v>
      </c>
      <c r="BM657" t="str">
        <f t="shared" si="331"/>
        <v>=IF(SUSPICIOUSNESS_validating_input.xlsx!A62&lt;&gt;"",SUSPICIOUSNESS_validating_input.xlsx!A62,"")</v>
      </c>
      <c r="BN657" t="str">
        <f t="shared" si="331"/>
        <v>=IF(UNUSUAL_BELIEFS_validating_input.xlsx!A62&lt;&gt;"",UNUSUAL_BELIEFS_validating_input.xlsx!A62,"")</v>
      </c>
      <c r="BO657" t="str">
        <f t="shared" si="330"/>
        <v>=IF(WITHDRAWAL_validating_input.xlsx!A62&lt;&gt;"",WITHDRAWAL_validating_input.xlsx!A62,"")</v>
      </c>
      <c r="BP657" t="str">
        <f t="shared" si="330"/>
        <v>=IF(ACT_validating_input.xlsx!A62&lt;&gt;"",ACT_validating_input.xlsx!A62,"")</v>
      </c>
      <c r="BQ657" t="str">
        <f t="shared" si="330"/>
        <v>=IF(DSP_validating_input.xlsx!A62&lt;&gt;"",DSP_validating_input.xlsx!A62,"")</v>
      </c>
      <c r="BR657" t="str">
        <f t="shared" si="330"/>
        <v>=IF(PAG_validating_input.xlsx!A62&lt;&gt;"",PAG_validating_input.xlsx!A62,"")</v>
      </c>
      <c r="BS657" t="str">
        <f t="shared" si="330"/>
        <v>=IF(PRO_validating_input.xlsx!A62&lt;&gt;"",PRO_validating_input.xlsx!A62,"")</v>
      </c>
      <c r="BT657" t="str">
        <f t="shared" si="330"/>
        <v>=IF(SPL_validating_input.xlsx!A62&lt;&gt;"",SPL_validating_input.xlsx!A62,"")</v>
      </c>
      <c r="BU657" t="str">
        <f t="shared" si="330"/>
        <v>=IF(WDR_validating_input.xlsx!A62&lt;&gt;"",WDR_validating_input.xlsx!A62,"")</v>
      </c>
      <c r="BV657" t="str">
        <f t="shared" si="330"/>
        <v>=IF(CON_validating_input.xlsx!A62&lt;&gt;"",CON_validating_input.xlsx!A62,"")</v>
      </c>
      <c r="BW657" t="str">
        <f t="shared" si="330"/>
        <v>=IF(DSC_validating_input.xlsx!A62&lt;&gt;"",DSC_validating_input.xlsx!A62,"")</v>
      </c>
      <c r="BX657" t="str">
        <f t="shared" si="330"/>
        <v>=IF(FAN_validating_input.xlsx!A62&lt;&gt;"",FAN_validating_input.xlsx!A62,"")</v>
      </c>
      <c r="BY657" t="str">
        <f t="shared" si="330"/>
        <v>=IF(OMN_validating_input.xlsx!A62&lt;&gt;"",OMN_validating_input.xlsx!A62,"")</v>
      </c>
      <c r="BZ657" t="str">
        <f t="shared" si="330"/>
        <v>=IF(REP_validating_input.xlsx!A62&lt;&gt;"",REP_validating_input.xlsx!A62,"")</v>
      </c>
      <c r="CA657" t="str">
        <f t="shared" si="330"/>
        <v>=IF(SOM_validating_input.xlsx!A62&lt;&gt;"",SOM_validating_input.xlsx!A62,"")</v>
      </c>
      <c r="CB657" t="str">
        <f t="shared" si="330"/>
        <v>=IF(SUB_validating_input.xlsx!A62&lt;&gt;"",SUB_validating_input.xlsx!A62,"")</v>
      </c>
      <c r="CC657" t="str">
        <f t="shared" si="330"/>
        <v>=IF(UND_validating_input.xlsx!A62&lt;&gt;"",UND_validating_input.xlsx!A62,"")</v>
      </c>
      <c r="CD657" t="str">
        <f t="shared" si="330"/>
        <v>=IF(ALT_validating_input.xlsx!A62&lt;&gt;"",ALT_validating_input.xlsx!A62,"")</v>
      </c>
      <c r="CE657" t="str">
        <f t="shared" si="330"/>
        <v>=IF(HUM_validating_input.xlsx!A62&lt;&gt;"",HUM_validating_input.xlsx!A62,"")</v>
      </c>
      <c r="CF657" t="str">
        <f t="shared" si="330"/>
        <v>=IF(IDL_validating_input.xlsx!A62&lt;&gt;"",IDL_validating_input.xlsx!A62,"")</v>
      </c>
      <c r="CG657" t="str">
        <f t="shared" si="330"/>
        <v>=IF(RFM_validating_input.xlsx!A62&lt;&gt;"",RFM_validating_input.xlsx!A62,"")</v>
      </c>
      <c r="CH657" t="str">
        <f t="shared" si="330"/>
        <v>=IF(DN_validating_input.xlsx!A62&lt;&gt;"",DN_validating_input.xlsx!A62,"")</v>
      </c>
      <c r="CI657" t="str">
        <f t="shared" si="330"/>
        <v>=IF(INT_validating_input.xlsx!A62&lt;&gt;"",INT_validating_input.xlsx!A62,"")</v>
      </c>
      <c r="CJ657" t="str">
        <f t="shared" si="330"/>
        <v>=IF(SUP_validating_input.xlsx!A62&lt;&gt;"",SUP_validating_input.xlsx!A62,"")</v>
      </c>
      <c r="CK657" t="str">
        <f t="shared" si="330"/>
        <v>=IF(ANT_validating_input.xlsx!A62&lt;&gt;"",ANT_validating_input.xlsx!A62,"")</v>
      </c>
      <c r="CL657" t="str">
        <f t="shared" si="330"/>
        <v>=IF(ISO_validating_input.xlsx!A62&lt;&gt;"",ISO_validating_input.xlsx!A62,"")</v>
      </c>
    </row>
    <row r="658" spans="1:90">
      <c r="A658">
        <v>63</v>
      </c>
      <c r="B658" t="str">
        <f t="shared" si="317"/>
        <v>=IF(SUICIDE_validating_input.xlsx!A63&lt;&gt;"",SUICIDE_validating_input.xlsx!A63,"")</v>
      </c>
      <c r="C658" t="str">
        <f t="shared" si="331"/>
        <v>=IF(IQ_validating_input.xlsx!A63&lt;&gt;"",IQ_validating_input.xlsx!A63,"")</v>
      </c>
      <c r="D658" t="str">
        <f t="shared" si="331"/>
        <v>=IF(AMBIG_validating_input.xlsx!A63&lt;&gt;"",AMBIG_validating_input.xlsx!A63,"")</v>
      </c>
      <c r="E658" t="str">
        <f t="shared" si="331"/>
        <v>=IF(EGODYST_validating_input.xlsx!A63&lt;&gt;"",EGODYST_validating_input.xlsx!A63,"")</v>
      </c>
      <c r="F658" t="str">
        <f t="shared" si="331"/>
        <v>=IF(AUTISM_validating_input.xlsx!A63&lt;&gt;"",AUTISM_validating_input.xlsx!A63,"")</v>
      </c>
      <c r="G658" t="str">
        <f t="shared" si="331"/>
        <v>=IF(IDENTITY_validating_input.xlsx!A63&lt;&gt;"",IDENTITY_validating_input.xlsx!A63,"")</v>
      </c>
      <c r="H658" t="str">
        <f t="shared" si="331"/>
        <v>=IF(SELFDIR_validating_input.xlsx!A63&lt;&gt;"",SELFDIR_validating_input.xlsx!A63,"")</v>
      </c>
      <c r="I658" t="str">
        <f t="shared" si="331"/>
        <v>=IF(EMPATHY_validating_input.xlsx!A63&lt;&gt;"",EMPATHY_validating_input.xlsx!A63,"")</v>
      </c>
      <c r="J658" t="str">
        <f t="shared" si="331"/>
        <v>=IF(INTIMACY_validating_input.xlsx!A63&lt;&gt;"",INTIMACY_validating_input.xlsx!A63,"")</v>
      </c>
      <c r="K658" t="str">
        <f t="shared" si="331"/>
        <v>=IF(ACUTE_validating_input.xlsx!A63&lt;&gt;"",ACUTE_validating_input.xlsx!A63,"")</v>
      </c>
      <c r="L658" t="str">
        <f t="shared" si="331"/>
        <v>=IF(CHRONIC_validating_input.xlsx!A63&lt;&gt;"",CHRONIC_validating_input.xlsx!A63,"")</v>
      </c>
      <c r="M658" t="str">
        <f t="shared" si="331"/>
        <v>=IF(TRAUMA_PAST_validating_input.xlsx!A63&lt;&gt;"",TRAUMA_PAST_validating_input.xlsx!A63,"")</v>
      </c>
      <c r="N658" t="str">
        <f t="shared" si="331"/>
        <v>=IF(TRAUMA_PRESENT_validating_input.xlsx!A63&lt;&gt;"",TRAUMA_PRESENT_validating_input.xlsx!A63,"")</v>
      </c>
      <c r="O658" t="str">
        <f t="shared" si="331"/>
        <v>=IF(HOPE_validating_input.xlsx!A63&lt;&gt;"",HOPE_validating_input.xlsx!A63,"")</v>
      </c>
      <c r="P658" t="str">
        <f t="shared" si="331"/>
        <v>=IF(SELFAFFICACY_validating_input.xlsx!A63&lt;&gt;"",SELFAFFICACY_validating_input.xlsx!A63,"")</v>
      </c>
      <c r="Q658" t="str">
        <f t="shared" si="331"/>
        <v>=IF(SELFESTEEM_validating_input.xlsx!A63&lt;&gt;"",SELFESTEEM_validating_input.xlsx!A63,"")</v>
      </c>
      <c r="R658" t="str">
        <f t="shared" si="331"/>
        <v>=IF(WELLBEING_validating_input.xlsx!A63&lt;&gt;"",WELLBEING_validating_input.xlsx!A63,"")</v>
      </c>
      <c r="S658" t="str">
        <f t="shared" si="331"/>
        <v>=IF(HYPER_validating_input.xlsx!A63&lt;&gt;"",HYPER_validating_input.xlsx!A63,"")</v>
      </c>
      <c r="T658" t="str">
        <f t="shared" si="331"/>
        <v>=IF(AGGR_validating_input.xlsx!A63&lt;&gt;"",AGGR_validating_input.xlsx!A63,"")</v>
      </c>
      <c r="U658" t="str">
        <f t="shared" si="331"/>
        <v>=IF(COND_PR_validating_input.xlsx!A63&lt;&gt;"",COND_PR_validating_input.xlsx!A63,"")</v>
      </c>
      <c r="V658" t="str">
        <f t="shared" si="331"/>
        <v>=IF(ANXIE_validating_input.xlsx!A63&lt;&gt;"",ANXIE_validating_input.xlsx!A63,"")</v>
      </c>
      <c r="W658" t="str">
        <f t="shared" si="331"/>
        <v>=IF(DEPR_validating_input.xlsx!A63&lt;&gt;"",DEPR_validating_input.xlsx!A63,"")</v>
      </c>
      <c r="X658" t="str">
        <f t="shared" si="331"/>
        <v>=IF(SOMAT_validating_input.xlsx!A63&lt;&gt;"",SOMAT_validating_input.xlsx!A63,"")</v>
      </c>
      <c r="Y658" t="str">
        <f t="shared" si="331"/>
        <v>=IF(ATYPI_validating_input.xlsx!A63&lt;&gt;"",ATYPI_validating_input.xlsx!A63,"")</v>
      </c>
      <c r="Z658" t="str">
        <f t="shared" si="331"/>
        <v>=IF(WITHD_validating_input.xlsx!A63&lt;&gt;"",WITHD_validating_input.xlsx!A63,"")</v>
      </c>
      <c r="AA658" t="str">
        <f t="shared" si="331"/>
        <v>=IF(ATTE_PR_validating_input.xlsx!A63&lt;&gt;"",ATTE_PR_validating_input.xlsx!A63,"")</v>
      </c>
      <c r="AB658" t="str">
        <f t="shared" si="331"/>
        <v>=IF(ANG_CONT_validating_input.xlsx!A63&lt;&gt;"",ANG_CONT_validating_input.xlsx!A63,"")</v>
      </c>
      <c r="AC658" t="str">
        <f t="shared" si="331"/>
        <v>=IF(DEV_SOC_DIS_validating_input.xlsx!A63&lt;&gt;"",DEV_SOC_DIS_validating_input.xlsx!A63,"")</v>
      </c>
      <c r="AD658" t="str">
        <f t="shared" si="331"/>
        <v>=IF(BULLY_validating_input.xlsx!A63&lt;&gt;"",BULLY_validating_input.xlsx!A63,"")</v>
      </c>
      <c r="AE658" t="str">
        <f t="shared" si="331"/>
        <v>=IF(EMOT_SELF_C_validating_input.xlsx!A63&lt;&gt;"",EMOT_SELF_C_validating_input.xlsx!A63,"")</v>
      </c>
      <c r="AF658" t="str">
        <f t="shared" si="331"/>
        <v>=IF(EXE_FUN_validating_input.xlsx!A63&lt;&gt;"",EXE_FUN_validating_input.xlsx!A63,"")</v>
      </c>
      <c r="AG658" t="str">
        <f t="shared" si="331"/>
        <v>=IF(MANIA_validating_input.xlsx!A63&lt;&gt;"",MANIA_validating_input.xlsx!A63,"")</v>
      </c>
      <c r="AH658" t="str">
        <f t="shared" si="331"/>
        <v>=IF(NEG_EMOT_validating_input.xlsx!A63&lt;&gt;"",NEG_EMOT_validating_input.xlsx!A63,"")</v>
      </c>
      <c r="AI658" t="str">
        <f t="shared" si="331"/>
        <v>=IF(ADAPT_validating_input.xlsx!A63&lt;&gt;"",ADAPT_validating_input.xlsx!A63,"")</v>
      </c>
      <c r="AJ658" t="str">
        <f t="shared" si="331"/>
        <v>=IF(SOC_SK_validating_input.xlsx!A63&lt;&gt;"",SOC_SK_validating_input.xlsx!A63,"")</v>
      </c>
      <c r="AK658" t="str">
        <f t="shared" si="331"/>
        <v>=IF(LEAD_validating_input.xlsx!A63&lt;&gt;"",LEAD_validating_input.xlsx!A63,"")</v>
      </c>
      <c r="AL658" t="str">
        <f t="shared" si="331"/>
        <v>=IF(ACT_DAIL_validating_input.xlsx!A63&lt;&gt;"",ACT_DAIL_validating_input.xlsx!A63,"")</v>
      </c>
      <c r="AM658" t="str">
        <f t="shared" si="331"/>
        <v>=IF(FUN_COM_validating_input.xlsx!A63&lt;&gt;"",FUN_COM_validating_input.xlsx!A63,"")</v>
      </c>
      <c r="AN658" t="str">
        <f t="shared" si="331"/>
        <v>=IF(RESILI_validating_input.xlsx!A63&lt;&gt;"",RESILI_validating_input.xlsx!A63,"")</v>
      </c>
      <c r="AO658" t="str">
        <f t="shared" si="331"/>
        <v>=IF(SEL_validating_input.xlsx!A63&lt;&gt;"",SEL_validating_input.xlsx!A63,"")</v>
      </c>
      <c r="AP658" t="str">
        <f t="shared" si="331"/>
        <v>=IF(SEV_validating_input.xlsx!A63&lt;&gt;"",SEV_validating_input.xlsx!A63,"")</v>
      </c>
      <c r="AQ658" t="str">
        <f t="shared" si="331"/>
        <v>=IF(ANHEDONIA_validating_input.xlsx!A63&lt;&gt;"",ANHEDONIA_validating_input.xlsx!A63,"")</v>
      </c>
      <c r="AR658" t="str">
        <f t="shared" si="331"/>
        <v>=IF(ANXIOUSNESS_validating_input.xlsx!A63&lt;&gt;"",ANXIOUSNESS_validating_input.xlsx!A63,"")</v>
      </c>
      <c r="AS658" t="str">
        <f t="shared" si="331"/>
        <v>=IF(ATTENTION_SEEKING_validating_input.xlsx!A63&lt;&gt;"",ATTENTION_SEEKING_validating_input.xlsx!A63,"")</v>
      </c>
      <c r="AT658" t="str">
        <f t="shared" si="331"/>
        <v>=IF(CALLOUSNESS_validating_input.xlsx!A63&lt;&gt;"",CALLOUSNESS_validating_input.xlsx!A63,"")</v>
      </c>
      <c r="AU658" t="str">
        <f t="shared" si="331"/>
        <v>=IF(DECEITFULNESS_validating_input.xlsx!A63&lt;&gt;"",DECEITFULNESS_validating_input.xlsx!A63,"")</v>
      </c>
      <c r="AV658" t="str">
        <f t="shared" si="331"/>
        <v>=IF(DEPRESSIVITY_validating_input.xlsx!A63&lt;&gt;"",DEPRESSIVITY_validating_input.xlsx!A63,"")</v>
      </c>
      <c r="AW658" t="str">
        <f t="shared" si="331"/>
        <v>=IF(DISTRACTIBILITY_validating_input.xlsx!A63&lt;&gt;"",DISTRACTIBILITY_validating_input.xlsx!A63,"")</v>
      </c>
      <c r="AX658" t="str">
        <f t="shared" si="331"/>
        <v>=IF(ECCENTRICITY_validating_input.xlsx!A63&lt;&gt;"",ECCENTRICITY_validating_input.xlsx!A63,"")</v>
      </c>
      <c r="AY658" t="str">
        <f t="shared" si="331"/>
        <v>=IF(EMOTIONAL_LABILITY_validating_input.xlsx!A63&lt;&gt;"",EMOTIONAL_LABILITY_validating_input.xlsx!A63,"")</v>
      </c>
      <c r="AZ658" t="str">
        <f t="shared" si="331"/>
        <v>=IF(GRANDIOSITY_validating_input.xlsx!A63&lt;&gt;"",GRANDIOSITY_validating_input.xlsx!A63,"")</v>
      </c>
      <c r="BA658" t="str">
        <f t="shared" si="331"/>
        <v>=IF(HOSTILITY_validating_input.xlsx!A63&lt;&gt;"",HOSTILITY_validating_input.xlsx!A63,"")</v>
      </c>
      <c r="BB658" t="str">
        <f t="shared" si="331"/>
        <v>=IF(IMPULSIVITY_validating_input.xlsx!A63&lt;&gt;"",IMPULSIVITY_validating_input.xlsx!A63,"")</v>
      </c>
      <c r="BC658" t="str">
        <f t="shared" si="331"/>
        <v>=IF(INTIMACY_AVOIDANCE_validating_input.xlsx!A63&lt;&gt;"",INTIMACY_AVOIDANCE_validating_input.xlsx!A63,"")</v>
      </c>
      <c r="BD658" t="str">
        <f t="shared" si="331"/>
        <v>=IF(IRRESPONSIBILITY_validating_input.xlsx!A63&lt;&gt;"",IRRESPONSIBILITY_validating_input.xlsx!A63,"")</v>
      </c>
      <c r="BE658" t="str">
        <f t="shared" si="331"/>
        <v>=IF(MANIPULATIVENESS_validating_input.xlsx!A63&lt;&gt;"",MANIPULATIVENESS_validating_input.xlsx!A63,"")</v>
      </c>
      <c r="BF658" t="str">
        <f t="shared" si="331"/>
        <v>=IF(PERCEPTUAL_DYSREGULATION_validating_input.xlsx!A63&lt;&gt;"",PERCEPTUAL_DYSREGULATION_validating_input.xlsx!A63,"")</v>
      </c>
      <c r="BG658" t="str">
        <f t="shared" si="331"/>
        <v>=IF(PERSEVERATION_validating_input.xlsx!A63&lt;&gt;"",PERSEVERATION_validating_input.xlsx!A63,"")</v>
      </c>
      <c r="BH658" t="str">
        <f t="shared" si="331"/>
        <v>=IF(RESTRICTED_AFFECTIVITY_validating_input.xlsx!A63&lt;&gt;"",RESTRICTED_AFFECTIVITY_validating_input.xlsx!A63,"")</v>
      </c>
      <c r="BI658" t="str">
        <f t="shared" si="331"/>
        <v>=IF(RIGID_PERFECTIONISM_validating_input.xlsx!A63&lt;&gt;"",RIGID_PERFECTIONISM_validating_input.xlsx!A63,"")</v>
      </c>
      <c r="BJ658" t="str">
        <f t="shared" si="331"/>
        <v>=IF(RISK_TAKING_validating_input.xlsx!A63&lt;&gt;"",RISK_TAKING_validating_input.xlsx!A63,"")</v>
      </c>
      <c r="BK658" t="str">
        <f t="shared" si="331"/>
        <v>=IF(SEPARATION_INSECURITY_validating_input.xlsx!A63&lt;&gt;"",SEPARATION_INSECURITY_validating_input.xlsx!A63,"")</v>
      </c>
      <c r="BL658" t="str">
        <f t="shared" si="331"/>
        <v>=IF(SUBMISSIVENESS_validating_input.xlsx!A63&lt;&gt;"",SUBMISSIVENESS_validating_input.xlsx!A63,"")</v>
      </c>
      <c r="BM658" t="str">
        <f t="shared" si="331"/>
        <v>=IF(SUSPICIOUSNESS_validating_input.xlsx!A63&lt;&gt;"",SUSPICIOUSNESS_validating_input.xlsx!A63,"")</v>
      </c>
      <c r="BN658" t="str">
        <f t="shared" ref="BN658:CL663" si="332">CONCATENATE($A$17,BN$1,$A$18,$A658,$A$19,BN$1,$A$20,$A658,$A$21)</f>
        <v>=IF(UNUSUAL_BELIEFS_validating_input.xlsx!A63&lt;&gt;"",UNUSUAL_BELIEFS_validating_input.xlsx!A63,"")</v>
      </c>
      <c r="BO658" t="str">
        <f t="shared" si="332"/>
        <v>=IF(WITHDRAWAL_validating_input.xlsx!A63&lt;&gt;"",WITHDRAWAL_validating_input.xlsx!A63,"")</v>
      </c>
      <c r="BP658" t="str">
        <f t="shared" si="332"/>
        <v>=IF(ACT_validating_input.xlsx!A63&lt;&gt;"",ACT_validating_input.xlsx!A63,"")</v>
      </c>
      <c r="BQ658" t="str">
        <f t="shared" si="332"/>
        <v>=IF(DSP_validating_input.xlsx!A63&lt;&gt;"",DSP_validating_input.xlsx!A63,"")</v>
      </c>
      <c r="BR658" t="str">
        <f t="shared" si="332"/>
        <v>=IF(PAG_validating_input.xlsx!A63&lt;&gt;"",PAG_validating_input.xlsx!A63,"")</v>
      </c>
      <c r="BS658" t="str">
        <f t="shared" si="332"/>
        <v>=IF(PRO_validating_input.xlsx!A63&lt;&gt;"",PRO_validating_input.xlsx!A63,"")</v>
      </c>
      <c r="BT658" t="str">
        <f t="shared" si="332"/>
        <v>=IF(SPL_validating_input.xlsx!A63&lt;&gt;"",SPL_validating_input.xlsx!A63,"")</v>
      </c>
      <c r="BU658" t="str">
        <f t="shared" si="332"/>
        <v>=IF(WDR_validating_input.xlsx!A63&lt;&gt;"",WDR_validating_input.xlsx!A63,"")</v>
      </c>
      <c r="BV658" t="str">
        <f t="shared" si="332"/>
        <v>=IF(CON_validating_input.xlsx!A63&lt;&gt;"",CON_validating_input.xlsx!A63,"")</v>
      </c>
      <c r="BW658" t="str">
        <f t="shared" si="332"/>
        <v>=IF(DSC_validating_input.xlsx!A63&lt;&gt;"",DSC_validating_input.xlsx!A63,"")</v>
      </c>
      <c r="BX658" t="str">
        <f t="shared" si="332"/>
        <v>=IF(FAN_validating_input.xlsx!A63&lt;&gt;"",FAN_validating_input.xlsx!A63,"")</v>
      </c>
      <c r="BY658" t="str">
        <f t="shared" si="332"/>
        <v>=IF(OMN_validating_input.xlsx!A63&lt;&gt;"",OMN_validating_input.xlsx!A63,"")</v>
      </c>
      <c r="BZ658" t="str">
        <f t="shared" si="332"/>
        <v>=IF(REP_validating_input.xlsx!A63&lt;&gt;"",REP_validating_input.xlsx!A63,"")</v>
      </c>
      <c r="CA658" t="str">
        <f t="shared" si="332"/>
        <v>=IF(SOM_validating_input.xlsx!A63&lt;&gt;"",SOM_validating_input.xlsx!A63,"")</v>
      </c>
      <c r="CB658" t="str">
        <f t="shared" si="332"/>
        <v>=IF(SUB_validating_input.xlsx!A63&lt;&gt;"",SUB_validating_input.xlsx!A63,"")</v>
      </c>
      <c r="CC658" t="str">
        <f t="shared" si="332"/>
        <v>=IF(UND_validating_input.xlsx!A63&lt;&gt;"",UND_validating_input.xlsx!A63,"")</v>
      </c>
      <c r="CD658" t="str">
        <f t="shared" si="332"/>
        <v>=IF(ALT_validating_input.xlsx!A63&lt;&gt;"",ALT_validating_input.xlsx!A63,"")</v>
      </c>
      <c r="CE658" t="str">
        <f t="shared" si="332"/>
        <v>=IF(HUM_validating_input.xlsx!A63&lt;&gt;"",HUM_validating_input.xlsx!A63,"")</v>
      </c>
      <c r="CF658" t="str">
        <f t="shared" si="332"/>
        <v>=IF(IDL_validating_input.xlsx!A63&lt;&gt;"",IDL_validating_input.xlsx!A63,"")</v>
      </c>
      <c r="CG658" t="str">
        <f t="shared" si="332"/>
        <v>=IF(RFM_validating_input.xlsx!A63&lt;&gt;"",RFM_validating_input.xlsx!A63,"")</v>
      </c>
      <c r="CH658" t="str">
        <f t="shared" si="332"/>
        <v>=IF(DN_validating_input.xlsx!A63&lt;&gt;"",DN_validating_input.xlsx!A63,"")</v>
      </c>
      <c r="CI658" t="str">
        <f t="shared" si="332"/>
        <v>=IF(INT_validating_input.xlsx!A63&lt;&gt;"",INT_validating_input.xlsx!A63,"")</v>
      </c>
      <c r="CJ658" t="str">
        <f t="shared" si="332"/>
        <v>=IF(SUP_validating_input.xlsx!A63&lt;&gt;"",SUP_validating_input.xlsx!A63,"")</v>
      </c>
      <c r="CK658" t="str">
        <f t="shared" si="332"/>
        <v>=IF(ANT_validating_input.xlsx!A63&lt;&gt;"",ANT_validating_input.xlsx!A63,"")</v>
      </c>
      <c r="CL658" t="str">
        <f t="shared" si="332"/>
        <v>=IF(ISO_validating_input.xlsx!A63&lt;&gt;"",ISO_validating_input.xlsx!A63,"")</v>
      </c>
    </row>
    <row r="659" spans="1:90">
      <c r="A659">
        <v>64</v>
      </c>
      <c r="B659" t="str">
        <f t="shared" si="317"/>
        <v>=IF(SUICIDE_validating_input.xlsx!A64&lt;&gt;"",SUICIDE_validating_input.xlsx!A64,"")</v>
      </c>
      <c r="C659" t="str">
        <f t="shared" ref="C659:BN662" si="333">CONCATENATE($A$17,C$1,$A$18,$A659,$A$19,C$1,$A$20,$A659,$A$21)</f>
        <v>=IF(IQ_validating_input.xlsx!A64&lt;&gt;"",IQ_validating_input.xlsx!A64,"")</v>
      </c>
      <c r="D659" t="str">
        <f t="shared" si="333"/>
        <v>=IF(AMBIG_validating_input.xlsx!A64&lt;&gt;"",AMBIG_validating_input.xlsx!A64,"")</v>
      </c>
      <c r="E659" t="str">
        <f t="shared" si="333"/>
        <v>=IF(EGODYST_validating_input.xlsx!A64&lt;&gt;"",EGODYST_validating_input.xlsx!A64,"")</v>
      </c>
      <c r="F659" t="str">
        <f t="shared" si="333"/>
        <v>=IF(AUTISM_validating_input.xlsx!A64&lt;&gt;"",AUTISM_validating_input.xlsx!A64,"")</v>
      </c>
      <c r="G659" t="str">
        <f t="shared" si="333"/>
        <v>=IF(IDENTITY_validating_input.xlsx!A64&lt;&gt;"",IDENTITY_validating_input.xlsx!A64,"")</v>
      </c>
      <c r="H659" t="str">
        <f t="shared" si="333"/>
        <v>=IF(SELFDIR_validating_input.xlsx!A64&lt;&gt;"",SELFDIR_validating_input.xlsx!A64,"")</v>
      </c>
      <c r="I659" t="str">
        <f t="shared" si="333"/>
        <v>=IF(EMPATHY_validating_input.xlsx!A64&lt;&gt;"",EMPATHY_validating_input.xlsx!A64,"")</v>
      </c>
      <c r="J659" t="str">
        <f t="shared" si="333"/>
        <v>=IF(INTIMACY_validating_input.xlsx!A64&lt;&gt;"",INTIMACY_validating_input.xlsx!A64,"")</v>
      </c>
      <c r="K659" t="str">
        <f t="shared" si="333"/>
        <v>=IF(ACUTE_validating_input.xlsx!A64&lt;&gt;"",ACUTE_validating_input.xlsx!A64,"")</v>
      </c>
      <c r="L659" t="str">
        <f t="shared" si="333"/>
        <v>=IF(CHRONIC_validating_input.xlsx!A64&lt;&gt;"",CHRONIC_validating_input.xlsx!A64,"")</v>
      </c>
      <c r="M659" t="str">
        <f t="shared" si="333"/>
        <v>=IF(TRAUMA_PAST_validating_input.xlsx!A64&lt;&gt;"",TRAUMA_PAST_validating_input.xlsx!A64,"")</v>
      </c>
      <c r="N659" t="str">
        <f t="shared" si="333"/>
        <v>=IF(TRAUMA_PRESENT_validating_input.xlsx!A64&lt;&gt;"",TRAUMA_PRESENT_validating_input.xlsx!A64,"")</v>
      </c>
      <c r="O659" t="str">
        <f t="shared" si="333"/>
        <v>=IF(HOPE_validating_input.xlsx!A64&lt;&gt;"",HOPE_validating_input.xlsx!A64,"")</v>
      </c>
      <c r="P659" t="str">
        <f t="shared" si="333"/>
        <v>=IF(SELFAFFICACY_validating_input.xlsx!A64&lt;&gt;"",SELFAFFICACY_validating_input.xlsx!A64,"")</v>
      </c>
      <c r="Q659" t="str">
        <f t="shared" si="333"/>
        <v>=IF(SELFESTEEM_validating_input.xlsx!A64&lt;&gt;"",SELFESTEEM_validating_input.xlsx!A64,"")</v>
      </c>
      <c r="R659" t="str">
        <f t="shared" si="333"/>
        <v>=IF(WELLBEING_validating_input.xlsx!A64&lt;&gt;"",WELLBEING_validating_input.xlsx!A64,"")</v>
      </c>
      <c r="S659" t="str">
        <f t="shared" si="333"/>
        <v>=IF(HYPER_validating_input.xlsx!A64&lt;&gt;"",HYPER_validating_input.xlsx!A64,"")</v>
      </c>
      <c r="T659" t="str">
        <f t="shared" si="333"/>
        <v>=IF(AGGR_validating_input.xlsx!A64&lt;&gt;"",AGGR_validating_input.xlsx!A64,"")</v>
      </c>
      <c r="U659" t="str">
        <f t="shared" si="333"/>
        <v>=IF(COND_PR_validating_input.xlsx!A64&lt;&gt;"",COND_PR_validating_input.xlsx!A64,"")</v>
      </c>
      <c r="V659" t="str">
        <f t="shared" si="333"/>
        <v>=IF(ANXIE_validating_input.xlsx!A64&lt;&gt;"",ANXIE_validating_input.xlsx!A64,"")</v>
      </c>
      <c r="W659" t="str">
        <f t="shared" si="333"/>
        <v>=IF(DEPR_validating_input.xlsx!A64&lt;&gt;"",DEPR_validating_input.xlsx!A64,"")</v>
      </c>
      <c r="X659" t="str">
        <f t="shared" si="333"/>
        <v>=IF(SOMAT_validating_input.xlsx!A64&lt;&gt;"",SOMAT_validating_input.xlsx!A64,"")</v>
      </c>
      <c r="Y659" t="str">
        <f t="shared" si="333"/>
        <v>=IF(ATYPI_validating_input.xlsx!A64&lt;&gt;"",ATYPI_validating_input.xlsx!A64,"")</v>
      </c>
      <c r="Z659" t="str">
        <f t="shared" si="333"/>
        <v>=IF(WITHD_validating_input.xlsx!A64&lt;&gt;"",WITHD_validating_input.xlsx!A64,"")</v>
      </c>
      <c r="AA659" t="str">
        <f t="shared" si="333"/>
        <v>=IF(ATTE_PR_validating_input.xlsx!A64&lt;&gt;"",ATTE_PR_validating_input.xlsx!A64,"")</v>
      </c>
      <c r="AB659" t="str">
        <f t="shared" si="333"/>
        <v>=IF(ANG_CONT_validating_input.xlsx!A64&lt;&gt;"",ANG_CONT_validating_input.xlsx!A64,"")</v>
      </c>
      <c r="AC659" t="str">
        <f t="shared" si="333"/>
        <v>=IF(DEV_SOC_DIS_validating_input.xlsx!A64&lt;&gt;"",DEV_SOC_DIS_validating_input.xlsx!A64,"")</v>
      </c>
      <c r="AD659" t="str">
        <f t="shared" si="333"/>
        <v>=IF(BULLY_validating_input.xlsx!A64&lt;&gt;"",BULLY_validating_input.xlsx!A64,"")</v>
      </c>
      <c r="AE659" t="str">
        <f t="shared" si="333"/>
        <v>=IF(EMOT_SELF_C_validating_input.xlsx!A64&lt;&gt;"",EMOT_SELF_C_validating_input.xlsx!A64,"")</v>
      </c>
      <c r="AF659" t="str">
        <f t="shared" si="333"/>
        <v>=IF(EXE_FUN_validating_input.xlsx!A64&lt;&gt;"",EXE_FUN_validating_input.xlsx!A64,"")</v>
      </c>
      <c r="AG659" t="str">
        <f t="shared" si="333"/>
        <v>=IF(MANIA_validating_input.xlsx!A64&lt;&gt;"",MANIA_validating_input.xlsx!A64,"")</v>
      </c>
      <c r="AH659" t="str">
        <f t="shared" si="333"/>
        <v>=IF(NEG_EMOT_validating_input.xlsx!A64&lt;&gt;"",NEG_EMOT_validating_input.xlsx!A64,"")</v>
      </c>
      <c r="AI659" t="str">
        <f t="shared" si="333"/>
        <v>=IF(ADAPT_validating_input.xlsx!A64&lt;&gt;"",ADAPT_validating_input.xlsx!A64,"")</v>
      </c>
      <c r="AJ659" t="str">
        <f t="shared" si="333"/>
        <v>=IF(SOC_SK_validating_input.xlsx!A64&lt;&gt;"",SOC_SK_validating_input.xlsx!A64,"")</v>
      </c>
      <c r="AK659" t="str">
        <f t="shared" si="333"/>
        <v>=IF(LEAD_validating_input.xlsx!A64&lt;&gt;"",LEAD_validating_input.xlsx!A64,"")</v>
      </c>
      <c r="AL659" t="str">
        <f t="shared" si="333"/>
        <v>=IF(ACT_DAIL_validating_input.xlsx!A64&lt;&gt;"",ACT_DAIL_validating_input.xlsx!A64,"")</v>
      </c>
      <c r="AM659" t="str">
        <f t="shared" si="333"/>
        <v>=IF(FUN_COM_validating_input.xlsx!A64&lt;&gt;"",FUN_COM_validating_input.xlsx!A64,"")</v>
      </c>
      <c r="AN659" t="str">
        <f t="shared" si="333"/>
        <v>=IF(RESILI_validating_input.xlsx!A64&lt;&gt;"",RESILI_validating_input.xlsx!A64,"")</v>
      </c>
      <c r="AO659" t="str">
        <f t="shared" si="333"/>
        <v>=IF(SEL_validating_input.xlsx!A64&lt;&gt;"",SEL_validating_input.xlsx!A64,"")</v>
      </c>
      <c r="AP659" t="str">
        <f t="shared" si="333"/>
        <v>=IF(SEV_validating_input.xlsx!A64&lt;&gt;"",SEV_validating_input.xlsx!A64,"")</v>
      </c>
      <c r="AQ659" t="str">
        <f t="shared" si="333"/>
        <v>=IF(ANHEDONIA_validating_input.xlsx!A64&lt;&gt;"",ANHEDONIA_validating_input.xlsx!A64,"")</v>
      </c>
      <c r="AR659" t="str">
        <f t="shared" si="333"/>
        <v>=IF(ANXIOUSNESS_validating_input.xlsx!A64&lt;&gt;"",ANXIOUSNESS_validating_input.xlsx!A64,"")</v>
      </c>
      <c r="AS659" t="str">
        <f t="shared" si="333"/>
        <v>=IF(ATTENTION_SEEKING_validating_input.xlsx!A64&lt;&gt;"",ATTENTION_SEEKING_validating_input.xlsx!A64,"")</v>
      </c>
      <c r="AT659" t="str">
        <f t="shared" si="333"/>
        <v>=IF(CALLOUSNESS_validating_input.xlsx!A64&lt;&gt;"",CALLOUSNESS_validating_input.xlsx!A64,"")</v>
      </c>
      <c r="AU659" t="str">
        <f t="shared" si="333"/>
        <v>=IF(DECEITFULNESS_validating_input.xlsx!A64&lt;&gt;"",DECEITFULNESS_validating_input.xlsx!A64,"")</v>
      </c>
      <c r="AV659" t="str">
        <f t="shared" si="333"/>
        <v>=IF(DEPRESSIVITY_validating_input.xlsx!A64&lt;&gt;"",DEPRESSIVITY_validating_input.xlsx!A64,"")</v>
      </c>
      <c r="AW659" t="str">
        <f t="shared" si="333"/>
        <v>=IF(DISTRACTIBILITY_validating_input.xlsx!A64&lt;&gt;"",DISTRACTIBILITY_validating_input.xlsx!A64,"")</v>
      </c>
      <c r="AX659" t="str">
        <f t="shared" si="333"/>
        <v>=IF(ECCENTRICITY_validating_input.xlsx!A64&lt;&gt;"",ECCENTRICITY_validating_input.xlsx!A64,"")</v>
      </c>
      <c r="AY659" t="str">
        <f t="shared" si="333"/>
        <v>=IF(EMOTIONAL_LABILITY_validating_input.xlsx!A64&lt;&gt;"",EMOTIONAL_LABILITY_validating_input.xlsx!A64,"")</v>
      </c>
      <c r="AZ659" t="str">
        <f t="shared" si="333"/>
        <v>=IF(GRANDIOSITY_validating_input.xlsx!A64&lt;&gt;"",GRANDIOSITY_validating_input.xlsx!A64,"")</v>
      </c>
      <c r="BA659" t="str">
        <f t="shared" si="333"/>
        <v>=IF(HOSTILITY_validating_input.xlsx!A64&lt;&gt;"",HOSTILITY_validating_input.xlsx!A64,"")</v>
      </c>
      <c r="BB659" t="str">
        <f t="shared" si="333"/>
        <v>=IF(IMPULSIVITY_validating_input.xlsx!A64&lt;&gt;"",IMPULSIVITY_validating_input.xlsx!A64,"")</v>
      </c>
      <c r="BC659" t="str">
        <f t="shared" si="333"/>
        <v>=IF(INTIMACY_AVOIDANCE_validating_input.xlsx!A64&lt;&gt;"",INTIMACY_AVOIDANCE_validating_input.xlsx!A64,"")</v>
      </c>
      <c r="BD659" t="str">
        <f t="shared" si="333"/>
        <v>=IF(IRRESPONSIBILITY_validating_input.xlsx!A64&lt;&gt;"",IRRESPONSIBILITY_validating_input.xlsx!A64,"")</v>
      </c>
      <c r="BE659" t="str">
        <f t="shared" si="333"/>
        <v>=IF(MANIPULATIVENESS_validating_input.xlsx!A64&lt;&gt;"",MANIPULATIVENESS_validating_input.xlsx!A64,"")</v>
      </c>
      <c r="BF659" t="str">
        <f t="shared" si="333"/>
        <v>=IF(PERCEPTUAL_DYSREGULATION_validating_input.xlsx!A64&lt;&gt;"",PERCEPTUAL_DYSREGULATION_validating_input.xlsx!A64,"")</v>
      </c>
      <c r="BG659" t="str">
        <f t="shared" si="333"/>
        <v>=IF(PERSEVERATION_validating_input.xlsx!A64&lt;&gt;"",PERSEVERATION_validating_input.xlsx!A64,"")</v>
      </c>
      <c r="BH659" t="str">
        <f t="shared" si="333"/>
        <v>=IF(RESTRICTED_AFFECTIVITY_validating_input.xlsx!A64&lt;&gt;"",RESTRICTED_AFFECTIVITY_validating_input.xlsx!A64,"")</v>
      </c>
      <c r="BI659" t="str">
        <f t="shared" si="333"/>
        <v>=IF(RIGID_PERFECTIONISM_validating_input.xlsx!A64&lt;&gt;"",RIGID_PERFECTIONISM_validating_input.xlsx!A64,"")</v>
      </c>
      <c r="BJ659" t="str">
        <f t="shared" si="333"/>
        <v>=IF(RISK_TAKING_validating_input.xlsx!A64&lt;&gt;"",RISK_TAKING_validating_input.xlsx!A64,"")</v>
      </c>
      <c r="BK659" t="str">
        <f t="shared" si="333"/>
        <v>=IF(SEPARATION_INSECURITY_validating_input.xlsx!A64&lt;&gt;"",SEPARATION_INSECURITY_validating_input.xlsx!A64,"")</v>
      </c>
      <c r="BL659" t="str">
        <f t="shared" si="333"/>
        <v>=IF(SUBMISSIVENESS_validating_input.xlsx!A64&lt;&gt;"",SUBMISSIVENESS_validating_input.xlsx!A64,"")</v>
      </c>
      <c r="BM659" t="str">
        <f t="shared" si="333"/>
        <v>=IF(SUSPICIOUSNESS_validating_input.xlsx!A64&lt;&gt;"",SUSPICIOUSNESS_validating_input.xlsx!A64,"")</v>
      </c>
      <c r="BN659" t="str">
        <f t="shared" si="333"/>
        <v>=IF(UNUSUAL_BELIEFS_validating_input.xlsx!A64&lt;&gt;"",UNUSUAL_BELIEFS_validating_input.xlsx!A64,"")</v>
      </c>
      <c r="BO659" t="str">
        <f t="shared" si="332"/>
        <v>=IF(WITHDRAWAL_validating_input.xlsx!A64&lt;&gt;"",WITHDRAWAL_validating_input.xlsx!A64,"")</v>
      </c>
      <c r="BP659" t="str">
        <f t="shared" si="332"/>
        <v>=IF(ACT_validating_input.xlsx!A64&lt;&gt;"",ACT_validating_input.xlsx!A64,"")</v>
      </c>
      <c r="BQ659" t="str">
        <f t="shared" si="332"/>
        <v>=IF(DSP_validating_input.xlsx!A64&lt;&gt;"",DSP_validating_input.xlsx!A64,"")</v>
      </c>
      <c r="BR659" t="str">
        <f t="shared" si="332"/>
        <v>=IF(PAG_validating_input.xlsx!A64&lt;&gt;"",PAG_validating_input.xlsx!A64,"")</v>
      </c>
      <c r="BS659" t="str">
        <f t="shared" si="332"/>
        <v>=IF(PRO_validating_input.xlsx!A64&lt;&gt;"",PRO_validating_input.xlsx!A64,"")</v>
      </c>
      <c r="BT659" t="str">
        <f t="shared" si="332"/>
        <v>=IF(SPL_validating_input.xlsx!A64&lt;&gt;"",SPL_validating_input.xlsx!A64,"")</v>
      </c>
      <c r="BU659" t="str">
        <f t="shared" si="332"/>
        <v>=IF(WDR_validating_input.xlsx!A64&lt;&gt;"",WDR_validating_input.xlsx!A64,"")</v>
      </c>
      <c r="BV659" t="str">
        <f t="shared" si="332"/>
        <v>=IF(CON_validating_input.xlsx!A64&lt;&gt;"",CON_validating_input.xlsx!A64,"")</v>
      </c>
      <c r="BW659" t="str">
        <f t="shared" si="332"/>
        <v>=IF(DSC_validating_input.xlsx!A64&lt;&gt;"",DSC_validating_input.xlsx!A64,"")</v>
      </c>
      <c r="BX659" t="str">
        <f t="shared" si="332"/>
        <v>=IF(FAN_validating_input.xlsx!A64&lt;&gt;"",FAN_validating_input.xlsx!A64,"")</v>
      </c>
      <c r="BY659" t="str">
        <f t="shared" si="332"/>
        <v>=IF(OMN_validating_input.xlsx!A64&lt;&gt;"",OMN_validating_input.xlsx!A64,"")</v>
      </c>
      <c r="BZ659" t="str">
        <f t="shared" si="332"/>
        <v>=IF(REP_validating_input.xlsx!A64&lt;&gt;"",REP_validating_input.xlsx!A64,"")</v>
      </c>
      <c r="CA659" t="str">
        <f t="shared" si="332"/>
        <v>=IF(SOM_validating_input.xlsx!A64&lt;&gt;"",SOM_validating_input.xlsx!A64,"")</v>
      </c>
      <c r="CB659" t="str">
        <f t="shared" si="332"/>
        <v>=IF(SUB_validating_input.xlsx!A64&lt;&gt;"",SUB_validating_input.xlsx!A64,"")</v>
      </c>
      <c r="CC659" t="str">
        <f t="shared" si="332"/>
        <v>=IF(UND_validating_input.xlsx!A64&lt;&gt;"",UND_validating_input.xlsx!A64,"")</v>
      </c>
      <c r="CD659" t="str">
        <f t="shared" si="332"/>
        <v>=IF(ALT_validating_input.xlsx!A64&lt;&gt;"",ALT_validating_input.xlsx!A64,"")</v>
      </c>
      <c r="CE659" t="str">
        <f t="shared" si="332"/>
        <v>=IF(HUM_validating_input.xlsx!A64&lt;&gt;"",HUM_validating_input.xlsx!A64,"")</v>
      </c>
      <c r="CF659" t="str">
        <f t="shared" si="332"/>
        <v>=IF(IDL_validating_input.xlsx!A64&lt;&gt;"",IDL_validating_input.xlsx!A64,"")</v>
      </c>
      <c r="CG659" t="str">
        <f t="shared" si="332"/>
        <v>=IF(RFM_validating_input.xlsx!A64&lt;&gt;"",RFM_validating_input.xlsx!A64,"")</v>
      </c>
      <c r="CH659" t="str">
        <f t="shared" si="332"/>
        <v>=IF(DN_validating_input.xlsx!A64&lt;&gt;"",DN_validating_input.xlsx!A64,"")</v>
      </c>
      <c r="CI659" t="str">
        <f t="shared" si="332"/>
        <v>=IF(INT_validating_input.xlsx!A64&lt;&gt;"",INT_validating_input.xlsx!A64,"")</v>
      </c>
      <c r="CJ659" t="str">
        <f t="shared" si="332"/>
        <v>=IF(SUP_validating_input.xlsx!A64&lt;&gt;"",SUP_validating_input.xlsx!A64,"")</v>
      </c>
      <c r="CK659" t="str">
        <f t="shared" si="332"/>
        <v>=IF(ANT_validating_input.xlsx!A64&lt;&gt;"",ANT_validating_input.xlsx!A64,"")</v>
      </c>
      <c r="CL659" t="str">
        <f t="shared" si="332"/>
        <v>=IF(ISO_validating_input.xlsx!A64&lt;&gt;"",ISO_validating_input.xlsx!A64,"")</v>
      </c>
    </row>
    <row r="660" spans="1:90">
      <c r="A660">
        <v>65</v>
      </c>
      <c r="B660" t="str">
        <f t="shared" si="317"/>
        <v>=IF(SUICIDE_validating_input.xlsx!A65&lt;&gt;"",SUICIDE_validating_input.xlsx!A65,"")</v>
      </c>
      <c r="C660" t="str">
        <f t="shared" si="333"/>
        <v>=IF(IQ_validating_input.xlsx!A65&lt;&gt;"",IQ_validating_input.xlsx!A65,"")</v>
      </c>
      <c r="D660" t="str">
        <f t="shared" si="333"/>
        <v>=IF(AMBIG_validating_input.xlsx!A65&lt;&gt;"",AMBIG_validating_input.xlsx!A65,"")</v>
      </c>
      <c r="E660" t="str">
        <f t="shared" si="333"/>
        <v>=IF(EGODYST_validating_input.xlsx!A65&lt;&gt;"",EGODYST_validating_input.xlsx!A65,"")</v>
      </c>
      <c r="F660" t="str">
        <f t="shared" si="333"/>
        <v>=IF(AUTISM_validating_input.xlsx!A65&lt;&gt;"",AUTISM_validating_input.xlsx!A65,"")</v>
      </c>
      <c r="G660" t="str">
        <f t="shared" si="333"/>
        <v>=IF(IDENTITY_validating_input.xlsx!A65&lt;&gt;"",IDENTITY_validating_input.xlsx!A65,"")</v>
      </c>
      <c r="H660" t="str">
        <f t="shared" si="333"/>
        <v>=IF(SELFDIR_validating_input.xlsx!A65&lt;&gt;"",SELFDIR_validating_input.xlsx!A65,"")</v>
      </c>
      <c r="I660" t="str">
        <f t="shared" si="333"/>
        <v>=IF(EMPATHY_validating_input.xlsx!A65&lt;&gt;"",EMPATHY_validating_input.xlsx!A65,"")</v>
      </c>
      <c r="J660" t="str">
        <f t="shared" si="333"/>
        <v>=IF(INTIMACY_validating_input.xlsx!A65&lt;&gt;"",INTIMACY_validating_input.xlsx!A65,"")</v>
      </c>
      <c r="K660" t="str">
        <f t="shared" si="333"/>
        <v>=IF(ACUTE_validating_input.xlsx!A65&lt;&gt;"",ACUTE_validating_input.xlsx!A65,"")</v>
      </c>
      <c r="L660" t="str">
        <f t="shared" si="333"/>
        <v>=IF(CHRONIC_validating_input.xlsx!A65&lt;&gt;"",CHRONIC_validating_input.xlsx!A65,"")</v>
      </c>
      <c r="M660" t="str">
        <f t="shared" si="333"/>
        <v>=IF(TRAUMA_PAST_validating_input.xlsx!A65&lt;&gt;"",TRAUMA_PAST_validating_input.xlsx!A65,"")</v>
      </c>
      <c r="N660" t="str">
        <f t="shared" si="333"/>
        <v>=IF(TRAUMA_PRESENT_validating_input.xlsx!A65&lt;&gt;"",TRAUMA_PRESENT_validating_input.xlsx!A65,"")</v>
      </c>
      <c r="O660" t="str">
        <f t="shared" si="333"/>
        <v>=IF(HOPE_validating_input.xlsx!A65&lt;&gt;"",HOPE_validating_input.xlsx!A65,"")</v>
      </c>
      <c r="P660" t="str">
        <f t="shared" si="333"/>
        <v>=IF(SELFAFFICACY_validating_input.xlsx!A65&lt;&gt;"",SELFAFFICACY_validating_input.xlsx!A65,"")</v>
      </c>
      <c r="Q660" t="str">
        <f t="shared" si="333"/>
        <v>=IF(SELFESTEEM_validating_input.xlsx!A65&lt;&gt;"",SELFESTEEM_validating_input.xlsx!A65,"")</v>
      </c>
      <c r="R660" t="str">
        <f t="shared" si="333"/>
        <v>=IF(WELLBEING_validating_input.xlsx!A65&lt;&gt;"",WELLBEING_validating_input.xlsx!A65,"")</v>
      </c>
      <c r="S660" t="str">
        <f t="shared" si="333"/>
        <v>=IF(HYPER_validating_input.xlsx!A65&lt;&gt;"",HYPER_validating_input.xlsx!A65,"")</v>
      </c>
      <c r="T660" t="str">
        <f t="shared" si="333"/>
        <v>=IF(AGGR_validating_input.xlsx!A65&lt;&gt;"",AGGR_validating_input.xlsx!A65,"")</v>
      </c>
      <c r="U660" t="str">
        <f t="shared" si="333"/>
        <v>=IF(COND_PR_validating_input.xlsx!A65&lt;&gt;"",COND_PR_validating_input.xlsx!A65,"")</v>
      </c>
      <c r="V660" t="str">
        <f t="shared" si="333"/>
        <v>=IF(ANXIE_validating_input.xlsx!A65&lt;&gt;"",ANXIE_validating_input.xlsx!A65,"")</v>
      </c>
      <c r="W660" t="str">
        <f t="shared" si="333"/>
        <v>=IF(DEPR_validating_input.xlsx!A65&lt;&gt;"",DEPR_validating_input.xlsx!A65,"")</v>
      </c>
      <c r="X660" t="str">
        <f t="shared" si="333"/>
        <v>=IF(SOMAT_validating_input.xlsx!A65&lt;&gt;"",SOMAT_validating_input.xlsx!A65,"")</v>
      </c>
      <c r="Y660" t="str">
        <f t="shared" si="333"/>
        <v>=IF(ATYPI_validating_input.xlsx!A65&lt;&gt;"",ATYPI_validating_input.xlsx!A65,"")</v>
      </c>
      <c r="Z660" t="str">
        <f t="shared" si="333"/>
        <v>=IF(WITHD_validating_input.xlsx!A65&lt;&gt;"",WITHD_validating_input.xlsx!A65,"")</v>
      </c>
      <c r="AA660" t="str">
        <f t="shared" si="333"/>
        <v>=IF(ATTE_PR_validating_input.xlsx!A65&lt;&gt;"",ATTE_PR_validating_input.xlsx!A65,"")</v>
      </c>
      <c r="AB660" t="str">
        <f t="shared" si="333"/>
        <v>=IF(ANG_CONT_validating_input.xlsx!A65&lt;&gt;"",ANG_CONT_validating_input.xlsx!A65,"")</v>
      </c>
      <c r="AC660" t="str">
        <f t="shared" si="333"/>
        <v>=IF(DEV_SOC_DIS_validating_input.xlsx!A65&lt;&gt;"",DEV_SOC_DIS_validating_input.xlsx!A65,"")</v>
      </c>
      <c r="AD660" t="str">
        <f t="shared" si="333"/>
        <v>=IF(BULLY_validating_input.xlsx!A65&lt;&gt;"",BULLY_validating_input.xlsx!A65,"")</v>
      </c>
      <c r="AE660" t="str">
        <f t="shared" si="333"/>
        <v>=IF(EMOT_SELF_C_validating_input.xlsx!A65&lt;&gt;"",EMOT_SELF_C_validating_input.xlsx!A65,"")</v>
      </c>
      <c r="AF660" t="str">
        <f t="shared" si="333"/>
        <v>=IF(EXE_FUN_validating_input.xlsx!A65&lt;&gt;"",EXE_FUN_validating_input.xlsx!A65,"")</v>
      </c>
      <c r="AG660" t="str">
        <f t="shared" si="333"/>
        <v>=IF(MANIA_validating_input.xlsx!A65&lt;&gt;"",MANIA_validating_input.xlsx!A65,"")</v>
      </c>
      <c r="AH660" t="str">
        <f t="shared" si="333"/>
        <v>=IF(NEG_EMOT_validating_input.xlsx!A65&lt;&gt;"",NEG_EMOT_validating_input.xlsx!A65,"")</v>
      </c>
      <c r="AI660" t="str">
        <f t="shared" si="333"/>
        <v>=IF(ADAPT_validating_input.xlsx!A65&lt;&gt;"",ADAPT_validating_input.xlsx!A65,"")</v>
      </c>
      <c r="AJ660" t="str">
        <f t="shared" si="333"/>
        <v>=IF(SOC_SK_validating_input.xlsx!A65&lt;&gt;"",SOC_SK_validating_input.xlsx!A65,"")</v>
      </c>
      <c r="AK660" t="str">
        <f t="shared" si="333"/>
        <v>=IF(LEAD_validating_input.xlsx!A65&lt;&gt;"",LEAD_validating_input.xlsx!A65,"")</v>
      </c>
      <c r="AL660" t="str">
        <f t="shared" si="333"/>
        <v>=IF(ACT_DAIL_validating_input.xlsx!A65&lt;&gt;"",ACT_DAIL_validating_input.xlsx!A65,"")</v>
      </c>
      <c r="AM660" t="str">
        <f t="shared" si="333"/>
        <v>=IF(FUN_COM_validating_input.xlsx!A65&lt;&gt;"",FUN_COM_validating_input.xlsx!A65,"")</v>
      </c>
      <c r="AN660" t="str">
        <f t="shared" si="333"/>
        <v>=IF(RESILI_validating_input.xlsx!A65&lt;&gt;"",RESILI_validating_input.xlsx!A65,"")</v>
      </c>
      <c r="AO660" t="str">
        <f t="shared" si="333"/>
        <v>=IF(SEL_validating_input.xlsx!A65&lt;&gt;"",SEL_validating_input.xlsx!A65,"")</v>
      </c>
      <c r="AP660" t="str">
        <f t="shared" si="333"/>
        <v>=IF(SEV_validating_input.xlsx!A65&lt;&gt;"",SEV_validating_input.xlsx!A65,"")</v>
      </c>
      <c r="AQ660" t="str">
        <f t="shared" si="333"/>
        <v>=IF(ANHEDONIA_validating_input.xlsx!A65&lt;&gt;"",ANHEDONIA_validating_input.xlsx!A65,"")</v>
      </c>
      <c r="AR660" t="str">
        <f t="shared" si="333"/>
        <v>=IF(ANXIOUSNESS_validating_input.xlsx!A65&lt;&gt;"",ANXIOUSNESS_validating_input.xlsx!A65,"")</v>
      </c>
      <c r="AS660" t="str">
        <f t="shared" si="333"/>
        <v>=IF(ATTENTION_SEEKING_validating_input.xlsx!A65&lt;&gt;"",ATTENTION_SEEKING_validating_input.xlsx!A65,"")</v>
      </c>
      <c r="AT660" t="str">
        <f t="shared" si="333"/>
        <v>=IF(CALLOUSNESS_validating_input.xlsx!A65&lt;&gt;"",CALLOUSNESS_validating_input.xlsx!A65,"")</v>
      </c>
      <c r="AU660" t="str">
        <f t="shared" si="333"/>
        <v>=IF(DECEITFULNESS_validating_input.xlsx!A65&lt;&gt;"",DECEITFULNESS_validating_input.xlsx!A65,"")</v>
      </c>
      <c r="AV660" t="str">
        <f t="shared" si="333"/>
        <v>=IF(DEPRESSIVITY_validating_input.xlsx!A65&lt;&gt;"",DEPRESSIVITY_validating_input.xlsx!A65,"")</v>
      </c>
      <c r="AW660" t="str">
        <f t="shared" si="333"/>
        <v>=IF(DISTRACTIBILITY_validating_input.xlsx!A65&lt;&gt;"",DISTRACTIBILITY_validating_input.xlsx!A65,"")</v>
      </c>
      <c r="AX660" t="str">
        <f t="shared" si="333"/>
        <v>=IF(ECCENTRICITY_validating_input.xlsx!A65&lt;&gt;"",ECCENTRICITY_validating_input.xlsx!A65,"")</v>
      </c>
      <c r="AY660" t="str">
        <f t="shared" si="333"/>
        <v>=IF(EMOTIONAL_LABILITY_validating_input.xlsx!A65&lt;&gt;"",EMOTIONAL_LABILITY_validating_input.xlsx!A65,"")</v>
      </c>
      <c r="AZ660" t="str">
        <f t="shared" si="333"/>
        <v>=IF(GRANDIOSITY_validating_input.xlsx!A65&lt;&gt;"",GRANDIOSITY_validating_input.xlsx!A65,"")</v>
      </c>
      <c r="BA660" t="str">
        <f t="shared" si="333"/>
        <v>=IF(HOSTILITY_validating_input.xlsx!A65&lt;&gt;"",HOSTILITY_validating_input.xlsx!A65,"")</v>
      </c>
      <c r="BB660" t="str">
        <f t="shared" si="333"/>
        <v>=IF(IMPULSIVITY_validating_input.xlsx!A65&lt;&gt;"",IMPULSIVITY_validating_input.xlsx!A65,"")</v>
      </c>
      <c r="BC660" t="str">
        <f t="shared" si="333"/>
        <v>=IF(INTIMACY_AVOIDANCE_validating_input.xlsx!A65&lt;&gt;"",INTIMACY_AVOIDANCE_validating_input.xlsx!A65,"")</v>
      </c>
      <c r="BD660" t="str">
        <f t="shared" si="333"/>
        <v>=IF(IRRESPONSIBILITY_validating_input.xlsx!A65&lt;&gt;"",IRRESPONSIBILITY_validating_input.xlsx!A65,"")</v>
      </c>
      <c r="BE660" t="str">
        <f t="shared" si="333"/>
        <v>=IF(MANIPULATIVENESS_validating_input.xlsx!A65&lt;&gt;"",MANIPULATIVENESS_validating_input.xlsx!A65,"")</v>
      </c>
      <c r="BF660" t="str">
        <f t="shared" si="333"/>
        <v>=IF(PERCEPTUAL_DYSREGULATION_validating_input.xlsx!A65&lt;&gt;"",PERCEPTUAL_DYSREGULATION_validating_input.xlsx!A65,"")</v>
      </c>
      <c r="BG660" t="str">
        <f t="shared" si="333"/>
        <v>=IF(PERSEVERATION_validating_input.xlsx!A65&lt;&gt;"",PERSEVERATION_validating_input.xlsx!A65,"")</v>
      </c>
      <c r="BH660" t="str">
        <f t="shared" si="333"/>
        <v>=IF(RESTRICTED_AFFECTIVITY_validating_input.xlsx!A65&lt;&gt;"",RESTRICTED_AFFECTIVITY_validating_input.xlsx!A65,"")</v>
      </c>
      <c r="BI660" t="str">
        <f t="shared" si="333"/>
        <v>=IF(RIGID_PERFECTIONISM_validating_input.xlsx!A65&lt;&gt;"",RIGID_PERFECTIONISM_validating_input.xlsx!A65,"")</v>
      </c>
      <c r="BJ660" t="str">
        <f t="shared" si="333"/>
        <v>=IF(RISK_TAKING_validating_input.xlsx!A65&lt;&gt;"",RISK_TAKING_validating_input.xlsx!A65,"")</v>
      </c>
      <c r="BK660" t="str">
        <f t="shared" si="333"/>
        <v>=IF(SEPARATION_INSECURITY_validating_input.xlsx!A65&lt;&gt;"",SEPARATION_INSECURITY_validating_input.xlsx!A65,"")</v>
      </c>
      <c r="BL660" t="str">
        <f t="shared" si="333"/>
        <v>=IF(SUBMISSIVENESS_validating_input.xlsx!A65&lt;&gt;"",SUBMISSIVENESS_validating_input.xlsx!A65,"")</v>
      </c>
      <c r="BM660" t="str">
        <f t="shared" si="333"/>
        <v>=IF(SUSPICIOUSNESS_validating_input.xlsx!A65&lt;&gt;"",SUSPICIOUSNESS_validating_input.xlsx!A65,"")</v>
      </c>
      <c r="BN660" t="str">
        <f t="shared" si="333"/>
        <v>=IF(UNUSUAL_BELIEFS_validating_input.xlsx!A65&lt;&gt;"",UNUSUAL_BELIEFS_validating_input.xlsx!A65,"")</v>
      </c>
      <c r="BO660" t="str">
        <f t="shared" si="332"/>
        <v>=IF(WITHDRAWAL_validating_input.xlsx!A65&lt;&gt;"",WITHDRAWAL_validating_input.xlsx!A65,"")</v>
      </c>
      <c r="BP660" t="str">
        <f t="shared" si="332"/>
        <v>=IF(ACT_validating_input.xlsx!A65&lt;&gt;"",ACT_validating_input.xlsx!A65,"")</v>
      </c>
      <c r="BQ660" t="str">
        <f t="shared" si="332"/>
        <v>=IF(DSP_validating_input.xlsx!A65&lt;&gt;"",DSP_validating_input.xlsx!A65,"")</v>
      </c>
      <c r="BR660" t="str">
        <f t="shared" si="332"/>
        <v>=IF(PAG_validating_input.xlsx!A65&lt;&gt;"",PAG_validating_input.xlsx!A65,"")</v>
      </c>
      <c r="BS660" t="str">
        <f t="shared" si="332"/>
        <v>=IF(PRO_validating_input.xlsx!A65&lt;&gt;"",PRO_validating_input.xlsx!A65,"")</v>
      </c>
      <c r="BT660" t="str">
        <f t="shared" si="332"/>
        <v>=IF(SPL_validating_input.xlsx!A65&lt;&gt;"",SPL_validating_input.xlsx!A65,"")</v>
      </c>
      <c r="BU660" t="str">
        <f t="shared" si="332"/>
        <v>=IF(WDR_validating_input.xlsx!A65&lt;&gt;"",WDR_validating_input.xlsx!A65,"")</v>
      </c>
      <c r="BV660" t="str">
        <f t="shared" si="332"/>
        <v>=IF(CON_validating_input.xlsx!A65&lt;&gt;"",CON_validating_input.xlsx!A65,"")</v>
      </c>
      <c r="BW660" t="str">
        <f t="shared" si="332"/>
        <v>=IF(DSC_validating_input.xlsx!A65&lt;&gt;"",DSC_validating_input.xlsx!A65,"")</v>
      </c>
      <c r="BX660" t="str">
        <f t="shared" si="332"/>
        <v>=IF(FAN_validating_input.xlsx!A65&lt;&gt;"",FAN_validating_input.xlsx!A65,"")</v>
      </c>
      <c r="BY660" t="str">
        <f t="shared" si="332"/>
        <v>=IF(OMN_validating_input.xlsx!A65&lt;&gt;"",OMN_validating_input.xlsx!A65,"")</v>
      </c>
      <c r="BZ660" t="str">
        <f t="shared" si="332"/>
        <v>=IF(REP_validating_input.xlsx!A65&lt;&gt;"",REP_validating_input.xlsx!A65,"")</v>
      </c>
      <c r="CA660" t="str">
        <f t="shared" si="332"/>
        <v>=IF(SOM_validating_input.xlsx!A65&lt;&gt;"",SOM_validating_input.xlsx!A65,"")</v>
      </c>
      <c r="CB660" t="str">
        <f t="shared" si="332"/>
        <v>=IF(SUB_validating_input.xlsx!A65&lt;&gt;"",SUB_validating_input.xlsx!A65,"")</v>
      </c>
      <c r="CC660" t="str">
        <f t="shared" si="332"/>
        <v>=IF(UND_validating_input.xlsx!A65&lt;&gt;"",UND_validating_input.xlsx!A65,"")</v>
      </c>
      <c r="CD660" t="str">
        <f t="shared" si="332"/>
        <v>=IF(ALT_validating_input.xlsx!A65&lt;&gt;"",ALT_validating_input.xlsx!A65,"")</v>
      </c>
      <c r="CE660" t="str">
        <f t="shared" si="332"/>
        <v>=IF(HUM_validating_input.xlsx!A65&lt;&gt;"",HUM_validating_input.xlsx!A65,"")</v>
      </c>
      <c r="CF660" t="str">
        <f t="shared" si="332"/>
        <v>=IF(IDL_validating_input.xlsx!A65&lt;&gt;"",IDL_validating_input.xlsx!A65,"")</v>
      </c>
      <c r="CG660" t="str">
        <f t="shared" si="332"/>
        <v>=IF(RFM_validating_input.xlsx!A65&lt;&gt;"",RFM_validating_input.xlsx!A65,"")</v>
      </c>
      <c r="CH660" t="str">
        <f t="shared" si="332"/>
        <v>=IF(DN_validating_input.xlsx!A65&lt;&gt;"",DN_validating_input.xlsx!A65,"")</v>
      </c>
      <c r="CI660" t="str">
        <f t="shared" si="332"/>
        <v>=IF(INT_validating_input.xlsx!A65&lt;&gt;"",INT_validating_input.xlsx!A65,"")</v>
      </c>
      <c r="CJ660" t="str">
        <f t="shared" si="332"/>
        <v>=IF(SUP_validating_input.xlsx!A65&lt;&gt;"",SUP_validating_input.xlsx!A65,"")</v>
      </c>
      <c r="CK660" t="str">
        <f t="shared" si="332"/>
        <v>=IF(ANT_validating_input.xlsx!A65&lt;&gt;"",ANT_validating_input.xlsx!A65,"")</v>
      </c>
      <c r="CL660" t="str">
        <f t="shared" si="332"/>
        <v>=IF(ISO_validating_input.xlsx!A65&lt;&gt;"",ISO_validating_input.xlsx!A65,"")</v>
      </c>
    </row>
    <row r="661" spans="1:90">
      <c r="A661">
        <v>66</v>
      </c>
      <c r="B661" t="str">
        <f t="shared" si="317"/>
        <v>=IF(SUICIDE_validating_input.xlsx!A66&lt;&gt;"",SUICIDE_validating_input.xlsx!A66,"")</v>
      </c>
      <c r="C661" t="str">
        <f t="shared" si="333"/>
        <v>=IF(IQ_validating_input.xlsx!A66&lt;&gt;"",IQ_validating_input.xlsx!A66,"")</v>
      </c>
      <c r="D661" t="str">
        <f t="shared" si="333"/>
        <v>=IF(AMBIG_validating_input.xlsx!A66&lt;&gt;"",AMBIG_validating_input.xlsx!A66,"")</v>
      </c>
      <c r="E661" t="str">
        <f t="shared" si="333"/>
        <v>=IF(EGODYST_validating_input.xlsx!A66&lt;&gt;"",EGODYST_validating_input.xlsx!A66,"")</v>
      </c>
      <c r="F661" t="str">
        <f t="shared" si="333"/>
        <v>=IF(AUTISM_validating_input.xlsx!A66&lt;&gt;"",AUTISM_validating_input.xlsx!A66,"")</v>
      </c>
      <c r="G661" t="str">
        <f t="shared" si="333"/>
        <v>=IF(IDENTITY_validating_input.xlsx!A66&lt;&gt;"",IDENTITY_validating_input.xlsx!A66,"")</v>
      </c>
      <c r="H661" t="str">
        <f t="shared" si="333"/>
        <v>=IF(SELFDIR_validating_input.xlsx!A66&lt;&gt;"",SELFDIR_validating_input.xlsx!A66,"")</v>
      </c>
      <c r="I661" t="str">
        <f t="shared" si="333"/>
        <v>=IF(EMPATHY_validating_input.xlsx!A66&lt;&gt;"",EMPATHY_validating_input.xlsx!A66,"")</v>
      </c>
      <c r="J661" t="str">
        <f t="shared" si="333"/>
        <v>=IF(INTIMACY_validating_input.xlsx!A66&lt;&gt;"",INTIMACY_validating_input.xlsx!A66,"")</v>
      </c>
      <c r="K661" t="str">
        <f t="shared" si="333"/>
        <v>=IF(ACUTE_validating_input.xlsx!A66&lt;&gt;"",ACUTE_validating_input.xlsx!A66,"")</v>
      </c>
      <c r="L661" t="str">
        <f t="shared" si="333"/>
        <v>=IF(CHRONIC_validating_input.xlsx!A66&lt;&gt;"",CHRONIC_validating_input.xlsx!A66,"")</v>
      </c>
      <c r="M661" t="str">
        <f t="shared" si="333"/>
        <v>=IF(TRAUMA_PAST_validating_input.xlsx!A66&lt;&gt;"",TRAUMA_PAST_validating_input.xlsx!A66,"")</v>
      </c>
      <c r="N661" t="str">
        <f t="shared" si="333"/>
        <v>=IF(TRAUMA_PRESENT_validating_input.xlsx!A66&lt;&gt;"",TRAUMA_PRESENT_validating_input.xlsx!A66,"")</v>
      </c>
      <c r="O661" t="str">
        <f t="shared" si="333"/>
        <v>=IF(HOPE_validating_input.xlsx!A66&lt;&gt;"",HOPE_validating_input.xlsx!A66,"")</v>
      </c>
      <c r="P661" t="str">
        <f t="shared" si="333"/>
        <v>=IF(SELFAFFICACY_validating_input.xlsx!A66&lt;&gt;"",SELFAFFICACY_validating_input.xlsx!A66,"")</v>
      </c>
      <c r="Q661" t="str">
        <f t="shared" si="333"/>
        <v>=IF(SELFESTEEM_validating_input.xlsx!A66&lt;&gt;"",SELFESTEEM_validating_input.xlsx!A66,"")</v>
      </c>
      <c r="R661" t="str">
        <f t="shared" si="333"/>
        <v>=IF(WELLBEING_validating_input.xlsx!A66&lt;&gt;"",WELLBEING_validating_input.xlsx!A66,"")</v>
      </c>
      <c r="S661" t="str">
        <f t="shared" si="333"/>
        <v>=IF(HYPER_validating_input.xlsx!A66&lt;&gt;"",HYPER_validating_input.xlsx!A66,"")</v>
      </c>
      <c r="T661" t="str">
        <f t="shared" si="333"/>
        <v>=IF(AGGR_validating_input.xlsx!A66&lt;&gt;"",AGGR_validating_input.xlsx!A66,"")</v>
      </c>
      <c r="U661" t="str">
        <f t="shared" si="333"/>
        <v>=IF(COND_PR_validating_input.xlsx!A66&lt;&gt;"",COND_PR_validating_input.xlsx!A66,"")</v>
      </c>
      <c r="V661" t="str">
        <f t="shared" si="333"/>
        <v>=IF(ANXIE_validating_input.xlsx!A66&lt;&gt;"",ANXIE_validating_input.xlsx!A66,"")</v>
      </c>
      <c r="W661" t="str">
        <f t="shared" si="333"/>
        <v>=IF(DEPR_validating_input.xlsx!A66&lt;&gt;"",DEPR_validating_input.xlsx!A66,"")</v>
      </c>
      <c r="X661" t="str">
        <f t="shared" si="333"/>
        <v>=IF(SOMAT_validating_input.xlsx!A66&lt;&gt;"",SOMAT_validating_input.xlsx!A66,"")</v>
      </c>
      <c r="Y661" t="str">
        <f t="shared" si="333"/>
        <v>=IF(ATYPI_validating_input.xlsx!A66&lt;&gt;"",ATYPI_validating_input.xlsx!A66,"")</v>
      </c>
      <c r="Z661" t="str">
        <f t="shared" si="333"/>
        <v>=IF(WITHD_validating_input.xlsx!A66&lt;&gt;"",WITHD_validating_input.xlsx!A66,"")</v>
      </c>
      <c r="AA661" t="str">
        <f t="shared" si="333"/>
        <v>=IF(ATTE_PR_validating_input.xlsx!A66&lt;&gt;"",ATTE_PR_validating_input.xlsx!A66,"")</v>
      </c>
      <c r="AB661" t="str">
        <f t="shared" si="333"/>
        <v>=IF(ANG_CONT_validating_input.xlsx!A66&lt;&gt;"",ANG_CONT_validating_input.xlsx!A66,"")</v>
      </c>
      <c r="AC661" t="str">
        <f t="shared" si="333"/>
        <v>=IF(DEV_SOC_DIS_validating_input.xlsx!A66&lt;&gt;"",DEV_SOC_DIS_validating_input.xlsx!A66,"")</v>
      </c>
      <c r="AD661" t="str">
        <f t="shared" si="333"/>
        <v>=IF(BULLY_validating_input.xlsx!A66&lt;&gt;"",BULLY_validating_input.xlsx!A66,"")</v>
      </c>
      <c r="AE661" t="str">
        <f t="shared" si="333"/>
        <v>=IF(EMOT_SELF_C_validating_input.xlsx!A66&lt;&gt;"",EMOT_SELF_C_validating_input.xlsx!A66,"")</v>
      </c>
      <c r="AF661" t="str">
        <f t="shared" si="333"/>
        <v>=IF(EXE_FUN_validating_input.xlsx!A66&lt;&gt;"",EXE_FUN_validating_input.xlsx!A66,"")</v>
      </c>
      <c r="AG661" t="str">
        <f t="shared" si="333"/>
        <v>=IF(MANIA_validating_input.xlsx!A66&lt;&gt;"",MANIA_validating_input.xlsx!A66,"")</v>
      </c>
      <c r="AH661" t="str">
        <f t="shared" si="333"/>
        <v>=IF(NEG_EMOT_validating_input.xlsx!A66&lt;&gt;"",NEG_EMOT_validating_input.xlsx!A66,"")</v>
      </c>
      <c r="AI661" t="str">
        <f t="shared" si="333"/>
        <v>=IF(ADAPT_validating_input.xlsx!A66&lt;&gt;"",ADAPT_validating_input.xlsx!A66,"")</v>
      </c>
      <c r="AJ661" t="str">
        <f t="shared" si="333"/>
        <v>=IF(SOC_SK_validating_input.xlsx!A66&lt;&gt;"",SOC_SK_validating_input.xlsx!A66,"")</v>
      </c>
      <c r="AK661" t="str">
        <f t="shared" si="333"/>
        <v>=IF(LEAD_validating_input.xlsx!A66&lt;&gt;"",LEAD_validating_input.xlsx!A66,"")</v>
      </c>
      <c r="AL661" t="str">
        <f t="shared" si="333"/>
        <v>=IF(ACT_DAIL_validating_input.xlsx!A66&lt;&gt;"",ACT_DAIL_validating_input.xlsx!A66,"")</v>
      </c>
      <c r="AM661" t="str">
        <f t="shared" si="333"/>
        <v>=IF(FUN_COM_validating_input.xlsx!A66&lt;&gt;"",FUN_COM_validating_input.xlsx!A66,"")</v>
      </c>
      <c r="AN661" t="str">
        <f t="shared" si="333"/>
        <v>=IF(RESILI_validating_input.xlsx!A66&lt;&gt;"",RESILI_validating_input.xlsx!A66,"")</v>
      </c>
      <c r="AO661" t="str">
        <f t="shared" si="333"/>
        <v>=IF(SEL_validating_input.xlsx!A66&lt;&gt;"",SEL_validating_input.xlsx!A66,"")</v>
      </c>
      <c r="AP661" t="str">
        <f t="shared" si="333"/>
        <v>=IF(SEV_validating_input.xlsx!A66&lt;&gt;"",SEV_validating_input.xlsx!A66,"")</v>
      </c>
      <c r="AQ661" t="str">
        <f t="shared" si="333"/>
        <v>=IF(ANHEDONIA_validating_input.xlsx!A66&lt;&gt;"",ANHEDONIA_validating_input.xlsx!A66,"")</v>
      </c>
      <c r="AR661" t="str">
        <f t="shared" si="333"/>
        <v>=IF(ANXIOUSNESS_validating_input.xlsx!A66&lt;&gt;"",ANXIOUSNESS_validating_input.xlsx!A66,"")</v>
      </c>
      <c r="AS661" t="str">
        <f t="shared" si="333"/>
        <v>=IF(ATTENTION_SEEKING_validating_input.xlsx!A66&lt;&gt;"",ATTENTION_SEEKING_validating_input.xlsx!A66,"")</v>
      </c>
      <c r="AT661" t="str">
        <f t="shared" si="333"/>
        <v>=IF(CALLOUSNESS_validating_input.xlsx!A66&lt;&gt;"",CALLOUSNESS_validating_input.xlsx!A66,"")</v>
      </c>
      <c r="AU661" t="str">
        <f t="shared" si="333"/>
        <v>=IF(DECEITFULNESS_validating_input.xlsx!A66&lt;&gt;"",DECEITFULNESS_validating_input.xlsx!A66,"")</v>
      </c>
      <c r="AV661" t="str">
        <f t="shared" si="333"/>
        <v>=IF(DEPRESSIVITY_validating_input.xlsx!A66&lt;&gt;"",DEPRESSIVITY_validating_input.xlsx!A66,"")</v>
      </c>
      <c r="AW661" t="str">
        <f t="shared" si="333"/>
        <v>=IF(DISTRACTIBILITY_validating_input.xlsx!A66&lt;&gt;"",DISTRACTIBILITY_validating_input.xlsx!A66,"")</v>
      </c>
      <c r="AX661" t="str">
        <f t="shared" si="333"/>
        <v>=IF(ECCENTRICITY_validating_input.xlsx!A66&lt;&gt;"",ECCENTRICITY_validating_input.xlsx!A66,"")</v>
      </c>
      <c r="AY661" t="str">
        <f t="shared" si="333"/>
        <v>=IF(EMOTIONAL_LABILITY_validating_input.xlsx!A66&lt;&gt;"",EMOTIONAL_LABILITY_validating_input.xlsx!A66,"")</v>
      </c>
      <c r="AZ661" t="str">
        <f t="shared" si="333"/>
        <v>=IF(GRANDIOSITY_validating_input.xlsx!A66&lt;&gt;"",GRANDIOSITY_validating_input.xlsx!A66,"")</v>
      </c>
      <c r="BA661" t="str">
        <f t="shared" si="333"/>
        <v>=IF(HOSTILITY_validating_input.xlsx!A66&lt;&gt;"",HOSTILITY_validating_input.xlsx!A66,"")</v>
      </c>
      <c r="BB661" t="str">
        <f t="shared" si="333"/>
        <v>=IF(IMPULSIVITY_validating_input.xlsx!A66&lt;&gt;"",IMPULSIVITY_validating_input.xlsx!A66,"")</v>
      </c>
      <c r="BC661" t="str">
        <f t="shared" si="333"/>
        <v>=IF(INTIMACY_AVOIDANCE_validating_input.xlsx!A66&lt;&gt;"",INTIMACY_AVOIDANCE_validating_input.xlsx!A66,"")</v>
      </c>
      <c r="BD661" t="str">
        <f t="shared" si="333"/>
        <v>=IF(IRRESPONSIBILITY_validating_input.xlsx!A66&lt;&gt;"",IRRESPONSIBILITY_validating_input.xlsx!A66,"")</v>
      </c>
      <c r="BE661" t="str">
        <f t="shared" si="333"/>
        <v>=IF(MANIPULATIVENESS_validating_input.xlsx!A66&lt;&gt;"",MANIPULATIVENESS_validating_input.xlsx!A66,"")</v>
      </c>
      <c r="BF661" t="str">
        <f t="shared" si="333"/>
        <v>=IF(PERCEPTUAL_DYSREGULATION_validating_input.xlsx!A66&lt;&gt;"",PERCEPTUAL_DYSREGULATION_validating_input.xlsx!A66,"")</v>
      </c>
      <c r="BG661" t="str">
        <f t="shared" si="333"/>
        <v>=IF(PERSEVERATION_validating_input.xlsx!A66&lt;&gt;"",PERSEVERATION_validating_input.xlsx!A66,"")</v>
      </c>
      <c r="BH661" t="str">
        <f t="shared" si="333"/>
        <v>=IF(RESTRICTED_AFFECTIVITY_validating_input.xlsx!A66&lt;&gt;"",RESTRICTED_AFFECTIVITY_validating_input.xlsx!A66,"")</v>
      </c>
      <c r="BI661" t="str">
        <f t="shared" si="333"/>
        <v>=IF(RIGID_PERFECTIONISM_validating_input.xlsx!A66&lt;&gt;"",RIGID_PERFECTIONISM_validating_input.xlsx!A66,"")</v>
      </c>
      <c r="BJ661" t="str">
        <f t="shared" si="333"/>
        <v>=IF(RISK_TAKING_validating_input.xlsx!A66&lt;&gt;"",RISK_TAKING_validating_input.xlsx!A66,"")</v>
      </c>
      <c r="BK661" t="str">
        <f t="shared" si="333"/>
        <v>=IF(SEPARATION_INSECURITY_validating_input.xlsx!A66&lt;&gt;"",SEPARATION_INSECURITY_validating_input.xlsx!A66,"")</v>
      </c>
      <c r="BL661" t="str">
        <f t="shared" si="333"/>
        <v>=IF(SUBMISSIVENESS_validating_input.xlsx!A66&lt;&gt;"",SUBMISSIVENESS_validating_input.xlsx!A66,"")</v>
      </c>
      <c r="BM661" t="str">
        <f t="shared" si="333"/>
        <v>=IF(SUSPICIOUSNESS_validating_input.xlsx!A66&lt;&gt;"",SUSPICIOUSNESS_validating_input.xlsx!A66,"")</v>
      </c>
      <c r="BN661" t="str">
        <f t="shared" si="333"/>
        <v>=IF(UNUSUAL_BELIEFS_validating_input.xlsx!A66&lt;&gt;"",UNUSUAL_BELIEFS_validating_input.xlsx!A66,"")</v>
      </c>
      <c r="BO661" t="str">
        <f t="shared" si="332"/>
        <v>=IF(WITHDRAWAL_validating_input.xlsx!A66&lt;&gt;"",WITHDRAWAL_validating_input.xlsx!A66,"")</v>
      </c>
      <c r="BP661" t="str">
        <f t="shared" si="332"/>
        <v>=IF(ACT_validating_input.xlsx!A66&lt;&gt;"",ACT_validating_input.xlsx!A66,"")</v>
      </c>
      <c r="BQ661" t="str">
        <f t="shared" si="332"/>
        <v>=IF(DSP_validating_input.xlsx!A66&lt;&gt;"",DSP_validating_input.xlsx!A66,"")</v>
      </c>
      <c r="BR661" t="str">
        <f t="shared" si="332"/>
        <v>=IF(PAG_validating_input.xlsx!A66&lt;&gt;"",PAG_validating_input.xlsx!A66,"")</v>
      </c>
      <c r="BS661" t="str">
        <f t="shared" si="332"/>
        <v>=IF(PRO_validating_input.xlsx!A66&lt;&gt;"",PRO_validating_input.xlsx!A66,"")</v>
      </c>
      <c r="BT661" t="str">
        <f t="shared" si="332"/>
        <v>=IF(SPL_validating_input.xlsx!A66&lt;&gt;"",SPL_validating_input.xlsx!A66,"")</v>
      </c>
      <c r="BU661" t="str">
        <f t="shared" si="332"/>
        <v>=IF(WDR_validating_input.xlsx!A66&lt;&gt;"",WDR_validating_input.xlsx!A66,"")</v>
      </c>
      <c r="BV661" t="str">
        <f t="shared" si="332"/>
        <v>=IF(CON_validating_input.xlsx!A66&lt;&gt;"",CON_validating_input.xlsx!A66,"")</v>
      </c>
      <c r="BW661" t="str">
        <f t="shared" si="332"/>
        <v>=IF(DSC_validating_input.xlsx!A66&lt;&gt;"",DSC_validating_input.xlsx!A66,"")</v>
      </c>
      <c r="BX661" t="str">
        <f t="shared" si="332"/>
        <v>=IF(FAN_validating_input.xlsx!A66&lt;&gt;"",FAN_validating_input.xlsx!A66,"")</v>
      </c>
      <c r="BY661" t="str">
        <f t="shared" si="332"/>
        <v>=IF(OMN_validating_input.xlsx!A66&lt;&gt;"",OMN_validating_input.xlsx!A66,"")</v>
      </c>
      <c r="BZ661" t="str">
        <f t="shared" si="332"/>
        <v>=IF(REP_validating_input.xlsx!A66&lt;&gt;"",REP_validating_input.xlsx!A66,"")</v>
      </c>
      <c r="CA661" t="str">
        <f t="shared" si="332"/>
        <v>=IF(SOM_validating_input.xlsx!A66&lt;&gt;"",SOM_validating_input.xlsx!A66,"")</v>
      </c>
      <c r="CB661" t="str">
        <f t="shared" si="332"/>
        <v>=IF(SUB_validating_input.xlsx!A66&lt;&gt;"",SUB_validating_input.xlsx!A66,"")</v>
      </c>
      <c r="CC661" t="str">
        <f t="shared" si="332"/>
        <v>=IF(UND_validating_input.xlsx!A66&lt;&gt;"",UND_validating_input.xlsx!A66,"")</v>
      </c>
      <c r="CD661" t="str">
        <f t="shared" si="332"/>
        <v>=IF(ALT_validating_input.xlsx!A66&lt;&gt;"",ALT_validating_input.xlsx!A66,"")</v>
      </c>
      <c r="CE661" t="str">
        <f t="shared" si="332"/>
        <v>=IF(HUM_validating_input.xlsx!A66&lt;&gt;"",HUM_validating_input.xlsx!A66,"")</v>
      </c>
      <c r="CF661" t="str">
        <f t="shared" si="332"/>
        <v>=IF(IDL_validating_input.xlsx!A66&lt;&gt;"",IDL_validating_input.xlsx!A66,"")</v>
      </c>
      <c r="CG661" t="str">
        <f t="shared" si="332"/>
        <v>=IF(RFM_validating_input.xlsx!A66&lt;&gt;"",RFM_validating_input.xlsx!A66,"")</v>
      </c>
      <c r="CH661" t="str">
        <f t="shared" si="332"/>
        <v>=IF(DN_validating_input.xlsx!A66&lt;&gt;"",DN_validating_input.xlsx!A66,"")</v>
      </c>
      <c r="CI661" t="str">
        <f t="shared" si="332"/>
        <v>=IF(INT_validating_input.xlsx!A66&lt;&gt;"",INT_validating_input.xlsx!A66,"")</v>
      </c>
      <c r="CJ661" t="str">
        <f t="shared" si="332"/>
        <v>=IF(SUP_validating_input.xlsx!A66&lt;&gt;"",SUP_validating_input.xlsx!A66,"")</v>
      </c>
      <c r="CK661" t="str">
        <f t="shared" si="332"/>
        <v>=IF(ANT_validating_input.xlsx!A66&lt;&gt;"",ANT_validating_input.xlsx!A66,"")</v>
      </c>
      <c r="CL661" t="str">
        <f t="shared" si="332"/>
        <v>=IF(ISO_validating_input.xlsx!A66&lt;&gt;"",ISO_validating_input.xlsx!A66,"")</v>
      </c>
    </row>
    <row r="662" spans="1:90">
      <c r="A662">
        <v>67</v>
      </c>
      <c r="B662" t="str">
        <f t="shared" ref="B662:Q663" si="334">CONCATENATE($A$17,B$1,$A$18,$A662,$A$19,B$1,$A$20,$A662,$A$21)</f>
        <v>=IF(SUICIDE_validating_input.xlsx!A67&lt;&gt;"",SUICIDE_validating_input.xlsx!A67,"")</v>
      </c>
      <c r="C662" t="str">
        <f t="shared" si="334"/>
        <v>=IF(IQ_validating_input.xlsx!A67&lt;&gt;"",IQ_validating_input.xlsx!A67,"")</v>
      </c>
      <c r="D662" t="str">
        <f t="shared" si="334"/>
        <v>=IF(AMBIG_validating_input.xlsx!A67&lt;&gt;"",AMBIG_validating_input.xlsx!A67,"")</v>
      </c>
      <c r="E662" t="str">
        <f t="shared" si="334"/>
        <v>=IF(EGODYST_validating_input.xlsx!A67&lt;&gt;"",EGODYST_validating_input.xlsx!A67,"")</v>
      </c>
      <c r="F662" t="str">
        <f t="shared" si="334"/>
        <v>=IF(AUTISM_validating_input.xlsx!A67&lt;&gt;"",AUTISM_validating_input.xlsx!A67,"")</v>
      </c>
      <c r="G662" t="str">
        <f t="shared" si="334"/>
        <v>=IF(IDENTITY_validating_input.xlsx!A67&lt;&gt;"",IDENTITY_validating_input.xlsx!A67,"")</v>
      </c>
      <c r="H662" t="str">
        <f t="shared" si="334"/>
        <v>=IF(SELFDIR_validating_input.xlsx!A67&lt;&gt;"",SELFDIR_validating_input.xlsx!A67,"")</v>
      </c>
      <c r="I662" t="str">
        <f t="shared" si="334"/>
        <v>=IF(EMPATHY_validating_input.xlsx!A67&lt;&gt;"",EMPATHY_validating_input.xlsx!A67,"")</v>
      </c>
      <c r="J662" t="str">
        <f t="shared" si="334"/>
        <v>=IF(INTIMACY_validating_input.xlsx!A67&lt;&gt;"",INTIMACY_validating_input.xlsx!A67,"")</v>
      </c>
      <c r="K662" t="str">
        <f t="shared" si="334"/>
        <v>=IF(ACUTE_validating_input.xlsx!A67&lt;&gt;"",ACUTE_validating_input.xlsx!A67,"")</v>
      </c>
      <c r="L662" t="str">
        <f t="shared" si="334"/>
        <v>=IF(CHRONIC_validating_input.xlsx!A67&lt;&gt;"",CHRONIC_validating_input.xlsx!A67,"")</v>
      </c>
      <c r="M662" t="str">
        <f t="shared" si="334"/>
        <v>=IF(TRAUMA_PAST_validating_input.xlsx!A67&lt;&gt;"",TRAUMA_PAST_validating_input.xlsx!A67,"")</v>
      </c>
      <c r="N662" t="str">
        <f t="shared" si="334"/>
        <v>=IF(TRAUMA_PRESENT_validating_input.xlsx!A67&lt;&gt;"",TRAUMA_PRESENT_validating_input.xlsx!A67,"")</v>
      </c>
      <c r="O662" t="str">
        <f t="shared" si="334"/>
        <v>=IF(HOPE_validating_input.xlsx!A67&lt;&gt;"",HOPE_validating_input.xlsx!A67,"")</v>
      </c>
      <c r="P662" t="str">
        <f t="shared" si="334"/>
        <v>=IF(SELFAFFICACY_validating_input.xlsx!A67&lt;&gt;"",SELFAFFICACY_validating_input.xlsx!A67,"")</v>
      </c>
      <c r="Q662" t="str">
        <f t="shared" si="334"/>
        <v>=IF(SELFESTEEM_validating_input.xlsx!A67&lt;&gt;"",SELFESTEEM_validating_input.xlsx!A67,"")</v>
      </c>
      <c r="R662" t="str">
        <f t="shared" si="333"/>
        <v>=IF(WELLBEING_validating_input.xlsx!A67&lt;&gt;"",WELLBEING_validating_input.xlsx!A67,"")</v>
      </c>
      <c r="S662" t="str">
        <f t="shared" si="333"/>
        <v>=IF(HYPER_validating_input.xlsx!A67&lt;&gt;"",HYPER_validating_input.xlsx!A67,"")</v>
      </c>
      <c r="T662" t="str">
        <f t="shared" si="333"/>
        <v>=IF(AGGR_validating_input.xlsx!A67&lt;&gt;"",AGGR_validating_input.xlsx!A67,"")</v>
      </c>
      <c r="U662" t="str">
        <f t="shared" si="333"/>
        <v>=IF(COND_PR_validating_input.xlsx!A67&lt;&gt;"",COND_PR_validating_input.xlsx!A67,"")</v>
      </c>
      <c r="V662" t="str">
        <f t="shared" si="333"/>
        <v>=IF(ANXIE_validating_input.xlsx!A67&lt;&gt;"",ANXIE_validating_input.xlsx!A67,"")</v>
      </c>
      <c r="W662" t="str">
        <f t="shared" si="333"/>
        <v>=IF(DEPR_validating_input.xlsx!A67&lt;&gt;"",DEPR_validating_input.xlsx!A67,"")</v>
      </c>
      <c r="X662" t="str">
        <f t="shared" si="333"/>
        <v>=IF(SOMAT_validating_input.xlsx!A67&lt;&gt;"",SOMAT_validating_input.xlsx!A67,"")</v>
      </c>
      <c r="Y662" t="str">
        <f t="shared" si="333"/>
        <v>=IF(ATYPI_validating_input.xlsx!A67&lt;&gt;"",ATYPI_validating_input.xlsx!A67,"")</v>
      </c>
      <c r="Z662" t="str">
        <f t="shared" si="333"/>
        <v>=IF(WITHD_validating_input.xlsx!A67&lt;&gt;"",WITHD_validating_input.xlsx!A67,"")</v>
      </c>
      <c r="AA662" t="str">
        <f t="shared" si="333"/>
        <v>=IF(ATTE_PR_validating_input.xlsx!A67&lt;&gt;"",ATTE_PR_validating_input.xlsx!A67,"")</v>
      </c>
      <c r="AB662" t="str">
        <f t="shared" si="333"/>
        <v>=IF(ANG_CONT_validating_input.xlsx!A67&lt;&gt;"",ANG_CONT_validating_input.xlsx!A67,"")</v>
      </c>
      <c r="AC662" t="str">
        <f t="shared" si="333"/>
        <v>=IF(DEV_SOC_DIS_validating_input.xlsx!A67&lt;&gt;"",DEV_SOC_DIS_validating_input.xlsx!A67,"")</v>
      </c>
      <c r="AD662" t="str">
        <f t="shared" si="333"/>
        <v>=IF(BULLY_validating_input.xlsx!A67&lt;&gt;"",BULLY_validating_input.xlsx!A67,"")</v>
      </c>
      <c r="AE662" t="str">
        <f t="shared" si="333"/>
        <v>=IF(EMOT_SELF_C_validating_input.xlsx!A67&lt;&gt;"",EMOT_SELF_C_validating_input.xlsx!A67,"")</v>
      </c>
      <c r="AF662" t="str">
        <f t="shared" si="333"/>
        <v>=IF(EXE_FUN_validating_input.xlsx!A67&lt;&gt;"",EXE_FUN_validating_input.xlsx!A67,"")</v>
      </c>
      <c r="AG662" t="str">
        <f t="shared" si="333"/>
        <v>=IF(MANIA_validating_input.xlsx!A67&lt;&gt;"",MANIA_validating_input.xlsx!A67,"")</v>
      </c>
      <c r="AH662" t="str">
        <f t="shared" si="333"/>
        <v>=IF(NEG_EMOT_validating_input.xlsx!A67&lt;&gt;"",NEG_EMOT_validating_input.xlsx!A67,"")</v>
      </c>
      <c r="AI662" t="str">
        <f t="shared" si="333"/>
        <v>=IF(ADAPT_validating_input.xlsx!A67&lt;&gt;"",ADAPT_validating_input.xlsx!A67,"")</v>
      </c>
      <c r="AJ662" t="str">
        <f t="shared" si="333"/>
        <v>=IF(SOC_SK_validating_input.xlsx!A67&lt;&gt;"",SOC_SK_validating_input.xlsx!A67,"")</v>
      </c>
      <c r="AK662" t="str">
        <f t="shared" si="333"/>
        <v>=IF(LEAD_validating_input.xlsx!A67&lt;&gt;"",LEAD_validating_input.xlsx!A67,"")</v>
      </c>
      <c r="AL662" t="str">
        <f t="shared" si="333"/>
        <v>=IF(ACT_DAIL_validating_input.xlsx!A67&lt;&gt;"",ACT_DAIL_validating_input.xlsx!A67,"")</v>
      </c>
      <c r="AM662" t="str">
        <f t="shared" si="333"/>
        <v>=IF(FUN_COM_validating_input.xlsx!A67&lt;&gt;"",FUN_COM_validating_input.xlsx!A67,"")</v>
      </c>
      <c r="AN662" t="str">
        <f t="shared" si="333"/>
        <v>=IF(RESILI_validating_input.xlsx!A67&lt;&gt;"",RESILI_validating_input.xlsx!A67,"")</v>
      </c>
      <c r="AO662" t="str">
        <f t="shared" si="333"/>
        <v>=IF(SEL_validating_input.xlsx!A67&lt;&gt;"",SEL_validating_input.xlsx!A67,"")</v>
      </c>
      <c r="AP662" t="str">
        <f t="shared" si="333"/>
        <v>=IF(SEV_validating_input.xlsx!A67&lt;&gt;"",SEV_validating_input.xlsx!A67,"")</v>
      </c>
      <c r="AQ662" t="str">
        <f t="shared" si="333"/>
        <v>=IF(ANHEDONIA_validating_input.xlsx!A67&lt;&gt;"",ANHEDONIA_validating_input.xlsx!A67,"")</v>
      </c>
      <c r="AR662" t="str">
        <f t="shared" si="333"/>
        <v>=IF(ANXIOUSNESS_validating_input.xlsx!A67&lt;&gt;"",ANXIOUSNESS_validating_input.xlsx!A67,"")</v>
      </c>
      <c r="AS662" t="str">
        <f t="shared" si="333"/>
        <v>=IF(ATTENTION_SEEKING_validating_input.xlsx!A67&lt;&gt;"",ATTENTION_SEEKING_validating_input.xlsx!A67,"")</v>
      </c>
      <c r="AT662" t="str">
        <f t="shared" si="333"/>
        <v>=IF(CALLOUSNESS_validating_input.xlsx!A67&lt;&gt;"",CALLOUSNESS_validating_input.xlsx!A67,"")</v>
      </c>
      <c r="AU662" t="str">
        <f t="shared" si="333"/>
        <v>=IF(DECEITFULNESS_validating_input.xlsx!A67&lt;&gt;"",DECEITFULNESS_validating_input.xlsx!A67,"")</v>
      </c>
      <c r="AV662" t="str">
        <f t="shared" si="333"/>
        <v>=IF(DEPRESSIVITY_validating_input.xlsx!A67&lt;&gt;"",DEPRESSIVITY_validating_input.xlsx!A67,"")</v>
      </c>
      <c r="AW662" t="str">
        <f t="shared" si="333"/>
        <v>=IF(DISTRACTIBILITY_validating_input.xlsx!A67&lt;&gt;"",DISTRACTIBILITY_validating_input.xlsx!A67,"")</v>
      </c>
      <c r="AX662" t="str">
        <f t="shared" si="333"/>
        <v>=IF(ECCENTRICITY_validating_input.xlsx!A67&lt;&gt;"",ECCENTRICITY_validating_input.xlsx!A67,"")</v>
      </c>
      <c r="AY662" t="str">
        <f t="shared" si="333"/>
        <v>=IF(EMOTIONAL_LABILITY_validating_input.xlsx!A67&lt;&gt;"",EMOTIONAL_LABILITY_validating_input.xlsx!A67,"")</v>
      </c>
      <c r="AZ662" t="str">
        <f t="shared" si="333"/>
        <v>=IF(GRANDIOSITY_validating_input.xlsx!A67&lt;&gt;"",GRANDIOSITY_validating_input.xlsx!A67,"")</v>
      </c>
      <c r="BA662" t="str">
        <f t="shared" si="333"/>
        <v>=IF(HOSTILITY_validating_input.xlsx!A67&lt;&gt;"",HOSTILITY_validating_input.xlsx!A67,"")</v>
      </c>
      <c r="BB662" t="str">
        <f t="shared" si="333"/>
        <v>=IF(IMPULSIVITY_validating_input.xlsx!A67&lt;&gt;"",IMPULSIVITY_validating_input.xlsx!A67,"")</v>
      </c>
      <c r="BC662" t="str">
        <f t="shared" si="333"/>
        <v>=IF(INTIMACY_AVOIDANCE_validating_input.xlsx!A67&lt;&gt;"",INTIMACY_AVOIDANCE_validating_input.xlsx!A67,"")</v>
      </c>
      <c r="BD662" t="str">
        <f t="shared" si="333"/>
        <v>=IF(IRRESPONSIBILITY_validating_input.xlsx!A67&lt;&gt;"",IRRESPONSIBILITY_validating_input.xlsx!A67,"")</v>
      </c>
      <c r="BE662" t="str">
        <f t="shared" si="333"/>
        <v>=IF(MANIPULATIVENESS_validating_input.xlsx!A67&lt;&gt;"",MANIPULATIVENESS_validating_input.xlsx!A67,"")</v>
      </c>
      <c r="BF662" t="str">
        <f t="shared" si="333"/>
        <v>=IF(PERCEPTUAL_DYSREGULATION_validating_input.xlsx!A67&lt;&gt;"",PERCEPTUAL_DYSREGULATION_validating_input.xlsx!A67,"")</v>
      </c>
      <c r="BG662" t="str">
        <f t="shared" si="333"/>
        <v>=IF(PERSEVERATION_validating_input.xlsx!A67&lt;&gt;"",PERSEVERATION_validating_input.xlsx!A67,"")</v>
      </c>
      <c r="BH662" t="str">
        <f t="shared" si="333"/>
        <v>=IF(RESTRICTED_AFFECTIVITY_validating_input.xlsx!A67&lt;&gt;"",RESTRICTED_AFFECTIVITY_validating_input.xlsx!A67,"")</v>
      </c>
      <c r="BI662" t="str">
        <f t="shared" si="333"/>
        <v>=IF(RIGID_PERFECTIONISM_validating_input.xlsx!A67&lt;&gt;"",RIGID_PERFECTIONISM_validating_input.xlsx!A67,"")</v>
      </c>
      <c r="BJ662" t="str">
        <f t="shared" si="333"/>
        <v>=IF(RISK_TAKING_validating_input.xlsx!A67&lt;&gt;"",RISK_TAKING_validating_input.xlsx!A67,"")</v>
      </c>
      <c r="BK662" t="str">
        <f t="shared" si="333"/>
        <v>=IF(SEPARATION_INSECURITY_validating_input.xlsx!A67&lt;&gt;"",SEPARATION_INSECURITY_validating_input.xlsx!A67,"")</v>
      </c>
      <c r="BL662" t="str">
        <f t="shared" si="333"/>
        <v>=IF(SUBMISSIVENESS_validating_input.xlsx!A67&lt;&gt;"",SUBMISSIVENESS_validating_input.xlsx!A67,"")</v>
      </c>
      <c r="BM662" t="str">
        <f t="shared" si="333"/>
        <v>=IF(SUSPICIOUSNESS_validating_input.xlsx!A67&lt;&gt;"",SUSPICIOUSNESS_validating_input.xlsx!A67,"")</v>
      </c>
      <c r="BN662" t="str">
        <f t="shared" si="333"/>
        <v>=IF(UNUSUAL_BELIEFS_validating_input.xlsx!A67&lt;&gt;"",UNUSUAL_BELIEFS_validating_input.xlsx!A67,"")</v>
      </c>
      <c r="BO662" t="str">
        <f t="shared" si="332"/>
        <v>=IF(WITHDRAWAL_validating_input.xlsx!A67&lt;&gt;"",WITHDRAWAL_validating_input.xlsx!A67,"")</v>
      </c>
      <c r="BP662" t="str">
        <f t="shared" si="332"/>
        <v>=IF(ACT_validating_input.xlsx!A67&lt;&gt;"",ACT_validating_input.xlsx!A67,"")</v>
      </c>
      <c r="BQ662" t="str">
        <f t="shared" si="332"/>
        <v>=IF(DSP_validating_input.xlsx!A67&lt;&gt;"",DSP_validating_input.xlsx!A67,"")</v>
      </c>
      <c r="BR662" t="str">
        <f t="shared" si="332"/>
        <v>=IF(PAG_validating_input.xlsx!A67&lt;&gt;"",PAG_validating_input.xlsx!A67,"")</v>
      </c>
      <c r="BS662" t="str">
        <f t="shared" si="332"/>
        <v>=IF(PRO_validating_input.xlsx!A67&lt;&gt;"",PRO_validating_input.xlsx!A67,"")</v>
      </c>
      <c r="BT662" t="str">
        <f t="shared" si="332"/>
        <v>=IF(SPL_validating_input.xlsx!A67&lt;&gt;"",SPL_validating_input.xlsx!A67,"")</v>
      </c>
      <c r="BU662" t="str">
        <f t="shared" si="332"/>
        <v>=IF(WDR_validating_input.xlsx!A67&lt;&gt;"",WDR_validating_input.xlsx!A67,"")</v>
      </c>
      <c r="BV662" t="str">
        <f t="shared" si="332"/>
        <v>=IF(CON_validating_input.xlsx!A67&lt;&gt;"",CON_validating_input.xlsx!A67,"")</v>
      </c>
      <c r="BW662" t="str">
        <f t="shared" si="332"/>
        <v>=IF(DSC_validating_input.xlsx!A67&lt;&gt;"",DSC_validating_input.xlsx!A67,"")</v>
      </c>
      <c r="BX662" t="str">
        <f t="shared" si="332"/>
        <v>=IF(FAN_validating_input.xlsx!A67&lt;&gt;"",FAN_validating_input.xlsx!A67,"")</v>
      </c>
      <c r="BY662" t="str">
        <f t="shared" si="332"/>
        <v>=IF(OMN_validating_input.xlsx!A67&lt;&gt;"",OMN_validating_input.xlsx!A67,"")</v>
      </c>
      <c r="BZ662" t="str">
        <f t="shared" si="332"/>
        <v>=IF(REP_validating_input.xlsx!A67&lt;&gt;"",REP_validating_input.xlsx!A67,"")</v>
      </c>
      <c r="CA662" t="str">
        <f t="shared" si="332"/>
        <v>=IF(SOM_validating_input.xlsx!A67&lt;&gt;"",SOM_validating_input.xlsx!A67,"")</v>
      </c>
      <c r="CB662" t="str">
        <f t="shared" si="332"/>
        <v>=IF(SUB_validating_input.xlsx!A67&lt;&gt;"",SUB_validating_input.xlsx!A67,"")</v>
      </c>
      <c r="CC662" t="str">
        <f t="shared" si="332"/>
        <v>=IF(UND_validating_input.xlsx!A67&lt;&gt;"",UND_validating_input.xlsx!A67,"")</v>
      </c>
      <c r="CD662" t="str">
        <f t="shared" si="332"/>
        <v>=IF(ALT_validating_input.xlsx!A67&lt;&gt;"",ALT_validating_input.xlsx!A67,"")</v>
      </c>
      <c r="CE662" t="str">
        <f t="shared" si="332"/>
        <v>=IF(HUM_validating_input.xlsx!A67&lt;&gt;"",HUM_validating_input.xlsx!A67,"")</v>
      </c>
      <c r="CF662" t="str">
        <f t="shared" si="332"/>
        <v>=IF(IDL_validating_input.xlsx!A67&lt;&gt;"",IDL_validating_input.xlsx!A67,"")</v>
      </c>
      <c r="CG662" t="str">
        <f t="shared" si="332"/>
        <v>=IF(RFM_validating_input.xlsx!A67&lt;&gt;"",RFM_validating_input.xlsx!A67,"")</v>
      </c>
      <c r="CH662" t="str">
        <f t="shared" si="332"/>
        <v>=IF(DN_validating_input.xlsx!A67&lt;&gt;"",DN_validating_input.xlsx!A67,"")</v>
      </c>
      <c r="CI662" t="str">
        <f t="shared" si="332"/>
        <v>=IF(INT_validating_input.xlsx!A67&lt;&gt;"",INT_validating_input.xlsx!A67,"")</v>
      </c>
      <c r="CJ662" t="str">
        <f t="shared" si="332"/>
        <v>=IF(SUP_validating_input.xlsx!A67&lt;&gt;"",SUP_validating_input.xlsx!A67,"")</v>
      </c>
      <c r="CK662" t="str">
        <f t="shared" si="332"/>
        <v>=IF(ANT_validating_input.xlsx!A67&lt;&gt;"",ANT_validating_input.xlsx!A67,"")</v>
      </c>
      <c r="CL662" t="str">
        <f t="shared" si="332"/>
        <v>=IF(ISO_validating_input.xlsx!A67&lt;&gt;"",ISO_validating_input.xlsx!A67,"")</v>
      </c>
    </row>
    <row r="663" spans="1:90">
      <c r="A663">
        <v>68</v>
      </c>
      <c r="B663" t="str">
        <f t="shared" si="334"/>
        <v>=IF(SUICIDE_validating_input.xlsx!A68&lt;&gt;"",SUICIDE_validating_input.xlsx!A68,"")</v>
      </c>
      <c r="C663" t="str">
        <f t="shared" ref="C663:BN663" si="335">CONCATENATE($A$17,C$1,$A$18,$A663,$A$19,C$1,$A$20,$A663,$A$21)</f>
        <v>=IF(IQ_validating_input.xlsx!A68&lt;&gt;"",IQ_validating_input.xlsx!A68,"")</v>
      </c>
      <c r="D663" t="str">
        <f t="shared" si="335"/>
        <v>=IF(AMBIG_validating_input.xlsx!A68&lt;&gt;"",AMBIG_validating_input.xlsx!A68,"")</v>
      </c>
      <c r="E663" t="str">
        <f t="shared" si="335"/>
        <v>=IF(EGODYST_validating_input.xlsx!A68&lt;&gt;"",EGODYST_validating_input.xlsx!A68,"")</v>
      </c>
      <c r="F663" t="str">
        <f t="shared" si="335"/>
        <v>=IF(AUTISM_validating_input.xlsx!A68&lt;&gt;"",AUTISM_validating_input.xlsx!A68,"")</v>
      </c>
      <c r="G663" t="str">
        <f t="shared" si="335"/>
        <v>=IF(IDENTITY_validating_input.xlsx!A68&lt;&gt;"",IDENTITY_validating_input.xlsx!A68,"")</v>
      </c>
      <c r="H663" t="str">
        <f t="shared" si="335"/>
        <v>=IF(SELFDIR_validating_input.xlsx!A68&lt;&gt;"",SELFDIR_validating_input.xlsx!A68,"")</v>
      </c>
      <c r="I663" t="str">
        <f t="shared" si="335"/>
        <v>=IF(EMPATHY_validating_input.xlsx!A68&lt;&gt;"",EMPATHY_validating_input.xlsx!A68,"")</v>
      </c>
      <c r="J663" t="str">
        <f t="shared" si="335"/>
        <v>=IF(INTIMACY_validating_input.xlsx!A68&lt;&gt;"",INTIMACY_validating_input.xlsx!A68,"")</v>
      </c>
      <c r="K663" t="str">
        <f t="shared" si="335"/>
        <v>=IF(ACUTE_validating_input.xlsx!A68&lt;&gt;"",ACUTE_validating_input.xlsx!A68,"")</v>
      </c>
      <c r="L663" t="str">
        <f t="shared" si="335"/>
        <v>=IF(CHRONIC_validating_input.xlsx!A68&lt;&gt;"",CHRONIC_validating_input.xlsx!A68,"")</v>
      </c>
      <c r="M663" t="str">
        <f t="shared" si="335"/>
        <v>=IF(TRAUMA_PAST_validating_input.xlsx!A68&lt;&gt;"",TRAUMA_PAST_validating_input.xlsx!A68,"")</v>
      </c>
      <c r="N663" t="str">
        <f t="shared" si="335"/>
        <v>=IF(TRAUMA_PRESENT_validating_input.xlsx!A68&lt;&gt;"",TRAUMA_PRESENT_validating_input.xlsx!A68,"")</v>
      </c>
      <c r="O663" t="str">
        <f t="shared" si="335"/>
        <v>=IF(HOPE_validating_input.xlsx!A68&lt;&gt;"",HOPE_validating_input.xlsx!A68,"")</v>
      </c>
      <c r="P663" t="str">
        <f t="shared" si="335"/>
        <v>=IF(SELFAFFICACY_validating_input.xlsx!A68&lt;&gt;"",SELFAFFICACY_validating_input.xlsx!A68,"")</v>
      </c>
      <c r="Q663" t="str">
        <f t="shared" si="335"/>
        <v>=IF(SELFESTEEM_validating_input.xlsx!A68&lt;&gt;"",SELFESTEEM_validating_input.xlsx!A68,"")</v>
      </c>
      <c r="R663" t="str">
        <f t="shared" si="335"/>
        <v>=IF(WELLBEING_validating_input.xlsx!A68&lt;&gt;"",WELLBEING_validating_input.xlsx!A68,"")</v>
      </c>
      <c r="S663" t="str">
        <f t="shared" si="335"/>
        <v>=IF(HYPER_validating_input.xlsx!A68&lt;&gt;"",HYPER_validating_input.xlsx!A68,"")</v>
      </c>
      <c r="T663" t="str">
        <f t="shared" si="335"/>
        <v>=IF(AGGR_validating_input.xlsx!A68&lt;&gt;"",AGGR_validating_input.xlsx!A68,"")</v>
      </c>
      <c r="U663" t="str">
        <f t="shared" si="335"/>
        <v>=IF(COND_PR_validating_input.xlsx!A68&lt;&gt;"",COND_PR_validating_input.xlsx!A68,"")</v>
      </c>
      <c r="V663" t="str">
        <f t="shared" si="335"/>
        <v>=IF(ANXIE_validating_input.xlsx!A68&lt;&gt;"",ANXIE_validating_input.xlsx!A68,"")</v>
      </c>
      <c r="W663" t="str">
        <f t="shared" si="335"/>
        <v>=IF(DEPR_validating_input.xlsx!A68&lt;&gt;"",DEPR_validating_input.xlsx!A68,"")</v>
      </c>
      <c r="X663" t="str">
        <f t="shared" si="335"/>
        <v>=IF(SOMAT_validating_input.xlsx!A68&lt;&gt;"",SOMAT_validating_input.xlsx!A68,"")</v>
      </c>
      <c r="Y663" t="str">
        <f t="shared" si="335"/>
        <v>=IF(ATYPI_validating_input.xlsx!A68&lt;&gt;"",ATYPI_validating_input.xlsx!A68,"")</v>
      </c>
      <c r="Z663" t="str">
        <f t="shared" si="335"/>
        <v>=IF(WITHD_validating_input.xlsx!A68&lt;&gt;"",WITHD_validating_input.xlsx!A68,"")</v>
      </c>
      <c r="AA663" t="str">
        <f t="shared" si="335"/>
        <v>=IF(ATTE_PR_validating_input.xlsx!A68&lt;&gt;"",ATTE_PR_validating_input.xlsx!A68,"")</v>
      </c>
      <c r="AB663" t="str">
        <f t="shared" si="335"/>
        <v>=IF(ANG_CONT_validating_input.xlsx!A68&lt;&gt;"",ANG_CONT_validating_input.xlsx!A68,"")</v>
      </c>
      <c r="AC663" t="str">
        <f t="shared" si="335"/>
        <v>=IF(DEV_SOC_DIS_validating_input.xlsx!A68&lt;&gt;"",DEV_SOC_DIS_validating_input.xlsx!A68,"")</v>
      </c>
      <c r="AD663" t="str">
        <f t="shared" si="335"/>
        <v>=IF(BULLY_validating_input.xlsx!A68&lt;&gt;"",BULLY_validating_input.xlsx!A68,"")</v>
      </c>
      <c r="AE663" t="str">
        <f t="shared" si="335"/>
        <v>=IF(EMOT_SELF_C_validating_input.xlsx!A68&lt;&gt;"",EMOT_SELF_C_validating_input.xlsx!A68,"")</v>
      </c>
      <c r="AF663" t="str">
        <f t="shared" si="335"/>
        <v>=IF(EXE_FUN_validating_input.xlsx!A68&lt;&gt;"",EXE_FUN_validating_input.xlsx!A68,"")</v>
      </c>
      <c r="AG663" t="str">
        <f t="shared" si="335"/>
        <v>=IF(MANIA_validating_input.xlsx!A68&lt;&gt;"",MANIA_validating_input.xlsx!A68,"")</v>
      </c>
      <c r="AH663" t="str">
        <f t="shared" si="335"/>
        <v>=IF(NEG_EMOT_validating_input.xlsx!A68&lt;&gt;"",NEG_EMOT_validating_input.xlsx!A68,"")</v>
      </c>
      <c r="AI663" t="str">
        <f t="shared" si="335"/>
        <v>=IF(ADAPT_validating_input.xlsx!A68&lt;&gt;"",ADAPT_validating_input.xlsx!A68,"")</v>
      </c>
      <c r="AJ663" t="str">
        <f t="shared" si="335"/>
        <v>=IF(SOC_SK_validating_input.xlsx!A68&lt;&gt;"",SOC_SK_validating_input.xlsx!A68,"")</v>
      </c>
      <c r="AK663" t="str">
        <f t="shared" si="335"/>
        <v>=IF(LEAD_validating_input.xlsx!A68&lt;&gt;"",LEAD_validating_input.xlsx!A68,"")</v>
      </c>
      <c r="AL663" t="str">
        <f t="shared" si="335"/>
        <v>=IF(ACT_DAIL_validating_input.xlsx!A68&lt;&gt;"",ACT_DAIL_validating_input.xlsx!A68,"")</v>
      </c>
      <c r="AM663" t="str">
        <f t="shared" si="335"/>
        <v>=IF(FUN_COM_validating_input.xlsx!A68&lt;&gt;"",FUN_COM_validating_input.xlsx!A68,"")</v>
      </c>
      <c r="AN663" t="str">
        <f t="shared" si="335"/>
        <v>=IF(RESILI_validating_input.xlsx!A68&lt;&gt;"",RESILI_validating_input.xlsx!A68,"")</v>
      </c>
      <c r="AO663" t="str">
        <f t="shared" si="335"/>
        <v>=IF(SEL_validating_input.xlsx!A68&lt;&gt;"",SEL_validating_input.xlsx!A68,"")</v>
      </c>
      <c r="AP663" t="str">
        <f t="shared" si="335"/>
        <v>=IF(SEV_validating_input.xlsx!A68&lt;&gt;"",SEV_validating_input.xlsx!A68,"")</v>
      </c>
      <c r="AQ663" t="str">
        <f t="shared" si="335"/>
        <v>=IF(ANHEDONIA_validating_input.xlsx!A68&lt;&gt;"",ANHEDONIA_validating_input.xlsx!A68,"")</v>
      </c>
      <c r="AR663" t="str">
        <f t="shared" si="335"/>
        <v>=IF(ANXIOUSNESS_validating_input.xlsx!A68&lt;&gt;"",ANXIOUSNESS_validating_input.xlsx!A68,"")</v>
      </c>
      <c r="AS663" t="str">
        <f t="shared" si="335"/>
        <v>=IF(ATTENTION_SEEKING_validating_input.xlsx!A68&lt;&gt;"",ATTENTION_SEEKING_validating_input.xlsx!A68,"")</v>
      </c>
      <c r="AT663" t="str">
        <f t="shared" si="335"/>
        <v>=IF(CALLOUSNESS_validating_input.xlsx!A68&lt;&gt;"",CALLOUSNESS_validating_input.xlsx!A68,"")</v>
      </c>
      <c r="AU663" t="str">
        <f t="shared" si="335"/>
        <v>=IF(DECEITFULNESS_validating_input.xlsx!A68&lt;&gt;"",DECEITFULNESS_validating_input.xlsx!A68,"")</v>
      </c>
      <c r="AV663" t="str">
        <f t="shared" si="335"/>
        <v>=IF(DEPRESSIVITY_validating_input.xlsx!A68&lt;&gt;"",DEPRESSIVITY_validating_input.xlsx!A68,"")</v>
      </c>
      <c r="AW663" t="str">
        <f t="shared" si="335"/>
        <v>=IF(DISTRACTIBILITY_validating_input.xlsx!A68&lt;&gt;"",DISTRACTIBILITY_validating_input.xlsx!A68,"")</v>
      </c>
      <c r="AX663" t="str">
        <f t="shared" si="335"/>
        <v>=IF(ECCENTRICITY_validating_input.xlsx!A68&lt;&gt;"",ECCENTRICITY_validating_input.xlsx!A68,"")</v>
      </c>
      <c r="AY663" t="str">
        <f t="shared" si="335"/>
        <v>=IF(EMOTIONAL_LABILITY_validating_input.xlsx!A68&lt;&gt;"",EMOTIONAL_LABILITY_validating_input.xlsx!A68,"")</v>
      </c>
      <c r="AZ663" t="str">
        <f t="shared" si="335"/>
        <v>=IF(GRANDIOSITY_validating_input.xlsx!A68&lt;&gt;"",GRANDIOSITY_validating_input.xlsx!A68,"")</v>
      </c>
      <c r="BA663" t="str">
        <f t="shared" si="335"/>
        <v>=IF(HOSTILITY_validating_input.xlsx!A68&lt;&gt;"",HOSTILITY_validating_input.xlsx!A68,"")</v>
      </c>
      <c r="BB663" t="str">
        <f t="shared" si="335"/>
        <v>=IF(IMPULSIVITY_validating_input.xlsx!A68&lt;&gt;"",IMPULSIVITY_validating_input.xlsx!A68,"")</v>
      </c>
      <c r="BC663" t="str">
        <f t="shared" si="335"/>
        <v>=IF(INTIMACY_AVOIDANCE_validating_input.xlsx!A68&lt;&gt;"",INTIMACY_AVOIDANCE_validating_input.xlsx!A68,"")</v>
      </c>
      <c r="BD663" t="str">
        <f t="shared" si="335"/>
        <v>=IF(IRRESPONSIBILITY_validating_input.xlsx!A68&lt;&gt;"",IRRESPONSIBILITY_validating_input.xlsx!A68,"")</v>
      </c>
      <c r="BE663" t="str">
        <f t="shared" si="335"/>
        <v>=IF(MANIPULATIVENESS_validating_input.xlsx!A68&lt;&gt;"",MANIPULATIVENESS_validating_input.xlsx!A68,"")</v>
      </c>
      <c r="BF663" t="str">
        <f t="shared" si="335"/>
        <v>=IF(PERCEPTUAL_DYSREGULATION_validating_input.xlsx!A68&lt;&gt;"",PERCEPTUAL_DYSREGULATION_validating_input.xlsx!A68,"")</v>
      </c>
      <c r="BG663" t="str">
        <f t="shared" si="335"/>
        <v>=IF(PERSEVERATION_validating_input.xlsx!A68&lt;&gt;"",PERSEVERATION_validating_input.xlsx!A68,"")</v>
      </c>
      <c r="BH663" t="str">
        <f t="shared" si="335"/>
        <v>=IF(RESTRICTED_AFFECTIVITY_validating_input.xlsx!A68&lt;&gt;"",RESTRICTED_AFFECTIVITY_validating_input.xlsx!A68,"")</v>
      </c>
      <c r="BI663" t="str">
        <f t="shared" si="335"/>
        <v>=IF(RIGID_PERFECTIONISM_validating_input.xlsx!A68&lt;&gt;"",RIGID_PERFECTIONISM_validating_input.xlsx!A68,"")</v>
      </c>
      <c r="BJ663" t="str">
        <f t="shared" si="335"/>
        <v>=IF(RISK_TAKING_validating_input.xlsx!A68&lt;&gt;"",RISK_TAKING_validating_input.xlsx!A68,"")</v>
      </c>
      <c r="BK663" t="str">
        <f t="shared" si="335"/>
        <v>=IF(SEPARATION_INSECURITY_validating_input.xlsx!A68&lt;&gt;"",SEPARATION_INSECURITY_validating_input.xlsx!A68,"")</v>
      </c>
      <c r="BL663" t="str">
        <f t="shared" si="335"/>
        <v>=IF(SUBMISSIVENESS_validating_input.xlsx!A68&lt;&gt;"",SUBMISSIVENESS_validating_input.xlsx!A68,"")</v>
      </c>
      <c r="BM663" t="str">
        <f t="shared" si="335"/>
        <v>=IF(SUSPICIOUSNESS_validating_input.xlsx!A68&lt;&gt;"",SUSPICIOUSNESS_validating_input.xlsx!A68,"")</v>
      </c>
      <c r="BN663" t="str">
        <f t="shared" si="335"/>
        <v>=IF(UNUSUAL_BELIEFS_validating_input.xlsx!A68&lt;&gt;"",UNUSUAL_BELIEFS_validating_input.xlsx!A68,"")</v>
      </c>
      <c r="BO663" t="str">
        <f t="shared" si="332"/>
        <v>=IF(WITHDRAWAL_validating_input.xlsx!A68&lt;&gt;"",WITHDRAWAL_validating_input.xlsx!A68,"")</v>
      </c>
      <c r="BP663" t="str">
        <f t="shared" si="332"/>
        <v>=IF(ACT_validating_input.xlsx!A68&lt;&gt;"",ACT_validating_input.xlsx!A68,"")</v>
      </c>
      <c r="BQ663" t="str">
        <f t="shared" si="332"/>
        <v>=IF(DSP_validating_input.xlsx!A68&lt;&gt;"",DSP_validating_input.xlsx!A68,"")</v>
      </c>
      <c r="BR663" t="str">
        <f t="shared" si="332"/>
        <v>=IF(PAG_validating_input.xlsx!A68&lt;&gt;"",PAG_validating_input.xlsx!A68,"")</v>
      </c>
      <c r="BS663" t="str">
        <f t="shared" si="332"/>
        <v>=IF(PRO_validating_input.xlsx!A68&lt;&gt;"",PRO_validating_input.xlsx!A68,"")</v>
      </c>
      <c r="BT663" t="str">
        <f t="shared" si="332"/>
        <v>=IF(SPL_validating_input.xlsx!A68&lt;&gt;"",SPL_validating_input.xlsx!A68,"")</v>
      </c>
      <c r="BU663" t="str">
        <f t="shared" si="332"/>
        <v>=IF(WDR_validating_input.xlsx!A68&lt;&gt;"",WDR_validating_input.xlsx!A68,"")</v>
      </c>
      <c r="BV663" t="str">
        <f t="shared" si="332"/>
        <v>=IF(CON_validating_input.xlsx!A68&lt;&gt;"",CON_validating_input.xlsx!A68,"")</v>
      </c>
      <c r="BW663" t="str">
        <f t="shared" si="332"/>
        <v>=IF(DSC_validating_input.xlsx!A68&lt;&gt;"",DSC_validating_input.xlsx!A68,"")</v>
      </c>
      <c r="BX663" t="str">
        <f t="shared" si="332"/>
        <v>=IF(FAN_validating_input.xlsx!A68&lt;&gt;"",FAN_validating_input.xlsx!A68,"")</v>
      </c>
      <c r="BY663" t="str">
        <f t="shared" si="332"/>
        <v>=IF(OMN_validating_input.xlsx!A68&lt;&gt;"",OMN_validating_input.xlsx!A68,"")</v>
      </c>
      <c r="BZ663" t="str">
        <f t="shared" si="332"/>
        <v>=IF(REP_validating_input.xlsx!A68&lt;&gt;"",REP_validating_input.xlsx!A68,"")</v>
      </c>
      <c r="CA663" t="str">
        <f t="shared" si="332"/>
        <v>=IF(SOM_validating_input.xlsx!A68&lt;&gt;"",SOM_validating_input.xlsx!A68,"")</v>
      </c>
      <c r="CB663" t="str">
        <f t="shared" si="332"/>
        <v>=IF(SUB_validating_input.xlsx!A68&lt;&gt;"",SUB_validating_input.xlsx!A68,"")</v>
      </c>
      <c r="CC663" t="str">
        <f t="shared" si="332"/>
        <v>=IF(UND_validating_input.xlsx!A68&lt;&gt;"",UND_validating_input.xlsx!A68,"")</v>
      </c>
      <c r="CD663" t="str">
        <f t="shared" si="332"/>
        <v>=IF(ALT_validating_input.xlsx!A68&lt;&gt;"",ALT_validating_input.xlsx!A68,"")</v>
      </c>
      <c r="CE663" t="str">
        <f t="shared" si="332"/>
        <v>=IF(HUM_validating_input.xlsx!A68&lt;&gt;"",HUM_validating_input.xlsx!A68,"")</v>
      </c>
      <c r="CF663" t="str">
        <f t="shared" si="332"/>
        <v>=IF(IDL_validating_input.xlsx!A68&lt;&gt;"",IDL_validating_input.xlsx!A68,"")</v>
      </c>
      <c r="CG663" t="str">
        <f t="shared" si="332"/>
        <v>=IF(RFM_validating_input.xlsx!A68&lt;&gt;"",RFM_validating_input.xlsx!A68,"")</v>
      </c>
      <c r="CH663" t="str">
        <f t="shared" si="332"/>
        <v>=IF(DN_validating_input.xlsx!A68&lt;&gt;"",DN_validating_input.xlsx!A68,"")</v>
      </c>
      <c r="CI663" t="str">
        <f t="shared" si="332"/>
        <v>=IF(INT_validating_input.xlsx!A68&lt;&gt;"",INT_validating_input.xlsx!A68,"")</v>
      </c>
      <c r="CJ663" t="str">
        <f t="shared" si="332"/>
        <v>=IF(SUP_validating_input.xlsx!A68&lt;&gt;"",SUP_validating_input.xlsx!A68,"")</v>
      </c>
      <c r="CK663" t="str">
        <f t="shared" si="332"/>
        <v>=IF(ANT_validating_input.xlsx!A68&lt;&gt;"",ANT_validating_input.xlsx!A68,"")</v>
      </c>
      <c r="CL663" t="str">
        <f t="shared" si="332"/>
        <v>=IF(ISO_validating_input.xlsx!A68&lt;&gt;"",ISO_validating_input.xlsx!A68,"")</v>
      </c>
    </row>
    <row r="665" spans="1:90">
      <c r="B665" s="1" t="s">
        <v>0</v>
      </c>
      <c r="C665" s="1" t="s">
        <v>1</v>
      </c>
      <c r="D665" s="1" t="s">
        <v>2</v>
      </c>
      <c r="E665" s="1" t="s">
        <v>3</v>
      </c>
      <c r="F665" s="1" t="s">
        <v>4</v>
      </c>
      <c r="G665" s="1" t="s">
        <v>5</v>
      </c>
      <c r="H665" s="1" t="s">
        <v>6</v>
      </c>
      <c r="I665" s="1" t="s">
        <v>7</v>
      </c>
      <c r="J665" s="1" t="s">
        <v>8</v>
      </c>
      <c r="K665" s="1" t="s">
        <v>9</v>
      </c>
      <c r="L665" s="1" t="s">
        <v>10</v>
      </c>
      <c r="M665" s="1" t="s">
        <v>11</v>
      </c>
      <c r="N665" s="1" t="s">
        <v>12</v>
      </c>
      <c r="O665" s="1" t="s">
        <v>13</v>
      </c>
      <c r="P665" s="1" t="s">
        <v>14</v>
      </c>
      <c r="Q665" s="1" t="s">
        <v>15</v>
      </c>
      <c r="R665" s="1" t="s">
        <v>16</v>
      </c>
      <c r="S665" s="1" t="s">
        <v>17</v>
      </c>
      <c r="T665" s="1" t="s">
        <v>18</v>
      </c>
      <c r="U665" s="1" t="s">
        <v>19</v>
      </c>
      <c r="V665" s="1" t="s">
        <v>20</v>
      </c>
      <c r="W665" s="1" t="s">
        <v>21</v>
      </c>
      <c r="X665" s="1" t="s">
        <v>22</v>
      </c>
      <c r="Y665" s="1" t="s">
        <v>23</v>
      </c>
      <c r="Z665" s="1" t="s">
        <v>24</v>
      </c>
      <c r="AA665" s="1" t="s">
        <v>25</v>
      </c>
      <c r="AB665" s="1" t="s">
        <v>26</v>
      </c>
      <c r="AC665" s="1" t="s">
        <v>27</v>
      </c>
      <c r="AD665" s="1" t="s">
        <v>28</v>
      </c>
      <c r="AE665" s="1" t="s">
        <v>29</v>
      </c>
      <c r="AF665" s="1" t="s">
        <v>30</v>
      </c>
      <c r="AG665" s="1" t="s">
        <v>31</v>
      </c>
      <c r="AH665" s="1" t="s">
        <v>32</v>
      </c>
      <c r="AI665" s="1" t="s">
        <v>33</v>
      </c>
      <c r="AJ665" s="1" t="s">
        <v>34</v>
      </c>
      <c r="AK665" s="1" t="s">
        <v>35</v>
      </c>
      <c r="AL665" s="1" t="s">
        <v>36</v>
      </c>
      <c r="AM665" s="1" t="s">
        <v>37</v>
      </c>
      <c r="AN665" s="1" t="s">
        <v>38</v>
      </c>
      <c r="AO665" s="1" t="s">
        <v>39</v>
      </c>
      <c r="AP665" s="1" t="s">
        <v>40</v>
      </c>
      <c r="AQ665" s="2" t="s">
        <v>41</v>
      </c>
      <c r="AR665" s="2" t="s">
        <v>42</v>
      </c>
      <c r="AS665" s="2" t="s">
        <v>43</v>
      </c>
      <c r="AT665" s="2" t="s">
        <v>44</v>
      </c>
      <c r="AU665" s="2" t="s">
        <v>45</v>
      </c>
      <c r="AV665" s="2" t="s">
        <v>46</v>
      </c>
      <c r="AW665" s="2" t="s">
        <v>47</v>
      </c>
      <c r="AX665" s="2" t="s">
        <v>48</v>
      </c>
      <c r="AY665" s="2" t="s">
        <v>49</v>
      </c>
      <c r="AZ665" s="2" t="s">
        <v>50</v>
      </c>
      <c r="BA665" s="2" t="s">
        <v>51</v>
      </c>
      <c r="BB665" s="2" t="s">
        <v>52</v>
      </c>
      <c r="BC665" s="2" t="s">
        <v>53</v>
      </c>
      <c r="BD665" s="2" t="s">
        <v>54</v>
      </c>
      <c r="BE665" s="2" t="s">
        <v>55</v>
      </c>
      <c r="BF665" s="2" t="s">
        <v>56</v>
      </c>
      <c r="BG665" s="2" t="s">
        <v>57</v>
      </c>
      <c r="BH665" s="2" t="s">
        <v>58</v>
      </c>
      <c r="BI665" s="2" t="s">
        <v>59</v>
      </c>
      <c r="BJ665" s="2" t="s">
        <v>60</v>
      </c>
      <c r="BK665" s="2" t="s">
        <v>61</v>
      </c>
      <c r="BL665" s="2" t="s">
        <v>62</v>
      </c>
      <c r="BM665" s="2" t="s">
        <v>63</v>
      </c>
      <c r="BN665" s="2" t="s">
        <v>64</v>
      </c>
      <c r="BO665" s="2" t="s">
        <v>65</v>
      </c>
      <c r="BP665" s="1" t="s">
        <v>66</v>
      </c>
      <c r="BQ665" t="s">
        <v>67</v>
      </c>
      <c r="BR665" t="s">
        <v>68</v>
      </c>
      <c r="BS665" t="s">
        <v>69</v>
      </c>
      <c r="BT665" t="s">
        <v>70</v>
      </c>
      <c r="BU665" t="s">
        <v>71</v>
      </c>
      <c r="BV665" t="s">
        <v>72</v>
      </c>
      <c r="BW665" t="s">
        <v>73</v>
      </c>
      <c r="BX665" t="s">
        <v>74</v>
      </c>
      <c r="BY665" t="s">
        <v>75</v>
      </c>
      <c r="BZ665" t="s">
        <v>76</v>
      </c>
      <c r="CA665" t="s">
        <v>77</v>
      </c>
      <c r="CB665" t="s">
        <v>78</v>
      </c>
      <c r="CC665" t="s">
        <v>79</v>
      </c>
      <c r="CD665" t="s">
        <v>80</v>
      </c>
      <c r="CE665" t="s">
        <v>81</v>
      </c>
      <c r="CF665" t="s">
        <v>82</v>
      </c>
      <c r="CG665" t="s">
        <v>83</v>
      </c>
      <c r="CH665" t="s">
        <v>84</v>
      </c>
      <c r="CI665" t="s">
        <v>85</v>
      </c>
      <c r="CJ665" t="s">
        <v>86</v>
      </c>
      <c r="CK665" t="s">
        <v>87</v>
      </c>
      <c r="CL665" t="s">
        <v>88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CL638"/>
  <sheetViews>
    <sheetView topLeftCell="Z1" workbookViewId="0">
      <selection activeCell="AP1" sqref="AP1:AP1048576"/>
    </sheetView>
  </sheetViews>
  <sheetFormatPr defaultRowHeight="14.25"/>
  <sheetData>
    <row r="1" spans="2: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89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</row>
    <row r="2" spans="2:90">
      <c r="B2">
        <f>IF([1]Sheet1!A2&lt;&gt;"",[1]Sheet1!A2,"")</f>
        <v>390</v>
      </c>
      <c r="C2">
        <f>IF([2]Sheet1!A2&lt;&gt;"",[2]Sheet1!A2,"")</f>
        <v>332</v>
      </c>
      <c r="D2">
        <f>IF([3]Sheet1!A2&lt;&gt;"",[3]Sheet1!A2,"")</f>
        <v>196</v>
      </c>
      <c r="E2">
        <f>IF([4]Sheet1!A2&lt;&gt;"",[4]Sheet1!A2,"")</f>
        <v>321</v>
      </c>
      <c r="F2">
        <f>IF([5]Sheet1!A2&lt;&gt;"",[5]Sheet1!A2,"")</f>
        <v>118</v>
      </c>
      <c r="G2">
        <f>IF([6]Sheet1!A2&lt;&gt;"",[6]Sheet1!A2,"")</f>
        <v>344</v>
      </c>
      <c r="H2">
        <f>IF([7]Sheet1!A2&lt;&gt;"",[7]Sheet1!A2,"")</f>
        <v>305</v>
      </c>
      <c r="I2">
        <f>IF([8]Sheet1!A2&lt;&gt;"",[8]Sheet1!A2,"")</f>
        <v>0</v>
      </c>
      <c r="J2">
        <f>IF([9]Sheet1!A2&lt;&gt;"",[9]Sheet1!A2,"")</f>
        <v>184</v>
      </c>
      <c r="K2">
        <f>IF([10]Sheet1!A2&lt;&gt;"",[10]Sheet1!A2,"")</f>
        <v>58</v>
      </c>
      <c r="L2">
        <f>IF([11]Sheet1!A2&lt;&gt;"",[11]Sheet1!A2,"")</f>
        <v>221</v>
      </c>
      <c r="M2">
        <f>IF([12]Sheet1!A2&lt;&gt;"",[12]Sheet1!A2,"")</f>
        <v>581</v>
      </c>
      <c r="N2">
        <f>IF([13]Sheet1!A2&lt;&gt;"",[13]Sheet1!A2,"")</f>
        <v>575</v>
      </c>
      <c r="O2">
        <f>IF([14]Sheet1!A2&lt;&gt;"",[14]Sheet1!A2,"")</f>
        <v>131</v>
      </c>
      <c r="P2">
        <f>IF([15]Sheet1!A2&lt;&gt;"",[15]Sheet1!A2,"")</f>
        <v>354</v>
      </c>
      <c r="Q2">
        <f>IF([16]Sheet1!A2&lt;&gt;"",[16]Sheet1!A2,"")</f>
        <v>29</v>
      </c>
      <c r="R2">
        <f>IF([17]Sheet1!A2&lt;&gt;"",[17]Sheet1!A2,"")</f>
        <v>557</v>
      </c>
      <c r="S2">
        <f>IF([18]Sheet1!A2&lt;&gt;"",[18]Sheet1!A2,"")</f>
        <v>8</v>
      </c>
      <c r="T2">
        <f>IF([19]Sheet1!A2&lt;&gt;"",[19]Sheet1!A2,"")</f>
        <v>418</v>
      </c>
      <c r="U2">
        <f>IF([20]Sheet1!A2&lt;&gt;"",[20]Sheet1!A2,"")</f>
        <v>495</v>
      </c>
      <c r="V2">
        <f>IF([21]Sheet1!A2&lt;&gt;"",[21]Sheet1!A2,"")</f>
        <v>45</v>
      </c>
      <c r="W2">
        <f>IF([22]Sheet1!A2&lt;&gt;"",[22]Sheet1!A2,"")</f>
        <v>522</v>
      </c>
      <c r="X2">
        <f>IF([23]Sheet1!A2&lt;&gt;"",[23]Sheet1!A2,"")</f>
        <v>424</v>
      </c>
      <c r="Y2">
        <f>IF([24]Sheet1!A2&lt;&gt;"",[24]Sheet1!A2,"")</f>
        <v>41</v>
      </c>
      <c r="Z2">
        <f>IF([25]Sheet1!A2&lt;&gt;"",[25]Sheet1!A2,"")</f>
        <v>378</v>
      </c>
      <c r="AA2">
        <f>IF([26]Sheet1!A2&lt;&gt;"",[26]Sheet1!A2,"")</f>
        <v>544</v>
      </c>
      <c r="AB2">
        <f>IF([27]Sheet1!A2&lt;&gt;"",[27]Sheet1!A2,"")</f>
        <v>68</v>
      </c>
      <c r="AC2">
        <f>IF([28]Sheet1!A2&lt;&gt;"",[28]Sheet1!A2,"")</f>
        <v>416</v>
      </c>
      <c r="AD2">
        <f>IF([29]Sheet1!A2&lt;&gt;"",[29]Sheet1!A2,"")</f>
        <v>541</v>
      </c>
      <c r="AE2">
        <f>IF([30]Sheet1!A2&lt;&gt;"",[30]Sheet1!A2,"")</f>
        <v>520</v>
      </c>
      <c r="AF2">
        <f>IF([31]Sheet1!A2&lt;&gt;"",[31]Sheet1!A2,"")</f>
        <v>439</v>
      </c>
      <c r="AG2">
        <f>IF([32]Sheet1!A2&lt;&gt;"",[32]Sheet1!A2,"")</f>
        <v>205</v>
      </c>
      <c r="AH2">
        <f>IF([33]Sheet1!A2&lt;&gt;"",[33]Sheet1!A2,"")</f>
        <v>145</v>
      </c>
      <c r="AI2">
        <f>IF([34]Sheet1!A2&lt;&gt;"",[34]Sheet1!A2,"")</f>
        <v>427</v>
      </c>
      <c r="AJ2">
        <f>IF([35]Sheet1!A2&lt;&gt;"",[35]Sheet1!A2,"")</f>
        <v>417</v>
      </c>
      <c r="AK2">
        <f>IF([36]Sheet1!A2&lt;&gt;"",[36]Sheet1!A2,"")</f>
        <v>45</v>
      </c>
      <c r="AL2">
        <f>IF([37]Sheet1!A2&lt;&gt;"",[37]Sheet1!A2,"")</f>
        <v>449</v>
      </c>
      <c r="AM2">
        <f>IF([38]Sheet1!A2&lt;&gt;"",[38]Sheet1!A2,"")</f>
        <v>362</v>
      </c>
      <c r="AN2">
        <f>IF([39]Sheet1!A2&lt;&gt;"",[39]Sheet1!A2,"")</f>
        <v>262</v>
      </c>
      <c r="AO2">
        <f>IF([40]Sheet1!A2&lt;&gt;"",[40]Sheet1!A2,"")</f>
        <v>151</v>
      </c>
      <c r="AP2">
        <f>IF([41]Sheet1!A2&lt;&gt;"",[41]Sheet1!A2,"")</f>
        <v>233</v>
      </c>
      <c r="AQ2">
        <f>IF([42]Sheet1!A2&lt;&gt;"",[42]Sheet1!A2,"")</f>
        <v>322</v>
      </c>
      <c r="AR2">
        <f>IF([43]Sheet1!A2&lt;&gt;"",[43]Sheet1!A2,"")</f>
        <v>193</v>
      </c>
      <c r="AS2">
        <f>IF([44]Sheet1!A2&lt;&gt;"",[44]Sheet1!A2,"")</f>
        <v>176</v>
      </c>
      <c r="AT2">
        <f>IF([45]Sheet1!A2&lt;&gt;"",[45]Sheet1!A2,"")</f>
        <v>371</v>
      </c>
      <c r="AU2">
        <f>IF([46]Sheet1!A2&lt;&gt;"",[46]Sheet1!A2,"")</f>
        <v>18</v>
      </c>
      <c r="AV2">
        <f>IF([47]Sheet1!A2&lt;&gt;"",[47]Sheet1!A2,"")</f>
        <v>261</v>
      </c>
      <c r="AW2">
        <f>IF([48]Sheet1!A2&lt;&gt;"",[48]Sheet1!A2,"")</f>
        <v>271</v>
      </c>
      <c r="AX2">
        <f>IF([49]Sheet1!A2&lt;&gt;"",[49]Sheet1!A2,"")</f>
        <v>249</v>
      </c>
      <c r="AY2">
        <f>IF([50]Sheet1!A2&lt;&gt;"",[50]Sheet1!A2,"")</f>
        <v>626</v>
      </c>
      <c r="AZ2">
        <f>IF([51]Sheet1!A2&lt;&gt;"",[51]Sheet1!A2,"")</f>
        <v>634</v>
      </c>
      <c r="BA2">
        <f>IF([52]Sheet1!A2&lt;&gt;"",[52]Sheet1!A2,"")</f>
        <v>549</v>
      </c>
      <c r="BB2">
        <f>IF([53]Sheet1!A2&lt;&gt;"",[53]Sheet1!A2,"")</f>
        <v>60</v>
      </c>
      <c r="BC2">
        <f>IF([54]Sheet1!A2&lt;&gt;"",[54]Sheet1!A2,"")</f>
        <v>347</v>
      </c>
      <c r="BD2">
        <f>IF([55]Sheet1!A2&lt;&gt;"",[55]Sheet1!A2,"")</f>
        <v>4</v>
      </c>
      <c r="BE2">
        <f>IF([56]Sheet1!A2&lt;&gt;"",[56]Sheet1!A2,"")</f>
        <v>166</v>
      </c>
      <c r="BF2">
        <f>IF([57]Sheet1!A2&lt;&gt;"",[57]Sheet1!A2,"")</f>
        <v>35</v>
      </c>
      <c r="BG2">
        <f>IF([58]Sheet1!A2&lt;&gt;"",[58]Sheet1!A2,"")</f>
        <v>140</v>
      </c>
      <c r="BH2">
        <f>IF([59]Sheet1!A2&lt;&gt;"",[59]Sheet1!A2,"")</f>
        <v>116</v>
      </c>
      <c r="BI2">
        <f>IF([60]Sheet1!A2&lt;&gt;"",[60]Sheet1!A2,"")</f>
        <v>17</v>
      </c>
      <c r="BJ2">
        <f>IF([61]Sheet1!A2&lt;&gt;"",[61]Sheet1!A2,"")</f>
        <v>559</v>
      </c>
      <c r="BK2">
        <f>IF([62]Sheet1!A2&lt;&gt;"",[62]Sheet1!A2,"")</f>
        <v>220</v>
      </c>
      <c r="BL2">
        <f>IF([63]Sheet1!A2&lt;&gt;"",[63]Sheet1!A2,"")</f>
        <v>378</v>
      </c>
      <c r="BM2">
        <f>IF([64]Sheet1!A2&lt;&gt;"",[64]Sheet1!A2,"")</f>
        <v>244</v>
      </c>
      <c r="BN2">
        <f>IF([65]Sheet1!A2&lt;&gt;"",[65]Sheet1!A2,"")</f>
        <v>77</v>
      </c>
      <c r="BO2">
        <f>IF([66]Sheet1!A2&lt;&gt;"",[66]Sheet1!A2,"")</f>
        <v>165</v>
      </c>
      <c r="BP2">
        <f>IF([67]Sheet1!A2&lt;&gt;"",[67]Sheet1!A2,"")</f>
        <v>605</v>
      </c>
      <c r="BQ2">
        <f>IF([68]Sheet1!A2&lt;&gt;"",[68]Sheet1!A2,"")</f>
        <v>556</v>
      </c>
      <c r="BR2">
        <f>IF([69]Sheet1!A2&lt;&gt;"",[69]Sheet1!A2,"")</f>
        <v>145</v>
      </c>
      <c r="BS2">
        <f>IF([70]Sheet1!A2&lt;&gt;"",[70]Sheet1!A2,"")</f>
        <v>532</v>
      </c>
      <c r="BT2">
        <f>IF([71]Sheet1!A2&lt;&gt;"",[71]Sheet1!A2,"")</f>
        <v>409</v>
      </c>
      <c r="BU2">
        <f>IF([72]Sheet1!A2&lt;&gt;"",[72]Sheet1!A2,"")</f>
        <v>352</v>
      </c>
      <c r="BV2">
        <f>IF([73]Sheet1!A2&lt;&gt;"",[73]Sheet1!A2,"")</f>
        <v>308</v>
      </c>
      <c r="BW2">
        <f>IF([74]Sheet1!A2&lt;&gt;"",[74]Sheet1!A2,"")</f>
        <v>629</v>
      </c>
      <c r="BX2">
        <f>IF([75]Sheet1!A2&lt;&gt;"",[75]Sheet1!A2,"")</f>
        <v>497</v>
      </c>
      <c r="BY2">
        <f>IF([76]Sheet1!A2&lt;&gt;"",[76]Sheet1!A2,"")</f>
        <v>113</v>
      </c>
      <c r="BZ2">
        <f>IF([77]Sheet1!A2&lt;&gt;"",[77]Sheet1!A2,"")</f>
        <v>532</v>
      </c>
      <c r="CA2">
        <f>IF([78]Sheet1!A2&lt;&gt;"",[78]Sheet1!A2,"")</f>
        <v>117</v>
      </c>
      <c r="CB2">
        <f>IF([79]Sheet1!A2&lt;&gt;"",[79]Sheet1!A2,"")</f>
        <v>427</v>
      </c>
      <c r="CC2">
        <f>IF([80]Sheet1!A2&lt;&gt;"",[80]Sheet1!A2,"")</f>
        <v>438</v>
      </c>
      <c r="CD2">
        <f>IF([81]Sheet1!A2&lt;&gt;"",[81]Sheet1!A2,"")</f>
        <v>344</v>
      </c>
      <c r="CE2">
        <f>IF([82]Sheet1!A2&lt;&gt;"",[82]Sheet1!A2,"")</f>
        <v>397</v>
      </c>
      <c r="CF2">
        <f>IF([83]Sheet1!A2&lt;&gt;"",[83]Sheet1!A2,"")</f>
        <v>523</v>
      </c>
      <c r="CG2">
        <f>IF([84]Sheet1!A2&lt;&gt;"",[84]Sheet1!A2,"")</f>
        <v>70</v>
      </c>
      <c r="CH2">
        <f>IF([85]Sheet1!A2&lt;&gt;"",[85]Sheet1!A2,"")</f>
        <v>276</v>
      </c>
      <c r="CI2">
        <f>IF([86]Sheet1!A2&lt;&gt;"",[86]Sheet1!A2,"")</f>
        <v>373</v>
      </c>
      <c r="CJ2">
        <f>IF([87]Sheet1!A2&lt;&gt;"",[87]Sheet1!A2,"")</f>
        <v>155</v>
      </c>
      <c r="CK2">
        <f>IF([88]Sheet1!A2&lt;&gt;"",[88]Sheet1!A2,"")</f>
        <v>231</v>
      </c>
      <c r="CL2">
        <f>IF([89]Sheet1!A2&lt;&gt;"",[89]Sheet1!A2,"")</f>
        <v>280</v>
      </c>
    </row>
    <row r="3" spans="2:90">
      <c r="B3">
        <f>IF([1]Sheet1!A3&lt;&gt;"",[1]Sheet1!A3,"")</f>
        <v>71</v>
      </c>
      <c r="C3">
        <f>IF([2]Sheet1!A3&lt;&gt;"",[2]Sheet1!A3,"")</f>
        <v>330</v>
      </c>
      <c r="D3">
        <f>IF([3]Sheet1!A3&lt;&gt;"",[3]Sheet1!A3,"")</f>
        <v>255</v>
      </c>
      <c r="E3">
        <f>IF([4]Sheet1!A3&lt;&gt;"",[4]Sheet1!A3,"")</f>
        <v>76</v>
      </c>
      <c r="F3">
        <f>IF([5]Sheet1!A3&lt;&gt;"",[5]Sheet1!A3,"")</f>
        <v>281</v>
      </c>
      <c r="G3">
        <f>IF([6]Sheet1!A3&lt;&gt;"",[6]Sheet1!A3,"")</f>
        <v>590</v>
      </c>
      <c r="H3">
        <f>IF([7]Sheet1!A3&lt;&gt;"",[7]Sheet1!A3,"")</f>
        <v>137</v>
      </c>
      <c r="I3">
        <f>IF([8]Sheet1!A3&lt;&gt;"",[8]Sheet1!A3,"")</f>
        <v>57</v>
      </c>
      <c r="J3">
        <f>IF([9]Sheet1!A3&lt;&gt;"",[9]Sheet1!A3,"")</f>
        <v>549</v>
      </c>
      <c r="K3">
        <f>IF([10]Sheet1!A3&lt;&gt;"",[10]Sheet1!A3,"")</f>
        <v>129</v>
      </c>
      <c r="L3">
        <f>IF([11]Sheet1!A3&lt;&gt;"",[11]Sheet1!A3,"")</f>
        <v>48</v>
      </c>
      <c r="M3">
        <f>IF([12]Sheet1!A3&lt;&gt;"",[12]Sheet1!A3,"")</f>
        <v>135</v>
      </c>
      <c r="N3">
        <f>IF([13]Sheet1!A3&lt;&gt;"",[13]Sheet1!A3,"")</f>
        <v>179</v>
      </c>
      <c r="O3">
        <f>IF([14]Sheet1!A3&lt;&gt;"",[14]Sheet1!A3,"")</f>
        <v>556</v>
      </c>
      <c r="P3">
        <f>IF([15]Sheet1!A3&lt;&gt;"",[15]Sheet1!A3,"")</f>
        <v>202</v>
      </c>
      <c r="Q3">
        <f>IF([16]Sheet1!A3&lt;&gt;"",[16]Sheet1!A3,"")</f>
        <v>120</v>
      </c>
      <c r="R3">
        <f>IF([17]Sheet1!A3&lt;&gt;"",[17]Sheet1!A3,"")</f>
        <v>40</v>
      </c>
      <c r="S3">
        <f>IF([18]Sheet1!A3&lt;&gt;"",[18]Sheet1!A3,"")</f>
        <v>152</v>
      </c>
      <c r="T3">
        <f>IF([19]Sheet1!A3&lt;&gt;"",[19]Sheet1!A3,"")</f>
        <v>365</v>
      </c>
      <c r="U3">
        <f>IF([20]Sheet1!A3&lt;&gt;"",[20]Sheet1!A3,"")</f>
        <v>455</v>
      </c>
      <c r="V3">
        <f>IF([21]Sheet1!A3&lt;&gt;"",[21]Sheet1!A3,"")</f>
        <v>432</v>
      </c>
      <c r="W3">
        <f>IF([22]Sheet1!A3&lt;&gt;"",[22]Sheet1!A3,"")</f>
        <v>232</v>
      </c>
      <c r="X3">
        <f>IF([23]Sheet1!A3&lt;&gt;"",[23]Sheet1!A3,"")</f>
        <v>286</v>
      </c>
      <c r="Y3">
        <f>IF([24]Sheet1!A3&lt;&gt;"",[24]Sheet1!A3,"")</f>
        <v>454</v>
      </c>
      <c r="Z3">
        <f>IF([25]Sheet1!A3&lt;&gt;"",[25]Sheet1!A3,"")</f>
        <v>27</v>
      </c>
      <c r="AA3">
        <f>IF([26]Sheet1!A3&lt;&gt;"",[26]Sheet1!A3,"")</f>
        <v>170</v>
      </c>
      <c r="AB3">
        <f>IF([27]Sheet1!A3&lt;&gt;"",[27]Sheet1!A3,"")</f>
        <v>14</v>
      </c>
      <c r="AC3">
        <f>IF([28]Sheet1!A3&lt;&gt;"",[28]Sheet1!A3,"")</f>
        <v>224</v>
      </c>
      <c r="AD3">
        <f>IF([29]Sheet1!A3&lt;&gt;"",[29]Sheet1!A3,"")</f>
        <v>5</v>
      </c>
      <c r="AE3">
        <f>IF([30]Sheet1!A3&lt;&gt;"",[30]Sheet1!A3,"")</f>
        <v>284</v>
      </c>
      <c r="AF3">
        <f>IF([31]Sheet1!A3&lt;&gt;"",[31]Sheet1!A3,"")</f>
        <v>312</v>
      </c>
      <c r="AG3">
        <f>IF([32]Sheet1!A3&lt;&gt;"",[32]Sheet1!A3,"")</f>
        <v>46</v>
      </c>
      <c r="AH3">
        <f>IF([33]Sheet1!A3&lt;&gt;"",[33]Sheet1!A3,"")</f>
        <v>164</v>
      </c>
      <c r="AI3">
        <f>IF([34]Sheet1!A3&lt;&gt;"",[34]Sheet1!A3,"")</f>
        <v>333</v>
      </c>
      <c r="AJ3">
        <f>IF([35]Sheet1!A3&lt;&gt;"",[35]Sheet1!A3,"")</f>
        <v>112</v>
      </c>
      <c r="AK3">
        <f>IF([36]Sheet1!A3&lt;&gt;"",[36]Sheet1!A3,"")</f>
        <v>176</v>
      </c>
      <c r="AL3">
        <f>IF([37]Sheet1!A3&lt;&gt;"",[37]Sheet1!A3,"")</f>
        <v>505</v>
      </c>
      <c r="AM3">
        <f>IF([38]Sheet1!A3&lt;&gt;"",[38]Sheet1!A3,"")</f>
        <v>466</v>
      </c>
      <c r="AN3">
        <f>IF([39]Sheet1!A3&lt;&gt;"",[39]Sheet1!A3,"")</f>
        <v>120</v>
      </c>
      <c r="AO3">
        <f>IF([40]Sheet1!A3&lt;&gt;"",[40]Sheet1!A3,"")</f>
        <v>364</v>
      </c>
      <c r="AP3">
        <f>IF([41]Sheet1!A3&lt;&gt;"",[41]Sheet1!A3,"")</f>
        <v>393</v>
      </c>
      <c r="AQ3">
        <f>IF([42]Sheet1!A3&lt;&gt;"",[42]Sheet1!A3,"")</f>
        <v>27</v>
      </c>
      <c r="AR3">
        <f>IF([43]Sheet1!A3&lt;&gt;"",[43]Sheet1!A3,"")</f>
        <v>10</v>
      </c>
      <c r="AS3">
        <f>IF([44]Sheet1!A3&lt;&gt;"",[44]Sheet1!A3,"")</f>
        <v>259</v>
      </c>
      <c r="AT3">
        <f>IF([45]Sheet1!A3&lt;&gt;"",[45]Sheet1!A3,"")</f>
        <v>16</v>
      </c>
      <c r="AU3">
        <f>IF([46]Sheet1!A3&lt;&gt;"",[46]Sheet1!A3,"")</f>
        <v>182</v>
      </c>
      <c r="AV3">
        <f>IF([47]Sheet1!A3&lt;&gt;"",[47]Sheet1!A3,"")</f>
        <v>67</v>
      </c>
      <c r="AW3">
        <f>IF([48]Sheet1!A3&lt;&gt;"",[48]Sheet1!A3,"")</f>
        <v>142</v>
      </c>
      <c r="AX3">
        <f>IF([49]Sheet1!A3&lt;&gt;"",[49]Sheet1!A3,"")</f>
        <v>255</v>
      </c>
      <c r="AY3">
        <f>IF([50]Sheet1!A3&lt;&gt;"",[50]Sheet1!A3,"")</f>
        <v>287</v>
      </c>
      <c r="AZ3">
        <f>IF([51]Sheet1!A3&lt;&gt;"",[51]Sheet1!A3,"")</f>
        <v>582</v>
      </c>
      <c r="BA3">
        <f>IF([52]Sheet1!A3&lt;&gt;"",[52]Sheet1!A3,"")</f>
        <v>20</v>
      </c>
      <c r="BB3">
        <f>IF([53]Sheet1!A3&lt;&gt;"",[53]Sheet1!A3,"")</f>
        <v>360</v>
      </c>
      <c r="BC3">
        <f>IF([54]Sheet1!A3&lt;&gt;"",[54]Sheet1!A3,"")</f>
        <v>361</v>
      </c>
      <c r="BD3">
        <f>IF([55]Sheet1!A3&lt;&gt;"",[55]Sheet1!A3,"")</f>
        <v>595</v>
      </c>
      <c r="BE3">
        <f>IF([56]Sheet1!A3&lt;&gt;"",[56]Sheet1!A3,"")</f>
        <v>613</v>
      </c>
      <c r="BF3">
        <f>IF([57]Sheet1!A3&lt;&gt;"",[57]Sheet1!A3,"")</f>
        <v>649</v>
      </c>
      <c r="BG3">
        <f>IF([58]Sheet1!A3&lt;&gt;"",[58]Sheet1!A3,"")</f>
        <v>232</v>
      </c>
      <c r="BH3">
        <f>IF([59]Sheet1!A3&lt;&gt;"",[59]Sheet1!A3,"")</f>
        <v>375</v>
      </c>
      <c r="BI3">
        <f>IF([60]Sheet1!A3&lt;&gt;"",[60]Sheet1!A3,"")</f>
        <v>286</v>
      </c>
      <c r="BJ3">
        <f>IF([61]Sheet1!A3&lt;&gt;"",[61]Sheet1!A3,"")</f>
        <v>214</v>
      </c>
      <c r="BK3">
        <f>IF([62]Sheet1!A3&lt;&gt;"",[62]Sheet1!A3,"")</f>
        <v>288</v>
      </c>
      <c r="BL3">
        <f>IF([63]Sheet1!A3&lt;&gt;"",[63]Sheet1!A3,"")</f>
        <v>587</v>
      </c>
      <c r="BM3">
        <f>IF([64]Sheet1!A3&lt;&gt;"",[64]Sheet1!A3,"")</f>
        <v>360</v>
      </c>
      <c r="BN3">
        <f>IF([65]Sheet1!A3&lt;&gt;"",[65]Sheet1!A3,"")</f>
        <v>623</v>
      </c>
      <c r="BO3">
        <f>IF([66]Sheet1!A3&lt;&gt;"",[66]Sheet1!A3,"")</f>
        <v>198</v>
      </c>
      <c r="BP3">
        <f>IF([67]Sheet1!A3&lt;&gt;"",[67]Sheet1!A3,"")</f>
        <v>26</v>
      </c>
      <c r="BQ3">
        <f>IF([68]Sheet1!A3&lt;&gt;"",[68]Sheet1!A3,"")</f>
        <v>324</v>
      </c>
      <c r="BR3">
        <f>IF([69]Sheet1!A3&lt;&gt;"",[69]Sheet1!A3,"")</f>
        <v>434</v>
      </c>
      <c r="BS3">
        <f>IF([70]Sheet1!A3&lt;&gt;"",[70]Sheet1!A3,"")</f>
        <v>475</v>
      </c>
      <c r="BT3">
        <f>IF([71]Sheet1!A3&lt;&gt;"",[71]Sheet1!A3,"")</f>
        <v>430</v>
      </c>
      <c r="BU3">
        <f>IF([72]Sheet1!A3&lt;&gt;"",[72]Sheet1!A3,"")</f>
        <v>147</v>
      </c>
      <c r="BV3">
        <f>IF([73]Sheet1!A3&lt;&gt;"",[73]Sheet1!A3,"")</f>
        <v>219</v>
      </c>
      <c r="BW3">
        <f>IF([74]Sheet1!A3&lt;&gt;"",[74]Sheet1!A3,"")</f>
        <v>525</v>
      </c>
      <c r="BX3">
        <f>IF([75]Sheet1!A3&lt;&gt;"",[75]Sheet1!A3,"")</f>
        <v>327</v>
      </c>
      <c r="BY3">
        <f>IF([76]Sheet1!A3&lt;&gt;"",[76]Sheet1!A3,"")</f>
        <v>100</v>
      </c>
      <c r="BZ3">
        <f>IF([77]Sheet1!A3&lt;&gt;"",[77]Sheet1!A3,"")</f>
        <v>468</v>
      </c>
      <c r="CA3">
        <f>IF([78]Sheet1!A3&lt;&gt;"",[78]Sheet1!A3,"")</f>
        <v>190</v>
      </c>
      <c r="CB3">
        <f>IF([79]Sheet1!A3&lt;&gt;"",[79]Sheet1!A3,"")</f>
        <v>10</v>
      </c>
      <c r="CC3">
        <f>IF([80]Sheet1!A3&lt;&gt;"",[80]Sheet1!A3,"")</f>
        <v>542</v>
      </c>
      <c r="CD3">
        <f>IF([81]Sheet1!A3&lt;&gt;"",[81]Sheet1!A3,"")</f>
        <v>43</v>
      </c>
      <c r="CE3">
        <f>IF([82]Sheet1!A3&lt;&gt;"",[82]Sheet1!A3,"")</f>
        <v>423</v>
      </c>
      <c r="CF3">
        <f>IF([83]Sheet1!A3&lt;&gt;"",[83]Sheet1!A3,"")</f>
        <v>163</v>
      </c>
      <c r="CG3">
        <f>IF([84]Sheet1!A3&lt;&gt;"",[84]Sheet1!A3,"")</f>
        <v>80</v>
      </c>
      <c r="CH3">
        <f>IF([85]Sheet1!A3&lt;&gt;"",[85]Sheet1!A3,"")</f>
        <v>281</v>
      </c>
      <c r="CI3">
        <f>IF([86]Sheet1!A3&lt;&gt;"",[86]Sheet1!A3,"")</f>
        <v>161</v>
      </c>
      <c r="CJ3">
        <f>IF([87]Sheet1!A3&lt;&gt;"",[87]Sheet1!A3,"")</f>
        <v>354</v>
      </c>
      <c r="CK3">
        <f>IF([88]Sheet1!A3&lt;&gt;"",[88]Sheet1!A3,"")</f>
        <v>142</v>
      </c>
      <c r="CL3">
        <f>IF([89]Sheet1!A3&lt;&gt;"",[89]Sheet1!A3,"")</f>
        <v>286</v>
      </c>
    </row>
    <row r="4" spans="2:90">
      <c r="B4">
        <f>IF([1]Sheet1!A4&lt;&gt;"",[1]Sheet1!A4,"")</f>
        <v>12</v>
      </c>
      <c r="C4">
        <f>IF([2]Sheet1!A4&lt;&gt;"",[2]Sheet1!A4,"")</f>
        <v>58</v>
      </c>
      <c r="D4">
        <f>IF([3]Sheet1!A4&lt;&gt;"",[3]Sheet1!A4,"")</f>
        <v>21</v>
      </c>
      <c r="E4">
        <f>IF([4]Sheet1!A4&lt;&gt;"",[4]Sheet1!A4,"")</f>
        <v>186</v>
      </c>
      <c r="F4">
        <f>IF([5]Sheet1!A4&lt;&gt;"",[5]Sheet1!A4,"")</f>
        <v>125</v>
      </c>
      <c r="G4">
        <f>IF([6]Sheet1!A4&lt;&gt;"",[6]Sheet1!A4,"")</f>
        <v>391</v>
      </c>
      <c r="H4">
        <f>IF([7]Sheet1!A4&lt;&gt;"",[7]Sheet1!A4,"")</f>
        <v>66</v>
      </c>
      <c r="I4">
        <f>IF([8]Sheet1!A4&lt;&gt;"",[8]Sheet1!A4,"")</f>
        <v>70</v>
      </c>
      <c r="J4">
        <f>IF([9]Sheet1!A4&lt;&gt;"",[9]Sheet1!A4,"")</f>
        <v>34</v>
      </c>
      <c r="K4">
        <f>IF([10]Sheet1!A4&lt;&gt;"",[10]Sheet1!A4,"")</f>
        <v>334</v>
      </c>
      <c r="L4">
        <f>IF([11]Sheet1!A4&lt;&gt;"",[11]Sheet1!A4,"")</f>
        <v>386</v>
      </c>
      <c r="M4">
        <f>IF([12]Sheet1!A4&lt;&gt;"",[12]Sheet1!A4,"")</f>
        <v>295</v>
      </c>
      <c r="N4">
        <f>IF([13]Sheet1!A4&lt;&gt;"",[13]Sheet1!A4,"")</f>
        <v>368</v>
      </c>
      <c r="O4">
        <f>IF([14]Sheet1!A4&lt;&gt;"",[14]Sheet1!A4,"")</f>
        <v>343</v>
      </c>
      <c r="P4">
        <f>IF([15]Sheet1!A4&lt;&gt;"",[15]Sheet1!A4,"")</f>
        <v>107</v>
      </c>
      <c r="Q4">
        <f>IF([16]Sheet1!A4&lt;&gt;"",[16]Sheet1!A4,"")</f>
        <v>307</v>
      </c>
      <c r="R4">
        <f>IF([17]Sheet1!A4&lt;&gt;"",[17]Sheet1!A4,"")</f>
        <v>228</v>
      </c>
      <c r="S4">
        <f>IF([18]Sheet1!A4&lt;&gt;"",[18]Sheet1!A4,"")</f>
        <v>364</v>
      </c>
      <c r="T4">
        <f>IF([19]Sheet1!A4&lt;&gt;"",[19]Sheet1!A4,"")</f>
        <v>285</v>
      </c>
      <c r="U4">
        <f>IF([20]Sheet1!A4&lt;&gt;"",[20]Sheet1!A4,"")</f>
        <v>443</v>
      </c>
      <c r="V4">
        <f>IF([21]Sheet1!A4&lt;&gt;"",[21]Sheet1!A4,"")</f>
        <v>303</v>
      </c>
      <c r="W4">
        <f>IF([22]Sheet1!A4&lt;&gt;"",[22]Sheet1!A4,"")</f>
        <v>89</v>
      </c>
      <c r="X4">
        <f>IF([23]Sheet1!A4&lt;&gt;"",[23]Sheet1!A4,"")</f>
        <v>103</v>
      </c>
      <c r="Y4">
        <f>IF([24]Sheet1!A4&lt;&gt;"",[24]Sheet1!A4,"")</f>
        <v>240</v>
      </c>
      <c r="Z4">
        <f>IF([25]Sheet1!A4&lt;&gt;"",[25]Sheet1!A4,"")</f>
        <v>469</v>
      </c>
      <c r="AA4">
        <f>IF([26]Sheet1!A4&lt;&gt;"",[26]Sheet1!A4,"")</f>
        <v>524</v>
      </c>
      <c r="AB4">
        <f>IF([27]Sheet1!A4&lt;&gt;"",[27]Sheet1!A4,"")</f>
        <v>103</v>
      </c>
      <c r="AC4">
        <f>IF([28]Sheet1!A4&lt;&gt;"",[28]Sheet1!A4,"")</f>
        <v>402</v>
      </c>
      <c r="AD4">
        <f>IF([29]Sheet1!A4&lt;&gt;"",[29]Sheet1!A4,"")</f>
        <v>209</v>
      </c>
      <c r="AE4">
        <f>IF([30]Sheet1!A4&lt;&gt;"",[30]Sheet1!A4,"")</f>
        <v>387</v>
      </c>
      <c r="AF4">
        <f>IF([31]Sheet1!A4&lt;&gt;"",[31]Sheet1!A4,"")</f>
        <v>235</v>
      </c>
      <c r="AG4">
        <f>IF([32]Sheet1!A4&lt;&gt;"",[32]Sheet1!A4,"")</f>
        <v>375</v>
      </c>
      <c r="AH4">
        <f>IF([33]Sheet1!A4&lt;&gt;"",[33]Sheet1!A4,"")</f>
        <v>417</v>
      </c>
      <c r="AI4">
        <f>IF([34]Sheet1!A4&lt;&gt;"",[34]Sheet1!A4,"")</f>
        <v>47</v>
      </c>
      <c r="AJ4">
        <f>IF([35]Sheet1!A4&lt;&gt;"",[35]Sheet1!A4,"")</f>
        <v>362</v>
      </c>
      <c r="AK4">
        <f>IF([36]Sheet1!A4&lt;&gt;"",[36]Sheet1!A4,"")</f>
        <v>463</v>
      </c>
      <c r="AL4">
        <f>IF([37]Sheet1!A4&lt;&gt;"",[37]Sheet1!A4,"")</f>
        <v>413</v>
      </c>
      <c r="AM4">
        <f>IF([38]Sheet1!A4&lt;&gt;"",[38]Sheet1!A4,"")</f>
        <v>270</v>
      </c>
      <c r="AN4">
        <f>IF([39]Sheet1!A4&lt;&gt;"",[39]Sheet1!A4,"")</f>
        <v>261</v>
      </c>
      <c r="AO4">
        <f>IF([40]Sheet1!A4&lt;&gt;"",[40]Sheet1!A4,"")</f>
        <v>123</v>
      </c>
      <c r="AP4">
        <f>IF([41]Sheet1!A4&lt;&gt;"",[41]Sheet1!A4,"")</f>
        <v>662</v>
      </c>
      <c r="AQ4">
        <f>IF([42]Sheet1!A4&lt;&gt;"",[42]Sheet1!A4,"")</f>
        <v>586</v>
      </c>
      <c r="AR4">
        <f>IF([43]Sheet1!A4&lt;&gt;"",[43]Sheet1!A4,"")</f>
        <v>648</v>
      </c>
      <c r="AS4">
        <f>IF([44]Sheet1!A4&lt;&gt;"",[44]Sheet1!A4,"")</f>
        <v>247</v>
      </c>
      <c r="AT4">
        <f>IF([45]Sheet1!A4&lt;&gt;"",[45]Sheet1!A4,"")</f>
        <v>591</v>
      </c>
      <c r="AU4">
        <f>IF([46]Sheet1!A4&lt;&gt;"",[46]Sheet1!A4,"")</f>
        <v>633</v>
      </c>
      <c r="AV4">
        <f>IF([47]Sheet1!A4&lt;&gt;"",[47]Sheet1!A4,"")</f>
        <v>264</v>
      </c>
      <c r="AW4">
        <f>IF([48]Sheet1!A4&lt;&gt;"",[48]Sheet1!A4,"")</f>
        <v>320</v>
      </c>
      <c r="AX4">
        <f>IF([49]Sheet1!A4&lt;&gt;"",[49]Sheet1!A4,"")</f>
        <v>586</v>
      </c>
      <c r="AY4">
        <f>IF([50]Sheet1!A4&lt;&gt;"",[50]Sheet1!A4,"")</f>
        <v>273</v>
      </c>
      <c r="AZ4">
        <f>IF([51]Sheet1!A4&lt;&gt;"",[51]Sheet1!A4,"")</f>
        <v>90</v>
      </c>
      <c r="BA4">
        <f>IF([52]Sheet1!A4&lt;&gt;"",[52]Sheet1!A4,"")</f>
        <v>132</v>
      </c>
      <c r="BB4">
        <f>IF([53]Sheet1!A4&lt;&gt;"",[53]Sheet1!A4,"")</f>
        <v>191</v>
      </c>
      <c r="BC4">
        <f>IF([54]Sheet1!A4&lt;&gt;"",[54]Sheet1!A4,"")</f>
        <v>200</v>
      </c>
      <c r="BD4">
        <f>IF([55]Sheet1!A4&lt;&gt;"",[55]Sheet1!A4,"")</f>
        <v>304</v>
      </c>
      <c r="BE4">
        <f>IF([56]Sheet1!A4&lt;&gt;"",[56]Sheet1!A4,"")</f>
        <v>172</v>
      </c>
      <c r="BF4">
        <f>IF([57]Sheet1!A4&lt;&gt;"",[57]Sheet1!A4,"")</f>
        <v>297</v>
      </c>
      <c r="BG4">
        <f>IF([58]Sheet1!A4&lt;&gt;"",[58]Sheet1!A4,"")</f>
        <v>259</v>
      </c>
      <c r="BH4">
        <f>IF([59]Sheet1!A4&lt;&gt;"",[59]Sheet1!A4,"")</f>
        <v>68</v>
      </c>
      <c r="BI4">
        <f>IF([60]Sheet1!A4&lt;&gt;"",[60]Sheet1!A4,"")</f>
        <v>226</v>
      </c>
      <c r="BJ4">
        <f>IF([61]Sheet1!A4&lt;&gt;"",[61]Sheet1!A4,"")</f>
        <v>396</v>
      </c>
      <c r="BK4">
        <f>IF([62]Sheet1!A4&lt;&gt;"",[62]Sheet1!A4,"")</f>
        <v>18</v>
      </c>
      <c r="BL4">
        <f>IF([63]Sheet1!A4&lt;&gt;"",[63]Sheet1!A4,"")</f>
        <v>652</v>
      </c>
      <c r="BM4">
        <f>IF([64]Sheet1!A4&lt;&gt;"",[64]Sheet1!A4,"")</f>
        <v>119</v>
      </c>
      <c r="BN4">
        <f>IF([65]Sheet1!A4&lt;&gt;"",[65]Sheet1!A4,"")</f>
        <v>37</v>
      </c>
      <c r="BO4">
        <f>IF([66]Sheet1!A4&lt;&gt;"",[66]Sheet1!A4,"")</f>
        <v>604</v>
      </c>
      <c r="BP4">
        <f>IF([67]Sheet1!A4&lt;&gt;"",[67]Sheet1!A4,"")</f>
        <v>544</v>
      </c>
      <c r="BQ4">
        <f>IF([68]Sheet1!A4&lt;&gt;"",[68]Sheet1!A4,"")</f>
        <v>156</v>
      </c>
      <c r="BR4">
        <f>IF([69]Sheet1!A4&lt;&gt;"",[69]Sheet1!A4,"")</f>
        <v>288</v>
      </c>
      <c r="BS4">
        <f>IF([70]Sheet1!A4&lt;&gt;"",[70]Sheet1!A4,"")</f>
        <v>456</v>
      </c>
      <c r="BT4">
        <f>IF([71]Sheet1!A4&lt;&gt;"",[71]Sheet1!A4,"")</f>
        <v>658</v>
      </c>
      <c r="BU4">
        <f>IF([72]Sheet1!A4&lt;&gt;"",[72]Sheet1!A4,"")</f>
        <v>278</v>
      </c>
      <c r="BV4">
        <f>IF([73]Sheet1!A4&lt;&gt;"",[73]Sheet1!A4,"")</f>
        <v>21</v>
      </c>
      <c r="BW4">
        <f>IF([74]Sheet1!A4&lt;&gt;"",[74]Sheet1!A4,"")</f>
        <v>158</v>
      </c>
      <c r="BX4">
        <f>IF([75]Sheet1!A4&lt;&gt;"",[75]Sheet1!A4,"")</f>
        <v>241</v>
      </c>
      <c r="BY4">
        <f>IF([76]Sheet1!A4&lt;&gt;"",[76]Sheet1!A4,"")</f>
        <v>477</v>
      </c>
      <c r="BZ4">
        <f>IF([77]Sheet1!A4&lt;&gt;"",[77]Sheet1!A4,"")</f>
        <v>402</v>
      </c>
      <c r="CA4">
        <f>IF([78]Sheet1!A4&lt;&gt;"",[78]Sheet1!A4,"")</f>
        <v>68</v>
      </c>
      <c r="CB4">
        <f>IF([79]Sheet1!A4&lt;&gt;"",[79]Sheet1!A4,"")</f>
        <v>150</v>
      </c>
      <c r="CC4">
        <f>IF([80]Sheet1!A4&lt;&gt;"",[80]Sheet1!A4,"")</f>
        <v>220</v>
      </c>
      <c r="CD4">
        <f>IF([81]Sheet1!A4&lt;&gt;"",[81]Sheet1!A4,"")</f>
        <v>37</v>
      </c>
      <c r="CE4">
        <f>IF([82]Sheet1!A4&lt;&gt;"",[82]Sheet1!A4,"")</f>
        <v>346</v>
      </c>
      <c r="CF4">
        <f>IF([83]Sheet1!A4&lt;&gt;"",[83]Sheet1!A4,"")</f>
        <v>407</v>
      </c>
      <c r="CG4">
        <f>IF([84]Sheet1!A4&lt;&gt;"",[84]Sheet1!A4,"")</f>
        <v>469</v>
      </c>
      <c r="CH4">
        <f>IF([85]Sheet1!A4&lt;&gt;"",[85]Sheet1!A4,"")</f>
        <v>651</v>
      </c>
      <c r="CI4">
        <f>IF([86]Sheet1!A4&lt;&gt;"",[86]Sheet1!A4,"")</f>
        <v>138</v>
      </c>
      <c r="CJ4">
        <f>IF([87]Sheet1!A4&lt;&gt;"",[87]Sheet1!A4,"")</f>
        <v>562</v>
      </c>
      <c r="CK4">
        <f>IF([88]Sheet1!A4&lt;&gt;"",[88]Sheet1!A4,"")</f>
        <v>15</v>
      </c>
      <c r="CL4">
        <f>IF([89]Sheet1!A4&lt;&gt;"",[89]Sheet1!A4,"")</f>
        <v>622</v>
      </c>
    </row>
    <row r="5" spans="2:90">
      <c r="B5">
        <f>IF([1]Sheet1!A5&lt;&gt;"",[1]Sheet1!A5,"")</f>
        <v>445</v>
      </c>
      <c r="C5">
        <f>IF([2]Sheet1!A5&lt;&gt;"",[2]Sheet1!A5,"")</f>
        <v>356</v>
      </c>
      <c r="D5">
        <f>IF([3]Sheet1!A5&lt;&gt;"",[3]Sheet1!A5,"")</f>
        <v>173</v>
      </c>
      <c r="E5">
        <f>IF([4]Sheet1!A5&lt;&gt;"",[4]Sheet1!A5,"")</f>
        <v>391</v>
      </c>
      <c r="F5">
        <f>IF([5]Sheet1!A5&lt;&gt;"",[5]Sheet1!A5,"")</f>
        <v>338</v>
      </c>
      <c r="G5">
        <f>IF([6]Sheet1!A5&lt;&gt;"",[6]Sheet1!A5,"")</f>
        <v>629</v>
      </c>
      <c r="H5">
        <f>IF([7]Sheet1!A5&lt;&gt;"",[7]Sheet1!A5,"")</f>
        <v>603</v>
      </c>
      <c r="I5">
        <f>IF([8]Sheet1!A5&lt;&gt;"",[8]Sheet1!A5,"")</f>
        <v>375</v>
      </c>
      <c r="J5">
        <f>IF([9]Sheet1!A5&lt;&gt;"",[9]Sheet1!A5,"")</f>
        <v>599</v>
      </c>
      <c r="K5">
        <f>IF([10]Sheet1!A5&lt;&gt;"",[10]Sheet1!A5,"")</f>
        <v>76</v>
      </c>
      <c r="L5">
        <f>IF([11]Sheet1!A5&lt;&gt;"",[11]Sheet1!A5,"")</f>
        <v>632</v>
      </c>
      <c r="M5">
        <f>IF([12]Sheet1!A5&lt;&gt;"",[12]Sheet1!A5,"")</f>
        <v>165</v>
      </c>
      <c r="N5">
        <f>IF([13]Sheet1!A5&lt;&gt;"",[13]Sheet1!A5,"")</f>
        <v>640</v>
      </c>
      <c r="O5">
        <f>IF([14]Sheet1!A5&lt;&gt;"",[14]Sheet1!A5,"")</f>
        <v>9</v>
      </c>
      <c r="P5">
        <f>IF([15]Sheet1!A5&lt;&gt;"",[15]Sheet1!A5,"")</f>
        <v>157</v>
      </c>
      <c r="Q5">
        <f>IF([16]Sheet1!A5&lt;&gt;"",[16]Sheet1!A5,"")</f>
        <v>615</v>
      </c>
      <c r="R5">
        <f>IF([17]Sheet1!A5&lt;&gt;"",[17]Sheet1!A5,"")</f>
        <v>139</v>
      </c>
      <c r="S5">
        <f>IF([18]Sheet1!A5&lt;&gt;"",[18]Sheet1!A5,"")</f>
        <v>70</v>
      </c>
      <c r="T5">
        <f>IF([19]Sheet1!A5&lt;&gt;"",[19]Sheet1!A5,"")</f>
        <v>399</v>
      </c>
      <c r="U5">
        <f>IF([20]Sheet1!A5&lt;&gt;"",[20]Sheet1!A5,"")</f>
        <v>505</v>
      </c>
      <c r="V5">
        <f>IF([21]Sheet1!A5&lt;&gt;"",[21]Sheet1!A5,"")</f>
        <v>74</v>
      </c>
      <c r="W5">
        <f>IF([22]Sheet1!A5&lt;&gt;"",[22]Sheet1!A5,"")</f>
        <v>169</v>
      </c>
      <c r="X5">
        <f>IF([23]Sheet1!A5&lt;&gt;"",[23]Sheet1!A5,"")</f>
        <v>28</v>
      </c>
      <c r="Y5">
        <f>IF([24]Sheet1!A5&lt;&gt;"",[24]Sheet1!A5,"")</f>
        <v>241</v>
      </c>
      <c r="Z5">
        <f>IF([25]Sheet1!A5&lt;&gt;"",[25]Sheet1!A5,"")</f>
        <v>203</v>
      </c>
      <c r="AA5">
        <f>IF([26]Sheet1!A5&lt;&gt;"",[26]Sheet1!A5,"")</f>
        <v>233</v>
      </c>
      <c r="AB5">
        <f>IF([27]Sheet1!A5&lt;&gt;"",[27]Sheet1!A5,"")</f>
        <v>254</v>
      </c>
      <c r="AC5">
        <f>IF([28]Sheet1!A5&lt;&gt;"",[28]Sheet1!A5,"")</f>
        <v>15</v>
      </c>
      <c r="AD5">
        <f>IF([29]Sheet1!A5&lt;&gt;"",[29]Sheet1!A5,"")</f>
        <v>198</v>
      </c>
      <c r="AE5">
        <f>IF([30]Sheet1!A5&lt;&gt;"",[30]Sheet1!A5,"")</f>
        <v>329</v>
      </c>
      <c r="AF5">
        <f>IF([31]Sheet1!A5&lt;&gt;"",[31]Sheet1!A5,"")</f>
        <v>222</v>
      </c>
      <c r="AG5">
        <f>IF([32]Sheet1!A5&lt;&gt;"",[32]Sheet1!A5,"")</f>
        <v>65</v>
      </c>
      <c r="AH5">
        <f>IF([33]Sheet1!A5&lt;&gt;"",[33]Sheet1!A5,"")</f>
        <v>56</v>
      </c>
      <c r="AI5">
        <f>IF([34]Sheet1!A5&lt;&gt;"",[34]Sheet1!A5,"")</f>
        <v>170</v>
      </c>
      <c r="AJ5">
        <f>IF([35]Sheet1!A5&lt;&gt;"",[35]Sheet1!A5,"")</f>
        <v>126</v>
      </c>
      <c r="AK5">
        <f>IF([36]Sheet1!A5&lt;&gt;"",[36]Sheet1!A5,"")</f>
        <v>519</v>
      </c>
      <c r="AL5">
        <f>IF([37]Sheet1!A5&lt;&gt;"",[37]Sheet1!A5,"")</f>
        <v>459</v>
      </c>
      <c r="AM5">
        <f>IF([38]Sheet1!A5&lt;&gt;"",[38]Sheet1!A5,"")</f>
        <v>126</v>
      </c>
      <c r="AN5">
        <f>IF([39]Sheet1!A5&lt;&gt;"",[39]Sheet1!A5,"")</f>
        <v>113</v>
      </c>
      <c r="AO5">
        <f>IF([40]Sheet1!A5&lt;&gt;"",[40]Sheet1!A5,"")</f>
        <v>299</v>
      </c>
      <c r="AP5">
        <f>IF([41]Sheet1!A5&lt;&gt;"",[41]Sheet1!A5,"")</f>
        <v>105</v>
      </c>
      <c r="AQ5">
        <f>IF([42]Sheet1!A5&lt;&gt;"",[42]Sheet1!A5,"")</f>
        <v>590</v>
      </c>
      <c r="AR5">
        <f>IF([43]Sheet1!A5&lt;&gt;"",[43]Sheet1!A5,"")</f>
        <v>149</v>
      </c>
      <c r="AS5">
        <f>IF([44]Sheet1!A5&lt;&gt;"",[44]Sheet1!A5,"")</f>
        <v>393</v>
      </c>
      <c r="AT5">
        <f>IF([45]Sheet1!A5&lt;&gt;"",[45]Sheet1!A5,"")</f>
        <v>595</v>
      </c>
      <c r="AU5">
        <f>IF([46]Sheet1!A5&lt;&gt;"",[46]Sheet1!A5,"")</f>
        <v>211</v>
      </c>
      <c r="AV5">
        <f>IF([47]Sheet1!A5&lt;&gt;"",[47]Sheet1!A5,"")</f>
        <v>203</v>
      </c>
      <c r="AW5">
        <f>IF([48]Sheet1!A5&lt;&gt;"",[48]Sheet1!A5,"")</f>
        <v>331</v>
      </c>
      <c r="AX5">
        <f>IF([49]Sheet1!A5&lt;&gt;"",[49]Sheet1!A5,"")</f>
        <v>33</v>
      </c>
      <c r="AY5">
        <f>IF([50]Sheet1!A5&lt;&gt;"",[50]Sheet1!A5,"")</f>
        <v>371</v>
      </c>
      <c r="AZ5">
        <f>IF([51]Sheet1!A5&lt;&gt;"",[51]Sheet1!A5,"")</f>
        <v>319</v>
      </c>
      <c r="BA5">
        <f>IF([52]Sheet1!A5&lt;&gt;"",[52]Sheet1!A5,"")</f>
        <v>326</v>
      </c>
      <c r="BB5">
        <f>IF([53]Sheet1!A5&lt;&gt;"",[53]Sheet1!A5,"")</f>
        <v>23</v>
      </c>
      <c r="BC5">
        <f>IF([54]Sheet1!A5&lt;&gt;"",[54]Sheet1!A5,"")</f>
        <v>133</v>
      </c>
      <c r="BD5">
        <f>IF([55]Sheet1!A5&lt;&gt;"",[55]Sheet1!A5,"")</f>
        <v>323</v>
      </c>
      <c r="BE5">
        <f>IF([56]Sheet1!A5&lt;&gt;"",[56]Sheet1!A5,"")</f>
        <v>297</v>
      </c>
      <c r="BF5">
        <f>IF([57]Sheet1!A5&lt;&gt;"",[57]Sheet1!A5,"")</f>
        <v>13</v>
      </c>
      <c r="BG5">
        <f>IF([58]Sheet1!A5&lt;&gt;"",[58]Sheet1!A5,"")</f>
        <v>377</v>
      </c>
      <c r="BH5">
        <f>IF([59]Sheet1!A5&lt;&gt;"",[59]Sheet1!A5,"")</f>
        <v>77</v>
      </c>
      <c r="BI5">
        <f>IF([60]Sheet1!A5&lt;&gt;"",[60]Sheet1!A5,"")</f>
        <v>137</v>
      </c>
      <c r="BJ5">
        <f>IF([61]Sheet1!A5&lt;&gt;"",[61]Sheet1!A5,"")</f>
        <v>301</v>
      </c>
      <c r="BK5">
        <f>IF([62]Sheet1!A5&lt;&gt;"",[62]Sheet1!A5,"")</f>
        <v>22</v>
      </c>
      <c r="BL5">
        <f>IF([63]Sheet1!A5&lt;&gt;"",[63]Sheet1!A5,"")</f>
        <v>146</v>
      </c>
      <c r="BM5">
        <f>IF([64]Sheet1!A5&lt;&gt;"",[64]Sheet1!A5,"")</f>
        <v>90</v>
      </c>
      <c r="BN5">
        <f>IF([65]Sheet1!A5&lt;&gt;"",[65]Sheet1!A5,"")</f>
        <v>201</v>
      </c>
      <c r="BO5">
        <f>IF([66]Sheet1!A5&lt;&gt;"",[66]Sheet1!A5,"")</f>
        <v>369</v>
      </c>
      <c r="BP5">
        <f>IF([67]Sheet1!A5&lt;&gt;"",[67]Sheet1!A5,"")</f>
        <v>591</v>
      </c>
      <c r="BQ5">
        <f>IF([68]Sheet1!A5&lt;&gt;"",[68]Sheet1!A5,"")</f>
        <v>641</v>
      </c>
      <c r="BR5">
        <f>IF([69]Sheet1!A5&lt;&gt;"",[69]Sheet1!A5,"")</f>
        <v>328</v>
      </c>
      <c r="BS5">
        <f>IF([70]Sheet1!A5&lt;&gt;"",[70]Sheet1!A5,"")</f>
        <v>13</v>
      </c>
      <c r="BT5">
        <f>IF([71]Sheet1!A5&lt;&gt;"",[71]Sheet1!A5,"")</f>
        <v>633</v>
      </c>
      <c r="BU5">
        <f>IF([72]Sheet1!A5&lt;&gt;"",[72]Sheet1!A5,"")</f>
        <v>59</v>
      </c>
      <c r="BV5">
        <f>IF([73]Sheet1!A5&lt;&gt;"",[73]Sheet1!A5,"")</f>
        <v>359</v>
      </c>
      <c r="BW5">
        <f>IF([74]Sheet1!A5&lt;&gt;"",[74]Sheet1!A5,"")</f>
        <v>614</v>
      </c>
      <c r="BX5">
        <f>IF([75]Sheet1!A5&lt;&gt;"",[75]Sheet1!A5,"")</f>
        <v>494</v>
      </c>
      <c r="BY5">
        <f>IF([76]Sheet1!A5&lt;&gt;"",[76]Sheet1!A5,"")</f>
        <v>310</v>
      </c>
      <c r="BZ5">
        <f>IF([77]Sheet1!A5&lt;&gt;"",[77]Sheet1!A5,"")</f>
        <v>251</v>
      </c>
      <c r="CA5">
        <f>IF([78]Sheet1!A5&lt;&gt;"",[78]Sheet1!A5,"")</f>
        <v>178</v>
      </c>
      <c r="CB5">
        <f>IF([79]Sheet1!A5&lt;&gt;"",[79]Sheet1!A5,"")</f>
        <v>596</v>
      </c>
      <c r="CC5">
        <f>IF([80]Sheet1!A5&lt;&gt;"",[80]Sheet1!A5,"")</f>
        <v>499</v>
      </c>
      <c r="CD5">
        <f>IF([81]Sheet1!A5&lt;&gt;"",[81]Sheet1!A5,"")</f>
        <v>224</v>
      </c>
      <c r="CE5">
        <f>IF([82]Sheet1!A5&lt;&gt;"",[82]Sheet1!A5,"")</f>
        <v>506</v>
      </c>
      <c r="CF5">
        <f>IF([83]Sheet1!A5&lt;&gt;"",[83]Sheet1!A5,"")</f>
        <v>336</v>
      </c>
      <c r="CG5">
        <f>IF([84]Sheet1!A5&lt;&gt;"",[84]Sheet1!A5,"")</f>
        <v>616</v>
      </c>
      <c r="CH5">
        <f>IF([85]Sheet1!A5&lt;&gt;"",[85]Sheet1!A5,"")</f>
        <v>45</v>
      </c>
      <c r="CI5">
        <f>IF([86]Sheet1!A5&lt;&gt;"",[86]Sheet1!A5,"")</f>
        <v>216</v>
      </c>
      <c r="CJ5">
        <f>IF([87]Sheet1!A5&lt;&gt;"",[87]Sheet1!A5,"")</f>
        <v>43</v>
      </c>
      <c r="CK5">
        <f>IF([88]Sheet1!A5&lt;&gt;"",[88]Sheet1!A5,"")</f>
        <v>100</v>
      </c>
      <c r="CL5">
        <f>IF([89]Sheet1!A5&lt;&gt;"",[89]Sheet1!A5,"")</f>
        <v>305</v>
      </c>
    </row>
    <row r="6" spans="2:90">
      <c r="B6">
        <f>IF([1]Sheet1!A6&lt;&gt;"",[1]Sheet1!A6,"")</f>
        <v>89</v>
      </c>
      <c r="C6">
        <f>IF([2]Sheet1!A6&lt;&gt;"",[2]Sheet1!A6,"")</f>
        <v>144</v>
      </c>
      <c r="D6">
        <f>IF([3]Sheet1!A6&lt;&gt;"",[3]Sheet1!A6,"")</f>
        <v>104</v>
      </c>
      <c r="E6">
        <f>IF([4]Sheet1!A6&lt;&gt;"",[4]Sheet1!A6,"")</f>
        <v>251</v>
      </c>
      <c r="F6">
        <f>IF([5]Sheet1!A6&lt;&gt;"",[5]Sheet1!A6,"")</f>
        <v>42</v>
      </c>
      <c r="G6">
        <f>IF([6]Sheet1!A6&lt;&gt;"",[6]Sheet1!A6,"")</f>
        <v>4</v>
      </c>
      <c r="H6">
        <f>IF([7]Sheet1!A6&lt;&gt;"",[7]Sheet1!A6,"")</f>
        <v>77</v>
      </c>
      <c r="I6">
        <f>IF([8]Sheet1!A6&lt;&gt;"",[8]Sheet1!A6,"")</f>
        <v>340</v>
      </c>
      <c r="J6">
        <f>IF([9]Sheet1!A6&lt;&gt;"",[9]Sheet1!A6,"")</f>
        <v>162</v>
      </c>
      <c r="K6">
        <f>IF([10]Sheet1!A6&lt;&gt;"",[10]Sheet1!A6,"")</f>
        <v>624</v>
      </c>
      <c r="L6">
        <f>IF([11]Sheet1!A6&lt;&gt;"",[11]Sheet1!A6,"")</f>
        <v>290</v>
      </c>
      <c r="M6">
        <f>IF([12]Sheet1!A6&lt;&gt;"",[12]Sheet1!A6,"")</f>
        <v>294</v>
      </c>
      <c r="N6">
        <f>IF([13]Sheet1!A6&lt;&gt;"",[13]Sheet1!A6,"")</f>
        <v>219</v>
      </c>
      <c r="O6">
        <f>IF([14]Sheet1!A6&lt;&gt;"",[14]Sheet1!A6,"")</f>
        <v>246</v>
      </c>
      <c r="P6">
        <f>IF([15]Sheet1!A6&lt;&gt;"",[15]Sheet1!A6,"")</f>
        <v>597</v>
      </c>
      <c r="Q6">
        <f>IF([16]Sheet1!A6&lt;&gt;"",[16]Sheet1!A6,"")</f>
        <v>188</v>
      </c>
      <c r="R6">
        <f>IF([17]Sheet1!A6&lt;&gt;"",[17]Sheet1!A6,"")</f>
        <v>138</v>
      </c>
      <c r="S6">
        <f>IF([18]Sheet1!A6&lt;&gt;"",[18]Sheet1!A6,"")</f>
        <v>318</v>
      </c>
      <c r="T6">
        <f>IF([19]Sheet1!A6&lt;&gt;"",[19]Sheet1!A6,"")</f>
        <v>245</v>
      </c>
      <c r="U6">
        <f>IF([20]Sheet1!A6&lt;&gt;"",[20]Sheet1!A6,"")</f>
        <v>459</v>
      </c>
      <c r="V6">
        <f>IF([21]Sheet1!A6&lt;&gt;"",[21]Sheet1!A6,"")</f>
        <v>227</v>
      </c>
      <c r="W6">
        <f>IF([22]Sheet1!A6&lt;&gt;"",[22]Sheet1!A6,"")</f>
        <v>470</v>
      </c>
      <c r="X6">
        <f>IF([23]Sheet1!A6&lt;&gt;"",[23]Sheet1!A6,"")</f>
        <v>0</v>
      </c>
      <c r="Y6">
        <f>IF([24]Sheet1!A6&lt;&gt;"",[24]Sheet1!A6,"")</f>
        <v>83</v>
      </c>
      <c r="Z6">
        <f>IF([25]Sheet1!A6&lt;&gt;"",[25]Sheet1!A6,"")</f>
        <v>525</v>
      </c>
      <c r="AA6">
        <f>IF([26]Sheet1!A6&lt;&gt;"",[26]Sheet1!A6,"")</f>
        <v>305</v>
      </c>
      <c r="AB6">
        <f>IF([27]Sheet1!A6&lt;&gt;"",[27]Sheet1!A6,"")</f>
        <v>406</v>
      </c>
      <c r="AC6">
        <f>IF([28]Sheet1!A6&lt;&gt;"",[28]Sheet1!A6,"")</f>
        <v>401</v>
      </c>
      <c r="AD6">
        <f>IF([29]Sheet1!A6&lt;&gt;"",[29]Sheet1!A6,"")</f>
        <v>146</v>
      </c>
      <c r="AE6">
        <f>IF([30]Sheet1!A6&lt;&gt;"",[30]Sheet1!A6,"")</f>
        <v>177</v>
      </c>
      <c r="AF6">
        <f>IF([31]Sheet1!A6&lt;&gt;"",[31]Sheet1!A6,"")</f>
        <v>434</v>
      </c>
      <c r="AG6">
        <f>IF([32]Sheet1!A6&lt;&gt;"",[32]Sheet1!A6,"")</f>
        <v>213</v>
      </c>
      <c r="AH6">
        <f>IF([33]Sheet1!A6&lt;&gt;"",[33]Sheet1!A6,"")</f>
        <v>533</v>
      </c>
      <c r="AI6">
        <f>IF([34]Sheet1!A6&lt;&gt;"",[34]Sheet1!A6,"")</f>
        <v>299</v>
      </c>
      <c r="AJ6">
        <f>IF([35]Sheet1!A6&lt;&gt;"",[35]Sheet1!A6,"")</f>
        <v>317</v>
      </c>
      <c r="AK6">
        <f>IF([36]Sheet1!A6&lt;&gt;"",[36]Sheet1!A6,"")</f>
        <v>232</v>
      </c>
      <c r="AL6">
        <f>IF([37]Sheet1!A6&lt;&gt;"",[37]Sheet1!A6,"")</f>
        <v>170</v>
      </c>
      <c r="AM6">
        <f>IF([38]Sheet1!A6&lt;&gt;"",[38]Sheet1!A6,"")</f>
        <v>159</v>
      </c>
      <c r="AN6">
        <f>IF([39]Sheet1!A6&lt;&gt;"",[39]Sheet1!A6,"")</f>
        <v>132</v>
      </c>
      <c r="AO6">
        <f>IF([40]Sheet1!A6&lt;&gt;"",[40]Sheet1!A6,"")</f>
        <v>308</v>
      </c>
      <c r="AP6">
        <f>IF([41]Sheet1!A6&lt;&gt;"",[41]Sheet1!A6,"")</f>
        <v>151</v>
      </c>
      <c r="AQ6">
        <f>IF([42]Sheet1!A6&lt;&gt;"",[42]Sheet1!A6,"")</f>
        <v>585</v>
      </c>
      <c r="AR6">
        <f>IF([43]Sheet1!A6&lt;&gt;"",[43]Sheet1!A6,"")</f>
        <v>376</v>
      </c>
      <c r="AS6">
        <f>IF([44]Sheet1!A6&lt;&gt;"",[44]Sheet1!A6,"")</f>
        <v>105</v>
      </c>
      <c r="AT6">
        <f>IF([45]Sheet1!A6&lt;&gt;"",[45]Sheet1!A6,"")</f>
        <v>370</v>
      </c>
      <c r="AU6">
        <f>IF([46]Sheet1!A6&lt;&gt;"",[46]Sheet1!A6,"")</f>
        <v>552</v>
      </c>
      <c r="AV6">
        <f>IF([47]Sheet1!A6&lt;&gt;"",[47]Sheet1!A6,"")</f>
        <v>78</v>
      </c>
      <c r="AW6">
        <f>IF([48]Sheet1!A6&lt;&gt;"",[48]Sheet1!A6,"")</f>
        <v>298</v>
      </c>
      <c r="AX6">
        <f>IF([49]Sheet1!A6&lt;&gt;"",[49]Sheet1!A6,"")</f>
        <v>266</v>
      </c>
      <c r="AY6">
        <f>IF([50]Sheet1!A6&lt;&gt;"",[50]Sheet1!A6,"")</f>
        <v>244</v>
      </c>
      <c r="AZ6">
        <f>IF([51]Sheet1!A6&lt;&gt;"",[51]Sheet1!A6,"")</f>
        <v>131</v>
      </c>
      <c r="BA6">
        <f>IF([52]Sheet1!A6&lt;&gt;"",[52]Sheet1!A6,"")</f>
        <v>604</v>
      </c>
      <c r="BB6">
        <f>IF([53]Sheet1!A6&lt;&gt;"",[53]Sheet1!A6,"")</f>
        <v>237</v>
      </c>
      <c r="BC6">
        <f>IF([54]Sheet1!A6&lt;&gt;"",[54]Sheet1!A6,"")</f>
        <v>86</v>
      </c>
      <c r="BD6">
        <f>IF([55]Sheet1!A6&lt;&gt;"",[55]Sheet1!A6,"")</f>
        <v>650</v>
      </c>
      <c r="BE6">
        <f>IF([56]Sheet1!A6&lt;&gt;"",[56]Sheet1!A6,"")</f>
        <v>282</v>
      </c>
      <c r="BF6">
        <f>IF([57]Sheet1!A6&lt;&gt;"",[57]Sheet1!A6,"")</f>
        <v>651</v>
      </c>
      <c r="BG6">
        <f>IF([58]Sheet1!A6&lt;&gt;"",[58]Sheet1!A6,"")</f>
        <v>274</v>
      </c>
      <c r="BH6">
        <f>IF([59]Sheet1!A6&lt;&gt;"",[59]Sheet1!A6,"")</f>
        <v>558</v>
      </c>
      <c r="BI6">
        <f>IF([60]Sheet1!A6&lt;&gt;"",[60]Sheet1!A6,"")</f>
        <v>70</v>
      </c>
      <c r="BJ6">
        <f>IF([61]Sheet1!A6&lt;&gt;"",[61]Sheet1!A6,"")</f>
        <v>554</v>
      </c>
      <c r="BK6">
        <f>IF([62]Sheet1!A6&lt;&gt;"",[62]Sheet1!A6,"")</f>
        <v>79</v>
      </c>
      <c r="BL6">
        <f>IF([63]Sheet1!A6&lt;&gt;"",[63]Sheet1!A6,"")</f>
        <v>58</v>
      </c>
      <c r="BM6">
        <f>IF([64]Sheet1!A6&lt;&gt;"",[64]Sheet1!A6,"")</f>
        <v>212</v>
      </c>
      <c r="BN6">
        <f>IF([65]Sheet1!A6&lt;&gt;"",[65]Sheet1!A6,"")</f>
        <v>213</v>
      </c>
      <c r="BO6">
        <f>IF([66]Sheet1!A6&lt;&gt;"",[66]Sheet1!A6,"")</f>
        <v>647</v>
      </c>
      <c r="BP6">
        <f>IF([67]Sheet1!A6&lt;&gt;"",[67]Sheet1!A6,"")</f>
        <v>209</v>
      </c>
      <c r="BQ6">
        <f>IF([68]Sheet1!A6&lt;&gt;"",[68]Sheet1!A6,"")</f>
        <v>126</v>
      </c>
      <c r="BR6">
        <f>IF([69]Sheet1!A6&lt;&gt;"",[69]Sheet1!A6,"")</f>
        <v>0</v>
      </c>
      <c r="BS6">
        <f>IF([70]Sheet1!A6&lt;&gt;"",[70]Sheet1!A6,"")</f>
        <v>129</v>
      </c>
      <c r="BT6">
        <f>IF([71]Sheet1!A6&lt;&gt;"",[71]Sheet1!A6,"")</f>
        <v>87</v>
      </c>
      <c r="BU6">
        <f>IF([72]Sheet1!A6&lt;&gt;"",[72]Sheet1!A6,"")</f>
        <v>251</v>
      </c>
      <c r="BV6">
        <f>IF([73]Sheet1!A6&lt;&gt;"",[73]Sheet1!A6,"")</f>
        <v>442</v>
      </c>
      <c r="BW6">
        <f>IF([74]Sheet1!A6&lt;&gt;"",[74]Sheet1!A6,"")</f>
        <v>513</v>
      </c>
      <c r="BX6">
        <f>IF([75]Sheet1!A6&lt;&gt;"",[75]Sheet1!A6,"")</f>
        <v>656</v>
      </c>
      <c r="BY6">
        <f>IF([76]Sheet1!A6&lt;&gt;"",[76]Sheet1!A6,"")</f>
        <v>392</v>
      </c>
      <c r="BZ6">
        <f>IF([77]Sheet1!A6&lt;&gt;"",[77]Sheet1!A6,"")</f>
        <v>490</v>
      </c>
      <c r="CA6">
        <f>IF([78]Sheet1!A6&lt;&gt;"",[78]Sheet1!A6,"")</f>
        <v>90</v>
      </c>
      <c r="CB6">
        <f>IF([79]Sheet1!A6&lt;&gt;"",[79]Sheet1!A6,"")</f>
        <v>493</v>
      </c>
      <c r="CC6">
        <f>IF([80]Sheet1!A6&lt;&gt;"",[80]Sheet1!A6,"")</f>
        <v>281</v>
      </c>
      <c r="CD6">
        <f>IF([81]Sheet1!A6&lt;&gt;"",[81]Sheet1!A6,"")</f>
        <v>383</v>
      </c>
      <c r="CE6">
        <f>IF([82]Sheet1!A6&lt;&gt;"",[82]Sheet1!A6,"")</f>
        <v>168</v>
      </c>
      <c r="CF6">
        <f>IF([83]Sheet1!A6&lt;&gt;"",[83]Sheet1!A6,"")</f>
        <v>482</v>
      </c>
      <c r="CG6">
        <f>IF([84]Sheet1!A6&lt;&gt;"",[84]Sheet1!A6,"")</f>
        <v>158</v>
      </c>
      <c r="CH6">
        <f>IF([85]Sheet1!A6&lt;&gt;"",[85]Sheet1!A6,"")</f>
        <v>102</v>
      </c>
      <c r="CI6">
        <f>IF([86]Sheet1!A6&lt;&gt;"",[86]Sheet1!A6,"")</f>
        <v>489</v>
      </c>
      <c r="CJ6">
        <f>IF([87]Sheet1!A6&lt;&gt;"",[87]Sheet1!A6,"")</f>
        <v>132</v>
      </c>
      <c r="CK6">
        <f>IF([88]Sheet1!A6&lt;&gt;"",[88]Sheet1!A6,"")</f>
        <v>325</v>
      </c>
      <c r="CL6">
        <f>IF([89]Sheet1!A6&lt;&gt;"",[89]Sheet1!A6,"")</f>
        <v>374</v>
      </c>
    </row>
    <row r="7" spans="2:90">
      <c r="B7">
        <f>IF([1]Sheet1!A7&lt;&gt;"",[1]Sheet1!A7,"")</f>
        <v>215</v>
      </c>
      <c r="C7">
        <f>IF([2]Sheet1!A7&lt;&gt;"",[2]Sheet1!A7,"")</f>
        <v>393</v>
      </c>
      <c r="D7">
        <f>IF([3]Sheet1!A7&lt;&gt;"",[3]Sheet1!A7,"")</f>
        <v>19</v>
      </c>
      <c r="E7">
        <f>IF([4]Sheet1!A7&lt;&gt;"",[4]Sheet1!A7,"")</f>
        <v>53</v>
      </c>
      <c r="F7">
        <f>IF([5]Sheet1!A7&lt;&gt;"",[5]Sheet1!A7,"")</f>
        <v>83</v>
      </c>
      <c r="G7">
        <f>IF([6]Sheet1!A7&lt;&gt;"",[6]Sheet1!A7,"")</f>
        <v>144</v>
      </c>
      <c r="H7">
        <f>IF([7]Sheet1!A7&lt;&gt;"",[7]Sheet1!A7,"")</f>
        <v>37</v>
      </c>
      <c r="I7">
        <f>IF([8]Sheet1!A7&lt;&gt;"",[8]Sheet1!A7,"")</f>
        <v>154</v>
      </c>
      <c r="J7">
        <f>IF([9]Sheet1!A7&lt;&gt;"",[9]Sheet1!A7,"")</f>
        <v>165</v>
      </c>
      <c r="K7">
        <f>IF([10]Sheet1!A7&lt;&gt;"",[10]Sheet1!A7,"")</f>
        <v>277</v>
      </c>
      <c r="L7">
        <f>IF([11]Sheet1!A7&lt;&gt;"",[11]Sheet1!A7,"")</f>
        <v>661</v>
      </c>
      <c r="M7">
        <f>IF([12]Sheet1!A7&lt;&gt;"",[12]Sheet1!A7,"")</f>
        <v>309</v>
      </c>
      <c r="N7">
        <f>IF([13]Sheet1!A7&lt;&gt;"",[13]Sheet1!A7,"")</f>
        <v>253</v>
      </c>
      <c r="O7">
        <f>IF([14]Sheet1!A7&lt;&gt;"",[14]Sheet1!A7,"")</f>
        <v>263</v>
      </c>
      <c r="P7">
        <f>IF([15]Sheet1!A7&lt;&gt;"",[15]Sheet1!A7,"")</f>
        <v>26</v>
      </c>
      <c r="Q7">
        <f>IF([16]Sheet1!A7&lt;&gt;"",[16]Sheet1!A7,"")</f>
        <v>90</v>
      </c>
      <c r="R7">
        <f>IF([17]Sheet1!A7&lt;&gt;"",[17]Sheet1!A7,"")</f>
        <v>124</v>
      </c>
      <c r="S7">
        <f>IF([18]Sheet1!A7&lt;&gt;"",[18]Sheet1!A7,"")</f>
        <v>409</v>
      </c>
      <c r="T7">
        <f>IF([19]Sheet1!A7&lt;&gt;"",[19]Sheet1!A7,"")</f>
        <v>547</v>
      </c>
      <c r="U7">
        <f>IF([20]Sheet1!A7&lt;&gt;"",[20]Sheet1!A7,"")</f>
        <v>421</v>
      </c>
      <c r="V7">
        <f>IF([21]Sheet1!A7&lt;&gt;"",[21]Sheet1!A7,"")</f>
        <v>150</v>
      </c>
      <c r="W7">
        <f>IF([22]Sheet1!A7&lt;&gt;"",[22]Sheet1!A7,"")</f>
        <v>480</v>
      </c>
      <c r="X7">
        <f>IF([23]Sheet1!A7&lt;&gt;"",[23]Sheet1!A7,"")</f>
        <v>290</v>
      </c>
      <c r="Y7">
        <f>IF([24]Sheet1!A7&lt;&gt;"",[24]Sheet1!A7,"")</f>
        <v>154</v>
      </c>
      <c r="Z7">
        <f>IF([25]Sheet1!A7&lt;&gt;"",[25]Sheet1!A7,"")</f>
        <v>270</v>
      </c>
      <c r="AA7">
        <f>IF([26]Sheet1!A7&lt;&gt;"",[26]Sheet1!A7,"")</f>
        <v>382</v>
      </c>
      <c r="AB7">
        <f>IF([27]Sheet1!A7&lt;&gt;"",[27]Sheet1!A7,"")</f>
        <v>223</v>
      </c>
      <c r="AC7">
        <f>IF([28]Sheet1!A7&lt;&gt;"",[28]Sheet1!A7,"")</f>
        <v>95</v>
      </c>
      <c r="AD7">
        <f>IF([29]Sheet1!A7&lt;&gt;"",[29]Sheet1!A7,"")</f>
        <v>535</v>
      </c>
      <c r="AE7">
        <f>IF([30]Sheet1!A7&lt;&gt;"",[30]Sheet1!A7,"")</f>
        <v>188</v>
      </c>
      <c r="AF7">
        <f>IF([31]Sheet1!A7&lt;&gt;"",[31]Sheet1!A7,"")</f>
        <v>442</v>
      </c>
      <c r="AG7">
        <f>IF([32]Sheet1!A7&lt;&gt;"",[32]Sheet1!A7,"")</f>
        <v>136</v>
      </c>
      <c r="AH7">
        <f>IF([33]Sheet1!A7&lt;&gt;"",[33]Sheet1!A7,"")</f>
        <v>99</v>
      </c>
      <c r="AI7">
        <f>IF([34]Sheet1!A7&lt;&gt;"",[34]Sheet1!A7,"")</f>
        <v>400</v>
      </c>
      <c r="AJ7">
        <f>IF([35]Sheet1!A7&lt;&gt;"",[35]Sheet1!A7,"")</f>
        <v>489</v>
      </c>
      <c r="AK7">
        <f>IF([36]Sheet1!A7&lt;&gt;"",[36]Sheet1!A7,"")</f>
        <v>474</v>
      </c>
      <c r="AL7">
        <f>IF([37]Sheet1!A7&lt;&gt;"",[37]Sheet1!A7,"")</f>
        <v>515</v>
      </c>
      <c r="AM7">
        <f>IF([38]Sheet1!A7&lt;&gt;"",[38]Sheet1!A7,"")</f>
        <v>439</v>
      </c>
      <c r="AN7">
        <f>IF([39]Sheet1!A7&lt;&gt;"",[39]Sheet1!A7,"")</f>
        <v>415</v>
      </c>
      <c r="AO7">
        <f>IF([40]Sheet1!A7&lt;&gt;"",[40]Sheet1!A7,"")</f>
        <v>0</v>
      </c>
      <c r="AP7">
        <f>IF([41]Sheet1!A7&lt;&gt;"",[41]Sheet1!A7,"")</f>
        <v>101</v>
      </c>
      <c r="AQ7">
        <f>IF([42]Sheet1!A7&lt;&gt;"",[42]Sheet1!A7,"")</f>
        <v>182</v>
      </c>
      <c r="AR7">
        <f>IF([43]Sheet1!A7&lt;&gt;"",[43]Sheet1!A7,"")</f>
        <v>162</v>
      </c>
      <c r="AS7">
        <f>IF([44]Sheet1!A7&lt;&gt;"",[44]Sheet1!A7,"")</f>
        <v>606</v>
      </c>
      <c r="AT7">
        <f>IF([45]Sheet1!A7&lt;&gt;"",[45]Sheet1!A7,"")</f>
        <v>613</v>
      </c>
      <c r="AU7">
        <f>IF([46]Sheet1!A7&lt;&gt;"",[46]Sheet1!A7,"")</f>
        <v>30</v>
      </c>
      <c r="AV7">
        <f>IF([47]Sheet1!A7&lt;&gt;"",[47]Sheet1!A7,"")</f>
        <v>382</v>
      </c>
      <c r="AW7">
        <f>IF([48]Sheet1!A7&lt;&gt;"",[48]Sheet1!A7,"")</f>
        <v>111</v>
      </c>
      <c r="AX7">
        <f>IF([49]Sheet1!A7&lt;&gt;"",[49]Sheet1!A7,"")</f>
        <v>584</v>
      </c>
      <c r="AY7">
        <f>IF([50]Sheet1!A7&lt;&gt;"",[50]Sheet1!A7,"")</f>
        <v>106</v>
      </c>
      <c r="AZ7">
        <f>IF([51]Sheet1!A7&lt;&gt;"",[51]Sheet1!A7,"")</f>
        <v>173</v>
      </c>
      <c r="BA7">
        <f>IF([52]Sheet1!A7&lt;&gt;"",[52]Sheet1!A7,"")</f>
        <v>82</v>
      </c>
      <c r="BB7">
        <f>IF([53]Sheet1!A7&lt;&gt;"",[53]Sheet1!A7,"")</f>
        <v>40</v>
      </c>
      <c r="BC7">
        <f>IF([54]Sheet1!A7&lt;&gt;"",[54]Sheet1!A7,"")</f>
        <v>253</v>
      </c>
      <c r="BD7">
        <f>IF([55]Sheet1!A7&lt;&gt;"",[55]Sheet1!A7,"")</f>
        <v>377</v>
      </c>
      <c r="BE7">
        <f>IF([56]Sheet1!A7&lt;&gt;"",[56]Sheet1!A7,"")</f>
        <v>651</v>
      </c>
      <c r="BF7">
        <f>IF([57]Sheet1!A7&lt;&gt;"",[57]Sheet1!A7,"")</f>
        <v>173</v>
      </c>
      <c r="BG7">
        <f>IF([58]Sheet1!A7&lt;&gt;"",[58]Sheet1!A7,"")</f>
        <v>258</v>
      </c>
      <c r="BH7">
        <f>IF([59]Sheet1!A7&lt;&gt;"",[59]Sheet1!A7,"")</f>
        <v>220</v>
      </c>
      <c r="BI7">
        <f>IF([60]Sheet1!A7&lt;&gt;"",[60]Sheet1!A7,"")</f>
        <v>596</v>
      </c>
      <c r="BJ7">
        <f>IF([61]Sheet1!A7&lt;&gt;"",[61]Sheet1!A7,"")</f>
        <v>330</v>
      </c>
      <c r="BK7">
        <f>IF([62]Sheet1!A7&lt;&gt;"",[62]Sheet1!A7,"")</f>
        <v>147</v>
      </c>
      <c r="BL7">
        <f>IF([63]Sheet1!A7&lt;&gt;"",[63]Sheet1!A7,"")</f>
        <v>561</v>
      </c>
      <c r="BM7">
        <f>IF([64]Sheet1!A7&lt;&gt;"",[64]Sheet1!A7,"")</f>
        <v>603</v>
      </c>
      <c r="BN7">
        <f>IF([65]Sheet1!A7&lt;&gt;"",[65]Sheet1!A7,"")</f>
        <v>294</v>
      </c>
      <c r="BO7">
        <f>IF([66]Sheet1!A7&lt;&gt;"",[66]Sheet1!A7,"")</f>
        <v>42</v>
      </c>
      <c r="BP7">
        <f>IF([67]Sheet1!A7&lt;&gt;"",[67]Sheet1!A7,"")</f>
        <v>278</v>
      </c>
      <c r="BQ7">
        <f>IF([68]Sheet1!A7&lt;&gt;"",[68]Sheet1!A7,"")</f>
        <v>469</v>
      </c>
      <c r="BR7">
        <f>IF([69]Sheet1!A7&lt;&gt;"",[69]Sheet1!A7,"")</f>
        <v>375</v>
      </c>
      <c r="BS7">
        <f>IF([70]Sheet1!A7&lt;&gt;"",[70]Sheet1!A7,"")</f>
        <v>214</v>
      </c>
      <c r="BT7">
        <f>IF([71]Sheet1!A7&lt;&gt;"",[71]Sheet1!A7,"")</f>
        <v>98</v>
      </c>
      <c r="BU7">
        <f>IF([72]Sheet1!A7&lt;&gt;"",[72]Sheet1!A7,"")</f>
        <v>361</v>
      </c>
      <c r="BV7">
        <f>IF([73]Sheet1!A7&lt;&gt;"",[73]Sheet1!A7,"")</f>
        <v>612</v>
      </c>
      <c r="BW7">
        <f>IF([74]Sheet1!A7&lt;&gt;"",[74]Sheet1!A7,"")</f>
        <v>114</v>
      </c>
      <c r="BX7">
        <f>IF([75]Sheet1!A7&lt;&gt;"",[75]Sheet1!A7,"")</f>
        <v>446</v>
      </c>
      <c r="BY7">
        <f>IF([76]Sheet1!A7&lt;&gt;"",[76]Sheet1!A7,"")</f>
        <v>478</v>
      </c>
      <c r="BZ7">
        <f>IF([77]Sheet1!A7&lt;&gt;"",[77]Sheet1!A7,"")</f>
        <v>353</v>
      </c>
      <c r="CA7">
        <f>IF([78]Sheet1!A7&lt;&gt;"",[78]Sheet1!A7,"")</f>
        <v>429</v>
      </c>
      <c r="CB7">
        <f>IF([79]Sheet1!A7&lt;&gt;"",[79]Sheet1!A7,"")</f>
        <v>573</v>
      </c>
      <c r="CC7">
        <f>IF([80]Sheet1!A7&lt;&gt;"",[80]Sheet1!A7,"")</f>
        <v>31</v>
      </c>
      <c r="CD7">
        <f>IF([81]Sheet1!A7&lt;&gt;"",[81]Sheet1!A7,"")</f>
        <v>180</v>
      </c>
      <c r="CE7">
        <f>IF([82]Sheet1!A7&lt;&gt;"",[82]Sheet1!A7,"")</f>
        <v>215</v>
      </c>
      <c r="CF7">
        <f>IF([83]Sheet1!A7&lt;&gt;"",[83]Sheet1!A7,"")</f>
        <v>518</v>
      </c>
      <c r="CG7">
        <f>IF([84]Sheet1!A7&lt;&gt;"",[84]Sheet1!A7,"")</f>
        <v>271</v>
      </c>
      <c r="CH7">
        <f>IF([85]Sheet1!A7&lt;&gt;"",[85]Sheet1!A7,"")</f>
        <v>308</v>
      </c>
      <c r="CI7">
        <f>IF([86]Sheet1!A7&lt;&gt;"",[86]Sheet1!A7,"")</f>
        <v>544</v>
      </c>
      <c r="CJ7">
        <f>IF([87]Sheet1!A7&lt;&gt;"",[87]Sheet1!A7,"")</f>
        <v>379</v>
      </c>
      <c r="CK7">
        <f>IF([88]Sheet1!A7&lt;&gt;"",[88]Sheet1!A7,"")</f>
        <v>393</v>
      </c>
      <c r="CL7">
        <f>IF([89]Sheet1!A7&lt;&gt;"",[89]Sheet1!A7,"")</f>
        <v>360</v>
      </c>
    </row>
    <row r="8" spans="2:90">
      <c r="B8">
        <f>IF([1]Sheet1!A8&lt;&gt;"",[1]Sheet1!A8,"")</f>
        <v>419</v>
      </c>
      <c r="C8">
        <f>IF([2]Sheet1!A8&lt;&gt;"",[2]Sheet1!A8,"")</f>
        <v>33</v>
      </c>
      <c r="D8">
        <f>IF([3]Sheet1!A8&lt;&gt;"",[3]Sheet1!A8,"")</f>
        <v>8</v>
      </c>
      <c r="E8">
        <f>IF([4]Sheet1!A8&lt;&gt;"",[4]Sheet1!A8,"")</f>
        <v>221</v>
      </c>
      <c r="F8">
        <f>IF([5]Sheet1!A8&lt;&gt;"",[5]Sheet1!A8,"")</f>
        <v>176</v>
      </c>
      <c r="G8">
        <f>IF([6]Sheet1!A8&lt;&gt;"",[6]Sheet1!A8,"")</f>
        <v>157</v>
      </c>
      <c r="H8">
        <f>IF([7]Sheet1!A8&lt;&gt;"",[7]Sheet1!A8,"")</f>
        <v>380</v>
      </c>
      <c r="I8">
        <f>IF([8]Sheet1!A8&lt;&gt;"",[8]Sheet1!A8,"")</f>
        <v>339</v>
      </c>
      <c r="J8">
        <f>IF([9]Sheet1!A8&lt;&gt;"",[9]Sheet1!A8,"")</f>
        <v>391</v>
      </c>
      <c r="K8">
        <f>IF([10]Sheet1!A8&lt;&gt;"",[10]Sheet1!A8,"")</f>
        <v>381</v>
      </c>
      <c r="L8">
        <f>IF([11]Sheet1!A8&lt;&gt;"",[11]Sheet1!A8,"")</f>
        <v>332</v>
      </c>
      <c r="M8">
        <f>IF([12]Sheet1!A8&lt;&gt;"",[12]Sheet1!A8,"")</f>
        <v>591</v>
      </c>
      <c r="N8">
        <f>IF([13]Sheet1!A8&lt;&gt;"",[13]Sheet1!A8,"")</f>
        <v>199</v>
      </c>
      <c r="O8">
        <f>IF([14]Sheet1!A8&lt;&gt;"",[14]Sheet1!A8,"")</f>
        <v>226</v>
      </c>
      <c r="P8">
        <f>IF([15]Sheet1!A8&lt;&gt;"",[15]Sheet1!A8,"")</f>
        <v>580</v>
      </c>
      <c r="Q8">
        <f>IF([16]Sheet1!A8&lt;&gt;"",[16]Sheet1!A8,"")</f>
        <v>279</v>
      </c>
      <c r="R8">
        <f>IF([17]Sheet1!A8&lt;&gt;"",[17]Sheet1!A8,"")</f>
        <v>553</v>
      </c>
      <c r="S8">
        <f>IF([18]Sheet1!A8&lt;&gt;"",[18]Sheet1!A8,"")</f>
        <v>9</v>
      </c>
      <c r="T8">
        <f>IF([19]Sheet1!A8&lt;&gt;"",[19]Sheet1!A8,"")</f>
        <v>476</v>
      </c>
      <c r="U8">
        <f>IF([20]Sheet1!A8&lt;&gt;"",[20]Sheet1!A8,"")</f>
        <v>123</v>
      </c>
      <c r="V8">
        <f>IF([21]Sheet1!A8&lt;&gt;"",[21]Sheet1!A8,"")</f>
        <v>380</v>
      </c>
      <c r="W8">
        <f>IF([22]Sheet1!A8&lt;&gt;"",[22]Sheet1!A8,"")</f>
        <v>201</v>
      </c>
      <c r="X8">
        <f>IF([23]Sheet1!A8&lt;&gt;"",[23]Sheet1!A8,"")</f>
        <v>16</v>
      </c>
      <c r="Y8">
        <f>IF([24]Sheet1!A8&lt;&gt;"",[24]Sheet1!A8,"")</f>
        <v>53</v>
      </c>
      <c r="Z8">
        <f>IF([25]Sheet1!A8&lt;&gt;"",[25]Sheet1!A8,"")</f>
        <v>218</v>
      </c>
      <c r="AA8">
        <f>IF([26]Sheet1!A8&lt;&gt;"",[26]Sheet1!A8,"")</f>
        <v>200</v>
      </c>
      <c r="AB8">
        <f>IF([27]Sheet1!A8&lt;&gt;"",[27]Sheet1!A8,"")</f>
        <v>228</v>
      </c>
      <c r="AC8">
        <f>IF([28]Sheet1!A8&lt;&gt;"",[28]Sheet1!A8,"")</f>
        <v>434</v>
      </c>
      <c r="AD8">
        <f>IF([29]Sheet1!A8&lt;&gt;"",[29]Sheet1!A8,"")</f>
        <v>376</v>
      </c>
      <c r="AE8">
        <f>IF([30]Sheet1!A8&lt;&gt;"",[30]Sheet1!A8,"")</f>
        <v>203</v>
      </c>
      <c r="AF8">
        <f>IF([31]Sheet1!A8&lt;&gt;"",[31]Sheet1!A8,"")</f>
        <v>146</v>
      </c>
      <c r="AG8">
        <f>IF([32]Sheet1!A8&lt;&gt;"",[32]Sheet1!A8,"")</f>
        <v>96</v>
      </c>
      <c r="AH8">
        <f>IF([33]Sheet1!A8&lt;&gt;"",[33]Sheet1!A8,"")</f>
        <v>427</v>
      </c>
      <c r="AI8">
        <f>IF([34]Sheet1!A8&lt;&gt;"",[34]Sheet1!A8,"")</f>
        <v>523</v>
      </c>
      <c r="AJ8">
        <f>IF([35]Sheet1!A8&lt;&gt;"",[35]Sheet1!A8,"")</f>
        <v>515</v>
      </c>
      <c r="AK8">
        <f>IF([36]Sheet1!A8&lt;&gt;"",[36]Sheet1!A8,"")</f>
        <v>442</v>
      </c>
      <c r="AL8">
        <f>IF([37]Sheet1!A8&lt;&gt;"",[37]Sheet1!A8,"")</f>
        <v>545</v>
      </c>
      <c r="AM8">
        <f>IF([38]Sheet1!A8&lt;&gt;"",[38]Sheet1!A8,"")</f>
        <v>366</v>
      </c>
      <c r="AN8">
        <f>IF([39]Sheet1!A8&lt;&gt;"",[39]Sheet1!A8,"")</f>
        <v>207</v>
      </c>
      <c r="AO8">
        <f>IF([40]Sheet1!A8&lt;&gt;"",[40]Sheet1!A8,"")</f>
        <v>40</v>
      </c>
      <c r="AP8">
        <f>IF([41]Sheet1!A8&lt;&gt;"",[41]Sheet1!A8,"")</f>
        <v>60</v>
      </c>
      <c r="AQ8">
        <f>IF([42]Sheet1!A8&lt;&gt;"",[42]Sheet1!A8,"")</f>
        <v>392</v>
      </c>
      <c r="AR8">
        <f>IF([43]Sheet1!A8&lt;&gt;"",[43]Sheet1!A8,"")</f>
        <v>663</v>
      </c>
      <c r="AS8">
        <f>IF([44]Sheet1!A8&lt;&gt;"",[44]Sheet1!A8,"")</f>
        <v>114</v>
      </c>
      <c r="AT8">
        <f>IF([45]Sheet1!A8&lt;&gt;"",[45]Sheet1!A8,"")</f>
        <v>633</v>
      </c>
      <c r="AU8">
        <f>IF([46]Sheet1!A8&lt;&gt;"",[46]Sheet1!A8,"")</f>
        <v>398</v>
      </c>
      <c r="AV8">
        <f>IF([47]Sheet1!A8&lt;&gt;"",[47]Sheet1!A8,"")</f>
        <v>391</v>
      </c>
      <c r="AW8">
        <f>IF([48]Sheet1!A8&lt;&gt;"",[48]Sheet1!A8,"")</f>
        <v>254</v>
      </c>
      <c r="AX8">
        <f>IF([49]Sheet1!A8&lt;&gt;"",[49]Sheet1!A8,"")</f>
        <v>136</v>
      </c>
      <c r="AY8">
        <f>IF([50]Sheet1!A8&lt;&gt;"",[50]Sheet1!A8,"")</f>
        <v>611</v>
      </c>
      <c r="AZ8">
        <f>IF([51]Sheet1!A8&lt;&gt;"",[51]Sheet1!A8,"")</f>
        <v>624</v>
      </c>
      <c r="BA8">
        <f>IF([52]Sheet1!A8&lt;&gt;"",[52]Sheet1!A8,"")</f>
        <v>333</v>
      </c>
      <c r="BB8">
        <f>IF([53]Sheet1!A8&lt;&gt;"",[53]Sheet1!A8,"")</f>
        <v>624</v>
      </c>
      <c r="BC8">
        <f>IF([54]Sheet1!A8&lt;&gt;"",[54]Sheet1!A8,"")</f>
        <v>277</v>
      </c>
      <c r="BD8">
        <f>IF([55]Sheet1!A8&lt;&gt;"",[55]Sheet1!A8,"")</f>
        <v>278</v>
      </c>
      <c r="BE8">
        <f>IF([56]Sheet1!A8&lt;&gt;"",[56]Sheet1!A8,"")</f>
        <v>134</v>
      </c>
      <c r="BF8">
        <f>IF([57]Sheet1!A8&lt;&gt;"",[57]Sheet1!A8,"")</f>
        <v>26</v>
      </c>
      <c r="BG8">
        <f>IF([58]Sheet1!A8&lt;&gt;"",[58]Sheet1!A8,"")</f>
        <v>290</v>
      </c>
      <c r="BH8">
        <f>IF([59]Sheet1!A8&lt;&gt;"",[59]Sheet1!A8,"")</f>
        <v>157</v>
      </c>
      <c r="BI8">
        <f>IF([60]Sheet1!A8&lt;&gt;"",[60]Sheet1!A8,"")</f>
        <v>279</v>
      </c>
      <c r="BJ8">
        <f>IF([61]Sheet1!A8&lt;&gt;"",[61]Sheet1!A8,"")</f>
        <v>280</v>
      </c>
      <c r="BK8">
        <f>IF([62]Sheet1!A8&lt;&gt;"",[62]Sheet1!A8,"")</f>
        <v>396</v>
      </c>
      <c r="BL8">
        <f>IF([63]Sheet1!A8&lt;&gt;"",[63]Sheet1!A8,"")</f>
        <v>387</v>
      </c>
      <c r="BM8">
        <f>IF([64]Sheet1!A8&lt;&gt;"",[64]Sheet1!A8,"")</f>
        <v>182</v>
      </c>
      <c r="BN8">
        <f>IF([65]Sheet1!A8&lt;&gt;"",[65]Sheet1!A8,"")</f>
        <v>562</v>
      </c>
      <c r="BO8">
        <f>IF([66]Sheet1!A8&lt;&gt;"",[66]Sheet1!A8,"")</f>
        <v>78</v>
      </c>
      <c r="BP8">
        <f>IF([67]Sheet1!A8&lt;&gt;"",[67]Sheet1!A8,"")</f>
        <v>302</v>
      </c>
      <c r="BQ8">
        <f>IF([68]Sheet1!A8&lt;&gt;"",[68]Sheet1!A8,"")</f>
        <v>197</v>
      </c>
      <c r="BR8">
        <f>IF([69]Sheet1!A8&lt;&gt;"",[69]Sheet1!A8,"")</f>
        <v>649</v>
      </c>
      <c r="BS8">
        <f>IF([70]Sheet1!A8&lt;&gt;"",[70]Sheet1!A8,"")</f>
        <v>262</v>
      </c>
      <c r="BT8">
        <f>IF([71]Sheet1!A8&lt;&gt;"",[71]Sheet1!A8,"")</f>
        <v>292</v>
      </c>
      <c r="BU8">
        <f>IF([72]Sheet1!A8&lt;&gt;"",[72]Sheet1!A8,"")</f>
        <v>310</v>
      </c>
      <c r="BV8">
        <f>IF([73]Sheet1!A8&lt;&gt;"",[73]Sheet1!A8,"")</f>
        <v>492</v>
      </c>
      <c r="BW8">
        <f>IF([74]Sheet1!A8&lt;&gt;"",[74]Sheet1!A8,"")</f>
        <v>369</v>
      </c>
      <c r="BX8">
        <f>IF([75]Sheet1!A8&lt;&gt;"",[75]Sheet1!A8,"")</f>
        <v>133</v>
      </c>
      <c r="BY8">
        <f>IF([76]Sheet1!A8&lt;&gt;"",[76]Sheet1!A8,"")</f>
        <v>207</v>
      </c>
      <c r="BZ8">
        <f>IF([77]Sheet1!A8&lt;&gt;"",[77]Sheet1!A8,"")</f>
        <v>2</v>
      </c>
      <c r="CA8">
        <f>IF([78]Sheet1!A8&lt;&gt;"",[78]Sheet1!A8,"")</f>
        <v>524</v>
      </c>
      <c r="CB8">
        <f>IF([79]Sheet1!A8&lt;&gt;"",[79]Sheet1!A8,"")</f>
        <v>252</v>
      </c>
      <c r="CC8">
        <f>IF([80]Sheet1!A8&lt;&gt;"",[80]Sheet1!A8,"")</f>
        <v>368</v>
      </c>
      <c r="CD8">
        <f>IF([81]Sheet1!A8&lt;&gt;"",[81]Sheet1!A8,"")</f>
        <v>220</v>
      </c>
      <c r="CE8">
        <f>IF([82]Sheet1!A8&lt;&gt;"",[82]Sheet1!A8,"")</f>
        <v>483</v>
      </c>
      <c r="CF8">
        <f>IF([83]Sheet1!A8&lt;&gt;"",[83]Sheet1!A8,"")</f>
        <v>167</v>
      </c>
      <c r="CG8">
        <f>IF([84]Sheet1!A8&lt;&gt;"",[84]Sheet1!A8,"")</f>
        <v>240</v>
      </c>
      <c r="CH8">
        <f>IF([85]Sheet1!A8&lt;&gt;"",[85]Sheet1!A8,"")</f>
        <v>260</v>
      </c>
      <c r="CI8">
        <f>IF([86]Sheet1!A8&lt;&gt;"",[86]Sheet1!A8,"")</f>
        <v>526</v>
      </c>
      <c r="CJ8">
        <f>IF([87]Sheet1!A8&lt;&gt;"",[87]Sheet1!A8,"")</f>
        <v>93</v>
      </c>
      <c r="CK8">
        <f>IF([88]Sheet1!A8&lt;&gt;"",[88]Sheet1!A8,"")</f>
        <v>613</v>
      </c>
      <c r="CL8">
        <f>IF([89]Sheet1!A8&lt;&gt;"",[89]Sheet1!A8,"")</f>
        <v>553</v>
      </c>
    </row>
    <row r="9" spans="2:90">
      <c r="B9">
        <f>IF([1]Sheet1!A9&lt;&gt;"",[1]Sheet1!A9,"")</f>
        <v>318</v>
      </c>
      <c r="C9">
        <f>IF([2]Sheet1!A9&lt;&gt;"",[2]Sheet1!A9,"")</f>
        <v>49</v>
      </c>
      <c r="D9">
        <f>IF([3]Sheet1!A9&lt;&gt;"",[3]Sheet1!A9,"")</f>
        <v>296</v>
      </c>
      <c r="E9">
        <f>IF([4]Sheet1!A9&lt;&gt;"",[4]Sheet1!A9,"")</f>
        <v>242</v>
      </c>
      <c r="F9">
        <f>IF([5]Sheet1!A9&lt;&gt;"",[5]Sheet1!A9,"")</f>
        <v>183</v>
      </c>
      <c r="G9">
        <f>IF([6]Sheet1!A9&lt;&gt;"",[6]Sheet1!A9,"")</f>
        <v>282</v>
      </c>
      <c r="H9">
        <f>IF([7]Sheet1!A9&lt;&gt;"",[7]Sheet1!A9,"")</f>
        <v>247</v>
      </c>
      <c r="I9">
        <f>IF([8]Sheet1!A9&lt;&gt;"",[8]Sheet1!A9,"")</f>
        <v>654</v>
      </c>
      <c r="J9">
        <f>IF([9]Sheet1!A9&lt;&gt;"",[9]Sheet1!A9,"")</f>
        <v>25</v>
      </c>
      <c r="K9">
        <f>IF([10]Sheet1!A9&lt;&gt;"",[10]Sheet1!A9,"")</f>
        <v>42</v>
      </c>
      <c r="L9">
        <f>IF([11]Sheet1!A9&lt;&gt;"",[11]Sheet1!A9,"")</f>
        <v>630</v>
      </c>
      <c r="M9">
        <f>IF([12]Sheet1!A9&lt;&gt;"",[12]Sheet1!A9,"")</f>
        <v>657</v>
      </c>
      <c r="N9">
        <f>IF([13]Sheet1!A9&lt;&gt;"",[13]Sheet1!A9,"")</f>
        <v>361</v>
      </c>
      <c r="O9">
        <f>IF([14]Sheet1!A9&lt;&gt;"",[14]Sheet1!A9,"")</f>
        <v>243</v>
      </c>
      <c r="P9">
        <f>IF([15]Sheet1!A9&lt;&gt;"",[15]Sheet1!A9,"")</f>
        <v>281</v>
      </c>
      <c r="Q9">
        <f>IF([16]Sheet1!A9&lt;&gt;"",[16]Sheet1!A9,"")</f>
        <v>395</v>
      </c>
      <c r="R9">
        <f>IF([17]Sheet1!A9&lt;&gt;"",[17]Sheet1!A9,"")</f>
        <v>662</v>
      </c>
      <c r="S9">
        <f>IF([18]Sheet1!A9&lt;&gt;"",[18]Sheet1!A9,"")</f>
        <v>142</v>
      </c>
      <c r="T9">
        <f>IF([19]Sheet1!A9&lt;&gt;"",[19]Sheet1!A9,"")</f>
        <v>404</v>
      </c>
      <c r="U9">
        <f>IF([20]Sheet1!A9&lt;&gt;"",[20]Sheet1!A9,"")</f>
        <v>206</v>
      </c>
      <c r="V9">
        <f>IF([21]Sheet1!A9&lt;&gt;"",[21]Sheet1!A9,"")</f>
        <v>497</v>
      </c>
      <c r="W9">
        <f>IF([22]Sheet1!A9&lt;&gt;"",[22]Sheet1!A9,"")</f>
        <v>339</v>
      </c>
      <c r="X9">
        <f>IF([23]Sheet1!A9&lt;&gt;"",[23]Sheet1!A9,"")</f>
        <v>212</v>
      </c>
      <c r="Y9">
        <f>IF([24]Sheet1!A9&lt;&gt;"",[24]Sheet1!A9,"")</f>
        <v>122</v>
      </c>
      <c r="Z9">
        <f>IF([25]Sheet1!A9&lt;&gt;"",[25]Sheet1!A9,"")</f>
        <v>180</v>
      </c>
      <c r="AA9">
        <f>IF([26]Sheet1!A9&lt;&gt;"",[26]Sheet1!A9,"")</f>
        <v>25</v>
      </c>
      <c r="AB9">
        <f>IF([27]Sheet1!A9&lt;&gt;"",[27]Sheet1!A9,"")</f>
        <v>397</v>
      </c>
      <c r="AC9">
        <f>IF([28]Sheet1!A9&lt;&gt;"",[28]Sheet1!A9,"")</f>
        <v>31</v>
      </c>
      <c r="AD9">
        <f>IF([29]Sheet1!A9&lt;&gt;"",[29]Sheet1!A9,"")</f>
        <v>524</v>
      </c>
      <c r="AE9">
        <f>IF([30]Sheet1!A9&lt;&gt;"",[30]Sheet1!A9,"")</f>
        <v>1</v>
      </c>
      <c r="AF9">
        <f>IF([31]Sheet1!A9&lt;&gt;"",[31]Sheet1!A9,"")</f>
        <v>424</v>
      </c>
      <c r="AG9">
        <f>IF([32]Sheet1!A9&lt;&gt;"",[32]Sheet1!A9,"")</f>
        <v>342</v>
      </c>
      <c r="AH9">
        <f>IF([33]Sheet1!A9&lt;&gt;"",[33]Sheet1!A9,"")</f>
        <v>192</v>
      </c>
      <c r="AI9">
        <f>IF([34]Sheet1!A9&lt;&gt;"",[34]Sheet1!A9,"")</f>
        <v>485</v>
      </c>
      <c r="AJ9">
        <f>IF([35]Sheet1!A9&lt;&gt;"",[35]Sheet1!A9,"")</f>
        <v>18</v>
      </c>
      <c r="AK9">
        <f>IF([36]Sheet1!A9&lt;&gt;"",[36]Sheet1!A9,"")</f>
        <v>533</v>
      </c>
      <c r="AL9">
        <f>IF([37]Sheet1!A9&lt;&gt;"",[37]Sheet1!A9,"")</f>
        <v>83</v>
      </c>
      <c r="AM9">
        <f>IF([38]Sheet1!A9&lt;&gt;"",[38]Sheet1!A9,"")</f>
        <v>487</v>
      </c>
      <c r="AN9">
        <f>IF([39]Sheet1!A9&lt;&gt;"",[39]Sheet1!A9,"")</f>
        <v>533</v>
      </c>
      <c r="AO9">
        <f>IF([40]Sheet1!A9&lt;&gt;"",[40]Sheet1!A9,"")</f>
        <v>293</v>
      </c>
      <c r="AP9">
        <f>IF([41]Sheet1!A9&lt;&gt;"",[41]Sheet1!A9,"")</f>
        <v>560</v>
      </c>
      <c r="AQ9">
        <f>IF([42]Sheet1!A9&lt;&gt;"",[42]Sheet1!A9,"")</f>
        <v>7</v>
      </c>
      <c r="AR9">
        <f>IF([43]Sheet1!A9&lt;&gt;"",[43]Sheet1!A9,"")</f>
        <v>213</v>
      </c>
      <c r="AS9">
        <f>IF([44]Sheet1!A9&lt;&gt;"",[44]Sheet1!A9,"")</f>
        <v>138</v>
      </c>
      <c r="AT9">
        <f>IF([45]Sheet1!A9&lt;&gt;"",[45]Sheet1!A9,"")</f>
        <v>333</v>
      </c>
      <c r="AU9">
        <f>IF([46]Sheet1!A9&lt;&gt;"",[46]Sheet1!A9,"")</f>
        <v>620</v>
      </c>
      <c r="AV9">
        <f>IF([47]Sheet1!A9&lt;&gt;"",[47]Sheet1!A9,"")</f>
        <v>658</v>
      </c>
      <c r="AW9">
        <f>IF([48]Sheet1!A9&lt;&gt;"",[48]Sheet1!A9,"")</f>
        <v>76</v>
      </c>
      <c r="AX9">
        <f>IF([49]Sheet1!A9&lt;&gt;"",[49]Sheet1!A9,"")</f>
        <v>569</v>
      </c>
      <c r="AY9">
        <f>IF([50]Sheet1!A9&lt;&gt;"",[50]Sheet1!A9,"")</f>
        <v>628</v>
      </c>
      <c r="AZ9">
        <f>IF([51]Sheet1!A9&lt;&gt;"",[51]Sheet1!A9,"")</f>
        <v>259</v>
      </c>
      <c r="BA9">
        <f>IF([52]Sheet1!A9&lt;&gt;"",[52]Sheet1!A9,"")</f>
        <v>150</v>
      </c>
      <c r="BB9">
        <f>IF([53]Sheet1!A9&lt;&gt;"",[53]Sheet1!A9,"")</f>
        <v>655</v>
      </c>
      <c r="BC9">
        <f>IF([54]Sheet1!A9&lt;&gt;"",[54]Sheet1!A9,"")</f>
        <v>577</v>
      </c>
      <c r="BD9">
        <f>IF([55]Sheet1!A9&lt;&gt;"",[55]Sheet1!A9,"")</f>
        <v>228</v>
      </c>
      <c r="BE9">
        <f>IF([56]Sheet1!A9&lt;&gt;"",[56]Sheet1!A9,"")</f>
        <v>81</v>
      </c>
      <c r="BF9">
        <f>IF([57]Sheet1!A9&lt;&gt;"",[57]Sheet1!A9,"")</f>
        <v>601</v>
      </c>
      <c r="BG9">
        <f>IF([58]Sheet1!A9&lt;&gt;"",[58]Sheet1!A9,"")</f>
        <v>166</v>
      </c>
      <c r="BH9">
        <f>IF([59]Sheet1!A9&lt;&gt;"",[59]Sheet1!A9,"")</f>
        <v>197</v>
      </c>
      <c r="BI9">
        <f>IF([60]Sheet1!A9&lt;&gt;"",[60]Sheet1!A9,"")</f>
        <v>155</v>
      </c>
      <c r="BJ9">
        <f>IF([61]Sheet1!A9&lt;&gt;"",[61]Sheet1!A9,"")</f>
        <v>200</v>
      </c>
      <c r="BK9">
        <f>IF([62]Sheet1!A9&lt;&gt;"",[62]Sheet1!A9,"")</f>
        <v>41</v>
      </c>
      <c r="BL9">
        <f>IF([63]Sheet1!A9&lt;&gt;"",[63]Sheet1!A9,"")</f>
        <v>52</v>
      </c>
      <c r="BM9">
        <f>IF([64]Sheet1!A9&lt;&gt;"",[64]Sheet1!A9,"")</f>
        <v>22</v>
      </c>
      <c r="BN9">
        <f>IF([65]Sheet1!A9&lt;&gt;"",[65]Sheet1!A9,"")</f>
        <v>166</v>
      </c>
      <c r="BO9">
        <f>IF([66]Sheet1!A9&lt;&gt;"",[66]Sheet1!A9,"")</f>
        <v>577</v>
      </c>
      <c r="BP9">
        <f>IF([67]Sheet1!A9&lt;&gt;"",[67]Sheet1!A9,"")</f>
        <v>157</v>
      </c>
      <c r="BQ9">
        <f>IF([68]Sheet1!A9&lt;&gt;"",[68]Sheet1!A9,"")</f>
        <v>426</v>
      </c>
      <c r="BR9">
        <f>IF([69]Sheet1!A9&lt;&gt;"",[69]Sheet1!A9,"")</f>
        <v>407</v>
      </c>
      <c r="BS9">
        <f>IF([70]Sheet1!A9&lt;&gt;"",[70]Sheet1!A9,"")</f>
        <v>332</v>
      </c>
      <c r="BT9">
        <f>IF([71]Sheet1!A9&lt;&gt;"",[71]Sheet1!A9,"")</f>
        <v>205</v>
      </c>
      <c r="BU9">
        <f>IF([72]Sheet1!A9&lt;&gt;"",[72]Sheet1!A9,"")</f>
        <v>551</v>
      </c>
      <c r="BV9">
        <f>IF([73]Sheet1!A9&lt;&gt;"",[73]Sheet1!A9,"")</f>
        <v>332</v>
      </c>
      <c r="BW9">
        <f>IF([74]Sheet1!A9&lt;&gt;"",[74]Sheet1!A9,"")</f>
        <v>71</v>
      </c>
      <c r="BX9">
        <f>IF([75]Sheet1!A9&lt;&gt;"",[75]Sheet1!A9,"")</f>
        <v>478</v>
      </c>
      <c r="BY9">
        <f>IF([76]Sheet1!A9&lt;&gt;"",[76]Sheet1!A9,"")</f>
        <v>215</v>
      </c>
      <c r="BZ9">
        <f>IF([77]Sheet1!A9&lt;&gt;"",[77]Sheet1!A9,"")</f>
        <v>180</v>
      </c>
      <c r="CA9">
        <f>IF([78]Sheet1!A9&lt;&gt;"",[78]Sheet1!A9,"")</f>
        <v>459</v>
      </c>
      <c r="CB9">
        <f>IF([79]Sheet1!A9&lt;&gt;"",[79]Sheet1!A9,"")</f>
        <v>162</v>
      </c>
      <c r="CC9">
        <f>IF([80]Sheet1!A9&lt;&gt;"",[80]Sheet1!A9,"")</f>
        <v>176</v>
      </c>
      <c r="CD9">
        <f>IF([81]Sheet1!A9&lt;&gt;"",[81]Sheet1!A9,"")</f>
        <v>116</v>
      </c>
      <c r="CE9">
        <f>IF([82]Sheet1!A9&lt;&gt;"",[82]Sheet1!A9,"")</f>
        <v>191</v>
      </c>
      <c r="CF9">
        <f>IF([83]Sheet1!A9&lt;&gt;"",[83]Sheet1!A9,"")</f>
        <v>628</v>
      </c>
      <c r="CG9">
        <f>IF([84]Sheet1!A9&lt;&gt;"",[84]Sheet1!A9,"")</f>
        <v>335</v>
      </c>
      <c r="CH9">
        <f>IF([85]Sheet1!A9&lt;&gt;"",[85]Sheet1!A9,"")</f>
        <v>283</v>
      </c>
      <c r="CI9">
        <f>IF([86]Sheet1!A9&lt;&gt;"",[86]Sheet1!A9,"")</f>
        <v>302</v>
      </c>
      <c r="CJ9">
        <f>IF([87]Sheet1!A9&lt;&gt;"",[87]Sheet1!A9,"")</f>
        <v>11</v>
      </c>
      <c r="CK9">
        <f>IF([88]Sheet1!A9&lt;&gt;"",[88]Sheet1!A9,"")</f>
        <v>179</v>
      </c>
      <c r="CL9">
        <f>IF([89]Sheet1!A9&lt;&gt;"",[89]Sheet1!A9,"")</f>
        <v>341</v>
      </c>
    </row>
    <row r="10" spans="2:90">
      <c r="B10">
        <f>IF([1]Sheet1!A10&lt;&gt;"",[1]Sheet1!A10,"")</f>
        <v>271</v>
      </c>
      <c r="C10">
        <f>IF([2]Sheet1!A10&lt;&gt;"",[2]Sheet1!A10,"")</f>
        <v>149</v>
      </c>
      <c r="D10">
        <f>IF([3]Sheet1!A10&lt;&gt;"",[3]Sheet1!A10,"")</f>
        <v>230</v>
      </c>
      <c r="E10">
        <f>IF([4]Sheet1!A10&lt;&gt;"",[4]Sheet1!A10,"")</f>
        <v>401</v>
      </c>
      <c r="F10">
        <f>IF([5]Sheet1!A10&lt;&gt;"",[5]Sheet1!A10,"")</f>
        <v>394</v>
      </c>
      <c r="G10">
        <f>IF([6]Sheet1!A10&lt;&gt;"",[6]Sheet1!A10,"")</f>
        <v>256</v>
      </c>
      <c r="H10">
        <f>IF([7]Sheet1!A10&lt;&gt;"",[7]Sheet1!A10,"")</f>
        <v>202</v>
      </c>
      <c r="I10">
        <f>IF([8]Sheet1!A10&lt;&gt;"",[8]Sheet1!A10,"")</f>
        <v>231</v>
      </c>
      <c r="J10">
        <f>IF([9]Sheet1!A10&lt;&gt;"",[9]Sheet1!A10,"")</f>
        <v>596</v>
      </c>
      <c r="K10">
        <f>IF([10]Sheet1!A10&lt;&gt;"",[10]Sheet1!A10,"")</f>
        <v>97</v>
      </c>
      <c r="L10">
        <f>IF([11]Sheet1!A10&lt;&gt;"",[11]Sheet1!A10,"")</f>
        <v>130</v>
      </c>
      <c r="M10">
        <f>IF([12]Sheet1!A10&lt;&gt;"",[12]Sheet1!A10,"")</f>
        <v>40</v>
      </c>
      <c r="N10">
        <f>IF([13]Sheet1!A10&lt;&gt;"",[13]Sheet1!A10,"")</f>
        <v>139</v>
      </c>
      <c r="O10">
        <f>IF([14]Sheet1!A10&lt;&gt;"",[14]Sheet1!A10,"")</f>
        <v>27</v>
      </c>
      <c r="P10">
        <f>IF([15]Sheet1!A10&lt;&gt;"",[15]Sheet1!A10,"")</f>
        <v>232</v>
      </c>
      <c r="Q10">
        <f>IF([16]Sheet1!A10&lt;&gt;"",[16]Sheet1!A10,"")</f>
        <v>116</v>
      </c>
      <c r="R10">
        <f>IF([17]Sheet1!A10&lt;&gt;"",[17]Sheet1!A10,"")</f>
        <v>249</v>
      </c>
      <c r="S10">
        <f>IF([18]Sheet1!A10&lt;&gt;"",[18]Sheet1!A10,"")</f>
        <v>301</v>
      </c>
      <c r="T10">
        <f>IF([19]Sheet1!A10&lt;&gt;"",[19]Sheet1!A10,"")</f>
        <v>1</v>
      </c>
      <c r="U10">
        <f>IF([20]Sheet1!A10&lt;&gt;"",[20]Sheet1!A10,"")</f>
        <v>422</v>
      </c>
      <c r="V10">
        <f>IF([21]Sheet1!A10&lt;&gt;"",[21]Sheet1!A10,"")</f>
        <v>287</v>
      </c>
      <c r="W10">
        <f>IF([22]Sheet1!A10&lt;&gt;"",[22]Sheet1!A10,"")</f>
        <v>455</v>
      </c>
      <c r="X10">
        <f>IF([23]Sheet1!A10&lt;&gt;"",[23]Sheet1!A10,"")</f>
        <v>25</v>
      </c>
      <c r="Y10">
        <f>IF([24]Sheet1!A10&lt;&gt;"",[24]Sheet1!A10,"")</f>
        <v>375</v>
      </c>
      <c r="Z10">
        <f>IF([25]Sheet1!A10&lt;&gt;"",[25]Sheet1!A10,"")</f>
        <v>18</v>
      </c>
      <c r="AA10">
        <f>IF([26]Sheet1!A10&lt;&gt;"",[26]Sheet1!A10,"")</f>
        <v>231</v>
      </c>
      <c r="AB10">
        <f>IF([27]Sheet1!A10&lt;&gt;"",[27]Sheet1!A10,"")</f>
        <v>9</v>
      </c>
      <c r="AC10">
        <f>IF([28]Sheet1!A10&lt;&gt;"",[28]Sheet1!A10,"")</f>
        <v>217</v>
      </c>
      <c r="AD10">
        <f>IF([29]Sheet1!A10&lt;&gt;"",[29]Sheet1!A10,"")</f>
        <v>128</v>
      </c>
      <c r="AE10">
        <f>IF([30]Sheet1!A10&lt;&gt;"",[30]Sheet1!A10,"")</f>
        <v>59</v>
      </c>
      <c r="AF10">
        <f>IF([31]Sheet1!A10&lt;&gt;"",[31]Sheet1!A10,"")</f>
        <v>274</v>
      </c>
      <c r="AG10">
        <f>IF([32]Sheet1!A10&lt;&gt;"",[32]Sheet1!A10,"")</f>
        <v>257</v>
      </c>
      <c r="AH10">
        <f>IF([33]Sheet1!A10&lt;&gt;"",[33]Sheet1!A10,"")</f>
        <v>458</v>
      </c>
      <c r="AI10">
        <f>IF([34]Sheet1!A10&lt;&gt;"",[34]Sheet1!A10,"")</f>
        <v>185</v>
      </c>
      <c r="AJ10">
        <f>IF([35]Sheet1!A10&lt;&gt;"",[35]Sheet1!A10,"")</f>
        <v>404</v>
      </c>
      <c r="AK10">
        <f>IF([36]Sheet1!A10&lt;&gt;"",[36]Sheet1!A10,"")</f>
        <v>162</v>
      </c>
      <c r="AL10">
        <f>IF([37]Sheet1!A10&lt;&gt;"",[37]Sheet1!A10,"")</f>
        <v>309</v>
      </c>
      <c r="AM10">
        <f>IF([38]Sheet1!A10&lt;&gt;"",[38]Sheet1!A10,"")</f>
        <v>34</v>
      </c>
      <c r="AN10">
        <f>IF([39]Sheet1!A10&lt;&gt;"",[39]Sheet1!A10,"")</f>
        <v>220</v>
      </c>
      <c r="AO10">
        <f>IF([40]Sheet1!A10&lt;&gt;"",[40]Sheet1!A10,"")</f>
        <v>600</v>
      </c>
      <c r="AP10">
        <f>IF([41]Sheet1!A10&lt;&gt;"",[41]Sheet1!A10,"")</f>
        <v>601</v>
      </c>
      <c r="AQ10">
        <f>IF([42]Sheet1!A10&lt;&gt;"",[42]Sheet1!A10,"")</f>
        <v>660</v>
      </c>
      <c r="AR10">
        <f>IF([43]Sheet1!A10&lt;&gt;"",[43]Sheet1!A10,"")</f>
        <v>354</v>
      </c>
      <c r="AS10">
        <f>IF([44]Sheet1!A10&lt;&gt;"",[44]Sheet1!A10,"")</f>
        <v>186</v>
      </c>
      <c r="AT10">
        <f>IF([45]Sheet1!A10&lt;&gt;"",[45]Sheet1!A10,"")</f>
        <v>34</v>
      </c>
      <c r="AU10">
        <f>IF([46]Sheet1!A10&lt;&gt;"",[46]Sheet1!A10,"")</f>
        <v>47</v>
      </c>
      <c r="AV10">
        <f>IF([47]Sheet1!A10&lt;&gt;"",[47]Sheet1!A10,"")</f>
        <v>139</v>
      </c>
      <c r="AW10">
        <f>IF([48]Sheet1!A10&lt;&gt;"",[48]Sheet1!A10,"")</f>
        <v>98</v>
      </c>
      <c r="AX10">
        <f>IF([49]Sheet1!A10&lt;&gt;"",[49]Sheet1!A10,"")</f>
        <v>64</v>
      </c>
      <c r="AY10">
        <f>IF([50]Sheet1!A10&lt;&gt;"",[50]Sheet1!A10,"")</f>
        <v>627</v>
      </c>
      <c r="AZ10">
        <f>IF([51]Sheet1!A10&lt;&gt;"",[51]Sheet1!A10,"")</f>
        <v>145</v>
      </c>
      <c r="BA10">
        <f>IF([52]Sheet1!A10&lt;&gt;"",[52]Sheet1!A10,"")</f>
        <v>53</v>
      </c>
      <c r="BB10">
        <f>IF([53]Sheet1!A10&lt;&gt;"",[53]Sheet1!A10,"")</f>
        <v>33</v>
      </c>
      <c r="BC10">
        <f>IF([54]Sheet1!A10&lt;&gt;"",[54]Sheet1!A10,"")</f>
        <v>591</v>
      </c>
      <c r="BD10">
        <f>IF([55]Sheet1!A10&lt;&gt;"",[55]Sheet1!A10,"")</f>
        <v>50</v>
      </c>
      <c r="BE10">
        <f>IF([56]Sheet1!A10&lt;&gt;"",[56]Sheet1!A10,"")</f>
        <v>227</v>
      </c>
      <c r="BF10">
        <f>IF([57]Sheet1!A10&lt;&gt;"",[57]Sheet1!A10,"")</f>
        <v>115</v>
      </c>
      <c r="BG10">
        <f>IF([58]Sheet1!A10&lt;&gt;"",[58]Sheet1!A10,"")</f>
        <v>620</v>
      </c>
      <c r="BH10">
        <f>IF([59]Sheet1!A10&lt;&gt;"",[59]Sheet1!A10,"")</f>
        <v>139</v>
      </c>
      <c r="BI10">
        <f>IF([60]Sheet1!A10&lt;&gt;"",[60]Sheet1!A10,"")</f>
        <v>394</v>
      </c>
      <c r="BJ10">
        <f>IF([61]Sheet1!A10&lt;&gt;"",[61]Sheet1!A10,"")</f>
        <v>229</v>
      </c>
      <c r="BK10">
        <f>IF([62]Sheet1!A10&lt;&gt;"",[62]Sheet1!A10,"")</f>
        <v>81</v>
      </c>
      <c r="BL10">
        <f>IF([63]Sheet1!A10&lt;&gt;"",[63]Sheet1!A10,"")</f>
        <v>76</v>
      </c>
      <c r="BM10">
        <f>IF([64]Sheet1!A10&lt;&gt;"",[64]Sheet1!A10,"")</f>
        <v>327</v>
      </c>
      <c r="BN10">
        <f>IF([65]Sheet1!A10&lt;&gt;"",[65]Sheet1!A10,"")</f>
        <v>630</v>
      </c>
      <c r="BO10">
        <f>IF([66]Sheet1!A10&lt;&gt;"",[66]Sheet1!A10,"")</f>
        <v>572</v>
      </c>
      <c r="BP10">
        <f>IF([67]Sheet1!A10&lt;&gt;"",[67]Sheet1!A10,"")</f>
        <v>394</v>
      </c>
      <c r="BQ10">
        <f>IF([68]Sheet1!A10&lt;&gt;"",[68]Sheet1!A10,"")</f>
        <v>275</v>
      </c>
      <c r="BR10">
        <f>IF([69]Sheet1!A10&lt;&gt;"",[69]Sheet1!A10,"")</f>
        <v>221</v>
      </c>
      <c r="BS10">
        <f>IF([70]Sheet1!A10&lt;&gt;"",[70]Sheet1!A10,"")</f>
        <v>267</v>
      </c>
      <c r="BT10">
        <f>IF([71]Sheet1!A10&lt;&gt;"",[71]Sheet1!A10,"")</f>
        <v>288</v>
      </c>
      <c r="BU10">
        <f>IF([72]Sheet1!A10&lt;&gt;"",[72]Sheet1!A10,"")</f>
        <v>242</v>
      </c>
      <c r="BV10">
        <f>IF([73]Sheet1!A10&lt;&gt;"",[73]Sheet1!A10,"")</f>
        <v>118</v>
      </c>
      <c r="BW10">
        <f>IF([74]Sheet1!A10&lt;&gt;"",[74]Sheet1!A10,"")</f>
        <v>315</v>
      </c>
      <c r="BX10">
        <f>IF([75]Sheet1!A10&lt;&gt;"",[75]Sheet1!A10,"")</f>
        <v>621</v>
      </c>
      <c r="BY10">
        <f>IF([76]Sheet1!A10&lt;&gt;"",[76]Sheet1!A10,"")</f>
        <v>456</v>
      </c>
      <c r="BZ10">
        <f>IF([77]Sheet1!A10&lt;&gt;"",[77]Sheet1!A10,"")</f>
        <v>318</v>
      </c>
      <c r="CA10">
        <f>IF([78]Sheet1!A10&lt;&gt;"",[78]Sheet1!A10,"")</f>
        <v>377</v>
      </c>
      <c r="CB10">
        <f>IF([79]Sheet1!A10&lt;&gt;"",[79]Sheet1!A10,"")</f>
        <v>53</v>
      </c>
      <c r="CC10">
        <f>IF([80]Sheet1!A10&lt;&gt;"",[80]Sheet1!A10,"")</f>
        <v>597</v>
      </c>
      <c r="CD10">
        <f>IF([81]Sheet1!A10&lt;&gt;"",[81]Sheet1!A10,"")</f>
        <v>598</v>
      </c>
      <c r="CE10">
        <f>IF([82]Sheet1!A10&lt;&gt;"",[82]Sheet1!A10,"")</f>
        <v>484</v>
      </c>
      <c r="CF10">
        <f>IF([83]Sheet1!A10&lt;&gt;"",[83]Sheet1!A10,"")</f>
        <v>525</v>
      </c>
      <c r="CG10">
        <f>IF([84]Sheet1!A10&lt;&gt;"",[84]Sheet1!A10,"")</f>
        <v>321</v>
      </c>
      <c r="CH10">
        <f>IF([85]Sheet1!A10&lt;&gt;"",[85]Sheet1!A10,"")</f>
        <v>499</v>
      </c>
      <c r="CI10">
        <f>IF([86]Sheet1!A10&lt;&gt;"",[86]Sheet1!A10,"")</f>
        <v>661</v>
      </c>
      <c r="CJ10">
        <f>IF([87]Sheet1!A10&lt;&gt;"",[87]Sheet1!A10,"")</f>
        <v>191</v>
      </c>
      <c r="CK10">
        <f>IF([88]Sheet1!A10&lt;&gt;"",[88]Sheet1!A10,"")</f>
        <v>398</v>
      </c>
      <c r="CL10">
        <f>IF([89]Sheet1!A10&lt;&gt;"",[89]Sheet1!A10,"")</f>
        <v>124</v>
      </c>
    </row>
    <row r="11" spans="2:90">
      <c r="B11">
        <f>IF([1]Sheet1!A11&lt;&gt;"",[1]Sheet1!A11,"")</f>
        <v>316</v>
      </c>
      <c r="C11">
        <f>IF([2]Sheet1!A11&lt;&gt;"",[2]Sheet1!A11,"")</f>
        <v>12</v>
      </c>
      <c r="D11">
        <f>IF([3]Sheet1!A11&lt;&gt;"",[3]Sheet1!A11,"")</f>
        <v>132</v>
      </c>
      <c r="E11">
        <f>IF([4]Sheet1!A11&lt;&gt;"",[4]Sheet1!A11,"")</f>
        <v>265</v>
      </c>
      <c r="F11">
        <f>IF([5]Sheet1!A11&lt;&gt;"",[5]Sheet1!A11,"")</f>
        <v>350</v>
      </c>
      <c r="G11">
        <f>IF([6]Sheet1!A11&lt;&gt;"",[6]Sheet1!A11,"")</f>
        <v>123</v>
      </c>
      <c r="H11">
        <f>IF([7]Sheet1!A11&lt;&gt;"",[7]Sheet1!A11,"")</f>
        <v>52</v>
      </c>
      <c r="I11">
        <f>IF([8]Sheet1!A11&lt;&gt;"",[8]Sheet1!A11,"")</f>
        <v>296</v>
      </c>
      <c r="J11">
        <f>IF([9]Sheet1!A11&lt;&gt;"",[9]Sheet1!A11,"")</f>
        <v>343</v>
      </c>
      <c r="K11">
        <f>IF([10]Sheet1!A11&lt;&gt;"",[10]Sheet1!A11,"")</f>
        <v>389</v>
      </c>
      <c r="L11">
        <f>IF([11]Sheet1!A11&lt;&gt;"",[11]Sheet1!A11,"")</f>
        <v>164</v>
      </c>
      <c r="M11">
        <f>IF([12]Sheet1!A11&lt;&gt;"",[12]Sheet1!A11,"")</f>
        <v>664</v>
      </c>
      <c r="N11">
        <f>IF([13]Sheet1!A11&lt;&gt;"",[13]Sheet1!A11,"")</f>
        <v>377</v>
      </c>
      <c r="O11">
        <f>IF([14]Sheet1!A11&lt;&gt;"",[14]Sheet1!A11,"")</f>
        <v>229</v>
      </c>
      <c r="P11">
        <f>IF([15]Sheet1!A11&lt;&gt;"",[15]Sheet1!A11,"")</f>
        <v>73</v>
      </c>
      <c r="Q11">
        <f>IF([16]Sheet1!A11&lt;&gt;"",[16]Sheet1!A11,"")</f>
        <v>652</v>
      </c>
      <c r="R11">
        <f>IF([17]Sheet1!A11&lt;&gt;"",[17]Sheet1!A11,"")</f>
        <v>160</v>
      </c>
      <c r="S11">
        <f>IF([18]Sheet1!A11&lt;&gt;"",[18]Sheet1!A11,"")</f>
        <v>72</v>
      </c>
      <c r="T11">
        <f>IF([19]Sheet1!A11&lt;&gt;"",[19]Sheet1!A11,"")</f>
        <v>258</v>
      </c>
      <c r="U11">
        <f>IF([20]Sheet1!A11&lt;&gt;"",[20]Sheet1!A11,"")</f>
        <v>485</v>
      </c>
      <c r="V11">
        <f>IF([21]Sheet1!A11&lt;&gt;"",[21]Sheet1!A11,"")</f>
        <v>237</v>
      </c>
      <c r="W11">
        <f>IF([22]Sheet1!A11&lt;&gt;"",[22]Sheet1!A11,"")</f>
        <v>438</v>
      </c>
      <c r="X11">
        <f>IF([23]Sheet1!A11&lt;&gt;"",[23]Sheet1!A11,"")</f>
        <v>98</v>
      </c>
      <c r="Y11">
        <f>IF([24]Sheet1!A11&lt;&gt;"",[24]Sheet1!A11,"")</f>
        <v>226</v>
      </c>
      <c r="Z11">
        <f>IF([25]Sheet1!A11&lt;&gt;"",[25]Sheet1!A11,"")</f>
        <v>165</v>
      </c>
      <c r="AA11">
        <f>IF([26]Sheet1!A11&lt;&gt;"",[26]Sheet1!A11,"")</f>
        <v>45</v>
      </c>
      <c r="AB11">
        <f>IF([27]Sheet1!A11&lt;&gt;"",[27]Sheet1!A11,"")</f>
        <v>456</v>
      </c>
      <c r="AC11">
        <f>IF([28]Sheet1!A11&lt;&gt;"",[28]Sheet1!A11,"")</f>
        <v>512</v>
      </c>
      <c r="AD11">
        <f>IF([29]Sheet1!A11&lt;&gt;"",[29]Sheet1!A11,"")</f>
        <v>85</v>
      </c>
      <c r="AE11">
        <f>IF([30]Sheet1!A11&lt;&gt;"",[30]Sheet1!A11,"")</f>
        <v>7</v>
      </c>
      <c r="AF11">
        <f>IF([31]Sheet1!A11&lt;&gt;"",[31]Sheet1!A11,"")</f>
        <v>186</v>
      </c>
      <c r="AG11">
        <f>IF([32]Sheet1!A11&lt;&gt;"",[32]Sheet1!A11,"")</f>
        <v>45</v>
      </c>
      <c r="AH11">
        <f>IF([33]Sheet1!A11&lt;&gt;"",[33]Sheet1!A11,"")</f>
        <v>43</v>
      </c>
      <c r="AI11">
        <f>IF([34]Sheet1!A11&lt;&gt;"",[34]Sheet1!A11,"")</f>
        <v>409</v>
      </c>
      <c r="AJ11">
        <f>IF([35]Sheet1!A11&lt;&gt;"",[35]Sheet1!A11,"")</f>
        <v>164</v>
      </c>
      <c r="AK11">
        <f>IF([36]Sheet1!A11&lt;&gt;"",[36]Sheet1!A11,"")</f>
        <v>249</v>
      </c>
      <c r="AL11">
        <f>IF([37]Sheet1!A11&lt;&gt;"",[37]Sheet1!A11,"")</f>
        <v>447</v>
      </c>
      <c r="AM11">
        <f>IF([38]Sheet1!A11&lt;&gt;"",[38]Sheet1!A11,"")</f>
        <v>32</v>
      </c>
      <c r="AN11">
        <f>IF([39]Sheet1!A11&lt;&gt;"",[39]Sheet1!A11,"")</f>
        <v>451</v>
      </c>
      <c r="AO11">
        <f>IF([40]Sheet1!A11&lt;&gt;"",[40]Sheet1!A11,"")</f>
        <v>594</v>
      </c>
      <c r="AP11">
        <f>IF([41]Sheet1!A11&lt;&gt;"",[41]Sheet1!A11,"")</f>
        <v>1</v>
      </c>
      <c r="AQ11">
        <f>IF([42]Sheet1!A11&lt;&gt;"",[42]Sheet1!A11,"")</f>
        <v>621</v>
      </c>
      <c r="AR11">
        <f>IF([43]Sheet1!A11&lt;&gt;"",[43]Sheet1!A11,"")</f>
        <v>156</v>
      </c>
      <c r="AS11">
        <f>IF([44]Sheet1!A11&lt;&gt;"",[44]Sheet1!A11,"")</f>
        <v>383</v>
      </c>
      <c r="AT11">
        <f>IF([45]Sheet1!A11&lt;&gt;"",[45]Sheet1!A11,"")</f>
        <v>394</v>
      </c>
      <c r="AU11">
        <f>IF([46]Sheet1!A11&lt;&gt;"",[46]Sheet1!A11,"")</f>
        <v>358</v>
      </c>
      <c r="AV11">
        <f>IF([47]Sheet1!A11&lt;&gt;"",[47]Sheet1!A11,"")</f>
        <v>228</v>
      </c>
      <c r="AW11">
        <f>IF([48]Sheet1!A11&lt;&gt;"",[48]Sheet1!A11,"")</f>
        <v>26</v>
      </c>
      <c r="AX11">
        <f>IF([49]Sheet1!A11&lt;&gt;"",[49]Sheet1!A11,"")</f>
        <v>114</v>
      </c>
      <c r="AY11">
        <f>IF([50]Sheet1!A11&lt;&gt;"",[50]Sheet1!A11,"")</f>
        <v>189</v>
      </c>
      <c r="AZ11">
        <f>IF([51]Sheet1!A11&lt;&gt;"",[51]Sheet1!A11,"")</f>
        <v>189</v>
      </c>
      <c r="BA11">
        <f>IF([52]Sheet1!A11&lt;&gt;"",[52]Sheet1!A11,"")</f>
        <v>352</v>
      </c>
      <c r="BB11">
        <f>IF([53]Sheet1!A11&lt;&gt;"",[53]Sheet1!A11,"")</f>
        <v>172</v>
      </c>
      <c r="BC11">
        <f>IF([54]Sheet1!A11&lt;&gt;"",[54]Sheet1!A11,"")</f>
        <v>15</v>
      </c>
      <c r="BD11">
        <f>IF([55]Sheet1!A11&lt;&gt;"",[55]Sheet1!A11,"")</f>
        <v>204</v>
      </c>
      <c r="BE11">
        <f>IF([56]Sheet1!A11&lt;&gt;"",[56]Sheet1!A11,"")</f>
        <v>180</v>
      </c>
      <c r="BF11">
        <f>IF([57]Sheet1!A11&lt;&gt;"",[57]Sheet1!A11,"")</f>
        <v>612</v>
      </c>
      <c r="BG11">
        <f>IF([58]Sheet1!A11&lt;&gt;"",[58]Sheet1!A11,"")</f>
        <v>599</v>
      </c>
      <c r="BH11">
        <f>IF([59]Sheet1!A11&lt;&gt;"",[59]Sheet1!A11,"")</f>
        <v>164</v>
      </c>
      <c r="BI11">
        <f>IF([60]Sheet1!A11&lt;&gt;"",[60]Sheet1!A11,"")</f>
        <v>641</v>
      </c>
      <c r="BJ11">
        <f>IF([61]Sheet1!A11&lt;&gt;"",[61]Sheet1!A11,"")</f>
        <v>345</v>
      </c>
      <c r="BK11">
        <f>IF([62]Sheet1!A11&lt;&gt;"",[62]Sheet1!A11,"")</f>
        <v>215</v>
      </c>
      <c r="BL11">
        <f>IF([63]Sheet1!A11&lt;&gt;"",[63]Sheet1!A11,"")</f>
        <v>203</v>
      </c>
      <c r="BM11">
        <f>IF([64]Sheet1!A11&lt;&gt;"",[64]Sheet1!A11,"")</f>
        <v>317</v>
      </c>
      <c r="BN11">
        <f>IF([65]Sheet1!A11&lt;&gt;"",[65]Sheet1!A11,"")</f>
        <v>30</v>
      </c>
      <c r="BO11">
        <f>IF([66]Sheet1!A11&lt;&gt;"",[66]Sheet1!A11,"")</f>
        <v>278</v>
      </c>
      <c r="BP11">
        <f>IF([67]Sheet1!A11&lt;&gt;"",[67]Sheet1!A11,"")</f>
        <v>214</v>
      </c>
      <c r="BQ11">
        <f>IF([68]Sheet1!A11&lt;&gt;"",[68]Sheet1!A11,"")</f>
        <v>147</v>
      </c>
      <c r="BR11">
        <f>IF([69]Sheet1!A11&lt;&gt;"",[69]Sheet1!A11,"")</f>
        <v>105</v>
      </c>
      <c r="BS11">
        <f>IF([70]Sheet1!A11&lt;&gt;"",[70]Sheet1!A11,"")</f>
        <v>241</v>
      </c>
      <c r="BT11">
        <f>IF([71]Sheet1!A11&lt;&gt;"",[71]Sheet1!A11,"")</f>
        <v>398</v>
      </c>
      <c r="BU11">
        <f>IF([72]Sheet1!A11&lt;&gt;"",[72]Sheet1!A11,"")</f>
        <v>544</v>
      </c>
      <c r="BV11">
        <f>IF([73]Sheet1!A11&lt;&gt;"",[73]Sheet1!A11,"")</f>
        <v>222</v>
      </c>
      <c r="BW11">
        <f>IF([74]Sheet1!A11&lt;&gt;"",[74]Sheet1!A11,"")</f>
        <v>226</v>
      </c>
      <c r="BX11">
        <f>IF([75]Sheet1!A11&lt;&gt;"",[75]Sheet1!A11,"")</f>
        <v>200</v>
      </c>
      <c r="BY11">
        <f>IF([76]Sheet1!A11&lt;&gt;"",[76]Sheet1!A11,"")</f>
        <v>300</v>
      </c>
      <c r="BZ11">
        <f>IF([77]Sheet1!A11&lt;&gt;"",[77]Sheet1!A11,"")</f>
        <v>257</v>
      </c>
      <c r="CA11">
        <f>IF([78]Sheet1!A11&lt;&gt;"",[78]Sheet1!A11,"")</f>
        <v>615</v>
      </c>
      <c r="CB11">
        <f>IF([79]Sheet1!A11&lt;&gt;"",[79]Sheet1!A11,"")</f>
        <v>653</v>
      </c>
      <c r="CC11">
        <f>IF([80]Sheet1!A11&lt;&gt;"",[80]Sheet1!A11,"")</f>
        <v>651</v>
      </c>
      <c r="CD11">
        <f>IF([81]Sheet1!A11&lt;&gt;"",[81]Sheet1!A11,"")</f>
        <v>209</v>
      </c>
      <c r="CE11">
        <f>IF([82]Sheet1!A11&lt;&gt;"",[82]Sheet1!A11,"")</f>
        <v>75</v>
      </c>
      <c r="CF11">
        <f>IF([83]Sheet1!A11&lt;&gt;"",[83]Sheet1!A11,"")</f>
        <v>218</v>
      </c>
      <c r="CG11">
        <f>IF([84]Sheet1!A11&lt;&gt;"",[84]Sheet1!A11,"")</f>
        <v>264</v>
      </c>
      <c r="CH11">
        <f>IF([85]Sheet1!A11&lt;&gt;"",[85]Sheet1!A11,"")</f>
        <v>112</v>
      </c>
      <c r="CI11">
        <f>IF([86]Sheet1!A11&lt;&gt;"",[86]Sheet1!A11,"")</f>
        <v>540</v>
      </c>
      <c r="CJ11">
        <f>IF([87]Sheet1!A11&lt;&gt;"",[87]Sheet1!A11,"")</f>
        <v>13</v>
      </c>
      <c r="CK11">
        <f>IF([88]Sheet1!A11&lt;&gt;"",[88]Sheet1!A11,"")</f>
        <v>272</v>
      </c>
      <c r="CL11">
        <f>IF([89]Sheet1!A11&lt;&gt;"",[89]Sheet1!A11,"")</f>
        <v>122</v>
      </c>
    </row>
    <row r="12" spans="2:90">
      <c r="B12">
        <f>IF([1]Sheet1!A12&lt;&gt;"",[1]Sheet1!A12,"")</f>
        <v>320</v>
      </c>
      <c r="C12">
        <f>IF([2]Sheet1!A12&lt;&gt;"",[2]Sheet1!A12,"")</f>
        <v>235</v>
      </c>
      <c r="D12">
        <f>IF([3]Sheet1!A12&lt;&gt;"",[3]Sheet1!A12,"")</f>
        <v>248</v>
      </c>
      <c r="E12">
        <f>IF([4]Sheet1!A12&lt;&gt;"",[4]Sheet1!A12,"")</f>
        <v>90</v>
      </c>
      <c r="F12">
        <f>IF([5]Sheet1!A12&lt;&gt;"",[5]Sheet1!A12,"")</f>
        <v>383</v>
      </c>
      <c r="G12">
        <f>IF([6]Sheet1!A12&lt;&gt;"",[6]Sheet1!A12,"")</f>
        <v>18</v>
      </c>
      <c r="H12">
        <f>IF([7]Sheet1!A12&lt;&gt;"",[7]Sheet1!A12,"")</f>
        <v>161</v>
      </c>
      <c r="I12">
        <f>IF([8]Sheet1!A12&lt;&gt;"",[8]Sheet1!A12,"")</f>
        <v>64</v>
      </c>
      <c r="J12">
        <f>IF([9]Sheet1!A12&lt;&gt;"",[9]Sheet1!A12,"")</f>
        <v>588</v>
      </c>
      <c r="K12">
        <f>IF([10]Sheet1!A12&lt;&gt;"",[10]Sheet1!A12,"")</f>
        <v>77</v>
      </c>
      <c r="L12">
        <f>IF([11]Sheet1!A12&lt;&gt;"",[11]Sheet1!A12,"")</f>
        <v>166</v>
      </c>
      <c r="M12">
        <f>IF([12]Sheet1!A12&lt;&gt;"",[12]Sheet1!A12,"")</f>
        <v>381</v>
      </c>
      <c r="N12">
        <f>IF([13]Sheet1!A12&lt;&gt;"",[13]Sheet1!A12,"")</f>
        <v>200</v>
      </c>
      <c r="O12">
        <f>IF([14]Sheet1!A12&lt;&gt;"",[14]Sheet1!A12,"")</f>
        <v>348</v>
      </c>
      <c r="P12">
        <f>IF([15]Sheet1!A12&lt;&gt;"",[15]Sheet1!A12,"")</f>
        <v>556</v>
      </c>
      <c r="Q12">
        <f>IF([16]Sheet1!A12&lt;&gt;"",[16]Sheet1!A12,"")</f>
        <v>238</v>
      </c>
      <c r="R12">
        <f>IF([17]Sheet1!A12&lt;&gt;"",[17]Sheet1!A12,"")</f>
        <v>653</v>
      </c>
      <c r="S12">
        <f>IF([18]Sheet1!A12&lt;&gt;"",[18]Sheet1!A12,"")</f>
        <v>35</v>
      </c>
      <c r="T12">
        <f>IF([19]Sheet1!A12&lt;&gt;"",[19]Sheet1!A12,"")</f>
        <v>315</v>
      </c>
      <c r="U12">
        <f>IF([20]Sheet1!A12&lt;&gt;"",[20]Sheet1!A12,"")</f>
        <v>247</v>
      </c>
      <c r="V12">
        <f>IF([21]Sheet1!A12&lt;&gt;"",[21]Sheet1!A12,"")</f>
        <v>364</v>
      </c>
      <c r="W12">
        <f>IF([22]Sheet1!A12&lt;&gt;"",[22]Sheet1!A12,"")</f>
        <v>318</v>
      </c>
      <c r="X12">
        <f>IF([23]Sheet1!A12&lt;&gt;"",[23]Sheet1!A12,"")</f>
        <v>470</v>
      </c>
      <c r="Y12">
        <f>IF([24]Sheet1!A12&lt;&gt;"",[24]Sheet1!A12,"")</f>
        <v>369</v>
      </c>
      <c r="Z12">
        <f>IF([25]Sheet1!A12&lt;&gt;"",[25]Sheet1!A12,"")</f>
        <v>408</v>
      </c>
      <c r="AA12">
        <f>IF([26]Sheet1!A12&lt;&gt;"",[26]Sheet1!A12,"")</f>
        <v>532</v>
      </c>
      <c r="AB12">
        <f>IF([27]Sheet1!A12&lt;&gt;"",[27]Sheet1!A12,"")</f>
        <v>366</v>
      </c>
      <c r="AC12">
        <f>IF([28]Sheet1!A12&lt;&gt;"",[28]Sheet1!A12,"")</f>
        <v>426</v>
      </c>
      <c r="AD12">
        <f>IF([29]Sheet1!A12&lt;&gt;"",[29]Sheet1!A12,"")</f>
        <v>162</v>
      </c>
      <c r="AE12">
        <f>IF([30]Sheet1!A12&lt;&gt;"",[30]Sheet1!A12,"")</f>
        <v>258</v>
      </c>
      <c r="AF12">
        <f>IF([31]Sheet1!A12&lt;&gt;"",[31]Sheet1!A12,"")</f>
        <v>272</v>
      </c>
      <c r="AG12">
        <f>IF([32]Sheet1!A12&lt;&gt;"",[32]Sheet1!A12,"")</f>
        <v>278</v>
      </c>
      <c r="AH12">
        <f>IF([33]Sheet1!A12&lt;&gt;"",[33]Sheet1!A12,"")</f>
        <v>418</v>
      </c>
      <c r="AI12">
        <f>IF([34]Sheet1!A12&lt;&gt;"",[34]Sheet1!A12,"")</f>
        <v>425</v>
      </c>
      <c r="AJ12">
        <f>IF([35]Sheet1!A12&lt;&gt;"",[35]Sheet1!A12,"")</f>
        <v>299</v>
      </c>
      <c r="AK12">
        <f>IF([36]Sheet1!A12&lt;&gt;"",[36]Sheet1!A12,"")</f>
        <v>6</v>
      </c>
      <c r="AL12">
        <f>IF([37]Sheet1!A12&lt;&gt;"",[37]Sheet1!A12,"")</f>
        <v>38</v>
      </c>
      <c r="AM12">
        <f>IF([38]Sheet1!A12&lt;&gt;"",[38]Sheet1!A12,"")</f>
        <v>453</v>
      </c>
      <c r="AN12">
        <f>IF([39]Sheet1!A12&lt;&gt;"",[39]Sheet1!A12,"")</f>
        <v>63</v>
      </c>
      <c r="AO12">
        <f>IF([40]Sheet1!A12&lt;&gt;"",[40]Sheet1!A12,"")</f>
        <v>80</v>
      </c>
      <c r="AP12">
        <f>IF([41]Sheet1!A12&lt;&gt;"",[41]Sheet1!A12,"")</f>
        <v>641</v>
      </c>
      <c r="AQ12">
        <f>IF([42]Sheet1!A12&lt;&gt;"",[42]Sheet1!A12,"")</f>
        <v>102</v>
      </c>
      <c r="AR12">
        <f>IF([43]Sheet1!A12&lt;&gt;"",[43]Sheet1!A12,"")</f>
        <v>322</v>
      </c>
      <c r="AS12">
        <f>IF([44]Sheet1!A12&lt;&gt;"",[44]Sheet1!A12,"")</f>
        <v>69</v>
      </c>
      <c r="AT12">
        <f>IF([45]Sheet1!A12&lt;&gt;"",[45]Sheet1!A12,"")</f>
        <v>258</v>
      </c>
      <c r="AU12">
        <f>IF([46]Sheet1!A12&lt;&gt;"",[46]Sheet1!A12,"")</f>
        <v>88</v>
      </c>
      <c r="AV12">
        <f>IF([47]Sheet1!A12&lt;&gt;"",[47]Sheet1!A12,"")</f>
        <v>4</v>
      </c>
      <c r="AW12">
        <f>IF([48]Sheet1!A12&lt;&gt;"",[48]Sheet1!A12,"")</f>
        <v>141</v>
      </c>
      <c r="AX12">
        <f>IF([49]Sheet1!A12&lt;&gt;"",[49]Sheet1!A12,"")</f>
        <v>279</v>
      </c>
      <c r="AY12">
        <f>IF([50]Sheet1!A12&lt;&gt;"",[50]Sheet1!A12,"")</f>
        <v>10</v>
      </c>
      <c r="AZ12">
        <f>IF([51]Sheet1!A12&lt;&gt;"",[51]Sheet1!A12,"")</f>
        <v>25</v>
      </c>
      <c r="BA12">
        <f>IF([52]Sheet1!A12&lt;&gt;"",[52]Sheet1!A12,"")</f>
        <v>293</v>
      </c>
      <c r="BB12">
        <f>IF([53]Sheet1!A12&lt;&gt;"",[53]Sheet1!A12,"")</f>
        <v>648</v>
      </c>
      <c r="BC12">
        <f>IF([54]Sheet1!A12&lt;&gt;"",[54]Sheet1!A12,"")</f>
        <v>576</v>
      </c>
      <c r="BD12">
        <f>IF([55]Sheet1!A12&lt;&gt;"",[55]Sheet1!A12,"")</f>
        <v>319</v>
      </c>
      <c r="BE12">
        <f>IF([56]Sheet1!A12&lt;&gt;"",[56]Sheet1!A12,"")</f>
        <v>250</v>
      </c>
      <c r="BF12">
        <f>IF([57]Sheet1!A12&lt;&gt;"",[57]Sheet1!A12,"")</f>
        <v>239</v>
      </c>
      <c r="BG12">
        <f>IF([58]Sheet1!A12&lt;&gt;"",[58]Sheet1!A12,"")</f>
        <v>238</v>
      </c>
      <c r="BH12">
        <f>IF([59]Sheet1!A12&lt;&gt;"",[59]Sheet1!A12,"")</f>
        <v>143</v>
      </c>
      <c r="BI12">
        <f>IF([60]Sheet1!A12&lt;&gt;"",[60]Sheet1!A12,"")</f>
        <v>60</v>
      </c>
      <c r="BJ12">
        <f>IF([61]Sheet1!A12&lt;&gt;"",[61]Sheet1!A12,"")</f>
        <v>21</v>
      </c>
      <c r="BK12">
        <f>IF([62]Sheet1!A12&lt;&gt;"",[62]Sheet1!A12,"")</f>
        <v>16</v>
      </c>
      <c r="BL12">
        <f>IF([63]Sheet1!A12&lt;&gt;"",[63]Sheet1!A12,"")</f>
        <v>226</v>
      </c>
      <c r="BM12">
        <f>IF([64]Sheet1!A12&lt;&gt;"",[64]Sheet1!A12,"")</f>
        <v>34</v>
      </c>
      <c r="BN12">
        <f>IF([65]Sheet1!A12&lt;&gt;"",[65]Sheet1!A12,"")</f>
        <v>246</v>
      </c>
      <c r="BO12">
        <f>IF([66]Sheet1!A12&lt;&gt;"",[66]Sheet1!A12,"")</f>
        <v>338</v>
      </c>
      <c r="BP12">
        <f>IF([67]Sheet1!A12&lt;&gt;"",[67]Sheet1!A12,"")</f>
        <v>173</v>
      </c>
      <c r="BQ12">
        <f>IF([68]Sheet1!A12&lt;&gt;"",[68]Sheet1!A12,"")</f>
        <v>614</v>
      </c>
      <c r="BR12">
        <f>IF([69]Sheet1!A12&lt;&gt;"",[69]Sheet1!A12,"")</f>
        <v>612</v>
      </c>
      <c r="BS12">
        <f>IF([70]Sheet1!A12&lt;&gt;"",[70]Sheet1!A12,"")</f>
        <v>74</v>
      </c>
      <c r="BT12">
        <f>IF([71]Sheet1!A12&lt;&gt;"",[71]Sheet1!A12,"")</f>
        <v>68</v>
      </c>
      <c r="BU12">
        <f>IF([72]Sheet1!A12&lt;&gt;"",[72]Sheet1!A12,"")</f>
        <v>316</v>
      </c>
      <c r="BV12">
        <f>IF([73]Sheet1!A12&lt;&gt;"",[73]Sheet1!A12,"")</f>
        <v>564</v>
      </c>
      <c r="BW12">
        <f>IF([74]Sheet1!A12&lt;&gt;"",[74]Sheet1!A12,"")</f>
        <v>338</v>
      </c>
      <c r="BX12">
        <f>IF([75]Sheet1!A12&lt;&gt;"",[75]Sheet1!A12,"")</f>
        <v>287</v>
      </c>
      <c r="BY12">
        <f>IF([76]Sheet1!A12&lt;&gt;"",[76]Sheet1!A12,"")</f>
        <v>577</v>
      </c>
      <c r="BZ12">
        <f>IF([77]Sheet1!A12&lt;&gt;"",[77]Sheet1!A12,"")</f>
        <v>141</v>
      </c>
      <c r="CA12">
        <f>IF([78]Sheet1!A12&lt;&gt;"",[78]Sheet1!A12,"")</f>
        <v>414</v>
      </c>
      <c r="CB12">
        <f>IF([79]Sheet1!A12&lt;&gt;"",[79]Sheet1!A12,"")</f>
        <v>615</v>
      </c>
      <c r="CC12">
        <f>IF([80]Sheet1!A12&lt;&gt;"",[80]Sheet1!A12,"")</f>
        <v>239</v>
      </c>
      <c r="CD12">
        <f>IF([81]Sheet1!A12&lt;&gt;"",[81]Sheet1!A12,"")</f>
        <v>474</v>
      </c>
      <c r="CE12">
        <f>IF([82]Sheet1!A12&lt;&gt;"",[82]Sheet1!A12,"")</f>
        <v>49</v>
      </c>
      <c r="CF12">
        <f>IF([83]Sheet1!A12&lt;&gt;"",[83]Sheet1!A12,"")</f>
        <v>618</v>
      </c>
      <c r="CG12">
        <f>IF([84]Sheet1!A12&lt;&gt;"",[84]Sheet1!A12,"")</f>
        <v>401</v>
      </c>
      <c r="CH12">
        <f>IF([85]Sheet1!A12&lt;&gt;"",[85]Sheet1!A12,"")</f>
        <v>10</v>
      </c>
      <c r="CI12">
        <f>IF([86]Sheet1!A12&lt;&gt;"",[86]Sheet1!A12,"")</f>
        <v>664</v>
      </c>
      <c r="CJ12">
        <f>IF([87]Sheet1!A12&lt;&gt;"",[87]Sheet1!A12,"")</f>
        <v>376</v>
      </c>
      <c r="CK12">
        <f>IF([88]Sheet1!A12&lt;&gt;"",[88]Sheet1!A12,"")</f>
        <v>334</v>
      </c>
      <c r="CL12">
        <f>IF([89]Sheet1!A12&lt;&gt;"",[89]Sheet1!A12,"")</f>
        <v>67</v>
      </c>
    </row>
    <row r="13" spans="2:90">
      <c r="B13">
        <f>IF([1]Sheet1!A13&lt;&gt;"",[1]Sheet1!A13,"")</f>
        <v>286</v>
      </c>
      <c r="C13">
        <f>IF([2]Sheet1!A13&lt;&gt;"",[2]Sheet1!A13,"")</f>
        <v>179</v>
      </c>
      <c r="D13">
        <f>IF([3]Sheet1!A13&lt;&gt;"",[3]Sheet1!A13,"")</f>
        <v>74</v>
      </c>
      <c r="E13">
        <f>IF([4]Sheet1!A13&lt;&gt;"",[4]Sheet1!A13,"")</f>
        <v>65</v>
      </c>
      <c r="F13">
        <f>IF([5]Sheet1!A13&lt;&gt;"",[5]Sheet1!A13,"")</f>
        <v>251</v>
      </c>
      <c r="G13">
        <f>IF([6]Sheet1!A13&lt;&gt;"",[6]Sheet1!A13,"")</f>
        <v>98</v>
      </c>
      <c r="H13">
        <f>IF([7]Sheet1!A13&lt;&gt;"",[7]Sheet1!A13,"")</f>
        <v>604</v>
      </c>
      <c r="I13">
        <f>IF([8]Sheet1!A13&lt;&gt;"",[8]Sheet1!A13,"")</f>
        <v>293</v>
      </c>
      <c r="J13">
        <f>IF([9]Sheet1!A13&lt;&gt;"",[9]Sheet1!A13,"")</f>
        <v>566</v>
      </c>
      <c r="K13">
        <f>IF([10]Sheet1!A13&lt;&gt;"",[10]Sheet1!A13,"")</f>
        <v>64</v>
      </c>
      <c r="L13">
        <f>IF([11]Sheet1!A13&lt;&gt;"",[11]Sheet1!A13,"")</f>
        <v>128</v>
      </c>
      <c r="M13">
        <f>IF([12]Sheet1!A13&lt;&gt;"",[12]Sheet1!A13,"")</f>
        <v>215</v>
      </c>
      <c r="N13">
        <f>IF([13]Sheet1!A13&lt;&gt;"",[13]Sheet1!A13,"")</f>
        <v>24</v>
      </c>
      <c r="O13">
        <f>IF([14]Sheet1!A13&lt;&gt;"",[14]Sheet1!A13,"")</f>
        <v>262</v>
      </c>
      <c r="P13">
        <f>IF([15]Sheet1!A13&lt;&gt;"",[15]Sheet1!A13,"")</f>
        <v>80</v>
      </c>
      <c r="Q13">
        <f>IF([16]Sheet1!A13&lt;&gt;"",[16]Sheet1!A13,"")</f>
        <v>341</v>
      </c>
      <c r="R13">
        <f>IF([17]Sheet1!A13&lt;&gt;"",[17]Sheet1!A13,"")</f>
        <v>328</v>
      </c>
      <c r="S13">
        <f>IF([18]Sheet1!A13&lt;&gt;"",[18]Sheet1!A13,"")</f>
        <v>483</v>
      </c>
      <c r="T13">
        <f>IF([19]Sheet1!A13&lt;&gt;"",[19]Sheet1!A13,"")</f>
        <v>190</v>
      </c>
      <c r="U13">
        <f>IF([20]Sheet1!A13&lt;&gt;"",[20]Sheet1!A13,"")</f>
        <v>291</v>
      </c>
      <c r="V13">
        <f>IF([21]Sheet1!A13&lt;&gt;"",[21]Sheet1!A13,"")</f>
        <v>400</v>
      </c>
      <c r="W13">
        <f>IF([22]Sheet1!A13&lt;&gt;"",[22]Sheet1!A13,"")</f>
        <v>228</v>
      </c>
      <c r="X13">
        <f>IF([23]Sheet1!A13&lt;&gt;"",[23]Sheet1!A13,"")</f>
        <v>442</v>
      </c>
      <c r="Y13">
        <f>IF([24]Sheet1!A13&lt;&gt;"",[24]Sheet1!A13,"")</f>
        <v>319</v>
      </c>
      <c r="Z13">
        <f>IF([25]Sheet1!A13&lt;&gt;"",[25]Sheet1!A13,"")</f>
        <v>518</v>
      </c>
      <c r="AA13">
        <f>IF([26]Sheet1!A13&lt;&gt;"",[26]Sheet1!A13,"")</f>
        <v>302</v>
      </c>
      <c r="AB13">
        <f>IF([27]Sheet1!A13&lt;&gt;"",[27]Sheet1!A13,"")</f>
        <v>99</v>
      </c>
      <c r="AC13">
        <f>IF([28]Sheet1!A13&lt;&gt;"",[28]Sheet1!A13,"")</f>
        <v>187</v>
      </c>
      <c r="AD13">
        <f>IF([29]Sheet1!A13&lt;&gt;"",[29]Sheet1!A13,"")</f>
        <v>304</v>
      </c>
      <c r="AE13">
        <f>IF([30]Sheet1!A13&lt;&gt;"",[30]Sheet1!A13,"")</f>
        <v>286</v>
      </c>
      <c r="AF13">
        <f>IF([31]Sheet1!A13&lt;&gt;"",[31]Sheet1!A13,"")</f>
        <v>300</v>
      </c>
      <c r="AG13">
        <f>IF([32]Sheet1!A13&lt;&gt;"",[32]Sheet1!A13,"")</f>
        <v>320</v>
      </c>
      <c r="AH13">
        <f>IF([33]Sheet1!A13&lt;&gt;"",[33]Sheet1!A13,"")</f>
        <v>156</v>
      </c>
      <c r="AI13">
        <f>IF([34]Sheet1!A13&lt;&gt;"",[34]Sheet1!A13,"")</f>
        <v>93</v>
      </c>
      <c r="AJ13">
        <f>IF([35]Sheet1!A13&lt;&gt;"",[35]Sheet1!A13,"")</f>
        <v>247</v>
      </c>
      <c r="AK13">
        <f>IF([36]Sheet1!A13&lt;&gt;"",[36]Sheet1!A13,"")</f>
        <v>37</v>
      </c>
      <c r="AL13">
        <f>IF([37]Sheet1!A13&lt;&gt;"",[37]Sheet1!A13,"")</f>
        <v>71</v>
      </c>
      <c r="AM13">
        <f>IF([38]Sheet1!A13&lt;&gt;"",[38]Sheet1!A13,"")</f>
        <v>431</v>
      </c>
      <c r="AN13">
        <f>IF([39]Sheet1!A13&lt;&gt;"",[39]Sheet1!A13,"")</f>
        <v>108</v>
      </c>
      <c r="AO13">
        <f>IF([40]Sheet1!A13&lt;&gt;"",[40]Sheet1!A13,"")</f>
        <v>7</v>
      </c>
      <c r="AP13">
        <f>IF([41]Sheet1!A13&lt;&gt;"",[41]Sheet1!A13,"")</f>
        <v>638</v>
      </c>
      <c r="AQ13">
        <f>IF([42]Sheet1!A13&lt;&gt;"",[42]Sheet1!A13,"")</f>
        <v>220</v>
      </c>
      <c r="AR13">
        <f>IF([43]Sheet1!A13&lt;&gt;"",[43]Sheet1!A13,"")</f>
        <v>231</v>
      </c>
      <c r="AS13">
        <f>IF([44]Sheet1!A13&lt;&gt;"",[44]Sheet1!A13,"")</f>
        <v>338</v>
      </c>
      <c r="AT13">
        <f>IF([45]Sheet1!A13&lt;&gt;"",[45]Sheet1!A13,"")</f>
        <v>224</v>
      </c>
      <c r="AU13">
        <f>IF([46]Sheet1!A13&lt;&gt;"",[46]Sheet1!A13,"")</f>
        <v>297</v>
      </c>
      <c r="AV13">
        <f>IF([47]Sheet1!A13&lt;&gt;"",[47]Sheet1!A13,"")</f>
        <v>354</v>
      </c>
      <c r="AW13">
        <f>IF([48]Sheet1!A13&lt;&gt;"",[48]Sheet1!A13,"")</f>
        <v>195</v>
      </c>
      <c r="AX13">
        <f>IF([49]Sheet1!A13&lt;&gt;"",[49]Sheet1!A13,"")</f>
        <v>321</v>
      </c>
      <c r="AY13">
        <f>IF([50]Sheet1!A13&lt;&gt;"",[50]Sheet1!A13,"")</f>
        <v>187</v>
      </c>
      <c r="AZ13">
        <f>IF([51]Sheet1!A13&lt;&gt;"",[51]Sheet1!A13,"")</f>
        <v>233</v>
      </c>
      <c r="BA13">
        <f>IF([52]Sheet1!A13&lt;&gt;"",[52]Sheet1!A13,"")</f>
        <v>282</v>
      </c>
      <c r="BB13">
        <f>IF([53]Sheet1!A13&lt;&gt;"",[53]Sheet1!A13,"")</f>
        <v>97</v>
      </c>
      <c r="BC13">
        <f>IF([54]Sheet1!A13&lt;&gt;"",[54]Sheet1!A13,"")</f>
        <v>553</v>
      </c>
      <c r="BD13">
        <f>IF([55]Sheet1!A13&lt;&gt;"",[55]Sheet1!A13,"")</f>
        <v>339</v>
      </c>
      <c r="BE13">
        <f>IF([56]Sheet1!A13&lt;&gt;"",[56]Sheet1!A13,"")</f>
        <v>398</v>
      </c>
      <c r="BF13">
        <f>IF([57]Sheet1!A13&lt;&gt;"",[57]Sheet1!A13,"")</f>
        <v>593</v>
      </c>
      <c r="BG13">
        <f>IF([58]Sheet1!A13&lt;&gt;"",[58]Sheet1!A13,"")</f>
        <v>355</v>
      </c>
      <c r="BH13">
        <f>IF([59]Sheet1!A13&lt;&gt;"",[59]Sheet1!A13,"")</f>
        <v>593</v>
      </c>
      <c r="BI13">
        <f>IF([60]Sheet1!A13&lt;&gt;"",[60]Sheet1!A13,"")</f>
        <v>313</v>
      </c>
      <c r="BJ13">
        <f>IF([61]Sheet1!A13&lt;&gt;"",[61]Sheet1!A13,"")</f>
        <v>18</v>
      </c>
      <c r="BK13">
        <f>IF([62]Sheet1!A13&lt;&gt;"",[62]Sheet1!A13,"")</f>
        <v>319</v>
      </c>
      <c r="BL13">
        <f>IF([63]Sheet1!A13&lt;&gt;"",[63]Sheet1!A13,"")</f>
        <v>610</v>
      </c>
      <c r="BM13">
        <f>IF([64]Sheet1!A13&lt;&gt;"",[64]Sheet1!A13,"")</f>
        <v>336</v>
      </c>
      <c r="BN13">
        <f>IF([65]Sheet1!A13&lt;&gt;"",[65]Sheet1!A13,"")</f>
        <v>601</v>
      </c>
      <c r="BO13">
        <f>IF([66]Sheet1!A13&lt;&gt;"",[66]Sheet1!A13,"")</f>
        <v>15</v>
      </c>
      <c r="BP13">
        <f>IF([67]Sheet1!A13&lt;&gt;"",[67]Sheet1!A13,"")</f>
        <v>279</v>
      </c>
      <c r="BQ13">
        <f>IF([68]Sheet1!A13&lt;&gt;"",[68]Sheet1!A13,"")</f>
        <v>644</v>
      </c>
      <c r="BR13">
        <f>IF([69]Sheet1!A13&lt;&gt;"",[69]Sheet1!A13,"")</f>
        <v>218</v>
      </c>
      <c r="BS13">
        <f>IF([70]Sheet1!A13&lt;&gt;"",[70]Sheet1!A13,"")</f>
        <v>473</v>
      </c>
      <c r="BT13">
        <f>IF([71]Sheet1!A13&lt;&gt;"",[71]Sheet1!A13,"")</f>
        <v>614</v>
      </c>
      <c r="BU13">
        <f>IF([72]Sheet1!A13&lt;&gt;"",[72]Sheet1!A13,"")</f>
        <v>581</v>
      </c>
      <c r="BV13">
        <f>IF([73]Sheet1!A13&lt;&gt;"",[73]Sheet1!A13,"")</f>
        <v>184</v>
      </c>
      <c r="BW13">
        <f>IF([74]Sheet1!A13&lt;&gt;"",[74]Sheet1!A13,"")</f>
        <v>34</v>
      </c>
      <c r="BX13">
        <f>IF([75]Sheet1!A13&lt;&gt;"",[75]Sheet1!A13,"")</f>
        <v>451</v>
      </c>
      <c r="BY13">
        <f>IF([76]Sheet1!A13&lt;&gt;"",[76]Sheet1!A13,"")</f>
        <v>521</v>
      </c>
      <c r="BZ13">
        <f>IF([77]Sheet1!A13&lt;&gt;"",[77]Sheet1!A13,"")</f>
        <v>220</v>
      </c>
      <c r="CA13">
        <f>IF([78]Sheet1!A13&lt;&gt;"",[78]Sheet1!A13,"")</f>
        <v>231</v>
      </c>
      <c r="CB13">
        <f>IF([79]Sheet1!A13&lt;&gt;"",[79]Sheet1!A13,"")</f>
        <v>307</v>
      </c>
      <c r="CC13">
        <f>IF([80]Sheet1!A13&lt;&gt;"",[80]Sheet1!A13,"")</f>
        <v>231</v>
      </c>
      <c r="CD13">
        <f>IF([81]Sheet1!A13&lt;&gt;"",[81]Sheet1!A13,"")</f>
        <v>427</v>
      </c>
      <c r="CE13">
        <f>IF([82]Sheet1!A13&lt;&gt;"",[82]Sheet1!A13,"")</f>
        <v>207</v>
      </c>
      <c r="CF13">
        <f>IF([83]Sheet1!A13&lt;&gt;"",[83]Sheet1!A13,"")</f>
        <v>154</v>
      </c>
      <c r="CG13">
        <f>IF([84]Sheet1!A13&lt;&gt;"",[84]Sheet1!A13,"")</f>
        <v>42</v>
      </c>
      <c r="CH13">
        <f>IF([85]Sheet1!A13&lt;&gt;"",[85]Sheet1!A13,"")</f>
        <v>16</v>
      </c>
      <c r="CI13">
        <f>IF([86]Sheet1!A13&lt;&gt;"",[86]Sheet1!A13,"")</f>
        <v>14</v>
      </c>
      <c r="CJ13">
        <f>IF([87]Sheet1!A13&lt;&gt;"",[87]Sheet1!A13,"")</f>
        <v>559</v>
      </c>
      <c r="CK13">
        <f>IF([88]Sheet1!A13&lt;&gt;"",[88]Sheet1!A13,"")</f>
        <v>654</v>
      </c>
      <c r="CL13">
        <f>IF([89]Sheet1!A13&lt;&gt;"",[89]Sheet1!A13,"")</f>
        <v>566</v>
      </c>
    </row>
    <row r="14" spans="2:90">
      <c r="B14">
        <f>IF([1]Sheet1!A14&lt;&gt;"",[1]Sheet1!A14,"")</f>
        <v>442</v>
      </c>
      <c r="C14">
        <f>IF([2]Sheet1!A14&lt;&gt;"",[2]Sheet1!A14,"")</f>
        <v>284</v>
      </c>
      <c r="D14">
        <f>IF([3]Sheet1!A14&lt;&gt;"",[3]Sheet1!A14,"")</f>
        <v>25</v>
      </c>
      <c r="E14">
        <f>IF([4]Sheet1!A14&lt;&gt;"",[4]Sheet1!A14,"")</f>
        <v>236</v>
      </c>
      <c r="F14">
        <f>IF([5]Sheet1!A14&lt;&gt;"",[5]Sheet1!A14,"")</f>
        <v>402</v>
      </c>
      <c r="G14">
        <f>IF([6]Sheet1!A14&lt;&gt;"",[6]Sheet1!A14,"")</f>
        <v>233</v>
      </c>
      <c r="H14">
        <f>IF([7]Sheet1!A14&lt;&gt;"",[7]Sheet1!A14,"")</f>
        <v>99</v>
      </c>
      <c r="I14">
        <f>IF([8]Sheet1!A14&lt;&gt;"",[8]Sheet1!A14,"")</f>
        <v>276</v>
      </c>
      <c r="J14">
        <f>IF([9]Sheet1!A14&lt;&gt;"",[9]Sheet1!A14,"")</f>
        <v>59</v>
      </c>
      <c r="K14">
        <f>IF([10]Sheet1!A14&lt;&gt;"",[10]Sheet1!A14,"")</f>
        <v>71</v>
      </c>
      <c r="L14">
        <f>IF([11]Sheet1!A14&lt;&gt;"",[11]Sheet1!A14,"")</f>
        <v>394</v>
      </c>
      <c r="M14">
        <f>IF([12]Sheet1!A14&lt;&gt;"",[12]Sheet1!A14,"")</f>
        <v>119</v>
      </c>
      <c r="N14">
        <f>IF([13]Sheet1!A14&lt;&gt;"",[13]Sheet1!A14,"")</f>
        <v>89</v>
      </c>
      <c r="O14">
        <f>IF([14]Sheet1!A14&lt;&gt;"",[14]Sheet1!A14,"")</f>
        <v>563</v>
      </c>
      <c r="P14">
        <f>IF([15]Sheet1!A14&lt;&gt;"",[15]Sheet1!A14,"")</f>
        <v>567</v>
      </c>
      <c r="Q14">
        <f>IF([16]Sheet1!A14&lt;&gt;"",[16]Sheet1!A14,"")</f>
        <v>175</v>
      </c>
      <c r="R14">
        <f>IF([17]Sheet1!A14&lt;&gt;"",[17]Sheet1!A14,"")</f>
        <v>299</v>
      </c>
      <c r="S14">
        <f>IF([18]Sheet1!A14&lt;&gt;"",[18]Sheet1!A14,"")</f>
        <v>141</v>
      </c>
      <c r="T14">
        <f>IF([19]Sheet1!A14&lt;&gt;"",[19]Sheet1!A14,"")</f>
        <v>317</v>
      </c>
      <c r="U14">
        <f>IF([20]Sheet1!A14&lt;&gt;"",[20]Sheet1!A14,"")</f>
        <v>138</v>
      </c>
      <c r="V14">
        <f>IF([21]Sheet1!A14&lt;&gt;"",[21]Sheet1!A14,"")</f>
        <v>213</v>
      </c>
      <c r="W14">
        <f>IF([22]Sheet1!A14&lt;&gt;"",[22]Sheet1!A14,"")</f>
        <v>10</v>
      </c>
      <c r="X14">
        <f>IF([23]Sheet1!A14&lt;&gt;"",[23]Sheet1!A14,"")</f>
        <v>32</v>
      </c>
      <c r="Y14">
        <f>IF([24]Sheet1!A14&lt;&gt;"",[24]Sheet1!A14,"")</f>
        <v>189</v>
      </c>
      <c r="Z14">
        <f>IF([25]Sheet1!A14&lt;&gt;"",[25]Sheet1!A14,"")</f>
        <v>495</v>
      </c>
      <c r="AA14">
        <f>IF([26]Sheet1!A14&lt;&gt;"",[26]Sheet1!A14,"")</f>
        <v>336</v>
      </c>
      <c r="AB14">
        <f>IF([27]Sheet1!A14&lt;&gt;"",[27]Sheet1!A14,"")</f>
        <v>434</v>
      </c>
      <c r="AC14">
        <f>IF([28]Sheet1!A14&lt;&gt;"",[28]Sheet1!A14,"")</f>
        <v>156</v>
      </c>
      <c r="AD14">
        <f>IF([29]Sheet1!A14&lt;&gt;"",[29]Sheet1!A14,"")</f>
        <v>33</v>
      </c>
      <c r="AE14">
        <f>IF([30]Sheet1!A14&lt;&gt;"",[30]Sheet1!A14,"")</f>
        <v>516</v>
      </c>
      <c r="AF14">
        <f>IF([31]Sheet1!A14&lt;&gt;"",[31]Sheet1!A14,"")</f>
        <v>277</v>
      </c>
      <c r="AG14">
        <f>IF([32]Sheet1!A14&lt;&gt;"",[32]Sheet1!A14,"")</f>
        <v>368</v>
      </c>
      <c r="AH14">
        <f>IF([33]Sheet1!A14&lt;&gt;"",[33]Sheet1!A14,"")</f>
        <v>172</v>
      </c>
      <c r="AI14">
        <f>IF([34]Sheet1!A14&lt;&gt;"",[34]Sheet1!A14,"")</f>
        <v>437</v>
      </c>
      <c r="AJ14">
        <f>IF([35]Sheet1!A14&lt;&gt;"",[35]Sheet1!A14,"")</f>
        <v>252</v>
      </c>
      <c r="AK14">
        <f>IF([36]Sheet1!A14&lt;&gt;"",[36]Sheet1!A14,"")</f>
        <v>529</v>
      </c>
      <c r="AL14">
        <f>IF([37]Sheet1!A14&lt;&gt;"",[37]Sheet1!A14,"")</f>
        <v>134</v>
      </c>
      <c r="AM14">
        <f>IF([38]Sheet1!A14&lt;&gt;"",[38]Sheet1!A14,"")</f>
        <v>314</v>
      </c>
      <c r="AN14">
        <f>IF([39]Sheet1!A14&lt;&gt;"",[39]Sheet1!A14,"")</f>
        <v>458</v>
      </c>
      <c r="AO14">
        <f>IF([40]Sheet1!A14&lt;&gt;"",[40]Sheet1!A14,"")</f>
        <v>568</v>
      </c>
      <c r="AP14">
        <f>IF([41]Sheet1!A14&lt;&gt;"",[41]Sheet1!A14,"")</f>
        <v>618</v>
      </c>
      <c r="AQ14">
        <f>IF([42]Sheet1!A14&lt;&gt;"",[42]Sheet1!A14,"")</f>
        <v>201</v>
      </c>
      <c r="AR14">
        <f>IF([43]Sheet1!A14&lt;&gt;"",[43]Sheet1!A14,"")</f>
        <v>3</v>
      </c>
      <c r="AS14">
        <f>IF([44]Sheet1!A14&lt;&gt;"",[44]Sheet1!A14,"")</f>
        <v>47</v>
      </c>
      <c r="AT14">
        <f>IF([45]Sheet1!A14&lt;&gt;"",[45]Sheet1!A14,"")</f>
        <v>235</v>
      </c>
      <c r="AU14">
        <f>IF([46]Sheet1!A14&lt;&gt;"",[46]Sheet1!A14,"")</f>
        <v>39</v>
      </c>
      <c r="AV14">
        <f>IF([47]Sheet1!A14&lt;&gt;"",[47]Sheet1!A14,"")</f>
        <v>114</v>
      </c>
      <c r="AW14">
        <f>IF([48]Sheet1!A14&lt;&gt;"",[48]Sheet1!A14,"")</f>
        <v>597</v>
      </c>
      <c r="AX14">
        <f>IF([49]Sheet1!A14&lt;&gt;"",[49]Sheet1!A14,"")</f>
        <v>174</v>
      </c>
      <c r="AY14">
        <f>IF([50]Sheet1!A14&lt;&gt;"",[50]Sheet1!A14,"")</f>
        <v>337</v>
      </c>
      <c r="AZ14">
        <f>IF([51]Sheet1!A14&lt;&gt;"",[51]Sheet1!A14,"")</f>
        <v>300</v>
      </c>
      <c r="BA14">
        <f>IF([52]Sheet1!A14&lt;&gt;"",[52]Sheet1!A14,"")</f>
        <v>658</v>
      </c>
      <c r="BB14">
        <f>IF([53]Sheet1!A14&lt;&gt;"",[53]Sheet1!A14,"")</f>
        <v>151</v>
      </c>
      <c r="BC14">
        <f>IF([54]Sheet1!A14&lt;&gt;"",[54]Sheet1!A14,"")</f>
        <v>176</v>
      </c>
      <c r="BD14">
        <f>IF([55]Sheet1!A14&lt;&gt;"",[55]Sheet1!A14,"")</f>
        <v>589</v>
      </c>
      <c r="BE14">
        <f>IF([56]Sheet1!A14&lt;&gt;"",[56]Sheet1!A14,"")</f>
        <v>275</v>
      </c>
      <c r="BF14">
        <f>IF([57]Sheet1!A14&lt;&gt;"",[57]Sheet1!A14,"")</f>
        <v>624</v>
      </c>
      <c r="BG14">
        <f>IF([58]Sheet1!A14&lt;&gt;"",[58]Sheet1!A14,"")</f>
        <v>123</v>
      </c>
      <c r="BH14">
        <f>IF([59]Sheet1!A14&lt;&gt;"",[59]Sheet1!A14,"")</f>
        <v>570</v>
      </c>
      <c r="BI14">
        <f>IF([60]Sheet1!A14&lt;&gt;"",[60]Sheet1!A14,"")</f>
        <v>600</v>
      </c>
      <c r="BJ14">
        <f>IF([61]Sheet1!A14&lt;&gt;"",[61]Sheet1!A14,"")</f>
        <v>236</v>
      </c>
      <c r="BK14">
        <f>IF([62]Sheet1!A14&lt;&gt;"",[62]Sheet1!A14,"")</f>
        <v>339</v>
      </c>
      <c r="BL14">
        <f>IF([63]Sheet1!A14&lt;&gt;"",[63]Sheet1!A14,"")</f>
        <v>227</v>
      </c>
      <c r="BM14">
        <f>IF([64]Sheet1!A14&lt;&gt;"",[64]Sheet1!A14,"")</f>
        <v>193</v>
      </c>
      <c r="BN14">
        <f>IF([65]Sheet1!A14&lt;&gt;"",[65]Sheet1!A14,"")</f>
        <v>198</v>
      </c>
      <c r="BO14">
        <f>IF([66]Sheet1!A14&lt;&gt;"",[66]Sheet1!A14,"")</f>
        <v>652</v>
      </c>
      <c r="BP14">
        <f>IF([67]Sheet1!A14&lt;&gt;"",[67]Sheet1!A14,"")</f>
        <v>658</v>
      </c>
      <c r="BQ14">
        <f>IF([68]Sheet1!A14&lt;&gt;"",[68]Sheet1!A14,"")</f>
        <v>97</v>
      </c>
      <c r="BR14">
        <f>IF([69]Sheet1!A14&lt;&gt;"",[69]Sheet1!A14,"")</f>
        <v>486</v>
      </c>
      <c r="BS14">
        <f>IF([70]Sheet1!A14&lt;&gt;"",[70]Sheet1!A14,"")</f>
        <v>499</v>
      </c>
      <c r="BT14">
        <f>IF([71]Sheet1!A14&lt;&gt;"",[71]Sheet1!A14,"")</f>
        <v>79</v>
      </c>
      <c r="BU14">
        <f>IF([72]Sheet1!A14&lt;&gt;"",[72]Sheet1!A14,"")</f>
        <v>478</v>
      </c>
      <c r="BV14">
        <f>IF([73]Sheet1!A14&lt;&gt;"",[73]Sheet1!A14,"")</f>
        <v>326</v>
      </c>
      <c r="BW14">
        <f>IF([74]Sheet1!A14&lt;&gt;"",[74]Sheet1!A14,"")</f>
        <v>272</v>
      </c>
      <c r="BX14">
        <f>IF([75]Sheet1!A14&lt;&gt;"",[75]Sheet1!A14,"")</f>
        <v>449</v>
      </c>
      <c r="BY14">
        <f>IF([76]Sheet1!A14&lt;&gt;"",[76]Sheet1!A14,"")</f>
        <v>464</v>
      </c>
      <c r="BZ14">
        <f>IF([77]Sheet1!A14&lt;&gt;"",[77]Sheet1!A14,"")</f>
        <v>100</v>
      </c>
      <c r="CA14">
        <f>IF([78]Sheet1!A14&lt;&gt;"",[78]Sheet1!A14,"")</f>
        <v>370</v>
      </c>
      <c r="CB14">
        <f>IF([79]Sheet1!A14&lt;&gt;"",[79]Sheet1!A14,"")</f>
        <v>90</v>
      </c>
      <c r="CC14">
        <f>IF([80]Sheet1!A14&lt;&gt;"",[80]Sheet1!A14,"")</f>
        <v>561</v>
      </c>
      <c r="CD14">
        <f>IF([81]Sheet1!A14&lt;&gt;"",[81]Sheet1!A14,"")</f>
        <v>158</v>
      </c>
      <c r="CE14">
        <f>IF([82]Sheet1!A14&lt;&gt;"",[82]Sheet1!A14,"")</f>
        <v>567</v>
      </c>
      <c r="CF14">
        <f>IF([83]Sheet1!A14&lt;&gt;"",[83]Sheet1!A14,"")</f>
        <v>170</v>
      </c>
      <c r="CG14">
        <f>IF([84]Sheet1!A14&lt;&gt;"",[84]Sheet1!A14,"")</f>
        <v>356</v>
      </c>
      <c r="CH14">
        <f>IF([85]Sheet1!A14&lt;&gt;"",[85]Sheet1!A14,"")</f>
        <v>221</v>
      </c>
      <c r="CI14">
        <f>IF([86]Sheet1!A14&lt;&gt;"",[86]Sheet1!A14,"")</f>
        <v>542</v>
      </c>
      <c r="CJ14">
        <f>IF([87]Sheet1!A14&lt;&gt;"",[87]Sheet1!A14,"")</f>
        <v>216</v>
      </c>
      <c r="CK14">
        <f>IF([88]Sheet1!A14&lt;&gt;"",[88]Sheet1!A14,"")</f>
        <v>606</v>
      </c>
      <c r="CL14">
        <f>IF([89]Sheet1!A14&lt;&gt;"",[89]Sheet1!A14,"")</f>
        <v>298</v>
      </c>
    </row>
    <row r="15" spans="2:90">
      <c r="B15">
        <f>IF([1]Sheet1!A15&lt;&gt;"",[1]Sheet1!A15,"")</f>
        <v>303</v>
      </c>
      <c r="C15">
        <f>IF([2]Sheet1!A15&lt;&gt;"",[2]Sheet1!A15,"")</f>
        <v>183</v>
      </c>
      <c r="D15">
        <f>IF([3]Sheet1!A15&lt;&gt;"",[3]Sheet1!A15,"")</f>
        <v>329</v>
      </c>
      <c r="E15">
        <f>IF([4]Sheet1!A15&lt;&gt;"",[4]Sheet1!A15,"")</f>
        <v>388</v>
      </c>
      <c r="F15">
        <f>IF([5]Sheet1!A15&lt;&gt;"",[5]Sheet1!A15,"")</f>
        <v>84</v>
      </c>
      <c r="G15">
        <f>IF([6]Sheet1!A15&lt;&gt;"",[6]Sheet1!A15,"")</f>
        <v>566</v>
      </c>
      <c r="H15">
        <f>IF([7]Sheet1!A15&lt;&gt;"",[7]Sheet1!A15,"")</f>
        <v>628</v>
      </c>
      <c r="I15">
        <f>IF([8]Sheet1!A15&lt;&gt;"",[8]Sheet1!A15,"")</f>
        <v>205</v>
      </c>
      <c r="J15">
        <f>IF([9]Sheet1!A15&lt;&gt;"",[9]Sheet1!A15,"")</f>
        <v>113</v>
      </c>
      <c r="K15">
        <f>IF([10]Sheet1!A15&lt;&gt;"",[10]Sheet1!A15,"")</f>
        <v>559</v>
      </c>
      <c r="L15">
        <f>IF([11]Sheet1!A15&lt;&gt;"",[11]Sheet1!A15,"")</f>
        <v>44</v>
      </c>
      <c r="M15">
        <f>IF([12]Sheet1!A15&lt;&gt;"",[12]Sheet1!A15,"")</f>
        <v>161</v>
      </c>
      <c r="N15">
        <f>IF([13]Sheet1!A15&lt;&gt;"",[13]Sheet1!A15,"")</f>
        <v>177</v>
      </c>
      <c r="O15">
        <f>IF([14]Sheet1!A15&lt;&gt;"",[14]Sheet1!A15,"")</f>
        <v>357</v>
      </c>
      <c r="P15">
        <f>IF([15]Sheet1!A15&lt;&gt;"",[15]Sheet1!A15,"")</f>
        <v>605</v>
      </c>
      <c r="Q15">
        <f>IF([16]Sheet1!A15&lt;&gt;"",[16]Sheet1!A15,"")</f>
        <v>247</v>
      </c>
      <c r="R15">
        <f>IF([17]Sheet1!A15&lt;&gt;"",[17]Sheet1!A15,"")</f>
        <v>286</v>
      </c>
      <c r="S15">
        <f>IF([18]Sheet1!A15&lt;&gt;"",[18]Sheet1!A15,"")</f>
        <v>321</v>
      </c>
      <c r="T15">
        <f>IF([19]Sheet1!A15&lt;&gt;"",[19]Sheet1!A15,"")</f>
        <v>267</v>
      </c>
      <c r="U15">
        <f>IF([20]Sheet1!A15&lt;&gt;"",[20]Sheet1!A15,"")</f>
        <v>208</v>
      </c>
      <c r="V15">
        <f>IF([21]Sheet1!A15&lt;&gt;"",[21]Sheet1!A15,"")</f>
        <v>70</v>
      </c>
      <c r="W15">
        <f>IF([22]Sheet1!A15&lt;&gt;"",[22]Sheet1!A15,"")</f>
        <v>142</v>
      </c>
      <c r="X15">
        <f>IF([23]Sheet1!A15&lt;&gt;"",[23]Sheet1!A15,"")</f>
        <v>116</v>
      </c>
      <c r="Y15">
        <f>IF([24]Sheet1!A15&lt;&gt;"",[24]Sheet1!A15,"")</f>
        <v>388</v>
      </c>
      <c r="Z15">
        <f>IF([25]Sheet1!A15&lt;&gt;"",[25]Sheet1!A15,"")</f>
        <v>388</v>
      </c>
      <c r="AA15">
        <f>IF([26]Sheet1!A15&lt;&gt;"",[26]Sheet1!A15,"")</f>
        <v>442</v>
      </c>
      <c r="AB15">
        <f>IF([27]Sheet1!A15&lt;&gt;"",[27]Sheet1!A15,"")</f>
        <v>376</v>
      </c>
      <c r="AC15">
        <f>IF([28]Sheet1!A15&lt;&gt;"",[28]Sheet1!A15,"")</f>
        <v>472</v>
      </c>
      <c r="AD15">
        <f>IF([29]Sheet1!A15&lt;&gt;"",[29]Sheet1!A15,"")</f>
        <v>332</v>
      </c>
      <c r="AE15">
        <f>IF([30]Sheet1!A15&lt;&gt;"",[30]Sheet1!A15,"")</f>
        <v>419</v>
      </c>
      <c r="AF15">
        <f>IF([31]Sheet1!A15&lt;&gt;"",[31]Sheet1!A15,"")</f>
        <v>353</v>
      </c>
      <c r="AG15">
        <f>IF([32]Sheet1!A15&lt;&gt;"",[32]Sheet1!A15,"")</f>
        <v>295</v>
      </c>
      <c r="AH15">
        <f>IF([33]Sheet1!A15&lt;&gt;"",[33]Sheet1!A15,"")</f>
        <v>501</v>
      </c>
      <c r="AI15">
        <f>IF([34]Sheet1!A15&lt;&gt;"",[34]Sheet1!A15,"")</f>
        <v>433</v>
      </c>
      <c r="AJ15">
        <f>IF([35]Sheet1!A15&lt;&gt;"",[35]Sheet1!A15,"")</f>
        <v>246</v>
      </c>
      <c r="AK15">
        <f>IF([36]Sheet1!A15&lt;&gt;"",[36]Sheet1!A15,"")</f>
        <v>413</v>
      </c>
      <c r="AL15">
        <f>IF([37]Sheet1!A15&lt;&gt;"",[37]Sheet1!A15,"")</f>
        <v>501</v>
      </c>
      <c r="AM15">
        <f>IF([38]Sheet1!A15&lt;&gt;"",[38]Sheet1!A15,"")</f>
        <v>427</v>
      </c>
      <c r="AN15">
        <f>IF([39]Sheet1!A15&lt;&gt;"",[39]Sheet1!A15,"")</f>
        <v>275</v>
      </c>
      <c r="AO15">
        <f>IF([40]Sheet1!A15&lt;&gt;"",[40]Sheet1!A15,"")</f>
        <v>367</v>
      </c>
      <c r="AP15">
        <f>IF([41]Sheet1!A15&lt;&gt;"",[41]Sheet1!A15,"")</f>
        <v>395</v>
      </c>
      <c r="AQ15">
        <f>IF([42]Sheet1!A15&lt;&gt;"",[42]Sheet1!A15,"")</f>
        <v>85</v>
      </c>
      <c r="AR15">
        <f>IF([43]Sheet1!A15&lt;&gt;"",[43]Sheet1!A15,"")</f>
        <v>611</v>
      </c>
      <c r="AS15">
        <f>IF([44]Sheet1!A15&lt;&gt;"",[44]Sheet1!A15,"")</f>
        <v>158</v>
      </c>
      <c r="AT15">
        <f>IF([45]Sheet1!A15&lt;&gt;"",[45]Sheet1!A15,"")</f>
        <v>110</v>
      </c>
      <c r="AU15">
        <f>IF([46]Sheet1!A15&lt;&gt;"",[46]Sheet1!A15,"")</f>
        <v>16</v>
      </c>
      <c r="AV15">
        <f>IF([47]Sheet1!A15&lt;&gt;"",[47]Sheet1!A15,"")</f>
        <v>64</v>
      </c>
      <c r="AW15">
        <f>IF([48]Sheet1!A15&lt;&gt;"",[48]Sheet1!A15,"")</f>
        <v>621</v>
      </c>
      <c r="AX15">
        <f>IF([49]Sheet1!A15&lt;&gt;"",[49]Sheet1!A15,"")</f>
        <v>234</v>
      </c>
      <c r="AY15">
        <f>IF([50]Sheet1!A15&lt;&gt;"",[50]Sheet1!A15,"")</f>
        <v>107</v>
      </c>
      <c r="AZ15">
        <f>IF([51]Sheet1!A15&lt;&gt;"",[51]Sheet1!A15,"")</f>
        <v>316</v>
      </c>
      <c r="BA15">
        <f>IF([52]Sheet1!A15&lt;&gt;"",[52]Sheet1!A15,"")</f>
        <v>355</v>
      </c>
      <c r="BB15">
        <f>IF([53]Sheet1!A15&lt;&gt;"",[53]Sheet1!A15,"")</f>
        <v>174</v>
      </c>
      <c r="BC15">
        <f>IF([54]Sheet1!A15&lt;&gt;"",[54]Sheet1!A15,"")</f>
        <v>39</v>
      </c>
      <c r="BD15">
        <f>IF([55]Sheet1!A15&lt;&gt;"",[55]Sheet1!A15,"")</f>
        <v>622</v>
      </c>
      <c r="BE15">
        <f>IF([56]Sheet1!A15&lt;&gt;"",[56]Sheet1!A15,"")</f>
        <v>262</v>
      </c>
      <c r="BF15">
        <f>IF([57]Sheet1!A15&lt;&gt;"",[57]Sheet1!A15,"")</f>
        <v>565</v>
      </c>
      <c r="BG15">
        <f>IF([58]Sheet1!A15&lt;&gt;"",[58]Sheet1!A15,"")</f>
        <v>156</v>
      </c>
      <c r="BH15">
        <f>IF([59]Sheet1!A15&lt;&gt;"",[59]Sheet1!A15,"")</f>
        <v>173</v>
      </c>
      <c r="BI15">
        <f>IF([60]Sheet1!A15&lt;&gt;"",[60]Sheet1!A15,"")</f>
        <v>643</v>
      </c>
      <c r="BJ15">
        <f>IF([61]Sheet1!A15&lt;&gt;"",[61]Sheet1!A15,"")</f>
        <v>225</v>
      </c>
      <c r="BK15">
        <f>IF([62]Sheet1!A15&lt;&gt;"",[62]Sheet1!A15,"")</f>
        <v>664</v>
      </c>
      <c r="BL15">
        <f>IF([63]Sheet1!A15&lt;&gt;"",[63]Sheet1!A15,"")</f>
        <v>28</v>
      </c>
      <c r="BM15">
        <f>IF([64]Sheet1!A15&lt;&gt;"",[64]Sheet1!A15,"")</f>
        <v>661</v>
      </c>
      <c r="BN15">
        <f>IF([65]Sheet1!A15&lt;&gt;"",[65]Sheet1!A15,"")</f>
        <v>615</v>
      </c>
      <c r="BO15">
        <f>IF([66]Sheet1!A15&lt;&gt;"",[66]Sheet1!A15,"")</f>
        <v>646</v>
      </c>
      <c r="BP15">
        <f>IF([67]Sheet1!A15&lt;&gt;"",[67]Sheet1!A15,"")</f>
        <v>592</v>
      </c>
      <c r="BQ15">
        <f>IF([68]Sheet1!A15&lt;&gt;"",[68]Sheet1!A15,"")</f>
        <v>509</v>
      </c>
      <c r="BR15">
        <f>IF([69]Sheet1!A15&lt;&gt;"",[69]Sheet1!A15,"")</f>
        <v>409</v>
      </c>
      <c r="BS15">
        <f>IF([70]Sheet1!A15&lt;&gt;"",[70]Sheet1!A15,"")</f>
        <v>95</v>
      </c>
      <c r="BT15">
        <f>IF([71]Sheet1!A15&lt;&gt;"",[71]Sheet1!A15,"")</f>
        <v>558</v>
      </c>
      <c r="BU15">
        <f>IF([72]Sheet1!A15&lt;&gt;"",[72]Sheet1!A15,"")</f>
        <v>374</v>
      </c>
      <c r="BV15">
        <f>IF([73]Sheet1!A15&lt;&gt;"",[73]Sheet1!A15,"")</f>
        <v>90</v>
      </c>
      <c r="BW15">
        <f>IF([74]Sheet1!A15&lt;&gt;"",[74]Sheet1!A15,"")</f>
        <v>352</v>
      </c>
      <c r="BX15">
        <f>IF([75]Sheet1!A15&lt;&gt;"",[75]Sheet1!A15,"")</f>
        <v>277</v>
      </c>
      <c r="BY15">
        <f>IF([76]Sheet1!A15&lt;&gt;"",[76]Sheet1!A15,"")</f>
        <v>406</v>
      </c>
      <c r="BZ15">
        <f>IF([77]Sheet1!A15&lt;&gt;"",[77]Sheet1!A15,"")</f>
        <v>562</v>
      </c>
      <c r="CA15">
        <f>IF([78]Sheet1!A15&lt;&gt;"",[78]Sheet1!A15,"")</f>
        <v>300</v>
      </c>
      <c r="CB15">
        <f>IF([79]Sheet1!A15&lt;&gt;"",[79]Sheet1!A15,"")</f>
        <v>276</v>
      </c>
      <c r="CC15">
        <f>IF([80]Sheet1!A15&lt;&gt;"",[80]Sheet1!A15,"")</f>
        <v>299</v>
      </c>
      <c r="CD15">
        <f>IF([81]Sheet1!A15&lt;&gt;"",[81]Sheet1!A15,"")</f>
        <v>654</v>
      </c>
      <c r="CE15">
        <f>IF([82]Sheet1!A15&lt;&gt;"",[82]Sheet1!A15,"")</f>
        <v>645</v>
      </c>
      <c r="CF15">
        <f>IF([83]Sheet1!A15&lt;&gt;"",[83]Sheet1!A15,"")</f>
        <v>69</v>
      </c>
      <c r="CG15">
        <f>IF([84]Sheet1!A15&lt;&gt;"",[84]Sheet1!A15,"")</f>
        <v>648</v>
      </c>
      <c r="CH15">
        <f>IF([85]Sheet1!A15&lt;&gt;"",[85]Sheet1!A15,"")</f>
        <v>30</v>
      </c>
      <c r="CI15">
        <f>IF([86]Sheet1!A15&lt;&gt;"",[86]Sheet1!A15,"")</f>
        <v>288</v>
      </c>
      <c r="CJ15">
        <f>IF([87]Sheet1!A15&lt;&gt;"",[87]Sheet1!A15,"")</f>
        <v>261</v>
      </c>
      <c r="CK15">
        <f>IF([88]Sheet1!A15&lt;&gt;"",[88]Sheet1!A15,"")</f>
        <v>212</v>
      </c>
      <c r="CL15">
        <f>IF([89]Sheet1!A15&lt;&gt;"",[89]Sheet1!A15,"")</f>
        <v>633</v>
      </c>
    </row>
    <row r="16" spans="2:90">
      <c r="B16">
        <f>IF([1]Sheet1!A16&lt;&gt;"",[1]Sheet1!A16,"")</f>
        <v>4</v>
      </c>
      <c r="C16">
        <f>IF([2]Sheet1!A16&lt;&gt;"",[2]Sheet1!A16,"")</f>
        <v>105</v>
      </c>
      <c r="D16">
        <f>IF([3]Sheet1!A16&lt;&gt;"",[3]Sheet1!A16,"")</f>
        <v>49</v>
      </c>
      <c r="E16">
        <f>IF([4]Sheet1!A16&lt;&gt;"",[4]Sheet1!A16,"")</f>
        <v>369</v>
      </c>
      <c r="F16">
        <f>IF([5]Sheet1!A16&lt;&gt;"",[5]Sheet1!A16,"")</f>
        <v>398</v>
      </c>
      <c r="G16">
        <f>IF([6]Sheet1!A16&lt;&gt;"",[6]Sheet1!A16,"")</f>
        <v>264</v>
      </c>
      <c r="H16">
        <f>IF([7]Sheet1!A16&lt;&gt;"",[7]Sheet1!A16,"")</f>
        <v>152</v>
      </c>
      <c r="I16">
        <f>IF([8]Sheet1!A16&lt;&gt;"",[8]Sheet1!A16,"")</f>
        <v>307</v>
      </c>
      <c r="J16">
        <f>IF([9]Sheet1!A16&lt;&gt;"",[9]Sheet1!A16,"")</f>
        <v>134</v>
      </c>
      <c r="K16">
        <f>IF([10]Sheet1!A16&lt;&gt;"",[10]Sheet1!A16,"")</f>
        <v>631</v>
      </c>
      <c r="L16">
        <f>IF([11]Sheet1!A16&lt;&gt;"",[11]Sheet1!A16,"")</f>
        <v>556</v>
      </c>
      <c r="M16">
        <f>IF([12]Sheet1!A16&lt;&gt;"",[12]Sheet1!A16,"")</f>
        <v>271</v>
      </c>
      <c r="N16">
        <f>IF([13]Sheet1!A16&lt;&gt;"",[13]Sheet1!A16,"")</f>
        <v>249</v>
      </c>
      <c r="O16">
        <f>IF([14]Sheet1!A16&lt;&gt;"",[14]Sheet1!A16,"")</f>
        <v>292</v>
      </c>
      <c r="P16">
        <f>IF([15]Sheet1!A16&lt;&gt;"",[15]Sheet1!A16,"")</f>
        <v>351</v>
      </c>
      <c r="Q16">
        <f>IF([16]Sheet1!A16&lt;&gt;"",[16]Sheet1!A16,"")</f>
        <v>37</v>
      </c>
      <c r="R16">
        <f>IF([17]Sheet1!A16&lt;&gt;"",[17]Sheet1!A16,"")</f>
        <v>399</v>
      </c>
      <c r="S16">
        <f>IF([18]Sheet1!A16&lt;&gt;"",[18]Sheet1!A16,"")</f>
        <v>397</v>
      </c>
      <c r="T16">
        <f>IF([19]Sheet1!A16&lt;&gt;"",[19]Sheet1!A16,"")</f>
        <v>268</v>
      </c>
      <c r="U16">
        <f>IF([20]Sheet1!A16&lt;&gt;"",[20]Sheet1!A16,"")</f>
        <v>117</v>
      </c>
      <c r="V16">
        <f>IF([21]Sheet1!A16&lt;&gt;"",[21]Sheet1!A16,"")</f>
        <v>456</v>
      </c>
      <c r="W16">
        <f>IF([22]Sheet1!A16&lt;&gt;"",[22]Sheet1!A16,"")</f>
        <v>371</v>
      </c>
      <c r="X16">
        <f>IF([23]Sheet1!A16&lt;&gt;"",[23]Sheet1!A16,"")</f>
        <v>407</v>
      </c>
      <c r="Y16">
        <f>IF([24]Sheet1!A16&lt;&gt;"",[24]Sheet1!A16,"")</f>
        <v>38</v>
      </c>
      <c r="Z16">
        <f>IF([25]Sheet1!A16&lt;&gt;"",[25]Sheet1!A16,"")</f>
        <v>319</v>
      </c>
      <c r="AA16">
        <f>IF([26]Sheet1!A16&lt;&gt;"",[26]Sheet1!A16,"")</f>
        <v>300</v>
      </c>
      <c r="AB16">
        <f>IF([27]Sheet1!A16&lt;&gt;"",[27]Sheet1!A16,"")</f>
        <v>314</v>
      </c>
      <c r="AC16">
        <f>IF([28]Sheet1!A16&lt;&gt;"",[28]Sheet1!A16,"")</f>
        <v>523</v>
      </c>
      <c r="AD16">
        <f>IF([29]Sheet1!A16&lt;&gt;"",[29]Sheet1!A16,"")</f>
        <v>60</v>
      </c>
      <c r="AE16">
        <f>IF([30]Sheet1!A16&lt;&gt;"",[30]Sheet1!A16,"")</f>
        <v>250</v>
      </c>
      <c r="AF16">
        <f>IF([31]Sheet1!A16&lt;&gt;"",[31]Sheet1!A16,"")</f>
        <v>281</v>
      </c>
      <c r="AG16">
        <f>IF([32]Sheet1!A16&lt;&gt;"",[32]Sheet1!A16,"")</f>
        <v>113</v>
      </c>
      <c r="AH16">
        <f>IF([33]Sheet1!A16&lt;&gt;"",[33]Sheet1!A16,"")</f>
        <v>397</v>
      </c>
      <c r="AI16">
        <f>IF([34]Sheet1!A16&lt;&gt;"",[34]Sheet1!A16,"")</f>
        <v>496</v>
      </c>
      <c r="AJ16">
        <f>IF([35]Sheet1!A16&lt;&gt;"",[35]Sheet1!A16,"")</f>
        <v>207</v>
      </c>
      <c r="AK16">
        <f>IF([36]Sheet1!A16&lt;&gt;"",[36]Sheet1!A16,"")</f>
        <v>443</v>
      </c>
      <c r="AL16">
        <f>IF([37]Sheet1!A16&lt;&gt;"",[37]Sheet1!A16,"")</f>
        <v>318</v>
      </c>
      <c r="AM16">
        <f>IF([38]Sheet1!A16&lt;&gt;"",[38]Sheet1!A16,"")</f>
        <v>198</v>
      </c>
      <c r="AN16">
        <f>IF([39]Sheet1!A16&lt;&gt;"",[39]Sheet1!A16,"")</f>
        <v>225</v>
      </c>
      <c r="AO16">
        <f>IF([40]Sheet1!A16&lt;&gt;"",[40]Sheet1!A16,"")</f>
        <v>202</v>
      </c>
      <c r="AP16">
        <f>IF([41]Sheet1!A16&lt;&gt;"",[41]Sheet1!A16,"")</f>
        <v>196</v>
      </c>
      <c r="AQ16">
        <f>IF([42]Sheet1!A16&lt;&gt;"",[42]Sheet1!A16,"")</f>
        <v>335</v>
      </c>
      <c r="AR16">
        <f>IF([43]Sheet1!A16&lt;&gt;"",[43]Sheet1!A16,"")</f>
        <v>290</v>
      </c>
      <c r="AS16">
        <f>IF([44]Sheet1!A16&lt;&gt;"",[44]Sheet1!A16,"")</f>
        <v>126</v>
      </c>
      <c r="AT16">
        <f>IF([45]Sheet1!A16&lt;&gt;"",[45]Sheet1!A16,"")</f>
        <v>3</v>
      </c>
      <c r="AU16">
        <f>IF([46]Sheet1!A16&lt;&gt;"",[46]Sheet1!A16,"")</f>
        <v>61</v>
      </c>
      <c r="AV16">
        <f>IF([47]Sheet1!A16&lt;&gt;"",[47]Sheet1!A16,"")</f>
        <v>16</v>
      </c>
      <c r="AW16">
        <f>IF([48]Sheet1!A16&lt;&gt;"",[48]Sheet1!A16,"")</f>
        <v>269</v>
      </c>
      <c r="AX16">
        <f>IF([49]Sheet1!A16&lt;&gt;"",[49]Sheet1!A16,"")</f>
        <v>93</v>
      </c>
      <c r="AY16">
        <f>IF([50]Sheet1!A16&lt;&gt;"",[50]Sheet1!A16,"")</f>
        <v>115</v>
      </c>
      <c r="AZ16">
        <f>IF([51]Sheet1!A16&lt;&gt;"",[51]Sheet1!A16,"")</f>
        <v>651</v>
      </c>
      <c r="BA16">
        <f>IF([52]Sheet1!A16&lt;&gt;"",[52]Sheet1!A16,"")</f>
        <v>204</v>
      </c>
      <c r="BB16">
        <f>IF([53]Sheet1!A16&lt;&gt;"",[53]Sheet1!A16,"")</f>
        <v>350</v>
      </c>
      <c r="BC16">
        <f>IF([54]Sheet1!A16&lt;&gt;"",[54]Sheet1!A16,"")</f>
        <v>570</v>
      </c>
      <c r="BD16">
        <f>IF([55]Sheet1!A16&lt;&gt;"",[55]Sheet1!A16,"")</f>
        <v>26</v>
      </c>
      <c r="BE16">
        <f>IF([56]Sheet1!A16&lt;&gt;"",[56]Sheet1!A16,"")</f>
        <v>54</v>
      </c>
      <c r="BF16">
        <f>IF([57]Sheet1!A16&lt;&gt;"",[57]Sheet1!A16,"")</f>
        <v>654</v>
      </c>
      <c r="BG16">
        <f>IF([58]Sheet1!A16&lt;&gt;"",[58]Sheet1!A16,"")</f>
        <v>398</v>
      </c>
      <c r="BH16">
        <f>IF([59]Sheet1!A16&lt;&gt;"",[59]Sheet1!A16,"")</f>
        <v>614</v>
      </c>
      <c r="BI16">
        <f>IF([60]Sheet1!A16&lt;&gt;"",[60]Sheet1!A16,"")</f>
        <v>336</v>
      </c>
      <c r="BJ16">
        <f>IF([61]Sheet1!A16&lt;&gt;"",[61]Sheet1!A16,"")</f>
        <v>126</v>
      </c>
      <c r="BK16">
        <f>IF([62]Sheet1!A16&lt;&gt;"",[62]Sheet1!A16,"")</f>
        <v>246</v>
      </c>
      <c r="BL16">
        <f>IF([63]Sheet1!A16&lt;&gt;"",[63]Sheet1!A16,"")</f>
        <v>210</v>
      </c>
      <c r="BM16">
        <f>IF([64]Sheet1!A16&lt;&gt;"",[64]Sheet1!A16,"")</f>
        <v>199</v>
      </c>
      <c r="BN16">
        <f>IF([65]Sheet1!A16&lt;&gt;"",[65]Sheet1!A16,"")</f>
        <v>337</v>
      </c>
      <c r="BO16">
        <f>IF([66]Sheet1!A16&lt;&gt;"",[66]Sheet1!A16,"")</f>
        <v>394</v>
      </c>
      <c r="BP16">
        <f>IF([67]Sheet1!A16&lt;&gt;"",[67]Sheet1!A16,"")</f>
        <v>134</v>
      </c>
      <c r="BQ16">
        <f>IF([68]Sheet1!A16&lt;&gt;"",[68]Sheet1!A16,"")</f>
        <v>363</v>
      </c>
      <c r="BR16">
        <f>IF([69]Sheet1!A16&lt;&gt;"",[69]Sheet1!A16,"")</f>
        <v>89</v>
      </c>
      <c r="BS16">
        <f>IF([70]Sheet1!A16&lt;&gt;"",[70]Sheet1!A16,"")</f>
        <v>385</v>
      </c>
      <c r="BT16">
        <f>IF([71]Sheet1!A16&lt;&gt;"",[71]Sheet1!A16,"")</f>
        <v>309</v>
      </c>
      <c r="BU16">
        <f>IF([72]Sheet1!A16&lt;&gt;"",[72]Sheet1!A16,"")</f>
        <v>379</v>
      </c>
      <c r="BV16">
        <f>IF([73]Sheet1!A16&lt;&gt;"",[73]Sheet1!A16,"")</f>
        <v>78</v>
      </c>
      <c r="BW16">
        <f>IF([74]Sheet1!A16&lt;&gt;"",[74]Sheet1!A16,"")</f>
        <v>365</v>
      </c>
      <c r="BX16">
        <f>IF([75]Sheet1!A16&lt;&gt;"",[75]Sheet1!A16,"")</f>
        <v>270</v>
      </c>
      <c r="BY16">
        <f>IF([76]Sheet1!A16&lt;&gt;"",[76]Sheet1!A16,"")</f>
        <v>126</v>
      </c>
      <c r="BZ16">
        <f>IF([77]Sheet1!A16&lt;&gt;"",[77]Sheet1!A16,"")</f>
        <v>454</v>
      </c>
      <c r="CA16">
        <f>IF([78]Sheet1!A16&lt;&gt;"",[78]Sheet1!A16,"")</f>
        <v>202</v>
      </c>
      <c r="CB16">
        <f>IF([79]Sheet1!A16&lt;&gt;"",[79]Sheet1!A16,"")</f>
        <v>210</v>
      </c>
      <c r="CC16">
        <f>IF([80]Sheet1!A16&lt;&gt;"",[80]Sheet1!A16,"")</f>
        <v>116</v>
      </c>
      <c r="CD16">
        <f>IF([81]Sheet1!A16&lt;&gt;"",[81]Sheet1!A16,"")</f>
        <v>544</v>
      </c>
      <c r="CE16">
        <f>IF([82]Sheet1!A16&lt;&gt;"",[82]Sheet1!A16,"")</f>
        <v>580</v>
      </c>
      <c r="CF16">
        <f>IF([83]Sheet1!A16&lt;&gt;"",[83]Sheet1!A16,"")</f>
        <v>110</v>
      </c>
      <c r="CG16">
        <f>IF([84]Sheet1!A16&lt;&gt;"",[84]Sheet1!A16,"")</f>
        <v>492</v>
      </c>
      <c r="CH16">
        <f>IF([85]Sheet1!A16&lt;&gt;"",[85]Sheet1!A16,"")</f>
        <v>176</v>
      </c>
      <c r="CI16">
        <f>IF([86]Sheet1!A16&lt;&gt;"",[86]Sheet1!A16,"")</f>
        <v>456</v>
      </c>
      <c r="CJ16">
        <f>IF([87]Sheet1!A16&lt;&gt;"",[87]Sheet1!A16,"")</f>
        <v>160</v>
      </c>
      <c r="CK16">
        <f>IF([88]Sheet1!A16&lt;&gt;"",[88]Sheet1!A16,"")</f>
        <v>221</v>
      </c>
      <c r="CL16">
        <f>IF([89]Sheet1!A16&lt;&gt;"",[89]Sheet1!A16,"")</f>
        <v>24</v>
      </c>
    </row>
    <row r="17" spans="2:90">
      <c r="B17">
        <f>IF([1]Sheet1!A17&lt;&gt;"",[1]Sheet1!A17,"")</f>
        <v>518</v>
      </c>
      <c r="C17">
        <f>IF([2]Sheet1!A17&lt;&gt;"",[2]Sheet1!A17,"")</f>
        <v>70</v>
      </c>
      <c r="D17">
        <f>IF([3]Sheet1!A17&lt;&gt;"",[3]Sheet1!A17,"")</f>
        <v>280</v>
      </c>
      <c r="E17">
        <f>IF([4]Sheet1!A17&lt;&gt;"",[4]Sheet1!A17,"")</f>
        <v>361</v>
      </c>
      <c r="F17">
        <f>IF([5]Sheet1!A17&lt;&gt;"",[5]Sheet1!A17,"")</f>
        <v>377</v>
      </c>
      <c r="G17">
        <f>IF([6]Sheet1!A17&lt;&gt;"",[6]Sheet1!A17,"")</f>
        <v>70</v>
      </c>
      <c r="H17">
        <f>IF([7]Sheet1!A17&lt;&gt;"",[7]Sheet1!A17,"")</f>
        <v>232</v>
      </c>
      <c r="I17">
        <f>IF([8]Sheet1!A17&lt;&gt;"",[8]Sheet1!A17,"")</f>
        <v>359</v>
      </c>
      <c r="J17">
        <f>IF([9]Sheet1!A17&lt;&gt;"",[9]Sheet1!A17,"")</f>
        <v>578</v>
      </c>
      <c r="K17">
        <f>IF([10]Sheet1!A17&lt;&gt;"",[10]Sheet1!A17,"")</f>
        <v>634</v>
      </c>
      <c r="L17">
        <f>IF([11]Sheet1!A17&lt;&gt;"",[11]Sheet1!A17,"")</f>
        <v>345</v>
      </c>
      <c r="M17">
        <f>IF([12]Sheet1!A17&lt;&gt;"",[12]Sheet1!A17,"")</f>
        <v>224</v>
      </c>
      <c r="N17">
        <f>IF([13]Sheet1!A17&lt;&gt;"",[13]Sheet1!A17,"")</f>
        <v>3</v>
      </c>
      <c r="O17">
        <f>IF([14]Sheet1!A17&lt;&gt;"",[14]Sheet1!A17,"")</f>
        <v>597</v>
      </c>
      <c r="P17">
        <f>IF([15]Sheet1!A17&lt;&gt;"",[15]Sheet1!A17,"")</f>
        <v>155</v>
      </c>
      <c r="Q17">
        <f>IF([16]Sheet1!A17&lt;&gt;"",[16]Sheet1!A17,"")</f>
        <v>659</v>
      </c>
      <c r="R17">
        <f>IF([17]Sheet1!A17&lt;&gt;"",[17]Sheet1!A17,"")</f>
        <v>647</v>
      </c>
      <c r="S17">
        <f>IF([18]Sheet1!A17&lt;&gt;"",[18]Sheet1!A17,"")</f>
        <v>495</v>
      </c>
      <c r="T17">
        <f>IF([19]Sheet1!A17&lt;&gt;"",[19]Sheet1!A17,"")</f>
        <v>414</v>
      </c>
      <c r="U17">
        <f>IF([20]Sheet1!A17&lt;&gt;"",[20]Sheet1!A17,"")</f>
        <v>470</v>
      </c>
      <c r="V17">
        <f>IF([21]Sheet1!A17&lt;&gt;"",[21]Sheet1!A17,"")</f>
        <v>188</v>
      </c>
      <c r="W17">
        <f>IF([22]Sheet1!A17&lt;&gt;"",[22]Sheet1!A17,"")</f>
        <v>110</v>
      </c>
      <c r="X17">
        <f>IF([23]Sheet1!A17&lt;&gt;"",[23]Sheet1!A17,"")</f>
        <v>254</v>
      </c>
      <c r="Y17">
        <f>IF([24]Sheet1!A17&lt;&gt;"",[24]Sheet1!A17,"")</f>
        <v>2</v>
      </c>
      <c r="Z17">
        <f>IF([25]Sheet1!A17&lt;&gt;"",[25]Sheet1!A17,"")</f>
        <v>238</v>
      </c>
      <c r="AA17">
        <f>IF([26]Sheet1!A17&lt;&gt;"",[26]Sheet1!A17,"")</f>
        <v>128</v>
      </c>
      <c r="AB17">
        <f>IF([27]Sheet1!A17&lt;&gt;"",[27]Sheet1!A17,"")</f>
        <v>423</v>
      </c>
      <c r="AC17">
        <f>IF([28]Sheet1!A17&lt;&gt;"",[28]Sheet1!A17,"")</f>
        <v>496</v>
      </c>
      <c r="AD17">
        <f>IF([29]Sheet1!A17&lt;&gt;"",[29]Sheet1!A17,"")</f>
        <v>370</v>
      </c>
      <c r="AE17">
        <f>IF([30]Sheet1!A17&lt;&gt;"",[30]Sheet1!A17,"")</f>
        <v>166</v>
      </c>
      <c r="AF17">
        <f>IF([31]Sheet1!A17&lt;&gt;"",[31]Sheet1!A17,"")</f>
        <v>53</v>
      </c>
      <c r="AG17">
        <f>IF([32]Sheet1!A17&lt;&gt;"",[32]Sheet1!A17,"")</f>
        <v>50</v>
      </c>
      <c r="AH17">
        <f>IF([33]Sheet1!A17&lt;&gt;"",[33]Sheet1!A17,"")</f>
        <v>545</v>
      </c>
      <c r="AI17">
        <f>IF([34]Sheet1!A17&lt;&gt;"",[34]Sheet1!A17,"")</f>
        <v>295</v>
      </c>
      <c r="AJ17">
        <f>IF([35]Sheet1!A17&lt;&gt;"",[35]Sheet1!A17,"")</f>
        <v>43</v>
      </c>
      <c r="AK17">
        <f>IF([36]Sheet1!A17&lt;&gt;"",[36]Sheet1!A17,"")</f>
        <v>457</v>
      </c>
      <c r="AL17">
        <f>IF([37]Sheet1!A17&lt;&gt;"",[37]Sheet1!A17,"")</f>
        <v>416</v>
      </c>
      <c r="AM17">
        <f>IF([38]Sheet1!A17&lt;&gt;"",[38]Sheet1!A17,"")</f>
        <v>125</v>
      </c>
      <c r="AN17">
        <f>IF([39]Sheet1!A17&lt;&gt;"",[39]Sheet1!A17,"")</f>
        <v>367</v>
      </c>
      <c r="AO17">
        <f>IF([40]Sheet1!A17&lt;&gt;"",[40]Sheet1!A17,"")</f>
        <v>191</v>
      </c>
      <c r="AP17">
        <f>IF([41]Sheet1!A17&lt;&gt;"",[41]Sheet1!A17,"")</f>
        <v>316</v>
      </c>
      <c r="AQ17">
        <f>IF([42]Sheet1!A17&lt;&gt;"",[42]Sheet1!A17,"")</f>
        <v>334</v>
      </c>
      <c r="AR17">
        <f>IF([43]Sheet1!A17&lt;&gt;"",[43]Sheet1!A17,"")</f>
        <v>35</v>
      </c>
      <c r="AS17">
        <f>IF([44]Sheet1!A17&lt;&gt;"",[44]Sheet1!A17,"")</f>
        <v>55</v>
      </c>
      <c r="AT17">
        <f>IF([45]Sheet1!A17&lt;&gt;"",[45]Sheet1!A17,"")</f>
        <v>346</v>
      </c>
      <c r="AU17">
        <f>IF([46]Sheet1!A17&lt;&gt;"",[46]Sheet1!A17,"")</f>
        <v>169</v>
      </c>
      <c r="AV17">
        <f>IF([47]Sheet1!A17&lt;&gt;"",[47]Sheet1!A17,"")</f>
        <v>340</v>
      </c>
      <c r="AW17">
        <f>IF([48]Sheet1!A17&lt;&gt;"",[48]Sheet1!A17,"")</f>
        <v>377</v>
      </c>
      <c r="AX17">
        <f>IF([49]Sheet1!A17&lt;&gt;"",[49]Sheet1!A17,"")</f>
        <v>642</v>
      </c>
      <c r="AY17">
        <f>IF([50]Sheet1!A17&lt;&gt;"",[50]Sheet1!A17,"")</f>
        <v>101</v>
      </c>
      <c r="AZ17">
        <f>IF([51]Sheet1!A17&lt;&gt;"",[51]Sheet1!A17,"")</f>
        <v>27</v>
      </c>
      <c r="BA17">
        <f>IF([52]Sheet1!A17&lt;&gt;"",[52]Sheet1!A17,"")</f>
        <v>295</v>
      </c>
      <c r="BB17">
        <f>IF([53]Sheet1!A17&lt;&gt;"",[53]Sheet1!A17,"")</f>
        <v>286</v>
      </c>
      <c r="BC17">
        <f>IF([54]Sheet1!A17&lt;&gt;"",[54]Sheet1!A17,"")</f>
        <v>291</v>
      </c>
      <c r="BD17">
        <f>IF([55]Sheet1!A17&lt;&gt;"",[55]Sheet1!A17,"")</f>
        <v>352</v>
      </c>
      <c r="BE17">
        <f>IF([56]Sheet1!A17&lt;&gt;"",[56]Sheet1!A17,"")</f>
        <v>288</v>
      </c>
      <c r="BF17">
        <f>IF([57]Sheet1!A17&lt;&gt;"",[57]Sheet1!A17,"")</f>
        <v>311</v>
      </c>
      <c r="BG17">
        <f>IF([58]Sheet1!A17&lt;&gt;"",[58]Sheet1!A17,"")</f>
        <v>624</v>
      </c>
      <c r="BH17">
        <f>IF([59]Sheet1!A17&lt;&gt;"",[59]Sheet1!A17,"")</f>
        <v>371</v>
      </c>
      <c r="BI17">
        <f>IF([60]Sheet1!A17&lt;&gt;"",[60]Sheet1!A17,"")</f>
        <v>254</v>
      </c>
      <c r="BJ17">
        <f>IF([61]Sheet1!A17&lt;&gt;"",[61]Sheet1!A17,"")</f>
        <v>240</v>
      </c>
      <c r="BK17">
        <f>IF([62]Sheet1!A17&lt;&gt;"",[62]Sheet1!A17,"")</f>
        <v>593</v>
      </c>
      <c r="BL17">
        <f>IF([63]Sheet1!A17&lt;&gt;"",[63]Sheet1!A17,"")</f>
        <v>354</v>
      </c>
      <c r="BM17">
        <f>IF([64]Sheet1!A17&lt;&gt;"",[64]Sheet1!A17,"")</f>
        <v>192</v>
      </c>
      <c r="BN17">
        <f>IF([65]Sheet1!A17&lt;&gt;"",[65]Sheet1!A17,"")</f>
        <v>311</v>
      </c>
      <c r="BO17">
        <f>IF([66]Sheet1!A17&lt;&gt;"",[66]Sheet1!A17,"")</f>
        <v>613</v>
      </c>
      <c r="BP17">
        <f>IF([67]Sheet1!A17&lt;&gt;"",[67]Sheet1!A17,"")</f>
        <v>653</v>
      </c>
      <c r="BQ17">
        <f>IF([68]Sheet1!A17&lt;&gt;"",[68]Sheet1!A17,"")</f>
        <v>2</v>
      </c>
      <c r="BR17">
        <f>IF([69]Sheet1!A17&lt;&gt;"",[69]Sheet1!A17,"")</f>
        <v>666</v>
      </c>
      <c r="BS17">
        <f>IF([70]Sheet1!A17&lt;&gt;"",[70]Sheet1!A17,"")</f>
        <v>96</v>
      </c>
      <c r="BT17">
        <f>IF([71]Sheet1!A17&lt;&gt;"",[71]Sheet1!A17,"")</f>
        <v>261</v>
      </c>
      <c r="BU17">
        <f>IF([72]Sheet1!A17&lt;&gt;"",[72]Sheet1!A17,"")</f>
        <v>649</v>
      </c>
      <c r="BV17">
        <f>IF([73]Sheet1!A17&lt;&gt;"",[73]Sheet1!A17,"")</f>
        <v>155</v>
      </c>
      <c r="BW17">
        <f>IF([74]Sheet1!A17&lt;&gt;"",[74]Sheet1!A17,"")</f>
        <v>212</v>
      </c>
      <c r="BX17">
        <f>IF([75]Sheet1!A17&lt;&gt;"",[75]Sheet1!A17,"")</f>
        <v>331</v>
      </c>
      <c r="BY17">
        <f>IF([76]Sheet1!A17&lt;&gt;"",[76]Sheet1!A17,"")</f>
        <v>80</v>
      </c>
      <c r="BZ17">
        <f>IF([77]Sheet1!A17&lt;&gt;"",[77]Sheet1!A17,"")</f>
        <v>429</v>
      </c>
      <c r="CA17">
        <f>IF([78]Sheet1!A17&lt;&gt;"",[78]Sheet1!A17,"")</f>
        <v>28</v>
      </c>
      <c r="CB17">
        <f>IF([79]Sheet1!A17&lt;&gt;"",[79]Sheet1!A17,"")</f>
        <v>468</v>
      </c>
      <c r="CC17">
        <f>IF([80]Sheet1!A17&lt;&gt;"",[80]Sheet1!A17,"")</f>
        <v>342</v>
      </c>
      <c r="CD17">
        <f>IF([81]Sheet1!A17&lt;&gt;"",[81]Sheet1!A17,"")</f>
        <v>21</v>
      </c>
      <c r="CE17">
        <f>IF([82]Sheet1!A17&lt;&gt;"",[82]Sheet1!A17,"")</f>
        <v>11</v>
      </c>
      <c r="CF17">
        <f>IF([83]Sheet1!A17&lt;&gt;"",[83]Sheet1!A17,"")</f>
        <v>600</v>
      </c>
      <c r="CG17">
        <f>IF([84]Sheet1!A17&lt;&gt;"",[84]Sheet1!A17,"")</f>
        <v>560</v>
      </c>
      <c r="CH17">
        <f>IF([85]Sheet1!A17&lt;&gt;"",[85]Sheet1!A17,"")</f>
        <v>630</v>
      </c>
      <c r="CI17">
        <f>IF([86]Sheet1!A17&lt;&gt;"",[86]Sheet1!A17,"")</f>
        <v>624</v>
      </c>
      <c r="CJ17">
        <f>IF([87]Sheet1!A17&lt;&gt;"",[87]Sheet1!A17,"")</f>
        <v>234</v>
      </c>
      <c r="CK17">
        <f>IF([88]Sheet1!A17&lt;&gt;"",[88]Sheet1!A17,"")</f>
        <v>83</v>
      </c>
      <c r="CL17">
        <f>IF([89]Sheet1!A17&lt;&gt;"",[89]Sheet1!A17,"")</f>
        <v>133</v>
      </c>
    </row>
    <row r="18" spans="2:90">
      <c r="B18">
        <f>IF([1]Sheet1!A18&lt;&gt;"",[1]Sheet1!A18,"")</f>
        <v>236</v>
      </c>
      <c r="C18">
        <f>IF([2]Sheet1!A18&lt;&gt;"",[2]Sheet1!A18,"")</f>
        <v>385</v>
      </c>
      <c r="D18">
        <f>IF([3]Sheet1!A18&lt;&gt;"",[3]Sheet1!A18,"")</f>
        <v>262</v>
      </c>
      <c r="E18">
        <f>IF([4]Sheet1!A18&lt;&gt;"",[4]Sheet1!A18,"")</f>
        <v>39</v>
      </c>
      <c r="F18">
        <f>IF([5]Sheet1!A18&lt;&gt;"",[5]Sheet1!A18,"")</f>
        <v>150</v>
      </c>
      <c r="G18">
        <f>IF([6]Sheet1!A18&lt;&gt;"",[6]Sheet1!A18,"")</f>
        <v>219</v>
      </c>
      <c r="H18">
        <f>IF([7]Sheet1!A18&lt;&gt;"",[7]Sheet1!A18,"")</f>
        <v>263</v>
      </c>
      <c r="I18">
        <f>IF([8]Sheet1!A18&lt;&gt;"",[8]Sheet1!A18,"")</f>
        <v>568</v>
      </c>
      <c r="J18">
        <f>IF([9]Sheet1!A18&lt;&gt;"",[9]Sheet1!A18,"")</f>
        <v>190</v>
      </c>
      <c r="K18">
        <f>IF([10]Sheet1!A18&lt;&gt;"",[10]Sheet1!A18,"")</f>
        <v>181</v>
      </c>
      <c r="L18">
        <f>IF([11]Sheet1!A18&lt;&gt;"",[11]Sheet1!A18,"")</f>
        <v>116</v>
      </c>
      <c r="M18">
        <f>IF([12]Sheet1!A18&lt;&gt;"",[12]Sheet1!A18,"")</f>
        <v>120</v>
      </c>
      <c r="N18">
        <f>IF([13]Sheet1!A18&lt;&gt;"",[13]Sheet1!A18,"")</f>
        <v>579</v>
      </c>
      <c r="O18">
        <f>IF([14]Sheet1!A18&lt;&gt;"",[14]Sheet1!A18,"")</f>
        <v>268</v>
      </c>
      <c r="P18">
        <f>IF([15]Sheet1!A18&lt;&gt;"",[15]Sheet1!A18,"")</f>
        <v>19</v>
      </c>
      <c r="Q18">
        <f>IF([16]Sheet1!A18&lt;&gt;"",[16]Sheet1!A18,"")</f>
        <v>117</v>
      </c>
      <c r="R18">
        <f>IF([17]Sheet1!A18&lt;&gt;"",[17]Sheet1!A18,"")</f>
        <v>371</v>
      </c>
      <c r="S18">
        <f>IF([18]Sheet1!A18&lt;&gt;"",[18]Sheet1!A18,"")</f>
        <v>485</v>
      </c>
      <c r="T18">
        <f>IF([19]Sheet1!A18&lt;&gt;"",[19]Sheet1!A18,"")</f>
        <v>401</v>
      </c>
      <c r="U18">
        <f>IF([20]Sheet1!A18&lt;&gt;"",[20]Sheet1!A18,"")</f>
        <v>151</v>
      </c>
      <c r="V18">
        <f>IF([21]Sheet1!A18&lt;&gt;"",[21]Sheet1!A18,"")</f>
        <v>171</v>
      </c>
      <c r="W18">
        <f>IF([22]Sheet1!A18&lt;&gt;"",[22]Sheet1!A18,"")</f>
        <v>417</v>
      </c>
      <c r="X18">
        <f>IF([23]Sheet1!A18&lt;&gt;"",[23]Sheet1!A18,"")</f>
        <v>215</v>
      </c>
      <c r="Y18">
        <f>IF([24]Sheet1!A18&lt;&gt;"",[24]Sheet1!A18,"")</f>
        <v>421</v>
      </c>
      <c r="Z18">
        <f>IF([25]Sheet1!A18&lt;&gt;"",[25]Sheet1!A18,"")</f>
        <v>343</v>
      </c>
      <c r="AA18">
        <f>IF([26]Sheet1!A18&lt;&gt;"",[26]Sheet1!A18,"")</f>
        <v>3</v>
      </c>
      <c r="AB18">
        <f>IF([27]Sheet1!A18&lt;&gt;"",[27]Sheet1!A18,"")</f>
        <v>121</v>
      </c>
      <c r="AC18">
        <f>IF([28]Sheet1!A18&lt;&gt;"",[28]Sheet1!A18,"")</f>
        <v>410</v>
      </c>
      <c r="AD18">
        <f>IF([29]Sheet1!A18&lt;&gt;"",[29]Sheet1!A18,"")</f>
        <v>246</v>
      </c>
      <c r="AE18">
        <f>IF([30]Sheet1!A18&lt;&gt;"",[30]Sheet1!A18,"")</f>
        <v>19</v>
      </c>
      <c r="AF18">
        <f>IF([31]Sheet1!A18&lt;&gt;"",[31]Sheet1!A18,"")</f>
        <v>188</v>
      </c>
      <c r="AG18">
        <f>IF([32]Sheet1!A18&lt;&gt;"",[32]Sheet1!A18,"")</f>
        <v>274</v>
      </c>
      <c r="AH18">
        <f>IF([33]Sheet1!A18&lt;&gt;"",[33]Sheet1!A18,"")</f>
        <v>425</v>
      </c>
      <c r="AI18">
        <f>IF([34]Sheet1!A18&lt;&gt;"",[34]Sheet1!A18,"")</f>
        <v>43</v>
      </c>
      <c r="AJ18">
        <f>IF([35]Sheet1!A18&lt;&gt;"",[35]Sheet1!A18,"")</f>
        <v>95</v>
      </c>
      <c r="AK18">
        <f>IF([36]Sheet1!A18&lt;&gt;"",[36]Sheet1!A18,"")</f>
        <v>375</v>
      </c>
      <c r="AL18">
        <f>IF([37]Sheet1!A18&lt;&gt;"",[37]Sheet1!A18,"")</f>
        <v>521</v>
      </c>
      <c r="AM18">
        <f>IF([38]Sheet1!A18&lt;&gt;"",[38]Sheet1!A18,"")</f>
        <v>150</v>
      </c>
      <c r="AN18">
        <f>IF([39]Sheet1!A18&lt;&gt;"",[39]Sheet1!A18,"")</f>
        <v>394</v>
      </c>
      <c r="AO18">
        <f>IF([40]Sheet1!A18&lt;&gt;"",[40]Sheet1!A18,"")</f>
        <v>584</v>
      </c>
      <c r="AP18">
        <f>IF([41]Sheet1!A18&lt;&gt;"",[41]Sheet1!A18,"")</f>
        <v>550</v>
      </c>
      <c r="AQ18">
        <f>IF([42]Sheet1!A18&lt;&gt;"",[42]Sheet1!A18,"")</f>
        <v>561</v>
      </c>
      <c r="AR18">
        <f>IF([43]Sheet1!A18&lt;&gt;"",[43]Sheet1!A18,"")</f>
        <v>161</v>
      </c>
      <c r="AS18">
        <f>IF([44]Sheet1!A18&lt;&gt;"",[44]Sheet1!A18,"")</f>
        <v>573</v>
      </c>
      <c r="AT18">
        <f>IF([45]Sheet1!A18&lt;&gt;"",[45]Sheet1!A18,"")</f>
        <v>573</v>
      </c>
      <c r="AU18">
        <f>IF([46]Sheet1!A18&lt;&gt;"",[46]Sheet1!A18,"")</f>
        <v>95</v>
      </c>
      <c r="AV18">
        <f>IF([47]Sheet1!A18&lt;&gt;"",[47]Sheet1!A18,"")</f>
        <v>654</v>
      </c>
      <c r="AW18">
        <f>IF([48]Sheet1!A18&lt;&gt;"",[48]Sheet1!A18,"")</f>
        <v>262</v>
      </c>
      <c r="AX18">
        <f>IF([49]Sheet1!A18&lt;&gt;"",[49]Sheet1!A18,"")</f>
        <v>214</v>
      </c>
      <c r="AY18">
        <f>IF([50]Sheet1!A18&lt;&gt;"",[50]Sheet1!A18,"")</f>
        <v>197</v>
      </c>
      <c r="AZ18">
        <f>IF([51]Sheet1!A18&lt;&gt;"",[51]Sheet1!A18,"")</f>
        <v>666</v>
      </c>
      <c r="BA18">
        <f>IF([52]Sheet1!A18&lt;&gt;"",[52]Sheet1!A18,"")</f>
        <v>271</v>
      </c>
      <c r="BB18">
        <f>IF([53]Sheet1!A18&lt;&gt;"",[53]Sheet1!A18,"")</f>
        <v>8</v>
      </c>
      <c r="BC18">
        <f>IF([54]Sheet1!A18&lt;&gt;"",[54]Sheet1!A18,"")</f>
        <v>75</v>
      </c>
      <c r="BD18">
        <f>IF([55]Sheet1!A18&lt;&gt;"",[55]Sheet1!A18,"")</f>
        <v>250</v>
      </c>
      <c r="BE18">
        <f>IF([56]Sheet1!A18&lt;&gt;"",[56]Sheet1!A18,"")</f>
        <v>114</v>
      </c>
      <c r="BF18">
        <f>IF([57]Sheet1!A18&lt;&gt;"",[57]Sheet1!A18,"")</f>
        <v>36</v>
      </c>
      <c r="BG18">
        <f>IF([58]Sheet1!A18&lt;&gt;"",[58]Sheet1!A18,"")</f>
        <v>606</v>
      </c>
      <c r="BH18">
        <f>IF([59]Sheet1!A18&lt;&gt;"",[59]Sheet1!A18,"")</f>
        <v>100</v>
      </c>
      <c r="BI18">
        <f>IF([60]Sheet1!A18&lt;&gt;"",[60]Sheet1!A18,"")</f>
        <v>69</v>
      </c>
      <c r="BJ18">
        <f>IF([61]Sheet1!A18&lt;&gt;"",[61]Sheet1!A18,"")</f>
        <v>194</v>
      </c>
      <c r="BK18">
        <f>IF([62]Sheet1!A18&lt;&gt;"",[62]Sheet1!A18,"")</f>
        <v>172</v>
      </c>
      <c r="BL18">
        <f>IF([63]Sheet1!A18&lt;&gt;"",[63]Sheet1!A18,"")</f>
        <v>282</v>
      </c>
      <c r="BM18">
        <f>IF([64]Sheet1!A18&lt;&gt;"",[64]Sheet1!A18,"")</f>
        <v>93</v>
      </c>
      <c r="BN18">
        <f>IF([65]Sheet1!A18&lt;&gt;"",[65]Sheet1!A18,"")</f>
        <v>657</v>
      </c>
      <c r="BO18">
        <f>IF([66]Sheet1!A18&lt;&gt;"",[66]Sheet1!A18,"")</f>
        <v>16</v>
      </c>
      <c r="BP18">
        <f>IF([67]Sheet1!A18&lt;&gt;"",[67]Sheet1!A18,"")</f>
        <v>52</v>
      </c>
      <c r="BQ18">
        <f>IF([68]Sheet1!A18&lt;&gt;"",[68]Sheet1!A18,"")</f>
        <v>332</v>
      </c>
      <c r="BR18">
        <f>IF([69]Sheet1!A18&lt;&gt;"",[69]Sheet1!A18,"")</f>
        <v>398</v>
      </c>
      <c r="BS18">
        <f>IF([70]Sheet1!A18&lt;&gt;"",[70]Sheet1!A18,"")</f>
        <v>124</v>
      </c>
      <c r="BT18">
        <f>IF([71]Sheet1!A18&lt;&gt;"",[71]Sheet1!A18,"")</f>
        <v>241</v>
      </c>
      <c r="BU18">
        <f>IF([72]Sheet1!A18&lt;&gt;"",[72]Sheet1!A18,"")</f>
        <v>579</v>
      </c>
      <c r="BV18">
        <f>IF([73]Sheet1!A18&lt;&gt;"",[73]Sheet1!A18,"")</f>
        <v>580</v>
      </c>
      <c r="BW18">
        <f>IF([74]Sheet1!A18&lt;&gt;"",[74]Sheet1!A18,"")</f>
        <v>582</v>
      </c>
      <c r="BX18">
        <f>IF([75]Sheet1!A18&lt;&gt;"",[75]Sheet1!A18,"")</f>
        <v>25</v>
      </c>
      <c r="BY18">
        <f>IF([76]Sheet1!A18&lt;&gt;"",[76]Sheet1!A18,"")</f>
        <v>663</v>
      </c>
      <c r="BZ18">
        <f>IF([77]Sheet1!A18&lt;&gt;"",[77]Sheet1!A18,"")</f>
        <v>554</v>
      </c>
      <c r="CA18">
        <f>IF([78]Sheet1!A18&lt;&gt;"",[78]Sheet1!A18,"")</f>
        <v>266</v>
      </c>
      <c r="CB18">
        <f>IF([79]Sheet1!A18&lt;&gt;"",[79]Sheet1!A18,"")</f>
        <v>181</v>
      </c>
      <c r="CC18">
        <f>IF([80]Sheet1!A18&lt;&gt;"",[80]Sheet1!A18,"")</f>
        <v>295</v>
      </c>
      <c r="CD18">
        <f>IF([81]Sheet1!A18&lt;&gt;"",[81]Sheet1!A18,"")</f>
        <v>223</v>
      </c>
      <c r="CE18">
        <f>IF([82]Sheet1!A18&lt;&gt;"",[82]Sheet1!A18,"")</f>
        <v>446</v>
      </c>
      <c r="CF18">
        <f>IF([83]Sheet1!A18&lt;&gt;"",[83]Sheet1!A18,"")</f>
        <v>347</v>
      </c>
      <c r="CG18">
        <f>IF([84]Sheet1!A18&lt;&gt;"",[84]Sheet1!A18,"")</f>
        <v>295</v>
      </c>
      <c r="CH18">
        <f>IF([85]Sheet1!A18&lt;&gt;"",[85]Sheet1!A18,"")</f>
        <v>132</v>
      </c>
      <c r="CI18">
        <f>IF([86]Sheet1!A18&lt;&gt;"",[86]Sheet1!A18,"")</f>
        <v>294</v>
      </c>
      <c r="CJ18">
        <f>IF([87]Sheet1!A18&lt;&gt;"",[87]Sheet1!A18,"")</f>
        <v>58</v>
      </c>
      <c r="CK18">
        <f>IF([88]Sheet1!A18&lt;&gt;"",[88]Sheet1!A18,"")</f>
        <v>225</v>
      </c>
      <c r="CL18">
        <f>IF([89]Sheet1!A18&lt;&gt;"",[89]Sheet1!A18,"")</f>
        <v>204</v>
      </c>
    </row>
    <row r="19" spans="2:90">
      <c r="B19">
        <f>IF([1]Sheet1!A19&lt;&gt;"",[1]Sheet1!A19,"")</f>
        <v>97</v>
      </c>
      <c r="C19">
        <f>IF([2]Sheet1!A19&lt;&gt;"",[2]Sheet1!A19,"")</f>
        <v>61</v>
      </c>
      <c r="D19">
        <f>IF([3]Sheet1!A19&lt;&gt;"",[3]Sheet1!A19,"")</f>
        <v>368</v>
      </c>
      <c r="E19">
        <f>IF([4]Sheet1!A19&lt;&gt;"",[4]Sheet1!A19,"")</f>
        <v>182</v>
      </c>
      <c r="F19">
        <f>IF([5]Sheet1!A19&lt;&gt;"",[5]Sheet1!A19,"")</f>
        <v>187</v>
      </c>
      <c r="G19">
        <f>IF([6]Sheet1!A19&lt;&gt;"",[6]Sheet1!A19,"")</f>
        <v>592</v>
      </c>
      <c r="H19">
        <f>IF([7]Sheet1!A19&lt;&gt;"",[7]Sheet1!A19,"")</f>
        <v>304</v>
      </c>
      <c r="I19">
        <f>IF([8]Sheet1!A19&lt;&gt;"",[8]Sheet1!A19,"")</f>
        <v>585</v>
      </c>
      <c r="J19">
        <f>IF([9]Sheet1!A19&lt;&gt;"",[9]Sheet1!A19,"")</f>
        <v>173</v>
      </c>
      <c r="K19">
        <f>IF([10]Sheet1!A19&lt;&gt;"",[10]Sheet1!A19,"")</f>
        <v>611</v>
      </c>
      <c r="L19">
        <f>IF([11]Sheet1!A19&lt;&gt;"",[11]Sheet1!A19,"")</f>
        <v>233</v>
      </c>
      <c r="M19">
        <f>IF([12]Sheet1!A19&lt;&gt;"",[12]Sheet1!A19,"")</f>
        <v>226</v>
      </c>
      <c r="N19">
        <f>IF([13]Sheet1!A19&lt;&gt;"",[13]Sheet1!A19,"")</f>
        <v>228</v>
      </c>
      <c r="O19">
        <f>IF([14]Sheet1!A19&lt;&gt;"",[14]Sheet1!A19,"")</f>
        <v>137</v>
      </c>
      <c r="P19">
        <f>IF([15]Sheet1!A19&lt;&gt;"",[15]Sheet1!A19,"")</f>
        <v>565</v>
      </c>
      <c r="Q19">
        <f>IF([16]Sheet1!A19&lt;&gt;"",[16]Sheet1!A19,"")</f>
        <v>205</v>
      </c>
      <c r="R19">
        <f>IF([17]Sheet1!A19&lt;&gt;"",[17]Sheet1!A19,"")</f>
        <v>204</v>
      </c>
      <c r="S19">
        <f>IF([18]Sheet1!A19&lt;&gt;"",[18]Sheet1!A19,"")</f>
        <v>431</v>
      </c>
      <c r="T19">
        <f>IF([19]Sheet1!A19&lt;&gt;"",[19]Sheet1!A19,"")</f>
        <v>272</v>
      </c>
      <c r="U19">
        <f>IF([20]Sheet1!A19&lt;&gt;"",[20]Sheet1!A19,"")</f>
        <v>9</v>
      </c>
      <c r="V19">
        <f>IF([21]Sheet1!A19&lt;&gt;"",[21]Sheet1!A19,"")</f>
        <v>97</v>
      </c>
      <c r="W19">
        <f>IF([22]Sheet1!A19&lt;&gt;"",[22]Sheet1!A19,"")</f>
        <v>261</v>
      </c>
      <c r="X19">
        <f>IF([23]Sheet1!A19&lt;&gt;"",[23]Sheet1!A19,"")</f>
        <v>395</v>
      </c>
      <c r="Y19">
        <f>IF([24]Sheet1!A19&lt;&gt;"",[24]Sheet1!A19,"")</f>
        <v>480</v>
      </c>
      <c r="Z19">
        <f>IF([25]Sheet1!A19&lt;&gt;"",[25]Sheet1!A19,"")</f>
        <v>376</v>
      </c>
      <c r="AA19">
        <f>IF([26]Sheet1!A19&lt;&gt;"",[26]Sheet1!A19,"")</f>
        <v>541</v>
      </c>
      <c r="AB19">
        <f>IF([27]Sheet1!A19&lt;&gt;"",[27]Sheet1!A19,"")</f>
        <v>481</v>
      </c>
      <c r="AC19">
        <f>IF([28]Sheet1!A19&lt;&gt;"",[28]Sheet1!A19,"")</f>
        <v>379</v>
      </c>
      <c r="AD19">
        <f>IF([29]Sheet1!A19&lt;&gt;"",[29]Sheet1!A19,"")</f>
        <v>216</v>
      </c>
      <c r="AE19">
        <f>IF([30]Sheet1!A19&lt;&gt;"",[30]Sheet1!A19,"")</f>
        <v>64</v>
      </c>
      <c r="AF19">
        <f>IF([31]Sheet1!A19&lt;&gt;"",[31]Sheet1!A19,"")</f>
        <v>202</v>
      </c>
      <c r="AG19">
        <f>IF([32]Sheet1!A19&lt;&gt;"",[32]Sheet1!A19,"")</f>
        <v>59</v>
      </c>
      <c r="AH19">
        <f>IF([33]Sheet1!A19&lt;&gt;"",[33]Sheet1!A19,"")</f>
        <v>275</v>
      </c>
      <c r="AI19">
        <f>IF([34]Sheet1!A19&lt;&gt;"",[34]Sheet1!A19,"")</f>
        <v>443</v>
      </c>
      <c r="AJ19">
        <f>IF([35]Sheet1!A19&lt;&gt;"",[35]Sheet1!A19,"")</f>
        <v>211</v>
      </c>
      <c r="AK19">
        <f>IF([36]Sheet1!A19&lt;&gt;"",[36]Sheet1!A19,"")</f>
        <v>341</v>
      </c>
      <c r="AL19">
        <f>IF([37]Sheet1!A19&lt;&gt;"",[37]Sheet1!A19,"")</f>
        <v>209</v>
      </c>
      <c r="AM19">
        <f>IF([38]Sheet1!A19&lt;&gt;"",[38]Sheet1!A19,"")</f>
        <v>492</v>
      </c>
      <c r="AN19">
        <f>IF([39]Sheet1!A19&lt;&gt;"",[39]Sheet1!A19,"")</f>
        <v>360</v>
      </c>
      <c r="AO19">
        <f>IF([40]Sheet1!A19&lt;&gt;"",[40]Sheet1!A19,"")</f>
        <v>176</v>
      </c>
      <c r="AP19">
        <f>IF([41]Sheet1!A19&lt;&gt;"",[41]Sheet1!A19,"")</f>
        <v>34</v>
      </c>
      <c r="AQ19">
        <f>IF([42]Sheet1!A19&lt;&gt;"",[42]Sheet1!A19,"")</f>
        <v>11</v>
      </c>
      <c r="AR19">
        <f>IF([43]Sheet1!A19&lt;&gt;"",[43]Sheet1!A19,"")</f>
        <v>551</v>
      </c>
      <c r="AS19">
        <f>IF([44]Sheet1!A19&lt;&gt;"",[44]Sheet1!A19,"")</f>
        <v>633</v>
      </c>
      <c r="AT19">
        <f>IF([45]Sheet1!A19&lt;&gt;"",[45]Sheet1!A19,"")</f>
        <v>300</v>
      </c>
      <c r="AU19">
        <f>IF([46]Sheet1!A19&lt;&gt;"",[46]Sheet1!A19,"")</f>
        <v>217</v>
      </c>
      <c r="AV19">
        <f>IF([47]Sheet1!A19&lt;&gt;"",[47]Sheet1!A19,"")</f>
        <v>214</v>
      </c>
      <c r="AW19">
        <f>IF([48]Sheet1!A19&lt;&gt;"",[48]Sheet1!A19,"")</f>
        <v>657</v>
      </c>
      <c r="AX19">
        <f>IF([49]Sheet1!A19&lt;&gt;"",[49]Sheet1!A19,"")</f>
        <v>581</v>
      </c>
      <c r="AY19">
        <f>IF([50]Sheet1!A19&lt;&gt;"",[50]Sheet1!A19,"")</f>
        <v>594</v>
      </c>
      <c r="AZ19">
        <f>IF([51]Sheet1!A19&lt;&gt;"",[51]Sheet1!A19,"")</f>
        <v>303</v>
      </c>
      <c r="BA19">
        <f>IF([52]Sheet1!A19&lt;&gt;"",[52]Sheet1!A19,"")</f>
        <v>612</v>
      </c>
      <c r="BB19">
        <f>IF([53]Sheet1!A19&lt;&gt;"",[53]Sheet1!A19,"")</f>
        <v>224</v>
      </c>
      <c r="BC19">
        <f>IF([54]Sheet1!A19&lt;&gt;"",[54]Sheet1!A19,"")</f>
        <v>598</v>
      </c>
      <c r="BD19">
        <f>IF([55]Sheet1!A19&lt;&gt;"",[55]Sheet1!A19,"")</f>
        <v>11</v>
      </c>
      <c r="BE19">
        <f>IF([56]Sheet1!A19&lt;&gt;"",[56]Sheet1!A19,"")</f>
        <v>130</v>
      </c>
      <c r="BF19">
        <f>IF([57]Sheet1!A19&lt;&gt;"",[57]Sheet1!A19,"")</f>
        <v>201</v>
      </c>
      <c r="BG19">
        <f>IF([58]Sheet1!A19&lt;&gt;"",[58]Sheet1!A19,"")</f>
        <v>48</v>
      </c>
      <c r="BH19">
        <f>IF([59]Sheet1!A19&lt;&gt;"",[59]Sheet1!A19,"")</f>
        <v>147</v>
      </c>
      <c r="BI19">
        <f>IF([60]Sheet1!A19&lt;&gt;"",[60]Sheet1!A19,"")</f>
        <v>561</v>
      </c>
      <c r="BJ19">
        <f>IF([61]Sheet1!A19&lt;&gt;"",[61]Sheet1!A19,"")</f>
        <v>574</v>
      </c>
      <c r="BK19">
        <f>IF([62]Sheet1!A19&lt;&gt;"",[62]Sheet1!A19,"")</f>
        <v>654</v>
      </c>
      <c r="BL19">
        <f>IF([63]Sheet1!A19&lt;&gt;"",[63]Sheet1!A19,"")</f>
        <v>559</v>
      </c>
      <c r="BM19">
        <f>IF([64]Sheet1!A19&lt;&gt;"",[64]Sheet1!A19,"")</f>
        <v>157</v>
      </c>
      <c r="BN19">
        <f>IF([65]Sheet1!A19&lt;&gt;"",[65]Sheet1!A19,"")</f>
        <v>638</v>
      </c>
      <c r="BO19">
        <f>IF([66]Sheet1!A19&lt;&gt;"",[66]Sheet1!A19,"")</f>
        <v>32</v>
      </c>
      <c r="BP19">
        <f>IF([67]Sheet1!A19&lt;&gt;"",[67]Sheet1!A19,"")</f>
        <v>38</v>
      </c>
      <c r="BQ19">
        <f>IF([68]Sheet1!A19&lt;&gt;"",[68]Sheet1!A19,"")</f>
        <v>392</v>
      </c>
      <c r="BR19">
        <f>IF([69]Sheet1!A19&lt;&gt;"",[69]Sheet1!A19,"")</f>
        <v>353</v>
      </c>
      <c r="BS19">
        <f>IF([70]Sheet1!A19&lt;&gt;"",[70]Sheet1!A19,"")</f>
        <v>586</v>
      </c>
      <c r="BT19">
        <f>IF([71]Sheet1!A19&lt;&gt;"",[71]Sheet1!A19,"")</f>
        <v>27</v>
      </c>
      <c r="BU19">
        <f>IF([72]Sheet1!A19&lt;&gt;"",[72]Sheet1!A19,"")</f>
        <v>338</v>
      </c>
      <c r="BV19">
        <f>IF([73]Sheet1!A19&lt;&gt;"",[73]Sheet1!A19,"")</f>
        <v>80</v>
      </c>
      <c r="BW19">
        <f>IF([74]Sheet1!A19&lt;&gt;"",[74]Sheet1!A19,"")</f>
        <v>615</v>
      </c>
      <c r="BX19">
        <f>IF([75]Sheet1!A19&lt;&gt;"",[75]Sheet1!A19,"")</f>
        <v>154</v>
      </c>
      <c r="BY19">
        <f>IF([76]Sheet1!A19&lt;&gt;"",[76]Sheet1!A19,"")</f>
        <v>95</v>
      </c>
      <c r="BZ19">
        <f>IF([77]Sheet1!A19&lt;&gt;"",[77]Sheet1!A19,"")</f>
        <v>201</v>
      </c>
      <c r="CA19">
        <f>IF([78]Sheet1!A19&lt;&gt;"",[78]Sheet1!A19,"")</f>
        <v>366</v>
      </c>
      <c r="CB19">
        <f>IF([79]Sheet1!A19&lt;&gt;"",[79]Sheet1!A19,"")</f>
        <v>406</v>
      </c>
      <c r="CC19">
        <f>IF([80]Sheet1!A19&lt;&gt;"",[80]Sheet1!A19,"")</f>
        <v>211</v>
      </c>
      <c r="CD19">
        <f>IF([81]Sheet1!A19&lt;&gt;"",[81]Sheet1!A19,"")</f>
        <v>621</v>
      </c>
      <c r="CE19">
        <f>IF([82]Sheet1!A19&lt;&gt;"",[82]Sheet1!A19,"")</f>
        <v>380</v>
      </c>
      <c r="CF19">
        <f>IF([83]Sheet1!A19&lt;&gt;"",[83]Sheet1!A19,"")</f>
        <v>588</v>
      </c>
      <c r="CG19">
        <f>IF([84]Sheet1!A19&lt;&gt;"",[84]Sheet1!A19,"")</f>
        <v>110</v>
      </c>
      <c r="CH19">
        <f>IF([85]Sheet1!A19&lt;&gt;"",[85]Sheet1!A19,"")</f>
        <v>84</v>
      </c>
      <c r="CI19">
        <f>IF([86]Sheet1!A19&lt;&gt;"",[86]Sheet1!A19,"")</f>
        <v>128</v>
      </c>
      <c r="CJ19">
        <f>IF([87]Sheet1!A19&lt;&gt;"",[87]Sheet1!A19,"")</f>
        <v>271</v>
      </c>
      <c r="CK19">
        <f>IF([88]Sheet1!A19&lt;&gt;"",[88]Sheet1!A19,"")</f>
        <v>125</v>
      </c>
      <c r="CL19">
        <f>IF([89]Sheet1!A19&lt;&gt;"",[89]Sheet1!A19,"")</f>
        <v>628</v>
      </c>
    </row>
    <row r="20" spans="2:90">
      <c r="B20">
        <f>IF([1]Sheet1!A20&lt;&gt;"",[1]Sheet1!A20,"")</f>
        <v>288</v>
      </c>
      <c r="C20">
        <f>IF([2]Sheet1!A20&lt;&gt;"",[2]Sheet1!A20,"")</f>
        <v>341</v>
      </c>
      <c r="D20">
        <f>IF([3]Sheet1!A20&lt;&gt;"",[3]Sheet1!A20,"")</f>
        <v>137</v>
      </c>
      <c r="E20">
        <f>IF([4]Sheet1!A20&lt;&gt;"",[4]Sheet1!A20,"")</f>
        <v>239</v>
      </c>
      <c r="F20">
        <f>IF([5]Sheet1!A20&lt;&gt;"",[5]Sheet1!A20,"")</f>
        <v>397</v>
      </c>
      <c r="G20">
        <f>IF([6]Sheet1!A20&lt;&gt;"",[6]Sheet1!A20,"")</f>
        <v>608</v>
      </c>
      <c r="H20">
        <f>IF([7]Sheet1!A20&lt;&gt;"",[7]Sheet1!A20,"")</f>
        <v>206</v>
      </c>
      <c r="I20">
        <f>IF([8]Sheet1!A20&lt;&gt;"",[8]Sheet1!A20,"")</f>
        <v>341</v>
      </c>
      <c r="J20">
        <f>IF([9]Sheet1!A20&lt;&gt;"",[9]Sheet1!A20,"")</f>
        <v>156</v>
      </c>
      <c r="K20">
        <f>IF([10]Sheet1!A20&lt;&gt;"",[10]Sheet1!A20,"")</f>
        <v>633</v>
      </c>
      <c r="L20">
        <f>IF([11]Sheet1!A20&lt;&gt;"",[11]Sheet1!A20,"")</f>
        <v>337</v>
      </c>
      <c r="M20">
        <f>IF([12]Sheet1!A20&lt;&gt;"",[12]Sheet1!A20,"")</f>
        <v>11</v>
      </c>
      <c r="N20">
        <f>IF([13]Sheet1!A20&lt;&gt;"",[13]Sheet1!A20,"")</f>
        <v>552</v>
      </c>
      <c r="O20">
        <f>IF([14]Sheet1!A20&lt;&gt;"",[14]Sheet1!A20,"")</f>
        <v>201</v>
      </c>
      <c r="P20">
        <f>IF([15]Sheet1!A20&lt;&gt;"",[15]Sheet1!A20,"")</f>
        <v>167</v>
      </c>
      <c r="Q20">
        <f>IF([16]Sheet1!A20&lt;&gt;"",[16]Sheet1!A20,"")</f>
        <v>607</v>
      </c>
      <c r="R20">
        <f>IF([17]Sheet1!A20&lt;&gt;"",[17]Sheet1!A20,"")</f>
        <v>53</v>
      </c>
      <c r="S20">
        <f>IF([18]Sheet1!A20&lt;&gt;"",[18]Sheet1!A20,"")</f>
        <v>71</v>
      </c>
      <c r="T20">
        <f>IF([19]Sheet1!A20&lt;&gt;"",[19]Sheet1!A20,"")</f>
        <v>526</v>
      </c>
      <c r="U20">
        <f>IF([20]Sheet1!A20&lt;&gt;"",[20]Sheet1!A20,"")</f>
        <v>121</v>
      </c>
      <c r="V20">
        <f>IF([21]Sheet1!A20&lt;&gt;"",[21]Sheet1!A20,"")</f>
        <v>424</v>
      </c>
      <c r="W20">
        <f>IF([22]Sheet1!A20&lt;&gt;"",[22]Sheet1!A20,"")</f>
        <v>204</v>
      </c>
      <c r="X20">
        <f>IF([23]Sheet1!A20&lt;&gt;"",[23]Sheet1!A20,"")</f>
        <v>432</v>
      </c>
      <c r="Y20">
        <f>IF([24]Sheet1!A20&lt;&gt;"",[24]Sheet1!A20,"")</f>
        <v>439</v>
      </c>
      <c r="Z20">
        <f>IF([25]Sheet1!A20&lt;&gt;"",[25]Sheet1!A20,"")</f>
        <v>486</v>
      </c>
      <c r="AA20">
        <f>IF([26]Sheet1!A20&lt;&gt;"",[26]Sheet1!A20,"")</f>
        <v>115</v>
      </c>
      <c r="AB20">
        <f>IF([27]Sheet1!A20&lt;&gt;"",[27]Sheet1!A20,"")</f>
        <v>130</v>
      </c>
      <c r="AC20">
        <f>IF([28]Sheet1!A20&lt;&gt;"",[28]Sheet1!A20,"")</f>
        <v>112</v>
      </c>
      <c r="AD20">
        <f>IF([29]Sheet1!A20&lt;&gt;"",[29]Sheet1!A20,"")</f>
        <v>30</v>
      </c>
      <c r="AE20">
        <f>IF([30]Sheet1!A20&lt;&gt;"",[30]Sheet1!A20,"")</f>
        <v>444</v>
      </c>
      <c r="AF20">
        <f>IF([31]Sheet1!A20&lt;&gt;"",[31]Sheet1!A20,"")</f>
        <v>257</v>
      </c>
      <c r="AG20">
        <f>IF([32]Sheet1!A20&lt;&gt;"",[32]Sheet1!A20,"")</f>
        <v>162</v>
      </c>
      <c r="AH20">
        <f>IF([33]Sheet1!A20&lt;&gt;"",[33]Sheet1!A20,"")</f>
        <v>38</v>
      </c>
      <c r="AI20">
        <f>IF([34]Sheet1!A20&lt;&gt;"",[34]Sheet1!A20,"")</f>
        <v>213</v>
      </c>
      <c r="AJ20">
        <f>IF([35]Sheet1!A20&lt;&gt;"",[35]Sheet1!A20,"")</f>
        <v>481</v>
      </c>
      <c r="AK20">
        <f>IF([36]Sheet1!A20&lt;&gt;"",[36]Sheet1!A20,"")</f>
        <v>200</v>
      </c>
      <c r="AL20">
        <f>IF([37]Sheet1!A20&lt;&gt;"",[37]Sheet1!A20,"")</f>
        <v>130</v>
      </c>
      <c r="AM20">
        <f>IF([38]Sheet1!A20&lt;&gt;"",[38]Sheet1!A20,"")</f>
        <v>31</v>
      </c>
      <c r="AN20">
        <f>IF([39]Sheet1!A20&lt;&gt;"",[39]Sheet1!A20,"")</f>
        <v>456</v>
      </c>
      <c r="AO20">
        <f>IF([40]Sheet1!A20&lt;&gt;"",[40]Sheet1!A20,"")</f>
        <v>356</v>
      </c>
      <c r="AP20">
        <f>IF([41]Sheet1!A20&lt;&gt;"",[41]Sheet1!A20,"")</f>
        <v>133</v>
      </c>
      <c r="AQ20">
        <f>IF([42]Sheet1!A20&lt;&gt;"",[42]Sheet1!A20,"")</f>
        <v>0</v>
      </c>
      <c r="AR20">
        <f>IF([43]Sheet1!A20&lt;&gt;"",[43]Sheet1!A20,"")</f>
        <v>75</v>
      </c>
      <c r="AS20">
        <f>IF([44]Sheet1!A20&lt;&gt;"",[44]Sheet1!A20,"")</f>
        <v>182</v>
      </c>
      <c r="AT20">
        <f>IF([45]Sheet1!A20&lt;&gt;"",[45]Sheet1!A20,"")</f>
        <v>213</v>
      </c>
      <c r="AU20">
        <f>IF([46]Sheet1!A20&lt;&gt;"",[46]Sheet1!A20,"")</f>
        <v>241</v>
      </c>
      <c r="AV20">
        <f>IF([47]Sheet1!A20&lt;&gt;"",[47]Sheet1!A20,"")</f>
        <v>148</v>
      </c>
      <c r="AW20">
        <f>IF([48]Sheet1!A20&lt;&gt;"",[48]Sheet1!A20,"")</f>
        <v>372</v>
      </c>
      <c r="AX20">
        <f>IF([49]Sheet1!A20&lt;&gt;"",[49]Sheet1!A20,"")</f>
        <v>626</v>
      </c>
      <c r="AY20">
        <f>IF([50]Sheet1!A20&lt;&gt;"",[50]Sheet1!A20,"")</f>
        <v>183</v>
      </c>
      <c r="AZ20">
        <f>IF([51]Sheet1!A20&lt;&gt;"",[51]Sheet1!A20,"")</f>
        <v>600</v>
      </c>
      <c r="BA20">
        <f>IF([52]Sheet1!A20&lt;&gt;"",[52]Sheet1!A20,"")</f>
        <v>96</v>
      </c>
      <c r="BB20">
        <f>IF([53]Sheet1!A20&lt;&gt;"",[53]Sheet1!A20,"")</f>
        <v>336</v>
      </c>
      <c r="BC20">
        <f>IF([54]Sheet1!A20&lt;&gt;"",[54]Sheet1!A20,"")</f>
        <v>554</v>
      </c>
      <c r="BD20">
        <f>IF([55]Sheet1!A20&lt;&gt;"",[55]Sheet1!A20,"")</f>
        <v>580</v>
      </c>
      <c r="BE20">
        <f>IF([56]Sheet1!A20&lt;&gt;"",[56]Sheet1!A20,"")</f>
        <v>310</v>
      </c>
      <c r="BF20">
        <f>IF([57]Sheet1!A20&lt;&gt;"",[57]Sheet1!A20,"")</f>
        <v>558</v>
      </c>
      <c r="BG20">
        <f>IF([58]Sheet1!A20&lt;&gt;"",[58]Sheet1!A20,"")</f>
        <v>135</v>
      </c>
      <c r="BH20">
        <f>IF([59]Sheet1!A20&lt;&gt;"",[59]Sheet1!A20,"")</f>
        <v>326</v>
      </c>
      <c r="BI20">
        <f>IF([60]Sheet1!A20&lt;&gt;"",[60]Sheet1!A20,"")</f>
        <v>116</v>
      </c>
      <c r="BJ20">
        <f>IF([61]Sheet1!A20&lt;&gt;"",[61]Sheet1!A20,"")</f>
        <v>343</v>
      </c>
      <c r="BK20">
        <f>IF([62]Sheet1!A20&lt;&gt;"",[62]Sheet1!A20,"")</f>
        <v>233</v>
      </c>
      <c r="BL20">
        <f>IF([63]Sheet1!A20&lt;&gt;"",[63]Sheet1!A20,"")</f>
        <v>253</v>
      </c>
      <c r="BM20">
        <f>IF([64]Sheet1!A20&lt;&gt;"",[64]Sheet1!A20,"")</f>
        <v>315</v>
      </c>
      <c r="BN20">
        <f>IF([65]Sheet1!A20&lt;&gt;"",[65]Sheet1!A20,"")</f>
        <v>26</v>
      </c>
      <c r="BO20">
        <f>IF([66]Sheet1!A20&lt;&gt;"",[66]Sheet1!A20,"")</f>
        <v>85</v>
      </c>
      <c r="BP20">
        <f>IF([67]Sheet1!A20&lt;&gt;"",[67]Sheet1!A20,"")</f>
        <v>241</v>
      </c>
      <c r="BQ20">
        <f>IF([68]Sheet1!A20&lt;&gt;"",[68]Sheet1!A20,"")</f>
        <v>396</v>
      </c>
      <c r="BR20">
        <f>IF([69]Sheet1!A20&lt;&gt;"",[69]Sheet1!A20,"")</f>
        <v>326</v>
      </c>
      <c r="BS20">
        <f>IF([70]Sheet1!A20&lt;&gt;"",[70]Sheet1!A20,"")</f>
        <v>182</v>
      </c>
      <c r="BT20">
        <f>IF([71]Sheet1!A20&lt;&gt;"",[71]Sheet1!A20,"")</f>
        <v>41</v>
      </c>
      <c r="BU20">
        <f>IF([72]Sheet1!A20&lt;&gt;"",[72]Sheet1!A20,"")</f>
        <v>8</v>
      </c>
      <c r="BV20">
        <f>IF([73]Sheet1!A20&lt;&gt;"",[73]Sheet1!A20,"")</f>
        <v>330</v>
      </c>
      <c r="BW20">
        <f>IF([74]Sheet1!A20&lt;&gt;"",[74]Sheet1!A20,"")</f>
        <v>622</v>
      </c>
      <c r="BX20">
        <f>IF([75]Sheet1!A20&lt;&gt;"",[75]Sheet1!A20,"")</f>
        <v>537</v>
      </c>
      <c r="BY20">
        <f>IF([76]Sheet1!A20&lt;&gt;"",[76]Sheet1!A20,"")</f>
        <v>166</v>
      </c>
      <c r="BZ20">
        <f>IF([77]Sheet1!A20&lt;&gt;"",[77]Sheet1!A20,"")</f>
        <v>492</v>
      </c>
      <c r="CA20">
        <f>IF([78]Sheet1!A20&lt;&gt;"",[78]Sheet1!A20,"")</f>
        <v>324</v>
      </c>
      <c r="CB20">
        <f>IF([79]Sheet1!A20&lt;&gt;"",[79]Sheet1!A20,"")</f>
        <v>561</v>
      </c>
      <c r="CC20">
        <f>IF([80]Sheet1!A20&lt;&gt;"",[80]Sheet1!A20,"")</f>
        <v>236</v>
      </c>
      <c r="CD20">
        <f>IF([81]Sheet1!A20&lt;&gt;"",[81]Sheet1!A20,"")</f>
        <v>402</v>
      </c>
      <c r="CE20">
        <f>IF([82]Sheet1!A20&lt;&gt;"",[82]Sheet1!A20,"")</f>
        <v>33</v>
      </c>
      <c r="CF20">
        <f>IF([83]Sheet1!A20&lt;&gt;"",[83]Sheet1!A20,"")</f>
        <v>75</v>
      </c>
      <c r="CG20">
        <f>IF([84]Sheet1!A20&lt;&gt;"",[84]Sheet1!A20,"")</f>
        <v>610</v>
      </c>
      <c r="CH20">
        <f>IF([85]Sheet1!A20&lt;&gt;"",[85]Sheet1!A20,"")</f>
        <v>56</v>
      </c>
      <c r="CI20">
        <f>IF([86]Sheet1!A20&lt;&gt;"",[86]Sheet1!A20,"")</f>
        <v>295</v>
      </c>
      <c r="CJ20">
        <f>IF([87]Sheet1!A20&lt;&gt;"",[87]Sheet1!A20,"")</f>
        <v>443</v>
      </c>
      <c r="CK20">
        <f>IF([88]Sheet1!A20&lt;&gt;"",[88]Sheet1!A20,"")</f>
        <v>112</v>
      </c>
      <c r="CL20">
        <f>IF([89]Sheet1!A20&lt;&gt;"",[89]Sheet1!A20,"")</f>
        <v>342</v>
      </c>
    </row>
    <row r="21" spans="2:90">
      <c r="B21">
        <f>IF([1]Sheet1!A21&lt;&gt;"",[1]Sheet1!A21,"")</f>
        <v>254</v>
      </c>
      <c r="C21">
        <f>IF([2]Sheet1!A21&lt;&gt;"",[2]Sheet1!A21,"")</f>
        <v>110</v>
      </c>
      <c r="D21">
        <f>IF([3]Sheet1!A21&lt;&gt;"",[3]Sheet1!A21,"")</f>
        <v>15</v>
      </c>
      <c r="E21">
        <f>IF([4]Sheet1!A21&lt;&gt;"",[4]Sheet1!A21,"")</f>
        <v>210</v>
      </c>
      <c r="F21">
        <f>IF([5]Sheet1!A21&lt;&gt;"",[5]Sheet1!A21,"")</f>
        <v>302</v>
      </c>
      <c r="G21">
        <f>IF([6]Sheet1!A21&lt;&gt;"",[6]Sheet1!A21,"")</f>
        <v>160</v>
      </c>
      <c r="H21">
        <f>IF([7]Sheet1!A21&lt;&gt;"",[7]Sheet1!A21,"")</f>
        <v>574</v>
      </c>
      <c r="I21">
        <f>IF([8]Sheet1!A21&lt;&gt;"",[8]Sheet1!A21,"")</f>
        <v>292</v>
      </c>
      <c r="J21">
        <f>IF([9]Sheet1!A21&lt;&gt;"",[9]Sheet1!A21,"")</f>
        <v>68</v>
      </c>
      <c r="K21">
        <f>IF([10]Sheet1!A21&lt;&gt;"",[10]Sheet1!A21,"")</f>
        <v>123</v>
      </c>
      <c r="L21">
        <f>IF([11]Sheet1!A21&lt;&gt;"",[11]Sheet1!A21,"")</f>
        <v>5</v>
      </c>
      <c r="M21">
        <f>IF([12]Sheet1!A21&lt;&gt;"",[12]Sheet1!A21,"")</f>
        <v>595</v>
      </c>
      <c r="N21">
        <f>IF([13]Sheet1!A21&lt;&gt;"",[13]Sheet1!A21,"")</f>
        <v>44</v>
      </c>
      <c r="O21">
        <f>IF([14]Sheet1!A21&lt;&gt;"",[14]Sheet1!A21,"")</f>
        <v>111</v>
      </c>
      <c r="P21">
        <f>IF([15]Sheet1!A21&lt;&gt;"",[15]Sheet1!A21,"")</f>
        <v>321</v>
      </c>
      <c r="Q21">
        <f>IF([16]Sheet1!A21&lt;&gt;"",[16]Sheet1!A21,"")</f>
        <v>257</v>
      </c>
      <c r="R21">
        <f>IF([17]Sheet1!A21&lt;&gt;"",[17]Sheet1!A21,"")</f>
        <v>609</v>
      </c>
      <c r="S21">
        <f>IF([18]Sheet1!A21&lt;&gt;"",[18]Sheet1!A21,"")</f>
        <v>336</v>
      </c>
      <c r="T21">
        <f>IF([19]Sheet1!A21&lt;&gt;"",[19]Sheet1!A21,"")</f>
        <v>0</v>
      </c>
      <c r="U21">
        <f>IF([20]Sheet1!A21&lt;&gt;"",[20]Sheet1!A21,"")</f>
        <v>202</v>
      </c>
      <c r="V21">
        <f>IF([21]Sheet1!A21&lt;&gt;"",[21]Sheet1!A21,"")</f>
        <v>547</v>
      </c>
      <c r="W21">
        <f>IF([22]Sheet1!A21&lt;&gt;"",[22]Sheet1!A21,"")</f>
        <v>152</v>
      </c>
      <c r="X21">
        <f>IF([23]Sheet1!A21&lt;&gt;"",[23]Sheet1!A21,"")</f>
        <v>6</v>
      </c>
      <c r="Y21">
        <f>IF([24]Sheet1!A21&lt;&gt;"",[24]Sheet1!A21,"")</f>
        <v>65</v>
      </c>
      <c r="Z21">
        <f>IF([25]Sheet1!A21&lt;&gt;"",[25]Sheet1!A21,"")</f>
        <v>256</v>
      </c>
      <c r="AA21">
        <f>IF([26]Sheet1!A21&lt;&gt;"",[26]Sheet1!A21,"")</f>
        <v>490</v>
      </c>
      <c r="AB21">
        <f>IF([27]Sheet1!A21&lt;&gt;"",[27]Sheet1!A21,"")</f>
        <v>115</v>
      </c>
      <c r="AC21">
        <f>IF([28]Sheet1!A21&lt;&gt;"",[28]Sheet1!A21,"")</f>
        <v>494</v>
      </c>
      <c r="AD21">
        <f>IF([29]Sheet1!A21&lt;&gt;"",[29]Sheet1!A21,"")</f>
        <v>379</v>
      </c>
      <c r="AE21">
        <f>IF([30]Sheet1!A21&lt;&gt;"",[30]Sheet1!A21,"")</f>
        <v>536</v>
      </c>
      <c r="AF21">
        <f>IF([31]Sheet1!A21&lt;&gt;"",[31]Sheet1!A21,"")</f>
        <v>477</v>
      </c>
      <c r="AG21">
        <f>IF([32]Sheet1!A21&lt;&gt;"",[32]Sheet1!A21,"")</f>
        <v>86</v>
      </c>
      <c r="AH21">
        <f>IF([33]Sheet1!A21&lt;&gt;"",[33]Sheet1!A21,"")</f>
        <v>58</v>
      </c>
      <c r="AI21">
        <f>IF([34]Sheet1!A21&lt;&gt;"",[34]Sheet1!A21,"")</f>
        <v>298</v>
      </c>
      <c r="AJ21">
        <f>IF([35]Sheet1!A21&lt;&gt;"",[35]Sheet1!A21,"")</f>
        <v>67</v>
      </c>
      <c r="AK21">
        <f>IF([36]Sheet1!A21&lt;&gt;"",[36]Sheet1!A21,"")</f>
        <v>426</v>
      </c>
      <c r="AL21">
        <f>IF([37]Sheet1!A21&lt;&gt;"",[37]Sheet1!A21,"")</f>
        <v>27</v>
      </c>
      <c r="AM21">
        <f>IF([38]Sheet1!A21&lt;&gt;"",[38]Sheet1!A21,"")</f>
        <v>497</v>
      </c>
      <c r="AN21">
        <f>IF([39]Sheet1!A21&lt;&gt;"",[39]Sheet1!A21,"")</f>
        <v>106</v>
      </c>
      <c r="AO21">
        <f>IF([40]Sheet1!A21&lt;&gt;"",[40]Sheet1!A21,"")</f>
        <v>167</v>
      </c>
      <c r="AP21">
        <f>IF([41]Sheet1!A21&lt;&gt;"",[41]Sheet1!A21,"")</f>
        <v>602</v>
      </c>
      <c r="AQ21">
        <f>IF([42]Sheet1!A21&lt;&gt;"",[42]Sheet1!A21,"")</f>
        <v>291</v>
      </c>
      <c r="AR21">
        <f>IF([43]Sheet1!A21&lt;&gt;"",[43]Sheet1!A21,"")</f>
        <v>142</v>
      </c>
      <c r="AS21">
        <f>IF([44]Sheet1!A21&lt;&gt;"",[44]Sheet1!A21,"")</f>
        <v>199</v>
      </c>
      <c r="AT21">
        <f>IF([45]Sheet1!A21&lt;&gt;"",[45]Sheet1!A21,"")</f>
        <v>382</v>
      </c>
      <c r="AU21">
        <f>IF([46]Sheet1!A21&lt;&gt;"",[46]Sheet1!A21,"")</f>
        <v>186</v>
      </c>
      <c r="AV21">
        <f>IF([47]Sheet1!A21&lt;&gt;"",[47]Sheet1!A21,"")</f>
        <v>131</v>
      </c>
      <c r="AW21">
        <f>IF([48]Sheet1!A21&lt;&gt;"",[48]Sheet1!A21,"")</f>
        <v>40</v>
      </c>
      <c r="AX21">
        <f>IF([49]Sheet1!A21&lt;&gt;"",[49]Sheet1!A21,"")</f>
        <v>253</v>
      </c>
      <c r="AY21">
        <f>IF([50]Sheet1!A21&lt;&gt;"",[50]Sheet1!A21,"")</f>
        <v>350</v>
      </c>
      <c r="AZ21">
        <f>IF([51]Sheet1!A21&lt;&gt;"",[51]Sheet1!A21,"")</f>
        <v>309</v>
      </c>
      <c r="BA21">
        <f>IF([52]Sheet1!A21&lt;&gt;"",[52]Sheet1!A21,"")</f>
        <v>316</v>
      </c>
      <c r="BB21">
        <f>IF([53]Sheet1!A21&lt;&gt;"",[53]Sheet1!A21,"")</f>
        <v>283</v>
      </c>
      <c r="BC21">
        <f>IF([54]Sheet1!A21&lt;&gt;"",[54]Sheet1!A21,"")</f>
        <v>402</v>
      </c>
      <c r="BD21">
        <f>IF([55]Sheet1!A21&lt;&gt;"",[55]Sheet1!A21,"")</f>
        <v>7</v>
      </c>
      <c r="BE21">
        <f>IF([56]Sheet1!A21&lt;&gt;"",[56]Sheet1!A21,"")</f>
        <v>14</v>
      </c>
      <c r="BF21">
        <f>IF([57]Sheet1!A21&lt;&gt;"",[57]Sheet1!A21,"")</f>
        <v>139</v>
      </c>
      <c r="BG21">
        <f>IF([58]Sheet1!A21&lt;&gt;"",[58]Sheet1!A21,"")</f>
        <v>384</v>
      </c>
      <c r="BH21">
        <f>IF([59]Sheet1!A21&lt;&gt;"",[59]Sheet1!A21,"")</f>
        <v>290</v>
      </c>
      <c r="BI21">
        <f>IF([60]Sheet1!A21&lt;&gt;"",[60]Sheet1!A21,"")</f>
        <v>621</v>
      </c>
      <c r="BJ21">
        <f>IF([61]Sheet1!A21&lt;&gt;"",[61]Sheet1!A21,"")</f>
        <v>334</v>
      </c>
      <c r="BK21">
        <f>IF([62]Sheet1!A21&lt;&gt;"",[62]Sheet1!A21,"")</f>
        <v>580</v>
      </c>
      <c r="BL21">
        <f>IF([63]Sheet1!A21&lt;&gt;"",[63]Sheet1!A21,"")</f>
        <v>384</v>
      </c>
      <c r="BM21">
        <f>IF([64]Sheet1!A21&lt;&gt;"",[64]Sheet1!A21,"")</f>
        <v>663</v>
      </c>
      <c r="BN21">
        <f>IF([65]Sheet1!A21&lt;&gt;"",[65]Sheet1!A21,"")</f>
        <v>292</v>
      </c>
      <c r="BO21">
        <f>IF([66]Sheet1!A21&lt;&gt;"",[66]Sheet1!A21,"")</f>
        <v>299</v>
      </c>
      <c r="BP21">
        <f>IF([67]Sheet1!A21&lt;&gt;"",[67]Sheet1!A21,"")</f>
        <v>155</v>
      </c>
      <c r="BQ21">
        <f>IF([68]Sheet1!A21&lt;&gt;"",[68]Sheet1!A21,"")</f>
        <v>287</v>
      </c>
      <c r="BR21">
        <f>IF([69]Sheet1!A21&lt;&gt;"",[69]Sheet1!A21,"")</f>
        <v>551</v>
      </c>
      <c r="BS21">
        <f>IF([70]Sheet1!A21&lt;&gt;"",[70]Sheet1!A21,"")</f>
        <v>305</v>
      </c>
      <c r="BT21">
        <f>IF([71]Sheet1!A21&lt;&gt;"",[71]Sheet1!A21,"")</f>
        <v>206</v>
      </c>
      <c r="BU21">
        <f>IF([72]Sheet1!A21&lt;&gt;"",[72]Sheet1!A21,"")</f>
        <v>542</v>
      </c>
      <c r="BV21">
        <f>IF([73]Sheet1!A21&lt;&gt;"",[73]Sheet1!A21,"")</f>
        <v>191</v>
      </c>
      <c r="BW21">
        <f>IF([74]Sheet1!A21&lt;&gt;"",[74]Sheet1!A21,"")</f>
        <v>569</v>
      </c>
      <c r="BX21">
        <f>IF([75]Sheet1!A21&lt;&gt;"",[75]Sheet1!A21,"")</f>
        <v>264</v>
      </c>
      <c r="BY21">
        <f>IF([76]Sheet1!A21&lt;&gt;"",[76]Sheet1!A21,"")</f>
        <v>14</v>
      </c>
      <c r="BZ21">
        <f>IF([77]Sheet1!A21&lt;&gt;"",[77]Sheet1!A21,"")</f>
        <v>172</v>
      </c>
      <c r="CA21">
        <f>IF([78]Sheet1!A21&lt;&gt;"",[78]Sheet1!A21,"")</f>
        <v>328</v>
      </c>
      <c r="CB21">
        <f>IF([79]Sheet1!A21&lt;&gt;"",[79]Sheet1!A21,"")</f>
        <v>367</v>
      </c>
      <c r="CC21">
        <f>IF([80]Sheet1!A21&lt;&gt;"",[80]Sheet1!A21,"")</f>
        <v>14</v>
      </c>
      <c r="CD21">
        <f>IF([81]Sheet1!A21&lt;&gt;"",[81]Sheet1!A21,"")</f>
        <v>481</v>
      </c>
      <c r="CE21">
        <f>IF([82]Sheet1!A21&lt;&gt;"",[82]Sheet1!A21,"")</f>
        <v>72</v>
      </c>
      <c r="CF21">
        <f>IF([83]Sheet1!A21&lt;&gt;"",[83]Sheet1!A21,"")</f>
        <v>508</v>
      </c>
      <c r="CG21">
        <f>IF([84]Sheet1!A21&lt;&gt;"",[84]Sheet1!A21,"")</f>
        <v>103</v>
      </c>
      <c r="CH21">
        <f>IF([85]Sheet1!A21&lt;&gt;"",[85]Sheet1!A21,"")</f>
        <v>177</v>
      </c>
      <c r="CI21">
        <f>IF([86]Sheet1!A21&lt;&gt;"",[86]Sheet1!A21,"")</f>
        <v>462</v>
      </c>
      <c r="CJ21">
        <f>IF([87]Sheet1!A21&lt;&gt;"",[87]Sheet1!A21,"")</f>
        <v>69</v>
      </c>
      <c r="CK21">
        <f>IF([88]Sheet1!A21&lt;&gt;"",[88]Sheet1!A21,"")</f>
        <v>137</v>
      </c>
      <c r="CL21">
        <f>IF([89]Sheet1!A21&lt;&gt;"",[89]Sheet1!A21,"")</f>
        <v>208</v>
      </c>
    </row>
    <row r="22" spans="2:90">
      <c r="B22">
        <f>IF([1]Sheet1!A22&lt;&gt;"",[1]Sheet1!A22,"")</f>
        <v>452</v>
      </c>
      <c r="C22">
        <f>IF([2]Sheet1!A22&lt;&gt;"",[2]Sheet1!A22,"")</f>
        <v>366</v>
      </c>
      <c r="D22">
        <f>IF([3]Sheet1!A22&lt;&gt;"",[3]Sheet1!A22,"")</f>
        <v>144</v>
      </c>
      <c r="E22">
        <f>IF([4]Sheet1!A22&lt;&gt;"",[4]Sheet1!A22,"")</f>
        <v>278</v>
      </c>
      <c r="F22">
        <f>IF([5]Sheet1!A22&lt;&gt;"",[5]Sheet1!A22,"")</f>
        <v>329</v>
      </c>
      <c r="G22">
        <f>IF([6]Sheet1!A22&lt;&gt;"",[6]Sheet1!A22,"")</f>
        <v>107</v>
      </c>
      <c r="H22">
        <f>IF([7]Sheet1!A22&lt;&gt;"",[7]Sheet1!A22,"")</f>
        <v>341</v>
      </c>
      <c r="I22">
        <f>IF([8]Sheet1!A22&lt;&gt;"",[8]Sheet1!A22,"")</f>
        <v>381</v>
      </c>
      <c r="J22">
        <f>IF([9]Sheet1!A22&lt;&gt;"",[9]Sheet1!A22,"")</f>
        <v>161</v>
      </c>
      <c r="K22">
        <f>IF([10]Sheet1!A22&lt;&gt;"",[10]Sheet1!A22,"")</f>
        <v>156</v>
      </c>
      <c r="L22">
        <f>IF([11]Sheet1!A22&lt;&gt;"",[11]Sheet1!A22,"")</f>
        <v>132</v>
      </c>
      <c r="M22">
        <f>IF([12]Sheet1!A22&lt;&gt;"",[12]Sheet1!A22,"")</f>
        <v>617</v>
      </c>
      <c r="N22">
        <f>IF([13]Sheet1!A22&lt;&gt;"",[13]Sheet1!A22,"")</f>
        <v>388</v>
      </c>
      <c r="O22">
        <f>IF([14]Sheet1!A22&lt;&gt;"",[14]Sheet1!A22,"")</f>
        <v>266</v>
      </c>
      <c r="P22">
        <f>IF([15]Sheet1!A22&lt;&gt;"",[15]Sheet1!A22,"")</f>
        <v>156</v>
      </c>
      <c r="Q22">
        <f>IF([16]Sheet1!A22&lt;&gt;"",[16]Sheet1!A22,"")</f>
        <v>237</v>
      </c>
      <c r="R22">
        <f>IF([17]Sheet1!A22&lt;&gt;"",[17]Sheet1!A22,"")</f>
        <v>49</v>
      </c>
      <c r="S22">
        <f>IF([18]Sheet1!A22&lt;&gt;"",[18]Sheet1!A22,"")</f>
        <v>146</v>
      </c>
      <c r="T22">
        <f>IF([19]Sheet1!A22&lt;&gt;"",[19]Sheet1!A22,"")</f>
        <v>238</v>
      </c>
      <c r="U22">
        <f>IF([20]Sheet1!A22&lt;&gt;"",[20]Sheet1!A22,"")</f>
        <v>224</v>
      </c>
      <c r="V22">
        <f>IF([21]Sheet1!A22&lt;&gt;"",[21]Sheet1!A22,"")</f>
        <v>164</v>
      </c>
      <c r="W22">
        <f>IF([22]Sheet1!A22&lt;&gt;"",[22]Sheet1!A22,"")</f>
        <v>167</v>
      </c>
      <c r="X22">
        <f>IF([23]Sheet1!A22&lt;&gt;"",[23]Sheet1!A22,"")</f>
        <v>36</v>
      </c>
      <c r="Y22">
        <f>IF([24]Sheet1!A22&lt;&gt;"",[24]Sheet1!A22,"")</f>
        <v>231</v>
      </c>
      <c r="Z22">
        <f>IF([25]Sheet1!A22&lt;&gt;"",[25]Sheet1!A22,"")</f>
        <v>541</v>
      </c>
      <c r="AA22">
        <f>IF([26]Sheet1!A22&lt;&gt;"",[26]Sheet1!A22,"")</f>
        <v>244</v>
      </c>
      <c r="AB22">
        <f>IF([27]Sheet1!A22&lt;&gt;"",[27]Sheet1!A22,"")</f>
        <v>499</v>
      </c>
      <c r="AC22">
        <f>IF([28]Sheet1!A22&lt;&gt;"",[28]Sheet1!A22,"")</f>
        <v>148</v>
      </c>
      <c r="AD22">
        <f>IF([29]Sheet1!A22&lt;&gt;"",[29]Sheet1!A22,"")</f>
        <v>434</v>
      </c>
      <c r="AE22">
        <f>IF([30]Sheet1!A22&lt;&gt;"",[30]Sheet1!A22,"")</f>
        <v>276</v>
      </c>
      <c r="AF22">
        <f>IF([31]Sheet1!A22&lt;&gt;"",[31]Sheet1!A22,"")</f>
        <v>131</v>
      </c>
      <c r="AG22">
        <f>IF([32]Sheet1!A22&lt;&gt;"",[32]Sheet1!A22,"")</f>
        <v>80</v>
      </c>
      <c r="AH22">
        <f>IF([33]Sheet1!A22&lt;&gt;"",[33]Sheet1!A22,"")</f>
        <v>326</v>
      </c>
      <c r="AI22">
        <f>IF([34]Sheet1!A22&lt;&gt;"",[34]Sheet1!A22,"")</f>
        <v>23</v>
      </c>
      <c r="AJ22">
        <f>IF([35]Sheet1!A22&lt;&gt;"",[35]Sheet1!A22,"")</f>
        <v>278</v>
      </c>
      <c r="AK22">
        <f>IF([36]Sheet1!A22&lt;&gt;"",[36]Sheet1!A22,"")</f>
        <v>510</v>
      </c>
      <c r="AL22">
        <f>IF([37]Sheet1!A22&lt;&gt;"",[37]Sheet1!A22,"")</f>
        <v>37</v>
      </c>
      <c r="AM22">
        <f>IF([38]Sheet1!A22&lt;&gt;"",[38]Sheet1!A22,"")</f>
        <v>164</v>
      </c>
      <c r="AN22">
        <f>IF([39]Sheet1!A22&lt;&gt;"",[39]Sheet1!A22,"")</f>
        <v>236</v>
      </c>
      <c r="AO22">
        <f>IF([40]Sheet1!A22&lt;&gt;"",[40]Sheet1!A22,"")</f>
        <v>270</v>
      </c>
      <c r="AP22">
        <f>IF([41]Sheet1!A22&lt;&gt;"",[41]Sheet1!A22,"")</f>
        <v>609</v>
      </c>
      <c r="AQ22">
        <f>IF([42]Sheet1!A22&lt;&gt;"",[42]Sheet1!A22,"")</f>
        <v>243</v>
      </c>
      <c r="AR22">
        <f>IF([43]Sheet1!A22&lt;&gt;"",[43]Sheet1!A22,"")</f>
        <v>200</v>
      </c>
      <c r="AS22">
        <f>IF([44]Sheet1!A22&lt;&gt;"",[44]Sheet1!A22,"")</f>
        <v>120</v>
      </c>
      <c r="AT22">
        <f>IF([45]Sheet1!A22&lt;&gt;"",[45]Sheet1!A22,"")</f>
        <v>171</v>
      </c>
      <c r="AU22">
        <f>IF([46]Sheet1!A22&lt;&gt;"",[46]Sheet1!A22,"")</f>
        <v>329</v>
      </c>
      <c r="AV22">
        <f>IF([47]Sheet1!A22&lt;&gt;"",[47]Sheet1!A22,"")</f>
        <v>201</v>
      </c>
      <c r="AW22">
        <f>IF([48]Sheet1!A22&lt;&gt;"",[48]Sheet1!A22,"")</f>
        <v>319</v>
      </c>
      <c r="AX22">
        <f>IF([49]Sheet1!A22&lt;&gt;"",[49]Sheet1!A22,"")</f>
        <v>384</v>
      </c>
      <c r="AY22">
        <f>IF([50]Sheet1!A22&lt;&gt;"",[50]Sheet1!A22,"")</f>
        <v>396</v>
      </c>
      <c r="AZ22">
        <f>IF([51]Sheet1!A22&lt;&gt;"",[51]Sheet1!A22,"")</f>
        <v>109</v>
      </c>
      <c r="BA22">
        <f>IF([52]Sheet1!A22&lt;&gt;"",[52]Sheet1!A22,"")</f>
        <v>592</v>
      </c>
      <c r="BB22">
        <f>IF([53]Sheet1!A22&lt;&gt;"",[53]Sheet1!A22,"")</f>
        <v>554</v>
      </c>
      <c r="BC22">
        <f>IF([54]Sheet1!A22&lt;&gt;"",[54]Sheet1!A22,"")</f>
        <v>635</v>
      </c>
      <c r="BD22">
        <f>IF([55]Sheet1!A22&lt;&gt;"",[55]Sheet1!A22,"")</f>
        <v>549</v>
      </c>
      <c r="BE22">
        <f>IF([56]Sheet1!A22&lt;&gt;"",[56]Sheet1!A22,"")</f>
        <v>661</v>
      </c>
      <c r="BF22">
        <f>IF([57]Sheet1!A22&lt;&gt;"",[57]Sheet1!A22,"")</f>
        <v>310</v>
      </c>
      <c r="BG22">
        <f>IF([58]Sheet1!A22&lt;&gt;"",[58]Sheet1!A22,"")</f>
        <v>192</v>
      </c>
      <c r="BH22">
        <f>IF([59]Sheet1!A22&lt;&gt;"",[59]Sheet1!A22,"")</f>
        <v>355</v>
      </c>
      <c r="BI22">
        <f>IF([60]Sheet1!A22&lt;&gt;"",[60]Sheet1!A22,"")</f>
        <v>552</v>
      </c>
      <c r="BJ22">
        <f>IF([61]Sheet1!A22&lt;&gt;"",[61]Sheet1!A22,"")</f>
        <v>375</v>
      </c>
      <c r="BK22">
        <f>IF([62]Sheet1!A22&lt;&gt;"",[62]Sheet1!A22,"")</f>
        <v>91</v>
      </c>
      <c r="BL22">
        <f>IF([63]Sheet1!A22&lt;&gt;"",[63]Sheet1!A22,"")</f>
        <v>40</v>
      </c>
      <c r="BM22">
        <f>IF([64]Sheet1!A22&lt;&gt;"",[64]Sheet1!A22,"")</f>
        <v>617</v>
      </c>
      <c r="BN22">
        <f>IF([65]Sheet1!A22&lt;&gt;"",[65]Sheet1!A22,"")</f>
        <v>86</v>
      </c>
      <c r="BO22">
        <f>IF([66]Sheet1!A22&lt;&gt;"",[66]Sheet1!A22,"")</f>
        <v>108</v>
      </c>
      <c r="BP22">
        <f>IF([67]Sheet1!A22&lt;&gt;"",[67]Sheet1!A22,"")</f>
        <v>389</v>
      </c>
      <c r="BQ22">
        <f>IF([68]Sheet1!A22&lt;&gt;"",[68]Sheet1!A22,"")</f>
        <v>223</v>
      </c>
      <c r="BR22">
        <f>IF([69]Sheet1!A22&lt;&gt;"",[69]Sheet1!A22,"")</f>
        <v>93</v>
      </c>
      <c r="BS22">
        <f>IF([70]Sheet1!A22&lt;&gt;"",[70]Sheet1!A22,"")</f>
        <v>43</v>
      </c>
      <c r="BT22">
        <f>IF([71]Sheet1!A22&lt;&gt;"",[71]Sheet1!A22,"")</f>
        <v>360</v>
      </c>
      <c r="BU22">
        <f>IF([72]Sheet1!A22&lt;&gt;"",[72]Sheet1!A22,"")</f>
        <v>320</v>
      </c>
      <c r="BV22">
        <f>IF([73]Sheet1!A22&lt;&gt;"",[73]Sheet1!A22,"")</f>
        <v>51</v>
      </c>
      <c r="BW22">
        <f>IF([74]Sheet1!A22&lt;&gt;"",[74]Sheet1!A22,"")</f>
        <v>657</v>
      </c>
      <c r="BX22">
        <f>IF([75]Sheet1!A22&lt;&gt;"",[75]Sheet1!A22,"")</f>
        <v>141</v>
      </c>
      <c r="BY22">
        <f>IF([76]Sheet1!A22&lt;&gt;"",[76]Sheet1!A22,"")</f>
        <v>324</v>
      </c>
      <c r="BZ22">
        <f>IF([77]Sheet1!A22&lt;&gt;"",[77]Sheet1!A22,"")</f>
        <v>462</v>
      </c>
      <c r="CA22">
        <f>IF([78]Sheet1!A22&lt;&gt;"",[78]Sheet1!A22,"")</f>
        <v>643</v>
      </c>
      <c r="CB22">
        <f>IF([79]Sheet1!A22&lt;&gt;"",[79]Sheet1!A22,"")</f>
        <v>241</v>
      </c>
      <c r="CC22">
        <f>IF([80]Sheet1!A22&lt;&gt;"",[80]Sheet1!A22,"")</f>
        <v>198</v>
      </c>
      <c r="CD22">
        <f>IF([81]Sheet1!A22&lt;&gt;"",[81]Sheet1!A22,"")</f>
        <v>295</v>
      </c>
      <c r="CE22">
        <f>IF([82]Sheet1!A22&lt;&gt;"",[82]Sheet1!A22,"")</f>
        <v>262</v>
      </c>
      <c r="CF22">
        <f>IF([83]Sheet1!A22&lt;&gt;"",[83]Sheet1!A22,"")</f>
        <v>125</v>
      </c>
      <c r="CG22">
        <f>IF([84]Sheet1!A22&lt;&gt;"",[84]Sheet1!A22,"")</f>
        <v>113</v>
      </c>
      <c r="CH22">
        <f>IF([85]Sheet1!A22&lt;&gt;"",[85]Sheet1!A22,"")</f>
        <v>536</v>
      </c>
      <c r="CI22">
        <f>IF([86]Sheet1!A22&lt;&gt;"",[86]Sheet1!A22,"")</f>
        <v>150</v>
      </c>
      <c r="CJ22">
        <f>IF([87]Sheet1!A22&lt;&gt;"",[87]Sheet1!A22,"")</f>
        <v>594</v>
      </c>
      <c r="CK22">
        <f>IF([88]Sheet1!A22&lt;&gt;"",[88]Sheet1!A22,"")</f>
        <v>256</v>
      </c>
      <c r="CL22">
        <f>IF([89]Sheet1!A22&lt;&gt;"",[89]Sheet1!A22,"")</f>
        <v>321</v>
      </c>
    </row>
    <row r="23" spans="2:90">
      <c r="B23">
        <f>IF([1]Sheet1!A23&lt;&gt;"",[1]Sheet1!A23,"")</f>
        <v>516</v>
      </c>
      <c r="C23">
        <f>IF([2]Sheet1!A23&lt;&gt;"",[2]Sheet1!A23,"")</f>
        <v>226</v>
      </c>
      <c r="D23">
        <f>IF([3]Sheet1!A23&lt;&gt;"",[3]Sheet1!A23,"")</f>
        <v>311</v>
      </c>
      <c r="E23">
        <f>IF([4]Sheet1!A23&lt;&gt;"",[4]Sheet1!A23,"")</f>
        <v>27</v>
      </c>
      <c r="F23">
        <f>IF([5]Sheet1!A23&lt;&gt;"",[5]Sheet1!A23,"")</f>
        <v>237</v>
      </c>
      <c r="G23">
        <f>IF([6]Sheet1!A23&lt;&gt;"",[6]Sheet1!A23,"")</f>
        <v>638</v>
      </c>
      <c r="H23">
        <f>IF([7]Sheet1!A23&lt;&gt;"",[7]Sheet1!A23,"")</f>
        <v>634</v>
      </c>
      <c r="I23">
        <f>IF([8]Sheet1!A23&lt;&gt;"",[8]Sheet1!A23,"")</f>
        <v>76</v>
      </c>
      <c r="J23">
        <f>IF([9]Sheet1!A23&lt;&gt;"",[9]Sheet1!A23,"")</f>
        <v>250</v>
      </c>
      <c r="K23">
        <f>IF([10]Sheet1!A23&lt;&gt;"",[10]Sheet1!A23,"")</f>
        <v>184</v>
      </c>
      <c r="L23">
        <f>IF([11]Sheet1!A23&lt;&gt;"",[11]Sheet1!A23,"")</f>
        <v>267</v>
      </c>
      <c r="M23">
        <f>IF([12]Sheet1!A23&lt;&gt;"",[12]Sheet1!A23,"")</f>
        <v>334</v>
      </c>
      <c r="N23">
        <f>IF([13]Sheet1!A23&lt;&gt;"",[13]Sheet1!A23,"")</f>
        <v>298</v>
      </c>
      <c r="O23">
        <f>IF([14]Sheet1!A23&lt;&gt;"",[14]Sheet1!A23,"")</f>
        <v>303</v>
      </c>
      <c r="P23">
        <f>IF([15]Sheet1!A23&lt;&gt;"",[15]Sheet1!A23,"")</f>
        <v>192</v>
      </c>
      <c r="Q23">
        <f>IF([16]Sheet1!A23&lt;&gt;"",[16]Sheet1!A23,"")</f>
        <v>11</v>
      </c>
      <c r="R23">
        <f>IF([17]Sheet1!A23&lt;&gt;"",[17]Sheet1!A23,"")</f>
        <v>39</v>
      </c>
      <c r="S23">
        <f>IF([18]Sheet1!A23&lt;&gt;"",[18]Sheet1!A23,"")</f>
        <v>222</v>
      </c>
      <c r="T23">
        <f>IF([19]Sheet1!A23&lt;&gt;"",[19]Sheet1!A23,"")</f>
        <v>487</v>
      </c>
      <c r="U23">
        <f>IF([20]Sheet1!A23&lt;&gt;"",[20]Sheet1!A23,"")</f>
        <v>514</v>
      </c>
      <c r="V23">
        <f>IF([21]Sheet1!A23&lt;&gt;"",[21]Sheet1!A23,"")</f>
        <v>382</v>
      </c>
      <c r="W23">
        <f>IF([22]Sheet1!A23&lt;&gt;"",[22]Sheet1!A23,"")</f>
        <v>544</v>
      </c>
      <c r="X23">
        <f>IF([23]Sheet1!A23&lt;&gt;"",[23]Sheet1!A23,"")</f>
        <v>489</v>
      </c>
      <c r="Y23">
        <f>IF([24]Sheet1!A23&lt;&gt;"",[24]Sheet1!A23,"")</f>
        <v>31</v>
      </c>
      <c r="Z23">
        <f>IF([25]Sheet1!A23&lt;&gt;"",[25]Sheet1!A23,"")</f>
        <v>338</v>
      </c>
      <c r="AA23">
        <f>IF([26]Sheet1!A23&lt;&gt;"",[26]Sheet1!A23,"")</f>
        <v>17</v>
      </c>
      <c r="AB23">
        <f>IF([27]Sheet1!A23&lt;&gt;"",[27]Sheet1!A23,"")</f>
        <v>153</v>
      </c>
      <c r="AC23">
        <f>IF([28]Sheet1!A23&lt;&gt;"",[28]Sheet1!A23,"")</f>
        <v>157</v>
      </c>
      <c r="AD23">
        <f>IF([29]Sheet1!A23&lt;&gt;"",[29]Sheet1!A23,"")</f>
        <v>62</v>
      </c>
      <c r="AE23">
        <f>IF([30]Sheet1!A23&lt;&gt;"",[30]Sheet1!A23,"")</f>
        <v>299</v>
      </c>
      <c r="AF23">
        <f>IF([31]Sheet1!A23&lt;&gt;"",[31]Sheet1!A23,"")</f>
        <v>67</v>
      </c>
      <c r="AG23">
        <f>IF([32]Sheet1!A23&lt;&gt;"",[32]Sheet1!A23,"")</f>
        <v>326</v>
      </c>
      <c r="AH23">
        <f>IF([33]Sheet1!A23&lt;&gt;"",[33]Sheet1!A23,"")</f>
        <v>432</v>
      </c>
      <c r="AI23">
        <f>IF([34]Sheet1!A23&lt;&gt;"",[34]Sheet1!A23,"")</f>
        <v>249</v>
      </c>
      <c r="AJ23">
        <f>IF([35]Sheet1!A23&lt;&gt;"",[35]Sheet1!A23,"")</f>
        <v>498</v>
      </c>
      <c r="AK23">
        <f>IF([36]Sheet1!A23&lt;&gt;"",[36]Sheet1!A23,"")</f>
        <v>48</v>
      </c>
      <c r="AL23">
        <f>IF([37]Sheet1!A23&lt;&gt;"",[37]Sheet1!A23,"")</f>
        <v>260</v>
      </c>
      <c r="AM23">
        <f>IF([38]Sheet1!A23&lt;&gt;"",[38]Sheet1!A23,"")</f>
        <v>500</v>
      </c>
      <c r="AN23">
        <f>IF([39]Sheet1!A23&lt;&gt;"",[39]Sheet1!A23,"")</f>
        <v>145</v>
      </c>
      <c r="AO23">
        <f>IF([40]Sheet1!A23&lt;&gt;"",[40]Sheet1!A23,"")</f>
        <v>613</v>
      </c>
      <c r="AP23">
        <f>IF([41]Sheet1!A23&lt;&gt;"",[41]Sheet1!A23,"")</f>
        <v>8</v>
      </c>
      <c r="AQ23">
        <f>IF([42]Sheet1!A23&lt;&gt;"",[42]Sheet1!A23,"")</f>
        <v>133</v>
      </c>
      <c r="AR23">
        <f>IF([43]Sheet1!A23&lt;&gt;"",[43]Sheet1!A23,"")</f>
        <v>632</v>
      </c>
      <c r="AS23">
        <f>IF([44]Sheet1!A23&lt;&gt;"",[44]Sheet1!A23,"")</f>
        <v>642</v>
      </c>
      <c r="AT23">
        <f>IF([45]Sheet1!A23&lt;&gt;"",[45]Sheet1!A23,"")</f>
        <v>272</v>
      </c>
      <c r="AU23">
        <f>IF([46]Sheet1!A23&lt;&gt;"",[46]Sheet1!A23,"")</f>
        <v>379</v>
      </c>
      <c r="AV23">
        <f>IF([47]Sheet1!A23&lt;&gt;"",[47]Sheet1!A23,"")</f>
        <v>603</v>
      </c>
      <c r="AW23">
        <f>IF([48]Sheet1!A23&lt;&gt;"",[48]Sheet1!A23,"")</f>
        <v>44</v>
      </c>
      <c r="AX23">
        <f>IF([49]Sheet1!A23&lt;&gt;"",[49]Sheet1!A23,"")</f>
        <v>600</v>
      </c>
      <c r="AY23">
        <f>IF([50]Sheet1!A23&lt;&gt;"",[50]Sheet1!A23,"")</f>
        <v>271</v>
      </c>
      <c r="AZ23">
        <f>IF([51]Sheet1!A23&lt;&gt;"",[51]Sheet1!A23,"")</f>
        <v>66</v>
      </c>
      <c r="BA23">
        <f>IF([52]Sheet1!A23&lt;&gt;"",[52]Sheet1!A23,"")</f>
        <v>70</v>
      </c>
      <c r="BB23">
        <f>IF([53]Sheet1!A23&lt;&gt;"",[53]Sheet1!A23,"")</f>
        <v>292</v>
      </c>
      <c r="BC23">
        <f>IF([54]Sheet1!A23&lt;&gt;"",[54]Sheet1!A23,"")</f>
        <v>357</v>
      </c>
      <c r="BD23">
        <f>IF([55]Sheet1!A23&lt;&gt;"",[55]Sheet1!A23,"")</f>
        <v>197</v>
      </c>
      <c r="BE23">
        <f>IF([56]Sheet1!A23&lt;&gt;"",[56]Sheet1!A23,"")</f>
        <v>128</v>
      </c>
      <c r="BF23">
        <f>IF([57]Sheet1!A23&lt;&gt;"",[57]Sheet1!A23,"")</f>
        <v>307</v>
      </c>
      <c r="BG23">
        <f>IF([58]Sheet1!A23&lt;&gt;"",[58]Sheet1!A23,"")</f>
        <v>224</v>
      </c>
      <c r="BH23">
        <f>IF([59]Sheet1!A23&lt;&gt;"",[59]Sheet1!A23,"")</f>
        <v>239</v>
      </c>
      <c r="BI23">
        <f>IF([60]Sheet1!A23&lt;&gt;"",[60]Sheet1!A23,"")</f>
        <v>296</v>
      </c>
      <c r="BJ23">
        <f>IF([61]Sheet1!A23&lt;&gt;"",[61]Sheet1!A23,"")</f>
        <v>224</v>
      </c>
      <c r="BK23">
        <f>IF([62]Sheet1!A23&lt;&gt;"",[62]Sheet1!A23,"")</f>
        <v>295</v>
      </c>
      <c r="BL23">
        <f>IF([63]Sheet1!A23&lt;&gt;"",[63]Sheet1!A23,"")</f>
        <v>322</v>
      </c>
      <c r="BM23">
        <f>IF([64]Sheet1!A23&lt;&gt;"",[64]Sheet1!A23,"")</f>
        <v>572</v>
      </c>
      <c r="BN23">
        <f>IF([65]Sheet1!A23&lt;&gt;"",[65]Sheet1!A23,"")</f>
        <v>379</v>
      </c>
      <c r="BO23">
        <f>IF([66]Sheet1!A23&lt;&gt;"",[66]Sheet1!A23,"")</f>
        <v>240</v>
      </c>
      <c r="BP23">
        <f>IF([67]Sheet1!A23&lt;&gt;"",[67]Sheet1!A23,"")</f>
        <v>627</v>
      </c>
      <c r="BQ23">
        <f>IF([68]Sheet1!A23&lt;&gt;"",[68]Sheet1!A23,"")</f>
        <v>340</v>
      </c>
      <c r="BR23">
        <f>IF([69]Sheet1!A23&lt;&gt;"",[69]Sheet1!A23,"")</f>
        <v>54</v>
      </c>
      <c r="BS23">
        <f>IF([70]Sheet1!A23&lt;&gt;"",[70]Sheet1!A23,"")</f>
        <v>347</v>
      </c>
      <c r="BT23">
        <f>IF([71]Sheet1!A23&lt;&gt;"",[71]Sheet1!A23,"")</f>
        <v>202</v>
      </c>
      <c r="BU23">
        <f>IF([72]Sheet1!A23&lt;&gt;"",[72]Sheet1!A23,"")</f>
        <v>633</v>
      </c>
      <c r="BV23">
        <f>IF([73]Sheet1!A23&lt;&gt;"",[73]Sheet1!A23,"")</f>
        <v>565</v>
      </c>
      <c r="BW23">
        <f>IF([74]Sheet1!A23&lt;&gt;"",[74]Sheet1!A23,"")</f>
        <v>20</v>
      </c>
      <c r="BX23">
        <f>IF([75]Sheet1!A23&lt;&gt;"",[75]Sheet1!A23,"")</f>
        <v>15</v>
      </c>
      <c r="BY23">
        <f>IF([76]Sheet1!A23&lt;&gt;"",[76]Sheet1!A23,"")</f>
        <v>279</v>
      </c>
      <c r="BZ23">
        <f>IF([77]Sheet1!A23&lt;&gt;"",[77]Sheet1!A23,"")</f>
        <v>491</v>
      </c>
      <c r="CA23">
        <f>IF([78]Sheet1!A23&lt;&gt;"",[78]Sheet1!A23,"")</f>
        <v>400</v>
      </c>
      <c r="CB23">
        <f>IF([79]Sheet1!A23&lt;&gt;"",[79]Sheet1!A23,"")</f>
        <v>505</v>
      </c>
      <c r="CC23">
        <f>IF([80]Sheet1!A23&lt;&gt;"",[80]Sheet1!A23,"")</f>
        <v>291</v>
      </c>
      <c r="CD23">
        <f>IF([81]Sheet1!A23&lt;&gt;"",[81]Sheet1!A23,"")</f>
        <v>662</v>
      </c>
      <c r="CE23">
        <f>IF([82]Sheet1!A23&lt;&gt;"",[82]Sheet1!A23,"")</f>
        <v>487</v>
      </c>
      <c r="CF23">
        <f>IF([83]Sheet1!A23&lt;&gt;"",[83]Sheet1!A23,"")</f>
        <v>169</v>
      </c>
      <c r="CG23">
        <f>IF([84]Sheet1!A23&lt;&gt;"",[84]Sheet1!A23,"")</f>
        <v>361</v>
      </c>
      <c r="CH23">
        <f>IF([85]Sheet1!A23&lt;&gt;"",[85]Sheet1!A23,"")</f>
        <v>427</v>
      </c>
      <c r="CI23">
        <f>IF([86]Sheet1!A23&lt;&gt;"",[86]Sheet1!A23,"")</f>
        <v>63</v>
      </c>
      <c r="CJ23">
        <f>IF([87]Sheet1!A23&lt;&gt;"",[87]Sheet1!A23,"")</f>
        <v>447</v>
      </c>
      <c r="CK23">
        <f>IF([88]Sheet1!A23&lt;&gt;"",[88]Sheet1!A23,"")</f>
        <v>208</v>
      </c>
      <c r="CL23">
        <f>IF([89]Sheet1!A23&lt;&gt;"",[89]Sheet1!A23,"")</f>
        <v>94</v>
      </c>
    </row>
    <row r="24" spans="2:90">
      <c r="B24">
        <f>IF([1]Sheet1!A24&lt;&gt;"",[1]Sheet1!A24,"")</f>
        <v>545</v>
      </c>
      <c r="C24">
        <f>IF([2]Sheet1!A24&lt;&gt;"",[2]Sheet1!A24,"")</f>
        <v>343</v>
      </c>
      <c r="D24">
        <f>IF([3]Sheet1!A24&lt;&gt;"",[3]Sheet1!A24,"")</f>
        <v>158</v>
      </c>
      <c r="E24">
        <f>IF([4]Sheet1!A24&lt;&gt;"",[4]Sheet1!A24,"")</f>
        <v>72</v>
      </c>
      <c r="F24">
        <f>IF([5]Sheet1!A24&lt;&gt;"",[5]Sheet1!A24,"")</f>
        <v>368</v>
      </c>
      <c r="G24">
        <f>IF([6]Sheet1!A24&lt;&gt;"",[6]Sheet1!A24,"")</f>
        <v>298</v>
      </c>
      <c r="H24">
        <f>IF([7]Sheet1!A24&lt;&gt;"",[7]Sheet1!A24,"")</f>
        <v>93</v>
      </c>
      <c r="I24">
        <f>IF([8]Sheet1!A24&lt;&gt;"",[8]Sheet1!A24,"")</f>
        <v>178</v>
      </c>
      <c r="J24">
        <f>IF([9]Sheet1!A24&lt;&gt;"",[9]Sheet1!A24,"")</f>
        <v>323</v>
      </c>
      <c r="K24">
        <f>IF([10]Sheet1!A24&lt;&gt;"",[10]Sheet1!A24,"")</f>
        <v>150</v>
      </c>
      <c r="L24">
        <f>IF([11]Sheet1!A24&lt;&gt;"",[11]Sheet1!A24,"")</f>
        <v>300</v>
      </c>
      <c r="M24">
        <f>IF([12]Sheet1!A24&lt;&gt;"",[12]Sheet1!A24,"")</f>
        <v>248</v>
      </c>
      <c r="N24">
        <f>IF([13]Sheet1!A24&lt;&gt;"",[13]Sheet1!A24,"")</f>
        <v>633</v>
      </c>
      <c r="O24">
        <f>IF([14]Sheet1!A24&lt;&gt;"",[14]Sheet1!A24,"")</f>
        <v>147</v>
      </c>
      <c r="P24">
        <f>IF([15]Sheet1!A24&lt;&gt;"",[15]Sheet1!A24,"")</f>
        <v>332</v>
      </c>
      <c r="Q24">
        <f>IF([16]Sheet1!A24&lt;&gt;"",[16]Sheet1!A24,"")</f>
        <v>246</v>
      </c>
      <c r="R24">
        <f>IF([17]Sheet1!A24&lt;&gt;"",[17]Sheet1!A24,"")</f>
        <v>370</v>
      </c>
      <c r="S24">
        <f>IF([18]Sheet1!A24&lt;&gt;"",[18]Sheet1!A24,"")</f>
        <v>390</v>
      </c>
      <c r="T24">
        <f>IF([19]Sheet1!A24&lt;&gt;"",[19]Sheet1!A24,"")</f>
        <v>246</v>
      </c>
      <c r="U24">
        <f>IF([20]Sheet1!A24&lt;&gt;"",[20]Sheet1!A24,"")</f>
        <v>333</v>
      </c>
      <c r="V24">
        <f>IF([21]Sheet1!A24&lt;&gt;"",[21]Sheet1!A24,"")</f>
        <v>439</v>
      </c>
      <c r="W24">
        <f>IF([22]Sheet1!A24&lt;&gt;"",[22]Sheet1!A24,"")</f>
        <v>548</v>
      </c>
      <c r="X24">
        <f>IF([23]Sheet1!A24&lt;&gt;"",[23]Sheet1!A24,"")</f>
        <v>222</v>
      </c>
      <c r="Y24">
        <f>IF([24]Sheet1!A24&lt;&gt;"",[24]Sheet1!A24,"")</f>
        <v>186</v>
      </c>
      <c r="Z24">
        <f>IF([25]Sheet1!A24&lt;&gt;"",[25]Sheet1!A24,"")</f>
        <v>172</v>
      </c>
      <c r="AA24">
        <f>IF([26]Sheet1!A24&lt;&gt;"",[26]Sheet1!A24,"")</f>
        <v>158</v>
      </c>
      <c r="AB24">
        <f>IF([27]Sheet1!A24&lt;&gt;"",[27]Sheet1!A24,"")</f>
        <v>108</v>
      </c>
      <c r="AC24">
        <f>IF([28]Sheet1!A24&lt;&gt;"",[28]Sheet1!A24,"")</f>
        <v>227</v>
      </c>
      <c r="AD24">
        <f>IF([29]Sheet1!A24&lt;&gt;"",[29]Sheet1!A24,"")</f>
        <v>202</v>
      </c>
      <c r="AE24">
        <f>IF([30]Sheet1!A24&lt;&gt;"",[30]Sheet1!A24,"")</f>
        <v>283</v>
      </c>
      <c r="AF24">
        <f>IF([31]Sheet1!A24&lt;&gt;"",[31]Sheet1!A24,"")</f>
        <v>509</v>
      </c>
      <c r="AG24">
        <f>IF([32]Sheet1!A24&lt;&gt;"",[32]Sheet1!A24,"")</f>
        <v>351</v>
      </c>
      <c r="AH24">
        <f>IF([33]Sheet1!A24&lt;&gt;"",[33]Sheet1!A24,"")</f>
        <v>208</v>
      </c>
      <c r="AI24">
        <f>IF([34]Sheet1!A24&lt;&gt;"",[34]Sheet1!A24,"")</f>
        <v>515</v>
      </c>
      <c r="AJ24">
        <f>IF([35]Sheet1!A24&lt;&gt;"",[35]Sheet1!A24,"")</f>
        <v>171</v>
      </c>
      <c r="AK24">
        <f>IF([36]Sheet1!A24&lt;&gt;"",[36]Sheet1!A24,"")</f>
        <v>454</v>
      </c>
      <c r="AL24">
        <f>IF([37]Sheet1!A24&lt;&gt;"",[37]Sheet1!A24,"")</f>
        <v>307</v>
      </c>
      <c r="AM24">
        <f>IF([38]Sheet1!A24&lt;&gt;"",[38]Sheet1!A24,"")</f>
        <v>37</v>
      </c>
      <c r="AN24">
        <f>IF([39]Sheet1!A24&lt;&gt;"",[39]Sheet1!A24,"")</f>
        <v>223</v>
      </c>
      <c r="AO24">
        <f>IF([40]Sheet1!A24&lt;&gt;"",[40]Sheet1!A24,"")</f>
        <v>616</v>
      </c>
      <c r="AP24">
        <f>IF([41]Sheet1!A24&lt;&gt;"",[41]Sheet1!A24,"")</f>
        <v>646</v>
      </c>
      <c r="AQ24">
        <f>IF([42]Sheet1!A24&lt;&gt;"",[42]Sheet1!A24,"")</f>
        <v>603</v>
      </c>
      <c r="AR24">
        <f>IF([43]Sheet1!A24&lt;&gt;"",[43]Sheet1!A24,"")</f>
        <v>137</v>
      </c>
      <c r="AS24">
        <f>IF([44]Sheet1!A24&lt;&gt;"",[44]Sheet1!A24,"")</f>
        <v>168</v>
      </c>
      <c r="AT24">
        <f>IF([45]Sheet1!A24&lt;&gt;"",[45]Sheet1!A24,"")</f>
        <v>139</v>
      </c>
      <c r="AU24">
        <f>IF([46]Sheet1!A24&lt;&gt;"",[46]Sheet1!A24,"")</f>
        <v>312</v>
      </c>
      <c r="AV24">
        <f>IF([47]Sheet1!A24&lt;&gt;"",[47]Sheet1!A24,"")</f>
        <v>574</v>
      </c>
      <c r="AW24">
        <f>IF([48]Sheet1!A24&lt;&gt;"",[48]Sheet1!A24,"")</f>
        <v>234</v>
      </c>
      <c r="AX24">
        <f>IF([49]Sheet1!A24&lt;&gt;"",[49]Sheet1!A24,"")</f>
        <v>311</v>
      </c>
      <c r="AY24">
        <f>IF([50]Sheet1!A24&lt;&gt;"",[50]Sheet1!A24,"")</f>
        <v>222</v>
      </c>
      <c r="AZ24">
        <f>IF([51]Sheet1!A24&lt;&gt;"",[51]Sheet1!A24,"")</f>
        <v>262</v>
      </c>
      <c r="BA24">
        <f>IF([52]Sheet1!A24&lt;&gt;"",[52]Sheet1!A24,"")</f>
        <v>42</v>
      </c>
      <c r="BB24">
        <f>IF([53]Sheet1!A24&lt;&gt;"",[53]Sheet1!A24,"")</f>
        <v>52</v>
      </c>
      <c r="BC24">
        <f>IF([54]Sheet1!A24&lt;&gt;"",[54]Sheet1!A24,"")</f>
        <v>163</v>
      </c>
      <c r="BD24">
        <f>IF([55]Sheet1!A24&lt;&gt;"",[55]Sheet1!A24,"")</f>
        <v>219</v>
      </c>
      <c r="BE24">
        <f>IF([56]Sheet1!A24&lt;&gt;"",[56]Sheet1!A24,"")</f>
        <v>314</v>
      </c>
      <c r="BF24">
        <f>IF([57]Sheet1!A24&lt;&gt;"",[57]Sheet1!A24,"")</f>
        <v>280</v>
      </c>
      <c r="BG24">
        <f>IF([58]Sheet1!A24&lt;&gt;"",[58]Sheet1!A24,"")</f>
        <v>389</v>
      </c>
      <c r="BH24">
        <f>IF([59]Sheet1!A24&lt;&gt;"",[59]Sheet1!A24,"")</f>
        <v>571</v>
      </c>
      <c r="BI24">
        <f>IF([60]Sheet1!A24&lt;&gt;"",[60]Sheet1!A24,"")</f>
        <v>388</v>
      </c>
      <c r="BJ24">
        <f>IF([61]Sheet1!A24&lt;&gt;"",[61]Sheet1!A24,"")</f>
        <v>114</v>
      </c>
      <c r="BK24">
        <f>IF([62]Sheet1!A24&lt;&gt;"",[62]Sheet1!A24,"")</f>
        <v>366</v>
      </c>
      <c r="BL24">
        <f>IF([63]Sheet1!A24&lt;&gt;"",[63]Sheet1!A24,"")</f>
        <v>283</v>
      </c>
      <c r="BM24">
        <f>IF([64]Sheet1!A24&lt;&gt;"",[64]Sheet1!A24,"")</f>
        <v>218</v>
      </c>
      <c r="BN24">
        <f>IF([65]Sheet1!A24&lt;&gt;"",[65]Sheet1!A24,"")</f>
        <v>329</v>
      </c>
      <c r="BO24">
        <f>IF([66]Sheet1!A24&lt;&gt;"",[66]Sheet1!A24,"")</f>
        <v>283</v>
      </c>
      <c r="BP24">
        <f>IF([67]Sheet1!A24&lt;&gt;"",[67]Sheet1!A24,"")</f>
        <v>246</v>
      </c>
      <c r="BQ24">
        <f>IF([68]Sheet1!A24&lt;&gt;"",[68]Sheet1!A24,"")</f>
        <v>225</v>
      </c>
      <c r="BR24">
        <f>IF([69]Sheet1!A24&lt;&gt;"",[69]Sheet1!A24,"")</f>
        <v>656</v>
      </c>
      <c r="BS24">
        <f>IF([70]Sheet1!A24&lt;&gt;"",[70]Sheet1!A24,"")</f>
        <v>629</v>
      </c>
      <c r="BT24">
        <f>IF([71]Sheet1!A24&lt;&gt;"",[71]Sheet1!A24,"")</f>
        <v>662</v>
      </c>
      <c r="BU24">
        <f>IF([72]Sheet1!A24&lt;&gt;"",[72]Sheet1!A24,"")</f>
        <v>565</v>
      </c>
      <c r="BV24">
        <f>IF([73]Sheet1!A24&lt;&gt;"",[73]Sheet1!A24,"")</f>
        <v>553</v>
      </c>
      <c r="BW24">
        <f>IF([74]Sheet1!A24&lt;&gt;"",[74]Sheet1!A24,"")</f>
        <v>316</v>
      </c>
      <c r="BX24">
        <f>IF([75]Sheet1!A24&lt;&gt;"",[75]Sheet1!A24,"")</f>
        <v>523</v>
      </c>
      <c r="BY24">
        <f>IF([76]Sheet1!A24&lt;&gt;"",[76]Sheet1!A24,"")</f>
        <v>305</v>
      </c>
      <c r="BZ24">
        <f>IF([77]Sheet1!A24&lt;&gt;"",[77]Sheet1!A24,"")</f>
        <v>520</v>
      </c>
      <c r="CA24">
        <f>IF([78]Sheet1!A24&lt;&gt;"",[78]Sheet1!A24,"")</f>
        <v>243</v>
      </c>
      <c r="CB24">
        <f>IF([79]Sheet1!A24&lt;&gt;"",[79]Sheet1!A24,"")</f>
        <v>180</v>
      </c>
      <c r="CC24">
        <f>IF([80]Sheet1!A24&lt;&gt;"",[80]Sheet1!A24,"")</f>
        <v>122</v>
      </c>
      <c r="CD24">
        <f>IF([81]Sheet1!A24&lt;&gt;"",[81]Sheet1!A24,"")</f>
        <v>585</v>
      </c>
      <c r="CE24">
        <f>IF([82]Sheet1!A24&lt;&gt;"",[82]Sheet1!A24,"")</f>
        <v>99</v>
      </c>
      <c r="CF24">
        <f>IF([83]Sheet1!A24&lt;&gt;"",[83]Sheet1!A24,"")</f>
        <v>511</v>
      </c>
      <c r="CG24">
        <f>IF([84]Sheet1!A24&lt;&gt;"",[84]Sheet1!A24,"")</f>
        <v>357</v>
      </c>
      <c r="CH24">
        <f>IF([85]Sheet1!A24&lt;&gt;"",[85]Sheet1!A24,"")</f>
        <v>532</v>
      </c>
      <c r="CI24">
        <f>IF([86]Sheet1!A24&lt;&gt;"",[86]Sheet1!A24,"")</f>
        <v>634</v>
      </c>
      <c r="CJ24">
        <f>IF([87]Sheet1!A24&lt;&gt;"",[87]Sheet1!A24,"")</f>
        <v>337</v>
      </c>
      <c r="CK24">
        <f>IF([88]Sheet1!A24&lt;&gt;"",[88]Sheet1!A24,"")</f>
        <v>81</v>
      </c>
      <c r="CL24">
        <f>IF([89]Sheet1!A24&lt;&gt;"",[89]Sheet1!A24,"")</f>
        <v>649</v>
      </c>
    </row>
    <row r="25" spans="2:90">
      <c r="B25">
        <f>IF([1]Sheet1!A25&lt;&gt;"",[1]Sheet1!A25,"")</f>
        <v>370</v>
      </c>
      <c r="C25">
        <f>IF([2]Sheet1!A25&lt;&gt;"",[2]Sheet1!A25,"")</f>
        <v>168</v>
      </c>
      <c r="D25">
        <f>IF([3]Sheet1!A25&lt;&gt;"",[3]Sheet1!A25,"")</f>
        <v>156</v>
      </c>
      <c r="E25">
        <f>IF([4]Sheet1!A25&lt;&gt;"",[4]Sheet1!A25,"")</f>
        <v>172</v>
      </c>
      <c r="F25">
        <f>IF([5]Sheet1!A25&lt;&gt;"",[5]Sheet1!A25,"")</f>
        <v>263</v>
      </c>
      <c r="G25">
        <f>IF([6]Sheet1!A25&lt;&gt;"",[6]Sheet1!A25,"")</f>
        <v>127</v>
      </c>
      <c r="H25">
        <f>IF([7]Sheet1!A25&lt;&gt;"",[7]Sheet1!A25,"")</f>
        <v>321</v>
      </c>
      <c r="I25">
        <f>IF([8]Sheet1!A25&lt;&gt;"",[8]Sheet1!A25,"")</f>
        <v>221</v>
      </c>
      <c r="J25">
        <f>IF([9]Sheet1!A25&lt;&gt;"",[9]Sheet1!A25,"")</f>
        <v>358</v>
      </c>
      <c r="K25">
        <f>IF([10]Sheet1!A25&lt;&gt;"",[10]Sheet1!A25,"")</f>
        <v>13</v>
      </c>
      <c r="L25">
        <f>IF([11]Sheet1!A25&lt;&gt;"",[11]Sheet1!A25,"")</f>
        <v>242</v>
      </c>
      <c r="M25">
        <f>IF([12]Sheet1!A25&lt;&gt;"",[12]Sheet1!A25,"")</f>
        <v>103</v>
      </c>
      <c r="N25">
        <f>IF([13]Sheet1!A25&lt;&gt;"",[13]Sheet1!A25,"")</f>
        <v>248</v>
      </c>
      <c r="O25">
        <f>IF([14]Sheet1!A25&lt;&gt;"",[14]Sheet1!A25,"")</f>
        <v>281</v>
      </c>
      <c r="P25">
        <f>IF([15]Sheet1!A25&lt;&gt;"",[15]Sheet1!A25,"")</f>
        <v>185</v>
      </c>
      <c r="Q25">
        <f>IF([16]Sheet1!A25&lt;&gt;"",[16]Sheet1!A25,"")</f>
        <v>88</v>
      </c>
      <c r="R25">
        <f>IF([17]Sheet1!A25&lt;&gt;"",[17]Sheet1!A25,"")</f>
        <v>242</v>
      </c>
      <c r="S25">
        <f>IF([18]Sheet1!A25&lt;&gt;"",[18]Sheet1!A25,"")</f>
        <v>60</v>
      </c>
      <c r="T25">
        <f>IF([19]Sheet1!A25&lt;&gt;"",[19]Sheet1!A25,"")</f>
        <v>467</v>
      </c>
      <c r="U25">
        <f>IF([20]Sheet1!A25&lt;&gt;"",[20]Sheet1!A25,"")</f>
        <v>146</v>
      </c>
      <c r="V25">
        <f>IF([21]Sheet1!A25&lt;&gt;"",[21]Sheet1!A25,"")</f>
        <v>440</v>
      </c>
      <c r="W25">
        <f>IF([22]Sheet1!A25&lt;&gt;"",[22]Sheet1!A25,"")</f>
        <v>308</v>
      </c>
      <c r="X25">
        <f>IF([23]Sheet1!A25&lt;&gt;"",[23]Sheet1!A25,"")</f>
        <v>282</v>
      </c>
      <c r="Y25">
        <f>IF([24]Sheet1!A25&lt;&gt;"",[24]Sheet1!A25,"")</f>
        <v>420</v>
      </c>
      <c r="Z25">
        <f>IF([25]Sheet1!A25&lt;&gt;"",[25]Sheet1!A25,"")</f>
        <v>111</v>
      </c>
      <c r="AA25">
        <f>IF([26]Sheet1!A25&lt;&gt;"",[26]Sheet1!A25,"")</f>
        <v>348</v>
      </c>
      <c r="AB25">
        <f>IF([27]Sheet1!A25&lt;&gt;"",[27]Sheet1!A25,"")</f>
        <v>182</v>
      </c>
      <c r="AC25">
        <f>IF([28]Sheet1!A25&lt;&gt;"",[28]Sheet1!A25,"")</f>
        <v>289</v>
      </c>
      <c r="AD25">
        <f>IF([29]Sheet1!A25&lt;&gt;"",[29]Sheet1!A25,"")</f>
        <v>154</v>
      </c>
      <c r="AE25">
        <f>IF([30]Sheet1!A25&lt;&gt;"",[30]Sheet1!A25,"")</f>
        <v>260</v>
      </c>
      <c r="AF25">
        <f>IF([31]Sheet1!A25&lt;&gt;"",[31]Sheet1!A25,"")</f>
        <v>168</v>
      </c>
      <c r="AG25">
        <f>IF([32]Sheet1!A25&lt;&gt;"",[32]Sheet1!A25,"")</f>
        <v>340</v>
      </c>
      <c r="AH25">
        <f>IF([33]Sheet1!A25&lt;&gt;"",[33]Sheet1!A25,"")</f>
        <v>373</v>
      </c>
      <c r="AI25">
        <f>IF([34]Sheet1!A25&lt;&gt;"",[34]Sheet1!A25,"")</f>
        <v>360</v>
      </c>
      <c r="AJ25">
        <f>IF([35]Sheet1!A25&lt;&gt;"",[35]Sheet1!A25,"")</f>
        <v>163</v>
      </c>
      <c r="AK25">
        <f>IF([36]Sheet1!A25&lt;&gt;"",[36]Sheet1!A25,"")</f>
        <v>203</v>
      </c>
      <c r="AL25">
        <f>IF([37]Sheet1!A25&lt;&gt;"",[37]Sheet1!A25,"")</f>
        <v>187</v>
      </c>
      <c r="AM25">
        <f>IF([38]Sheet1!A25&lt;&gt;"",[38]Sheet1!A25,"")</f>
        <v>226</v>
      </c>
      <c r="AN25">
        <f>IF([39]Sheet1!A25&lt;&gt;"",[39]Sheet1!A25,"")</f>
        <v>485</v>
      </c>
      <c r="AO25">
        <f>IF([40]Sheet1!A25&lt;&gt;"",[40]Sheet1!A25,"")</f>
        <v>130</v>
      </c>
      <c r="AP25">
        <f>IF([41]Sheet1!A25&lt;&gt;"",[41]Sheet1!A25,"")</f>
        <v>329</v>
      </c>
      <c r="AQ25">
        <f>IF([42]Sheet1!A25&lt;&gt;"",[42]Sheet1!A25,"")</f>
        <v>587</v>
      </c>
      <c r="AR25">
        <f>IF([43]Sheet1!A25&lt;&gt;"",[43]Sheet1!A25,"")</f>
        <v>575</v>
      </c>
      <c r="AS25">
        <f>IF([44]Sheet1!A25&lt;&gt;"",[44]Sheet1!A25,"")</f>
        <v>577</v>
      </c>
      <c r="AT25">
        <f>IF([45]Sheet1!A25&lt;&gt;"",[45]Sheet1!A25,"")</f>
        <v>77</v>
      </c>
      <c r="AU25">
        <f>IF([46]Sheet1!A25&lt;&gt;"",[46]Sheet1!A25,"")</f>
        <v>611</v>
      </c>
      <c r="AV25">
        <f>IF([47]Sheet1!A25&lt;&gt;"",[47]Sheet1!A25,"")</f>
        <v>196</v>
      </c>
      <c r="AW25">
        <f>IF([48]Sheet1!A25&lt;&gt;"",[48]Sheet1!A25,"")</f>
        <v>79</v>
      </c>
      <c r="AX25">
        <f>IF([49]Sheet1!A25&lt;&gt;"",[49]Sheet1!A25,"")</f>
        <v>395</v>
      </c>
      <c r="AY25">
        <f>IF([50]Sheet1!A25&lt;&gt;"",[50]Sheet1!A25,"")</f>
        <v>570</v>
      </c>
      <c r="AZ25">
        <f>IF([51]Sheet1!A25&lt;&gt;"",[51]Sheet1!A25,"")</f>
        <v>57</v>
      </c>
      <c r="BA25">
        <f>IF([52]Sheet1!A25&lt;&gt;"",[52]Sheet1!A25,"")</f>
        <v>11</v>
      </c>
      <c r="BB25">
        <f>IF([53]Sheet1!A25&lt;&gt;"",[53]Sheet1!A25,"")</f>
        <v>194</v>
      </c>
      <c r="BC25">
        <f>IF([54]Sheet1!A25&lt;&gt;"",[54]Sheet1!A25,"")</f>
        <v>155</v>
      </c>
      <c r="BD25">
        <f>IF([55]Sheet1!A25&lt;&gt;"",[55]Sheet1!A25,"")</f>
        <v>51</v>
      </c>
      <c r="BE25">
        <f>IF([56]Sheet1!A25&lt;&gt;"",[56]Sheet1!A25,"")</f>
        <v>317</v>
      </c>
      <c r="BF25">
        <f>IF([57]Sheet1!A25&lt;&gt;"",[57]Sheet1!A25,"")</f>
        <v>176</v>
      </c>
      <c r="BG25">
        <f>IF([58]Sheet1!A25&lt;&gt;"",[58]Sheet1!A25,"")</f>
        <v>198</v>
      </c>
      <c r="BH25">
        <f>IF([59]Sheet1!A25&lt;&gt;"",[59]Sheet1!A25,"")</f>
        <v>180</v>
      </c>
      <c r="BI25">
        <f>IF([60]Sheet1!A25&lt;&gt;"",[60]Sheet1!A25,"")</f>
        <v>637</v>
      </c>
      <c r="BJ25">
        <f>IF([61]Sheet1!A25&lt;&gt;"",[61]Sheet1!A25,"")</f>
        <v>619</v>
      </c>
      <c r="BK25">
        <f>IF([62]Sheet1!A25&lt;&gt;"",[62]Sheet1!A25,"")</f>
        <v>363</v>
      </c>
      <c r="BL25">
        <f>IF([63]Sheet1!A25&lt;&gt;"",[63]Sheet1!A25,"")</f>
        <v>96</v>
      </c>
      <c r="BM25">
        <f>IF([64]Sheet1!A25&lt;&gt;"",[64]Sheet1!A25,"")</f>
        <v>69</v>
      </c>
      <c r="BN25">
        <f>IF([65]Sheet1!A25&lt;&gt;"",[65]Sheet1!A25,"")</f>
        <v>49</v>
      </c>
      <c r="BO25">
        <f>IF([66]Sheet1!A25&lt;&gt;"",[66]Sheet1!A25,"")</f>
        <v>339</v>
      </c>
      <c r="BP25">
        <f>IF([67]Sheet1!A25&lt;&gt;"",[67]Sheet1!A25,"")</f>
        <v>276</v>
      </c>
      <c r="BQ25">
        <f>IF([68]Sheet1!A25&lt;&gt;"",[68]Sheet1!A25,"")</f>
        <v>316</v>
      </c>
      <c r="BR25">
        <f>IF([69]Sheet1!A25&lt;&gt;"",[69]Sheet1!A25,"")</f>
        <v>415</v>
      </c>
      <c r="BS25">
        <f>IF([70]Sheet1!A25&lt;&gt;"",[70]Sheet1!A25,"")</f>
        <v>308</v>
      </c>
      <c r="BT25">
        <f>IF([71]Sheet1!A25&lt;&gt;"",[71]Sheet1!A25,"")</f>
        <v>307</v>
      </c>
      <c r="BU25">
        <f>IF([72]Sheet1!A25&lt;&gt;"",[72]Sheet1!A25,"")</f>
        <v>234</v>
      </c>
      <c r="BV25">
        <f>IF([73]Sheet1!A25&lt;&gt;"",[73]Sheet1!A25,"")</f>
        <v>79</v>
      </c>
      <c r="BW25">
        <f>IF([74]Sheet1!A25&lt;&gt;"",[74]Sheet1!A25,"")</f>
        <v>451</v>
      </c>
      <c r="BX25">
        <f>IF([75]Sheet1!A25&lt;&gt;"",[75]Sheet1!A25,"")</f>
        <v>660</v>
      </c>
      <c r="BY25">
        <f>IF([76]Sheet1!A25&lt;&gt;"",[76]Sheet1!A25,"")</f>
        <v>245</v>
      </c>
      <c r="BZ25">
        <f>IF([77]Sheet1!A25&lt;&gt;"",[77]Sheet1!A25,"")</f>
        <v>594</v>
      </c>
      <c r="CA25">
        <f>IF([78]Sheet1!A25&lt;&gt;"",[78]Sheet1!A25,"")</f>
        <v>584</v>
      </c>
      <c r="CB25">
        <f>IF([79]Sheet1!A25&lt;&gt;"",[79]Sheet1!A25,"")</f>
        <v>51</v>
      </c>
      <c r="CC25">
        <f>IF([80]Sheet1!A25&lt;&gt;"",[80]Sheet1!A25,"")</f>
        <v>563</v>
      </c>
      <c r="CD25">
        <f>IF([81]Sheet1!A25&lt;&gt;"",[81]Sheet1!A25,"")</f>
        <v>648</v>
      </c>
      <c r="CE25">
        <f>IF([82]Sheet1!A25&lt;&gt;"",[82]Sheet1!A25,"")</f>
        <v>252</v>
      </c>
      <c r="CF25">
        <f>IF([83]Sheet1!A25&lt;&gt;"",[83]Sheet1!A25,"")</f>
        <v>28</v>
      </c>
      <c r="CG25">
        <f>IF([84]Sheet1!A25&lt;&gt;"",[84]Sheet1!A25,"")</f>
        <v>577</v>
      </c>
      <c r="CH25">
        <f>IF([85]Sheet1!A25&lt;&gt;"",[85]Sheet1!A25,"")</f>
        <v>269</v>
      </c>
      <c r="CI25">
        <f>IF([86]Sheet1!A25&lt;&gt;"",[86]Sheet1!A25,"")</f>
        <v>628</v>
      </c>
      <c r="CJ25">
        <f>IF([87]Sheet1!A25&lt;&gt;"",[87]Sheet1!A25,"")</f>
        <v>640</v>
      </c>
      <c r="CK25">
        <f>IF([88]Sheet1!A25&lt;&gt;"",[88]Sheet1!A25,"")</f>
        <v>571</v>
      </c>
      <c r="CL25">
        <f>IF([89]Sheet1!A25&lt;&gt;"",[89]Sheet1!A25,"")</f>
        <v>346</v>
      </c>
    </row>
    <row r="26" spans="2:90">
      <c r="B26">
        <f>IF([1]Sheet1!A26&lt;&gt;"",[1]Sheet1!A26,"")</f>
        <v>377</v>
      </c>
      <c r="C26">
        <f>IF([2]Sheet1!A26&lt;&gt;"",[2]Sheet1!A26,"")</f>
        <v>138</v>
      </c>
      <c r="D26">
        <f>IF([3]Sheet1!A26&lt;&gt;"",[3]Sheet1!A26,"")</f>
        <v>198</v>
      </c>
      <c r="E26">
        <f>IF([4]Sheet1!A26&lt;&gt;"",[4]Sheet1!A26,"")</f>
        <v>91</v>
      </c>
      <c r="F26">
        <f>IF([5]Sheet1!A26&lt;&gt;"",[5]Sheet1!A26,"")</f>
        <v>95</v>
      </c>
      <c r="G26">
        <f>IF([6]Sheet1!A26&lt;&gt;"",[6]Sheet1!A26,"")</f>
        <v>287</v>
      </c>
      <c r="H26">
        <f>IF([7]Sheet1!A26&lt;&gt;"",[7]Sheet1!A26,"")</f>
        <v>94</v>
      </c>
      <c r="I26">
        <f>IF([8]Sheet1!A26&lt;&gt;"",[8]Sheet1!A26,"")</f>
        <v>59</v>
      </c>
      <c r="J26">
        <f>IF([9]Sheet1!A26&lt;&gt;"",[9]Sheet1!A26,"")</f>
        <v>246</v>
      </c>
      <c r="K26">
        <f>IF([10]Sheet1!A26&lt;&gt;"",[10]Sheet1!A26,"")</f>
        <v>100</v>
      </c>
      <c r="L26">
        <f>IF([11]Sheet1!A26&lt;&gt;"",[11]Sheet1!A26,"")</f>
        <v>1</v>
      </c>
      <c r="M26">
        <f>IF([12]Sheet1!A26&lt;&gt;"",[12]Sheet1!A26,"")</f>
        <v>64</v>
      </c>
      <c r="N26">
        <f>IF([13]Sheet1!A26&lt;&gt;"",[13]Sheet1!A26,"")</f>
        <v>213</v>
      </c>
      <c r="O26">
        <f>IF([14]Sheet1!A26&lt;&gt;"",[14]Sheet1!A26,"")</f>
        <v>25</v>
      </c>
      <c r="P26">
        <f>IF([15]Sheet1!A26&lt;&gt;"",[15]Sheet1!A26,"")</f>
        <v>359</v>
      </c>
      <c r="Q26">
        <f>IF([16]Sheet1!A26&lt;&gt;"",[16]Sheet1!A26,"")</f>
        <v>153</v>
      </c>
      <c r="R26">
        <f>IF([17]Sheet1!A26&lt;&gt;"",[17]Sheet1!A26,"")</f>
        <v>107</v>
      </c>
      <c r="S26">
        <f>IF([18]Sheet1!A26&lt;&gt;"",[18]Sheet1!A26,"")</f>
        <v>439</v>
      </c>
      <c r="T26">
        <f>IF([19]Sheet1!A26&lt;&gt;"",[19]Sheet1!A26,"")</f>
        <v>516</v>
      </c>
      <c r="U26">
        <f>IF([20]Sheet1!A26&lt;&gt;"",[20]Sheet1!A26,"")</f>
        <v>108</v>
      </c>
      <c r="V26">
        <f>IF([21]Sheet1!A26&lt;&gt;"",[21]Sheet1!A26,"")</f>
        <v>268</v>
      </c>
      <c r="W26">
        <f>IF([22]Sheet1!A26&lt;&gt;"",[22]Sheet1!A26,"")</f>
        <v>215</v>
      </c>
      <c r="X26">
        <f>IF([23]Sheet1!A26&lt;&gt;"",[23]Sheet1!A26,"")</f>
        <v>294</v>
      </c>
      <c r="Y26">
        <f>IF([24]Sheet1!A26&lt;&gt;"",[24]Sheet1!A26,"")</f>
        <v>423</v>
      </c>
      <c r="Z26">
        <f>IF([25]Sheet1!A26&lt;&gt;"",[25]Sheet1!A26,"")</f>
        <v>414</v>
      </c>
      <c r="AA26">
        <f>IF([26]Sheet1!A26&lt;&gt;"",[26]Sheet1!A26,"")</f>
        <v>249</v>
      </c>
      <c r="AB26">
        <f>IF([27]Sheet1!A26&lt;&gt;"",[27]Sheet1!A26,"")</f>
        <v>271</v>
      </c>
      <c r="AC26">
        <f>IF([28]Sheet1!A26&lt;&gt;"",[28]Sheet1!A26,"")</f>
        <v>495</v>
      </c>
      <c r="AD26">
        <f>IF([29]Sheet1!A26&lt;&gt;"",[29]Sheet1!A26,"")</f>
        <v>101</v>
      </c>
      <c r="AE26">
        <f>IF([30]Sheet1!A26&lt;&gt;"",[30]Sheet1!A26,"")</f>
        <v>158</v>
      </c>
      <c r="AF26">
        <f>IF([31]Sheet1!A26&lt;&gt;"",[31]Sheet1!A26,"")</f>
        <v>433</v>
      </c>
      <c r="AG26">
        <f>IF([32]Sheet1!A26&lt;&gt;"",[32]Sheet1!A26,"")</f>
        <v>164</v>
      </c>
      <c r="AH26">
        <f>IF([33]Sheet1!A26&lt;&gt;"",[33]Sheet1!A26,"")</f>
        <v>27</v>
      </c>
      <c r="AI26">
        <f>IF([34]Sheet1!A26&lt;&gt;"",[34]Sheet1!A26,"")</f>
        <v>167</v>
      </c>
      <c r="AJ26">
        <f>IF([35]Sheet1!A26&lt;&gt;"",[35]Sheet1!A26,"")</f>
        <v>359</v>
      </c>
      <c r="AK26">
        <f>IF([36]Sheet1!A26&lt;&gt;"",[36]Sheet1!A26,"")</f>
        <v>284</v>
      </c>
      <c r="AL26">
        <f>IF([37]Sheet1!A26&lt;&gt;"",[37]Sheet1!A26,"")</f>
        <v>525</v>
      </c>
      <c r="AM26">
        <f>IF([38]Sheet1!A26&lt;&gt;"",[38]Sheet1!A26,"")</f>
        <v>221</v>
      </c>
      <c r="AN26">
        <f>IF([39]Sheet1!A26&lt;&gt;"",[39]Sheet1!A26,"")</f>
        <v>324</v>
      </c>
      <c r="AO26">
        <f>IF([40]Sheet1!A26&lt;&gt;"",[40]Sheet1!A26,"")</f>
        <v>316</v>
      </c>
      <c r="AP26">
        <f>IF([41]Sheet1!A26&lt;&gt;"",[41]Sheet1!A26,"")</f>
        <v>664</v>
      </c>
      <c r="AQ26">
        <f>IF([42]Sheet1!A26&lt;&gt;"",[42]Sheet1!A26,"")</f>
        <v>18</v>
      </c>
      <c r="AR26">
        <f>IF([43]Sheet1!A26&lt;&gt;"",[43]Sheet1!A26,"")</f>
        <v>389</v>
      </c>
      <c r="AS26">
        <f>IF([44]Sheet1!A26&lt;&gt;"",[44]Sheet1!A26,"")</f>
        <v>163</v>
      </c>
      <c r="AT26">
        <f>IF([45]Sheet1!A26&lt;&gt;"",[45]Sheet1!A26,"")</f>
        <v>119</v>
      </c>
      <c r="AU26">
        <f>IF([46]Sheet1!A26&lt;&gt;"",[46]Sheet1!A26,"")</f>
        <v>328</v>
      </c>
      <c r="AV26">
        <f>IF([47]Sheet1!A26&lt;&gt;"",[47]Sheet1!A26,"")</f>
        <v>38</v>
      </c>
      <c r="AW26">
        <f>IF([48]Sheet1!A26&lt;&gt;"",[48]Sheet1!A26,"")</f>
        <v>50</v>
      </c>
      <c r="AX26">
        <f>IF([49]Sheet1!A26&lt;&gt;"",[49]Sheet1!A26,"")</f>
        <v>300</v>
      </c>
      <c r="AY26">
        <f>IF([50]Sheet1!A26&lt;&gt;"",[50]Sheet1!A26,"")</f>
        <v>351</v>
      </c>
      <c r="AZ26">
        <f>IF([51]Sheet1!A26&lt;&gt;"",[51]Sheet1!A26,"")</f>
        <v>296</v>
      </c>
      <c r="BA26">
        <f>IF([52]Sheet1!A26&lt;&gt;"",[52]Sheet1!A26,"")</f>
        <v>276</v>
      </c>
      <c r="BB26">
        <f>IF([53]Sheet1!A26&lt;&gt;"",[53]Sheet1!A26,"")</f>
        <v>281</v>
      </c>
      <c r="BC26">
        <f>IF([54]Sheet1!A26&lt;&gt;"",[54]Sheet1!A26,"")</f>
        <v>625</v>
      </c>
      <c r="BD26">
        <f>IF([55]Sheet1!A26&lt;&gt;"",[55]Sheet1!A26,"")</f>
        <v>577</v>
      </c>
      <c r="BE26">
        <f>IF([56]Sheet1!A26&lt;&gt;"",[56]Sheet1!A26,"")</f>
        <v>13</v>
      </c>
      <c r="BF26">
        <f>IF([57]Sheet1!A26&lt;&gt;"",[57]Sheet1!A26,"")</f>
        <v>631</v>
      </c>
      <c r="BG26">
        <f>IF([58]Sheet1!A26&lt;&gt;"",[58]Sheet1!A26,"")</f>
        <v>598</v>
      </c>
      <c r="BH26">
        <f>IF([59]Sheet1!A26&lt;&gt;"",[59]Sheet1!A26,"")</f>
        <v>249</v>
      </c>
      <c r="BI26">
        <f>IF([60]Sheet1!A26&lt;&gt;"",[60]Sheet1!A26,"")</f>
        <v>176</v>
      </c>
      <c r="BJ26">
        <f>IF([61]Sheet1!A26&lt;&gt;"",[61]Sheet1!A26,"")</f>
        <v>147</v>
      </c>
      <c r="BK26">
        <f>IF([62]Sheet1!A26&lt;&gt;"",[62]Sheet1!A26,"")</f>
        <v>205</v>
      </c>
      <c r="BL26">
        <f>IF([63]Sheet1!A26&lt;&gt;"",[63]Sheet1!A26,"")</f>
        <v>659</v>
      </c>
      <c r="BM26">
        <f>IF([64]Sheet1!A26&lt;&gt;"",[64]Sheet1!A26,"")</f>
        <v>656</v>
      </c>
      <c r="BN26">
        <f>IF([65]Sheet1!A26&lt;&gt;"",[65]Sheet1!A26,"")</f>
        <v>101</v>
      </c>
      <c r="BO26">
        <f>IF([66]Sheet1!A26&lt;&gt;"",[66]Sheet1!A26,"")</f>
        <v>131</v>
      </c>
      <c r="BP26">
        <f>IF([67]Sheet1!A26&lt;&gt;"",[67]Sheet1!A26,"")</f>
        <v>528</v>
      </c>
      <c r="BQ26">
        <f>IF([68]Sheet1!A26&lt;&gt;"",[68]Sheet1!A26,"")</f>
        <v>83</v>
      </c>
      <c r="BR26">
        <f>IF([69]Sheet1!A26&lt;&gt;"",[69]Sheet1!A26,"")</f>
        <v>352</v>
      </c>
      <c r="BS26">
        <f>IF([70]Sheet1!A26&lt;&gt;"",[70]Sheet1!A26,"")</f>
        <v>104</v>
      </c>
      <c r="BT26">
        <f>IF([71]Sheet1!A26&lt;&gt;"",[71]Sheet1!A26,"")</f>
        <v>154</v>
      </c>
      <c r="BU26">
        <f>IF([72]Sheet1!A26&lt;&gt;"",[72]Sheet1!A26,"")</f>
        <v>117</v>
      </c>
      <c r="BV26">
        <f>IF([73]Sheet1!A26&lt;&gt;"",[73]Sheet1!A26,"")</f>
        <v>247</v>
      </c>
      <c r="BW26">
        <f>IF([74]Sheet1!A26&lt;&gt;"",[74]Sheet1!A26,"")</f>
        <v>224</v>
      </c>
      <c r="BX26">
        <f>IF([75]Sheet1!A26&lt;&gt;"",[75]Sheet1!A26,"")</f>
        <v>249</v>
      </c>
      <c r="BY26">
        <f>IF([76]Sheet1!A26&lt;&gt;"",[76]Sheet1!A26,"")</f>
        <v>129</v>
      </c>
      <c r="BZ26">
        <f>IF([77]Sheet1!A26&lt;&gt;"",[77]Sheet1!A26,"")</f>
        <v>372</v>
      </c>
      <c r="CA26">
        <f>IF([78]Sheet1!A26&lt;&gt;"",[78]Sheet1!A26,"")</f>
        <v>383</v>
      </c>
      <c r="CB26">
        <f>IF([79]Sheet1!A26&lt;&gt;"",[79]Sheet1!A26,"")</f>
        <v>94</v>
      </c>
      <c r="CC26">
        <f>IF([80]Sheet1!A26&lt;&gt;"",[80]Sheet1!A26,"")</f>
        <v>5</v>
      </c>
      <c r="CD26">
        <f>IF([81]Sheet1!A26&lt;&gt;"",[81]Sheet1!A26,"")</f>
        <v>489</v>
      </c>
      <c r="CE26">
        <f>IF([82]Sheet1!A26&lt;&gt;"",[82]Sheet1!A26,"")</f>
        <v>43</v>
      </c>
      <c r="CF26">
        <f>IF([83]Sheet1!A26&lt;&gt;"",[83]Sheet1!A26,"")</f>
        <v>583</v>
      </c>
      <c r="CG26">
        <f>IF([84]Sheet1!A26&lt;&gt;"",[84]Sheet1!A26,"")</f>
        <v>589</v>
      </c>
      <c r="CH26">
        <f>IF([85]Sheet1!A26&lt;&gt;"",[85]Sheet1!A26,"")</f>
        <v>183</v>
      </c>
      <c r="CI26">
        <f>IF([86]Sheet1!A26&lt;&gt;"",[86]Sheet1!A26,"")</f>
        <v>499</v>
      </c>
      <c r="CJ26">
        <f>IF([87]Sheet1!A26&lt;&gt;"",[87]Sheet1!A26,"")</f>
        <v>509</v>
      </c>
      <c r="CK26">
        <f>IF([88]Sheet1!A26&lt;&gt;"",[88]Sheet1!A26,"")</f>
        <v>31</v>
      </c>
      <c r="CL26">
        <f>IF([89]Sheet1!A26&lt;&gt;"",[89]Sheet1!A26,"")</f>
        <v>27</v>
      </c>
    </row>
    <row r="27" spans="2:90">
      <c r="B27">
        <f>IF([1]Sheet1!A27&lt;&gt;"",[1]Sheet1!A27,"")</f>
        <v>357</v>
      </c>
      <c r="C27">
        <f>IF([2]Sheet1!A27&lt;&gt;"",[2]Sheet1!A27,"")</f>
        <v>127</v>
      </c>
      <c r="D27">
        <f>IF([3]Sheet1!A27&lt;&gt;"",[3]Sheet1!A27,"")</f>
        <v>204</v>
      </c>
      <c r="E27">
        <f>IF([4]Sheet1!A27&lt;&gt;"",[4]Sheet1!A27,"")</f>
        <v>320</v>
      </c>
      <c r="F27">
        <f>IF([5]Sheet1!A27&lt;&gt;"",[5]Sheet1!A27,"")</f>
        <v>270</v>
      </c>
      <c r="G27">
        <f>IF([6]Sheet1!A27&lt;&gt;"",[6]Sheet1!A27,"")</f>
        <v>14</v>
      </c>
      <c r="H27">
        <f>IF([7]Sheet1!A27&lt;&gt;"",[7]Sheet1!A27,"")</f>
        <v>124</v>
      </c>
      <c r="I27">
        <f>IF([8]Sheet1!A27&lt;&gt;"",[8]Sheet1!A27,"")</f>
        <v>213</v>
      </c>
      <c r="J27">
        <f>IF([9]Sheet1!A27&lt;&gt;"",[9]Sheet1!A27,"")</f>
        <v>377</v>
      </c>
      <c r="K27">
        <f>IF([10]Sheet1!A27&lt;&gt;"",[10]Sheet1!A27,"")</f>
        <v>609</v>
      </c>
      <c r="L27">
        <f>IF([11]Sheet1!A27&lt;&gt;"",[11]Sheet1!A27,"")</f>
        <v>28</v>
      </c>
      <c r="M27">
        <f>IF([12]Sheet1!A27&lt;&gt;"",[12]Sheet1!A27,"")</f>
        <v>344</v>
      </c>
      <c r="N27">
        <f>IF([13]Sheet1!A27&lt;&gt;"",[13]Sheet1!A27,"")</f>
        <v>78</v>
      </c>
      <c r="O27">
        <f>IF([14]Sheet1!A27&lt;&gt;"",[14]Sheet1!A27,"")</f>
        <v>238</v>
      </c>
      <c r="P27">
        <f>IF([15]Sheet1!A27&lt;&gt;"",[15]Sheet1!A27,"")</f>
        <v>259</v>
      </c>
      <c r="Q27">
        <f>IF([16]Sheet1!A27&lt;&gt;"",[16]Sheet1!A27,"")</f>
        <v>47</v>
      </c>
      <c r="R27">
        <f>IF([17]Sheet1!A27&lt;&gt;"",[17]Sheet1!A27,"")</f>
        <v>246</v>
      </c>
      <c r="S27">
        <f>IF([18]Sheet1!A27&lt;&gt;"",[18]Sheet1!A27,"")</f>
        <v>323</v>
      </c>
      <c r="T27">
        <f>IF([19]Sheet1!A27&lt;&gt;"",[19]Sheet1!A27,"")</f>
        <v>369</v>
      </c>
      <c r="U27">
        <f>IF([20]Sheet1!A27&lt;&gt;"",[20]Sheet1!A27,"")</f>
        <v>447</v>
      </c>
      <c r="V27">
        <f>IF([21]Sheet1!A27&lt;&gt;"",[21]Sheet1!A27,"")</f>
        <v>481</v>
      </c>
      <c r="W27">
        <f>IF([22]Sheet1!A27&lt;&gt;"",[22]Sheet1!A27,"")</f>
        <v>103</v>
      </c>
      <c r="X27">
        <f>IF([23]Sheet1!A27&lt;&gt;"",[23]Sheet1!A27,"")</f>
        <v>235</v>
      </c>
      <c r="Y27">
        <f>IF([24]Sheet1!A27&lt;&gt;"",[24]Sheet1!A27,"")</f>
        <v>115</v>
      </c>
      <c r="Z27">
        <f>IF([25]Sheet1!A27&lt;&gt;"",[25]Sheet1!A27,"")</f>
        <v>38</v>
      </c>
      <c r="AA27">
        <f>IF([26]Sheet1!A27&lt;&gt;"",[26]Sheet1!A27,"")</f>
        <v>47</v>
      </c>
      <c r="AB27">
        <f>IF([27]Sheet1!A27&lt;&gt;"",[27]Sheet1!A27,"")</f>
        <v>279</v>
      </c>
      <c r="AC27">
        <f>IF([28]Sheet1!A27&lt;&gt;"",[28]Sheet1!A27,"")</f>
        <v>284</v>
      </c>
      <c r="AD27">
        <f>IF([29]Sheet1!A27&lt;&gt;"",[29]Sheet1!A27,"")</f>
        <v>262</v>
      </c>
      <c r="AE27">
        <f>IF([30]Sheet1!A27&lt;&gt;"",[30]Sheet1!A27,"")</f>
        <v>470</v>
      </c>
      <c r="AF27">
        <f>IF([31]Sheet1!A27&lt;&gt;"",[31]Sheet1!A27,"")</f>
        <v>496</v>
      </c>
      <c r="AG27">
        <f>IF([32]Sheet1!A27&lt;&gt;"",[32]Sheet1!A27,"")</f>
        <v>33</v>
      </c>
      <c r="AH27">
        <f>IF([33]Sheet1!A27&lt;&gt;"",[33]Sheet1!A27,"")</f>
        <v>480</v>
      </c>
      <c r="AI27">
        <f>IF([34]Sheet1!A27&lt;&gt;"",[34]Sheet1!A27,"")</f>
        <v>107</v>
      </c>
      <c r="AJ27">
        <f>IF([35]Sheet1!A27&lt;&gt;"",[35]Sheet1!A27,"")</f>
        <v>120</v>
      </c>
      <c r="AK27">
        <f>IF([36]Sheet1!A27&lt;&gt;"",[36]Sheet1!A27,"")</f>
        <v>107</v>
      </c>
      <c r="AL27">
        <f>IF([37]Sheet1!A27&lt;&gt;"",[37]Sheet1!A27,"")</f>
        <v>288</v>
      </c>
      <c r="AM27">
        <f>IF([38]Sheet1!A27&lt;&gt;"",[38]Sheet1!A27,"")</f>
        <v>243</v>
      </c>
      <c r="AN27">
        <f>IF([39]Sheet1!A27&lt;&gt;"",[39]Sheet1!A27,"")</f>
        <v>387</v>
      </c>
      <c r="AO27">
        <f>IF([40]Sheet1!A27&lt;&gt;"",[40]Sheet1!A27,"")</f>
        <v>585</v>
      </c>
      <c r="AP27">
        <f>IF([41]Sheet1!A27&lt;&gt;"",[41]Sheet1!A27,"")</f>
        <v>616</v>
      </c>
      <c r="AQ27">
        <f>IF([42]Sheet1!A27&lt;&gt;"",[42]Sheet1!A27,"")</f>
        <v>154</v>
      </c>
      <c r="AR27">
        <f>IF([43]Sheet1!A27&lt;&gt;"",[43]Sheet1!A27,"")</f>
        <v>657</v>
      </c>
      <c r="AS27">
        <f>IF([44]Sheet1!A27&lt;&gt;"",[44]Sheet1!A27,"")</f>
        <v>386</v>
      </c>
      <c r="AT27">
        <f>IF([45]Sheet1!A27&lt;&gt;"",[45]Sheet1!A27,"")</f>
        <v>75</v>
      </c>
      <c r="AU27">
        <f>IF([46]Sheet1!A27&lt;&gt;"",[46]Sheet1!A27,"")</f>
        <v>577</v>
      </c>
      <c r="AV27">
        <f>IF([47]Sheet1!A27&lt;&gt;"",[47]Sheet1!A27,"")</f>
        <v>301</v>
      </c>
      <c r="AW27">
        <f>IF([48]Sheet1!A27&lt;&gt;"",[48]Sheet1!A27,"")</f>
        <v>662</v>
      </c>
      <c r="AX27">
        <f>IF([49]Sheet1!A27&lt;&gt;"",[49]Sheet1!A27,"")</f>
        <v>150</v>
      </c>
      <c r="AY27">
        <f>IF([50]Sheet1!A27&lt;&gt;"",[50]Sheet1!A27,"")</f>
        <v>565</v>
      </c>
      <c r="AZ27">
        <f>IF([51]Sheet1!A27&lt;&gt;"",[51]Sheet1!A27,"")</f>
        <v>13</v>
      </c>
      <c r="BA27">
        <f>IF([52]Sheet1!A27&lt;&gt;"",[52]Sheet1!A27,"")</f>
        <v>357</v>
      </c>
      <c r="BB27">
        <f>IF([53]Sheet1!A27&lt;&gt;"",[53]Sheet1!A27,"")</f>
        <v>646</v>
      </c>
      <c r="BC27">
        <f>IF([54]Sheet1!A27&lt;&gt;"",[54]Sheet1!A27,"")</f>
        <v>281</v>
      </c>
      <c r="BD27">
        <f>IF([55]Sheet1!A27&lt;&gt;"",[55]Sheet1!A27,"")</f>
        <v>592</v>
      </c>
      <c r="BE27">
        <f>IF([56]Sheet1!A27&lt;&gt;"",[56]Sheet1!A27,"")</f>
        <v>342</v>
      </c>
      <c r="BF27">
        <f>IF([57]Sheet1!A27&lt;&gt;"",[57]Sheet1!A27,"")</f>
        <v>390</v>
      </c>
      <c r="BG27">
        <f>IF([58]Sheet1!A27&lt;&gt;"",[58]Sheet1!A27,"")</f>
        <v>241</v>
      </c>
      <c r="BH27">
        <f>IF([59]Sheet1!A27&lt;&gt;"",[59]Sheet1!A27,"")</f>
        <v>597</v>
      </c>
      <c r="BI27">
        <f>IF([60]Sheet1!A27&lt;&gt;"",[60]Sheet1!A27,"")</f>
        <v>58</v>
      </c>
      <c r="BJ27">
        <f>IF([61]Sheet1!A27&lt;&gt;"",[61]Sheet1!A27,"")</f>
        <v>161</v>
      </c>
      <c r="BK27">
        <f>IF([62]Sheet1!A27&lt;&gt;"",[62]Sheet1!A27,"")</f>
        <v>162</v>
      </c>
      <c r="BL27">
        <f>IF([63]Sheet1!A27&lt;&gt;"",[63]Sheet1!A27,"")</f>
        <v>582</v>
      </c>
      <c r="BM27">
        <f>IF([64]Sheet1!A27&lt;&gt;"",[64]Sheet1!A27,"")</f>
        <v>171</v>
      </c>
      <c r="BN27">
        <f>IF([65]Sheet1!A27&lt;&gt;"",[65]Sheet1!A27,"")</f>
        <v>184</v>
      </c>
      <c r="BO27">
        <f>IF([66]Sheet1!A27&lt;&gt;"",[66]Sheet1!A27,"")</f>
        <v>375</v>
      </c>
      <c r="BP27">
        <f>IF([67]Sheet1!A27&lt;&gt;"",[67]Sheet1!A27,"")</f>
        <v>346</v>
      </c>
      <c r="BQ27">
        <f>IF([68]Sheet1!A27&lt;&gt;"",[68]Sheet1!A27,"")</f>
        <v>656</v>
      </c>
      <c r="BR27">
        <f>IF([69]Sheet1!A27&lt;&gt;"",[69]Sheet1!A27,"")</f>
        <v>591</v>
      </c>
      <c r="BS27">
        <f>IF([70]Sheet1!A27&lt;&gt;"",[70]Sheet1!A27,"")</f>
        <v>23</v>
      </c>
      <c r="BT27">
        <f>IF([71]Sheet1!A27&lt;&gt;"",[71]Sheet1!A27,"")</f>
        <v>3</v>
      </c>
      <c r="BU27">
        <f>IF([72]Sheet1!A27&lt;&gt;"",[72]Sheet1!A27,"")</f>
        <v>124</v>
      </c>
      <c r="BV27">
        <f>IF([73]Sheet1!A27&lt;&gt;"",[73]Sheet1!A27,"")</f>
        <v>488</v>
      </c>
      <c r="BW27">
        <f>IF([74]Sheet1!A27&lt;&gt;"",[74]Sheet1!A27,"")</f>
        <v>448</v>
      </c>
      <c r="BX27">
        <f>IF([75]Sheet1!A27&lt;&gt;"",[75]Sheet1!A27,"")</f>
        <v>636</v>
      </c>
      <c r="BY27">
        <f>IF([76]Sheet1!A27&lt;&gt;"",[76]Sheet1!A27,"")</f>
        <v>446</v>
      </c>
      <c r="BZ27">
        <f>IF([77]Sheet1!A27&lt;&gt;"",[77]Sheet1!A27,"")</f>
        <v>14</v>
      </c>
      <c r="CA27">
        <f>IF([78]Sheet1!A27&lt;&gt;"",[78]Sheet1!A27,"")</f>
        <v>274</v>
      </c>
      <c r="CB27">
        <f>IF([79]Sheet1!A27&lt;&gt;"",[79]Sheet1!A27,"")</f>
        <v>429</v>
      </c>
      <c r="CC27">
        <f>IF([80]Sheet1!A27&lt;&gt;"",[80]Sheet1!A27,"")</f>
        <v>113</v>
      </c>
      <c r="CD27">
        <f>IF([81]Sheet1!A27&lt;&gt;"",[81]Sheet1!A27,"")</f>
        <v>178</v>
      </c>
      <c r="CE27">
        <f>IF([82]Sheet1!A27&lt;&gt;"",[82]Sheet1!A27,"")</f>
        <v>381</v>
      </c>
      <c r="CF27">
        <f>IF([83]Sheet1!A27&lt;&gt;"",[83]Sheet1!A27,"")</f>
        <v>231</v>
      </c>
      <c r="CG27">
        <f>IF([84]Sheet1!A27&lt;&gt;"",[84]Sheet1!A27,"")</f>
        <v>14</v>
      </c>
      <c r="CH27">
        <f>IF([85]Sheet1!A27&lt;&gt;"",[85]Sheet1!A27,"")</f>
        <v>140</v>
      </c>
      <c r="CI27">
        <f>IF([86]Sheet1!A27&lt;&gt;"",[86]Sheet1!A27,"")</f>
        <v>399</v>
      </c>
      <c r="CJ27">
        <f>IF([87]Sheet1!A27&lt;&gt;"",[87]Sheet1!A27,"")</f>
        <v>657</v>
      </c>
      <c r="CK27">
        <f>IF([88]Sheet1!A27&lt;&gt;"",[88]Sheet1!A27,"")</f>
        <v>377</v>
      </c>
      <c r="CL27">
        <f>IF([89]Sheet1!A27&lt;&gt;"",[89]Sheet1!A27,"")</f>
        <v>247</v>
      </c>
    </row>
    <row r="28" spans="2:90">
      <c r="B28">
        <f>IF([1]Sheet1!A28&lt;&gt;"",[1]Sheet1!A28,"")</f>
        <v>107</v>
      </c>
      <c r="C28">
        <f>IF([2]Sheet1!A28&lt;&gt;"",[2]Sheet1!A28,"")</f>
        <v>210</v>
      </c>
      <c r="D28">
        <f>IF([3]Sheet1!A28&lt;&gt;"",[3]Sheet1!A28,"")</f>
        <v>107</v>
      </c>
      <c r="E28">
        <f>IF([4]Sheet1!A28&lt;&gt;"",[4]Sheet1!A28,"")</f>
        <v>220</v>
      </c>
      <c r="F28">
        <f>IF([5]Sheet1!A28&lt;&gt;"",[5]Sheet1!A28,"")</f>
        <v>327</v>
      </c>
      <c r="G28">
        <f>IF([6]Sheet1!A28&lt;&gt;"",[6]Sheet1!A28,"")</f>
        <v>118</v>
      </c>
      <c r="H28">
        <f>IF([7]Sheet1!A28&lt;&gt;"",[7]Sheet1!A28,"")</f>
        <v>303</v>
      </c>
      <c r="I28">
        <f>IF([8]Sheet1!A28&lt;&gt;"",[8]Sheet1!A28,"")</f>
        <v>312</v>
      </c>
      <c r="J28">
        <f>IF([9]Sheet1!A28&lt;&gt;"",[9]Sheet1!A28,"")</f>
        <v>4</v>
      </c>
      <c r="K28">
        <f>IF([10]Sheet1!A28&lt;&gt;"",[10]Sheet1!A28,"")</f>
        <v>359</v>
      </c>
      <c r="L28">
        <f>IF([11]Sheet1!A28&lt;&gt;"",[11]Sheet1!A28,"")</f>
        <v>253</v>
      </c>
      <c r="M28">
        <f>IF([12]Sheet1!A28&lt;&gt;"",[12]Sheet1!A28,"")</f>
        <v>45</v>
      </c>
      <c r="N28">
        <f>IF([13]Sheet1!A28&lt;&gt;"",[13]Sheet1!A28,"")</f>
        <v>25</v>
      </c>
      <c r="O28">
        <f>IF([14]Sheet1!A28&lt;&gt;"",[14]Sheet1!A28,"")</f>
        <v>203</v>
      </c>
      <c r="P28">
        <f>IF([15]Sheet1!A28&lt;&gt;"",[15]Sheet1!A28,"")</f>
        <v>627</v>
      </c>
      <c r="Q28">
        <f>IF([16]Sheet1!A28&lt;&gt;"",[16]Sheet1!A28,"")</f>
        <v>192</v>
      </c>
      <c r="R28">
        <f>IF([17]Sheet1!A28&lt;&gt;"",[17]Sheet1!A28,"")</f>
        <v>168</v>
      </c>
      <c r="S28">
        <f>IF([18]Sheet1!A28&lt;&gt;"",[18]Sheet1!A28,"")</f>
        <v>357</v>
      </c>
      <c r="T28">
        <f>IF([19]Sheet1!A28&lt;&gt;"",[19]Sheet1!A28,"")</f>
        <v>256</v>
      </c>
      <c r="U28">
        <f>IF([20]Sheet1!A28&lt;&gt;"",[20]Sheet1!A28,"")</f>
        <v>268</v>
      </c>
      <c r="V28">
        <f>IF([21]Sheet1!A28&lt;&gt;"",[21]Sheet1!A28,"")</f>
        <v>156</v>
      </c>
      <c r="W28">
        <f>IF([22]Sheet1!A28&lt;&gt;"",[22]Sheet1!A28,"")</f>
        <v>191</v>
      </c>
      <c r="X28">
        <f>IF([23]Sheet1!A28&lt;&gt;"",[23]Sheet1!A28,"")</f>
        <v>515</v>
      </c>
      <c r="Y28">
        <f>IF([24]Sheet1!A28&lt;&gt;"",[24]Sheet1!A28,"")</f>
        <v>196</v>
      </c>
      <c r="Z28">
        <f>IF([25]Sheet1!A28&lt;&gt;"",[25]Sheet1!A28,"")</f>
        <v>44</v>
      </c>
      <c r="AA28">
        <f>IF([26]Sheet1!A28&lt;&gt;"",[26]Sheet1!A28,"")</f>
        <v>129</v>
      </c>
      <c r="AB28">
        <f>IF([27]Sheet1!A28&lt;&gt;"",[27]Sheet1!A28,"")</f>
        <v>135</v>
      </c>
      <c r="AC28">
        <f>IF([28]Sheet1!A28&lt;&gt;"",[28]Sheet1!A28,"")</f>
        <v>365</v>
      </c>
      <c r="AD28">
        <f>IF([29]Sheet1!A28&lt;&gt;"",[29]Sheet1!A28,"")</f>
        <v>139</v>
      </c>
      <c r="AE28">
        <f>IF([30]Sheet1!A28&lt;&gt;"",[30]Sheet1!A28,"")</f>
        <v>397</v>
      </c>
      <c r="AF28">
        <f>IF([31]Sheet1!A28&lt;&gt;"",[31]Sheet1!A28,"")</f>
        <v>150</v>
      </c>
      <c r="AG28">
        <f>IF([32]Sheet1!A28&lt;&gt;"",[32]Sheet1!A28,"")</f>
        <v>390</v>
      </c>
      <c r="AH28">
        <f>IF([33]Sheet1!A28&lt;&gt;"",[33]Sheet1!A28,"")</f>
        <v>429</v>
      </c>
      <c r="AI28">
        <f>IF([34]Sheet1!A28&lt;&gt;"",[34]Sheet1!A28,"")</f>
        <v>387</v>
      </c>
      <c r="AJ28">
        <f>IF([35]Sheet1!A28&lt;&gt;"",[35]Sheet1!A28,"")</f>
        <v>306</v>
      </c>
      <c r="AK28">
        <f>IF([36]Sheet1!A28&lt;&gt;"",[36]Sheet1!A28,"")</f>
        <v>252</v>
      </c>
      <c r="AL28">
        <f>IF([37]Sheet1!A28&lt;&gt;"",[37]Sheet1!A28,"")</f>
        <v>61</v>
      </c>
      <c r="AM28">
        <f>IF([38]Sheet1!A28&lt;&gt;"",[38]Sheet1!A28,"")</f>
        <v>99</v>
      </c>
      <c r="AN28">
        <f>IF([39]Sheet1!A28&lt;&gt;"",[39]Sheet1!A28,"")</f>
        <v>515</v>
      </c>
      <c r="AO28">
        <f>IF([40]Sheet1!A28&lt;&gt;"",[40]Sheet1!A28,"")</f>
        <v>3</v>
      </c>
      <c r="AP28">
        <f>IF([41]Sheet1!A28&lt;&gt;"",[41]Sheet1!A28,"")</f>
        <v>388</v>
      </c>
      <c r="AQ28">
        <f>IF([42]Sheet1!A28&lt;&gt;"",[42]Sheet1!A28,"")</f>
        <v>558</v>
      </c>
      <c r="AR28">
        <f>IF([43]Sheet1!A28&lt;&gt;"",[43]Sheet1!A28,"")</f>
        <v>53</v>
      </c>
      <c r="AS28">
        <f>IF([44]Sheet1!A28&lt;&gt;"",[44]Sheet1!A28,"")</f>
        <v>654</v>
      </c>
      <c r="AT28">
        <f>IF([45]Sheet1!A28&lt;&gt;"",[45]Sheet1!A28,"")</f>
        <v>6</v>
      </c>
      <c r="AU28">
        <f>IF([46]Sheet1!A28&lt;&gt;"",[46]Sheet1!A28,"")</f>
        <v>203</v>
      </c>
      <c r="AV28">
        <f>IF([47]Sheet1!A28&lt;&gt;"",[47]Sheet1!A28,"")</f>
        <v>575</v>
      </c>
      <c r="AW28">
        <f>IF([48]Sheet1!A28&lt;&gt;"",[48]Sheet1!A28,"")</f>
        <v>19</v>
      </c>
      <c r="AX28">
        <f>IF([49]Sheet1!A28&lt;&gt;"",[49]Sheet1!A28,"")</f>
        <v>218</v>
      </c>
      <c r="AY28">
        <f>IF([50]Sheet1!A28&lt;&gt;"",[50]Sheet1!A28,"")</f>
        <v>111</v>
      </c>
      <c r="AZ28">
        <f>IF([51]Sheet1!A28&lt;&gt;"",[51]Sheet1!A28,"")</f>
        <v>333</v>
      </c>
      <c r="BA28">
        <f>IF([52]Sheet1!A28&lt;&gt;"",[52]Sheet1!A28,"")</f>
        <v>346</v>
      </c>
      <c r="BB28">
        <f>IF([53]Sheet1!A28&lt;&gt;"",[53]Sheet1!A28,"")</f>
        <v>118</v>
      </c>
      <c r="BC28">
        <f>IF([54]Sheet1!A28&lt;&gt;"",[54]Sheet1!A28,"")</f>
        <v>609</v>
      </c>
      <c r="BD28">
        <f>IF([55]Sheet1!A28&lt;&gt;"",[55]Sheet1!A28,"")</f>
        <v>599</v>
      </c>
      <c r="BE28">
        <f>IF([56]Sheet1!A28&lt;&gt;"",[56]Sheet1!A28,"")</f>
        <v>255</v>
      </c>
      <c r="BF28">
        <f>IF([57]Sheet1!A28&lt;&gt;"",[57]Sheet1!A28,"")</f>
        <v>287</v>
      </c>
      <c r="BG28">
        <f>IF([58]Sheet1!A28&lt;&gt;"",[58]Sheet1!A28,"")</f>
        <v>6</v>
      </c>
      <c r="BH28">
        <f>IF([59]Sheet1!A28&lt;&gt;"",[59]Sheet1!A28,"")</f>
        <v>120</v>
      </c>
      <c r="BI28">
        <f>IF([60]Sheet1!A28&lt;&gt;"",[60]Sheet1!A28,"")</f>
        <v>402</v>
      </c>
      <c r="BJ28">
        <f>IF([61]Sheet1!A28&lt;&gt;"",[61]Sheet1!A28,"")</f>
        <v>175</v>
      </c>
      <c r="BK28">
        <f>IF([62]Sheet1!A28&lt;&gt;"",[62]Sheet1!A28,"")</f>
        <v>597</v>
      </c>
      <c r="BL28">
        <f>IF([63]Sheet1!A28&lt;&gt;"",[63]Sheet1!A28,"")</f>
        <v>302</v>
      </c>
      <c r="BM28">
        <f>IF([64]Sheet1!A28&lt;&gt;"",[64]Sheet1!A28,"")</f>
        <v>644</v>
      </c>
      <c r="BN28">
        <f>IF([65]Sheet1!A28&lt;&gt;"",[65]Sheet1!A28,"")</f>
        <v>363</v>
      </c>
      <c r="BO28">
        <f>IF([66]Sheet1!A28&lt;&gt;"",[66]Sheet1!A28,"")</f>
        <v>209</v>
      </c>
      <c r="BP28">
        <f>IF([67]Sheet1!A28&lt;&gt;"",[67]Sheet1!A28,"")</f>
        <v>317</v>
      </c>
      <c r="BQ28">
        <f>IF([68]Sheet1!A28&lt;&gt;"",[68]Sheet1!A28,"")</f>
        <v>351</v>
      </c>
      <c r="BR28">
        <f>IF([69]Sheet1!A28&lt;&gt;"",[69]Sheet1!A28,"")</f>
        <v>593</v>
      </c>
      <c r="BS28">
        <f>IF([70]Sheet1!A28&lt;&gt;"",[70]Sheet1!A28,"")</f>
        <v>16</v>
      </c>
      <c r="BT28">
        <f>IF([71]Sheet1!A28&lt;&gt;"",[71]Sheet1!A28,"")</f>
        <v>69</v>
      </c>
      <c r="BU28">
        <f>IF([72]Sheet1!A28&lt;&gt;"",[72]Sheet1!A28,"")</f>
        <v>30</v>
      </c>
      <c r="BV28">
        <f>IF([73]Sheet1!A28&lt;&gt;"",[73]Sheet1!A28,"")</f>
        <v>550</v>
      </c>
      <c r="BW28">
        <f>IF([74]Sheet1!A28&lt;&gt;"",[74]Sheet1!A28,"")</f>
        <v>632</v>
      </c>
      <c r="BX28">
        <f>IF([75]Sheet1!A28&lt;&gt;"",[75]Sheet1!A28,"")</f>
        <v>572</v>
      </c>
      <c r="BY28">
        <f>IF([76]Sheet1!A28&lt;&gt;"",[76]Sheet1!A28,"")</f>
        <v>629</v>
      </c>
      <c r="BZ28">
        <f>IF([77]Sheet1!A28&lt;&gt;"",[77]Sheet1!A28,"")</f>
        <v>341</v>
      </c>
      <c r="CA28">
        <f>IF([78]Sheet1!A28&lt;&gt;"",[78]Sheet1!A28,"")</f>
        <v>396</v>
      </c>
      <c r="CB28">
        <f>IF([79]Sheet1!A28&lt;&gt;"",[79]Sheet1!A28,"")</f>
        <v>66</v>
      </c>
      <c r="CC28">
        <f>IF([80]Sheet1!A28&lt;&gt;"",[80]Sheet1!A28,"")</f>
        <v>378</v>
      </c>
      <c r="CD28">
        <f>IF([81]Sheet1!A28&lt;&gt;"",[81]Sheet1!A28,"")</f>
        <v>81</v>
      </c>
      <c r="CE28">
        <f>IF([82]Sheet1!A28&lt;&gt;"",[82]Sheet1!A28,"")</f>
        <v>323</v>
      </c>
      <c r="CF28">
        <f>IF([83]Sheet1!A28&lt;&gt;"",[83]Sheet1!A28,"")</f>
        <v>493</v>
      </c>
      <c r="CG28">
        <f>IF([84]Sheet1!A28&lt;&gt;"",[84]Sheet1!A28,"")</f>
        <v>143</v>
      </c>
      <c r="CH28">
        <f>IF([85]Sheet1!A28&lt;&gt;"",[85]Sheet1!A28,"")</f>
        <v>419</v>
      </c>
      <c r="CI28">
        <f>IF([86]Sheet1!A28&lt;&gt;"",[86]Sheet1!A28,"")</f>
        <v>555</v>
      </c>
      <c r="CJ28">
        <f>IF([87]Sheet1!A28&lt;&gt;"",[87]Sheet1!A28,"")</f>
        <v>255</v>
      </c>
      <c r="CK28">
        <f>IF([88]Sheet1!A28&lt;&gt;"",[88]Sheet1!A28,"")</f>
        <v>649</v>
      </c>
      <c r="CL28">
        <f>IF([89]Sheet1!A28&lt;&gt;"",[89]Sheet1!A28,"")</f>
        <v>386</v>
      </c>
    </row>
    <row r="29" spans="2:90">
      <c r="B29">
        <f>IF([1]Sheet1!A29&lt;&gt;"",[1]Sheet1!A29,"")</f>
        <v>18</v>
      </c>
      <c r="C29">
        <f>IF([2]Sheet1!A29&lt;&gt;"",[2]Sheet1!A29,"")</f>
        <v>354</v>
      </c>
      <c r="D29">
        <f>IF([3]Sheet1!A29&lt;&gt;"",[3]Sheet1!A29,"")</f>
        <v>200</v>
      </c>
      <c r="E29">
        <f>IF([4]Sheet1!A29&lt;&gt;"",[4]Sheet1!A29,"")</f>
        <v>367</v>
      </c>
      <c r="F29">
        <f>IF([5]Sheet1!A29&lt;&gt;"",[5]Sheet1!A29,"")</f>
        <v>76</v>
      </c>
      <c r="G29">
        <f>IF([6]Sheet1!A29&lt;&gt;"",[6]Sheet1!A29,"")</f>
        <v>185</v>
      </c>
      <c r="H29">
        <f>IF([7]Sheet1!A29&lt;&gt;"",[7]Sheet1!A29,"")</f>
        <v>577</v>
      </c>
      <c r="I29">
        <f>IF([8]Sheet1!A29&lt;&gt;"",[8]Sheet1!A29,"")</f>
        <v>3</v>
      </c>
      <c r="J29">
        <f>IF([9]Sheet1!A29&lt;&gt;"",[9]Sheet1!A29,"")</f>
        <v>598</v>
      </c>
      <c r="K29">
        <f>IF([10]Sheet1!A29&lt;&gt;"",[10]Sheet1!A29,"")</f>
        <v>617</v>
      </c>
      <c r="L29">
        <f>IF([11]Sheet1!A29&lt;&gt;"",[11]Sheet1!A29,"")</f>
        <v>568</v>
      </c>
      <c r="M29">
        <f>IF([12]Sheet1!A29&lt;&gt;"",[12]Sheet1!A29,"")</f>
        <v>651</v>
      </c>
      <c r="N29">
        <f>IF([13]Sheet1!A29&lt;&gt;"",[13]Sheet1!A29,"")</f>
        <v>379</v>
      </c>
      <c r="O29">
        <f>IF([14]Sheet1!A29&lt;&gt;"",[14]Sheet1!A29,"")</f>
        <v>291</v>
      </c>
      <c r="P29">
        <f>IF([15]Sheet1!A29&lt;&gt;"",[15]Sheet1!A29,"")</f>
        <v>296</v>
      </c>
      <c r="Q29">
        <f>IF([16]Sheet1!A29&lt;&gt;"",[16]Sheet1!A29,"")</f>
        <v>602</v>
      </c>
      <c r="R29">
        <f>IF([17]Sheet1!A29&lt;&gt;"",[17]Sheet1!A29,"")</f>
        <v>645</v>
      </c>
      <c r="S29">
        <f>IF([18]Sheet1!A29&lt;&gt;"",[18]Sheet1!A29,"")</f>
        <v>226</v>
      </c>
      <c r="T29">
        <f>IF([19]Sheet1!A29&lt;&gt;"",[19]Sheet1!A29,"")</f>
        <v>69</v>
      </c>
      <c r="U29">
        <f>IF([20]Sheet1!A29&lt;&gt;"",[20]Sheet1!A29,"")</f>
        <v>467</v>
      </c>
      <c r="V29">
        <f>IF([21]Sheet1!A29&lt;&gt;"",[21]Sheet1!A29,"")</f>
        <v>115</v>
      </c>
      <c r="W29">
        <f>IF([22]Sheet1!A29&lt;&gt;"",[22]Sheet1!A29,"")</f>
        <v>140</v>
      </c>
      <c r="X29">
        <f>IF([23]Sheet1!A29&lt;&gt;"",[23]Sheet1!A29,"")</f>
        <v>497</v>
      </c>
      <c r="Y29">
        <f>IF([24]Sheet1!A29&lt;&gt;"",[24]Sheet1!A29,"")</f>
        <v>441</v>
      </c>
      <c r="Z29">
        <f>IF([25]Sheet1!A29&lt;&gt;"",[25]Sheet1!A29,"")</f>
        <v>14</v>
      </c>
      <c r="AA29">
        <f>IF([26]Sheet1!A29&lt;&gt;"",[26]Sheet1!A29,"")</f>
        <v>209</v>
      </c>
      <c r="AB29">
        <f>IF([27]Sheet1!A29&lt;&gt;"",[27]Sheet1!A29,"")</f>
        <v>208</v>
      </c>
      <c r="AC29">
        <f>IF([28]Sheet1!A29&lt;&gt;"",[28]Sheet1!A29,"")</f>
        <v>16</v>
      </c>
      <c r="AD29">
        <f>IF([29]Sheet1!A29&lt;&gt;"",[29]Sheet1!A29,"")</f>
        <v>531</v>
      </c>
      <c r="AE29">
        <f>IF([30]Sheet1!A29&lt;&gt;"",[30]Sheet1!A29,"")</f>
        <v>426</v>
      </c>
      <c r="AF29">
        <f>IF([31]Sheet1!A29&lt;&gt;"",[31]Sheet1!A29,"")</f>
        <v>360</v>
      </c>
      <c r="AG29">
        <f>IF([32]Sheet1!A29&lt;&gt;"",[32]Sheet1!A29,"")</f>
        <v>237</v>
      </c>
      <c r="AH29">
        <f>IF([33]Sheet1!A29&lt;&gt;"",[33]Sheet1!A29,"")</f>
        <v>381</v>
      </c>
      <c r="AI29">
        <f>IF([34]Sheet1!A29&lt;&gt;"",[34]Sheet1!A29,"")</f>
        <v>238</v>
      </c>
      <c r="AJ29">
        <f>IF([35]Sheet1!A29&lt;&gt;"",[35]Sheet1!A29,"")</f>
        <v>533</v>
      </c>
      <c r="AK29">
        <f>IF([36]Sheet1!A29&lt;&gt;"",[36]Sheet1!A29,"")</f>
        <v>542</v>
      </c>
      <c r="AL29">
        <f>IF([37]Sheet1!A29&lt;&gt;"",[37]Sheet1!A29,"")</f>
        <v>364</v>
      </c>
      <c r="AM29">
        <f>IF([38]Sheet1!A29&lt;&gt;"",[38]Sheet1!A29,"")</f>
        <v>253</v>
      </c>
      <c r="AN29">
        <f>IF([39]Sheet1!A29&lt;&gt;"",[39]Sheet1!A29,"")</f>
        <v>183</v>
      </c>
      <c r="AO29">
        <f>IF([40]Sheet1!A29&lt;&gt;"",[40]Sheet1!A29,"")</f>
        <v>595</v>
      </c>
      <c r="AP29">
        <f>IF([41]Sheet1!A29&lt;&gt;"",[41]Sheet1!A29,"")</f>
        <v>391</v>
      </c>
      <c r="AQ29">
        <f>IF([42]Sheet1!A29&lt;&gt;"",[42]Sheet1!A29,"")</f>
        <v>121</v>
      </c>
      <c r="AR29">
        <f>IF([43]Sheet1!A29&lt;&gt;"",[43]Sheet1!A29,"")</f>
        <v>209</v>
      </c>
      <c r="AS29">
        <f>IF([44]Sheet1!A29&lt;&gt;"",[44]Sheet1!A29,"")</f>
        <v>196</v>
      </c>
      <c r="AT29">
        <f>IF([45]Sheet1!A29&lt;&gt;"",[45]Sheet1!A29,"")</f>
        <v>665</v>
      </c>
      <c r="AU29">
        <f>IF([46]Sheet1!A29&lt;&gt;"",[46]Sheet1!A29,"")</f>
        <v>290</v>
      </c>
      <c r="AV29">
        <f>IF([47]Sheet1!A29&lt;&gt;"",[47]Sheet1!A29,"")</f>
        <v>615</v>
      </c>
      <c r="AW29">
        <f>IF([48]Sheet1!A29&lt;&gt;"",[48]Sheet1!A29,"")</f>
        <v>86</v>
      </c>
      <c r="AX29">
        <f>IF([49]Sheet1!A29&lt;&gt;"",[49]Sheet1!A29,"")</f>
        <v>11</v>
      </c>
      <c r="AY29">
        <f>IF([50]Sheet1!A29&lt;&gt;"",[50]Sheet1!A29,"")</f>
        <v>196</v>
      </c>
      <c r="AZ29">
        <f>IF([51]Sheet1!A29&lt;&gt;"",[51]Sheet1!A29,"")</f>
        <v>201</v>
      </c>
      <c r="BA29">
        <f>IF([52]Sheet1!A29&lt;&gt;"",[52]Sheet1!A29,"")</f>
        <v>175</v>
      </c>
      <c r="BB29">
        <f>IF([53]Sheet1!A29&lt;&gt;"",[53]Sheet1!A29,"")</f>
        <v>129</v>
      </c>
      <c r="BC29">
        <f>IF([54]Sheet1!A29&lt;&gt;"",[54]Sheet1!A29,"")</f>
        <v>333</v>
      </c>
      <c r="BD29">
        <f>IF([55]Sheet1!A29&lt;&gt;"",[55]Sheet1!A29,"")</f>
        <v>386</v>
      </c>
      <c r="BE29">
        <f>IF([56]Sheet1!A29&lt;&gt;"",[56]Sheet1!A29,"")</f>
        <v>333</v>
      </c>
      <c r="BF29">
        <f>IF([57]Sheet1!A29&lt;&gt;"",[57]Sheet1!A29,"")</f>
        <v>58</v>
      </c>
      <c r="BG29">
        <f>IF([58]Sheet1!A29&lt;&gt;"",[58]Sheet1!A29,"")</f>
        <v>370</v>
      </c>
      <c r="BH29">
        <f>IF([59]Sheet1!A29&lt;&gt;"",[59]Sheet1!A29,"")</f>
        <v>122</v>
      </c>
      <c r="BI29">
        <f>IF([60]Sheet1!A29&lt;&gt;"",[60]Sheet1!A29,"")</f>
        <v>238</v>
      </c>
      <c r="BJ29">
        <f>IF([61]Sheet1!A29&lt;&gt;"",[61]Sheet1!A29,"")</f>
        <v>56</v>
      </c>
      <c r="BK29">
        <f>IF([62]Sheet1!A29&lt;&gt;"",[62]Sheet1!A29,"")</f>
        <v>350</v>
      </c>
      <c r="BL29">
        <f>IF([63]Sheet1!A29&lt;&gt;"",[63]Sheet1!A29,"")</f>
        <v>399</v>
      </c>
      <c r="BM29">
        <f>IF([64]Sheet1!A29&lt;&gt;"",[64]Sheet1!A29,"")</f>
        <v>555</v>
      </c>
      <c r="BN29">
        <f>IF([65]Sheet1!A29&lt;&gt;"",[65]Sheet1!A29,"")</f>
        <v>323</v>
      </c>
      <c r="BO29">
        <f>IF([66]Sheet1!A29&lt;&gt;"",[66]Sheet1!A29,"")</f>
        <v>88</v>
      </c>
      <c r="BP29">
        <f>IF([67]Sheet1!A29&lt;&gt;"",[67]Sheet1!A29,"")</f>
        <v>580</v>
      </c>
      <c r="BQ29">
        <f>IF([68]Sheet1!A29&lt;&gt;"",[68]Sheet1!A29,"")</f>
        <v>233</v>
      </c>
      <c r="BR29">
        <f>IF([69]Sheet1!A29&lt;&gt;"",[69]Sheet1!A29,"")</f>
        <v>321</v>
      </c>
      <c r="BS29">
        <f>IF([70]Sheet1!A29&lt;&gt;"",[70]Sheet1!A29,"")</f>
        <v>286</v>
      </c>
      <c r="BT29">
        <f>IF([71]Sheet1!A29&lt;&gt;"",[71]Sheet1!A29,"")</f>
        <v>181</v>
      </c>
      <c r="BU29">
        <f>IF([72]Sheet1!A29&lt;&gt;"",[72]Sheet1!A29,"")</f>
        <v>85</v>
      </c>
      <c r="BV29">
        <f>IF([73]Sheet1!A29&lt;&gt;"",[73]Sheet1!A29,"")</f>
        <v>6</v>
      </c>
      <c r="BW29">
        <f>IF([74]Sheet1!A29&lt;&gt;"",[74]Sheet1!A29,"")</f>
        <v>287</v>
      </c>
      <c r="BX29">
        <f>IF([75]Sheet1!A29&lt;&gt;"",[75]Sheet1!A29,"")</f>
        <v>47</v>
      </c>
      <c r="BY29">
        <f>IF([76]Sheet1!A29&lt;&gt;"",[76]Sheet1!A29,"")</f>
        <v>542</v>
      </c>
      <c r="BZ29">
        <f>IF([77]Sheet1!A29&lt;&gt;"",[77]Sheet1!A29,"")</f>
        <v>660</v>
      </c>
      <c r="CA29">
        <f>IF([78]Sheet1!A29&lt;&gt;"",[78]Sheet1!A29,"")</f>
        <v>445</v>
      </c>
      <c r="CB29">
        <f>IF([79]Sheet1!A29&lt;&gt;"",[79]Sheet1!A29,"")</f>
        <v>279</v>
      </c>
      <c r="CC29">
        <f>IF([80]Sheet1!A29&lt;&gt;"",[80]Sheet1!A29,"")</f>
        <v>250</v>
      </c>
      <c r="CD29">
        <f>IF([81]Sheet1!A29&lt;&gt;"",[81]Sheet1!A29,"")</f>
        <v>108</v>
      </c>
      <c r="CE29">
        <f>IF([82]Sheet1!A29&lt;&gt;"",[82]Sheet1!A29,"")</f>
        <v>266</v>
      </c>
      <c r="CF29">
        <f>IF([83]Sheet1!A29&lt;&gt;"",[83]Sheet1!A29,"")</f>
        <v>424</v>
      </c>
      <c r="CG29">
        <f>IF([84]Sheet1!A29&lt;&gt;"",[84]Sheet1!A29,"")</f>
        <v>621</v>
      </c>
      <c r="CH29">
        <f>IF([85]Sheet1!A29&lt;&gt;"",[85]Sheet1!A29,"")</f>
        <v>142</v>
      </c>
      <c r="CI29">
        <f>IF([86]Sheet1!A29&lt;&gt;"",[86]Sheet1!A29,"")</f>
        <v>181</v>
      </c>
      <c r="CJ29">
        <f>IF([87]Sheet1!A29&lt;&gt;"",[87]Sheet1!A29,"")</f>
        <v>526</v>
      </c>
      <c r="CK29">
        <f>IF([88]Sheet1!A29&lt;&gt;"",[88]Sheet1!A29,"")</f>
        <v>164</v>
      </c>
      <c r="CL29">
        <f>IF([89]Sheet1!A29&lt;&gt;"",[89]Sheet1!A29,"")</f>
        <v>20</v>
      </c>
    </row>
    <row r="30" spans="2:90">
      <c r="B30">
        <f>IF([1]Sheet1!A30&lt;&gt;"",[1]Sheet1!A30,"")</f>
        <v>434</v>
      </c>
      <c r="C30">
        <f>IF([2]Sheet1!A30&lt;&gt;"",[2]Sheet1!A30,"")</f>
        <v>199</v>
      </c>
      <c r="D30">
        <f>IF([3]Sheet1!A30&lt;&gt;"",[3]Sheet1!A30,"")</f>
        <v>341</v>
      </c>
      <c r="E30">
        <f>IF([4]Sheet1!A30&lt;&gt;"",[4]Sheet1!A30,"")</f>
        <v>37</v>
      </c>
      <c r="F30">
        <f>IF([5]Sheet1!A30&lt;&gt;"",[5]Sheet1!A30,"")</f>
        <v>171</v>
      </c>
      <c r="G30">
        <f>IF([6]Sheet1!A30&lt;&gt;"",[6]Sheet1!A30,"")</f>
        <v>236</v>
      </c>
      <c r="H30">
        <f>IF([7]Sheet1!A30&lt;&gt;"",[7]Sheet1!A30,"")</f>
        <v>615</v>
      </c>
      <c r="I30">
        <f>IF([8]Sheet1!A30&lt;&gt;"",[8]Sheet1!A30,"")</f>
        <v>22</v>
      </c>
      <c r="J30">
        <f>IF([9]Sheet1!A30&lt;&gt;"",[9]Sheet1!A30,"")</f>
        <v>242</v>
      </c>
      <c r="K30">
        <f>IF([10]Sheet1!A30&lt;&gt;"",[10]Sheet1!A30,"")</f>
        <v>169</v>
      </c>
      <c r="L30">
        <f>IF([11]Sheet1!A30&lt;&gt;"",[11]Sheet1!A30,"")</f>
        <v>148</v>
      </c>
      <c r="M30">
        <f>IF([12]Sheet1!A30&lt;&gt;"",[12]Sheet1!A30,"")</f>
        <v>238</v>
      </c>
      <c r="N30">
        <f>IF([13]Sheet1!A30&lt;&gt;"",[13]Sheet1!A30,"")</f>
        <v>280</v>
      </c>
      <c r="O30">
        <f>IF([14]Sheet1!A30&lt;&gt;"",[14]Sheet1!A30,"")</f>
        <v>633</v>
      </c>
      <c r="P30">
        <f>IF([15]Sheet1!A30&lt;&gt;"",[15]Sheet1!A30,"")</f>
        <v>119</v>
      </c>
      <c r="Q30">
        <f>IF([16]Sheet1!A30&lt;&gt;"",[16]Sheet1!A30,"")</f>
        <v>317</v>
      </c>
      <c r="R30">
        <f>IF([17]Sheet1!A30&lt;&gt;"",[17]Sheet1!A30,"")</f>
        <v>55</v>
      </c>
      <c r="S30">
        <f>IF([18]Sheet1!A30&lt;&gt;"",[18]Sheet1!A30,"")</f>
        <v>143</v>
      </c>
      <c r="T30">
        <f>IF([19]Sheet1!A30&lt;&gt;"",[19]Sheet1!A30,"")</f>
        <v>415</v>
      </c>
      <c r="U30">
        <f>IF([20]Sheet1!A30&lt;&gt;"",[20]Sheet1!A30,"")</f>
        <v>172</v>
      </c>
      <c r="V30">
        <f>IF([21]Sheet1!A30&lt;&gt;"",[21]Sheet1!A30,"")</f>
        <v>222</v>
      </c>
      <c r="W30">
        <f>IF([22]Sheet1!A30&lt;&gt;"",[22]Sheet1!A30,"")</f>
        <v>65</v>
      </c>
      <c r="X30">
        <f>IF([23]Sheet1!A30&lt;&gt;"",[23]Sheet1!A30,"")</f>
        <v>511</v>
      </c>
      <c r="Y30">
        <f>IF([24]Sheet1!A30&lt;&gt;"",[24]Sheet1!A30,"")</f>
        <v>151</v>
      </c>
      <c r="Z30">
        <f>IF([25]Sheet1!A30&lt;&gt;"",[25]Sheet1!A30,"")</f>
        <v>294</v>
      </c>
      <c r="AA30">
        <f>IF([26]Sheet1!A30&lt;&gt;"",[26]Sheet1!A30,"")</f>
        <v>218</v>
      </c>
      <c r="AB30">
        <f>IF([27]Sheet1!A30&lt;&gt;"",[27]Sheet1!A30,"")</f>
        <v>417</v>
      </c>
      <c r="AC30">
        <f>IF([28]Sheet1!A30&lt;&gt;"",[28]Sheet1!A30,"")</f>
        <v>369</v>
      </c>
      <c r="AD30">
        <f>IF([29]Sheet1!A30&lt;&gt;"",[29]Sheet1!A30,"")</f>
        <v>310</v>
      </c>
      <c r="AE30">
        <f>IF([30]Sheet1!A30&lt;&gt;"",[30]Sheet1!A30,"")</f>
        <v>506</v>
      </c>
      <c r="AF30">
        <f>IF([31]Sheet1!A30&lt;&gt;"",[31]Sheet1!A30,"")</f>
        <v>289</v>
      </c>
      <c r="AG30">
        <f>IF([32]Sheet1!A30&lt;&gt;"",[32]Sheet1!A30,"")</f>
        <v>378</v>
      </c>
      <c r="AH30">
        <f>IF([33]Sheet1!A30&lt;&gt;"",[33]Sheet1!A30,"")</f>
        <v>160</v>
      </c>
      <c r="AI30">
        <f>IF([34]Sheet1!A30&lt;&gt;"",[34]Sheet1!A30,"")</f>
        <v>0</v>
      </c>
      <c r="AJ30">
        <f>IF([35]Sheet1!A30&lt;&gt;"",[35]Sheet1!A30,"")</f>
        <v>13</v>
      </c>
      <c r="AK30">
        <f>IF([36]Sheet1!A30&lt;&gt;"",[36]Sheet1!A30,"")</f>
        <v>309</v>
      </c>
      <c r="AL30">
        <f>IF([37]Sheet1!A30&lt;&gt;"",[37]Sheet1!A30,"")</f>
        <v>500</v>
      </c>
      <c r="AM30">
        <f>IF([38]Sheet1!A30&lt;&gt;"",[38]Sheet1!A30,"")</f>
        <v>347</v>
      </c>
      <c r="AN30">
        <f>IF([39]Sheet1!A30&lt;&gt;"",[39]Sheet1!A30,"")</f>
        <v>508</v>
      </c>
      <c r="AO30">
        <f>IF([40]Sheet1!A30&lt;&gt;"",[40]Sheet1!A30,"")</f>
        <v>380</v>
      </c>
      <c r="AP30">
        <f>IF([41]Sheet1!A30&lt;&gt;"",[41]Sheet1!A30,"")</f>
        <v>597</v>
      </c>
      <c r="AQ30">
        <f>IF([42]Sheet1!A30&lt;&gt;"",[42]Sheet1!A30,"")</f>
        <v>83</v>
      </c>
      <c r="AR30">
        <f>IF([43]Sheet1!A30&lt;&gt;"",[43]Sheet1!A30,"")</f>
        <v>362</v>
      </c>
      <c r="AS30">
        <f>IF([44]Sheet1!A30&lt;&gt;"",[44]Sheet1!A30,"")</f>
        <v>101</v>
      </c>
      <c r="AT30">
        <f>IF([45]Sheet1!A30&lt;&gt;"",[45]Sheet1!A30,"")</f>
        <v>648</v>
      </c>
      <c r="AU30">
        <f>IF([46]Sheet1!A30&lt;&gt;"",[46]Sheet1!A30,"")</f>
        <v>154</v>
      </c>
      <c r="AV30">
        <f>IF([47]Sheet1!A30&lt;&gt;"",[47]Sheet1!A30,"")</f>
        <v>657</v>
      </c>
      <c r="AW30">
        <f>IF([48]Sheet1!A30&lt;&gt;"",[48]Sheet1!A30,"")</f>
        <v>157</v>
      </c>
      <c r="AX30">
        <f>IF([49]Sheet1!A30&lt;&gt;"",[49]Sheet1!A30,"")</f>
        <v>585</v>
      </c>
      <c r="AY30">
        <f>IF([50]Sheet1!A30&lt;&gt;"",[50]Sheet1!A30,"")</f>
        <v>655</v>
      </c>
      <c r="AZ30">
        <f>IF([51]Sheet1!A30&lt;&gt;"",[51]Sheet1!A30,"")</f>
        <v>69</v>
      </c>
      <c r="BA30">
        <f>IF([52]Sheet1!A30&lt;&gt;"",[52]Sheet1!A30,"")</f>
        <v>192</v>
      </c>
      <c r="BB30">
        <f>IF([53]Sheet1!A30&lt;&gt;"",[53]Sheet1!A30,"")</f>
        <v>273</v>
      </c>
      <c r="BC30">
        <f>IF([54]Sheet1!A30&lt;&gt;"",[54]Sheet1!A30,"")</f>
        <v>165</v>
      </c>
      <c r="BD30">
        <f>IF([55]Sheet1!A30&lt;&gt;"",[55]Sheet1!A30,"")</f>
        <v>100</v>
      </c>
      <c r="BE30">
        <f>IF([56]Sheet1!A30&lt;&gt;"",[56]Sheet1!A30,"")</f>
        <v>578</v>
      </c>
      <c r="BF30">
        <f>IF([57]Sheet1!A30&lt;&gt;"",[57]Sheet1!A30,"")</f>
        <v>555</v>
      </c>
      <c r="BG30">
        <f>IF([58]Sheet1!A30&lt;&gt;"",[58]Sheet1!A30,"")</f>
        <v>50</v>
      </c>
      <c r="BH30">
        <f>IF([59]Sheet1!A30&lt;&gt;"",[59]Sheet1!A30,"")</f>
        <v>138</v>
      </c>
      <c r="BI30">
        <f>IF([60]Sheet1!A30&lt;&gt;"",[60]Sheet1!A30,"")</f>
        <v>185</v>
      </c>
      <c r="BJ30">
        <f>IF([61]Sheet1!A30&lt;&gt;"",[61]Sheet1!A30,"")</f>
        <v>327</v>
      </c>
      <c r="BK30">
        <f>IF([62]Sheet1!A30&lt;&gt;"",[62]Sheet1!A30,"")</f>
        <v>612</v>
      </c>
      <c r="BL30">
        <f>IF([63]Sheet1!A30&lt;&gt;"",[63]Sheet1!A30,"")</f>
        <v>613</v>
      </c>
      <c r="BM30">
        <f>IF([64]Sheet1!A30&lt;&gt;"",[64]Sheet1!A30,"")</f>
        <v>627</v>
      </c>
      <c r="BN30">
        <f>IF([65]Sheet1!A30&lt;&gt;"",[65]Sheet1!A30,"")</f>
        <v>322</v>
      </c>
      <c r="BO30">
        <f>IF([66]Sheet1!A30&lt;&gt;"",[66]Sheet1!A30,"")</f>
        <v>311</v>
      </c>
      <c r="BP30">
        <f>IF([67]Sheet1!A30&lt;&gt;"",[67]Sheet1!A30,"")</f>
        <v>262</v>
      </c>
      <c r="BQ30">
        <f>IF([68]Sheet1!A30&lt;&gt;"",[68]Sheet1!A30,"")</f>
        <v>631</v>
      </c>
      <c r="BR30">
        <f>IF([69]Sheet1!A30&lt;&gt;"",[69]Sheet1!A30,"")</f>
        <v>17</v>
      </c>
      <c r="BS30">
        <f>IF([70]Sheet1!A30&lt;&gt;"",[70]Sheet1!A30,"")</f>
        <v>219</v>
      </c>
      <c r="BT30">
        <f>IF([71]Sheet1!A30&lt;&gt;"",[71]Sheet1!A30,"")</f>
        <v>567</v>
      </c>
      <c r="BU30">
        <f>IF([72]Sheet1!A30&lt;&gt;"",[72]Sheet1!A30,"")</f>
        <v>166</v>
      </c>
      <c r="BV30">
        <f>IF([73]Sheet1!A30&lt;&gt;"",[73]Sheet1!A30,"")</f>
        <v>608</v>
      </c>
      <c r="BW30">
        <f>IF([74]Sheet1!A30&lt;&gt;"",[74]Sheet1!A30,"")</f>
        <v>331</v>
      </c>
      <c r="BX30">
        <f>IF([75]Sheet1!A30&lt;&gt;"",[75]Sheet1!A30,"")</f>
        <v>262</v>
      </c>
      <c r="BY30">
        <f>IF([76]Sheet1!A30&lt;&gt;"",[76]Sheet1!A30,"")</f>
        <v>31</v>
      </c>
      <c r="BZ30">
        <f>IF([77]Sheet1!A30&lt;&gt;"",[77]Sheet1!A30,"")</f>
        <v>35</v>
      </c>
      <c r="CA30">
        <f>IF([78]Sheet1!A30&lt;&gt;"",[78]Sheet1!A30,"")</f>
        <v>249</v>
      </c>
      <c r="CB30">
        <f>IF([79]Sheet1!A30&lt;&gt;"",[79]Sheet1!A30,"")</f>
        <v>106</v>
      </c>
      <c r="CC30">
        <f>IF([80]Sheet1!A30&lt;&gt;"",[80]Sheet1!A30,"")</f>
        <v>156</v>
      </c>
      <c r="CD30">
        <f>IF([81]Sheet1!A30&lt;&gt;"",[81]Sheet1!A30,"")</f>
        <v>558</v>
      </c>
      <c r="CE30">
        <f>IF([82]Sheet1!A30&lt;&gt;"",[82]Sheet1!A30,"")</f>
        <v>297</v>
      </c>
      <c r="CF30">
        <f>IF([83]Sheet1!A30&lt;&gt;"",[83]Sheet1!A30,"")</f>
        <v>438</v>
      </c>
      <c r="CG30">
        <f>IF([84]Sheet1!A30&lt;&gt;"",[84]Sheet1!A30,"")</f>
        <v>257</v>
      </c>
      <c r="CH30">
        <f>IF([85]Sheet1!A30&lt;&gt;"",[85]Sheet1!A30,"")</f>
        <v>639</v>
      </c>
      <c r="CI30">
        <f>IF([86]Sheet1!A30&lt;&gt;"",[86]Sheet1!A30,"")</f>
        <v>349</v>
      </c>
      <c r="CJ30">
        <f>IF([87]Sheet1!A30&lt;&gt;"",[87]Sheet1!A30,"")</f>
        <v>580</v>
      </c>
      <c r="CK30">
        <f>IF([88]Sheet1!A30&lt;&gt;"",[88]Sheet1!A30,"")</f>
        <v>275</v>
      </c>
      <c r="CL30">
        <f>IF([89]Sheet1!A30&lt;&gt;"",[89]Sheet1!A30,"")</f>
        <v>88</v>
      </c>
    </row>
    <row r="31" spans="2:90">
      <c r="B31">
        <f>IF([1]Sheet1!A31&lt;&gt;"",[1]Sheet1!A31,"")</f>
        <v>315</v>
      </c>
      <c r="C31">
        <f>IF([2]Sheet1!A31&lt;&gt;"",[2]Sheet1!A31,"")</f>
        <v>87</v>
      </c>
      <c r="D31">
        <f>IF([3]Sheet1!A31&lt;&gt;"",[3]Sheet1!A31,"")</f>
        <v>399</v>
      </c>
      <c r="E31">
        <f>IF([4]Sheet1!A31&lt;&gt;"",[4]Sheet1!A31,"")</f>
        <v>168</v>
      </c>
      <c r="F31">
        <f>IF([5]Sheet1!A31&lt;&gt;"",[5]Sheet1!A31,"")</f>
        <v>89</v>
      </c>
      <c r="G31">
        <f>IF([6]Sheet1!A31&lt;&gt;"",[6]Sheet1!A31,"")</f>
        <v>138</v>
      </c>
      <c r="H31">
        <f>IF([7]Sheet1!A31&lt;&gt;"",[7]Sheet1!A31,"")</f>
        <v>589</v>
      </c>
      <c r="I31">
        <f>IF([8]Sheet1!A31&lt;&gt;"",[8]Sheet1!A31,"")</f>
        <v>226</v>
      </c>
      <c r="J31">
        <f>IF([9]Sheet1!A31&lt;&gt;"",[9]Sheet1!A31,"")</f>
        <v>207</v>
      </c>
      <c r="K31">
        <f>IF([10]Sheet1!A31&lt;&gt;"",[10]Sheet1!A31,"")</f>
        <v>300</v>
      </c>
      <c r="L31">
        <f>IF([11]Sheet1!A31&lt;&gt;"",[11]Sheet1!A31,"")</f>
        <v>108</v>
      </c>
      <c r="M31">
        <f>IF([12]Sheet1!A31&lt;&gt;"",[12]Sheet1!A31,"")</f>
        <v>577</v>
      </c>
      <c r="N31">
        <f>IF([13]Sheet1!A31&lt;&gt;"",[13]Sheet1!A31,"")</f>
        <v>53</v>
      </c>
      <c r="O31">
        <f>IF([14]Sheet1!A31&lt;&gt;"",[14]Sheet1!A31,"")</f>
        <v>213</v>
      </c>
      <c r="P31">
        <f>IF([15]Sheet1!A31&lt;&gt;"",[15]Sheet1!A31,"")</f>
        <v>308</v>
      </c>
      <c r="Q31">
        <f>IF([16]Sheet1!A31&lt;&gt;"",[16]Sheet1!A31,"")</f>
        <v>287</v>
      </c>
      <c r="R31">
        <f>IF([17]Sheet1!A31&lt;&gt;"",[17]Sheet1!A31,"")</f>
        <v>131</v>
      </c>
      <c r="S31">
        <f>IF([18]Sheet1!A31&lt;&gt;"",[18]Sheet1!A31,"")</f>
        <v>241</v>
      </c>
      <c r="T31">
        <f>IF([19]Sheet1!A31&lt;&gt;"",[19]Sheet1!A31,"")</f>
        <v>363</v>
      </c>
      <c r="U31">
        <f>IF([20]Sheet1!A31&lt;&gt;"",[20]Sheet1!A31,"")</f>
        <v>41</v>
      </c>
      <c r="V31">
        <f>IF([21]Sheet1!A31&lt;&gt;"",[21]Sheet1!A31,"")</f>
        <v>51</v>
      </c>
      <c r="W31">
        <f>IF([22]Sheet1!A31&lt;&gt;"",[22]Sheet1!A31,"")</f>
        <v>76</v>
      </c>
      <c r="X31">
        <f>IF([23]Sheet1!A31&lt;&gt;"",[23]Sheet1!A31,"")</f>
        <v>193</v>
      </c>
      <c r="Y31">
        <f>IF([24]Sheet1!A31&lt;&gt;"",[24]Sheet1!A31,"")</f>
        <v>349</v>
      </c>
      <c r="Z31">
        <f>IF([25]Sheet1!A31&lt;&gt;"",[25]Sheet1!A31,"")</f>
        <v>208</v>
      </c>
      <c r="AA31">
        <f>IF([26]Sheet1!A31&lt;&gt;"",[26]Sheet1!A31,"")</f>
        <v>190</v>
      </c>
      <c r="AB31">
        <f>IF([27]Sheet1!A31&lt;&gt;"",[27]Sheet1!A31,"")</f>
        <v>398</v>
      </c>
      <c r="AC31">
        <f>IF([28]Sheet1!A31&lt;&gt;"",[28]Sheet1!A31,"")</f>
        <v>536</v>
      </c>
      <c r="AD31">
        <f>IF([29]Sheet1!A31&lt;&gt;"",[29]Sheet1!A31,"")</f>
        <v>527</v>
      </c>
      <c r="AE31">
        <f>IF([30]Sheet1!A31&lt;&gt;"",[30]Sheet1!A31,"")</f>
        <v>256</v>
      </c>
      <c r="AF31">
        <f>IF([31]Sheet1!A31&lt;&gt;"",[31]Sheet1!A31,"")</f>
        <v>327</v>
      </c>
      <c r="AG31">
        <f>IF([32]Sheet1!A31&lt;&gt;"",[32]Sheet1!A31,"")</f>
        <v>22</v>
      </c>
      <c r="AH31">
        <f>IF([33]Sheet1!A31&lt;&gt;"",[33]Sheet1!A31,"")</f>
        <v>313</v>
      </c>
      <c r="AI31">
        <f>IF([34]Sheet1!A31&lt;&gt;"",[34]Sheet1!A31,"")</f>
        <v>38</v>
      </c>
      <c r="AJ31">
        <f>IF([35]Sheet1!A31&lt;&gt;"",[35]Sheet1!A31,"")</f>
        <v>513</v>
      </c>
      <c r="AK31">
        <f>IF([36]Sheet1!A31&lt;&gt;"",[36]Sheet1!A31,"")</f>
        <v>49</v>
      </c>
      <c r="AL31">
        <f>IF([37]Sheet1!A31&lt;&gt;"",[37]Sheet1!A31,"")</f>
        <v>419</v>
      </c>
      <c r="AM31">
        <f>IF([38]Sheet1!A31&lt;&gt;"",[38]Sheet1!A31,"")</f>
        <v>77</v>
      </c>
      <c r="AN31">
        <f>IF([39]Sheet1!A31&lt;&gt;"",[39]Sheet1!A31,"")</f>
        <v>198</v>
      </c>
      <c r="AO31">
        <f>IF([40]Sheet1!A31&lt;&gt;"",[40]Sheet1!A31,"")</f>
        <v>578</v>
      </c>
      <c r="AP31">
        <f>IF([41]Sheet1!A31&lt;&gt;"",[41]Sheet1!A31,"")</f>
        <v>596</v>
      </c>
      <c r="AQ31">
        <f>IF([42]Sheet1!A31&lt;&gt;"",[42]Sheet1!A31,"")</f>
        <v>330</v>
      </c>
      <c r="AR31">
        <f>IF([43]Sheet1!A31&lt;&gt;"",[43]Sheet1!A31,"")</f>
        <v>259</v>
      </c>
      <c r="AS31">
        <f>IF([44]Sheet1!A31&lt;&gt;"",[44]Sheet1!A31,"")</f>
        <v>231</v>
      </c>
      <c r="AT31">
        <f>IF([45]Sheet1!A31&lt;&gt;"",[45]Sheet1!A31,"")</f>
        <v>624</v>
      </c>
      <c r="AU31">
        <f>IF([46]Sheet1!A31&lt;&gt;"",[46]Sheet1!A31,"")</f>
        <v>31</v>
      </c>
      <c r="AV31">
        <f>IF([47]Sheet1!A31&lt;&gt;"",[47]Sheet1!A31,"")</f>
        <v>648</v>
      </c>
      <c r="AW31">
        <f>IF([48]Sheet1!A31&lt;&gt;"",[48]Sheet1!A31,"")</f>
        <v>128</v>
      </c>
      <c r="AX31">
        <f>IF([49]Sheet1!A31&lt;&gt;"",[49]Sheet1!A31,"")</f>
        <v>169</v>
      </c>
      <c r="AY31">
        <f>IF([50]Sheet1!A31&lt;&gt;"",[50]Sheet1!A31,"")</f>
        <v>651</v>
      </c>
      <c r="AZ31">
        <f>IF([51]Sheet1!A31&lt;&gt;"",[51]Sheet1!A31,"")</f>
        <v>559</v>
      </c>
      <c r="BA31">
        <f>IF([52]Sheet1!A31&lt;&gt;"",[52]Sheet1!A31,"")</f>
        <v>616</v>
      </c>
      <c r="BB31">
        <f>IF([53]Sheet1!A31&lt;&gt;"",[53]Sheet1!A31,"")</f>
        <v>269</v>
      </c>
      <c r="BC31">
        <f>IF([54]Sheet1!A31&lt;&gt;"",[54]Sheet1!A31,"")</f>
        <v>233</v>
      </c>
      <c r="BD31">
        <f>IF([55]Sheet1!A31&lt;&gt;"",[55]Sheet1!A31,"")</f>
        <v>371</v>
      </c>
      <c r="BE31">
        <f>IF([56]Sheet1!A31&lt;&gt;"",[56]Sheet1!A31,"")</f>
        <v>183</v>
      </c>
      <c r="BF31">
        <f>IF([57]Sheet1!A31&lt;&gt;"",[57]Sheet1!A31,"")</f>
        <v>135</v>
      </c>
      <c r="BG31">
        <f>IF([58]Sheet1!A31&lt;&gt;"",[58]Sheet1!A31,"")</f>
        <v>283</v>
      </c>
      <c r="BH31">
        <f>IF([59]Sheet1!A31&lt;&gt;"",[59]Sheet1!A31,"")</f>
        <v>340</v>
      </c>
      <c r="BI31">
        <f>IF([60]Sheet1!A31&lt;&gt;"",[60]Sheet1!A31,"")</f>
        <v>337</v>
      </c>
      <c r="BJ31">
        <f>IF([61]Sheet1!A31&lt;&gt;"",[61]Sheet1!A31,"")</f>
        <v>549</v>
      </c>
      <c r="BK31">
        <f>IF([62]Sheet1!A31&lt;&gt;"",[62]Sheet1!A31,"")</f>
        <v>390</v>
      </c>
      <c r="BL31">
        <f>IF([63]Sheet1!A31&lt;&gt;"",[63]Sheet1!A31,"")</f>
        <v>147</v>
      </c>
      <c r="BM31">
        <f>IF([64]Sheet1!A31&lt;&gt;"",[64]Sheet1!A31,"")</f>
        <v>111</v>
      </c>
      <c r="BN31">
        <f>IF([65]Sheet1!A31&lt;&gt;"",[65]Sheet1!A31,"")</f>
        <v>75</v>
      </c>
      <c r="BO31">
        <f>IF([66]Sheet1!A31&lt;&gt;"",[66]Sheet1!A31,"")</f>
        <v>393</v>
      </c>
      <c r="BP31">
        <f>IF([67]Sheet1!A31&lt;&gt;"",[67]Sheet1!A31,"")</f>
        <v>361</v>
      </c>
      <c r="BQ31">
        <f>IF([68]Sheet1!A31&lt;&gt;"",[68]Sheet1!A31,"")</f>
        <v>399</v>
      </c>
      <c r="BR31">
        <f>IF([69]Sheet1!A31&lt;&gt;"",[69]Sheet1!A31,"")</f>
        <v>571</v>
      </c>
      <c r="BS31">
        <f>IF([70]Sheet1!A31&lt;&gt;"",[70]Sheet1!A31,"")</f>
        <v>49</v>
      </c>
      <c r="BT31">
        <f>IF([71]Sheet1!A31&lt;&gt;"",[71]Sheet1!A31,"")</f>
        <v>359</v>
      </c>
      <c r="BU31">
        <f>IF([72]Sheet1!A31&lt;&gt;"",[72]Sheet1!A31,"")</f>
        <v>391</v>
      </c>
      <c r="BV31">
        <f>IF([73]Sheet1!A31&lt;&gt;"",[73]Sheet1!A31,"")</f>
        <v>217</v>
      </c>
      <c r="BW31">
        <f>IF([74]Sheet1!A31&lt;&gt;"",[74]Sheet1!A31,"")</f>
        <v>163</v>
      </c>
      <c r="BX31">
        <f>IF([75]Sheet1!A31&lt;&gt;"",[75]Sheet1!A31,"")</f>
        <v>379</v>
      </c>
      <c r="BY31">
        <f>IF([76]Sheet1!A31&lt;&gt;"",[76]Sheet1!A31,"")</f>
        <v>491</v>
      </c>
      <c r="BZ31">
        <f>IF([77]Sheet1!A31&lt;&gt;"",[77]Sheet1!A31,"")</f>
        <v>369</v>
      </c>
      <c r="CA31">
        <f>IF([78]Sheet1!A31&lt;&gt;"",[78]Sheet1!A31,"")</f>
        <v>655</v>
      </c>
      <c r="CB31">
        <f>IF([79]Sheet1!A31&lt;&gt;"",[79]Sheet1!A31,"")</f>
        <v>361</v>
      </c>
      <c r="CC31">
        <f>IF([80]Sheet1!A31&lt;&gt;"",[80]Sheet1!A31,"")</f>
        <v>483</v>
      </c>
      <c r="CD31">
        <f>IF([81]Sheet1!A31&lt;&gt;"",[81]Sheet1!A31,"")</f>
        <v>377</v>
      </c>
      <c r="CE31">
        <f>IF([82]Sheet1!A31&lt;&gt;"",[82]Sheet1!A31,"")</f>
        <v>265</v>
      </c>
      <c r="CF31">
        <f>IF([83]Sheet1!A31&lt;&gt;"",[83]Sheet1!A31,"")</f>
        <v>56</v>
      </c>
      <c r="CG31">
        <f>IF([84]Sheet1!A31&lt;&gt;"",[84]Sheet1!A31,"")</f>
        <v>84</v>
      </c>
      <c r="CH31">
        <f>IF([85]Sheet1!A31&lt;&gt;"",[85]Sheet1!A31,"")</f>
        <v>245</v>
      </c>
      <c r="CI31">
        <f>IF([86]Sheet1!A31&lt;&gt;"",[86]Sheet1!A31,"")</f>
        <v>340</v>
      </c>
      <c r="CJ31">
        <f>IF([87]Sheet1!A31&lt;&gt;"",[87]Sheet1!A31,"")</f>
        <v>17</v>
      </c>
      <c r="CK31">
        <f>IF([88]Sheet1!A31&lt;&gt;"",[88]Sheet1!A31,"")</f>
        <v>207</v>
      </c>
      <c r="CL31">
        <f>IF([89]Sheet1!A31&lt;&gt;"",[89]Sheet1!A31,"")</f>
        <v>349</v>
      </c>
    </row>
    <row r="32" spans="2:90">
      <c r="B32">
        <f>IF([1]Sheet1!A32&lt;&gt;"",[1]Sheet1!A32,"")</f>
        <v>374</v>
      </c>
      <c r="C32">
        <f>IF([2]Sheet1!A32&lt;&gt;"",[2]Sheet1!A32,"")</f>
        <v>396</v>
      </c>
      <c r="D32">
        <f>IF([3]Sheet1!A32&lt;&gt;"",[3]Sheet1!A32,"")</f>
        <v>237</v>
      </c>
      <c r="E32">
        <f>IF([4]Sheet1!A32&lt;&gt;"",[4]Sheet1!A32,"")</f>
        <v>25</v>
      </c>
      <c r="F32">
        <f>IF([5]Sheet1!A32&lt;&gt;"",[5]Sheet1!A32,"")</f>
        <v>321</v>
      </c>
      <c r="G32">
        <f>IF([6]Sheet1!A32&lt;&gt;"",[6]Sheet1!A32,"")</f>
        <v>605</v>
      </c>
      <c r="H32">
        <f>IF([7]Sheet1!A32&lt;&gt;"",[7]Sheet1!A32,"")</f>
        <v>12</v>
      </c>
      <c r="I32">
        <f>IF([8]Sheet1!A32&lt;&gt;"",[8]Sheet1!A32,"")</f>
        <v>45</v>
      </c>
      <c r="J32">
        <f>IF([9]Sheet1!A32&lt;&gt;"",[9]Sheet1!A32,"")</f>
        <v>586</v>
      </c>
      <c r="K32">
        <f>IF([10]Sheet1!A32&lt;&gt;"",[10]Sheet1!A32,"")</f>
        <v>257</v>
      </c>
      <c r="L32">
        <f>IF([11]Sheet1!A32&lt;&gt;"",[11]Sheet1!A32,"")</f>
        <v>178</v>
      </c>
      <c r="M32">
        <f>IF([12]Sheet1!A32&lt;&gt;"",[12]Sheet1!A32,"")</f>
        <v>88</v>
      </c>
      <c r="N32">
        <f>IF([13]Sheet1!A32&lt;&gt;"",[13]Sheet1!A32,"")</f>
        <v>121</v>
      </c>
      <c r="O32">
        <f>IF([14]Sheet1!A32&lt;&gt;"",[14]Sheet1!A32,"")</f>
        <v>576</v>
      </c>
      <c r="P32">
        <f>IF([15]Sheet1!A32&lt;&gt;"",[15]Sheet1!A32,"")</f>
        <v>625</v>
      </c>
      <c r="Q32">
        <f>IF([16]Sheet1!A32&lt;&gt;"",[16]Sheet1!A32,"")</f>
        <v>16</v>
      </c>
      <c r="R32">
        <f>IF([17]Sheet1!A32&lt;&gt;"",[17]Sheet1!A32,"")</f>
        <v>15</v>
      </c>
      <c r="S32">
        <f>IF([18]Sheet1!A32&lt;&gt;"",[18]Sheet1!A32,"")</f>
        <v>461</v>
      </c>
      <c r="T32">
        <f>IF([19]Sheet1!A32&lt;&gt;"",[19]Sheet1!A32,"")</f>
        <v>124</v>
      </c>
      <c r="U32">
        <f>IF([20]Sheet1!A32&lt;&gt;"",[20]Sheet1!A32,"")</f>
        <v>380</v>
      </c>
      <c r="V32">
        <f>IF([21]Sheet1!A32&lt;&gt;"",[21]Sheet1!A32,"")</f>
        <v>119</v>
      </c>
      <c r="W32">
        <f>IF([22]Sheet1!A32&lt;&gt;"",[22]Sheet1!A32,"")</f>
        <v>406</v>
      </c>
      <c r="X32">
        <f>IF([23]Sheet1!A32&lt;&gt;"",[23]Sheet1!A32,"")</f>
        <v>499</v>
      </c>
      <c r="Y32">
        <f>IF([24]Sheet1!A32&lt;&gt;"",[24]Sheet1!A32,"")</f>
        <v>94</v>
      </c>
      <c r="Z32">
        <f>IF([25]Sheet1!A32&lt;&gt;"",[25]Sheet1!A32,"")</f>
        <v>83</v>
      </c>
      <c r="AA32">
        <f>IF([26]Sheet1!A32&lt;&gt;"",[26]Sheet1!A32,"")</f>
        <v>469</v>
      </c>
      <c r="AB32">
        <f>IF([27]Sheet1!A32&lt;&gt;"",[27]Sheet1!A32,"")</f>
        <v>541</v>
      </c>
      <c r="AC32">
        <f>IF([28]Sheet1!A32&lt;&gt;"",[28]Sheet1!A32,"")</f>
        <v>486</v>
      </c>
      <c r="AD32">
        <f>IF([29]Sheet1!A32&lt;&gt;"",[29]Sheet1!A32,"")</f>
        <v>233</v>
      </c>
      <c r="AE32">
        <f>IF([30]Sheet1!A32&lt;&gt;"",[30]Sheet1!A32,"")</f>
        <v>68</v>
      </c>
      <c r="AF32">
        <f>IF([31]Sheet1!A32&lt;&gt;"",[31]Sheet1!A32,"")</f>
        <v>343</v>
      </c>
      <c r="AG32">
        <f>IF([32]Sheet1!A32&lt;&gt;"",[32]Sheet1!A32,"")</f>
        <v>385</v>
      </c>
      <c r="AH32">
        <f>IF([33]Sheet1!A32&lt;&gt;"",[33]Sheet1!A32,"")</f>
        <v>394</v>
      </c>
      <c r="AI32">
        <f>IF([34]Sheet1!A32&lt;&gt;"",[34]Sheet1!A32,"")</f>
        <v>446</v>
      </c>
      <c r="AJ32">
        <f>IF([35]Sheet1!A32&lt;&gt;"",[35]Sheet1!A32,"")</f>
        <v>294</v>
      </c>
      <c r="AK32">
        <f>IF([36]Sheet1!A32&lt;&gt;"",[36]Sheet1!A32,"")</f>
        <v>26</v>
      </c>
      <c r="AL32">
        <f>IF([37]Sheet1!A32&lt;&gt;"",[37]Sheet1!A32,"")</f>
        <v>224</v>
      </c>
      <c r="AM32">
        <f>IF([38]Sheet1!A32&lt;&gt;"",[38]Sheet1!A32,"")</f>
        <v>15</v>
      </c>
      <c r="AN32">
        <f>IF([39]Sheet1!A32&lt;&gt;"",[39]Sheet1!A32,"")</f>
        <v>53</v>
      </c>
      <c r="AO32" t="str">
        <f>IF([40]Sheet1!A32&lt;&gt;"",[40]Sheet1!A32,"")</f>
        <v/>
      </c>
      <c r="AP32" t="str">
        <f>IF([41]Sheet1!A32&lt;&gt;"",[41]Sheet1!A32,"")</f>
        <v/>
      </c>
      <c r="AQ32">
        <f>IF([42]Sheet1!A32&lt;&gt;"",[42]Sheet1!A32,"")</f>
        <v>264</v>
      </c>
      <c r="AR32">
        <f>IF([43]Sheet1!A32&lt;&gt;"",[43]Sheet1!A32,"")</f>
        <v>641</v>
      </c>
      <c r="AS32">
        <f>IF([44]Sheet1!A32&lt;&gt;"",[44]Sheet1!A32,"")</f>
        <v>32</v>
      </c>
      <c r="AT32">
        <f>IF([45]Sheet1!A32&lt;&gt;"",[45]Sheet1!A32,"")</f>
        <v>373</v>
      </c>
      <c r="AU32">
        <f>IF([46]Sheet1!A32&lt;&gt;"",[46]Sheet1!A32,"")</f>
        <v>631</v>
      </c>
      <c r="AV32">
        <f>IF([47]Sheet1!A32&lt;&gt;"",[47]Sheet1!A32,"")</f>
        <v>325</v>
      </c>
      <c r="AW32">
        <f>IF([48]Sheet1!A32&lt;&gt;"",[48]Sheet1!A32,"")</f>
        <v>9</v>
      </c>
      <c r="AX32">
        <f>IF([49]Sheet1!A32&lt;&gt;"",[49]Sheet1!A32,"")</f>
        <v>156</v>
      </c>
      <c r="AY32">
        <f>IF([50]Sheet1!A32&lt;&gt;"",[50]Sheet1!A32,"")</f>
        <v>46</v>
      </c>
      <c r="AZ32">
        <f>IF([51]Sheet1!A32&lt;&gt;"",[51]Sheet1!A32,"")</f>
        <v>581</v>
      </c>
      <c r="BA32">
        <f>IF([52]Sheet1!A32&lt;&gt;"",[52]Sheet1!A32,"")</f>
        <v>224</v>
      </c>
      <c r="BB32">
        <f>IF([53]Sheet1!A32&lt;&gt;"",[53]Sheet1!A32,"")</f>
        <v>37</v>
      </c>
      <c r="BC32">
        <f>IF([54]Sheet1!A32&lt;&gt;"",[54]Sheet1!A32,"")</f>
        <v>335</v>
      </c>
      <c r="BD32">
        <f>IF([55]Sheet1!A32&lt;&gt;"",[55]Sheet1!A32,"")</f>
        <v>551</v>
      </c>
      <c r="BE32">
        <f>IF([56]Sheet1!A32&lt;&gt;"",[56]Sheet1!A32,"")</f>
        <v>329</v>
      </c>
      <c r="BF32">
        <f>IF([57]Sheet1!A32&lt;&gt;"",[57]Sheet1!A32,"")</f>
        <v>148</v>
      </c>
      <c r="BG32">
        <f>IF([58]Sheet1!A32&lt;&gt;"",[58]Sheet1!A32,"")</f>
        <v>627</v>
      </c>
      <c r="BH32">
        <f>IF([59]Sheet1!A32&lt;&gt;"",[59]Sheet1!A32,"")</f>
        <v>43</v>
      </c>
      <c r="BI32">
        <f>IF([60]Sheet1!A32&lt;&gt;"",[60]Sheet1!A32,"")</f>
        <v>322</v>
      </c>
      <c r="BJ32">
        <f>IF([61]Sheet1!A32&lt;&gt;"",[61]Sheet1!A32,"")</f>
        <v>219</v>
      </c>
      <c r="BK32">
        <f>IF([62]Sheet1!A32&lt;&gt;"",[62]Sheet1!A32,"")</f>
        <v>198</v>
      </c>
      <c r="BL32">
        <f>IF([63]Sheet1!A32&lt;&gt;"",[63]Sheet1!A32,"")</f>
        <v>585</v>
      </c>
      <c r="BM32">
        <f>IF([64]Sheet1!A32&lt;&gt;"",[64]Sheet1!A32,"")</f>
        <v>343</v>
      </c>
      <c r="BN32">
        <f>IF([65]Sheet1!A32&lt;&gt;"",[65]Sheet1!A32,"")</f>
        <v>586</v>
      </c>
      <c r="BO32">
        <f>IF([66]Sheet1!A32&lt;&gt;"",[66]Sheet1!A32,"")</f>
        <v>152</v>
      </c>
      <c r="BP32">
        <f>IF([67]Sheet1!A32&lt;&gt;"",[67]Sheet1!A32,"")</f>
        <v>55</v>
      </c>
      <c r="BQ32">
        <f>IF([68]Sheet1!A32&lt;&gt;"",[68]Sheet1!A32,"")</f>
        <v>578</v>
      </c>
      <c r="BR32">
        <f>IF([69]Sheet1!A32&lt;&gt;"",[69]Sheet1!A32,"")</f>
        <v>299</v>
      </c>
      <c r="BS32">
        <f>IF([70]Sheet1!A32&lt;&gt;"",[70]Sheet1!A32,"")</f>
        <v>320</v>
      </c>
      <c r="BT32">
        <f>IF([71]Sheet1!A32&lt;&gt;"",[71]Sheet1!A32,"")</f>
        <v>14</v>
      </c>
      <c r="BU32">
        <f>IF([72]Sheet1!A32&lt;&gt;"",[72]Sheet1!A32,"")</f>
        <v>499</v>
      </c>
      <c r="BV32">
        <f>IF([73]Sheet1!A32&lt;&gt;"",[73]Sheet1!A32,"")</f>
        <v>179</v>
      </c>
      <c r="BW32">
        <f>IF([74]Sheet1!A32&lt;&gt;"",[74]Sheet1!A32,"")</f>
        <v>385</v>
      </c>
      <c r="BX32">
        <f>IF([75]Sheet1!A32&lt;&gt;"",[75]Sheet1!A32,"")</f>
        <v>462</v>
      </c>
      <c r="BY32">
        <f>IF([76]Sheet1!A32&lt;&gt;"",[76]Sheet1!A32,"")</f>
        <v>76</v>
      </c>
      <c r="BZ32">
        <f>IF([77]Sheet1!A32&lt;&gt;"",[77]Sheet1!A32,"")</f>
        <v>221</v>
      </c>
      <c r="CA32">
        <f>IF([78]Sheet1!A32&lt;&gt;"",[78]Sheet1!A32,"")</f>
        <v>564</v>
      </c>
      <c r="CB32">
        <f>IF([79]Sheet1!A32&lt;&gt;"",[79]Sheet1!A32,"")</f>
        <v>38</v>
      </c>
      <c r="CC32">
        <f>IF([80]Sheet1!A32&lt;&gt;"",[80]Sheet1!A32,"")</f>
        <v>576</v>
      </c>
      <c r="CD32">
        <f>IF([81]Sheet1!A32&lt;&gt;"",[81]Sheet1!A32,"")</f>
        <v>267</v>
      </c>
      <c r="CE32">
        <f>IF([82]Sheet1!A32&lt;&gt;"",[82]Sheet1!A32,"")</f>
        <v>626</v>
      </c>
      <c r="CF32">
        <f>IF([83]Sheet1!A32&lt;&gt;"",[83]Sheet1!A32,"")</f>
        <v>175</v>
      </c>
      <c r="CG32">
        <f>IF([84]Sheet1!A32&lt;&gt;"",[84]Sheet1!A32,"")</f>
        <v>52</v>
      </c>
      <c r="CH32">
        <f>IF([85]Sheet1!A32&lt;&gt;"",[85]Sheet1!A32,"")</f>
        <v>52</v>
      </c>
      <c r="CI32">
        <f>IF([86]Sheet1!A32&lt;&gt;"",[86]Sheet1!A32,"")</f>
        <v>73</v>
      </c>
      <c r="CJ32">
        <f>IF([87]Sheet1!A32&lt;&gt;"",[87]Sheet1!A32,"")</f>
        <v>572</v>
      </c>
      <c r="CK32">
        <f>IF([88]Sheet1!A32&lt;&gt;"",[88]Sheet1!A32,"")</f>
        <v>188</v>
      </c>
      <c r="CL32">
        <f>IF([89]Sheet1!A32&lt;&gt;"",[89]Sheet1!A32,"")</f>
        <v>254</v>
      </c>
    </row>
    <row r="33" spans="2:90">
      <c r="B33">
        <f>IF([1]Sheet1!A33&lt;&gt;"",[1]Sheet1!A33,"")</f>
        <v>376</v>
      </c>
      <c r="C33">
        <f>IF([2]Sheet1!A33&lt;&gt;"",[2]Sheet1!A33,"")</f>
        <v>204</v>
      </c>
      <c r="D33">
        <f>IF([3]Sheet1!A33&lt;&gt;"",[3]Sheet1!A33,"")</f>
        <v>109</v>
      </c>
      <c r="E33">
        <f>IF([4]Sheet1!A33&lt;&gt;"",[4]Sheet1!A33,"")</f>
        <v>74</v>
      </c>
      <c r="F33">
        <f>IF([5]Sheet1!A33&lt;&gt;"",[5]Sheet1!A33,"")</f>
        <v>77</v>
      </c>
      <c r="G33">
        <f>IF([6]Sheet1!A33&lt;&gt;"",[6]Sheet1!A33,"")</f>
        <v>288</v>
      </c>
      <c r="H33">
        <f>IF([7]Sheet1!A33&lt;&gt;"",[7]Sheet1!A33,"")</f>
        <v>335</v>
      </c>
      <c r="I33">
        <f>IF([8]Sheet1!A33&lt;&gt;"",[8]Sheet1!A33,"")</f>
        <v>258</v>
      </c>
      <c r="J33">
        <f>IF([9]Sheet1!A33&lt;&gt;"",[9]Sheet1!A33,"")</f>
        <v>298</v>
      </c>
      <c r="K33">
        <f>IF([10]Sheet1!A33&lt;&gt;"",[10]Sheet1!A33,"")</f>
        <v>306</v>
      </c>
      <c r="L33">
        <f>IF([11]Sheet1!A33&lt;&gt;"",[11]Sheet1!A33,"")</f>
        <v>230</v>
      </c>
      <c r="M33">
        <f>IF([12]Sheet1!A33&lt;&gt;"",[12]Sheet1!A33,"")</f>
        <v>357</v>
      </c>
      <c r="N33">
        <f>IF([13]Sheet1!A33&lt;&gt;"",[13]Sheet1!A33,"")</f>
        <v>316</v>
      </c>
      <c r="O33">
        <f>IF([14]Sheet1!A33&lt;&gt;"",[14]Sheet1!A33,"")</f>
        <v>560</v>
      </c>
      <c r="P33">
        <f>IF([15]Sheet1!A33&lt;&gt;"",[15]Sheet1!A33,"")</f>
        <v>50</v>
      </c>
      <c r="Q33">
        <f>IF([16]Sheet1!A33&lt;&gt;"",[16]Sheet1!A33,"")</f>
        <v>554</v>
      </c>
      <c r="R33">
        <f>IF([17]Sheet1!A33&lt;&gt;"",[17]Sheet1!A33,"")</f>
        <v>375</v>
      </c>
      <c r="S33">
        <f>IF([18]Sheet1!A33&lt;&gt;"",[18]Sheet1!A33,"")</f>
        <v>258</v>
      </c>
      <c r="T33">
        <f>IF([19]Sheet1!A33&lt;&gt;"",[19]Sheet1!A33,"")</f>
        <v>544</v>
      </c>
      <c r="U33">
        <f>IF([20]Sheet1!A33&lt;&gt;"",[20]Sheet1!A33,"")</f>
        <v>426</v>
      </c>
      <c r="V33">
        <f>IF([21]Sheet1!A33&lt;&gt;"",[21]Sheet1!A33,"")</f>
        <v>431</v>
      </c>
      <c r="W33">
        <f>IF([22]Sheet1!A33&lt;&gt;"",[22]Sheet1!A33,"")</f>
        <v>51</v>
      </c>
      <c r="X33">
        <f>IF([23]Sheet1!A33&lt;&gt;"",[23]Sheet1!A33,"")</f>
        <v>366</v>
      </c>
      <c r="Y33">
        <f>IF([24]Sheet1!A33&lt;&gt;"",[24]Sheet1!A33,"")</f>
        <v>68</v>
      </c>
      <c r="Z33">
        <f>IF([25]Sheet1!A33&lt;&gt;"",[25]Sheet1!A33,"")</f>
        <v>392</v>
      </c>
      <c r="AA33">
        <f>IF([26]Sheet1!A33&lt;&gt;"",[26]Sheet1!A33,"")</f>
        <v>196</v>
      </c>
      <c r="AB33">
        <f>IF([27]Sheet1!A33&lt;&gt;"",[27]Sheet1!A33,"")</f>
        <v>426</v>
      </c>
      <c r="AC33">
        <f>IF([28]Sheet1!A33&lt;&gt;"",[28]Sheet1!A33,"")</f>
        <v>19</v>
      </c>
      <c r="AD33">
        <f>IF([29]Sheet1!A33&lt;&gt;"",[29]Sheet1!A33,"")</f>
        <v>498</v>
      </c>
      <c r="AE33">
        <f>IF([30]Sheet1!A33&lt;&gt;"",[30]Sheet1!A33,"")</f>
        <v>117</v>
      </c>
      <c r="AF33">
        <f>IF([31]Sheet1!A33&lt;&gt;"",[31]Sheet1!A33,"")</f>
        <v>163</v>
      </c>
      <c r="AG33">
        <f>IF([32]Sheet1!A33&lt;&gt;"",[32]Sheet1!A33,"")</f>
        <v>203</v>
      </c>
      <c r="AH33">
        <f>IF([33]Sheet1!A33&lt;&gt;"",[33]Sheet1!A33,"")</f>
        <v>433</v>
      </c>
      <c r="AI33">
        <f>IF([34]Sheet1!A33&lt;&gt;"",[34]Sheet1!A33,"")</f>
        <v>64</v>
      </c>
      <c r="AJ33">
        <f>IF([35]Sheet1!A33&lt;&gt;"",[35]Sheet1!A33,"")</f>
        <v>244</v>
      </c>
      <c r="AK33">
        <f>IF([36]Sheet1!A33&lt;&gt;"",[36]Sheet1!A33,"")</f>
        <v>230</v>
      </c>
      <c r="AL33">
        <f>IF([37]Sheet1!A33&lt;&gt;"",[37]Sheet1!A33,"")</f>
        <v>424</v>
      </c>
      <c r="AM33">
        <f>IF([38]Sheet1!A33&lt;&gt;"",[38]Sheet1!A33,"")</f>
        <v>340</v>
      </c>
      <c r="AN33">
        <f>IF([39]Sheet1!A33&lt;&gt;"",[39]Sheet1!A33,"")</f>
        <v>308</v>
      </c>
      <c r="AO33" t="str">
        <f>IF([40]Sheet1!A33&lt;&gt;"",[40]Sheet1!A33,"")</f>
        <v/>
      </c>
      <c r="AP33" t="str">
        <f>IF([41]Sheet1!A33&lt;&gt;"",[41]Sheet1!A33,"")</f>
        <v/>
      </c>
      <c r="AQ33">
        <f>IF([42]Sheet1!A33&lt;&gt;"",[42]Sheet1!A33,"")</f>
        <v>349</v>
      </c>
      <c r="AR33">
        <f>IF([43]Sheet1!A33&lt;&gt;"",[43]Sheet1!A33,"")</f>
        <v>243</v>
      </c>
      <c r="AS33">
        <f>IF([44]Sheet1!A33&lt;&gt;"",[44]Sheet1!A33,"")</f>
        <v>257</v>
      </c>
      <c r="AT33">
        <f>IF([45]Sheet1!A33&lt;&gt;"",[45]Sheet1!A33,"")</f>
        <v>81</v>
      </c>
      <c r="AU33">
        <f>IF([46]Sheet1!A33&lt;&gt;"",[46]Sheet1!A33,"")</f>
        <v>66</v>
      </c>
      <c r="AV33">
        <f>IF([47]Sheet1!A33&lt;&gt;"",[47]Sheet1!A33,"")</f>
        <v>50</v>
      </c>
      <c r="AW33">
        <f>IF([48]Sheet1!A33&lt;&gt;"",[48]Sheet1!A33,"")</f>
        <v>575</v>
      </c>
      <c r="AX33">
        <f>IF([49]Sheet1!A33&lt;&gt;"",[49]Sheet1!A33,"")</f>
        <v>665</v>
      </c>
      <c r="AY33">
        <f>IF([50]Sheet1!A33&lt;&gt;"",[50]Sheet1!A33,"")</f>
        <v>389</v>
      </c>
      <c r="AZ33">
        <f>IF([51]Sheet1!A33&lt;&gt;"",[51]Sheet1!A33,"")</f>
        <v>343</v>
      </c>
      <c r="BA33">
        <f>IF([52]Sheet1!A33&lt;&gt;"",[52]Sheet1!A33,"")</f>
        <v>360</v>
      </c>
      <c r="BB33">
        <f>IF([53]Sheet1!A33&lt;&gt;"",[53]Sheet1!A33,"")</f>
        <v>142</v>
      </c>
      <c r="BC33">
        <f>IF([54]Sheet1!A33&lt;&gt;"",[54]Sheet1!A33,"")</f>
        <v>582</v>
      </c>
      <c r="BD33">
        <f>IF([55]Sheet1!A33&lt;&gt;"",[55]Sheet1!A33,"")</f>
        <v>134</v>
      </c>
      <c r="BE33">
        <f>IF([56]Sheet1!A33&lt;&gt;"",[56]Sheet1!A33,"")</f>
        <v>238</v>
      </c>
      <c r="BF33">
        <f>IF([57]Sheet1!A33&lt;&gt;"",[57]Sheet1!A33,"")</f>
        <v>39</v>
      </c>
      <c r="BG33">
        <f>IF([58]Sheet1!A33&lt;&gt;"",[58]Sheet1!A33,"")</f>
        <v>361</v>
      </c>
      <c r="BH33">
        <f>IF([59]Sheet1!A33&lt;&gt;"",[59]Sheet1!A33,"")</f>
        <v>198</v>
      </c>
      <c r="BI33">
        <f>IF([60]Sheet1!A33&lt;&gt;"",[60]Sheet1!A33,"")</f>
        <v>573</v>
      </c>
      <c r="BJ33">
        <f>IF([61]Sheet1!A33&lt;&gt;"",[61]Sheet1!A33,"")</f>
        <v>142</v>
      </c>
      <c r="BK33">
        <f>IF([62]Sheet1!A33&lt;&gt;"",[62]Sheet1!A33,"")</f>
        <v>292</v>
      </c>
      <c r="BL33">
        <f>IF([63]Sheet1!A33&lt;&gt;"",[63]Sheet1!A33,"")</f>
        <v>596</v>
      </c>
      <c r="BM33">
        <f>IF([64]Sheet1!A33&lt;&gt;"",[64]Sheet1!A33,"")</f>
        <v>31</v>
      </c>
      <c r="BN33">
        <f>IF([65]Sheet1!A33&lt;&gt;"",[65]Sheet1!A33,"")</f>
        <v>196</v>
      </c>
      <c r="BO33">
        <f>IF([66]Sheet1!A33&lt;&gt;"",[66]Sheet1!A33,"")</f>
        <v>351</v>
      </c>
      <c r="BP33">
        <f>IF([67]Sheet1!A33&lt;&gt;"",[67]Sheet1!A33,"")</f>
        <v>167</v>
      </c>
      <c r="BQ33">
        <f>IF([68]Sheet1!A33&lt;&gt;"",[68]Sheet1!A33,"")</f>
        <v>243</v>
      </c>
      <c r="BR33">
        <f>IF([69]Sheet1!A33&lt;&gt;"",[69]Sheet1!A33,"")</f>
        <v>103</v>
      </c>
      <c r="BS33">
        <f>IF([70]Sheet1!A33&lt;&gt;"",[70]Sheet1!A33,"")</f>
        <v>159</v>
      </c>
      <c r="BT33">
        <f>IF([71]Sheet1!A33&lt;&gt;"",[71]Sheet1!A33,"")</f>
        <v>473</v>
      </c>
      <c r="BU33">
        <f>IF([72]Sheet1!A33&lt;&gt;"",[72]Sheet1!A33,"")</f>
        <v>640</v>
      </c>
      <c r="BV33">
        <f>IF([73]Sheet1!A33&lt;&gt;"",[73]Sheet1!A33,"")</f>
        <v>165</v>
      </c>
      <c r="BW33">
        <f>IF([74]Sheet1!A33&lt;&gt;"",[74]Sheet1!A33,"")</f>
        <v>247</v>
      </c>
      <c r="BX33">
        <f>IF([75]Sheet1!A33&lt;&gt;"",[75]Sheet1!A33,"")</f>
        <v>343</v>
      </c>
      <c r="BY33">
        <f>IF([76]Sheet1!A33&lt;&gt;"",[76]Sheet1!A33,"")</f>
        <v>258</v>
      </c>
      <c r="BZ33">
        <f>IF([77]Sheet1!A33&lt;&gt;"",[77]Sheet1!A33,"")</f>
        <v>225</v>
      </c>
      <c r="CA33">
        <f>IF([78]Sheet1!A33&lt;&gt;"",[78]Sheet1!A33,"")</f>
        <v>269</v>
      </c>
      <c r="CB33">
        <f>IF([79]Sheet1!A33&lt;&gt;"",[79]Sheet1!A33,"")</f>
        <v>657</v>
      </c>
      <c r="CC33">
        <f>IF([80]Sheet1!A33&lt;&gt;"",[80]Sheet1!A33,"")</f>
        <v>289</v>
      </c>
      <c r="CD33">
        <f>IF([81]Sheet1!A33&lt;&gt;"",[81]Sheet1!A33,"")</f>
        <v>307</v>
      </c>
      <c r="CE33">
        <f>IF([82]Sheet1!A33&lt;&gt;"",[82]Sheet1!A33,"")</f>
        <v>357</v>
      </c>
      <c r="CF33">
        <f>IF([83]Sheet1!A33&lt;&gt;"",[83]Sheet1!A33,"")</f>
        <v>361</v>
      </c>
      <c r="CG33">
        <f>IF([84]Sheet1!A33&lt;&gt;"",[84]Sheet1!A33,"")</f>
        <v>286</v>
      </c>
      <c r="CH33">
        <f>IF([85]Sheet1!A33&lt;&gt;"",[85]Sheet1!A33,"")</f>
        <v>598</v>
      </c>
      <c r="CI33">
        <f>IF([86]Sheet1!A33&lt;&gt;"",[86]Sheet1!A33,"")</f>
        <v>406</v>
      </c>
      <c r="CJ33">
        <f>IF([87]Sheet1!A33&lt;&gt;"",[87]Sheet1!A33,"")</f>
        <v>168</v>
      </c>
      <c r="CK33">
        <f>IF([88]Sheet1!A33&lt;&gt;"",[88]Sheet1!A33,"")</f>
        <v>204</v>
      </c>
      <c r="CL33">
        <f>IF([89]Sheet1!A33&lt;&gt;"",[89]Sheet1!A33,"")</f>
        <v>326</v>
      </c>
    </row>
    <row r="34" spans="2:90">
      <c r="B34">
        <f>IF([1]Sheet1!A34&lt;&gt;"",[1]Sheet1!A34,"")</f>
        <v>407</v>
      </c>
      <c r="C34">
        <f>IF([2]Sheet1!A34&lt;&gt;"",[2]Sheet1!A34,"")</f>
        <v>68</v>
      </c>
      <c r="D34">
        <f>IF([3]Sheet1!A34&lt;&gt;"",[3]Sheet1!A34,"")</f>
        <v>326</v>
      </c>
      <c r="E34">
        <f>IF([4]Sheet1!A34&lt;&gt;"",[4]Sheet1!A34,"")</f>
        <v>102</v>
      </c>
      <c r="F34">
        <f>IF([5]Sheet1!A34&lt;&gt;"",[5]Sheet1!A34,"")</f>
        <v>164</v>
      </c>
      <c r="G34">
        <f>IF([6]Sheet1!A34&lt;&gt;"",[6]Sheet1!A34,"")</f>
        <v>347</v>
      </c>
      <c r="H34">
        <f>IF([7]Sheet1!A34&lt;&gt;"",[7]Sheet1!A34,"")</f>
        <v>372</v>
      </c>
      <c r="I34">
        <f>IF([8]Sheet1!A34&lt;&gt;"",[8]Sheet1!A34,"")</f>
        <v>636</v>
      </c>
      <c r="J34">
        <f>IF([9]Sheet1!A34&lt;&gt;"",[9]Sheet1!A34,"")</f>
        <v>650</v>
      </c>
      <c r="K34">
        <f>IF([10]Sheet1!A34&lt;&gt;"",[10]Sheet1!A34,"")</f>
        <v>212</v>
      </c>
      <c r="L34">
        <f>IF([11]Sheet1!A34&lt;&gt;"",[11]Sheet1!A34,"")</f>
        <v>353</v>
      </c>
      <c r="M34">
        <f>IF([12]Sheet1!A34&lt;&gt;"",[12]Sheet1!A34,"")</f>
        <v>232</v>
      </c>
      <c r="N34">
        <f>IF([13]Sheet1!A34&lt;&gt;"",[13]Sheet1!A34,"")</f>
        <v>52</v>
      </c>
      <c r="O34">
        <f>IF([14]Sheet1!A34&lt;&gt;"",[14]Sheet1!A34,"")</f>
        <v>559</v>
      </c>
      <c r="P34">
        <f>IF([15]Sheet1!A34&lt;&gt;"",[15]Sheet1!A34,"")</f>
        <v>604</v>
      </c>
      <c r="Q34">
        <f>IF([16]Sheet1!A34&lt;&gt;"",[16]Sheet1!A34,"")</f>
        <v>151</v>
      </c>
      <c r="R34">
        <f>IF([17]Sheet1!A34&lt;&gt;"",[17]Sheet1!A34,"")</f>
        <v>154</v>
      </c>
      <c r="S34">
        <f>IF([18]Sheet1!A34&lt;&gt;"",[18]Sheet1!A34,"")</f>
        <v>356</v>
      </c>
      <c r="T34">
        <f>IF([19]Sheet1!A34&lt;&gt;"",[19]Sheet1!A34,"")</f>
        <v>546</v>
      </c>
      <c r="U34">
        <f>IF([20]Sheet1!A34&lt;&gt;"",[20]Sheet1!A34,"")</f>
        <v>408</v>
      </c>
      <c r="V34">
        <f>IF([21]Sheet1!A34&lt;&gt;"",[21]Sheet1!A34,"")</f>
        <v>94</v>
      </c>
      <c r="W34">
        <f>IF([22]Sheet1!A34&lt;&gt;"",[22]Sheet1!A34,"")</f>
        <v>468</v>
      </c>
      <c r="X34">
        <f>IF([23]Sheet1!A34&lt;&gt;"",[23]Sheet1!A34,"")</f>
        <v>354</v>
      </c>
      <c r="Y34">
        <f>IF([24]Sheet1!A34&lt;&gt;"",[24]Sheet1!A34,"")</f>
        <v>164</v>
      </c>
      <c r="Z34">
        <f>IF([25]Sheet1!A34&lt;&gt;"",[25]Sheet1!A34,"")</f>
        <v>480</v>
      </c>
      <c r="AA34">
        <f>IF([26]Sheet1!A34&lt;&gt;"",[26]Sheet1!A34,"")</f>
        <v>97</v>
      </c>
      <c r="AB34">
        <f>IF([27]Sheet1!A34&lt;&gt;"",[27]Sheet1!A34,"")</f>
        <v>446</v>
      </c>
      <c r="AC34">
        <f>IF([28]Sheet1!A34&lt;&gt;"",[28]Sheet1!A34,"")</f>
        <v>266</v>
      </c>
      <c r="AD34">
        <f>IF([29]Sheet1!A34&lt;&gt;"",[29]Sheet1!A34,"")</f>
        <v>256</v>
      </c>
      <c r="AE34">
        <f>IF([30]Sheet1!A34&lt;&gt;"",[30]Sheet1!A34,"")</f>
        <v>512</v>
      </c>
      <c r="AF34">
        <f>IF([31]Sheet1!A34&lt;&gt;"",[31]Sheet1!A34,"")</f>
        <v>397</v>
      </c>
      <c r="AG34">
        <f>IF([32]Sheet1!A34&lt;&gt;"",[32]Sheet1!A34,"")</f>
        <v>43</v>
      </c>
      <c r="AH34">
        <f>IF([33]Sheet1!A34&lt;&gt;"",[33]Sheet1!A34,"")</f>
        <v>357</v>
      </c>
      <c r="AI34">
        <f>IF([34]Sheet1!A34&lt;&gt;"",[34]Sheet1!A34,"")</f>
        <v>4</v>
      </c>
      <c r="AJ34">
        <f>IF([35]Sheet1!A34&lt;&gt;"",[35]Sheet1!A34,"")</f>
        <v>100</v>
      </c>
      <c r="AK34">
        <f>IF([36]Sheet1!A34&lt;&gt;"",[36]Sheet1!A34,"")</f>
        <v>210</v>
      </c>
      <c r="AL34">
        <f>IF([37]Sheet1!A34&lt;&gt;"",[37]Sheet1!A34,"")</f>
        <v>508</v>
      </c>
      <c r="AM34">
        <f>IF([38]Sheet1!A34&lt;&gt;"",[38]Sheet1!A34,"")</f>
        <v>30</v>
      </c>
      <c r="AN34">
        <f>IF([39]Sheet1!A34&lt;&gt;"",[39]Sheet1!A34,"")</f>
        <v>489</v>
      </c>
      <c r="AO34" t="str">
        <f>IF([40]Sheet1!A34&lt;&gt;"",[40]Sheet1!A34,"")</f>
        <v/>
      </c>
      <c r="AP34" t="str">
        <f>IF([41]Sheet1!A34&lt;&gt;"",[41]Sheet1!A34,"")</f>
        <v/>
      </c>
      <c r="AQ34">
        <f>IF([42]Sheet1!A34&lt;&gt;"",[42]Sheet1!A34,"")</f>
        <v>95</v>
      </c>
      <c r="AR34">
        <f>IF([43]Sheet1!A34&lt;&gt;"",[43]Sheet1!A34,"")</f>
        <v>232</v>
      </c>
      <c r="AS34">
        <f>IF([44]Sheet1!A34&lt;&gt;"",[44]Sheet1!A34,"")</f>
        <v>95</v>
      </c>
      <c r="AT34">
        <f>IF([45]Sheet1!A34&lt;&gt;"",[45]Sheet1!A34,"")</f>
        <v>259</v>
      </c>
      <c r="AU34">
        <f>IF([46]Sheet1!A34&lt;&gt;"",[46]Sheet1!A34,"")</f>
        <v>389</v>
      </c>
      <c r="AV34">
        <f>IF([47]Sheet1!A34&lt;&gt;"",[47]Sheet1!A34,"")</f>
        <v>269</v>
      </c>
      <c r="AW34">
        <f>IF([48]Sheet1!A34&lt;&gt;"",[48]Sheet1!A34,"")</f>
        <v>640</v>
      </c>
      <c r="AX34">
        <f>IF([49]Sheet1!A34&lt;&gt;"",[49]Sheet1!A34,"")</f>
        <v>248</v>
      </c>
      <c r="AY34">
        <f>IF([50]Sheet1!A34&lt;&gt;"",[50]Sheet1!A34,"")</f>
        <v>335</v>
      </c>
      <c r="AZ34">
        <f>IF([51]Sheet1!A34&lt;&gt;"",[51]Sheet1!A34,"")</f>
        <v>277</v>
      </c>
      <c r="BA34">
        <f>IF([52]Sheet1!A34&lt;&gt;"",[52]Sheet1!A34,"")</f>
        <v>182</v>
      </c>
      <c r="BB34">
        <f>IF([53]Sheet1!A34&lt;&gt;"",[53]Sheet1!A34,"")</f>
        <v>113</v>
      </c>
      <c r="BC34">
        <f>IF([54]Sheet1!A34&lt;&gt;"",[54]Sheet1!A34,"")</f>
        <v>611</v>
      </c>
      <c r="BD34">
        <f>IF([55]Sheet1!A34&lt;&gt;"",[55]Sheet1!A34,"")</f>
        <v>556</v>
      </c>
      <c r="BE34">
        <f>IF([56]Sheet1!A34&lt;&gt;"",[56]Sheet1!A34,"")</f>
        <v>207</v>
      </c>
      <c r="BF34">
        <f>IF([57]Sheet1!A34&lt;&gt;"",[57]Sheet1!A34,"")</f>
        <v>581</v>
      </c>
      <c r="BG34">
        <f>IF([58]Sheet1!A34&lt;&gt;"",[58]Sheet1!A34,"")</f>
        <v>263</v>
      </c>
      <c r="BH34">
        <f>IF([59]Sheet1!A34&lt;&gt;"",[59]Sheet1!A34,"")</f>
        <v>117</v>
      </c>
      <c r="BI34">
        <f>IF([60]Sheet1!A34&lt;&gt;"",[60]Sheet1!A34,"")</f>
        <v>328</v>
      </c>
      <c r="BJ34">
        <f>IF([61]Sheet1!A34&lt;&gt;"",[61]Sheet1!A34,"")</f>
        <v>653</v>
      </c>
      <c r="BK34">
        <f>IF([62]Sheet1!A34&lt;&gt;"",[62]Sheet1!A34,"")</f>
        <v>115</v>
      </c>
      <c r="BL34">
        <f>IF([63]Sheet1!A34&lt;&gt;"",[63]Sheet1!A34,"")</f>
        <v>49</v>
      </c>
      <c r="BM34">
        <f>IF([64]Sheet1!A34&lt;&gt;"",[64]Sheet1!A34,"")</f>
        <v>319</v>
      </c>
      <c r="BN34">
        <f>IF([65]Sheet1!A34&lt;&gt;"",[65]Sheet1!A34,"")</f>
        <v>223</v>
      </c>
      <c r="BO34">
        <f>IF([66]Sheet1!A34&lt;&gt;"",[66]Sheet1!A34,"")</f>
        <v>100</v>
      </c>
      <c r="BP34">
        <f>IF([67]Sheet1!A34&lt;&gt;"",[67]Sheet1!A34,"")</f>
        <v>598</v>
      </c>
      <c r="BQ34">
        <f>IF([68]Sheet1!A34&lt;&gt;"",[68]Sheet1!A34,"")</f>
        <v>661</v>
      </c>
      <c r="BR34">
        <f>IF([69]Sheet1!A34&lt;&gt;"",[69]Sheet1!A34,"")</f>
        <v>525</v>
      </c>
      <c r="BS34">
        <f>IF([70]Sheet1!A34&lt;&gt;"",[70]Sheet1!A34,"")</f>
        <v>661</v>
      </c>
      <c r="BT34">
        <f>IF([71]Sheet1!A34&lt;&gt;"",[71]Sheet1!A34,"")</f>
        <v>632</v>
      </c>
      <c r="BU34">
        <f>IF([72]Sheet1!A34&lt;&gt;"",[72]Sheet1!A34,"")</f>
        <v>336</v>
      </c>
      <c r="BV34">
        <f>IF([73]Sheet1!A34&lt;&gt;"",[73]Sheet1!A34,"")</f>
        <v>375</v>
      </c>
      <c r="BW34">
        <f>IF([74]Sheet1!A34&lt;&gt;"",[74]Sheet1!A34,"")</f>
        <v>167</v>
      </c>
      <c r="BX34">
        <f>IF([75]Sheet1!A34&lt;&gt;"",[75]Sheet1!A34,"")</f>
        <v>14</v>
      </c>
      <c r="BY34">
        <f>IF([76]Sheet1!A34&lt;&gt;"",[76]Sheet1!A34,"")</f>
        <v>606</v>
      </c>
      <c r="BZ34">
        <f>IF([77]Sheet1!A34&lt;&gt;"",[77]Sheet1!A34,"")</f>
        <v>367</v>
      </c>
      <c r="CA34">
        <f>IF([78]Sheet1!A34&lt;&gt;"",[78]Sheet1!A34,"")</f>
        <v>135</v>
      </c>
      <c r="CB34">
        <f>IF([79]Sheet1!A34&lt;&gt;"",[79]Sheet1!A34,"")</f>
        <v>15</v>
      </c>
      <c r="CC34">
        <f>IF([80]Sheet1!A34&lt;&gt;"",[80]Sheet1!A34,"")</f>
        <v>38</v>
      </c>
      <c r="CD34">
        <f>IF([81]Sheet1!A34&lt;&gt;"",[81]Sheet1!A34,"")</f>
        <v>15</v>
      </c>
      <c r="CE34">
        <f>IF([82]Sheet1!A34&lt;&gt;"",[82]Sheet1!A34,"")</f>
        <v>272</v>
      </c>
      <c r="CF34">
        <f>IF([83]Sheet1!A34&lt;&gt;"",[83]Sheet1!A34,"")</f>
        <v>478</v>
      </c>
      <c r="CG34">
        <f>IF([84]Sheet1!A34&lt;&gt;"",[84]Sheet1!A34,"")</f>
        <v>27</v>
      </c>
      <c r="CH34">
        <f>IF([85]Sheet1!A34&lt;&gt;"",[85]Sheet1!A34,"")</f>
        <v>521</v>
      </c>
      <c r="CI34">
        <f>IF([86]Sheet1!A34&lt;&gt;"",[86]Sheet1!A34,"")</f>
        <v>663</v>
      </c>
      <c r="CJ34">
        <f>IF([87]Sheet1!A34&lt;&gt;"",[87]Sheet1!A34,"")</f>
        <v>248</v>
      </c>
      <c r="CK34">
        <f>IF([88]Sheet1!A34&lt;&gt;"",[88]Sheet1!A34,"")</f>
        <v>602</v>
      </c>
      <c r="CL34">
        <f>IF([89]Sheet1!A34&lt;&gt;"",[89]Sheet1!A34,"")</f>
        <v>631</v>
      </c>
    </row>
    <row r="35" spans="2:90">
      <c r="B35">
        <f>IF([1]Sheet1!A35&lt;&gt;"",[1]Sheet1!A35,"")</f>
        <v>380</v>
      </c>
      <c r="C35">
        <f>IF([2]Sheet1!A35&lt;&gt;"",[2]Sheet1!A35,"")</f>
        <v>266</v>
      </c>
      <c r="D35">
        <f>IF([3]Sheet1!A35&lt;&gt;"",[3]Sheet1!A35,"")</f>
        <v>219</v>
      </c>
      <c r="E35">
        <f>IF([4]Sheet1!A35&lt;&gt;"",[4]Sheet1!A35,"")</f>
        <v>348</v>
      </c>
      <c r="F35">
        <f>IF([5]Sheet1!A35&lt;&gt;"",[5]Sheet1!A35,"")</f>
        <v>75</v>
      </c>
      <c r="G35">
        <f>IF([6]Sheet1!A35&lt;&gt;"",[6]Sheet1!A35,"")</f>
        <v>5</v>
      </c>
      <c r="H35">
        <f>IF([7]Sheet1!A35&lt;&gt;"",[7]Sheet1!A35,"")</f>
        <v>200</v>
      </c>
      <c r="I35">
        <f>IF([8]Sheet1!A35&lt;&gt;"",[8]Sheet1!A35,"")</f>
        <v>182</v>
      </c>
      <c r="J35">
        <f>IF([9]Sheet1!A35&lt;&gt;"",[9]Sheet1!A35,"")</f>
        <v>630</v>
      </c>
      <c r="K35">
        <f>IF([10]Sheet1!A35&lt;&gt;"",[10]Sheet1!A35,"")</f>
        <v>566</v>
      </c>
      <c r="L35">
        <f>IF([11]Sheet1!A35&lt;&gt;"",[11]Sheet1!A35,"")</f>
        <v>88</v>
      </c>
      <c r="M35">
        <f>IF([12]Sheet1!A35&lt;&gt;"",[12]Sheet1!A35,"")</f>
        <v>127</v>
      </c>
      <c r="N35">
        <f>IF([13]Sheet1!A35&lt;&gt;"",[13]Sheet1!A35,"")</f>
        <v>370</v>
      </c>
      <c r="O35">
        <f>IF([14]Sheet1!A35&lt;&gt;"",[14]Sheet1!A35,"")</f>
        <v>571</v>
      </c>
      <c r="P35">
        <f>IF([15]Sheet1!A35&lt;&gt;"",[15]Sheet1!A35,"")</f>
        <v>349</v>
      </c>
      <c r="Q35">
        <f>IF([16]Sheet1!A35&lt;&gt;"",[16]Sheet1!A35,"")</f>
        <v>336</v>
      </c>
      <c r="R35">
        <f>IF([17]Sheet1!A35&lt;&gt;"",[17]Sheet1!A35,"")</f>
        <v>259</v>
      </c>
      <c r="S35">
        <f>IF([18]Sheet1!A35&lt;&gt;"",[18]Sheet1!A35,"")</f>
        <v>422</v>
      </c>
      <c r="T35">
        <f>IF([19]Sheet1!A35&lt;&gt;"",[19]Sheet1!A35,"")</f>
        <v>61</v>
      </c>
      <c r="U35">
        <f>IF([20]Sheet1!A35&lt;&gt;"",[20]Sheet1!A35,"")</f>
        <v>92</v>
      </c>
      <c r="V35">
        <f>IF([21]Sheet1!A35&lt;&gt;"",[21]Sheet1!A35,"")</f>
        <v>350</v>
      </c>
      <c r="W35">
        <f>IF([22]Sheet1!A35&lt;&gt;"",[22]Sheet1!A35,"")</f>
        <v>105</v>
      </c>
      <c r="X35">
        <f>IF([23]Sheet1!A35&lt;&gt;"",[23]Sheet1!A35,"")</f>
        <v>447</v>
      </c>
      <c r="Y35">
        <f>IF([24]Sheet1!A35&lt;&gt;"",[24]Sheet1!A35,"")</f>
        <v>207</v>
      </c>
      <c r="Z35">
        <f>IF([25]Sheet1!A35&lt;&gt;"",[25]Sheet1!A35,"")</f>
        <v>206</v>
      </c>
      <c r="AA35">
        <f>IF([26]Sheet1!A35&lt;&gt;"",[26]Sheet1!A35,"")</f>
        <v>334</v>
      </c>
      <c r="AB35">
        <f>IF([27]Sheet1!A35&lt;&gt;"",[27]Sheet1!A35,"")</f>
        <v>42</v>
      </c>
      <c r="AC35">
        <f>IF([28]Sheet1!A35&lt;&gt;"",[28]Sheet1!A35,"")</f>
        <v>407</v>
      </c>
      <c r="AD35">
        <f>IF([29]Sheet1!A35&lt;&gt;"",[29]Sheet1!A35,"")</f>
        <v>361</v>
      </c>
      <c r="AE35">
        <f>IF([30]Sheet1!A35&lt;&gt;"",[30]Sheet1!A35,"")</f>
        <v>225</v>
      </c>
      <c r="AF35">
        <f>IF([31]Sheet1!A35&lt;&gt;"",[31]Sheet1!A35,"")</f>
        <v>479</v>
      </c>
      <c r="AG35">
        <f>IF([32]Sheet1!A35&lt;&gt;"",[32]Sheet1!A35,"")</f>
        <v>135</v>
      </c>
      <c r="AH35">
        <f>IF([33]Sheet1!A35&lt;&gt;"",[33]Sheet1!A35,"")</f>
        <v>542</v>
      </c>
      <c r="AI35">
        <f>IF([34]Sheet1!A35&lt;&gt;"",[34]Sheet1!A35,"")</f>
        <v>177</v>
      </c>
      <c r="AJ35">
        <f>IF([35]Sheet1!A35&lt;&gt;"",[35]Sheet1!A35,"")</f>
        <v>127</v>
      </c>
      <c r="AK35">
        <f>IF([36]Sheet1!A35&lt;&gt;"",[36]Sheet1!A35,"")</f>
        <v>155</v>
      </c>
      <c r="AL35">
        <f>IF([37]Sheet1!A35&lt;&gt;"",[37]Sheet1!A35,"")</f>
        <v>333</v>
      </c>
      <c r="AM35">
        <f>IF([38]Sheet1!A35&lt;&gt;"",[38]Sheet1!A35,"")</f>
        <v>208</v>
      </c>
      <c r="AN35">
        <f>IF([39]Sheet1!A35&lt;&gt;"",[39]Sheet1!A35,"")</f>
        <v>238</v>
      </c>
      <c r="AO35" t="str">
        <f>IF([40]Sheet1!A35&lt;&gt;"",[40]Sheet1!A35,"")</f>
        <v/>
      </c>
      <c r="AP35" t="str">
        <f>IF([41]Sheet1!A35&lt;&gt;"",[41]Sheet1!A35,"")</f>
        <v/>
      </c>
      <c r="AQ35">
        <f>IF([42]Sheet1!A35&lt;&gt;"",[42]Sheet1!A35,"")</f>
        <v>354</v>
      </c>
      <c r="AR35">
        <f>IF([43]Sheet1!A35&lt;&gt;"",[43]Sheet1!A35,"")</f>
        <v>234</v>
      </c>
      <c r="AS35">
        <f>IF([44]Sheet1!A35&lt;&gt;"",[44]Sheet1!A35,"")</f>
        <v>205</v>
      </c>
      <c r="AT35">
        <f>IF([45]Sheet1!A35&lt;&gt;"",[45]Sheet1!A35,"")</f>
        <v>72</v>
      </c>
      <c r="AU35">
        <f>IF([46]Sheet1!A35&lt;&gt;"",[46]Sheet1!A35,"")</f>
        <v>571</v>
      </c>
      <c r="AV35">
        <f>IF([47]Sheet1!A35&lt;&gt;"",[47]Sheet1!A35,"")</f>
        <v>226</v>
      </c>
      <c r="AW35">
        <f>IF([48]Sheet1!A35&lt;&gt;"",[48]Sheet1!A35,"")</f>
        <v>226</v>
      </c>
      <c r="AX35">
        <f>IF([49]Sheet1!A35&lt;&gt;"",[49]Sheet1!A35,"")</f>
        <v>206</v>
      </c>
      <c r="AY35">
        <f>IF([50]Sheet1!A35&lt;&gt;"",[50]Sheet1!A35,"")</f>
        <v>282</v>
      </c>
      <c r="AZ35">
        <f>IF([51]Sheet1!A35&lt;&gt;"",[51]Sheet1!A35,"")</f>
        <v>356</v>
      </c>
      <c r="BA35">
        <f>IF([52]Sheet1!A35&lt;&gt;"",[52]Sheet1!A35,"")</f>
        <v>551</v>
      </c>
      <c r="BB35">
        <f>IF([53]Sheet1!A35&lt;&gt;"",[53]Sheet1!A35,"")</f>
        <v>234</v>
      </c>
      <c r="BC35">
        <f>IF([54]Sheet1!A35&lt;&gt;"",[54]Sheet1!A35,"")</f>
        <v>353</v>
      </c>
      <c r="BD35">
        <f>IF([55]Sheet1!A35&lt;&gt;"",[55]Sheet1!A35,"")</f>
        <v>169</v>
      </c>
      <c r="BE35">
        <f>IF([56]Sheet1!A35&lt;&gt;"",[56]Sheet1!A35,"")</f>
        <v>222</v>
      </c>
      <c r="BF35">
        <f>IF([57]Sheet1!A35&lt;&gt;"",[57]Sheet1!A35,"")</f>
        <v>383</v>
      </c>
      <c r="BG35">
        <f>IF([58]Sheet1!A35&lt;&gt;"",[58]Sheet1!A35,"")</f>
        <v>363</v>
      </c>
      <c r="BH35">
        <f>IF([59]Sheet1!A35&lt;&gt;"",[59]Sheet1!A35,"")</f>
        <v>32</v>
      </c>
      <c r="BI35">
        <f>IF([60]Sheet1!A35&lt;&gt;"",[60]Sheet1!A35,"")</f>
        <v>323</v>
      </c>
      <c r="BJ35">
        <f>IF([61]Sheet1!A35&lt;&gt;"",[61]Sheet1!A35,"")</f>
        <v>644</v>
      </c>
      <c r="BK35">
        <f>IF([62]Sheet1!A35&lt;&gt;"",[62]Sheet1!A35,"")</f>
        <v>563</v>
      </c>
      <c r="BL35">
        <f>IF([63]Sheet1!A35&lt;&gt;"",[63]Sheet1!A35,"")</f>
        <v>381</v>
      </c>
      <c r="BM35">
        <f>IF([64]Sheet1!A35&lt;&gt;"",[64]Sheet1!A35,"")</f>
        <v>395</v>
      </c>
      <c r="BN35">
        <f>IF([65]Sheet1!A35&lt;&gt;"",[65]Sheet1!A35,"")</f>
        <v>362</v>
      </c>
      <c r="BO35">
        <f>IF([66]Sheet1!A35&lt;&gt;"",[66]Sheet1!A35,"")</f>
        <v>583</v>
      </c>
      <c r="BP35">
        <f>IF([67]Sheet1!A35&lt;&gt;"",[67]Sheet1!A35,"")</f>
        <v>260</v>
      </c>
      <c r="BQ35">
        <f>IF([68]Sheet1!A35&lt;&gt;"",[68]Sheet1!A35,"")</f>
        <v>555</v>
      </c>
      <c r="BR35">
        <f>IF([69]Sheet1!A35&lt;&gt;"",[69]Sheet1!A35,"")</f>
        <v>253</v>
      </c>
      <c r="BS35">
        <f>IF([70]Sheet1!A35&lt;&gt;"",[70]Sheet1!A35,"")</f>
        <v>14</v>
      </c>
      <c r="BT35">
        <f>IF([71]Sheet1!A35&lt;&gt;"",[71]Sheet1!A35,"")</f>
        <v>367</v>
      </c>
      <c r="BU35">
        <f>IF([72]Sheet1!A35&lt;&gt;"",[72]Sheet1!A35,"")</f>
        <v>87</v>
      </c>
      <c r="BV35">
        <f>IF([73]Sheet1!A35&lt;&gt;"",[73]Sheet1!A35,"")</f>
        <v>392</v>
      </c>
      <c r="BW35">
        <f>IF([74]Sheet1!A35&lt;&gt;"",[74]Sheet1!A35,"")</f>
        <v>140</v>
      </c>
      <c r="BX35">
        <f>IF([75]Sheet1!A35&lt;&gt;"",[75]Sheet1!A35,"")</f>
        <v>221</v>
      </c>
      <c r="BY35">
        <f>IF([76]Sheet1!A35&lt;&gt;"",[76]Sheet1!A35,"")</f>
        <v>323</v>
      </c>
      <c r="BZ35">
        <f>IF([77]Sheet1!A35&lt;&gt;"",[77]Sheet1!A35,"")</f>
        <v>296</v>
      </c>
      <c r="CA35">
        <f>IF([78]Sheet1!A35&lt;&gt;"",[78]Sheet1!A35,"")</f>
        <v>359</v>
      </c>
      <c r="CB35">
        <f>IF([79]Sheet1!A35&lt;&gt;"",[79]Sheet1!A35,"")</f>
        <v>142</v>
      </c>
      <c r="CC35">
        <f>IF([80]Sheet1!A35&lt;&gt;"",[80]Sheet1!A35,"")</f>
        <v>376</v>
      </c>
      <c r="CD35">
        <f>IF([81]Sheet1!A35&lt;&gt;"",[81]Sheet1!A35,"")</f>
        <v>52</v>
      </c>
      <c r="CE35">
        <f>IF([82]Sheet1!A35&lt;&gt;"",[82]Sheet1!A35,"")</f>
        <v>331</v>
      </c>
      <c r="CF35">
        <f>IF([83]Sheet1!A35&lt;&gt;"",[83]Sheet1!A35,"")</f>
        <v>265</v>
      </c>
      <c r="CG35">
        <f>IF([84]Sheet1!A35&lt;&gt;"",[84]Sheet1!A35,"")</f>
        <v>462</v>
      </c>
      <c r="CH35">
        <f>IF([85]Sheet1!A35&lt;&gt;"",[85]Sheet1!A35,"")</f>
        <v>583</v>
      </c>
      <c r="CI35">
        <f>IF([86]Sheet1!A35&lt;&gt;"",[86]Sheet1!A35,"")</f>
        <v>467</v>
      </c>
      <c r="CJ35">
        <f>IF([87]Sheet1!A35&lt;&gt;"",[87]Sheet1!A35,"")</f>
        <v>341</v>
      </c>
      <c r="CK35">
        <f>IF([88]Sheet1!A35&lt;&gt;"",[88]Sheet1!A35,"")</f>
        <v>28</v>
      </c>
      <c r="CL35">
        <f>IF([89]Sheet1!A35&lt;&gt;"",[89]Sheet1!A35,"")</f>
        <v>368</v>
      </c>
    </row>
    <row r="36" spans="2:90">
      <c r="B36">
        <f>IF([1]Sheet1!A36&lt;&gt;"",[1]Sheet1!A36,"")</f>
        <v>200</v>
      </c>
      <c r="C36">
        <f>IF([2]Sheet1!A36&lt;&gt;"",[2]Sheet1!A36,"")</f>
        <v>282</v>
      </c>
      <c r="D36">
        <f>IF([3]Sheet1!A36&lt;&gt;"",[3]Sheet1!A36,"")</f>
        <v>304</v>
      </c>
      <c r="E36">
        <f>IF([4]Sheet1!A36&lt;&gt;"",[4]Sheet1!A36,"")</f>
        <v>377</v>
      </c>
      <c r="F36">
        <f>IF([5]Sheet1!A36&lt;&gt;"",[5]Sheet1!A36,"")</f>
        <v>73</v>
      </c>
      <c r="G36">
        <f>IF([6]Sheet1!A36&lt;&gt;"",[6]Sheet1!A36,"")</f>
        <v>252</v>
      </c>
      <c r="H36">
        <f>IF([7]Sheet1!A36&lt;&gt;"",[7]Sheet1!A36,"")</f>
        <v>279</v>
      </c>
      <c r="I36">
        <f>IF([8]Sheet1!A36&lt;&gt;"",[8]Sheet1!A36,"")</f>
        <v>20</v>
      </c>
      <c r="J36">
        <f>IF([9]Sheet1!A36&lt;&gt;"",[9]Sheet1!A36,"")</f>
        <v>40</v>
      </c>
      <c r="K36">
        <f>IF([10]Sheet1!A36&lt;&gt;"",[10]Sheet1!A36,"")</f>
        <v>658</v>
      </c>
      <c r="L36">
        <f>IF([11]Sheet1!A36&lt;&gt;"",[11]Sheet1!A36,"")</f>
        <v>384</v>
      </c>
      <c r="M36">
        <f>IF([12]Sheet1!A36&lt;&gt;"",[12]Sheet1!A36,"")</f>
        <v>78</v>
      </c>
      <c r="N36">
        <f>IF([13]Sheet1!A36&lt;&gt;"",[13]Sheet1!A36,"")</f>
        <v>360</v>
      </c>
      <c r="O36">
        <f>IF([14]Sheet1!A36&lt;&gt;"",[14]Sheet1!A36,"")</f>
        <v>304</v>
      </c>
      <c r="P36">
        <f>IF([15]Sheet1!A36&lt;&gt;"",[15]Sheet1!A36,"")</f>
        <v>137</v>
      </c>
      <c r="Q36">
        <f>IF([16]Sheet1!A36&lt;&gt;"",[16]Sheet1!A36,"")</f>
        <v>275</v>
      </c>
      <c r="R36">
        <f>IF([17]Sheet1!A36&lt;&gt;"",[17]Sheet1!A36,"")</f>
        <v>150</v>
      </c>
      <c r="S36">
        <f>IF([18]Sheet1!A36&lt;&gt;"",[18]Sheet1!A36,"")</f>
        <v>316</v>
      </c>
      <c r="T36">
        <f>IF([19]Sheet1!A36&lt;&gt;"",[19]Sheet1!A36,"")</f>
        <v>219</v>
      </c>
      <c r="U36">
        <f>IF([20]Sheet1!A36&lt;&gt;"",[20]Sheet1!A36,"")</f>
        <v>134</v>
      </c>
      <c r="V36">
        <f>IF([21]Sheet1!A36&lt;&gt;"",[21]Sheet1!A36,"")</f>
        <v>388</v>
      </c>
      <c r="W36">
        <f>IF([22]Sheet1!A36&lt;&gt;"",[22]Sheet1!A36,"")</f>
        <v>490</v>
      </c>
      <c r="X36">
        <f>IF([23]Sheet1!A36&lt;&gt;"",[23]Sheet1!A36,"")</f>
        <v>462</v>
      </c>
      <c r="Y36">
        <f>IF([24]Sheet1!A36&lt;&gt;"",[24]Sheet1!A36,"")</f>
        <v>194</v>
      </c>
      <c r="Z36">
        <f>IF([25]Sheet1!A36&lt;&gt;"",[25]Sheet1!A36,"")</f>
        <v>363</v>
      </c>
      <c r="AA36">
        <f>IF([26]Sheet1!A36&lt;&gt;"",[26]Sheet1!A36,"")</f>
        <v>169</v>
      </c>
      <c r="AB36">
        <f>IF([27]Sheet1!A36&lt;&gt;"",[27]Sheet1!A36,"")</f>
        <v>3</v>
      </c>
      <c r="AC36">
        <f>IF([28]Sheet1!A36&lt;&gt;"",[28]Sheet1!A36,"")</f>
        <v>42</v>
      </c>
      <c r="AD36">
        <f>IF([29]Sheet1!A36&lt;&gt;"",[29]Sheet1!A36,"")</f>
        <v>393</v>
      </c>
      <c r="AE36">
        <f>IF([30]Sheet1!A36&lt;&gt;"",[30]Sheet1!A36,"")</f>
        <v>471</v>
      </c>
      <c r="AF36">
        <f>IF([31]Sheet1!A36&lt;&gt;"",[31]Sheet1!A36,"")</f>
        <v>519</v>
      </c>
      <c r="AG36">
        <f>IF([32]Sheet1!A36&lt;&gt;"",[32]Sheet1!A36,"")</f>
        <v>220</v>
      </c>
      <c r="AH36">
        <f>IF([33]Sheet1!A36&lt;&gt;"",[33]Sheet1!A36,"")</f>
        <v>333</v>
      </c>
      <c r="AI36">
        <f>IF([34]Sheet1!A36&lt;&gt;"",[34]Sheet1!A36,"")</f>
        <v>31</v>
      </c>
      <c r="AJ36">
        <f>IF([35]Sheet1!A36&lt;&gt;"",[35]Sheet1!A36,"")</f>
        <v>15</v>
      </c>
      <c r="AK36">
        <f>IF([36]Sheet1!A36&lt;&gt;"",[36]Sheet1!A36,"")</f>
        <v>376</v>
      </c>
      <c r="AL36">
        <f>IF([37]Sheet1!A36&lt;&gt;"",[37]Sheet1!A36,"")</f>
        <v>355</v>
      </c>
      <c r="AM36">
        <f>IF([38]Sheet1!A36&lt;&gt;"",[38]Sheet1!A36,"")</f>
        <v>64</v>
      </c>
      <c r="AN36">
        <f>IF([39]Sheet1!A36&lt;&gt;"",[39]Sheet1!A36,"")</f>
        <v>260</v>
      </c>
      <c r="AO36" t="str">
        <f>IF([40]Sheet1!A36&lt;&gt;"",[40]Sheet1!A36,"")</f>
        <v/>
      </c>
      <c r="AP36" t="str">
        <f>IF([41]Sheet1!A36&lt;&gt;"",[41]Sheet1!A36,"")</f>
        <v/>
      </c>
      <c r="AQ36">
        <f>IF([42]Sheet1!A36&lt;&gt;"",[42]Sheet1!A36,"")</f>
        <v>118</v>
      </c>
      <c r="AR36">
        <f>IF([43]Sheet1!A36&lt;&gt;"",[43]Sheet1!A36,"")</f>
        <v>664</v>
      </c>
      <c r="AS36">
        <f>IF([44]Sheet1!A36&lt;&gt;"",[44]Sheet1!A36,"")</f>
        <v>660</v>
      </c>
      <c r="AT36">
        <f>IF([45]Sheet1!A36&lt;&gt;"",[45]Sheet1!A36,"")</f>
        <v>631</v>
      </c>
      <c r="AU36">
        <f>IF([46]Sheet1!A36&lt;&gt;"",[46]Sheet1!A36,"")</f>
        <v>265</v>
      </c>
      <c r="AV36">
        <f>IF([47]Sheet1!A36&lt;&gt;"",[47]Sheet1!A36,"")</f>
        <v>552</v>
      </c>
      <c r="AW36">
        <f>IF([48]Sheet1!A36&lt;&gt;"",[48]Sheet1!A36,"")</f>
        <v>101</v>
      </c>
      <c r="AX36">
        <f>IF([49]Sheet1!A36&lt;&gt;"",[49]Sheet1!A36,"")</f>
        <v>159</v>
      </c>
      <c r="AY36">
        <f>IF([50]Sheet1!A36&lt;&gt;"",[50]Sheet1!A36,"")</f>
        <v>164</v>
      </c>
      <c r="AZ36">
        <f>IF([51]Sheet1!A36&lt;&gt;"",[51]Sheet1!A36,"")</f>
        <v>371</v>
      </c>
      <c r="BA36">
        <f>IF([52]Sheet1!A36&lt;&gt;"",[52]Sheet1!A36,"")</f>
        <v>83</v>
      </c>
      <c r="BB36">
        <f>IF([53]Sheet1!A36&lt;&gt;"",[53]Sheet1!A36,"")</f>
        <v>639</v>
      </c>
      <c r="BC36">
        <f>IF([54]Sheet1!A36&lt;&gt;"",[54]Sheet1!A36,"")</f>
        <v>234</v>
      </c>
      <c r="BD36">
        <f>IF([55]Sheet1!A36&lt;&gt;"",[55]Sheet1!A36,"")</f>
        <v>90</v>
      </c>
      <c r="BE36">
        <f>IF([56]Sheet1!A36&lt;&gt;"",[56]Sheet1!A36,"")</f>
        <v>580</v>
      </c>
      <c r="BF36">
        <f>IF([57]Sheet1!A36&lt;&gt;"",[57]Sheet1!A36,"")</f>
        <v>93</v>
      </c>
      <c r="BG36">
        <f>IF([58]Sheet1!A36&lt;&gt;"",[58]Sheet1!A36,"")</f>
        <v>39</v>
      </c>
      <c r="BH36">
        <f>IF([59]Sheet1!A36&lt;&gt;"",[59]Sheet1!A36,"")</f>
        <v>560</v>
      </c>
      <c r="BI36">
        <f>IF([60]Sheet1!A36&lt;&gt;"",[60]Sheet1!A36,"")</f>
        <v>129</v>
      </c>
      <c r="BJ36">
        <f>IF([61]Sheet1!A36&lt;&gt;"",[61]Sheet1!A36,"")</f>
        <v>365</v>
      </c>
      <c r="BK36">
        <f>IF([62]Sheet1!A36&lt;&gt;"",[62]Sheet1!A36,"")</f>
        <v>293</v>
      </c>
      <c r="BL36">
        <f>IF([63]Sheet1!A36&lt;&gt;"",[63]Sheet1!A36,"")</f>
        <v>566</v>
      </c>
      <c r="BM36">
        <f>IF([64]Sheet1!A36&lt;&gt;"",[64]Sheet1!A36,"")</f>
        <v>133</v>
      </c>
      <c r="BN36">
        <f>IF([65]Sheet1!A36&lt;&gt;"",[65]Sheet1!A36,"")</f>
        <v>218</v>
      </c>
      <c r="BO36">
        <f>IF([66]Sheet1!A36&lt;&gt;"",[66]Sheet1!A36,"")</f>
        <v>303</v>
      </c>
      <c r="BP36">
        <f>IF([67]Sheet1!A36&lt;&gt;"",[67]Sheet1!A36,"")</f>
        <v>196</v>
      </c>
      <c r="BQ36">
        <f>IF([68]Sheet1!A36&lt;&gt;"",[68]Sheet1!A36,"")</f>
        <v>338</v>
      </c>
      <c r="BR36">
        <f>IF([69]Sheet1!A36&lt;&gt;"",[69]Sheet1!A36,"")</f>
        <v>193</v>
      </c>
      <c r="BS36">
        <f>IF([70]Sheet1!A36&lt;&gt;"",[70]Sheet1!A36,"")</f>
        <v>71</v>
      </c>
      <c r="BT36">
        <f>IF([71]Sheet1!A36&lt;&gt;"",[71]Sheet1!A36,"")</f>
        <v>590</v>
      </c>
      <c r="BU36">
        <f>IF([72]Sheet1!A36&lt;&gt;"",[72]Sheet1!A36,"")</f>
        <v>171</v>
      </c>
      <c r="BV36">
        <f>IF([73]Sheet1!A36&lt;&gt;"",[73]Sheet1!A36,"")</f>
        <v>338</v>
      </c>
      <c r="BW36">
        <f>IF([74]Sheet1!A36&lt;&gt;"",[74]Sheet1!A36,"")</f>
        <v>564</v>
      </c>
      <c r="BX36">
        <f>IF([75]Sheet1!A36&lt;&gt;"",[75]Sheet1!A36,"")</f>
        <v>353</v>
      </c>
      <c r="BY36">
        <f>IF([76]Sheet1!A36&lt;&gt;"",[76]Sheet1!A36,"")</f>
        <v>251</v>
      </c>
      <c r="BZ36">
        <f>IF([77]Sheet1!A36&lt;&gt;"",[77]Sheet1!A36,"")</f>
        <v>115</v>
      </c>
      <c r="CA36">
        <f>IF([78]Sheet1!A36&lt;&gt;"",[78]Sheet1!A36,"")</f>
        <v>514</v>
      </c>
      <c r="CB36">
        <f>IF([79]Sheet1!A36&lt;&gt;"",[79]Sheet1!A36,"")</f>
        <v>426</v>
      </c>
      <c r="CC36">
        <f>IF([80]Sheet1!A36&lt;&gt;"",[80]Sheet1!A36,"")</f>
        <v>278</v>
      </c>
      <c r="CD36">
        <f>IF([81]Sheet1!A36&lt;&gt;"",[81]Sheet1!A36,"")</f>
        <v>31</v>
      </c>
      <c r="CE36">
        <f>IF([82]Sheet1!A36&lt;&gt;"",[82]Sheet1!A36,"")</f>
        <v>646</v>
      </c>
      <c r="CF36">
        <f>IF([83]Sheet1!A36&lt;&gt;"",[83]Sheet1!A36,"")</f>
        <v>563</v>
      </c>
      <c r="CG36">
        <f>IF([84]Sheet1!A36&lt;&gt;"",[84]Sheet1!A36,"")</f>
        <v>248</v>
      </c>
      <c r="CH36">
        <f>IF([85]Sheet1!A36&lt;&gt;"",[85]Sheet1!A36,"")</f>
        <v>442</v>
      </c>
      <c r="CI36">
        <f>IF([86]Sheet1!A36&lt;&gt;"",[86]Sheet1!A36,"")</f>
        <v>190</v>
      </c>
      <c r="CJ36">
        <f>IF([87]Sheet1!A36&lt;&gt;"",[87]Sheet1!A36,"")</f>
        <v>176</v>
      </c>
      <c r="CK36">
        <f>IF([88]Sheet1!A36&lt;&gt;"",[88]Sheet1!A36,"")</f>
        <v>48</v>
      </c>
      <c r="CL36">
        <f>IF([89]Sheet1!A36&lt;&gt;"",[89]Sheet1!A36,"")</f>
        <v>316</v>
      </c>
    </row>
    <row r="37" spans="2:90">
      <c r="B37">
        <f>IF([1]Sheet1!A37&lt;&gt;"",[1]Sheet1!A37,"")</f>
        <v>91</v>
      </c>
      <c r="C37">
        <f>IF([2]Sheet1!A37&lt;&gt;"",[2]Sheet1!A37,"")</f>
        <v>308</v>
      </c>
      <c r="D37">
        <f>IF([3]Sheet1!A37&lt;&gt;"",[3]Sheet1!A37,"")</f>
        <v>106</v>
      </c>
      <c r="E37">
        <f>IF([4]Sheet1!A37&lt;&gt;"",[4]Sheet1!A37,"")</f>
        <v>332</v>
      </c>
      <c r="F37">
        <f>IF([5]Sheet1!A37&lt;&gt;"",[5]Sheet1!A37,"")</f>
        <v>185</v>
      </c>
      <c r="G37">
        <f>IF([6]Sheet1!A37&lt;&gt;"",[6]Sheet1!A37,"")</f>
        <v>647</v>
      </c>
      <c r="H37">
        <f>IF([7]Sheet1!A37&lt;&gt;"",[7]Sheet1!A37,"")</f>
        <v>384</v>
      </c>
      <c r="I37">
        <f>IF([8]Sheet1!A37&lt;&gt;"",[8]Sheet1!A37,"")</f>
        <v>280</v>
      </c>
      <c r="J37">
        <f>IF([9]Sheet1!A37&lt;&gt;"",[9]Sheet1!A37,"")</f>
        <v>556</v>
      </c>
      <c r="K37">
        <f>IF([10]Sheet1!A37&lt;&gt;"",[10]Sheet1!A37,"")</f>
        <v>239</v>
      </c>
      <c r="L37">
        <f>IF([11]Sheet1!A37&lt;&gt;"",[11]Sheet1!A37,"")</f>
        <v>550</v>
      </c>
      <c r="M37">
        <f>IF([12]Sheet1!A37&lt;&gt;"",[12]Sheet1!A37,"")</f>
        <v>152</v>
      </c>
      <c r="N37">
        <f>IF([13]Sheet1!A37&lt;&gt;"",[13]Sheet1!A37,"")</f>
        <v>395</v>
      </c>
      <c r="O37">
        <f>IF([14]Sheet1!A37&lt;&gt;"",[14]Sheet1!A37,"")</f>
        <v>43</v>
      </c>
      <c r="P37">
        <f>IF([15]Sheet1!A37&lt;&gt;"",[15]Sheet1!A37,"")</f>
        <v>371</v>
      </c>
      <c r="Q37">
        <f>IF([16]Sheet1!A37&lt;&gt;"",[16]Sheet1!A37,"")</f>
        <v>637</v>
      </c>
      <c r="R37">
        <f>IF([17]Sheet1!A37&lt;&gt;"",[17]Sheet1!A37,"")</f>
        <v>298</v>
      </c>
      <c r="S37">
        <f>IF([18]Sheet1!A37&lt;&gt;"",[18]Sheet1!A37,"")</f>
        <v>419</v>
      </c>
      <c r="T37">
        <f>IF([19]Sheet1!A37&lt;&gt;"",[19]Sheet1!A37,"")</f>
        <v>335</v>
      </c>
      <c r="U37">
        <f>IF([20]Sheet1!A37&lt;&gt;"",[20]Sheet1!A37,"")</f>
        <v>140</v>
      </c>
      <c r="V37">
        <f>IF([21]Sheet1!A37&lt;&gt;"",[21]Sheet1!A37,"")</f>
        <v>477</v>
      </c>
      <c r="W37">
        <f>IF([22]Sheet1!A37&lt;&gt;"",[22]Sheet1!A37,"")</f>
        <v>84</v>
      </c>
      <c r="X37">
        <f>IF([23]Sheet1!A37&lt;&gt;"",[23]Sheet1!A37,"")</f>
        <v>181</v>
      </c>
      <c r="Y37">
        <f>IF([24]Sheet1!A37&lt;&gt;"",[24]Sheet1!A37,"")</f>
        <v>373</v>
      </c>
      <c r="Z37">
        <f>IF([25]Sheet1!A37&lt;&gt;"",[25]Sheet1!A37,"")</f>
        <v>534</v>
      </c>
      <c r="AA37">
        <f>IF([26]Sheet1!A37&lt;&gt;"",[26]Sheet1!A37,"")</f>
        <v>127</v>
      </c>
      <c r="AB37">
        <f>IF([27]Sheet1!A37&lt;&gt;"",[27]Sheet1!A37,"")</f>
        <v>55</v>
      </c>
      <c r="AC37">
        <f>IF([28]Sheet1!A37&lt;&gt;"",[28]Sheet1!A37,"")</f>
        <v>480</v>
      </c>
      <c r="AD37">
        <f>IF([29]Sheet1!A37&lt;&gt;"",[29]Sheet1!A37,"")</f>
        <v>77</v>
      </c>
      <c r="AE37">
        <f>IF([30]Sheet1!A37&lt;&gt;"",[30]Sheet1!A37,"")</f>
        <v>104</v>
      </c>
      <c r="AF37">
        <f>IF([31]Sheet1!A37&lt;&gt;"",[31]Sheet1!A37,"")</f>
        <v>172</v>
      </c>
      <c r="AG37">
        <f>IF([32]Sheet1!A37&lt;&gt;"",[32]Sheet1!A37,"")</f>
        <v>316</v>
      </c>
      <c r="AH37">
        <f>IF([33]Sheet1!A37&lt;&gt;"",[33]Sheet1!A37,"")</f>
        <v>543</v>
      </c>
      <c r="AI37">
        <f>IF([34]Sheet1!A37&lt;&gt;"",[34]Sheet1!A37,"")</f>
        <v>438</v>
      </c>
      <c r="AJ37">
        <f>IF([35]Sheet1!A37&lt;&gt;"",[35]Sheet1!A37,"")</f>
        <v>44</v>
      </c>
      <c r="AK37">
        <f>IF([36]Sheet1!A37&lt;&gt;"",[36]Sheet1!A37,"")</f>
        <v>50</v>
      </c>
      <c r="AL37">
        <f>IF([37]Sheet1!A37&lt;&gt;"",[37]Sheet1!A37,"")</f>
        <v>217</v>
      </c>
      <c r="AM37">
        <f>IF([38]Sheet1!A37&lt;&gt;"",[38]Sheet1!A37,"")</f>
        <v>329</v>
      </c>
      <c r="AN37">
        <f>IF([39]Sheet1!A37&lt;&gt;"",[39]Sheet1!A37,"")</f>
        <v>206</v>
      </c>
      <c r="AO37" t="str">
        <f>IF([40]Sheet1!A37&lt;&gt;"",[40]Sheet1!A37,"")</f>
        <v/>
      </c>
      <c r="AP37" t="str">
        <f>IF([41]Sheet1!A37&lt;&gt;"",[41]Sheet1!A37,"")</f>
        <v/>
      </c>
      <c r="AQ37">
        <f>IF([42]Sheet1!A37&lt;&gt;"",[42]Sheet1!A37,"")</f>
        <v>296</v>
      </c>
      <c r="AR37">
        <f>IF([43]Sheet1!A37&lt;&gt;"",[43]Sheet1!A37,"")</f>
        <v>181</v>
      </c>
      <c r="AS37">
        <f>IF([44]Sheet1!A37&lt;&gt;"",[44]Sheet1!A37,"")</f>
        <v>9</v>
      </c>
      <c r="AT37">
        <f>IF([45]Sheet1!A37&lt;&gt;"",[45]Sheet1!A37,"")</f>
        <v>402</v>
      </c>
      <c r="AU37">
        <f>IF([46]Sheet1!A37&lt;&gt;"",[46]Sheet1!A37,"")</f>
        <v>0</v>
      </c>
      <c r="AV37">
        <f>IF([47]Sheet1!A37&lt;&gt;"",[47]Sheet1!A37,"")</f>
        <v>156</v>
      </c>
      <c r="AW37">
        <f>IF([48]Sheet1!A37&lt;&gt;"",[48]Sheet1!A37,"")</f>
        <v>635</v>
      </c>
      <c r="AX37">
        <f>IF([49]Sheet1!A37&lt;&gt;"",[49]Sheet1!A37,"")</f>
        <v>372</v>
      </c>
      <c r="AY37">
        <f>IF([50]Sheet1!A37&lt;&gt;"",[50]Sheet1!A37,"")</f>
        <v>629</v>
      </c>
      <c r="AZ37">
        <f>IF([51]Sheet1!A37&lt;&gt;"",[51]Sheet1!A37,"")</f>
        <v>662</v>
      </c>
      <c r="BA37">
        <f>IF([52]Sheet1!A37&lt;&gt;"",[52]Sheet1!A37,"")</f>
        <v>358</v>
      </c>
      <c r="BB37">
        <f>IF([53]Sheet1!A37&lt;&gt;"",[53]Sheet1!A37,"")</f>
        <v>200</v>
      </c>
      <c r="BC37">
        <f>IF([54]Sheet1!A37&lt;&gt;"",[54]Sheet1!A37,"")</f>
        <v>320</v>
      </c>
      <c r="BD37">
        <f>IF([55]Sheet1!A37&lt;&gt;"",[55]Sheet1!A37,"")</f>
        <v>312</v>
      </c>
      <c r="BE37">
        <f>IF([56]Sheet1!A37&lt;&gt;"",[56]Sheet1!A37,"")</f>
        <v>663</v>
      </c>
      <c r="BF37">
        <f>IF([57]Sheet1!A37&lt;&gt;"",[57]Sheet1!A37,"")</f>
        <v>102</v>
      </c>
      <c r="BG37">
        <f>IF([58]Sheet1!A37&lt;&gt;"",[58]Sheet1!A37,"")</f>
        <v>657</v>
      </c>
      <c r="BH37">
        <f>IF([59]Sheet1!A37&lt;&gt;"",[59]Sheet1!A37,"")</f>
        <v>39</v>
      </c>
      <c r="BI37">
        <f>IF([60]Sheet1!A37&lt;&gt;"",[60]Sheet1!A37,"")</f>
        <v>277</v>
      </c>
      <c r="BJ37">
        <f>IF([61]Sheet1!A37&lt;&gt;"",[61]Sheet1!A37,"")</f>
        <v>662</v>
      </c>
      <c r="BK37">
        <f>IF([62]Sheet1!A37&lt;&gt;"",[62]Sheet1!A37,"")</f>
        <v>268</v>
      </c>
      <c r="BL37">
        <f>IF([63]Sheet1!A37&lt;&gt;"",[63]Sheet1!A37,"")</f>
        <v>584</v>
      </c>
      <c r="BM37">
        <f>IF([64]Sheet1!A37&lt;&gt;"",[64]Sheet1!A37,"")</f>
        <v>9</v>
      </c>
      <c r="BN37">
        <f>IF([65]Sheet1!A37&lt;&gt;"",[65]Sheet1!A37,"")</f>
        <v>209</v>
      </c>
      <c r="BO37">
        <f>IF([66]Sheet1!A37&lt;&gt;"",[66]Sheet1!A37,"")</f>
        <v>378</v>
      </c>
      <c r="BP37">
        <f>IF([67]Sheet1!A37&lt;&gt;"",[67]Sheet1!A37,"")</f>
        <v>136</v>
      </c>
      <c r="BQ37">
        <f>IF([68]Sheet1!A37&lt;&gt;"",[68]Sheet1!A37,"")</f>
        <v>610</v>
      </c>
      <c r="BR37">
        <f>IF([69]Sheet1!A37&lt;&gt;"",[69]Sheet1!A37,"")</f>
        <v>260</v>
      </c>
      <c r="BS37">
        <f>IF([70]Sheet1!A37&lt;&gt;"",[70]Sheet1!A37,"")</f>
        <v>540</v>
      </c>
      <c r="BT37">
        <f>IF([71]Sheet1!A37&lt;&gt;"",[71]Sheet1!A37,"")</f>
        <v>488</v>
      </c>
      <c r="BU37">
        <f>IF([72]Sheet1!A37&lt;&gt;"",[72]Sheet1!A37,"")</f>
        <v>185</v>
      </c>
      <c r="BV37">
        <f>IF([73]Sheet1!A37&lt;&gt;"",[73]Sheet1!A37,"")</f>
        <v>447</v>
      </c>
      <c r="BW37">
        <f>IF([74]Sheet1!A37&lt;&gt;"",[74]Sheet1!A37,"")</f>
        <v>118</v>
      </c>
      <c r="BX37">
        <f>IF([75]Sheet1!A37&lt;&gt;"",[75]Sheet1!A37,"")</f>
        <v>532</v>
      </c>
      <c r="BY37">
        <f>IF([76]Sheet1!A37&lt;&gt;"",[76]Sheet1!A37,"")</f>
        <v>387</v>
      </c>
      <c r="BZ37">
        <f>IF([77]Sheet1!A37&lt;&gt;"",[77]Sheet1!A37,"")</f>
        <v>185</v>
      </c>
      <c r="CA37">
        <f>IF([78]Sheet1!A37&lt;&gt;"",[78]Sheet1!A37,"")</f>
        <v>125</v>
      </c>
      <c r="CB37">
        <f>IF([79]Sheet1!A37&lt;&gt;"",[79]Sheet1!A37,"")</f>
        <v>93</v>
      </c>
      <c r="CC37">
        <f>IF([80]Sheet1!A37&lt;&gt;"",[80]Sheet1!A37,"")</f>
        <v>334</v>
      </c>
      <c r="CD37">
        <f>IF([81]Sheet1!A37&lt;&gt;"",[81]Sheet1!A37,"")</f>
        <v>375</v>
      </c>
      <c r="CE37">
        <f>IF([82]Sheet1!A37&lt;&gt;"",[82]Sheet1!A37,"")</f>
        <v>556</v>
      </c>
      <c r="CF37">
        <f>IF([83]Sheet1!A37&lt;&gt;"",[83]Sheet1!A37,"")</f>
        <v>245</v>
      </c>
      <c r="CG37">
        <f>IF([84]Sheet1!A37&lt;&gt;"",[84]Sheet1!A37,"")</f>
        <v>429</v>
      </c>
      <c r="CH37">
        <f>IF([85]Sheet1!A37&lt;&gt;"",[85]Sheet1!A37,"")</f>
        <v>77</v>
      </c>
      <c r="CI37">
        <f>IF([86]Sheet1!A37&lt;&gt;"",[86]Sheet1!A37,"")</f>
        <v>115</v>
      </c>
      <c r="CJ37">
        <f>IF([87]Sheet1!A37&lt;&gt;"",[87]Sheet1!A37,"")</f>
        <v>270</v>
      </c>
      <c r="CK37">
        <f>IF([88]Sheet1!A37&lt;&gt;"",[88]Sheet1!A37,"")</f>
        <v>201</v>
      </c>
      <c r="CL37">
        <f>IF([89]Sheet1!A37&lt;&gt;"",[89]Sheet1!A37,"")</f>
        <v>184</v>
      </c>
    </row>
    <row r="38" spans="2:90">
      <c r="B38">
        <f>IF([1]Sheet1!A38&lt;&gt;"",[1]Sheet1!A38,"")</f>
        <v>546</v>
      </c>
      <c r="C38">
        <f>IF([2]Sheet1!A38&lt;&gt;"",[2]Sheet1!A38,"")</f>
        <v>305</v>
      </c>
      <c r="D38">
        <f>IF([3]Sheet1!A38&lt;&gt;"",[3]Sheet1!A38,"")</f>
        <v>39</v>
      </c>
      <c r="E38">
        <f>IF([4]Sheet1!A38&lt;&gt;"",[4]Sheet1!A38,"")</f>
        <v>87</v>
      </c>
      <c r="F38">
        <f>IF([5]Sheet1!A38&lt;&gt;"",[5]Sheet1!A38,"")</f>
        <v>15</v>
      </c>
      <c r="G38">
        <f>IF([6]Sheet1!A38&lt;&gt;"",[6]Sheet1!A38,"")</f>
        <v>43</v>
      </c>
      <c r="H38">
        <f>IF([7]Sheet1!A38&lt;&gt;"",[7]Sheet1!A38,"")</f>
        <v>16</v>
      </c>
      <c r="I38">
        <f>IF([8]Sheet1!A38&lt;&gt;"",[8]Sheet1!A38,"")</f>
        <v>166</v>
      </c>
      <c r="J38">
        <f>IF([9]Sheet1!A38&lt;&gt;"",[9]Sheet1!A38,"")</f>
        <v>326</v>
      </c>
      <c r="K38">
        <f>IF([10]Sheet1!A38&lt;&gt;"",[10]Sheet1!A38,"")</f>
        <v>656</v>
      </c>
      <c r="L38">
        <f>IF([11]Sheet1!A38&lt;&gt;"",[11]Sheet1!A38,"")</f>
        <v>204</v>
      </c>
      <c r="M38">
        <f>IF([12]Sheet1!A38&lt;&gt;"",[12]Sheet1!A38,"")</f>
        <v>650</v>
      </c>
      <c r="N38">
        <f>IF([13]Sheet1!A38&lt;&gt;"",[13]Sheet1!A38,"")</f>
        <v>260</v>
      </c>
      <c r="O38">
        <f>IF([14]Sheet1!A38&lt;&gt;"",[14]Sheet1!A38,"")</f>
        <v>562</v>
      </c>
      <c r="P38">
        <f>IF([15]Sheet1!A38&lt;&gt;"",[15]Sheet1!A38,"")</f>
        <v>184</v>
      </c>
      <c r="Q38">
        <f>IF([16]Sheet1!A38&lt;&gt;"",[16]Sheet1!A38,"")</f>
        <v>624</v>
      </c>
      <c r="R38">
        <f>IF([17]Sheet1!A38&lt;&gt;"",[17]Sheet1!A38,"")</f>
        <v>341</v>
      </c>
      <c r="S38">
        <f>IF([18]Sheet1!A38&lt;&gt;"",[18]Sheet1!A38,"")</f>
        <v>377</v>
      </c>
      <c r="T38">
        <f>IF([19]Sheet1!A38&lt;&gt;"",[19]Sheet1!A38,"")</f>
        <v>413</v>
      </c>
      <c r="U38">
        <f>IF([20]Sheet1!A38&lt;&gt;"",[20]Sheet1!A38,"")</f>
        <v>545</v>
      </c>
      <c r="V38">
        <f>IF([21]Sheet1!A38&lt;&gt;"",[21]Sheet1!A38,"")</f>
        <v>398</v>
      </c>
      <c r="W38">
        <f>IF([22]Sheet1!A38&lt;&gt;"",[22]Sheet1!A38,"")</f>
        <v>115</v>
      </c>
      <c r="X38">
        <f>IF([23]Sheet1!A38&lt;&gt;"",[23]Sheet1!A38,"")</f>
        <v>360</v>
      </c>
      <c r="Y38">
        <f>IF([24]Sheet1!A38&lt;&gt;"",[24]Sheet1!A38,"")</f>
        <v>117</v>
      </c>
      <c r="Z38">
        <f>IF([25]Sheet1!A38&lt;&gt;"",[25]Sheet1!A38,"")</f>
        <v>271</v>
      </c>
      <c r="AA38">
        <f>IF([26]Sheet1!A38&lt;&gt;"",[26]Sheet1!A38,"")</f>
        <v>178</v>
      </c>
      <c r="AB38">
        <f>IF([27]Sheet1!A38&lt;&gt;"",[27]Sheet1!A38,"")</f>
        <v>5</v>
      </c>
      <c r="AC38">
        <f>IF([28]Sheet1!A38&lt;&gt;"",[28]Sheet1!A38,"")</f>
        <v>427</v>
      </c>
      <c r="AD38">
        <f>IF([29]Sheet1!A38&lt;&gt;"",[29]Sheet1!A38,"")</f>
        <v>438</v>
      </c>
      <c r="AE38">
        <f>IF([30]Sheet1!A38&lt;&gt;"",[30]Sheet1!A38,"")</f>
        <v>25</v>
      </c>
      <c r="AF38">
        <f>IF([31]Sheet1!A38&lt;&gt;"",[31]Sheet1!A38,"")</f>
        <v>271</v>
      </c>
      <c r="AG38">
        <f>IF([32]Sheet1!A38&lt;&gt;"",[32]Sheet1!A38,"")</f>
        <v>324</v>
      </c>
      <c r="AH38">
        <f>IF([33]Sheet1!A38&lt;&gt;"",[33]Sheet1!A38,"")</f>
        <v>20</v>
      </c>
      <c r="AI38">
        <f>IF([34]Sheet1!A38&lt;&gt;"",[34]Sheet1!A38,"")</f>
        <v>178</v>
      </c>
      <c r="AJ38">
        <f>IF([35]Sheet1!A38&lt;&gt;"",[35]Sheet1!A38,"")</f>
        <v>50</v>
      </c>
      <c r="AK38">
        <f>IF([36]Sheet1!A38&lt;&gt;"",[36]Sheet1!A38,"")</f>
        <v>201</v>
      </c>
      <c r="AL38">
        <f>IF([37]Sheet1!A38&lt;&gt;"",[37]Sheet1!A38,"")</f>
        <v>112</v>
      </c>
      <c r="AM38">
        <f>IF([38]Sheet1!A38&lt;&gt;"",[38]Sheet1!A38,"")</f>
        <v>444</v>
      </c>
      <c r="AN38">
        <f>IF([39]Sheet1!A38&lt;&gt;"",[39]Sheet1!A38,"")</f>
        <v>492</v>
      </c>
      <c r="AO38" t="str">
        <f>IF([40]Sheet1!A38&lt;&gt;"",[40]Sheet1!A38,"")</f>
        <v/>
      </c>
      <c r="AP38" t="str">
        <f>IF([41]Sheet1!A38&lt;&gt;"",[41]Sheet1!A38,"")</f>
        <v/>
      </c>
      <c r="AQ38">
        <f>IF([42]Sheet1!A38&lt;&gt;"",[42]Sheet1!A38,"")</f>
        <v>106</v>
      </c>
      <c r="AR38">
        <f>IF([43]Sheet1!A38&lt;&gt;"",[43]Sheet1!A38,"")</f>
        <v>64</v>
      </c>
      <c r="AS38">
        <f>IF([44]Sheet1!A38&lt;&gt;"",[44]Sheet1!A38,"")</f>
        <v>252</v>
      </c>
      <c r="AT38">
        <f>IF([45]Sheet1!A38&lt;&gt;"",[45]Sheet1!A38,"")</f>
        <v>94</v>
      </c>
      <c r="AU38">
        <f>IF([46]Sheet1!A38&lt;&gt;"",[46]Sheet1!A38,"")</f>
        <v>45</v>
      </c>
      <c r="AV38">
        <f>IF([47]Sheet1!A38&lt;&gt;"",[47]Sheet1!A38,"")</f>
        <v>14</v>
      </c>
      <c r="AW38">
        <f>IF([48]Sheet1!A38&lt;&gt;"",[48]Sheet1!A38,"")</f>
        <v>381</v>
      </c>
      <c r="AX38">
        <f>IF([49]Sheet1!A38&lt;&gt;"",[49]Sheet1!A38,"")</f>
        <v>27</v>
      </c>
      <c r="AY38">
        <f>IF([50]Sheet1!A38&lt;&gt;"",[50]Sheet1!A38,"")</f>
        <v>163</v>
      </c>
      <c r="AZ38">
        <f>IF([51]Sheet1!A38&lt;&gt;"",[51]Sheet1!A38,"")</f>
        <v>11</v>
      </c>
      <c r="BA38">
        <f>IF([52]Sheet1!A38&lt;&gt;"",[52]Sheet1!A38,"")</f>
        <v>605</v>
      </c>
      <c r="BB38">
        <f>IF([53]Sheet1!A38&lt;&gt;"",[53]Sheet1!A38,"")</f>
        <v>120</v>
      </c>
      <c r="BC38">
        <f>IF([54]Sheet1!A38&lt;&gt;"",[54]Sheet1!A38,"")</f>
        <v>47</v>
      </c>
      <c r="BD38">
        <f>IF([55]Sheet1!A38&lt;&gt;"",[55]Sheet1!A38,"")</f>
        <v>574</v>
      </c>
      <c r="BE38">
        <f>IF([56]Sheet1!A38&lt;&gt;"",[56]Sheet1!A38,"")</f>
        <v>107</v>
      </c>
      <c r="BF38">
        <f>IF([57]Sheet1!A38&lt;&gt;"",[57]Sheet1!A38,"")</f>
        <v>215</v>
      </c>
      <c r="BG38">
        <f>IF([58]Sheet1!A38&lt;&gt;"",[58]Sheet1!A38,"")</f>
        <v>77</v>
      </c>
      <c r="BH38">
        <f>IF([59]Sheet1!A38&lt;&gt;"",[59]Sheet1!A38,"")</f>
        <v>385</v>
      </c>
      <c r="BI38">
        <f>IF([60]Sheet1!A38&lt;&gt;"",[60]Sheet1!A38,"")</f>
        <v>62</v>
      </c>
      <c r="BJ38">
        <f>IF([61]Sheet1!A38&lt;&gt;"",[61]Sheet1!A38,"")</f>
        <v>231</v>
      </c>
      <c r="BK38">
        <f>IF([62]Sheet1!A38&lt;&gt;"",[62]Sheet1!A38,"")</f>
        <v>138</v>
      </c>
      <c r="BL38">
        <f>IF([63]Sheet1!A38&lt;&gt;"",[63]Sheet1!A38,"")</f>
        <v>13</v>
      </c>
      <c r="BM38">
        <f>IF([64]Sheet1!A38&lt;&gt;"",[64]Sheet1!A38,"")</f>
        <v>239</v>
      </c>
      <c r="BN38">
        <f>IF([65]Sheet1!A38&lt;&gt;"",[65]Sheet1!A38,"")</f>
        <v>343</v>
      </c>
      <c r="BO38">
        <f>IF([66]Sheet1!A38&lt;&gt;"",[66]Sheet1!A38,"")</f>
        <v>200</v>
      </c>
      <c r="BP38">
        <f>IF([67]Sheet1!A38&lt;&gt;"",[67]Sheet1!A38,"")</f>
        <v>83</v>
      </c>
      <c r="BQ38">
        <f>IF([68]Sheet1!A38&lt;&gt;"",[68]Sheet1!A38,"")</f>
        <v>23</v>
      </c>
      <c r="BR38">
        <f>IF([69]Sheet1!A38&lt;&gt;"",[69]Sheet1!A38,"")</f>
        <v>590</v>
      </c>
      <c r="BS38">
        <f>IF([70]Sheet1!A38&lt;&gt;"",[70]Sheet1!A38,"")</f>
        <v>213</v>
      </c>
      <c r="BT38">
        <f>IF([71]Sheet1!A38&lt;&gt;"",[71]Sheet1!A38,"")</f>
        <v>464</v>
      </c>
      <c r="BU38">
        <f>IF([72]Sheet1!A38&lt;&gt;"",[72]Sheet1!A38,"")</f>
        <v>250</v>
      </c>
      <c r="BV38">
        <f>IF([73]Sheet1!A38&lt;&gt;"",[73]Sheet1!A38,"")</f>
        <v>5</v>
      </c>
      <c r="BW38">
        <f>IF([74]Sheet1!A38&lt;&gt;"",[74]Sheet1!A38,"")</f>
        <v>3</v>
      </c>
      <c r="BX38">
        <f>IF([75]Sheet1!A38&lt;&gt;"",[75]Sheet1!A38,"")</f>
        <v>592</v>
      </c>
      <c r="BY38">
        <f>IF([76]Sheet1!A38&lt;&gt;"",[76]Sheet1!A38,"")</f>
        <v>378</v>
      </c>
      <c r="BZ38">
        <f>IF([77]Sheet1!A38&lt;&gt;"",[77]Sheet1!A38,"")</f>
        <v>376</v>
      </c>
      <c r="CA38">
        <f>IF([78]Sheet1!A38&lt;&gt;"",[78]Sheet1!A38,"")</f>
        <v>325</v>
      </c>
      <c r="CB38">
        <f>IF([79]Sheet1!A38&lt;&gt;"",[79]Sheet1!A38,"")</f>
        <v>201</v>
      </c>
      <c r="CC38">
        <f>IF([80]Sheet1!A38&lt;&gt;"",[80]Sheet1!A38,"")</f>
        <v>110</v>
      </c>
      <c r="CD38">
        <f>IF([81]Sheet1!A38&lt;&gt;"",[81]Sheet1!A38,"")</f>
        <v>132</v>
      </c>
      <c r="CE38">
        <f>IF([82]Sheet1!A38&lt;&gt;"",[82]Sheet1!A38,"")</f>
        <v>240</v>
      </c>
      <c r="CF38">
        <f>IF([83]Sheet1!A38&lt;&gt;"",[83]Sheet1!A38,"")</f>
        <v>398</v>
      </c>
      <c r="CG38">
        <f>IF([84]Sheet1!A38&lt;&gt;"",[84]Sheet1!A38,"")</f>
        <v>508</v>
      </c>
      <c r="CH38">
        <f>IF([85]Sheet1!A38&lt;&gt;"",[85]Sheet1!A38,"")</f>
        <v>603</v>
      </c>
      <c r="CI38">
        <f>IF([86]Sheet1!A38&lt;&gt;"",[86]Sheet1!A38,"")</f>
        <v>641</v>
      </c>
      <c r="CJ38">
        <f>IF([87]Sheet1!A38&lt;&gt;"",[87]Sheet1!A38,"")</f>
        <v>154</v>
      </c>
      <c r="CK38">
        <f>IF([88]Sheet1!A38&lt;&gt;"",[88]Sheet1!A38,"")</f>
        <v>625</v>
      </c>
      <c r="CL38">
        <f>IF([89]Sheet1!A38&lt;&gt;"",[89]Sheet1!A38,"")</f>
        <v>581</v>
      </c>
    </row>
    <row r="39" spans="2:90">
      <c r="B39">
        <f>IF([1]Sheet1!A39&lt;&gt;"",[1]Sheet1!A39,"")</f>
        <v>425</v>
      </c>
      <c r="C39">
        <f>IF([2]Sheet1!A39&lt;&gt;"",[2]Sheet1!A39,"")</f>
        <v>304</v>
      </c>
      <c r="D39">
        <f>IF([3]Sheet1!A39&lt;&gt;"",[3]Sheet1!A39,"")</f>
        <v>139</v>
      </c>
      <c r="E39">
        <f>IF([4]Sheet1!A39&lt;&gt;"",[4]Sheet1!A39,"")</f>
        <v>312</v>
      </c>
      <c r="F39">
        <f>IF([5]Sheet1!A39&lt;&gt;"",[5]Sheet1!A39,"")</f>
        <v>154</v>
      </c>
      <c r="G39">
        <f>IF([6]Sheet1!A39&lt;&gt;"",[6]Sheet1!A39,"")</f>
        <v>234</v>
      </c>
      <c r="H39">
        <f>IF([7]Sheet1!A39&lt;&gt;"",[7]Sheet1!A39,"")</f>
        <v>606</v>
      </c>
      <c r="I39">
        <f>IF([8]Sheet1!A39&lt;&gt;"",[8]Sheet1!A39,"")</f>
        <v>369</v>
      </c>
      <c r="J39">
        <f>IF([9]Sheet1!A39&lt;&gt;"",[9]Sheet1!A39,"")</f>
        <v>114</v>
      </c>
      <c r="K39">
        <f>IF([10]Sheet1!A39&lt;&gt;"",[10]Sheet1!A39,"")</f>
        <v>557</v>
      </c>
      <c r="L39">
        <f>IF([11]Sheet1!A39&lt;&gt;"",[11]Sheet1!A39,"")</f>
        <v>638</v>
      </c>
      <c r="M39">
        <f>IF([12]Sheet1!A39&lt;&gt;"",[12]Sheet1!A39,"")</f>
        <v>569</v>
      </c>
      <c r="N39">
        <f>IF([13]Sheet1!A39&lt;&gt;"",[13]Sheet1!A39,"")</f>
        <v>241</v>
      </c>
      <c r="O39">
        <f>IF([14]Sheet1!A39&lt;&gt;"",[14]Sheet1!A39,"")</f>
        <v>283</v>
      </c>
      <c r="P39">
        <f>IF([15]Sheet1!A39&lt;&gt;"",[15]Sheet1!A39,"")</f>
        <v>587</v>
      </c>
      <c r="Q39">
        <f>IF([16]Sheet1!A39&lt;&gt;"",[16]Sheet1!A39,"")</f>
        <v>308</v>
      </c>
      <c r="R39">
        <f>IF([17]Sheet1!A39&lt;&gt;"",[17]Sheet1!A39,"")</f>
        <v>24</v>
      </c>
      <c r="S39">
        <f>IF([18]Sheet1!A39&lt;&gt;"",[18]Sheet1!A39,"")</f>
        <v>78</v>
      </c>
      <c r="T39">
        <f>IF([19]Sheet1!A39&lt;&gt;"",[19]Sheet1!A39,"")</f>
        <v>196</v>
      </c>
      <c r="U39">
        <f>IF([20]Sheet1!A39&lt;&gt;"",[20]Sheet1!A39,"")</f>
        <v>302</v>
      </c>
      <c r="V39">
        <f>IF([21]Sheet1!A39&lt;&gt;"",[21]Sheet1!A39,"")</f>
        <v>536</v>
      </c>
      <c r="W39">
        <f>IF([22]Sheet1!A39&lt;&gt;"",[22]Sheet1!A39,"")</f>
        <v>385</v>
      </c>
      <c r="X39">
        <f>IF([23]Sheet1!A39&lt;&gt;"",[23]Sheet1!A39,"")</f>
        <v>118</v>
      </c>
      <c r="Y39">
        <f>IF([24]Sheet1!A39&lt;&gt;"",[24]Sheet1!A39,"")</f>
        <v>511</v>
      </c>
      <c r="Z39">
        <f>IF([25]Sheet1!A39&lt;&gt;"",[25]Sheet1!A39,"")</f>
        <v>535</v>
      </c>
      <c r="AA39">
        <f>IF([26]Sheet1!A39&lt;&gt;"",[26]Sheet1!A39,"")</f>
        <v>492</v>
      </c>
      <c r="AB39">
        <f>IF([27]Sheet1!A39&lt;&gt;"",[27]Sheet1!A39,"")</f>
        <v>522</v>
      </c>
      <c r="AC39">
        <f>IF([28]Sheet1!A39&lt;&gt;"",[28]Sheet1!A39,"")</f>
        <v>499</v>
      </c>
      <c r="AD39">
        <f>IF([29]Sheet1!A39&lt;&gt;"",[29]Sheet1!A39,"")</f>
        <v>459</v>
      </c>
      <c r="AE39">
        <f>IF([30]Sheet1!A39&lt;&gt;"",[30]Sheet1!A39,"")</f>
        <v>547</v>
      </c>
      <c r="AF39">
        <f>IF([31]Sheet1!A39&lt;&gt;"",[31]Sheet1!A39,"")</f>
        <v>284</v>
      </c>
      <c r="AG39">
        <f>IF([32]Sheet1!A39&lt;&gt;"",[32]Sheet1!A39,"")</f>
        <v>221</v>
      </c>
      <c r="AH39">
        <f>IF([33]Sheet1!A39&lt;&gt;"",[33]Sheet1!A39,"")</f>
        <v>235</v>
      </c>
      <c r="AI39">
        <f>IF([34]Sheet1!A39&lt;&gt;"",[34]Sheet1!A39,"")</f>
        <v>516</v>
      </c>
      <c r="AJ39">
        <f>IF([35]Sheet1!A39&lt;&gt;"",[35]Sheet1!A39,"")</f>
        <v>507</v>
      </c>
      <c r="AK39">
        <f>IF([36]Sheet1!A39&lt;&gt;"",[36]Sheet1!A39,"")</f>
        <v>43</v>
      </c>
      <c r="AL39">
        <f>IF([37]Sheet1!A39&lt;&gt;"",[37]Sheet1!A39,"")</f>
        <v>348</v>
      </c>
      <c r="AM39">
        <f>IF([38]Sheet1!A39&lt;&gt;"",[38]Sheet1!A39,"")</f>
        <v>339</v>
      </c>
      <c r="AN39">
        <f>IF([39]Sheet1!A39&lt;&gt;"",[39]Sheet1!A39,"")</f>
        <v>429</v>
      </c>
      <c r="AO39" t="str">
        <f>IF([40]Sheet1!A39&lt;&gt;"",[40]Sheet1!A39,"")</f>
        <v/>
      </c>
      <c r="AP39" t="str">
        <f>IF([41]Sheet1!A39&lt;&gt;"",[41]Sheet1!A39,"")</f>
        <v/>
      </c>
      <c r="AQ39">
        <f>IF([42]Sheet1!A39&lt;&gt;"",[42]Sheet1!A39,"")</f>
        <v>579</v>
      </c>
      <c r="AR39">
        <f>IF([43]Sheet1!A39&lt;&gt;"",[43]Sheet1!A39,"")</f>
        <v>662</v>
      </c>
      <c r="AS39">
        <f>IF([44]Sheet1!A39&lt;&gt;"",[44]Sheet1!A39,"")</f>
        <v>185</v>
      </c>
      <c r="AT39">
        <f>IF([45]Sheet1!A39&lt;&gt;"",[45]Sheet1!A39,"")</f>
        <v>36</v>
      </c>
      <c r="AU39">
        <f>IF([46]Sheet1!A39&lt;&gt;"",[46]Sheet1!A39,"")</f>
        <v>293</v>
      </c>
      <c r="AV39">
        <f>IF([47]Sheet1!A39&lt;&gt;"",[47]Sheet1!A39,"")</f>
        <v>347</v>
      </c>
      <c r="AW39">
        <f>IF([48]Sheet1!A39&lt;&gt;"",[48]Sheet1!A39,"")</f>
        <v>179</v>
      </c>
      <c r="AX39">
        <f>IF([49]Sheet1!A39&lt;&gt;"",[49]Sheet1!A39,"")</f>
        <v>608</v>
      </c>
      <c r="AY39">
        <f>IF([50]Sheet1!A39&lt;&gt;"",[50]Sheet1!A39,"")</f>
        <v>386</v>
      </c>
      <c r="AZ39">
        <f>IF([51]Sheet1!A39&lt;&gt;"",[51]Sheet1!A39,"")</f>
        <v>97</v>
      </c>
      <c r="BA39">
        <f>IF([52]Sheet1!A39&lt;&gt;"",[52]Sheet1!A39,"")</f>
        <v>200</v>
      </c>
      <c r="BB39">
        <f>IF([53]Sheet1!A39&lt;&gt;"",[53]Sheet1!A39,"")</f>
        <v>54</v>
      </c>
      <c r="BC39">
        <f>IF([54]Sheet1!A39&lt;&gt;"",[54]Sheet1!A39,"")</f>
        <v>199</v>
      </c>
      <c r="BD39">
        <f>IF([55]Sheet1!A39&lt;&gt;"",[55]Sheet1!A39,"")</f>
        <v>235</v>
      </c>
      <c r="BE39">
        <f>IF([56]Sheet1!A39&lt;&gt;"",[56]Sheet1!A39,"")</f>
        <v>177</v>
      </c>
      <c r="BF39">
        <f>IF([57]Sheet1!A39&lt;&gt;"",[57]Sheet1!A39,"")</f>
        <v>302</v>
      </c>
      <c r="BG39">
        <f>IF([58]Sheet1!A39&lt;&gt;"",[58]Sheet1!A39,"")</f>
        <v>323</v>
      </c>
      <c r="BH39">
        <f>IF([59]Sheet1!A39&lt;&gt;"",[59]Sheet1!A39,"")</f>
        <v>75</v>
      </c>
      <c r="BI39">
        <f>IF([60]Sheet1!A39&lt;&gt;"",[60]Sheet1!A39,"")</f>
        <v>348</v>
      </c>
      <c r="BJ39">
        <f>IF([61]Sheet1!A39&lt;&gt;"",[61]Sheet1!A39,"")</f>
        <v>260</v>
      </c>
      <c r="BK39">
        <f>IF([62]Sheet1!A39&lt;&gt;"",[62]Sheet1!A39,"")</f>
        <v>622</v>
      </c>
      <c r="BL39">
        <f>IF([63]Sheet1!A39&lt;&gt;"",[63]Sheet1!A39,"")</f>
        <v>155</v>
      </c>
      <c r="BM39">
        <f>IF([64]Sheet1!A39&lt;&gt;"",[64]Sheet1!A39,"")</f>
        <v>375</v>
      </c>
      <c r="BN39">
        <f>IF([65]Sheet1!A39&lt;&gt;"",[65]Sheet1!A39,"")</f>
        <v>551</v>
      </c>
      <c r="BO39">
        <f>IF([66]Sheet1!A39&lt;&gt;"",[66]Sheet1!A39,"")</f>
        <v>267</v>
      </c>
      <c r="BP39">
        <f>IF([67]Sheet1!A39&lt;&gt;"",[67]Sheet1!A39,"")</f>
        <v>525</v>
      </c>
      <c r="BQ39">
        <f>IF([68]Sheet1!A39&lt;&gt;"",[68]Sheet1!A39,"")</f>
        <v>49</v>
      </c>
      <c r="BR39">
        <f>IF([69]Sheet1!A39&lt;&gt;"",[69]Sheet1!A39,"")</f>
        <v>257</v>
      </c>
      <c r="BS39">
        <f>IF([70]Sheet1!A39&lt;&gt;"",[70]Sheet1!A39,"")</f>
        <v>438</v>
      </c>
      <c r="BT39">
        <f>IF([71]Sheet1!A39&lt;&gt;"",[71]Sheet1!A39,"")</f>
        <v>112</v>
      </c>
      <c r="BU39">
        <f>IF([72]Sheet1!A39&lt;&gt;"",[72]Sheet1!A39,"")</f>
        <v>451</v>
      </c>
      <c r="BV39">
        <f>IF([73]Sheet1!A39&lt;&gt;"",[73]Sheet1!A39,"")</f>
        <v>291</v>
      </c>
      <c r="BW39">
        <f>IF([74]Sheet1!A39&lt;&gt;"",[74]Sheet1!A39,"")</f>
        <v>96</v>
      </c>
      <c r="BX39">
        <f>IF([75]Sheet1!A39&lt;&gt;"",[75]Sheet1!A39,"")</f>
        <v>336</v>
      </c>
      <c r="BY39">
        <f>IF([76]Sheet1!A39&lt;&gt;"",[76]Sheet1!A39,"")</f>
        <v>359</v>
      </c>
      <c r="BZ39">
        <f>IF([77]Sheet1!A39&lt;&gt;"",[77]Sheet1!A39,"")</f>
        <v>339</v>
      </c>
      <c r="CA39">
        <f>IF([78]Sheet1!A39&lt;&gt;"",[78]Sheet1!A39,"")</f>
        <v>509</v>
      </c>
      <c r="CB39">
        <f>IF([79]Sheet1!A39&lt;&gt;"",[79]Sheet1!A39,"")</f>
        <v>215</v>
      </c>
      <c r="CC39">
        <f>IF([80]Sheet1!A39&lt;&gt;"",[80]Sheet1!A39,"")</f>
        <v>330</v>
      </c>
      <c r="CD39">
        <f>IF([81]Sheet1!A39&lt;&gt;"",[81]Sheet1!A39,"")</f>
        <v>62</v>
      </c>
      <c r="CE39">
        <f>IF([82]Sheet1!A39&lt;&gt;"",[82]Sheet1!A39,"")</f>
        <v>321</v>
      </c>
      <c r="CF39">
        <f>IF([83]Sheet1!A39&lt;&gt;"",[83]Sheet1!A39,"")</f>
        <v>132</v>
      </c>
      <c r="CG39">
        <f>IF([84]Sheet1!A39&lt;&gt;"",[84]Sheet1!A39,"")</f>
        <v>311</v>
      </c>
      <c r="CH39">
        <f>IF([85]Sheet1!A39&lt;&gt;"",[85]Sheet1!A39,"")</f>
        <v>528</v>
      </c>
      <c r="CI39">
        <f>IF([86]Sheet1!A39&lt;&gt;"",[86]Sheet1!A39,"")</f>
        <v>665</v>
      </c>
      <c r="CJ39">
        <f>IF([87]Sheet1!A39&lt;&gt;"",[87]Sheet1!A39,"")</f>
        <v>444</v>
      </c>
      <c r="CK39">
        <f>IF([88]Sheet1!A39&lt;&gt;"",[88]Sheet1!A39,"")</f>
        <v>235</v>
      </c>
      <c r="CL39">
        <f>IF([89]Sheet1!A39&lt;&gt;"",[89]Sheet1!A39,"")</f>
        <v>302</v>
      </c>
    </row>
    <row r="40" spans="2:90">
      <c r="B40">
        <f>IF([1]Sheet1!A40&lt;&gt;"",[1]Sheet1!A40,"")</f>
        <v>273</v>
      </c>
      <c r="C40">
        <f>IF([2]Sheet1!A40&lt;&gt;"",[2]Sheet1!A40,"")</f>
        <v>53</v>
      </c>
      <c r="D40">
        <f>IF([3]Sheet1!A40&lt;&gt;"",[3]Sheet1!A40,"")</f>
        <v>317</v>
      </c>
      <c r="E40">
        <f>IF([4]Sheet1!A40&lt;&gt;"",[4]Sheet1!A40,"")</f>
        <v>255</v>
      </c>
      <c r="F40">
        <f>IF([5]Sheet1!A40&lt;&gt;"",[5]Sheet1!A40,"")</f>
        <v>328</v>
      </c>
      <c r="G40">
        <f>IF([6]Sheet1!A40&lt;&gt;"",[6]Sheet1!A40,"")</f>
        <v>137</v>
      </c>
      <c r="H40">
        <f>IF([7]Sheet1!A40&lt;&gt;"",[7]Sheet1!A40,"")</f>
        <v>145</v>
      </c>
      <c r="I40">
        <f>IF([8]Sheet1!A40&lt;&gt;"",[8]Sheet1!A40,"")</f>
        <v>13</v>
      </c>
      <c r="J40">
        <f>IF([9]Sheet1!A40&lt;&gt;"",[9]Sheet1!A40,"")</f>
        <v>243</v>
      </c>
      <c r="K40">
        <f>IF([10]Sheet1!A40&lt;&gt;"",[10]Sheet1!A40,"")</f>
        <v>94</v>
      </c>
      <c r="L40">
        <f>IF([11]Sheet1!A40&lt;&gt;"",[11]Sheet1!A40,"")</f>
        <v>155</v>
      </c>
      <c r="M40">
        <f>IF([12]Sheet1!A40&lt;&gt;"",[12]Sheet1!A40,"")</f>
        <v>298</v>
      </c>
      <c r="N40">
        <f>IF([13]Sheet1!A40&lt;&gt;"",[13]Sheet1!A40,"")</f>
        <v>628</v>
      </c>
      <c r="O40">
        <f>IF([14]Sheet1!A40&lt;&gt;"",[14]Sheet1!A40,"")</f>
        <v>355</v>
      </c>
      <c r="P40">
        <f>IF([15]Sheet1!A40&lt;&gt;"",[15]Sheet1!A40,"")</f>
        <v>74</v>
      </c>
      <c r="Q40">
        <f>IF([16]Sheet1!A40&lt;&gt;"",[16]Sheet1!A40,"")</f>
        <v>193</v>
      </c>
      <c r="R40">
        <f>IF([17]Sheet1!A40&lt;&gt;"",[17]Sheet1!A40,"")</f>
        <v>182</v>
      </c>
      <c r="S40">
        <f>IF([18]Sheet1!A40&lt;&gt;"",[18]Sheet1!A40,"")</f>
        <v>436</v>
      </c>
      <c r="T40">
        <f>IF([19]Sheet1!A40&lt;&gt;"",[19]Sheet1!A40,"")</f>
        <v>417</v>
      </c>
      <c r="U40">
        <f>IF([20]Sheet1!A40&lt;&gt;"",[20]Sheet1!A40,"")</f>
        <v>536</v>
      </c>
      <c r="V40">
        <f>IF([21]Sheet1!A40&lt;&gt;"",[21]Sheet1!A40,"")</f>
        <v>206</v>
      </c>
      <c r="W40">
        <f>IF([22]Sheet1!A40&lt;&gt;"",[22]Sheet1!A40,"")</f>
        <v>456</v>
      </c>
      <c r="X40">
        <f>IF([23]Sheet1!A40&lt;&gt;"",[23]Sheet1!A40,"")</f>
        <v>92</v>
      </c>
      <c r="Y40">
        <f>IF([24]Sheet1!A40&lt;&gt;"",[24]Sheet1!A40,"")</f>
        <v>477</v>
      </c>
      <c r="Z40">
        <f>IF([25]Sheet1!A40&lt;&gt;"",[25]Sheet1!A40,"")</f>
        <v>153</v>
      </c>
      <c r="AA40">
        <f>IF([26]Sheet1!A40&lt;&gt;"",[26]Sheet1!A40,"")</f>
        <v>149</v>
      </c>
      <c r="AB40">
        <f>IF([27]Sheet1!A40&lt;&gt;"",[27]Sheet1!A40,"")</f>
        <v>427</v>
      </c>
      <c r="AC40">
        <f>IF([28]Sheet1!A40&lt;&gt;"",[28]Sheet1!A40,"")</f>
        <v>230</v>
      </c>
      <c r="AD40">
        <f>IF([29]Sheet1!A40&lt;&gt;"",[29]Sheet1!A40,"")</f>
        <v>248</v>
      </c>
      <c r="AE40">
        <f>IF([30]Sheet1!A40&lt;&gt;"",[30]Sheet1!A40,"")</f>
        <v>473</v>
      </c>
      <c r="AF40">
        <f>IF([31]Sheet1!A40&lt;&gt;"",[31]Sheet1!A40,"")</f>
        <v>474</v>
      </c>
      <c r="AG40">
        <f>IF([32]Sheet1!A40&lt;&gt;"",[32]Sheet1!A40,"")</f>
        <v>99</v>
      </c>
      <c r="AH40">
        <f>IF([33]Sheet1!A40&lt;&gt;"",[33]Sheet1!A40,"")</f>
        <v>14</v>
      </c>
      <c r="AI40">
        <f>IF([34]Sheet1!A40&lt;&gt;"",[34]Sheet1!A40,"")</f>
        <v>147</v>
      </c>
      <c r="AJ40">
        <f>IF([35]Sheet1!A40&lt;&gt;"",[35]Sheet1!A40,"")</f>
        <v>234</v>
      </c>
      <c r="AK40">
        <f>IF([36]Sheet1!A40&lt;&gt;"",[36]Sheet1!A40,"")</f>
        <v>328</v>
      </c>
      <c r="AL40">
        <f>IF([37]Sheet1!A40&lt;&gt;"",[37]Sheet1!A40,"")</f>
        <v>131</v>
      </c>
      <c r="AM40">
        <f>IF([38]Sheet1!A40&lt;&gt;"",[38]Sheet1!A40,"")</f>
        <v>343</v>
      </c>
      <c r="AN40">
        <f>IF([39]Sheet1!A40&lt;&gt;"",[39]Sheet1!A40,"")</f>
        <v>512</v>
      </c>
      <c r="AO40" t="str">
        <f>IF([40]Sheet1!A40&lt;&gt;"",[40]Sheet1!A40,"")</f>
        <v/>
      </c>
      <c r="AP40" t="str">
        <f>IF([41]Sheet1!A40&lt;&gt;"",[41]Sheet1!A40,"")</f>
        <v/>
      </c>
      <c r="AQ40">
        <f>IF([42]Sheet1!A40&lt;&gt;"",[42]Sheet1!A40,"")</f>
        <v>604</v>
      </c>
      <c r="AR40">
        <f>IF([43]Sheet1!A40&lt;&gt;"",[43]Sheet1!A40,"")</f>
        <v>98</v>
      </c>
      <c r="AS40">
        <f>IF([44]Sheet1!A40&lt;&gt;"",[44]Sheet1!A40,"")</f>
        <v>644</v>
      </c>
      <c r="AT40">
        <f>IF([45]Sheet1!A40&lt;&gt;"",[45]Sheet1!A40,"")</f>
        <v>369</v>
      </c>
      <c r="AU40">
        <f>IF([46]Sheet1!A40&lt;&gt;"",[46]Sheet1!A40,"")</f>
        <v>323</v>
      </c>
      <c r="AV40">
        <f>IF([47]Sheet1!A40&lt;&gt;"",[47]Sheet1!A40,"")</f>
        <v>287</v>
      </c>
      <c r="AW40">
        <f>IF([48]Sheet1!A40&lt;&gt;"",[48]Sheet1!A40,"")</f>
        <v>242</v>
      </c>
      <c r="AX40">
        <f>IF([49]Sheet1!A40&lt;&gt;"",[49]Sheet1!A40,"")</f>
        <v>658</v>
      </c>
      <c r="AY40">
        <f>IF([50]Sheet1!A40&lt;&gt;"",[50]Sheet1!A40,"")</f>
        <v>376</v>
      </c>
      <c r="AZ40">
        <f>IF([51]Sheet1!A40&lt;&gt;"",[51]Sheet1!A40,"")</f>
        <v>215</v>
      </c>
      <c r="BA40">
        <f>IF([52]Sheet1!A40&lt;&gt;"",[52]Sheet1!A40,"")</f>
        <v>307</v>
      </c>
      <c r="BB40">
        <f>IF([53]Sheet1!A40&lt;&gt;"",[53]Sheet1!A40,"")</f>
        <v>109</v>
      </c>
      <c r="BC40">
        <f>IF([54]Sheet1!A40&lt;&gt;"",[54]Sheet1!A40,"")</f>
        <v>382</v>
      </c>
      <c r="BD40">
        <f>IF([55]Sheet1!A40&lt;&gt;"",[55]Sheet1!A40,"")</f>
        <v>388</v>
      </c>
      <c r="BE40">
        <f>IF([56]Sheet1!A40&lt;&gt;"",[56]Sheet1!A40,"")</f>
        <v>56</v>
      </c>
      <c r="BF40">
        <f>IF([57]Sheet1!A40&lt;&gt;"",[57]Sheet1!A40,"")</f>
        <v>304</v>
      </c>
      <c r="BG40">
        <f>IF([58]Sheet1!A40&lt;&gt;"",[58]Sheet1!A40,"")</f>
        <v>202</v>
      </c>
      <c r="BH40">
        <f>IF([59]Sheet1!A40&lt;&gt;"",[59]Sheet1!A40,"")</f>
        <v>565</v>
      </c>
      <c r="BI40">
        <f>IF([60]Sheet1!A40&lt;&gt;"",[60]Sheet1!A40,"")</f>
        <v>613</v>
      </c>
      <c r="BJ40">
        <f>IF([61]Sheet1!A40&lt;&gt;"",[61]Sheet1!A40,"")</f>
        <v>113</v>
      </c>
      <c r="BK40">
        <f>IF([62]Sheet1!A40&lt;&gt;"",[62]Sheet1!A40,"")</f>
        <v>32</v>
      </c>
      <c r="BL40">
        <f>IF([63]Sheet1!A40&lt;&gt;"",[63]Sheet1!A40,"")</f>
        <v>352</v>
      </c>
      <c r="BM40">
        <f>IF([64]Sheet1!A40&lt;&gt;"",[64]Sheet1!A40,"")</f>
        <v>290</v>
      </c>
      <c r="BN40">
        <f>IF([65]Sheet1!A40&lt;&gt;"",[65]Sheet1!A40,"")</f>
        <v>603</v>
      </c>
      <c r="BO40">
        <f>IF([66]Sheet1!A40&lt;&gt;"",[66]Sheet1!A40,"")</f>
        <v>172</v>
      </c>
      <c r="BP40">
        <f>IF([67]Sheet1!A40&lt;&gt;"",[67]Sheet1!A40,"")</f>
        <v>650</v>
      </c>
      <c r="BQ40">
        <f>IF([68]Sheet1!A40&lt;&gt;"",[68]Sheet1!A40,"")</f>
        <v>200</v>
      </c>
      <c r="BR40">
        <f>IF([69]Sheet1!A40&lt;&gt;"",[69]Sheet1!A40,"")</f>
        <v>487</v>
      </c>
      <c r="BS40">
        <f>IF([70]Sheet1!A40&lt;&gt;"",[70]Sheet1!A40,"")</f>
        <v>34</v>
      </c>
      <c r="BT40">
        <f>IF([71]Sheet1!A40&lt;&gt;"",[71]Sheet1!A40,"")</f>
        <v>661</v>
      </c>
      <c r="BU40">
        <f>IF([72]Sheet1!A40&lt;&gt;"",[72]Sheet1!A40,"")</f>
        <v>218</v>
      </c>
      <c r="BV40">
        <f>IF([73]Sheet1!A40&lt;&gt;"",[73]Sheet1!A40,"")</f>
        <v>27</v>
      </c>
      <c r="BW40">
        <f>IF([74]Sheet1!A40&lt;&gt;"",[74]Sheet1!A40,"")</f>
        <v>639</v>
      </c>
      <c r="BX40">
        <f>IF([75]Sheet1!A40&lt;&gt;"",[75]Sheet1!A40,"")</f>
        <v>85</v>
      </c>
      <c r="BY40">
        <f>IF([76]Sheet1!A40&lt;&gt;"",[76]Sheet1!A40,"")</f>
        <v>468</v>
      </c>
      <c r="BZ40">
        <f>IF([77]Sheet1!A40&lt;&gt;"",[77]Sheet1!A40,"")</f>
        <v>582</v>
      </c>
      <c r="CA40">
        <f>IF([78]Sheet1!A40&lt;&gt;"",[78]Sheet1!A40,"")</f>
        <v>308</v>
      </c>
      <c r="CB40">
        <f>IF([79]Sheet1!A40&lt;&gt;"",[79]Sheet1!A40,"")</f>
        <v>567</v>
      </c>
      <c r="CC40">
        <f>IF([80]Sheet1!A40&lt;&gt;"",[80]Sheet1!A40,"")</f>
        <v>58</v>
      </c>
      <c r="CD40">
        <f>IF([81]Sheet1!A40&lt;&gt;"",[81]Sheet1!A40,"")</f>
        <v>537</v>
      </c>
      <c r="CE40">
        <f>IF([82]Sheet1!A40&lt;&gt;"",[82]Sheet1!A40,"")</f>
        <v>91</v>
      </c>
      <c r="CF40">
        <f>IF([83]Sheet1!A40&lt;&gt;"",[83]Sheet1!A40,"")</f>
        <v>271</v>
      </c>
      <c r="CG40">
        <f>IF([84]Sheet1!A40&lt;&gt;"",[84]Sheet1!A40,"")</f>
        <v>123</v>
      </c>
      <c r="CH40">
        <f>IF([85]Sheet1!A40&lt;&gt;"",[85]Sheet1!A40,"")</f>
        <v>223</v>
      </c>
      <c r="CI40">
        <f>IF([86]Sheet1!A40&lt;&gt;"",[86]Sheet1!A40,"")</f>
        <v>59</v>
      </c>
      <c r="CJ40">
        <f>IF([87]Sheet1!A40&lt;&gt;"",[87]Sheet1!A40,"")</f>
        <v>483</v>
      </c>
      <c r="CK40">
        <f>IF([88]Sheet1!A40&lt;&gt;"",[88]Sheet1!A40,"")</f>
        <v>623</v>
      </c>
      <c r="CL40">
        <f>IF([89]Sheet1!A40&lt;&gt;"",[89]Sheet1!A40,"")</f>
        <v>580</v>
      </c>
    </row>
    <row r="41" spans="2:90">
      <c r="B41">
        <f>IF([1]Sheet1!A41&lt;&gt;"",[1]Sheet1!A41,"")</f>
        <v>319</v>
      </c>
      <c r="C41">
        <f>IF([2]Sheet1!A41&lt;&gt;"",[2]Sheet1!A41,"")</f>
        <v>394</v>
      </c>
      <c r="D41">
        <f>IF([3]Sheet1!A41&lt;&gt;"",[3]Sheet1!A41,"")</f>
        <v>244</v>
      </c>
      <c r="E41">
        <f>IF([4]Sheet1!A41&lt;&gt;"",[4]Sheet1!A41,"")</f>
        <v>23</v>
      </c>
      <c r="F41">
        <f>IF([5]Sheet1!A41&lt;&gt;"",[5]Sheet1!A41,"")</f>
        <v>343</v>
      </c>
      <c r="G41">
        <f>IF([6]Sheet1!A41&lt;&gt;"",[6]Sheet1!A41,"")</f>
        <v>258</v>
      </c>
      <c r="H41">
        <f>IF([7]Sheet1!A41&lt;&gt;"",[7]Sheet1!A41,"")</f>
        <v>20</v>
      </c>
      <c r="I41">
        <f>IF([8]Sheet1!A41&lt;&gt;"",[8]Sheet1!A41,"")</f>
        <v>145</v>
      </c>
      <c r="J41">
        <f>IF([9]Sheet1!A41&lt;&gt;"",[9]Sheet1!A41,"")</f>
        <v>612</v>
      </c>
      <c r="K41">
        <f>IF([10]Sheet1!A41&lt;&gt;"",[10]Sheet1!A41,"")</f>
        <v>117</v>
      </c>
      <c r="L41">
        <f>IF([11]Sheet1!A41&lt;&gt;"",[11]Sheet1!A41,"")</f>
        <v>54</v>
      </c>
      <c r="M41">
        <f>IF([12]Sheet1!A41&lt;&gt;"",[12]Sheet1!A41,"")</f>
        <v>71</v>
      </c>
      <c r="N41">
        <f>IF([13]Sheet1!A41&lt;&gt;"",[13]Sheet1!A41,"")</f>
        <v>607</v>
      </c>
      <c r="O41">
        <f>IF([14]Sheet1!A41&lt;&gt;"",[14]Sheet1!A41,"")</f>
        <v>115</v>
      </c>
      <c r="P41">
        <f>IF([15]Sheet1!A41&lt;&gt;"",[15]Sheet1!A41,"")</f>
        <v>362</v>
      </c>
      <c r="Q41">
        <f>IF([16]Sheet1!A41&lt;&gt;"",[16]Sheet1!A41,"")</f>
        <v>162</v>
      </c>
      <c r="R41">
        <f>IF([17]Sheet1!A41&lt;&gt;"",[17]Sheet1!A41,"")</f>
        <v>631</v>
      </c>
      <c r="S41">
        <f>IF([18]Sheet1!A41&lt;&gt;"",[18]Sheet1!A41,"")</f>
        <v>534</v>
      </c>
      <c r="T41">
        <f>IF([19]Sheet1!A41&lt;&gt;"",[19]Sheet1!A41,"")</f>
        <v>300</v>
      </c>
      <c r="U41">
        <f>IF([20]Sheet1!A41&lt;&gt;"",[20]Sheet1!A41,"")</f>
        <v>360</v>
      </c>
      <c r="V41">
        <f>IF([21]Sheet1!A41&lt;&gt;"",[21]Sheet1!A41,"")</f>
        <v>371</v>
      </c>
      <c r="W41">
        <f>IF([22]Sheet1!A41&lt;&gt;"",[22]Sheet1!A41,"")</f>
        <v>473</v>
      </c>
      <c r="X41">
        <f>IF([23]Sheet1!A41&lt;&gt;"",[23]Sheet1!A41,"")</f>
        <v>494</v>
      </c>
      <c r="Y41">
        <f>IF([24]Sheet1!A41&lt;&gt;"",[24]Sheet1!A41,"")</f>
        <v>87</v>
      </c>
      <c r="Z41">
        <f>IF([25]Sheet1!A41&lt;&gt;"",[25]Sheet1!A41,"")</f>
        <v>509</v>
      </c>
      <c r="AA41">
        <f>IF([26]Sheet1!A41&lt;&gt;"",[26]Sheet1!A41,"")</f>
        <v>419</v>
      </c>
      <c r="AB41">
        <f>IF([27]Sheet1!A41&lt;&gt;"",[27]Sheet1!A41,"")</f>
        <v>104</v>
      </c>
      <c r="AC41">
        <f>IF([28]Sheet1!A41&lt;&gt;"",[28]Sheet1!A41,"")</f>
        <v>543</v>
      </c>
      <c r="AD41">
        <f>IF([29]Sheet1!A41&lt;&gt;"",[29]Sheet1!A41,"")</f>
        <v>121</v>
      </c>
      <c r="AE41">
        <f>IF([30]Sheet1!A41&lt;&gt;"",[30]Sheet1!A41,"")</f>
        <v>72</v>
      </c>
      <c r="AF41">
        <f>IF([31]Sheet1!A41&lt;&gt;"",[31]Sheet1!A41,"")</f>
        <v>454</v>
      </c>
      <c r="AG41">
        <f>IF([32]Sheet1!A41&lt;&gt;"",[32]Sheet1!A41,"")</f>
        <v>208</v>
      </c>
      <c r="AH41">
        <f>IF([33]Sheet1!A41&lt;&gt;"",[33]Sheet1!A41,"")</f>
        <v>389</v>
      </c>
      <c r="AI41">
        <f>IF([34]Sheet1!A41&lt;&gt;"",[34]Sheet1!A41,"")</f>
        <v>12</v>
      </c>
      <c r="AJ41">
        <f>IF([35]Sheet1!A41&lt;&gt;"",[35]Sheet1!A41,"")</f>
        <v>111</v>
      </c>
      <c r="AK41">
        <f>IF([36]Sheet1!A41&lt;&gt;"",[36]Sheet1!A41,"")</f>
        <v>335</v>
      </c>
      <c r="AL41">
        <f>IF([37]Sheet1!A41&lt;&gt;"",[37]Sheet1!A41,"")</f>
        <v>13</v>
      </c>
      <c r="AM41">
        <f>IF([38]Sheet1!A41&lt;&gt;"",[38]Sheet1!A41,"")</f>
        <v>368</v>
      </c>
      <c r="AN41">
        <f>IF([39]Sheet1!A41&lt;&gt;"",[39]Sheet1!A41,"")</f>
        <v>455</v>
      </c>
      <c r="AO41" t="str">
        <f>IF([40]Sheet1!A41&lt;&gt;"",[40]Sheet1!A41,"")</f>
        <v/>
      </c>
      <c r="AP41" t="str">
        <f>IF([41]Sheet1!A41&lt;&gt;"",[41]Sheet1!A41,"")</f>
        <v/>
      </c>
      <c r="AQ41">
        <f>IF([42]Sheet1!A41&lt;&gt;"",[42]Sheet1!A41,"")</f>
        <v>271</v>
      </c>
      <c r="AR41">
        <f>IF([43]Sheet1!A41&lt;&gt;"",[43]Sheet1!A41,"")</f>
        <v>335</v>
      </c>
      <c r="AS41">
        <f>IF([44]Sheet1!A41&lt;&gt;"",[44]Sheet1!A41,"")</f>
        <v>341</v>
      </c>
      <c r="AT41">
        <f>IF([45]Sheet1!A41&lt;&gt;"",[45]Sheet1!A41,"")</f>
        <v>572</v>
      </c>
      <c r="AU41">
        <f>IF([46]Sheet1!A41&lt;&gt;"",[46]Sheet1!A41,"")</f>
        <v>229</v>
      </c>
      <c r="AV41">
        <f>IF([47]Sheet1!A41&lt;&gt;"",[47]Sheet1!A41,"")</f>
        <v>195</v>
      </c>
      <c r="AW41">
        <f>IF([48]Sheet1!A41&lt;&gt;"",[48]Sheet1!A41,"")</f>
        <v>52</v>
      </c>
      <c r="AX41">
        <f>IF([49]Sheet1!A41&lt;&gt;"",[49]Sheet1!A41,"")</f>
        <v>95</v>
      </c>
      <c r="AY41">
        <f>IF([50]Sheet1!A41&lt;&gt;"",[50]Sheet1!A41,"")</f>
        <v>136</v>
      </c>
      <c r="AZ41">
        <f>IF([51]Sheet1!A41&lt;&gt;"",[51]Sheet1!A41,"")</f>
        <v>570</v>
      </c>
      <c r="BA41">
        <f>IF([52]Sheet1!A41&lt;&gt;"",[52]Sheet1!A41,"")</f>
        <v>374</v>
      </c>
      <c r="BB41">
        <f>IF([53]Sheet1!A41&lt;&gt;"",[53]Sheet1!A41,"")</f>
        <v>605</v>
      </c>
      <c r="BC41">
        <f>IF([54]Sheet1!A41&lt;&gt;"",[54]Sheet1!A41,"")</f>
        <v>649</v>
      </c>
      <c r="BD41">
        <f>IF([55]Sheet1!A41&lt;&gt;"",[55]Sheet1!A41,"")</f>
        <v>58</v>
      </c>
      <c r="BE41">
        <f>IF([56]Sheet1!A41&lt;&gt;"",[56]Sheet1!A41,"")</f>
        <v>645</v>
      </c>
      <c r="BF41">
        <f>IF([57]Sheet1!A41&lt;&gt;"",[57]Sheet1!A41,"")</f>
        <v>657</v>
      </c>
      <c r="BG41">
        <f>IF([58]Sheet1!A41&lt;&gt;"",[58]Sheet1!A41,"")</f>
        <v>655</v>
      </c>
      <c r="BH41">
        <f>IF([59]Sheet1!A41&lt;&gt;"",[59]Sheet1!A41,"")</f>
        <v>347</v>
      </c>
      <c r="BI41">
        <f>IF([60]Sheet1!A41&lt;&gt;"",[60]Sheet1!A41,"")</f>
        <v>583</v>
      </c>
      <c r="BJ41">
        <f>IF([61]Sheet1!A41&lt;&gt;"",[61]Sheet1!A41,"")</f>
        <v>152</v>
      </c>
      <c r="BK41">
        <f>IF([62]Sheet1!A41&lt;&gt;"",[62]Sheet1!A41,"")</f>
        <v>365</v>
      </c>
      <c r="BL41">
        <f>IF([63]Sheet1!A41&lt;&gt;"",[63]Sheet1!A41,"")</f>
        <v>195</v>
      </c>
      <c r="BM41">
        <f>IF([64]Sheet1!A41&lt;&gt;"",[64]Sheet1!A41,"")</f>
        <v>248</v>
      </c>
      <c r="BN41">
        <f>IF([65]Sheet1!A41&lt;&gt;"",[65]Sheet1!A41,"")</f>
        <v>360</v>
      </c>
      <c r="BO41">
        <f>IF([66]Sheet1!A41&lt;&gt;"",[66]Sheet1!A41,"")</f>
        <v>58</v>
      </c>
      <c r="BP41">
        <f>IF([67]Sheet1!A41&lt;&gt;"",[67]Sheet1!A41,"")</f>
        <v>191</v>
      </c>
      <c r="BQ41">
        <f>IF([68]Sheet1!A41&lt;&gt;"",[68]Sheet1!A41,"")</f>
        <v>314</v>
      </c>
      <c r="BR41">
        <f>IF([69]Sheet1!A41&lt;&gt;"",[69]Sheet1!A41,"")</f>
        <v>284</v>
      </c>
      <c r="BS41">
        <f>IF([70]Sheet1!A41&lt;&gt;"",[70]Sheet1!A41,"")</f>
        <v>607</v>
      </c>
      <c r="BT41">
        <f>IF([71]Sheet1!A41&lt;&gt;"",[71]Sheet1!A41,"")</f>
        <v>127</v>
      </c>
      <c r="BU41">
        <f>IF([72]Sheet1!A41&lt;&gt;"",[72]Sheet1!A41,"")</f>
        <v>256</v>
      </c>
      <c r="BV41">
        <f>IF([73]Sheet1!A41&lt;&gt;"",[73]Sheet1!A41,"")</f>
        <v>544</v>
      </c>
      <c r="BW41">
        <f>IF([74]Sheet1!A41&lt;&gt;"",[74]Sheet1!A41,"")</f>
        <v>536</v>
      </c>
      <c r="BX41">
        <f>IF([75]Sheet1!A41&lt;&gt;"",[75]Sheet1!A41,"")</f>
        <v>46</v>
      </c>
      <c r="BY41">
        <f>IF([76]Sheet1!A41&lt;&gt;"",[76]Sheet1!A41,"")</f>
        <v>519</v>
      </c>
      <c r="BZ41">
        <f>IF([77]Sheet1!A41&lt;&gt;"",[77]Sheet1!A41,"")</f>
        <v>109</v>
      </c>
      <c r="CA41">
        <f>IF([78]Sheet1!A41&lt;&gt;"",[78]Sheet1!A41,"")</f>
        <v>658</v>
      </c>
      <c r="CB41">
        <f>IF([79]Sheet1!A41&lt;&gt;"",[79]Sheet1!A41,"")</f>
        <v>224</v>
      </c>
      <c r="CC41">
        <f>IF([80]Sheet1!A41&lt;&gt;"",[80]Sheet1!A41,"")</f>
        <v>658</v>
      </c>
      <c r="CD41">
        <f>IF([81]Sheet1!A41&lt;&gt;"",[81]Sheet1!A41,"")</f>
        <v>78</v>
      </c>
      <c r="CE41">
        <f>IF([82]Sheet1!A41&lt;&gt;"",[82]Sheet1!A41,"")</f>
        <v>259</v>
      </c>
      <c r="CF41">
        <f>IF([83]Sheet1!A41&lt;&gt;"",[83]Sheet1!A41,"")</f>
        <v>149</v>
      </c>
      <c r="CG41">
        <f>IF([84]Sheet1!A41&lt;&gt;"",[84]Sheet1!A41,"")</f>
        <v>36</v>
      </c>
      <c r="CH41">
        <f>IF([85]Sheet1!A41&lt;&gt;"",[85]Sheet1!A41,"")</f>
        <v>380</v>
      </c>
      <c r="CI41">
        <f>IF([86]Sheet1!A41&lt;&gt;"",[86]Sheet1!A41,"")</f>
        <v>85</v>
      </c>
      <c r="CJ41">
        <f>IF([87]Sheet1!A41&lt;&gt;"",[87]Sheet1!A41,"")</f>
        <v>493</v>
      </c>
      <c r="CK41">
        <f>IF([88]Sheet1!A41&lt;&gt;"",[88]Sheet1!A41,"")</f>
        <v>27</v>
      </c>
      <c r="CL41">
        <f>IF([89]Sheet1!A41&lt;&gt;"",[89]Sheet1!A41,"")</f>
        <v>140</v>
      </c>
    </row>
    <row r="42" spans="2:90">
      <c r="B42">
        <f>IF([1]Sheet1!A42&lt;&gt;"",[1]Sheet1!A42,"")</f>
        <v>491</v>
      </c>
      <c r="C42" t="str">
        <f>IF([2]Sheet1!A42&lt;&gt;"",[2]Sheet1!A42,"")</f>
        <v/>
      </c>
      <c r="D42" t="str">
        <f>IF([3]Sheet1!A42&lt;&gt;"",[3]Sheet1!A42,"")</f>
        <v/>
      </c>
      <c r="E42" t="str">
        <f>IF([4]Sheet1!A42&lt;&gt;"",[4]Sheet1!A42,"")</f>
        <v/>
      </c>
      <c r="F42" t="str">
        <f>IF([5]Sheet1!A42&lt;&gt;"",[5]Sheet1!A42,"")</f>
        <v/>
      </c>
      <c r="G42">
        <f>IF([6]Sheet1!A42&lt;&gt;"",[6]Sheet1!A42,"")</f>
        <v>109</v>
      </c>
      <c r="H42">
        <f>IF([7]Sheet1!A42&lt;&gt;"",[7]Sheet1!A42,"")</f>
        <v>563</v>
      </c>
      <c r="I42">
        <f>IF([8]Sheet1!A42&lt;&gt;"",[8]Sheet1!A42,"")</f>
        <v>347</v>
      </c>
      <c r="J42">
        <f>IF([9]Sheet1!A42&lt;&gt;"",[9]Sheet1!A42,"")</f>
        <v>122</v>
      </c>
      <c r="K42">
        <f>IF([10]Sheet1!A42&lt;&gt;"",[10]Sheet1!A42,"")</f>
        <v>305</v>
      </c>
      <c r="L42">
        <f>IF([11]Sheet1!A42&lt;&gt;"",[11]Sheet1!A42,"")</f>
        <v>372</v>
      </c>
      <c r="M42">
        <f>IF([12]Sheet1!A42&lt;&gt;"",[12]Sheet1!A42,"")</f>
        <v>117</v>
      </c>
      <c r="N42">
        <f>IF([13]Sheet1!A42&lt;&gt;"",[13]Sheet1!A42,"")</f>
        <v>43</v>
      </c>
      <c r="O42">
        <f>IF([14]Sheet1!A42&lt;&gt;"",[14]Sheet1!A42,"")</f>
        <v>81</v>
      </c>
      <c r="P42">
        <f>IF([15]Sheet1!A42&lt;&gt;"",[15]Sheet1!A42,"")</f>
        <v>289</v>
      </c>
      <c r="Q42">
        <f>IF([16]Sheet1!A42&lt;&gt;"",[16]Sheet1!A42,"")</f>
        <v>586</v>
      </c>
      <c r="R42">
        <f>IF([17]Sheet1!A42&lt;&gt;"",[17]Sheet1!A42,"")</f>
        <v>258</v>
      </c>
      <c r="S42">
        <f>IF([18]Sheet1!A42&lt;&gt;"",[18]Sheet1!A42,"")</f>
        <v>307</v>
      </c>
      <c r="T42">
        <f>IF([19]Sheet1!A42&lt;&gt;"",[19]Sheet1!A42,"")</f>
        <v>548</v>
      </c>
      <c r="U42">
        <f>IF([20]Sheet1!A42&lt;&gt;"",[20]Sheet1!A42,"")</f>
        <v>112</v>
      </c>
      <c r="V42">
        <f>IF([21]Sheet1!A42&lt;&gt;"",[21]Sheet1!A42,"")</f>
        <v>130</v>
      </c>
      <c r="W42">
        <f>IF([22]Sheet1!A42&lt;&gt;"",[22]Sheet1!A42,"")</f>
        <v>231</v>
      </c>
      <c r="X42">
        <f>IF([23]Sheet1!A42&lt;&gt;"",[23]Sheet1!A42,"")</f>
        <v>505</v>
      </c>
      <c r="Y42">
        <f>IF([24]Sheet1!A42&lt;&gt;"",[24]Sheet1!A42,"")</f>
        <v>440</v>
      </c>
      <c r="Z42">
        <f>IF([25]Sheet1!A42&lt;&gt;"",[25]Sheet1!A42,"")</f>
        <v>507</v>
      </c>
      <c r="AA42">
        <f>IF([26]Sheet1!A42&lt;&gt;"",[26]Sheet1!A42,"")</f>
        <v>54</v>
      </c>
      <c r="AB42">
        <f>IF([27]Sheet1!A42&lt;&gt;"",[27]Sheet1!A42,"")</f>
        <v>192</v>
      </c>
      <c r="AC42">
        <f>IF([28]Sheet1!A42&lt;&gt;"",[28]Sheet1!A42,"")</f>
        <v>98</v>
      </c>
      <c r="AD42">
        <f>IF([29]Sheet1!A42&lt;&gt;"",[29]Sheet1!A42,"")</f>
        <v>289</v>
      </c>
      <c r="AE42">
        <f>IF([30]Sheet1!A42&lt;&gt;"",[30]Sheet1!A42,"")</f>
        <v>263</v>
      </c>
      <c r="AF42">
        <f>IF([31]Sheet1!A42&lt;&gt;"",[31]Sheet1!A42,"")</f>
        <v>69</v>
      </c>
      <c r="AG42" t="str">
        <f>IF([32]Sheet1!A42&lt;&gt;"",[32]Sheet1!A42,"")</f>
        <v/>
      </c>
      <c r="AH42">
        <f>IF([33]Sheet1!A42&lt;&gt;"",[33]Sheet1!A42,"")</f>
        <v>213</v>
      </c>
      <c r="AI42">
        <f>IF([34]Sheet1!A42&lt;&gt;"",[34]Sheet1!A42,"")</f>
        <v>206</v>
      </c>
      <c r="AJ42">
        <f>IF([35]Sheet1!A42&lt;&gt;"",[35]Sheet1!A42,"")</f>
        <v>439</v>
      </c>
      <c r="AK42">
        <f>IF([36]Sheet1!A42&lt;&gt;"",[36]Sheet1!A42,"")</f>
        <v>363</v>
      </c>
      <c r="AL42">
        <f>IF([37]Sheet1!A42&lt;&gt;"",[37]Sheet1!A42,"")</f>
        <v>184</v>
      </c>
      <c r="AM42">
        <f>IF([38]Sheet1!A42&lt;&gt;"",[38]Sheet1!A42,"")</f>
        <v>158</v>
      </c>
      <c r="AN42">
        <f>IF([39]Sheet1!A42&lt;&gt;"",[39]Sheet1!A42,"")</f>
        <v>332</v>
      </c>
      <c r="AO42" t="str">
        <f>IF([40]Sheet1!A42&lt;&gt;"",[40]Sheet1!A42,"")</f>
        <v/>
      </c>
      <c r="AP42" t="str">
        <f>IF([41]Sheet1!A42&lt;&gt;"",[41]Sheet1!A42,"")</f>
        <v/>
      </c>
      <c r="AQ42">
        <f>IF([42]Sheet1!A42&lt;&gt;"",[42]Sheet1!A42,"")</f>
        <v>366</v>
      </c>
      <c r="AR42">
        <f>IF([43]Sheet1!A42&lt;&gt;"",[43]Sheet1!A42,"")</f>
        <v>239</v>
      </c>
      <c r="AS42">
        <f>IF([44]Sheet1!A42&lt;&gt;"",[44]Sheet1!A42,"")</f>
        <v>159</v>
      </c>
      <c r="AT42">
        <f>IF([45]Sheet1!A42&lt;&gt;"",[45]Sheet1!A42,"")</f>
        <v>365</v>
      </c>
      <c r="AU42">
        <f>IF([46]Sheet1!A42&lt;&gt;"",[46]Sheet1!A42,"")</f>
        <v>160</v>
      </c>
      <c r="AV42">
        <f>IF([47]Sheet1!A42&lt;&gt;"",[47]Sheet1!A42,"")</f>
        <v>334</v>
      </c>
      <c r="AW42">
        <f>IF([48]Sheet1!A42&lt;&gt;"",[48]Sheet1!A42,"")</f>
        <v>5</v>
      </c>
      <c r="AX42">
        <f>IF([49]Sheet1!A42&lt;&gt;"",[49]Sheet1!A42,"")</f>
        <v>227</v>
      </c>
      <c r="AY42">
        <f>IF([50]Sheet1!A42&lt;&gt;"",[50]Sheet1!A42,"")</f>
        <v>307</v>
      </c>
      <c r="AZ42">
        <f>IF([51]Sheet1!A42&lt;&gt;"",[51]Sheet1!A42,"")</f>
        <v>159</v>
      </c>
      <c r="BA42">
        <f>IF([52]Sheet1!A42&lt;&gt;"",[52]Sheet1!A42,"")</f>
        <v>160</v>
      </c>
      <c r="BB42">
        <f>IF([53]Sheet1!A42&lt;&gt;"",[53]Sheet1!A42,"")</f>
        <v>573</v>
      </c>
      <c r="BC42">
        <f>IF([54]Sheet1!A42&lt;&gt;"",[54]Sheet1!A42,"")</f>
        <v>319</v>
      </c>
      <c r="BD42">
        <f>IF([55]Sheet1!A42&lt;&gt;"",[55]Sheet1!A42,"")</f>
        <v>364</v>
      </c>
      <c r="BE42">
        <f>IF([56]Sheet1!A42&lt;&gt;"",[56]Sheet1!A42,"")</f>
        <v>622</v>
      </c>
      <c r="BF42">
        <f>IF([57]Sheet1!A42&lt;&gt;"",[57]Sheet1!A42,"")</f>
        <v>30</v>
      </c>
      <c r="BG42">
        <f>IF([58]Sheet1!A42&lt;&gt;"",[58]Sheet1!A42,"")</f>
        <v>588</v>
      </c>
      <c r="BH42">
        <f>IF([59]Sheet1!A42&lt;&gt;"",[59]Sheet1!A42,"")</f>
        <v>277</v>
      </c>
      <c r="BI42">
        <f>IF([60]Sheet1!A42&lt;&gt;"",[60]Sheet1!A42,"")</f>
        <v>252</v>
      </c>
      <c r="BJ42">
        <f>IF([61]Sheet1!A42&lt;&gt;"",[61]Sheet1!A42,"")</f>
        <v>380</v>
      </c>
      <c r="BK42">
        <f>IF([62]Sheet1!A42&lt;&gt;"",[62]Sheet1!A42,"")</f>
        <v>175</v>
      </c>
      <c r="BL42">
        <f>IF([63]Sheet1!A42&lt;&gt;"",[63]Sheet1!A42,"")</f>
        <v>287</v>
      </c>
      <c r="BM42">
        <f>IF([64]Sheet1!A42&lt;&gt;"",[64]Sheet1!A42,"")</f>
        <v>178</v>
      </c>
      <c r="BN42">
        <f>IF([65]Sheet1!A42&lt;&gt;"",[65]Sheet1!A42,"")</f>
        <v>158</v>
      </c>
      <c r="BO42">
        <f>IF([66]Sheet1!A42&lt;&gt;"",[66]Sheet1!A42,"")</f>
        <v>94</v>
      </c>
      <c r="BP42">
        <f>IF([67]Sheet1!A42&lt;&gt;"",[67]Sheet1!A42,"")</f>
        <v>596</v>
      </c>
      <c r="BQ42">
        <f>IF([68]Sheet1!A42&lt;&gt;"",[68]Sheet1!A42,"")</f>
        <v>117</v>
      </c>
      <c r="BR42">
        <f>IF([69]Sheet1!A42&lt;&gt;"",[69]Sheet1!A42,"")</f>
        <v>64</v>
      </c>
      <c r="BS42">
        <f>IF([70]Sheet1!A42&lt;&gt;"",[70]Sheet1!A42,"")</f>
        <v>115</v>
      </c>
      <c r="BT42">
        <f>IF([71]Sheet1!A42&lt;&gt;"",[71]Sheet1!A42,"")</f>
        <v>323</v>
      </c>
      <c r="BU42">
        <f>IF([72]Sheet1!A42&lt;&gt;"",[72]Sheet1!A42,"")</f>
        <v>605</v>
      </c>
      <c r="BV42">
        <f>IF([73]Sheet1!A42&lt;&gt;"",[73]Sheet1!A42,"")</f>
        <v>441</v>
      </c>
      <c r="BW42">
        <f>IF([74]Sheet1!A42&lt;&gt;"",[74]Sheet1!A42,"")</f>
        <v>187</v>
      </c>
      <c r="BX42">
        <f>IF([75]Sheet1!A42&lt;&gt;"",[75]Sheet1!A42,"")</f>
        <v>66</v>
      </c>
      <c r="BY42">
        <f>IF([76]Sheet1!A42&lt;&gt;"",[76]Sheet1!A42,"")</f>
        <v>381</v>
      </c>
      <c r="BZ42">
        <f>IF([77]Sheet1!A42&lt;&gt;"",[77]Sheet1!A42,"")</f>
        <v>644</v>
      </c>
      <c r="CA42">
        <f>IF([78]Sheet1!A42&lt;&gt;"",[78]Sheet1!A42,"")</f>
        <v>651</v>
      </c>
      <c r="CB42">
        <f>IF([79]Sheet1!A42&lt;&gt;"",[79]Sheet1!A42,"")</f>
        <v>80</v>
      </c>
      <c r="CC42">
        <f>IF([80]Sheet1!A42&lt;&gt;"",[80]Sheet1!A42,"")</f>
        <v>426</v>
      </c>
      <c r="CD42">
        <f>IF([81]Sheet1!A42&lt;&gt;"",[81]Sheet1!A42,"")</f>
        <v>263</v>
      </c>
      <c r="CE42">
        <f>IF([82]Sheet1!A42&lt;&gt;"",[82]Sheet1!A42,"")</f>
        <v>69</v>
      </c>
      <c r="CF42">
        <f>IF([83]Sheet1!A42&lt;&gt;"",[83]Sheet1!A42,"")</f>
        <v>162</v>
      </c>
      <c r="CG42">
        <f>IF([84]Sheet1!A42&lt;&gt;"",[84]Sheet1!A42,"")</f>
        <v>174</v>
      </c>
      <c r="CH42">
        <f>IF([85]Sheet1!A42&lt;&gt;"",[85]Sheet1!A42,"")</f>
        <v>383</v>
      </c>
      <c r="CI42">
        <f>IF([86]Sheet1!A42&lt;&gt;"",[86]Sheet1!A42,"")</f>
        <v>272</v>
      </c>
      <c r="CJ42">
        <f>IF([87]Sheet1!A42&lt;&gt;"",[87]Sheet1!A42,"")</f>
        <v>235</v>
      </c>
      <c r="CK42">
        <f>IF([88]Sheet1!A42&lt;&gt;"",[88]Sheet1!A42,"")</f>
        <v>338</v>
      </c>
      <c r="CL42">
        <f>IF([89]Sheet1!A42&lt;&gt;"",[89]Sheet1!A42,"")</f>
        <v>193</v>
      </c>
    </row>
    <row r="43" spans="2:90">
      <c r="B43">
        <f>IF([1]Sheet1!A43&lt;&gt;"",[1]Sheet1!A43,"")</f>
        <v>240</v>
      </c>
      <c r="C43" t="str">
        <f>IF([2]Sheet1!A43&lt;&gt;"",[2]Sheet1!A43,"")</f>
        <v/>
      </c>
      <c r="D43" t="str">
        <f>IF([3]Sheet1!A43&lt;&gt;"",[3]Sheet1!A43,"")</f>
        <v/>
      </c>
      <c r="E43" t="str">
        <f>IF([4]Sheet1!A43&lt;&gt;"",[4]Sheet1!A43,"")</f>
        <v/>
      </c>
      <c r="F43" t="str">
        <f>IF([5]Sheet1!A43&lt;&gt;"",[5]Sheet1!A43,"")</f>
        <v/>
      </c>
      <c r="G43">
        <f>IF([6]Sheet1!A43&lt;&gt;"",[6]Sheet1!A43,"")</f>
        <v>582</v>
      </c>
      <c r="H43">
        <f>IF([7]Sheet1!A43&lt;&gt;"",[7]Sheet1!A43,"")</f>
        <v>388</v>
      </c>
      <c r="I43">
        <f>IF([8]Sheet1!A43&lt;&gt;"",[8]Sheet1!A43,"")</f>
        <v>150</v>
      </c>
      <c r="J43">
        <f>IF([9]Sheet1!A43&lt;&gt;"",[9]Sheet1!A43,"")</f>
        <v>370</v>
      </c>
      <c r="K43">
        <f>IF([10]Sheet1!A43&lt;&gt;"",[10]Sheet1!A43,"")</f>
        <v>360</v>
      </c>
      <c r="L43">
        <f>IF([11]Sheet1!A43&lt;&gt;"",[11]Sheet1!A43,"")</f>
        <v>196</v>
      </c>
      <c r="M43">
        <f>IF([12]Sheet1!A43&lt;&gt;"",[12]Sheet1!A43,"")</f>
        <v>365</v>
      </c>
      <c r="N43">
        <f>IF([13]Sheet1!A43&lt;&gt;"",[13]Sheet1!A43,"")</f>
        <v>40</v>
      </c>
      <c r="O43">
        <f>IF([14]Sheet1!A43&lt;&gt;"",[14]Sheet1!A43,"")</f>
        <v>660</v>
      </c>
      <c r="P43">
        <f>IF([15]Sheet1!A43&lt;&gt;"",[15]Sheet1!A43,"")</f>
        <v>67</v>
      </c>
      <c r="Q43">
        <f>IF([16]Sheet1!A43&lt;&gt;"",[16]Sheet1!A43,"")</f>
        <v>109</v>
      </c>
      <c r="R43">
        <f>IF([17]Sheet1!A43&lt;&gt;"",[17]Sheet1!A43,"")</f>
        <v>219</v>
      </c>
      <c r="S43">
        <f>IF([18]Sheet1!A43&lt;&gt;"",[18]Sheet1!A43,"")</f>
        <v>531</v>
      </c>
      <c r="T43">
        <f>IF([19]Sheet1!A43&lt;&gt;"",[19]Sheet1!A43,"")</f>
        <v>495</v>
      </c>
      <c r="U43">
        <f>IF([20]Sheet1!A43&lt;&gt;"",[20]Sheet1!A43,"")</f>
        <v>212</v>
      </c>
      <c r="V43">
        <f>IF([21]Sheet1!A43&lt;&gt;"",[21]Sheet1!A43,"")</f>
        <v>50</v>
      </c>
      <c r="W43">
        <f>IF([22]Sheet1!A43&lt;&gt;"",[22]Sheet1!A43,"")</f>
        <v>28</v>
      </c>
      <c r="X43">
        <f>IF([23]Sheet1!A43&lt;&gt;"",[23]Sheet1!A43,"")</f>
        <v>93</v>
      </c>
      <c r="Y43">
        <f>IF([24]Sheet1!A43&lt;&gt;"",[24]Sheet1!A43,"")</f>
        <v>250</v>
      </c>
      <c r="Z43">
        <f>IF([25]Sheet1!A43&lt;&gt;"",[25]Sheet1!A43,"")</f>
        <v>168</v>
      </c>
      <c r="AA43">
        <f>IF([26]Sheet1!A43&lt;&gt;"",[26]Sheet1!A43,"")</f>
        <v>321</v>
      </c>
      <c r="AB43">
        <f>IF([27]Sheet1!A43&lt;&gt;"",[27]Sheet1!A43,"")</f>
        <v>31</v>
      </c>
      <c r="AC43">
        <f>IF([28]Sheet1!A43&lt;&gt;"",[28]Sheet1!A43,"")</f>
        <v>174</v>
      </c>
      <c r="AD43">
        <f>IF([29]Sheet1!A43&lt;&gt;"",[29]Sheet1!A43,"")</f>
        <v>167</v>
      </c>
      <c r="AE43">
        <f>IF([30]Sheet1!A43&lt;&gt;"",[30]Sheet1!A43,"")</f>
        <v>303</v>
      </c>
      <c r="AF43">
        <f>IF([31]Sheet1!A43&lt;&gt;"",[31]Sheet1!A43,"")</f>
        <v>472</v>
      </c>
      <c r="AG43" t="str">
        <f>IF([32]Sheet1!A43&lt;&gt;"",[32]Sheet1!A43,"")</f>
        <v/>
      </c>
      <c r="AH43">
        <f>IF([33]Sheet1!A43&lt;&gt;"",[33]Sheet1!A43,"")</f>
        <v>440</v>
      </c>
      <c r="AI43">
        <f>IF([34]Sheet1!A43&lt;&gt;"",[34]Sheet1!A43,"")</f>
        <v>396</v>
      </c>
      <c r="AJ43">
        <f>IF([35]Sheet1!A43&lt;&gt;"",[35]Sheet1!A43,"")</f>
        <v>145</v>
      </c>
      <c r="AK43">
        <f>IF([36]Sheet1!A43&lt;&gt;"",[36]Sheet1!A43,"")</f>
        <v>207</v>
      </c>
      <c r="AL43">
        <f>IF([37]Sheet1!A43&lt;&gt;"",[37]Sheet1!A43,"")</f>
        <v>361</v>
      </c>
      <c r="AM43">
        <f>IF([38]Sheet1!A43&lt;&gt;"",[38]Sheet1!A43,"")</f>
        <v>417</v>
      </c>
      <c r="AN43">
        <f>IF([39]Sheet1!A43&lt;&gt;"",[39]Sheet1!A43,"")</f>
        <v>169</v>
      </c>
      <c r="AO43" t="str">
        <f>IF([40]Sheet1!A43&lt;&gt;"",[40]Sheet1!A43,"")</f>
        <v/>
      </c>
      <c r="AP43" t="str">
        <f>IF([41]Sheet1!A43&lt;&gt;"",[41]Sheet1!A43,"")</f>
        <v/>
      </c>
      <c r="AQ43">
        <f>IF([42]Sheet1!A43&lt;&gt;"",[42]Sheet1!A43,"")</f>
        <v>574</v>
      </c>
      <c r="AR43">
        <f>IF([43]Sheet1!A43&lt;&gt;"",[43]Sheet1!A43,"")</f>
        <v>346</v>
      </c>
      <c r="AS43">
        <f>IF([44]Sheet1!A43&lt;&gt;"",[44]Sheet1!A43,"")</f>
        <v>41</v>
      </c>
      <c r="AT43">
        <f>IF([45]Sheet1!A43&lt;&gt;"",[45]Sheet1!A43,"")</f>
        <v>335</v>
      </c>
      <c r="AU43">
        <f>IF([46]Sheet1!A43&lt;&gt;"",[46]Sheet1!A43,"")</f>
        <v>198</v>
      </c>
      <c r="AV43">
        <f>IF([47]Sheet1!A43&lt;&gt;"",[47]Sheet1!A43,"")</f>
        <v>19</v>
      </c>
      <c r="AW43">
        <f>IF([48]Sheet1!A43&lt;&gt;"",[48]Sheet1!A43,"")</f>
        <v>248</v>
      </c>
      <c r="AX43">
        <f>IF([49]Sheet1!A43&lt;&gt;"",[49]Sheet1!A43,"")</f>
        <v>369</v>
      </c>
      <c r="AY43">
        <f>IF([50]Sheet1!A43&lt;&gt;"",[50]Sheet1!A43,"")</f>
        <v>654</v>
      </c>
      <c r="AZ43">
        <f>IF([51]Sheet1!A43&lt;&gt;"",[51]Sheet1!A43,"")</f>
        <v>37</v>
      </c>
      <c r="BA43">
        <f>IF([52]Sheet1!A43&lt;&gt;"",[52]Sheet1!A43,"")</f>
        <v>216</v>
      </c>
      <c r="BB43">
        <f>IF([53]Sheet1!A43&lt;&gt;"",[53]Sheet1!A43,"")</f>
        <v>261</v>
      </c>
      <c r="BC43">
        <f>IF([54]Sheet1!A43&lt;&gt;"",[54]Sheet1!A43,"")</f>
        <v>17</v>
      </c>
      <c r="BD43">
        <f>IF([55]Sheet1!A43&lt;&gt;"",[55]Sheet1!A43,"")</f>
        <v>561</v>
      </c>
      <c r="BE43">
        <f>IF([56]Sheet1!A43&lt;&gt;"",[56]Sheet1!A43,"")</f>
        <v>140</v>
      </c>
      <c r="BF43">
        <f>IF([57]Sheet1!A43&lt;&gt;"",[57]Sheet1!A43,"")</f>
        <v>71</v>
      </c>
      <c r="BG43">
        <f>IF([58]Sheet1!A43&lt;&gt;"",[58]Sheet1!A43,"")</f>
        <v>306</v>
      </c>
      <c r="BH43">
        <f>IF([59]Sheet1!A43&lt;&gt;"",[59]Sheet1!A43,"")</f>
        <v>56</v>
      </c>
      <c r="BI43">
        <f>IF([60]Sheet1!A43&lt;&gt;"",[60]Sheet1!A43,"")</f>
        <v>387</v>
      </c>
      <c r="BJ43">
        <f>IF([61]Sheet1!A43&lt;&gt;"",[61]Sheet1!A43,"")</f>
        <v>309</v>
      </c>
      <c r="BK43">
        <f>IF([62]Sheet1!A43&lt;&gt;"",[62]Sheet1!A43,"")</f>
        <v>573</v>
      </c>
      <c r="BL43">
        <f>IF([63]Sheet1!A43&lt;&gt;"",[63]Sheet1!A43,"")</f>
        <v>151</v>
      </c>
      <c r="BM43">
        <f>IF([64]Sheet1!A43&lt;&gt;"",[64]Sheet1!A43,"")</f>
        <v>86</v>
      </c>
      <c r="BN43">
        <f>IF([65]Sheet1!A43&lt;&gt;"",[65]Sheet1!A43,"")</f>
        <v>59</v>
      </c>
      <c r="BO43">
        <f>IF([66]Sheet1!A43&lt;&gt;"",[66]Sheet1!A43,"")</f>
        <v>316</v>
      </c>
      <c r="BP43">
        <f>IF([67]Sheet1!A43&lt;&gt;"",[67]Sheet1!A43,"")</f>
        <v>378</v>
      </c>
      <c r="BQ43">
        <f>IF([68]Sheet1!A43&lt;&gt;"",[68]Sheet1!A43,"")</f>
        <v>109</v>
      </c>
      <c r="BR43">
        <f>IF([69]Sheet1!A43&lt;&gt;"",[69]Sheet1!A43,"")</f>
        <v>544</v>
      </c>
      <c r="BS43">
        <f>IF([70]Sheet1!A43&lt;&gt;"",[70]Sheet1!A43,"")</f>
        <v>327</v>
      </c>
      <c r="BT43">
        <f>IF([71]Sheet1!A43&lt;&gt;"",[71]Sheet1!A43,"")</f>
        <v>46</v>
      </c>
      <c r="BU43">
        <f>IF([72]Sheet1!A43&lt;&gt;"",[72]Sheet1!A43,"")</f>
        <v>635</v>
      </c>
      <c r="BV43">
        <f>IF([73]Sheet1!A43&lt;&gt;"",[73]Sheet1!A43,"")</f>
        <v>331</v>
      </c>
      <c r="BW43">
        <f>IF([74]Sheet1!A43&lt;&gt;"",[74]Sheet1!A43,"")</f>
        <v>329</v>
      </c>
      <c r="BX43">
        <f>IF([75]Sheet1!A43&lt;&gt;"",[75]Sheet1!A43,"")</f>
        <v>402</v>
      </c>
      <c r="BY43">
        <f>IF([76]Sheet1!A43&lt;&gt;"",[76]Sheet1!A43,"")</f>
        <v>53</v>
      </c>
      <c r="BZ43">
        <f>IF([77]Sheet1!A43&lt;&gt;"",[77]Sheet1!A43,"")</f>
        <v>553</v>
      </c>
      <c r="CA43">
        <f>IF([78]Sheet1!A43&lt;&gt;"",[78]Sheet1!A43,"")</f>
        <v>47</v>
      </c>
      <c r="CB43">
        <f>IF([79]Sheet1!A43&lt;&gt;"",[79]Sheet1!A43,"")</f>
        <v>572</v>
      </c>
      <c r="CC43">
        <f>IF([80]Sheet1!A43&lt;&gt;"",[80]Sheet1!A43,"")</f>
        <v>506</v>
      </c>
      <c r="CD43">
        <f>IF([81]Sheet1!A43&lt;&gt;"",[81]Sheet1!A43,"")</f>
        <v>610</v>
      </c>
      <c r="CE43">
        <f>IF([82]Sheet1!A43&lt;&gt;"",[82]Sheet1!A43,"")</f>
        <v>295</v>
      </c>
      <c r="CF43">
        <f>IF([83]Sheet1!A43&lt;&gt;"",[83]Sheet1!A43,"")</f>
        <v>519</v>
      </c>
      <c r="CG43">
        <f>IF([84]Sheet1!A43&lt;&gt;"",[84]Sheet1!A43,"")</f>
        <v>643</v>
      </c>
      <c r="CH43">
        <f>IF([85]Sheet1!A43&lt;&gt;"",[85]Sheet1!A43,"")</f>
        <v>388</v>
      </c>
      <c r="CI43">
        <f>IF([86]Sheet1!A43&lt;&gt;"",[86]Sheet1!A43,"")</f>
        <v>159</v>
      </c>
      <c r="CJ43">
        <f>IF([87]Sheet1!A43&lt;&gt;"",[87]Sheet1!A43,"")</f>
        <v>302</v>
      </c>
      <c r="CK43">
        <f>IF([88]Sheet1!A43&lt;&gt;"",[88]Sheet1!A43,"")</f>
        <v>265</v>
      </c>
      <c r="CL43">
        <f>IF([89]Sheet1!A43&lt;&gt;"",[89]Sheet1!A43,"")</f>
        <v>76</v>
      </c>
    </row>
    <row r="44" spans="2:90">
      <c r="B44">
        <f>IF([1]Sheet1!A44&lt;&gt;"",[1]Sheet1!A44,"")</f>
        <v>174</v>
      </c>
      <c r="C44" t="str">
        <f>IF([2]Sheet1!A44&lt;&gt;"",[2]Sheet1!A44,"")</f>
        <v/>
      </c>
      <c r="D44" t="str">
        <f>IF([3]Sheet1!A44&lt;&gt;"",[3]Sheet1!A44,"")</f>
        <v/>
      </c>
      <c r="E44" t="str">
        <f>IF([4]Sheet1!A44&lt;&gt;"",[4]Sheet1!A44,"")</f>
        <v/>
      </c>
      <c r="F44" t="str">
        <f>IF([5]Sheet1!A44&lt;&gt;"",[5]Sheet1!A44,"")</f>
        <v/>
      </c>
      <c r="G44">
        <f>IF([6]Sheet1!A44&lt;&gt;"",[6]Sheet1!A44,"")</f>
        <v>275</v>
      </c>
      <c r="H44">
        <f>IF([7]Sheet1!A44&lt;&gt;"",[7]Sheet1!A44,"")</f>
        <v>290</v>
      </c>
      <c r="I44">
        <f>IF([8]Sheet1!A44&lt;&gt;"",[8]Sheet1!A44,"")</f>
        <v>635</v>
      </c>
      <c r="J44">
        <f>IF([9]Sheet1!A44&lt;&gt;"",[9]Sheet1!A44,"")</f>
        <v>87</v>
      </c>
      <c r="K44">
        <f>IF([10]Sheet1!A44&lt;&gt;"",[10]Sheet1!A44,"")</f>
        <v>660</v>
      </c>
      <c r="L44">
        <f>IF([11]Sheet1!A44&lt;&gt;"",[11]Sheet1!A44,"")</f>
        <v>91</v>
      </c>
      <c r="M44">
        <f>IF([12]Sheet1!A44&lt;&gt;"",[12]Sheet1!A44,"")</f>
        <v>277</v>
      </c>
      <c r="N44">
        <f>IF([13]Sheet1!A44&lt;&gt;"",[13]Sheet1!A44,"")</f>
        <v>623</v>
      </c>
      <c r="O44">
        <f>IF([14]Sheet1!A44&lt;&gt;"",[14]Sheet1!A44,"")</f>
        <v>234</v>
      </c>
      <c r="P44">
        <f>IF([15]Sheet1!A44&lt;&gt;"",[15]Sheet1!A44,"")</f>
        <v>142</v>
      </c>
      <c r="Q44">
        <f>IF([16]Sheet1!A44&lt;&gt;"",[16]Sheet1!A44,"")</f>
        <v>130</v>
      </c>
      <c r="R44">
        <f>IF([17]Sheet1!A44&lt;&gt;"",[17]Sheet1!A44,"")</f>
        <v>221</v>
      </c>
      <c r="S44">
        <f>IF([18]Sheet1!A44&lt;&gt;"",[18]Sheet1!A44,"")</f>
        <v>410</v>
      </c>
      <c r="T44">
        <f>IF([19]Sheet1!A44&lt;&gt;"",[19]Sheet1!A44,"")</f>
        <v>408</v>
      </c>
      <c r="U44">
        <f>IF([20]Sheet1!A44&lt;&gt;"",[20]Sheet1!A44,"")</f>
        <v>196</v>
      </c>
      <c r="V44">
        <f>IF([21]Sheet1!A44&lt;&gt;"",[21]Sheet1!A44,"")</f>
        <v>116</v>
      </c>
      <c r="W44">
        <f>IF([22]Sheet1!A44&lt;&gt;"",[22]Sheet1!A44,"")</f>
        <v>424</v>
      </c>
      <c r="X44">
        <f>IF([23]Sheet1!A44&lt;&gt;"",[23]Sheet1!A44,"")</f>
        <v>26</v>
      </c>
      <c r="Y44">
        <f>IF([24]Sheet1!A44&lt;&gt;"",[24]Sheet1!A44,"")</f>
        <v>232</v>
      </c>
      <c r="Z44">
        <f>IF([25]Sheet1!A44&lt;&gt;"",[25]Sheet1!A44,"")</f>
        <v>265</v>
      </c>
      <c r="AA44">
        <f>IF([26]Sheet1!A44&lt;&gt;"",[26]Sheet1!A44,"")</f>
        <v>475</v>
      </c>
      <c r="AB44">
        <f>IF([27]Sheet1!A44&lt;&gt;"",[27]Sheet1!A44,"")</f>
        <v>545</v>
      </c>
      <c r="AC44">
        <f>IF([28]Sheet1!A44&lt;&gt;"",[28]Sheet1!A44,"")</f>
        <v>110</v>
      </c>
      <c r="AD44">
        <f>IF([29]Sheet1!A44&lt;&gt;"",[29]Sheet1!A44,"")</f>
        <v>67</v>
      </c>
      <c r="AE44">
        <f>IF([30]Sheet1!A44&lt;&gt;"",[30]Sheet1!A44,"")</f>
        <v>372</v>
      </c>
      <c r="AF44">
        <f>IF([31]Sheet1!A44&lt;&gt;"",[31]Sheet1!A44,"")</f>
        <v>221</v>
      </c>
      <c r="AG44" t="str">
        <f>IF([32]Sheet1!A44&lt;&gt;"",[32]Sheet1!A44,"")</f>
        <v/>
      </c>
      <c r="AH44">
        <f>IF([33]Sheet1!A44&lt;&gt;"",[33]Sheet1!A44,"")</f>
        <v>260</v>
      </c>
      <c r="AI44">
        <f>IF([34]Sheet1!A44&lt;&gt;"",[34]Sheet1!A44,"")</f>
        <v>524</v>
      </c>
      <c r="AJ44">
        <f>IF([35]Sheet1!A44&lt;&gt;"",[35]Sheet1!A44,"")</f>
        <v>453</v>
      </c>
      <c r="AK44">
        <f>IF([36]Sheet1!A44&lt;&gt;"",[36]Sheet1!A44,"")</f>
        <v>445</v>
      </c>
      <c r="AL44">
        <f>IF([37]Sheet1!A44&lt;&gt;"",[37]Sheet1!A44,"")</f>
        <v>79</v>
      </c>
      <c r="AM44">
        <f>IF([38]Sheet1!A44&lt;&gt;"",[38]Sheet1!A44,"")</f>
        <v>84</v>
      </c>
      <c r="AN44">
        <f>IF([39]Sheet1!A44&lt;&gt;"",[39]Sheet1!A44,"")</f>
        <v>430</v>
      </c>
      <c r="AO44" t="str">
        <f>IF([40]Sheet1!A44&lt;&gt;"",[40]Sheet1!A44,"")</f>
        <v/>
      </c>
      <c r="AP44" t="str">
        <f>IF([41]Sheet1!A44&lt;&gt;"",[41]Sheet1!A44,"")</f>
        <v/>
      </c>
      <c r="AQ44">
        <f>IF([42]Sheet1!A44&lt;&gt;"",[42]Sheet1!A44,"")</f>
        <v>370</v>
      </c>
      <c r="AR44">
        <f>IF([43]Sheet1!A44&lt;&gt;"",[43]Sheet1!A44,"")</f>
        <v>13</v>
      </c>
      <c r="AS44">
        <f>IF([44]Sheet1!A44&lt;&gt;"",[44]Sheet1!A44,"")</f>
        <v>636</v>
      </c>
      <c r="AT44">
        <f>IF([45]Sheet1!A44&lt;&gt;"",[45]Sheet1!A44,"")</f>
        <v>61</v>
      </c>
      <c r="AU44">
        <f>IF([46]Sheet1!A44&lt;&gt;"",[46]Sheet1!A44,"")</f>
        <v>7</v>
      </c>
      <c r="AV44">
        <f>IF([47]Sheet1!A44&lt;&gt;"",[47]Sheet1!A44,"")</f>
        <v>22</v>
      </c>
      <c r="AW44">
        <f>IF([48]Sheet1!A44&lt;&gt;"",[48]Sheet1!A44,"")</f>
        <v>343</v>
      </c>
      <c r="AX44">
        <f>IF([49]Sheet1!A44&lt;&gt;"",[49]Sheet1!A44,"")</f>
        <v>213</v>
      </c>
      <c r="AY44">
        <f>IF([50]Sheet1!A44&lt;&gt;"",[50]Sheet1!A44,"")</f>
        <v>596</v>
      </c>
      <c r="AZ44">
        <f>IF([51]Sheet1!A44&lt;&gt;"",[51]Sheet1!A44,"")</f>
        <v>388</v>
      </c>
      <c r="BA44">
        <f>IF([52]Sheet1!A44&lt;&gt;"",[52]Sheet1!A44,"")</f>
        <v>632</v>
      </c>
      <c r="BB44">
        <f>IF([53]Sheet1!A44&lt;&gt;"",[53]Sheet1!A44,"")</f>
        <v>207</v>
      </c>
      <c r="BC44">
        <f>IF([54]Sheet1!A44&lt;&gt;"",[54]Sheet1!A44,"")</f>
        <v>207</v>
      </c>
      <c r="BD44">
        <f>IF([55]Sheet1!A44&lt;&gt;"",[55]Sheet1!A44,"")</f>
        <v>129</v>
      </c>
      <c r="BE44">
        <f>IF([56]Sheet1!A44&lt;&gt;"",[56]Sheet1!A44,"")</f>
        <v>173</v>
      </c>
      <c r="BF44">
        <f>IF([57]Sheet1!A44&lt;&gt;"",[57]Sheet1!A44,"")</f>
        <v>625</v>
      </c>
      <c r="BG44">
        <f>IF([58]Sheet1!A44&lt;&gt;"",[58]Sheet1!A44,"")</f>
        <v>374</v>
      </c>
      <c r="BH44">
        <f>IF([59]Sheet1!A44&lt;&gt;"",[59]Sheet1!A44,"")</f>
        <v>607</v>
      </c>
      <c r="BI44">
        <f>IF([60]Sheet1!A44&lt;&gt;"",[60]Sheet1!A44,"")</f>
        <v>593</v>
      </c>
      <c r="BJ44">
        <f>IF([61]Sheet1!A44&lt;&gt;"",[61]Sheet1!A44,"")</f>
        <v>120</v>
      </c>
      <c r="BK44">
        <f>IF([62]Sheet1!A44&lt;&gt;"",[62]Sheet1!A44,"")</f>
        <v>382</v>
      </c>
      <c r="BL44">
        <f>IF([63]Sheet1!A44&lt;&gt;"",[63]Sheet1!A44,"")</f>
        <v>60</v>
      </c>
      <c r="BM44">
        <f>IF([64]Sheet1!A44&lt;&gt;"",[64]Sheet1!A44,"")</f>
        <v>258</v>
      </c>
      <c r="BN44">
        <f>IF([65]Sheet1!A44&lt;&gt;"",[65]Sheet1!A44,"")</f>
        <v>13</v>
      </c>
      <c r="BO44">
        <f>IF([66]Sheet1!A44&lt;&gt;"",[66]Sheet1!A44,"")</f>
        <v>377</v>
      </c>
      <c r="BP44">
        <f>IF([67]Sheet1!A44&lt;&gt;"",[67]Sheet1!A44,"")</f>
        <v>521</v>
      </c>
      <c r="BQ44">
        <f>IF([68]Sheet1!A44&lt;&gt;"",[68]Sheet1!A44,"")</f>
        <v>478</v>
      </c>
      <c r="BR44">
        <f>IF([69]Sheet1!A44&lt;&gt;"",[69]Sheet1!A44,"")</f>
        <v>459</v>
      </c>
      <c r="BS44">
        <f>IF([70]Sheet1!A44&lt;&gt;"",[70]Sheet1!A44,"")</f>
        <v>510</v>
      </c>
      <c r="BT44">
        <f>IF([71]Sheet1!A44&lt;&gt;"",[71]Sheet1!A44,"")</f>
        <v>219</v>
      </c>
      <c r="BU44">
        <f>IF([72]Sheet1!A44&lt;&gt;"",[72]Sheet1!A44,"")</f>
        <v>77</v>
      </c>
      <c r="BV44">
        <f>IF([73]Sheet1!A44&lt;&gt;"",[73]Sheet1!A44,"")</f>
        <v>20</v>
      </c>
      <c r="BW44">
        <f>IF([74]Sheet1!A44&lt;&gt;"",[74]Sheet1!A44,"")</f>
        <v>138</v>
      </c>
      <c r="BX44">
        <f>IF([75]Sheet1!A44&lt;&gt;"",[75]Sheet1!A44,"")</f>
        <v>426</v>
      </c>
      <c r="BY44">
        <f>IF([76]Sheet1!A44&lt;&gt;"",[76]Sheet1!A44,"")</f>
        <v>353</v>
      </c>
      <c r="BZ44">
        <f>IF([77]Sheet1!A44&lt;&gt;"",[77]Sheet1!A44,"")</f>
        <v>606</v>
      </c>
      <c r="CA44">
        <f>IF([78]Sheet1!A44&lt;&gt;"",[78]Sheet1!A44,"")</f>
        <v>36</v>
      </c>
      <c r="CB44">
        <f>IF([79]Sheet1!A44&lt;&gt;"",[79]Sheet1!A44,"")</f>
        <v>189</v>
      </c>
      <c r="CC44">
        <f>IF([80]Sheet1!A44&lt;&gt;"",[80]Sheet1!A44,"")</f>
        <v>108</v>
      </c>
      <c r="CD44">
        <f>IF([81]Sheet1!A44&lt;&gt;"",[81]Sheet1!A44,"")</f>
        <v>3</v>
      </c>
      <c r="CE44">
        <f>IF([82]Sheet1!A44&lt;&gt;"",[82]Sheet1!A44,"")</f>
        <v>81</v>
      </c>
      <c r="CF44">
        <f>IF([83]Sheet1!A44&lt;&gt;"",[83]Sheet1!A44,"")</f>
        <v>376</v>
      </c>
      <c r="CG44">
        <f>IF([84]Sheet1!A44&lt;&gt;"",[84]Sheet1!A44,"")</f>
        <v>152</v>
      </c>
      <c r="CH44">
        <f>IF([85]Sheet1!A44&lt;&gt;"",[85]Sheet1!A44,"")</f>
        <v>576</v>
      </c>
      <c r="CI44">
        <f>IF([86]Sheet1!A44&lt;&gt;"",[86]Sheet1!A44,"")</f>
        <v>226</v>
      </c>
      <c r="CJ44">
        <f>IF([87]Sheet1!A44&lt;&gt;"",[87]Sheet1!A44,"")</f>
        <v>146</v>
      </c>
      <c r="CK44">
        <f>IF([88]Sheet1!A44&lt;&gt;"",[88]Sheet1!A44,"")</f>
        <v>146</v>
      </c>
      <c r="CL44">
        <f>IF([89]Sheet1!A44&lt;&gt;"",[89]Sheet1!A44,"")</f>
        <v>242</v>
      </c>
    </row>
    <row r="45" spans="2:90">
      <c r="B45">
        <f>IF([1]Sheet1!A45&lt;&gt;"",[1]Sheet1!A45,"")</f>
        <v>280</v>
      </c>
      <c r="C45" t="str">
        <f>IF([2]Sheet1!A45&lt;&gt;"",[2]Sheet1!A45,"")</f>
        <v/>
      </c>
      <c r="D45" t="str">
        <f>IF([3]Sheet1!A45&lt;&gt;"",[3]Sheet1!A45,"")</f>
        <v/>
      </c>
      <c r="E45" t="str">
        <f>IF([4]Sheet1!A45&lt;&gt;"",[4]Sheet1!A45,"")</f>
        <v/>
      </c>
      <c r="F45" t="str">
        <f>IF([5]Sheet1!A45&lt;&gt;"",[5]Sheet1!A45,"")</f>
        <v/>
      </c>
      <c r="G45">
        <f>IF([6]Sheet1!A45&lt;&gt;"",[6]Sheet1!A45,"")</f>
        <v>630</v>
      </c>
      <c r="H45">
        <f>IF([7]Sheet1!A45&lt;&gt;"",[7]Sheet1!A45,"")</f>
        <v>557</v>
      </c>
      <c r="I45">
        <f>IF([8]Sheet1!A45&lt;&gt;"",[8]Sheet1!A45,"")</f>
        <v>185</v>
      </c>
      <c r="J45">
        <f>IF([9]Sheet1!A45&lt;&gt;"",[9]Sheet1!A45,"")</f>
        <v>373</v>
      </c>
      <c r="K45">
        <f>IF([10]Sheet1!A45&lt;&gt;"",[10]Sheet1!A45,"")</f>
        <v>135</v>
      </c>
      <c r="L45">
        <f>IF([11]Sheet1!A45&lt;&gt;"",[11]Sheet1!A45,"")</f>
        <v>26</v>
      </c>
      <c r="M45">
        <f>IF([12]Sheet1!A45&lt;&gt;"",[12]Sheet1!A45,"")</f>
        <v>632</v>
      </c>
      <c r="N45">
        <f>IF([13]Sheet1!A45&lt;&gt;"",[13]Sheet1!A45,"")</f>
        <v>626</v>
      </c>
      <c r="O45">
        <f>IF([14]Sheet1!A45&lt;&gt;"",[14]Sheet1!A45,"")</f>
        <v>347</v>
      </c>
      <c r="P45">
        <f>IF([15]Sheet1!A45&lt;&gt;"",[15]Sheet1!A45,"")</f>
        <v>631</v>
      </c>
      <c r="Q45">
        <f>IF([16]Sheet1!A45&lt;&gt;"",[16]Sheet1!A45,"")</f>
        <v>75</v>
      </c>
      <c r="R45">
        <f>IF([17]Sheet1!A45&lt;&gt;"",[17]Sheet1!A45,"")</f>
        <v>196</v>
      </c>
      <c r="S45">
        <f>IF([18]Sheet1!A45&lt;&gt;"",[18]Sheet1!A45,"")</f>
        <v>104</v>
      </c>
      <c r="T45">
        <f>IF([19]Sheet1!A45&lt;&gt;"",[19]Sheet1!A45,"")</f>
        <v>115</v>
      </c>
      <c r="U45">
        <f>IF([20]Sheet1!A45&lt;&gt;"",[20]Sheet1!A45,"")</f>
        <v>297</v>
      </c>
      <c r="V45">
        <f>IF([21]Sheet1!A45&lt;&gt;"",[21]Sheet1!A45,"")</f>
        <v>308</v>
      </c>
      <c r="W45">
        <f>IF([22]Sheet1!A45&lt;&gt;"",[22]Sheet1!A45,"")</f>
        <v>66</v>
      </c>
      <c r="X45">
        <f>IF([23]Sheet1!A45&lt;&gt;"",[23]Sheet1!A45,"")</f>
        <v>292</v>
      </c>
      <c r="Y45">
        <f>IF([24]Sheet1!A45&lt;&gt;"",[24]Sheet1!A45,"")</f>
        <v>455</v>
      </c>
      <c r="Z45">
        <f>IF([25]Sheet1!A45&lt;&gt;"",[25]Sheet1!A45,"")</f>
        <v>37</v>
      </c>
      <c r="AA45">
        <f>IF([26]Sheet1!A45&lt;&gt;"",[26]Sheet1!A45,"")</f>
        <v>259</v>
      </c>
      <c r="AB45">
        <f>IF([27]Sheet1!A45&lt;&gt;"",[27]Sheet1!A45,"")</f>
        <v>353</v>
      </c>
      <c r="AC45">
        <f>IF([28]Sheet1!A45&lt;&gt;"",[28]Sheet1!A45,"")</f>
        <v>354</v>
      </c>
      <c r="AD45">
        <f>IF([29]Sheet1!A45&lt;&gt;"",[29]Sheet1!A45,"")</f>
        <v>190</v>
      </c>
      <c r="AE45">
        <f>IF([30]Sheet1!A45&lt;&gt;"",[30]Sheet1!A45,"")</f>
        <v>264</v>
      </c>
      <c r="AF45">
        <f>IF([31]Sheet1!A45&lt;&gt;"",[31]Sheet1!A45,"")</f>
        <v>491</v>
      </c>
      <c r="AG45" t="str">
        <f>IF([32]Sheet1!A45&lt;&gt;"",[32]Sheet1!A45,"")</f>
        <v/>
      </c>
      <c r="AH45">
        <f>IF([33]Sheet1!A45&lt;&gt;"",[33]Sheet1!A45,"")</f>
        <v>511</v>
      </c>
      <c r="AI45">
        <f>IF([34]Sheet1!A45&lt;&gt;"",[34]Sheet1!A45,"")</f>
        <v>255</v>
      </c>
      <c r="AJ45">
        <f>IF([35]Sheet1!A45&lt;&gt;"",[35]Sheet1!A45,"")</f>
        <v>496</v>
      </c>
      <c r="AK45">
        <f>IF([36]Sheet1!A45&lt;&gt;"",[36]Sheet1!A45,"")</f>
        <v>410</v>
      </c>
      <c r="AL45">
        <f>IF([37]Sheet1!A45&lt;&gt;"",[37]Sheet1!A45,"")</f>
        <v>232</v>
      </c>
      <c r="AM45">
        <f>IF([38]Sheet1!A45&lt;&gt;"",[38]Sheet1!A45,"")</f>
        <v>180</v>
      </c>
      <c r="AN45">
        <f>IF([39]Sheet1!A45&lt;&gt;"",[39]Sheet1!A45,"")</f>
        <v>154</v>
      </c>
      <c r="AO45" t="str">
        <f>IF([40]Sheet1!A45&lt;&gt;"",[40]Sheet1!A45,"")</f>
        <v/>
      </c>
      <c r="AP45" t="str">
        <f>IF([41]Sheet1!A45&lt;&gt;"",[41]Sheet1!A45,"")</f>
        <v/>
      </c>
      <c r="AQ45">
        <f>IF([42]Sheet1!A45&lt;&gt;"",[42]Sheet1!A45,"")</f>
        <v>571</v>
      </c>
      <c r="AR45">
        <f>IF([43]Sheet1!A45&lt;&gt;"",[43]Sheet1!A45,"")</f>
        <v>94</v>
      </c>
      <c r="AS45">
        <f>IF([44]Sheet1!A45&lt;&gt;"",[44]Sheet1!A45,"")</f>
        <v>602</v>
      </c>
      <c r="AT45">
        <f>IF([45]Sheet1!A45&lt;&gt;"",[45]Sheet1!A45,"")</f>
        <v>40</v>
      </c>
      <c r="AU45">
        <f>IF([46]Sheet1!A45&lt;&gt;"",[46]Sheet1!A45,"")</f>
        <v>82</v>
      </c>
      <c r="AV45">
        <f>IF([47]Sheet1!A45&lt;&gt;"",[47]Sheet1!A45,"")</f>
        <v>53</v>
      </c>
      <c r="AW45">
        <f>IF([48]Sheet1!A45&lt;&gt;"",[48]Sheet1!A45,"")</f>
        <v>218</v>
      </c>
      <c r="AX45">
        <f>IF([49]Sheet1!A45&lt;&gt;"",[49]Sheet1!A45,"")</f>
        <v>272</v>
      </c>
      <c r="AY45">
        <f>IF([50]Sheet1!A45&lt;&gt;"",[50]Sheet1!A45,"")</f>
        <v>132</v>
      </c>
      <c r="AZ45">
        <f>IF([51]Sheet1!A45&lt;&gt;"",[51]Sheet1!A45,"")</f>
        <v>242</v>
      </c>
      <c r="BA45">
        <f>IF([52]Sheet1!A45&lt;&gt;"",[52]Sheet1!A45,"")</f>
        <v>43</v>
      </c>
      <c r="BB45">
        <f>IF([53]Sheet1!A45&lt;&gt;"",[53]Sheet1!A45,"")</f>
        <v>301</v>
      </c>
      <c r="BC45">
        <f>IF([54]Sheet1!A45&lt;&gt;"",[54]Sheet1!A45,"")</f>
        <v>181</v>
      </c>
      <c r="BD45">
        <f>IF([55]Sheet1!A45&lt;&gt;"",[55]Sheet1!A45,"")</f>
        <v>353</v>
      </c>
      <c r="BE45">
        <f>IF([56]Sheet1!A45&lt;&gt;"",[56]Sheet1!A45,"")</f>
        <v>278</v>
      </c>
      <c r="BF45">
        <f>IF([57]Sheet1!A45&lt;&gt;"",[57]Sheet1!A45,"")</f>
        <v>42</v>
      </c>
      <c r="BG45">
        <f>IF([58]Sheet1!A45&lt;&gt;"",[58]Sheet1!A45,"")</f>
        <v>193</v>
      </c>
      <c r="BH45">
        <f>IF([59]Sheet1!A45&lt;&gt;"",[59]Sheet1!A45,"")</f>
        <v>106</v>
      </c>
      <c r="BI45">
        <f>IF([60]Sheet1!A45&lt;&gt;"",[60]Sheet1!A45,"")</f>
        <v>76</v>
      </c>
      <c r="BJ45">
        <f>IF([61]Sheet1!A45&lt;&gt;"",[61]Sheet1!A45,"")</f>
        <v>20</v>
      </c>
      <c r="BK45">
        <f>IF([62]Sheet1!A45&lt;&gt;"",[62]Sheet1!A45,"")</f>
        <v>210</v>
      </c>
      <c r="BL45">
        <f>IF([63]Sheet1!A45&lt;&gt;"",[63]Sheet1!A45,"")</f>
        <v>306</v>
      </c>
      <c r="BM45">
        <f>IF([64]Sheet1!A45&lt;&gt;"",[64]Sheet1!A45,"")</f>
        <v>72</v>
      </c>
      <c r="BN45">
        <f>IF([65]Sheet1!A45&lt;&gt;"",[65]Sheet1!A45,"")</f>
        <v>302</v>
      </c>
      <c r="BO45">
        <f>IF([66]Sheet1!A45&lt;&gt;"",[66]Sheet1!A45,"")</f>
        <v>660</v>
      </c>
      <c r="BP45">
        <f>IF([67]Sheet1!A45&lt;&gt;"",[67]Sheet1!A45,"")</f>
        <v>175</v>
      </c>
      <c r="BQ45">
        <f>IF([68]Sheet1!A45&lt;&gt;"",[68]Sheet1!A45,"")</f>
        <v>406</v>
      </c>
      <c r="BR45">
        <f>IF([69]Sheet1!A45&lt;&gt;"",[69]Sheet1!A45,"")</f>
        <v>566</v>
      </c>
      <c r="BS45">
        <f>IF([70]Sheet1!A45&lt;&gt;"",[70]Sheet1!A45,"")</f>
        <v>85</v>
      </c>
      <c r="BT45">
        <f>IF([71]Sheet1!A45&lt;&gt;"",[71]Sheet1!A45,"")</f>
        <v>1</v>
      </c>
      <c r="BU45">
        <f>IF([72]Sheet1!A45&lt;&gt;"",[72]Sheet1!A45,"")</f>
        <v>557</v>
      </c>
      <c r="BV45">
        <f>IF([73]Sheet1!A45&lt;&gt;"",[73]Sheet1!A45,"")</f>
        <v>545</v>
      </c>
      <c r="BW45">
        <f>IF([74]Sheet1!A45&lt;&gt;"",[74]Sheet1!A45,"")</f>
        <v>312</v>
      </c>
      <c r="BX45">
        <f>IF([75]Sheet1!A45&lt;&gt;"",[75]Sheet1!A45,"")</f>
        <v>403</v>
      </c>
      <c r="BY45">
        <f>IF([76]Sheet1!A45&lt;&gt;"",[76]Sheet1!A45,"")</f>
        <v>294</v>
      </c>
      <c r="BZ45">
        <f>IF([77]Sheet1!A45&lt;&gt;"",[77]Sheet1!A45,"")</f>
        <v>580</v>
      </c>
      <c r="CA45">
        <f>IF([78]Sheet1!A45&lt;&gt;"",[78]Sheet1!A45,"")</f>
        <v>87</v>
      </c>
      <c r="CB45">
        <f>IF([79]Sheet1!A45&lt;&gt;"",[79]Sheet1!A45,"")</f>
        <v>190</v>
      </c>
      <c r="CC45">
        <f>IF([80]Sheet1!A45&lt;&gt;"",[80]Sheet1!A45,"")</f>
        <v>352</v>
      </c>
      <c r="CD45">
        <f>IF([81]Sheet1!A45&lt;&gt;"",[81]Sheet1!A45,"")</f>
        <v>27</v>
      </c>
      <c r="CE45">
        <f>IF([82]Sheet1!A45&lt;&gt;"",[82]Sheet1!A45,"")</f>
        <v>47</v>
      </c>
      <c r="CF45">
        <f>IF([83]Sheet1!A45&lt;&gt;"",[83]Sheet1!A45,"")</f>
        <v>298</v>
      </c>
      <c r="CG45">
        <f>IF([84]Sheet1!A45&lt;&gt;"",[84]Sheet1!A45,"")</f>
        <v>26</v>
      </c>
      <c r="CH45">
        <f>IF([85]Sheet1!A45&lt;&gt;"",[85]Sheet1!A45,"")</f>
        <v>21</v>
      </c>
      <c r="CI45">
        <f>IF([86]Sheet1!A45&lt;&gt;"",[86]Sheet1!A45,"")</f>
        <v>80</v>
      </c>
      <c r="CJ45">
        <f>IF([87]Sheet1!A45&lt;&gt;"",[87]Sheet1!A45,"")</f>
        <v>343</v>
      </c>
      <c r="CK45">
        <f>IF([88]Sheet1!A45&lt;&gt;"",[88]Sheet1!A45,"")</f>
        <v>41</v>
      </c>
      <c r="CL45">
        <f>IF([89]Sheet1!A45&lt;&gt;"",[89]Sheet1!A45,"")</f>
        <v>593</v>
      </c>
    </row>
    <row r="46" spans="2:90">
      <c r="B46">
        <f>IF([1]Sheet1!A46&lt;&gt;"",[1]Sheet1!A46,"")</f>
        <v>548</v>
      </c>
      <c r="C46" t="str">
        <f>IF([2]Sheet1!A46&lt;&gt;"",[2]Sheet1!A46,"")</f>
        <v/>
      </c>
      <c r="D46" t="str">
        <f>IF([3]Sheet1!A46&lt;&gt;"",[3]Sheet1!A46,"")</f>
        <v/>
      </c>
      <c r="E46" t="str">
        <f>IF([4]Sheet1!A46&lt;&gt;"",[4]Sheet1!A46,"")</f>
        <v/>
      </c>
      <c r="F46" t="str">
        <f>IF([5]Sheet1!A46&lt;&gt;"",[5]Sheet1!A46,"")</f>
        <v/>
      </c>
      <c r="G46">
        <f>IF([6]Sheet1!A46&lt;&gt;"",[6]Sheet1!A46,"")</f>
        <v>305</v>
      </c>
      <c r="H46">
        <f>IF([7]Sheet1!A46&lt;&gt;"",[7]Sheet1!A46,"")</f>
        <v>57</v>
      </c>
      <c r="I46">
        <f>IF([8]Sheet1!A46&lt;&gt;"",[8]Sheet1!A46,"")</f>
        <v>591</v>
      </c>
      <c r="J46">
        <f>IF([9]Sheet1!A46&lt;&gt;"",[9]Sheet1!A46,"")</f>
        <v>292</v>
      </c>
      <c r="K46">
        <f>IF([10]Sheet1!A46&lt;&gt;"",[10]Sheet1!A46,"")</f>
        <v>654</v>
      </c>
      <c r="L46">
        <f>IF([11]Sheet1!A46&lt;&gt;"",[11]Sheet1!A46,"")</f>
        <v>80</v>
      </c>
      <c r="M46">
        <f>IF([12]Sheet1!A46&lt;&gt;"",[12]Sheet1!A46,"")</f>
        <v>366</v>
      </c>
      <c r="N46">
        <f>IF([13]Sheet1!A46&lt;&gt;"",[13]Sheet1!A46,"")</f>
        <v>116</v>
      </c>
      <c r="O46">
        <f>IF([14]Sheet1!A46&lt;&gt;"",[14]Sheet1!A46,"")</f>
        <v>379</v>
      </c>
      <c r="P46">
        <f>IF([15]Sheet1!A46&lt;&gt;"",[15]Sheet1!A46,"")</f>
        <v>249</v>
      </c>
      <c r="Q46">
        <f>IF([16]Sheet1!A46&lt;&gt;"",[16]Sheet1!A46,"")</f>
        <v>623</v>
      </c>
      <c r="R46">
        <f>IF([17]Sheet1!A46&lt;&gt;"",[17]Sheet1!A46,"")</f>
        <v>640</v>
      </c>
      <c r="S46">
        <f>IF([18]Sheet1!A46&lt;&gt;"",[18]Sheet1!A46,"")</f>
        <v>131</v>
      </c>
      <c r="T46">
        <f>IF([19]Sheet1!A46&lt;&gt;"",[19]Sheet1!A46,"")</f>
        <v>269</v>
      </c>
      <c r="U46">
        <f>IF([20]Sheet1!A46&lt;&gt;"",[20]Sheet1!A46,"")</f>
        <v>491</v>
      </c>
      <c r="V46">
        <f>IF([21]Sheet1!A46&lt;&gt;"",[21]Sheet1!A46,"")</f>
        <v>185</v>
      </c>
      <c r="W46">
        <f>IF([22]Sheet1!A46&lt;&gt;"",[22]Sheet1!A46,"")</f>
        <v>529</v>
      </c>
      <c r="X46">
        <f>IF([23]Sheet1!A46&lt;&gt;"",[23]Sheet1!A46,"")</f>
        <v>15</v>
      </c>
      <c r="Y46">
        <f>IF([24]Sheet1!A46&lt;&gt;"",[24]Sheet1!A46,"")</f>
        <v>359</v>
      </c>
      <c r="Z46">
        <f>IF([25]Sheet1!A46&lt;&gt;"",[25]Sheet1!A46,"")</f>
        <v>287</v>
      </c>
      <c r="AA46">
        <f>IF([26]Sheet1!A46&lt;&gt;"",[26]Sheet1!A46,"")</f>
        <v>220</v>
      </c>
      <c r="AB46">
        <f>IF([27]Sheet1!A46&lt;&gt;"",[27]Sheet1!A46,"")</f>
        <v>20</v>
      </c>
      <c r="AC46">
        <f>IF([28]Sheet1!A46&lt;&gt;"",[28]Sheet1!A46,"")</f>
        <v>212</v>
      </c>
      <c r="AD46">
        <f>IF([29]Sheet1!A46&lt;&gt;"",[29]Sheet1!A46,"")</f>
        <v>95</v>
      </c>
      <c r="AE46">
        <f>IF([30]Sheet1!A46&lt;&gt;"",[30]Sheet1!A46,"")</f>
        <v>157</v>
      </c>
      <c r="AF46">
        <f>IF([31]Sheet1!A46&lt;&gt;"",[31]Sheet1!A46,"")</f>
        <v>122</v>
      </c>
      <c r="AG46" t="str">
        <f>IF([32]Sheet1!A46&lt;&gt;"",[32]Sheet1!A46,"")</f>
        <v/>
      </c>
      <c r="AH46">
        <f>IF([33]Sheet1!A46&lt;&gt;"",[33]Sheet1!A46,"")</f>
        <v>203</v>
      </c>
      <c r="AI46">
        <f>IF([34]Sheet1!A46&lt;&gt;"",[34]Sheet1!A46,"")</f>
        <v>509</v>
      </c>
      <c r="AJ46">
        <f>IF([35]Sheet1!A46&lt;&gt;"",[35]Sheet1!A46,"")</f>
        <v>98</v>
      </c>
      <c r="AK46">
        <f>IF([36]Sheet1!A46&lt;&gt;"",[36]Sheet1!A46,"")</f>
        <v>265</v>
      </c>
      <c r="AL46">
        <f>IF([37]Sheet1!A46&lt;&gt;"",[37]Sheet1!A46,"")</f>
        <v>160</v>
      </c>
      <c r="AM46">
        <f>IF([38]Sheet1!A46&lt;&gt;"",[38]Sheet1!A46,"")</f>
        <v>364</v>
      </c>
      <c r="AN46">
        <f>IF([39]Sheet1!A46&lt;&gt;"",[39]Sheet1!A46,"")</f>
        <v>301</v>
      </c>
      <c r="AO46" t="str">
        <f>IF([40]Sheet1!A46&lt;&gt;"",[40]Sheet1!A46,"")</f>
        <v/>
      </c>
      <c r="AP46" t="str">
        <f>IF([41]Sheet1!A46&lt;&gt;"",[41]Sheet1!A46,"")</f>
        <v/>
      </c>
      <c r="AQ46">
        <f>IF([42]Sheet1!A46&lt;&gt;"",[42]Sheet1!A46,"")</f>
        <v>298</v>
      </c>
      <c r="AR46">
        <f>IF([43]Sheet1!A46&lt;&gt;"",[43]Sheet1!A46,"")</f>
        <v>306</v>
      </c>
      <c r="AS46">
        <f>IF([44]Sheet1!A46&lt;&gt;"",[44]Sheet1!A46,"")</f>
        <v>156</v>
      </c>
      <c r="AT46">
        <f>IF([45]Sheet1!A46&lt;&gt;"",[45]Sheet1!A46,"")</f>
        <v>252</v>
      </c>
      <c r="AU46">
        <f>IF([46]Sheet1!A46&lt;&gt;"",[46]Sheet1!A46,"")</f>
        <v>130</v>
      </c>
      <c r="AV46">
        <f>IF([47]Sheet1!A46&lt;&gt;"",[47]Sheet1!A46,"")</f>
        <v>666</v>
      </c>
      <c r="AW46">
        <f>IF([48]Sheet1!A46&lt;&gt;"",[48]Sheet1!A46,"")</f>
        <v>256</v>
      </c>
      <c r="AX46">
        <f>IF([49]Sheet1!A46&lt;&gt;"",[49]Sheet1!A46,"")</f>
        <v>25</v>
      </c>
      <c r="AY46">
        <f>IF([50]Sheet1!A46&lt;&gt;"",[50]Sheet1!A46,"")</f>
        <v>165</v>
      </c>
      <c r="AZ46">
        <f>IF([51]Sheet1!A46&lt;&gt;"",[51]Sheet1!A46,"")</f>
        <v>9</v>
      </c>
      <c r="BA46">
        <f>IF([52]Sheet1!A46&lt;&gt;"",[52]Sheet1!A46,"")</f>
        <v>609</v>
      </c>
      <c r="BB46">
        <f>IF([53]Sheet1!A46&lt;&gt;"",[53]Sheet1!A46,"")</f>
        <v>367</v>
      </c>
      <c r="BC46">
        <f>IF([54]Sheet1!A46&lt;&gt;"",[54]Sheet1!A46,"")</f>
        <v>279</v>
      </c>
      <c r="BD46">
        <f>IF([55]Sheet1!A46&lt;&gt;"",[55]Sheet1!A46,"")</f>
        <v>140</v>
      </c>
      <c r="BE46">
        <f>IF([56]Sheet1!A46&lt;&gt;"",[56]Sheet1!A46,"")</f>
        <v>576</v>
      </c>
      <c r="BF46">
        <f>IF([57]Sheet1!A46&lt;&gt;"",[57]Sheet1!A46,"")</f>
        <v>592</v>
      </c>
      <c r="BG46">
        <f>IF([58]Sheet1!A46&lt;&gt;"",[58]Sheet1!A46,"")</f>
        <v>84</v>
      </c>
      <c r="BH46">
        <f>IF([59]Sheet1!A46&lt;&gt;"",[59]Sheet1!A46,"")</f>
        <v>126</v>
      </c>
      <c r="BI46">
        <f>IF([60]Sheet1!A46&lt;&gt;"",[60]Sheet1!A46,"")</f>
        <v>599</v>
      </c>
      <c r="BJ46">
        <f>IF([61]Sheet1!A46&lt;&gt;"",[61]Sheet1!A46,"")</f>
        <v>158</v>
      </c>
      <c r="BK46">
        <f>IF([62]Sheet1!A46&lt;&gt;"",[62]Sheet1!A46,"")</f>
        <v>341</v>
      </c>
      <c r="BL46">
        <f>IF([63]Sheet1!A46&lt;&gt;"",[63]Sheet1!A46,"")</f>
        <v>281</v>
      </c>
      <c r="BM46">
        <f>IF([64]Sheet1!A46&lt;&gt;"",[64]Sheet1!A46,"")</f>
        <v>271</v>
      </c>
      <c r="BN46">
        <f>IF([65]Sheet1!A46&lt;&gt;"",[65]Sheet1!A46,"")</f>
        <v>104</v>
      </c>
      <c r="BO46">
        <f>IF([66]Sheet1!A46&lt;&gt;"",[66]Sheet1!A46,"")</f>
        <v>366</v>
      </c>
      <c r="BP46">
        <f>IF([67]Sheet1!A46&lt;&gt;"",[67]Sheet1!A46,"")</f>
        <v>213</v>
      </c>
      <c r="BQ46">
        <f>IF([68]Sheet1!A46&lt;&gt;"",[68]Sheet1!A46,"")</f>
        <v>633</v>
      </c>
      <c r="BR46">
        <f>IF([69]Sheet1!A46&lt;&gt;"",[69]Sheet1!A46,"")</f>
        <v>195</v>
      </c>
      <c r="BS46">
        <f>IF([70]Sheet1!A46&lt;&gt;"",[70]Sheet1!A46,"")</f>
        <v>520</v>
      </c>
      <c r="BT46">
        <f>IF([71]Sheet1!A46&lt;&gt;"",[71]Sheet1!A46,"")</f>
        <v>199</v>
      </c>
      <c r="BU46">
        <f>IF([72]Sheet1!A46&lt;&gt;"",[72]Sheet1!A46,"")</f>
        <v>43</v>
      </c>
      <c r="BV46">
        <f>IF([73]Sheet1!A46&lt;&gt;"",[73]Sheet1!A46,"")</f>
        <v>373</v>
      </c>
      <c r="BW46">
        <f>IF([74]Sheet1!A46&lt;&gt;"",[74]Sheet1!A46,"")</f>
        <v>449</v>
      </c>
      <c r="BX46">
        <f>IF([75]Sheet1!A46&lt;&gt;"",[75]Sheet1!A46,"")</f>
        <v>464</v>
      </c>
      <c r="BY46">
        <f>IF([76]Sheet1!A46&lt;&gt;"",[76]Sheet1!A46,"")</f>
        <v>505</v>
      </c>
      <c r="BZ46">
        <f>IF([77]Sheet1!A46&lt;&gt;"",[77]Sheet1!A46,"")</f>
        <v>486</v>
      </c>
      <c r="CA46">
        <f>IF([78]Sheet1!A46&lt;&gt;"",[78]Sheet1!A46,"")</f>
        <v>192</v>
      </c>
      <c r="CB46">
        <f>IF([79]Sheet1!A46&lt;&gt;"",[79]Sheet1!A46,"")</f>
        <v>39</v>
      </c>
      <c r="CC46">
        <f>IF([80]Sheet1!A46&lt;&gt;"",[80]Sheet1!A46,"")</f>
        <v>448</v>
      </c>
      <c r="CD46">
        <f>IF([81]Sheet1!A46&lt;&gt;"",[81]Sheet1!A46,"")</f>
        <v>248</v>
      </c>
      <c r="CE46">
        <f>IF([82]Sheet1!A46&lt;&gt;"",[82]Sheet1!A46,"")</f>
        <v>183</v>
      </c>
      <c r="CF46">
        <f>IF([83]Sheet1!A46&lt;&gt;"",[83]Sheet1!A46,"")</f>
        <v>31</v>
      </c>
      <c r="CG46">
        <f>IF([84]Sheet1!A46&lt;&gt;"",[84]Sheet1!A46,"")</f>
        <v>518</v>
      </c>
      <c r="CH46">
        <f>IF([85]Sheet1!A46&lt;&gt;"",[85]Sheet1!A46,"")</f>
        <v>200</v>
      </c>
      <c r="CI46">
        <f>IF([86]Sheet1!A46&lt;&gt;"",[86]Sheet1!A46,"")</f>
        <v>587</v>
      </c>
      <c r="CJ46">
        <f>IF([87]Sheet1!A46&lt;&gt;"",[87]Sheet1!A46,"")</f>
        <v>223</v>
      </c>
      <c r="CK46">
        <f>IF([88]Sheet1!A46&lt;&gt;"",[88]Sheet1!A46,"")</f>
        <v>311</v>
      </c>
      <c r="CL46">
        <f>IF([89]Sheet1!A46&lt;&gt;"",[89]Sheet1!A46,"")</f>
        <v>310</v>
      </c>
    </row>
    <row r="47" spans="2:90">
      <c r="B47">
        <f>IF([1]Sheet1!A47&lt;&gt;"",[1]Sheet1!A47,"")</f>
        <v>394</v>
      </c>
      <c r="C47" t="str">
        <f>IF([2]Sheet1!A47&lt;&gt;"",[2]Sheet1!A47,"")</f>
        <v/>
      </c>
      <c r="D47" t="str">
        <f>IF([3]Sheet1!A47&lt;&gt;"",[3]Sheet1!A47,"")</f>
        <v/>
      </c>
      <c r="E47" t="str">
        <f>IF([4]Sheet1!A47&lt;&gt;"",[4]Sheet1!A47,"")</f>
        <v/>
      </c>
      <c r="F47" t="str">
        <f>IF([5]Sheet1!A47&lt;&gt;"",[5]Sheet1!A47,"")</f>
        <v/>
      </c>
      <c r="G47">
        <f>IF([6]Sheet1!A47&lt;&gt;"",[6]Sheet1!A47,"")</f>
        <v>75</v>
      </c>
      <c r="H47">
        <f>IF([7]Sheet1!A47&lt;&gt;"",[7]Sheet1!A47,"")</f>
        <v>637</v>
      </c>
      <c r="I47">
        <f>IF([8]Sheet1!A47&lt;&gt;"",[8]Sheet1!A47,"")</f>
        <v>235</v>
      </c>
      <c r="J47">
        <f>IF([9]Sheet1!A47&lt;&gt;"",[9]Sheet1!A47,"")</f>
        <v>157</v>
      </c>
      <c r="K47">
        <f>IF([10]Sheet1!A47&lt;&gt;"",[10]Sheet1!A47,"")</f>
        <v>647</v>
      </c>
      <c r="L47">
        <f>IF([11]Sheet1!A47&lt;&gt;"",[11]Sheet1!A47,"")</f>
        <v>558</v>
      </c>
      <c r="M47">
        <f>IF([12]Sheet1!A47&lt;&gt;"",[12]Sheet1!A47,"")</f>
        <v>389</v>
      </c>
      <c r="N47">
        <f>IF([13]Sheet1!A47&lt;&gt;"",[13]Sheet1!A47,"")</f>
        <v>347</v>
      </c>
      <c r="O47">
        <f>IF([14]Sheet1!A47&lt;&gt;"",[14]Sheet1!A47,"")</f>
        <v>24</v>
      </c>
      <c r="P47">
        <f>IF([15]Sheet1!A47&lt;&gt;"",[15]Sheet1!A47,"")</f>
        <v>350</v>
      </c>
      <c r="Q47">
        <f>IF([16]Sheet1!A47&lt;&gt;"",[16]Sheet1!A47,"")</f>
        <v>81</v>
      </c>
      <c r="R47">
        <f>IF([17]Sheet1!A47&lt;&gt;"",[17]Sheet1!A47,"")</f>
        <v>113</v>
      </c>
      <c r="S47">
        <f>IF([18]Sheet1!A47&lt;&gt;"",[18]Sheet1!A47,"")</f>
        <v>319</v>
      </c>
      <c r="T47">
        <f>IF([19]Sheet1!A47&lt;&gt;"",[19]Sheet1!A47,"")</f>
        <v>36</v>
      </c>
      <c r="U47">
        <f>IF([20]Sheet1!A47&lt;&gt;"",[20]Sheet1!A47,"")</f>
        <v>454</v>
      </c>
      <c r="V47">
        <f>IF([21]Sheet1!A47&lt;&gt;"",[21]Sheet1!A47,"")</f>
        <v>180</v>
      </c>
      <c r="W47">
        <f>IF([22]Sheet1!A47&lt;&gt;"",[22]Sheet1!A47,"")</f>
        <v>496</v>
      </c>
      <c r="X47">
        <f>IF([23]Sheet1!A47&lt;&gt;"",[23]Sheet1!A47,"")</f>
        <v>140</v>
      </c>
      <c r="Y47">
        <f>IF([24]Sheet1!A47&lt;&gt;"",[24]Sheet1!A47,"")</f>
        <v>170</v>
      </c>
      <c r="Z47">
        <f>IF([25]Sheet1!A47&lt;&gt;"",[25]Sheet1!A47,"")</f>
        <v>77</v>
      </c>
      <c r="AA47">
        <f>IF([26]Sheet1!A47&lt;&gt;"",[26]Sheet1!A47,"")</f>
        <v>306</v>
      </c>
      <c r="AB47">
        <f>IF([27]Sheet1!A47&lt;&gt;"",[27]Sheet1!A47,"")</f>
        <v>89</v>
      </c>
      <c r="AC47">
        <f>IF([28]Sheet1!A47&lt;&gt;"",[28]Sheet1!A47,"")</f>
        <v>173</v>
      </c>
      <c r="AD47">
        <f>IF([29]Sheet1!A47&lt;&gt;"",[29]Sheet1!A47,"")</f>
        <v>259</v>
      </c>
      <c r="AE47">
        <f>IF([30]Sheet1!A47&lt;&gt;"",[30]Sheet1!A47,"")</f>
        <v>6</v>
      </c>
      <c r="AF47">
        <f>IF([31]Sheet1!A47&lt;&gt;"",[31]Sheet1!A47,"")</f>
        <v>254</v>
      </c>
      <c r="AG47" t="str">
        <f>IF([32]Sheet1!A47&lt;&gt;"",[32]Sheet1!A47,"")</f>
        <v/>
      </c>
      <c r="AH47">
        <f>IF([33]Sheet1!A47&lt;&gt;"",[33]Sheet1!A47,"")</f>
        <v>141</v>
      </c>
      <c r="AI47">
        <f>IF([34]Sheet1!A47&lt;&gt;"",[34]Sheet1!A47,"")</f>
        <v>110</v>
      </c>
      <c r="AJ47">
        <f>IF([35]Sheet1!A47&lt;&gt;"",[35]Sheet1!A47,"")</f>
        <v>373</v>
      </c>
      <c r="AK47">
        <f>IF([36]Sheet1!A47&lt;&gt;"",[36]Sheet1!A47,"")</f>
        <v>473</v>
      </c>
      <c r="AL47">
        <f>IF([37]Sheet1!A47&lt;&gt;"",[37]Sheet1!A47,"")</f>
        <v>290</v>
      </c>
      <c r="AM47">
        <f>IF([38]Sheet1!A47&lt;&gt;"",[38]Sheet1!A47,"")</f>
        <v>55</v>
      </c>
      <c r="AN47">
        <f>IF([39]Sheet1!A47&lt;&gt;"",[39]Sheet1!A47,"")</f>
        <v>24</v>
      </c>
      <c r="AO47" t="str">
        <f>IF([40]Sheet1!A47&lt;&gt;"",[40]Sheet1!A47,"")</f>
        <v/>
      </c>
      <c r="AP47" t="str">
        <f>IF([41]Sheet1!A47&lt;&gt;"",[41]Sheet1!A47,"")</f>
        <v/>
      </c>
      <c r="AQ47">
        <f>IF([42]Sheet1!A47&lt;&gt;"",[42]Sheet1!A47,"")</f>
        <v>343</v>
      </c>
      <c r="AR47">
        <f>IF([43]Sheet1!A47&lt;&gt;"",[43]Sheet1!A47,"")</f>
        <v>174</v>
      </c>
      <c r="AS47">
        <f>IF([44]Sheet1!A47&lt;&gt;"",[44]Sheet1!A47,"")</f>
        <v>377</v>
      </c>
      <c r="AT47">
        <f>IF([45]Sheet1!A47&lt;&gt;"",[45]Sheet1!A47,"")</f>
        <v>596</v>
      </c>
      <c r="AU47">
        <f>IF([46]Sheet1!A47&lt;&gt;"",[46]Sheet1!A47,"")</f>
        <v>401</v>
      </c>
      <c r="AV47">
        <f>IF([47]Sheet1!A47&lt;&gt;"",[47]Sheet1!A47,"")</f>
        <v>143</v>
      </c>
      <c r="AW47">
        <f>IF([48]Sheet1!A47&lt;&gt;"",[48]Sheet1!A47,"")</f>
        <v>210</v>
      </c>
      <c r="AX47">
        <f>IF([49]Sheet1!A47&lt;&gt;"",[49]Sheet1!A47,"")</f>
        <v>147</v>
      </c>
      <c r="AY47">
        <f>IF([50]Sheet1!A47&lt;&gt;"",[50]Sheet1!A47,"")</f>
        <v>597</v>
      </c>
      <c r="AZ47">
        <f>IF([51]Sheet1!A47&lt;&gt;"",[51]Sheet1!A47,"")</f>
        <v>301</v>
      </c>
      <c r="BA47">
        <f>IF([52]Sheet1!A47&lt;&gt;"",[52]Sheet1!A47,"")</f>
        <v>388</v>
      </c>
      <c r="BB47">
        <f>IF([53]Sheet1!A47&lt;&gt;"",[53]Sheet1!A47,"")</f>
        <v>300</v>
      </c>
      <c r="BC47">
        <f>IF([54]Sheet1!A47&lt;&gt;"",[54]Sheet1!A47,"")</f>
        <v>29</v>
      </c>
      <c r="BD47">
        <f>IF([55]Sheet1!A47&lt;&gt;"",[55]Sheet1!A47,"")</f>
        <v>199</v>
      </c>
      <c r="BE47">
        <f>IF([56]Sheet1!A47&lt;&gt;"",[56]Sheet1!A47,"")</f>
        <v>8</v>
      </c>
      <c r="BF47">
        <f>IF([57]Sheet1!A47&lt;&gt;"",[57]Sheet1!A47,"")</f>
        <v>396</v>
      </c>
      <c r="BG47">
        <f>IF([58]Sheet1!A47&lt;&gt;"",[58]Sheet1!A47,"")</f>
        <v>597</v>
      </c>
      <c r="BH47">
        <f>IF([59]Sheet1!A47&lt;&gt;"",[59]Sheet1!A47,"")</f>
        <v>563</v>
      </c>
      <c r="BI47">
        <f>IF([60]Sheet1!A47&lt;&gt;"",[60]Sheet1!A47,"")</f>
        <v>270</v>
      </c>
      <c r="BJ47">
        <f>IF([61]Sheet1!A47&lt;&gt;"",[61]Sheet1!A47,"")</f>
        <v>51</v>
      </c>
      <c r="BK47">
        <f>IF([62]Sheet1!A47&lt;&gt;"",[62]Sheet1!A47,"")</f>
        <v>231</v>
      </c>
      <c r="BL47">
        <f>IF([63]Sheet1!A47&lt;&gt;"",[63]Sheet1!A47,"")</f>
        <v>33</v>
      </c>
      <c r="BM47">
        <f>IF([64]Sheet1!A47&lt;&gt;"",[64]Sheet1!A47,"")</f>
        <v>219</v>
      </c>
      <c r="BN47">
        <f>IF([65]Sheet1!A47&lt;&gt;"",[65]Sheet1!A47,"")</f>
        <v>285</v>
      </c>
      <c r="BO47">
        <f>IF([66]Sheet1!A47&lt;&gt;"",[66]Sheet1!A47,"")</f>
        <v>31</v>
      </c>
      <c r="BP47">
        <f>IF([67]Sheet1!A47&lt;&gt;"",[67]Sheet1!A47,"")</f>
        <v>562</v>
      </c>
      <c r="BQ47">
        <f>IF([68]Sheet1!A47&lt;&gt;"",[68]Sheet1!A47,"")</f>
        <v>284</v>
      </c>
      <c r="BR47">
        <f>IF([69]Sheet1!A47&lt;&gt;"",[69]Sheet1!A47,"")</f>
        <v>9</v>
      </c>
      <c r="BS47">
        <f>IF([70]Sheet1!A47&lt;&gt;"",[70]Sheet1!A47,"")</f>
        <v>393</v>
      </c>
      <c r="BT47">
        <f>IF([71]Sheet1!A47&lt;&gt;"",[71]Sheet1!A47,"")</f>
        <v>438</v>
      </c>
      <c r="BU47">
        <f>IF([72]Sheet1!A47&lt;&gt;"",[72]Sheet1!A47,"")</f>
        <v>173</v>
      </c>
      <c r="BV47">
        <f>IF([73]Sheet1!A47&lt;&gt;"",[73]Sheet1!A47,"")</f>
        <v>622</v>
      </c>
      <c r="BW47">
        <f>IF([74]Sheet1!A47&lt;&gt;"",[74]Sheet1!A47,"")</f>
        <v>120</v>
      </c>
      <c r="BX47">
        <f>IF([75]Sheet1!A47&lt;&gt;"",[75]Sheet1!A47,"")</f>
        <v>295</v>
      </c>
      <c r="BY47">
        <f>IF([76]Sheet1!A47&lt;&gt;"",[76]Sheet1!A47,"")</f>
        <v>607</v>
      </c>
      <c r="BZ47">
        <f>IF([77]Sheet1!A47&lt;&gt;"",[77]Sheet1!A47,"")</f>
        <v>411</v>
      </c>
      <c r="CA47">
        <f>IF([78]Sheet1!A47&lt;&gt;"",[78]Sheet1!A47,"")</f>
        <v>295</v>
      </c>
      <c r="CB47">
        <f>IF([79]Sheet1!A47&lt;&gt;"",[79]Sheet1!A47,"")</f>
        <v>542</v>
      </c>
      <c r="CC47">
        <f>IF([80]Sheet1!A47&lt;&gt;"",[80]Sheet1!A47,"")</f>
        <v>454</v>
      </c>
      <c r="CD47">
        <f>IF([81]Sheet1!A47&lt;&gt;"",[81]Sheet1!A47,"")</f>
        <v>567</v>
      </c>
      <c r="CE47">
        <f>IF([82]Sheet1!A47&lt;&gt;"",[82]Sheet1!A47,"")</f>
        <v>482</v>
      </c>
      <c r="CF47">
        <f>IF([83]Sheet1!A47&lt;&gt;"",[83]Sheet1!A47,"")</f>
        <v>658</v>
      </c>
      <c r="CG47">
        <f>IF([84]Sheet1!A47&lt;&gt;"",[84]Sheet1!A47,"")</f>
        <v>388</v>
      </c>
      <c r="CH47">
        <f>IF([85]Sheet1!A47&lt;&gt;"",[85]Sheet1!A47,"")</f>
        <v>256</v>
      </c>
      <c r="CI47">
        <f>IF([86]Sheet1!A47&lt;&gt;"",[86]Sheet1!A47,"")</f>
        <v>388</v>
      </c>
      <c r="CJ47">
        <f>IF([87]Sheet1!A47&lt;&gt;"",[87]Sheet1!A47,"")</f>
        <v>297</v>
      </c>
      <c r="CK47">
        <f>IF([88]Sheet1!A47&lt;&gt;"",[88]Sheet1!A47,"")</f>
        <v>390</v>
      </c>
      <c r="CL47">
        <f>IF([89]Sheet1!A47&lt;&gt;"",[89]Sheet1!A47,"")</f>
        <v>309</v>
      </c>
    </row>
    <row r="48" spans="2:90">
      <c r="B48">
        <f>IF([1]Sheet1!A48&lt;&gt;"",[1]Sheet1!A48,"")</f>
        <v>194</v>
      </c>
      <c r="C48" t="str">
        <f>IF([2]Sheet1!A48&lt;&gt;"",[2]Sheet1!A48,"")</f>
        <v/>
      </c>
      <c r="D48" t="str">
        <f>IF([3]Sheet1!A48&lt;&gt;"",[3]Sheet1!A48,"")</f>
        <v/>
      </c>
      <c r="E48" t="str">
        <f>IF([4]Sheet1!A48&lt;&gt;"",[4]Sheet1!A48,"")</f>
        <v/>
      </c>
      <c r="F48" t="str">
        <f>IF([5]Sheet1!A48&lt;&gt;"",[5]Sheet1!A48,"")</f>
        <v/>
      </c>
      <c r="G48">
        <f>IF([6]Sheet1!A48&lt;&gt;"",[6]Sheet1!A48,"")</f>
        <v>621</v>
      </c>
      <c r="H48">
        <f>IF([7]Sheet1!A48&lt;&gt;"",[7]Sheet1!A48,"")</f>
        <v>2</v>
      </c>
      <c r="I48">
        <f>IF([8]Sheet1!A48&lt;&gt;"",[8]Sheet1!A48,"")</f>
        <v>388</v>
      </c>
      <c r="J48">
        <f>IF([9]Sheet1!A48&lt;&gt;"",[9]Sheet1!A48,"")</f>
        <v>325</v>
      </c>
      <c r="K48">
        <f>IF([10]Sheet1!A48&lt;&gt;"",[10]Sheet1!A48,"")</f>
        <v>368</v>
      </c>
      <c r="L48">
        <f>IF([11]Sheet1!A48&lt;&gt;"",[11]Sheet1!A48,"")</f>
        <v>333</v>
      </c>
      <c r="M48">
        <f>IF([12]Sheet1!A48&lt;&gt;"",[12]Sheet1!A48,"")</f>
        <v>652</v>
      </c>
      <c r="N48">
        <f>IF([13]Sheet1!A48&lt;&gt;"",[13]Sheet1!A48,"")</f>
        <v>174</v>
      </c>
      <c r="O48">
        <f>IF([14]Sheet1!A48&lt;&gt;"",[14]Sheet1!A48,"")</f>
        <v>51</v>
      </c>
      <c r="P48">
        <f>IF([15]Sheet1!A48&lt;&gt;"",[15]Sheet1!A48,"")</f>
        <v>101</v>
      </c>
      <c r="Q48">
        <f>IF([16]Sheet1!A48&lt;&gt;"",[16]Sheet1!A48,"")</f>
        <v>21</v>
      </c>
      <c r="R48">
        <f>IF([17]Sheet1!A48&lt;&gt;"",[17]Sheet1!A48,"")</f>
        <v>265</v>
      </c>
      <c r="S48">
        <f>IF([18]Sheet1!A48&lt;&gt;"",[18]Sheet1!A48,"")</f>
        <v>478</v>
      </c>
      <c r="T48">
        <f>IF([19]Sheet1!A48&lt;&gt;"",[19]Sheet1!A48,"")</f>
        <v>530</v>
      </c>
      <c r="U48">
        <f>IF([20]Sheet1!A48&lt;&gt;"",[20]Sheet1!A48,"")</f>
        <v>231</v>
      </c>
      <c r="V48">
        <f>IF([21]Sheet1!A48&lt;&gt;"",[21]Sheet1!A48,"")</f>
        <v>448</v>
      </c>
      <c r="W48">
        <f>IF([22]Sheet1!A48&lt;&gt;"",[22]Sheet1!A48,"")</f>
        <v>381</v>
      </c>
      <c r="X48">
        <f>IF([23]Sheet1!A48&lt;&gt;"",[23]Sheet1!A48,"")</f>
        <v>91</v>
      </c>
      <c r="Y48">
        <f>IF([24]Sheet1!A48&lt;&gt;"",[24]Sheet1!A48,"")</f>
        <v>308</v>
      </c>
      <c r="Z48">
        <f>IF([25]Sheet1!A48&lt;&gt;"",[25]Sheet1!A48,"")</f>
        <v>104</v>
      </c>
      <c r="AA48">
        <f>IF([26]Sheet1!A48&lt;&gt;"",[26]Sheet1!A48,"")</f>
        <v>496</v>
      </c>
      <c r="AB48">
        <f>IF([27]Sheet1!A48&lt;&gt;"",[27]Sheet1!A48,"")</f>
        <v>537</v>
      </c>
      <c r="AC48">
        <f>IF([28]Sheet1!A48&lt;&gt;"",[28]Sheet1!A48,"")</f>
        <v>458</v>
      </c>
      <c r="AD48">
        <f>IF([29]Sheet1!A48&lt;&gt;"",[29]Sheet1!A48,"")</f>
        <v>462</v>
      </c>
      <c r="AE48">
        <f>IF([30]Sheet1!A48&lt;&gt;"",[30]Sheet1!A48,"")</f>
        <v>365</v>
      </c>
      <c r="AF48">
        <f>IF([31]Sheet1!A48&lt;&gt;"",[31]Sheet1!A48,"")</f>
        <v>247</v>
      </c>
      <c r="AG48" t="str">
        <f>IF([32]Sheet1!A48&lt;&gt;"",[32]Sheet1!A48,"")</f>
        <v/>
      </c>
      <c r="AH48">
        <f>IF([33]Sheet1!A48&lt;&gt;"",[33]Sheet1!A48,"")</f>
        <v>115</v>
      </c>
      <c r="AI48">
        <f>IF([34]Sheet1!A48&lt;&gt;"",[34]Sheet1!A48,"")</f>
        <v>395</v>
      </c>
      <c r="AJ48">
        <f>IF([35]Sheet1!A48&lt;&gt;"",[35]Sheet1!A48,"")</f>
        <v>79</v>
      </c>
      <c r="AK48">
        <f>IF([36]Sheet1!A48&lt;&gt;"",[36]Sheet1!A48,"")</f>
        <v>9</v>
      </c>
      <c r="AL48">
        <f>IF([37]Sheet1!A48&lt;&gt;"",[37]Sheet1!A48,"")</f>
        <v>477</v>
      </c>
      <c r="AM48">
        <f>IF([38]Sheet1!A48&lt;&gt;"",[38]Sheet1!A48,"")</f>
        <v>90</v>
      </c>
      <c r="AN48">
        <f>IF([39]Sheet1!A48&lt;&gt;"",[39]Sheet1!A48,"")</f>
        <v>311</v>
      </c>
      <c r="AO48" t="str">
        <f>IF([40]Sheet1!A48&lt;&gt;"",[40]Sheet1!A48,"")</f>
        <v/>
      </c>
      <c r="AP48" t="str">
        <f>IF([41]Sheet1!A48&lt;&gt;"",[41]Sheet1!A48,"")</f>
        <v/>
      </c>
      <c r="AQ48">
        <f>IF([42]Sheet1!A48&lt;&gt;"",[42]Sheet1!A48,"")</f>
        <v>157</v>
      </c>
      <c r="AR48">
        <f>IF([43]Sheet1!A48&lt;&gt;"",[43]Sheet1!A48,"")</f>
        <v>6</v>
      </c>
      <c r="AS48">
        <f>IF([44]Sheet1!A48&lt;&gt;"",[44]Sheet1!A48,"")</f>
        <v>324</v>
      </c>
      <c r="AT48">
        <f>IF([45]Sheet1!A48&lt;&gt;"",[45]Sheet1!A48,"")</f>
        <v>245</v>
      </c>
      <c r="AU48">
        <f>IF([46]Sheet1!A48&lt;&gt;"",[46]Sheet1!A48,"")</f>
        <v>163</v>
      </c>
      <c r="AV48">
        <f>IF([47]Sheet1!A48&lt;&gt;"",[47]Sheet1!A48,"")</f>
        <v>602</v>
      </c>
      <c r="AW48">
        <f>IF([48]Sheet1!A48&lt;&gt;"",[48]Sheet1!A48,"")</f>
        <v>323</v>
      </c>
      <c r="AX48">
        <f>IF([49]Sheet1!A48&lt;&gt;"",[49]Sheet1!A48,"")</f>
        <v>31</v>
      </c>
      <c r="AY48">
        <f>IF([50]Sheet1!A48&lt;&gt;"",[50]Sheet1!A48,"")</f>
        <v>235</v>
      </c>
      <c r="AZ48">
        <f>IF([51]Sheet1!A48&lt;&gt;"",[51]Sheet1!A48,"")</f>
        <v>205</v>
      </c>
      <c r="BA48">
        <f>IF([52]Sheet1!A48&lt;&gt;"",[52]Sheet1!A48,"")</f>
        <v>227</v>
      </c>
      <c r="BB48">
        <f>IF([53]Sheet1!A48&lt;&gt;"",[53]Sheet1!A48,"")</f>
        <v>270</v>
      </c>
      <c r="BC48">
        <f>IF([54]Sheet1!A48&lt;&gt;"",[54]Sheet1!A48,"")</f>
        <v>364</v>
      </c>
      <c r="BD48">
        <f>IF([55]Sheet1!A48&lt;&gt;"",[55]Sheet1!A48,"")</f>
        <v>161</v>
      </c>
      <c r="BE48">
        <f>IF([56]Sheet1!A48&lt;&gt;"",[56]Sheet1!A48,"")</f>
        <v>63</v>
      </c>
      <c r="BF48">
        <f>IF([57]Sheet1!A48&lt;&gt;"",[57]Sheet1!A48,"")</f>
        <v>655</v>
      </c>
      <c r="BG48">
        <f>IF([58]Sheet1!A48&lt;&gt;"",[58]Sheet1!A48,"")</f>
        <v>111</v>
      </c>
      <c r="BH48">
        <f>IF([59]Sheet1!A48&lt;&gt;"",[59]Sheet1!A48,"")</f>
        <v>303</v>
      </c>
      <c r="BI48">
        <f>IF([60]Sheet1!A48&lt;&gt;"",[60]Sheet1!A48,"")</f>
        <v>72</v>
      </c>
      <c r="BJ48">
        <f>IF([61]Sheet1!A48&lt;&gt;"",[61]Sheet1!A48,"")</f>
        <v>636</v>
      </c>
      <c r="BK48">
        <f>IF([62]Sheet1!A48&lt;&gt;"",[62]Sheet1!A48,"")</f>
        <v>625</v>
      </c>
      <c r="BL48">
        <f>IF([63]Sheet1!A48&lt;&gt;"",[63]Sheet1!A48,"")</f>
        <v>43</v>
      </c>
      <c r="BM48">
        <f>IF([64]Sheet1!A48&lt;&gt;"",[64]Sheet1!A48,"")</f>
        <v>272</v>
      </c>
      <c r="BN48">
        <f>IF([65]Sheet1!A48&lt;&gt;"",[65]Sheet1!A48,"")</f>
        <v>130</v>
      </c>
      <c r="BO48">
        <f>IF([66]Sheet1!A48&lt;&gt;"",[66]Sheet1!A48,"")</f>
        <v>396</v>
      </c>
      <c r="BP48">
        <f>IF([67]Sheet1!A48&lt;&gt;"",[67]Sheet1!A48,"")</f>
        <v>426</v>
      </c>
      <c r="BQ48">
        <f>IF([68]Sheet1!A48&lt;&gt;"",[68]Sheet1!A48,"")</f>
        <v>370</v>
      </c>
      <c r="BR48">
        <f>IF([69]Sheet1!A48&lt;&gt;"",[69]Sheet1!A48,"")</f>
        <v>90</v>
      </c>
      <c r="BS48">
        <f>IF([70]Sheet1!A48&lt;&gt;"",[70]Sheet1!A48,"")</f>
        <v>179</v>
      </c>
      <c r="BT48">
        <f>IF([71]Sheet1!A48&lt;&gt;"",[71]Sheet1!A48,"")</f>
        <v>622</v>
      </c>
      <c r="BU48">
        <f>IF([72]Sheet1!A48&lt;&gt;"",[72]Sheet1!A48,"")</f>
        <v>486</v>
      </c>
      <c r="BV48">
        <f>IF([73]Sheet1!A48&lt;&gt;"",[73]Sheet1!A48,"")</f>
        <v>281</v>
      </c>
      <c r="BW48">
        <f>IF([74]Sheet1!A48&lt;&gt;"",[74]Sheet1!A48,"")</f>
        <v>530</v>
      </c>
      <c r="BX48">
        <f>IF([75]Sheet1!A48&lt;&gt;"",[75]Sheet1!A48,"")</f>
        <v>303</v>
      </c>
      <c r="BY48">
        <f>IF([76]Sheet1!A48&lt;&gt;"",[76]Sheet1!A48,"")</f>
        <v>520</v>
      </c>
      <c r="BZ48">
        <f>IF([77]Sheet1!A48&lt;&gt;"",[77]Sheet1!A48,"")</f>
        <v>139</v>
      </c>
      <c r="CA48">
        <f>IF([78]Sheet1!A48&lt;&gt;"",[78]Sheet1!A48,"")</f>
        <v>620</v>
      </c>
      <c r="CB48">
        <f>IF([79]Sheet1!A48&lt;&gt;"",[79]Sheet1!A48,"")</f>
        <v>454</v>
      </c>
      <c r="CC48">
        <f>IF([80]Sheet1!A48&lt;&gt;"",[80]Sheet1!A48,"")</f>
        <v>631</v>
      </c>
      <c r="CD48">
        <f>IF([81]Sheet1!A48&lt;&gt;"",[81]Sheet1!A48,"")</f>
        <v>468</v>
      </c>
      <c r="CE48">
        <f>IF([82]Sheet1!A48&lt;&gt;"",[82]Sheet1!A48,"")</f>
        <v>150</v>
      </c>
      <c r="CF48">
        <f>IF([83]Sheet1!A48&lt;&gt;"",[83]Sheet1!A48,"")</f>
        <v>254</v>
      </c>
      <c r="CG48">
        <f>IF([84]Sheet1!A48&lt;&gt;"",[84]Sheet1!A48,"")</f>
        <v>254</v>
      </c>
      <c r="CH48">
        <f>IF([85]Sheet1!A48&lt;&gt;"",[85]Sheet1!A48,"")</f>
        <v>596</v>
      </c>
      <c r="CI48">
        <f>IF([86]Sheet1!A48&lt;&gt;"",[86]Sheet1!A48,"")</f>
        <v>656</v>
      </c>
      <c r="CJ48">
        <f>IF([87]Sheet1!A48&lt;&gt;"",[87]Sheet1!A48,"")</f>
        <v>188</v>
      </c>
      <c r="CK48">
        <f>IF([88]Sheet1!A48&lt;&gt;"",[88]Sheet1!A48,"")</f>
        <v>366</v>
      </c>
      <c r="CL48">
        <f>IF([89]Sheet1!A48&lt;&gt;"",[89]Sheet1!A48,"")</f>
        <v>623</v>
      </c>
    </row>
    <row r="49" spans="2:90">
      <c r="B49">
        <f>IF([1]Sheet1!A49&lt;&gt;"",[1]Sheet1!A49,"")</f>
        <v>500</v>
      </c>
      <c r="C49" t="str">
        <f>IF([2]Sheet1!A49&lt;&gt;"",[2]Sheet1!A49,"")</f>
        <v/>
      </c>
      <c r="D49" t="str">
        <f>IF([3]Sheet1!A49&lt;&gt;"",[3]Sheet1!A49,"")</f>
        <v/>
      </c>
      <c r="E49" t="str">
        <f>IF([4]Sheet1!A49&lt;&gt;"",[4]Sheet1!A49,"")</f>
        <v/>
      </c>
      <c r="F49" t="str">
        <f>IF([5]Sheet1!A49&lt;&gt;"",[5]Sheet1!A49,"")</f>
        <v/>
      </c>
      <c r="G49">
        <f>IF([6]Sheet1!A49&lt;&gt;"",[6]Sheet1!A49,"")</f>
        <v>240</v>
      </c>
      <c r="H49">
        <f>IF([7]Sheet1!A49&lt;&gt;"",[7]Sheet1!A49,"")</f>
        <v>576</v>
      </c>
      <c r="I49">
        <f>IF([8]Sheet1!A49&lt;&gt;"",[8]Sheet1!A49,"")</f>
        <v>78</v>
      </c>
      <c r="J49">
        <f>IF([9]Sheet1!A49&lt;&gt;"",[9]Sheet1!A49,"")</f>
        <v>308</v>
      </c>
      <c r="K49">
        <f>IF([10]Sheet1!A49&lt;&gt;"",[10]Sheet1!A49,"")</f>
        <v>311</v>
      </c>
      <c r="L49">
        <f>IF([11]Sheet1!A49&lt;&gt;"",[11]Sheet1!A49,"")</f>
        <v>575</v>
      </c>
      <c r="M49" t="str">
        <f>IF([12]Sheet1!A49&lt;&gt;"",[12]Sheet1!A49,"")</f>
        <v/>
      </c>
      <c r="N49" t="str">
        <f>IF([13]Sheet1!A49&lt;&gt;"",[13]Sheet1!A49,"")</f>
        <v/>
      </c>
      <c r="O49">
        <f>IF([14]Sheet1!A49&lt;&gt;"",[14]Sheet1!A49,"")</f>
        <v>609</v>
      </c>
      <c r="P49">
        <f>IF([15]Sheet1!A49&lt;&gt;"",[15]Sheet1!A49,"")</f>
        <v>215</v>
      </c>
      <c r="Q49">
        <f>IF([16]Sheet1!A49&lt;&gt;"",[16]Sheet1!A49,"")</f>
        <v>52</v>
      </c>
      <c r="R49">
        <f>IF([17]Sheet1!A49&lt;&gt;"",[17]Sheet1!A49,"")</f>
        <v>240</v>
      </c>
      <c r="S49">
        <f>IF([18]Sheet1!A49&lt;&gt;"",[18]Sheet1!A49,"")</f>
        <v>265</v>
      </c>
      <c r="T49">
        <f>IF([19]Sheet1!A49&lt;&gt;"",[19]Sheet1!A49,"")</f>
        <v>361</v>
      </c>
      <c r="U49">
        <f>IF([20]Sheet1!A49&lt;&gt;"",[20]Sheet1!A49,"")</f>
        <v>350</v>
      </c>
      <c r="V49">
        <f>IF([21]Sheet1!A49&lt;&gt;"",[21]Sheet1!A49,"")</f>
        <v>355</v>
      </c>
      <c r="W49">
        <f>IF([22]Sheet1!A49&lt;&gt;"",[22]Sheet1!A49,"")</f>
        <v>401</v>
      </c>
      <c r="X49">
        <f>IF([23]Sheet1!A49&lt;&gt;"",[23]Sheet1!A49,"")</f>
        <v>44</v>
      </c>
      <c r="Y49">
        <f>IF([24]Sheet1!A49&lt;&gt;"",[24]Sheet1!A49,"")</f>
        <v>537</v>
      </c>
      <c r="Z49">
        <f>IF([25]Sheet1!A49&lt;&gt;"",[25]Sheet1!A49,"")</f>
        <v>47</v>
      </c>
      <c r="AA49">
        <f>IF([26]Sheet1!A49&lt;&gt;"",[26]Sheet1!A49,"")</f>
        <v>172</v>
      </c>
      <c r="AB49">
        <f>IF([27]Sheet1!A49&lt;&gt;"",[27]Sheet1!A49,"")</f>
        <v>341</v>
      </c>
      <c r="AC49">
        <f>IF([28]Sheet1!A49&lt;&gt;"",[28]Sheet1!A49,"")</f>
        <v>403</v>
      </c>
      <c r="AD49">
        <f>IF([29]Sheet1!A49&lt;&gt;"",[29]Sheet1!A49,"")</f>
        <v>16</v>
      </c>
      <c r="AE49">
        <f>IF([30]Sheet1!A49&lt;&gt;"",[30]Sheet1!A49,"")</f>
        <v>456</v>
      </c>
      <c r="AF49">
        <f>IF([31]Sheet1!A49&lt;&gt;"",[31]Sheet1!A49,"")</f>
        <v>501</v>
      </c>
      <c r="AG49" t="str">
        <f>IF([32]Sheet1!A49&lt;&gt;"",[32]Sheet1!A49,"")</f>
        <v/>
      </c>
      <c r="AH49">
        <f>IF([33]Sheet1!A49&lt;&gt;"",[33]Sheet1!A49,"")</f>
        <v>35</v>
      </c>
      <c r="AI49">
        <f>IF([34]Sheet1!A49&lt;&gt;"",[34]Sheet1!A49,"")</f>
        <v>541</v>
      </c>
      <c r="AJ49">
        <f>IF([35]Sheet1!A49&lt;&gt;"",[35]Sheet1!A49,"")</f>
        <v>128</v>
      </c>
      <c r="AK49">
        <f>IF([36]Sheet1!A49&lt;&gt;"",[36]Sheet1!A49,"")</f>
        <v>137</v>
      </c>
      <c r="AL49">
        <f>IF([37]Sheet1!A49&lt;&gt;"",[37]Sheet1!A49,"")</f>
        <v>278</v>
      </c>
      <c r="AM49">
        <f>IF([38]Sheet1!A49&lt;&gt;"",[38]Sheet1!A49,"")</f>
        <v>196</v>
      </c>
      <c r="AN49">
        <f>IF([39]Sheet1!A49&lt;&gt;"",[39]Sheet1!A49,"")</f>
        <v>138</v>
      </c>
      <c r="AO49" t="str">
        <f>IF([40]Sheet1!A49&lt;&gt;"",[40]Sheet1!A49,"")</f>
        <v/>
      </c>
      <c r="AP49" t="str">
        <f>IF([41]Sheet1!A49&lt;&gt;"",[41]Sheet1!A49,"")</f>
        <v/>
      </c>
      <c r="AQ49">
        <f>IF([42]Sheet1!A49&lt;&gt;"",[42]Sheet1!A49,"")</f>
        <v>355</v>
      </c>
      <c r="AR49">
        <f>IF([43]Sheet1!A49&lt;&gt;"",[43]Sheet1!A49,"")</f>
        <v>184</v>
      </c>
      <c r="AS49">
        <f>IF([44]Sheet1!A49&lt;&gt;"",[44]Sheet1!A49,"")</f>
        <v>88</v>
      </c>
      <c r="AT49">
        <f>IF([45]Sheet1!A49&lt;&gt;"",[45]Sheet1!A49,"")</f>
        <v>634</v>
      </c>
      <c r="AU49">
        <f>IF([46]Sheet1!A49&lt;&gt;"",[46]Sheet1!A49,"")</f>
        <v>12</v>
      </c>
      <c r="AV49">
        <f>IF([47]Sheet1!A49&lt;&gt;"",[47]Sheet1!A49,"")</f>
        <v>85</v>
      </c>
      <c r="AW49">
        <f>IF([48]Sheet1!A49&lt;&gt;"",[48]Sheet1!A49,"")</f>
        <v>84</v>
      </c>
      <c r="AX49">
        <f>IF([49]Sheet1!A49&lt;&gt;"",[49]Sheet1!A49,"")</f>
        <v>39</v>
      </c>
      <c r="AY49">
        <f>IF([50]Sheet1!A49&lt;&gt;"",[50]Sheet1!A49,"")</f>
        <v>61</v>
      </c>
      <c r="AZ49">
        <f>IF([51]Sheet1!A49&lt;&gt;"",[51]Sheet1!A49,"")</f>
        <v>353</v>
      </c>
      <c r="BA49">
        <f>IF([52]Sheet1!A49&lt;&gt;"",[52]Sheet1!A49,"")</f>
        <v>349</v>
      </c>
      <c r="BB49">
        <f>IF([53]Sheet1!A49&lt;&gt;"",[53]Sheet1!A49,"")</f>
        <v>302</v>
      </c>
      <c r="BC49">
        <f>IF([54]Sheet1!A49&lt;&gt;"",[54]Sheet1!A49,"")</f>
        <v>604</v>
      </c>
      <c r="BD49">
        <f>IF([55]Sheet1!A49&lt;&gt;"",[55]Sheet1!A49,"")</f>
        <v>614</v>
      </c>
      <c r="BE49">
        <f>IF([56]Sheet1!A49&lt;&gt;"",[56]Sheet1!A49,"")</f>
        <v>126</v>
      </c>
      <c r="BF49">
        <f>IF([57]Sheet1!A49&lt;&gt;"",[57]Sheet1!A49,"")</f>
        <v>107</v>
      </c>
      <c r="BG49">
        <f>IF([58]Sheet1!A49&lt;&gt;"",[58]Sheet1!A49,"")</f>
        <v>220</v>
      </c>
      <c r="BH49">
        <f>IF([59]Sheet1!A49&lt;&gt;"",[59]Sheet1!A49,"")</f>
        <v>387</v>
      </c>
      <c r="BI49">
        <f>IF([60]Sheet1!A49&lt;&gt;"",[60]Sheet1!A49,"")</f>
        <v>44</v>
      </c>
      <c r="BJ49">
        <f>IF([61]Sheet1!A49&lt;&gt;"",[61]Sheet1!A49,"")</f>
        <v>25</v>
      </c>
      <c r="BK49">
        <f>IF([62]Sheet1!A49&lt;&gt;"",[62]Sheet1!A49,"")</f>
        <v>85</v>
      </c>
      <c r="BL49">
        <f>IF([63]Sheet1!A49&lt;&gt;"",[63]Sheet1!A49,"")</f>
        <v>330</v>
      </c>
      <c r="BM49">
        <f>IF([64]Sheet1!A49&lt;&gt;"",[64]Sheet1!A49,"")</f>
        <v>390</v>
      </c>
      <c r="BN49">
        <f>IF([65]Sheet1!A49&lt;&gt;"",[65]Sheet1!A49,"")</f>
        <v>192</v>
      </c>
      <c r="BO49">
        <f>IF([66]Sheet1!A49&lt;&gt;"",[66]Sheet1!A49,"")</f>
        <v>69</v>
      </c>
      <c r="BP49">
        <f>IF([67]Sheet1!A49&lt;&gt;"",[67]Sheet1!A49,"")</f>
        <v>586</v>
      </c>
      <c r="BQ49">
        <f>IF([68]Sheet1!A49&lt;&gt;"",[68]Sheet1!A49,"")</f>
        <v>664</v>
      </c>
      <c r="BR49">
        <f>IF([69]Sheet1!A49&lt;&gt;"",[69]Sheet1!A49,"")</f>
        <v>545</v>
      </c>
      <c r="BS49">
        <f>IF([70]Sheet1!A49&lt;&gt;"",[70]Sheet1!A49,"")</f>
        <v>364</v>
      </c>
      <c r="BT49">
        <f>IF([71]Sheet1!A49&lt;&gt;"",[71]Sheet1!A49,"")</f>
        <v>483</v>
      </c>
      <c r="BU49">
        <f>IF([72]Sheet1!A49&lt;&gt;"",[72]Sheet1!A49,"")</f>
        <v>609</v>
      </c>
      <c r="BV49">
        <f>IF([73]Sheet1!A49&lt;&gt;"",[73]Sheet1!A49,"")</f>
        <v>149</v>
      </c>
      <c r="BW49">
        <f>IF([74]Sheet1!A49&lt;&gt;"",[74]Sheet1!A49,"")</f>
        <v>498</v>
      </c>
      <c r="BX49">
        <f>IF([75]Sheet1!A49&lt;&gt;"",[75]Sheet1!A49,"")</f>
        <v>217</v>
      </c>
      <c r="BY49">
        <f>IF([76]Sheet1!A49&lt;&gt;"",[76]Sheet1!A49,"")</f>
        <v>29</v>
      </c>
      <c r="BZ49">
        <f>IF([77]Sheet1!A49&lt;&gt;"",[77]Sheet1!A49,"")</f>
        <v>92</v>
      </c>
      <c r="CA49">
        <f>IF([78]Sheet1!A49&lt;&gt;"",[78]Sheet1!A49,"")</f>
        <v>142</v>
      </c>
      <c r="CB49">
        <f>IF([79]Sheet1!A49&lt;&gt;"",[79]Sheet1!A49,"")</f>
        <v>117</v>
      </c>
      <c r="CC49">
        <f>IF([80]Sheet1!A49&lt;&gt;"",[80]Sheet1!A49,"")</f>
        <v>375</v>
      </c>
      <c r="CD49">
        <f>IF([81]Sheet1!A49&lt;&gt;"",[81]Sheet1!A49,"")</f>
        <v>250</v>
      </c>
      <c r="CE49">
        <f>IF([82]Sheet1!A49&lt;&gt;"",[82]Sheet1!A49,"")</f>
        <v>404</v>
      </c>
      <c r="CF49">
        <f>IF([83]Sheet1!A49&lt;&gt;"",[83]Sheet1!A49,"")</f>
        <v>35</v>
      </c>
      <c r="CG49">
        <f>IF([84]Sheet1!A49&lt;&gt;"",[84]Sheet1!A49,"")</f>
        <v>407</v>
      </c>
      <c r="CH49">
        <f>IF([85]Sheet1!A49&lt;&gt;"",[85]Sheet1!A49,"")</f>
        <v>254</v>
      </c>
      <c r="CI49">
        <f>IF([86]Sheet1!A49&lt;&gt;"",[86]Sheet1!A49,"")</f>
        <v>652</v>
      </c>
      <c r="CJ49">
        <f>IF([87]Sheet1!A49&lt;&gt;"",[87]Sheet1!A49,"")</f>
        <v>232</v>
      </c>
      <c r="CK49">
        <f>IF([88]Sheet1!A49&lt;&gt;"",[88]Sheet1!A49,"")</f>
        <v>318</v>
      </c>
      <c r="CL49">
        <f>IF([89]Sheet1!A49&lt;&gt;"",[89]Sheet1!A49,"")</f>
        <v>258</v>
      </c>
    </row>
    <row r="50" spans="2:90">
      <c r="B50">
        <f>IF([1]Sheet1!A50&lt;&gt;"",[1]Sheet1!A50,"")</f>
        <v>173</v>
      </c>
      <c r="C50" t="str">
        <f>IF([2]Sheet1!A50&lt;&gt;"",[2]Sheet1!A50,"")</f>
        <v/>
      </c>
      <c r="D50" t="str">
        <f>IF([3]Sheet1!A50&lt;&gt;"",[3]Sheet1!A50,"")</f>
        <v/>
      </c>
      <c r="E50" t="str">
        <f>IF([4]Sheet1!A50&lt;&gt;"",[4]Sheet1!A50,"")</f>
        <v/>
      </c>
      <c r="F50" t="str">
        <f>IF([5]Sheet1!A50&lt;&gt;"",[5]Sheet1!A50,"")</f>
        <v/>
      </c>
      <c r="G50">
        <f>IF([6]Sheet1!A50&lt;&gt;"",[6]Sheet1!A50,"")</f>
        <v>30</v>
      </c>
      <c r="H50">
        <f>IF([7]Sheet1!A50&lt;&gt;"",[7]Sheet1!A50,"")</f>
        <v>92</v>
      </c>
      <c r="I50">
        <f>IF([8]Sheet1!A50&lt;&gt;"",[8]Sheet1!A50,"")</f>
        <v>133</v>
      </c>
      <c r="J50">
        <f>IF([9]Sheet1!A50&lt;&gt;"",[9]Sheet1!A50,"")</f>
        <v>13</v>
      </c>
      <c r="K50">
        <f>IF([10]Sheet1!A50&lt;&gt;"",[10]Sheet1!A50,"")</f>
        <v>72</v>
      </c>
      <c r="L50">
        <f>IF([11]Sheet1!A50&lt;&gt;"",[11]Sheet1!A50,"")</f>
        <v>370</v>
      </c>
      <c r="M50" t="str">
        <f>IF([12]Sheet1!A50&lt;&gt;"",[12]Sheet1!A50,"")</f>
        <v/>
      </c>
      <c r="N50" t="str">
        <f>IF([13]Sheet1!A50&lt;&gt;"",[13]Sheet1!A50,"")</f>
        <v/>
      </c>
      <c r="O50">
        <f>IF([14]Sheet1!A50&lt;&gt;"",[14]Sheet1!A50,"")</f>
        <v>75</v>
      </c>
      <c r="P50">
        <f>IF([15]Sheet1!A50&lt;&gt;"",[15]Sheet1!A50,"")</f>
        <v>190</v>
      </c>
      <c r="Q50">
        <f>IF([16]Sheet1!A50&lt;&gt;"",[16]Sheet1!A50,"")</f>
        <v>642</v>
      </c>
      <c r="R50">
        <f>IF([17]Sheet1!A50&lt;&gt;"",[17]Sheet1!A50,"")</f>
        <v>176</v>
      </c>
      <c r="S50">
        <f>IF([18]Sheet1!A50&lt;&gt;"",[18]Sheet1!A50,"")</f>
        <v>433</v>
      </c>
      <c r="T50">
        <f>IF([19]Sheet1!A50&lt;&gt;"",[19]Sheet1!A50,"")</f>
        <v>383</v>
      </c>
      <c r="U50">
        <f>IF([20]Sheet1!A50&lt;&gt;"",[20]Sheet1!A50,"")</f>
        <v>144</v>
      </c>
      <c r="V50">
        <f>IF([21]Sheet1!A50&lt;&gt;"",[21]Sheet1!A50,"")</f>
        <v>286</v>
      </c>
      <c r="W50">
        <f>IF([22]Sheet1!A50&lt;&gt;"",[22]Sheet1!A50,"")</f>
        <v>277</v>
      </c>
      <c r="X50">
        <f>IF([23]Sheet1!A50&lt;&gt;"",[23]Sheet1!A50,"")</f>
        <v>86</v>
      </c>
      <c r="Y50">
        <f>IF([24]Sheet1!A50&lt;&gt;"",[24]Sheet1!A50,"")</f>
        <v>84</v>
      </c>
      <c r="Z50">
        <f>IF([25]Sheet1!A50&lt;&gt;"",[25]Sheet1!A50,"")</f>
        <v>390</v>
      </c>
      <c r="AA50">
        <f>IF([26]Sheet1!A50&lt;&gt;"",[26]Sheet1!A50,"")</f>
        <v>501</v>
      </c>
      <c r="AB50">
        <f>IF([27]Sheet1!A50&lt;&gt;"",[27]Sheet1!A50,"")</f>
        <v>157</v>
      </c>
      <c r="AC50">
        <f>IF([28]Sheet1!A50&lt;&gt;"",[28]Sheet1!A50,"")</f>
        <v>483</v>
      </c>
      <c r="AD50">
        <f>IF([29]Sheet1!A50&lt;&gt;"",[29]Sheet1!A50,"")</f>
        <v>521</v>
      </c>
      <c r="AE50">
        <f>IF([30]Sheet1!A50&lt;&gt;"",[30]Sheet1!A50,"")</f>
        <v>318</v>
      </c>
      <c r="AF50">
        <f>IF([31]Sheet1!A50&lt;&gt;"",[31]Sheet1!A50,"")</f>
        <v>293</v>
      </c>
      <c r="AG50" t="str">
        <f>IF([32]Sheet1!A50&lt;&gt;"",[32]Sheet1!A50,"")</f>
        <v/>
      </c>
      <c r="AH50">
        <f>IF([33]Sheet1!A50&lt;&gt;"",[33]Sheet1!A50,"")</f>
        <v>291</v>
      </c>
      <c r="AI50">
        <f>IF([34]Sheet1!A50&lt;&gt;"",[34]Sheet1!A50,"")</f>
        <v>518</v>
      </c>
      <c r="AJ50">
        <f>IF([35]Sheet1!A50&lt;&gt;"",[35]Sheet1!A50,"")</f>
        <v>492</v>
      </c>
      <c r="AK50">
        <f>IF([36]Sheet1!A50&lt;&gt;"",[36]Sheet1!A50,"")</f>
        <v>240</v>
      </c>
      <c r="AL50">
        <f>IF([37]Sheet1!A50&lt;&gt;"",[37]Sheet1!A50,"")</f>
        <v>95</v>
      </c>
      <c r="AM50">
        <f>IF([38]Sheet1!A50&lt;&gt;"",[38]Sheet1!A50,"")</f>
        <v>546</v>
      </c>
      <c r="AN50">
        <f>IF([39]Sheet1!A50&lt;&gt;"",[39]Sheet1!A50,"")</f>
        <v>43</v>
      </c>
      <c r="AO50" t="str">
        <f>IF([40]Sheet1!A50&lt;&gt;"",[40]Sheet1!A50,"")</f>
        <v/>
      </c>
      <c r="AP50" t="str">
        <f>IF([41]Sheet1!A50&lt;&gt;"",[41]Sheet1!A50,"")</f>
        <v/>
      </c>
      <c r="AQ50">
        <f>IF([42]Sheet1!A50&lt;&gt;"",[42]Sheet1!A50,"")</f>
        <v>592</v>
      </c>
      <c r="AR50">
        <f>IF([43]Sheet1!A50&lt;&gt;"",[43]Sheet1!A50,"")</f>
        <v>637</v>
      </c>
      <c r="AS50">
        <f>IF([44]Sheet1!A50&lt;&gt;"",[44]Sheet1!A50,"")</f>
        <v>613</v>
      </c>
      <c r="AT50">
        <f>IF([45]Sheet1!A50&lt;&gt;"",[45]Sheet1!A50,"")</f>
        <v>646</v>
      </c>
      <c r="AU50">
        <f>IF([46]Sheet1!A50&lt;&gt;"",[46]Sheet1!A50,"")</f>
        <v>259</v>
      </c>
      <c r="AV50">
        <f>IF([47]Sheet1!A50&lt;&gt;"",[47]Sheet1!A50,"")</f>
        <v>370</v>
      </c>
      <c r="AW50">
        <f>IF([48]Sheet1!A50&lt;&gt;"",[48]Sheet1!A50,"")</f>
        <v>577</v>
      </c>
      <c r="AX50">
        <f>IF([49]Sheet1!A50&lt;&gt;"",[49]Sheet1!A50,"")</f>
        <v>68</v>
      </c>
      <c r="AY50">
        <f>IF([50]Sheet1!A50&lt;&gt;"",[50]Sheet1!A50,"")</f>
        <v>362</v>
      </c>
      <c r="AZ50">
        <f>IF([51]Sheet1!A50&lt;&gt;"",[51]Sheet1!A50,"")</f>
        <v>211</v>
      </c>
      <c r="BA50">
        <f>IF([52]Sheet1!A50&lt;&gt;"",[52]Sheet1!A50,"")</f>
        <v>600</v>
      </c>
      <c r="BB50">
        <f>IF([53]Sheet1!A50&lt;&gt;"",[53]Sheet1!A50,"")</f>
        <v>390</v>
      </c>
      <c r="BC50">
        <f>IF([54]Sheet1!A50&lt;&gt;"",[54]Sheet1!A50,"")</f>
        <v>394</v>
      </c>
      <c r="BD50">
        <f>IF([55]Sheet1!A50&lt;&gt;"",[55]Sheet1!A50,"")</f>
        <v>122</v>
      </c>
      <c r="BE50">
        <f>IF([56]Sheet1!A50&lt;&gt;"",[56]Sheet1!A50,"")</f>
        <v>51</v>
      </c>
      <c r="BF50">
        <f>IF([57]Sheet1!A50&lt;&gt;"",[57]Sheet1!A50,"")</f>
        <v>373</v>
      </c>
      <c r="BG50">
        <f>IF([58]Sheet1!A50&lt;&gt;"",[58]Sheet1!A50,"")</f>
        <v>200</v>
      </c>
      <c r="BH50">
        <f>IF([59]Sheet1!A50&lt;&gt;"",[59]Sheet1!A50,"")</f>
        <v>102</v>
      </c>
      <c r="BI50">
        <f>IF([60]Sheet1!A50&lt;&gt;"",[60]Sheet1!A50,"")</f>
        <v>215</v>
      </c>
      <c r="BJ50">
        <f>IF([61]Sheet1!A50&lt;&gt;"",[61]Sheet1!A50,"")</f>
        <v>561</v>
      </c>
      <c r="BK50">
        <f>IF([62]Sheet1!A50&lt;&gt;"",[62]Sheet1!A50,"")</f>
        <v>133</v>
      </c>
      <c r="BL50">
        <f>IF([63]Sheet1!A50&lt;&gt;"",[63]Sheet1!A50,"")</f>
        <v>372</v>
      </c>
      <c r="BM50">
        <f>IF([64]Sheet1!A50&lt;&gt;"",[64]Sheet1!A50,"")</f>
        <v>84</v>
      </c>
      <c r="BN50">
        <f>IF([65]Sheet1!A50&lt;&gt;"",[65]Sheet1!A50,"")</f>
        <v>222</v>
      </c>
      <c r="BO50">
        <f>IF([66]Sheet1!A50&lt;&gt;"",[66]Sheet1!A50,"")</f>
        <v>601</v>
      </c>
      <c r="BP50">
        <f>IF([67]Sheet1!A50&lt;&gt;"",[67]Sheet1!A50,"")</f>
        <v>106</v>
      </c>
      <c r="BQ50">
        <f>IF([68]Sheet1!A50&lt;&gt;"",[68]Sheet1!A50,"")</f>
        <v>222</v>
      </c>
      <c r="BR50">
        <f>IF([69]Sheet1!A50&lt;&gt;"",[69]Sheet1!A50,"")</f>
        <v>244</v>
      </c>
      <c r="BS50">
        <f>IF([70]Sheet1!A50&lt;&gt;"",[70]Sheet1!A50,"")</f>
        <v>323</v>
      </c>
      <c r="BT50">
        <f>IF([71]Sheet1!A50&lt;&gt;"",[71]Sheet1!A50,"")</f>
        <v>83</v>
      </c>
      <c r="BU50">
        <f>IF([72]Sheet1!A50&lt;&gt;"",[72]Sheet1!A50,"")</f>
        <v>604</v>
      </c>
      <c r="BV50">
        <f>IF([73]Sheet1!A50&lt;&gt;"",[73]Sheet1!A50,"")</f>
        <v>307</v>
      </c>
      <c r="BW50">
        <f>IF([74]Sheet1!A50&lt;&gt;"",[74]Sheet1!A50,"")</f>
        <v>507</v>
      </c>
      <c r="BX50">
        <f>IF([75]Sheet1!A50&lt;&gt;"",[75]Sheet1!A50,"")</f>
        <v>341</v>
      </c>
      <c r="BY50">
        <f>IF([76]Sheet1!A50&lt;&gt;"",[76]Sheet1!A50,"")</f>
        <v>260</v>
      </c>
      <c r="BZ50">
        <f>IF([77]Sheet1!A50&lt;&gt;"",[77]Sheet1!A50,"")</f>
        <v>74</v>
      </c>
      <c r="CA50">
        <f>IF([78]Sheet1!A50&lt;&gt;"",[78]Sheet1!A50,"")</f>
        <v>575</v>
      </c>
      <c r="CB50">
        <f>IF([79]Sheet1!A50&lt;&gt;"",[79]Sheet1!A50,"")</f>
        <v>472</v>
      </c>
      <c r="CC50">
        <f>IF([80]Sheet1!A50&lt;&gt;"",[80]Sheet1!A50,"")</f>
        <v>280</v>
      </c>
      <c r="CD50">
        <f>IF([81]Sheet1!A50&lt;&gt;"",[81]Sheet1!A50,"")</f>
        <v>76</v>
      </c>
      <c r="CE50">
        <f>IF([82]Sheet1!A50&lt;&gt;"",[82]Sheet1!A50,"")</f>
        <v>395</v>
      </c>
      <c r="CF50">
        <f>IF([83]Sheet1!A50&lt;&gt;"",[83]Sheet1!A50,"")</f>
        <v>199</v>
      </c>
      <c r="CG50">
        <f>IF([84]Sheet1!A50&lt;&gt;"",[84]Sheet1!A50,"")</f>
        <v>41</v>
      </c>
      <c r="CH50">
        <f>IF([85]Sheet1!A50&lt;&gt;"",[85]Sheet1!A50,"")</f>
        <v>492</v>
      </c>
      <c r="CI50">
        <f>IF([86]Sheet1!A50&lt;&gt;"",[86]Sheet1!A50,"")</f>
        <v>564</v>
      </c>
      <c r="CJ50">
        <f>IF([87]Sheet1!A50&lt;&gt;"",[87]Sheet1!A50,"")</f>
        <v>74</v>
      </c>
      <c r="CK50">
        <f>IF([88]Sheet1!A50&lt;&gt;"",[88]Sheet1!A50,"")</f>
        <v>228</v>
      </c>
      <c r="CL50">
        <f>IF([89]Sheet1!A50&lt;&gt;"",[89]Sheet1!A50,"")</f>
        <v>377</v>
      </c>
    </row>
    <row r="51" spans="2:90">
      <c r="B51">
        <f>IF([1]Sheet1!A51&lt;&gt;"",[1]Sheet1!A51,"")</f>
        <v>207</v>
      </c>
      <c r="C51" t="str">
        <f>IF([2]Sheet1!A51&lt;&gt;"",[2]Sheet1!A51,"")</f>
        <v/>
      </c>
      <c r="D51" t="str">
        <f>IF([3]Sheet1!A51&lt;&gt;"",[3]Sheet1!A51,"")</f>
        <v/>
      </c>
      <c r="E51" t="str">
        <f>IF([4]Sheet1!A51&lt;&gt;"",[4]Sheet1!A51,"")</f>
        <v/>
      </c>
      <c r="F51" t="str">
        <f>IF([5]Sheet1!A51&lt;&gt;"",[5]Sheet1!A51,"")</f>
        <v/>
      </c>
      <c r="G51">
        <f>IF([6]Sheet1!A51&lt;&gt;"",[6]Sheet1!A51,"")</f>
        <v>81</v>
      </c>
      <c r="H51">
        <f>IF([7]Sheet1!A51&lt;&gt;"",[7]Sheet1!A51,"")</f>
        <v>353</v>
      </c>
      <c r="I51">
        <f>IF([8]Sheet1!A51&lt;&gt;"",[8]Sheet1!A51,"")</f>
        <v>559</v>
      </c>
      <c r="J51">
        <f>IF([9]Sheet1!A51&lt;&gt;"",[9]Sheet1!A51,"")</f>
        <v>582</v>
      </c>
      <c r="K51">
        <f>IF([10]Sheet1!A51&lt;&gt;"",[10]Sheet1!A51,"")</f>
        <v>54</v>
      </c>
      <c r="L51">
        <f>IF([11]Sheet1!A51&lt;&gt;"",[11]Sheet1!A51,"")</f>
        <v>639</v>
      </c>
      <c r="M51" t="str">
        <f>IF([12]Sheet1!A51&lt;&gt;"",[12]Sheet1!A51,"")</f>
        <v/>
      </c>
      <c r="N51" t="str">
        <f>IF([13]Sheet1!A51&lt;&gt;"",[13]Sheet1!A51,"")</f>
        <v/>
      </c>
      <c r="O51">
        <f>IF([14]Sheet1!A51&lt;&gt;"",[14]Sheet1!A51,"")</f>
        <v>164</v>
      </c>
      <c r="P51">
        <f>IF([15]Sheet1!A51&lt;&gt;"",[15]Sheet1!A51,"")</f>
        <v>620</v>
      </c>
      <c r="Q51">
        <f>IF([16]Sheet1!A51&lt;&gt;"",[16]Sheet1!A51,"")</f>
        <v>51</v>
      </c>
      <c r="R51">
        <f>IF([17]Sheet1!A51&lt;&gt;"",[17]Sheet1!A51,"")</f>
        <v>125</v>
      </c>
      <c r="S51">
        <f>IF([18]Sheet1!A51&lt;&gt;"",[18]Sheet1!A51,"")</f>
        <v>339</v>
      </c>
      <c r="T51">
        <f>IF([19]Sheet1!A51&lt;&gt;"",[19]Sheet1!A51,"")</f>
        <v>92</v>
      </c>
      <c r="U51">
        <f>IF([20]Sheet1!A51&lt;&gt;"",[20]Sheet1!A51,"")</f>
        <v>460</v>
      </c>
      <c r="V51">
        <f>IF([21]Sheet1!A51&lt;&gt;"",[21]Sheet1!A51,"")</f>
        <v>46</v>
      </c>
      <c r="W51">
        <f>IF([22]Sheet1!A51&lt;&gt;"",[22]Sheet1!A51,"")</f>
        <v>527</v>
      </c>
      <c r="X51">
        <f>IF([23]Sheet1!A51&lt;&gt;"",[23]Sheet1!A51,"")</f>
        <v>498</v>
      </c>
      <c r="Y51">
        <f>IF([24]Sheet1!A51&lt;&gt;"",[24]Sheet1!A51,"")</f>
        <v>131</v>
      </c>
      <c r="Z51">
        <f>IF([25]Sheet1!A51&lt;&gt;"",[25]Sheet1!A51,"")</f>
        <v>266</v>
      </c>
      <c r="AA51">
        <f>IF([26]Sheet1!A51&lt;&gt;"",[26]Sheet1!A51,"")</f>
        <v>535</v>
      </c>
      <c r="AB51">
        <f>IF([27]Sheet1!A51&lt;&gt;"",[27]Sheet1!A51,"")</f>
        <v>370</v>
      </c>
      <c r="AC51">
        <f>IF([28]Sheet1!A51&lt;&gt;"",[28]Sheet1!A51,"")</f>
        <v>396</v>
      </c>
      <c r="AD51">
        <f>IF([29]Sheet1!A51&lt;&gt;"",[29]Sheet1!A51,"")</f>
        <v>104</v>
      </c>
      <c r="AE51">
        <f>IF([30]Sheet1!A51&lt;&gt;"",[30]Sheet1!A51,"")</f>
        <v>342</v>
      </c>
      <c r="AF51">
        <f>IF([31]Sheet1!A51&lt;&gt;"",[31]Sheet1!A51,"")</f>
        <v>28</v>
      </c>
      <c r="AG51" t="str">
        <f>IF([32]Sheet1!A51&lt;&gt;"",[32]Sheet1!A51,"")</f>
        <v/>
      </c>
      <c r="AH51">
        <f>IF([33]Sheet1!A51&lt;&gt;"",[33]Sheet1!A51,"")</f>
        <v>402</v>
      </c>
      <c r="AI51">
        <f>IF([34]Sheet1!A51&lt;&gt;"",[34]Sheet1!A51,"")</f>
        <v>182</v>
      </c>
      <c r="AJ51">
        <f>IF([35]Sheet1!A51&lt;&gt;"",[35]Sheet1!A51,"")</f>
        <v>104</v>
      </c>
      <c r="AK51">
        <f>IF([36]Sheet1!A51&lt;&gt;"",[36]Sheet1!A51,"")</f>
        <v>197</v>
      </c>
      <c r="AL51">
        <f>IF([37]Sheet1!A51&lt;&gt;"",[37]Sheet1!A51,"")</f>
        <v>510</v>
      </c>
      <c r="AM51">
        <f>IF([38]Sheet1!A51&lt;&gt;"",[38]Sheet1!A51,"")</f>
        <v>377</v>
      </c>
      <c r="AN51">
        <f>IF([39]Sheet1!A51&lt;&gt;"",[39]Sheet1!A51,"")</f>
        <v>201</v>
      </c>
      <c r="AO51" t="str">
        <f>IF([40]Sheet1!A51&lt;&gt;"",[40]Sheet1!A51,"")</f>
        <v/>
      </c>
      <c r="AP51" t="str">
        <f>IF([41]Sheet1!A51&lt;&gt;"",[41]Sheet1!A51,"")</f>
        <v/>
      </c>
      <c r="AQ51">
        <f>IF([42]Sheet1!A51&lt;&gt;"",[42]Sheet1!A51,"")</f>
        <v>74</v>
      </c>
      <c r="AR51">
        <f>IF([43]Sheet1!A51&lt;&gt;"",[43]Sheet1!A51,"")</f>
        <v>343</v>
      </c>
      <c r="AS51">
        <f>IF([44]Sheet1!A51&lt;&gt;"",[44]Sheet1!A51,"")</f>
        <v>234</v>
      </c>
      <c r="AT51">
        <f>IF([45]Sheet1!A51&lt;&gt;"",[45]Sheet1!A51,"")</f>
        <v>292</v>
      </c>
      <c r="AU51">
        <f>IF([46]Sheet1!A51&lt;&gt;"",[46]Sheet1!A51,"")</f>
        <v>610</v>
      </c>
      <c r="AV51">
        <f>IF([47]Sheet1!A51&lt;&gt;"",[47]Sheet1!A51,"")</f>
        <v>662</v>
      </c>
      <c r="AW51">
        <f>IF([48]Sheet1!A51&lt;&gt;"",[48]Sheet1!A51,"")</f>
        <v>579</v>
      </c>
      <c r="AX51">
        <f>IF([49]Sheet1!A51&lt;&gt;"",[49]Sheet1!A51,"")</f>
        <v>194</v>
      </c>
      <c r="AY51">
        <f>IF([50]Sheet1!A51&lt;&gt;"",[50]Sheet1!A51,"")</f>
        <v>230</v>
      </c>
      <c r="AZ51">
        <f>IF([51]Sheet1!A51&lt;&gt;"",[51]Sheet1!A51,"")</f>
        <v>614</v>
      </c>
      <c r="BA51">
        <f>IF([52]Sheet1!A51&lt;&gt;"",[52]Sheet1!A51,"")</f>
        <v>335</v>
      </c>
      <c r="BB51">
        <f>IF([53]Sheet1!A51&lt;&gt;"",[53]Sheet1!A51,"")</f>
        <v>280</v>
      </c>
      <c r="BC51">
        <f>IF([54]Sheet1!A51&lt;&gt;"",[54]Sheet1!A51,"")</f>
        <v>587</v>
      </c>
      <c r="BD51">
        <f>IF([55]Sheet1!A51&lt;&gt;"",[55]Sheet1!A51,"")</f>
        <v>593</v>
      </c>
      <c r="BE51">
        <f>IF([56]Sheet1!A51&lt;&gt;"",[56]Sheet1!A51,"")</f>
        <v>596</v>
      </c>
      <c r="BF51">
        <f>IF([57]Sheet1!A51&lt;&gt;"",[57]Sheet1!A51,"")</f>
        <v>75</v>
      </c>
      <c r="BG51">
        <f>IF([58]Sheet1!A51&lt;&gt;"",[58]Sheet1!A51,"")</f>
        <v>616</v>
      </c>
      <c r="BH51">
        <f>IF([59]Sheet1!A51&lt;&gt;"",[59]Sheet1!A51,"")</f>
        <v>74</v>
      </c>
      <c r="BI51">
        <f>IF([60]Sheet1!A51&lt;&gt;"",[60]Sheet1!A51,"")</f>
        <v>581</v>
      </c>
      <c r="BJ51">
        <f>IF([61]Sheet1!A51&lt;&gt;"",[61]Sheet1!A51,"")</f>
        <v>590</v>
      </c>
      <c r="BK51">
        <f>IF([62]Sheet1!A51&lt;&gt;"",[62]Sheet1!A51,"")</f>
        <v>135</v>
      </c>
      <c r="BL51">
        <f>IF([63]Sheet1!A51&lt;&gt;"",[63]Sheet1!A51,"")</f>
        <v>275</v>
      </c>
      <c r="BM51">
        <f>IF([64]Sheet1!A51&lt;&gt;"",[64]Sheet1!A51,"")</f>
        <v>188</v>
      </c>
      <c r="BN51">
        <f>IF([65]Sheet1!A51&lt;&gt;"",[65]Sheet1!A51,"")</f>
        <v>205</v>
      </c>
      <c r="BO51">
        <f>IF([66]Sheet1!A51&lt;&gt;"",[66]Sheet1!A51,"")</f>
        <v>402</v>
      </c>
      <c r="BP51">
        <f>IF([67]Sheet1!A51&lt;&gt;"",[67]Sheet1!A51,"")</f>
        <v>374</v>
      </c>
      <c r="BQ51">
        <f>IF([68]Sheet1!A51&lt;&gt;"",[68]Sheet1!A51,"")</f>
        <v>523</v>
      </c>
      <c r="BR51">
        <f>IF([69]Sheet1!A51&lt;&gt;"",[69]Sheet1!A51,"")</f>
        <v>426</v>
      </c>
      <c r="BS51">
        <f>IF([70]Sheet1!A51&lt;&gt;"",[70]Sheet1!A51,"")</f>
        <v>258</v>
      </c>
      <c r="BT51">
        <f>IF([71]Sheet1!A51&lt;&gt;"",[71]Sheet1!A51,"")</f>
        <v>585</v>
      </c>
      <c r="BU51">
        <f>IF([72]Sheet1!A51&lt;&gt;"",[72]Sheet1!A51,"")</f>
        <v>627</v>
      </c>
      <c r="BV51">
        <f>IF([73]Sheet1!A51&lt;&gt;"",[73]Sheet1!A51,"")</f>
        <v>505</v>
      </c>
      <c r="BW51">
        <f>IF([74]Sheet1!A51&lt;&gt;"",[74]Sheet1!A51,"")</f>
        <v>651</v>
      </c>
      <c r="BX51">
        <f>IF([75]Sheet1!A51&lt;&gt;"",[75]Sheet1!A51,"")</f>
        <v>653</v>
      </c>
      <c r="BY51">
        <f>IF([76]Sheet1!A51&lt;&gt;"",[76]Sheet1!A51,"")</f>
        <v>604</v>
      </c>
      <c r="BZ51">
        <f>IF([77]Sheet1!A51&lt;&gt;"",[77]Sheet1!A51,"")</f>
        <v>360</v>
      </c>
      <c r="CA51">
        <f>IF([78]Sheet1!A51&lt;&gt;"",[78]Sheet1!A51,"")</f>
        <v>275</v>
      </c>
      <c r="CB51">
        <f>IF([79]Sheet1!A51&lt;&gt;"",[79]Sheet1!A51,"")</f>
        <v>317</v>
      </c>
      <c r="CC51">
        <f>IF([80]Sheet1!A51&lt;&gt;"",[80]Sheet1!A51,"")</f>
        <v>666</v>
      </c>
      <c r="CD51">
        <f>IF([81]Sheet1!A51&lt;&gt;"",[81]Sheet1!A51,"")</f>
        <v>447</v>
      </c>
      <c r="CE51">
        <f>IF([82]Sheet1!A51&lt;&gt;"",[82]Sheet1!A51,"")</f>
        <v>475</v>
      </c>
      <c r="CF51">
        <f>IF([83]Sheet1!A51&lt;&gt;"",[83]Sheet1!A51,"")</f>
        <v>353</v>
      </c>
      <c r="CG51">
        <f>IF([84]Sheet1!A51&lt;&gt;"",[84]Sheet1!A51,"")</f>
        <v>562</v>
      </c>
      <c r="CH51">
        <f>IF([85]Sheet1!A51&lt;&gt;"",[85]Sheet1!A51,"")</f>
        <v>374</v>
      </c>
      <c r="CI51">
        <f>IF([86]Sheet1!A51&lt;&gt;"",[86]Sheet1!A51,"")</f>
        <v>198</v>
      </c>
      <c r="CJ51">
        <f>IF([87]Sheet1!A51&lt;&gt;"",[87]Sheet1!A51,"")</f>
        <v>48</v>
      </c>
      <c r="CK51">
        <f>IF([88]Sheet1!A51&lt;&gt;"",[88]Sheet1!A51,"")</f>
        <v>666</v>
      </c>
      <c r="CL51">
        <f>IF([89]Sheet1!A51&lt;&gt;"",[89]Sheet1!A51,"")</f>
        <v>602</v>
      </c>
    </row>
    <row r="52" spans="2:90">
      <c r="B52">
        <f>IF([1]Sheet1!A52&lt;&gt;"",[1]Sheet1!A52,"")</f>
        <v>415</v>
      </c>
      <c r="C52" t="str">
        <f>IF([2]Sheet1!A52&lt;&gt;"",[2]Sheet1!A52,"")</f>
        <v/>
      </c>
      <c r="D52" t="str">
        <f>IF([3]Sheet1!A52&lt;&gt;"",[3]Sheet1!A52,"")</f>
        <v/>
      </c>
      <c r="E52" t="str">
        <f>IF([4]Sheet1!A52&lt;&gt;"",[4]Sheet1!A52,"")</f>
        <v/>
      </c>
      <c r="F52" t="str">
        <f>IF([5]Sheet1!A52&lt;&gt;"",[5]Sheet1!A52,"")</f>
        <v/>
      </c>
      <c r="G52">
        <f>IF([6]Sheet1!A52&lt;&gt;"",[6]Sheet1!A52,"")</f>
        <v>325</v>
      </c>
      <c r="H52">
        <f>IF([7]Sheet1!A52&lt;&gt;"",[7]Sheet1!A52,"")</f>
        <v>199</v>
      </c>
      <c r="I52">
        <f>IF([8]Sheet1!A52&lt;&gt;"",[8]Sheet1!A52,"")</f>
        <v>345</v>
      </c>
      <c r="J52">
        <f>IF([9]Sheet1!A52&lt;&gt;"",[9]Sheet1!A52,"")</f>
        <v>333</v>
      </c>
      <c r="K52">
        <f>IF([10]Sheet1!A52&lt;&gt;"",[10]Sheet1!A52,"")</f>
        <v>294</v>
      </c>
      <c r="L52">
        <f>IF([11]Sheet1!A52&lt;&gt;"",[11]Sheet1!A52,"")</f>
        <v>593</v>
      </c>
      <c r="M52" t="str">
        <f>IF([12]Sheet1!A52&lt;&gt;"",[12]Sheet1!A52,"")</f>
        <v/>
      </c>
      <c r="N52" t="str">
        <f>IF([13]Sheet1!A52&lt;&gt;"",[13]Sheet1!A52,"")</f>
        <v/>
      </c>
      <c r="O52">
        <f>IF([14]Sheet1!A52&lt;&gt;"",[14]Sheet1!A52,"")</f>
        <v>240</v>
      </c>
      <c r="P52">
        <f>IF([15]Sheet1!A52&lt;&gt;"",[15]Sheet1!A52,"")</f>
        <v>558</v>
      </c>
      <c r="Q52">
        <f>IF([16]Sheet1!A52&lt;&gt;"",[16]Sheet1!A52,"")</f>
        <v>128</v>
      </c>
      <c r="R52">
        <f>IF([17]Sheet1!A52&lt;&gt;"",[17]Sheet1!A52,"")</f>
        <v>621</v>
      </c>
      <c r="S52">
        <f>IF([18]Sheet1!A52&lt;&gt;"",[18]Sheet1!A52,"")</f>
        <v>306</v>
      </c>
      <c r="T52">
        <f>IF([19]Sheet1!A52&lt;&gt;"",[19]Sheet1!A52,"")</f>
        <v>332</v>
      </c>
      <c r="U52">
        <f>IF([20]Sheet1!A52&lt;&gt;"",[20]Sheet1!A52,"")</f>
        <v>161</v>
      </c>
      <c r="V52">
        <f>IF([21]Sheet1!A52&lt;&gt;"",[21]Sheet1!A52,"")</f>
        <v>442</v>
      </c>
      <c r="W52">
        <f>IF([22]Sheet1!A52&lt;&gt;"",[22]Sheet1!A52,"")</f>
        <v>323</v>
      </c>
      <c r="X52">
        <f>IF([23]Sheet1!A52&lt;&gt;"",[23]Sheet1!A52,"")</f>
        <v>328</v>
      </c>
      <c r="Y52">
        <f>IF([24]Sheet1!A52&lt;&gt;"",[24]Sheet1!A52,"")</f>
        <v>106</v>
      </c>
      <c r="Z52">
        <f>IF([25]Sheet1!A52&lt;&gt;"",[25]Sheet1!A52,"")</f>
        <v>530</v>
      </c>
      <c r="AA52">
        <f>IF([26]Sheet1!A52&lt;&gt;"",[26]Sheet1!A52,"")</f>
        <v>520</v>
      </c>
      <c r="AB52">
        <f>IF([27]Sheet1!A52&lt;&gt;"",[27]Sheet1!A52,"")</f>
        <v>284</v>
      </c>
      <c r="AC52">
        <f>IF([28]Sheet1!A52&lt;&gt;"",[28]Sheet1!A52,"")</f>
        <v>252</v>
      </c>
      <c r="AD52">
        <f>IF([29]Sheet1!A52&lt;&gt;"",[29]Sheet1!A52,"")</f>
        <v>540</v>
      </c>
      <c r="AE52">
        <f>IF([30]Sheet1!A52&lt;&gt;"",[30]Sheet1!A52,"")</f>
        <v>192</v>
      </c>
      <c r="AF52">
        <f>IF([31]Sheet1!A52&lt;&gt;"",[31]Sheet1!A52,"")</f>
        <v>406</v>
      </c>
      <c r="AG52" t="str">
        <f>IF([32]Sheet1!A52&lt;&gt;"",[32]Sheet1!A52,"")</f>
        <v/>
      </c>
      <c r="AH52">
        <f>IF([33]Sheet1!A52&lt;&gt;"",[33]Sheet1!A52,"")</f>
        <v>37</v>
      </c>
      <c r="AI52">
        <f>IF([34]Sheet1!A52&lt;&gt;"",[34]Sheet1!A52,"")</f>
        <v>357</v>
      </c>
      <c r="AJ52">
        <f>IF([35]Sheet1!A52&lt;&gt;"",[35]Sheet1!A52,"")</f>
        <v>235</v>
      </c>
      <c r="AK52">
        <f>IF([36]Sheet1!A52&lt;&gt;"",[36]Sheet1!A52,"")</f>
        <v>517</v>
      </c>
      <c r="AL52">
        <f>IF([37]Sheet1!A52&lt;&gt;"",[37]Sheet1!A52,"")</f>
        <v>494</v>
      </c>
      <c r="AM52">
        <f>IF([38]Sheet1!A52&lt;&gt;"",[38]Sheet1!A52,"")</f>
        <v>3</v>
      </c>
      <c r="AN52">
        <f>IF([39]Sheet1!A52&lt;&gt;"",[39]Sheet1!A52,"")</f>
        <v>530</v>
      </c>
      <c r="AO52" t="str">
        <f>IF([40]Sheet1!A52&lt;&gt;"",[40]Sheet1!A52,"")</f>
        <v/>
      </c>
      <c r="AP52" t="str">
        <f>IF([41]Sheet1!A52&lt;&gt;"",[41]Sheet1!A52,"")</f>
        <v/>
      </c>
      <c r="AQ52">
        <f>IF([42]Sheet1!A52&lt;&gt;"",[42]Sheet1!A52,"")</f>
        <v>88</v>
      </c>
      <c r="AR52">
        <f>IF([43]Sheet1!A52&lt;&gt;"",[43]Sheet1!A52,"")</f>
        <v>289</v>
      </c>
      <c r="AS52">
        <f>IF([44]Sheet1!A52&lt;&gt;"",[44]Sheet1!A52,"")</f>
        <v>580</v>
      </c>
      <c r="AT52">
        <f>IF([45]Sheet1!A52&lt;&gt;"",[45]Sheet1!A52,"")</f>
        <v>574</v>
      </c>
      <c r="AU52">
        <f>IF([46]Sheet1!A52&lt;&gt;"",[46]Sheet1!A52,"")</f>
        <v>576</v>
      </c>
      <c r="AV52">
        <f>IF([47]Sheet1!A52&lt;&gt;"",[47]Sheet1!A52,"")</f>
        <v>13</v>
      </c>
      <c r="AW52">
        <f>IF([48]Sheet1!A52&lt;&gt;"",[48]Sheet1!A52,"")</f>
        <v>169</v>
      </c>
      <c r="AX52">
        <f>IF([49]Sheet1!A52&lt;&gt;"",[49]Sheet1!A52,"")</f>
        <v>35</v>
      </c>
      <c r="AY52">
        <f>IF([50]Sheet1!A52&lt;&gt;"",[50]Sheet1!A52,"")</f>
        <v>159</v>
      </c>
      <c r="AZ52">
        <f>IF([51]Sheet1!A52&lt;&gt;"",[51]Sheet1!A52,"")</f>
        <v>275</v>
      </c>
      <c r="BA52">
        <f>IF([52]Sheet1!A52&lt;&gt;"",[52]Sheet1!A52,"")</f>
        <v>638</v>
      </c>
      <c r="BB52">
        <f>IF([53]Sheet1!A52&lt;&gt;"",[53]Sheet1!A52,"")</f>
        <v>593</v>
      </c>
      <c r="BC52">
        <f>IF([54]Sheet1!A52&lt;&gt;"",[54]Sheet1!A52,"")</f>
        <v>589</v>
      </c>
      <c r="BD52">
        <f>IF([55]Sheet1!A52&lt;&gt;"",[55]Sheet1!A52,"")</f>
        <v>211</v>
      </c>
      <c r="BE52">
        <f>IF([56]Sheet1!A52&lt;&gt;"",[56]Sheet1!A52,"")</f>
        <v>205</v>
      </c>
      <c r="BF52">
        <f>IF([57]Sheet1!A52&lt;&gt;"",[57]Sheet1!A52,"")</f>
        <v>140</v>
      </c>
      <c r="BG52">
        <f>IF([58]Sheet1!A52&lt;&gt;"",[58]Sheet1!A52,"")</f>
        <v>603</v>
      </c>
      <c r="BH52">
        <f>IF([59]Sheet1!A52&lt;&gt;"",[59]Sheet1!A52,"")</f>
        <v>16</v>
      </c>
      <c r="BI52">
        <f>IF([60]Sheet1!A52&lt;&gt;"",[60]Sheet1!A52,"")</f>
        <v>659</v>
      </c>
      <c r="BJ52">
        <f>IF([61]Sheet1!A52&lt;&gt;"",[61]Sheet1!A52,"")</f>
        <v>85</v>
      </c>
      <c r="BK52">
        <f>IF([62]Sheet1!A52&lt;&gt;"",[62]Sheet1!A52,"")</f>
        <v>606</v>
      </c>
      <c r="BL52">
        <f>IF([63]Sheet1!A52&lt;&gt;"",[63]Sheet1!A52,"")</f>
        <v>568</v>
      </c>
      <c r="BM52">
        <f>IF([64]Sheet1!A52&lt;&gt;"",[64]Sheet1!A52,"")</f>
        <v>131</v>
      </c>
      <c r="BN52">
        <f>IF([65]Sheet1!A52&lt;&gt;"",[65]Sheet1!A52,"")</f>
        <v>585</v>
      </c>
      <c r="BO52">
        <f>IF([66]Sheet1!A52&lt;&gt;"",[66]Sheet1!A52,"")</f>
        <v>1</v>
      </c>
      <c r="BP52">
        <f>IF([67]Sheet1!A52&lt;&gt;"",[67]Sheet1!A52,"")</f>
        <v>171</v>
      </c>
      <c r="BQ52">
        <f>IF([68]Sheet1!A52&lt;&gt;"",[68]Sheet1!A52,"")</f>
        <v>358</v>
      </c>
      <c r="BR52">
        <f>IF([69]Sheet1!A52&lt;&gt;"",[69]Sheet1!A52,"")</f>
        <v>58</v>
      </c>
      <c r="BS52">
        <f>IF([70]Sheet1!A52&lt;&gt;"",[70]Sheet1!A52,"")</f>
        <v>113</v>
      </c>
      <c r="BT52">
        <f>IF([71]Sheet1!A52&lt;&gt;"",[71]Sheet1!A52,"")</f>
        <v>296</v>
      </c>
      <c r="BU52">
        <f>IF([72]Sheet1!A52&lt;&gt;"",[72]Sheet1!A52,"")</f>
        <v>238</v>
      </c>
      <c r="BV52">
        <f>IF([73]Sheet1!A52&lt;&gt;"",[73]Sheet1!A52,"")</f>
        <v>132</v>
      </c>
      <c r="BW52">
        <f>IF([74]Sheet1!A52&lt;&gt;"",[74]Sheet1!A52,"")</f>
        <v>363</v>
      </c>
      <c r="BX52">
        <f>IF([75]Sheet1!A52&lt;&gt;"",[75]Sheet1!A52,"")</f>
        <v>627</v>
      </c>
      <c r="BY52">
        <f>IF([76]Sheet1!A52&lt;&gt;"",[76]Sheet1!A52,"")</f>
        <v>382</v>
      </c>
      <c r="BZ52">
        <f>IF([77]Sheet1!A52&lt;&gt;"",[77]Sheet1!A52,"")</f>
        <v>447</v>
      </c>
      <c r="CA52">
        <f>IF([78]Sheet1!A52&lt;&gt;"",[78]Sheet1!A52,"")</f>
        <v>191</v>
      </c>
      <c r="CB52">
        <f>IF([79]Sheet1!A52&lt;&gt;"",[79]Sheet1!A52,"")</f>
        <v>60</v>
      </c>
      <c r="CC52">
        <f>IF([80]Sheet1!A52&lt;&gt;"",[80]Sheet1!A52,"")</f>
        <v>430</v>
      </c>
      <c r="CD52">
        <f>IF([81]Sheet1!A52&lt;&gt;"",[81]Sheet1!A52,"")</f>
        <v>9</v>
      </c>
      <c r="CE52">
        <f>IF([82]Sheet1!A52&lt;&gt;"",[82]Sheet1!A52,"")</f>
        <v>525</v>
      </c>
      <c r="CF52">
        <f>IF([83]Sheet1!A52&lt;&gt;"",[83]Sheet1!A52,"")</f>
        <v>456</v>
      </c>
      <c r="CG52">
        <f>IF([84]Sheet1!A52&lt;&gt;"",[84]Sheet1!A52,"")</f>
        <v>199</v>
      </c>
      <c r="CH52">
        <f>IF([85]Sheet1!A52&lt;&gt;"",[85]Sheet1!A52,"")</f>
        <v>4</v>
      </c>
      <c r="CI52">
        <f>IF([86]Sheet1!A52&lt;&gt;"",[86]Sheet1!A52,"")</f>
        <v>620</v>
      </c>
      <c r="CJ52">
        <f>IF([87]Sheet1!A52&lt;&gt;"",[87]Sheet1!A52,"")</f>
        <v>653</v>
      </c>
      <c r="CK52">
        <f>IF([88]Sheet1!A52&lt;&gt;"",[88]Sheet1!A52,"")</f>
        <v>283</v>
      </c>
      <c r="CL52">
        <f>IF([89]Sheet1!A52&lt;&gt;"",[89]Sheet1!A52,"")</f>
        <v>139</v>
      </c>
    </row>
    <row r="53" spans="2:90">
      <c r="B53">
        <f>IF([1]Sheet1!A53&lt;&gt;"",[1]Sheet1!A53,"")</f>
        <v>395</v>
      </c>
      <c r="C53" t="str">
        <f>IF([2]Sheet1!A53&lt;&gt;"",[2]Sheet1!A53,"")</f>
        <v/>
      </c>
      <c r="D53" t="str">
        <f>IF([3]Sheet1!A53&lt;&gt;"",[3]Sheet1!A53,"")</f>
        <v/>
      </c>
      <c r="E53" t="str">
        <f>IF([4]Sheet1!A53&lt;&gt;"",[4]Sheet1!A53,"")</f>
        <v/>
      </c>
      <c r="F53" t="str">
        <f>IF([5]Sheet1!A53&lt;&gt;"",[5]Sheet1!A53,"")</f>
        <v/>
      </c>
      <c r="G53" t="str">
        <f>IF([6]Sheet1!A53&lt;&gt;"",[6]Sheet1!A53,"")</f>
        <v/>
      </c>
      <c r="H53" t="str">
        <f>IF([7]Sheet1!A53&lt;&gt;"",[7]Sheet1!A53,"")</f>
        <v/>
      </c>
      <c r="I53" t="str">
        <f>IF([8]Sheet1!A53&lt;&gt;"",[8]Sheet1!A53,"")</f>
        <v/>
      </c>
      <c r="J53" t="str">
        <f>IF([9]Sheet1!A53&lt;&gt;"",[9]Sheet1!A53,"")</f>
        <v/>
      </c>
      <c r="K53">
        <f>IF([10]Sheet1!A53&lt;&gt;"",[10]Sheet1!A53,"")</f>
        <v>92</v>
      </c>
      <c r="L53">
        <f>IF([11]Sheet1!A53&lt;&gt;"",[11]Sheet1!A53,"")</f>
        <v>584</v>
      </c>
      <c r="M53" t="str">
        <f>IF([12]Sheet1!A53&lt;&gt;"",[12]Sheet1!A53,"")</f>
        <v/>
      </c>
      <c r="N53" t="str">
        <f>IF([13]Sheet1!A53&lt;&gt;"",[13]Sheet1!A53,"")</f>
        <v/>
      </c>
      <c r="O53">
        <f>IF([14]Sheet1!A53&lt;&gt;"",[14]Sheet1!A53,"")</f>
        <v>583</v>
      </c>
      <c r="P53">
        <f>IF([15]Sheet1!A53&lt;&gt;"",[15]Sheet1!A53,"")</f>
        <v>56</v>
      </c>
      <c r="Q53">
        <f>IF([16]Sheet1!A53&lt;&gt;"",[16]Sheet1!A53,"")</f>
        <v>585</v>
      </c>
      <c r="R53">
        <f>IF([17]Sheet1!A53&lt;&gt;"",[17]Sheet1!A53,"")</f>
        <v>608</v>
      </c>
      <c r="S53">
        <f>IF([18]Sheet1!A53&lt;&gt;"",[18]Sheet1!A53,"")</f>
        <v>173</v>
      </c>
      <c r="T53">
        <f>IF([19]Sheet1!A53&lt;&gt;"",[19]Sheet1!A53,"")</f>
        <v>171</v>
      </c>
      <c r="U53">
        <f>IF([20]Sheet1!A53&lt;&gt;"",[20]Sheet1!A53,"")</f>
        <v>324</v>
      </c>
      <c r="V53">
        <f>IF([21]Sheet1!A53&lt;&gt;"",[21]Sheet1!A53,"")</f>
        <v>221</v>
      </c>
      <c r="W53">
        <f>IF([22]Sheet1!A53&lt;&gt;"",[22]Sheet1!A53,"")</f>
        <v>237</v>
      </c>
      <c r="X53">
        <f>IF([23]Sheet1!A53&lt;&gt;"",[23]Sheet1!A53,"")</f>
        <v>30</v>
      </c>
      <c r="Y53">
        <f>IF([24]Sheet1!A53&lt;&gt;"",[24]Sheet1!A53,"")</f>
        <v>370</v>
      </c>
      <c r="Z53">
        <f>IF([25]Sheet1!A53&lt;&gt;"",[25]Sheet1!A53,"")</f>
        <v>201</v>
      </c>
      <c r="AA53">
        <f>IF([26]Sheet1!A53&lt;&gt;"",[26]Sheet1!A53,"")</f>
        <v>410</v>
      </c>
      <c r="AB53">
        <f>IF([27]Sheet1!A53&lt;&gt;"",[27]Sheet1!A53,"")</f>
        <v>206</v>
      </c>
      <c r="AC53">
        <f>IF([28]Sheet1!A53&lt;&gt;"",[28]Sheet1!A53,"")</f>
        <v>334</v>
      </c>
      <c r="AD53">
        <f>IF([29]Sheet1!A53&lt;&gt;"",[29]Sheet1!A53,"")</f>
        <v>49</v>
      </c>
      <c r="AE53">
        <f>IF([30]Sheet1!A53&lt;&gt;"",[30]Sheet1!A53,"")</f>
        <v>330</v>
      </c>
      <c r="AF53">
        <f>IF([31]Sheet1!A53&lt;&gt;"",[31]Sheet1!A53,"")</f>
        <v>199</v>
      </c>
      <c r="AG53" t="str">
        <f>IF([32]Sheet1!A53&lt;&gt;"",[32]Sheet1!A53,"")</f>
        <v/>
      </c>
      <c r="AH53">
        <f>IF([33]Sheet1!A53&lt;&gt;"",[33]Sheet1!A53,"")</f>
        <v>118</v>
      </c>
      <c r="AI53">
        <f>IF([34]Sheet1!A53&lt;&gt;"",[34]Sheet1!A53,"")</f>
        <v>257</v>
      </c>
      <c r="AJ53">
        <f>IF([35]Sheet1!A53&lt;&gt;"",[35]Sheet1!A53,"")</f>
        <v>56</v>
      </c>
      <c r="AK53">
        <f>IF([36]Sheet1!A53&lt;&gt;"",[36]Sheet1!A53,"")</f>
        <v>238</v>
      </c>
      <c r="AL53">
        <f>IF([37]Sheet1!A53&lt;&gt;"",[37]Sheet1!A53,"")</f>
        <v>231</v>
      </c>
      <c r="AM53">
        <f>IF([38]Sheet1!A53&lt;&gt;"",[38]Sheet1!A53,"")</f>
        <v>242</v>
      </c>
      <c r="AN53">
        <f>IF([39]Sheet1!A53&lt;&gt;"",[39]Sheet1!A53,"")</f>
        <v>10</v>
      </c>
      <c r="AO53" t="str">
        <f>IF([40]Sheet1!A53&lt;&gt;"",[40]Sheet1!A53,"")</f>
        <v/>
      </c>
      <c r="AP53" t="str">
        <f>IF([41]Sheet1!A53&lt;&gt;"",[41]Sheet1!A53,"")</f>
        <v/>
      </c>
      <c r="AQ53">
        <f>IF([42]Sheet1!A53&lt;&gt;"",[42]Sheet1!A53,"")</f>
        <v>599</v>
      </c>
      <c r="AR53">
        <f>IF([43]Sheet1!A53&lt;&gt;"",[43]Sheet1!A53,"")</f>
        <v>301</v>
      </c>
      <c r="AS53">
        <f>IF([44]Sheet1!A53&lt;&gt;"",[44]Sheet1!A53,"")</f>
        <v>162</v>
      </c>
      <c r="AT53">
        <f>IF([45]Sheet1!A53&lt;&gt;"",[45]Sheet1!A53,"")</f>
        <v>55</v>
      </c>
      <c r="AU53">
        <f>IF([46]Sheet1!A53&lt;&gt;"",[46]Sheet1!A53,"")</f>
        <v>156</v>
      </c>
      <c r="AV53">
        <f>IF([47]Sheet1!A53&lt;&gt;"",[47]Sheet1!A53,"")</f>
        <v>379</v>
      </c>
      <c r="AW53">
        <f>IF([48]Sheet1!A53&lt;&gt;"",[48]Sheet1!A53,"")</f>
        <v>380</v>
      </c>
      <c r="AX53">
        <f>IF([49]Sheet1!A53&lt;&gt;"",[49]Sheet1!A53,"")</f>
        <v>275</v>
      </c>
      <c r="AY53">
        <f>IF([50]Sheet1!A53&lt;&gt;"",[50]Sheet1!A53,"")</f>
        <v>320</v>
      </c>
      <c r="AZ53">
        <f>IF([51]Sheet1!A53&lt;&gt;"",[51]Sheet1!A53,"")</f>
        <v>104</v>
      </c>
      <c r="BA53">
        <f>IF([52]Sheet1!A53&lt;&gt;"",[52]Sheet1!A53,"")</f>
        <v>311</v>
      </c>
      <c r="BB53">
        <f>IF([53]Sheet1!A53&lt;&gt;"",[53]Sheet1!A53,"")</f>
        <v>612</v>
      </c>
      <c r="BC53">
        <f>IF([54]Sheet1!A53&lt;&gt;"",[54]Sheet1!A53,"")</f>
        <v>615</v>
      </c>
      <c r="BD53">
        <f>IF([55]Sheet1!A53&lt;&gt;"",[55]Sheet1!A53,"")</f>
        <v>242</v>
      </c>
      <c r="BE53">
        <f>IF([56]Sheet1!A53&lt;&gt;"",[56]Sheet1!A53,"")</f>
        <v>601</v>
      </c>
      <c r="BF53">
        <f>IF([57]Sheet1!A53&lt;&gt;"",[57]Sheet1!A53,"")</f>
        <v>361</v>
      </c>
      <c r="BG53">
        <f>IF([58]Sheet1!A53&lt;&gt;"",[58]Sheet1!A53,"")</f>
        <v>589</v>
      </c>
      <c r="BH53">
        <f>IF([59]Sheet1!A53&lt;&gt;"",[59]Sheet1!A53,"")</f>
        <v>357</v>
      </c>
      <c r="BI53">
        <f>IF([60]Sheet1!A53&lt;&gt;"",[60]Sheet1!A53,"")</f>
        <v>317</v>
      </c>
      <c r="BJ53">
        <f>IF([61]Sheet1!A53&lt;&gt;"",[61]Sheet1!A53,"")</f>
        <v>226</v>
      </c>
      <c r="BK53">
        <f>IF([62]Sheet1!A53&lt;&gt;"",[62]Sheet1!A53,"")</f>
        <v>128</v>
      </c>
      <c r="BL53">
        <f>IF([63]Sheet1!A53&lt;&gt;"",[63]Sheet1!A53,"")</f>
        <v>343</v>
      </c>
      <c r="BM53">
        <f>IF([64]Sheet1!A53&lt;&gt;"",[64]Sheet1!A53,"")</f>
        <v>582</v>
      </c>
      <c r="BN53">
        <f>IF([65]Sheet1!A53&lt;&gt;"",[65]Sheet1!A53,"")</f>
        <v>595</v>
      </c>
      <c r="BO53">
        <f>IF([66]Sheet1!A53&lt;&gt;"",[66]Sheet1!A53,"")</f>
        <v>116</v>
      </c>
      <c r="BP53">
        <f>IF([67]Sheet1!A53&lt;&gt;"",[67]Sheet1!A53,"")</f>
        <v>139</v>
      </c>
      <c r="BQ53">
        <f>IF([68]Sheet1!A53&lt;&gt;"",[68]Sheet1!A53,"")</f>
        <v>445</v>
      </c>
      <c r="BR53">
        <f>IF([69]Sheet1!A53&lt;&gt;"",[69]Sheet1!A53,"")</f>
        <v>47</v>
      </c>
      <c r="BS53">
        <f>IF([70]Sheet1!A53&lt;&gt;"",[70]Sheet1!A53,"")</f>
        <v>143</v>
      </c>
      <c r="BT53">
        <f>IF([71]Sheet1!A53&lt;&gt;"",[71]Sheet1!A53,"")</f>
        <v>532</v>
      </c>
      <c r="BU53">
        <f>IF([72]Sheet1!A53&lt;&gt;"",[72]Sheet1!A53,"")</f>
        <v>253</v>
      </c>
      <c r="BV53">
        <f>IF([73]Sheet1!A53&lt;&gt;"",[73]Sheet1!A53,"")</f>
        <v>263</v>
      </c>
      <c r="BW53">
        <f>IF([74]Sheet1!A53&lt;&gt;"",[74]Sheet1!A53,"")</f>
        <v>446</v>
      </c>
      <c r="BX53">
        <f>IF([75]Sheet1!A53&lt;&gt;"",[75]Sheet1!A53,"")</f>
        <v>551</v>
      </c>
      <c r="BY53">
        <f>IF([76]Sheet1!A53&lt;&gt;"",[76]Sheet1!A53,"")</f>
        <v>321</v>
      </c>
      <c r="BZ53">
        <f>IF([77]Sheet1!A53&lt;&gt;"",[77]Sheet1!A53,"")</f>
        <v>394</v>
      </c>
      <c r="CA53">
        <f>IF([78]Sheet1!A53&lt;&gt;"",[78]Sheet1!A53,"")</f>
        <v>106</v>
      </c>
      <c r="CB53">
        <f>IF([79]Sheet1!A53&lt;&gt;"",[79]Sheet1!A53,"")</f>
        <v>314</v>
      </c>
      <c r="CC53">
        <f>IF([80]Sheet1!A53&lt;&gt;"",[80]Sheet1!A53,"")</f>
        <v>270</v>
      </c>
      <c r="CD53">
        <f>IF([81]Sheet1!A53&lt;&gt;"",[81]Sheet1!A53,"")</f>
        <v>596</v>
      </c>
      <c r="CE53">
        <f>IF([82]Sheet1!A53&lt;&gt;"",[82]Sheet1!A53,"")</f>
        <v>211</v>
      </c>
      <c r="CF53">
        <f>IF([83]Sheet1!A53&lt;&gt;"",[83]Sheet1!A53,"")</f>
        <v>205</v>
      </c>
      <c r="CG53">
        <f>IF([84]Sheet1!A53&lt;&gt;"",[84]Sheet1!A53,"")</f>
        <v>9</v>
      </c>
      <c r="CH53">
        <f>IF([85]Sheet1!A53&lt;&gt;"",[85]Sheet1!A53,"")</f>
        <v>40</v>
      </c>
      <c r="CI53">
        <f>IF([86]Sheet1!A53&lt;&gt;"",[86]Sheet1!A53,"")</f>
        <v>17</v>
      </c>
      <c r="CJ53">
        <f>IF([87]Sheet1!A53&lt;&gt;"",[87]Sheet1!A53,"")</f>
        <v>462</v>
      </c>
      <c r="CK53">
        <f>IF([88]Sheet1!A53&lt;&gt;"",[88]Sheet1!A53,"")</f>
        <v>373</v>
      </c>
      <c r="CL53">
        <f>IF([89]Sheet1!A53&lt;&gt;"",[89]Sheet1!A53,"")</f>
        <v>307</v>
      </c>
    </row>
    <row r="54" spans="2:90">
      <c r="B54">
        <f>IF([1]Sheet1!A54&lt;&gt;"",[1]Sheet1!A54,"")</f>
        <v>84</v>
      </c>
      <c r="C54" t="str">
        <f>IF([2]Sheet1!A54&lt;&gt;"",[2]Sheet1!A54,"")</f>
        <v/>
      </c>
      <c r="D54" t="str">
        <f>IF([3]Sheet1!A54&lt;&gt;"",[3]Sheet1!A54,"")</f>
        <v/>
      </c>
      <c r="E54" t="str">
        <f>IF([4]Sheet1!A54&lt;&gt;"",[4]Sheet1!A54,"")</f>
        <v/>
      </c>
      <c r="F54" t="str">
        <f>IF([5]Sheet1!A54&lt;&gt;"",[5]Sheet1!A54,"")</f>
        <v/>
      </c>
      <c r="G54" t="str">
        <f>IF([6]Sheet1!A54&lt;&gt;"",[6]Sheet1!A54,"")</f>
        <v/>
      </c>
      <c r="H54" t="str">
        <f>IF([7]Sheet1!A54&lt;&gt;"",[7]Sheet1!A54,"")</f>
        <v/>
      </c>
      <c r="I54" t="str">
        <f>IF([8]Sheet1!A54&lt;&gt;"",[8]Sheet1!A54,"")</f>
        <v/>
      </c>
      <c r="J54" t="str">
        <f>IF([9]Sheet1!A54&lt;&gt;"",[9]Sheet1!A54,"")</f>
        <v/>
      </c>
      <c r="K54" t="str">
        <f>IF([10]Sheet1!A54&lt;&gt;"",[10]Sheet1!A54,"")</f>
        <v/>
      </c>
      <c r="L54" t="str">
        <f>IF([11]Sheet1!A54&lt;&gt;"",[11]Sheet1!A54,"")</f>
        <v/>
      </c>
      <c r="M54" t="str">
        <f>IF([12]Sheet1!A54&lt;&gt;"",[12]Sheet1!A54,"")</f>
        <v/>
      </c>
      <c r="N54" t="str">
        <f>IF([13]Sheet1!A54&lt;&gt;"",[13]Sheet1!A54,"")</f>
        <v/>
      </c>
      <c r="O54" t="str">
        <f>IF([14]Sheet1!A54&lt;&gt;"",[14]Sheet1!A54,"")</f>
        <v/>
      </c>
      <c r="P54" t="str">
        <f>IF([15]Sheet1!A54&lt;&gt;"",[15]Sheet1!A54,"")</f>
        <v/>
      </c>
      <c r="Q54" t="str">
        <f>IF([16]Sheet1!A54&lt;&gt;"",[16]Sheet1!A54,"")</f>
        <v/>
      </c>
      <c r="R54" t="str">
        <f>IF([17]Sheet1!A54&lt;&gt;"",[17]Sheet1!A54,"")</f>
        <v/>
      </c>
      <c r="S54">
        <f>IF([18]Sheet1!A54&lt;&gt;"",[18]Sheet1!A54,"")</f>
        <v>289</v>
      </c>
      <c r="T54">
        <f>IF([19]Sheet1!A54&lt;&gt;"",[19]Sheet1!A54,"")</f>
        <v>82</v>
      </c>
      <c r="U54">
        <f>IF([20]Sheet1!A54&lt;&gt;"",[20]Sheet1!A54,"")</f>
        <v>21</v>
      </c>
      <c r="V54">
        <f>IF([21]Sheet1!A54&lt;&gt;"",[21]Sheet1!A54,"")</f>
        <v>304</v>
      </c>
      <c r="W54">
        <f>IF([22]Sheet1!A54&lt;&gt;"",[22]Sheet1!A54,"")</f>
        <v>186</v>
      </c>
      <c r="X54">
        <f>IF([23]Sheet1!A54&lt;&gt;"",[23]Sheet1!A54,"")</f>
        <v>430</v>
      </c>
      <c r="Y54">
        <f>IF([24]Sheet1!A54&lt;&gt;"",[24]Sheet1!A54,"")</f>
        <v>100</v>
      </c>
      <c r="Z54">
        <f>IF([25]Sheet1!A54&lt;&gt;"",[25]Sheet1!A54,"")</f>
        <v>121</v>
      </c>
      <c r="AA54">
        <f>IF([26]Sheet1!A54&lt;&gt;"",[26]Sheet1!A54,"")</f>
        <v>443</v>
      </c>
      <c r="AB54">
        <f>IF([27]Sheet1!A54&lt;&gt;"",[27]Sheet1!A54,"")</f>
        <v>407</v>
      </c>
      <c r="AC54">
        <f>IF([28]Sheet1!A54&lt;&gt;"",[28]Sheet1!A54,"")</f>
        <v>104</v>
      </c>
      <c r="AD54">
        <f>IF([29]Sheet1!A54&lt;&gt;"",[29]Sheet1!A54,"")</f>
        <v>348</v>
      </c>
      <c r="AE54">
        <f>IF([30]Sheet1!A54&lt;&gt;"",[30]Sheet1!A54,"")</f>
        <v>60</v>
      </c>
      <c r="AF54">
        <f>IF([31]Sheet1!A54&lt;&gt;"",[31]Sheet1!A54,"")</f>
        <v>378</v>
      </c>
      <c r="AG54" t="str">
        <f>IF([32]Sheet1!A54&lt;&gt;"",[32]Sheet1!A54,"")</f>
        <v/>
      </c>
      <c r="AH54">
        <f>IF([33]Sheet1!A54&lt;&gt;"",[33]Sheet1!A54,"")</f>
        <v>285</v>
      </c>
      <c r="AI54">
        <f>IF([34]Sheet1!A54&lt;&gt;"",[34]Sheet1!A54,"")</f>
        <v>9</v>
      </c>
      <c r="AJ54">
        <f>IF([35]Sheet1!A54&lt;&gt;"",[35]Sheet1!A54,"")</f>
        <v>321</v>
      </c>
      <c r="AK54">
        <f>IF([36]Sheet1!A54&lt;&gt;"",[36]Sheet1!A54,"")</f>
        <v>296</v>
      </c>
      <c r="AL54">
        <f>IF([37]Sheet1!A54&lt;&gt;"",[37]Sheet1!A54,"")</f>
        <v>308</v>
      </c>
      <c r="AM54">
        <f>IF([38]Sheet1!A54&lt;&gt;"",[38]Sheet1!A54,"")</f>
        <v>237</v>
      </c>
      <c r="AN54">
        <f>IF([39]Sheet1!A54&lt;&gt;"",[39]Sheet1!A54,"")</f>
        <v>229</v>
      </c>
      <c r="AO54" t="str">
        <f>IF([40]Sheet1!A54&lt;&gt;"",[40]Sheet1!A54,"")</f>
        <v/>
      </c>
      <c r="AP54" t="str">
        <f>IF([41]Sheet1!A54&lt;&gt;"",[41]Sheet1!A54,"")</f>
        <v/>
      </c>
      <c r="AQ54" t="str">
        <f>IF([42]Sheet1!A54&lt;&gt;"",[42]Sheet1!A54,"")</f>
        <v/>
      </c>
      <c r="AR54" t="str">
        <f>IF([43]Sheet1!A54&lt;&gt;"",[43]Sheet1!A54,"")</f>
        <v/>
      </c>
      <c r="AS54" t="str">
        <f>IF([44]Sheet1!A54&lt;&gt;"",[44]Sheet1!A54,"")</f>
        <v/>
      </c>
      <c r="AT54" t="str">
        <f>IF([45]Sheet1!A54&lt;&gt;"",[45]Sheet1!A54,"")</f>
        <v/>
      </c>
      <c r="AU54" t="str">
        <f>IF([46]Sheet1!A54&lt;&gt;"",[46]Sheet1!A54,"")</f>
        <v/>
      </c>
      <c r="AV54" t="str">
        <f>IF([47]Sheet1!A54&lt;&gt;"",[47]Sheet1!A54,"")</f>
        <v/>
      </c>
      <c r="AW54" t="str">
        <f>IF([48]Sheet1!A54&lt;&gt;"",[48]Sheet1!A54,"")</f>
        <v/>
      </c>
      <c r="AX54" t="str">
        <f>IF([49]Sheet1!A54&lt;&gt;"",[49]Sheet1!A54,"")</f>
        <v/>
      </c>
      <c r="AY54" t="str">
        <f>IF([50]Sheet1!A54&lt;&gt;"",[50]Sheet1!A54,"")</f>
        <v/>
      </c>
      <c r="AZ54" t="str">
        <f>IF([51]Sheet1!A54&lt;&gt;"",[51]Sheet1!A54,"")</f>
        <v/>
      </c>
      <c r="BA54" t="str">
        <f>IF([52]Sheet1!A54&lt;&gt;"",[52]Sheet1!A54,"")</f>
        <v/>
      </c>
      <c r="BB54" t="str">
        <f>IF([53]Sheet1!A54&lt;&gt;"",[53]Sheet1!A54,"")</f>
        <v/>
      </c>
      <c r="BC54" t="str">
        <f>IF([54]Sheet1!A54&lt;&gt;"",[54]Sheet1!A54,"")</f>
        <v/>
      </c>
      <c r="BD54" t="str">
        <f>IF([55]Sheet1!A54&lt;&gt;"",[55]Sheet1!A54,"")</f>
        <v/>
      </c>
      <c r="BE54" t="str">
        <f>IF([56]Sheet1!A54&lt;&gt;"",[56]Sheet1!A54,"")</f>
        <v/>
      </c>
      <c r="BF54" t="str">
        <f>IF([57]Sheet1!A54&lt;&gt;"",[57]Sheet1!A54,"")</f>
        <v/>
      </c>
      <c r="BG54" t="str">
        <f>IF([58]Sheet1!A54&lt;&gt;"",[58]Sheet1!A54,"")</f>
        <v/>
      </c>
      <c r="BH54" t="str">
        <f>IF([59]Sheet1!A54&lt;&gt;"",[59]Sheet1!A54,"")</f>
        <v/>
      </c>
      <c r="BI54" t="str">
        <f>IF([60]Sheet1!A54&lt;&gt;"",[60]Sheet1!A54,"")</f>
        <v/>
      </c>
      <c r="BJ54" t="str">
        <f>IF([61]Sheet1!A54&lt;&gt;"",[61]Sheet1!A54,"")</f>
        <v/>
      </c>
      <c r="BK54" t="str">
        <f>IF([62]Sheet1!A54&lt;&gt;"",[62]Sheet1!A54,"")</f>
        <v/>
      </c>
      <c r="BL54" t="str">
        <f>IF([63]Sheet1!A54&lt;&gt;"",[63]Sheet1!A54,"")</f>
        <v/>
      </c>
      <c r="BM54" t="str">
        <f>IF([64]Sheet1!A54&lt;&gt;"",[64]Sheet1!A54,"")</f>
        <v/>
      </c>
      <c r="BN54" t="str">
        <f>IF([65]Sheet1!A54&lt;&gt;"",[65]Sheet1!A54,"")</f>
        <v/>
      </c>
      <c r="BO54" t="str">
        <f>IF([66]Sheet1!A54&lt;&gt;"",[66]Sheet1!A54,"")</f>
        <v/>
      </c>
      <c r="BP54">
        <f>IF([67]Sheet1!A54&lt;&gt;"",[67]Sheet1!A54,"")</f>
        <v>639</v>
      </c>
      <c r="BQ54">
        <f>IF([68]Sheet1!A54&lt;&gt;"",[68]Sheet1!A54,"")</f>
        <v>8</v>
      </c>
      <c r="BR54">
        <f>IF([69]Sheet1!A54&lt;&gt;"",[69]Sheet1!A54,"")</f>
        <v>134</v>
      </c>
      <c r="BS54">
        <f>IF([70]Sheet1!A54&lt;&gt;"",[70]Sheet1!A54,"")</f>
        <v>375</v>
      </c>
      <c r="BT54">
        <f>IF([71]Sheet1!A54&lt;&gt;"",[71]Sheet1!A54,"")</f>
        <v>278</v>
      </c>
      <c r="BU54">
        <f>IF([72]Sheet1!A54&lt;&gt;"",[72]Sheet1!A54,"")</f>
        <v>137</v>
      </c>
      <c r="BV54">
        <f>IF([73]Sheet1!A54&lt;&gt;"",[73]Sheet1!A54,"")</f>
        <v>298</v>
      </c>
      <c r="BW54">
        <f>IF([74]Sheet1!A54&lt;&gt;"",[74]Sheet1!A54,"")</f>
        <v>9</v>
      </c>
      <c r="BX54">
        <f>IF([75]Sheet1!A54&lt;&gt;"",[75]Sheet1!A54,"")</f>
        <v>247</v>
      </c>
      <c r="BY54">
        <f>IF([76]Sheet1!A54&lt;&gt;"",[76]Sheet1!A54,"")</f>
        <v>613</v>
      </c>
      <c r="BZ54">
        <f>IF([77]Sheet1!A54&lt;&gt;"",[77]Sheet1!A54,"")</f>
        <v>392</v>
      </c>
      <c r="CA54">
        <f>IF([78]Sheet1!A54&lt;&gt;"",[78]Sheet1!A54,"")</f>
        <v>159</v>
      </c>
      <c r="CB54">
        <f>IF([79]Sheet1!A54&lt;&gt;"",[79]Sheet1!A54,"")</f>
        <v>641</v>
      </c>
      <c r="CC54">
        <f>IF([80]Sheet1!A54&lt;&gt;"",[80]Sheet1!A54,"")</f>
        <v>654</v>
      </c>
      <c r="CD54">
        <f>IF([81]Sheet1!A54&lt;&gt;"",[81]Sheet1!A54,"")</f>
        <v>642</v>
      </c>
      <c r="CE54">
        <f>IF([82]Sheet1!A54&lt;&gt;"",[82]Sheet1!A54,"")</f>
        <v>206</v>
      </c>
      <c r="CF54">
        <f>IF([83]Sheet1!A54&lt;&gt;"",[83]Sheet1!A54,"")</f>
        <v>350</v>
      </c>
      <c r="CG54">
        <f>IF([84]Sheet1!A54&lt;&gt;"",[84]Sheet1!A54,"")</f>
        <v>359</v>
      </c>
      <c r="CH54">
        <f>IF([85]Sheet1!A54&lt;&gt;"",[85]Sheet1!A54,"")</f>
        <v>305</v>
      </c>
      <c r="CI54">
        <f>IF([86]Sheet1!A54&lt;&gt;"",[86]Sheet1!A54,"")</f>
        <v>563</v>
      </c>
      <c r="CJ54">
        <f>IF([87]Sheet1!A54&lt;&gt;"",[87]Sheet1!A54,"")</f>
        <v>251</v>
      </c>
      <c r="CK54" t="str">
        <f>IF([88]Sheet1!A54&lt;&gt;"",[88]Sheet1!A54,"")</f>
        <v/>
      </c>
      <c r="CL54" t="str">
        <f>IF([89]Sheet1!A54&lt;&gt;"",[89]Sheet1!A54,"")</f>
        <v/>
      </c>
    </row>
    <row r="55" spans="2:90">
      <c r="B55">
        <f>IF([1]Sheet1!A55&lt;&gt;"",[1]Sheet1!A55,"")</f>
        <v>360</v>
      </c>
      <c r="C55" t="str">
        <f>IF([2]Sheet1!A55&lt;&gt;"",[2]Sheet1!A55,"")</f>
        <v/>
      </c>
      <c r="D55" t="str">
        <f>IF([3]Sheet1!A55&lt;&gt;"",[3]Sheet1!A55,"")</f>
        <v/>
      </c>
      <c r="E55" t="str">
        <f>IF([4]Sheet1!A55&lt;&gt;"",[4]Sheet1!A55,"")</f>
        <v/>
      </c>
      <c r="F55" t="str">
        <f>IF([5]Sheet1!A55&lt;&gt;"",[5]Sheet1!A55,"")</f>
        <v/>
      </c>
      <c r="G55" t="str">
        <f>IF([6]Sheet1!A55&lt;&gt;"",[6]Sheet1!A55,"")</f>
        <v/>
      </c>
      <c r="H55" t="str">
        <f>IF([7]Sheet1!A55&lt;&gt;"",[7]Sheet1!A55,"")</f>
        <v/>
      </c>
      <c r="I55" t="str">
        <f>IF([8]Sheet1!A55&lt;&gt;"",[8]Sheet1!A55,"")</f>
        <v/>
      </c>
      <c r="J55" t="str">
        <f>IF([9]Sheet1!A55&lt;&gt;"",[9]Sheet1!A55,"")</f>
        <v/>
      </c>
      <c r="K55" t="str">
        <f>IF([10]Sheet1!A55&lt;&gt;"",[10]Sheet1!A55,"")</f>
        <v/>
      </c>
      <c r="L55" t="str">
        <f>IF([11]Sheet1!A55&lt;&gt;"",[11]Sheet1!A55,"")</f>
        <v/>
      </c>
      <c r="M55" t="str">
        <f>IF([12]Sheet1!A55&lt;&gt;"",[12]Sheet1!A55,"")</f>
        <v/>
      </c>
      <c r="N55" t="str">
        <f>IF([13]Sheet1!A55&lt;&gt;"",[13]Sheet1!A55,"")</f>
        <v/>
      </c>
      <c r="O55" t="str">
        <f>IF([14]Sheet1!A55&lt;&gt;"",[14]Sheet1!A55,"")</f>
        <v/>
      </c>
      <c r="P55" t="str">
        <f>IF([15]Sheet1!A55&lt;&gt;"",[15]Sheet1!A55,"")</f>
        <v/>
      </c>
      <c r="Q55" t="str">
        <f>IF([16]Sheet1!A55&lt;&gt;"",[16]Sheet1!A55,"")</f>
        <v/>
      </c>
      <c r="R55" t="str">
        <f>IF([17]Sheet1!A55&lt;&gt;"",[17]Sheet1!A55,"")</f>
        <v/>
      </c>
      <c r="S55">
        <f>IF([18]Sheet1!A55&lt;&gt;"",[18]Sheet1!A55,"")</f>
        <v>127</v>
      </c>
      <c r="T55">
        <f>IF([19]Sheet1!A55&lt;&gt;"",[19]Sheet1!A55,"")</f>
        <v>433</v>
      </c>
      <c r="U55">
        <f>IF([20]Sheet1!A55&lt;&gt;"",[20]Sheet1!A55,"")</f>
        <v>379</v>
      </c>
      <c r="V55">
        <f>IF([21]Sheet1!A55&lt;&gt;"",[21]Sheet1!A55,"")</f>
        <v>261</v>
      </c>
      <c r="W55">
        <f>IF([22]Sheet1!A55&lt;&gt;"",[22]Sheet1!A55,"")</f>
        <v>342</v>
      </c>
      <c r="X55">
        <f>IF([23]Sheet1!A55&lt;&gt;"",[23]Sheet1!A55,"")</f>
        <v>365</v>
      </c>
      <c r="Y55">
        <f>IF([24]Sheet1!A55&lt;&gt;"",[24]Sheet1!A55,"")</f>
        <v>380</v>
      </c>
      <c r="Z55">
        <f>IF([25]Sheet1!A55&lt;&gt;"",[25]Sheet1!A55,"")</f>
        <v>492</v>
      </c>
      <c r="AA55">
        <f>IF([26]Sheet1!A55&lt;&gt;"",[26]Sheet1!A55,"")</f>
        <v>198</v>
      </c>
      <c r="AB55">
        <f>IF([27]Sheet1!A55&lt;&gt;"",[27]Sheet1!A55,"")</f>
        <v>502</v>
      </c>
      <c r="AC55">
        <f>IF([28]Sheet1!A55&lt;&gt;"",[28]Sheet1!A55,"")</f>
        <v>513</v>
      </c>
      <c r="AD55">
        <f>IF([29]Sheet1!A55&lt;&gt;"",[29]Sheet1!A55,"")</f>
        <v>188</v>
      </c>
      <c r="AE55">
        <f>IF([30]Sheet1!A55&lt;&gt;"",[30]Sheet1!A55,"")</f>
        <v>430</v>
      </c>
      <c r="AF55">
        <f>IF([31]Sheet1!A55&lt;&gt;"",[31]Sheet1!A55,"")</f>
        <v>174</v>
      </c>
      <c r="AG55" t="str">
        <f>IF([32]Sheet1!A55&lt;&gt;"",[32]Sheet1!A55,"")</f>
        <v/>
      </c>
      <c r="AH55">
        <f>IF([33]Sheet1!A55&lt;&gt;"",[33]Sheet1!A55,"")</f>
        <v>491</v>
      </c>
      <c r="AI55">
        <f>IF([34]Sheet1!A55&lt;&gt;"",[34]Sheet1!A55,"")</f>
        <v>435</v>
      </c>
      <c r="AJ55">
        <f>IF([35]Sheet1!A55&lt;&gt;"",[35]Sheet1!A55,"")</f>
        <v>131</v>
      </c>
      <c r="AK55">
        <f>IF([36]Sheet1!A55&lt;&gt;"",[36]Sheet1!A55,"")</f>
        <v>488</v>
      </c>
      <c r="AL55">
        <f>IF([37]Sheet1!A55&lt;&gt;"",[37]Sheet1!A55,"")</f>
        <v>258</v>
      </c>
      <c r="AM55">
        <f>IF([38]Sheet1!A55&lt;&gt;"",[38]Sheet1!A55,"")</f>
        <v>337</v>
      </c>
      <c r="AN55">
        <f>IF([39]Sheet1!A55&lt;&gt;"",[39]Sheet1!A55,"")</f>
        <v>285</v>
      </c>
      <c r="AO55" t="str">
        <f>IF([40]Sheet1!A55&lt;&gt;"",[40]Sheet1!A55,"")</f>
        <v/>
      </c>
      <c r="AP55" t="str">
        <f>IF([41]Sheet1!A55&lt;&gt;"",[41]Sheet1!A55,"")</f>
        <v/>
      </c>
      <c r="AQ55" t="str">
        <f>IF([42]Sheet1!A55&lt;&gt;"",[42]Sheet1!A55,"")</f>
        <v/>
      </c>
      <c r="AR55" t="str">
        <f>IF([43]Sheet1!A55&lt;&gt;"",[43]Sheet1!A55,"")</f>
        <v/>
      </c>
      <c r="AS55" t="str">
        <f>IF([44]Sheet1!A55&lt;&gt;"",[44]Sheet1!A55,"")</f>
        <v/>
      </c>
      <c r="AT55" t="str">
        <f>IF([45]Sheet1!A55&lt;&gt;"",[45]Sheet1!A55,"")</f>
        <v/>
      </c>
      <c r="AU55" t="str">
        <f>IF([46]Sheet1!A55&lt;&gt;"",[46]Sheet1!A55,"")</f>
        <v/>
      </c>
      <c r="AV55" t="str">
        <f>IF([47]Sheet1!A55&lt;&gt;"",[47]Sheet1!A55,"")</f>
        <v/>
      </c>
      <c r="AW55" t="str">
        <f>IF([48]Sheet1!A55&lt;&gt;"",[48]Sheet1!A55,"")</f>
        <v/>
      </c>
      <c r="AX55" t="str">
        <f>IF([49]Sheet1!A55&lt;&gt;"",[49]Sheet1!A55,"")</f>
        <v/>
      </c>
      <c r="AY55" t="str">
        <f>IF([50]Sheet1!A55&lt;&gt;"",[50]Sheet1!A55,"")</f>
        <v/>
      </c>
      <c r="AZ55" t="str">
        <f>IF([51]Sheet1!A55&lt;&gt;"",[51]Sheet1!A55,"")</f>
        <v/>
      </c>
      <c r="BA55" t="str">
        <f>IF([52]Sheet1!A55&lt;&gt;"",[52]Sheet1!A55,"")</f>
        <v/>
      </c>
      <c r="BB55" t="str">
        <f>IF([53]Sheet1!A55&lt;&gt;"",[53]Sheet1!A55,"")</f>
        <v/>
      </c>
      <c r="BC55" t="str">
        <f>IF([54]Sheet1!A55&lt;&gt;"",[54]Sheet1!A55,"")</f>
        <v/>
      </c>
      <c r="BD55" t="str">
        <f>IF([55]Sheet1!A55&lt;&gt;"",[55]Sheet1!A55,"")</f>
        <v/>
      </c>
      <c r="BE55" t="str">
        <f>IF([56]Sheet1!A55&lt;&gt;"",[56]Sheet1!A55,"")</f>
        <v/>
      </c>
      <c r="BF55" t="str">
        <f>IF([57]Sheet1!A55&lt;&gt;"",[57]Sheet1!A55,"")</f>
        <v/>
      </c>
      <c r="BG55" t="str">
        <f>IF([58]Sheet1!A55&lt;&gt;"",[58]Sheet1!A55,"")</f>
        <v/>
      </c>
      <c r="BH55" t="str">
        <f>IF([59]Sheet1!A55&lt;&gt;"",[59]Sheet1!A55,"")</f>
        <v/>
      </c>
      <c r="BI55" t="str">
        <f>IF([60]Sheet1!A55&lt;&gt;"",[60]Sheet1!A55,"")</f>
        <v/>
      </c>
      <c r="BJ55" t="str">
        <f>IF([61]Sheet1!A55&lt;&gt;"",[61]Sheet1!A55,"")</f>
        <v/>
      </c>
      <c r="BK55" t="str">
        <f>IF([62]Sheet1!A55&lt;&gt;"",[62]Sheet1!A55,"")</f>
        <v/>
      </c>
      <c r="BL55" t="str">
        <f>IF([63]Sheet1!A55&lt;&gt;"",[63]Sheet1!A55,"")</f>
        <v/>
      </c>
      <c r="BM55" t="str">
        <f>IF([64]Sheet1!A55&lt;&gt;"",[64]Sheet1!A55,"")</f>
        <v/>
      </c>
      <c r="BN55" t="str">
        <f>IF([65]Sheet1!A55&lt;&gt;"",[65]Sheet1!A55,"")</f>
        <v/>
      </c>
      <c r="BO55" t="str">
        <f>IF([66]Sheet1!A55&lt;&gt;"",[66]Sheet1!A55,"")</f>
        <v/>
      </c>
      <c r="BP55">
        <f>IF([67]Sheet1!A55&lt;&gt;"",[67]Sheet1!A55,"")</f>
        <v>248</v>
      </c>
      <c r="BQ55">
        <f>IF([68]Sheet1!A55&lt;&gt;"",[68]Sheet1!A55,"")</f>
        <v>605</v>
      </c>
      <c r="BR55">
        <f>IF([69]Sheet1!A55&lt;&gt;"",[69]Sheet1!A55,"")</f>
        <v>320</v>
      </c>
      <c r="BS55">
        <f>IF([70]Sheet1!A55&lt;&gt;"",[70]Sheet1!A55,"")</f>
        <v>234</v>
      </c>
      <c r="BT55">
        <f>IF([71]Sheet1!A55&lt;&gt;"",[71]Sheet1!A55,"")</f>
        <v>4</v>
      </c>
      <c r="BU55">
        <f>IF([72]Sheet1!A55&lt;&gt;"",[72]Sheet1!A55,"")</f>
        <v>135</v>
      </c>
      <c r="BV55">
        <f>IF([73]Sheet1!A55&lt;&gt;"",[73]Sheet1!A55,"")</f>
        <v>599</v>
      </c>
      <c r="BW55">
        <f>IF([74]Sheet1!A55&lt;&gt;"",[74]Sheet1!A55,"")</f>
        <v>624</v>
      </c>
      <c r="BX55">
        <f>IF([75]Sheet1!A55&lt;&gt;"",[75]Sheet1!A55,"")</f>
        <v>652</v>
      </c>
      <c r="BY55">
        <f>IF([76]Sheet1!A55&lt;&gt;"",[76]Sheet1!A55,"")</f>
        <v>163</v>
      </c>
      <c r="BZ55">
        <f>IF([77]Sheet1!A55&lt;&gt;"",[77]Sheet1!A55,"")</f>
        <v>399</v>
      </c>
      <c r="CA55">
        <f>IF([78]Sheet1!A55&lt;&gt;"",[78]Sheet1!A55,"")</f>
        <v>131</v>
      </c>
      <c r="CB55">
        <f>IF([79]Sheet1!A55&lt;&gt;"",[79]Sheet1!A55,"")</f>
        <v>384</v>
      </c>
      <c r="CC55">
        <f>IF([80]Sheet1!A55&lt;&gt;"",[80]Sheet1!A55,"")</f>
        <v>51</v>
      </c>
      <c r="CD55">
        <f>IF([81]Sheet1!A55&lt;&gt;"",[81]Sheet1!A55,"")</f>
        <v>14</v>
      </c>
      <c r="CE55">
        <f>IF([82]Sheet1!A55&lt;&gt;"",[82]Sheet1!A55,"")</f>
        <v>549</v>
      </c>
      <c r="CF55">
        <f>IF([83]Sheet1!A55&lt;&gt;"",[83]Sheet1!A55,"")</f>
        <v>661</v>
      </c>
      <c r="CG55">
        <f>IF([84]Sheet1!A55&lt;&gt;"",[84]Sheet1!A55,"")</f>
        <v>107</v>
      </c>
      <c r="CH55">
        <f>IF([85]Sheet1!A55&lt;&gt;"",[85]Sheet1!A55,"")</f>
        <v>32</v>
      </c>
      <c r="CI55">
        <f>IF([86]Sheet1!A55&lt;&gt;"",[86]Sheet1!A55,"")</f>
        <v>44</v>
      </c>
      <c r="CJ55">
        <f>IF([87]Sheet1!A55&lt;&gt;"",[87]Sheet1!A55,"")</f>
        <v>604</v>
      </c>
      <c r="CK55" t="str">
        <f>IF([88]Sheet1!A55&lt;&gt;"",[88]Sheet1!A55,"")</f>
        <v/>
      </c>
      <c r="CL55" t="str">
        <f>IF([89]Sheet1!A55&lt;&gt;"",[89]Sheet1!A55,"")</f>
        <v/>
      </c>
    </row>
    <row r="56" spans="2:90">
      <c r="B56">
        <f>IF([1]Sheet1!A56&lt;&gt;"",[1]Sheet1!A56,"")</f>
        <v>1</v>
      </c>
      <c r="C56" t="str">
        <f>IF([2]Sheet1!A56&lt;&gt;"",[2]Sheet1!A56,"")</f>
        <v/>
      </c>
      <c r="D56" t="str">
        <f>IF([3]Sheet1!A56&lt;&gt;"",[3]Sheet1!A56,"")</f>
        <v/>
      </c>
      <c r="E56" t="str">
        <f>IF([4]Sheet1!A56&lt;&gt;"",[4]Sheet1!A56,"")</f>
        <v/>
      </c>
      <c r="F56" t="str">
        <f>IF([5]Sheet1!A56&lt;&gt;"",[5]Sheet1!A56,"")</f>
        <v/>
      </c>
      <c r="G56" t="str">
        <f>IF([6]Sheet1!A56&lt;&gt;"",[6]Sheet1!A56,"")</f>
        <v/>
      </c>
      <c r="H56" t="str">
        <f>IF([7]Sheet1!A56&lt;&gt;"",[7]Sheet1!A56,"")</f>
        <v/>
      </c>
      <c r="I56" t="str">
        <f>IF([8]Sheet1!A56&lt;&gt;"",[8]Sheet1!A56,"")</f>
        <v/>
      </c>
      <c r="J56" t="str">
        <f>IF([9]Sheet1!A56&lt;&gt;"",[9]Sheet1!A56,"")</f>
        <v/>
      </c>
      <c r="K56" t="str">
        <f>IF([10]Sheet1!A56&lt;&gt;"",[10]Sheet1!A56,"")</f>
        <v/>
      </c>
      <c r="L56" t="str">
        <f>IF([11]Sheet1!A56&lt;&gt;"",[11]Sheet1!A56,"")</f>
        <v/>
      </c>
      <c r="M56" t="str">
        <f>IF([12]Sheet1!A56&lt;&gt;"",[12]Sheet1!A56,"")</f>
        <v/>
      </c>
      <c r="N56" t="str">
        <f>IF([13]Sheet1!A56&lt;&gt;"",[13]Sheet1!A56,"")</f>
        <v/>
      </c>
      <c r="O56" t="str">
        <f>IF([14]Sheet1!A56&lt;&gt;"",[14]Sheet1!A56,"")</f>
        <v/>
      </c>
      <c r="P56" t="str">
        <f>IF([15]Sheet1!A56&lt;&gt;"",[15]Sheet1!A56,"")</f>
        <v/>
      </c>
      <c r="Q56" t="str">
        <f>IF([16]Sheet1!A56&lt;&gt;"",[16]Sheet1!A56,"")</f>
        <v/>
      </c>
      <c r="R56" t="str">
        <f>IF([17]Sheet1!A56&lt;&gt;"",[17]Sheet1!A56,"")</f>
        <v/>
      </c>
      <c r="S56">
        <f>IF([18]Sheet1!A56&lt;&gt;"",[18]Sheet1!A56,"")</f>
        <v>296</v>
      </c>
      <c r="T56">
        <f>IF([19]Sheet1!A56&lt;&gt;"",[19]Sheet1!A56,"")</f>
        <v>405</v>
      </c>
      <c r="U56">
        <f>IF([20]Sheet1!A56&lt;&gt;"",[20]Sheet1!A56,"")</f>
        <v>444</v>
      </c>
      <c r="V56">
        <f>IF([21]Sheet1!A56&lt;&gt;"",[21]Sheet1!A56,"")</f>
        <v>223</v>
      </c>
      <c r="W56">
        <f>IF([22]Sheet1!A56&lt;&gt;"",[22]Sheet1!A56,"")</f>
        <v>188</v>
      </c>
      <c r="X56">
        <f>IF([23]Sheet1!A56&lt;&gt;"",[23]Sheet1!A56,"")</f>
        <v>123</v>
      </c>
      <c r="Y56">
        <f>IF([24]Sheet1!A56&lt;&gt;"",[24]Sheet1!A56,"")</f>
        <v>476</v>
      </c>
      <c r="Z56">
        <f>IF([25]Sheet1!A56&lt;&gt;"",[25]Sheet1!A56,"")</f>
        <v>5</v>
      </c>
      <c r="AA56">
        <f>IF([26]Sheet1!A56&lt;&gt;"",[26]Sheet1!A56,"")</f>
        <v>327</v>
      </c>
      <c r="AB56">
        <f>IF([27]Sheet1!A56&lt;&gt;"",[27]Sheet1!A56,"")</f>
        <v>79</v>
      </c>
      <c r="AC56">
        <f>IF([28]Sheet1!A56&lt;&gt;"",[28]Sheet1!A56,"")</f>
        <v>141</v>
      </c>
      <c r="AD56">
        <f>IF([29]Sheet1!A56&lt;&gt;"",[29]Sheet1!A56,"")</f>
        <v>454</v>
      </c>
      <c r="AE56">
        <f>IF([30]Sheet1!A56&lt;&gt;"",[30]Sheet1!A56,"")</f>
        <v>402</v>
      </c>
      <c r="AF56">
        <f>IF([31]Sheet1!A56&lt;&gt;"",[31]Sheet1!A56,"")</f>
        <v>212</v>
      </c>
      <c r="AG56" t="str">
        <f>IF([32]Sheet1!A56&lt;&gt;"",[32]Sheet1!A56,"")</f>
        <v/>
      </c>
      <c r="AH56">
        <f>IF([33]Sheet1!A56&lt;&gt;"",[33]Sheet1!A56,"")</f>
        <v>84</v>
      </c>
      <c r="AI56">
        <f>IF([34]Sheet1!A56&lt;&gt;"",[34]Sheet1!A56,"")</f>
        <v>276</v>
      </c>
      <c r="AJ56">
        <f>IF([35]Sheet1!A56&lt;&gt;"",[35]Sheet1!A56,"")</f>
        <v>182</v>
      </c>
      <c r="AK56">
        <f>IF([36]Sheet1!A56&lt;&gt;"",[36]Sheet1!A56,"")</f>
        <v>503</v>
      </c>
      <c r="AL56">
        <f>IF([37]Sheet1!A56&lt;&gt;"",[37]Sheet1!A56,"")</f>
        <v>341</v>
      </c>
      <c r="AM56">
        <f>IF([38]Sheet1!A56&lt;&gt;"",[38]Sheet1!A56,"")</f>
        <v>458</v>
      </c>
      <c r="AN56">
        <f>IF([39]Sheet1!A56&lt;&gt;"",[39]Sheet1!A56,"")</f>
        <v>323</v>
      </c>
      <c r="AO56" t="str">
        <f>IF([40]Sheet1!A56&lt;&gt;"",[40]Sheet1!A56,"")</f>
        <v/>
      </c>
      <c r="AP56" t="str">
        <f>IF([41]Sheet1!A56&lt;&gt;"",[41]Sheet1!A56,"")</f>
        <v/>
      </c>
      <c r="AQ56" t="str">
        <f>IF([42]Sheet1!A56&lt;&gt;"",[42]Sheet1!A56,"")</f>
        <v/>
      </c>
      <c r="AR56" t="str">
        <f>IF([43]Sheet1!A56&lt;&gt;"",[43]Sheet1!A56,"")</f>
        <v/>
      </c>
      <c r="AS56" t="str">
        <f>IF([44]Sheet1!A56&lt;&gt;"",[44]Sheet1!A56,"")</f>
        <v/>
      </c>
      <c r="AT56" t="str">
        <f>IF([45]Sheet1!A56&lt;&gt;"",[45]Sheet1!A56,"")</f>
        <v/>
      </c>
      <c r="AU56" t="str">
        <f>IF([46]Sheet1!A56&lt;&gt;"",[46]Sheet1!A56,"")</f>
        <v/>
      </c>
      <c r="AV56" t="str">
        <f>IF([47]Sheet1!A56&lt;&gt;"",[47]Sheet1!A56,"")</f>
        <v/>
      </c>
      <c r="AW56" t="str">
        <f>IF([48]Sheet1!A56&lt;&gt;"",[48]Sheet1!A56,"")</f>
        <v/>
      </c>
      <c r="AX56" t="str">
        <f>IF([49]Sheet1!A56&lt;&gt;"",[49]Sheet1!A56,"")</f>
        <v/>
      </c>
      <c r="AY56" t="str">
        <f>IF([50]Sheet1!A56&lt;&gt;"",[50]Sheet1!A56,"")</f>
        <v/>
      </c>
      <c r="AZ56" t="str">
        <f>IF([51]Sheet1!A56&lt;&gt;"",[51]Sheet1!A56,"")</f>
        <v/>
      </c>
      <c r="BA56" t="str">
        <f>IF([52]Sheet1!A56&lt;&gt;"",[52]Sheet1!A56,"")</f>
        <v/>
      </c>
      <c r="BB56" t="str">
        <f>IF([53]Sheet1!A56&lt;&gt;"",[53]Sheet1!A56,"")</f>
        <v/>
      </c>
      <c r="BC56" t="str">
        <f>IF([54]Sheet1!A56&lt;&gt;"",[54]Sheet1!A56,"")</f>
        <v/>
      </c>
      <c r="BD56" t="str">
        <f>IF([55]Sheet1!A56&lt;&gt;"",[55]Sheet1!A56,"")</f>
        <v/>
      </c>
      <c r="BE56" t="str">
        <f>IF([56]Sheet1!A56&lt;&gt;"",[56]Sheet1!A56,"")</f>
        <v/>
      </c>
      <c r="BF56" t="str">
        <f>IF([57]Sheet1!A56&lt;&gt;"",[57]Sheet1!A56,"")</f>
        <v/>
      </c>
      <c r="BG56" t="str">
        <f>IF([58]Sheet1!A56&lt;&gt;"",[58]Sheet1!A56,"")</f>
        <v/>
      </c>
      <c r="BH56" t="str">
        <f>IF([59]Sheet1!A56&lt;&gt;"",[59]Sheet1!A56,"")</f>
        <v/>
      </c>
      <c r="BI56" t="str">
        <f>IF([60]Sheet1!A56&lt;&gt;"",[60]Sheet1!A56,"")</f>
        <v/>
      </c>
      <c r="BJ56" t="str">
        <f>IF([61]Sheet1!A56&lt;&gt;"",[61]Sheet1!A56,"")</f>
        <v/>
      </c>
      <c r="BK56" t="str">
        <f>IF([62]Sheet1!A56&lt;&gt;"",[62]Sheet1!A56,"")</f>
        <v/>
      </c>
      <c r="BL56" t="str">
        <f>IF([63]Sheet1!A56&lt;&gt;"",[63]Sheet1!A56,"")</f>
        <v/>
      </c>
      <c r="BM56" t="str">
        <f>IF([64]Sheet1!A56&lt;&gt;"",[64]Sheet1!A56,"")</f>
        <v/>
      </c>
      <c r="BN56" t="str">
        <f>IF([65]Sheet1!A56&lt;&gt;"",[65]Sheet1!A56,"")</f>
        <v/>
      </c>
      <c r="BO56" t="str">
        <f>IF([66]Sheet1!A56&lt;&gt;"",[66]Sheet1!A56,"")</f>
        <v/>
      </c>
      <c r="BP56">
        <f>IF([67]Sheet1!A56&lt;&gt;"",[67]Sheet1!A56,"")</f>
        <v>323</v>
      </c>
      <c r="BQ56">
        <f>IF([68]Sheet1!A56&lt;&gt;"",[68]Sheet1!A56,"")</f>
        <v>508</v>
      </c>
      <c r="BR56">
        <f>IF([69]Sheet1!A56&lt;&gt;"",[69]Sheet1!A56,"")</f>
        <v>139</v>
      </c>
      <c r="BS56">
        <f>IF([70]Sheet1!A56&lt;&gt;"",[70]Sheet1!A56,"")</f>
        <v>48</v>
      </c>
      <c r="BT56">
        <f>IF([71]Sheet1!A56&lt;&gt;"",[71]Sheet1!A56,"")</f>
        <v>469</v>
      </c>
      <c r="BU56">
        <f>IF([72]Sheet1!A56&lt;&gt;"",[72]Sheet1!A56,"")</f>
        <v>626</v>
      </c>
      <c r="BV56">
        <f>IF([73]Sheet1!A56&lt;&gt;"",[73]Sheet1!A56,"")</f>
        <v>114</v>
      </c>
      <c r="BW56">
        <f>IF([74]Sheet1!A56&lt;&gt;"",[74]Sheet1!A56,"")</f>
        <v>563</v>
      </c>
      <c r="BX56">
        <f>IF([75]Sheet1!A56&lt;&gt;"",[75]Sheet1!A56,"")</f>
        <v>296</v>
      </c>
      <c r="BY56">
        <f>IF([76]Sheet1!A56&lt;&gt;"",[76]Sheet1!A56,"")</f>
        <v>352</v>
      </c>
      <c r="BZ56">
        <f>IF([77]Sheet1!A56&lt;&gt;"",[77]Sheet1!A56,"")</f>
        <v>359</v>
      </c>
      <c r="CA56">
        <f>IF([78]Sheet1!A56&lt;&gt;"",[78]Sheet1!A56,"")</f>
        <v>613</v>
      </c>
      <c r="CB56">
        <f>IF([79]Sheet1!A56&lt;&gt;"",[79]Sheet1!A56,"")</f>
        <v>24</v>
      </c>
      <c r="CC56">
        <f>IF([80]Sheet1!A56&lt;&gt;"",[80]Sheet1!A56,"")</f>
        <v>640</v>
      </c>
      <c r="CD56">
        <f>IF([81]Sheet1!A56&lt;&gt;"",[81]Sheet1!A56,"")</f>
        <v>244</v>
      </c>
      <c r="CE56">
        <f>IF([82]Sheet1!A56&lt;&gt;"",[82]Sheet1!A56,"")</f>
        <v>112</v>
      </c>
      <c r="CF56">
        <f>IF([83]Sheet1!A56&lt;&gt;"",[83]Sheet1!A56,"")</f>
        <v>327</v>
      </c>
      <c r="CG56">
        <f>IF([84]Sheet1!A56&lt;&gt;"",[84]Sheet1!A56,"")</f>
        <v>19</v>
      </c>
      <c r="CH56">
        <f>IF([85]Sheet1!A56&lt;&gt;"",[85]Sheet1!A56,"")</f>
        <v>605</v>
      </c>
      <c r="CI56">
        <f>IF([86]Sheet1!A56&lt;&gt;"",[86]Sheet1!A56,"")</f>
        <v>139</v>
      </c>
      <c r="CJ56">
        <f>IF([87]Sheet1!A56&lt;&gt;"",[87]Sheet1!A56,"")</f>
        <v>70</v>
      </c>
      <c r="CK56" t="str">
        <f>IF([88]Sheet1!A56&lt;&gt;"",[88]Sheet1!A56,"")</f>
        <v/>
      </c>
      <c r="CL56" t="str">
        <f>IF([89]Sheet1!A56&lt;&gt;"",[89]Sheet1!A56,"")</f>
        <v/>
      </c>
    </row>
    <row r="57" spans="2:90">
      <c r="B57" t="str">
        <f>IF([1]Sheet1!A57&lt;&gt;"",[1]Sheet1!A57,"")</f>
        <v/>
      </c>
      <c r="C57" t="str">
        <f>IF([2]Sheet1!A57&lt;&gt;"",[2]Sheet1!A57,"")</f>
        <v/>
      </c>
      <c r="D57" t="str">
        <f>IF([3]Sheet1!A57&lt;&gt;"",[3]Sheet1!A57,"")</f>
        <v/>
      </c>
      <c r="E57" t="str">
        <f>IF([4]Sheet1!A57&lt;&gt;"",[4]Sheet1!A57,"")</f>
        <v/>
      </c>
      <c r="F57" t="str">
        <f>IF([5]Sheet1!A57&lt;&gt;"",[5]Sheet1!A57,"")</f>
        <v/>
      </c>
      <c r="G57" t="str">
        <f>IF([6]Sheet1!A57&lt;&gt;"",[6]Sheet1!A57,"")</f>
        <v/>
      </c>
      <c r="H57" t="str">
        <f>IF([7]Sheet1!A57&lt;&gt;"",[7]Sheet1!A57,"")</f>
        <v/>
      </c>
      <c r="I57" t="str">
        <f>IF([8]Sheet1!A57&lt;&gt;"",[8]Sheet1!A57,"")</f>
        <v/>
      </c>
      <c r="J57" t="str">
        <f>IF([9]Sheet1!A57&lt;&gt;"",[9]Sheet1!A57,"")</f>
        <v/>
      </c>
      <c r="K57" t="str">
        <f>IF([10]Sheet1!A57&lt;&gt;"",[10]Sheet1!A57,"")</f>
        <v/>
      </c>
      <c r="L57" t="str">
        <f>IF([11]Sheet1!A57&lt;&gt;"",[11]Sheet1!A57,"")</f>
        <v/>
      </c>
      <c r="M57" t="str">
        <f>IF([12]Sheet1!A57&lt;&gt;"",[12]Sheet1!A57,"")</f>
        <v/>
      </c>
      <c r="N57" t="str">
        <f>IF([13]Sheet1!A57&lt;&gt;"",[13]Sheet1!A57,"")</f>
        <v/>
      </c>
      <c r="O57" t="str">
        <f>IF([14]Sheet1!A57&lt;&gt;"",[14]Sheet1!A57,"")</f>
        <v/>
      </c>
      <c r="P57" t="str">
        <f>IF([15]Sheet1!A57&lt;&gt;"",[15]Sheet1!A57,"")</f>
        <v/>
      </c>
      <c r="Q57" t="str">
        <f>IF([16]Sheet1!A57&lt;&gt;"",[16]Sheet1!A57,"")</f>
        <v/>
      </c>
      <c r="R57" t="str">
        <f>IF([17]Sheet1!A57&lt;&gt;"",[17]Sheet1!A57,"")</f>
        <v/>
      </c>
      <c r="S57" t="str">
        <f>IF([18]Sheet1!A57&lt;&gt;"",[18]Sheet1!A57,"")</f>
        <v/>
      </c>
      <c r="T57" t="str">
        <f>IF([19]Sheet1!A57&lt;&gt;"",[19]Sheet1!A57,"")</f>
        <v/>
      </c>
      <c r="U57" t="str">
        <f>IF([20]Sheet1!A57&lt;&gt;"",[20]Sheet1!A57,"")</f>
        <v/>
      </c>
      <c r="V57" t="str">
        <f>IF([21]Sheet1!A57&lt;&gt;"",[21]Sheet1!A57,"")</f>
        <v/>
      </c>
      <c r="W57" t="str">
        <f>IF([22]Sheet1!A57&lt;&gt;"",[22]Sheet1!A57,"")</f>
        <v/>
      </c>
      <c r="X57" t="str">
        <f>IF([23]Sheet1!A57&lt;&gt;"",[23]Sheet1!A57,"")</f>
        <v/>
      </c>
      <c r="Y57" t="str">
        <f>IF([24]Sheet1!A57&lt;&gt;"",[24]Sheet1!A57,"")</f>
        <v/>
      </c>
      <c r="Z57" t="str">
        <f>IF([25]Sheet1!A57&lt;&gt;"",[25]Sheet1!A57,"")</f>
        <v/>
      </c>
      <c r="AA57" t="str">
        <f>IF([26]Sheet1!A57&lt;&gt;"",[26]Sheet1!A57,"")</f>
        <v/>
      </c>
      <c r="AB57" t="str">
        <f>IF([27]Sheet1!A57&lt;&gt;"",[27]Sheet1!A57,"")</f>
        <v/>
      </c>
      <c r="AC57" t="str">
        <f>IF([28]Sheet1!A57&lt;&gt;"",[28]Sheet1!A57,"")</f>
        <v/>
      </c>
      <c r="AD57" t="str">
        <f>IF([29]Sheet1!A57&lt;&gt;"",[29]Sheet1!A57,"")</f>
        <v/>
      </c>
      <c r="AE57" t="str">
        <f>IF([30]Sheet1!A57&lt;&gt;"",[30]Sheet1!A57,"")</f>
        <v/>
      </c>
      <c r="AF57" t="str">
        <f>IF([31]Sheet1!A57&lt;&gt;"",[31]Sheet1!A57,"")</f>
        <v/>
      </c>
      <c r="AG57" t="str">
        <f>IF([32]Sheet1!A57&lt;&gt;"",[32]Sheet1!A57,"")</f>
        <v/>
      </c>
      <c r="AH57" t="str">
        <f>IF([33]Sheet1!A57&lt;&gt;"",[33]Sheet1!A57,"")</f>
        <v/>
      </c>
      <c r="AI57" t="str">
        <f>IF([34]Sheet1!A57&lt;&gt;"",[34]Sheet1!A57,"")</f>
        <v/>
      </c>
      <c r="AJ57" t="str">
        <f>IF([35]Sheet1!A57&lt;&gt;"",[35]Sheet1!A57,"")</f>
        <v/>
      </c>
      <c r="AK57" t="str">
        <f>IF([36]Sheet1!A57&lt;&gt;"",[36]Sheet1!A57,"")</f>
        <v/>
      </c>
      <c r="AL57" t="str">
        <f>IF([37]Sheet1!A57&lt;&gt;"",[37]Sheet1!A57,"")</f>
        <v/>
      </c>
      <c r="AM57" t="str">
        <f>IF([38]Sheet1!A57&lt;&gt;"",[38]Sheet1!A57,"")</f>
        <v/>
      </c>
      <c r="AN57" t="str">
        <f>IF([39]Sheet1!A57&lt;&gt;"",[39]Sheet1!A57,"")</f>
        <v/>
      </c>
      <c r="AO57" t="str">
        <f>IF([40]Sheet1!A57&lt;&gt;"",[40]Sheet1!A57,"")</f>
        <v/>
      </c>
      <c r="AP57" t="str">
        <f>IF([41]Sheet1!A57&lt;&gt;"",[41]Sheet1!A57,"")</f>
        <v/>
      </c>
      <c r="AQ57" t="str">
        <f>IF([42]Sheet1!A57&lt;&gt;"",[42]Sheet1!A57,"")</f>
        <v/>
      </c>
      <c r="AR57" t="str">
        <f>IF([43]Sheet1!A57&lt;&gt;"",[43]Sheet1!A57,"")</f>
        <v/>
      </c>
      <c r="AS57" t="str">
        <f>IF([44]Sheet1!A57&lt;&gt;"",[44]Sheet1!A57,"")</f>
        <v/>
      </c>
      <c r="AT57" t="str">
        <f>IF([45]Sheet1!A57&lt;&gt;"",[45]Sheet1!A57,"")</f>
        <v/>
      </c>
      <c r="AU57" t="str">
        <f>IF([46]Sheet1!A57&lt;&gt;"",[46]Sheet1!A57,"")</f>
        <v/>
      </c>
      <c r="AV57" t="str">
        <f>IF([47]Sheet1!A57&lt;&gt;"",[47]Sheet1!A57,"")</f>
        <v/>
      </c>
      <c r="AW57" t="str">
        <f>IF([48]Sheet1!A57&lt;&gt;"",[48]Sheet1!A57,"")</f>
        <v/>
      </c>
      <c r="AX57" t="str">
        <f>IF([49]Sheet1!A57&lt;&gt;"",[49]Sheet1!A57,"")</f>
        <v/>
      </c>
      <c r="AY57" t="str">
        <f>IF([50]Sheet1!A57&lt;&gt;"",[50]Sheet1!A57,"")</f>
        <v/>
      </c>
      <c r="AZ57" t="str">
        <f>IF([51]Sheet1!A57&lt;&gt;"",[51]Sheet1!A57,"")</f>
        <v/>
      </c>
      <c r="BA57" t="str">
        <f>IF([52]Sheet1!A57&lt;&gt;"",[52]Sheet1!A57,"")</f>
        <v/>
      </c>
      <c r="BB57" t="str">
        <f>IF([53]Sheet1!A57&lt;&gt;"",[53]Sheet1!A57,"")</f>
        <v/>
      </c>
      <c r="BC57" t="str">
        <f>IF([54]Sheet1!A57&lt;&gt;"",[54]Sheet1!A57,"")</f>
        <v/>
      </c>
      <c r="BD57" t="str">
        <f>IF([55]Sheet1!A57&lt;&gt;"",[55]Sheet1!A57,"")</f>
        <v/>
      </c>
      <c r="BE57" t="str">
        <f>IF([56]Sheet1!A57&lt;&gt;"",[56]Sheet1!A57,"")</f>
        <v/>
      </c>
      <c r="BF57" t="str">
        <f>IF([57]Sheet1!A57&lt;&gt;"",[57]Sheet1!A57,"")</f>
        <v/>
      </c>
      <c r="BG57" t="str">
        <f>IF([58]Sheet1!A57&lt;&gt;"",[58]Sheet1!A57,"")</f>
        <v/>
      </c>
      <c r="BH57" t="str">
        <f>IF([59]Sheet1!A57&lt;&gt;"",[59]Sheet1!A57,"")</f>
        <v/>
      </c>
      <c r="BI57" t="str">
        <f>IF([60]Sheet1!A57&lt;&gt;"",[60]Sheet1!A57,"")</f>
        <v/>
      </c>
      <c r="BJ57" t="str">
        <f>IF([61]Sheet1!A57&lt;&gt;"",[61]Sheet1!A57,"")</f>
        <v/>
      </c>
      <c r="BK57" t="str">
        <f>IF([62]Sheet1!A57&lt;&gt;"",[62]Sheet1!A57,"")</f>
        <v/>
      </c>
      <c r="BL57" t="str">
        <f>IF([63]Sheet1!A57&lt;&gt;"",[63]Sheet1!A57,"")</f>
        <v/>
      </c>
      <c r="BM57" t="str">
        <f>IF([64]Sheet1!A57&lt;&gt;"",[64]Sheet1!A57,"")</f>
        <v/>
      </c>
      <c r="BN57" t="str">
        <f>IF([65]Sheet1!A57&lt;&gt;"",[65]Sheet1!A57,"")</f>
        <v/>
      </c>
      <c r="BO57" t="str">
        <f>IF([66]Sheet1!A57&lt;&gt;"",[66]Sheet1!A57,"")</f>
        <v/>
      </c>
      <c r="BP57">
        <f>IF([67]Sheet1!A57&lt;&gt;"",[67]Sheet1!A57,"")</f>
        <v>624</v>
      </c>
      <c r="BQ57">
        <f>IF([68]Sheet1!A57&lt;&gt;"",[68]Sheet1!A57,"")</f>
        <v>143</v>
      </c>
      <c r="BR57">
        <f>IF([69]Sheet1!A57&lt;&gt;"",[69]Sheet1!A57,"")</f>
        <v>81</v>
      </c>
      <c r="BS57">
        <f>IF([70]Sheet1!A57&lt;&gt;"",[70]Sheet1!A57,"")</f>
        <v>303</v>
      </c>
      <c r="BT57">
        <f>IF([71]Sheet1!A57&lt;&gt;"",[71]Sheet1!A57,"")</f>
        <v>355</v>
      </c>
      <c r="BU57">
        <f>IF([72]Sheet1!A57&lt;&gt;"",[72]Sheet1!A57,"")</f>
        <v>148</v>
      </c>
      <c r="BV57">
        <f>IF([73]Sheet1!A57&lt;&gt;"",[73]Sheet1!A57,"")</f>
        <v>627</v>
      </c>
      <c r="BW57">
        <f>IF([74]Sheet1!A57&lt;&gt;"",[74]Sheet1!A57,"")</f>
        <v>473</v>
      </c>
      <c r="BX57">
        <f>IF([75]Sheet1!A57&lt;&gt;"",[75]Sheet1!A57,"")</f>
        <v>333</v>
      </c>
      <c r="BY57">
        <f>IF([76]Sheet1!A57&lt;&gt;"",[76]Sheet1!A57,"")</f>
        <v>472</v>
      </c>
      <c r="BZ57">
        <f>IF([77]Sheet1!A57&lt;&gt;"",[77]Sheet1!A57,"")</f>
        <v>641</v>
      </c>
      <c r="CA57">
        <f>IF([78]Sheet1!A57&lt;&gt;"",[78]Sheet1!A57,"")</f>
        <v>419</v>
      </c>
      <c r="CB57">
        <f>IF([79]Sheet1!A57&lt;&gt;"",[79]Sheet1!A57,"")</f>
        <v>605</v>
      </c>
      <c r="CC57">
        <f>IF([80]Sheet1!A57&lt;&gt;"",[80]Sheet1!A57,"")</f>
        <v>536</v>
      </c>
      <c r="CD57">
        <f>IF([81]Sheet1!A57&lt;&gt;"",[81]Sheet1!A57,"")</f>
        <v>241</v>
      </c>
      <c r="CE57">
        <f>IF([82]Sheet1!A57&lt;&gt;"",[82]Sheet1!A57,"")</f>
        <v>538</v>
      </c>
      <c r="CF57">
        <f>IF([83]Sheet1!A57&lt;&gt;"",[83]Sheet1!A57,"")</f>
        <v>609</v>
      </c>
      <c r="CG57">
        <f>IF([84]Sheet1!A57&lt;&gt;"",[84]Sheet1!A57,"")</f>
        <v>607</v>
      </c>
      <c r="CH57">
        <f>IF([85]Sheet1!A57&lt;&gt;"",[85]Sheet1!A57,"")</f>
        <v>9</v>
      </c>
      <c r="CI57">
        <f>IF([86]Sheet1!A57&lt;&gt;"",[86]Sheet1!A57,"")</f>
        <v>566</v>
      </c>
      <c r="CJ57">
        <f>IF([87]Sheet1!A57&lt;&gt;"",[87]Sheet1!A57,"")</f>
        <v>602</v>
      </c>
      <c r="CK57" t="str">
        <f>IF([88]Sheet1!A57&lt;&gt;"",[88]Sheet1!A57,"")</f>
        <v/>
      </c>
      <c r="CL57" t="str">
        <f>IF([89]Sheet1!A57&lt;&gt;"",[89]Sheet1!A57,"")</f>
        <v/>
      </c>
    </row>
    <row r="58" spans="2:90">
      <c r="B58" t="str">
        <f>IF([1]Sheet1!A58&lt;&gt;"",[1]Sheet1!A58,"")</f>
        <v/>
      </c>
      <c r="C58" t="str">
        <f>IF([2]Sheet1!A58&lt;&gt;"",[2]Sheet1!A58,"")</f>
        <v/>
      </c>
      <c r="D58" t="str">
        <f>IF([3]Sheet1!A58&lt;&gt;"",[3]Sheet1!A58,"")</f>
        <v/>
      </c>
      <c r="E58" t="str">
        <f>IF([4]Sheet1!A58&lt;&gt;"",[4]Sheet1!A58,"")</f>
        <v/>
      </c>
      <c r="F58" t="str">
        <f>IF([5]Sheet1!A58&lt;&gt;"",[5]Sheet1!A58,"")</f>
        <v/>
      </c>
      <c r="G58" t="str">
        <f>IF([6]Sheet1!A58&lt;&gt;"",[6]Sheet1!A58,"")</f>
        <v/>
      </c>
      <c r="H58" t="str">
        <f>IF([7]Sheet1!A58&lt;&gt;"",[7]Sheet1!A58,"")</f>
        <v/>
      </c>
      <c r="I58" t="str">
        <f>IF([8]Sheet1!A58&lt;&gt;"",[8]Sheet1!A58,"")</f>
        <v/>
      </c>
      <c r="J58" t="str">
        <f>IF([9]Sheet1!A58&lt;&gt;"",[9]Sheet1!A58,"")</f>
        <v/>
      </c>
      <c r="K58" t="str">
        <f>IF([10]Sheet1!A58&lt;&gt;"",[10]Sheet1!A58,"")</f>
        <v/>
      </c>
      <c r="L58" t="str">
        <f>IF([11]Sheet1!A58&lt;&gt;"",[11]Sheet1!A58,"")</f>
        <v/>
      </c>
      <c r="M58" t="str">
        <f>IF([12]Sheet1!A58&lt;&gt;"",[12]Sheet1!A58,"")</f>
        <v/>
      </c>
      <c r="N58" t="str">
        <f>IF([13]Sheet1!A58&lt;&gt;"",[13]Sheet1!A58,"")</f>
        <v/>
      </c>
      <c r="O58" t="str">
        <f>IF([14]Sheet1!A58&lt;&gt;"",[14]Sheet1!A58,"")</f>
        <v/>
      </c>
      <c r="P58" t="str">
        <f>IF([15]Sheet1!A58&lt;&gt;"",[15]Sheet1!A58,"")</f>
        <v/>
      </c>
      <c r="Q58" t="str">
        <f>IF([16]Sheet1!A58&lt;&gt;"",[16]Sheet1!A58,"")</f>
        <v/>
      </c>
      <c r="R58" t="str">
        <f>IF([17]Sheet1!A58&lt;&gt;"",[17]Sheet1!A58,"")</f>
        <v/>
      </c>
      <c r="S58" t="str">
        <f>IF([18]Sheet1!A58&lt;&gt;"",[18]Sheet1!A58,"")</f>
        <v/>
      </c>
      <c r="T58" t="str">
        <f>IF([19]Sheet1!A58&lt;&gt;"",[19]Sheet1!A58,"")</f>
        <v/>
      </c>
      <c r="U58" t="str">
        <f>IF([20]Sheet1!A58&lt;&gt;"",[20]Sheet1!A58,"")</f>
        <v/>
      </c>
      <c r="V58" t="str">
        <f>IF([21]Sheet1!A58&lt;&gt;"",[21]Sheet1!A58,"")</f>
        <v/>
      </c>
      <c r="W58" t="str">
        <f>IF([22]Sheet1!A58&lt;&gt;"",[22]Sheet1!A58,"")</f>
        <v/>
      </c>
      <c r="X58" t="str">
        <f>IF([23]Sheet1!A58&lt;&gt;"",[23]Sheet1!A58,"")</f>
        <v/>
      </c>
      <c r="Y58" t="str">
        <f>IF([24]Sheet1!A58&lt;&gt;"",[24]Sheet1!A58,"")</f>
        <v/>
      </c>
      <c r="Z58" t="str">
        <f>IF([25]Sheet1!A58&lt;&gt;"",[25]Sheet1!A58,"")</f>
        <v/>
      </c>
      <c r="AA58" t="str">
        <f>IF([26]Sheet1!A58&lt;&gt;"",[26]Sheet1!A58,"")</f>
        <v/>
      </c>
      <c r="AB58" t="str">
        <f>IF([27]Sheet1!A58&lt;&gt;"",[27]Sheet1!A58,"")</f>
        <v/>
      </c>
      <c r="AC58" t="str">
        <f>IF([28]Sheet1!A58&lt;&gt;"",[28]Sheet1!A58,"")</f>
        <v/>
      </c>
      <c r="AD58" t="str">
        <f>IF([29]Sheet1!A58&lt;&gt;"",[29]Sheet1!A58,"")</f>
        <v/>
      </c>
      <c r="AE58" t="str">
        <f>IF([30]Sheet1!A58&lt;&gt;"",[30]Sheet1!A58,"")</f>
        <v/>
      </c>
      <c r="AF58" t="str">
        <f>IF([31]Sheet1!A58&lt;&gt;"",[31]Sheet1!A58,"")</f>
        <v/>
      </c>
      <c r="AG58" t="str">
        <f>IF([32]Sheet1!A58&lt;&gt;"",[32]Sheet1!A58,"")</f>
        <v/>
      </c>
      <c r="AH58" t="str">
        <f>IF([33]Sheet1!A58&lt;&gt;"",[33]Sheet1!A58,"")</f>
        <v/>
      </c>
      <c r="AI58" t="str">
        <f>IF([34]Sheet1!A58&lt;&gt;"",[34]Sheet1!A58,"")</f>
        <v/>
      </c>
      <c r="AJ58" t="str">
        <f>IF([35]Sheet1!A58&lt;&gt;"",[35]Sheet1!A58,"")</f>
        <v/>
      </c>
      <c r="AK58" t="str">
        <f>IF([36]Sheet1!A58&lt;&gt;"",[36]Sheet1!A58,"")</f>
        <v/>
      </c>
      <c r="AL58" t="str">
        <f>IF([37]Sheet1!A58&lt;&gt;"",[37]Sheet1!A58,"")</f>
        <v/>
      </c>
      <c r="AM58" t="str">
        <f>IF([38]Sheet1!A58&lt;&gt;"",[38]Sheet1!A58,"")</f>
        <v/>
      </c>
      <c r="AN58" t="str">
        <f>IF([39]Sheet1!A58&lt;&gt;"",[39]Sheet1!A58,"")</f>
        <v/>
      </c>
      <c r="AO58" t="str">
        <f>IF([40]Sheet1!A58&lt;&gt;"",[40]Sheet1!A58,"")</f>
        <v/>
      </c>
      <c r="AP58" t="str">
        <f>IF([41]Sheet1!A58&lt;&gt;"",[41]Sheet1!A58,"")</f>
        <v/>
      </c>
      <c r="AQ58" t="str">
        <f>IF([42]Sheet1!A58&lt;&gt;"",[42]Sheet1!A58,"")</f>
        <v/>
      </c>
      <c r="AR58" t="str">
        <f>IF([43]Sheet1!A58&lt;&gt;"",[43]Sheet1!A58,"")</f>
        <v/>
      </c>
      <c r="AS58" t="str">
        <f>IF([44]Sheet1!A58&lt;&gt;"",[44]Sheet1!A58,"")</f>
        <v/>
      </c>
      <c r="AT58" t="str">
        <f>IF([45]Sheet1!A58&lt;&gt;"",[45]Sheet1!A58,"")</f>
        <v/>
      </c>
      <c r="AU58" t="str">
        <f>IF([46]Sheet1!A58&lt;&gt;"",[46]Sheet1!A58,"")</f>
        <v/>
      </c>
      <c r="AV58" t="str">
        <f>IF([47]Sheet1!A58&lt;&gt;"",[47]Sheet1!A58,"")</f>
        <v/>
      </c>
      <c r="AW58" t="str">
        <f>IF([48]Sheet1!A58&lt;&gt;"",[48]Sheet1!A58,"")</f>
        <v/>
      </c>
      <c r="AX58" t="str">
        <f>IF([49]Sheet1!A58&lt;&gt;"",[49]Sheet1!A58,"")</f>
        <v/>
      </c>
      <c r="AY58" t="str">
        <f>IF([50]Sheet1!A58&lt;&gt;"",[50]Sheet1!A58,"")</f>
        <v/>
      </c>
      <c r="AZ58" t="str">
        <f>IF([51]Sheet1!A58&lt;&gt;"",[51]Sheet1!A58,"")</f>
        <v/>
      </c>
      <c r="BA58" t="str">
        <f>IF([52]Sheet1!A58&lt;&gt;"",[52]Sheet1!A58,"")</f>
        <v/>
      </c>
      <c r="BB58" t="str">
        <f>IF([53]Sheet1!A58&lt;&gt;"",[53]Sheet1!A58,"")</f>
        <v/>
      </c>
      <c r="BC58" t="str">
        <f>IF([54]Sheet1!A58&lt;&gt;"",[54]Sheet1!A58,"")</f>
        <v/>
      </c>
      <c r="BD58" t="str">
        <f>IF([55]Sheet1!A58&lt;&gt;"",[55]Sheet1!A58,"")</f>
        <v/>
      </c>
      <c r="BE58" t="str">
        <f>IF([56]Sheet1!A58&lt;&gt;"",[56]Sheet1!A58,"")</f>
        <v/>
      </c>
      <c r="BF58" t="str">
        <f>IF([57]Sheet1!A58&lt;&gt;"",[57]Sheet1!A58,"")</f>
        <v/>
      </c>
      <c r="BG58" t="str">
        <f>IF([58]Sheet1!A58&lt;&gt;"",[58]Sheet1!A58,"")</f>
        <v/>
      </c>
      <c r="BH58" t="str">
        <f>IF([59]Sheet1!A58&lt;&gt;"",[59]Sheet1!A58,"")</f>
        <v/>
      </c>
      <c r="BI58" t="str">
        <f>IF([60]Sheet1!A58&lt;&gt;"",[60]Sheet1!A58,"")</f>
        <v/>
      </c>
      <c r="BJ58" t="str">
        <f>IF([61]Sheet1!A58&lt;&gt;"",[61]Sheet1!A58,"")</f>
        <v/>
      </c>
      <c r="BK58" t="str">
        <f>IF([62]Sheet1!A58&lt;&gt;"",[62]Sheet1!A58,"")</f>
        <v/>
      </c>
      <c r="BL58" t="str">
        <f>IF([63]Sheet1!A58&lt;&gt;"",[63]Sheet1!A58,"")</f>
        <v/>
      </c>
      <c r="BM58" t="str">
        <f>IF([64]Sheet1!A58&lt;&gt;"",[64]Sheet1!A58,"")</f>
        <v/>
      </c>
      <c r="BN58" t="str">
        <f>IF([65]Sheet1!A58&lt;&gt;"",[65]Sheet1!A58,"")</f>
        <v/>
      </c>
      <c r="BO58" t="str">
        <f>IF([66]Sheet1!A58&lt;&gt;"",[66]Sheet1!A58,"")</f>
        <v/>
      </c>
      <c r="BP58">
        <f>IF([67]Sheet1!A58&lt;&gt;"",[67]Sheet1!A58,"")</f>
        <v>423</v>
      </c>
      <c r="BQ58">
        <f>IF([68]Sheet1!A58&lt;&gt;"",[68]Sheet1!A58,"")</f>
        <v>103</v>
      </c>
      <c r="BR58">
        <f>IF([69]Sheet1!A58&lt;&gt;"",[69]Sheet1!A58,"")</f>
        <v>23</v>
      </c>
      <c r="BS58">
        <f>IF([70]Sheet1!A58&lt;&gt;"",[70]Sheet1!A58,"")</f>
        <v>117</v>
      </c>
      <c r="BT58">
        <f>IF([71]Sheet1!A58&lt;&gt;"",[71]Sheet1!A58,"")</f>
        <v>183</v>
      </c>
      <c r="BU58">
        <f>IF([72]Sheet1!A58&lt;&gt;"",[72]Sheet1!A58,"")</f>
        <v>634</v>
      </c>
      <c r="BV58">
        <f>IF([73]Sheet1!A58&lt;&gt;"",[73]Sheet1!A58,"")</f>
        <v>251</v>
      </c>
      <c r="BW58">
        <f>IF([74]Sheet1!A58&lt;&gt;"",[74]Sheet1!A58,"")</f>
        <v>607</v>
      </c>
      <c r="BX58">
        <f>IF([75]Sheet1!A58&lt;&gt;"",[75]Sheet1!A58,"")</f>
        <v>469</v>
      </c>
      <c r="BY58">
        <f>IF([76]Sheet1!A58&lt;&gt;"",[76]Sheet1!A58,"")</f>
        <v>374</v>
      </c>
      <c r="BZ58">
        <f>IF([77]Sheet1!A58&lt;&gt;"",[77]Sheet1!A58,"")</f>
        <v>383</v>
      </c>
      <c r="CA58">
        <f>IF([78]Sheet1!A58&lt;&gt;"",[78]Sheet1!A58,"")</f>
        <v>560</v>
      </c>
      <c r="CB58">
        <f>IF([79]Sheet1!A58&lt;&gt;"",[79]Sheet1!A58,"")</f>
        <v>177</v>
      </c>
      <c r="CC58">
        <f>IF([80]Sheet1!A58&lt;&gt;"",[80]Sheet1!A58,"")</f>
        <v>581</v>
      </c>
      <c r="CD58">
        <f>IF([81]Sheet1!A58&lt;&gt;"",[81]Sheet1!A58,"")</f>
        <v>89</v>
      </c>
      <c r="CE58">
        <f>IF([82]Sheet1!A58&lt;&gt;"",[82]Sheet1!A58,"")</f>
        <v>244</v>
      </c>
      <c r="CF58">
        <f>IF([83]Sheet1!A58&lt;&gt;"",[83]Sheet1!A58,"")</f>
        <v>418</v>
      </c>
      <c r="CG58">
        <f>IF([84]Sheet1!A58&lt;&gt;"",[84]Sheet1!A58,"")</f>
        <v>628</v>
      </c>
      <c r="CH58">
        <f>IF([85]Sheet1!A58&lt;&gt;"",[85]Sheet1!A58,"")</f>
        <v>333</v>
      </c>
      <c r="CI58">
        <f>IF([86]Sheet1!A58&lt;&gt;"",[86]Sheet1!A58,"")</f>
        <v>434</v>
      </c>
      <c r="CJ58">
        <f>IF([87]Sheet1!A58&lt;&gt;"",[87]Sheet1!A58,"")</f>
        <v>213</v>
      </c>
      <c r="CK58" t="str">
        <f>IF([88]Sheet1!A58&lt;&gt;"",[88]Sheet1!A58,"")</f>
        <v/>
      </c>
      <c r="CL58" t="str">
        <f>IF([89]Sheet1!A58&lt;&gt;"",[89]Sheet1!A58,"")</f>
        <v/>
      </c>
    </row>
    <row r="59" spans="2:90">
      <c r="B59" t="str">
        <f>IF([1]Sheet1!A59&lt;&gt;"",[1]Sheet1!A59,"")</f>
        <v/>
      </c>
      <c r="C59" t="str">
        <f>IF([2]Sheet1!A59&lt;&gt;"",[2]Sheet1!A59,"")</f>
        <v/>
      </c>
      <c r="D59" t="str">
        <f>IF([3]Sheet1!A59&lt;&gt;"",[3]Sheet1!A59,"")</f>
        <v/>
      </c>
      <c r="E59" t="str">
        <f>IF([4]Sheet1!A59&lt;&gt;"",[4]Sheet1!A59,"")</f>
        <v/>
      </c>
      <c r="F59" t="str">
        <f>IF([5]Sheet1!A59&lt;&gt;"",[5]Sheet1!A59,"")</f>
        <v/>
      </c>
      <c r="G59" t="str">
        <f>IF([6]Sheet1!A59&lt;&gt;"",[6]Sheet1!A59,"")</f>
        <v/>
      </c>
      <c r="H59" t="str">
        <f>IF([7]Sheet1!A59&lt;&gt;"",[7]Sheet1!A59,"")</f>
        <v/>
      </c>
      <c r="I59" t="str">
        <f>IF([8]Sheet1!A59&lt;&gt;"",[8]Sheet1!A59,"")</f>
        <v/>
      </c>
      <c r="J59" t="str">
        <f>IF([9]Sheet1!A59&lt;&gt;"",[9]Sheet1!A59,"")</f>
        <v/>
      </c>
      <c r="K59" t="str">
        <f>IF([10]Sheet1!A59&lt;&gt;"",[10]Sheet1!A59,"")</f>
        <v/>
      </c>
      <c r="L59" t="str">
        <f>IF([11]Sheet1!A59&lt;&gt;"",[11]Sheet1!A59,"")</f>
        <v/>
      </c>
      <c r="M59" t="str">
        <f>IF([12]Sheet1!A59&lt;&gt;"",[12]Sheet1!A59,"")</f>
        <v/>
      </c>
      <c r="N59" t="str">
        <f>IF([13]Sheet1!A59&lt;&gt;"",[13]Sheet1!A59,"")</f>
        <v/>
      </c>
      <c r="O59" t="str">
        <f>IF([14]Sheet1!A59&lt;&gt;"",[14]Sheet1!A59,"")</f>
        <v/>
      </c>
      <c r="P59" t="str">
        <f>IF([15]Sheet1!A59&lt;&gt;"",[15]Sheet1!A59,"")</f>
        <v/>
      </c>
      <c r="Q59" t="str">
        <f>IF([16]Sheet1!A59&lt;&gt;"",[16]Sheet1!A59,"")</f>
        <v/>
      </c>
      <c r="R59" t="str">
        <f>IF([17]Sheet1!A59&lt;&gt;"",[17]Sheet1!A59,"")</f>
        <v/>
      </c>
      <c r="S59" t="str">
        <f>IF([18]Sheet1!A59&lt;&gt;"",[18]Sheet1!A59,"")</f>
        <v/>
      </c>
      <c r="T59" t="str">
        <f>IF([19]Sheet1!A59&lt;&gt;"",[19]Sheet1!A59,"")</f>
        <v/>
      </c>
      <c r="U59" t="str">
        <f>IF([20]Sheet1!A59&lt;&gt;"",[20]Sheet1!A59,"")</f>
        <v/>
      </c>
      <c r="V59" t="str">
        <f>IF([21]Sheet1!A59&lt;&gt;"",[21]Sheet1!A59,"")</f>
        <v/>
      </c>
      <c r="W59" t="str">
        <f>IF([22]Sheet1!A59&lt;&gt;"",[22]Sheet1!A59,"")</f>
        <v/>
      </c>
      <c r="X59" t="str">
        <f>IF([23]Sheet1!A59&lt;&gt;"",[23]Sheet1!A59,"")</f>
        <v/>
      </c>
      <c r="Y59" t="str">
        <f>IF([24]Sheet1!A59&lt;&gt;"",[24]Sheet1!A59,"")</f>
        <v/>
      </c>
      <c r="Z59" t="str">
        <f>IF([25]Sheet1!A59&lt;&gt;"",[25]Sheet1!A59,"")</f>
        <v/>
      </c>
      <c r="AA59" t="str">
        <f>IF([26]Sheet1!A59&lt;&gt;"",[26]Sheet1!A59,"")</f>
        <v/>
      </c>
      <c r="AB59" t="str">
        <f>IF([27]Sheet1!A59&lt;&gt;"",[27]Sheet1!A59,"")</f>
        <v/>
      </c>
      <c r="AC59" t="str">
        <f>IF([28]Sheet1!A59&lt;&gt;"",[28]Sheet1!A59,"")</f>
        <v/>
      </c>
      <c r="AD59" t="str">
        <f>IF([29]Sheet1!A59&lt;&gt;"",[29]Sheet1!A59,"")</f>
        <v/>
      </c>
      <c r="AE59" t="str">
        <f>IF([30]Sheet1!A59&lt;&gt;"",[30]Sheet1!A59,"")</f>
        <v/>
      </c>
      <c r="AF59" t="str">
        <f>IF([31]Sheet1!A59&lt;&gt;"",[31]Sheet1!A59,"")</f>
        <v/>
      </c>
      <c r="AG59" t="str">
        <f>IF([32]Sheet1!A59&lt;&gt;"",[32]Sheet1!A59,"")</f>
        <v/>
      </c>
      <c r="AH59" t="str">
        <f>IF([33]Sheet1!A59&lt;&gt;"",[33]Sheet1!A59,"")</f>
        <v/>
      </c>
      <c r="AI59" t="str">
        <f>IF([34]Sheet1!A59&lt;&gt;"",[34]Sheet1!A59,"")</f>
        <v/>
      </c>
      <c r="AJ59" t="str">
        <f>IF([35]Sheet1!A59&lt;&gt;"",[35]Sheet1!A59,"")</f>
        <v/>
      </c>
      <c r="AK59" t="str">
        <f>IF([36]Sheet1!A59&lt;&gt;"",[36]Sheet1!A59,"")</f>
        <v/>
      </c>
      <c r="AL59" t="str">
        <f>IF([37]Sheet1!A59&lt;&gt;"",[37]Sheet1!A59,"")</f>
        <v/>
      </c>
      <c r="AM59" t="str">
        <f>IF([38]Sheet1!A59&lt;&gt;"",[38]Sheet1!A59,"")</f>
        <v/>
      </c>
      <c r="AN59" t="str">
        <f>IF([39]Sheet1!A59&lt;&gt;"",[39]Sheet1!A59,"")</f>
        <v/>
      </c>
      <c r="AO59" t="str">
        <f>IF([40]Sheet1!A59&lt;&gt;"",[40]Sheet1!A59,"")</f>
        <v/>
      </c>
      <c r="AP59" t="str">
        <f>IF([41]Sheet1!A59&lt;&gt;"",[41]Sheet1!A59,"")</f>
        <v/>
      </c>
      <c r="AQ59" t="str">
        <f>IF([42]Sheet1!A59&lt;&gt;"",[42]Sheet1!A59,"")</f>
        <v/>
      </c>
      <c r="AR59" t="str">
        <f>IF([43]Sheet1!A59&lt;&gt;"",[43]Sheet1!A59,"")</f>
        <v/>
      </c>
      <c r="AS59" t="str">
        <f>IF([44]Sheet1!A59&lt;&gt;"",[44]Sheet1!A59,"")</f>
        <v/>
      </c>
      <c r="AT59" t="str">
        <f>IF([45]Sheet1!A59&lt;&gt;"",[45]Sheet1!A59,"")</f>
        <v/>
      </c>
      <c r="AU59" t="str">
        <f>IF([46]Sheet1!A59&lt;&gt;"",[46]Sheet1!A59,"")</f>
        <v/>
      </c>
      <c r="AV59" t="str">
        <f>IF([47]Sheet1!A59&lt;&gt;"",[47]Sheet1!A59,"")</f>
        <v/>
      </c>
      <c r="AW59" t="str">
        <f>IF([48]Sheet1!A59&lt;&gt;"",[48]Sheet1!A59,"")</f>
        <v/>
      </c>
      <c r="AX59" t="str">
        <f>IF([49]Sheet1!A59&lt;&gt;"",[49]Sheet1!A59,"")</f>
        <v/>
      </c>
      <c r="AY59" t="str">
        <f>IF([50]Sheet1!A59&lt;&gt;"",[50]Sheet1!A59,"")</f>
        <v/>
      </c>
      <c r="AZ59" t="str">
        <f>IF([51]Sheet1!A59&lt;&gt;"",[51]Sheet1!A59,"")</f>
        <v/>
      </c>
      <c r="BA59" t="str">
        <f>IF([52]Sheet1!A59&lt;&gt;"",[52]Sheet1!A59,"")</f>
        <v/>
      </c>
      <c r="BB59" t="str">
        <f>IF([53]Sheet1!A59&lt;&gt;"",[53]Sheet1!A59,"")</f>
        <v/>
      </c>
      <c r="BC59" t="str">
        <f>IF([54]Sheet1!A59&lt;&gt;"",[54]Sheet1!A59,"")</f>
        <v/>
      </c>
      <c r="BD59" t="str">
        <f>IF([55]Sheet1!A59&lt;&gt;"",[55]Sheet1!A59,"")</f>
        <v/>
      </c>
      <c r="BE59" t="str">
        <f>IF([56]Sheet1!A59&lt;&gt;"",[56]Sheet1!A59,"")</f>
        <v/>
      </c>
      <c r="BF59" t="str">
        <f>IF([57]Sheet1!A59&lt;&gt;"",[57]Sheet1!A59,"")</f>
        <v/>
      </c>
      <c r="BG59" t="str">
        <f>IF([58]Sheet1!A59&lt;&gt;"",[58]Sheet1!A59,"")</f>
        <v/>
      </c>
      <c r="BH59" t="str">
        <f>IF([59]Sheet1!A59&lt;&gt;"",[59]Sheet1!A59,"")</f>
        <v/>
      </c>
      <c r="BI59" t="str">
        <f>IF([60]Sheet1!A59&lt;&gt;"",[60]Sheet1!A59,"")</f>
        <v/>
      </c>
      <c r="BJ59" t="str">
        <f>IF([61]Sheet1!A59&lt;&gt;"",[61]Sheet1!A59,"")</f>
        <v/>
      </c>
      <c r="BK59" t="str">
        <f>IF([62]Sheet1!A59&lt;&gt;"",[62]Sheet1!A59,"")</f>
        <v/>
      </c>
      <c r="BL59" t="str">
        <f>IF([63]Sheet1!A59&lt;&gt;"",[63]Sheet1!A59,"")</f>
        <v/>
      </c>
      <c r="BM59" t="str">
        <f>IF([64]Sheet1!A59&lt;&gt;"",[64]Sheet1!A59,"")</f>
        <v/>
      </c>
      <c r="BN59" t="str">
        <f>IF([65]Sheet1!A59&lt;&gt;"",[65]Sheet1!A59,"")</f>
        <v/>
      </c>
      <c r="BO59" t="str">
        <f>IF([66]Sheet1!A59&lt;&gt;"",[66]Sheet1!A59,"")</f>
        <v/>
      </c>
      <c r="BP59">
        <f>IF([67]Sheet1!A59&lt;&gt;"",[67]Sheet1!A59,"")</f>
        <v>554</v>
      </c>
      <c r="BQ59">
        <f>IF([68]Sheet1!A59&lt;&gt;"",[68]Sheet1!A59,"")</f>
        <v>115</v>
      </c>
      <c r="BR59">
        <f>IF([69]Sheet1!A59&lt;&gt;"",[69]Sheet1!A59,"")</f>
        <v>188</v>
      </c>
      <c r="BS59">
        <f>IF([70]Sheet1!A59&lt;&gt;"",[70]Sheet1!A59,"")</f>
        <v>394</v>
      </c>
      <c r="BT59">
        <f>IF([71]Sheet1!A59&lt;&gt;"",[71]Sheet1!A59,"")</f>
        <v>482</v>
      </c>
      <c r="BU59">
        <f>IF([72]Sheet1!A59&lt;&gt;"",[72]Sheet1!A59,"")</f>
        <v>636</v>
      </c>
      <c r="BV59">
        <f>IF([73]Sheet1!A59&lt;&gt;"",[73]Sheet1!A59,"")</f>
        <v>295</v>
      </c>
      <c r="BW59">
        <f>IF([74]Sheet1!A59&lt;&gt;"",[74]Sheet1!A59,"")</f>
        <v>578</v>
      </c>
      <c r="BX59">
        <f>IF([75]Sheet1!A59&lt;&gt;"",[75]Sheet1!A59,"")</f>
        <v>491</v>
      </c>
      <c r="BY59">
        <f>IF([76]Sheet1!A59&lt;&gt;"",[76]Sheet1!A59,"")</f>
        <v>61</v>
      </c>
      <c r="BZ59">
        <f>IF([77]Sheet1!A59&lt;&gt;"",[77]Sheet1!A59,"")</f>
        <v>544</v>
      </c>
      <c r="CA59">
        <f>IF([78]Sheet1!A59&lt;&gt;"",[78]Sheet1!A59,"")</f>
        <v>593</v>
      </c>
      <c r="CB59">
        <f>IF([79]Sheet1!A59&lt;&gt;"",[79]Sheet1!A59,"")</f>
        <v>20</v>
      </c>
      <c r="CC59">
        <f>IF([80]Sheet1!A59&lt;&gt;"",[80]Sheet1!A59,"")</f>
        <v>212</v>
      </c>
      <c r="CD59">
        <f>IF([81]Sheet1!A59&lt;&gt;"",[81]Sheet1!A59,"")</f>
        <v>289</v>
      </c>
      <c r="CE59">
        <f>IF([82]Sheet1!A59&lt;&gt;"",[82]Sheet1!A59,"")</f>
        <v>23</v>
      </c>
      <c r="CF59">
        <f>IF([83]Sheet1!A59&lt;&gt;"",[83]Sheet1!A59,"")</f>
        <v>441</v>
      </c>
      <c r="CG59">
        <f>IF([84]Sheet1!A59&lt;&gt;"",[84]Sheet1!A59,"")</f>
        <v>168</v>
      </c>
      <c r="CH59">
        <f>IF([85]Sheet1!A59&lt;&gt;"",[85]Sheet1!A59,"")</f>
        <v>306</v>
      </c>
      <c r="CI59">
        <f>IF([86]Sheet1!A59&lt;&gt;"",[86]Sheet1!A59,"")</f>
        <v>622</v>
      </c>
      <c r="CJ59">
        <f>IF([87]Sheet1!A59&lt;&gt;"",[87]Sheet1!A59,"")</f>
        <v>540</v>
      </c>
      <c r="CK59" t="str">
        <f>IF([88]Sheet1!A59&lt;&gt;"",[88]Sheet1!A59,"")</f>
        <v/>
      </c>
      <c r="CL59" t="str">
        <f>IF([89]Sheet1!A59&lt;&gt;"",[89]Sheet1!A59,"")</f>
        <v/>
      </c>
    </row>
    <row r="60" spans="2:90">
      <c r="B60" t="str">
        <f>IF([1]Sheet1!A60&lt;&gt;"",[1]Sheet1!A60,"")</f>
        <v/>
      </c>
      <c r="C60" t="str">
        <f>IF([2]Sheet1!A60&lt;&gt;"",[2]Sheet1!A60,"")</f>
        <v/>
      </c>
      <c r="D60" t="str">
        <f>IF([3]Sheet1!A60&lt;&gt;"",[3]Sheet1!A60,"")</f>
        <v/>
      </c>
      <c r="E60" t="str">
        <f>IF([4]Sheet1!A60&lt;&gt;"",[4]Sheet1!A60,"")</f>
        <v/>
      </c>
      <c r="F60" t="str">
        <f>IF([5]Sheet1!A60&lt;&gt;"",[5]Sheet1!A60,"")</f>
        <v/>
      </c>
      <c r="G60" t="str">
        <f>IF([6]Sheet1!A60&lt;&gt;"",[6]Sheet1!A60,"")</f>
        <v/>
      </c>
      <c r="H60" t="str">
        <f>IF([7]Sheet1!A60&lt;&gt;"",[7]Sheet1!A60,"")</f>
        <v/>
      </c>
      <c r="I60" t="str">
        <f>IF([8]Sheet1!A60&lt;&gt;"",[8]Sheet1!A60,"")</f>
        <v/>
      </c>
      <c r="J60" t="str">
        <f>IF([9]Sheet1!A60&lt;&gt;"",[9]Sheet1!A60,"")</f>
        <v/>
      </c>
      <c r="K60" t="str">
        <f>IF([10]Sheet1!A60&lt;&gt;"",[10]Sheet1!A60,"")</f>
        <v/>
      </c>
      <c r="L60" t="str">
        <f>IF([11]Sheet1!A60&lt;&gt;"",[11]Sheet1!A60,"")</f>
        <v/>
      </c>
      <c r="M60" t="str">
        <f>IF([12]Sheet1!A60&lt;&gt;"",[12]Sheet1!A60,"")</f>
        <v/>
      </c>
      <c r="N60" t="str">
        <f>IF([13]Sheet1!A60&lt;&gt;"",[13]Sheet1!A60,"")</f>
        <v/>
      </c>
      <c r="O60" t="str">
        <f>IF([14]Sheet1!A60&lt;&gt;"",[14]Sheet1!A60,"")</f>
        <v/>
      </c>
      <c r="P60" t="str">
        <f>IF([15]Sheet1!A60&lt;&gt;"",[15]Sheet1!A60,"")</f>
        <v/>
      </c>
      <c r="Q60" t="str">
        <f>IF([16]Sheet1!A60&lt;&gt;"",[16]Sheet1!A60,"")</f>
        <v/>
      </c>
      <c r="R60" t="str">
        <f>IF([17]Sheet1!A60&lt;&gt;"",[17]Sheet1!A60,"")</f>
        <v/>
      </c>
      <c r="S60" t="str">
        <f>IF([18]Sheet1!A60&lt;&gt;"",[18]Sheet1!A60,"")</f>
        <v/>
      </c>
      <c r="T60" t="str">
        <f>IF([19]Sheet1!A60&lt;&gt;"",[19]Sheet1!A60,"")</f>
        <v/>
      </c>
      <c r="U60" t="str">
        <f>IF([20]Sheet1!A60&lt;&gt;"",[20]Sheet1!A60,"")</f>
        <v/>
      </c>
      <c r="V60" t="str">
        <f>IF([21]Sheet1!A60&lt;&gt;"",[21]Sheet1!A60,"")</f>
        <v/>
      </c>
      <c r="W60" t="str">
        <f>IF([22]Sheet1!A60&lt;&gt;"",[22]Sheet1!A60,"")</f>
        <v/>
      </c>
      <c r="X60" t="str">
        <f>IF([23]Sheet1!A60&lt;&gt;"",[23]Sheet1!A60,"")</f>
        <v/>
      </c>
      <c r="Y60" t="str">
        <f>IF([24]Sheet1!A60&lt;&gt;"",[24]Sheet1!A60,"")</f>
        <v/>
      </c>
      <c r="Z60" t="str">
        <f>IF([25]Sheet1!A60&lt;&gt;"",[25]Sheet1!A60,"")</f>
        <v/>
      </c>
      <c r="AA60" t="str">
        <f>IF([26]Sheet1!A60&lt;&gt;"",[26]Sheet1!A60,"")</f>
        <v/>
      </c>
      <c r="AB60" t="str">
        <f>IF([27]Sheet1!A60&lt;&gt;"",[27]Sheet1!A60,"")</f>
        <v/>
      </c>
      <c r="AC60" t="str">
        <f>IF([28]Sheet1!A60&lt;&gt;"",[28]Sheet1!A60,"")</f>
        <v/>
      </c>
      <c r="AD60" t="str">
        <f>IF([29]Sheet1!A60&lt;&gt;"",[29]Sheet1!A60,"")</f>
        <v/>
      </c>
      <c r="AE60" t="str">
        <f>IF([30]Sheet1!A60&lt;&gt;"",[30]Sheet1!A60,"")</f>
        <v/>
      </c>
      <c r="AF60" t="str">
        <f>IF([31]Sheet1!A60&lt;&gt;"",[31]Sheet1!A60,"")</f>
        <v/>
      </c>
      <c r="AG60" t="str">
        <f>IF([32]Sheet1!A60&lt;&gt;"",[32]Sheet1!A60,"")</f>
        <v/>
      </c>
      <c r="AH60" t="str">
        <f>IF([33]Sheet1!A60&lt;&gt;"",[33]Sheet1!A60,"")</f>
        <v/>
      </c>
      <c r="AI60" t="str">
        <f>IF([34]Sheet1!A60&lt;&gt;"",[34]Sheet1!A60,"")</f>
        <v/>
      </c>
      <c r="AJ60" t="str">
        <f>IF([35]Sheet1!A60&lt;&gt;"",[35]Sheet1!A60,"")</f>
        <v/>
      </c>
      <c r="AK60" t="str">
        <f>IF([36]Sheet1!A60&lt;&gt;"",[36]Sheet1!A60,"")</f>
        <v/>
      </c>
      <c r="AL60" t="str">
        <f>IF([37]Sheet1!A60&lt;&gt;"",[37]Sheet1!A60,"")</f>
        <v/>
      </c>
      <c r="AM60" t="str">
        <f>IF([38]Sheet1!A60&lt;&gt;"",[38]Sheet1!A60,"")</f>
        <v/>
      </c>
      <c r="AN60" t="str">
        <f>IF([39]Sheet1!A60&lt;&gt;"",[39]Sheet1!A60,"")</f>
        <v/>
      </c>
      <c r="AO60" t="str">
        <f>IF([40]Sheet1!A60&lt;&gt;"",[40]Sheet1!A60,"")</f>
        <v/>
      </c>
      <c r="AP60" t="str">
        <f>IF([41]Sheet1!A60&lt;&gt;"",[41]Sheet1!A60,"")</f>
        <v/>
      </c>
      <c r="AQ60" t="str">
        <f>IF([42]Sheet1!A60&lt;&gt;"",[42]Sheet1!A60,"")</f>
        <v/>
      </c>
      <c r="AR60" t="str">
        <f>IF([43]Sheet1!A60&lt;&gt;"",[43]Sheet1!A60,"")</f>
        <v/>
      </c>
      <c r="AS60" t="str">
        <f>IF([44]Sheet1!A60&lt;&gt;"",[44]Sheet1!A60,"")</f>
        <v/>
      </c>
      <c r="AT60" t="str">
        <f>IF([45]Sheet1!A60&lt;&gt;"",[45]Sheet1!A60,"")</f>
        <v/>
      </c>
      <c r="AU60" t="str">
        <f>IF([46]Sheet1!A60&lt;&gt;"",[46]Sheet1!A60,"")</f>
        <v/>
      </c>
      <c r="AV60" t="str">
        <f>IF([47]Sheet1!A60&lt;&gt;"",[47]Sheet1!A60,"")</f>
        <v/>
      </c>
      <c r="AW60" t="str">
        <f>IF([48]Sheet1!A60&lt;&gt;"",[48]Sheet1!A60,"")</f>
        <v/>
      </c>
      <c r="AX60" t="str">
        <f>IF([49]Sheet1!A60&lt;&gt;"",[49]Sheet1!A60,"")</f>
        <v/>
      </c>
      <c r="AY60" t="str">
        <f>IF([50]Sheet1!A60&lt;&gt;"",[50]Sheet1!A60,"")</f>
        <v/>
      </c>
      <c r="AZ60" t="str">
        <f>IF([51]Sheet1!A60&lt;&gt;"",[51]Sheet1!A60,"")</f>
        <v/>
      </c>
      <c r="BA60" t="str">
        <f>IF([52]Sheet1!A60&lt;&gt;"",[52]Sheet1!A60,"")</f>
        <v/>
      </c>
      <c r="BB60" t="str">
        <f>IF([53]Sheet1!A60&lt;&gt;"",[53]Sheet1!A60,"")</f>
        <v/>
      </c>
      <c r="BC60" t="str">
        <f>IF([54]Sheet1!A60&lt;&gt;"",[54]Sheet1!A60,"")</f>
        <v/>
      </c>
      <c r="BD60" t="str">
        <f>IF([55]Sheet1!A60&lt;&gt;"",[55]Sheet1!A60,"")</f>
        <v/>
      </c>
      <c r="BE60" t="str">
        <f>IF([56]Sheet1!A60&lt;&gt;"",[56]Sheet1!A60,"")</f>
        <v/>
      </c>
      <c r="BF60" t="str">
        <f>IF([57]Sheet1!A60&lt;&gt;"",[57]Sheet1!A60,"")</f>
        <v/>
      </c>
      <c r="BG60" t="str">
        <f>IF([58]Sheet1!A60&lt;&gt;"",[58]Sheet1!A60,"")</f>
        <v/>
      </c>
      <c r="BH60" t="str">
        <f>IF([59]Sheet1!A60&lt;&gt;"",[59]Sheet1!A60,"")</f>
        <v/>
      </c>
      <c r="BI60" t="str">
        <f>IF([60]Sheet1!A60&lt;&gt;"",[60]Sheet1!A60,"")</f>
        <v/>
      </c>
      <c r="BJ60" t="str">
        <f>IF([61]Sheet1!A60&lt;&gt;"",[61]Sheet1!A60,"")</f>
        <v/>
      </c>
      <c r="BK60" t="str">
        <f>IF([62]Sheet1!A60&lt;&gt;"",[62]Sheet1!A60,"")</f>
        <v/>
      </c>
      <c r="BL60" t="str">
        <f>IF([63]Sheet1!A60&lt;&gt;"",[63]Sheet1!A60,"")</f>
        <v/>
      </c>
      <c r="BM60" t="str">
        <f>IF([64]Sheet1!A60&lt;&gt;"",[64]Sheet1!A60,"")</f>
        <v/>
      </c>
      <c r="BN60" t="str">
        <f>IF([65]Sheet1!A60&lt;&gt;"",[65]Sheet1!A60,"")</f>
        <v/>
      </c>
      <c r="BO60" t="str">
        <f>IF([66]Sheet1!A60&lt;&gt;"",[66]Sheet1!A60,"")</f>
        <v/>
      </c>
      <c r="BP60">
        <f>IF([67]Sheet1!A60&lt;&gt;"",[67]Sheet1!A60,"")</f>
        <v>252</v>
      </c>
      <c r="BQ60">
        <f>IF([68]Sheet1!A60&lt;&gt;"",[68]Sheet1!A60,"")</f>
        <v>123</v>
      </c>
      <c r="BR60">
        <f>IF([69]Sheet1!A60&lt;&gt;"",[69]Sheet1!A60,"")</f>
        <v>121</v>
      </c>
      <c r="BS60">
        <f>IF([70]Sheet1!A60&lt;&gt;"",[70]Sheet1!A60,"")</f>
        <v>82</v>
      </c>
      <c r="BT60">
        <f>IF([71]Sheet1!A60&lt;&gt;"",[71]Sheet1!A60,"")</f>
        <v>294</v>
      </c>
      <c r="BU60">
        <f>IF([72]Sheet1!A60&lt;&gt;"",[72]Sheet1!A60,"")</f>
        <v>638</v>
      </c>
      <c r="BV60">
        <f>IF([73]Sheet1!A60&lt;&gt;"",[73]Sheet1!A60,"")</f>
        <v>38</v>
      </c>
      <c r="BW60">
        <f>IF([74]Sheet1!A60&lt;&gt;"",[74]Sheet1!A60,"")</f>
        <v>481</v>
      </c>
      <c r="BX60">
        <f>IF([75]Sheet1!A60&lt;&gt;"",[75]Sheet1!A60,"")</f>
        <v>662</v>
      </c>
      <c r="BY60">
        <f>IF([76]Sheet1!A60&lt;&gt;"",[76]Sheet1!A60,"")</f>
        <v>488</v>
      </c>
      <c r="BZ60">
        <f>IF([77]Sheet1!A60&lt;&gt;"",[77]Sheet1!A60,"")</f>
        <v>190</v>
      </c>
      <c r="CA60">
        <f>IF([78]Sheet1!A60&lt;&gt;"",[78]Sheet1!A60,"")</f>
        <v>31</v>
      </c>
      <c r="CB60">
        <f>IF([79]Sheet1!A60&lt;&gt;"",[79]Sheet1!A60,"")</f>
        <v>196</v>
      </c>
      <c r="CC60">
        <f>IF([80]Sheet1!A60&lt;&gt;"",[80]Sheet1!A60,"")</f>
        <v>206</v>
      </c>
      <c r="CD60">
        <f>IF([81]Sheet1!A60&lt;&gt;"",[81]Sheet1!A60,"")</f>
        <v>225</v>
      </c>
      <c r="CE60">
        <f>IF([82]Sheet1!A60&lt;&gt;"",[82]Sheet1!A60,"")</f>
        <v>16</v>
      </c>
      <c r="CF60">
        <f>IF([83]Sheet1!A60&lt;&gt;"",[83]Sheet1!A60,"")</f>
        <v>660</v>
      </c>
      <c r="CG60">
        <f>IF([84]Sheet1!A60&lt;&gt;"",[84]Sheet1!A60,"")</f>
        <v>146</v>
      </c>
      <c r="CH60">
        <f>IF([85]Sheet1!A60&lt;&gt;"",[85]Sheet1!A60,"")</f>
        <v>188</v>
      </c>
      <c r="CI60">
        <f>IF([86]Sheet1!A60&lt;&gt;"",[86]Sheet1!A60,"")</f>
        <v>282</v>
      </c>
      <c r="CJ60">
        <f>IF([87]Sheet1!A60&lt;&gt;"",[87]Sheet1!A60,"")</f>
        <v>484</v>
      </c>
      <c r="CK60" t="str">
        <f>IF([88]Sheet1!A60&lt;&gt;"",[88]Sheet1!A60,"")</f>
        <v/>
      </c>
      <c r="CL60" t="str">
        <f>IF([89]Sheet1!A60&lt;&gt;"",[89]Sheet1!A60,"")</f>
        <v/>
      </c>
    </row>
    <row r="61" spans="2:90">
      <c r="B61" t="str">
        <f>IF([1]Sheet1!A61&lt;&gt;"",[1]Sheet1!A61,"")</f>
        <v/>
      </c>
      <c r="C61" t="str">
        <f>IF([2]Sheet1!A61&lt;&gt;"",[2]Sheet1!A61,"")</f>
        <v/>
      </c>
      <c r="D61" t="str">
        <f>IF([3]Sheet1!A61&lt;&gt;"",[3]Sheet1!A61,"")</f>
        <v/>
      </c>
      <c r="E61" t="str">
        <f>IF([4]Sheet1!A61&lt;&gt;"",[4]Sheet1!A61,"")</f>
        <v/>
      </c>
      <c r="F61" t="str">
        <f>IF([5]Sheet1!A61&lt;&gt;"",[5]Sheet1!A61,"")</f>
        <v/>
      </c>
      <c r="G61" t="str">
        <f>IF([6]Sheet1!A61&lt;&gt;"",[6]Sheet1!A61,"")</f>
        <v/>
      </c>
      <c r="H61" t="str">
        <f>IF([7]Sheet1!A61&lt;&gt;"",[7]Sheet1!A61,"")</f>
        <v/>
      </c>
      <c r="I61" t="str">
        <f>IF([8]Sheet1!A61&lt;&gt;"",[8]Sheet1!A61,"")</f>
        <v/>
      </c>
      <c r="J61" t="str">
        <f>IF([9]Sheet1!A61&lt;&gt;"",[9]Sheet1!A61,"")</f>
        <v/>
      </c>
      <c r="K61" t="str">
        <f>IF([10]Sheet1!A61&lt;&gt;"",[10]Sheet1!A61,"")</f>
        <v/>
      </c>
      <c r="L61" t="str">
        <f>IF([11]Sheet1!A61&lt;&gt;"",[11]Sheet1!A61,"")</f>
        <v/>
      </c>
      <c r="M61" t="str">
        <f>IF([12]Sheet1!A61&lt;&gt;"",[12]Sheet1!A61,"")</f>
        <v/>
      </c>
      <c r="N61" t="str">
        <f>IF([13]Sheet1!A61&lt;&gt;"",[13]Sheet1!A61,"")</f>
        <v/>
      </c>
      <c r="O61" t="str">
        <f>IF([14]Sheet1!A61&lt;&gt;"",[14]Sheet1!A61,"")</f>
        <v/>
      </c>
      <c r="P61" t="str">
        <f>IF([15]Sheet1!A61&lt;&gt;"",[15]Sheet1!A61,"")</f>
        <v/>
      </c>
      <c r="Q61" t="str">
        <f>IF([16]Sheet1!A61&lt;&gt;"",[16]Sheet1!A61,"")</f>
        <v/>
      </c>
      <c r="R61" t="str">
        <f>IF([17]Sheet1!A61&lt;&gt;"",[17]Sheet1!A61,"")</f>
        <v/>
      </c>
      <c r="S61" t="str">
        <f>IF([18]Sheet1!A61&lt;&gt;"",[18]Sheet1!A61,"")</f>
        <v/>
      </c>
      <c r="T61" t="str">
        <f>IF([19]Sheet1!A61&lt;&gt;"",[19]Sheet1!A61,"")</f>
        <v/>
      </c>
      <c r="U61" t="str">
        <f>IF([20]Sheet1!A61&lt;&gt;"",[20]Sheet1!A61,"")</f>
        <v/>
      </c>
      <c r="V61" t="str">
        <f>IF([21]Sheet1!A61&lt;&gt;"",[21]Sheet1!A61,"")</f>
        <v/>
      </c>
      <c r="W61" t="str">
        <f>IF([22]Sheet1!A61&lt;&gt;"",[22]Sheet1!A61,"")</f>
        <v/>
      </c>
      <c r="X61" t="str">
        <f>IF([23]Sheet1!A61&lt;&gt;"",[23]Sheet1!A61,"")</f>
        <v/>
      </c>
      <c r="Y61" t="str">
        <f>IF([24]Sheet1!A61&lt;&gt;"",[24]Sheet1!A61,"")</f>
        <v/>
      </c>
      <c r="Z61" t="str">
        <f>IF([25]Sheet1!A61&lt;&gt;"",[25]Sheet1!A61,"")</f>
        <v/>
      </c>
      <c r="AA61" t="str">
        <f>IF([26]Sheet1!A61&lt;&gt;"",[26]Sheet1!A61,"")</f>
        <v/>
      </c>
      <c r="AB61" t="str">
        <f>IF([27]Sheet1!A61&lt;&gt;"",[27]Sheet1!A61,"")</f>
        <v/>
      </c>
      <c r="AC61" t="str">
        <f>IF([28]Sheet1!A61&lt;&gt;"",[28]Sheet1!A61,"")</f>
        <v/>
      </c>
      <c r="AD61" t="str">
        <f>IF([29]Sheet1!A61&lt;&gt;"",[29]Sheet1!A61,"")</f>
        <v/>
      </c>
      <c r="AE61" t="str">
        <f>IF([30]Sheet1!A61&lt;&gt;"",[30]Sheet1!A61,"")</f>
        <v/>
      </c>
      <c r="AF61" t="str">
        <f>IF([31]Sheet1!A61&lt;&gt;"",[31]Sheet1!A61,"")</f>
        <v/>
      </c>
      <c r="AG61" t="str">
        <f>IF([32]Sheet1!A61&lt;&gt;"",[32]Sheet1!A61,"")</f>
        <v/>
      </c>
      <c r="AH61" t="str">
        <f>IF([33]Sheet1!A61&lt;&gt;"",[33]Sheet1!A61,"")</f>
        <v/>
      </c>
      <c r="AI61" t="str">
        <f>IF([34]Sheet1!A61&lt;&gt;"",[34]Sheet1!A61,"")</f>
        <v/>
      </c>
      <c r="AJ61" t="str">
        <f>IF([35]Sheet1!A61&lt;&gt;"",[35]Sheet1!A61,"")</f>
        <v/>
      </c>
      <c r="AK61" t="str">
        <f>IF([36]Sheet1!A61&lt;&gt;"",[36]Sheet1!A61,"")</f>
        <v/>
      </c>
      <c r="AL61" t="str">
        <f>IF([37]Sheet1!A61&lt;&gt;"",[37]Sheet1!A61,"")</f>
        <v/>
      </c>
      <c r="AM61" t="str">
        <f>IF([38]Sheet1!A61&lt;&gt;"",[38]Sheet1!A61,"")</f>
        <v/>
      </c>
      <c r="AN61" t="str">
        <f>IF([39]Sheet1!A61&lt;&gt;"",[39]Sheet1!A61,"")</f>
        <v/>
      </c>
      <c r="AO61" t="str">
        <f>IF([40]Sheet1!A61&lt;&gt;"",[40]Sheet1!A61,"")</f>
        <v/>
      </c>
      <c r="AP61" t="str">
        <f>IF([41]Sheet1!A61&lt;&gt;"",[41]Sheet1!A61,"")</f>
        <v/>
      </c>
      <c r="AQ61" t="str">
        <f>IF([42]Sheet1!A61&lt;&gt;"",[42]Sheet1!A61,"")</f>
        <v/>
      </c>
      <c r="AR61" t="str">
        <f>IF([43]Sheet1!A61&lt;&gt;"",[43]Sheet1!A61,"")</f>
        <v/>
      </c>
      <c r="AS61" t="str">
        <f>IF([44]Sheet1!A61&lt;&gt;"",[44]Sheet1!A61,"")</f>
        <v/>
      </c>
      <c r="AT61" t="str">
        <f>IF([45]Sheet1!A61&lt;&gt;"",[45]Sheet1!A61,"")</f>
        <v/>
      </c>
      <c r="AU61" t="str">
        <f>IF([46]Sheet1!A61&lt;&gt;"",[46]Sheet1!A61,"")</f>
        <v/>
      </c>
      <c r="AV61" t="str">
        <f>IF([47]Sheet1!A61&lt;&gt;"",[47]Sheet1!A61,"")</f>
        <v/>
      </c>
      <c r="AW61" t="str">
        <f>IF([48]Sheet1!A61&lt;&gt;"",[48]Sheet1!A61,"")</f>
        <v/>
      </c>
      <c r="AX61" t="str">
        <f>IF([49]Sheet1!A61&lt;&gt;"",[49]Sheet1!A61,"")</f>
        <v/>
      </c>
      <c r="AY61" t="str">
        <f>IF([50]Sheet1!A61&lt;&gt;"",[50]Sheet1!A61,"")</f>
        <v/>
      </c>
      <c r="AZ61" t="str">
        <f>IF([51]Sheet1!A61&lt;&gt;"",[51]Sheet1!A61,"")</f>
        <v/>
      </c>
      <c r="BA61" t="str">
        <f>IF([52]Sheet1!A61&lt;&gt;"",[52]Sheet1!A61,"")</f>
        <v/>
      </c>
      <c r="BB61" t="str">
        <f>IF([53]Sheet1!A61&lt;&gt;"",[53]Sheet1!A61,"")</f>
        <v/>
      </c>
      <c r="BC61" t="str">
        <f>IF([54]Sheet1!A61&lt;&gt;"",[54]Sheet1!A61,"")</f>
        <v/>
      </c>
      <c r="BD61" t="str">
        <f>IF([55]Sheet1!A61&lt;&gt;"",[55]Sheet1!A61,"")</f>
        <v/>
      </c>
      <c r="BE61" t="str">
        <f>IF([56]Sheet1!A61&lt;&gt;"",[56]Sheet1!A61,"")</f>
        <v/>
      </c>
      <c r="BF61" t="str">
        <f>IF([57]Sheet1!A61&lt;&gt;"",[57]Sheet1!A61,"")</f>
        <v/>
      </c>
      <c r="BG61" t="str">
        <f>IF([58]Sheet1!A61&lt;&gt;"",[58]Sheet1!A61,"")</f>
        <v/>
      </c>
      <c r="BH61" t="str">
        <f>IF([59]Sheet1!A61&lt;&gt;"",[59]Sheet1!A61,"")</f>
        <v/>
      </c>
      <c r="BI61" t="str">
        <f>IF([60]Sheet1!A61&lt;&gt;"",[60]Sheet1!A61,"")</f>
        <v/>
      </c>
      <c r="BJ61" t="str">
        <f>IF([61]Sheet1!A61&lt;&gt;"",[61]Sheet1!A61,"")</f>
        <v/>
      </c>
      <c r="BK61" t="str">
        <f>IF([62]Sheet1!A61&lt;&gt;"",[62]Sheet1!A61,"")</f>
        <v/>
      </c>
      <c r="BL61" t="str">
        <f>IF([63]Sheet1!A61&lt;&gt;"",[63]Sheet1!A61,"")</f>
        <v/>
      </c>
      <c r="BM61" t="str">
        <f>IF([64]Sheet1!A61&lt;&gt;"",[64]Sheet1!A61,"")</f>
        <v/>
      </c>
      <c r="BN61" t="str">
        <f>IF([65]Sheet1!A61&lt;&gt;"",[65]Sheet1!A61,"")</f>
        <v/>
      </c>
      <c r="BO61" t="str">
        <f>IF([66]Sheet1!A61&lt;&gt;"",[66]Sheet1!A61,"")</f>
        <v/>
      </c>
      <c r="BP61">
        <f>IF([67]Sheet1!A61&lt;&gt;"",[67]Sheet1!A61,"")</f>
        <v>505</v>
      </c>
      <c r="BQ61">
        <f>IF([68]Sheet1!A61&lt;&gt;"",[68]Sheet1!A61,"")</f>
        <v>290</v>
      </c>
      <c r="BR61">
        <f>IF([69]Sheet1!A61&lt;&gt;"",[69]Sheet1!A61,"")</f>
        <v>341</v>
      </c>
      <c r="BS61">
        <f>IF([70]Sheet1!A61&lt;&gt;"",[70]Sheet1!A61,"")</f>
        <v>388</v>
      </c>
      <c r="BT61">
        <f>IF([71]Sheet1!A61&lt;&gt;"",[71]Sheet1!A61,"")</f>
        <v>132</v>
      </c>
      <c r="BU61">
        <f>IF([72]Sheet1!A61&lt;&gt;"",[72]Sheet1!A61,"")</f>
        <v>194</v>
      </c>
      <c r="BV61">
        <f>IF([73]Sheet1!A61&lt;&gt;"",[73]Sheet1!A61,"")</f>
        <v>81</v>
      </c>
      <c r="BW61">
        <f>IF([74]Sheet1!A61&lt;&gt;"",[74]Sheet1!A61,"")</f>
        <v>549</v>
      </c>
      <c r="BX61">
        <f>IF([75]Sheet1!A61&lt;&gt;"",[75]Sheet1!A61,"")</f>
        <v>513</v>
      </c>
      <c r="BY61">
        <f>IF([76]Sheet1!A61&lt;&gt;"",[76]Sheet1!A61,"")</f>
        <v>38</v>
      </c>
      <c r="BZ61">
        <f>IF([77]Sheet1!A61&lt;&gt;"",[77]Sheet1!A61,"")</f>
        <v>273</v>
      </c>
      <c r="CA61">
        <f>IF([78]Sheet1!A61&lt;&gt;"",[78]Sheet1!A61,"")</f>
        <v>610</v>
      </c>
      <c r="CB61">
        <f>IF([79]Sheet1!A61&lt;&gt;"",[79]Sheet1!A61,"")</f>
        <v>278</v>
      </c>
      <c r="CC61">
        <f>IF([80]Sheet1!A61&lt;&gt;"",[80]Sheet1!A61,"")</f>
        <v>11</v>
      </c>
      <c r="CD61">
        <f>IF([81]Sheet1!A61&lt;&gt;"",[81]Sheet1!A61,"")</f>
        <v>592</v>
      </c>
      <c r="CE61">
        <f>IF([82]Sheet1!A61&lt;&gt;"",[82]Sheet1!A61,"")</f>
        <v>661</v>
      </c>
      <c r="CF61">
        <f>IF([83]Sheet1!A61&lt;&gt;"",[83]Sheet1!A61,"")</f>
        <v>240</v>
      </c>
      <c r="CG61">
        <f>IF([84]Sheet1!A61&lt;&gt;"",[84]Sheet1!A61,"")</f>
        <v>13</v>
      </c>
      <c r="CH61">
        <f>IF([85]Sheet1!A61&lt;&gt;"",[85]Sheet1!A61,"")</f>
        <v>64</v>
      </c>
      <c r="CI61">
        <f>IF([86]Sheet1!A61&lt;&gt;"",[86]Sheet1!A61,"")</f>
        <v>351</v>
      </c>
      <c r="CJ61">
        <f>IF([87]Sheet1!A61&lt;&gt;"",[87]Sheet1!A61,"")</f>
        <v>75</v>
      </c>
      <c r="CK61" t="str">
        <f>IF([88]Sheet1!A61&lt;&gt;"",[88]Sheet1!A61,"")</f>
        <v/>
      </c>
      <c r="CL61" t="str">
        <f>IF([89]Sheet1!A61&lt;&gt;"",[89]Sheet1!A61,"")</f>
        <v/>
      </c>
    </row>
    <row r="62" spans="2:90">
      <c r="B62" t="str">
        <f>IF([1]Sheet1!A62&lt;&gt;"",[1]Sheet1!A62,"")</f>
        <v/>
      </c>
      <c r="C62" t="str">
        <f>IF([2]Sheet1!A62&lt;&gt;"",[2]Sheet1!A62,"")</f>
        <v/>
      </c>
      <c r="D62" t="str">
        <f>IF([3]Sheet1!A62&lt;&gt;"",[3]Sheet1!A62,"")</f>
        <v/>
      </c>
      <c r="E62" t="str">
        <f>IF([4]Sheet1!A62&lt;&gt;"",[4]Sheet1!A62,"")</f>
        <v/>
      </c>
      <c r="F62" t="str">
        <f>IF([5]Sheet1!A62&lt;&gt;"",[5]Sheet1!A62,"")</f>
        <v/>
      </c>
      <c r="G62" t="str">
        <f>IF([6]Sheet1!A62&lt;&gt;"",[6]Sheet1!A62,"")</f>
        <v/>
      </c>
      <c r="H62" t="str">
        <f>IF([7]Sheet1!A62&lt;&gt;"",[7]Sheet1!A62,"")</f>
        <v/>
      </c>
      <c r="I62" t="str">
        <f>IF([8]Sheet1!A62&lt;&gt;"",[8]Sheet1!A62,"")</f>
        <v/>
      </c>
      <c r="J62" t="str">
        <f>IF([9]Sheet1!A62&lt;&gt;"",[9]Sheet1!A62,"")</f>
        <v/>
      </c>
      <c r="K62" t="str">
        <f>IF([10]Sheet1!A62&lt;&gt;"",[10]Sheet1!A62,"")</f>
        <v/>
      </c>
      <c r="L62" t="str">
        <f>IF([11]Sheet1!A62&lt;&gt;"",[11]Sheet1!A62,"")</f>
        <v/>
      </c>
      <c r="M62" t="str">
        <f>IF([12]Sheet1!A62&lt;&gt;"",[12]Sheet1!A62,"")</f>
        <v/>
      </c>
      <c r="N62" t="str">
        <f>IF([13]Sheet1!A62&lt;&gt;"",[13]Sheet1!A62,"")</f>
        <v/>
      </c>
      <c r="O62" t="str">
        <f>IF([14]Sheet1!A62&lt;&gt;"",[14]Sheet1!A62,"")</f>
        <v/>
      </c>
      <c r="P62" t="str">
        <f>IF([15]Sheet1!A62&lt;&gt;"",[15]Sheet1!A62,"")</f>
        <v/>
      </c>
      <c r="Q62" t="str">
        <f>IF([16]Sheet1!A62&lt;&gt;"",[16]Sheet1!A62,"")</f>
        <v/>
      </c>
      <c r="R62" t="str">
        <f>IF([17]Sheet1!A62&lt;&gt;"",[17]Sheet1!A62,"")</f>
        <v/>
      </c>
      <c r="S62" t="str">
        <f>IF([18]Sheet1!A62&lt;&gt;"",[18]Sheet1!A62,"")</f>
        <v/>
      </c>
      <c r="T62" t="str">
        <f>IF([19]Sheet1!A62&lt;&gt;"",[19]Sheet1!A62,"")</f>
        <v/>
      </c>
      <c r="U62" t="str">
        <f>IF([20]Sheet1!A62&lt;&gt;"",[20]Sheet1!A62,"")</f>
        <v/>
      </c>
      <c r="V62" t="str">
        <f>IF([21]Sheet1!A62&lt;&gt;"",[21]Sheet1!A62,"")</f>
        <v/>
      </c>
      <c r="W62" t="str">
        <f>IF([22]Sheet1!A62&lt;&gt;"",[22]Sheet1!A62,"")</f>
        <v/>
      </c>
      <c r="X62" t="str">
        <f>IF([23]Sheet1!A62&lt;&gt;"",[23]Sheet1!A62,"")</f>
        <v/>
      </c>
      <c r="Y62" t="str">
        <f>IF([24]Sheet1!A62&lt;&gt;"",[24]Sheet1!A62,"")</f>
        <v/>
      </c>
      <c r="Z62" t="str">
        <f>IF([25]Sheet1!A62&lt;&gt;"",[25]Sheet1!A62,"")</f>
        <v/>
      </c>
      <c r="AA62" t="str">
        <f>IF([26]Sheet1!A62&lt;&gt;"",[26]Sheet1!A62,"")</f>
        <v/>
      </c>
      <c r="AB62" t="str">
        <f>IF([27]Sheet1!A62&lt;&gt;"",[27]Sheet1!A62,"")</f>
        <v/>
      </c>
      <c r="AC62" t="str">
        <f>IF([28]Sheet1!A62&lt;&gt;"",[28]Sheet1!A62,"")</f>
        <v/>
      </c>
      <c r="AD62" t="str">
        <f>IF([29]Sheet1!A62&lt;&gt;"",[29]Sheet1!A62,"")</f>
        <v/>
      </c>
      <c r="AE62" t="str">
        <f>IF([30]Sheet1!A62&lt;&gt;"",[30]Sheet1!A62,"")</f>
        <v/>
      </c>
      <c r="AF62" t="str">
        <f>IF([31]Sheet1!A62&lt;&gt;"",[31]Sheet1!A62,"")</f>
        <v/>
      </c>
      <c r="AG62" t="str">
        <f>IF([32]Sheet1!A62&lt;&gt;"",[32]Sheet1!A62,"")</f>
        <v/>
      </c>
      <c r="AH62" t="str">
        <f>IF([33]Sheet1!A62&lt;&gt;"",[33]Sheet1!A62,"")</f>
        <v/>
      </c>
      <c r="AI62" t="str">
        <f>IF([34]Sheet1!A62&lt;&gt;"",[34]Sheet1!A62,"")</f>
        <v/>
      </c>
      <c r="AJ62" t="str">
        <f>IF([35]Sheet1!A62&lt;&gt;"",[35]Sheet1!A62,"")</f>
        <v/>
      </c>
      <c r="AK62" t="str">
        <f>IF([36]Sheet1!A62&lt;&gt;"",[36]Sheet1!A62,"")</f>
        <v/>
      </c>
      <c r="AL62" t="str">
        <f>IF([37]Sheet1!A62&lt;&gt;"",[37]Sheet1!A62,"")</f>
        <v/>
      </c>
      <c r="AM62" t="str">
        <f>IF([38]Sheet1!A62&lt;&gt;"",[38]Sheet1!A62,"")</f>
        <v/>
      </c>
      <c r="AN62" t="str">
        <f>IF([39]Sheet1!A62&lt;&gt;"",[39]Sheet1!A62,"")</f>
        <v/>
      </c>
      <c r="AO62" t="str">
        <f>IF([40]Sheet1!A62&lt;&gt;"",[40]Sheet1!A62,"")</f>
        <v/>
      </c>
      <c r="AP62" t="str">
        <f>IF([41]Sheet1!A62&lt;&gt;"",[41]Sheet1!A62,"")</f>
        <v/>
      </c>
      <c r="AQ62" t="str">
        <f>IF([42]Sheet1!A62&lt;&gt;"",[42]Sheet1!A62,"")</f>
        <v/>
      </c>
      <c r="AR62" t="str">
        <f>IF([43]Sheet1!A62&lt;&gt;"",[43]Sheet1!A62,"")</f>
        <v/>
      </c>
      <c r="AS62" t="str">
        <f>IF([44]Sheet1!A62&lt;&gt;"",[44]Sheet1!A62,"")</f>
        <v/>
      </c>
      <c r="AT62" t="str">
        <f>IF([45]Sheet1!A62&lt;&gt;"",[45]Sheet1!A62,"")</f>
        <v/>
      </c>
      <c r="AU62" t="str">
        <f>IF([46]Sheet1!A62&lt;&gt;"",[46]Sheet1!A62,"")</f>
        <v/>
      </c>
      <c r="AV62" t="str">
        <f>IF([47]Sheet1!A62&lt;&gt;"",[47]Sheet1!A62,"")</f>
        <v/>
      </c>
      <c r="AW62" t="str">
        <f>IF([48]Sheet1!A62&lt;&gt;"",[48]Sheet1!A62,"")</f>
        <v/>
      </c>
      <c r="AX62" t="str">
        <f>IF([49]Sheet1!A62&lt;&gt;"",[49]Sheet1!A62,"")</f>
        <v/>
      </c>
      <c r="AY62" t="str">
        <f>IF([50]Sheet1!A62&lt;&gt;"",[50]Sheet1!A62,"")</f>
        <v/>
      </c>
      <c r="AZ62" t="str">
        <f>IF([51]Sheet1!A62&lt;&gt;"",[51]Sheet1!A62,"")</f>
        <v/>
      </c>
      <c r="BA62" t="str">
        <f>IF([52]Sheet1!A62&lt;&gt;"",[52]Sheet1!A62,"")</f>
        <v/>
      </c>
      <c r="BB62" t="str">
        <f>IF([53]Sheet1!A62&lt;&gt;"",[53]Sheet1!A62,"")</f>
        <v/>
      </c>
      <c r="BC62" t="str">
        <f>IF([54]Sheet1!A62&lt;&gt;"",[54]Sheet1!A62,"")</f>
        <v/>
      </c>
      <c r="BD62" t="str">
        <f>IF([55]Sheet1!A62&lt;&gt;"",[55]Sheet1!A62,"")</f>
        <v/>
      </c>
      <c r="BE62" t="str">
        <f>IF([56]Sheet1!A62&lt;&gt;"",[56]Sheet1!A62,"")</f>
        <v/>
      </c>
      <c r="BF62" t="str">
        <f>IF([57]Sheet1!A62&lt;&gt;"",[57]Sheet1!A62,"")</f>
        <v/>
      </c>
      <c r="BG62" t="str">
        <f>IF([58]Sheet1!A62&lt;&gt;"",[58]Sheet1!A62,"")</f>
        <v/>
      </c>
      <c r="BH62" t="str">
        <f>IF([59]Sheet1!A62&lt;&gt;"",[59]Sheet1!A62,"")</f>
        <v/>
      </c>
      <c r="BI62" t="str">
        <f>IF([60]Sheet1!A62&lt;&gt;"",[60]Sheet1!A62,"")</f>
        <v/>
      </c>
      <c r="BJ62" t="str">
        <f>IF([61]Sheet1!A62&lt;&gt;"",[61]Sheet1!A62,"")</f>
        <v/>
      </c>
      <c r="BK62" t="str">
        <f>IF([62]Sheet1!A62&lt;&gt;"",[62]Sheet1!A62,"")</f>
        <v/>
      </c>
      <c r="BL62" t="str">
        <f>IF([63]Sheet1!A62&lt;&gt;"",[63]Sheet1!A62,"")</f>
        <v/>
      </c>
      <c r="BM62" t="str">
        <f>IF([64]Sheet1!A62&lt;&gt;"",[64]Sheet1!A62,"")</f>
        <v/>
      </c>
      <c r="BN62" t="str">
        <f>IF([65]Sheet1!A62&lt;&gt;"",[65]Sheet1!A62,"")</f>
        <v/>
      </c>
      <c r="BO62" t="str">
        <f>IF([66]Sheet1!A62&lt;&gt;"",[66]Sheet1!A62,"")</f>
        <v/>
      </c>
      <c r="BP62">
        <f>IF([67]Sheet1!A62&lt;&gt;"",[67]Sheet1!A62,"")</f>
        <v>199</v>
      </c>
      <c r="BQ62">
        <f>IF([68]Sheet1!A62&lt;&gt;"",[68]Sheet1!A62,"")</f>
        <v>133</v>
      </c>
      <c r="BR62">
        <f>IF([69]Sheet1!A62&lt;&gt;"",[69]Sheet1!A62,"")</f>
        <v>264</v>
      </c>
      <c r="BS62">
        <f>IF([70]Sheet1!A62&lt;&gt;"",[70]Sheet1!A62,"")</f>
        <v>276</v>
      </c>
      <c r="BT62">
        <f>IF([71]Sheet1!A62&lt;&gt;"",[71]Sheet1!A62,"")</f>
        <v>136</v>
      </c>
      <c r="BU62">
        <f>IF([72]Sheet1!A62&lt;&gt;"",[72]Sheet1!A62,"")</f>
        <v>142</v>
      </c>
      <c r="BV62">
        <f>IF([73]Sheet1!A62&lt;&gt;"",[73]Sheet1!A62,"")</f>
        <v>355</v>
      </c>
      <c r="BW62">
        <f>IF([74]Sheet1!A62&lt;&gt;"",[74]Sheet1!A62,"")</f>
        <v>464</v>
      </c>
      <c r="BX62">
        <f>IF([75]Sheet1!A62&lt;&gt;"",[75]Sheet1!A62,"")</f>
        <v>21</v>
      </c>
      <c r="BY62">
        <f>IF([76]Sheet1!A62&lt;&gt;"",[76]Sheet1!A62,"")</f>
        <v>314</v>
      </c>
      <c r="BZ62">
        <f>IF([77]Sheet1!A62&lt;&gt;"",[77]Sheet1!A62,"")</f>
        <v>401</v>
      </c>
      <c r="CA62">
        <f>IF([78]Sheet1!A62&lt;&gt;"",[78]Sheet1!A62,"")</f>
        <v>484</v>
      </c>
      <c r="CB62">
        <f>IF([79]Sheet1!A62&lt;&gt;"",[79]Sheet1!A62,"")</f>
        <v>154</v>
      </c>
      <c r="CC62">
        <f>IF([80]Sheet1!A62&lt;&gt;"",[80]Sheet1!A62,"")</f>
        <v>586</v>
      </c>
      <c r="CD62">
        <f>IF([81]Sheet1!A62&lt;&gt;"",[81]Sheet1!A62,"")</f>
        <v>446</v>
      </c>
      <c r="CE62">
        <f>IF([82]Sheet1!A62&lt;&gt;"",[82]Sheet1!A62,"")</f>
        <v>53</v>
      </c>
      <c r="CF62">
        <f>IF([83]Sheet1!A62&lt;&gt;"",[83]Sheet1!A62,"")</f>
        <v>474</v>
      </c>
      <c r="CG62">
        <f>IF([84]Sheet1!A62&lt;&gt;"",[84]Sheet1!A62,"")</f>
        <v>576</v>
      </c>
      <c r="CH62">
        <f>IF([85]Sheet1!A62&lt;&gt;"",[85]Sheet1!A62,"")</f>
        <v>530</v>
      </c>
      <c r="CI62">
        <f>IF([86]Sheet1!A62&lt;&gt;"",[86]Sheet1!A62,"")</f>
        <v>204</v>
      </c>
      <c r="CJ62">
        <f>IF([87]Sheet1!A62&lt;&gt;"",[87]Sheet1!A62,"")</f>
        <v>583</v>
      </c>
      <c r="CK62" t="str">
        <f>IF([88]Sheet1!A62&lt;&gt;"",[88]Sheet1!A62,"")</f>
        <v/>
      </c>
      <c r="CL62" t="str">
        <f>IF([89]Sheet1!A62&lt;&gt;"",[89]Sheet1!A62,"")</f>
        <v/>
      </c>
    </row>
    <row r="63" spans="2:90">
      <c r="B63" t="str">
        <f>IF([1]Sheet1!A63&lt;&gt;"",[1]Sheet1!A63,"")</f>
        <v/>
      </c>
      <c r="C63" t="str">
        <f>IF([2]Sheet1!A63&lt;&gt;"",[2]Sheet1!A63,"")</f>
        <v/>
      </c>
      <c r="D63" t="str">
        <f>IF([3]Sheet1!A63&lt;&gt;"",[3]Sheet1!A63,"")</f>
        <v/>
      </c>
      <c r="E63" t="str">
        <f>IF([4]Sheet1!A63&lt;&gt;"",[4]Sheet1!A63,"")</f>
        <v/>
      </c>
      <c r="F63" t="str">
        <f>IF([5]Sheet1!A63&lt;&gt;"",[5]Sheet1!A63,"")</f>
        <v/>
      </c>
      <c r="G63" t="str">
        <f>IF([6]Sheet1!A63&lt;&gt;"",[6]Sheet1!A63,"")</f>
        <v/>
      </c>
      <c r="H63" t="str">
        <f>IF([7]Sheet1!A63&lt;&gt;"",[7]Sheet1!A63,"")</f>
        <v/>
      </c>
      <c r="I63" t="str">
        <f>IF([8]Sheet1!A63&lt;&gt;"",[8]Sheet1!A63,"")</f>
        <v/>
      </c>
      <c r="J63" t="str">
        <f>IF([9]Sheet1!A63&lt;&gt;"",[9]Sheet1!A63,"")</f>
        <v/>
      </c>
      <c r="K63" t="str">
        <f>IF([10]Sheet1!A63&lt;&gt;"",[10]Sheet1!A63,"")</f>
        <v/>
      </c>
      <c r="L63" t="str">
        <f>IF([11]Sheet1!A63&lt;&gt;"",[11]Sheet1!A63,"")</f>
        <v/>
      </c>
      <c r="M63" t="str">
        <f>IF([12]Sheet1!A63&lt;&gt;"",[12]Sheet1!A63,"")</f>
        <v/>
      </c>
      <c r="N63" t="str">
        <f>IF([13]Sheet1!A63&lt;&gt;"",[13]Sheet1!A63,"")</f>
        <v/>
      </c>
      <c r="O63" t="str">
        <f>IF([14]Sheet1!A63&lt;&gt;"",[14]Sheet1!A63,"")</f>
        <v/>
      </c>
      <c r="P63" t="str">
        <f>IF([15]Sheet1!A63&lt;&gt;"",[15]Sheet1!A63,"")</f>
        <v/>
      </c>
      <c r="Q63" t="str">
        <f>IF([16]Sheet1!A63&lt;&gt;"",[16]Sheet1!A63,"")</f>
        <v/>
      </c>
      <c r="R63" t="str">
        <f>IF([17]Sheet1!A63&lt;&gt;"",[17]Sheet1!A63,"")</f>
        <v/>
      </c>
      <c r="S63" t="str">
        <f>IF([18]Sheet1!A63&lt;&gt;"",[18]Sheet1!A63,"")</f>
        <v/>
      </c>
      <c r="T63" t="str">
        <f>IF([19]Sheet1!A63&lt;&gt;"",[19]Sheet1!A63,"")</f>
        <v/>
      </c>
      <c r="U63" t="str">
        <f>IF([20]Sheet1!A63&lt;&gt;"",[20]Sheet1!A63,"")</f>
        <v/>
      </c>
      <c r="V63" t="str">
        <f>IF([21]Sheet1!A63&lt;&gt;"",[21]Sheet1!A63,"")</f>
        <v/>
      </c>
      <c r="W63" t="str">
        <f>IF([22]Sheet1!A63&lt;&gt;"",[22]Sheet1!A63,"")</f>
        <v/>
      </c>
      <c r="X63" t="str">
        <f>IF([23]Sheet1!A63&lt;&gt;"",[23]Sheet1!A63,"")</f>
        <v/>
      </c>
      <c r="Y63" t="str">
        <f>IF([24]Sheet1!A63&lt;&gt;"",[24]Sheet1!A63,"")</f>
        <v/>
      </c>
      <c r="Z63" t="str">
        <f>IF([25]Sheet1!A63&lt;&gt;"",[25]Sheet1!A63,"")</f>
        <v/>
      </c>
      <c r="AA63" t="str">
        <f>IF([26]Sheet1!A63&lt;&gt;"",[26]Sheet1!A63,"")</f>
        <v/>
      </c>
      <c r="AB63" t="str">
        <f>IF([27]Sheet1!A63&lt;&gt;"",[27]Sheet1!A63,"")</f>
        <v/>
      </c>
      <c r="AC63" t="str">
        <f>IF([28]Sheet1!A63&lt;&gt;"",[28]Sheet1!A63,"")</f>
        <v/>
      </c>
      <c r="AD63" t="str">
        <f>IF([29]Sheet1!A63&lt;&gt;"",[29]Sheet1!A63,"")</f>
        <v/>
      </c>
      <c r="AE63" t="str">
        <f>IF([30]Sheet1!A63&lt;&gt;"",[30]Sheet1!A63,"")</f>
        <v/>
      </c>
      <c r="AF63" t="str">
        <f>IF([31]Sheet1!A63&lt;&gt;"",[31]Sheet1!A63,"")</f>
        <v/>
      </c>
      <c r="AG63" t="str">
        <f>IF([32]Sheet1!A63&lt;&gt;"",[32]Sheet1!A63,"")</f>
        <v/>
      </c>
      <c r="AH63" t="str">
        <f>IF([33]Sheet1!A63&lt;&gt;"",[33]Sheet1!A63,"")</f>
        <v/>
      </c>
      <c r="AI63" t="str">
        <f>IF([34]Sheet1!A63&lt;&gt;"",[34]Sheet1!A63,"")</f>
        <v/>
      </c>
      <c r="AJ63" t="str">
        <f>IF([35]Sheet1!A63&lt;&gt;"",[35]Sheet1!A63,"")</f>
        <v/>
      </c>
      <c r="AK63" t="str">
        <f>IF([36]Sheet1!A63&lt;&gt;"",[36]Sheet1!A63,"")</f>
        <v/>
      </c>
      <c r="AL63" t="str">
        <f>IF([37]Sheet1!A63&lt;&gt;"",[37]Sheet1!A63,"")</f>
        <v/>
      </c>
      <c r="AM63" t="str">
        <f>IF([38]Sheet1!A63&lt;&gt;"",[38]Sheet1!A63,"")</f>
        <v/>
      </c>
      <c r="AN63" t="str">
        <f>IF([39]Sheet1!A63&lt;&gt;"",[39]Sheet1!A63,"")</f>
        <v/>
      </c>
      <c r="AO63" t="str">
        <f>IF([40]Sheet1!A63&lt;&gt;"",[40]Sheet1!A63,"")</f>
        <v/>
      </c>
      <c r="AP63" t="str">
        <f>IF([41]Sheet1!A63&lt;&gt;"",[41]Sheet1!A63,"")</f>
        <v/>
      </c>
      <c r="AQ63" t="str">
        <f>IF([42]Sheet1!A63&lt;&gt;"",[42]Sheet1!A63,"")</f>
        <v/>
      </c>
      <c r="AR63" t="str">
        <f>IF([43]Sheet1!A63&lt;&gt;"",[43]Sheet1!A63,"")</f>
        <v/>
      </c>
      <c r="AS63" t="str">
        <f>IF([44]Sheet1!A63&lt;&gt;"",[44]Sheet1!A63,"")</f>
        <v/>
      </c>
      <c r="AT63" t="str">
        <f>IF([45]Sheet1!A63&lt;&gt;"",[45]Sheet1!A63,"")</f>
        <v/>
      </c>
      <c r="AU63" t="str">
        <f>IF([46]Sheet1!A63&lt;&gt;"",[46]Sheet1!A63,"")</f>
        <v/>
      </c>
      <c r="AV63" t="str">
        <f>IF([47]Sheet1!A63&lt;&gt;"",[47]Sheet1!A63,"")</f>
        <v/>
      </c>
      <c r="AW63" t="str">
        <f>IF([48]Sheet1!A63&lt;&gt;"",[48]Sheet1!A63,"")</f>
        <v/>
      </c>
      <c r="AX63" t="str">
        <f>IF([49]Sheet1!A63&lt;&gt;"",[49]Sheet1!A63,"")</f>
        <v/>
      </c>
      <c r="AY63" t="str">
        <f>IF([50]Sheet1!A63&lt;&gt;"",[50]Sheet1!A63,"")</f>
        <v/>
      </c>
      <c r="AZ63" t="str">
        <f>IF([51]Sheet1!A63&lt;&gt;"",[51]Sheet1!A63,"")</f>
        <v/>
      </c>
      <c r="BA63" t="str">
        <f>IF([52]Sheet1!A63&lt;&gt;"",[52]Sheet1!A63,"")</f>
        <v/>
      </c>
      <c r="BB63" t="str">
        <f>IF([53]Sheet1!A63&lt;&gt;"",[53]Sheet1!A63,"")</f>
        <v/>
      </c>
      <c r="BC63" t="str">
        <f>IF([54]Sheet1!A63&lt;&gt;"",[54]Sheet1!A63,"")</f>
        <v/>
      </c>
      <c r="BD63" t="str">
        <f>IF([55]Sheet1!A63&lt;&gt;"",[55]Sheet1!A63,"")</f>
        <v/>
      </c>
      <c r="BE63" t="str">
        <f>IF([56]Sheet1!A63&lt;&gt;"",[56]Sheet1!A63,"")</f>
        <v/>
      </c>
      <c r="BF63" t="str">
        <f>IF([57]Sheet1!A63&lt;&gt;"",[57]Sheet1!A63,"")</f>
        <v/>
      </c>
      <c r="BG63" t="str">
        <f>IF([58]Sheet1!A63&lt;&gt;"",[58]Sheet1!A63,"")</f>
        <v/>
      </c>
      <c r="BH63" t="str">
        <f>IF([59]Sheet1!A63&lt;&gt;"",[59]Sheet1!A63,"")</f>
        <v/>
      </c>
      <c r="BI63" t="str">
        <f>IF([60]Sheet1!A63&lt;&gt;"",[60]Sheet1!A63,"")</f>
        <v/>
      </c>
      <c r="BJ63" t="str">
        <f>IF([61]Sheet1!A63&lt;&gt;"",[61]Sheet1!A63,"")</f>
        <v/>
      </c>
      <c r="BK63" t="str">
        <f>IF([62]Sheet1!A63&lt;&gt;"",[62]Sheet1!A63,"")</f>
        <v/>
      </c>
      <c r="BL63" t="str">
        <f>IF([63]Sheet1!A63&lt;&gt;"",[63]Sheet1!A63,"")</f>
        <v/>
      </c>
      <c r="BM63" t="str">
        <f>IF([64]Sheet1!A63&lt;&gt;"",[64]Sheet1!A63,"")</f>
        <v/>
      </c>
      <c r="BN63" t="str">
        <f>IF([65]Sheet1!A63&lt;&gt;"",[65]Sheet1!A63,"")</f>
        <v/>
      </c>
      <c r="BO63" t="str">
        <f>IF([66]Sheet1!A63&lt;&gt;"",[66]Sheet1!A63,"")</f>
        <v/>
      </c>
      <c r="BP63">
        <f>IF([67]Sheet1!A63&lt;&gt;"",[67]Sheet1!A63,"")</f>
        <v>350</v>
      </c>
      <c r="BQ63">
        <f>IF([68]Sheet1!A63&lt;&gt;"",[68]Sheet1!A63,"")</f>
        <v>660</v>
      </c>
      <c r="BR63">
        <f>IF([69]Sheet1!A63&lt;&gt;"",[69]Sheet1!A63,"")</f>
        <v>447</v>
      </c>
      <c r="BS63">
        <f>IF([70]Sheet1!A63&lt;&gt;"",[70]Sheet1!A63,"")</f>
        <v>174</v>
      </c>
      <c r="BT63">
        <f>IF([71]Sheet1!A63&lt;&gt;"",[71]Sheet1!A63,"")</f>
        <v>104</v>
      </c>
      <c r="BU63">
        <f>IF([72]Sheet1!A63&lt;&gt;"",[72]Sheet1!A63,"")</f>
        <v>68</v>
      </c>
      <c r="BV63">
        <f>IF([73]Sheet1!A63&lt;&gt;"",[73]Sheet1!A63,"")</f>
        <v>598</v>
      </c>
      <c r="BW63">
        <f>IF([74]Sheet1!A63&lt;&gt;"",[74]Sheet1!A63,"")</f>
        <v>184</v>
      </c>
      <c r="BX63">
        <f>IF([75]Sheet1!A63&lt;&gt;"",[75]Sheet1!A63,"")</f>
        <v>646</v>
      </c>
      <c r="BY63">
        <f>IF([76]Sheet1!A63&lt;&gt;"",[76]Sheet1!A63,"")</f>
        <v>81</v>
      </c>
      <c r="BZ63">
        <f>IF([77]Sheet1!A63&lt;&gt;"",[77]Sheet1!A63,"")</f>
        <v>601</v>
      </c>
      <c r="CA63">
        <f>IF([78]Sheet1!A63&lt;&gt;"",[78]Sheet1!A63,"")</f>
        <v>101</v>
      </c>
      <c r="CB63">
        <f>IF([79]Sheet1!A63&lt;&gt;"",[79]Sheet1!A63,"")</f>
        <v>388</v>
      </c>
      <c r="CC63">
        <f>IF([80]Sheet1!A63&lt;&gt;"",[80]Sheet1!A63,"")</f>
        <v>13</v>
      </c>
      <c r="CD63">
        <f>IF([81]Sheet1!A63&lt;&gt;"",[81]Sheet1!A63,"")</f>
        <v>218</v>
      </c>
      <c r="CE63">
        <f>IF([82]Sheet1!A63&lt;&gt;"",[82]Sheet1!A63,"")</f>
        <v>363</v>
      </c>
      <c r="CF63">
        <f>IF([83]Sheet1!A63&lt;&gt;"",[83]Sheet1!A63,"")</f>
        <v>79</v>
      </c>
      <c r="CG63">
        <f>IF([84]Sheet1!A63&lt;&gt;"",[84]Sheet1!A63,"")</f>
        <v>241</v>
      </c>
      <c r="CH63">
        <f>IF([85]Sheet1!A63&lt;&gt;"",[85]Sheet1!A63,"")</f>
        <v>414</v>
      </c>
      <c r="CI63">
        <f>IF([86]Sheet1!A63&lt;&gt;"",[86]Sheet1!A63,"")</f>
        <v>581</v>
      </c>
      <c r="CJ63">
        <f>IF([87]Sheet1!A63&lt;&gt;"",[87]Sheet1!A63,"")</f>
        <v>312</v>
      </c>
      <c r="CK63" t="str">
        <f>IF([88]Sheet1!A63&lt;&gt;"",[88]Sheet1!A63,"")</f>
        <v/>
      </c>
      <c r="CL63" t="str">
        <f>IF([89]Sheet1!A63&lt;&gt;"",[89]Sheet1!A63,"")</f>
        <v/>
      </c>
    </row>
    <row r="64" spans="2:90">
      <c r="B64" t="str">
        <f>IF([1]Sheet1!A64&lt;&gt;"",[1]Sheet1!A64,"")</f>
        <v/>
      </c>
      <c r="C64" t="str">
        <f>IF([2]Sheet1!A64&lt;&gt;"",[2]Sheet1!A64,"")</f>
        <v/>
      </c>
      <c r="D64" t="str">
        <f>IF([3]Sheet1!A64&lt;&gt;"",[3]Sheet1!A64,"")</f>
        <v/>
      </c>
      <c r="E64" t="str">
        <f>IF([4]Sheet1!A64&lt;&gt;"",[4]Sheet1!A64,"")</f>
        <v/>
      </c>
      <c r="F64" t="str">
        <f>IF([5]Sheet1!A64&lt;&gt;"",[5]Sheet1!A64,"")</f>
        <v/>
      </c>
      <c r="G64" t="str">
        <f>IF([6]Sheet1!A64&lt;&gt;"",[6]Sheet1!A64,"")</f>
        <v/>
      </c>
      <c r="H64" t="str">
        <f>IF([7]Sheet1!A64&lt;&gt;"",[7]Sheet1!A64,"")</f>
        <v/>
      </c>
      <c r="I64" t="str">
        <f>IF([8]Sheet1!A64&lt;&gt;"",[8]Sheet1!A64,"")</f>
        <v/>
      </c>
      <c r="J64" t="str">
        <f>IF([9]Sheet1!A64&lt;&gt;"",[9]Sheet1!A64,"")</f>
        <v/>
      </c>
      <c r="K64" t="str">
        <f>IF([10]Sheet1!A64&lt;&gt;"",[10]Sheet1!A64,"")</f>
        <v/>
      </c>
      <c r="L64" t="str">
        <f>IF([11]Sheet1!A64&lt;&gt;"",[11]Sheet1!A64,"")</f>
        <v/>
      </c>
      <c r="M64" t="str">
        <f>IF([12]Sheet1!A64&lt;&gt;"",[12]Sheet1!A64,"")</f>
        <v/>
      </c>
      <c r="N64" t="str">
        <f>IF([13]Sheet1!A64&lt;&gt;"",[13]Sheet1!A64,"")</f>
        <v/>
      </c>
      <c r="O64" t="str">
        <f>IF([14]Sheet1!A64&lt;&gt;"",[14]Sheet1!A64,"")</f>
        <v/>
      </c>
      <c r="P64" t="str">
        <f>IF([15]Sheet1!A64&lt;&gt;"",[15]Sheet1!A64,"")</f>
        <v/>
      </c>
      <c r="Q64" t="str">
        <f>IF([16]Sheet1!A64&lt;&gt;"",[16]Sheet1!A64,"")</f>
        <v/>
      </c>
      <c r="R64" t="str">
        <f>IF([17]Sheet1!A64&lt;&gt;"",[17]Sheet1!A64,"")</f>
        <v/>
      </c>
      <c r="S64" t="str">
        <f>IF([18]Sheet1!A64&lt;&gt;"",[18]Sheet1!A64,"")</f>
        <v/>
      </c>
      <c r="T64" t="str">
        <f>IF([19]Sheet1!A64&lt;&gt;"",[19]Sheet1!A64,"")</f>
        <v/>
      </c>
      <c r="U64" t="str">
        <f>IF([20]Sheet1!A64&lt;&gt;"",[20]Sheet1!A64,"")</f>
        <v/>
      </c>
      <c r="V64" t="str">
        <f>IF([21]Sheet1!A64&lt;&gt;"",[21]Sheet1!A64,"")</f>
        <v/>
      </c>
      <c r="W64" t="str">
        <f>IF([22]Sheet1!A64&lt;&gt;"",[22]Sheet1!A64,"")</f>
        <v/>
      </c>
      <c r="X64" t="str">
        <f>IF([23]Sheet1!A64&lt;&gt;"",[23]Sheet1!A64,"")</f>
        <v/>
      </c>
      <c r="Y64" t="str">
        <f>IF([24]Sheet1!A64&lt;&gt;"",[24]Sheet1!A64,"")</f>
        <v/>
      </c>
      <c r="Z64" t="str">
        <f>IF([25]Sheet1!A64&lt;&gt;"",[25]Sheet1!A64,"")</f>
        <v/>
      </c>
      <c r="AA64" t="str">
        <f>IF([26]Sheet1!A64&lt;&gt;"",[26]Sheet1!A64,"")</f>
        <v/>
      </c>
      <c r="AB64" t="str">
        <f>IF([27]Sheet1!A64&lt;&gt;"",[27]Sheet1!A64,"")</f>
        <v/>
      </c>
      <c r="AC64" t="str">
        <f>IF([28]Sheet1!A64&lt;&gt;"",[28]Sheet1!A64,"")</f>
        <v/>
      </c>
      <c r="AD64" t="str">
        <f>IF([29]Sheet1!A64&lt;&gt;"",[29]Sheet1!A64,"")</f>
        <v/>
      </c>
      <c r="AE64" t="str">
        <f>IF([30]Sheet1!A64&lt;&gt;"",[30]Sheet1!A64,"")</f>
        <v/>
      </c>
      <c r="AF64" t="str">
        <f>IF([31]Sheet1!A64&lt;&gt;"",[31]Sheet1!A64,"")</f>
        <v/>
      </c>
      <c r="AG64" t="str">
        <f>IF([32]Sheet1!A64&lt;&gt;"",[32]Sheet1!A64,"")</f>
        <v/>
      </c>
      <c r="AH64" t="str">
        <f>IF([33]Sheet1!A64&lt;&gt;"",[33]Sheet1!A64,"")</f>
        <v/>
      </c>
      <c r="AI64" t="str">
        <f>IF([34]Sheet1!A64&lt;&gt;"",[34]Sheet1!A64,"")</f>
        <v/>
      </c>
      <c r="AJ64" t="str">
        <f>IF([35]Sheet1!A64&lt;&gt;"",[35]Sheet1!A64,"")</f>
        <v/>
      </c>
      <c r="AK64" t="str">
        <f>IF([36]Sheet1!A64&lt;&gt;"",[36]Sheet1!A64,"")</f>
        <v/>
      </c>
      <c r="AL64" t="str">
        <f>IF([37]Sheet1!A64&lt;&gt;"",[37]Sheet1!A64,"")</f>
        <v/>
      </c>
      <c r="AM64" t="str">
        <f>IF([38]Sheet1!A64&lt;&gt;"",[38]Sheet1!A64,"")</f>
        <v/>
      </c>
      <c r="AN64" t="str">
        <f>IF([39]Sheet1!A64&lt;&gt;"",[39]Sheet1!A64,"")</f>
        <v/>
      </c>
      <c r="AO64" t="str">
        <f>IF([40]Sheet1!A64&lt;&gt;"",[40]Sheet1!A64,"")</f>
        <v/>
      </c>
      <c r="AP64" t="str">
        <f>IF([41]Sheet1!A64&lt;&gt;"",[41]Sheet1!A64,"")</f>
        <v/>
      </c>
      <c r="AQ64" t="str">
        <f>IF([42]Sheet1!A64&lt;&gt;"",[42]Sheet1!A64,"")</f>
        <v/>
      </c>
      <c r="AR64" t="str">
        <f>IF([43]Sheet1!A64&lt;&gt;"",[43]Sheet1!A64,"")</f>
        <v/>
      </c>
      <c r="AS64" t="str">
        <f>IF([44]Sheet1!A64&lt;&gt;"",[44]Sheet1!A64,"")</f>
        <v/>
      </c>
      <c r="AT64" t="str">
        <f>IF([45]Sheet1!A64&lt;&gt;"",[45]Sheet1!A64,"")</f>
        <v/>
      </c>
      <c r="AU64" t="str">
        <f>IF([46]Sheet1!A64&lt;&gt;"",[46]Sheet1!A64,"")</f>
        <v/>
      </c>
      <c r="AV64" t="str">
        <f>IF([47]Sheet1!A64&lt;&gt;"",[47]Sheet1!A64,"")</f>
        <v/>
      </c>
      <c r="AW64" t="str">
        <f>IF([48]Sheet1!A64&lt;&gt;"",[48]Sheet1!A64,"")</f>
        <v/>
      </c>
      <c r="AX64" t="str">
        <f>IF([49]Sheet1!A64&lt;&gt;"",[49]Sheet1!A64,"")</f>
        <v/>
      </c>
      <c r="AY64" t="str">
        <f>IF([50]Sheet1!A64&lt;&gt;"",[50]Sheet1!A64,"")</f>
        <v/>
      </c>
      <c r="AZ64" t="str">
        <f>IF([51]Sheet1!A64&lt;&gt;"",[51]Sheet1!A64,"")</f>
        <v/>
      </c>
      <c r="BA64" t="str">
        <f>IF([52]Sheet1!A64&lt;&gt;"",[52]Sheet1!A64,"")</f>
        <v/>
      </c>
      <c r="BB64" t="str">
        <f>IF([53]Sheet1!A64&lt;&gt;"",[53]Sheet1!A64,"")</f>
        <v/>
      </c>
      <c r="BC64" t="str">
        <f>IF([54]Sheet1!A64&lt;&gt;"",[54]Sheet1!A64,"")</f>
        <v/>
      </c>
      <c r="BD64" t="str">
        <f>IF([55]Sheet1!A64&lt;&gt;"",[55]Sheet1!A64,"")</f>
        <v/>
      </c>
      <c r="BE64" t="str">
        <f>IF([56]Sheet1!A64&lt;&gt;"",[56]Sheet1!A64,"")</f>
        <v/>
      </c>
      <c r="BF64" t="str">
        <f>IF([57]Sheet1!A64&lt;&gt;"",[57]Sheet1!A64,"")</f>
        <v/>
      </c>
      <c r="BG64" t="str">
        <f>IF([58]Sheet1!A64&lt;&gt;"",[58]Sheet1!A64,"")</f>
        <v/>
      </c>
      <c r="BH64" t="str">
        <f>IF([59]Sheet1!A64&lt;&gt;"",[59]Sheet1!A64,"")</f>
        <v/>
      </c>
      <c r="BI64" t="str">
        <f>IF([60]Sheet1!A64&lt;&gt;"",[60]Sheet1!A64,"")</f>
        <v/>
      </c>
      <c r="BJ64" t="str">
        <f>IF([61]Sheet1!A64&lt;&gt;"",[61]Sheet1!A64,"")</f>
        <v/>
      </c>
      <c r="BK64" t="str">
        <f>IF([62]Sheet1!A64&lt;&gt;"",[62]Sheet1!A64,"")</f>
        <v/>
      </c>
      <c r="BL64" t="str">
        <f>IF([63]Sheet1!A64&lt;&gt;"",[63]Sheet1!A64,"")</f>
        <v/>
      </c>
      <c r="BM64" t="str">
        <f>IF([64]Sheet1!A64&lt;&gt;"",[64]Sheet1!A64,"")</f>
        <v/>
      </c>
      <c r="BN64" t="str">
        <f>IF([65]Sheet1!A64&lt;&gt;"",[65]Sheet1!A64,"")</f>
        <v/>
      </c>
      <c r="BO64" t="str">
        <f>IF([66]Sheet1!A64&lt;&gt;"",[66]Sheet1!A64,"")</f>
        <v/>
      </c>
      <c r="BP64" t="str">
        <f>IF([67]Sheet1!A64&lt;&gt;"",[67]Sheet1!A64,"")</f>
        <v/>
      </c>
      <c r="BQ64" t="str">
        <f>IF([68]Sheet1!A64&lt;&gt;"",[68]Sheet1!A64,"")</f>
        <v/>
      </c>
      <c r="BR64" t="str">
        <f>IF([69]Sheet1!A64&lt;&gt;"",[69]Sheet1!A64,"")</f>
        <v/>
      </c>
      <c r="BS64" t="str">
        <f>IF([70]Sheet1!A64&lt;&gt;"",[70]Sheet1!A64,"")</f>
        <v/>
      </c>
      <c r="BT64" t="str">
        <f>IF([71]Sheet1!A64&lt;&gt;"",[71]Sheet1!A64,"")</f>
        <v/>
      </c>
      <c r="BU64" t="str">
        <f>IF([72]Sheet1!A64&lt;&gt;"",[72]Sheet1!A64,"")</f>
        <v/>
      </c>
      <c r="BV64" t="str">
        <f>IF([73]Sheet1!A64&lt;&gt;"",[73]Sheet1!A64,"")</f>
        <v/>
      </c>
      <c r="BW64" t="str">
        <f>IF([74]Sheet1!A64&lt;&gt;"",[74]Sheet1!A64,"")</f>
        <v/>
      </c>
      <c r="BX64" t="str">
        <f>IF([75]Sheet1!A64&lt;&gt;"",[75]Sheet1!A64,"")</f>
        <v/>
      </c>
      <c r="BY64" t="str">
        <f>IF([76]Sheet1!A64&lt;&gt;"",[76]Sheet1!A64,"")</f>
        <v/>
      </c>
      <c r="BZ64" t="str">
        <f>IF([77]Sheet1!A64&lt;&gt;"",[77]Sheet1!A64,"")</f>
        <v/>
      </c>
      <c r="CA64" t="str">
        <f>IF([78]Sheet1!A64&lt;&gt;"",[78]Sheet1!A64,"")</f>
        <v/>
      </c>
      <c r="CB64" t="str">
        <f>IF([79]Sheet1!A64&lt;&gt;"",[79]Sheet1!A64,"")</f>
        <v/>
      </c>
      <c r="CC64" t="str">
        <f>IF([80]Sheet1!A64&lt;&gt;"",[80]Sheet1!A64,"")</f>
        <v/>
      </c>
      <c r="CD64" t="str">
        <f>IF([81]Sheet1!A64&lt;&gt;"",[81]Sheet1!A64,"")</f>
        <v/>
      </c>
      <c r="CE64" t="str">
        <f>IF([82]Sheet1!A64&lt;&gt;"",[82]Sheet1!A64,"")</f>
        <v/>
      </c>
      <c r="CF64" t="str">
        <f>IF([83]Sheet1!A64&lt;&gt;"",[83]Sheet1!A64,"")</f>
        <v/>
      </c>
      <c r="CG64" t="str">
        <f>IF([84]Sheet1!A64&lt;&gt;"",[84]Sheet1!A64,"")</f>
        <v/>
      </c>
      <c r="CH64" t="str">
        <f>IF([85]Sheet1!A64&lt;&gt;"",[85]Sheet1!A64,"")</f>
        <v/>
      </c>
      <c r="CI64" t="str">
        <f>IF([86]Sheet1!A64&lt;&gt;"",[86]Sheet1!A64,"")</f>
        <v/>
      </c>
      <c r="CJ64" t="str">
        <f>IF([87]Sheet1!A64&lt;&gt;"",[87]Sheet1!A64,"")</f>
        <v/>
      </c>
      <c r="CK64" t="str">
        <f>IF([88]Sheet1!A64&lt;&gt;"",[88]Sheet1!A64,"")</f>
        <v/>
      </c>
      <c r="CL64" t="str">
        <f>IF([89]Sheet1!A64&lt;&gt;"",[89]Sheet1!A64,"")</f>
        <v/>
      </c>
    </row>
    <row r="65" spans="2:90">
      <c r="B65" t="str">
        <f>IF([1]Sheet1!A65&lt;&gt;"",[1]Sheet1!A65,"")</f>
        <v/>
      </c>
      <c r="C65" t="str">
        <f>IF([2]Sheet1!A65&lt;&gt;"",[2]Sheet1!A65,"")</f>
        <v/>
      </c>
      <c r="D65" t="str">
        <f>IF([3]Sheet1!A65&lt;&gt;"",[3]Sheet1!A65,"")</f>
        <v/>
      </c>
      <c r="E65" t="str">
        <f>IF([4]Sheet1!A65&lt;&gt;"",[4]Sheet1!A65,"")</f>
        <v/>
      </c>
      <c r="F65" t="str">
        <f>IF([5]Sheet1!A65&lt;&gt;"",[5]Sheet1!A65,"")</f>
        <v/>
      </c>
      <c r="G65" t="str">
        <f>IF([6]Sheet1!A65&lt;&gt;"",[6]Sheet1!A65,"")</f>
        <v/>
      </c>
      <c r="H65" t="str">
        <f>IF([7]Sheet1!A65&lt;&gt;"",[7]Sheet1!A65,"")</f>
        <v/>
      </c>
      <c r="I65" t="str">
        <f>IF([8]Sheet1!A65&lt;&gt;"",[8]Sheet1!A65,"")</f>
        <v/>
      </c>
      <c r="J65" t="str">
        <f>IF([9]Sheet1!A65&lt;&gt;"",[9]Sheet1!A65,"")</f>
        <v/>
      </c>
      <c r="K65" t="str">
        <f>IF([10]Sheet1!A65&lt;&gt;"",[10]Sheet1!A65,"")</f>
        <v/>
      </c>
      <c r="L65" t="str">
        <f>IF([11]Sheet1!A65&lt;&gt;"",[11]Sheet1!A65,"")</f>
        <v/>
      </c>
      <c r="M65" t="str">
        <f>IF([12]Sheet1!A65&lt;&gt;"",[12]Sheet1!A65,"")</f>
        <v/>
      </c>
      <c r="N65" t="str">
        <f>IF([13]Sheet1!A65&lt;&gt;"",[13]Sheet1!A65,"")</f>
        <v/>
      </c>
      <c r="O65" t="str">
        <f>IF([14]Sheet1!A65&lt;&gt;"",[14]Sheet1!A65,"")</f>
        <v/>
      </c>
      <c r="P65" t="str">
        <f>IF([15]Sheet1!A65&lt;&gt;"",[15]Sheet1!A65,"")</f>
        <v/>
      </c>
      <c r="Q65" t="str">
        <f>IF([16]Sheet1!A65&lt;&gt;"",[16]Sheet1!A65,"")</f>
        <v/>
      </c>
      <c r="R65" t="str">
        <f>IF([17]Sheet1!A65&lt;&gt;"",[17]Sheet1!A65,"")</f>
        <v/>
      </c>
      <c r="S65" t="str">
        <f>IF([18]Sheet1!A65&lt;&gt;"",[18]Sheet1!A65,"")</f>
        <v/>
      </c>
      <c r="T65" t="str">
        <f>IF([19]Sheet1!A65&lt;&gt;"",[19]Sheet1!A65,"")</f>
        <v/>
      </c>
      <c r="U65" t="str">
        <f>IF([20]Sheet1!A65&lt;&gt;"",[20]Sheet1!A65,"")</f>
        <v/>
      </c>
      <c r="V65" t="str">
        <f>IF([21]Sheet1!A65&lt;&gt;"",[21]Sheet1!A65,"")</f>
        <v/>
      </c>
      <c r="W65" t="str">
        <f>IF([22]Sheet1!A65&lt;&gt;"",[22]Sheet1!A65,"")</f>
        <v/>
      </c>
      <c r="X65" t="str">
        <f>IF([23]Sheet1!A65&lt;&gt;"",[23]Sheet1!A65,"")</f>
        <v/>
      </c>
      <c r="Y65" t="str">
        <f>IF([24]Sheet1!A65&lt;&gt;"",[24]Sheet1!A65,"")</f>
        <v/>
      </c>
      <c r="Z65" t="str">
        <f>IF([25]Sheet1!A65&lt;&gt;"",[25]Sheet1!A65,"")</f>
        <v/>
      </c>
      <c r="AA65" t="str">
        <f>IF([26]Sheet1!A65&lt;&gt;"",[26]Sheet1!A65,"")</f>
        <v/>
      </c>
      <c r="AB65" t="str">
        <f>IF([27]Sheet1!A65&lt;&gt;"",[27]Sheet1!A65,"")</f>
        <v/>
      </c>
      <c r="AC65" t="str">
        <f>IF([28]Sheet1!A65&lt;&gt;"",[28]Sheet1!A65,"")</f>
        <v/>
      </c>
      <c r="AD65" t="str">
        <f>IF([29]Sheet1!A65&lt;&gt;"",[29]Sheet1!A65,"")</f>
        <v/>
      </c>
      <c r="AE65" t="str">
        <f>IF([30]Sheet1!A65&lt;&gt;"",[30]Sheet1!A65,"")</f>
        <v/>
      </c>
      <c r="AF65" t="str">
        <f>IF([31]Sheet1!A65&lt;&gt;"",[31]Sheet1!A65,"")</f>
        <v/>
      </c>
      <c r="AG65" t="str">
        <f>IF([32]Sheet1!A65&lt;&gt;"",[32]Sheet1!A65,"")</f>
        <v/>
      </c>
      <c r="AH65" t="str">
        <f>IF([33]Sheet1!A65&lt;&gt;"",[33]Sheet1!A65,"")</f>
        <v/>
      </c>
      <c r="AI65" t="str">
        <f>IF([34]Sheet1!A65&lt;&gt;"",[34]Sheet1!A65,"")</f>
        <v/>
      </c>
      <c r="AJ65" t="str">
        <f>IF([35]Sheet1!A65&lt;&gt;"",[35]Sheet1!A65,"")</f>
        <v/>
      </c>
      <c r="AK65" t="str">
        <f>IF([36]Sheet1!A65&lt;&gt;"",[36]Sheet1!A65,"")</f>
        <v/>
      </c>
      <c r="AL65" t="str">
        <f>IF([37]Sheet1!A65&lt;&gt;"",[37]Sheet1!A65,"")</f>
        <v/>
      </c>
      <c r="AM65" t="str">
        <f>IF([38]Sheet1!A65&lt;&gt;"",[38]Sheet1!A65,"")</f>
        <v/>
      </c>
      <c r="AN65" t="str">
        <f>IF([39]Sheet1!A65&lt;&gt;"",[39]Sheet1!A65,"")</f>
        <v/>
      </c>
      <c r="AO65" t="str">
        <f>IF([40]Sheet1!A65&lt;&gt;"",[40]Sheet1!A65,"")</f>
        <v/>
      </c>
      <c r="AP65" t="str">
        <f>IF([41]Sheet1!A65&lt;&gt;"",[41]Sheet1!A65,"")</f>
        <v/>
      </c>
      <c r="AQ65" t="str">
        <f>IF([42]Sheet1!A65&lt;&gt;"",[42]Sheet1!A65,"")</f>
        <v/>
      </c>
      <c r="AR65" t="str">
        <f>IF([43]Sheet1!A65&lt;&gt;"",[43]Sheet1!A65,"")</f>
        <v/>
      </c>
      <c r="AS65" t="str">
        <f>IF([44]Sheet1!A65&lt;&gt;"",[44]Sheet1!A65,"")</f>
        <v/>
      </c>
      <c r="AT65" t="str">
        <f>IF([45]Sheet1!A65&lt;&gt;"",[45]Sheet1!A65,"")</f>
        <v/>
      </c>
      <c r="AU65" t="str">
        <f>IF([46]Sheet1!A65&lt;&gt;"",[46]Sheet1!A65,"")</f>
        <v/>
      </c>
      <c r="AV65" t="str">
        <f>IF([47]Sheet1!A65&lt;&gt;"",[47]Sheet1!A65,"")</f>
        <v/>
      </c>
      <c r="AW65" t="str">
        <f>IF([48]Sheet1!A65&lt;&gt;"",[48]Sheet1!A65,"")</f>
        <v/>
      </c>
      <c r="AX65" t="str">
        <f>IF([49]Sheet1!A65&lt;&gt;"",[49]Sheet1!A65,"")</f>
        <v/>
      </c>
      <c r="AY65" t="str">
        <f>IF([50]Sheet1!A65&lt;&gt;"",[50]Sheet1!A65,"")</f>
        <v/>
      </c>
      <c r="AZ65" t="str">
        <f>IF([51]Sheet1!A65&lt;&gt;"",[51]Sheet1!A65,"")</f>
        <v/>
      </c>
      <c r="BA65" t="str">
        <f>IF([52]Sheet1!A65&lt;&gt;"",[52]Sheet1!A65,"")</f>
        <v/>
      </c>
      <c r="BB65" t="str">
        <f>IF([53]Sheet1!A65&lt;&gt;"",[53]Sheet1!A65,"")</f>
        <v/>
      </c>
      <c r="BC65" t="str">
        <f>IF([54]Sheet1!A65&lt;&gt;"",[54]Sheet1!A65,"")</f>
        <v/>
      </c>
      <c r="BD65" t="str">
        <f>IF([55]Sheet1!A65&lt;&gt;"",[55]Sheet1!A65,"")</f>
        <v/>
      </c>
      <c r="BE65" t="str">
        <f>IF([56]Sheet1!A65&lt;&gt;"",[56]Sheet1!A65,"")</f>
        <v/>
      </c>
      <c r="BF65" t="str">
        <f>IF([57]Sheet1!A65&lt;&gt;"",[57]Sheet1!A65,"")</f>
        <v/>
      </c>
      <c r="BG65" t="str">
        <f>IF([58]Sheet1!A65&lt;&gt;"",[58]Sheet1!A65,"")</f>
        <v/>
      </c>
      <c r="BH65" t="str">
        <f>IF([59]Sheet1!A65&lt;&gt;"",[59]Sheet1!A65,"")</f>
        <v/>
      </c>
      <c r="BI65" t="str">
        <f>IF([60]Sheet1!A65&lt;&gt;"",[60]Sheet1!A65,"")</f>
        <v/>
      </c>
      <c r="BJ65" t="str">
        <f>IF([61]Sheet1!A65&lt;&gt;"",[61]Sheet1!A65,"")</f>
        <v/>
      </c>
      <c r="BK65" t="str">
        <f>IF([62]Sheet1!A65&lt;&gt;"",[62]Sheet1!A65,"")</f>
        <v/>
      </c>
      <c r="BL65" t="str">
        <f>IF([63]Sheet1!A65&lt;&gt;"",[63]Sheet1!A65,"")</f>
        <v/>
      </c>
      <c r="BM65" t="str">
        <f>IF([64]Sheet1!A65&lt;&gt;"",[64]Sheet1!A65,"")</f>
        <v/>
      </c>
      <c r="BN65" t="str">
        <f>IF([65]Sheet1!A65&lt;&gt;"",[65]Sheet1!A65,"")</f>
        <v/>
      </c>
      <c r="BO65" t="str">
        <f>IF([66]Sheet1!A65&lt;&gt;"",[66]Sheet1!A65,"")</f>
        <v/>
      </c>
      <c r="BP65" t="str">
        <f>IF([67]Sheet1!A65&lt;&gt;"",[67]Sheet1!A65,"")</f>
        <v/>
      </c>
      <c r="BQ65" t="str">
        <f>IF([68]Sheet1!A65&lt;&gt;"",[68]Sheet1!A65,"")</f>
        <v/>
      </c>
      <c r="BR65" t="str">
        <f>IF([69]Sheet1!A65&lt;&gt;"",[69]Sheet1!A65,"")</f>
        <v/>
      </c>
      <c r="BS65" t="str">
        <f>IF([70]Sheet1!A65&lt;&gt;"",[70]Sheet1!A65,"")</f>
        <v/>
      </c>
      <c r="BT65" t="str">
        <f>IF([71]Sheet1!A65&lt;&gt;"",[71]Sheet1!A65,"")</f>
        <v/>
      </c>
      <c r="BU65" t="str">
        <f>IF([72]Sheet1!A65&lt;&gt;"",[72]Sheet1!A65,"")</f>
        <v/>
      </c>
      <c r="BV65" t="str">
        <f>IF([73]Sheet1!A65&lt;&gt;"",[73]Sheet1!A65,"")</f>
        <v/>
      </c>
      <c r="BW65" t="str">
        <f>IF([74]Sheet1!A65&lt;&gt;"",[74]Sheet1!A65,"")</f>
        <v/>
      </c>
      <c r="BX65" t="str">
        <f>IF([75]Sheet1!A65&lt;&gt;"",[75]Sheet1!A65,"")</f>
        <v/>
      </c>
      <c r="BY65" t="str">
        <f>IF([76]Sheet1!A65&lt;&gt;"",[76]Sheet1!A65,"")</f>
        <v/>
      </c>
      <c r="BZ65" t="str">
        <f>IF([77]Sheet1!A65&lt;&gt;"",[77]Sheet1!A65,"")</f>
        <v/>
      </c>
      <c r="CA65" t="str">
        <f>IF([78]Sheet1!A65&lt;&gt;"",[78]Sheet1!A65,"")</f>
        <v/>
      </c>
      <c r="CB65" t="str">
        <f>IF([79]Sheet1!A65&lt;&gt;"",[79]Sheet1!A65,"")</f>
        <v/>
      </c>
      <c r="CC65" t="str">
        <f>IF([80]Sheet1!A65&lt;&gt;"",[80]Sheet1!A65,"")</f>
        <v/>
      </c>
      <c r="CD65" t="str">
        <f>IF([81]Sheet1!A65&lt;&gt;"",[81]Sheet1!A65,"")</f>
        <v/>
      </c>
      <c r="CE65" t="str">
        <f>IF([82]Sheet1!A65&lt;&gt;"",[82]Sheet1!A65,"")</f>
        <v/>
      </c>
      <c r="CF65" t="str">
        <f>IF([83]Sheet1!A65&lt;&gt;"",[83]Sheet1!A65,"")</f>
        <v/>
      </c>
      <c r="CG65" t="str">
        <f>IF([84]Sheet1!A65&lt;&gt;"",[84]Sheet1!A65,"")</f>
        <v/>
      </c>
      <c r="CH65" t="str">
        <f>IF([85]Sheet1!A65&lt;&gt;"",[85]Sheet1!A65,"")</f>
        <v/>
      </c>
      <c r="CI65" t="str">
        <f>IF([86]Sheet1!A65&lt;&gt;"",[86]Sheet1!A65,"")</f>
        <v/>
      </c>
      <c r="CJ65" t="str">
        <f>IF([87]Sheet1!A65&lt;&gt;"",[87]Sheet1!A65,"")</f>
        <v/>
      </c>
      <c r="CK65" t="str">
        <f>IF([88]Sheet1!A65&lt;&gt;"",[88]Sheet1!A65,"")</f>
        <v/>
      </c>
      <c r="CL65" t="str">
        <f>IF([89]Sheet1!A65&lt;&gt;"",[89]Sheet1!A65,"")</f>
        <v/>
      </c>
    </row>
    <row r="66" spans="2:90">
      <c r="B66" t="str">
        <f>IF([1]Sheet1!A66&lt;&gt;"",[1]Sheet1!A66,"")</f>
        <v/>
      </c>
      <c r="C66" t="str">
        <f>IF([2]Sheet1!A66&lt;&gt;"",[2]Sheet1!A66,"")</f>
        <v/>
      </c>
      <c r="D66" t="str">
        <f>IF([3]Sheet1!A66&lt;&gt;"",[3]Sheet1!A66,"")</f>
        <v/>
      </c>
      <c r="E66" t="str">
        <f>IF([4]Sheet1!A66&lt;&gt;"",[4]Sheet1!A66,"")</f>
        <v/>
      </c>
      <c r="F66" t="str">
        <f>IF([5]Sheet1!A66&lt;&gt;"",[5]Sheet1!A66,"")</f>
        <v/>
      </c>
      <c r="G66" t="str">
        <f>IF([6]Sheet1!A66&lt;&gt;"",[6]Sheet1!A66,"")</f>
        <v/>
      </c>
      <c r="H66" t="str">
        <f>IF([7]Sheet1!A66&lt;&gt;"",[7]Sheet1!A66,"")</f>
        <v/>
      </c>
      <c r="I66" t="str">
        <f>IF([8]Sheet1!A66&lt;&gt;"",[8]Sheet1!A66,"")</f>
        <v/>
      </c>
      <c r="J66" t="str">
        <f>IF([9]Sheet1!A66&lt;&gt;"",[9]Sheet1!A66,"")</f>
        <v/>
      </c>
      <c r="K66" t="str">
        <f>IF([10]Sheet1!A66&lt;&gt;"",[10]Sheet1!A66,"")</f>
        <v/>
      </c>
      <c r="L66" t="str">
        <f>IF([11]Sheet1!A66&lt;&gt;"",[11]Sheet1!A66,"")</f>
        <v/>
      </c>
      <c r="M66" t="str">
        <f>IF([12]Sheet1!A66&lt;&gt;"",[12]Sheet1!A66,"")</f>
        <v/>
      </c>
      <c r="N66" t="str">
        <f>IF([13]Sheet1!A66&lt;&gt;"",[13]Sheet1!A66,"")</f>
        <v/>
      </c>
      <c r="O66" t="str">
        <f>IF([14]Sheet1!A66&lt;&gt;"",[14]Sheet1!A66,"")</f>
        <v/>
      </c>
      <c r="P66" t="str">
        <f>IF([15]Sheet1!A66&lt;&gt;"",[15]Sheet1!A66,"")</f>
        <v/>
      </c>
      <c r="Q66" t="str">
        <f>IF([16]Sheet1!A66&lt;&gt;"",[16]Sheet1!A66,"")</f>
        <v/>
      </c>
      <c r="R66" t="str">
        <f>IF([17]Sheet1!A66&lt;&gt;"",[17]Sheet1!A66,"")</f>
        <v/>
      </c>
      <c r="S66" t="str">
        <f>IF([18]Sheet1!A66&lt;&gt;"",[18]Sheet1!A66,"")</f>
        <v/>
      </c>
      <c r="T66" t="str">
        <f>IF([19]Sheet1!A66&lt;&gt;"",[19]Sheet1!A66,"")</f>
        <v/>
      </c>
      <c r="U66" t="str">
        <f>IF([20]Sheet1!A66&lt;&gt;"",[20]Sheet1!A66,"")</f>
        <v/>
      </c>
      <c r="V66" t="str">
        <f>IF([21]Sheet1!A66&lt;&gt;"",[21]Sheet1!A66,"")</f>
        <v/>
      </c>
      <c r="W66" t="str">
        <f>IF([22]Sheet1!A66&lt;&gt;"",[22]Sheet1!A66,"")</f>
        <v/>
      </c>
      <c r="X66" t="str">
        <f>IF([23]Sheet1!A66&lt;&gt;"",[23]Sheet1!A66,"")</f>
        <v/>
      </c>
      <c r="Y66" t="str">
        <f>IF([24]Sheet1!A66&lt;&gt;"",[24]Sheet1!A66,"")</f>
        <v/>
      </c>
      <c r="Z66" t="str">
        <f>IF([25]Sheet1!A66&lt;&gt;"",[25]Sheet1!A66,"")</f>
        <v/>
      </c>
      <c r="AA66" t="str">
        <f>IF([26]Sheet1!A66&lt;&gt;"",[26]Sheet1!A66,"")</f>
        <v/>
      </c>
      <c r="AB66" t="str">
        <f>IF([27]Sheet1!A66&lt;&gt;"",[27]Sheet1!A66,"")</f>
        <v/>
      </c>
      <c r="AC66" t="str">
        <f>IF([28]Sheet1!A66&lt;&gt;"",[28]Sheet1!A66,"")</f>
        <v/>
      </c>
      <c r="AD66" t="str">
        <f>IF([29]Sheet1!A66&lt;&gt;"",[29]Sheet1!A66,"")</f>
        <v/>
      </c>
      <c r="AE66" t="str">
        <f>IF([30]Sheet1!A66&lt;&gt;"",[30]Sheet1!A66,"")</f>
        <v/>
      </c>
      <c r="AF66" t="str">
        <f>IF([31]Sheet1!A66&lt;&gt;"",[31]Sheet1!A66,"")</f>
        <v/>
      </c>
      <c r="AG66" t="str">
        <f>IF([32]Sheet1!A66&lt;&gt;"",[32]Sheet1!A66,"")</f>
        <v/>
      </c>
      <c r="AH66" t="str">
        <f>IF([33]Sheet1!A66&lt;&gt;"",[33]Sheet1!A66,"")</f>
        <v/>
      </c>
      <c r="AI66" t="str">
        <f>IF([34]Sheet1!A66&lt;&gt;"",[34]Sheet1!A66,"")</f>
        <v/>
      </c>
      <c r="AJ66" t="str">
        <f>IF([35]Sheet1!A66&lt;&gt;"",[35]Sheet1!A66,"")</f>
        <v/>
      </c>
      <c r="AK66" t="str">
        <f>IF([36]Sheet1!A66&lt;&gt;"",[36]Sheet1!A66,"")</f>
        <v/>
      </c>
      <c r="AL66" t="str">
        <f>IF([37]Sheet1!A66&lt;&gt;"",[37]Sheet1!A66,"")</f>
        <v/>
      </c>
      <c r="AM66" t="str">
        <f>IF([38]Sheet1!A66&lt;&gt;"",[38]Sheet1!A66,"")</f>
        <v/>
      </c>
      <c r="AN66" t="str">
        <f>IF([39]Sheet1!A66&lt;&gt;"",[39]Sheet1!A66,"")</f>
        <v/>
      </c>
      <c r="AO66" t="str">
        <f>IF([40]Sheet1!A66&lt;&gt;"",[40]Sheet1!A66,"")</f>
        <v/>
      </c>
      <c r="AP66" t="str">
        <f>IF([41]Sheet1!A66&lt;&gt;"",[41]Sheet1!A66,"")</f>
        <v/>
      </c>
      <c r="AQ66" t="str">
        <f>IF([42]Sheet1!A66&lt;&gt;"",[42]Sheet1!A66,"")</f>
        <v/>
      </c>
      <c r="AR66" t="str">
        <f>IF([43]Sheet1!A66&lt;&gt;"",[43]Sheet1!A66,"")</f>
        <v/>
      </c>
      <c r="AS66" t="str">
        <f>IF([44]Sheet1!A66&lt;&gt;"",[44]Sheet1!A66,"")</f>
        <v/>
      </c>
      <c r="AT66" t="str">
        <f>IF([45]Sheet1!A66&lt;&gt;"",[45]Sheet1!A66,"")</f>
        <v/>
      </c>
      <c r="AU66" t="str">
        <f>IF([46]Sheet1!A66&lt;&gt;"",[46]Sheet1!A66,"")</f>
        <v/>
      </c>
      <c r="AV66" t="str">
        <f>IF([47]Sheet1!A66&lt;&gt;"",[47]Sheet1!A66,"")</f>
        <v/>
      </c>
      <c r="AW66" t="str">
        <f>IF([48]Sheet1!A66&lt;&gt;"",[48]Sheet1!A66,"")</f>
        <v/>
      </c>
      <c r="AX66" t="str">
        <f>IF([49]Sheet1!A66&lt;&gt;"",[49]Sheet1!A66,"")</f>
        <v/>
      </c>
      <c r="AY66" t="str">
        <f>IF([50]Sheet1!A66&lt;&gt;"",[50]Sheet1!A66,"")</f>
        <v/>
      </c>
      <c r="AZ66" t="str">
        <f>IF([51]Sheet1!A66&lt;&gt;"",[51]Sheet1!A66,"")</f>
        <v/>
      </c>
      <c r="BA66" t="str">
        <f>IF([52]Sheet1!A66&lt;&gt;"",[52]Sheet1!A66,"")</f>
        <v/>
      </c>
      <c r="BB66" t="str">
        <f>IF([53]Sheet1!A66&lt;&gt;"",[53]Sheet1!A66,"")</f>
        <v/>
      </c>
      <c r="BC66" t="str">
        <f>IF([54]Sheet1!A66&lt;&gt;"",[54]Sheet1!A66,"")</f>
        <v/>
      </c>
      <c r="BD66" t="str">
        <f>IF([55]Sheet1!A66&lt;&gt;"",[55]Sheet1!A66,"")</f>
        <v/>
      </c>
      <c r="BE66" t="str">
        <f>IF([56]Sheet1!A66&lt;&gt;"",[56]Sheet1!A66,"")</f>
        <v/>
      </c>
      <c r="BF66" t="str">
        <f>IF([57]Sheet1!A66&lt;&gt;"",[57]Sheet1!A66,"")</f>
        <v/>
      </c>
      <c r="BG66" t="str">
        <f>IF([58]Sheet1!A66&lt;&gt;"",[58]Sheet1!A66,"")</f>
        <v/>
      </c>
      <c r="BH66" t="str">
        <f>IF([59]Sheet1!A66&lt;&gt;"",[59]Sheet1!A66,"")</f>
        <v/>
      </c>
      <c r="BI66" t="str">
        <f>IF([60]Sheet1!A66&lt;&gt;"",[60]Sheet1!A66,"")</f>
        <v/>
      </c>
      <c r="BJ66" t="str">
        <f>IF([61]Sheet1!A66&lt;&gt;"",[61]Sheet1!A66,"")</f>
        <v/>
      </c>
      <c r="BK66" t="str">
        <f>IF([62]Sheet1!A66&lt;&gt;"",[62]Sheet1!A66,"")</f>
        <v/>
      </c>
      <c r="BL66" t="str">
        <f>IF([63]Sheet1!A66&lt;&gt;"",[63]Sheet1!A66,"")</f>
        <v/>
      </c>
      <c r="BM66" t="str">
        <f>IF([64]Sheet1!A66&lt;&gt;"",[64]Sheet1!A66,"")</f>
        <v/>
      </c>
      <c r="BN66" t="str">
        <f>IF([65]Sheet1!A66&lt;&gt;"",[65]Sheet1!A66,"")</f>
        <v/>
      </c>
      <c r="BO66" t="str">
        <f>IF([66]Sheet1!A66&lt;&gt;"",[66]Sheet1!A66,"")</f>
        <v/>
      </c>
      <c r="BP66" t="str">
        <f>IF([67]Sheet1!A66&lt;&gt;"",[67]Sheet1!A66,"")</f>
        <v/>
      </c>
      <c r="BQ66" t="str">
        <f>IF([68]Sheet1!A66&lt;&gt;"",[68]Sheet1!A66,"")</f>
        <v/>
      </c>
      <c r="BR66" t="str">
        <f>IF([69]Sheet1!A66&lt;&gt;"",[69]Sheet1!A66,"")</f>
        <v/>
      </c>
      <c r="BS66" t="str">
        <f>IF([70]Sheet1!A66&lt;&gt;"",[70]Sheet1!A66,"")</f>
        <v/>
      </c>
      <c r="BT66" t="str">
        <f>IF([71]Sheet1!A66&lt;&gt;"",[71]Sheet1!A66,"")</f>
        <v/>
      </c>
      <c r="BU66" t="str">
        <f>IF([72]Sheet1!A66&lt;&gt;"",[72]Sheet1!A66,"")</f>
        <v/>
      </c>
      <c r="BV66" t="str">
        <f>IF([73]Sheet1!A66&lt;&gt;"",[73]Sheet1!A66,"")</f>
        <v/>
      </c>
      <c r="BW66" t="str">
        <f>IF([74]Sheet1!A66&lt;&gt;"",[74]Sheet1!A66,"")</f>
        <v/>
      </c>
      <c r="BX66" t="str">
        <f>IF([75]Sheet1!A66&lt;&gt;"",[75]Sheet1!A66,"")</f>
        <v/>
      </c>
      <c r="BY66" t="str">
        <f>IF([76]Sheet1!A66&lt;&gt;"",[76]Sheet1!A66,"")</f>
        <v/>
      </c>
      <c r="BZ66" t="str">
        <f>IF([77]Sheet1!A66&lt;&gt;"",[77]Sheet1!A66,"")</f>
        <v/>
      </c>
      <c r="CA66" t="str">
        <f>IF([78]Sheet1!A66&lt;&gt;"",[78]Sheet1!A66,"")</f>
        <v/>
      </c>
      <c r="CB66" t="str">
        <f>IF([79]Sheet1!A66&lt;&gt;"",[79]Sheet1!A66,"")</f>
        <v/>
      </c>
      <c r="CC66" t="str">
        <f>IF([80]Sheet1!A66&lt;&gt;"",[80]Sheet1!A66,"")</f>
        <v/>
      </c>
      <c r="CD66" t="str">
        <f>IF([81]Sheet1!A66&lt;&gt;"",[81]Sheet1!A66,"")</f>
        <v/>
      </c>
      <c r="CE66" t="str">
        <f>IF([82]Sheet1!A66&lt;&gt;"",[82]Sheet1!A66,"")</f>
        <v/>
      </c>
      <c r="CF66" t="str">
        <f>IF([83]Sheet1!A66&lt;&gt;"",[83]Sheet1!A66,"")</f>
        <v/>
      </c>
      <c r="CG66" t="str">
        <f>IF([84]Sheet1!A66&lt;&gt;"",[84]Sheet1!A66,"")</f>
        <v/>
      </c>
      <c r="CH66" t="str">
        <f>IF([85]Sheet1!A66&lt;&gt;"",[85]Sheet1!A66,"")</f>
        <v/>
      </c>
      <c r="CI66" t="str">
        <f>IF([86]Sheet1!A66&lt;&gt;"",[86]Sheet1!A66,"")</f>
        <v/>
      </c>
      <c r="CJ66" t="str">
        <f>IF([87]Sheet1!A66&lt;&gt;"",[87]Sheet1!A66,"")</f>
        <v/>
      </c>
      <c r="CK66" t="str">
        <f>IF([88]Sheet1!A66&lt;&gt;"",[88]Sheet1!A66,"")</f>
        <v/>
      </c>
      <c r="CL66" t="str">
        <f>IF([89]Sheet1!A66&lt;&gt;"",[89]Sheet1!A66,"")</f>
        <v/>
      </c>
    </row>
    <row r="67" spans="2:90">
      <c r="B67" t="str">
        <f>IF([1]Sheet1!A67&lt;&gt;"",[1]Sheet1!A67,"")</f>
        <v/>
      </c>
      <c r="C67" t="str">
        <f>IF([2]Sheet1!A67&lt;&gt;"",[2]Sheet1!A67,"")</f>
        <v/>
      </c>
      <c r="D67" t="str">
        <f>IF([3]Sheet1!A67&lt;&gt;"",[3]Sheet1!A67,"")</f>
        <v/>
      </c>
      <c r="E67" t="str">
        <f>IF([4]Sheet1!A67&lt;&gt;"",[4]Sheet1!A67,"")</f>
        <v/>
      </c>
      <c r="F67" t="str">
        <f>IF([5]Sheet1!A67&lt;&gt;"",[5]Sheet1!A67,"")</f>
        <v/>
      </c>
      <c r="G67" t="str">
        <f>IF([6]Sheet1!A67&lt;&gt;"",[6]Sheet1!A67,"")</f>
        <v/>
      </c>
      <c r="H67" t="str">
        <f>IF([7]Sheet1!A67&lt;&gt;"",[7]Sheet1!A67,"")</f>
        <v/>
      </c>
      <c r="I67" t="str">
        <f>IF([8]Sheet1!A67&lt;&gt;"",[8]Sheet1!A67,"")</f>
        <v/>
      </c>
      <c r="J67" t="str">
        <f>IF([9]Sheet1!A67&lt;&gt;"",[9]Sheet1!A67,"")</f>
        <v/>
      </c>
      <c r="K67" t="str">
        <f>IF([10]Sheet1!A67&lt;&gt;"",[10]Sheet1!A67,"")</f>
        <v/>
      </c>
      <c r="L67" t="str">
        <f>IF([11]Sheet1!A67&lt;&gt;"",[11]Sheet1!A67,"")</f>
        <v/>
      </c>
      <c r="M67" t="str">
        <f>IF([12]Sheet1!A67&lt;&gt;"",[12]Sheet1!A67,"")</f>
        <v/>
      </c>
      <c r="N67" t="str">
        <f>IF([13]Sheet1!A67&lt;&gt;"",[13]Sheet1!A67,"")</f>
        <v/>
      </c>
      <c r="O67" t="str">
        <f>IF([14]Sheet1!A67&lt;&gt;"",[14]Sheet1!A67,"")</f>
        <v/>
      </c>
      <c r="P67" t="str">
        <f>IF([15]Sheet1!A67&lt;&gt;"",[15]Sheet1!A67,"")</f>
        <v/>
      </c>
      <c r="Q67" t="str">
        <f>IF([16]Sheet1!A67&lt;&gt;"",[16]Sheet1!A67,"")</f>
        <v/>
      </c>
      <c r="R67" t="str">
        <f>IF([17]Sheet1!A67&lt;&gt;"",[17]Sheet1!A67,"")</f>
        <v/>
      </c>
      <c r="S67" t="str">
        <f>IF([18]Sheet1!A67&lt;&gt;"",[18]Sheet1!A67,"")</f>
        <v/>
      </c>
      <c r="T67" t="str">
        <f>IF([19]Sheet1!A67&lt;&gt;"",[19]Sheet1!A67,"")</f>
        <v/>
      </c>
      <c r="U67" t="str">
        <f>IF([20]Sheet1!A67&lt;&gt;"",[20]Sheet1!A67,"")</f>
        <v/>
      </c>
      <c r="V67" t="str">
        <f>IF([21]Sheet1!A67&lt;&gt;"",[21]Sheet1!A67,"")</f>
        <v/>
      </c>
      <c r="W67" t="str">
        <f>IF([22]Sheet1!A67&lt;&gt;"",[22]Sheet1!A67,"")</f>
        <v/>
      </c>
      <c r="X67" t="str">
        <f>IF([23]Sheet1!A67&lt;&gt;"",[23]Sheet1!A67,"")</f>
        <v/>
      </c>
      <c r="Y67" t="str">
        <f>IF([24]Sheet1!A67&lt;&gt;"",[24]Sheet1!A67,"")</f>
        <v/>
      </c>
      <c r="Z67" t="str">
        <f>IF([25]Sheet1!A67&lt;&gt;"",[25]Sheet1!A67,"")</f>
        <v/>
      </c>
      <c r="AA67" t="str">
        <f>IF([26]Sheet1!A67&lt;&gt;"",[26]Sheet1!A67,"")</f>
        <v/>
      </c>
      <c r="AB67" t="str">
        <f>IF([27]Sheet1!A67&lt;&gt;"",[27]Sheet1!A67,"")</f>
        <v/>
      </c>
      <c r="AC67" t="str">
        <f>IF([28]Sheet1!A67&lt;&gt;"",[28]Sheet1!A67,"")</f>
        <v/>
      </c>
      <c r="AD67" t="str">
        <f>IF([29]Sheet1!A67&lt;&gt;"",[29]Sheet1!A67,"")</f>
        <v/>
      </c>
      <c r="AE67" t="str">
        <f>IF([30]Sheet1!A67&lt;&gt;"",[30]Sheet1!A67,"")</f>
        <v/>
      </c>
      <c r="AF67" t="str">
        <f>IF([31]Sheet1!A67&lt;&gt;"",[31]Sheet1!A67,"")</f>
        <v/>
      </c>
      <c r="AG67" t="str">
        <f>IF([32]Sheet1!A67&lt;&gt;"",[32]Sheet1!A67,"")</f>
        <v/>
      </c>
      <c r="AH67" t="str">
        <f>IF([33]Sheet1!A67&lt;&gt;"",[33]Sheet1!A67,"")</f>
        <v/>
      </c>
      <c r="AI67" t="str">
        <f>IF([34]Sheet1!A67&lt;&gt;"",[34]Sheet1!A67,"")</f>
        <v/>
      </c>
      <c r="AJ67" t="str">
        <f>IF([35]Sheet1!A67&lt;&gt;"",[35]Sheet1!A67,"")</f>
        <v/>
      </c>
      <c r="AK67" t="str">
        <f>IF([36]Sheet1!A67&lt;&gt;"",[36]Sheet1!A67,"")</f>
        <v/>
      </c>
      <c r="AL67" t="str">
        <f>IF([37]Sheet1!A67&lt;&gt;"",[37]Sheet1!A67,"")</f>
        <v/>
      </c>
      <c r="AM67" t="str">
        <f>IF([38]Sheet1!A67&lt;&gt;"",[38]Sheet1!A67,"")</f>
        <v/>
      </c>
      <c r="AN67" t="str">
        <f>IF([39]Sheet1!A67&lt;&gt;"",[39]Sheet1!A67,"")</f>
        <v/>
      </c>
      <c r="AO67" t="str">
        <f>IF([40]Sheet1!A67&lt;&gt;"",[40]Sheet1!A67,"")</f>
        <v/>
      </c>
      <c r="AP67" t="str">
        <f>IF([41]Sheet1!A67&lt;&gt;"",[41]Sheet1!A67,"")</f>
        <v/>
      </c>
      <c r="AQ67" t="str">
        <f>IF([42]Sheet1!A67&lt;&gt;"",[42]Sheet1!A67,"")</f>
        <v/>
      </c>
      <c r="AR67" t="str">
        <f>IF([43]Sheet1!A67&lt;&gt;"",[43]Sheet1!A67,"")</f>
        <v/>
      </c>
      <c r="AS67" t="str">
        <f>IF([44]Sheet1!A67&lt;&gt;"",[44]Sheet1!A67,"")</f>
        <v/>
      </c>
      <c r="AT67" t="str">
        <f>IF([45]Sheet1!A67&lt;&gt;"",[45]Sheet1!A67,"")</f>
        <v/>
      </c>
      <c r="AU67" t="str">
        <f>IF([46]Sheet1!A67&lt;&gt;"",[46]Sheet1!A67,"")</f>
        <v/>
      </c>
      <c r="AV67" t="str">
        <f>IF([47]Sheet1!A67&lt;&gt;"",[47]Sheet1!A67,"")</f>
        <v/>
      </c>
      <c r="AW67" t="str">
        <f>IF([48]Sheet1!A67&lt;&gt;"",[48]Sheet1!A67,"")</f>
        <v/>
      </c>
      <c r="AX67" t="str">
        <f>IF([49]Sheet1!A67&lt;&gt;"",[49]Sheet1!A67,"")</f>
        <v/>
      </c>
      <c r="AY67" t="str">
        <f>IF([50]Sheet1!A67&lt;&gt;"",[50]Sheet1!A67,"")</f>
        <v/>
      </c>
      <c r="AZ67" t="str">
        <f>IF([51]Sheet1!A67&lt;&gt;"",[51]Sheet1!A67,"")</f>
        <v/>
      </c>
      <c r="BA67" t="str">
        <f>IF([52]Sheet1!A67&lt;&gt;"",[52]Sheet1!A67,"")</f>
        <v/>
      </c>
      <c r="BB67" t="str">
        <f>IF([53]Sheet1!A67&lt;&gt;"",[53]Sheet1!A67,"")</f>
        <v/>
      </c>
      <c r="BC67" t="str">
        <f>IF([54]Sheet1!A67&lt;&gt;"",[54]Sheet1!A67,"")</f>
        <v/>
      </c>
      <c r="BD67" t="str">
        <f>IF([55]Sheet1!A67&lt;&gt;"",[55]Sheet1!A67,"")</f>
        <v/>
      </c>
      <c r="BE67" t="str">
        <f>IF([56]Sheet1!A67&lt;&gt;"",[56]Sheet1!A67,"")</f>
        <v/>
      </c>
      <c r="BF67" t="str">
        <f>IF([57]Sheet1!A67&lt;&gt;"",[57]Sheet1!A67,"")</f>
        <v/>
      </c>
      <c r="BG67" t="str">
        <f>IF([58]Sheet1!A67&lt;&gt;"",[58]Sheet1!A67,"")</f>
        <v/>
      </c>
      <c r="BH67" t="str">
        <f>IF([59]Sheet1!A67&lt;&gt;"",[59]Sheet1!A67,"")</f>
        <v/>
      </c>
      <c r="BI67" t="str">
        <f>IF([60]Sheet1!A67&lt;&gt;"",[60]Sheet1!A67,"")</f>
        <v/>
      </c>
      <c r="BJ67" t="str">
        <f>IF([61]Sheet1!A67&lt;&gt;"",[61]Sheet1!A67,"")</f>
        <v/>
      </c>
      <c r="BK67" t="str">
        <f>IF([62]Sheet1!A67&lt;&gt;"",[62]Sheet1!A67,"")</f>
        <v/>
      </c>
      <c r="BL67" t="str">
        <f>IF([63]Sheet1!A67&lt;&gt;"",[63]Sheet1!A67,"")</f>
        <v/>
      </c>
      <c r="BM67" t="str">
        <f>IF([64]Sheet1!A67&lt;&gt;"",[64]Sheet1!A67,"")</f>
        <v/>
      </c>
      <c r="BN67" t="str">
        <f>IF([65]Sheet1!A67&lt;&gt;"",[65]Sheet1!A67,"")</f>
        <v/>
      </c>
      <c r="BO67" t="str">
        <f>IF([66]Sheet1!A67&lt;&gt;"",[66]Sheet1!A67,"")</f>
        <v/>
      </c>
      <c r="BP67" t="str">
        <f>IF([67]Sheet1!A67&lt;&gt;"",[67]Sheet1!A67,"")</f>
        <v/>
      </c>
      <c r="BQ67" t="str">
        <f>IF([68]Sheet1!A67&lt;&gt;"",[68]Sheet1!A67,"")</f>
        <v/>
      </c>
      <c r="BR67" t="str">
        <f>IF([69]Sheet1!A67&lt;&gt;"",[69]Sheet1!A67,"")</f>
        <v/>
      </c>
      <c r="BS67" t="str">
        <f>IF([70]Sheet1!A67&lt;&gt;"",[70]Sheet1!A67,"")</f>
        <v/>
      </c>
      <c r="BT67" t="str">
        <f>IF([71]Sheet1!A67&lt;&gt;"",[71]Sheet1!A67,"")</f>
        <v/>
      </c>
      <c r="BU67" t="str">
        <f>IF([72]Sheet1!A67&lt;&gt;"",[72]Sheet1!A67,"")</f>
        <v/>
      </c>
      <c r="BV67" t="str">
        <f>IF([73]Sheet1!A67&lt;&gt;"",[73]Sheet1!A67,"")</f>
        <v/>
      </c>
      <c r="BW67" t="str">
        <f>IF([74]Sheet1!A67&lt;&gt;"",[74]Sheet1!A67,"")</f>
        <v/>
      </c>
      <c r="BX67" t="str">
        <f>IF([75]Sheet1!A67&lt;&gt;"",[75]Sheet1!A67,"")</f>
        <v/>
      </c>
      <c r="BY67" t="str">
        <f>IF([76]Sheet1!A67&lt;&gt;"",[76]Sheet1!A67,"")</f>
        <v/>
      </c>
      <c r="BZ67" t="str">
        <f>IF([77]Sheet1!A67&lt;&gt;"",[77]Sheet1!A67,"")</f>
        <v/>
      </c>
      <c r="CA67" t="str">
        <f>IF([78]Sheet1!A67&lt;&gt;"",[78]Sheet1!A67,"")</f>
        <v/>
      </c>
      <c r="CB67" t="str">
        <f>IF([79]Sheet1!A67&lt;&gt;"",[79]Sheet1!A67,"")</f>
        <v/>
      </c>
      <c r="CC67" t="str">
        <f>IF([80]Sheet1!A67&lt;&gt;"",[80]Sheet1!A67,"")</f>
        <v/>
      </c>
      <c r="CD67" t="str">
        <f>IF([81]Sheet1!A67&lt;&gt;"",[81]Sheet1!A67,"")</f>
        <v/>
      </c>
      <c r="CE67" t="str">
        <f>IF([82]Sheet1!A67&lt;&gt;"",[82]Sheet1!A67,"")</f>
        <v/>
      </c>
      <c r="CF67" t="str">
        <f>IF([83]Sheet1!A67&lt;&gt;"",[83]Sheet1!A67,"")</f>
        <v/>
      </c>
      <c r="CG67" t="str">
        <f>IF([84]Sheet1!A67&lt;&gt;"",[84]Sheet1!A67,"")</f>
        <v/>
      </c>
      <c r="CH67" t="str">
        <f>IF([85]Sheet1!A67&lt;&gt;"",[85]Sheet1!A67,"")</f>
        <v/>
      </c>
      <c r="CI67" t="str">
        <f>IF([86]Sheet1!A67&lt;&gt;"",[86]Sheet1!A67,"")</f>
        <v/>
      </c>
      <c r="CJ67" t="str">
        <f>IF([87]Sheet1!A67&lt;&gt;"",[87]Sheet1!A67,"")</f>
        <v/>
      </c>
      <c r="CK67" t="str">
        <f>IF([88]Sheet1!A67&lt;&gt;"",[88]Sheet1!A67,"")</f>
        <v/>
      </c>
      <c r="CL67" t="str">
        <f>IF([89]Sheet1!A67&lt;&gt;"",[89]Sheet1!A67,"")</f>
        <v/>
      </c>
    </row>
    <row r="68" spans="2:90">
      <c r="B68" t="str">
        <f>IF([1]Sheet1!A68&lt;&gt;"",[1]Sheet1!A68,"")</f>
        <v/>
      </c>
      <c r="C68" t="str">
        <f>IF([2]Sheet1!A68&lt;&gt;"",[2]Sheet1!A68,"")</f>
        <v/>
      </c>
      <c r="D68" t="str">
        <f>IF([3]Sheet1!A68&lt;&gt;"",[3]Sheet1!A68,"")</f>
        <v/>
      </c>
      <c r="E68" t="str">
        <f>IF([4]Sheet1!A68&lt;&gt;"",[4]Sheet1!A68,"")</f>
        <v/>
      </c>
      <c r="F68" t="str">
        <f>IF([5]Sheet1!A68&lt;&gt;"",[5]Sheet1!A68,"")</f>
        <v/>
      </c>
      <c r="G68" t="str">
        <f>IF([6]Sheet1!A68&lt;&gt;"",[6]Sheet1!A68,"")</f>
        <v/>
      </c>
      <c r="H68" t="str">
        <f>IF([7]Sheet1!A68&lt;&gt;"",[7]Sheet1!A68,"")</f>
        <v/>
      </c>
      <c r="I68" t="str">
        <f>IF([8]Sheet1!A68&lt;&gt;"",[8]Sheet1!A68,"")</f>
        <v/>
      </c>
      <c r="J68" t="str">
        <f>IF([9]Sheet1!A68&lt;&gt;"",[9]Sheet1!A68,"")</f>
        <v/>
      </c>
      <c r="K68" t="str">
        <f>IF([10]Sheet1!A68&lt;&gt;"",[10]Sheet1!A68,"")</f>
        <v/>
      </c>
      <c r="L68" t="str">
        <f>IF([11]Sheet1!A68&lt;&gt;"",[11]Sheet1!A68,"")</f>
        <v/>
      </c>
      <c r="M68" t="str">
        <f>IF([12]Sheet1!A68&lt;&gt;"",[12]Sheet1!A68,"")</f>
        <v/>
      </c>
      <c r="N68" t="str">
        <f>IF([13]Sheet1!A68&lt;&gt;"",[13]Sheet1!A68,"")</f>
        <v/>
      </c>
      <c r="O68" t="str">
        <f>IF([14]Sheet1!A68&lt;&gt;"",[14]Sheet1!A68,"")</f>
        <v/>
      </c>
      <c r="P68" t="str">
        <f>IF([15]Sheet1!A68&lt;&gt;"",[15]Sheet1!A68,"")</f>
        <v/>
      </c>
      <c r="Q68" t="str">
        <f>IF([16]Sheet1!A68&lt;&gt;"",[16]Sheet1!A68,"")</f>
        <v/>
      </c>
      <c r="R68" t="str">
        <f>IF([17]Sheet1!A68&lt;&gt;"",[17]Sheet1!A68,"")</f>
        <v/>
      </c>
      <c r="S68" t="str">
        <f>IF([18]Sheet1!A68&lt;&gt;"",[18]Sheet1!A68,"")</f>
        <v/>
      </c>
      <c r="T68" t="str">
        <f>IF([19]Sheet1!A68&lt;&gt;"",[19]Sheet1!A68,"")</f>
        <v/>
      </c>
      <c r="U68" t="str">
        <f>IF([20]Sheet1!A68&lt;&gt;"",[20]Sheet1!A68,"")</f>
        <v/>
      </c>
      <c r="V68" t="str">
        <f>IF([21]Sheet1!A68&lt;&gt;"",[21]Sheet1!A68,"")</f>
        <v/>
      </c>
      <c r="W68" t="str">
        <f>IF([22]Sheet1!A68&lt;&gt;"",[22]Sheet1!A68,"")</f>
        <v/>
      </c>
      <c r="X68" t="str">
        <f>IF([23]Sheet1!A68&lt;&gt;"",[23]Sheet1!A68,"")</f>
        <v/>
      </c>
      <c r="Y68" t="str">
        <f>IF([24]Sheet1!A68&lt;&gt;"",[24]Sheet1!A68,"")</f>
        <v/>
      </c>
      <c r="Z68" t="str">
        <f>IF([25]Sheet1!A68&lt;&gt;"",[25]Sheet1!A68,"")</f>
        <v/>
      </c>
      <c r="AA68" t="str">
        <f>IF([26]Sheet1!A68&lt;&gt;"",[26]Sheet1!A68,"")</f>
        <v/>
      </c>
      <c r="AB68" t="str">
        <f>IF([27]Sheet1!A68&lt;&gt;"",[27]Sheet1!A68,"")</f>
        <v/>
      </c>
      <c r="AC68" t="str">
        <f>IF([28]Sheet1!A68&lt;&gt;"",[28]Sheet1!A68,"")</f>
        <v/>
      </c>
      <c r="AD68" t="str">
        <f>IF([29]Sheet1!A68&lt;&gt;"",[29]Sheet1!A68,"")</f>
        <v/>
      </c>
      <c r="AE68" t="str">
        <f>IF([30]Sheet1!A68&lt;&gt;"",[30]Sheet1!A68,"")</f>
        <v/>
      </c>
      <c r="AF68" t="str">
        <f>IF([31]Sheet1!A68&lt;&gt;"",[31]Sheet1!A68,"")</f>
        <v/>
      </c>
      <c r="AG68" t="str">
        <f>IF([32]Sheet1!A68&lt;&gt;"",[32]Sheet1!A68,"")</f>
        <v/>
      </c>
      <c r="AH68" t="str">
        <f>IF([33]Sheet1!A68&lt;&gt;"",[33]Sheet1!A68,"")</f>
        <v/>
      </c>
      <c r="AI68" t="str">
        <f>IF([34]Sheet1!A68&lt;&gt;"",[34]Sheet1!A68,"")</f>
        <v/>
      </c>
      <c r="AJ68" t="str">
        <f>IF([35]Sheet1!A68&lt;&gt;"",[35]Sheet1!A68,"")</f>
        <v/>
      </c>
      <c r="AK68" t="str">
        <f>IF([36]Sheet1!A68&lt;&gt;"",[36]Sheet1!A68,"")</f>
        <v/>
      </c>
      <c r="AL68" t="str">
        <f>IF([37]Sheet1!A68&lt;&gt;"",[37]Sheet1!A68,"")</f>
        <v/>
      </c>
      <c r="AM68" t="str">
        <f>IF([38]Sheet1!A68&lt;&gt;"",[38]Sheet1!A68,"")</f>
        <v/>
      </c>
      <c r="AN68" t="str">
        <f>IF([39]Sheet1!A68&lt;&gt;"",[39]Sheet1!A68,"")</f>
        <v/>
      </c>
      <c r="AO68" t="str">
        <f>IF([40]Sheet1!A68&lt;&gt;"",[40]Sheet1!A68,"")</f>
        <v/>
      </c>
      <c r="AP68" t="str">
        <f>IF([41]Sheet1!A68&lt;&gt;"",[41]Sheet1!A68,"")</f>
        <v/>
      </c>
      <c r="AQ68" t="str">
        <f>IF([42]Sheet1!A68&lt;&gt;"",[42]Sheet1!A68,"")</f>
        <v/>
      </c>
      <c r="AR68" t="str">
        <f>IF([43]Sheet1!A68&lt;&gt;"",[43]Sheet1!A68,"")</f>
        <v/>
      </c>
      <c r="AS68" t="str">
        <f>IF([44]Sheet1!A68&lt;&gt;"",[44]Sheet1!A68,"")</f>
        <v/>
      </c>
      <c r="AT68" t="str">
        <f>IF([45]Sheet1!A68&lt;&gt;"",[45]Sheet1!A68,"")</f>
        <v/>
      </c>
      <c r="AU68" t="str">
        <f>IF([46]Sheet1!A68&lt;&gt;"",[46]Sheet1!A68,"")</f>
        <v/>
      </c>
      <c r="AV68" t="str">
        <f>IF([47]Sheet1!A68&lt;&gt;"",[47]Sheet1!A68,"")</f>
        <v/>
      </c>
      <c r="AW68" t="str">
        <f>IF([48]Sheet1!A68&lt;&gt;"",[48]Sheet1!A68,"")</f>
        <v/>
      </c>
      <c r="AX68" t="str">
        <f>IF([49]Sheet1!A68&lt;&gt;"",[49]Sheet1!A68,"")</f>
        <v/>
      </c>
      <c r="AY68" t="str">
        <f>IF([50]Sheet1!A68&lt;&gt;"",[50]Sheet1!A68,"")</f>
        <v/>
      </c>
      <c r="AZ68" t="str">
        <f>IF([51]Sheet1!A68&lt;&gt;"",[51]Sheet1!A68,"")</f>
        <v/>
      </c>
      <c r="BA68" t="str">
        <f>IF([52]Sheet1!A68&lt;&gt;"",[52]Sheet1!A68,"")</f>
        <v/>
      </c>
      <c r="BB68" t="str">
        <f>IF([53]Sheet1!A68&lt;&gt;"",[53]Sheet1!A68,"")</f>
        <v/>
      </c>
      <c r="BC68" t="str">
        <f>IF([54]Sheet1!A68&lt;&gt;"",[54]Sheet1!A68,"")</f>
        <v/>
      </c>
      <c r="BD68" t="str">
        <f>IF([55]Sheet1!A68&lt;&gt;"",[55]Sheet1!A68,"")</f>
        <v/>
      </c>
      <c r="BE68" t="str">
        <f>IF([56]Sheet1!A68&lt;&gt;"",[56]Sheet1!A68,"")</f>
        <v/>
      </c>
      <c r="BF68" t="str">
        <f>IF([57]Sheet1!A68&lt;&gt;"",[57]Sheet1!A68,"")</f>
        <v/>
      </c>
      <c r="BG68" t="str">
        <f>IF([58]Sheet1!A68&lt;&gt;"",[58]Sheet1!A68,"")</f>
        <v/>
      </c>
      <c r="BH68" t="str">
        <f>IF([59]Sheet1!A68&lt;&gt;"",[59]Sheet1!A68,"")</f>
        <v/>
      </c>
      <c r="BI68" t="str">
        <f>IF([60]Sheet1!A68&lt;&gt;"",[60]Sheet1!A68,"")</f>
        <v/>
      </c>
      <c r="BJ68" t="str">
        <f>IF([61]Sheet1!A68&lt;&gt;"",[61]Sheet1!A68,"")</f>
        <v/>
      </c>
      <c r="BK68" t="str">
        <f>IF([62]Sheet1!A68&lt;&gt;"",[62]Sheet1!A68,"")</f>
        <v/>
      </c>
      <c r="BL68" t="str">
        <f>IF([63]Sheet1!A68&lt;&gt;"",[63]Sheet1!A68,"")</f>
        <v/>
      </c>
      <c r="BM68" t="str">
        <f>IF([64]Sheet1!A68&lt;&gt;"",[64]Sheet1!A68,"")</f>
        <v/>
      </c>
      <c r="BN68" t="str">
        <f>IF([65]Sheet1!A68&lt;&gt;"",[65]Sheet1!A68,"")</f>
        <v/>
      </c>
      <c r="BO68" t="str">
        <f>IF([66]Sheet1!A68&lt;&gt;"",[66]Sheet1!A68,"")</f>
        <v/>
      </c>
      <c r="BP68" t="str">
        <f>IF([67]Sheet1!A68&lt;&gt;"",[67]Sheet1!A68,"")</f>
        <v/>
      </c>
      <c r="BQ68" t="str">
        <f>IF([68]Sheet1!A68&lt;&gt;"",[68]Sheet1!A68,"")</f>
        <v/>
      </c>
      <c r="BR68" t="str">
        <f>IF([69]Sheet1!A68&lt;&gt;"",[69]Sheet1!A68,"")</f>
        <v/>
      </c>
      <c r="BS68" t="str">
        <f>IF([70]Sheet1!A68&lt;&gt;"",[70]Sheet1!A68,"")</f>
        <v/>
      </c>
      <c r="BT68" t="str">
        <f>IF([71]Sheet1!A68&lt;&gt;"",[71]Sheet1!A68,"")</f>
        <v/>
      </c>
      <c r="BU68" t="str">
        <f>IF([72]Sheet1!A68&lt;&gt;"",[72]Sheet1!A68,"")</f>
        <v/>
      </c>
      <c r="BV68" t="str">
        <f>IF([73]Sheet1!A68&lt;&gt;"",[73]Sheet1!A68,"")</f>
        <v/>
      </c>
      <c r="BW68" t="str">
        <f>IF([74]Sheet1!A68&lt;&gt;"",[74]Sheet1!A68,"")</f>
        <v/>
      </c>
      <c r="BX68" t="str">
        <f>IF([75]Sheet1!A68&lt;&gt;"",[75]Sheet1!A68,"")</f>
        <v/>
      </c>
      <c r="BY68" t="str">
        <f>IF([76]Sheet1!A68&lt;&gt;"",[76]Sheet1!A68,"")</f>
        <v/>
      </c>
      <c r="BZ68" t="str">
        <f>IF([77]Sheet1!A68&lt;&gt;"",[77]Sheet1!A68,"")</f>
        <v/>
      </c>
      <c r="CA68" t="str">
        <f>IF([78]Sheet1!A68&lt;&gt;"",[78]Sheet1!A68,"")</f>
        <v/>
      </c>
      <c r="CB68" t="str">
        <f>IF([79]Sheet1!A68&lt;&gt;"",[79]Sheet1!A68,"")</f>
        <v/>
      </c>
      <c r="CC68" t="str">
        <f>IF([80]Sheet1!A68&lt;&gt;"",[80]Sheet1!A68,"")</f>
        <v/>
      </c>
      <c r="CD68" t="str">
        <f>IF([81]Sheet1!A68&lt;&gt;"",[81]Sheet1!A68,"")</f>
        <v/>
      </c>
      <c r="CE68" t="str">
        <f>IF([82]Sheet1!A68&lt;&gt;"",[82]Sheet1!A68,"")</f>
        <v/>
      </c>
      <c r="CF68" t="str">
        <f>IF([83]Sheet1!A68&lt;&gt;"",[83]Sheet1!A68,"")</f>
        <v/>
      </c>
      <c r="CG68" t="str">
        <f>IF([84]Sheet1!A68&lt;&gt;"",[84]Sheet1!A68,"")</f>
        <v/>
      </c>
      <c r="CH68" t="str">
        <f>IF([85]Sheet1!A68&lt;&gt;"",[85]Sheet1!A68,"")</f>
        <v/>
      </c>
      <c r="CI68" t="str">
        <f>IF([86]Sheet1!A68&lt;&gt;"",[86]Sheet1!A68,"")</f>
        <v/>
      </c>
      <c r="CJ68" t="str">
        <f>IF([87]Sheet1!A68&lt;&gt;"",[87]Sheet1!A68,"")</f>
        <v/>
      </c>
      <c r="CK68" t="str">
        <f>IF([88]Sheet1!A68&lt;&gt;"",[88]Sheet1!A68,"")</f>
        <v/>
      </c>
      <c r="CL68" t="str">
        <f>IF([89]Sheet1!A68&lt;&gt;"",[89]Sheet1!A68,"")</f>
        <v/>
      </c>
    </row>
    <row r="70" spans="2:90">
      <c r="B70">
        <f>IF([90]Sheet1!A2&lt;&gt;"",[90]Sheet1!A2,"")</f>
        <v>210</v>
      </c>
      <c r="C70">
        <f>IF([91]Sheet1!A2&lt;&gt;"",[91]Sheet1!A2,"")</f>
        <v>192</v>
      </c>
      <c r="D70">
        <f>IF([92]Sheet1!A2&lt;&gt;"",[92]Sheet1!A2,"")</f>
        <v>181</v>
      </c>
      <c r="E70">
        <f>IF([93]Sheet1!A2&lt;&gt;"",[93]Sheet1!A2,"")</f>
        <v>67</v>
      </c>
      <c r="F70">
        <f>IF([94]Sheet1!A2&lt;&gt;"",[94]Sheet1!A2,"")</f>
        <v>378</v>
      </c>
      <c r="G70">
        <f>IF([95]Sheet1!A2&lt;&gt;"",[95]Sheet1!A2,"")</f>
        <v>16</v>
      </c>
      <c r="H70">
        <f>IF([96]Sheet1!A2&lt;&gt;"",[96]Sheet1!A2,"")</f>
        <v>613</v>
      </c>
      <c r="I70">
        <f>IF([97]Sheet1!A2&lt;&gt;"",[97]Sheet1!A2,"")</f>
        <v>350</v>
      </c>
      <c r="J70">
        <f>IF([98]Sheet1!A2&lt;&gt;"",[98]Sheet1!A2,"")</f>
        <v>658</v>
      </c>
      <c r="K70">
        <f>IF([99]Sheet1!A2&lt;&gt;"",[99]Sheet1!A2,"")</f>
        <v>23</v>
      </c>
      <c r="L70">
        <f>IF([100]Sheet1!A2&lt;&gt;"",[100]Sheet1!A2,"")</f>
        <v>109</v>
      </c>
      <c r="M70">
        <f>IF([101]Sheet1!A2&lt;&gt;"",[101]Sheet1!A2,"")</f>
        <v>131</v>
      </c>
      <c r="N70">
        <f>IF([102]Sheet1!A2&lt;&gt;"",[102]Sheet1!A2,"")</f>
        <v>591</v>
      </c>
      <c r="O70">
        <f>IF([103]Sheet1!A2&lt;&gt;"",[103]Sheet1!A2,"")</f>
        <v>270</v>
      </c>
      <c r="P70">
        <f>IF([104]Sheet1!A2&lt;&gt;"",[104]Sheet1!A2,"")</f>
        <v>269</v>
      </c>
      <c r="Q70">
        <f>IF([105]Sheet1!A2&lt;&gt;"",[105]Sheet1!A2,"")</f>
        <v>386</v>
      </c>
      <c r="R70">
        <f>IF([106]Sheet1!A2&lt;&gt;"",[106]Sheet1!A2,"")</f>
        <v>17</v>
      </c>
      <c r="S70">
        <f>IF([107]Sheet1!A2&lt;&gt;"",[107]Sheet1!A2,"")</f>
        <v>533</v>
      </c>
      <c r="T70">
        <f>IF([108]Sheet1!A2&lt;&gt;"",[108]Sheet1!A2,"")</f>
        <v>165</v>
      </c>
      <c r="U70">
        <f>IF([109]Sheet1!A2&lt;&gt;"",[109]Sheet1!A2,"")</f>
        <v>28</v>
      </c>
      <c r="V70">
        <f>IF([110]Sheet1!A2&lt;&gt;"",[110]Sheet1!A2,"")</f>
        <v>437</v>
      </c>
      <c r="W70">
        <f>IF([111]Sheet1!A2&lt;&gt;"",[111]Sheet1!A2,"")</f>
        <v>335</v>
      </c>
      <c r="X70">
        <f>IF([112]Sheet1!A2&lt;&gt;"",[112]Sheet1!A2,"")</f>
        <v>17</v>
      </c>
      <c r="Y70">
        <f>IF([113]Sheet1!A2&lt;&gt;"",[113]Sheet1!A2,"")</f>
        <v>123</v>
      </c>
      <c r="Z70">
        <f>IF([114]Sheet1!A2&lt;&gt;"",[114]Sheet1!A2,"")</f>
        <v>312</v>
      </c>
      <c r="AA70">
        <f>IF([115]Sheet1!A2&lt;&gt;"",[115]Sheet1!A2,"")</f>
        <v>236</v>
      </c>
      <c r="AB70">
        <f>IF([116]Sheet1!A2&lt;&gt;"",[116]Sheet1!A2,"")</f>
        <v>92</v>
      </c>
      <c r="AC70">
        <f>IF([117]Sheet1!A2&lt;&gt;"",[117]Sheet1!A2,"")</f>
        <v>404</v>
      </c>
      <c r="AD70">
        <f>IF([118]Sheet1!A2&lt;&gt;"",[118]Sheet1!A2,"")</f>
        <v>466</v>
      </c>
      <c r="AE70">
        <f>IF([119]Sheet1!A2&lt;&gt;"",[119]Sheet1!A2,"")</f>
        <v>54</v>
      </c>
      <c r="AF70">
        <f>IF([120]Sheet1!A2&lt;&gt;"",[120]Sheet1!A2,"")</f>
        <v>25</v>
      </c>
      <c r="AG70">
        <f>IF([121]Sheet1!A2&lt;&gt;"",[121]Sheet1!A2,"")</f>
        <v>267</v>
      </c>
      <c r="AH70">
        <f>IF([122]Sheet1!A2&lt;&gt;"",[122]Sheet1!A2,"")</f>
        <v>500</v>
      </c>
      <c r="AI70">
        <f>IF([123]Sheet1!A2&lt;&gt;"",[123]Sheet1!A2,"")</f>
        <v>487</v>
      </c>
      <c r="AJ70">
        <f>IF([124]Sheet1!A2&lt;&gt;"",[124]Sheet1!A2,"")</f>
        <v>342</v>
      </c>
      <c r="AK70">
        <f>IF([125]Sheet1!A2&lt;&gt;"",[125]Sheet1!A2,"")</f>
        <v>505</v>
      </c>
      <c r="AL70">
        <f>IF([126]Sheet1!A2&lt;&gt;"",[126]Sheet1!A2,"")</f>
        <v>511</v>
      </c>
      <c r="AM70">
        <f>IF([127]Sheet1!A2&lt;&gt;"",[127]Sheet1!A2,"")</f>
        <v>175</v>
      </c>
      <c r="AN70">
        <f>IF([128]Sheet1!A2&lt;&gt;"",[128]Sheet1!A2,"")</f>
        <v>467</v>
      </c>
      <c r="AO70">
        <f>IF([129]Sheet1!A2&lt;&gt;"",[129]Sheet1!A2,"")</f>
        <v>551</v>
      </c>
      <c r="AP70">
        <v>402</v>
      </c>
      <c r="AQ70">
        <f>IF([131]Sheet1!A2&lt;&gt;"",[131]Sheet1!A2,"")</f>
        <v>136</v>
      </c>
      <c r="AR70">
        <f>IF([132]Sheet1!A2&lt;&gt;"",[132]Sheet1!A2,"")</f>
        <v>581</v>
      </c>
      <c r="AS70">
        <f>IF([133]Sheet1!A2&lt;&gt;"",[133]Sheet1!A2,"")</f>
        <v>206</v>
      </c>
      <c r="AT70">
        <f>IF([134]Sheet1!A2&lt;&gt;"",[134]Sheet1!A2,"")</f>
        <v>11</v>
      </c>
      <c r="AU70">
        <f>IF([135]Sheet1!A2&lt;&gt;"",[135]Sheet1!A2,"")</f>
        <v>200</v>
      </c>
      <c r="AV70">
        <f>IF([136]Sheet1!A2&lt;&gt;"",[136]Sheet1!A2,"")</f>
        <v>617</v>
      </c>
      <c r="AW70">
        <f>IF([137]Sheet1!A2&lt;&gt;"",[137]Sheet1!A2,"")</f>
        <v>284</v>
      </c>
      <c r="AX70">
        <f>IF([138]Sheet1!A2&lt;&gt;"",[138]Sheet1!A2,"")</f>
        <v>602</v>
      </c>
      <c r="AY70">
        <f>IF([139]Sheet1!A2&lt;&gt;"",[139]Sheet1!A2,"")</f>
        <v>188</v>
      </c>
      <c r="AZ70">
        <f>IF([140]Sheet1!A2&lt;&gt;"",[140]Sheet1!A2,"")</f>
        <v>80</v>
      </c>
      <c r="BA70">
        <f>IF([141]Sheet1!A2&lt;&gt;"",[141]Sheet1!A2,"")</f>
        <v>188</v>
      </c>
      <c r="BB70">
        <f>IF([142]Sheet1!A2&lt;&gt;"",[142]Sheet1!A2,"")</f>
        <v>351</v>
      </c>
      <c r="BC70">
        <f>IF([143]Sheet1!A2&lt;&gt;"",[143]Sheet1!A2,"")</f>
        <v>189</v>
      </c>
      <c r="BD70">
        <f>IF([144]Sheet1!A2&lt;&gt;"",[144]Sheet1!A2,"")</f>
        <v>400</v>
      </c>
      <c r="BE70">
        <f>IF([145]Sheet1!A2&lt;&gt;"",[145]Sheet1!A2,"")</f>
        <v>373</v>
      </c>
      <c r="BF70">
        <f>IF([146]Sheet1!A2&lt;&gt;"",[146]Sheet1!A2,"")</f>
        <v>351</v>
      </c>
      <c r="BG70">
        <f>IF([147]Sheet1!A2&lt;&gt;"",[147]Sheet1!A2,"")</f>
        <v>351</v>
      </c>
      <c r="BH70">
        <f>IF([148]Sheet1!A2&lt;&gt;"",[148]Sheet1!A2,"")</f>
        <v>64</v>
      </c>
      <c r="BI70">
        <f>IF([149]Sheet1!A2&lt;&gt;"",[149]Sheet1!A2,"")</f>
        <v>163</v>
      </c>
      <c r="BJ70">
        <f>IF([150]Sheet1!A2&lt;&gt;"",[150]Sheet1!A2,"")</f>
        <v>632</v>
      </c>
      <c r="BK70">
        <f>IF([151]Sheet1!A2&lt;&gt;"",[151]Sheet1!A2,"")</f>
        <v>660</v>
      </c>
      <c r="BL70">
        <f>IF([152]Sheet1!A2&lt;&gt;"",[152]Sheet1!A2,"")</f>
        <v>371</v>
      </c>
      <c r="BM70">
        <f>IF([153]Sheet1!A2&lt;&gt;"",[153]Sheet1!A2,"")</f>
        <v>639</v>
      </c>
      <c r="BN70">
        <f>IF([154]Sheet1!A2&lt;&gt;"",[154]Sheet1!A2,"")</f>
        <v>108</v>
      </c>
      <c r="BO70">
        <f>IF([155]Sheet1!A2&lt;&gt;"",[155]Sheet1!A2,"")</f>
        <v>8</v>
      </c>
      <c r="BP70">
        <f>IF([156]Sheet1!A2&lt;&gt;"",[156]Sheet1!A2,"")</f>
        <v>508</v>
      </c>
      <c r="BQ70">
        <f>IF([157]Sheet1!A2&lt;&gt;"",[157]Sheet1!A2,"")</f>
        <v>301</v>
      </c>
      <c r="BR70">
        <f>IF([158]Sheet1!A2&lt;&gt;"",[158]Sheet1!A2,"")</f>
        <v>61</v>
      </c>
      <c r="BS70">
        <f>IF([159]Sheet1!A2&lt;&gt;"",[159]Sheet1!A2,"")</f>
        <v>523</v>
      </c>
      <c r="BT70">
        <f>IF([160]Sheet1!A2&lt;&gt;"",[160]Sheet1!A2,"")</f>
        <v>152</v>
      </c>
      <c r="BU70">
        <f>IF([161]Sheet1!A2&lt;&gt;"",[161]Sheet1!A2,"")</f>
        <v>269</v>
      </c>
      <c r="BV70">
        <f>IF([162]Sheet1!A2&lt;&gt;"",[162]Sheet1!A2,"")</f>
        <v>360</v>
      </c>
      <c r="BW70">
        <f>IF([163]Sheet1!A2&lt;&gt;"",[163]Sheet1!A2,"")</f>
        <v>537</v>
      </c>
      <c r="BX70">
        <f>IF([164]Sheet1!A2&lt;&gt;"",[164]Sheet1!A2,"")</f>
        <v>0</v>
      </c>
      <c r="BY70">
        <f>IF([165]Sheet1!A2&lt;&gt;"",[165]Sheet1!A2,"")</f>
        <v>614</v>
      </c>
      <c r="BZ70">
        <f>IF([166]Sheet1!A2&lt;&gt;"",[166]Sheet1!A2,"")</f>
        <v>563</v>
      </c>
      <c r="CA70">
        <f>IF([167]Sheet1!A2&lt;&gt;"",[167]Sheet1!A2,"")</f>
        <v>22</v>
      </c>
      <c r="CB70">
        <f>IF([168]Sheet1!A2&lt;&gt;"",[168]Sheet1!A2,"")</f>
        <v>236</v>
      </c>
      <c r="CC70">
        <f>IF([169]Sheet1!A2&lt;&gt;"",[169]Sheet1!A2,"")</f>
        <v>423</v>
      </c>
      <c r="CD70">
        <f>IF([170]Sheet1!A2&lt;&gt;"",[170]Sheet1!A2,"")</f>
        <v>249</v>
      </c>
      <c r="CE70">
        <f>IF([171]Sheet1!A2&lt;&gt;"",[171]Sheet1!A2,"")</f>
        <v>659</v>
      </c>
      <c r="CF70">
        <f>IF([172]Sheet1!A2&lt;&gt;"",[172]Sheet1!A2,"")</f>
        <v>516</v>
      </c>
      <c r="CG70">
        <f>IF([173]Sheet1!A2&lt;&gt;"",[173]Sheet1!A2,"")</f>
        <v>21</v>
      </c>
      <c r="CH70">
        <f>IF([174]Sheet1!A2&lt;&gt;"",[174]Sheet1!A2,"")</f>
        <v>332</v>
      </c>
      <c r="CI70">
        <f>IF([175]Sheet1!A2&lt;&gt;"",[175]Sheet1!A2,"")</f>
        <v>169</v>
      </c>
      <c r="CJ70">
        <f>IF([176]Sheet1!A2&lt;&gt;"",[176]Sheet1!A2,"")</f>
        <v>266</v>
      </c>
      <c r="CK70">
        <f>IF([177]Sheet1!A2&lt;&gt;"",[177]Sheet1!A2,"")</f>
        <v>551</v>
      </c>
      <c r="CL70">
        <f>IF([178]Sheet1!A2&lt;&gt;"",[178]Sheet1!A2,"")</f>
        <v>18</v>
      </c>
    </row>
    <row r="71" spans="2:90">
      <c r="B71">
        <f>IF([90]Sheet1!A3&lt;&gt;"",[90]Sheet1!A3,"")</f>
        <v>493</v>
      </c>
      <c r="C71">
        <f>IF([91]Sheet1!A3&lt;&gt;"",[91]Sheet1!A3,"")</f>
        <v>244</v>
      </c>
      <c r="D71">
        <f>IF([92]Sheet1!A3&lt;&gt;"",[92]Sheet1!A3,"")</f>
        <v>272</v>
      </c>
      <c r="E71">
        <f>IF([93]Sheet1!A3&lt;&gt;"",[93]Sheet1!A3,"")</f>
        <v>382</v>
      </c>
      <c r="F71">
        <f>IF([94]Sheet1!A3&lt;&gt;"",[94]Sheet1!A3,"")</f>
        <v>149</v>
      </c>
      <c r="G71">
        <f>IF([95]Sheet1!A3&lt;&gt;"",[95]Sheet1!A3,"")</f>
        <v>664</v>
      </c>
      <c r="H71">
        <f>IF([96]Sheet1!A3&lt;&gt;"",[96]Sheet1!A3,"")</f>
        <v>15</v>
      </c>
      <c r="I71">
        <f>IF([97]Sheet1!A3&lt;&gt;"",[97]Sheet1!A3,"")</f>
        <v>95</v>
      </c>
      <c r="J71">
        <f>IF([98]Sheet1!A3&lt;&gt;"",[98]Sheet1!A3,"")</f>
        <v>136</v>
      </c>
      <c r="K71">
        <f>IF([99]Sheet1!A3&lt;&gt;"",[99]Sheet1!A3,"")</f>
        <v>397</v>
      </c>
      <c r="L71">
        <f>IF([100]Sheet1!A3&lt;&gt;"",[100]Sheet1!A3,"")</f>
        <v>657</v>
      </c>
      <c r="M71">
        <f>IF([101]Sheet1!A3&lt;&gt;"",[101]Sheet1!A3,"")</f>
        <v>97</v>
      </c>
      <c r="N71">
        <f>IF([102]Sheet1!A3&lt;&gt;"",[102]Sheet1!A3,"")</f>
        <v>215</v>
      </c>
      <c r="O71">
        <f>IF([103]Sheet1!A3&lt;&gt;"",[103]Sheet1!A3,"")</f>
        <v>594</v>
      </c>
      <c r="P71">
        <f>IF([104]Sheet1!A3&lt;&gt;"",[104]Sheet1!A3,"")</f>
        <v>247</v>
      </c>
      <c r="Q71">
        <f>IF([105]Sheet1!A3&lt;&gt;"",[105]Sheet1!A3,"")</f>
        <v>180</v>
      </c>
      <c r="R71">
        <f>IF([106]Sheet1!A3&lt;&gt;"",[106]Sheet1!A3,"")</f>
        <v>10</v>
      </c>
      <c r="S71">
        <f>IF([107]Sheet1!A3&lt;&gt;"",[107]Sheet1!A3,"")</f>
        <v>368</v>
      </c>
      <c r="T71">
        <f>IF([108]Sheet1!A3&lt;&gt;"",[108]Sheet1!A3,"")</f>
        <v>129</v>
      </c>
      <c r="U71">
        <f>IF([109]Sheet1!A3&lt;&gt;"",[109]Sheet1!A3,"")</f>
        <v>377</v>
      </c>
      <c r="V71">
        <f>IF([110]Sheet1!A3&lt;&gt;"",[110]Sheet1!A3,"")</f>
        <v>472</v>
      </c>
      <c r="W71">
        <f>IF([111]Sheet1!A3&lt;&gt;"",[111]Sheet1!A3,"")</f>
        <v>369</v>
      </c>
      <c r="X71">
        <f>IF([112]Sheet1!A3&lt;&gt;"",[112]Sheet1!A3,"")</f>
        <v>189</v>
      </c>
      <c r="Y71">
        <f>IF([113]Sheet1!A3&lt;&gt;"",[113]Sheet1!A3,"")</f>
        <v>153</v>
      </c>
      <c r="Z71">
        <f>IF([114]Sheet1!A3&lt;&gt;"",[114]Sheet1!A3,"")</f>
        <v>202</v>
      </c>
      <c r="AA71">
        <f>IF([115]Sheet1!A3&lt;&gt;"",[115]Sheet1!A3,"")</f>
        <v>116</v>
      </c>
      <c r="AB71">
        <f>IF([116]Sheet1!A3&lt;&gt;"",[116]Sheet1!A3,"")</f>
        <v>32</v>
      </c>
      <c r="AC71">
        <f>IF([117]Sheet1!A3&lt;&gt;"",[117]Sheet1!A3,"")</f>
        <v>314</v>
      </c>
      <c r="AD71">
        <f>IF([118]Sheet1!A3&lt;&gt;"",[118]Sheet1!A3,"")</f>
        <v>236</v>
      </c>
      <c r="AE71">
        <f>IF([119]Sheet1!A3&lt;&gt;"",[119]Sheet1!A3,"")</f>
        <v>407</v>
      </c>
      <c r="AF71">
        <f>IF([120]Sheet1!A3&lt;&gt;"",[120]Sheet1!A3,"")</f>
        <v>371</v>
      </c>
      <c r="AG71">
        <f>IF([121]Sheet1!A3&lt;&gt;"",[121]Sheet1!A3,"")</f>
        <v>1</v>
      </c>
      <c r="AH71">
        <f>IF([122]Sheet1!A3&lt;&gt;"",[122]Sheet1!A3,"")</f>
        <v>317</v>
      </c>
      <c r="AI71">
        <f>IF([123]Sheet1!A3&lt;&gt;"",[123]Sheet1!A3,"")</f>
        <v>278</v>
      </c>
      <c r="AJ71">
        <f>IF([124]Sheet1!A3&lt;&gt;"",[124]Sheet1!A3,"")</f>
        <v>146</v>
      </c>
      <c r="AK71">
        <f>IF([125]Sheet1!A3&lt;&gt;"",[125]Sheet1!A3,"")</f>
        <v>469</v>
      </c>
      <c r="AL71">
        <f>IF([126]Sheet1!A3&lt;&gt;"",[126]Sheet1!A3,"")</f>
        <v>470</v>
      </c>
      <c r="AM71">
        <f>IF([127]Sheet1!A3&lt;&gt;"",[127]Sheet1!A3,"")</f>
        <v>532</v>
      </c>
      <c r="AN71">
        <f>IF([128]Sheet1!A3&lt;&gt;"",[128]Sheet1!A3,"")</f>
        <v>204</v>
      </c>
      <c r="AO71">
        <f>IF([129]Sheet1!A3&lt;&gt;"",[129]Sheet1!A3,"")</f>
        <v>587</v>
      </c>
      <c r="AP71">
        <v>59</v>
      </c>
      <c r="AQ71">
        <f>IF([131]Sheet1!A3&lt;&gt;"",[131]Sheet1!A3,"")</f>
        <v>16</v>
      </c>
      <c r="AR71">
        <f>IF([132]Sheet1!A3&lt;&gt;"",[132]Sheet1!A3,"")</f>
        <v>114</v>
      </c>
      <c r="AS71">
        <f>IF([133]Sheet1!A3&lt;&gt;"",[133]Sheet1!A3,"")</f>
        <v>319</v>
      </c>
      <c r="AT71">
        <f>IF([134]Sheet1!A3&lt;&gt;"",[134]Sheet1!A3,"")</f>
        <v>200</v>
      </c>
      <c r="AU71">
        <f>IF([135]Sheet1!A3&lt;&gt;"",[135]Sheet1!A3,"")</f>
        <v>301</v>
      </c>
      <c r="AV71">
        <f>IF([136]Sheet1!A3&lt;&gt;"",[136]Sheet1!A3,"")</f>
        <v>210</v>
      </c>
      <c r="AW71">
        <f>IF([137]Sheet1!A3&lt;&gt;"",[137]Sheet1!A3,"")</f>
        <v>150</v>
      </c>
      <c r="AX71">
        <f>IF([138]Sheet1!A3&lt;&gt;"",[138]Sheet1!A3,"")</f>
        <v>167</v>
      </c>
      <c r="AY71">
        <f>IF([139]Sheet1!A3&lt;&gt;"",[139]Sheet1!A3,"")</f>
        <v>348</v>
      </c>
      <c r="AZ71">
        <f>IF([140]Sheet1!A3&lt;&gt;"",[140]Sheet1!A3,"")</f>
        <v>236</v>
      </c>
      <c r="BA71">
        <f>IF([141]Sheet1!A3&lt;&gt;"",[141]Sheet1!A3,"")</f>
        <v>561</v>
      </c>
      <c r="BB71">
        <f>IF([142]Sheet1!A3&lt;&gt;"",[142]Sheet1!A3,"")</f>
        <v>594</v>
      </c>
      <c r="BC71">
        <f>IF([143]Sheet1!A3&lt;&gt;"",[143]Sheet1!A3,"")</f>
        <v>317</v>
      </c>
      <c r="BD71">
        <f>IF([144]Sheet1!A3&lt;&gt;"",[144]Sheet1!A3,"")</f>
        <v>34</v>
      </c>
      <c r="BE71">
        <f>IF([145]Sheet1!A3&lt;&gt;"",[145]Sheet1!A3,"")</f>
        <v>236</v>
      </c>
      <c r="BF71">
        <f>IF([146]Sheet1!A3&lt;&gt;"",[146]Sheet1!A3,"")</f>
        <v>168</v>
      </c>
      <c r="BG71">
        <f>IF([147]Sheet1!A3&lt;&gt;"",[147]Sheet1!A3,"")</f>
        <v>311</v>
      </c>
      <c r="BH71">
        <f>IF([148]Sheet1!A3&lt;&gt;"",[148]Sheet1!A3,"")</f>
        <v>345</v>
      </c>
      <c r="BI71">
        <f>IF([149]Sheet1!A3&lt;&gt;"",[149]Sheet1!A3,"")</f>
        <v>81</v>
      </c>
      <c r="BJ71">
        <f>IF([150]Sheet1!A3&lt;&gt;"",[150]Sheet1!A3,"")</f>
        <v>133</v>
      </c>
      <c r="BK71">
        <f>IF([151]Sheet1!A3&lt;&gt;"",[151]Sheet1!A3,"")</f>
        <v>130</v>
      </c>
      <c r="BL71">
        <f>IF([152]Sheet1!A3&lt;&gt;"",[152]Sheet1!A3,"")</f>
        <v>362</v>
      </c>
      <c r="BM71">
        <f>IF([153]Sheet1!A3&lt;&gt;"",[153]Sheet1!A3,"")</f>
        <v>349</v>
      </c>
      <c r="BN71">
        <f>IF([154]Sheet1!A3&lt;&gt;"",[154]Sheet1!A3,"")</f>
        <v>296</v>
      </c>
      <c r="BO71">
        <f>IF([155]Sheet1!A3&lt;&gt;"",[155]Sheet1!A3,"")</f>
        <v>246</v>
      </c>
      <c r="BP71">
        <f>IF([156]Sheet1!A3&lt;&gt;"",[156]Sheet1!A3,"")</f>
        <v>460</v>
      </c>
      <c r="BQ71">
        <f>IF([157]Sheet1!A3&lt;&gt;"",[157]Sheet1!A3,"")</f>
        <v>227</v>
      </c>
      <c r="BR71">
        <f>IF([158]Sheet1!A3&lt;&gt;"",[158]Sheet1!A3,"")</f>
        <v>606</v>
      </c>
      <c r="BS71">
        <f>IF([159]Sheet1!A3&lt;&gt;"",[159]Sheet1!A3,"")</f>
        <v>530</v>
      </c>
      <c r="BT71">
        <f>IF([160]Sheet1!A3&lt;&gt;"",[160]Sheet1!A3,"")</f>
        <v>197</v>
      </c>
      <c r="BU71">
        <f>IF([161]Sheet1!A3&lt;&gt;"",[161]Sheet1!A3,"")</f>
        <v>263</v>
      </c>
      <c r="BV71">
        <f>IF([162]Sheet1!A3&lt;&gt;"",[162]Sheet1!A3,"")</f>
        <v>128</v>
      </c>
      <c r="BW71">
        <f>IF([163]Sheet1!A3&lt;&gt;"",[163]Sheet1!A3,"")</f>
        <v>119</v>
      </c>
      <c r="BX71">
        <f>IF([164]Sheet1!A3&lt;&gt;"",[164]Sheet1!A3,"")</f>
        <v>279</v>
      </c>
      <c r="BY71">
        <f>IF([165]Sheet1!A3&lt;&gt;"",[165]Sheet1!A3,"")</f>
        <v>418</v>
      </c>
      <c r="BZ71">
        <f>IF([166]Sheet1!A3&lt;&gt;"",[166]Sheet1!A3,"")</f>
        <v>159</v>
      </c>
      <c r="CA71">
        <f>IF([167]Sheet1!A3&lt;&gt;"",[167]Sheet1!A3,"")</f>
        <v>256</v>
      </c>
      <c r="CB71">
        <f>IF([168]Sheet1!A3&lt;&gt;"",[168]Sheet1!A3,"")</f>
        <v>622</v>
      </c>
      <c r="CC71">
        <f>IF([169]Sheet1!A3&lt;&gt;"",[169]Sheet1!A3,"")</f>
        <v>390</v>
      </c>
      <c r="CD71">
        <f>IF([170]Sheet1!A3&lt;&gt;"",[170]Sheet1!A3,"")</f>
        <v>429</v>
      </c>
      <c r="CE71">
        <f>IF([171]Sheet1!A3&lt;&gt;"",[171]Sheet1!A3,"")</f>
        <v>606</v>
      </c>
      <c r="CF71">
        <f>IF([172]Sheet1!A3&lt;&gt;"",[172]Sheet1!A3,"")</f>
        <v>340</v>
      </c>
      <c r="CG71">
        <f>IF([173]Sheet1!A3&lt;&gt;"",[173]Sheet1!A3,"")</f>
        <v>654</v>
      </c>
      <c r="CH71">
        <f>IF([174]Sheet1!A3&lt;&gt;"",[174]Sheet1!A3,"")</f>
        <v>646</v>
      </c>
      <c r="CI71">
        <f>IF([175]Sheet1!A3&lt;&gt;"",[175]Sheet1!A3,"")</f>
        <v>553</v>
      </c>
      <c r="CJ71">
        <f>IF([176]Sheet1!A3&lt;&gt;"",[176]Sheet1!A3,"")</f>
        <v>662</v>
      </c>
      <c r="CK71">
        <f>IF([177]Sheet1!A3&lt;&gt;"",[177]Sheet1!A3,"")</f>
        <v>289</v>
      </c>
      <c r="CL71">
        <f>IF([178]Sheet1!A3&lt;&gt;"",[178]Sheet1!A3,"")</f>
        <v>98</v>
      </c>
    </row>
    <row r="72" spans="2:90">
      <c r="B72">
        <f>IF([90]Sheet1!A4&lt;&gt;"",[90]Sheet1!A4,"")</f>
        <v>354</v>
      </c>
      <c r="C72">
        <f>IF([91]Sheet1!A4&lt;&gt;"",[91]Sheet1!A4,"")</f>
        <v>89</v>
      </c>
      <c r="D72">
        <f>IF([92]Sheet1!A4&lt;&gt;"",[92]Sheet1!A4,"")</f>
        <v>24</v>
      </c>
      <c r="E72">
        <f>IF([93]Sheet1!A4&lt;&gt;"",[93]Sheet1!A4,"")</f>
        <v>68</v>
      </c>
      <c r="F72">
        <f>IF([94]Sheet1!A4&lt;&gt;"",[94]Sheet1!A4,"")</f>
        <v>288</v>
      </c>
      <c r="G72">
        <f>IF([95]Sheet1!A4&lt;&gt;"",[95]Sheet1!A4,"")</f>
        <v>42</v>
      </c>
      <c r="H72">
        <f>IF([96]Sheet1!A4&lt;&gt;"",[96]Sheet1!A4,"")</f>
        <v>553</v>
      </c>
      <c r="I72">
        <f>IF([97]Sheet1!A4&lt;&gt;"",[97]Sheet1!A4,"")</f>
        <v>254</v>
      </c>
      <c r="J72">
        <f>IF([98]Sheet1!A4&lt;&gt;"",[98]Sheet1!A4,"")</f>
        <v>311</v>
      </c>
      <c r="K72">
        <f>IF([99]Sheet1!A4&lt;&gt;"",[99]Sheet1!A4,"")</f>
        <v>325</v>
      </c>
      <c r="L72">
        <f>IF([100]Sheet1!A4&lt;&gt;"",[100]Sheet1!A4,"")</f>
        <v>368</v>
      </c>
      <c r="M72">
        <f>IF([101]Sheet1!A4&lt;&gt;"",[101]Sheet1!A4,"")</f>
        <v>92</v>
      </c>
      <c r="N72">
        <f>IF([102]Sheet1!A4&lt;&gt;"",[102]Sheet1!A4,"")</f>
        <v>216</v>
      </c>
      <c r="O72">
        <f>IF([103]Sheet1!A4&lt;&gt;"",[103]Sheet1!A4,"")</f>
        <v>600</v>
      </c>
      <c r="P72">
        <f>IF([104]Sheet1!A4&lt;&gt;"",[104]Sheet1!A4,"")</f>
        <v>16</v>
      </c>
      <c r="Q72">
        <f>IF([105]Sheet1!A4&lt;&gt;"",[105]Sheet1!A4,"")</f>
        <v>38</v>
      </c>
      <c r="R72">
        <f>IF([106]Sheet1!A4&lt;&gt;"",[106]Sheet1!A4,"")</f>
        <v>137</v>
      </c>
      <c r="S72">
        <f>IF([107]Sheet1!A4&lt;&gt;"",[107]Sheet1!A4,"")</f>
        <v>516</v>
      </c>
      <c r="T72">
        <f>IF([108]Sheet1!A4&lt;&gt;"",[108]Sheet1!A4,"")</f>
        <v>278</v>
      </c>
      <c r="U72">
        <f>IF([109]Sheet1!A4&lt;&gt;"",[109]Sheet1!A4,"")</f>
        <v>438</v>
      </c>
      <c r="V72">
        <f>IF([110]Sheet1!A4&lt;&gt;"",[110]Sheet1!A4,"")</f>
        <v>444</v>
      </c>
      <c r="W72">
        <f>IF([111]Sheet1!A4&lt;&gt;"",[111]Sheet1!A4,"")</f>
        <v>352</v>
      </c>
      <c r="X72">
        <f>IF([112]Sheet1!A4&lt;&gt;"",[112]Sheet1!A4,"")</f>
        <v>291</v>
      </c>
      <c r="Y72">
        <f>IF([113]Sheet1!A4&lt;&gt;"",[113]Sheet1!A4,"")</f>
        <v>528</v>
      </c>
      <c r="Z72">
        <f>IF([114]Sheet1!A4&lt;&gt;"",[114]Sheet1!A4,"")</f>
        <v>160</v>
      </c>
      <c r="AA72">
        <f>IF([115]Sheet1!A4&lt;&gt;"",[115]Sheet1!A4,"")</f>
        <v>62</v>
      </c>
      <c r="AB72">
        <f>IF([116]Sheet1!A4&lt;&gt;"",[116]Sheet1!A4,"")</f>
        <v>10</v>
      </c>
      <c r="AC72">
        <f>IF([117]Sheet1!A4&lt;&gt;"",[117]Sheet1!A4,"")</f>
        <v>397</v>
      </c>
      <c r="AD72">
        <f>IF([118]Sheet1!A4&lt;&gt;"",[118]Sheet1!A4,"")</f>
        <v>463</v>
      </c>
      <c r="AE72">
        <f>IF([119]Sheet1!A4&lt;&gt;"",[119]Sheet1!A4,"")</f>
        <v>94</v>
      </c>
      <c r="AF72">
        <f>IF([120]Sheet1!A4&lt;&gt;"",[120]Sheet1!A4,"")</f>
        <v>106</v>
      </c>
      <c r="AG72">
        <f>IF([121]Sheet1!A4&lt;&gt;"",[121]Sheet1!A4,"")</f>
        <v>171</v>
      </c>
      <c r="AH72">
        <f>IF([122]Sheet1!A4&lt;&gt;"",[122]Sheet1!A4,"")</f>
        <v>152</v>
      </c>
      <c r="AI72">
        <f>IF([123]Sheet1!A4&lt;&gt;"",[123]Sheet1!A4,"")</f>
        <v>309</v>
      </c>
      <c r="AJ72">
        <f>IF([124]Sheet1!A4&lt;&gt;"",[124]Sheet1!A4,"")</f>
        <v>465</v>
      </c>
      <c r="AK72">
        <f>IF([125]Sheet1!A4&lt;&gt;"",[125]Sheet1!A4,"")</f>
        <v>380</v>
      </c>
      <c r="AL72">
        <f>IF([126]Sheet1!A4&lt;&gt;"",[126]Sheet1!A4,"")</f>
        <v>533</v>
      </c>
      <c r="AM72">
        <f>IF([127]Sheet1!A4&lt;&gt;"",[127]Sheet1!A4,"")</f>
        <v>98</v>
      </c>
      <c r="AN72">
        <f>IF([128]Sheet1!A4&lt;&gt;"",[128]Sheet1!A4,"")</f>
        <v>282</v>
      </c>
      <c r="AO72">
        <f>IF([129]Sheet1!A4&lt;&gt;"",[129]Sheet1!A4,"")</f>
        <v>372</v>
      </c>
      <c r="AP72">
        <v>653</v>
      </c>
      <c r="AQ72">
        <f>IF([131]Sheet1!A4&lt;&gt;"",[131]Sheet1!A4,"")</f>
        <v>141</v>
      </c>
      <c r="AR72">
        <f>IF([132]Sheet1!A4&lt;&gt;"",[132]Sheet1!A4,"")</f>
        <v>105</v>
      </c>
      <c r="AS72">
        <f>IF([133]Sheet1!A4&lt;&gt;"",[133]Sheet1!A4,"")</f>
        <v>40</v>
      </c>
      <c r="AT72">
        <f>IF([134]Sheet1!A4&lt;&gt;"",[134]Sheet1!A4,"")</f>
        <v>181</v>
      </c>
      <c r="AU72">
        <f>IF([135]Sheet1!A4&lt;&gt;"",[135]Sheet1!A4,"")</f>
        <v>72</v>
      </c>
      <c r="AV72">
        <f>IF([136]Sheet1!A4&lt;&gt;"",[136]Sheet1!A4,"")</f>
        <v>554</v>
      </c>
      <c r="AW72">
        <f>IF([137]Sheet1!A4&lt;&gt;"",[137]Sheet1!A4,"")</f>
        <v>569</v>
      </c>
      <c r="AX72">
        <f>IF([138]Sheet1!A4&lt;&gt;"",[138]Sheet1!A4,"")</f>
        <v>239</v>
      </c>
      <c r="AY72">
        <f>IF([139]Sheet1!A4&lt;&gt;"",[139]Sheet1!A4,"")</f>
        <v>2</v>
      </c>
      <c r="AZ72">
        <f>IF([140]Sheet1!A4&lt;&gt;"",[140]Sheet1!A4,"")</f>
        <v>605</v>
      </c>
      <c r="BA72">
        <f>IF([141]Sheet1!A4&lt;&gt;"",[141]Sheet1!A4,"")</f>
        <v>359</v>
      </c>
      <c r="BB72">
        <f>IF([142]Sheet1!A4&lt;&gt;"",[142]Sheet1!A4,"")</f>
        <v>99</v>
      </c>
      <c r="BC72">
        <f>IF([143]Sheet1!A4&lt;&gt;"",[143]Sheet1!A4,"")</f>
        <v>23</v>
      </c>
      <c r="BD72">
        <f>IF([144]Sheet1!A4&lt;&gt;"",[144]Sheet1!A4,"")</f>
        <v>42</v>
      </c>
      <c r="BE72">
        <f>IF([145]Sheet1!A4&lt;&gt;"",[145]Sheet1!A4,"")</f>
        <v>257</v>
      </c>
      <c r="BF72">
        <f>IF([146]Sheet1!A4&lt;&gt;"",[146]Sheet1!A4,"")</f>
        <v>91</v>
      </c>
      <c r="BG72">
        <f>IF([147]Sheet1!A4&lt;&gt;"",[147]Sheet1!A4,"")</f>
        <v>307</v>
      </c>
      <c r="BH72">
        <f>IF([148]Sheet1!A4&lt;&gt;"",[148]Sheet1!A4,"")</f>
        <v>211</v>
      </c>
      <c r="BI72">
        <f>IF([149]Sheet1!A4&lt;&gt;"",[149]Sheet1!A4,"")</f>
        <v>11</v>
      </c>
      <c r="BJ72">
        <f>IF([150]Sheet1!A4&lt;&gt;"",[150]Sheet1!A4,"")</f>
        <v>191</v>
      </c>
      <c r="BK72">
        <f>IF([151]Sheet1!A4&lt;&gt;"",[151]Sheet1!A4,"")</f>
        <v>305</v>
      </c>
      <c r="BL72">
        <f>IF([152]Sheet1!A4&lt;&gt;"",[152]Sheet1!A4,"")</f>
        <v>59</v>
      </c>
      <c r="BM72">
        <f>IF([153]Sheet1!A4&lt;&gt;"",[153]Sheet1!A4,"")</f>
        <v>138</v>
      </c>
      <c r="BN72">
        <f>IF([154]Sheet1!A4&lt;&gt;"",[154]Sheet1!A4,"")</f>
        <v>194</v>
      </c>
      <c r="BO72">
        <f>IF([155]Sheet1!A4&lt;&gt;"",[155]Sheet1!A4,"")</f>
        <v>252</v>
      </c>
      <c r="BP72">
        <f>IF([156]Sheet1!A4&lt;&gt;"",[156]Sheet1!A4,"")</f>
        <v>526</v>
      </c>
      <c r="BQ72">
        <f>IF([157]Sheet1!A4&lt;&gt;"",[157]Sheet1!A4,"")</f>
        <v>366</v>
      </c>
      <c r="BR72">
        <f>IF([158]Sheet1!A4&lt;&gt;"",[158]Sheet1!A4,"")</f>
        <v>226</v>
      </c>
      <c r="BS72">
        <f>IF([159]Sheet1!A4&lt;&gt;"",[159]Sheet1!A4,"")</f>
        <v>568</v>
      </c>
      <c r="BT72">
        <f>IF([160]Sheet1!A4&lt;&gt;"",[160]Sheet1!A4,"")</f>
        <v>652</v>
      </c>
      <c r="BU72">
        <f>IF([161]Sheet1!A4&lt;&gt;"",[161]Sheet1!A4,"")</f>
        <v>118</v>
      </c>
      <c r="BV72">
        <f>IF([162]Sheet1!A4&lt;&gt;"",[162]Sheet1!A4,"")</f>
        <v>126</v>
      </c>
      <c r="BW72">
        <f>IF([163]Sheet1!A4&lt;&gt;"",[163]Sheet1!A4,"")</f>
        <v>487</v>
      </c>
      <c r="BX72">
        <f>IF([164]Sheet1!A4&lt;&gt;"",[164]Sheet1!A4,"")</f>
        <v>447</v>
      </c>
      <c r="BY72">
        <f>IF([165]Sheet1!A4&lt;&gt;"",[165]Sheet1!A4,"")</f>
        <v>189</v>
      </c>
      <c r="BZ72">
        <f>IF([166]Sheet1!A4&lt;&gt;"",[166]Sheet1!A4,"")</f>
        <v>442</v>
      </c>
      <c r="CA72">
        <f>IF([167]Sheet1!A4&lt;&gt;"",[167]Sheet1!A4,"")</f>
        <v>242</v>
      </c>
      <c r="CB72">
        <f>IF([168]Sheet1!A4&lt;&gt;"",[168]Sheet1!A4,"")</f>
        <v>632</v>
      </c>
      <c r="CC72">
        <f>IF([169]Sheet1!A4&lt;&gt;"",[169]Sheet1!A4,"")</f>
        <v>213</v>
      </c>
      <c r="CD72">
        <f>IF([170]Sheet1!A4&lt;&gt;"",[170]Sheet1!A4,"")</f>
        <v>41</v>
      </c>
      <c r="CE72">
        <f>IF([171]Sheet1!A4&lt;&gt;"",[171]Sheet1!A4,"")</f>
        <v>530</v>
      </c>
      <c r="CF72">
        <f>IF([172]Sheet1!A4&lt;&gt;"",[172]Sheet1!A4,"")</f>
        <v>652</v>
      </c>
      <c r="CG72">
        <f>IF([173]Sheet1!A4&lt;&gt;"",[173]Sheet1!A4,"")</f>
        <v>175</v>
      </c>
      <c r="CH72">
        <f>IF([174]Sheet1!A4&lt;&gt;"",[174]Sheet1!A4,"")</f>
        <v>356</v>
      </c>
      <c r="CI72">
        <f>IF([175]Sheet1!A4&lt;&gt;"",[175]Sheet1!A4,"")</f>
        <v>107</v>
      </c>
      <c r="CJ72">
        <f>IF([176]Sheet1!A4&lt;&gt;"",[176]Sheet1!A4,"")</f>
        <v>441</v>
      </c>
      <c r="CK72">
        <f>IF([177]Sheet1!A4&lt;&gt;"",[177]Sheet1!A4,"")</f>
        <v>9</v>
      </c>
      <c r="CL72">
        <f>IF([178]Sheet1!A4&lt;&gt;"",[178]Sheet1!A4,"")</f>
        <v>297</v>
      </c>
    </row>
    <row r="73" spans="2:90">
      <c r="B73">
        <f>IF([90]Sheet1!A5&lt;&gt;"",[90]Sheet1!A5,"")</f>
        <v>178</v>
      </c>
      <c r="C73">
        <f>IF([91]Sheet1!A5&lt;&gt;"",[91]Sheet1!A5,"")</f>
        <v>292</v>
      </c>
      <c r="D73">
        <f>IF([92]Sheet1!A5&lt;&gt;"",[92]Sheet1!A5,"")</f>
        <v>69</v>
      </c>
      <c r="E73">
        <f>IF([93]Sheet1!A5&lt;&gt;"",[93]Sheet1!A5,"")</f>
        <v>270</v>
      </c>
      <c r="F73">
        <f>IF([94]Sheet1!A5&lt;&gt;"",[94]Sheet1!A5,"")</f>
        <v>298</v>
      </c>
      <c r="G73">
        <f>IF([95]Sheet1!A5&lt;&gt;"",[95]Sheet1!A5,"")</f>
        <v>117</v>
      </c>
      <c r="H73">
        <f>IF([96]Sheet1!A5&lt;&gt;"",[96]Sheet1!A5,"")</f>
        <v>595</v>
      </c>
      <c r="I73">
        <f>IF([97]Sheet1!A5&lt;&gt;"",[97]Sheet1!A5,"")</f>
        <v>658</v>
      </c>
      <c r="J73">
        <f>IF([98]Sheet1!A5&lt;&gt;"",[98]Sheet1!A5,"")</f>
        <v>570</v>
      </c>
      <c r="K73">
        <f>IF([99]Sheet1!A5&lt;&gt;"",[99]Sheet1!A5,"")</f>
        <v>24</v>
      </c>
      <c r="L73">
        <f>IF([100]Sheet1!A5&lt;&gt;"",[100]Sheet1!A5,"")</f>
        <v>643</v>
      </c>
      <c r="M73">
        <f>IF([101]Sheet1!A5&lt;&gt;"",[101]Sheet1!A5,"")</f>
        <v>132</v>
      </c>
      <c r="N73">
        <f>IF([102]Sheet1!A5&lt;&gt;"",[102]Sheet1!A5,"")</f>
        <v>140</v>
      </c>
      <c r="O73">
        <f>IF([103]Sheet1!A5&lt;&gt;"",[103]Sheet1!A5,"")</f>
        <v>55</v>
      </c>
      <c r="P73">
        <f>IF([104]Sheet1!A5&lt;&gt;"",[104]Sheet1!A5,"")</f>
        <v>145</v>
      </c>
      <c r="Q73">
        <f>IF([105]Sheet1!A5&lt;&gt;"",[105]Sheet1!A5,"")</f>
        <v>267</v>
      </c>
      <c r="R73">
        <f>IF([106]Sheet1!A5&lt;&gt;"",[106]Sheet1!A5,"")</f>
        <v>560</v>
      </c>
      <c r="S73">
        <f>IF([107]Sheet1!A5&lt;&gt;"",[107]Sheet1!A5,"")</f>
        <v>479</v>
      </c>
      <c r="T73">
        <f>IF([108]Sheet1!A5&lt;&gt;"",[108]Sheet1!A5,"")</f>
        <v>157</v>
      </c>
      <c r="U73">
        <f>IF([109]Sheet1!A5&lt;&gt;"",[109]Sheet1!A5,"")</f>
        <v>469</v>
      </c>
      <c r="V73">
        <f>IF([110]Sheet1!A5&lt;&gt;"",[110]Sheet1!A5,"")</f>
        <v>244</v>
      </c>
      <c r="W73">
        <f>IF([111]Sheet1!A5&lt;&gt;"",[111]Sheet1!A5,"")</f>
        <v>127</v>
      </c>
      <c r="X73">
        <f>IF([112]Sheet1!A5&lt;&gt;"",[112]Sheet1!A5,"")</f>
        <v>406</v>
      </c>
      <c r="Y73">
        <f>IF([113]Sheet1!A5&lt;&gt;"",[113]Sheet1!A5,"")</f>
        <v>111</v>
      </c>
      <c r="Z73">
        <f>IF([114]Sheet1!A5&lt;&gt;"",[114]Sheet1!A5,"")</f>
        <v>16</v>
      </c>
      <c r="AA73">
        <f>IF([115]Sheet1!A5&lt;&gt;"",[115]Sheet1!A5,"")</f>
        <v>105</v>
      </c>
      <c r="AB73">
        <f>IF([116]Sheet1!A5&lt;&gt;"",[116]Sheet1!A5,"")</f>
        <v>90</v>
      </c>
      <c r="AC73">
        <f>IF([117]Sheet1!A5&lt;&gt;"",[117]Sheet1!A5,"")</f>
        <v>529</v>
      </c>
      <c r="AD73">
        <f>IF([118]Sheet1!A5&lt;&gt;"",[118]Sheet1!A5,"")</f>
        <v>508</v>
      </c>
      <c r="AE73">
        <f>IF([119]Sheet1!A5&lt;&gt;"",[119]Sheet1!A5,"")</f>
        <v>112</v>
      </c>
      <c r="AF73">
        <f>IF([120]Sheet1!A5&lt;&gt;"",[120]Sheet1!A5,"")</f>
        <v>224</v>
      </c>
      <c r="AG73">
        <f>IF([121]Sheet1!A5&lt;&gt;"",[121]Sheet1!A5,"")</f>
        <v>377</v>
      </c>
      <c r="AH73">
        <f>IF([122]Sheet1!A5&lt;&gt;"",[122]Sheet1!A5,"")</f>
        <v>226</v>
      </c>
      <c r="AI73">
        <f>IF([123]Sheet1!A5&lt;&gt;"",[123]Sheet1!A5,"")</f>
        <v>424</v>
      </c>
      <c r="AJ73">
        <f>IF([124]Sheet1!A5&lt;&gt;"",[124]Sheet1!A5,"")</f>
        <v>354</v>
      </c>
      <c r="AK73">
        <f>IF([125]Sheet1!A5&lt;&gt;"",[125]Sheet1!A5,"")</f>
        <v>91</v>
      </c>
      <c r="AL73">
        <f>IF([126]Sheet1!A5&lt;&gt;"",[126]Sheet1!A5,"")</f>
        <v>24</v>
      </c>
      <c r="AM73">
        <f>IF([127]Sheet1!A5&lt;&gt;"",[127]Sheet1!A5,"")</f>
        <v>60</v>
      </c>
      <c r="AN73">
        <f>IF([128]Sheet1!A5&lt;&gt;"",[128]Sheet1!A5,"")</f>
        <v>287</v>
      </c>
      <c r="AO73">
        <f>IF([129]Sheet1!A5&lt;&gt;"",[129]Sheet1!A5,"")</f>
        <v>27</v>
      </c>
      <c r="AP73">
        <v>153</v>
      </c>
      <c r="AQ73">
        <f>IF([131]Sheet1!A5&lt;&gt;"",[131]Sheet1!A5,"")</f>
        <v>25</v>
      </c>
      <c r="AR73">
        <f>IF([132]Sheet1!A5&lt;&gt;"",[132]Sheet1!A5,"")</f>
        <v>201</v>
      </c>
      <c r="AS73">
        <f>IF([133]Sheet1!A5&lt;&gt;"",[133]Sheet1!A5,"")</f>
        <v>562</v>
      </c>
      <c r="AT73">
        <f>IF([134]Sheet1!A5&lt;&gt;"",[134]Sheet1!A5,"")</f>
        <v>85</v>
      </c>
      <c r="AU73">
        <f>IF([135]Sheet1!A5&lt;&gt;"",[135]Sheet1!A5,"")</f>
        <v>649</v>
      </c>
      <c r="AV73">
        <f>IF([136]Sheet1!A5&lt;&gt;"",[136]Sheet1!A5,"")</f>
        <v>311</v>
      </c>
      <c r="AW73">
        <f>IF([137]Sheet1!A5&lt;&gt;"",[137]Sheet1!A5,"")</f>
        <v>199</v>
      </c>
      <c r="AX73">
        <f>IF([138]Sheet1!A5&lt;&gt;"",[138]Sheet1!A5,"")</f>
        <v>344</v>
      </c>
      <c r="AY73">
        <f>IF([139]Sheet1!A5&lt;&gt;"",[139]Sheet1!A5,"")</f>
        <v>44</v>
      </c>
      <c r="AZ73">
        <f>IF([140]Sheet1!A5&lt;&gt;"",[140]Sheet1!A5,"")</f>
        <v>386</v>
      </c>
      <c r="BA73">
        <f>IF([141]Sheet1!A5&lt;&gt;"",[141]Sheet1!A5,"")</f>
        <v>5</v>
      </c>
      <c r="BB73">
        <f>IF([142]Sheet1!A5&lt;&gt;"",[142]Sheet1!A5,"")</f>
        <v>382</v>
      </c>
      <c r="BC73">
        <f>IF([143]Sheet1!A5&lt;&gt;"",[143]Sheet1!A5,"")</f>
        <v>92</v>
      </c>
      <c r="BD73">
        <f>IF([144]Sheet1!A5&lt;&gt;"",[144]Sheet1!A5,"")</f>
        <v>111</v>
      </c>
      <c r="BE73">
        <f>IF([145]Sheet1!A5&lt;&gt;"",[145]Sheet1!A5,"")</f>
        <v>124</v>
      </c>
      <c r="BF73">
        <f>IF([146]Sheet1!A5&lt;&gt;"",[146]Sheet1!A5,"")</f>
        <v>122</v>
      </c>
      <c r="BG73">
        <f>IF([147]Sheet1!A5&lt;&gt;"",[147]Sheet1!A5,"")</f>
        <v>152</v>
      </c>
      <c r="BH73">
        <f>IF([148]Sheet1!A5&lt;&gt;"",[148]Sheet1!A5,"")</f>
        <v>585</v>
      </c>
      <c r="BI73">
        <f>IF([149]Sheet1!A5&lt;&gt;"",[149]Sheet1!A5,"")</f>
        <v>360</v>
      </c>
      <c r="BJ73">
        <f>IF([150]Sheet1!A5&lt;&gt;"",[150]Sheet1!A5,"")</f>
        <v>250</v>
      </c>
      <c r="BK73">
        <f>IF([151]Sheet1!A5&lt;&gt;"",[151]Sheet1!A5,"")</f>
        <v>391</v>
      </c>
      <c r="BL73">
        <f>IF([152]Sheet1!A5&lt;&gt;"",[152]Sheet1!A5,"")</f>
        <v>373</v>
      </c>
      <c r="BM73">
        <f>IF([153]Sheet1!A5&lt;&gt;"",[153]Sheet1!A5,"")</f>
        <v>166</v>
      </c>
      <c r="BN73">
        <f>IF([154]Sheet1!A5&lt;&gt;"",[154]Sheet1!A5,"")</f>
        <v>139</v>
      </c>
      <c r="BO73">
        <f>IF([155]Sheet1!A5&lt;&gt;"",[155]Sheet1!A5,"")</f>
        <v>12</v>
      </c>
      <c r="BP73">
        <f>IF([156]Sheet1!A5&lt;&gt;"",[156]Sheet1!A5,"")</f>
        <v>555</v>
      </c>
      <c r="BQ73">
        <f>IF([157]Sheet1!A5&lt;&gt;"",[157]Sheet1!A5,"")</f>
        <v>356</v>
      </c>
      <c r="BR73">
        <f>IF([158]Sheet1!A5&lt;&gt;"",[158]Sheet1!A5,"")</f>
        <v>285</v>
      </c>
      <c r="BS73">
        <f>IF([159]Sheet1!A5&lt;&gt;"",[159]Sheet1!A5,"")</f>
        <v>441</v>
      </c>
      <c r="BT73">
        <f>IF([160]Sheet1!A5&lt;&gt;"",[160]Sheet1!A5,"")</f>
        <v>24</v>
      </c>
      <c r="BU73">
        <f>IF([161]Sheet1!A5&lt;&gt;"",[161]Sheet1!A5,"")</f>
        <v>446</v>
      </c>
      <c r="BV73">
        <f>IF([162]Sheet1!A5&lt;&gt;"",[162]Sheet1!A5,"")</f>
        <v>592</v>
      </c>
      <c r="BW73">
        <f>IF([163]Sheet1!A5&lt;&gt;"",[163]Sheet1!A5,"")</f>
        <v>591</v>
      </c>
      <c r="BX73">
        <f>IF([164]Sheet1!A5&lt;&gt;"",[164]Sheet1!A5,"")</f>
        <v>615</v>
      </c>
      <c r="BY73">
        <f>IF([165]Sheet1!A5&lt;&gt;"",[165]Sheet1!A5,"")</f>
        <v>383</v>
      </c>
      <c r="BZ73">
        <f>IF([166]Sheet1!A5&lt;&gt;"",[166]Sheet1!A5,"")</f>
        <v>77</v>
      </c>
      <c r="CA73">
        <f>IF([167]Sheet1!A5&lt;&gt;"",[167]Sheet1!A5,"")</f>
        <v>399</v>
      </c>
      <c r="CB73">
        <f>IF([168]Sheet1!A5&lt;&gt;"",[168]Sheet1!A5,"")</f>
        <v>135</v>
      </c>
      <c r="CC73">
        <f>IF([169]Sheet1!A5&lt;&gt;"",[169]Sheet1!A5,"")</f>
        <v>419</v>
      </c>
      <c r="CD73">
        <f>IF([170]Sheet1!A5&lt;&gt;"",[170]Sheet1!A5,"")</f>
        <v>67</v>
      </c>
      <c r="CE73">
        <f>IF([171]Sheet1!A5&lt;&gt;"",[171]Sheet1!A5,"")</f>
        <v>284</v>
      </c>
      <c r="CF73">
        <f>IF([172]Sheet1!A5&lt;&gt;"",[172]Sheet1!A5,"")</f>
        <v>140</v>
      </c>
      <c r="CG73">
        <f>IF([173]Sheet1!A5&lt;&gt;"",[173]Sheet1!A5,"")</f>
        <v>642</v>
      </c>
      <c r="CH73">
        <f>IF([174]Sheet1!A5&lt;&gt;"",[174]Sheet1!A5,"")</f>
        <v>577</v>
      </c>
      <c r="CI73">
        <f>IF([175]Sheet1!A5&lt;&gt;"",[175]Sheet1!A5,"")</f>
        <v>182</v>
      </c>
      <c r="CJ73">
        <f>IF([176]Sheet1!A5&lt;&gt;"",[176]Sheet1!A5,"")</f>
        <v>383</v>
      </c>
      <c r="CK73">
        <f>IF([177]Sheet1!A5&lt;&gt;"",[177]Sheet1!A5,"")</f>
        <v>650</v>
      </c>
      <c r="CL73">
        <f>IF([178]Sheet1!A5&lt;&gt;"",[178]Sheet1!A5,"")</f>
        <v>400</v>
      </c>
    </row>
    <row r="74" spans="2:90">
      <c r="B74">
        <f>IF([90]Sheet1!A6&lt;&gt;"",[90]Sheet1!A6,"")</f>
        <v>465</v>
      </c>
      <c r="C74">
        <f>IF([91]Sheet1!A6&lt;&gt;"",[91]Sheet1!A6,"")</f>
        <v>230</v>
      </c>
      <c r="D74">
        <f>IF([92]Sheet1!A6&lt;&gt;"",[92]Sheet1!A6,"")</f>
        <v>145</v>
      </c>
      <c r="E74">
        <f>IF([93]Sheet1!A6&lt;&gt;"",[93]Sheet1!A6,"")</f>
        <v>371</v>
      </c>
      <c r="F74">
        <f>IF([94]Sheet1!A6&lt;&gt;"",[94]Sheet1!A6,"")</f>
        <v>49</v>
      </c>
      <c r="G74">
        <f>IF([95]Sheet1!A6&lt;&gt;"",[95]Sheet1!A6,"")</f>
        <v>363</v>
      </c>
      <c r="H74">
        <f>IF([96]Sheet1!A6&lt;&gt;"",[96]Sheet1!A6,"")</f>
        <v>298</v>
      </c>
      <c r="I74">
        <f>IF([97]Sheet1!A6&lt;&gt;"",[97]Sheet1!A6,"")</f>
        <v>610</v>
      </c>
      <c r="J74">
        <f>IF([98]Sheet1!A6&lt;&gt;"",[98]Sheet1!A6,"")</f>
        <v>627</v>
      </c>
      <c r="K74">
        <f>IF([99]Sheet1!A6&lt;&gt;"",[99]Sheet1!A6,"")</f>
        <v>201</v>
      </c>
      <c r="L74">
        <f>IF([100]Sheet1!A6&lt;&gt;"",[100]Sheet1!A6,"")</f>
        <v>185</v>
      </c>
      <c r="M74">
        <f>IF([101]Sheet1!A6&lt;&gt;"",[101]Sheet1!A6,"")</f>
        <v>598</v>
      </c>
      <c r="N74">
        <f>IF([102]Sheet1!A6&lt;&gt;"",[102]Sheet1!A6,"")</f>
        <v>320</v>
      </c>
      <c r="O74">
        <f>IF([103]Sheet1!A6&lt;&gt;"",[103]Sheet1!A6,"")</f>
        <v>196</v>
      </c>
      <c r="P74">
        <f>IF([104]Sheet1!A6&lt;&gt;"",[104]Sheet1!A6,"")</f>
        <v>152</v>
      </c>
      <c r="Q74">
        <f>IF([105]Sheet1!A6&lt;&gt;"",[105]Sheet1!A6,"")</f>
        <v>273</v>
      </c>
      <c r="R74">
        <f>IF([106]Sheet1!A6&lt;&gt;"",[106]Sheet1!A6,"")</f>
        <v>12</v>
      </c>
      <c r="S74">
        <f>IF([107]Sheet1!A6&lt;&gt;"",[107]Sheet1!A6,"")</f>
        <v>326</v>
      </c>
      <c r="T74">
        <f>IF([108]Sheet1!A6&lt;&gt;"",[108]Sheet1!A6,"")</f>
        <v>225</v>
      </c>
      <c r="U74">
        <f>IF([109]Sheet1!A6&lt;&gt;"",[109]Sheet1!A6,"")</f>
        <v>60</v>
      </c>
      <c r="V74">
        <f>IF([110]Sheet1!A6&lt;&gt;"",[110]Sheet1!A6,"")</f>
        <v>490</v>
      </c>
      <c r="W74">
        <f>IF([111]Sheet1!A6&lt;&gt;"",[111]Sheet1!A6,"")</f>
        <v>250</v>
      </c>
      <c r="X74">
        <f>IF([112]Sheet1!A6&lt;&gt;"",[112]Sheet1!A6,"")</f>
        <v>83</v>
      </c>
      <c r="Y74">
        <f>IF([113]Sheet1!A6&lt;&gt;"",[113]Sheet1!A6,"")</f>
        <v>155</v>
      </c>
      <c r="Z74">
        <f>IF([114]Sheet1!A6&lt;&gt;"",[114]Sheet1!A6,"")</f>
        <v>221</v>
      </c>
      <c r="AA74">
        <f>IF([115]Sheet1!A6&lt;&gt;"",[115]Sheet1!A6,"")</f>
        <v>316</v>
      </c>
      <c r="AB74">
        <f>IF([116]Sheet1!A6&lt;&gt;"",[116]Sheet1!A6,"")</f>
        <v>351</v>
      </c>
      <c r="AC74">
        <f>IF([117]Sheet1!A6&lt;&gt;"",[117]Sheet1!A6,"")</f>
        <v>20</v>
      </c>
      <c r="AD74">
        <f>IF([118]Sheet1!A6&lt;&gt;"",[118]Sheet1!A6,"")</f>
        <v>351</v>
      </c>
      <c r="AE74">
        <f>IF([119]Sheet1!A6&lt;&gt;"",[119]Sheet1!A6,"")</f>
        <v>515</v>
      </c>
      <c r="AF74">
        <f>IF([120]Sheet1!A6&lt;&gt;"",[120]Sheet1!A6,"")</f>
        <v>155</v>
      </c>
      <c r="AG74">
        <f>IF([121]Sheet1!A6&lt;&gt;"",[121]Sheet1!A6,"")</f>
        <v>71</v>
      </c>
      <c r="AH74">
        <f>IF([122]Sheet1!A6&lt;&gt;"",[122]Sheet1!A6,"")</f>
        <v>354</v>
      </c>
      <c r="AI74">
        <f>IF([123]Sheet1!A6&lt;&gt;"",[123]Sheet1!A6,"")</f>
        <v>230</v>
      </c>
      <c r="AJ74">
        <f>IF([124]Sheet1!A6&lt;&gt;"",[124]Sheet1!A6,"")</f>
        <v>456</v>
      </c>
      <c r="AK74">
        <f>IF([125]Sheet1!A6&lt;&gt;"",[125]Sheet1!A6,"")</f>
        <v>159</v>
      </c>
      <c r="AL74">
        <f>IF([126]Sheet1!A6&lt;&gt;"",[126]Sheet1!A6,"")</f>
        <v>203</v>
      </c>
      <c r="AM74">
        <f>IF([127]Sheet1!A6&lt;&gt;"",[127]Sheet1!A6,"")</f>
        <v>515</v>
      </c>
      <c r="AN74">
        <f>IF([128]Sheet1!A6&lt;&gt;"",[128]Sheet1!A6,"")</f>
        <v>4</v>
      </c>
      <c r="AO74">
        <f>IF([129]Sheet1!A6&lt;&gt;"",[129]Sheet1!A6,"")</f>
        <v>382</v>
      </c>
      <c r="AP74">
        <v>608</v>
      </c>
      <c r="AQ74">
        <f>IF([131]Sheet1!A6&lt;&gt;"",[131]Sheet1!A6,"")</f>
        <v>34</v>
      </c>
      <c r="AR74">
        <f>IF([132]Sheet1!A6&lt;&gt;"",[132]Sheet1!A6,"")</f>
        <v>120</v>
      </c>
      <c r="AS74">
        <f>IF([133]Sheet1!A6&lt;&gt;"",[133]Sheet1!A6,"")</f>
        <v>111</v>
      </c>
      <c r="AT74">
        <f>IF([134]Sheet1!A6&lt;&gt;"",[134]Sheet1!A6,"")</f>
        <v>345</v>
      </c>
      <c r="AU74">
        <f>IF([135]Sheet1!A6&lt;&gt;"",[135]Sheet1!A6,"")</f>
        <v>561</v>
      </c>
      <c r="AV74">
        <f>IF([136]Sheet1!A6&lt;&gt;"",[136]Sheet1!A6,"")</f>
        <v>206</v>
      </c>
      <c r="AW74">
        <f>IF([137]Sheet1!A6&lt;&gt;"",[137]Sheet1!A6,"")</f>
        <v>656</v>
      </c>
      <c r="AX74">
        <f>IF([138]Sheet1!A6&lt;&gt;"",[138]Sheet1!A6,"")</f>
        <v>149</v>
      </c>
      <c r="AY74">
        <f>IF([139]Sheet1!A6&lt;&gt;"",[139]Sheet1!A6,"")</f>
        <v>314</v>
      </c>
      <c r="AZ74">
        <f>IF([140]Sheet1!A6&lt;&gt;"",[140]Sheet1!A6,"")</f>
        <v>378</v>
      </c>
      <c r="BA74">
        <f>IF([141]Sheet1!A6&lt;&gt;"",[141]Sheet1!A6,"")</f>
        <v>57</v>
      </c>
      <c r="BB74">
        <f>IF([142]Sheet1!A6&lt;&gt;"",[142]Sheet1!A6,"")</f>
        <v>184</v>
      </c>
      <c r="BC74">
        <f>IF([143]Sheet1!A6&lt;&gt;"",[143]Sheet1!A6,"")</f>
        <v>643</v>
      </c>
      <c r="BD74">
        <f>IF([144]Sheet1!A6&lt;&gt;"",[144]Sheet1!A6,"")</f>
        <v>246</v>
      </c>
      <c r="BE74">
        <f>IF([145]Sheet1!A6&lt;&gt;"",[145]Sheet1!A6,"")</f>
        <v>136</v>
      </c>
      <c r="BF74">
        <f>IF([146]Sheet1!A6&lt;&gt;"",[146]Sheet1!A6,"")</f>
        <v>62</v>
      </c>
      <c r="BG74">
        <f>IF([147]Sheet1!A6&lt;&gt;"",[147]Sheet1!A6,"")</f>
        <v>626</v>
      </c>
      <c r="BH74">
        <f>IF([148]Sheet1!A6&lt;&gt;"",[148]Sheet1!A6,"")</f>
        <v>246</v>
      </c>
      <c r="BI74">
        <f>IF([149]Sheet1!A6&lt;&gt;"",[149]Sheet1!A6,"")</f>
        <v>211</v>
      </c>
      <c r="BJ74">
        <f>IF([150]Sheet1!A6&lt;&gt;"",[150]Sheet1!A6,"")</f>
        <v>238</v>
      </c>
      <c r="BK74">
        <f>IF([151]Sheet1!A6&lt;&gt;"",[151]Sheet1!A6,"")</f>
        <v>224</v>
      </c>
      <c r="BL74">
        <f>IF([152]Sheet1!A6&lt;&gt;"",[152]Sheet1!A6,"")</f>
        <v>229</v>
      </c>
      <c r="BM74">
        <f>IF([153]Sheet1!A6&lt;&gt;"",[153]Sheet1!A6,"")</f>
        <v>15</v>
      </c>
      <c r="BN74">
        <f>IF([154]Sheet1!A6&lt;&gt;"",[154]Sheet1!A6,"")</f>
        <v>577</v>
      </c>
      <c r="BO74">
        <f>IF([155]Sheet1!A6&lt;&gt;"",[155]Sheet1!A6,"")</f>
        <v>237</v>
      </c>
      <c r="BP74">
        <f>IF([156]Sheet1!A6&lt;&gt;"",[156]Sheet1!A6,"")</f>
        <v>648</v>
      </c>
      <c r="BQ74">
        <f>IF([157]Sheet1!A6&lt;&gt;"",[157]Sheet1!A6,"")</f>
        <v>591</v>
      </c>
      <c r="BR74">
        <f>IF([158]Sheet1!A6&lt;&gt;"",[158]Sheet1!A6,"")</f>
        <v>178</v>
      </c>
      <c r="BS74">
        <f>IF([159]Sheet1!A6&lt;&gt;"",[159]Sheet1!A6,"")</f>
        <v>247</v>
      </c>
      <c r="BT74">
        <f>IF([160]Sheet1!A6&lt;&gt;"",[160]Sheet1!A6,"")</f>
        <v>511</v>
      </c>
      <c r="BU74">
        <f>IF([161]Sheet1!A6&lt;&gt;"",[161]Sheet1!A6,"")</f>
        <v>376</v>
      </c>
      <c r="BV74">
        <f>IF([162]Sheet1!A6&lt;&gt;"",[162]Sheet1!A6,"")</f>
        <v>559</v>
      </c>
      <c r="BW74">
        <f>IF([163]Sheet1!A6&lt;&gt;"",[163]Sheet1!A6,"")</f>
        <v>392</v>
      </c>
      <c r="BX74">
        <f>IF([164]Sheet1!A6&lt;&gt;"",[164]Sheet1!A6,"")</f>
        <v>499</v>
      </c>
      <c r="BY74">
        <f>IF([165]Sheet1!A6&lt;&gt;"",[165]Sheet1!A6,"")</f>
        <v>340</v>
      </c>
      <c r="BZ74">
        <f>IF([166]Sheet1!A6&lt;&gt;"",[166]Sheet1!A6,"")</f>
        <v>85</v>
      </c>
      <c r="CA74">
        <f>IF([167]Sheet1!A6&lt;&gt;"",[167]Sheet1!A6,"")</f>
        <v>657</v>
      </c>
      <c r="CB74">
        <f>IF([168]Sheet1!A6&lt;&gt;"",[168]Sheet1!A6,"")</f>
        <v>379</v>
      </c>
      <c r="CC74">
        <f>IF([169]Sheet1!A6&lt;&gt;"",[169]Sheet1!A6,"")</f>
        <v>54</v>
      </c>
      <c r="CD74">
        <f>IF([170]Sheet1!A6&lt;&gt;"",[170]Sheet1!A6,"")</f>
        <v>18</v>
      </c>
      <c r="CE74">
        <f>IF([171]Sheet1!A6&lt;&gt;"",[171]Sheet1!A6,"")</f>
        <v>123</v>
      </c>
      <c r="CF74">
        <f>IF([172]Sheet1!A6&lt;&gt;"",[172]Sheet1!A6,"")</f>
        <v>300</v>
      </c>
      <c r="CG74">
        <f>IF([173]Sheet1!A6&lt;&gt;"",[173]Sheet1!A6,"")</f>
        <v>17</v>
      </c>
      <c r="CH74">
        <f>IF([174]Sheet1!A6&lt;&gt;"",[174]Sheet1!A6,"")</f>
        <v>193</v>
      </c>
      <c r="CI74">
        <f>IF([175]Sheet1!A6&lt;&gt;"",[175]Sheet1!A6,"")</f>
        <v>121</v>
      </c>
      <c r="CJ74">
        <f>IF([176]Sheet1!A6&lt;&gt;"",[176]Sheet1!A6,"")</f>
        <v>492</v>
      </c>
      <c r="CK74">
        <f>IF([177]Sheet1!A6&lt;&gt;"",[177]Sheet1!A6,"")</f>
        <v>364</v>
      </c>
      <c r="CL74">
        <f>IF([178]Sheet1!A6&lt;&gt;"",[178]Sheet1!A6,"")</f>
        <v>45</v>
      </c>
    </row>
    <row r="75" spans="2:90">
      <c r="B75">
        <f>IF([90]Sheet1!A7&lt;&gt;"",[90]Sheet1!A7,"")</f>
        <v>46</v>
      </c>
      <c r="C75">
        <f>IF([91]Sheet1!A7&lt;&gt;"",[91]Sheet1!A7,"")</f>
        <v>54</v>
      </c>
      <c r="D75">
        <f>IF([92]Sheet1!A7&lt;&gt;"",[92]Sheet1!A7,"")</f>
        <v>338</v>
      </c>
      <c r="E75">
        <f>IF([93]Sheet1!A7&lt;&gt;"",[93]Sheet1!A7,"")</f>
        <v>135</v>
      </c>
      <c r="F75">
        <f>IF([94]Sheet1!A7&lt;&gt;"",[94]Sheet1!A7,"")</f>
        <v>359</v>
      </c>
      <c r="G75">
        <f>IF([95]Sheet1!A7&lt;&gt;"",[95]Sheet1!A7,"")</f>
        <v>595</v>
      </c>
      <c r="H75">
        <f>IF([96]Sheet1!A7&lt;&gt;"",[96]Sheet1!A7,"")</f>
        <v>246</v>
      </c>
      <c r="I75">
        <f>IF([97]Sheet1!A7&lt;&gt;"",[97]Sheet1!A7,"")</f>
        <v>326</v>
      </c>
      <c r="J75">
        <f>IF([98]Sheet1!A7&lt;&gt;"",[98]Sheet1!A7,"")</f>
        <v>625</v>
      </c>
      <c r="K75">
        <f>IF([99]Sheet1!A7&lt;&gt;"",[99]Sheet1!A7,"")</f>
        <v>154</v>
      </c>
      <c r="L75">
        <f>IF([100]Sheet1!A7&lt;&gt;"",[100]Sheet1!A7,"")</f>
        <v>30</v>
      </c>
      <c r="M75">
        <f>IF([101]Sheet1!A7&lt;&gt;"",[101]Sheet1!A7,"")</f>
        <v>171</v>
      </c>
      <c r="N75">
        <f>IF([102]Sheet1!A7&lt;&gt;"",[102]Sheet1!A7,"")</f>
        <v>310</v>
      </c>
      <c r="O75">
        <f>IF([103]Sheet1!A7&lt;&gt;"",[103]Sheet1!A7,"")</f>
        <v>334</v>
      </c>
      <c r="P75">
        <f>IF([104]Sheet1!A7&lt;&gt;"",[104]Sheet1!A7,"")</f>
        <v>225</v>
      </c>
      <c r="Q75">
        <f>IF([105]Sheet1!A7&lt;&gt;"",[105]Sheet1!A7,"")</f>
        <v>9</v>
      </c>
      <c r="R75">
        <f>IF([106]Sheet1!A7&lt;&gt;"",[106]Sheet1!A7,"")</f>
        <v>163</v>
      </c>
      <c r="S75">
        <f>IF([107]Sheet1!A7&lt;&gt;"",[107]Sheet1!A7,"")</f>
        <v>139</v>
      </c>
      <c r="T75">
        <f>IF([108]Sheet1!A7&lt;&gt;"",[108]Sheet1!A7,"")</f>
        <v>457</v>
      </c>
      <c r="U75">
        <f>IF([109]Sheet1!A7&lt;&gt;"",[109]Sheet1!A7,"")</f>
        <v>70</v>
      </c>
      <c r="V75">
        <f>IF([110]Sheet1!A7&lt;&gt;"",[110]Sheet1!A7,"")</f>
        <v>82</v>
      </c>
      <c r="W75">
        <f>IF([111]Sheet1!A7&lt;&gt;"",[111]Sheet1!A7,"")</f>
        <v>420</v>
      </c>
      <c r="X75">
        <f>IF([112]Sheet1!A7&lt;&gt;"",[112]Sheet1!A7,"")</f>
        <v>20</v>
      </c>
      <c r="Y75">
        <f>IF([113]Sheet1!A7&lt;&gt;"",[113]Sheet1!A7,"")</f>
        <v>171</v>
      </c>
      <c r="Z75">
        <f>IF([114]Sheet1!A7&lt;&gt;"",[114]Sheet1!A7,"")</f>
        <v>225</v>
      </c>
      <c r="AA75">
        <f>IF([115]Sheet1!A7&lt;&gt;"",[115]Sheet1!A7,"")</f>
        <v>101</v>
      </c>
      <c r="AB75">
        <f>IF([116]Sheet1!A7&lt;&gt;"",[116]Sheet1!A7,"")</f>
        <v>380</v>
      </c>
      <c r="AC75">
        <f>IF([117]Sheet1!A7&lt;&gt;"",[117]Sheet1!A7,"")</f>
        <v>391</v>
      </c>
      <c r="AD75">
        <f>IF([118]Sheet1!A7&lt;&gt;"",[118]Sheet1!A7,"")</f>
        <v>358</v>
      </c>
      <c r="AE75">
        <f>IF([119]Sheet1!A7&lt;&gt;"",[119]Sheet1!A7,"")</f>
        <v>20</v>
      </c>
      <c r="AF75">
        <f>IF([120]Sheet1!A7&lt;&gt;"",[120]Sheet1!A7,"")</f>
        <v>311</v>
      </c>
      <c r="AG75">
        <f>IF([121]Sheet1!A7&lt;&gt;"",[121]Sheet1!A7,"")</f>
        <v>146</v>
      </c>
      <c r="AH75">
        <f>IF([122]Sheet1!A7&lt;&gt;"",[122]Sheet1!A7,"")</f>
        <v>128</v>
      </c>
      <c r="AI75">
        <f>IF([123]Sheet1!A7&lt;&gt;"",[123]Sheet1!A7,"")</f>
        <v>96</v>
      </c>
      <c r="AJ75">
        <f>IF([124]Sheet1!A7&lt;&gt;"",[124]Sheet1!A7,"")</f>
        <v>382</v>
      </c>
      <c r="AK75">
        <f>IF([125]Sheet1!A7&lt;&gt;"",[125]Sheet1!A7,"")</f>
        <v>402</v>
      </c>
      <c r="AL75">
        <f>IF([126]Sheet1!A7&lt;&gt;"",[126]Sheet1!A7,"")</f>
        <v>518</v>
      </c>
      <c r="AM75">
        <f>IF([127]Sheet1!A7&lt;&gt;"",[127]Sheet1!A7,"")</f>
        <v>424</v>
      </c>
      <c r="AN75">
        <f>IF([128]Sheet1!A7&lt;&gt;"",[128]Sheet1!A7,"")</f>
        <v>116</v>
      </c>
      <c r="AO75">
        <f>IF([129]Sheet1!A7&lt;&gt;"",[129]Sheet1!A7,"")</f>
        <v>54</v>
      </c>
      <c r="AP75">
        <v>304</v>
      </c>
      <c r="AQ75">
        <f>IF([131]Sheet1!A7&lt;&gt;"",[131]Sheet1!A7,"")</f>
        <v>556</v>
      </c>
      <c r="AR75">
        <f>IF([132]Sheet1!A7&lt;&gt;"",[132]Sheet1!A7,"")</f>
        <v>29</v>
      </c>
      <c r="AS75">
        <f>IF([133]Sheet1!A7&lt;&gt;"",[133]Sheet1!A7,"")</f>
        <v>332</v>
      </c>
      <c r="AT75">
        <f>IF([134]Sheet1!A7&lt;&gt;"",[134]Sheet1!A7,"")</f>
        <v>249</v>
      </c>
      <c r="AU75">
        <f>IF([135]Sheet1!A7&lt;&gt;"",[135]Sheet1!A7,"")</f>
        <v>256</v>
      </c>
      <c r="AV75">
        <f>IF([136]Sheet1!A7&lt;&gt;"",[136]Sheet1!A7,"")</f>
        <v>262</v>
      </c>
      <c r="AW75">
        <f>IF([137]Sheet1!A7&lt;&gt;"",[137]Sheet1!A7,"")</f>
        <v>25</v>
      </c>
      <c r="AX75">
        <f>IF([138]Sheet1!A7&lt;&gt;"",[138]Sheet1!A7,"")</f>
        <v>40</v>
      </c>
      <c r="AY75">
        <f>IF([139]Sheet1!A7&lt;&gt;"",[139]Sheet1!A7,"")</f>
        <v>227</v>
      </c>
      <c r="AZ75">
        <f>IF([140]Sheet1!A7&lt;&gt;"",[140]Sheet1!A7,"")</f>
        <v>186</v>
      </c>
      <c r="BA75">
        <f>IF([141]Sheet1!A7&lt;&gt;"",[141]Sheet1!A7,"")</f>
        <v>140</v>
      </c>
      <c r="BB75">
        <f>IF([142]Sheet1!A7&lt;&gt;"",[142]Sheet1!A7,"")</f>
        <v>634</v>
      </c>
      <c r="BC75">
        <f>IF([143]Sheet1!A7&lt;&gt;"",[143]Sheet1!A7,"")</f>
        <v>104</v>
      </c>
      <c r="BD75">
        <f>IF([144]Sheet1!A7&lt;&gt;"",[144]Sheet1!A7,"")</f>
        <v>346</v>
      </c>
      <c r="BE75">
        <f>IF([145]Sheet1!A7&lt;&gt;"",[145]Sheet1!A7,"")</f>
        <v>196</v>
      </c>
      <c r="BF75">
        <f>IF([146]Sheet1!A7&lt;&gt;"",[146]Sheet1!A7,"")</f>
        <v>584</v>
      </c>
      <c r="BG75">
        <f>IF([147]Sheet1!A7&lt;&gt;"",[147]Sheet1!A7,"")</f>
        <v>291</v>
      </c>
      <c r="BH75">
        <f>IF([148]Sheet1!A7&lt;&gt;"",[148]Sheet1!A7,"")</f>
        <v>33</v>
      </c>
      <c r="BI75">
        <f>IF([149]Sheet1!A7&lt;&gt;"",[149]Sheet1!A7,"")</f>
        <v>333</v>
      </c>
      <c r="BJ75">
        <f>IF([150]Sheet1!A7&lt;&gt;"",[150]Sheet1!A7,"")</f>
        <v>324</v>
      </c>
      <c r="BK75">
        <f>IF([151]Sheet1!A7&lt;&gt;"",[151]Sheet1!A7,"")</f>
        <v>242</v>
      </c>
      <c r="BL75">
        <f>IF([152]Sheet1!A7&lt;&gt;"",[152]Sheet1!A7,"")</f>
        <v>27</v>
      </c>
      <c r="BM75">
        <f>IF([153]Sheet1!A7&lt;&gt;"",[153]Sheet1!A7,"")</f>
        <v>140</v>
      </c>
      <c r="BN75">
        <f>IF([154]Sheet1!A7&lt;&gt;"",[154]Sheet1!A7,"")</f>
        <v>121</v>
      </c>
      <c r="BO75">
        <f>IF([155]Sheet1!A7&lt;&gt;"",[155]Sheet1!A7,"")</f>
        <v>128</v>
      </c>
      <c r="BP75">
        <f>IF([156]Sheet1!A7&lt;&gt;"",[156]Sheet1!A7,"")</f>
        <v>292</v>
      </c>
      <c r="BQ75">
        <f>IF([157]Sheet1!A7&lt;&gt;"",[157]Sheet1!A7,"")</f>
        <v>403</v>
      </c>
      <c r="BR75">
        <f>IF([158]Sheet1!A7&lt;&gt;"",[158]Sheet1!A7,"")</f>
        <v>98</v>
      </c>
      <c r="BS75">
        <f>IF([159]Sheet1!A7&lt;&gt;"",[159]Sheet1!A7,"")</f>
        <v>509</v>
      </c>
      <c r="BT75">
        <f>IF([160]Sheet1!A7&lt;&gt;"",[160]Sheet1!A7,"")</f>
        <v>139</v>
      </c>
      <c r="BU75">
        <f>IF([161]Sheet1!A7&lt;&gt;"",[161]Sheet1!A7,"")</f>
        <v>283</v>
      </c>
      <c r="BV75">
        <f>IF([162]Sheet1!A7&lt;&gt;"",[162]Sheet1!A7,"")</f>
        <v>563</v>
      </c>
      <c r="BW75">
        <f>IF([163]Sheet1!A7&lt;&gt;"",[163]Sheet1!A7,"")</f>
        <v>193</v>
      </c>
      <c r="BX75">
        <f>IF([164]Sheet1!A7&lt;&gt;"",[164]Sheet1!A7,"")</f>
        <v>617</v>
      </c>
      <c r="BY75">
        <f>IF([165]Sheet1!A7&lt;&gt;"",[165]Sheet1!A7,"")</f>
        <v>267</v>
      </c>
      <c r="BZ75">
        <f>IF([166]Sheet1!A7&lt;&gt;"",[166]Sheet1!A7,"")</f>
        <v>518</v>
      </c>
      <c r="CA75">
        <f>IF([167]Sheet1!A7&lt;&gt;"",[167]Sheet1!A7,"")</f>
        <v>296</v>
      </c>
      <c r="CB75">
        <f>IF([168]Sheet1!A7&lt;&gt;"",[168]Sheet1!A7,"")</f>
        <v>171</v>
      </c>
      <c r="CC75">
        <f>IF([169]Sheet1!A7&lt;&gt;"",[169]Sheet1!A7,"")</f>
        <v>350</v>
      </c>
      <c r="CD75">
        <f>IF([170]Sheet1!A7&lt;&gt;"",[170]Sheet1!A7,"")</f>
        <v>22</v>
      </c>
      <c r="CE75">
        <f>IF([171]Sheet1!A7&lt;&gt;"",[171]Sheet1!A7,"")</f>
        <v>80</v>
      </c>
      <c r="CF75">
        <f>IF([172]Sheet1!A7&lt;&gt;"",[172]Sheet1!A7,"")</f>
        <v>606</v>
      </c>
      <c r="CG75">
        <f>IF([173]Sheet1!A7&lt;&gt;"",[173]Sheet1!A7,"")</f>
        <v>89</v>
      </c>
      <c r="CH75">
        <f>IF([174]Sheet1!A7&lt;&gt;"",[174]Sheet1!A7,"")</f>
        <v>105</v>
      </c>
      <c r="CI75">
        <f>IF([175]Sheet1!A7&lt;&gt;"",[175]Sheet1!A7,"")</f>
        <v>20</v>
      </c>
      <c r="CJ75">
        <f>IF([176]Sheet1!A7&lt;&gt;"",[176]Sheet1!A7,"")</f>
        <v>505</v>
      </c>
      <c r="CK75">
        <f>IF([177]Sheet1!A7&lt;&gt;"",[177]Sheet1!A7,"")</f>
        <v>220</v>
      </c>
      <c r="CL75">
        <f>IF([178]Sheet1!A7&lt;&gt;"",[178]Sheet1!A7,"")</f>
        <v>659</v>
      </c>
    </row>
    <row r="76" spans="2:90">
      <c r="B76">
        <f>IF([90]Sheet1!A8&lt;&gt;"",[90]Sheet1!A8,"")</f>
        <v>388</v>
      </c>
      <c r="C76">
        <f>IF([91]Sheet1!A8&lt;&gt;"",[91]Sheet1!A8,"")</f>
        <v>97</v>
      </c>
      <c r="D76">
        <f>IF([92]Sheet1!A8&lt;&gt;"",[92]Sheet1!A8,"")</f>
        <v>397</v>
      </c>
      <c r="E76">
        <f>IF([93]Sheet1!A8&lt;&gt;"",[93]Sheet1!A8,"")</f>
        <v>152</v>
      </c>
      <c r="F76">
        <f>IF([94]Sheet1!A8&lt;&gt;"",[94]Sheet1!A8,"")</f>
        <v>61</v>
      </c>
      <c r="G76">
        <f>IF([95]Sheet1!A8&lt;&gt;"",[95]Sheet1!A8,"")</f>
        <v>255</v>
      </c>
      <c r="H76">
        <f>IF([96]Sheet1!A8&lt;&gt;"",[96]Sheet1!A8,"")</f>
        <v>605</v>
      </c>
      <c r="I76">
        <f>IF([97]Sheet1!A8&lt;&gt;"",[97]Sheet1!A8,"")</f>
        <v>87</v>
      </c>
      <c r="J76">
        <f>IF([98]Sheet1!A8&lt;&gt;"",[98]Sheet1!A8,"")</f>
        <v>95</v>
      </c>
      <c r="K76">
        <f>IF([99]Sheet1!A8&lt;&gt;"",[99]Sheet1!A8,"")</f>
        <v>565</v>
      </c>
      <c r="L76">
        <f>IF([100]Sheet1!A8&lt;&gt;"",[100]Sheet1!A8,"")</f>
        <v>365</v>
      </c>
      <c r="M76">
        <f>IF([101]Sheet1!A8&lt;&gt;"",[101]Sheet1!A8,"")</f>
        <v>32</v>
      </c>
      <c r="N76">
        <f>IF([102]Sheet1!A8&lt;&gt;"",[102]Sheet1!A8,"")</f>
        <v>595</v>
      </c>
      <c r="O76">
        <f>IF([103]Sheet1!A8&lt;&gt;"",[103]Sheet1!A8,"")</f>
        <v>220</v>
      </c>
      <c r="P76">
        <f>IF([104]Sheet1!A8&lt;&gt;"",[104]Sheet1!A8,"")</f>
        <v>397</v>
      </c>
      <c r="Q76">
        <f>IF([105]Sheet1!A8&lt;&gt;"",[105]Sheet1!A8,"")</f>
        <v>80</v>
      </c>
      <c r="R76">
        <f>IF([106]Sheet1!A8&lt;&gt;"",[106]Sheet1!A8,"")</f>
        <v>564</v>
      </c>
      <c r="S76">
        <f>IF([107]Sheet1!A8&lt;&gt;"",[107]Sheet1!A8,"")</f>
        <v>320</v>
      </c>
      <c r="T76">
        <f>IF([108]Sheet1!A8&lt;&gt;"",[108]Sheet1!A8,"")</f>
        <v>461</v>
      </c>
      <c r="U76">
        <f>IF([109]Sheet1!A8&lt;&gt;"",[109]Sheet1!A8,"")</f>
        <v>330</v>
      </c>
      <c r="V76">
        <f>IF([110]Sheet1!A8&lt;&gt;"",[110]Sheet1!A8,"")</f>
        <v>312</v>
      </c>
      <c r="W76">
        <f>IF([111]Sheet1!A8&lt;&gt;"",[111]Sheet1!A8,"")</f>
        <v>138</v>
      </c>
      <c r="X76">
        <f>IF([112]Sheet1!A8&lt;&gt;"",[112]Sheet1!A8,"")</f>
        <v>41</v>
      </c>
      <c r="Y76">
        <f>IF([113]Sheet1!A8&lt;&gt;"",[113]Sheet1!A8,"")</f>
        <v>247</v>
      </c>
      <c r="Z76">
        <f>IF([114]Sheet1!A8&lt;&gt;"",[114]Sheet1!A8,"")</f>
        <v>148</v>
      </c>
      <c r="AA76">
        <f>IF([115]Sheet1!A8&lt;&gt;"",[115]Sheet1!A8,"")</f>
        <v>465</v>
      </c>
      <c r="AB76">
        <f>IF([116]Sheet1!A8&lt;&gt;"",[116]Sheet1!A8,"")</f>
        <v>73</v>
      </c>
      <c r="AC76">
        <f>IF([117]Sheet1!A8&lt;&gt;"",[117]Sheet1!A8,"")</f>
        <v>488</v>
      </c>
      <c r="AD76">
        <f>IF([118]Sheet1!A8&lt;&gt;"",[118]Sheet1!A8,"")</f>
        <v>515</v>
      </c>
      <c r="AE76">
        <f>IF([119]Sheet1!A8&lt;&gt;"",[119]Sheet1!A8,"")</f>
        <v>163</v>
      </c>
      <c r="AF76">
        <f>IF([120]Sheet1!A8&lt;&gt;"",[120]Sheet1!A8,"")</f>
        <v>169</v>
      </c>
      <c r="AG76">
        <f>IF([121]Sheet1!A8&lt;&gt;"",[121]Sheet1!A8,"")</f>
        <v>90</v>
      </c>
      <c r="AH76">
        <f>IF([122]Sheet1!A8&lt;&gt;"",[122]Sheet1!A8,"")</f>
        <v>281</v>
      </c>
      <c r="AI76">
        <f>IF([123]Sheet1!A8&lt;&gt;"",[123]Sheet1!A8,"")</f>
        <v>508</v>
      </c>
      <c r="AJ76">
        <f>IF([124]Sheet1!A8&lt;&gt;"",[124]Sheet1!A8,"")</f>
        <v>466</v>
      </c>
      <c r="AK76">
        <f>IF([125]Sheet1!A8&lt;&gt;"",[125]Sheet1!A8,"")</f>
        <v>229</v>
      </c>
      <c r="AL76">
        <f>IF([126]Sheet1!A8&lt;&gt;"",[126]Sheet1!A8,"")</f>
        <v>425</v>
      </c>
      <c r="AM76">
        <f>IF([127]Sheet1!A8&lt;&gt;"",[127]Sheet1!A8,"")</f>
        <v>410</v>
      </c>
      <c r="AN76">
        <f>IF([128]Sheet1!A8&lt;&gt;"",[128]Sheet1!A8,"")</f>
        <v>403</v>
      </c>
      <c r="AO76">
        <f>IF([129]Sheet1!A8&lt;&gt;"",[129]Sheet1!A8,"")</f>
        <v>630</v>
      </c>
      <c r="AP76">
        <v>578</v>
      </c>
      <c r="AQ76">
        <f>IF([131]Sheet1!A8&lt;&gt;"",[131]Sheet1!A8,"")</f>
        <v>582</v>
      </c>
      <c r="AR76">
        <f>IF([132]Sheet1!A8&lt;&gt;"",[132]Sheet1!A8,"")</f>
        <v>339</v>
      </c>
      <c r="AS76">
        <f>IF([133]Sheet1!A8&lt;&gt;"",[133]Sheet1!A8,"")</f>
        <v>97</v>
      </c>
      <c r="AT76">
        <f>IF([134]Sheet1!A8&lt;&gt;"",[134]Sheet1!A8,"")</f>
        <v>584</v>
      </c>
      <c r="AU76">
        <f>IF([135]Sheet1!A8&lt;&gt;"",[135]Sheet1!A8,"")</f>
        <v>366</v>
      </c>
      <c r="AV76">
        <f>IF([136]Sheet1!A8&lt;&gt;"",[136]Sheet1!A8,"")</f>
        <v>56</v>
      </c>
      <c r="AW76">
        <f>IF([137]Sheet1!A8&lt;&gt;"",[137]Sheet1!A8,"")</f>
        <v>265</v>
      </c>
      <c r="AX76">
        <f>IF([138]Sheet1!A8&lt;&gt;"",[138]Sheet1!A8,"")</f>
        <v>180</v>
      </c>
      <c r="AY76">
        <f>IF([139]Sheet1!A8&lt;&gt;"",[139]Sheet1!A8,"")</f>
        <v>572</v>
      </c>
      <c r="AZ76">
        <f>IF([140]Sheet1!A8&lt;&gt;"",[140]Sheet1!A8,"")</f>
        <v>327</v>
      </c>
      <c r="BA76">
        <f>IF([141]Sheet1!A8&lt;&gt;"",[141]Sheet1!A8,"")</f>
        <v>258</v>
      </c>
      <c r="BB76">
        <f>IF([142]Sheet1!A8&lt;&gt;"",[142]Sheet1!A8,"")</f>
        <v>402</v>
      </c>
      <c r="BC76">
        <f>IF([143]Sheet1!A8&lt;&gt;"",[143]Sheet1!A8,"")</f>
        <v>313</v>
      </c>
      <c r="BD76">
        <f>IF([144]Sheet1!A8&lt;&gt;"",[144]Sheet1!A8,"")</f>
        <v>623</v>
      </c>
      <c r="BE76">
        <f>IF([145]Sheet1!A8&lt;&gt;"",[145]Sheet1!A8,"")</f>
        <v>572</v>
      </c>
      <c r="BF76">
        <f>IF([146]Sheet1!A8&lt;&gt;"",[146]Sheet1!A8,"")</f>
        <v>599</v>
      </c>
      <c r="BG76">
        <f>IF([147]Sheet1!A8&lt;&gt;"",[147]Sheet1!A8,"")</f>
        <v>118</v>
      </c>
      <c r="BH76">
        <f>IF([148]Sheet1!A8&lt;&gt;"",[148]Sheet1!A8,"")</f>
        <v>288</v>
      </c>
      <c r="BI76">
        <f>IF([149]Sheet1!A8&lt;&gt;"",[149]Sheet1!A8,"")</f>
        <v>33</v>
      </c>
      <c r="BJ76">
        <f>IF([150]Sheet1!A8&lt;&gt;"",[150]Sheet1!A8,"")</f>
        <v>580</v>
      </c>
      <c r="BK76">
        <f>IF([151]Sheet1!A8&lt;&gt;"",[151]Sheet1!A8,"")</f>
        <v>154</v>
      </c>
      <c r="BL76">
        <f>IF([152]Sheet1!A8&lt;&gt;"",[152]Sheet1!A8,"")</f>
        <v>184</v>
      </c>
      <c r="BM76">
        <f>IF([153]Sheet1!A8&lt;&gt;"",[153]Sheet1!A8,"")</f>
        <v>362</v>
      </c>
      <c r="BN76">
        <f>IF([154]Sheet1!A8&lt;&gt;"",[154]Sheet1!A8,"")</f>
        <v>12</v>
      </c>
      <c r="BO76">
        <f>IF([155]Sheet1!A8&lt;&gt;"",[155]Sheet1!A8,"")</f>
        <v>241</v>
      </c>
      <c r="BP76">
        <f>IF([156]Sheet1!A8&lt;&gt;"",[156]Sheet1!A8,"")</f>
        <v>243</v>
      </c>
      <c r="BQ76">
        <f>IF([157]Sheet1!A8&lt;&gt;"",[157]Sheet1!A8,"")</f>
        <v>621</v>
      </c>
      <c r="BR76">
        <f>IF([158]Sheet1!A8&lt;&gt;"",[158]Sheet1!A8,"")</f>
        <v>38</v>
      </c>
      <c r="BS76">
        <f>IF([159]Sheet1!A8&lt;&gt;"",[159]Sheet1!A8,"")</f>
        <v>131</v>
      </c>
      <c r="BT76">
        <f>IF([160]Sheet1!A8&lt;&gt;"",[160]Sheet1!A8,"")</f>
        <v>230</v>
      </c>
      <c r="BU76">
        <f>IF([161]Sheet1!A8&lt;&gt;"",[161]Sheet1!A8,"")</f>
        <v>187</v>
      </c>
      <c r="BV76">
        <f>IF([162]Sheet1!A8&lt;&gt;"",[162]Sheet1!A8,"")</f>
        <v>288</v>
      </c>
      <c r="BW76">
        <f>IF([163]Sheet1!A8&lt;&gt;"",[163]Sheet1!A8,"")</f>
        <v>613</v>
      </c>
      <c r="BX76">
        <f>IF([164]Sheet1!A8&lt;&gt;"",[164]Sheet1!A8,"")</f>
        <v>282</v>
      </c>
      <c r="BY76">
        <f>IF([165]Sheet1!A8&lt;&gt;"",[165]Sheet1!A8,"")</f>
        <v>176</v>
      </c>
      <c r="BZ76">
        <f>IF([166]Sheet1!A8&lt;&gt;"",[166]Sheet1!A8,"")</f>
        <v>283</v>
      </c>
      <c r="CA76">
        <f>IF([167]Sheet1!A8&lt;&gt;"",[167]Sheet1!A8,"")</f>
        <v>401</v>
      </c>
      <c r="CB76">
        <f>IF([168]Sheet1!A8&lt;&gt;"",[168]Sheet1!A8,"")</f>
        <v>378</v>
      </c>
      <c r="CC76">
        <f>IF([169]Sheet1!A8&lt;&gt;"",[169]Sheet1!A8,"")</f>
        <v>459</v>
      </c>
      <c r="CD76">
        <f>IF([170]Sheet1!A8&lt;&gt;"",[170]Sheet1!A8,"")</f>
        <v>639</v>
      </c>
      <c r="CE76">
        <f>IF([171]Sheet1!A8&lt;&gt;"",[171]Sheet1!A8,"")</f>
        <v>198</v>
      </c>
      <c r="CF76">
        <f>IF([172]Sheet1!A8&lt;&gt;"",[172]Sheet1!A8,"")</f>
        <v>317</v>
      </c>
      <c r="CG76">
        <f>IF([173]Sheet1!A8&lt;&gt;"",[173]Sheet1!A8,"")</f>
        <v>309</v>
      </c>
      <c r="CH76">
        <f>IF([174]Sheet1!A8&lt;&gt;"",[174]Sheet1!A8,"")</f>
        <v>141</v>
      </c>
      <c r="CI76">
        <f>IF([175]Sheet1!A8&lt;&gt;"",[175]Sheet1!A8,"")</f>
        <v>305</v>
      </c>
      <c r="CJ76">
        <f>IF([176]Sheet1!A8&lt;&gt;"",[176]Sheet1!A8,"")</f>
        <v>152</v>
      </c>
      <c r="CK76">
        <f>IF([177]Sheet1!A8&lt;&gt;"",[177]Sheet1!A8,"")</f>
        <v>23</v>
      </c>
      <c r="CL76">
        <f>IF([178]Sheet1!A8&lt;&gt;"",[178]Sheet1!A8,"")</f>
        <v>198</v>
      </c>
    </row>
    <row r="77" spans="2:90">
      <c r="B77">
        <f>IF([90]Sheet1!A9&lt;&gt;"",[90]Sheet1!A9,"")</f>
        <v>368</v>
      </c>
      <c r="C77">
        <f>IF([91]Sheet1!A9&lt;&gt;"",[91]Sheet1!A9,"")</f>
        <v>243</v>
      </c>
      <c r="D77">
        <f>IF([92]Sheet1!A9&lt;&gt;"",[92]Sheet1!A9,"")</f>
        <v>155</v>
      </c>
      <c r="E77">
        <f>IF([93]Sheet1!A9&lt;&gt;"",[93]Sheet1!A9,"")</f>
        <v>337</v>
      </c>
      <c r="F77">
        <f>IF([94]Sheet1!A9&lt;&gt;"",[94]Sheet1!A9,"")</f>
        <v>169</v>
      </c>
      <c r="G77">
        <f>IF([95]Sheet1!A9&lt;&gt;"",[95]Sheet1!A9,"")</f>
        <v>207</v>
      </c>
      <c r="H77">
        <f>IF([96]Sheet1!A9&lt;&gt;"",[96]Sheet1!A9,"")</f>
        <v>204</v>
      </c>
      <c r="I77">
        <f>IF([97]Sheet1!A9&lt;&gt;"",[97]Sheet1!A9,"")</f>
        <v>164</v>
      </c>
      <c r="J77">
        <f>IF([98]Sheet1!A9&lt;&gt;"",[98]Sheet1!A9,"")</f>
        <v>236</v>
      </c>
      <c r="K77">
        <f>IF([99]Sheet1!A9&lt;&gt;"",[99]Sheet1!A9,"")</f>
        <v>80</v>
      </c>
      <c r="L77">
        <f>IF([100]Sheet1!A9&lt;&gt;"",[100]Sheet1!A9,"")</f>
        <v>603</v>
      </c>
      <c r="M77">
        <f>IF([101]Sheet1!A9&lt;&gt;"",[101]Sheet1!A9,"")</f>
        <v>15</v>
      </c>
      <c r="N77">
        <f>IF([102]Sheet1!A9&lt;&gt;"",[102]Sheet1!A9,"")</f>
        <v>617</v>
      </c>
      <c r="O77">
        <f>IF([103]Sheet1!A9&lt;&gt;"",[103]Sheet1!A9,"")</f>
        <v>108</v>
      </c>
      <c r="P77">
        <f>IF([104]Sheet1!A9&lt;&gt;"",[104]Sheet1!A9,"")</f>
        <v>345</v>
      </c>
      <c r="Q77">
        <f>IF([105]Sheet1!A9&lt;&gt;"",[105]Sheet1!A9,"")</f>
        <v>55</v>
      </c>
      <c r="R77">
        <f>IF([106]Sheet1!A9&lt;&gt;"",[106]Sheet1!A9,"")</f>
        <v>47</v>
      </c>
      <c r="S77">
        <f>IF([107]Sheet1!A9&lt;&gt;"",[107]Sheet1!A9,"")</f>
        <v>155</v>
      </c>
      <c r="T77">
        <f>IF([108]Sheet1!A9&lt;&gt;"",[108]Sheet1!A9,"")</f>
        <v>512</v>
      </c>
      <c r="U77">
        <f>IF([109]Sheet1!A9&lt;&gt;"",[109]Sheet1!A9,"")</f>
        <v>390</v>
      </c>
      <c r="V77">
        <f>IF([110]Sheet1!A9&lt;&gt;"",[110]Sheet1!A9,"")</f>
        <v>84</v>
      </c>
      <c r="W77">
        <f>IF([111]Sheet1!A9&lt;&gt;"",[111]Sheet1!A9,"")</f>
        <v>340</v>
      </c>
      <c r="X77">
        <f>IF([112]Sheet1!A9&lt;&gt;"",[112]Sheet1!A9,"")</f>
        <v>382</v>
      </c>
      <c r="Y77">
        <f>IF([113]Sheet1!A9&lt;&gt;"",[113]Sheet1!A9,"")</f>
        <v>427</v>
      </c>
      <c r="Z77">
        <f>IF([114]Sheet1!A9&lt;&gt;"",[114]Sheet1!A9,"")</f>
        <v>154</v>
      </c>
      <c r="AA77">
        <f>IF([115]Sheet1!A9&lt;&gt;"",[115]Sheet1!A9,"")</f>
        <v>107</v>
      </c>
      <c r="AB77">
        <f>IF([116]Sheet1!A9&lt;&gt;"",[116]Sheet1!A9,"")</f>
        <v>56</v>
      </c>
      <c r="AC77">
        <f>IF([117]Sheet1!A9&lt;&gt;"",[117]Sheet1!A9,"")</f>
        <v>385</v>
      </c>
      <c r="AD77">
        <f>IF([118]Sheet1!A9&lt;&gt;"",[118]Sheet1!A9,"")</f>
        <v>302</v>
      </c>
      <c r="AE77">
        <f>IF([119]Sheet1!A9&lt;&gt;"",[119]Sheet1!A9,"")</f>
        <v>159</v>
      </c>
      <c r="AF77">
        <f>IF([120]Sheet1!A9&lt;&gt;"",[120]Sheet1!A9,"")</f>
        <v>431</v>
      </c>
      <c r="AG77">
        <f>IF([121]Sheet1!A9&lt;&gt;"",[121]Sheet1!A9,"")</f>
        <v>104</v>
      </c>
      <c r="AH77">
        <f>IF([122]Sheet1!A9&lt;&gt;"",[122]Sheet1!A9,"")</f>
        <v>522</v>
      </c>
      <c r="AI77">
        <f>IF([123]Sheet1!A9&lt;&gt;"",[123]Sheet1!A9,"")</f>
        <v>501</v>
      </c>
      <c r="AJ77">
        <f>IF([124]Sheet1!A9&lt;&gt;"",[124]Sheet1!A9,"")</f>
        <v>130</v>
      </c>
      <c r="AK77">
        <f>IF([125]Sheet1!A9&lt;&gt;"",[125]Sheet1!A9,"")</f>
        <v>279</v>
      </c>
      <c r="AL77">
        <f>IF([126]Sheet1!A9&lt;&gt;"",[126]Sheet1!A9,"")</f>
        <v>365</v>
      </c>
      <c r="AM77">
        <f>IF([127]Sheet1!A9&lt;&gt;"",[127]Sheet1!A9,"")</f>
        <v>210</v>
      </c>
      <c r="AN77">
        <f>IF([128]Sheet1!A9&lt;&gt;"",[128]Sheet1!A9,"")</f>
        <v>437</v>
      </c>
      <c r="AO77">
        <f>IF([129]Sheet1!A9&lt;&gt;"",[129]Sheet1!A9,"")</f>
        <v>617</v>
      </c>
      <c r="AP77">
        <v>559</v>
      </c>
      <c r="AQ77">
        <f>IF([131]Sheet1!A9&lt;&gt;"",[131]Sheet1!A9,"")</f>
        <v>622</v>
      </c>
      <c r="AR77">
        <f>IF([132]Sheet1!A9&lt;&gt;"",[132]Sheet1!A9,"")</f>
        <v>196</v>
      </c>
      <c r="AS77">
        <f>IF([133]Sheet1!A9&lt;&gt;"",[133]Sheet1!A9,"")</f>
        <v>557</v>
      </c>
      <c r="AT77">
        <f>IF([134]Sheet1!A9&lt;&gt;"",[134]Sheet1!A9,"")</f>
        <v>623</v>
      </c>
      <c r="AU77">
        <f>IF([135]Sheet1!A9&lt;&gt;"",[135]Sheet1!A9,"")</f>
        <v>289</v>
      </c>
      <c r="AV77">
        <f>IF([136]Sheet1!A9&lt;&gt;"",[136]Sheet1!A9,"")</f>
        <v>208</v>
      </c>
      <c r="AW77">
        <f>IF([137]Sheet1!A9&lt;&gt;"",[137]Sheet1!A9,"")</f>
        <v>571</v>
      </c>
      <c r="AX77">
        <f>IF([138]Sheet1!A9&lt;&gt;"",[138]Sheet1!A9,"")</f>
        <v>99</v>
      </c>
      <c r="AY77">
        <f>IF([139]Sheet1!A9&lt;&gt;"",[139]Sheet1!A9,"")</f>
        <v>640</v>
      </c>
      <c r="AZ77">
        <f>IF([140]Sheet1!A9&lt;&gt;"",[140]Sheet1!A9,"")</f>
        <v>137</v>
      </c>
      <c r="BA77">
        <f>IF([141]Sheet1!A9&lt;&gt;"",[141]Sheet1!A9,"")</f>
        <v>248</v>
      </c>
      <c r="BB77">
        <f>IF([142]Sheet1!A9&lt;&gt;"",[142]Sheet1!A9,"")</f>
        <v>616</v>
      </c>
      <c r="BC77">
        <f>IF([143]Sheet1!A9&lt;&gt;"",[143]Sheet1!A9,"")</f>
        <v>65</v>
      </c>
      <c r="BD77">
        <f>IF([144]Sheet1!A9&lt;&gt;"",[144]Sheet1!A9,"")</f>
        <v>5</v>
      </c>
      <c r="BE77">
        <f>IF([145]Sheet1!A9&lt;&gt;"",[145]Sheet1!A9,"")</f>
        <v>167</v>
      </c>
      <c r="BF77">
        <f>IF([146]Sheet1!A9&lt;&gt;"",[146]Sheet1!A9,"")</f>
        <v>141</v>
      </c>
      <c r="BG77">
        <f>IF([147]Sheet1!A9&lt;&gt;"",[147]Sheet1!A9,"")</f>
        <v>108</v>
      </c>
      <c r="BH77">
        <f>IF([148]Sheet1!A9&lt;&gt;"",[148]Sheet1!A9,"")</f>
        <v>329</v>
      </c>
      <c r="BI77">
        <f>IF([149]Sheet1!A9&lt;&gt;"",[149]Sheet1!A9,"")</f>
        <v>202</v>
      </c>
      <c r="BJ77">
        <f>IF([150]Sheet1!A9&lt;&gt;"",[150]Sheet1!A9,"")</f>
        <v>631</v>
      </c>
      <c r="BK77">
        <f>IF([151]Sheet1!A9&lt;&gt;"",[151]Sheet1!A9,"")</f>
        <v>650</v>
      </c>
      <c r="BL77">
        <f>IF([152]Sheet1!A9&lt;&gt;"",[152]Sheet1!A9,"")</f>
        <v>642</v>
      </c>
      <c r="BM77">
        <f>IF([153]Sheet1!A9&lt;&gt;"",[153]Sheet1!A9,"")</f>
        <v>359</v>
      </c>
      <c r="BN77">
        <f>IF([154]Sheet1!A9&lt;&gt;"",[154]Sheet1!A9,"")</f>
        <v>113</v>
      </c>
      <c r="BO77">
        <f>IF([155]Sheet1!A9&lt;&gt;"",[155]Sheet1!A9,"")</f>
        <v>363</v>
      </c>
      <c r="BP77">
        <f>IF([156]Sheet1!A9&lt;&gt;"",[156]Sheet1!A9,"")</f>
        <v>180</v>
      </c>
      <c r="BQ77">
        <f>IF([157]Sheet1!A9&lt;&gt;"",[157]Sheet1!A9,"")</f>
        <v>535</v>
      </c>
      <c r="BR77">
        <f>IF([158]Sheet1!A9&lt;&gt;"",[158]Sheet1!A9,"")</f>
        <v>254</v>
      </c>
      <c r="BS77">
        <f>IF([159]Sheet1!A9&lt;&gt;"",[159]Sheet1!A9,"")</f>
        <v>662</v>
      </c>
      <c r="BT77">
        <f>IF([160]Sheet1!A9&lt;&gt;"",[160]Sheet1!A9,"")</f>
        <v>131</v>
      </c>
      <c r="BU77">
        <f>IF([161]Sheet1!A9&lt;&gt;"",[161]Sheet1!A9,"")</f>
        <v>290</v>
      </c>
      <c r="BV77">
        <f>IF([162]Sheet1!A9&lt;&gt;"",[162]Sheet1!A9,"")</f>
        <v>84</v>
      </c>
      <c r="BW77">
        <f>IF([163]Sheet1!A9&lt;&gt;"",[163]Sheet1!A9,"")</f>
        <v>364</v>
      </c>
      <c r="BX77">
        <f>IF([164]Sheet1!A9&lt;&gt;"",[164]Sheet1!A9,"")</f>
        <v>220</v>
      </c>
      <c r="BY77">
        <f>IF([165]Sheet1!A9&lt;&gt;"",[165]Sheet1!A9,"")</f>
        <v>22</v>
      </c>
      <c r="BZ77">
        <f>IF([166]Sheet1!A9&lt;&gt;"",[166]Sheet1!A9,"")</f>
        <v>69</v>
      </c>
      <c r="CA77">
        <f>IF([167]Sheet1!A9&lt;&gt;"",[167]Sheet1!A9,"")</f>
        <v>307</v>
      </c>
      <c r="CB77">
        <f>IF([168]Sheet1!A9&lt;&gt;"",[168]Sheet1!A9,"")</f>
        <v>590</v>
      </c>
      <c r="CC77">
        <f>IF([169]Sheet1!A9&lt;&gt;"",[169]Sheet1!A9,"")</f>
        <v>241</v>
      </c>
      <c r="CD77">
        <f>IF([170]Sheet1!A9&lt;&gt;"",[170]Sheet1!A9,"")</f>
        <v>566</v>
      </c>
      <c r="CE77">
        <f>IF([171]Sheet1!A9&lt;&gt;"",[171]Sheet1!A9,"")</f>
        <v>341</v>
      </c>
      <c r="CF77">
        <f>IF([172]Sheet1!A9&lt;&gt;"",[172]Sheet1!A9,"")</f>
        <v>102</v>
      </c>
      <c r="CG77">
        <f>IF([173]Sheet1!A9&lt;&gt;"",[173]Sheet1!A9,"")</f>
        <v>606</v>
      </c>
      <c r="CH77">
        <f>IF([174]Sheet1!A9&lt;&gt;"",[174]Sheet1!A9,"")</f>
        <v>625</v>
      </c>
      <c r="CI77">
        <f>IF([175]Sheet1!A9&lt;&gt;"",[175]Sheet1!A9,"")</f>
        <v>442</v>
      </c>
      <c r="CJ77">
        <f>IF([176]Sheet1!A9&lt;&gt;"",[176]Sheet1!A9,"")</f>
        <v>367</v>
      </c>
      <c r="CK77">
        <f>IF([177]Sheet1!A9&lt;&gt;"",[177]Sheet1!A9,"")</f>
        <v>186</v>
      </c>
      <c r="CL77">
        <f>IF([178]Sheet1!A9&lt;&gt;"",[178]Sheet1!A9,"")</f>
        <v>331</v>
      </c>
    </row>
    <row r="78" spans="2:90">
      <c r="B78">
        <f>IF([90]Sheet1!A10&lt;&gt;"",[90]Sheet1!A10,"")</f>
        <v>80</v>
      </c>
      <c r="C78">
        <f>IF([91]Sheet1!A10&lt;&gt;"",[91]Sheet1!A10,"")</f>
        <v>152</v>
      </c>
      <c r="D78">
        <f>IF([92]Sheet1!A10&lt;&gt;"",[92]Sheet1!A10,"")</f>
        <v>264</v>
      </c>
      <c r="E78">
        <f>IF([93]Sheet1!A10&lt;&gt;"",[93]Sheet1!A10,"")</f>
        <v>81</v>
      </c>
      <c r="F78">
        <f>IF([94]Sheet1!A10&lt;&gt;"",[94]Sheet1!A10,"")</f>
        <v>210</v>
      </c>
      <c r="G78">
        <f>IF([95]Sheet1!A10&lt;&gt;"",[95]Sheet1!A10,"")</f>
        <v>356</v>
      </c>
      <c r="H78">
        <f>IF([96]Sheet1!A10&lt;&gt;"",[96]Sheet1!A10,"")</f>
        <v>26</v>
      </c>
      <c r="I78">
        <f>IF([97]Sheet1!A10&lt;&gt;"",[97]Sheet1!A10,"")</f>
        <v>566</v>
      </c>
      <c r="J78">
        <f>IF([98]Sheet1!A10&lt;&gt;"",[98]Sheet1!A10,"")</f>
        <v>600</v>
      </c>
      <c r="K78">
        <f>IF([99]Sheet1!A10&lt;&gt;"",[99]Sheet1!A10,"")</f>
        <v>365</v>
      </c>
      <c r="L78">
        <f>IF([100]Sheet1!A10&lt;&gt;"",[100]Sheet1!A10,"")</f>
        <v>231</v>
      </c>
      <c r="M78">
        <f>IF([101]Sheet1!A10&lt;&gt;"",[101]Sheet1!A10,"")</f>
        <v>320</v>
      </c>
      <c r="N78">
        <f>IF([102]Sheet1!A10&lt;&gt;"",[102]Sheet1!A10,"")</f>
        <v>565</v>
      </c>
      <c r="O78">
        <f>IF([103]Sheet1!A10&lt;&gt;"",[103]Sheet1!A10,"")</f>
        <v>28</v>
      </c>
      <c r="P78">
        <f>IF([104]Sheet1!A10&lt;&gt;"",[104]Sheet1!A10,"")</f>
        <v>297</v>
      </c>
      <c r="Q78">
        <f>IF([105]Sheet1!A10&lt;&gt;"",[105]Sheet1!A10,"")</f>
        <v>138</v>
      </c>
      <c r="R78">
        <f>IF([106]Sheet1!A10&lt;&gt;"",[106]Sheet1!A10,"")</f>
        <v>320</v>
      </c>
      <c r="S78">
        <f>IF([107]Sheet1!A10&lt;&gt;"",[107]Sheet1!A10,"")</f>
        <v>348</v>
      </c>
      <c r="T78">
        <f>IF([108]Sheet1!A10&lt;&gt;"",[108]Sheet1!A10,"")</f>
        <v>477</v>
      </c>
      <c r="U78">
        <f>IF([109]Sheet1!A10&lt;&gt;"",[109]Sheet1!A10,"")</f>
        <v>32</v>
      </c>
      <c r="V78">
        <f>IF([110]Sheet1!A10&lt;&gt;"",[110]Sheet1!A10,"")</f>
        <v>157</v>
      </c>
      <c r="W78">
        <f>IF([111]Sheet1!A10&lt;&gt;"",[111]Sheet1!A10,"")</f>
        <v>467</v>
      </c>
      <c r="X78">
        <f>IF([112]Sheet1!A10&lt;&gt;"",[112]Sheet1!A10,"")</f>
        <v>47</v>
      </c>
      <c r="Y78">
        <f>IF([113]Sheet1!A10&lt;&gt;"",[113]Sheet1!A10,"")</f>
        <v>323</v>
      </c>
      <c r="Z78">
        <f>IF([114]Sheet1!A10&lt;&gt;"",[114]Sheet1!A10,"")</f>
        <v>409</v>
      </c>
      <c r="AA78">
        <f>IF([115]Sheet1!A10&lt;&gt;"",[115]Sheet1!A10,"")</f>
        <v>76</v>
      </c>
      <c r="AB78">
        <f>IF([116]Sheet1!A10&lt;&gt;"",[116]Sheet1!A10,"")</f>
        <v>408</v>
      </c>
      <c r="AC78">
        <f>IF([117]Sheet1!A10&lt;&gt;"",[117]Sheet1!A10,"")</f>
        <v>320</v>
      </c>
      <c r="AD78">
        <f>IF([118]Sheet1!A10&lt;&gt;"",[118]Sheet1!A10,"")</f>
        <v>449</v>
      </c>
      <c r="AE78">
        <f>IF([119]Sheet1!A10&lt;&gt;"",[119]Sheet1!A10,"")</f>
        <v>405</v>
      </c>
      <c r="AF78">
        <f>IF([120]Sheet1!A10&lt;&gt;"",[120]Sheet1!A10,"")</f>
        <v>449</v>
      </c>
      <c r="AG78">
        <f>IF([121]Sheet1!A10&lt;&gt;"",[121]Sheet1!A10,"")</f>
        <v>339</v>
      </c>
      <c r="AH78">
        <f>IF([122]Sheet1!A10&lt;&gt;"",[122]Sheet1!A10,"")</f>
        <v>356</v>
      </c>
      <c r="AI78">
        <f>IF([123]Sheet1!A10&lt;&gt;"",[123]Sheet1!A10,"")</f>
        <v>506</v>
      </c>
      <c r="AJ78">
        <f>IF([124]Sheet1!A10&lt;&gt;"",[124]Sheet1!A10,"")</f>
        <v>346</v>
      </c>
      <c r="AK78">
        <f>IF([125]Sheet1!A10&lt;&gt;"",[125]Sheet1!A10,"")</f>
        <v>51</v>
      </c>
      <c r="AL78">
        <f>IF([126]Sheet1!A10&lt;&gt;"",[126]Sheet1!A10,"")</f>
        <v>219</v>
      </c>
      <c r="AM78">
        <f>IF([127]Sheet1!A10&lt;&gt;"",[127]Sheet1!A10,"")</f>
        <v>161</v>
      </c>
      <c r="AN78">
        <f>IF([128]Sheet1!A10&lt;&gt;"",[128]Sheet1!A10,"")</f>
        <v>507</v>
      </c>
      <c r="AO78">
        <f>IF([129]Sheet1!A10&lt;&gt;"",[129]Sheet1!A10,"")</f>
        <v>87</v>
      </c>
      <c r="AP78">
        <v>201</v>
      </c>
      <c r="AQ78">
        <f>IF([131]Sheet1!A10&lt;&gt;"",[131]Sheet1!A10,"")</f>
        <v>602</v>
      </c>
      <c r="AR78">
        <f>IF([132]Sheet1!A10&lt;&gt;"",[132]Sheet1!A10,"")</f>
        <v>188</v>
      </c>
      <c r="AS78">
        <f>IF([133]Sheet1!A10&lt;&gt;"",[133]Sheet1!A10,"")</f>
        <v>207</v>
      </c>
      <c r="AT78">
        <f>IF([134]Sheet1!A10&lt;&gt;"",[134]Sheet1!A10,"")</f>
        <v>161</v>
      </c>
      <c r="AU78">
        <f>IF([135]Sheet1!A10&lt;&gt;"",[135]Sheet1!A10,"")</f>
        <v>151</v>
      </c>
      <c r="AV78">
        <f>IF([136]Sheet1!A10&lt;&gt;"",[136]Sheet1!A10,"")</f>
        <v>395</v>
      </c>
      <c r="AW78">
        <f>IF([137]Sheet1!A10&lt;&gt;"",[137]Sheet1!A10,"")</f>
        <v>625</v>
      </c>
      <c r="AX78">
        <f>IF([138]Sheet1!A10&lt;&gt;"",[138]Sheet1!A10,"")</f>
        <v>641</v>
      </c>
      <c r="AY78">
        <f>IF([139]Sheet1!A10&lt;&gt;"",[139]Sheet1!A10,"")</f>
        <v>102</v>
      </c>
      <c r="AZ78">
        <f>IF([140]Sheet1!A10&lt;&gt;"",[140]Sheet1!A10,"")</f>
        <v>102</v>
      </c>
      <c r="BA78">
        <f>IF([141]Sheet1!A10&lt;&gt;"",[141]Sheet1!A10,"")</f>
        <v>385</v>
      </c>
      <c r="BB78">
        <f>IF([142]Sheet1!A10&lt;&gt;"",[142]Sheet1!A10,"")</f>
        <v>289</v>
      </c>
      <c r="BC78">
        <f>IF([143]Sheet1!A10&lt;&gt;"",[143]Sheet1!A10,"")</f>
        <v>584</v>
      </c>
      <c r="BD78">
        <f>IF([144]Sheet1!A10&lt;&gt;"",[144]Sheet1!A10,"")</f>
        <v>62</v>
      </c>
      <c r="BE78">
        <f>IF([145]Sheet1!A10&lt;&gt;"",[145]Sheet1!A10,"")</f>
        <v>660</v>
      </c>
      <c r="BF78">
        <f>IF([146]Sheet1!A10&lt;&gt;"",[146]Sheet1!A10,"")</f>
        <v>216</v>
      </c>
      <c r="BG78">
        <f>IF([147]Sheet1!A10&lt;&gt;"",[147]Sheet1!A10,"")</f>
        <v>631</v>
      </c>
      <c r="BH78">
        <f>IF([148]Sheet1!A10&lt;&gt;"",[148]Sheet1!A10,"")</f>
        <v>258</v>
      </c>
      <c r="BI78">
        <f>IF([149]Sheet1!A10&lt;&gt;"",[149]Sheet1!A10,"")</f>
        <v>290</v>
      </c>
      <c r="BJ78">
        <f>IF([150]Sheet1!A10&lt;&gt;"",[150]Sheet1!A10,"")</f>
        <v>340</v>
      </c>
      <c r="BK78">
        <f>IF([151]Sheet1!A10&lt;&gt;"",[151]Sheet1!A10,"")</f>
        <v>221</v>
      </c>
      <c r="BL78">
        <f>IF([152]Sheet1!A10&lt;&gt;"",[152]Sheet1!A10,"")</f>
        <v>366</v>
      </c>
      <c r="BM78">
        <f>IF([153]Sheet1!A10&lt;&gt;"",[153]Sheet1!A10,"")</f>
        <v>402</v>
      </c>
      <c r="BN78">
        <f>IF([154]Sheet1!A10&lt;&gt;"",[154]Sheet1!A10,"")</f>
        <v>226</v>
      </c>
      <c r="BO78">
        <f>IF([155]Sheet1!A10&lt;&gt;"",[155]Sheet1!A10,"")</f>
        <v>229</v>
      </c>
      <c r="BP78">
        <f>IF([156]Sheet1!A10&lt;&gt;"",[156]Sheet1!A10,"")</f>
        <v>73</v>
      </c>
      <c r="BQ78">
        <f>IF([157]Sheet1!A10&lt;&gt;"",[157]Sheet1!A10,"")</f>
        <v>371</v>
      </c>
      <c r="BR78">
        <f>IF([158]Sheet1!A10&lt;&gt;"",[158]Sheet1!A10,"")</f>
        <v>396</v>
      </c>
      <c r="BS78">
        <f>IF([159]Sheet1!A10&lt;&gt;"",[159]Sheet1!A10,"")</f>
        <v>612</v>
      </c>
      <c r="BT78">
        <f>IF([160]Sheet1!A10&lt;&gt;"",[160]Sheet1!A10,"")</f>
        <v>485</v>
      </c>
      <c r="BU78">
        <f>IF([161]Sheet1!A10&lt;&gt;"",[161]Sheet1!A10,"")</f>
        <v>589</v>
      </c>
      <c r="BV78">
        <f>IF([162]Sheet1!A10&lt;&gt;"",[162]Sheet1!A10,"")</f>
        <v>154</v>
      </c>
      <c r="BW78">
        <f>IF([163]Sheet1!A10&lt;&gt;"",[163]Sheet1!A10,"")</f>
        <v>661</v>
      </c>
      <c r="BX78">
        <f>IF([164]Sheet1!A10&lt;&gt;"",[164]Sheet1!A10,"")</f>
        <v>305</v>
      </c>
      <c r="BY78">
        <f>IF([165]Sheet1!A10&lt;&gt;"",[165]Sheet1!A10,"")</f>
        <v>335</v>
      </c>
      <c r="BZ78">
        <f>IF([166]Sheet1!A10&lt;&gt;"",[166]Sheet1!A10,"")</f>
        <v>576</v>
      </c>
      <c r="CA78">
        <f>IF([167]Sheet1!A10&lt;&gt;"",[167]Sheet1!A10,"")</f>
        <v>558</v>
      </c>
      <c r="CB78">
        <f>IF([168]Sheet1!A10&lt;&gt;"",[168]Sheet1!A10,"")</f>
        <v>243</v>
      </c>
      <c r="CC78">
        <f>IF([169]Sheet1!A10&lt;&gt;"",[169]Sheet1!A10,"")</f>
        <v>279</v>
      </c>
      <c r="CD78">
        <f>IF([170]Sheet1!A10&lt;&gt;"",[170]Sheet1!A10,"")</f>
        <v>584</v>
      </c>
      <c r="CE78">
        <f>IF([171]Sheet1!A10&lt;&gt;"",[171]Sheet1!A10,"")</f>
        <v>179</v>
      </c>
      <c r="CF78">
        <f>IF([172]Sheet1!A10&lt;&gt;"",[172]Sheet1!A10,"")</f>
        <v>309</v>
      </c>
      <c r="CG78">
        <f>IF([173]Sheet1!A10&lt;&gt;"",[173]Sheet1!A10,"")</f>
        <v>473</v>
      </c>
      <c r="CH78">
        <f>IF([174]Sheet1!A10&lt;&gt;"",[174]Sheet1!A10,"")</f>
        <v>329</v>
      </c>
      <c r="CI78">
        <f>IF([175]Sheet1!A10&lt;&gt;"",[175]Sheet1!A10,"")</f>
        <v>636</v>
      </c>
      <c r="CJ78">
        <f>IF([176]Sheet1!A10&lt;&gt;"",[176]Sheet1!A10,"")</f>
        <v>551</v>
      </c>
      <c r="CK78">
        <f>IF([177]Sheet1!A10&lt;&gt;"",[177]Sheet1!A10,"")</f>
        <v>553</v>
      </c>
      <c r="CL78">
        <f>IF([178]Sheet1!A10&lt;&gt;"",[178]Sheet1!A10,"")</f>
        <v>616</v>
      </c>
    </row>
    <row r="79" spans="2:90">
      <c r="B79">
        <f>IF([90]Sheet1!A11&lt;&gt;"",[90]Sheet1!A11,"")</f>
        <v>132</v>
      </c>
      <c r="C79">
        <f>IF([91]Sheet1!A11&lt;&gt;"",[91]Sheet1!A11,"")</f>
        <v>17</v>
      </c>
      <c r="D79">
        <f>IF([92]Sheet1!A11&lt;&gt;"",[92]Sheet1!A11,"")</f>
        <v>231</v>
      </c>
      <c r="E79">
        <f>IF([93]Sheet1!A11&lt;&gt;"",[93]Sheet1!A11,"")</f>
        <v>141</v>
      </c>
      <c r="F79">
        <f>IF([94]Sheet1!A11&lt;&gt;"",[94]Sheet1!A11,"")</f>
        <v>12</v>
      </c>
      <c r="G79">
        <f>IF([95]Sheet1!A11&lt;&gt;"",[95]Sheet1!A11,"")</f>
        <v>251</v>
      </c>
      <c r="H79">
        <f>IF([96]Sheet1!A11&lt;&gt;"",[96]Sheet1!A11,"")</f>
        <v>83</v>
      </c>
      <c r="I79">
        <f>IF([97]Sheet1!A11&lt;&gt;"",[97]Sheet1!A11,"")</f>
        <v>663</v>
      </c>
      <c r="J79">
        <f>IF([98]Sheet1!A11&lt;&gt;"",[98]Sheet1!A11,"")</f>
        <v>257</v>
      </c>
      <c r="K79">
        <f>IF([99]Sheet1!A11&lt;&gt;"",[99]Sheet1!A11,"")</f>
        <v>342</v>
      </c>
      <c r="L79">
        <f>IF([100]Sheet1!A11&lt;&gt;"",[100]Sheet1!A11,"")</f>
        <v>282</v>
      </c>
      <c r="M79">
        <f>IF([101]Sheet1!A11&lt;&gt;"",[101]Sheet1!A11,"")</f>
        <v>284</v>
      </c>
      <c r="N79">
        <f>IF([102]Sheet1!A11&lt;&gt;"",[102]Sheet1!A11,"")</f>
        <v>333</v>
      </c>
      <c r="O79">
        <f>IF([103]Sheet1!A11&lt;&gt;"",[103]Sheet1!A11,"")</f>
        <v>318</v>
      </c>
      <c r="P79">
        <f>IF([104]Sheet1!A11&lt;&gt;"",[104]Sheet1!A11,"")</f>
        <v>8</v>
      </c>
      <c r="Q79">
        <f>IF([105]Sheet1!A11&lt;&gt;"",[105]Sheet1!A11,"")</f>
        <v>556</v>
      </c>
      <c r="R79">
        <f>IF([106]Sheet1!A11&lt;&gt;"",[106]Sheet1!A11,"")</f>
        <v>605</v>
      </c>
      <c r="S79">
        <f>IF([107]Sheet1!A11&lt;&gt;"",[107]Sheet1!A11,"")</f>
        <v>91</v>
      </c>
      <c r="T79">
        <f>IF([108]Sheet1!A11&lt;&gt;"",[108]Sheet1!A11,"")</f>
        <v>501</v>
      </c>
      <c r="U79">
        <f>IF([109]Sheet1!A11&lt;&gt;"",[109]Sheet1!A11,"")</f>
        <v>230</v>
      </c>
      <c r="V79">
        <f>IF([110]Sheet1!A11&lt;&gt;"",[110]Sheet1!A11,"")</f>
        <v>489</v>
      </c>
      <c r="W79">
        <f>IF([111]Sheet1!A11&lt;&gt;"",[111]Sheet1!A11,"")</f>
        <v>497</v>
      </c>
      <c r="X79">
        <f>IF([112]Sheet1!A11&lt;&gt;"",[112]Sheet1!A11,"")</f>
        <v>368</v>
      </c>
      <c r="Y79">
        <f>IF([113]Sheet1!A11&lt;&gt;"",[113]Sheet1!A11,"")</f>
        <v>209</v>
      </c>
      <c r="Z79">
        <f>IF([114]Sheet1!A11&lt;&gt;"",[114]Sheet1!A11,"")</f>
        <v>15</v>
      </c>
      <c r="AA79">
        <f>IF([115]Sheet1!A11&lt;&gt;"",[115]Sheet1!A11,"")</f>
        <v>447</v>
      </c>
      <c r="AB79">
        <f>IF([116]Sheet1!A11&lt;&gt;"",[116]Sheet1!A11,"")</f>
        <v>166</v>
      </c>
      <c r="AC79">
        <f>IF([117]Sheet1!A11&lt;&gt;"",[117]Sheet1!A11,"")</f>
        <v>199</v>
      </c>
      <c r="AD79">
        <f>IF([118]Sheet1!A11&lt;&gt;"",[118]Sheet1!A11,"")</f>
        <v>50</v>
      </c>
      <c r="AE79">
        <f>IF([119]Sheet1!A11&lt;&gt;"",[119]Sheet1!A11,"")</f>
        <v>467</v>
      </c>
      <c r="AF79">
        <f>IF([120]Sheet1!A11&lt;&gt;"",[120]Sheet1!A11,"")</f>
        <v>76</v>
      </c>
      <c r="AG79">
        <f>IF([121]Sheet1!A11&lt;&gt;"",[121]Sheet1!A11,"")</f>
        <v>32</v>
      </c>
      <c r="AH79">
        <f>IF([122]Sheet1!A11&lt;&gt;"",[122]Sheet1!A11,"")</f>
        <v>41</v>
      </c>
      <c r="AI79">
        <f>IF([123]Sheet1!A11&lt;&gt;"",[123]Sheet1!A11,"")</f>
        <v>184</v>
      </c>
      <c r="AJ79">
        <f>IF([124]Sheet1!A11&lt;&gt;"",[124]Sheet1!A11,"")</f>
        <v>77</v>
      </c>
      <c r="AK79">
        <f>IF([125]Sheet1!A11&lt;&gt;"",[125]Sheet1!A11,"")</f>
        <v>331</v>
      </c>
      <c r="AL79">
        <f>IF([126]Sheet1!A11&lt;&gt;"",[126]Sheet1!A11,"")</f>
        <v>304</v>
      </c>
      <c r="AM79">
        <f>IF([127]Sheet1!A11&lt;&gt;"",[127]Sheet1!A11,"")</f>
        <v>18</v>
      </c>
      <c r="AN79">
        <f>IF([128]Sheet1!A11&lt;&gt;"",[128]Sheet1!A11,"")</f>
        <v>376</v>
      </c>
      <c r="AO79">
        <f>IF([129]Sheet1!A11&lt;&gt;"",[129]Sheet1!A11,"")</f>
        <v>569</v>
      </c>
      <c r="AP79">
        <v>585</v>
      </c>
      <c r="AQ79">
        <f>IF([131]Sheet1!A11&lt;&gt;"",[131]Sheet1!A11,"")</f>
        <v>318</v>
      </c>
      <c r="AR79">
        <f>IF([132]Sheet1!A11&lt;&gt;"",[132]Sheet1!A11,"")</f>
        <v>93</v>
      </c>
      <c r="AS79">
        <f>IF([133]Sheet1!A11&lt;&gt;"",[133]Sheet1!A11,"")</f>
        <v>316</v>
      </c>
      <c r="AT79">
        <f>IF([134]Sheet1!A11&lt;&gt;"",[134]Sheet1!A11,"")</f>
        <v>586</v>
      </c>
      <c r="AU79">
        <f>IF([135]Sheet1!A11&lt;&gt;"",[135]Sheet1!A11,"")</f>
        <v>626</v>
      </c>
      <c r="AV79">
        <f>IF([136]Sheet1!A11&lt;&gt;"",[136]Sheet1!A11,"")</f>
        <v>0</v>
      </c>
      <c r="AW79">
        <f>IF([137]Sheet1!A11&lt;&gt;"",[137]Sheet1!A11,"")</f>
        <v>168</v>
      </c>
      <c r="AX79">
        <f>IF([138]Sheet1!A11&lt;&gt;"",[138]Sheet1!A11,"")</f>
        <v>166</v>
      </c>
      <c r="AY79">
        <f>IF([139]Sheet1!A11&lt;&gt;"",[139]Sheet1!A11,"")</f>
        <v>622</v>
      </c>
      <c r="AZ79">
        <f>IF([140]Sheet1!A11&lt;&gt;"",[140]Sheet1!A11,"")</f>
        <v>95</v>
      </c>
      <c r="BA79">
        <f>IF([141]Sheet1!A11&lt;&gt;"",[141]Sheet1!A11,"")</f>
        <v>553</v>
      </c>
      <c r="BB79">
        <f>IF([142]Sheet1!A11&lt;&gt;"",[142]Sheet1!A11,"")</f>
        <v>123</v>
      </c>
      <c r="BC79">
        <f>IF([143]Sheet1!A11&lt;&gt;"",[143]Sheet1!A11,"")</f>
        <v>646</v>
      </c>
      <c r="BD79">
        <f>IF([144]Sheet1!A11&lt;&gt;"",[144]Sheet1!A11,"")</f>
        <v>249</v>
      </c>
      <c r="BE79">
        <f>IF([145]Sheet1!A11&lt;&gt;"",[145]Sheet1!A11,"")</f>
        <v>41</v>
      </c>
      <c r="BF79">
        <f>IF([146]Sheet1!A11&lt;&gt;"",[146]Sheet1!A11,"")</f>
        <v>193</v>
      </c>
      <c r="BG79">
        <f>IF([147]Sheet1!A11&lt;&gt;"",[147]Sheet1!A11,"")</f>
        <v>344</v>
      </c>
      <c r="BH79">
        <f>IF([148]Sheet1!A11&lt;&gt;"",[148]Sheet1!A11,"")</f>
        <v>263</v>
      </c>
      <c r="BI79">
        <f>IF([149]Sheet1!A11&lt;&gt;"",[149]Sheet1!A11,"")</f>
        <v>223</v>
      </c>
      <c r="BJ79">
        <f>IF([150]Sheet1!A11&lt;&gt;"",[150]Sheet1!A11,"")</f>
        <v>293</v>
      </c>
      <c r="BK79">
        <f>IF([151]Sheet1!A11&lt;&gt;"",[151]Sheet1!A11,"")</f>
        <v>70</v>
      </c>
      <c r="BL79">
        <f>IF([152]Sheet1!A11&lt;&gt;"",[152]Sheet1!A11,"")</f>
        <v>360</v>
      </c>
      <c r="BM79">
        <f>IF([153]Sheet1!A11&lt;&gt;"",[153]Sheet1!A11,"")</f>
        <v>601</v>
      </c>
      <c r="BN79">
        <f>IF([154]Sheet1!A11&lt;&gt;"",[154]Sheet1!A11,"")</f>
        <v>358</v>
      </c>
      <c r="BO79">
        <f>IF([155]Sheet1!A11&lt;&gt;"",[155]Sheet1!A11,"")</f>
        <v>293</v>
      </c>
      <c r="BP79">
        <f>IF([156]Sheet1!A11&lt;&gt;"",[156]Sheet1!A11,"")</f>
        <v>662</v>
      </c>
      <c r="BQ79">
        <f>IF([157]Sheet1!A11&lt;&gt;"",[157]Sheet1!A11,"")</f>
        <v>484</v>
      </c>
      <c r="BR79">
        <f>IF([158]Sheet1!A11&lt;&gt;"",[158]Sheet1!A11,"")</f>
        <v>78</v>
      </c>
      <c r="BS79">
        <f>IF([159]Sheet1!A11&lt;&gt;"",[159]Sheet1!A11,"")</f>
        <v>641</v>
      </c>
      <c r="BT79">
        <f>IF([160]Sheet1!A11&lt;&gt;"",[160]Sheet1!A11,"")</f>
        <v>48</v>
      </c>
      <c r="BU79">
        <f>IF([161]Sheet1!A11&lt;&gt;"",[161]Sheet1!A11,"")</f>
        <v>270</v>
      </c>
      <c r="BV79">
        <f>IF([162]Sheet1!A11&lt;&gt;"",[162]Sheet1!A11,"")</f>
        <v>106</v>
      </c>
      <c r="BW79">
        <f>IF([163]Sheet1!A11&lt;&gt;"",[163]Sheet1!A11,"")</f>
        <v>66</v>
      </c>
      <c r="BX79">
        <f>IF([164]Sheet1!A11&lt;&gt;"",[164]Sheet1!A11,"")</f>
        <v>639</v>
      </c>
      <c r="BY79">
        <f>IF([165]Sheet1!A11&lt;&gt;"",[165]Sheet1!A11,"")</f>
        <v>560</v>
      </c>
      <c r="BZ79">
        <f>IF([166]Sheet1!A11&lt;&gt;"",[166]Sheet1!A11,"")</f>
        <v>106</v>
      </c>
      <c r="CA79">
        <f>IF([167]Sheet1!A11&lt;&gt;"",[167]Sheet1!A11,"")</f>
        <v>212</v>
      </c>
      <c r="CB79">
        <f>IF([168]Sheet1!A11&lt;&gt;"",[168]Sheet1!A11,"")</f>
        <v>409</v>
      </c>
      <c r="CC79">
        <f>IF([169]Sheet1!A11&lt;&gt;"",[169]Sheet1!A11,"")</f>
        <v>298</v>
      </c>
      <c r="CD79">
        <f>IF([170]Sheet1!A11&lt;&gt;"",[170]Sheet1!A11,"")</f>
        <v>370</v>
      </c>
      <c r="CE79">
        <f>IF([171]Sheet1!A11&lt;&gt;"",[171]Sheet1!A11,"")</f>
        <v>384</v>
      </c>
      <c r="CF79">
        <f>IF([172]Sheet1!A11&lt;&gt;"",[172]Sheet1!A11,"")</f>
        <v>475</v>
      </c>
      <c r="CG79">
        <f>IF([173]Sheet1!A11&lt;&gt;"",[173]Sheet1!A11,"")</f>
        <v>148</v>
      </c>
      <c r="CH79">
        <f>IF([174]Sheet1!A11&lt;&gt;"",[174]Sheet1!A11,"")</f>
        <v>8</v>
      </c>
      <c r="CI79">
        <f>IF([175]Sheet1!A11&lt;&gt;"",[175]Sheet1!A11,"")</f>
        <v>646</v>
      </c>
      <c r="CJ79">
        <f>IF([176]Sheet1!A11&lt;&gt;"",[176]Sheet1!A11,"")</f>
        <v>239</v>
      </c>
      <c r="CK79">
        <f>IF([177]Sheet1!A11&lt;&gt;"",[177]Sheet1!A11,"")</f>
        <v>110</v>
      </c>
      <c r="CL79">
        <f>IF([178]Sheet1!A11&lt;&gt;"",[178]Sheet1!A11,"")</f>
        <v>173</v>
      </c>
    </row>
    <row r="80" spans="2:90">
      <c r="B80">
        <f>IF([90]Sheet1!A12&lt;&gt;"",[90]Sheet1!A12,"")</f>
        <v>345</v>
      </c>
      <c r="C80">
        <f>IF([91]Sheet1!A12&lt;&gt;"",[91]Sheet1!A12,"")</f>
        <v>309</v>
      </c>
      <c r="D80">
        <f>IF([92]Sheet1!A12&lt;&gt;"",[92]Sheet1!A12,"")</f>
        <v>84</v>
      </c>
      <c r="E80">
        <f>IF([93]Sheet1!A12&lt;&gt;"",[93]Sheet1!A12,"")</f>
        <v>262</v>
      </c>
      <c r="F80">
        <f>IF([94]Sheet1!A12&lt;&gt;"",[94]Sheet1!A12,"")</f>
        <v>326</v>
      </c>
      <c r="G80">
        <f>IF([95]Sheet1!A12&lt;&gt;"",[95]Sheet1!A12,"")</f>
        <v>168</v>
      </c>
      <c r="H80">
        <f>IF([96]Sheet1!A12&lt;&gt;"",[96]Sheet1!A12,"")</f>
        <v>81</v>
      </c>
      <c r="I80">
        <f>IF([97]Sheet1!A12&lt;&gt;"",[97]Sheet1!A12,"")</f>
        <v>243</v>
      </c>
      <c r="J80">
        <f>IF([98]Sheet1!A12&lt;&gt;"",[98]Sheet1!A12,"")</f>
        <v>29</v>
      </c>
      <c r="K80">
        <f>IF([99]Sheet1!A12&lt;&gt;"",[99]Sheet1!A12,"")</f>
        <v>382</v>
      </c>
      <c r="L80">
        <f>IF([100]Sheet1!A12&lt;&gt;"",[100]Sheet1!A12,"")</f>
        <v>224</v>
      </c>
      <c r="M80">
        <f>IF([101]Sheet1!A12&lt;&gt;"",[101]Sheet1!A12,"")</f>
        <v>647</v>
      </c>
      <c r="N80">
        <f>IF([102]Sheet1!A12&lt;&gt;"",[102]Sheet1!A12,"")</f>
        <v>218</v>
      </c>
      <c r="O80">
        <f>IF([103]Sheet1!A12&lt;&gt;"",[103]Sheet1!A12,"")</f>
        <v>297</v>
      </c>
      <c r="P80">
        <f>IF([104]Sheet1!A12&lt;&gt;"",[104]Sheet1!A12,"")</f>
        <v>5</v>
      </c>
      <c r="Q80">
        <f>IF([105]Sheet1!A12&lt;&gt;"",[105]Sheet1!A12,"")</f>
        <v>4</v>
      </c>
      <c r="R80">
        <f>IF([106]Sheet1!A12&lt;&gt;"",[106]Sheet1!A12,"")</f>
        <v>123</v>
      </c>
      <c r="S80">
        <f>IF([107]Sheet1!A12&lt;&gt;"",[107]Sheet1!A12,"")</f>
        <v>189</v>
      </c>
      <c r="T80">
        <f>IF([108]Sheet1!A12&lt;&gt;"",[108]Sheet1!A12,"")</f>
        <v>222</v>
      </c>
      <c r="U80">
        <f>IF([109]Sheet1!A12&lt;&gt;"",[109]Sheet1!A12,"")</f>
        <v>335</v>
      </c>
      <c r="V80">
        <f>IF([110]Sheet1!A12&lt;&gt;"",[110]Sheet1!A12,"")</f>
        <v>452</v>
      </c>
      <c r="W80">
        <f>IF([111]Sheet1!A12&lt;&gt;"",[111]Sheet1!A12,"")</f>
        <v>171</v>
      </c>
      <c r="X80">
        <f>IF([112]Sheet1!A12&lt;&gt;"",[112]Sheet1!A12,"")</f>
        <v>305</v>
      </c>
      <c r="Y80">
        <f>IF([113]Sheet1!A12&lt;&gt;"",[113]Sheet1!A12,"")</f>
        <v>169</v>
      </c>
      <c r="Z80">
        <f>IF([114]Sheet1!A12&lt;&gt;"",[114]Sheet1!A12,"")</f>
        <v>120</v>
      </c>
      <c r="AA80">
        <f>IF([115]Sheet1!A12&lt;&gt;"",[115]Sheet1!A12,"")</f>
        <v>60</v>
      </c>
      <c r="AB80">
        <f>IF([116]Sheet1!A12&lt;&gt;"",[116]Sheet1!A12,"")</f>
        <v>339</v>
      </c>
      <c r="AC80">
        <f>IF([117]Sheet1!A12&lt;&gt;"",[117]Sheet1!A12,"")</f>
        <v>108</v>
      </c>
      <c r="AD80">
        <f>IF([118]Sheet1!A12&lt;&gt;"",[118]Sheet1!A12,"")</f>
        <v>483</v>
      </c>
      <c r="AE80">
        <f>IF([119]Sheet1!A12&lt;&gt;"",[119]Sheet1!A12,"")</f>
        <v>540</v>
      </c>
      <c r="AF80">
        <f>IF([120]Sheet1!A12&lt;&gt;"",[120]Sheet1!A12,"")</f>
        <v>440</v>
      </c>
      <c r="AG80">
        <f>IF([121]Sheet1!A12&lt;&gt;"",[121]Sheet1!A12,"")</f>
        <v>31</v>
      </c>
      <c r="AH80">
        <f>IF([122]Sheet1!A12&lt;&gt;"",[122]Sheet1!A12,"")</f>
        <v>210</v>
      </c>
      <c r="AI80">
        <f>IF([123]Sheet1!A12&lt;&gt;"",[123]Sheet1!A12,"")</f>
        <v>267</v>
      </c>
      <c r="AJ80">
        <f>IF([124]Sheet1!A12&lt;&gt;"",[124]Sheet1!A12,"")</f>
        <v>141</v>
      </c>
      <c r="AK80">
        <f>IF([125]Sheet1!A12&lt;&gt;"",[125]Sheet1!A12,"")</f>
        <v>151</v>
      </c>
      <c r="AL80">
        <f>IF([126]Sheet1!A12&lt;&gt;"",[126]Sheet1!A12,"")</f>
        <v>152</v>
      </c>
      <c r="AM80">
        <f>IF([127]Sheet1!A12&lt;&gt;"",[127]Sheet1!A12,"")</f>
        <v>457</v>
      </c>
      <c r="AN80">
        <f>IF([128]Sheet1!A12&lt;&gt;"",[128]Sheet1!A12,"")</f>
        <v>377</v>
      </c>
      <c r="AO80">
        <f>IF([129]Sheet1!A12&lt;&gt;"",[129]Sheet1!A12,"")</f>
        <v>558</v>
      </c>
      <c r="AP80">
        <v>236</v>
      </c>
      <c r="AQ80">
        <f>IF([131]Sheet1!A12&lt;&gt;"",[131]Sheet1!A12,"")</f>
        <v>389</v>
      </c>
      <c r="AR80">
        <f>IF([132]Sheet1!A12&lt;&gt;"",[132]Sheet1!A12,"")</f>
        <v>247</v>
      </c>
      <c r="AS80">
        <f>IF([133]Sheet1!A12&lt;&gt;"",[133]Sheet1!A12,"")</f>
        <v>133</v>
      </c>
      <c r="AT80">
        <f>IF([134]Sheet1!A12&lt;&gt;"",[134]Sheet1!A12,"")</f>
        <v>229</v>
      </c>
      <c r="AU80">
        <f>IF([135]Sheet1!A12&lt;&gt;"",[135]Sheet1!A12,"")</f>
        <v>237</v>
      </c>
      <c r="AV80">
        <f>IF([136]Sheet1!A12&lt;&gt;"",[136]Sheet1!A12,"")</f>
        <v>145</v>
      </c>
      <c r="AW80">
        <f>IF([137]Sheet1!A12&lt;&gt;"",[137]Sheet1!A12,"")</f>
        <v>623</v>
      </c>
      <c r="AX80">
        <f>IF([138]Sheet1!A12&lt;&gt;"",[138]Sheet1!A12,"")</f>
        <v>339</v>
      </c>
      <c r="AY80">
        <f>IF([139]Sheet1!A12&lt;&gt;"",[139]Sheet1!A12,"")</f>
        <v>77</v>
      </c>
      <c r="AZ80">
        <f>IF([140]Sheet1!A12&lt;&gt;"",[140]Sheet1!A12,"")</f>
        <v>580</v>
      </c>
      <c r="BA80">
        <f>IF([141]Sheet1!A12&lt;&gt;"",[141]Sheet1!A12,"")</f>
        <v>401</v>
      </c>
      <c r="BB80">
        <f>IF([142]Sheet1!A12&lt;&gt;"",[142]Sheet1!A12,"")</f>
        <v>140</v>
      </c>
      <c r="BC80">
        <f>IF([143]Sheet1!A12&lt;&gt;"",[143]Sheet1!A12,"")</f>
        <v>307</v>
      </c>
      <c r="BD80">
        <f>IF([144]Sheet1!A12&lt;&gt;"",[144]Sheet1!A12,"")</f>
        <v>657</v>
      </c>
      <c r="BE80">
        <f>IF([145]Sheet1!A12&lt;&gt;"",[145]Sheet1!A12,"")</f>
        <v>148</v>
      </c>
      <c r="BF80">
        <f>IF([146]Sheet1!A12&lt;&gt;"",[146]Sheet1!A12,"")</f>
        <v>190</v>
      </c>
      <c r="BG80">
        <f>IF([147]Sheet1!A12&lt;&gt;"",[147]Sheet1!A12,"")</f>
        <v>69</v>
      </c>
      <c r="BH80">
        <f>IF([148]Sheet1!A12&lt;&gt;"",[148]Sheet1!A12,"")</f>
        <v>199</v>
      </c>
      <c r="BI80">
        <f>IF([149]Sheet1!A12&lt;&gt;"",[149]Sheet1!A12,"")</f>
        <v>349</v>
      </c>
      <c r="BJ80">
        <f>IF([150]Sheet1!A12&lt;&gt;"",[150]Sheet1!A12,"")</f>
        <v>332</v>
      </c>
      <c r="BK80">
        <f>IF([151]Sheet1!A12&lt;&gt;"",[151]Sheet1!A12,"")</f>
        <v>183</v>
      </c>
      <c r="BL80">
        <f>IF([152]Sheet1!A12&lt;&gt;"",[152]Sheet1!A12,"")</f>
        <v>95</v>
      </c>
      <c r="BM80">
        <f>IF([153]Sheet1!A12&lt;&gt;"",[153]Sheet1!A12,"")</f>
        <v>144</v>
      </c>
      <c r="BN80">
        <f>IF([154]Sheet1!A12&lt;&gt;"",[154]Sheet1!A12,"")</f>
        <v>659</v>
      </c>
      <c r="BO80">
        <f>IF([155]Sheet1!A12&lt;&gt;"",[155]Sheet1!A12,"")</f>
        <v>357</v>
      </c>
      <c r="BP80">
        <f>IF([156]Sheet1!A12&lt;&gt;"",[156]Sheet1!A12,"")</f>
        <v>12</v>
      </c>
      <c r="BQ80">
        <f>IF([157]Sheet1!A12&lt;&gt;"",[157]Sheet1!A12,"")</f>
        <v>507</v>
      </c>
      <c r="BR80">
        <f>IF([158]Sheet1!A12&lt;&gt;"",[158]Sheet1!A12,"")</f>
        <v>119</v>
      </c>
      <c r="BS80">
        <f>IF([159]Sheet1!A12&lt;&gt;"",[159]Sheet1!A12,"")</f>
        <v>334</v>
      </c>
      <c r="BT80">
        <f>IF([160]Sheet1!A12&lt;&gt;"",[160]Sheet1!A12,"")</f>
        <v>524</v>
      </c>
      <c r="BU80">
        <f>IF([161]Sheet1!A12&lt;&gt;"",[161]Sheet1!A12,"")</f>
        <v>365</v>
      </c>
      <c r="BV80">
        <f>IF([162]Sheet1!A12&lt;&gt;"",[162]Sheet1!A12,"")</f>
        <v>658</v>
      </c>
      <c r="BW80">
        <f>IF([163]Sheet1!A12&lt;&gt;"",[163]Sheet1!A12,"")</f>
        <v>484</v>
      </c>
      <c r="BX80">
        <f>IF([164]Sheet1!A12&lt;&gt;"",[164]Sheet1!A12,"")</f>
        <v>211</v>
      </c>
      <c r="BY80">
        <f>IF([165]Sheet1!A12&lt;&gt;"",[165]Sheet1!A12,"")</f>
        <v>165</v>
      </c>
      <c r="BZ80">
        <f>IF([166]Sheet1!A12&lt;&gt;"",[166]Sheet1!A12,"")</f>
        <v>43</v>
      </c>
      <c r="CA80">
        <f>IF([167]Sheet1!A12&lt;&gt;"",[167]Sheet1!A12,"")</f>
        <v>261</v>
      </c>
      <c r="CB80">
        <f>IF([168]Sheet1!A12&lt;&gt;"",[168]Sheet1!A12,"")</f>
        <v>351</v>
      </c>
      <c r="CC80">
        <f>IF([169]Sheet1!A12&lt;&gt;"",[169]Sheet1!A12,"")</f>
        <v>130</v>
      </c>
      <c r="CD80">
        <f>IF([170]Sheet1!A12&lt;&gt;"",[170]Sheet1!A12,"")</f>
        <v>200</v>
      </c>
      <c r="CE80">
        <f>IF([171]Sheet1!A12&lt;&gt;"",[171]Sheet1!A12,"")</f>
        <v>64</v>
      </c>
      <c r="CF80">
        <f>IF([172]Sheet1!A12&lt;&gt;"",[172]Sheet1!A12,"")</f>
        <v>307</v>
      </c>
      <c r="CG80">
        <f>IF([173]Sheet1!A12&lt;&gt;"",[173]Sheet1!A12,"")</f>
        <v>86</v>
      </c>
      <c r="CH80">
        <f>IF([174]Sheet1!A12&lt;&gt;"",[174]Sheet1!A12,"")</f>
        <v>99</v>
      </c>
      <c r="CI80">
        <f>IF([175]Sheet1!A12&lt;&gt;"",[175]Sheet1!A12,"")</f>
        <v>241</v>
      </c>
      <c r="CJ80">
        <f>IF([176]Sheet1!A12&lt;&gt;"",[176]Sheet1!A12,"")</f>
        <v>262</v>
      </c>
      <c r="CK80">
        <f>IF([177]Sheet1!A12&lt;&gt;"",[177]Sheet1!A12,"")</f>
        <v>71</v>
      </c>
      <c r="CL80">
        <f>IF([178]Sheet1!A12&lt;&gt;"",[178]Sheet1!A12,"")</f>
        <v>50</v>
      </c>
    </row>
    <row r="81" spans="2:90">
      <c r="B81">
        <f>IF([90]Sheet1!A13&lt;&gt;"",[90]Sheet1!A13,"")</f>
        <v>55</v>
      </c>
      <c r="C81">
        <f>IF([91]Sheet1!A13&lt;&gt;"",[91]Sheet1!A13,"")</f>
        <v>166</v>
      </c>
      <c r="D81">
        <f>IF([92]Sheet1!A13&lt;&gt;"",[92]Sheet1!A13,"")</f>
        <v>303</v>
      </c>
      <c r="E81">
        <f>IF([93]Sheet1!A13&lt;&gt;"",[93]Sheet1!A13,"")</f>
        <v>216</v>
      </c>
      <c r="F81">
        <f>IF([94]Sheet1!A13&lt;&gt;"",[94]Sheet1!A13,"")</f>
        <v>85</v>
      </c>
      <c r="G81">
        <f>IF([95]Sheet1!A13&lt;&gt;"",[95]Sheet1!A13,"")</f>
        <v>37</v>
      </c>
      <c r="H81">
        <f>IF([96]Sheet1!A13&lt;&gt;"",[96]Sheet1!A13,"")</f>
        <v>102</v>
      </c>
      <c r="I81">
        <f>IF([97]Sheet1!A13&lt;&gt;"",[97]Sheet1!A13,"")</f>
        <v>110</v>
      </c>
      <c r="J81">
        <f>IF([98]Sheet1!A13&lt;&gt;"",[98]Sheet1!A13,"")</f>
        <v>632</v>
      </c>
      <c r="K81">
        <f>IF([99]Sheet1!A13&lt;&gt;"",[99]Sheet1!A13,"")</f>
        <v>21</v>
      </c>
      <c r="L81">
        <f>IF([100]Sheet1!A13&lt;&gt;"",[100]Sheet1!A13,"")</f>
        <v>645</v>
      </c>
      <c r="M81">
        <f>IF([101]Sheet1!A13&lt;&gt;"",[101]Sheet1!A13,"")</f>
        <v>69</v>
      </c>
      <c r="N81">
        <f>IF([102]Sheet1!A13&lt;&gt;"",[102]Sheet1!A13,"")</f>
        <v>90</v>
      </c>
      <c r="O81">
        <f>IF([103]Sheet1!A13&lt;&gt;"",[103]Sheet1!A13,"")</f>
        <v>32</v>
      </c>
      <c r="P81">
        <f>IF([104]Sheet1!A13&lt;&gt;"",[104]Sheet1!A13,"")</f>
        <v>326</v>
      </c>
      <c r="Q81">
        <f>IF([105]Sheet1!A13&lt;&gt;"",[105]Sheet1!A13,"")</f>
        <v>135</v>
      </c>
      <c r="R81">
        <f>IF([106]Sheet1!A13&lt;&gt;"",[106]Sheet1!A13,"")</f>
        <v>297</v>
      </c>
      <c r="S81">
        <f>IF([107]Sheet1!A13&lt;&gt;"",[107]Sheet1!A13,"")</f>
        <v>171</v>
      </c>
      <c r="T81">
        <f>IF([108]Sheet1!A13&lt;&gt;"",[108]Sheet1!A13,"")</f>
        <v>462</v>
      </c>
      <c r="U81">
        <f>IF([109]Sheet1!A13&lt;&gt;"",[109]Sheet1!A13,"")</f>
        <v>368</v>
      </c>
      <c r="V81">
        <f>IF([110]Sheet1!A13&lt;&gt;"",[110]Sheet1!A13,"")</f>
        <v>48</v>
      </c>
      <c r="W81">
        <f>IF([111]Sheet1!A13&lt;&gt;"",[111]Sheet1!A13,"")</f>
        <v>155</v>
      </c>
      <c r="X81">
        <f>IF([112]Sheet1!A13&lt;&gt;"",[112]Sheet1!A13,"")</f>
        <v>88</v>
      </c>
      <c r="Y81">
        <f>IF([113]Sheet1!A13&lt;&gt;"",[113]Sheet1!A13,"")</f>
        <v>50</v>
      </c>
      <c r="Z81">
        <f>IF([114]Sheet1!A13&lt;&gt;"",[114]Sheet1!A13,"")</f>
        <v>273</v>
      </c>
      <c r="AA81">
        <f>IF([115]Sheet1!A13&lt;&gt;"",[115]Sheet1!A13,"")</f>
        <v>53</v>
      </c>
      <c r="AB81">
        <f>IF([116]Sheet1!A13&lt;&gt;"",[116]Sheet1!A13,"")</f>
        <v>150</v>
      </c>
      <c r="AC81">
        <f>IF([117]Sheet1!A13&lt;&gt;"",[117]Sheet1!A13,"")</f>
        <v>547</v>
      </c>
      <c r="AD81">
        <f>IF([118]Sheet1!A13&lt;&gt;"",[118]Sheet1!A13,"")</f>
        <v>54</v>
      </c>
      <c r="AE81">
        <f>IF([119]Sheet1!A13&lt;&gt;"",[119]Sheet1!A13,"")</f>
        <v>150</v>
      </c>
      <c r="AF81">
        <f>IF([120]Sheet1!A13&lt;&gt;"",[120]Sheet1!A13,"")</f>
        <v>352</v>
      </c>
      <c r="AG81">
        <f>IF([121]Sheet1!A13&lt;&gt;"",[121]Sheet1!A13,"")</f>
        <v>338</v>
      </c>
      <c r="AH81">
        <f>IF([122]Sheet1!A13&lt;&gt;"",[122]Sheet1!A13,"")</f>
        <v>510</v>
      </c>
      <c r="AI81">
        <f>IF([123]Sheet1!A13&lt;&gt;"",[123]Sheet1!A13,"")</f>
        <v>351</v>
      </c>
      <c r="AJ81">
        <f>IF([124]Sheet1!A13&lt;&gt;"",[124]Sheet1!A13,"")</f>
        <v>137</v>
      </c>
      <c r="AK81">
        <f>IF([125]Sheet1!A13&lt;&gt;"",[125]Sheet1!A13,"")</f>
        <v>357</v>
      </c>
      <c r="AL81">
        <f>IF([126]Sheet1!A13&lt;&gt;"",[126]Sheet1!A13,"")</f>
        <v>408</v>
      </c>
      <c r="AM81">
        <f>IF([127]Sheet1!A13&lt;&gt;"",[127]Sheet1!A13,"")</f>
        <v>407</v>
      </c>
      <c r="AN81">
        <f>IF([128]Sheet1!A13&lt;&gt;"",[128]Sheet1!A13,"")</f>
        <v>40</v>
      </c>
      <c r="AO81">
        <f>IF([129]Sheet1!A13&lt;&gt;"",[129]Sheet1!A13,"")</f>
        <v>31</v>
      </c>
      <c r="AP81">
        <v>594</v>
      </c>
      <c r="AQ81">
        <f>IF([131]Sheet1!A13&lt;&gt;"",[131]Sheet1!A13,"")</f>
        <v>337</v>
      </c>
      <c r="AR81">
        <f>IF([132]Sheet1!A13&lt;&gt;"",[132]Sheet1!A13,"")</f>
        <v>144</v>
      </c>
      <c r="AS81">
        <f>IF([133]Sheet1!A13&lt;&gt;"",[133]Sheet1!A13,"")</f>
        <v>551</v>
      </c>
      <c r="AT81">
        <f>IF([134]Sheet1!A13&lt;&gt;"",[134]Sheet1!A13,"")</f>
        <v>240</v>
      </c>
      <c r="AU81">
        <f>IF([135]Sheet1!A13&lt;&gt;"",[135]Sheet1!A13,"")</f>
        <v>275</v>
      </c>
      <c r="AV81">
        <f>IF([136]Sheet1!A13&lt;&gt;"",[136]Sheet1!A13,"")</f>
        <v>184</v>
      </c>
      <c r="AW81">
        <f>IF([137]Sheet1!A13&lt;&gt;"",[137]Sheet1!A13,"")</f>
        <v>28</v>
      </c>
      <c r="AX81">
        <f>IF([138]Sheet1!A13&lt;&gt;"",[138]Sheet1!A13,"")</f>
        <v>334</v>
      </c>
      <c r="AY81">
        <f>IF([139]Sheet1!A13&lt;&gt;"",[139]Sheet1!A13,"")</f>
        <v>276</v>
      </c>
      <c r="AZ81">
        <f>IF([140]Sheet1!A13&lt;&gt;"",[140]Sheet1!A13,"")</f>
        <v>344</v>
      </c>
      <c r="BA81">
        <f>IF([141]Sheet1!A13&lt;&gt;"",[141]Sheet1!A13,"")</f>
        <v>621</v>
      </c>
      <c r="BB81">
        <f>IF([142]Sheet1!A13&lt;&gt;"",[142]Sheet1!A13,"")</f>
        <v>161</v>
      </c>
      <c r="BC81">
        <f>IF([143]Sheet1!A13&lt;&gt;"",[143]Sheet1!A13,"")</f>
        <v>184</v>
      </c>
      <c r="BD81">
        <f>IF([144]Sheet1!A13&lt;&gt;"",[144]Sheet1!A13,"")</f>
        <v>357</v>
      </c>
      <c r="BE81">
        <f>IF([145]Sheet1!A13&lt;&gt;"",[145]Sheet1!A13,"")</f>
        <v>32</v>
      </c>
      <c r="BF81">
        <f>IF([146]Sheet1!A13&lt;&gt;"",[146]Sheet1!A13,"")</f>
        <v>162</v>
      </c>
      <c r="BG81">
        <f>IF([147]Sheet1!A13&lt;&gt;"",[147]Sheet1!A13,"")</f>
        <v>199</v>
      </c>
      <c r="BH81">
        <f>IF([148]Sheet1!A13&lt;&gt;"",[148]Sheet1!A13,"")</f>
        <v>155</v>
      </c>
      <c r="BI81">
        <f>IF([149]Sheet1!A13&lt;&gt;"",[149]Sheet1!A13,"")</f>
        <v>309</v>
      </c>
      <c r="BJ81">
        <f>IF([150]Sheet1!A13&lt;&gt;"",[150]Sheet1!A13,"")</f>
        <v>210</v>
      </c>
      <c r="BK81">
        <f>IF([151]Sheet1!A13&lt;&gt;"",[151]Sheet1!A13,"")</f>
        <v>43</v>
      </c>
      <c r="BL81">
        <f>IF([152]Sheet1!A13&lt;&gt;"",[152]Sheet1!A13,"")</f>
        <v>85</v>
      </c>
      <c r="BM81">
        <f>IF([153]Sheet1!A13&lt;&gt;"",[153]Sheet1!A13,"")</f>
        <v>39</v>
      </c>
      <c r="BN81">
        <f>IF([154]Sheet1!A13&lt;&gt;"",[154]Sheet1!A13,"")</f>
        <v>248</v>
      </c>
      <c r="BO81">
        <f>IF([155]Sheet1!A13&lt;&gt;"",[155]Sheet1!A13,"")</f>
        <v>44</v>
      </c>
      <c r="BP81">
        <f>IF([156]Sheet1!A13&lt;&gt;"",[156]Sheet1!A13,"")</f>
        <v>201</v>
      </c>
      <c r="BQ81">
        <f>IF([157]Sheet1!A13&lt;&gt;"",[157]Sheet1!A13,"")</f>
        <v>325</v>
      </c>
      <c r="BR81">
        <f>IF([158]Sheet1!A13&lt;&gt;"",[158]Sheet1!A13,"")</f>
        <v>28</v>
      </c>
      <c r="BS81">
        <f>IF([159]Sheet1!A13&lt;&gt;"",[159]Sheet1!A13,"")</f>
        <v>587</v>
      </c>
      <c r="BT81">
        <f>IF([160]Sheet1!A13&lt;&gt;"",[160]Sheet1!A13,"")</f>
        <v>626</v>
      </c>
      <c r="BU81">
        <f>IF([161]Sheet1!A13&lt;&gt;"",[161]Sheet1!A13,"")</f>
        <v>468</v>
      </c>
      <c r="BV81">
        <f>IF([162]Sheet1!A13&lt;&gt;"",[162]Sheet1!A13,"")</f>
        <v>47</v>
      </c>
      <c r="BW81">
        <f>IF([163]Sheet1!A13&lt;&gt;"",[163]Sheet1!A13,"")</f>
        <v>497</v>
      </c>
      <c r="BX81">
        <f>IF([164]Sheet1!A13&lt;&gt;"",[164]Sheet1!A13,"")</f>
        <v>180</v>
      </c>
      <c r="BY81">
        <f>IF([165]Sheet1!A13&lt;&gt;"",[165]Sheet1!A13,"")</f>
        <v>243</v>
      </c>
      <c r="BZ81">
        <f>IF([166]Sheet1!A13&lt;&gt;"",[166]Sheet1!A13,"")</f>
        <v>325</v>
      </c>
      <c r="CA81">
        <f>IF([167]Sheet1!A13&lt;&gt;"",[167]Sheet1!A13,"")</f>
        <v>519</v>
      </c>
      <c r="CB81">
        <f>IF([168]Sheet1!A13&lt;&gt;"",[168]Sheet1!A13,"")</f>
        <v>7</v>
      </c>
      <c r="CC81">
        <f>IF([169]Sheet1!A13&lt;&gt;"",[169]Sheet1!A13,"")</f>
        <v>196</v>
      </c>
      <c r="CD81">
        <f>IF([170]Sheet1!A13&lt;&gt;"",[170]Sheet1!A13,"")</f>
        <v>169</v>
      </c>
      <c r="CE81">
        <f>IF([171]Sheet1!A13&lt;&gt;"",[171]Sheet1!A13,"")</f>
        <v>334</v>
      </c>
      <c r="CF81">
        <f>IF([172]Sheet1!A13&lt;&gt;"",[172]Sheet1!A13,"")</f>
        <v>116</v>
      </c>
      <c r="CG81">
        <f>IF([173]Sheet1!A13&lt;&gt;"",[173]Sheet1!A13,"")</f>
        <v>62</v>
      </c>
      <c r="CH81">
        <f>IF([174]Sheet1!A13&lt;&gt;"",[174]Sheet1!A13,"")</f>
        <v>434</v>
      </c>
      <c r="CI81">
        <f>IF([175]Sheet1!A13&lt;&gt;"",[175]Sheet1!A13,"")</f>
        <v>0</v>
      </c>
      <c r="CJ81">
        <f>IF([176]Sheet1!A13&lt;&gt;"",[176]Sheet1!A13,"")</f>
        <v>280</v>
      </c>
      <c r="CK81">
        <f>IF([177]Sheet1!A13&lt;&gt;"",[177]Sheet1!A13,"")</f>
        <v>639</v>
      </c>
      <c r="CL81">
        <f>IF([178]Sheet1!A13&lt;&gt;"",[178]Sheet1!A13,"")</f>
        <v>645</v>
      </c>
    </row>
    <row r="82" spans="2:90">
      <c r="B82">
        <f>IF([90]Sheet1!A14&lt;&gt;"",[90]Sheet1!A14,"")</f>
        <v>379</v>
      </c>
      <c r="C82">
        <f>IF([91]Sheet1!A14&lt;&gt;"",[91]Sheet1!A14,"")</f>
        <v>11</v>
      </c>
      <c r="D82">
        <f>IF([92]Sheet1!A14&lt;&gt;"",[92]Sheet1!A14,"")</f>
        <v>89</v>
      </c>
      <c r="E82">
        <f>IF([93]Sheet1!A14&lt;&gt;"",[93]Sheet1!A14,"")</f>
        <v>17</v>
      </c>
      <c r="F82">
        <f>IF([94]Sheet1!A14&lt;&gt;"",[94]Sheet1!A14,"")</f>
        <v>371</v>
      </c>
      <c r="G82">
        <f>IF([95]Sheet1!A14&lt;&gt;"",[95]Sheet1!A14,"")</f>
        <v>180</v>
      </c>
      <c r="H82">
        <f>IF([96]Sheet1!A14&lt;&gt;"",[96]Sheet1!A14,"")</f>
        <v>241</v>
      </c>
      <c r="I82">
        <f>IF([97]Sheet1!A14&lt;&gt;"",[97]Sheet1!A14,"")</f>
        <v>627</v>
      </c>
      <c r="J82">
        <f>IF([98]Sheet1!A14&lt;&gt;"",[98]Sheet1!A14,"")</f>
        <v>220</v>
      </c>
      <c r="K82">
        <f>IF([99]Sheet1!A14&lt;&gt;"",[99]Sheet1!A14,"")</f>
        <v>336</v>
      </c>
      <c r="L82">
        <f>IF([100]Sheet1!A14&lt;&gt;"",[100]Sheet1!A14,"")</f>
        <v>57</v>
      </c>
      <c r="M82">
        <f>IF([101]Sheet1!A14&lt;&gt;"",[101]Sheet1!A14,"")</f>
        <v>627</v>
      </c>
      <c r="N82">
        <f>IF([102]Sheet1!A14&lt;&gt;"",[102]Sheet1!A14,"")</f>
        <v>315</v>
      </c>
      <c r="O82">
        <f>IF([103]Sheet1!A14&lt;&gt;"",[103]Sheet1!A14,"")</f>
        <v>395</v>
      </c>
      <c r="P82">
        <f>IF([104]Sheet1!A14&lt;&gt;"",[104]Sheet1!A14,"")</f>
        <v>254</v>
      </c>
      <c r="Q82">
        <f>IF([105]Sheet1!A14&lt;&gt;"",[105]Sheet1!A14,"")</f>
        <v>618</v>
      </c>
      <c r="R82">
        <f>IF([106]Sheet1!A14&lt;&gt;"",[106]Sheet1!A14,"")</f>
        <v>274</v>
      </c>
      <c r="S82">
        <f>IF([107]Sheet1!A14&lt;&gt;"",[107]Sheet1!A14,"")</f>
        <v>45</v>
      </c>
      <c r="T82">
        <f>IF([108]Sheet1!A14&lt;&gt;"",[108]Sheet1!A14,"")</f>
        <v>398</v>
      </c>
      <c r="U82">
        <f>IF([109]Sheet1!A14&lt;&gt;"",[109]Sheet1!A14,"")</f>
        <v>105</v>
      </c>
      <c r="V82">
        <f>IF([110]Sheet1!A14&lt;&gt;"",[110]Sheet1!A14,"")</f>
        <v>10</v>
      </c>
      <c r="W82">
        <f>IF([111]Sheet1!A14&lt;&gt;"",[111]Sheet1!A14,"")</f>
        <v>329</v>
      </c>
      <c r="X82">
        <f>IF([112]Sheet1!A14&lt;&gt;"",[112]Sheet1!A14,"")</f>
        <v>476</v>
      </c>
      <c r="Y82">
        <f>IF([113]Sheet1!A14&lt;&gt;"",[113]Sheet1!A14,"")</f>
        <v>135</v>
      </c>
      <c r="Z82">
        <f>IF([114]Sheet1!A14&lt;&gt;"",[114]Sheet1!A14,"")</f>
        <v>247</v>
      </c>
      <c r="AA82">
        <f>IF([115]Sheet1!A14&lt;&gt;"",[115]Sheet1!A14,"")</f>
        <v>408</v>
      </c>
      <c r="AB82">
        <f>IF([116]Sheet1!A14&lt;&gt;"",[116]Sheet1!A14,"")</f>
        <v>309</v>
      </c>
      <c r="AC82">
        <f>IF([117]Sheet1!A14&lt;&gt;"",[117]Sheet1!A14,"")</f>
        <v>262</v>
      </c>
      <c r="AD82">
        <f>IF([118]Sheet1!A14&lt;&gt;"",[118]Sheet1!A14,"")</f>
        <v>477</v>
      </c>
      <c r="AE82">
        <f>IF([119]Sheet1!A14&lt;&gt;"",[119]Sheet1!A14,"")</f>
        <v>181</v>
      </c>
      <c r="AF82">
        <f>IF([120]Sheet1!A14&lt;&gt;"",[120]Sheet1!A14,"")</f>
        <v>338</v>
      </c>
      <c r="AG82">
        <f>IF([121]Sheet1!A14&lt;&gt;"",[121]Sheet1!A14,"")</f>
        <v>161</v>
      </c>
      <c r="AH82">
        <f>IF([122]Sheet1!A14&lt;&gt;"",[122]Sheet1!A14,"")</f>
        <v>98</v>
      </c>
      <c r="AI82">
        <f>IF([123]Sheet1!A14&lt;&gt;"",[123]Sheet1!A14,"")</f>
        <v>41</v>
      </c>
      <c r="AJ82">
        <f>IF([124]Sheet1!A14&lt;&gt;"",[124]Sheet1!A14,"")</f>
        <v>158</v>
      </c>
      <c r="AK82">
        <f>IF([125]Sheet1!A14&lt;&gt;"",[125]Sheet1!A14,"")</f>
        <v>21</v>
      </c>
      <c r="AL82">
        <f>IF([126]Sheet1!A14&lt;&gt;"",[126]Sheet1!A14,"")</f>
        <v>153</v>
      </c>
      <c r="AM82">
        <f>IF([127]Sheet1!A14&lt;&gt;"",[127]Sheet1!A14,"")</f>
        <v>536</v>
      </c>
      <c r="AN82">
        <f>IF([128]Sheet1!A14&lt;&gt;"",[128]Sheet1!A14,"")</f>
        <v>235</v>
      </c>
      <c r="AO82">
        <f>IF([129]Sheet1!A14&lt;&gt;"",[129]Sheet1!A14,"")</f>
        <v>188</v>
      </c>
      <c r="AP82">
        <v>572</v>
      </c>
      <c r="AQ82">
        <f>IF([131]Sheet1!A14&lt;&gt;"",[131]Sheet1!A14,"")</f>
        <v>397</v>
      </c>
      <c r="AR82">
        <f>IF([132]Sheet1!A14&lt;&gt;"",[132]Sheet1!A14,"")</f>
        <v>288</v>
      </c>
      <c r="AS82">
        <f>IF([133]Sheet1!A14&lt;&gt;"",[133]Sheet1!A14,"")</f>
        <v>266</v>
      </c>
      <c r="AT82">
        <f>IF([134]Sheet1!A14&lt;&gt;"",[134]Sheet1!A14,"")</f>
        <v>57</v>
      </c>
      <c r="AU82">
        <f>IF([135]Sheet1!A14&lt;&gt;"",[135]Sheet1!A14,"")</f>
        <v>164</v>
      </c>
      <c r="AV82">
        <f>IF([136]Sheet1!A14&lt;&gt;"",[136]Sheet1!A14,"")</f>
        <v>218</v>
      </c>
      <c r="AW82">
        <f>IF([137]Sheet1!A14&lt;&gt;"",[137]Sheet1!A14,"")</f>
        <v>95</v>
      </c>
      <c r="AX82">
        <f>IF([138]Sheet1!A14&lt;&gt;"",[138]Sheet1!A14,"")</f>
        <v>257</v>
      </c>
      <c r="AY82">
        <f>IF([139]Sheet1!A14&lt;&gt;"",[139]Sheet1!A14,"")</f>
        <v>6</v>
      </c>
      <c r="AZ82">
        <f>IF([140]Sheet1!A14&lt;&gt;"",[140]Sheet1!A14,"")</f>
        <v>256</v>
      </c>
      <c r="BA82">
        <f>IF([141]Sheet1!A14&lt;&gt;"",[141]Sheet1!A14,"")</f>
        <v>169</v>
      </c>
      <c r="BB82">
        <f>IF([142]Sheet1!A14&lt;&gt;"",[142]Sheet1!A14,"")</f>
        <v>632</v>
      </c>
      <c r="BC82">
        <f>IF([143]Sheet1!A14&lt;&gt;"",[143]Sheet1!A14,"")</f>
        <v>238</v>
      </c>
      <c r="BD82">
        <f>IF([144]Sheet1!A14&lt;&gt;"",[144]Sheet1!A14,"")</f>
        <v>372</v>
      </c>
      <c r="BE82">
        <f>IF([145]Sheet1!A14&lt;&gt;"",[145]Sheet1!A14,"")</f>
        <v>355</v>
      </c>
      <c r="BF82">
        <f>IF([146]Sheet1!A14&lt;&gt;"",[146]Sheet1!A14,"")</f>
        <v>85</v>
      </c>
      <c r="BG82">
        <f>IF([147]Sheet1!A14&lt;&gt;"",[147]Sheet1!A14,"")</f>
        <v>561</v>
      </c>
      <c r="BH82">
        <f>IF([148]Sheet1!A14&lt;&gt;"",[148]Sheet1!A14,"")</f>
        <v>323</v>
      </c>
      <c r="BI82">
        <f>IF([149]Sheet1!A14&lt;&gt;"",[149]Sheet1!A14,"")</f>
        <v>52</v>
      </c>
      <c r="BJ82">
        <f>IF([150]Sheet1!A14&lt;&gt;"",[150]Sheet1!A14,"")</f>
        <v>35</v>
      </c>
      <c r="BK82">
        <f>IF([151]Sheet1!A14&lt;&gt;"",[151]Sheet1!A14,"")</f>
        <v>321</v>
      </c>
      <c r="BL82">
        <f>IF([152]Sheet1!A14&lt;&gt;"",[152]Sheet1!A14,"")</f>
        <v>643</v>
      </c>
      <c r="BM82">
        <f>IF([153]Sheet1!A14&lt;&gt;"",[153]Sheet1!A14,"")</f>
        <v>625</v>
      </c>
      <c r="BN82">
        <f>IF([154]Sheet1!A14&lt;&gt;"",[154]Sheet1!A14,"")</f>
        <v>583</v>
      </c>
      <c r="BO82">
        <f>IF([155]Sheet1!A14&lt;&gt;"",[155]Sheet1!A14,"")</f>
        <v>640</v>
      </c>
      <c r="BP82">
        <f>IF([156]Sheet1!A14&lt;&gt;"",[156]Sheet1!A14,"")</f>
        <v>22</v>
      </c>
      <c r="BQ82">
        <f>IF([157]Sheet1!A14&lt;&gt;"",[157]Sheet1!A14,"")</f>
        <v>565</v>
      </c>
      <c r="BR82">
        <f>IF([158]Sheet1!A14&lt;&gt;"",[158]Sheet1!A14,"")</f>
        <v>19</v>
      </c>
      <c r="BS82">
        <f>IF([159]Sheet1!A14&lt;&gt;"",[159]Sheet1!A14,"")</f>
        <v>257</v>
      </c>
      <c r="BT82">
        <f>IF([160]Sheet1!A14&lt;&gt;"",[160]Sheet1!A14,"")</f>
        <v>114</v>
      </c>
      <c r="BU82">
        <f>IF([161]Sheet1!A14&lt;&gt;"",[161]Sheet1!A14,"")</f>
        <v>224</v>
      </c>
      <c r="BV82">
        <f>IF([162]Sheet1!A14&lt;&gt;"",[162]Sheet1!A14,"")</f>
        <v>418</v>
      </c>
      <c r="BW82">
        <f>IF([163]Sheet1!A14&lt;&gt;"",[163]Sheet1!A14,"")</f>
        <v>68</v>
      </c>
      <c r="BX82">
        <f>IF([164]Sheet1!A14&lt;&gt;"",[164]Sheet1!A14,"")</f>
        <v>30</v>
      </c>
      <c r="BY82">
        <f>IF([165]Sheet1!A14&lt;&gt;"",[165]Sheet1!A14,"")</f>
        <v>248</v>
      </c>
      <c r="BZ82">
        <f>IF([166]Sheet1!A14&lt;&gt;"",[166]Sheet1!A14,"")</f>
        <v>197</v>
      </c>
      <c r="CA82">
        <f>IF([167]Sheet1!A14&lt;&gt;"",[167]Sheet1!A14,"")</f>
        <v>485</v>
      </c>
      <c r="CB82">
        <f>IF([168]Sheet1!A14&lt;&gt;"",[168]Sheet1!A14,"")</f>
        <v>195</v>
      </c>
      <c r="CC82">
        <f>IF([169]Sheet1!A14&lt;&gt;"",[169]Sheet1!A14,"")</f>
        <v>182</v>
      </c>
      <c r="CD82">
        <f>IF([170]Sheet1!A14&lt;&gt;"",[170]Sheet1!A14,"")</f>
        <v>331</v>
      </c>
      <c r="CE82">
        <f>IF([171]Sheet1!A14&lt;&gt;"",[171]Sheet1!A14,"")</f>
        <v>595</v>
      </c>
      <c r="CF82">
        <f>IF([172]Sheet1!A14&lt;&gt;"",[172]Sheet1!A14,"")</f>
        <v>58</v>
      </c>
      <c r="CG82">
        <f>IF([173]Sheet1!A14&lt;&gt;"",[173]Sheet1!A14,"")</f>
        <v>657</v>
      </c>
      <c r="CH82">
        <f>IF([174]Sheet1!A14&lt;&gt;"",[174]Sheet1!A14,"")</f>
        <v>108</v>
      </c>
      <c r="CI82">
        <f>IF([175]Sheet1!A14&lt;&gt;"",[175]Sheet1!A14,"")</f>
        <v>617</v>
      </c>
      <c r="CJ82">
        <f>IF([176]Sheet1!A14&lt;&gt;"",[176]Sheet1!A14,"")</f>
        <v>60</v>
      </c>
      <c r="CK82">
        <f>IF([177]Sheet1!A14&lt;&gt;"",[177]Sheet1!A14,"")</f>
        <v>150</v>
      </c>
      <c r="CL82">
        <f>IF([178]Sheet1!A14&lt;&gt;"",[178]Sheet1!A14,"")</f>
        <v>164</v>
      </c>
    </row>
    <row r="83" spans="2:90">
      <c r="B83">
        <f>IF([90]Sheet1!A15&lt;&gt;"",[90]Sheet1!A15,"")</f>
        <v>65</v>
      </c>
      <c r="C83">
        <f>IF([91]Sheet1!A15&lt;&gt;"",[91]Sheet1!A15,"")</f>
        <v>263</v>
      </c>
      <c r="D83">
        <f>IF([92]Sheet1!A15&lt;&gt;"",[92]Sheet1!A15,"")</f>
        <v>332</v>
      </c>
      <c r="E83">
        <f>IF([93]Sheet1!A15&lt;&gt;"",[93]Sheet1!A15,"")</f>
        <v>284</v>
      </c>
      <c r="F83">
        <f>IF([94]Sheet1!A15&lt;&gt;"",[94]Sheet1!A15,"")</f>
        <v>252</v>
      </c>
      <c r="G83">
        <f>IF([95]Sheet1!A15&lt;&gt;"",[95]Sheet1!A15,"")</f>
        <v>292</v>
      </c>
      <c r="H83">
        <f>IF([96]Sheet1!A15&lt;&gt;"",[96]Sheet1!A15,"")</f>
        <v>666</v>
      </c>
      <c r="I83">
        <f>IF([97]Sheet1!A15&lt;&gt;"",[97]Sheet1!A15,"")</f>
        <v>75</v>
      </c>
      <c r="J83">
        <f>IF([98]Sheet1!A15&lt;&gt;"",[98]Sheet1!A15,"")</f>
        <v>379</v>
      </c>
      <c r="K83">
        <f>IF([99]Sheet1!A15&lt;&gt;"",[99]Sheet1!A15,"")</f>
        <v>51</v>
      </c>
      <c r="L83">
        <f>IF([100]Sheet1!A15&lt;&gt;"",[100]Sheet1!A15,"")</f>
        <v>190</v>
      </c>
      <c r="M83">
        <f>IF([101]Sheet1!A15&lt;&gt;"",[101]Sheet1!A15,"")</f>
        <v>582</v>
      </c>
      <c r="N83">
        <f>IF([102]Sheet1!A15&lt;&gt;"",[102]Sheet1!A15,"")</f>
        <v>220</v>
      </c>
      <c r="O83">
        <f>IF([103]Sheet1!A15&lt;&gt;"",[103]Sheet1!A15,"")</f>
        <v>566</v>
      </c>
      <c r="P83">
        <f>IF([104]Sheet1!A15&lt;&gt;"",[104]Sheet1!A15,"")</f>
        <v>160</v>
      </c>
      <c r="Q83">
        <f>IF([105]Sheet1!A15&lt;&gt;"",[105]Sheet1!A15,"")</f>
        <v>39</v>
      </c>
      <c r="R83">
        <f>IF([106]Sheet1!A15&lt;&gt;"",[106]Sheet1!A15,"")</f>
        <v>195</v>
      </c>
      <c r="S83">
        <f>IF([107]Sheet1!A15&lt;&gt;"",[107]Sheet1!A15,"")</f>
        <v>523</v>
      </c>
      <c r="T83">
        <f>IF([108]Sheet1!A15&lt;&gt;"",[108]Sheet1!A15,"")</f>
        <v>234</v>
      </c>
      <c r="U83">
        <f>IF([109]Sheet1!A15&lt;&gt;"",[109]Sheet1!A15,"")</f>
        <v>135</v>
      </c>
      <c r="V83">
        <f>IF([110]Sheet1!A15&lt;&gt;"",[110]Sheet1!A15,"")</f>
        <v>370</v>
      </c>
      <c r="W83">
        <f>IF([111]Sheet1!A15&lt;&gt;"",[111]Sheet1!A15,"")</f>
        <v>292</v>
      </c>
      <c r="X83">
        <f>IF([112]Sheet1!A15&lt;&gt;"",[112]Sheet1!A15,"")</f>
        <v>516</v>
      </c>
      <c r="Y83">
        <f>IF([113]Sheet1!A15&lt;&gt;"",[113]Sheet1!A15,"")</f>
        <v>475</v>
      </c>
      <c r="Z83">
        <f>IF([114]Sheet1!A15&lt;&gt;"",[114]Sheet1!A15,"")</f>
        <v>140</v>
      </c>
      <c r="AA83">
        <f>IF([115]Sheet1!A15&lt;&gt;"",[115]Sheet1!A15,"")</f>
        <v>258</v>
      </c>
      <c r="AB83">
        <f>IF([116]Sheet1!A15&lt;&gt;"",[116]Sheet1!A15,"")</f>
        <v>487</v>
      </c>
      <c r="AC83">
        <f>IF([117]Sheet1!A15&lt;&gt;"",[117]Sheet1!A15,"")</f>
        <v>370</v>
      </c>
      <c r="AD83">
        <f>IF([118]Sheet1!A15&lt;&gt;"",[118]Sheet1!A15,"")</f>
        <v>232</v>
      </c>
      <c r="AE83">
        <f>IF([119]Sheet1!A15&lt;&gt;"",[119]Sheet1!A15,"")</f>
        <v>461</v>
      </c>
      <c r="AF83">
        <f>IF([120]Sheet1!A15&lt;&gt;"",[120]Sheet1!A15,"")</f>
        <v>117</v>
      </c>
      <c r="AG83">
        <f>IF([121]Sheet1!A15&lt;&gt;"",[121]Sheet1!A15,"")</f>
        <v>259</v>
      </c>
      <c r="AH83">
        <f>IF([122]Sheet1!A15&lt;&gt;"",[122]Sheet1!A15,"")</f>
        <v>503</v>
      </c>
      <c r="AI83">
        <f>IF([123]Sheet1!A15&lt;&gt;"",[123]Sheet1!A15,"")</f>
        <v>408</v>
      </c>
      <c r="AJ83">
        <f>IF([124]Sheet1!A15&lt;&gt;"",[124]Sheet1!A15,"")</f>
        <v>264</v>
      </c>
      <c r="AK83">
        <f>IF([125]Sheet1!A15&lt;&gt;"",[125]Sheet1!A15,"")</f>
        <v>515</v>
      </c>
      <c r="AL83">
        <f>IF([126]Sheet1!A15&lt;&gt;"",[126]Sheet1!A15,"")</f>
        <v>319</v>
      </c>
      <c r="AM83">
        <f>IF([127]Sheet1!A15&lt;&gt;"",[127]Sheet1!A15,"")</f>
        <v>537</v>
      </c>
      <c r="AN83">
        <f>IF([128]Sheet1!A15&lt;&gt;"",[128]Sheet1!A15,"")</f>
        <v>519</v>
      </c>
      <c r="AO83">
        <f>IF([129]Sheet1!A15&lt;&gt;"",[129]Sheet1!A15,"")</f>
        <v>273</v>
      </c>
      <c r="AP83">
        <v>636</v>
      </c>
      <c r="AQ83">
        <f>IF([131]Sheet1!A15&lt;&gt;"",[131]Sheet1!A15,"")</f>
        <v>96</v>
      </c>
      <c r="AR83">
        <f>IF([132]Sheet1!A15&lt;&gt;"",[132]Sheet1!A15,"")</f>
        <v>653</v>
      </c>
      <c r="AS83">
        <f>IF([133]Sheet1!A15&lt;&gt;"",[133]Sheet1!A15,"")</f>
        <v>560</v>
      </c>
      <c r="AT83">
        <f>IF([134]Sheet1!A15&lt;&gt;"",[134]Sheet1!A15,"")</f>
        <v>653</v>
      </c>
      <c r="AU83">
        <f>IF([135]Sheet1!A15&lt;&gt;"",[135]Sheet1!A15,"")</f>
        <v>110</v>
      </c>
      <c r="AV83">
        <f>IF([136]Sheet1!A15&lt;&gt;"",[136]Sheet1!A15,"")</f>
        <v>153</v>
      </c>
      <c r="AW83">
        <f>IF([137]Sheet1!A15&lt;&gt;"",[137]Sheet1!A15,"")</f>
        <v>134</v>
      </c>
      <c r="AX83">
        <f>IF([138]Sheet1!A15&lt;&gt;"",[138]Sheet1!A15,"")</f>
        <v>625</v>
      </c>
      <c r="AY83">
        <f>IF([139]Sheet1!A15&lt;&gt;"",[139]Sheet1!A15,"")</f>
        <v>378</v>
      </c>
      <c r="AZ83">
        <f>IF([140]Sheet1!A15&lt;&gt;"",[140]Sheet1!A15,"")</f>
        <v>193</v>
      </c>
      <c r="BA83">
        <f>IF([141]Sheet1!A15&lt;&gt;"",[141]Sheet1!A15,"")</f>
        <v>641</v>
      </c>
      <c r="BB83">
        <f>IF([142]Sheet1!A15&lt;&gt;"",[142]Sheet1!A15,"")</f>
        <v>94</v>
      </c>
      <c r="BC83">
        <f>IF([143]Sheet1!A15&lt;&gt;"",[143]Sheet1!A15,"")</f>
        <v>375</v>
      </c>
      <c r="BD83">
        <f>IF([144]Sheet1!A15&lt;&gt;"",[144]Sheet1!A15,"")</f>
        <v>71</v>
      </c>
      <c r="BE83">
        <f>IF([145]Sheet1!A15&lt;&gt;"",[145]Sheet1!A15,"")</f>
        <v>364</v>
      </c>
      <c r="BF83">
        <f>IF([146]Sheet1!A15&lt;&gt;"",[146]Sheet1!A15,"")</f>
        <v>330</v>
      </c>
      <c r="BG83">
        <f>IF([147]Sheet1!A15&lt;&gt;"",[147]Sheet1!A15,"")</f>
        <v>559</v>
      </c>
      <c r="BH83">
        <f>IF([148]Sheet1!A15&lt;&gt;"",[148]Sheet1!A15,"")</f>
        <v>158</v>
      </c>
      <c r="BI83">
        <f>IF([149]Sheet1!A15&lt;&gt;"",[149]Sheet1!A15,"")</f>
        <v>332</v>
      </c>
      <c r="BJ83">
        <f>IF([150]Sheet1!A15&lt;&gt;"",[150]Sheet1!A15,"")</f>
        <v>383</v>
      </c>
      <c r="BK83">
        <f>IF([151]Sheet1!A15&lt;&gt;"",[151]Sheet1!A15,"")</f>
        <v>653</v>
      </c>
      <c r="BL83">
        <f>IF([152]Sheet1!A15&lt;&gt;"",[152]Sheet1!A15,"")</f>
        <v>640</v>
      </c>
      <c r="BM83">
        <f>IF([153]Sheet1!A15&lt;&gt;"",[153]Sheet1!A15,"")</f>
        <v>158</v>
      </c>
      <c r="BN83">
        <f>IF([154]Sheet1!A15&lt;&gt;"",[154]Sheet1!A15,"")</f>
        <v>309</v>
      </c>
      <c r="BO83">
        <f>IF([155]Sheet1!A15&lt;&gt;"",[155]Sheet1!A15,"")</f>
        <v>627</v>
      </c>
      <c r="BP83">
        <f>IF([156]Sheet1!A15&lt;&gt;"",[156]Sheet1!A15,"")</f>
        <v>226</v>
      </c>
      <c r="BQ83">
        <f>IF([157]Sheet1!A15&lt;&gt;"",[157]Sheet1!A15,"")</f>
        <v>43</v>
      </c>
      <c r="BR83">
        <f>IF([158]Sheet1!A15&lt;&gt;"",[158]Sheet1!A15,"")</f>
        <v>130</v>
      </c>
      <c r="BS83">
        <f>IF([159]Sheet1!A15&lt;&gt;"",[159]Sheet1!A15,"")</f>
        <v>360</v>
      </c>
      <c r="BT83">
        <f>IF([160]Sheet1!A15&lt;&gt;"",[160]Sheet1!A15,"")</f>
        <v>61</v>
      </c>
      <c r="BU83">
        <f>IF([161]Sheet1!A15&lt;&gt;"",[161]Sheet1!A15,"")</f>
        <v>553</v>
      </c>
      <c r="BV83">
        <f>IF([162]Sheet1!A15&lt;&gt;"",[162]Sheet1!A15,"")</f>
        <v>468</v>
      </c>
      <c r="BW83">
        <f>IF([163]Sheet1!A15&lt;&gt;"",[163]Sheet1!A15,"")</f>
        <v>1</v>
      </c>
      <c r="BX83">
        <f>IF([164]Sheet1!A15&lt;&gt;"",[164]Sheet1!A15,"")</f>
        <v>324</v>
      </c>
      <c r="BY83">
        <f>IF([165]Sheet1!A15&lt;&gt;"",[165]Sheet1!A15,"")</f>
        <v>651</v>
      </c>
      <c r="BZ83">
        <f>IF([166]Sheet1!A15&lt;&gt;"",[166]Sheet1!A15,"")</f>
        <v>607</v>
      </c>
      <c r="CA83">
        <f>IF([167]Sheet1!A15&lt;&gt;"",[167]Sheet1!A15,"")</f>
        <v>562</v>
      </c>
      <c r="CB83">
        <f>IF([168]Sheet1!A15&lt;&gt;"",[168]Sheet1!A15,"")</f>
        <v>469</v>
      </c>
      <c r="CC83">
        <f>IF([169]Sheet1!A15&lt;&gt;"",[169]Sheet1!A15,"")</f>
        <v>557</v>
      </c>
      <c r="CD83">
        <f>IF([170]Sheet1!A15&lt;&gt;"",[170]Sheet1!A15,"")</f>
        <v>623</v>
      </c>
      <c r="CE83">
        <f>IF([171]Sheet1!A15&lt;&gt;"",[171]Sheet1!A15,"")</f>
        <v>247</v>
      </c>
      <c r="CF83">
        <f>IF([172]Sheet1!A15&lt;&gt;"",[172]Sheet1!A15,"")</f>
        <v>532</v>
      </c>
      <c r="CG83">
        <f>IF([173]Sheet1!A15&lt;&gt;"",[173]Sheet1!A15,"")</f>
        <v>230</v>
      </c>
      <c r="CH83">
        <f>IF([174]Sheet1!A15&lt;&gt;"",[174]Sheet1!A15,"")</f>
        <v>68</v>
      </c>
      <c r="CI83">
        <f>IF([175]Sheet1!A15&lt;&gt;"",[175]Sheet1!A15,"")</f>
        <v>498</v>
      </c>
      <c r="CJ83">
        <f>IF([176]Sheet1!A15&lt;&gt;"",[176]Sheet1!A15,"")</f>
        <v>652</v>
      </c>
      <c r="CK83">
        <f>IF([177]Sheet1!A15&lt;&gt;"",[177]Sheet1!A15,"")</f>
        <v>324</v>
      </c>
      <c r="CL83">
        <f>IF([178]Sheet1!A15&lt;&gt;"",[178]Sheet1!A15,"")</f>
        <v>144</v>
      </c>
    </row>
    <row r="84" spans="2:90">
      <c r="B84">
        <f>IF([90]Sheet1!A16&lt;&gt;"",[90]Sheet1!A16,"")</f>
        <v>382</v>
      </c>
      <c r="C84">
        <f>IF([91]Sheet1!A16&lt;&gt;"",[91]Sheet1!A16,"")</f>
        <v>307</v>
      </c>
      <c r="D84">
        <f>IF([92]Sheet1!A16&lt;&gt;"",[92]Sheet1!A16,"")</f>
        <v>40</v>
      </c>
      <c r="E84">
        <f>IF([93]Sheet1!A16&lt;&gt;"",[93]Sheet1!A16,"")</f>
        <v>326</v>
      </c>
      <c r="F84">
        <f>IF([94]Sheet1!A16&lt;&gt;"",[94]Sheet1!A16,"")</f>
        <v>122</v>
      </c>
      <c r="G84">
        <f>IF([95]Sheet1!A16&lt;&gt;"",[95]Sheet1!A16,"")</f>
        <v>567</v>
      </c>
      <c r="H84">
        <f>IF([96]Sheet1!A16&lt;&gt;"",[96]Sheet1!A16,"")</f>
        <v>59</v>
      </c>
      <c r="I84">
        <f>IF([97]Sheet1!A16&lt;&gt;"",[97]Sheet1!A16,"")</f>
        <v>378</v>
      </c>
      <c r="J84">
        <f>IF([98]Sheet1!A16&lt;&gt;"",[98]Sheet1!A16,"")</f>
        <v>310</v>
      </c>
      <c r="K84">
        <f>IF([99]Sheet1!A16&lt;&gt;"",[99]Sheet1!A16,"")</f>
        <v>236</v>
      </c>
      <c r="L84">
        <f>IF([100]Sheet1!A16&lt;&gt;"",[100]Sheet1!A16,"")</f>
        <v>375</v>
      </c>
      <c r="M84">
        <f>IF([101]Sheet1!A16&lt;&gt;"",[101]Sheet1!A16,"")</f>
        <v>266</v>
      </c>
      <c r="N84">
        <f>IF([102]Sheet1!A16&lt;&gt;"",[102]Sheet1!A16,"")</f>
        <v>660</v>
      </c>
      <c r="O84">
        <f>IF([103]Sheet1!A16&lt;&gt;"",[103]Sheet1!A16,"")</f>
        <v>663</v>
      </c>
      <c r="P84">
        <f>IF([104]Sheet1!A16&lt;&gt;"",[104]Sheet1!A16,"")</f>
        <v>191</v>
      </c>
      <c r="Q84">
        <f>IF([105]Sheet1!A16&lt;&gt;"",[105]Sheet1!A16,"")</f>
        <v>390</v>
      </c>
      <c r="R84">
        <f>IF([106]Sheet1!A16&lt;&gt;"",[106]Sheet1!A16,"")</f>
        <v>555</v>
      </c>
      <c r="S84">
        <f>IF([107]Sheet1!A16&lt;&gt;"",[107]Sheet1!A16,"")</f>
        <v>333</v>
      </c>
      <c r="T84">
        <f>IF([108]Sheet1!A16&lt;&gt;"",[108]Sheet1!A16,"")</f>
        <v>416</v>
      </c>
      <c r="U84">
        <f>IF([109]Sheet1!A16&lt;&gt;"",[109]Sheet1!A16,"")</f>
        <v>391</v>
      </c>
      <c r="V84">
        <f>IF([110]Sheet1!A16&lt;&gt;"",[110]Sheet1!A16,"")</f>
        <v>548</v>
      </c>
      <c r="W84">
        <f>IF([111]Sheet1!A16&lt;&gt;"",[111]Sheet1!A16,"")</f>
        <v>266</v>
      </c>
      <c r="X84">
        <f>IF([112]Sheet1!A16&lt;&gt;"",[112]Sheet1!A16,"")</f>
        <v>449</v>
      </c>
      <c r="Y84">
        <f>IF([113]Sheet1!A16&lt;&gt;"",[113]Sheet1!A16,"")</f>
        <v>436</v>
      </c>
      <c r="Z84">
        <f>IF([114]Sheet1!A16&lt;&gt;"",[114]Sheet1!A16,"")</f>
        <v>391</v>
      </c>
      <c r="AA84">
        <f>IF([115]Sheet1!A16&lt;&gt;"",[115]Sheet1!A16,"")</f>
        <v>435</v>
      </c>
      <c r="AB84">
        <f>IF([116]Sheet1!A16&lt;&gt;"",[116]Sheet1!A16,"")</f>
        <v>16</v>
      </c>
      <c r="AC84">
        <f>IF([117]Sheet1!A16&lt;&gt;"",[117]Sheet1!A16,"")</f>
        <v>339</v>
      </c>
      <c r="AD84">
        <f>IF([118]Sheet1!A16&lt;&gt;"",[118]Sheet1!A16,"")</f>
        <v>542</v>
      </c>
      <c r="AE84">
        <f>IF([119]Sheet1!A16&lt;&gt;"",[119]Sheet1!A16,"")</f>
        <v>457</v>
      </c>
      <c r="AF84">
        <f>IF([120]Sheet1!A16&lt;&gt;"",[120]Sheet1!A16,"")</f>
        <v>234</v>
      </c>
      <c r="AG84">
        <f>IF([121]Sheet1!A16&lt;&gt;"",[121]Sheet1!A16,"")</f>
        <v>8</v>
      </c>
      <c r="AH84">
        <f>IF([122]Sheet1!A16&lt;&gt;"",[122]Sheet1!A16,"")</f>
        <v>328</v>
      </c>
      <c r="AI84">
        <f>IF([123]Sheet1!A16&lt;&gt;"",[123]Sheet1!A16,"")</f>
        <v>20</v>
      </c>
      <c r="AJ84">
        <f>IF([124]Sheet1!A16&lt;&gt;"",[124]Sheet1!A16,"")</f>
        <v>184</v>
      </c>
      <c r="AK84">
        <f>IF([125]Sheet1!A16&lt;&gt;"",[125]Sheet1!A16,"")</f>
        <v>372</v>
      </c>
      <c r="AL84">
        <f>IF([126]Sheet1!A16&lt;&gt;"",[126]Sheet1!A16,"")</f>
        <v>173</v>
      </c>
      <c r="AM84">
        <f>IF([127]Sheet1!A16&lt;&gt;"",[127]Sheet1!A16,"")</f>
        <v>494</v>
      </c>
      <c r="AN84">
        <f>IF([128]Sheet1!A16&lt;&gt;"",[128]Sheet1!A16,"")</f>
        <v>252</v>
      </c>
      <c r="AO84">
        <f>IF([129]Sheet1!A16&lt;&gt;"",[129]Sheet1!A16,"")</f>
        <v>119</v>
      </c>
      <c r="AP84">
        <v>378</v>
      </c>
      <c r="AQ84">
        <f>IF([131]Sheet1!A16&lt;&gt;"",[131]Sheet1!A16,"")</f>
        <v>204</v>
      </c>
      <c r="AR84">
        <f>IF([132]Sheet1!A16&lt;&gt;"",[132]Sheet1!A16,"")</f>
        <v>344</v>
      </c>
      <c r="AS84">
        <f>IF([133]Sheet1!A16&lt;&gt;"",[133]Sheet1!A16,"")</f>
        <v>392</v>
      </c>
      <c r="AT84">
        <f>IF([134]Sheet1!A16&lt;&gt;"",[134]Sheet1!A16,"")</f>
        <v>354</v>
      </c>
      <c r="AU84">
        <f>IF([135]Sheet1!A16&lt;&gt;"",[135]Sheet1!A16,"")</f>
        <v>374</v>
      </c>
      <c r="AV84">
        <f>IF([136]Sheet1!A16&lt;&gt;"",[136]Sheet1!A16,"")</f>
        <v>375</v>
      </c>
      <c r="AW84">
        <f>IF([137]Sheet1!A16&lt;&gt;"",[137]Sheet1!A16,"")</f>
        <v>208</v>
      </c>
      <c r="AX84">
        <f>IF([138]Sheet1!A16&lt;&gt;"",[138]Sheet1!A16,"")</f>
        <v>21</v>
      </c>
      <c r="AY84">
        <f>IF([139]Sheet1!A16&lt;&gt;"",[139]Sheet1!A16,"")</f>
        <v>283</v>
      </c>
      <c r="AZ84">
        <f>IF([140]Sheet1!A16&lt;&gt;"",[140]Sheet1!A16,"")</f>
        <v>652</v>
      </c>
      <c r="BA84">
        <f>IF([141]Sheet1!A16&lt;&gt;"",[141]Sheet1!A16,"")</f>
        <v>214</v>
      </c>
      <c r="BB84">
        <f>IF([142]Sheet1!A16&lt;&gt;"",[142]Sheet1!A16,"")</f>
        <v>362</v>
      </c>
      <c r="BC84">
        <f>IF([143]Sheet1!A16&lt;&gt;"",[143]Sheet1!A16,"")</f>
        <v>603</v>
      </c>
      <c r="BD84">
        <f>IF([144]Sheet1!A16&lt;&gt;"",[144]Sheet1!A16,"")</f>
        <v>10</v>
      </c>
      <c r="BE84">
        <f>IF([145]Sheet1!A16&lt;&gt;"",[145]Sheet1!A16,"")</f>
        <v>356</v>
      </c>
      <c r="BF84">
        <f>IF([146]Sheet1!A16&lt;&gt;"",[146]Sheet1!A16,"")</f>
        <v>131</v>
      </c>
      <c r="BG84">
        <f>IF([147]Sheet1!A16&lt;&gt;"",[147]Sheet1!A16,"")</f>
        <v>314</v>
      </c>
      <c r="BH84">
        <f>IF([148]Sheet1!A16&lt;&gt;"",[148]Sheet1!A16,"")</f>
        <v>577</v>
      </c>
      <c r="BI84">
        <f>IF([149]Sheet1!A16&lt;&gt;"",[149]Sheet1!A16,"")</f>
        <v>287</v>
      </c>
      <c r="BJ84">
        <f>IF([150]Sheet1!A16&lt;&gt;"",[150]Sheet1!A16,"")</f>
        <v>269</v>
      </c>
      <c r="BK84">
        <f>IF([151]Sheet1!A16&lt;&gt;"",[151]Sheet1!A16,"")</f>
        <v>232</v>
      </c>
      <c r="BL84">
        <f>IF([152]Sheet1!A16&lt;&gt;"",[152]Sheet1!A16,"")</f>
        <v>207</v>
      </c>
      <c r="BM84">
        <f>IF([153]Sheet1!A16&lt;&gt;"",[153]Sheet1!A16,"")</f>
        <v>352</v>
      </c>
      <c r="BN84">
        <f>IF([154]Sheet1!A16&lt;&gt;"",[154]Sheet1!A16,"")</f>
        <v>634</v>
      </c>
      <c r="BO84">
        <f>IF([155]Sheet1!A16&lt;&gt;"",[155]Sheet1!A16,"")</f>
        <v>33</v>
      </c>
      <c r="BP84">
        <f>IF([156]Sheet1!A16&lt;&gt;"",[156]Sheet1!A16,"")</f>
        <v>484</v>
      </c>
      <c r="BQ84">
        <f>IF([157]Sheet1!A16&lt;&gt;"",[157]Sheet1!A16,"")</f>
        <v>477</v>
      </c>
      <c r="BR84">
        <f>IF([158]Sheet1!A16&lt;&gt;"",[158]Sheet1!A16,"")</f>
        <v>102</v>
      </c>
      <c r="BS84">
        <f>IF([159]Sheet1!A16&lt;&gt;"",[159]Sheet1!A16,"")</f>
        <v>354</v>
      </c>
      <c r="BT84">
        <f>IF([160]Sheet1!A16&lt;&gt;"",[160]Sheet1!A16,"")</f>
        <v>283</v>
      </c>
      <c r="BU84">
        <f>IF([161]Sheet1!A16&lt;&gt;"",[161]Sheet1!A16,"")</f>
        <v>94</v>
      </c>
      <c r="BV84">
        <f>IF([162]Sheet1!A16&lt;&gt;"",[162]Sheet1!A16,"")</f>
        <v>109</v>
      </c>
      <c r="BW84">
        <f>IF([163]Sheet1!A16&lt;&gt;"",[163]Sheet1!A16,"")</f>
        <v>332</v>
      </c>
      <c r="BX84">
        <f>IF([164]Sheet1!A16&lt;&gt;"",[164]Sheet1!A16,"")</f>
        <v>146</v>
      </c>
      <c r="BY84">
        <f>IF([165]Sheet1!A16&lt;&gt;"",[165]Sheet1!A16,"")</f>
        <v>331</v>
      </c>
      <c r="BZ84">
        <f>IF([166]Sheet1!A16&lt;&gt;"",[166]Sheet1!A16,"")</f>
        <v>65</v>
      </c>
      <c r="CA84">
        <f>IF([167]Sheet1!A16&lt;&gt;"",[167]Sheet1!A16,"")</f>
        <v>16</v>
      </c>
      <c r="CB84">
        <f>IF([168]Sheet1!A16&lt;&gt;"",[168]Sheet1!A16,"")</f>
        <v>213</v>
      </c>
      <c r="CC84">
        <f>IF([169]Sheet1!A16&lt;&gt;"",[169]Sheet1!A16,"")</f>
        <v>223</v>
      </c>
      <c r="CD84">
        <f>IF([170]Sheet1!A16&lt;&gt;"",[170]Sheet1!A16,"")</f>
        <v>185</v>
      </c>
      <c r="CE84">
        <f>IF([171]Sheet1!A16&lt;&gt;"",[171]Sheet1!A16,"")</f>
        <v>574</v>
      </c>
      <c r="CF84">
        <f>IF([172]Sheet1!A16&lt;&gt;"",[172]Sheet1!A16,"")</f>
        <v>657</v>
      </c>
      <c r="CG84">
        <f>IF([173]Sheet1!A16&lt;&gt;"",[173]Sheet1!A16,"")</f>
        <v>71</v>
      </c>
      <c r="CH84">
        <f>IF([174]Sheet1!A16&lt;&gt;"",[174]Sheet1!A16,"")</f>
        <v>272</v>
      </c>
      <c r="CI84">
        <f>IF([175]Sheet1!A16&lt;&gt;"",[175]Sheet1!A16,"")</f>
        <v>52</v>
      </c>
      <c r="CJ84">
        <f>IF([176]Sheet1!A16&lt;&gt;"",[176]Sheet1!A16,"")</f>
        <v>174</v>
      </c>
      <c r="CK84">
        <f>IF([177]Sheet1!A16&lt;&gt;"",[177]Sheet1!A16,"")</f>
        <v>224</v>
      </c>
      <c r="CL84">
        <f>IF([178]Sheet1!A16&lt;&gt;"",[178]Sheet1!A16,"")</f>
        <v>172</v>
      </c>
    </row>
    <row r="85" spans="2:90">
      <c r="B85">
        <f>IF([90]Sheet1!A17&lt;&gt;"",[90]Sheet1!A17,"")</f>
        <v>67</v>
      </c>
      <c r="C85">
        <f>IF([91]Sheet1!A17&lt;&gt;"",[91]Sheet1!A17,"")</f>
        <v>25</v>
      </c>
      <c r="D85">
        <f>IF([92]Sheet1!A17&lt;&gt;"",[92]Sheet1!A17,"")</f>
        <v>98</v>
      </c>
      <c r="E85">
        <f>IF([93]Sheet1!A17&lt;&gt;"",[93]Sheet1!A17,"")</f>
        <v>342</v>
      </c>
      <c r="F85">
        <f>IF([94]Sheet1!A17&lt;&gt;"",[94]Sheet1!A17,"")</f>
        <v>32</v>
      </c>
      <c r="G85">
        <f>IF([95]Sheet1!A17&lt;&gt;"",[95]Sheet1!A17,"")</f>
        <v>135</v>
      </c>
      <c r="H85">
        <f>IF([96]Sheet1!A17&lt;&gt;"",[96]Sheet1!A17,"")</f>
        <v>633</v>
      </c>
      <c r="I85">
        <f>IF([97]Sheet1!A17&lt;&gt;"",[97]Sheet1!A17,"")</f>
        <v>83</v>
      </c>
      <c r="J85">
        <f>IF([98]Sheet1!A17&lt;&gt;"",[98]Sheet1!A17,"")</f>
        <v>617</v>
      </c>
      <c r="K85">
        <f>IF([99]Sheet1!A17&lt;&gt;"",[99]Sheet1!A17,"")</f>
        <v>107</v>
      </c>
      <c r="L85">
        <f>IF([100]Sheet1!A17&lt;&gt;"",[100]Sheet1!A17,"")</f>
        <v>336</v>
      </c>
      <c r="M85">
        <f>IF([101]Sheet1!A17&lt;&gt;"",[101]Sheet1!A17,"")</f>
        <v>590</v>
      </c>
      <c r="N85">
        <f>IF([102]Sheet1!A17&lt;&gt;"",[102]Sheet1!A17,"")</f>
        <v>208</v>
      </c>
      <c r="O85">
        <f>IF([103]Sheet1!A17&lt;&gt;"",[103]Sheet1!A17,"")</f>
        <v>119</v>
      </c>
      <c r="P85">
        <f>IF([104]Sheet1!A17&lt;&gt;"",[104]Sheet1!A17,"")</f>
        <v>302</v>
      </c>
      <c r="Q85">
        <f>IF([105]Sheet1!A17&lt;&gt;"",[105]Sheet1!A17,"")</f>
        <v>53</v>
      </c>
      <c r="R85">
        <f>IF([106]Sheet1!A17&lt;&gt;"",[106]Sheet1!A17,"")</f>
        <v>50</v>
      </c>
      <c r="S85">
        <f>IF([107]Sheet1!A17&lt;&gt;"",[107]Sheet1!A17,"")</f>
        <v>210</v>
      </c>
      <c r="T85">
        <f>IF([108]Sheet1!A17&lt;&gt;"",[108]Sheet1!A17,"")</f>
        <v>260</v>
      </c>
      <c r="U85">
        <f>IF([109]Sheet1!A17&lt;&gt;"",[109]Sheet1!A17,"")</f>
        <v>418</v>
      </c>
      <c r="V85">
        <f>IF([110]Sheet1!A17&lt;&gt;"",[110]Sheet1!A17,"")</f>
        <v>343</v>
      </c>
      <c r="W85">
        <f>IF([111]Sheet1!A17&lt;&gt;"",[111]Sheet1!A17,"")</f>
        <v>238</v>
      </c>
      <c r="X85">
        <f>IF([112]Sheet1!A17&lt;&gt;"",[112]Sheet1!A17,"")</f>
        <v>77</v>
      </c>
      <c r="Y85">
        <f>IF([113]Sheet1!A17&lt;&gt;"",[113]Sheet1!A17,"")</f>
        <v>280</v>
      </c>
      <c r="Z85">
        <f>IF([114]Sheet1!A17&lt;&gt;"",[114]Sheet1!A17,"")</f>
        <v>23</v>
      </c>
      <c r="AA85">
        <f>IF([115]Sheet1!A17&lt;&gt;"",[115]Sheet1!A17,"")</f>
        <v>89</v>
      </c>
      <c r="AB85">
        <f>IF([116]Sheet1!A17&lt;&gt;"",[116]Sheet1!A17,"")</f>
        <v>83</v>
      </c>
      <c r="AC85">
        <f>IF([117]Sheet1!A17&lt;&gt;"",[117]Sheet1!A17,"")</f>
        <v>144</v>
      </c>
      <c r="AD85">
        <f>IF([118]Sheet1!A17&lt;&gt;"",[118]Sheet1!A17,"")</f>
        <v>354</v>
      </c>
      <c r="AE85">
        <f>IF([119]Sheet1!A17&lt;&gt;"",[119]Sheet1!A17,"")</f>
        <v>171</v>
      </c>
      <c r="AF85">
        <f>IF([120]Sheet1!A17&lt;&gt;"",[120]Sheet1!A17,"")</f>
        <v>90</v>
      </c>
      <c r="AG85">
        <f>IF([121]Sheet1!A17&lt;&gt;"",[121]Sheet1!A17,"")</f>
        <v>299</v>
      </c>
      <c r="AH85">
        <f>IF([122]Sheet1!A17&lt;&gt;"",[122]Sheet1!A17,"")</f>
        <v>474</v>
      </c>
      <c r="AI85">
        <f>IF([123]Sheet1!A17&lt;&gt;"",[123]Sheet1!A17,"")</f>
        <v>478</v>
      </c>
      <c r="AJ85">
        <f>IF([124]Sheet1!A17&lt;&gt;"",[124]Sheet1!A17,"")</f>
        <v>273</v>
      </c>
      <c r="AK85">
        <f>IF([125]Sheet1!A17&lt;&gt;"",[125]Sheet1!A17,"")</f>
        <v>52</v>
      </c>
      <c r="AL85">
        <f>IF([126]Sheet1!A17&lt;&gt;"",[126]Sheet1!A17,"")</f>
        <v>529</v>
      </c>
      <c r="AM85">
        <f>IF([127]Sheet1!A17&lt;&gt;"",[127]Sheet1!A17,"")</f>
        <v>522</v>
      </c>
      <c r="AN85">
        <f>IF([128]Sheet1!A17&lt;&gt;"",[128]Sheet1!A17,"")</f>
        <v>504</v>
      </c>
      <c r="AO85">
        <f>IF([129]Sheet1!A17&lt;&gt;"",[129]Sheet1!A17,"")</f>
        <v>654</v>
      </c>
      <c r="AP85">
        <v>122</v>
      </c>
      <c r="AQ85">
        <f>IF([131]Sheet1!A17&lt;&gt;"",[131]Sheet1!A17,"")</f>
        <v>45</v>
      </c>
      <c r="AR85">
        <f>IF([132]Sheet1!A17&lt;&gt;"",[132]Sheet1!A17,"")</f>
        <v>369</v>
      </c>
      <c r="AS85">
        <f>IF([133]Sheet1!A17&lt;&gt;"",[133]Sheet1!A17,"")</f>
        <v>585</v>
      </c>
      <c r="AT85">
        <f>IF([134]Sheet1!A17&lt;&gt;"",[134]Sheet1!A17,"")</f>
        <v>270</v>
      </c>
      <c r="AU85">
        <f>IF([135]Sheet1!A17&lt;&gt;"",[135]Sheet1!A17,"")</f>
        <v>580</v>
      </c>
      <c r="AV85">
        <f>IF([136]Sheet1!A17&lt;&gt;"",[136]Sheet1!A17,"")</f>
        <v>231</v>
      </c>
      <c r="AW85">
        <f>IF([137]Sheet1!A17&lt;&gt;"",[137]Sheet1!A17,"")</f>
        <v>66</v>
      </c>
      <c r="AX85">
        <f>IF([138]Sheet1!A17&lt;&gt;"",[138]Sheet1!A17,"")</f>
        <v>54</v>
      </c>
      <c r="AY85">
        <f>IF([139]Sheet1!A17&lt;&gt;"",[139]Sheet1!A17,"")</f>
        <v>574</v>
      </c>
      <c r="AZ85">
        <f>IF([140]Sheet1!A17&lt;&gt;"",[140]Sheet1!A17,"")</f>
        <v>3</v>
      </c>
      <c r="BA85">
        <f>IF([141]Sheet1!A17&lt;&gt;"",[141]Sheet1!A17,"")</f>
        <v>117</v>
      </c>
      <c r="BB85">
        <f>IF([142]Sheet1!A17&lt;&gt;"",[142]Sheet1!A17,"")</f>
        <v>103</v>
      </c>
      <c r="BC85">
        <f>IF([143]Sheet1!A17&lt;&gt;"",[143]Sheet1!A17,"")</f>
        <v>43</v>
      </c>
      <c r="BD85">
        <f>IF([144]Sheet1!A17&lt;&gt;"",[144]Sheet1!A17,"")</f>
        <v>269</v>
      </c>
      <c r="BE85">
        <f>IF([145]Sheet1!A17&lt;&gt;"",[145]Sheet1!A17,"")</f>
        <v>361</v>
      </c>
      <c r="BF85">
        <f>IF([146]Sheet1!A17&lt;&gt;"",[146]Sheet1!A17,"")</f>
        <v>327</v>
      </c>
      <c r="BG85">
        <f>IF([147]Sheet1!A17&lt;&gt;"",[147]Sheet1!A17,"")</f>
        <v>376</v>
      </c>
      <c r="BH85">
        <f>IF([148]Sheet1!A17&lt;&gt;"",[148]Sheet1!A17,"")</f>
        <v>265</v>
      </c>
      <c r="BI85">
        <f>IF([149]Sheet1!A17&lt;&gt;"",[149]Sheet1!A17,"")</f>
        <v>590</v>
      </c>
      <c r="BJ85">
        <f>IF([150]Sheet1!A17&lt;&gt;"",[150]Sheet1!A17,"")</f>
        <v>569</v>
      </c>
      <c r="BK85">
        <f>IF([151]Sheet1!A17&lt;&gt;"",[151]Sheet1!A17,"")</f>
        <v>340</v>
      </c>
      <c r="BL85">
        <f>IF([152]Sheet1!A17&lt;&gt;"",[152]Sheet1!A17,"")</f>
        <v>639</v>
      </c>
      <c r="BM85">
        <f>IF([153]Sheet1!A17&lt;&gt;"",[153]Sheet1!A17,"")</f>
        <v>206</v>
      </c>
      <c r="BN85">
        <f>IF([154]Sheet1!A17&lt;&gt;"",[154]Sheet1!A17,"")</f>
        <v>318</v>
      </c>
      <c r="BO85">
        <f>IF([155]Sheet1!A17&lt;&gt;"",[155]Sheet1!A17,"")</f>
        <v>171</v>
      </c>
      <c r="BP85">
        <f>IF([156]Sheet1!A17&lt;&gt;"",[156]Sheet1!A17,"")</f>
        <v>450</v>
      </c>
      <c r="BQ85">
        <f>IF([157]Sheet1!A17&lt;&gt;"",[157]Sheet1!A17,"")</f>
        <v>521</v>
      </c>
      <c r="BR85">
        <f>IF([158]Sheet1!A17&lt;&gt;"",[158]Sheet1!A17,"")</f>
        <v>369</v>
      </c>
      <c r="BS85">
        <f>IF([159]Sheet1!A17&lt;&gt;"",[159]Sheet1!A17,"")</f>
        <v>666</v>
      </c>
      <c r="BT85">
        <f>IF([160]Sheet1!A17&lt;&gt;"",[160]Sheet1!A17,"")</f>
        <v>498</v>
      </c>
      <c r="BU85">
        <f>IF([161]Sheet1!A17&lt;&gt;"",[161]Sheet1!A17,"")</f>
        <v>537</v>
      </c>
      <c r="BV85">
        <f>IF([162]Sheet1!A17&lt;&gt;"",[162]Sheet1!A17,"")</f>
        <v>613</v>
      </c>
      <c r="BW85">
        <f>IF([163]Sheet1!A17&lt;&gt;"",[163]Sheet1!A17,"")</f>
        <v>562</v>
      </c>
      <c r="BX85">
        <f>IF([164]Sheet1!A17&lt;&gt;"",[164]Sheet1!A17,"")</f>
        <v>591</v>
      </c>
      <c r="BY85">
        <f>IF([165]Sheet1!A17&lt;&gt;"",[165]Sheet1!A17,"")</f>
        <v>354</v>
      </c>
      <c r="BZ85">
        <f>IF([166]Sheet1!A17&lt;&gt;"",[166]Sheet1!A17,"")</f>
        <v>152</v>
      </c>
      <c r="CA85">
        <f>IF([167]Sheet1!A17&lt;&gt;"",[167]Sheet1!A17,"")</f>
        <v>625</v>
      </c>
      <c r="CB85">
        <f>IF([168]Sheet1!A17&lt;&gt;"",[168]Sheet1!A17,"")</f>
        <v>232</v>
      </c>
      <c r="CC85">
        <f>IF([169]Sheet1!A17&lt;&gt;"",[169]Sheet1!A17,"")</f>
        <v>544</v>
      </c>
      <c r="CD85">
        <f>IF([170]Sheet1!A17&lt;&gt;"",[170]Sheet1!A17,"")</f>
        <v>510</v>
      </c>
      <c r="CE85">
        <f>IF([171]Sheet1!A17&lt;&gt;"",[171]Sheet1!A17,"")</f>
        <v>308</v>
      </c>
      <c r="CF85">
        <f>IF([172]Sheet1!A17&lt;&gt;"",[172]Sheet1!A17,"")</f>
        <v>647</v>
      </c>
      <c r="CG85">
        <f>IF([173]Sheet1!A17&lt;&gt;"",[173]Sheet1!A17,"")</f>
        <v>456</v>
      </c>
      <c r="CH85">
        <f>IF([174]Sheet1!A17&lt;&gt;"",[174]Sheet1!A17,"")</f>
        <v>7</v>
      </c>
      <c r="CI85">
        <f>IF([175]Sheet1!A17&lt;&gt;"",[175]Sheet1!A17,"")</f>
        <v>568</v>
      </c>
      <c r="CJ85">
        <f>IF([176]Sheet1!A17&lt;&gt;"",[176]Sheet1!A17,"")</f>
        <v>73</v>
      </c>
      <c r="CK85">
        <f>IF([177]Sheet1!A17&lt;&gt;"",[177]Sheet1!A17,"")</f>
        <v>240</v>
      </c>
      <c r="CL85">
        <f>IF([178]Sheet1!A17&lt;&gt;"",[178]Sheet1!A17,"")</f>
        <v>599</v>
      </c>
    </row>
    <row r="86" spans="2:90">
      <c r="B86">
        <f>IF([90]Sheet1!A18&lt;&gt;"",[90]Sheet1!A18,"")</f>
        <v>460</v>
      </c>
      <c r="C86">
        <f>IF([91]Sheet1!A18&lt;&gt;"",[91]Sheet1!A18,"")</f>
        <v>100</v>
      </c>
      <c r="D86">
        <f>IF([92]Sheet1!A18&lt;&gt;"",[92]Sheet1!A18,"")</f>
        <v>11</v>
      </c>
      <c r="E86">
        <f>IF([93]Sheet1!A18&lt;&gt;"",[93]Sheet1!A18,"")</f>
        <v>378</v>
      </c>
      <c r="F86">
        <f>IF([94]Sheet1!A18&lt;&gt;"",[94]Sheet1!A18,"")</f>
        <v>4</v>
      </c>
      <c r="G86">
        <f>IF([95]Sheet1!A18&lt;&gt;"",[95]Sheet1!A18,"")</f>
        <v>248</v>
      </c>
      <c r="H86">
        <f>IF([96]Sheet1!A18&lt;&gt;"",[96]Sheet1!A18,"")</f>
        <v>590</v>
      </c>
      <c r="I86">
        <f>IF([97]Sheet1!A18&lt;&gt;"",[97]Sheet1!A18,"")</f>
        <v>574</v>
      </c>
      <c r="J86">
        <f>IF([98]Sheet1!A18&lt;&gt;"",[98]Sheet1!A18,"")</f>
        <v>591</v>
      </c>
      <c r="K86">
        <f>IF([99]Sheet1!A18&lt;&gt;"",[99]Sheet1!A18,"")</f>
        <v>250</v>
      </c>
      <c r="L86">
        <f>IF([100]Sheet1!A18&lt;&gt;"",[100]Sheet1!A18,"")</f>
        <v>299</v>
      </c>
      <c r="M86">
        <f>IF([101]Sheet1!A18&lt;&gt;"",[101]Sheet1!A18,"")</f>
        <v>225</v>
      </c>
      <c r="N86">
        <f>IF([102]Sheet1!A18&lt;&gt;"",[102]Sheet1!A18,"")</f>
        <v>656</v>
      </c>
      <c r="O86">
        <f>IF([103]Sheet1!A18&lt;&gt;"",[103]Sheet1!A18,"")</f>
        <v>225</v>
      </c>
      <c r="P86">
        <f>IF([104]Sheet1!A18&lt;&gt;"",[104]Sheet1!A18,"")</f>
        <v>65</v>
      </c>
      <c r="Q86">
        <f>IF([105]Sheet1!A18&lt;&gt;"",[105]Sheet1!A18,"")</f>
        <v>213</v>
      </c>
      <c r="R86">
        <f>IF([106]Sheet1!A18&lt;&gt;"",[106]Sheet1!A18,"")</f>
        <v>629</v>
      </c>
      <c r="S86">
        <f>IF([107]Sheet1!A18&lt;&gt;"",[107]Sheet1!A18,"")</f>
        <v>232</v>
      </c>
      <c r="T86">
        <f>IF([108]Sheet1!A18&lt;&gt;"",[108]Sheet1!A18,"")</f>
        <v>139</v>
      </c>
      <c r="U86">
        <f>IF([109]Sheet1!A18&lt;&gt;"",[109]Sheet1!A18,"")</f>
        <v>305</v>
      </c>
      <c r="V86">
        <f>IF([110]Sheet1!A18&lt;&gt;"",[110]Sheet1!A18,"")</f>
        <v>297</v>
      </c>
      <c r="W86">
        <f>IF([111]Sheet1!A18&lt;&gt;"",[111]Sheet1!A18,"")</f>
        <v>388</v>
      </c>
      <c r="X86">
        <f>IF([112]Sheet1!A18&lt;&gt;"",[112]Sheet1!A18,"")</f>
        <v>539</v>
      </c>
      <c r="Y86">
        <f>IF([113]Sheet1!A18&lt;&gt;"",[113]Sheet1!A18,"")</f>
        <v>384</v>
      </c>
      <c r="Z86">
        <f>IF([114]Sheet1!A18&lt;&gt;"",[114]Sheet1!A18,"")</f>
        <v>197</v>
      </c>
      <c r="AA86">
        <f>IF([115]Sheet1!A18&lt;&gt;"",[115]Sheet1!A18,"")</f>
        <v>291</v>
      </c>
      <c r="AB86">
        <f>IF([116]Sheet1!A18&lt;&gt;"",[116]Sheet1!A18,"")</f>
        <v>514</v>
      </c>
      <c r="AC86">
        <f>IF([117]Sheet1!A18&lt;&gt;"",[117]Sheet1!A18,"")</f>
        <v>214</v>
      </c>
      <c r="AD86">
        <f>IF([118]Sheet1!A18&lt;&gt;"",[118]Sheet1!A18,"")</f>
        <v>443</v>
      </c>
      <c r="AE86">
        <f>IF([119]Sheet1!A18&lt;&gt;"",[119]Sheet1!A18,"")</f>
        <v>375</v>
      </c>
      <c r="AF86">
        <f>IF([120]Sheet1!A18&lt;&gt;"",[120]Sheet1!A18,"")</f>
        <v>324</v>
      </c>
      <c r="AG86">
        <f>IF([121]Sheet1!A18&lt;&gt;"",[121]Sheet1!A18,"")</f>
        <v>37</v>
      </c>
      <c r="AH86">
        <f>IF([122]Sheet1!A18&lt;&gt;"",[122]Sheet1!A18,"")</f>
        <v>335</v>
      </c>
      <c r="AI86">
        <f>IF([123]Sheet1!A18&lt;&gt;"",[123]Sheet1!A18,"")</f>
        <v>312</v>
      </c>
      <c r="AJ86">
        <f>IF([124]Sheet1!A18&lt;&gt;"",[124]Sheet1!A18,"")</f>
        <v>437</v>
      </c>
      <c r="AK86">
        <f>IF([125]Sheet1!A18&lt;&gt;"",[125]Sheet1!A18,"")</f>
        <v>248</v>
      </c>
      <c r="AL86">
        <f>IF([126]Sheet1!A18&lt;&gt;"",[126]Sheet1!A18,"")</f>
        <v>280</v>
      </c>
      <c r="AM86">
        <f>IF([127]Sheet1!A18&lt;&gt;"",[127]Sheet1!A18,"")</f>
        <v>398</v>
      </c>
      <c r="AN86">
        <f>IF([128]Sheet1!A18&lt;&gt;"",[128]Sheet1!A18,"")</f>
        <v>162</v>
      </c>
      <c r="AO86">
        <f>IF([129]Sheet1!A18&lt;&gt;"",[129]Sheet1!A18,"")</f>
        <v>51</v>
      </c>
      <c r="AP86">
        <v>215</v>
      </c>
      <c r="AQ86">
        <f>IF([131]Sheet1!A18&lt;&gt;"",[131]Sheet1!A18,"")</f>
        <v>375</v>
      </c>
      <c r="AR86">
        <f>IF([132]Sheet1!A18&lt;&gt;"",[132]Sheet1!A18,"")</f>
        <v>4</v>
      </c>
      <c r="AS86">
        <f>IF([133]Sheet1!A18&lt;&gt;"",[133]Sheet1!A18,"")</f>
        <v>170</v>
      </c>
      <c r="AT86">
        <f>IF([134]Sheet1!A18&lt;&gt;"",[134]Sheet1!A18,"")</f>
        <v>268</v>
      </c>
      <c r="AU86">
        <f>IF([135]Sheet1!A18&lt;&gt;"",[135]Sheet1!A18,"")</f>
        <v>11</v>
      </c>
      <c r="AV86">
        <f>IF([136]Sheet1!A18&lt;&gt;"",[136]Sheet1!A18,"")</f>
        <v>147</v>
      </c>
      <c r="AW86">
        <f>IF([137]Sheet1!A18&lt;&gt;"",[137]Sheet1!A18,"")</f>
        <v>314</v>
      </c>
      <c r="AX86">
        <f>IF([138]Sheet1!A18&lt;&gt;"",[138]Sheet1!A18,"")</f>
        <v>208</v>
      </c>
      <c r="AY86">
        <f>IF([139]Sheet1!A18&lt;&gt;"",[139]Sheet1!A18,"")</f>
        <v>72</v>
      </c>
      <c r="AZ86">
        <f>IF([140]Sheet1!A18&lt;&gt;"",[140]Sheet1!A18,"")</f>
        <v>323</v>
      </c>
      <c r="BA86">
        <f>IF([141]Sheet1!A18&lt;&gt;"",[141]Sheet1!A18,"")</f>
        <v>109</v>
      </c>
      <c r="BB86">
        <f>IF([142]Sheet1!A18&lt;&gt;"",[142]Sheet1!A18,"")</f>
        <v>552</v>
      </c>
      <c r="BC86">
        <f>IF([143]Sheet1!A18&lt;&gt;"",[143]Sheet1!A18,"")</f>
        <v>295</v>
      </c>
      <c r="BD86">
        <f>IF([144]Sheet1!A18&lt;&gt;"",[144]Sheet1!A18,"")</f>
        <v>378</v>
      </c>
      <c r="BE86">
        <f>IF([145]Sheet1!A18&lt;&gt;"",[145]Sheet1!A18,"")</f>
        <v>44</v>
      </c>
      <c r="BF86">
        <f>IF([146]Sheet1!A18&lt;&gt;"",[146]Sheet1!A18,"")</f>
        <v>77</v>
      </c>
      <c r="BG86">
        <f>IF([147]Sheet1!A18&lt;&gt;"",[147]Sheet1!A18,"")</f>
        <v>643</v>
      </c>
      <c r="BH86">
        <f>IF([148]Sheet1!A18&lt;&gt;"",[148]Sheet1!A18,"")</f>
        <v>335</v>
      </c>
      <c r="BI86">
        <f>IF([149]Sheet1!A18&lt;&gt;"",[149]Sheet1!A18,"")</f>
        <v>619</v>
      </c>
      <c r="BJ86">
        <f>IF([150]Sheet1!A18&lt;&gt;"",[150]Sheet1!A18,"")</f>
        <v>149</v>
      </c>
      <c r="BK86">
        <f>IF([151]Sheet1!A18&lt;&gt;"",[151]Sheet1!A18,"")</f>
        <v>121</v>
      </c>
      <c r="BL86">
        <f>IF([152]Sheet1!A18&lt;&gt;"",[152]Sheet1!A18,"")</f>
        <v>71</v>
      </c>
      <c r="BM86">
        <f>IF([153]Sheet1!A18&lt;&gt;"",[153]Sheet1!A18,"")</f>
        <v>587</v>
      </c>
      <c r="BN86">
        <f>IF([154]Sheet1!A18&lt;&gt;"",[154]Sheet1!A18,"")</f>
        <v>317</v>
      </c>
      <c r="BO86">
        <f>IF([155]Sheet1!A18&lt;&gt;"",[155]Sheet1!A18,"")</f>
        <v>14</v>
      </c>
      <c r="BP86">
        <f>IF([156]Sheet1!A18&lt;&gt;"",[156]Sheet1!A18,"")</f>
        <v>356</v>
      </c>
      <c r="BQ86">
        <f>IF([157]Sheet1!A18&lt;&gt;"",[157]Sheet1!A18,"")</f>
        <v>545</v>
      </c>
      <c r="BR86">
        <f>IF([158]Sheet1!A18&lt;&gt;"",[158]Sheet1!A18,"")</f>
        <v>41</v>
      </c>
      <c r="BS86">
        <f>IF([159]Sheet1!A18&lt;&gt;"",[159]Sheet1!A18,"")</f>
        <v>449</v>
      </c>
      <c r="BT86">
        <f>IF([160]Sheet1!A18&lt;&gt;"",[160]Sheet1!A18,"")</f>
        <v>654</v>
      </c>
      <c r="BU86">
        <f>IF([161]Sheet1!A18&lt;&gt;"",[161]Sheet1!A18,"")</f>
        <v>378</v>
      </c>
      <c r="BV86">
        <f>IF([162]Sheet1!A18&lt;&gt;"",[162]Sheet1!A18,"")</f>
        <v>618</v>
      </c>
      <c r="BW86">
        <f>IF([163]Sheet1!A18&lt;&gt;"",[163]Sheet1!A18,"")</f>
        <v>586</v>
      </c>
      <c r="BX86">
        <f>IF([164]Sheet1!A18&lt;&gt;"",[164]Sheet1!A18,"")</f>
        <v>162</v>
      </c>
      <c r="BY86">
        <f>IF([165]Sheet1!A18&lt;&gt;"",[165]Sheet1!A18,"")</f>
        <v>230</v>
      </c>
      <c r="BZ86">
        <f>IF([166]Sheet1!A18&lt;&gt;"",[166]Sheet1!A18,"")</f>
        <v>223</v>
      </c>
      <c r="CA86">
        <f>IF([167]Sheet1!A18&lt;&gt;"",[167]Sheet1!A18,"")</f>
        <v>168</v>
      </c>
      <c r="CB86">
        <f>IF([168]Sheet1!A18&lt;&gt;"",[168]Sheet1!A18,"")</f>
        <v>217</v>
      </c>
      <c r="CC86">
        <f>IF([169]Sheet1!A18&lt;&gt;"",[169]Sheet1!A18,"")</f>
        <v>170</v>
      </c>
      <c r="CD86">
        <f>IF([170]Sheet1!A18&lt;&gt;"",[170]Sheet1!A18,"")</f>
        <v>443</v>
      </c>
      <c r="CE86">
        <f>IF([171]Sheet1!A18&lt;&gt;"",[171]Sheet1!A18,"")</f>
        <v>561</v>
      </c>
      <c r="CF86">
        <f>IF([172]Sheet1!A18&lt;&gt;"",[172]Sheet1!A18,"")</f>
        <v>394</v>
      </c>
      <c r="CG86">
        <f>IF([173]Sheet1!A18&lt;&gt;"",[173]Sheet1!A18,"")</f>
        <v>249</v>
      </c>
      <c r="CH86">
        <f>IF([174]Sheet1!A18&lt;&gt;"",[174]Sheet1!A18,"")</f>
        <v>184</v>
      </c>
      <c r="CI86">
        <f>IF([175]Sheet1!A18&lt;&gt;"",[175]Sheet1!A18,"")</f>
        <v>648</v>
      </c>
      <c r="CJ86">
        <f>IF([176]Sheet1!A18&lt;&gt;"",[176]Sheet1!A18,"")</f>
        <v>346</v>
      </c>
      <c r="CK86">
        <f>IF([177]Sheet1!A18&lt;&gt;"",[177]Sheet1!A18,"")</f>
        <v>627</v>
      </c>
      <c r="CL86">
        <f>IF([178]Sheet1!A18&lt;&gt;"",[178]Sheet1!A18,"")</f>
        <v>301</v>
      </c>
    </row>
    <row r="87" spans="2:90">
      <c r="B87">
        <f>IF([90]Sheet1!A19&lt;&gt;"",[90]Sheet1!A19,"")</f>
        <v>453</v>
      </c>
      <c r="C87">
        <f>IF([91]Sheet1!A19&lt;&gt;"",[91]Sheet1!A19,"")</f>
        <v>195</v>
      </c>
      <c r="D87">
        <f>IF([92]Sheet1!A19&lt;&gt;"",[92]Sheet1!A19,"")</f>
        <v>95</v>
      </c>
      <c r="E87">
        <f>IF([93]Sheet1!A19&lt;&gt;"",[93]Sheet1!A19,"")</f>
        <v>163</v>
      </c>
      <c r="F87">
        <f>IF([94]Sheet1!A19&lt;&gt;"",[94]Sheet1!A19,"")</f>
        <v>105</v>
      </c>
      <c r="G87">
        <f>IF([95]Sheet1!A19&lt;&gt;"",[95]Sheet1!A19,"")</f>
        <v>375</v>
      </c>
      <c r="H87">
        <f>IF([96]Sheet1!A19&lt;&gt;"",[96]Sheet1!A19,"")</f>
        <v>68</v>
      </c>
      <c r="I87">
        <f>IF([97]Sheet1!A19&lt;&gt;"",[97]Sheet1!A19,"")</f>
        <v>30</v>
      </c>
      <c r="J87">
        <f>IF([98]Sheet1!A19&lt;&gt;"",[98]Sheet1!A19,"")</f>
        <v>401</v>
      </c>
      <c r="K87">
        <f>IF([99]Sheet1!A19&lt;&gt;"",[99]Sheet1!A19,"")</f>
        <v>599</v>
      </c>
      <c r="L87">
        <f>IF([100]Sheet1!A19&lt;&gt;"",[100]Sheet1!A19,"")</f>
        <v>104</v>
      </c>
      <c r="M87">
        <f>IF([101]Sheet1!A19&lt;&gt;"",[101]Sheet1!A19,"")</f>
        <v>352</v>
      </c>
      <c r="N87">
        <f>IF([102]Sheet1!A19&lt;&gt;"",[102]Sheet1!A19,"")</f>
        <v>276</v>
      </c>
      <c r="O87">
        <f>IF([103]Sheet1!A19&lt;&gt;"",[103]Sheet1!A19,"")</f>
        <v>181</v>
      </c>
      <c r="P87">
        <f>IF([104]Sheet1!A19&lt;&gt;"",[104]Sheet1!A19,"")</f>
        <v>266</v>
      </c>
      <c r="Q87">
        <f>IF([105]Sheet1!A19&lt;&gt;"",[105]Sheet1!A19,"")</f>
        <v>198</v>
      </c>
      <c r="R87">
        <f>IF([106]Sheet1!A19&lt;&gt;"",[106]Sheet1!A19,"")</f>
        <v>122</v>
      </c>
      <c r="S87">
        <f>IF([107]Sheet1!A19&lt;&gt;"",[107]Sheet1!A19,"")</f>
        <v>443</v>
      </c>
      <c r="T87">
        <f>IF([108]Sheet1!A19&lt;&gt;"",[108]Sheet1!A19,"")</f>
        <v>255</v>
      </c>
      <c r="U87">
        <f>IF([109]Sheet1!A19&lt;&gt;"",[109]Sheet1!A19,"")</f>
        <v>82</v>
      </c>
      <c r="V87">
        <f>IF([110]Sheet1!A19&lt;&gt;"",[110]Sheet1!A19,"")</f>
        <v>447</v>
      </c>
      <c r="W87">
        <f>IF([111]Sheet1!A19&lt;&gt;"",[111]Sheet1!A19,"")</f>
        <v>293</v>
      </c>
      <c r="X87">
        <f>IF([112]Sheet1!A19&lt;&gt;"",[112]Sheet1!A19,"")</f>
        <v>364</v>
      </c>
      <c r="Y87">
        <f>IF([113]Sheet1!A19&lt;&gt;"",[113]Sheet1!A19,"")</f>
        <v>57</v>
      </c>
      <c r="Z87">
        <f>IF([114]Sheet1!A19&lt;&gt;"",[114]Sheet1!A19,"")</f>
        <v>532</v>
      </c>
      <c r="AA87">
        <f>IF([115]Sheet1!A19&lt;&gt;"",[115]Sheet1!A19,"")</f>
        <v>310</v>
      </c>
      <c r="AB87">
        <f>IF([116]Sheet1!A19&lt;&gt;"",[116]Sheet1!A19,"")</f>
        <v>159</v>
      </c>
      <c r="AC87">
        <f>IF([117]Sheet1!A19&lt;&gt;"",[117]Sheet1!A19,"")</f>
        <v>501</v>
      </c>
      <c r="AD87">
        <f>IF([118]Sheet1!A19&lt;&gt;"",[118]Sheet1!A19,"")</f>
        <v>352</v>
      </c>
      <c r="AE87">
        <f>IF([119]Sheet1!A19&lt;&gt;"",[119]Sheet1!A19,"")</f>
        <v>252</v>
      </c>
      <c r="AF87">
        <f>IF([120]Sheet1!A19&lt;&gt;"",[120]Sheet1!A19,"")</f>
        <v>88</v>
      </c>
      <c r="AG87">
        <f>IF([121]Sheet1!A19&lt;&gt;"",[121]Sheet1!A19,"")</f>
        <v>66</v>
      </c>
      <c r="AH87">
        <f>IF([122]Sheet1!A19&lt;&gt;"",[122]Sheet1!A19,"")</f>
        <v>537</v>
      </c>
      <c r="AI87">
        <f>IF([123]Sheet1!A19&lt;&gt;"",[123]Sheet1!A19,"")</f>
        <v>162</v>
      </c>
      <c r="AJ87">
        <f>IF([124]Sheet1!A19&lt;&gt;"",[124]Sheet1!A19,"")</f>
        <v>432</v>
      </c>
      <c r="AK87">
        <f>IF([125]Sheet1!A19&lt;&gt;"",[125]Sheet1!A19,"")</f>
        <v>504</v>
      </c>
      <c r="AL87">
        <f>IF([126]Sheet1!A19&lt;&gt;"",[126]Sheet1!A19,"")</f>
        <v>77</v>
      </c>
      <c r="AM87">
        <f>IF([127]Sheet1!A19&lt;&gt;"",[127]Sheet1!A19,"")</f>
        <v>27</v>
      </c>
      <c r="AN87">
        <f>IF([128]Sheet1!A19&lt;&gt;"",[128]Sheet1!A19,"")</f>
        <v>446</v>
      </c>
      <c r="AO87">
        <f>IF([129]Sheet1!A19&lt;&gt;"",[129]Sheet1!A19,"")</f>
        <v>580</v>
      </c>
      <c r="AP87">
        <v>106</v>
      </c>
      <c r="AQ87">
        <f>IF([131]Sheet1!A19&lt;&gt;"",[131]Sheet1!A19,"")</f>
        <v>352</v>
      </c>
      <c r="AR87">
        <f>IF([132]Sheet1!A19&lt;&gt;"",[132]Sheet1!A19,"")</f>
        <v>25</v>
      </c>
      <c r="AS87">
        <f>IF([133]Sheet1!A19&lt;&gt;"",[133]Sheet1!A19,"")</f>
        <v>311</v>
      </c>
      <c r="AT87">
        <f>IF([134]Sheet1!A19&lt;&gt;"",[134]Sheet1!A19,"")</f>
        <v>358</v>
      </c>
      <c r="AU87">
        <f>IF([135]Sheet1!A19&lt;&gt;"",[135]Sheet1!A19,"")</f>
        <v>614</v>
      </c>
      <c r="AV87">
        <f>IF([136]Sheet1!A19&lt;&gt;"",[136]Sheet1!A19,"")</f>
        <v>630</v>
      </c>
      <c r="AW87">
        <f>IF([137]Sheet1!A19&lt;&gt;"",[137]Sheet1!A19,"")</f>
        <v>318</v>
      </c>
      <c r="AX87">
        <f>IF([138]Sheet1!A19&lt;&gt;"",[138]Sheet1!A19,"")</f>
        <v>261</v>
      </c>
      <c r="AY87">
        <f>IF([139]Sheet1!A19&lt;&gt;"",[139]Sheet1!A19,"")</f>
        <v>617</v>
      </c>
      <c r="AZ87">
        <f>IF([140]Sheet1!A19&lt;&gt;"",[140]Sheet1!A19,"")</f>
        <v>206</v>
      </c>
      <c r="BA87">
        <f>IF([141]Sheet1!A19&lt;&gt;"",[141]Sheet1!A19,"")</f>
        <v>570</v>
      </c>
      <c r="BB87">
        <f>IF([142]Sheet1!A19&lt;&gt;"",[142]Sheet1!A19,"")</f>
        <v>393</v>
      </c>
      <c r="BC87">
        <f>IF([143]Sheet1!A19&lt;&gt;"",[143]Sheet1!A19,"")</f>
        <v>69</v>
      </c>
      <c r="BD87">
        <f>IF([144]Sheet1!A19&lt;&gt;"",[144]Sheet1!A19,"")</f>
        <v>195</v>
      </c>
      <c r="BE87">
        <f>IF([145]Sheet1!A19&lt;&gt;"",[145]Sheet1!A19,"")</f>
        <v>246</v>
      </c>
      <c r="BF87">
        <f>IF([146]Sheet1!A19&lt;&gt;"",[146]Sheet1!A19,"")</f>
        <v>153</v>
      </c>
      <c r="BG87">
        <f>IF([147]Sheet1!A19&lt;&gt;"",[147]Sheet1!A19,"")</f>
        <v>354</v>
      </c>
      <c r="BH87">
        <f>IF([148]Sheet1!A19&lt;&gt;"",[148]Sheet1!A19,"")</f>
        <v>364</v>
      </c>
      <c r="BI87">
        <f>IF([149]Sheet1!A19&lt;&gt;"",[149]Sheet1!A19,"")</f>
        <v>291</v>
      </c>
      <c r="BJ87">
        <f>IF([150]Sheet1!A19&lt;&gt;"",[150]Sheet1!A19,"")</f>
        <v>54</v>
      </c>
      <c r="BK87">
        <f>IF([151]Sheet1!A19&lt;&gt;"",[151]Sheet1!A19,"")</f>
        <v>2</v>
      </c>
      <c r="BL87">
        <f>IF([152]Sheet1!A19&lt;&gt;"",[152]Sheet1!A19,"")</f>
        <v>361</v>
      </c>
      <c r="BM87">
        <f>IF([153]Sheet1!A19&lt;&gt;"",[153]Sheet1!A19,"")</f>
        <v>20</v>
      </c>
      <c r="BN87">
        <f>IF([154]Sheet1!A19&lt;&gt;"",[154]Sheet1!A19,"")</f>
        <v>588</v>
      </c>
      <c r="BO87">
        <f>IF([155]Sheet1!A19&lt;&gt;"",[155]Sheet1!A19,"")</f>
        <v>54</v>
      </c>
      <c r="BP87">
        <f>IF([156]Sheet1!A19&lt;&gt;"",[156]Sheet1!A19,"")</f>
        <v>16</v>
      </c>
      <c r="BQ87">
        <f>IF([157]Sheet1!A19&lt;&gt;"",[157]Sheet1!A19,"")</f>
        <v>313</v>
      </c>
      <c r="BR87">
        <f>IF([158]Sheet1!A19&lt;&gt;"",[158]Sheet1!A19,"")</f>
        <v>300</v>
      </c>
      <c r="BS87">
        <f>IF([159]Sheet1!A19&lt;&gt;"",[159]Sheet1!A19,"")</f>
        <v>462</v>
      </c>
      <c r="BT87">
        <f>IF([160]Sheet1!A19&lt;&gt;"",[160]Sheet1!A19,"")</f>
        <v>236</v>
      </c>
      <c r="BU87">
        <f>IF([161]Sheet1!A19&lt;&gt;"",[161]Sheet1!A19,"")</f>
        <v>350</v>
      </c>
      <c r="BV87">
        <f>IF([162]Sheet1!A19&lt;&gt;"",[162]Sheet1!A19,"")</f>
        <v>239</v>
      </c>
      <c r="BW87">
        <f>IF([163]Sheet1!A19&lt;&gt;"",[163]Sheet1!A19,"")</f>
        <v>139</v>
      </c>
      <c r="BX87">
        <f>IF([164]Sheet1!A19&lt;&gt;"",[164]Sheet1!A19,"")</f>
        <v>4</v>
      </c>
      <c r="BY87">
        <f>IF([165]Sheet1!A19&lt;&gt;"",[165]Sheet1!A19,"")</f>
        <v>325</v>
      </c>
      <c r="BZ87">
        <f>IF([166]Sheet1!A19&lt;&gt;"",[166]Sheet1!A19,"")</f>
        <v>134</v>
      </c>
      <c r="CA87">
        <f>IF([167]Sheet1!A19&lt;&gt;"",[167]Sheet1!A19,"")</f>
        <v>304</v>
      </c>
      <c r="CB87">
        <f>IF([168]Sheet1!A19&lt;&gt;"",[168]Sheet1!A19,"")</f>
        <v>1</v>
      </c>
      <c r="CC87">
        <f>IF([169]Sheet1!A19&lt;&gt;"",[169]Sheet1!A19,"")</f>
        <v>197</v>
      </c>
      <c r="CD87">
        <f>IF([170]Sheet1!A19&lt;&gt;"",[170]Sheet1!A19,"")</f>
        <v>253</v>
      </c>
      <c r="CE87">
        <f>IF([171]Sheet1!A19&lt;&gt;"",[171]Sheet1!A19,"")</f>
        <v>101</v>
      </c>
      <c r="CF87">
        <f>IF([172]Sheet1!A19&lt;&gt;"",[172]Sheet1!A19,"")</f>
        <v>409</v>
      </c>
      <c r="CG87">
        <f>IF([173]Sheet1!A19&lt;&gt;"",[173]Sheet1!A19,"")</f>
        <v>559</v>
      </c>
      <c r="CH87">
        <f>IF([174]Sheet1!A19&lt;&gt;"",[174]Sheet1!A19,"")</f>
        <v>369</v>
      </c>
      <c r="CI87">
        <f>IF([175]Sheet1!A19&lt;&gt;"",[175]Sheet1!A19,"")</f>
        <v>584</v>
      </c>
      <c r="CJ87">
        <f>IF([176]Sheet1!A19&lt;&gt;"",[176]Sheet1!A19,"")</f>
        <v>335</v>
      </c>
      <c r="CK87">
        <f>IF([177]Sheet1!A19&lt;&gt;"",[177]Sheet1!A19,"")</f>
        <v>17</v>
      </c>
      <c r="CL87">
        <f>IF([178]Sheet1!A19&lt;&gt;"",[178]Sheet1!A19,"")</f>
        <v>388</v>
      </c>
    </row>
    <row r="88" spans="2:90">
      <c r="B88">
        <f>IF([90]Sheet1!A20&lt;&gt;"",[90]Sheet1!A20,"")</f>
        <v>171</v>
      </c>
      <c r="C88">
        <f>IF([91]Sheet1!A20&lt;&gt;"",[91]Sheet1!A20,"")</f>
        <v>208</v>
      </c>
      <c r="D88">
        <f>IF([92]Sheet1!A20&lt;&gt;"",[92]Sheet1!A20,"")</f>
        <v>17</v>
      </c>
      <c r="E88">
        <f>IF([93]Sheet1!A20&lt;&gt;"",[93]Sheet1!A20,"")</f>
        <v>306</v>
      </c>
      <c r="F88">
        <f>IF([94]Sheet1!A20&lt;&gt;"",[94]Sheet1!A20,"")</f>
        <v>256</v>
      </c>
      <c r="G88">
        <f>IF([95]Sheet1!A20&lt;&gt;"",[95]Sheet1!A20,"")</f>
        <v>218</v>
      </c>
      <c r="H88">
        <f>IF([96]Sheet1!A20&lt;&gt;"",[96]Sheet1!A20,"")</f>
        <v>614</v>
      </c>
      <c r="I88">
        <f>IF([97]Sheet1!A20&lt;&gt;"",[97]Sheet1!A20,"")</f>
        <v>393</v>
      </c>
      <c r="J88">
        <f>IF([98]Sheet1!A20&lt;&gt;"",[98]Sheet1!A20,"")</f>
        <v>57</v>
      </c>
      <c r="K88">
        <f>IF([99]Sheet1!A20&lt;&gt;"",[99]Sheet1!A20,"")</f>
        <v>379</v>
      </c>
      <c r="L88">
        <f>IF([100]Sheet1!A20&lt;&gt;"",[100]Sheet1!A20,"")</f>
        <v>347</v>
      </c>
      <c r="M88">
        <f>IF([101]Sheet1!A20&lt;&gt;"",[101]Sheet1!A20,"")</f>
        <v>170</v>
      </c>
      <c r="N88">
        <f>IF([102]Sheet1!A20&lt;&gt;"",[102]Sheet1!A20,"")</f>
        <v>162</v>
      </c>
      <c r="O88">
        <f>IF([103]Sheet1!A20&lt;&gt;"",[103]Sheet1!A20,"")</f>
        <v>298</v>
      </c>
      <c r="P88">
        <f>IF([104]Sheet1!A20&lt;&gt;"",[104]Sheet1!A20,"")</f>
        <v>614</v>
      </c>
      <c r="Q88">
        <f>IF([105]Sheet1!A20&lt;&gt;"",[105]Sheet1!A20,"")</f>
        <v>276</v>
      </c>
      <c r="R88">
        <f>IF([106]Sheet1!A20&lt;&gt;"",[106]Sheet1!A20,"")</f>
        <v>88</v>
      </c>
      <c r="S88">
        <f>IF([107]Sheet1!A20&lt;&gt;"",[107]Sheet1!A20,"")</f>
        <v>170</v>
      </c>
      <c r="T88">
        <f>IF([108]Sheet1!A20&lt;&gt;"",[108]Sheet1!A20,"")</f>
        <v>166</v>
      </c>
      <c r="U88">
        <f>IF([109]Sheet1!A20&lt;&gt;"",[109]Sheet1!A20,"")</f>
        <v>364</v>
      </c>
      <c r="V88">
        <f>IF([110]Sheet1!A20&lt;&gt;"",[110]Sheet1!A20,"")</f>
        <v>0</v>
      </c>
      <c r="W88">
        <f>IF([111]Sheet1!A20&lt;&gt;"",[111]Sheet1!A20,"")</f>
        <v>413</v>
      </c>
      <c r="X88">
        <f>IF([112]Sheet1!A20&lt;&gt;"",[112]Sheet1!A20,"")</f>
        <v>42</v>
      </c>
      <c r="Y88">
        <f>IF([113]Sheet1!A20&lt;&gt;"",[113]Sheet1!A20,"")</f>
        <v>425</v>
      </c>
      <c r="Z88">
        <f>IF([114]Sheet1!A20&lt;&gt;"",[114]Sheet1!A20,"")</f>
        <v>374</v>
      </c>
      <c r="AA88">
        <f>IF([115]Sheet1!A20&lt;&gt;"",[115]Sheet1!A20,"")</f>
        <v>152</v>
      </c>
      <c r="AB88">
        <f>IF([116]Sheet1!A20&lt;&gt;"",[116]Sheet1!A20,"")</f>
        <v>1</v>
      </c>
      <c r="AC88">
        <f>IF([117]Sheet1!A20&lt;&gt;"",[117]Sheet1!A20,"")</f>
        <v>219</v>
      </c>
      <c r="AD88">
        <f>IF([118]Sheet1!A20&lt;&gt;"",[118]Sheet1!A20,"")</f>
        <v>44</v>
      </c>
      <c r="AE88">
        <f>IF([119]Sheet1!A20&lt;&gt;"",[119]Sheet1!A20,"")</f>
        <v>428</v>
      </c>
      <c r="AF88">
        <f>IF([120]Sheet1!A20&lt;&gt;"",[120]Sheet1!A20,"")</f>
        <v>170</v>
      </c>
      <c r="AG88">
        <f>IF([121]Sheet1!A20&lt;&gt;"",[121]Sheet1!A20,"")</f>
        <v>307</v>
      </c>
      <c r="AH88">
        <f>IF([122]Sheet1!A20&lt;&gt;"",[122]Sheet1!A20,"")</f>
        <v>530</v>
      </c>
      <c r="AI88">
        <f>IF([123]Sheet1!A20&lt;&gt;"",[123]Sheet1!A20,"")</f>
        <v>173</v>
      </c>
      <c r="AJ88">
        <f>IF([124]Sheet1!A20&lt;&gt;"",[124]Sheet1!A20,"")</f>
        <v>407</v>
      </c>
      <c r="AK88">
        <f>IF([125]Sheet1!A20&lt;&gt;"",[125]Sheet1!A20,"")</f>
        <v>319</v>
      </c>
      <c r="AL88">
        <f>IF([126]Sheet1!A20&lt;&gt;"",[126]Sheet1!A20,"")</f>
        <v>259</v>
      </c>
      <c r="AM88">
        <f>IF([127]Sheet1!A20&lt;&gt;"",[127]Sheet1!A20,"")</f>
        <v>434</v>
      </c>
      <c r="AN88">
        <f>IF([128]Sheet1!A20&lt;&gt;"",[128]Sheet1!A20,"")</f>
        <v>462</v>
      </c>
      <c r="AO88">
        <f>IF([129]Sheet1!A20&lt;&gt;"",[129]Sheet1!A20,"")</f>
        <v>265</v>
      </c>
      <c r="AP88">
        <v>375</v>
      </c>
      <c r="AQ88">
        <f>IF([131]Sheet1!A20&lt;&gt;"",[131]Sheet1!A20,"")</f>
        <v>57</v>
      </c>
      <c r="AR88">
        <f>IF([132]Sheet1!A20&lt;&gt;"",[132]Sheet1!A20,"")</f>
        <v>258</v>
      </c>
      <c r="AS88">
        <f>IF([133]Sheet1!A20&lt;&gt;"",[133]Sheet1!A20,"")</f>
        <v>23</v>
      </c>
      <c r="AT88">
        <f>IF([134]Sheet1!A20&lt;&gt;"",[134]Sheet1!A20,"")</f>
        <v>559</v>
      </c>
      <c r="AU88">
        <f>IF([135]Sheet1!A20&lt;&gt;"",[135]Sheet1!A20,"")</f>
        <v>96</v>
      </c>
      <c r="AV88">
        <f>IF([136]Sheet1!A20&lt;&gt;"",[136]Sheet1!A20,"")</f>
        <v>638</v>
      </c>
      <c r="AW88">
        <f>IF([137]Sheet1!A20&lt;&gt;"",[137]Sheet1!A20,"")</f>
        <v>23</v>
      </c>
      <c r="AX88">
        <f>IF([138]Sheet1!A20&lt;&gt;"",[138]Sheet1!A20,"")</f>
        <v>370</v>
      </c>
      <c r="AY88">
        <f>IF([139]Sheet1!A20&lt;&gt;"",[139]Sheet1!A20,"")</f>
        <v>272</v>
      </c>
      <c r="AZ88">
        <f>IF([140]Sheet1!A20&lt;&gt;"",[140]Sheet1!A20,"")</f>
        <v>35</v>
      </c>
      <c r="BA88">
        <f>IF([141]Sheet1!A20&lt;&gt;"",[141]Sheet1!A20,"")</f>
        <v>240</v>
      </c>
      <c r="BB88">
        <f>IF([142]Sheet1!A20&lt;&gt;"",[142]Sheet1!A20,"")</f>
        <v>613</v>
      </c>
      <c r="BC88">
        <f>IF([143]Sheet1!A20&lt;&gt;"",[143]Sheet1!A20,"")</f>
        <v>620</v>
      </c>
      <c r="BD88">
        <f>IF([144]Sheet1!A20&lt;&gt;"",[144]Sheet1!A20,"")</f>
        <v>162</v>
      </c>
      <c r="BE88">
        <f>IF([145]Sheet1!A20&lt;&gt;"",[145]Sheet1!A20,"")</f>
        <v>185</v>
      </c>
      <c r="BF88">
        <f>IF([146]Sheet1!A20&lt;&gt;"",[146]Sheet1!A20,"")</f>
        <v>318</v>
      </c>
      <c r="BG88">
        <f>IF([147]Sheet1!A20&lt;&gt;"",[147]Sheet1!A20,"")</f>
        <v>1</v>
      </c>
      <c r="BH88">
        <f>IF([148]Sheet1!A20&lt;&gt;"",[148]Sheet1!A20,"")</f>
        <v>305</v>
      </c>
      <c r="BI88">
        <f>IF([149]Sheet1!A20&lt;&gt;"",[149]Sheet1!A20,"")</f>
        <v>282</v>
      </c>
      <c r="BJ88">
        <f>IF([150]Sheet1!A20&lt;&gt;"",[150]Sheet1!A20,"")</f>
        <v>27</v>
      </c>
      <c r="BK88">
        <f>IF([151]Sheet1!A20&lt;&gt;"",[151]Sheet1!A20,"")</f>
        <v>113</v>
      </c>
      <c r="BL88">
        <f>IF([152]Sheet1!A20&lt;&gt;"",[152]Sheet1!A20,"")</f>
        <v>594</v>
      </c>
      <c r="BM88">
        <f>IF([153]Sheet1!A20&lt;&gt;"",[153]Sheet1!A20,"")</f>
        <v>386</v>
      </c>
      <c r="BN88">
        <f>IF([154]Sheet1!A20&lt;&gt;"",[154]Sheet1!A20,"")</f>
        <v>231</v>
      </c>
      <c r="BO88">
        <f>IF([155]Sheet1!A20&lt;&gt;"",[155]Sheet1!A20,"")</f>
        <v>344</v>
      </c>
      <c r="BP88">
        <f>IF([156]Sheet1!A20&lt;&gt;"",[156]Sheet1!A20,"")</f>
        <v>659</v>
      </c>
      <c r="BQ88">
        <f>IF([157]Sheet1!A20&lt;&gt;"",[157]Sheet1!A20,"")</f>
        <v>106</v>
      </c>
      <c r="BR88">
        <f>IF([158]Sheet1!A20&lt;&gt;"",[158]Sheet1!A20,"")</f>
        <v>334</v>
      </c>
      <c r="BS88">
        <f>IF([159]Sheet1!A20&lt;&gt;"",[159]Sheet1!A20,"")</f>
        <v>226</v>
      </c>
      <c r="BT88">
        <f>IF([160]Sheet1!A20&lt;&gt;"",[160]Sheet1!A20,"")</f>
        <v>185</v>
      </c>
      <c r="BU88">
        <f>IF([161]Sheet1!A20&lt;&gt;"",[161]Sheet1!A20,"")</f>
        <v>39</v>
      </c>
      <c r="BV88">
        <f>IF([162]Sheet1!A20&lt;&gt;"",[162]Sheet1!A20,"")</f>
        <v>110</v>
      </c>
      <c r="BW88">
        <f>IF([163]Sheet1!A20&lt;&gt;"",[163]Sheet1!A20,"")</f>
        <v>499</v>
      </c>
      <c r="BX88">
        <f>IF([164]Sheet1!A20&lt;&gt;"",[164]Sheet1!A20,"")</f>
        <v>586</v>
      </c>
      <c r="BY88">
        <f>IF([165]Sheet1!A20&lt;&gt;"",[165]Sheet1!A20,"")</f>
        <v>317</v>
      </c>
      <c r="BZ88">
        <f>IF([166]Sheet1!A20&lt;&gt;"",[166]Sheet1!A20,"")</f>
        <v>354</v>
      </c>
      <c r="CA88">
        <f>IF([167]Sheet1!A20&lt;&gt;"",[167]Sheet1!A20,"")</f>
        <v>48</v>
      </c>
      <c r="CB88">
        <f>IF([168]Sheet1!A20&lt;&gt;"",[168]Sheet1!A20,"")</f>
        <v>633</v>
      </c>
      <c r="CC88">
        <f>IF([169]Sheet1!A20&lt;&gt;"",[169]Sheet1!A20,"")</f>
        <v>348</v>
      </c>
      <c r="CD88">
        <f>IF([170]Sheet1!A20&lt;&gt;"",[170]Sheet1!A20,"")</f>
        <v>341</v>
      </c>
      <c r="CE88">
        <f>IF([171]Sheet1!A20&lt;&gt;"",[171]Sheet1!A20,"")</f>
        <v>192</v>
      </c>
      <c r="CF88">
        <f>IF([172]Sheet1!A20&lt;&gt;"",[172]Sheet1!A20,"")</f>
        <v>33</v>
      </c>
      <c r="CG88">
        <f>IF([173]Sheet1!A20&lt;&gt;"",[173]Sheet1!A20,"")</f>
        <v>308</v>
      </c>
      <c r="CH88">
        <f>IF([174]Sheet1!A20&lt;&gt;"",[174]Sheet1!A20,"")</f>
        <v>319</v>
      </c>
      <c r="CI88">
        <f>IF([175]Sheet1!A20&lt;&gt;"",[175]Sheet1!A20,"")</f>
        <v>647</v>
      </c>
      <c r="CJ88">
        <f>IF([176]Sheet1!A20&lt;&gt;"",[176]Sheet1!A20,"")</f>
        <v>52</v>
      </c>
      <c r="CK88">
        <f>IF([177]Sheet1!A20&lt;&gt;"",[177]Sheet1!A20,"")</f>
        <v>638</v>
      </c>
      <c r="CL88">
        <f>IF([178]Sheet1!A20&lt;&gt;"",[178]Sheet1!A20,"")</f>
        <v>206</v>
      </c>
    </row>
    <row r="89" spans="2:90">
      <c r="B89">
        <f>IF([90]Sheet1!A21&lt;&gt;"",[90]Sheet1!A21,"")</f>
        <v>160</v>
      </c>
      <c r="C89">
        <f>IF([91]Sheet1!A21&lt;&gt;"",[91]Sheet1!A21,"")</f>
        <v>148</v>
      </c>
      <c r="D89">
        <f>IF([92]Sheet1!A21&lt;&gt;"",[92]Sheet1!A21,"")</f>
        <v>269</v>
      </c>
      <c r="E89">
        <f>IF([93]Sheet1!A21&lt;&gt;"",[93]Sheet1!A21,"")</f>
        <v>105</v>
      </c>
      <c r="F89">
        <f>IF([94]Sheet1!A21&lt;&gt;"",[94]Sheet1!A21,"")</f>
        <v>67</v>
      </c>
      <c r="G89">
        <f>IF([95]Sheet1!A21&lt;&gt;"",[95]Sheet1!A21,"")</f>
        <v>217</v>
      </c>
      <c r="H89">
        <f>IF([96]Sheet1!A21&lt;&gt;"",[96]Sheet1!A21,"")</f>
        <v>262</v>
      </c>
      <c r="I89">
        <f>IF([97]Sheet1!A21&lt;&gt;"",[97]Sheet1!A21,"")</f>
        <v>174</v>
      </c>
      <c r="J89">
        <f>IF([98]Sheet1!A21&lt;&gt;"",[98]Sheet1!A21,"")</f>
        <v>342</v>
      </c>
      <c r="K89">
        <f>IF([99]Sheet1!A21&lt;&gt;"",[99]Sheet1!A21,"")</f>
        <v>291</v>
      </c>
      <c r="L89">
        <f>IF([100]Sheet1!A21&lt;&gt;"",[100]Sheet1!A21,"")</f>
        <v>577</v>
      </c>
      <c r="M89">
        <f>IF([101]Sheet1!A21&lt;&gt;"",[101]Sheet1!A21,"")</f>
        <v>610</v>
      </c>
      <c r="N89">
        <f>IF([102]Sheet1!A21&lt;&gt;"",[102]Sheet1!A21,"")</f>
        <v>594</v>
      </c>
      <c r="O89">
        <f>IF([103]Sheet1!A21&lt;&gt;"",[103]Sheet1!A21,"")</f>
        <v>170</v>
      </c>
      <c r="P89">
        <f>IF([104]Sheet1!A21&lt;&gt;"",[104]Sheet1!A21,"")</f>
        <v>581</v>
      </c>
      <c r="Q89">
        <f>IF([105]Sheet1!A21&lt;&gt;"",[105]Sheet1!A21,"")</f>
        <v>651</v>
      </c>
      <c r="R89">
        <f>IF([106]Sheet1!A21&lt;&gt;"",[106]Sheet1!A21,"")</f>
        <v>632</v>
      </c>
      <c r="S89">
        <f>IF([107]Sheet1!A21&lt;&gt;"",[107]Sheet1!A21,"")</f>
        <v>482</v>
      </c>
      <c r="T89">
        <f>IF([108]Sheet1!A21&lt;&gt;"",[108]Sheet1!A21,"")</f>
        <v>319</v>
      </c>
      <c r="U89">
        <f>IF([109]Sheet1!A21&lt;&gt;"",[109]Sheet1!A21,"")</f>
        <v>423</v>
      </c>
      <c r="V89">
        <f>IF([110]Sheet1!A21&lt;&gt;"",[110]Sheet1!A21,"")</f>
        <v>401</v>
      </c>
      <c r="W89">
        <f>IF([111]Sheet1!A21&lt;&gt;"",[111]Sheet1!A21,"")</f>
        <v>214</v>
      </c>
      <c r="X89">
        <f>IF([112]Sheet1!A21&lt;&gt;"",[112]Sheet1!A21,"")</f>
        <v>205</v>
      </c>
      <c r="Y89">
        <f>IF([113]Sheet1!A21&lt;&gt;"",[113]Sheet1!A21,"")</f>
        <v>510</v>
      </c>
      <c r="Z89">
        <f>IF([114]Sheet1!A21&lt;&gt;"",[114]Sheet1!A21,"")</f>
        <v>118</v>
      </c>
      <c r="AA89">
        <f>IF([115]Sheet1!A21&lt;&gt;"",[115]Sheet1!A21,"")</f>
        <v>174</v>
      </c>
      <c r="AB89">
        <f>IF([116]Sheet1!A21&lt;&gt;"",[116]Sheet1!A21,"")</f>
        <v>418</v>
      </c>
      <c r="AC89">
        <f>IF([117]Sheet1!A21&lt;&gt;"",[117]Sheet1!A21,"")</f>
        <v>446</v>
      </c>
      <c r="AD89">
        <f>IF([118]Sheet1!A21&lt;&gt;"",[118]Sheet1!A21,"")</f>
        <v>513</v>
      </c>
      <c r="AE89">
        <f>IF([119]Sheet1!A21&lt;&gt;"",[119]Sheet1!A21,"")</f>
        <v>453</v>
      </c>
      <c r="AF89">
        <f>IF([120]Sheet1!A21&lt;&gt;"",[120]Sheet1!A21,"")</f>
        <v>380</v>
      </c>
      <c r="AG89">
        <f>IF([121]Sheet1!A21&lt;&gt;"",[121]Sheet1!A21,"")</f>
        <v>210</v>
      </c>
      <c r="AH89">
        <f>IF([122]Sheet1!A21&lt;&gt;"",[122]Sheet1!A21,"")</f>
        <v>422</v>
      </c>
      <c r="AI89">
        <f>IF([123]Sheet1!A21&lt;&gt;"",[123]Sheet1!A21,"")</f>
        <v>384</v>
      </c>
      <c r="AJ89">
        <f>IF([124]Sheet1!A21&lt;&gt;"",[124]Sheet1!A21,"")</f>
        <v>368</v>
      </c>
      <c r="AK89">
        <f>IF([125]Sheet1!A21&lt;&gt;"",[125]Sheet1!A21,"")</f>
        <v>408</v>
      </c>
      <c r="AL89">
        <f>IF([126]Sheet1!A21&lt;&gt;"",[126]Sheet1!A21,"")</f>
        <v>266</v>
      </c>
      <c r="AM89">
        <f>IF([127]Sheet1!A21&lt;&gt;"",[127]Sheet1!A21,"")</f>
        <v>436</v>
      </c>
      <c r="AN89">
        <f>IF([128]Sheet1!A21&lt;&gt;"",[128]Sheet1!A21,"")</f>
        <v>5</v>
      </c>
      <c r="AO89">
        <f>IF([129]Sheet1!A21&lt;&gt;"",[129]Sheet1!A21,"")</f>
        <v>289</v>
      </c>
      <c r="AP89">
        <v>294</v>
      </c>
      <c r="AQ89">
        <f>IF([131]Sheet1!A21&lt;&gt;"",[131]Sheet1!A21,"")</f>
        <v>211</v>
      </c>
      <c r="AR89">
        <f>IF([132]Sheet1!A21&lt;&gt;"",[132]Sheet1!A21,"")</f>
        <v>50</v>
      </c>
      <c r="AS89">
        <f>IF([133]Sheet1!A21&lt;&gt;"",[133]Sheet1!A21,"")</f>
        <v>363</v>
      </c>
      <c r="AT89">
        <f>IF([134]Sheet1!A21&lt;&gt;"",[134]Sheet1!A21,"")</f>
        <v>98</v>
      </c>
      <c r="AU89">
        <f>IF([135]Sheet1!A21&lt;&gt;"",[135]Sheet1!A21,"")</f>
        <v>291</v>
      </c>
      <c r="AV89">
        <f>IF([136]Sheet1!A21&lt;&gt;"",[136]Sheet1!A21,"")</f>
        <v>591</v>
      </c>
      <c r="AW89">
        <f>IF([137]Sheet1!A21&lt;&gt;"",[137]Sheet1!A21,"")</f>
        <v>186</v>
      </c>
      <c r="AX89">
        <f>IF([138]Sheet1!A21&lt;&gt;"",[138]Sheet1!A21,"")</f>
        <v>3</v>
      </c>
      <c r="AY89">
        <f>IF([139]Sheet1!A21&lt;&gt;"",[139]Sheet1!A21,"")</f>
        <v>158</v>
      </c>
      <c r="AZ89">
        <f>IF([140]Sheet1!A21&lt;&gt;"",[140]Sheet1!A21,"")</f>
        <v>31</v>
      </c>
      <c r="BA89">
        <f>IF([141]Sheet1!A21&lt;&gt;"",[141]Sheet1!A21,"")</f>
        <v>4</v>
      </c>
      <c r="BB89">
        <f>IF([142]Sheet1!A21&lt;&gt;"",[142]Sheet1!A21,"")</f>
        <v>631</v>
      </c>
      <c r="BC89">
        <f>IF([143]Sheet1!A21&lt;&gt;"",[143]Sheet1!A21,"")</f>
        <v>614</v>
      </c>
      <c r="BD89">
        <f>IF([144]Sheet1!A21&lt;&gt;"",[144]Sheet1!A21,"")</f>
        <v>2</v>
      </c>
      <c r="BE89">
        <f>IF([145]Sheet1!A21&lt;&gt;"",[145]Sheet1!A21,"")</f>
        <v>98</v>
      </c>
      <c r="BF89">
        <f>IF([146]Sheet1!A21&lt;&gt;"",[146]Sheet1!A21,"")</f>
        <v>163</v>
      </c>
      <c r="BG89">
        <f>IF([147]Sheet1!A21&lt;&gt;"",[147]Sheet1!A21,"")</f>
        <v>221</v>
      </c>
      <c r="BH89">
        <f>IF([148]Sheet1!A21&lt;&gt;"",[148]Sheet1!A21,"")</f>
        <v>225</v>
      </c>
      <c r="BI89">
        <f>IF([149]Sheet1!A21&lt;&gt;"",[149]Sheet1!A21,"")</f>
        <v>182</v>
      </c>
      <c r="BJ89">
        <f>IF([150]Sheet1!A21&lt;&gt;"",[150]Sheet1!A21,"")</f>
        <v>579</v>
      </c>
      <c r="BK89">
        <f>IF([151]Sheet1!A21&lt;&gt;"",[151]Sheet1!A21,"")</f>
        <v>600</v>
      </c>
      <c r="BL89">
        <f>IF([152]Sheet1!A21&lt;&gt;"",[152]Sheet1!A21,"")</f>
        <v>145</v>
      </c>
      <c r="BM89">
        <f>IF([153]Sheet1!A21&lt;&gt;"",[153]Sheet1!A21,"")</f>
        <v>628</v>
      </c>
      <c r="BN89">
        <f>IF([154]Sheet1!A21&lt;&gt;"",[154]Sheet1!A21,"")</f>
        <v>33</v>
      </c>
      <c r="BO89">
        <f>IF([155]Sheet1!A21&lt;&gt;"",[155]Sheet1!A21,"")</f>
        <v>199</v>
      </c>
      <c r="BP89">
        <f>IF([156]Sheet1!A21&lt;&gt;"",[156]Sheet1!A21,"")</f>
        <v>177</v>
      </c>
      <c r="BQ89">
        <f>IF([157]Sheet1!A21&lt;&gt;"",[157]Sheet1!A21,"")</f>
        <v>666</v>
      </c>
      <c r="BR89">
        <f>IF([158]Sheet1!A21&lt;&gt;"",[158]Sheet1!A21,"")</f>
        <v>111</v>
      </c>
      <c r="BS89">
        <f>IF([159]Sheet1!A21&lt;&gt;"",[159]Sheet1!A21,"")</f>
        <v>542</v>
      </c>
      <c r="BT89">
        <f>IF([160]Sheet1!A21&lt;&gt;"",[160]Sheet1!A21,"")</f>
        <v>382</v>
      </c>
      <c r="BU89">
        <f>IF([161]Sheet1!A21&lt;&gt;"",[161]Sheet1!A21,"")</f>
        <v>293</v>
      </c>
      <c r="BV89">
        <f>IF([162]Sheet1!A21&lt;&gt;"",[162]Sheet1!A21,"")</f>
        <v>605</v>
      </c>
      <c r="BW89">
        <f>IF([163]Sheet1!A21&lt;&gt;"",[163]Sheet1!A21,"")</f>
        <v>137</v>
      </c>
      <c r="BX89">
        <f>IF([164]Sheet1!A21&lt;&gt;"",[164]Sheet1!A21,"")</f>
        <v>254</v>
      </c>
      <c r="BY89">
        <f>IF([165]Sheet1!A21&lt;&gt;"",[165]Sheet1!A21,"")</f>
        <v>32</v>
      </c>
      <c r="BZ89">
        <f>IF([166]Sheet1!A21&lt;&gt;"",[166]Sheet1!A21,"")</f>
        <v>143</v>
      </c>
      <c r="CA89">
        <f>IF([167]Sheet1!A21&lt;&gt;"",[167]Sheet1!A21,"")</f>
        <v>254</v>
      </c>
      <c r="CB89">
        <f>IF([168]Sheet1!A21&lt;&gt;"",[168]Sheet1!A21,"")</f>
        <v>568</v>
      </c>
      <c r="CC89">
        <f>IF([169]Sheet1!A21&lt;&gt;"",[169]Sheet1!A21,"")</f>
        <v>335</v>
      </c>
      <c r="CD89">
        <f>IF([170]Sheet1!A21&lt;&gt;"",[170]Sheet1!A21,"")</f>
        <v>53</v>
      </c>
      <c r="CE89">
        <f>IF([171]Sheet1!A21&lt;&gt;"",[171]Sheet1!A21,"")</f>
        <v>343</v>
      </c>
      <c r="CF89">
        <f>IF([172]Sheet1!A21&lt;&gt;"",[172]Sheet1!A21,"")</f>
        <v>96</v>
      </c>
      <c r="CG89">
        <f>IF([173]Sheet1!A21&lt;&gt;"",[173]Sheet1!A21,"")</f>
        <v>229</v>
      </c>
      <c r="CH89">
        <f>IF([174]Sheet1!A21&lt;&gt;"",[174]Sheet1!A21,"")</f>
        <v>106</v>
      </c>
      <c r="CI89">
        <f>IF([175]Sheet1!A21&lt;&gt;"",[175]Sheet1!A21,"")</f>
        <v>83</v>
      </c>
      <c r="CJ89">
        <f>IF([176]Sheet1!A21&lt;&gt;"",[176]Sheet1!A21,"")</f>
        <v>187</v>
      </c>
      <c r="CK89">
        <f>IF([177]Sheet1!A21&lt;&gt;"",[177]Sheet1!A21,"")</f>
        <v>616</v>
      </c>
      <c r="CL89">
        <f>IF([178]Sheet1!A21&lt;&gt;"",[178]Sheet1!A21,"")</f>
        <v>25</v>
      </c>
    </row>
    <row r="90" spans="2:90">
      <c r="B90">
        <f>IF([90]Sheet1!A22&lt;&gt;"",[90]Sheet1!A22,"")</f>
        <v>418</v>
      </c>
      <c r="C90">
        <f>IF([91]Sheet1!A22&lt;&gt;"",[91]Sheet1!A22,"")</f>
        <v>274</v>
      </c>
      <c r="D90">
        <f>IF([92]Sheet1!A22&lt;&gt;"",[92]Sheet1!A22,"")</f>
        <v>314</v>
      </c>
      <c r="E90">
        <f>IF([93]Sheet1!A22&lt;&gt;"",[93]Sheet1!A22,"")</f>
        <v>63</v>
      </c>
      <c r="F90">
        <f>IF([94]Sheet1!A22&lt;&gt;"",[94]Sheet1!A22,"")</f>
        <v>35</v>
      </c>
      <c r="G90">
        <f>IF([95]Sheet1!A22&lt;&gt;"",[95]Sheet1!A22,"")</f>
        <v>175</v>
      </c>
      <c r="H90">
        <f>IF([96]Sheet1!A22&lt;&gt;"",[96]Sheet1!A22,"")</f>
        <v>216</v>
      </c>
      <c r="I90">
        <f>IF([97]Sheet1!A22&lt;&gt;"",[97]Sheet1!A22,"")</f>
        <v>21</v>
      </c>
      <c r="J90">
        <f>IF([98]Sheet1!A22&lt;&gt;"",[98]Sheet1!A22,"")</f>
        <v>55</v>
      </c>
      <c r="K90">
        <f>IF([99]Sheet1!A22&lt;&gt;"",[99]Sheet1!A22,"")</f>
        <v>396</v>
      </c>
      <c r="L90">
        <f>IF([100]Sheet1!A22&lt;&gt;"",[100]Sheet1!A22,"")</f>
        <v>565</v>
      </c>
      <c r="M90">
        <f>IF([101]Sheet1!A22&lt;&gt;"",[101]Sheet1!A22,"")</f>
        <v>139</v>
      </c>
      <c r="N90">
        <f>IF([102]Sheet1!A22&lt;&gt;"",[102]Sheet1!A22,"")</f>
        <v>385</v>
      </c>
      <c r="O90">
        <f>IF([103]Sheet1!A22&lt;&gt;"",[103]Sheet1!A22,"")</f>
        <v>603</v>
      </c>
      <c r="P90">
        <f>IF([104]Sheet1!A22&lt;&gt;"",[104]Sheet1!A22,"")</f>
        <v>330</v>
      </c>
      <c r="Q90">
        <f>IF([105]Sheet1!A22&lt;&gt;"",[105]Sheet1!A22,"")</f>
        <v>70</v>
      </c>
      <c r="R90">
        <f>IF([106]Sheet1!A22&lt;&gt;"",[106]Sheet1!A22,"")</f>
        <v>380</v>
      </c>
      <c r="S90">
        <f>IF([107]Sheet1!A22&lt;&gt;"",[107]Sheet1!A22,"")</f>
        <v>242</v>
      </c>
      <c r="T90">
        <f>IF([108]Sheet1!A22&lt;&gt;"",[108]Sheet1!A22,"")</f>
        <v>34</v>
      </c>
      <c r="U90">
        <f>IF([109]Sheet1!A22&lt;&gt;"",[109]Sheet1!A22,"")</f>
        <v>127</v>
      </c>
      <c r="V90">
        <f>IF([110]Sheet1!A22&lt;&gt;"",[110]Sheet1!A22,"")</f>
        <v>336</v>
      </c>
      <c r="W90">
        <f>IF([111]Sheet1!A22&lt;&gt;"",[111]Sheet1!A22,"")</f>
        <v>13</v>
      </c>
      <c r="X90">
        <f>IF([112]Sheet1!A22&lt;&gt;"",[112]Sheet1!A22,"")</f>
        <v>534</v>
      </c>
      <c r="Y90">
        <f>IF([113]Sheet1!A22&lt;&gt;"",[113]Sheet1!A22,"")</f>
        <v>505</v>
      </c>
      <c r="Z90">
        <f>IF([114]Sheet1!A22&lt;&gt;"",[114]Sheet1!A22,"")</f>
        <v>494</v>
      </c>
      <c r="AA90">
        <f>IF([115]Sheet1!A22&lt;&gt;"",[115]Sheet1!A22,"")</f>
        <v>500</v>
      </c>
      <c r="AB90">
        <f>IF([116]Sheet1!A22&lt;&gt;"",[116]Sheet1!A22,"")</f>
        <v>300</v>
      </c>
      <c r="AC90">
        <f>IF([117]Sheet1!A22&lt;&gt;"",[117]Sheet1!A22,"")</f>
        <v>116</v>
      </c>
      <c r="AD90">
        <f>IF([118]Sheet1!A22&lt;&gt;"",[118]Sheet1!A22,"")</f>
        <v>500</v>
      </c>
      <c r="AE90">
        <f>IF([119]Sheet1!A22&lt;&gt;"",[119]Sheet1!A22,"")</f>
        <v>12</v>
      </c>
      <c r="AF90">
        <f>IF([120]Sheet1!A22&lt;&gt;"",[120]Sheet1!A22,"")</f>
        <v>463</v>
      </c>
      <c r="AG90">
        <f>IF([121]Sheet1!A22&lt;&gt;"",[121]Sheet1!A22,"")</f>
        <v>20</v>
      </c>
      <c r="AH90">
        <f>IF([122]Sheet1!A22&lt;&gt;"",[122]Sheet1!A22,"")</f>
        <v>24</v>
      </c>
      <c r="AI90">
        <f>IF([123]Sheet1!A22&lt;&gt;"",[123]Sheet1!A22,"")</f>
        <v>466</v>
      </c>
      <c r="AJ90">
        <f>IF([124]Sheet1!A22&lt;&gt;"",[124]Sheet1!A22,"")</f>
        <v>519</v>
      </c>
      <c r="AK90">
        <f>IF([125]Sheet1!A22&lt;&gt;"",[125]Sheet1!A22,"")</f>
        <v>99</v>
      </c>
      <c r="AL90">
        <f>IF([126]Sheet1!A22&lt;&gt;"",[126]Sheet1!A22,"")</f>
        <v>5</v>
      </c>
      <c r="AM90">
        <f>IF([127]Sheet1!A22&lt;&gt;"",[127]Sheet1!A22,"")</f>
        <v>138</v>
      </c>
      <c r="AN90">
        <f>IF([128]Sheet1!A22&lt;&gt;"",[128]Sheet1!A22,"")</f>
        <v>539</v>
      </c>
      <c r="AO90">
        <f>IF([129]Sheet1!A22&lt;&gt;"",[129]Sheet1!A22,"")</f>
        <v>107</v>
      </c>
      <c r="AP90">
        <v>202</v>
      </c>
      <c r="AQ90">
        <f>IF([131]Sheet1!A22&lt;&gt;"",[131]Sheet1!A22,"")</f>
        <v>17</v>
      </c>
      <c r="AR90">
        <f>IF([132]Sheet1!A22&lt;&gt;"",[132]Sheet1!A22,"")</f>
        <v>5</v>
      </c>
      <c r="AS90">
        <f>IF([133]Sheet1!A22&lt;&gt;"",[133]Sheet1!A22,"")</f>
        <v>12</v>
      </c>
      <c r="AT90">
        <f>IF([134]Sheet1!A22&lt;&gt;"",[134]Sheet1!A22,"")</f>
        <v>187</v>
      </c>
      <c r="AU90">
        <f>IF([135]Sheet1!A22&lt;&gt;"",[135]Sheet1!A22,"")</f>
        <v>336</v>
      </c>
      <c r="AV90">
        <f>IF([136]Sheet1!A22&lt;&gt;"",[136]Sheet1!A22,"")</f>
        <v>611</v>
      </c>
      <c r="AW90">
        <f>IF([137]Sheet1!A22&lt;&gt;"",[137]Sheet1!A22,"")</f>
        <v>607</v>
      </c>
      <c r="AX90">
        <f>IF([138]Sheet1!A22&lt;&gt;"",[138]Sheet1!A22,"")</f>
        <v>283</v>
      </c>
      <c r="AY90">
        <f>IF([139]Sheet1!A22&lt;&gt;"",[139]Sheet1!A22,"")</f>
        <v>600</v>
      </c>
      <c r="AZ90">
        <f>IF([140]Sheet1!A22&lt;&gt;"",[140]Sheet1!A22,"")</f>
        <v>332</v>
      </c>
      <c r="BA90">
        <f>IF([141]Sheet1!A22&lt;&gt;"",[141]Sheet1!A22,"")</f>
        <v>579</v>
      </c>
      <c r="BB90">
        <f>IF([142]Sheet1!A22&lt;&gt;"",[142]Sheet1!A22,"")</f>
        <v>615</v>
      </c>
      <c r="BC90">
        <f>IF([143]Sheet1!A22&lt;&gt;"",[143]Sheet1!A22,"")</f>
        <v>183</v>
      </c>
      <c r="BD90">
        <f>IF([144]Sheet1!A22&lt;&gt;"",[144]Sheet1!A22,"")</f>
        <v>192</v>
      </c>
      <c r="BE90">
        <f>IF([145]Sheet1!A22&lt;&gt;"",[145]Sheet1!A22,"")</f>
        <v>68</v>
      </c>
      <c r="BF90">
        <f>IF([146]Sheet1!A22&lt;&gt;"",[146]Sheet1!A22,"")</f>
        <v>613</v>
      </c>
      <c r="BG90">
        <f>IF([147]Sheet1!A22&lt;&gt;"",[147]Sheet1!A22,"")</f>
        <v>158</v>
      </c>
      <c r="BH90">
        <f>IF([148]Sheet1!A22&lt;&gt;"",[148]Sheet1!A22,"")</f>
        <v>54</v>
      </c>
      <c r="BI90">
        <f>IF([149]Sheet1!A22&lt;&gt;"",[149]Sheet1!A22,"")</f>
        <v>193</v>
      </c>
      <c r="BJ90">
        <f>IF([150]Sheet1!A22&lt;&gt;"",[150]Sheet1!A22,"")</f>
        <v>273</v>
      </c>
      <c r="BK90">
        <f>IF([151]Sheet1!A22&lt;&gt;"",[151]Sheet1!A22,"")</f>
        <v>274</v>
      </c>
      <c r="BL90">
        <f>IF([152]Sheet1!A22&lt;&gt;"",[152]Sheet1!A22,"")</f>
        <v>552</v>
      </c>
      <c r="BM90">
        <f>IF([153]Sheet1!A22&lt;&gt;"",[153]Sheet1!A22,"")</f>
        <v>649</v>
      </c>
      <c r="BN90">
        <f>IF([154]Sheet1!A22&lt;&gt;"",[154]Sheet1!A22,"")</f>
        <v>335</v>
      </c>
      <c r="BO90">
        <f>IF([155]Sheet1!A22&lt;&gt;"",[155]Sheet1!A22,"")</f>
        <v>297</v>
      </c>
      <c r="BP90">
        <f>IF([156]Sheet1!A22&lt;&gt;"",[156]Sheet1!A22,"")</f>
        <v>646</v>
      </c>
      <c r="BQ90">
        <f>IF([157]Sheet1!A22&lt;&gt;"",[157]Sheet1!A22,"")</f>
        <v>337</v>
      </c>
      <c r="BR90">
        <f>IF([158]Sheet1!A22&lt;&gt;"",[158]Sheet1!A22,"")</f>
        <v>309</v>
      </c>
      <c r="BS90">
        <f>IF([159]Sheet1!A22&lt;&gt;"",[159]Sheet1!A22,"")</f>
        <v>233</v>
      </c>
      <c r="BT90">
        <f>IF([160]Sheet1!A22&lt;&gt;"",[160]Sheet1!A22,"")</f>
        <v>106</v>
      </c>
      <c r="BU90">
        <f>IF([161]Sheet1!A22&lt;&gt;"",[161]Sheet1!A22,"")</f>
        <v>505</v>
      </c>
      <c r="BV90">
        <f>IF([162]Sheet1!A22&lt;&gt;"",[162]Sheet1!A22,"")</f>
        <v>396</v>
      </c>
      <c r="BW90">
        <f>IF([163]Sheet1!A22&lt;&gt;"",[163]Sheet1!A22,"")</f>
        <v>257</v>
      </c>
      <c r="BX90">
        <f>IF([164]Sheet1!A22&lt;&gt;"",[164]Sheet1!A22,"")</f>
        <v>256</v>
      </c>
      <c r="BY90">
        <f>IF([165]Sheet1!A22&lt;&gt;"",[165]Sheet1!A22,"")</f>
        <v>7</v>
      </c>
      <c r="BZ90">
        <f>IF([166]Sheet1!A22&lt;&gt;"",[166]Sheet1!A22,"")</f>
        <v>129</v>
      </c>
      <c r="CA90">
        <f>IF([167]Sheet1!A22&lt;&gt;"",[167]Sheet1!A22,"")</f>
        <v>164</v>
      </c>
      <c r="CB90">
        <f>IF([168]Sheet1!A22&lt;&gt;"",[168]Sheet1!A22,"")</f>
        <v>562</v>
      </c>
      <c r="CC90">
        <f>IF([169]Sheet1!A22&lt;&gt;"",[169]Sheet1!A22,"")</f>
        <v>233</v>
      </c>
      <c r="CD90">
        <f>IF([170]Sheet1!A22&lt;&gt;"",[170]Sheet1!A22,"")</f>
        <v>162</v>
      </c>
      <c r="CE90">
        <f>IF([171]Sheet1!A22&lt;&gt;"",[171]Sheet1!A22,"")</f>
        <v>532</v>
      </c>
      <c r="CF90">
        <f>IF([172]Sheet1!A22&lt;&gt;"",[172]Sheet1!A22,"")</f>
        <v>78</v>
      </c>
      <c r="CG90">
        <f>IF([173]Sheet1!A22&lt;&gt;"",[173]Sheet1!A22,"")</f>
        <v>418</v>
      </c>
      <c r="CH90">
        <f>IF([174]Sheet1!A22&lt;&gt;"",[174]Sheet1!A22,"")</f>
        <v>468</v>
      </c>
      <c r="CI90">
        <f>IF([175]Sheet1!A22&lt;&gt;"",[175]Sheet1!A22,"")</f>
        <v>393</v>
      </c>
      <c r="CJ90">
        <f>IF([176]Sheet1!A22&lt;&gt;"",[176]Sheet1!A22,"")</f>
        <v>614</v>
      </c>
      <c r="CK90">
        <f>IF([177]Sheet1!A22&lt;&gt;"",[177]Sheet1!A22,"")</f>
        <v>68</v>
      </c>
      <c r="CL90">
        <f>IF([178]Sheet1!A22&lt;&gt;"",[178]Sheet1!A22,"")</f>
        <v>128</v>
      </c>
    </row>
    <row r="91" spans="2:90">
      <c r="B91">
        <f>IF([90]Sheet1!A23&lt;&gt;"",[90]Sheet1!A23,"")</f>
        <v>393</v>
      </c>
      <c r="C91">
        <f>IF([91]Sheet1!A23&lt;&gt;"",[91]Sheet1!A23,"")</f>
        <v>150</v>
      </c>
      <c r="D91">
        <f>IF([92]Sheet1!A23&lt;&gt;"",[92]Sheet1!A23,"")</f>
        <v>34</v>
      </c>
      <c r="E91">
        <f>IF([93]Sheet1!A23&lt;&gt;"",[93]Sheet1!A23,"")</f>
        <v>324</v>
      </c>
      <c r="F91">
        <f>IF([94]Sheet1!A23&lt;&gt;"",[94]Sheet1!A23,"")</f>
        <v>275</v>
      </c>
      <c r="G91">
        <f>IF([95]Sheet1!A23&lt;&gt;"",[95]Sheet1!A23,"")</f>
        <v>154</v>
      </c>
      <c r="H91">
        <f>IF([96]Sheet1!A23&lt;&gt;"",[96]Sheet1!A23,"")</f>
        <v>88</v>
      </c>
      <c r="I91">
        <f>IF([97]Sheet1!A23&lt;&gt;"",[97]Sheet1!A23,"")</f>
        <v>96</v>
      </c>
      <c r="J91">
        <f>IF([98]Sheet1!A23&lt;&gt;"",[98]Sheet1!A23,"")</f>
        <v>395</v>
      </c>
      <c r="K91">
        <f>IF([99]Sheet1!A23&lt;&gt;"",[99]Sheet1!A23,"")</f>
        <v>293</v>
      </c>
      <c r="L91">
        <f>IF([100]Sheet1!A23&lt;&gt;"",[100]Sheet1!A23,"")</f>
        <v>259</v>
      </c>
      <c r="M91">
        <f>IF([101]Sheet1!A23&lt;&gt;"",[101]Sheet1!A23,"")</f>
        <v>116</v>
      </c>
      <c r="N91">
        <f>IF([102]Sheet1!A23&lt;&gt;"",[102]Sheet1!A23,"")</f>
        <v>158</v>
      </c>
      <c r="O91">
        <f>IF([103]Sheet1!A23&lt;&gt;"",[103]Sheet1!A23,"")</f>
        <v>83</v>
      </c>
      <c r="P91">
        <f>IF([104]Sheet1!A23&lt;&gt;"",[104]Sheet1!A23,"")</f>
        <v>299</v>
      </c>
      <c r="Q91">
        <f>IF([105]Sheet1!A23&lt;&gt;"",[105]Sheet1!A23,"")</f>
        <v>372</v>
      </c>
      <c r="R91">
        <f>IF([106]Sheet1!A23&lt;&gt;"",[106]Sheet1!A23,"")</f>
        <v>314</v>
      </c>
      <c r="S91">
        <f>IF([107]Sheet1!A23&lt;&gt;"",[107]Sheet1!A23,"")</f>
        <v>105</v>
      </c>
      <c r="T91">
        <f>IF([108]Sheet1!A23&lt;&gt;"",[108]Sheet1!A23,"")</f>
        <v>366</v>
      </c>
      <c r="U91">
        <f>IF([109]Sheet1!A23&lt;&gt;"",[109]Sheet1!A23,"")</f>
        <v>44</v>
      </c>
      <c r="V91">
        <f>IF([110]Sheet1!A23&lt;&gt;"",[110]Sheet1!A23,"")</f>
        <v>318</v>
      </c>
      <c r="W91">
        <f>IF([111]Sheet1!A23&lt;&gt;"",[111]Sheet1!A23,"")</f>
        <v>240</v>
      </c>
      <c r="X91">
        <f>IF([112]Sheet1!A23&lt;&gt;"",[112]Sheet1!A23,"")</f>
        <v>225</v>
      </c>
      <c r="Y91">
        <f>IF([113]Sheet1!A23&lt;&gt;"",[113]Sheet1!A23,"")</f>
        <v>418</v>
      </c>
      <c r="Z91">
        <f>IF([114]Sheet1!A23&lt;&gt;"",[114]Sheet1!A23,"")</f>
        <v>134</v>
      </c>
      <c r="AA91">
        <f>IF([115]Sheet1!A23&lt;&gt;"",[115]Sheet1!A23,"")</f>
        <v>0</v>
      </c>
      <c r="AB91">
        <f>IF([116]Sheet1!A23&lt;&gt;"",[116]Sheet1!A23,"")</f>
        <v>46</v>
      </c>
      <c r="AC91">
        <f>IF([117]Sheet1!A23&lt;&gt;"",[117]Sheet1!A23,"")</f>
        <v>478</v>
      </c>
      <c r="AD91">
        <f>IF([118]Sheet1!A23&lt;&gt;"",[118]Sheet1!A23,"")</f>
        <v>270</v>
      </c>
      <c r="AE91">
        <f>IF([119]Sheet1!A23&lt;&gt;"",[119]Sheet1!A23,"")</f>
        <v>14</v>
      </c>
      <c r="AF91">
        <f>IF([120]Sheet1!A23&lt;&gt;"",[120]Sheet1!A23,"")</f>
        <v>405</v>
      </c>
      <c r="AG91">
        <f>IF([121]Sheet1!A23&lt;&gt;"",[121]Sheet1!A23,"")</f>
        <v>288</v>
      </c>
      <c r="AH91">
        <f>IF([122]Sheet1!A23&lt;&gt;"",[122]Sheet1!A23,"")</f>
        <v>366</v>
      </c>
      <c r="AI91">
        <f>IF([123]Sheet1!A23&lt;&gt;"",[123]Sheet1!A23,"")</f>
        <v>67</v>
      </c>
      <c r="AJ91">
        <f>IF([124]Sheet1!A23&lt;&gt;"",[124]Sheet1!A23,"")</f>
        <v>522</v>
      </c>
      <c r="AK91">
        <f>IF([125]Sheet1!A23&lt;&gt;"",[125]Sheet1!A23,"")</f>
        <v>177</v>
      </c>
      <c r="AL91">
        <f>IF([126]Sheet1!A23&lt;&gt;"",[126]Sheet1!A23,"")</f>
        <v>422</v>
      </c>
      <c r="AM91">
        <f>IF([127]Sheet1!A23&lt;&gt;"",[127]Sheet1!A23,"")</f>
        <v>114</v>
      </c>
      <c r="AN91">
        <f>IF([128]Sheet1!A23&lt;&gt;"",[128]Sheet1!A23,"")</f>
        <v>99</v>
      </c>
      <c r="AO91">
        <f>IF([129]Sheet1!A23&lt;&gt;"",[129]Sheet1!A23,"")</f>
        <v>608</v>
      </c>
      <c r="AP91">
        <v>575</v>
      </c>
      <c r="AQ91">
        <f>IF([131]Sheet1!A23&lt;&gt;"",[131]Sheet1!A23,"")</f>
        <v>131</v>
      </c>
      <c r="AR91">
        <f>IF([132]Sheet1!A23&lt;&gt;"",[132]Sheet1!A23,"")</f>
        <v>585</v>
      </c>
      <c r="AS91">
        <f>IF([133]Sheet1!A23&lt;&gt;"",[133]Sheet1!A23,"")</f>
        <v>284</v>
      </c>
      <c r="AT91">
        <f>IF([134]Sheet1!A23&lt;&gt;"",[134]Sheet1!A23,"")</f>
        <v>95</v>
      </c>
      <c r="AU91">
        <f>IF([135]Sheet1!A23&lt;&gt;"",[135]Sheet1!A23,"")</f>
        <v>242</v>
      </c>
      <c r="AV91">
        <f>IF([136]Sheet1!A23&lt;&gt;"",[136]Sheet1!A23,"")</f>
        <v>362</v>
      </c>
      <c r="AW91">
        <f>IF([137]Sheet1!A23&lt;&gt;"",[137]Sheet1!A23,"")</f>
        <v>365</v>
      </c>
      <c r="AX91">
        <f>IF([138]Sheet1!A23&lt;&gt;"",[138]Sheet1!A23,"")</f>
        <v>624</v>
      </c>
      <c r="AY91">
        <f>IF([139]Sheet1!A23&lt;&gt;"",[139]Sheet1!A23,"")</f>
        <v>556</v>
      </c>
      <c r="AZ91">
        <f>IF([140]Sheet1!A23&lt;&gt;"",[140]Sheet1!A23,"")</f>
        <v>574</v>
      </c>
      <c r="BA91">
        <f>IF([141]Sheet1!A23&lt;&gt;"",[141]Sheet1!A23,"")</f>
        <v>159</v>
      </c>
      <c r="BB91">
        <f>IF([142]Sheet1!A23&lt;&gt;"",[142]Sheet1!A23,"")</f>
        <v>214</v>
      </c>
      <c r="BC91">
        <f>IF([143]Sheet1!A23&lt;&gt;"",[143]Sheet1!A23,"")</f>
        <v>109</v>
      </c>
      <c r="BD91">
        <f>IF([144]Sheet1!A23&lt;&gt;"",[144]Sheet1!A23,"")</f>
        <v>302</v>
      </c>
      <c r="BE91">
        <f>IF([145]Sheet1!A23&lt;&gt;"",[145]Sheet1!A23,"")</f>
        <v>62</v>
      </c>
      <c r="BF91">
        <f>IF([146]Sheet1!A23&lt;&gt;"",[146]Sheet1!A23,"")</f>
        <v>22</v>
      </c>
      <c r="BG91">
        <f>IF([147]Sheet1!A23&lt;&gt;"",[147]Sheet1!A23,"")</f>
        <v>630</v>
      </c>
      <c r="BH91">
        <f>IF([148]Sheet1!A23&lt;&gt;"",[148]Sheet1!A23,"")</f>
        <v>401</v>
      </c>
      <c r="BI91">
        <f>IF([149]Sheet1!A23&lt;&gt;"",[149]Sheet1!A23,"")</f>
        <v>245</v>
      </c>
      <c r="BJ91">
        <f>IF([150]Sheet1!A23&lt;&gt;"",[150]Sheet1!A23,"")</f>
        <v>106</v>
      </c>
      <c r="BK91">
        <f>IF([151]Sheet1!A23&lt;&gt;"",[151]Sheet1!A23,"")</f>
        <v>200</v>
      </c>
      <c r="BL91">
        <f>IF([152]Sheet1!A23&lt;&gt;"",[152]Sheet1!A23,"")</f>
        <v>235</v>
      </c>
      <c r="BM91">
        <f>IF([153]Sheet1!A23&lt;&gt;"",[153]Sheet1!A23,"")</f>
        <v>45</v>
      </c>
      <c r="BN91">
        <f>IF([154]Sheet1!A23&lt;&gt;"",[154]Sheet1!A23,"")</f>
        <v>276</v>
      </c>
      <c r="BO91">
        <f>IF([155]Sheet1!A23&lt;&gt;"",[155]Sheet1!A23,"")</f>
        <v>43</v>
      </c>
      <c r="BP91">
        <f>IF([156]Sheet1!A23&lt;&gt;"",[156]Sheet1!A23,"")</f>
        <v>41</v>
      </c>
      <c r="BQ91">
        <f>IF([157]Sheet1!A23&lt;&gt;"",[157]Sheet1!A23,"")</f>
        <v>564</v>
      </c>
      <c r="BR91">
        <f>IF([158]Sheet1!A23&lt;&gt;"",[158]Sheet1!A23,"")</f>
        <v>362</v>
      </c>
      <c r="BS91">
        <f>IF([159]Sheet1!A23&lt;&gt;"",[159]Sheet1!A23,"")</f>
        <v>153</v>
      </c>
      <c r="BT91">
        <f>IF([160]Sheet1!A23&lt;&gt;"",[160]Sheet1!A23,"")</f>
        <v>472</v>
      </c>
      <c r="BU91">
        <f>IF([161]Sheet1!A23&lt;&gt;"",[161]Sheet1!A23,"")</f>
        <v>231</v>
      </c>
      <c r="BV91">
        <f>IF([162]Sheet1!A23&lt;&gt;"",[162]Sheet1!A23,"")</f>
        <v>2</v>
      </c>
      <c r="BW91">
        <f>IF([163]Sheet1!A23&lt;&gt;"",[163]Sheet1!A23,"")</f>
        <v>434</v>
      </c>
      <c r="BX91">
        <f>IF([164]Sheet1!A23&lt;&gt;"",[164]Sheet1!A23,"")</f>
        <v>437</v>
      </c>
      <c r="BY91">
        <f>IF([165]Sheet1!A23&lt;&gt;"",[165]Sheet1!A23,"")</f>
        <v>482</v>
      </c>
      <c r="BZ91">
        <f>IF([166]Sheet1!A23&lt;&gt;"",[166]Sheet1!A23,"")</f>
        <v>72</v>
      </c>
      <c r="CA91">
        <f>IF([167]Sheet1!A23&lt;&gt;"",[167]Sheet1!A23,"")</f>
        <v>357</v>
      </c>
      <c r="CB91">
        <f>IF([168]Sheet1!A23&lt;&gt;"",[168]Sheet1!A23,"")</f>
        <v>371</v>
      </c>
      <c r="CC91">
        <f>IF([169]Sheet1!A23&lt;&gt;"",[169]Sheet1!A23,"")</f>
        <v>165</v>
      </c>
      <c r="CD91">
        <f>IF([170]Sheet1!A23&lt;&gt;"",[170]Sheet1!A23,"")</f>
        <v>208</v>
      </c>
      <c r="CE91">
        <f>IF([171]Sheet1!A23&lt;&gt;"",[171]Sheet1!A23,"")</f>
        <v>267</v>
      </c>
      <c r="CF91">
        <f>IF([172]Sheet1!A23&lt;&gt;"",[172]Sheet1!A23,"")</f>
        <v>611</v>
      </c>
      <c r="CG91">
        <f>IF([173]Sheet1!A23&lt;&gt;"",[173]Sheet1!A23,"")</f>
        <v>545</v>
      </c>
      <c r="CH91">
        <f>IF([174]Sheet1!A23&lt;&gt;"",[174]Sheet1!A23,"")</f>
        <v>118</v>
      </c>
      <c r="CI91">
        <f>IF([175]Sheet1!A23&lt;&gt;"",[175]Sheet1!A23,"")</f>
        <v>569</v>
      </c>
      <c r="CJ91">
        <f>IF([176]Sheet1!A23&lt;&gt;"",[176]Sheet1!A23,"")</f>
        <v>510</v>
      </c>
      <c r="CK91">
        <f>IF([177]Sheet1!A23&lt;&gt;"",[177]Sheet1!A23,"")</f>
        <v>326</v>
      </c>
      <c r="CL91">
        <f>IF([178]Sheet1!A23&lt;&gt;"",[178]Sheet1!A23,"")</f>
        <v>123</v>
      </c>
    </row>
    <row r="92" spans="2:90">
      <c r="B92">
        <f>IF([90]Sheet1!A24&lt;&gt;"",[90]Sheet1!A24,"")</f>
        <v>367</v>
      </c>
      <c r="C92">
        <f>IF([91]Sheet1!A24&lt;&gt;"",[91]Sheet1!A24,"")</f>
        <v>44</v>
      </c>
      <c r="D92">
        <f>IF([92]Sheet1!A24&lt;&gt;"",[92]Sheet1!A24,"")</f>
        <v>207</v>
      </c>
      <c r="E92">
        <f>IF([93]Sheet1!A24&lt;&gt;"",[93]Sheet1!A24,"")</f>
        <v>164</v>
      </c>
      <c r="F92">
        <f>IF([94]Sheet1!A24&lt;&gt;"",[94]Sheet1!A24,"")</f>
        <v>362</v>
      </c>
      <c r="G92">
        <f>IF([95]Sheet1!A24&lt;&gt;"",[95]Sheet1!A24,"")</f>
        <v>362</v>
      </c>
      <c r="H92">
        <f>IF([96]Sheet1!A24&lt;&gt;"",[96]Sheet1!A24,"")</f>
        <v>650</v>
      </c>
      <c r="I92">
        <f>IF([97]Sheet1!A24&lt;&gt;"",[97]Sheet1!A24,"")</f>
        <v>632</v>
      </c>
      <c r="J92">
        <f>IF([98]Sheet1!A24&lt;&gt;"",[98]Sheet1!A24,"")</f>
        <v>615</v>
      </c>
      <c r="K92">
        <f>IF([99]Sheet1!A24&lt;&gt;"",[99]Sheet1!A24,"")</f>
        <v>638</v>
      </c>
      <c r="L92">
        <f>IF([100]Sheet1!A24&lt;&gt;"",[100]Sheet1!A24,"")</f>
        <v>358</v>
      </c>
      <c r="M92">
        <f>IF([101]Sheet1!A24&lt;&gt;"",[101]Sheet1!A24,"")</f>
        <v>95</v>
      </c>
      <c r="N92">
        <f>IF([102]Sheet1!A24&lt;&gt;"",[102]Sheet1!A24,"")</f>
        <v>172</v>
      </c>
      <c r="O92">
        <f>IF([103]Sheet1!A24&lt;&gt;"",[103]Sheet1!A24,"")</f>
        <v>338</v>
      </c>
      <c r="P92">
        <f>IF([104]Sheet1!A24&lt;&gt;"",[104]Sheet1!A24,"")</f>
        <v>52</v>
      </c>
      <c r="Q92">
        <f>IF([105]Sheet1!A24&lt;&gt;"",[105]Sheet1!A24,"")</f>
        <v>394</v>
      </c>
      <c r="R92">
        <f>IF([106]Sheet1!A24&lt;&gt;"",[106]Sheet1!A24,"")</f>
        <v>234</v>
      </c>
      <c r="S92">
        <f>IF([107]Sheet1!A24&lt;&gt;"",[107]Sheet1!A24,"")</f>
        <v>416</v>
      </c>
      <c r="T92">
        <f>IF([108]Sheet1!A24&lt;&gt;"",[108]Sheet1!A24,"")</f>
        <v>15</v>
      </c>
      <c r="U92">
        <f>IF([109]Sheet1!A24&lt;&gt;"",[109]Sheet1!A24,"")</f>
        <v>395</v>
      </c>
      <c r="V92">
        <f>IF([110]Sheet1!A24&lt;&gt;"",[110]Sheet1!A24,"")</f>
        <v>64</v>
      </c>
      <c r="W92">
        <f>IF([111]Sheet1!A24&lt;&gt;"",[111]Sheet1!A24,"")</f>
        <v>217</v>
      </c>
      <c r="X92">
        <f>IF([112]Sheet1!A24&lt;&gt;"",[112]Sheet1!A24,"")</f>
        <v>311</v>
      </c>
      <c r="Y92">
        <f>IF([113]Sheet1!A24&lt;&gt;"",[113]Sheet1!A24,"")</f>
        <v>176</v>
      </c>
      <c r="Z92">
        <f>IF([114]Sheet1!A24&lt;&gt;"",[114]Sheet1!A24,"")</f>
        <v>92</v>
      </c>
      <c r="AA92">
        <f>IF([115]Sheet1!A24&lt;&gt;"",[115]Sheet1!A24,"")</f>
        <v>342</v>
      </c>
      <c r="AB92">
        <f>IF([116]Sheet1!A24&lt;&gt;"",[116]Sheet1!A24,"")</f>
        <v>201</v>
      </c>
      <c r="AC92">
        <f>IF([117]Sheet1!A24&lt;&gt;"",[117]Sheet1!A24,"")</f>
        <v>143</v>
      </c>
      <c r="AD92">
        <f>IF([118]Sheet1!A24&lt;&gt;"",[118]Sheet1!A24,"")</f>
        <v>297</v>
      </c>
      <c r="AE92">
        <f>IF([119]Sheet1!A24&lt;&gt;"",[119]Sheet1!A24,"")</f>
        <v>379</v>
      </c>
      <c r="AF92">
        <f>IF([120]Sheet1!A24&lt;&gt;"",[120]Sheet1!A24,"")</f>
        <v>161</v>
      </c>
      <c r="AG92">
        <f>IF([121]Sheet1!A24&lt;&gt;"",[121]Sheet1!A24,"")</f>
        <v>336</v>
      </c>
      <c r="AH92">
        <f>IF([122]Sheet1!A24&lt;&gt;"",[122]Sheet1!A24,"")</f>
        <v>467</v>
      </c>
      <c r="AI92">
        <f>IF([123]Sheet1!A24&lt;&gt;"",[123]Sheet1!A24,"")</f>
        <v>348</v>
      </c>
      <c r="AJ92">
        <f>IF([124]Sheet1!A24&lt;&gt;"",[124]Sheet1!A24,"")</f>
        <v>401</v>
      </c>
      <c r="AK92">
        <f>IF([125]Sheet1!A24&lt;&gt;"",[125]Sheet1!A24,"")</f>
        <v>387</v>
      </c>
      <c r="AL92">
        <f>IF([126]Sheet1!A24&lt;&gt;"",[126]Sheet1!A24,"")</f>
        <v>171</v>
      </c>
      <c r="AM92">
        <f>IF([127]Sheet1!A24&lt;&gt;"",[127]Sheet1!A24,"")</f>
        <v>22</v>
      </c>
      <c r="AN92">
        <f>IF([128]Sheet1!A24&lt;&gt;"",[128]Sheet1!A24,"")</f>
        <v>77</v>
      </c>
      <c r="AO92">
        <f>IF([129]Sheet1!A24&lt;&gt;"",[129]Sheet1!A24,"")</f>
        <v>42</v>
      </c>
      <c r="AP92">
        <v>241</v>
      </c>
      <c r="AQ92">
        <f>IF([131]Sheet1!A24&lt;&gt;"",[131]Sheet1!A24,"")</f>
        <v>240</v>
      </c>
      <c r="AR92">
        <f>IF([132]Sheet1!A24&lt;&gt;"",[132]Sheet1!A24,"")</f>
        <v>96</v>
      </c>
      <c r="AS92">
        <f>IF([133]Sheet1!A24&lt;&gt;"",[133]Sheet1!A24,"")</f>
        <v>63</v>
      </c>
      <c r="AT92">
        <f>IF([134]Sheet1!A24&lt;&gt;"",[134]Sheet1!A24,"")</f>
        <v>120</v>
      </c>
      <c r="AU92">
        <f>IF([135]Sheet1!A24&lt;&gt;"",[135]Sheet1!A24,"")</f>
        <v>123</v>
      </c>
      <c r="AV92">
        <f>IF([136]Sheet1!A24&lt;&gt;"",[136]Sheet1!A24,"")</f>
        <v>580</v>
      </c>
      <c r="AW92">
        <f>IF([137]Sheet1!A24&lt;&gt;"",[137]Sheet1!A24,"")</f>
        <v>664</v>
      </c>
      <c r="AX92">
        <f>IF([138]Sheet1!A24&lt;&gt;"",[138]Sheet1!A24,"")</f>
        <v>92</v>
      </c>
      <c r="AY92">
        <f>IF([139]Sheet1!A24&lt;&gt;"",[139]Sheet1!A24,"")</f>
        <v>564</v>
      </c>
      <c r="AZ92">
        <f>IF([140]Sheet1!A24&lt;&gt;"",[140]Sheet1!A24,"")</f>
        <v>226</v>
      </c>
      <c r="BA92">
        <f>IF([141]Sheet1!A24&lt;&gt;"",[141]Sheet1!A24,"")</f>
        <v>33</v>
      </c>
      <c r="BB92">
        <f>IF([142]Sheet1!A24&lt;&gt;"",[142]Sheet1!A24,"")</f>
        <v>247</v>
      </c>
      <c r="BC92">
        <f>IF([143]Sheet1!A24&lt;&gt;"",[143]Sheet1!A24,"")</f>
        <v>18</v>
      </c>
      <c r="BD92">
        <f>IF([144]Sheet1!A24&lt;&gt;"",[144]Sheet1!A24,"")</f>
        <v>273</v>
      </c>
      <c r="BE92">
        <f>IF([145]Sheet1!A24&lt;&gt;"",[145]Sheet1!A24,"")</f>
        <v>286</v>
      </c>
      <c r="BF92">
        <f>IF([146]Sheet1!A24&lt;&gt;"",[146]Sheet1!A24,"")</f>
        <v>585</v>
      </c>
      <c r="BG92">
        <f>IF([147]Sheet1!A24&lt;&gt;"",[147]Sheet1!A24,"")</f>
        <v>613</v>
      </c>
      <c r="BH92">
        <f>IF([148]Sheet1!A24&lt;&gt;"",[148]Sheet1!A24,"")</f>
        <v>146</v>
      </c>
      <c r="BI92">
        <f>IF([149]Sheet1!A24&lt;&gt;"",[149]Sheet1!A24,"")</f>
        <v>16</v>
      </c>
      <c r="BJ92">
        <f>IF([150]Sheet1!A24&lt;&gt;"",[150]Sheet1!A24,"")</f>
        <v>93</v>
      </c>
      <c r="BK92">
        <f>IF([151]Sheet1!A24&lt;&gt;"",[151]Sheet1!A24,"")</f>
        <v>634</v>
      </c>
      <c r="BL92">
        <f>IF([152]Sheet1!A24&lt;&gt;"",[152]Sheet1!A24,"")</f>
        <v>191</v>
      </c>
      <c r="BM92">
        <f>IF([153]Sheet1!A24&lt;&gt;"",[153]Sheet1!A24,"")</f>
        <v>134</v>
      </c>
      <c r="BN92">
        <f>IF([154]Sheet1!A24&lt;&gt;"",[154]Sheet1!A24,"")</f>
        <v>32</v>
      </c>
      <c r="BO92">
        <f>IF([155]Sheet1!A24&lt;&gt;"",[155]Sheet1!A24,"")</f>
        <v>570</v>
      </c>
      <c r="BP92">
        <f>IF([156]Sheet1!A24&lt;&gt;"",[156]Sheet1!A24,"")</f>
        <v>251</v>
      </c>
      <c r="BQ92">
        <f>IF([157]Sheet1!A24&lt;&gt;"",[157]Sheet1!A24,"")</f>
        <v>525</v>
      </c>
      <c r="BR92">
        <f>IF([158]Sheet1!A24&lt;&gt;"",[158]Sheet1!A24,"")</f>
        <v>664</v>
      </c>
      <c r="BS92">
        <f>IF([159]Sheet1!A24&lt;&gt;"",[159]Sheet1!A24,"")</f>
        <v>10</v>
      </c>
      <c r="BT92">
        <f>IF([160]Sheet1!A24&lt;&gt;"",[160]Sheet1!A24,"")</f>
        <v>281</v>
      </c>
      <c r="BU92">
        <f>IF([161]Sheet1!A24&lt;&gt;"",[161]Sheet1!A24,"")</f>
        <v>300</v>
      </c>
      <c r="BV92">
        <f>IF([162]Sheet1!A24&lt;&gt;"",[162]Sheet1!A24,"")</f>
        <v>489</v>
      </c>
      <c r="BW92">
        <f>IF([163]Sheet1!A24&lt;&gt;"",[163]Sheet1!A24,"")</f>
        <v>314</v>
      </c>
      <c r="BX92">
        <f>IF([164]Sheet1!A24&lt;&gt;"",[164]Sheet1!A24,"")</f>
        <v>62</v>
      </c>
      <c r="BY92">
        <f>IF([165]Sheet1!A24&lt;&gt;"",[165]Sheet1!A24,"")</f>
        <v>583</v>
      </c>
      <c r="BZ92">
        <f>IF([166]Sheet1!A24&lt;&gt;"",[166]Sheet1!A24,"")</f>
        <v>419</v>
      </c>
      <c r="CA92">
        <f>IF([167]Sheet1!A24&lt;&gt;"",[167]Sheet1!A24,"")</f>
        <v>596</v>
      </c>
      <c r="CB92">
        <f>IF([168]Sheet1!A24&lt;&gt;"",[168]Sheet1!A24,"")</f>
        <v>173</v>
      </c>
      <c r="CC92">
        <f>IF([169]Sheet1!A24&lt;&gt;"",[169]Sheet1!A24,"")</f>
        <v>55</v>
      </c>
      <c r="CD92">
        <f>IF([170]Sheet1!A24&lt;&gt;"",[170]Sheet1!A24,"")</f>
        <v>251</v>
      </c>
      <c r="CE92">
        <f>IF([171]Sheet1!A24&lt;&gt;"",[171]Sheet1!A24,"")</f>
        <v>516</v>
      </c>
      <c r="CF92">
        <f>IF([172]Sheet1!A24&lt;&gt;"",[172]Sheet1!A24,"")</f>
        <v>291</v>
      </c>
      <c r="CG92">
        <f>IF([173]Sheet1!A24&lt;&gt;"",[173]Sheet1!A24,"")</f>
        <v>313</v>
      </c>
      <c r="CH92">
        <f>IF([174]Sheet1!A24&lt;&gt;"",[174]Sheet1!A24,"")</f>
        <v>284</v>
      </c>
      <c r="CI92">
        <f>IF([175]Sheet1!A24&lt;&gt;"",[175]Sheet1!A24,"")</f>
        <v>78</v>
      </c>
      <c r="CJ92">
        <f>IF([176]Sheet1!A24&lt;&gt;"",[176]Sheet1!A24,"")</f>
        <v>665</v>
      </c>
      <c r="CK92">
        <f>IF([177]Sheet1!A24&lt;&gt;"",[177]Sheet1!A24,"")</f>
        <v>247</v>
      </c>
      <c r="CL92">
        <f>IF([178]Sheet1!A24&lt;&gt;"",[178]Sheet1!A24,"")</f>
        <v>250</v>
      </c>
    </row>
    <row r="93" spans="2:90">
      <c r="B93">
        <f>IF([90]Sheet1!A25&lt;&gt;"",[90]Sheet1!A25,"")</f>
        <v>86</v>
      </c>
      <c r="C93">
        <f>IF([91]Sheet1!A25&lt;&gt;"",[91]Sheet1!A25,"")</f>
        <v>18</v>
      </c>
      <c r="D93">
        <f>IF([92]Sheet1!A25&lt;&gt;"",[92]Sheet1!A25,"")</f>
        <v>119</v>
      </c>
      <c r="E93">
        <f>IF([93]Sheet1!A25&lt;&gt;"",[93]Sheet1!A25,"")</f>
        <v>376</v>
      </c>
      <c r="F93">
        <f>IF([94]Sheet1!A25&lt;&gt;"",[94]Sheet1!A25,"")</f>
        <v>48</v>
      </c>
      <c r="G93">
        <f>IF([95]Sheet1!A25&lt;&gt;"",[95]Sheet1!A25,"")</f>
        <v>162</v>
      </c>
      <c r="H93">
        <f>IF([96]Sheet1!A25&lt;&gt;"",[96]Sheet1!A25,"")</f>
        <v>140</v>
      </c>
      <c r="I93">
        <f>IF([97]Sheet1!A25&lt;&gt;"",[97]Sheet1!A25,"")</f>
        <v>199</v>
      </c>
      <c r="J93">
        <f>IF([98]Sheet1!A25&lt;&gt;"",[98]Sheet1!A25,"")</f>
        <v>205</v>
      </c>
      <c r="K93">
        <f>IF([99]Sheet1!A25&lt;&gt;"",[99]Sheet1!A25,"")</f>
        <v>46</v>
      </c>
      <c r="L93">
        <f>IF([100]Sheet1!A25&lt;&gt;"",[100]Sheet1!A25,"")</f>
        <v>385</v>
      </c>
      <c r="M93">
        <f>IF([101]Sheet1!A25&lt;&gt;"",[101]Sheet1!A25,"")</f>
        <v>29</v>
      </c>
      <c r="N93">
        <f>IF([102]Sheet1!A25&lt;&gt;"",[102]Sheet1!A25,"")</f>
        <v>247</v>
      </c>
      <c r="O93">
        <f>IF([103]Sheet1!A25&lt;&gt;"",[103]Sheet1!A25,"")</f>
        <v>129</v>
      </c>
      <c r="P93">
        <f>IF([104]Sheet1!A25&lt;&gt;"",[104]Sheet1!A25,"")</f>
        <v>129</v>
      </c>
      <c r="Q93">
        <f>IF([105]Sheet1!A25&lt;&gt;"",[105]Sheet1!A25,"")</f>
        <v>191</v>
      </c>
      <c r="R93">
        <f>IF([106]Sheet1!A25&lt;&gt;"",[106]Sheet1!A25,"")</f>
        <v>635</v>
      </c>
      <c r="S93">
        <f>IF([107]Sheet1!A25&lt;&gt;"",[107]Sheet1!A25,"")</f>
        <v>87</v>
      </c>
      <c r="T93">
        <f>IF([108]Sheet1!A25&lt;&gt;"",[108]Sheet1!A25,"")</f>
        <v>5</v>
      </c>
      <c r="U93">
        <f>IF([109]Sheet1!A25&lt;&gt;"",[109]Sheet1!A25,"")</f>
        <v>228</v>
      </c>
      <c r="V93">
        <f>IF([110]Sheet1!A25&lt;&gt;"",[110]Sheet1!A25,"")</f>
        <v>463</v>
      </c>
      <c r="W93">
        <f>IF([111]Sheet1!A25&lt;&gt;"",[111]Sheet1!A25,"")</f>
        <v>409</v>
      </c>
      <c r="X93">
        <f>IF([112]Sheet1!A25&lt;&gt;"",[112]Sheet1!A25,"")</f>
        <v>394</v>
      </c>
      <c r="Y93">
        <f>IF([113]Sheet1!A25&lt;&gt;"",[113]Sheet1!A25,"")</f>
        <v>407</v>
      </c>
      <c r="Z93">
        <f>IF([114]Sheet1!A25&lt;&gt;"",[114]Sheet1!A25,"")</f>
        <v>385</v>
      </c>
      <c r="AA93">
        <f>IF([115]Sheet1!A25&lt;&gt;"",[115]Sheet1!A25,"")</f>
        <v>281</v>
      </c>
      <c r="AB93">
        <f>IF([116]Sheet1!A25&lt;&gt;"",[116]Sheet1!A25,"")</f>
        <v>344</v>
      </c>
      <c r="AC93">
        <f>IF([117]Sheet1!A25&lt;&gt;"",[117]Sheet1!A25,"")</f>
        <v>484</v>
      </c>
      <c r="AD93">
        <f>IF([118]Sheet1!A25&lt;&gt;"",[118]Sheet1!A25,"")</f>
        <v>93</v>
      </c>
      <c r="AE93">
        <f>IF([119]Sheet1!A25&lt;&gt;"",[119]Sheet1!A25,"")</f>
        <v>533</v>
      </c>
      <c r="AF93">
        <f>IF([120]Sheet1!A25&lt;&gt;"",[120]Sheet1!A25,"")</f>
        <v>154</v>
      </c>
      <c r="AG93">
        <f>IF([121]Sheet1!A25&lt;&gt;"",[121]Sheet1!A25,"")</f>
        <v>332</v>
      </c>
      <c r="AH93">
        <f>IF([122]Sheet1!A25&lt;&gt;"",[122]Sheet1!A25,"")</f>
        <v>268</v>
      </c>
      <c r="AI93">
        <f>IF([123]Sheet1!A25&lt;&gt;"",[123]Sheet1!A25,"")</f>
        <v>194</v>
      </c>
      <c r="AJ93">
        <f>IF([124]Sheet1!A25&lt;&gt;"",[124]Sheet1!A25,"")</f>
        <v>415</v>
      </c>
      <c r="AK93">
        <f>IF([125]Sheet1!A25&lt;&gt;"",[125]Sheet1!A25,"")</f>
        <v>152</v>
      </c>
      <c r="AL93">
        <f>IF([126]Sheet1!A25&lt;&gt;"",[126]Sheet1!A25,"")</f>
        <v>468</v>
      </c>
      <c r="AM93">
        <f>IF([127]Sheet1!A25&lt;&gt;"",[127]Sheet1!A25,"")</f>
        <v>304</v>
      </c>
      <c r="AN93">
        <f>IF([128]Sheet1!A25&lt;&gt;"",[128]Sheet1!A25,"")</f>
        <v>255</v>
      </c>
      <c r="AO93">
        <f>IF([129]Sheet1!A25&lt;&gt;"",[129]Sheet1!A25,"")</f>
        <v>149</v>
      </c>
      <c r="AP93">
        <v>340</v>
      </c>
      <c r="AQ93">
        <f>IF([131]Sheet1!A25&lt;&gt;"",[131]Sheet1!A25,"")</f>
        <v>207</v>
      </c>
      <c r="AR93">
        <f>IF([132]Sheet1!A25&lt;&gt;"",[132]Sheet1!A25,"")</f>
        <v>296</v>
      </c>
      <c r="AS93">
        <f>IF([133]Sheet1!A25&lt;&gt;"",[133]Sheet1!A25,"")</f>
        <v>376</v>
      </c>
      <c r="AT93">
        <f>IF([134]Sheet1!A25&lt;&gt;"",[134]Sheet1!A25,"")</f>
        <v>136</v>
      </c>
      <c r="AU93">
        <f>IF([135]Sheet1!A25&lt;&gt;"",[135]Sheet1!A25,"")</f>
        <v>384</v>
      </c>
      <c r="AV93">
        <f>IF([136]Sheet1!A25&lt;&gt;"",[136]Sheet1!A25,"")</f>
        <v>628</v>
      </c>
      <c r="AW93">
        <f>IF([137]Sheet1!A25&lt;&gt;"",[137]Sheet1!A25,"")</f>
        <v>554</v>
      </c>
      <c r="AX93">
        <f>IF([138]Sheet1!A25&lt;&gt;"",[138]Sheet1!A25,"")</f>
        <v>596</v>
      </c>
      <c r="AY93">
        <f>IF([139]Sheet1!A25&lt;&gt;"",[139]Sheet1!A25,"")</f>
        <v>246</v>
      </c>
      <c r="AZ93">
        <f>IF([140]Sheet1!A25&lt;&gt;"",[140]Sheet1!A25,"")</f>
        <v>387</v>
      </c>
      <c r="BA93">
        <f>IF([141]Sheet1!A25&lt;&gt;"",[141]Sheet1!A25,"")</f>
        <v>377</v>
      </c>
      <c r="BB93">
        <f>IF([142]Sheet1!A25&lt;&gt;"",[142]Sheet1!A25,"")</f>
        <v>126</v>
      </c>
      <c r="BC93">
        <f>IF([143]Sheet1!A25&lt;&gt;"",[143]Sheet1!A25,"")</f>
        <v>334</v>
      </c>
      <c r="BD93">
        <f>IF([144]Sheet1!A25&lt;&gt;"",[144]Sheet1!A25,"")</f>
        <v>158</v>
      </c>
      <c r="BE93">
        <f>IF([145]Sheet1!A25&lt;&gt;"",[145]Sheet1!A25,"")</f>
        <v>60</v>
      </c>
      <c r="BF93">
        <f>IF([146]Sheet1!A25&lt;&gt;"",[146]Sheet1!A25,"")</f>
        <v>300</v>
      </c>
      <c r="BG93">
        <f>IF([147]Sheet1!A25&lt;&gt;"",[147]Sheet1!A25,"")</f>
        <v>196</v>
      </c>
      <c r="BH93">
        <f>IF([148]Sheet1!A25&lt;&gt;"",[148]Sheet1!A25,"")</f>
        <v>156</v>
      </c>
      <c r="BI93">
        <f>IF([149]Sheet1!A25&lt;&gt;"",[149]Sheet1!A25,"")</f>
        <v>354</v>
      </c>
      <c r="BJ93">
        <f>IF([150]Sheet1!A25&lt;&gt;"",[150]Sheet1!A25,"")</f>
        <v>53</v>
      </c>
      <c r="BK93">
        <f>IF([151]Sheet1!A25&lt;&gt;"",[151]Sheet1!A25,"")</f>
        <v>160</v>
      </c>
      <c r="BL93">
        <f>IF([152]Sheet1!A25&lt;&gt;"",[152]Sheet1!A25,"")</f>
        <v>161</v>
      </c>
      <c r="BM93">
        <f>IF([153]Sheet1!A25&lt;&gt;"",[153]Sheet1!A25,"")</f>
        <v>181</v>
      </c>
      <c r="BN93">
        <f>IF([154]Sheet1!A25&lt;&gt;"",[154]Sheet1!A25,"")</f>
        <v>572</v>
      </c>
      <c r="BO93">
        <f>IF([155]Sheet1!A25&lt;&gt;"",[155]Sheet1!A25,"")</f>
        <v>52</v>
      </c>
      <c r="BP93">
        <f>IF([156]Sheet1!A25&lt;&gt;"",[156]Sheet1!A25,"")</f>
        <v>220</v>
      </c>
      <c r="BQ93">
        <f>IF([157]Sheet1!A25&lt;&gt;"",[157]Sheet1!A25,"")</f>
        <v>4</v>
      </c>
      <c r="BR93">
        <f>IF([158]Sheet1!A25&lt;&gt;"",[158]Sheet1!A25,"")</f>
        <v>234</v>
      </c>
      <c r="BS93">
        <f>IF([159]Sheet1!A25&lt;&gt;"",[159]Sheet1!A25,"")</f>
        <v>451</v>
      </c>
      <c r="BT93">
        <f>IF([160]Sheet1!A25&lt;&gt;"",[160]Sheet1!A25,"")</f>
        <v>71</v>
      </c>
      <c r="BU93">
        <f>IF([161]Sheet1!A25&lt;&gt;"",[161]Sheet1!A25,"")</f>
        <v>658</v>
      </c>
      <c r="BV93">
        <f>IF([162]Sheet1!A25&lt;&gt;"",[162]Sheet1!A25,"")</f>
        <v>644</v>
      </c>
      <c r="BW93">
        <f>IF([163]Sheet1!A25&lt;&gt;"",[163]Sheet1!A25,"")</f>
        <v>62</v>
      </c>
      <c r="BX93">
        <f>IF([164]Sheet1!A25&lt;&gt;"",[164]Sheet1!A25,"")</f>
        <v>152</v>
      </c>
      <c r="BY93">
        <f>IF([165]Sheet1!A25&lt;&gt;"",[165]Sheet1!A25,"")</f>
        <v>377</v>
      </c>
      <c r="BZ93">
        <f>IF([166]Sheet1!A25&lt;&gt;"",[166]Sheet1!A25,"")</f>
        <v>244</v>
      </c>
      <c r="CA93">
        <f>IF([167]Sheet1!A25&lt;&gt;"",[167]Sheet1!A25,"")</f>
        <v>211</v>
      </c>
      <c r="CB93">
        <f>IF([168]Sheet1!A25&lt;&gt;"",[168]Sheet1!A25,"")</f>
        <v>42</v>
      </c>
      <c r="CC93">
        <f>IF([169]Sheet1!A25&lt;&gt;"",[169]Sheet1!A25,"")</f>
        <v>64</v>
      </c>
      <c r="CD93">
        <f>IF([170]Sheet1!A25&lt;&gt;"",[170]Sheet1!A25,"")</f>
        <v>336</v>
      </c>
      <c r="CE93">
        <f>IF([171]Sheet1!A25&lt;&gt;"",[171]Sheet1!A25,"")</f>
        <v>10</v>
      </c>
      <c r="CF93">
        <f>IF([172]Sheet1!A25&lt;&gt;"",[172]Sheet1!A25,"")</f>
        <v>27</v>
      </c>
      <c r="CG93">
        <f>IF([173]Sheet1!A25&lt;&gt;"",[173]Sheet1!A25,"")</f>
        <v>115</v>
      </c>
      <c r="CH93">
        <f>IF([174]Sheet1!A25&lt;&gt;"",[174]Sheet1!A25,"")</f>
        <v>138</v>
      </c>
      <c r="CI93">
        <f>IF([175]Sheet1!A25&lt;&gt;"",[175]Sheet1!A25,"")</f>
        <v>239</v>
      </c>
      <c r="CJ93">
        <f>IF([176]Sheet1!A25&lt;&gt;"",[176]Sheet1!A25,"")</f>
        <v>618</v>
      </c>
      <c r="CK93">
        <f>IF([177]Sheet1!A25&lt;&gt;"",[177]Sheet1!A25,"")</f>
        <v>200</v>
      </c>
      <c r="CL93">
        <f>IF([178]Sheet1!A25&lt;&gt;"",[178]Sheet1!A25,"")</f>
        <v>663</v>
      </c>
    </row>
    <row r="94" spans="2:90">
      <c r="B94">
        <f>IF([90]Sheet1!A26&lt;&gt;"",[90]Sheet1!A26,"")</f>
        <v>83</v>
      </c>
      <c r="C94">
        <f>IF([91]Sheet1!A26&lt;&gt;"",[91]Sheet1!A26,"")</f>
        <v>26</v>
      </c>
      <c r="D94">
        <f>IF([92]Sheet1!A26&lt;&gt;"",[92]Sheet1!A26,"")</f>
        <v>287</v>
      </c>
      <c r="E94">
        <f>IF([93]Sheet1!A26&lt;&gt;"",[93]Sheet1!A26,"")</f>
        <v>15</v>
      </c>
      <c r="F94">
        <f>IF([94]Sheet1!A26&lt;&gt;"",[94]Sheet1!A26,"")</f>
        <v>120</v>
      </c>
      <c r="G94">
        <f>IF([95]Sheet1!A26&lt;&gt;"",[95]Sheet1!A26,"")</f>
        <v>396</v>
      </c>
      <c r="H94">
        <f>IF([96]Sheet1!A26&lt;&gt;"",[96]Sheet1!A26,"")</f>
        <v>257</v>
      </c>
      <c r="I94">
        <f>IF([97]Sheet1!A26&lt;&gt;"",[97]Sheet1!A26,"")</f>
        <v>138</v>
      </c>
      <c r="J94">
        <f>IF([98]Sheet1!A26&lt;&gt;"",[98]Sheet1!A26,"")</f>
        <v>644</v>
      </c>
      <c r="K94">
        <f>IF([99]Sheet1!A26&lt;&gt;"",[99]Sheet1!A26,"")</f>
        <v>161</v>
      </c>
      <c r="L94">
        <f>IF([100]Sheet1!A26&lt;&gt;"",[100]Sheet1!A26,"")</f>
        <v>40</v>
      </c>
      <c r="M94">
        <f>IF([101]Sheet1!A26&lt;&gt;"",[101]Sheet1!A26,"")</f>
        <v>166</v>
      </c>
      <c r="N94">
        <f>IF([102]Sheet1!A26&lt;&gt;"",[102]Sheet1!A26,"")</f>
        <v>593</v>
      </c>
      <c r="O94">
        <f>IF([103]Sheet1!A26&lt;&gt;"",[103]Sheet1!A26,"")</f>
        <v>155</v>
      </c>
      <c r="P94">
        <f>IF([104]Sheet1!A26&lt;&gt;"",[104]Sheet1!A26,"")</f>
        <v>9</v>
      </c>
      <c r="Q94">
        <f>IF([105]Sheet1!A26&lt;&gt;"",[105]Sheet1!A26,"")</f>
        <v>655</v>
      </c>
      <c r="R94">
        <f>IF([106]Sheet1!A26&lt;&gt;"",[106]Sheet1!A26,"")</f>
        <v>650</v>
      </c>
      <c r="S94">
        <f>IF([107]Sheet1!A26&lt;&gt;"",[107]Sheet1!A26,"")</f>
        <v>16</v>
      </c>
      <c r="T94">
        <f>IF([108]Sheet1!A26&lt;&gt;"",[108]Sheet1!A26,"")</f>
        <v>146</v>
      </c>
      <c r="U94">
        <f>IF([109]Sheet1!A26&lt;&gt;"",[109]Sheet1!A26,"")</f>
        <v>33</v>
      </c>
      <c r="V94">
        <f>IF([110]Sheet1!A26&lt;&gt;"",[110]Sheet1!A26,"")</f>
        <v>62</v>
      </c>
      <c r="W94">
        <f>IF([111]Sheet1!A26&lt;&gt;"",[111]Sheet1!A26,"")</f>
        <v>427</v>
      </c>
      <c r="X94">
        <f>IF([112]Sheet1!A26&lt;&gt;"",[112]Sheet1!A26,"")</f>
        <v>473</v>
      </c>
      <c r="Y94">
        <f>IF([113]Sheet1!A26&lt;&gt;"",[113]Sheet1!A26,"")</f>
        <v>243</v>
      </c>
      <c r="Z94">
        <f>IF([114]Sheet1!A26&lt;&gt;"",[114]Sheet1!A26,"")</f>
        <v>93</v>
      </c>
      <c r="AA94">
        <f>IF([115]Sheet1!A26&lt;&gt;"",[115]Sheet1!A26,"")</f>
        <v>87</v>
      </c>
      <c r="AB94">
        <f>IF([116]Sheet1!A26&lt;&gt;"",[116]Sheet1!A26,"")</f>
        <v>285</v>
      </c>
      <c r="AC94">
        <f>IF([117]Sheet1!A26&lt;&gt;"",[117]Sheet1!A26,"")</f>
        <v>514</v>
      </c>
      <c r="AD94">
        <f>IF([118]Sheet1!A26&lt;&gt;"",[118]Sheet1!A26,"")</f>
        <v>178</v>
      </c>
      <c r="AE94">
        <f>IF([119]Sheet1!A26&lt;&gt;"",[119]Sheet1!A26,"")</f>
        <v>74</v>
      </c>
      <c r="AF94">
        <f>IF([120]Sheet1!A26&lt;&gt;"",[120]Sheet1!A26,"")</f>
        <v>492</v>
      </c>
      <c r="AG94">
        <f>IF([121]Sheet1!A26&lt;&gt;"",[121]Sheet1!A26,"")</f>
        <v>230</v>
      </c>
      <c r="AH94">
        <f>IF([122]Sheet1!A26&lt;&gt;"",[122]Sheet1!A26,"")</f>
        <v>197</v>
      </c>
      <c r="AI94">
        <f>IF([123]Sheet1!A26&lt;&gt;"",[123]Sheet1!A26,"")</f>
        <v>475</v>
      </c>
      <c r="AJ94">
        <f>IF([124]Sheet1!A26&lt;&gt;"",[124]Sheet1!A26,"")</f>
        <v>152</v>
      </c>
      <c r="AK94">
        <f>IF([125]Sheet1!A26&lt;&gt;"",[125]Sheet1!A26,"")</f>
        <v>349</v>
      </c>
      <c r="AL94">
        <f>IF([126]Sheet1!A26&lt;&gt;"",[126]Sheet1!A26,"")</f>
        <v>370</v>
      </c>
      <c r="AM94">
        <f>IF([127]Sheet1!A26&lt;&gt;"",[127]Sheet1!A26,"")</f>
        <v>394</v>
      </c>
      <c r="AN94">
        <f>IF([128]Sheet1!A26&lt;&gt;"",[128]Sheet1!A26,"")</f>
        <v>263</v>
      </c>
      <c r="AO94">
        <f>IF([129]Sheet1!A26&lt;&gt;"",[129]Sheet1!A26,"")</f>
        <v>275</v>
      </c>
      <c r="AP94">
        <v>320</v>
      </c>
      <c r="AQ94">
        <f>IF([131]Sheet1!A26&lt;&gt;"",[131]Sheet1!A26,"")</f>
        <v>575</v>
      </c>
      <c r="AR94">
        <f>IF([132]Sheet1!A26&lt;&gt;"",[132]Sheet1!A26,"")</f>
        <v>118</v>
      </c>
      <c r="AS94">
        <f>IF([133]Sheet1!A26&lt;&gt;"",[133]Sheet1!A26,"")</f>
        <v>351</v>
      </c>
      <c r="AT94">
        <f>IF([134]Sheet1!A26&lt;&gt;"",[134]Sheet1!A26,"")</f>
        <v>562</v>
      </c>
      <c r="AU94">
        <f>IF([135]Sheet1!A26&lt;&gt;"",[135]Sheet1!A26,"")</f>
        <v>112</v>
      </c>
      <c r="AV94">
        <f>IF([136]Sheet1!A26&lt;&gt;"",[136]Sheet1!A26,"")</f>
        <v>224</v>
      </c>
      <c r="AW94">
        <f>IF([137]Sheet1!A26&lt;&gt;"",[137]Sheet1!A26,"")</f>
        <v>361</v>
      </c>
      <c r="AX94">
        <f>IF([138]Sheet1!A26&lt;&gt;"",[138]Sheet1!A26,"")</f>
        <v>112</v>
      </c>
      <c r="AY94">
        <f>IF([139]Sheet1!A26&lt;&gt;"",[139]Sheet1!A26,"")</f>
        <v>217</v>
      </c>
      <c r="AZ94">
        <f>IF([140]Sheet1!A26&lt;&gt;"",[140]Sheet1!A26,"")</f>
        <v>649</v>
      </c>
      <c r="BA94">
        <f>IF([141]Sheet1!A26&lt;&gt;"",[141]Sheet1!A26,"")</f>
        <v>98</v>
      </c>
      <c r="BB94">
        <f>IF([142]Sheet1!A26&lt;&gt;"",[142]Sheet1!A26,"")</f>
        <v>108</v>
      </c>
      <c r="BC94">
        <f>IF([143]Sheet1!A26&lt;&gt;"",[143]Sheet1!A26,"")</f>
        <v>80</v>
      </c>
      <c r="BD94">
        <f>IF([144]Sheet1!A26&lt;&gt;"",[144]Sheet1!A26,"")</f>
        <v>560</v>
      </c>
      <c r="BE94">
        <f>IF([145]Sheet1!A26&lt;&gt;"",[145]Sheet1!A26,"")</f>
        <v>296</v>
      </c>
      <c r="BF94">
        <f>IF([146]Sheet1!A26&lt;&gt;"",[146]Sheet1!A26,"")</f>
        <v>596</v>
      </c>
      <c r="BG94">
        <f>IF([147]Sheet1!A26&lt;&gt;"",[147]Sheet1!A26,"")</f>
        <v>23</v>
      </c>
      <c r="BH94">
        <f>IF([148]Sheet1!A26&lt;&gt;"",[148]Sheet1!A26,"")</f>
        <v>646</v>
      </c>
      <c r="BI94">
        <f>IF([149]Sheet1!A26&lt;&gt;"",[149]Sheet1!A26,"")</f>
        <v>397</v>
      </c>
      <c r="BJ94">
        <f>IF([150]Sheet1!A26&lt;&gt;"",[150]Sheet1!A26,"")</f>
        <v>22</v>
      </c>
      <c r="BK94">
        <f>IF([151]Sheet1!A26&lt;&gt;"",[151]Sheet1!A26,"")</f>
        <v>354</v>
      </c>
      <c r="BL94">
        <f>IF([152]Sheet1!A26&lt;&gt;"",[152]Sheet1!A26,"")</f>
        <v>608</v>
      </c>
      <c r="BM94">
        <f>IF([153]Sheet1!A26&lt;&gt;"",[153]Sheet1!A26,"")</f>
        <v>183</v>
      </c>
      <c r="BN94">
        <f>IF([154]Sheet1!A26&lt;&gt;"",[154]Sheet1!A26,"")</f>
        <v>649</v>
      </c>
      <c r="BO94">
        <f>IF([155]Sheet1!A26&lt;&gt;"",[155]Sheet1!A26,"")</f>
        <v>348</v>
      </c>
      <c r="BP94">
        <f>IF([156]Sheet1!A26&lt;&gt;"",[156]Sheet1!A26,"")</f>
        <v>287</v>
      </c>
      <c r="BQ94">
        <f>IF([157]Sheet1!A26&lt;&gt;"",[157]Sheet1!A26,"")</f>
        <v>18</v>
      </c>
      <c r="BR94">
        <f>IF([158]Sheet1!A26&lt;&gt;"",[158]Sheet1!A26,"")</f>
        <v>92</v>
      </c>
      <c r="BS94">
        <f>IF([159]Sheet1!A26&lt;&gt;"",[159]Sheet1!A26,"")</f>
        <v>632</v>
      </c>
      <c r="BT94">
        <f>IF([160]Sheet1!A26&lt;&gt;"",[160]Sheet1!A26,"")</f>
        <v>39</v>
      </c>
      <c r="BU94">
        <f>IF([161]Sheet1!A26&lt;&gt;"",[161]Sheet1!A26,"")</f>
        <v>343</v>
      </c>
      <c r="BV94">
        <f>IF([162]Sheet1!A26&lt;&gt;"",[162]Sheet1!A26,"")</f>
        <v>385</v>
      </c>
      <c r="BW94">
        <f>IF([163]Sheet1!A26&lt;&gt;"",[163]Sheet1!A26,"")</f>
        <v>508</v>
      </c>
      <c r="BX94">
        <f>IF([164]Sheet1!A26&lt;&gt;"",[164]Sheet1!A26,"")</f>
        <v>148</v>
      </c>
      <c r="BY94">
        <f>IF([165]Sheet1!A26&lt;&gt;"",[165]Sheet1!A26,"")</f>
        <v>144</v>
      </c>
      <c r="BZ94">
        <f>IF([166]Sheet1!A26&lt;&gt;"",[166]Sheet1!A26,"")</f>
        <v>164</v>
      </c>
      <c r="CA94">
        <f>IF([167]Sheet1!A26&lt;&gt;"",[167]Sheet1!A26,"")</f>
        <v>349</v>
      </c>
      <c r="CB94">
        <f>IF([168]Sheet1!A26&lt;&gt;"",[168]Sheet1!A26,"")</f>
        <v>288</v>
      </c>
      <c r="CC94">
        <f>IF([169]Sheet1!A26&lt;&gt;"",[169]Sheet1!A26,"")</f>
        <v>403</v>
      </c>
      <c r="CD94">
        <f>IF([170]Sheet1!A26&lt;&gt;"",[170]Sheet1!A26,"")</f>
        <v>633</v>
      </c>
      <c r="CE94">
        <f>IF([171]Sheet1!A26&lt;&gt;"",[171]Sheet1!A26,"")</f>
        <v>214</v>
      </c>
      <c r="CF94">
        <f>IF([172]Sheet1!A26&lt;&gt;"",[172]Sheet1!A26,"")</f>
        <v>60</v>
      </c>
      <c r="CG94">
        <f>IF([173]Sheet1!A26&lt;&gt;"",[173]Sheet1!A26,"")</f>
        <v>239</v>
      </c>
      <c r="CH94">
        <f>IF([174]Sheet1!A26&lt;&gt;"",[174]Sheet1!A26,"")</f>
        <v>573</v>
      </c>
      <c r="CI94">
        <f>IF([175]Sheet1!A26&lt;&gt;"",[175]Sheet1!A26,"")</f>
        <v>350</v>
      </c>
      <c r="CJ94">
        <f>IF([176]Sheet1!A26&lt;&gt;"",[176]Sheet1!A26,"")</f>
        <v>366</v>
      </c>
      <c r="CK94">
        <f>IF([177]Sheet1!A26&lt;&gt;"",[177]Sheet1!A26,"")</f>
        <v>378</v>
      </c>
      <c r="CL94">
        <f>IF([178]Sheet1!A26&lt;&gt;"",[178]Sheet1!A26,"")</f>
        <v>621</v>
      </c>
    </row>
    <row r="95" spans="2:90">
      <c r="B95">
        <f>IF([90]Sheet1!A27&lt;&gt;"",[90]Sheet1!A27,"")</f>
        <v>60</v>
      </c>
      <c r="C95">
        <f>IF([91]Sheet1!A27&lt;&gt;"",[91]Sheet1!A27,"")</f>
        <v>140</v>
      </c>
      <c r="D95">
        <f>IF([92]Sheet1!A27&lt;&gt;"",[92]Sheet1!A27,"")</f>
        <v>293</v>
      </c>
      <c r="E95">
        <f>IF([93]Sheet1!A27&lt;&gt;"",[93]Sheet1!A27,"")</f>
        <v>346</v>
      </c>
      <c r="F95">
        <f>IF([94]Sheet1!A27&lt;&gt;"",[94]Sheet1!A27,"")</f>
        <v>278</v>
      </c>
      <c r="G95">
        <f>IF([95]Sheet1!A27&lt;&gt;"",[95]Sheet1!A27,"")</f>
        <v>2</v>
      </c>
      <c r="H95">
        <f>IF([96]Sheet1!A27&lt;&gt;"",[96]Sheet1!A27,"")</f>
        <v>602</v>
      </c>
      <c r="I95">
        <f>IF([97]Sheet1!A27&lt;&gt;"",[97]Sheet1!A27,"")</f>
        <v>372</v>
      </c>
      <c r="J95">
        <f>IF([98]Sheet1!A27&lt;&gt;"",[98]Sheet1!A27,"")</f>
        <v>26</v>
      </c>
      <c r="K95">
        <f>IF([99]Sheet1!A27&lt;&gt;"",[99]Sheet1!A27,"")</f>
        <v>25</v>
      </c>
      <c r="L95">
        <f>IF([100]Sheet1!A27&lt;&gt;"",[100]Sheet1!A27,"")</f>
        <v>243</v>
      </c>
      <c r="M95">
        <f>IF([101]Sheet1!A27&lt;&gt;"",[101]Sheet1!A27,"")</f>
        <v>9</v>
      </c>
      <c r="N95">
        <f>IF([102]Sheet1!A27&lt;&gt;"",[102]Sheet1!A27,"")</f>
        <v>291</v>
      </c>
      <c r="O95">
        <f>IF([103]Sheet1!A27&lt;&gt;"",[103]Sheet1!A27,"")</f>
        <v>90</v>
      </c>
      <c r="P95">
        <f>IF([104]Sheet1!A27&lt;&gt;"",[104]Sheet1!A27,"")</f>
        <v>596</v>
      </c>
      <c r="Q95">
        <f>IF([105]Sheet1!A27&lt;&gt;"",[105]Sheet1!A27,"")</f>
        <v>666</v>
      </c>
      <c r="R95">
        <f>IF([106]Sheet1!A27&lt;&gt;"",[106]Sheet1!A27,"")</f>
        <v>319</v>
      </c>
      <c r="S95">
        <f>IF([107]Sheet1!A27&lt;&gt;"",[107]Sheet1!A27,"")</f>
        <v>328</v>
      </c>
      <c r="T95">
        <f>IF([108]Sheet1!A27&lt;&gt;"",[108]Sheet1!A27,"")</f>
        <v>290</v>
      </c>
      <c r="U95">
        <f>IF([109]Sheet1!A27&lt;&gt;"",[109]Sheet1!A27,"")</f>
        <v>45</v>
      </c>
      <c r="V95">
        <f>IF([110]Sheet1!A27&lt;&gt;"",[110]Sheet1!A27,"")</f>
        <v>495</v>
      </c>
      <c r="W95">
        <f>IF([111]Sheet1!A27&lt;&gt;"",[111]Sheet1!A27,"")</f>
        <v>196</v>
      </c>
      <c r="X95">
        <f>IF([112]Sheet1!A27&lt;&gt;"",[112]Sheet1!A27,"")</f>
        <v>273</v>
      </c>
      <c r="Y95">
        <f>IF([113]Sheet1!A27&lt;&gt;"",[113]Sheet1!A27,"")</f>
        <v>321</v>
      </c>
      <c r="Z95">
        <f>IF([114]Sheet1!A27&lt;&gt;"",[114]Sheet1!A27,"")</f>
        <v>102</v>
      </c>
      <c r="AA95">
        <f>IF([115]Sheet1!A27&lt;&gt;"",[115]Sheet1!A27,"")</f>
        <v>185</v>
      </c>
      <c r="AB95">
        <f>IF([116]Sheet1!A27&lt;&gt;"",[116]Sheet1!A27,"")</f>
        <v>52</v>
      </c>
      <c r="AC95">
        <f>IF([117]Sheet1!A27&lt;&gt;"",[117]Sheet1!A27,"")</f>
        <v>299</v>
      </c>
      <c r="AD95">
        <f>IF([118]Sheet1!A27&lt;&gt;"",[118]Sheet1!A27,"")</f>
        <v>321</v>
      </c>
      <c r="AE95">
        <f>IF([119]Sheet1!A27&lt;&gt;"",[119]Sheet1!A27,"")</f>
        <v>530</v>
      </c>
      <c r="AF95">
        <f>IF([120]Sheet1!A27&lt;&gt;"",[120]Sheet1!A27,"")</f>
        <v>252</v>
      </c>
      <c r="AG95">
        <f>IF([121]Sheet1!A27&lt;&gt;"",[121]Sheet1!A27,"")</f>
        <v>371</v>
      </c>
      <c r="AH95">
        <f>IF([122]Sheet1!A27&lt;&gt;"",[122]Sheet1!A27,"")</f>
        <v>69</v>
      </c>
      <c r="AI95">
        <f>IF([123]Sheet1!A27&lt;&gt;"",[123]Sheet1!A27,"")</f>
        <v>474</v>
      </c>
      <c r="AJ95">
        <f>IF([124]Sheet1!A27&lt;&gt;"",[124]Sheet1!A27,"")</f>
        <v>257</v>
      </c>
      <c r="AK95">
        <f>IF([125]Sheet1!A27&lt;&gt;"",[125]Sheet1!A27,"")</f>
        <v>534</v>
      </c>
      <c r="AL95">
        <f>IF([126]Sheet1!A27&lt;&gt;"",[126]Sheet1!A27,"")</f>
        <v>31</v>
      </c>
      <c r="AM95">
        <f>IF([127]Sheet1!A27&lt;&gt;"",[127]Sheet1!A27,"")</f>
        <v>467</v>
      </c>
      <c r="AN95">
        <f>IF([128]Sheet1!A27&lt;&gt;"",[128]Sheet1!A27,"")</f>
        <v>36</v>
      </c>
      <c r="AO95">
        <f>IF([129]Sheet1!A27&lt;&gt;"",[129]Sheet1!A27,"")</f>
        <v>601</v>
      </c>
      <c r="AP95">
        <v>374</v>
      </c>
      <c r="AQ95">
        <f>IF([131]Sheet1!A27&lt;&gt;"",[131]Sheet1!A27,"")</f>
        <v>258</v>
      </c>
      <c r="AR95">
        <f>IF([132]Sheet1!A27&lt;&gt;"",[132]Sheet1!A27,"")</f>
        <v>172</v>
      </c>
      <c r="AS95">
        <f>IF([133]Sheet1!A27&lt;&gt;"",[133]Sheet1!A27,"")</f>
        <v>347</v>
      </c>
      <c r="AT95">
        <f>IF([134]Sheet1!A27&lt;&gt;"",[134]Sheet1!A27,"")</f>
        <v>192</v>
      </c>
      <c r="AU95">
        <f>IF([135]Sheet1!A27&lt;&gt;"",[135]Sheet1!A27,"")</f>
        <v>36</v>
      </c>
      <c r="AV95">
        <f>IF([136]Sheet1!A27&lt;&gt;"",[136]Sheet1!A27,"")</f>
        <v>316</v>
      </c>
      <c r="AW95">
        <f>IF([137]Sheet1!A27&lt;&gt;"",[137]Sheet1!A27,"")</f>
        <v>215</v>
      </c>
      <c r="AX95">
        <f>IF([138]Sheet1!A27&lt;&gt;"",[138]Sheet1!A27,"")</f>
        <v>197</v>
      </c>
      <c r="AY95">
        <f>IF([139]Sheet1!A27&lt;&gt;"",[139]Sheet1!A27,"")</f>
        <v>298</v>
      </c>
      <c r="AZ95">
        <f>IF([140]Sheet1!A27&lt;&gt;"",[140]Sheet1!A27,"")</f>
        <v>126</v>
      </c>
      <c r="BA95">
        <f>IF([141]Sheet1!A27&lt;&gt;"",[141]Sheet1!A27,"")</f>
        <v>597</v>
      </c>
      <c r="BB95">
        <f>IF([142]Sheet1!A27&lt;&gt;"",[142]Sheet1!A27,"")</f>
        <v>663</v>
      </c>
      <c r="BC95">
        <f>IF([143]Sheet1!A27&lt;&gt;"",[143]Sheet1!A27,"")</f>
        <v>26</v>
      </c>
      <c r="BD95">
        <f>IF([144]Sheet1!A27&lt;&gt;"",[144]Sheet1!A27,"")</f>
        <v>80</v>
      </c>
      <c r="BE95">
        <f>IF([145]Sheet1!A27&lt;&gt;"",[145]Sheet1!A27,"")</f>
        <v>628</v>
      </c>
      <c r="BF95">
        <f>IF([146]Sheet1!A27&lt;&gt;"",[146]Sheet1!A27,"")</f>
        <v>235</v>
      </c>
      <c r="BG95">
        <f>IF([147]Sheet1!A27&lt;&gt;"",[147]Sheet1!A27,"")</f>
        <v>322</v>
      </c>
      <c r="BH95">
        <f>IF([148]Sheet1!A27&lt;&gt;"",[148]Sheet1!A27,"")</f>
        <v>374</v>
      </c>
      <c r="BI95">
        <f>IF([149]Sheet1!A27&lt;&gt;"",[149]Sheet1!A27,"")</f>
        <v>342</v>
      </c>
      <c r="BJ95">
        <f>IF([150]Sheet1!A27&lt;&gt;"",[150]Sheet1!A27,"")</f>
        <v>131</v>
      </c>
      <c r="BK95">
        <f>IF([151]Sheet1!A27&lt;&gt;"",[151]Sheet1!A27,"")</f>
        <v>112</v>
      </c>
      <c r="BL95">
        <f>IF([152]Sheet1!A27&lt;&gt;"",[152]Sheet1!A27,"")</f>
        <v>579</v>
      </c>
      <c r="BM95">
        <f>IF([153]Sheet1!A27&lt;&gt;"",[153]Sheet1!A27,"")</f>
        <v>40</v>
      </c>
      <c r="BN95">
        <f>IF([154]Sheet1!A27&lt;&gt;"",[154]Sheet1!A27,"")</f>
        <v>665</v>
      </c>
      <c r="BO95">
        <f>IF([155]Sheet1!A27&lt;&gt;"",[155]Sheet1!A27,"")</f>
        <v>315</v>
      </c>
      <c r="BP95">
        <f>IF([156]Sheet1!A27&lt;&gt;"",[156]Sheet1!A27,"")</f>
        <v>100</v>
      </c>
      <c r="BQ95">
        <f>IF([157]Sheet1!A27&lt;&gt;"",[157]Sheet1!A27,"")</f>
        <v>572</v>
      </c>
      <c r="BR95">
        <f>IF([158]Sheet1!A27&lt;&gt;"",[158]Sheet1!A27,"")</f>
        <v>199</v>
      </c>
      <c r="BS95">
        <f>IF([159]Sheet1!A27&lt;&gt;"",[159]Sheet1!A27,"")</f>
        <v>181</v>
      </c>
      <c r="BT95">
        <f>IF([160]Sheet1!A27&lt;&gt;"",[160]Sheet1!A27,"")</f>
        <v>383</v>
      </c>
      <c r="BU95">
        <f>IF([161]Sheet1!A27&lt;&gt;"",[161]Sheet1!A27,"")</f>
        <v>52</v>
      </c>
      <c r="BV95">
        <f>IF([162]Sheet1!A27&lt;&gt;"",[162]Sheet1!A27,"")</f>
        <v>171</v>
      </c>
      <c r="BW95">
        <f>IF([163]Sheet1!A27&lt;&gt;"",[163]Sheet1!A27,"")</f>
        <v>159</v>
      </c>
      <c r="BX95">
        <f>IF([164]Sheet1!A27&lt;&gt;"",[164]Sheet1!A27,"")</f>
        <v>423</v>
      </c>
      <c r="BY95">
        <f>IF([165]Sheet1!A27&lt;&gt;"",[165]Sheet1!A27,"")</f>
        <v>173</v>
      </c>
      <c r="BZ95">
        <f>IF([166]Sheet1!A27&lt;&gt;"",[166]Sheet1!A27,"")</f>
        <v>469</v>
      </c>
      <c r="CA95">
        <f>IF([167]Sheet1!A27&lt;&gt;"",[167]Sheet1!A27,"")</f>
        <v>233</v>
      </c>
      <c r="CB95">
        <f>IF([168]Sheet1!A27&lt;&gt;"",[168]Sheet1!A27,"")</f>
        <v>260</v>
      </c>
      <c r="CC95">
        <f>IF([169]Sheet1!A27&lt;&gt;"",[169]Sheet1!A27,"")</f>
        <v>183</v>
      </c>
      <c r="CD95">
        <f>IF([170]Sheet1!A27&lt;&gt;"",[170]Sheet1!A27,"")</f>
        <v>451</v>
      </c>
      <c r="CE95">
        <f>IF([171]Sheet1!A27&lt;&gt;"",[171]Sheet1!A27,"")</f>
        <v>602</v>
      </c>
      <c r="CF95">
        <f>IF([172]Sheet1!A27&lt;&gt;"",[172]Sheet1!A27,"")</f>
        <v>172</v>
      </c>
      <c r="CG95">
        <f>IF([173]Sheet1!A27&lt;&gt;"",[173]Sheet1!A27,"")</f>
        <v>40</v>
      </c>
      <c r="CH95">
        <f>IF([174]Sheet1!A27&lt;&gt;"",[174]Sheet1!A27,"")</f>
        <v>69</v>
      </c>
      <c r="CI95">
        <f>IF([175]Sheet1!A27&lt;&gt;"",[175]Sheet1!A27,"")</f>
        <v>483</v>
      </c>
      <c r="CJ95">
        <f>IF([176]Sheet1!A27&lt;&gt;"",[176]Sheet1!A27,"")</f>
        <v>31</v>
      </c>
      <c r="CK95">
        <f>IF([177]Sheet1!A27&lt;&gt;"",[177]Sheet1!A27,"")</f>
        <v>84</v>
      </c>
      <c r="CL95">
        <f>IF([178]Sheet1!A27&lt;&gt;"",[178]Sheet1!A27,"")</f>
        <v>147</v>
      </c>
    </row>
    <row r="96" spans="2:90">
      <c r="B96">
        <f>IF([90]Sheet1!A28&lt;&gt;"",[90]Sheet1!A28,"")</f>
        <v>253</v>
      </c>
      <c r="C96">
        <f>IF([91]Sheet1!A28&lt;&gt;"",[91]Sheet1!A28,"")</f>
        <v>188</v>
      </c>
      <c r="D96">
        <f>IF([92]Sheet1!A28&lt;&gt;"",[92]Sheet1!A28,"")</f>
        <v>127</v>
      </c>
      <c r="E96">
        <f>IF([93]Sheet1!A28&lt;&gt;"",[93]Sheet1!A28,"")</f>
        <v>356</v>
      </c>
      <c r="F96">
        <f>IF([94]Sheet1!A28&lt;&gt;"",[94]Sheet1!A28,"")</f>
        <v>74</v>
      </c>
      <c r="G96">
        <f>IF([95]Sheet1!A28&lt;&gt;"",[95]Sheet1!A28,"")</f>
        <v>104</v>
      </c>
      <c r="H96">
        <f>IF([96]Sheet1!A28&lt;&gt;"",[96]Sheet1!A28,"")</f>
        <v>338</v>
      </c>
      <c r="I96">
        <f>IF([97]Sheet1!A28&lt;&gt;"",[97]Sheet1!A28,"")</f>
        <v>360</v>
      </c>
      <c r="J96">
        <f>IF([98]Sheet1!A28&lt;&gt;"",[98]Sheet1!A28,"")</f>
        <v>204</v>
      </c>
      <c r="K96">
        <f>IF([99]Sheet1!A28&lt;&gt;"",[99]Sheet1!A28,"")</f>
        <v>337</v>
      </c>
      <c r="L96">
        <f>IF([100]Sheet1!A28&lt;&gt;"",[100]Sheet1!A28,"")</f>
        <v>264</v>
      </c>
      <c r="M96">
        <f>IF([101]Sheet1!A28&lt;&gt;"",[101]Sheet1!A28,"")</f>
        <v>633</v>
      </c>
      <c r="N96">
        <f>IF([102]Sheet1!A28&lt;&gt;"",[102]Sheet1!A28,"")</f>
        <v>232</v>
      </c>
      <c r="O96">
        <f>IF([103]Sheet1!A28&lt;&gt;"",[103]Sheet1!A28,"")</f>
        <v>619</v>
      </c>
      <c r="P96">
        <f>IF([104]Sheet1!A28&lt;&gt;"",[104]Sheet1!A28,"")</f>
        <v>646</v>
      </c>
      <c r="Q96">
        <f>IF([105]Sheet1!A28&lt;&gt;"",[105]Sheet1!A28,"")</f>
        <v>254</v>
      </c>
      <c r="R96">
        <f>IF([106]Sheet1!A28&lt;&gt;"",[106]Sheet1!A28,"")</f>
        <v>326</v>
      </c>
      <c r="S96">
        <f>IF([107]Sheet1!A28&lt;&gt;"",[107]Sheet1!A28,"")</f>
        <v>244</v>
      </c>
      <c r="T96">
        <f>IF([108]Sheet1!A28&lt;&gt;"",[108]Sheet1!A28,"")</f>
        <v>140</v>
      </c>
      <c r="U96">
        <f>IF([109]Sheet1!A28&lt;&gt;"",[109]Sheet1!A28,"")</f>
        <v>257</v>
      </c>
      <c r="V96">
        <f>IF([110]Sheet1!A28&lt;&gt;"",[110]Sheet1!A28,"")</f>
        <v>114</v>
      </c>
      <c r="W96">
        <f>IF([111]Sheet1!A28&lt;&gt;"",[111]Sheet1!A28,"")</f>
        <v>396</v>
      </c>
      <c r="X96">
        <f>IF([112]Sheet1!A28&lt;&gt;"",[112]Sheet1!A28,"")</f>
        <v>133</v>
      </c>
      <c r="Y96">
        <f>IF([113]Sheet1!A28&lt;&gt;"",[113]Sheet1!A28,"")</f>
        <v>270</v>
      </c>
      <c r="Z96">
        <f>IF([114]Sheet1!A28&lt;&gt;"",[114]Sheet1!A28,"")</f>
        <v>490</v>
      </c>
      <c r="AA96">
        <f>IF([115]Sheet1!A28&lt;&gt;"",[115]Sheet1!A28,"")</f>
        <v>429</v>
      </c>
      <c r="AB96">
        <f>IF([116]Sheet1!A28&lt;&gt;"",[116]Sheet1!A28,"")</f>
        <v>7</v>
      </c>
      <c r="AC96">
        <f>IF([117]Sheet1!A28&lt;&gt;"",[117]Sheet1!A28,"")</f>
        <v>132</v>
      </c>
      <c r="AD96">
        <f>IF([118]Sheet1!A28&lt;&gt;"",[118]Sheet1!A28,"")</f>
        <v>228</v>
      </c>
      <c r="AE96">
        <f>IF([119]Sheet1!A28&lt;&gt;"",[119]Sheet1!A28,"")</f>
        <v>535</v>
      </c>
      <c r="AF96">
        <f>IF([120]Sheet1!A28&lt;&gt;"",[120]Sheet1!A28,"")</f>
        <v>5</v>
      </c>
      <c r="AG96">
        <f>IF([121]Sheet1!A28&lt;&gt;"",[121]Sheet1!A28,"")</f>
        <v>357</v>
      </c>
      <c r="AH96">
        <f>IF([122]Sheet1!A28&lt;&gt;"",[122]Sheet1!A28,"")</f>
        <v>194</v>
      </c>
      <c r="AI96">
        <f>IF([123]Sheet1!A28&lt;&gt;"",[123]Sheet1!A28,"")</f>
        <v>243</v>
      </c>
      <c r="AJ96">
        <f>IF([124]Sheet1!A28&lt;&gt;"",[124]Sheet1!A28,"")</f>
        <v>9</v>
      </c>
      <c r="AK96">
        <f>IF([125]Sheet1!A28&lt;&gt;"",[125]Sheet1!A28,"")</f>
        <v>5</v>
      </c>
      <c r="AL96">
        <f>IF([126]Sheet1!A28&lt;&gt;"",[126]Sheet1!A28,"")</f>
        <v>312</v>
      </c>
      <c r="AM96">
        <f>IF([127]Sheet1!A28&lt;&gt;"",[127]Sheet1!A28,"")</f>
        <v>224</v>
      </c>
      <c r="AN96">
        <f>IF([128]Sheet1!A28&lt;&gt;"",[128]Sheet1!A28,"")</f>
        <v>152</v>
      </c>
      <c r="AO96">
        <f>IF([129]Sheet1!A28&lt;&gt;"",[129]Sheet1!A28,"")</f>
        <v>385</v>
      </c>
      <c r="AP96">
        <v>588</v>
      </c>
      <c r="AQ96">
        <f>IF([131]Sheet1!A28&lt;&gt;"",[131]Sheet1!A28,"")</f>
        <v>577</v>
      </c>
      <c r="AR96">
        <f>IF([132]Sheet1!A28&lt;&gt;"",[132]Sheet1!A28,"")</f>
        <v>60</v>
      </c>
      <c r="AS96">
        <f>IF([133]Sheet1!A28&lt;&gt;"",[133]Sheet1!A28,"")</f>
        <v>303</v>
      </c>
      <c r="AT96">
        <f>IF([134]Sheet1!A28&lt;&gt;"",[134]Sheet1!A28,"")</f>
        <v>211</v>
      </c>
      <c r="AU96">
        <f>IF([135]Sheet1!A28&lt;&gt;"",[135]Sheet1!A28,"")</f>
        <v>644</v>
      </c>
      <c r="AV96">
        <f>IF([136]Sheet1!A28&lt;&gt;"",[136]Sheet1!A28,"")</f>
        <v>96</v>
      </c>
      <c r="AW96">
        <f>IF([137]Sheet1!A28&lt;&gt;"",[137]Sheet1!A28,"")</f>
        <v>617</v>
      </c>
      <c r="AX96">
        <f>IF([138]Sheet1!A28&lt;&gt;"",[138]Sheet1!A28,"")</f>
        <v>355</v>
      </c>
      <c r="AY96">
        <f>IF([139]Sheet1!A28&lt;&gt;"",[139]Sheet1!A28,"")</f>
        <v>625</v>
      </c>
      <c r="AZ96">
        <f>IF([140]Sheet1!A28&lt;&gt;"",[140]Sheet1!A28,"")</f>
        <v>264</v>
      </c>
      <c r="BA96">
        <f>IF([141]Sheet1!A28&lt;&gt;"",[141]Sheet1!A28,"")</f>
        <v>191</v>
      </c>
      <c r="BB96">
        <f>IF([142]Sheet1!A28&lt;&gt;"",[142]Sheet1!A28,"")</f>
        <v>395</v>
      </c>
      <c r="BC96">
        <f>IF([143]Sheet1!A28&lt;&gt;"",[143]Sheet1!A28,"")</f>
        <v>105</v>
      </c>
      <c r="BD96">
        <f>IF([144]Sheet1!A28&lt;&gt;"",[144]Sheet1!A28,"")</f>
        <v>196</v>
      </c>
      <c r="BE96">
        <f>IF([145]Sheet1!A28&lt;&gt;"",[145]Sheet1!A28,"")</f>
        <v>129</v>
      </c>
      <c r="BF96">
        <f>IF([146]Sheet1!A28&lt;&gt;"",[146]Sheet1!A28,"")</f>
        <v>277</v>
      </c>
      <c r="BG96">
        <f>IF([147]Sheet1!A28&lt;&gt;"",[147]Sheet1!A28,"")</f>
        <v>289</v>
      </c>
      <c r="BH96">
        <f>IF([148]Sheet1!A28&lt;&gt;"",[148]Sheet1!A28,"")</f>
        <v>380</v>
      </c>
      <c r="BI96">
        <f>IF([149]Sheet1!A28&lt;&gt;"",[149]Sheet1!A28,"")</f>
        <v>124</v>
      </c>
      <c r="BJ96">
        <f>IF([150]Sheet1!A28&lt;&gt;"",[150]Sheet1!A28,"")</f>
        <v>287</v>
      </c>
      <c r="BK96">
        <f>IF([151]Sheet1!A28&lt;&gt;"",[151]Sheet1!A28,"")</f>
        <v>322</v>
      </c>
      <c r="BL96">
        <f>IF([152]Sheet1!A28&lt;&gt;"",[152]Sheet1!A28,"")</f>
        <v>391</v>
      </c>
      <c r="BM96">
        <f>IF([153]Sheet1!A28&lt;&gt;"",[153]Sheet1!A28,"")</f>
        <v>284</v>
      </c>
      <c r="BN96">
        <f>IF([154]Sheet1!A28&lt;&gt;"",[154]Sheet1!A28,"")</f>
        <v>84</v>
      </c>
      <c r="BO96">
        <f>IF([155]Sheet1!A28&lt;&gt;"",[155]Sheet1!A28,"")</f>
        <v>5</v>
      </c>
      <c r="BP96">
        <f>IF([156]Sheet1!A28&lt;&gt;"",[156]Sheet1!A28,"")</f>
        <v>538</v>
      </c>
      <c r="BQ96">
        <f>IF([157]Sheet1!A28&lt;&gt;"",[157]Sheet1!A28,"")</f>
        <v>585</v>
      </c>
      <c r="BR96">
        <f>IF([158]Sheet1!A28&lt;&gt;"",[158]Sheet1!A28,"")</f>
        <v>387</v>
      </c>
      <c r="BS96">
        <f>IF([159]Sheet1!A28&lt;&gt;"",[159]Sheet1!A28,"")</f>
        <v>524</v>
      </c>
      <c r="BT96">
        <f>IF([160]Sheet1!A28&lt;&gt;"",[160]Sheet1!A28,"")</f>
        <v>535</v>
      </c>
      <c r="BU96">
        <f>IF([161]Sheet1!A28&lt;&gt;"",[161]Sheet1!A28,"")</f>
        <v>445</v>
      </c>
      <c r="BV96">
        <f>IF([162]Sheet1!A28&lt;&gt;"",[162]Sheet1!A28,"")</f>
        <v>597</v>
      </c>
      <c r="BW96">
        <f>IF([163]Sheet1!A28&lt;&gt;"",[163]Sheet1!A28,"")</f>
        <v>377</v>
      </c>
      <c r="BX96">
        <f>IF([164]Sheet1!A28&lt;&gt;"",[164]Sheet1!A28,"")</f>
        <v>17</v>
      </c>
      <c r="BY96">
        <f>IF([165]Sheet1!A28&lt;&gt;"",[165]Sheet1!A28,"")</f>
        <v>255</v>
      </c>
      <c r="BZ96">
        <f>IF([166]Sheet1!A28&lt;&gt;"",[166]Sheet1!A28,"")</f>
        <v>574</v>
      </c>
      <c r="CA96">
        <f>IF([167]Sheet1!A28&lt;&gt;"",[167]Sheet1!A28,"")</f>
        <v>152</v>
      </c>
      <c r="CB96">
        <f>IF([168]Sheet1!A28&lt;&gt;"",[168]Sheet1!A28,"")</f>
        <v>325</v>
      </c>
      <c r="CC96">
        <f>IF([169]Sheet1!A28&lt;&gt;"",[169]Sheet1!A28,"")</f>
        <v>565</v>
      </c>
      <c r="CD96">
        <f>IF([170]Sheet1!A28&lt;&gt;"",[170]Sheet1!A28,"")</f>
        <v>115</v>
      </c>
      <c r="CE96">
        <f>IF([171]Sheet1!A28&lt;&gt;"",[171]Sheet1!A28,"")</f>
        <v>274</v>
      </c>
      <c r="CF96">
        <f>IF([172]Sheet1!A28&lt;&gt;"",[172]Sheet1!A28,"")</f>
        <v>651</v>
      </c>
      <c r="CG96">
        <f>IF([173]Sheet1!A28&lt;&gt;"",[173]Sheet1!A28,"")</f>
        <v>136</v>
      </c>
      <c r="CH96">
        <f>IF([174]Sheet1!A28&lt;&gt;"",[174]Sheet1!A28,"")</f>
        <v>252</v>
      </c>
      <c r="CI96">
        <f>IF([175]Sheet1!A28&lt;&gt;"",[175]Sheet1!A28,"")</f>
        <v>427</v>
      </c>
      <c r="CJ96">
        <f>IF([176]Sheet1!A28&lt;&gt;"",[176]Sheet1!A28,"")</f>
        <v>353</v>
      </c>
      <c r="CK96">
        <f>IF([177]Sheet1!A28&lt;&gt;"",[177]Sheet1!A28,"")</f>
        <v>350</v>
      </c>
      <c r="CL96">
        <f>IF([178]Sheet1!A28&lt;&gt;"",[178]Sheet1!A28,"")</f>
        <v>612</v>
      </c>
    </row>
    <row r="97" spans="2:90">
      <c r="B97">
        <f>IF([90]Sheet1!A29&lt;&gt;"",[90]Sheet1!A29,"")</f>
        <v>265</v>
      </c>
      <c r="C97">
        <f>IF([91]Sheet1!A29&lt;&gt;"",[91]Sheet1!A29,"")</f>
        <v>52</v>
      </c>
      <c r="D97">
        <f>IF([92]Sheet1!A29&lt;&gt;"",[92]Sheet1!A29,"")</f>
        <v>394</v>
      </c>
      <c r="E97">
        <f>IF([93]Sheet1!A29&lt;&gt;"",[93]Sheet1!A29,"")</f>
        <v>268</v>
      </c>
      <c r="F97">
        <f>IF([94]Sheet1!A29&lt;&gt;"",[94]Sheet1!A29,"")</f>
        <v>205</v>
      </c>
      <c r="G97">
        <f>IF([95]Sheet1!A29&lt;&gt;"",[95]Sheet1!A29,"")</f>
        <v>385</v>
      </c>
      <c r="H97">
        <f>IF([96]Sheet1!A29&lt;&gt;"",[96]Sheet1!A29,"")</f>
        <v>607</v>
      </c>
      <c r="I97">
        <f>IF([97]Sheet1!A29&lt;&gt;"",[97]Sheet1!A29,"")</f>
        <v>643</v>
      </c>
      <c r="J97">
        <f>IF([98]Sheet1!A29&lt;&gt;"",[98]Sheet1!A29,"")</f>
        <v>245</v>
      </c>
      <c r="K97">
        <f>IF([99]Sheet1!A29&lt;&gt;"",[99]Sheet1!A29,"")</f>
        <v>299</v>
      </c>
      <c r="L97">
        <f>IF([100]Sheet1!A29&lt;&gt;"",[100]Sheet1!A29,"")</f>
        <v>167</v>
      </c>
      <c r="M97">
        <f>IF([101]Sheet1!A29&lt;&gt;"",[101]Sheet1!A29,"")</f>
        <v>57</v>
      </c>
      <c r="N97">
        <f>IF([102]Sheet1!A29&lt;&gt;"",[102]Sheet1!A29,"")</f>
        <v>265</v>
      </c>
      <c r="O97">
        <f>IF([103]Sheet1!A29&lt;&gt;"",[103]Sheet1!A29,"")</f>
        <v>647</v>
      </c>
      <c r="P97">
        <f>IF([104]Sheet1!A29&lt;&gt;"",[104]Sheet1!A29,"")</f>
        <v>271</v>
      </c>
      <c r="Q97">
        <f>IF([105]Sheet1!A29&lt;&gt;"",[105]Sheet1!A29,"")</f>
        <v>114</v>
      </c>
      <c r="R97">
        <f>IF([106]Sheet1!A29&lt;&gt;"",[106]Sheet1!A29,"")</f>
        <v>325</v>
      </c>
      <c r="S97">
        <f>IF([107]Sheet1!A29&lt;&gt;"",[107]Sheet1!A29,"")</f>
        <v>113</v>
      </c>
      <c r="T97">
        <f>IF([108]Sheet1!A29&lt;&gt;"",[108]Sheet1!A29,"")</f>
        <v>90</v>
      </c>
      <c r="U97">
        <f>IF([109]Sheet1!A29&lt;&gt;"",[109]Sheet1!A29,"")</f>
        <v>543</v>
      </c>
      <c r="V97">
        <f>IF([110]Sheet1!A29&lt;&gt;"",[110]Sheet1!A29,"")</f>
        <v>238</v>
      </c>
      <c r="W97">
        <f>IF([111]Sheet1!A29&lt;&gt;"",[111]Sheet1!A29,"")</f>
        <v>537</v>
      </c>
      <c r="X97">
        <f>IF([112]Sheet1!A29&lt;&gt;"",[112]Sheet1!A29,"")</f>
        <v>265</v>
      </c>
      <c r="Y97">
        <f>IF([113]Sheet1!A29&lt;&gt;"",[113]Sheet1!A29,"")</f>
        <v>235</v>
      </c>
      <c r="Z97">
        <f>IF([114]Sheet1!A29&lt;&gt;"",[114]Sheet1!A29,"")</f>
        <v>548</v>
      </c>
      <c r="AA97">
        <f>IF([115]Sheet1!A29&lt;&gt;"",[115]Sheet1!A29,"")</f>
        <v>545</v>
      </c>
      <c r="AB97">
        <f>IF([116]Sheet1!A29&lt;&gt;"",[116]Sheet1!A29,"")</f>
        <v>236</v>
      </c>
      <c r="AC97">
        <f>IF([117]Sheet1!A29&lt;&gt;"",[117]Sheet1!A29,"")</f>
        <v>507</v>
      </c>
      <c r="AD97">
        <f>IF([118]Sheet1!A29&lt;&gt;"",[118]Sheet1!A29,"")</f>
        <v>105</v>
      </c>
      <c r="AE97">
        <f>IF([119]Sheet1!A29&lt;&gt;"",[119]Sheet1!A29,"")</f>
        <v>123</v>
      </c>
      <c r="AF97">
        <f>IF([120]Sheet1!A29&lt;&gt;"",[120]Sheet1!A29,"")</f>
        <v>219</v>
      </c>
      <c r="AG97">
        <f>IF([121]Sheet1!A29&lt;&gt;"",[121]Sheet1!A29,"")</f>
        <v>353</v>
      </c>
      <c r="AH97">
        <f>IF([122]Sheet1!A29&lt;&gt;"",[122]Sheet1!A29,"")</f>
        <v>163</v>
      </c>
      <c r="AI97">
        <f>IF([123]Sheet1!A29&lt;&gt;"",[123]Sheet1!A29,"")</f>
        <v>280</v>
      </c>
      <c r="AJ97">
        <f>IF([124]Sheet1!A29&lt;&gt;"",[124]Sheet1!A29,"")</f>
        <v>48</v>
      </c>
      <c r="AK97">
        <f>IF([125]Sheet1!A29&lt;&gt;"",[125]Sheet1!A29,"")</f>
        <v>69</v>
      </c>
      <c r="AL97">
        <f>IF([126]Sheet1!A29&lt;&gt;"",[126]Sheet1!A29,"")</f>
        <v>437</v>
      </c>
      <c r="AM97">
        <f>IF([127]Sheet1!A29&lt;&gt;"",[127]Sheet1!A29,"")</f>
        <v>388</v>
      </c>
      <c r="AN97">
        <f>IF([128]Sheet1!A29&lt;&gt;"",[128]Sheet1!A29,"")</f>
        <v>343</v>
      </c>
      <c r="AO97">
        <f>IF([129]Sheet1!A29&lt;&gt;"",[129]Sheet1!A29,"")</f>
        <v>190</v>
      </c>
      <c r="AP97">
        <v>587</v>
      </c>
      <c r="AQ97">
        <f>IF([131]Sheet1!A29&lt;&gt;"",[131]Sheet1!A29,"")</f>
        <v>50</v>
      </c>
      <c r="AR97">
        <f>IF([132]Sheet1!A29&lt;&gt;"",[132]Sheet1!A29,"")</f>
        <v>65</v>
      </c>
      <c r="AS97">
        <f>IF([133]Sheet1!A29&lt;&gt;"",[133]Sheet1!A29,"")</f>
        <v>83</v>
      </c>
      <c r="AT97">
        <f>IF([134]Sheet1!A29&lt;&gt;"",[134]Sheet1!A29,"")</f>
        <v>79</v>
      </c>
      <c r="AU97">
        <f>IF([135]Sheet1!A29&lt;&gt;"",[135]Sheet1!A29,"")</f>
        <v>645</v>
      </c>
      <c r="AV97">
        <f>IF([136]Sheet1!A29&lt;&gt;"",[136]Sheet1!A29,"")</f>
        <v>116</v>
      </c>
      <c r="AW97">
        <f>IF([137]Sheet1!A29&lt;&gt;"",[137]Sheet1!A29,"")</f>
        <v>654</v>
      </c>
      <c r="AX97">
        <f>IF([138]Sheet1!A29&lt;&gt;"",[138]Sheet1!A29,"")</f>
        <v>178</v>
      </c>
      <c r="AY97">
        <f>IF([139]Sheet1!A29&lt;&gt;"",[139]Sheet1!A29,"")</f>
        <v>12</v>
      </c>
      <c r="AZ97">
        <f>IF([140]Sheet1!A29&lt;&gt;"",[140]Sheet1!A29,"")</f>
        <v>19</v>
      </c>
      <c r="BA97">
        <f>IF([141]Sheet1!A29&lt;&gt;"",[141]Sheet1!A29,"")</f>
        <v>131</v>
      </c>
      <c r="BB97">
        <f>IF([142]Sheet1!A29&lt;&gt;"",[142]Sheet1!A29,"")</f>
        <v>81</v>
      </c>
      <c r="BC97">
        <f>IF([143]Sheet1!A29&lt;&gt;"",[143]Sheet1!A29,"")</f>
        <v>185</v>
      </c>
      <c r="BD97">
        <f>IF([144]Sheet1!A29&lt;&gt;"",[144]Sheet1!A29,"")</f>
        <v>603</v>
      </c>
      <c r="BE97">
        <f>IF([145]Sheet1!A29&lt;&gt;"",[145]Sheet1!A29,"")</f>
        <v>11</v>
      </c>
      <c r="BF97">
        <f>IF([146]Sheet1!A29&lt;&gt;"",[146]Sheet1!A29,"")</f>
        <v>101</v>
      </c>
      <c r="BG97">
        <f>IF([147]Sheet1!A29&lt;&gt;"",[147]Sheet1!A29,"")</f>
        <v>128</v>
      </c>
      <c r="BH97">
        <f>IF([148]Sheet1!A29&lt;&gt;"",[148]Sheet1!A29,"")</f>
        <v>325</v>
      </c>
      <c r="BI97">
        <f>IF([149]Sheet1!A29&lt;&gt;"",[149]Sheet1!A29,"")</f>
        <v>13</v>
      </c>
      <c r="BJ97">
        <f>IF([150]Sheet1!A29&lt;&gt;"",[150]Sheet1!A29,"")</f>
        <v>369</v>
      </c>
      <c r="BK97">
        <f>IF([151]Sheet1!A29&lt;&gt;"",[151]Sheet1!A29,"")</f>
        <v>607</v>
      </c>
      <c r="BL97">
        <f>IF([152]Sheet1!A29&lt;&gt;"",[152]Sheet1!A29,"")</f>
        <v>126</v>
      </c>
      <c r="BM97">
        <f>IF([153]Sheet1!A29&lt;&gt;"",[153]Sheet1!A29,"")</f>
        <v>657</v>
      </c>
      <c r="BN97">
        <f>IF([154]Sheet1!A29&lt;&gt;"",[154]Sheet1!A29,"")</f>
        <v>267</v>
      </c>
      <c r="BO97">
        <f>IF([155]Sheet1!A29&lt;&gt;"",[155]Sheet1!A29,"")</f>
        <v>178</v>
      </c>
      <c r="BP97">
        <f>IF([156]Sheet1!A29&lt;&gt;"",[156]Sheet1!A29,"")</f>
        <v>372</v>
      </c>
      <c r="BQ97">
        <f>IF([157]Sheet1!A29&lt;&gt;"",[157]Sheet1!A29,"")</f>
        <v>616</v>
      </c>
      <c r="BR97">
        <f>IF([158]Sheet1!A29&lt;&gt;"",[158]Sheet1!A29,"")</f>
        <v>143</v>
      </c>
      <c r="BS97">
        <f>IF([159]Sheet1!A29&lt;&gt;"",[159]Sheet1!A29,"")</f>
        <v>187</v>
      </c>
      <c r="BT97">
        <f>IF([160]Sheet1!A29&lt;&gt;"",[160]Sheet1!A29,"")</f>
        <v>592</v>
      </c>
      <c r="BU97">
        <f>IF([161]Sheet1!A29&lt;&gt;"",[161]Sheet1!A29,"")</f>
        <v>25</v>
      </c>
      <c r="BV97">
        <f>IF([162]Sheet1!A29&lt;&gt;"",[162]Sheet1!A29,"")</f>
        <v>585</v>
      </c>
      <c r="BW97">
        <f>IF([163]Sheet1!A29&lt;&gt;"",[163]Sheet1!A29,"")</f>
        <v>459</v>
      </c>
      <c r="BX97">
        <f>IF([164]Sheet1!A29&lt;&gt;"",[164]Sheet1!A29,"")</f>
        <v>286</v>
      </c>
      <c r="BY97">
        <f>IF([165]Sheet1!A29&lt;&gt;"",[165]Sheet1!A29,"")</f>
        <v>415</v>
      </c>
      <c r="BZ97">
        <f>IF([166]Sheet1!A29&lt;&gt;"",[166]Sheet1!A29,"")</f>
        <v>643</v>
      </c>
      <c r="CA97">
        <f>IF([167]Sheet1!A29&lt;&gt;"",[167]Sheet1!A29,"")</f>
        <v>161</v>
      </c>
      <c r="CB97">
        <f>IF([168]Sheet1!A29&lt;&gt;"",[168]Sheet1!A29,"")</f>
        <v>46</v>
      </c>
      <c r="CC97">
        <f>IF([169]Sheet1!A29&lt;&gt;"",[169]Sheet1!A29,"")</f>
        <v>406</v>
      </c>
      <c r="CD97">
        <f>IF([170]Sheet1!A29&lt;&gt;"",[170]Sheet1!A29,"")</f>
        <v>351</v>
      </c>
      <c r="CE97">
        <f>IF([171]Sheet1!A29&lt;&gt;"",[171]Sheet1!A29,"")</f>
        <v>347</v>
      </c>
      <c r="CF97">
        <f>IF([172]Sheet1!A29&lt;&gt;"",[172]Sheet1!A29,"")</f>
        <v>73</v>
      </c>
      <c r="CG97">
        <f>IF([173]Sheet1!A29&lt;&gt;"",[173]Sheet1!A29,"")</f>
        <v>400</v>
      </c>
      <c r="CH97">
        <f>IF([174]Sheet1!A29&lt;&gt;"",[174]Sheet1!A29,"")</f>
        <v>194</v>
      </c>
      <c r="CI97">
        <f>IF([175]Sheet1!A29&lt;&gt;"",[175]Sheet1!A29,"")</f>
        <v>528</v>
      </c>
      <c r="CJ97">
        <f>IF([176]Sheet1!A29&lt;&gt;"",[176]Sheet1!A29,"")</f>
        <v>131</v>
      </c>
      <c r="CK97">
        <f>IF([177]Sheet1!A29&lt;&gt;"",[177]Sheet1!A29,"")</f>
        <v>591</v>
      </c>
      <c r="CL97">
        <f>IF([178]Sheet1!A29&lt;&gt;"",[178]Sheet1!A29,"")</f>
        <v>295</v>
      </c>
    </row>
    <row r="98" spans="2:90">
      <c r="B98">
        <f>IF([90]Sheet1!A30&lt;&gt;"",[90]Sheet1!A30,"")</f>
        <v>239</v>
      </c>
      <c r="C98">
        <f>IF([91]Sheet1!A30&lt;&gt;"",[91]Sheet1!A30,"")</f>
        <v>7</v>
      </c>
      <c r="D98">
        <f>IF([92]Sheet1!A30&lt;&gt;"",[92]Sheet1!A30,"")</f>
        <v>232</v>
      </c>
      <c r="E98">
        <f>IF([93]Sheet1!A30&lt;&gt;"",[93]Sheet1!A30,"")</f>
        <v>32</v>
      </c>
      <c r="F98">
        <f>IF([94]Sheet1!A30&lt;&gt;"",[94]Sheet1!A30,"")</f>
        <v>62</v>
      </c>
      <c r="G98">
        <f>IF([95]Sheet1!A30&lt;&gt;"",[95]Sheet1!A30,"")</f>
        <v>284</v>
      </c>
      <c r="H98">
        <f>IF([96]Sheet1!A30&lt;&gt;"",[96]Sheet1!A30,"")</f>
        <v>377</v>
      </c>
      <c r="I98">
        <f>IF([97]Sheet1!A30&lt;&gt;"",[97]Sheet1!A30,"")</f>
        <v>80</v>
      </c>
      <c r="J98">
        <f>IF([98]Sheet1!A30&lt;&gt;"",[98]Sheet1!A30,"")</f>
        <v>66</v>
      </c>
      <c r="K98">
        <f>IF([99]Sheet1!A30&lt;&gt;"",[99]Sheet1!A30,"")</f>
        <v>635</v>
      </c>
      <c r="L98">
        <f>IF([100]Sheet1!A30&lt;&gt;"",[100]Sheet1!A30,"")</f>
        <v>344</v>
      </c>
      <c r="M98">
        <f>IF([101]Sheet1!A30&lt;&gt;"",[101]Sheet1!A30,"")</f>
        <v>274</v>
      </c>
      <c r="N98">
        <f>IF([102]Sheet1!A30&lt;&gt;"",[102]Sheet1!A30,"")</f>
        <v>107</v>
      </c>
      <c r="O98">
        <f>IF([103]Sheet1!A30&lt;&gt;"",[103]Sheet1!A30,"")</f>
        <v>555</v>
      </c>
      <c r="P98">
        <f>IF([104]Sheet1!A30&lt;&gt;"",[104]Sheet1!A30,"")</f>
        <v>37</v>
      </c>
      <c r="Q98">
        <f>IF([105]Sheet1!A30&lt;&gt;"",[105]Sheet1!A30,"")</f>
        <v>223</v>
      </c>
      <c r="R98">
        <f>IF([106]Sheet1!A30&lt;&gt;"",[106]Sheet1!A30,"")</f>
        <v>626</v>
      </c>
      <c r="S98">
        <f>IF([107]Sheet1!A30&lt;&gt;"",[107]Sheet1!A30,"")</f>
        <v>406</v>
      </c>
      <c r="T98">
        <f>IF([108]Sheet1!A30&lt;&gt;"",[108]Sheet1!A30,"")</f>
        <v>466</v>
      </c>
      <c r="U98">
        <f>IF([109]Sheet1!A30&lt;&gt;"",[109]Sheet1!A30,"")</f>
        <v>386</v>
      </c>
      <c r="V98">
        <f>IF([110]Sheet1!A30&lt;&gt;"",[110]Sheet1!A30,"")</f>
        <v>192</v>
      </c>
      <c r="W98">
        <f>IF([111]Sheet1!A30&lt;&gt;"",[111]Sheet1!A30,"")</f>
        <v>343</v>
      </c>
      <c r="X98">
        <f>IF([112]Sheet1!A30&lt;&gt;"",[112]Sheet1!A30,"")</f>
        <v>445</v>
      </c>
      <c r="Y98">
        <f>IF([113]Sheet1!A30&lt;&gt;"",[113]Sheet1!A30,"")</f>
        <v>350</v>
      </c>
      <c r="Z98">
        <f>IF([114]Sheet1!A30&lt;&gt;"",[114]Sheet1!A30,"")</f>
        <v>334</v>
      </c>
      <c r="AA98">
        <f>IF([115]Sheet1!A30&lt;&gt;"",[115]Sheet1!A30,"")</f>
        <v>50</v>
      </c>
      <c r="AB98">
        <f>IF([116]Sheet1!A30&lt;&gt;"",[116]Sheet1!A30,"")</f>
        <v>358</v>
      </c>
      <c r="AC98">
        <f>IF([117]Sheet1!A30&lt;&gt;"",[117]Sheet1!A30,"")</f>
        <v>413</v>
      </c>
      <c r="AD98">
        <f>IF([118]Sheet1!A30&lt;&gt;"",[118]Sheet1!A30,"")</f>
        <v>244</v>
      </c>
      <c r="AE98">
        <f>IF([119]Sheet1!A30&lt;&gt;"",[119]Sheet1!A30,"")</f>
        <v>337</v>
      </c>
      <c r="AF98">
        <f>IF([120]Sheet1!A30&lt;&gt;"",[120]Sheet1!A30,"")</f>
        <v>268</v>
      </c>
      <c r="AG98">
        <f>IF([121]Sheet1!A30&lt;&gt;"",[121]Sheet1!A30,"")</f>
        <v>67</v>
      </c>
      <c r="AH98">
        <f>IF([122]Sheet1!A30&lt;&gt;"",[122]Sheet1!A30,"")</f>
        <v>79</v>
      </c>
      <c r="AI98">
        <f>IF([123]Sheet1!A30&lt;&gt;"",[123]Sheet1!A30,"")</f>
        <v>465</v>
      </c>
      <c r="AJ98">
        <f>IF([124]Sheet1!A30&lt;&gt;"",[124]Sheet1!A30,"")</f>
        <v>119</v>
      </c>
      <c r="AK98">
        <f>IF([125]Sheet1!A30&lt;&gt;"",[125]Sheet1!A30,"")</f>
        <v>84</v>
      </c>
      <c r="AL98">
        <f>IF([126]Sheet1!A30&lt;&gt;"",[126]Sheet1!A30,"")</f>
        <v>362</v>
      </c>
      <c r="AM98">
        <f>IF([127]Sheet1!A30&lt;&gt;"",[127]Sheet1!A30,"")</f>
        <v>86</v>
      </c>
      <c r="AN98">
        <f>IF([128]Sheet1!A30&lt;&gt;"",[128]Sheet1!A30,"")</f>
        <v>251</v>
      </c>
      <c r="AO98">
        <f>IF([129]Sheet1!A30&lt;&gt;"",[129]Sheet1!A30,"")</f>
        <v>565</v>
      </c>
      <c r="AP98">
        <v>0</v>
      </c>
      <c r="AQ98">
        <f>IF([131]Sheet1!A30&lt;&gt;"",[131]Sheet1!A30,"")</f>
        <v>345</v>
      </c>
      <c r="AR98">
        <f>IF([132]Sheet1!A30&lt;&gt;"",[132]Sheet1!A30,"")</f>
        <v>382</v>
      </c>
      <c r="AS98">
        <f>IF([133]Sheet1!A30&lt;&gt;"",[133]Sheet1!A30,"")</f>
        <v>18</v>
      </c>
      <c r="AT98">
        <f>IF([134]Sheet1!A30&lt;&gt;"",[134]Sheet1!A30,"")</f>
        <v>212</v>
      </c>
      <c r="AU98">
        <f>IF([135]Sheet1!A30&lt;&gt;"",[135]Sheet1!A30,"")</f>
        <v>184</v>
      </c>
      <c r="AV98">
        <f>IF([136]Sheet1!A30&lt;&gt;"",[136]Sheet1!A30,"")</f>
        <v>318</v>
      </c>
      <c r="AW98">
        <f>IF([137]Sheet1!A30&lt;&gt;"",[137]Sheet1!A30,"")</f>
        <v>229</v>
      </c>
      <c r="AX98">
        <f>IF([138]Sheet1!A30&lt;&gt;"",[138]Sheet1!A30,"")</f>
        <v>217</v>
      </c>
      <c r="AY98">
        <f>IF([139]Sheet1!A30&lt;&gt;"",[139]Sheet1!A30,"")</f>
        <v>223</v>
      </c>
      <c r="AZ98">
        <f>IF([140]Sheet1!A30&lt;&gt;"",[140]Sheet1!A30,"")</f>
        <v>383</v>
      </c>
      <c r="BA98">
        <f>IF([141]Sheet1!A30&lt;&gt;"",[141]Sheet1!A30,"")</f>
        <v>653</v>
      </c>
      <c r="BB98">
        <f>IF([142]Sheet1!A30&lt;&gt;"",[142]Sheet1!A30,"")</f>
        <v>311</v>
      </c>
      <c r="BC98">
        <f>IF([143]Sheet1!A30&lt;&gt;"",[143]Sheet1!A30,"")</f>
        <v>550</v>
      </c>
      <c r="BD98">
        <f>IF([144]Sheet1!A30&lt;&gt;"",[144]Sheet1!A30,"")</f>
        <v>178</v>
      </c>
      <c r="BE98">
        <f>IF([145]Sheet1!A30&lt;&gt;"",[145]Sheet1!A30,"")</f>
        <v>169</v>
      </c>
      <c r="BF98">
        <f>IF([146]Sheet1!A30&lt;&gt;"",[146]Sheet1!A30,"")</f>
        <v>646</v>
      </c>
      <c r="BG98">
        <f>IF([147]Sheet1!A30&lt;&gt;"",[147]Sheet1!A30,"")</f>
        <v>359</v>
      </c>
      <c r="BH98">
        <f>IF([148]Sheet1!A30&lt;&gt;"",[148]Sheet1!A30,"")</f>
        <v>25</v>
      </c>
      <c r="BI98">
        <f>IF([149]Sheet1!A30&lt;&gt;"",[149]Sheet1!A30,"")</f>
        <v>204</v>
      </c>
      <c r="BJ98">
        <f>IF([150]Sheet1!A30&lt;&gt;"",[150]Sheet1!A30,"")</f>
        <v>272</v>
      </c>
      <c r="BK98">
        <f>IF([151]Sheet1!A30&lt;&gt;"",[151]Sheet1!A30,"")</f>
        <v>249</v>
      </c>
      <c r="BL98">
        <f>IF([152]Sheet1!A30&lt;&gt;"",[152]Sheet1!A30,"")</f>
        <v>20</v>
      </c>
      <c r="BM98">
        <f>IF([153]Sheet1!A30&lt;&gt;"",[153]Sheet1!A30,"")</f>
        <v>385</v>
      </c>
      <c r="BN98">
        <f>IF([154]Sheet1!A30&lt;&gt;"",[154]Sheet1!A30,"")</f>
        <v>98</v>
      </c>
      <c r="BO98">
        <f>IF([155]Sheet1!A30&lt;&gt;"",[155]Sheet1!A30,"")</f>
        <v>621</v>
      </c>
      <c r="BP98">
        <f>IF([156]Sheet1!A30&lt;&gt;"",[156]Sheet1!A30,"")</f>
        <v>390</v>
      </c>
      <c r="BQ98">
        <f>IF([157]Sheet1!A30&lt;&gt;"",[157]Sheet1!A30,"")</f>
        <v>617</v>
      </c>
      <c r="BR98">
        <f>IF([158]Sheet1!A30&lt;&gt;"",[158]Sheet1!A30,"")</f>
        <v>62</v>
      </c>
      <c r="BS98">
        <f>IF([159]Sheet1!A30&lt;&gt;"",[159]Sheet1!A30,"")</f>
        <v>40</v>
      </c>
      <c r="BT98">
        <f>IF([160]Sheet1!A30&lt;&gt;"",[160]Sheet1!A30,"")</f>
        <v>462</v>
      </c>
      <c r="BU98">
        <f>IF([161]Sheet1!A30&lt;&gt;"",[161]Sheet1!A30,"")</f>
        <v>127</v>
      </c>
      <c r="BV98">
        <f>IF([162]Sheet1!A30&lt;&gt;"",[162]Sheet1!A30,"")</f>
        <v>92</v>
      </c>
      <c r="BW98">
        <f>IF([163]Sheet1!A30&lt;&gt;"",[163]Sheet1!A30,"")</f>
        <v>544</v>
      </c>
      <c r="BX98">
        <f>IF([164]Sheet1!A30&lt;&gt;"",[164]Sheet1!A30,"")</f>
        <v>107</v>
      </c>
      <c r="BY98">
        <f>IF([165]Sheet1!A30&lt;&gt;"",[165]Sheet1!A30,"")</f>
        <v>590</v>
      </c>
      <c r="BZ98">
        <f>IF([166]Sheet1!A30&lt;&gt;"",[166]Sheet1!A30,"")</f>
        <v>507</v>
      </c>
      <c r="CA98">
        <f>IF([167]Sheet1!A30&lt;&gt;"",[167]Sheet1!A30,"")</f>
        <v>43</v>
      </c>
      <c r="CB98">
        <f>IF([168]Sheet1!A30&lt;&gt;"",[168]Sheet1!A30,"")</f>
        <v>221</v>
      </c>
      <c r="CC98">
        <f>IF([169]Sheet1!A30&lt;&gt;"",[169]Sheet1!A30,"")</f>
        <v>109</v>
      </c>
      <c r="CD98">
        <f>IF([170]Sheet1!A30&lt;&gt;"",[170]Sheet1!A30,"")</f>
        <v>387</v>
      </c>
      <c r="CE98">
        <f>IF([171]Sheet1!A30&lt;&gt;"",[171]Sheet1!A30,"")</f>
        <v>590</v>
      </c>
      <c r="CF98">
        <f>IF([172]Sheet1!A30&lt;&gt;"",[172]Sheet1!A30,"")</f>
        <v>186</v>
      </c>
      <c r="CG98">
        <f>IF([173]Sheet1!A30&lt;&gt;"",[173]Sheet1!A30,"")</f>
        <v>22</v>
      </c>
      <c r="CH98">
        <f>IF([174]Sheet1!A30&lt;&gt;"",[174]Sheet1!A30,"")</f>
        <v>274</v>
      </c>
      <c r="CI98">
        <f>IF([175]Sheet1!A30&lt;&gt;"",[175]Sheet1!A30,"")</f>
        <v>304</v>
      </c>
      <c r="CJ98">
        <f>IF([176]Sheet1!A30&lt;&gt;"",[176]Sheet1!A30,"")</f>
        <v>161</v>
      </c>
      <c r="CK98">
        <f>IF([177]Sheet1!A30&lt;&gt;"",[177]Sheet1!A30,"")</f>
        <v>593</v>
      </c>
      <c r="CL98">
        <f>IF([178]Sheet1!A30&lt;&gt;"",[178]Sheet1!A30,"")</f>
        <v>102</v>
      </c>
    </row>
    <row r="99" spans="2:90">
      <c r="B99">
        <f>IF([90]Sheet1!A31&lt;&gt;"",[90]Sheet1!A31,"")</f>
        <v>148</v>
      </c>
      <c r="C99">
        <f>IF([91]Sheet1!A31&lt;&gt;"",[91]Sheet1!A31,"")</f>
        <v>212</v>
      </c>
      <c r="D99">
        <f>IF([92]Sheet1!A31&lt;&gt;"",[92]Sheet1!A31,"")</f>
        <v>33</v>
      </c>
      <c r="E99">
        <f>IF([93]Sheet1!A31&lt;&gt;"",[93]Sheet1!A31,"")</f>
        <v>248</v>
      </c>
      <c r="F99">
        <f>IF([94]Sheet1!A31&lt;&gt;"",[94]Sheet1!A31,"")</f>
        <v>289</v>
      </c>
      <c r="G99">
        <f>IF([95]Sheet1!A31&lt;&gt;"",[95]Sheet1!A31,"")</f>
        <v>283</v>
      </c>
      <c r="H99">
        <f>IF([96]Sheet1!A31&lt;&gt;"",[96]Sheet1!A31,"")</f>
        <v>571</v>
      </c>
      <c r="I99">
        <f>IF([97]Sheet1!A31&lt;&gt;"",[97]Sheet1!A31,"")</f>
        <v>305</v>
      </c>
      <c r="J99">
        <f>IF([98]Sheet1!A31&lt;&gt;"",[98]Sheet1!A31,"")</f>
        <v>605</v>
      </c>
      <c r="K99">
        <f>IF([99]Sheet1!A31&lt;&gt;"",[99]Sheet1!A31,"")</f>
        <v>196</v>
      </c>
      <c r="L99">
        <f>IF([100]Sheet1!A31&lt;&gt;"",[100]Sheet1!A31,"")</f>
        <v>364</v>
      </c>
      <c r="M99">
        <f>IF([101]Sheet1!A31&lt;&gt;"",[101]Sheet1!A31,"")</f>
        <v>288</v>
      </c>
      <c r="N99">
        <f>IF([102]Sheet1!A31&lt;&gt;"",[102]Sheet1!A31,"")</f>
        <v>376</v>
      </c>
      <c r="O99">
        <f>IF([103]Sheet1!A31&lt;&gt;"",[103]Sheet1!A31,"")</f>
        <v>23</v>
      </c>
      <c r="P99">
        <f>IF([104]Sheet1!A31&lt;&gt;"",[104]Sheet1!A31,"")</f>
        <v>396</v>
      </c>
      <c r="Q99">
        <f>IF([105]Sheet1!A31&lt;&gt;"",[105]Sheet1!A31,"")</f>
        <v>263</v>
      </c>
      <c r="R99">
        <f>IF([106]Sheet1!A31&lt;&gt;"",[106]Sheet1!A31,"")</f>
        <v>392</v>
      </c>
      <c r="S99">
        <f>IF([107]Sheet1!A31&lt;&gt;"",[107]Sheet1!A31,"")</f>
        <v>88</v>
      </c>
      <c r="T99">
        <f>IF([108]Sheet1!A31&lt;&gt;"",[108]Sheet1!A31,"")</f>
        <v>242</v>
      </c>
      <c r="U99">
        <f>IF([109]Sheet1!A31&lt;&gt;"",[109]Sheet1!A31,"")</f>
        <v>218</v>
      </c>
      <c r="V99">
        <f>IF([110]Sheet1!A31&lt;&gt;"",[110]Sheet1!A31,"")</f>
        <v>458</v>
      </c>
      <c r="W99">
        <f>IF([111]Sheet1!A31&lt;&gt;"",[111]Sheet1!A31,"")</f>
        <v>387</v>
      </c>
      <c r="X99">
        <f>IF([112]Sheet1!A31&lt;&gt;"",[112]Sheet1!A31,"")</f>
        <v>124</v>
      </c>
      <c r="Y99">
        <f>IF([113]Sheet1!A31&lt;&gt;"",[113]Sheet1!A31,"")</f>
        <v>55</v>
      </c>
      <c r="Z99">
        <f>IF([114]Sheet1!A31&lt;&gt;"",[114]Sheet1!A31,"")</f>
        <v>261</v>
      </c>
      <c r="AA99">
        <f>IF([115]Sheet1!A31&lt;&gt;"",[115]Sheet1!A31,"")</f>
        <v>511</v>
      </c>
      <c r="AB99">
        <f>IF([116]Sheet1!A31&lt;&gt;"",[116]Sheet1!A31,"")</f>
        <v>497</v>
      </c>
      <c r="AC99">
        <f>IF([117]Sheet1!A31&lt;&gt;"",[117]Sheet1!A31,"")</f>
        <v>78</v>
      </c>
      <c r="AD99">
        <f>IF([118]Sheet1!A31&lt;&gt;"",[118]Sheet1!A31,"")</f>
        <v>37</v>
      </c>
      <c r="AE99">
        <f>IF([119]Sheet1!A31&lt;&gt;"",[119]Sheet1!A31,"")</f>
        <v>445</v>
      </c>
      <c r="AF99">
        <f>IF([120]Sheet1!A31&lt;&gt;"",[120]Sheet1!A31,"")</f>
        <v>22</v>
      </c>
      <c r="AG99">
        <f>IF([121]Sheet1!A31&lt;&gt;"",[121]Sheet1!A31,"")</f>
        <v>182</v>
      </c>
      <c r="AH99">
        <f>IF([122]Sheet1!A31&lt;&gt;"",[122]Sheet1!A31,"")</f>
        <v>392</v>
      </c>
      <c r="AI99">
        <f>IF([123]Sheet1!A31&lt;&gt;"",[123]Sheet1!A31,"")</f>
        <v>223</v>
      </c>
      <c r="AJ99">
        <f>IF([124]Sheet1!A31&lt;&gt;"",[124]Sheet1!A31,"")</f>
        <v>358</v>
      </c>
      <c r="AK99">
        <f>IF([125]Sheet1!A31&lt;&gt;"",[125]Sheet1!A31,"")</f>
        <v>259</v>
      </c>
      <c r="AL99">
        <f>IF([126]Sheet1!A31&lt;&gt;"",[126]Sheet1!A31,"")</f>
        <v>426</v>
      </c>
      <c r="AM99">
        <f>IF([127]Sheet1!A31&lt;&gt;"",[127]Sheet1!A31,"")</f>
        <v>254</v>
      </c>
      <c r="AN99">
        <f>IF([128]Sheet1!A31&lt;&gt;"",[128]Sheet1!A31,"")</f>
        <v>267</v>
      </c>
      <c r="AO99">
        <f>IF([129]Sheet1!A31&lt;&gt;"",[129]Sheet1!A31,"")</f>
        <v>657</v>
      </c>
      <c r="AP99">
        <v>631</v>
      </c>
      <c r="AQ99">
        <f>IF([131]Sheet1!A31&lt;&gt;"",[131]Sheet1!A31,"")</f>
        <v>315</v>
      </c>
      <c r="AR99">
        <f>IF([132]Sheet1!A31&lt;&gt;"",[132]Sheet1!A31,"")</f>
        <v>591</v>
      </c>
      <c r="AS99">
        <f>IF([133]Sheet1!A31&lt;&gt;"",[133]Sheet1!A31,"")</f>
        <v>56</v>
      </c>
      <c r="AT99">
        <f>IF([134]Sheet1!A31&lt;&gt;"",[134]Sheet1!A31,"")</f>
        <v>32</v>
      </c>
      <c r="AU99">
        <f>IF([135]Sheet1!A31&lt;&gt;"",[135]Sheet1!A31,"")</f>
        <v>267</v>
      </c>
      <c r="AV99">
        <f>IF([136]Sheet1!A31&lt;&gt;"",[136]Sheet1!A31,"")</f>
        <v>202</v>
      </c>
      <c r="AW99">
        <f>IF([137]Sheet1!A31&lt;&gt;"",[137]Sheet1!A31,"")</f>
        <v>88</v>
      </c>
      <c r="AX99">
        <f>IF([138]Sheet1!A31&lt;&gt;"",[138]Sheet1!A31,"")</f>
        <v>6</v>
      </c>
      <c r="AY99">
        <f>IF([139]Sheet1!A31&lt;&gt;"",[139]Sheet1!A31,"")</f>
        <v>96</v>
      </c>
      <c r="AZ99">
        <f>IF([140]Sheet1!A31&lt;&gt;"",[140]Sheet1!A31,"")</f>
        <v>360</v>
      </c>
      <c r="BA99">
        <f>IF([141]Sheet1!A31&lt;&gt;"",[141]Sheet1!A31,"")</f>
        <v>36</v>
      </c>
      <c r="BB99">
        <f>IF([142]Sheet1!A31&lt;&gt;"",[142]Sheet1!A31,"")</f>
        <v>353</v>
      </c>
      <c r="BC99">
        <f>IF([143]Sheet1!A31&lt;&gt;"",[143]Sheet1!A31,"")</f>
        <v>575</v>
      </c>
      <c r="BD99">
        <f>IF([144]Sheet1!A31&lt;&gt;"",[144]Sheet1!A31,"")</f>
        <v>77</v>
      </c>
      <c r="BE99">
        <f>IF([145]Sheet1!A31&lt;&gt;"",[145]Sheet1!A31,"")</f>
        <v>212</v>
      </c>
      <c r="BF99">
        <f>IF([146]Sheet1!A31&lt;&gt;"",[146]Sheet1!A31,"")</f>
        <v>650</v>
      </c>
      <c r="BG99">
        <f>IF([147]Sheet1!A31&lt;&gt;"",[147]Sheet1!A31,"")</f>
        <v>181</v>
      </c>
      <c r="BH99">
        <f>IF([148]Sheet1!A31&lt;&gt;"",[148]Sheet1!A31,"")</f>
        <v>269</v>
      </c>
      <c r="BI99">
        <f>IF([149]Sheet1!A31&lt;&gt;"",[149]Sheet1!A31,"")</f>
        <v>644</v>
      </c>
      <c r="BJ99">
        <f>IF([150]Sheet1!A31&lt;&gt;"",[150]Sheet1!A31,"")</f>
        <v>390</v>
      </c>
      <c r="BK99">
        <f>IF([151]Sheet1!A31&lt;&gt;"",[151]Sheet1!A31,"")</f>
        <v>31</v>
      </c>
      <c r="BL99">
        <f>IF([152]Sheet1!A31&lt;&gt;"",[152]Sheet1!A31,"")</f>
        <v>279</v>
      </c>
      <c r="BM99">
        <f>IF([153]Sheet1!A31&lt;&gt;"",[153]Sheet1!A31,"")</f>
        <v>666</v>
      </c>
      <c r="BN99">
        <f>IF([154]Sheet1!A31&lt;&gt;"",[154]Sheet1!A31,"")</f>
        <v>38</v>
      </c>
      <c r="BO99">
        <f>IF([155]Sheet1!A31&lt;&gt;"",[155]Sheet1!A31,"")</f>
        <v>567</v>
      </c>
      <c r="BP99">
        <f>IF([156]Sheet1!A31&lt;&gt;"",[156]Sheet1!A31,"")</f>
        <v>244</v>
      </c>
      <c r="BQ99">
        <f>IF([157]Sheet1!A31&lt;&gt;"",[157]Sheet1!A31,"")</f>
        <v>191</v>
      </c>
      <c r="BR99">
        <f>IF([158]Sheet1!A31&lt;&gt;"",[158]Sheet1!A31,"")</f>
        <v>651</v>
      </c>
      <c r="BS99">
        <f>IF([159]Sheet1!A31&lt;&gt;"",[159]Sheet1!A31,"")</f>
        <v>307</v>
      </c>
      <c r="BT99">
        <f>IF([160]Sheet1!A31&lt;&gt;"",[160]Sheet1!A31,"")</f>
        <v>612</v>
      </c>
      <c r="BU99">
        <f>IF([161]Sheet1!A31&lt;&gt;"",[161]Sheet1!A31,"")</f>
        <v>128</v>
      </c>
      <c r="BV99">
        <f>IF([162]Sheet1!A31&lt;&gt;"",[162]Sheet1!A31,"")</f>
        <v>141</v>
      </c>
      <c r="BW99">
        <f>IF([163]Sheet1!A31&lt;&gt;"",[163]Sheet1!A31,"")</f>
        <v>609</v>
      </c>
      <c r="BX99">
        <f>IF([164]Sheet1!A31&lt;&gt;"",[164]Sheet1!A31,"")</f>
        <v>213</v>
      </c>
      <c r="BY99">
        <f>IF([165]Sheet1!A31&lt;&gt;"",[165]Sheet1!A31,"")</f>
        <v>273</v>
      </c>
      <c r="BZ99">
        <f>IF([166]Sheet1!A31&lt;&gt;"",[166]Sheet1!A31,"")</f>
        <v>284</v>
      </c>
      <c r="CA99">
        <f>IF([167]Sheet1!A31&lt;&gt;"",[167]Sheet1!A31,"")</f>
        <v>552</v>
      </c>
      <c r="CB99">
        <f>IF([168]Sheet1!A31&lt;&gt;"",[168]Sheet1!A31,"")</f>
        <v>330</v>
      </c>
      <c r="CC99">
        <f>IF([169]Sheet1!A31&lt;&gt;"",[169]Sheet1!A31,"")</f>
        <v>53</v>
      </c>
      <c r="CD99">
        <f>IF([170]Sheet1!A31&lt;&gt;"",[170]Sheet1!A31,"")</f>
        <v>524</v>
      </c>
      <c r="CE99">
        <f>IF([171]Sheet1!A31&lt;&gt;"",[171]Sheet1!A31,"")</f>
        <v>74</v>
      </c>
      <c r="CF99">
        <f>IF([172]Sheet1!A31&lt;&gt;"",[172]Sheet1!A31,"")</f>
        <v>182</v>
      </c>
      <c r="CG99">
        <f>IF([173]Sheet1!A31&lt;&gt;"",[173]Sheet1!A31,"")</f>
        <v>112</v>
      </c>
      <c r="CH99">
        <f>IF([174]Sheet1!A31&lt;&gt;"",[174]Sheet1!A31,"")</f>
        <v>449</v>
      </c>
      <c r="CI99">
        <f>IF([175]Sheet1!A31&lt;&gt;"",[175]Sheet1!A31,"")</f>
        <v>188</v>
      </c>
      <c r="CJ99">
        <f>IF([176]Sheet1!A31&lt;&gt;"",[176]Sheet1!A31,"")</f>
        <v>108</v>
      </c>
      <c r="CK99">
        <f>IF([177]Sheet1!A31&lt;&gt;"",[177]Sheet1!A31,"")</f>
        <v>65</v>
      </c>
      <c r="CL99">
        <f>IF([178]Sheet1!A31&lt;&gt;"",[178]Sheet1!A31,"")</f>
        <v>155</v>
      </c>
    </row>
    <row r="100" spans="2:90">
      <c r="B100">
        <f>IF([90]Sheet1!A32&lt;&gt;"",[90]Sheet1!A32,"")</f>
        <v>508</v>
      </c>
      <c r="C100">
        <f>IF([91]Sheet1!A32&lt;&gt;"",[91]Sheet1!A32,"")</f>
        <v>27</v>
      </c>
      <c r="D100">
        <f>IF([92]Sheet1!A32&lt;&gt;"",[92]Sheet1!A32,"")</f>
        <v>267</v>
      </c>
      <c r="E100">
        <f>IF([93]Sheet1!A32&lt;&gt;"",[93]Sheet1!A32,"")</f>
        <v>307</v>
      </c>
      <c r="F100">
        <f>IF([94]Sheet1!A32&lt;&gt;"",[94]Sheet1!A32,"")</f>
        <v>290</v>
      </c>
      <c r="G100">
        <f>IF([95]Sheet1!A32&lt;&gt;"",[95]Sheet1!A32,"")</f>
        <v>599</v>
      </c>
      <c r="H100">
        <f>IF([96]Sheet1!A32&lt;&gt;"",[96]Sheet1!A32,"")</f>
        <v>389</v>
      </c>
      <c r="I100">
        <f>IF([97]Sheet1!A32&lt;&gt;"",[97]Sheet1!A32,"")</f>
        <v>653</v>
      </c>
      <c r="J100">
        <f>IF([98]Sheet1!A32&lt;&gt;"",[98]Sheet1!A32,"")</f>
        <v>665</v>
      </c>
      <c r="K100">
        <f>IF([99]Sheet1!A32&lt;&gt;"",[99]Sheet1!A32,"")</f>
        <v>133</v>
      </c>
      <c r="L100">
        <f>IF([100]Sheet1!A32&lt;&gt;"",[100]Sheet1!A32,"")</f>
        <v>378</v>
      </c>
      <c r="M100">
        <f>IF([101]Sheet1!A32&lt;&gt;"",[101]Sheet1!A32,"")</f>
        <v>367</v>
      </c>
      <c r="N100">
        <f>IF([102]Sheet1!A32&lt;&gt;"",[102]Sheet1!A32,"")</f>
        <v>165</v>
      </c>
      <c r="O100">
        <f>IF([103]Sheet1!A32&lt;&gt;"",[103]Sheet1!A32,"")</f>
        <v>151</v>
      </c>
      <c r="P100">
        <f>IF([104]Sheet1!A32&lt;&gt;"",[104]Sheet1!A32,"")</f>
        <v>383</v>
      </c>
      <c r="Q100">
        <f>IF([105]Sheet1!A32&lt;&gt;"",[105]Sheet1!A32,"")</f>
        <v>569</v>
      </c>
      <c r="R100">
        <f>IF([106]Sheet1!A32&lt;&gt;"",[106]Sheet1!A32,"")</f>
        <v>35</v>
      </c>
      <c r="S100">
        <f>IF([107]Sheet1!A32&lt;&gt;"",[107]Sheet1!A32,"")</f>
        <v>30</v>
      </c>
      <c r="T100">
        <f>IF([108]Sheet1!A32&lt;&gt;"",[108]Sheet1!A32,"")</f>
        <v>117</v>
      </c>
      <c r="U100">
        <f>IF([109]Sheet1!A32&lt;&gt;"",[109]Sheet1!A32,"")</f>
        <v>13</v>
      </c>
      <c r="V100">
        <f>IF([110]Sheet1!A32&lt;&gt;"",[110]Sheet1!A32,"")</f>
        <v>269</v>
      </c>
      <c r="W100">
        <f>IF([111]Sheet1!A32&lt;&gt;"",[111]Sheet1!A32,"")</f>
        <v>210</v>
      </c>
      <c r="X100">
        <f>IF([112]Sheet1!A32&lt;&gt;"",[112]Sheet1!A32,"")</f>
        <v>112</v>
      </c>
      <c r="Y100">
        <f>IF([113]Sheet1!A32&lt;&gt;"",[113]Sheet1!A32,"")</f>
        <v>62</v>
      </c>
      <c r="Z100">
        <f>IF([114]Sheet1!A32&lt;&gt;"",[114]Sheet1!A32,"")</f>
        <v>2</v>
      </c>
      <c r="AA100">
        <f>IF([115]Sheet1!A32&lt;&gt;"",[115]Sheet1!A32,"")</f>
        <v>290</v>
      </c>
      <c r="AB100">
        <f>IF([116]Sheet1!A32&lt;&gt;"",[116]Sheet1!A32,"")</f>
        <v>475</v>
      </c>
      <c r="AC100">
        <f>IF([117]Sheet1!A32&lt;&gt;"",[117]Sheet1!A32,"")</f>
        <v>511</v>
      </c>
      <c r="AD100">
        <f>IF([118]Sheet1!A32&lt;&gt;"",[118]Sheet1!A32,"")</f>
        <v>362</v>
      </c>
      <c r="AE100">
        <f>IF([119]Sheet1!A32&lt;&gt;"",[119]Sheet1!A32,"")</f>
        <v>22</v>
      </c>
      <c r="AF100">
        <f>IF([120]Sheet1!A32&lt;&gt;"",[120]Sheet1!A32,"")</f>
        <v>302</v>
      </c>
      <c r="AG100">
        <f>IF([121]Sheet1!A32&lt;&gt;"",[121]Sheet1!A32,"")</f>
        <v>138</v>
      </c>
      <c r="AH100">
        <f>IF([122]Sheet1!A32&lt;&gt;"",[122]Sheet1!A32,"")</f>
        <v>19</v>
      </c>
      <c r="AI100">
        <f>IF([123]Sheet1!A32&lt;&gt;"",[123]Sheet1!A32,"")</f>
        <v>66</v>
      </c>
      <c r="AJ100">
        <f>IF([124]Sheet1!A32&lt;&gt;"",[124]Sheet1!A32,"")</f>
        <v>57</v>
      </c>
      <c r="AK100">
        <f>IF([125]Sheet1!A32&lt;&gt;"",[125]Sheet1!A32,"")</f>
        <v>263</v>
      </c>
      <c r="AL100">
        <f>IF([126]Sheet1!A32&lt;&gt;"",[126]Sheet1!A32,"")</f>
        <v>239</v>
      </c>
      <c r="AM100">
        <f>IF([127]Sheet1!A32&lt;&gt;"",[127]Sheet1!A32,"")</f>
        <v>547</v>
      </c>
      <c r="AN100">
        <f>IF([128]Sheet1!A32&lt;&gt;"",[128]Sheet1!A32,"")</f>
        <v>373</v>
      </c>
      <c r="AO100">
        <f>IF([129]Sheet1!A32&lt;&gt;"",[129]Sheet1!A32,"")</f>
        <v>221</v>
      </c>
      <c r="AP100">
        <v>273</v>
      </c>
      <c r="AQ100">
        <f>IF([131]Sheet1!A32&lt;&gt;"",[131]Sheet1!A32,"")</f>
        <v>193</v>
      </c>
      <c r="AR100">
        <f>IF([132]Sheet1!A32&lt;&gt;"",[132]Sheet1!A32,"")</f>
        <v>83</v>
      </c>
      <c r="AS100">
        <f>IF([133]Sheet1!A32&lt;&gt;"",[133]Sheet1!A32,"")</f>
        <v>617</v>
      </c>
      <c r="AT100">
        <f>IF([134]Sheet1!A32&lt;&gt;"",[134]Sheet1!A32,"")</f>
        <v>13</v>
      </c>
      <c r="AU100">
        <f>IF([135]Sheet1!A32&lt;&gt;"",[135]Sheet1!A32,"")</f>
        <v>90</v>
      </c>
      <c r="AV100">
        <f>IF([136]Sheet1!A32&lt;&gt;"",[136]Sheet1!A32,"")</f>
        <v>317</v>
      </c>
      <c r="AW100">
        <f>IF([137]Sheet1!A32&lt;&gt;"",[137]Sheet1!A32,"")</f>
        <v>113</v>
      </c>
      <c r="AX100">
        <f>IF([138]Sheet1!A32&lt;&gt;"",[138]Sheet1!A32,"")</f>
        <v>190</v>
      </c>
      <c r="AY100">
        <f>IF([139]Sheet1!A32&lt;&gt;"",[139]Sheet1!A32,"")</f>
        <v>220</v>
      </c>
      <c r="AZ100">
        <f>IF([140]Sheet1!A32&lt;&gt;"",[140]Sheet1!A32,"")</f>
        <v>195</v>
      </c>
      <c r="BA100">
        <f>IF([141]Sheet1!A32&lt;&gt;"",[141]Sheet1!A32,"")</f>
        <v>622</v>
      </c>
      <c r="BB100">
        <f>IF([142]Sheet1!A32&lt;&gt;"",[142]Sheet1!A32,"")</f>
        <v>6</v>
      </c>
      <c r="BC100">
        <f>IF([143]Sheet1!A32&lt;&gt;"",[143]Sheet1!A32,"")</f>
        <v>228</v>
      </c>
      <c r="BD100">
        <f>IF([144]Sheet1!A32&lt;&gt;"",[144]Sheet1!A32,"")</f>
        <v>56</v>
      </c>
      <c r="BE100">
        <f>IF([145]Sheet1!A32&lt;&gt;"",[145]Sheet1!A32,"")</f>
        <v>382</v>
      </c>
      <c r="BF100">
        <f>IF([146]Sheet1!A32&lt;&gt;"",[146]Sheet1!A32,"")</f>
        <v>182</v>
      </c>
      <c r="BG100">
        <f>IF([147]Sheet1!A32&lt;&gt;"",[147]Sheet1!A32,"")</f>
        <v>400</v>
      </c>
      <c r="BH100">
        <f>IF([148]Sheet1!A32&lt;&gt;"",[148]Sheet1!A32,"")</f>
        <v>291</v>
      </c>
      <c r="BI100">
        <f>IF([149]Sheet1!A32&lt;&gt;"",[149]Sheet1!A32,"")</f>
        <v>346</v>
      </c>
      <c r="BJ100">
        <f>IF([150]Sheet1!A32&lt;&gt;"",[150]Sheet1!A32,"")</f>
        <v>616</v>
      </c>
      <c r="BK100">
        <f>IF([151]Sheet1!A32&lt;&gt;"",[151]Sheet1!A32,"")</f>
        <v>166</v>
      </c>
      <c r="BL100">
        <f>IF([152]Sheet1!A32&lt;&gt;"",[152]Sheet1!A32,"")</f>
        <v>603</v>
      </c>
      <c r="BM100">
        <f>IF([153]Sheet1!A32&lt;&gt;"",[153]Sheet1!A32,"")</f>
        <v>351</v>
      </c>
      <c r="BN100">
        <f>IF([154]Sheet1!A32&lt;&gt;"",[154]Sheet1!A32,"")</f>
        <v>175</v>
      </c>
      <c r="BO100">
        <f>IF([155]Sheet1!A32&lt;&gt;"",[155]Sheet1!A32,"")</f>
        <v>383</v>
      </c>
      <c r="BP100">
        <f>IF([156]Sheet1!A32&lt;&gt;"",[156]Sheet1!A32,"")</f>
        <v>359</v>
      </c>
      <c r="BQ100">
        <f>IF([157]Sheet1!A32&lt;&gt;"",[157]Sheet1!A32,"")</f>
        <v>474</v>
      </c>
      <c r="BR100">
        <f>IF([158]Sheet1!A32&lt;&gt;"",[158]Sheet1!A32,"")</f>
        <v>373</v>
      </c>
      <c r="BS100">
        <f>IF([159]Sheet1!A32&lt;&gt;"",[159]Sheet1!A32,"")</f>
        <v>497</v>
      </c>
      <c r="BT100">
        <f>IF([160]Sheet1!A32&lt;&gt;"",[160]Sheet1!A32,"")</f>
        <v>40</v>
      </c>
      <c r="BU100">
        <f>IF([161]Sheet1!A32&lt;&gt;"",[161]Sheet1!A32,"")</f>
        <v>362</v>
      </c>
      <c r="BV100">
        <f>IF([162]Sheet1!A32&lt;&gt;"",[162]Sheet1!A32,"")</f>
        <v>312</v>
      </c>
      <c r="BW100">
        <f>IF([163]Sheet1!A32&lt;&gt;"",[163]Sheet1!A32,"")</f>
        <v>25</v>
      </c>
      <c r="BX100">
        <f>IF([164]Sheet1!A32&lt;&gt;"",[164]Sheet1!A32,"")</f>
        <v>9</v>
      </c>
      <c r="BY100">
        <f>IF([165]Sheet1!A32&lt;&gt;"",[165]Sheet1!A32,"")</f>
        <v>136</v>
      </c>
      <c r="BZ100">
        <f>IF([166]Sheet1!A32&lt;&gt;"",[166]Sheet1!A32,"")</f>
        <v>117</v>
      </c>
      <c r="CA100">
        <f>IF([167]Sheet1!A32&lt;&gt;"",[167]Sheet1!A32,"")</f>
        <v>518</v>
      </c>
      <c r="CB100">
        <f>IF([168]Sheet1!A32&lt;&gt;"",[168]Sheet1!A32,"")</f>
        <v>585</v>
      </c>
      <c r="CC100">
        <f>IF([169]Sheet1!A32&lt;&gt;"",[169]Sheet1!A32,"")</f>
        <v>364</v>
      </c>
      <c r="CD100">
        <f>IF([170]Sheet1!A32&lt;&gt;"",[170]Sheet1!A32,"")</f>
        <v>398</v>
      </c>
      <c r="CE100">
        <f>IF([171]Sheet1!A32&lt;&gt;"",[171]Sheet1!A32,"")</f>
        <v>427</v>
      </c>
      <c r="CF100">
        <f>IF([172]Sheet1!A32&lt;&gt;"",[172]Sheet1!A32,"")</f>
        <v>98</v>
      </c>
      <c r="CG100">
        <f>IF([173]Sheet1!A32&lt;&gt;"",[173]Sheet1!A32,"")</f>
        <v>608</v>
      </c>
      <c r="CH100">
        <f>IF([174]Sheet1!A32&lt;&gt;"",[174]Sheet1!A32,"")</f>
        <v>367</v>
      </c>
      <c r="CI100">
        <f>IF([175]Sheet1!A32&lt;&gt;"",[175]Sheet1!A32,"")</f>
        <v>100</v>
      </c>
      <c r="CJ100">
        <f>IF([176]Sheet1!A32&lt;&gt;"",[176]Sheet1!A32,"")</f>
        <v>351</v>
      </c>
      <c r="CK100">
        <f>IF([177]Sheet1!A32&lt;&gt;"",[177]Sheet1!A32,"")</f>
        <v>339</v>
      </c>
      <c r="CL100">
        <f>IF([178]Sheet1!A32&lt;&gt;"",[178]Sheet1!A32,"")</f>
        <v>162</v>
      </c>
    </row>
    <row r="101" spans="2:90">
      <c r="B101">
        <f>IF([90]Sheet1!A33&lt;&gt;"",[90]Sheet1!A33,"")</f>
        <v>272</v>
      </c>
      <c r="C101">
        <f>IF([91]Sheet1!A33&lt;&gt;"",[91]Sheet1!A33,"")</f>
        <v>133</v>
      </c>
      <c r="D101">
        <f>IF([92]Sheet1!A33&lt;&gt;"",[92]Sheet1!A33,"")</f>
        <v>60</v>
      </c>
      <c r="E101">
        <f>IF([93]Sheet1!A33&lt;&gt;"",[93]Sheet1!A33,"")</f>
        <v>309</v>
      </c>
      <c r="F101">
        <f>IF([94]Sheet1!A33&lt;&gt;"",[94]Sheet1!A33,"")</f>
        <v>152</v>
      </c>
      <c r="G101">
        <f>IF([95]Sheet1!A33&lt;&gt;"",[95]Sheet1!A33,"")</f>
        <v>577</v>
      </c>
      <c r="H101">
        <f>IF([96]Sheet1!A33&lt;&gt;"",[96]Sheet1!A33,"")</f>
        <v>295</v>
      </c>
      <c r="I101">
        <f>IF([97]Sheet1!A33&lt;&gt;"",[97]Sheet1!A33,"")</f>
        <v>353</v>
      </c>
      <c r="J101">
        <f>IF([98]Sheet1!A33&lt;&gt;"",[98]Sheet1!A33,"")</f>
        <v>647</v>
      </c>
      <c r="K101">
        <f>IF([99]Sheet1!A33&lt;&gt;"",[99]Sheet1!A33,"")</f>
        <v>353</v>
      </c>
      <c r="L101">
        <f>IF([100]Sheet1!A33&lt;&gt;"",[100]Sheet1!A33,"")</f>
        <v>618</v>
      </c>
      <c r="M101">
        <f>IF([101]Sheet1!A33&lt;&gt;"",[101]Sheet1!A33,"")</f>
        <v>145</v>
      </c>
      <c r="N101">
        <f>IF([102]Sheet1!A33&lt;&gt;"",[102]Sheet1!A33,"")</f>
        <v>653</v>
      </c>
      <c r="O101">
        <f>IF([103]Sheet1!A33&lt;&gt;"",[103]Sheet1!A33,"")</f>
        <v>356</v>
      </c>
      <c r="P101">
        <f>IF([104]Sheet1!A33&lt;&gt;"",[104]Sheet1!A33,"")</f>
        <v>236</v>
      </c>
      <c r="Q101">
        <f>IF([105]Sheet1!A33&lt;&gt;"",[105]Sheet1!A33,"")</f>
        <v>28</v>
      </c>
      <c r="R101">
        <f>IF([106]Sheet1!A33&lt;&gt;"",[106]Sheet1!A33,"")</f>
        <v>593</v>
      </c>
      <c r="S101">
        <f>IF([107]Sheet1!A33&lt;&gt;"",[107]Sheet1!A33,"")</f>
        <v>502</v>
      </c>
      <c r="T101">
        <f>IF([108]Sheet1!A33&lt;&gt;"",[108]Sheet1!A33,"")</f>
        <v>230</v>
      </c>
      <c r="U101">
        <f>IF([109]Sheet1!A33&lt;&gt;"",[109]Sheet1!A33,"")</f>
        <v>414</v>
      </c>
      <c r="V101">
        <f>IF([110]Sheet1!A33&lt;&gt;"",[110]Sheet1!A33,"")</f>
        <v>255</v>
      </c>
      <c r="W101">
        <f>IF([111]Sheet1!A33&lt;&gt;"",[111]Sheet1!A33,"")</f>
        <v>52</v>
      </c>
      <c r="X101">
        <f>IF([112]Sheet1!A33&lt;&gt;"",[112]Sheet1!A33,"")</f>
        <v>34</v>
      </c>
      <c r="Y101">
        <f>IF([113]Sheet1!A33&lt;&gt;"",[113]Sheet1!A33,"")</f>
        <v>478</v>
      </c>
      <c r="Z101">
        <f>IF([114]Sheet1!A33&lt;&gt;"",[114]Sheet1!A33,"")</f>
        <v>337</v>
      </c>
      <c r="AA101">
        <f>IF([115]Sheet1!A33&lt;&gt;"",[115]Sheet1!A33,"")</f>
        <v>92</v>
      </c>
      <c r="AB101">
        <f>IF([116]Sheet1!A33&lt;&gt;"",[116]Sheet1!A33,"")</f>
        <v>220</v>
      </c>
      <c r="AC101">
        <f>IF([117]Sheet1!A33&lt;&gt;"",[117]Sheet1!A33,"")</f>
        <v>180</v>
      </c>
      <c r="AD101">
        <f>IF([118]Sheet1!A33&lt;&gt;"",[118]Sheet1!A33,"")</f>
        <v>253</v>
      </c>
      <c r="AE101">
        <f>IF([119]Sheet1!A33&lt;&gt;"",[119]Sheet1!A33,"")</f>
        <v>2</v>
      </c>
      <c r="AF101">
        <f>IF([120]Sheet1!A33&lt;&gt;"",[120]Sheet1!A33,"")</f>
        <v>354</v>
      </c>
      <c r="AG101">
        <f>IF([121]Sheet1!A33&lt;&gt;"",[121]Sheet1!A33,"")</f>
        <v>167</v>
      </c>
      <c r="AH101">
        <f>IF([122]Sheet1!A33&lt;&gt;"",[122]Sheet1!A33,"")</f>
        <v>95</v>
      </c>
      <c r="AI101">
        <f>IF([123]Sheet1!A33&lt;&gt;"",[123]Sheet1!A33,"")</f>
        <v>361</v>
      </c>
      <c r="AJ101">
        <f>IF([124]Sheet1!A33&lt;&gt;"",[124]Sheet1!A33,"")</f>
        <v>390</v>
      </c>
      <c r="AK101">
        <f>IF([125]Sheet1!A33&lt;&gt;"",[125]Sheet1!A33,"")</f>
        <v>186</v>
      </c>
      <c r="AL101">
        <f>IF([126]Sheet1!A33&lt;&gt;"",[126]Sheet1!A33,"")</f>
        <v>392</v>
      </c>
      <c r="AM101">
        <f>IF([127]Sheet1!A33&lt;&gt;"",[127]Sheet1!A33,"")</f>
        <v>380</v>
      </c>
      <c r="AN101">
        <f>IF([128]Sheet1!A33&lt;&gt;"",[128]Sheet1!A33,"")</f>
        <v>449</v>
      </c>
      <c r="AO101">
        <f>IF([129]Sheet1!A33&lt;&gt;"",[129]Sheet1!A33,"")</f>
        <v>603</v>
      </c>
      <c r="AP101">
        <v>613</v>
      </c>
      <c r="AQ101">
        <f>IF([131]Sheet1!A33&lt;&gt;"",[131]Sheet1!A33,"")</f>
        <v>631</v>
      </c>
      <c r="AR101">
        <f>IF([132]Sheet1!A33&lt;&gt;"",[132]Sheet1!A33,"")</f>
        <v>314</v>
      </c>
      <c r="AS101">
        <f>IF([133]Sheet1!A33&lt;&gt;"",[133]Sheet1!A33,"")</f>
        <v>134</v>
      </c>
      <c r="AT101">
        <f>IF([134]Sheet1!A33&lt;&gt;"",[134]Sheet1!A33,"")</f>
        <v>209</v>
      </c>
      <c r="AU101">
        <f>IF([135]Sheet1!A33&lt;&gt;"",[135]Sheet1!A33,"")</f>
        <v>268</v>
      </c>
      <c r="AV101">
        <f>IF([136]Sheet1!A33&lt;&gt;"",[136]Sheet1!A33,"")</f>
        <v>211</v>
      </c>
      <c r="AW101">
        <f>IF([137]Sheet1!A33&lt;&gt;"",[137]Sheet1!A33,"")</f>
        <v>94</v>
      </c>
      <c r="AX101">
        <f>IF([138]Sheet1!A33&lt;&gt;"",[138]Sheet1!A33,"")</f>
        <v>331</v>
      </c>
      <c r="AY101">
        <f>IF([139]Sheet1!A33&lt;&gt;"",[139]Sheet1!A33,"")</f>
        <v>11</v>
      </c>
      <c r="AZ101">
        <f>IF([140]Sheet1!A33&lt;&gt;"",[140]Sheet1!A33,"")</f>
        <v>278</v>
      </c>
      <c r="BA101">
        <f>IF([141]Sheet1!A33&lt;&gt;"",[141]Sheet1!A33,"")</f>
        <v>380</v>
      </c>
      <c r="BB101">
        <f>IF([142]Sheet1!A33&lt;&gt;"",[142]Sheet1!A33,"")</f>
        <v>654</v>
      </c>
      <c r="BC101">
        <f>IF([143]Sheet1!A33&lt;&gt;"",[143]Sheet1!A33,"")</f>
        <v>139</v>
      </c>
      <c r="BD101">
        <f>IF([144]Sheet1!A33&lt;&gt;"",[144]Sheet1!A33,"")</f>
        <v>569</v>
      </c>
      <c r="BE101">
        <f>IF([145]Sheet1!A33&lt;&gt;"",[145]Sheet1!A33,"")</f>
        <v>80</v>
      </c>
      <c r="BF101">
        <f>IF([146]Sheet1!A33&lt;&gt;"",[146]Sheet1!A33,"")</f>
        <v>208</v>
      </c>
      <c r="BG101">
        <f>IF([147]Sheet1!A33&lt;&gt;"",[147]Sheet1!A33,"")</f>
        <v>117</v>
      </c>
      <c r="BH101">
        <f>IF([148]Sheet1!A33&lt;&gt;"",[148]Sheet1!A33,"")</f>
        <v>11</v>
      </c>
      <c r="BI101">
        <f>IF([149]Sheet1!A33&lt;&gt;"",[149]Sheet1!A33,"")</f>
        <v>380</v>
      </c>
      <c r="BJ101">
        <f>IF([150]Sheet1!A33&lt;&gt;"",[150]Sheet1!A33,"")</f>
        <v>5</v>
      </c>
      <c r="BK101">
        <f>IF([151]Sheet1!A33&lt;&gt;"",[151]Sheet1!A33,"")</f>
        <v>270</v>
      </c>
      <c r="BL101">
        <f>IF([152]Sheet1!A33&lt;&gt;"",[152]Sheet1!A33,"")</f>
        <v>177</v>
      </c>
      <c r="BM101">
        <f>IF([153]Sheet1!A33&lt;&gt;"",[153]Sheet1!A33,"")</f>
        <v>257</v>
      </c>
      <c r="BN101">
        <f>IF([154]Sheet1!A33&lt;&gt;"",[154]Sheet1!A33,"")</f>
        <v>142</v>
      </c>
      <c r="BO101">
        <f>IF([155]Sheet1!A33&lt;&gt;"",[155]Sheet1!A33,"")</f>
        <v>17</v>
      </c>
      <c r="BP101">
        <f>IF([156]Sheet1!A33&lt;&gt;"",[156]Sheet1!A33,"")</f>
        <v>616</v>
      </c>
      <c r="BQ101">
        <f>IF([157]Sheet1!A33&lt;&gt;"",[157]Sheet1!A33,"")</f>
        <v>240</v>
      </c>
      <c r="BR101">
        <f>IF([158]Sheet1!A33&lt;&gt;"",[158]Sheet1!A33,"")</f>
        <v>478</v>
      </c>
      <c r="BS101">
        <f>IF([159]Sheet1!A33&lt;&gt;"",[159]Sheet1!A33,"")</f>
        <v>205</v>
      </c>
      <c r="BT101">
        <f>IF([160]Sheet1!A33&lt;&gt;"",[160]Sheet1!A33,"")</f>
        <v>508</v>
      </c>
      <c r="BU101">
        <f>IF([161]Sheet1!A33&lt;&gt;"",[161]Sheet1!A33,"")</f>
        <v>418</v>
      </c>
      <c r="BV101">
        <f>IF([162]Sheet1!A33&lt;&gt;"",[162]Sheet1!A33,"")</f>
        <v>7</v>
      </c>
      <c r="BW101">
        <f>IF([163]Sheet1!A33&lt;&gt;"",[163]Sheet1!A33,"")</f>
        <v>443</v>
      </c>
      <c r="BX101">
        <f>IF([164]Sheet1!A33&lt;&gt;"",[164]Sheet1!A33,"")</f>
        <v>288</v>
      </c>
      <c r="BY101">
        <f>IF([165]Sheet1!A33&lt;&gt;"",[165]Sheet1!A33,"")</f>
        <v>643</v>
      </c>
      <c r="BZ101">
        <f>IF([166]Sheet1!A33&lt;&gt;"",[166]Sheet1!A33,"")</f>
        <v>608</v>
      </c>
      <c r="CA101">
        <f>IF([167]Sheet1!A33&lt;&gt;"",[167]Sheet1!A33,"")</f>
        <v>448</v>
      </c>
      <c r="CB101">
        <f>IF([168]Sheet1!A33&lt;&gt;"",[168]Sheet1!A33,"")</f>
        <v>602</v>
      </c>
      <c r="CC101">
        <f>IF([169]Sheet1!A33&lt;&gt;"",[169]Sheet1!A33,"")</f>
        <v>189</v>
      </c>
      <c r="CD101">
        <f>IF([170]Sheet1!A33&lt;&gt;"",[170]Sheet1!A33,"")</f>
        <v>157</v>
      </c>
      <c r="CE101">
        <f>IF([171]Sheet1!A33&lt;&gt;"",[171]Sheet1!A33,"")</f>
        <v>328</v>
      </c>
      <c r="CF101">
        <f>IF([172]Sheet1!A33&lt;&gt;"",[172]Sheet1!A33,"")</f>
        <v>38</v>
      </c>
      <c r="CG101">
        <f>IF([173]Sheet1!A33&lt;&gt;"",[173]Sheet1!A33,"")</f>
        <v>127</v>
      </c>
      <c r="CH101">
        <f>IF([174]Sheet1!A33&lt;&gt;"",[174]Sheet1!A33,"")</f>
        <v>215</v>
      </c>
      <c r="CI101">
        <f>IF([175]Sheet1!A33&lt;&gt;"",[175]Sheet1!A33,"")</f>
        <v>514</v>
      </c>
      <c r="CJ101">
        <f>IF([176]Sheet1!A33&lt;&gt;"",[176]Sheet1!A33,"")</f>
        <v>394</v>
      </c>
      <c r="CK101">
        <f>IF([177]Sheet1!A33&lt;&gt;"",[177]Sheet1!A33,"")</f>
        <v>133</v>
      </c>
      <c r="CL101">
        <f>IF([178]Sheet1!A33&lt;&gt;"",[178]Sheet1!A33,"")</f>
        <v>43</v>
      </c>
    </row>
    <row r="102" spans="2:90">
      <c r="B102">
        <f>IF([90]Sheet1!A34&lt;&gt;"",[90]Sheet1!A34,"")</f>
        <v>496</v>
      </c>
      <c r="C102">
        <f>IF([91]Sheet1!A34&lt;&gt;"",[91]Sheet1!A34,"")</f>
        <v>357</v>
      </c>
      <c r="D102">
        <f>IF([92]Sheet1!A34&lt;&gt;"",[92]Sheet1!A34,"")</f>
        <v>110</v>
      </c>
      <c r="E102">
        <f>IF([93]Sheet1!A34&lt;&gt;"",[93]Sheet1!A34,"")</f>
        <v>96</v>
      </c>
      <c r="F102">
        <f>IF([94]Sheet1!A34&lt;&gt;"",[94]Sheet1!A34,"")</f>
        <v>155</v>
      </c>
      <c r="G102">
        <f>IF([95]Sheet1!A34&lt;&gt;"",[95]Sheet1!A34,"")</f>
        <v>27</v>
      </c>
      <c r="H102">
        <f>IF([96]Sheet1!A34&lt;&gt;"",[96]Sheet1!A34,"")</f>
        <v>351</v>
      </c>
      <c r="I102">
        <f>IF([97]Sheet1!A34&lt;&gt;"",[97]Sheet1!A34,"")</f>
        <v>365</v>
      </c>
      <c r="J102">
        <f>IF([98]Sheet1!A34&lt;&gt;"",[98]Sheet1!A34,"")</f>
        <v>105</v>
      </c>
      <c r="K102">
        <f>IF([99]Sheet1!A34&lt;&gt;"",[99]Sheet1!A34,"")</f>
        <v>121</v>
      </c>
      <c r="L102">
        <f>IF([100]Sheet1!A34&lt;&gt;"",[100]Sheet1!A34,"")</f>
        <v>557</v>
      </c>
      <c r="M102">
        <f>IF([101]Sheet1!A34&lt;&gt;"",[101]Sheet1!A34,"")</f>
        <v>13</v>
      </c>
      <c r="N102">
        <f>IF([102]Sheet1!A34&lt;&gt;"",[102]Sheet1!A34,"")</f>
        <v>340</v>
      </c>
      <c r="O102">
        <f>IF([103]Sheet1!A34&lt;&gt;"",[103]Sheet1!A34,"")</f>
        <v>622</v>
      </c>
      <c r="P102">
        <f>IF([104]Sheet1!A34&lt;&gt;"",[104]Sheet1!A34,"")</f>
        <v>171</v>
      </c>
      <c r="Q102">
        <f>IF([105]Sheet1!A34&lt;&gt;"",[105]Sheet1!A34,"")</f>
        <v>234</v>
      </c>
      <c r="R102">
        <f>IF([106]Sheet1!A34&lt;&gt;"",[106]Sheet1!A34,"")</f>
        <v>381</v>
      </c>
      <c r="S102">
        <f>IF([107]Sheet1!A34&lt;&gt;"",[107]Sheet1!A34,"")</f>
        <v>33</v>
      </c>
      <c r="T102">
        <f>IF([108]Sheet1!A34&lt;&gt;"",[108]Sheet1!A34,"")</f>
        <v>213</v>
      </c>
      <c r="U102">
        <f>IF([109]Sheet1!A34&lt;&gt;"",[109]Sheet1!A34,"")</f>
        <v>308</v>
      </c>
      <c r="V102">
        <f>IF([110]Sheet1!A34&lt;&gt;"",[110]Sheet1!A34,"")</f>
        <v>66</v>
      </c>
      <c r="W102">
        <f>IF([111]Sheet1!A34&lt;&gt;"",[111]Sheet1!A34,"")</f>
        <v>348</v>
      </c>
      <c r="X102">
        <f>IF([112]Sheet1!A34&lt;&gt;"",[112]Sheet1!A34,"")</f>
        <v>178</v>
      </c>
      <c r="Y102">
        <f>IF([113]Sheet1!A34&lt;&gt;"",[113]Sheet1!A34,"")</f>
        <v>173</v>
      </c>
      <c r="Z102">
        <f>IF([114]Sheet1!A34&lt;&gt;"",[114]Sheet1!A34,"")</f>
        <v>262</v>
      </c>
      <c r="AA102">
        <f>IF([115]Sheet1!A34&lt;&gt;"",[115]Sheet1!A34,"")</f>
        <v>201</v>
      </c>
      <c r="AB102">
        <f>IF([116]Sheet1!A34&lt;&gt;"",[116]Sheet1!A34,"")</f>
        <v>81</v>
      </c>
      <c r="AC102">
        <f>IF([117]Sheet1!A34&lt;&gt;"",[117]Sheet1!A34,"")</f>
        <v>384</v>
      </c>
      <c r="AD102">
        <f>IF([118]Sheet1!A34&lt;&gt;"",[118]Sheet1!A34,"")</f>
        <v>480</v>
      </c>
      <c r="AE102">
        <f>IF([119]Sheet1!A34&lt;&gt;"",[119]Sheet1!A34,"")</f>
        <v>105</v>
      </c>
      <c r="AF102">
        <f>IF([120]Sheet1!A34&lt;&gt;"",[120]Sheet1!A34,"")</f>
        <v>403</v>
      </c>
      <c r="AG102">
        <f>IF([121]Sheet1!A34&lt;&gt;"",[121]Sheet1!A34,"")</f>
        <v>76</v>
      </c>
      <c r="AH102">
        <f>IF([122]Sheet1!A34&lt;&gt;"",[122]Sheet1!A34,"")</f>
        <v>68</v>
      </c>
      <c r="AI102">
        <f>IF([123]Sheet1!A34&lt;&gt;"",[123]Sheet1!A34,"")</f>
        <v>35</v>
      </c>
      <c r="AJ102">
        <f>IF([124]Sheet1!A34&lt;&gt;"",[124]Sheet1!A34,"")</f>
        <v>76</v>
      </c>
      <c r="AK102">
        <f>IF([125]Sheet1!A34&lt;&gt;"",[125]Sheet1!A34,"")</f>
        <v>212</v>
      </c>
      <c r="AL102">
        <f>IF([126]Sheet1!A34&lt;&gt;"",[126]Sheet1!A34,"")</f>
        <v>52</v>
      </c>
      <c r="AM102">
        <f>IF([127]Sheet1!A34&lt;&gt;"",[127]Sheet1!A34,"")</f>
        <v>246</v>
      </c>
      <c r="AN102">
        <f>IF([128]Sheet1!A34&lt;&gt;"",[128]Sheet1!A34,"")</f>
        <v>66</v>
      </c>
      <c r="AO102">
        <f>IF([129]Sheet1!A34&lt;&gt;"",[129]Sheet1!A34,"")</f>
        <v>638</v>
      </c>
      <c r="AP102">
        <v>564</v>
      </c>
      <c r="AQ102">
        <f>IF([131]Sheet1!A34&lt;&gt;"",[131]Sheet1!A34,"")</f>
        <v>105</v>
      </c>
      <c r="AR102">
        <f>IF([132]Sheet1!A34&lt;&gt;"",[132]Sheet1!A34,"")</f>
        <v>134</v>
      </c>
      <c r="AS102">
        <f>IF([133]Sheet1!A34&lt;&gt;"",[133]Sheet1!A34,"")</f>
        <v>400</v>
      </c>
      <c r="AT102">
        <f>IF([134]Sheet1!A34&lt;&gt;"",[134]Sheet1!A34,"")</f>
        <v>99</v>
      </c>
      <c r="AU102">
        <f>IF([135]Sheet1!A34&lt;&gt;"",[135]Sheet1!A34,"")</f>
        <v>107</v>
      </c>
      <c r="AV102">
        <f>IF([136]Sheet1!A34&lt;&gt;"",[136]Sheet1!A34,"")</f>
        <v>236</v>
      </c>
      <c r="AW102">
        <f>IF([137]Sheet1!A34&lt;&gt;"",[137]Sheet1!A34,"")</f>
        <v>2</v>
      </c>
      <c r="AX102">
        <f>IF([138]Sheet1!A34&lt;&gt;"",[138]Sheet1!A34,"")</f>
        <v>224</v>
      </c>
      <c r="AY102">
        <f>IF([139]Sheet1!A34&lt;&gt;"",[139]Sheet1!A34,"")</f>
        <v>601</v>
      </c>
      <c r="AZ102">
        <f>IF([140]Sheet1!A34&lt;&gt;"",[140]Sheet1!A34,"")</f>
        <v>657</v>
      </c>
      <c r="BA102">
        <f>IF([141]Sheet1!A34&lt;&gt;"",[141]Sheet1!A34,"")</f>
        <v>105</v>
      </c>
      <c r="BB102">
        <f>IF([142]Sheet1!A34&lt;&gt;"",[142]Sheet1!A34,"")</f>
        <v>43</v>
      </c>
      <c r="BC102">
        <f>IF([143]Sheet1!A34&lt;&gt;"",[143]Sheet1!A34,"")</f>
        <v>259</v>
      </c>
      <c r="BD102">
        <f>IF([144]Sheet1!A34&lt;&gt;"",[144]Sheet1!A34,"")</f>
        <v>63</v>
      </c>
      <c r="BE102">
        <f>IF([145]Sheet1!A34&lt;&gt;"",[145]Sheet1!A34,"")</f>
        <v>3</v>
      </c>
      <c r="BF102">
        <f>IF([146]Sheet1!A34&lt;&gt;"",[146]Sheet1!A34,"")</f>
        <v>19</v>
      </c>
      <c r="BG102">
        <f>IF([147]Sheet1!A34&lt;&gt;"",[147]Sheet1!A34,"")</f>
        <v>665</v>
      </c>
      <c r="BH102">
        <f>IF([148]Sheet1!A34&lt;&gt;"",[148]Sheet1!A34,"")</f>
        <v>634</v>
      </c>
      <c r="BI102">
        <f>IF([149]Sheet1!A34&lt;&gt;"",[149]Sheet1!A34,"")</f>
        <v>133</v>
      </c>
      <c r="BJ102">
        <f>IF([150]Sheet1!A34&lt;&gt;"",[150]Sheet1!A34,"")</f>
        <v>660</v>
      </c>
      <c r="BK102">
        <f>IF([151]Sheet1!A34&lt;&gt;"",[151]Sheet1!A34,"")</f>
        <v>389</v>
      </c>
      <c r="BL102">
        <f>IF([152]Sheet1!A34&lt;&gt;"",[152]Sheet1!A34,"")</f>
        <v>100</v>
      </c>
      <c r="BM102">
        <f>IF([153]Sheet1!A34&lt;&gt;"",[153]Sheet1!A34,"")</f>
        <v>629</v>
      </c>
      <c r="BN102">
        <f>IF([154]Sheet1!A34&lt;&gt;"",[154]Sheet1!A34,"")</f>
        <v>352</v>
      </c>
      <c r="BO102">
        <f>IF([155]Sheet1!A34&lt;&gt;"",[155]Sheet1!A34,"")</f>
        <v>210</v>
      </c>
      <c r="BP102">
        <f>IF([156]Sheet1!A34&lt;&gt;"",[156]Sheet1!A34,"")</f>
        <v>307</v>
      </c>
      <c r="BQ102">
        <f>IF([157]Sheet1!A34&lt;&gt;"",[157]Sheet1!A34,"")</f>
        <v>650</v>
      </c>
      <c r="BR102">
        <f>IF([158]Sheet1!A34&lt;&gt;"",[158]Sheet1!A34,"")</f>
        <v>617</v>
      </c>
      <c r="BS102">
        <f>IF([159]Sheet1!A34&lt;&gt;"",[159]Sheet1!A34,"")</f>
        <v>9</v>
      </c>
      <c r="BT102">
        <f>IF([160]Sheet1!A34&lt;&gt;"",[160]Sheet1!A34,"")</f>
        <v>349</v>
      </c>
      <c r="BU102">
        <f>IF([161]Sheet1!A34&lt;&gt;"",[161]Sheet1!A34,"")</f>
        <v>282</v>
      </c>
      <c r="BV102">
        <f>IF([162]Sheet1!A34&lt;&gt;"",[162]Sheet1!A34,"")</f>
        <v>348</v>
      </c>
      <c r="BW102">
        <f>IF([163]Sheet1!A34&lt;&gt;"",[163]Sheet1!A34,"")</f>
        <v>319</v>
      </c>
      <c r="BX102">
        <f>IF([164]Sheet1!A34&lt;&gt;"",[164]Sheet1!A34,"")</f>
        <v>473</v>
      </c>
      <c r="BY102">
        <f>IF([165]Sheet1!A34&lt;&gt;"",[165]Sheet1!A34,"")</f>
        <v>205</v>
      </c>
      <c r="BZ102">
        <f>IF([166]Sheet1!A34&lt;&gt;"",[166]Sheet1!A34,"")</f>
        <v>662</v>
      </c>
      <c r="CA102">
        <f>IF([167]Sheet1!A34&lt;&gt;"",[167]Sheet1!A34,"")</f>
        <v>252</v>
      </c>
      <c r="CB102">
        <f>IF([168]Sheet1!A34&lt;&gt;"",[168]Sheet1!A34,"")</f>
        <v>489</v>
      </c>
      <c r="CC102">
        <f>IF([169]Sheet1!A34&lt;&gt;"",[169]Sheet1!A34,"")</f>
        <v>642</v>
      </c>
      <c r="CD102">
        <f>IF([170]Sheet1!A34&lt;&gt;"",[170]Sheet1!A34,"")</f>
        <v>486</v>
      </c>
      <c r="CE102">
        <f>IF([171]Sheet1!A34&lt;&gt;"",[171]Sheet1!A34,"")</f>
        <v>492</v>
      </c>
      <c r="CF102">
        <f>IF([172]Sheet1!A34&lt;&gt;"",[172]Sheet1!A34,"")</f>
        <v>346</v>
      </c>
      <c r="CG102">
        <f>IF([173]Sheet1!A34&lt;&gt;"",[173]Sheet1!A34,"")</f>
        <v>625</v>
      </c>
      <c r="CH102">
        <f>IF([174]Sheet1!A34&lt;&gt;"",[174]Sheet1!A34,"")</f>
        <v>139</v>
      </c>
      <c r="CI102">
        <f>IF([175]Sheet1!A34&lt;&gt;"",[175]Sheet1!A34,"")</f>
        <v>167</v>
      </c>
      <c r="CJ102">
        <f>IF([176]Sheet1!A34&lt;&gt;"",[176]Sheet1!A34,"")</f>
        <v>129</v>
      </c>
      <c r="CK102">
        <f>IF([177]Sheet1!A34&lt;&gt;"",[177]Sheet1!A34,"")</f>
        <v>189</v>
      </c>
      <c r="CL102">
        <f>IF([178]Sheet1!A34&lt;&gt;"",[178]Sheet1!A34,"")</f>
        <v>141</v>
      </c>
    </row>
    <row r="103" spans="2:90">
      <c r="B103">
        <f>IF([90]Sheet1!A35&lt;&gt;"",[90]Sheet1!A35,"")</f>
        <v>437</v>
      </c>
      <c r="C103">
        <f>IF([91]Sheet1!A35&lt;&gt;"",[91]Sheet1!A35,"")</f>
        <v>377</v>
      </c>
      <c r="D103">
        <f>IF([92]Sheet1!A35&lt;&gt;"",[92]Sheet1!A35,"")</f>
        <v>183</v>
      </c>
      <c r="E103">
        <f>IF([93]Sheet1!A35&lt;&gt;"",[93]Sheet1!A35,"")</f>
        <v>16</v>
      </c>
      <c r="F103">
        <f>IF([94]Sheet1!A35&lt;&gt;"",[94]Sheet1!A35,"")</f>
        <v>276</v>
      </c>
      <c r="G103">
        <f>IF([95]Sheet1!A35&lt;&gt;"",[95]Sheet1!A35,"")</f>
        <v>261</v>
      </c>
      <c r="H103">
        <f>IF([96]Sheet1!A35&lt;&gt;"",[96]Sheet1!A35,"")</f>
        <v>40</v>
      </c>
      <c r="I103">
        <f>IF([97]Sheet1!A35&lt;&gt;"",[97]Sheet1!A35,"")</f>
        <v>619</v>
      </c>
      <c r="J103">
        <f>IF([98]Sheet1!A35&lt;&gt;"",[98]Sheet1!A35,"")</f>
        <v>616</v>
      </c>
      <c r="K103">
        <f>IF([99]Sheet1!A35&lt;&gt;"",[99]Sheet1!A35,"")</f>
        <v>152</v>
      </c>
      <c r="L103">
        <f>IF([100]Sheet1!A35&lt;&gt;"",[100]Sheet1!A35,"")</f>
        <v>318</v>
      </c>
      <c r="M103">
        <f>IF([101]Sheet1!A35&lt;&gt;"",[101]Sheet1!A35,"")</f>
        <v>256</v>
      </c>
      <c r="N103">
        <f>IF([102]Sheet1!A35&lt;&gt;"",[102]Sheet1!A35,"")</f>
        <v>85</v>
      </c>
      <c r="O103">
        <f>IF([103]Sheet1!A35&lt;&gt;"",[103]Sheet1!A35,"")</f>
        <v>26</v>
      </c>
      <c r="P103">
        <f>IF([104]Sheet1!A35&lt;&gt;"",[104]Sheet1!A35,"")</f>
        <v>612</v>
      </c>
      <c r="Q103">
        <f>IF([105]Sheet1!A35&lt;&gt;"",[105]Sheet1!A35,"")</f>
        <v>349</v>
      </c>
      <c r="R103">
        <f>IF([106]Sheet1!A35&lt;&gt;"",[106]Sheet1!A35,"")</f>
        <v>349</v>
      </c>
      <c r="S103">
        <f>IF([107]Sheet1!A35&lt;&gt;"",[107]Sheet1!A35,"")</f>
        <v>423</v>
      </c>
      <c r="T103">
        <f>IF([108]Sheet1!A35&lt;&gt;"",[108]Sheet1!A35,"")</f>
        <v>373</v>
      </c>
      <c r="U103">
        <f>IF([109]Sheet1!A35&lt;&gt;"",[109]Sheet1!A35,"")</f>
        <v>272</v>
      </c>
      <c r="V103">
        <f>IF([110]Sheet1!A35&lt;&gt;"",[110]Sheet1!A35,"")</f>
        <v>413</v>
      </c>
      <c r="W103">
        <f>IF([111]Sheet1!A35&lt;&gt;"",[111]Sheet1!A35,"")</f>
        <v>416</v>
      </c>
      <c r="X103">
        <f>IF([112]Sheet1!A35&lt;&gt;"",[112]Sheet1!A35,"")</f>
        <v>79</v>
      </c>
      <c r="Y103">
        <f>IF([113]Sheet1!A35&lt;&gt;"",[113]Sheet1!A35,"")</f>
        <v>333</v>
      </c>
      <c r="Z103">
        <f>IF([114]Sheet1!A35&lt;&gt;"",[114]Sheet1!A35,"")</f>
        <v>114</v>
      </c>
      <c r="AA103">
        <f>IF([115]Sheet1!A35&lt;&gt;"",[115]Sheet1!A35,"")</f>
        <v>212</v>
      </c>
      <c r="AB103">
        <f>IF([116]Sheet1!A35&lt;&gt;"",[116]Sheet1!A35,"")</f>
        <v>342</v>
      </c>
      <c r="AC103">
        <f>IF([117]Sheet1!A35&lt;&gt;"",[117]Sheet1!A35,"")</f>
        <v>185</v>
      </c>
      <c r="AD103">
        <f>IF([118]Sheet1!A35&lt;&gt;"",[118]Sheet1!A35,"")</f>
        <v>22</v>
      </c>
      <c r="AE103">
        <f>IF([119]Sheet1!A35&lt;&gt;"",[119]Sheet1!A35,"")</f>
        <v>129</v>
      </c>
      <c r="AF103">
        <f>IF([120]Sheet1!A35&lt;&gt;"",[120]Sheet1!A35,"")</f>
        <v>508</v>
      </c>
      <c r="AG103">
        <f>IF([121]Sheet1!A35&lt;&gt;"",[121]Sheet1!A35,"")</f>
        <v>69</v>
      </c>
      <c r="AH103">
        <f>IF([122]Sheet1!A35&lt;&gt;"",[122]Sheet1!A35,"")</f>
        <v>479</v>
      </c>
      <c r="AI103">
        <f>IF([123]Sheet1!A35&lt;&gt;"",[123]Sheet1!A35,"")</f>
        <v>269</v>
      </c>
      <c r="AJ103">
        <f>IF([124]Sheet1!A35&lt;&gt;"",[124]Sheet1!A35,"")</f>
        <v>6</v>
      </c>
      <c r="AK103">
        <f>IF([125]Sheet1!A35&lt;&gt;"",[125]Sheet1!A35,"")</f>
        <v>355</v>
      </c>
      <c r="AL103">
        <f>IF([126]Sheet1!A35&lt;&gt;"",[126]Sheet1!A35,"")</f>
        <v>402</v>
      </c>
      <c r="AM103">
        <f>IF([127]Sheet1!A35&lt;&gt;"",[127]Sheet1!A35,"")</f>
        <v>152</v>
      </c>
      <c r="AN103">
        <f>IF([128]Sheet1!A35&lt;&gt;"",[128]Sheet1!A35,"")</f>
        <v>540</v>
      </c>
      <c r="AO103">
        <f>IF([129]Sheet1!A35&lt;&gt;"",[129]Sheet1!A35,"")</f>
        <v>605</v>
      </c>
      <c r="AP103">
        <v>567</v>
      </c>
      <c r="AQ103">
        <f>IF([131]Sheet1!A35&lt;&gt;"",[131]Sheet1!A35,"")</f>
        <v>245</v>
      </c>
      <c r="AR103">
        <f>IF([132]Sheet1!A35&lt;&gt;"",[132]Sheet1!A35,"")</f>
        <v>241</v>
      </c>
      <c r="AS103">
        <f>IF([133]Sheet1!A35&lt;&gt;"",[133]Sheet1!A35,"")</f>
        <v>379</v>
      </c>
      <c r="AT103">
        <f>IF([134]Sheet1!A35&lt;&gt;"",[134]Sheet1!A35,"")</f>
        <v>216</v>
      </c>
      <c r="AU103">
        <f>IF([135]Sheet1!A35&lt;&gt;"",[135]Sheet1!A35,"")</f>
        <v>120</v>
      </c>
      <c r="AV103">
        <f>IF([136]Sheet1!A35&lt;&gt;"",[136]Sheet1!A35,"")</f>
        <v>238</v>
      </c>
      <c r="AW103">
        <f>IF([137]Sheet1!A35&lt;&gt;"",[137]Sheet1!A35,"")</f>
        <v>151</v>
      </c>
      <c r="AX103">
        <f>IF([138]Sheet1!A35&lt;&gt;"",[138]Sheet1!A35,"")</f>
        <v>310</v>
      </c>
      <c r="AY103">
        <f>IF([139]Sheet1!A35&lt;&gt;"",[139]Sheet1!A35,"")</f>
        <v>128</v>
      </c>
      <c r="AZ103">
        <f>IF([140]Sheet1!A35&lt;&gt;"",[140]Sheet1!A35,"")</f>
        <v>223</v>
      </c>
      <c r="BA103">
        <f>IF([141]Sheet1!A35&lt;&gt;"",[141]Sheet1!A35,"")</f>
        <v>199</v>
      </c>
      <c r="BB103">
        <f>IF([142]Sheet1!A35&lt;&gt;"",[142]Sheet1!A35,"")</f>
        <v>645</v>
      </c>
      <c r="BC103">
        <f>IF([143]Sheet1!A35&lt;&gt;"",[143]Sheet1!A35,"")</f>
        <v>194</v>
      </c>
      <c r="BD103">
        <f>IF([144]Sheet1!A35&lt;&gt;"",[144]Sheet1!A35,"")</f>
        <v>397</v>
      </c>
      <c r="BE103">
        <f>IF([145]Sheet1!A35&lt;&gt;"",[145]Sheet1!A35,"")</f>
        <v>191</v>
      </c>
      <c r="BF103">
        <f>IF([146]Sheet1!A35&lt;&gt;"",[146]Sheet1!A35,"")</f>
        <v>571</v>
      </c>
      <c r="BG103">
        <f>IF([147]Sheet1!A35&lt;&gt;"",[147]Sheet1!A35,"")</f>
        <v>55</v>
      </c>
      <c r="BH103">
        <f>IF([148]Sheet1!A35&lt;&gt;"",[148]Sheet1!A35,"")</f>
        <v>659</v>
      </c>
      <c r="BI103">
        <f>IF([149]Sheet1!A35&lt;&gt;"",[149]Sheet1!A35,"")</f>
        <v>656</v>
      </c>
      <c r="BJ103">
        <f>IF([150]Sheet1!A35&lt;&gt;"",[150]Sheet1!A35,"")</f>
        <v>209</v>
      </c>
      <c r="BK103">
        <f>IF([151]Sheet1!A35&lt;&gt;"",[151]Sheet1!A35,"")</f>
        <v>209</v>
      </c>
      <c r="BL103">
        <f>IF([152]Sheet1!A35&lt;&gt;"",[152]Sheet1!A35,"")</f>
        <v>216</v>
      </c>
      <c r="BM103">
        <f>IF([153]Sheet1!A35&lt;&gt;"",[153]Sheet1!A35,"")</f>
        <v>368</v>
      </c>
      <c r="BN103">
        <f>IF([154]Sheet1!A35&lt;&gt;"",[154]Sheet1!A35,"")</f>
        <v>112</v>
      </c>
      <c r="BO103">
        <f>IF([155]Sheet1!A35&lt;&gt;"",[155]Sheet1!A35,"")</f>
        <v>187</v>
      </c>
      <c r="BP103">
        <f>IF([156]Sheet1!A35&lt;&gt;"",[156]Sheet1!A35,"")</f>
        <v>537</v>
      </c>
      <c r="BQ103">
        <f>IF([157]Sheet1!A35&lt;&gt;"",[157]Sheet1!A35,"")</f>
        <v>1</v>
      </c>
      <c r="BR103">
        <f>IF([158]Sheet1!A35&lt;&gt;"",[158]Sheet1!A35,"")</f>
        <v>654</v>
      </c>
      <c r="BS103">
        <f>IF([159]Sheet1!A35&lt;&gt;"",[159]Sheet1!A35,"")</f>
        <v>429</v>
      </c>
      <c r="BT103">
        <f>IF([160]Sheet1!A35&lt;&gt;"",[160]Sheet1!A35,"")</f>
        <v>75</v>
      </c>
      <c r="BU103">
        <f>IF([161]Sheet1!A35&lt;&gt;"",[161]Sheet1!A35,"")</f>
        <v>226</v>
      </c>
      <c r="BV103">
        <f>IF([162]Sheet1!A35&lt;&gt;"",[162]Sheet1!A35,"")</f>
        <v>94</v>
      </c>
      <c r="BW103">
        <f>IF([163]Sheet1!A35&lt;&gt;"",[163]Sheet1!A35,"")</f>
        <v>619</v>
      </c>
      <c r="BX103">
        <f>IF([164]Sheet1!A35&lt;&gt;"",[164]Sheet1!A35,"")</f>
        <v>459</v>
      </c>
      <c r="BY103">
        <f>IF([165]Sheet1!A35&lt;&gt;"",[165]Sheet1!A35,"")</f>
        <v>398</v>
      </c>
      <c r="BZ103">
        <f>IF([166]Sheet1!A35&lt;&gt;"",[166]Sheet1!A35,"")</f>
        <v>213</v>
      </c>
      <c r="CA103">
        <f>IF([167]Sheet1!A35&lt;&gt;"",[167]Sheet1!A35,"")</f>
        <v>498</v>
      </c>
      <c r="CB103">
        <f>IF([168]Sheet1!A35&lt;&gt;"",[168]Sheet1!A35,"")</f>
        <v>389</v>
      </c>
      <c r="CC103">
        <f>IF([169]Sheet1!A35&lt;&gt;"",[169]Sheet1!A35,"")</f>
        <v>29</v>
      </c>
      <c r="CD103">
        <f>IF([170]Sheet1!A35&lt;&gt;"",[170]Sheet1!A35,"")</f>
        <v>47</v>
      </c>
      <c r="CE103">
        <f>IF([171]Sheet1!A35&lt;&gt;"",[171]Sheet1!A35,"")</f>
        <v>652</v>
      </c>
      <c r="CF103">
        <f>IF([172]Sheet1!A35&lt;&gt;"",[172]Sheet1!A35,"")</f>
        <v>473</v>
      </c>
      <c r="CG103">
        <f>IF([173]Sheet1!A35&lt;&gt;"",[173]Sheet1!A35,"")</f>
        <v>652</v>
      </c>
      <c r="CH103">
        <f>IF([174]Sheet1!A35&lt;&gt;"",[174]Sheet1!A35,"")</f>
        <v>55</v>
      </c>
      <c r="CI103">
        <f>IF([175]Sheet1!A35&lt;&gt;"",[175]Sheet1!A35,"")</f>
        <v>660</v>
      </c>
      <c r="CJ103">
        <f>IF([176]Sheet1!A35&lt;&gt;"",[176]Sheet1!A35,"")</f>
        <v>606</v>
      </c>
      <c r="CK103">
        <f>IF([177]Sheet1!A35&lt;&gt;"",[177]Sheet1!A35,"")</f>
        <v>62</v>
      </c>
      <c r="CL103">
        <f>IF([178]Sheet1!A35&lt;&gt;"",[178]Sheet1!A35,"")</f>
        <v>58</v>
      </c>
    </row>
    <row r="104" spans="2:90">
      <c r="B104">
        <f>IF([90]Sheet1!A36&lt;&gt;"",[90]Sheet1!A36,"")</f>
        <v>22</v>
      </c>
      <c r="C104">
        <f>IF([91]Sheet1!A36&lt;&gt;"",[91]Sheet1!A36,"")</f>
        <v>80</v>
      </c>
      <c r="D104">
        <f>IF([92]Sheet1!A36&lt;&gt;"",[92]Sheet1!A36,"")</f>
        <v>5</v>
      </c>
      <c r="E104">
        <f>IF([93]Sheet1!A36&lt;&gt;"",[93]Sheet1!A36,"")</f>
        <v>24</v>
      </c>
      <c r="F104">
        <f>IF([94]Sheet1!A36&lt;&gt;"",[94]Sheet1!A36,"")</f>
        <v>333</v>
      </c>
      <c r="G104">
        <f>IF([95]Sheet1!A36&lt;&gt;"",[95]Sheet1!A36,"")</f>
        <v>132</v>
      </c>
      <c r="H104">
        <f>IF([96]Sheet1!A36&lt;&gt;"",[96]Sheet1!A36,"")</f>
        <v>394</v>
      </c>
      <c r="I104">
        <f>IF([97]Sheet1!A36&lt;&gt;"",[97]Sheet1!A36,"")</f>
        <v>261</v>
      </c>
      <c r="J104">
        <f>IF([98]Sheet1!A36&lt;&gt;"",[98]Sheet1!A36,"")</f>
        <v>555</v>
      </c>
      <c r="K104">
        <f>IF([99]Sheet1!A36&lt;&gt;"",[99]Sheet1!A36,"")</f>
        <v>298</v>
      </c>
      <c r="L104">
        <f>IF([100]Sheet1!A36&lt;&gt;"",[100]Sheet1!A36,"")</f>
        <v>51</v>
      </c>
      <c r="M104">
        <f>IF([101]Sheet1!A36&lt;&gt;"",[101]Sheet1!A36,"")</f>
        <v>100</v>
      </c>
      <c r="N104">
        <f>IF([102]Sheet1!A36&lt;&gt;"",[102]Sheet1!A36,"")</f>
        <v>618</v>
      </c>
      <c r="O104">
        <f>IF([103]Sheet1!A36&lt;&gt;"",[103]Sheet1!A36,"")</f>
        <v>577</v>
      </c>
      <c r="P104">
        <f>IF([104]Sheet1!A36&lt;&gt;"",[104]Sheet1!A36,"")</f>
        <v>161</v>
      </c>
      <c r="Q104">
        <f>IF([105]Sheet1!A36&lt;&gt;"",[105]Sheet1!A36,"")</f>
        <v>579</v>
      </c>
      <c r="R104">
        <f>IF([106]Sheet1!A36&lt;&gt;"",[106]Sheet1!A36,"")</f>
        <v>336</v>
      </c>
      <c r="S104">
        <f>IF([107]Sheet1!A36&lt;&gt;"",[107]Sheet1!A36,"")</f>
        <v>172</v>
      </c>
      <c r="T104">
        <f>IF([108]Sheet1!A36&lt;&gt;"",[108]Sheet1!A36,"")</f>
        <v>17</v>
      </c>
      <c r="U104">
        <f>IF([109]Sheet1!A36&lt;&gt;"",[109]Sheet1!A36,"")</f>
        <v>493</v>
      </c>
      <c r="V104">
        <f>IF([110]Sheet1!A36&lt;&gt;"",[110]Sheet1!A36,"")</f>
        <v>178</v>
      </c>
      <c r="W104">
        <f>IF([111]Sheet1!A36&lt;&gt;"",[111]Sheet1!A36,"")</f>
        <v>487</v>
      </c>
      <c r="X104">
        <f>IF([112]Sheet1!A36&lt;&gt;"",[112]Sheet1!A36,"")</f>
        <v>166</v>
      </c>
      <c r="Y104">
        <f>IF([113]Sheet1!A36&lt;&gt;"",[113]Sheet1!A36,"")</f>
        <v>533</v>
      </c>
      <c r="Z104">
        <f>IF([114]Sheet1!A36&lt;&gt;"",[114]Sheet1!A36,"")</f>
        <v>389</v>
      </c>
      <c r="AA104">
        <f>IF([115]Sheet1!A36&lt;&gt;"",[115]Sheet1!A36,"")</f>
        <v>57</v>
      </c>
      <c r="AB104">
        <f>IF([116]Sheet1!A36&lt;&gt;"",[116]Sheet1!A36,"")</f>
        <v>505</v>
      </c>
      <c r="AC104">
        <f>IF([117]Sheet1!A36&lt;&gt;"",[117]Sheet1!A36,"")</f>
        <v>330</v>
      </c>
      <c r="AD104">
        <f>IF([118]Sheet1!A36&lt;&gt;"",[118]Sheet1!A36,"")</f>
        <v>156</v>
      </c>
      <c r="AE104">
        <f>IF([119]Sheet1!A36&lt;&gt;"",[119]Sheet1!A36,"")</f>
        <v>298</v>
      </c>
      <c r="AF104">
        <f>IF([120]Sheet1!A36&lt;&gt;"",[120]Sheet1!A36,"")</f>
        <v>444</v>
      </c>
      <c r="AG104">
        <f>IF([121]Sheet1!A36&lt;&gt;"",[121]Sheet1!A36,"")</f>
        <v>153</v>
      </c>
      <c r="AH104">
        <f>IF([122]Sheet1!A36&lt;&gt;"",[122]Sheet1!A36,"")</f>
        <v>255</v>
      </c>
      <c r="AI104">
        <f>IF([123]Sheet1!A36&lt;&gt;"",[123]Sheet1!A36,"")</f>
        <v>270</v>
      </c>
      <c r="AJ104">
        <f>IF([124]Sheet1!A36&lt;&gt;"",[124]Sheet1!A36,"")</f>
        <v>97</v>
      </c>
      <c r="AK104">
        <f>IF([125]Sheet1!A36&lt;&gt;"",[125]Sheet1!A36,"")</f>
        <v>477</v>
      </c>
      <c r="AL104">
        <f>IF([126]Sheet1!A36&lt;&gt;"",[126]Sheet1!A36,"")</f>
        <v>523</v>
      </c>
      <c r="AM104">
        <f>IF([127]Sheet1!A36&lt;&gt;"",[127]Sheet1!A36,"")</f>
        <v>199</v>
      </c>
      <c r="AN104">
        <f>IF([128]Sheet1!A36&lt;&gt;"",[128]Sheet1!A36,"")</f>
        <v>144</v>
      </c>
      <c r="AO104">
        <f>IF([129]Sheet1!A36&lt;&gt;"",[129]Sheet1!A36,"")</f>
        <v>597</v>
      </c>
      <c r="AP104">
        <v>396</v>
      </c>
      <c r="AQ104">
        <f>IF([131]Sheet1!A36&lt;&gt;"",[131]Sheet1!A36,"")</f>
        <v>270</v>
      </c>
      <c r="AR104">
        <f>IF([132]Sheet1!A36&lt;&gt;"",[132]Sheet1!A36,"")</f>
        <v>352</v>
      </c>
      <c r="AS104">
        <f>IF([133]Sheet1!A36&lt;&gt;"",[133]Sheet1!A36,"")</f>
        <v>73</v>
      </c>
      <c r="AT104">
        <f>IF([134]Sheet1!A36&lt;&gt;"",[134]Sheet1!A36,"")</f>
        <v>285</v>
      </c>
      <c r="AU104">
        <f>IF([135]Sheet1!A36&lt;&gt;"",[135]Sheet1!A36,"")</f>
        <v>84</v>
      </c>
      <c r="AV104">
        <f>IF([136]Sheet1!A36&lt;&gt;"",[136]Sheet1!A36,"")</f>
        <v>647</v>
      </c>
      <c r="AW104">
        <f>IF([137]Sheet1!A36&lt;&gt;"",[137]Sheet1!A36,"")</f>
        <v>138</v>
      </c>
      <c r="AX104">
        <f>IF([138]Sheet1!A36&lt;&gt;"",[138]Sheet1!A36,"")</f>
        <v>85</v>
      </c>
      <c r="AY104">
        <f>IF([139]Sheet1!A36&lt;&gt;"",[139]Sheet1!A36,"")</f>
        <v>68</v>
      </c>
      <c r="AZ104">
        <f>IF([140]Sheet1!A36&lt;&gt;"",[140]Sheet1!A36,"")</f>
        <v>33</v>
      </c>
      <c r="BA104">
        <f>IF([141]Sheet1!A36&lt;&gt;"",[141]Sheet1!A36,"")</f>
        <v>153</v>
      </c>
      <c r="BB104">
        <f>IF([142]Sheet1!A36&lt;&gt;"",[142]Sheet1!A36,"")</f>
        <v>249</v>
      </c>
      <c r="BC104">
        <f>IF([143]Sheet1!A36&lt;&gt;"",[143]Sheet1!A36,"")</f>
        <v>21</v>
      </c>
      <c r="BD104">
        <f>IF([144]Sheet1!A36&lt;&gt;"",[144]Sheet1!A36,"")</f>
        <v>142</v>
      </c>
      <c r="BE104">
        <f>IF([145]Sheet1!A36&lt;&gt;"",[145]Sheet1!A36,"")</f>
        <v>652</v>
      </c>
      <c r="BF104">
        <f>IF([146]Sheet1!A36&lt;&gt;"",[146]Sheet1!A36,"")</f>
        <v>621</v>
      </c>
      <c r="BG104">
        <f>IF([147]Sheet1!A36&lt;&gt;"",[147]Sheet1!A36,"")</f>
        <v>391</v>
      </c>
      <c r="BH104">
        <f>IF([148]Sheet1!A36&lt;&gt;"",[148]Sheet1!A36,"")</f>
        <v>189</v>
      </c>
      <c r="BI104">
        <f>IF([149]Sheet1!A36&lt;&gt;"",[149]Sheet1!A36,"")</f>
        <v>160</v>
      </c>
      <c r="BJ104">
        <f>IF([150]Sheet1!A36&lt;&gt;"",[150]Sheet1!A36,"")</f>
        <v>384</v>
      </c>
      <c r="BK104">
        <f>IF([151]Sheet1!A36&lt;&gt;"",[151]Sheet1!A36,"")</f>
        <v>377</v>
      </c>
      <c r="BL104">
        <f>IF([152]Sheet1!A36&lt;&gt;"",[152]Sheet1!A36,"")</f>
        <v>213</v>
      </c>
      <c r="BM104">
        <f>IF([153]Sheet1!A36&lt;&gt;"",[153]Sheet1!A36,"")</f>
        <v>382</v>
      </c>
      <c r="BN104">
        <f>IF([154]Sheet1!A36&lt;&gt;"",[154]Sheet1!A36,"")</f>
        <v>28</v>
      </c>
      <c r="BO104">
        <f>IF([155]Sheet1!A36&lt;&gt;"",[155]Sheet1!A36,"")</f>
        <v>559</v>
      </c>
      <c r="BP104">
        <f>IF([156]Sheet1!A36&lt;&gt;"",[156]Sheet1!A36,"")</f>
        <v>203</v>
      </c>
      <c r="BQ104">
        <f>IF([157]Sheet1!A36&lt;&gt;"",[157]Sheet1!A36,"")</f>
        <v>499</v>
      </c>
      <c r="BR104">
        <f>IF([158]Sheet1!A36&lt;&gt;"",[158]Sheet1!A36,"")</f>
        <v>423</v>
      </c>
      <c r="BS104">
        <f>IF([159]Sheet1!A36&lt;&gt;"",[159]Sheet1!A36,"")</f>
        <v>602</v>
      </c>
      <c r="BT104">
        <f>IF([160]Sheet1!A36&lt;&gt;"",[160]Sheet1!A36,"")</f>
        <v>366</v>
      </c>
      <c r="BU104">
        <f>IF([161]Sheet1!A36&lt;&gt;"",[161]Sheet1!A36,"")</f>
        <v>215</v>
      </c>
      <c r="BV104">
        <f>IF([162]Sheet1!A36&lt;&gt;"",[162]Sheet1!A36,"")</f>
        <v>182</v>
      </c>
      <c r="BW104">
        <f>IF([163]Sheet1!A36&lt;&gt;"",[163]Sheet1!A36,"")</f>
        <v>198</v>
      </c>
      <c r="BX104">
        <f>IF([164]Sheet1!A36&lt;&gt;"",[164]Sheet1!A36,"")</f>
        <v>612</v>
      </c>
      <c r="BY104">
        <f>IF([165]Sheet1!A36&lt;&gt;"",[165]Sheet1!A36,"")</f>
        <v>429</v>
      </c>
      <c r="BZ104">
        <f>IF([166]Sheet1!A36&lt;&gt;"",[166]Sheet1!A36,"")</f>
        <v>545</v>
      </c>
      <c r="CA104">
        <f>IF([167]Sheet1!A36&lt;&gt;"",[167]Sheet1!A36,"")</f>
        <v>394</v>
      </c>
      <c r="CB104">
        <f>IF([168]Sheet1!A36&lt;&gt;"",[168]Sheet1!A36,"")</f>
        <v>55</v>
      </c>
      <c r="CC104">
        <f>IF([169]Sheet1!A36&lt;&gt;"",[169]Sheet1!A36,"")</f>
        <v>255</v>
      </c>
      <c r="CD104">
        <f>IF([170]Sheet1!A36&lt;&gt;"",[170]Sheet1!A36,"")</f>
        <v>586</v>
      </c>
      <c r="CE104">
        <f>IF([171]Sheet1!A36&lt;&gt;"",[171]Sheet1!A36,"")</f>
        <v>445</v>
      </c>
      <c r="CF104">
        <f>IF([172]Sheet1!A36&lt;&gt;"",[172]Sheet1!A36,"")</f>
        <v>88</v>
      </c>
      <c r="CG104">
        <f>IF([173]Sheet1!A36&lt;&gt;"",[173]Sheet1!A36,"")</f>
        <v>540</v>
      </c>
      <c r="CH104">
        <f>IF([174]Sheet1!A36&lt;&gt;"",[174]Sheet1!A36,"")</f>
        <v>375</v>
      </c>
      <c r="CI104">
        <f>IF([175]Sheet1!A36&lt;&gt;"",[175]Sheet1!A36,"")</f>
        <v>211</v>
      </c>
      <c r="CJ104">
        <f>IF([176]Sheet1!A36&lt;&gt;"",[176]Sheet1!A36,"")</f>
        <v>32</v>
      </c>
      <c r="CK104">
        <f>IF([177]Sheet1!A36&lt;&gt;"",[177]Sheet1!A36,"")</f>
        <v>313</v>
      </c>
      <c r="CL104">
        <f>IF([178]Sheet1!A36&lt;&gt;"",[178]Sheet1!A36,"")</f>
        <v>618</v>
      </c>
    </row>
    <row r="105" spans="2:90">
      <c r="B105">
        <f>IF([90]Sheet1!A37&lt;&gt;"",[90]Sheet1!A37,"")</f>
        <v>32</v>
      </c>
      <c r="C105">
        <f>IF([91]Sheet1!A37&lt;&gt;"",[91]Sheet1!A37,"")</f>
        <v>369</v>
      </c>
      <c r="D105">
        <f>IF([92]Sheet1!A37&lt;&gt;"",[92]Sheet1!A37,"")</f>
        <v>75</v>
      </c>
      <c r="E105">
        <f>IF([93]Sheet1!A37&lt;&gt;"",[93]Sheet1!A37,"")</f>
        <v>158</v>
      </c>
      <c r="F105">
        <f>IF([94]Sheet1!A37&lt;&gt;"",[94]Sheet1!A37,"")</f>
        <v>264</v>
      </c>
      <c r="G105">
        <f>IF([95]Sheet1!A37&lt;&gt;"",[95]Sheet1!A37,"")</f>
        <v>59</v>
      </c>
      <c r="H105">
        <f>IF([96]Sheet1!A37&lt;&gt;"",[96]Sheet1!A37,"")</f>
        <v>229</v>
      </c>
      <c r="I105">
        <f>IF([97]Sheet1!A37&lt;&gt;"",[97]Sheet1!A37,"")</f>
        <v>36</v>
      </c>
      <c r="J105">
        <f>IF([98]Sheet1!A37&lt;&gt;"",[98]Sheet1!A37,"")</f>
        <v>286</v>
      </c>
      <c r="K105">
        <f>IF([99]Sheet1!A37&lt;&gt;"",[99]Sheet1!A37,"")</f>
        <v>271</v>
      </c>
      <c r="L105">
        <f>IF([100]Sheet1!A37&lt;&gt;"",[100]Sheet1!A37,"")</f>
        <v>14</v>
      </c>
      <c r="M105">
        <f>IF([101]Sheet1!A37&lt;&gt;"",[101]Sheet1!A37,"")</f>
        <v>20</v>
      </c>
      <c r="N105">
        <f>IF([102]Sheet1!A37&lt;&gt;"",[102]Sheet1!A37,"")</f>
        <v>572</v>
      </c>
      <c r="O105">
        <f>IF([103]Sheet1!A37&lt;&gt;"",[103]Sheet1!A37,"")</f>
        <v>274</v>
      </c>
      <c r="P105">
        <f>IF([104]Sheet1!A37&lt;&gt;"",[104]Sheet1!A37,"")</f>
        <v>115</v>
      </c>
      <c r="Q105">
        <f>IF([105]Sheet1!A37&lt;&gt;"",[105]Sheet1!A37,"")</f>
        <v>626</v>
      </c>
      <c r="R105">
        <f>IF([106]Sheet1!A37&lt;&gt;"",[106]Sheet1!A37,"")</f>
        <v>639</v>
      </c>
      <c r="S105">
        <f>IF([107]Sheet1!A37&lt;&gt;"",[107]Sheet1!A37,"")</f>
        <v>400</v>
      </c>
      <c r="T105">
        <f>IF([108]Sheet1!A37&lt;&gt;"",[108]Sheet1!A37,"")</f>
        <v>438</v>
      </c>
      <c r="U105">
        <f>IF([109]Sheet1!A37&lt;&gt;"",[109]Sheet1!A37,"")</f>
        <v>34</v>
      </c>
      <c r="V105">
        <f>IF([110]Sheet1!A37&lt;&gt;"",[110]Sheet1!A37,"")</f>
        <v>181</v>
      </c>
      <c r="W105">
        <f>IF([111]Sheet1!A37&lt;&gt;"",[111]Sheet1!A37,"")</f>
        <v>111</v>
      </c>
      <c r="X105">
        <f>IF([112]Sheet1!A37&lt;&gt;"",[112]Sheet1!A37,"")</f>
        <v>362</v>
      </c>
      <c r="Y105">
        <f>IF([113]Sheet1!A37&lt;&gt;"",[113]Sheet1!A37,"")</f>
        <v>486</v>
      </c>
      <c r="Z105">
        <f>IF([114]Sheet1!A37&lt;&gt;"",[114]Sheet1!A37,"")</f>
        <v>159</v>
      </c>
      <c r="AA105">
        <f>IF([115]Sheet1!A37&lt;&gt;"",[115]Sheet1!A37,"")</f>
        <v>189</v>
      </c>
      <c r="AB105">
        <f>IF([116]Sheet1!A37&lt;&gt;"",[116]Sheet1!A37,"")</f>
        <v>525</v>
      </c>
      <c r="AC105">
        <f>IF([117]Sheet1!A37&lt;&gt;"",[117]Sheet1!A37,"")</f>
        <v>198</v>
      </c>
      <c r="AD105">
        <f>IF([118]Sheet1!A37&lt;&gt;"",[118]Sheet1!A37,"")</f>
        <v>191</v>
      </c>
      <c r="AE105">
        <f>IF([119]Sheet1!A37&lt;&gt;"",[119]Sheet1!A37,"")</f>
        <v>132</v>
      </c>
      <c r="AF105">
        <f>IF([120]Sheet1!A37&lt;&gt;"",[120]Sheet1!A37,"")</f>
        <v>303</v>
      </c>
      <c r="AG105">
        <f>IF([121]Sheet1!A37&lt;&gt;"",[121]Sheet1!A37,"")</f>
        <v>44</v>
      </c>
      <c r="AH105">
        <f>IF([122]Sheet1!A37&lt;&gt;"",[122]Sheet1!A37,"")</f>
        <v>450</v>
      </c>
      <c r="AI105">
        <f>IF([123]Sheet1!A37&lt;&gt;"",[123]Sheet1!A37,"")</f>
        <v>125</v>
      </c>
      <c r="AJ105">
        <f>IF([124]Sheet1!A37&lt;&gt;"",[124]Sheet1!A37,"")</f>
        <v>88</v>
      </c>
      <c r="AK105">
        <f>IF([125]Sheet1!A37&lt;&gt;"",[125]Sheet1!A37,"")</f>
        <v>497</v>
      </c>
      <c r="AL105">
        <f>IF([126]Sheet1!A37&lt;&gt;"",[126]Sheet1!A37,"")</f>
        <v>301</v>
      </c>
      <c r="AM105">
        <f>IF([127]Sheet1!A37&lt;&gt;"",[127]Sheet1!A37,"")</f>
        <v>325</v>
      </c>
      <c r="AN105">
        <f>IF([128]Sheet1!A37&lt;&gt;"",[128]Sheet1!A37,"")</f>
        <v>117</v>
      </c>
      <c r="AO105">
        <f>IF([129]Sheet1!A37&lt;&gt;"",[129]Sheet1!A37,"")</f>
        <v>627</v>
      </c>
      <c r="AP105">
        <v>77</v>
      </c>
      <c r="AQ105">
        <f>IF([131]Sheet1!A37&lt;&gt;"",[131]Sheet1!A37,"")</f>
        <v>244</v>
      </c>
      <c r="AR105">
        <f>IF([132]Sheet1!A37&lt;&gt;"",[132]Sheet1!A37,"")</f>
        <v>19</v>
      </c>
      <c r="AS105">
        <f>IF([133]Sheet1!A37&lt;&gt;"",[133]Sheet1!A37,"")</f>
        <v>262</v>
      </c>
      <c r="AT105">
        <f>IF([134]Sheet1!A37&lt;&gt;"",[134]Sheet1!A37,"")</f>
        <v>201</v>
      </c>
      <c r="AU105">
        <f>IF([135]Sheet1!A37&lt;&gt;"",[135]Sheet1!A37,"")</f>
        <v>55</v>
      </c>
      <c r="AV105">
        <f>IF([136]Sheet1!A37&lt;&gt;"",[136]Sheet1!A37,"")</f>
        <v>24</v>
      </c>
      <c r="AW105">
        <f>IF([137]Sheet1!A37&lt;&gt;"",[137]Sheet1!A37,"")</f>
        <v>652</v>
      </c>
      <c r="AX105">
        <f>IF([138]Sheet1!A37&lt;&gt;"",[138]Sheet1!A37,"")</f>
        <v>22</v>
      </c>
      <c r="AY105">
        <f>IF([139]Sheet1!A37&lt;&gt;"",[139]Sheet1!A37,"")</f>
        <v>126</v>
      </c>
      <c r="AZ105">
        <f>IF([140]Sheet1!A37&lt;&gt;"",[140]Sheet1!A37,"")</f>
        <v>589</v>
      </c>
      <c r="BA105">
        <f>IF([141]Sheet1!A37&lt;&gt;"",[141]Sheet1!A37,"")</f>
        <v>38</v>
      </c>
      <c r="BB105">
        <f>IF([142]Sheet1!A37&lt;&gt;"",[142]Sheet1!A37,"")</f>
        <v>652</v>
      </c>
      <c r="BC105">
        <f>IF([143]Sheet1!A37&lt;&gt;"",[143]Sheet1!A37,"")</f>
        <v>566</v>
      </c>
      <c r="BD105">
        <f>IF([144]Sheet1!A37&lt;&gt;"",[144]Sheet1!A37,"")</f>
        <v>366</v>
      </c>
      <c r="BE105">
        <f>IF([145]Sheet1!A37&lt;&gt;"",[145]Sheet1!A37,"")</f>
        <v>187</v>
      </c>
      <c r="BF105">
        <f>IF([146]Sheet1!A37&lt;&gt;"",[146]Sheet1!A37,"")</f>
        <v>111</v>
      </c>
      <c r="BG105">
        <f>IF([147]Sheet1!A37&lt;&gt;"",[147]Sheet1!A37,"")</f>
        <v>260</v>
      </c>
      <c r="BH105">
        <f>IF([148]Sheet1!A37&lt;&gt;"",[148]Sheet1!A37,"")</f>
        <v>348</v>
      </c>
      <c r="BI105">
        <f>IF([149]Sheet1!A37&lt;&gt;"",[149]Sheet1!A37,"")</f>
        <v>68</v>
      </c>
      <c r="BJ105">
        <f>IF([150]Sheet1!A37&lt;&gt;"",[150]Sheet1!A37,"")</f>
        <v>661</v>
      </c>
      <c r="BK105">
        <f>IF([151]Sheet1!A37&lt;&gt;"",[151]Sheet1!A37,"")</f>
        <v>238</v>
      </c>
      <c r="BL105">
        <f>IF([152]Sheet1!A37&lt;&gt;"",[152]Sheet1!A37,"")</f>
        <v>252</v>
      </c>
      <c r="BM105">
        <f>IF([153]Sheet1!A37&lt;&gt;"",[153]Sheet1!A37,"")</f>
        <v>139</v>
      </c>
      <c r="BN105">
        <f>IF([154]Sheet1!A37&lt;&gt;"",[154]Sheet1!A37,"")</f>
        <v>618</v>
      </c>
      <c r="BO105">
        <f>IF([155]Sheet1!A37&lt;&gt;"",[155]Sheet1!A37,"")</f>
        <v>230</v>
      </c>
      <c r="BP105">
        <f>IF([156]Sheet1!A37&lt;&gt;"",[156]Sheet1!A37,"")</f>
        <v>104</v>
      </c>
      <c r="BQ105">
        <f>IF([157]Sheet1!A37&lt;&gt;"",[157]Sheet1!A37,"")</f>
        <v>108</v>
      </c>
      <c r="BR105">
        <f>IF([158]Sheet1!A37&lt;&gt;"",[158]Sheet1!A37,"")</f>
        <v>401</v>
      </c>
      <c r="BS105">
        <f>IF([159]Sheet1!A37&lt;&gt;"",[159]Sheet1!A37,"")</f>
        <v>337</v>
      </c>
      <c r="BT105">
        <f>IF([160]Sheet1!A37&lt;&gt;"",[160]Sheet1!A37,"")</f>
        <v>647</v>
      </c>
      <c r="BU105">
        <f>IF([161]Sheet1!A37&lt;&gt;"",[161]Sheet1!A37,"")</f>
        <v>159</v>
      </c>
      <c r="BV105">
        <f>IF([162]Sheet1!A37&lt;&gt;"",[162]Sheet1!A37,"")</f>
        <v>73</v>
      </c>
      <c r="BW105">
        <f>IF([163]Sheet1!A37&lt;&gt;"",[163]Sheet1!A37,"")</f>
        <v>297</v>
      </c>
      <c r="BX105">
        <f>IF([164]Sheet1!A37&lt;&gt;"",[164]Sheet1!A37,"")</f>
        <v>311</v>
      </c>
      <c r="BY105">
        <f>IF([165]Sheet1!A37&lt;&gt;"",[165]Sheet1!A37,"")</f>
        <v>92</v>
      </c>
      <c r="BZ105">
        <f>IF([166]Sheet1!A37&lt;&gt;"",[166]Sheet1!A37,"")</f>
        <v>446</v>
      </c>
      <c r="CA105">
        <f>IF([167]Sheet1!A37&lt;&gt;"",[167]Sheet1!A37,"")</f>
        <v>636</v>
      </c>
      <c r="CB105">
        <f>IF([168]Sheet1!A37&lt;&gt;"",[168]Sheet1!A37,"")</f>
        <v>59</v>
      </c>
      <c r="CC105">
        <f>IF([169]Sheet1!A37&lt;&gt;"",[169]Sheet1!A37,"")</f>
        <v>535</v>
      </c>
      <c r="CD105">
        <f>IF([170]Sheet1!A37&lt;&gt;"",[170]Sheet1!A37,"")</f>
        <v>101</v>
      </c>
      <c r="CE105">
        <f>IF([171]Sheet1!A37&lt;&gt;"",[171]Sheet1!A37,"")</f>
        <v>665</v>
      </c>
      <c r="CF105">
        <f>IF([172]Sheet1!A37&lt;&gt;"",[172]Sheet1!A37,"")</f>
        <v>338</v>
      </c>
      <c r="CG105">
        <f>IF([173]Sheet1!A37&lt;&gt;"",[173]Sheet1!A37,"")</f>
        <v>268</v>
      </c>
      <c r="CH105">
        <f>IF([174]Sheet1!A37&lt;&gt;"",[174]Sheet1!A37,"")</f>
        <v>415</v>
      </c>
      <c r="CI105">
        <f>IF([175]Sheet1!A37&lt;&gt;"",[175]Sheet1!A37,"")</f>
        <v>62</v>
      </c>
      <c r="CJ105">
        <f>IF([176]Sheet1!A37&lt;&gt;"",[176]Sheet1!A37,"")</f>
        <v>350</v>
      </c>
      <c r="CK105">
        <f>IF([177]Sheet1!A37&lt;&gt;"",[177]Sheet1!A37,"")</f>
        <v>306</v>
      </c>
      <c r="CL105">
        <f>IF([178]Sheet1!A37&lt;&gt;"",[178]Sheet1!A37,"")</f>
        <v>358</v>
      </c>
    </row>
    <row r="106" spans="2:90">
      <c r="B106">
        <f>IF([90]Sheet1!A38&lt;&gt;"",[90]Sheet1!A38,"")</f>
        <v>477</v>
      </c>
      <c r="C106">
        <f>IF([91]Sheet1!A38&lt;&gt;"",[91]Sheet1!A38,"")</f>
        <v>255</v>
      </c>
      <c r="D106">
        <f>IF([92]Sheet1!A38&lt;&gt;"",[92]Sheet1!A38,"")</f>
        <v>97</v>
      </c>
      <c r="E106">
        <f>IF([93]Sheet1!A38&lt;&gt;"",[93]Sheet1!A38,"")</f>
        <v>289</v>
      </c>
      <c r="F106">
        <f>IF([94]Sheet1!A38&lt;&gt;"",[94]Sheet1!A38,"")</f>
        <v>238</v>
      </c>
      <c r="G106">
        <f>IF([95]Sheet1!A38&lt;&gt;"",[95]Sheet1!A38,"")</f>
        <v>380</v>
      </c>
      <c r="H106">
        <f>IF([96]Sheet1!A38&lt;&gt;"",[96]Sheet1!A38,"")</f>
        <v>30</v>
      </c>
      <c r="I106">
        <f>IF([97]Sheet1!A38&lt;&gt;"",[97]Sheet1!A38,"")</f>
        <v>119</v>
      </c>
      <c r="J106">
        <f>IF([98]Sheet1!A38&lt;&gt;"",[98]Sheet1!A38,"")</f>
        <v>121</v>
      </c>
      <c r="K106">
        <f>IF([99]Sheet1!A38&lt;&gt;"",[99]Sheet1!A38,"")</f>
        <v>205</v>
      </c>
      <c r="L106">
        <f>IF([100]Sheet1!A38&lt;&gt;"",[100]Sheet1!A38,"")</f>
        <v>134</v>
      </c>
      <c r="M106">
        <f>IF([101]Sheet1!A38&lt;&gt;"",[101]Sheet1!A38,"")</f>
        <v>241</v>
      </c>
      <c r="N106">
        <f>IF([102]Sheet1!A38&lt;&gt;"",[102]Sheet1!A38,"")</f>
        <v>238</v>
      </c>
      <c r="O106">
        <f>IF([103]Sheet1!A38&lt;&gt;"",[103]Sheet1!A38,"")</f>
        <v>662</v>
      </c>
      <c r="P106">
        <f>IF([104]Sheet1!A38&lt;&gt;"",[104]Sheet1!A38,"")</f>
        <v>270</v>
      </c>
      <c r="Q106">
        <f>IF([105]Sheet1!A38&lt;&gt;"",[105]Sheet1!A38,"")</f>
        <v>346</v>
      </c>
      <c r="R106">
        <f>IF([106]Sheet1!A38&lt;&gt;"",[106]Sheet1!A38,"")</f>
        <v>599</v>
      </c>
      <c r="S106">
        <f>IF([107]Sheet1!A38&lt;&gt;"",[107]Sheet1!A38,"")</f>
        <v>469</v>
      </c>
      <c r="T106">
        <f>IF([108]Sheet1!A38&lt;&gt;"",[108]Sheet1!A38,"")</f>
        <v>185</v>
      </c>
      <c r="U106">
        <f>IF([109]Sheet1!A38&lt;&gt;"",[109]Sheet1!A38,"")</f>
        <v>35</v>
      </c>
      <c r="V106">
        <f>IF([110]Sheet1!A38&lt;&gt;"",[110]Sheet1!A38,"")</f>
        <v>81</v>
      </c>
      <c r="W106">
        <f>IF([111]Sheet1!A38&lt;&gt;"",[111]Sheet1!A38,"")</f>
        <v>405</v>
      </c>
      <c r="X106">
        <f>IF([112]Sheet1!A38&lt;&gt;"",[112]Sheet1!A38,"")</f>
        <v>67</v>
      </c>
      <c r="Y106">
        <f>IF([113]Sheet1!A38&lt;&gt;"",[113]Sheet1!A38,"")</f>
        <v>102</v>
      </c>
      <c r="Z106">
        <f>IF([114]Sheet1!A38&lt;&gt;"",[114]Sheet1!A38,"")</f>
        <v>21</v>
      </c>
      <c r="AA106">
        <f>IF([115]Sheet1!A38&lt;&gt;"",[115]Sheet1!A38,"")</f>
        <v>33</v>
      </c>
      <c r="AB106">
        <f>IF([116]Sheet1!A38&lt;&gt;"",[116]Sheet1!A38,"")</f>
        <v>382</v>
      </c>
      <c r="AC106">
        <f>IF([117]Sheet1!A38&lt;&gt;"",[117]Sheet1!A38,"")</f>
        <v>374</v>
      </c>
      <c r="AD106">
        <f>IF([118]Sheet1!A38&lt;&gt;"",[118]Sheet1!A38,"")</f>
        <v>452</v>
      </c>
      <c r="AE106">
        <f>IF([119]Sheet1!A38&lt;&gt;"",[119]Sheet1!A38,"")</f>
        <v>261</v>
      </c>
      <c r="AF106">
        <f>IF([120]Sheet1!A38&lt;&gt;"",[120]Sheet1!A38,"")</f>
        <v>208</v>
      </c>
      <c r="AG106">
        <f>IF([121]Sheet1!A38&lt;&gt;"",[121]Sheet1!A38,"")</f>
        <v>91</v>
      </c>
      <c r="AH106">
        <f>IF([122]Sheet1!A38&lt;&gt;"",[122]Sheet1!A38,"")</f>
        <v>7</v>
      </c>
      <c r="AI106">
        <f>IF([123]Sheet1!A38&lt;&gt;"",[123]Sheet1!A38,"")</f>
        <v>59</v>
      </c>
      <c r="AJ106">
        <f>IF([124]Sheet1!A38&lt;&gt;"",[124]Sheet1!A38,"")</f>
        <v>452</v>
      </c>
      <c r="AK106">
        <f>IF([125]Sheet1!A38&lt;&gt;"",[125]Sheet1!A38,"")</f>
        <v>288</v>
      </c>
      <c r="AL106">
        <f>IF([126]Sheet1!A38&lt;&gt;"",[126]Sheet1!A38,"")</f>
        <v>212</v>
      </c>
      <c r="AM106">
        <f>IF([127]Sheet1!A38&lt;&gt;"",[127]Sheet1!A38,"")</f>
        <v>503</v>
      </c>
      <c r="AN106">
        <f>IF([128]Sheet1!A38&lt;&gt;"",[128]Sheet1!A38,"")</f>
        <v>96</v>
      </c>
      <c r="AO106">
        <f>IF([129]Sheet1!A38&lt;&gt;"",[129]Sheet1!A38,"")</f>
        <v>549</v>
      </c>
      <c r="AP106">
        <v>275</v>
      </c>
      <c r="AQ106">
        <f>IF([131]Sheet1!A38&lt;&gt;"",[131]Sheet1!A38,"")</f>
        <v>19</v>
      </c>
      <c r="AR106">
        <f>IF([132]Sheet1!A38&lt;&gt;"",[132]Sheet1!A38,"")</f>
        <v>69</v>
      </c>
      <c r="AS106">
        <f>IF([133]Sheet1!A38&lt;&gt;"",[133]Sheet1!A38,"")</f>
        <v>263</v>
      </c>
      <c r="AT106">
        <f>IF([134]Sheet1!A38&lt;&gt;"",[134]Sheet1!A38,"")</f>
        <v>582</v>
      </c>
      <c r="AU106">
        <f>IF([135]Sheet1!A38&lt;&gt;"",[135]Sheet1!A38,"")</f>
        <v>202</v>
      </c>
      <c r="AV106">
        <f>IF([136]Sheet1!A38&lt;&gt;"",[136]Sheet1!A38,"")</f>
        <v>565</v>
      </c>
      <c r="AW106">
        <f>IF([137]Sheet1!A38&lt;&gt;"",[137]Sheet1!A38,"")</f>
        <v>562</v>
      </c>
      <c r="AX106">
        <f>IF([138]Sheet1!A38&lt;&gt;"",[138]Sheet1!A38,"")</f>
        <v>374</v>
      </c>
      <c r="AY106">
        <f>IF([139]Sheet1!A38&lt;&gt;"",[139]Sheet1!A38,"")</f>
        <v>555</v>
      </c>
      <c r="AZ106">
        <f>IF([140]Sheet1!A38&lt;&gt;"",[140]Sheet1!A38,"")</f>
        <v>112</v>
      </c>
      <c r="BA106">
        <f>IF([141]Sheet1!A38&lt;&gt;"",[141]Sheet1!A38,"")</f>
        <v>194</v>
      </c>
      <c r="BB106">
        <f>IF([142]Sheet1!A38&lt;&gt;"",[142]Sheet1!A38,"")</f>
        <v>179</v>
      </c>
      <c r="BC106">
        <f>IF([143]Sheet1!A38&lt;&gt;"",[143]Sheet1!A38,"")</f>
        <v>107</v>
      </c>
      <c r="BD106">
        <f>IF([144]Sheet1!A38&lt;&gt;"",[144]Sheet1!A38,"")</f>
        <v>389</v>
      </c>
      <c r="BE106">
        <f>IF([145]Sheet1!A38&lt;&gt;"",[145]Sheet1!A38,"")</f>
        <v>558</v>
      </c>
      <c r="BF106">
        <f>IF([146]Sheet1!A38&lt;&gt;"",[146]Sheet1!A38,"")</f>
        <v>570</v>
      </c>
      <c r="BG106">
        <f>IF([147]Sheet1!A38&lt;&gt;"",[147]Sheet1!A38,"")</f>
        <v>116</v>
      </c>
      <c r="BH106">
        <f>IF([148]Sheet1!A38&lt;&gt;"",[148]Sheet1!A38,"")</f>
        <v>46</v>
      </c>
      <c r="BI106">
        <f>IF([149]Sheet1!A38&lt;&gt;"",[149]Sheet1!A38,"")</f>
        <v>229</v>
      </c>
      <c r="BJ106">
        <f>IF([150]Sheet1!A38&lt;&gt;"",[150]Sheet1!A38,"")</f>
        <v>322</v>
      </c>
      <c r="BK106">
        <f>IF([151]Sheet1!A38&lt;&gt;"",[151]Sheet1!A38,"")</f>
        <v>60</v>
      </c>
      <c r="BL106">
        <f>IF([152]Sheet1!A38&lt;&gt;"",[152]Sheet1!A38,"")</f>
        <v>156</v>
      </c>
      <c r="BM106">
        <f>IF([153]Sheet1!A38&lt;&gt;"",[153]Sheet1!A38,"")</f>
        <v>256</v>
      </c>
      <c r="BN106">
        <f>IF([154]Sheet1!A38&lt;&gt;"",[154]Sheet1!A38,"")</f>
        <v>249</v>
      </c>
      <c r="BO106">
        <f>IF([155]Sheet1!A38&lt;&gt;"",[155]Sheet1!A38,"")</f>
        <v>288</v>
      </c>
      <c r="BP106">
        <f>IF([156]Sheet1!A38&lt;&gt;"",[156]Sheet1!A38,"")</f>
        <v>288</v>
      </c>
      <c r="BQ106">
        <f>IF([157]Sheet1!A38&lt;&gt;"",[157]Sheet1!A38,"")</f>
        <v>39</v>
      </c>
      <c r="BR106">
        <f>IF([158]Sheet1!A38&lt;&gt;"",[158]Sheet1!A38,"")</f>
        <v>185</v>
      </c>
      <c r="BS106">
        <f>IF([159]Sheet1!A38&lt;&gt;"",[159]Sheet1!A38,"")</f>
        <v>27</v>
      </c>
      <c r="BT106">
        <f>IF([160]Sheet1!A38&lt;&gt;"",[160]Sheet1!A38,"")</f>
        <v>377</v>
      </c>
      <c r="BU106">
        <f>IF([161]Sheet1!A38&lt;&gt;"",[161]Sheet1!A38,"")</f>
        <v>101</v>
      </c>
      <c r="BV106">
        <f>IF([162]Sheet1!A38&lt;&gt;"",[162]Sheet1!A38,"")</f>
        <v>202</v>
      </c>
      <c r="BW106">
        <f>IF([163]Sheet1!A38&lt;&gt;"",[163]Sheet1!A38,"")</f>
        <v>342</v>
      </c>
      <c r="BX106">
        <f>IF([164]Sheet1!A38&lt;&gt;"",[164]Sheet1!A38,"")</f>
        <v>649</v>
      </c>
      <c r="BY106">
        <f>IF([165]Sheet1!A38&lt;&gt;"",[165]Sheet1!A38,"")</f>
        <v>284</v>
      </c>
      <c r="BZ106">
        <f>IF([166]Sheet1!A38&lt;&gt;"",[166]Sheet1!A38,"")</f>
        <v>9</v>
      </c>
      <c r="CA106">
        <f>IF([167]Sheet1!A38&lt;&gt;"",[167]Sheet1!A38,"")</f>
        <v>85</v>
      </c>
      <c r="CB106">
        <f>IF([168]Sheet1!A38&lt;&gt;"",[168]Sheet1!A38,"")</f>
        <v>226</v>
      </c>
      <c r="CC106">
        <f>IF([169]Sheet1!A38&lt;&gt;"",[169]Sheet1!A38,"")</f>
        <v>545</v>
      </c>
      <c r="CD106">
        <f>IF([170]Sheet1!A38&lt;&gt;"",[170]Sheet1!A38,"")</f>
        <v>172</v>
      </c>
      <c r="CE106">
        <f>IF([171]Sheet1!A38&lt;&gt;"",[171]Sheet1!A38,"")</f>
        <v>31</v>
      </c>
      <c r="CF106">
        <f>IF([172]Sheet1!A38&lt;&gt;"",[172]Sheet1!A38,"")</f>
        <v>274</v>
      </c>
      <c r="CG106">
        <f>IF([173]Sheet1!A38&lt;&gt;"",[173]Sheet1!A38,"")</f>
        <v>47</v>
      </c>
      <c r="CH106">
        <f>IF([174]Sheet1!A38&lt;&gt;"",[174]Sheet1!A38,"")</f>
        <v>72</v>
      </c>
      <c r="CI106">
        <f>IF([175]Sheet1!A38&lt;&gt;"",[175]Sheet1!A38,"")</f>
        <v>102</v>
      </c>
      <c r="CJ106">
        <f>IF([176]Sheet1!A38&lt;&gt;"",[176]Sheet1!A38,"")</f>
        <v>125</v>
      </c>
      <c r="CK106">
        <f>IF([177]Sheet1!A38&lt;&gt;"",[177]Sheet1!A38,"")</f>
        <v>288</v>
      </c>
      <c r="CL106">
        <f>IF([178]Sheet1!A38&lt;&gt;"",[178]Sheet1!A38,"")</f>
        <v>665</v>
      </c>
    </row>
    <row r="107" spans="2:90">
      <c r="B107">
        <f>IF([90]Sheet1!A39&lt;&gt;"",[90]Sheet1!A39,"")</f>
        <v>400</v>
      </c>
      <c r="C107">
        <f>IF([91]Sheet1!A39&lt;&gt;"",[91]Sheet1!A39,"")</f>
        <v>364</v>
      </c>
      <c r="D107">
        <f>IF([92]Sheet1!A39&lt;&gt;"",[92]Sheet1!A39,"")</f>
        <v>400</v>
      </c>
      <c r="E107">
        <f>IF([93]Sheet1!A39&lt;&gt;"",[93]Sheet1!A39,"")</f>
        <v>36</v>
      </c>
      <c r="F107">
        <f>IF([94]Sheet1!A39&lt;&gt;"",[94]Sheet1!A39,"")</f>
        <v>232</v>
      </c>
      <c r="G107">
        <f>IF([95]Sheet1!A39&lt;&gt;"",[95]Sheet1!A39,"")</f>
        <v>161</v>
      </c>
      <c r="H107">
        <f>IF([96]Sheet1!A39&lt;&gt;"",[96]Sheet1!A39,"")</f>
        <v>214</v>
      </c>
      <c r="I107">
        <f>IF([97]Sheet1!A39&lt;&gt;"",[97]Sheet1!A39,"")</f>
        <v>330</v>
      </c>
      <c r="J107">
        <f>IF([98]Sheet1!A39&lt;&gt;"",[98]Sheet1!A39,"")</f>
        <v>557</v>
      </c>
      <c r="K107">
        <f>IF([99]Sheet1!A39&lt;&gt;"",[99]Sheet1!A39,"")</f>
        <v>264</v>
      </c>
      <c r="L107">
        <f>IF([100]Sheet1!A39&lt;&gt;"",[100]Sheet1!A39,"")</f>
        <v>171</v>
      </c>
      <c r="M107">
        <f>IF([101]Sheet1!A39&lt;&gt;"",[101]Sheet1!A39,"")</f>
        <v>395</v>
      </c>
      <c r="N107">
        <f>IF([102]Sheet1!A39&lt;&gt;"",[102]Sheet1!A39,"")</f>
        <v>636</v>
      </c>
      <c r="O107">
        <f>IF([103]Sheet1!A39&lt;&gt;"",[103]Sheet1!A39,"")</f>
        <v>36</v>
      </c>
      <c r="P107">
        <f>IF([104]Sheet1!A39&lt;&gt;"",[104]Sheet1!A39,"")</f>
        <v>216</v>
      </c>
      <c r="Q107">
        <f>IF([105]Sheet1!A39&lt;&gt;"",[105]Sheet1!A39,"")</f>
        <v>641</v>
      </c>
      <c r="R107">
        <f>IF([106]Sheet1!A39&lt;&gt;"",[106]Sheet1!A39,"")</f>
        <v>368</v>
      </c>
      <c r="S107">
        <f>IF([107]Sheet1!A39&lt;&gt;"",[107]Sheet1!A39,"")</f>
        <v>271</v>
      </c>
      <c r="T107">
        <f>IF([108]Sheet1!A39&lt;&gt;"",[108]Sheet1!A39,"")</f>
        <v>84</v>
      </c>
      <c r="U107">
        <f>IF([109]Sheet1!A39&lt;&gt;"",[109]Sheet1!A39,"")</f>
        <v>303</v>
      </c>
      <c r="V107">
        <f>IF([110]Sheet1!A39&lt;&gt;"",[110]Sheet1!A39,"")</f>
        <v>86</v>
      </c>
      <c r="W107">
        <f>IF([111]Sheet1!A39&lt;&gt;"",[111]Sheet1!A39,"")</f>
        <v>63</v>
      </c>
      <c r="X107">
        <f>IF([112]Sheet1!A39&lt;&gt;"",[112]Sheet1!A39,"")</f>
        <v>271</v>
      </c>
      <c r="Y107">
        <f>IF([113]Sheet1!A39&lt;&gt;"",[113]Sheet1!A39,"")</f>
        <v>199</v>
      </c>
      <c r="Z107">
        <f>IF([114]Sheet1!A39&lt;&gt;"",[114]Sheet1!A39,"")</f>
        <v>300</v>
      </c>
      <c r="AA107">
        <f>IF([115]Sheet1!A39&lt;&gt;"",[115]Sheet1!A39,"")</f>
        <v>484</v>
      </c>
      <c r="AB107">
        <f>IF([116]Sheet1!A39&lt;&gt;"",[116]Sheet1!A39,"")</f>
        <v>422</v>
      </c>
      <c r="AC107">
        <f>IF([117]Sheet1!A39&lt;&gt;"",[117]Sheet1!A39,"")</f>
        <v>355</v>
      </c>
      <c r="AD107">
        <f>IF([118]Sheet1!A39&lt;&gt;"",[118]Sheet1!A39,"")</f>
        <v>416</v>
      </c>
      <c r="AE107">
        <f>IF([119]Sheet1!A39&lt;&gt;"",[119]Sheet1!A39,"")</f>
        <v>115</v>
      </c>
      <c r="AF107">
        <f>IF([120]Sheet1!A39&lt;&gt;"",[120]Sheet1!A39,"")</f>
        <v>123</v>
      </c>
      <c r="AG107">
        <f>IF([121]Sheet1!A39&lt;&gt;"",[121]Sheet1!A39,"")</f>
        <v>122</v>
      </c>
      <c r="AH107">
        <f>IF([122]Sheet1!A39&lt;&gt;"",[122]Sheet1!A39,"")</f>
        <v>284</v>
      </c>
      <c r="AI107">
        <f>IF([123]Sheet1!A39&lt;&gt;"",[123]Sheet1!A39,"")</f>
        <v>78</v>
      </c>
      <c r="AJ107">
        <f>IF([124]Sheet1!A39&lt;&gt;"",[124]Sheet1!A39,"")</f>
        <v>30</v>
      </c>
      <c r="AK107">
        <f>IF([125]Sheet1!A39&lt;&gt;"",[125]Sheet1!A39,"")</f>
        <v>113</v>
      </c>
      <c r="AL107">
        <f>IF([126]Sheet1!A39&lt;&gt;"",[126]Sheet1!A39,"")</f>
        <v>96</v>
      </c>
      <c r="AM107">
        <f>IF([127]Sheet1!A39&lt;&gt;"",[127]Sheet1!A39,"")</f>
        <v>430</v>
      </c>
      <c r="AN107">
        <f>IF([128]Sheet1!A39&lt;&gt;"",[128]Sheet1!A39,"")</f>
        <v>15</v>
      </c>
      <c r="AO107">
        <f>IF([129]Sheet1!A39&lt;&gt;"",[129]Sheet1!A39,"")</f>
        <v>195</v>
      </c>
      <c r="AP107">
        <v>577</v>
      </c>
      <c r="AQ107">
        <f>IF([131]Sheet1!A39&lt;&gt;"",[131]Sheet1!A39,"")</f>
        <v>607</v>
      </c>
      <c r="AR107">
        <f>IF([132]Sheet1!A39&lt;&gt;"",[132]Sheet1!A39,"")</f>
        <v>180</v>
      </c>
      <c r="AS107">
        <f>IF([133]Sheet1!A39&lt;&gt;"",[133]Sheet1!A39,"")</f>
        <v>100</v>
      </c>
      <c r="AT107">
        <f>IF([134]Sheet1!A39&lt;&gt;"",[134]Sheet1!A39,"")</f>
        <v>48</v>
      </c>
      <c r="AU107">
        <f>IF([135]Sheet1!A39&lt;&gt;"",[135]Sheet1!A39,"")</f>
        <v>652</v>
      </c>
      <c r="AV107">
        <f>IF([136]Sheet1!A39&lt;&gt;"",[136]Sheet1!A39,"")</f>
        <v>310</v>
      </c>
      <c r="AW107">
        <f>IF([137]Sheet1!A39&lt;&gt;"",[137]Sheet1!A39,"")</f>
        <v>299</v>
      </c>
      <c r="AX107">
        <f>IF([138]Sheet1!A39&lt;&gt;"",[138]Sheet1!A39,"")</f>
        <v>24</v>
      </c>
      <c r="AY107">
        <f>IF([139]Sheet1!A39&lt;&gt;"",[139]Sheet1!A39,"")</f>
        <v>281</v>
      </c>
      <c r="AZ107">
        <f>IF([140]Sheet1!A39&lt;&gt;"",[140]Sheet1!A39,"")</f>
        <v>602</v>
      </c>
      <c r="BA107">
        <f>IF([141]Sheet1!A39&lt;&gt;"",[141]Sheet1!A39,"")</f>
        <v>133</v>
      </c>
      <c r="BB107">
        <f>IF([142]Sheet1!A39&lt;&gt;"",[142]Sheet1!A39,"")</f>
        <v>330</v>
      </c>
      <c r="BC107">
        <f>IF([143]Sheet1!A39&lt;&gt;"",[143]Sheet1!A39,"")</f>
        <v>247</v>
      </c>
      <c r="BD107">
        <f>IF([144]Sheet1!A39&lt;&gt;"",[144]Sheet1!A39,"")</f>
        <v>136</v>
      </c>
      <c r="BE107">
        <f>IF([145]Sheet1!A39&lt;&gt;"",[145]Sheet1!A39,"")</f>
        <v>208</v>
      </c>
      <c r="BF107">
        <f>IF([146]Sheet1!A39&lt;&gt;"",[146]Sheet1!A39,"")</f>
        <v>569</v>
      </c>
      <c r="BG107">
        <f>IF([147]Sheet1!A39&lt;&gt;"",[147]Sheet1!A39,"")</f>
        <v>343</v>
      </c>
      <c r="BH107">
        <f>IF([148]Sheet1!A39&lt;&gt;"",[148]Sheet1!A39,"")</f>
        <v>309</v>
      </c>
      <c r="BI107">
        <f>IF([149]Sheet1!A39&lt;&gt;"",[149]Sheet1!A39,"")</f>
        <v>125</v>
      </c>
      <c r="BJ107">
        <f>IF([150]Sheet1!A39&lt;&gt;"",[150]Sheet1!A39,"")</f>
        <v>312</v>
      </c>
      <c r="BK107">
        <f>IF([151]Sheet1!A39&lt;&gt;"",[151]Sheet1!A39,"")</f>
        <v>141</v>
      </c>
      <c r="BL107">
        <f>IF([152]Sheet1!A39&lt;&gt;"",[152]Sheet1!A39,"")</f>
        <v>389</v>
      </c>
      <c r="BM107">
        <f>IF([153]Sheet1!A39&lt;&gt;"",[153]Sheet1!A39,"")</f>
        <v>320</v>
      </c>
      <c r="BN107">
        <f>IF([154]Sheet1!A39&lt;&gt;"",[154]Sheet1!A39,"")</f>
        <v>87</v>
      </c>
      <c r="BO107">
        <f>IF([155]Sheet1!A39&lt;&gt;"",[155]Sheet1!A39,"")</f>
        <v>575</v>
      </c>
      <c r="BP107">
        <f>IF([156]Sheet1!A39&lt;&gt;"",[156]Sheet1!A39,"")</f>
        <v>370</v>
      </c>
      <c r="BQ107">
        <f>IF([157]Sheet1!A39&lt;&gt;"",[157]Sheet1!A39,"")</f>
        <v>89</v>
      </c>
      <c r="BR107">
        <f>IF([158]Sheet1!A39&lt;&gt;"",[158]Sheet1!A39,"")</f>
        <v>73</v>
      </c>
      <c r="BS107">
        <f>IF([159]Sheet1!A39&lt;&gt;"",[159]Sheet1!A39,"")</f>
        <v>447</v>
      </c>
      <c r="BT107">
        <f>IF([160]Sheet1!A39&lt;&gt;"",[160]Sheet1!A39,"")</f>
        <v>99</v>
      </c>
      <c r="BU107">
        <f>IF([161]Sheet1!A39&lt;&gt;"",[161]Sheet1!A39,"")</f>
        <v>377</v>
      </c>
      <c r="BV107">
        <f>IF([162]Sheet1!A39&lt;&gt;"",[162]Sheet1!A39,"")</f>
        <v>557</v>
      </c>
      <c r="BW107">
        <f>IF([163]Sheet1!A39&lt;&gt;"",[163]Sheet1!A39,"")</f>
        <v>208</v>
      </c>
      <c r="BX107">
        <f>IF([164]Sheet1!A39&lt;&gt;"",[164]Sheet1!A39,"")</f>
        <v>599</v>
      </c>
      <c r="BY107">
        <f>IF([165]Sheet1!A39&lt;&gt;"",[165]Sheet1!A39,"")</f>
        <v>299</v>
      </c>
      <c r="BZ107">
        <f>IF([166]Sheet1!A39&lt;&gt;"",[166]Sheet1!A39,"")</f>
        <v>487</v>
      </c>
      <c r="CA107">
        <f>IF([167]Sheet1!A39&lt;&gt;"",[167]Sheet1!A39,"")</f>
        <v>538</v>
      </c>
      <c r="CB107">
        <f>IF([168]Sheet1!A39&lt;&gt;"",[168]Sheet1!A39,"")</f>
        <v>214</v>
      </c>
      <c r="CC107">
        <f>IF([169]Sheet1!A39&lt;&gt;"",[169]Sheet1!A39,"")</f>
        <v>102</v>
      </c>
      <c r="CD107">
        <f>IF([170]Sheet1!A39&lt;&gt;"",[170]Sheet1!A39,"")</f>
        <v>419</v>
      </c>
      <c r="CE107">
        <f>IF([171]Sheet1!A39&lt;&gt;"",[171]Sheet1!A39,"")</f>
        <v>41</v>
      </c>
      <c r="CF107">
        <f>IF([172]Sheet1!A39&lt;&gt;"",[172]Sheet1!A39,"")</f>
        <v>209</v>
      </c>
      <c r="CG107">
        <f>IF([173]Sheet1!A39&lt;&gt;"",[173]Sheet1!A39,"")</f>
        <v>164</v>
      </c>
      <c r="CH107">
        <f>IF([174]Sheet1!A39&lt;&gt;"",[174]Sheet1!A39,"")</f>
        <v>437</v>
      </c>
      <c r="CI107">
        <f>IF([175]Sheet1!A39&lt;&gt;"",[175]Sheet1!A39,"")</f>
        <v>382</v>
      </c>
      <c r="CJ107">
        <f>IF([176]Sheet1!A39&lt;&gt;"",[176]Sheet1!A39,"")</f>
        <v>9</v>
      </c>
      <c r="CK107">
        <f>IF([177]Sheet1!A39&lt;&gt;"",[177]Sheet1!A39,"")</f>
        <v>560</v>
      </c>
      <c r="CL107">
        <f>IF([178]Sheet1!A39&lt;&gt;"",[178]Sheet1!A39,"")</f>
        <v>154</v>
      </c>
    </row>
    <row r="108" spans="2:90">
      <c r="B108">
        <f>IF([90]Sheet1!A40&lt;&gt;"",[90]Sheet1!A40,"")</f>
        <v>311</v>
      </c>
      <c r="C108">
        <f>IF([91]Sheet1!A40&lt;&gt;"",[91]Sheet1!A40,"")</f>
        <v>2</v>
      </c>
      <c r="D108">
        <f>IF([92]Sheet1!A40&lt;&gt;"",[92]Sheet1!A40,"")</f>
        <v>228</v>
      </c>
      <c r="E108">
        <f>IF([93]Sheet1!A40&lt;&gt;"",[93]Sheet1!A40,"")</f>
        <v>130</v>
      </c>
      <c r="F108">
        <f>IF([94]Sheet1!A40&lt;&gt;"",[94]Sheet1!A40,"")</f>
        <v>146</v>
      </c>
      <c r="G108">
        <f>IF([95]Sheet1!A40&lt;&gt;"",[95]Sheet1!A40,"")</f>
        <v>245</v>
      </c>
      <c r="H108">
        <f>IF([96]Sheet1!A40&lt;&gt;"",[96]Sheet1!A40,"")</f>
        <v>62</v>
      </c>
      <c r="I108">
        <f>IF([97]Sheet1!A40&lt;&gt;"",[97]Sheet1!A40,"")</f>
        <v>144</v>
      </c>
      <c r="J108">
        <f>IF([98]Sheet1!A40&lt;&gt;"",[98]Sheet1!A40,"")</f>
        <v>179</v>
      </c>
      <c r="K108">
        <f>IF([99]Sheet1!A40&lt;&gt;"",[99]Sheet1!A40,"")</f>
        <v>665</v>
      </c>
      <c r="L108">
        <f>IF([100]Sheet1!A40&lt;&gt;"",[100]Sheet1!A40,"")</f>
        <v>244</v>
      </c>
      <c r="M108">
        <f>IF([101]Sheet1!A40&lt;&gt;"",[101]Sheet1!A40,"")</f>
        <v>213</v>
      </c>
      <c r="N108">
        <f>IF([102]Sheet1!A40&lt;&gt;"",[102]Sheet1!A40,"")</f>
        <v>132</v>
      </c>
      <c r="O108">
        <f>IF([103]Sheet1!A40&lt;&gt;"",[103]Sheet1!A40,"")</f>
        <v>134</v>
      </c>
      <c r="P108">
        <f>IF([104]Sheet1!A40&lt;&gt;"",[104]Sheet1!A40,"")</f>
        <v>89</v>
      </c>
      <c r="Q108">
        <f>IF([105]Sheet1!A40&lt;&gt;"",[105]Sheet1!A40,"")</f>
        <v>43</v>
      </c>
      <c r="R108">
        <f>IF([106]Sheet1!A40&lt;&gt;"",[106]Sheet1!A40,"")</f>
        <v>85</v>
      </c>
      <c r="S108">
        <f>IF([107]Sheet1!A40&lt;&gt;"",[107]Sheet1!A40,"")</f>
        <v>38</v>
      </c>
      <c r="T108">
        <f>IF([108]Sheet1!A40&lt;&gt;"",[108]Sheet1!A40,"")</f>
        <v>429</v>
      </c>
      <c r="U108">
        <f>IF([109]Sheet1!A40&lt;&gt;"",[109]Sheet1!A40,"")</f>
        <v>489</v>
      </c>
      <c r="V108">
        <f>IF([110]Sheet1!A40&lt;&gt;"",[110]Sheet1!A40,"")</f>
        <v>250</v>
      </c>
      <c r="W108">
        <f>IF([111]Sheet1!A40&lt;&gt;"",[111]Sheet1!A40,"")</f>
        <v>439</v>
      </c>
      <c r="X108">
        <f>IF([112]Sheet1!A40&lt;&gt;"",[112]Sheet1!A40,"")</f>
        <v>177</v>
      </c>
      <c r="Y108">
        <f>IF([113]Sheet1!A40&lt;&gt;"",[113]Sheet1!A40,"")</f>
        <v>460</v>
      </c>
      <c r="Z108">
        <f>IF([114]Sheet1!A40&lt;&gt;"",[114]Sheet1!A40,"")</f>
        <v>295</v>
      </c>
      <c r="AA108">
        <f>IF([115]Sheet1!A40&lt;&gt;"",[115]Sheet1!A40,"")</f>
        <v>363</v>
      </c>
      <c r="AB108">
        <f>IF([116]Sheet1!A40&lt;&gt;"",[116]Sheet1!A40,"")</f>
        <v>110</v>
      </c>
      <c r="AC108">
        <f>IF([117]Sheet1!A40&lt;&gt;"",[117]Sheet1!A40,"")</f>
        <v>485</v>
      </c>
      <c r="AD108">
        <f>IF([118]Sheet1!A40&lt;&gt;"",[118]Sheet1!A40,"")</f>
        <v>165</v>
      </c>
      <c r="AE108">
        <f>IF([119]Sheet1!A40&lt;&gt;"",[119]Sheet1!A40,"")</f>
        <v>370</v>
      </c>
      <c r="AF108">
        <f>IF([120]Sheet1!A40&lt;&gt;"",[120]Sheet1!A40,"")</f>
        <v>128</v>
      </c>
      <c r="AG108">
        <f>IF([121]Sheet1!A40&lt;&gt;"",[121]Sheet1!A40,"")</f>
        <v>95</v>
      </c>
      <c r="AH108">
        <f>IF([122]Sheet1!A40&lt;&gt;"",[122]Sheet1!A40,"")</f>
        <v>80</v>
      </c>
      <c r="AI108">
        <f>IF([123]Sheet1!A40&lt;&gt;"",[123]Sheet1!A40,"")</f>
        <v>111</v>
      </c>
      <c r="AJ108">
        <f>IF([124]Sheet1!A40&lt;&gt;"",[124]Sheet1!A40,"")</f>
        <v>149</v>
      </c>
      <c r="AK108">
        <f>IF([125]Sheet1!A40&lt;&gt;"",[125]Sheet1!A40,"")</f>
        <v>78</v>
      </c>
      <c r="AL108">
        <f>IF([126]Sheet1!A40&lt;&gt;"",[126]Sheet1!A40,"")</f>
        <v>249</v>
      </c>
      <c r="AM108">
        <f>IF([127]Sheet1!A40&lt;&gt;"",[127]Sheet1!A40,"")</f>
        <v>173</v>
      </c>
      <c r="AN108">
        <f>IF([128]Sheet1!A40&lt;&gt;"",[128]Sheet1!A40,"")</f>
        <v>123</v>
      </c>
      <c r="AO108">
        <f>IF([129]Sheet1!A40&lt;&gt;"",[129]Sheet1!A40,"")</f>
        <v>602</v>
      </c>
      <c r="AP108">
        <v>120</v>
      </c>
      <c r="AQ108">
        <f>IF([131]Sheet1!A40&lt;&gt;"",[131]Sheet1!A40,"")</f>
        <v>12</v>
      </c>
      <c r="AR108">
        <f>IF([132]Sheet1!A40&lt;&gt;"",[132]Sheet1!A40,"")</f>
        <v>51</v>
      </c>
      <c r="AS108">
        <f>IF([133]Sheet1!A40&lt;&gt;"",[133]Sheet1!A40,"")</f>
        <v>148</v>
      </c>
      <c r="AT108">
        <f>IF([134]Sheet1!A40&lt;&gt;"",[134]Sheet1!A40,"")</f>
        <v>364</v>
      </c>
      <c r="AU108">
        <f>IF([135]Sheet1!A40&lt;&gt;"",[135]Sheet1!A40,"")</f>
        <v>315</v>
      </c>
      <c r="AV108">
        <f>IF([136]Sheet1!A40&lt;&gt;"",[136]Sheet1!A40,"")</f>
        <v>177</v>
      </c>
      <c r="AW108">
        <f>IF([137]Sheet1!A40&lt;&gt;"",[137]Sheet1!A40,"")</f>
        <v>290</v>
      </c>
      <c r="AX108">
        <f>IF([138]Sheet1!A40&lt;&gt;"",[138]Sheet1!A40,"")</f>
        <v>171</v>
      </c>
      <c r="AY108">
        <f>IF([139]Sheet1!A40&lt;&gt;"",[139]Sheet1!A40,"")</f>
        <v>266</v>
      </c>
      <c r="AZ108">
        <f>IF([140]Sheet1!A40&lt;&gt;"",[140]Sheet1!A40,"")</f>
        <v>655</v>
      </c>
      <c r="BA108">
        <f>IF([141]Sheet1!A40&lt;&gt;"",[141]Sheet1!A40,"")</f>
        <v>40</v>
      </c>
      <c r="BB108">
        <f>IF([142]Sheet1!A40&lt;&gt;"",[142]Sheet1!A40,"")</f>
        <v>175</v>
      </c>
      <c r="BC108">
        <f>IF([143]Sheet1!A40&lt;&gt;"",[143]Sheet1!A40,"")</f>
        <v>100</v>
      </c>
      <c r="BD108">
        <f>IF([144]Sheet1!A40&lt;&gt;"",[144]Sheet1!A40,"")</f>
        <v>126</v>
      </c>
      <c r="BE108">
        <f>IF([145]Sheet1!A40&lt;&gt;"",[145]Sheet1!A40,"")</f>
        <v>307</v>
      </c>
      <c r="BF108">
        <f>IF([146]Sheet1!A40&lt;&gt;"",[146]Sheet1!A40,"")</f>
        <v>336</v>
      </c>
      <c r="BG108">
        <f>IF([147]Sheet1!A40&lt;&gt;"",[147]Sheet1!A40,"")</f>
        <v>86</v>
      </c>
      <c r="BH108">
        <f>IF([148]Sheet1!A40&lt;&gt;"",[148]Sheet1!A40,"")</f>
        <v>648</v>
      </c>
      <c r="BI108">
        <f>IF([149]Sheet1!A40&lt;&gt;"",[149]Sheet1!A40,"")</f>
        <v>295</v>
      </c>
      <c r="BJ108">
        <f>IF([150]Sheet1!A40&lt;&gt;"",[150]Sheet1!A40,"")</f>
        <v>657</v>
      </c>
      <c r="BK108">
        <f>IF([151]Sheet1!A40&lt;&gt;"",[151]Sheet1!A40,"")</f>
        <v>351</v>
      </c>
      <c r="BL108">
        <f>IF([152]Sheet1!A40&lt;&gt;"",[152]Sheet1!A40,"")</f>
        <v>267</v>
      </c>
      <c r="BM108">
        <f>IF([153]Sheet1!A40&lt;&gt;"",[153]Sheet1!A40,"")</f>
        <v>379</v>
      </c>
      <c r="BN108">
        <f>IF([154]Sheet1!A40&lt;&gt;"",[154]Sheet1!A40,"")</f>
        <v>85</v>
      </c>
      <c r="BO108">
        <f>IF([155]Sheet1!A40&lt;&gt;"",[155]Sheet1!A40,"")</f>
        <v>361</v>
      </c>
      <c r="BP108">
        <f>IF([156]Sheet1!A40&lt;&gt;"",[156]Sheet1!A40,"")</f>
        <v>6</v>
      </c>
      <c r="BQ108">
        <f>IF([157]Sheet1!A40&lt;&gt;"",[157]Sheet1!A40,"")</f>
        <v>116</v>
      </c>
      <c r="BR108">
        <f>IF([158]Sheet1!A40&lt;&gt;"",[158]Sheet1!A40,"")</f>
        <v>631</v>
      </c>
      <c r="BS108">
        <f>IF([159]Sheet1!A40&lt;&gt;"",[159]Sheet1!A40,"")</f>
        <v>621</v>
      </c>
      <c r="BT108">
        <f>IF([160]Sheet1!A40&lt;&gt;"",[160]Sheet1!A40,"")</f>
        <v>625</v>
      </c>
      <c r="BU108">
        <f>IF([161]Sheet1!A40&lt;&gt;"",[161]Sheet1!A40,"")</f>
        <v>288</v>
      </c>
      <c r="BV108">
        <f>IF([162]Sheet1!A40&lt;&gt;"",[162]Sheet1!A40,"")</f>
        <v>314</v>
      </c>
      <c r="BW108">
        <f>IF([163]Sheet1!A40&lt;&gt;"",[163]Sheet1!A40,"")</f>
        <v>417</v>
      </c>
      <c r="BX108">
        <f>IF([164]Sheet1!A40&lt;&gt;"",[164]Sheet1!A40,"")</f>
        <v>100</v>
      </c>
      <c r="BY108">
        <f>IF([165]Sheet1!A40&lt;&gt;"",[165]Sheet1!A40,"")</f>
        <v>655</v>
      </c>
      <c r="BZ108">
        <f>IF([166]Sheet1!A40&lt;&gt;"",[166]Sheet1!A40,"")</f>
        <v>396</v>
      </c>
      <c r="CA108">
        <f>IF([167]Sheet1!A40&lt;&gt;"",[167]Sheet1!A40,"")</f>
        <v>499</v>
      </c>
      <c r="CB108">
        <f>IF([168]Sheet1!A40&lt;&gt;"",[168]Sheet1!A40,"")</f>
        <v>492</v>
      </c>
      <c r="CC108">
        <f>IF([169]Sheet1!A40&lt;&gt;"",[169]Sheet1!A40,"")</f>
        <v>558</v>
      </c>
      <c r="CD108">
        <f>IF([170]Sheet1!A40&lt;&gt;"",[170]Sheet1!A40,"")</f>
        <v>186</v>
      </c>
      <c r="CE108">
        <f>IF([171]Sheet1!A40&lt;&gt;"",[171]Sheet1!A40,"")</f>
        <v>170</v>
      </c>
      <c r="CF108">
        <f>IF([172]Sheet1!A40&lt;&gt;"",[172]Sheet1!A40,"")</f>
        <v>188</v>
      </c>
      <c r="CG108">
        <f>IF([173]Sheet1!A40&lt;&gt;"",[173]Sheet1!A40,"")</f>
        <v>211</v>
      </c>
      <c r="CH108">
        <f>IF([174]Sheet1!A40&lt;&gt;"",[174]Sheet1!A40,"")</f>
        <v>51</v>
      </c>
      <c r="CI108">
        <f>IF([175]Sheet1!A40&lt;&gt;"",[175]Sheet1!A40,"")</f>
        <v>342</v>
      </c>
      <c r="CJ108">
        <f>IF([176]Sheet1!A40&lt;&gt;"",[176]Sheet1!A40,"")</f>
        <v>104</v>
      </c>
      <c r="CK108">
        <f>IF([177]Sheet1!A40&lt;&gt;"",[177]Sheet1!A40,"")</f>
        <v>317</v>
      </c>
      <c r="CL108">
        <f>IF([178]Sheet1!A40&lt;&gt;"",[178]Sheet1!A40,"")</f>
        <v>252</v>
      </c>
    </row>
    <row r="109" spans="2:90">
      <c r="B109">
        <f>IF([90]Sheet1!A41&lt;&gt;"",[90]Sheet1!A41,"")</f>
        <v>313</v>
      </c>
      <c r="C109">
        <f>IF([91]Sheet1!A41&lt;&gt;"",[91]Sheet1!A41,"")</f>
        <v>99</v>
      </c>
      <c r="D109">
        <f>IF([92]Sheet1!A41&lt;&gt;"",[92]Sheet1!A41,"")</f>
        <v>63</v>
      </c>
      <c r="E109">
        <f>IF([93]Sheet1!A41&lt;&gt;"",[93]Sheet1!A41,"")</f>
        <v>282</v>
      </c>
      <c r="F109">
        <f>IF([94]Sheet1!A41&lt;&gt;"",[94]Sheet1!A41,"")</f>
        <v>230</v>
      </c>
      <c r="G109">
        <f>IF([95]Sheet1!A41&lt;&gt;"",[95]Sheet1!A41,"")</f>
        <v>398</v>
      </c>
      <c r="H109">
        <f>IF([96]Sheet1!A41&lt;&gt;"",[96]Sheet1!A41,"")</f>
        <v>8</v>
      </c>
      <c r="I109">
        <f>IF([97]Sheet1!A41&lt;&gt;"",[97]Sheet1!A41,"")</f>
        <v>73</v>
      </c>
      <c r="J109">
        <f>IF([98]Sheet1!A41&lt;&gt;"",[98]Sheet1!A41,"")</f>
        <v>398</v>
      </c>
      <c r="K109">
        <f>IF([99]Sheet1!A41&lt;&gt;"",[99]Sheet1!A41,"")</f>
        <v>640</v>
      </c>
      <c r="L109">
        <f>IF([100]Sheet1!A41&lt;&gt;"",[100]Sheet1!A41,"")</f>
        <v>38</v>
      </c>
      <c r="M109">
        <f>IF([101]Sheet1!A41&lt;&gt;"",[101]Sheet1!A41,"")</f>
        <v>330</v>
      </c>
      <c r="N109">
        <f>IF([102]Sheet1!A41&lt;&gt;"",[102]Sheet1!A41,"")</f>
        <v>180</v>
      </c>
      <c r="O109">
        <f>IF([103]Sheet1!A41&lt;&gt;"",[103]Sheet1!A41,"")</f>
        <v>388</v>
      </c>
      <c r="P109">
        <f>IF([104]Sheet1!A41&lt;&gt;"",[104]Sheet1!A41,"")</f>
        <v>106</v>
      </c>
      <c r="Q109">
        <f>IF([105]Sheet1!A41&lt;&gt;"",[105]Sheet1!A41,"")</f>
        <v>0</v>
      </c>
      <c r="R109">
        <f>IF([106]Sheet1!A41&lt;&gt;"",[106]Sheet1!A41,"")</f>
        <v>337</v>
      </c>
      <c r="S109">
        <f>IF([107]Sheet1!A41&lt;&gt;"",[107]Sheet1!A41,"")</f>
        <v>399</v>
      </c>
      <c r="T109">
        <f>IF([108]Sheet1!A41&lt;&gt;"",[108]Sheet1!A41,"")</f>
        <v>43</v>
      </c>
      <c r="U109">
        <f>IF([109]Sheet1!A41&lt;&gt;"",[109]Sheet1!A41,"")</f>
        <v>77</v>
      </c>
      <c r="V109">
        <f>IF([110]Sheet1!A41&lt;&gt;"",[110]Sheet1!A41,"")</f>
        <v>333</v>
      </c>
      <c r="W109">
        <f>IF([111]Sheet1!A41&lt;&gt;"",[111]Sheet1!A41,"")</f>
        <v>322</v>
      </c>
      <c r="X109">
        <f>IF([112]Sheet1!A41&lt;&gt;"",[112]Sheet1!A41,"")</f>
        <v>49</v>
      </c>
      <c r="Y109">
        <f>IF([113]Sheet1!A41&lt;&gt;"",[113]Sheet1!A41,"")</f>
        <v>487</v>
      </c>
      <c r="Z109">
        <f>IF([114]Sheet1!A41&lt;&gt;"",[114]Sheet1!A41,"")</f>
        <v>176</v>
      </c>
      <c r="AA109">
        <f>IF([115]Sheet1!A41&lt;&gt;"",[115]Sheet1!A41,"")</f>
        <v>67</v>
      </c>
      <c r="AB109">
        <f>IF([116]Sheet1!A41&lt;&gt;"",[116]Sheet1!A41,"")</f>
        <v>77</v>
      </c>
      <c r="AC109">
        <f>IF([117]Sheet1!A41&lt;&gt;"",[117]Sheet1!A41,"")</f>
        <v>181</v>
      </c>
      <c r="AD109">
        <f>IF([118]Sheet1!A41&lt;&gt;"",[118]Sheet1!A41,"")</f>
        <v>0</v>
      </c>
      <c r="AE109">
        <f>IF([119]Sheet1!A41&lt;&gt;"",[119]Sheet1!A41,"")</f>
        <v>156</v>
      </c>
      <c r="AF109">
        <f>IF([120]Sheet1!A41&lt;&gt;"",[120]Sheet1!A41,"")</f>
        <v>112</v>
      </c>
      <c r="AG109">
        <f>IF([121]Sheet1!A41&lt;&gt;"",[121]Sheet1!A41,"")</f>
        <v>363</v>
      </c>
      <c r="AH109">
        <f>IF([122]Sheet1!A41&lt;&gt;"",[122]Sheet1!A41,"")</f>
        <v>355</v>
      </c>
      <c r="AI109">
        <f>IF([123]Sheet1!A41&lt;&gt;"",[123]Sheet1!A41,"")</f>
        <v>208</v>
      </c>
      <c r="AJ109">
        <f>IF([124]Sheet1!A41&lt;&gt;"",[124]Sheet1!A41,"")</f>
        <v>188</v>
      </c>
      <c r="AK109">
        <f>IF([125]Sheet1!A41&lt;&gt;"",[125]Sheet1!A41,"")</f>
        <v>97</v>
      </c>
      <c r="AL109">
        <f>IF([126]Sheet1!A41&lt;&gt;"",[126]Sheet1!A41,"")</f>
        <v>81</v>
      </c>
      <c r="AM109">
        <f>IF([127]Sheet1!A41&lt;&gt;"",[127]Sheet1!A41,"")</f>
        <v>195</v>
      </c>
      <c r="AN109">
        <f>IF([128]Sheet1!A41&lt;&gt;"",[128]Sheet1!A41,"")</f>
        <v>428</v>
      </c>
      <c r="AO109">
        <f>IF([129]Sheet1!A41&lt;&gt;"",[129]Sheet1!A41,"")</f>
        <v>276</v>
      </c>
      <c r="AP109">
        <v>315</v>
      </c>
      <c r="AQ109">
        <f>IF([131]Sheet1!A41&lt;&gt;"",[131]Sheet1!A41,"")</f>
        <v>215</v>
      </c>
      <c r="AR109">
        <f>IF([132]Sheet1!A41&lt;&gt;"",[132]Sheet1!A41,"")</f>
        <v>164</v>
      </c>
      <c r="AS109">
        <f>IF([133]Sheet1!A41&lt;&gt;"",[133]Sheet1!A41,"")</f>
        <v>52</v>
      </c>
      <c r="AT109">
        <f>IF([134]Sheet1!A41&lt;&gt;"",[134]Sheet1!A41,"")</f>
        <v>8</v>
      </c>
      <c r="AU109">
        <f>IF([135]Sheet1!A41&lt;&gt;"",[135]Sheet1!A41,"")</f>
        <v>658</v>
      </c>
      <c r="AV109">
        <f>IF([136]Sheet1!A41&lt;&gt;"",[136]Sheet1!A41,"")</f>
        <v>381</v>
      </c>
      <c r="AW109">
        <f>IF([137]Sheet1!A41&lt;&gt;"",[137]Sheet1!A41,"")</f>
        <v>112</v>
      </c>
      <c r="AX109">
        <f>IF([138]Sheet1!A41&lt;&gt;"",[138]Sheet1!A41,"")</f>
        <v>398</v>
      </c>
      <c r="AY109">
        <f>IF([139]Sheet1!A41&lt;&gt;"",[139]Sheet1!A41,"")</f>
        <v>34</v>
      </c>
      <c r="AZ109">
        <f>IF([140]Sheet1!A41&lt;&gt;"",[140]Sheet1!A41,"")</f>
        <v>329</v>
      </c>
      <c r="BA109">
        <f>IF([141]Sheet1!A41&lt;&gt;"",[141]Sheet1!A41,"")</f>
        <v>306</v>
      </c>
      <c r="BB109">
        <f>IF([142]Sheet1!A41&lt;&gt;"",[142]Sheet1!A41,"")</f>
        <v>173</v>
      </c>
      <c r="BC109">
        <f>IF([143]Sheet1!A41&lt;&gt;"",[143]Sheet1!A41,"")</f>
        <v>560</v>
      </c>
      <c r="BD109">
        <f>IF([144]Sheet1!A41&lt;&gt;"",[144]Sheet1!A41,"")</f>
        <v>97</v>
      </c>
      <c r="BE109">
        <f>IF([145]Sheet1!A41&lt;&gt;"",[145]Sheet1!A41,"")</f>
        <v>120</v>
      </c>
      <c r="BF109">
        <f>IF([146]Sheet1!A41&lt;&gt;"",[146]Sheet1!A41,"")</f>
        <v>553</v>
      </c>
      <c r="BG109">
        <f>IF([147]Sheet1!A41&lt;&gt;"",[147]Sheet1!A41,"")</f>
        <v>347</v>
      </c>
      <c r="BH109">
        <f>IF([148]Sheet1!A41&lt;&gt;"",[148]Sheet1!A41,"")</f>
        <v>228</v>
      </c>
      <c r="BI109">
        <f>IF([149]Sheet1!A41&lt;&gt;"",[149]Sheet1!A41,"")</f>
        <v>171</v>
      </c>
      <c r="BJ109">
        <f>IF([150]Sheet1!A41&lt;&gt;"",[150]Sheet1!A41,"")</f>
        <v>253</v>
      </c>
      <c r="BK109">
        <f>IF([151]Sheet1!A41&lt;&gt;"",[151]Sheet1!A41,"")</f>
        <v>65</v>
      </c>
      <c r="BL109">
        <f>IF([152]Sheet1!A41&lt;&gt;"",[152]Sheet1!A41,"")</f>
        <v>175</v>
      </c>
      <c r="BM109">
        <f>IF([153]Sheet1!A41&lt;&gt;"",[153]Sheet1!A41,"")</f>
        <v>125</v>
      </c>
      <c r="BN109">
        <f>IF([154]Sheet1!A41&lt;&gt;"",[154]Sheet1!A41,"")</f>
        <v>610</v>
      </c>
      <c r="BO109">
        <f>IF([155]Sheet1!A41&lt;&gt;"",[155]Sheet1!A41,"")</f>
        <v>81</v>
      </c>
      <c r="BP109">
        <f>IF([156]Sheet1!A41&lt;&gt;"",[156]Sheet1!A41,"")</f>
        <v>263</v>
      </c>
      <c r="BQ109">
        <f>IF([157]Sheet1!A41&lt;&gt;"",[157]Sheet1!A41,"")</f>
        <v>20</v>
      </c>
      <c r="BR109">
        <f>IF([158]Sheet1!A41&lt;&gt;"",[158]Sheet1!A41,"")</f>
        <v>626</v>
      </c>
      <c r="BS109">
        <f>IF([159]Sheet1!A41&lt;&gt;"",[159]Sheet1!A41,"")</f>
        <v>313</v>
      </c>
      <c r="BT109">
        <f>IF([160]Sheet1!A41&lt;&gt;"",[160]Sheet1!A41,"")</f>
        <v>312</v>
      </c>
      <c r="BU109">
        <f>IF([161]Sheet1!A41&lt;&gt;"",[161]Sheet1!A41,"")</f>
        <v>371</v>
      </c>
      <c r="BV109">
        <f>IF([162]Sheet1!A41&lt;&gt;"",[162]Sheet1!A41,"")</f>
        <v>382</v>
      </c>
      <c r="BW109">
        <f>IF([163]Sheet1!A41&lt;&gt;"",[163]Sheet1!A41,"")</f>
        <v>130</v>
      </c>
      <c r="BX109">
        <f>IF([164]Sheet1!A41&lt;&gt;"",[164]Sheet1!A41,"")</f>
        <v>409</v>
      </c>
      <c r="BY109">
        <f>IF([165]Sheet1!A41&lt;&gt;"",[165]Sheet1!A41,"")</f>
        <v>35</v>
      </c>
      <c r="BZ109">
        <f>IF([166]Sheet1!A41&lt;&gt;"",[166]Sheet1!A41,"")</f>
        <v>656</v>
      </c>
      <c r="CA109">
        <f>IF([167]Sheet1!A41&lt;&gt;"",[167]Sheet1!A41,"")</f>
        <v>315</v>
      </c>
      <c r="CB109">
        <f>IF([168]Sheet1!A41&lt;&gt;"",[168]Sheet1!A41,"")</f>
        <v>372</v>
      </c>
      <c r="CC109">
        <f>IF([169]Sheet1!A41&lt;&gt;"",[169]Sheet1!A41,"")</f>
        <v>380</v>
      </c>
      <c r="CD109">
        <f>IF([170]Sheet1!A41&lt;&gt;"",[170]Sheet1!A41,"")</f>
        <v>403</v>
      </c>
      <c r="CE109">
        <f>IF([171]Sheet1!A41&lt;&gt;"",[171]Sheet1!A41,"")</f>
        <v>307</v>
      </c>
      <c r="CF109">
        <f>IF([172]Sheet1!A41&lt;&gt;"",[172]Sheet1!A41,"")</f>
        <v>266</v>
      </c>
      <c r="CG109">
        <f>IF([173]Sheet1!A41&lt;&gt;"",[173]Sheet1!A41,"")</f>
        <v>54</v>
      </c>
      <c r="CH109">
        <f>IF([174]Sheet1!A41&lt;&gt;"",[174]Sheet1!A41,"")</f>
        <v>201</v>
      </c>
      <c r="CI109">
        <f>IF([175]Sheet1!A41&lt;&gt;"",[175]Sheet1!A41,"")</f>
        <v>637</v>
      </c>
      <c r="CJ109">
        <f>IF([176]Sheet1!A41&lt;&gt;"",[176]Sheet1!A41,"")</f>
        <v>642</v>
      </c>
      <c r="CK109">
        <f>IF([177]Sheet1!A41&lt;&gt;"",[177]Sheet1!A41,"")</f>
        <v>90</v>
      </c>
      <c r="CL109">
        <f>IF([178]Sheet1!A41&lt;&gt;"",[178]Sheet1!A41,"")</f>
        <v>248</v>
      </c>
    </row>
    <row r="110" spans="2:90">
      <c r="B110">
        <f>IF([90]Sheet1!A42&lt;&gt;"",[90]Sheet1!A42,"")</f>
        <v>110</v>
      </c>
      <c r="C110">
        <f>IF([91]Sheet1!A42&lt;&gt;"",[91]Sheet1!A42,"")</f>
        <v>320</v>
      </c>
      <c r="D110">
        <f>IF([92]Sheet1!A42&lt;&gt;"",[92]Sheet1!A42,"")</f>
        <v>18</v>
      </c>
      <c r="E110">
        <f>IF([93]Sheet1!A42&lt;&gt;"",[93]Sheet1!A42,"")</f>
        <v>339</v>
      </c>
      <c r="F110">
        <f>IF([94]Sheet1!A42&lt;&gt;"",[94]Sheet1!A42,"")</f>
        <v>56</v>
      </c>
      <c r="G110">
        <f>IF([95]Sheet1!A42&lt;&gt;"",[95]Sheet1!A42,"")</f>
        <v>259</v>
      </c>
      <c r="H110">
        <f>IF([96]Sheet1!A42&lt;&gt;"",[96]Sheet1!A42,"")</f>
        <v>386</v>
      </c>
      <c r="I110">
        <f>IF([97]Sheet1!A42&lt;&gt;"",[97]Sheet1!A42,"")</f>
        <v>573</v>
      </c>
      <c r="J110">
        <f>IF([98]Sheet1!A42&lt;&gt;"",[98]Sheet1!A42,"")</f>
        <v>318</v>
      </c>
      <c r="K110">
        <f>IF([99]Sheet1!A42&lt;&gt;"",[99]Sheet1!A42,"")</f>
        <v>385</v>
      </c>
      <c r="L110">
        <f>IF([100]Sheet1!A42&lt;&gt;"",[100]Sheet1!A42,"")</f>
        <v>110</v>
      </c>
      <c r="M110">
        <f>IF([101]Sheet1!A42&lt;&gt;"",[101]Sheet1!A42,"")</f>
        <v>347</v>
      </c>
      <c r="N110">
        <f>IF([102]Sheet1!A42&lt;&gt;"",[102]Sheet1!A42,"")</f>
        <v>605</v>
      </c>
      <c r="O110">
        <f>IF([103]Sheet1!A42&lt;&gt;"",[103]Sheet1!A42,"")</f>
        <v>195</v>
      </c>
      <c r="P110">
        <f>IF([104]Sheet1!A42&lt;&gt;"",[104]Sheet1!A42,"")</f>
        <v>108</v>
      </c>
      <c r="Q110">
        <f>IF([105]Sheet1!A42&lt;&gt;"",[105]Sheet1!A42,"")</f>
        <v>600</v>
      </c>
      <c r="R110">
        <f>IF([106]Sheet1!A42&lt;&gt;"",[106]Sheet1!A42,"")</f>
        <v>74</v>
      </c>
      <c r="S110">
        <f>IF([107]Sheet1!A42&lt;&gt;"",[107]Sheet1!A42,"")</f>
        <v>2</v>
      </c>
      <c r="T110">
        <f>IF([108]Sheet1!A42&lt;&gt;"",[108]Sheet1!A42,"")</f>
        <v>346</v>
      </c>
      <c r="U110">
        <f>IF([109]Sheet1!A42&lt;&gt;"",[109]Sheet1!A42,"")</f>
        <v>159</v>
      </c>
      <c r="V110">
        <f>IF([110]Sheet1!A42&lt;&gt;"",[110]Sheet1!A42,"")</f>
        <v>533</v>
      </c>
      <c r="W110">
        <f>IF([111]Sheet1!A42&lt;&gt;"",[111]Sheet1!A42,"")</f>
        <v>95</v>
      </c>
      <c r="X110">
        <f>IF([112]Sheet1!A42&lt;&gt;"",[112]Sheet1!A42,"")</f>
        <v>108</v>
      </c>
      <c r="Y110">
        <f>IF([113]Sheet1!A42&lt;&gt;"",[113]Sheet1!A42,"")</f>
        <v>85</v>
      </c>
      <c r="Z110">
        <f>IF([114]Sheet1!A42&lt;&gt;"",[114]Sheet1!A42,"")</f>
        <v>296</v>
      </c>
      <c r="AA110">
        <f>IF([115]Sheet1!A42&lt;&gt;"",[115]Sheet1!A42,"")</f>
        <v>134</v>
      </c>
      <c r="AB110">
        <f>IF([116]Sheet1!A42&lt;&gt;"",[116]Sheet1!A42,"")</f>
        <v>227</v>
      </c>
      <c r="AC110">
        <f>IF([117]Sheet1!A42&lt;&gt;"",[117]Sheet1!A42,"")</f>
        <v>344</v>
      </c>
      <c r="AD110">
        <f>IF([118]Sheet1!A42&lt;&gt;"",[118]Sheet1!A42,"")</f>
        <v>298</v>
      </c>
      <c r="AE110">
        <f>IF([119]Sheet1!A42&lt;&gt;"",[119]Sheet1!A42,"")</f>
        <v>403</v>
      </c>
      <c r="AF110">
        <f>IF([120]Sheet1!A42&lt;&gt;"",[120]Sheet1!A42,"")</f>
        <v>304</v>
      </c>
      <c r="AG110">
        <f>IF([121]Sheet1!A42&lt;&gt;"",[121]Sheet1!A42,"")</f>
        <v>149</v>
      </c>
      <c r="AH110">
        <f>IF([122]Sheet1!A42&lt;&gt;"",[122]Sheet1!A42,"")</f>
        <v>344</v>
      </c>
      <c r="AI110">
        <f>IF([123]Sheet1!A42&lt;&gt;"",[123]Sheet1!A42,"")</f>
        <v>310</v>
      </c>
      <c r="AJ110">
        <f>IF([124]Sheet1!A42&lt;&gt;"",[124]Sheet1!A42,"")</f>
        <v>106</v>
      </c>
      <c r="AK110">
        <f>IF([125]Sheet1!A42&lt;&gt;"",[125]Sheet1!A42,"")</f>
        <v>172</v>
      </c>
      <c r="AL110">
        <f>IF([126]Sheet1!A42&lt;&gt;"",[126]Sheet1!A42,"")</f>
        <v>155</v>
      </c>
      <c r="AM110">
        <f>IF([127]Sheet1!A42&lt;&gt;"",[127]Sheet1!A42,"")</f>
        <v>148</v>
      </c>
      <c r="AN110">
        <f>IF([128]Sheet1!A42&lt;&gt;"",[128]Sheet1!A42,"")</f>
        <v>81</v>
      </c>
      <c r="AO110">
        <f>IF([129]Sheet1!A42&lt;&gt;"",[129]Sheet1!A42,"")</f>
        <v>570</v>
      </c>
      <c r="AP110">
        <v>300</v>
      </c>
      <c r="AQ110">
        <f>IF([131]Sheet1!A42&lt;&gt;"",[131]Sheet1!A42,"")</f>
        <v>186</v>
      </c>
      <c r="AR110">
        <f>IF([132]Sheet1!A42&lt;&gt;"",[132]Sheet1!A42,"")</f>
        <v>136</v>
      </c>
      <c r="AS110">
        <f>IF([133]Sheet1!A42&lt;&gt;"",[133]Sheet1!A42,"")</f>
        <v>80</v>
      </c>
      <c r="AT110">
        <f>IF([134]Sheet1!A42&lt;&gt;"",[134]Sheet1!A42,"")</f>
        <v>558</v>
      </c>
      <c r="AU110">
        <f>IF([135]Sheet1!A42&lt;&gt;"",[135]Sheet1!A42,"")</f>
        <v>228</v>
      </c>
      <c r="AV110">
        <f>IF([136]Sheet1!A42&lt;&gt;"",[136]Sheet1!A42,"")</f>
        <v>18</v>
      </c>
      <c r="AW110">
        <f>IF([137]Sheet1!A42&lt;&gt;"",[137]Sheet1!A42,"")</f>
        <v>125</v>
      </c>
      <c r="AX110">
        <f>IF([138]Sheet1!A42&lt;&gt;"",[138]Sheet1!A42,"")</f>
        <v>652</v>
      </c>
      <c r="AY110">
        <f>IF([139]Sheet1!A42&lt;&gt;"",[139]Sheet1!A42,"")</f>
        <v>24</v>
      </c>
      <c r="AZ110">
        <f>IF([140]Sheet1!A42&lt;&gt;"",[140]Sheet1!A42,"")</f>
        <v>287</v>
      </c>
      <c r="BA110">
        <f>IF([141]Sheet1!A42&lt;&gt;"",[141]Sheet1!A42,"")</f>
        <v>289</v>
      </c>
      <c r="BB110">
        <f>IF([142]Sheet1!A42&lt;&gt;"",[142]Sheet1!A42,"")</f>
        <v>340</v>
      </c>
      <c r="BC110">
        <f>IF([143]Sheet1!A42&lt;&gt;"",[143]Sheet1!A42,"")</f>
        <v>309</v>
      </c>
      <c r="BD110">
        <f>IF([144]Sheet1!A42&lt;&gt;"",[144]Sheet1!A42,"")</f>
        <v>649</v>
      </c>
      <c r="BE110">
        <f>IF([145]Sheet1!A42&lt;&gt;"",[145]Sheet1!A42,"")</f>
        <v>170</v>
      </c>
      <c r="BF110">
        <f>IF([146]Sheet1!A42&lt;&gt;"",[146]Sheet1!A42,"")</f>
        <v>354</v>
      </c>
      <c r="BG110">
        <f>IF([147]Sheet1!A42&lt;&gt;"",[147]Sheet1!A42,"")</f>
        <v>664</v>
      </c>
      <c r="BH110">
        <f>IF([148]Sheet1!A42&lt;&gt;"",[148]Sheet1!A42,"")</f>
        <v>594</v>
      </c>
      <c r="BI110">
        <f>IF([149]Sheet1!A42&lt;&gt;"",[149]Sheet1!A42,"")</f>
        <v>143</v>
      </c>
      <c r="BJ110">
        <f>IF([150]Sheet1!A42&lt;&gt;"",[150]Sheet1!A42,"")</f>
        <v>647</v>
      </c>
      <c r="BK110">
        <f>IF([151]Sheet1!A42&lt;&gt;"",[151]Sheet1!A42,"")</f>
        <v>613</v>
      </c>
      <c r="BL110">
        <f>IF([152]Sheet1!A42&lt;&gt;"",[152]Sheet1!A42,"")</f>
        <v>634</v>
      </c>
      <c r="BM110">
        <f>IF([153]Sheet1!A42&lt;&gt;"",[153]Sheet1!A42,"")</f>
        <v>578</v>
      </c>
      <c r="BN110">
        <f>IF([154]Sheet1!A42&lt;&gt;"",[154]Sheet1!A42,"")</f>
        <v>303</v>
      </c>
      <c r="BO110">
        <f>IF([155]Sheet1!A42&lt;&gt;"",[155]Sheet1!A42,"")</f>
        <v>617</v>
      </c>
      <c r="BP110">
        <f>IF([156]Sheet1!A42&lt;&gt;"",[156]Sheet1!A42,"")</f>
        <v>48</v>
      </c>
      <c r="BQ110">
        <f>IF([157]Sheet1!A42&lt;&gt;"",[157]Sheet1!A42,"")</f>
        <v>309</v>
      </c>
      <c r="BR110">
        <f>IF([158]Sheet1!A42&lt;&gt;"",[158]Sheet1!A42,"")</f>
        <v>327</v>
      </c>
      <c r="BS110">
        <f>IF([159]Sheet1!A42&lt;&gt;"",[159]Sheet1!A42,"")</f>
        <v>318</v>
      </c>
      <c r="BT110">
        <f>IF([160]Sheet1!A42&lt;&gt;"",[160]Sheet1!A42,"")</f>
        <v>605</v>
      </c>
      <c r="BU110">
        <f>IF([161]Sheet1!A42&lt;&gt;"",[161]Sheet1!A42,"")</f>
        <v>346</v>
      </c>
      <c r="BV110">
        <f>IF([162]Sheet1!A42&lt;&gt;"",[162]Sheet1!A42,"")</f>
        <v>255</v>
      </c>
      <c r="BW110">
        <f>IF([163]Sheet1!A42&lt;&gt;"",[163]Sheet1!A42,"")</f>
        <v>554</v>
      </c>
      <c r="BX110">
        <f>IF([164]Sheet1!A42&lt;&gt;"",[164]Sheet1!A42,"")</f>
        <v>78</v>
      </c>
      <c r="BY110">
        <f>IF([165]Sheet1!A42&lt;&gt;"",[165]Sheet1!A42,"")</f>
        <v>434</v>
      </c>
      <c r="BZ110">
        <f>IF([166]Sheet1!A42&lt;&gt;"",[166]Sheet1!A42,"")</f>
        <v>526</v>
      </c>
      <c r="CA110">
        <f>IF([167]Sheet1!A42&lt;&gt;"",[167]Sheet1!A42,"")</f>
        <v>82</v>
      </c>
      <c r="CB110">
        <f>IF([168]Sheet1!A42&lt;&gt;"",[168]Sheet1!A42,"")</f>
        <v>174</v>
      </c>
      <c r="CC110">
        <f>IF([169]Sheet1!A42&lt;&gt;"",[169]Sheet1!A42,"")</f>
        <v>180</v>
      </c>
      <c r="CD110">
        <f>IF([170]Sheet1!A42&lt;&gt;"",[170]Sheet1!A42,"")</f>
        <v>77</v>
      </c>
      <c r="CE110">
        <f>IF([171]Sheet1!A42&lt;&gt;"",[171]Sheet1!A42,"")</f>
        <v>587</v>
      </c>
      <c r="CF110">
        <f>IF([172]Sheet1!A42&lt;&gt;"",[172]Sheet1!A42,"")</f>
        <v>369</v>
      </c>
      <c r="CG110">
        <f>IF([173]Sheet1!A42&lt;&gt;"",[173]Sheet1!A42,"")</f>
        <v>8</v>
      </c>
      <c r="CH110">
        <f>IF([174]Sheet1!A42&lt;&gt;"",[174]Sheet1!A42,"")</f>
        <v>482</v>
      </c>
      <c r="CI110">
        <f>IF([175]Sheet1!A42&lt;&gt;"",[175]Sheet1!A42,"")</f>
        <v>177</v>
      </c>
      <c r="CJ110">
        <f>IF([176]Sheet1!A42&lt;&gt;"",[176]Sheet1!A42,"")</f>
        <v>319</v>
      </c>
      <c r="CK110">
        <f>IF([177]Sheet1!A42&lt;&gt;"",[177]Sheet1!A42,"")</f>
        <v>70</v>
      </c>
      <c r="CL110">
        <f>IF([178]Sheet1!A42&lt;&gt;"",[178]Sheet1!A42,"")</f>
        <v>149</v>
      </c>
    </row>
    <row r="111" spans="2:90">
      <c r="B111">
        <f>IF([90]Sheet1!A43&lt;&gt;"",[90]Sheet1!A43,"")</f>
        <v>64</v>
      </c>
      <c r="C111">
        <f>IF([91]Sheet1!A43&lt;&gt;"",[91]Sheet1!A43,"")</f>
        <v>72</v>
      </c>
      <c r="D111">
        <f>IF([92]Sheet1!A43&lt;&gt;"",[92]Sheet1!A43,"")</f>
        <v>149</v>
      </c>
      <c r="E111">
        <f>IF([93]Sheet1!A43&lt;&gt;"",[93]Sheet1!A43,"")</f>
        <v>62</v>
      </c>
      <c r="F111">
        <f>IF([94]Sheet1!A43&lt;&gt;"",[94]Sheet1!A43,"")</f>
        <v>140</v>
      </c>
      <c r="G111">
        <f>IF([95]Sheet1!A43&lt;&gt;"",[95]Sheet1!A43,"")</f>
        <v>653</v>
      </c>
      <c r="H111">
        <f>IF([96]Sheet1!A43&lt;&gt;"",[96]Sheet1!A43,"")</f>
        <v>397</v>
      </c>
      <c r="I111">
        <f>IF([97]Sheet1!A43&lt;&gt;"",[97]Sheet1!A43,"")</f>
        <v>257</v>
      </c>
      <c r="J111">
        <f>IF([98]Sheet1!A43&lt;&gt;"",[98]Sheet1!A43,"")</f>
        <v>610</v>
      </c>
      <c r="K111">
        <f>IF([99]Sheet1!A43&lt;&gt;"",[99]Sheet1!A43,"")</f>
        <v>601</v>
      </c>
      <c r="L111">
        <f>IF([100]Sheet1!A43&lt;&gt;"",[100]Sheet1!A43,"")</f>
        <v>297</v>
      </c>
      <c r="M111">
        <f>IF([101]Sheet1!A43&lt;&gt;"",[101]Sheet1!A43,"")</f>
        <v>137</v>
      </c>
      <c r="N111">
        <f>IF([102]Sheet1!A43&lt;&gt;"",[102]Sheet1!A43,"")</f>
        <v>348</v>
      </c>
      <c r="O111">
        <f>IF([103]Sheet1!A43&lt;&gt;"",[103]Sheet1!A43,"")</f>
        <v>12</v>
      </c>
      <c r="P111">
        <f>IF([104]Sheet1!A43&lt;&gt;"",[104]Sheet1!A43,"")</f>
        <v>365</v>
      </c>
      <c r="Q111">
        <f>IF([105]Sheet1!A43&lt;&gt;"",[105]Sheet1!A43,"")</f>
        <v>634</v>
      </c>
      <c r="R111">
        <f>IF([106]Sheet1!A43&lt;&gt;"",[106]Sheet1!A43,"")</f>
        <v>20</v>
      </c>
      <c r="S111">
        <f>IF([107]Sheet1!A43&lt;&gt;"",[107]Sheet1!A43,"")</f>
        <v>44</v>
      </c>
      <c r="T111">
        <f>IF([108]Sheet1!A43&lt;&gt;"",[108]Sheet1!A43,"")</f>
        <v>490</v>
      </c>
      <c r="U111">
        <f>IF([109]Sheet1!A43&lt;&gt;"",[109]Sheet1!A43,"")</f>
        <v>27</v>
      </c>
      <c r="V111">
        <f>IF([110]Sheet1!A43&lt;&gt;"",[110]Sheet1!A43,"")</f>
        <v>239</v>
      </c>
      <c r="W111">
        <f>IF([111]Sheet1!A43&lt;&gt;"",[111]Sheet1!A43,"")</f>
        <v>197</v>
      </c>
      <c r="X111">
        <f>IF([112]Sheet1!A43&lt;&gt;"",[112]Sheet1!A43,"")</f>
        <v>190</v>
      </c>
      <c r="Y111">
        <f>IF([113]Sheet1!A43&lt;&gt;"",[113]Sheet1!A43,"")</f>
        <v>177</v>
      </c>
      <c r="Z111">
        <f>IF([114]Sheet1!A43&lt;&gt;"",[114]Sheet1!A43,"")</f>
        <v>309</v>
      </c>
      <c r="AA111">
        <f>IF([115]Sheet1!A43&lt;&gt;"",[115]Sheet1!A43,"")</f>
        <v>265</v>
      </c>
      <c r="AB111">
        <f>IF([116]Sheet1!A43&lt;&gt;"",[116]Sheet1!A43,"")</f>
        <v>448</v>
      </c>
      <c r="AC111">
        <f>IF([117]Sheet1!A43&lt;&gt;"",[117]Sheet1!A43,"")</f>
        <v>107</v>
      </c>
      <c r="AD111">
        <f>IF([118]Sheet1!A43&lt;&gt;"",[118]Sheet1!A43,"")</f>
        <v>168</v>
      </c>
      <c r="AE111">
        <f>IF([119]Sheet1!A43&lt;&gt;"",[119]Sheet1!A43,"")</f>
        <v>87</v>
      </c>
      <c r="AF111">
        <f>IF([120]Sheet1!A43&lt;&gt;"",[120]Sheet1!A43,"")</f>
        <v>314</v>
      </c>
      <c r="AG111">
        <f>IF([121]Sheet1!A43&lt;&gt;"",[121]Sheet1!A43,"")</f>
        <v>261</v>
      </c>
      <c r="AH111">
        <f>IF([122]Sheet1!A43&lt;&gt;"",[122]Sheet1!A43,"")</f>
        <v>488</v>
      </c>
      <c r="AI111">
        <f>IF([123]Sheet1!A43&lt;&gt;"",[123]Sheet1!A43,"")</f>
        <v>439</v>
      </c>
      <c r="AJ111">
        <f>IF([124]Sheet1!A43&lt;&gt;"",[124]Sheet1!A43,"")</f>
        <v>177</v>
      </c>
      <c r="AK111">
        <f>IF([125]Sheet1!A43&lt;&gt;"",[125]Sheet1!A43,"")</f>
        <v>71</v>
      </c>
      <c r="AL111">
        <f>IF([126]Sheet1!A43&lt;&gt;"",[126]Sheet1!A43,"")</f>
        <v>14</v>
      </c>
      <c r="AM111">
        <f>IF([127]Sheet1!A43&lt;&gt;"",[127]Sheet1!A43,"")</f>
        <v>165</v>
      </c>
      <c r="AN111">
        <f>IF([128]Sheet1!A43&lt;&gt;"",[128]Sheet1!A43,"")</f>
        <v>326</v>
      </c>
      <c r="AO111">
        <f>IF([129]Sheet1!A43&lt;&gt;"",[129]Sheet1!A43,"")</f>
        <v>646</v>
      </c>
      <c r="AP111">
        <v>656</v>
      </c>
      <c r="AQ111">
        <f>IF([131]Sheet1!A43&lt;&gt;"",[131]Sheet1!A43,"")</f>
        <v>77</v>
      </c>
      <c r="AR111">
        <f>IF([132]Sheet1!A43&lt;&gt;"",[132]Sheet1!A43,"")</f>
        <v>650</v>
      </c>
      <c r="AS111">
        <f>IF([133]Sheet1!A43&lt;&gt;"",[133]Sheet1!A43,"")</f>
        <v>78</v>
      </c>
      <c r="AT111">
        <f>IF([134]Sheet1!A43&lt;&gt;"",[134]Sheet1!A43,"")</f>
        <v>622</v>
      </c>
      <c r="AU111">
        <f>IF([135]Sheet1!A43&lt;&gt;"",[135]Sheet1!A43,"")</f>
        <v>51</v>
      </c>
      <c r="AV111">
        <f>IF([136]Sheet1!A43&lt;&gt;"",[136]Sheet1!A43,"")</f>
        <v>106</v>
      </c>
      <c r="AW111">
        <f>IF([137]Sheet1!A43&lt;&gt;"",[137]Sheet1!A43,"")</f>
        <v>162</v>
      </c>
      <c r="AX111">
        <f>IF([138]Sheet1!A43&lt;&gt;"",[138]Sheet1!A43,"")</f>
        <v>649</v>
      </c>
      <c r="AY111">
        <f>IF([139]Sheet1!A43&lt;&gt;"",[139]Sheet1!A43,"")</f>
        <v>568</v>
      </c>
      <c r="AZ111">
        <f>IF([140]Sheet1!A43&lt;&gt;"",[140]Sheet1!A43,"")</f>
        <v>630</v>
      </c>
      <c r="BA111">
        <f>IF([141]Sheet1!A43&lt;&gt;"",[141]Sheet1!A43,"")</f>
        <v>300</v>
      </c>
      <c r="BB111">
        <f>IF([142]Sheet1!A43&lt;&gt;"",[142]Sheet1!A43,"")</f>
        <v>209</v>
      </c>
      <c r="BC111">
        <f>IF([143]Sheet1!A43&lt;&gt;"",[143]Sheet1!A43,"")</f>
        <v>392</v>
      </c>
      <c r="BD111">
        <f>IF([144]Sheet1!A43&lt;&gt;"",[144]Sheet1!A43,"")</f>
        <v>206</v>
      </c>
      <c r="BE111">
        <f>IF([145]Sheet1!A43&lt;&gt;"",[145]Sheet1!A43,"")</f>
        <v>201</v>
      </c>
      <c r="BF111">
        <f>IF([146]Sheet1!A43&lt;&gt;"",[146]Sheet1!A43,"")</f>
        <v>238</v>
      </c>
      <c r="BG111">
        <f>IF([147]Sheet1!A43&lt;&gt;"",[147]Sheet1!A43,"")</f>
        <v>89</v>
      </c>
      <c r="BH111">
        <f>IF([148]Sheet1!A43&lt;&gt;"",[148]Sheet1!A43,"")</f>
        <v>555</v>
      </c>
      <c r="BI111">
        <f>IF([149]Sheet1!A43&lt;&gt;"",[149]Sheet1!A43,"")</f>
        <v>285</v>
      </c>
      <c r="BJ111">
        <f>IF([150]Sheet1!A43&lt;&gt;"",[150]Sheet1!A43,"")</f>
        <v>159</v>
      </c>
      <c r="BK111">
        <f>IF([151]Sheet1!A43&lt;&gt;"",[151]Sheet1!A43,"")</f>
        <v>657</v>
      </c>
      <c r="BL111">
        <f>IF([152]Sheet1!A43&lt;&gt;"",[152]Sheet1!A43,"")</f>
        <v>549</v>
      </c>
      <c r="BM111">
        <f>IF([153]Sheet1!A43&lt;&gt;"",[153]Sheet1!A43,"")</f>
        <v>207</v>
      </c>
      <c r="BN111">
        <f>IF([154]Sheet1!A43&lt;&gt;"",[154]Sheet1!A43,"")</f>
        <v>383</v>
      </c>
      <c r="BO111">
        <f>IF([155]Sheet1!A43&lt;&gt;"",[155]Sheet1!A43,"")</f>
        <v>579</v>
      </c>
      <c r="BP111">
        <f>IF([156]Sheet1!A43&lt;&gt;"",[156]Sheet1!A43,"")</f>
        <v>217</v>
      </c>
      <c r="BQ111">
        <f>IF([157]Sheet1!A43&lt;&gt;"",[157]Sheet1!A43,"")</f>
        <v>581</v>
      </c>
      <c r="BR111">
        <f>IF([158]Sheet1!A43&lt;&gt;"",[158]Sheet1!A43,"")</f>
        <v>567</v>
      </c>
      <c r="BS111">
        <f>IF([159]Sheet1!A43&lt;&gt;"",[159]Sheet1!A43,"")</f>
        <v>269</v>
      </c>
      <c r="BT111">
        <f>IF([160]Sheet1!A43&lt;&gt;"",[160]Sheet1!A43,"")</f>
        <v>277</v>
      </c>
      <c r="BU111">
        <f>IF([161]Sheet1!A43&lt;&gt;"",[161]Sheet1!A43,"")</f>
        <v>4</v>
      </c>
      <c r="BV111">
        <f>IF([162]Sheet1!A43&lt;&gt;"",[162]Sheet1!A43,"")</f>
        <v>389</v>
      </c>
      <c r="BW111">
        <f>IF([163]Sheet1!A43&lt;&gt;"",[163]Sheet1!A43,"")</f>
        <v>242</v>
      </c>
      <c r="BX111">
        <f>IF([164]Sheet1!A43&lt;&gt;"",[164]Sheet1!A43,"")</f>
        <v>252</v>
      </c>
      <c r="BY111">
        <f>IF([165]Sheet1!A43&lt;&gt;"",[165]Sheet1!A43,"")</f>
        <v>290</v>
      </c>
      <c r="BZ111">
        <f>IF([166]Sheet1!A43&lt;&gt;"",[166]Sheet1!A43,"")</f>
        <v>458</v>
      </c>
      <c r="CA111">
        <f>IF([167]Sheet1!A43&lt;&gt;"",[167]Sheet1!A43,"")</f>
        <v>365</v>
      </c>
      <c r="CB111">
        <f>IF([168]Sheet1!A43&lt;&gt;"",[168]Sheet1!A43,"")</f>
        <v>333</v>
      </c>
      <c r="CC111">
        <f>IF([169]Sheet1!A43&lt;&gt;"",[169]Sheet1!A43,"")</f>
        <v>570</v>
      </c>
      <c r="CD111">
        <f>IF([170]Sheet1!A43&lt;&gt;"",[170]Sheet1!A43,"")</f>
        <v>630</v>
      </c>
      <c r="CE111">
        <f>IF([171]Sheet1!A43&lt;&gt;"",[171]Sheet1!A43,"")</f>
        <v>459</v>
      </c>
      <c r="CF111">
        <f>IF([172]Sheet1!A43&lt;&gt;"",[172]Sheet1!A43,"")</f>
        <v>32</v>
      </c>
      <c r="CG111">
        <f>IF([173]Sheet1!A43&lt;&gt;"",[173]Sheet1!A43,"")</f>
        <v>221</v>
      </c>
      <c r="CH111">
        <f>IF([174]Sheet1!A43&lt;&gt;"",[174]Sheet1!A43,"")</f>
        <v>660</v>
      </c>
      <c r="CI111">
        <f>IF([175]Sheet1!A43&lt;&gt;"",[175]Sheet1!A43,"")</f>
        <v>322</v>
      </c>
      <c r="CJ111">
        <f>IF([176]Sheet1!A43&lt;&gt;"",[176]Sheet1!A43,"")</f>
        <v>90</v>
      </c>
      <c r="CK111">
        <f>IF([177]Sheet1!A43&lt;&gt;"",[177]Sheet1!A43,"")</f>
        <v>34</v>
      </c>
      <c r="CL111">
        <f>IF([178]Sheet1!A43&lt;&gt;"",[178]Sheet1!A43,"")</f>
        <v>35</v>
      </c>
    </row>
    <row r="112" spans="2:90">
      <c r="B112">
        <f>IF([90]Sheet1!A44&lt;&gt;"",[90]Sheet1!A44,"")</f>
        <v>270</v>
      </c>
      <c r="C112">
        <f>IF([91]Sheet1!A44&lt;&gt;"",[91]Sheet1!A44,"")</f>
        <v>64</v>
      </c>
      <c r="D112">
        <f>IF([92]Sheet1!A44&lt;&gt;"",[92]Sheet1!A44,"")</f>
        <v>395</v>
      </c>
      <c r="E112">
        <f>IF([93]Sheet1!A44&lt;&gt;"",[93]Sheet1!A44,"")</f>
        <v>264</v>
      </c>
      <c r="F112">
        <f>IF([94]Sheet1!A44&lt;&gt;"",[94]Sheet1!A44,"")</f>
        <v>372</v>
      </c>
      <c r="G112">
        <f>IF([95]Sheet1!A44&lt;&gt;"",[95]Sheet1!A44,"")</f>
        <v>115</v>
      </c>
      <c r="H112">
        <f>IF([96]Sheet1!A44&lt;&gt;"",[96]Sheet1!A44,"")</f>
        <v>322</v>
      </c>
      <c r="I112">
        <f>IF([97]Sheet1!A44&lt;&gt;"",[97]Sheet1!A44,"")</f>
        <v>26</v>
      </c>
      <c r="J112">
        <f>IF([98]Sheet1!A44&lt;&gt;"",[98]Sheet1!A44,"")</f>
        <v>108</v>
      </c>
      <c r="K112">
        <f>IF([99]Sheet1!A44&lt;&gt;"",[99]Sheet1!A44,"")</f>
        <v>650</v>
      </c>
      <c r="L112">
        <f>IF([100]Sheet1!A44&lt;&gt;"",[100]Sheet1!A44,"")</f>
        <v>125</v>
      </c>
      <c r="M112">
        <f>IF([101]Sheet1!A44&lt;&gt;"",[101]Sheet1!A44,"")</f>
        <v>613</v>
      </c>
      <c r="N112">
        <f>IF([102]Sheet1!A44&lt;&gt;"",[102]Sheet1!A44,"")</f>
        <v>371</v>
      </c>
      <c r="O112">
        <f>IF([103]Sheet1!A44&lt;&gt;"",[103]Sheet1!A44,"")</f>
        <v>615</v>
      </c>
      <c r="P112">
        <f>IF([104]Sheet1!A44&lt;&gt;"",[104]Sheet1!A44,"")</f>
        <v>134</v>
      </c>
      <c r="Q112">
        <f>IF([105]Sheet1!A44&lt;&gt;"",[105]Sheet1!A44,"")</f>
        <v>305</v>
      </c>
      <c r="R112">
        <f>IF([106]Sheet1!A44&lt;&gt;"",[106]Sheet1!A44,"")</f>
        <v>391</v>
      </c>
      <c r="S112">
        <f>IF([107]Sheet1!A44&lt;&gt;"",[107]Sheet1!A44,"")</f>
        <v>392</v>
      </c>
      <c r="T112">
        <f>IF([108]Sheet1!A44&lt;&gt;"",[108]Sheet1!A44,"")</f>
        <v>406</v>
      </c>
      <c r="U112">
        <f>IF([109]Sheet1!A44&lt;&gt;"",[109]Sheet1!A44,"")</f>
        <v>544</v>
      </c>
      <c r="V112">
        <f>IF([110]Sheet1!A44&lt;&gt;"",[110]Sheet1!A44,"")</f>
        <v>219</v>
      </c>
      <c r="W112">
        <f>IF([111]Sheet1!A44&lt;&gt;"",[111]Sheet1!A44,"")</f>
        <v>61</v>
      </c>
      <c r="X112">
        <f>IF([112]Sheet1!A44&lt;&gt;"",[112]Sheet1!A44,"")</f>
        <v>446</v>
      </c>
      <c r="Y112">
        <f>IF([113]Sheet1!A44&lt;&gt;"",[113]Sheet1!A44,"")</f>
        <v>214</v>
      </c>
      <c r="Z112">
        <f>IF([114]Sheet1!A44&lt;&gt;"",[114]Sheet1!A44,"")</f>
        <v>350</v>
      </c>
      <c r="AA112">
        <f>IF([115]Sheet1!A44&lt;&gt;"",[115]Sheet1!A44,"")</f>
        <v>247</v>
      </c>
      <c r="AB112">
        <f>IF([116]Sheet1!A44&lt;&gt;"",[116]Sheet1!A44,"")</f>
        <v>210</v>
      </c>
      <c r="AC112">
        <f>IF([117]Sheet1!A44&lt;&gt;"",[117]Sheet1!A44,"")</f>
        <v>232</v>
      </c>
      <c r="AD112">
        <f>IF([118]Sheet1!A44&lt;&gt;"",[118]Sheet1!A44,"")</f>
        <v>266</v>
      </c>
      <c r="AE112">
        <f>IF([119]Sheet1!A44&lt;&gt;"",[119]Sheet1!A44,"")</f>
        <v>248</v>
      </c>
      <c r="AF112">
        <f>IF([120]Sheet1!A44&lt;&gt;"",[120]Sheet1!A44,"")</f>
        <v>452</v>
      </c>
      <c r="AG112">
        <f>IF([121]Sheet1!A44&lt;&gt;"",[121]Sheet1!A44,"")</f>
        <v>239</v>
      </c>
      <c r="AH112">
        <f>IF([122]Sheet1!A44&lt;&gt;"",[122]Sheet1!A44,"")</f>
        <v>126</v>
      </c>
      <c r="AI112">
        <f>IF([123]Sheet1!A44&lt;&gt;"",[123]Sheet1!A44,"")</f>
        <v>394</v>
      </c>
      <c r="AJ112">
        <f>IF([124]Sheet1!A44&lt;&gt;"",[124]Sheet1!A44,"")</f>
        <v>428</v>
      </c>
      <c r="AK112">
        <f>IF([125]Sheet1!A44&lt;&gt;"",[125]Sheet1!A44,"")</f>
        <v>436</v>
      </c>
      <c r="AL112">
        <f>IF([126]Sheet1!A44&lt;&gt;"",[126]Sheet1!A44,"")</f>
        <v>432</v>
      </c>
      <c r="AM112">
        <f>IF([127]Sheet1!A44&lt;&gt;"",[127]Sheet1!A44,"")</f>
        <v>404</v>
      </c>
      <c r="AN112">
        <f>IF([128]Sheet1!A44&lt;&gt;"",[128]Sheet1!A44,"")</f>
        <v>411</v>
      </c>
      <c r="AO112">
        <f>IF([129]Sheet1!A44&lt;&gt;"",[129]Sheet1!A44,"")</f>
        <v>158</v>
      </c>
      <c r="AP112">
        <v>119</v>
      </c>
      <c r="AQ112">
        <f>IF([131]Sheet1!A44&lt;&gt;"",[131]Sheet1!A44,"")</f>
        <v>40</v>
      </c>
      <c r="AR112">
        <f>IF([132]Sheet1!A44&lt;&gt;"",[132]Sheet1!A44,"")</f>
        <v>61</v>
      </c>
      <c r="AS112">
        <f>IF([133]Sheet1!A44&lt;&gt;"",[133]Sheet1!A44,"")</f>
        <v>27</v>
      </c>
      <c r="AT112">
        <f>IF([134]Sheet1!A44&lt;&gt;"",[134]Sheet1!A44,"")</f>
        <v>163</v>
      </c>
      <c r="AU112">
        <f>IF([135]Sheet1!A44&lt;&gt;"",[135]Sheet1!A44,"")</f>
        <v>599</v>
      </c>
      <c r="AV112">
        <f>IF([136]Sheet1!A44&lt;&gt;"",[136]Sheet1!A44,"")</f>
        <v>146</v>
      </c>
      <c r="AW112">
        <f>IF([137]Sheet1!A44&lt;&gt;"",[137]Sheet1!A44,"")</f>
        <v>552</v>
      </c>
      <c r="AX112">
        <f>IF([138]Sheet1!A44&lt;&gt;"",[138]Sheet1!A44,"")</f>
        <v>371</v>
      </c>
      <c r="AY112">
        <f>IF([139]Sheet1!A44&lt;&gt;"",[139]Sheet1!A44,"")</f>
        <v>554</v>
      </c>
      <c r="AZ112">
        <f>IF([140]Sheet1!A44&lt;&gt;"",[140]Sheet1!A44,"")</f>
        <v>619</v>
      </c>
      <c r="BA112">
        <f>IF([141]Sheet1!A44&lt;&gt;"",[141]Sheet1!A44,"")</f>
        <v>608</v>
      </c>
      <c r="BB112">
        <f>IF([142]Sheet1!A44&lt;&gt;"",[142]Sheet1!A44,"")</f>
        <v>59</v>
      </c>
      <c r="BC112">
        <f>IF([143]Sheet1!A44&lt;&gt;"",[143]Sheet1!A44,"")</f>
        <v>366</v>
      </c>
      <c r="BD112">
        <f>IF([144]Sheet1!A44&lt;&gt;"",[144]Sheet1!A44,"")</f>
        <v>83</v>
      </c>
      <c r="BE112">
        <f>IF([145]Sheet1!A44&lt;&gt;"",[145]Sheet1!A44,"")</f>
        <v>402</v>
      </c>
      <c r="BF112">
        <f>IF([146]Sheet1!A44&lt;&gt;"",[146]Sheet1!A44,"")</f>
        <v>90</v>
      </c>
      <c r="BG112">
        <f>IF([147]Sheet1!A44&lt;&gt;"",[147]Sheet1!A44,"")</f>
        <v>43</v>
      </c>
      <c r="BH112">
        <f>IF([148]Sheet1!A44&lt;&gt;"",[148]Sheet1!A44,"")</f>
        <v>76</v>
      </c>
      <c r="BI112">
        <f>IF([149]Sheet1!A44&lt;&gt;"",[149]Sheet1!A44,"")</f>
        <v>312</v>
      </c>
      <c r="BJ112">
        <f>IF([150]Sheet1!A44&lt;&gt;"",[150]Sheet1!A44,"")</f>
        <v>252</v>
      </c>
      <c r="BK112">
        <f>IF([151]Sheet1!A44&lt;&gt;"",[151]Sheet1!A44,"")</f>
        <v>237</v>
      </c>
      <c r="BL112">
        <f>IF([152]Sheet1!A44&lt;&gt;"",[152]Sheet1!A44,"")</f>
        <v>182</v>
      </c>
      <c r="BM112">
        <f>IF([153]Sheet1!A44&lt;&gt;"",[153]Sheet1!A44,"")</f>
        <v>217</v>
      </c>
      <c r="BN112">
        <f>IF([154]Sheet1!A44&lt;&gt;"",[154]Sheet1!A44,"")</f>
        <v>599</v>
      </c>
      <c r="BO112">
        <f>IF([155]Sheet1!A44&lt;&gt;"",[155]Sheet1!A44,"")</f>
        <v>73</v>
      </c>
      <c r="BP112">
        <f>IF([156]Sheet1!A44&lt;&gt;"",[156]Sheet1!A44,"")</f>
        <v>645</v>
      </c>
      <c r="BQ112">
        <f>IF([157]Sheet1!A44&lt;&gt;"",[157]Sheet1!A44,"")</f>
        <v>203</v>
      </c>
      <c r="BR112">
        <f>IF([158]Sheet1!A44&lt;&gt;"",[158]Sheet1!A44,"")</f>
        <v>388</v>
      </c>
      <c r="BS112">
        <f>IF([159]Sheet1!A44&lt;&gt;"",[159]Sheet1!A44,"")</f>
        <v>22</v>
      </c>
      <c r="BT112">
        <f>IF([160]Sheet1!A44&lt;&gt;"",[160]Sheet1!A44,"")</f>
        <v>74</v>
      </c>
      <c r="BU112">
        <f>IF([161]Sheet1!A44&lt;&gt;"",[161]Sheet1!A44,"")</f>
        <v>65</v>
      </c>
      <c r="BV112">
        <f>IF([162]Sheet1!A44&lt;&gt;"",[162]Sheet1!A44,"")</f>
        <v>254</v>
      </c>
      <c r="BW112">
        <f>IF([163]Sheet1!A44&lt;&gt;"",[163]Sheet1!A44,"")</f>
        <v>168</v>
      </c>
      <c r="BX112">
        <f>IF([164]Sheet1!A44&lt;&gt;"",[164]Sheet1!A44,"")</f>
        <v>338</v>
      </c>
      <c r="BY112">
        <f>IF([165]Sheet1!A44&lt;&gt;"",[165]Sheet1!A44,"")</f>
        <v>465</v>
      </c>
      <c r="BZ112">
        <f>IF([166]Sheet1!A44&lt;&gt;"",[166]Sheet1!A44,"")</f>
        <v>41</v>
      </c>
      <c r="CA112">
        <f>IF([167]Sheet1!A44&lt;&gt;"",[167]Sheet1!A44,"")</f>
        <v>494</v>
      </c>
      <c r="CB112">
        <f>IF([168]Sheet1!A44&lt;&gt;"",[168]Sheet1!A44,"")</f>
        <v>377</v>
      </c>
      <c r="CC112">
        <f>IF([169]Sheet1!A44&lt;&gt;"",[169]Sheet1!A44,"")</f>
        <v>622</v>
      </c>
      <c r="CD112">
        <f>IF([170]Sheet1!A44&lt;&gt;"",[170]Sheet1!A44,"")</f>
        <v>159</v>
      </c>
      <c r="CE112">
        <f>IF([171]Sheet1!A44&lt;&gt;"",[171]Sheet1!A44,"")</f>
        <v>535</v>
      </c>
      <c r="CF112">
        <f>IF([172]Sheet1!A44&lt;&gt;"",[172]Sheet1!A44,"")</f>
        <v>468</v>
      </c>
      <c r="CG112">
        <f>IF([173]Sheet1!A44&lt;&gt;"",[173]Sheet1!A44,"")</f>
        <v>635</v>
      </c>
      <c r="CH112">
        <f>IF([174]Sheet1!A44&lt;&gt;"",[174]Sheet1!A44,"")</f>
        <v>418</v>
      </c>
      <c r="CI112">
        <f>IF([175]Sheet1!A44&lt;&gt;"",[175]Sheet1!A44,"")</f>
        <v>39</v>
      </c>
      <c r="CJ112">
        <f>IF([176]Sheet1!A44&lt;&gt;"",[176]Sheet1!A44,"")</f>
        <v>415</v>
      </c>
      <c r="CK112">
        <f>IF([177]Sheet1!A44&lt;&gt;"",[177]Sheet1!A44,"")</f>
        <v>621</v>
      </c>
      <c r="CL112">
        <f>IF([178]Sheet1!A44&lt;&gt;"",[178]Sheet1!A44,"")</f>
        <v>197</v>
      </c>
    </row>
    <row r="113" spans="2:90">
      <c r="B113">
        <f>IF([90]Sheet1!A45&lt;&gt;"",[90]Sheet1!A45,"")</f>
        <v>108</v>
      </c>
      <c r="C113">
        <f>IF([91]Sheet1!A45&lt;&gt;"",[91]Sheet1!A45,"")</f>
        <v>51</v>
      </c>
      <c r="D113">
        <f>IF([92]Sheet1!A45&lt;&gt;"",[92]Sheet1!A45,"")</f>
        <v>360</v>
      </c>
      <c r="E113">
        <f>IF([93]Sheet1!A45&lt;&gt;"",[93]Sheet1!A45,"")</f>
        <v>233</v>
      </c>
      <c r="F113">
        <f>IF([94]Sheet1!A45&lt;&gt;"",[94]Sheet1!A45,"")</f>
        <v>279</v>
      </c>
      <c r="G113">
        <f>IF([95]Sheet1!A45&lt;&gt;"",[95]Sheet1!A45,"")</f>
        <v>654</v>
      </c>
      <c r="H113">
        <f>IF([96]Sheet1!A45&lt;&gt;"",[96]Sheet1!A45,"")</f>
        <v>238</v>
      </c>
      <c r="I113">
        <f>IF([97]Sheet1!A45&lt;&gt;"",[97]Sheet1!A45,"")</f>
        <v>364</v>
      </c>
      <c r="J113">
        <f>IF([98]Sheet1!A45&lt;&gt;"",[98]Sheet1!A45,"")</f>
        <v>80</v>
      </c>
      <c r="K113">
        <f>IF([99]Sheet1!A45&lt;&gt;"",[99]Sheet1!A45,"")</f>
        <v>281</v>
      </c>
      <c r="L113">
        <f>IF([100]Sheet1!A45&lt;&gt;"",[100]Sheet1!A45,"")</f>
        <v>146</v>
      </c>
      <c r="M113">
        <f>IF([101]Sheet1!A45&lt;&gt;"",[101]Sheet1!A45,"")</f>
        <v>654</v>
      </c>
      <c r="N113">
        <f>IF([102]Sheet1!A45&lt;&gt;"",[102]Sheet1!A45,"")</f>
        <v>378</v>
      </c>
      <c r="O113">
        <f>IF([103]Sheet1!A45&lt;&gt;"",[103]Sheet1!A45,"")</f>
        <v>47</v>
      </c>
      <c r="P113">
        <f>IF([104]Sheet1!A45&lt;&gt;"",[104]Sheet1!A45,"")</f>
        <v>300</v>
      </c>
      <c r="Q113">
        <f>IF([105]Sheet1!A45&lt;&gt;"",[105]Sheet1!A45,"")</f>
        <v>335</v>
      </c>
      <c r="R113">
        <f>IF([106]Sheet1!A45&lt;&gt;"",[106]Sheet1!A45,"")</f>
        <v>106</v>
      </c>
      <c r="S113">
        <f>IF([107]Sheet1!A45&lt;&gt;"",[107]Sheet1!A45,"")</f>
        <v>404</v>
      </c>
      <c r="T113">
        <f>IF([108]Sheet1!A45&lt;&gt;"",[108]Sheet1!A45,"")</f>
        <v>436</v>
      </c>
      <c r="U113">
        <f>IF([109]Sheet1!A45&lt;&gt;"",[109]Sheet1!A45,"")</f>
        <v>242</v>
      </c>
      <c r="V113">
        <f>IF([110]Sheet1!A45&lt;&gt;"",[110]Sheet1!A45,"")</f>
        <v>407</v>
      </c>
      <c r="W113">
        <f>IF([111]Sheet1!A45&lt;&gt;"",[111]Sheet1!A45,"")</f>
        <v>195</v>
      </c>
      <c r="X113">
        <f>IF([112]Sheet1!A45&lt;&gt;"",[112]Sheet1!A45,"")</f>
        <v>168</v>
      </c>
      <c r="Y113">
        <f>IF([113]Sheet1!A45&lt;&gt;"",[113]Sheet1!A45,"")</f>
        <v>396</v>
      </c>
      <c r="Z113">
        <f>IF([114]Sheet1!A45&lt;&gt;"",[114]Sheet1!A45,"")</f>
        <v>146</v>
      </c>
      <c r="AA113">
        <f>IF([115]Sheet1!A45&lt;&gt;"",[115]Sheet1!A45,"")</f>
        <v>467</v>
      </c>
      <c r="AB113">
        <f>IF([116]Sheet1!A45&lt;&gt;"",[116]Sheet1!A45,"")</f>
        <v>216</v>
      </c>
      <c r="AC113">
        <f>IF([117]Sheet1!A45&lt;&gt;"",[117]Sheet1!A45,"")</f>
        <v>454</v>
      </c>
      <c r="AD113">
        <f>IF([118]Sheet1!A45&lt;&gt;"",[118]Sheet1!A45,"")</f>
        <v>65</v>
      </c>
      <c r="AE113">
        <f>IF([119]Sheet1!A45&lt;&gt;"",[119]Sheet1!A45,"")</f>
        <v>251</v>
      </c>
      <c r="AF113">
        <f>IF([120]Sheet1!A45&lt;&gt;"",[120]Sheet1!A45,"")</f>
        <v>194</v>
      </c>
      <c r="AG113">
        <f>IF([121]Sheet1!A45&lt;&gt;"",[121]Sheet1!A45,"")</f>
        <v>373</v>
      </c>
      <c r="AH113">
        <f>IF([122]Sheet1!A45&lt;&gt;"",[122]Sheet1!A45,"")</f>
        <v>239</v>
      </c>
      <c r="AI113">
        <f>IF([123]Sheet1!A45&lt;&gt;"",[123]Sheet1!A45,"")</f>
        <v>13</v>
      </c>
      <c r="AJ113">
        <f>IF([124]Sheet1!A45&lt;&gt;"",[124]Sheet1!A45,"")</f>
        <v>83</v>
      </c>
      <c r="AK113">
        <f>IF([125]Sheet1!A45&lt;&gt;"",[125]Sheet1!A45,"")</f>
        <v>451</v>
      </c>
      <c r="AL113">
        <f>IF([126]Sheet1!A45&lt;&gt;"",[126]Sheet1!A45,"")</f>
        <v>375</v>
      </c>
      <c r="AM113">
        <f>IF([127]Sheet1!A45&lt;&gt;"",[127]Sheet1!A45,"")</f>
        <v>344</v>
      </c>
      <c r="AN113">
        <f>IF([128]Sheet1!A45&lt;&gt;"",[128]Sheet1!A45,"")</f>
        <v>459</v>
      </c>
      <c r="AO113">
        <f>IF([129]Sheet1!A45&lt;&gt;"",[129]Sheet1!A45,"")</f>
        <v>591</v>
      </c>
      <c r="AP113">
        <v>562</v>
      </c>
      <c r="AQ113">
        <f>IF([131]Sheet1!A45&lt;&gt;"",[131]Sheet1!A45,"")</f>
        <v>347</v>
      </c>
      <c r="AR113">
        <f>IF([132]Sheet1!A45&lt;&gt;"",[132]Sheet1!A45,"")</f>
        <v>30</v>
      </c>
      <c r="AS113">
        <f>IF([133]Sheet1!A45&lt;&gt;"",[133]Sheet1!A45,"")</f>
        <v>11</v>
      </c>
      <c r="AT113">
        <f>IF([134]Sheet1!A45&lt;&gt;"",[134]Sheet1!A45,"")</f>
        <v>356</v>
      </c>
      <c r="AU113">
        <f>IF([135]Sheet1!A45&lt;&gt;"",[135]Sheet1!A45,"")</f>
        <v>121</v>
      </c>
      <c r="AV113">
        <f>IF([136]Sheet1!A45&lt;&gt;"",[136]Sheet1!A45,"")</f>
        <v>142</v>
      </c>
      <c r="AW113">
        <f>IF([137]Sheet1!A45&lt;&gt;"",[137]Sheet1!A45,"")</f>
        <v>15</v>
      </c>
      <c r="AX113">
        <f>IF([138]Sheet1!A45&lt;&gt;"",[138]Sheet1!A45,"")</f>
        <v>330</v>
      </c>
      <c r="AY113">
        <f>IF([139]Sheet1!A45&lt;&gt;"",[139]Sheet1!A45,"")</f>
        <v>90</v>
      </c>
      <c r="AZ113">
        <f>IF([140]Sheet1!A45&lt;&gt;"",[140]Sheet1!A45,"")</f>
        <v>363</v>
      </c>
      <c r="BA113">
        <f>IF([141]Sheet1!A45&lt;&gt;"",[141]Sheet1!A45,"")</f>
        <v>330</v>
      </c>
      <c r="BB113">
        <f>IF([142]Sheet1!A45&lt;&gt;"",[142]Sheet1!A45,"")</f>
        <v>181</v>
      </c>
      <c r="BC113">
        <f>IF([143]Sheet1!A45&lt;&gt;"",[143]Sheet1!A45,"")</f>
        <v>662</v>
      </c>
      <c r="BD113">
        <f>IF([144]Sheet1!A45&lt;&gt;"",[144]Sheet1!A45,"")</f>
        <v>213</v>
      </c>
      <c r="BE113">
        <f>IF([145]Sheet1!A45&lt;&gt;"",[145]Sheet1!A45,"")</f>
        <v>351</v>
      </c>
      <c r="BF113">
        <f>IF([146]Sheet1!A45&lt;&gt;"",[146]Sheet1!A45,"")</f>
        <v>580</v>
      </c>
      <c r="BG113">
        <f>IF([147]Sheet1!A45&lt;&gt;"",[147]Sheet1!A45,"")</f>
        <v>308</v>
      </c>
      <c r="BH113">
        <f>IF([148]Sheet1!A45&lt;&gt;"",[148]Sheet1!A45,"")</f>
        <v>373</v>
      </c>
      <c r="BI113">
        <f>IF([149]Sheet1!A45&lt;&gt;"",[149]Sheet1!A45,"")</f>
        <v>55</v>
      </c>
      <c r="BJ113">
        <f>IF([150]Sheet1!A45&lt;&gt;"",[150]Sheet1!A45,"")</f>
        <v>102</v>
      </c>
      <c r="BK113">
        <f>IF([151]Sheet1!A45&lt;&gt;"",[151]Sheet1!A45,"")</f>
        <v>628</v>
      </c>
      <c r="BL113">
        <f>IF([152]Sheet1!A45&lt;&gt;"",[152]Sheet1!A45,"")</f>
        <v>385</v>
      </c>
      <c r="BM113">
        <f>IF([153]Sheet1!A45&lt;&gt;"",[153]Sheet1!A45,"")</f>
        <v>308</v>
      </c>
      <c r="BN113">
        <f>IF([154]Sheet1!A45&lt;&gt;"",[154]Sheet1!A45,"")</f>
        <v>653</v>
      </c>
      <c r="BO113">
        <f>IF([155]Sheet1!A45&lt;&gt;"",[155]Sheet1!A45,"")</f>
        <v>86</v>
      </c>
      <c r="BP113">
        <f>IF([156]Sheet1!A45&lt;&gt;"",[156]Sheet1!A45,"")</f>
        <v>401</v>
      </c>
      <c r="BQ113">
        <f>IF([157]Sheet1!A45&lt;&gt;"",[157]Sheet1!A45,"")</f>
        <v>22</v>
      </c>
      <c r="BR113">
        <f>IF([158]Sheet1!A45&lt;&gt;"",[158]Sheet1!A45,"")</f>
        <v>269</v>
      </c>
      <c r="BS113">
        <f>IF([159]Sheet1!A45&lt;&gt;"",[159]Sheet1!A45,"")</f>
        <v>610</v>
      </c>
      <c r="BT113">
        <f>IF([160]Sheet1!A45&lt;&gt;"",[160]Sheet1!A45,"")</f>
        <v>119</v>
      </c>
      <c r="BU113">
        <f>IF([161]Sheet1!A45&lt;&gt;"",[161]Sheet1!A45,"")</f>
        <v>66</v>
      </c>
      <c r="BV113">
        <f>IF([162]Sheet1!A45&lt;&gt;"",[162]Sheet1!A45,"")</f>
        <v>334</v>
      </c>
      <c r="BW113">
        <f>IF([163]Sheet1!A45&lt;&gt;"",[163]Sheet1!A45,"")</f>
        <v>281</v>
      </c>
      <c r="BX113">
        <f>IF([164]Sheet1!A45&lt;&gt;"",[164]Sheet1!A45,"")</f>
        <v>127</v>
      </c>
      <c r="BY113">
        <f>IF([165]Sheet1!A45&lt;&gt;"",[165]Sheet1!A45,"")</f>
        <v>24</v>
      </c>
      <c r="BZ113">
        <f>IF([166]Sheet1!A45&lt;&gt;"",[166]Sheet1!A45,"")</f>
        <v>222</v>
      </c>
      <c r="CA113">
        <f>IF([167]Sheet1!A45&lt;&gt;"",[167]Sheet1!A45,"")</f>
        <v>44</v>
      </c>
      <c r="CB113">
        <f>IF([168]Sheet1!A45&lt;&gt;"",[168]Sheet1!A45,"")</f>
        <v>536</v>
      </c>
      <c r="CC113">
        <f>IF([169]Sheet1!A45&lt;&gt;"",[169]Sheet1!A45,"")</f>
        <v>114</v>
      </c>
      <c r="CD113">
        <f>IF([170]Sheet1!A45&lt;&gt;"",[170]Sheet1!A45,"")</f>
        <v>651</v>
      </c>
      <c r="CE113">
        <f>IF([171]Sheet1!A45&lt;&gt;"",[171]Sheet1!A45,"")</f>
        <v>131</v>
      </c>
      <c r="CF113">
        <f>IF([172]Sheet1!A45&lt;&gt;"",[172]Sheet1!A45,"")</f>
        <v>459</v>
      </c>
      <c r="CG113">
        <f>IF([173]Sheet1!A45&lt;&gt;"",[173]Sheet1!A45,"")</f>
        <v>382</v>
      </c>
      <c r="CH113">
        <f>IF([174]Sheet1!A45&lt;&gt;"",[174]Sheet1!A45,"")</f>
        <v>579</v>
      </c>
      <c r="CI113">
        <f>IF([175]Sheet1!A45&lt;&gt;"",[175]Sheet1!A45,"")</f>
        <v>633</v>
      </c>
      <c r="CJ113">
        <f>IF([176]Sheet1!A45&lt;&gt;"",[176]Sheet1!A45,"")</f>
        <v>535</v>
      </c>
      <c r="CK113">
        <f>IF([177]Sheet1!A45&lt;&gt;"",[177]Sheet1!A45,"")</f>
        <v>640</v>
      </c>
      <c r="CL113">
        <f>IF([178]Sheet1!A45&lt;&gt;"",[178]Sheet1!A45,"")</f>
        <v>592</v>
      </c>
    </row>
    <row r="114" spans="2:90">
      <c r="B114">
        <f>IF([90]Sheet1!A46&lt;&gt;"",[90]Sheet1!A46,"")</f>
        <v>529</v>
      </c>
      <c r="C114">
        <f>IF([91]Sheet1!A46&lt;&gt;"",[91]Sheet1!A46,"")</f>
        <v>381</v>
      </c>
      <c r="D114">
        <f>IF([92]Sheet1!A46&lt;&gt;"",[92]Sheet1!A46,"")</f>
        <v>48</v>
      </c>
      <c r="E114">
        <f>IF([93]Sheet1!A46&lt;&gt;"",[93]Sheet1!A46,"")</f>
        <v>207</v>
      </c>
      <c r="F114">
        <f>IF([94]Sheet1!A46&lt;&gt;"",[94]Sheet1!A46,"")</f>
        <v>195</v>
      </c>
      <c r="G114">
        <f>IF([95]Sheet1!A46&lt;&gt;"",[95]Sheet1!A46,"")</f>
        <v>190</v>
      </c>
      <c r="H114">
        <f>IF([96]Sheet1!A46&lt;&gt;"",[96]Sheet1!A46,"")</f>
        <v>355</v>
      </c>
      <c r="I114">
        <f>IF([97]Sheet1!A46&lt;&gt;"",[97]Sheet1!A46,"")</f>
        <v>606</v>
      </c>
      <c r="J114">
        <f>IF([98]Sheet1!A46&lt;&gt;"",[98]Sheet1!A46,"")</f>
        <v>291</v>
      </c>
      <c r="K114">
        <f>IF([99]Sheet1!A46&lt;&gt;"",[99]Sheet1!A46,"")</f>
        <v>125</v>
      </c>
      <c r="L114">
        <f>IF([100]Sheet1!A46&lt;&gt;"",[100]Sheet1!A46,"")</f>
        <v>115</v>
      </c>
      <c r="M114">
        <f>IF([101]Sheet1!A46&lt;&gt;"",[101]Sheet1!A46,"")</f>
        <v>62</v>
      </c>
      <c r="N114">
        <f>IF([102]Sheet1!A46&lt;&gt;"",[102]Sheet1!A46,"")</f>
        <v>173</v>
      </c>
      <c r="O114">
        <f>IF([103]Sheet1!A46&lt;&gt;"",[103]Sheet1!A46,"")</f>
        <v>53</v>
      </c>
      <c r="P114">
        <f>IF([104]Sheet1!A46&lt;&gt;"",[104]Sheet1!A46,"")</f>
        <v>384</v>
      </c>
      <c r="Q114">
        <f>IF([105]Sheet1!A46&lt;&gt;"",[105]Sheet1!A46,"")</f>
        <v>150</v>
      </c>
      <c r="R114">
        <f>IF([106]Sheet1!A46&lt;&gt;"",[106]Sheet1!A46,"")</f>
        <v>569</v>
      </c>
      <c r="S114">
        <f>IF([107]Sheet1!A46&lt;&gt;"",[107]Sheet1!A46,"")</f>
        <v>282</v>
      </c>
      <c r="T114">
        <f>IF([108]Sheet1!A46&lt;&gt;"",[108]Sheet1!A46,"")</f>
        <v>76</v>
      </c>
      <c r="U114">
        <f>IF([109]Sheet1!A46&lt;&gt;"",[109]Sheet1!A46,"")</f>
        <v>477</v>
      </c>
      <c r="V114">
        <f>IF([110]Sheet1!A46&lt;&gt;"",[110]Sheet1!A46,"")</f>
        <v>454</v>
      </c>
      <c r="W114">
        <f>IF([111]Sheet1!A46&lt;&gt;"",[111]Sheet1!A46,"")</f>
        <v>491</v>
      </c>
      <c r="X114">
        <f>IF([112]Sheet1!A46&lt;&gt;"",[112]Sheet1!A46,"")</f>
        <v>418</v>
      </c>
      <c r="Y114">
        <f>IF([113]Sheet1!A46&lt;&gt;"",[113]Sheet1!A46,"")</f>
        <v>393</v>
      </c>
      <c r="Z114">
        <f>IF([114]Sheet1!A46&lt;&gt;"",[114]Sheet1!A46,"")</f>
        <v>169</v>
      </c>
      <c r="AA114">
        <f>IF([115]Sheet1!A46&lt;&gt;"",[115]Sheet1!A46,"")</f>
        <v>335</v>
      </c>
      <c r="AB114">
        <f>IF([116]Sheet1!A46&lt;&gt;"",[116]Sheet1!A46,"")</f>
        <v>71</v>
      </c>
      <c r="AC114">
        <f>IF([117]Sheet1!A46&lt;&gt;"",[117]Sheet1!A46,"")</f>
        <v>218</v>
      </c>
      <c r="AD114">
        <f>IF([118]Sheet1!A46&lt;&gt;"",[118]Sheet1!A46,"")</f>
        <v>436</v>
      </c>
      <c r="AE114">
        <f>IF([119]Sheet1!A46&lt;&gt;"",[119]Sheet1!A46,"")</f>
        <v>17</v>
      </c>
      <c r="AF114">
        <f>IF([120]Sheet1!A46&lt;&gt;"",[120]Sheet1!A46,"")</f>
        <v>183</v>
      </c>
      <c r="AG114">
        <f>IF([121]Sheet1!A46&lt;&gt;"",[121]Sheet1!A46,"")</f>
        <v>180</v>
      </c>
      <c r="AH114">
        <f>IF([122]Sheet1!A46&lt;&gt;"",[122]Sheet1!A46,"")</f>
        <v>273</v>
      </c>
      <c r="AI114">
        <f>IF([123]Sheet1!A46&lt;&gt;"",[123]Sheet1!A46,"")</f>
        <v>220</v>
      </c>
      <c r="AJ114">
        <f>IF([124]Sheet1!A46&lt;&gt;"",[124]Sheet1!A46,"")</f>
        <v>31</v>
      </c>
      <c r="AK114">
        <f>IF([125]Sheet1!A46&lt;&gt;"",[125]Sheet1!A46,"")</f>
        <v>59</v>
      </c>
      <c r="AL114">
        <f>IF([126]Sheet1!A46&lt;&gt;"",[126]Sheet1!A46,"")</f>
        <v>102</v>
      </c>
      <c r="AM114">
        <f>IF([127]Sheet1!A46&lt;&gt;"",[127]Sheet1!A46,"")</f>
        <v>359</v>
      </c>
      <c r="AN114">
        <f>IF([128]Sheet1!A46&lt;&gt;"",[128]Sheet1!A46,"")</f>
        <v>102</v>
      </c>
      <c r="AO114">
        <f>IF([129]Sheet1!A46&lt;&gt;"",[129]Sheet1!A46,"")</f>
        <v>650</v>
      </c>
      <c r="AP114">
        <v>94</v>
      </c>
      <c r="AQ114">
        <f>IF([131]Sheet1!A46&lt;&gt;"",[131]Sheet1!A46,"")</f>
        <v>644</v>
      </c>
      <c r="AR114">
        <f>IF([132]Sheet1!A46&lt;&gt;"",[132]Sheet1!A46,"")</f>
        <v>127</v>
      </c>
      <c r="AS114">
        <f>IF([133]Sheet1!A46&lt;&gt;"",[133]Sheet1!A46,"")</f>
        <v>609</v>
      </c>
      <c r="AT114">
        <f>IF([134]Sheet1!A46&lt;&gt;"",[134]Sheet1!A46,"")</f>
        <v>606</v>
      </c>
      <c r="AU114">
        <f>IF([135]Sheet1!A46&lt;&gt;"",[135]Sheet1!A46,"")</f>
        <v>332</v>
      </c>
      <c r="AV114">
        <f>IF([136]Sheet1!A46&lt;&gt;"",[136]Sheet1!A46,"")</f>
        <v>179</v>
      </c>
      <c r="AW114">
        <f>IF([137]Sheet1!A46&lt;&gt;"",[137]Sheet1!A46,"")</f>
        <v>587</v>
      </c>
      <c r="AX114">
        <f>IF([138]Sheet1!A46&lt;&gt;"",[138]Sheet1!A46,"")</f>
        <v>387</v>
      </c>
      <c r="AY114">
        <f>IF([139]Sheet1!A46&lt;&gt;"",[139]Sheet1!A46,"")</f>
        <v>256</v>
      </c>
      <c r="AZ114">
        <f>IF([140]Sheet1!A46&lt;&gt;"",[140]Sheet1!A46,"")</f>
        <v>569</v>
      </c>
      <c r="BA114">
        <f>IF([141]Sheet1!A46&lt;&gt;"",[141]Sheet1!A46,"")</f>
        <v>13</v>
      </c>
      <c r="BB114">
        <f>IF([142]Sheet1!A46&lt;&gt;"",[142]Sheet1!A46,"")</f>
        <v>587</v>
      </c>
      <c r="BC114">
        <f>IF([143]Sheet1!A46&lt;&gt;"",[143]Sheet1!A46,"")</f>
        <v>562</v>
      </c>
      <c r="BD114">
        <f>IF([144]Sheet1!A46&lt;&gt;"",[144]Sheet1!A46,"")</f>
        <v>13</v>
      </c>
      <c r="BE114">
        <f>IF([145]Sheet1!A46&lt;&gt;"",[145]Sheet1!A46,"")</f>
        <v>116</v>
      </c>
      <c r="BF114">
        <f>IF([146]Sheet1!A46&lt;&gt;"",[146]Sheet1!A46,"")</f>
        <v>253</v>
      </c>
      <c r="BG114">
        <f>IF([147]Sheet1!A46&lt;&gt;"",[147]Sheet1!A46,"")</f>
        <v>369</v>
      </c>
      <c r="BH114">
        <f>IF([148]Sheet1!A46&lt;&gt;"",[148]Sheet1!A46,"")</f>
        <v>274</v>
      </c>
      <c r="BI114">
        <f>IF([149]Sheet1!A46&lt;&gt;"",[149]Sheet1!A46,"")</f>
        <v>74</v>
      </c>
      <c r="BJ114">
        <f>IF([150]Sheet1!A46&lt;&gt;"",[150]Sheet1!A46,"")</f>
        <v>386</v>
      </c>
      <c r="BK114">
        <f>IF([151]Sheet1!A46&lt;&gt;"",[151]Sheet1!A46,"")</f>
        <v>20</v>
      </c>
      <c r="BL114">
        <f>IF([152]Sheet1!A46&lt;&gt;"",[152]Sheet1!A46,"")</f>
        <v>310</v>
      </c>
      <c r="BM114">
        <f>IF([153]Sheet1!A46&lt;&gt;"",[153]Sheet1!A46,"")</f>
        <v>350</v>
      </c>
      <c r="BN114">
        <f>IF([154]Sheet1!A46&lt;&gt;"",[154]Sheet1!A46,"")</f>
        <v>65</v>
      </c>
      <c r="BO114">
        <f>IF([155]Sheet1!A46&lt;&gt;"",[155]Sheet1!A46,"")</f>
        <v>279</v>
      </c>
      <c r="BP114">
        <f>IF([156]Sheet1!A46&lt;&gt;"",[156]Sheet1!A46,"")</f>
        <v>571</v>
      </c>
      <c r="BQ114">
        <f>IF([157]Sheet1!A46&lt;&gt;"",[157]Sheet1!A46,"")</f>
        <v>538</v>
      </c>
      <c r="BR114">
        <f>IF([158]Sheet1!A46&lt;&gt;"",[158]Sheet1!A46,"")</f>
        <v>561</v>
      </c>
      <c r="BS114">
        <f>IF([159]Sheet1!A46&lt;&gt;"",[159]Sheet1!A46,"")</f>
        <v>365</v>
      </c>
      <c r="BT114">
        <f>IF([160]Sheet1!A46&lt;&gt;"",[160]Sheet1!A46,"")</f>
        <v>568</v>
      </c>
      <c r="BU114">
        <f>IF([161]Sheet1!A46&lt;&gt;"",[161]Sheet1!A46,"")</f>
        <v>315</v>
      </c>
      <c r="BV114">
        <f>IF([162]Sheet1!A46&lt;&gt;"",[162]Sheet1!A46,"")</f>
        <v>321</v>
      </c>
      <c r="BW114">
        <f>IF([163]Sheet1!A46&lt;&gt;"",[163]Sheet1!A46,"")</f>
        <v>269</v>
      </c>
      <c r="BX114">
        <f>IF([164]Sheet1!A46&lt;&gt;"",[164]Sheet1!A46,"")</f>
        <v>663</v>
      </c>
      <c r="BY114">
        <f>IF([165]Sheet1!A46&lt;&gt;"",[165]Sheet1!A46,"")</f>
        <v>97</v>
      </c>
      <c r="BZ114">
        <f>IF([166]Sheet1!A46&lt;&gt;"",[166]Sheet1!A46,"")</f>
        <v>174</v>
      </c>
      <c r="CA114">
        <f>IF([167]Sheet1!A46&lt;&gt;"",[167]Sheet1!A46,"")</f>
        <v>63</v>
      </c>
      <c r="CB114">
        <f>IF([168]Sheet1!A46&lt;&gt;"",[168]Sheet1!A46,"")</f>
        <v>52</v>
      </c>
      <c r="CC114">
        <f>IF([169]Sheet1!A46&lt;&gt;"",[169]Sheet1!A46,"")</f>
        <v>50</v>
      </c>
      <c r="CD114">
        <f>IF([170]Sheet1!A46&lt;&gt;"",[170]Sheet1!A46,"")</f>
        <v>36</v>
      </c>
      <c r="CE114">
        <f>IF([171]Sheet1!A46&lt;&gt;"",[171]Sheet1!A46,"")</f>
        <v>444</v>
      </c>
      <c r="CF114">
        <f>IF([172]Sheet1!A46&lt;&gt;"",[172]Sheet1!A46,"")</f>
        <v>594</v>
      </c>
      <c r="CG114">
        <f>IF([173]Sheet1!A46&lt;&gt;"",[173]Sheet1!A46,"")</f>
        <v>328</v>
      </c>
      <c r="CH114">
        <f>IF([174]Sheet1!A46&lt;&gt;"",[174]Sheet1!A46,"")</f>
        <v>82</v>
      </c>
      <c r="CI114">
        <f>IF([175]Sheet1!A46&lt;&gt;"",[175]Sheet1!A46,"")</f>
        <v>521</v>
      </c>
      <c r="CJ114">
        <f>IF([176]Sheet1!A46&lt;&gt;"",[176]Sheet1!A46,"")</f>
        <v>416</v>
      </c>
      <c r="CK114">
        <f>IF([177]Sheet1!A46&lt;&gt;"",[177]Sheet1!A46,"")</f>
        <v>633</v>
      </c>
      <c r="CL114">
        <f>IF([178]Sheet1!A46&lt;&gt;"",[178]Sheet1!A46,"")</f>
        <v>186</v>
      </c>
    </row>
    <row r="115" spans="2:90">
      <c r="B115">
        <f>IF([90]Sheet1!A47&lt;&gt;"",[90]Sheet1!A47,"")</f>
        <v>195</v>
      </c>
      <c r="C115">
        <f>IF([91]Sheet1!A47&lt;&gt;"",[91]Sheet1!A47,"")</f>
        <v>375</v>
      </c>
      <c r="D115">
        <f>IF([92]Sheet1!A47&lt;&gt;"",[92]Sheet1!A47,"")</f>
        <v>351</v>
      </c>
      <c r="E115">
        <f>IF([93]Sheet1!A47&lt;&gt;"",[93]Sheet1!A47,"")</f>
        <v>375</v>
      </c>
      <c r="F115">
        <f>IF([94]Sheet1!A47&lt;&gt;"",[94]Sheet1!A47,"")</f>
        <v>384</v>
      </c>
      <c r="G115">
        <f>IF([95]Sheet1!A47&lt;&gt;"",[95]Sheet1!A47,"")</f>
        <v>321</v>
      </c>
      <c r="H115">
        <f>IF([96]Sheet1!A47&lt;&gt;"",[96]Sheet1!A47,"")</f>
        <v>78</v>
      </c>
      <c r="I115">
        <f>IF([97]Sheet1!A47&lt;&gt;"",[97]Sheet1!A47,"")</f>
        <v>177</v>
      </c>
      <c r="J115">
        <f>IF([98]Sheet1!A47&lt;&gt;"",[98]Sheet1!A47,"")</f>
        <v>58</v>
      </c>
      <c r="K115">
        <f>IF([99]Sheet1!A47&lt;&gt;"",[99]Sheet1!A47,"")</f>
        <v>303</v>
      </c>
      <c r="L115">
        <f>IF([100]Sheet1!A47&lt;&gt;"",[100]Sheet1!A47,"")</f>
        <v>254</v>
      </c>
      <c r="M115">
        <f>IF([101]Sheet1!A47&lt;&gt;"",[101]Sheet1!A47,"")</f>
        <v>317</v>
      </c>
      <c r="N115">
        <f>IF([102]Sheet1!A47&lt;&gt;"",[102]Sheet1!A47,"")</f>
        <v>74</v>
      </c>
      <c r="O115">
        <f>IF([103]Sheet1!A47&lt;&gt;"",[103]Sheet1!A47,"")</f>
        <v>15</v>
      </c>
      <c r="P115">
        <f>IF([104]Sheet1!A47&lt;&gt;"",[104]Sheet1!A47,"")</f>
        <v>151</v>
      </c>
      <c r="Q115">
        <f>IF([105]Sheet1!A47&lt;&gt;"",[105]Sheet1!A47,"")</f>
        <v>580</v>
      </c>
      <c r="R115">
        <f>IF([106]Sheet1!A47&lt;&gt;"",[106]Sheet1!A47,"")</f>
        <v>206</v>
      </c>
      <c r="S115">
        <f>IF([107]Sheet1!A47&lt;&gt;"",[107]Sheet1!A47,"")</f>
        <v>150</v>
      </c>
      <c r="T115">
        <f>IF([108]Sheet1!A47&lt;&gt;"",[108]Sheet1!A47,"")</f>
        <v>204</v>
      </c>
      <c r="U115">
        <f>IF([109]Sheet1!A47&lt;&gt;"",[109]Sheet1!A47,"")</f>
        <v>271</v>
      </c>
      <c r="V115">
        <f>IF([110]Sheet1!A47&lt;&gt;"",[110]Sheet1!A47,"")</f>
        <v>392</v>
      </c>
      <c r="W115">
        <f>IF([111]Sheet1!A47&lt;&gt;"",[111]Sheet1!A47,"")</f>
        <v>336</v>
      </c>
      <c r="X115">
        <f>IF([112]Sheet1!A47&lt;&gt;"",[112]Sheet1!A47,"")</f>
        <v>80</v>
      </c>
      <c r="Y115">
        <f>IF([113]Sheet1!A47&lt;&gt;"",[113]Sheet1!A47,"")</f>
        <v>316</v>
      </c>
      <c r="Z115">
        <f>IF([114]Sheet1!A47&lt;&gt;"",[114]Sheet1!A47,"")</f>
        <v>252</v>
      </c>
      <c r="AA115">
        <f>IF([115]Sheet1!A47&lt;&gt;"",[115]Sheet1!A47,"")</f>
        <v>478</v>
      </c>
      <c r="AB115">
        <f>IF([116]Sheet1!A47&lt;&gt;"",[116]Sheet1!A47,"")</f>
        <v>489</v>
      </c>
      <c r="AC115">
        <f>IF([117]Sheet1!A47&lt;&gt;"",[117]Sheet1!A47,"")</f>
        <v>250</v>
      </c>
      <c r="AD115">
        <f>IF([118]Sheet1!A47&lt;&gt;"",[118]Sheet1!A47,"")</f>
        <v>12</v>
      </c>
      <c r="AE115">
        <f>IF([119]Sheet1!A47&lt;&gt;"",[119]Sheet1!A47,"")</f>
        <v>170</v>
      </c>
      <c r="AF115">
        <f>IF([120]Sheet1!A47&lt;&gt;"",[120]Sheet1!A47,"")</f>
        <v>445</v>
      </c>
      <c r="AG115">
        <f>IF([121]Sheet1!A47&lt;&gt;"",[121]Sheet1!A47,"")</f>
        <v>9</v>
      </c>
      <c r="AH115">
        <f>IF([122]Sheet1!A47&lt;&gt;"",[122]Sheet1!A47,"")</f>
        <v>65</v>
      </c>
      <c r="AI115">
        <f>IF([123]Sheet1!A47&lt;&gt;"",[123]Sheet1!A47,"")</f>
        <v>54</v>
      </c>
      <c r="AJ115">
        <f>IF([124]Sheet1!A47&lt;&gt;"",[124]Sheet1!A47,"")</f>
        <v>499</v>
      </c>
      <c r="AK115">
        <f>IF([125]Sheet1!A47&lt;&gt;"",[125]Sheet1!A47,"")</f>
        <v>508</v>
      </c>
      <c r="AL115">
        <f>IF([126]Sheet1!A47&lt;&gt;"",[126]Sheet1!A47,"")</f>
        <v>412</v>
      </c>
      <c r="AM115">
        <f>IF([127]Sheet1!A47&lt;&gt;"",[127]Sheet1!A47,"")</f>
        <v>279</v>
      </c>
      <c r="AN115">
        <f>IF([128]Sheet1!A47&lt;&gt;"",[128]Sheet1!A47,"")</f>
        <v>542</v>
      </c>
      <c r="AO115">
        <f>IF([129]Sheet1!A47&lt;&gt;"",[129]Sheet1!A47,"")</f>
        <v>583</v>
      </c>
      <c r="AP115">
        <v>92</v>
      </c>
      <c r="AQ115">
        <f>IF([131]Sheet1!A47&lt;&gt;"",[131]Sheet1!A47,"")</f>
        <v>3</v>
      </c>
      <c r="AR115">
        <f>IF([132]Sheet1!A47&lt;&gt;"",[132]Sheet1!A47,"")</f>
        <v>570</v>
      </c>
      <c r="AS115">
        <f>IF([133]Sheet1!A47&lt;&gt;"",[133]Sheet1!A47,"")</f>
        <v>113</v>
      </c>
      <c r="AT115">
        <f>IF([134]Sheet1!A47&lt;&gt;"",[134]Sheet1!A47,"")</f>
        <v>275</v>
      </c>
      <c r="AU115">
        <f>IF([135]Sheet1!A47&lt;&gt;"",[135]Sheet1!A47,"")</f>
        <v>330</v>
      </c>
      <c r="AV115">
        <f>IF([136]Sheet1!A47&lt;&gt;"",[136]Sheet1!A47,"")</f>
        <v>138</v>
      </c>
      <c r="AW115">
        <f>IF([137]Sheet1!A47&lt;&gt;"",[137]Sheet1!A47,"")</f>
        <v>89</v>
      </c>
      <c r="AX115">
        <f>IF([138]Sheet1!A47&lt;&gt;"",[138]Sheet1!A47,"")</f>
        <v>175</v>
      </c>
      <c r="AY115">
        <f>IF([139]Sheet1!A47&lt;&gt;"",[139]Sheet1!A47,"")</f>
        <v>295</v>
      </c>
      <c r="AZ115">
        <f>IF([140]Sheet1!A47&lt;&gt;"",[140]Sheet1!A47,"")</f>
        <v>310</v>
      </c>
      <c r="BA115">
        <f>IF([141]Sheet1!A47&lt;&gt;"",[141]Sheet1!A47,"")</f>
        <v>97</v>
      </c>
      <c r="BB115">
        <f>IF([142]Sheet1!A47&lt;&gt;"",[142]Sheet1!A47,"")</f>
        <v>148</v>
      </c>
      <c r="BC115">
        <f>IF([143]Sheet1!A47&lt;&gt;"",[143]Sheet1!A47,"")</f>
        <v>108</v>
      </c>
      <c r="BD115">
        <f>IF([144]Sheet1!A47&lt;&gt;"",[144]Sheet1!A47,"")</f>
        <v>89</v>
      </c>
      <c r="BE115">
        <f>IF([145]Sheet1!A47&lt;&gt;"",[145]Sheet1!A47,"")</f>
        <v>127</v>
      </c>
      <c r="BF115">
        <f>IF([146]Sheet1!A47&lt;&gt;"",[146]Sheet1!A47,"")</f>
        <v>627</v>
      </c>
      <c r="BG115">
        <f>IF([147]Sheet1!A47&lt;&gt;"",[147]Sheet1!A47,"")</f>
        <v>187</v>
      </c>
      <c r="BH115">
        <f>IF([148]Sheet1!A47&lt;&gt;"",[148]Sheet1!A47,"")</f>
        <v>354</v>
      </c>
      <c r="BI115">
        <f>IF([149]Sheet1!A47&lt;&gt;"",[149]Sheet1!A47,"")</f>
        <v>94</v>
      </c>
      <c r="BJ115">
        <f>IF([150]Sheet1!A47&lt;&gt;"",[150]Sheet1!A47,"")</f>
        <v>572</v>
      </c>
      <c r="BK115">
        <f>IF([151]Sheet1!A47&lt;&gt;"",[151]Sheet1!A47,"")</f>
        <v>353</v>
      </c>
      <c r="BL115">
        <f>IF([152]Sheet1!A47&lt;&gt;"",[152]Sheet1!A47,"")</f>
        <v>312</v>
      </c>
      <c r="BM115">
        <f>IF([153]Sheet1!A47&lt;&gt;"",[153]Sheet1!A47,"")</f>
        <v>585</v>
      </c>
      <c r="BN115">
        <f>IF([154]Sheet1!A47&lt;&gt;"",[154]Sheet1!A47,"")</f>
        <v>584</v>
      </c>
      <c r="BO115">
        <f>IF([155]Sheet1!A47&lt;&gt;"",[155]Sheet1!A47,"")</f>
        <v>589</v>
      </c>
      <c r="BP115">
        <f>IF([156]Sheet1!A47&lt;&gt;"",[156]Sheet1!A47,"")</f>
        <v>258</v>
      </c>
      <c r="BQ115">
        <f>IF([157]Sheet1!A47&lt;&gt;"",[157]Sheet1!A47,"")</f>
        <v>198</v>
      </c>
      <c r="BR115">
        <f>IF([158]Sheet1!A47&lt;&gt;"",[158]Sheet1!A47,"")</f>
        <v>594</v>
      </c>
      <c r="BS115">
        <f>IF([159]Sheet1!A47&lt;&gt;"",[159]Sheet1!A47,"")</f>
        <v>277</v>
      </c>
      <c r="BT115">
        <f>IF([160]Sheet1!A47&lt;&gt;"",[160]Sheet1!A47,"")</f>
        <v>372</v>
      </c>
      <c r="BU115">
        <f>IF([161]Sheet1!A47&lt;&gt;"",[161]Sheet1!A47,"")</f>
        <v>607</v>
      </c>
      <c r="BV115">
        <f>IF([162]Sheet1!A47&lt;&gt;"",[162]Sheet1!A47,"")</f>
        <v>566</v>
      </c>
      <c r="BW115">
        <f>IF([163]Sheet1!A47&lt;&gt;"",[163]Sheet1!A47,"")</f>
        <v>46</v>
      </c>
      <c r="BX115">
        <f>IF([164]Sheet1!A47&lt;&gt;"",[164]Sheet1!A47,"")</f>
        <v>49</v>
      </c>
      <c r="BY115">
        <f>IF([165]Sheet1!A47&lt;&gt;"",[165]Sheet1!A47,"")</f>
        <v>358</v>
      </c>
      <c r="BZ115">
        <f>IF([166]Sheet1!A47&lt;&gt;"",[166]Sheet1!A47,"")</f>
        <v>241</v>
      </c>
      <c r="CA115">
        <f>IF([167]Sheet1!A47&lt;&gt;"",[167]Sheet1!A47,"")</f>
        <v>0</v>
      </c>
      <c r="CB115">
        <f>IF([168]Sheet1!A47&lt;&gt;"",[168]Sheet1!A47,"")</f>
        <v>576</v>
      </c>
      <c r="CC115">
        <f>IF([169]Sheet1!A47&lt;&gt;"",[169]Sheet1!A47,"")</f>
        <v>387</v>
      </c>
      <c r="CD115">
        <f>IF([170]Sheet1!A47&lt;&gt;"",[170]Sheet1!A47,"")</f>
        <v>4</v>
      </c>
      <c r="CE115">
        <f>IF([171]Sheet1!A47&lt;&gt;"",[171]Sheet1!A47,"")</f>
        <v>77</v>
      </c>
      <c r="CF115">
        <f>IF([172]Sheet1!A47&lt;&gt;"",[172]Sheet1!A47,"")</f>
        <v>631</v>
      </c>
      <c r="CG115">
        <f>IF([173]Sheet1!A47&lt;&gt;"",[173]Sheet1!A47,"")</f>
        <v>550</v>
      </c>
      <c r="CH115">
        <f>IF([174]Sheet1!A47&lt;&gt;"",[174]Sheet1!A47,"")</f>
        <v>92</v>
      </c>
      <c r="CI115">
        <f>IF([175]Sheet1!A47&lt;&gt;"",[175]Sheet1!A47,"")</f>
        <v>488</v>
      </c>
      <c r="CJ115">
        <f>IF([176]Sheet1!A47&lt;&gt;"",[176]Sheet1!A47,"")</f>
        <v>124</v>
      </c>
      <c r="CK115">
        <f>IF([177]Sheet1!A47&lt;&gt;"",[177]Sheet1!A47,"")</f>
        <v>329</v>
      </c>
      <c r="CL115">
        <f>IF([178]Sheet1!A47&lt;&gt;"",[178]Sheet1!A47,"")</f>
        <v>632</v>
      </c>
    </row>
    <row r="116" spans="2:90">
      <c r="B116">
        <f>IF([90]Sheet1!A48&lt;&gt;"",[90]Sheet1!A48,"")</f>
        <v>547</v>
      </c>
      <c r="C116">
        <f>IF([91]Sheet1!A48&lt;&gt;"",[91]Sheet1!A48,"")</f>
        <v>164</v>
      </c>
      <c r="D116">
        <f>IF([92]Sheet1!A48&lt;&gt;"",[92]Sheet1!A48,"")</f>
        <v>35</v>
      </c>
      <c r="E116">
        <f>IF([93]Sheet1!A48&lt;&gt;"",[93]Sheet1!A48,"")</f>
        <v>43</v>
      </c>
      <c r="F116">
        <f>IF([94]Sheet1!A48&lt;&gt;"",[94]Sheet1!A48,"")</f>
        <v>388</v>
      </c>
      <c r="G116">
        <f>IF([95]Sheet1!A48&lt;&gt;"",[95]Sheet1!A48,"")</f>
        <v>372</v>
      </c>
      <c r="H116">
        <f>IF([96]Sheet1!A48&lt;&gt;"",[96]Sheet1!A48,"")</f>
        <v>275</v>
      </c>
      <c r="I116">
        <f>IF([97]Sheet1!A48&lt;&gt;"",[97]Sheet1!A48,"")</f>
        <v>203</v>
      </c>
      <c r="J116">
        <f>IF([98]Sheet1!A48&lt;&gt;"",[98]Sheet1!A48,"")</f>
        <v>611</v>
      </c>
      <c r="K116">
        <f>IF([99]Sheet1!A48&lt;&gt;"",[99]Sheet1!A48,"")</f>
        <v>32</v>
      </c>
      <c r="L116">
        <f>IF([100]Sheet1!A48&lt;&gt;"",[100]Sheet1!A48,"")</f>
        <v>158</v>
      </c>
      <c r="M116">
        <f>IF([101]Sheet1!A48&lt;&gt;"",[101]Sheet1!A48,"")</f>
        <v>126</v>
      </c>
      <c r="N116">
        <f>IF([102]Sheet1!A48&lt;&gt;"",[102]Sheet1!A48,"")</f>
        <v>23</v>
      </c>
      <c r="O116">
        <f>IF([103]Sheet1!A48&lt;&gt;"",[103]Sheet1!A48,"")</f>
        <v>393</v>
      </c>
      <c r="P116">
        <f>IF([104]Sheet1!A48&lt;&gt;"",[104]Sheet1!A48,"")</f>
        <v>135</v>
      </c>
      <c r="Q116">
        <f>IF([105]Sheet1!A48&lt;&gt;"",[105]Sheet1!A48,"")</f>
        <v>387</v>
      </c>
      <c r="R116">
        <f>IF([106]Sheet1!A48&lt;&gt;"",[106]Sheet1!A48,"")</f>
        <v>162</v>
      </c>
      <c r="S116">
        <f>IF([107]Sheet1!A48&lt;&gt;"",[107]Sheet1!A48,"")</f>
        <v>177</v>
      </c>
      <c r="T116">
        <f>IF([108]Sheet1!A48&lt;&gt;"",[108]Sheet1!A48,"")</f>
        <v>359</v>
      </c>
      <c r="U116">
        <f>IF([109]Sheet1!A48&lt;&gt;"",[109]Sheet1!A48,"")</f>
        <v>465</v>
      </c>
      <c r="V116">
        <f>IF([110]Sheet1!A48&lt;&gt;"",[110]Sheet1!A48,"")</f>
        <v>13</v>
      </c>
      <c r="W116">
        <f>IF([111]Sheet1!A48&lt;&gt;"",[111]Sheet1!A48,"")</f>
        <v>374</v>
      </c>
      <c r="X116">
        <f>IF([112]Sheet1!A48&lt;&gt;"",[112]Sheet1!A48,"")</f>
        <v>179</v>
      </c>
      <c r="Y116">
        <f>IF([113]Sheet1!A48&lt;&gt;"",[113]Sheet1!A48,"")</f>
        <v>86</v>
      </c>
      <c r="Z116">
        <f>IF([114]Sheet1!A48&lt;&gt;"",[114]Sheet1!A48,"")</f>
        <v>544</v>
      </c>
      <c r="AA116">
        <f>IF([115]Sheet1!A48&lt;&gt;"",[115]Sheet1!A48,"")</f>
        <v>362</v>
      </c>
      <c r="AB116">
        <f>IF([116]Sheet1!A48&lt;&gt;"",[116]Sheet1!A48,"")</f>
        <v>381</v>
      </c>
      <c r="AC116">
        <f>IF([117]Sheet1!A48&lt;&gt;"",[117]Sheet1!A48,"")</f>
        <v>457</v>
      </c>
      <c r="AD116">
        <f>IF([118]Sheet1!A48&lt;&gt;"",[118]Sheet1!A48,"")</f>
        <v>497</v>
      </c>
      <c r="AE116">
        <f>IF([119]Sheet1!A48&lt;&gt;"",[119]Sheet1!A48,"")</f>
        <v>451</v>
      </c>
      <c r="AF116">
        <f>IF([120]Sheet1!A48&lt;&gt;"",[120]Sheet1!A48,"")</f>
        <v>31</v>
      </c>
      <c r="AG116">
        <f>IF([121]Sheet1!A48&lt;&gt;"",[121]Sheet1!A48,"")</f>
        <v>322</v>
      </c>
      <c r="AH116">
        <f>IF([122]Sheet1!A48&lt;&gt;"",[122]Sheet1!A48,"")</f>
        <v>297</v>
      </c>
      <c r="AI116">
        <f>IF([123]Sheet1!A48&lt;&gt;"",[123]Sheet1!A48,"")</f>
        <v>192</v>
      </c>
      <c r="AJ116">
        <f>IF([124]Sheet1!A48&lt;&gt;"",[124]Sheet1!A48,"")</f>
        <v>84</v>
      </c>
      <c r="AK116">
        <f>IF([125]Sheet1!A48&lt;&gt;"",[125]Sheet1!A48,"")</f>
        <v>373</v>
      </c>
      <c r="AL116">
        <f>IF([126]Sheet1!A48&lt;&gt;"",[126]Sheet1!A48,"")</f>
        <v>185</v>
      </c>
      <c r="AM116">
        <f>IF([127]Sheet1!A48&lt;&gt;"",[127]Sheet1!A48,"")</f>
        <v>291</v>
      </c>
      <c r="AN116">
        <f>IF([128]Sheet1!A48&lt;&gt;"",[128]Sheet1!A48,"")</f>
        <v>32</v>
      </c>
      <c r="AO116">
        <f>IF([129]Sheet1!A48&lt;&gt;"",[129]Sheet1!A48,"")</f>
        <v>36</v>
      </c>
      <c r="AP116">
        <v>660</v>
      </c>
      <c r="AQ116">
        <f>IF([131]Sheet1!A48&lt;&gt;"",[131]Sheet1!A48,"")</f>
        <v>200</v>
      </c>
      <c r="AR116">
        <f>IF([132]Sheet1!A48&lt;&gt;"",[132]Sheet1!A48,"")</f>
        <v>44</v>
      </c>
      <c r="AS116">
        <f>IF([133]Sheet1!A48&lt;&gt;"",[133]Sheet1!A48,"")</f>
        <v>242</v>
      </c>
      <c r="AT116">
        <f>IF([134]Sheet1!A48&lt;&gt;"",[134]Sheet1!A48,"")</f>
        <v>609</v>
      </c>
      <c r="AU116">
        <f>IF([135]Sheet1!A48&lt;&gt;"",[135]Sheet1!A48,"")</f>
        <v>305</v>
      </c>
      <c r="AV116">
        <f>IF([136]Sheet1!A48&lt;&gt;"",[136]Sheet1!A48,"")</f>
        <v>656</v>
      </c>
      <c r="AW116">
        <f>IF([137]Sheet1!A48&lt;&gt;"",[137]Sheet1!A48,"")</f>
        <v>194</v>
      </c>
      <c r="AX116">
        <f>IF([138]Sheet1!A48&lt;&gt;"",[138]Sheet1!A48,"")</f>
        <v>81</v>
      </c>
      <c r="AY116">
        <f>IF([139]Sheet1!A48&lt;&gt;"",[139]Sheet1!A48,"")</f>
        <v>658</v>
      </c>
      <c r="AZ116">
        <f>IF([140]Sheet1!A48&lt;&gt;"",[140]Sheet1!A48,"")</f>
        <v>613</v>
      </c>
      <c r="BA116">
        <f>IF([141]Sheet1!A48&lt;&gt;"",[141]Sheet1!A48,"")</f>
        <v>74</v>
      </c>
      <c r="BB116">
        <f>IF([142]Sheet1!A48&lt;&gt;"",[142]Sheet1!A48,"")</f>
        <v>384</v>
      </c>
      <c r="BC116">
        <f>IF([143]Sheet1!A48&lt;&gt;"",[143]Sheet1!A48,"")</f>
        <v>637</v>
      </c>
      <c r="BD116">
        <f>IF([144]Sheet1!A48&lt;&gt;"",[144]Sheet1!A48,"")</f>
        <v>642</v>
      </c>
      <c r="BE116">
        <f>IF([145]Sheet1!A48&lt;&gt;"",[145]Sheet1!A48,"")</f>
        <v>354</v>
      </c>
      <c r="BF116">
        <f>IF([146]Sheet1!A48&lt;&gt;"",[146]Sheet1!A48,"")</f>
        <v>362</v>
      </c>
      <c r="BG116">
        <f>IF([147]Sheet1!A48&lt;&gt;"",[147]Sheet1!A48,"")</f>
        <v>134</v>
      </c>
      <c r="BH116">
        <f>IF([148]Sheet1!A48&lt;&gt;"",[148]Sheet1!A48,"")</f>
        <v>218</v>
      </c>
      <c r="BI116">
        <f>IF([149]Sheet1!A48&lt;&gt;"",[149]Sheet1!A48,"")</f>
        <v>128</v>
      </c>
      <c r="BJ116">
        <f>IF([150]Sheet1!A48&lt;&gt;"",[150]Sheet1!A48,"")</f>
        <v>212</v>
      </c>
      <c r="BK116">
        <f>IF([151]Sheet1!A48&lt;&gt;"",[151]Sheet1!A48,"")</f>
        <v>11</v>
      </c>
      <c r="BL116">
        <f>IF([152]Sheet1!A48&lt;&gt;"",[152]Sheet1!A48,"")</f>
        <v>551</v>
      </c>
      <c r="BM116">
        <f>IF([153]Sheet1!A48&lt;&gt;"",[153]Sheet1!A48,"")</f>
        <v>401</v>
      </c>
      <c r="BN116">
        <f>IF([154]Sheet1!A48&lt;&gt;"",[154]Sheet1!A48,"")</f>
        <v>156</v>
      </c>
      <c r="BO116">
        <f>IF([155]Sheet1!A48&lt;&gt;"",[155]Sheet1!A48,"")</f>
        <v>163</v>
      </c>
      <c r="BP116">
        <f>IF([156]Sheet1!A48&lt;&gt;"",[156]Sheet1!A48,"")</f>
        <v>114</v>
      </c>
      <c r="BQ116">
        <f>IF([157]Sheet1!A48&lt;&gt;"",[157]Sheet1!A48,"")</f>
        <v>557</v>
      </c>
      <c r="BR116">
        <f>IF([158]Sheet1!A48&lt;&gt;"",[158]Sheet1!A48,"")</f>
        <v>75</v>
      </c>
      <c r="BS116">
        <f>IF([159]Sheet1!A48&lt;&gt;"",[159]Sheet1!A48,"")</f>
        <v>358</v>
      </c>
      <c r="BT116">
        <f>IF([160]Sheet1!A48&lt;&gt;"",[160]Sheet1!A48,"")</f>
        <v>459</v>
      </c>
      <c r="BU116">
        <f>IF([161]Sheet1!A48&lt;&gt;"",[161]Sheet1!A48,"")</f>
        <v>74</v>
      </c>
      <c r="BV116">
        <f>IF([162]Sheet1!A48&lt;&gt;"",[162]Sheet1!A48,"")</f>
        <v>142</v>
      </c>
      <c r="BW116">
        <f>IF([163]Sheet1!A48&lt;&gt;"",[163]Sheet1!A48,"")</f>
        <v>518</v>
      </c>
      <c r="BX116">
        <f>IF([164]Sheet1!A48&lt;&gt;"",[164]Sheet1!A48,"")</f>
        <v>51</v>
      </c>
      <c r="BY116">
        <f>IF([165]Sheet1!A48&lt;&gt;"",[165]Sheet1!A48,"")</f>
        <v>513</v>
      </c>
      <c r="BZ116">
        <f>IF([166]Sheet1!A48&lt;&gt;"",[166]Sheet1!A48,"")</f>
        <v>239</v>
      </c>
      <c r="CA116">
        <f>IF([167]Sheet1!A48&lt;&gt;"",[167]Sheet1!A48,"")</f>
        <v>416</v>
      </c>
      <c r="CB116">
        <f>IF([168]Sheet1!A48&lt;&gt;"",[168]Sheet1!A48,"")</f>
        <v>164</v>
      </c>
      <c r="CC116">
        <f>IF([169]Sheet1!A48&lt;&gt;"",[169]Sheet1!A48,"")</f>
        <v>95</v>
      </c>
      <c r="CD116">
        <f>IF([170]Sheet1!A48&lt;&gt;"",[170]Sheet1!A48,"")</f>
        <v>640</v>
      </c>
      <c r="CE116">
        <f>IF([171]Sheet1!A48&lt;&gt;"",[171]Sheet1!A48,"")</f>
        <v>438</v>
      </c>
      <c r="CF116">
        <f>IF([172]Sheet1!A48&lt;&gt;"",[172]Sheet1!A48,"")</f>
        <v>91</v>
      </c>
      <c r="CG116">
        <f>IF([173]Sheet1!A48&lt;&gt;"",[173]Sheet1!A48,"")</f>
        <v>83</v>
      </c>
      <c r="CH116">
        <f>IF([174]Sheet1!A48&lt;&gt;"",[174]Sheet1!A48,"")</f>
        <v>164</v>
      </c>
      <c r="CI116">
        <f>IF([175]Sheet1!A48&lt;&gt;"",[175]Sheet1!A48,"")</f>
        <v>48</v>
      </c>
      <c r="CJ116">
        <f>IF([176]Sheet1!A48&lt;&gt;"",[176]Sheet1!A48,"")</f>
        <v>371</v>
      </c>
      <c r="CK116">
        <f>IF([177]Sheet1!A48&lt;&gt;"",[177]Sheet1!A48,"")</f>
        <v>369</v>
      </c>
      <c r="CL116">
        <f>IF([178]Sheet1!A48&lt;&gt;"",[178]Sheet1!A48,"")</f>
        <v>570</v>
      </c>
    </row>
    <row r="117" spans="2:90">
      <c r="B117">
        <f>IF([90]Sheet1!A49&lt;&gt;"",[90]Sheet1!A49,"")</f>
        <v>232</v>
      </c>
      <c r="C117">
        <f>IF([91]Sheet1!A49&lt;&gt;"",[91]Sheet1!A49,"")</f>
        <v>306</v>
      </c>
      <c r="D117">
        <f>IF([92]Sheet1!A49&lt;&gt;"",[92]Sheet1!A49,"")</f>
        <v>51</v>
      </c>
      <c r="E117">
        <f>IF([93]Sheet1!A49&lt;&gt;"",[93]Sheet1!A49,"")</f>
        <v>129</v>
      </c>
      <c r="F117">
        <f>IF([94]Sheet1!A49&lt;&gt;"",[94]Sheet1!A49,"")</f>
        <v>88</v>
      </c>
      <c r="G117">
        <f>IF([95]Sheet1!A49&lt;&gt;"",[95]Sheet1!A49,"")</f>
        <v>77</v>
      </c>
      <c r="H117">
        <f>IF([96]Sheet1!A49&lt;&gt;"",[96]Sheet1!A49,"")</f>
        <v>150</v>
      </c>
      <c r="I117">
        <f>IF([97]Sheet1!A49&lt;&gt;"",[97]Sheet1!A49,"")</f>
        <v>50</v>
      </c>
      <c r="J117">
        <f>IF([98]Sheet1!A49&lt;&gt;"",[98]Sheet1!A49,"")</f>
        <v>212</v>
      </c>
      <c r="K117">
        <f>IF([99]Sheet1!A49&lt;&gt;"",[99]Sheet1!A49,"")</f>
        <v>349</v>
      </c>
      <c r="L117">
        <f>IF([100]Sheet1!A49&lt;&gt;"",[100]Sheet1!A49,"")</f>
        <v>319</v>
      </c>
      <c r="M117">
        <f>IF([101]Sheet1!A49&lt;&gt;"",[101]Sheet1!A49,"")</f>
        <v>596</v>
      </c>
      <c r="N117">
        <f>IF([102]Sheet1!A49&lt;&gt;"",[102]Sheet1!A49,"")</f>
        <v>300</v>
      </c>
      <c r="O117">
        <f>IF([103]Sheet1!A49&lt;&gt;"",[103]Sheet1!A49,"")</f>
        <v>133</v>
      </c>
      <c r="P117">
        <f>IF([104]Sheet1!A49&lt;&gt;"",[104]Sheet1!A49,"")</f>
        <v>346</v>
      </c>
      <c r="Q117">
        <f>IF([105]Sheet1!A49&lt;&gt;"",[105]Sheet1!A49,"")</f>
        <v>631</v>
      </c>
      <c r="R117">
        <f>IF([106]Sheet1!A49&lt;&gt;"",[106]Sheet1!A49,"")</f>
        <v>215</v>
      </c>
      <c r="S117">
        <f>IF([107]Sheet1!A49&lt;&gt;"",[107]Sheet1!A49,"")</f>
        <v>310</v>
      </c>
      <c r="T117">
        <f>IF([108]Sheet1!A49&lt;&gt;"",[108]Sheet1!A49,"")</f>
        <v>42</v>
      </c>
      <c r="U117">
        <f>IF([109]Sheet1!A49&lt;&gt;"",[109]Sheet1!A49,"")</f>
        <v>262</v>
      </c>
      <c r="V117">
        <f>IF([110]Sheet1!A49&lt;&gt;"",[110]Sheet1!A49,"")</f>
        <v>433</v>
      </c>
      <c r="W117">
        <f>IF([111]Sheet1!A49&lt;&gt;"",[111]Sheet1!A49,"")</f>
        <v>241</v>
      </c>
      <c r="X117">
        <f>IF([112]Sheet1!A49&lt;&gt;"",[112]Sheet1!A49,"")</f>
        <v>279</v>
      </c>
      <c r="Y117">
        <f>IF([113]Sheet1!A49&lt;&gt;"",[113]Sheet1!A49,"")</f>
        <v>383</v>
      </c>
      <c r="Z117">
        <f>IF([114]Sheet1!A49&lt;&gt;"",[114]Sheet1!A49,"")</f>
        <v>398</v>
      </c>
      <c r="AA117">
        <f>IF([115]Sheet1!A49&lt;&gt;"",[115]Sheet1!A49,"")</f>
        <v>79</v>
      </c>
      <c r="AB117">
        <f>IF([116]Sheet1!A49&lt;&gt;"",[116]Sheet1!A49,"")</f>
        <v>530</v>
      </c>
      <c r="AC117">
        <f>IF([117]Sheet1!A49&lt;&gt;"",[117]Sheet1!A49,"")</f>
        <v>352</v>
      </c>
      <c r="AD117">
        <f>IF([118]Sheet1!A49&lt;&gt;"",[118]Sheet1!A49,"")</f>
        <v>242</v>
      </c>
      <c r="AE117">
        <f>IF([119]Sheet1!A49&lt;&gt;"",[119]Sheet1!A49,"")</f>
        <v>274</v>
      </c>
      <c r="AF117">
        <f>IF([120]Sheet1!A49&lt;&gt;"",[120]Sheet1!A49,"")</f>
        <v>528</v>
      </c>
      <c r="AG117">
        <f>IF([121]Sheet1!A49&lt;&gt;"",[121]Sheet1!A49,"")</f>
        <v>130</v>
      </c>
      <c r="AH117">
        <f>IF([122]Sheet1!A49&lt;&gt;"",[122]Sheet1!A49,"")</f>
        <v>293</v>
      </c>
      <c r="AI117">
        <f>IF([123]Sheet1!A49&lt;&gt;"",[123]Sheet1!A49,"")</f>
        <v>221</v>
      </c>
      <c r="AJ117">
        <f>IF([124]Sheet1!A49&lt;&gt;"",[124]Sheet1!A49,"")</f>
        <v>328</v>
      </c>
      <c r="AK117">
        <f>IF([125]Sheet1!A49&lt;&gt;"",[125]Sheet1!A49,"")</f>
        <v>12</v>
      </c>
      <c r="AL117">
        <f>IF([126]Sheet1!A49&lt;&gt;"",[126]Sheet1!A49,"")</f>
        <v>289</v>
      </c>
      <c r="AM117">
        <f>IF([127]Sheet1!A49&lt;&gt;"",[127]Sheet1!A49,"")</f>
        <v>239</v>
      </c>
      <c r="AN117">
        <f>IF([128]Sheet1!A49&lt;&gt;"",[128]Sheet1!A49,"")</f>
        <v>388</v>
      </c>
      <c r="AO117">
        <f>IF([129]Sheet1!A49&lt;&gt;"",[129]Sheet1!A49,"")</f>
        <v>290</v>
      </c>
      <c r="AP117">
        <v>556</v>
      </c>
      <c r="AQ117">
        <f>IF([131]Sheet1!A49&lt;&gt;"",[131]Sheet1!A49,"")</f>
        <v>583</v>
      </c>
      <c r="AR117">
        <f>IF([132]Sheet1!A49&lt;&gt;"",[132]Sheet1!A49,"")</f>
        <v>20</v>
      </c>
      <c r="AS117">
        <f>IF([133]Sheet1!A49&lt;&gt;"",[133]Sheet1!A49,"")</f>
        <v>327</v>
      </c>
      <c r="AT117">
        <f>IF([134]Sheet1!A49&lt;&gt;"",[134]Sheet1!A49,"")</f>
        <v>23</v>
      </c>
      <c r="AU117">
        <f>IF([135]Sheet1!A49&lt;&gt;"",[135]Sheet1!A49,"")</f>
        <v>637</v>
      </c>
      <c r="AV117">
        <f>IF([136]Sheet1!A49&lt;&gt;"",[136]Sheet1!A49,"")</f>
        <v>49</v>
      </c>
      <c r="AW117">
        <f>IF([137]Sheet1!A49&lt;&gt;"",[137]Sheet1!A49,"")</f>
        <v>32</v>
      </c>
      <c r="AX117">
        <f>IF([138]Sheet1!A49&lt;&gt;"",[138]Sheet1!A49,"")</f>
        <v>363</v>
      </c>
      <c r="AY117">
        <f>IF([139]Sheet1!A49&lt;&gt;"",[139]Sheet1!A49,"")</f>
        <v>662</v>
      </c>
      <c r="AZ117">
        <f>IF([140]Sheet1!A49&lt;&gt;"",[140]Sheet1!A49,"")</f>
        <v>221</v>
      </c>
      <c r="BA117">
        <f>IF([141]Sheet1!A49&lt;&gt;"",[141]Sheet1!A49,"")</f>
        <v>130</v>
      </c>
      <c r="BB117">
        <f>IF([142]Sheet1!A49&lt;&gt;"",[142]Sheet1!A49,"")</f>
        <v>626</v>
      </c>
      <c r="BC117">
        <f>IF([143]Sheet1!A49&lt;&gt;"",[143]Sheet1!A49,"")</f>
        <v>20</v>
      </c>
      <c r="BD117">
        <f>IF([144]Sheet1!A49&lt;&gt;"",[144]Sheet1!A49,"")</f>
        <v>624</v>
      </c>
      <c r="BE117">
        <f>IF([145]Sheet1!A49&lt;&gt;"",[145]Sheet1!A49,"")</f>
        <v>637</v>
      </c>
      <c r="BF117">
        <f>IF([146]Sheet1!A49&lt;&gt;"",[146]Sheet1!A49,"")</f>
        <v>552</v>
      </c>
      <c r="BG117">
        <f>IF([147]Sheet1!A49&lt;&gt;"",[147]Sheet1!A49,"")</f>
        <v>639</v>
      </c>
      <c r="BH117">
        <f>IF([148]Sheet1!A49&lt;&gt;"",[148]Sheet1!A49,"")</f>
        <v>44</v>
      </c>
      <c r="BI117">
        <f>IF([149]Sheet1!A49&lt;&gt;"",[149]Sheet1!A49,"")</f>
        <v>657</v>
      </c>
      <c r="BJ117">
        <f>IF([150]Sheet1!A49&lt;&gt;"",[150]Sheet1!A49,"")</f>
        <v>357</v>
      </c>
      <c r="BK117">
        <f>IF([151]Sheet1!A49&lt;&gt;"",[151]Sheet1!A49,"")</f>
        <v>599</v>
      </c>
      <c r="BL117">
        <f>IF([152]Sheet1!A49&lt;&gt;"",[152]Sheet1!A49,"")</f>
        <v>241</v>
      </c>
      <c r="BM117">
        <f>IF([153]Sheet1!A49&lt;&gt;"",[153]Sheet1!A49,"")</f>
        <v>96</v>
      </c>
      <c r="BN117">
        <f>IF([154]Sheet1!A49&lt;&gt;"",[154]Sheet1!A49,"")</f>
        <v>640</v>
      </c>
      <c r="BO117">
        <f>IF([155]Sheet1!A49&lt;&gt;"",[155]Sheet1!A49,"")</f>
        <v>644</v>
      </c>
      <c r="BP117">
        <f>IF([156]Sheet1!A49&lt;&gt;"",[156]Sheet1!A49,"")</f>
        <v>377</v>
      </c>
      <c r="BQ117">
        <f>IF([157]Sheet1!A49&lt;&gt;"",[157]Sheet1!A49,"")</f>
        <v>261</v>
      </c>
      <c r="BR117">
        <f>IF([158]Sheet1!A49&lt;&gt;"",[158]Sheet1!A49,"")</f>
        <v>247</v>
      </c>
      <c r="BS117">
        <f>IF([159]Sheet1!A49&lt;&gt;"",[159]Sheet1!A49,"")</f>
        <v>658</v>
      </c>
      <c r="BT117">
        <f>IF([160]Sheet1!A49&lt;&gt;"",[160]Sheet1!A49,"")</f>
        <v>569</v>
      </c>
      <c r="BU117">
        <f>IF([161]Sheet1!A49&lt;&gt;"",[161]Sheet1!A49,"")</f>
        <v>112</v>
      </c>
      <c r="BV117">
        <f>IF([162]Sheet1!A49&lt;&gt;"",[162]Sheet1!A49,"")</f>
        <v>593</v>
      </c>
      <c r="BW117">
        <f>IF([163]Sheet1!A49&lt;&gt;"",[163]Sheet1!A49,"")</f>
        <v>205</v>
      </c>
      <c r="BX117">
        <f>IF([164]Sheet1!A49&lt;&gt;"",[164]Sheet1!A49,"")</f>
        <v>377</v>
      </c>
      <c r="BY117">
        <f>IF([165]Sheet1!A49&lt;&gt;"",[165]Sheet1!A49,"")</f>
        <v>127</v>
      </c>
      <c r="BZ117">
        <f>IF([166]Sheet1!A49&lt;&gt;"",[166]Sheet1!A49,"")</f>
        <v>93</v>
      </c>
      <c r="CA117">
        <f>IF([167]Sheet1!A49&lt;&gt;"",[167]Sheet1!A49,"")</f>
        <v>631</v>
      </c>
      <c r="CB117">
        <f>IF([168]Sheet1!A49&lt;&gt;"",[168]Sheet1!A49,"")</f>
        <v>238</v>
      </c>
      <c r="CC117">
        <f>IF([169]Sheet1!A49&lt;&gt;"",[169]Sheet1!A49,"")</f>
        <v>578</v>
      </c>
      <c r="CD117">
        <f>IF([170]Sheet1!A49&lt;&gt;"",[170]Sheet1!A49,"")</f>
        <v>257</v>
      </c>
      <c r="CE117">
        <f>IF([171]Sheet1!A49&lt;&gt;"",[171]Sheet1!A49,"")</f>
        <v>429</v>
      </c>
      <c r="CF117">
        <f>IF([172]Sheet1!A49&lt;&gt;"",[172]Sheet1!A49,"")</f>
        <v>537</v>
      </c>
      <c r="CG117">
        <f>IF([173]Sheet1!A49&lt;&gt;"",[173]Sheet1!A49,"")</f>
        <v>567</v>
      </c>
      <c r="CH117">
        <f>IF([174]Sheet1!A49&lt;&gt;"",[174]Sheet1!A49,"")</f>
        <v>424</v>
      </c>
      <c r="CI117">
        <f>IF([175]Sheet1!A49&lt;&gt;"",[175]Sheet1!A49,"")</f>
        <v>530</v>
      </c>
      <c r="CJ117">
        <f>IF([176]Sheet1!A49&lt;&gt;"",[176]Sheet1!A49,"")</f>
        <v>385</v>
      </c>
      <c r="CK117">
        <f>IF([177]Sheet1!A49&lt;&gt;"",[177]Sheet1!A49,"")</f>
        <v>619</v>
      </c>
      <c r="CL117">
        <f>IF([178]Sheet1!A49&lt;&gt;"",[178]Sheet1!A49,"")</f>
        <v>171</v>
      </c>
    </row>
    <row r="118" spans="2:90">
      <c r="B118">
        <f>IF([90]Sheet1!A50&lt;&gt;"",[90]Sheet1!A50,"")</f>
        <v>127</v>
      </c>
      <c r="C118">
        <f>IF([91]Sheet1!A50&lt;&gt;"",[91]Sheet1!A50,"")</f>
        <v>21</v>
      </c>
      <c r="D118">
        <f>IF([92]Sheet1!A50&lt;&gt;"",[92]Sheet1!A50,"")</f>
        <v>214</v>
      </c>
      <c r="E118">
        <f>IF([93]Sheet1!A50&lt;&gt;"",[93]Sheet1!A50,"")</f>
        <v>241</v>
      </c>
      <c r="F118">
        <f>IF([94]Sheet1!A50&lt;&gt;"",[94]Sheet1!A50,"")</f>
        <v>174</v>
      </c>
      <c r="G118">
        <f>IF([95]Sheet1!A50&lt;&gt;"",[95]Sheet1!A50,"")</f>
        <v>649</v>
      </c>
      <c r="H118">
        <f>IF([96]Sheet1!A50&lt;&gt;"",[96]Sheet1!A50,"")</f>
        <v>280</v>
      </c>
      <c r="I118">
        <f>IF([97]Sheet1!A50&lt;&gt;"",[97]Sheet1!A50,"")</f>
        <v>614</v>
      </c>
      <c r="J118">
        <f>IF([98]Sheet1!A50&lt;&gt;"",[98]Sheet1!A50,"")</f>
        <v>32</v>
      </c>
      <c r="K118">
        <f>IF([99]Sheet1!A50&lt;&gt;"",[99]Sheet1!A50,"")</f>
        <v>549</v>
      </c>
      <c r="L118">
        <f>IF([100]Sheet1!A50&lt;&gt;"",[100]Sheet1!A50,"")</f>
        <v>585</v>
      </c>
      <c r="M118">
        <f>IF([101]Sheet1!A50&lt;&gt;"",[101]Sheet1!A50,"")</f>
        <v>199</v>
      </c>
      <c r="N118">
        <f>IF([102]Sheet1!A50&lt;&gt;"",[102]Sheet1!A50,"")</f>
        <v>229</v>
      </c>
      <c r="O118">
        <f>IF([103]Sheet1!A50&lt;&gt;"",[103]Sheet1!A50,"")</f>
        <v>638</v>
      </c>
      <c r="P118">
        <f>IF([104]Sheet1!A50&lt;&gt;"",[104]Sheet1!A50,"")</f>
        <v>237</v>
      </c>
      <c r="Q118">
        <f>IF([105]Sheet1!A50&lt;&gt;"",[105]Sheet1!A50,"")</f>
        <v>663</v>
      </c>
      <c r="R118">
        <f>IF([106]Sheet1!A50&lt;&gt;"",[106]Sheet1!A50,"")</f>
        <v>278</v>
      </c>
      <c r="S118">
        <f>IF([107]Sheet1!A50&lt;&gt;"",[107]Sheet1!A50,"")</f>
        <v>373</v>
      </c>
      <c r="T118">
        <f>IF([108]Sheet1!A50&lt;&gt;"",[108]Sheet1!A50,"")</f>
        <v>232</v>
      </c>
      <c r="U118">
        <f>IF([109]Sheet1!A50&lt;&gt;"",[109]Sheet1!A50,"")</f>
        <v>311</v>
      </c>
      <c r="V118">
        <f>IF([110]Sheet1!A50&lt;&gt;"",[110]Sheet1!A50,"")</f>
        <v>351</v>
      </c>
      <c r="W118">
        <f>IF([111]Sheet1!A50&lt;&gt;"",[111]Sheet1!A50,"")</f>
        <v>133</v>
      </c>
      <c r="X118">
        <f>IF([112]Sheet1!A50&lt;&gt;"",[112]Sheet1!A50,"")</f>
        <v>107</v>
      </c>
      <c r="Y118">
        <f>IF([113]Sheet1!A50&lt;&gt;"",[113]Sheet1!A50,"")</f>
        <v>353</v>
      </c>
      <c r="Z118">
        <f>IF([114]Sheet1!A50&lt;&gt;"",[114]Sheet1!A50,"")</f>
        <v>215</v>
      </c>
      <c r="AA118">
        <f>IF([115]Sheet1!A50&lt;&gt;"",[115]Sheet1!A50,"")</f>
        <v>358</v>
      </c>
      <c r="AB118">
        <f>IF([116]Sheet1!A50&lt;&gt;"",[116]Sheet1!A50,"")</f>
        <v>461</v>
      </c>
      <c r="AC118">
        <f>IF([117]Sheet1!A50&lt;&gt;"",[117]Sheet1!A50,"")</f>
        <v>251</v>
      </c>
      <c r="AD118">
        <f>IF([118]Sheet1!A50&lt;&gt;"",[118]Sheet1!A50,"")</f>
        <v>235</v>
      </c>
      <c r="AE118">
        <f>IF([119]Sheet1!A50&lt;&gt;"",[119]Sheet1!A50,"")</f>
        <v>534</v>
      </c>
      <c r="AF118">
        <f>IF([120]Sheet1!A50&lt;&gt;"",[120]Sheet1!A50,"")</f>
        <v>493</v>
      </c>
      <c r="AG118">
        <f>IF([121]Sheet1!A50&lt;&gt;"",[121]Sheet1!A50,"")</f>
        <v>343</v>
      </c>
      <c r="AH118">
        <f>IF([122]Sheet1!A50&lt;&gt;"",[122]Sheet1!A50,"")</f>
        <v>87</v>
      </c>
      <c r="AI118">
        <f>IF([123]Sheet1!A50&lt;&gt;"",[123]Sheet1!A50,"")</f>
        <v>256</v>
      </c>
      <c r="AJ118">
        <f>IF([124]Sheet1!A50&lt;&gt;"",[124]Sheet1!A50,"")</f>
        <v>260</v>
      </c>
      <c r="AK118">
        <f>IF([125]Sheet1!A50&lt;&gt;"",[125]Sheet1!A50,"")</f>
        <v>307</v>
      </c>
      <c r="AL118">
        <f>IF([126]Sheet1!A50&lt;&gt;"",[126]Sheet1!A50,"")</f>
        <v>120</v>
      </c>
      <c r="AM118">
        <f>IF([127]Sheet1!A50&lt;&gt;"",[127]Sheet1!A50,"")</f>
        <v>61</v>
      </c>
      <c r="AN118">
        <f>IF([128]Sheet1!A50&lt;&gt;"",[128]Sheet1!A50,"")</f>
        <v>270</v>
      </c>
      <c r="AO118">
        <f>IF([129]Sheet1!A50&lt;&gt;"",[129]Sheet1!A50,"")</f>
        <v>559</v>
      </c>
      <c r="AP118">
        <v>367</v>
      </c>
      <c r="AQ118">
        <f>IF([131]Sheet1!A50&lt;&gt;"",[131]Sheet1!A50,"")</f>
        <v>645</v>
      </c>
      <c r="AR118">
        <f>IF([132]Sheet1!A50&lt;&gt;"",[132]Sheet1!A50,"")</f>
        <v>586</v>
      </c>
      <c r="AS118">
        <f>IF([133]Sheet1!A50&lt;&gt;"",[133]Sheet1!A50,"")</f>
        <v>619</v>
      </c>
      <c r="AT118">
        <f>IF([134]Sheet1!A50&lt;&gt;"",[134]Sheet1!A50,"")</f>
        <v>316</v>
      </c>
      <c r="AU118">
        <f>IF([135]Sheet1!A50&lt;&gt;"",[135]Sheet1!A50,"")</f>
        <v>27</v>
      </c>
      <c r="AV118">
        <f>IF([136]Sheet1!A50&lt;&gt;"",[136]Sheet1!A50,"")</f>
        <v>176</v>
      </c>
      <c r="AW118">
        <f>IF([137]Sheet1!A50&lt;&gt;"",[137]Sheet1!A50,"")</f>
        <v>259</v>
      </c>
      <c r="AX118">
        <f>IF([138]Sheet1!A50&lt;&gt;"",[138]Sheet1!A50,"")</f>
        <v>119</v>
      </c>
      <c r="AY118">
        <f>IF([139]Sheet1!A50&lt;&gt;"",[139]Sheet1!A50,"")</f>
        <v>646</v>
      </c>
      <c r="AZ118">
        <f>IF([140]Sheet1!A50&lt;&gt;"",[140]Sheet1!A50,"")</f>
        <v>558</v>
      </c>
      <c r="BA118">
        <f>IF([141]Sheet1!A50&lt;&gt;"",[141]Sheet1!A50,"")</f>
        <v>145</v>
      </c>
      <c r="BB118">
        <f>IF([142]Sheet1!A50&lt;&gt;"",[142]Sheet1!A50,"")</f>
        <v>248</v>
      </c>
      <c r="BC118">
        <f>IF([143]Sheet1!A50&lt;&gt;"",[143]Sheet1!A50,"")</f>
        <v>120</v>
      </c>
      <c r="BD118">
        <f>IF([144]Sheet1!A50&lt;&gt;"",[144]Sheet1!A50,"")</f>
        <v>646</v>
      </c>
      <c r="BE118">
        <f>IF([145]Sheet1!A50&lt;&gt;"",[145]Sheet1!A50,"")</f>
        <v>141</v>
      </c>
      <c r="BF118">
        <f>IF([146]Sheet1!A50&lt;&gt;"",[146]Sheet1!A50,"")</f>
        <v>15</v>
      </c>
      <c r="BG118">
        <f>IF([147]Sheet1!A50&lt;&gt;"",[147]Sheet1!A50,"")</f>
        <v>277</v>
      </c>
      <c r="BH118">
        <f>IF([148]Sheet1!A50&lt;&gt;"",[148]Sheet1!A50,"")</f>
        <v>142</v>
      </c>
      <c r="BI118">
        <f>IF([149]Sheet1!A50&lt;&gt;"",[149]Sheet1!A50,"")</f>
        <v>310</v>
      </c>
      <c r="BJ118">
        <f>IF([150]Sheet1!A50&lt;&gt;"",[150]Sheet1!A50,"")</f>
        <v>66</v>
      </c>
      <c r="BK118">
        <f>IF([151]Sheet1!A50&lt;&gt;"",[151]Sheet1!A50,"")</f>
        <v>240</v>
      </c>
      <c r="BL118">
        <f>IF([152]Sheet1!A50&lt;&gt;"",[152]Sheet1!A50,"")</f>
        <v>645</v>
      </c>
      <c r="BM118">
        <f>IF([153]Sheet1!A50&lt;&gt;"",[153]Sheet1!A50,"")</f>
        <v>607</v>
      </c>
      <c r="BN118">
        <f>IF([154]Sheet1!A50&lt;&gt;"",[154]Sheet1!A50,"")</f>
        <v>14</v>
      </c>
      <c r="BO118">
        <f>IF([155]Sheet1!A50&lt;&gt;"",[155]Sheet1!A50,"")</f>
        <v>143</v>
      </c>
      <c r="BP118">
        <f>IF([156]Sheet1!A50&lt;&gt;"",[156]Sheet1!A50,"")</f>
        <v>584</v>
      </c>
      <c r="BQ118">
        <f>IF([157]Sheet1!A50&lt;&gt;"",[157]Sheet1!A50,"")</f>
        <v>151</v>
      </c>
      <c r="BR118">
        <f>IF([158]Sheet1!A50&lt;&gt;"",[158]Sheet1!A50,"")</f>
        <v>589</v>
      </c>
      <c r="BS118">
        <f>IF([159]Sheet1!A50&lt;&gt;"",[159]Sheet1!A50,"")</f>
        <v>229</v>
      </c>
      <c r="BT118">
        <f>IF([160]Sheet1!A50&lt;&gt;"",[160]Sheet1!A50,"")</f>
        <v>651</v>
      </c>
      <c r="BU118">
        <f>IF([161]Sheet1!A50&lt;&gt;"",[161]Sheet1!A50,"")</f>
        <v>177</v>
      </c>
      <c r="BV118">
        <f>IF([162]Sheet1!A50&lt;&gt;"",[162]Sheet1!A50,"")</f>
        <v>464</v>
      </c>
      <c r="BW118">
        <f>IF([163]Sheet1!A50&lt;&gt;"",[163]Sheet1!A50,"")</f>
        <v>219</v>
      </c>
      <c r="BX118">
        <f>IF([164]Sheet1!A50&lt;&gt;"",[164]Sheet1!A50,"")</f>
        <v>290</v>
      </c>
      <c r="BY118">
        <f>IF([165]Sheet1!A50&lt;&gt;"",[165]Sheet1!A50,"")</f>
        <v>291</v>
      </c>
      <c r="BZ118">
        <f>IF([166]Sheet1!A50&lt;&gt;"",[166]Sheet1!A50,"")</f>
        <v>355</v>
      </c>
      <c r="CA118">
        <f>IF([167]Sheet1!A50&lt;&gt;"",[167]Sheet1!A50,"")</f>
        <v>232</v>
      </c>
      <c r="CB118">
        <f>IF([168]Sheet1!A50&lt;&gt;"",[168]Sheet1!A50,"")</f>
        <v>161</v>
      </c>
      <c r="CC118">
        <f>IF([169]Sheet1!A50&lt;&gt;"",[169]Sheet1!A50,"")</f>
        <v>296</v>
      </c>
      <c r="CD118">
        <f>IF([170]Sheet1!A50&lt;&gt;"",[170]Sheet1!A50,"")</f>
        <v>605</v>
      </c>
      <c r="CE118">
        <f>IF([171]Sheet1!A50&lt;&gt;"",[171]Sheet1!A50,"")</f>
        <v>390</v>
      </c>
      <c r="CF118">
        <f>IF([172]Sheet1!A50&lt;&gt;"",[172]Sheet1!A50,"")</f>
        <v>131</v>
      </c>
      <c r="CG118">
        <f>IF([173]Sheet1!A50&lt;&gt;"",[173]Sheet1!A50,"")</f>
        <v>206</v>
      </c>
      <c r="CH118">
        <f>IF([174]Sheet1!A50&lt;&gt;"",[174]Sheet1!A50,"")</f>
        <v>168</v>
      </c>
      <c r="CI118">
        <f>IF([175]Sheet1!A50&lt;&gt;"",[175]Sheet1!A50,"")</f>
        <v>580</v>
      </c>
      <c r="CJ118">
        <f>IF([176]Sheet1!A50&lt;&gt;"",[176]Sheet1!A50,"")</f>
        <v>55</v>
      </c>
      <c r="CK118">
        <f>IF([177]Sheet1!A50&lt;&gt;"",[177]Sheet1!A50,"")</f>
        <v>94</v>
      </c>
      <c r="CL118">
        <f>IF([178]Sheet1!A50&lt;&gt;"",[178]Sheet1!A50,"")</f>
        <v>236</v>
      </c>
    </row>
    <row r="119" spans="2:90">
      <c r="B119">
        <f>IF([90]Sheet1!A51&lt;&gt;"",[90]Sheet1!A51,"")</f>
        <v>99</v>
      </c>
      <c r="C119">
        <f>IF([91]Sheet1!A51&lt;&gt;"",[91]Sheet1!A51,"")</f>
        <v>209</v>
      </c>
      <c r="D119">
        <f>IF([92]Sheet1!A51&lt;&gt;"",[92]Sheet1!A51,"")</f>
        <v>170</v>
      </c>
      <c r="E119">
        <f>IF([93]Sheet1!A51&lt;&gt;"",[93]Sheet1!A51,"")</f>
        <v>136</v>
      </c>
      <c r="F119">
        <f>IF([94]Sheet1!A51&lt;&gt;"",[94]Sheet1!A51,"")</f>
        <v>156</v>
      </c>
      <c r="G119">
        <f>IF([95]Sheet1!A51&lt;&gt;"",[95]Sheet1!A51,"")</f>
        <v>303</v>
      </c>
      <c r="H119">
        <f>IF([96]Sheet1!A51&lt;&gt;"",[96]Sheet1!A51,"")</f>
        <v>186</v>
      </c>
      <c r="I119">
        <f>IF([97]Sheet1!A51&lt;&gt;"",[97]Sheet1!A51,"")</f>
        <v>155</v>
      </c>
      <c r="J119">
        <f>IF([98]Sheet1!A51&lt;&gt;"",[98]Sheet1!A51,"")</f>
        <v>396</v>
      </c>
      <c r="K119">
        <f>IF([99]Sheet1!A51&lt;&gt;"",[99]Sheet1!A51,"")</f>
        <v>395</v>
      </c>
      <c r="L119">
        <f>IF([100]Sheet1!A51&lt;&gt;"",[100]Sheet1!A51,"")</f>
        <v>289</v>
      </c>
      <c r="M119">
        <f>IF([101]Sheet1!A51&lt;&gt;"",[101]Sheet1!A51,"")</f>
        <v>219</v>
      </c>
      <c r="N119">
        <f>IF([102]Sheet1!A51&lt;&gt;"",[102]Sheet1!A51,"")</f>
        <v>254</v>
      </c>
      <c r="O119">
        <f>IF([103]Sheet1!A51&lt;&gt;"",[103]Sheet1!A51,"")</f>
        <v>346</v>
      </c>
      <c r="P119">
        <f>IF([104]Sheet1!A51&lt;&gt;"",[104]Sheet1!A51,"")</f>
        <v>649</v>
      </c>
      <c r="Q119">
        <f>IF([105]Sheet1!A51&lt;&gt;"",[105]Sheet1!A51,"")</f>
        <v>196</v>
      </c>
      <c r="R119">
        <f>IF([106]Sheet1!A51&lt;&gt;"",[106]Sheet1!A51,"")</f>
        <v>66</v>
      </c>
      <c r="S119">
        <f>IF([107]Sheet1!A51&lt;&gt;"",[107]Sheet1!A51,"")</f>
        <v>218</v>
      </c>
      <c r="T119">
        <f>IF([108]Sheet1!A51&lt;&gt;"",[108]Sheet1!A51,"")</f>
        <v>118</v>
      </c>
      <c r="U119">
        <f>IF([109]Sheet1!A51&lt;&gt;"",[109]Sheet1!A51,"")</f>
        <v>458</v>
      </c>
      <c r="V119">
        <f>IF([110]Sheet1!A51&lt;&gt;"",[110]Sheet1!A51,"")</f>
        <v>502</v>
      </c>
      <c r="W119">
        <f>IF([111]Sheet1!A51&lt;&gt;"",[111]Sheet1!A51,"")</f>
        <v>531</v>
      </c>
      <c r="X119">
        <f>IF([112]Sheet1!A51&lt;&gt;"",[112]Sheet1!A51,"")</f>
        <v>467</v>
      </c>
      <c r="Y119">
        <f>IF([113]Sheet1!A51&lt;&gt;"",[113]Sheet1!A51,"")</f>
        <v>161</v>
      </c>
      <c r="Z119">
        <f>IF([114]Sheet1!A51&lt;&gt;"",[114]Sheet1!A51,"")</f>
        <v>537</v>
      </c>
      <c r="AA119">
        <f>IF([115]Sheet1!A51&lt;&gt;"",[115]Sheet1!A51,"")</f>
        <v>35</v>
      </c>
      <c r="AB119">
        <f>IF([116]Sheet1!A51&lt;&gt;"",[116]Sheet1!A51,"")</f>
        <v>413</v>
      </c>
      <c r="AC119">
        <f>IF([117]Sheet1!A51&lt;&gt;"",[117]Sheet1!A51,"")</f>
        <v>431</v>
      </c>
      <c r="AD119">
        <f>IF([118]Sheet1!A51&lt;&gt;"",[118]Sheet1!A51,"")</f>
        <v>78</v>
      </c>
      <c r="AE119">
        <f>IF([119]Sheet1!A51&lt;&gt;"",[119]Sheet1!A51,"")</f>
        <v>202</v>
      </c>
      <c r="AF119">
        <f>IF([120]Sheet1!A51&lt;&gt;"",[120]Sheet1!A51,"")</f>
        <v>95</v>
      </c>
      <c r="AG119">
        <f>IF([121]Sheet1!A51&lt;&gt;"",[121]Sheet1!A51,"")</f>
        <v>388</v>
      </c>
      <c r="AH119">
        <f>IF([122]Sheet1!A51&lt;&gt;"",[122]Sheet1!A51,"")</f>
        <v>110</v>
      </c>
      <c r="AI119">
        <f>IF([123]Sheet1!A51&lt;&gt;"",[123]Sheet1!A51,"")</f>
        <v>136</v>
      </c>
      <c r="AJ119">
        <f>IF([124]Sheet1!A51&lt;&gt;"",[124]Sheet1!A51,"")</f>
        <v>461</v>
      </c>
      <c r="AK119">
        <f>IF([125]Sheet1!A51&lt;&gt;"",[125]Sheet1!A51,"")</f>
        <v>39</v>
      </c>
      <c r="AL119">
        <f>IF([126]Sheet1!A51&lt;&gt;"",[126]Sheet1!A51,"")</f>
        <v>542</v>
      </c>
      <c r="AM119">
        <f>IF([127]Sheet1!A51&lt;&gt;"",[127]Sheet1!A51,"")</f>
        <v>10</v>
      </c>
      <c r="AN119">
        <f>IF([128]Sheet1!A51&lt;&gt;"",[128]Sheet1!A51,"")</f>
        <v>268</v>
      </c>
      <c r="AO119">
        <f>IF([129]Sheet1!A51&lt;&gt;"",[129]Sheet1!A51,"")</f>
        <v>74</v>
      </c>
      <c r="AP119">
        <v>605</v>
      </c>
      <c r="AQ119">
        <f>IF([131]Sheet1!A51&lt;&gt;"",[131]Sheet1!A51,"")</f>
        <v>300</v>
      </c>
      <c r="AR119">
        <f>IF([132]Sheet1!A51&lt;&gt;"",[132]Sheet1!A51,"")</f>
        <v>187</v>
      </c>
      <c r="AS119">
        <f>IF([133]Sheet1!A51&lt;&gt;"",[133]Sheet1!A51,"")</f>
        <v>369</v>
      </c>
      <c r="AT119">
        <f>IF([134]Sheet1!A51&lt;&gt;"",[134]Sheet1!A51,"")</f>
        <v>93</v>
      </c>
      <c r="AU119">
        <f>IF([135]Sheet1!A51&lt;&gt;"",[135]Sheet1!A51,"")</f>
        <v>244</v>
      </c>
      <c r="AV119">
        <f>IF([136]Sheet1!A51&lt;&gt;"",[136]Sheet1!A51,"")</f>
        <v>385</v>
      </c>
      <c r="AW119">
        <f>IF([137]Sheet1!A51&lt;&gt;"",[137]Sheet1!A51,"")</f>
        <v>273</v>
      </c>
      <c r="AX119">
        <f>IF([138]Sheet1!A51&lt;&gt;"",[138]Sheet1!A51,"")</f>
        <v>251</v>
      </c>
      <c r="AY119">
        <f>IF([139]Sheet1!A51&lt;&gt;"",[139]Sheet1!A51,"")</f>
        <v>166</v>
      </c>
      <c r="AZ119">
        <f>IF([140]Sheet1!A51&lt;&gt;"",[140]Sheet1!A51,"")</f>
        <v>573</v>
      </c>
      <c r="BA119">
        <f>IF([141]Sheet1!A51&lt;&gt;"",[141]Sheet1!A51,"")</f>
        <v>90</v>
      </c>
      <c r="BB119">
        <f>IF([142]Sheet1!A51&lt;&gt;"",[142]Sheet1!A51,"")</f>
        <v>314</v>
      </c>
      <c r="BC119">
        <f>IF([143]Sheet1!A51&lt;&gt;"",[143]Sheet1!A51,"")</f>
        <v>186</v>
      </c>
      <c r="BD119">
        <f>IF([144]Sheet1!A51&lt;&gt;"",[144]Sheet1!A51,"")</f>
        <v>3</v>
      </c>
      <c r="BE119">
        <f>IF([145]Sheet1!A51&lt;&gt;"",[145]Sheet1!A51,"")</f>
        <v>110</v>
      </c>
      <c r="BF119">
        <f>IF([146]Sheet1!A51&lt;&gt;"",[146]Sheet1!A51,"")</f>
        <v>76</v>
      </c>
      <c r="BG119">
        <f>IF([147]Sheet1!A51&lt;&gt;"",[147]Sheet1!A51,"")</f>
        <v>141</v>
      </c>
      <c r="BH119">
        <f>IF([148]Sheet1!A51&lt;&gt;"",[148]Sheet1!A51,"")</f>
        <v>650</v>
      </c>
      <c r="BI119">
        <f>IF([149]Sheet1!A51&lt;&gt;"",[149]Sheet1!A51,"")</f>
        <v>149</v>
      </c>
      <c r="BJ119">
        <f>IF([150]Sheet1!A51&lt;&gt;"",[150]Sheet1!A51,"")</f>
        <v>42</v>
      </c>
      <c r="BK119">
        <f>IF([151]Sheet1!A51&lt;&gt;"",[151]Sheet1!A51,"")</f>
        <v>369</v>
      </c>
      <c r="BL119">
        <f>IF([152]Sheet1!A51&lt;&gt;"",[152]Sheet1!A51,"")</f>
        <v>251</v>
      </c>
      <c r="BM119">
        <f>IF([153]Sheet1!A51&lt;&gt;"",[153]Sheet1!A51,"")</f>
        <v>605</v>
      </c>
      <c r="BN119">
        <f>IF([154]Sheet1!A51&lt;&gt;"",[154]Sheet1!A51,"")</f>
        <v>387</v>
      </c>
      <c r="BO119">
        <f>IF([155]Sheet1!A51&lt;&gt;"",[155]Sheet1!A51,"")</f>
        <v>606</v>
      </c>
      <c r="BP119">
        <f>IF([156]Sheet1!A51&lt;&gt;"",[156]Sheet1!A51,"")</f>
        <v>309</v>
      </c>
      <c r="BQ119">
        <f>IF([157]Sheet1!A51&lt;&gt;"",[157]Sheet1!A51,"")</f>
        <v>357</v>
      </c>
      <c r="BR119">
        <f>IF([158]Sheet1!A51&lt;&gt;"",[158]Sheet1!A51,"")</f>
        <v>289</v>
      </c>
      <c r="BS119">
        <f>IF([159]Sheet1!A51&lt;&gt;"",[159]Sheet1!A51,"")</f>
        <v>306</v>
      </c>
      <c r="BT119">
        <f>IF([160]Sheet1!A51&lt;&gt;"",[160]Sheet1!A51,"")</f>
        <v>170</v>
      </c>
      <c r="BU119">
        <f>IF([161]Sheet1!A51&lt;&gt;"",[161]Sheet1!A51,"")</f>
        <v>190</v>
      </c>
      <c r="BV119">
        <f>IF([162]Sheet1!A51&lt;&gt;"",[162]Sheet1!A51,"")</f>
        <v>568</v>
      </c>
      <c r="BW119">
        <f>IF([163]Sheet1!A51&lt;&gt;"",[163]Sheet1!A51,"")</f>
        <v>101</v>
      </c>
      <c r="BX119">
        <f>IF([164]Sheet1!A51&lt;&gt;"",[164]Sheet1!A51,"")</f>
        <v>493</v>
      </c>
      <c r="BY119">
        <f>IF([165]Sheet1!A51&lt;&gt;"",[165]Sheet1!A51,"")</f>
        <v>190</v>
      </c>
      <c r="BZ119">
        <f>IF([166]Sheet1!A51&lt;&gt;"",[166]Sheet1!A51,"")</f>
        <v>21</v>
      </c>
      <c r="CA119">
        <f>IF([167]Sheet1!A51&lt;&gt;"",[167]Sheet1!A51,"")</f>
        <v>289</v>
      </c>
      <c r="CB119">
        <f>IF([168]Sheet1!A51&lt;&gt;"",[168]Sheet1!A51,"")</f>
        <v>533</v>
      </c>
      <c r="CC119">
        <f>IF([169]Sheet1!A51&lt;&gt;"",[169]Sheet1!A51,"")</f>
        <v>493</v>
      </c>
      <c r="CD119">
        <f>IF([170]Sheet1!A51&lt;&gt;"",[170]Sheet1!A51,"")</f>
        <v>66</v>
      </c>
      <c r="CE119">
        <f>IF([171]Sheet1!A51&lt;&gt;"",[171]Sheet1!A51,"")</f>
        <v>368</v>
      </c>
      <c r="CF119">
        <f>IF([172]Sheet1!A51&lt;&gt;"",[172]Sheet1!A51,"")</f>
        <v>160</v>
      </c>
      <c r="CG119">
        <f>IF([173]Sheet1!A51&lt;&gt;"",[173]Sheet1!A51,"")</f>
        <v>224</v>
      </c>
      <c r="CH119">
        <f>IF([174]Sheet1!A51&lt;&gt;"",[174]Sheet1!A51,"")</f>
        <v>24</v>
      </c>
      <c r="CI119">
        <f>IF([175]Sheet1!A51&lt;&gt;"",[175]Sheet1!A51,"")</f>
        <v>1</v>
      </c>
      <c r="CJ119">
        <f>IF([176]Sheet1!A51&lt;&gt;"",[176]Sheet1!A51,"")</f>
        <v>36</v>
      </c>
      <c r="CK119">
        <f>IF([177]Sheet1!A51&lt;&gt;"",[177]Sheet1!A51,"")</f>
        <v>107</v>
      </c>
      <c r="CL119">
        <f>IF([178]Sheet1!A51&lt;&gt;"",[178]Sheet1!A51,"")</f>
        <v>151</v>
      </c>
    </row>
    <row r="120" spans="2:90">
      <c r="B120">
        <f>IF([90]Sheet1!A52&lt;&gt;"",[90]Sheet1!A52,"")</f>
        <v>372</v>
      </c>
      <c r="C120">
        <f>IF([91]Sheet1!A52&lt;&gt;"",[91]Sheet1!A52,"")</f>
        <v>285</v>
      </c>
      <c r="D120">
        <f>IF([92]Sheet1!A52&lt;&gt;"",[92]Sheet1!A52,"")</f>
        <v>247</v>
      </c>
      <c r="E120">
        <f>IF([93]Sheet1!A52&lt;&gt;"",[93]Sheet1!A52,"")</f>
        <v>327</v>
      </c>
      <c r="F120">
        <f>IF([94]Sheet1!A52&lt;&gt;"",[94]Sheet1!A52,"")</f>
        <v>126</v>
      </c>
      <c r="G120">
        <f>IF([95]Sheet1!A52&lt;&gt;"",[95]Sheet1!A52,"")</f>
        <v>229</v>
      </c>
      <c r="H120">
        <f>IF([96]Sheet1!A52&lt;&gt;"",[96]Sheet1!A52,"")</f>
        <v>348</v>
      </c>
      <c r="I120">
        <f>IF([97]Sheet1!A52&lt;&gt;"",[97]Sheet1!A52,"")</f>
        <v>283</v>
      </c>
      <c r="J120">
        <f>IF([98]Sheet1!A52&lt;&gt;"",[98]Sheet1!A52,"")</f>
        <v>261</v>
      </c>
      <c r="K120">
        <f>IF([99]Sheet1!A52&lt;&gt;"",[99]Sheet1!A52,"")</f>
        <v>265</v>
      </c>
      <c r="L120">
        <f>IF([100]Sheet1!A52&lt;&gt;"",[100]Sheet1!A52,"")</f>
        <v>106</v>
      </c>
      <c r="M120">
        <f>IF([101]Sheet1!A52&lt;&gt;"",[101]Sheet1!A52,"")</f>
        <v>583</v>
      </c>
      <c r="N120">
        <f>IF([102]Sheet1!A52&lt;&gt;"",[102]Sheet1!A52,"")</f>
        <v>195</v>
      </c>
      <c r="O120">
        <f>IF([103]Sheet1!A52&lt;&gt;"",[103]Sheet1!A52,"")</f>
        <v>312</v>
      </c>
      <c r="P120">
        <f>IF([104]Sheet1!A52&lt;&gt;"",[104]Sheet1!A52,"")</f>
        <v>318</v>
      </c>
      <c r="Q120">
        <f>IF([105]Sheet1!A52&lt;&gt;"",[105]Sheet1!A52,"")</f>
        <v>177</v>
      </c>
      <c r="R120">
        <f>IF([106]Sheet1!A52&lt;&gt;"",[106]Sheet1!A52,"")</f>
        <v>272</v>
      </c>
      <c r="S120">
        <f>IF([107]Sheet1!A52&lt;&gt;"",[107]Sheet1!A52,"")</f>
        <v>46</v>
      </c>
      <c r="T120">
        <f>IF([108]Sheet1!A52&lt;&gt;"",[108]Sheet1!A52,"")</f>
        <v>310</v>
      </c>
      <c r="U120">
        <f>IF([109]Sheet1!A52&lt;&gt;"",[109]Sheet1!A52,"")</f>
        <v>498</v>
      </c>
      <c r="V120">
        <f>IF([110]Sheet1!A52&lt;&gt;"",[110]Sheet1!A52,"")</f>
        <v>475</v>
      </c>
      <c r="W120">
        <f>IF([111]Sheet1!A52&lt;&gt;"",[111]Sheet1!A52,"")</f>
        <v>325</v>
      </c>
      <c r="X120">
        <f>IF([112]Sheet1!A52&lt;&gt;"",[112]Sheet1!A52,"")</f>
        <v>239</v>
      </c>
      <c r="Y120">
        <f>IF([113]Sheet1!A52&lt;&gt;"",[113]Sheet1!A52,"")</f>
        <v>158</v>
      </c>
      <c r="Z120">
        <f>IF([114]Sheet1!A52&lt;&gt;"",[114]Sheet1!A52,"")</f>
        <v>212</v>
      </c>
      <c r="AA120">
        <f>IF([115]Sheet1!A52&lt;&gt;"",[115]Sheet1!A52,"")</f>
        <v>539</v>
      </c>
      <c r="AB120">
        <f>IF([116]Sheet1!A52&lt;&gt;"",[116]Sheet1!A52,"")</f>
        <v>30</v>
      </c>
      <c r="AC120">
        <f>IF([117]Sheet1!A52&lt;&gt;"",[117]Sheet1!A52,"")</f>
        <v>268</v>
      </c>
      <c r="AD120">
        <f>IF([118]Sheet1!A52&lt;&gt;"",[118]Sheet1!A52,"")</f>
        <v>510</v>
      </c>
      <c r="AE120">
        <f>IF([119]Sheet1!A52&lt;&gt;"",[119]Sheet1!A52,"")</f>
        <v>247</v>
      </c>
      <c r="AF120">
        <f>IF([120]Sheet1!A52&lt;&gt;"",[120]Sheet1!A52,"")</f>
        <v>408</v>
      </c>
      <c r="AG120">
        <f>IF([121]Sheet1!A52&lt;&gt;"",[121]Sheet1!A52,"")</f>
        <v>178</v>
      </c>
      <c r="AH120">
        <f>IF([122]Sheet1!A52&lt;&gt;"",[122]Sheet1!A52,"")</f>
        <v>209</v>
      </c>
      <c r="AI120">
        <f>IF([123]Sheet1!A52&lt;&gt;"",[123]Sheet1!A52,"")</f>
        <v>105</v>
      </c>
      <c r="AJ120">
        <f>IF([124]Sheet1!A52&lt;&gt;"",[124]Sheet1!A52,"")</f>
        <v>449</v>
      </c>
      <c r="AK120">
        <f>IF([125]Sheet1!A52&lt;&gt;"",[125]Sheet1!A52,"")</f>
        <v>247</v>
      </c>
      <c r="AL120">
        <f>IF([126]Sheet1!A52&lt;&gt;"",[126]Sheet1!A52,"")</f>
        <v>360</v>
      </c>
      <c r="AM120">
        <f>IF([127]Sheet1!A52&lt;&gt;"",[127]Sheet1!A52,"")</f>
        <v>89</v>
      </c>
      <c r="AN120">
        <f>IF([128]Sheet1!A52&lt;&gt;"",[128]Sheet1!A52,"")</f>
        <v>379</v>
      </c>
      <c r="AO120">
        <f>IF([129]Sheet1!A52&lt;&gt;"",[129]Sheet1!A52,"")</f>
        <v>556</v>
      </c>
      <c r="AP120">
        <v>230</v>
      </c>
      <c r="AQ120">
        <f>IF([131]Sheet1!A52&lt;&gt;"",[131]Sheet1!A52,"")</f>
        <v>612</v>
      </c>
      <c r="AR120">
        <f>IF([132]Sheet1!A52&lt;&gt;"",[132]Sheet1!A52,"")</f>
        <v>238</v>
      </c>
      <c r="AS120">
        <f>IF([133]Sheet1!A52&lt;&gt;"",[133]Sheet1!A52,"")</f>
        <v>301</v>
      </c>
      <c r="AT120">
        <f>IF([134]Sheet1!A52&lt;&gt;"",[134]Sheet1!A52,"")</f>
        <v>553</v>
      </c>
      <c r="AU120">
        <f>IF([135]Sheet1!A52&lt;&gt;"",[135]Sheet1!A52,"")</f>
        <v>132</v>
      </c>
      <c r="AV120">
        <f>IF([136]Sheet1!A52&lt;&gt;"",[136]Sheet1!A52,"")</f>
        <v>222</v>
      </c>
      <c r="AW120">
        <f>IF([137]Sheet1!A52&lt;&gt;"",[137]Sheet1!A52,"")</f>
        <v>345</v>
      </c>
      <c r="AX120">
        <f>IF([138]Sheet1!A52&lt;&gt;"",[138]Sheet1!A52,"")</f>
        <v>318</v>
      </c>
      <c r="AY120">
        <f>IF([139]Sheet1!A52&lt;&gt;"",[139]Sheet1!A52,"")</f>
        <v>400</v>
      </c>
      <c r="AZ120">
        <f>IF([140]Sheet1!A52&lt;&gt;"",[140]Sheet1!A52,"")</f>
        <v>127</v>
      </c>
      <c r="BA120">
        <f>IF([141]Sheet1!A52&lt;&gt;"",[141]Sheet1!A52,"")</f>
        <v>234</v>
      </c>
      <c r="BB120">
        <f>IF([142]Sheet1!A52&lt;&gt;"",[142]Sheet1!A52,"")</f>
        <v>357</v>
      </c>
      <c r="BC120">
        <f>IF([143]Sheet1!A52&lt;&gt;"",[143]Sheet1!A52,"")</f>
        <v>35</v>
      </c>
      <c r="BD120">
        <f>IF([144]Sheet1!A52&lt;&gt;"",[144]Sheet1!A52,"")</f>
        <v>173</v>
      </c>
      <c r="BE120">
        <f>IF([145]Sheet1!A52&lt;&gt;"",[145]Sheet1!A52,"")</f>
        <v>30</v>
      </c>
      <c r="BF120">
        <f>IF([146]Sheet1!A52&lt;&gt;"",[146]Sheet1!A52,"")</f>
        <v>6</v>
      </c>
      <c r="BG120">
        <f>IF([147]Sheet1!A52&lt;&gt;"",[147]Sheet1!A52,"")</f>
        <v>182</v>
      </c>
      <c r="BH120">
        <f>IF([148]Sheet1!A52&lt;&gt;"",[148]Sheet1!A52,"")</f>
        <v>660</v>
      </c>
      <c r="BI120">
        <f>IF([149]Sheet1!A52&lt;&gt;"",[149]Sheet1!A52,"")</f>
        <v>210</v>
      </c>
      <c r="BJ120">
        <f>IF([150]Sheet1!A52&lt;&gt;"",[150]Sheet1!A52,"")</f>
        <v>333</v>
      </c>
      <c r="BK120">
        <f>IF([151]Sheet1!A52&lt;&gt;"",[151]Sheet1!A52,"")</f>
        <v>102</v>
      </c>
      <c r="BL120">
        <f>IF([152]Sheet1!A52&lt;&gt;"",[152]Sheet1!A52,"")</f>
        <v>264</v>
      </c>
      <c r="BM120">
        <f>IF([153]Sheet1!A52&lt;&gt;"",[153]Sheet1!A52,"")</f>
        <v>83</v>
      </c>
      <c r="BN120">
        <f>IF([154]Sheet1!A52&lt;&gt;"",[154]Sheet1!A52,"")</f>
        <v>96</v>
      </c>
      <c r="BO120">
        <f>IF([155]Sheet1!A52&lt;&gt;"",[155]Sheet1!A52,"")</f>
        <v>102</v>
      </c>
      <c r="BP120">
        <f>IF([156]Sheet1!A52&lt;&gt;"",[156]Sheet1!A52,"")</f>
        <v>293</v>
      </c>
      <c r="BQ120">
        <f>IF([157]Sheet1!A52&lt;&gt;"",[157]Sheet1!A52,"")</f>
        <v>532</v>
      </c>
      <c r="BR120">
        <f>IF([158]Sheet1!A52&lt;&gt;"",[158]Sheet1!A52,"")</f>
        <v>494</v>
      </c>
      <c r="BS120">
        <f>IF([159]Sheet1!A52&lt;&gt;"",[159]Sheet1!A52,"")</f>
        <v>656</v>
      </c>
      <c r="BT120">
        <f>IF([160]Sheet1!A52&lt;&gt;"",[160]Sheet1!A52,"")</f>
        <v>130</v>
      </c>
      <c r="BU120">
        <f>IF([161]Sheet1!A52&lt;&gt;"",[161]Sheet1!A52,"")</f>
        <v>33</v>
      </c>
      <c r="BV120">
        <f>IF([162]Sheet1!A52&lt;&gt;"",[162]Sheet1!A52,"")</f>
        <v>633</v>
      </c>
      <c r="BW120">
        <f>IF([163]Sheet1!A52&lt;&gt;"",[163]Sheet1!A52,"")</f>
        <v>125</v>
      </c>
      <c r="BX120">
        <f>IF([164]Sheet1!A52&lt;&gt;"",[164]Sheet1!A52,"")</f>
        <v>206</v>
      </c>
      <c r="BY120">
        <f>IF([165]Sheet1!A52&lt;&gt;"",[165]Sheet1!A52,"")</f>
        <v>526</v>
      </c>
      <c r="BZ120">
        <f>IF([166]Sheet1!A52&lt;&gt;"",[166]Sheet1!A52,"")</f>
        <v>29</v>
      </c>
      <c r="CA120">
        <f>IF([167]Sheet1!A52&lt;&gt;"",[167]Sheet1!A52,"")</f>
        <v>391</v>
      </c>
      <c r="CB120">
        <f>IF([168]Sheet1!A52&lt;&gt;"",[168]Sheet1!A52,"")</f>
        <v>588</v>
      </c>
      <c r="CC120">
        <f>IF([169]Sheet1!A52&lt;&gt;"",[169]Sheet1!A52,"")</f>
        <v>251</v>
      </c>
      <c r="CD120">
        <f>IF([170]Sheet1!A52&lt;&gt;"",[170]Sheet1!A52,"")</f>
        <v>55</v>
      </c>
      <c r="CE120">
        <f>IF([171]Sheet1!A52&lt;&gt;"",[171]Sheet1!A52,"")</f>
        <v>563</v>
      </c>
      <c r="CF120">
        <f>IF([172]Sheet1!A52&lt;&gt;"",[172]Sheet1!A52,"")</f>
        <v>333</v>
      </c>
      <c r="CG120">
        <f>IF([173]Sheet1!A52&lt;&gt;"",[173]Sheet1!A52,"")</f>
        <v>91</v>
      </c>
      <c r="CH120">
        <f>IF([174]Sheet1!A52&lt;&gt;"",[174]Sheet1!A52,"")</f>
        <v>518</v>
      </c>
      <c r="CI120">
        <f>IF([175]Sheet1!A52&lt;&gt;"",[175]Sheet1!A52,"")</f>
        <v>214</v>
      </c>
      <c r="CJ120">
        <f>IF([176]Sheet1!A52&lt;&gt;"",[176]Sheet1!A52,"")</f>
        <v>651</v>
      </c>
      <c r="CK120">
        <f>IF([177]Sheet1!A52&lt;&gt;"",[177]Sheet1!A52,"")</f>
        <v>322</v>
      </c>
      <c r="CL120">
        <f>IF([178]Sheet1!A52&lt;&gt;"",[178]Sheet1!A52,"")</f>
        <v>392</v>
      </c>
    </row>
    <row r="121" spans="2:90">
      <c r="B121">
        <f>IF([90]Sheet1!A53&lt;&gt;"",[90]Sheet1!A53,"")</f>
        <v>14</v>
      </c>
      <c r="C121">
        <f>IF([91]Sheet1!A53&lt;&gt;"",[91]Sheet1!A53,"")</f>
        <v>69</v>
      </c>
      <c r="D121">
        <f>IF([92]Sheet1!A53&lt;&gt;"",[92]Sheet1!A53,"")</f>
        <v>268</v>
      </c>
      <c r="E121">
        <f>IF([93]Sheet1!A53&lt;&gt;"",[93]Sheet1!A53,"")</f>
        <v>374</v>
      </c>
      <c r="F121">
        <f>IF([94]Sheet1!A53&lt;&gt;"",[94]Sheet1!A53,"")</f>
        <v>366</v>
      </c>
      <c r="G121">
        <f>IF([95]Sheet1!A53&lt;&gt;"",[95]Sheet1!A53,"")</f>
        <v>350</v>
      </c>
      <c r="H121">
        <f>IF([96]Sheet1!A53&lt;&gt;"",[96]Sheet1!A53,"")</f>
        <v>591</v>
      </c>
      <c r="I121">
        <f>IF([97]Sheet1!A53&lt;&gt;"",[97]Sheet1!A53,"")</f>
        <v>175</v>
      </c>
      <c r="J121">
        <f>IF([98]Sheet1!A53&lt;&gt;"",[98]Sheet1!A53,"")</f>
        <v>399</v>
      </c>
      <c r="K121">
        <f>IF([99]Sheet1!A53&lt;&gt;"",[99]Sheet1!A53,"")</f>
        <v>29</v>
      </c>
      <c r="L121">
        <f>IF([100]Sheet1!A53&lt;&gt;"",[100]Sheet1!A53,"")</f>
        <v>624</v>
      </c>
      <c r="M121">
        <f>IF([101]Sheet1!A53&lt;&gt;"",[101]Sheet1!A53,"")</f>
        <v>197</v>
      </c>
      <c r="N121">
        <f>IF([102]Sheet1!A53&lt;&gt;"",[102]Sheet1!A53,"")</f>
        <v>657</v>
      </c>
      <c r="O121">
        <f>IF([103]Sheet1!A53&lt;&gt;"",[103]Sheet1!A53,"")</f>
        <v>138</v>
      </c>
      <c r="P121">
        <f>IF([104]Sheet1!A53&lt;&gt;"",[104]Sheet1!A53,"")</f>
        <v>295</v>
      </c>
      <c r="Q121">
        <f>IF([105]Sheet1!A53&lt;&gt;"",[105]Sheet1!A53,"")</f>
        <v>170</v>
      </c>
      <c r="R121">
        <f>IF([106]Sheet1!A53&lt;&gt;"",[106]Sheet1!A53,"")</f>
        <v>603</v>
      </c>
      <c r="S121">
        <f>IF([107]Sheet1!A53&lt;&gt;"",[107]Sheet1!A53,"")</f>
        <v>94</v>
      </c>
      <c r="T121">
        <f>IF([108]Sheet1!A53&lt;&gt;"",[108]Sheet1!A53,"")</f>
        <v>540</v>
      </c>
      <c r="U121">
        <f>IF([109]Sheet1!A53&lt;&gt;"",[109]Sheet1!A53,"")</f>
        <v>293</v>
      </c>
      <c r="V121">
        <f>IF([110]Sheet1!A53&lt;&gt;"",[110]Sheet1!A53,"")</f>
        <v>365</v>
      </c>
      <c r="W121">
        <f>IF([111]Sheet1!A53&lt;&gt;"",[111]Sheet1!A53,"")</f>
        <v>130</v>
      </c>
      <c r="X121">
        <f>IF([112]Sheet1!A53&lt;&gt;"",[112]Sheet1!A53,"")</f>
        <v>428</v>
      </c>
      <c r="Y121">
        <f>IF([113]Sheet1!A53&lt;&gt;"",[113]Sheet1!A53,"")</f>
        <v>339</v>
      </c>
      <c r="Z121">
        <f>IF([114]Sheet1!A53&lt;&gt;"",[114]Sheet1!A53,"")</f>
        <v>434</v>
      </c>
      <c r="AA121">
        <f>IF([115]Sheet1!A53&lt;&gt;"",[115]Sheet1!A53,"")</f>
        <v>203</v>
      </c>
      <c r="AB121">
        <f>IF([116]Sheet1!A53&lt;&gt;"",[116]Sheet1!A53,"")</f>
        <v>440</v>
      </c>
      <c r="AC121">
        <f>IF([117]Sheet1!A53&lt;&gt;"",[117]Sheet1!A53,"")</f>
        <v>246</v>
      </c>
      <c r="AD121">
        <f>IF([118]Sheet1!A53&lt;&gt;"",[118]Sheet1!A53,"")</f>
        <v>544</v>
      </c>
      <c r="AE121">
        <f>IF([119]Sheet1!A53&lt;&gt;"",[119]Sheet1!A53,"")</f>
        <v>509</v>
      </c>
      <c r="AF121">
        <f>IF([120]Sheet1!A53&lt;&gt;"",[120]Sheet1!A53,"")</f>
        <v>290</v>
      </c>
      <c r="AG121">
        <f>IF([121]Sheet1!A53&lt;&gt;"",[121]Sheet1!A53,"")</f>
        <v>109</v>
      </c>
      <c r="AH121">
        <f>IF([122]Sheet1!A53&lt;&gt;"",[122]Sheet1!A53,"")</f>
        <v>186</v>
      </c>
      <c r="AI121">
        <f>IF([123]Sheet1!A53&lt;&gt;"",[123]Sheet1!A53,"")</f>
        <v>74</v>
      </c>
      <c r="AJ121">
        <f>IF([124]Sheet1!A53&lt;&gt;"",[124]Sheet1!A53,"")</f>
        <v>436</v>
      </c>
      <c r="AK121">
        <f>IF([125]Sheet1!A53&lt;&gt;"",[125]Sheet1!A53,"")</f>
        <v>290</v>
      </c>
      <c r="AL121">
        <f>IF([126]Sheet1!A53&lt;&gt;"",[126]Sheet1!A53,"")</f>
        <v>378</v>
      </c>
      <c r="AM121">
        <f>IF([127]Sheet1!A53&lt;&gt;"",[127]Sheet1!A53,"")</f>
        <v>207</v>
      </c>
      <c r="AN121">
        <f>IF([128]Sheet1!A53&lt;&gt;"",[128]Sheet1!A53,"")</f>
        <v>517</v>
      </c>
      <c r="AO121">
        <f>IF([129]Sheet1!A53&lt;&gt;"",[129]Sheet1!A53,"")</f>
        <v>590</v>
      </c>
      <c r="AP121">
        <v>580</v>
      </c>
      <c r="AQ121">
        <f>IF([131]Sheet1!A53&lt;&gt;"",[131]Sheet1!A53,"")</f>
        <v>36</v>
      </c>
      <c r="AR121">
        <f>IF([132]Sheet1!A53&lt;&gt;"",[132]Sheet1!A53,"")</f>
        <v>268</v>
      </c>
      <c r="AS121">
        <f>IF([133]Sheet1!A53&lt;&gt;"",[133]Sheet1!A53,"")</f>
        <v>139</v>
      </c>
      <c r="AT121">
        <f>IF([134]Sheet1!A53&lt;&gt;"",[134]Sheet1!A53,"")</f>
        <v>225</v>
      </c>
      <c r="AU121">
        <f>IF([135]Sheet1!A53&lt;&gt;"",[135]Sheet1!A53,"")</f>
        <v>574</v>
      </c>
      <c r="AV121">
        <f>IF([136]Sheet1!A53&lt;&gt;"",[136]Sheet1!A53,"")</f>
        <v>55</v>
      </c>
      <c r="AW121">
        <f>IF([137]Sheet1!A53&lt;&gt;"",[137]Sheet1!A53,"")</f>
        <v>396</v>
      </c>
      <c r="AX121">
        <f>IF([138]Sheet1!A53&lt;&gt;"",[138]Sheet1!A53,"")</f>
        <v>192</v>
      </c>
      <c r="AY121">
        <f>IF([139]Sheet1!A53&lt;&gt;"",[139]Sheet1!A53,"")</f>
        <v>330</v>
      </c>
      <c r="AZ121">
        <f>IF([140]Sheet1!A53&lt;&gt;"",[140]Sheet1!A53,"")</f>
        <v>376</v>
      </c>
      <c r="BA121">
        <f>IF([141]Sheet1!A53&lt;&gt;"",[141]Sheet1!A53,"")</f>
        <v>252</v>
      </c>
      <c r="BB121">
        <f>IF([142]Sheet1!A53&lt;&gt;"",[142]Sheet1!A53,"")</f>
        <v>189</v>
      </c>
      <c r="BC121">
        <f>IF([143]Sheet1!A53&lt;&gt;"",[143]Sheet1!A53,"")</f>
        <v>78</v>
      </c>
      <c r="BD121">
        <f>IF([144]Sheet1!A53&lt;&gt;"",[144]Sheet1!A53,"")</f>
        <v>170</v>
      </c>
      <c r="BE121">
        <f>IF([145]Sheet1!A53&lt;&gt;"",[145]Sheet1!A53,"")</f>
        <v>376</v>
      </c>
      <c r="BF121">
        <f>IF([146]Sheet1!A53&lt;&gt;"",[146]Sheet1!A53,"")</f>
        <v>312</v>
      </c>
      <c r="BG121">
        <f>IF([147]Sheet1!A53&lt;&gt;"",[147]Sheet1!A53,"")</f>
        <v>387</v>
      </c>
      <c r="BH121">
        <f>IF([148]Sheet1!A53&lt;&gt;"",[148]Sheet1!A53,"")</f>
        <v>163</v>
      </c>
      <c r="BI121">
        <f>IF([149]Sheet1!A53&lt;&gt;"",[149]Sheet1!A53,"")</f>
        <v>49</v>
      </c>
      <c r="BJ121">
        <f>IF([150]Sheet1!A53&lt;&gt;"",[150]Sheet1!A53,"")</f>
        <v>178</v>
      </c>
      <c r="BK121">
        <f>IF([151]Sheet1!A53&lt;&gt;"",[151]Sheet1!A53,"")</f>
        <v>140</v>
      </c>
      <c r="BL121">
        <f>IF([152]Sheet1!A53&lt;&gt;"",[152]Sheet1!A53,"")</f>
        <v>128</v>
      </c>
      <c r="BM121">
        <f>IF([153]Sheet1!A53&lt;&gt;"",[153]Sheet1!A53,"")</f>
        <v>129</v>
      </c>
      <c r="BN121">
        <f>IF([154]Sheet1!A53&lt;&gt;"",[154]Sheet1!A53,"")</f>
        <v>233</v>
      </c>
      <c r="BO121">
        <f>IF([155]Sheet1!A53&lt;&gt;"",[155]Sheet1!A53,"")</f>
        <v>61</v>
      </c>
      <c r="BP121">
        <f>IF([156]Sheet1!A53&lt;&gt;"",[156]Sheet1!A53,"")</f>
        <v>215</v>
      </c>
      <c r="BQ121">
        <f>IF([157]Sheet1!A53&lt;&gt;"",[157]Sheet1!A53,"")</f>
        <v>542</v>
      </c>
      <c r="BR121">
        <f>IF([158]Sheet1!A53&lt;&gt;"",[158]Sheet1!A53,"")</f>
        <v>7</v>
      </c>
      <c r="BS121">
        <f>IF([159]Sheet1!A53&lt;&gt;"",[159]Sheet1!A53,"")</f>
        <v>421</v>
      </c>
      <c r="BT121">
        <f>IF([160]Sheet1!A53&lt;&gt;"",[160]Sheet1!A53,"")</f>
        <v>238</v>
      </c>
      <c r="BU121">
        <f>IF([161]Sheet1!A53&lt;&gt;"",[161]Sheet1!A53,"")</f>
        <v>307</v>
      </c>
      <c r="BV121">
        <f>IF([162]Sheet1!A53&lt;&gt;"",[162]Sheet1!A53,"")</f>
        <v>636</v>
      </c>
      <c r="BW121">
        <f>IF([163]Sheet1!A53&lt;&gt;"",[163]Sheet1!A53,"")</f>
        <v>603</v>
      </c>
      <c r="BX121">
        <f>IF([164]Sheet1!A53&lt;&gt;"",[164]Sheet1!A53,"")</f>
        <v>563</v>
      </c>
      <c r="BY121">
        <f>IF([165]Sheet1!A53&lt;&gt;"",[165]Sheet1!A53,"")</f>
        <v>96</v>
      </c>
      <c r="BZ121">
        <f>IF([166]Sheet1!A53&lt;&gt;"",[166]Sheet1!A53,"")</f>
        <v>51</v>
      </c>
      <c r="CA121">
        <f>IF([167]Sheet1!A53&lt;&gt;"",[167]Sheet1!A53,"")</f>
        <v>26</v>
      </c>
      <c r="CB121">
        <f>IF([168]Sheet1!A53&lt;&gt;"",[168]Sheet1!A53,"")</f>
        <v>665</v>
      </c>
      <c r="CC121">
        <f>IF([169]Sheet1!A53&lt;&gt;"",[169]Sheet1!A53,"")</f>
        <v>86</v>
      </c>
      <c r="CD121">
        <f>IF([170]Sheet1!A53&lt;&gt;"",[170]Sheet1!A53,"")</f>
        <v>399</v>
      </c>
      <c r="CE121">
        <f>IF([171]Sheet1!A53&lt;&gt;"",[171]Sheet1!A53,"")</f>
        <v>654</v>
      </c>
      <c r="CF121">
        <f>IF([172]Sheet1!A53&lt;&gt;"",[172]Sheet1!A53,"")</f>
        <v>84</v>
      </c>
      <c r="CG121">
        <f>IF([173]Sheet1!A53&lt;&gt;"",[173]Sheet1!A53,"")</f>
        <v>345</v>
      </c>
      <c r="CH121">
        <f>IF([174]Sheet1!A53&lt;&gt;"",[174]Sheet1!A53,"")</f>
        <v>616</v>
      </c>
      <c r="CI121">
        <f>IF([175]Sheet1!A53&lt;&gt;"",[175]Sheet1!A53,"")</f>
        <v>337</v>
      </c>
      <c r="CJ121">
        <f>IF([176]Sheet1!A53&lt;&gt;"",[176]Sheet1!A53,"")</f>
        <v>647</v>
      </c>
      <c r="CK121">
        <f>IF([177]Sheet1!A53&lt;&gt;"",[177]Sheet1!A53,"")</f>
        <v>661</v>
      </c>
      <c r="CL121">
        <f>IF([178]Sheet1!A53&lt;&gt;"",[178]Sheet1!A53,"")</f>
        <v>119</v>
      </c>
    </row>
    <row r="122" spans="2:90">
      <c r="B122">
        <f>IF([90]Sheet1!A54&lt;&gt;"",[90]Sheet1!A54,"")</f>
        <v>287</v>
      </c>
      <c r="C122">
        <f>IF([91]Sheet1!A54&lt;&gt;"",[91]Sheet1!A54,"")</f>
        <v>287</v>
      </c>
      <c r="D122">
        <f>IF([92]Sheet1!A54&lt;&gt;"",[92]Sheet1!A54,"")</f>
        <v>177</v>
      </c>
      <c r="E122">
        <f>IF([93]Sheet1!A54&lt;&gt;"",[93]Sheet1!A54,"")</f>
        <v>381</v>
      </c>
      <c r="F122">
        <f>IF([94]Sheet1!A54&lt;&gt;"",[94]Sheet1!A54,"")</f>
        <v>253</v>
      </c>
      <c r="G122">
        <f>IF([95]Sheet1!A54&lt;&gt;"",[95]Sheet1!A54,"")</f>
        <v>601</v>
      </c>
      <c r="H122">
        <f>IF([96]Sheet1!A54&lt;&gt;"",[96]Sheet1!A54,"")</f>
        <v>586</v>
      </c>
      <c r="I122">
        <f>IF([97]Sheet1!A54&lt;&gt;"",[97]Sheet1!A54,"")</f>
        <v>634</v>
      </c>
      <c r="J122">
        <f>IF([98]Sheet1!A54&lt;&gt;"",[98]Sheet1!A54,"")</f>
        <v>648</v>
      </c>
      <c r="K122">
        <f>IF([99]Sheet1!A54&lt;&gt;"",[99]Sheet1!A54,"")</f>
        <v>28</v>
      </c>
      <c r="L122">
        <f>IF([100]Sheet1!A54&lt;&gt;"",[100]Sheet1!A54,"")</f>
        <v>602</v>
      </c>
      <c r="M122">
        <f>IF([101]Sheet1!A54&lt;&gt;"",[101]Sheet1!A54,"")</f>
        <v>148</v>
      </c>
      <c r="N122">
        <f>IF([102]Sheet1!A54&lt;&gt;"",[102]Sheet1!A54,"")</f>
        <v>613</v>
      </c>
      <c r="O122">
        <f>IF([103]Sheet1!A54&lt;&gt;"",[103]Sheet1!A54,"")</f>
        <v>374</v>
      </c>
      <c r="P122">
        <f>IF([104]Sheet1!A54&lt;&gt;"",[104]Sheet1!A54,"")</f>
        <v>59</v>
      </c>
      <c r="Q122">
        <f>IF([105]Sheet1!A54&lt;&gt;"",[105]Sheet1!A54,"")</f>
        <v>1</v>
      </c>
      <c r="R122">
        <f>IF([106]Sheet1!A54&lt;&gt;"",[106]Sheet1!A54,"")</f>
        <v>360</v>
      </c>
      <c r="S122">
        <f>IF([107]Sheet1!A54&lt;&gt;"",[107]Sheet1!A54,"")</f>
        <v>504</v>
      </c>
      <c r="T122">
        <f>IF([108]Sheet1!A54&lt;&gt;"",[108]Sheet1!A54,"")</f>
        <v>358</v>
      </c>
      <c r="U122">
        <f>IF([109]Sheet1!A54&lt;&gt;"",[109]Sheet1!A54,"")</f>
        <v>327</v>
      </c>
      <c r="V122">
        <f>IF([110]Sheet1!A54&lt;&gt;"",[110]Sheet1!A54,"")</f>
        <v>33</v>
      </c>
      <c r="W122">
        <f>IF([111]Sheet1!A54&lt;&gt;"",[111]Sheet1!A54,"")</f>
        <v>459</v>
      </c>
      <c r="X122">
        <f>IF([112]Sheet1!A54&lt;&gt;"",[112]Sheet1!A54,"")</f>
        <v>132</v>
      </c>
      <c r="Y122">
        <f>IF([113]Sheet1!A54&lt;&gt;"",[113]Sheet1!A54,"")</f>
        <v>538</v>
      </c>
      <c r="Z122">
        <f>IF([114]Sheet1!A54&lt;&gt;"",[114]Sheet1!A54,"")</f>
        <v>6</v>
      </c>
      <c r="AA122">
        <f>IF([115]Sheet1!A54&lt;&gt;"",[115]Sheet1!A54,"")</f>
        <v>133</v>
      </c>
      <c r="AB122">
        <f>IF([116]Sheet1!A54&lt;&gt;"",[116]Sheet1!A54,"")</f>
        <v>509</v>
      </c>
      <c r="AC122">
        <f>IF([117]Sheet1!A54&lt;&gt;"",[117]Sheet1!A54,"")</f>
        <v>209</v>
      </c>
      <c r="AD122">
        <f>IF([118]Sheet1!A54&lt;&gt;"",[118]Sheet1!A54,"")</f>
        <v>64</v>
      </c>
      <c r="AE122">
        <f>IF([119]Sheet1!A54&lt;&gt;"",[119]Sheet1!A54,"")</f>
        <v>152</v>
      </c>
      <c r="AF122">
        <f>IF([120]Sheet1!A54&lt;&gt;"",[120]Sheet1!A54,"")</f>
        <v>288</v>
      </c>
      <c r="AG122">
        <f>IF([121]Sheet1!A54&lt;&gt;"",[121]Sheet1!A54,"")</f>
        <v>271</v>
      </c>
      <c r="AH122">
        <f>IF([122]Sheet1!A54&lt;&gt;"",[122]Sheet1!A54,"")</f>
        <v>238</v>
      </c>
      <c r="AI122">
        <f>IF([123]Sheet1!A54&lt;&gt;"",[123]Sheet1!A54,"")</f>
        <v>248</v>
      </c>
      <c r="AJ122">
        <f>IF([124]Sheet1!A54&lt;&gt;"",[124]Sheet1!A54,"")</f>
        <v>240</v>
      </c>
      <c r="AK122">
        <f>IF([125]Sheet1!A54&lt;&gt;"",[125]Sheet1!A54,"")</f>
        <v>399</v>
      </c>
      <c r="AL122">
        <f>IF([126]Sheet1!A54&lt;&gt;"",[126]Sheet1!A54,"")</f>
        <v>337</v>
      </c>
      <c r="AM122">
        <f>IF([127]Sheet1!A54&lt;&gt;"",[127]Sheet1!A54,"")</f>
        <v>275</v>
      </c>
      <c r="AN122">
        <f>IF([128]Sheet1!A54&lt;&gt;"",[128]Sheet1!A54,"")</f>
        <v>461</v>
      </c>
      <c r="AO122">
        <f>IF([129]Sheet1!A54&lt;&gt;"",[129]Sheet1!A54,"")</f>
        <v>262</v>
      </c>
      <c r="AP122">
        <v>400</v>
      </c>
      <c r="AQ122">
        <f>IF([131]Sheet1!A54&lt;&gt;"",[131]Sheet1!A54,"")</f>
        <v>627</v>
      </c>
      <c r="AR122">
        <f>IF([132]Sheet1!A54&lt;&gt;"",[132]Sheet1!A54,"")</f>
        <v>80</v>
      </c>
      <c r="AS122">
        <f>IF([133]Sheet1!A54&lt;&gt;"",[133]Sheet1!A54,"")</f>
        <v>7</v>
      </c>
      <c r="AT122">
        <f>IF([134]Sheet1!A54&lt;&gt;"",[134]Sheet1!A54,"")</f>
        <v>343</v>
      </c>
      <c r="AU122">
        <f>IF([135]Sheet1!A54&lt;&gt;"",[135]Sheet1!A54,"")</f>
        <v>114</v>
      </c>
      <c r="AV122">
        <f>IF([136]Sheet1!A54&lt;&gt;"",[136]Sheet1!A54,"")</f>
        <v>1</v>
      </c>
      <c r="AW122">
        <f>IF([137]Sheet1!A54&lt;&gt;"",[137]Sheet1!A54,"")</f>
        <v>321</v>
      </c>
      <c r="AX122">
        <f>IF([138]Sheet1!A54&lt;&gt;"",[138]Sheet1!A54,"")</f>
        <v>553</v>
      </c>
      <c r="AY122">
        <f>IF([139]Sheet1!A54&lt;&gt;"",[139]Sheet1!A54,"")</f>
        <v>592</v>
      </c>
      <c r="AZ122">
        <f>IF([140]Sheet1!A54&lt;&gt;"",[140]Sheet1!A54,"")</f>
        <v>335</v>
      </c>
      <c r="BA122">
        <f>IF([141]Sheet1!A54&lt;&gt;"",[141]Sheet1!A54,"")</f>
        <v>338</v>
      </c>
      <c r="BB122">
        <f>IF([142]Sheet1!A54&lt;&gt;"",[142]Sheet1!A54,"")</f>
        <v>601</v>
      </c>
      <c r="BC122">
        <f>IF([143]Sheet1!A54&lt;&gt;"",[143]Sheet1!A54,"")</f>
        <v>77</v>
      </c>
      <c r="BD122">
        <f>IF([144]Sheet1!A54&lt;&gt;"",[144]Sheet1!A54,"")</f>
        <v>231</v>
      </c>
      <c r="BE122">
        <f>IF([145]Sheet1!A54&lt;&gt;"",[145]Sheet1!A54,"")</f>
        <v>309</v>
      </c>
      <c r="BF122">
        <f>IF([146]Sheet1!A54&lt;&gt;"",[146]Sheet1!A54,"")</f>
        <v>251</v>
      </c>
      <c r="BG122">
        <f>IF([147]Sheet1!A54&lt;&gt;"",[147]Sheet1!A54,"")</f>
        <v>19</v>
      </c>
      <c r="BH122">
        <f>IF([148]Sheet1!A54&lt;&gt;"",[148]Sheet1!A54,"")</f>
        <v>167</v>
      </c>
      <c r="BI122">
        <f>IF([149]Sheet1!A54&lt;&gt;"",[149]Sheet1!A54,"")</f>
        <v>618</v>
      </c>
      <c r="BJ122">
        <f>IF([150]Sheet1!A54&lt;&gt;"",[150]Sheet1!A54,"")</f>
        <v>367</v>
      </c>
      <c r="BK122">
        <f>IF([151]Sheet1!A54&lt;&gt;"",[151]Sheet1!A54,"")</f>
        <v>24</v>
      </c>
      <c r="BL122">
        <f>IF([152]Sheet1!A54&lt;&gt;"",[152]Sheet1!A54,"")</f>
        <v>110</v>
      </c>
      <c r="BM122">
        <f>IF([153]Sheet1!A54&lt;&gt;"",[153]Sheet1!A54,"")</f>
        <v>391</v>
      </c>
      <c r="BN122">
        <f>IF([154]Sheet1!A54&lt;&gt;"",[154]Sheet1!A54,"")</f>
        <v>282</v>
      </c>
      <c r="BO122">
        <f>IF([155]Sheet1!A54&lt;&gt;"",[155]Sheet1!A54,"")</f>
        <v>578</v>
      </c>
      <c r="BP122">
        <f>IF([156]Sheet1!A54&lt;&gt;"",[156]Sheet1!A54,"")</f>
        <v>532</v>
      </c>
      <c r="BQ122">
        <f>IF([157]Sheet1!A54&lt;&gt;"",[157]Sheet1!A54,"")</f>
        <v>51</v>
      </c>
      <c r="BR122">
        <f>IF([158]Sheet1!A54&lt;&gt;"",[158]Sheet1!A54,"")</f>
        <v>196</v>
      </c>
      <c r="BS122">
        <f>IF([159]Sheet1!A54&lt;&gt;"",[159]Sheet1!A54,"")</f>
        <v>392</v>
      </c>
      <c r="BT122">
        <f>IF([160]Sheet1!A54&lt;&gt;"",[160]Sheet1!A54,"")</f>
        <v>180</v>
      </c>
      <c r="BU122">
        <f>IF([161]Sheet1!A54&lt;&gt;"",[161]Sheet1!A54,"")</f>
        <v>363</v>
      </c>
      <c r="BV122">
        <f>IF([162]Sheet1!A54&lt;&gt;"",[162]Sheet1!A54,"")</f>
        <v>427</v>
      </c>
      <c r="BW122">
        <f>IF([163]Sheet1!A54&lt;&gt;"",[163]Sheet1!A54,"")</f>
        <v>565</v>
      </c>
      <c r="BX122">
        <f>IF([164]Sheet1!A54&lt;&gt;"",[164]Sheet1!A54,"")</f>
        <v>387</v>
      </c>
      <c r="BY122">
        <f>IF([165]Sheet1!A54&lt;&gt;"",[165]Sheet1!A54,"")</f>
        <v>646</v>
      </c>
      <c r="BZ122">
        <f>IF([166]Sheet1!A54&lt;&gt;"",[166]Sheet1!A54,"")</f>
        <v>110</v>
      </c>
      <c r="CA122">
        <f>IF([167]Sheet1!A54&lt;&gt;"",[167]Sheet1!A54,"")</f>
        <v>301</v>
      </c>
      <c r="CB122">
        <f>IF([168]Sheet1!A54&lt;&gt;"",[168]Sheet1!A54,"")</f>
        <v>360</v>
      </c>
      <c r="CC122">
        <f>IF([169]Sheet1!A54&lt;&gt;"",[169]Sheet1!A54,"")</f>
        <v>303</v>
      </c>
      <c r="CD122">
        <f>IF([170]Sheet1!A54&lt;&gt;"",[170]Sheet1!A54,"")</f>
        <v>494</v>
      </c>
      <c r="CE122">
        <f>IF([171]Sheet1!A54&lt;&gt;"",[171]Sheet1!A54,"")</f>
        <v>526</v>
      </c>
      <c r="CF122">
        <f>IF([172]Sheet1!A54&lt;&gt;"",[172]Sheet1!A54,"")</f>
        <v>389</v>
      </c>
      <c r="CG122">
        <f>IF([173]Sheet1!A54&lt;&gt;"",[173]Sheet1!A54,"")</f>
        <v>261</v>
      </c>
      <c r="CH122">
        <f>IF([174]Sheet1!A54&lt;&gt;"",[174]Sheet1!A54,"")</f>
        <v>368</v>
      </c>
      <c r="CI122">
        <f>IF([175]Sheet1!A54&lt;&gt;"",[175]Sheet1!A54,"")</f>
        <v>374</v>
      </c>
      <c r="CJ122">
        <f>IF([176]Sheet1!A54&lt;&gt;"",[176]Sheet1!A54,"")</f>
        <v>118</v>
      </c>
      <c r="CK122">
        <f>IF([177]Sheet1!A54&lt;&gt;"",[177]Sheet1!A54,"")</f>
        <v>103</v>
      </c>
      <c r="CL122">
        <f>IF([178]Sheet1!A54&lt;&gt;"",[178]Sheet1!A54,"")</f>
        <v>312</v>
      </c>
    </row>
    <row r="123" spans="2:90">
      <c r="B123">
        <f>IF([90]Sheet1!A55&lt;&gt;"",[90]Sheet1!A55,"")</f>
        <v>356</v>
      </c>
      <c r="C123">
        <f>IF([91]Sheet1!A55&lt;&gt;"",[91]Sheet1!A55,"")</f>
        <v>143</v>
      </c>
      <c r="D123">
        <f>IF([92]Sheet1!A55&lt;&gt;"",[92]Sheet1!A55,"")</f>
        <v>290</v>
      </c>
      <c r="E123">
        <f>IF([93]Sheet1!A55&lt;&gt;"",[93]Sheet1!A55,"")</f>
        <v>57</v>
      </c>
      <c r="F123">
        <f>IF([94]Sheet1!A55&lt;&gt;"",[94]Sheet1!A55,"")</f>
        <v>206</v>
      </c>
      <c r="G123">
        <f>IF([95]Sheet1!A55&lt;&gt;"",[95]Sheet1!A55,"")</f>
        <v>193</v>
      </c>
      <c r="H123">
        <f>IF([96]Sheet1!A55&lt;&gt;"",[96]Sheet1!A55,"")</f>
        <v>342</v>
      </c>
      <c r="I123">
        <f>IF([97]Sheet1!A55&lt;&gt;"",[97]Sheet1!A55,"")</f>
        <v>90</v>
      </c>
      <c r="J123">
        <f>IF([98]Sheet1!A55&lt;&gt;"",[98]Sheet1!A55,"")</f>
        <v>381</v>
      </c>
      <c r="K123">
        <f>IF([99]Sheet1!A55&lt;&gt;"",[99]Sheet1!A55,"")</f>
        <v>384</v>
      </c>
      <c r="L123">
        <f>IF([100]Sheet1!A55&lt;&gt;"",[100]Sheet1!A55,"")</f>
        <v>195</v>
      </c>
      <c r="M123">
        <f>IF([101]Sheet1!A55&lt;&gt;"",[101]Sheet1!A55,"")</f>
        <v>138</v>
      </c>
      <c r="N123">
        <f>IF([102]Sheet1!A55&lt;&gt;"",[102]Sheet1!A55,"")</f>
        <v>384</v>
      </c>
      <c r="O123">
        <f>IF([103]Sheet1!A55&lt;&gt;"",[103]Sheet1!A55,"")</f>
        <v>154</v>
      </c>
      <c r="P123">
        <f>IF([104]Sheet1!A55&lt;&gt;"",[104]Sheet1!A55,"")</f>
        <v>325</v>
      </c>
      <c r="Q123">
        <f>IF([105]Sheet1!A55&lt;&gt;"",[105]Sheet1!A55,"")</f>
        <v>260</v>
      </c>
      <c r="R123">
        <f>IF([106]Sheet1!A55&lt;&gt;"",[106]Sheet1!A55,"")</f>
        <v>199</v>
      </c>
      <c r="S123">
        <f>IF([107]Sheet1!A55&lt;&gt;"",[107]Sheet1!A55,"")</f>
        <v>204</v>
      </c>
      <c r="T123">
        <f>IF([108]Sheet1!A55&lt;&gt;"",[108]Sheet1!A55,"")</f>
        <v>296</v>
      </c>
      <c r="U123">
        <f>IF([109]Sheet1!A55&lt;&gt;"",[109]Sheet1!A55,"")</f>
        <v>290</v>
      </c>
      <c r="V123">
        <f>IF([110]Sheet1!A55&lt;&gt;"",[110]Sheet1!A55,"")</f>
        <v>6</v>
      </c>
      <c r="W123">
        <f>IF([111]Sheet1!A55&lt;&gt;"",[111]Sheet1!A55,"")</f>
        <v>222</v>
      </c>
      <c r="X123">
        <f>IF([112]Sheet1!A55&lt;&gt;"",[112]Sheet1!A55,"")</f>
        <v>302</v>
      </c>
      <c r="Y123">
        <f>IF([113]Sheet1!A55&lt;&gt;"",[113]Sheet1!A55,"")</f>
        <v>417</v>
      </c>
      <c r="Z123">
        <f>IF([114]Sheet1!A55&lt;&gt;"",[114]Sheet1!A55,"")</f>
        <v>246</v>
      </c>
      <c r="AA123">
        <f>IF([115]Sheet1!A55&lt;&gt;"",[115]Sheet1!A55,"")</f>
        <v>74</v>
      </c>
      <c r="AB123">
        <f>IF([116]Sheet1!A55&lt;&gt;"",[116]Sheet1!A55,"")</f>
        <v>379</v>
      </c>
      <c r="AC123">
        <f>IF([117]Sheet1!A55&lt;&gt;"",[117]Sheet1!A55,"")</f>
        <v>306</v>
      </c>
      <c r="AD123">
        <f>IF([118]Sheet1!A55&lt;&gt;"",[118]Sheet1!A55,"")</f>
        <v>94</v>
      </c>
      <c r="AE123">
        <f>IF([119]Sheet1!A55&lt;&gt;"",[119]Sheet1!A55,"")</f>
        <v>142</v>
      </c>
      <c r="AF123">
        <f>IF([120]Sheet1!A55&lt;&gt;"",[120]Sheet1!A55,"")</f>
        <v>118</v>
      </c>
      <c r="AG123">
        <f>IF([121]Sheet1!A55&lt;&gt;"",[121]Sheet1!A55,"")</f>
        <v>317</v>
      </c>
      <c r="AH123">
        <f>IF([122]Sheet1!A55&lt;&gt;"",[122]Sheet1!A55,"")</f>
        <v>383</v>
      </c>
      <c r="AI123">
        <f>IF([123]Sheet1!A55&lt;&gt;"",[123]Sheet1!A55,"")</f>
        <v>85</v>
      </c>
      <c r="AJ123">
        <f>IF([124]Sheet1!A55&lt;&gt;"",[124]Sheet1!A55,"")</f>
        <v>524</v>
      </c>
      <c r="AK123">
        <f>IF([125]Sheet1!A55&lt;&gt;"",[125]Sheet1!A55,"")</f>
        <v>70</v>
      </c>
      <c r="AL123">
        <f>IF([126]Sheet1!A55&lt;&gt;"",[126]Sheet1!A55,"")</f>
        <v>32</v>
      </c>
      <c r="AM123">
        <f>IF([127]Sheet1!A55&lt;&gt;"",[127]Sheet1!A55,"")</f>
        <v>155</v>
      </c>
      <c r="AN123">
        <f>IF([128]Sheet1!A55&lt;&gt;"",[128]Sheet1!A55,"")</f>
        <v>31</v>
      </c>
      <c r="AO123">
        <f>IF([129]Sheet1!A55&lt;&gt;"",[129]Sheet1!A55,"")</f>
        <v>63</v>
      </c>
      <c r="AP123">
        <v>146</v>
      </c>
      <c r="AQ123">
        <f>IF([131]Sheet1!A55&lt;&gt;"",[131]Sheet1!A55,"")</f>
        <v>588</v>
      </c>
      <c r="AR123">
        <f>IF([132]Sheet1!A55&lt;&gt;"",[132]Sheet1!A55,"")</f>
        <v>381</v>
      </c>
      <c r="AS123">
        <f>IF([133]Sheet1!A55&lt;&gt;"",[133]Sheet1!A55,"")</f>
        <v>310</v>
      </c>
      <c r="AT123">
        <f>IF([134]Sheet1!A55&lt;&gt;"",[134]Sheet1!A55,"")</f>
        <v>64</v>
      </c>
      <c r="AU123">
        <f>IF([135]Sheet1!A55&lt;&gt;"",[135]Sheet1!A55,"")</f>
        <v>625</v>
      </c>
      <c r="AV123">
        <f>IF([136]Sheet1!A55&lt;&gt;"",[136]Sheet1!A55,"")</f>
        <v>99</v>
      </c>
      <c r="AW123">
        <f>IF([137]Sheet1!A55&lt;&gt;"",[137]Sheet1!A55,"")</f>
        <v>33</v>
      </c>
      <c r="AX123">
        <f>IF([138]Sheet1!A55&lt;&gt;"",[138]Sheet1!A55,"")</f>
        <v>243</v>
      </c>
      <c r="AY123">
        <f>IF([139]Sheet1!A55&lt;&gt;"",[139]Sheet1!A55,"")</f>
        <v>324</v>
      </c>
      <c r="AZ123">
        <f>IF([140]Sheet1!A55&lt;&gt;"",[140]Sheet1!A55,"")</f>
        <v>365</v>
      </c>
      <c r="BA123">
        <f>IF([141]Sheet1!A55&lt;&gt;"",[141]Sheet1!A55,"")</f>
        <v>215</v>
      </c>
      <c r="BB123">
        <f>IF([142]Sheet1!A55&lt;&gt;"",[142]Sheet1!A55,"")</f>
        <v>218</v>
      </c>
      <c r="BC123">
        <f>IF([143]Sheet1!A55&lt;&gt;"",[143]Sheet1!A55,"")</f>
        <v>663</v>
      </c>
      <c r="BD123">
        <f>IF([144]Sheet1!A55&lt;&gt;"",[144]Sheet1!A55,"")</f>
        <v>639</v>
      </c>
      <c r="BE123">
        <f>IF([145]Sheet1!A55&lt;&gt;"",[145]Sheet1!A55,"")</f>
        <v>319</v>
      </c>
      <c r="BF123">
        <f>IF([146]Sheet1!A55&lt;&gt;"",[146]Sheet1!A55,"")</f>
        <v>298</v>
      </c>
      <c r="BG123">
        <f>IF([147]Sheet1!A55&lt;&gt;"",[147]Sheet1!A55,"")</f>
        <v>251</v>
      </c>
      <c r="BH123">
        <f>IF([148]Sheet1!A55&lt;&gt;"",[148]Sheet1!A55,"")</f>
        <v>655</v>
      </c>
      <c r="BI123">
        <f>IF([149]Sheet1!A55&lt;&gt;"",[149]Sheet1!A55,"")</f>
        <v>56</v>
      </c>
      <c r="BJ123">
        <f>IF([150]Sheet1!A55&lt;&gt;"",[150]Sheet1!A55,"")</f>
        <v>213</v>
      </c>
      <c r="BK123">
        <f>IF([151]Sheet1!A55&lt;&gt;"",[151]Sheet1!A55,"")</f>
        <v>347</v>
      </c>
      <c r="BL123">
        <f>IF([152]Sheet1!A55&lt;&gt;"",[152]Sheet1!A55,"")</f>
        <v>118</v>
      </c>
      <c r="BM123">
        <f>IF([153]Sheet1!A55&lt;&gt;"",[153]Sheet1!A55,"")</f>
        <v>562</v>
      </c>
      <c r="BN123">
        <f>IF([154]Sheet1!A55&lt;&gt;"",[154]Sheet1!A55,"")</f>
        <v>647</v>
      </c>
      <c r="BO123">
        <f>IF([155]Sheet1!A55&lt;&gt;"",[155]Sheet1!A55,"")</f>
        <v>620</v>
      </c>
      <c r="BP123">
        <f>IF([156]Sheet1!A55&lt;&gt;"",[156]Sheet1!A55,"")</f>
        <v>205</v>
      </c>
      <c r="BQ123">
        <f>IF([157]Sheet1!A55&lt;&gt;"",[157]Sheet1!A55,"")</f>
        <v>281</v>
      </c>
      <c r="BR123">
        <f>IF([158]Sheet1!A55&lt;&gt;"",[158]Sheet1!A55,"")</f>
        <v>88</v>
      </c>
      <c r="BS123">
        <f>IF([159]Sheet1!A55&lt;&gt;"",[159]Sheet1!A55,"")</f>
        <v>275</v>
      </c>
      <c r="BT123">
        <f>IF([160]Sheet1!A55&lt;&gt;"",[160]Sheet1!A55,"")</f>
        <v>150</v>
      </c>
      <c r="BU123">
        <f>IF([161]Sheet1!A55&lt;&gt;"",[161]Sheet1!A55,"")</f>
        <v>179</v>
      </c>
      <c r="BV123">
        <f>IF([162]Sheet1!A55&lt;&gt;"",[162]Sheet1!A55,"")</f>
        <v>11</v>
      </c>
      <c r="BW123">
        <f>IF([163]Sheet1!A55&lt;&gt;"",[163]Sheet1!A55,"")</f>
        <v>157</v>
      </c>
      <c r="BX123">
        <f>IF([164]Sheet1!A55&lt;&gt;"",[164]Sheet1!A55,"")</f>
        <v>369</v>
      </c>
      <c r="BY123">
        <f>IF([165]Sheet1!A55&lt;&gt;"",[165]Sheet1!A55,"")</f>
        <v>469</v>
      </c>
      <c r="BZ123">
        <f>IF([166]Sheet1!A55&lt;&gt;"",[166]Sheet1!A55,"")</f>
        <v>375</v>
      </c>
      <c r="CA123">
        <f>IF([167]Sheet1!A55&lt;&gt;"",[167]Sheet1!A55,"")</f>
        <v>585</v>
      </c>
      <c r="CB123">
        <f>IF([168]Sheet1!A55&lt;&gt;"",[168]Sheet1!A55,"")</f>
        <v>577</v>
      </c>
      <c r="CC123">
        <f>IF([169]Sheet1!A55&lt;&gt;"",[169]Sheet1!A55,"")</f>
        <v>652</v>
      </c>
      <c r="CD123">
        <f>IF([170]Sheet1!A55&lt;&gt;"",[170]Sheet1!A55,"")</f>
        <v>302</v>
      </c>
      <c r="CE123">
        <f>IF([171]Sheet1!A55&lt;&gt;"",[171]Sheet1!A55,"")</f>
        <v>121</v>
      </c>
      <c r="CF123">
        <f>IF([172]Sheet1!A55&lt;&gt;"",[172]Sheet1!A55,"")</f>
        <v>173</v>
      </c>
      <c r="CG123">
        <f>IF([173]Sheet1!A55&lt;&gt;"",[173]Sheet1!A55,"")</f>
        <v>266</v>
      </c>
      <c r="CH123">
        <f>IF([174]Sheet1!A55&lt;&gt;"",[174]Sheet1!A55,"")</f>
        <v>239</v>
      </c>
      <c r="CI123">
        <f>IF([175]Sheet1!A55&lt;&gt;"",[175]Sheet1!A55,"")</f>
        <v>317</v>
      </c>
      <c r="CJ123">
        <f>IF([176]Sheet1!A55&lt;&gt;"",[176]Sheet1!A55,"")</f>
        <v>8</v>
      </c>
      <c r="CK123">
        <f>IF([177]Sheet1!A55&lt;&gt;"",[177]Sheet1!A55,"")</f>
        <v>249</v>
      </c>
      <c r="CL123">
        <f>IF([178]Sheet1!A55&lt;&gt;"",[178]Sheet1!A55,"")</f>
        <v>595</v>
      </c>
    </row>
    <row r="124" spans="2:90">
      <c r="B124">
        <f>IF([90]Sheet1!A56&lt;&gt;"",[90]Sheet1!A56,"")</f>
        <v>520</v>
      </c>
      <c r="C124">
        <f>IF([91]Sheet1!A56&lt;&gt;"",[91]Sheet1!A56,"")</f>
        <v>389</v>
      </c>
      <c r="D124">
        <f>IF([92]Sheet1!A56&lt;&gt;"",[92]Sheet1!A56,"")</f>
        <v>140</v>
      </c>
      <c r="E124">
        <f>IF([93]Sheet1!A56&lt;&gt;"",[93]Sheet1!A56,"")</f>
        <v>162</v>
      </c>
      <c r="F124">
        <f>IF([94]Sheet1!A56&lt;&gt;"",[94]Sheet1!A56,"")</f>
        <v>139</v>
      </c>
      <c r="G124">
        <f>IF([95]Sheet1!A56&lt;&gt;"",[95]Sheet1!A56,"")</f>
        <v>563</v>
      </c>
      <c r="H124">
        <f>IF([96]Sheet1!A56&lt;&gt;"",[96]Sheet1!A56,"")</f>
        <v>592</v>
      </c>
      <c r="I124">
        <f>IF([97]Sheet1!A56&lt;&gt;"",[97]Sheet1!A56,"")</f>
        <v>118</v>
      </c>
      <c r="J124">
        <f>IF([98]Sheet1!A56&lt;&gt;"",[98]Sheet1!A56,"")</f>
        <v>337</v>
      </c>
      <c r="K124">
        <f>IF([99]Sheet1!A56&lt;&gt;"",[99]Sheet1!A56,"")</f>
        <v>175</v>
      </c>
      <c r="L124">
        <f>IF([100]Sheet1!A56&lt;&gt;"",[100]Sheet1!A56,"")</f>
        <v>581</v>
      </c>
      <c r="M124">
        <f>IF([101]Sheet1!A56&lt;&gt;"",[101]Sheet1!A56,"")</f>
        <v>559</v>
      </c>
      <c r="N124">
        <f>IF([102]Sheet1!A56&lt;&gt;"",[102]Sheet1!A56,"")</f>
        <v>555</v>
      </c>
      <c r="O124">
        <f>IF([103]Sheet1!A56&lt;&gt;"",[103]Sheet1!A56,"")</f>
        <v>232</v>
      </c>
      <c r="P124">
        <f>IF([104]Sheet1!A56&lt;&gt;"",[104]Sheet1!A56,"")</f>
        <v>238</v>
      </c>
      <c r="Q124">
        <f>IF([105]Sheet1!A56&lt;&gt;"",[105]Sheet1!A56,"")</f>
        <v>17</v>
      </c>
      <c r="R124">
        <f>IF([106]Sheet1!A56&lt;&gt;"",[106]Sheet1!A56,"")</f>
        <v>41</v>
      </c>
      <c r="S124">
        <f>IF([107]Sheet1!A56&lt;&gt;"",[107]Sheet1!A56,"")</f>
        <v>414</v>
      </c>
      <c r="T124">
        <f>IF([108]Sheet1!A56&lt;&gt;"",[108]Sheet1!A56,"")</f>
        <v>39</v>
      </c>
      <c r="U124">
        <f>IF([109]Sheet1!A56&lt;&gt;"",[109]Sheet1!A56,"")</f>
        <v>22</v>
      </c>
      <c r="V124">
        <f>IF([110]Sheet1!A56&lt;&gt;"",[110]Sheet1!A56,"")</f>
        <v>360</v>
      </c>
      <c r="W124">
        <f>IF([111]Sheet1!A56&lt;&gt;"",[111]Sheet1!A56,"")</f>
        <v>431</v>
      </c>
      <c r="X124">
        <f>IF([112]Sheet1!A56&lt;&gt;"",[112]Sheet1!A56,"")</f>
        <v>318</v>
      </c>
      <c r="Y124">
        <f>IF([113]Sheet1!A56&lt;&gt;"",[113]Sheet1!A56,"")</f>
        <v>136</v>
      </c>
      <c r="Z124">
        <f>IF([114]Sheet1!A56&lt;&gt;"",[114]Sheet1!A56,"")</f>
        <v>275</v>
      </c>
      <c r="AA124">
        <f>IF([115]Sheet1!A56&lt;&gt;"",[115]Sheet1!A56,"")</f>
        <v>367</v>
      </c>
      <c r="AB124">
        <f>IF([116]Sheet1!A56&lt;&gt;"",[116]Sheet1!A56,"")</f>
        <v>23</v>
      </c>
      <c r="AC124">
        <f>IF([117]Sheet1!A56&lt;&gt;"",[117]Sheet1!A56,"")</f>
        <v>24</v>
      </c>
      <c r="AD124">
        <f>IF([118]Sheet1!A56&lt;&gt;"",[118]Sheet1!A56,"")</f>
        <v>249</v>
      </c>
      <c r="AE124">
        <f>IF([119]Sheet1!A56&lt;&gt;"",[119]Sheet1!A56,"")</f>
        <v>168</v>
      </c>
      <c r="AF124">
        <f>IF([120]Sheet1!A56&lt;&gt;"",[120]Sheet1!A56,"")</f>
        <v>182</v>
      </c>
      <c r="AG124">
        <f>IF([121]Sheet1!A56&lt;&gt;"",[121]Sheet1!A56,"")</f>
        <v>364</v>
      </c>
      <c r="AH124">
        <f>IF([122]Sheet1!A56&lt;&gt;"",[122]Sheet1!A56,"")</f>
        <v>17</v>
      </c>
      <c r="AI124">
        <f>IF([123]Sheet1!A56&lt;&gt;"",[123]Sheet1!A56,"")</f>
        <v>379</v>
      </c>
      <c r="AJ124">
        <f>IF([124]Sheet1!A56&lt;&gt;"",[124]Sheet1!A56,"")</f>
        <v>191</v>
      </c>
      <c r="AK124">
        <f>IF([125]Sheet1!A56&lt;&gt;"",[125]Sheet1!A56,"")</f>
        <v>161</v>
      </c>
      <c r="AL124">
        <f>IF([126]Sheet1!A56&lt;&gt;"",[126]Sheet1!A56,"")</f>
        <v>159</v>
      </c>
      <c r="AM124">
        <f>IF([127]Sheet1!A56&lt;&gt;"",[127]Sheet1!A56,"")</f>
        <v>17</v>
      </c>
      <c r="AN124">
        <f>IF([128]Sheet1!A56&lt;&gt;"",[128]Sheet1!A56,"")</f>
        <v>503</v>
      </c>
      <c r="AO124">
        <f>IF([129]Sheet1!A56&lt;&gt;"",[129]Sheet1!A56,"")</f>
        <v>134</v>
      </c>
      <c r="AP124">
        <v>250</v>
      </c>
      <c r="AQ124">
        <f>IF([131]Sheet1!A56&lt;&gt;"",[131]Sheet1!A56,"")</f>
        <v>155</v>
      </c>
      <c r="AR124">
        <f>IF([132]Sheet1!A56&lt;&gt;"",[132]Sheet1!A56,"")</f>
        <v>159</v>
      </c>
      <c r="AS124">
        <f>IF([133]Sheet1!A56&lt;&gt;"",[133]Sheet1!A56,"")</f>
        <v>90</v>
      </c>
      <c r="AT124">
        <f>IF([134]Sheet1!A56&lt;&gt;"",[134]Sheet1!A56,"")</f>
        <v>642</v>
      </c>
      <c r="AU124">
        <f>IF([135]Sheet1!A56&lt;&gt;"",[135]Sheet1!A56,"")</f>
        <v>143</v>
      </c>
      <c r="AV124">
        <f>IF([136]Sheet1!A56&lt;&gt;"",[136]Sheet1!A56,"")</f>
        <v>219</v>
      </c>
      <c r="AW124">
        <f>IF([137]Sheet1!A56&lt;&gt;"",[137]Sheet1!A56,"")</f>
        <v>48</v>
      </c>
      <c r="AX124">
        <f>IF([138]Sheet1!A56&lt;&gt;"",[138]Sheet1!A56,"")</f>
        <v>55</v>
      </c>
      <c r="AY124">
        <f>IF([139]Sheet1!A56&lt;&gt;"",[139]Sheet1!A56,"")</f>
        <v>576</v>
      </c>
      <c r="AZ124">
        <f>IF([140]Sheet1!A56&lt;&gt;"",[140]Sheet1!A56,"")</f>
        <v>181</v>
      </c>
      <c r="BA124">
        <f>IF([141]Sheet1!A56&lt;&gt;"",[141]Sheet1!A56,"")</f>
        <v>396</v>
      </c>
      <c r="BB124">
        <f>IF([142]Sheet1!A56&lt;&gt;"",[142]Sheet1!A56,"")</f>
        <v>15</v>
      </c>
      <c r="BC124">
        <f>IF([143]Sheet1!A56&lt;&gt;"",[143]Sheet1!A56,"")</f>
        <v>356</v>
      </c>
      <c r="BD124">
        <f>IF([144]Sheet1!A56&lt;&gt;"",[144]Sheet1!A56,"")</f>
        <v>6</v>
      </c>
      <c r="BE124">
        <f>IF([145]Sheet1!A56&lt;&gt;"",[145]Sheet1!A56,"")</f>
        <v>606</v>
      </c>
      <c r="BF124">
        <f>IF([146]Sheet1!A56&lt;&gt;"",[146]Sheet1!A56,"")</f>
        <v>51</v>
      </c>
      <c r="BG124">
        <f>IF([147]Sheet1!A56&lt;&gt;"",[147]Sheet1!A56,"")</f>
        <v>167</v>
      </c>
      <c r="BH124">
        <f>IF([148]Sheet1!A56&lt;&gt;"",[148]Sheet1!A56,"")</f>
        <v>595</v>
      </c>
      <c r="BI124">
        <f>IF([149]Sheet1!A56&lt;&gt;"",[149]Sheet1!A56,"")</f>
        <v>119</v>
      </c>
      <c r="BJ124">
        <f>IF([150]Sheet1!A56&lt;&gt;"",[150]Sheet1!A56,"")</f>
        <v>282</v>
      </c>
      <c r="BK124">
        <f>IF([151]Sheet1!A56&lt;&gt;"",[151]Sheet1!A56,"")</f>
        <v>355</v>
      </c>
      <c r="BL124">
        <f>IF([152]Sheet1!A56&lt;&gt;"",[152]Sheet1!A56,"")</f>
        <v>305</v>
      </c>
      <c r="BM124">
        <f>IF([153]Sheet1!A56&lt;&gt;"",[153]Sheet1!A56,"")</f>
        <v>105</v>
      </c>
      <c r="BN124">
        <f>IF([154]Sheet1!A56&lt;&gt;"",[154]Sheet1!A56,"")</f>
        <v>210</v>
      </c>
      <c r="BO124">
        <f>IF([155]Sheet1!A56&lt;&gt;"",[155]Sheet1!A56,"")</f>
        <v>45</v>
      </c>
      <c r="BP124">
        <f>IF([156]Sheet1!A56&lt;&gt;"",[156]Sheet1!A56,"")</f>
        <v>283</v>
      </c>
      <c r="BQ124">
        <f>IF([157]Sheet1!A56&lt;&gt;"",[157]Sheet1!A56,"")</f>
        <v>376</v>
      </c>
      <c r="BR124">
        <f>IF([158]Sheet1!A56&lt;&gt;"",[158]Sheet1!A56,"")</f>
        <v>524</v>
      </c>
      <c r="BS124">
        <f>IF([159]Sheet1!A56&lt;&gt;"",[159]Sheet1!A56,"")</f>
        <v>549</v>
      </c>
      <c r="BT124">
        <f>IF([160]Sheet1!A56&lt;&gt;"",[160]Sheet1!A56,"")</f>
        <v>324</v>
      </c>
      <c r="BU124">
        <f>IF([161]Sheet1!A56&lt;&gt;"",[161]Sheet1!A56,"")</f>
        <v>105</v>
      </c>
      <c r="BV124">
        <f>IF([162]Sheet1!A56&lt;&gt;"",[162]Sheet1!A56,"")</f>
        <v>133</v>
      </c>
      <c r="BW124">
        <f>IF([163]Sheet1!A56&lt;&gt;"",[163]Sheet1!A56,"")</f>
        <v>283</v>
      </c>
      <c r="BX124">
        <f>IF([164]Sheet1!A56&lt;&gt;"",[164]Sheet1!A56,"")</f>
        <v>304</v>
      </c>
      <c r="BY124">
        <f>IF([165]Sheet1!A56&lt;&gt;"",[165]Sheet1!A56,"")</f>
        <v>307</v>
      </c>
      <c r="BZ124">
        <f>IF([166]Sheet1!A56&lt;&gt;"",[166]Sheet1!A56,"")</f>
        <v>289</v>
      </c>
      <c r="CA124">
        <f>IF([167]Sheet1!A56&lt;&gt;"",[167]Sheet1!A56,"")</f>
        <v>155</v>
      </c>
      <c r="CB124">
        <f>IF([168]Sheet1!A56&lt;&gt;"",[168]Sheet1!A56,"")</f>
        <v>302</v>
      </c>
      <c r="CC124">
        <f>IF([169]Sheet1!A56&lt;&gt;"",[169]Sheet1!A56,"")</f>
        <v>286</v>
      </c>
      <c r="CD124">
        <f>IF([170]Sheet1!A56&lt;&gt;"",[170]Sheet1!A56,"")</f>
        <v>464</v>
      </c>
      <c r="CE124">
        <f>IF([171]Sheet1!A56&lt;&gt;"",[171]Sheet1!A56,"")</f>
        <v>326</v>
      </c>
      <c r="CF124">
        <f>IF([172]Sheet1!A56&lt;&gt;"",[172]Sheet1!A56,"")</f>
        <v>414</v>
      </c>
      <c r="CG124">
        <f>IF([173]Sheet1!A56&lt;&gt;"",[173]Sheet1!A56,"")</f>
        <v>79</v>
      </c>
      <c r="CH124">
        <f>IF([174]Sheet1!A56&lt;&gt;"",[174]Sheet1!A56,"")</f>
        <v>226</v>
      </c>
      <c r="CI124">
        <f>IF([175]Sheet1!A56&lt;&gt;"",[175]Sheet1!A56,"")</f>
        <v>99</v>
      </c>
      <c r="CJ124">
        <f>IF([176]Sheet1!A56&lt;&gt;"",[176]Sheet1!A56,"")</f>
        <v>56</v>
      </c>
      <c r="CK124">
        <f>IF([177]Sheet1!A56&lt;&gt;"",[177]Sheet1!A56,"")</f>
        <v>104</v>
      </c>
      <c r="CL124">
        <f>IF([178]Sheet1!A56&lt;&gt;"",[178]Sheet1!A56,"")</f>
        <v>12</v>
      </c>
    </row>
    <row r="125" spans="2:90">
      <c r="B125">
        <f>IF([90]Sheet1!A57&lt;&gt;"",[90]Sheet1!A57,"")</f>
        <v>466</v>
      </c>
      <c r="C125">
        <f>IF([91]Sheet1!A57&lt;&gt;"",[91]Sheet1!A57,"")</f>
        <v>312</v>
      </c>
      <c r="D125">
        <f>IF([92]Sheet1!A57&lt;&gt;"",[92]Sheet1!A57,"")</f>
        <v>279</v>
      </c>
      <c r="E125">
        <f>IF([93]Sheet1!A57&lt;&gt;"",[93]Sheet1!A57,"")</f>
        <v>310</v>
      </c>
      <c r="F125">
        <f>IF([94]Sheet1!A57&lt;&gt;"",[94]Sheet1!A57,"")</f>
        <v>376</v>
      </c>
      <c r="G125">
        <f>IF([95]Sheet1!A57&lt;&gt;"",[95]Sheet1!A57,"")</f>
        <v>121</v>
      </c>
      <c r="H125">
        <f>IF([96]Sheet1!A57&lt;&gt;"",[96]Sheet1!A57,"")</f>
        <v>187</v>
      </c>
      <c r="I125">
        <f>IF([97]Sheet1!A57&lt;&gt;"",[97]Sheet1!A57,"")</f>
        <v>97</v>
      </c>
      <c r="J125">
        <f>IF([98]Sheet1!A57&lt;&gt;"",[98]Sheet1!A57,"")</f>
        <v>268</v>
      </c>
      <c r="K125">
        <f>IF([99]Sheet1!A57&lt;&gt;"",[99]Sheet1!A57,"")</f>
        <v>103</v>
      </c>
      <c r="L125">
        <f>IF([100]Sheet1!A57&lt;&gt;"",[100]Sheet1!A57,"")</f>
        <v>67</v>
      </c>
      <c r="M125">
        <f>IF([101]Sheet1!A57&lt;&gt;"",[101]Sheet1!A57,"")</f>
        <v>572</v>
      </c>
      <c r="N125">
        <f>IF([102]Sheet1!A57&lt;&gt;"",[102]Sheet1!A57,"")</f>
        <v>79</v>
      </c>
      <c r="O125">
        <f>IF([103]Sheet1!A57&lt;&gt;"",[103]Sheet1!A57,"")</f>
        <v>331</v>
      </c>
      <c r="P125">
        <f>IF([104]Sheet1!A57&lt;&gt;"",[104]Sheet1!A57,"")</f>
        <v>222</v>
      </c>
      <c r="Q125">
        <f>IF([105]Sheet1!A57&lt;&gt;"",[105]Sheet1!A57,"")</f>
        <v>141</v>
      </c>
      <c r="R125">
        <f>IF([106]Sheet1!A57&lt;&gt;"",[106]Sheet1!A57,"")</f>
        <v>7</v>
      </c>
      <c r="S125">
        <f>IF([107]Sheet1!A57&lt;&gt;"",[107]Sheet1!A57,"")</f>
        <v>487</v>
      </c>
      <c r="T125">
        <f>IF([108]Sheet1!A57&lt;&gt;"",[108]Sheet1!A57,"")</f>
        <v>244</v>
      </c>
      <c r="U125">
        <f>IF([109]Sheet1!A57&lt;&gt;"",[109]Sheet1!A57,"")</f>
        <v>215</v>
      </c>
      <c r="V125">
        <f>IF([110]Sheet1!A57&lt;&gt;"",[110]Sheet1!A57,"")</f>
        <v>159</v>
      </c>
      <c r="W125">
        <f>IF([111]Sheet1!A57&lt;&gt;"",[111]Sheet1!A57,"")</f>
        <v>510</v>
      </c>
      <c r="X125">
        <f>IF([112]Sheet1!A57&lt;&gt;"",[112]Sheet1!A57,"")</f>
        <v>78</v>
      </c>
      <c r="Y125">
        <f>IF([113]Sheet1!A57&lt;&gt;"",[113]Sheet1!A57,"")</f>
        <v>453</v>
      </c>
      <c r="Z125">
        <f>IF([114]Sheet1!A57&lt;&gt;"",[114]Sheet1!A57,"")</f>
        <v>170</v>
      </c>
      <c r="AA125">
        <f>IF([115]Sheet1!A57&lt;&gt;"",[115]Sheet1!A57,"")</f>
        <v>546</v>
      </c>
      <c r="AB125">
        <f>IF([116]Sheet1!A57&lt;&gt;"",[116]Sheet1!A57,"")</f>
        <v>212</v>
      </c>
      <c r="AC125">
        <f>IF([117]Sheet1!A57&lt;&gt;"",[117]Sheet1!A57,"")</f>
        <v>105</v>
      </c>
      <c r="AD125">
        <f>IF([118]Sheet1!A57&lt;&gt;"",[118]Sheet1!A57,"")</f>
        <v>171</v>
      </c>
      <c r="AE125">
        <f>IF([119]Sheet1!A57&lt;&gt;"",[119]Sheet1!A57,"")</f>
        <v>448</v>
      </c>
      <c r="AF125">
        <f>IF([120]Sheet1!A57&lt;&gt;"",[120]Sheet1!A57,"")</f>
        <v>138</v>
      </c>
      <c r="AG125">
        <f>IF([121]Sheet1!A57&lt;&gt;"",[121]Sheet1!A57,"")</f>
        <v>175</v>
      </c>
      <c r="AH125">
        <f>IF([122]Sheet1!A57&lt;&gt;"",[122]Sheet1!A57,"")</f>
        <v>241</v>
      </c>
      <c r="AI125">
        <f>IF([123]Sheet1!A57&lt;&gt;"",[123]Sheet1!A57,"")</f>
        <v>513</v>
      </c>
      <c r="AJ125">
        <f>IF([124]Sheet1!A57&lt;&gt;"",[124]Sheet1!A57,"")</f>
        <v>242</v>
      </c>
      <c r="AK125">
        <f>IF([125]Sheet1!A57&lt;&gt;"",[125]Sheet1!A57,"")</f>
        <v>160</v>
      </c>
      <c r="AL125">
        <f>IF([126]Sheet1!A57&lt;&gt;"",[126]Sheet1!A57,"")</f>
        <v>530</v>
      </c>
      <c r="AM125">
        <f>IF([127]Sheet1!A57&lt;&gt;"",[127]Sheet1!A57,"")</f>
        <v>425</v>
      </c>
      <c r="AN125">
        <f>IF([128]Sheet1!A57&lt;&gt;"",[128]Sheet1!A57,"")</f>
        <v>286</v>
      </c>
      <c r="AO125">
        <f>IF([129]Sheet1!A57&lt;&gt;"",[129]Sheet1!A57,"")</f>
        <v>550</v>
      </c>
      <c r="AP125">
        <v>551</v>
      </c>
      <c r="AQ125">
        <f>IF([131]Sheet1!A57&lt;&gt;"",[131]Sheet1!A57,"")</f>
        <v>33</v>
      </c>
      <c r="AR125">
        <f>IF([132]Sheet1!A57&lt;&gt;"",[132]Sheet1!A57,"")</f>
        <v>66</v>
      </c>
      <c r="AS125">
        <f>IF([133]Sheet1!A57&lt;&gt;"",[133]Sheet1!A57,"")</f>
        <v>225</v>
      </c>
      <c r="AT125">
        <f>IF([134]Sheet1!A57&lt;&gt;"",[134]Sheet1!A57,"")</f>
        <v>112</v>
      </c>
      <c r="AU125">
        <f>IF([135]Sheet1!A57&lt;&gt;"",[135]Sheet1!A57,"")</f>
        <v>368</v>
      </c>
      <c r="AV125">
        <f>IF([136]Sheet1!A57&lt;&gt;"",[136]Sheet1!A57,"")</f>
        <v>115</v>
      </c>
      <c r="AW125">
        <f>IF([137]Sheet1!A57&lt;&gt;"",[137]Sheet1!A57,"")</f>
        <v>363</v>
      </c>
      <c r="AX125">
        <f>IF([138]Sheet1!A57&lt;&gt;"",[138]Sheet1!A57,"")</f>
        <v>579</v>
      </c>
      <c r="AY125">
        <f>IF([139]Sheet1!A57&lt;&gt;"",[139]Sheet1!A57,"")</f>
        <v>280</v>
      </c>
      <c r="AZ125">
        <f>IF([140]Sheet1!A57&lt;&gt;"",[140]Sheet1!A57,"")</f>
        <v>28</v>
      </c>
      <c r="BA125">
        <f>IF([141]Sheet1!A57&lt;&gt;"",[141]Sheet1!A57,"")</f>
        <v>567</v>
      </c>
      <c r="BB125">
        <f>IF([142]Sheet1!A57&lt;&gt;"",[142]Sheet1!A57,"")</f>
        <v>69</v>
      </c>
      <c r="BC125">
        <f>IF([143]Sheet1!A57&lt;&gt;"",[143]Sheet1!A57,"")</f>
        <v>579</v>
      </c>
      <c r="BD125">
        <f>IF([144]Sheet1!A57&lt;&gt;"",[144]Sheet1!A57,"")</f>
        <v>151</v>
      </c>
      <c r="BE125">
        <f>IF([145]Sheet1!A57&lt;&gt;"",[145]Sheet1!A57,"")</f>
        <v>389</v>
      </c>
      <c r="BF125">
        <f>IF([146]Sheet1!A57&lt;&gt;"",[146]Sheet1!A57,"")</f>
        <v>104</v>
      </c>
      <c r="BG125">
        <f>IF([147]Sheet1!A57&lt;&gt;"",[147]Sheet1!A57,"")</f>
        <v>393</v>
      </c>
      <c r="BH125">
        <f>IF([148]Sheet1!A57&lt;&gt;"",[148]Sheet1!A57,"")</f>
        <v>636</v>
      </c>
      <c r="BI125">
        <f>IF([149]Sheet1!A57&lt;&gt;"",[149]Sheet1!A57,"")</f>
        <v>66</v>
      </c>
      <c r="BJ125">
        <f>IF([150]Sheet1!A57&lt;&gt;"",[150]Sheet1!A57,"")</f>
        <v>274</v>
      </c>
      <c r="BK125">
        <f>IF([151]Sheet1!A57&lt;&gt;"",[151]Sheet1!A57,"")</f>
        <v>201</v>
      </c>
      <c r="BL125">
        <f>IF([152]Sheet1!A57&lt;&gt;"",[152]Sheet1!A57,"")</f>
        <v>666</v>
      </c>
      <c r="BM125">
        <f>IF([153]Sheet1!A57&lt;&gt;"",[153]Sheet1!A57,"")</f>
        <v>130</v>
      </c>
      <c r="BN125">
        <f>IF([154]Sheet1!A57&lt;&gt;"",[154]Sheet1!A57,"")</f>
        <v>582</v>
      </c>
      <c r="BO125">
        <f>IF([155]Sheet1!A57&lt;&gt;"",[155]Sheet1!A57,"")</f>
        <v>25</v>
      </c>
      <c r="BP125">
        <f>IF([156]Sheet1!A57&lt;&gt;"",[156]Sheet1!A57,"")</f>
        <v>566</v>
      </c>
      <c r="BQ125">
        <f>IF([157]Sheet1!A57&lt;&gt;"",[157]Sheet1!A57,"")</f>
        <v>575</v>
      </c>
      <c r="BR125">
        <f>IF([158]Sheet1!A57&lt;&gt;"",[158]Sheet1!A57,"")</f>
        <v>212</v>
      </c>
      <c r="BS125">
        <f>IF([159]Sheet1!A57&lt;&gt;"",[159]Sheet1!A57,"")</f>
        <v>114</v>
      </c>
      <c r="BT125">
        <f>IF([160]Sheet1!A57&lt;&gt;"",[160]Sheet1!A57,"")</f>
        <v>110</v>
      </c>
      <c r="BU125">
        <f>IF([161]Sheet1!A57&lt;&gt;"",[161]Sheet1!A57,"")</f>
        <v>311</v>
      </c>
      <c r="BV125">
        <f>IF([162]Sheet1!A57&lt;&gt;"",[162]Sheet1!A57,"")</f>
        <v>508</v>
      </c>
      <c r="BW125">
        <f>IF([163]Sheet1!A57&lt;&gt;"",[163]Sheet1!A57,"")</f>
        <v>144</v>
      </c>
      <c r="BX125">
        <f>IF([164]Sheet1!A57&lt;&gt;"",[164]Sheet1!A57,"")</f>
        <v>566</v>
      </c>
      <c r="BY125">
        <f>IF([165]Sheet1!A57&lt;&gt;"",[165]Sheet1!A57,"")</f>
        <v>259</v>
      </c>
      <c r="BZ125">
        <f>IF([166]Sheet1!A57&lt;&gt;"",[166]Sheet1!A57,"")</f>
        <v>302</v>
      </c>
      <c r="CA125">
        <f>IF([167]Sheet1!A57&lt;&gt;"",[167]Sheet1!A57,"")</f>
        <v>150</v>
      </c>
      <c r="CB125">
        <f>IF([168]Sheet1!A57&lt;&gt;"",[168]Sheet1!A57,"")</f>
        <v>613</v>
      </c>
      <c r="CC125">
        <f>IF([169]Sheet1!A57&lt;&gt;"",[169]Sheet1!A57,"")</f>
        <v>259</v>
      </c>
      <c r="CD125">
        <f>IF([170]Sheet1!A57&lt;&gt;"",[170]Sheet1!A57,"")</f>
        <v>38</v>
      </c>
      <c r="CE125">
        <f>IF([171]Sheet1!A57&lt;&gt;"",[171]Sheet1!A57,"")</f>
        <v>104</v>
      </c>
      <c r="CF125">
        <f>IF([172]Sheet1!A57&lt;&gt;"",[172]Sheet1!A57,"")</f>
        <v>557</v>
      </c>
      <c r="CG125">
        <f>IF([173]Sheet1!A57&lt;&gt;"",[173]Sheet1!A57,"")</f>
        <v>212</v>
      </c>
      <c r="CH125">
        <f>IF([174]Sheet1!A57&lt;&gt;"",[174]Sheet1!A57,"")</f>
        <v>513</v>
      </c>
      <c r="CI125">
        <f>IF([175]Sheet1!A57&lt;&gt;"",[175]Sheet1!A57,"")</f>
        <v>438</v>
      </c>
      <c r="CJ125">
        <f>IF([176]Sheet1!A57&lt;&gt;"",[176]Sheet1!A57,"")</f>
        <v>185</v>
      </c>
      <c r="CK125">
        <f>IF([177]Sheet1!A57&lt;&gt;"",[177]Sheet1!A57,"")</f>
        <v>202</v>
      </c>
      <c r="CL125">
        <f>IF([178]Sheet1!A57&lt;&gt;"",[178]Sheet1!A57,"")</f>
        <v>114</v>
      </c>
    </row>
    <row r="126" spans="2:90">
      <c r="B126">
        <f>IF([90]Sheet1!A58&lt;&gt;"",[90]Sheet1!A58,"")</f>
        <v>256</v>
      </c>
      <c r="C126">
        <f>IF([91]Sheet1!A58&lt;&gt;"",[91]Sheet1!A58,"")</f>
        <v>125</v>
      </c>
      <c r="D126">
        <f>IF([92]Sheet1!A58&lt;&gt;"",[92]Sheet1!A58,"")</f>
        <v>87</v>
      </c>
      <c r="E126">
        <f>IF([93]Sheet1!A58&lt;&gt;"",[93]Sheet1!A58,"")</f>
        <v>247</v>
      </c>
      <c r="F126">
        <f>IF([94]Sheet1!A58&lt;&gt;"",[94]Sheet1!A58,"")</f>
        <v>360</v>
      </c>
      <c r="G126">
        <f>IF([95]Sheet1!A58&lt;&gt;"",[95]Sheet1!A58,"")</f>
        <v>105</v>
      </c>
      <c r="H126">
        <f>IF([96]Sheet1!A58&lt;&gt;"",[96]Sheet1!A58,"")</f>
        <v>128</v>
      </c>
      <c r="I126">
        <f>IF([97]Sheet1!A58&lt;&gt;"",[97]Sheet1!A58,"")</f>
        <v>332</v>
      </c>
      <c r="J126">
        <f>IF([98]Sheet1!A58&lt;&gt;"",[98]Sheet1!A58,"")</f>
        <v>177</v>
      </c>
      <c r="K126">
        <f>IF([99]Sheet1!A58&lt;&gt;"",[99]Sheet1!A58,"")</f>
        <v>296</v>
      </c>
      <c r="L126">
        <f>IF([100]Sheet1!A58&lt;&gt;"",[100]Sheet1!A58,"")</f>
        <v>139</v>
      </c>
      <c r="M126">
        <f>IF([101]Sheet1!A58&lt;&gt;"",[101]Sheet1!A58,"")</f>
        <v>14</v>
      </c>
      <c r="N126">
        <f>IF([102]Sheet1!A58&lt;&gt;"",[102]Sheet1!A58,"")</f>
        <v>574</v>
      </c>
      <c r="O126">
        <f>IF([103]Sheet1!A58&lt;&gt;"",[103]Sheet1!A58,"")</f>
        <v>293</v>
      </c>
      <c r="P126">
        <f>IF([104]Sheet1!A58&lt;&gt;"",[104]Sheet1!A58,"")</f>
        <v>380</v>
      </c>
      <c r="Q126">
        <f>IF([105]Sheet1!A58&lt;&gt;"",[105]Sheet1!A58,"")</f>
        <v>185</v>
      </c>
      <c r="R126">
        <f>IF([106]Sheet1!A58&lt;&gt;"",[106]Sheet1!A58,"")</f>
        <v>43</v>
      </c>
      <c r="S126">
        <f>IF([107]Sheet1!A58&lt;&gt;"",[107]Sheet1!A58,"")</f>
        <v>438</v>
      </c>
      <c r="T126">
        <f>IF([108]Sheet1!A58&lt;&gt;"",[108]Sheet1!A58,"")</f>
        <v>53</v>
      </c>
      <c r="U126">
        <f>IF([109]Sheet1!A58&lt;&gt;"",[109]Sheet1!A58,"")</f>
        <v>533</v>
      </c>
      <c r="V126">
        <f>IF([110]Sheet1!A58&lt;&gt;"",[110]Sheet1!A58,"")</f>
        <v>416</v>
      </c>
      <c r="W126">
        <f>IF([111]Sheet1!A58&lt;&gt;"",[111]Sheet1!A58,"")</f>
        <v>245</v>
      </c>
      <c r="X126">
        <f>IF([112]Sheet1!A58&lt;&gt;"",[112]Sheet1!A58,"")</f>
        <v>164</v>
      </c>
      <c r="Y126">
        <f>IF([113]Sheet1!A58&lt;&gt;"",[113]Sheet1!A58,"")</f>
        <v>414</v>
      </c>
      <c r="Z126">
        <f>IF([114]Sheet1!A58&lt;&gt;"",[114]Sheet1!A58,"")</f>
        <v>546</v>
      </c>
      <c r="AA126">
        <f>IF([115]Sheet1!A58&lt;&gt;"",[115]Sheet1!A58,"")</f>
        <v>494</v>
      </c>
      <c r="AB126">
        <f>IF([116]Sheet1!A58&lt;&gt;"",[116]Sheet1!A58,"")</f>
        <v>349</v>
      </c>
      <c r="AC126">
        <f>IF([117]Sheet1!A58&lt;&gt;"",[117]Sheet1!A58,"")</f>
        <v>39</v>
      </c>
      <c r="AD126">
        <f>IF([118]Sheet1!A58&lt;&gt;"",[118]Sheet1!A58,"")</f>
        <v>116</v>
      </c>
      <c r="AE126">
        <f>IF([119]Sheet1!A58&lt;&gt;"",[119]Sheet1!A58,"")</f>
        <v>503</v>
      </c>
      <c r="AF126">
        <f>IF([120]Sheet1!A58&lt;&gt;"",[120]Sheet1!A58,"")</f>
        <v>56</v>
      </c>
      <c r="AG126">
        <f>IF([121]Sheet1!A58&lt;&gt;"",[121]Sheet1!A58,"")</f>
        <v>94</v>
      </c>
      <c r="AH126">
        <f>IF([122]Sheet1!A58&lt;&gt;"",[122]Sheet1!A58,"")</f>
        <v>173</v>
      </c>
      <c r="AI126">
        <f>IF([123]Sheet1!A58&lt;&gt;"",[123]Sheet1!A58,"")</f>
        <v>63</v>
      </c>
      <c r="AJ126">
        <f>IF([124]Sheet1!A58&lt;&gt;"",[124]Sheet1!A58,"")</f>
        <v>105</v>
      </c>
      <c r="AK126">
        <f>IF([125]Sheet1!A58&lt;&gt;"",[125]Sheet1!A58,"")</f>
        <v>487</v>
      </c>
      <c r="AL126">
        <f>IF([126]Sheet1!A58&lt;&gt;"",[126]Sheet1!A58,"")</f>
        <v>410</v>
      </c>
      <c r="AM126">
        <f>IF([127]Sheet1!A58&lt;&gt;"",[127]Sheet1!A58,"")</f>
        <v>215</v>
      </c>
      <c r="AN126">
        <f>IF([128]Sheet1!A58&lt;&gt;"",[128]Sheet1!A58,"")</f>
        <v>483</v>
      </c>
      <c r="AO126">
        <f>IF([129]Sheet1!A58&lt;&gt;"",[129]Sheet1!A58,"")</f>
        <v>57</v>
      </c>
      <c r="AP126">
        <v>330</v>
      </c>
      <c r="AQ126">
        <f>IF([131]Sheet1!A58&lt;&gt;"",[131]Sheet1!A58,"")</f>
        <v>235</v>
      </c>
      <c r="AR126">
        <f>IF([132]Sheet1!A58&lt;&gt;"",[132]Sheet1!A58,"")</f>
        <v>333</v>
      </c>
      <c r="AS126">
        <f>IF([133]Sheet1!A58&lt;&gt;"",[133]Sheet1!A58,"")</f>
        <v>22</v>
      </c>
      <c r="AT126">
        <f>IF([134]Sheet1!A58&lt;&gt;"",[134]Sheet1!A58,"")</f>
        <v>594</v>
      </c>
      <c r="AU126">
        <f>IF([135]Sheet1!A58&lt;&gt;"",[135]Sheet1!A58,"")</f>
        <v>607</v>
      </c>
      <c r="AV126">
        <f>IF([136]Sheet1!A58&lt;&gt;"",[136]Sheet1!A58,"")</f>
        <v>235</v>
      </c>
      <c r="AW126">
        <f>IF([137]Sheet1!A58&lt;&gt;"",[137]Sheet1!A58,"")</f>
        <v>192</v>
      </c>
      <c r="AX126">
        <f>IF([138]Sheet1!A58&lt;&gt;"",[138]Sheet1!A58,"")</f>
        <v>58</v>
      </c>
      <c r="AY126">
        <f>IF([139]Sheet1!A58&lt;&gt;"",[139]Sheet1!A58,"")</f>
        <v>264</v>
      </c>
      <c r="AZ126">
        <f>IF([140]Sheet1!A58&lt;&gt;"",[140]Sheet1!A58,"")</f>
        <v>65</v>
      </c>
      <c r="BA126">
        <f>IF([141]Sheet1!A58&lt;&gt;"",[141]Sheet1!A58,"")</f>
        <v>386</v>
      </c>
      <c r="BB126">
        <f>IF([142]Sheet1!A58&lt;&gt;"",[142]Sheet1!A58,"")</f>
        <v>169</v>
      </c>
      <c r="BC126">
        <f>IF([143]Sheet1!A58&lt;&gt;"",[143]Sheet1!A58,"")</f>
        <v>53</v>
      </c>
      <c r="BD126">
        <f>IF([144]Sheet1!A58&lt;&gt;"",[144]Sheet1!A58,"")</f>
        <v>85</v>
      </c>
      <c r="BE126">
        <f>IF([145]Sheet1!A58&lt;&gt;"",[145]Sheet1!A58,"")</f>
        <v>605</v>
      </c>
      <c r="BF126">
        <f>IF([146]Sheet1!A58&lt;&gt;"",[146]Sheet1!A58,"")</f>
        <v>247</v>
      </c>
      <c r="BG126">
        <f>IF([147]Sheet1!A58&lt;&gt;"",[147]Sheet1!A58,"")</f>
        <v>629</v>
      </c>
      <c r="BH126">
        <f>IF([148]Sheet1!A58&lt;&gt;"",[148]Sheet1!A58,"")</f>
        <v>73</v>
      </c>
      <c r="BI126">
        <f>IF([149]Sheet1!A58&lt;&gt;"",[149]Sheet1!A58,"")</f>
        <v>111</v>
      </c>
      <c r="BJ126">
        <f>IF([150]Sheet1!A58&lt;&gt;"",[150]Sheet1!A58,"")</f>
        <v>134</v>
      </c>
      <c r="BK126">
        <f>IF([151]Sheet1!A58&lt;&gt;"",[151]Sheet1!A58,"")</f>
        <v>186</v>
      </c>
      <c r="BL126">
        <f>IF([152]Sheet1!A58&lt;&gt;"",[152]Sheet1!A58,"")</f>
        <v>632</v>
      </c>
      <c r="BM126">
        <f>IF([153]Sheet1!A58&lt;&gt;"",[153]Sheet1!A58,"")</f>
        <v>299</v>
      </c>
      <c r="BN126">
        <f>IF([154]Sheet1!A58&lt;&gt;"",[154]Sheet1!A58,"")</f>
        <v>342</v>
      </c>
      <c r="BO126">
        <f>IF([155]Sheet1!A58&lt;&gt;"",[155]Sheet1!A58,"")</f>
        <v>183</v>
      </c>
      <c r="BP126">
        <f>IF([156]Sheet1!A58&lt;&gt;"",[156]Sheet1!A58,"")</f>
        <v>40</v>
      </c>
      <c r="BQ126">
        <f>IF([157]Sheet1!A58&lt;&gt;"",[157]Sheet1!A58,"")</f>
        <v>19</v>
      </c>
      <c r="BR126">
        <f>IF([158]Sheet1!A58&lt;&gt;"",[158]Sheet1!A58,"")</f>
        <v>10</v>
      </c>
      <c r="BS126">
        <f>IF([159]Sheet1!A58&lt;&gt;"",[159]Sheet1!A58,"")</f>
        <v>382</v>
      </c>
      <c r="BT126">
        <f>IF([160]Sheet1!A58&lt;&gt;"",[160]Sheet1!A58,"")</f>
        <v>649</v>
      </c>
      <c r="BU126">
        <f>IF([161]Sheet1!A58&lt;&gt;"",[161]Sheet1!A58,"")</f>
        <v>161</v>
      </c>
      <c r="BV126">
        <f>IF([162]Sheet1!A58&lt;&gt;"",[162]Sheet1!A58,"")</f>
        <v>276</v>
      </c>
      <c r="BW126">
        <f>IF([163]Sheet1!A58&lt;&gt;"",[163]Sheet1!A58,"")</f>
        <v>230</v>
      </c>
      <c r="BX126">
        <f>IF([164]Sheet1!A58&lt;&gt;"",[164]Sheet1!A58,"")</f>
        <v>550</v>
      </c>
      <c r="BY126">
        <f>IF([165]Sheet1!A58&lt;&gt;"",[165]Sheet1!A58,"")</f>
        <v>338</v>
      </c>
      <c r="BZ126">
        <f>IF([166]Sheet1!A58&lt;&gt;"",[166]Sheet1!A58,"")</f>
        <v>33</v>
      </c>
      <c r="CA126">
        <f>IF([167]Sheet1!A58&lt;&gt;"",[167]Sheet1!A58,"")</f>
        <v>388</v>
      </c>
      <c r="CB126">
        <f>IF([168]Sheet1!A58&lt;&gt;"",[168]Sheet1!A58,"")</f>
        <v>70</v>
      </c>
      <c r="CC126">
        <f>IF([169]Sheet1!A58&lt;&gt;"",[169]Sheet1!A58,"")</f>
        <v>188</v>
      </c>
      <c r="CD126">
        <f>IF([170]Sheet1!A58&lt;&gt;"",[170]Sheet1!A58,"")</f>
        <v>103</v>
      </c>
      <c r="CE126">
        <f>IF([171]Sheet1!A58&lt;&gt;"",[171]Sheet1!A58,"")</f>
        <v>127</v>
      </c>
      <c r="CF126">
        <f>IF([172]Sheet1!A58&lt;&gt;"",[172]Sheet1!A58,"")</f>
        <v>569</v>
      </c>
      <c r="CG126">
        <f>IF([173]Sheet1!A58&lt;&gt;"",[173]Sheet1!A58,"")</f>
        <v>460</v>
      </c>
      <c r="CH126">
        <f>IF([174]Sheet1!A58&lt;&gt;"",[174]Sheet1!A58,"")</f>
        <v>618</v>
      </c>
      <c r="CI126">
        <f>IF([175]Sheet1!A58&lt;&gt;"",[175]Sheet1!A58,"")</f>
        <v>380</v>
      </c>
      <c r="CJ126">
        <f>IF([176]Sheet1!A58&lt;&gt;"",[176]Sheet1!A58,"")</f>
        <v>72</v>
      </c>
      <c r="CK126">
        <f>IF([177]Sheet1!A58&lt;&gt;"",[177]Sheet1!A58,"")</f>
        <v>171</v>
      </c>
      <c r="CL126">
        <f>IF([178]Sheet1!A58&lt;&gt;"",[178]Sheet1!A58,"")</f>
        <v>109</v>
      </c>
    </row>
    <row r="127" spans="2:90">
      <c r="B127">
        <f>IF([90]Sheet1!A59&lt;&gt;"",[90]Sheet1!A59,"")</f>
        <v>85</v>
      </c>
      <c r="C127">
        <f>IF([91]Sheet1!A59&lt;&gt;"",[91]Sheet1!A59,"")</f>
        <v>95</v>
      </c>
      <c r="D127">
        <f>IF([92]Sheet1!A59&lt;&gt;"",[92]Sheet1!A59,"")</f>
        <v>253</v>
      </c>
      <c r="E127">
        <f>IF([93]Sheet1!A59&lt;&gt;"",[93]Sheet1!A59,"")</f>
        <v>231</v>
      </c>
      <c r="F127">
        <f>IF([94]Sheet1!A59&lt;&gt;"",[94]Sheet1!A59,"")</f>
        <v>345</v>
      </c>
      <c r="G127">
        <f>IF([95]Sheet1!A59&lt;&gt;"",[95]Sheet1!A59,"")</f>
        <v>663</v>
      </c>
      <c r="H127">
        <f>IF([96]Sheet1!A59&lt;&gt;"",[96]Sheet1!A59,"")</f>
        <v>308</v>
      </c>
      <c r="I127">
        <f>IF([97]Sheet1!A59&lt;&gt;"",[97]Sheet1!A59,"")</f>
        <v>112</v>
      </c>
      <c r="J127">
        <f>IF([98]Sheet1!A59&lt;&gt;"",[98]Sheet1!A59,"")</f>
        <v>659</v>
      </c>
      <c r="K127">
        <f>IF([99]Sheet1!A59&lt;&gt;"",[99]Sheet1!A59,"")</f>
        <v>38</v>
      </c>
      <c r="L127">
        <f>IF([100]Sheet1!A59&lt;&gt;"",[100]Sheet1!A59,"")</f>
        <v>397</v>
      </c>
      <c r="M127">
        <f>IF([101]Sheet1!A59&lt;&gt;"",[101]Sheet1!A59,"")</f>
        <v>253</v>
      </c>
      <c r="N127">
        <f>IF([102]Sheet1!A59&lt;&gt;"",[102]Sheet1!A59,"")</f>
        <v>58</v>
      </c>
      <c r="O127">
        <f>IF([103]Sheet1!A59&lt;&gt;"",[103]Sheet1!A59,"")</f>
        <v>22</v>
      </c>
      <c r="P127">
        <f>IF([104]Sheet1!A59&lt;&gt;"",[104]Sheet1!A59,"")</f>
        <v>218</v>
      </c>
      <c r="Q127">
        <f>IF([105]Sheet1!A59&lt;&gt;"",[105]Sheet1!A59,"")</f>
        <v>343</v>
      </c>
      <c r="R127">
        <f>IF([106]Sheet1!A59&lt;&gt;"",[106]Sheet1!A59,"")</f>
        <v>92</v>
      </c>
      <c r="S127">
        <f>IF([107]Sheet1!A59&lt;&gt;"",[107]Sheet1!A59,"")</f>
        <v>202</v>
      </c>
      <c r="T127">
        <f>IF([108]Sheet1!A59&lt;&gt;"",[108]Sheet1!A59,"")</f>
        <v>180</v>
      </c>
      <c r="U127">
        <f>IF([109]Sheet1!A59&lt;&gt;"",[109]Sheet1!A59,"")</f>
        <v>152</v>
      </c>
      <c r="V127">
        <f>IF([110]Sheet1!A59&lt;&gt;"",[110]Sheet1!A59,"")</f>
        <v>381</v>
      </c>
      <c r="W127">
        <f>IF([111]Sheet1!A59&lt;&gt;"",[111]Sheet1!A59,"")</f>
        <v>430</v>
      </c>
      <c r="X127">
        <f>IF([112]Sheet1!A59&lt;&gt;"",[112]Sheet1!A59,"")</f>
        <v>257</v>
      </c>
      <c r="Y127">
        <f>IF([113]Sheet1!A59&lt;&gt;"",[113]Sheet1!A59,"")</f>
        <v>200</v>
      </c>
      <c r="Z127">
        <f>IF([114]Sheet1!A59&lt;&gt;"",[114]Sheet1!A59,"")</f>
        <v>272</v>
      </c>
      <c r="AA127">
        <f>IF([115]Sheet1!A59&lt;&gt;"",[115]Sheet1!A59,"")</f>
        <v>191</v>
      </c>
      <c r="AB127">
        <f>IF([116]Sheet1!A59&lt;&gt;"",[116]Sheet1!A59,"")</f>
        <v>187</v>
      </c>
      <c r="AC127">
        <f>IF([117]Sheet1!A59&lt;&gt;"",[117]Sheet1!A59,"")</f>
        <v>56</v>
      </c>
      <c r="AD127">
        <f>IF([118]Sheet1!A59&lt;&gt;"",[118]Sheet1!A59,"")</f>
        <v>448</v>
      </c>
      <c r="AE127">
        <f>IF([119]Sheet1!A59&lt;&gt;"",[119]Sheet1!A59,"")</f>
        <v>215</v>
      </c>
      <c r="AF127">
        <f>IF([120]Sheet1!A59&lt;&gt;"",[120]Sheet1!A59,"")</f>
        <v>198</v>
      </c>
      <c r="AG127">
        <f>IF([121]Sheet1!A59&lt;&gt;"",[121]Sheet1!A59,"")</f>
        <v>98</v>
      </c>
      <c r="AH127">
        <f>IF([122]Sheet1!A59&lt;&gt;"",[122]Sheet1!A59,"")</f>
        <v>133</v>
      </c>
      <c r="AI127">
        <f>IF([123]Sheet1!A59&lt;&gt;"",[123]Sheet1!A59,"")</f>
        <v>197</v>
      </c>
      <c r="AJ127">
        <f>IF([124]Sheet1!A59&lt;&gt;"",[124]Sheet1!A59,"")</f>
        <v>424</v>
      </c>
      <c r="AK127">
        <f>IF([125]Sheet1!A59&lt;&gt;"",[125]Sheet1!A59,"")</f>
        <v>136</v>
      </c>
      <c r="AL127">
        <f>IF([126]Sheet1!A59&lt;&gt;"",[126]Sheet1!A59,"")</f>
        <v>147</v>
      </c>
      <c r="AM127">
        <f>IF([127]Sheet1!A59&lt;&gt;"",[127]Sheet1!A59,"")</f>
        <v>16</v>
      </c>
      <c r="AN127">
        <f>IF([128]Sheet1!A59&lt;&gt;"",[128]Sheet1!A59,"")</f>
        <v>294</v>
      </c>
      <c r="AO127">
        <f>IF([129]Sheet1!A59&lt;&gt;"",[129]Sheet1!A59,"")</f>
        <v>609</v>
      </c>
      <c r="AP127">
        <v>289</v>
      </c>
      <c r="AQ127">
        <f>IF([131]Sheet1!A59&lt;&gt;"",[131]Sheet1!A59,"")</f>
        <v>283</v>
      </c>
      <c r="AR127">
        <f>IF([132]Sheet1!A59&lt;&gt;"",[132]Sheet1!A59,"")</f>
        <v>278</v>
      </c>
      <c r="AS127">
        <f>IF([133]Sheet1!A59&lt;&gt;"",[133]Sheet1!A59,"")</f>
        <v>601</v>
      </c>
      <c r="AT127">
        <f>IF([134]Sheet1!A59&lt;&gt;"",[134]Sheet1!A59,"")</f>
        <v>374</v>
      </c>
      <c r="AU127">
        <f>IF([135]Sheet1!A59&lt;&gt;"",[135]Sheet1!A59,"")</f>
        <v>79</v>
      </c>
      <c r="AV127">
        <f>IF([136]Sheet1!A59&lt;&gt;"",[136]Sheet1!A59,"")</f>
        <v>570</v>
      </c>
      <c r="AW127">
        <f>IF([137]Sheet1!A59&lt;&gt;"",[137]Sheet1!A59,"")</f>
        <v>214</v>
      </c>
      <c r="AX127">
        <f>IF([138]Sheet1!A59&lt;&gt;"",[138]Sheet1!A59,"")</f>
        <v>660</v>
      </c>
      <c r="AY127">
        <f>IF([139]Sheet1!A59&lt;&gt;"",[139]Sheet1!A59,"")</f>
        <v>398</v>
      </c>
      <c r="AZ127">
        <f>IF([140]Sheet1!A59&lt;&gt;"",[140]Sheet1!A59,"")</f>
        <v>150</v>
      </c>
      <c r="BA127">
        <f>IF([141]Sheet1!A59&lt;&gt;"",[141]Sheet1!A59,"")</f>
        <v>137</v>
      </c>
      <c r="BB127">
        <f>IF([142]Sheet1!A59&lt;&gt;"",[142]Sheet1!A59,"")</f>
        <v>602</v>
      </c>
      <c r="BC127">
        <f>IF([143]Sheet1!A59&lt;&gt;"",[143]Sheet1!A59,"")</f>
        <v>653</v>
      </c>
      <c r="BD127">
        <f>IF([144]Sheet1!A59&lt;&gt;"",[144]Sheet1!A59,"")</f>
        <v>600</v>
      </c>
      <c r="BE127">
        <f>IF([145]Sheet1!A59&lt;&gt;"",[145]Sheet1!A59,"")</f>
        <v>597</v>
      </c>
      <c r="BF127">
        <f>IF([146]Sheet1!A59&lt;&gt;"",[146]Sheet1!A59,"")</f>
        <v>207</v>
      </c>
      <c r="BG127">
        <f>IF([147]Sheet1!A59&lt;&gt;"",[147]Sheet1!A59,"")</f>
        <v>88</v>
      </c>
      <c r="BH127">
        <f>IF([148]Sheet1!A59&lt;&gt;"",[148]Sheet1!A59,"")</f>
        <v>327</v>
      </c>
      <c r="BI127">
        <f>IF([149]Sheet1!A59&lt;&gt;"",[149]Sheet1!A59,"")</f>
        <v>629</v>
      </c>
      <c r="BJ127">
        <f>IF([150]Sheet1!A59&lt;&gt;"",[150]Sheet1!A59,"")</f>
        <v>89</v>
      </c>
      <c r="BK127">
        <f>IF([151]Sheet1!A59&lt;&gt;"",[151]Sheet1!A59,"")</f>
        <v>252</v>
      </c>
      <c r="BL127">
        <f>IF([152]Sheet1!A59&lt;&gt;"",[152]Sheet1!A59,"")</f>
        <v>93</v>
      </c>
      <c r="BM127">
        <f>IF([153]Sheet1!A59&lt;&gt;"",[153]Sheet1!A59,"")</f>
        <v>637</v>
      </c>
      <c r="BN127">
        <f>IF([154]Sheet1!A59&lt;&gt;"",[154]Sheet1!A59,"")</f>
        <v>102</v>
      </c>
      <c r="BO127">
        <f>IF([155]Sheet1!A59&lt;&gt;"",[155]Sheet1!A59,"")</f>
        <v>294</v>
      </c>
      <c r="BP127">
        <f>IF([156]Sheet1!A59&lt;&gt;"",[156]Sheet1!A59,"")</f>
        <v>291</v>
      </c>
      <c r="BQ127">
        <f>IF([157]Sheet1!A59&lt;&gt;"",[157]Sheet1!A59,"")</f>
        <v>342</v>
      </c>
      <c r="BR127">
        <f>IF([158]Sheet1!A59&lt;&gt;"",[158]Sheet1!A59,"")</f>
        <v>278</v>
      </c>
      <c r="BS127">
        <f>IF([159]Sheet1!A59&lt;&gt;"",[159]Sheet1!A59,"")</f>
        <v>31</v>
      </c>
      <c r="BT127">
        <f>IF([160]Sheet1!A59&lt;&gt;"",[160]Sheet1!A59,"")</f>
        <v>655</v>
      </c>
      <c r="BU127">
        <f>IF([161]Sheet1!A59&lt;&gt;"",[161]Sheet1!A59,"")</f>
        <v>93</v>
      </c>
      <c r="BV127">
        <f>IF([162]Sheet1!A59&lt;&gt;"",[162]Sheet1!A59,"")</f>
        <v>23</v>
      </c>
      <c r="BW127">
        <f>IF([163]Sheet1!A59&lt;&gt;"",[163]Sheet1!A59,"")</f>
        <v>249</v>
      </c>
      <c r="BX127">
        <f>IF([164]Sheet1!A59&lt;&gt;"",[164]Sheet1!A59,"")</f>
        <v>181</v>
      </c>
      <c r="BY127">
        <f>IF([165]Sheet1!A59&lt;&gt;"",[165]Sheet1!A59,"")</f>
        <v>634</v>
      </c>
      <c r="BZ127">
        <f>IF([166]Sheet1!A59&lt;&gt;"",[166]Sheet1!A59,"")</f>
        <v>388</v>
      </c>
      <c r="CA127">
        <f>IF([167]Sheet1!A59&lt;&gt;"",[167]Sheet1!A59,"")</f>
        <v>179</v>
      </c>
      <c r="CB127">
        <f>IF([168]Sheet1!A59&lt;&gt;"",[168]Sheet1!A59,"")</f>
        <v>404</v>
      </c>
      <c r="CC127">
        <f>IF([169]Sheet1!A59&lt;&gt;"",[169]Sheet1!A59,"")</f>
        <v>429</v>
      </c>
      <c r="CD127">
        <f>IF([170]Sheet1!A59&lt;&gt;"",[170]Sheet1!A59,"")</f>
        <v>154</v>
      </c>
      <c r="CE127">
        <f>IF([171]Sheet1!A59&lt;&gt;"",[171]Sheet1!A59,"")</f>
        <v>622</v>
      </c>
      <c r="CF127">
        <f>IF([172]Sheet1!A59&lt;&gt;"",[172]Sheet1!A59,"")</f>
        <v>285</v>
      </c>
      <c r="CG127">
        <f>IF([173]Sheet1!A59&lt;&gt;"",[173]Sheet1!A59,"")</f>
        <v>32</v>
      </c>
      <c r="CH127">
        <f>IF([174]Sheet1!A59&lt;&gt;"",[174]Sheet1!A59,"")</f>
        <v>287</v>
      </c>
      <c r="CI127">
        <f>IF([175]Sheet1!A59&lt;&gt;"",[175]Sheet1!A59,"")</f>
        <v>520</v>
      </c>
      <c r="CJ127">
        <f>IF([176]Sheet1!A59&lt;&gt;"",[176]Sheet1!A59,"")</f>
        <v>294</v>
      </c>
      <c r="CK127">
        <f>IF([177]Sheet1!A59&lt;&gt;"",[177]Sheet1!A59,"")</f>
        <v>79</v>
      </c>
      <c r="CL127">
        <f>IF([178]Sheet1!A59&lt;&gt;"",[178]Sheet1!A59,"")</f>
        <v>276</v>
      </c>
    </row>
    <row r="128" spans="2:90">
      <c r="B128">
        <f>IF([90]Sheet1!A60&lt;&gt;"",[90]Sheet1!A60,"")</f>
        <v>484</v>
      </c>
      <c r="C128">
        <f>IF([91]Sheet1!A60&lt;&gt;"",[91]Sheet1!A60,"")</f>
        <v>171</v>
      </c>
      <c r="D128">
        <f>IF([92]Sheet1!A60&lt;&gt;"",[92]Sheet1!A60,"")</f>
        <v>138</v>
      </c>
      <c r="E128">
        <f>IF([93]Sheet1!A60&lt;&gt;"",[93]Sheet1!A60,"")</f>
        <v>188</v>
      </c>
      <c r="F128">
        <f>IF([94]Sheet1!A60&lt;&gt;"",[94]Sheet1!A60,"")</f>
        <v>268</v>
      </c>
      <c r="G128">
        <f>IF([95]Sheet1!A60&lt;&gt;"",[95]Sheet1!A60,"")</f>
        <v>324</v>
      </c>
      <c r="H128">
        <f>IF([96]Sheet1!A60&lt;&gt;"",[96]Sheet1!A60,"")</f>
        <v>178</v>
      </c>
      <c r="I128">
        <f>IF([97]Sheet1!A60&lt;&gt;"",[97]Sheet1!A60,"")</f>
        <v>54</v>
      </c>
      <c r="J128">
        <f>IF([98]Sheet1!A60&lt;&gt;"",[98]Sheet1!A60,"")</f>
        <v>551</v>
      </c>
      <c r="K128">
        <f>IF([99]Sheet1!A60&lt;&gt;"",[99]Sheet1!A60,"")</f>
        <v>109</v>
      </c>
      <c r="L128">
        <f>IF([100]Sheet1!A60&lt;&gt;"",[100]Sheet1!A60,"")</f>
        <v>86</v>
      </c>
      <c r="M128">
        <f>IF([101]Sheet1!A60&lt;&gt;"",[101]Sheet1!A60,"")</f>
        <v>308</v>
      </c>
      <c r="N128">
        <f>IF([102]Sheet1!A60&lt;&gt;"",[102]Sheet1!A60,"")</f>
        <v>176</v>
      </c>
      <c r="O128">
        <f>IF([103]Sheet1!A60&lt;&gt;"",[103]Sheet1!A60,"")</f>
        <v>332</v>
      </c>
      <c r="P128">
        <f>IF([104]Sheet1!A60&lt;&gt;"",[104]Sheet1!A60,"")</f>
        <v>553</v>
      </c>
      <c r="Q128">
        <f>IF([105]Sheet1!A60&lt;&gt;"",[105]Sheet1!A60,"")</f>
        <v>107</v>
      </c>
      <c r="R128">
        <f>IF([106]Sheet1!A60&lt;&gt;"",[106]Sheet1!A60,"")</f>
        <v>661</v>
      </c>
      <c r="S128">
        <f>IF([107]Sheet1!A60&lt;&gt;"",[107]Sheet1!A60,"")</f>
        <v>133</v>
      </c>
      <c r="T128">
        <f>IF([108]Sheet1!A60&lt;&gt;"",[108]Sheet1!A60,"")</f>
        <v>352</v>
      </c>
      <c r="U128">
        <f>IF([109]Sheet1!A60&lt;&gt;"",[109]Sheet1!A60,"")</f>
        <v>241</v>
      </c>
      <c r="V128">
        <f>IF([110]Sheet1!A60&lt;&gt;"",[110]Sheet1!A60,"")</f>
        <v>29</v>
      </c>
      <c r="W128">
        <f>IF([111]Sheet1!A60&lt;&gt;"",[111]Sheet1!A60,"")</f>
        <v>326</v>
      </c>
      <c r="X128">
        <f>IF([112]Sheet1!A60&lt;&gt;"",[112]Sheet1!A60,"")</f>
        <v>303</v>
      </c>
      <c r="Y128">
        <f>IF([113]Sheet1!A60&lt;&gt;"",[113]Sheet1!A60,"")</f>
        <v>183</v>
      </c>
      <c r="Z128">
        <f>IF([114]Sheet1!A60&lt;&gt;"",[114]Sheet1!A60,"")</f>
        <v>264</v>
      </c>
      <c r="AA128">
        <f>IF([115]Sheet1!A60&lt;&gt;"",[115]Sheet1!A60,"")</f>
        <v>477</v>
      </c>
      <c r="AB128">
        <f>IF([116]Sheet1!A60&lt;&gt;"",[116]Sheet1!A60,"")</f>
        <v>470</v>
      </c>
      <c r="AC128">
        <f>IF([117]Sheet1!A60&lt;&gt;"",[117]Sheet1!A60,"")</f>
        <v>263</v>
      </c>
      <c r="AD128">
        <f>IF([118]Sheet1!A60&lt;&gt;"",[118]Sheet1!A60,"")</f>
        <v>231</v>
      </c>
      <c r="AE128">
        <f>IF([119]Sheet1!A60&lt;&gt;"",[119]Sheet1!A60,"")</f>
        <v>84</v>
      </c>
      <c r="AF128">
        <f>IF([120]Sheet1!A60&lt;&gt;"",[120]Sheet1!A60,"")</f>
        <v>269</v>
      </c>
      <c r="AG128">
        <f>IF([121]Sheet1!A60&lt;&gt;"",[121]Sheet1!A60,"")</f>
        <v>156</v>
      </c>
      <c r="AH128">
        <f>IF([122]Sheet1!A60&lt;&gt;"",[122]Sheet1!A60,"")</f>
        <v>144</v>
      </c>
      <c r="AI128">
        <f>IF([123]Sheet1!A60&lt;&gt;"",[123]Sheet1!A60,"")</f>
        <v>531</v>
      </c>
      <c r="AJ128">
        <f>IF([124]Sheet1!A60&lt;&gt;"",[124]Sheet1!A60,"")</f>
        <v>289</v>
      </c>
      <c r="AK128">
        <f>IF([125]Sheet1!A60&lt;&gt;"",[125]Sheet1!A60,"")</f>
        <v>103</v>
      </c>
      <c r="AL128">
        <f>IF([126]Sheet1!A60&lt;&gt;"",[126]Sheet1!A60,"")</f>
        <v>63</v>
      </c>
      <c r="AM128">
        <f>IF([127]Sheet1!A60&lt;&gt;"",[127]Sheet1!A60,"")</f>
        <v>211</v>
      </c>
      <c r="AN128">
        <f>IF([128]Sheet1!A60&lt;&gt;"",[128]Sheet1!A60,"")</f>
        <v>161</v>
      </c>
      <c r="AO128">
        <f>IF([129]Sheet1!A60&lt;&gt;"",[129]Sheet1!A60,"")</f>
        <v>343</v>
      </c>
      <c r="AP128">
        <v>45</v>
      </c>
      <c r="AQ128">
        <f>IF([131]Sheet1!A60&lt;&gt;"",[131]Sheet1!A60,"")</f>
        <v>48</v>
      </c>
      <c r="AR128">
        <f>IF([132]Sheet1!A60&lt;&gt;"",[132]Sheet1!A60,"")</f>
        <v>400</v>
      </c>
      <c r="AS128">
        <f>IF([133]Sheet1!A60&lt;&gt;"",[133]Sheet1!A60,"")</f>
        <v>639</v>
      </c>
      <c r="AT128">
        <f>IF([134]Sheet1!A60&lt;&gt;"",[134]Sheet1!A60,"")</f>
        <v>164</v>
      </c>
      <c r="AU128">
        <f>IF([135]Sheet1!A60&lt;&gt;"",[135]Sheet1!A60,"")</f>
        <v>359</v>
      </c>
      <c r="AV128">
        <f>IF([136]Sheet1!A60&lt;&gt;"",[136]Sheet1!A60,"")</f>
        <v>612</v>
      </c>
      <c r="AW128">
        <f>IF([137]Sheet1!A60&lt;&gt;"",[137]Sheet1!A60,"")</f>
        <v>212</v>
      </c>
      <c r="AX128">
        <f>IF([138]Sheet1!A60&lt;&gt;"",[138]Sheet1!A60,"")</f>
        <v>326</v>
      </c>
      <c r="AY128">
        <f>IF([139]Sheet1!A60&lt;&gt;"",[139]Sheet1!A60,"")</f>
        <v>195</v>
      </c>
      <c r="AZ128">
        <f>IF([140]Sheet1!A60&lt;&gt;"",[140]Sheet1!A60,"")</f>
        <v>230</v>
      </c>
      <c r="BA128">
        <f>IF([141]Sheet1!A60&lt;&gt;"",[141]Sheet1!A60,"")</f>
        <v>100</v>
      </c>
      <c r="BB128">
        <f>IF([142]Sheet1!A60&lt;&gt;"",[142]Sheet1!A60,"")</f>
        <v>265</v>
      </c>
      <c r="BC128">
        <f>IF([143]Sheet1!A60&lt;&gt;"",[143]Sheet1!A60,"")</f>
        <v>352</v>
      </c>
      <c r="BD128">
        <f>IF([144]Sheet1!A60&lt;&gt;"",[144]Sheet1!A60,"")</f>
        <v>588</v>
      </c>
      <c r="BE128">
        <f>IF([145]Sheet1!A60&lt;&gt;"",[145]Sheet1!A60,"")</f>
        <v>555</v>
      </c>
      <c r="BF128">
        <f>IF([146]Sheet1!A60&lt;&gt;"",[146]Sheet1!A60,"")</f>
        <v>161</v>
      </c>
      <c r="BG128">
        <f>IF([147]Sheet1!A60&lt;&gt;"",[147]Sheet1!A60,"")</f>
        <v>113</v>
      </c>
      <c r="BH128">
        <f>IF([148]Sheet1!A60&lt;&gt;"",[148]Sheet1!A60,"")</f>
        <v>88</v>
      </c>
      <c r="BI128">
        <f>IF([149]Sheet1!A60&lt;&gt;"",[149]Sheet1!A60,"")</f>
        <v>110</v>
      </c>
      <c r="BJ128">
        <f>IF([150]Sheet1!A60&lt;&gt;"",[150]Sheet1!A60,"")</f>
        <v>599</v>
      </c>
      <c r="BK128">
        <f>IF([151]Sheet1!A60&lt;&gt;"",[151]Sheet1!A60,"")</f>
        <v>225</v>
      </c>
      <c r="BL128">
        <f>IF([152]Sheet1!A60&lt;&gt;"",[152]Sheet1!A60,"")</f>
        <v>605</v>
      </c>
      <c r="BM128">
        <f>IF([153]Sheet1!A60&lt;&gt;"",[153]Sheet1!A60,"")</f>
        <v>400</v>
      </c>
      <c r="BN128">
        <f>IF([154]Sheet1!A60&lt;&gt;"",[154]Sheet1!A60,"")</f>
        <v>235</v>
      </c>
      <c r="BO128">
        <f>IF([155]Sheet1!A60&lt;&gt;"",[155]Sheet1!A60,"")</f>
        <v>287</v>
      </c>
      <c r="BP128">
        <f>IF([156]Sheet1!A60&lt;&gt;"",[156]Sheet1!A60,"")</f>
        <v>267</v>
      </c>
      <c r="BQ128">
        <f>IF([157]Sheet1!A60&lt;&gt;"",[157]Sheet1!A60,"")</f>
        <v>144</v>
      </c>
      <c r="BR128">
        <f>IF([158]Sheet1!A60&lt;&gt;"",[158]Sheet1!A60,"")</f>
        <v>176</v>
      </c>
      <c r="BS128">
        <f>IF([159]Sheet1!A60&lt;&gt;"",[159]Sheet1!A60,"")</f>
        <v>550</v>
      </c>
      <c r="BT128">
        <f>IF([160]Sheet1!A60&lt;&gt;"",[160]Sheet1!A60,"")</f>
        <v>663</v>
      </c>
      <c r="BU128">
        <f>IF([161]Sheet1!A60&lt;&gt;"",[161]Sheet1!A60,"")</f>
        <v>67</v>
      </c>
      <c r="BV128">
        <f>IF([162]Sheet1!A60&lt;&gt;"",[162]Sheet1!A60,"")</f>
        <v>167</v>
      </c>
      <c r="BW128">
        <f>IF([163]Sheet1!A60&lt;&gt;"",[163]Sheet1!A60,"")</f>
        <v>328</v>
      </c>
      <c r="BX128">
        <f>IF([164]Sheet1!A60&lt;&gt;"",[164]Sheet1!A60,"")</f>
        <v>80</v>
      </c>
      <c r="BY128">
        <f>IF([165]Sheet1!A60&lt;&gt;"",[165]Sheet1!A60,"")</f>
        <v>250</v>
      </c>
      <c r="BZ128">
        <f>IF([166]Sheet1!A60&lt;&gt;"",[166]Sheet1!A60,"")</f>
        <v>624</v>
      </c>
      <c r="CA128">
        <f>IF([167]Sheet1!A60&lt;&gt;"",[167]Sheet1!A60,"")</f>
        <v>563</v>
      </c>
      <c r="CB128">
        <f>IF([168]Sheet1!A60&lt;&gt;"",[168]Sheet1!A60,"")</f>
        <v>100</v>
      </c>
      <c r="CC128">
        <f>IF([169]Sheet1!A60&lt;&gt;"",[169]Sheet1!A60,"")</f>
        <v>603</v>
      </c>
      <c r="CD128">
        <f>IF([170]Sheet1!A60&lt;&gt;"",[170]Sheet1!A60,"")</f>
        <v>183</v>
      </c>
      <c r="CE128">
        <f>IF([171]Sheet1!A60&lt;&gt;"",[171]Sheet1!A60,"")</f>
        <v>472</v>
      </c>
      <c r="CF128">
        <f>IF([172]Sheet1!A60&lt;&gt;"",[172]Sheet1!A60,"")</f>
        <v>447</v>
      </c>
      <c r="CG128">
        <f>IF([173]Sheet1!A60&lt;&gt;"",[173]Sheet1!A60,"")</f>
        <v>497</v>
      </c>
      <c r="CH128">
        <f>IF([174]Sheet1!A60&lt;&gt;"",[174]Sheet1!A60,"")</f>
        <v>91</v>
      </c>
      <c r="CI128">
        <f>IF([175]Sheet1!A60&lt;&gt;"",[175]Sheet1!A60,"")</f>
        <v>336</v>
      </c>
      <c r="CJ128">
        <f>IF([176]Sheet1!A60&lt;&gt;"",[176]Sheet1!A60,"")</f>
        <v>260</v>
      </c>
      <c r="CK128">
        <f>IF([177]Sheet1!A60&lt;&gt;"",[177]Sheet1!A60,"")</f>
        <v>95</v>
      </c>
      <c r="CL128">
        <f>IF([178]Sheet1!A60&lt;&gt;"",[178]Sheet1!A60,"")</f>
        <v>263</v>
      </c>
    </row>
    <row r="129" spans="2:90">
      <c r="B129">
        <f>IF([90]Sheet1!A61&lt;&gt;"",[90]Sheet1!A61,"")</f>
        <v>391</v>
      </c>
      <c r="C129">
        <f>IF([91]Sheet1!A61&lt;&gt;"",[91]Sheet1!A61,"")</f>
        <v>34</v>
      </c>
      <c r="D129">
        <f>IF([92]Sheet1!A61&lt;&gt;"",[92]Sheet1!A61,"")</f>
        <v>236</v>
      </c>
      <c r="E129">
        <f>IF([93]Sheet1!A61&lt;&gt;"",[93]Sheet1!A61,"")</f>
        <v>267</v>
      </c>
      <c r="F129">
        <f>IF([94]Sheet1!A61&lt;&gt;"",[94]Sheet1!A61,"")</f>
        <v>177</v>
      </c>
      <c r="G129">
        <f>IF([95]Sheet1!A61&lt;&gt;"",[95]Sheet1!A61,"")</f>
        <v>202</v>
      </c>
      <c r="H129">
        <f>IF([96]Sheet1!A61&lt;&gt;"",[96]Sheet1!A61,"")</f>
        <v>195</v>
      </c>
      <c r="I129">
        <f>IF([97]Sheet1!A61&lt;&gt;"",[97]Sheet1!A61,"")</f>
        <v>262</v>
      </c>
      <c r="J129">
        <f>IF([98]Sheet1!A61&lt;&gt;"",[98]Sheet1!A61,"")</f>
        <v>345</v>
      </c>
      <c r="K129">
        <f>IF([99]Sheet1!A61&lt;&gt;"",[99]Sheet1!A61,"")</f>
        <v>284</v>
      </c>
      <c r="L129">
        <f>IF([100]Sheet1!A61&lt;&gt;"",[100]Sheet1!A61,"")</f>
        <v>606</v>
      </c>
      <c r="M129">
        <f>IF([101]Sheet1!A61&lt;&gt;"",[101]Sheet1!A61,"")</f>
        <v>630</v>
      </c>
      <c r="N129">
        <f>IF([102]Sheet1!A61&lt;&gt;"",[102]Sheet1!A61,"")</f>
        <v>203</v>
      </c>
      <c r="O129">
        <f>IF([103]Sheet1!A61&lt;&gt;"",[103]Sheet1!A61,"")</f>
        <v>607</v>
      </c>
      <c r="P129">
        <f>IF([104]Sheet1!A61&lt;&gt;"",[104]Sheet1!A61,"")</f>
        <v>149</v>
      </c>
      <c r="Q129">
        <f>IF([105]Sheet1!A61&lt;&gt;"",[105]Sheet1!A61,"")</f>
        <v>169</v>
      </c>
      <c r="R129">
        <f>IF([106]Sheet1!A61&lt;&gt;"",[106]Sheet1!A61,"")</f>
        <v>333</v>
      </c>
      <c r="S129">
        <f>IF([107]Sheet1!A61&lt;&gt;"",[107]Sheet1!A61,"")</f>
        <v>380</v>
      </c>
      <c r="T129">
        <f>IF([108]Sheet1!A61&lt;&gt;"",[108]Sheet1!A61,"")</f>
        <v>202</v>
      </c>
      <c r="U129">
        <f>IF([109]Sheet1!A61&lt;&gt;"",[109]Sheet1!A61,"")</f>
        <v>115</v>
      </c>
      <c r="V129">
        <f>IF([110]Sheet1!A61&lt;&gt;"",[110]Sheet1!A61,"")</f>
        <v>535</v>
      </c>
      <c r="W129">
        <f>IF([111]Sheet1!A61&lt;&gt;"",[111]Sheet1!A61,"")</f>
        <v>312</v>
      </c>
      <c r="X129">
        <f>IF([112]Sheet1!A61&lt;&gt;"",[112]Sheet1!A61,"")</f>
        <v>416</v>
      </c>
      <c r="Y129">
        <f>IF([113]Sheet1!A61&lt;&gt;"",[113]Sheet1!A61,"")</f>
        <v>184</v>
      </c>
      <c r="Z129">
        <f>IF([114]Sheet1!A61&lt;&gt;"",[114]Sheet1!A61,"")</f>
        <v>371</v>
      </c>
      <c r="AA129">
        <f>IF([115]Sheet1!A61&lt;&gt;"",[115]Sheet1!A61,"")</f>
        <v>519</v>
      </c>
      <c r="AB129">
        <f>IF([116]Sheet1!A61&lt;&gt;"",[116]Sheet1!A61,"")</f>
        <v>98</v>
      </c>
      <c r="AC129">
        <f>IF([117]Sheet1!A61&lt;&gt;"",[117]Sheet1!A61,"")</f>
        <v>447</v>
      </c>
      <c r="AD129">
        <f>IF([118]Sheet1!A61&lt;&gt;"",[118]Sheet1!A61,"")</f>
        <v>107</v>
      </c>
      <c r="AE129">
        <f>IF([119]Sheet1!A61&lt;&gt;"",[119]Sheet1!A61,"")</f>
        <v>548</v>
      </c>
      <c r="AF129">
        <f>IF([120]Sheet1!A61&lt;&gt;"",[120]Sheet1!A61,"")</f>
        <v>447</v>
      </c>
      <c r="AG129">
        <f>IF([121]Sheet1!A61&lt;&gt;"",[121]Sheet1!A61,"")</f>
        <v>344</v>
      </c>
      <c r="AH129">
        <f>IF([122]Sheet1!A61&lt;&gt;"",[122]Sheet1!A61,"")</f>
        <v>219</v>
      </c>
      <c r="AI129">
        <f>IF([123]Sheet1!A61&lt;&gt;"",[123]Sheet1!A61,"")</f>
        <v>451</v>
      </c>
      <c r="AJ129">
        <f>IF([124]Sheet1!A61&lt;&gt;"",[124]Sheet1!A61,"")</f>
        <v>89</v>
      </c>
      <c r="AK129">
        <f>IF([125]Sheet1!A61&lt;&gt;"",[125]Sheet1!A61,"")</f>
        <v>353</v>
      </c>
      <c r="AL129">
        <f>IF([126]Sheet1!A61&lt;&gt;"",[126]Sheet1!A61,"")</f>
        <v>321</v>
      </c>
      <c r="AM129">
        <f>IF([127]Sheet1!A61&lt;&gt;"",[127]Sheet1!A61,"")</f>
        <v>209</v>
      </c>
      <c r="AN129">
        <f>IF([128]Sheet1!A61&lt;&gt;"",[128]Sheet1!A61,"")</f>
        <v>212</v>
      </c>
      <c r="AO129">
        <f>IF([129]Sheet1!A61&lt;&gt;"",[129]Sheet1!A61,"")</f>
        <v>309</v>
      </c>
      <c r="AP129">
        <v>176</v>
      </c>
      <c r="AQ129">
        <f>IF([131]Sheet1!A61&lt;&gt;"",[131]Sheet1!A61,"")</f>
        <v>651</v>
      </c>
      <c r="AR129">
        <f>IF([132]Sheet1!A61&lt;&gt;"",[132]Sheet1!A61,"")</f>
        <v>190</v>
      </c>
      <c r="AS129">
        <f>IF([133]Sheet1!A61&lt;&gt;"",[133]Sheet1!A61,"")</f>
        <v>588</v>
      </c>
      <c r="AT129">
        <f>IF([134]Sheet1!A61&lt;&gt;"",[134]Sheet1!A61,"")</f>
        <v>118</v>
      </c>
      <c r="AU129">
        <f>IF([135]Sheet1!A61&lt;&gt;"",[135]Sheet1!A61,"")</f>
        <v>317</v>
      </c>
      <c r="AV129">
        <f>IF([136]Sheet1!A61&lt;&gt;"",[136]Sheet1!A61,"")</f>
        <v>101</v>
      </c>
      <c r="AW129">
        <f>IF([137]Sheet1!A61&lt;&gt;"",[137]Sheet1!A61,"")</f>
        <v>628</v>
      </c>
      <c r="AX129">
        <f>IF([138]Sheet1!A61&lt;&gt;"",[138]Sheet1!A61,"")</f>
        <v>265</v>
      </c>
      <c r="AY129">
        <f>IF([139]Sheet1!A61&lt;&gt;"",[139]Sheet1!A61,"")</f>
        <v>169</v>
      </c>
      <c r="AZ129">
        <f>IF([140]Sheet1!A61&lt;&gt;"",[140]Sheet1!A61,"")</f>
        <v>260</v>
      </c>
      <c r="BA129">
        <f>IF([141]Sheet1!A61&lt;&gt;"",[141]Sheet1!A61,"")</f>
        <v>253</v>
      </c>
      <c r="BB129">
        <f>IF([142]Sheet1!A61&lt;&gt;"",[142]Sheet1!A61,"")</f>
        <v>144</v>
      </c>
      <c r="BC129">
        <f>IF([143]Sheet1!A61&lt;&gt;"",[143]Sheet1!A61,"")</f>
        <v>373</v>
      </c>
      <c r="BD129">
        <f>IF([144]Sheet1!A61&lt;&gt;"",[144]Sheet1!A61,"")</f>
        <v>652</v>
      </c>
      <c r="BE129">
        <f>IF([145]Sheet1!A61&lt;&gt;"",[145]Sheet1!A61,"")</f>
        <v>377</v>
      </c>
      <c r="BF129">
        <f>IF([146]Sheet1!A61&lt;&gt;"",[146]Sheet1!A61,"")</f>
        <v>0</v>
      </c>
      <c r="BG129">
        <f>IF([147]Sheet1!A61&lt;&gt;"",[147]Sheet1!A61,"")</f>
        <v>566</v>
      </c>
      <c r="BH129">
        <f>IF([148]Sheet1!A61&lt;&gt;"",[148]Sheet1!A61,"")</f>
        <v>611</v>
      </c>
      <c r="BI129">
        <f>IF([149]Sheet1!A61&lt;&gt;"",[149]Sheet1!A61,"")</f>
        <v>30</v>
      </c>
      <c r="BJ129">
        <f>IF([150]Sheet1!A61&lt;&gt;"",[150]Sheet1!A61,"")</f>
        <v>117</v>
      </c>
      <c r="BK129">
        <f>IF([151]Sheet1!A61&lt;&gt;"",[151]Sheet1!A61,"")</f>
        <v>368</v>
      </c>
      <c r="BL129">
        <f>IF([152]Sheet1!A61&lt;&gt;"",[152]Sheet1!A61,"")</f>
        <v>106</v>
      </c>
      <c r="BM129">
        <f>IF([153]Sheet1!A61&lt;&gt;"",[153]Sheet1!A61,"")</f>
        <v>205</v>
      </c>
      <c r="BN129">
        <f>IF([154]Sheet1!A61&lt;&gt;"",[154]Sheet1!A61,"")</f>
        <v>619</v>
      </c>
      <c r="BO129">
        <f>IF([155]Sheet1!A61&lt;&gt;"",[155]Sheet1!A61,"")</f>
        <v>360</v>
      </c>
      <c r="BP129">
        <f>IF([156]Sheet1!A61&lt;&gt;"",[156]Sheet1!A61,"")</f>
        <v>206</v>
      </c>
      <c r="BQ129">
        <f>IF([157]Sheet1!A61&lt;&gt;"",[157]Sheet1!A61,"")</f>
        <v>73</v>
      </c>
      <c r="BR129">
        <f>IF([158]Sheet1!A61&lt;&gt;"",[158]Sheet1!A61,"")</f>
        <v>241</v>
      </c>
      <c r="BS129">
        <f>IF([159]Sheet1!A61&lt;&gt;"",[159]Sheet1!A61,"")</f>
        <v>569</v>
      </c>
      <c r="BT129">
        <f>IF([160]Sheet1!A61&lt;&gt;"",[160]Sheet1!A61,"")</f>
        <v>387</v>
      </c>
      <c r="BU129">
        <f>IF([161]Sheet1!A61&lt;&gt;"",[161]Sheet1!A61,"")</f>
        <v>648</v>
      </c>
      <c r="BV129">
        <f>IF([162]Sheet1!A61&lt;&gt;"",[162]Sheet1!A61,"")</f>
        <v>366</v>
      </c>
      <c r="BW129">
        <f>IF([163]Sheet1!A61&lt;&gt;"",[163]Sheet1!A61,"")</f>
        <v>357</v>
      </c>
      <c r="BX129">
        <f>IF([164]Sheet1!A61&lt;&gt;"",[164]Sheet1!A61,"")</f>
        <v>175</v>
      </c>
      <c r="BY129">
        <f>IF([165]Sheet1!A61&lt;&gt;"",[165]Sheet1!A61,"")</f>
        <v>609</v>
      </c>
      <c r="BZ129">
        <f>IF([166]Sheet1!A61&lt;&gt;"",[166]Sheet1!A61,"")</f>
        <v>591</v>
      </c>
      <c r="CA129">
        <f>IF([167]Sheet1!A61&lt;&gt;"",[167]Sheet1!A61,"")</f>
        <v>49</v>
      </c>
      <c r="CB129">
        <f>IF([168]Sheet1!A61&lt;&gt;"",[168]Sheet1!A61,"")</f>
        <v>112</v>
      </c>
      <c r="CC129">
        <f>IF([169]Sheet1!A61&lt;&gt;"",[169]Sheet1!A61,"")</f>
        <v>34</v>
      </c>
      <c r="CD129">
        <f>IF([170]Sheet1!A61&lt;&gt;"",[170]Sheet1!A61,"")</f>
        <v>588</v>
      </c>
      <c r="CE129">
        <f>IF([171]Sheet1!A61&lt;&gt;"",[171]Sheet1!A61,"")</f>
        <v>115</v>
      </c>
      <c r="CF129">
        <f>IF([172]Sheet1!A61&lt;&gt;"",[172]Sheet1!A61,"")</f>
        <v>382</v>
      </c>
      <c r="CG129">
        <f>IF([173]Sheet1!A61&lt;&gt;"",[173]Sheet1!A61,"")</f>
        <v>402</v>
      </c>
      <c r="CH129">
        <f>IF([174]Sheet1!A61&lt;&gt;"",[174]Sheet1!A61,"")</f>
        <v>162</v>
      </c>
      <c r="CI129">
        <f>IF([175]Sheet1!A61&lt;&gt;"",[175]Sheet1!A61,"")</f>
        <v>203</v>
      </c>
      <c r="CJ129">
        <f>IF([176]Sheet1!A61&lt;&gt;"",[176]Sheet1!A61,"")</f>
        <v>10</v>
      </c>
      <c r="CK129">
        <f>IF([177]Sheet1!A61&lt;&gt;"",[177]Sheet1!A61,"")</f>
        <v>653</v>
      </c>
      <c r="CL129">
        <f>IF([178]Sheet1!A61&lt;&gt;"",[178]Sheet1!A61,"")</f>
        <v>225</v>
      </c>
    </row>
    <row r="130" spans="2:90">
      <c r="B130">
        <f>IF([90]Sheet1!A62&lt;&gt;"",[90]Sheet1!A62,"")</f>
        <v>151</v>
      </c>
      <c r="C130">
        <f>IF([91]Sheet1!A62&lt;&gt;"",[91]Sheet1!A62,"")</f>
        <v>167</v>
      </c>
      <c r="D130">
        <f>IF([92]Sheet1!A62&lt;&gt;"",[92]Sheet1!A62,"")</f>
        <v>259</v>
      </c>
      <c r="E130">
        <f>IF([93]Sheet1!A62&lt;&gt;"",[93]Sheet1!A62,"")</f>
        <v>89</v>
      </c>
      <c r="F130">
        <f>IF([94]Sheet1!A62&lt;&gt;"",[94]Sheet1!A62,"")</f>
        <v>189</v>
      </c>
      <c r="G130">
        <f>IF([95]Sheet1!A62&lt;&gt;"",[95]Sheet1!A62,"")</f>
        <v>609</v>
      </c>
      <c r="H130">
        <f>IF([96]Sheet1!A62&lt;&gt;"",[96]Sheet1!A62,"")</f>
        <v>7</v>
      </c>
      <c r="I130">
        <f>IF([97]Sheet1!A62&lt;&gt;"",[97]Sheet1!A62,"")</f>
        <v>79</v>
      </c>
      <c r="J130">
        <f>IF([98]Sheet1!A62&lt;&gt;"",[98]Sheet1!A62,"")</f>
        <v>363</v>
      </c>
      <c r="K130">
        <f>IF([99]Sheet1!A62&lt;&gt;"",[99]Sheet1!A62,"")</f>
        <v>639</v>
      </c>
      <c r="L130">
        <f>IF([100]Sheet1!A62&lt;&gt;"",[100]Sheet1!A62,"")</f>
        <v>220</v>
      </c>
      <c r="M130">
        <f>IF([101]Sheet1!A62&lt;&gt;"",[101]Sheet1!A62,"")</f>
        <v>22</v>
      </c>
      <c r="N130">
        <f>IF([102]Sheet1!A62&lt;&gt;"",[102]Sheet1!A62,"")</f>
        <v>103</v>
      </c>
      <c r="O130">
        <f>IF([103]Sheet1!A62&lt;&gt;"",[103]Sheet1!A62,"")</f>
        <v>397</v>
      </c>
      <c r="P130">
        <f>IF([104]Sheet1!A62&lt;&gt;"",[104]Sheet1!A62,"")</f>
        <v>69</v>
      </c>
      <c r="Q130">
        <f>IF([105]Sheet1!A62&lt;&gt;"",[105]Sheet1!A62,"")</f>
        <v>32</v>
      </c>
      <c r="R130">
        <f>IF([106]Sheet1!A62&lt;&gt;"",[106]Sheet1!A62,"")</f>
        <v>307</v>
      </c>
      <c r="S130">
        <f>IF([107]Sheet1!A62&lt;&gt;"",[107]Sheet1!A62,"")</f>
        <v>228</v>
      </c>
      <c r="T130">
        <f>IF([108]Sheet1!A62&lt;&gt;"",[108]Sheet1!A62,"")</f>
        <v>297</v>
      </c>
      <c r="U130">
        <f>IF([109]Sheet1!A62&lt;&gt;"",[109]Sheet1!A62,"")</f>
        <v>526</v>
      </c>
      <c r="V130">
        <f>IF([110]Sheet1!A62&lt;&gt;"",[110]Sheet1!A62,"")</f>
        <v>529</v>
      </c>
      <c r="W130">
        <f>IF([111]Sheet1!A62&lt;&gt;"",[111]Sheet1!A62,"")</f>
        <v>158</v>
      </c>
      <c r="X130">
        <f>IF([112]Sheet1!A62&lt;&gt;"",[112]Sheet1!A62,"")</f>
        <v>417</v>
      </c>
      <c r="Y130">
        <f>IF([113]Sheet1!A62&lt;&gt;"",[113]Sheet1!A62,"")</f>
        <v>325</v>
      </c>
      <c r="Z130">
        <f>IF([114]Sheet1!A62&lt;&gt;"",[114]Sheet1!A62,"")</f>
        <v>164</v>
      </c>
      <c r="AA130">
        <f>IF([115]Sheet1!A62&lt;&gt;"",[115]Sheet1!A62,"")</f>
        <v>221</v>
      </c>
      <c r="AB130">
        <f>IF([116]Sheet1!A62&lt;&gt;"",[116]Sheet1!A62,"")</f>
        <v>437</v>
      </c>
      <c r="AC130">
        <f>IF([117]Sheet1!A62&lt;&gt;"",[117]Sheet1!A62,"")</f>
        <v>150</v>
      </c>
      <c r="AD130">
        <f>IF([118]Sheet1!A62&lt;&gt;"",[118]Sheet1!A62,"")</f>
        <v>96</v>
      </c>
      <c r="AE130">
        <f>IF([119]Sheet1!A62&lt;&gt;"",[119]Sheet1!A62,"")</f>
        <v>102</v>
      </c>
      <c r="AF130">
        <f>IF([120]Sheet1!A62&lt;&gt;"",[120]Sheet1!A62,"")</f>
        <v>362</v>
      </c>
      <c r="AG130">
        <f>IF([121]Sheet1!A62&lt;&gt;"",[121]Sheet1!A62,"")</f>
        <v>293</v>
      </c>
      <c r="AH130">
        <f>IF([122]Sheet1!A62&lt;&gt;"",[122]Sheet1!A62,"")</f>
        <v>538</v>
      </c>
      <c r="AI130">
        <f>IF([123]Sheet1!A62&lt;&gt;"",[123]Sheet1!A62,"")</f>
        <v>133</v>
      </c>
      <c r="AJ130">
        <f>IF([124]Sheet1!A62&lt;&gt;"",[124]Sheet1!A62,"")</f>
        <v>530</v>
      </c>
      <c r="AK130">
        <f>IF([125]Sheet1!A62&lt;&gt;"",[125]Sheet1!A62,"")</f>
        <v>440</v>
      </c>
      <c r="AL130">
        <f>IF([126]Sheet1!A62&lt;&gt;"",[126]Sheet1!A62,"")</f>
        <v>357</v>
      </c>
      <c r="AM130">
        <f>IF([127]Sheet1!A62&lt;&gt;"",[127]Sheet1!A62,"")</f>
        <v>415</v>
      </c>
      <c r="AN130">
        <f>IF([128]Sheet1!A62&lt;&gt;"",[128]Sheet1!A62,"")</f>
        <v>531</v>
      </c>
      <c r="AO130">
        <f>IF([129]Sheet1!A62&lt;&gt;"",[129]Sheet1!A62,"")</f>
        <v>120</v>
      </c>
      <c r="AP130">
        <v>372</v>
      </c>
      <c r="AQ130">
        <f>IF([131]Sheet1!A62&lt;&gt;"",[131]Sheet1!A62,"")</f>
        <v>246</v>
      </c>
      <c r="AR130">
        <f>IF([132]Sheet1!A62&lt;&gt;"",[132]Sheet1!A62,"")</f>
        <v>22</v>
      </c>
      <c r="AS130">
        <f>IF([133]Sheet1!A62&lt;&gt;"",[133]Sheet1!A62,"")</f>
        <v>215</v>
      </c>
      <c r="AT130">
        <f>IF([134]Sheet1!A62&lt;&gt;"",[134]Sheet1!A62,"")</f>
        <v>337</v>
      </c>
      <c r="AU130">
        <f>IF([135]Sheet1!A62&lt;&gt;"",[135]Sheet1!A62,"")</f>
        <v>619</v>
      </c>
      <c r="AV130">
        <f>IF([136]Sheet1!A62&lt;&gt;"",[136]Sheet1!A62,"")</f>
        <v>331</v>
      </c>
      <c r="AW130">
        <f>IF([137]Sheet1!A62&lt;&gt;"",[137]Sheet1!A62,"")</f>
        <v>261</v>
      </c>
      <c r="AX130">
        <f>IF([138]Sheet1!A62&lt;&gt;"",[138]Sheet1!A62,"")</f>
        <v>83</v>
      </c>
      <c r="AY130">
        <f>IF([139]Sheet1!A62&lt;&gt;"",[139]Sheet1!A62,"")</f>
        <v>361</v>
      </c>
      <c r="AZ130">
        <f>IF([140]Sheet1!A62&lt;&gt;"",[140]Sheet1!A62,"")</f>
        <v>640</v>
      </c>
      <c r="BA130">
        <f>IF([141]Sheet1!A62&lt;&gt;"",[141]Sheet1!A62,"")</f>
        <v>370</v>
      </c>
      <c r="BB130">
        <f>IF([142]Sheet1!A62&lt;&gt;"",[142]Sheet1!A62,"")</f>
        <v>320</v>
      </c>
      <c r="BC130">
        <f>IF([143]Sheet1!A62&lt;&gt;"",[143]Sheet1!A62,"")</f>
        <v>74</v>
      </c>
      <c r="BD130">
        <f>IF([144]Sheet1!A62&lt;&gt;"",[144]Sheet1!A62,"")</f>
        <v>290</v>
      </c>
      <c r="BE130">
        <f>IF([145]Sheet1!A62&lt;&gt;"",[145]Sheet1!A62,"")</f>
        <v>390</v>
      </c>
      <c r="BF130">
        <f>IF([146]Sheet1!A62&lt;&gt;"",[146]Sheet1!A62,"")</f>
        <v>211</v>
      </c>
      <c r="BG130">
        <f>IF([147]Sheet1!A62&lt;&gt;"",[147]Sheet1!A62,"")</f>
        <v>300</v>
      </c>
      <c r="BH130">
        <f>IF([148]Sheet1!A62&lt;&gt;"",[148]Sheet1!A62,"")</f>
        <v>392</v>
      </c>
      <c r="BI130">
        <f>IF([149]Sheet1!A62&lt;&gt;"",[149]Sheet1!A62,"")</f>
        <v>228</v>
      </c>
      <c r="BJ130">
        <f>IF([150]Sheet1!A62&lt;&gt;"",[150]Sheet1!A62,"")</f>
        <v>304</v>
      </c>
      <c r="BK130">
        <f>IF([151]Sheet1!A62&lt;&gt;"",[151]Sheet1!A62,"")</f>
        <v>63</v>
      </c>
      <c r="BL130">
        <f>IF([152]Sheet1!A62&lt;&gt;"",[152]Sheet1!A62,"")</f>
        <v>284</v>
      </c>
      <c r="BM130">
        <f>IF([153]Sheet1!A62&lt;&gt;"",[153]Sheet1!A62,"")</f>
        <v>95</v>
      </c>
      <c r="BN130">
        <f>IF([154]Sheet1!A62&lt;&gt;"",[154]Sheet1!A62,"")</f>
        <v>266</v>
      </c>
      <c r="BO130">
        <f>IF([155]Sheet1!A62&lt;&gt;"",[155]Sheet1!A62,"")</f>
        <v>309</v>
      </c>
      <c r="BP130">
        <f>IF([156]Sheet1!A62&lt;&gt;"",[156]Sheet1!A62,"")</f>
        <v>304</v>
      </c>
      <c r="BQ130">
        <f>IF([157]Sheet1!A62&lt;&gt;"",[157]Sheet1!A62,"")</f>
        <v>111</v>
      </c>
      <c r="BR130">
        <f>IF([158]Sheet1!A62&lt;&gt;"",[158]Sheet1!A62,"")</f>
        <v>74</v>
      </c>
      <c r="BS130">
        <f>IF([159]Sheet1!A62&lt;&gt;"",[159]Sheet1!A62,"")</f>
        <v>157</v>
      </c>
      <c r="BT130">
        <f>IF([160]Sheet1!A62&lt;&gt;"",[160]Sheet1!A62,"")</f>
        <v>73</v>
      </c>
      <c r="BU130">
        <f>IF([161]Sheet1!A62&lt;&gt;"",[161]Sheet1!A62,"")</f>
        <v>629</v>
      </c>
      <c r="BV130">
        <f>IF([162]Sheet1!A62&lt;&gt;"",[162]Sheet1!A62,"")</f>
        <v>160</v>
      </c>
      <c r="BW130">
        <f>IF([163]Sheet1!A62&lt;&gt;"",[163]Sheet1!A62,"")</f>
        <v>419</v>
      </c>
      <c r="BX130">
        <f>IF([164]Sheet1!A62&lt;&gt;"",[164]Sheet1!A62,"")</f>
        <v>197</v>
      </c>
      <c r="BY130">
        <f>IF([165]Sheet1!A62&lt;&gt;"",[165]Sheet1!A62,"")</f>
        <v>70</v>
      </c>
      <c r="BZ130">
        <f>IF([166]Sheet1!A62&lt;&gt;"",[166]Sheet1!A62,"")</f>
        <v>533</v>
      </c>
      <c r="CA130">
        <f>IF([167]Sheet1!A62&lt;&gt;"",[167]Sheet1!A62,"")</f>
        <v>230</v>
      </c>
      <c r="CB130">
        <f>IF([168]Sheet1!A62&lt;&gt;"",[168]Sheet1!A62,"")</f>
        <v>558</v>
      </c>
      <c r="CC130">
        <f>IF([169]Sheet1!A62&lt;&gt;"",[169]Sheet1!A62,"")</f>
        <v>328</v>
      </c>
      <c r="CD130">
        <f>IF([170]Sheet1!A62&lt;&gt;"",[170]Sheet1!A62,"")</f>
        <v>119</v>
      </c>
      <c r="CE130">
        <f>IF([171]Sheet1!A62&lt;&gt;"",[171]Sheet1!A62,"")</f>
        <v>613</v>
      </c>
      <c r="CF130">
        <f>IF([172]Sheet1!A62&lt;&gt;"",[172]Sheet1!A62,"")</f>
        <v>54</v>
      </c>
      <c r="CG130">
        <f>IF([173]Sheet1!A62&lt;&gt;"",[173]Sheet1!A62,"")</f>
        <v>624</v>
      </c>
      <c r="CH130">
        <f>IF([174]Sheet1!A62&lt;&gt;"",[174]Sheet1!A62,"")</f>
        <v>450</v>
      </c>
      <c r="CI130">
        <f>IF([175]Sheet1!A62&lt;&gt;"",[175]Sheet1!A62,"")</f>
        <v>301</v>
      </c>
      <c r="CJ130">
        <f>IF([176]Sheet1!A62&lt;&gt;"",[176]Sheet1!A62,"")</f>
        <v>284</v>
      </c>
      <c r="CK130">
        <f>IF([177]Sheet1!A62&lt;&gt;"",[177]Sheet1!A62,"")</f>
        <v>251</v>
      </c>
      <c r="CL130">
        <f>IF([178]Sheet1!A62&lt;&gt;"",[178]Sheet1!A62,"")</f>
        <v>163</v>
      </c>
    </row>
    <row r="131" spans="2:90">
      <c r="B131">
        <f>IF([90]Sheet1!A63&lt;&gt;"",[90]Sheet1!A63,"")</f>
        <v>332</v>
      </c>
      <c r="C131">
        <f>IF([91]Sheet1!A63&lt;&gt;"",[91]Sheet1!A63,"")</f>
        <v>237</v>
      </c>
      <c r="D131">
        <f>IF([92]Sheet1!A63&lt;&gt;"",[92]Sheet1!A63,"")</f>
        <v>143</v>
      </c>
      <c r="E131">
        <f>IF([93]Sheet1!A63&lt;&gt;"",[93]Sheet1!A63,"")</f>
        <v>240</v>
      </c>
      <c r="F131">
        <f>IF([94]Sheet1!A63&lt;&gt;"",[94]Sheet1!A63,"")</f>
        <v>212</v>
      </c>
      <c r="G131">
        <f>IF([95]Sheet1!A63&lt;&gt;"",[95]Sheet1!A63,"")</f>
        <v>402</v>
      </c>
      <c r="H131">
        <f>IF([96]Sheet1!A63&lt;&gt;"",[96]Sheet1!A63,"")</f>
        <v>222</v>
      </c>
      <c r="I131">
        <f>IF([97]Sheet1!A63&lt;&gt;"",[97]Sheet1!A63,"")</f>
        <v>323</v>
      </c>
      <c r="J131">
        <f>IF([98]Sheet1!A63&lt;&gt;"",[98]Sheet1!A63,"")</f>
        <v>174</v>
      </c>
      <c r="K131">
        <f>IF([99]Sheet1!A63&lt;&gt;"",[99]Sheet1!A63,"")</f>
        <v>34</v>
      </c>
      <c r="L131">
        <f>IF([100]Sheet1!A63&lt;&gt;"",[100]Sheet1!A63,"")</f>
        <v>174</v>
      </c>
      <c r="M131">
        <f>IF([101]Sheet1!A63&lt;&gt;"",[101]Sheet1!A63,"")</f>
        <v>377</v>
      </c>
      <c r="N131">
        <f>IF([102]Sheet1!A63&lt;&gt;"",[102]Sheet1!A63,"")</f>
        <v>346</v>
      </c>
      <c r="O131">
        <f>IF([103]Sheet1!A63&lt;&gt;"",[103]Sheet1!A63,"")</f>
        <v>341</v>
      </c>
      <c r="P131">
        <f>IF([104]Sheet1!A63&lt;&gt;"",[104]Sheet1!A63,"")</f>
        <v>275</v>
      </c>
      <c r="Q131">
        <f>IF([105]Sheet1!A63&lt;&gt;"",[105]Sheet1!A63,"")</f>
        <v>112</v>
      </c>
      <c r="R131">
        <f>IF([106]Sheet1!A63&lt;&gt;"",[106]Sheet1!A63,"")</f>
        <v>334</v>
      </c>
      <c r="S131">
        <f>IF([107]Sheet1!A63&lt;&gt;"",[107]Sheet1!A63,"")</f>
        <v>101</v>
      </c>
      <c r="T131">
        <f>IF([108]Sheet1!A63&lt;&gt;"",[108]Sheet1!A63,"")</f>
        <v>31</v>
      </c>
      <c r="U131">
        <f>IF([109]Sheet1!A63&lt;&gt;"",[109]Sheet1!A63,"")</f>
        <v>509</v>
      </c>
      <c r="V131">
        <f>IF([110]Sheet1!A63&lt;&gt;"",[110]Sheet1!A63,"")</f>
        <v>520</v>
      </c>
      <c r="W131">
        <f>IF([111]Sheet1!A63&lt;&gt;"",[111]Sheet1!A63,"")</f>
        <v>290</v>
      </c>
      <c r="X131">
        <f>IF([112]Sheet1!A63&lt;&gt;"",[112]Sheet1!A63,"")</f>
        <v>314</v>
      </c>
      <c r="Y131">
        <f>IF([113]Sheet1!A63&lt;&gt;"",[113]Sheet1!A63,"")</f>
        <v>541</v>
      </c>
      <c r="Z131">
        <f>IF([114]Sheet1!A63&lt;&gt;"",[114]Sheet1!A63,"")</f>
        <v>263</v>
      </c>
      <c r="AA131">
        <f>IF([115]Sheet1!A63&lt;&gt;"",[115]Sheet1!A63,"")</f>
        <v>510</v>
      </c>
      <c r="AB131">
        <f>IF([116]Sheet1!A63&lt;&gt;"",[116]Sheet1!A63,"")</f>
        <v>286</v>
      </c>
      <c r="AC131">
        <f>IF([117]Sheet1!A63&lt;&gt;"",[117]Sheet1!A63,"")</f>
        <v>270</v>
      </c>
      <c r="AD131">
        <f>IF([118]Sheet1!A63&lt;&gt;"",[118]Sheet1!A63,"")</f>
        <v>201</v>
      </c>
      <c r="AE131">
        <f>IF([119]Sheet1!A63&lt;&gt;"",[119]Sheet1!A63,"")</f>
        <v>523</v>
      </c>
      <c r="AF131">
        <f>IF([120]Sheet1!A63&lt;&gt;"",[120]Sheet1!A63,"")</f>
        <v>17</v>
      </c>
      <c r="AG131">
        <f>IF([121]Sheet1!A63&lt;&gt;"",[121]Sheet1!A63,"")</f>
        <v>268</v>
      </c>
      <c r="AH131">
        <f>IF([122]Sheet1!A63&lt;&gt;"",[122]Sheet1!A63,"")</f>
        <v>327</v>
      </c>
      <c r="AI131">
        <f>IF([123]Sheet1!A63&lt;&gt;"",[123]Sheet1!A63,"")</f>
        <v>203</v>
      </c>
      <c r="AJ131">
        <f>IF([124]Sheet1!A63&lt;&gt;"",[124]Sheet1!A63,"")</f>
        <v>325</v>
      </c>
      <c r="AK131">
        <f>IF([125]Sheet1!A63&lt;&gt;"",[125]Sheet1!A63,"")</f>
        <v>351</v>
      </c>
      <c r="AL131">
        <f>IF([126]Sheet1!A63&lt;&gt;"",[126]Sheet1!A63,"")</f>
        <v>513</v>
      </c>
      <c r="AM131">
        <f>IF([127]Sheet1!A63&lt;&gt;"",[127]Sheet1!A63,"")</f>
        <v>186</v>
      </c>
      <c r="AN131">
        <f>IF([128]Sheet1!A63&lt;&gt;"",[128]Sheet1!A63,"")</f>
        <v>139</v>
      </c>
      <c r="AO131">
        <f>IF([129]Sheet1!A63&lt;&gt;"",[129]Sheet1!A63,"")</f>
        <v>32</v>
      </c>
      <c r="AP131">
        <v>191</v>
      </c>
      <c r="AQ131">
        <f>IF([131]Sheet1!A63&lt;&gt;"",[131]Sheet1!A63,"")</f>
        <v>218</v>
      </c>
      <c r="AR131">
        <f>IF([132]Sheet1!A63&lt;&gt;"",[132]Sheet1!A63,"")</f>
        <v>628</v>
      </c>
      <c r="AS131">
        <f>IF([133]Sheet1!A63&lt;&gt;"",[133]Sheet1!A63,"")</f>
        <v>401</v>
      </c>
      <c r="AT131">
        <f>IF([134]Sheet1!A63&lt;&gt;"",[134]Sheet1!A63,"")</f>
        <v>160</v>
      </c>
      <c r="AU131">
        <f>IF([135]Sheet1!A63&lt;&gt;"",[135]Sheet1!A63,"")</f>
        <v>653</v>
      </c>
      <c r="AV131">
        <f>IF([136]Sheet1!A63&lt;&gt;"",[136]Sheet1!A63,"")</f>
        <v>376</v>
      </c>
      <c r="AW131">
        <f>IF([137]Sheet1!A63&lt;&gt;"",[137]Sheet1!A63,"")</f>
        <v>311</v>
      </c>
      <c r="AX131">
        <f>IF([138]Sheet1!A63&lt;&gt;"",[138]Sheet1!A63,"")</f>
        <v>36</v>
      </c>
      <c r="AY131">
        <f>IF([139]Sheet1!A63&lt;&gt;"",[139]Sheet1!A63,"")</f>
        <v>112</v>
      </c>
      <c r="AZ131">
        <f>IF([140]Sheet1!A63&lt;&gt;"",[140]Sheet1!A63,"")</f>
        <v>402</v>
      </c>
      <c r="BA131">
        <f>IF([141]Sheet1!A63&lt;&gt;"",[141]Sheet1!A63,"")</f>
        <v>86</v>
      </c>
      <c r="BB131">
        <f>IF([142]Sheet1!A63&lt;&gt;"",[142]Sheet1!A63,"")</f>
        <v>167</v>
      </c>
      <c r="BC131">
        <f>IF([143]Sheet1!A63&lt;&gt;"",[143]Sheet1!A63,"")</f>
        <v>555</v>
      </c>
      <c r="BD131">
        <f>IF([144]Sheet1!A63&lt;&gt;"",[144]Sheet1!A63,"")</f>
        <v>0</v>
      </c>
      <c r="BE131">
        <f>IF([145]Sheet1!A63&lt;&gt;"",[145]Sheet1!A63,"")</f>
        <v>25</v>
      </c>
      <c r="BF131">
        <f>IF([146]Sheet1!A63&lt;&gt;"",[146]Sheet1!A63,"")</f>
        <v>105</v>
      </c>
      <c r="BG131">
        <f>IF([147]Sheet1!A63&lt;&gt;"",[147]Sheet1!A63,"")</f>
        <v>595</v>
      </c>
      <c r="BH131">
        <f>IF([148]Sheet1!A63&lt;&gt;"",[148]Sheet1!A63,"")</f>
        <v>110</v>
      </c>
      <c r="BI131">
        <f>IF([149]Sheet1!A63&lt;&gt;"",[149]Sheet1!A63,"")</f>
        <v>334</v>
      </c>
      <c r="BJ131">
        <f>IF([150]Sheet1!A63&lt;&gt;"",[150]Sheet1!A63,"")</f>
        <v>628</v>
      </c>
      <c r="BK131">
        <f>IF([151]Sheet1!A63&lt;&gt;"",[151]Sheet1!A63,"")</f>
        <v>276</v>
      </c>
      <c r="BL131">
        <f>IF([152]Sheet1!A63&lt;&gt;"",[152]Sheet1!A63,"")</f>
        <v>35</v>
      </c>
      <c r="BM131">
        <f>IF([153]Sheet1!A63&lt;&gt;"",[153]Sheet1!A63,"")</f>
        <v>74</v>
      </c>
      <c r="BN131">
        <f>IF([154]Sheet1!A63&lt;&gt;"",[154]Sheet1!A63,"")</f>
        <v>636</v>
      </c>
      <c r="BO131">
        <f>IF([155]Sheet1!A63&lt;&gt;"",[155]Sheet1!A63,"")</f>
        <v>343</v>
      </c>
      <c r="BP131">
        <f>IF([156]Sheet1!A63&lt;&gt;"",[156]Sheet1!A63,"")</f>
        <v>550</v>
      </c>
      <c r="BQ131">
        <f>IF([157]Sheet1!A63&lt;&gt;"",[157]Sheet1!A63,"")</f>
        <v>599</v>
      </c>
      <c r="BR131">
        <f>IF([158]Sheet1!A63&lt;&gt;"",[158]Sheet1!A63,"")</f>
        <v>2</v>
      </c>
      <c r="BS131">
        <f>IF([159]Sheet1!A63&lt;&gt;"",[159]Sheet1!A63,"")</f>
        <v>252</v>
      </c>
      <c r="BT131">
        <f>IF([160]Sheet1!A63&lt;&gt;"",[160]Sheet1!A63,"")</f>
        <v>38</v>
      </c>
      <c r="BU131">
        <f>IF([161]Sheet1!A63&lt;&gt;"",[161]Sheet1!A63,"")</f>
        <v>89</v>
      </c>
      <c r="BV131">
        <f>IF([162]Sheet1!A63&lt;&gt;"",[162]Sheet1!A63,"")</f>
        <v>138</v>
      </c>
      <c r="BW131">
        <f>IF([163]Sheet1!A63&lt;&gt;"",[163]Sheet1!A63,"")</f>
        <v>616</v>
      </c>
      <c r="BX131">
        <f>IF([164]Sheet1!A63&lt;&gt;"",[164]Sheet1!A63,"")</f>
        <v>167</v>
      </c>
      <c r="BY131">
        <f>IF([165]Sheet1!A63&lt;&gt;"",[165]Sheet1!A63,"")</f>
        <v>49</v>
      </c>
      <c r="BZ131">
        <f>IF([166]Sheet1!A63&lt;&gt;"",[166]Sheet1!A63,"")</f>
        <v>499</v>
      </c>
      <c r="CA131">
        <f>IF([167]Sheet1!A63&lt;&gt;"",[167]Sheet1!A63,"")</f>
        <v>581</v>
      </c>
      <c r="CB131">
        <f>IF([168]Sheet1!A63&lt;&gt;"",[168]Sheet1!A63,"")</f>
        <v>544</v>
      </c>
      <c r="CC131">
        <f>IF([169]Sheet1!A63&lt;&gt;"",[169]Sheet1!A63,"")</f>
        <v>82</v>
      </c>
      <c r="CD131">
        <f>IF([170]Sheet1!A63&lt;&gt;"",[170]Sheet1!A63,"")</f>
        <v>259</v>
      </c>
      <c r="CE131">
        <f>IF([171]Sheet1!A63&lt;&gt;"",[171]Sheet1!A63,"")</f>
        <v>544</v>
      </c>
      <c r="CF131">
        <f>IF([172]Sheet1!A63&lt;&gt;"",[172]Sheet1!A63,"")</f>
        <v>17</v>
      </c>
      <c r="CG131">
        <f>IF([173]Sheet1!A63&lt;&gt;"",[173]Sheet1!A63,"")</f>
        <v>281</v>
      </c>
      <c r="CH131">
        <f>IF([174]Sheet1!A63&lt;&gt;"",[174]Sheet1!A63,"")</f>
        <v>591</v>
      </c>
      <c r="CI131">
        <f>IF([175]Sheet1!A63&lt;&gt;"",[175]Sheet1!A63,"")</f>
        <v>230</v>
      </c>
      <c r="CJ131">
        <f>IF([176]Sheet1!A63&lt;&gt;"",[176]Sheet1!A63,"")</f>
        <v>175</v>
      </c>
      <c r="CK131">
        <f>IF([177]Sheet1!A63&lt;&gt;"",[177]Sheet1!A63,"")</f>
        <v>564</v>
      </c>
      <c r="CL131">
        <f>IF([178]Sheet1!A63&lt;&gt;"",[178]Sheet1!A63,"")</f>
        <v>259</v>
      </c>
    </row>
    <row r="132" spans="2:90">
      <c r="B132">
        <f>IF([90]Sheet1!A64&lt;&gt;"",[90]Sheet1!A64,"")</f>
        <v>386</v>
      </c>
      <c r="C132">
        <f>IF([91]Sheet1!A64&lt;&gt;"",[91]Sheet1!A64,"")</f>
        <v>310</v>
      </c>
      <c r="D132">
        <f>IF([92]Sheet1!A64&lt;&gt;"",[92]Sheet1!A64,"")</f>
        <v>289</v>
      </c>
      <c r="E132">
        <f>IF([93]Sheet1!A64&lt;&gt;"",[93]Sheet1!A64,"")</f>
        <v>256</v>
      </c>
      <c r="F132">
        <f>IF([94]Sheet1!A64&lt;&gt;"",[94]Sheet1!A64,"")</f>
        <v>157</v>
      </c>
      <c r="G132">
        <f>IF([95]Sheet1!A64&lt;&gt;"",[95]Sheet1!A64,"")</f>
        <v>579</v>
      </c>
      <c r="H132">
        <f>IF([96]Sheet1!A64&lt;&gt;"",[96]Sheet1!A64,"")</f>
        <v>627</v>
      </c>
      <c r="I132">
        <f>IF([97]Sheet1!A64&lt;&gt;"",[97]Sheet1!A64,"")</f>
        <v>186</v>
      </c>
      <c r="J132">
        <f>IF([98]Sheet1!A64&lt;&gt;"",[98]Sheet1!A64,"")</f>
        <v>44</v>
      </c>
      <c r="K132">
        <f>IF([99]Sheet1!A64&lt;&gt;"",[99]Sheet1!A64,"")</f>
        <v>85</v>
      </c>
      <c r="L132">
        <f>IF([100]Sheet1!A64&lt;&gt;"",[100]Sheet1!A64,"")</f>
        <v>180</v>
      </c>
      <c r="M132">
        <f>IF([101]Sheet1!A64&lt;&gt;"",[101]Sheet1!A64,"")</f>
        <v>214</v>
      </c>
      <c r="N132">
        <f>IF([102]Sheet1!A64&lt;&gt;"",[102]Sheet1!A64,"")</f>
        <v>159</v>
      </c>
      <c r="O132">
        <f>IF([103]Sheet1!A64&lt;&gt;"",[103]Sheet1!A64,"")</f>
        <v>580</v>
      </c>
      <c r="P132">
        <f>IF([104]Sheet1!A64&lt;&gt;"",[104]Sheet1!A64,"")</f>
        <v>395</v>
      </c>
      <c r="Q132">
        <f>IF([105]Sheet1!A64&lt;&gt;"",[105]Sheet1!A64,"")</f>
        <v>79</v>
      </c>
      <c r="R132">
        <f>IF([106]Sheet1!A64&lt;&gt;"",[106]Sheet1!A64,"")</f>
        <v>75</v>
      </c>
      <c r="S132">
        <f>IF([107]Sheet1!A64&lt;&gt;"",[107]Sheet1!A64,"")</f>
        <v>195</v>
      </c>
      <c r="T132">
        <f>IF([108]Sheet1!A64&lt;&gt;"",[108]Sheet1!A64,"")</f>
        <v>342</v>
      </c>
      <c r="U132">
        <f>IF([109]Sheet1!A64&lt;&gt;"",[109]Sheet1!A64,"")</f>
        <v>205</v>
      </c>
      <c r="V132">
        <f>IF([110]Sheet1!A64&lt;&gt;"",[110]Sheet1!A64,"")</f>
        <v>524</v>
      </c>
      <c r="W132">
        <f>IF([111]Sheet1!A64&lt;&gt;"",[111]Sheet1!A64,"")</f>
        <v>494</v>
      </c>
      <c r="X132">
        <f>IF([112]Sheet1!A64&lt;&gt;"",[112]Sheet1!A64,"")</f>
        <v>385</v>
      </c>
      <c r="Y132">
        <f>IF([113]Sheet1!A64&lt;&gt;"",[113]Sheet1!A64,"")</f>
        <v>40</v>
      </c>
      <c r="Z132">
        <f>IF([114]Sheet1!A64&lt;&gt;"",[114]Sheet1!A64,"")</f>
        <v>533</v>
      </c>
      <c r="AA132">
        <f>IF([115]Sheet1!A64&lt;&gt;"",[115]Sheet1!A64,"")</f>
        <v>404</v>
      </c>
      <c r="AB132">
        <f>IF([116]Sheet1!A64&lt;&gt;"",[116]Sheet1!A64,"")</f>
        <v>477</v>
      </c>
      <c r="AC132">
        <f>IF([117]Sheet1!A64&lt;&gt;"",[117]Sheet1!A64,"")</f>
        <v>223</v>
      </c>
      <c r="AD132">
        <f>IF([118]Sheet1!A64&lt;&gt;"",[118]Sheet1!A64,"")</f>
        <v>469</v>
      </c>
      <c r="AE132">
        <f>IF([119]Sheet1!A64&lt;&gt;"",[119]Sheet1!A64,"")</f>
        <v>508</v>
      </c>
      <c r="AF132">
        <f>IF([120]Sheet1!A64&lt;&gt;"",[120]Sheet1!A64,"")</f>
        <v>282</v>
      </c>
      <c r="AG132">
        <f>IF([121]Sheet1!A64&lt;&gt;"",[121]Sheet1!A64,"")</f>
        <v>365</v>
      </c>
      <c r="AH132">
        <f>IF([122]Sheet1!A64&lt;&gt;"",[122]Sheet1!A64,"")</f>
        <v>51</v>
      </c>
      <c r="AI132">
        <f>IF([123]Sheet1!A64&lt;&gt;"",[123]Sheet1!A64,"")</f>
        <v>326</v>
      </c>
      <c r="AJ132">
        <f>IF([124]Sheet1!A64&lt;&gt;"",[124]Sheet1!A64,"")</f>
        <v>532</v>
      </c>
      <c r="AK132">
        <f>IF([125]Sheet1!A64&lt;&gt;"",[125]Sheet1!A64,"")</f>
        <v>468</v>
      </c>
      <c r="AL132">
        <f>IF([126]Sheet1!A64&lt;&gt;"",[126]Sheet1!A64,"")</f>
        <v>314</v>
      </c>
      <c r="AM132">
        <f>IF([127]Sheet1!A64&lt;&gt;"",[127]Sheet1!A64,"")</f>
        <v>194</v>
      </c>
      <c r="AN132">
        <f>IF([128]Sheet1!A64&lt;&gt;"",[128]Sheet1!A64,"")</f>
        <v>79</v>
      </c>
      <c r="AO132">
        <f>IF([129]Sheet1!A64&lt;&gt;"",[129]Sheet1!A64,"")</f>
        <v>618</v>
      </c>
      <c r="AP132">
        <v>239</v>
      </c>
      <c r="AQ132">
        <f>IF([131]Sheet1!A64&lt;&gt;"",[131]Sheet1!A64,"")</f>
        <v>43</v>
      </c>
      <c r="AR132">
        <f>IF([132]Sheet1!A64&lt;&gt;"",[132]Sheet1!A64,"")</f>
        <v>235</v>
      </c>
      <c r="AS132">
        <f>IF([133]Sheet1!A64&lt;&gt;"",[133]Sheet1!A64,"")</f>
        <v>398</v>
      </c>
      <c r="AT132">
        <f>IF([134]Sheet1!A64&lt;&gt;"",[134]Sheet1!A64,"")</f>
        <v>632</v>
      </c>
      <c r="AU132">
        <f>IF([135]Sheet1!A64&lt;&gt;"",[135]Sheet1!A64,"")</f>
        <v>380</v>
      </c>
      <c r="AV132">
        <f>IF([136]Sheet1!A64&lt;&gt;"",[136]Sheet1!A64,"")</f>
        <v>614</v>
      </c>
      <c r="AW132">
        <f>IF([137]Sheet1!A64&lt;&gt;"",[137]Sheet1!A64,"")</f>
        <v>36</v>
      </c>
      <c r="AX132">
        <f>IF([138]Sheet1!A64&lt;&gt;"",[138]Sheet1!A64,"")</f>
        <v>399</v>
      </c>
      <c r="AY132">
        <f>IF([139]Sheet1!A64&lt;&gt;"",[139]Sheet1!A64,"")</f>
        <v>173</v>
      </c>
      <c r="AZ132">
        <f>IF([140]Sheet1!A64&lt;&gt;"",[140]Sheet1!A64,"")</f>
        <v>180</v>
      </c>
      <c r="BA132">
        <f>IF([141]Sheet1!A64&lt;&gt;"",[141]Sheet1!A64,"")</f>
        <v>304</v>
      </c>
      <c r="BB132">
        <f>IF([142]Sheet1!A64&lt;&gt;"",[142]Sheet1!A64,"")</f>
        <v>63</v>
      </c>
      <c r="BC132">
        <f>IF([143]Sheet1!A64&lt;&gt;"",[143]Sheet1!A64,"")</f>
        <v>249</v>
      </c>
      <c r="BD132">
        <f>IF([144]Sheet1!A64&lt;&gt;"",[144]Sheet1!A64,"")</f>
        <v>598</v>
      </c>
      <c r="BE132">
        <f>IF([145]Sheet1!A64&lt;&gt;"",[145]Sheet1!A64,"")</f>
        <v>399</v>
      </c>
      <c r="BF132">
        <f>IF([146]Sheet1!A64&lt;&gt;"",[146]Sheet1!A64,"")</f>
        <v>363</v>
      </c>
      <c r="BG132">
        <f>IF([147]Sheet1!A64&lt;&gt;"",[147]Sheet1!A64,"")</f>
        <v>572</v>
      </c>
      <c r="BH132">
        <f>IF([148]Sheet1!A64&lt;&gt;"",[148]Sheet1!A64,"")</f>
        <v>35</v>
      </c>
      <c r="BI132">
        <f>IF([149]Sheet1!A64&lt;&gt;"",[149]Sheet1!A64,"")</f>
        <v>203</v>
      </c>
      <c r="BJ132">
        <f>IF([150]Sheet1!A64&lt;&gt;"",[150]Sheet1!A64,"")</f>
        <v>364</v>
      </c>
      <c r="BK132">
        <f>IF([151]Sheet1!A64&lt;&gt;"",[151]Sheet1!A64,"")</f>
        <v>15</v>
      </c>
      <c r="BL132">
        <f>IF([152]Sheet1!A64&lt;&gt;"",[152]Sheet1!A64,"")</f>
        <v>132</v>
      </c>
      <c r="BM132">
        <f>IF([153]Sheet1!A64&lt;&gt;"",[153]Sheet1!A64,"")</f>
        <v>189</v>
      </c>
      <c r="BN132">
        <f>IF([154]Sheet1!A64&lt;&gt;"",[154]Sheet1!A64,"")</f>
        <v>652</v>
      </c>
      <c r="BO132">
        <f>IF([155]Sheet1!A64&lt;&gt;"",[155]Sheet1!A64,"")</f>
        <v>24</v>
      </c>
      <c r="BP132">
        <f>IF([156]Sheet1!A64&lt;&gt;"",[156]Sheet1!A64,"")</f>
        <v>225</v>
      </c>
      <c r="BQ132">
        <f>IF([157]Sheet1!A64&lt;&gt;"",[157]Sheet1!A64,"")</f>
        <v>362</v>
      </c>
      <c r="BR132">
        <f>IF([158]Sheet1!A64&lt;&gt;"",[158]Sheet1!A64,"")</f>
        <v>208</v>
      </c>
      <c r="BS132">
        <f>IF([159]Sheet1!A64&lt;&gt;"",[159]Sheet1!A64,"")</f>
        <v>172</v>
      </c>
      <c r="BT132">
        <f>IF([160]Sheet1!A64&lt;&gt;"",[160]Sheet1!A64,"")</f>
        <v>344</v>
      </c>
      <c r="BU132">
        <f>IF([161]Sheet1!A64&lt;&gt;"",[161]Sheet1!A64,"")</f>
        <v>207</v>
      </c>
      <c r="BV132">
        <f>IF([162]Sheet1!A64&lt;&gt;"",[162]Sheet1!A64,"")</f>
        <v>229</v>
      </c>
      <c r="BW132">
        <f>IF([163]Sheet1!A64&lt;&gt;"",[163]Sheet1!A64,"")</f>
        <v>270</v>
      </c>
      <c r="BX132">
        <f>IF([164]Sheet1!A64&lt;&gt;"",[164]Sheet1!A64,"")</f>
        <v>273</v>
      </c>
      <c r="BY132">
        <f>IF([165]Sheet1!A64&lt;&gt;"",[165]Sheet1!A64,"")</f>
        <v>54</v>
      </c>
      <c r="BZ132">
        <f>IF([166]Sheet1!A64&lt;&gt;"",[166]Sheet1!A64,"")</f>
        <v>351</v>
      </c>
      <c r="CA132">
        <f>IF([167]Sheet1!A64&lt;&gt;"",[167]Sheet1!A64,"")</f>
        <v>54</v>
      </c>
      <c r="CB132">
        <f>IF([168]Sheet1!A64&lt;&gt;"",[168]Sheet1!A64,"")</f>
        <v>262</v>
      </c>
      <c r="CC132">
        <f>IF([169]Sheet1!A64&lt;&gt;"",[169]Sheet1!A64,"")</f>
        <v>161</v>
      </c>
      <c r="CD132">
        <f>IF([170]Sheet1!A64&lt;&gt;"",[170]Sheet1!A64,"")</f>
        <v>491</v>
      </c>
      <c r="CE132">
        <f>IF([171]Sheet1!A64&lt;&gt;"",[171]Sheet1!A64,"")</f>
        <v>586</v>
      </c>
      <c r="CF132">
        <f>IF([172]Sheet1!A64&lt;&gt;"",[172]Sheet1!A64,"")</f>
        <v>643</v>
      </c>
      <c r="CG132">
        <f>IF([173]Sheet1!A64&lt;&gt;"",[173]Sheet1!A64,"")</f>
        <v>521</v>
      </c>
      <c r="CH132">
        <f>IF([174]Sheet1!A64&lt;&gt;"",[174]Sheet1!A64,"")</f>
        <v>165</v>
      </c>
      <c r="CI132">
        <f>IF([175]Sheet1!A64&lt;&gt;"",[175]Sheet1!A64,"")</f>
        <v>320</v>
      </c>
      <c r="CJ132">
        <f>IF([176]Sheet1!A64&lt;&gt;"",[176]Sheet1!A64,"")</f>
        <v>625</v>
      </c>
      <c r="CK132">
        <f>IF([177]Sheet1!A64&lt;&gt;"",[177]Sheet1!A64,"")</f>
        <v>8</v>
      </c>
      <c r="CL132">
        <f>IF([178]Sheet1!A64&lt;&gt;"",[178]Sheet1!A64,"")</f>
        <v>655</v>
      </c>
    </row>
    <row r="133" spans="2:90">
      <c r="B133">
        <f>IF([90]Sheet1!A65&lt;&gt;"",[90]Sheet1!A65,"")</f>
        <v>337</v>
      </c>
      <c r="C133">
        <f>IF([91]Sheet1!A65&lt;&gt;"",[91]Sheet1!A65,"")</f>
        <v>321</v>
      </c>
      <c r="D133">
        <f>IF([92]Sheet1!A65&lt;&gt;"",[92]Sheet1!A65,"")</f>
        <v>379</v>
      </c>
      <c r="E133">
        <f>IF([93]Sheet1!A65&lt;&gt;"",[93]Sheet1!A65,"")</f>
        <v>243</v>
      </c>
      <c r="F133">
        <f>IF([94]Sheet1!A65&lt;&gt;"",[94]Sheet1!A65,"")</f>
        <v>28</v>
      </c>
      <c r="G133">
        <f>IF([95]Sheet1!A65&lt;&gt;"",[95]Sheet1!A65,"")</f>
        <v>607</v>
      </c>
      <c r="H133">
        <f>IF([96]Sheet1!A65&lt;&gt;"",[96]Sheet1!A65,"")</f>
        <v>374</v>
      </c>
      <c r="I133">
        <f>IF([97]Sheet1!A65&lt;&gt;"",[97]Sheet1!A65,"")</f>
        <v>220</v>
      </c>
      <c r="J133">
        <f>IF([98]Sheet1!A65&lt;&gt;"",[98]Sheet1!A65,"")</f>
        <v>84</v>
      </c>
      <c r="K133">
        <f>IF([99]Sheet1!A65&lt;&gt;"",[99]Sheet1!A65,"")</f>
        <v>571</v>
      </c>
      <c r="L133">
        <f>IF([100]Sheet1!A65&lt;&gt;"",[100]Sheet1!A65,"")</f>
        <v>305</v>
      </c>
      <c r="M133">
        <f>IF([101]Sheet1!A65&lt;&gt;"",[101]Sheet1!A65,"")</f>
        <v>604</v>
      </c>
      <c r="N133">
        <f>IF([102]Sheet1!A65&lt;&gt;"",[102]Sheet1!A65,"")</f>
        <v>258</v>
      </c>
      <c r="O133">
        <f>IF([103]Sheet1!A65&lt;&gt;"",[103]Sheet1!A65,"")</f>
        <v>182</v>
      </c>
      <c r="P133">
        <f>IF([104]Sheet1!A65&lt;&gt;"",[104]Sheet1!A65,"")</f>
        <v>382</v>
      </c>
      <c r="Q133">
        <f>IF([105]Sheet1!A65&lt;&gt;"",[105]Sheet1!A65,"")</f>
        <v>650</v>
      </c>
      <c r="R133">
        <f>IF([106]Sheet1!A65&lt;&gt;"",[106]Sheet1!A65,"")</f>
        <v>389</v>
      </c>
      <c r="S133">
        <f>IF([107]Sheet1!A65&lt;&gt;"",[107]Sheet1!A65,"")</f>
        <v>214</v>
      </c>
      <c r="T133">
        <f>IF([108]Sheet1!A65&lt;&gt;"",[108]Sheet1!A65,"")</f>
        <v>249</v>
      </c>
      <c r="U133">
        <f>IF([109]Sheet1!A65&lt;&gt;"",[109]Sheet1!A65,"")</f>
        <v>345</v>
      </c>
      <c r="V133">
        <f>IF([110]Sheet1!A65&lt;&gt;"",[110]Sheet1!A65,"")</f>
        <v>471</v>
      </c>
      <c r="W133">
        <f>IF([111]Sheet1!A65&lt;&gt;"",[111]Sheet1!A65,"")</f>
        <v>102</v>
      </c>
      <c r="X133">
        <f>IF([112]Sheet1!A65&lt;&gt;"",[112]Sheet1!A65,"")</f>
        <v>491</v>
      </c>
      <c r="Y133">
        <f>IF([113]Sheet1!A65&lt;&gt;"",[113]Sheet1!A65,"")</f>
        <v>105</v>
      </c>
      <c r="Z133">
        <f>IF([114]Sheet1!A65&lt;&gt;"",[114]Sheet1!A65,"")</f>
        <v>511</v>
      </c>
      <c r="AA133">
        <f>IF([115]Sheet1!A65&lt;&gt;"",[115]Sheet1!A65,"")</f>
        <v>441</v>
      </c>
      <c r="AB133">
        <f>IF([116]Sheet1!A65&lt;&gt;"",[116]Sheet1!A65,"")</f>
        <v>290</v>
      </c>
      <c r="AC133">
        <f>IF([117]Sheet1!A65&lt;&gt;"",[117]Sheet1!A65,"")</f>
        <v>152</v>
      </c>
      <c r="AD133">
        <f>IF([118]Sheet1!A65&lt;&gt;"",[118]Sheet1!A65,"")</f>
        <v>373</v>
      </c>
      <c r="AE133">
        <f>IF([119]Sheet1!A65&lt;&gt;"",[119]Sheet1!A65,"")</f>
        <v>481</v>
      </c>
      <c r="AF133">
        <f>IF([120]Sheet1!A65&lt;&gt;"",[120]Sheet1!A65,"")</f>
        <v>480</v>
      </c>
      <c r="AG133">
        <f>IF([121]Sheet1!A65&lt;&gt;"",[121]Sheet1!A65,"")</f>
        <v>337</v>
      </c>
      <c r="AH133">
        <f>IF([122]Sheet1!A65&lt;&gt;"",[122]Sheet1!A65,"")</f>
        <v>250</v>
      </c>
      <c r="AI133">
        <f>IF([123]Sheet1!A65&lt;&gt;"",[123]Sheet1!A65,"")</f>
        <v>292</v>
      </c>
      <c r="AJ133">
        <f>IF([124]Sheet1!A65&lt;&gt;"",[124]Sheet1!A65,"")</f>
        <v>49</v>
      </c>
      <c r="AK133">
        <f>IF([125]Sheet1!A65&lt;&gt;"",[125]Sheet1!A65,"")</f>
        <v>458</v>
      </c>
      <c r="AL133">
        <f>IF([126]Sheet1!A65&lt;&gt;"",[126]Sheet1!A65,"")</f>
        <v>47</v>
      </c>
      <c r="AM133">
        <f>IF([127]Sheet1!A65&lt;&gt;"",[127]Sheet1!A65,"")</f>
        <v>96</v>
      </c>
      <c r="AN133">
        <f>IF([128]Sheet1!A65&lt;&gt;"",[128]Sheet1!A65,"")</f>
        <v>293</v>
      </c>
      <c r="AO133">
        <f>IF([129]Sheet1!A65&lt;&gt;"",[129]Sheet1!A65,"")</f>
        <v>65</v>
      </c>
      <c r="AP133">
        <v>310</v>
      </c>
      <c r="AQ133">
        <f>IF([131]Sheet1!A65&lt;&gt;"",[131]Sheet1!A65,"")</f>
        <v>310</v>
      </c>
      <c r="AR133">
        <f>IF([132]Sheet1!A65&lt;&gt;"",[132]Sheet1!A65,"")</f>
        <v>198</v>
      </c>
      <c r="AS133">
        <f>IF([133]Sheet1!A65&lt;&gt;"",[133]Sheet1!A65,"")</f>
        <v>253</v>
      </c>
      <c r="AT133">
        <f>IF([134]Sheet1!A65&lt;&gt;"",[134]Sheet1!A65,"")</f>
        <v>342</v>
      </c>
      <c r="AU133">
        <f>IF([135]Sheet1!A65&lt;&gt;"",[135]Sheet1!A65,"")</f>
        <v>155</v>
      </c>
      <c r="AV133">
        <f>IF([136]Sheet1!A65&lt;&gt;"",[136]Sheet1!A65,"")</f>
        <v>189</v>
      </c>
      <c r="AW133">
        <f>IF([137]Sheet1!A65&lt;&gt;"",[137]Sheet1!A65,"")</f>
        <v>370</v>
      </c>
      <c r="AX133">
        <f>IF([138]Sheet1!A65&lt;&gt;"",[138]Sheet1!A65,"")</f>
        <v>12</v>
      </c>
      <c r="AY133">
        <f>IF([139]Sheet1!A65&lt;&gt;"",[139]Sheet1!A65,"")</f>
        <v>577</v>
      </c>
      <c r="AZ133">
        <f>IF([140]Sheet1!A65&lt;&gt;"",[140]Sheet1!A65,"")</f>
        <v>58</v>
      </c>
      <c r="BA133">
        <f>IF([141]Sheet1!A65&lt;&gt;"",[141]Sheet1!A65,"")</f>
        <v>107</v>
      </c>
      <c r="BB133">
        <f>IF([142]Sheet1!A65&lt;&gt;"",[142]Sheet1!A65,"")</f>
        <v>56</v>
      </c>
      <c r="BC133">
        <f>IF([143]Sheet1!A65&lt;&gt;"",[143]Sheet1!A65,"")</f>
        <v>198</v>
      </c>
      <c r="BD133">
        <f>IF([144]Sheet1!A65&lt;&gt;"",[144]Sheet1!A65,"")</f>
        <v>615</v>
      </c>
      <c r="BE133">
        <f>IF([145]Sheet1!A65&lt;&gt;"",[145]Sheet1!A65,"")</f>
        <v>624</v>
      </c>
      <c r="BF133">
        <f>IF([146]Sheet1!A65&lt;&gt;"",[146]Sheet1!A65,"")</f>
        <v>129</v>
      </c>
      <c r="BG133">
        <f>IF([147]Sheet1!A65&lt;&gt;"",[147]Sheet1!A65,"")</f>
        <v>178</v>
      </c>
      <c r="BH133">
        <f>IF([148]Sheet1!A65&lt;&gt;"",[148]Sheet1!A65,"")</f>
        <v>131</v>
      </c>
      <c r="BI133">
        <f>IF([149]Sheet1!A65&lt;&gt;"",[149]Sheet1!A65,"")</f>
        <v>326</v>
      </c>
      <c r="BJ133">
        <f>IF([150]Sheet1!A65&lt;&gt;"",[150]Sheet1!A65,"")</f>
        <v>278</v>
      </c>
      <c r="BK133">
        <f>IF([151]Sheet1!A65&lt;&gt;"",[151]Sheet1!A65,"")</f>
        <v>647</v>
      </c>
      <c r="BL133">
        <f>IF([152]Sheet1!A65&lt;&gt;"",[152]Sheet1!A65,"")</f>
        <v>353</v>
      </c>
      <c r="BM133">
        <f>IF([153]Sheet1!A65&lt;&gt;"",[153]Sheet1!A65,"")</f>
        <v>0</v>
      </c>
      <c r="BN133">
        <f>IF([154]Sheet1!A65&lt;&gt;"",[154]Sheet1!A65,"")</f>
        <v>17</v>
      </c>
      <c r="BO133">
        <f>IF([155]Sheet1!A65&lt;&gt;"",[155]Sheet1!A65,"")</f>
        <v>320</v>
      </c>
      <c r="BP133">
        <f>IF([156]Sheet1!A65&lt;&gt;"",[156]Sheet1!A65,"")</f>
        <v>161</v>
      </c>
      <c r="BQ133">
        <f>IF([157]Sheet1!A65&lt;&gt;"",[157]Sheet1!A65,"")</f>
        <v>618</v>
      </c>
      <c r="BR133">
        <f>IF([158]Sheet1!A65&lt;&gt;"",[158]Sheet1!A65,"")</f>
        <v>615</v>
      </c>
      <c r="BS133">
        <f>IF([159]Sheet1!A65&lt;&gt;"",[159]Sheet1!A65,"")</f>
        <v>650</v>
      </c>
      <c r="BT133">
        <f>IF([160]Sheet1!A65&lt;&gt;"",[160]Sheet1!A65,"")</f>
        <v>304</v>
      </c>
      <c r="BU133">
        <f>IF([161]Sheet1!A65&lt;&gt;"",[161]Sheet1!A65,"")</f>
        <v>5</v>
      </c>
      <c r="BV133">
        <f>IF([162]Sheet1!A65&lt;&gt;"",[162]Sheet1!A65,"")</f>
        <v>161</v>
      </c>
      <c r="BW133">
        <f>IF([163]Sheet1!A65&lt;&gt;"",[163]Sheet1!A65,"")</f>
        <v>58</v>
      </c>
      <c r="BX133">
        <f>IF([164]Sheet1!A65&lt;&gt;"",[164]Sheet1!A65,"")</f>
        <v>519</v>
      </c>
      <c r="BY133">
        <f>IF([165]Sheet1!A65&lt;&gt;"",[165]Sheet1!A65,"")</f>
        <v>552</v>
      </c>
      <c r="BZ133">
        <f>IF([166]Sheet1!A65&lt;&gt;"",[166]Sheet1!A65,"")</f>
        <v>403</v>
      </c>
      <c r="CA133">
        <f>IF([167]Sheet1!A65&lt;&gt;"",[167]Sheet1!A65,"")</f>
        <v>128</v>
      </c>
      <c r="CB133">
        <f>IF([168]Sheet1!A65&lt;&gt;"",[168]Sheet1!A65,"")</f>
        <v>491</v>
      </c>
      <c r="CC133">
        <f>IF([169]Sheet1!A65&lt;&gt;"",[169]Sheet1!A65,"")</f>
        <v>337</v>
      </c>
      <c r="CD133">
        <f>IF([170]Sheet1!A65&lt;&gt;"",[170]Sheet1!A65,"")</f>
        <v>79</v>
      </c>
      <c r="CE133">
        <f>IF([171]Sheet1!A65&lt;&gt;"",[171]Sheet1!A65,"")</f>
        <v>228</v>
      </c>
      <c r="CF133">
        <f>IF([172]Sheet1!A65&lt;&gt;"",[172]Sheet1!A65,"")</f>
        <v>374</v>
      </c>
      <c r="CG133">
        <f>IF([173]Sheet1!A65&lt;&gt;"",[173]Sheet1!A65,"")</f>
        <v>580</v>
      </c>
      <c r="CH133">
        <f>IF([174]Sheet1!A65&lt;&gt;"",[174]Sheet1!A65,"")</f>
        <v>159</v>
      </c>
      <c r="CI133">
        <f>IF([175]Sheet1!A65&lt;&gt;"",[175]Sheet1!A65,"")</f>
        <v>56</v>
      </c>
      <c r="CJ133">
        <f>IF([176]Sheet1!A65&lt;&gt;"",[176]Sheet1!A65,"")</f>
        <v>631</v>
      </c>
      <c r="CK133">
        <f>IF([177]Sheet1!A65&lt;&gt;"",[177]Sheet1!A65,"")</f>
        <v>180</v>
      </c>
      <c r="CL133">
        <f>IF([178]Sheet1!A65&lt;&gt;"",[178]Sheet1!A65,"")</f>
        <v>320</v>
      </c>
    </row>
    <row r="134" spans="2:90">
      <c r="B134">
        <f>IF([90]Sheet1!A66&lt;&gt;"",[90]Sheet1!A66,"")</f>
        <v>41</v>
      </c>
      <c r="C134">
        <f>IF([91]Sheet1!A66&lt;&gt;"",[91]Sheet1!A66,"")</f>
        <v>122</v>
      </c>
      <c r="D134">
        <f>IF([92]Sheet1!A66&lt;&gt;"",[92]Sheet1!A66,"")</f>
        <v>353</v>
      </c>
      <c r="E134">
        <f>IF([93]Sheet1!A66&lt;&gt;"",[93]Sheet1!A66,"")</f>
        <v>47</v>
      </c>
      <c r="F134">
        <f>IF([94]Sheet1!A66&lt;&gt;"",[94]Sheet1!A66,"")</f>
        <v>314</v>
      </c>
      <c r="G134">
        <f>IF([95]Sheet1!A66&lt;&gt;"",[95]Sheet1!A66,"")</f>
        <v>74</v>
      </c>
      <c r="H134">
        <f>IF([96]Sheet1!A66&lt;&gt;"",[96]Sheet1!A66,"")</f>
        <v>581</v>
      </c>
      <c r="I134">
        <f>IF([97]Sheet1!A66&lt;&gt;"",[97]Sheet1!A66,"")</f>
        <v>289</v>
      </c>
      <c r="J134">
        <f>IF([98]Sheet1!A66&lt;&gt;"",[98]Sheet1!A66,"")</f>
        <v>127</v>
      </c>
      <c r="K134">
        <f>IF([99]Sheet1!A66&lt;&gt;"",[99]Sheet1!A66,"")</f>
        <v>139</v>
      </c>
      <c r="L134">
        <f>IF([100]Sheet1!A66&lt;&gt;"",[100]Sheet1!A66,"")</f>
        <v>287</v>
      </c>
      <c r="M134">
        <f>IF([101]Sheet1!A66&lt;&gt;"",[101]Sheet1!A66,"")</f>
        <v>635</v>
      </c>
      <c r="N134">
        <f>IF([102]Sheet1!A66&lt;&gt;"",[102]Sheet1!A66,"")</f>
        <v>341</v>
      </c>
      <c r="O134">
        <f>IF([103]Sheet1!A66&lt;&gt;"",[103]Sheet1!A66,"")</f>
        <v>387</v>
      </c>
      <c r="P134">
        <f>IF([104]Sheet1!A66&lt;&gt;"",[104]Sheet1!A66,"")</f>
        <v>250</v>
      </c>
      <c r="Q134">
        <f>IF([105]Sheet1!A66&lt;&gt;"",[105]Sheet1!A66,"")</f>
        <v>195</v>
      </c>
      <c r="R134">
        <f>IF([106]Sheet1!A66&lt;&gt;"",[106]Sheet1!A66,"")</f>
        <v>344</v>
      </c>
      <c r="S134">
        <f>IF([107]Sheet1!A66&lt;&gt;"",[107]Sheet1!A66,"")</f>
        <v>363</v>
      </c>
      <c r="T134">
        <f>IF([108]Sheet1!A66&lt;&gt;"",[108]Sheet1!A66,"")</f>
        <v>207</v>
      </c>
      <c r="U134">
        <f>IF([109]Sheet1!A66&lt;&gt;"",[109]Sheet1!A66,"")</f>
        <v>249</v>
      </c>
      <c r="V134">
        <f>IF([110]Sheet1!A66&lt;&gt;"",[110]Sheet1!A66,"")</f>
        <v>409</v>
      </c>
      <c r="W134">
        <f>IF([111]Sheet1!A66&lt;&gt;"",[111]Sheet1!A66,"")</f>
        <v>145</v>
      </c>
      <c r="X134">
        <f>IF([112]Sheet1!A66&lt;&gt;"",[112]Sheet1!A66,"")</f>
        <v>372</v>
      </c>
      <c r="Y134">
        <f>IF([113]Sheet1!A66&lt;&gt;"",[113]Sheet1!A66,"")</f>
        <v>311</v>
      </c>
      <c r="Z134">
        <f>IF([114]Sheet1!A66&lt;&gt;"",[114]Sheet1!A66,"")</f>
        <v>9</v>
      </c>
      <c r="AA134">
        <f>IF([115]Sheet1!A66&lt;&gt;"",[115]Sheet1!A66,"")</f>
        <v>137</v>
      </c>
      <c r="AB134">
        <f>IF([116]Sheet1!A66&lt;&gt;"",[116]Sheet1!A66,"")</f>
        <v>292</v>
      </c>
      <c r="AC134">
        <f>IF([117]Sheet1!A66&lt;&gt;"",[117]Sheet1!A66,"")</f>
        <v>331</v>
      </c>
      <c r="AD134">
        <f>IF([118]Sheet1!A66&lt;&gt;"",[118]Sheet1!A66,"")</f>
        <v>382</v>
      </c>
      <c r="AE134">
        <f>IF([119]Sheet1!A66&lt;&gt;"",[119]Sheet1!A66,"")</f>
        <v>377</v>
      </c>
      <c r="AF134">
        <f>IF([120]Sheet1!A66&lt;&gt;"",[120]Sheet1!A66,"")</f>
        <v>15</v>
      </c>
      <c r="AG134">
        <f>IF([121]Sheet1!A66&lt;&gt;"",[121]Sheet1!A66,"")</f>
        <v>102</v>
      </c>
      <c r="AH134">
        <f>IF([122]Sheet1!A66&lt;&gt;"",[122]Sheet1!A66,"")</f>
        <v>44</v>
      </c>
      <c r="AI134">
        <f>IF([123]Sheet1!A66&lt;&gt;"",[123]Sheet1!A66,"")</f>
        <v>174</v>
      </c>
      <c r="AJ134">
        <f>IF([124]Sheet1!A66&lt;&gt;"",[124]Sheet1!A66,"")</f>
        <v>540</v>
      </c>
      <c r="AK134">
        <f>IF([125]Sheet1!A66&lt;&gt;"",[125]Sheet1!A66,"")</f>
        <v>449</v>
      </c>
      <c r="AL134">
        <f>IF([126]Sheet1!A66&lt;&gt;"",[126]Sheet1!A66,"")</f>
        <v>124</v>
      </c>
      <c r="AM134">
        <f>IF([127]Sheet1!A66&lt;&gt;"",[127]Sheet1!A66,"")</f>
        <v>91</v>
      </c>
      <c r="AN134">
        <f>IF([128]Sheet1!A66&lt;&gt;"",[128]Sheet1!A66,"")</f>
        <v>535</v>
      </c>
      <c r="AO134">
        <f>IF([129]Sheet1!A66&lt;&gt;"",[129]Sheet1!A66,"")</f>
        <v>306</v>
      </c>
      <c r="AP134">
        <v>50</v>
      </c>
      <c r="AQ134">
        <f>IF([131]Sheet1!A66&lt;&gt;"",[131]Sheet1!A66,"")</f>
        <v>32</v>
      </c>
      <c r="AR134">
        <f>IF([132]Sheet1!A66&lt;&gt;"",[132]Sheet1!A66,"")</f>
        <v>375</v>
      </c>
      <c r="AS134">
        <f>IF([133]Sheet1!A66&lt;&gt;"",[133]Sheet1!A66,"")</f>
        <v>391</v>
      </c>
      <c r="AT134">
        <f>IF([134]Sheet1!A66&lt;&gt;"",[134]Sheet1!A66,"")</f>
        <v>303</v>
      </c>
      <c r="AU134">
        <f>IF([135]Sheet1!A66&lt;&gt;"",[135]Sheet1!A66,"")</f>
        <v>189</v>
      </c>
      <c r="AV134">
        <f>IF([136]Sheet1!A66&lt;&gt;"",[136]Sheet1!A66,"")</f>
        <v>390</v>
      </c>
      <c r="AW134">
        <f>IF([137]Sheet1!A66&lt;&gt;"",[137]Sheet1!A66,"")</f>
        <v>85</v>
      </c>
      <c r="AX134">
        <f>IF([138]Sheet1!A66&lt;&gt;"",[138]Sheet1!A66,"")</f>
        <v>79</v>
      </c>
      <c r="AY134">
        <f>IF([139]Sheet1!A66&lt;&gt;"",[139]Sheet1!A66,"")</f>
        <v>284</v>
      </c>
      <c r="AZ134">
        <f>IF([140]Sheet1!A66&lt;&gt;"",[140]Sheet1!A66,"")</f>
        <v>622</v>
      </c>
      <c r="BA134">
        <f>IF([141]Sheet1!A66&lt;&gt;"",[141]Sheet1!A66,"")</f>
        <v>151</v>
      </c>
      <c r="BB134">
        <f>IF([142]Sheet1!A66&lt;&gt;"",[142]Sheet1!A66,"")</f>
        <v>614</v>
      </c>
      <c r="BC134">
        <f>IF([143]Sheet1!A66&lt;&gt;"",[143]Sheet1!A66,"")</f>
        <v>580</v>
      </c>
      <c r="BD134">
        <f>IF([144]Sheet1!A66&lt;&gt;"",[144]Sheet1!A66,"")</f>
        <v>106</v>
      </c>
      <c r="BE134">
        <f>IF([145]Sheet1!A66&lt;&gt;"",[145]Sheet1!A66,"")</f>
        <v>554</v>
      </c>
      <c r="BF134">
        <f>IF([146]Sheet1!A66&lt;&gt;"",[146]Sheet1!A66,"")</f>
        <v>67</v>
      </c>
      <c r="BG134">
        <f>IF([147]Sheet1!A66&lt;&gt;"",[147]Sheet1!A66,"")</f>
        <v>661</v>
      </c>
      <c r="BH134">
        <f>IF([148]Sheet1!A66&lt;&gt;"",[148]Sheet1!A66,"")</f>
        <v>168</v>
      </c>
      <c r="BI134">
        <f>IF([149]Sheet1!A66&lt;&gt;"",[149]Sheet1!A66,"")</f>
        <v>113</v>
      </c>
      <c r="BJ134">
        <f>IF([150]Sheet1!A66&lt;&gt;"",[150]Sheet1!A66,"")</f>
        <v>92</v>
      </c>
      <c r="BK134">
        <f>IF([151]Sheet1!A66&lt;&gt;"",[151]Sheet1!A66,"")</f>
        <v>39</v>
      </c>
      <c r="BL134">
        <f>IF([152]Sheet1!A66&lt;&gt;"",[152]Sheet1!A66,"")</f>
        <v>588</v>
      </c>
      <c r="BM134">
        <f>IF([153]Sheet1!A66&lt;&gt;"",[153]Sheet1!A66,"")</f>
        <v>381</v>
      </c>
      <c r="BN134">
        <f>IF([154]Sheet1!A66&lt;&gt;"",[154]Sheet1!A66,"")</f>
        <v>163</v>
      </c>
      <c r="BO134">
        <f>IF([155]Sheet1!A66&lt;&gt;"",[155]Sheet1!A66,"")</f>
        <v>550</v>
      </c>
      <c r="BP134">
        <f>IF([156]Sheet1!A66&lt;&gt;"",[156]Sheet1!A66,"")</f>
        <v>398</v>
      </c>
      <c r="BQ134">
        <f>IF([157]Sheet1!A66&lt;&gt;"",[157]Sheet1!A66,"")</f>
        <v>460</v>
      </c>
      <c r="BR134">
        <f>IF([158]Sheet1!A66&lt;&gt;"",[158]Sheet1!A66,"")</f>
        <v>646</v>
      </c>
      <c r="BS134">
        <f>IF([159]Sheet1!A66&lt;&gt;"",[159]Sheet1!A66,"")</f>
        <v>118</v>
      </c>
      <c r="BT134">
        <f>IF([160]Sheet1!A66&lt;&gt;"",[160]Sheet1!A66,"")</f>
        <v>659</v>
      </c>
      <c r="BU134">
        <f>IF([161]Sheet1!A66&lt;&gt;"",[161]Sheet1!A66,"")</f>
        <v>309</v>
      </c>
      <c r="BV134">
        <f>IF([162]Sheet1!A66&lt;&gt;"",[162]Sheet1!A66,"")</f>
        <v>253</v>
      </c>
      <c r="BW134">
        <f>IF([163]Sheet1!A66&lt;&gt;"",[163]Sheet1!A66,"")</f>
        <v>282</v>
      </c>
      <c r="BX134">
        <f>IF([164]Sheet1!A66&lt;&gt;"",[164]Sheet1!A66,"")</f>
        <v>59</v>
      </c>
      <c r="BY134">
        <f>IF([165]Sheet1!A66&lt;&gt;"",[165]Sheet1!A66,"")</f>
        <v>580</v>
      </c>
      <c r="BZ134">
        <f>IF([166]Sheet1!A66&lt;&gt;"",[166]Sheet1!A66,"")</f>
        <v>49</v>
      </c>
      <c r="CA134">
        <f>IF([167]Sheet1!A66&lt;&gt;"",[167]Sheet1!A66,"")</f>
        <v>578</v>
      </c>
      <c r="CB134">
        <f>IF([168]Sheet1!A66&lt;&gt;"",[168]Sheet1!A66,"")</f>
        <v>448</v>
      </c>
      <c r="CC134">
        <f>IF([169]Sheet1!A66&lt;&gt;"",[169]Sheet1!A66,"")</f>
        <v>288</v>
      </c>
      <c r="CD134">
        <f>IF([170]Sheet1!A66&lt;&gt;"",[170]Sheet1!A66,"")</f>
        <v>291</v>
      </c>
      <c r="CE134">
        <f>IF([171]Sheet1!A66&lt;&gt;"",[171]Sheet1!A66,"")</f>
        <v>449</v>
      </c>
      <c r="CF134">
        <f>IF([172]Sheet1!A66&lt;&gt;"",[172]Sheet1!A66,"")</f>
        <v>593</v>
      </c>
      <c r="CG134">
        <f>IF([173]Sheet1!A66&lt;&gt;"",[173]Sheet1!A66,"")</f>
        <v>598</v>
      </c>
      <c r="CH134">
        <f>IF([174]Sheet1!A66&lt;&gt;"",[174]Sheet1!A66,"")</f>
        <v>59</v>
      </c>
      <c r="CI134">
        <f>IF([175]Sheet1!A66&lt;&gt;"",[175]Sheet1!A66,"")</f>
        <v>416</v>
      </c>
      <c r="CJ134">
        <f>IF([176]Sheet1!A66&lt;&gt;"",[176]Sheet1!A66,"")</f>
        <v>198</v>
      </c>
      <c r="CK134">
        <f>IF([177]Sheet1!A66&lt;&gt;"",[177]Sheet1!A66,"")</f>
        <v>75</v>
      </c>
      <c r="CL134">
        <f>IF([178]Sheet1!A66&lt;&gt;"",[178]Sheet1!A66,"")</f>
        <v>311</v>
      </c>
    </row>
    <row r="135" spans="2:90">
      <c r="B135">
        <f>IF([90]Sheet1!A67&lt;&gt;"",[90]Sheet1!A67,"")</f>
        <v>296</v>
      </c>
      <c r="C135">
        <f>IF([91]Sheet1!A67&lt;&gt;"",[91]Sheet1!A67,"")</f>
        <v>180</v>
      </c>
      <c r="D135">
        <f>IF([92]Sheet1!A67&lt;&gt;"",[92]Sheet1!A67,"")</f>
        <v>369</v>
      </c>
      <c r="E135">
        <f>IF([93]Sheet1!A67&lt;&gt;"",[93]Sheet1!A67,"")</f>
        <v>118</v>
      </c>
      <c r="F135">
        <f>IF([94]Sheet1!A67&lt;&gt;"",[94]Sheet1!A67,"")</f>
        <v>250</v>
      </c>
      <c r="G135">
        <f>IF([95]Sheet1!A67&lt;&gt;"",[95]Sheet1!A67,"")</f>
        <v>395</v>
      </c>
      <c r="H135">
        <f>IF([96]Sheet1!A67&lt;&gt;"",[96]Sheet1!A67,"")</f>
        <v>334</v>
      </c>
      <c r="I135">
        <f>IF([97]Sheet1!A67&lt;&gt;"",[97]Sheet1!A67,"")</f>
        <v>266</v>
      </c>
      <c r="J135">
        <f>IF([98]Sheet1!A67&lt;&gt;"",[98]Sheet1!A67,"")</f>
        <v>168</v>
      </c>
      <c r="K135">
        <f>IF([99]Sheet1!A67&lt;&gt;"",[99]Sheet1!A67,"")</f>
        <v>160</v>
      </c>
      <c r="L135">
        <f>IF([100]Sheet1!A67&lt;&gt;"",[100]Sheet1!A67,"")</f>
        <v>260</v>
      </c>
      <c r="M135">
        <f>IF([101]Sheet1!A67&lt;&gt;"",[101]Sheet1!A67,"")</f>
        <v>554</v>
      </c>
      <c r="N135">
        <f>IF([102]Sheet1!A67&lt;&gt;"",[102]Sheet1!A67,"")</f>
        <v>66</v>
      </c>
      <c r="O135">
        <f>IF([103]Sheet1!A67&lt;&gt;"",[103]Sheet1!A67,"")</f>
        <v>244</v>
      </c>
      <c r="P135">
        <f>IF([104]Sheet1!A67&lt;&gt;"",[104]Sheet1!A67,"")</f>
        <v>379</v>
      </c>
      <c r="Q135">
        <f>IF([105]Sheet1!A67&lt;&gt;"",[105]Sheet1!A67,"")</f>
        <v>567</v>
      </c>
      <c r="R135">
        <f>IF([106]Sheet1!A67&lt;&gt;"",[106]Sheet1!A67,"")</f>
        <v>104</v>
      </c>
      <c r="S135">
        <f>IF([107]Sheet1!A67&lt;&gt;"",[107]Sheet1!A67,"")</f>
        <v>175</v>
      </c>
      <c r="T135">
        <f>IF([108]Sheet1!A67&lt;&gt;"",[108]Sheet1!A67,"")</f>
        <v>355</v>
      </c>
      <c r="U135">
        <f>IF([109]Sheet1!A67&lt;&gt;"",[109]Sheet1!A67,"")</f>
        <v>56</v>
      </c>
      <c r="V135">
        <f>IF([110]Sheet1!A67&lt;&gt;"",[110]Sheet1!A67,"")</f>
        <v>7</v>
      </c>
      <c r="W135">
        <f>IF([111]Sheet1!A67&lt;&gt;"",[111]Sheet1!A67,"")</f>
        <v>306</v>
      </c>
      <c r="X135">
        <f>IF([112]Sheet1!A67&lt;&gt;"",[112]Sheet1!A67,"")</f>
        <v>38</v>
      </c>
      <c r="Y135">
        <f>IF([113]Sheet1!A67&lt;&gt;"",[113]Sheet1!A67,"")</f>
        <v>179</v>
      </c>
      <c r="Z135">
        <f>IF([114]Sheet1!A67&lt;&gt;"",[114]Sheet1!A67,"")</f>
        <v>359</v>
      </c>
      <c r="AA135">
        <f>IF([115]Sheet1!A67&lt;&gt;"",[115]Sheet1!A67,"")</f>
        <v>414</v>
      </c>
      <c r="AB135">
        <f>IF([116]Sheet1!A67&lt;&gt;"",[116]Sheet1!A67,"")</f>
        <v>540</v>
      </c>
      <c r="AC135">
        <f>IF([117]Sheet1!A67&lt;&gt;"",[117]Sheet1!A67,"")</f>
        <v>460</v>
      </c>
      <c r="AD135">
        <f>IF([118]Sheet1!A67&lt;&gt;"",[118]Sheet1!A67,"")</f>
        <v>109</v>
      </c>
      <c r="AE135">
        <f>IF([119]Sheet1!A67&lt;&gt;"",[119]Sheet1!A67,"")</f>
        <v>462</v>
      </c>
      <c r="AF135">
        <f>IF([120]Sheet1!A67&lt;&gt;"",[120]Sheet1!A67,"")</f>
        <v>229</v>
      </c>
      <c r="AG135">
        <f>IF([121]Sheet1!A67&lt;&gt;"",[121]Sheet1!A67,"")</f>
        <v>56</v>
      </c>
      <c r="AH135">
        <f>IF([122]Sheet1!A67&lt;&gt;"",[122]Sheet1!A67,"")</f>
        <v>478</v>
      </c>
      <c r="AI135">
        <f>IF([123]Sheet1!A67&lt;&gt;"",[123]Sheet1!A67,"")</f>
        <v>404</v>
      </c>
      <c r="AJ135">
        <f>IF([124]Sheet1!A67&lt;&gt;"",[124]Sheet1!A67,"")</f>
        <v>222</v>
      </c>
      <c r="AK135">
        <f>IF([125]Sheet1!A67&lt;&gt;"",[125]Sheet1!A67,"")</f>
        <v>329</v>
      </c>
      <c r="AL135">
        <f>IF([126]Sheet1!A67&lt;&gt;"",[126]Sheet1!A67,"")</f>
        <v>141</v>
      </c>
      <c r="AM135">
        <f>IF([127]Sheet1!A67&lt;&gt;"",[127]Sheet1!A67,"")</f>
        <v>423</v>
      </c>
      <c r="AN135">
        <f>IF([128]Sheet1!A67&lt;&gt;"",[128]Sheet1!A67,"")</f>
        <v>346</v>
      </c>
      <c r="AO135">
        <f>IF([129]Sheet1!A67&lt;&gt;"",[129]Sheet1!A67,"")</f>
        <v>118</v>
      </c>
      <c r="AP135">
        <v>620</v>
      </c>
      <c r="AQ135">
        <f>IF([131]Sheet1!A67&lt;&gt;"",[131]Sheet1!A67,"")</f>
        <v>176</v>
      </c>
      <c r="AR135">
        <f>IF([132]Sheet1!A67&lt;&gt;"",[132]Sheet1!A67,"")</f>
        <v>651</v>
      </c>
      <c r="AS135">
        <f>IF([133]Sheet1!A67&lt;&gt;"",[133]Sheet1!A67,"")</f>
        <v>566</v>
      </c>
      <c r="AT135">
        <f>IF([134]Sheet1!A67&lt;&gt;"",[134]Sheet1!A67,"")</f>
        <v>296</v>
      </c>
      <c r="AU135">
        <f>IF([135]Sheet1!A67&lt;&gt;"",[135]Sheet1!A67,"")</f>
        <v>355</v>
      </c>
      <c r="AV135">
        <f>IF([136]Sheet1!A67&lt;&gt;"",[136]Sheet1!A67,"")</f>
        <v>281</v>
      </c>
      <c r="AW135">
        <f>IF([137]Sheet1!A67&lt;&gt;"",[137]Sheet1!A67,"")</f>
        <v>245</v>
      </c>
      <c r="AX135">
        <f>IF([138]Sheet1!A67&lt;&gt;"",[138]Sheet1!A67,"")</f>
        <v>616</v>
      </c>
      <c r="AY135">
        <f>IF([139]Sheet1!A67&lt;&gt;"",[139]Sheet1!A67,"")</f>
        <v>69</v>
      </c>
      <c r="AZ135">
        <f>IF([140]Sheet1!A67&lt;&gt;"",[140]Sheet1!A67,"")</f>
        <v>289</v>
      </c>
      <c r="BA135">
        <f>IF([141]Sheet1!A67&lt;&gt;"",[141]Sheet1!A67,"")</f>
        <v>562</v>
      </c>
      <c r="BB135">
        <f>IF([142]Sheet1!A67&lt;&gt;"",[142]Sheet1!A67,"")</f>
        <v>42</v>
      </c>
      <c r="BC135">
        <f>IF([143]Sheet1!A67&lt;&gt;"",[143]Sheet1!A67,"")</f>
        <v>645</v>
      </c>
      <c r="BD135">
        <f>IF([144]Sheet1!A67&lt;&gt;"",[144]Sheet1!A67,"")</f>
        <v>570</v>
      </c>
      <c r="BE135">
        <f>IF([145]Sheet1!A67&lt;&gt;"",[145]Sheet1!A67,"")</f>
        <v>17</v>
      </c>
      <c r="BF135">
        <f>IF([146]Sheet1!A67&lt;&gt;"",[146]Sheet1!A67,"")</f>
        <v>594</v>
      </c>
      <c r="BG135">
        <f>IF([147]Sheet1!A67&lt;&gt;"",[147]Sheet1!A67,"")</f>
        <v>160</v>
      </c>
      <c r="BH135">
        <f>IF([148]Sheet1!A67&lt;&gt;"",[148]Sheet1!A67,"")</f>
        <v>177</v>
      </c>
      <c r="BI135">
        <f>IF([149]Sheet1!A67&lt;&gt;"",[149]Sheet1!A67,"")</f>
        <v>216</v>
      </c>
      <c r="BJ135">
        <f>IF([150]Sheet1!A67&lt;&gt;"",[150]Sheet1!A67,"")</f>
        <v>326</v>
      </c>
      <c r="BK135">
        <f>IF([151]Sheet1!A67&lt;&gt;"",[151]Sheet1!A67,"")</f>
        <v>51</v>
      </c>
      <c r="BL135">
        <f>IF([152]Sheet1!A67&lt;&gt;"",[152]Sheet1!A67,"")</f>
        <v>81</v>
      </c>
      <c r="BM135">
        <f>IF([153]Sheet1!A67&lt;&gt;"",[153]Sheet1!A67,"")</f>
        <v>566</v>
      </c>
      <c r="BN135">
        <f>IF([154]Sheet1!A67&lt;&gt;"",[154]Sheet1!A67,"")</f>
        <v>76</v>
      </c>
      <c r="BO135">
        <f>IF([155]Sheet1!A67&lt;&gt;"",[155]Sheet1!A67,"")</f>
        <v>226</v>
      </c>
      <c r="BP135">
        <f>IF([156]Sheet1!A67&lt;&gt;"",[156]Sheet1!A67,"")</f>
        <v>575</v>
      </c>
      <c r="BQ135">
        <f>IF([157]Sheet1!A67&lt;&gt;"",[157]Sheet1!A67,"")</f>
        <v>391</v>
      </c>
      <c r="BR135">
        <f>IF([158]Sheet1!A67&lt;&gt;"",[158]Sheet1!A67,"")</f>
        <v>317</v>
      </c>
      <c r="BS135">
        <f>IF([159]Sheet1!A67&lt;&gt;"",[159]Sheet1!A67,"")</f>
        <v>384</v>
      </c>
      <c r="BT135">
        <f>IF([160]Sheet1!A67&lt;&gt;"",[160]Sheet1!A67,"")</f>
        <v>550</v>
      </c>
      <c r="BU135">
        <f>IF([161]Sheet1!A67&lt;&gt;"",[161]Sheet1!A67,"")</f>
        <v>45</v>
      </c>
      <c r="BV135">
        <f>IF([162]Sheet1!A67&lt;&gt;"",[162]Sheet1!A67,"")</f>
        <v>278</v>
      </c>
      <c r="BW135">
        <f>IF([163]Sheet1!A67&lt;&gt;"",[163]Sheet1!A67,"")</f>
        <v>641</v>
      </c>
      <c r="BX135">
        <f>IF([164]Sheet1!A67&lt;&gt;"",[164]Sheet1!A67,"")</f>
        <v>605</v>
      </c>
      <c r="BY135">
        <f>IF([165]Sheet1!A67&lt;&gt;"",[165]Sheet1!A67,"")</f>
        <v>187</v>
      </c>
      <c r="BZ135">
        <f>IF([166]Sheet1!A67&lt;&gt;"",[166]Sheet1!A67,"")</f>
        <v>406</v>
      </c>
      <c r="CA135">
        <f>IF([167]Sheet1!A67&lt;&gt;"",[167]Sheet1!A67,"")</f>
        <v>619</v>
      </c>
      <c r="CB135">
        <f>IF([168]Sheet1!A67&lt;&gt;"",[168]Sheet1!A67,"")</f>
        <v>122</v>
      </c>
      <c r="CC135">
        <f>IF([169]Sheet1!A67&lt;&gt;"",[169]Sheet1!A67,"")</f>
        <v>135</v>
      </c>
      <c r="CD135">
        <f>IF([170]Sheet1!A67&lt;&gt;"",[170]Sheet1!A67,"")</f>
        <v>167</v>
      </c>
      <c r="CE135">
        <f>IF([171]Sheet1!A67&lt;&gt;"",[171]Sheet1!A67,"")</f>
        <v>639</v>
      </c>
      <c r="CF135">
        <f>IF([172]Sheet1!A67&lt;&gt;"",[172]Sheet1!A67,"")</f>
        <v>644</v>
      </c>
      <c r="CG135">
        <f>IF([173]Sheet1!A67&lt;&gt;"",[173]Sheet1!A67,"")</f>
        <v>50</v>
      </c>
      <c r="CH135">
        <f>IF([174]Sheet1!A67&lt;&gt;"",[174]Sheet1!A67,"")</f>
        <v>316</v>
      </c>
      <c r="CI135">
        <f>IF([175]Sheet1!A67&lt;&gt;"",[175]Sheet1!A67,"")</f>
        <v>335</v>
      </c>
      <c r="CJ135">
        <f>IF([176]Sheet1!A67&lt;&gt;"",[176]Sheet1!A67,"")</f>
        <v>519</v>
      </c>
      <c r="CK135">
        <f>IF([177]Sheet1!A67&lt;&gt;"",[177]Sheet1!A67,"")</f>
        <v>307</v>
      </c>
      <c r="CL135">
        <f>IF([178]Sheet1!A67&lt;&gt;"",[178]Sheet1!A67,"")</f>
        <v>293</v>
      </c>
    </row>
    <row r="136" spans="2:90">
      <c r="B136">
        <f>IF([90]Sheet1!A68&lt;&gt;"",[90]Sheet1!A68,"")</f>
        <v>435</v>
      </c>
      <c r="C136">
        <f>IF([91]Sheet1!A68&lt;&gt;"",[91]Sheet1!A68,"")</f>
        <v>275</v>
      </c>
      <c r="D136">
        <f>IF([92]Sheet1!A68&lt;&gt;"",[92]Sheet1!A68,"")</f>
        <v>12</v>
      </c>
      <c r="E136">
        <f>IF([93]Sheet1!A68&lt;&gt;"",[93]Sheet1!A68,"")</f>
        <v>302</v>
      </c>
      <c r="F136">
        <f>IF([94]Sheet1!A68&lt;&gt;"",[94]Sheet1!A68,"")</f>
        <v>87</v>
      </c>
      <c r="G136">
        <f>IF([95]Sheet1!A68&lt;&gt;"",[95]Sheet1!A68,"")</f>
        <v>55</v>
      </c>
      <c r="H136">
        <f>IF([96]Sheet1!A68&lt;&gt;"",[96]Sheet1!A68,"")</f>
        <v>225</v>
      </c>
      <c r="I136">
        <f>IF([97]Sheet1!A68&lt;&gt;"",[97]Sheet1!A68,"")</f>
        <v>18</v>
      </c>
      <c r="J136">
        <f>IF([98]Sheet1!A68&lt;&gt;"",[98]Sheet1!A68,"")</f>
        <v>12</v>
      </c>
      <c r="K136">
        <f>IF([99]Sheet1!A68&lt;&gt;"",[99]Sheet1!A68,"")</f>
        <v>344</v>
      </c>
      <c r="L136">
        <f>IF([100]Sheet1!A68&lt;&gt;"",[100]Sheet1!A68,"")</f>
        <v>8</v>
      </c>
      <c r="M136">
        <f>IF([101]Sheet1!A68&lt;&gt;"",[101]Sheet1!A68,"")</f>
        <v>114</v>
      </c>
      <c r="N136">
        <f>IF([102]Sheet1!A68&lt;&gt;"",[102]Sheet1!A68,"")</f>
        <v>175</v>
      </c>
      <c r="O136">
        <f>IF([103]Sheet1!A68&lt;&gt;"",[103]Sheet1!A68,"")</f>
        <v>230</v>
      </c>
      <c r="P136">
        <f>IF([104]Sheet1!A68&lt;&gt;"",[104]Sheet1!A68,"")</f>
        <v>643</v>
      </c>
      <c r="Q136">
        <f>IF([105]Sheet1!A68&lt;&gt;"",[105]Sheet1!A68,"")</f>
        <v>190</v>
      </c>
      <c r="R136">
        <f>IF([106]Sheet1!A68&lt;&gt;"",[106]Sheet1!A68,"")</f>
        <v>250</v>
      </c>
      <c r="S136">
        <f>IF([107]Sheet1!A68&lt;&gt;"",[107]Sheet1!A68,"")</f>
        <v>314</v>
      </c>
      <c r="T136">
        <f>IF([108]Sheet1!A68&lt;&gt;"",[108]Sheet1!A68,"")</f>
        <v>394</v>
      </c>
      <c r="U136">
        <f>IF([109]Sheet1!A68&lt;&gt;"",[109]Sheet1!A68,"")</f>
        <v>36</v>
      </c>
      <c r="V136">
        <f>IF([110]Sheet1!A68&lt;&gt;"",[110]Sheet1!A68,"")</f>
        <v>37</v>
      </c>
      <c r="W136">
        <f>IF([111]Sheet1!A68&lt;&gt;"",[111]Sheet1!A68,"")</f>
        <v>390</v>
      </c>
      <c r="X136">
        <f>IF([112]Sheet1!A68&lt;&gt;"",[112]Sheet1!A68,"")</f>
        <v>8</v>
      </c>
      <c r="Y136">
        <f>IF([113]Sheet1!A68&lt;&gt;"",[113]Sheet1!A68,"")</f>
        <v>461</v>
      </c>
      <c r="Z136">
        <f>IF([114]Sheet1!A68&lt;&gt;"",[114]Sheet1!A68,"")</f>
        <v>230</v>
      </c>
      <c r="AA136">
        <f>IF([115]Sheet1!A68&lt;&gt;"",[115]Sheet1!A68,"")</f>
        <v>58</v>
      </c>
      <c r="AB136">
        <f>IF([116]Sheet1!A68&lt;&gt;"",[116]Sheet1!A68,"")</f>
        <v>365</v>
      </c>
      <c r="AC136">
        <f>IF([117]Sheet1!A68&lt;&gt;"",[117]Sheet1!A68,"")</f>
        <v>220</v>
      </c>
      <c r="AD136">
        <f>IF([118]Sheet1!A68&lt;&gt;"",[118]Sheet1!A68,"")</f>
        <v>234</v>
      </c>
      <c r="AE136">
        <f>IF([119]Sheet1!A68&lt;&gt;"",[119]Sheet1!A68,"")</f>
        <v>381</v>
      </c>
      <c r="AF136">
        <f>IF([120]Sheet1!A68&lt;&gt;"",[120]Sheet1!A68,"")</f>
        <v>318</v>
      </c>
      <c r="AG136">
        <f>IF([121]Sheet1!A68&lt;&gt;"",[121]Sheet1!A68,"")</f>
        <v>5</v>
      </c>
      <c r="AH136">
        <f>IF([122]Sheet1!A68&lt;&gt;"",[122]Sheet1!A68,"")</f>
        <v>476</v>
      </c>
      <c r="AI136">
        <f>IF([123]Sheet1!A68&lt;&gt;"",[123]Sheet1!A68,"")</f>
        <v>36</v>
      </c>
      <c r="AJ136">
        <f>IF([124]Sheet1!A68&lt;&gt;"",[124]Sheet1!A68,"")</f>
        <v>327</v>
      </c>
      <c r="AK136">
        <f>IF([125]Sheet1!A68&lt;&gt;"",[125]Sheet1!A68,"")</f>
        <v>405</v>
      </c>
      <c r="AL136">
        <f>IF([126]Sheet1!A68&lt;&gt;"",[126]Sheet1!A68,"")</f>
        <v>11</v>
      </c>
      <c r="AM136">
        <f>IF([127]Sheet1!A68&lt;&gt;"",[127]Sheet1!A68,"")</f>
        <v>369</v>
      </c>
      <c r="AN136">
        <f>IF([128]Sheet1!A68&lt;&gt;"",[128]Sheet1!A68,"")</f>
        <v>472</v>
      </c>
      <c r="AO136">
        <f>IF([129]Sheet1!A68&lt;&gt;"",[129]Sheet1!A68,"")</f>
        <v>173</v>
      </c>
      <c r="AP136">
        <v>124</v>
      </c>
      <c r="AQ136">
        <f>IF([131]Sheet1!A68&lt;&gt;"",[131]Sheet1!A68,"")</f>
        <v>564</v>
      </c>
      <c r="AR136">
        <f>IF([132]Sheet1!A68&lt;&gt;"",[132]Sheet1!A68,"")</f>
        <v>32</v>
      </c>
      <c r="AS136">
        <f>IF([133]Sheet1!A68&lt;&gt;"",[133]Sheet1!A68,"")</f>
        <v>99</v>
      </c>
      <c r="AT136">
        <f>IF([134]Sheet1!A68&lt;&gt;"",[134]Sheet1!A68,"")</f>
        <v>557</v>
      </c>
      <c r="AU136">
        <f>IF([135]Sheet1!A68&lt;&gt;"",[135]Sheet1!A68,"")</f>
        <v>168</v>
      </c>
      <c r="AV136">
        <f>IF([136]Sheet1!A68&lt;&gt;"",[136]Sheet1!A68,"")</f>
        <v>105</v>
      </c>
      <c r="AW136">
        <f>IF([137]Sheet1!A68&lt;&gt;"",[137]Sheet1!A68,"")</f>
        <v>593</v>
      </c>
      <c r="AX136">
        <f>IF([138]Sheet1!A68&lt;&gt;"",[138]Sheet1!A68,"")</f>
        <v>647</v>
      </c>
      <c r="AY136">
        <f>IF([139]Sheet1!A68&lt;&gt;"",[139]Sheet1!A68,"")</f>
        <v>57</v>
      </c>
      <c r="AZ136">
        <f>IF([140]Sheet1!A68&lt;&gt;"",[140]Sheet1!A68,"")</f>
        <v>288</v>
      </c>
      <c r="BA136">
        <f>IF([141]Sheet1!A68&lt;&gt;"",[141]Sheet1!A68,"")</f>
        <v>218</v>
      </c>
      <c r="BB136">
        <f>IF([142]Sheet1!A68&lt;&gt;"",[142]Sheet1!A68,"")</f>
        <v>51</v>
      </c>
      <c r="BC136">
        <f>IF([143]Sheet1!A68&lt;&gt;"",[143]Sheet1!A68,"")</f>
        <v>132</v>
      </c>
      <c r="BD136">
        <f>IF([144]Sheet1!A68&lt;&gt;"",[144]Sheet1!A68,"")</f>
        <v>46</v>
      </c>
      <c r="BE136">
        <f>IF([145]Sheet1!A68&lt;&gt;"",[145]Sheet1!A68,"")</f>
        <v>188</v>
      </c>
      <c r="BF136">
        <f>IF([146]Sheet1!A68&lt;&gt;"",[146]Sheet1!A68,"")</f>
        <v>340</v>
      </c>
      <c r="BG136">
        <f>IF([147]Sheet1!A68&lt;&gt;"",[147]Sheet1!A68,"")</f>
        <v>38</v>
      </c>
      <c r="BH136">
        <f>IF([148]Sheet1!A68&lt;&gt;"",[148]Sheet1!A68,"")</f>
        <v>366</v>
      </c>
      <c r="BI136">
        <f>IF([149]Sheet1!A68&lt;&gt;"",[149]Sheet1!A68,"")</f>
        <v>107</v>
      </c>
      <c r="BJ136">
        <f>IF([150]Sheet1!A68&lt;&gt;"",[150]Sheet1!A68,"")</f>
        <v>638</v>
      </c>
      <c r="BK136">
        <f>IF([151]Sheet1!A68&lt;&gt;"",[151]Sheet1!A68,"")</f>
        <v>332</v>
      </c>
      <c r="BL136">
        <f>IF([152]Sheet1!A68&lt;&gt;"",[152]Sheet1!A68,"")</f>
        <v>293</v>
      </c>
      <c r="BM136">
        <f>IF([153]Sheet1!A68&lt;&gt;"",[153]Sheet1!A68,"")</f>
        <v>575</v>
      </c>
      <c r="BN136">
        <f>IF([154]Sheet1!A68&lt;&gt;"",[154]Sheet1!A68,"")</f>
        <v>219</v>
      </c>
      <c r="BO136">
        <f>IF([155]Sheet1!A68&lt;&gt;"",[155]Sheet1!A68,"")</f>
        <v>19</v>
      </c>
      <c r="BP136">
        <f>IF([156]Sheet1!A68&lt;&gt;"",[156]Sheet1!A68,"")</f>
        <v>145</v>
      </c>
      <c r="BQ136">
        <f>IF([157]Sheet1!A68&lt;&gt;"",[157]Sheet1!A68,"")</f>
        <v>329</v>
      </c>
      <c r="BR136">
        <f>IF([158]Sheet1!A68&lt;&gt;"",[158]Sheet1!A68,"")</f>
        <v>614</v>
      </c>
      <c r="BS136">
        <f>IF([159]Sheet1!A68&lt;&gt;"",[159]Sheet1!A68,"")</f>
        <v>298</v>
      </c>
      <c r="BT136">
        <f>IF([160]Sheet1!A68&lt;&gt;"",[160]Sheet1!A68,"")</f>
        <v>445</v>
      </c>
      <c r="BU136">
        <f>IF([161]Sheet1!A68&lt;&gt;"",[161]Sheet1!A68,"")</f>
        <v>321</v>
      </c>
      <c r="BV136">
        <f>IF([162]Sheet1!A68&lt;&gt;"",[162]Sheet1!A68,"")</f>
        <v>252</v>
      </c>
      <c r="BW136">
        <f>IF([163]Sheet1!A68&lt;&gt;"",[163]Sheet1!A68,"")</f>
        <v>209</v>
      </c>
      <c r="BX136">
        <f>IF([164]Sheet1!A68&lt;&gt;"",[164]Sheet1!A68,"")</f>
        <v>578</v>
      </c>
      <c r="BY136">
        <f>IF([165]Sheet1!A68&lt;&gt;"",[165]Sheet1!A68,"")</f>
        <v>213</v>
      </c>
      <c r="BZ136">
        <f>IF([166]Sheet1!A68&lt;&gt;"",[166]Sheet1!A68,"")</f>
        <v>642</v>
      </c>
      <c r="CA136">
        <f>IF([167]Sheet1!A68&lt;&gt;"",[167]Sheet1!A68,"")</f>
        <v>221</v>
      </c>
      <c r="CB136">
        <f>IF([168]Sheet1!A68&lt;&gt;"",[168]Sheet1!A68,"")</f>
        <v>185</v>
      </c>
      <c r="CC136">
        <f>IF([169]Sheet1!A68&lt;&gt;"",[169]Sheet1!A68,"")</f>
        <v>398</v>
      </c>
      <c r="CD136">
        <f>IF([170]Sheet1!A68&lt;&gt;"",[170]Sheet1!A68,"")</f>
        <v>626</v>
      </c>
      <c r="CE136">
        <f>IF([171]Sheet1!A68&lt;&gt;"",[171]Sheet1!A68,"")</f>
        <v>278</v>
      </c>
      <c r="CF136">
        <f>IF([172]Sheet1!A68&lt;&gt;"",[172]Sheet1!A68,"")</f>
        <v>216</v>
      </c>
      <c r="CG136">
        <f>IF([173]Sheet1!A68&lt;&gt;"",[173]Sheet1!A68,"")</f>
        <v>60</v>
      </c>
      <c r="CH136">
        <f>IF([174]Sheet1!A68&lt;&gt;"",[174]Sheet1!A68,"")</f>
        <v>44</v>
      </c>
      <c r="CI136">
        <f>IF([175]Sheet1!A68&lt;&gt;"",[175]Sheet1!A68,"")</f>
        <v>148</v>
      </c>
      <c r="CJ136">
        <f>IF([176]Sheet1!A68&lt;&gt;"",[176]Sheet1!A68,"")</f>
        <v>449</v>
      </c>
      <c r="CK136">
        <f>IF([177]Sheet1!A68&lt;&gt;"",[177]Sheet1!A68,"")</f>
        <v>237</v>
      </c>
      <c r="CL136">
        <f>IF([178]Sheet1!A68&lt;&gt;"",[178]Sheet1!A68,"")</f>
        <v>598</v>
      </c>
    </row>
    <row r="137" spans="2:90">
      <c r="B137">
        <f>IF([90]Sheet1!A69&lt;&gt;"",[90]Sheet1!A69,"")</f>
        <v>121</v>
      </c>
      <c r="C137">
        <f>IF([91]Sheet1!A69&lt;&gt;"",[91]Sheet1!A69,"")</f>
        <v>35</v>
      </c>
      <c r="D137">
        <f>IF([92]Sheet1!A69&lt;&gt;"",[92]Sheet1!A69,"")</f>
        <v>284</v>
      </c>
      <c r="E137">
        <f>IF([93]Sheet1!A69&lt;&gt;"",[93]Sheet1!A69,"")</f>
        <v>127</v>
      </c>
      <c r="F137">
        <f>IF([94]Sheet1!A69&lt;&gt;"",[94]Sheet1!A69,"")</f>
        <v>5</v>
      </c>
      <c r="G137">
        <f>IF([95]Sheet1!A69&lt;&gt;"",[95]Sheet1!A69,"")</f>
        <v>329</v>
      </c>
      <c r="H137">
        <f>IF([96]Sheet1!A69&lt;&gt;"",[96]Sheet1!A69,"")</f>
        <v>309</v>
      </c>
      <c r="I137">
        <f>IF([97]Sheet1!A69&lt;&gt;"",[97]Sheet1!A69,"")</f>
        <v>551</v>
      </c>
      <c r="J137">
        <f>IF([98]Sheet1!A69&lt;&gt;"",[98]Sheet1!A69,"")</f>
        <v>120</v>
      </c>
      <c r="K137">
        <f>IF([99]Sheet1!A69&lt;&gt;"",[99]Sheet1!A69,"")</f>
        <v>310</v>
      </c>
      <c r="L137">
        <f>IF([100]Sheet1!A69&lt;&gt;"",[100]Sheet1!A69,"")</f>
        <v>143</v>
      </c>
      <c r="M137">
        <f>IF([101]Sheet1!A69&lt;&gt;"",[101]Sheet1!A69,"")</f>
        <v>384</v>
      </c>
      <c r="N137">
        <f>IF([102]Sheet1!A69&lt;&gt;"",[102]Sheet1!A69,"")</f>
        <v>240</v>
      </c>
      <c r="O137">
        <f>IF([103]Sheet1!A69&lt;&gt;"",[103]Sheet1!A69,"")</f>
        <v>175</v>
      </c>
      <c r="P137">
        <f>IF([104]Sheet1!A69&lt;&gt;"",[104]Sheet1!A69,"")</f>
        <v>373</v>
      </c>
      <c r="Q137">
        <f>IF([105]Sheet1!A69&lt;&gt;"",[105]Sheet1!A69,"")</f>
        <v>40</v>
      </c>
      <c r="R137">
        <f>IF([106]Sheet1!A69&lt;&gt;"",[106]Sheet1!A69,"")</f>
        <v>379</v>
      </c>
      <c r="S137">
        <f>IF([107]Sheet1!A69&lt;&gt;"",[107]Sheet1!A69,"")</f>
        <v>42</v>
      </c>
      <c r="T137">
        <f>IF([108]Sheet1!A69&lt;&gt;"",[108]Sheet1!A69,"")</f>
        <v>214</v>
      </c>
      <c r="U137">
        <f>IF([109]Sheet1!A69&lt;&gt;"",[109]Sheet1!A69,"")</f>
        <v>310</v>
      </c>
      <c r="V137">
        <f>IF([110]Sheet1!A69&lt;&gt;"",[110]Sheet1!A69,"")</f>
        <v>275</v>
      </c>
      <c r="W137">
        <f>IF([111]Sheet1!A69&lt;&gt;"",[111]Sheet1!A69,"")</f>
        <v>446</v>
      </c>
      <c r="X137">
        <f>IF([112]Sheet1!A69&lt;&gt;"",[112]Sheet1!A69,"")</f>
        <v>471</v>
      </c>
      <c r="Y137">
        <f>IF([113]Sheet1!A69&lt;&gt;"",[113]Sheet1!A69,"")</f>
        <v>92</v>
      </c>
      <c r="Z137">
        <f>IF([114]Sheet1!A69&lt;&gt;"",[114]Sheet1!A69,"")</f>
        <v>369</v>
      </c>
      <c r="AA137">
        <f>IF([115]Sheet1!A69&lt;&gt;"",[115]Sheet1!A69,"")</f>
        <v>208</v>
      </c>
      <c r="AB137">
        <f>IF([116]Sheet1!A69&lt;&gt;"",[116]Sheet1!A69,"")</f>
        <v>66</v>
      </c>
      <c r="AC137">
        <f>IF([117]Sheet1!A69&lt;&gt;"",[117]Sheet1!A69,"")</f>
        <v>49</v>
      </c>
      <c r="AD137">
        <f>IF([118]Sheet1!A69&lt;&gt;"",[118]Sheet1!A69,"")</f>
        <v>196</v>
      </c>
      <c r="AE137">
        <f>IF([119]Sheet1!A69&lt;&gt;"",[119]Sheet1!A69,"")</f>
        <v>364</v>
      </c>
      <c r="AF137">
        <f>IF([120]Sheet1!A69&lt;&gt;"",[120]Sheet1!A69,"")</f>
        <v>204</v>
      </c>
      <c r="AG137">
        <f>IF([121]Sheet1!A69&lt;&gt;"",[121]Sheet1!A69,"")</f>
        <v>125</v>
      </c>
      <c r="AH137">
        <f>IF([122]Sheet1!A69&lt;&gt;"",[122]Sheet1!A69,"")</f>
        <v>322</v>
      </c>
      <c r="AI137">
        <f>IF([123]Sheet1!A69&lt;&gt;"",[123]Sheet1!A69,"")</f>
        <v>252</v>
      </c>
      <c r="AJ137">
        <f>IF([124]Sheet1!A69&lt;&gt;"",[124]Sheet1!A69,"")</f>
        <v>90</v>
      </c>
      <c r="AK137">
        <f>IF([125]Sheet1!A69&lt;&gt;"",[125]Sheet1!A69,"")</f>
        <v>245</v>
      </c>
      <c r="AL137">
        <f>IF([126]Sheet1!A69&lt;&gt;"",[126]Sheet1!A69,"")</f>
        <v>116</v>
      </c>
      <c r="AM137">
        <f>IF([127]Sheet1!A69&lt;&gt;"",[127]Sheet1!A69,"")</f>
        <v>36</v>
      </c>
      <c r="AN137">
        <f>IF([128]Sheet1!A69&lt;&gt;"",[128]Sheet1!A69,"")</f>
        <v>548</v>
      </c>
      <c r="AO137">
        <f>IF([129]Sheet1!A69&lt;&gt;"",[129]Sheet1!A69,"")</f>
        <v>187</v>
      </c>
      <c r="AP137">
        <v>52</v>
      </c>
      <c r="AQ137">
        <f>IF([131]Sheet1!A69&lt;&gt;"",[131]Sheet1!A69,"")</f>
        <v>316</v>
      </c>
      <c r="AR137">
        <f>IF([132]Sheet1!A69&lt;&gt;"",[132]Sheet1!A69,"")</f>
        <v>74</v>
      </c>
      <c r="AS137">
        <f>IF([133]Sheet1!A69&lt;&gt;"",[133]Sheet1!A69,"")</f>
        <v>296</v>
      </c>
      <c r="AT137">
        <f>IF([134]Sheet1!A69&lt;&gt;"",[134]Sheet1!A69,"")</f>
        <v>308</v>
      </c>
      <c r="AU137">
        <f>IF([135]Sheet1!A69&lt;&gt;"",[135]Sheet1!A69,"")</f>
        <v>594</v>
      </c>
      <c r="AV137">
        <f>IF([136]Sheet1!A69&lt;&gt;"",[136]Sheet1!A69,"")</f>
        <v>188</v>
      </c>
      <c r="AW137">
        <f>IF([137]Sheet1!A69&lt;&gt;"",[137]Sheet1!A69,"")</f>
        <v>258</v>
      </c>
      <c r="AX137">
        <f>IF([138]Sheet1!A69&lt;&gt;"",[138]Sheet1!A69,"")</f>
        <v>198</v>
      </c>
      <c r="AY137">
        <f>IF([139]Sheet1!A69&lt;&gt;"",[139]Sheet1!A69,"")</f>
        <v>340</v>
      </c>
      <c r="AZ137">
        <f>IF([140]Sheet1!A69&lt;&gt;"",[140]Sheet1!A69,"")</f>
        <v>285</v>
      </c>
      <c r="BA137">
        <f>IF([141]Sheet1!A69&lt;&gt;"",[141]Sheet1!A69,"")</f>
        <v>229</v>
      </c>
      <c r="BB137">
        <f>IF([142]Sheet1!A69&lt;&gt;"",[142]Sheet1!A69,"")</f>
        <v>368</v>
      </c>
      <c r="BC137">
        <f>IF([143]Sheet1!A69&lt;&gt;"",[143]Sheet1!A69,"")</f>
        <v>387</v>
      </c>
      <c r="BD137">
        <f>IF([144]Sheet1!A69&lt;&gt;"",[144]Sheet1!A69,"")</f>
        <v>28</v>
      </c>
      <c r="BE137">
        <f>IF([145]Sheet1!A69&lt;&gt;"",[145]Sheet1!A69,"")</f>
        <v>318</v>
      </c>
      <c r="BF137">
        <f>IF([146]Sheet1!A69&lt;&gt;"",[146]Sheet1!A69,"")</f>
        <v>156</v>
      </c>
      <c r="BG137">
        <f>IF([147]Sheet1!A69&lt;&gt;"",[147]Sheet1!A69,"")</f>
        <v>653</v>
      </c>
      <c r="BH137">
        <f>IF([148]Sheet1!A69&lt;&gt;"",[148]Sheet1!A69,"")</f>
        <v>7</v>
      </c>
      <c r="BI137">
        <f>IF([149]Sheet1!A69&lt;&gt;"",[149]Sheet1!A69,"")</f>
        <v>614</v>
      </c>
      <c r="BJ137">
        <f>IF([150]Sheet1!A69&lt;&gt;"",[150]Sheet1!A69,"")</f>
        <v>26</v>
      </c>
      <c r="BK137">
        <f>IF([151]Sheet1!A69&lt;&gt;"",[151]Sheet1!A69,"")</f>
        <v>378</v>
      </c>
      <c r="BL137">
        <f>IF([152]Sheet1!A69&lt;&gt;"",[152]Sheet1!A69,"")</f>
        <v>259</v>
      </c>
      <c r="BM137">
        <f>IF([153]Sheet1!A69&lt;&gt;"",[153]Sheet1!A69,"")</f>
        <v>104</v>
      </c>
      <c r="BN137">
        <f>IF([154]Sheet1!A69&lt;&gt;"",[154]Sheet1!A69,"")</f>
        <v>224</v>
      </c>
      <c r="BO137">
        <f>IF([155]Sheet1!A69&lt;&gt;"",[155]Sheet1!A69,"")</f>
        <v>28</v>
      </c>
      <c r="BP137">
        <f>IF([156]Sheet1!A69&lt;&gt;"",[156]Sheet1!A69,"")</f>
        <v>108</v>
      </c>
      <c r="BQ137">
        <f>IF([157]Sheet1!A69&lt;&gt;"",[157]Sheet1!A69,"")</f>
        <v>65</v>
      </c>
      <c r="BR137">
        <f>IF([158]Sheet1!A69&lt;&gt;"",[158]Sheet1!A69,"")</f>
        <v>562</v>
      </c>
      <c r="BS137">
        <f>IF([159]Sheet1!A69&lt;&gt;"",[159]Sheet1!A69,"")</f>
        <v>207</v>
      </c>
      <c r="BT137">
        <f>IF([160]Sheet1!A69&lt;&gt;"",[160]Sheet1!A69,"")</f>
        <v>215</v>
      </c>
      <c r="BU137">
        <f>IF([161]Sheet1!A69&lt;&gt;"",[161]Sheet1!A69,"")</f>
        <v>312</v>
      </c>
      <c r="BV137">
        <f>IF([162]Sheet1!A69&lt;&gt;"",[162]Sheet1!A69,"")</f>
        <v>54</v>
      </c>
      <c r="BW137">
        <f>IF([163]Sheet1!A69&lt;&gt;"",[163]Sheet1!A69,"")</f>
        <v>248</v>
      </c>
      <c r="BX137">
        <f>IF([164]Sheet1!A69&lt;&gt;"",[164]Sheet1!A69,"")</f>
        <v>210</v>
      </c>
      <c r="BY137">
        <f>IF([165]Sheet1!A69&lt;&gt;"",[165]Sheet1!A69,"")</f>
        <v>601</v>
      </c>
      <c r="BZ137">
        <f>IF([166]Sheet1!A69&lt;&gt;"",[166]Sheet1!A69,"")</f>
        <v>400</v>
      </c>
      <c r="CA137">
        <f>IF([167]Sheet1!A69&lt;&gt;"",[167]Sheet1!A69,"")</f>
        <v>272</v>
      </c>
      <c r="CB137">
        <f>IF([168]Sheet1!A69&lt;&gt;"",[168]Sheet1!A69,"")</f>
        <v>593</v>
      </c>
      <c r="CC137">
        <f>IF([169]Sheet1!A69&lt;&gt;"",[169]Sheet1!A69,"")</f>
        <v>12</v>
      </c>
      <c r="CD137">
        <f>IF([170]Sheet1!A69&lt;&gt;"",[170]Sheet1!A69,"")</f>
        <v>138</v>
      </c>
      <c r="CE137">
        <f>IF([171]Sheet1!A69&lt;&gt;"",[171]Sheet1!A69,"")</f>
        <v>158</v>
      </c>
      <c r="CF137">
        <f>IF([172]Sheet1!A69&lt;&gt;"",[172]Sheet1!A69,"")</f>
        <v>277</v>
      </c>
      <c r="CG137">
        <f>IF([173]Sheet1!A69&lt;&gt;"",[173]Sheet1!A69,"")</f>
        <v>294</v>
      </c>
      <c r="CH137">
        <f>IF([174]Sheet1!A69&lt;&gt;"",[174]Sheet1!A69,"")</f>
        <v>560</v>
      </c>
      <c r="CI137">
        <f>IF([175]Sheet1!A69&lt;&gt;"",[175]Sheet1!A69,"")</f>
        <v>40</v>
      </c>
      <c r="CJ137">
        <f>IF([176]Sheet1!A69&lt;&gt;"",[176]Sheet1!A69,"")</f>
        <v>370</v>
      </c>
      <c r="CK137">
        <f>IF([177]Sheet1!A69&lt;&gt;"",[177]Sheet1!A69,"")</f>
        <v>80</v>
      </c>
      <c r="CL137">
        <f>IF([178]Sheet1!A69&lt;&gt;"",[178]Sheet1!A69,"")</f>
        <v>169</v>
      </c>
    </row>
    <row r="138" spans="2:90">
      <c r="B138">
        <f>IF([90]Sheet1!A70&lt;&gt;"",[90]Sheet1!A70,"")</f>
        <v>40</v>
      </c>
      <c r="C138">
        <f>IF([91]Sheet1!A70&lt;&gt;"",[91]Sheet1!A70,"")</f>
        <v>298</v>
      </c>
      <c r="D138">
        <f>IF([92]Sheet1!A70&lt;&gt;"",[92]Sheet1!A70,"")</f>
        <v>105</v>
      </c>
      <c r="E138">
        <f>IF([93]Sheet1!A70&lt;&gt;"",[93]Sheet1!A70,"")</f>
        <v>362</v>
      </c>
      <c r="F138">
        <f>IF([94]Sheet1!A70&lt;&gt;"",[94]Sheet1!A70,"")</f>
        <v>199</v>
      </c>
      <c r="G138">
        <f>IF([95]Sheet1!A70&lt;&gt;"",[95]Sheet1!A70,"")</f>
        <v>8</v>
      </c>
      <c r="H138">
        <f>IF([96]Sheet1!A70&lt;&gt;"",[96]Sheet1!A70,"")</f>
        <v>271</v>
      </c>
      <c r="I138">
        <f>IF([97]Sheet1!A70&lt;&gt;"",[97]Sheet1!A70,"")</f>
        <v>134</v>
      </c>
      <c r="J138">
        <f>IF([98]Sheet1!A70&lt;&gt;"",[98]Sheet1!A70,"")</f>
        <v>189</v>
      </c>
      <c r="K138">
        <f>IF([99]Sheet1!A70&lt;&gt;"",[99]Sheet1!A70,"")</f>
        <v>138</v>
      </c>
      <c r="L138">
        <f>IF([100]Sheet1!A70&lt;&gt;"",[100]Sheet1!A70,"")</f>
        <v>66</v>
      </c>
      <c r="M138">
        <f>IF([101]Sheet1!A70&lt;&gt;"",[101]Sheet1!A70,"")</f>
        <v>176</v>
      </c>
      <c r="N138">
        <f>IF([102]Sheet1!A70&lt;&gt;"",[102]Sheet1!A70,"")</f>
        <v>267</v>
      </c>
      <c r="O138">
        <f>IF([103]Sheet1!A70&lt;&gt;"",[103]Sheet1!A70,"")</f>
        <v>598</v>
      </c>
      <c r="P138">
        <f>IF([104]Sheet1!A70&lt;&gt;"",[104]Sheet1!A70,"")</f>
        <v>199</v>
      </c>
      <c r="Q138">
        <f>IF([105]Sheet1!A70&lt;&gt;"",[105]Sheet1!A70,"")</f>
        <v>604</v>
      </c>
      <c r="R138">
        <f>IF([106]Sheet1!A70&lt;&gt;"",[106]Sheet1!A70,"")</f>
        <v>120</v>
      </c>
      <c r="S138">
        <f>IF([107]Sheet1!A70&lt;&gt;"",[107]Sheet1!A70,"")</f>
        <v>194</v>
      </c>
      <c r="T138">
        <f>IF([108]Sheet1!A70&lt;&gt;"",[108]Sheet1!A70,"")</f>
        <v>419</v>
      </c>
      <c r="U138">
        <f>IF([109]Sheet1!A70&lt;&gt;"",[109]Sheet1!A70,"")</f>
        <v>425</v>
      </c>
      <c r="V138">
        <f>IF([110]Sheet1!A70&lt;&gt;"",[110]Sheet1!A70,"")</f>
        <v>391</v>
      </c>
      <c r="W138">
        <f>IF([111]Sheet1!A70&lt;&gt;"",[111]Sheet1!A70,"")</f>
        <v>410</v>
      </c>
      <c r="X138">
        <f>IF([112]Sheet1!A70&lt;&gt;"",[112]Sheet1!A70,"")</f>
        <v>122</v>
      </c>
      <c r="Y138">
        <f>IF([113]Sheet1!A70&lt;&gt;"",[113]Sheet1!A70,"")</f>
        <v>124</v>
      </c>
      <c r="Z138">
        <f>IF([114]Sheet1!A70&lt;&gt;"",[114]Sheet1!A70,"")</f>
        <v>87</v>
      </c>
      <c r="AA138">
        <f>IF([115]Sheet1!A70&lt;&gt;"",[115]Sheet1!A70,"")</f>
        <v>216</v>
      </c>
      <c r="AB138">
        <f>IF([116]Sheet1!A70&lt;&gt;"",[116]Sheet1!A70,"")</f>
        <v>304</v>
      </c>
      <c r="AC138">
        <f>IF([117]Sheet1!A70&lt;&gt;"",[117]Sheet1!A70,"")</f>
        <v>25</v>
      </c>
      <c r="AD138">
        <f>IF([118]Sheet1!A70&lt;&gt;"",[118]Sheet1!A70,"")</f>
        <v>433</v>
      </c>
      <c r="AE138">
        <f>IF([119]Sheet1!A70&lt;&gt;"",[119]Sheet1!A70,"")</f>
        <v>307</v>
      </c>
      <c r="AF138">
        <f>IF([120]Sheet1!A70&lt;&gt;"",[120]Sheet1!A70,"")</f>
        <v>193</v>
      </c>
      <c r="AG138">
        <f>IF([121]Sheet1!A70&lt;&gt;"",[121]Sheet1!A70,"")</f>
        <v>358</v>
      </c>
      <c r="AH138">
        <f>IF([122]Sheet1!A70&lt;&gt;"",[122]Sheet1!A70,"")</f>
        <v>106</v>
      </c>
      <c r="AI138">
        <f>IF([123]Sheet1!A70&lt;&gt;"",[123]Sheet1!A70,"")</f>
        <v>352</v>
      </c>
      <c r="AJ138">
        <f>IF([124]Sheet1!A70&lt;&gt;"",[124]Sheet1!A70,"")</f>
        <v>61</v>
      </c>
      <c r="AK138">
        <f>IF([125]Sheet1!A70&lt;&gt;"",[125]Sheet1!A70,"")</f>
        <v>226</v>
      </c>
      <c r="AL138">
        <f>IF([126]Sheet1!A70&lt;&gt;"",[126]Sheet1!A70,"")</f>
        <v>12</v>
      </c>
      <c r="AM138">
        <f>IF([127]Sheet1!A70&lt;&gt;"",[127]Sheet1!A70,"")</f>
        <v>272</v>
      </c>
      <c r="AN138">
        <f>IF([128]Sheet1!A70&lt;&gt;"",[128]Sheet1!A70,"")</f>
        <v>200</v>
      </c>
      <c r="AO138">
        <f>IF([129]Sheet1!A70&lt;&gt;"",[129]Sheet1!A70,"")</f>
        <v>555</v>
      </c>
      <c r="AP138">
        <v>612</v>
      </c>
      <c r="AQ138">
        <f>IF([131]Sheet1!A70&lt;&gt;"",[131]Sheet1!A70,"")</f>
        <v>125</v>
      </c>
      <c r="AR138">
        <f>IF([132]Sheet1!A70&lt;&gt;"",[132]Sheet1!A70,"")</f>
        <v>563</v>
      </c>
      <c r="AS138">
        <f>IF([133]Sheet1!A70&lt;&gt;"",[133]Sheet1!A70,"")</f>
        <v>140</v>
      </c>
      <c r="AT138">
        <f>IF([134]Sheet1!A70&lt;&gt;"",[134]Sheet1!A70,"")</f>
        <v>352</v>
      </c>
      <c r="AU138">
        <f>IF([135]Sheet1!A70&lt;&gt;"",[135]Sheet1!A70,"")</f>
        <v>29</v>
      </c>
      <c r="AV138">
        <f>IF([136]Sheet1!A70&lt;&gt;"",[136]Sheet1!A70,"")</f>
        <v>297</v>
      </c>
      <c r="AW138">
        <f>IF([137]Sheet1!A70&lt;&gt;"",[137]Sheet1!A70,"")</f>
        <v>176</v>
      </c>
      <c r="AX138">
        <f>IF([138]Sheet1!A70&lt;&gt;"",[138]Sheet1!A70,"")</f>
        <v>282</v>
      </c>
      <c r="AY138">
        <f>IF([139]Sheet1!A70&lt;&gt;"",[139]Sheet1!A70,"")</f>
        <v>174</v>
      </c>
      <c r="AZ138">
        <f>IF([140]Sheet1!A70&lt;&gt;"",[140]Sheet1!A70,"")</f>
        <v>100</v>
      </c>
      <c r="BA138">
        <f>IF([141]Sheet1!A70&lt;&gt;"",[141]Sheet1!A70,"")</f>
        <v>375</v>
      </c>
      <c r="BB138">
        <f>IF([142]Sheet1!A70&lt;&gt;"",[142]Sheet1!A70,"")</f>
        <v>256</v>
      </c>
      <c r="BC138">
        <f>IF([143]Sheet1!A70&lt;&gt;"",[143]Sheet1!A70,"")</f>
        <v>135</v>
      </c>
      <c r="BD138">
        <f>IF([144]Sheet1!A70&lt;&gt;"",[144]Sheet1!A70,"")</f>
        <v>641</v>
      </c>
      <c r="BE138">
        <f>IF([145]Sheet1!A70&lt;&gt;"",[145]Sheet1!A70,"")</f>
        <v>242</v>
      </c>
      <c r="BF138">
        <f>IF([146]Sheet1!A70&lt;&gt;"",[146]Sheet1!A70,"")</f>
        <v>638</v>
      </c>
      <c r="BG138">
        <f>IF([147]Sheet1!A70&lt;&gt;"",[147]Sheet1!A70,"")</f>
        <v>618</v>
      </c>
      <c r="BH138">
        <f>IF([148]Sheet1!A70&lt;&gt;"",[148]Sheet1!A70,"")</f>
        <v>193</v>
      </c>
      <c r="BI138">
        <f>IF([149]Sheet1!A70&lt;&gt;"",[149]Sheet1!A70,"")</f>
        <v>610</v>
      </c>
      <c r="BJ138">
        <f>IF([150]Sheet1!A70&lt;&gt;"",[150]Sheet1!A70,"")</f>
        <v>17</v>
      </c>
      <c r="BK138">
        <f>IF([151]Sheet1!A70&lt;&gt;"",[151]Sheet1!A70,"")</f>
        <v>107</v>
      </c>
      <c r="BL138">
        <f>IF([152]Sheet1!A70&lt;&gt;"",[152]Sheet1!A70,"")</f>
        <v>273</v>
      </c>
      <c r="BM138">
        <f>IF([153]Sheet1!A70&lt;&gt;"",[153]Sheet1!A70,"")</f>
        <v>202</v>
      </c>
      <c r="BN138">
        <f>IF([154]Sheet1!A70&lt;&gt;"",[154]Sheet1!A70,"")</f>
        <v>169</v>
      </c>
      <c r="BO138">
        <f>IF([155]Sheet1!A70&lt;&gt;"",[155]Sheet1!A70,"")</f>
        <v>371</v>
      </c>
      <c r="BP138">
        <f>IF([156]Sheet1!A70&lt;&gt;"",[156]Sheet1!A70,"")</f>
        <v>290</v>
      </c>
      <c r="BQ138">
        <f>IF([157]Sheet1!A70&lt;&gt;"",[157]Sheet1!A70,"")</f>
        <v>46</v>
      </c>
      <c r="BR138">
        <f>IF([158]Sheet1!A70&lt;&gt;"",[158]Sheet1!A70,"")</f>
        <v>42</v>
      </c>
      <c r="BS138">
        <f>IF([159]Sheet1!A70&lt;&gt;"",[159]Sheet1!A70,"")</f>
        <v>264</v>
      </c>
      <c r="BT138">
        <f>IF([160]Sheet1!A70&lt;&gt;"",[160]Sheet1!A70,"")</f>
        <v>171</v>
      </c>
      <c r="BU138">
        <f>IF([161]Sheet1!A70&lt;&gt;"",[161]Sheet1!A70,"")</f>
        <v>593</v>
      </c>
      <c r="BV138">
        <f>IF([162]Sheet1!A70&lt;&gt;"",[162]Sheet1!A70,"")</f>
        <v>510</v>
      </c>
      <c r="BW138">
        <f>IF([163]Sheet1!A70&lt;&gt;"",[163]Sheet1!A70,"")</f>
        <v>61</v>
      </c>
      <c r="BX138">
        <f>IF([164]Sheet1!A70&lt;&gt;"",[164]Sheet1!A70,"")</f>
        <v>271</v>
      </c>
      <c r="BY138">
        <f>IF([165]Sheet1!A70&lt;&gt;"",[165]Sheet1!A70,"")</f>
        <v>664</v>
      </c>
      <c r="BZ138">
        <f>IF([166]Sheet1!A70&lt;&gt;"",[166]Sheet1!A70,"")</f>
        <v>133</v>
      </c>
      <c r="CA138">
        <f>IF([167]Sheet1!A70&lt;&gt;"",[167]Sheet1!A70,"")</f>
        <v>107</v>
      </c>
      <c r="CB138">
        <f>IF([168]Sheet1!A70&lt;&gt;"",[168]Sheet1!A70,"")</f>
        <v>514</v>
      </c>
      <c r="CC138">
        <f>IF([169]Sheet1!A70&lt;&gt;"",[169]Sheet1!A70,"")</f>
        <v>446</v>
      </c>
      <c r="CD138">
        <f>IF([170]Sheet1!A70&lt;&gt;"",[170]Sheet1!A70,"")</f>
        <v>349</v>
      </c>
      <c r="CE138">
        <f>IF([171]Sheet1!A70&lt;&gt;"",[171]Sheet1!A70,"")</f>
        <v>573</v>
      </c>
      <c r="CF138">
        <f>IF([172]Sheet1!A70&lt;&gt;"",[172]Sheet1!A70,"")</f>
        <v>104</v>
      </c>
      <c r="CG138">
        <f>IF([173]Sheet1!A70&lt;&gt;"",[173]Sheet1!A70,"")</f>
        <v>278</v>
      </c>
      <c r="CH138">
        <f>IF([174]Sheet1!A70&lt;&gt;"",[174]Sheet1!A70,"")</f>
        <v>115</v>
      </c>
      <c r="CI138">
        <f>IF([175]Sheet1!A70&lt;&gt;"",[175]Sheet1!A70,"")</f>
        <v>24</v>
      </c>
      <c r="CJ138">
        <f>IF([176]Sheet1!A70&lt;&gt;"",[176]Sheet1!A70,"")</f>
        <v>611</v>
      </c>
      <c r="CK138">
        <f>IF([177]Sheet1!A70&lt;&gt;"",[177]Sheet1!A70,"")</f>
        <v>16</v>
      </c>
      <c r="CL138">
        <f>IF([178]Sheet1!A70&lt;&gt;"",[178]Sheet1!A70,"")</f>
        <v>28</v>
      </c>
    </row>
    <row r="139" spans="2:90">
      <c r="B139">
        <f>IF([90]Sheet1!A71&lt;&gt;"",[90]Sheet1!A71,"")</f>
        <v>198</v>
      </c>
      <c r="C139">
        <f>IF([91]Sheet1!A71&lt;&gt;"",[91]Sheet1!A71,"")</f>
        <v>98</v>
      </c>
      <c r="D139">
        <f>IF([92]Sheet1!A71&lt;&gt;"",[92]Sheet1!A71,"")</f>
        <v>0</v>
      </c>
      <c r="E139">
        <f>IF([93]Sheet1!A71&lt;&gt;"",[93]Sheet1!A71,"")</f>
        <v>331</v>
      </c>
      <c r="F139">
        <f>IF([94]Sheet1!A71&lt;&gt;"",[94]Sheet1!A71,"")</f>
        <v>344</v>
      </c>
      <c r="G139">
        <f>IF([95]Sheet1!A71&lt;&gt;"",[95]Sheet1!A71,"")</f>
        <v>80</v>
      </c>
      <c r="H139">
        <f>IF([96]Sheet1!A71&lt;&gt;"",[96]Sheet1!A71,"")</f>
        <v>41</v>
      </c>
      <c r="I139">
        <f>IF([97]Sheet1!A71&lt;&gt;"",[97]Sheet1!A71,"")</f>
        <v>34</v>
      </c>
      <c r="J139">
        <f>IF([98]Sheet1!A71&lt;&gt;"",[98]Sheet1!A71,"")</f>
        <v>280</v>
      </c>
      <c r="K139">
        <f>IF([99]Sheet1!A71&lt;&gt;"",[99]Sheet1!A71,"")</f>
        <v>648</v>
      </c>
      <c r="L139">
        <f>IF([100]Sheet1!A71&lt;&gt;"",[100]Sheet1!A71,"")</f>
        <v>564</v>
      </c>
      <c r="M139">
        <f>IF([101]Sheet1!A71&lt;&gt;"",[101]Sheet1!A71,"")</f>
        <v>196</v>
      </c>
      <c r="N139">
        <f>IF([102]Sheet1!A71&lt;&gt;"",[102]Sheet1!A71,"")</f>
        <v>115</v>
      </c>
      <c r="O139">
        <f>IF([103]Sheet1!A71&lt;&gt;"",[103]Sheet1!A71,"")</f>
        <v>301</v>
      </c>
      <c r="P139">
        <f>IF([104]Sheet1!A71&lt;&gt;"",[104]Sheet1!A71,"")</f>
        <v>340</v>
      </c>
      <c r="Q139">
        <f>IF([105]Sheet1!A71&lt;&gt;"",[105]Sheet1!A71,"")</f>
        <v>399</v>
      </c>
      <c r="R139">
        <f>IF([106]Sheet1!A71&lt;&gt;"",[106]Sheet1!A71,"")</f>
        <v>372</v>
      </c>
      <c r="S139">
        <f>IF([107]Sheet1!A71&lt;&gt;"",[107]Sheet1!A71,"")</f>
        <v>545</v>
      </c>
      <c r="T139">
        <f>IF([108]Sheet1!A71&lt;&gt;"",[108]Sheet1!A71,"")</f>
        <v>506</v>
      </c>
      <c r="U139">
        <f>IF([109]Sheet1!A71&lt;&gt;"",[109]Sheet1!A71,"")</f>
        <v>38</v>
      </c>
      <c r="V139">
        <f>IF([110]Sheet1!A71&lt;&gt;"",[110]Sheet1!A71,"")</f>
        <v>276</v>
      </c>
      <c r="W139">
        <f>IF([111]Sheet1!A71&lt;&gt;"",[111]Sheet1!A71,"")</f>
        <v>223</v>
      </c>
      <c r="X139">
        <f>IF([112]Sheet1!A71&lt;&gt;"",[112]Sheet1!A71,"")</f>
        <v>209</v>
      </c>
      <c r="Y139">
        <f>IF([113]Sheet1!A71&lt;&gt;"",[113]Sheet1!A71,"")</f>
        <v>377</v>
      </c>
      <c r="Z139">
        <f>IF([114]Sheet1!A71&lt;&gt;"",[114]Sheet1!A71,"")</f>
        <v>430</v>
      </c>
      <c r="AA139">
        <f>IF([115]Sheet1!A71&lt;&gt;"",[115]Sheet1!A71,"")</f>
        <v>314</v>
      </c>
      <c r="AB139">
        <f>IF([116]Sheet1!A71&lt;&gt;"",[116]Sheet1!A71,"")</f>
        <v>493</v>
      </c>
      <c r="AC139">
        <f>IF([117]Sheet1!A71&lt;&gt;"",[117]Sheet1!A71,"")</f>
        <v>184</v>
      </c>
      <c r="AD139">
        <f>IF([118]Sheet1!A71&lt;&gt;"",[118]Sheet1!A71,"")</f>
        <v>484</v>
      </c>
      <c r="AE139">
        <f>IF([119]Sheet1!A71&lt;&gt;"",[119]Sheet1!A71,"")</f>
        <v>281</v>
      </c>
      <c r="AF139">
        <f>IF([120]Sheet1!A71&lt;&gt;"",[120]Sheet1!A71,"")</f>
        <v>276</v>
      </c>
      <c r="AG139">
        <f>IF([121]Sheet1!A71&lt;&gt;"",[121]Sheet1!A71,"")</f>
        <v>25</v>
      </c>
      <c r="AH139">
        <f>IF([122]Sheet1!A71&lt;&gt;"",[122]Sheet1!A71,"")</f>
        <v>310</v>
      </c>
      <c r="AI139">
        <f>IF([123]Sheet1!A71&lt;&gt;"",[123]Sheet1!A71,"")</f>
        <v>129</v>
      </c>
      <c r="AJ139">
        <f>IF([124]Sheet1!A71&lt;&gt;"",[124]Sheet1!A71,"")</f>
        <v>537</v>
      </c>
      <c r="AK139">
        <f>IF([125]Sheet1!A71&lt;&gt;"",[125]Sheet1!A71,"")</f>
        <v>90</v>
      </c>
      <c r="AL139">
        <f>IF([126]Sheet1!A71&lt;&gt;"",[126]Sheet1!A71,"")</f>
        <v>198</v>
      </c>
      <c r="AM139">
        <f>IF([127]Sheet1!A71&lt;&gt;"",[127]Sheet1!A71,"")</f>
        <v>441</v>
      </c>
      <c r="AN139">
        <f>IF([128]Sheet1!A71&lt;&gt;"",[128]Sheet1!A71,"")</f>
        <v>182</v>
      </c>
      <c r="AO139">
        <f>IF([129]Sheet1!A71&lt;&gt;"",[129]Sheet1!A71,"")</f>
        <v>241</v>
      </c>
      <c r="AP139">
        <v>623</v>
      </c>
      <c r="AQ139">
        <f>IF([131]Sheet1!A71&lt;&gt;"",[131]Sheet1!A71,"")</f>
        <v>280</v>
      </c>
      <c r="AR139">
        <f>IF([132]Sheet1!A71&lt;&gt;"",[132]Sheet1!A71,"")</f>
        <v>219</v>
      </c>
      <c r="AS139">
        <f>IF([133]Sheet1!A71&lt;&gt;"",[133]Sheet1!A71,"")</f>
        <v>98</v>
      </c>
      <c r="AT139">
        <f>IF([134]Sheet1!A71&lt;&gt;"",[134]Sheet1!A71,"")</f>
        <v>577</v>
      </c>
      <c r="AU139">
        <f>IF([135]Sheet1!A71&lt;&gt;"",[135]Sheet1!A71,"")</f>
        <v>87</v>
      </c>
      <c r="AV139">
        <f>IF([136]Sheet1!A71&lt;&gt;"",[136]Sheet1!A71,"")</f>
        <v>193</v>
      </c>
      <c r="AW139">
        <f>IF([137]Sheet1!A71&lt;&gt;"",[137]Sheet1!A71,"")</f>
        <v>371</v>
      </c>
      <c r="AX139">
        <f>IF([138]Sheet1!A71&lt;&gt;"",[138]Sheet1!A71,"")</f>
        <v>173</v>
      </c>
      <c r="AY139">
        <f>IF([139]Sheet1!A71&lt;&gt;"",[139]Sheet1!A71,"")</f>
        <v>100</v>
      </c>
      <c r="AZ139">
        <f>IF([140]Sheet1!A71&lt;&gt;"",[140]Sheet1!A71,"")</f>
        <v>307</v>
      </c>
      <c r="BA139">
        <f>IF([141]Sheet1!A71&lt;&gt;"",[141]Sheet1!A71,"")</f>
        <v>212</v>
      </c>
      <c r="BB139">
        <f>IF([142]Sheet1!A71&lt;&gt;"",[142]Sheet1!A71,"")</f>
        <v>589</v>
      </c>
      <c r="BC139">
        <f>IF([143]Sheet1!A71&lt;&gt;"",[143]Sheet1!A71,"")</f>
        <v>592</v>
      </c>
      <c r="BD139">
        <f>IF([144]Sheet1!A71&lt;&gt;"",[144]Sheet1!A71,"")</f>
        <v>336</v>
      </c>
      <c r="BE139">
        <f>IF([145]Sheet1!A71&lt;&gt;"",[145]Sheet1!A71,"")</f>
        <v>269</v>
      </c>
      <c r="BF139">
        <f>IF([146]Sheet1!A71&lt;&gt;"",[146]Sheet1!A71,"")</f>
        <v>376</v>
      </c>
      <c r="BG139">
        <f>IF([147]Sheet1!A71&lt;&gt;"",[147]Sheet1!A71,"")</f>
        <v>164</v>
      </c>
      <c r="BH139">
        <f>IF([148]Sheet1!A71&lt;&gt;"",[148]Sheet1!A71,"")</f>
        <v>620</v>
      </c>
      <c r="BI139">
        <f>IF([149]Sheet1!A71&lt;&gt;"",[149]Sheet1!A71,"")</f>
        <v>78</v>
      </c>
      <c r="BJ139">
        <f>IF([150]Sheet1!A71&lt;&gt;"",[150]Sheet1!A71,"")</f>
        <v>611</v>
      </c>
      <c r="BK139">
        <f>IF([151]Sheet1!A71&lt;&gt;"",[151]Sheet1!A71,"")</f>
        <v>174</v>
      </c>
      <c r="BL139">
        <f>IF([152]Sheet1!A71&lt;&gt;"",[152]Sheet1!A71,"")</f>
        <v>26</v>
      </c>
      <c r="BM139">
        <f>IF([153]Sheet1!A71&lt;&gt;"",[153]Sheet1!A71,"")</f>
        <v>623</v>
      </c>
      <c r="BN139">
        <f>IF([154]Sheet1!A71&lt;&gt;"",[154]Sheet1!A71,"")</f>
        <v>664</v>
      </c>
      <c r="BO139">
        <f>IF([155]Sheet1!A71&lt;&gt;"",[155]Sheet1!A71,"")</f>
        <v>260</v>
      </c>
      <c r="BP139">
        <f>IF([156]Sheet1!A71&lt;&gt;"",[156]Sheet1!A71,"")</f>
        <v>71</v>
      </c>
      <c r="BQ139">
        <f>IF([157]Sheet1!A71&lt;&gt;"",[157]Sheet1!A71,"")</f>
        <v>526</v>
      </c>
      <c r="BR139">
        <f>IF([158]Sheet1!A71&lt;&gt;"",[158]Sheet1!A71,"")</f>
        <v>70</v>
      </c>
      <c r="BS139">
        <f>IF([159]Sheet1!A71&lt;&gt;"",[159]Sheet1!A71,"")</f>
        <v>335</v>
      </c>
      <c r="BT139">
        <f>IF([160]Sheet1!A71&lt;&gt;"",[160]Sheet1!A71,"")</f>
        <v>53</v>
      </c>
      <c r="BU139">
        <f>IF([161]Sheet1!A71&lt;&gt;"",[161]Sheet1!A71,"")</f>
        <v>252</v>
      </c>
      <c r="BV139">
        <f>IF([162]Sheet1!A71&lt;&gt;"",[162]Sheet1!A71,"")</f>
        <v>293</v>
      </c>
      <c r="BW139">
        <f>IF([163]Sheet1!A71&lt;&gt;"",[163]Sheet1!A71,"")</f>
        <v>623</v>
      </c>
      <c r="BX139">
        <f>IF([164]Sheet1!A71&lt;&gt;"",[164]Sheet1!A71,"")</f>
        <v>266</v>
      </c>
      <c r="BY139">
        <f>IF([165]Sheet1!A71&lt;&gt;"",[165]Sheet1!A71,"")</f>
        <v>397</v>
      </c>
      <c r="BZ139">
        <f>IF([166]Sheet1!A71&lt;&gt;"",[166]Sheet1!A71,"")</f>
        <v>203</v>
      </c>
      <c r="CA139">
        <f>IF([167]Sheet1!A71&lt;&gt;"",[167]Sheet1!A71,"")</f>
        <v>329</v>
      </c>
      <c r="CB139">
        <f>IF([168]Sheet1!A71&lt;&gt;"",[168]Sheet1!A71,"")</f>
        <v>323</v>
      </c>
      <c r="CC139">
        <f>IF([169]Sheet1!A71&lt;&gt;"",[169]Sheet1!A71,"")</f>
        <v>379</v>
      </c>
      <c r="CD139">
        <f>IF([170]Sheet1!A71&lt;&gt;"",[170]Sheet1!A71,"")</f>
        <v>229</v>
      </c>
      <c r="CE139">
        <f>IF([171]Sheet1!A71&lt;&gt;"",[171]Sheet1!A71,"")</f>
        <v>353</v>
      </c>
      <c r="CF139">
        <f>IF([172]Sheet1!A71&lt;&gt;"",[172]Sheet1!A71,"")</f>
        <v>59</v>
      </c>
      <c r="CG139">
        <f>IF([173]Sheet1!A71&lt;&gt;"",[173]Sheet1!A71,"")</f>
        <v>58</v>
      </c>
      <c r="CH139">
        <f>IF([174]Sheet1!A71&lt;&gt;"",[174]Sheet1!A71,"")</f>
        <v>230</v>
      </c>
      <c r="CI139">
        <f>IF([175]Sheet1!A71&lt;&gt;"",[175]Sheet1!A71,"")</f>
        <v>220</v>
      </c>
      <c r="CJ139">
        <f>IF([176]Sheet1!A71&lt;&gt;"",[176]Sheet1!A71,"")</f>
        <v>114</v>
      </c>
      <c r="CK139">
        <f>IF([177]Sheet1!A71&lt;&gt;"",[177]Sheet1!A71,"")</f>
        <v>586</v>
      </c>
      <c r="CL139">
        <f>IF([178]Sheet1!A71&lt;&gt;"",[178]Sheet1!A71,"")</f>
        <v>265</v>
      </c>
    </row>
    <row r="140" spans="2:90">
      <c r="B140">
        <f>IF([90]Sheet1!A72&lt;&gt;"",[90]Sheet1!A72,"")</f>
        <v>78</v>
      </c>
      <c r="C140">
        <f>IF([91]Sheet1!A72&lt;&gt;"",[91]Sheet1!A72,"")</f>
        <v>242</v>
      </c>
      <c r="D140">
        <f>IF([92]Sheet1!A72&lt;&gt;"",[92]Sheet1!A72,"")</f>
        <v>65</v>
      </c>
      <c r="E140">
        <f>IF([93]Sheet1!A72&lt;&gt;"",[93]Sheet1!A72,"")</f>
        <v>166</v>
      </c>
      <c r="F140">
        <f>IF([94]Sheet1!A72&lt;&gt;"",[94]Sheet1!A72,"")</f>
        <v>332</v>
      </c>
      <c r="G140">
        <f>IF([95]Sheet1!A72&lt;&gt;"",[95]Sheet1!A72,"")</f>
        <v>101</v>
      </c>
      <c r="H140">
        <f>IF([96]Sheet1!A72&lt;&gt;"",[96]Sheet1!A72,"")</f>
        <v>61</v>
      </c>
      <c r="I140">
        <f>IF([97]Sheet1!A72&lt;&gt;"",[97]Sheet1!A72,"")</f>
        <v>387</v>
      </c>
      <c r="J140">
        <f>IF([98]Sheet1!A72&lt;&gt;"",[98]Sheet1!A72,"")</f>
        <v>100</v>
      </c>
      <c r="K140">
        <f>IF([99]Sheet1!A72&lt;&gt;"",[99]Sheet1!A72,"")</f>
        <v>136</v>
      </c>
      <c r="L140">
        <f>IF([100]Sheet1!A72&lt;&gt;"",[100]Sheet1!A72,"")</f>
        <v>569</v>
      </c>
      <c r="M140">
        <f>IF([101]Sheet1!A72&lt;&gt;"",[101]Sheet1!A72,"")</f>
        <v>112</v>
      </c>
      <c r="N140">
        <f>IF([102]Sheet1!A72&lt;&gt;"",[102]Sheet1!A72,"")</f>
        <v>655</v>
      </c>
      <c r="O140">
        <f>IF([103]Sheet1!A72&lt;&gt;"",[103]Sheet1!A72,"")</f>
        <v>78</v>
      </c>
      <c r="P140">
        <f>IF([104]Sheet1!A72&lt;&gt;"",[104]Sheet1!A72,"")</f>
        <v>661</v>
      </c>
      <c r="Q140">
        <f>IF([105]Sheet1!A72&lt;&gt;"",[105]Sheet1!A72,"")</f>
        <v>139</v>
      </c>
      <c r="R140">
        <f>IF([106]Sheet1!A72&lt;&gt;"",[106]Sheet1!A72,"")</f>
        <v>577</v>
      </c>
      <c r="S140">
        <f>IF([107]Sheet1!A72&lt;&gt;"",[107]Sheet1!A72,"")</f>
        <v>407</v>
      </c>
      <c r="T140">
        <f>IF([108]Sheet1!A72&lt;&gt;"",[108]Sheet1!A72,"")</f>
        <v>193</v>
      </c>
      <c r="U140">
        <f>IF([109]Sheet1!A72&lt;&gt;"",[109]Sheet1!A72,"")</f>
        <v>65</v>
      </c>
      <c r="V140">
        <f>IF([110]Sheet1!A72&lt;&gt;"",[110]Sheet1!A72,"")</f>
        <v>317</v>
      </c>
      <c r="W140">
        <f>IF([111]Sheet1!A72&lt;&gt;"",[111]Sheet1!A72,"")</f>
        <v>0</v>
      </c>
      <c r="X140">
        <f>IF([112]Sheet1!A72&lt;&gt;"",[112]Sheet1!A72,"")</f>
        <v>287</v>
      </c>
      <c r="Y140">
        <f>IF([113]Sheet1!A72&lt;&gt;"",[113]Sheet1!A72,"")</f>
        <v>489</v>
      </c>
      <c r="Z140">
        <f>IF([114]Sheet1!A72&lt;&gt;"",[114]Sheet1!A72,"")</f>
        <v>473</v>
      </c>
      <c r="AA140">
        <f>IF([115]Sheet1!A72&lt;&gt;"",[115]Sheet1!A72,"")</f>
        <v>397</v>
      </c>
      <c r="AB140">
        <f>IF([116]Sheet1!A72&lt;&gt;"",[116]Sheet1!A72,"")</f>
        <v>211</v>
      </c>
      <c r="AC140">
        <f>IF([117]Sheet1!A72&lt;&gt;"",[117]Sheet1!A72,"")</f>
        <v>442</v>
      </c>
      <c r="AD140">
        <f>IF([118]Sheet1!A72&lt;&gt;"",[118]Sheet1!A72,"")</f>
        <v>387</v>
      </c>
      <c r="AE140">
        <f>IF([119]Sheet1!A72&lt;&gt;"",[119]Sheet1!A72,"")</f>
        <v>32</v>
      </c>
      <c r="AF140">
        <f>IF([120]Sheet1!A72&lt;&gt;"",[120]Sheet1!A72,"")</f>
        <v>162</v>
      </c>
      <c r="AG140">
        <f>IF([121]Sheet1!A72&lt;&gt;"",[121]Sheet1!A72,"")</f>
        <v>117</v>
      </c>
      <c r="AH140">
        <f>IF([122]Sheet1!A72&lt;&gt;"",[122]Sheet1!A72,"")</f>
        <v>364</v>
      </c>
      <c r="AI140">
        <f>IF([123]Sheet1!A72&lt;&gt;"",[123]Sheet1!A72,"")</f>
        <v>548</v>
      </c>
      <c r="AJ140">
        <f>IF([124]Sheet1!A72&lt;&gt;"",[124]Sheet1!A72,"")</f>
        <v>166</v>
      </c>
      <c r="AK140">
        <f>IF([125]Sheet1!A72&lt;&gt;"",[125]Sheet1!A72,"")</f>
        <v>102</v>
      </c>
      <c r="AL140">
        <f>IF([126]Sheet1!A72&lt;&gt;"",[126]Sheet1!A72,"")</f>
        <v>214</v>
      </c>
      <c r="AM140">
        <f>IF([127]Sheet1!A72&lt;&gt;"",[127]Sheet1!A72,"")</f>
        <v>371</v>
      </c>
      <c r="AN140">
        <f>IF([128]Sheet1!A72&lt;&gt;"",[128]Sheet1!A72,"")</f>
        <v>361</v>
      </c>
      <c r="AO140">
        <f>IF([129]Sheet1!A72&lt;&gt;"",[129]Sheet1!A72,"")</f>
        <v>71</v>
      </c>
      <c r="AP140">
        <v>339</v>
      </c>
      <c r="AQ140">
        <f>IF([131]Sheet1!A72&lt;&gt;"",[131]Sheet1!A72,"")</f>
        <v>92</v>
      </c>
      <c r="AR140">
        <f>IF([132]Sheet1!A72&lt;&gt;"",[132]Sheet1!A72,"")</f>
        <v>326</v>
      </c>
      <c r="AS140">
        <f>IF([133]Sheet1!A72&lt;&gt;"",[133]Sheet1!A72,"")</f>
        <v>381</v>
      </c>
      <c r="AT140">
        <f>IF([134]Sheet1!A72&lt;&gt;"",[134]Sheet1!A72,"")</f>
        <v>35</v>
      </c>
      <c r="AU140">
        <f>IF([135]Sheet1!A72&lt;&gt;"",[135]Sheet1!A72,"")</f>
        <v>558</v>
      </c>
      <c r="AV140">
        <f>IF([136]Sheet1!A72&lt;&gt;"",[136]Sheet1!A72,"")</f>
        <v>61</v>
      </c>
      <c r="AW140">
        <f>IF([137]Sheet1!A72&lt;&gt;"",[137]Sheet1!A72,"")</f>
        <v>47</v>
      </c>
      <c r="AX140">
        <f>IF([138]Sheet1!A72&lt;&gt;"",[138]Sheet1!A72,"")</f>
        <v>144</v>
      </c>
      <c r="AY140">
        <f>IF([139]Sheet1!A72&lt;&gt;"",[139]Sheet1!A72,"")</f>
        <v>7</v>
      </c>
      <c r="AZ140">
        <f>IF([140]Sheet1!A72&lt;&gt;"",[140]Sheet1!A72,"")</f>
        <v>369</v>
      </c>
      <c r="BA140">
        <f>IF([141]Sheet1!A72&lt;&gt;"",[141]Sheet1!A72,"")</f>
        <v>341</v>
      </c>
      <c r="BB140">
        <f>IF([142]Sheet1!A72&lt;&gt;"",[142]Sheet1!A72,"")</f>
        <v>7</v>
      </c>
      <c r="BC140">
        <f>IF([143]Sheet1!A72&lt;&gt;"",[143]Sheet1!A72,"")</f>
        <v>311</v>
      </c>
      <c r="BD140">
        <f>IF([144]Sheet1!A72&lt;&gt;"",[144]Sheet1!A72,"")</f>
        <v>8</v>
      </c>
      <c r="BE140">
        <f>IF([145]Sheet1!A72&lt;&gt;"",[145]Sheet1!A72,"")</f>
        <v>648</v>
      </c>
      <c r="BF140">
        <f>IF([146]Sheet1!A72&lt;&gt;"",[146]Sheet1!A72,"")</f>
        <v>273</v>
      </c>
      <c r="BG140">
        <f>IF([147]Sheet1!A72&lt;&gt;"",[147]Sheet1!A72,"")</f>
        <v>18</v>
      </c>
      <c r="BH140">
        <f>IF([148]Sheet1!A72&lt;&gt;"",[148]Sheet1!A72,"")</f>
        <v>227</v>
      </c>
      <c r="BI140">
        <f>IF([149]Sheet1!A72&lt;&gt;"",[149]Sheet1!A72,"")</f>
        <v>565</v>
      </c>
      <c r="BJ140">
        <f>IF([150]Sheet1!A72&lt;&gt;"",[150]Sheet1!A72,"")</f>
        <v>79</v>
      </c>
      <c r="BK140">
        <f>IF([151]Sheet1!A72&lt;&gt;"",[151]Sheet1!A72,"")</f>
        <v>131</v>
      </c>
      <c r="BL140">
        <f>IF([152]Sheet1!A72&lt;&gt;"",[152]Sheet1!A72,"")</f>
        <v>117</v>
      </c>
      <c r="BM140">
        <f>IF([153]Sheet1!A72&lt;&gt;"",[153]Sheet1!A72,"")</f>
        <v>297</v>
      </c>
      <c r="BN140">
        <f>IF([154]Sheet1!A72&lt;&gt;"",[154]Sheet1!A72,"")</f>
        <v>274</v>
      </c>
      <c r="BO140">
        <f>IF([155]Sheet1!A72&lt;&gt;"",[155]Sheet1!A72,"")</f>
        <v>603</v>
      </c>
      <c r="BP140">
        <f>IF([156]Sheet1!A72&lt;&gt;"",[156]Sheet1!A72,"")</f>
        <v>124</v>
      </c>
      <c r="BQ140">
        <f>IF([157]Sheet1!A72&lt;&gt;"",[157]Sheet1!A72,"")</f>
        <v>397</v>
      </c>
      <c r="BR140">
        <f>IF([158]Sheet1!A72&lt;&gt;"",[158]Sheet1!A72,"")</f>
        <v>421</v>
      </c>
      <c r="BS140">
        <f>IF([159]Sheet1!A72&lt;&gt;"",[159]Sheet1!A72,"")</f>
        <v>418</v>
      </c>
      <c r="BT140">
        <f>IF([160]Sheet1!A72&lt;&gt;"",[160]Sheet1!A72,"")</f>
        <v>343</v>
      </c>
      <c r="BU140">
        <f>IF([161]Sheet1!A72&lt;&gt;"",[161]Sheet1!A72,"")</f>
        <v>323</v>
      </c>
      <c r="BV140">
        <f>IF([162]Sheet1!A72&lt;&gt;"",[162]Sheet1!A72,"")</f>
        <v>317</v>
      </c>
      <c r="BW140">
        <f>IF([163]Sheet1!A72&lt;&gt;"",[163]Sheet1!A72,"")</f>
        <v>407</v>
      </c>
      <c r="BX140">
        <f>IF([164]Sheet1!A72&lt;&gt;"",[164]Sheet1!A72,"")</f>
        <v>84</v>
      </c>
      <c r="BY140">
        <f>IF([165]Sheet1!A72&lt;&gt;"",[165]Sheet1!A72,"")</f>
        <v>161</v>
      </c>
      <c r="BZ140">
        <f>IF([166]Sheet1!A72&lt;&gt;"",[166]Sheet1!A72,"")</f>
        <v>105</v>
      </c>
      <c r="CA140">
        <f>IF([167]Sheet1!A72&lt;&gt;"",[167]Sheet1!A72,"")</f>
        <v>333</v>
      </c>
      <c r="CB140">
        <f>IF([168]Sheet1!A72&lt;&gt;"",[168]Sheet1!A72,"")</f>
        <v>111</v>
      </c>
      <c r="CC140">
        <f>IF([169]Sheet1!A72&lt;&gt;"",[169]Sheet1!A72,"")</f>
        <v>78</v>
      </c>
      <c r="CD140">
        <f>IF([170]Sheet1!A72&lt;&gt;"",[170]Sheet1!A72,"")</f>
        <v>191</v>
      </c>
      <c r="CE140">
        <f>IF([171]Sheet1!A72&lt;&gt;"",[171]Sheet1!A72,"")</f>
        <v>605</v>
      </c>
      <c r="CF140">
        <f>IF([172]Sheet1!A72&lt;&gt;"",[172]Sheet1!A72,"")</f>
        <v>571</v>
      </c>
      <c r="CG140">
        <f>IF([173]Sheet1!A72&lt;&gt;"",[173]Sheet1!A72,"")</f>
        <v>162</v>
      </c>
      <c r="CH140">
        <f>IF([174]Sheet1!A72&lt;&gt;"",[174]Sheet1!A72,"")</f>
        <v>478</v>
      </c>
      <c r="CI140">
        <f>IF([175]Sheet1!A72&lt;&gt;"",[175]Sheet1!A72,"")</f>
        <v>312</v>
      </c>
      <c r="CJ140">
        <f>IF([176]Sheet1!A72&lt;&gt;"",[176]Sheet1!A72,"")</f>
        <v>334</v>
      </c>
      <c r="CK140">
        <f>IF([177]Sheet1!A72&lt;&gt;"",[177]Sheet1!A72,"")</f>
        <v>264</v>
      </c>
      <c r="CL140">
        <f>IF([178]Sheet1!A72&lt;&gt;"",[178]Sheet1!A72,"")</f>
        <v>66</v>
      </c>
    </row>
    <row r="141" spans="2:90">
      <c r="B141">
        <f>IF([90]Sheet1!A73&lt;&gt;"",[90]Sheet1!A73,"")</f>
        <v>167</v>
      </c>
      <c r="C141">
        <f>IF([91]Sheet1!A73&lt;&gt;"",[91]Sheet1!A73,"")</f>
        <v>248</v>
      </c>
      <c r="D141">
        <f>IF([92]Sheet1!A73&lt;&gt;"",[92]Sheet1!A73,"")</f>
        <v>124</v>
      </c>
      <c r="E141">
        <f>IF([93]Sheet1!A73&lt;&gt;"",[93]Sheet1!A73,"")</f>
        <v>88</v>
      </c>
      <c r="F141">
        <f>IF([94]Sheet1!A73&lt;&gt;"",[94]Sheet1!A73,"")</f>
        <v>24</v>
      </c>
      <c r="G141">
        <f>IF([95]Sheet1!A73&lt;&gt;"",[95]Sheet1!A73,"")</f>
        <v>139</v>
      </c>
      <c r="H141">
        <f>IF([96]Sheet1!A73&lt;&gt;"",[96]Sheet1!A73,"")</f>
        <v>139</v>
      </c>
      <c r="I141">
        <f>IF([97]Sheet1!A73&lt;&gt;"",[97]Sheet1!A73,"")</f>
        <v>596</v>
      </c>
      <c r="J141">
        <f>IF([98]Sheet1!A73&lt;&gt;"",[98]Sheet1!A73,"")</f>
        <v>238</v>
      </c>
      <c r="K141">
        <f>IF([99]Sheet1!A73&lt;&gt;"",[99]Sheet1!A73,"")</f>
        <v>10</v>
      </c>
      <c r="L141">
        <f>IF([100]Sheet1!A73&lt;&gt;"",[100]Sheet1!A73,"")</f>
        <v>251</v>
      </c>
      <c r="M141">
        <f>IF([101]Sheet1!A73&lt;&gt;"",[101]Sheet1!A73,"")</f>
        <v>305</v>
      </c>
      <c r="N141">
        <f>IF([102]Sheet1!A73&lt;&gt;"",[102]Sheet1!A73,"")</f>
        <v>33</v>
      </c>
      <c r="O141">
        <f>IF([103]Sheet1!A73&lt;&gt;"",[103]Sheet1!A73,"")</f>
        <v>574</v>
      </c>
      <c r="P141">
        <f>IF([104]Sheet1!A73&lt;&gt;"",[104]Sheet1!A73,"")</f>
        <v>594</v>
      </c>
      <c r="Q141">
        <f>IF([105]Sheet1!A73&lt;&gt;"",[105]Sheet1!A73,"")</f>
        <v>378</v>
      </c>
      <c r="R141">
        <f>IF([106]Sheet1!A73&lt;&gt;"",[106]Sheet1!A73,"")</f>
        <v>76</v>
      </c>
      <c r="S141">
        <f>IF([107]Sheet1!A73&lt;&gt;"",[107]Sheet1!A73,"")</f>
        <v>367</v>
      </c>
      <c r="T141">
        <f>IF([108]Sheet1!A73&lt;&gt;"",[108]Sheet1!A73,"")</f>
        <v>194</v>
      </c>
      <c r="U141">
        <f>IF([109]Sheet1!A73&lt;&gt;"",[109]Sheet1!A73,"")</f>
        <v>496</v>
      </c>
      <c r="V141">
        <f>IF([110]Sheet1!A73&lt;&gt;"",[110]Sheet1!A73,"")</f>
        <v>288</v>
      </c>
      <c r="W141">
        <f>IF([111]Sheet1!A73&lt;&gt;"",[111]Sheet1!A73,"")</f>
        <v>355</v>
      </c>
      <c r="X141">
        <f>IF([112]Sheet1!A73&lt;&gt;"",[112]Sheet1!A73,"")</f>
        <v>206</v>
      </c>
      <c r="Y141">
        <f>IF([113]Sheet1!A73&lt;&gt;"",[113]Sheet1!A73,"")</f>
        <v>305</v>
      </c>
      <c r="Z141">
        <f>IF([114]Sheet1!A73&lt;&gt;"",[114]Sheet1!A73,"")</f>
        <v>63</v>
      </c>
      <c r="AA141">
        <f>IF([115]Sheet1!A73&lt;&gt;"",[115]Sheet1!A73,"")</f>
        <v>114</v>
      </c>
      <c r="AB141">
        <f>IF([116]Sheet1!A73&lt;&gt;"",[116]Sheet1!A73,"")</f>
        <v>495</v>
      </c>
      <c r="AC141">
        <f>IF([117]Sheet1!A73&lt;&gt;"",[117]Sheet1!A73,"")</f>
        <v>129</v>
      </c>
      <c r="AD141">
        <f>IF([118]Sheet1!A73&lt;&gt;"",[118]Sheet1!A73,"")</f>
        <v>263</v>
      </c>
      <c r="AE141">
        <f>IF([119]Sheet1!A73&lt;&gt;"",[119]Sheet1!A73,"")</f>
        <v>380</v>
      </c>
      <c r="AF141">
        <f>IF([120]Sheet1!A73&lt;&gt;"",[120]Sheet1!A73,"")</f>
        <v>65</v>
      </c>
      <c r="AG141">
        <f>IF([121]Sheet1!A73&lt;&gt;"",[121]Sheet1!A73,"")</f>
        <v>58</v>
      </c>
      <c r="AH141">
        <f>IF([122]Sheet1!A73&lt;&gt;"",[122]Sheet1!A73,"")</f>
        <v>92</v>
      </c>
      <c r="AI141">
        <f>IF([123]Sheet1!A73&lt;&gt;"",[123]Sheet1!A73,"")</f>
        <v>123</v>
      </c>
      <c r="AJ141">
        <f>IF([124]Sheet1!A73&lt;&gt;"",[124]Sheet1!A73,"")</f>
        <v>23</v>
      </c>
      <c r="AK141">
        <f>IF([125]Sheet1!A73&lt;&gt;"",[125]Sheet1!A73,"")</f>
        <v>41</v>
      </c>
      <c r="AL141">
        <f>IF([126]Sheet1!A73&lt;&gt;"",[126]Sheet1!A73,"")</f>
        <v>21</v>
      </c>
      <c r="AM141">
        <f>IF([127]Sheet1!A73&lt;&gt;"",[127]Sheet1!A73,"")</f>
        <v>271</v>
      </c>
      <c r="AN141">
        <f>IF([128]Sheet1!A73&lt;&gt;"",[128]Sheet1!A73,"")</f>
        <v>61</v>
      </c>
      <c r="AO141">
        <f>IF([129]Sheet1!A73&lt;&gt;"",[129]Sheet1!A73,"")</f>
        <v>662</v>
      </c>
      <c r="AP141">
        <v>40</v>
      </c>
      <c r="AQ141">
        <f>IF([131]Sheet1!A73&lt;&gt;"",[131]Sheet1!A73,"")</f>
        <v>162</v>
      </c>
      <c r="AR141">
        <f>IF([132]Sheet1!A73&lt;&gt;"",[132]Sheet1!A73,"")</f>
        <v>67</v>
      </c>
      <c r="AS141">
        <f>IF([133]Sheet1!A73&lt;&gt;"",[133]Sheet1!A73,"")</f>
        <v>368</v>
      </c>
      <c r="AT141">
        <f>IF([134]Sheet1!A73&lt;&gt;"",[134]Sheet1!A73,"")</f>
        <v>556</v>
      </c>
      <c r="AU141">
        <f>IF([135]Sheet1!A73&lt;&gt;"",[135]Sheet1!A73,"")</f>
        <v>77</v>
      </c>
      <c r="AV141">
        <f>IF([136]Sheet1!A73&lt;&gt;"",[136]Sheet1!A73,"")</f>
        <v>128</v>
      </c>
      <c r="AW141">
        <f>IF([137]Sheet1!A73&lt;&gt;"",[137]Sheet1!A73,"")</f>
        <v>659</v>
      </c>
      <c r="AX141">
        <f>IF([138]Sheet1!A73&lt;&gt;"",[138]Sheet1!A73,"")</f>
        <v>160</v>
      </c>
      <c r="AY141">
        <f>IF([139]Sheet1!A73&lt;&gt;"",[139]Sheet1!A73,"")</f>
        <v>606</v>
      </c>
      <c r="AZ141">
        <f>IF([140]Sheet1!A73&lt;&gt;"",[140]Sheet1!A73,"")</f>
        <v>361</v>
      </c>
      <c r="BA141">
        <f>IF([141]Sheet1!A73&lt;&gt;"",[141]Sheet1!A73,"")</f>
        <v>173</v>
      </c>
      <c r="BB141">
        <f>IF([142]Sheet1!A73&lt;&gt;"",[142]Sheet1!A73,"")</f>
        <v>254</v>
      </c>
      <c r="BC141">
        <f>IF([143]Sheet1!A73&lt;&gt;"",[143]Sheet1!A73,"")</f>
        <v>283</v>
      </c>
      <c r="BD141">
        <f>IF([144]Sheet1!A73&lt;&gt;"",[144]Sheet1!A73,"")</f>
        <v>156</v>
      </c>
      <c r="BE141">
        <f>IF([145]Sheet1!A73&lt;&gt;"",[145]Sheet1!A73,"")</f>
        <v>630</v>
      </c>
      <c r="BF141">
        <f>IF([146]Sheet1!A73&lt;&gt;"",[146]Sheet1!A73,"")</f>
        <v>191</v>
      </c>
      <c r="BG141">
        <f>IF([147]Sheet1!A73&lt;&gt;"",[147]Sheet1!A73,"")</f>
        <v>30</v>
      </c>
      <c r="BH141">
        <f>IF([148]Sheet1!A73&lt;&gt;"",[148]Sheet1!A73,"")</f>
        <v>267</v>
      </c>
      <c r="BI141">
        <f>IF([149]Sheet1!A73&lt;&gt;"",[149]Sheet1!A73,"")</f>
        <v>10</v>
      </c>
      <c r="BJ141">
        <f>IF([150]Sheet1!A73&lt;&gt;"",[150]Sheet1!A73,"")</f>
        <v>381</v>
      </c>
      <c r="BK141">
        <f>IF([151]Sheet1!A73&lt;&gt;"",[151]Sheet1!A73,"")</f>
        <v>25</v>
      </c>
      <c r="BL141">
        <f>IF([152]Sheet1!A73&lt;&gt;"",[152]Sheet1!A73,"")</f>
        <v>382</v>
      </c>
      <c r="BM141">
        <f>IF([153]Sheet1!A73&lt;&gt;"",[153]Sheet1!A73,"")</f>
        <v>599</v>
      </c>
      <c r="BN141">
        <f>IF([154]Sheet1!A73&lt;&gt;"",[154]Sheet1!A73,"")</f>
        <v>150</v>
      </c>
      <c r="BO141">
        <f>IF([155]Sheet1!A73&lt;&gt;"",[155]Sheet1!A73,"")</f>
        <v>643</v>
      </c>
      <c r="BP141">
        <f>IF([156]Sheet1!A73&lt;&gt;"",[156]Sheet1!A73,"")</f>
        <v>289</v>
      </c>
      <c r="BQ141">
        <f>IF([157]Sheet1!A73&lt;&gt;"",[157]Sheet1!A73,"")</f>
        <v>550</v>
      </c>
      <c r="BR141">
        <f>IF([158]Sheet1!A73&lt;&gt;"",[158]Sheet1!A73,"")</f>
        <v>379</v>
      </c>
      <c r="BS141">
        <f>IF([159]Sheet1!A73&lt;&gt;"",[159]Sheet1!A73,"")</f>
        <v>490</v>
      </c>
      <c r="BT141">
        <f>IF([160]Sheet1!A73&lt;&gt;"",[160]Sheet1!A73,"")</f>
        <v>448</v>
      </c>
      <c r="BU141">
        <f>IF([161]Sheet1!A73&lt;&gt;"",[161]Sheet1!A73,"")</f>
        <v>549</v>
      </c>
      <c r="BV141">
        <f>IF([162]Sheet1!A73&lt;&gt;"",[162]Sheet1!A73,"")</f>
        <v>482</v>
      </c>
      <c r="BW141">
        <f>IF([163]Sheet1!A73&lt;&gt;"",[163]Sheet1!A73,"")</f>
        <v>39</v>
      </c>
      <c r="BX141">
        <f>IF([164]Sheet1!A73&lt;&gt;"",[164]Sheet1!A73,"")</f>
        <v>516</v>
      </c>
      <c r="BY141">
        <f>IF([165]Sheet1!A73&lt;&gt;"",[165]Sheet1!A73,"")</f>
        <v>212</v>
      </c>
      <c r="BZ141">
        <f>IF([166]Sheet1!A73&lt;&gt;"",[166]Sheet1!A73,"")</f>
        <v>90</v>
      </c>
      <c r="CA141">
        <f>IF([167]Sheet1!A73&lt;&gt;"",[167]Sheet1!A73,"")</f>
        <v>285</v>
      </c>
      <c r="CB141">
        <f>IF([168]Sheet1!A73&lt;&gt;"",[168]Sheet1!A73,"")</f>
        <v>98</v>
      </c>
      <c r="CC141">
        <f>IF([169]Sheet1!A73&lt;&gt;"",[169]Sheet1!A73,"")</f>
        <v>338</v>
      </c>
      <c r="CD141">
        <f>IF([170]Sheet1!A73&lt;&gt;"",[170]Sheet1!A73,"")</f>
        <v>113</v>
      </c>
      <c r="CE141">
        <f>IF([171]Sheet1!A73&lt;&gt;"",[171]Sheet1!A73,"")</f>
        <v>37</v>
      </c>
      <c r="CF141">
        <f>IF([172]Sheet1!A73&lt;&gt;"",[172]Sheet1!A73,"")</f>
        <v>632</v>
      </c>
      <c r="CG141">
        <f>IF([173]Sheet1!A73&lt;&gt;"",[173]Sheet1!A73,"")</f>
        <v>485</v>
      </c>
      <c r="CH141">
        <f>IF([174]Sheet1!A73&lt;&gt;"",[174]Sheet1!A73,"")</f>
        <v>445</v>
      </c>
      <c r="CI141">
        <f>IF([175]Sheet1!A73&lt;&gt;"",[175]Sheet1!A73,"")</f>
        <v>356</v>
      </c>
      <c r="CJ141">
        <f>IF([176]Sheet1!A73&lt;&gt;"",[176]Sheet1!A73,"")</f>
        <v>301</v>
      </c>
      <c r="CK141">
        <f>IF([177]Sheet1!A73&lt;&gt;"",[177]Sheet1!A73,"")</f>
        <v>588</v>
      </c>
      <c r="CL141">
        <f>IF([178]Sheet1!A73&lt;&gt;"",[178]Sheet1!A73,"")</f>
        <v>56</v>
      </c>
    </row>
    <row r="142" spans="2:90">
      <c r="B142">
        <f>IF([90]Sheet1!A74&lt;&gt;"",[90]Sheet1!A74,"")</f>
        <v>95</v>
      </c>
      <c r="C142">
        <f>IF([91]Sheet1!A74&lt;&gt;"",[91]Sheet1!A74,"")</f>
        <v>325</v>
      </c>
      <c r="D142">
        <f>IF([92]Sheet1!A74&lt;&gt;"",[92]Sheet1!A74,"")</f>
        <v>167</v>
      </c>
      <c r="E142">
        <f>IF([93]Sheet1!A74&lt;&gt;"",[93]Sheet1!A74,"")</f>
        <v>169</v>
      </c>
      <c r="F142">
        <f>IF([94]Sheet1!A74&lt;&gt;"",[94]Sheet1!A74,"")</f>
        <v>91</v>
      </c>
      <c r="G142">
        <f>IF([95]Sheet1!A74&lt;&gt;"",[95]Sheet1!A74,"")</f>
        <v>388</v>
      </c>
      <c r="H142">
        <f>IF([96]Sheet1!A74&lt;&gt;"",[96]Sheet1!A74,"")</f>
        <v>190</v>
      </c>
      <c r="I142">
        <f>IF([97]Sheet1!A74&lt;&gt;"",[97]Sheet1!A74,"")</f>
        <v>38</v>
      </c>
      <c r="J142">
        <f>IF([98]Sheet1!A74&lt;&gt;"",[98]Sheet1!A74,"")</f>
        <v>172</v>
      </c>
      <c r="K142">
        <f>IF([99]Sheet1!A74&lt;&gt;"",[99]Sheet1!A74,"")</f>
        <v>120</v>
      </c>
      <c r="L142">
        <f>IF([100]Sheet1!A74&lt;&gt;"",[100]Sheet1!A74,"")</f>
        <v>87</v>
      </c>
      <c r="M142">
        <f>IF([101]Sheet1!A74&lt;&gt;"",[101]Sheet1!A74,"")</f>
        <v>19</v>
      </c>
      <c r="N142">
        <f>IF([102]Sheet1!A74&lt;&gt;"",[102]Sheet1!A74,"")</f>
        <v>603</v>
      </c>
      <c r="O142">
        <f>IF([103]Sheet1!A74&lt;&gt;"",[103]Sheet1!A74,"")</f>
        <v>661</v>
      </c>
      <c r="P142">
        <f>IF([104]Sheet1!A74&lt;&gt;"",[104]Sheet1!A74,"")</f>
        <v>657</v>
      </c>
      <c r="Q142">
        <f>IF([105]Sheet1!A74&lt;&gt;"",[105]Sheet1!A74,"")</f>
        <v>578</v>
      </c>
      <c r="R142">
        <f>IF([106]Sheet1!A74&lt;&gt;"",[106]Sheet1!A74,"")</f>
        <v>642</v>
      </c>
      <c r="S142">
        <f>IF([107]Sheet1!A74&lt;&gt;"",[107]Sheet1!A74,"")</f>
        <v>488</v>
      </c>
      <c r="T142">
        <f>IF([108]Sheet1!A74&lt;&gt;"",[108]Sheet1!A74,"")</f>
        <v>237</v>
      </c>
      <c r="U142">
        <f>IF([109]Sheet1!A74&lt;&gt;"",[109]Sheet1!A74,"")</f>
        <v>273</v>
      </c>
      <c r="V142">
        <f>IF([110]Sheet1!A74&lt;&gt;"",[110]Sheet1!A74,"")</f>
        <v>397</v>
      </c>
      <c r="W142">
        <f>IF([111]Sheet1!A74&lt;&gt;"",[111]Sheet1!A74,"")</f>
        <v>407</v>
      </c>
      <c r="X142">
        <f>IF([112]Sheet1!A74&lt;&gt;"",[112]Sheet1!A74,"")</f>
        <v>414</v>
      </c>
      <c r="Y142">
        <f>IF([113]Sheet1!A74&lt;&gt;"",[113]Sheet1!A74,"")</f>
        <v>381</v>
      </c>
      <c r="Z142">
        <f>IF([114]Sheet1!A74&lt;&gt;"",[114]Sheet1!A74,"")</f>
        <v>1</v>
      </c>
      <c r="AA142">
        <f>IF([115]Sheet1!A74&lt;&gt;"",[115]Sheet1!A74,"")</f>
        <v>377</v>
      </c>
      <c r="AB142">
        <f>IF([116]Sheet1!A74&lt;&gt;"",[116]Sheet1!A74,"")</f>
        <v>58</v>
      </c>
      <c r="AC142">
        <f>IF([117]Sheet1!A74&lt;&gt;"",[117]Sheet1!A74,"")</f>
        <v>435</v>
      </c>
      <c r="AD142">
        <f>IF([118]Sheet1!A74&lt;&gt;"",[118]Sheet1!A74,"")</f>
        <v>467</v>
      </c>
      <c r="AE142">
        <f>IF([119]Sheet1!A74&lt;&gt;"",[119]Sheet1!A74,"")</f>
        <v>27</v>
      </c>
      <c r="AF142">
        <f>IF([120]Sheet1!A74&lt;&gt;"",[120]Sheet1!A74,"")</f>
        <v>535</v>
      </c>
      <c r="AG142">
        <f>IF([121]Sheet1!A74&lt;&gt;"",[121]Sheet1!A74,"")</f>
        <v>245</v>
      </c>
      <c r="AH142">
        <f>IF([122]Sheet1!A74&lt;&gt;"",[122]Sheet1!A74,"")</f>
        <v>46</v>
      </c>
      <c r="AI142">
        <f>IF([123]Sheet1!A74&lt;&gt;"",[123]Sheet1!A74,"")</f>
        <v>378</v>
      </c>
      <c r="AJ142">
        <f>IF([124]Sheet1!A74&lt;&gt;"",[124]Sheet1!A74,"")</f>
        <v>316</v>
      </c>
      <c r="AK142">
        <f>IF([125]Sheet1!A74&lt;&gt;"",[125]Sheet1!A74,"")</f>
        <v>175</v>
      </c>
      <c r="AL142">
        <f>IF([126]Sheet1!A74&lt;&gt;"",[126]Sheet1!A74,"")</f>
        <v>315</v>
      </c>
      <c r="AM142">
        <f>IF([127]Sheet1!A74&lt;&gt;"",[127]Sheet1!A74,"")</f>
        <v>231</v>
      </c>
      <c r="AN142">
        <f>IF([128]Sheet1!A74&lt;&gt;"",[128]Sheet1!A74,"")</f>
        <v>65</v>
      </c>
      <c r="AO142">
        <f>IF([129]Sheet1!A74&lt;&gt;"",[129]Sheet1!A74,"")</f>
        <v>664</v>
      </c>
      <c r="AP142">
        <v>344</v>
      </c>
      <c r="AQ142">
        <f>IF([131]Sheet1!A74&lt;&gt;"",[131]Sheet1!A74,"")</f>
        <v>385</v>
      </c>
      <c r="AR142">
        <f>IF([132]Sheet1!A74&lt;&gt;"",[132]Sheet1!A74,"")</f>
        <v>256</v>
      </c>
      <c r="AS142">
        <f>IF([133]Sheet1!A74&lt;&gt;"",[133]Sheet1!A74,"")</f>
        <v>219</v>
      </c>
      <c r="AT142">
        <f>IF([134]Sheet1!A74&lt;&gt;"",[134]Sheet1!A74,"")</f>
        <v>156</v>
      </c>
      <c r="AU142">
        <f>IF([135]Sheet1!A74&lt;&gt;"",[135]Sheet1!A74,"")</f>
        <v>589</v>
      </c>
      <c r="AV142">
        <f>IF([136]Sheet1!A74&lt;&gt;"",[136]Sheet1!A74,"")</f>
        <v>140</v>
      </c>
      <c r="AW142">
        <f>IF([137]Sheet1!A74&lt;&gt;"",[137]Sheet1!A74,"")</f>
        <v>618</v>
      </c>
      <c r="AX142">
        <f>IF([138]Sheet1!A74&lt;&gt;"",[138]Sheet1!A74,"")</f>
        <v>161</v>
      </c>
      <c r="AY142">
        <f>IF([139]Sheet1!A74&lt;&gt;"",[139]Sheet1!A74,"")</f>
        <v>137</v>
      </c>
      <c r="AZ142">
        <f>IF([140]Sheet1!A74&lt;&gt;"",[140]Sheet1!A74,"")</f>
        <v>326</v>
      </c>
      <c r="BA142">
        <f>IF([141]Sheet1!A74&lt;&gt;"",[141]Sheet1!A74,"")</f>
        <v>205</v>
      </c>
      <c r="BB142">
        <f>IF([142]Sheet1!A74&lt;&gt;"",[142]Sheet1!A74,"")</f>
        <v>344</v>
      </c>
      <c r="BC142">
        <f>IF([143]Sheet1!A74&lt;&gt;"",[143]Sheet1!A74,"")</f>
        <v>650</v>
      </c>
      <c r="BD142">
        <f>IF([144]Sheet1!A74&lt;&gt;"",[144]Sheet1!A74,"")</f>
        <v>279</v>
      </c>
      <c r="BE142">
        <f>IF([145]Sheet1!A74&lt;&gt;"",[145]Sheet1!A74,"")</f>
        <v>152</v>
      </c>
      <c r="BF142">
        <f>IF([146]Sheet1!A74&lt;&gt;"",[146]Sheet1!A74,"")</f>
        <v>187</v>
      </c>
      <c r="BG142">
        <f>IF([147]Sheet1!A74&lt;&gt;"",[147]Sheet1!A74,"")</f>
        <v>255</v>
      </c>
      <c r="BH142">
        <f>IF([148]Sheet1!A74&lt;&gt;"",[148]Sheet1!A74,"")</f>
        <v>205</v>
      </c>
      <c r="BI142">
        <f>IF([149]Sheet1!A74&lt;&gt;"",[149]Sheet1!A74,"")</f>
        <v>37</v>
      </c>
      <c r="BJ142">
        <f>IF([150]Sheet1!A74&lt;&gt;"",[150]Sheet1!A74,"")</f>
        <v>575</v>
      </c>
      <c r="BK142">
        <f>IF([151]Sheet1!A74&lt;&gt;"",[151]Sheet1!A74,"")</f>
        <v>59</v>
      </c>
      <c r="BL142">
        <f>IF([152]Sheet1!A74&lt;&gt;"",[152]Sheet1!A74,"")</f>
        <v>593</v>
      </c>
      <c r="BM142">
        <f>IF([153]Sheet1!A74&lt;&gt;"",[153]Sheet1!A74,"")</f>
        <v>70</v>
      </c>
      <c r="BN142">
        <f>IF([154]Sheet1!A74&lt;&gt;"",[154]Sheet1!A74,"")</f>
        <v>137</v>
      </c>
      <c r="BO142">
        <f>IF([155]Sheet1!A74&lt;&gt;"",[155]Sheet1!A74,"")</f>
        <v>560</v>
      </c>
      <c r="BP142">
        <f>IF([156]Sheet1!A74&lt;&gt;"",[156]Sheet1!A74,"")</f>
        <v>486</v>
      </c>
      <c r="BQ142">
        <f>IF([157]Sheet1!A74&lt;&gt;"",[157]Sheet1!A74,"")</f>
        <v>372</v>
      </c>
      <c r="BR142">
        <f>IF([158]Sheet1!A74&lt;&gt;"",[158]Sheet1!A74,"")</f>
        <v>302</v>
      </c>
      <c r="BS142">
        <f>IF([159]Sheet1!A74&lt;&gt;"",[159]Sheet1!A74,"")</f>
        <v>561</v>
      </c>
      <c r="BT142">
        <f>IF([160]Sheet1!A74&lt;&gt;"",[160]Sheet1!A74,"")</f>
        <v>634</v>
      </c>
      <c r="BU142">
        <f>IF([161]Sheet1!A74&lt;&gt;"",[161]Sheet1!A74,"")</f>
        <v>619</v>
      </c>
      <c r="BV142">
        <f>IF([162]Sheet1!A74&lt;&gt;"",[162]Sheet1!A74,"")</f>
        <v>397</v>
      </c>
      <c r="BW142">
        <f>IF([163]Sheet1!A74&lt;&gt;"",[163]Sheet1!A74,"")</f>
        <v>290</v>
      </c>
      <c r="BX142">
        <f>IF([164]Sheet1!A74&lt;&gt;"",[164]Sheet1!A74,"")</f>
        <v>350</v>
      </c>
      <c r="BY142">
        <f>IF([165]Sheet1!A74&lt;&gt;"",[165]Sheet1!A74,"")</f>
        <v>177</v>
      </c>
      <c r="BZ142">
        <f>IF([166]Sheet1!A74&lt;&gt;"",[166]Sheet1!A74,"")</f>
        <v>34</v>
      </c>
      <c r="CA142">
        <f>IF([167]Sheet1!A74&lt;&gt;"",[167]Sheet1!A74,"")</f>
        <v>549</v>
      </c>
      <c r="CB142">
        <f>IF([168]Sheet1!A74&lt;&gt;"",[168]Sheet1!A74,"")</f>
        <v>554</v>
      </c>
      <c r="CC142">
        <f>IF([169]Sheet1!A74&lt;&gt;"",[169]Sheet1!A74,"")</f>
        <v>620</v>
      </c>
      <c r="CD142">
        <f>IF([170]Sheet1!A74&lt;&gt;"",[170]Sheet1!A74,"")</f>
        <v>562</v>
      </c>
      <c r="CE142">
        <f>IF([171]Sheet1!A74&lt;&gt;"",[171]Sheet1!A74,"")</f>
        <v>653</v>
      </c>
      <c r="CF142">
        <f>IF([172]Sheet1!A74&lt;&gt;"",[172]Sheet1!A74,"")</f>
        <v>306</v>
      </c>
      <c r="CG142">
        <f>IF([173]Sheet1!A74&lt;&gt;"",[173]Sheet1!A74,"")</f>
        <v>626</v>
      </c>
      <c r="CH142">
        <f>IF([174]Sheet1!A74&lt;&gt;"",[174]Sheet1!A74,"")</f>
        <v>320</v>
      </c>
      <c r="CI142">
        <f>IF([175]Sheet1!A74&lt;&gt;"",[175]Sheet1!A74,"")</f>
        <v>25</v>
      </c>
      <c r="CJ142">
        <f>IF([176]Sheet1!A74&lt;&gt;"",[176]Sheet1!A74,"")</f>
        <v>106</v>
      </c>
      <c r="CK142">
        <f>IF([177]Sheet1!A74&lt;&gt;"",[177]Sheet1!A74,"")</f>
        <v>603</v>
      </c>
      <c r="CL142">
        <f>IF([178]Sheet1!A74&lt;&gt;"",[178]Sheet1!A74,"")</f>
        <v>47</v>
      </c>
    </row>
    <row r="143" spans="2:90">
      <c r="B143">
        <f>IF([90]Sheet1!A75&lt;&gt;"",[90]Sheet1!A75,"")</f>
        <v>88</v>
      </c>
      <c r="C143">
        <f>IF([91]Sheet1!A75&lt;&gt;"",[91]Sheet1!A75,"")</f>
        <v>118</v>
      </c>
      <c r="D143">
        <f>IF([92]Sheet1!A75&lt;&gt;"",[92]Sheet1!A75,"")</f>
        <v>184</v>
      </c>
      <c r="E143">
        <f>IF([93]Sheet1!A75&lt;&gt;"",[93]Sheet1!A75,"")</f>
        <v>334</v>
      </c>
      <c r="F143">
        <f>IF([94]Sheet1!A75&lt;&gt;"",[94]Sheet1!A75,"")</f>
        <v>10</v>
      </c>
      <c r="G143">
        <f>IF([95]Sheet1!A75&lt;&gt;"",[95]Sheet1!A75,"")</f>
        <v>574</v>
      </c>
      <c r="H143">
        <f>IF([96]Sheet1!A75&lt;&gt;"",[96]Sheet1!A75,"")</f>
        <v>111</v>
      </c>
      <c r="I143">
        <f>IF([97]Sheet1!A75&lt;&gt;"",[97]Sheet1!A75,"")</f>
        <v>6</v>
      </c>
      <c r="J143">
        <f>IF([98]Sheet1!A75&lt;&gt;"",[98]Sheet1!A75,"")</f>
        <v>550</v>
      </c>
      <c r="K143">
        <f>IF([99]Sheet1!A75&lt;&gt;"",[99]Sheet1!A75,"")</f>
        <v>388</v>
      </c>
      <c r="L143">
        <f>IF([100]Sheet1!A75&lt;&gt;"",[100]Sheet1!A75,"")</f>
        <v>71</v>
      </c>
      <c r="M143">
        <f>IF([101]Sheet1!A75&lt;&gt;"",[101]Sheet1!A75,"")</f>
        <v>385</v>
      </c>
      <c r="N143">
        <f>IF([102]Sheet1!A75&lt;&gt;"",[102]Sheet1!A75,"")</f>
        <v>117</v>
      </c>
      <c r="O143">
        <f>IF([103]Sheet1!A75&lt;&gt;"",[103]Sheet1!A75,"")</f>
        <v>648</v>
      </c>
      <c r="P143">
        <f>IF([104]Sheet1!A75&lt;&gt;"",[104]Sheet1!A75,"")</f>
        <v>132</v>
      </c>
      <c r="Q143">
        <f>IF([105]Sheet1!A75&lt;&gt;"",[105]Sheet1!A75,"")</f>
        <v>589</v>
      </c>
      <c r="R143">
        <f>IF([106]Sheet1!A75&lt;&gt;"",[106]Sheet1!A75,"")</f>
        <v>136</v>
      </c>
      <c r="S143">
        <f>IF([107]Sheet1!A75&lt;&gt;"",[107]Sheet1!A75,"")</f>
        <v>28</v>
      </c>
      <c r="T143">
        <f>IF([108]Sheet1!A75&lt;&gt;"",[108]Sheet1!A75,"")</f>
        <v>486</v>
      </c>
      <c r="U143">
        <f>IF([109]Sheet1!A75&lt;&gt;"",[109]Sheet1!A75,"")</f>
        <v>111</v>
      </c>
      <c r="V143">
        <f>IF([110]Sheet1!A75&lt;&gt;"",[110]Sheet1!A75,"")</f>
        <v>450</v>
      </c>
      <c r="W143">
        <f>IF([111]Sheet1!A75&lt;&gt;"",[111]Sheet1!A75,"")</f>
        <v>43</v>
      </c>
      <c r="X143">
        <f>IF([112]Sheet1!A75&lt;&gt;"",[112]Sheet1!A75,"")</f>
        <v>448</v>
      </c>
      <c r="Y143">
        <f>IF([113]Sheet1!A75&lt;&gt;"",[113]Sheet1!A75,"")</f>
        <v>12</v>
      </c>
      <c r="Z143">
        <f>IF([114]Sheet1!A75&lt;&gt;"",[114]Sheet1!A75,"")</f>
        <v>128</v>
      </c>
      <c r="AA143">
        <f>IF([115]Sheet1!A75&lt;&gt;"",[115]Sheet1!A75,"")</f>
        <v>529</v>
      </c>
      <c r="AB143">
        <f>IF([116]Sheet1!A75&lt;&gt;"",[116]Sheet1!A75,"")</f>
        <v>395</v>
      </c>
      <c r="AC143">
        <f>IF([117]Sheet1!A75&lt;&gt;"",[117]Sheet1!A75,"")</f>
        <v>450</v>
      </c>
      <c r="AD143">
        <f>IF([118]Sheet1!A75&lt;&gt;"",[118]Sheet1!A75,"")</f>
        <v>425</v>
      </c>
      <c r="AE143">
        <f>IF([119]Sheet1!A75&lt;&gt;"",[119]Sheet1!A75,"")</f>
        <v>538</v>
      </c>
      <c r="AF143">
        <f>IF([120]Sheet1!A75&lt;&gt;"",[120]Sheet1!A75,"")</f>
        <v>464</v>
      </c>
      <c r="AG143">
        <f>IF([121]Sheet1!A75&lt;&gt;"",[121]Sheet1!A75,"")</f>
        <v>202</v>
      </c>
      <c r="AH143">
        <f>IF([122]Sheet1!A75&lt;&gt;"",[122]Sheet1!A75,"")</f>
        <v>4</v>
      </c>
      <c r="AI143">
        <f>IF([123]Sheet1!A75&lt;&gt;"",[123]Sheet1!A75,"")</f>
        <v>367</v>
      </c>
      <c r="AJ143">
        <f>IF([124]Sheet1!A75&lt;&gt;"",[124]Sheet1!A75,"")</f>
        <v>74</v>
      </c>
      <c r="AK143">
        <f>IF([125]Sheet1!A75&lt;&gt;"",[125]Sheet1!A75,"")</f>
        <v>323</v>
      </c>
      <c r="AL143">
        <f>IF([126]Sheet1!A75&lt;&gt;"",[126]Sheet1!A75,"")</f>
        <v>106</v>
      </c>
      <c r="AM143">
        <f>IF([127]Sheet1!A75&lt;&gt;"",[127]Sheet1!A75,"")</f>
        <v>419</v>
      </c>
      <c r="AN143">
        <f>IF([128]Sheet1!A75&lt;&gt;"",[128]Sheet1!A75,"")</f>
        <v>271</v>
      </c>
      <c r="AO143">
        <f>IF([129]Sheet1!A75&lt;&gt;"",[129]Sheet1!A75,"")</f>
        <v>230</v>
      </c>
      <c r="AP143">
        <v>17</v>
      </c>
      <c r="AQ143">
        <f>IF([131]Sheet1!A75&lt;&gt;"",[131]Sheet1!A75,"")</f>
        <v>110</v>
      </c>
      <c r="AR143">
        <f>IF([132]Sheet1!A75&lt;&gt;"",[132]Sheet1!A75,"")</f>
        <v>357</v>
      </c>
      <c r="AS143">
        <f>IF([133]Sheet1!A75&lt;&gt;"",[133]Sheet1!A75,"")</f>
        <v>1</v>
      </c>
      <c r="AT143">
        <f>IF([134]Sheet1!A75&lt;&gt;"",[134]Sheet1!A75,"")</f>
        <v>130</v>
      </c>
      <c r="AU143">
        <f>IF([135]Sheet1!A75&lt;&gt;"",[135]Sheet1!A75,"")</f>
        <v>282</v>
      </c>
      <c r="AV143">
        <f>IF([136]Sheet1!A75&lt;&gt;"",[136]Sheet1!A75,"")</f>
        <v>215</v>
      </c>
      <c r="AW143">
        <f>IF([137]Sheet1!A75&lt;&gt;"",[137]Sheet1!A75,"")</f>
        <v>51</v>
      </c>
      <c r="AX143">
        <f>IF([138]Sheet1!A75&lt;&gt;"",[138]Sheet1!A75,"")</f>
        <v>595</v>
      </c>
      <c r="AY143">
        <f>IF([139]Sheet1!A75&lt;&gt;"",[139]Sheet1!A75,"")</f>
        <v>168</v>
      </c>
      <c r="AZ143">
        <f>IF([140]Sheet1!A75&lt;&gt;"",[140]Sheet1!A75,"")</f>
        <v>642</v>
      </c>
      <c r="BA143">
        <f>IF([141]Sheet1!A75&lt;&gt;"",[141]Sheet1!A75,"")</f>
        <v>320</v>
      </c>
      <c r="BB143">
        <f>IF([142]Sheet1!A75&lt;&gt;"",[142]Sheet1!A75,"")</f>
        <v>125</v>
      </c>
      <c r="BC143">
        <f>IF([143]Sheet1!A75&lt;&gt;"",[143]Sheet1!A75,"")</f>
        <v>236</v>
      </c>
      <c r="BD143">
        <f>IF([144]Sheet1!A75&lt;&gt;"",[144]Sheet1!A75,"")</f>
        <v>291</v>
      </c>
      <c r="BE143">
        <f>IF([145]Sheet1!A75&lt;&gt;"",[145]Sheet1!A75,"")</f>
        <v>119</v>
      </c>
      <c r="BF143">
        <f>IF([146]Sheet1!A75&lt;&gt;"",[146]Sheet1!A75,"")</f>
        <v>213</v>
      </c>
      <c r="BG143">
        <f>IF([147]Sheet1!A75&lt;&gt;"",[147]Sheet1!A75,"")</f>
        <v>281</v>
      </c>
      <c r="BH143">
        <f>IF([148]Sheet1!A75&lt;&gt;"",[148]Sheet1!A75,"")</f>
        <v>152</v>
      </c>
      <c r="BI143">
        <f>IF([149]Sheet1!A75&lt;&gt;"",[149]Sheet1!A75,"")</f>
        <v>95</v>
      </c>
      <c r="BJ143">
        <f>IF([150]Sheet1!A75&lt;&gt;"",[150]Sheet1!A75,"")</f>
        <v>263</v>
      </c>
      <c r="BK143">
        <f>IF([151]Sheet1!A75&lt;&gt;"",[151]Sheet1!A75,"")</f>
        <v>119</v>
      </c>
      <c r="BL143">
        <f>IF([152]Sheet1!A75&lt;&gt;"",[152]Sheet1!A75,"")</f>
        <v>334</v>
      </c>
      <c r="BM143">
        <f>IF([153]Sheet1!A75&lt;&gt;"",[153]Sheet1!A75,"")</f>
        <v>372</v>
      </c>
      <c r="BN143">
        <f>IF([154]Sheet1!A75&lt;&gt;"",[154]Sheet1!A75,"")</f>
        <v>240</v>
      </c>
      <c r="BO143">
        <f>IF([155]Sheet1!A75&lt;&gt;"",[155]Sheet1!A75,"")</f>
        <v>300</v>
      </c>
      <c r="BP143">
        <f>IF([156]Sheet1!A75&lt;&gt;"",[156]Sheet1!A75,"")</f>
        <v>265</v>
      </c>
      <c r="BQ143">
        <f>IF([157]Sheet1!A75&lt;&gt;"",[157]Sheet1!A75,"")</f>
        <v>71</v>
      </c>
      <c r="BR143">
        <f>IF([158]Sheet1!A75&lt;&gt;"",[158]Sheet1!A75,"")</f>
        <v>342</v>
      </c>
      <c r="BS143">
        <f>IF([159]Sheet1!A75&lt;&gt;"",[159]Sheet1!A75,"")</f>
        <v>155</v>
      </c>
      <c r="BT143">
        <f>IF([160]Sheet1!A75&lt;&gt;"",[160]Sheet1!A75,"")</f>
        <v>406</v>
      </c>
      <c r="BU143">
        <f>IF([161]Sheet1!A75&lt;&gt;"",[161]Sheet1!A75,"")</f>
        <v>409</v>
      </c>
      <c r="BV143">
        <f>IF([162]Sheet1!A75&lt;&gt;"",[162]Sheet1!A75,"")</f>
        <v>611</v>
      </c>
      <c r="BW143">
        <f>IF([163]Sheet1!A75&lt;&gt;"",[163]Sheet1!A75,"")</f>
        <v>642</v>
      </c>
      <c r="BX143">
        <f>IF([164]Sheet1!A75&lt;&gt;"",[164]Sheet1!A75,"")</f>
        <v>189</v>
      </c>
      <c r="BY143">
        <f>IF([165]Sheet1!A75&lt;&gt;"",[165]Sheet1!A75,"")</f>
        <v>292</v>
      </c>
      <c r="BZ143">
        <f>IF([166]Sheet1!A75&lt;&gt;"",[166]Sheet1!A75,"")</f>
        <v>573</v>
      </c>
      <c r="CA143">
        <f>IF([167]Sheet1!A75&lt;&gt;"",[167]Sheet1!A75,"")</f>
        <v>234</v>
      </c>
      <c r="CB143">
        <f>IF([168]Sheet1!A75&lt;&gt;"",[168]Sheet1!A75,"")</f>
        <v>550</v>
      </c>
      <c r="CC143">
        <f>IF([169]Sheet1!A75&lt;&gt;"",[169]Sheet1!A75,"")</f>
        <v>514</v>
      </c>
      <c r="CD143">
        <f>IF([170]Sheet1!A75&lt;&gt;"",[170]Sheet1!A75,"")</f>
        <v>33</v>
      </c>
      <c r="CE143">
        <f>IF([171]Sheet1!A75&lt;&gt;"",[171]Sheet1!A75,"")</f>
        <v>122</v>
      </c>
      <c r="CF143">
        <f>IF([172]Sheet1!A75&lt;&gt;"",[172]Sheet1!A75,"")</f>
        <v>165</v>
      </c>
      <c r="CG143">
        <f>IF([173]Sheet1!A75&lt;&gt;"",[173]Sheet1!A75,"")</f>
        <v>23</v>
      </c>
      <c r="CH143">
        <f>IF([174]Sheet1!A75&lt;&gt;"",[174]Sheet1!A75,"")</f>
        <v>238</v>
      </c>
      <c r="CI143">
        <f>IF([175]Sheet1!A75&lt;&gt;"",[175]Sheet1!A75,"")</f>
        <v>151</v>
      </c>
      <c r="CJ143">
        <f>IF([176]Sheet1!A75&lt;&gt;"",[176]Sheet1!A75,"")</f>
        <v>5</v>
      </c>
      <c r="CK143">
        <f>IF([177]Sheet1!A75&lt;&gt;"",[177]Sheet1!A75,"")</f>
        <v>634</v>
      </c>
      <c r="CL143">
        <f>IF([178]Sheet1!A75&lt;&gt;"",[178]Sheet1!A75,"")</f>
        <v>380</v>
      </c>
    </row>
    <row r="144" spans="2:90">
      <c r="B144">
        <f>IF([90]Sheet1!A76&lt;&gt;"",[90]Sheet1!A76,"")</f>
        <v>245</v>
      </c>
      <c r="C144">
        <f>IF([91]Sheet1!A76&lt;&gt;"",[91]Sheet1!A76,"")</f>
        <v>233</v>
      </c>
      <c r="D144">
        <f>IF([92]Sheet1!A76&lt;&gt;"",[92]Sheet1!A76,"")</f>
        <v>54</v>
      </c>
      <c r="E144">
        <f>IF([93]Sheet1!A76&lt;&gt;"",[93]Sheet1!A76,"")</f>
        <v>250</v>
      </c>
      <c r="F144">
        <f>IF([94]Sheet1!A76&lt;&gt;"",[94]Sheet1!A76,"")</f>
        <v>374</v>
      </c>
      <c r="G144">
        <f>IF([95]Sheet1!A76&lt;&gt;"",[95]Sheet1!A76,"")</f>
        <v>650</v>
      </c>
      <c r="H144">
        <f>IF([96]Sheet1!A76&lt;&gt;"",[96]Sheet1!A76,"")</f>
        <v>96</v>
      </c>
      <c r="I144">
        <f>IF([97]Sheet1!A76&lt;&gt;"",[97]Sheet1!A76,"")</f>
        <v>640</v>
      </c>
      <c r="J144">
        <f>IF([98]Sheet1!A76&lt;&gt;"",[98]Sheet1!A76,"")</f>
        <v>304</v>
      </c>
      <c r="K144">
        <f>IF([99]Sheet1!A76&lt;&gt;"",[99]Sheet1!A76,"")</f>
        <v>590</v>
      </c>
      <c r="L144">
        <f>IF([100]Sheet1!A76&lt;&gt;"",[100]Sheet1!A76,"")</f>
        <v>596</v>
      </c>
      <c r="M144">
        <f>IF([101]Sheet1!A76&lt;&gt;"",[101]Sheet1!A76,"")</f>
        <v>42</v>
      </c>
      <c r="N144">
        <f>IF([102]Sheet1!A76&lt;&gt;"",[102]Sheet1!A76,"")</f>
        <v>73</v>
      </c>
      <c r="O144">
        <f>IF([103]Sheet1!A76&lt;&gt;"",[103]Sheet1!A76,"")</f>
        <v>29</v>
      </c>
      <c r="P144">
        <f>IF([104]Sheet1!A76&lt;&gt;"",[104]Sheet1!A76,"")</f>
        <v>82</v>
      </c>
      <c r="Q144">
        <f>IF([105]Sheet1!A76&lt;&gt;"",[105]Sheet1!A76,"")</f>
        <v>197</v>
      </c>
      <c r="R144">
        <f>IF([106]Sheet1!A76&lt;&gt;"",[106]Sheet1!A76,"")</f>
        <v>117</v>
      </c>
      <c r="S144">
        <f>IF([107]Sheet1!A76&lt;&gt;"",[107]Sheet1!A76,"")</f>
        <v>541</v>
      </c>
      <c r="T144">
        <f>IF([108]Sheet1!A76&lt;&gt;"",[108]Sheet1!A76,"")</f>
        <v>321</v>
      </c>
      <c r="U144">
        <f>IF([109]Sheet1!A76&lt;&gt;"",[109]Sheet1!A76,"")</f>
        <v>103</v>
      </c>
      <c r="V144">
        <f>IF([110]Sheet1!A76&lt;&gt;"",[110]Sheet1!A76,"")</f>
        <v>311</v>
      </c>
      <c r="W144">
        <f>IF([111]Sheet1!A76&lt;&gt;"",[111]Sheet1!A76,"")</f>
        <v>541</v>
      </c>
      <c r="X144">
        <f>IF([112]Sheet1!A76&lt;&gt;"",[112]Sheet1!A76,"")</f>
        <v>288</v>
      </c>
      <c r="Y144">
        <f>IF([113]Sheet1!A76&lt;&gt;"",[113]Sheet1!A76,"")</f>
        <v>152</v>
      </c>
      <c r="Z144">
        <f>IF([114]Sheet1!A76&lt;&gt;"",[114]Sheet1!A76,"")</f>
        <v>141</v>
      </c>
      <c r="AA144">
        <f>IF([115]Sheet1!A76&lt;&gt;"",[115]Sheet1!A76,"")</f>
        <v>230</v>
      </c>
      <c r="AB144">
        <f>IF([116]Sheet1!A76&lt;&gt;"",[116]Sheet1!A76,"")</f>
        <v>120</v>
      </c>
      <c r="AC144">
        <f>IF([117]Sheet1!A76&lt;&gt;"",[117]Sheet1!A76,"")</f>
        <v>175</v>
      </c>
      <c r="AD144">
        <f>IF([118]Sheet1!A76&lt;&gt;"",[118]Sheet1!A76,"")</f>
        <v>529</v>
      </c>
      <c r="AE144">
        <f>IF([119]Sheet1!A76&lt;&gt;"",[119]Sheet1!A76,"")</f>
        <v>167</v>
      </c>
      <c r="AF144">
        <f>IF([120]Sheet1!A76&lt;&gt;"",[120]Sheet1!A76,"")</f>
        <v>140</v>
      </c>
      <c r="AG144">
        <f>IF([121]Sheet1!A76&lt;&gt;"",[121]Sheet1!A76,"")</f>
        <v>155</v>
      </c>
      <c r="AH144">
        <f>IF([122]Sheet1!A76&lt;&gt;"",[122]Sheet1!A76,"")</f>
        <v>540</v>
      </c>
      <c r="AI144">
        <f>IF([123]Sheet1!A76&lt;&gt;"",[123]Sheet1!A76,"")</f>
        <v>79</v>
      </c>
      <c r="AJ144">
        <f>IF([124]Sheet1!A76&lt;&gt;"",[124]Sheet1!A76,"")</f>
        <v>21</v>
      </c>
      <c r="AK144">
        <f>IF([125]Sheet1!A76&lt;&gt;"",[125]Sheet1!A76,"")</f>
        <v>393</v>
      </c>
      <c r="AL144">
        <f>IF([126]Sheet1!A76&lt;&gt;"",[126]Sheet1!A76,"")</f>
        <v>29</v>
      </c>
      <c r="AM144">
        <f>IF([127]Sheet1!A76&lt;&gt;"",[127]Sheet1!A76,"")</f>
        <v>316</v>
      </c>
      <c r="AN144">
        <f>IF([128]Sheet1!A76&lt;&gt;"",[128]Sheet1!A76,"")</f>
        <v>9</v>
      </c>
      <c r="AO144">
        <f>IF([129]Sheet1!A76&lt;&gt;"",[129]Sheet1!A76,"")</f>
        <v>330</v>
      </c>
      <c r="AP144">
        <v>54</v>
      </c>
      <c r="AQ144">
        <f>IF([131]Sheet1!A76&lt;&gt;"",[131]Sheet1!A76,"")</f>
        <v>567</v>
      </c>
      <c r="AR144">
        <f>IF([132]Sheet1!A76&lt;&gt;"",[132]Sheet1!A76,"")</f>
        <v>556</v>
      </c>
      <c r="AS144">
        <f>IF([133]Sheet1!A76&lt;&gt;"",[133]Sheet1!A76,"")</f>
        <v>68</v>
      </c>
      <c r="AT144">
        <f>IF([134]Sheet1!A76&lt;&gt;"",[134]Sheet1!A76,"")</f>
        <v>257</v>
      </c>
      <c r="AU144">
        <f>IF([135]Sheet1!A76&lt;&gt;"",[135]Sheet1!A76,"")</f>
        <v>661</v>
      </c>
      <c r="AV144">
        <f>IF([136]Sheet1!A76&lt;&gt;"",[136]Sheet1!A76,"")</f>
        <v>248</v>
      </c>
      <c r="AW144">
        <f>IF([137]Sheet1!A76&lt;&gt;"",[137]Sheet1!A76,"")</f>
        <v>22</v>
      </c>
      <c r="AX144">
        <f>IF([138]Sheet1!A76&lt;&gt;"",[138]Sheet1!A76,"")</f>
        <v>104</v>
      </c>
      <c r="AY144">
        <f>IF([139]Sheet1!A76&lt;&gt;"",[139]Sheet1!A76,"")</f>
        <v>192</v>
      </c>
      <c r="AZ144">
        <f>IF([140]Sheet1!A76&lt;&gt;"",[140]Sheet1!A76,"")</f>
        <v>6</v>
      </c>
      <c r="BA144">
        <f>IF([141]Sheet1!A76&lt;&gt;"",[141]Sheet1!A76,"")</f>
        <v>585</v>
      </c>
      <c r="BB144">
        <f>IF([142]Sheet1!A76&lt;&gt;"",[142]Sheet1!A76,"")</f>
        <v>77</v>
      </c>
      <c r="BC144">
        <f>IF([143]Sheet1!A76&lt;&gt;"",[143]Sheet1!A76,"")</f>
        <v>266</v>
      </c>
      <c r="BD144">
        <f>IF([144]Sheet1!A76&lt;&gt;"",[144]Sheet1!A76,"")</f>
        <v>616</v>
      </c>
      <c r="BE144">
        <f>IF([145]Sheet1!A76&lt;&gt;"",[145]Sheet1!A76,"")</f>
        <v>371</v>
      </c>
      <c r="BF144">
        <f>IF([146]Sheet1!A76&lt;&gt;"",[146]Sheet1!A76,"")</f>
        <v>167</v>
      </c>
      <c r="BG144">
        <f>IF([147]Sheet1!A76&lt;&gt;"",[147]Sheet1!A76,"")</f>
        <v>95</v>
      </c>
      <c r="BH144">
        <f>IF([148]Sheet1!A76&lt;&gt;"",[148]Sheet1!A76,"")</f>
        <v>575</v>
      </c>
      <c r="BI144">
        <f>IF([149]Sheet1!A76&lt;&gt;"",[149]Sheet1!A76,"")</f>
        <v>32</v>
      </c>
      <c r="BJ144">
        <f>IF([150]Sheet1!A76&lt;&gt;"",[150]Sheet1!A76,"")</f>
        <v>350</v>
      </c>
      <c r="BK144">
        <f>IF([151]Sheet1!A76&lt;&gt;"",[151]Sheet1!A76,"")</f>
        <v>142</v>
      </c>
      <c r="BL144">
        <f>IF([152]Sheet1!A76&lt;&gt;"",[152]Sheet1!A76,"")</f>
        <v>611</v>
      </c>
      <c r="BM144">
        <f>IF([153]Sheet1!A76&lt;&gt;"",[153]Sheet1!A76,"")</f>
        <v>151</v>
      </c>
      <c r="BN144">
        <f>IF([154]Sheet1!A76&lt;&gt;"",[154]Sheet1!A76,"")</f>
        <v>555</v>
      </c>
      <c r="BO144">
        <f>IF([155]Sheet1!A76&lt;&gt;"",[155]Sheet1!A76,"")</f>
        <v>160</v>
      </c>
      <c r="BP144">
        <f>IF([156]Sheet1!A76&lt;&gt;"",[156]Sheet1!A76,"")</f>
        <v>574</v>
      </c>
      <c r="BQ144">
        <f>IF([157]Sheet1!A76&lt;&gt;"",[157]Sheet1!A76,"")</f>
        <v>157</v>
      </c>
      <c r="BR144">
        <f>IF([158]Sheet1!A76&lt;&gt;"",[158]Sheet1!A76,"")</f>
        <v>112</v>
      </c>
      <c r="BS144">
        <f>IF([159]Sheet1!A76&lt;&gt;"",[159]Sheet1!A76,"")</f>
        <v>659</v>
      </c>
      <c r="BT144">
        <f>IF([160]Sheet1!A76&lt;&gt;"",[160]Sheet1!A76,"")</f>
        <v>125</v>
      </c>
      <c r="BU144">
        <f>IF([161]Sheet1!A76&lt;&gt;"",[161]Sheet1!A76,"")</f>
        <v>552</v>
      </c>
      <c r="BV144">
        <f>IF([162]Sheet1!A76&lt;&gt;"",[162]Sheet1!A76,"")</f>
        <v>584</v>
      </c>
      <c r="BW144">
        <f>IF([163]Sheet1!A76&lt;&gt;"",[163]Sheet1!A76,"")</f>
        <v>105</v>
      </c>
      <c r="BX144">
        <f>IF([164]Sheet1!A76&lt;&gt;"",[164]Sheet1!A76,"")</f>
        <v>103</v>
      </c>
      <c r="BY144">
        <f>IF([165]Sheet1!A76&lt;&gt;"",[165]Sheet1!A76,"")</f>
        <v>120</v>
      </c>
      <c r="BZ144">
        <f>IF([166]Sheet1!A76&lt;&gt;"",[166]Sheet1!A76,"")</f>
        <v>551</v>
      </c>
      <c r="CA144">
        <f>IF([167]Sheet1!A76&lt;&gt;"",[167]Sheet1!A76,"")</f>
        <v>239</v>
      </c>
      <c r="CB144">
        <f>IF([168]Sheet1!A76&lt;&gt;"",[168]Sheet1!A76,"")</f>
        <v>58</v>
      </c>
      <c r="CC144">
        <f>IF([169]Sheet1!A76&lt;&gt;"",[169]Sheet1!A76,"")</f>
        <v>131</v>
      </c>
      <c r="CD144">
        <f>IF([170]Sheet1!A76&lt;&gt;"",[170]Sheet1!A76,"")</f>
        <v>129</v>
      </c>
      <c r="CE144">
        <f>IF([171]Sheet1!A76&lt;&gt;"",[171]Sheet1!A76,"")</f>
        <v>426</v>
      </c>
      <c r="CF144">
        <f>IF([172]Sheet1!A76&lt;&gt;"",[172]Sheet1!A76,"")</f>
        <v>360</v>
      </c>
      <c r="CG144">
        <f>IF([173]Sheet1!A76&lt;&gt;"",[173]Sheet1!A76,"")</f>
        <v>404</v>
      </c>
      <c r="CH144">
        <f>IF([174]Sheet1!A76&lt;&gt;"",[174]Sheet1!A76,"")</f>
        <v>233</v>
      </c>
      <c r="CI144">
        <f>IF([175]Sheet1!A76&lt;&gt;"",[175]Sheet1!A76,"")</f>
        <v>61</v>
      </c>
      <c r="CJ144">
        <f>IF([176]Sheet1!A76&lt;&gt;"",[176]Sheet1!A76,"")</f>
        <v>336</v>
      </c>
      <c r="CK144">
        <f>IF([177]Sheet1!A76&lt;&gt;"",[177]Sheet1!A76,"")</f>
        <v>341</v>
      </c>
      <c r="CL144">
        <f>IF([178]Sheet1!A76&lt;&gt;"",[178]Sheet1!A76,"")</f>
        <v>210</v>
      </c>
    </row>
    <row r="145" spans="2:90">
      <c r="B145">
        <f>IF([90]Sheet1!A77&lt;&gt;"",[90]Sheet1!A77,"")</f>
        <v>100</v>
      </c>
      <c r="C145">
        <f>IF([91]Sheet1!A77&lt;&gt;"",[91]Sheet1!A77,"")</f>
        <v>115</v>
      </c>
      <c r="D145">
        <f>IF([92]Sheet1!A77&lt;&gt;"",[92]Sheet1!A77,"")</f>
        <v>103</v>
      </c>
      <c r="E145">
        <f>IF([93]Sheet1!A77&lt;&gt;"",[93]Sheet1!A77,"")</f>
        <v>276</v>
      </c>
      <c r="F145">
        <f>IF([94]Sheet1!A77&lt;&gt;"",[94]Sheet1!A77,"")</f>
        <v>129</v>
      </c>
      <c r="G145">
        <f>IF([95]Sheet1!A77&lt;&gt;"",[95]Sheet1!A77,"")</f>
        <v>633</v>
      </c>
      <c r="H145">
        <f>IF([96]Sheet1!A77&lt;&gt;"",[96]Sheet1!A77,"")</f>
        <v>70</v>
      </c>
      <c r="I145">
        <f>IF([97]Sheet1!A77&lt;&gt;"",[97]Sheet1!A77,"")</f>
        <v>385</v>
      </c>
      <c r="J145">
        <f>IF([98]Sheet1!A77&lt;&gt;"",[98]Sheet1!A77,"")</f>
        <v>293</v>
      </c>
      <c r="K145">
        <f>IF([99]Sheet1!A77&lt;&gt;"",[99]Sheet1!A77,"")</f>
        <v>187</v>
      </c>
      <c r="L145">
        <f>IF([100]Sheet1!A77&lt;&gt;"",[100]Sheet1!A77,"")</f>
        <v>660</v>
      </c>
      <c r="M145">
        <f>IF([101]Sheet1!A77&lt;&gt;"",[101]Sheet1!A77,"")</f>
        <v>325</v>
      </c>
      <c r="N145">
        <f>IF([102]Sheet1!A77&lt;&gt;"",[102]Sheet1!A77,"")</f>
        <v>274</v>
      </c>
      <c r="O145">
        <f>IF([103]Sheet1!A77&lt;&gt;"",[103]Sheet1!A77,"")</f>
        <v>251</v>
      </c>
      <c r="P145">
        <f>IF([104]Sheet1!A77&lt;&gt;"",[104]Sheet1!A77,"")</f>
        <v>0</v>
      </c>
      <c r="Q145">
        <f>IF([105]Sheet1!A77&lt;&gt;"",[105]Sheet1!A77,"")</f>
        <v>3</v>
      </c>
      <c r="R145">
        <f>IF([106]Sheet1!A77&lt;&gt;"",[106]Sheet1!A77,"")</f>
        <v>209</v>
      </c>
      <c r="S145">
        <f>IF([107]Sheet1!A77&lt;&gt;"",[107]Sheet1!A77,"")</f>
        <v>477</v>
      </c>
      <c r="T145">
        <f>IF([108]Sheet1!A77&lt;&gt;"",[108]Sheet1!A77,"")</f>
        <v>514</v>
      </c>
      <c r="U145">
        <f>IF([109]Sheet1!A77&lt;&gt;"",[109]Sheet1!A77,"")</f>
        <v>401</v>
      </c>
      <c r="V145">
        <f>IF([110]Sheet1!A77&lt;&gt;"",[110]Sheet1!A77,"")</f>
        <v>309</v>
      </c>
      <c r="W145">
        <f>IF([111]Sheet1!A77&lt;&gt;"",[111]Sheet1!A77,"")</f>
        <v>184</v>
      </c>
      <c r="X145">
        <f>IF([112]Sheet1!A77&lt;&gt;"",[112]Sheet1!A77,"")</f>
        <v>301</v>
      </c>
      <c r="Y145">
        <f>IF([113]Sheet1!A77&lt;&gt;"",[113]Sheet1!A77,"")</f>
        <v>496</v>
      </c>
      <c r="Z145">
        <f>IF([114]Sheet1!A77&lt;&gt;"",[114]Sheet1!A77,"")</f>
        <v>60</v>
      </c>
      <c r="AA145">
        <f>IF([115]Sheet1!A77&lt;&gt;"",[115]Sheet1!A77,"")</f>
        <v>378</v>
      </c>
      <c r="AB145">
        <f>IF([116]Sheet1!A77&lt;&gt;"",[116]Sheet1!A77,"")</f>
        <v>209</v>
      </c>
      <c r="AC145">
        <f>IF([117]Sheet1!A77&lt;&gt;"",[117]Sheet1!A77,"")</f>
        <v>183</v>
      </c>
      <c r="AD145">
        <f>IF([118]Sheet1!A77&lt;&gt;"",[118]Sheet1!A77,"")</f>
        <v>280</v>
      </c>
      <c r="AE145">
        <f>IF([119]Sheet1!A77&lt;&gt;"",[119]Sheet1!A77,"")</f>
        <v>46</v>
      </c>
      <c r="AF145">
        <f>IF([120]Sheet1!A77&lt;&gt;"",[120]Sheet1!A77,"")</f>
        <v>308</v>
      </c>
      <c r="AG145">
        <f>IF([121]Sheet1!A77&lt;&gt;"",[121]Sheet1!A77,"")</f>
        <v>240</v>
      </c>
      <c r="AH145">
        <f>IF([122]Sheet1!A77&lt;&gt;"",[122]Sheet1!A77,"")</f>
        <v>111</v>
      </c>
      <c r="AI145">
        <f>IF([123]Sheet1!A77&lt;&gt;"",[123]Sheet1!A77,"")</f>
        <v>134</v>
      </c>
      <c r="AJ145">
        <f>IF([124]Sheet1!A77&lt;&gt;"",[124]Sheet1!A77,"")</f>
        <v>323</v>
      </c>
      <c r="AK145">
        <f>IF([125]Sheet1!A77&lt;&gt;"",[125]Sheet1!A77,"")</f>
        <v>406</v>
      </c>
      <c r="AL145">
        <f>IF([126]Sheet1!A77&lt;&gt;"",[126]Sheet1!A77,"")</f>
        <v>240</v>
      </c>
      <c r="AM145">
        <f>IF([127]Sheet1!A77&lt;&gt;"",[127]Sheet1!A77,"")</f>
        <v>321</v>
      </c>
      <c r="AN145">
        <f>IF([128]Sheet1!A77&lt;&gt;"",[128]Sheet1!A77,"")</f>
        <v>401</v>
      </c>
      <c r="AO145">
        <f>IF([129]Sheet1!A77&lt;&gt;"",[129]Sheet1!A77,"")</f>
        <v>562</v>
      </c>
      <c r="AP145">
        <v>80</v>
      </c>
      <c r="AQ145">
        <f>IF([131]Sheet1!A77&lt;&gt;"",[131]Sheet1!A77,"")</f>
        <v>231</v>
      </c>
      <c r="AR145">
        <f>IF([132]Sheet1!A77&lt;&gt;"",[132]Sheet1!A77,"")</f>
        <v>182</v>
      </c>
      <c r="AS145">
        <f>IF([133]Sheet1!A77&lt;&gt;"",[133]Sheet1!A77,"")</f>
        <v>323</v>
      </c>
      <c r="AT145">
        <f>IF([134]Sheet1!A77&lt;&gt;"",[134]Sheet1!A77,"")</f>
        <v>97</v>
      </c>
      <c r="AU145">
        <f>IF([135]Sheet1!A77&lt;&gt;"",[135]Sheet1!A77,"")</f>
        <v>216</v>
      </c>
      <c r="AV145">
        <f>IF([136]Sheet1!A77&lt;&gt;"",[136]Sheet1!A77,"")</f>
        <v>305</v>
      </c>
      <c r="AW145">
        <f>IF([137]Sheet1!A77&lt;&gt;"",[137]Sheet1!A77,"")</f>
        <v>146</v>
      </c>
      <c r="AX145">
        <f>IF([138]Sheet1!A77&lt;&gt;"",[138]Sheet1!A77,"")</f>
        <v>550</v>
      </c>
      <c r="AY145">
        <f>IF([139]Sheet1!A77&lt;&gt;"",[139]Sheet1!A77,"")</f>
        <v>16</v>
      </c>
      <c r="AZ145">
        <f>IF([140]Sheet1!A77&lt;&gt;"",[140]Sheet1!A77,"")</f>
        <v>101</v>
      </c>
      <c r="BA145">
        <f>IF([141]Sheet1!A77&lt;&gt;"",[141]Sheet1!A77,"")</f>
        <v>201</v>
      </c>
      <c r="BB145">
        <f>IF([142]Sheet1!A77&lt;&gt;"",[142]Sheet1!A77,"")</f>
        <v>87</v>
      </c>
      <c r="BC145">
        <f>IF([143]Sheet1!A77&lt;&gt;"",[143]Sheet1!A77,"")</f>
        <v>549</v>
      </c>
      <c r="BD145">
        <f>IF([144]Sheet1!A77&lt;&gt;"",[144]Sheet1!A77,"")</f>
        <v>180</v>
      </c>
      <c r="BE145">
        <f>IF([145]Sheet1!A77&lt;&gt;"",[145]Sheet1!A77,"")</f>
        <v>655</v>
      </c>
      <c r="BF145">
        <f>IF([146]Sheet1!A77&lt;&gt;"",[146]Sheet1!A77,"")</f>
        <v>44</v>
      </c>
      <c r="BG145">
        <f>IF([147]Sheet1!A77&lt;&gt;"",[147]Sheet1!A77,"")</f>
        <v>100</v>
      </c>
      <c r="BH145">
        <f>IF([148]Sheet1!A77&lt;&gt;"",[148]Sheet1!A77,"")</f>
        <v>314</v>
      </c>
      <c r="BI145">
        <f>IF([149]Sheet1!A77&lt;&gt;"",[149]Sheet1!A77,"")</f>
        <v>572</v>
      </c>
      <c r="BJ145">
        <f>IF([150]Sheet1!A77&lt;&gt;"",[150]Sheet1!A77,"")</f>
        <v>29</v>
      </c>
      <c r="BK145">
        <f>IF([151]Sheet1!A77&lt;&gt;"",[151]Sheet1!A77,"")</f>
        <v>588</v>
      </c>
      <c r="BL145">
        <f>IF([152]Sheet1!A77&lt;&gt;"",[152]Sheet1!A77,"")</f>
        <v>230</v>
      </c>
      <c r="BM145">
        <f>IF([153]Sheet1!A77&lt;&gt;"",[153]Sheet1!A77,"")</f>
        <v>302</v>
      </c>
      <c r="BN145">
        <f>IF([154]Sheet1!A77&lt;&gt;"",[154]Sheet1!A77,"")</f>
        <v>134</v>
      </c>
      <c r="BO145">
        <f>IF([155]Sheet1!A77&lt;&gt;"",[155]Sheet1!A77,"")</f>
        <v>638</v>
      </c>
      <c r="BP145">
        <f>IF([156]Sheet1!A77&lt;&gt;"",[156]Sheet1!A77,"")</f>
        <v>34</v>
      </c>
      <c r="BQ145">
        <f>IF([157]Sheet1!A77&lt;&gt;"",[157]Sheet1!A77,"")</f>
        <v>645</v>
      </c>
      <c r="BR145">
        <f>IF([158]Sheet1!A77&lt;&gt;"",[158]Sheet1!A77,"")</f>
        <v>120</v>
      </c>
      <c r="BS145">
        <f>IF([159]Sheet1!A77&lt;&gt;"",[159]Sheet1!A77,"")</f>
        <v>627</v>
      </c>
      <c r="BT145">
        <f>IF([160]Sheet1!A77&lt;&gt;"",[160]Sheet1!A77,"")</f>
        <v>129</v>
      </c>
      <c r="BU145">
        <f>IF([161]Sheet1!A77&lt;&gt;"",[161]Sheet1!A77,"")</f>
        <v>146</v>
      </c>
      <c r="BV145">
        <f>IF([162]Sheet1!A77&lt;&gt;"",[162]Sheet1!A77,"")</f>
        <v>120</v>
      </c>
      <c r="BW145">
        <f>IF([163]Sheet1!A77&lt;&gt;"",[163]Sheet1!A77,"")</f>
        <v>416</v>
      </c>
      <c r="BX145">
        <f>IF([164]Sheet1!A77&lt;&gt;"",[164]Sheet1!A77,"")</f>
        <v>475</v>
      </c>
      <c r="BY145">
        <f>IF([165]Sheet1!A77&lt;&gt;"",[165]Sheet1!A77,"")</f>
        <v>73</v>
      </c>
      <c r="BZ145">
        <f>IF([166]Sheet1!A77&lt;&gt;"",[166]Sheet1!A77,"")</f>
        <v>216</v>
      </c>
      <c r="CA145">
        <f>IF([167]Sheet1!A77&lt;&gt;"",[167]Sheet1!A77,"")</f>
        <v>488</v>
      </c>
      <c r="CB145">
        <f>IF([168]Sheet1!A77&lt;&gt;"",[168]Sheet1!A77,"")</f>
        <v>167</v>
      </c>
      <c r="CC145">
        <f>IF([169]Sheet1!A77&lt;&gt;"",[169]Sheet1!A77,"")</f>
        <v>485</v>
      </c>
      <c r="CD145">
        <f>IF([170]Sheet1!A77&lt;&gt;"",[170]Sheet1!A77,"")</f>
        <v>556</v>
      </c>
      <c r="CE145">
        <f>IF([171]Sheet1!A77&lt;&gt;"",[171]Sheet1!A77,"")</f>
        <v>571</v>
      </c>
      <c r="CF145">
        <f>IF([172]Sheet1!A77&lt;&gt;"",[172]Sheet1!A77,"")</f>
        <v>641</v>
      </c>
      <c r="CG145">
        <f>IF([173]Sheet1!A77&lt;&gt;"",[173]Sheet1!A77,"")</f>
        <v>131</v>
      </c>
      <c r="CH145">
        <f>IF([174]Sheet1!A77&lt;&gt;"",[174]Sheet1!A77,"")</f>
        <v>231</v>
      </c>
      <c r="CI145">
        <f>IF([175]Sheet1!A77&lt;&gt;"",[175]Sheet1!A77,"")</f>
        <v>223</v>
      </c>
      <c r="CJ145">
        <f>IF([176]Sheet1!A77&lt;&gt;"",[176]Sheet1!A77,"")</f>
        <v>166</v>
      </c>
      <c r="CK145">
        <f>IF([177]Sheet1!A77&lt;&gt;"",[177]Sheet1!A77,"")</f>
        <v>582</v>
      </c>
      <c r="CL145">
        <f>IF([178]Sheet1!A77&lt;&gt;"",[178]Sheet1!A77,"")</f>
        <v>664</v>
      </c>
    </row>
    <row r="146" spans="2:90">
      <c r="B146">
        <f>IF([90]Sheet1!A78&lt;&gt;"",[90]Sheet1!A78,"")</f>
        <v>428</v>
      </c>
      <c r="C146">
        <f>IF([91]Sheet1!A78&lt;&gt;"",[91]Sheet1!A78,"")</f>
        <v>299</v>
      </c>
      <c r="D146">
        <f>IF([92]Sheet1!A78&lt;&gt;"",[92]Sheet1!A78,"")</f>
        <v>281</v>
      </c>
      <c r="E146">
        <f>IF([93]Sheet1!A78&lt;&gt;"",[93]Sheet1!A78,"")</f>
        <v>372</v>
      </c>
      <c r="F146">
        <f>IF([94]Sheet1!A78&lt;&gt;"",[94]Sheet1!A78,"")</f>
        <v>386</v>
      </c>
      <c r="G146">
        <f>IF([95]Sheet1!A78&lt;&gt;"",[95]Sheet1!A78,"")</f>
        <v>336</v>
      </c>
      <c r="H146">
        <f>IF([96]Sheet1!A78&lt;&gt;"",[96]Sheet1!A78,"")</f>
        <v>395</v>
      </c>
      <c r="I146">
        <f>IF([97]Sheet1!A78&lt;&gt;"",[97]Sheet1!A78,"")</f>
        <v>570</v>
      </c>
      <c r="J146">
        <f>IF([98]Sheet1!A78&lt;&gt;"",[98]Sheet1!A78,"")</f>
        <v>1</v>
      </c>
      <c r="K146">
        <f>IF([99]Sheet1!A78&lt;&gt;"",[99]Sheet1!A78,"")</f>
        <v>258</v>
      </c>
      <c r="L146">
        <f>IF([100]Sheet1!A78&lt;&gt;"",[100]Sheet1!A78,"")</f>
        <v>144</v>
      </c>
      <c r="M146">
        <f>IF([101]Sheet1!A78&lt;&gt;"",[101]Sheet1!A78,"")</f>
        <v>85</v>
      </c>
      <c r="N146">
        <f>IF([102]Sheet1!A78&lt;&gt;"",[102]Sheet1!A78,"")</f>
        <v>151</v>
      </c>
      <c r="O146">
        <f>IF([103]Sheet1!A78&lt;&gt;"",[103]Sheet1!A78,"")</f>
        <v>128</v>
      </c>
      <c r="P146">
        <f>IF([104]Sheet1!A78&lt;&gt;"",[104]Sheet1!A78,"")</f>
        <v>178</v>
      </c>
      <c r="Q146">
        <f>IF([105]Sheet1!A78&lt;&gt;"",[105]Sheet1!A78,"")</f>
        <v>210</v>
      </c>
      <c r="R146">
        <f>IF([106]Sheet1!A78&lt;&gt;"",[106]Sheet1!A78,"")</f>
        <v>296</v>
      </c>
      <c r="S146">
        <f>IF([107]Sheet1!A78&lt;&gt;"",[107]Sheet1!A78,"")</f>
        <v>183</v>
      </c>
      <c r="T146">
        <f>IF([108]Sheet1!A78&lt;&gt;"",[108]Sheet1!A78,"")</f>
        <v>541</v>
      </c>
      <c r="U146">
        <f>IF([109]Sheet1!A78&lt;&gt;"",[109]Sheet1!A78,"")</f>
        <v>165</v>
      </c>
      <c r="V146">
        <f>IF([110]Sheet1!A78&lt;&gt;"",[110]Sheet1!A78,"")</f>
        <v>258</v>
      </c>
      <c r="W146">
        <f>IF([111]Sheet1!A78&lt;&gt;"",[111]Sheet1!A78,"")</f>
        <v>361</v>
      </c>
      <c r="X146">
        <f>IF([112]Sheet1!A78&lt;&gt;"",[112]Sheet1!A78,"")</f>
        <v>267</v>
      </c>
      <c r="Y146">
        <f>IF([113]Sheet1!A78&lt;&gt;"",[113]Sheet1!A78,"")</f>
        <v>514</v>
      </c>
      <c r="Z146">
        <f>IF([114]Sheet1!A78&lt;&gt;"",[114]Sheet1!A78,"")</f>
        <v>384</v>
      </c>
      <c r="AA146">
        <f>IF([115]Sheet1!A78&lt;&gt;"",[115]Sheet1!A78,"")</f>
        <v>462</v>
      </c>
      <c r="AB146">
        <f>IF([116]Sheet1!A78&lt;&gt;"",[116]Sheet1!A78,"")</f>
        <v>307</v>
      </c>
      <c r="AC146">
        <f>IF([117]Sheet1!A78&lt;&gt;"",[117]Sheet1!A78,"")</f>
        <v>278</v>
      </c>
      <c r="AD146">
        <f>IF([118]Sheet1!A78&lt;&gt;"",[118]Sheet1!A78,"")</f>
        <v>406</v>
      </c>
      <c r="AE146">
        <f>IF([119]Sheet1!A78&lt;&gt;"",[119]Sheet1!A78,"")</f>
        <v>459</v>
      </c>
      <c r="AF146">
        <f>IF([120]Sheet1!A78&lt;&gt;"",[120]Sheet1!A78,"")</f>
        <v>298</v>
      </c>
      <c r="AG146">
        <f>IF([121]Sheet1!A78&lt;&gt;"",[121]Sheet1!A78,"")</f>
        <v>18</v>
      </c>
      <c r="AH146">
        <f>IF([122]Sheet1!A78&lt;&gt;"",[122]Sheet1!A78,"")</f>
        <v>330</v>
      </c>
      <c r="AI146">
        <f>IF([123]Sheet1!A78&lt;&gt;"",[123]Sheet1!A78,"")</f>
        <v>97</v>
      </c>
      <c r="AJ146">
        <f>IF([124]Sheet1!A78&lt;&gt;"",[124]Sheet1!A78,"")</f>
        <v>33</v>
      </c>
      <c r="AK146">
        <f>IF([125]Sheet1!A78&lt;&gt;"",[125]Sheet1!A78,"")</f>
        <v>74</v>
      </c>
      <c r="AL146">
        <f>IF([126]Sheet1!A78&lt;&gt;"",[126]Sheet1!A78,"")</f>
        <v>418</v>
      </c>
      <c r="AM146">
        <f>IF([127]Sheet1!A78&lt;&gt;"",[127]Sheet1!A78,"")</f>
        <v>531</v>
      </c>
      <c r="AN146">
        <f>IF([128]Sheet1!A78&lt;&gt;"",[128]Sheet1!A78,"")</f>
        <v>3</v>
      </c>
      <c r="AO146">
        <f>IF([129]Sheet1!A78&lt;&gt;"",[129]Sheet1!A78,"")</f>
        <v>604</v>
      </c>
      <c r="AP146">
        <v>589</v>
      </c>
      <c r="AQ146">
        <f>IF([131]Sheet1!A78&lt;&gt;"",[131]Sheet1!A78,"")</f>
        <v>94</v>
      </c>
      <c r="AR146">
        <f>IF([132]Sheet1!A78&lt;&gt;"",[132]Sheet1!A78,"")</f>
        <v>166</v>
      </c>
      <c r="AS146">
        <f>IF([133]Sheet1!A78&lt;&gt;"",[133]Sheet1!A78,"")</f>
        <v>593</v>
      </c>
      <c r="AT146">
        <f>IF([134]Sheet1!A78&lt;&gt;"",[134]Sheet1!A78,"")</f>
        <v>383</v>
      </c>
      <c r="AU146">
        <f>IF([135]Sheet1!A78&lt;&gt;"",[135]Sheet1!A78,"")</f>
        <v>23</v>
      </c>
      <c r="AV146">
        <f>IF([136]Sheet1!A78&lt;&gt;"",[136]Sheet1!A78,"")</f>
        <v>73</v>
      </c>
      <c r="AW146">
        <f>IF([137]Sheet1!A78&lt;&gt;"",[137]Sheet1!A78,"")</f>
        <v>316</v>
      </c>
      <c r="AX146">
        <f>IF([138]Sheet1!A78&lt;&gt;"",[138]Sheet1!A78,"")</f>
        <v>42</v>
      </c>
      <c r="AY146">
        <f>IF([139]Sheet1!A78&lt;&gt;"",[139]Sheet1!A78,"")</f>
        <v>218</v>
      </c>
      <c r="AZ146">
        <f>IF([140]Sheet1!A78&lt;&gt;"",[140]Sheet1!A78,"")</f>
        <v>354</v>
      </c>
      <c r="BA146">
        <f>IF([141]Sheet1!A78&lt;&gt;"",[141]Sheet1!A78,"")</f>
        <v>207</v>
      </c>
      <c r="BB146">
        <f>IF([142]Sheet1!A78&lt;&gt;"",[142]Sheet1!A78,"")</f>
        <v>555</v>
      </c>
      <c r="BC146">
        <f>IF([143]Sheet1!A78&lt;&gt;"",[143]Sheet1!A78,"")</f>
        <v>255</v>
      </c>
      <c r="BD146">
        <f>IF([144]Sheet1!A78&lt;&gt;"",[144]Sheet1!A78,"")</f>
        <v>64</v>
      </c>
      <c r="BE146">
        <f>IF([145]Sheet1!A78&lt;&gt;"",[145]Sheet1!A78,"")</f>
        <v>276</v>
      </c>
      <c r="BF146">
        <f>IF([146]Sheet1!A78&lt;&gt;"",[146]Sheet1!A78,"")</f>
        <v>49</v>
      </c>
      <c r="BG146">
        <f>IF([147]Sheet1!A78&lt;&gt;"",[147]Sheet1!A78,"")</f>
        <v>577</v>
      </c>
      <c r="BH146">
        <f>IF([148]Sheet1!A78&lt;&gt;"",[148]Sheet1!A78,"")</f>
        <v>396</v>
      </c>
      <c r="BI146">
        <f>IF([149]Sheet1!A78&lt;&gt;"",[149]Sheet1!A78,"")</f>
        <v>15</v>
      </c>
      <c r="BJ146">
        <f>IF([150]Sheet1!A78&lt;&gt;"",[150]Sheet1!A78,"")</f>
        <v>157</v>
      </c>
      <c r="BK146">
        <f>IF([151]Sheet1!A78&lt;&gt;"",[151]Sheet1!A78,"")</f>
        <v>565</v>
      </c>
      <c r="BL146">
        <f>IF([152]Sheet1!A78&lt;&gt;"",[152]Sheet1!A78,"")</f>
        <v>245</v>
      </c>
      <c r="BM146">
        <f>IF([153]Sheet1!A78&lt;&gt;"",[153]Sheet1!A78,"")</f>
        <v>260</v>
      </c>
      <c r="BN146">
        <f>IF([154]Sheet1!A78&lt;&gt;"",[154]Sheet1!A78,"")</f>
        <v>2</v>
      </c>
      <c r="BO146">
        <f>IF([155]Sheet1!A78&lt;&gt;"",[155]Sheet1!A78,"")</f>
        <v>636</v>
      </c>
      <c r="BP146">
        <f>IF([156]Sheet1!A78&lt;&gt;"",[156]Sheet1!A78,"")</f>
        <v>629</v>
      </c>
      <c r="BQ146">
        <f>IF([157]Sheet1!A78&lt;&gt;"",[157]Sheet1!A78,"")</f>
        <v>600</v>
      </c>
      <c r="BR146">
        <f>IF([158]Sheet1!A78&lt;&gt;"",[158]Sheet1!A78,"")</f>
        <v>641</v>
      </c>
      <c r="BS146">
        <f>IF([159]Sheet1!A78&lt;&gt;"",[159]Sheet1!A78,"")</f>
        <v>367</v>
      </c>
      <c r="BT146">
        <f>IF([160]Sheet1!A78&lt;&gt;"",[160]Sheet1!A78,"")</f>
        <v>575</v>
      </c>
      <c r="BU146">
        <f>IF([161]Sheet1!A78&lt;&gt;"",[161]Sheet1!A78,"")</f>
        <v>357</v>
      </c>
      <c r="BV146">
        <f>IF([162]Sheet1!A78&lt;&gt;"",[162]Sheet1!A78,"")</f>
        <v>15</v>
      </c>
      <c r="BW146">
        <f>IF([163]Sheet1!A78&lt;&gt;"",[163]Sheet1!A78,"")</f>
        <v>110</v>
      </c>
      <c r="BX146">
        <f>IF([164]Sheet1!A78&lt;&gt;"",[164]Sheet1!A78,"")</f>
        <v>57</v>
      </c>
      <c r="BY146">
        <f>IF([165]Sheet1!A78&lt;&gt;"",[165]Sheet1!A78,"")</f>
        <v>617</v>
      </c>
      <c r="BZ146">
        <f>IF([166]Sheet1!A78&lt;&gt;"",[166]Sheet1!A78,"")</f>
        <v>474</v>
      </c>
      <c r="CA146">
        <f>IF([167]Sheet1!A78&lt;&gt;"",[167]Sheet1!A78,"")</f>
        <v>56</v>
      </c>
      <c r="CB146">
        <f>IF([168]Sheet1!A78&lt;&gt;"",[168]Sheet1!A78,"")</f>
        <v>331</v>
      </c>
      <c r="CC146">
        <f>IF([169]Sheet1!A78&lt;&gt;"",[169]Sheet1!A78,"")</f>
        <v>111</v>
      </c>
      <c r="CD146">
        <f>IF([170]Sheet1!A78&lt;&gt;"",[170]Sheet1!A78,"")</f>
        <v>604</v>
      </c>
      <c r="CE146">
        <f>IF([171]Sheet1!A78&lt;&gt;"",[171]Sheet1!A78,"")</f>
        <v>250</v>
      </c>
      <c r="CF146">
        <f>IF([172]Sheet1!A78&lt;&gt;"",[172]Sheet1!A78,"")</f>
        <v>257</v>
      </c>
      <c r="CG146">
        <f>IF([173]Sheet1!A78&lt;&gt;"",[173]Sheet1!A78,"")</f>
        <v>646</v>
      </c>
      <c r="CH146">
        <f>IF([174]Sheet1!A78&lt;&gt;"",[174]Sheet1!A78,"")</f>
        <v>567</v>
      </c>
      <c r="CI146">
        <f>IF([175]Sheet1!A78&lt;&gt;"",[175]Sheet1!A78,"")</f>
        <v>353</v>
      </c>
      <c r="CJ146">
        <f>IF([176]Sheet1!A78&lt;&gt;"",[176]Sheet1!A78,"")</f>
        <v>636</v>
      </c>
      <c r="CK146">
        <f>IF([177]Sheet1!A78&lt;&gt;"",[177]Sheet1!A78,"")</f>
        <v>93</v>
      </c>
      <c r="CL146">
        <f>IF([178]Sheet1!A78&lt;&gt;"",[178]Sheet1!A78,"")</f>
        <v>590</v>
      </c>
    </row>
    <row r="147" spans="2:90">
      <c r="B147">
        <f>IF([90]Sheet1!A79&lt;&gt;"",[90]Sheet1!A79,"")</f>
        <v>249</v>
      </c>
      <c r="C147">
        <f>IF([91]Sheet1!A79&lt;&gt;"",[91]Sheet1!A79,"")</f>
        <v>386</v>
      </c>
      <c r="D147">
        <f>IF([92]Sheet1!A79&lt;&gt;"",[92]Sheet1!A79,"")</f>
        <v>128</v>
      </c>
      <c r="E147">
        <f>IF([93]Sheet1!A79&lt;&gt;"",[93]Sheet1!A79,"")</f>
        <v>4</v>
      </c>
      <c r="F147">
        <f>IF([94]Sheet1!A79&lt;&gt;"",[94]Sheet1!A79,"")</f>
        <v>65</v>
      </c>
      <c r="G147">
        <f>IF([95]Sheet1!A79&lt;&gt;"",[95]Sheet1!A79,"")</f>
        <v>192</v>
      </c>
      <c r="H147">
        <f>IF([96]Sheet1!A79&lt;&gt;"",[96]Sheet1!A79,"")</f>
        <v>82</v>
      </c>
      <c r="I147">
        <f>IF([97]Sheet1!A79&lt;&gt;"",[97]Sheet1!A79,"")</f>
        <v>333</v>
      </c>
      <c r="J147">
        <f>IF([98]Sheet1!A79&lt;&gt;"",[98]Sheet1!A79,"")</f>
        <v>576</v>
      </c>
      <c r="K147">
        <f>IF([99]Sheet1!A79&lt;&gt;"",[99]Sheet1!A79,"")</f>
        <v>220</v>
      </c>
      <c r="L147">
        <f>IF([100]Sheet1!A79&lt;&gt;"",[100]Sheet1!A79,"")</f>
        <v>598</v>
      </c>
      <c r="M147">
        <f>IF([101]Sheet1!A79&lt;&gt;"",[101]Sheet1!A79,"")</f>
        <v>319</v>
      </c>
      <c r="N147">
        <f>IF([102]Sheet1!A79&lt;&gt;"",[102]Sheet1!A79,"")</f>
        <v>212</v>
      </c>
      <c r="O147">
        <f>IF([103]Sheet1!A79&lt;&gt;"",[103]Sheet1!A79,"")</f>
        <v>112</v>
      </c>
      <c r="P147">
        <f>IF([104]Sheet1!A79&lt;&gt;"",[104]Sheet1!A79,"")</f>
        <v>260</v>
      </c>
      <c r="Q147">
        <f>IF([105]Sheet1!A79&lt;&gt;"",[105]Sheet1!A79,"")</f>
        <v>388</v>
      </c>
      <c r="R147">
        <f>IF([106]Sheet1!A79&lt;&gt;"",[106]Sheet1!A79,"")</f>
        <v>309</v>
      </c>
      <c r="S147">
        <f>IF([107]Sheet1!A79&lt;&gt;"",[107]Sheet1!A79,"")</f>
        <v>53</v>
      </c>
      <c r="T147">
        <f>IF([108]Sheet1!A79&lt;&gt;"",[108]Sheet1!A79,"")</f>
        <v>174</v>
      </c>
      <c r="U147">
        <f>IF([109]Sheet1!A79&lt;&gt;"",[109]Sheet1!A79,"")</f>
        <v>64</v>
      </c>
      <c r="V147">
        <f>IF([110]Sheet1!A79&lt;&gt;"",[110]Sheet1!A79,"")</f>
        <v>377</v>
      </c>
      <c r="W147">
        <f>IF([111]Sheet1!A79&lt;&gt;"",[111]Sheet1!A79,"")</f>
        <v>189</v>
      </c>
      <c r="X147">
        <f>IF([112]Sheet1!A79&lt;&gt;"",[112]Sheet1!A79,"")</f>
        <v>51</v>
      </c>
      <c r="Y147">
        <f>IF([113]Sheet1!A79&lt;&gt;"",[113]Sheet1!A79,"")</f>
        <v>245</v>
      </c>
      <c r="Z147">
        <f>IF([114]Sheet1!A79&lt;&gt;"",[114]Sheet1!A79,"")</f>
        <v>355</v>
      </c>
      <c r="AA147">
        <f>IF([115]Sheet1!A79&lt;&gt;"",[115]Sheet1!A79,"")</f>
        <v>322</v>
      </c>
      <c r="AB147">
        <f>IF([116]Sheet1!A79&lt;&gt;"",[116]Sheet1!A79,"")</f>
        <v>340</v>
      </c>
      <c r="AC147">
        <f>IF([117]Sheet1!A79&lt;&gt;"",[117]Sheet1!A79,"")</f>
        <v>136</v>
      </c>
      <c r="AD147">
        <f>IF([118]Sheet1!A79&lt;&gt;"",[118]Sheet1!A79,"")</f>
        <v>226</v>
      </c>
      <c r="AE147">
        <f>IF([119]Sheet1!A79&lt;&gt;"",[119]Sheet1!A79,"")</f>
        <v>463</v>
      </c>
      <c r="AF147">
        <f>IF([120]Sheet1!A79&lt;&gt;"",[120]Sheet1!A79,"")</f>
        <v>147</v>
      </c>
      <c r="AG147">
        <f>IF([121]Sheet1!A79&lt;&gt;"",[121]Sheet1!A79,"")</f>
        <v>393</v>
      </c>
      <c r="AH147">
        <f>IF([122]Sheet1!A79&lt;&gt;"",[122]Sheet1!A79,"")</f>
        <v>73</v>
      </c>
      <c r="AI147">
        <f>IF([123]Sheet1!A79&lt;&gt;"",[123]Sheet1!A79,"")</f>
        <v>88</v>
      </c>
      <c r="AJ147">
        <f>IF([124]Sheet1!A79&lt;&gt;"",[124]Sheet1!A79,"")</f>
        <v>91</v>
      </c>
      <c r="AK147">
        <f>IF([125]Sheet1!A79&lt;&gt;"",[125]Sheet1!A79,"")</f>
        <v>541</v>
      </c>
      <c r="AL147">
        <f>IF([126]Sheet1!A79&lt;&gt;"",[126]Sheet1!A79,"")</f>
        <v>39</v>
      </c>
      <c r="AM147">
        <f>IF([127]Sheet1!A79&lt;&gt;"",[127]Sheet1!A79,"")</f>
        <v>26</v>
      </c>
      <c r="AN147">
        <f>IF([128]Sheet1!A79&lt;&gt;"",[128]Sheet1!A79,"")</f>
        <v>233</v>
      </c>
      <c r="AO147">
        <f>IF([129]Sheet1!A79&lt;&gt;"",[129]Sheet1!A79,"")</f>
        <v>52</v>
      </c>
      <c r="AP147">
        <v>306</v>
      </c>
      <c r="AQ147">
        <f>IF([131]Sheet1!A79&lt;&gt;"",[131]Sheet1!A79,"")</f>
        <v>332</v>
      </c>
      <c r="AR147">
        <f>IF([132]Sheet1!A79&lt;&gt;"",[132]Sheet1!A79,"")</f>
        <v>217</v>
      </c>
      <c r="AS147">
        <f>IF([133]Sheet1!A79&lt;&gt;"",[133]Sheet1!A79,"")</f>
        <v>104</v>
      </c>
      <c r="AT147">
        <f>IF([134]Sheet1!A79&lt;&gt;"",[134]Sheet1!A79,"")</f>
        <v>282</v>
      </c>
      <c r="AU147">
        <f>IF([135]Sheet1!A79&lt;&gt;"",[135]Sheet1!A79,"")</f>
        <v>393</v>
      </c>
      <c r="AV147">
        <f>IF([136]Sheet1!A79&lt;&gt;"",[136]Sheet1!A79,"")</f>
        <v>52</v>
      </c>
      <c r="AW147">
        <f>IF([137]Sheet1!A79&lt;&gt;"",[137]Sheet1!A79,"")</f>
        <v>580</v>
      </c>
      <c r="AX147">
        <f>IF([138]Sheet1!A79&lt;&gt;"",[138]Sheet1!A79,"")</f>
        <v>49</v>
      </c>
      <c r="AY147">
        <f>IF([139]Sheet1!A79&lt;&gt;"",[139]Sheet1!A79,"")</f>
        <v>202</v>
      </c>
      <c r="AZ147">
        <f>IF([140]Sheet1!A79&lt;&gt;"",[140]Sheet1!A79,"")</f>
        <v>148</v>
      </c>
      <c r="BA147">
        <f>IF([141]Sheet1!A79&lt;&gt;"",[141]Sheet1!A79,"")</f>
        <v>623</v>
      </c>
      <c r="BB147">
        <f>IF([142]Sheet1!A79&lt;&gt;"",[142]Sheet1!A79,"")</f>
        <v>102</v>
      </c>
      <c r="BC147">
        <f>IF([143]Sheet1!A79&lt;&gt;"",[143]Sheet1!A79,"")</f>
        <v>348</v>
      </c>
      <c r="BD147">
        <f>IF([144]Sheet1!A79&lt;&gt;"",[144]Sheet1!A79,"")</f>
        <v>338</v>
      </c>
      <c r="BE147">
        <f>IF([145]Sheet1!A79&lt;&gt;"",[145]Sheet1!A79,"")</f>
        <v>2</v>
      </c>
      <c r="BF147">
        <f>IF([146]Sheet1!A79&lt;&gt;"",[146]Sheet1!A79,"")</f>
        <v>130</v>
      </c>
      <c r="BG147">
        <f>IF([147]Sheet1!A79&lt;&gt;"",[147]Sheet1!A79,"")</f>
        <v>625</v>
      </c>
      <c r="BH147">
        <f>IF([148]Sheet1!A79&lt;&gt;"",[148]Sheet1!A79,"")</f>
        <v>271</v>
      </c>
      <c r="BI147">
        <f>IF([149]Sheet1!A79&lt;&gt;"",[149]Sheet1!A79,"")</f>
        <v>195</v>
      </c>
      <c r="BJ147">
        <f>IF([150]Sheet1!A79&lt;&gt;"",[150]Sheet1!A79,"")</f>
        <v>664</v>
      </c>
      <c r="BK147">
        <f>IF([151]Sheet1!A79&lt;&gt;"",[151]Sheet1!A79,"")</f>
        <v>372</v>
      </c>
      <c r="BL147">
        <f>IF([152]Sheet1!A79&lt;&gt;"",[152]Sheet1!A79,"")</f>
        <v>179</v>
      </c>
      <c r="BM147">
        <f>IF([153]Sheet1!A79&lt;&gt;"",[153]Sheet1!A79,"")</f>
        <v>615</v>
      </c>
      <c r="BN147">
        <f>IF([154]Sheet1!A79&lt;&gt;"",[154]Sheet1!A79,"")</f>
        <v>349</v>
      </c>
      <c r="BO147">
        <f>IF([155]Sheet1!A79&lt;&gt;"",[155]Sheet1!A79,"")</f>
        <v>623</v>
      </c>
      <c r="BP147">
        <f>IF([156]Sheet1!A79&lt;&gt;"",[156]Sheet1!A79,"")</f>
        <v>649</v>
      </c>
      <c r="BQ147">
        <f>IF([157]Sheet1!A79&lt;&gt;"",[157]Sheet1!A79,"")</f>
        <v>373</v>
      </c>
      <c r="BR147">
        <f>IF([158]Sheet1!A79&lt;&gt;"",[158]Sheet1!A79,"")</f>
        <v>12</v>
      </c>
      <c r="BS147">
        <f>IF([159]Sheet1!A79&lt;&gt;"",[159]Sheet1!A79,"")</f>
        <v>414</v>
      </c>
      <c r="BT147">
        <f>IF([160]Sheet1!A79&lt;&gt;"",[160]Sheet1!A79,"")</f>
        <v>102</v>
      </c>
      <c r="BU147">
        <f>IF([161]Sheet1!A79&lt;&gt;"",[161]Sheet1!A79,"")</f>
        <v>50</v>
      </c>
      <c r="BV147">
        <f>IF([162]Sheet1!A79&lt;&gt;"",[162]Sheet1!A79,"")</f>
        <v>98</v>
      </c>
      <c r="BW147">
        <f>IF([163]Sheet1!A79&lt;&gt;"",[163]Sheet1!A79,"")</f>
        <v>656</v>
      </c>
      <c r="BX147">
        <f>IF([164]Sheet1!A79&lt;&gt;"",[164]Sheet1!A79,"")</f>
        <v>472</v>
      </c>
      <c r="BY147">
        <f>IF([165]Sheet1!A79&lt;&gt;"",[165]Sheet1!A79,"")</f>
        <v>497</v>
      </c>
      <c r="BZ147">
        <f>IF([166]Sheet1!A79&lt;&gt;"",[166]Sheet1!A79,"")</f>
        <v>120</v>
      </c>
      <c r="CA147">
        <f>IF([167]Sheet1!A79&lt;&gt;"",[167]Sheet1!A79,"")</f>
        <v>594</v>
      </c>
      <c r="CB147">
        <f>IF([168]Sheet1!A79&lt;&gt;"",[168]Sheet1!A79,"")</f>
        <v>294</v>
      </c>
      <c r="CC147">
        <f>IF([169]Sheet1!A79&lt;&gt;"",[169]Sheet1!A79,"")</f>
        <v>591</v>
      </c>
      <c r="CD147">
        <f>IF([170]Sheet1!A79&lt;&gt;"",[170]Sheet1!A79,"")</f>
        <v>597</v>
      </c>
      <c r="CE147">
        <f>IF([171]Sheet1!A79&lt;&gt;"",[171]Sheet1!A79,"")</f>
        <v>537</v>
      </c>
      <c r="CF147">
        <f>IF([172]Sheet1!A79&lt;&gt;"",[172]Sheet1!A79,"")</f>
        <v>30</v>
      </c>
      <c r="CG147">
        <f>IF([173]Sheet1!A79&lt;&gt;"",[173]Sheet1!A79,"")</f>
        <v>202</v>
      </c>
      <c r="CH147">
        <f>IF([174]Sheet1!A79&lt;&gt;"",[174]Sheet1!A79,"")</f>
        <v>615</v>
      </c>
      <c r="CI147">
        <f>IF([175]Sheet1!A79&lt;&gt;"",[175]Sheet1!A79,"")</f>
        <v>597</v>
      </c>
      <c r="CJ147">
        <f>IF([176]Sheet1!A79&lt;&gt;"",[176]Sheet1!A79,"")</f>
        <v>368</v>
      </c>
      <c r="CK147">
        <f>IF([177]Sheet1!A79&lt;&gt;"",[177]Sheet1!A79,"")</f>
        <v>216</v>
      </c>
      <c r="CL147">
        <f>IF([178]Sheet1!A79&lt;&gt;"",[178]Sheet1!A79,"")</f>
        <v>187</v>
      </c>
    </row>
    <row r="148" spans="2:90">
      <c r="B148">
        <f>IF([90]Sheet1!A80&lt;&gt;"",[90]Sheet1!A80,"")</f>
        <v>412</v>
      </c>
      <c r="C148">
        <f>IF([91]Sheet1!A80&lt;&gt;"",[91]Sheet1!A80,"")</f>
        <v>114</v>
      </c>
      <c r="D148">
        <f>IF([92]Sheet1!A80&lt;&gt;"",[92]Sheet1!A80,"")</f>
        <v>23</v>
      </c>
      <c r="E148">
        <f>IF([93]Sheet1!A80&lt;&gt;"",[93]Sheet1!A80,"")</f>
        <v>254</v>
      </c>
      <c r="F148">
        <f>IF([94]Sheet1!A80&lt;&gt;"",[94]Sheet1!A80,"")</f>
        <v>306</v>
      </c>
      <c r="G148">
        <f>IF([95]Sheet1!A80&lt;&gt;"",[95]Sheet1!A80,"")</f>
        <v>91</v>
      </c>
      <c r="H148">
        <f>IF([96]Sheet1!A80&lt;&gt;"",[96]Sheet1!A80,"")</f>
        <v>100</v>
      </c>
      <c r="I148">
        <f>IF([97]Sheet1!A80&lt;&gt;"",[97]Sheet1!A80,"")</f>
        <v>325</v>
      </c>
      <c r="J148">
        <f>IF([98]Sheet1!A80&lt;&gt;"",[98]Sheet1!A80,"")</f>
        <v>94</v>
      </c>
      <c r="K148">
        <f>IF([99]Sheet1!A80&lt;&gt;"",[99]Sheet1!A80,"")</f>
        <v>371</v>
      </c>
      <c r="L148">
        <f>IF([100]Sheet1!A80&lt;&gt;"",[100]Sheet1!A80,"")</f>
        <v>114</v>
      </c>
      <c r="M148">
        <f>IF([101]Sheet1!A80&lt;&gt;"",[101]Sheet1!A80,"")</f>
        <v>653</v>
      </c>
      <c r="N148">
        <f>IF([102]Sheet1!A80&lt;&gt;"",[102]Sheet1!A80,"")</f>
        <v>664</v>
      </c>
      <c r="O148">
        <f>IF([103]Sheet1!A80&lt;&gt;"",[103]Sheet1!A80,"")</f>
        <v>114</v>
      </c>
      <c r="P148">
        <f>IF([104]Sheet1!A80&lt;&gt;"",[104]Sheet1!A80,"")</f>
        <v>644</v>
      </c>
      <c r="Q148">
        <f>IF([105]Sheet1!A80&lt;&gt;"",[105]Sheet1!A80,"")</f>
        <v>86</v>
      </c>
      <c r="R148">
        <f>IF([106]Sheet1!A80&lt;&gt;"",[106]Sheet1!A80,"")</f>
        <v>300</v>
      </c>
      <c r="S148">
        <f>IF([107]Sheet1!A80&lt;&gt;"",[107]Sheet1!A80,"")</f>
        <v>330</v>
      </c>
      <c r="T148">
        <f>IF([108]Sheet1!A80&lt;&gt;"",[108]Sheet1!A80,"")</f>
        <v>447</v>
      </c>
      <c r="U148">
        <f>IF([109]Sheet1!A80&lt;&gt;"",[109]Sheet1!A80,"")</f>
        <v>270</v>
      </c>
      <c r="V148">
        <f>IF([110]Sheet1!A80&lt;&gt;"",[110]Sheet1!A80,"")</f>
        <v>316</v>
      </c>
      <c r="W148">
        <f>IF([111]Sheet1!A80&lt;&gt;"",[111]Sheet1!A80,"")</f>
        <v>519</v>
      </c>
      <c r="X148">
        <f>IF([112]Sheet1!A80&lt;&gt;"",[112]Sheet1!A80,"")</f>
        <v>183</v>
      </c>
      <c r="Y148">
        <f>IF([113]Sheet1!A80&lt;&gt;"",[113]Sheet1!A80,"")</f>
        <v>432</v>
      </c>
      <c r="Z148">
        <f>IF([114]Sheet1!A80&lt;&gt;"",[114]Sheet1!A80,"")</f>
        <v>441</v>
      </c>
      <c r="AA148">
        <f>IF([115]Sheet1!A80&lt;&gt;"",[115]Sheet1!A80,"")</f>
        <v>459</v>
      </c>
      <c r="AB148">
        <f>IF([116]Sheet1!A80&lt;&gt;"",[116]Sheet1!A80,"")</f>
        <v>521</v>
      </c>
      <c r="AC148">
        <f>IF([117]Sheet1!A80&lt;&gt;"",[117]Sheet1!A80,"")</f>
        <v>383</v>
      </c>
      <c r="AD148">
        <f>IF([118]Sheet1!A80&lt;&gt;"",[118]Sheet1!A80,"")</f>
        <v>1</v>
      </c>
      <c r="AE148">
        <f>IF([119]Sheet1!A80&lt;&gt;"",[119]Sheet1!A80,"")</f>
        <v>322</v>
      </c>
      <c r="AF148">
        <f>IF([120]Sheet1!A80&lt;&gt;"",[120]Sheet1!A80,"")</f>
        <v>251</v>
      </c>
      <c r="AG148">
        <f>IF([121]Sheet1!A80&lt;&gt;"",[121]Sheet1!A80,"")</f>
        <v>186</v>
      </c>
      <c r="AH148">
        <f>IF([122]Sheet1!A80&lt;&gt;"",[122]Sheet1!A80,"")</f>
        <v>64</v>
      </c>
      <c r="AI148">
        <f>IF([123]Sheet1!A80&lt;&gt;"",[123]Sheet1!A80,"")</f>
        <v>525</v>
      </c>
      <c r="AJ148">
        <f>IF([124]Sheet1!A80&lt;&gt;"",[124]Sheet1!A80,"")</f>
        <v>431</v>
      </c>
      <c r="AK148">
        <f>IF([125]Sheet1!A80&lt;&gt;"",[125]Sheet1!A80,"")</f>
        <v>493</v>
      </c>
      <c r="AL148">
        <f>IF([126]Sheet1!A80&lt;&gt;"",[126]Sheet1!A80,"")</f>
        <v>299</v>
      </c>
      <c r="AM148">
        <f>IF([127]Sheet1!A80&lt;&gt;"",[127]Sheet1!A80,"")</f>
        <v>456</v>
      </c>
      <c r="AN148">
        <f>IF([128]Sheet1!A80&lt;&gt;"",[128]Sheet1!A80,"")</f>
        <v>51</v>
      </c>
      <c r="AO148">
        <f>IF([129]Sheet1!A80&lt;&gt;"",[129]Sheet1!A80,"")</f>
        <v>564</v>
      </c>
      <c r="AP148">
        <v>213</v>
      </c>
      <c r="AQ148">
        <f>IF([131]Sheet1!A80&lt;&gt;"",[131]Sheet1!A80,"")</f>
        <v>223</v>
      </c>
      <c r="AR148">
        <f>IF([132]Sheet1!A80&lt;&gt;"",[132]Sheet1!A80,"")</f>
        <v>621</v>
      </c>
      <c r="AS148">
        <f>IF([133]Sheet1!A80&lt;&gt;"",[133]Sheet1!A80,"")</f>
        <v>132</v>
      </c>
      <c r="AT148">
        <f>IF([134]Sheet1!A80&lt;&gt;"",[134]Sheet1!A80,"")</f>
        <v>357</v>
      </c>
      <c r="AU148">
        <f>IF([135]Sheet1!A80&lt;&gt;"",[135]Sheet1!A80,"")</f>
        <v>54</v>
      </c>
      <c r="AV148">
        <f>IF([136]Sheet1!A80&lt;&gt;"",[136]Sheet1!A80,"")</f>
        <v>71</v>
      </c>
      <c r="AW148">
        <f>IF([137]Sheet1!A80&lt;&gt;"",[137]Sheet1!A80,"")</f>
        <v>6</v>
      </c>
      <c r="AX148">
        <f>IF([138]Sheet1!A80&lt;&gt;"",[138]Sheet1!A80,"")</f>
        <v>240</v>
      </c>
      <c r="AY148">
        <f>IF([139]Sheet1!A80&lt;&gt;"",[139]Sheet1!A80,"")</f>
        <v>392</v>
      </c>
      <c r="AZ148">
        <f>IF([140]Sheet1!A80&lt;&gt;"",[140]Sheet1!A80,"")</f>
        <v>305</v>
      </c>
      <c r="BA148">
        <f>IF([141]Sheet1!A80&lt;&gt;"",[141]Sheet1!A80,"")</f>
        <v>209</v>
      </c>
      <c r="BB148">
        <f>IF([142]Sheet1!A80&lt;&gt;"",[142]Sheet1!A80,"")</f>
        <v>84</v>
      </c>
      <c r="BC148">
        <f>IF([143]Sheet1!A80&lt;&gt;"",[143]Sheet1!A80,"")</f>
        <v>94</v>
      </c>
      <c r="BD148">
        <f>IF([144]Sheet1!A80&lt;&gt;"",[144]Sheet1!A80,"")</f>
        <v>95</v>
      </c>
      <c r="BE148">
        <f>IF([145]Sheet1!A80&lt;&gt;"",[145]Sheet1!A80,"")</f>
        <v>67</v>
      </c>
      <c r="BF148">
        <f>IF([146]Sheet1!A80&lt;&gt;"",[146]Sheet1!A80,"")</f>
        <v>57</v>
      </c>
      <c r="BG148">
        <f>IF([147]Sheet1!A80&lt;&gt;"",[147]Sheet1!A80,"")</f>
        <v>174</v>
      </c>
      <c r="BH148">
        <f>IF([148]Sheet1!A80&lt;&gt;"",[148]Sheet1!A80,"")</f>
        <v>317</v>
      </c>
      <c r="BI148">
        <f>IF([149]Sheet1!A80&lt;&gt;"",[149]Sheet1!A80,"")</f>
        <v>256</v>
      </c>
      <c r="BJ148">
        <f>IF([150]Sheet1!A80&lt;&gt;"",[150]Sheet1!A80,"")</f>
        <v>338</v>
      </c>
      <c r="BK148">
        <f>IF([151]Sheet1!A80&lt;&gt;"",[151]Sheet1!A80,"")</f>
        <v>76</v>
      </c>
      <c r="BL148">
        <f>IF([152]Sheet1!A80&lt;&gt;"",[152]Sheet1!A80,"")</f>
        <v>379</v>
      </c>
      <c r="BM148">
        <f>IF([153]Sheet1!A80&lt;&gt;"",[153]Sheet1!A80,"")</f>
        <v>8</v>
      </c>
      <c r="BN148">
        <f>IF([154]Sheet1!A80&lt;&gt;"",[154]Sheet1!A80,"")</f>
        <v>382</v>
      </c>
      <c r="BO148">
        <f>IF([155]Sheet1!A80&lt;&gt;"",[155]Sheet1!A80,"")</f>
        <v>65</v>
      </c>
      <c r="BP148">
        <f>IF([156]Sheet1!A80&lt;&gt;"",[156]Sheet1!A80,"")</f>
        <v>281</v>
      </c>
      <c r="BQ148">
        <f>IF([157]Sheet1!A80&lt;&gt;"",[157]Sheet1!A80,"")</f>
        <v>248</v>
      </c>
      <c r="BR148">
        <f>IF([158]Sheet1!A80&lt;&gt;"",[158]Sheet1!A80,"")</f>
        <v>110</v>
      </c>
      <c r="BS148">
        <f>IF([159]Sheet1!A80&lt;&gt;"",[159]Sheet1!A80,"")</f>
        <v>415</v>
      </c>
      <c r="BT148">
        <f>IF([160]Sheet1!A80&lt;&gt;"",[160]Sheet1!A80,"")</f>
        <v>291</v>
      </c>
      <c r="BU148">
        <f>IF([161]Sheet1!A80&lt;&gt;"",[161]Sheet1!A80,"")</f>
        <v>235</v>
      </c>
      <c r="BV148">
        <f>IF([162]Sheet1!A80&lt;&gt;"",[162]Sheet1!A80,"")</f>
        <v>574</v>
      </c>
      <c r="BW148">
        <f>IF([163]Sheet1!A80&lt;&gt;"",[163]Sheet1!A80,"")</f>
        <v>183</v>
      </c>
      <c r="BX148">
        <f>IF([164]Sheet1!A80&lt;&gt;"",[164]Sheet1!A80,"")</f>
        <v>399</v>
      </c>
      <c r="BY148">
        <f>IF([165]Sheet1!A80&lt;&gt;"",[165]Sheet1!A80,"")</f>
        <v>178</v>
      </c>
      <c r="BZ148">
        <f>IF([166]Sheet1!A80&lt;&gt;"",[166]Sheet1!A80,"")</f>
        <v>464</v>
      </c>
      <c r="CA148">
        <f>IF([167]Sheet1!A80&lt;&gt;"",[167]Sheet1!A80,"")</f>
        <v>37</v>
      </c>
      <c r="CB148">
        <f>IF([168]Sheet1!A80&lt;&gt;"",[168]Sheet1!A80,"")</f>
        <v>594</v>
      </c>
      <c r="CC148">
        <f>IF([169]Sheet1!A80&lt;&gt;"",[169]Sheet1!A80,"")</f>
        <v>630</v>
      </c>
      <c r="CD148">
        <f>IF([170]Sheet1!A80&lt;&gt;"",[170]Sheet1!A80,"")</f>
        <v>484</v>
      </c>
      <c r="CE148">
        <f>IF([171]Sheet1!A80&lt;&gt;"",[171]Sheet1!A80,"")</f>
        <v>647</v>
      </c>
      <c r="CF148">
        <f>IF([172]Sheet1!A80&lt;&gt;"",[172]Sheet1!A80,"")</f>
        <v>26</v>
      </c>
      <c r="CG148">
        <f>IF([173]Sheet1!A80&lt;&gt;"",[173]Sheet1!A80,"")</f>
        <v>283</v>
      </c>
      <c r="CH148">
        <f>IF([174]Sheet1!A80&lt;&gt;"",[174]Sheet1!A80,"")</f>
        <v>96</v>
      </c>
      <c r="CI148">
        <f>IF([175]Sheet1!A80&lt;&gt;"",[175]Sheet1!A80,"")</f>
        <v>415</v>
      </c>
      <c r="CJ148">
        <f>IF([176]Sheet1!A80&lt;&gt;"",[176]Sheet1!A80,"")</f>
        <v>448</v>
      </c>
      <c r="CK148">
        <f>IF([177]Sheet1!A80&lt;&gt;"",[177]Sheet1!A80,"")</f>
        <v>130</v>
      </c>
      <c r="CL148">
        <f>IF([178]Sheet1!A80&lt;&gt;"",[178]Sheet1!A80,"")</f>
        <v>72</v>
      </c>
    </row>
    <row r="149" spans="2:90">
      <c r="B149">
        <f>IF([90]Sheet1!A81&lt;&gt;"",[90]Sheet1!A81,"")</f>
        <v>389</v>
      </c>
      <c r="C149">
        <f>IF([91]Sheet1!A81&lt;&gt;"",[91]Sheet1!A81,"")</f>
        <v>251</v>
      </c>
      <c r="D149">
        <f>IF([92]Sheet1!A81&lt;&gt;"",[92]Sheet1!A81,"")</f>
        <v>203</v>
      </c>
      <c r="E149">
        <f>IF([93]Sheet1!A81&lt;&gt;"",[93]Sheet1!A81,"")</f>
        <v>287</v>
      </c>
      <c r="F149">
        <f>IF([94]Sheet1!A81&lt;&gt;"",[94]Sheet1!A81,"")</f>
        <v>375</v>
      </c>
      <c r="G149">
        <f>IF([95]Sheet1!A81&lt;&gt;"",[95]Sheet1!A81,"")</f>
        <v>21</v>
      </c>
      <c r="H149">
        <f>IF([96]Sheet1!A81&lt;&gt;"",[96]Sheet1!A81,"")</f>
        <v>354</v>
      </c>
      <c r="I149">
        <f>IF([97]Sheet1!A81&lt;&gt;"",[97]Sheet1!A81,"")</f>
        <v>129</v>
      </c>
      <c r="J149">
        <f>IF([98]Sheet1!A81&lt;&gt;"",[98]Sheet1!A81,"")</f>
        <v>303</v>
      </c>
      <c r="K149">
        <f>IF([99]Sheet1!A81&lt;&gt;"",[99]Sheet1!A81,"")</f>
        <v>550</v>
      </c>
      <c r="L149">
        <f>IF([100]Sheet1!A81&lt;&gt;"",[100]Sheet1!A81,"")</f>
        <v>339</v>
      </c>
      <c r="M149">
        <f>IF([101]Sheet1!A81&lt;&gt;"",[101]Sheet1!A81,"")</f>
        <v>192</v>
      </c>
      <c r="N149">
        <f>IF([102]Sheet1!A81&lt;&gt;"",[102]Sheet1!A81,"")</f>
        <v>330</v>
      </c>
      <c r="O149">
        <f>IF([103]Sheet1!A81&lt;&gt;"",[103]Sheet1!A81,"")</f>
        <v>80</v>
      </c>
      <c r="P149">
        <f>IF([104]Sheet1!A81&lt;&gt;"",[104]Sheet1!A81,"")</f>
        <v>105</v>
      </c>
      <c r="Q149">
        <f>IF([105]Sheet1!A81&lt;&gt;"",[105]Sheet1!A81,"")</f>
        <v>183</v>
      </c>
      <c r="R149">
        <f>IF([106]Sheet1!A81&lt;&gt;"",[106]Sheet1!A81,"")</f>
        <v>289</v>
      </c>
      <c r="S149">
        <f>IF([107]Sheet1!A81&lt;&gt;"",[107]Sheet1!A81,"")</f>
        <v>500</v>
      </c>
      <c r="T149">
        <f>IF([108]Sheet1!A81&lt;&gt;"",[108]Sheet1!A81,"")</f>
        <v>458</v>
      </c>
      <c r="U149">
        <f>IF([109]Sheet1!A81&lt;&gt;"",[109]Sheet1!A81,"")</f>
        <v>184</v>
      </c>
      <c r="V149">
        <f>IF([110]Sheet1!A81&lt;&gt;"",[110]Sheet1!A81,"")</f>
        <v>451</v>
      </c>
      <c r="W149">
        <f>IF([111]Sheet1!A81&lt;&gt;"",[111]Sheet1!A81,"")</f>
        <v>476</v>
      </c>
      <c r="X149">
        <f>IF([112]Sheet1!A81&lt;&gt;"",[112]Sheet1!A81,"")</f>
        <v>527</v>
      </c>
      <c r="Y149">
        <f>IF([113]Sheet1!A81&lt;&gt;"",[113]Sheet1!A81,"")</f>
        <v>208</v>
      </c>
      <c r="Z149">
        <f>IF([114]Sheet1!A81&lt;&gt;"",[114]Sheet1!A81,"")</f>
        <v>80</v>
      </c>
      <c r="AA149">
        <f>IF([115]Sheet1!A81&lt;&gt;"",[115]Sheet1!A81,"")</f>
        <v>4</v>
      </c>
      <c r="AB149">
        <f>IF([116]Sheet1!A81&lt;&gt;"",[116]Sheet1!A81,"")</f>
        <v>65</v>
      </c>
      <c r="AC149">
        <f>IF([117]Sheet1!A81&lt;&gt;"",[117]Sheet1!A81,"")</f>
        <v>215</v>
      </c>
      <c r="AD149">
        <f>IF([118]Sheet1!A81&lt;&gt;"",[118]Sheet1!A81,"")</f>
        <v>528</v>
      </c>
      <c r="AE149">
        <f>IF([119]Sheet1!A81&lt;&gt;"",[119]Sheet1!A81,"")</f>
        <v>460</v>
      </c>
      <c r="AF149">
        <f>IF([120]Sheet1!A81&lt;&gt;"",[120]Sheet1!A81,"")</f>
        <v>547</v>
      </c>
      <c r="AG149">
        <f>IF([121]Sheet1!A81&lt;&gt;"",[121]Sheet1!A81,"")</f>
        <v>306</v>
      </c>
      <c r="AH149">
        <f>IF([122]Sheet1!A81&lt;&gt;"",[122]Sheet1!A81,"")</f>
        <v>135</v>
      </c>
      <c r="AI149">
        <f>IF([123]Sheet1!A81&lt;&gt;"",[123]Sheet1!A81,"")</f>
        <v>461</v>
      </c>
      <c r="AJ149">
        <f>IF([124]Sheet1!A81&lt;&gt;"",[124]Sheet1!A81,"")</f>
        <v>427</v>
      </c>
      <c r="AK149">
        <f>IF([125]Sheet1!A81&lt;&gt;"",[125]Sheet1!A81,"")</f>
        <v>60</v>
      </c>
      <c r="AL149">
        <f>IF([126]Sheet1!A81&lt;&gt;"",[126]Sheet1!A81,"")</f>
        <v>366</v>
      </c>
      <c r="AM149">
        <f>IF([127]Sheet1!A81&lt;&gt;"",[127]Sheet1!A81,"")</f>
        <v>97</v>
      </c>
      <c r="AN149">
        <f>IF([128]Sheet1!A81&lt;&gt;"",[128]Sheet1!A81,"")</f>
        <v>310</v>
      </c>
      <c r="AO149">
        <f>IF([129]Sheet1!A81&lt;&gt;"",[129]Sheet1!A81,"")</f>
        <v>247</v>
      </c>
      <c r="AP149">
        <v>325</v>
      </c>
      <c r="AQ149">
        <f>IF([131]Sheet1!A81&lt;&gt;"",[131]Sheet1!A81,"")</f>
        <v>164</v>
      </c>
      <c r="AR149">
        <f>IF([132]Sheet1!A81&lt;&gt;"",[132]Sheet1!A81,"")</f>
        <v>582</v>
      </c>
      <c r="AS149">
        <f>IF([133]Sheet1!A81&lt;&gt;"",[133]Sheet1!A81,"")</f>
        <v>576</v>
      </c>
      <c r="AT149">
        <f>IF([134]Sheet1!A81&lt;&gt;"",[134]Sheet1!A81,"")</f>
        <v>106</v>
      </c>
      <c r="AU149">
        <f>IF([135]Sheet1!A81&lt;&gt;"",[135]Sheet1!A81,"")</f>
        <v>81</v>
      </c>
      <c r="AV149">
        <f>IF([136]Sheet1!A81&lt;&gt;"",[136]Sheet1!A81,"")</f>
        <v>337</v>
      </c>
      <c r="AW149">
        <f>IF([137]Sheet1!A81&lt;&gt;"",[137]Sheet1!A81,"")</f>
        <v>75</v>
      </c>
      <c r="AX149">
        <f>IF([138]Sheet1!A81&lt;&gt;"",[138]Sheet1!A81,"")</f>
        <v>588</v>
      </c>
      <c r="AY149">
        <f>IF([139]Sheet1!A81&lt;&gt;"",[139]Sheet1!A81,"")</f>
        <v>80</v>
      </c>
      <c r="AZ149">
        <f>IF([140]Sheet1!A81&lt;&gt;"",[140]Sheet1!A81,"")</f>
        <v>178</v>
      </c>
      <c r="BA149">
        <f>IF([141]Sheet1!A81&lt;&gt;"",[141]Sheet1!A81,"")</f>
        <v>39</v>
      </c>
      <c r="BB149">
        <f>IF([142]Sheet1!A81&lt;&gt;"",[142]Sheet1!A81,"")</f>
        <v>168</v>
      </c>
      <c r="BC149">
        <f>IF([143]Sheet1!A81&lt;&gt;"",[143]Sheet1!A81,"")</f>
        <v>222</v>
      </c>
      <c r="BD149">
        <f>IF([144]Sheet1!A81&lt;&gt;"",[144]Sheet1!A81,"")</f>
        <v>152</v>
      </c>
      <c r="BE149">
        <f>IF([145]Sheet1!A81&lt;&gt;"",[145]Sheet1!A81,"")</f>
        <v>265</v>
      </c>
      <c r="BF149">
        <f>IF([146]Sheet1!A81&lt;&gt;"",[146]Sheet1!A81,"")</f>
        <v>240</v>
      </c>
      <c r="BG149">
        <f>IF([147]Sheet1!A81&lt;&gt;"",[147]Sheet1!A81,"")</f>
        <v>257</v>
      </c>
      <c r="BH149">
        <f>IF([148]Sheet1!A81&lt;&gt;"",[148]Sheet1!A81,"")</f>
        <v>334</v>
      </c>
      <c r="BI149">
        <f>IF([149]Sheet1!A81&lt;&gt;"",[149]Sheet1!A81,"")</f>
        <v>357</v>
      </c>
      <c r="BJ149">
        <f>IF([150]Sheet1!A81&lt;&gt;"",[150]Sheet1!A81,"")</f>
        <v>652</v>
      </c>
      <c r="BK149">
        <f>IF([151]Sheet1!A81&lt;&gt;"",[151]Sheet1!A81,"")</f>
        <v>137</v>
      </c>
      <c r="BL149">
        <f>IF([152]Sheet1!A81&lt;&gt;"",[152]Sheet1!A81,"")</f>
        <v>606</v>
      </c>
      <c r="BM149">
        <f>IF([153]Sheet1!A81&lt;&gt;"",[153]Sheet1!A81,"")</f>
        <v>231</v>
      </c>
      <c r="BN149">
        <f>IF([154]Sheet1!A81&lt;&gt;"",[154]Sheet1!A81,"")</f>
        <v>264</v>
      </c>
      <c r="BO149">
        <f>IF([155]Sheet1!A81&lt;&gt;"",[155]Sheet1!A81,"")</f>
        <v>582</v>
      </c>
      <c r="BP149">
        <f>IF([156]Sheet1!A81&lt;&gt;"",[156]Sheet1!A81,"")</f>
        <v>545</v>
      </c>
      <c r="BQ149">
        <f>IF([157]Sheet1!A81&lt;&gt;"",[157]Sheet1!A81,"")</f>
        <v>17</v>
      </c>
      <c r="BR149">
        <f>IF([158]Sheet1!A81&lt;&gt;"",[158]Sheet1!A81,"")</f>
        <v>371</v>
      </c>
      <c r="BS149">
        <f>IF([159]Sheet1!A81&lt;&gt;"",[159]Sheet1!A81,"")</f>
        <v>25</v>
      </c>
      <c r="BT149">
        <f>IF([160]Sheet1!A81&lt;&gt;"",[160]Sheet1!A81,"")</f>
        <v>598</v>
      </c>
      <c r="BU149">
        <f>IF([161]Sheet1!A81&lt;&gt;"",[161]Sheet1!A81,"")</f>
        <v>175</v>
      </c>
      <c r="BV149">
        <f>IF([162]Sheet1!A81&lt;&gt;"",[162]Sheet1!A81,"")</f>
        <v>311</v>
      </c>
      <c r="BW149">
        <f>IF([163]Sheet1!A81&lt;&gt;"",[163]Sheet1!A81,"")</f>
        <v>375</v>
      </c>
      <c r="BX149">
        <f>IF([164]Sheet1!A81&lt;&gt;"",[164]Sheet1!A81,"")</f>
        <v>540</v>
      </c>
      <c r="BY149">
        <f>IF([165]Sheet1!A81&lt;&gt;"",[165]Sheet1!A81,"")</f>
        <v>490</v>
      </c>
      <c r="BZ149">
        <f>IF([166]Sheet1!A81&lt;&gt;"",[166]Sheet1!A81,"")</f>
        <v>179</v>
      </c>
      <c r="CA149">
        <f>IF([167]Sheet1!A81&lt;&gt;"",[167]Sheet1!A81,"")</f>
        <v>661</v>
      </c>
      <c r="CB149">
        <f>IF([168]Sheet1!A81&lt;&gt;"",[168]Sheet1!A81,"")</f>
        <v>126</v>
      </c>
      <c r="CC149">
        <f>IF([169]Sheet1!A81&lt;&gt;"",[169]Sheet1!A81,"")</f>
        <v>602</v>
      </c>
      <c r="CD149">
        <f>IF([170]Sheet1!A81&lt;&gt;"",[170]Sheet1!A81,"")</f>
        <v>179</v>
      </c>
      <c r="CE149">
        <f>IF([171]Sheet1!A81&lt;&gt;"",[171]Sheet1!A81,"")</f>
        <v>362</v>
      </c>
      <c r="CF149">
        <f>IF([172]Sheet1!A81&lt;&gt;"",[172]Sheet1!A81,"")</f>
        <v>302</v>
      </c>
      <c r="CG149">
        <f>IF([173]Sheet1!A81&lt;&gt;"",[173]Sheet1!A81,"")</f>
        <v>24</v>
      </c>
      <c r="CH149">
        <f>IF([174]Sheet1!A81&lt;&gt;"",[174]Sheet1!A81,"")</f>
        <v>53</v>
      </c>
      <c r="CI149">
        <f>IF([175]Sheet1!A81&lt;&gt;"",[175]Sheet1!A81,"")</f>
        <v>38</v>
      </c>
      <c r="CJ149">
        <f>IF([176]Sheet1!A81&lt;&gt;"",[176]Sheet1!A81,"")</f>
        <v>576</v>
      </c>
      <c r="CK149">
        <f>IF([177]Sheet1!A81&lt;&gt;"",[177]Sheet1!A81,"")</f>
        <v>395</v>
      </c>
      <c r="CL149">
        <f>IF([178]Sheet1!A81&lt;&gt;"",[178]Sheet1!A81,"")</f>
        <v>199</v>
      </c>
    </row>
    <row r="150" spans="2:90">
      <c r="B150">
        <f>IF([90]Sheet1!A82&lt;&gt;"",[90]Sheet1!A82,"")</f>
        <v>513</v>
      </c>
      <c r="C150">
        <f>IF([91]Sheet1!A82&lt;&gt;"",[91]Sheet1!A82,"")</f>
        <v>300</v>
      </c>
      <c r="D150">
        <f>IF([92]Sheet1!A82&lt;&gt;"",[92]Sheet1!A82,"")</f>
        <v>115</v>
      </c>
      <c r="E150">
        <f>IF([93]Sheet1!A82&lt;&gt;"",[93]Sheet1!A82,"")</f>
        <v>200</v>
      </c>
      <c r="F150">
        <f>IF([94]Sheet1!A82&lt;&gt;"",[94]Sheet1!A82,"")</f>
        <v>119</v>
      </c>
      <c r="G150">
        <f>IF([95]Sheet1!A82&lt;&gt;"",[95]Sheet1!A82,"")</f>
        <v>83</v>
      </c>
      <c r="H150">
        <f>IF([96]Sheet1!A82&lt;&gt;"",[96]Sheet1!A82,"")</f>
        <v>242</v>
      </c>
      <c r="I150">
        <f>IF([97]Sheet1!A82&lt;&gt;"",[97]Sheet1!A82,"")</f>
        <v>141</v>
      </c>
      <c r="J150">
        <f>IF([98]Sheet1!A82&lt;&gt;"",[98]Sheet1!A82,"")</f>
        <v>380</v>
      </c>
      <c r="K150">
        <f>IF([99]Sheet1!A82&lt;&gt;"",[99]Sheet1!A82,"")</f>
        <v>636</v>
      </c>
      <c r="L150">
        <f>IF([100]Sheet1!A82&lt;&gt;"",[100]Sheet1!A82,"")</f>
        <v>309</v>
      </c>
      <c r="M150">
        <f>IF([101]Sheet1!A82&lt;&gt;"",[101]Sheet1!A82,"")</f>
        <v>611</v>
      </c>
      <c r="N150">
        <f>IF([102]Sheet1!A82&lt;&gt;"",[102]Sheet1!A82,"")</f>
        <v>301</v>
      </c>
      <c r="O150">
        <f>IF([103]Sheet1!A82&lt;&gt;"",[103]Sheet1!A82,"")</f>
        <v>316</v>
      </c>
      <c r="P150">
        <f>IF([104]Sheet1!A82&lt;&gt;"",[104]Sheet1!A82,"")</f>
        <v>357</v>
      </c>
      <c r="Q150">
        <f>IF([105]Sheet1!A82&lt;&gt;"",[105]Sheet1!A82,"")</f>
        <v>632</v>
      </c>
      <c r="R150">
        <f>IF([106]Sheet1!A82&lt;&gt;"",[106]Sheet1!A82,"")</f>
        <v>382</v>
      </c>
      <c r="S150">
        <f>IF([107]Sheet1!A82&lt;&gt;"",[107]Sheet1!A82,"")</f>
        <v>252</v>
      </c>
      <c r="T150">
        <f>IF([108]Sheet1!A82&lt;&gt;"",[108]Sheet1!A82,"")</f>
        <v>224</v>
      </c>
      <c r="U150">
        <f>IF([109]Sheet1!A82&lt;&gt;"",[109]Sheet1!A82,"")</f>
        <v>154</v>
      </c>
      <c r="V150">
        <f>IF([110]Sheet1!A82&lt;&gt;"",[110]Sheet1!A82,"")</f>
        <v>259</v>
      </c>
      <c r="W150">
        <f>IF([111]Sheet1!A82&lt;&gt;"",[111]Sheet1!A82,"")</f>
        <v>451</v>
      </c>
      <c r="X150">
        <f>IF([112]Sheet1!A82&lt;&gt;"",[112]Sheet1!A82,"")</f>
        <v>459</v>
      </c>
      <c r="Y150">
        <f>IF([113]Sheet1!A82&lt;&gt;"",[113]Sheet1!A82,"")</f>
        <v>137</v>
      </c>
      <c r="Z150">
        <f>IF([114]Sheet1!A82&lt;&gt;"",[114]Sheet1!A82,"")</f>
        <v>89</v>
      </c>
      <c r="AA150">
        <f>IF([115]Sheet1!A82&lt;&gt;"",[115]Sheet1!A82,"")</f>
        <v>141</v>
      </c>
      <c r="AB150">
        <f>IF([116]Sheet1!A82&lt;&gt;"",[116]Sheet1!A82,"")</f>
        <v>242</v>
      </c>
      <c r="AC150">
        <f>IF([117]Sheet1!A82&lt;&gt;"",[117]Sheet1!A82,"")</f>
        <v>382</v>
      </c>
      <c r="AD150">
        <f>IF([118]Sheet1!A82&lt;&gt;"",[118]Sheet1!A82,"")</f>
        <v>89</v>
      </c>
      <c r="AE150">
        <f>IF([119]Sheet1!A82&lt;&gt;"",[119]Sheet1!A82,"")</f>
        <v>539</v>
      </c>
      <c r="AF150">
        <f>IF([120]Sheet1!A82&lt;&gt;"",[120]Sheet1!A82,"")</f>
        <v>104</v>
      </c>
      <c r="AG150">
        <f>IF([121]Sheet1!A82&lt;&gt;"",[121]Sheet1!A82,"")</f>
        <v>356</v>
      </c>
      <c r="AH150">
        <f>IF([122]Sheet1!A82&lt;&gt;"",[122]Sheet1!A82,"")</f>
        <v>198</v>
      </c>
      <c r="AI150">
        <f>IF([123]Sheet1!A82&lt;&gt;"",[123]Sheet1!A82,"")</f>
        <v>19</v>
      </c>
      <c r="AJ150">
        <f>IF([124]Sheet1!A82&lt;&gt;"",[124]Sheet1!A82,"")</f>
        <v>480</v>
      </c>
      <c r="AK150">
        <f>IF([125]Sheet1!A82&lt;&gt;"",[125]Sheet1!A82,"")</f>
        <v>400</v>
      </c>
      <c r="AL150">
        <f>IF([126]Sheet1!A82&lt;&gt;"",[126]Sheet1!A82,"")</f>
        <v>9</v>
      </c>
      <c r="AM150">
        <f>IF([127]Sheet1!A82&lt;&gt;"",[127]Sheet1!A82,"")</f>
        <v>454</v>
      </c>
      <c r="AN150">
        <f>IF([128]Sheet1!A82&lt;&gt;"",[128]Sheet1!A82,"")</f>
        <v>325</v>
      </c>
      <c r="AO150">
        <f>IF([129]Sheet1!A82&lt;&gt;"",[129]Sheet1!A82,"")</f>
        <v>622</v>
      </c>
      <c r="AP150">
        <v>126</v>
      </c>
      <c r="AQ150">
        <f>IF([131]Sheet1!A82&lt;&gt;"",[131]Sheet1!A82,"")</f>
        <v>620</v>
      </c>
      <c r="AR150">
        <f>IF([132]Sheet1!A82&lt;&gt;"",[132]Sheet1!A82,"")</f>
        <v>246</v>
      </c>
      <c r="AS150">
        <f>IF([133]Sheet1!A82&lt;&gt;"",[133]Sheet1!A82,"")</f>
        <v>167</v>
      </c>
      <c r="AT150">
        <f>IF([134]Sheet1!A82&lt;&gt;"",[134]Sheet1!A82,"")</f>
        <v>131</v>
      </c>
      <c r="AU150">
        <f>IF([135]Sheet1!A82&lt;&gt;"",[135]Sheet1!A82,"")</f>
        <v>233</v>
      </c>
      <c r="AV150">
        <f>IF([136]Sheet1!A82&lt;&gt;"",[136]Sheet1!A82,"")</f>
        <v>637</v>
      </c>
      <c r="AW150">
        <f>IF([137]Sheet1!A82&lt;&gt;"",[137]Sheet1!A82,"")</f>
        <v>250</v>
      </c>
      <c r="AX150">
        <f>IF([138]Sheet1!A82&lt;&gt;"",[138]Sheet1!A82,"")</f>
        <v>396</v>
      </c>
      <c r="AY150">
        <f>IF([139]Sheet1!A82&lt;&gt;"",[139]Sheet1!A82,"")</f>
        <v>623</v>
      </c>
      <c r="AZ150">
        <f>IF([140]Sheet1!A82&lt;&gt;"",[140]Sheet1!A82,"")</f>
        <v>654</v>
      </c>
      <c r="BA150">
        <f>IF([141]Sheet1!A82&lt;&gt;"",[141]Sheet1!A82,"")</f>
        <v>556</v>
      </c>
      <c r="BB150">
        <f>IF([142]Sheet1!A82&lt;&gt;"",[142]Sheet1!A82,"")</f>
        <v>30</v>
      </c>
      <c r="BC150">
        <f>IF([143]Sheet1!A82&lt;&gt;"",[143]Sheet1!A82,"")</f>
        <v>1</v>
      </c>
      <c r="BD150">
        <f>IF([144]Sheet1!A82&lt;&gt;"",[144]Sheet1!A82,"")</f>
        <v>92</v>
      </c>
      <c r="BE150">
        <f>IF([145]Sheet1!A82&lt;&gt;"",[145]Sheet1!A82,"")</f>
        <v>175</v>
      </c>
      <c r="BF150">
        <f>IF([146]Sheet1!A82&lt;&gt;"",[146]Sheet1!A82,"")</f>
        <v>582</v>
      </c>
      <c r="BG150">
        <f>IF([147]Sheet1!A82&lt;&gt;"",[147]Sheet1!A82,"")</f>
        <v>253</v>
      </c>
      <c r="BH150">
        <f>IF([148]Sheet1!A82&lt;&gt;"",[148]Sheet1!A82,"")</f>
        <v>248</v>
      </c>
      <c r="BI150">
        <f>IF([149]Sheet1!A82&lt;&gt;"",[149]Sheet1!A82,"")</f>
        <v>293</v>
      </c>
      <c r="BJ150">
        <f>IF([150]Sheet1!A82&lt;&gt;"",[150]Sheet1!A82,"")</f>
        <v>637</v>
      </c>
      <c r="BK150">
        <f>IF([151]Sheet1!A82&lt;&gt;"",[151]Sheet1!A82,"")</f>
        <v>574</v>
      </c>
      <c r="BL150">
        <f>IF([152]Sheet1!A82&lt;&gt;"",[152]Sheet1!A82,"")</f>
        <v>53</v>
      </c>
      <c r="BM150">
        <f>IF([153]Sheet1!A82&lt;&gt;"",[153]Sheet1!A82,"")</f>
        <v>598</v>
      </c>
      <c r="BN150">
        <f>IF([154]Sheet1!A82&lt;&gt;"",[154]Sheet1!A82,"")</f>
        <v>67</v>
      </c>
      <c r="BO150">
        <f>IF([155]Sheet1!A82&lt;&gt;"",[155]Sheet1!A82,"")</f>
        <v>206</v>
      </c>
      <c r="BP150">
        <f>IF([156]Sheet1!A82&lt;&gt;"",[156]Sheet1!A82,"")</f>
        <v>275</v>
      </c>
      <c r="BQ150">
        <f>IF([157]Sheet1!A82&lt;&gt;"",[157]Sheet1!A82,"")</f>
        <v>627</v>
      </c>
      <c r="BR150">
        <f>IF([158]Sheet1!A82&lt;&gt;"",[158]Sheet1!A82,"")</f>
        <v>97</v>
      </c>
      <c r="BS150">
        <f>IF([159]Sheet1!A82&lt;&gt;"",[159]Sheet1!A82,"")</f>
        <v>98</v>
      </c>
      <c r="BT150">
        <f>IF([160]Sheet1!A82&lt;&gt;"",[160]Sheet1!A82,"")</f>
        <v>454</v>
      </c>
      <c r="BU150">
        <f>IF([161]Sheet1!A82&lt;&gt;"",[161]Sheet1!A82,"")</f>
        <v>81</v>
      </c>
      <c r="BV150">
        <f>IF([162]Sheet1!A82&lt;&gt;"",[162]Sheet1!A82,"")</f>
        <v>571</v>
      </c>
      <c r="BW150">
        <f>IF([163]Sheet1!A82&lt;&gt;"",[163]Sheet1!A82,"")</f>
        <v>403</v>
      </c>
      <c r="BX150">
        <f>IF([164]Sheet1!A82&lt;&gt;"",[164]Sheet1!A82,"")</f>
        <v>421</v>
      </c>
      <c r="BY150">
        <f>IF([165]Sheet1!A82&lt;&gt;"",[165]Sheet1!A82,"")</f>
        <v>33</v>
      </c>
      <c r="BZ150">
        <f>IF([166]Sheet1!A82&lt;&gt;"",[166]Sheet1!A82,"")</f>
        <v>263</v>
      </c>
      <c r="CA150">
        <f>IF([167]Sheet1!A82&lt;&gt;"",[167]Sheet1!A82,"")</f>
        <v>385</v>
      </c>
      <c r="CB150">
        <f>IF([168]Sheet1!A82&lt;&gt;"",[168]Sheet1!A82,"")</f>
        <v>235</v>
      </c>
      <c r="CC150">
        <f>IF([169]Sheet1!A82&lt;&gt;"",[169]Sheet1!A82,"")</f>
        <v>537</v>
      </c>
      <c r="CD150">
        <f>IF([170]Sheet1!A82&lt;&gt;"",[170]Sheet1!A82,"")</f>
        <v>340</v>
      </c>
      <c r="CE150">
        <f>IF([171]Sheet1!A82&lt;&gt;"",[171]Sheet1!A82,"")</f>
        <v>394</v>
      </c>
      <c r="CF150">
        <f>IF([172]Sheet1!A82&lt;&gt;"",[172]Sheet1!A82,"")</f>
        <v>190</v>
      </c>
      <c r="CG150">
        <f>IF([173]Sheet1!A82&lt;&gt;"",[173]Sheet1!A82,"")</f>
        <v>564</v>
      </c>
      <c r="CH150">
        <f>IF([174]Sheet1!A82&lt;&gt;"",[174]Sheet1!A82,"")</f>
        <v>552</v>
      </c>
      <c r="CI150">
        <f>IF([175]Sheet1!A82&lt;&gt;"",[175]Sheet1!A82,"")</f>
        <v>254</v>
      </c>
      <c r="CJ150">
        <f>IF([176]Sheet1!A82&lt;&gt;"",[176]Sheet1!A82,"")</f>
        <v>122</v>
      </c>
      <c r="CK150">
        <f>IF([177]Sheet1!A82&lt;&gt;"",[177]Sheet1!A82,"")</f>
        <v>176</v>
      </c>
      <c r="CL150">
        <f>IF([178]Sheet1!A82&lt;&gt;"",[178]Sheet1!A82,"")</f>
        <v>378</v>
      </c>
    </row>
    <row r="151" spans="2:90">
      <c r="B151">
        <f>IF([90]Sheet1!A83&lt;&gt;"",[90]Sheet1!A83,"")</f>
        <v>305</v>
      </c>
      <c r="C151">
        <f>IF([91]Sheet1!A83&lt;&gt;"",[91]Sheet1!A83,"")</f>
        <v>290</v>
      </c>
      <c r="D151">
        <f>IF([92]Sheet1!A83&lt;&gt;"",[92]Sheet1!A83,"")</f>
        <v>152</v>
      </c>
      <c r="E151">
        <f>IF([93]Sheet1!A83&lt;&gt;"",[93]Sheet1!A83,"")</f>
        <v>213</v>
      </c>
      <c r="F151">
        <f>IF([94]Sheet1!A83&lt;&gt;"",[94]Sheet1!A83,"")</f>
        <v>382</v>
      </c>
      <c r="G151">
        <f>IF([95]Sheet1!A83&lt;&gt;"",[95]Sheet1!A83,"")</f>
        <v>581</v>
      </c>
      <c r="H151">
        <f>IF([96]Sheet1!A83&lt;&gt;"",[96]Sheet1!A83,"")</f>
        <v>169</v>
      </c>
      <c r="I151">
        <f>IF([97]Sheet1!A83&lt;&gt;"",[97]Sheet1!A83,"")</f>
        <v>28</v>
      </c>
      <c r="J151">
        <f>IF([98]Sheet1!A83&lt;&gt;"",[98]Sheet1!A83,"")</f>
        <v>287</v>
      </c>
      <c r="K151">
        <f>IF([99]Sheet1!A83&lt;&gt;"",[99]Sheet1!A83,"")</f>
        <v>203</v>
      </c>
      <c r="L151">
        <f>IF([100]Sheet1!A83&lt;&gt;"",[100]Sheet1!A83,"")</f>
        <v>21</v>
      </c>
      <c r="M151">
        <f>IF([101]Sheet1!A83&lt;&gt;"",[101]Sheet1!A83,"")</f>
        <v>565</v>
      </c>
      <c r="N151">
        <f>IF([102]Sheet1!A83&lt;&gt;"",[102]Sheet1!A83,"")</f>
        <v>582</v>
      </c>
      <c r="O151">
        <f>IF([103]Sheet1!A83&lt;&gt;"",[103]Sheet1!A83,"")</f>
        <v>221</v>
      </c>
      <c r="P151">
        <f>IF([104]Sheet1!A83&lt;&gt;"",[104]Sheet1!A83,"")</f>
        <v>117</v>
      </c>
      <c r="Q151">
        <f>IF([105]Sheet1!A83&lt;&gt;"",[105]Sheet1!A83,"")</f>
        <v>111</v>
      </c>
      <c r="R151">
        <f>IF([106]Sheet1!A83&lt;&gt;"",[106]Sheet1!A83,"")</f>
        <v>586</v>
      </c>
      <c r="S151">
        <f>IF([107]Sheet1!A83&lt;&gt;"",[107]Sheet1!A83,"")</f>
        <v>269</v>
      </c>
      <c r="T151">
        <f>IF([108]Sheet1!A83&lt;&gt;"",[108]Sheet1!A83,"")</f>
        <v>385</v>
      </c>
      <c r="U151">
        <f>IF([109]Sheet1!A83&lt;&gt;"",[109]Sheet1!A83,"")</f>
        <v>55</v>
      </c>
      <c r="V151">
        <f>IF([110]Sheet1!A83&lt;&gt;"",[110]Sheet1!A83,"")</f>
        <v>327</v>
      </c>
      <c r="W151">
        <f>IF([111]Sheet1!A83&lt;&gt;"",[111]Sheet1!A83,"")</f>
        <v>333</v>
      </c>
      <c r="X151">
        <f>IF([112]Sheet1!A83&lt;&gt;"",[112]Sheet1!A83,"")</f>
        <v>513</v>
      </c>
      <c r="Y151">
        <f>IF([113]Sheet1!A83&lt;&gt;"",[113]Sheet1!A83,"")</f>
        <v>348</v>
      </c>
      <c r="Z151">
        <f>IF([114]Sheet1!A83&lt;&gt;"",[114]Sheet1!A83,"")</f>
        <v>401</v>
      </c>
      <c r="AA151">
        <f>IF([115]Sheet1!A83&lt;&gt;"",[115]Sheet1!A83,"")</f>
        <v>103</v>
      </c>
      <c r="AB151">
        <f>IF([116]Sheet1!A83&lt;&gt;"",[116]Sheet1!A83,"")</f>
        <v>119</v>
      </c>
      <c r="AC151">
        <f>IF([117]Sheet1!A83&lt;&gt;"",[117]Sheet1!A83,"")</f>
        <v>57</v>
      </c>
      <c r="AD151">
        <f>IF([118]Sheet1!A83&lt;&gt;"",[118]Sheet1!A83,"")</f>
        <v>460</v>
      </c>
      <c r="AE151">
        <f>IF([119]Sheet1!A83&lt;&gt;"",[119]Sheet1!A83,"")</f>
        <v>406</v>
      </c>
      <c r="AF151">
        <f>IF([120]Sheet1!A83&lt;&gt;"",[120]Sheet1!A83,"")</f>
        <v>94</v>
      </c>
      <c r="AG151">
        <f>IF([121]Sheet1!A83&lt;&gt;"",[121]Sheet1!A83,"")</f>
        <v>281</v>
      </c>
      <c r="AH151">
        <f>IF([122]Sheet1!A83&lt;&gt;"",[122]Sheet1!A83,"")</f>
        <v>123</v>
      </c>
      <c r="AI151">
        <f>IF([123]Sheet1!A83&lt;&gt;"",[123]Sheet1!A83,"")</f>
        <v>386</v>
      </c>
      <c r="AJ151">
        <f>IF([124]Sheet1!A83&lt;&gt;"",[124]Sheet1!A83,"")</f>
        <v>458</v>
      </c>
      <c r="AK151">
        <f>IF([125]Sheet1!A83&lt;&gt;"",[125]Sheet1!A83,"")</f>
        <v>34</v>
      </c>
      <c r="AL151">
        <f>IF([126]Sheet1!A83&lt;&gt;"",[126]Sheet1!A83,"")</f>
        <v>471</v>
      </c>
      <c r="AM151">
        <f>IF([127]Sheet1!A83&lt;&gt;"",[127]Sheet1!A83,"")</f>
        <v>250</v>
      </c>
      <c r="AN151">
        <f>IF([128]Sheet1!A83&lt;&gt;"",[128]Sheet1!A83,"")</f>
        <v>157</v>
      </c>
      <c r="AO151">
        <f>IF([129]Sheet1!A83&lt;&gt;"",[129]Sheet1!A83,"")</f>
        <v>97</v>
      </c>
      <c r="AP151">
        <v>293</v>
      </c>
      <c r="AQ151">
        <f>IF([131]Sheet1!A83&lt;&gt;"",[131]Sheet1!A83,"")</f>
        <v>259</v>
      </c>
      <c r="AR151">
        <f>IF([132]Sheet1!A83&lt;&gt;"",[132]Sheet1!A83,"")</f>
        <v>128</v>
      </c>
      <c r="AS151">
        <f>IF([133]Sheet1!A83&lt;&gt;"",[133]Sheet1!A83,"")</f>
        <v>608</v>
      </c>
      <c r="AT151">
        <f>IF([134]Sheet1!A83&lt;&gt;"",[134]Sheet1!A83,"")</f>
        <v>273</v>
      </c>
      <c r="AU151">
        <f>IF([135]Sheet1!A83&lt;&gt;"",[135]Sheet1!A83,"")</f>
        <v>628</v>
      </c>
      <c r="AV151">
        <f>IF([136]Sheet1!A83&lt;&gt;"",[136]Sheet1!A83,"")</f>
        <v>371</v>
      </c>
      <c r="AW151">
        <f>IF([137]Sheet1!A83&lt;&gt;"",[137]Sheet1!A83,"")</f>
        <v>237</v>
      </c>
      <c r="AX151">
        <f>IF([138]Sheet1!A83&lt;&gt;"",[138]Sheet1!A83,"")</f>
        <v>28</v>
      </c>
      <c r="AY151">
        <f>IF([139]Sheet1!A83&lt;&gt;"",[139]Sheet1!A83,"")</f>
        <v>366</v>
      </c>
      <c r="AZ151">
        <f>IF([140]Sheet1!A83&lt;&gt;"",[140]Sheet1!A83,"")</f>
        <v>91</v>
      </c>
      <c r="BA151">
        <f>IF([141]Sheet1!A83&lt;&gt;"",[141]Sheet1!A83,"")</f>
        <v>164</v>
      </c>
      <c r="BB151">
        <f>IF([142]Sheet1!A83&lt;&gt;"",[142]Sheet1!A83,"")</f>
        <v>294</v>
      </c>
      <c r="BC151">
        <f>IF([143]Sheet1!A83&lt;&gt;"",[143]Sheet1!A83,"")</f>
        <v>593</v>
      </c>
      <c r="BD151">
        <f>IF([144]Sheet1!A83&lt;&gt;"",[144]Sheet1!A83,"")</f>
        <v>12</v>
      </c>
      <c r="BE151">
        <f>IF([145]Sheet1!A83&lt;&gt;"",[145]Sheet1!A83,"")</f>
        <v>303</v>
      </c>
      <c r="BF151">
        <f>IF([146]Sheet1!A83&lt;&gt;"",[146]Sheet1!A83,"")</f>
        <v>99</v>
      </c>
      <c r="BG151">
        <f>IF([147]Sheet1!A83&lt;&gt;"",[147]Sheet1!A83,"")</f>
        <v>573</v>
      </c>
      <c r="BH151">
        <f>IF([148]Sheet1!A83&lt;&gt;"",[148]Sheet1!A83,"")</f>
        <v>31</v>
      </c>
      <c r="BI151">
        <f>IF([149]Sheet1!A83&lt;&gt;"",[149]Sheet1!A83,"")</f>
        <v>377</v>
      </c>
      <c r="BJ151">
        <f>IF([150]Sheet1!A83&lt;&gt;"",[150]Sheet1!A83,"")</f>
        <v>108</v>
      </c>
      <c r="BK151">
        <f>IF([151]Sheet1!A83&lt;&gt;"",[151]Sheet1!A83,"")</f>
        <v>10</v>
      </c>
      <c r="BL151">
        <f>IF([152]Sheet1!A83&lt;&gt;"",[152]Sheet1!A83,"")</f>
        <v>375</v>
      </c>
      <c r="BM151">
        <f>IF([153]Sheet1!A83&lt;&gt;"",[153]Sheet1!A83,"")</f>
        <v>102</v>
      </c>
      <c r="BN151">
        <f>IF([154]Sheet1!A83&lt;&gt;"",[154]Sheet1!A83,"")</f>
        <v>161</v>
      </c>
      <c r="BO151">
        <f>IF([155]Sheet1!A83&lt;&gt;"",[155]Sheet1!A83,"")</f>
        <v>553</v>
      </c>
      <c r="BP151">
        <f>IF([156]Sheet1!A83&lt;&gt;"",[156]Sheet1!A83,"")</f>
        <v>121</v>
      </c>
      <c r="BQ151">
        <f>IF([157]Sheet1!A83&lt;&gt;"",[157]Sheet1!A83,"")</f>
        <v>169</v>
      </c>
      <c r="BR151">
        <f>IF([158]Sheet1!A83&lt;&gt;"",[158]Sheet1!A83,"")</f>
        <v>355</v>
      </c>
      <c r="BS151">
        <f>IF([159]Sheet1!A83&lt;&gt;"",[159]Sheet1!A83,"")</f>
        <v>217</v>
      </c>
      <c r="BT151">
        <f>IF([160]Sheet1!A83&lt;&gt;"",[160]Sheet1!A83,"")</f>
        <v>588</v>
      </c>
      <c r="BU151">
        <f>IF([161]Sheet1!A83&lt;&gt;"",[161]Sheet1!A83,"")</f>
        <v>345</v>
      </c>
      <c r="BV151">
        <f>IF([162]Sheet1!A83&lt;&gt;"",[162]Sheet1!A83,"")</f>
        <v>1</v>
      </c>
      <c r="BW151">
        <f>IF([163]Sheet1!A83&lt;&gt;"",[163]Sheet1!A83,"")</f>
        <v>146</v>
      </c>
      <c r="BX151">
        <f>IF([164]Sheet1!A83&lt;&gt;"",[164]Sheet1!A83,"")</f>
        <v>83</v>
      </c>
      <c r="BY151">
        <f>IF([165]Sheet1!A83&lt;&gt;"",[165]Sheet1!A83,"")</f>
        <v>355</v>
      </c>
      <c r="BZ151">
        <f>IF([166]Sheet1!A83&lt;&gt;"",[166]Sheet1!A83,"")</f>
        <v>472</v>
      </c>
      <c r="CA151">
        <f>IF([167]Sheet1!A83&lt;&gt;"",[167]Sheet1!A83,"")</f>
        <v>378</v>
      </c>
      <c r="CB151">
        <f>IF([168]Sheet1!A83&lt;&gt;"",[168]Sheet1!A83,"")</f>
        <v>498</v>
      </c>
      <c r="CC151">
        <f>IF([169]Sheet1!A83&lt;&gt;"",[169]Sheet1!A83,"")</f>
        <v>272</v>
      </c>
      <c r="CD151">
        <f>IF([170]Sheet1!A83&lt;&gt;"",[170]Sheet1!A83,"")</f>
        <v>631</v>
      </c>
      <c r="CE151">
        <f>IF([171]Sheet1!A83&lt;&gt;"",[171]Sheet1!A83,"")</f>
        <v>583</v>
      </c>
      <c r="CF151">
        <f>IF([172]Sheet1!A83&lt;&gt;"",[172]Sheet1!A83,"")</f>
        <v>145</v>
      </c>
      <c r="CG151">
        <f>IF([173]Sheet1!A83&lt;&gt;"",[173]Sheet1!A83,"")</f>
        <v>423</v>
      </c>
      <c r="CH151">
        <f>IF([174]Sheet1!A83&lt;&gt;"",[174]Sheet1!A83,"")</f>
        <v>570</v>
      </c>
      <c r="CI151">
        <f>IF([175]Sheet1!A83&lt;&gt;"",[175]Sheet1!A83,"")</f>
        <v>278</v>
      </c>
      <c r="CJ151">
        <f>IF([176]Sheet1!A83&lt;&gt;"",[176]Sheet1!A83,"")</f>
        <v>158</v>
      </c>
      <c r="CK151">
        <f>IF([177]Sheet1!A83&lt;&gt;"",[177]Sheet1!A83,"")</f>
        <v>295</v>
      </c>
      <c r="CL151">
        <f>IF([178]Sheet1!A83&lt;&gt;"",[178]Sheet1!A83,"")</f>
        <v>555</v>
      </c>
    </row>
    <row r="152" spans="2:90">
      <c r="B152">
        <f>IF([90]Sheet1!A84&lt;&gt;"",[90]Sheet1!A84,"")</f>
        <v>66</v>
      </c>
      <c r="C152">
        <f>IF([91]Sheet1!A84&lt;&gt;"",[91]Sheet1!A84,"")</f>
        <v>101</v>
      </c>
      <c r="D152">
        <f>IF([92]Sheet1!A84&lt;&gt;"",[92]Sheet1!A84,"")</f>
        <v>352</v>
      </c>
      <c r="E152">
        <f>IF([93]Sheet1!A84&lt;&gt;"",[93]Sheet1!A84,"")</f>
        <v>234</v>
      </c>
      <c r="F152">
        <f>IF([94]Sheet1!A84&lt;&gt;"",[94]Sheet1!A84,"")</f>
        <v>307</v>
      </c>
      <c r="G152">
        <f>IF([95]Sheet1!A84&lt;&gt;"",[95]Sheet1!A84,"")</f>
        <v>99</v>
      </c>
      <c r="H152">
        <f>IF([96]Sheet1!A84&lt;&gt;"",[96]Sheet1!A84,"")</f>
        <v>260</v>
      </c>
      <c r="I152">
        <f>IF([97]Sheet1!A84&lt;&gt;"",[97]Sheet1!A84,"")</f>
        <v>85</v>
      </c>
      <c r="J152">
        <f>IF([98]Sheet1!A84&lt;&gt;"",[98]Sheet1!A84,"")</f>
        <v>569</v>
      </c>
      <c r="K152">
        <f>IF([99]Sheet1!A84&lt;&gt;"",[99]Sheet1!A84,"")</f>
        <v>243</v>
      </c>
      <c r="L152">
        <f>IF([100]Sheet1!A84&lt;&gt;"",[100]Sheet1!A84,"")</f>
        <v>33</v>
      </c>
      <c r="M152">
        <f>IF([101]Sheet1!A84&lt;&gt;"",[101]Sheet1!A84,"")</f>
        <v>23</v>
      </c>
      <c r="N152">
        <f>IF([102]Sheet1!A84&lt;&gt;"",[102]Sheet1!A84,"")</f>
        <v>302</v>
      </c>
      <c r="O152">
        <f>IF([103]Sheet1!A84&lt;&gt;"",[103]Sheet1!A84,"")</f>
        <v>227</v>
      </c>
      <c r="P152">
        <f>IF([104]Sheet1!A84&lt;&gt;"",[104]Sheet1!A84,"")</f>
        <v>626</v>
      </c>
      <c r="Q152">
        <f>IF([105]Sheet1!A84&lt;&gt;"",[105]Sheet1!A84,"")</f>
        <v>271</v>
      </c>
      <c r="R152">
        <f>IF([106]Sheet1!A84&lt;&gt;"",[106]Sheet1!A84,"")</f>
        <v>78</v>
      </c>
      <c r="S152">
        <f>IF([107]Sheet1!A84&lt;&gt;"",[107]Sheet1!A84,"")</f>
        <v>224</v>
      </c>
      <c r="T152">
        <f>IF([108]Sheet1!A84&lt;&gt;"",[108]Sheet1!A84,"")</f>
        <v>395</v>
      </c>
      <c r="U152">
        <f>IF([109]Sheet1!A84&lt;&gt;"",[109]Sheet1!A84,"")</f>
        <v>478</v>
      </c>
      <c r="V152">
        <f>IF([110]Sheet1!A84&lt;&gt;"",[110]Sheet1!A84,"")</f>
        <v>195</v>
      </c>
      <c r="W152">
        <f>IF([111]Sheet1!A84&lt;&gt;"",[111]Sheet1!A84,"")</f>
        <v>119</v>
      </c>
      <c r="X152">
        <f>IF([112]Sheet1!A84&lt;&gt;"",[112]Sheet1!A84,"")</f>
        <v>520</v>
      </c>
      <c r="Y152">
        <f>IF([113]Sheet1!A84&lt;&gt;"",[113]Sheet1!A84,"")</f>
        <v>7</v>
      </c>
      <c r="Z152">
        <f>IF([114]Sheet1!A84&lt;&gt;"",[114]Sheet1!A84,"")</f>
        <v>383</v>
      </c>
      <c r="AA152">
        <f>IF([115]Sheet1!A84&lt;&gt;"",[115]Sheet1!A84,"")</f>
        <v>126</v>
      </c>
      <c r="AB152">
        <f>IF([116]Sheet1!A84&lt;&gt;"",[116]Sheet1!A84,"")</f>
        <v>543</v>
      </c>
      <c r="AC152">
        <f>IF([117]Sheet1!A84&lt;&gt;"",[117]Sheet1!A84,"")</f>
        <v>325</v>
      </c>
      <c r="AD152">
        <f>IF([118]Sheet1!A84&lt;&gt;"",[118]Sheet1!A84,"")</f>
        <v>161</v>
      </c>
      <c r="AE152">
        <f>IF([119]Sheet1!A84&lt;&gt;"",[119]Sheet1!A84,"")</f>
        <v>240</v>
      </c>
      <c r="AF152">
        <f>IF([120]Sheet1!A84&lt;&gt;"",[120]Sheet1!A84,"")</f>
        <v>213</v>
      </c>
      <c r="AG152">
        <f>IF([121]Sheet1!A84&lt;&gt;"",[121]Sheet1!A84,"")</f>
        <v>362</v>
      </c>
      <c r="AH152">
        <f>IF([122]Sheet1!A84&lt;&gt;"",[122]Sheet1!A84,"")</f>
        <v>498</v>
      </c>
      <c r="AI152">
        <f>IF([123]Sheet1!A84&lt;&gt;"",[123]Sheet1!A84,"")</f>
        <v>499</v>
      </c>
      <c r="AJ152">
        <f>IF([124]Sheet1!A84&lt;&gt;"",[124]Sheet1!A84,"")</f>
        <v>215</v>
      </c>
      <c r="AK152">
        <f>IF([125]Sheet1!A84&lt;&gt;"",[125]Sheet1!A84,"")</f>
        <v>114</v>
      </c>
      <c r="AL152">
        <f>IF([126]Sheet1!A84&lt;&gt;"",[126]Sheet1!A84,"")</f>
        <v>484</v>
      </c>
      <c r="AM152">
        <f>IF([127]Sheet1!A84&lt;&gt;"",[127]Sheet1!A84,"")</f>
        <v>19</v>
      </c>
      <c r="AN152">
        <f>IF([128]Sheet1!A84&lt;&gt;"",[128]Sheet1!A84,"")</f>
        <v>30</v>
      </c>
      <c r="AO152">
        <f>IF([129]Sheet1!A84&lt;&gt;"",[129]Sheet1!A84,"")</f>
        <v>55</v>
      </c>
      <c r="AP152">
        <v>30</v>
      </c>
      <c r="AQ152">
        <f>IF([131]Sheet1!A84&lt;&gt;"",[131]Sheet1!A84,"")</f>
        <v>233</v>
      </c>
      <c r="AR152">
        <f>IF([132]Sheet1!A84&lt;&gt;"",[132]Sheet1!A84,"")</f>
        <v>324</v>
      </c>
      <c r="AS152">
        <f>IF([133]Sheet1!A84&lt;&gt;"",[133]Sheet1!A84,"")</f>
        <v>384</v>
      </c>
      <c r="AT152">
        <f>IF([134]Sheet1!A84&lt;&gt;"",[134]Sheet1!A84,"")</f>
        <v>237</v>
      </c>
      <c r="AU152">
        <f>IF([135]Sheet1!A84&lt;&gt;"",[135]Sheet1!A84,"")</f>
        <v>19</v>
      </c>
      <c r="AV152">
        <f>IF([136]Sheet1!A84&lt;&gt;"",[136]Sheet1!A84,"")</f>
        <v>2</v>
      </c>
      <c r="AW152">
        <f>IF([137]Sheet1!A84&lt;&gt;"",[137]Sheet1!A84,"")</f>
        <v>364</v>
      </c>
      <c r="AX152">
        <f>IF([138]Sheet1!A84&lt;&gt;"",[138]Sheet1!A84,"")</f>
        <v>177</v>
      </c>
      <c r="AY152">
        <f>IF([139]Sheet1!A84&lt;&gt;"",[139]Sheet1!A84,"")</f>
        <v>661</v>
      </c>
      <c r="AZ152">
        <f>IF([140]Sheet1!A84&lt;&gt;"",[140]Sheet1!A84,"")</f>
        <v>68</v>
      </c>
      <c r="BA152">
        <f>IF([141]Sheet1!A84&lt;&gt;"",[141]Sheet1!A84,"")</f>
        <v>337</v>
      </c>
      <c r="BB152">
        <f>IF([142]Sheet1!A84&lt;&gt;"",[142]Sheet1!A84,"")</f>
        <v>70</v>
      </c>
      <c r="BC152">
        <f>IF([143]Sheet1!A84&lt;&gt;"",[143]Sheet1!A84,"")</f>
        <v>218</v>
      </c>
      <c r="BD152">
        <f>IF([144]Sheet1!A84&lt;&gt;"",[144]Sheet1!A84,"")</f>
        <v>248</v>
      </c>
      <c r="BE152">
        <f>IF([145]Sheet1!A84&lt;&gt;"",[145]Sheet1!A84,"")</f>
        <v>656</v>
      </c>
      <c r="BF152">
        <f>IF([146]Sheet1!A84&lt;&gt;"",[146]Sheet1!A84,"")</f>
        <v>95</v>
      </c>
      <c r="BG152">
        <f>IF([147]Sheet1!A84&lt;&gt;"",[147]Sheet1!A84,"")</f>
        <v>385</v>
      </c>
      <c r="BH152">
        <f>IF([148]Sheet1!A84&lt;&gt;"",[148]Sheet1!A84,"")</f>
        <v>358</v>
      </c>
      <c r="BI152">
        <f>IF([149]Sheet1!A84&lt;&gt;"",[149]Sheet1!A84,"")</f>
        <v>632</v>
      </c>
      <c r="BJ152">
        <f>IF([150]Sheet1!A84&lt;&gt;"",[150]Sheet1!A84,"")</f>
        <v>197</v>
      </c>
      <c r="BK152">
        <f>IF([151]Sheet1!A84&lt;&gt;"",[151]Sheet1!A84,"")</f>
        <v>12</v>
      </c>
      <c r="BL152">
        <f>IF([152]Sheet1!A84&lt;&gt;"",[152]Sheet1!A84,"")</f>
        <v>332</v>
      </c>
      <c r="BM152">
        <f>IF([153]Sheet1!A84&lt;&gt;"",[153]Sheet1!A84,"")</f>
        <v>573</v>
      </c>
      <c r="BN152">
        <f>IF([154]Sheet1!A84&lt;&gt;"",[154]Sheet1!A84,"")</f>
        <v>133</v>
      </c>
      <c r="BO152">
        <f>IF([155]Sheet1!A84&lt;&gt;"",[155]Sheet1!A84,"")</f>
        <v>352</v>
      </c>
      <c r="BP152">
        <f>IF([156]Sheet1!A84&lt;&gt;"",[156]Sheet1!A84,"")</f>
        <v>30</v>
      </c>
      <c r="BQ152">
        <f>IF([157]Sheet1!A84&lt;&gt;"",[157]Sheet1!A84,"")</f>
        <v>286</v>
      </c>
      <c r="BR152">
        <f>IF([158]Sheet1!A84&lt;&gt;"",[158]Sheet1!A84,"")</f>
        <v>333</v>
      </c>
      <c r="BS152">
        <f>IF([159]Sheet1!A84&lt;&gt;"",[159]Sheet1!A84,"")</f>
        <v>202</v>
      </c>
      <c r="BT152">
        <f>IF([160]Sheet1!A84&lt;&gt;"",[160]Sheet1!A84,"")</f>
        <v>599</v>
      </c>
      <c r="BU152">
        <f>IF([161]Sheet1!A84&lt;&gt;"",[161]Sheet1!A84,"")</f>
        <v>488</v>
      </c>
      <c r="BV152">
        <f>IF([162]Sheet1!A84&lt;&gt;"",[162]Sheet1!A84,"")</f>
        <v>475</v>
      </c>
      <c r="BW152">
        <f>IF([163]Sheet1!A84&lt;&gt;"",[163]Sheet1!A84,"")</f>
        <v>493</v>
      </c>
      <c r="BX152">
        <f>IF([164]Sheet1!A84&lt;&gt;"",[164]Sheet1!A84,"")</f>
        <v>126</v>
      </c>
      <c r="BY152">
        <f>IF([165]Sheet1!A84&lt;&gt;"",[165]Sheet1!A84,"")</f>
        <v>551</v>
      </c>
      <c r="BZ152">
        <f>IF([166]Sheet1!A84&lt;&gt;"",[166]Sheet1!A84,"")</f>
        <v>344</v>
      </c>
      <c r="CA152">
        <f>IF([167]Sheet1!A84&lt;&gt;"",[167]Sheet1!A84,"")</f>
        <v>281</v>
      </c>
      <c r="CB152">
        <f>IF([168]Sheet1!A84&lt;&gt;"",[168]Sheet1!A84,"")</f>
        <v>566</v>
      </c>
      <c r="CC152">
        <f>IF([169]Sheet1!A84&lt;&gt;"",[169]Sheet1!A84,"")</f>
        <v>252</v>
      </c>
      <c r="CD152">
        <f>IF([170]Sheet1!A84&lt;&gt;"",[170]Sheet1!A84,"")</f>
        <v>34</v>
      </c>
      <c r="CE152">
        <f>IF([171]Sheet1!A84&lt;&gt;"",[171]Sheet1!A84,"")</f>
        <v>38</v>
      </c>
      <c r="CF152">
        <f>IF([172]Sheet1!A84&lt;&gt;"",[172]Sheet1!A84,"")</f>
        <v>554</v>
      </c>
      <c r="CG152">
        <f>IF([173]Sheet1!A84&lt;&gt;"",[173]Sheet1!A84,"")</f>
        <v>205</v>
      </c>
      <c r="CH152">
        <f>IF([174]Sheet1!A84&lt;&gt;"",[174]Sheet1!A84,"")</f>
        <v>474</v>
      </c>
      <c r="CI152">
        <f>IF([175]Sheet1!A84&lt;&gt;"",[175]Sheet1!A84,"")</f>
        <v>559</v>
      </c>
      <c r="CJ152">
        <f>IF([176]Sheet1!A84&lt;&gt;"",[176]Sheet1!A84,"")</f>
        <v>516</v>
      </c>
      <c r="CK152">
        <f>IF([177]Sheet1!A84&lt;&gt;"",[177]Sheet1!A84,"")</f>
        <v>550</v>
      </c>
      <c r="CL152">
        <f>IF([178]Sheet1!A84&lt;&gt;"",[178]Sheet1!A84,"")</f>
        <v>237</v>
      </c>
    </row>
    <row r="153" spans="2:90">
      <c r="B153">
        <f>IF([90]Sheet1!A85&lt;&gt;"",[90]Sheet1!A85,"")</f>
        <v>241</v>
      </c>
      <c r="C153">
        <f>IF([91]Sheet1!A85&lt;&gt;"",[91]Sheet1!A85,"")</f>
        <v>399</v>
      </c>
      <c r="D153">
        <f>IF([92]Sheet1!A85&lt;&gt;"",[92]Sheet1!A85,"")</f>
        <v>82</v>
      </c>
      <c r="E153">
        <f>IF([93]Sheet1!A85&lt;&gt;"",[93]Sheet1!A85,"")</f>
        <v>235</v>
      </c>
      <c r="F153">
        <f>IF([94]Sheet1!A85&lt;&gt;"",[94]Sheet1!A85,"")</f>
        <v>303</v>
      </c>
      <c r="G153">
        <f>IF([95]Sheet1!A85&lt;&gt;"",[95]Sheet1!A85,"")</f>
        <v>204</v>
      </c>
      <c r="H153">
        <f>IF([96]Sheet1!A85&lt;&gt;"",[96]Sheet1!A85,"")</f>
        <v>365</v>
      </c>
      <c r="I153">
        <f>IF([97]Sheet1!A85&lt;&gt;"",[97]Sheet1!A85,"")</f>
        <v>49</v>
      </c>
      <c r="J153">
        <f>IF([98]Sheet1!A85&lt;&gt;"",[98]Sheet1!A85,"")</f>
        <v>278</v>
      </c>
      <c r="K153">
        <f>IF([99]Sheet1!A85&lt;&gt;"",[99]Sheet1!A85,"")</f>
        <v>621</v>
      </c>
      <c r="L153">
        <f>IF([100]Sheet1!A85&lt;&gt;"",[100]Sheet1!A85,"")</f>
        <v>13</v>
      </c>
      <c r="M153">
        <f>IF([101]Sheet1!A85&lt;&gt;"",[101]Sheet1!A85,"")</f>
        <v>18</v>
      </c>
      <c r="N153">
        <f>IF([102]Sheet1!A85&lt;&gt;"",[102]Sheet1!A85,"")</f>
        <v>293</v>
      </c>
      <c r="O153">
        <f>IF([103]Sheet1!A85&lt;&gt;"",[103]Sheet1!A85,"")</f>
        <v>595</v>
      </c>
      <c r="P153">
        <f>IF([104]Sheet1!A85&lt;&gt;"",[104]Sheet1!A85,"")</f>
        <v>385</v>
      </c>
      <c r="Q153">
        <f>IF([105]Sheet1!A85&lt;&gt;"",[105]Sheet1!A85,"")</f>
        <v>611</v>
      </c>
      <c r="R153">
        <f>IF([106]Sheet1!A85&lt;&gt;"",[106]Sheet1!A85,"")</f>
        <v>32</v>
      </c>
      <c r="S153">
        <f>IF([107]Sheet1!A85&lt;&gt;"",[107]Sheet1!A85,"")</f>
        <v>212</v>
      </c>
      <c r="T153">
        <f>IF([108]Sheet1!A85&lt;&gt;"",[108]Sheet1!A85,"")</f>
        <v>449</v>
      </c>
      <c r="U153">
        <f>IF([109]Sheet1!A85&lt;&gt;"",[109]Sheet1!A85,"")</f>
        <v>275</v>
      </c>
      <c r="V153">
        <f>IF([110]Sheet1!A85&lt;&gt;"",[110]Sheet1!A85,"")</f>
        <v>68</v>
      </c>
      <c r="W153">
        <f>IF([111]Sheet1!A85&lt;&gt;"",[111]Sheet1!A85,"")</f>
        <v>251</v>
      </c>
      <c r="X153">
        <f>IF([112]Sheet1!A85&lt;&gt;"",[112]Sheet1!A85,"")</f>
        <v>97</v>
      </c>
      <c r="Y153">
        <f>IF([113]Sheet1!A85&lt;&gt;"",[113]Sheet1!A85,"")</f>
        <v>78</v>
      </c>
      <c r="Z153">
        <f>IF([114]Sheet1!A85&lt;&gt;"",[114]Sheet1!A85,"")</f>
        <v>520</v>
      </c>
      <c r="AA153">
        <f>IF([115]Sheet1!A85&lt;&gt;"",[115]Sheet1!A85,"")</f>
        <v>192</v>
      </c>
      <c r="AB153">
        <f>IF([116]Sheet1!A85&lt;&gt;"",[116]Sheet1!A85,"")</f>
        <v>302</v>
      </c>
      <c r="AC153">
        <f>IF([117]Sheet1!A85&lt;&gt;"",[117]Sheet1!A85,"")</f>
        <v>135</v>
      </c>
      <c r="AD153">
        <f>IF([118]Sheet1!A85&lt;&gt;"",[118]Sheet1!A85,"")</f>
        <v>488</v>
      </c>
      <c r="AE153">
        <f>IF([119]Sheet1!A85&lt;&gt;"",[119]Sheet1!A85,"")</f>
        <v>73</v>
      </c>
      <c r="AF153">
        <f>IF([120]Sheet1!A85&lt;&gt;"",[120]Sheet1!A85,"")</f>
        <v>238</v>
      </c>
      <c r="AG153">
        <f>IF([121]Sheet1!A85&lt;&gt;"",[121]Sheet1!A85,"")</f>
        <v>352</v>
      </c>
      <c r="AH153">
        <f>IF([122]Sheet1!A85&lt;&gt;"",[122]Sheet1!A85,"")</f>
        <v>547</v>
      </c>
      <c r="AI153">
        <f>IF([123]Sheet1!A85&lt;&gt;"",[123]Sheet1!A85,"")</f>
        <v>44</v>
      </c>
      <c r="AJ153">
        <f>IF([124]Sheet1!A85&lt;&gt;"",[124]Sheet1!A85,"")</f>
        <v>93</v>
      </c>
      <c r="AK153">
        <f>IF([125]Sheet1!A85&lt;&gt;"",[125]Sheet1!A85,"")</f>
        <v>272</v>
      </c>
      <c r="AL153">
        <f>IF([126]Sheet1!A85&lt;&gt;"",[126]Sheet1!A85,"")</f>
        <v>395</v>
      </c>
      <c r="AM153">
        <f>IF([127]Sheet1!A85&lt;&gt;"",[127]Sheet1!A85,"")</f>
        <v>334</v>
      </c>
      <c r="AN153">
        <f>IF([128]Sheet1!A85&lt;&gt;"",[128]Sheet1!A85,"")</f>
        <v>264</v>
      </c>
      <c r="AO153">
        <f>IF([129]Sheet1!A85&lt;&gt;"",[129]Sheet1!A85,"")</f>
        <v>656</v>
      </c>
      <c r="AP153">
        <v>659</v>
      </c>
      <c r="AQ153">
        <f>IF([131]Sheet1!A85&lt;&gt;"",[131]Sheet1!A85,"")</f>
        <v>216</v>
      </c>
      <c r="AR153">
        <f>IF([132]Sheet1!A85&lt;&gt;"",[132]Sheet1!A85,"")</f>
        <v>321</v>
      </c>
      <c r="AS153">
        <f>IF([133]Sheet1!A85&lt;&gt;"",[133]Sheet1!A85,"")</f>
        <v>127</v>
      </c>
      <c r="AT153">
        <f>IF([134]Sheet1!A85&lt;&gt;"",[134]Sheet1!A85,"")</f>
        <v>2</v>
      </c>
      <c r="AU153">
        <f>IF([135]Sheet1!A85&lt;&gt;"",[135]Sheet1!A85,"")</f>
        <v>375</v>
      </c>
      <c r="AV153">
        <f>IF([136]Sheet1!A85&lt;&gt;"",[136]Sheet1!A85,"")</f>
        <v>72</v>
      </c>
      <c r="AW153">
        <f>IF([137]Sheet1!A85&lt;&gt;"",[137]Sheet1!A85,"")</f>
        <v>385</v>
      </c>
      <c r="AX153">
        <f>IF([138]Sheet1!A85&lt;&gt;"",[138]Sheet1!A85,"")</f>
        <v>154</v>
      </c>
      <c r="AY153">
        <f>IF([139]Sheet1!A85&lt;&gt;"",[139]Sheet1!A85,"")</f>
        <v>133</v>
      </c>
      <c r="AZ153">
        <f>IF([140]Sheet1!A85&lt;&gt;"",[140]Sheet1!A85,"")</f>
        <v>140</v>
      </c>
      <c r="BA153">
        <f>IF([141]Sheet1!A85&lt;&gt;"",[141]Sheet1!A85,"")</f>
        <v>629</v>
      </c>
      <c r="BB153">
        <f>IF([142]Sheet1!A85&lt;&gt;"",[142]Sheet1!A85,"")</f>
        <v>370</v>
      </c>
      <c r="BC153">
        <f>IF([143]Sheet1!A85&lt;&gt;"",[143]Sheet1!A85,"")</f>
        <v>344</v>
      </c>
      <c r="BD153">
        <f>IF([144]Sheet1!A85&lt;&gt;"",[144]Sheet1!A85,"")</f>
        <v>609</v>
      </c>
      <c r="BE153">
        <f>IF([145]Sheet1!A85&lt;&gt;"",[145]Sheet1!A85,"")</f>
        <v>10</v>
      </c>
      <c r="BF153">
        <f>IF([146]Sheet1!A85&lt;&gt;"",[146]Sheet1!A85,"")</f>
        <v>344</v>
      </c>
      <c r="BG153">
        <f>IF([147]Sheet1!A85&lt;&gt;"",[147]Sheet1!A85,"")</f>
        <v>265</v>
      </c>
      <c r="BH153">
        <f>IF([148]Sheet1!A85&lt;&gt;"",[148]Sheet1!A85,"")</f>
        <v>666</v>
      </c>
      <c r="BI153">
        <f>IF([149]Sheet1!A85&lt;&gt;"",[149]Sheet1!A85,"")</f>
        <v>351</v>
      </c>
      <c r="BJ153">
        <f>IF([150]Sheet1!A85&lt;&gt;"",[150]Sheet1!A85,"")</f>
        <v>140</v>
      </c>
      <c r="BK153">
        <f>IF([151]Sheet1!A85&lt;&gt;"",[151]Sheet1!A85,"")</f>
        <v>399</v>
      </c>
      <c r="BL153">
        <f>IF([152]Sheet1!A85&lt;&gt;"",[152]Sheet1!A85,"")</f>
        <v>214</v>
      </c>
      <c r="BM153">
        <f>IF([153]Sheet1!A85&lt;&gt;"",[153]Sheet1!A85,"")</f>
        <v>592</v>
      </c>
      <c r="BN153">
        <f>IF([154]Sheet1!A85&lt;&gt;"",[154]Sheet1!A85,"")</f>
        <v>186</v>
      </c>
      <c r="BO153">
        <f>IF([155]Sheet1!A85&lt;&gt;"",[155]Sheet1!A85,"")</f>
        <v>313</v>
      </c>
      <c r="BP153">
        <f>IF([156]Sheet1!A85&lt;&gt;"",[156]Sheet1!A85,"")</f>
        <v>464</v>
      </c>
      <c r="BQ153">
        <f>IF([157]Sheet1!A85&lt;&gt;"",[157]Sheet1!A85,"")</f>
        <v>367</v>
      </c>
      <c r="BR153">
        <f>IF([158]Sheet1!A85&lt;&gt;"",[158]Sheet1!A85,"")</f>
        <v>520</v>
      </c>
      <c r="BS153">
        <f>IF([159]Sheet1!A85&lt;&gt;"",[159]Sheet1!A85,"")</f>
        <v>280</v>
      </c>
      <c r="BT153">
        <f>IF([160]Sheet1!A85&lt;&gt;"",[160]Sheet1!A85,"")</f>
        <v>0</v>
      </c>
      <c r="BU153">
        <f>IF([161]Sheet1!A85&lt;&gt;"",[161]Sheet1!A85,"")</f>
        <v>123</v>
      </c>
      <c r="BV153">
        <f>IF([162]Sheet1!A85&lt;&gt;"",[162]Sheet1!A85,"")</f>
        <v>82</v>
      </c>
      <c r="BW153">
        <f>IF([163]Sheet1!A85&lt;&gt;"",[163]Sheet1!A85,"")</f>
        <v>35</v>
      </c>
      <c r="BX153">
        <f>IF([164]Sheet1!A85&lt;&gt;"",[164]Sheet1!A85,"")</f>
        <v>94</v>
      </c>
      <c r="BY153">
        <f>IF([165]Sheet1!A85&lt;&gt;"",[165]Sheet1!A85,"")</f>
        <v>18</v>
      </c>
      <c r="BZ153">
        <f>IF([166]Sheet1!A85&lt;&gt;"",[166]Sheet1!A85,"")</f>
        <v>183</v>
      </c>
      <c r="CA153">
        <f>IF([167]Sheet1!A85&lt;&gt;"",[167]Sheet1!A85,"")</f>
        <v>165</v>
      </c>
      <c r="CB153">
        <f>IF([168]Sheet1!A85&lt;&gt;"",[168]Sheet1!A85,"")</f>
        <v>155</v>
      </c>
      <c r="CC153">
        <f>IF([169]Sheet1!A85&lt;&gt;"",[169]Sheet1!A85,"")</f>
        <v>173</v>
      </c>
      <c r="CD153">
        <f>IF([170]Sheet1!A85&lt;&gt;"",[170]Sheet1!A85,"")</f>
        <v>615</v>
      </c>
      <c r="CE153">
        <f>IF([171]Sheet1!A85&lt;&gt;"",[171]Sheet1!A85,"")</f>
        <v>271</v>
      </c>
      <c r="CF153">
        <f>IF([172]Sheet1!A85&lt;&gt;"",[172]Sheet1!A85,"")</f>
        <v>380</v>
      </c>
      <c r="CG153">
        <f>IF([173]Sheet1!A85&lt;&gt;"",[173]Sheet1!A85,"")</f>
        <v>209</v>
      </c>
      <c r="CH153">
        <f>IF([174]Sheet1!A85&lt;&gt;"",[174]Sheet1!A85,"")</f>
        <v>537</v>
      </c>
      <c r="CI153">
        <f>IF([175]Sheet1!A85&lt;&gt;"",[175]Sheet1!A85,"")</f>
        <v>567</v>
      </c>
      <c r="CJ153">
        <f>IF([176]Sheet1!A85&lt;&gt;"",[176]Sheet1!A85,"")</f>
        <v>226</v>
      </c>
      <c r="CK153">
        <f>IF([177]Sheet1!A85&lt;&gt;"",[177]Sheet1!A85,"")</f>
        <v>345</v>
      </c>
      <c r="CL153">
        <f>IF([178]Sheet1!A85&lt;&gt;"",[178]Sheet1!A85,"")</f>
        <v>605</v>
      </c>
    </row>
    <row r="154" spans="2:90">
      <c r="B154">
        <f>IF([90]Sheet1!A86&lt;&gt;"",[90]Sheet1!A86,"")</f>
        <v>189</v>
      </c>
      <c r="C154">
        <f>IF([91]Sheet1!A86&lt;&gt;"",[91]Sheet1!A86,"")</f>
        <v>400</v>
      </c>
      <c r="D154">
        <f>IF([92]Sheet1!A86&lt;&gt;"",[92]Sheet1!A86,"")</f>
        <v>348</v>
      </c>
      <c r="E154">
        <f>IF([93]Sheet1!A86&lt;&gt;"",[93]Sheet1!A86,"")</f>
        <v>1</v>
      </c>
      <c r="F154">
        <f>IF([94]Sheet1!A86&lt;&gt;"",[94]Sheet1!A86,"")</f>
        <v>385</v>
      </c>
      <c r="G154">
        <f>IF([95]Sheet1!A86&lt;&gt;"",[95]Sheet1!A86,"")</f>
        <v>125</v>
      </c>
      <c r="H154">
        <f>IF([96]Sheet1!A86&lt;&gt;"",[96]Sheet1!A86,"")</f>
        <v>180</v>
      </c>
      <c r="I154">
        <f>IF([97]Sheet1!A86&lt;&gt;"",[97]Sheet1!A86,"")</f>
        <v>35</v>
      </c>
      <c r="J154">
        <f>IF([98]Sheet1!A86&lt;&gt;"",[98]Sheet1!A86,"")</f>
        <v>180</v>
      </c>
      <c r="K154">
        <f>IF([99]Sheet1!A86&lt;&gt;"",[99]Sheet1!A86,"")</f>
        <v>351</v>
      </c>
      <c r="L154">
        <f>IF([100]Sheet1!A86&lt;&gt;"",[100]Sheet1!A86,"")</f>
        <v>273</v>
      </c>
      <c r="M154">
        <f>IF([101]Sheet1!A86&lt;&gt;"",[101]Sheet1!A86,"")</f>
        <v>276</v>
      </c>
      <c r="N154">
        <f>IF([102]Sheet1!A86&lt;&gt;"",[102]Sheet1!A86,"")</f>
        <v>284</v>
      </c>
      <c r="O154">
        <f>IF([103]Sheet1!A86&lt;&gt;"",[103]Sheet1!A86,"")</f>
        <v>152</v>
      </c>
      <c r="P154">
        <f>IF([104]Sheet1!A86&lt;&gt;"",[104]Sheet1!A86,"")</f>
        <v>324</v>
      </c>
      <c r="Q154">
        <f>IF([105]Sheet1!A86&lt;&gt;"",[105]Sheet1!A86,"")</f>
        <v>100</v>
      </c>
      <c r="R154">
        <f>IF([106]Sheet1!A86&lt;&gt;"",[106]Sheet1!A86,"")</f>
        <v>8</v>
      </c>
      <c r="S154">
        <f>IF([107]Sheet1!A86&lt;&gt;"",[107]Sheet1!A86,"")</f>
        <v>107</v>
      </c>
      <c r="T154">
        <f>IF([108]Sheet1!A86&lt;&gt;"",[108]Sheet1!A86,"")</f>
        <v>100</v>
      </c>
      <c r="U154">
        <f>IF([109]Sheet1!A86&lt;&gt;"",[109]Sheet1!A86,"")</f>
        <v>279</v>
      </c>
      <c r="V154">
        <f>IF([110]Sheet1!A86&lt;&gt;"",[110]Sheet1!A86,"")</f>
        <v>168</v>
      </c>
      <c r="W154">
        <f>IF([111]Sheet1!A86&lt;&gt;"",[111]Sheet1!A86,"")</f>
        <v>319</v>
      </c>
      <c r="X154">
        <f>IF([112]Sheet1!A86&lt;&gt;"",[112]Sheet1!A86,"")</f>
        <v>263</v>
      </c>
      <c r="Y154">
        <f>IF([113]Sheet1!A86&lt;&gt;"",[113]Sheet1!A86,"")</f>
        <v>295</v>
      </c>
      <c r="Z154">
        <f>IF([114]Sheet1!A86&lt;&gt;"",[114]Sheet1!A86,"")</f>
        <v>137</v>
      </c>
      <c r="AA154">
        <f>IF([115]Sheet1!A86&lt;&gt;"",[115]Sheet1!A86,"")</f>
        <v>331</v>
      </c>
      <c r="AB154">
        <f>IF([116]Sheet1!A86&lt;&gt;"",[116]Sheet1!A86,"")</f>
        <v>538</v>
      </c>
      <c r="AC154">
        <f>IF([117]Sheet1!A86&lt;&gt;"",[117]Sheet1!A86,"")</f>
        <v>318</v>
      </c>
      <c r="AD154">
        <f>IF([118]Sheet1!A86&lt;&gt;"",[118]Sheet1!A86,"")</f>
        <v>35</v>
      </c>
      <c r="AE154">
        <f>IF([119]Sheet1!A86&lt;&gt;"",[119]Sheet1!A86,"")</f>
        <v>488</v>
      </c>
      <c r="AF154">
        <f>IF([120]Sheet1!A86&lt;&gt;"",[120]Sheet1!A86,"")</f>
        <v>210</v>
      </c>
      <c r="AG154">
        <f>IF([121]Sheet1!A86&lt;&gt;"",[121]Sheet1!A86,"")</f>
        <v>35</v>
      </c>
      <c r="AH154">
        <f>IF([122]Sheet1!A86&lt;&gt;"",[122]Sheet1!A86,"")</f>
        <v>29</v>
      </c>
      <c r="AI154">
        <f>IF([123]Sheet1!A86&lt;&gt;"",[123]Sheet1!A86,"")</f>
        <v>297</v>
      </c>
      <c r="AJ154">
        <f>IF([124]Sheet1!A86&lt;&gt;"",[124]Sheet1!A86,"")</f>
        <v>348</v>
      </c>
      <c r="AK154">
        <f>IF([125]Sheet1!A86&lt;&gt;"",[125]Sheet1!A86,"")</f>
        <v>385</v>
      </c>
      <c r="AL154">
        <f>IF([126]Sheet1!A86&lt;&gt;"",[126]Sheet1!A86,"")</f>
        <v>274</v>
      </c>
      <c r="AM154">
        <f>IF([127]Sheet1!A86&lt;&gt;"",[127]Sheet1!A86,"")</f>
        <v>95</v>
      </c>
      <c r="AN154">
        <f>IF([128]Sheet1!A86&lt;&gt;"",[128]Sheet1!A86,"")</f>
        <v>383</v>
      </c>
      <c r="AO154">
        <f>IF([129]Sheet1!A86&lt;&gt;"",[129]Sheet1!A86,"")</f>
        <v>112</v>
      </c>
      <c r="AP154">
        <v>371</v>
      </c>
      <c r="AQ154">
        <f>IF([131]Sheet1!A86&lt;&gt;"",[131]Sheet1!A86,"")</f>
        <v>214</v>
      </c>
      <c r="AR154">
        <f>IF([132]Sheet1!A86&lt;&gt;"",[132]Sheet1!A86,"")</f>
        <v>146</v>
      </c>
      <c r="AS154">
        <f>IF([133]Sheet1!A86&lt;&gt;"",[133]Sheet1!A86,"")</f>
        <v>604</v>
      </c>
      <c r="AT154">
        <f>IF([134]Sheet1!A86&lt;&gt;"",[134]Sheet1!A86,"")</f>
        <v>37</v>
      </c>
      <c r="AU154">
        <f>IF([135]Sheet1!A86&lt;&gt;"",[135]Sheet1!A86,"")</f>
        <v>1</v>
      </c>
      <c r="AV154">
        <f>IF([136]Sheet1!A86&lt;&gt;"",[136]Sheet1!A86,"")</f>
        <v>20</v>
      </c>
      <c r="AW154">
        <f>IF([137]Sheet1!A86&lt;&gt;"",[137]Sheet1!A86,"")</f>
        <v>182</v>
      </c>
      <c r="AX154">
        <f>IF([138]Sheet1!A86&lt;&gt;"",[138]Sheet1!A86,"")</f>
        <v>74</v>
      </c>
      <c r="AY154">
        <f>IF([139]Sheet1!A86&lt;&gt;"",[139]Sheet1!A86,"")</f>
        <v>573</v>
      </c>
      <c r="AZ154">
        <f>IF([140]Sheet1!A86&lt;&gt;"",[140]Sheet1!A86,"")</f>
        <v>281</v>
      </c>
      <c r="BA154">
        <f>IF([141]Sheet1!A86&lt;&gt;"",[141]Sheet1!A86,"")</f>
        <v>235</v>
      </c>
      <c r="BB154">
        <f>IF([142]Sheet1!A86&lt;&gt;"",[142]Sheet1!A86,"")</f>
        <v>155</v>
      </c>
      <c r="BC154">
        <f>IF([143]Sheet1!A86&lt;&gt;"",[143]Sheet1!A86,"")</f>
        <v>393</v>
      </c>
      <c r="BD154">
        <f>IF([144]Sheet1!A86&lt;&gt;"",[144]Sheet1!A86,"")</f>
        <v>282</v>
      </c>
      <c r="BE154">
        <f>IF([145]Sheet1!A86&lt;&gt;"",[145]Sheet1!A86,"")</f>
        <v>266</v>
      </c>
      <c r="BF154">
        <f>IF([146]Sheet1!A86&lt;&gt;"",[146]Sheet1!A86,"")</f>
        <v>394</v>
      </c>
      <c r="BG154">
        <f>IF([147]Sheet1!A86&lt;&gt;"",[147]Sheet1!A86,"")</f>
        <v>65</v>
      </c>
      <c r="BH154">
        <f>IF([148]Sheet1!A86&lt;&gt;"",[148]Sheet1!A86,"")</f>
        <v>273</v>
      </c>
      <c r="BI154">
        <f>IF([149]Sheet1!A86&lt;&gt;"",[149]Sheet1!A86,"")</f>
        <v>118</v>
      </c>
      <c r="BJ154">
        <f>IF([150]Sheet1!A86&lt;&gt;"",[150]Sheet1!A86,"")</f>
        <v>222</v>
      </c>
      <c r="BK154">
        <f>IF([151]Sheet1!A86&lt;&gt;"",[151]Sheet1!A86,"")</f>
        <v>358</v>
      </c>
      <c r="BL154">
        <f>IF([152]Sheet1!A86&lt;&gt;"",[152]Sheet1!A86,"")</f>
        <v>272</v>
      </c>
      <c r="BM154">
        <f>IF([153]Sheet1!A86&lt;&gt;"",[153]Sheet1!A86,"")</f>
        <v>389</v>
      </c>
      <c r="BN154">
        <f>IF([154]Sheet1!A86&lt;&gt;"",[154]Sheet1!A86,"")</f>
        <v>211</v>
      </c>
      <c r="BO154">
        <f>IF([155]Sheet1!A86&lt;&gt;"",[155]Sheet1!A86,"")</f>
        <v>318</v>
      </c>
      <c r="BP154">
        <f>IF([156]Sheet1!A86&lt;&gt;"",[156]Sheet1!A86,"")</f>
        <v>46</v>
      </c>
      <c r="BQ154">
        <f>IF([157]Sheet1!A86&lt;&gt;"",[157]Sheet1!A86,"")</f>
        <v>628</v>
      </c>
      <c r="BR154">
        <f>IF([158]Sheet1!A86&lt;&gt;"",[158]Sheet1!A86,"")</f>
        <v>91</v>
      </c>
      <c r="BS154">
        <f>IF([159]Sheet1!A86&lt;&gt;"",[159]Sheet1!A86,"")</f>
        <v>642</v>
      </c>
      <c r="BT154">
        <f>IF([160]Sheet1!A86&lt;&gt;"",[160]Sheet1!A86,"")</f>
        <v>353</v>
      </c>
      <c r="BU154">
        <f>IF([161]Sheet1!A86&lt;&gt;"",[161]Sheet1!A86,"")</f>
        <v>48</v>
      </c>
      <c r="BV154">
        <f>IF([162]Sheet1!A86&lt;&gt;"",[162]Sheet1!A86,"")</f>
        <v>626</v>
      </c>
      <c r="BW154">
        <f>IF([163]Sheet1!A86&lt;&gt;"",[163]Sheet1!A86,"")</f>
        <v>196</v>
      </c>
      <c r="BX154">
        <f>IF([164]Sheet1!A86&lt;&gt;"",[164]Sheet1!A86,"")</f>
        <v>657</v>
      </c>
      <c r="BY154">
        <f>IF([165]Sheet1!A86&lt;&gt;"",[165]Sheet1!A86,"")</f>
        <v>103</v>
      </c>
      <c r="BZ154">
        <f>IF([166]Sheet1!A86&lt;&gt;"",[166]Sheet1!A86,"")</f>
        <v>207</v>
      </c>
      <c r="CA154">
        <f>IF([167]Sheet1!A86&lt;&gt;"",[167]Sheet1!A86,"")</f>
        <v>96</v>
      </c>
      <c r="CB154">
        <f>IF([168]Sheet1!A86&lt;&gt;"",[168]Sheet1!A86,"")</f>
        <v>297</v>
      </c>
      <c r="CC154">
        <f>IF([169]Sheet1!A86&lt;&gt;"",[169]Sheet1!A86,"")</f>
        <v>498</v>
      </c>
      <c r="CD154">
        <f>IF([170]Sheet1!A86&lt;&gt;"",[170]Sheet1!A86,"")</f>
        <v>39</v>
      </c>
      <c r="CE154">
        <f>IF([171]Sheet1!A86&lt;&gt;"",[171]Sheet1!A86,"")</f>
        <v>114</v>
      </c>
      <c r="CF154">
        <f>IF([172]Sheet1!A86&lt;&gt;"",[172]Sheet1!A86,"")</f>
        <v>295</v>
      </c>
      <c r="CG154">
        <f>IF([173]Sheet1!A86&lt;&gt;"",[173]Sheet1!A86,"")</f>
        <v>411</v>
      </c>
      <c r="CH154">
        <f>IF([174]Sheet1!A86&lt;&gt;"",[174]Sheet1!A86,"")</f>
        <v>104</v>
      </c>
      <c r="CI154">
        <f>IF([175]Sheet1!A86&lt;&gt;"",[175]Sheet1!A86,"")</f>
        <v>560</v>
      </c>
      <c r="CJ154">
        <f>IF([176]Sheet1!A86&lt;&gt;"",[176]Sheet1!A86,"")</f>
        <v>643</v>
      </c>
      <c r="CK154">
        <f>IF([177]Sheet1!A86&lt;&gt;"",[177]Sheet1!A86,"")</f>
        <v>119</v>
      </c>
      <c r="CL154">
        <f>IF([178]Sheet1!A86&lt;&gt;"",[178]Sheet1!A86,"")</f>
        <v>300</v>
      </c>
    </row>
    <row r="155" spans="2:90">
      <c r="B155">
        <f>IF([90]Sheet1!A87&lt;&gt;"",[90]Sheet1!A87,"")</f>
        <v>259</v>
      </c>
      <c r="C155">
        <f>IF([91]Sheet1!A87&lt;&gt;"",[91]Sheet1!A87,"")</f>
        <v>1</v>
      </c>
      <c r="D155">
        <f>IF([92]Sheet1!A87&lt;&gt;"",[92]Sheet1!A87,"")</f>
        <v>91</v>
      </c>
      <c r="E155">
        <f>IF([93]Sheet1!A87&lt;&gt;"",[93]Sheet1!A87,"")</f>
        <v>283</v>
      </c>
      <c r="F155">
        <f>IF([94]Sheet1!A87&lt;&gt;"",[94]Sheet1!A87,"")</f>
        <v>25</v>
      </c>
      <c r="G155">
        <f>IF([95]Sheet1!A87&lt;&gt;"",[95]Sheet1!A87,"")</f>
        <v>249</v>
      </c>
      <c r="H155">
        <f>IF([96]Sheet1!A87&lt;&gt;"",[96]Sheet1!A87,"")</f>
        <v>340</v>
      </c>
      <c r="I155">
        <f>IF([97]Sheet1!A87&lt;&gt;"",[97]Sheet1!A87,"")</f>
        <v>180</v>
      </c>
      <c r="J155">
        <f>IF([98]Sheet1!A87&lt;&gt;"",[98]Sheet1!A87,"")</f>
        <v>584</v>
      </c>
      <c r="K155">
        <f>IF([99]Sheet1!A87&lt;&gt;"",[99]Sheet1!A87,"")</f>
        <v>402</v>
      </c>
      <c r="L155">
        <f>IF([100]Sheet1!A87&lt;&gt;"",[100]Sheet1!A87,"")</f>
        <v>181</v>
      </c>
      <c r="M155">
        <f>IF([101]Sheet1!A87&lt;&gt;"",[101]Sheet1!A87,"")</f>
        <v>278</v>
      </c>
      <c r="N155">
        <f>IF([102]Sheet1!A87&lt;&gt;"",[102]Sheet1!A87,"")</f>
        <v>110</v>
      </c>
      <c r="O155">
        <f>IF([103]Sheet1!A87&lt;&gt;"",[103]Sheet1!A87,"")</f>
        <v>11</v>
      </c>
      <c r="P155">
        <f>IF([104]Sheet1!A87&lt;&gt;"",[104]Sheet1!A87,"")</f>
        <v>618</v>
      </c>
      <c r="Q155">
        <f>IF([105]Sheet1!A87&lt;&gt;"",[105]Sheet1!A87,"")</f>
        <v>253</v>
      </c>
      <c r="R155">
        <f>IF([106]Sheet1!A87&lt;&gt;"",[106]Sheet1!A87,"")</f>
        <v>295</v>
      </c>
      <c r="S155">
        <f>IF([107]Sheet1!A87&lt;&gt;"",[107]Sheet1!A87,"")</f>
        <v>521</v>
      </c>
      <c r="T155">
        <f>IF([108]Sheet1!A87&lt;&gt;"",[108]Sheet1!A87,"")</f>
        <v>302</v>
      </c>
      <c r="U155">
        <f>IF([109]Sheet1!A87&lt;&gt;"",[109]Sheet1!A87,"")</f>
        <v>26</v>
      </c>
      <c r="V155">
        <f>IF([110]Sheet1!A87&lt;&gt;"",[110]Sheet1!A87,"")</f>
        <v>405</v>
      </c>
      <c r="W155">
        <f>IF([111]Sheet1!A87&lt;&gt;"",[111]Sheet1!A87,"")</f>
        <v>226</v>
      </c>
      <c r="X155">
        <f>IF([112]Sheet1!A87&lt;&gt;"",[112]Sheet1!A87,"")</f>
        <v>509</v>
      </c>
      <c r="Y155">
        <f>IF([113]Sheet1!A87&lt;&gt;"",[113]Sheet1!A87,"")</f>
        <v>132</v>
      </c>
      <c r="Z155">
        <f>IF([114]Sheet1!A87&lt;&gt;"",[114]Sheet1!A87,"")</f>
        <v>144</v>
      </c>
      <c r="AA155">
        <f>IF([115]Sheet1!A87&lt;&gt;"",[115]Sheet1!A87,"")</f>
        <v>384</v>
      </c>
      <c r="AB155">
        <f>IF([116]Sheet1!A87&lt;&gt;"",[116]Sheet1!A87,"")</f>
        <v>75</v>
      </c>
      <c r="AC155">
        <f>IF([117]Sheet1!A87&lt;&gt;"",[117]Sheet1!A87,"")</f>
        <v>59</v>
      </c>
      <c r="AD155">
        <f>IF([118]Sheet1!A87&lt;&gt;"",[118]Sheet1!A87,"")</f>
        <v>4</v>
      </c>
      <c r="AE155">
        <f>IF([119]Sheet1!A87&lt;&gt;"",[119]Sheet1!A87,"")</f>
        <v>429</v>
      </c>
      <c r="AF155">
        <f>IF([120]Sheet1!A87&lt;&gt;"",[120]Sheet1!A87,"")</f>
        <v>179</v>
      </c>
      <c r="AG155">
        <f>IF([121]Sheet1!A87&lt;&gt;"",[121]Sheet1!A87,"")</f>
        <v>151</v>
      </c>
      <c r="AH155">
        <f>IF([122]Sheet1!A87&lt;&gt;"",[122]Sheet1!A87,"")</f>
        <v>415</v>
      </c>
      <c r="AI155">
        <f>IF([123]Sheet1!A87&lt;&gt;"",[123]Sheet1!A87,"")</f>
        <v>60</v>
      </c>
      <c r="AJ155">
        <f>IF([124]Sheet1!A87&lt;&gt;"",[124]Sheet1!A87,"")</f>
        <v>345</v>
      </c>
      <c r="AK155">
        <f>IF([125]Sheet1!A87&lt;&gt;"",[125]Sheet1!A87,"")</f>
        <v>390</v>
      </c>
      <c r="AL155">
        <f>IF([126]Sheet1!A87&lt;&gt;"",[126]Sheet1!A87,"")</f>
        <v>273</v>
      </c>
      <c r="AM155">
        <f>IF([127]Sheet1!A87&lt;&gt;"",[127]Sheet1!A87,"")</f>
        <v>518</v>
      </c>
      <c r="AN155">
        <f>IF([128]Sheet1!A87&lt;&gt;"",[128]Sheet1!A87,"")</f>
        <v>448</v>
      </c>
      <c r="AO155">
        <f>IF([129]Sheet1!A87&lt;&gt;"",[129]Sheet1!A87,"")</f>
        <v>599</v>
      </c>
      <c r="AP155">
        <v>385</v>
      </c>
      <c r="AQ155">
        <f>IF([131]Sheet1!A87&lt;&gt;"",[131]Sheet1!A87,"")</f>
        <v>52</v>
      </c>
      <c r="AR155">
        <f>IF([132]Sheet1!A87&lt;&gt;"",[132]Sheet1!A87,"")</f>
        <v>81</v>
      </c>
      <c r="AS155">
        <f>IF([133]Sheet1!A87&lt;&gt;"",[133]Sheet1!A87,"")</f>
        <v>115</v>
      </c>
      <c r="AT155">
        <f>IF([134]Sheet1!A87&lt;&gt;"",[134]Sheet1!A87,"")</f>
        <v>149</v>
      </c>
      <c r="AU155">
        <f>IF([135]Sheet1!A87&lt;&gt;"",[135]Sheet1!A87,"")</f>
        <v>119</v>
      </c>
      <c r="AV155">
        <f>IF([136]Sheet1!A87&lt;&gt;"",[136]Sheet1!A87,"")</f>
        <v>401</v>
      </c>
      <c r="AW155">
        <f>IF([137]Sheet1!A87&lt;&gt;"",[137]Sheet1!A87,"")</f>
        <v>24</v>
      </c>
      <c r="AX155">
        <f>IF([138]Sheet1!A87&lt;&gt;"",[138]Sheet1!A87,"")</f>
        <v>618</v>
      </c>
      <c r="AY155">
        <f>IF([139]Sheet1!A87&lt;&gt;"",[139]Sheet1!A87,"")</f>
        <v>203</v>
      </c>
      <c r="AZ155">
        <f>IF([140]Sheet1!A87&lt;&gt;"",[140]Sheet1!A87,"")</f>
        <v>156</v>
      </c>
      <c r="BA155">
        <f>IF([141]Sheet1!A87&lt;&gt;"",[141]Sheet1!A87,"")</f>
        <v>27</v>
      </c>
      <c r="BB155">
        <f>IF([142]Sheet1!A87&lt;&gt;"",[142]Sheet1!A87,"")</f>
        <v>577</v>
      </c>
      <c r="BC155">
        <f>IF([143]Sheet1!A87&lt;&gt;"",[143]Sheet1!A87,"")</f>
        <v>130</v>
      </c>
      <c r="BD155">
        <f>IF([144]Sheet1!A87&lt;&gt;"",[144]Sheet1!A87,"")</f>
        <v>185</v>
      </c>
      <c r="BE155">
        <f>IF([145]Sheet1!A87&lt;&gt;"",[145]Sheet1!A87,"")</f>
        <v>312</v>
      </c>
      <c r="BF155">
        <f>IF([146]Sheet1!A87&lt;&gt;"",[146]Sheet1!A87,"")</f>
        <v>254</v>
      </c>
      <c r="BG155">
        <f>IF([147]Sheet1!A87&lt;&gt;"",[147]Sheet1!A87,"")</f>
        <v>312</v>
      </c>
      <c r="BH155">
        <f>IF([148]Sheet1!A87&lt;&gt;"",[148]Sheet1!A87,"")</f>
        <v>119</v>
      </c>
      <c r="BI155">
        <f>IF([149]Sheet1!A87&lt;&gt;"",[149]Sheet1!A87,"")</f>
        <v>607</v>
      </c>
      <c r="BJ155">
        <f>IF([150]Sheet1!A87&lt;&gt;"",[150]Sheet1!A87,"")</f>
        <v>130</v>
      </c>
      <c r="BK155">
        <f>IF([151]Sheet1!A87&lt;&gt;"",[151]Sheet1!A87,"")</f>
        <v>134</v>
      </c>
      <c r="BL155">
        <f>IF([152]Sheet1!A87&lt;&gt;"",[152]Sheet1!A87,"")</f>
        <v>268</v>
      </c>
      <c r="BM155">
        <f>IF([153]Sheet1!A87&lt;&gt;"",[153]Sheet1!A87,"")</f>
        <v>611</v>
      </c>
      <c r="BN155">
        <f>IF([154]Sheet1!A87&lt;&gt;"",[154]Sheet1!A87,"")</f>
        <v>598</v>
      </c>
      <c r="BO155">
        <f>IF([155]Sheet1!A87&lt;&gt;"",[155]Sheet1!A87,"")</f>
        <v>72</v>
      </c>
      <c r="BP155">
        <f>IF([156]Sheet1!A87&lt;&gt;"",[156]Sheet1!A87,"")</f>
        <v>427</v>
      </c>
      <c r="BQ155">
        <f>IF([157]Sheet1!A87&lt;&gt;"",[157]Sheet1!A87,"")</f>
        <v>341</v>
      </c>
      <c r="BR155">
        <f>IF([158]Sheet1!A87&lt;&gt;"",[158]Sheet1!A87,"")</f>
        <v>474</v>
      </c>
      <c r="BS155">
        <f>IF([159]Sheet1!A87&lt;&gt;"",[159]Sheet1!A87,"")</f>
        <v>390</v>
      </c>
      <c r="BT155">
        <f>IF([160]Sheet1!A87&lt;&gt;"",[160]Sheet1!A87,"")</f>
        <v>618</v>
      </c>
      <c r="BU155">
        <f>IF([161]Sheet1!A87&lt;&gt;"",[161]Sheet1!A87,"")</f>
        <v>587</v>
      </c>
      <c r="BV155">
        <f>IF([162]Sheet1!A87&lt;&gt;"",[162]Sheet1!A87,"")</f>
        <v>616</v>
      </c>
      <c r="BW155">
        <f>IF([163]Sheet1!A87&lt;&gt;"",[163]Sheet1!A87,"")</f>
        <v>625</v>
      </c>
      <c r="BX155">
        <f>IF([164]Sheet1!A87&lt;&gt;"",[164]Sheet1!A87,"")</f>
        <v>573</v>
      </c>
      <c r="BY155">
        <f>IF([165]Sheet1!A87&lt;&gt;"",[165]Sheet1!A87,"")</f>
        <v>308</v>
      </c>
      <c r="BZ155">
        <f>IF([166]Sheet1!A87&lt;&gt;"",[166]Sheet1!A87,"")</f>
        <v>243</v>
      </c>
      <c r="CA155">
        <f>IF([167]Sheet1!A87&lt;&gt;"",[167]Sheet1!A87,"")</f>
        <v>61</v>
      </c>
      <c r="CB155">
        <f>IF([168]Sheet1!A87&lt;&gt;"",[168]Sheet1!A87,"")</f>
        <v>0</v>
      </c>
      <c r="CC155">
        <f>IF([169]Sheet1!A87&lt;&gt;"",[169]Sheet1!A87,"")</f>
        <v>550</v>
      </c>
      <c r="CD155">
        <f>IF([170]Sheet1!A87&lt;&gt;"",[170]Sheet1!A87,"")</f>
        <v>35</v>
      </c>
      <c r="CE155">
        <f>IF([171]Sheet1!A87&lt;&gt;"",[171]Sheet1!A87,"")</f>
        <v>224</v>
      </c>
      <c r="CF155">
        <f>IF([172]Sheet1!A87&lt;&gt;"",[172]Sheet1!A87,"")</f>
        <v>301</v>
      </c>
      <c r="CG155">
        <f>IF([173]Sheet1!A87&lt;&gt;"",[173]Sheet1!A87,"")</f>
        <v>0</v>
      </c>
      <c r="CH155">
        <f>IF([174]Sheet1!A87&lt;&gt;"",[174]Sheet1!A87,"")</f>
        <v>114</v>
      </c>
      <c r="CI155">
        <f>IF([175]Sheet1!A87&lt;&gt;"",[175]Sheet1!A87,"")</f>
        <v>270</v>
      </c>
      <c r="CJ155">
        <f>IF([176]Sheet1!A87&lt;&gt;"",[176]Sheet1!A87,"")</f>
        <v>403</v>
      </c>
      <c r="CK155">
        <f>IF([177]Sheet1!A87&lt;&gt;"",[177]Sheet1!A87,"")</f>
        <v>282</v>
      </c>
      <c r="CL155">
        <f>IF([178]Sheet1!A87&lt;&gt;"",[178]Sheet1!A87,"")</f>
        <v>118</v>
      </c>
    </row>
    <row r="156" spans="2:90">
      <c r="B156">
        <f>IF([90]Sheet1!A88&lt;&gt;"",[90]Sheet1!A88,"")</f>
        <v>327</v>
      </c>
      <c r="C156">
        <f>IF([91]Sheet1!A88&lt;&gt;"",[91]Sheet1!A88,"")</f>
        <v>227</v>
      </c>
      <c r="D156">
        <f>IF([92]Sheet1!A88&lt;&gt;"",[92]Sheet1!A88,"")</f>
        <v>278</v>
      </c>
      <c r="E156">
        <f>IF([93]Sheet1!A88&lt;&gt;"",[93]Sheet1!A88,"")</f>
        <v>29</v>
      </c>
      <c r="F156">
        <f>IF([94]Sheet1!A88&lt;&gt;"",[94]Sheet1!A88,"")</f>
        <v>196</v>
      </c>
      <c r="G156">
        <f>IF([95]Sheet1!A88&lt;&gt;"",[95]Sheet1!A88,"")</f>
        <v>358</v>
      </c>
      <c r="H156">
        <f>IF([96]Sheet1!A88&lt;&gt;"",[96]Sheet1!A88,"")</f>
        <v>331</v>
      </c>
      <c r="I156">
        <f>IF([97]Sheet1!A88&lt;&gt;"",[97]Sheet1!A88,"")</f>
        <v>665</v>
      </c>
      <c r="J156">
        <f>IF([98]Sheet1!A88&lt;&gt;"",[98]Sheet1!A88,"")</f>
        <v>613</v>
      </c>
      <c r="K156">
        <f>IF([99]Sheet1!A88&lt;&gt;"",[99]Sheet1!A88,"")</f>
        <v>607</v>
      </c>
      <c r="L156">
        <f>IF([100]Sheet1!A88&lt;&gt;"",[100]Sheet1!A88,"")</f>
        <v>599</v>
      </c>
      <c r="M156">
        <f>IF([101]Sheet1!A88&lt;&gt;"",[101]Sheet1!A88,"")</f>
        <v>121</v>
      </c>
      <c r="N156">
        <f>IF([102]Sheet1!A88&lt;&gt;"",[102]Sheet1!A88,"")</f>
        <v>54</v>
      </c>
      <c r="O156">
        <f>IF([103]Sheet1!A88&lt;&gt;"",[103]Sheet1!A88,"")</f>
        <v>233</v>
      </c>
      <c r="P156">
        <f>IF([104]Sheet1!A88&lt;&gt;"",[104]Sheet1!A88,"")</f>
        <v>584</v>
      </c>
      <c r="Q156">
        <f>IF([105]Sheet1!A88&lt;&gt;"",[105]Sheet1!A88,"")</f>
        <v>102</v>
      </c>
      <c r="R156">
        <f>IF([106]Sheet1!A88&lt;&gt;"",[106]Sheet1!A88,"")</f>
        <v>596</v>
      </c>
      <c r="S156">
        <f>IF([107]Sheet1!A88&lt;&gt;"",[107]Sheet1!A88,"")</f>
        <v>156</v>
      </c>
      <c r="T156">
        <f>IF([108]Sheet1!A88&lt;&gt;"",[108]Sheet1!A88,"")</f>
        <v>192</v>
      </c>
      <c r="U156">
        <f>IF([109]Sheet1!A88&lt;&gt;"",[109]Sheet1!A88,"")</f>
        <v>126</v>
      </c>
      <c r="V156">
        <f>IF([110]Sheet1!A88&lt;&gt;"",[110]Sheet1!A88,"")</f>
        <v>202</v>
      </c>
      <c r="W156">
        <f>IF([111]Sheet1!A88&lt;&gt;"",[111]Sheet1!A88,"")</f>
        <v>224</v>
      </c>
      <c r="X156">
        <f>IF([112]Sheet1!A88&lt;&gt;"",[112]Sheet1!A88,"")</f>
        <v>514</v>
      </c>
      <c r="Y156">
        <f>IF([113]Sheet1!A88&lt;&gt;"",[113]Sheet1!A88,"")</f>
        <v>507</v>
      </c>
      <c r="Z156">
        <f>IF([114]Sheet1!A88&lt;&gt;"",[114]Sheet1!A88,"")</f>
        <v>493</v>
      </c>
      <c r="AA156">
        <f>IF([115]Sheet1!A88&lt;&gt;"",[115]Sheet1!A88,"")</f>
        <v>493</v>
      </c>
      <c r="AB156">
        <f>IF([116]Sheet1!A88&lt;&gt;"",[116]Sheet1!A88,"")</f>
        <v>151</v>
      </c>
      <c r="AC156">
        <f>IF([117]Sheet1!A88&lt;&gt;"",[117]Sheet1!A88,"")</f>
        <v>119</v>
      </c>
      <c r="AD156">
        <f>IF([118]Sheet1!A88&lt;&gt;"",[118]Sheet1!A88,"")</f>
        <v>486</v>
      </c>
      <c r="AE156">
        <f>IF([119]Sheet1!A88&lt;&gt;"",[119]Sheet1!A88,"")</f>
        <v>110</v>
      </c>
      <c r="AF156">
        <f>IF([120]Sheet1!A88&lt;&gt;"",[120]Sheet1!A88,"")</f>
        <v>34</v>
      </c>
      <c r="AG156">
        <f>IF([121]Sheet1!A88&lt;&gt;"",[121]Sheet1!A88,"")</f>
        <v>386</v>
      </c>
      <c r="AH156">
        <f>IF([122]Sheet1!A88&lt;&gt;"",[122]Sheet1!A88,"")</f>
        <v>55</v>
      </c>
      <c r="AI156">
        <f>IF([123]Sheet1!A88&lt;&gt;"",[123]Sheet1!A88,"")</f>
        <v>246</v>
      </c>
      <c r="AJ156">
        <f>IF([124]Sheet1!A88&lt;&gt;"",[124]Sheet1!A88,"")</f>
        <v>263</v>
      </c>
      <c r="AK156">
        <f>IF([125]Sheet1!A88&lt;&gt;"",[125]Sheet1!A88,"")</f>
        <v>532</v>
      </c>
      <c r="AL156">
        <f>IF([126]Sheet1!A88&lt;&gt;"",[126]Sheet1!A88,"")</f>
        <v>512</v>
      </c>
      <c r="AM156">
        <f>IF([127]Sheet1!A88&lt;&gt;"",[127]Sheet1!A88,"")</f>
        <v>533</v>
      </c>
      <c r="AN156">
        <f>IF([128]Sheet1!A88&lt;&gt;"",[128]Sheet1!A88,"")</f>
        <v>269</v>
      </c>
      <c r="AO156">
        <f>IF([129]Sheet1!A88&lt;&gt;"",[129]Sheet1!A88,"")</f>
        <v>607</v>
      </c>
      <c r="AP156">
        <v>48</v>
      </c>
      <c r="AQ156">
        <f>IF([131]Sheet1!A88&lt;&gt;"",[131]Sheet1!A88,"")</f>
        <v>285</v>
      </c>
      <c r="AR156">
        <f>IF([132]Sheet1!A88&lt;&gt;"",[132]Sheet1!A88,"")</f>
        <v>299</v>
      </c>
      <c r="AS156">
        <f>IF([133]Sheet1!A88&lt;&gt;"",[133]Sheet1!A88,"")</f>
        <v>579</v>
      </c>
      <c r="AT156">
        <f>IF([134]Sheet1!A88&lt;&gt;"",[134]Sheet1!A88,"")</f>
        <v>325</v>
      </c>
      <c r="AU156">
        <f>IF([135]Sheet1!A88&lt;&gt;"",[135]Sheet1!A88,"")</f>
        <v>567</v>
      </c>
      <c r="AV156">
        <f>IF([136]Sheet1!A88&lt;&gt;"",[136]Sheet1!A88,"")</f>
        <v>306</v>
      </c>
      <c r="AW156">
        <f>IF([137]Sheet1!A88&lt;&gt;"",[137]Sheet1!A88,"")</f>
        <v>583</v>
      </c>
      <c r="AX156">
        <f>IF([138]Sheet1!A88&lt;&gt;"",[138]Sheet1!A88,"")</f>
        <v>349</v>
      </c>
      <c r="AY156">
        <f>IF([139]Sheet1!A88&lt;&gt;"",[139]Sheet1!A88,"")</f>
        <v>571</v>
      </c>
      <c r="AZ156">
        <f>IF([140]Sheet1!A88&lt;&gt;"",[140]Sheet1!A88,"")</f>
        <v>312</v>
      </c>
      <c r="BA156">
        <f>IF([141]Sheet1!A88&lt;&gt;"",[141]Sheet1!A88,"")</f>
        <v>154</v>
      </c>
      <c r="BB156">
        <f>IF([142]Sheet1!A88&lt;&gt;"",[142]Sheet1!A88,"")</f>
        <v>349</v>
      </c>
      <c r="BC156">
        <f>IF([143]Sheet1!A88&lt;&gt;"",[143]Sheet1!A88,"")</f>
        <v>282</v>
      </c>
      <c r="BD156">
        <f>IF([144]Sheet1!A88&lt;&gt;"",[144]Sheet1!A88,"")</f>
        <v>280</v>
      </c>
      <c r="BE156">
        <f>IF([145]Sheet1!A88&lt;&gt;"",[145]Sheet1!A88,"")</f>
        <v>103</v>
      </c>
      <c r="BF156">
        <f>IF([146]Sheet1!A88&lt;&gt;"",[146]Sheet1!A88,"")</f>
        <v>325</v>
      </c>
      <c r="BG156">
        <f>IF([147]Sheet1!A88&lt;&gt;"",[147]Sheet1!A88,"")</f>
        <v>567</v>
      </c>
      <c r="BH156">
        <f>IF([148]Sheet1!A88&lt;&gt;"",[148]Sheet1!A88,"")</f>
        <v>286</v>
      </c>
      <c r="BI156">
        <f>IF([149]Sheet1!A88&lt;&gt;"",[149]Sheet1!A88,"")</f>
        <v>184</v>
      </c>
      <c r="BJ156">
        <f>IF([150]Sheet1!A88&lt;&gt;"",[150]Sheet1!A88,"")</f>
        <v>245</v>
      </c>
      <c r="BK156">
        <f>IF([151]Sheet1!A88&lt;&gt;"",[151]Sheet1!A88,"")</f>
        <v>213</v>
      </c>
      <c r="BL156">
        <f>IF([152]Sheet1!A88&lt;&gt;"",[152]Sheet1!A88,"")</f>
        <v>597</v>
      </c>
      <c r="BM156">
        <f>IF([153]Sheet1!A88&lt;&gt;"",[153]Sheet1!A88,"")</f>
        <v>306</v>
      </c>
      <c r="BN156">
        <f>IF([154]Sheet1!A88&lt;&gt;"",[154]Sheet1!A88,"")</f>
        <v>143</v>
      </c>
      <c r="BO156">
        <f>IF([155]Sheet1!A88&lt;&gt;"",[155]Sheet1!A88,"")</f>
        <v>49</v>
      </c>
      <c r="BP156">
        <f>IF([156]Sheet1!A88&lt;&gt;"",[156]Sheet1!A88,"")</f>
        <v>1</v>
      </c>
      <c r="BQ156">
        <f>IF([157]Sheet1!A88&lt;&gt;"",[157]Sheet1!A88,"")</f>
        <v>91</v>
      </c>
      <c r="BR156">
        <f>IF([158]Sheet1!A88&lt;&gt;"",[158]Sheet1!A88,"")</f>
        <v>540</v>
      </c>
      <c r="BS156">
        <f>IF([159]Sheet1!A88&lt;&gt;"",[159]Sheet1!A88,"")</f>
        <v>1</v>
      </c>
      <c r="BT156">
        <f>IF([160]Sheet1!A88&lt;&gt;"",[160]Sheet1!A88,"")</f>
        <v>78</v>
      </c>
      <c r="BU156">
        <f>IF([161]Sheet1!A88&lt;&gt;"",[161]Sheet1!A88,"")</f>
        <v>36</v>
      </c>
      <c r="BV156">
        <f>IF([162]Sheet1!A88&lt;&gt;"",[162]Sheet1!A88,"")</f>
        <v>266</v>
      </c>
      <c r="BW156">
        <f>IF([163]Sheet1!A88&lt;&gt;"",[163]Sheet1!A88,"")</f>
        <v>324</v>
      </c>
      <c r="BX156">
        <f>IF([164]Sheet1!A88&lt;&gt;"",[164]Sheet1!A88,"")</f>
        <v>28</v>
      </c>
      <c r="BY156">
        <f>IF([165]Sheet1!A88&lt;&gt;"",[165]Sheet1!A88,"")</f>
        <v>246</v>
      </c>
      <c r="BZ156">
        <f>IF([166]Sheet1!A88&lt;&gt;"",[166]Sheet1!A88,"")</f>
        <v>349</v>
      </c>
      <c r="CA156">
        <f>IF([167]Sheet1!A88&lt;&gt;"",[167]Sheet1!A88,"")</f>
        <v>321</v>
      </c>
      <c r="CB156">
        <f>IF([168]Sheet1!A88&lt;&gt;"",[168]Sheet1!A88,"")</f>
        <v>295</v>
      </c>
      <c r="CC156">
        <f>IF([169]Sheet1!A88&lt;&gt;"",[169]Sheet1!A88,"")</f>
        <v>74</v>
      </c>
      <c r="CD156">
        <f>IF([170]Sheet1!A88&lt;&gt;"",[170]Sheet1!A88,"")</f>
        <v>411</v>
      </c>
      <c r="CE156">
        <f>IF([171]Sheet1!A88&lt;&gt;"",[171]Sheet1!A88,"")</f>
        <v>524</v>
      </c>
      <c r="CF156">
        <f>IF([172]Sheet1!A88&lt;&gt;"",[172]Sheet1!A88,"")</f>
        <v>120</v>
      </c>
      <c r="CG156">
        <f>IF([173]Sheet1!A88&lt;&gt;"",[173]Sheet1!A88,"")</f>
        <v>406</v>
      </c>
      <c r="CH156">
        <f>IF([174]Sheet1!A88&lt;&gt;"",[174]Sheet1!A88,"")</f>
        <v>206</v>
      </c>
      <c r="CI156">
        <f>IF([175]Sheet1!A88&lt;&gt;"",[175]Sheet1!A88,"")</f>
        <v>609</v>
      </c>
      <c r="CJ156">
        <f>IF([176]Sheet1!A88&lt;&gt;"",[176]Sheet1!A88,"")</f>
        <v>360</v>
      </c>
      <c r="CK156">
        <f>IF([177]Sheet1!A88&lt;&gt;"",[177]Sheet1!A88,"")</f>
        <v>129</v>
      </c>
      <c r="CL156">
        <f>IF([178]Sheet1!A88&lt;&gt;"",[178]Sheet1!A88,"")</f>
        <v>637</v>
      </c>
    </row>
    <row r="157" spans="2:90">
      <c r="B157">
        <f>IF([90]Sheet1!A89&lt;&gt;"",[90]Sheet1!A89,"")</f>
        <v>154</v>
      </c>
      <c r="C157">
        <f>IF([91]Sheet1!A89&lt;&gt;"",[91]Sheet1!A89,"")</f>
        <v>353</v>
      </c>
      <c r="D157">
        <f>IF([92]Sheet1!A89&lt;&gt;"",[92]Sheet1!A89,"")</f>
        <v>335</v>
      </c>
      <c r="E157">
        <f>IF([93]Sheet1!A89&lt;&gt;"",[93]Sheet1!A89,"")</f>
        <v>55</v>
      </c>
      <c r="F157">
        <f>IF([94]Sheet1!A89&lt;&gt;"",[94]Sheet1!A89,"")</f>
        <v>202</v>
      </c>
      <c r="G157">
        <f>IF([95]Sheet1!A89&lt;&gt;"",[95]Sheet1!A89,"")</f>
        <v>232</v>
      </c>
      <c r="H157">
        <f>IF([96]Sheet1!A89&lt;&gt;"",[96]Sheet1!A89,"")</f>
        <v>292</v>
      </c>
      <c r="I157">
        <f>IF([97]Sheet1!A89&lt;&gt;"",[97]Sheet1!A89,"")</f>
        <v>348</v>
      </c>
      <c r="J157">
        <f>IF([98]Sheet1!A89&lt;&gt;"",[98]Sheet1!A89,"")</f>
        <v>73</v>
      </c>
      <c r="K157">
        <f>IF([99]Sheet1!A89&lt;&gt;"",[99]Sheet1!A89,"")</f>
        <v>558</v>
      </c>
      <c r="L157">
        <f>IF([100]Sheet1!A89&lt;&gt;"",[100]Sheet1!A89,"")</f>
        <v>617</v>
      </c>
      <c r="M157">
        <f>IF([101]Sheet1!A89&lt;&gt;"",[101]Sheet1!A89,"")</f>
        <v>303</v>
      </c>
      <c r="N157">
        <f>IF([102]Sheet1!A89&lt;&gt;"",[102]Sheet1!A89,"")</f>
        <v>621</v>
      </c>
      <c r="O157">
        <f>IF([103]Sheet1!A89&lt;&gt;"",[103]Sheet1!A89,"")</f>
        <v>264</v>
      </c>
      <c r="P157">
        <f>IF([104]Sheet1!A89&lt;&gt;"",[104]Sheet1!A89,"")</f>
        <v>568</v>
      </c>
      <c r="Q157">
        <f>IF([105]Sheet1!A89&lt;&gt;"",[105]Sheet1!A89,"")</f>
        <v>41</v>
      </c>
      <c r="R157">
        <f>IF([106]Sheet1!A89&lt;&gt;"",[106]Sheet1!A89,"")</f>
        <v>144</v>
      </c>
      <c r="S157">
        <f>IF([107]Sheet1!A89&lt;&gt;"",[107]Sheet1!A89,"")</f>
        <v>160</v>
      </c>
      <c r="T157">
        <f>IF([108]Sheet1!A89&lt;&gt;"",[108]Sheet1!A89,"")</f>
        <v>523</v>
      </c>
      <c r="U157">
        <f>IF([109]Sheet1!A89&lt;&gt;"",[109]Sheet1!A89,"")</f>
        <v>209</v>
      </c>
      <c r="V157">
        <f>IF([110]Sheet1!A89&lt;&gt;"",[110]Sheet1!A89,"")</f>
        <v>530</v>
      </c>
      <c r="W157">
        <f>IF([111]Sheet1!A89&lt;&gt;"",[111]Sheet1!A89,"")</f>
        <v>324</v>
      </c>
      <c r="X157">
        <f>IF([112]Sheet1!A89&lt;&gt;"",[112]Sheet1!A89,"")</f>
        <v>427</v>
      </c>
      <c r="Y157">
        <f>IF([113]Sheet1!A89&lt;&gt;"",[113]Sheet1!A89,"")</f>
        <v>400</v>
      </c>
      <c r="Z157">
        <f>IF([114]Sheet1!A89&lt;&gt;"",[114]Sheet1!A89,"")</f>
        <v>523</v>
      </c>
      <c r="AA157">
        <f>IF([115]Sheet1!A89&lt;&gt;"",[115]Sheet1!A89,"")</f>
        <v>516</v>
      </c>
      <c r="AB157">
        <f>IF([116]Sheet1!A89&lt;&gt;"",[116]Sheet1!A89,"")</f>
        <v>510</v>
      </c>
      <c r="AC157">
        <f>IF([117]Sheet1!A89&lt;&gt;"",[117]Sheet1!A89,"")</f>
        <v>412</v>
      </c>
      <c r="AD157">
        <f>IF([118]Sheet1!A89&lt;&gt;"",[118]Sheet1!A89,"")</f>
        <v>115</v>
      </c>
      <c r="AE157">
        <f>IF([119]Sheet1!A89&lt;&gt;"",[119]Sheet1!A89,"")</f>
        <v>483</v>
      </c>
      <c r="AF157">
        <f>IF([120]Sheet1!A89&lt;&gt;"",[120]Sheet1!A89,"")</f>
        <v>518</v>
      </c>
      <c r="AG157">
        <f>IF([121]Sheet1!A89&lt;&gt;"",[121]Sheet1!A89,"")</f>
        <v>234</v>
      </c>
      <c r="AH157">
        <f>IF([122]Sheet1!A89&lt;&gt;"",[122]Sheet1!A89,"")</f>
        <v>438</v>
      </c>
      <c r="AI157">
        <f>IF([123]Sheet1!A89&lt;&gt;"",[123]Sheet1!A89,"")</f>
        <v>359</v>
      </c>
      <c r="AJ157">
        <f>IF([124]Sheet1!A89&lt;&gt;"",[124]Sheet1!A89,"")</f>
        <v>256</v>
      </c>
      <c r="AK157">
        <f>IF([125]Sheet1!A89&lt;&gt;"",[125]Sheet1!A89,"")</f>
        <v>294</v>
      </c>
      <c r="AL157">
        <f>IF([126]Sheet1!A89&lt;&gt;"",[126]Sheet1!A89,"")</f>
        <v>119</v>
      </c>
      <c r="AM157">
        <f>IF([127]Sheet1!A89&lt;&gt;"",[127]Sheet1!A89,"")</f>
        <v>142</v>
      </c>
      <c r="AN157">
        <f>IF([128]Sheet1!A89&lt;&gt;"",[128]Sheet1!A89,"")</f>
        <v>173</v>
      </c>
      <c r="AO157">
        <f>IF([129]Sheet1!A89&lt;&gt;"",[129]Sheet1!A89,"")</f>
        <v>302</v>
      </c>
      <c r="AP157">
        <v>595</v>
      </c>
      <c r="AQ157">
        <f>IF([131]Sheet1!A89&lt;&gt;"",[131]Sheet1!A89,"")</f>
        <v>652</v>
      </c>
      <c r="AR157">
        <f>IF([132]Sheet1!A89&lt;&gt;"",[132]Sheet1!A89,"")</f>
        <v>645</v>
      </c>
      <c r="AS157">
        <f>IF([133]Sheet1!A89&lt;&gt;"",[133]Sheet1!A89,"")</f>
        <v>364</v>
      </c>
      <c r="AT157">
        <f>IF([134]Sheet1!A89&lt;&gt;"",[134]Sheet1!A89,"")</f>
        <v>389</v>
      </c>
      <c r="AU157">
        <f>IF([135]Sheet1!A89&lt;&gt;"",[135]Sheet1!A89,"")</f>
        <v>2</v>
      </c>
      <c r="AV157">
        <f>IF([136]Sheet1!A89&lt;&gt;"",[136]Sheet1!A89,"")</f>
        <v>320</v>
      </c>
      <c r="AW157">
        <f>IF([137]Sheet1!A89&lt;&gt;"",[137]Sheet1!A89,"")</f>
        <v>164</v>
      </c>
      <c r="AX157">
        <f>IF([138]Sheet1!A89&lt;&gt;"",[138]Sheet1!A89,"")</f>
        <v>391</v>
      </c>
      <c r="AY157">
        <f>IF([139]Sheet1!A89&lt;&gt;"",[139]Sheet1!A89,"")</f>
        <v>50</v>
      </c>
      <c r="AZ157">
        <f>IF([140]Sheet1!A89&lt;&gt;"",[140]Sheet1!A89,"")</f>
        <v>237</v>
      </c>
      <c r="BA157">
        <f>IF([141]Sheet1!A89&lt;&gt;"",[141]Sheet1!A89,"")</f>
        <v>317</v>
      </c>
      <c r="BB157">
        <f>IF([142]Sheet1!A89&lt;&gt;"",[142]Sheet1!A89,"")</f>
        <v>177</v>
      </c>
      <c r="BC157">
        <f>IF([143]Sheet1!A89&lt;&gt;"",[143]Sheet1!A89,"")</f>
        <v>351</v>
      </c>
      <c r="BD157">
        <f>IF([144]Sheet1!A89&lt;&gt;"",[144]Sheet1!A89,"")</f>
        <v>296</v>
      </c>
      <c r="BE157">
        <f>IF([145]Sheet1!A89&lt;&gt;"",[145]Sheet1!A89,"")</f>
        <v>284</v>
      </c>
      <c r="BF157">
        <f>IF([146]Sheet1!A89&lt;&gt;"",[146]Sheet1!A89,"")</f>
        <v>648</v>
      </c>
      <c r="BG157">
        <f>IF([147]Sheet1!A89&lt;&gt;"",[147]Sheet1!A89,"")</f>
        <v>62</v>
      </c>
      <c r="BH157">
        <f>IF([148]Sheet1!A89&lt;&gt;"",[148]Sheet1!A89,"")</f>
        <v>19</v>
      </c>
      <c r="BI157">
        <f>IF([149]Sheet1!A89&lt;&gt;"",[149]Sheet1!A89,"")</f>
        <v>85</v>
      </c>
      <c r="BJ157">
        <f>IF([150]Sheet1!A89&lt;&gt;"",[150]Sheet1!A89,"")</f>
        <v>19</v>
      </c>
      <c r="BK157">
        <f>IF([151]Sheet1!A89&lt;&gt;"",[151]Sheet1!A89,"")</f>
        <v>7</v>
      </c>
      <c r="BL157">
        <f>IF([152]Sheet1!A89&lt;&gt;"",[152]Sheet1!A89,"")</f>
        <v>622</v>
      </c>
      <c r="BM157">
        <f>IF([153]Sheet1!A89&lt;&gt;"",[153]Sheet1!A89,"")</f>
        <v>10</v>
      </c>
      <c r="BN157">
        <f>IF([154]Sheet1!A89&lt;&gt;"",[154]Sheet1!A89,"")</f>
        <v>566</v>
      </c>
      <c r="BO157">
        <f>IF([155]Sheet1!A89&lt;&gt;"",[155]Sheet1!A89,"")</f>
        <v>308</v>
      </c>
      <c r="BP157">
        <f>IF([156]Sheet1!A89&lt;&gt;"",[156]Sheet1!A89,"")</f>
        <v>197</v>
      </c>
      <c r="BQ157">
        <f>IF([157]Sheet1!A89&lt;&gt;"",[157]Sheet1!A89,"")</f>
        <v>393</v>
      </c>
      <c r="BR157">
        <f>IF([158]Sheet1!A89&lt;&gt;"",[158]Sheet1!A89,"")</f>
        <v>331</v>
      </c>
      <c r="BS157">
        <f>IF([159]Sheet1!A89&lt;&gt;"",[159]Sheet1!A89,"")</f>
        <v>18</v>
      </c>
      <c r="BT157">
        <f>IF([160]Sheet1!A89&lt;&gt;"",[160]Sheet1!A89,"")</f>
        <v>327</v>
      </c>
      <c r="BU157">
        <f>IF([161]Sheet1!A89&lt;&gt;"",[161]Sheet1!A89,"")</f>
        <v>450</v>
      </c>
      <c r="BV157">
        <f>IF([162]Sheet1!A89&lt;&gt;"",[162]Sheet1!A89,"")</f>
        <v>173</v>
      </c>
      <c r="BW157">
        <f>IF([163]Sheet1!A89&lt;&gt;"",[163]Sheet1!A89,"")</f>
        <v>24</v>
      </c>
      <c r="BX157">
        <f>IF([164]Sheet1!A89&lt;&gt;"",[164]Sheet1!A89,"")</f>
        <v>41</v>
      </c>
      <c r="BY157">
        <f>IF([165]Sheet1!A89&lt;&gt;"",[165]Sheet1!A89,"")</f>
        <v>441</v>
      </c>
      <c r="BZ157">
        <f>IF([166]Sheet1!A89&lt;&gt;"",[166]Sheet1!A89,"")</f>
        <v>153</v>
      </c>
      <c r="CA157">
        <f>IF([167]Sheet1!A89&lt;&gt;"",[167]Sheet1!A89,"")</f>
        <v>77</v>
      </c>
      <c r="CB157">
        <f>IF([168]Sheet1!A89&lt;&gt;"",[168]Sheet1!A89,"")</f>
        <v>225</v>
      </c>
      <c r="CC157">
        <f>IF([169]Sheet1!A89&lt;&gt;"",[169]Sheet1!A89,"")</f>
        <v>265</v>
      </c>
      <c r="CD157">
        <f>IF([170]Sheet1!A89&lt;&gt;"",[170]Sheet1!A89,"")</f>
        <v>44</v>
      </c>
      <c r="CE157">
        <f>IF([171]Sheet1!A89&lt;&gt;"",[171]Sheet1!A89,"")</f>
        <v>349</v>
      </c>
      <c r="CF157">
        <f>IF([172]Sheet1!A89&lt;&gt;"",[172]Sheet1!A89,"")</f>
        <v>617</v>
      </c>
      <c r="CG157">
        <f>IF([173]Sheet1!A89&lt;&gt;"",[173]Sheet1!A89,"")</f>
        <v>483</v>
      </c>
      <c r="CH157">
        <f>IF([174]Sheet1!A89&lt;&gt;"",[174]Sheet1!A89,"")</f>
        <v>336</v>
      </c>
      <c r="CI157">
        <f>IF([175]Sheet1!A89&lt;&gt;"",[175]Sheet1!A89,"")</f>
        <v>28</v>
      </c>
      <c r="CJ157">
        <f>IF([176]Sheet1!A89&lt;&gt;"",[176]Sheet1!A89,"")</f>
        <v>295</v>
      </c>
      <c r="CK157">
        <f>IF([177]Sheet1!A89&lt;&gt;"",[177]Sheet1!A89,"")</f>
        <v>376</v>
      </c>
      <c r="CL157">
        <f>IF([178]Sheet1!A89&lt;&gt;"",[178]Sheet1!A89,"")</f>
        <v>115</v>
      </c>
    </row>
    <row r="158" spans="2:90">
      <c r="B158">
        <f>IF([90]Sheet1!A90&lt;&gt;"",[90]Sheet1!A90,"")</f>
        <v>447</v>
      </c>
      <c r="C158">
        <f>IF([91]Sheet1!A90&lt;&gt;"",[91]Sheet1!A90,"")</f>
        <v>46</v>
      </c>
      <c r="D158">
        <f>IF([92]Sheet1!A90&lt;&gt;"",[92]Sheet1!A90,"")</f>
        <v>2</v>
      </c>
      <c r="E158">
        <f>IF([93]Sheet1!A90&lt;&gt;"",[93]Sheet1!A90,"")</f>
        <v>111</v>
      </c>
      <c r="F158">
        <f>IF([94]Sheet1!A90&lt;&gt;"",[94]Sheet1!A90,"")</f>
        <v>208</v>
      </c>
      <c r="G158">
        <f>IF([95]Sheet1!A90&lt;&gt;"",[95]Sheet1!A90,"")</f>
        <v>364</v>
      </c>
      <c r="H158">
        <f>IF([96]Sheet1!A90&lt;&gt;"",[96]Sheet1!A90,"")</f>
        <v>95</v>
      </c>
      <c r="I158">
        <f>IF([97]Sheet1!A90&lt;&gt;"",[97]Sheet1!A90,"")</f>
        <v>302</v>
      </c>
      <c r="J158">
        <f>IF([98]Sheet1!A90&lt;&gt;"",[98]Sheet1!A90,"")</f>
        <v>585</v>
      </c>
      <c r="K158">
        <f>IF([99]Sheet1!A90&lt;&gt;"",[99]Sheet1!A90,"")</f>
        <v>130</v>
      </c>
      <c r="L158">
        <f>IF([100]Sheet1!A90&lt;&gt;"",[100]Sheet1!A90,"")</f>
        <v>2</v>
      </c>
      <c r="M158">
        <f>IF([101]Sheet1!A90&lt;&gt;"",[101]Sheet1!A90,"")</f>
        <v>292</v>
      </c>
      <c r="N158">
        <f>IF([102]Sheet1!A90&lt;&gt;"",[102]Sheet1!A90,"")</f>
        <v>609</v>
      </c>
      <c r="O158">
        <f>IF([103]Sheet1!A90&lt;&gt;"",[103]Sheet1!A90,"")</f>
        <v>172</v>
      </c>
      <c r="P158">
        <f>IF([104]Sheet1!A90&lt;&gt;"",[104]Sheet1!A90,"")</f>
        <v>256</v>
      </c>
      <c r="Q158">
        <f>IF([105]Sheet1!A90&lt;&gt;"",[105]Sheet1!A90,"")</f>
        <v>402</v>
      </c>
      <c r="R158">
        <f>IF([106]Sheet1!A90&lt;&gt;"",[106]Sheet1!A90,"")</f>
        <v>308</v>
      </c>
      <c r="S158">
        <f>IF([107]Sheet1!A90&lt;&gt;"",[107]Sheet1!A90,"")</f>
        <v>350</v>
      </c>
      <c r="T158">
        <f>IF([108]Sheet1!A90&lt;&gt;"",[108]Sheet1!A90,"")</f>
        <v>95</v>
      </c>
      <c r="U158">
        <f>IF([109]Sheet1!A90&lt;&gt;"",[109]Sheet1!A90,"")</f>
        <v>486</v>
      </c>
      <c r="V158">
        <f>IF([110]Sheet1!A90&lt;&gt;"",[110]Sheet1!A90,"")</f>
        <v>40</v>
      </c>
      <c r="W158">
        <f>IF([111]Sheet1!A90&lt;&gt;"",[111]Sheet1!A90,"")</f>
        <v>32</v>
      </c>
      <c r="X158">
        <f>IF([112]Sheet1!A90&lt;&gt;"",[112]Sheet1!A90,"")</f>
        <v>481</v>
      </c>
      <c r="Y158">
        <f>IF([113]Sheet1!A90&lt;&gt;"",[113]Sheet1!A90,"")</f>
        <v>386</v>
      </c>
      <c r="Z158">
        <f>IF([114]Sheet1!A90&lt;&gt;"",[114]Sheet1!A90,"")</f>
        <v>64</v>
      </c>
      <c r="AA158">
        <f>IF([115]Sheet1!A90&lt;&gt;"",[115]Sheet1!A90,"")</f>
        <v>376</v>
      </c>
      <c r="AB158">
        <f>IF([116]Sheet1!A90&lt;&gt;"",[116]Sheet1!A90,"")</f>
        <v>402</v>
      </c>
      <c r="AC158">
        <f>IF([117]Sheet1!A90&lt;&gt;"",[117]Sheet1!A90,"")</f>
        <v>38</v>
      </c>
      <c r="AD158">
        <f>IF([118]Sheet1!A90&lt;&gt;"",[118]Sheet1!A90,"")</f>
        <v>174</v>
      </c>
      <c r="AE158">
        <f>IF([119]Sheet1!A90&lt;&gt;"",[119]Sheet1!A90,"")</f>
        <v>305</v>
      </c>
      <c r="AF158">
        <f>IF([120]Sheet1!A90&lt;&gt;"",[120]Sheet1!A90,"")</f>
        <v>21</v>
      </c>
      <c r="AG158">
        <f>IF([121]Sheet1!A90&lt;&gt;"",[121]Sheet1!A90,"")</f>
        <v>193</v>
      </c>
      <c r="AH158">
        <f>IF([122]Sheet1!A90&lt;&gt;"",[122]Sheet1!A90,"")</f>
        <v>269</v>
      </c>
      <c r="AI158">
        <f>IF([123]Sheet1!A90&lt;&gt;"",[123]Sheet1!A90,"")</f>
        <v>483</v>
      </c>
      <c r="AJ158">
        <f>IF([124]Sheet1!A90&lt;&gt;"",[124]Sheet1!A90,"")</f>
        <v>161</v>
      </c>
      <c r="AK158">
        <f>IF([125]Sheet1!A90&lt;&gt;"",[125]Sheet1!A90,"")</f>
        <v>548</v>
      </c>
      <c r="AL158">
        <f>IF([126]Sheet1!A90&lt;&gt;"",[126]Sheet1!A90,"")</f>
        <v>111</v>
      </c>
      <c r="AM158">
        <f>IF([127]Sheet1!A90&lt;&gt;"",[127]Sheet1!A90,"")</f>
        <v>399</v>
      </c>
      <c r="AN158">
        <f>IF([128]Sheet1!A90&lt;&gt;"",[128]Sheet1!A90,"")</f>
        <v>153</v>
      </c>
      <c r="AO158">
        <f>IF([129]Sheet1!A90&lt;&gt;"",[129]Sheet1!A90,"")</f>
        <v>257</v>
      </c>
      <c r="AP158">
        <v>366</v>
      </c>
      <c r="AQ158">
        <f>IF([131]Sheet1!A90&lt;&gt;"",[131]Sheet1!A90,"")</f>
        <v>14</v>
      </c>
      <c r="AR158">
        <f>IF([132]Sheet1!A90&lt;&gt;"",[132]Sheet1!A90,"")</f>
        <v>554</v>
      </c>
      <c r="AS158">
        <f>IF([133]Sheet1!A90&lt;&gt;"",[133]Sheet1!A90,"")</f>
        <v>39</v>
      </c>
      <c r="AT158">
        <f>IF([134]Sheet1!A90&lt;&gt;"",[134]Sheet1!A90,"")</f>
        <v>1</v>
      </c>
      <c r="AU158">
        <f>IF([135]Sheet1!A90&lt;&gt;"",[135]Sheet1!A90,"")</f>
        <v>3</v>
      </c>
      <c r="AV158">
        <f>IF([136]Sheet1!A90&lt;&gt;"",[136]Sheet1!A90,"")</f>
        <v>25</v>
      </c>
      <c r="AW158">
        <f>IF([137]Sheet1!A90&lt;&gt;"",[137]Sheet1!A90,"")</f>
        <v>278</v>
      </c>
      <c r="AX158">
        <f>IF([138]Sheet1!A90&lt;&gt;"",[138]Sheet1!A90,"")</f>
        <v>196</v>
      </c>
      <c r="AY158">
        <f>IF([139]Sheet1!A90&lt;&gt;"",[139]Sheet1!A90,"")</f>
        <v>603</v>
      </c>
      <c r="AZ158">
        <f>IF([140]Sheet1!A90&lt;&gt;"",[140]Sheet1!A90,"")</f>
        <v>234</v>
      </c>
      <c r="BA158">
        <f>IF([141]Sheet1!A90&lt;&gt;"",[141]Sheet1!A90,"")</f>
        <v>196</v>
      </c>
      <c r="BB158">
        <f>IF([142]Sheet1!A90&lt;&gt;"",[142]Sheet1!A90,"")</f>
        <v>287</v>
      </c>
      <c r="BC158">
        <f>IF([143]Sheet1!A90&lt;&gt;"",[143]Sheet1!A90,"")</f>
        <v>568</v>
      </c>
      <c r="BD158">
        <f>IF([144]Sheet1!A90&lt;&gt;"",[144]Sheet1!A90,"")</f>
        <v>573</v>
      </c>
      <c r="BE158">
        <f>IF([145]Sheet1!A90&lt;&gt;"",[145]Sheet1!A90,"")</f>
        <v>647</v>
      </c>
      <c r="BF158">
        <f>IF([146]Sheet1!A90&lt;&gt;"",[146]Sheet1!A90,"")</f>
        <v>80</v>
      </c>
      <c r="BG158">
        <f>IF([147]Sheet1!A90&lt;&gt;"",[147]Sheet1!A90,"")</f>
        <v>256</v>
      </c>
      <c r="BH158">
        <f>IF([148]Sheet1!A90&lt;&gt;"",[148]Sheet1!A90,"")</f>
        <v>389</v>
      </c>
      <c r="BI158">
        <f>IF([149]Sheet1!A90&lt;&gt;"",[149]Sheet1!A90,"")</f>
        <v>636</v>
      </c>
      <c r="BJ158">
        <f>IF([150]Sheet1!A90&lt;&gt;"",[150]Sheet1!A90,"")</f>
        <v>646</v>
      </c>
      <c r="BK158">
        <f>IF([151]Sheet1!A90&lt;&gt;"",[151]Sheet1!A90,"")</f>
        <v>264</v>
      </c>
      <c r="BL158">
        <f>IF([152]Sheet1!A90&lt;&gt;"",[152]Sheet1!A90,"")</f>
        <v>560</v>
      </c>
      <c r="BM158">
        <f>IF([153]Sheet1!A90&lt;&gt;"",[153]Sheet1!A90,"")</f>
        <v>88</v>
      </c>
      <c r="BN158">
        <f>IF([154]Sheet1!A90&lt;&gt;"",[154]Sheet1!A90,"")</f>
        <v>301</v>
      </c>
      <c r="BO158">
        <f>IF([155]Sheet1!A90&lt;&gt;"",[155]Sheet1!A90,"")</f>
        <v>41</v>
      </c>
      <c r="BP158">
        <f>IF([156]Sheet1!A90&lt;&gt;"",[156]Sheet1!A90,"")</f>
        <v>449</v>
      </c>
      <c r="BQ158">
        <f>IF([157]Sheet1!A90&lt;&gt;"",[157]Sheet1!A90,"")</f>
        <v>533</v>
      </c>
      <c r="BR158">
        <f>IF([158]Sheet1!A90&lt;&gt;"",[158]Sheet1!A90,"")</f>
        <v>570</v>
      </c>
      <c r="BS158">
        <f>IF([159]Sheet1!A90&lt;&gt;"",[159]Sheet1!A90,"")</f>
        <v>288</v>
      </c>
      <c r="BT158">
        <f>IF([160]Sheet1!A90&lt;&gt;"",[160]Sheet1!A90,"")</f>
        <v>415</v>
      </c>
      <c r="BU158">
        <f>IF([161]Sheet1!A90&lt;&gt;"",[161]Sheet1!A90,"")</f>
        <v>622</v>
      </c>
      <c r="BV158">
        <f>IF([162]Sheet1!A90&lt;&gt;"",[162]Sheet1!A90,"")</f>
        <v>230</v>
      </c>
      <c r="BW158">
        <f>IF([163]Sheet1!A90&lt;&gt;"",[163]Sheet1!A90,"")</f>
        <v>41</v>
      </c>
      <c r="BX158">
        <f>IF([164]Sheet1!A90&lt;&gt;"",[164]Sheet1!A90,"")</f>
        <v>574</v>
      </c>
      <c r="BY158">
        <f>IF([165]Sheet1!A90&lt;&gt;"",[165]Sheet1!A90,"")</f>
        <v>3</v>
      </c>
      <c r="BZ158">
        <f>IF([166]Sheet1!A90&lt;&gt;"",[166]Sheet1!A90,"")</f>
        <v>196</v>
      </c>
      <c r="CA158">
        <f>IF([167]Sheet1!A90&lt;&gt;"",[167]Sheet1!A90,"")</f>
        <v>629</v>
      </c>
      <c r="CB158">
        <f>IF([168]Sheet1!A90&lt;&gt;"",[168]Sheet1!A90,"")</f>
        <v>487</v>
      </c>
      <c r="CC158">
        <f>IF([169]Sheet1!A90&lt;&gt;"",[169]Sheet1!A90,"")</f>
        <v>518</v>
      </c>
      <c r="CD158">
        <f>IF([170]Sheet1!A90&lt;&gt;"",[170]Sheet1!A90,"")</f>
        <v>532</v>
      </c>
      <c r="CE158">
        <f>IF([171]Sheet1!A90&lt;&gt;"",[171]Sheet1!A90,"")</f>
        <v>257</v>
      </c>
      <c r="CF158">
        <f>IF([172]Sheet1!A90&lt;&gt;"",[172]Sheet1!A90,"")</f>
        <v>273</v>
      </c>
      <c r="CG158">
        <f>IF([173]Sheet1!A90&lt;&gt;"",[173]Sheet1!A90,"")</f>
        <v>126</v>
      </c>
      <c r="CH158">
        <f>IF([174]Sheet1!A90&lt;&gt;"",[174]Sheet1!A90,"")</f>
        <v>101</v>
      </c>
      <c r="CI158">
        <f>IF([175]Sheet1!A90&lt;&gt;"",[175]Sheet1!A90,"")</f>
        <v>330</v>
      </c>
      <c r="CJ158">
        <f>IF([176]Sheet1!A90&lt;&gt;"",[176]Sheet1!A90,"")</f>
        <v>478</v>
      </c>
      <c r="CK158">
        <f>IF([177]Sheet1!A90&lt;&gt;"",[177]Sheet1!A90,"")</f>
        <v>552</v>
      </c>
      <c r="CL158">
        <f>IF([178]Sheet1!A90&lt;&gt;"",[178]Sheet1!A90,"")</f>
        <v>351</v>
      </c>
    </row>
    <row r="159" spans="2:90">
      <c r="B159">
        <f>IF([90]Sheet1!A91&lt;&gt;"",[90]Sheet1!A91,"")</f>
        <v>284</v>
      </c>
      <c r="C159">
        <f>IF([91]Sheet1!A91&lt;&gt;"",[91]Sheet1!A91,"")</f>
        <v>316</v>
      </c>
      <c r="D159">
        <f>IF([92]Sheet1!A91&lt;&gt;"",[92]Sheet1!A91,"")</f>
        <v>387</v>
      </c>
      <c r="E159">
        <f>IF([93]Sheet1!A91&lt;&gt;"",[93]Sheet1!A91,"")</f>
        <v>223</v>
      </c>
      <c r="F159">
        <f>IF([94]Sheet1!A91&lt;&gt;"",[94]Sheet1!A91,"")</f>
        <v>323</v>
      </c>
      <c r="G159">
        <f>IF([95]Sheet1!A91&lt;&gt;"",[95]Sheet1!A91,"")</f>
        <v>65</v>
      </c>
      <c r="H159">
        <f>IF([96]Sheet1!A91&lt;&gt;"",[96]Sheet1!A91,"")</f>
        <v>349</v>
      </c>
      <c r="I159">
        <f>IF([97]Sheet1!A91&lt;&gt;"",[97]Sheet1!A91,"")</f>
        <v>42</v>
      </c>
      <c r="J159">
        <f>IF([98]Sheet1!A91&lt;&gt;"",[98]Sheet1!A91,"")</f>
        <v>39</v>
      </c>
      <c r="K159">
        <f>IF([99]Sheet1!A91&lt;&gt;"",[99]Sheet1!A91,"")</f>
        <v>99</v>
      </c>
      <c r="L159">
        <f>IF([100]Sheet1!A91&lt;&gt;"",[100]Sheet1!A91,"")</f>
        <v>92</v>
      </c>
      <c r="M159">
        <f>IF([101]Sheet1!A91&lt;&gt;"",[101]Sheet1!A91,"")</f>
        <v>66</v>
      </c>
      <c r="N159">
        <f>IF([102]Sheet1!A91&lt;&gt;"",[102]Sheet1!A91,"")</f>
        <v>629</v>
      </c>
      <c r="O159">
        <f>IF([103]Sheet1!A91&lt;&gt;"",[103]Sheet1!A91,"")</f>
        <v>168</v>
      </c>
      <c r="P159">
        <f>IF([104]Sheet1!A91&lt;&gt;"",[104]Sheet1!A91,"")</f>
        <v>355</v>
      </c>
      <c r="Q159">
        <f>IF([105]Sheet1!A91&lt;&gt;"",[105]Sheet1!A91,"")</f>
        <v>159</v>
      </c>
      <c r="R159">
        <f>IF([106]Sheet1!A91&lt;&gt;"",[106]Sheet1!A91,"")</f>
        <v>383</v>
      </c>
      <c r="S159">
        <f>IF([107]Sheet1!A91&lt;&gt;"",[107]Sheet1!A91,"")</f>
        <v>163</v>
      </c>
      <c r="T159">
        <f>IF([108]Sheet1!A91&lt;&gt;"",[108]Sheet1!A91,"")</f>
        <v>151</v>
      </c>
      <c r="U159">
        <f>IF([109]Sheet1!A91&lt;&gt;"",[109]Sheet1!A91,"")</f>
        <v>78</v>
      </c>
      <c r="V159">
        <f>IF([110]Sheet1!A91&lt;&gt;"",[110]Sheet1!A91,"")</f>
        <v>135</v>
      </c>
      <c r="W159">
        <f>IF([111]Sheet1!A91&lt;&gt;"",[111]Sheet1!A91,"")</f>
        <v>108</v>
      </c>
      <c r="X159">
        <f>IF([112]Sheet1!A91&lt;&gt;"",[112]Sheet1!A91,"")</f>
        <v>268</v>
      </c>
      <c r="Y159">
        <f>IF([113]Sheet1!A91&lt;&gt;"",[113]Sheet1!A91,"")</f>
        <v>91</v>
      </c>
      <c r="Z159">
        <f>IF([114]Sheet1!A91&lt;&gt;"",[114]Sheet1!A91,"")</f>
        <v>332</v>
      </c>
      <c r="AA159">
        <f>IF([115]Sheet1!A91&lt;&gt;"",[115]Sheet1!A91,"")</f>
        <v>217</v>
      </c>
      <c r="AB159">
        <f>IF([116]Sheet1!A91&lt;&gt;"",[116]Sheet1!A91,"")</f>
        <v>360</v>
      </c>
      <c r="AC159">
        <f>IF([117]Sheet1!A91&lt;&gt;"",[117]Sheet1!A91,"")</f>
        <v>243</v>
      </c>
      <c r="AD159">
        <f>IF([118]Sheet1!A91&lt;&gt;"",[118]Sheet1!A91,"")</f>
        <v>364</v>
      </c>
      <c r="AE159">
        <f>IF([119]Sheet1!A91&lt;&gt;"",[119]Sheet1!A91,"")</f>
        <v>109</v>
      </c>
      <c r="AF159">
        <f>IF([120]Sheet1!A91&lt;&gt;"",[120]Sheet1!A91,"")</f>
        <v>357</v>
      </c>
      <c r="AG159">
        <f>IF([121]Sheet1!A91&lt;&gt;"",[121]Sheet1!A91,"")</f>
        <v>36</v>
      </c>
      <c r="AH159">
        <f>IF([122]Sheet1!A91&lt;&gt;"",[122]Sheet1!A91,"")</f>
        <v>371</v>
      </c>
      <c r="AI159">
        <f>IF([123]Sheet1!A91&lt;&gt;"",[123]Sheet1!A91,"")</f>
        <v>98</v>
      </c>
      <c r="AJ159">
        <f>IF([124]Sheet1!A91&lt;&gt;"",[124]Sheet1!A91,"")</f>
        <v>416</v>
      </c>
      <c r="AK159">
        <f>IF([125]Sheet1!A91&lt;&gt;"",[125]Sheet1!A91,"")</f>
        <v>520</v>
      </c>
      <c r="AL159">
        <f>IF([126]Sheet1!A91&lt;&gt;"",[126]Sheet1!A91,"")</f>
        <v>485</v>
      </c>
      <c r="AM159">
        <f>IF([127]Sheet1!A91&lt;&gt;"",[127]Sheet1!A91,"")</f>
        <v>521</v>
      </c>
      <c r="AN159">
        <f>IF([128]Sheet1!A91&lt;&gt;"",[128]Sheet1!A91,"")</f>
        <v>164</v>
      </c>
      <c r="AO159">
        <f>IF([129]Sheet1!A91&lt;&gt;"",[129]Sheet1!A91,"")</f>
        <v>312</v>
      </c>
      <c r="AP159">
        <v>308</v>
      </c>
      <c r="AQ159">
        <f>IF([131]Sheet1!A91&lt;&gt;"",[131]Sheet1!A91,"")</f>
        <v>618</v>
      </c>
      <c r="AR159">
        <f>IF([132]Sheet1!A91&lt;&gt;"",[132]Sheet1!A91,"")</f>
        <v>661</v>
      </c>
      <c r="AS159">
        <f>IF([133]Sheet1!A91&lt;&gt;"",[133]Sheet1!A91,"")</f>
        <v>558</v>
      </c>
      <c r="AT159">
        <f>IF([134]Sheet1!A91&lt;&gt;"",[134]Sheet1!A91,"")</f>
        <v>251</v>
      </c>
      <c r="AU159">
        <f>IF([135]Sheet1!A91&lt;&gt;"",[135]Sheet1!A91,"")</f>
        <v>331</v>
      </c>
      <c r="AV159">
        <f>IF([136]Sheet1!A91&lt;&gt;"",[136]Sheet1!A91,"")</f>
        <v>100</v>
      </c>
      <c r="AW159">
        <f>IF([137]Sheet1!A91&lt;&gt;"",[137]Sheet1!A91,"")</f>
        <v>155</v>
      </c>
      <c r="AX159">
        <f>IF([138]Sheet1!A91&lt;&gt;"",[138]Sheet1!A91,"")</f>
        <v>127</v>
      </c>
      <c r="AY159">
        <f>IF([139]Sheet1!A91&lt;&gt;"",[139]Sheet1!A91,"")</f>
        <v>588</v>
      </c>
      <c r="AZ159">
        <f>IF([140]Sheet1!A91&lt;&gt;"",[140]Sheet1!A91,"")</f>
        <v>63</v>
      </c>
      <c r="BA159">
        <f>IF([141]Sheet1!A91&lt;&gt;"",[141]Sheet1!A91,"")</f>
        <v>614</v>
      </c>
      <c r="BB159">
        <f>IF([142]Sheet1!A91&lt;&gt;"",[142]Sheet1!A91,"")</f>
        <v>134</v>
      </c>
      <c r="BC159">
        <f>IF([143]Sheet1!A91&lt;&gt;"",[143]Sheet1!A91,"")</f>
        <v>648</v>
      </c>
      <c r="BD159">
        <f>IF([144]Sheet1!A91&lt;&gt;"",[144]Sheet1!A91,"")</f>
        <v>572</v>
      </c>
      <c r="BE159">
        <f>IF([145]Sheet1!A91&lt;&gt;"",[145]Sheet1!A91,"")</f>
        <v>393</v>
      </c>
      <c r="BF159">
        <f>IF([146]Sheet1!A91&lt;&gt;"",[146]Sheet1!A91,"")</f>
        <v>642</v>
      </c>
      <c r="BG159">
        <f>IF([147]Sheet1!A91&lt;&gt;"",[147]Sheet1!A91,"")</f>
        <v>659</v>
      </c>
      <c r="BH159">
        <f>IF([148]Sheet1!A91&lt;&gt;"",[148]Sheet1!A91,"")</f>
        <v>231</v>
      </c>
      <c r="BI159">
        <f>IF([149]Sheet1!A91&lt;&gt;"",[149]Sheet1!A91,"")</f>
        <v>359</v>
      </c>
      <c r="BJ159">
        <f>IF([150]Sheet1!A91&lt;&gt;"",[150]Sheet1!A91,"")</f>
        <v>589</v>
      </c>
      <c r="BK159">
        <f>IF([151]Sheet1!A91&lt;&gt;"",[151]Sheet1!A91,"")</f>
        <v>165</v>
      </c>
      <c r="BL159">
        <f>IF([152]Sheet1!A91&lt;&gt;"",[152]Sheet1!A91,"")</f>
        <v>83</v>
      </c>
      <c r="BM159">
        <f>IF([153]Sheet1!A91&lt;&gt;"",[153]Sheet1!A91,"")</f>
        <v>24</v>
      </c>
      <c r="BN159">
        <f>IF([154]Sheet1!A91&lt;&gt;"",[154]Sheet1!A91,"")</f>
        <v>74</v>
      </c>
      <c r="BO159">
        <f>IF([155]Sheet1!A91&lt;&gt;"",[155]Sheet1!A91,"")</f>
        <v>632</v>
      </c>
      <c r="BP159">
        <f>IF([156]Sheet1!A91&lt;&gt;"",[156]Sheet1!A91,"")</f>
        <v>327</v>
      </c>
      <c r="BQ159">
        <f>IF([157]Sheet1!A91&lt;&gt;"",[157]Sheet1!A91,"")</f>
        <v>37</v>
      </c>
      <c r="BR159">
        <f>IF([158]Sheet1!A91&lt;&gt;"",[158]Sheet1!A91,"")</f>
        <v>462</v>
      </c>
      <c r="BS159">
        <f>IF([159]Sheet1!A91&lt;&gt;"",[159]Sheet1!A91,"")</f>
        <v>19</v>
      </c>
      <c r="BT159">
        <f>IF([160]Sheet1!A91&lt;&gt;"",[160]Sheet1!A91,"")</f>
        <v>318</v>
      </c>
      <c r="BU159">
        <f>IF([161]Sheet1!A91&lt;&gt;"",[161]Sheet1!A91,"")</f>
        <v>528</v>
      </c>
      <c r="BV159">
        <f>IF([162]Sheet1!A91&lt;&gt;"",[162]Sheet1!A91,"")</f>
        <v>277</v>
      </c>
      <c r="BW159">
        <f>IF([163]Sheet1!A91&lt;&gt;"",[163]Sheet1!A91,"")</f>
        <v>81</v>
      </c>
      <c r="BX159">
        <f>IF([164]Sheet1!A91&lt;&gt;"",[164]Sheet1!A91,"")</f>
        <v>236</v>
      </c>
      <c r="BY159">
        <f>IF([165]Sheet1!A91&lt;&gt;"",[165]Sheet1!A91,"")</f>
        <v>360</v>
      </c>
      <c r="BZ159">
        <f>IF([166]Sheet1!A91&lt;&gt;"",[166]Sheet1!A91,"")</f>
        <v>217</v>
      </c>
      <c r="CA159">
        <f>IF([167]Sheet1!A91&lt;&gt;"",[167]Sheet1!A91,"")</f>
        <v>403</v>
      </c>
      <c r="CB159">
        <f>IF([168]Sheet1!A91&lt;&gt;"",[168]Sheet1!A91,"")</f>
        <v>280</v>
      </c>
      <c r="CC159">
        <f>IF([169]Sheet1!A91&lt;&gt;"",[169]Sheet1!A91,"")</f>
        <v>243</v>
      </c>
      <c r="CD159">
        <f>IF([170]Sheet1!A91&lt;&gt;"",[170]Sheet1!A91,"")</f>
        <v>104</v>
      </c>
      <c r="CE159">
        <f>IF([171]Sheet1!A91&lt;&gt;"",[171]Sheet1!A91,"")</f>
        <v>260</v>
      </c>
      <c r="CF159">
        <f>IF([172]Sheet1!A91&lt;&gt;"",[172]Sheet1!A91,"")</f>
        <v>13</v>
      </c>
      <c r="CG159">
        <f>IF([173]Sheet1!A91&lt;&gt;"",[173]Sheet1!A91,"")</f>
        <v>177</v>
      </c>
      <c r="CH159">
        <f>IF([174]Sheet1!A91&lt;&gt;"",[174]Sheet1!A91,"")</f>
        <v>222</v>
      </c>
      <c r="CI159">
        <f>IF([175]Sheet1!A91&lt;&gt;"",[175]Sheet1!A91,"")</f>
        <v>576</v>
      </c>
      <c r="CJ159">
        <f>IF([176]Sheet1!A91&lt;&gt;"",[176]Sheet1!A91,"")</f>
        <v>277</v>
      </c>
      <c r="CK159">
        <f>IF([177]Sheet1!A91&lt;&gt;"",[177]Sheet1!A91,"")</f>
        <v>151</v>
      </c>
      <c r="CL159">
        <f>IF([178]Sheet1!A91&lt;&gt;"",[178]Sheet1!A91,"")</f>
        <v>641</v>
      </c>
    </row>
    <row r="160" spans="2:90">
      <c r="B160">
        <f>IF([90]Sheet1!A92&lt;&gt;"",[90]Sheet1!A92,"")</f>
        <v>504</v>
      </c>
      <c r="C160">
        <f>IF([91]Sheet1!A92&lt;&gt;"",[91]Sheet1!A92,"")</f>
        <v>286</v>
      </c>
      <c r="D160">
        <f>IF([92]Sheet1!A92&lt;&gt;"",[92]Sheet1!A92,"")</f>
        <v>62</v>
      </c>
      <c r="E160">
        <f>IF([93]Sheet1!A92&lt;&gt;"",[93]Sheet1!A92,"")</f>
        <v>124</v>
      </c>
      <c r="F160">
        <f>IF([94]Sheet1!A92&lt;&gt;"",[94]Sheet1!A92,"")</f>
        <v>396</v>
      </c>
      <c r="G160">
        <f>IF([95]Sheet1!A92&lt;&gt;"",[95]Sheet1!A92,"")</f>
        <v>310</v>
      </c>
      <c r="H160">
        <f>IF([96]Sheet1!A92&lt;&gt;"",[96]Sheet1!A92,"")</f>
        <v>657</v>
      </c>
      <c r="I160">
        <f>IF([97]Sheet1!A92&lt;&gt;"",[97]Sheet1!A92,"")</f>
        <v>285</v>
      </c>
      <c r="J160">
        <f>IF([98]Sheet1!A92&lt;&gt;"",[98]Sheet1!A92,"")</f>
        <v>98</v>
      </c>
      <c r="K160">
        <f>IF([99]Sheet1!A92&lt;&gt;"",[99]Sheet1!A92,"")</f>
        <v>105</v>
      </c>
      <c r="L160">
        <f>IF([100]Sheet1!A92&lt;&gt;"",[100]Sheet1!A92,"")</f>
        <v>293</v>
      </c>
      <c r="M160">
        <f>IF([101]Sheet1!A92&lt;&gt;"",[101]Sheet1!A92,"")</f>
        <v>399</v>
      </c>
      <c r="N160">
        <f>IF([102]Sheet1!A92&lt;&gt;"",[102]Sheet1!A92,"")</f>
        <v>227</v>
      </c>
      <c r="O160">
        <f>IF([103]Sheet1!A92&lt;&gt;"",[103]Sheet1!A92,"")</f>
        <v>88</v>
      </c>
      <c r="P160">
        <f>IF([104]Sheet1!A92&lt;&gt;"",[104]Sheet1!A92,"")</f>
        <v>86</v>
      </c>
      <c r="Q160">
        <f>IF([105]Sheet1!A92&lt;&gt;"",[105]Sheet1!A92,"")</f>
        <v>310</v>
      </c>
      <c r="R160">
        <f>IF([106]Sheet1!A92&lt;&gt;"",[106]Sheet1!A92,"")</f>
        <v>110</v>
      </c>
      <c r="S160">
        <f>IF([107]Sheet1!A92&lt;&gt;"",[107]Sheet1!A92,"")</f>
        <v>366</v>
      </c>
      <c r="T160">
        <f>IF([108]Sheet1!A92&lt;&gt;"",[108]Sheet1!A92,"")</f>
        <v>503</v>
      </c>
      <c r="U160">
        <f>IF([109]Sheet1!A92&lt;&gt;"",[109]Sheet1!A92,"")</f>
        <v>407</v>
      </c>
      <c r="V160">
        <f>IF([110]Sheet1!A92&lt;&gt;"",[110]Sheet1!A92,"")</f>
        <v>138</v>
      </c>
      <c r="W160">
        <f>IF([111]Sheet1!A92&lt;&gt;"",[111]Sheet1!A92,"")</f>
        <v>67</v>
      </c>
      <c r="X160">
        <f>IF([112]Sheet1!A92&lt;&gt;"",[112]Sheet1!A92,"")</f>
        <v>350</v>
      </c>
      <c r="Y160">
        <f>IF([113]Sheet1!A92&lt;&gt;"",[113]Sheet1!A92,"")</f>
        <v>264</v>
      </c>
      <c r="Z160">
        <f>IF([114]Sheet1!A92&lt;&gt;"",[114]Sheet1!A92,"")</f>
        <v>515</v>
      </c>
      <c r="AA160">
        <f>IF([115]Sheet1!A92&lt;&gt;"",[115]Sheet1!A92,"")</f>
        <v>146</v>
      </c>
      <c r="AB160">
        <f>IF([116]Sheet1!A92&lt;&gt;"",[116]Sheet1!A92,"")</f>
        <v>96</v>
      </c>
      <c r="AC160">
        <f>IF([117]Sheet1!A92&lt;&gt;"",[117]Sheet1!A92,"")</f>
        <v>548</v>
      </c>
      <c r="AD160">
        <f>IF([118]Sheet1!A92&lt;&gt;"",[118]Sheet1!A92,"")</f>
        <v>9</v>
      </c>
      <c r="AE160">
        <f>IF([119]Sheet1!A92&lt;&gt;"",[119]Sheet1!A92,"")</f>
        <v>417</v>
      </c>
      <c r="AF160">
        <f>IF([120]Sheet1!A92&lt;&gt;"",[120]Sheet1!A92,"")</f>
        <v>305</v>
      </c>
      <c r="AG160">
        <f>IF([121]Sheet1!A92&lt;&gt;"",[121]Sheet1!A92,"")</f>
        <v>148</v>
      </c>
      <c r="AH160">
        <f>IF([122]Sheet1!A92&lt;&gt;"",[122]Sheet1!A92,"")</f>
        <v>47</v>
      </c>
      <c r="AI160">
        <f>IF([123]Sheet1!A92&lt;&gt;"",[123]Sheet1!A92,"")</f>
        <v>287</v>
      </c>
      <c r="AJ160">
        <f>IF([124]Sheet1!A92&lt;&gt;"",[124]Sheet1!A92,"")</f>
        <v>224</v>
      </c>
      <c r="AK160">
        <f>IF([125]Sheet1!A92&lt;&gt;"",[125]Sheet1!A92,"")</f>
        <v>257</v>
      </c>
      <c r="AL160">
        <f>IF([126]Sheet1!A92&lt;&gt;"",[126]Sheet1!A92,"")</f>
        <v>516</v>
      </c>
      <c r="AM160">
        <f>IF([127]Sheet1!A92&lt;&gt;"",[127]Sheet1!A92,"")</f>
        <v>178</v>
      </c>
      <c r="AN160">
        <f>IF([128]Sheet1!A92&lt;&gt;"",[128]Sheet1!A92,"")</f>
        <v>454</v>
      </c>
      <c r="AO160">
        <f>IF([129]Sheet1!A92&lt;&gt;"",[129]Sheet1!A92,"")</f>
        <v>335</v>
      </c>
      <c r="AP160">
        <v>266</v>
      </c>
      <c r="AQ160">
        <f>IF([131]Sheet1!A92&lt;&gt;"",[131]Sheet1!A92,"")</f>
        <v>314</v>
      </c>
      <c r="AR160">
        <f>IF([132]Sheet1!A92&lt;&gt;"",[132]Sheet1!A92,"")</f>
        <v>135</v>
      </c>
      <c r="AS160">
        <f>IF([133]Sheet1!A92&lt;&gt;"",[133]Sheet1!A92,"")</f>
        <v>250</v>
      </c>
      <c r="AT160">
        <f>IF([134]Sheet1!A92&lt;&gt;"",[134]Sheet1!A92,"")</f>
        <v>643</v>
      </c>
      <c r="AU160">
        <f>IF([135]Sheet1!A92&lt;&gt;"",[135]Sheet1!A92,"")</f>
        <v>593</v>
      </c>
      <c r="AV160">
        <f>IF([136]Sheet1!A92&lt;&gt;"",[136]Sheet1!A92,"")</f>
        <v>384</v>
      </c>
      <c r="AW160">
        <f>IF([137]Sheet1!A92&lt;&gt;"",[137]Sheet1!A92,"")</f>
        <v>356</v>
      </c>
      <c r="AX160">
        <f>IF([138]Sheet1!A92&lt;&gt;"",[138]Sheet1!A92,"")</f>
        <v>183</v>
      </c>
      <c r="AY160">
        <f>IF([139]Sheet1!A92&lt;&gt;"",[139]Sheet1!A92,"")</f>
        <v>82</v>
      </c>
      <c r="AZ160">
        <f>IF([140]Sheet1!A92&lt;&gt;"",[140]Sheet1!A92,"")</f>
        <v>306</v>
      </c>
      <c r="BA160">
        <f>IF([141]Sheet1!A92&lt;&gt;"",[141]Sheet1!A92,"")</f>
        <v>394</v>
      </c>
      <c r="BB160">
        <f>IF([142]Sheet1!A92&lt;&gt;"",[142]Sheet1!A92,"")</f>
        <v>128</v>
      </c>
      <c r="BC160">
        <f>IF([143]Sheet1!A92&lt;&gt;"",[143]Sheet1!A92,"")</f>
        <v>331</v>
      </c>
      <c r="BD160">
        <f>IF([144]Sheet1!A92&lt;&gt;"",[144]Sheet1!A92,"")</f>
        <v>214</v>
      </c>
      <c r="BE160">
        <f>IF([145]Sheet1!A92&lt;&gt;"",[145]Sheet1!A92,"")</f>
        <v>234</v>
      </c>
      <c r="BF160">
        <f>IF([146]Sheet1!A92&lt;&gt;"",[146]Sheet1!A92,"")</f>
        <v>572</v>
      </c>
      <c r="BG160">
        <f>IF([147]Sheet1!A92&lt;&gt;"",[147]Sheet1!A92,"")</f>
        <v>581</v>
      </c>
      <c r="BH160">
        <f>IF([148]Sheet1!A92&lt;&gt;"",[148]Sheet1!A92,"")</f>
        <v>132</v>
      </c>
      <c r="BI160">
        <f>IF([149]Sheet1!A92&lt;&gt;"",[149]Sheet1!A92,"")</f>
        <v>126</v>
      </c>
      <c r="BJ160">
        <f>IF([150]Sheet1!A92&lt;&gt;"",[150]Sheet1!A92,"")</f>
        <v>335</v>
      </c>
      <c r="BK160">
        <f>IF([151]Sheet1!A92&lt;&gt;"",[151]Sheet1!A92,"")</f>
        <v>376</v>
      </c>
      <c r="BL160">
        <f>IF([152]Sheet1!A92&lt;&gt;"",[152]Sheet1!A92,"")</f>
        <v>609</v>
      </c>
      <c r="BM160">
        <f>IF([153]Sheet1!A92&lt;&gt;"",[153]Sheet1!A92,"")</f>
        <v>6</v>
      </c>
      <c r="BN160">
        <f>IF([154]Sheet1!A92&lt;&gt;"",[154]Sheet1!A92,"")</f>
        <v>236</v>
      </c>
      <c r="BO160">
        <f>IF([155]Sheet1!A92&lt;&gt;"",[155]Sheet1!A92,"")</f>
        <v>584</v>
      </c>
      <c r="BP160">
        <f>IF([156]Sheet1!A92&lt;&gt;"",[156]Sheet1!A92,"")</f>
        <v>386</v>
      </c>
      <c r="BQ160">
        <f>IF([157]Sheet1!A92&lt;&gt;"",[157]Sheet1!A92,"")</f>
        <v>560</v>
      </c>
      <c r="BR160">
        <f>IF([158]Sheet1!A92&lt;&gt;"",[158]Sheet1!A92,"")</f>
        <v>190</v>
      </c>
      <c r="BS160">
        <f>IF([159]Sheet1!A92&lt;&gt;"",[159]Sheet1!A92,"")</f>
        <v>315</v>
      </c>
      <c r="BT160">
        <f>IF([160]Sheet1!A92&lt;&gt;"",[160]Sheet1!A92,"")</f>
        <v>300</v>
      </c>
      <c r="BU160">
        <f>IF([161]Sheet1!A92&lt;&gt;"",[161]Sheet1!A92,"")</f>
        <v>394</v>
      </c>
      <c r="BV160">
        <f>IF([162]Sheet1!A92&lt;&gt;"",[162]Sheet1!A92,"")</f>
        <v>361</v>
      </c>
      <c r="BW160">
        <f>IF([163]Sheet1!A92&lt;&gt;"",[163]Sheet1!A92,"")</f>
        <v>598</v>
      </c>
      <c r="BX160">
        <f>IF([164]Sheet1!A92&lt;&gt;"",[164]Sheet1!A92,"")</f>
        <v>483</v>
      </c>
      <c r="BY160">
        <f>IF([165]Sheet1!A92&lt;&gt;"",[165]Sheet1!A92,"")</f>
        <v>582</v>
      </c>
      <c r="BZ160">
        <f>IF([166]Sheet1!A92&lt;&gt;"",[166]Sheet1!A92,"")</f>
        <v>20</v>
      </c>
      <c r="CA160">
        <f>IF([167]Sheet1!A92&lt;&gt;"",[167]Sheet1!A92,"")</f>
        <v>143</v>
      </c>
      <c r="CB160">
        <f>IF([168]Sheet1!A92&lt;&gt;"",[168]Sheet1!A92,"")</f>
        <v>133</v>
      </c>
      <c r="CC160">
        <f>IF([169]Sheet1!A92&lt;&gt;"",[169]Sheet1!A92,"")</f>
        <v>36</v>
      </c>
      <c r="CD160">
        <f>IF([170]Sheet1!A92&lt;&gt;"",[170]Sheet1!A92,"")</f>
        <v>68</v>
      </c>
      <c r="CE160">
        <f>IF([171]Sheet1!A92&lt;&gt;"",[171]Sheet1!A92,"")</f>
        <v>14</v>
      </c>
      <c r="CF160">
        <f>IF([172]Sheet1!A92&lt;&gt;"",[172]Sheet1!A92,"")</f>
        <v>404</v>
      </c>
      <c r="CG160">
        <f>IF([173]Sheet1!A92&lt;&gt;"",[173]Sheet1!A92,"")</f>
        <v>172</v>
      </c>
      <c r="CH160">
        <f>IF([174]Sheet1!A92&lt;&gt;"",[174]Sheet1!A92,"")</f>
        <v>282</v>
      </c>
      <c r="CI160">
        <f>IF([175]Sheet1!A92&lt;&gt;"",[175]Sheet1!A92,"")</f>
        <v>525</v>
      </c>
      <c r="CJ160">
        <f>IF([176]Sheet1!A92&lt;&gt;"",[176]Sheet1!A92,"")</f>
        <v>497</v>
      </c>
      <c r="CK160">
        <f>IF([177]Sheet1!A92&lt;&gt;"",[177]Sheet1!A92,"")</f>
        <v>277</v>
      </c>
      <c r="CL160">
        <f>IF([178]Sheet1!A92&lt;&gt;"",[178]Sheet1!A92,"")</f>
        <v>292</v>
      </c>
    </row>
    <row r="161" spans="2:90">
      <c r="B161">
        <f>IF([90]Sheet1!A93&lt;&gt;"",[90]Sheet1!A93,"")</f>
        <v>43</v>
      </c>
      <c r="C161">
        <f>IF([91]Sheet1!A93&lt;&gt;"",[91]Sheet1!A93,"")</f>
        <v>391</v>
      </c>
      <c r="D161">
        <f>IF([92]Sheet1!A93&lt;&gt;"",[92]Sheet1!A93,"")</f>
        <v>246</v>
      </c>
      <c r="E161">
        <f>IF([93]Sheet1!A93&lt;&gt;"",[93]Sheet1!A93,"")</f>
        <v>132</v>
      </c>
      <c r="F161">
        <f>IF([94]Sheet1!A93&lt;&gt;"",[94]Sheet1!A93,"")</f>
        <v>134</v>
      </c>
      <c r="G161">
        <f>IF([95]Sheet1!A93&lt;&gt;"",[95]Sheet1!A93,"")</f>
        <v>349</v>
      </c>
      <c r="H161">
        <f>IF([96]Sheet1!A93&lt;&gt;"",[96]Sheet1!A93,"")</f>
        <v>665</v>
      </c>
      <c r="I161">
        <f>IF([97]Sheet1!A93&lt;&gt;"",[97]Sheet1!A93,"")</f>
        <v>123</v>
      </c>
      <c r="J161">
        <f>IF([98]Sheet1!A93&lt;&gt;"",[98]Sheet1!A93,"")</f>
        <v>191</v>
      </c>
      <c r="K161">
        <f>IF([99]Sheet1!A93&lt;&gt;"",[99]Sheet1!A93,"")</f>
        <v>580</v>
      </c>
      <c r="L161">
        <f>IF([100]Sheet1!A93&lt;&gt;"",[100]Sheet1!A93,"")</f>
        <v>622</v>
      </c>
      <c r="M161">
        <f>IF([101]Sheet1!A93&lt;&gt;"",[101]Sheet1!A93,"")</f>
        <v>158</v>
      </c>
      <c r="N161">
        <f>IF([102]Sheet1!A93&lt;&gt;"",[102]Sheet1!A93,"")</f>
        <v>350</v>
      </c>
      <c r="O161">
        <f>IF([103]Sheet1!A93&lt;&gt;"",[103]Sheet1!A93,"")</f>
        <v>4</v>
      </c>
      <c r="P161">
        <f>IF([104]Sheet1!A93&lt;&gt;"",[104]Sheet1!A93,"")</f>
        <v>334</v>
      </c>
      <c r="Q161">
        <f>IF([105]Sheet1!A93&lt;&gt;"",[105]Sheet1!A93,"")</f>
        <v>236</v>
      </c>
      <c r="R161">
        <f>IF([106]Sheet1!A93&lt;&gt;"",[106]Sheet1!A93,"")</f>
        <v>83</v>
      </c>
      <c r="S161">
        <f>IF([107]Sheet1!A93&lt;&gt;"",[107]Sheet1!A93,"")</f>
        <v>23</v>
      </c>
      <c r="T161">
        <f>IF([108]Sheet1!A93&lt;&gt;"",[108]Sheet1!A93,"")</f>
        <v>534</v>
      </c>
      <c r="U161">
        <f>IF([109]Sheet1!A93&lt;&gt;"",[109]Sheet1!A93,"")</f>
        <v>217</v>
      </c>
      <c r="V161">
        <f>IF([110]Sheet1!A93&lt;&gt;"",[110]Sheet1!A93,"")</f>
        <v>526</v>
      </c>
      <c r="W161">
        <f>IF([111]Sheet1!A93&lt;&gt;"",[111]Sheet1!A93,"")</f>
        <v>135</v>
      </c>
      <c r="X161">
        <f>IF([112]Sheet1!A93&lt;&gt;"",[112]Sheet1!A93,"")</f>
        <v>68</v>
      </c>
      <c r="Y161">
        <f>IF([113]Sheet1!A93&lt;&gt;"",[113]Sheet1!A93,"")</f>
        <v>81</v>
      </c>
      <c r="Z161">
        <f>IF([114]Sheet1!A93&lt;&gt;"",[114]Sheet1!A93,"")</f>
        <v>184</v>
      </c>
      <c r="AA161">
        <f>IF([115]Sheet1!A93&lt;&gt;"",[115]Sheet1!A93,"")</f>
        <v>140</v>
      </c>
      <c r="AB161">
        <f>IF([116]Sheet1!A93&lt;&gt;"",[116]Sheet1!A93,"")</f>
        <v>275</v>
      </c>
      <c r="AC161">
        <f>IF([117]Sheet1!A93&lt;&gt;"",[117]Sheet1!A93,"")</f>
        <v>74</v>
      </c>
      <c r="AD161">
        <f>IF([118]Sheet1!A93&lt;&gt;"",[118]Sheet1!A93,"")</f>
        <v>400</v>
      </c>
      <c r="AE161">
        <f>IF([119]Sheet1!A93&lt;&gt;"",[119]Sheet1!A93,"")</f>
        <v>395</v>
      </c>
      <c r="AF161">
        <f>IF([120]Sheet1!A93&lt;&gt;"",[120]Sheet1!A93,"")</f>
        <v>175</v>
      </c>
      <c r="AG161">
        <f>IF([121]Sheet1!A93&lt;&gt;"",[121]Sheet1!A93,"")</f>
        <v>87</v>
      </c>
      <c r="AH161">
        <f>IF([122]Sheet1!A93&lt;&gt;"",[122]Sheet1!A93,"")</f>
        <v>315</v>
      </c>
      <c r="AI161">
        <f>IF([123]Sheet1!A93&lt;&gt;"",[123]Sheet1!A93,"")</f>
        <v>493</v>
      </c>
      <c r="AJ161">
        <f>IF([124]Sheet1!A93&lt;&gt;"",[124]Sheet1!A93,"")</f>
        <v>280</v>
      </c>
      <c r="AK161">
        <f>IF([125]Sheet1!A93&lt;&gt;"",[125]Sheet1!A93,"")</f>
        <v>187</v>
      </c>
      <c r="AL161">
        <f>IF([126]Sheet1!A93&lt;&gt;"",[126]Sheet1!A93,"")</f>
        <v>270</v>
      </c>
      <c r="AM161">
        <f>IF([127]Sheet1!A93&lt;&gt;"",[127]Sheet1!A93,"")</f>
        <v>238</v>
      </c>
      <c r="AN161">
        <f>IF([128]Sheet1!A93&lt;&gt;"",[128]Sheet1!A93,"")</f>
        <v>544</v>
      </c>
      <c r="AO161">
        <f>IF([129]Sheet1!A93&lt;&gt;"",[129]Sheet1!A93,"")</f>
        <v>320</v>
      </c>
      <c r="AP161">
        <v>576</v>
      </c>
      <c r="AQ161">
        <f>IF([131]Sheet1!A93&lt;&gt;"",[131]Sheet1!A93,"")</f>
        <v>126</v>
      </c>
      <c r="AR161">
        <f>IF([132]Sheet1!A93&lt;&gt;"",[132]Sheet1!A93,"")</f>
        <v>214</v>
      </c>
      <c r="AS161">
        <f>IF([133]Sheet1!A93&lt;&gt;"",[133]Sheet1!A93,"")</f>
        <v>116</v>
      </c>
      <c r="AT161">
        <f>IF([134]Sheet1!A93&lt;&gt;"",[134]Sheet1!A93,"")</f>
        <v>286</v>
      </c>
      <c r="AU161">
        <f>IF([135]Sheet1!A93&lt;&gt;"",[135]Sheet1!A93,"")</f>
        <v>230</v>
      </c>
      <c r="AV161">
        <f>IF([136]Sheet1!A93&lt;&gt;"",[136]Sheet1!A93,"")</f>
        <v>315</v>
      </c>
      <c r="AW161">
        <f>IF([137]Sheet1!A93&lt;&gt;"",[137]Sheet1!A93,"")</f>
        <v>282</v>
      </c>
      <c r="AX161">
        <f>IF([138]Sheet1!A93&lt;&gt;"",[138]Sheet1!A93,"")</f>
        <v>654</v>
      </c>
      <c r="AY161">
        <f>IF([139]Sheet1!A93&lt;&gt;"",[139]Sheet1!A93,"")</f>
        <v>114</v>
      </c>
      <c r="AZ161">
        <f>IF([140]Sheet1!A93&lt;&gt;"",[140]Sheet1!A93,"")</f>
        <v>290</v>
      </c>
      <c r="BA161">
        <f>IF([141]Sheet1!A93&lt;&gt;"",[141]Sheet1!A93,"")</f>
        <v>366</v>
      </c>
      <c r="BB161">
        <f>IF([142]Sheet1!A93&lt;&gt;"",[142]Sheet1!A93,"")</f>
        <v>564</v>
      </c>
      <c r="BC161">
        <f>IF([143]Sheet1!A93&lt;&gt;"",[143]Sheet1!A93,"")</f>
        <v>254</v>
      </c>
      <c r="BD161">
        <f>IF([144]Sheet1!A93&lt;&gt;"",[144]Sheet1!A93,"")</f>
        <v>52</v>
      </c>
      <c r="BE161">
        <f>IF([145]Sheet1!A93&lt;&gt;"",[145]Sheet1!A93,"")</f>
        <v>339</v>
      </c>
      <c r="BF161">
        <f>IF([146]Sheet1!A93&lt;&gt;"",[146]Sheet1!A93,"")</f>
        <v>597</v>
      </c>
      <c r="BG161">
        <f>IF([147]Sheet1!A93&lt;&gt;"",[147]Sheet1!A93,"")</f>
        <v>594</v>
      </c>
      <c r="BH161">
        <f>IF([148]Sheet1!A93&lt;&gt;"",[148]Sheet1!A93,"")</f>
        <v>662</v>
      </c>
      <c r="BI161">
        <f>IF([149]Sheet1!A93&lt;&gt;"",[149]Sheet1!A93,"")</f>
        <v>603</v>
      </c>
      <c r="BJ161">
        <f>IF([150]Sheet1!A93&lt;&gt;"",[150]Sheet1!A93,"")</f>
        <v>354</v>
      </c>
      <c r="BK161">
        <f>IF([151]Sheet1!A93&lt;&gt;"",[151]Sheet1!A93,"")</f>
        <v>96</v>
      </c>
      <c r="BL161">
        <f>IF([152]Sheet1!A93&lt;&gt;"",[152]Sheet1!A93,"")</f>
        <v>565</v>
      </c>
      <c r="BM161">
        <f>IF([153]Sheet1!A93&lt;&gt;"",[153]Sheet1!A93,"")</f>
        <v>266</v>
      </c>
      <c r="BN161">
        <f>IF([154]Sheet1!A93&lt;&gt;"",[154]Sheet1!A93,"")</f>
        <v>83</v>
      </c>
      <c r="BO161">
        <f>IF([155]Sheet1!A93&lt;&gt;"",[155]Sheet1!A93,"")</f>
        <v>84</v>
      </c>
      <c r="BP161">
        <f>IF([156]Sheet1!A93&lt;&gt;"",[156]Sheet1!A93,"")</f>
        <v>81</v>
      </c>
      <c r="BQ161">
        <f>IF([157]Sheet1!A93&lt;&gt;"",[157]Sheet1!A93,"")</f>
        <v>511</v>
      </c>
      <c r="BR161">
        <f>IF([158]Sheet1!A93&lt;&gt;"",[158]Sheet1!A93,"")</f>
        <v>159</v>
      </c>
      <c r="BS161">
        <f>IF([159]Sheet1!A93&lt;&gt;"",[159]Sheet1!A93,"")</f>
        <v>581</v>
      </c>
      <c r="BT161">
        <f>IF([160]Sheet1!A93&lt;&gt;"",[160]Sheet1!A93,"")</f>
        <v>378</v>
      </c>
      <c r="BU161">
        <f>IF([161]Sheet1!A93&lt;&gt;"",[161]Sheet1!A93,"")</f>
        <v>55</v>
      </c>
      <c r="BV161">
        <f>IF([162]Sheet1!A93&lt;&gt;"",[162]Sheet1!A93,"")</f>
        <v>100</v>
      </c>
      <c r="BW161">
        <f>IF([163]Sheet1!A93&lt;&gt;"",[163]Sheet1!A93,"")</f>
        <v>127</v>
      </c>
      <c r="BX161">
        <f>IF([164]Sheet1!A93&lt;&gt;"",[164]Sheet1!A93,"")</f>
        <v>134</v>
      </c>
      <c r="BY161">
        <f>IF([165]Sheet1!A93&lt;&gt;"",[165]Sheet1!A93,"")</f>
        <v>598</v>
      </c>
      <c r="BZ161">
        <f>IF([166]Sheet1!A93&lt;&gt;"",[166]Sheet1!A93,"")</f>
        <v>107</v>
      </c>
      <c r="CA161">
        <f>IF([167]Sheet1!A93&lt;&gt;"",[167]Sheet1!A93,"")</f>
        <v>616</v>
      </c>
      <c r="CB161">
        <f>IF([168]Sheet1!A93&lt;&gt;"",[168]Sheet1!A93,"")</f>
        <v>3</v>
      </c>
      <c r="CC161">
        <f>IF([169]Sheet1!A93&lt;&gt;"",[169]Sheet1!A93,"")</f>
        <v>569</v>
      </c>
      <c r="CD161">
        <f>IF([170]Sheet1!A93&lt;&gt;"",[170]Sheet1!A93,"")</f>
        <v>580</v>
      </c>
      <c r="CE161">
        <f>IF([171]Sheet1!A93&lt;&gt;"",[171]Sheet1!A93,"")</f>
        <v>414</v>
      </c>
      <c r="CF161">
        <f>IF([172]Sheet1!A93&lt;&gt;"",[172]Sheet1!A93,"")</f>
        <v>542</v>
      </c>
      <c r="CG161">
        <f>IF([173]Sheet1!A93&lt;&gt;"",[173]Sheet1!A93,"")</f>
        <v>145</v>
      </c>
      <c r="CH161">
        <f>IF([174]Sheet1!A93&lt;&gt;"",[174]Sheet1!A93,"")</f>
        <v>17</v>
      </c>
      <c r="CI161">
        <f>IF([175]Sheet1!A93&lt;&gt;"",[175]Sheet1!A93,"")</f>
        <v>307</v>
      </c>
      <c r="CJ161">
        <f>IF([176]Sheet1!A93&lt;&gt;"",[176]Sheet1!A93,"")</f>
        <v>395</v>
      </c>
      <c r="CK161">
        <f>IF([177]Sheet1!A93&lt;&gt;"",[177]Sheet1!A93,"")</f>
        <v>114</v>
      </c>
      <c r="CL161">
        <f>IF([178]Sheet1!A93&lt;&gt;"",[178]Sheet1!A93,"")</f>
        <v>142</v>
      </c>
    </row>
    <row r="162" spans="2:90">
      <c r="B162">
        <f>IF([90]Sheet1!A94&lt;&gt;"",[90]Sheet1!A94,"")</f>
        <v>183</v>
      </c>
      <c r="C162">
        <f>IF([91]Sheet1!A94&lt;&gt;"",[91]Sheet1!A94,"")</f>
        <v>36</v>
      </c>
      <c r="D162">
        <f>IF([92]Sheet1!A94&lt;&gt;"",[92]Sheet1!A94,"")</f>
        <v>20</v>
      </c>
      <c r="E162">
        <f>IF([93]Sheet1!A94&lt;&gt;"",[93]Sheet1!A94,"")</f>
        <v>333</v>
      </c>
      <c r="F162">
        <f>IF([94]Sheet1!A94&lt;&gt;"",[94]Sheet1!A94,"")</f>
        <v>141</v>
      </c>
      <c r="G162">
        <f>IF([95]Sheet1!A94&lt;&gt;"",[95]Sheet1!A94,"")</f>
        <v>273</v>
      </c>
      <c r="H162">
        <f>IF([96]Sheet1!A94&lt;&gt;"",[96]Sheet1!A94,"")</f>
        <v>183</v>
      </c>
      <c r="I162">
        <f>IF([97]Sheet1!A94&lt;&gt;"",[97]Sheet1!A94,"")</f>
        <v>127</v>
      </c>
      <c r="J162">
        <f>IF([98]Sheet1!A94&lt;&gt;"",[98]Sheet1!A94,"")</f>
        <v>366</v>
      </c>
      <c r="K162">
        <f>IF([99]Sheet1!A94&lt;&gt;"",[99]Sheet1!A94,"")</f>
        <v>664</v>
      </c>
      <c r="L162">
        <f>IF([100]Sheet1!A94&lt;&gt;"",[100]Sheet1!A94,"")</f>
        <v>560</v>
      </c>
      <c r="M162">
        <f>IF([101]Sheet1!A94&lt;&gt;"",[101]Sheet1!A94,"")</f>
        <v>175</v>
      </c>
      <c r="N162">
        <f>IF([102]Sheet1!A94&lt;&gt;"",[102]Sheet1!A94,"")</f>
        <v>26</v>
      </c>
      <c r="O162">
        <f>IF([103]Sheet1!A94&lt;&gt;"",[103]Sheet1!A94,"")</f>
        <v>242</v>
      </c>
      <c r="P162">
        <f>IF([104]Sheet1!A94&lt;&gt;"",[104]Sheet1!A94,"")</f>
        <v>367</v>
      </c>
      <c r="Q162">
        <f>IF([105]Sheet1!A94&lt;&gt;"",[105]Sheet1!A94,"")</f>
        <v>251</v>
      </c>
      <c r="R162">
        <f>IF([106]Sheet1!A94&lt;&gt;"",[106]Sheet1!A94,"")</f>
        <v>321</v>
      </c>
      <c r="S162">
        <f>IF([107]Sheet1!A94&lt;&gt;"",[107]Sheet1!A94,"")</f>
        <v>503</v>
      </c>
      <c r="T162">
        <f>IF([108]Sheet1!A94&lt;&gt;"",[108]Sheet1!A94,"")</f>
        <v>55</v>
      </c>
      <c r="U162">
        <f>IF([109]Sheet1!A94&lt;&gt;"",[109]Sheet1!A94,"")</f>
        <v>116</v>
      </c>
      <c r="V162">
        <f>IF([110]Sheet1!A94&lt;&gt;"",[110]Sheet1!A94,"")</f>
        <v>289</v>
      </c>
      <c r="W162">
        <f>IF([111]Sheet1!A94&lt;&gt;"",[111]Sheet1!A94,"")</f>
        <v>432</v>
      </c>
      <c r="X162">
        <f>IF([112]Sheet1!A94&lt;&gt;"",[112]Sheet1!A94,"")</f>
        <v>246</v>
      </c>
      <c r="Y162">
        <f>IF([113]Sheet1!A94&lt;&gt;"",[113]Sheet1!A94,"")</f>
        <v>415</v>
      </c>
      <c r="Z162">
        <f>IF([114]Sheet1!A94&lt;&gt;"",[114]Sheet1!A94,"")</f>
        <v>178</v>
      </c>
      <c r="AA162">
        <f>IF([115]Sheet1!A94&lt;&gt;"",[115]Sheet1!A94,"")</f>
        <v>52</v>
      </c>
      <c r="AB162">
        <f>IF([116]Sheet1!A94&lt;&gt;"",[116]Sheet1!A94,"")</f>
        <v>415</v>
      </c>
      <c r="AC162">
        <f>IF([117]Sheet1!A94&lt;&gt;"",[117]Sheet1!A94,"")</f>
        <v>297</v>
      </c>
      <c r="AD162">
        <f>IF([118]Sheet1!A94&lt;&gt;"",[118]Sheet1!A94,"")</f>
        <v>445</v>
      </c>
      <c r="AE162">
        <f>IF([119]Sheet1!A94&lt;&gt;"",[119]Sheet1!A94,"")</f>
        <v>346</v>
      </c>
      <c r="AF162">
        <f>IF([120]Sheet1!A94&lt;&gt;"",[120]Sheet1!A94,"")</f>
        <v>317</v>
      </c>
      <c r="AG162">
        <f>IF([121]Sheet1!A94&lt;&gt;"",[121]Sheet1!A94,"")</f>
        <v>6</v>
      </c>
      <c r="AH162">
        <f>IF([122]Sheet1!A94&lt;&gt;"",[122]Sheet1!A94,"")</f>
        <v>455</v>
      </c>
      <c r="AI162">
        <f>IF([123]Sheet1!A94&lt;&gt;"",[123]Sheet1!A94,"")</f>
        <v>216</v>
      </c>
      <c r="AJ162">
        <f>IF([124]Sheet1!A94&lt;&gt;"",[124]Sheet1!A94,"")</f>
        <v>319</v>
      </c>
      <c r="AK162">
        <f>IF([125]Sheet1!A94&lt;&gt;"",[125]Sheet1!A94,"")</f>
        <v>392</v>
      </c>
      <c r="AL162">
        <f>IF([126]Sheet1!A94&lt;&gt;"",[126]Sheet1!A94,"")</f>
        <v>0</v>
      </c>
      <c r="AM162">
        <f>IF([127]Sheet1!A94&lt;&gt;"",[127]Sheet1!A94,"")</f>
        <v>116</v>
      </c>
      <c r="AN162">
        <f>IF([128]Sheet1!A94&lt;&gt;"",[128]Sheet1!A94,"")</f>
        <v>168</v>
      </c>
      <c r="AO162">
        <f>IF([129]Sheet1!A94&lt;&gt;"",[129]Sheet1!A94,"")</f>
        <v>351</v>
      </c>
      <c r="AP162">
        <v>604</v>
      </c>
      <c r="AQ162">
        <f>IF([131]Sheet1!A94&lt;&gt;"",[131]Sheet1!A94,"")</f>
        <v>576</v>
      </c>
      <c r="AR162">
        <f>IF([132]Sheet1!A94&lt;&gt;"",[132]Sheet1!A94,"")</f>
        <v>130</v>
      </c>
      <c r="AS162">
        <f>IF([133]Sheet1!A94&lt;&gt;"",[133]Sheet1!A94,"")</f>
        <v>233</v>
      </c>
      <c r="AT162">
        <f>IF([134]Sheet1!A94&lt;&gt;"",[134]Sheet1!A94,"")</f>
        <v>46</v>
      </c>
      <c r="AU162">
        <f>IF([135]Sheet1!A94&lt;&gt;"",[135]Sheet1!A94,"")</f>
        <v>354</v>
      </c>
      <c r="AV162">
        <f>IF([136]Sheet1!A94&lt;&gt;"",[136]Sheet1!A94,"")</f>
        <v>551</v>
      </c>
      <c r="AW162">
        <f>IF([137]Sheet1!A94&lt;&gt;"",[137]Sheet1!A94,"")</f>
        <v>110</v>
      </c>
      <c r="AX162">
        <f>IF([138]Sheet1!A94&lt;&gt;"",[138]Sheet1!A94,"")</f>
        <v>651</v>
      </c>
      <c r="AY162">
        <f>IF([139]Sheet1!A94&lt;&gt;"",[139]Sheet1!A94,"")</f>
        <v>365</v>
      </c>
      <c r="AZ162">
        <f>IF([140]Sheet1!A94&lt;&gt;"",[140]Sheet1!A94,"")</f>
        <v>241</v>
      </c>
      <c r="BA162">
        <f>IF([141]Sheet1!A94&lt;&gt;"",[141]Sheet1!A94,"")</f>
        <v>102</v>
      </c>
      <c r="BB162">
        <f>IF([142]Sheet1!A94&lt;&gt;"",[142]Sheet1!A94,"")</f>
        <v>212</v>
      </c>
      <c r="BC162">
        <f>IF([143]Sheet1!A94&lt;&gt;"",[143]Sheet1!A94,"")</f>
        <v>329</v>
      </c>
      <c r="BD162">
        <f>IF([144]Sheet1!A94&lt;&gt;"",[144]Sheet1!A94,"")</f>
        <v>124</v>
      </c>
      <c r="BE162">
        <f>IF([145]Sheet1!A94&lt;&gt;"",[145]Sheet1!A94,"")</f>
        <v>217</v>
      </c>
      <c r="BF162">
        <f>IF([146]Sheet1!A94&lt;&gt;"",[146]Sheet1!A94,"")</f>
        <v>324</v>
      </c>
      <c r="BG162">
        <f>IF([147]Sheet1!A94&lt;&gt;"",[147]Sheet1!A94,"")</f>
        <v>203</v>
      </c>
      <c r="BH162">
        <f>IF([148]Sheet1!A94&lt;&gt;"",[148]Sheet1!A94,"")</f>
        <v>602</v>
      </c>
      <c r="BI162">
        <f>IF([149]Sheet1!A94&lt;&gt;"",[149]Sheet1!A94,"")</f>
        <v>194</v>
      </c>
      <c r="BJ162">
        <f>IF([150]Sheet1!A94&lt;&gt;"",[150]Sheet1!A94,"")</f>
        <v>148</v>
      </c>
      <c r="BK162">
        <f>IF([151]Sheet1!A94&lt;&gt;"",[151]Sheet1!A94,"")</f>
        <v>54</v>
      </c>
      <c r="BL162">
        <f>IF([152]Sheet1!A94&lt;&gt;"",[152]Sheet1!A94,"")</f>
        <v>9</v>
      </c>
      <c r="BM162">
        <f>IF([153]Sheet1!A94&lt;&gt;"",[153]Sheet1!A94,"")</f>
        <v>25</v>
      </c>
      <c r="BN162">
        <f>IF([154]Sheet1!A94&lt;&gt;"",[154]Sheet1!A94,"")</f>
        <v>578</v>
      </c>
      <c r="BO162">
        <f>IF([155]Sheet1!A94&lt;&gt;"",[155]Sheet1!A94,"")</f>
        <v>113</v>
      </c>
      <c r="BP162">
        <f>IF([156]Sheet1!A94&lt;&gt;"",[156]Sheet1!A94,"")</f>
        <v>608</v>
      </c>
      <c r="BQ162">
        <f>IF([157]Sheet1!A94&lt;&gt;"",[157]Sheet1!A94,"")</f>
        <v>270</v>
      </c>
      <c r="BR162">
        <f>IF([158]Sheet1!A94&lt;&gt;"",[158]Sheet1!A94,"")</f>
        <v>638</v>
      </c>
      <c r="BS162">
        <f>IF([159]Sheet1!A94&lt;&gt;"",[159]Sheet1!A94,"")</f>
        <v>465</v>
      </c>
      <c r="BT162">
        <f>IF([160]Sheet1!A94&lt;&gt;"",[160]Sheet1!A94,"")</f>
        <v>217</v>
      </c>
      <c r="BU162">
        <f>IF([161]Sheet1!A94&lt;&gt;"",[161]Sheet1!A94,"")</f>
        <v>247</v>
      </c>
      <c r="BV162">
        <f>IF([162]Sheet1!A94&lt;&gt;"",[162]Sheet1!A94,"")</f>
        <v>640</v>
      </c>
      <c r="BW162">
        <f>IF([163]Sheet1!A94&lt;&gt;"",[163]Sheet1!A94,"")</f>
        <v>148</v>
      </c>
      <c r="BX162">
        <f>IF([164]Sheet1!A94&lt;&gt;"",[164]Sheet1!A94,"")</f>
        <v>395</v>
      </c>
      <c r="BY162">
        <f>IF([165]Sheet1!A94&lt;&gt;"",[165]Sheet1!A94,"")</f>
        <v>195</v>
      </c>
      <c r="BZ162">
        <f>IF([166]Sheet1!A94&lt;&gt;"",[166]Sheet1!A94,"")</f>
        <v>16</v>
      </c>
      <c r="CA162">
        <f>IF([167]Sheet1!A94&lt;&gt;"",[167]Sheet1!A94,"")</f>
        <v>373</v>
      </c>
      <c r="CB162">
        <f>IF([168]Sheet1!A94&lt;&gt;"",[168]Sheet1!A94,"")</f>
        <v>283</v>
      </c>
      <c r="CC162">
        <f>IF([169]Sheet1!A94&lt;&gt;"",[169]Sheet1!A94,"")</f>
        <v>27</v>
      </c>
      <c r="CD162">
        <f>IF([170]Sheet1!A94&lt;&gt;"",[170]Sheet1!A94,"")</f>
        <v>57</v>
      </c>
      <c r="CE162">
        <f>IF([171]Sheet1!A94&lt;&gt;"",[171]Sheet1!A94,"")</f>
        <v>35</v>
      </c>
      <c r="CF162">
        <f>IF([172]Sheet1!A94&lt;&gt;"",[172]Sheet1!A94,"")</f>
        <v>384</v>
      </c>
      <c r="CG162">
        <f>IF([173]Sheet1!A94&lt;&gt;"",[173]Sheet1!A94,"")</f>
        <v>523</v>
      </c>
      <c r="CH162">
        <f>IF([174]Sheet1!A94&lt;&gt;"",[174]Sheet1!A94,"")</f>
        <v>642</v>
      </c>
      <c r="CI162">
        <f>IF([175]Sheet1!A94&lt;&gt;"",[175]Sheet1!A94,"")</f>
        <v>411</v>
      </c>
      <c r="CJ162">
        <f>IF([176]Sheet1!A94&lt;&gt;"",[176]Sheet1!A94,"")</f>
        <v>256</v>
      </c>
      <c r="CK162">
        <f>IF([177]Sheet1!A94&lt;&gt;"",[177]Sheet1!A94,"")</f>
        <v>349</v>
      </c>
      <c r="CL162">
        <f>IF([178]Sheet1!A94&lt;&gt;"",[178]Sheet1!A94,"")</f>
        <v>272</v>
      </c>
    </row>
    <row r="163" spans="2:90">
      <c r="B163">
        <f>IF([90]Sheet1!A95&lt;&gt;"",[90]Sheet1!A95,"")</f>
        <v>157</v>
      </c>
      <c r="C163">
        <f>IF([91]Sheet1!A95&lt;&gt;"",[91]Sheet1!A95,"")</f>
        <v>259</v>
      </c>
      <c r="D163">
        <f>IF([92]Sheet1!A95&lt;&gt;"",[92]Sheet1!A95,"")</f>
        <v>165</v>
      </c>
      <c r="E163">
        <f>IF([93]Sheet1!A95&lt;&gt;"",[93]Sheet1!A95,"")</f>
        <v>280</v>
      </c>
      <c r="F163">
        <f>IF([94]Sheet1!A95&lt;&gt;"",[94]Sheet1!A95,"")</f>
        <v>34</v>
      </c>
      <c r="G163">
        <f>IF([95]Sheet1!A95&lt;&gt;"",[95]Sheet1!A95,"")</f>
        <v>196</v>
      </c>
      <c r="H163">
        <f>IF([96]Sheet1!A95&lt;&gt;"",[96]Sheet1!A95,"")</f>
        <v>598</v>
      </c>
      <c r="I163">
        <f>IF([97]Sheet1!A95&lt;&gt;"",[97]Sheet1!A95,"")</f>
        <v>160</v>
      </c>
      <c r="J163">
        <f>IF([98]Sheet1!A95&lt;&gt;"",[98]Sheet1!A95,"")</f>
        <v>641</v>
      </c>
      <c r="K163">
        <f>IF([99]Sheet1!A95&lt;&gt;"",[99]Sheet1!A95,"")</f>
        <v>266</v>
      </c>
      <c r="L163">
        <f>IF([100]Sheet1!A95&lt;&gt;"",[100]Sheet1!A95,"")</f>
        <v>335</v>
      </c>
      <c r="M163">
        <f>IF([101]Sheet1!A95&lt;&gt;"",[101]Sheet1!A95,"")</f>
        <v>80</v>
      </c>
      <c r="N163">
        <f>IF([102]Sheet1!A95&lt;&gt;"",[102]Sheet1!A95,"")</f>
        <v>101</v>
      </c>
      <c r="O163">
        <f>IF([103]Sheet1!A95&lt;&gt;"",[103]Sheet1!A95,"")</f>
        <v>329</v>
      </c>
      <c r="P163">
        <f>IF([104]Sheet1!A95&lt;&gt;"",[104]Sheet1!A95,"")</f>
        <v>166</v>
      </c>
      <c r="Q163">
        <f>IF([105]Sheet1!A95&lt;&gt;"",[105]Sheet1!A95,"")</f>
        <v>295</v>
      </c>
      <c r="R163">
        <f>IF([106]Sheet1!A95&lt;&gt;"",[106]Sheet1!A95,"")</f>
        <v>585</v>
      </c>
      <c r="S163">
        <f>IF([107]Sheet1!A95&lt;&gt;"",[107]Sheet1!A95,"")</f>
        <v>425</v>
      </c>
      <c r="T163">
        <f>IF([108]Sheet1!A95&lt;&gt;"",[108]Sheet1!A95,"")</f>
        <v>491</v>
      </c>
      <c r="U163">
        <f>IF([109]Sheet1!A95&lt;&gt;"",[109]Sheet1!A95,"")</f>
        <v>39</v>
      </c>
      <c r="V163">
        <f>IF([110]Sheet1!A95&lt;&gt;"",[110]Sheet1!A95,"")</f>
        <v>242</v>
      </c>
      <c r="W163">
        <f>IF([111]Sheet1!A95&lt;&gt;"",[111]Sheet1!A95,"")</f>
        <v>389</v>
      </c>
      <c r="X163">
        <f>IF([112]Sheet1!A95&lt;&gt;"",[112]Sheet1!A95,"")</f>
        <v>536</v>
      </c>
      <c r="Y163">
        <f>IF([113]Sheet1!A95&lt;&gt;"",[113]Sheet1!A95,"")</f>
        <v>503</v>
      </c>
      <c r="Z163">
        <f>IF([114]Sheet1!A95&lt;&gt;"",[114]Sheet1!A95,"")</f>
        <v>322</v>
      </c>
      <c r="AA163">
        <f>IF([115]Sheet1!A95&lt;&gt;"",[115]Sheet1!A95,"")</f>
        <v>427</v>
      </c>
      <c r="AB163">
        <f>IF([116]Sheet1!A95&lt;&gt;"",[116]Sheet1!A95,"")</f>
        <v>134</v>
      </c>
      <c r="AC163">
        <f>IF([117]Sheet1!A95&lt;&gt;"",[117]Sheet1!A95,"")</f>
        <v>44</v>
      </c>
      <c r="AD163">
        <f>IF([118]Sheet1!A95&lt;&gt;"",[118]Sheet1!A95,"")</f>
        <v>76</v>
      </c>
      <c r="AE163">
        <f>IF([119]Sheet1!A95&lt;&gt;"",[119]Sheet1!A95,"")</f>
        <v>472</v>
      </c>
      <c r="AF163">
        <f>IF([120]Sheet1!A95&lt;&gt;"",[120]Sheet1!A95,"")</f>
        <v>125</v>
      </c>
      <c r="AG163">
        <f>IF([121]Sheet1!A95&lt;&gt;"",[121]Sheet1!A95,"")</f>
        <v>214</v>
      </c>
      <c r="AH163">
        <f>IF([122]Sheet1!A95&lt;&gt;"",[122]Sheet1!A95,"")</f>
        <v>378</v>
      </c>
      <c r="AI163">
        <f>IF([123]Sheet1!A95&lt;&gt;"",[123]Sheet1!A95,"")</f>
        <v>284</v>
      </c>
      <c r="AJ163">
        <f>IF([124]Sheet1!A95&lt;&gt;"",[124]Sheet1!A95,"")</f>
        <v>320</v>
      </c>
      <c r="AK163">
        <f>IF([125]Sheet1!A95&lt;&gt;"",[125]Sheet1!A95,"")</f>
        <v>110</v>
      </c>
      <c r="AL163">
        <f>IF([126]Sheet1!A95&lt;&gt;"",[126]Sheet1!A95,"")</f>
        <v>181</v>
      </c>
      <c r="AM163">
        <f>IF([127]Sheet1!A95&lt;&gt;"",[127]Sheet1!A95,"")</f>
        <v>311</v>
      </c>
      <c r="AN163">
        <f>IF([128]Sheet1!A95&lt;&gt;"",[128]Sheet1!A95,"")</f>
        <v>541</v>
      </c>
      <c r="AO163">
        <f>IF([129]Sheet1!A95&lt;&gt;"",[129]Sheet1!A95,"")</f>
        <v>285</v>
      </c>
      <c r="AP163">
        <v>168</v>
      </c>
      <c r="AQ163">
        <f>IF([131]Sheet1!A95&lt;&gt;"",[131]Sheet1!A95,"")</f>
        <v>572</v>
      </c>
      <c r="AR163">
        <f>IF([132]Sheet1!A95&lt;&gt;"",[132]Sheet1!A95,"")</f>
        <v>179</v>
      </c>
      <c r="AS163">
        <f>IF([133]Sheet1!A95&lt;&gt;"",[133]Sheet1!A95,"")</f>
        <v>295</v>
      </c>
      <c r="AT163">
        <f>IF([134]Sheet1!A95&lt;&gt;"",[134]Sheet1!A95,"")</f>
        <v>639</v>
      </c>
      <c r="AU163">
        <f>IF([135]Sheet1!A95&lt;&gt;"",[135]Sheet1!A95,"")</f>
        <v>279</v>
      </c>
      <c r="AV163">
        <f>IF([136]Sheet1!A95&lt;&gt;"",[136]Sheet1!A95,"")</f>
        <v>254</v>
      </c>
      <c r="AW163">
        <f>IF([137]Sheet1!A95&lt;&gt;"",[137]Sheet1!A95,"")</f>
        <v>165</v>
      </c>
      <c r="AX163">
        <f>IF([138]Sheet1!A95&lt;&gt;"",[138]Sheet1!A95,"")</f>
        <v>59</v>
      </c>
      <c r="AY163">
        <f>IF([139]Sheet1!A95&lt;&gt;"",[139]Sheet1!A95,"")</f>
        <v>666</v>
      </c>
      <c r="AZ163">
        <f>IF([140]Sheet1!A95&lt;&gt;"",[140]Sheet1!A95,"")</f>
        <v>302</v>
      </c>
      <c r="BA163">
        <f>IF([141]Sheet1!A95&lt;&gt;"",[141]Sheet1!A95,"")</f>
        <v>59</v>
      </c>
      <c r="BB163">
        <f>IF([142]Sheet1!A95&lt;&gt;"",[142]Sheet1!A95,"")</f>
        <v>378</v>
      </c>
      <c r="BC163">
        <f>IF([143]Sheet1!A95&lt;&gt;"",[143]Sheet1!A95,"")</f>
        <v>121</v>
      </c>
      <c r="BD163">
        <f>IF([144]Sheet1!A95&lt;&gt;"",[144]Sheet1!A95,"")</f>
        <v>613</v>
      </c>
      <c r="BE163">
        <f>IF([145]Sheet1!A95&lt;&gt;"",[145]Sheet1!A95,"")</f>
        <v>657</v>
      </c>
      <c r="BF163">
        <f>IF([146]Sheet1!A95&lt;&gt;"",[146]Sheet1!A95,"")</f>
        <v>257</v>
      </c>
      <c r="BG163">
        <f>IF([147]Sheet1!A95&lt;&gt;"",[147]Sheet1!A95,"")</f>
        <v>184</v>
      </c>
      <c r="BH163">
        <f>IF([148]Sheet1!A95&lt;&gt;"",[148]Sheet1!A95,"")</f>
        <v>81</v>
      </c>
      <c r="BI163">
        <f>IF([149]Sheet1!A95&lt;&gt;"",[149]Sheet1!A95,"")</f>
        <v>315</v>
      </c>
      <c r="BJ163">
        <f>IF([150]Sheet1!A95&lt;&gt;"",[150]Sheet1!A95,"")</f>
        <v>359</v>
      </c>
      <c r="BK163">
        <f>IF([151]Sheet1!A95&lt;&gt;"",[151]Sheet1!A95,"")</f>
        <v>315</v>
      </c>
      <c r="BL163">
        <f>IF([152]Sheet1!A95&lt;&gt;"",[152]Sheet1!A95,"")</f>
        <v>573</v>
      </c>
      <c r="BM163">
        <f>IF([153]Sheet1!A95&lt;&gt;"",[153]Sheet1!A95,"")</f>
        <v>26</v>
      </c>
      <c r="BN163">
        <f>IF([154]Sheet1!A95&lt;&gt;"",[154]Sheet1!A95,"")</f>
        <v>366</v>
      </c>
      <c r="BO163">
        <f>IF([155]Sheet1!A95&lt;&gt;"",[155]Sheet1!A95,"")</f>
        <v>259</v>
      </c>
      <c r="BP163">
        <f>IF([156]Sheet1!A95&lt;&gt;"",[156]Sheet1!A95,"")</f>
        <v>482</v>
      </c>
      <c r="BQ163">
        <f>IF([157]Sheet1!A95&lt;&gt;"",[157]Sheet1!A95,"")</f>
        <v>100</v>
      </c>
      <c r="BR163">
        <f>IF([158]Sheet1!A95&lt;&gt;"",[158]Sheet1!A95,"")</f>
        <v>585</v>
      </c>
      <c r="BS163">
        <f>IF([159]Sheet1!A95&lt;&gt;"",[159]Sheet1!A95,"")</f>
        <v>378</v>
      </c>
      <c r="BT163">
        <f>IF([160]Sheet1!A95&lt;&gt;"",[160]Sheet1!A95,"")</f>
        <v>190</v>
      </c>
      <c r="BU163">
        <f>IF([161]Sheet1!A95&lt;&gt;"",[161]Sheet1!A95,"")</f>
        <v>109</v>
      </c>
      <c r="BV163">
        <f>IF([162]Sheet1!A95&lt;&gt;"",[162]Sheet1!A95,"")</f>
        <v>424</v>
      </c>
      <c r="BW163">
        <f>IF([163]Sheet1!A95&lt;&gt;"",[163]Sheet1!A95,"")</f>
        <v>264</v>
      </c>
      <c r="BX163">
        <f>IF([164]Sheet1!A95&lt;&gt;"",[164]Sheet1!A95,"")</f>
        <v>109</v>
      </c>
      <c r="BY163">
        <f>IF([165]Sheet1!A95&lt;&gt;"",[165]Sheet1!A95,"")</f>
        <v>6</v>
      </c>
      <c r="BZ163">
        <f>IF([166]Sheet1!A95&lt;&gt;"",[166]Sheet1!A95,"")</f>
        <v>59</v>
      </c>
      <c r="CA163">
        <f>IF([167]Sheet1!A95&lt;&gt;"",[167]Sheet1!A95,"")</f>
        <v>228</v>
      </c>
      <c r="CB163">
        <f>IF([168]Sheet1!A95&lt;&gt;"",[168]Sheet1!A95,"")</f>
        <v>369</v>
      </c>
      <c r="CC163">
        <f>IF([169]Sheet1!A95&lt;&gt;"",[169]Sheet1!A95,"")</f>
        <v>443</v>
      </c>
      <c r="CD163">
        <f>IF([170]Sheet1!A95&lt;&gt;"",[170]Sheet1!A95,"")</f>
        <v>577</v>
      </c>
      <c r="CE163">
        <f>IF([171]Sheet1!A95&lt;&gt;"",[171]Sheet1!A95,"")</f>
        <v>167</v>
      </c>
      <c r="CF163">
        <f>IF([172]Sheet1!A95&lt;&gt;"",[172]Sheet1!A95,"")</f>
        <v>280</v>
      </c>
      <c r="CG163">
        <f>IF([173]Sheet1!A95&lt;&gt;"",[173]Sheet1!A95,"")</f>
        <v>445</v>
      </c>
      <c r="CH163">
        <f>IF([174]Sheet1!A95&lt;&gt;"",[174]Sheet1!A95,"")</f>
        <v>292</v>
      </c>
      <c r="CI163">
        <f>IF([175]Sheet1!A95&lt;&gt;"",[175]Sheet1!A95,"")</f>
        <v>171</v>
      </c>
      <c r="CJ163">
        <f>IF([176]Sheet1!A95&lt;&gt;"",[176]Sheet1!A95,"")</f>
        <v>309</v>
      </c>
      <c r="CK163">
        <f>IF([177]Sheet1!A95&lt;&gt;"",[177]Sheet1!A95,"")</f>
        <v>371</v>
      </c>
      <c r="CL163">
        <f>IF([178]Sheet1!A95&lt;&gt;"",[178]Sheet1!A95,"")</f>
        <v>86</v>
      </c>
    </row>
    <row r="164" spans="2:90">
      <c r="B164">
        <f>IF([90]Sheet1!A96&lt;&gt;"",[90]Sheet1!A96,"")</f>
        <v>104</v>
      </c>
      <c r="C164">
        <f>IF([91]Sheet1!A96&lt;&gt;"",[91]Sheet1!A96,"")</f>
        <v>81</v>
      </c>
      <c r="D164">
        <f>IF([92]Sheet1!A96&lt;&gt;"",[92]Sheet1!A96,"")</f>
        <v>52</v>
      </c>
      <c r="E164">
        <f>IF([93]Sheet1!A96&lt;&gt;"",[93]Sheet1!A96,"")</f>
        <v>101</v>
      </c>
      <c r="F164">
        <f>IF([94]Sheet1!A96&lt;&gt;"",[94]Sheet1!A96,"")</f>
        <v>132</v>
      </c>
      <c r="G164">
        <f>IF([95]Sheet1!A96&lt;&gt;"",[95]Sheet1!A96,"")</f>
        <v>394</v>
      </c>
      <c r="H164">
        <f>IF([96]Sheet1!A96&lt;&gt;"",[96]Sheet1!A96,"")</f>
        <v>626</v>
      </c>
      <c r="I164">
        <f>IF([97]Sheet1!A96&lt;&gt;"",[97]Sheet1!A96,"")</f>
        <v>390</v>
      </c>
      <c r="J164">
        <f>IF([98]Sheet1!A96&lt;&gt;"",[98]Sheet1!A96,"")</f>
        <v>227</v>
      </c>
      <c r="K164">
        <f>IF([99]Sheet1!A96&lt;&gt;"",[99]Sheet1!A96,"")</f>
        <v>275</v>
      </c>
      <c r="L164">
        <f>IF([100]Sheet1!A96&lt;&gt;"",[100]Sheet1!A96,"")</f>
        <v>361</v>
      </c>
      <c r="M164">
        <f>IF([101]Sheet1!A96&lt;&gt;"",[101]Sheet1!A96,"")</f>
        <v>183</v>
      </c>
      <c r="N164">
        <f>IF([102]Sheet1!A96&lt;&gt;"",[102]Sheet1!A96,"")</f>
        <v>382</v>
      </c>
      <c r="O164">
        <f>IF([103]Sheet1!A96&lt;&gt;"",[103]Sheet1!A96,"")</f>
        <v>120</v>
      </c>
      <c r="P164">
        <f>IF([104]Sheet1!A96&lt;&gt;"",[104]Sheet1!A96,"")</f>
        <v>335</v>
      </c>
      <c r="Q164">
        <f>IF([105]Sheet1!A96&lt;&gt;"",[105]Sheet1!A96,"")</f>
        <v>288</v>
      </c>
      <c r="R164">
        <f>IF([106]Sheet1!A96&lt;&gt;"",[106]Sheet1!A96,"")</f>
        <v>660</v>
      </c>
      <c r="S164">
        <f>IF([107]Sheet1!A96&lt;&gt;"",[107]Sheet1!A96,"")</f>
        <v>266</v>
      </c>
      <c r="T164">
        <f>IF([108]Sheet1!A96&lt;&gt;"",[108]Sheet1!A96,"")</f>
        <v>187</v>
      </c>
      <c r="U164">
        <f>IF([109]Sheet1!A96&lt;&gt;"",[109]Sheet1!A96,"")</f>
        <v>266</v>
      </c>
      <c r="V164">
        <f>IF([110]Sheet1!A96&lt;&gt;"",[110]Sheet1!A96,"")</f>
        <v>427</v>
      </c>
      <c r="W164">
        <f>IF([111]Sheet1!A96&lt;&gt;"",[111]Sheet1!A96,"")</f>
        <v>48</v>
      </c>
      <c r="X164">
        <f>IF([112]Sheet1!A96&lt;&gt;"",[112]Sheet1!A96,"")</f>
        <v>188</v>
      </c>
      <c r="Y164">
        <f>IF([113]Sheet1!A96&lt;&gt;"",[113]Sheet1!A96,"")</f>
        <v>46</v>
      </c>
      <c r="Z164">
        <f>IF([114]Sheet1!A96&lt;&gt;"",[114]Sheet1!A96,"")</f>
        <v>205</v>
      </c>
      <c r="AA164">
        <f>IF([115]Sheet1!A96&lt;&gt;"",[115]Sheet1!A96,"")</f>
        <v>330</v>
      </c>
      <c r="AB164">
        <f>IF([116]Sheet1!A96&lt;&gt;"",[116]Sheet1!A96,"")</f>
        <v>485</v>
      </c>
      <c r="AC164">
        <f>IF([117]Sheet1!A96&lt;&gt;"",[117]Sheet1!A96,"")</f>
        <v>353</v>
      </c>
      <c r="AD164">
        <f>IF([118]Sheet1!A96&lt;&gt;"",[118]Sheet1!A96,"")</f>
        <v>150</v>
      </c>
      <c r="AE164">
        <f>IF([119]Sheet1!A96&lt;&gt;"",[119]Sheet1!A96,"")</f>
        <v>272</v>
      </c>
      <c r="AF164">
        <f>IF([120]Sheet1!A96&lt;&gt;"",[120]Sheet1!A96,"")</f>
        <v>473</v>
      </c>
      <c r="AG164">
        <f>IF([121]Sheet1!A96&lt;&gt;"",[121]Sheet1!A96,"")</f>
        <v>392</v>
      </c>
      <c r="AH164">
        <f>IF([122]Sheet1!A96&lt;&gt;"",[122]Sheet1!A96,"")</f>
        <v>138</v>
      </c>
      <c r="AI164">
        <f>IF([123]Sheet1!A96&lt;&gt;"",[123]Sheet1!A96,"")</f>
        <v>263</v>
      </c>
      <c r="AJ164">
        <f>IF([124]Sheet1!A96&lt;&gt;"",[124]Sheet1!A96,"")</f>
        <v>300</v>
      </c>
      <c r="AK164">
        <f>IF([125]Sheet1!A96&lt;&gt;"",[125]Sheet1!A96,"")</f>
        <v>64</v>
      </c>
      <c r="AL164">
        <f>IF([126]Sheet1!A96&lt;&gt;"",[126]Sheet1!A96,"")</f>
        <v>507</v>
      </c>
      <c r="AM164">
        <f>IF([127]Sheet1!A96&lt;&gt;"",[127]Sheet1!A96,"")</f>
        <v>320</v>
      </c>
      <c r="AN164">
        <f>IF([128]Sheet1!A96&lt;&gt;"",[128]Sheet1!A96,"")</f>
        <v>499</v>
      </c>
      <c r="AO164">
        <f>IF([129]Sheet1!A96&lt;&gt;"",[129]Sheet1!A96,"")</f>
        <v>644</v>
      </c>
      <c r="AP164">
        <v>624</v>
      </c>
      <c r="AQ164">
        <f>IF([131]Sheet1!A96&lt;&gt;"",[131]Sheet1!A96,"")</f>
        <v>257</v>
      </c>
      <c r="AR164">
        <f>IF([132]Sheet1!A96&lt;&gt;"",[132]Sheet1!A96,"")</f>
        <v>393</v>
      </c>
      <c r="AS164">
        <f>IF([133]Sheet1!A96&lt;&gt;"",[133]Sheet1!A96,"")</f>
        <v>179</v>
      </c>
      <c r="AT164">
        <f>IF([134]Sheet1!A96&lt;&gt;"",[134]Sheet1!A96,"")</f>
        <v>24</v>
      </c>
      <c r="AU164">
        <f>IF([135]Sheet1!A96&lt;&gt;"",[135]Sheet1!A96,"")</f>
        <v>257</v>
      </c>
      <c r="AV164">
        <f>IF([136]Sheet1!A96&lt;&gt;"",[136]Sheet1!A96,"")</f>
        <v>197</v>
      </c>
      <c r="AW164">
        <f>IF([137]Sheet1!A96&lt;&gt;"",[137]Sheet1!A96,"")</f>
        <v>61</v>
      </c>
      <c r="AX164">
        <f>IF([138]Sheet1!A96&lt;&gt;"",[138]Sheet1!A96,"")</f>
        <v>259</v>
      </c>
      <c r="AY164">
        <f>IF([139]Sheet1!A96&lt;&gt;"",[139]Sheet1!A96,"")</f>
        <v>325</v>
      </c>
      <c r="AZ164">
        <f>IF([140]Sheet1!A96&lt;&gt;"",[140]Sheet1!A96,"")</f>
        <v>585</v>
      </c>
      <c r="BA164">
        <f>IF([141]Sheet1!A96&lt;&gt;"",[141]Sheet1!A96,"")</f>
        <v>327</v>
      </c>
      <c r="BB164">
        <f>IF([142]Sheet1!A96&lt;&gt;"",[142]Sheet1!A96,"")</f>
        <v>334</v>
      </c>
      <c r="BC164">
        <f>IF([143]Sheet1!A96&lt;&gt;"",[143]Sheet1!A96,"")</f>
        <v>170</v>
      </c>
      <c r="BD164">
        <f>IF([144]Sheet1!A96&lt;&gt;"",[144]Sheet1!A96,"")</f>
        <v>633</v>
      </c>
      <c r="BE164">
        <f>IF([145]Sheet1!A96&lt;&gt;"",[145]Sheet1!A96,"")</f>
        <v>153</v>
      </c>
      <c r="BF164">
        <f>IF([146]Sheet1!A96&lt;&gt;"",[146]Sheet1!A96,"")</f>
        <v>341</v>
      </c>
      <c r="BG164">
        <f>IF([147]Sheet1!A96&lt;&gt;"",[147]Sheet1!A96,"")</f>
        <v>571</v>
      </c>
      <c r="BH164">
        <f>IF([148]Sheet1!A96&lt;&gt;"",[148]Sheet1!A96,"")</f>
        <v>596</v>
      </c>
      <c r="BI164">
        <f>IF([149]Sheet1!A96&lt;&gt;"",[149]Sheet1!A96,"")</f>
        <v>586</v>
      </c>
      <c r="BJ164">
        <f>IF([150]Sheet1!A96&lt;&gt;"",[150]Sheet1!A96,"")</f>
        <v>288</v>
      </c>
      <c r="BK164">
        <f>IF([151]Sheet1!A96&lt;&gt;"",[151]Sheet1!A96,"")</f>
        <v>52</v>
      </c>
      <c r="BL164">
        <f>IF([152]Sheet1!A96&lt;&gt;"",[152]Sheet1!A96,"")</f>
        <v>1</v>
      </c>
      <c r="BM164">
        <f>IF([153]Sheet1!A96&lt;&gt;"",[153]Sheet1!A96,"")</f>
        <v>633</v>
      </c>
      <c r="BN164">
        <f>IF([154]Sheet1!A96&lt;&gt;"",[154]Sheet1!A96,"")</f>
        <v>92</v>
      </c>
      <c r="BO164">
        <f>IF([155]Sheet1!A96&lt;&gt;"",[155]Sheet1!A96,"")</f>
        <v>231</v>
      </c>
      <c r="BP164">
        <f>IF([156]Sheet1!A96&lt;&gt;"",[156]Sheet1!A96,"")</f>
        <v>557</v>
      </c>
      <c r="BQ164">
        <f>IF([157]Sheet1!A96&lt;&gt;"",[157]Sheet1!A96,"")</f>
        <v>304</v>
      </c>
      <c r="BR164">
        <f>IF([158]Sheet1!A96&lt;&gt;"",[158]Sheet1!A96,"")</f>
        <v>454</v>
      </c>
      <c r="BS164">
        <f>IF([159]Sheet1!A96&lt;&gt;"",[159]Sheet1!A96,"")</f>
        <v>287</v>
      </c>
      <c r="BT164">
        <f>IF([160]Sheet1!A96&lt;&gt;"",[160]Sheet1!A96,"")</f>
        <v>607</v>
      </c>
      <c r="BU164">
        <f>IF([161]Sheet1!A96&lt;&gt;"",[161]Sheet1!A96,"")</f>
        <v>616</v>
      </c>
      <c r="BV164">
        <f>IF([162]Sheet1!A96&lt;&gt;"",[162]Sheet1!A96,"")</f>
        <v>610</v>
      </c>
      <c r="BW164">
        <f>IF([163]Sheet1!A96&lt;&gt;"",[163]Sheet1!A96,"")</f>
        <v>454</v>
      </c>
      <c r="BX164">
        <f>IF([164]Sheet1!A96&lt;&gt;"",[164]Sheet1!A96,"")</f>
        <v>312</v>
      </c>
      <c r="BY164">
        <f>IF([165]Sheet1!A96&lt;&gt;"",[165]Sheet1!A96,"")</f>
        <v>43</v>
      </c>
      <c r="BZ164">
        <f>IF([166]Sheet1!A96&lt;&gt;"",[166]Sheet1!A96,"")</f>
        <v>258</v>
      </c>
      <c r="CA164">
        <f>IF([167]Sheet1!A96&lt;&gt;"",[167]Sheet1!A96,"")</f>
        <v>4</v>
      </c>
      <c r="CB164">
        <f>IF([168]Sheet1!A96&lt;&gt;"",[168]Sheet1!A96,"")</f>
        <v>127</v>
      </c>
      <c r="CC164">
        <f>IF([169]Sheet1!A96&lt;&gt;"",[169]Sheet1!A96,"")</f>
        <v>144</v>
      </c>
      <c r="CD164">
        <f>IF([170]Sheet1!A96&lt;&gt;"",[170]Sheet1!A96,"")</f>
        <v>102</v>
      </c>
      <c r="CE164">
        <f>IF([171]Sheet1!A96&lt;&gt;"",[171]Sheet1!A96,"")</f>
        <v>322</v>
      </c>
      <c r="CF164">
        <f>IF([172]Sheet1!A96&lt;&gt;"",[172]Sheet1!A96,"")</f>
        <v>607</v>
      </c>
      <c r="CG164">
        <f>IF([173]Sheet1!A96&lt;&gt;"",[173]Sheet1!A96,"")</f>
        <v>273</v>
      </c>
      <c r="CH164">
        <f>IF([174]Sheet1!A96&lt;&gt;"",[174]Sheet1!A96,"")</f>
        <v>330</v>
      </c>
      <c r="CI164">
        <f>IF([175]Sheet1!A96&lt;&gt;"",[175]Sheet1!A96,"")</f>
        <v>345</v>
      </c>
      <c r="CJ164">
        <f>IF([176]Sheet1!A96&lt;&gt;"",[176]Sheet1!A96,"")</f>
        <v>45</v>
      </c>
      <c r="CK164">
        <f>IF([177]Sheet1!A96&lt;&gt;"",[177]Sheet1!A96,"")</f>
        <v>218</v>
      </c>
      <c r="CL164">
        <f>IF([178]Sheet1!A96&lt;&gt;"",[178]Sheet1!A96,"")</f>
        <v>52</v>
      </c>
    </row>
    <row r="165" spans="2:90">
      <c r="B165">
        <f>IF([90]Sheet1!A97&lt;&gt;"",[90]Sheet1!A97,"")</f>
        <v>343</v>
      </c>
      <c r="C165">
        <f>IF([91]Sheet1!A97&lt;&gt;"",[91]Sheet1!A97,"")</f>
        <v>45</v>
      </c>
      <c r="D165">
        <f>IF([92]Sheet1!A97&lt;&gt;"",[92]Sheet1!A97,"")</f>
        <v>44</v>
      </c>
      <c r="E165">
        <f>IF([93]Sheet1!A97&lt;&gt;"",[93]Sheet1!A97,"")</f>
        <v>35</v>
      </c>
      <c r="F165">
        <f>IF([94]Sheet1!A97&lt;&gt;"",[94]Sheet1!A97,"")</f>
        <v>363</v>
      </c>
      <c r="G165">
        <f>IF([95]Sheet1!A97&lt;&gt;"",[95]Sheet1!A97,"")</f>
        <v>323</v>
      </c>
      <c r="H165">
        <f>IF([96]Sheet1!A97&lt;&gt;"",[96]Sheet1!A97,"")</f>
        <v>361</v>
      </c>
      <c r="I165">
        <f>IF([97]Sheet1!A97&lt;&gt;"",[97]Sheet1!A97,"")</f>
        <v>337</v>
      </c>
      <c r="J165">
        <f>IF([98]Sheet1!A97&lt;&gt;"",[98]Sheet1!A97,"")</f>
        <v>393</v>
      </c>
      <c r="K165">
        <f>IF([99]Sheet1!A97&lt;&gt;"",[99]Sheet1!A97,"")</f>
        <v>245</v>
      </c>
      <c r="L165">
        <f>IF([100]Sheet1!A97&lt;&gt;"",[100]Sheet1!A97,"")</f>
        <v>250</v>
      </c>
      <c r="M165">
        <f>IF([101]Sheet1!A97&lt;&gt;"",[101]Sheet1!A97,"")</f>
        <v>557</v>
      </c>
      <c r="N165">
        <f>IF([102]Sheet1!A97&lt;&gt;"",[102]Sheet1!A97,"")</f>
        <v>250</v>
      </c>
      <c r="O165">
        <f>IF([103]Sheet1!A97&lt;&gt;"",[103]Sheet1!A97,"")</f>
        <v>582</v>
      </c>
      <c r="P165">
        <f>IF([104]Sheet1!A97&lt;&gt;"",[104]Sheet1!A97,"")</f>
        <v>7</v>
      </c>
      <c r="Q165">
        <f>IF([105]Sheet1!A97&lt;&gt;"",[105]Sheet1!A97,"")</f>
        <v>314</v>
      </c>
      <c r="R165">
        <f>IF([106]Sheet1!A97&lt;&gt;"",[106]Sheet1!A97,"")</f>
        <v>612</v>
      </c>
      <c r="S165">
        <f>IF([107]Sheet1!A97&lt;&gt;"",[107]Sheet1!A97,"")</f>
        <v>75</v>
      </c>
      <c r="T165">
        <f>IF([108]Sheet1!A97&lt;&gt;"",[108]Sheet1!A97,"")</f>
        <v>535</v>
      </c>
      <c r="U165">
        <f>IF([109]Sheet1!A97&lt;&gt;"",[109]Sheet1!A97,"")</f>
        <v>292</v>
      </c>
      <c r="V165">
        <f>IF([110]Sheet1!A97&lt;&gt;"",[110]Sheet1!A97,"")</f>
        <v>396</v>
      </c>
      <c r="W165">
        <f>IF([111]Sheet1!A97&lt;&gt;"",[111]Sheet1!A97,"")</f>
        <v>284</v>
      </c>
      <c r="X165">
        <f>IF([112]Sheet1!A97&lt;&gt;"",[112]Sheet1!A97,"")</f>
        <v>284</v>
      </c>
      <c r="Y165">
        <f>IF([113]Sheet1!A97&lt;&gt;"",[113]Sheet1!A97,"")</f>
        <v>297</v>
      </c>
      <c r="Z165">
        <f>IF([114]Sheet1!A97&lt;&gt;"",[114]Sheet1!A97,"")</f>
        <v>328</v>
      </c>
      <c r="AA165">
        <f>IF([115]Sheet1!A97&lt;&gt;"",[115]Sheet1!A97,"")</f>
        <v>26</v>
      </c>
      <c r="AB165">
        <f>IF([116]Sheet1!A97&lt;&gt;"",[116]Sheet1!A97,"")</f>
        <v>486</v>
      </c>
      <c r="AC165">
        <f>IF([117]Sheet1!A97&lt;&gt;"",[117]Sheet1!A97,"")</f>
        <v>71</v>
      </c>
      <c r="AD165">
        <f>IF([118]Sheet1!A97&lt;&gt;"",[118]Sheet1!A97,"")</f>
        <v>485</v>
      </c>
      <c r="AE165">
        <f>IF([119]Sheet1!A97&lt;&gt;"",[119]Sheet1!A97,"")</f>
        <v>400</v>
      </c>
      <c r="AF165">
        <f>IF([120]Sheet1!A97&lt;&gt;"",[120]Sheet1!A97,"")</f>
        <v>209</v>
      </c>
      <c r="AG165">
        <f>IF([121]Sheet1!A97&lt;&gt;"",[121]Sheet1!A97,"")</f>
        <v>331</v>
      </c>
      <c r="AH165">
        <f>IF([122]Sheet1!A97&lt;&gt;"",[122]Sheet1!A97,"")</f>
        <v>78</v>
      </c>
      <c r="AI165">
        <f>IF([123]Sheet1!A97&lt;&gt;"",[123]Sheet1!A97,"")</f>
        <v>372</v>
      </c>
      <c r="AJ165">
        <f>IF([124]Sheet1!A97&lt;&gt;"",[124]Sheet1!A97,"")</f>
        <v>125</v>
      </c>
      <c r="AK165">
        <f>IF([125]Sheet1!A97&lt;&gt;"",[125]Sheet1!A97,"")</f>
        <v>317</v>
      </c>
      <c r="AL165">
        <f>IF([126]Sheet1!A97&lt;&gt;"",[126]Sheet1!A97,"")</f>
        <v>150</v>
      </c>
      <c r="AM165">
        <f>IF([127]Sheet1!A97&lt;&gt;"",[127]Sheet1!A97,"")</f>
        <v>105</v>
      </c>
      <c r="AN165">
        <f>IF([128]Sheet1!A97&lt;&gt;"",[128]Sheet1!A97,"")</f>
        <v>54</v>
      </c>
      <c r="AO165">
        <f>IF([129]Sheet1!A97&lt;&gt;"",[129]Sheet1!A97,"")</f>
        <v>593</v>
      </c>
      <c r="AP165">
        <v>257</v>
      </c>
      <c r="AQ165">
        <f>IF([131]Sheet1!A97&lt;&gt;"",[131]Sheet1!A97,"")</f>
        <v>122</v>
      </c>
      <c r="AR165">
        <f>IF([132]Sheet1!A97&lt;&gt;"",[132]Sheet1!A97,"")</f>
        <v>47</v>
      </c>
      <c r="AS165">
        <f>IF([133]Sheet1!A97&lt;&gt;"",[133]Sheet1!A97,"")</f>
        <v>241</v>
      </c>
      <c r="AT165">
        <f>IF([134]Sheet1!A97&lt;&gt;"",[134]Sheet1!A97,"")</f>
        <v>244</v>
      </c>
      <c r="AU165">
        <f>IF([135]Sheet1!A97&lt;&gt;"",[135]Sheet1!A97,"")</f>
        <v>575</v>
      </c>
      <c r="AV165">
        <f>IF([136]Sheet1!A97&lt;&gt;"",[136]Sheet1!A97,"")</f>
        <v>98</v>
      </c>
      <c r="AW165">
        <f>IF([137]Sheet1!A97&lt;&gt;"",[137]Sheet1!A97,"")</f>
        <v>249</v>
      </c>
      <c r="AX165">
        <f>IF([138]Sheet1!A97&lt;&gt;"",[138]Sheet1!A97,"")</f>
        <v>305</v>
      </c>
      <c r="AY165">
        <f>IF([139]Sheet1!A97&lt;&gt;"",[139]Sheet1!A97,"")</f>
        <v>255</v>
      </c>
      <c r="AZ165">
        <f>IF([140]Sheet1!A97&lt;&gt;"",[140]Sheet1!A97,"")</f>
        <v>94</v>
      </c>
      <c r="BA165">
        <f>IF([141]Sheet1!A97&lt;&gt;"",[141]Sheet1!A97,"")</f>
        <v>662</v>
      </c>
      <c r="BB165">
        <f>IF([142]Sheet1!A97&lt;&gt;"",[142]Sheet1!A97,"")</f>
        <v>107</v>
      </c>
      <c r="BC165">
        <f>IF([143]Sheet1!A97&lt;&gt;"",[143]Sheet1!A97,"")</f>
        <v>302</v>
      </c>
      <c r="BD165">
        <f>IF([144]Sheet1!A97&lt;&gt;"",[144]Sheet1!A97,"")</f>
        <v>324</v>
      </c>
      <c r="BE165">
        <f>IF([145]Sheet1!A97&lt;&gt;"",[145]Sheet1!A97,"")</f>
        <v>302</v>
      </c>
      <c r="BF165">
        <f>IF([146]Sheet1!A97&lt;&gt;"",[146]Sheet1!A97,"")</f>
        <v>295</v>
      </c>
      <c r="BG165">
        <f>IF([147]Sheet1!A97&lt;&gt;"",[147]Sheet1!A97,"")</f>
        <v>297</v>
      </c>
      <c r="BH165">
        <f>IF([148]Sheet1!A97&lt;&gt;"",[148]Sheet1!A97,"")</f>
        <v>48</v>
      </c>
      <c r="BI165">
        <f>IF([149]Sheet1!A97&lt;&gt;"",[149]Sheet1!A97,"")</f>
        <v>625</v>
      </c>
      <c r="BJ165">
        <f>IF([150]Sheet1!A97&lt;&gt;"",[150]Sheet1!A97,"")</f>
        <v>4</v>
      </c>
      <c r="BK165">
        <f>IF([151]Sheet1!A97&lt;&gt;"",[151]Sheet1!A97,"")</f>
        <v>171</v>
      </c>
      <c r="BL165">
        <f>IF([152]Sheet1!A97&lt;&gt;"",[152]Sheet1!A97,"")</f>
        <v>262</v>
      </c>
      <c r="BM165">
        <f>IF([153]Sheet1!A97&lt;&gt;"",[153]Sheet1!A97,"")</f>
        <v>112</v>
      </c>
      <c r="BN165">
        <f>IF([154]Sheet1!A97&lt;&gt;"",[154]Sheet1!A97,"")</f>
        <v>129</v>
      </c>
      <c r="BO165">
        <f>IF([155]Sheet1!A97&lt;&gt;"",[155]Sheet1!A97,"")</f>
        <v>193</v>
      </c>
      <c r="BP165">
        <f>IF([156]Sheet1!A97&lt;&gt;"",[156]Sheet1!A97,"")</f>
        <v>82</v>
      </c>
      <c r="BQ165">
        <f>IF([157]Sheet1!A97&lt;&gt;"",[157]Sheet1!A97,"")</f>
        <v>90</v>
      </c>
      <c r="BR165">
        <f>IF([158]Sheet1!A97&lt;&gt;"",[158]Sheet1!A97,"")</f>
        <v>21</v>
      </c>
      <c r="BS165">
        <f>IF([159]Sheet1!A97&lt;&gt;"",[159]Sheet1!A97,"")</f>
        <v>374</v>
      </c>
      <c r="BT165">
        <f>IF([160]Sheet1!A97&lt;&gt;"",[160]Sheet1!A97,"")</f>
        <v>525</v>
      </c>
      <c r="BU165">
        <f>IF([161]Sheet1!A97&lt;&gt;"",[161]Sheet1!A97,"")</f>
        <v>232</v>
      </c>
      <c r="BV165">
        <f>IF([162]Sheet1!A97&lt;&gt;"",[162]Sheet1!A97,"")</f>
        <v>614</v>
      </c>
      <c r="BW165">
        <f>IF([163]Sheet1!A97&lt;&gt;"",[163]Sheet1!A97,"")</f>
        <v>429</v>
      </c>
      <c r="BX165">
        <f>IF([164]Sheet1!A97&lt;&gt;"",[164]Sheet1!A97,"")</f>
        <v>536</v>
      </c>
      <c r="BY165">
        <f>IF([165]Sheet1!A97&lt;&gt;"",[165]Sheet1!A97,"")</f>
        <v>611</v>
      </c>
      <c r="BZ165">
        <f>IF([166]Sheet1!A97&lt;&gt;"",[166]Sheet1!A97,"")</f>
        <v>438</v>
      </c>
      <c r="CA165">
        <f>IF([167]Sheet1!A97&lt;&gt;"",[167]Sheet1!A97,"")</f>
        <v>257</v>
      </c>
      <c r="CB165">
        <f>IF([168]Sheet1!A97&lt;&gt;"",[168]Sheet1!A97,"")</f>
        <v>614</v>
      </c>
      <c r="CC165">
        <f>IF([169]Sheet1!A97&lt;&gt;"",[169]Sheet1!A97,"")</f>
        <v>404</v>
      </c>
      <c r="CD165">
        <f>IF([170]Sheet1!A97&lt;&gt;"",[170]Sheet1!A97,"")</f>
        <v>456</v>
      </c>
      <c r="CE165">
        <f>IF([171]Sheet1!A97&lt;&gt;"",[171]Sheet1!A97,"")</f>
        <v>437</v>
      </c>
      <c r="CF165">
        <f>IF([172]Sheet1!A97&lt;&gt;"",[172]Sheet1!A97,"")</f>
        <v>3</v>
      </c>
      <c r="CG165">
        <f>IF([173]Sheet1!A97&lt;&gt;"",[173]Sheet1!A97,"")</f>
        <v>566</v>
      </c>
      <c r="CH165">
        <f>IF([174]Sheet1!A97&lt;&gt;"",[174]Sheet1!A97,"")</f>
        <v>423</v>
      </c>
      <c r="CI165">
        <f>IF([175]Sheet1!A97&lt;&gt;"",[175]Sheet1!A97,"")</f>
        <v>365</v>
      </c>
      <c r="CJ165">
        <f>IF([176]Sheet1!A97&lt;&gt;"",[176]Sheet1!A97,"")</f>
        <v>200</v>
      </c>
      <c r="CK165">
        <f>IF([177]Sheet1!A97&lt;&gt;"",[177]Sheet1!A97,"")</f>
        <v>136</v>
      </c>
      <c r="CL165">
        <f>IF([178]Sheet1!A97&lt;&gt;"",[178]Sheet1!A97,"")</f>
        <v>249</v>
      </c>
    </row>
    <row r="166" spans="2:90">
      <c r="B166">
        <f>IF([90]Sheet1!A98&lt;&gt;"",[90]Sheet1!A98,"")</f>
        <v>285</v>
      </c>
      <c r="C166">
        <f>IF([91]Sheet1!A98&lt;&gt;"",[91]Sheet1!A98,"")</f>
        <v>336</v>
      </c>
      <c r="D166">
        <f>IF([92]Sheet1!A98&lt;&gt;"",[92]Sheet1!A98,"")</f>
        <v>150</v>
      </c>
      <c r="E166">
        <f>IF([93]Sheet1!A98&lt;&gt;"",[93]Sheet1!A98,"")</f>
        <v>123</v>
      </c>
      <c r="F166">
        <f>IF([94]Sheet1!A98&lt;&gt;"",[94]Sheet1!A98,"")</f>
        <v>393</v>
      </c>
      <c r="G166">
        <f>IF([95]Sheet1!A98&lt;&gt;"",[95]Sheet1!A98,"")</f>
        <v>308</v>
      </c>
      <c r="H166">
        <f>IF([96]Sheet1!A98&lt;&gt;"",[96]Sheet1!A98,"")</f>
        <v>191</v>
      </c>
      <c r="I166">
        <f>IF([97]Sheet1!A98&lt;&gt;"",[97]Sheet1!A98,"")</f>
        <v>31</v>
      </c>
      <c r="J166">
        <f>IF([98]Sheet1!A98&lt;&gt;"",[98]Sheet1!A98,"")</f>
        <v>281</v>
      </c>
      <c r="K166">
        <f>IF([99]Sheet1!A98&lt;&gt;"",[99]Sheet1!A98,"")</f>
        <v>626</v>
      </c>
      <c r="L166">
        <f>IF([100]Sheet1!A98&lt;&gt;"",[100]Sheet1!A98,"")</f>
        <v>343</v>
      </c>
      <c r="M166">
        <f>IF([101]Sheet1!A98&lt;&gt;"",[101]Sheet1!A98,"")</f>
        <v>279</v>
      </c>
      <c r="N166">
        <f>IF([102]Sheet1!A98&lt;&gt;"",[102]Sheet1!A98,"")</f>
        <v>93</v>
      </c>
      <c r="O166">
        <f>IF([103]Sheet1!A98&lt;&gt;"",[103]Sheet1!A98,"")</f>
        <v>197</v>
      </c>
      <c r="P166">
        <f>IF([104]Sheet1!A98&lt;&gt;"",[104]Sheet1!A98,"")</f>
        <v>635</v>
      </c>
      <c r="Q166">
        <f>IF([105]Sheet1!A98&lt;&gt;"",[105]Sheet1!A98,"")</f>
        <v>115</v>
      </c>
      <c r="R166">
        <f>IF([106]Sheet1!A98&lt;&gt;"",[106]Sheet1!A98,"")</f>
        <v>16</v>
      </c>
      <c r="S166">
        <f>IF([107]Sheet1!A98&lt;&gt;"",[107]Sheet1!A98,"")</f>
        <v>54</v>
      </c>
      <c r="T166">
        <f>IF([108]Sheet1!A98&lt;&gt;"",[108]Sheet1!A98,"")</f>
        <v>472</v>
      </c>
      <c r="U166">
        <f>IF([109]Sheet1!A98&lt;&gt;"",[109]Sheet1!A98,"")</f>
        <v>2</v>
      </c>
      <c r="V166">
        <f>IF([110]Sheet1!A98&lt;&gt;"",[110]Sheet1!A98,"")</f>
        <v>136</v>
      </c>
      <c r="W166">
        <f>IF([111]Sheet1!A98&lt;&gt;"",[111]Sheet1!A98,"")</f>
        <v>154</v>
      </c>
      <c r="X166">
        <f>IF([112]Sheet1!A98&lt;&gt;"",[112]Sheet1!A98,"")</f>
        <v>356</v>
      </c>
      <c r="Y166">
        <f>IF([113]Sheet1!A98&lt;&gt;"",[113]Sheet1!A98,"")</f>
        <v>446</v>
      </c>
      <c r="Z166">
        <f>IF([114]Sheet1!A98&lt;&gt;"",[114]Sheet1!A98,"")</f>
        <v>397</v>
      </c>
      <c r="AA166">
        <f>IF([115]Sheet1!A98&lt;&gt;"",[115]Sheet1!A98,"")</f>
        <v>131</v>
      </c>
      <c r="AB166">
        <f>IF([116]Sheet1!A98&lt;&gt;"",[116]Sheet1!A98,"")</f>
        <v>86</v>
      </c>
      <c r="AC166">
        <f>IF([117]Sheet1!A98&lt;&gt;"",[117]Sheet1!A98,"")</f>
        <v>301</v>
      </c>
      <c r="AD166">
        <f>IF([118]Sheet1!A98&lt;&gt;"",[118]Sheet1!A98,"")</f>
        <v>447</v>
      </c>
      <c r="AE166">
        <f>IF([119]Sheet1!A98&lt;&gt;"",[119]Sheet1!A98,"")</f>
        <v>545</v>
      </c>
      <c r="AF166">
        <f>IF([120]Sheet1!A98&lt;&gt;"",[120]Sheet1!A98,"")</f>
        <v>42</v>
      </c>
      <c r="AG166">
        <f>IF([121]Sheet1!A98&lt;&gt;"",[121]Sheet1!A98,"")</f>
        <v>254</v>
      </c>
      <c r="AH166">
        <f>IF([122]Sheet1!A98&lt;&gt;"",[122]Sheet1!A98,"")</f>
        <v>245</v>
      </c>
      <c r="AI166">
        <f>IF([123]Sheet1!A98&lt;&gt;"",[123]Sheet1!A98,"")</f>
        <v>322</v>
      </c>
      <c r="AJ166">
        <f>IF([124]Sheet1!A98&lt;&gt;"",[124]Sheet1!A98,"")</f>
        <v>482</v>
      </c>
      <c r="AK166">
        <f>IF([125]Sheet1!A98&lt;&gt;"",[125]Sheet1!A98,"")</f>
        <v>354</v>
      </c>
      <c r="AL166">
        <f>IF([126]Sheet1!A98&lt;&gt;"",[126]Sheet1!A98,"")</f>
        <v>292</v>
      </c>
      <c r="AM166">
        <f>IF([127]Sheet1!A98&lt;&gt;"",[127]Sheet1!A98,"")</f>
        <v>6</v>
      </c>
      <c r="AN166">
        <f>IF([128]Sheet1!A98&lt;&gt;"",[128]Sheet1!A98,"")</f>
        <v>482</v>
      </c>
      <c r="AO166">
        <f>IF([129]Sheet1!A98&lt;&gt;"",[129]Sheet1!A98,"")</f>
        <v>573</v>
      </c>
      <c r="AP166">
        <v>584</v>
      </c>
      <c r="AQ166">
        <f>IF([131]Sheet1!A98&lt;&gt;"",[131]Sheet1!A98,"")</f>
        <v>563</v>
      </c>
      <c r="AR166">
        <f>IF([132]Sheet1!A98&lt;&gt;"",[132]Sheet1!A98,"")</f>
        <v>91</v>
      </c>
      <c r="AS166">
        <f>IF([133]Sheet1!A98&lt;&gt;"",[133]Sheet1!A98,"")</f>
        <v>14</v>
      </c>
      <c r="AT166">
        <f>IF([134]Sheet1!A98&lt;&gt;"",[134]Sheet1!A98,"")</f>
        <v>153</v>
      </c>
      <c r="AU166">
        <f>IF([135]Sheet1!A98&lt;&gt;"",[135]Sheet1!A98,"")</f>
        <v>170</v>
      </c>
      <c r="AV166">
        <f>IF([136]Sheet1!A98&lt;&gt;"",[136]Sheet1!A98,"")</f>
        <v>304</v>
      </c>
      <c r="AW166">
        <f>IF([137]Sheet1!A98&lt;&gt;"",[137]Sheet1!A98,"")</f>
        <v>568</v>
      </c>
      <c r="AX166">
        <f>IF([138]Sheet1!A98&lt;&gt;"",[138]Sheet1!A98,"")</f>
        <v>313</v>
      </c>
      <c r="AY166">
        <f>IF([139]Sheet1!A98&lt;&gt;"",[139]Sheet1!A98,"")</f>
        <v>286</v>
      </c>
      <c r="AZ166">
        <f>IF([140]Sheet1!A98&lt;&gt;"",[140]Sheet1!A98,"")</f>
        <v>584</v>
      </c>
      <c r="BA166">
        <f>IF([141]Sheet1!A98&lt;&gt;"",[141]Sheet1!A98,"")</f>
        <v>244</v>
      </c>
      <c r="BB166">
        <f>IF([142]Sheet1!A98&lt;&gt;"",[142]Sheet1!A98,"")</f>
        <v>241</v>
      </c>
      <c r="BC166">
        <f>IF([143]Sheet1!A98&lt;&gt;"",[143]Sheet1!A98,"")</f>
        <v>330</v>
      </c>
      <c r="BD166">
        <f>IF([144]Sheet1!A98&lt;&gt;"",[144]Sheet1!A98,"")</f>
        <v>582</v>
      </c>
      <c r="BE166">
        <f>IF([145]Sheet1!A98&lt;&gt;"",[145]Sheet1!A98,"")</f>
        <v>90</v>
      </c>
      <c r="BF166">
        <f>IF([146]Sheet1!A98&lt;&gt;"",[146]Sheet1!A98,"")</f>
        <v>245</v>
      </c>
      <c r="BG166">
        <f>IF([147]Sheet1!A98&lt;&gt;"",[147]Sheet1!A98,"")</f>
        <v>296</v>
      </c>
      <c r="BH166">
        <f>IF([148]Sheet1!A98&lt;&gt;"",[148]Sheet1!A98,"")</f>
        <v>234</v>
      </c>
      <c r="BI166">
        <f>IF([149]Sheet1!A98&lt;&gt;"",[149]Sheet1!A98,"")</f>
        <v>321</v>
      </c>
      <c r="BJ166">
        <f>IF([150]Sheet1!A98&lt;&gt;"",[150]Sheet1!A98,"")</f>
        <v>227</v>
      </c>
      <c r="BK166">
        <f>IF([151]Sheet1!A98&lt;&gt;"",[151]Sheet1!A98,"")</f>
        <v>560</v>
      </c>
      <c r="BL166">
        <f>IF([152]Sheet1!A98&lt;&gt;"",[152]Sheet1!A98,"")</f>
        <v>626</v>
      </c>
      <c r="BM166">
        <f>IF([153]Sheet1!A98&lt;&gt;"",[153]Sheet1!A98,"")</f>
        <v>227</v>
      </c>
      <c r="BN166">
        <f>IF([154]Sheet1!A98&lt;&gt;"",[154]Sheet1!A98,"")</f>
        <v>0</v>
      </c>
      <c r="BO166">
        <f>IF([155]Sheet1!A98&lt;&gt;"",[155]Sheet1!A98,"")</f>
        <v>98</v>
      </c>
      <c r="BP166">
        <f>IF([156]Sheet1!A98&lt;&gt;"",[156]Sheet1!A98,"")</f>
        <v>421</v>
      </c>
      <c r="BQ166">
        <f>IF([157]Sheet1!A98&lt;&gt;"",[157]Sheet1!A98,"")</f>
        <v>558</v>
      </c>
      <c r="BR166">
        <f>IF([158]Sheet1!A98&lt;&gt;"",[158]Sheet1!A98,"")</f>
        <v>583</v>
      </c>
      <c r="BS166">
        <f>IF([159]Sheet1!A98&lt;&gt;"",[159]Sheet1!A98,"")</f>
        <v>615</v>
      </c>
      <c r="BT166">
        <f>IF([160]Sheet1!A98&lt;&gt;"",[160]Sheet1!A98,"")</f>
        <v>404</v>
      </c>
      <c r="BU166">
        <f>IF([161]Sheet1!A98&lt;&gt;"",[161]Sheet1!A98,"")</f>
        <v>664</v>
      </c>
      <c r="BV166">
        <f>IF([162]Sheet1!A98&lt;&gt;"",[162]Sheet1!A98,"")</f>
        <v>365</v>
      </c>
      <c r="BW166">
        <f>IF([163]Sheet1!A98&lt;&gt;"",[163]Sheet1!A98,"")</f>
        <v>456</v>
      </c>
      <c r="BX166">
        <f>IF([164]Sheet1!A98&lt;&gt;"",[164]Sheet1!A98,"")</f>
        <v>585</v>
      </c>
      <c r="BY166">
        <f>IF([165]Sheet1!A98&lt;&gt;"",[165]Sheet1!A98,"")</f>
        <v>561</v>
      </c>
      <c r="BZ166">
        <f>IF([166]Sheet1!A98&lt;&gt;"",[166]Sheet1!A98,"")</f>
        <v>50</v>
      </c>
      <c r="CA166">
        <f>IF([167]Sheet1!A98&lt;&gt;"",[167]Sheet1!A98,"")</f>
        <v>483</v>
      </c>
      <c r="CB166">
        <f>IF([168]Sheet1!A98&lt;&gt;"",[168]Sheet1!A98,"")</f>
        <v>78</v>
      </c>
      <c r="CC166">
        <f>IF([169]Sheet1!A98&lt;&gt;"",[169]Sheet1!A98,"")</f>
        <v>65</v>
      </c>
      <c r="CD166">
        <f>IF([170]Sheet1!A98&lt;&gt;"",[170]Sheet1!A98,"")</f>
        <v>305</v>
      </c>
      <c r="CE166">
        <f>IF([171]Sheet1!A98&lt;&gt;"",[171]Sheet1!A98,"")</f>
        <v>569</v>
      </c>
      <c r="CF166">
        <f>IF([172]Sheet1!A98&lt;&gt;"",[172]Sheet1!A98,"")</f>
        <v>530</v>
      </c>
      <c r="CG166">
        <f>IF([173]Sheet1!A98&lt;&gt;"",[173]Sheet1!A98,"")</f>
        <v>499</v>
      </c>
      <c r="CH166">
        <f>IF([174]Sheet1!A98&lt;&gt;"",[174]Sheet1!A98,"")</f>
        <v>627</v>
      </c>
      <c r="CI166">
        <f>IF([175]Sheet1!A98&lt;&gt;"",[175]Sheet1!A98,"")</f>
        <v>535</v>
      </c>
      <c r="CJ166">
        <f>IF([176]Sheet1!A98&lt;&gt;"",[176]Sheet1!A98,"")</f>
        <v>227</v>
      </c>
      <c r="CK166">
        <f>IF([177]Sheet1!A98&lt;&gt;"",[177]Sheet1!A98,"")</f>
        <v>400</v>
      </c>
      <c r="CL166">
        <f>IF([178]Sheet1!A98&lt;&gt;"",[178]Sheet1!A98,"")</f>
        <v>152</v>
      </c>
    </row>
    <row r="167" spans="2:90">
      <c r="B167">
        <f>IF([90]Sheet1!A99&lt;&gt;"",[90]Sheet1!A99,"")</f>
        <v>409</v>
      </c>
      <c r="C167">
        <f>IF([91]Sheet1!A99&lt;&gt;"",[91]Sheet1!A99,"")</f>
        <v>231</v>
      </c>
      <c r="D167">
        <f>IF([92]Sheet1!A99&lt;&gt;"",[92]Sheet1!A99,"")</f>
        <v>111</v>
      </c>
      <c r="E167">
        <f>IF([93]Sheet1!A99&lt;&gt;"",[93]Sheet1!A99,"")</f>
        <v>153</v>
      </c>
      <c r="F167">
        <f>IF([94]Sheet1!A99&lt;&gt;"",[94]Sheet1!A99,"")</f>
        <v>175</v>
      </c>
      <c r="G167">
        <f>IF([95]Sheet1!A99&lt;&gt;"",[95]Sheet1!A99,"")</f>
        <v>354</v>
      </c>
      <c r="H167">
        <f>IF([96]Sheet1!A99&lt;&gt;"",[96]Sheet1!A99,"")</f>
        <v>277</v>
      </c>
      <c r="I167">
        <f>IF([97]Sheet1!A99&lt;&gt;"",[97]Sheet1!A99,"")</f>
        <v>92</v>
      </c>
      <c r="J167">
        <f>IF([98]Sheet1!A99&lt;&gt;"",[98]Sheet1!A99,"")</f>
        <v>271</v>
      </c>
      <c r="K167">
        <f>IF([99]Sheet1!A99&lt;&gt;"",[99]Sheet1!A99,"")</f>
        <v>297</v>
      </c>
      <c r="L167">
        <f>IF([100]Sheet1!A99&lt;&gt;"",[100]Sheet1!A99,"")</f>
        <v>176</v>
      </c>
      <c r="M167">
        <f>IF([101]Sheet1!A99&lt;&gt;"",[101]Sheet1!A99,"")</f>
        <v>585</v>
      </c>
      <c r="N167">
        <f>IF([102]Sheet1!A99&lt;&gt;"",[102]Sheet1!A99,"")</f>
        <v>264</v>
      </c>
      <c r="O167">
        <f>IF([103]Sheet1!A99&lt;&gt;"",[103]Sheet1!A99,"")</f>
        <v>305</v>
      </c>
      <c r="P167">
        <f>IF([104]Sheet1!A99&lt;&gt;"",[104]Sheet1!A99,"")</f>
        <v>401</v>
      </c>
      <c r="Q167">
        <f>IF([105]Sheet1!A99&lt;&gt;"",[105]Sheet1!A99,"")</f>
        <v>158</v>
      </c>
      <c r="R167">
        <f>IF([106]Sheet1!A99&lt;&gt;"",[106]Sheet1!A99,"")</f>
        <v>56</v>
      </c>
      <c r="S167">
        <f>IF([107]Sheet1!A99&lt;&gt;"",[107]Sheet1!A99,"")</f>
        <v>506</v>
      </c>
      <c r="T167">
        <f>IF([108]Sheet1!A99&lt;&gt;"",[108]Sheet1!A99,"")</f>
        <v>381</v>
      </c>
      <c r="U167">
        <f>IF([109]Sheet1!A99&lt;&gt;"",[109]Sheet1!A99,"")</f>
        <v>341</v>
      </c>
      <c r="V167">
        <f>IF([110]Sheet1!A99&lt;&gt;"",[110]Sheet1!A99,"")</f>
        <v>296</v>
      </c>
      <c r="W167">
        <f>IF([111]Sheet1!A99&lt;&gt;"",[111]Sheet1!A99,"")</f>
        <v>506</v>
      </c>
      <c r="X167">
        <f>IF([112]Sheet1!A99&lt;&gt;"",[112]Sheet1!A99,"")</f>
        <v>374</v>
      </c>
      <c r="Y167">
        <f>IF([113]Sheet1!A99&lt;&gt;"",[113]Sheet1!A99,"")</f>
        <v>463</v>
      </c>
      <c r="Z167">
        <f>IF([114]Sheet1!A99&lt;&gt;"",[114]Sheet1!A99,"")</f>
        <v>274</v>
      </c>
      <c r="AA167">
        <f>IF([115]Sheet1!A99&lt;&gt;"",[115]Sheet1!A99,"")</f>
        <v>385</v>
      </c>
      <c r="AB167">
        <f>IF([116]Sheet1!A99&lt;&gt;"",[116]Sheet1!A99,"")</f>
        <v>203</v>
      </c>
      <c r="AC167">
        <f>IF([117]Sheet1!A99&lt;&gt;"",[117]Sheet1!A99,"")</f>
        <v>409</v>
      </c>
      <c r="AD167">
        <f>IF([118]Sheet1!A99&lt;&gt;"",[118]Sheet1!A99,"")</f>
        <v>429</v>
      </c>
      <c r="AE167">
        <f>IF([119]Sheet1!A99&lt;&gt;"",[119]Sheet1!A99,"")</f>
        <v>136</v>
      </c>
      <c r="AF167">
        <f>IF([120]Sheet1!A99&lt;&gt;"",[120]Sheet1!A99,"")</f>
        <v>505</v>
      </c>
      <c r="AG167">
        <f>IF([121]Sheet1!A99&lt;&gt;"",[121]Sheet1!A99,"")</f>
        <v>217</v>
      </c>
      <c r="AH167">
        <f>IF([122]Sheet1!A99&lt;&gt;"",[122]Sheet1!A99,"")</f>
        <v>195</v>
      </c>
      <c r="AI167">
        <f>IF([123]Sheet1!A99&lt;&gt;"",[123]Sheet1!A99,"")</f>
        <v>90</v>
      </c>
      <c r="AJ167">
        <f>IF([124]Sheet1!A99&lt;&gt;"",[124]Sheet1!A99,"")</f>
        <v>538</v>
      </c>
      <c r="AK167">
        <f>IF([125]Sheet1!A99&lt;&gt;"",[125]Sheet1!A99,"")</f>
        <v>401</v>
      </c>
      <c r="AL167">
        <f>IF([126]Sheet1!A99&lt;&gt;"",[126]Sheet1!A99,"")</f>
        <v>369</v>
      </c>
      <c r="AM167">
        <f>IF([127]Sheet1!A99&lt;&gt;"",[127]Sheet1!A99,"")</f>
        <v>187</v>
      </c>
      <c r="AN167">
        <f>IF([128]Sheet1!A99&lt;&gt;"",[128]Sheet1!A99,"")</f>
        <v>525</v>
      </c>
      <c r="AO167">
        <f>IF([129]Sheet1!A99&lt;&gt;"",[129]Sheet1!A99,"")</f>
        <v>16</v>
      </c>
      <c r="AP167">
        <v>131</v>
      </c>
      <c r="AQ167">
        <f>IF([131]Sheet1!A99&lt;&gt;"",[131]Sheet1!A99,"")</f>
        <v>346</v>
      </c>
      <c r="AR167">
        <f>IF([132]Sheet1!A99&lt;&gt;"",[132]Sheet1!A99,"")</f>
        <v>119</v>
      </c>
      <c r="AS167">
        <f>IF([133]Sheet1!A99&lt;&gt;"",[133]Sheet1!A99,"")</f>
        <v>643</v>
      </c>
      <c r="AT167">
        <f>IF([134]Sheet1!A99&lt;&gt;"",[134]Sheet1!A99,"")</f>
        <v>4</v>
      </c>
      <c r="AU167">
        <f>IF([135]Sheet1!A99&lt;&gt;"",[135]Sheet1!A99,"")</f>
        <v>131</v>
      </c>
      <c r="AV167">
        <f>IF([136]Sheet1!A99&lt;&gt;"",[136]Sheet1!A99,"")</f>
        <v>610</v>
      </c>
      <c r="AW167">
        <f>IF([137]Sheet1!A99&lt;&gt;"",[137]Sheet1!A99,"")</f>
        <v>126</v>
      </c>
      <c r="AX167">
        <f>IF([138]Sheet1!A99&lt;&gt;"",[138]Sheet1!A99,"")</f>
        <v>193</v>
      </c>
      <c r="AY167">
        <f>IF([139]Sheet1!A99&lt;&gt;"",[139]Sheet1!A99,"")</f>
        <v>599</v>
      </c>
      <c r="AZ167">
        <f>IF([140]Sheet1!A99&lt;&gt;"",[140]Sheet1!A99,"")</f>
        <v>222</v>
      </c>
      <c r="BA167">
        <f>IF([141]Sheet1!A99&lt;&gt;"",[141]Sheet1!A99,"")</f>
        <v>35</v>
      </c>
      <c r="BB167">
        <f>IF([142]Sheet1!A99&lt;&gt;"",[142]Sheet1!A99,"")</f>
        <v>93</v>
      </c>
      <c r="BC167">
        <f>IF([143]Sheet1!A99&lt;&gt;"",[143]Sheet1!A99,"")</f>
        <v>117</v>
      </c>
      <c r="BD167">
        <f>IF([144]Sheet1!A99&lt;&gt;"",[144]Sheet1!A99,"")</f>
        <v>112</v>
      </c>
      <c r="BE167">
        <f>IF([145]Sheet1!A99&lt;&gt;"",[145]Sheet1!A99,"")</f>
        <v>230</v>
      </c>
      <c r="BF167">
        <f>IF([146]Sheet1!A99&lt;&gt;"",[146]Sheet1!A99,"")</f>
        <v>147</v>
      </c>
      <c r="BG167">
        <f>IF([147]Sheet1!A99&lt;&gt;"",[147]Sheet1!A99,"")</f>
        <v>321</v>
      </c>
      <c r="BH167">
        <f>IF([148]Sheet1!A99&lt;&gt;"",[148]Sheet1!A99,"")</f>
        <v>244</v>
      </c>
      <c r="BI167">
        <f>IF([149]Sheet1!A99&lt;&gt;"",[149]Sheet1!A99,"")</f>
        <v>6</v>
      </c>
      <c r="BJ167">
        <f>IF([150]Sheet1!A99&lt;&gt;"",[150]Sheet1!A99,"")</f>
        <v>184</v>
      </c>
      <c r="BK167">
        <f>IF([151]Sheet1!A99&lt;&gt;"",[151]Sheet1!A99,"")</f>
        <v>108</v>
      </c>
      <c r="BL167">
        <f>IF([152]Sheet1!A99&lt;&gt;"",[152]Sheet1!A99,"")</f>
        <v>74</v>
      </c>
      <c r="BM167">
        <f>IF([153]Sheet1!A99&lt;&gt;"",[153]Sheet1!A99,"")</f>
        <v>398</v>
      </c>
      <c r="BN167">
        <f>IF([154]Sheet1!A99&lt;&gt;"",[154]Sheet1!A99,"")</f>
        <v>608</v>
      </c>
      <c r="BO167">
        <f>IF([155]Sheet1!A99&lt;&gt;"",[155]Sheet1!A99,"")</f>
        <v>190</v>
      </c>
      <c r="BP167">
        <f>IF([156]Sheet1!A99&lt;&gt;"",[156]Sheet1!A99,"")</f>
        <v>320</v>
      </c>
      <c r="BQ167">
        <f>IF([157]Sheet1!A99&lt;&gt;"",[157]Sheet1!A99,"")</f>
        <v>0</v>
      </c>
      <c r="BR167">
        <f>IF([158]Sheet1!A99&lt;&gt;"",[158]Sheet1!A99,"")</f>
        <v>490</v>
      </c>
      <c r="BS167">
        <f>IF([159]Sheet1!A99&lt;&gt;"",[159]Sheet1!A99,"")</f>
        <v>460</v>
      </c>
      <c r="BT167">
        <f>IF([160]Sheet1!A99&lt;&gt;"",[160]Sheet1!A99,"")</f>
        <v>229</v>
      </c>
      <c r="BU167">
        <f>IF([161]Sheet1!A99&lt;&gt;"",[161]Sheet1!A99,"")</f>
        <v>366</v>
      </c>
      <c r="BV167">
        <f>IF([162]Sheet1!A99&lt;&gt;"",[162]Sheet1!A99,"")</f>
        <v>177</v>
      </c>
      <c r="BW167">
        <f>IF([163]Sheet1!A99&lt;&gt;"",[163]Sheet1!A99,"")</f>
        <v>561</v>
      </c>
      <c r="BX167">
        <f>IF([164]Sheet1!A99&lt;&gt;"",[164]Sheet1!A99,"")</f>
        <v>237</v>
      </c>
      <c r="BY167">
        <f>IF([165]Sheet1!A99&lt;&gt;"",[165]Sheet1!A99,"")</f>
        <v>654</v>
      </c>
      <c r="BZ167">
        <f>IF([166]Sheet1!A99&lt;&gt;"",[166]Sheet1!A99,"")</f>
        <v>510</v>
      </c>
      <c r="CA167">
        <f>IF([167]Sheet1!A99&lt;&gt;"",[167]Sheet1!A99,"")</f>
        <v>176</v>
      </c>
      <c r="CB167">
        <f>IF([168]Sheet1!A99&lt;&gt;"",[168]Sheet1!A99,"")</f>
        <v>313</v>
      </c>
      <c r="CC167">
        <f>IF([169]Sheet1!A99&lt;&gt;"",[169]Sheet1!A99,"")</f>
        <v>139</v>
      </c>
      <c r="CD167">
        <f>IF([170]Sheet1!A99&lt;&gt;"",[170]Sheet1!A99,"")</f>
        <v>147</v>
      </c>
      <c r="CE167">
        <f>IF([171]Sheet1!A99&lt;&gt;"",[171]Sheet1!A99,"")</f>
        <v>520</v>
      </c>
      <c r="CF167">
        <f>IF([172]Sheet1!A99&lt;&gt;"",[172]Sheet1!A99,"")</f>
        <v>446</v>
      </c>
      <c r="CG167">
        <f>IF([173]Sheet1!A99&lt;&gt;"",[173]Sheet1!A99,"")</f>
        <v>72</v>
      </c>
      <c r="CH167">
        <f>IF([174]Sheet1!A99&lt;&gt;"",[174]Sheet1!A99,"")</f>
        <v>485</v>
      </c>
      <c r="CI167">
        <f>IF([175]Sheet1!A99&lt;&gt;"",[175]Sheet1!A99,"")</f>
        <v>160</v>
      </c>
      <c r="CJ167">
        <f>IF([176]Sheet1!A99&lt;&gt;"",[176]Sheet1!A99,"")</f>
        <v>33</v>
      </c>
      <c r="CK167">
        <f>IF([177]Sheet1!A99&lt;&gt;"",[177]Sheet1!A99,"")</f>
        <v>14</v>
      </c>
      <c r="CL167">
        <f>IF([178]Sheet1!A99&lt;&gt;"",[178]Sheet1!A99,"")</f>
        <v>49</v>
      </c>
    </row>
    <row r="168" spans="2:90">
      <c r="B168">
        <f>IF([90]Sheet1!A100&lt;&gt;"",[90]Sheet1!A100,"")</f>
        <v>510</v>
      </c>
      <c r="C168">
        <f>IF([91]Sheet1!A100&lt;&gt;"",[91]Sheet1!A100,"")</f>
        <v>333</v>
      </c>
      <c r="D168">
        <f>IF([92]Sheet1!A100&lt;&gt;"",[92]Sheet1!A100,"")</f>
        <v>79</v>
      </c>
      <c r="E168">
        <f>IF([93]Sheet1!A100&lt;&gt;"",[93]Sheet1!A100,"")</f>
        <v>28</v>
      </c>
      <c r="F168">
        <f>IF([94]Sheet1!A100&lt;&gt;"",[94]Sheet1!A100,"")</f>
        <v>55</v>
      </c>
      <c r="G168">
        <f>IF([95]Sheet1!A100&lt;&gt;"",[95]Sheet1!A100,"")</f>
        <v>565</v>
      </c>
      <c r="H168">
        <f>IF([96]Sheet1!A100&lt;&gt;"",[96]Sheet1!A100,"")</f>
        <v>311</v>
      </c>
      <c r="I168">
        <f>IF([97]Sheet1!A100&lt;&gt;"",[97]Sheet1!A100,"")</f>
        <v>300</v>
      </c>
      <c r="J168">
        <f>IF([98]Sheet1!A100&lt;&gt;"",[98]Sheet1!A100,"")</f>
        <v>63</v>
      </c>
      <c r="K168">
        <f>IF([99]Sheet1!A100&lt;&gt;"",[99]Sheet1!A100,"")</f>
        <v>185</v>
      </c>
      <c r="L168">
        <f>IF([100]Sheet1!A100&lt;&gt;"",[100]Sheet1!A100,"")</f>
        <v>636</v>
      </c>
      <c r="M168">
        <f>IF([101]Sheet1!A100&lt;&gt;"",[101]Sheet1!A100,"")</f>
        <v>646</v>
      </c>
      <c r="N168">
        <f>IF([102]Sheet1!A100&lt;&gt;"",[102]Sheet1!A100,"")</f>
        <v>31</v>
      </c>
      <c r="O168">
        <f>IF([103]Sheet1!A100&lt;&gt;"",[103]Sheet1!A100,"")</f>
        <v>310</v>
      </c>
      <c r="P168">
        <f>IF([104]Sheet1!A100&lt;&gt;"",[104]Sheet1!A100,"")</f>
        <v>609</v>
      </c>
      <c r="Q168">
        <f>IF([105]Sheet1!A100&lt;&gt;"",[105]Sheet1!A100,"")</f>
        <v>594</v>
      </c>
      <c r="R168">
        <f>IF([106]Sheet1!A100&lt;&gt;"",[106]Sheet1!A100,"")</f>
        <v>658</v>
      </c>
      <c r="S168">
        <f>IF([107]Sheet1!A100&lt;&gt;"",[107]Sheet1!A100,"")</f>
        <v>365</v>
      </c>
      <c r="T168">
        <f>IF([108]Sheet1!A100&lt;&gt;"",[108]Sheet1!A100,"")</f>
        <v>337</v>
      </c>
      <c r="U168">
        <f>IF([109]Sheet1!A100&lt;&gt;"",[109]Sheet1!A100,"")</f>
        <v>169</v>
      </c>
      <c r="V168">
        <f>IF([110]Sheet1!A100&lt;&gt;"",[110]Sheet1!A100,"")</f>
        <v>254</v>
      </c>
      <c r="W168">
        <f>IF([111]Sheet1!A100&lt;&gt;"",[111]Sheet1!A100,"")</f>
        <v>113</v>
      </c>
      <c r="X168">
        <f>IF([112]Sheet1!A100&lt;&gt;"",[112]Sheet1!A100,"")</f>
        <v>261</v>
      </c>
      <c r="Y168">
        <f>IF([113]Sheet1!A100&lt;&gt;"",[113]Sheet1!A100,"")</f>
        <v>492</v>
      </c>
      <c r="Z168">
        <f>IF([114]Sheet1!A100&lt;&gt;"",[114]Sheet1!A100,"")</f>
        <v>352</v>
      </c>
      <c r="AA168">
        <f>IF([115]Sheet1!A100&lt;&gt;"",[115]Sheet1!A100,"")</f>
        <v>226</v>
      </c>
      <c r="AB168">
        <f>IF([116]Sheet1!A100&lt;&gt;"",[116]Sheet1!A100,"")</f>
        <v>533</v>
      </c>
      <c r="AC168">
        <f>IF([117]Sheet1!A100&lt;&gt;"",[117]Sheet1!A100,"")</f>
        <v>349</v>
      </c>
      <c r="AD168">
        <f>IF([118]Sheet1!A100&lt;&gt;"",[118]Sheet1!A100,"")</f>
        <v>401</v>
      </c>
      <c r="AE168">
        <f>IF([119]Sheet1!A100&lt;&gt;"",[119]Sheet1!A100,"")</f>
        <v>313</v>
      </c>
      <c r="AF168">
        <f>IF([120]Sheet1!A100&lt;&gt;"",[120]Sheet1!A100,"")</f>
        <v>142</v>
      </c>
      <c r="AG168">
        <f>IF([121]Sheet1!A100&lt;&gt;"",[121]Sheet1!A100,"")</f>
        <v>73</v>
      </c>
      <c r="AH168">
        <f>IF([122]Sheet1!A100&lt;&gt;"",[122]Sheet1!A100,"")</f>
        <v>436</v>
      </c>
      <c r="AI168">
        <f>IF([123]Sheet1!A100&lt;&gt;"",[123]Sheet1!A100,"")</f>
        <v>219</v>
      </c>
      <c r="AJ168">
        <f>IF([124]Sheet1!A100&lt;&gt;"",[124]Sheet1!A100,"")</f>
        <v>39</v>
      </c>
      <c r="AK168">
        <f>IF([125]Sheet1!A100&lt;&gt;"",[125]Sheet1!A100,"")</f>
        <v>106</v>
      </c>
      <c r="AL168">
        <f>IF([126]Sheet1!A100&lt;&gt;"",[126]Sheet1!A100,"")</f>
        <v>489</v>
      </c>
      <c r="AM168">
        <f>IF([127]Sheet1!A100&lt;&gt;"",[127]Sheet1!A100,"")</f>
        <v>280</v>
      </c>
      <c r="AN168">
        <f>IF([128]Sheet1!A100&lt;&gt;"",[128]Sheet1!A100,"")</f>
        <v>211</v>
      </c>
      <c r="AO168">
        <f>IF([129]Sheet1!A100&lt;&gt;"",[129]Sheet1!A100,"")</f>
        <v>280</v>
      </c>
      <c r="AP168">
        <v>149</v>
      </c>
      <c r="AQ168">
        <f>IF([131]Sheet1!A100&lt;&gt;"",[131]Sheet1!A100,"")</f>
        <v>180</v>
      </c>
      <c r="AR168">
        <f>IF([132]Sheet1!A100&lt;&gt;"",[132]Sheet1!A100,"")</f>
        <v>649</v>
      </c>
      <c r="AS168">
        <f>IF([133]Sheet1!A100&lt;&gt;"",[133]Sheet1!A100,"")</f>
        <v>275</v>
      </c>
      <c r="AT168">
        <f>IF([134]Sheet1!A100&lt;&gt;"",[134]Sheet1!A100,"")</f>
        <v>80</v>
      </c>
      <c r="AU168">
        <f>IF([135]Sheet1!A100&lt;&gt;"",[135]Sheet1!A100,"")</f>
        <v>656</v>
      </c>
      <c r="AV168">
        <f>IF([136]Sheet1!A100&lt;&gt;"",[136]Sheet1!A100,"")</f>
        <v>59</v>
      </c>
      <c r="AW168">
        <f>IF([137]Sheet1!A100&lt;&gt;"",[137]Sheet1!A100,"")</f>
        <v>20</v>
      </c>
      <c r="AX168">
        <f>IF([138]Sheet1!A100&lt;&gt;"",[138]Sheet1!A100,"")</f>
        <v>199</v>
      </c>
      <c r="AY168">
        <f>IF([139]Sheet1!A100&lt;&gt;"",[139]Sheet1!A100,"")</f>
        <v>241</v>
      </c>
      <c r="AZ168">
        <f>IF([140]Sheet1!A100&lt;&gt;"",[140]Sheet1!A100,"")</f>
        <v>16</v>
      </c>
      <c r="BA168">
        <f>IF([141]Sheet1!A100&lt;&gt;"",[141]Sheet1!A100,"")</f>
        <v>584</v>
      </c>
      <c r="BB168">
        <f>IF([142]Sheet1!A100&lt;&gt;"",[142]Sheet1!A100,"")</f>
        <v>122</v>
      </c>
      <c r="BC168">
        <f>IF([143]Sheet1!A100&lt;&gt;"",[143]Sheet1!A100,"")</f>
        <v>129</v>
      </c>
      <c r="BD168">
        <f>IF([144]Sheet1!A100&lt;&gt;"",[144]Sheet1!A100,"")</f>
        <v>385</v>
      </c>
      <c r="BE168">
        <f>IF([145]Sheet1!A100&lt;&gt;"",[145]Sheet1!A100,"")</f>
        <v>75</v>
      </c>
      <c r="BF168">
        <f>IF([146]Sheet1!A100&lt;&gt;"",[146]Sheet1!A100,"")</f>
        <v>303</v>
      </c>
      <c r="BG168">
        <f>IF([147]Sheet1!A100&lt;&gt;"",[147]Sheet1!A100,"")</f>
        <v>59</v>
      </c>
      <c r="BH168">
        <f>IF([148]Sheet1!A100&lt;&gt;"",[148]Sheet1!A100,"")</f>
        <v>253</v>
      </c>
      <c r="BI168">
        <f>IF([149]Sheet1!A100&lt;&gt;"",[149]Sheet1!A100,"")</f>
        <v>219</v>
      </c>
      <c r="BJ168">
        <f>IF([150]Sheet1!A100&lt;&gt;"",[150]Sheet1!A100,"")</f>
        <v>36</v>
      </c>
      <c r="BK168">
        <f>IF([151]Sheet1!A100&lt;&gt;"",[151]Sheet1!A100,"")</f>
        <v>371</v>
      </c>
      <c r="BL168">
        <f>IF([152]Sheet1!A100&lt;&gt;"",[152]Sheet1!A100,"")</f>
        <v>125</v>
      </c>
      <c r="BM168">
        <f>IF([153]Sheet1!A100&lt;&gt;"",[153]Sheet1!A100,"")</f>
        <v>65</v>
      </c>
      <c r="BN168">
        <f>IF([154]Sheet1!A100&lt;&gt;"",[154]Sheet1!A100,"")</f>
        <v>46</v>
      </c>
      <c r="BO168">
        <f>IF([155]Sheet1!A100&lt;&gt;"",[155]Sheet1!A100,"")</f>
        <v>219</v>
      </c>
      <c r="BP168">
        <f>IF([156]Sheet1!A100&lt;&gt;"",[156]Sheet1!A100,"")</f>
        <v>348</v>
      </c>
      <c r="BQ168">
        <f>IF([157]Sheet1!A100&lt;&gt;"",[157]Sheet1!A100,"")</f>
        <v>488</v>
      </c>
      <c r="BR168">
        <f>IF([158]Sheet1!A100&lt;&gt;"",[158]Sheet1!A100,"")</f>
        <v>168</v>
      </c>
      <c r="BS168">
        <f>IF([159]Sheet1!A100&lt;&gt;"",[159]Sheet1!A100,"")</f>
        <v>238</v>
      </c>
      <c r="BT168">
        <f>IF([160]Sheet1!A100&lt;&gt;"",[160]Sheet1!A100,"")</f>
        <v>298</v>
      </c>
      <c r="BU168">
        <f>IF([161]Sheet1!A100&lt;&gt;"",[161]Sheet1!A100,"")</f>
        <v>509</v>
      </c>
      <c r="BV168">
        <f>IF([162]Sheet1!A100&lt;&gt;"",[162]Sheet1!A100,"")</f>
        <v>449</v>
      </c>
      <c r="BW168">
        <f>IF([163]Sheet1!A100&lt;&gt;"",[163]Sheet1!A100,"")</f>
        <v>568</v>
      </c>
      <c r="BX168">
        <f>IF([164]Sheet1!A100&lt;&gt;"",[164]Sheet1!A100,"")</f>
        <v>130</v>
      </c>
      <c r="BY168">
        <f>IF([165]Sheet1!A100&lt;&gt;"",[165]Sheet1!A100,"")</f>
        <v>105</v>
      </c>
      <c r="BZ168">
        <f>IF([166]Sheet1!A100&lt;&gt;"",[166]Sheet1!A100,"")</f>
        <v>229</v>
      </c>
      <c r="CA168">
        <f>IF([167]Sheet1!A100&lt;&gt;"",[167]Sheet1!A100,"")</f>
        <v>27</v>
      </c>
      <c r="CB168">
        <f>IF([168]Sheet1!A100&lt;&gt;"",[168]Sheet1!A100,"")</f>
        <v>11</v>
      </c>
      <c r="CC168">
        <f>IF([169]Sheet1!A100&lt;&gt;"",[169]Sheet1!A100,"")</f>
        <v>424</v>
      </c>
      <c r="CD168">
        <f>IF([170]Sheet1!A100&lt;&gt;"",[170]Sheet1!A100,"")</f>
        <v>404</v>
      </c>
      <c r="CE168">
        <f>IF([171]Sheet1!A100&lt;&gt;"",[171]Sheet1!A100,"")</f>
        <v>465</v>
      </c>
      <c r="CF168">
        <f>IF([172]Sheet1!A100&lt;&gt;"",[172]Sheet1!A100,"")</f>
        <v>535</v>
      </c>
      <c r="CG168">
        <f>IF([173]Sheet1!A100&lt;&gt;"",[173]Sheet1!A100,"")</f>
        <v>180</v>
      </c>
      <c r="CH168">
        <f>IF([174]Sheet1!A100&lt;&gt;"",[174]Sheet1!A100,"")</f>
        <v>588</v>
      </c>
      <c r="CI168">
        <f>IF([175]Sheet1!A100&lt;&gt;"",[175]Sheet1!A100,"")</f>
        <v>570</v>
      </c>
      <c r="CJ168">
        <f>IF([176]Sheet1!A100&lt;&gt;"",[176]Sheet1!A100,"")</f>
        <v>391</v>
      </c>
      <c r="CK168">
        <f>IF([177]Sheet1!A100&lt;&gt;"",[177]Sheet1!A100,"")</f>
        <v>88</v>
      </c>
      <c r="CL168">
        <f>IF([178]Sheet1!A100&lt;&gt;"",[178]Sheet1!A100,"")</f>
        <v>610</v>
      </c>
    </row>
    <row r="169" spans="2:90">
      <c r="B169">
        <f>IF([90]Sheet1!A101&lt;&gt;"",[90]Sheet1!A101,"")</f>
        <v>414</v>
      </c>
      <c r="C169">
        <f>IF([91]Sheet1!A101&lt;&gt;"",[91]Sheet1!A101,"")</f>
        <v>390</v>
      </c>
      <c r="D169">
        <f>IF([92]Sheet1!A101&lt;&gt;"",[92]Sheet1!A101,"")</f>
        <v>367</v>
      </c>
      <c r="E169">
        <f>IF([93]Sheet1!A101&lt;&gt;"",[93]Sheet1!A101,"")</f>
        <v>131</v>
      </c>
      <c r="F169">
        <f>IF([94]Sheet1!A101&lt;&gt;"",[94]Sheet1!A101,"")</f>
        <v>144</v>
      </c>
      <c r="G169">
        <f>IF([95]Sheet1!A101&lt;&gt;"",[95]Sheet1!A101,"")</f>
        <v>237</v>
      </c>
      <c r="H169">
        <f>IF([96]Sheet1!A101&lt;&gt;"",[96]Sheet1!A101,"")</f>
        <v>329</v>
      </c>
      <c r="I169">
        <f>IF([97]Sheet1!A101&lt;&gt;"",[97]Sheet1!A101,"")</f>
        <v>202</v>
      </c>
      <c r="J169">
        <f>IF([98]Sheet1!A101&lt;&gt;"",[98]Sheet1!A101,"")</f>
        <v>14</v>
      </c>
      <c r="K169">
        <f>IF([99]Sheet1!A101&lt;&gt;"",[99]Sheet1!A101,"")</f>
        <v>622</v>
      </c>
      <c r="L169">
        <f>IF([100]Sheet1!A101&lt;&gt;"",[100]Sheet1!A101,"")</f>
        <v>252</v>
      </c>
      <c r="M169">
        <f>IF([101]Sheet1!A101&lt;&gt;"",[101]Sheet1!A101,"")</f>
        <v>341</v>
      </c>
      <c r="N169">
        <f>IF([102]Sheet1!A101&lt;&gt;"",[102]Sheet1!A101,"")</f>
        <v>303</v>
      </c>
      <c r="O169">
        <f>IF([103]Sheet1!A101&lt;&gt;"",[103]Sheet1!A101,"")</f>
        <v>162</v>
      </c>
      <c r="P169">
        <f>IF([104]Sheet1!A101&lt;&gt;"",[104]Sheet1!A101,"")</f>
        <v>58</v>
      </c>
      <c r="Q169">
        <f>IF([105]Sheet1!A101&lt;&gt;"",[105]Sheet1!A101,"")</f>
        <v>203</v>
      </c>
      <c r="R169">
        <f>IF([106]Sheet1!A101&lt;&gt;"",[106]Sheet1!A101,"")</f>
        <v>216</v>
      </c>
      <c r="S169">
        <f>IF([107]Sheet1!A101&lt;&gt;"",[107]Sheet1!A101,"")</f>
        <v>360</v>
      </c>
      <c r="T169">
        <f>IF([108]Sheet1!A101&lt;&gt;"",[108]Sheet1!A101,"")</f>
        <v>108</v>
      </c>
      <c r="U169">
        <f>IF([109]Sheet1!A101&lt;&gt;"",[109]Sheet1!A101,"")</f>
        <v>11</v>
      </c>
      <c r="V169">
        <f>IF([110]Sheet1!A101&lt;&gt;"",[110]Sheet1!A101,"")</f>
        <v>423</v>
      </c>
      <c r="W169">
        <f>IF([111]Sheet1!A101&lt;&gt;"",[111]Sheet1!A101,"")</f>
        <v>162</v>
      </c>
      <c r="X169">
        <f>IF([112]Sheet1!A101&lt;&gt;"",[112]Sheet1!A101,"")</f>
        <v>325</v>
      </c>
      <c r="Y169">
        <f>IF([113]Sheet1!A101&lt;&gt;"",[113]Sheet1!A101,"")</f>
        <v>296</v>
      </c>
      <c r="Z169">
        <f>IF([114]Sheet1!A101&lt;&gt;"",[114]Sheet1!A101,"")</f>
        <v>232</v>
      </c>
      <c r="AA169">
        <f>IF([115]Sheet1!A101&lt;&gt;"",[115]Sheet1!A101,"")</f>
        <v>125</v>
      </c>
      <c r="AB169">
        <f>IF([116]Sheet1!A101&lt;&gt;"",[116]Sheet1!A101,"")</f>
        <v>62</v>
      </c>
      <c r="AC169">
        <f>IF([117]Sheet1!A101&lt;&gt;"",[117]Sheet1!A101,"")</f>
        <v>361</v>
      </c>
      <c r="AD169">
        <f>IF([118]Sheet1!A101&lt;&gt;"",[118]Sheet1!A101,"")</f>
        <v>52</v>
      </c>
      <c r="AE169">
        <f>IF([119]Sheet1!A101&lt;&gt;"",[119]Sheet1!A101,"")</f>
        <v>493</v>
      </c>
      <c r="AF169">
        <f>IF([120]Sheet1!A101&lt;&gt;"",[120]Sheet1!A101,"")</f>
        <v>181</v>
      </c>
      <c r="AG169">
        <f>IF([121]Sheet1!A101&lt;&gt;"",[121]Sheet1!A101,"")</f>
        <v>176</v>
      </c>
      <c r="AH169">
        <f>IF([122]Sheet1!A101&lt;&gt;"",[122]Sheet1!A101,"")</f>
        <v>290</v>
      </c>
      <c r="AI169">
        <f>IF([123]Sheet1!A101&lt;&gt;"",[123]Sheet1!A101,"")</f>
        <v>49</v>
      </c>
      <c r="AJ169">
        <f>IF([124]Sheet1!A101&lt;&gt;"",[124]Sheet1!A101,"")</f>
        <v>230</v>
      </c>
      <c r="AK169">
        <f>IF([125]Sheet1!A101&lt;&gt;"",[125]Sheet1!A101,"")</f>
        <v>216</v>
      </c>
      <c r="AL169">
        <f>IF([126]Sheet1!A101&lt;&gt;"",[126]Sheet1!A101,"")</f>
        <v>388</v>
      </c>
      <c r="AM169">
        <f>IF([127]Sheet1!A101&lt;&gt;"",[127]Sheet1!A101,"")</f>
        <v>384</v>
      </c>
      <c r="AN169">
        <f>IF([128]Sheet1!A101&lt;&gt;"",[128]Sheet1!A101,"")</f>
        <v>336</v>
      </c>
      <c r="AO169">
        <f>IF([129]Sheet1!A101&lt;&gt;"",[129]Sheet1!A101,"")</f>
        <v>294</v>
      </c>
      <c r="AP169">
        <v>317</v>
      </c>
      <c r="AQ169">
        <f>IF([131]Sheet1!A101&lt;&gt;"",[131]Sheet1!A101,"")</f>
        <v>248</v>
      </c>
      <c r="AR169">
        <f>IF([132]Sheet1!A101&lt;&gt;"",[132]Sheet1!A101,"")</f>
        <v>588</v>
      </c>
      <c r="AS169">
        <f>IF([133]Sheet1!A101&lt;&gt;"",[133]Sheet1!A101,"")</f>
        <v>563</v>
      </c>
      <c r="AT169">
        <f>IF([134]Sheet1!A101&lt;&gt;"",[134]Sheet1!A101,"")</f>
        <v>100</v>
      </c>
      <c r="AU169">
        <f>IF([135]Sheet1!A101&lt;&gt;"",[135]Sheet1!A101,"")</f>
        <v>101</v>
      </c>
      <c r="AV169">
        <f>IF([136]Sheet1!A101&lt;&gt;"",[136]Sheet1!A101,"")</f>
        <v>308</v>
      </c>
      <c r="AW169">
        <f>IF([137]Sheet1!A101&lt;&gt;"",[137]Sheet1!A101,"")</f>
        <v>127</v>
      </c>
      <c r="AX169">
        <f>IF([138]Sheet1!A101&lt;&gt;"",[138]Sheet1!A101,"")</f>
        <v>15</v>
      </c>
      <c r="AY169">
        <f>IF([139]Sheet1!A101&lt;&gt;"",[139]Sheet1!A101,"")</f>
        <v>370</v>
      </c>
      <c r="AZ169">
        <f>IF([140]Sheet1!A101&lt;&gt;"",[140]Sheet1!A101,"")</f>
        <v>291</v>
      </c>
      <c r="BA169">
        <f>IF([141]Sheet1!A101&lt;&gt;"",[141]Sheet1!A101,"")</f>
        <v>568</v>
      </c>
      <c r="BB169">
        <f>IF([142]Sheet1!A101&lt;&gt;"",[142]Sheet1!A101,"")</f>
        <v>112</v>
      </c>
      <c r="BC169">
        <f>IF([143]Sheet1!A101&lt;&gt;"",[143]Sheet1!A101,"")</f>
        <v>32</v>
      </c>
      <c r="BD169">
        <f>IF([144]Sheet1!A101&lt;&gt;"",[144]Sheet1!A101,"")</f>
        <v>33</v>
      </c>
      <c r="BE169">
        <f>IF([145]Sheet1!A101&lt;&gt;"",[145]Sheet1!A101,"")</f>
        <v>34</v>
      </c>
      <c r="BF169">
        <f>IF([146]Sheet1!A101&lt;&gt;"",[146]Sheet1!A101,"")</f>
        <v>50</v>
      </c>
      <c r="BG169">
        <f>IF([147]Sheet1!A101&lt;&gt;"",[147]Sheet1!A101,"")</f>
        <v>360</v>
      </c>
      <c r="BH169">
        <f>IF([148]Sheet1!A101&lt;&gt;"",[148]Sheet1!A101,"")</f>
        <v>70</v>
      </c>
      <c r="BI169">
        <f>IF([149]Sheet1!A101&lt;&gt;"",[149]Sheet1!A101,"")</f>
        <v>178</v>
      </c>
      <c r="BJ169">
        <f>IF([150]Sheet1!A101&lt;&gt;"",[150]Sheet1!A101,"")</f>
        <v>154</v>
      </c>
      <c r="BK169">
        <f>IF([151]Sheet1!A101&lt;&gt;"",[151]Sheet1!A101,"")</f>
        <v>567</v>
      </c>
      <c r="BL169">
        <f>IF([152]Sheet1!A101&lt;&gt;"",[152]Sheet1!A101,"")</f>
        <v>658</v>
      </c>
      <c r="BM169">
        <f>IF([153]Sheet1!A101&lt;&gt;"",[153]Sheet1!A101,"")</f>
        <v>243</v>
      </c>
      <c r="BN169">
        <f>IF([154]Sheet1!A101&lt;&gt;"",[154]Sheet1!A101,"")</f>
        <v>347</v>
      </c>
      <c r="BO169">
        <f>IF([155]Sheet1!A101&lt;&gt;"",[155]Sheet1!A101,"")</f>
        <v>211</v>
      </c>
      <c r="BP169">
        <f>IF([156]Sheet1!A101&lt;&gt;"",[156]Sheet1!A101,"")</f>
        <v>362</v>
      </c>
      <c r="BQ169">
        <f>IF([157]Sheet1!A101&lt;&gt;"",[157]Sheet1!A101,"")</f>
        <v>322</v>
      </c>
      <c r="BR169">
        <f>IF([158]Sheet1!A101&lt;&gt;"",[158]Sheet1!A101,"")</f>
        <v>366</v>
      </c>
      <c r="BS169">
        <f>IF([159]Sheet1!A101&lt;&gt;"",[159]Sheet1!A101,"")</f>
        <v>236</v>
      </c>
      <c r="BT169">
        <f>IF([160]Sheet1!A101&lt;&gt;"",[160]Sheet1!A101,"")</f>
        <v>657</v>
      </c>
      <c r="BU169">
        <f>IF([161]Sheet1!A101&lt;&gt;"",[161]Sheet1!A101,"")</f>
        <v>34</v>
      </c>
      <c r="BV169">
        <f>IF([162]Sheet1!A101&lt;&gt;"",[162]Sheet1!A101,"")</f>
        <v>188</v>
      </c>
      <c r="BW169">
        <f>IF([163]Sheet1!A101&lt;&gt;"",[163]Sheet1!A101,"")</f>
        <v>304</v>
      </c>
      <c r="BX169">
        <f>IF([164]Sheet1!A101&lt;&gt;"",[164]Sheet1!A101,"")</f>
        <v>310</v>
      </c>
      <c r="BY169">
        <f>IF([165]Sheet1!A101&lt;&gt;"",[165]Sheet1!A101,"")</f>
        <v>486</v>
      </c>
      <c r="BZ169">
        <f>IF([166]Sheet1!A101&lt;&gt;"",[166]Sheet1!A101,"")</f>
        <v>11</v>
      </c>
      <c r="CA169">
        <f>IF([167]Sheet1!A101&lt;&gt;"",[167]Sheet1!A101,"")</f>
        <v>604</v>
      </c>
      <c r="CB169">
        <f>IF([168]Sheet1!A101&lt;&gt;"",[168]Sheet1!A101,"")</f>
        <v>301</v>
      </c>
      <c r="CC169">
        <f>IF([169]Sheet1!A101&lt;&gt;"",[169]Sheet1!A101,"")</f>
        <v>445</v>
      </c>
      <c r="CD169">
        <f>IF([170]Sheet1!A101&lt;&gt;"",[170]Sheet1!A101,"")</f>
        <v>88</v>
      </c>
      <c r="CE169">
        <f>IF([171]Sheet1!A101&lt;&gt;"",[171]Sheet1!A101,"")</f>
        <v>505</v>
      </c>
      <c r="CF169">
        <f>IF([172]Sheet1!A101&lt;&gt;"",[172]Sheet1!A101,"")</f>
        <v>630</v>
      </c>
      <c r="CG169">
        <f>IF([173]Sheet1!A101&lt;&gt;"",[173]Sheet1!A101,"")</f>
        <v>659</v>
      </c>
      <c r="CH169">
        <f>IF([174]Sheet1!A101&lt;&gt;"",[174]Sheet1!A101,"")</f>
        <v>2</v>
      </c>
      <c r="CI169">
        <f>IF([175]Sheet1!A101&lt;&gt;"",[175]Sheet1!A101,"")</f>
        <v>101</v>
      </c>
      <c r="CJ169">
        <f>IF([176]Sheet1!A101&lt;&gt;"",[176]Sheet1!A101,"")</f>
        <v>419</v>
      </c>
      <c r="CK169">
        <f>IF([177]Sheet1!A101&lt;&gt;"",[177]Sheet1!A101,"")</f>
        <v>259</v>
      </c>
      <c r="CL169">
        <f>IF([178]Sheet1!A101&lt;&gt;"",[178]Sheet1!A101,"")</f>
        <v>157</v>
      </c>
    </row>
    <row r="170" spans="2:90">
      <c r="B170">
        <f>IF([90]Sheet1!A102&lt;&gt;"",[90]Sheet1!A102,"")</f>
        <v>75</v>
      </c>
      <c r="C170">
        <f>IF([91]Sheet1!A102&lt;&gt;"",[91]Sheet1!A102,"")</f>
        <v>162</v>
      </c>
      <c r="D170">
        <f>IF([92]Sheet1!A102&lt;&gt;"",[92]Sheet1!A102,"")</f>
        <v>14</v>
      </c>
      <c r="E170">
        <f>IF([93]Sheet1!A102&lt;&gt;"",[93]Sheet1!A102,"")</f>
        <v>398</v>
      </c>
      <c r="F170">
        <f>IF([94]Sheet1!A102&lt;&gt;"",[94]Sheet1!A102,"")</f>
        <v>274</v>
      </c>
      <c r="G170">
        <f>IF([95]Sheet1!A102&lt;&gt;"",[95]Sheet1!A102,"")</f>
        <v>246</v>
      </c>
      <c r="H170">
        <f>IF([96]Sheet1!A102&lt;&gt;"",[96]Sheet1!A102,"")</f>
        <v>281</v>
      </c>
      <c r="I170">
        <f>IF([97]Sheet1!A102&lt;&gt;"",[97]Sheet1!A102,"")</f>
        <v>102</v>
      </c>
      <c r="J170">
        <f>IF([98]Sheet1!A102&lt;&gt;"",[98]Sheet1!A102,"")</f>
        <v>81</v>
      </c>
      <c r="K170">
        <f>IF([99]Sheet1!A102&lt;&gt;"",[99]Sheet1!A102,"")</f>
        <v>269</v>
      </c>
      <c r="L170">
        <f>IF([100]Sheet1!A102&lt;&gt;"",[100]Sheet1!A102,"")</f>
        <v>53</v>
      </c>
      <c r="M170">
        <f>IF([101]Sheet1!A102&lt;&gt;"",[101]Sheet1!A102,"")</f>
        <v>287</v>
      </c>
      <c r="N170">
        <f>IF([102]Sheet1!A102&lt;&gt;"",[102]Sheet1!A102,"")</f>
        <v>184</v>
      </c>
      <c r="O170">
        <f>IF([103]Sheet1!A102&lt;&gt;"",[103]Sheet1!A102,"")</f>
        <v>590</v>
      </c>
      <c r="P170">
        <f>IF([104]Sheet1!A102&lt;&gt;"",[104]Sheet1!A102,"")</f>
        <v>235</v>
      </c>
      <c r="Q170">
        <f>IF([105]Sheet1!A102&lt;&gt;"",[105]Sheet1!A102,"")</f>
        <v>142</v>
      </c>
      <c r="R170">
        <f>IF([106]Sheet1!A102&lt;&gt;"",[106]Sheet1!A102,"")</f>
        <v>100</v>
      </c>
      <c r="S170">
        <f>IF([107]Sheet1!A102&lt;&gt;"",[107]Sheet1!A102,"")</f>
        <v>43</v>
      </c>
      <c r="T170">
        <f>IF([108]Sheet1!A102&lt;&gt;"",[108]Sheet1!A102,"")</f>
        <v>116</v>
      </c>
      <c r="U170">
        <f>IF([109]Sheet1!A102&lt;&gt;"",[109]Sheet1!A102,"")</f>
        <v>194</v>
      </c>
      <c r="V170">
        <f>IF([110]Sheet1!A102&lt;&gt;"",[110]Sheet1!A102,"")</f>
        <v>182</v>
      </c>
      <c r="W170">
        <f>IF([111]Sheet1!A102&lt;&gt;"",[111]Sheet1!A102,"")</f>
        <v>120</v>
      </c>
      <c r="X170">
        <f>IF([112]Sheet1!A102&lt;&gt;"",[112]Sheet1!A102,"")</f>
        <v>159</v>
      </c>
      <c r="Y170">
        <f>IF([113]Sheet1!A102&lt;&gt;"",[113]Sheet1!A102,"")</f>
        <v>346</v>
      </c>
      <c r="Z170">
        <f>IF([114]Sheet1!A102&lt;&gt;"",[114]Sheet1!A102,"")</f>
        <v>424</v>
      </c>
      <c r="AA170">
        <f>IF([115]Sheet1!A102&lt;&gt;"",[115]Sheet1!A102,"")</f>
        <v>538</v>
      </c>
      <c r="AB170">
        <f>IF([116]Sheet1!A102&lt;&gt;"",[116]Sheet1!A102,"")</f>
        <v>372</v>
      </c>
      <c r="AC170">
        <f>IF([117]Sheet1!A102&lt;&gt;"",[117]Sheet1!A102,"")</f>
        <v>321</v>
      </c>
      <c r="AD170">
        <f>IF([118]Sheet1!A102&lt;&gt;"",[118]Sheet1!A102,"")</f>
        <v>179</v>
      </c>
      <c r="AE170">
        <f>IF([119]Sheet1!A102&lt;&gt;"",[119]Sheet1!A102,"")</f>
        <v>81</v>
      </c>
      <c r="AF170">
        <f>IF([120]Sheet1!A102&lt;&gt;"",[120]Sheet1!A102,"")</f>
        <v>80</v>
      </c>
      <c r="AG170">
        <f>IF([121]Sheet1!A102&lt;&gt;"",[121]Sheet1!A102,"")</f>
        <v>238</v>
      </c>
      <c r="AH170">
        <f>IF([122]Sheet1!A102&lt;&gt;"",[122]Sheet1!A102,"")</f>
        <v>33</v>
      </c>
      <c r="AI170">
        <f>IF([123]Sheet1!A102&lt;&gt;"",[123]Sheet1!A102,"")</f>
        <v>390</v>
      </c>
      <c r="AJ170">
        <f>IF([124]Sheet1!A102&lt;&gt;"",[124]Sheet1!A102,"")</f>
        <v>425</v>
      </c>
      <c r="AK170">
        <f>IF([125]Sheet1!A102&lt;&gt;"",[125]Sheet1!A102,"")</f>
        <v>383</v>
      </c>
      <c r="AL170">
        <f>IF([126]Sheet1!A102&lt;&gt;"",[126]Sheet1!A102,"")</f>
        <v>41</v>
      </c>
      <c r="AM170">
        <f>IF([127]Sheet1!A102&lt;&gt;"",[127]Sheet1!A102,"")</f>
        <v>360</v>
      </c>
      <c r="AN170">
        <f>IF([128]Sheet1!A102&lt;&gt;"",[128]Sheet1!A102,"")</f>
        <v>322</v>
      </c>
      <c r="AO170">
        <f>IF([129]Sheet1!A102&lt;&gt;"",[129]Sheet1!A102,"")</f>
        <v>250</v>
      </c>
      <c r="AP170">
        <v>552</v>
      </c>
      <c r="AQ170">
        <f>IF([131]Sheet1!A102&lt;&gt;"",[131]Sheet1!A102,"")</f>
        <v>263</v>
      </c>
      <c r="AR170">
        <f>IF([132]Sheet1!A102&lt;&gt;"",[132]Sheet1!A102,"")</f>
        <v>291</v>
      </c>
      <c r="AS170">
        <f>IF([133]Sheet1!A102&lt;&gt;"",[133]Sheet1!A102,"")</f>
        <v>331</v>
      </c>
      <c r="AT170">
        <f>IF([134]Sheet1!A102&lt;&gt;"",[134]Sheet1!A102,"")</f>
        <v>401</v>
      </c>
      <c r="AU170">
        <f>IF([135]Sheet1!A102&lt;&gt;"",[135]Sheet1!A102,"")</f>
        <v>212</v>
      </c>
      <c r="AV170">
        <f>IF([136]Sheet1!A102&lt;&gt;"",[136]Sheet1!A102,"")</f>
        <v>247</v>
      </c>
      <c r="AW170">
        <f>IF([137]Sheet1!A102&lt;&gt;"",[137]Sheet1!A102,"")</f>
        <v>14</v>
      </c>
      <c r="AX170">
        <f>IF([138]Sheet1!A102&lt;&gt;"",[138]Sheet1!A102,"")</f>
        <v>564</v>
      </c>
      <c r="AY170">
        <f>IF([139]Sheet1!A102&lt;&gt;"",[139]Sheet1!A102,"")</f>
        <v>305</v>
      </c>
      <c r="AZ170">
        <f>IF([140]Sheet1!A102&lt;&gt;"",[140]Sheet1!A102,"")</f>
        <v>43</v>
      </c>
      <c r="BA170">
        <f>IF([141]Sheet1!A102&lt;&gt;"",[141]Sheet1!A102,"")</f>
        <v>343</v>
      </c>
      <c r="BB170">
        <f>IF([142]Sheet1!A102&lt;&gt;"",[142]Sheet1!A102,"")</f>
        <v>36</v>
      </c>
      <c r="BC170">
        <f>IF([143]Sheet1!A102&lt;&gt;"",[143]Sheet1!A102,"")</f>
        <v>156</v>
      </c>
      <c r="BD170">
        <f>IF([144]Sheet1!A102&lt;&gt;"",[144]Sheet1!A102,"")</f>
        <v>230</v>
      </c>
      <c r="BE170">
        <f>IF([145]Sheet1!A102&lt;&gt;"",[145]Sheet1!A102,"")</f>
        <v>305</v>
      </c>
      <c r="BF170">
        <f>IF([146]Sheet1!A102&lt;&gt;"",[146]Sheet1!A102,"")</f>
        <v>249</v>
      </c>
      <c r="BG170">
        <f>IF([147]Sheet1!A102&lt;&gt;"",[147]Sheet1!A102,"")</f>
        <v>85</v>
      </c>
      <c r="BH170">
        <f>IF([148]Sheet1!A102&lt;&gt;"",[148]Sheet1!A102,"")</f>
        <v>623</v>
      </c>
      <c r="BI170">
        <f>IF([149]Sheet1!A102&lt;&gt;"",[149]Sheet1!A102,"")</f>
        <v>339</v>
      </c>
      <c r="BJ170">
        <f>IF([150]Sheet1!A102&lt;&gt;"",[150]Sheet1!A102,"")</f>
        <v>659</v>
      </c>
      <c r="BK170">
        <f>IF([151]Sheet1!A102&lt;&gt;"",[151]Sheet1!A102,"")</f>
        <v>271</v>
      </c>
      <c r="BL170">
        <f>IF([152]Sheet1!A102&lt;&gt;"",[152]Sheet1!A102,"")</f>
        <v>335</v>
      </c>
      <c r="BM170">
        <f>IF([153]Sheet1!A102&lt;&gt;"",[153]Sheet1!A102,"")</f>
        <v>551</v>
      </c>
      <c r="BN170">
        <f>IF([154]Sheet1!A102&lt;&gt;"",[154]Sheet1!A102,"")</f>
        <v>639</v>
      </c>
      <c r="BO170">
        <f>IF([155]Sheet1!A102&lt;&gt;"",[155]Sheet1!A102,"")</f>
        <v>658</v>
      </c>
      <c r="BP170">
        <f>IF([156]Sheet1!A102&lt;&gt;"",[156]Sheet1!A102,"")</f>
        <v>445</v>
      </c>
      <c r="BQ170">
        <f>IF([157]Sheet1!A102&lt;&gt;"",[157]Sheet1!A102,"")</f>
        <v>382</v>
      </c>
      <c r="BR170">
        <f>IF([158]Sheet1!A102&lt;&gt;"",[158]Sheet1!A102,"")</f>
        <v>359</v>
      </c>
      <c r="BS170">
        <f>IF([159]Sheet1!A102&lt;&gt;"",[159]Sheet1!A102,"")</f>
        <v>376</v>
      </c>
      <c r="BT170">
        <f>IF([160]Sheet1!A102&lt;&gt;"",[160]Sheet1!A102,"")</f>
        <v>54</v>
      </c>
      <c r="BU170">
        <f>IF([161]Sheet1!A102&lt;&gt;"",[161]Sheet1!A102,"")</f>
        <v>430</v>
      </c>
      <c r="BV170">
        <f>IF([162]Sheet1!A102&lt;&gt;"",[162]Sheet1!A102,"")</f>
        <v>63</v>
      </c>
      <c r="BW170">
        <f>IF([163]Sheet1!A102&lt;&gt;"",[163]Sheet1!A102,"")</f>
        <v>258</v>
      </c>
      <c r="BX170">
        <f>IF([164]Sheet1!A102&lt;&gt;"",[164]Sheet1!A102,"")</f>
        <v>416</v>
      </c>
      <c r="BY170">
        <f>IF([165]Sheet1!A102&lt;&gt;"",[165]Sheet1!A102,"")</f>
        <v>427</v>
      </c>
      <c r="BZ170">
        <f>IF([166]Sheet1!A102&lt;&gt;"",[166]Sheet1!A102,"")</f>
        <v>416</v>
      </c>
      <c r="CA170">
        <f>IF([167]Sheet1!A102&lt;&gt;"",[167]Sheet1!A102,"")</f>
        <v>405</v>
      </c>
      <c r="CB170">
        <f>IF([168]Sheet1!A102&lt;&gt;"",[168]Sheet1!A102,"")</f>
        <v>310</v>
      </c>
      <c r="CC170">
        <f>IF([169]Sheet1!A102&lt;&gt;"",[169]Sheet1!A102,"")</f>
        <v>297</v>
      </c>
      <c r="CD170">
        <f>IF([170]Sheet1!A102&lt;&gt;"",[170]Sheet1!A102,"")</f>
        <v>290</v>
      </c>
      <c r="CE170">
        <f>IF([171]Sheet1!A102&lt;&gt;"",[171]Sheet1!A102,"")</f>
        <v>366</v>
      </c>
      <c r="CF170">
        <f>IF([172]Sheet1!A102&lt;&gt;"",[172]Sheet1!A102,"")</f>
        <v>642</v>
      </c>
      <c r="CG170">
        <f>IF([173]Sheet1!A102&lt;&gt;"",[173]Sheet1!A102,"")</f>
        <v>293</v>
      </c>
      <c r="CH170">
        <f>IF([174]Sheet1!A102&lt;&gt;"",[174]Sheet1!A102,"")</f>
        <v>286</v>
      </c>
      <c r="CI170">
        <f>IF([175]Sheet1!A102&lt;&gt;"",[175]Sheet1!A102,"")</f>
        <v>55</v>
      </c>
      <c r="CJ170">
        <f>IF([176]Sheet1!A102&lt;&gt;"",[176]Sheet1!A102,"")</f>
        <v>46</v>
      </c>
      <c r="CK170">
        <f>IF([177]Sheet1!A102&lt;&gt;"",[177]Sheet1!A102,"")</f>
        <v>294</v>
      </c>
      <c r="CL170">
        <f>IF([178]Sheet1!A102&lt;&gt;"",[178]Sheet1!A102,"")</f>
        <v>168</v>
      </c>
    </row>
    <row r="171" spans="2:90">
      <c r="B171">
        <f>IF([90]Sheet1!A103&lt;&gt;"",[90]Sheet1!A103,"")</f>
        <v>322</v>
      </c>
      <c r="C171">
        <f>IF([91]Sheet1!A103&lt;&gt;"",[91]Sheet1!A103,"")</f>
        <v>63</v>
      </c>
      <c r="D171">
        <f>IF([92]Sheet1!A103&lt;&gt;"",[92]Sheet1!A103,"")</f>
        <v>83</v>
      </c>
      <c r="E171">
        <f>IF([93]Sheet1!A103&lt;&gt;"",[93]Sheet1!A103,"")</f>
        <v>232</v>
      </c>
      <c r="F171">
        <f>IF([94]Sheet1!A103&lt;&gt;"",[94]Sheet1!A103,"")</f>
        <v>286</v>
      </c>
      <c r="G171">
        <f>IF([95]Sheet1!A103&lt;&gt;"",[95]Sheet1!A103,"")</f>
        <v>210</v>
      </c>
      <c r="H171">
        <f>IF([96]Sheet1!A103&lt;&gt;"",[96]Sheet1!A103,"")</f>
        <v>114</v>
      </c>
      <c r="I171">
        <f>IF([97]Sheet1!A103&lt;&gt;"",[97]Sheet1!A103,"")</f>
        <v>294</v>
      </c>
      <c r="J171">
        <f>IF([98]Sheet1!A103&lt;&gt;"",[98]Sheet1!A103,"")</f>
        <v>194</v>
      </c>
      <c r="K171">
        <f>IF([99]Sheet1!A103&lt;&gt;"",[99]Sheet1!A103,"")</f>
        <v>399</v>
      </c>
      <c r="L171">
        <f>IF([100]Sheet1!A103&lt;&gt;"",[100]Sheet1!A103,"")</f>
        <v>552</v>
      </c>
      <c r="M171">
        <f>IF([101]Sheet1!A103&lt;&gt;"",[101]Sheet1!A103,"")</f>
        <v>360</v>
      </c>
      <c r="N171">
        <f>IF([102]Sheet1!A103&lt;&gt;"",[102]Sheet1!A103,"")</f>
        <v>278</v>
      </c>
      <c r="O171">
        <f>IF([103]Sheet1!A103&lt;&gt;"",[103]Sheet1!A103,"")</f>
        <v>68</v>
      </c>
      <c r="P171">
        <f>IF([104]Sheet1!A103&lt;&gt;"",[104]Sheet1!A103,"")</f>
        <v>571</v>
      </c>
      <c r="Q171">
        <f>IF([105]Sheet1!A103&lt;&gt;"",[105]Sheet1!A103,"")</f>
        <v>146</v>
      </c>
      <c r="R171">
        <f>IF([106]Sheet1!A103&lt;&gt;"",[106]Sheet1!A103,"")</f>
        <v>69</v>
      </c>
      <c r="S171">
        <f>IF([107]Sheet1!A103&lt;&gt;"",[107]Sheet1!A103,"")</f>
        <v>402</v>
      </c>
      <c r="T171">
        <f>IF([108]Sheet1!A103&lt;&gt;"",[108]Sheet1!A103,"")</f>
        <v>67</v>
      </c>
      <c r="U171">
        <f>IF([109]Sheet1!A103&lt;&gt;"",[109]Sheet1!A103,"")</f>
        <v>236</v>
      </c>
      <c r="V171">
        <f>IF([110]Sheet1!A103&lt;&gt;"",[110]Sheet1!A103,"")</f>
        <v>102</v>
      </c>
      <c r="W171">
        <f>IF([111]Sheet1!A103&lt;&gt;"",[111]Sheet1!A103,"")</f>
        <v>19</v>
      </c>
      <c r="X171">
        <f>IF([112]Sheet1!A103&lt;&gt;"",[112]Sheet1!A103,"")</f>
        <v>143</v>
      </c>
      <c r="Y171">
        <f>IF([113]Sheet1!A103&lt;&gt;"",[113]Sheet1!A103,"")</f>
        <v>35</v>
      </c>
      <c r="Z171">
        <f>IF([114]Sheet1!A103&lt;&gt;"",[114]Sheet1!A103,"")</f>
        <v>81</v>
      </c>
      <c r="AA171">
        <f>IF([115]Sheet1!A103&lt;&gt;"",[115]Sheet1!A103,"")</f>
        <v>383</v>
      </c>
      <c r="AB171">
        <f>IF([116]Sheet1!A103&lt;&gt;"",[116]Sheet1!A103,"")</f>
        <v>334</v>
      </c>
      <c r="AC171">
        <f>IF([117]Sheet1!A103&lt;&gt;"",[117]Sheet1!A103,"")</f>
        <v>99</v>
      </c>
      <c r="AD171">
        <f>IF([118]Sheet1!A103&lt;&gt;"",[118]Sheet1!A103,"")</f>
        <v>43</v>
      </c>
      <c r="AE171">
        <f>IF([119]Sheet1!A103&lt;&gt;"",[119]Sheet1!A103,"")</f>
        <v>107</v>
      </c>
      <c r="AF171">
        <f>IF([120]Sheet1!A103&lt;&gt;"",[120]Sheet1!A103,"")</f>
        <v>26</v>
      </c>
      <c r="AG171">
        <f>IF([121]Sheet1!A103&lt;&gt;"",[121]Sheet1!A103,"")</f>
        <v>17</v>
      </c>
      <c r="AH171">
        <f>IF([122]Sheet1!A103&lt;&gt;"",[122]Sheet1!A103,"")</f>
        <v>437</v>
      </c>
      <c r="AI171">
        <f>IF([123]Sheet1!A103&lt;&gt;"",[123]Sheet1!A103,"")</f>
        <v>61</v>
      </c>
      <c r="AJ171">
        <f>IF([124]Sheet1!A103&lt;&gt;"",[124]Sheet1!A103,"")</f>
        <v>380</v>
      </c>
      <c r="AK171">
        <f>IF([125]Sheet1!A103&lt;&gt;"",[125]Sheet1!A103,"")</f>
        <v>121</v>
      </c>
      <c r="AL171">
        <f>IF([126]Sheet1!A103&lt;&gt;"",[126]Sheet1!A103,"")</f>
        <v>265</v>
      </c>
      <c r="AM171">
        <f>IF([127]Sheet1!A103&lt;&gt;"",[127]Sheet1!A103,"")</f>
        <v>310</v>
      </c>
      <c r="AN171">
        <f>IF([128]Sheet1!A103&lt;&gt;"",[128]Sheet1!A103,"")</f>
        <v>381</v>
      </c>
      <c r="AO171">
        <f>IF([129]Sheet1!A103&lt;&gt;"",[129]Sheet1!A103,"")</f>
        <v>636</v>
      </c>
      <c r="AP171">
        <v>187</v>
      </c>
      <c r="AQ171">
        <f>IF([131]Sheet1!A103&lt;&gt;"",[131]Sheet1!A103,"")</f>
        <v>37</v>
      </c>
      <c r="AR171">
        <f>IF([132]Sheet1!A103&lt;&gt;"",[132]Sheet1!A103,"")</f>
        <v>329</v>
      </c>
      <c r="AS171">
        <f>IF([133]Sheet1!A103&lt;&gt;"",[133]Sheet1!A103,"")</f>
        <v>652</v>
      </c>
      <c r="AT171">
        <f>IF([134]Sheet1!A103&lt;&gt;"",[134]Sheet1!A103,"")</f>
        <v>223</v>
      </c>
      <c r="AU171">
        <f>IF([135]Sheet1!A103&lt;&gt;"",[135]Sheet1!A103,"")</f>
        <v>187</v>
      </c>
      <c r="AV171">
        <f>IF([136]Sheet1!A103&lt;&gt;"",[136]Sheet1!A103,"")</f>
        <v>567</v>
      </c>
      <c r="AW171">
        <f>IF([137]Sheet1!A103&lt;&gt;"",[137]Sheet1!A103,"")</f>
        <v>384</v>
      </c>
      <c r="AX171">
        <f>IF([138]Sheet1!A103&lt;&gt;"",[138]Sheet1!A103,"")</f>
        <v>640</v>
      </c>
      <c r="AY171">
        <f>IF([139]Sheet1!A103&lt;&gt;"",[139]Sheet1!A103,"")</f>
        <v>53</v>
      </c>
      <c r="AZ171">
        <f>IF([140]Sheet1!A103&lt;&gt;"",[140]Sheet1!A103,"")</f>
        <v>89</v>
      </c>
      <c r="BA171">
        <f>IF([141]Sheet1!A103&lt;&gt;"",[141]Sheet1!A103,"")</f>
        <v>620</v>
      </c>
      <c r="BB171">
        <f>IF([142]Sheet1!A103&lt;&gt;"",[142]Sheet1!A103,"")</f>
        <v>274</v>
      </c>
      <c r="BC171">
        <f>IF([143]Sheet1!A103&lt;&gt;"",[143]Sheet1!A103,"")</f>
        <v>87</v>
      </c>
      <c r="BD171">
        <f>IF([144]Sheet1!A103&lt;&gt;"",[144]Sheet1!A103,"")</f>
        <v>283</v>
      </c>
      <c r="BE171">
        <f>IF([145]Sheet1!A103&lt;&gt;"",[145]Sheet1!A103,"")</f>
        <v>226</v>
      </c>
      <c r="BF171">
        <f>IF([146]Sheet1!A103&lt;&gt;"",[146]Sheet1!A103,"")</f>
        <v>385</v>
      </c>
      <c r="BG171">
        <f>IF([147]Sheet1!A103&lt;&gt;"",[147]Sheet1!A103,"")</f>
        <v>90</v>
      </c>
      <c r="BH171">
        <f>IF([148]Sheet1!A103&lt;&gt;"",[148]Sheet1!A103,"")</f>
        <v>206</v>
      </c>
      <c r="BI171">
        <f>IF([149]Sheet1!A103&lt;&gt;"",[149]Sheet1!A103,"")</f>
        <v>73</v>
      </c>
      <c r="BJ171">
        <f>IF([150]Sheet1!A103&lt;&gt;"",[150]Sheet1!A103,"")</f>
        <v>578</v>
      </c>
      <c r="BK171">
        <f>IF([151]Sheet1!A103&lt;&gt;"",[151]Sheet1!A103,"")</f>
        <v>8</v>
      </c>
      <c r="BL171">
        <f>IF([152]Sheet1!A103&lt;&gt;"",[152]Sheet1!A103,"")</f>
        <v>39</v>
      </c>
      <c r="BM171">
        <f>IF([153]Sheet1!A103&lt;&gt;"",[153]Sheet1!A103,"")</f>
        <v>61</v>
      </c>
      <c r="BN171">
        <f>IF([154]Sheet1!A103&lt;&gt;"",[154]Sheet1!A103,"")</f>
        <v>244</v>
      </c>
      <c r="BO171">
        <f>IF([155]Sheet1!A103&lt;&gt;"",[155]Sheet1!A103,"")</f>
        <v>314</v>
      </c>
      <c r="BP171">
        <f>IF([156]Sheet1!A103&lt;&gt;"",[156]Sheet1!A103,"")</f>
        <v>606</v>
      </c>
      <c r="BQ171">
        <f>IF([157]Sheet1!A103&lt;&gt;"",[157]Sheet1!A103,"")</f>
        <v>288</v>
      </c>
      <c r="BR171">
        <f>IF([158]Sheet1!A103&lt;&gt;"",[158]Sheet1!A103,"")</f>
        <v>203</v>
      </c>
      <c r="BS171">
        <f>IF([159]Sheet1!A103&lt;&gt;"",[159]Sheet1!A103,"")</f>
        <v>141</v>
      </c>
      <c r="BT171">
        <f>IF([160]Sheet1!A103&lt;&gt;"",[160]Sheet1!A103,"")</f>
        <v>384</v>
      </c>
      <c r="BU171">
        <f>IF([161]Sheet1!A103&lt;&gt;"",[161]Sheet1!A103,"")</f>
        <v>368</v>
      </c>
      <c r="BV171">
        <f>IF([162]Sheet1!A103&lt;&gt;"",[162]Sheet1!A103,"")</f>
        <v>556</v>
      </c>
      <c r="BW171">
        <f>IF([163]Sheet1!A103&lt;&gt;"",[163]Sheet1!A103,"")</f>
        <v>388</v>
      </c>
      <c r="BX171">
        <f>IF([164]Sheet1!A103&lt;&gt;"",[164]Sheet1!A103,"")</f>
        <v>195</v>
      </c>
      <c r="BY171">
        <f>IF([165]Sheet1!A103&lt;&gt;"",[165]Sheet1!A103,"")</f>
        <v>155</v>
      </c>
      <c r="BZ171">
        <f>IF([166]Sheet1!A103&lt;&gt;"",[166]Sheet1!A103,"")</f>
        <v>661</v>
      </c>
      <c r="CA171">
        <f>IF([167]Sheet1!A103&lt;&gt;"",[167]Sheet1!A103,"")</f>
        <v>650</v>
      </c>
      <c r="CB171">
        <f>IF([168]Sheet1!A103&lt;&gt;"",[168]Sheet1!A103,"")</f>
        <v>258</v>
      </c>
      <c r="CC171">
        <f>IF([169]Sheet1!A103&lt;&gt;"",[169]Sheet1!A103,"")</f>
        <v>411</v>
      </c>
      <c r="CD171">
        <f>IF([170]Sheet1!A103&lt;&gt;"",[170]Sheet1!A103,"")</f>
        <v>358</v>
      </c>
      <c r="CE171">
        <f>IF([171]Sheet1!A103&lt;&gt;"",[171]Sheet1!A103,"")</f>
        <v>560</v>
      </c>
      <c r="CF171">
        <f>IF([172]Sheet1!A103&lt;&gt;"",[172]Sheet1!A103,"")</f>
        <v>214</v>
      </c>
      <c r="CG171">
        <f>IF([173]Sheet1!A103&lt;&gt;"",[173]Sheet1!A103,"")</f>
        <v>298</v>
      </c>
      <c r="CH171">
        <f>IF([174]Sheet1!A103&lt;&gt;"",[174]Sheet1!A103,"")</f>
        <v>41</v>
      </c>
      <c r="CI171">
        <f>IF([175]Sheet1!A103&lt;&gt;"",[175]Sheet1!A103,"")</f>
        <v>414</v>
      </c>
      <c r="CJ171">
        <f>IF([176]Sheet1!A103&lt;&gt;"",[176]Sheet1!A103,"")</f>
        <v>265</v>
      </c>
      <c r="CK171">
        <f>IF([177]Sheet1!A103&lt;&gt;"",[177]Sheet1!A103,"")</f>
        <v>243</v>
      </c>
      <c r="CL171">
        <f>IF([178]Sheet1!A103&lt;&gt;"",[178]Sheet1!A103,"")</f>
        <v>562</v>
      </c>
    </row>
    <row r="172" spans="2:90">
      <c r="B172">
        <f>IF([90]Sheet1!A104&lt;&gt;"",[90]Sheet1!A104,"")</f>
        <v>129</v>
      </c>
      <c r="C172">
        <f>IF([91]Sheet1!A104&lt;&gt;"",[91]Sheet1!A104,"")</f>
        <v>170</v>
      </c>
      <c r="D172">
        <f>IF([92]Sheet1!A104&lt;&gt;"",[92]Sheet1!A104,"")</f>
        <v>323</v>
      </c>
      <c r="E172">
        <f>IF([93]Sheet1!A104&lt;&gt;"",[93]Sheet1!A104,"")</f>
        <v>113</v>
      </c>
      <c r="F172">
        <f>IF([94]Sheet1!A104&lt;&gt;"",[94]Sheet1!A104,"")</f>
        <v>273</v>
      </c>
      <c r="G172">
        <f>IF([95]Sheet1!A104&lt;&gt;"",[95]Sheet1!A104,"")</f>
        <v>624</v>
      </c>
      <c r="H172">
        <f>IF([96]Sheet1!A104&lt;&gt;"",[96]Sheet1!A104,"")</f>
        <v>172</v>
      </c>
      <c r="I172">
        <f>IF([97]Sheet1!A104&lt;&gt;"",[97]Sheet1!A104,"")</f>
        <v>281</v>
      </c>
      <c r="J172">
        <f>IF([98]Sheet1!A104&lt;&gt;"",[98]Sheet1!A104,"")</f>
        <v>230</v>
      </c>
      <c r="K172">
        <f>IF([99]Sheet1!A104&lt;&gt;"",[99]Sheet1!A104,"")</f>
        <v>308</v>
      </c>
      <c r="L172">
        <f>IF([100]Sheet1!A104&lt;&gt;"",[100]Sheet1!A104,"")</f>
        <v>374</v>
      </c>
      <c r="M172">
        <f>IF([101]Sheet1!A104&lt;&gt;"",[101]Sheet1!A104,"")</f>
        <v>391</v>
      </c>
      <c r="N172">
        <f>IF([102]Sheet1!A104&lt;&gt;"",[102]Sheet1!A104,"")</f>
        <v>135</v>
      </c>
      <c r="O172">
        <f>IF([103]Sheet1!A104&lt;&gt;"",[103]Sheet1!A104,"")</f>
        <v>350</v>
      </c>
      <c r="P172">
        <f>IF([104]Sheet1!A104&lt;&gt;"",[104]Sheet1!A104,"")</f>
        <v>577</v>
      </c>
      <c r="Q172">
        <f>IF([105]Sheet1!A104&lt;&gt;"",[105]Sheet1!A104,"")</f>
        <v>401</v>
      </c>
      <c r="R172">
        <f>IF([106]Sheet1!A104&lt;&gt;"",[106]Sheet1!A104,"")</f>
        <v>592</v>
      </c>
      <c r="S172">
        <f>IF([107]Sheet1!A104&lt;&gt;"",[107]Sheet1!A104,"")</f>
        <v>50</v>
      </c>
      <c r="T172">
        <f>IF([108]Sheet1!A104&lt;&gt;"",[108]Sheet1!A104,"")</f>
        <v>122</v>
      </c>
      <c r="U172">
        <f>IF([109]Sheet1!A104&lt;&gt;"",[109]Sheet1!A104,"")</f>
        <v>86</v>
      </c>
      <c r="V172">
        <f>IF([110]Sheet1!A104&lt;&gt;"",[110]Sheet1!A104,"")</f>
        <v>216</v>
      </c>
      <c r="W172">
        <f>IF([111]Sheet1!A104&lt;&gt;"",[111]Sheet1!A104,"")</f>
        <v>40</v>
      </c>
      <c r="X172">
        <f>IF([112]Sheet1!A104&lt;&gt;"",[112]Sheet1!A104,"")</f>
        <v>60</v>
      </c>
      <c r="Y172">
        <f>IF([113]Sheet1!A104&lt;&gt;"",[113]Sheet1!A104,"")</f>
        <v>255</v>
      </c>
      <c r="Z172">
        <f>IF([114]Sheet1!A104&lt;&gt;"",[114]Sheet1!A104,"")</f>
        <v>116</v>
      </c>
      <c r="AA172">
        <f>IF([115]Sheet1!A104&lt;&gt;"",[115]Sheet1!A104,"")</f>
        <v>540</v>
      </c>
      <c r="AB172">
        <f>IF([116]Sheet1!A104&lt;&gt;"",[116]Sheet1!A104,"")</f>
        <v>184</v>
      </c>
      <c r="AC172">
        <f>IF([117]Sheet1!A104&lt;&gt;"",[117]Sheet1!A104,"")</f>
        <v>411</v>
      </c>
      <c r="AD172">
        <f>IF([118]Sheet1!A104&lt;&gt;"",[118]Sheet1!A104,"")</f>
        <v>431</v>
      </c>
      <c r="AE172">
        <f>IF([119]Sheet1!A104&lt;&gt;"",[119]Sheet1!A104,"")</f>
        <v>360</v>
      </c>
      <c r="AF172">
        <f>IF([120]Sheet1!A104&lt;&gt;"",[120]Sheet1!A104,"")</f>
        <v>176</v>
      </c>
      <c r="AG172">
        <f>IF([121]Sheet1!A104&lt;&gt;"",[121]Sheet1!A104,"")</f>
        <v>315</v>
      </c>
      <c r="AH172">
        <f>IF([122]Sheet1!A104&lt;&gt;"",[122]Sheet1!A104,"")</f>
        <v>468</v>
      </c>
      <c r="AI172">
        <f>IF([123]Sheet1!A104&lt;&gt;"",[123]Sheet1!A104,"")</f>
        <v>264</v>
      </c>
      <c r="AJ172">
        <f>IF([124]Sheet1!A104&lt;&gt;"",[124]Sheet1!A104,"")</f>
        <v>87</v>
      </c>
      <c r="AK172">
        <f>IF([125]Sheet1!A104&lt;&gt;"",[125]Sheet1!A104,"")</f>
        <v>264</v>
      </c>
      <c r="AL172">
        <f>IF([126]Sheet1!A104&lt;&gt;"",[126]Sheet1!A104,"")</f>
        <v>85</v>
      </c>
      <c r="AM172">
        <f>IF([127]Sheet1!A104&lt;&gt;"",[127]Sheet1!A104,"")</f>
        <v>13</v>
      </c>
      <c r="AN172">
        <f>IF([128]Sheet1!A104&lt;&gt;"",[128]Sheet1!A104,"")</f>
        <v>547</v>
      </c>
      <c r="AO172">
        <f>IF([129]Sheet1!A104&lt;&gt;"",[129]Sheet1!A104,"")</f>
        <v>402</v>
      </c>
      <c r="AP172">
        <v>666</v>
      </c>
      <c r="AQ172">
        <f>IF([131]Sheet1!A104&lt;&gt;"",[131]Sheet1!A104,"")</f>
        <v>247</v>
      </c>
      <c r="AR172">
        <f>IF([132]Sheet1!A104&lt;&gt;"",[132]Sheet1!A104,"")</f>
        <v>303</v>
      </c>
      <c r="AS172">
        <f>IF([133]Sheet1!A104&lt;&gt;"",[133]Sheet1!A104,"")</f>
        <v>360</v>
      </c>
      <c r="AT172">
        <f>IF([134]Sheet1!A104&lt;&gt;"",[134]Sheet1!A104,"")</f>
        <v>236</v>
      </c>
      <c r="AU172">
        <f>IF([135]Sheet1!A104&lt;&gt;"",[135]Sheet1!A104,"")</f>
        <v>210</v>
      </c>
      <c r="AV172">
        <f>IF([136]Sheet1!A104&lt;&gt;"",[136]Sheet1!A104,"")</f>
        <v>209</v>
      </c>
      <c r="AW172">
        <f>IF([137]Sheet1!A104&lt;&gt;"",[137]Sheet1!A104,"")</f>
        <v>386</v>
      </c>
      <c r="AX172">
        <f>IF([138]Sheet1!A104&lt;&gt;"",[138]Sheet1!A104,"")</f>
        <v>132</v>
      </c>
      <c r="AY172">
        <f>IF([139]Sheet1!A104&lt;&gt;"",[139]Sheet1!A104,"")</f>
        <v>65</v>
      </c>
      <c r="AZ172">
        <f>IF([140]Sheet1!A104&lt;&gt;"",[140]Sheet1!A104,"")</f>
        <v>73</v>
      </c>
      <c r="BA172">
        <f>IF([141]Sheet1!A104&lt;&gt;"",[141]Sheet1!A104,"")</f>
        <v>575</v>
      </c>
      <c r="BB172">
        <f>IF([142]Sheet1!A104&lt;&gt;"",[142]Sheet1!A104,"")</f>
        <v>563</v>
      </c>
      <c r="BC172">
        <f>IF([143]Sheet1!A104&lt;&gt;"",[143]Sheet1!A104,"")</f>
        <v>642</v>
      </c>
      <c r="BD172">
        <f>IF([144]Sheet1!A104&lt;&gt;"",[144]Sheet1!A104,"")</f>
        <v>583</v>
      </c>
      <c r="BE172">
        <f>IF([145]Sheet1!A104&lt;&gt;"",[145]Sheet1!A104,"")</f>
        <v>379</v>
      </c>
      <c r="BF172">
        <f>IF([146]Sheet1!A104&lt;&gt;"",[146]Sheet1!A104,"")</f>
        <v>274</v>
      </c>
      <c r="BG172">
        <f>IF([147]Sheet1!A104&lt;&gt;"",[147]Sheet1!A104,"")</f>
        <v>273</v>
      </c>
      <c r="BH172">
        <f>IF([148]Sheet1!A104&lt;&gt;"",[148]Sheet1!A104,"")</f>
        <v>30</v>
      </c>
      <c r="BI172">
        <f>IF([149]Sheet1!A104&lt;&gt;"",[149]Sheet1!A104,"")</f>
        <v>115</v>
      </c>
      <c r="BJ172">
        <f>IF([150]Sheet1!A104&lt;&gt;"",[150]Sheet1!A104,"")</f>
        <v>67</v>
      </c>
      <c r="BK172">
        <f>IF([151]Sheet1!A104&lt;&gt;"",[151]Sheet1!A104,"")</f>
        <v>569</v>
      </c>
      <c r="BL172">
        <f>IF([152]Sheet1!A104&lt;&gt;"",[152]Sheet1!A104,"")</f>
        <v>18</v>
      </c>
      <c r="BM172">
        <f>IF([153]Sheet1!A104&lt;&gt;"",[153]Sheet1!A104,"")</f>
        <v>242</v>
      </c>
      <c r="BN172">
        <f>IF([154]Sheet1!A104&lt;&gt;"",[154]Sheet1!A104,"")</f>
        <v>364</v>
      </c>
      <c r="BO172">
        <f>IF([155]Sheet1!A104&lt;&gt;"",[155]Sheet1!A104,"")</f>
        <v>334</v>
      </c>
      <c r="BP172">
        <f>IF([156]Sheet1!A104&lt;&gt;"",[156]Sheet1!A104,"")</f>
        <v>599</v>
      </c>
      <c r="BQ172">
        <f>IF([157]Sheet1!A104&lt;&gt;"",[157]Sheet1!A104,"")</f>
        <v>173</v>
      </c>
      <c r="BR172">
        <f>IF([158]Sheet1!A104&lt;&gt;"",[158]Sheet1!A104,"")</f>
        <v>124</v>
      </c>
      <c r="BS172">
        <f>IF([159]Sheet1!A104&lt;&gt;"",[159]Sheet1!A104,"")</f>
        <v>302</v>
      </c>
      <c r="BT172">
        <f>IF([160]Sheet1!A104&lt;&gt;"",[160]Sheet1!A104,"")</f>
        <v>124</v>
      </c>
      <c r="BU172">
        <f>IF([161]Sheet1!A104&lt;&gt;"",[161]Sheet1!A104,"")</f>
        <v>133</v>
      </c>
      <c r="BV172">
        <f>IF([162]Sheet1!A104&lt;&gt;"",[162]Sheet1!A104,"")</f>
        <v>243</v>
      </c>
      <c r="BW172">
        <f>IF([163]Sheet1!A104&lt;&gt;"",[163]Sheet1!A104,"")</f>
        <v>577</v>
      </c>
      <c r="BX172">
        <f>IF([164]Sheet1!A104&lt;&gt;"",[164]Sheet1!A104,"")</f>
        <v>322</v>
      </c>
      <c r="BY172">
        <f>IF([165]Sheet1!A104&lt;&gt;"",[165]Sheet1!A104,"")</f>
        <v>553</v>
      </c>
      <c r="BZ172">
        <f>IF([166]Sheet1!A104&lt;&gt;"",[166]Sheet1!A104,"")</f>
        <v>202</v>
      </c>
      <c r="CA172">
        <f>IF([167]Sheet1!A104&lt;&gt;"",[167]Sheet1!A104,"")</f>
        <v>95</v>
      </c>
      <c r="CB172">
        <f>IF([168]Sheet1!A104&lt;&gt;"",[168]Sheet1!A104,"")</f>
        <v>187</v>
      </c>
      <c r="CC172">
        <f>IF([169]Sheet1!A104&lt;&gt;"",[169]Sheet1!A104,"")</f>
        <v>118</v>
      </c>
      <c r="CD172">
        <f>IF([170]Sheet1!A104&lt;&gt;"",[170]Sheet1!A104,"")</f>
        <v>276</v>
      </c>
      <c r="CE172">
        <f>IF([171]Sheet1!A104&lt;&gt;"",[171]Sheet1!A104,"")</f>
        <v>185</v>
      </c>
      <c r="CF172">
        <f>IF([172]Sheet1!A104&lt;&gt;"",[172]Sheet1!A104,"")</f>
        <v>16</v>
      </c>
      <c r="CG172">
        <f>IF([173]Sheet1!A104&lt;&gt;"",[173]Sheet1!A104,"")</f>
        <v>65</v>
      </c>
      <c r="CH172">
        <f>IF([174]Sheet1!A104&lt;&gt;"",[174]Sheet1!A104,"")</f>
        <v>186</v>
      </c>
      <c r="CI172">
        <f>IF([175]Sheet1!A104&lt;&gt;"",[175]Sheet1!A104,"")</f>
        <v>357</v>
      </c>
      <c r="CJ172">
        <f>IF([176]Sheet1!A104&lt;&gt;"",[176]Sheet1!A104,"")</f>
        <v>577</v>
      </c>
      <c r="CK172">
        <f>IF([177]Sheet1!A104&lt;&gt;"",[177]Sheet1!A104,"")</f>
        <v>140</v>
      </c>
      <c r="CL172">
        <f>IF([178]Sheet1!A104&lt;&gt;"",[178]Sheet1!A104,"")</f>
        <v>138</v>
      </c>
    </row>
    <row r="173" spans="2:90">
      <c r="B173">
        <f>IF([90]Sheet1!A105&lt;&gt;"",[90]Sheet1!A105,"")</f>
        <v>199</v>
      </c>
      <c r="C173">
        <f>IF([91]Sheet1!A105&lt;&gt;"",[91]Sheet1!A105,"")</f>
        <v>272</v>
      </c>
      <c r="D173">
        <f>IF([92]Sheet1!A105&lt;&gt;"",[92]Sheet1!A105,"")</f>
        <v>6</v>
      </c>
      <c r="E173">
        <f>IF([93]Sheet1!A105&lt;&gt;"",[93]Sheet1!A105,"")</f>
        <v>225</v>
      </c>
      <c r="F173">
        <f>IF([94]Sheet1!A105&lt;&gt;"",[94]Sheet1!A105,"")</f>
        <v>1</v>
      </c>
      <c r="G173">
        <f>IF([95]Sheet1!A105&lt;&gt;"",[95]Sheet1!A105,"")</f>
        <v>386</v>
      </c>
      <c r="H173">
        <f>IF([96]Sheet1!A105&lt;&gt;"",[96]Sheet1!A105,"")</f>
        <v>185</v>
      </c>
      <c r="I173">
        <f>IF([97]Sheet1!A105&lt;&gt;"",[97]Sheet1!A105,"")</f>
        <v>224</v>
      </c>
      <c r="J173">
        <f>IF([98]Sheet1!A105&lt;&gt;"",[98]Sheet1!A105,"")</f>
        <v>185</v>
      </c>
      <c r="K173">
        <f>IF([99]Sheet1!A105&lt;&gt;"",[99]Sheet1!A105,"")</f>
        <v>249</v>
      </c>
      <c r="L173">
        <f>IF([100]Sheet1!A105&lt;&gt;"",[100]Sheet1!A105,"")</f>
        <v>45</v>
      </c>
      <c r="M173">
        <f>IF([101]Sheet1!A105&lt;&gt;"",[101]Sheet1!A105,"")</f>
        <v>300</v>
      </c>
      <c r="N173">
        <f>IF([102]Sheet1!A105&lt;&gt;"",[102]Sheet1!A105,"")</f>
        <v>357</v>
      </c>
      <c r="O173">
        <f>IF([103]Sheet1!A105&lt;&gt;"",[103]Sheet1!A105,"")</f>
        <v>554</v>
      </c>
      <c r="P173">
        <f>IF([104]Sheet1!A105&lt;&gt;"",[104]Sheet1!A105,"")</f>
        <v>98</v>
      </c>
      <c r="Q173">
        <f>IF([105]Sheet1!A105&lt;&gt;"",[105]Sheet1!A105,"")</f>
        <v>376</v>
      </c>
      <c r="R173">
        <f>IF([106]Sheet1!A105&lt;&gt;"",[106]Sheet1!A105,"")</f>
        <v>58</v>
      </c>
      <c r="S173">
        <f>IF([107]Sheet1!A105&lt;&gt;"",[107]Sheet1!A105,"")</f>
        <v>230</v>
      </c>
      <c r="T173">
        <f>IF([108]Sheet1!A105&lt;&gt;"",[108]Sheet1!A105,"")</f>
        <v>28</v>
      </c>
      <c r="U173">
        <f>IF([109]Sheet1!A105&lt;&gt;"",[109]Sheet1!A105,"")</f>
        <v>160</v>
      </c>
      <c r="V173">
        <f>IF([110]Sheet1!A105&lt;&gt;"",[110]Sheet1!A105,"")</f>
        <v>229</v>
      </c>
      <c r="W173">
        <f>IF([111]Sheet1!A105&lt;&gt;"",[111]Sheet1!A105,"")</f>
        <v>41</v>
      </c>
      <c r="X173">
        <f>IF([112]Sheet1!A105&lt;&gt;"",[112]Sheet1!A105,"")</f>
        <v>278</v>
      </c>
      <c r="Y173">
        <f>IF([113]Sheet1!A105&lt;&gt;"",[113]Sheet1!A105,"")</f>
        <v>382</v>
      </c>
      <c r="Z173">
        <f>IF([114]Sheet1!A105&lt;&gt;"",[114]Sheet1!A105,"")</f>
        <v>195</v>
      </c>
      <c r="AA173">
        <f>IF([115]Sheet1!A105&lt;&gt;"",[115]Sheet1!A105,"")</f>
        <v>412</v>
      </c>
      <c r="AB173">
        <f>IF([116]Sheet1!A105&lt;&gt;"",[116]Sheet1!A105,"")</f>
        <v>531</v>
      </c>
      <c r="AC173">
        <f>IF([117]Sheet1!A105&lt;&gt;"",[117]Sheet1!A105,"")</f>
        <v>510</v>
      </c>
      <c r="AD173">
        <f>IF([118]Sheet1!A105&lt;&gt;"",[118]Sheet1!A105,"")</f>
        <v>7</v>
      </c>
      <c r="AE173">
        <f>IF([119]Sheet1!A105&lt;&gt;"",[119]Sheet1!A105,"")</f>
        <v>230</v>
      </c>
      <c r="AF173">
        <f>IF([120]Sheet1!A105&lt;&gt;"",[120]Sheet1!A105,"")</f>
        <v>253</v>
      </c>
      <c r="AG173">
        <f>IF([121]Sheet1!A105&lt;&gt;"",[121]Sheet1!A105,"")</f>
        <v>124</v>
      </c>
      <c r="AH173">
        <f>IF([122]Sheet1!A105&lt;&gt;"",[122]Sheet1!A105,"")</f>
        <v>32</v>
      </c>
      <c r="AI173">
        <f>IF([123]Sheet1!A105&lt;&gt;"",[123]Sheet1!A105,"")</f>
        <v>212</v>
      </c>
      <c r="AJ173">
        <f>IF([124]Sheet1!A105&lt;&gt;"",[124]Sheet1!A105,"")</f>
        <v>170</v>
      </c>
      <c r="AK173">
        <f>IF([125]Sheet1!A105&lt;&gt;"",[125]Sheet1!A105,"")</f>
        <v>340</v>
      </c>
      <c r="AL173">
        <f>IF([126]Sheet1!A105&lt;&gt;"",[126]Sheet1!A105,"")</f>
        <v>105</v>
      </c>
      <c r="AM173">
        <f>IF([127]Sheet1!A105&lt;&gt;"",[127]Sheet1!A105,"")</f>
        <v>477</v>
      </c>
      <c r="AN173">
        <f>IF([128]Sheet1!A105&lt;&gt;"",[128]Sheet1!A105,"")</f>
        <v>125</v>
      </c>
      <c r="AO173">
        <f>IF([129]Sheet1!A105&lt;&gt;"",[129]Sheet1!A105,"")</f>
        <v>313</v>
      </c>
      <c r="AP173">
        <v>650</v>
      </c>
      <c r="AQ173">
        <f>IF([131]Sheet1!A105&lt;&gt;"",[131]Sheet1!A105,"")</f>
        <v>400</v>
      </c>
      <c r="AR173">
        <f>IF([132]Sheet1!A105&lt;&gt;"",[132]Sheet1!A105,"")</f>
        <v>558</v>
      </c>
      <c r="AS173">
        <f>IF([133]Sheet1!A105&lt;&gt;"",[133]Sheet1!A105,"")</f>
        <v>634</v>
      </c>
      <c r="AT173">
        <f>IF([134]Sheet1!A105&lt;&gt;"",[134]Sheet1!A105,"")</f>
        <v>551</v>
      </c>
      <c r="AU173">
        <f>IF([135]Sheet1!A105&lt;&gt;"",[135]Sheet1!A105,"")</f>
        <v>206</v>
      </c>
      <c r="AV173">
        <f>IF([136]Sheet1!A105&lt;&gt;"",[136]Sheet1!A105,"")</f>
        <v>636</v>
      </c>
      <c r="AW173">
        <f>IF([137]Sheet1!A105&lt;&gt;"",[137]Sheet1!A105,"")</f>
        <v>643</v>
      </c>
      <c r="AX173">
        <f>IF([138]Sheet1!A105&lt;&gt;"",[138]Sheet1!A105,"")</f>
        <v>559</v>
      </c>
      <c r="AY173">
        <f>IF([139]Sheet1!A105&lt;&gt;"",[139]Sheet1!A105,"")</f>
        <v>129</v>
      </c>
      <c r="AZ173">
        <f>IF([140]Sheet1!A105&lt;&gt;"",[140]Sheet1!A105,"")</f>
        <v>255</v>
      </c>
      <c r="BA173">
        <f>IF([141]Sheet1!A105&lt;&gt;"",[141]Sheet1!A105,"")</f>
        <v>49</v>
      </c>
      <c r="BB173">
        <f>IF([142]Sheet1!A105&lt;&gt;"",[142]Sheet1!A105,"")</f>
        <v>376</v>
      </c>
      <c r="BC173">
        <f>IF([143]Sheet1!A105&lt;&gt;"",[143]Sheet1!A105,"")</f>
        <v>113</v>
      </c>
      <c r="BD173">
        <f>IF([144]Sheet1!A105&lt;&gt;"",[144]Sheet1!A105,"")</f>
        <v>262</v>
      </c>
      <c r="BE173">
        <f>IF([145]Sheet1!A105&lt;&gt;"",[145]Sheet1!A105,"")</f>
        <v>4</v>
      </c>
      <c r="BF173">
        <f>IF([146]Sheet1!A105&lt;&gt;"",[146]Sheet1!A105,"")</f>
        <v>185</v>
      </c>
      <c r="BG173">
        <f>IF([147]Sheet1!A105&lt;&gt;"",[147]Sheet1!A105,"")</f>
        <v>622</v>
      </c>
      <c r="BH173">
        <f>IF([148]Sheet1!A105&lt;&gt;"",[148]Sheet1!A105,"")</f>
        <v>2</v>
      </c>
      <c r="BI173">
        <f>IF([149]Sheet1!A105&lt;&gt;"",[149]Sheet1!A105,"")</f>
        <v>324</v>
      </c>
      <c r="BJ173">
        <f>IF([150]Sheet1!A105&lt;&gt;"",[150]Sheet1!A105,"")</f>
        <v>49</v>
      </c>
      <c r="BK173">
        <f>IF([151]Sheet1!A105&lt;&gt;"",[151]Sheet1!A105,"")</f>
        <v>285</v>
      </c>
      <c r="BL173">
        <f>IF([152]Sheet1!A105&lt;&gt;"",[152]Sheet1!A105,"")</f>
        <v>162</v>
      </c>
      <c r="BM173">
        <f>IF([153]Sheet1!A105&lt;&gt;"",[153]Sheet1!A105,"")</f>
        <v>37</v>
      </c>
      <c r="BN173">
        <f>IF([154]Sheet1!A105&lt;&gt;"",[154]Sheet1!A105,"")</f>
        <v>402</v>
      </c>
      <c r="BO173">
        <f>IF([155]Sheet1!A105&lt;&gt;"",[155]Sheet1!A105,"")</f>
        <v>179</v>
      </c>
      <c r="BP173">
        <f>IF([156]Sheet1!A105&lt;&gt;"",[156]Sheet1!A105,"")</f>
        <v>611</v>
      </c>
      <c r="BQ173">
        <f>IF([157]Sheet1!A105&lt;&gt;"",[157]Sheet1!A105,"")</f>
        <v>353</v>
      </c>
      <c r="BR173">
        <f>IF([158]Sheet1!A105&lt;&gt;"",[158]Sheet1!A105,"")</f>
        <v>293</v>
      </c>
      <c r="BS173">
        <f>IF([159]Sheet1!A105&lt;&gt;"",[159]Sheet1!A105,"")</f>
        <v>154</v>
      </c>
      <c r="BT173">
        <f>IF([160]Sheet1!A105&lt;&gt;"",[160]Sheet1!A105,"")</f>
        <v>272</v>
      </c>
      <c r="BU173">
        <f>IF([161]Sheet1!A105&lt;&gt;"",[161]Sheet1!A105,"")</f>
        <v>392</v>
      </c>
      <c r="BV173">
        <f>IF([162]Sheet1!A105&lt;&gt;"",[162]Sheet1!A105,"")</f>
        <v>8</v>
      </c>
      <c r="BW173">
        <f>IF([163]Sheet1!A105&lt;&gt;"",[163]Sheet1!A105,"")</f>
        <v>276</v>
      </c>
      <c r="BX173">
        <f>IF([164]Sheet1!A105&lt;&gt;"",[164]Sheet1!A105,"")</f>
        <v>356</v>
      </c>
      <c r="BY173">
        <f>IF([165]Sheet1!A105&lt;&gt;"",[165]Sheet1!A105,"")</f>
        <v>665</v>
      </c>
      <c r="BZ173">
        <f>IF([166]Sheet1!A105&lt;&gt;"",[166]Sheet1!A105,"")</f>
        <v>426</v>
      </c>
      <c r="CA173">
        <f>IF([167]Sheet1!A105&lt;&gt;"",[167]Sheet1!A105,"")</f>
        <v>136</v>
      </c>
      <c r="CB173">
        <f>IF([168]Sheet1!A105&lt;&gt;"",[168]Sheet1!A105,"")</f>
        <v>327</v>
      </c>
      <c r="CC173">
        <f>IF([169]Sheet1!A105&lt;&gt;"",[169]Sheet1!A105,"")</f>
        <v>245</v>
      </c>
      <c r="CD173">
        <f>IF([170]Sheet1!A105&lt;&gt;"",[170]Sheet1!A105,"")</f>
        <v>373</v>
      </c>
      <c r="CE173">
        <f>IF([171]Sheet1!A105&lt;&gt;"",[171]Sheet1!A105,"")</f>
        <v>581</v>
      </c>
      <c r="CF173">
        <f>IF([172]Sheet1!A105&lt;&gt;"",[172]Sheet1!A105,"")</f>
        <v>397</v>
      </c>
      <c r="CG173">
        <f>IF([173]Sheet1!A105&lt;&gt;"",[173]Sheet1!A105,"")</f>
        <v>73</v>
      </c>
      <c r="CH173">
        <f>IF([174]Sheet1!A105&lt;&gt;"",[174]Sheet1!A105,"")</f>
        <v>523</v>
      </c>
      <c r="CI173">
        <f>IF([175]Sheet1!A105&lt;&gt;"",[175]Sheet1!A105,"")</f>
        <v>271</v>
      </c>
      <c r="CJ173">
        <f>IF([176]Sheet1!A105&lt;&gt;"",[176]Sheet1!A105,"")</f>
        <v>197</v>
      </c>
      <c r="CK173">
        <f>IF([177]Sheet1!A105&lt;&gt;"",[177]Sheet1!A105,"")</f>
        <v>285</v>
      </c>
      <c r="CL173">
        <f>IF([178]Sheet1!A105&lt;&gt;"",[178]Sheet1!A105,"")</f>
        <v>281</v>
      </c>
    </row>
    <row r="174" spans="2:90">
      <c r="B174">
        <f>IF([90]Sheet1!A106&lt;&gt;"",[90]Sheet1!A106,"")</f>
        <v>317</v>
      </c>
      <c r="C174">
        <f>IF([91]Sheet1!A106&lt;&gt;"",[91]Sheet1!A106,"")</f>
        <v>398</v>
      </c>
      <c r="D174">
        <f>IF([92]Sheet1!A106&lt;&gt;"",[92]Sheet1!A106,"")</f>
        <v>363</v>
      </c>
      <c r="E174">
        <f>IF([93]Sheet1!A106&lt;&gt;"",[93]Sheet1!A106,"")</f>
        <v>373</v>
      </c>
      <c r="F174">
        <f>IF([94]Sheet1!A106&lt;&gt;"",[94]Sheet1!A106,"")</f>
        <v>194</v>
      </c>
      <c r="G174">
        <f>IF([95]Sheet1!A106&lt;&gt;"",[95]Sheet1!A106,"")</f>
        <v>381</v>
      </c>
      <c r="H174">
        <f>IF([96]Sheet1!A106&lt;&gt;"",[96]Sheet1!A106,"")</f>
        <v>635</v>
      </c>
      <c r="I174">
        <f>IF([97]Sheet1!A106&lt;&gt;"",[97]Sheet1!A106,"")</f>
        <v>556</v>
      </c>
      <c r="J174">
        <f>IF([98]Sheet1!A106&lt;&gt;"",[98]Sheet1!A106,"")</f>
        <v>49</v>
      </c>
      <c r="K174">
        <f>IF([99]Sheet1!A106&lt;&gt;"",[99]Sheet1!A106,"")</f>
        <v>115</v>
      </c>
      <c r="L174">
        <f>IF([100]Sheet1!A106&lt;&gt;"",[100]Sheet1!A106,"")</f>
        <v>58</v>
      </c>
      <c r="M174">
        <f>IF([101]Sheet1!A106&lt;&gt;"",[101]Sheet1!A106,"")</f>
        <v>212</v>
      </c>
      <c r="N174">
        <f>IF([102]Sheet1!A106&lt;&gt;"",[102]Sheet1!A106,"")</f>
        <v>256</v>
      </c>
      <c r="O174">
        <f>IF([103]Sheet1!A106&lt;&gt;"",[103]Sheet1!A106,"")</f>
        <v>6</v>
      </c>
      <c r="P174">
        <f>IF([104]Sheet1!A106&lt;&gt;"",[104]Sheet1!A106,"")</f>
        <v>233</v>
      </c>
      <c r="Q174">
        <f>IF([105]Sheet1!A106&lt;&gt;"",[105]Sheet1!A106,"")</f>
        <v>58</v>
      </c>
      <c r="R174">
        <f>IF([106]Sheet1!A106&lt;&gt;"",[106]Sheet1!A106,"")</f>
        <v>255</v>
      </c>
      <c r="S174">
        <f>IF([107]Sheet1!A106&lt;&gt;"",[107]Sheet1!A106,"")</f>
        <v>115</v>
      </c>
      <c r="T174">
        <f>IF([108]Sheet1!A106&lt;&gt;"",[108]Sheet1!A106,"")</f>
        <v>59</v>
      </c>
      <c r="U174">
        <f>IF([109]Sheet1!A106&lt;&gt;"",[109]Sheet1!A106,"")</f>
        <v>487</v>
      </c>
      <c r="V174">
        <f>IF([110]Sheet1!A106&lt;&gt;"",[110]Sheet1!A106,"")</f>
        <v>190</v>
      </c>
      <c r="W174">
        <f>IF([111]Sheet1!A106&lt;&gt;"",[111]Sheet1!A106,"")</f>
        <v>359</v>
      </c>
      <c r="X174">
        <f>IF([112]Sheet1!A106&lt;&gt;"",[112]Sheet1!A106,"")</f>
        <v>477</v>
      </c>
      <c r="Y174">
        <f>IF([113]Sheet1!A106&lt;&gt;"",[113]Sheet1!A106,"")</f>
        <v>341</v>
      </c>
      <c r="Z174">
        <f>IF([114]Sheet1!A106&lt;&gt;"",[114]Sheet1!A106,"")</f>
        <v>57</v>
      </c>
      <c r="AA174">
        <f>IF([115]Sheet1!A106&lt;&gt;"",[115]Sheet1!A106,"")</f>
        <v>263</v>
      </c>
      <c r="AB174">
        <f>IF([116]Sheet1!A106&lt;&gt;"",[116]Sheet1!A106,"")</f>
        <v>72</v>
      </c>
      <c r="AC174">
        <f>IF([117]Sheet1!A106&lt;&gt;"",[117]Sheet1!A106,"")</f>
        <v>452</v>
      </c>
      <c r="AD174">
        <f>IF([118]Sheet1!A106&lt;&gt;"",[118]Sheet1!A106,"")</f>
        <v>164</v>
      </c>
      <c r="AE174">
        <f>IF([119]Sheet1!A106&lt;&gt;"",[119]Sheet1!A106,"")</f>
        <v>34</v>
      </c>
      <c r="AF174">
        <f>IF([120]Sheet1!A106&lt;&gt;"",[120]Sheet1!A106,"")</f>
        <v>237</v>
      </c>
      <c r="AG174">
        <f>IF([121]Sheet1!A106&lt;&gt;"",[121]Sheet1!A106,"")</f>
        <v>85</v>
      </c>
      <c r="AH174">
        <f>IF([122]Sheet1!A106&lt;&gt;"",[122]Sheet1!A106,"")</f>
        <v>122</v>
      </c>
      <c r="AI174">
        <f>IF([123]Sheet1!A106&lt;&gt;"",[123]Sheet1!A106,"")</f>
        <v>307</v>
      </c>
      <c r="AJ174">
        <f>IF([124]Sheet1!A106&lt;&gt;"",[124]Sheet1!A106,"")</f>
        <v>228</v>
      </c>
      <c r="AK174">
        <f>IF([125]Sheet1!A106&lt;&gt;"",[125]Sheet1!A106,"")</f>
        <v>337</v>
      </c>
      <c r="AL174">
        <f>IF([126]Sheet1!A106&lt;&gt;"",[126]Sheet1!A106,"")</f>
        <v>346</v>
      </c>
      <c r="AM174">
        <f>IF([127]Sheet1!A106&lt;&gt;"",[127]Sheet1!A106,"")</f>
        <v>172</v>
      </c>
      <c r="AN174">
        <f>IF([128]Sheet1!A106&lt;&gt;"",[128]Sheet1!A106,"")</f>
        <v>384</v>
      </c>
      <c r="AO174">
        <f>IF([129]Sheet1!A106&lt;&gt;"",[129]Sheet1!A106,"")</f>
        <v>274</v>
      </c>
      <c r="AP174">
        <v>123</v>
      </c>
      <c r="AQ174">
        <f>IF([131]Sheet1!A106&lt;&gt;"",[131]Sheet1!A106,"")</f>
        <v>293</v>
      </c>
      <c r="AR174">
        <f>IF([132]Sheet1!A106&lt;&gt;"",[132]Sheet1!A106,"")</f>
        <v>353</v>
      </c>
      <c r="AS174">
        <f>IF([133]Sheet1!A106&lt;&gt;"",[133]Sheet1!A106,"")</f>
        <v>92</v>
      </c>
      <c r="AT174">
        <f>IF([134]Sheet1!A106&lt;&gt;"",[134]Sheet1!A106,"")</f>
        <v>183</v>
      </c>
      <c r="AU174">
        <f>IF([135]Sheet1!A106&lt;&gt;"",[135]Sheet1!A106,"")</f>
        <v>402</v>
      </c>
      <c r="AV174">
        <f>IF([136]Sheet1!A106&lt;&gt;"",[136]Sheet1!A106,"")</f>
        <v>655</v>
      </c>
      <c r="AW174">
        <f>IF([137]Sheet1!A106&lt;&gt;"",[137]Sheet1!A106,"")</f>
        <v>639</v>
      </c>
      <c r="AX174">
        <f>IF([138]Sheet1!A106&lt;&gt;"",[138]Sheet1!A106,"")</f>
        <v>82</v>
      </c>
      <c r="AY174">
        <f>IF([139]Sheet1!A106&lt;&gt;"",[139]Sheet1!A106,"")</f>
        <v>260</v>
      </c>
      <c r="AZ174">
        <f>IF([140]Sheet1!A106&lt;&gt;"",[140]Sheet1!A106,"")</f>
        <v>618</v>
      </c>
      <c r="BA174">
        <f>IF([141]Sheet1!A106&lt;&gt;"",[141]Sheet1!A106,"")</f>
        <v>236</v>
      </c>
      <c r="BB174">
        <f>IF([142]Sheet1!A106&lt;&gt;"",[142]Sheet1!A106,"")</f>
        <v>598</v>
      </c>
      <c r="BC174">
        <f>IF([143]Sheet1!A106&lt;&gt;"",[143]Sheet1!A106,"")</f>
        <v>597</v>
      </c>
      <c r="BD174">
        <f>IF([144]Sheet1!A106&lt;&gt;"",[144]Sheet1!A106,"")</f>
        <v>91</v>
      </c>
      <c r="BE174">
        <f>IF([145]Sheet1!A106&lt;&gt;"",[145]Sheet1!A106,"")</f>
        <v>78</v>
      </c>
      <c r="BF174">
        <f>IF([146]Sheet1!A106&lt;&gt;"",[146]Sheet1!A106,"")</f>
        <v>246</v>
      </c>
      <c r="BG174">
        <f>IF([147]Sheet1!A106&lt;&gt;"",[147]Sheet1!A106,"")</f>
        <v>266</v>
      </c>
      <c r="BH174">
        <f>IF([148]Sheet1!A106&lt;&gt;"",[148]Sheet1!A106,"")</f>
        <v>151</v>
      </c>
      <c r="BI174">
        <f>IF([149]Sheet1!A106&lt;&gt;"",[149]Sheet1!A106,"")</f>
        <v>640</v>
      </c>
      <c r="BJ174">
        <f>IF([150]Sheet1!A106&lt;&gt;"",[150]Sheet1!A106,"")</f>
        <v>68</v>
      </c>
      <c r="BK174">
        <f>IF([151]Sheet1!A106&lt;&gt;"",[151]Sheet1!A106,"")</f>
        <v>106</v>
      </c>
      <c r="BL174">
        <f>IF([152]Sheet1!A106&lt;&gt;"",[152]Sheet1!A106,"")</f>
        <v>663</v>
      </c>
      <c r="BM174">
        <f>IF([153]Sheet1!A106&lt;&gt;"",[153]Sheet1!A106,"")</f>
        <v>215</v>
      </c>
      <c r="BN174">
        <f>IF([154]Sheet1!A106&lt;&gt;"",[154]Sheet1!A106,"")</f>
        <v>232</v>
      </c>
      <c r="BO174">
        <f>IF([155]Sheet1!A106&lt;&gt;"",[155]Sheet1!A106,"")</f>
        <v>385</v>
      </c>
      <c r="BP174">
        <f>IF([156]Sheet1!A106&lt;&gt;"",[156]Sheet1!A106,"")</f>
        <v>8</v>
      </c>
      <c r="BQ174">
        <f>IF([157]Sheet1!A106&lt;&gt;"",[157]Sheet1!A106,"")</f>
        <v>98</v>
      </c>
      <c r="BR174">
        <f>IF([158]Sheet1!A106&lt;&gt;"",[158]Sheet1!A106,"")</f>
        <v>368</v>
      </c>
      <c r="BS174">
        <f>IF([159]Sheet1!A106&lt;&gt;"",[159]Sheet1!A106,"")</f>
        <v>281</v>
      </c>
      <c r="BT174">
        <f>IF([160]Sheet1!A106&lt;&gt;"",[160]Sheet1!A106,"")</f>
        <v>96</v>
      </c>
      <c r="BU174">
        <f>IF([161]Sheet1!A106&lt;&gt;"",[161]Sheet1!A106,"")</f>
        <v>370</v>
      </c>
      <c r="BV174">
        <f>IF([162]Sheet1!A106&lt;&gt;"",[162]Sheet1!A106,"")</f>
        <v>551</v>
      </c>
      <c r="BW174">
        <f>IF([163]Sheet1!A106&lt;&gt;"",[163]Sheet1!A106,"")</f>
        <v>355</v>
      </c>
      <c r="BX174">
        <f>IF([164]Sheet1!A106&lt;&gt;"",[164]Sheet1!A106,"")</f>
        <v>199</v>
      </c>
      <c r="BY174">
        <f>IF([165]Sheet1!A106&lt;&gt;"",[165]Sheet1!A106,"")</f>
        <v>0</v>
      </c>
      <c r="BZ174">
        <f>IF([166]Sheet1!A106&lt;&gt;"",[166]Sheet1!A106,"")</f>
        <v>235</v>
      </c>
      <c r="CA174">
        <f>IF([167]Sheet1!A106&lt;&gt;"",[167]Sheet1!A106,"")</f>
        <v>556</v>
      </c>
      <c r="CB174">
        <f>IF([168]Sheet1!A106&lt;&gt;"",[168]Sheet1!A106,"")</f>
        <v>13</v>
      </c>
      <c r="CC174">
        <f>IF([169]Sheet1!A106&lt;&gt;"",[169]Sheet1!A106,"")</f>
        <v>152</v>
      </c>
      <c r="CD174">
        <f>IF([170]Sheet1!A106&lt;&gt;"",[170]Sheet1!A106,"")</f>
        <v>140</v>
      </c>
      <c r="CE174">
        <f>IF([171]Sheet1!A106&lt;&gt;"",[171]Sheet1!A106,"")</f>
        <v>39</v>
      </c>
      <c r="CF174">
        <f>IF([172]Sheet1!A106&lt;&gt;"",[172]Sheet1!A106,"")</f>
        <v>603</v>
      </c>
      <c r="CG174">
        <f>IF([173]Sheet1!A106&lt;&gt;"",[173]Sheet1!A106,"")</f>
        <v>620</v>
      </c>
      <c r="CH174">
        <f>IF([174]Sheet1!A106&lt;&gt;"",[174]Sheet1!A106,"")</f>
        <v>564</v>
      </c>
      <c r="CI174">
        <f>IF([175]Sheet1!A106&lt;&gt;"",[175]Sheet1!A106,"")</f>
        <v>579</v>
      </c>
      <c r="CJ174">
        <f>IF([176]Sheet1!A106&lt;&gt;"",[176]Sheet1!A106,"")</f>
        <v>632</v>
      </c>
      <c r="CK174">
        <f>IF([177]Sheet1!A106&lt;&gt;"",[177]Sheet1!A106,"")</f>
        <v>381</v>
      </c>
      <c r="CL174">
        <f>IF([178]Sheet1!A106&lt;&gt;"",[178]Sheet1!A106,"")</f>
        <v>146</v>
      </c>
    </row>
    <row r="175" spans="2:90">
      <c r="B175">
        <f>IF([90]Sheet1!A107&lt;&gt;"",[90]Sheet1!A107,"")</f>
        <v>62</v>
      </c>
      <c r="C175">
        <f>IF([91]Sheet1!A107&lt;&gt;"",[91]Sheet1!A107,"")</f>
        <v>324</v>
      </c>
      <c r="D175">
        <f>IF([92]Sheet1!A107&lt;&gt;"",[92]Sheet1!A107,"")</f>
        <v>356</v>
      </c>
      <c r="E175">
        <f>IF([93]Sheet1!A107&lt;&gt;"",[93]Sheet1!A107,"")</f>
        <v>176</v>
      </c>
      <c r="F175">
        <f>IF([94]Sheet1!A107&lt;&gt;"",[94]Sheet1!A107,"")</f>
        <v>243</v>
      </c>
      <c r="G175">
        <f>IF([95]Sheet1!A107&lt;&gt;"",[95]Sheet1!A107,"")</f>
        <v>615</v>
      </c>
      <c r="H175">
        <f>IF([96]Sheet1!A107&lt;&gt;"",[96]Sheet1!A107,"")</f>
        <v>317</v>
      </c>
      <c r="I175">
        <f>IF([97]Sheet1!A107&lt;&gt;"",[97]Sheet1!A107,"")</f>
        <v>232</v>
      </c>
      <c r="J175">
        <f>IF([98]Sheet1!A107&lt;&gt;"",[98]Sheet1!A107,"")</f>
        <v>378</v>
      </c>
      <c r="K175">
        <f>IF([99]Sheet1!A107&lt;&gt;"",[99]Sheet1!A107,"")</f>
        <v>313</v>
      </c>
      <c r="L175">
        <f>IF([100]Sheet1!A107&lt;&gt;"",[100]Sheet1!A107,"")</f>
        <v>96</v>
      </c>
      <c r="M175">
        <f>IF([101]Sheet1!A107&lt;&gt;"",[101]Sheet1!A107,"")</f>
        <v>144</v>
      </c>
      <c r="N175">
        <f>IF([102]Sheet1!A107&lt;&gt;"",[102]Sheet1!A107,"")</f>
        <v>98</v>
      </c>
      <c r="O175">
        <f>IF([103]Sheet1!A107&lt;&gt;"",[103]Sheet1!A107,"")</f>
        <v>320</v>
      </c>
      <c r="P175">
        <f>IF([104]Sheet1!A107&lt;&gt;"",[104]Sheet1!A107,"")</f>
        <v>262</v>
      </c>
      <c r="Q175">
        <f>IF([105]Sheet1!A107&lt;&gt;"",[105]Sheet1!A107,"")</f>
        <v>215</v>
      </c>
      <c r="R175">
        <f>IF([106]Sheet1!A107&lt;&gt;"",[106]Sheet1!A107,"")</f>
        <v>279</v>
      </c>
      <c r="S175">
        <f>IF([107]Sheet1!A107&lt;&gt;"",[107]Sheet1!A107,"")</f>
        <v>535</v>
      </c>
      <c r="T175">
        <f>IF([108]Sheet1!A107&lt;&gt;"",[108]Sheet1!A107,"")</f>
        <v>63</v>
      </c>
      <c r="U175">
        <f>IF([109]Sheet1!A107&lt;&gt;"",[109]Sheet1!A107,"")</f>
        <v>451</v>
      </c>
      <c r="V175">
        <f>IF([110]Sheet1!A107&lt;&gt;"",[110]Sheet1!A107,"")</f>
        <v>406</v>
      </c>
      <c r="W175">
        <f>IF([111]Sheet1!A107&lt;&gt;"",[111]Sheet1!A107,"")</f>
        <v>477</v>
      </c>
      <c r="X175">
        <f>IF([112]Sheet1!A107&lt;&gt;"",[112]Sheet1!A107,"")</f>
        <v>421</v>
      </c>
      <c r="Y175">
        <f>IF([113]Sheet1!A107&lt;&gt;"",[113]Sheet1!A107,"")</f>
        <v>218</v>
      </c>
      <c r="Z175">
        <f>IF([114]Sheet1!A107&lt;&gt;"",[114]Sheet1!A107,"")</f>
        <v>124</v>
      </c>
      <c r="AA175">
        <f>IF([115]Sheet1!A107&lt;&gt;"",[115]Sheet1!A107,"")</f>
        <v>186</v>
      </c>
      <c r="AB175">
        <f>IF([116]Sheet1!A107&lt;&gt;"",[116]Sheet1!A107,"")</f>
        <v>267</v>
      </c>
      <c r="AC175">
        <f>IF([117]Sheet1!A107&lt;&gt;"",[117]Sheet1!A107,"")</f>
        <v>300</v>
      </c>
      <c r="AD175">
        <f>IF([118]Sheet1!A107&lt;&gt;"",[118]Sheet1!A107,"")</f>
        <v>506</v>
      </c>
      <c r="AE175">
        <f>IF([119]Sheet1!A107&lt;&gt;"",[119]Sheet1!A107,"")</f>
        <v>262</v>
      </c>
      <c r="AF175">
        <f>IF([120]Sheet1!A107&lt;&gt;"",[120]Sheet1!A107,"")</f>
        <v>335</v>
      </c>
      <c r="AG175">
        <f>IF([121]Sheet1!A107&lt;&gt;"",[121]Sheet1!A107,"")</f>
        <v>183</v>
      </c>
      <c r="AH175">
        <f>IF([122]Sheet1!A107&lt;&gt;"",[122]Sheet1!A107,"")</f>
        <v>481</v>
      </c>
      <c r="AI175">
        <f>IF([123]Sheet1!A107&lt;&gt;"",[123]Sheet1!A107,"")</f>
        <v>115</v>
      </c>
      <c r="AJ175">
        <f>IF([124]Sheet1!A107&lt;&gt;"",[124]Sheet1!A107,"")</f>
        <v>364</v>
      </c>
      <c r="AK175">
        <f>IF([125]Sheet1!A107&lt;&gt;"",[125]Sheet1!A107,"")</f>
        <v>167</v>
      </c>
      <c r="AL175">
        <f>IF([126]Sheet1!A107&lt;&gt;"",[126]Sheet1!A107,"")</f>
        <v>4</v>
      </c>
      <c r="AM175">
        <f>IF([127]Sheet1!A107&lt;&gt;"",[127]Sheet1!A107,"")</f>
        <v>290</v>
      </c>
      <c r="AN175">
        <f>IF([128]Sheet1!A107&lt;&gt;"",[128]Sheet1!A107,"")</f>
        <v>49</v>
      </c>
      <c r="AO175">
        <f>IF([129]Sheet1!A107&lt;&gt;"",[129]Sheet1!A107,"")</f>
        <v>325</v>
      </c>
      <c r="AP175">
        <v>245</v>
      </c>
      <c r="AQ175">
        <f>IF([131]Sheet1!A107&lt;&gt;"",[131]Sheet1!A107,"")</f>
        <v>144</v>
      </c>
      <c r="AR175">
        <f>IF([132]Sheet1!A107&lt;&gt;"",[132]Sheet1!A107,"")</f>
        <v>152</v>
      </c>
      <c r="AS175">
        <f>IF([133]Sheet1!A107&lt;&gt;"",[133]Sheet1!A107,"")</f>
        <v>37</v>
      </c>
      <c r="AT175">
        <f>IF([134]Sheet1!A107&lt;&gt;"",[134]Sheet1!A107,"")</f>
        <v>173</v>
      </c>
      <c r="AU175">
        <f>IF([135]Sheet1!A107&lt;&gt;"",[135]Sheet1!A107,"")</f>
        <v>148</v>
      </c>
      <c r="AV175">
        <f>IF([136]Sheet1!A107&lt;&gt;"",[136]Sheet1!A107,"")</f>
        <v>366</v>
      </c>
      <c r="AW175">
        <f>IF([137]Sheet1!A107&lt;&gt;"",[137]Sheet1!A107,"")</f>
        <v>277</v>
      </c>
      <c r="AX175">
        <f>IF([138]Sheet1!A107&lt;&gt;"",[138]Sheet1!A107,"")</f>
        <v>325</v>
      </c>
      <c r="AY175">
        <f>IF([139]Sheet1!A107&lt;&gt;"",[139]Sheet1!A107,"")</f>
        <v>585</v>
      </c>
      <c r="AZ175">
        <f>IF([140]Sheet1!A107&lt;&gt;"",[140]Sheet1!A107,"")</f>
        <v>621</v>
      </c>
      <c r="BA175">
        <f>IF([141]Sheet1!A107&lt;&gt;"",[141]Sheet1!A107,"")</f>
        <v>210</v>
      </c>
      <c r="BB175">
        <f>IF([142]Sheet1!A107&lt;&gt;"",[142]Sheet1!A107,"")</f>
        <v>379</v>
      </c>
      <c r="BC175">
        <f>IF([143]Sheet1!A107&lt;&gt;"",[143]Sheet1!A107,"")</f>
        <v>627</v>
      </c>
      <c r="BD175">
        <f>IF([144]Sheet1!A107&lt;&gt;"",[144]Sheet1!A107,"")</f>
        <v>387</v>
      </c>
      <c r="BE175">
        <f>IF([145]Sheet1!A107&lt;&gt;"",[145]Sheet1!A107,"")</f>
        <v>147</v>
      </c>
      <c r="BF175">
        <f>IF([146]Sheet1!A107&lt;&gt;"",[146]Sheet1!A107,"")</f>
        <v>124</v>
      </c>
      <c r="BG175">
        <f>IF([147]Sheet1!A107&lt;&gt;"",[147]Sheet1!A107,"")</f>
        <v>570</v>
      </c>
      <c r="BH175">
        <f>IF([148]Sheet1!A107&lt;&gt;"",[148]Sheet1!A107,"")</f>
        <v>629</v>
      </c>
      <c r="BI175">
        <f>IF([149]Sheet1!A107&lt;&gt;"",[149]Sheet1!A107,"")</f>
        <v>38</v>
      </c>
      <c r="BJ175">
        <f>IF([150]Sheet1!A107&lt;&gt;"",[150]Sheet1!A107,"")</f>
        <v>564</v>
      </c>
      <c r="BK175">
        <f>IF([151]Sheet1!A107&lt;&gt;"",[151]Sheet1!A107,"")</f>
        <v>207</v>
      </c>
      <c r="BL175">
        <f>IF([152]Sheet1!A107&lt;&gt;"",[152]Sheet1!A107,"")</f>
        <v>325</v>
      </c>
      <c r="BM175">
        <f>IF([153]Sheet1!A107&lt;&gt;"",[153]Sheet1!A107,"")</f>
        <v>365</v>
      </c>
      <c r="BN175">
        <f>IF([154]Sheet1!A107&lt;&gt;"",[154]Sheet1!A107,"")</f>
        <v>22</v>
      </c>
      <c r="BO175">
        <f>IF([155]Sheet1!A107&lt;&gt;"",[155]Sheet1!A107,"")</f>
        <v>247</v>
      </c>
      <c r="BP175">
        <f>IF([156]Sheet1!A107&lt;&gt;"",[156]Sheet1!A107,"")</f>
        <v>456</v>
      </c>
      <c r="BQ175">
        <f>IF([157]Sheet1!A107&lt;&gt;"",[157]Sheet1!A107,"")</f>
        <v>513</v>
      </c>
      <c r="BR175">
        <f>IF([158]Sheet1!A107&lt;&gt;"",[158]Sheet1!A107,"")</f>
        <v>492</v>
      </c>
      <c r="BS175">
        <f>IF([159]Sheet1!A107&lt;&gt;"",[159]Sheet1!A107,"")</f>
        <v>657</v>
      </c>
      <c r="BT175">
        <f>IF([160]Sheet1!A107&lt;&gt;"",[160]Sheet1!A107,"")</f>
        <v>426</v>
      </c>
      <c r="BU175">
        <f>IF([161]Sheet1!A107&lt;&gt;"",[161]Sheet1!A107,"")</f>
        <v>46</v>
      </c>
      <c r="BV175">
        <f>IF([162]Sheet1!A107&lt;&gt;"",[162]Sheet1!A107,"")</f>
        <v>347</v>
      </c>
      <c r="BW175">
        <f>IF([163]Sheet1!A107&lt;&gt;"",[163]Sheet1!A107,"")</f>
        <v>64</v>
      </c>
      <c r="BX175">
        <f>IF([164]Sheet1!A107&lt;&gt;"",[164]Sheet1!A107,"")</f>
        <v>128</v>
      </c>
      <c r="BY175">
        <f>IF([165]Sheet1!A107&lt;&gt;"",[165]Sheet1!A107,"")</f>
        <v>179</v>
      </c>
      <c r="BZ175">
        <f>IF([166]Sheet1!A107&lt;&gt;"",[166]Sheet1!A107,"")</f>
        <v>647</v>
      </c>
      <c r="CA175">
        <f>IF([167]Sheet1!A107&lt;&gt;"",[167]Sheet1!A107,"")</f>
        <v>345</v>
      </c>
      <c r="CB175">
        <f>IF([168]Sheet1!A107&lt;&gt;"",[168]Sheet1!A107,"")</f>
        <v>580</v>
      </c>
      <c r="CC175">
        <f>IF([169]Sheet1!A107&lt;&gt;"",[169]Sheet1!A107,"")</f>
        <v>391</v>
      </c>
      <c r="CD175">
        <f>IF([170]Sheet1!A107&lt;&gt;"",[170]Sheet1!A107,"")</f>
        <v>321</v>
      </c>
      <c r="CE175">
        <f>IF([171]Sheet1!A107&lt;&gt;"",[171]Sheet1!A107,"")</f>
        <v>388</v>
      </c>
      <c r="CF175">
        <f>IF([172]Sheet1!A107&lt;&gt;"",[172]Sheet1!A107,"")</f>
        <v>596</v>
      </c>
      <c r="CG175">
        <f>IF([173]Sheet1!A107&lt;&gt;"",[173]Sheet1!A107,"")</f>
        <v>639</v>
      </c>
      <c r="CH175">
        <f>IF([174]Sheet1!A107&lt;&gt;"",[174]Sheet1!A107,"")</f>
        <v>85</v>
      </c>
      <c r="CI175">
        <f>IF([175]Sheet1!A107&lt;&gt;"",[175]Sheet1!A107,"")</f>
        <v>494</v>
      </c>
      <c r="CJ175">
        <f>IF([176]Sheet1!A107&lt;&gt;"",[176]Sheet1!A107,"")</f>
        <v>664</v>
      </c>
      <c r="CK175">
        <f>IF([177]Sheet1!A107&lt;&gt;"",[177]Sheet1!A107,"")</f>
        <v>25</v>
      </c>
      <c r="CL175">
        <f>IF([178]Sheet1!A107&lt;&gt;"",[178]Sheet1!A107,"")</f>
        <v>121</v>
      </c>
    </row>
    <row r="176" spans="2:90">
      <c r="B176">
        <f>IF([90]Sheet1!A108&lt;&gt;"",[90]Sheet1!A108,"")</f>
        <v>92</v>
      </c>
      <c r="C176">
        <f>IF([91]Sheet1!A108&lt;&gt;"",[91]Sheet1!A108,"")</f>
        <v>293</v>
      </c>
      <c r="D176">
        <f>IF([92]Sheet1!A108&lt;&gt;"",[92]Sheet1!A108,"")</f>
        <v>312</v>
      </c>
      <c r="E176">
        <f>IF([93]Sheet1!A108&lt;&gt;"",[93]Sheet1!A108,"")</f>
        <v>246</v>
      </c>
      <c r="F176">
        <f>IF([94]Sheet1!A108&lt;&gt;"",[94]Sheet1!A108,"")</f>
        <v>127</v>
      </c>
      <c r="G176">
        <f>IF([95]Sheet1!A108&lt;&gt;"",[95]Sheet1!A108,"")</f>
        <v>114</v>
      </c>
      <c r="H176">
        <f>IF([96]Sheet1!A108&lt;&gt;"",[96]Sheet1!A108,"")</f>
        <v>42</v>
      </c>
      <c r="I176">
        <f>IF([97]Sheet1!A108&lt;&gt;"",[97]Sheet1!A108,"")</f>
        <v>562</v>
      </c>
      <c r="J176">
        <f>IF([98]Sheet1!A108&lt;&gt;"",[98]Sheet1!A108,"")</f>
        <v>139</v>
      </c>
      <c r="K176">
        <f>IF([99]Sheet1!A108&lt;&gt;"",[99]Sheet1!A108,"")</f>
        <v>345</v>
      </c>
      <c r="L176">
        <f>IF([100]Sheet1!A108&lt;&gt;"",[100]Sheet1!A108,"")</f>
        <v>291</v>
      </c>
      <c r="M176">
        <f>IF([101]Sheet1!A108&lt;&gt;"",[101]Sheet1!A108,"")</f>
        <v>644</v>
      </c>
      <c r="N176">
        <f>IF([102]Sheet1!A108&lt;&gt;"",[102]Sheet1!A108,"")</f>
        <v>389</v>
      </c>
      <c r="O176">
        <f>IF([103]Sheet1!A108&lt;&gt;"",[103]Sheet1!A108,"")</f>
        <v>17</v>
      </c>
      <c r="P176">
        <f>IF([104]Sheet1!A108&lt;&gt;"",[104]Sheet1!A108,"")</f>
        <v>637</v>
      </c>
      <c r="Q176">
        <f>IF([105]Sheet1!A108&lt;&gt;"",[105]Sheet1!A108,"")</f>
        <v>221</v>
      </c>
      <c r="R176">
        <f>IF([106]Sheet1!A108&lt;&gt;"",[106]Sheet1!A108,"")</f>
        <v>183</v>
      </c>
      <c r="S176">
        <f>IF([107]Sheet1!A108&lt;&gt;"",[107]Sheet1!A108,"")</f>
        <v>260</v>
      </c>
      <c r="T176">
        <f>IF([108]Sheet1!A108&lt;&gt;"",[108]Sheet1!A108,"")</f>
        <v>292</v>
      </c>
      <c r="U176">
        <f>IF([109]Sheet1!A108&lt;&gt;"",[109]Sheet1!A108,"")</f>
        <v>248</v>
      </c>
      <c r="V176">
        <f>IF([110]Sheet1!A108&lt;&gt;"",[110]Sheet1!A108,"")</f>
        <v>43</v>
      </c>
      <c r="W176">
        <f>IF([111]Sheet1!A108&lt;&gt;"",[111]Sheet1!A108,"")</f>
        <v>518</v>
      </c>
      <c r="X176">
        <f>IF([112]Sheet1!A108&lt;&gt;"",[112]Sheet1!A108,"")</f>
        <v>174</v>
      </c>
      <c r="Y176">
        <f>IF([113]Sheet1!A108&lt;&gt;"",[113]Sheet1!A108,"")</f>
        <v>327</v>
      </c>
      <c r="Z176">
        <f>IF([114]Sheet1!A108&lt;&gt;"",[114]Sheet1!A108,"")</f>
        <v>224</v>
      </c>
      <c r="AA176">
        <f>IF([115]Sheet1!A108&lt;&gt;"",[115]Sheet1!A108,"")</f>
        <v>166</v>
      </c>
      <c r="AB176">
        <f>IF([116]Sheet1!A108&lt;&gt;"",[116]Sheet1!A108,"")</f>
        <v>494</v>
      </c>
      <c r="AC176">
        <f>IF([117]Sheet1!A108&lt;&gt;"",[117]Sheet1!A108,"")</f>
        <v>213</v>
      </c>
      <c r="AD176">
        <f>IF([118]Sheet1!A108&lt;&gt;"",[118]Sheet1!A108,"")</f>
        <v>476</v>
      </c>
      <c r="AE176">
        <f>IF([119]Sheet1!A108&lt;&gt;"",[119]Sheet1!A108,"")</f>
        <v>505</v>
      </c>
      <c r="AF176">
        <f>IF([120]Sheet1!A108&lt;&gt;"",[120]Sheet1!A108,"")</f>
        <v>337</v>
      </c>
      <c r="AG176">
        <f>IF([121]Sheet1!A108&lt;&gt;"",[121]Sheet1!A108,"")</f>
        <v>355</v>
      </c>
      <c r="AH176">
        <f>IF([122]Sheet1!A108&lt;&gt;"",[122]Sheet1!A108,"")</f>
        <v>407</v>
      </c>
      <c r="AI176">
        <f>IF([123]Sheet1!A108&lt;&gt;"",[123]Sheet1!A108,"")</f>
        <v>315</v>
      </c>
      <c r="AJ176">
        <f>IF([124]Sheet1!A108&lt;&gt;"",[124]Sheet1!A108,"")</f>
        <v>58</v>
      </c>
      <c r="AK176">
        <f>IF([125]Sheet1!A108&lt;&gt;"",[125]Sheet1!A108,"")</f>
        <v>403</v>
      </c>
      <c r="AL176">
        <f>IF([126]Sheet1!A108&lt;&gt;"",[126]Sheet1!A108,"")</f>
        <v>386</v>
      </c>
      <c r="AM176">
        <f>IF([127]Sheet1!A108&lt;&gt;"",[127]Sheet1!A108,"")</f>
        <v>234</v>
      </c>
      <c r="AN176">
        <f>IF([128]Sheet1!A108&lt;&gt;"",[128]Sheet1!A108,"")</f>
        <v>536</v>
      </c>
      <c r="AO176">
        <f>IF([129]Sheet1!A108&lt;&gt;"",[129]Sheet1!A108,"")</f>
        <v>315</v>
      </c>
      <c r="AP176">
        <v>128</v>
      </c>
      <c r="AQ176">
        <f>IF([131]Sheet1!A108&lt;&gt;"",[131]Sheet1!A108,"")</f>
        <v>641</v>
      </c>
      <c r="AR176">
        <f>IF([132]Sheet1!A108&lt;&gt;"",[132]Sheet1!A108,"")</f>
        <v>635</v>
      </c>
      <c r="AS176">
        <f>IF([133]Sheet1!A108&lt;&gt;"",[133]Sheet1!A108,"")</f>
        <v>222</v>
      </c>
      <c r="AT176">
        <f>IF([134]Sheet1!A108&lt;&gt;"",[134]Sheet1!A108,"")</f>
        <v>104</v>
      </c>
      <c r="AU176">
        <f>IF([135]Sheet1!A108&lt;&gt;"",[135]Sheet1!A108,"")</f>
        <v>352</v>
      </c>
      <c r="AV176">
        <f>IF([136]Sheet1!A108&lt;&gt;"",[136]Sheet1!A108,"")</f>
        <v>130</v>
      </c>
      <c r="AW176">
        <f>IF([137]Sheet1!A108&lt;&gt;"",[137]Sheet1!A108,"")</f>
        <v>358</v>
      </c>
      <c r="AX176">
        <f>IF([138]Sheet1!A108&lt;&gt;"",[138]Sheet1!A108,"")</f>
        <v>554</v>
      </c>
      <c r="AY176">
        <f>IF([139]Sheet1!A108&lt;&gt;"",[139]Sheet1!A108,"")</f>
        <v>257</v>
      </c>
      <c r="AZ176">
        <f>IF([140]Sheet1!A108&lt;&gt;"",[140]Sheet1!A108,"")</f>
        <v>2</v>
      </c>
      <c r="BA176">
        <f>IF([141]Sheet1!A108&lt;&gt;"",[141]Sheet1!A108,"")</f>
        <v>37</v>
      </c>
      <c r="BB176">
        <f>IF([142]Sheet1!A108&lt;&gt;"",[142]Sheet1!A108,"")</f>
        <v>606</v>
      </c>
      <c r="BC176">
        <f>IF([143]Sheet1!A108&lt;&gt;"",[143]Sheet1!A108,"")</f>
        <v>616</v>
      </c>
      <c r="BD176">
        <f>IF([144]Sheet1!A108&lt;&gt;"",[144]Sheet1!A108,"")</f>
        <v>584</v>
      </c>
      <c r="BE176">
        <f>IF([145]Sheet1!A108&lt;&gt;"",[145]Sheet1!A108,"")</f>
        <v>299</v>
      </c>
      <c r="BF176">
        <f>IF([146]Sheet1!A108&lt;&gt;"",[146]Sheet1!A108,"")</f>
        <v>292</v>
      </c>
      <c r="BG176">
        <f>IF([147]Sheet1!A108&lt;&gt;"",[147]Sheet1!A108,"")</f>
        <v>215</v>
      </c>
      <c r="BH176">
        <f>IF([148]Sheet1!A108&lt;&gt;"",[148]Sheet1!A108,"")</f>
        <v>349</v>
      </c>
      <c r="BI176">
        <f>IF([149]Sheet1!A108&lt;&gt;"",[149]Sheet1!A108,"")</f>
        <v>308</v>
      </c>
      <c r="BJ176">
        <f>IF([150]Sheet1!A108&lt;&gt;"",[150]Sheet1!A108,"")</f>
        <v>171</v>
      </c>
      <c r="BK176">
        <f>IF([151]Sheet1!A108&lt;&gt;"",[151]Sheet1!A108,"")</f>
        <v>287</v>
      </c>
      <c r="BL176">
        <f>IF([152]Sheet1!A108&lt;&gt;"",[152]Sheet1!A108,"")</f>
        <v>129</v>
      </c>
      <c r="BM176">
        <f>IF([153]Sheet1!A108&lt;&gt;"",[153]Sheet1!A108,"")</f>
        <v>17</v>
      </c>
      <c r="BN176">
        <f>IF([154]Sheet1!A108&lt;&gt;"",[154]Sheet1!A108,"")</f>
        <v>176</v>
      </c>
      <c r="BO176">
        <f>IF([155]Sheet1!A108&lt;&gt;"",[155]Sheet1!A108,"")</f>
        <v>549</v>
      </c>
      <c r="BP176">
        <f>IF([156]Sheet1!A108&lt;&gt;"",[156]Sheet1!A108,"")</f>
        <v>530</v>
      </c>
      <c r="BQ176">
        <f>IF([157]Sheet1!A108&lt;&gt;"",[157]Sheet1!A108,"")</f>
        <v>568</v>
      </c>
      <c r="BR176">
        <f>IF([158]Sheet1!A108&lt;&gt;"",[158]Sheet1!A108,"")</f>
        <v>625</v>
      </c>
      <c r="BS176">
        <f>IF([159]Sheet1!A108&lt;&gt;"",[159]Sheet1!A108,"")</f>
        <v>391</v>
      </c>
      <c r="BT176">
        <f>IF([160]Sheet1!A108&lt;&gt;"",[160]Sheet1!A108,"")</f>
        <v>263</v>
      </c>
      <c r="BU176">
        <f>IF([161]Sheet1!A108&lt;&gt;"",[161]Sheet1!A108,"")</f>
        <v>299</v>
      </c>
      <c r="BV176">
        <f>IF([162]Sheet1!A108&lt;&gt;"",[162]Sheet1!A108,"")</f>
        <v>583</v>
      </c>
      <c r="BW176">
        <f>IF([163]Sheet1!A108&lt;&gt;"",[163]Sheet1!A108,"")</f>
        <v>67</v>
      </c>
      <c r="BX176">
        <f>IF([164]Sheet1!A108&lt;&gt;"",[164]Sheet1!A108,"")</f>
        <v>629</v>
      </c>
      <c r="BY176">
        <f>IF([165]Sheet1!A108&lt;&gt;"",[165]Sheet1!A108,"")</f>
        <v>615</v>
      </c>
      <c r="BZ176">
        <f>IF([166]Sheet1!A108&lt;&gt;"",[166]Sheet1!A108,"")</f>
        <v>4</v>
      </c>
      <c r="CA176">
        <f>IF([167]Sheet1!A108&lt;&gt;"",[167]Sheet1!A108,"")</f>
        <v>45</v>
      </c>
      <c r="CB176">
        <f>IF([168]Sheet1!A108&lt;&gt;"",[168]Sheet1!A108,"")</f>
        <v>312</v>
      </c>
      <c r="CC176">
        <f>IF([169]Sheet1!A108&lt;&gt;"",[169]Sheet1!A108,"")</f>
        <v>240</v>
      </c>
      <c r="CD176">
        <f>IF([170]Sheet1!A108&lt;&gt;"",[170]Sheet1!A108,"")</f>
        <v>493</v>
      </c>
      <c r="CE176">
        <f>IF([171]Sheet1!A108&lt;&gt;"",[171]Sheet1!A108,"")</f>
        <v>641</v>
      </c>
      <c r="CF176">
        <f>IF([172]Sheet1!A108&lt;&gt;"",[172]Sheet1!A108,"")</f>
        <v>509</v>
      </c>
      <c r="CG176">
        <f>IF([173]Sheet1!A108&lt;&gt;"",[173]Sheet1!A108,"")</f>
        <v>93</v>
      </c>
      <c r="CH176">
        <f>IF([174]Sheet1!A108&lt;&gt;"",[174]Sheet1!A108,"")</f>
        <v>631</v>
      </c>
      <c r="CI176">
        <f>IF([175]Sheet1!A108&lt;&gt;"",[175]Sheet1!A108,"")</f>
        <v>273</v>
      </c>
      <c r="CJ176">
        <f>IF([176]Sheet1!A108&lt;&gt;"",[176]Sheet1!A108,"")</f>
        <v>127</v>
      </c>
      <c r="CK176">
        <f>IF([177]Sheet1!A108&lt;&gt;"",[177]Sheet1!A108,"")</f>
        <v>397</v>
      </c>
      <c r="CL176">
        <f>IF([178]Sheet1!A108&lt;&gt;"",[178]Sheet1!A108,"")</f>
        <v>253</v>
      </c>
    </row>
    <row r="177" spans="2:90">
      <c r="B177">
        <f>IF([90]Sheet1!A109&lt;&gt;"",[90]Sheet1!A109,"")</f>
        <v>217</v>
      </c>
      <c r="C177">
        <f>IF([91]Sheet1!A109&lt;&gt;"",[91]Sheet1!A109,"")</f>
        <v>96</v>
      </c>
      <c r="D177">
        <f>IF([92]Sheet1!A109&lt;&gt;"",[92]Sheet1!A109,"")</f>
        <v>112</v>
      </c>
      <c r="E177">
        <f>IF([93]Sheet1!A109&lt;&gt;"",[93]Sheet1!A109,"")</f>
        <v>229</v>
      </c>
      <c r="F177">
        <f>IF([94]Sheet1!A109&lt;&gt;"",[94]Sheet1!A109,"")</f>
        <v>271</v>
      </c>
      <c r="G177">
        <f>IF([95]Sheet1!A109&lt;&gt;"",[95]Sheet1!A109,"")</f>
        <v>40</v>
      </c>
      <c r="H177">
        <f>IF([96]Sheet1!A109&lt;&gt;"",[96]Sheet1!A109,"")</f>
        <v>383</v>
      </c>
      <c r="I177">
        <f>IF([97]Sheet1!A109&lt;&gt;"",[97]Sheet1!A109,"")</f>
        <v>376</v>
      </c>
      <c r="J177">
        <f>IF([98]Sheet1!A109&lt;&gt;"",[98]Sheet1!A109,"")</f>
        <v>209</v>
      </c>
      <c r="K177">
        <f>IF([99]Sheet1!A109&lt;&gt;"",[99]Sheet1!A109,"")</f>
        <v>190</v>
      </c>
      <c r="L177">
        <f>IF([100]Sheet1!A109&lt;&gt;"",[100]Sheet1!A109,"")</f>
        <v>84</v>
      </c>
      <c r="M177">
        <f>IF([101]Sheet1!A109&lt;&gt;"",[101]Sheet1!A109,"")</f>
        <v>61</v>
      </c>
      <c r="N177">
        <f>IF([102]Sheet1!A109&lt;&gt;"",[102]Sheet1!A109,"")</f>
        <v>606</v>
      </c>
      <c r="O177">
        <f>IF([103]Sheet1!A109&lt;&gt;"",[103]Sheet1!A109,"")</f>
        <v>279</v>
      </c>
      <c r="P177">
        <f>IF([104]Sheet1!A109&lt;&gt;"",[104]Sheet1!A109,"")</f>
        <v>15</v>
      </c>
      <c r="Q177">
        <f>IF([105]Sheet1!A109&lt;&gt;"",[105]Sheet1!A109,"")</f>
        <v>178</v>
      </c>
      <c r="R177">
        <f>IF([106]Sheet1!A109&lt;&gt;"",[106]Sheet1!A109,"")</f>
        <v>128</v>
      </c>
      <c r="S177">
        <f>IF([107]Sheet1!A109&lt;&gt;"",[107]Sheet1!A109,"")</f>
        <v>62</v>
      </c>
      <c r="T177">
        <f>IF([108]Sheet1!A109&lt;&gt;"",[108]Sheet1!A109,"")</f>
        <v>37</v>
      </c>
      <c r="U177">
        <f>IF([109]Sheet1!A109&lt;&gt;"",[109]Sheet1!A109,"")</f>
        <v>175</v>
      </c>
      <c r="V177">
        <f>IF([110]Sheet1!A109&lt;&gt;"",[110]Sheet1!A109,"")</f>
        <v>510</v>
      </c>
      <c r="W177">
        <f>IF([111]Sheet1!A109&lt;&gt;"",[111]Sheet1!A109,"")</f>
        <v>281</v>
      </c>
      <c r="X177">
        <f>IF([112]Sheet1!A109&lt;&gt;"",[112]Sheet1!A109,"")</f>
        <v>443</v>
      </c>
      <c r="Y177">
        <f>IF([113]Sheet1!A109&lt;&gt;"",[113]Sheet1!A109,"")</f>
        <v>469</v>
      </c>
      <c r="Z177">
        <f>IF([114]Sheet1!A109&lt;&gt;"",[114]Sheet1!A109,"")</f>
        <v>407</v>
      </c>
      <c r="AA177">
        <f>IF([115]Sheet1!A109&lt;&gt;"",[115]Sheet1!A109,"")</f>
        <v>272</v>
      </c>
      <c r="AB177">
        <f>IF([116]Sheet1!A109&lt;&gt;"",[116]Sheet1!A109,"")</f>
        <v>323</v>
      </c>
      <c r="AC177">
        <f>IF([117]Sheet1!A109&lt;&gt;"",[117]Sheet1!A109,"")</f>
        <v>50</v>
      </c>
      <c r="AD177">
        <f>IF([118]Sheet1!A109&lt;&gt;"",[118]Sheet1!A109,"")</f>
        <v>509</v>
      </c>
      <c r="AE177">
        <f>IF([119]Sheet1!A109&lt;&gt;"",[119]Sheet1!A109,"")</f>
        <v>468</v>
      </c>
      <c r="AF177">
        <f>IF([120]Sheet1!A109&lt;&gt;"",[120]Sheet1!A109,"")</f>
        <v>533</v>
      </c>
      <c r="AG177">
        <f>IF([121]Sheet1!A109&lt;&gt;"",[121]Sheet1!A109,"")</f>
        <v>249</v>
      </c>
      <c r="AH177">
        <f>IF([122]Sheet1!A109&lt;&gt;"",[122]Sheet1!A109,"")</f>
        <v>396</v>
      </c>
      <c r="AI177">
        <f>IF([123]Sheet1!A109&lt;&gt;"",[123]Sheet1!A109,"")</f>
        <v>300</v>
      </c>
      <c r="AJ177">
        <f>IF([124]Sheet1!A109&lt;&gt;"",[124]Sheet1!A109,"")</f>
        <v>488</v>
      </c>
      <c r="AK177">
        <f>IF([125]Sheet1!A109&lt;&gt;"",[125]Sheet1!A109,"")</f>
        <v>133</v>
      </c>
      <c r="AL177">
        <f>IF([126]Sheet1!A109&lt;&gt;"",[126]Sheet1!A109,"")</f>
        <v>457</v>
      </c>
      <c r="AM177">
        <f>IF([127]Sheet1!A109&lt;&gt;"",[127]Sheet1!A109,"")</f>
        <v>260</v>
      </c>
      <c r="AN177">
        <f>IF([128]Sheet1!A109&lt;&gt;"",[128]Sheet1!A109,"")</f>
        <v>216</v>
      </c>
      <c r="AO177">
        <f>IF([129]Sheet1!A109&lt;&gt;"",[129]Sheet1!A109,"")</f>
        <v>147</v>
      </c>
      <c r="AP177">
        <v>158</v>
      </c>
      <c r="AQ177">
        <f>IF([131]Sheet1!A109&lt;&gt;"",[131]Sheet1!A109,"")</f>
        <v>307</v>
      </c>
      <c r="AR177">
        <f>IF([132]Sheet1!A109&lt;&gt;"",[132]Sheet1!A109,"")</f>
        <v>597</v>
      </c>
      <c r="AS177">
        <f>IF([133]Sheet1!A109&lt;&gt;"",[133]Sheet1!A109,"")</f>
        <v>195</v>
      </c>
      <c r="AT177">
        <f>IF([134]Sheet1!A109&lt;&gt;"",[134]Sheet1!A109,"")</f>
        <v>243</v>
      </c>
      <c r="AU177">
        <f>IF([135]Sheet1!A109&lt;&gt;"",[135]Sheet1!A109,"")</f>
        <v>319</v>
      </c>
      <c r="AV177">
        <f>IF([136]Sheet1!A109&lt;&gt;"",[136]Sheet1!A109,"")</f>
        <v>369</v>
      </c>
      <c r="AW177">
        <f>IF([137]Sheet1!A109&lt;&gt;"",[137]Sheet1!A109,"")</f>
        <v>264</v>
      </c>
      <c r="AX177">
        <f>IF([138]Sheet1!A109&lt;&gt;"",[138]Sheet1!A109,"")</f>
        <v>108</v>
      </c>
      <c r="AY177">
        <f>IF([139]Sheet1!A109&lt;&gt;"",[139]Sheet1!A109,"")</f>
        <v>93</v>
      </c>
      <c r="AZ177">
        <f>IF([140]Sheet1!A109&lt;&gt;"",[140]Sheet1!A109,"")</f>
        <v>232</v>
      </c>
      <c r="BA177">
        <f>IF([141]Sheet1!A109&lt;&gt;"",[141]Sheet1!A109,"")</f>
        <v>557</v>
      </c>
      <c r="BB177">
        <f>IF([142]Sheet1!A109&lt;&gt;"",[142]Sheet1!A109,"")</f>
        <v>231</v>
      </c>
      <c r="BC177">
        <f>IF([143]Sheet1!A109&lt;&gt;"",[143]Sheet1!A109,"")</f>
        <v>656</v>
      </c>
      <c r="BD177">
        <f>IF([144]Sheet1!A109&lt;&gt;"",[144]Sheet1!A109,"")</f>
        <v>120</v>
      </c>
      <c r="BE177">
        <f>IF([145]Sheet1!A109&lt;&gt;"",[145]Sheet1!A109,"")</f>
        <v>21</v>
      </c>
      <c r="BF177">
        <f>IF([146]Sheet1!A109&lt;&gt;"",[146]Sheet1!A109,"")</f>
        <v>628</v>
      </c>
      <c r="BG177">
        <f>IF([147]Sheet1!A109&lt;&gt;"",[147]Sheet1!A109,"")</f>
        <v>367</v>
      </c>
      <c r="BH177">
        <f>IF([148]Sheet1!A109&lt;&gt;"",[148]Sheet1!A109,"")</f>
        <v>59</v>
      </c>
      <c r="BI177">
        <f>IF([149]Sheet1!A109&lt;&gt;"",[149]Sheet1!A109,"")</f>
        <v>611</v>
      </c>
      <c r="BJ177">
        <f>IF([150]Sheet1!A109&lt;&gt;"",[150]Sheet1!A109,"")</f>
        <v>183</v>
      </c>
      <c r="BK177">
        <f>IF([151]Sheet1!A109&lt;&gt;"",[151]Sheet1!A109,"")</f>
        <v>218</v>
      </c>
      <c r="BL177">
        <f>IF([152]Sheet1!A109&lt;&gt;"",[152]Sheet1!A109,"")</f>
        <v>223</v>
      </c>
      <c r="BM177">
        <f>IF([153]Sheet1!A109&lt;&gt;"",[153]Sheet1!A109,"")</f>
        <v>340</v>
      </c>
      <c r="BN177">
        <f>IF([154]Sheet1!A109&lt;&gt;"",[154]Sheet1!A109,"")</f>
        <v>245</v>
      </c>
      <c r="BO177">
        <f>IF([155]Sheet1!A109&lt;&gt;"",[155]Sheet1!A109,"")</f>
        <v>0</v>
      </c>
      <c r="BP177">
        <f>IF([156]Sheet1!A109&lt;&gt;"",[156]Sheet1!A109,"")</f>
        <v>44</v>
      </c>
      <c r="BQ177">
        <f>IF([157]Sheet1!A109&lt;&gt;"",[157]Sheet1!A109,"")</f>
        <v>193</v>
      </c>
      <c r="BR177">
        <f>IF([158]Sheet1!A109&lt;&gt;"",[158]Sheet1!A109,"")</f>
        <v>216</v>
      </c>
      <c r="BS177">
        <f>IF([159]Sheet1!A109&lt;&gt;"",[159]Sheet1!A109,"")</f>
        <v>590</v>
      </c>
      <c r="BT177">
        <f>IF([160]Sheet1!A109&lt;&gt;"",[160]Sheet1!A109,"")</f>
        <v>109</v>
      </c>
      <c r="BU177">
        <f>IF([161]Sheet1!A109&lt;&gt;"",[161]Sheet1!A109,"")</f>
        <v>568</v>
      </c>
      <c r="BV177">
        <f>IF([162]Sheet1!A109&lt;&gt;"",[162]Sheet1!A109,"")</f>
        <v>242</v>
      </c>
      <c r="BW177">
        <f>IF([163]Sheet1!A109&lt;&gt;"",[163]Sheet1!A109,"")</f>
        <v>85</v>
      </c>
      <c r="BX177">
        <f>IF([164]Sheet1!A109&lt;&gt;"",[164]Sheet1!A109,"")</f>
        <v>115</v>
      </c>
      <c r="BY177">
        <f>IF([165]Sheet1!A109&lt;&gt;"",[165]Sheet1!A109,"")</f>
        <v>55</v>
      </c>
      <c r="BZ177">
        <f>IF([166]Sheet1!A109&lt;&gt;"",[166]Sheet1!A109,"")</f>
        <v>36</v>
      </c>
      <c r="CA177">
        <f>IF([167]Sheet1!A109&lt;&gt;"",[167]Sheet1!A109,"")</f>
        <v>462</v>
      </c>
      <c r="CB177">
        <f>IF([168]Sheet1!A109&lt;&gt;"",[168]Sheet1!A109,"")</f>
        <v>84</v>
      </c>
      <c r="CC177">
        <f>IF([169]Sheet1!A109&lt;&gt;"",[169]Sheet1!A109,"")</f>
        <v>507</v>
      </c>
      <c r="CD177">
        <f>IF([170]Sheet1!A109&lt;&gt;"",[170]Sheet1!A109,"")</f>
        <v>421</v>
      </c>
      <c r="CE177">
        <f>IF([171]Sheet1!A109&lt;&gt;"",[171]Sheet1!A109,"")</f>
        <v>189</v>
      </c>
      <c r="CF177">
        <f>IF([172]Sheet1!A109&lt;&gt;"",[172]Sheet1!A109,"")</f>
        <v>5</v>
      </c>
      <c r="CG177">
        <f>IF([173]Sheet1!A109&lt;&gt;"",[173]Sheet1!A109,"")</f>
        <v>594</v>
      </c>
      <c r="CH177">
        <f>IF([174]Sheet1!A109&lt;&gt;"",[174]Sheet1!A109,"")</f>
        <v>268</v>
      </c>
      <c r="CI177">
        <f>IF([175]Sheet1!A109&lt;&gt;"",[175]Sheet1!A109,"")</f>
        <v>507</v>
      </c>
      <c r="CJ177">
        <f>IF([176]Sheet1!A109&lt;&gt;"",[176]Sheet1!A109,"")</f>
        <v>536</v>
      </c>
      <c r="CK177">
        <f>IF([177]Sheet1!A109&lt;&gt;"",[177]Sheet1!A109,"")</f>
        <v>652</v>
      </c>
      <c r="CL177">
        <f>IF([178]Sheet1!A109&lt;&gt;"",[178]Sheet1!A109,"")</f>
        <v>390</v>
      </c>
    </row>
    <row r="178" spans="2:90">
      <c r="B178">
        <f>IF([90]Sheet1!A110&lt;&gt;"",[90]Sheet1!A110,"")</f>
        <v>277</v>
      </c>
      <c r="C178">
        <f>IF([91]Sheet1!A110&lt;&gt;"",[91]Sheet1!A110,"")</f>
        <v>181</v>
      </c>
      <c r="D178">
        <f>IF([92]Sheet1!A110&lt;&gt;"",[92]Sheet1!A110,"")</f>
        <v>265</v>
      </c>
      <c r="E178">
        <f>IF([93]Sheet1!A110&lt;&gt;"",[93]Sheet1!A110,"")</f>
        <v>92</v>
      </c>
      <c r="F178">
        <f>IF([94]Sheet1!A110&lt;&gt;"",[94]Sheet1!A110,"")</f>
        <v>115</v>
      </c>
      <c r="G178">
        <f>IF([95]Sheet1!A110&lt;&gt;"",[95]Sheet1!A110,"")</f>
        <v>610</v>
      </c>
      <c r="H178">
        <f>IF([96]Sheet1!A110&lt;&gt;"",[96]Sheet1!A110,"")</f>
        <v>359</v>
      </c>
      <c r="I178">
        <f>IF([97]Sheet1!A110&lt;&gt;"",[97]Sheet1!A110,"")</f>
        <v>373</v>
      </c>
      <c r="J178">
        <f>IF([98]Sheet1!A110&lt;&gt;"",[98]Sheet1!A110,"")</f>
        <v>188</v>
      </c>
      <c r="K178">
        <f>IF([99]Sheet1!A110&lt;&gt;"",[99]Sheet1!A110,"")</f>
        <v>79</v>
      </c>
      <c r="L178">
        <f>IF([100]Sheet1!A110&lt;&gt;"",[100]Sheet1!A110,"")</f>
        <v>308</v>
      </c>
      <c r="M178">
        <f>IF([101]Sheet1!A110&lt;&gt;"",[101]Sheet1!A110,"")</f>
        <v>260</v>
      </c>
      <c r="N178">
        <f>IF([102]Sheet1!A110&lt;&gt;"",[102]Sheet1!A110,"")</f>
        <v>255</v>
      </c>
      <c r="O178">
        <f>IF([103]Sheet1!A110&lt;&gt;"",[103]Sheet1!A110,"")</f>
        <v>256</v>
      </c>
      <c r="P178">
        <f>IF([104]Sheet1!A110&lt;&gt;"",[104]Sheet1!A110,"")</f>
        <v>231</v>
      </c>
      <c r="Q178">
        <f>IF([105]Sheet1!A110&lt;&gt;"",[105]Sheet1!A110,"")</f>
        <v>154</v>
      </c>
      <c r="R178">
        <f>IF([106]Sheet1!A110&lt;&gt;"",[106]Sheet1!A110,"")</f>
        <v>659</v>
      </c>
      <c r="S178">
        <f>IF([107]Sheet1!A110&lt;&gt;"",[107]Sheet1!A110,"")</f>
        <v>206</v>
      </c>
      <c r="T178">
        <f>IF([108]Sheet1!A110&lt;&gt;"",[108]Sheet1!A110,"")</f>
        <v>532</v>
      </c>
      <c r="U178">
        <f>IF([109]Sheet1!A110&lt;&gt;"",[109]Sheet1!A110,"")</f>
        <v>358</v>
      </c>
      <c r="V178">
        <f>IF([110]Sheet1!A110&lt;&gt;"",[110]Sheet1!A110,"")</f>
        <v>236</v>
      </c>
      <c r="W178">
        <f>IF([111]Sheet1!A110&lt;&gt;"",[111]Sheet1!A110,"")</f>
        <v>428</v>
      </c>
      <c r="X178">
        <f>IF([112]Sheet1!A110&lt;&gt;"",[112]Sheet1!A110,"")</f>
        <v>512</v>
      </c>
      <c r="Y178">
        <f>IF([113]Sheet1!A110&lt;&gt;"",[113]Sheet1!A110,"")</f>
        <v>182</v>
      </c>
      <c r="Z178">
        <f>IF([114]Sheet1!A110&lt;&gt;"",[114]Sheet1!A110,"")</f>
        <v>365</v>
      </c>
      <c r="AA178">
        <f>IF([115]Sheet1!A110&lt;&gt;"",[115]Sheet1!A110,"")</f>
        <v>167</v>
      </c>
      <c r="AB178">
        <f>IF([116]Sheet1!A110&lt;&gt;"",[116]Sheet1!A110,"")</f>
        <v>180</v>
      </c>
      <c r="AC178">
        <f>IF([117]Sheet1!A110&lt;&gt;"",[117]Sheet1!A110,"")</f>
        <v>323</v>
      </c>
      <c r="AD178">
        <f>IF([118]Sheet1!A110&lt;&gt;"",[118]Sheet1!A110,"")</f>
        <v>288</v>
      </c>
      <c r="AE178">
        <f>IF([119]Sheet1!A110&lt;&gt;"",[119]Sheet1!A110,"")</f>
        <v>269</v>
      </c>
      <c r="AF178">
        <f>IF([120]Sheet1!A110&lt;&gt;"",[120]Sheet1!A110,"")</f>
        <v>507</v>
      </c>
      <c r="AG178">
        <f>IF([121]Sheet1!A110&lt;&gt;"",[121]Sheet1!A110,"")</f>
        <v>328</v>
      </c>
      <c r="AH178">
        <f>IF([122]Sheet1!A110&lt;&gt;"",[122]Sheet1!A110,"")</f>
        <v>96</v>
      </c>
      <c r="AI178">
        <f>IF([123]Sheet1!A110&lt;&gt;"",[123]Sheet1!A110,"")</f>
        <v>84</v>
      </c>
      <c r="AJ178">
        <f>IF([124]Sheet1!A110&lt;&gt;"",[124]Sheet1!A110,"")</f>
        <v>109</v>
      </c>
      <c r="AK178">
        <f>IF([125]Sheet1!A110&lt;&gt;"",[125]Sheet1!A110,"")</f>
        <v>322</v>
      </c>
      <c r="AL178">
        <f>IF([126]Sheet1!A110&lt;&gt;"",[126]Sheet1!A110,"")</f>
        <v>481</v>
      </c>
      <c r="AM178">
        <f>IF([127]Sheet1!A110&lt;&gt;"",[127]Sheet1!A110,"")</f>
        <v>11</v>
      </c>
      <c r="AN178">
        <f>IF([128]Sheet1!A110&lt;&gt;"",[128]Sheet1!A110,"")</f>
        <v>404</v>
      </c>
      <c r="AO178">
        <f>IF([129]Sheet1!A110&lt;&gt;"",[129]Sheet1!A110,"")</f>
        <v>50</v>
      </c>
      <c r="AP178">
        <v>637</v>
      </c>
      <c r="AQ178">
        <f>IF([131]Sheet1!A110&lt;&gt;"",[131]Sheet1!A110,"")</f>
        <v>331</v>
      </c>
      <c r="AR178">
        <f>IF([132]Sheet1!A110&lt;&gt;"",[132]Sheet1!A110,"")</f>
        <v>86</v>
      </c>
      <c r="AS178">
        <f>IF([133]Sheet1!A110&lt;&gt;"",[133]Sheet1!A110,"")</f>
        <v>637</v>
      </c>
      <c r="AT178">
        <f>IF([134]Sheet1!A110&lt;&gt;"",[134]Sheet1!A110,"")</f>
        <v>603</v>
      </c>
      <c r="AU178">
        <f>IF([135]Sheet1!A110&lt;&gt;"",[135]Sheet1!A110,"")</f>
        <v>304</v>
      </c>
      <c r="AV178">
        <f>IF([136]Sheet1!A110&lt;&gt;"",[136]Sheet1!A110,"")</f>
        <v>187</v>
      </c>
      <c r="AW178">
        <f>IF([137]Sheet1!A110&lt;&gt;"",[137]Sheet1!A110,"")</f>
        <v>172</v>
      </c>
      <c r="AX178">
        <f>IF([138]Sheet1!A110&lt;&gt;"",[138]Sheet1!A110,"")</f>
        <v>345</v>
      </c>
      <c r="AY178">
        <f>IF([139]Sheet1!A110&lt;&gt;"",[139]Sheet1!A110,"")</f>
        <v>161</v>
      </c>
      <c r="AZ178">
        <f>IF([140]Sheet1!A110&lt;&gt;"",[140]Sheet1!A110,"")</f>
        <v>24</v>
      </c>
      <c r="BA178">
        <f>IF([141]Sheet1!A110&lt;&gt;"",[141]Sheet1!A110,"")</f>
        <v>221</v>
      </c>
      <c r="BB178">
        <f>IF([142]Sheet1!A110&lt;&gt;"",[142]Sheet1!A110,"")</f>
        <v>359</v>
      </c>
      <c r="BC178">
        <f>IF([143]Sheet1!A110&lt;&gt;"",[143]Sheet1!A110,"")</f>
        <v>390</v>
      </c>
      <c r="BD178">
        <f>IF([144]Sheet1!A110&lt;&gt;"",[144]Sheet1!A110,"")</f>
        <v>61</v>
      </c>
      <c r="BE178">
        <f>IF([145]Sheet1!A110&lt;&gt;"",[145]Sheet1!A110,"")</f>
        <v>331</v>
      </c>
      <c r="BF178">
        <f>IF([146]Sheet1!A110&lt;&gt;"",[146]Sheet1!A110,"")</f>
        <v>198</v>
      </c>
      <c r="BG178">
        <f>IF([147]Sheet1!A110&lt;&gt;"",[147]Sheet1!A110,"")</f>
        <v>136</v>
      </c>
      <c r="BH178">
        <f>IF([148]Sheet1!A110&lt;&gt;"",[148]Sheet1!A110,"")</f>
        <v>275</v>
      </c>
      <c r="BI178">
        <f>IF([149]Sheet1!A110&lt;&gt;"",[149]Sheet1!A110,"")</f>
        <v>358</v>
      </c>
      <c r="BJ178">
        <f>IF([150]Sheet1!A110&lt;&gt;"",[150]Sheet1!A110,"")</f>
        <v>265</v>
      </c>
      <c r="BK178">
        <f>IF([151]Sheet1!A110&lt;&gt;"",[151]Sheet1!A110,"")</f>
        <v>392</v>
      </c>
      <c r="BL178">
        <f>IF([152]Sheet1!A110&lt;&gt;"",[152]Sheet1!A110,"")</f>
        <v>34</v>
      </c>
      <c r="BM178">
        <f>IF([153]Sheet1!A110&lt;&gt;"",[153]Sheet1!A110,"")</f>
        <v>159</v>
      </c>
      <c r="BN178">
        <f>IF([154]Sheet1!A110&lt;&gt;"",[154]Sheet1!A110,"")</f>
        <v>308</v>
      </c>
      <c r="BO178">
        <f>IF([155]Sheet1!A110&lt;&gt;"",[155]Sheet1!A110,"")</f>
        <v>218</v>
      </c>
      <c r="BP178">
        <f>IF([156]Sheet1!A110&lt;&gt;"",[156]Sheet1!A110,"")</f>
        <v>256</v>
      </c>
      <c r="BQ178">
        <f>IF([157]Sheet1!A110&lt;&gt;"",[157]Sheet1!A110,"")</f>
        <v>16</v>
      </c>
      <c r="BR178">
        <f>IF([158]Sheet1!A110&lt;&gt;"",[158]Sheet1!A110,"")</f>
        <v>259</v>
      </c>
      <c r="BS178">
        <f>IF([159]Sheet1!A110&lt;&gt;"",[159]Sheet1!A110,"")</f>
        <v>406</v>
      </c>
      <c r="BT178">
        <f>IF([160]Sheet1!A110&lt;&gt;"",[160]Sheet1!A110,"")</f>
        <v>401</v>
      </c>
      <c r="BU178">
        <f>IF([161]Sheet1!A110&lt;&gt;"",[161]Sheet1!A110,"")</f>
        <v>594</v>
      </c>
      <c r="BV178">
        <f>IF([162]Sheet1!A110&lt;&gt;"",[162]Sheet1!A110,"")</f>
        <v>172</v>
      </c>
      <c r="BW178">
        <f>IF([163]Sheet1!A110&lt;&gt;"",[163]Sheet1!A110,"")</f>
        <v>475</v>
      </c>
      <c r="BX178">
        <f>IF([164]Sheet1!A110&lt;&gt;"",[164]Sheet1!A110,"")</f>
        <v>253</v>
      </c>
      <c r="BY178">
        <f>IF([165]Sheet1!A110&lt;&gt;"",[165]Sheet1!A110,"")</f>
        <v>660</v>
      </c>
      <c r="BZ178">
        <f>IF([166]Sheet1!A110&lt;&gt;"",[166]Sheet1!A110,"")</f>
        <v>506</v>
      </c>
      <c r="CA178">
        <f>IF([167]Sheet1!A110&lt;&gt;"",[167]Sheet1!A110,"")</f>
        <v>13</v>
      </c>
      <c r="CB178">
        <f>IF([168]Sheet1!A110&lt;&gt;"",[168]Sheet1!A110,"")</f>
        <v>462</v>
      </c>
      <c r="CC178">
        <f>IF([169]Sheet1!A110&lt;&gt;"",[169]Sheet1!A110,"")</f>
        <v>177</v>
      </c>
      <c r="CD178">
        <f>IF([170]Sheet1!A110&lt;&gt;"",[170]Sheet1!A110,"")</f>
        <v>609</v>
      </c>
      <c r="CE178">
        <f>IF([171]Sheet1!A110&lt;&gt;"",[171]Sheet1!A110,"")</f>
        <v>447</v>
      </c>
      <c r="CF178">
        <f>IF([172]Sheet1!A110&lt;&gt;"",[172]Sheet1!A110,"")</f>
        <v>367</v>
      </c>
      <c r="CG178">
        <f>IF([173]Sheet1!A110&lt;&gt;"",[173]Sheet1!A110,"")</f>
        <v>571</v>
      </c>
      <c r="CH178">
        <f>IF([174]Sheet1!A110&lt;&gt;"",[174]Sheet1!A110,"")</f>
        <v>124</v>
      </c>
      <c r="CI178">
        <f>IF([175]Sheet1!A110&lt;&gt;"",[175]Sheet1!A110,"")</f>
        <v>141</v>
      </c>
      <c r="CJ178">
        <f>IF([176]Sheet1!A110&lt;&gt;"",[176]Sheet1!A110,"")</f>
        <v>330</v>
      </c>
      <c r="CK178">
        <f>IF([177]Sheet1!A110&lt;&gt;"",[177]Sheet1!A110,"")</f>
        <v>193</v>
      </c>
      <c r="CL178">
        <f>IF([178]Sheet1!A110&lt;&gt;"",[178]Sheet1!A110,"")</f>
        <v>6</v>
      </c>
    </row>
    <row r="179" spans="2:90">
      <c r="B179">
        <f>IF([90]Sheet1!A111&lt;&gt;"",[90]Sheet1!A111,"")</f>
        <v>123</v>
      </c>
      <c r="C179">
        <f>IF([91]Sheet1!A111&lt;&gt;"",[91]Sheet1!A111,"")</f>
        <v>294</v>
      </c>
      <c r="D179">
        <f>IF([92]Sheet1!A111&lt;&gt;"",[92]Sheet1!A111,"")</f>
        <v>334</v>
      </c>
      <c r="E179">
        <f>IF([93]Sheet1!A111&lt;&gt;"",[93]Sheet1!A111,"")</f>
        <v>121</v>
      </c>
      <c r="F179">
        <f>IF([94]Sheet1!A111&lt;&gt;"",[94]Sheet1!A111,"")</f>
        <v>272</v>
      </c>
      <c r="G179">
        <f>IF([95]Sheet1!A111&lt;&gt;"",[95]Sheet1!A111,"")</f>
        <v>133</v>
      </c>
      <c r="H179">
        <f>IF([96]Sheet1!A111&lt;&gt;"",[96]Sheet1!A111,"")</f>
        <v>198</v>
      </c>
      <c r="I179">
        <f>IF([97]Sheet1!A111&lt;&gt;"",[97]Sheet1!A111,"")</f>
        <v>265</v>
      </c>
      <c r="J179">
        <f>IF([98]Sheet1!A111&lt;&gt;"",[98]Sheet1!A111,"")</f>
        <v>144</v>
      </c>
      <c r="K179">
        <f>IF([99]Sheet1!A111&lt;&gt;"",[99]Sheet1!A111,"")</f>
        <v>214</v>
      </c>
      <c r="L179">
        <f>IF([100]Sheet1!A111&lt;&gt;"",[100]Sheet1!A111,"")</f>
        <v>579</v>
      </c>
      <c r="M179">
        <f>IF([101]Sheet1!A111&lt;&gt;"",[101]Sheet1!A111,"")</f>
        <v>30</v>
      </c>
      <c r="N179">
        <f>IF([102]Sheet1!A111&lt;&gt;"",[102]Sheet1!A111,"")</f>
        <v>262</v>
      </c>
      <c r="O179">
        <f>IF([103]Sheet1!A111&lt;&gt;"",[103]Sheet1!A111,"")</f>
        <v>652</v>
      </c>
      <c r="P179">
        <f>IF([104]Sheet1!A111&lt;&gt;"",[104]Sheet1!A111,"")</f>
        <v>307</v>
      </c>
      <c r="Q179">
        <f>IF([105]Sheet1!A111&lt;&gt;"",[105]Sheet1!A111,"")</f>
        <v>558</v>
      </c>
      <c r="R179">
        <f>IF([106]Sheet1!A111&lt;&gt;"",[106]Sheet1!A111,"")</f>
        <v>205</v>
      </c>
      <c r="S179">
        <f>IF([107]Sheet1!A111&lt;&gt;"",[107]Sheet1!A111,"")</f>
        <v>304</v>
      </c>
      <c r="T179">
        <f>IF([108]Sheet1!A111&lt;&gt;"",[108]Sheet1!A111,"")</f>
        <v>453</v>
      </c>
      <c r="U179">
        <f>IF([109]Sheet1!A111&lt;&gt;"",[109]Sheet1!A111,"")</f>
        <v>413</v>
      </c>
      <c r="V179">
        <f>IF([110]Sheet1!A111&lt;&gt;"",[110]Sheet1!A111,"")</f>
        <v>212</v>
      </c>
      <c r="W179">
        <f>IF([111]Sheet1!A111&lt;&gt;"",[111]Sheet1!A111,"")</f>
        <v>364</v>
      </c>
      <c r="X179">
        <f>IF([112]Sheet1!A111&lt;&gt;"",[112]Sheet1!A111,"")</f>
        <v>538</v>
      </c>
      <c r="Y179">
        <f>IF([113]Sheet1!A111&lt;&gt;"",[113]Sheet1!A111,"")</f>
        <v>302</v>
      </c>
      <c r="Z179">
        <f>IF([114]Sheet1!A111&lt;&gt;"",[114]Sheet1!A111,"")</f>
        <v>339</v>
      </c>
      <c r="AA179">
        <f>IF([115]Sheet1!A111&lt;&gt;"",[115]Sheet1!A111,"")</f>
        <v>42</v>
      </c>
      <c r="AB179">
        <f>IF([116]Sheet1!A111&lt;&gt;"",[116]Sheet1!A111,"")</f>
        <v>48</v>
      </c>
      <c r="AC179">
        <f>IF([117]Sheet1!A111&lt;&gt;"",[117]Sheet1!A111,"")</f>
        <v>487</v>
      </c>
      <c r="AD179">
        <f>IF([118]Sheet1!A111&lt;&gt;"",[118]Sheet1!A111,"")</f>
        <v>8</v>
      </c>
      <c r="AE179">
        <f>IF([119]Sheet1!A111&lt;&gt;"",[119]Sheet1!A111,"")</f>
        <v>66</v>
      </c>
      <c r="AF179">
        <f>IF([120]Sheet1!A111&lt;&gt;"",[120]Sheet1!A111,"")</f>
        <v>376</v>
      </c>
      <c r="AG179">
        <f>IF([121]Sheet1!A111&lt;&gt;"",[121]Sheet1!A111,"")</f>
        <v>211</v>
      </c>
      <c r="AH179">
        <f>IF([122]Sheet1!A111&lt;&gt;"",[122]Sheet1!A111,"")</f>
        <v>319</v>
      </c>
      <c r="AI179">
        <f>IF([123]Sheet1!A111&lt;&gt;"",[123]Sheet1!A111,"")</f>
        <v>199</v>
      </c>
      <c r="AJ179">
        <f>IF([124]Sheet1!A111&lt;&gt;"",[124]Sheet1!A111,"")</f>
        <v>179</v>
      </c>
      <c r="AK179">
        <f>IF([125]Sheet1!A111&lt;&gt;"",[125]Sheet1!A111,"")</f>
        <v>412</v>
      </c>
      <c r="AL179">
        <f>IF([126]Sheet1!A111&lt;&gt;"",[126]Sheet1!A111,"")</f>
        <v>244</v>
      </c>
      <c r="AM179">
        <f>IF([127]Sheet1!A111&lt;&gt;"",[127]Sheet1!A111,"")</f>
        <v>305</v>
      </c>
      <c r="AN179">
        <f>IF([128]Sheet1!A111&lt;&gt;"",[128]Sheet1!A111,"")</f>
        <v>91</v>
      </c>
      <c r="AO179">
        <f>IF([129]Sheet1!A111&lt;&gt;"",[129]Sheet1!A111,"")</f>
        <v>324</v>
      </c>
      <c r="AP179">
        <v>74</v>
      </c>
      <c r="AQ179">
        <f>IF([131]Sheet1!A111&lt;&gt;"",[131]Sheet1!A111,"")</f>
        <v>252</v>
      </c>
      <c r="AR179">
        <f>IF([132]Sheet1!A111&lt;&gt;"",[132]Sheet1!A111,"")</f>
        <v>43</v>
      </c>
      <c r="AS179">
        <f>IF([133]Sheet1!A111&lt;&gt;"",[133]Sheet1!A111,"")</f>
        <v>623</v>
      </c>
      <c r="AT179">
        <f>IF([134]Sheet1!A111&lt;&gt;"",[134]Sheet1!A111,"")</f>
        <v>307</v>
      </c>
      <c r="AU179">
        <f>IF([135]Sheet1!A111&lt;&gt;"",[135]Sheet1!A111,"")</f>
        <v>74</v>
      </c>
      <c r="AV179">
        <f>IF([136]Sheet1!A111&lt;&gt;"",[136]Sheet1!A111,"")</f>
        <v>578</v>
      </c>
      <c r="AW179">
        <f>IF([137]Sheet1!A111&lt;&gt;"",[137]Sheet1!A111,"")</f>
        <v>645</v>
      </c>
      <c r="AX179">
        <f>IF([138]Sheet1!A111&lt;&gt;"",[138]Sheet1!A111,"")</f>
        <v>163</v>
      </c>
      <c r="AY179">
        <f>IF([139]Sheet1!A111&lt;&gt;"",[139]Sheet1!A111,"")</f>
        <v>148</v>
      </c>
      <c r="AZ179">
        <f>IF([140]Sheet1!A111&lt;&gt;"",[140]Sheet1!A111,"")</f>
        <v>192</v>
      </c>
      <c r="BA179">
        <f>IF([141]Sheet1!A111&lt;&gt;"",[141]Sheet1!A111,"")</f>
        <v>598</v>
      </c>
      <c r="BB179">
        <f>IF([142]Sheet1!A111&lt;&gt;"",[142]Sheet1!A111,"")</f>
        <v>61</v>
      </c>
      <c r="BC179">
        <f>IF([143]Sheet1!A111&lt;&gt;"",[143]Sheet1!A111,"")</f>
        <v>7</v>
      </c>
      <c r="BD179">
        <f>IF([144]Sheet1!A111&lt;&gt;"",[144]Sheet1!A111,"")</f>
        <v>270</v>
      </c>
      <c r="BE179">
        <f>IF([145]Sheet1!A111&lt;&gt;"",[145]Sheet1!A111,"")</f>
        <v>563</v>
      </c>
      <c r="BF179">
        <f>IF([146]Sheet1!A111&lt;&gt;"",[146]Sheet1!A111,"")</f>
        <v>603</v>
      </c>
      <c r="BG179">
        <f>IF([147]Sheet1!A111&lt;&gt;"",[147]Sheet1!A111,"")</f>
        <v>287</v>
      </c>
      <c r="BH179">
        <f>IF([148]Sheet1!A111&lt;&gt;"",[148]Sheet1!A111,"")</f>
        <v>619</v>
      </c>
      <c r="BI179">
        <f>IF([149]Sheet1!A111&lt;&gt;"",[149]Sheet1!A111,"")</f>
        <v>175</v>
      </c>
      <c r="BJ179">
        <f>IF([150]Sheet1!A111&lt;&gt;"",[150]Sheet1!A111,"")</f>
        <v>630</v>
      </c>
      <c r="BK179">
        <f>IF([151]Sheet1!A111&lt;&gt;"",[151]Sheet1!A111,"")</f>
        <v>267</v>
      </c>
      <c r="BL179">
        <f>IF([152]Sheet1!A111&lt;&gt;"",[152]Sheet1!A111,"")</f>
        <v>107</v>
      </c>
      <c r="BM179">
        <f>IF([153]Sheet1!A111&lt;&gt;"",[153]Sheet1!A111,"")</f>
        <v>237</v>
      </c>
      <c r="BN179">
        <f>IF([154]Sheet1!A111&lt;&gt;"",[154]Sheet1!A111,"")</f>
        <v>393</v>
      </c>
      <c r="BO179">
        <f>IF([155]Sheet1!A111&lt;&gt;"",[155]Sheet1!A111,"")</f>
        <v>372</v>
      </c>
      <c r="BP179">
        <f>IF([156]Sheet1!A111&lt;&gt;"",[156]Sheet1!A111,"")</f>
        <v>458</v>
      </c>
      <c r="BQ179">
        <f>IF([157]Sheet1!A111&lt;&gt;"",[157]Sheet1!A111,"")</f>
        <v>448</v>
      </c>
      <c r="BR179">
        <f>IF([158]Sheet1!A111&lt;&gt;"",[158]Sheet1!A111,"")</f>
        <v>292</v>
      </c>
      <c r="BS179">
        <f>IF([159]Sheet1!A111&lt;&gt;"",[159]Sheet1!A111,"")</f>
        <v>494</v>
      </c>
      <c r="BT179">
        <f>IF([160]Sheet1!A111&lt;&gt;"",[160]Sheet1!A111,"")</f>
        <v>72</v>
      </c>
      <c r="BU179">
        <f>IF([161]Sheet1!A111&lt;&gt;"",[161]Sheet1!A111,"")</f>
        <v>163</v>
      </c>
      <c r="BV179">
        <f>IF([162]Sheet1!A111&lt;&gt;"",[162]Sheet1!A111,"")</f>
        <v>228</v>
      </c>
      <c r="BW179">
        <f>IF([163]Sheet1!A111&lt;&gt;"",[163]Sheet1!A111,"")</f>
        <v>406</v>
      </c>
      <c r="BX179">
        <f>IF([164]Sheet1!A111&lt;&gt;"",[164]Sheet1!A111,"")</f>
        <v>136</v>
      </c>
      <c r="BY179">
        <f>IF([165]Sheet1!A111&lt;&gt;"",[165]Sheet1!A111,"")</f>
        <v>657</v>
      </c>
      <c r="BZ179">
        <f>IF([166]Sheet1!A111&lt;&gt;"",[166]Sheet1!A111,"")</f>
        <v>87</v>
      </c>
      <c r="CA179">
        <f>IF([167]Sheet1!A111&lt;&gt;"",[167]Sheet1!A111,"")</f>
        <v>268</v>
      </c>
      <c r="CB179">
        <f>IF([168]Sheet1!A111&lt;&gt;"",[168]Sheet1!A111,"")</f>
        <v>54</v>
      </c>
      <c r="CC179">
        <f>IF([169]Sheet1!A111&lt;&gt;"",[169]Sheet1!A111,"")</f>
        <v>516</v>
      </c>
      <c r="CD179">
        <f>IF([170]Sheet1!A111&lt;&gt;"",[170]Sheet1!A111,"")</f>
        <v>560</v>
      </c>
      <c r="CE179">
        <f>IF([171]Sheet1!A111&lt;&gt;"",[171]Sheet1!A111,"")</f>
        <v>116</v>
      </c>
      <c r="CF179">
        <f>IF([172]Sheet1!A111&lt;&gt;"",[172]Sheet1!A111,"")</f>
        <v>117</v>
      </c>
      <c r="CG179">
        <f>IF([173]Sheet1!A111&lt;&gt;"",[173]Sheet1!A111,"")</f>
        <v>276</v>
      </c>
      <c r="CH179">
        <f>IF([174]Sheet1!A111&lt;&gt;"",[174]Sheet1!A111,"")</f>
        <v>609</v>
      </c>
      <c r="CI179">
        <f>IF([175]Sheet1!A111&lt;&gt;"",[175]Sheet1!A111,"")</f>
        <v>93</v>
      </c>
      <c r="CJ179">
        <f>IF([176]Sheet1!A111&lt;&gt;"",[176]Sheet1!A111,"")</f>
        <v>386</v>
      </c>
      <c r="CK179">
        <f>IF([177]Sheet1!A111&lt;&gt;"",[177]Sheet1!A111,"")</f>
        <v>578</v>
      </c>
      <c r="CL179">
        <f>IF([178]Sheet1!A111&lt;&gt;"",[178]Sheet1!A111,"")</f>
        <v>399</v>
      </c>
    </row>
    <row r="180" spans="2:90">
      <c r="B180">
        <f>IF([90]Sheet1!A112&lt;&gt;"",[90]Sheet1!A112,"")</f>
        <v>53</v>
      </c>
      <c r="C180">
        <f>IF([91]Sheet1!A112&lt;&gt;"",[91]Sheet1!A112,"")</f>
        <v>135</v>
      </c>
      <c r="D180">
        <f>IF([92]Sheet1!A112&lt;&gt;"",[92]Sheet1!A112,"")</f>
        <v>389</v>
      </c>
      <c r="E180">
        <f>IF([93]Sheet1!A112&lt;&gt;"",[93]Sheet1!A112,"")</f>
        <v>199</v>
      </c>
      <c r="F180">
        <f>IF([94]Sheet1!A112&lt;&gt;"",[94]Sheet1!A112,"")</f>
        <v>330</v>
      </c>
      <c r="G180">
        <f>IF([95]Sheet1!A112&lt;&gt;"",[95]Sheet1!A112,"")</f>
        <v>332</v>
      </c>
      <c r="H180">
        <f>IF([96]Sheet1!A112&lt;&gt;"",[96]Sheet1!A112,"")</f>
        <v>569</v>
      </c>
      <c r="I180">
        <f>IF([97]Sheet1!A112&lt;&gt;"",[97]Sheet1!A112,"")</f>
        <v>277</v>
      </c>
      <c r="J180">
        <f>IF([98]Sheet1!A112&lt;&gt;"",[98]Sheet1!A112,"")</f>
        <v>559</v>
      </c>
      <c r="K180">
        <f>IF([99]Sheet1!A112&lt;&gt;"",[99]Sheet1!A112,"")</f>
        <v>218</v>
      </c>
      <c r="L180">
        <f>IF([100]Sheet1!A112&lt;&gt;"",[100]Sheet1!A112,"")</f>
        <v>246</v>
      </c>
      <c r="M180">
        <f>IF([101]Sheet1!A112&lt;&gt;"",[101]Sheet1!A112,"")</f>
        <v>68</v>
      </c>
      <c r="N180">
        <f>IF([102]Sheet1!A112&lt;&gt;"",[102]Sheet1!A112,"")</f>
        <v>604</v>
      </c>
      <c r="O180">
        <f>IF([103]Sheet1!A112&lt;&gt;"",[103]Sheet1!A112,"")</f>
        <v>579</v>
      </c>
      <c r="P180">
        <f>IF([104]Sheet1!A112&lt;&gt;"",[104]Sheet1!A112,"")</f>
        <v>585</v>
      </c>
      <c r="Q180">
        <f>IF([105]Sheet1!A112&lt;&gt;"",[105]Sheet1!A112,"")</f>
        <v>292</v>
      </c>
      <c r="R180">
        <f>IF([106]Sheet1!A112&lt;&gt;"",[106]Sheet1!A112,"")</f>
        <v>614</v>
      </c>
      <c r="S180">
        <f>IF([107]Sheet1!A112&lt;&gt;"",[107]Sheet1!A112,"")</f>
        <v>118</v>
      </c>
      <c r="T180">
        <f>IF([108]Sheet1!A112&lt;&gt;"",[108]Sheet1!A112,"")</f>
        <v>170</v>
      </c>
      <c r="U180">
        <f>IF([109]Sheet1!A112&lt;&gt;"",[109]Sheet1!A112,"")</f>
        <v>353</v>
      </c>
      <c r="V180">
        <f>IF([110]Sheet1!A112&lt;&gt;"",[110]Sheet1!A112,"")</f>
        <v>88</v>
      </c>
      <c r="W180">
        <f>IF([111]Sheet1!A112&lt;&gt;"",[111]Sheet1!A112,"")</f>
        <v>114</v>
      </c>
      <c r="X180">
        <f>IF([112]Sheet1!A112&lt;&gt;"",[112]Sheet1!A112,"")</f>
        <v>277</v>
      </c>
      <c r="Y180">
        <f>IF([113]Sheet1!A112&lt;&gt;"",[113]Sheet1!A112,"")</f>
        <v>203</v>
      </c>
      <c r="Z180">
        <f>IF([114]Sheet1!A112&lt;&gt;"",[114]Sheet1!A112,"")</f>
        <v>288</v>
      </c>
      <c r="AA180">
        <f>IF([115]Sheet1!A112&lt;&gt;"",[115]Sheet1!A112,"")</f>
        <v>235</v>
      </c>
      <c r="AB180">
        <f>IF([116]Sheet1!A112&lt;&gt;"",[116]Sheet1!A112,"")</f>
        <v>289</v>
      </c>
      <c r="AC180">
        <f>IF([117]Sheet1!A112&lt;&gt;"",[117]Sheet1!A112,"")</f>
        <v>467</v>
      </c>
      <c r="AD180">
        <f>IF([118]Sheet1!A112&lt;&gt;"",[118]Sheet1!A112,"")</f>
        <v>125</v>
      </c>
      <c r="AE180">
        <f>IF([119]Sheet1!A112&lt;&gt;"",[119]Sheet1!A112,"")</f>
        <v>348</v>
      </c>
      <c r="AF180">
        <f>IF([120]Sheet1!A112&lt;&gt;"",[120]Sheet1!A112,"")</f>
        <v>113</v>
      </c>
      <c r="AG180">
        <f>IF([121]Sheet1!A112&lt;&gt;"",[121]Sheet1!A112,"")</f>
        <v>177</v>
      </c>
      <c r="AH180">
        <f>IF([122]Sheet1!A112&lt;&gt;"",[122]Sheet1!A112,"")</f>
        <v>382</v>
      </c>
      <c r="AI180">
        <f>IF([123]Sheet1!A112&lt;&gt;"",[123]Sheet1!A112,"")</f>
        <v>228</v>
      </c>
      <c r="AJ180">
        <f>IF([124]Sheet1!A112&lt;&gt;"",[124]Sheet1!A112,"")</f>
        <v>542</v>
      </c>
      <c r="AK180">
        <f>IF([125]Sheet1!A112&lt;&gt;"",[125]Sheet1!A112,"")</f>
        <v>180</v>
      </c>
      <c r="AL180">
        <f>IF([126]Sheet1!A112&lt;&gt;"",[126]Sheet1!A112,"")</f>
        <v>122</v>
      </c>
      <c r="AM180">
        <f>IF([127]Sheet1!A112&lt;&gt;"",[127]Sheet1!A112,"")</f>
        <v>495</v>
      </c>
      <c r="AN180">
        <f>IF([128]Sheet1!A112&lt;&gt;"",[128]Sheet1!A112,"")</f>
        <v>22</v>
      </c>
      <c r="AO180">
        <f>IF([129]Sheet1!A112&lt;&gt;"",[129]Sheet1!A112,"")</f>
        <v>560</v>
      </c>
      <c r="AP180">
        <v>566</v>
      </c>
      <c r="AQ180">
        <f>IF([131]Sheet1!A112&lt;&gt;"",[131]Sheet1!A112,"")</f>
        <v>336</v>
      </c>
      <c r="AR180">
        <f>IF([132]Sheet1!A112&lt;&gt;"",[132]Sheet1!A112,"")</f>
        <v>250</v>
      </c>
      <c r="AS180">
        <f>IF([133]Sheet1!A112&lt;&gt;"",[133]Sheet1!A112,"")</f>
        <v>626</v>
      </c>
      <c r="AT180">
        <f>IF([134]Sheet1!A112&lt;&gt;"",[134]Sheet1!A112,"")</f>
        <v>265</v>
      </c>
      <c r="AU180">
        <f>IF([135]Sheet1!A112&lt;&gt;"",[135]Sheet1!A112,"")</f>
        <v>146</v>
      </c>
      <c r="AV180">
        <f>IF([136]Sheet1!A112&lt;&gt;"",[136]Sheet1!A112,"")</f>
        <v>562</v>
      </c>
      <c r="AW180">
        <f>IF([137]Sheet1!A112&lt;&gt;"",[137]Sheet1!A112,"")</f>
        <v>231</v>
      </c>
      <c r="AX180">
        <f>IF([138]Sheet1!A112&lt;&gt;"",[138]Sheet1!A112,"")</f>
        <v>222</v>
      </c>
      <c r="AY180">
        <f>IF([139]Sheet1!A112&lt;&gt;"",[139]Sheet1!A112,"")</f>
        <v>51</v>
      </c>
      <c r="AZ180">
        <f>IF([140]Sheet1!A112&lt;&gt;"",[140]Sheet1!A112,"")</f>
        <v>606</v>
      </c>
      <c r="BA180">
        <f>IF([141]Sheet1!A112&lt;&gt;"",[141]Sheet1!A112,"")</f>
        <v>586</v>
      </c>
      <c r="BB180">
        <f>IF([142]Sheet1!A112&lt;&gt;"",[142]Sheet1!A112,"")</f>
        <v>35</v>
      </c>
      <c r="BC180">
        <f>IF([143]Sheet1!A112&lt;&gt;"",[143]Sheet1!A112,"")</f>
        <v>274</v>
      </c>
      <c r="BD180">
        <f>IF([144]Sheet1!A112&lt;&gt;"",[144]Sheet1!A112,"")</f>
        <v>146</v>
      </c>
      <c r="BE180">
        <f>IF([145]Sheet1!A112&lt;&gt;"",[145]Sheet1!A112,"")</f>
        <v>383</v>
      </c>
      <c r="BF180">
        <f>IF([146]Sheet1!A112&lt;&gt;"",[146]Sheet1!A112,"")</f>
        <v>5</v>
      </c>
      <c r="BG180">
        <f>IF([147]Sheet1!A112&lt;&gt;"",[147]Sheet1!A112,"")</f>
        <v>250</v>
      </c>
      <c r="BH180">
        <f>IF([148]Sheet1!A112&lt;&gt;"",[148]Sheet1!A112,"")</f>
        <v>390</v>
      </c>
      <c r="BI180">
        <f>IF([149]Sheet1!A112&lt;&gt;"",[149]Sheet1!A112,"")</f>
        <v>280</v>
      </c>
      <c r="BJ180">
        <f>IF([150]Sheet1!A112&lt;&gt;"",[150]Sheet1!A112,"")</f>
        <v>235</v>
      </c>
      <c r="BK180">
        <f>IF([151]Sheet1!A112&lt;&gt;"",[151]Sheet1!A112,"")</f>
        <v>36</v>
      </c>
      <c r="BL180">
        <f>IF([152]Sheet1!A112&lt;&gt;"",[152]Sheet1!A112,"")</f>
        <v>79</v>
      </c>
      <c r="BM180">
        <f>IF([153]Sheet1!A112&lt;&gt;"",[153]Sheet1!A112,"")</f>
        <v>341</v>
      </c>
      <c r="BN180">
        <f>IF([154]Sheet1!A112&lt;&gt;"",[154]Sheet1!A112,"")</f>
        <v>225</v>
      </c>
      <c r="BO180">
        <f>IF([155]Sheet1!A112&lt;&gt;"",[155]Sheet1!A112,"")</f>
        <v>580</v>
      </c>
      <c r="BP180">
        <f>IF([156]Sheet1!A112&lt;&gt;"",[156]Sheet1!A112,"")</f>
        <v>151</v>
      </c>
      <c r="BQ180">
        <f>IF([157]Sheet1!A112&lt;&gt;"",[157]Sheet1!A112,"")</f>
        <v>311</v>
      </c>
      <c r="BR180">
        <f>IF([158]Sheet1!A112&lt;&gt;"",[158]Sheet1!A112,"")</f>
        <v>267</v>
      </c>
      <c r="BS180">
        <f>IF([159]Sheet1!A112&lt;&gt;"",[159]Sheet1!A112,"")</f>
        <v>225</v>
      </c>
      <c r="BT180">
        <f>IF([160]Sheet1!A112&lt;&gt;"",[160]Sheet1!A112,"")</f>
        <v>506</v>
      </c>
      <c r="BU180">
        <f>IF([161]Sheet1!A112&lt;&gt;"",[161]Sheet1!A112,"")</f>
        <v>78</v>
      </c>
      <c r="BV180">
        <f>IF([162]Sheet1!A112&lt;&gt;"",[162]Sheet1!A112,"")</f>
        <v>364</v>
      </c>
      <c r="BW180">
        <f>IF([163]Sheet1!A112&lt;&gt;"",[163]Sheet1!A112,"")</f>
        <v>164</v>
      </c>
      <c r="BX180">
        <f>IF([164]Sheet1!A112&lt;&gt;"",[164]Sheet1!A112,"")</f>
        <v>16</v>
      </c>
      <c r="BY180">
        <f>IF([165]Sheet1!A112&lt;&gt;"",[165]Sheet1!A112,"")</f>
        <v>288</v>
      </c>
      <c r="BZ180">
        <f>IF([166]Sheet1!A112&lt;&gt;"",[166]Sheet1!A112,"")</f>
        <v>124</v>
      </c>
      <c r="CA180">
        <f>IF([167]Sheet1!A112&lt;&gt;"",[167]Sheet1!A112,"")</f>
        <v>175</v>
      </c>
      <c r="CB180">
        <f>IF([168]Sheet1!A112&lt;&gt;"",[168]Sheet1!A112,"")</f>
        <v>390</v>
      </c>
      <c r="CC180">
        <f>IF([169]Sheet1!A112&lt;&gt;"",[169]Sheet1!A112,"")</f>
        <v>269</v>
      </c>
      <c r="CD180">
        <f>IF([170]Sheet1!A112&lt;&gt;"",[170]Sheet1!A112,"")</f>
        <v>417</v>
      </c>
      <c r="CE180">
        <f>IF([171]Sheet1!A112&lt;&gt;"",[171]Sheet1!A112,"")</f>
        <v>658</v>
      </c>
      <c r="CF180">
        <f>IF([172]Sheet1!A112&lt;&gt;"",[172]Sheet1!A112,"")</f>
        <v>70</v>
      </c>
      <c r="CG180">
        <f>IF([173]Sheet1!A112&lt;&gt;"",[173]Sheet1!A112,"")</f>
        <v>366</v>
      </c>
      <c r="CH180">
        <f>IF([174]Sheet1!A112&lt;&gt;"",[174]Sheet1!A112,"")</f>
        <v>447</v>
      </c>
      <c r="CI180">
        <f>IF([175]Sheet1!A112&lt;&gt;"",[175]Sheet1!A112,"")</f>
        <v>362</v>
      </c>
      <c r="CJ180">
        <f>IF([176]Sheet1!A112&lt;&gt;"",[176]Sheet1!A112,"")</f>
        <v>445</v>
      </c>
      <c r="CK180">
        <f>IF([177]Sheet1!A112&lt;&gt;"",[177]Sheet1!A112,"")</f>
        <v>379</v>
      </c>
      <c r="CL180">
        <f>IF([178]Sheet1!A112&lt;&gt;"",[178]Sheet1!A112,"")</f>
        <v>181</v>
      </c>
    </row>
    <row r="181" spans="2:90">
      <c r="B181">
        <f>IF([90]Sheet1!A113&lt;&gt;"",[90]Sheet1!A113,"")</f>
        <v>521</v>
      </c>
      <c r="C181">
        <f>IF([91]Sheet1!A113&lt;&gt;"",[91]Sheet1!A113,"")</f>
        <v>283</v>
      </c>
      <c r="D181">
        <f>IF([92]Sheet1!A113&lt;&gt;"",[92]Sheet1!A113,"")</f>
        <v>64</v>
      </c>
      <c r="E181">
        <f>IF([93]Sheet1!A113&lt;&gt;"",[93]Sheet1!A113,"")</f>
        <v>66</v>
      </c>
      <c r="F181">
        <f>IF([94]Sheet1!A113&lt;&gt;"",[94]Sheet1!A113,"")</f>
        <v>292</v>
      </c>
      <c r="G181">
        <f>IF([95]Sheet1!A113&lt;&gt;"",[95]Sheet1!A113,"")</f>
        <v>222</v>
      </c>
      <c r="H181">
        <f>IF([96]Sheet1!A113&lt;&gt;"",[96]Sheet1!A113,"")</f>
        <v>153</v>
      </c>
      <c r="I181">
        <f>IF([97]Sheet1!A113&lt;&gt;"",[97]Sheet1!A113,"")</f>
        <v>318</v>
      </c>
      <c r="J181">
        <f>IF([98]Sheet1!A113&lt;&gt;"",[98]Sheet1!A113,"")</f>
        <v>3</v>
      </c>
      <c r="K181">
        <f>IF([99]Sheet1!A113&lt;&gt;"",[99]Sheet1!A113,"")</f>
        <v>623</v>
      </c>
      <c r="L181">
        <f>IF([100]Sheet1!A113&lt;&gt;"",[100]Sheet1!A113,"")</f>
        <v>594</v>
      </c>
      <c r="M181">
        <f>IF([101]Sheet1!A113&lt;&gt;"",[101]Sheet1!A113,"")</f>
        <v>136</v>
      </c>
      <c r="N181">
        <f>IF([102]Sheet1!A113&lt;&gt;"",[102]Sheet1!A113,"")</f>
        <v>224</v>
      </c>
      <c r="O181">
        <f>IF([103]Sheet1!A113&lt;&gt;"",[103]Sheet1!A113,"")</f>
        <v>612</v>
      </c>
      <c r="P181">
        <f>IF([104]Sheet1!A113&lt;&gt;"",[104]Sheet1!A113,"")</f>
        <v>276</v>
      </c>
      <c r="Q181">
        <f>IF([105]Sheet1!A113&lt;&gt;"",[105]Sheet1!A113,"")</f>
        <v>366</v>
      </c>
      <c r="R181">
        <f>IF([106]Sheet1!A113&lt;&gt;"",[106]Sheet1!A113,"")</f>
        <v>600</v>
      </c>
      <c r="S181">
        <f>IF([107]Sheet1!A113&lt;&gt;"",[107]Sheet1!A113,"")</f>
        <v>395</v>
      </c>
      <c r="T181">
        <f>IF([108]Sheet1!A113&lt;&gt;"",[108]Sheet1!A113,"")</f>
        <v>531</v>
      </c>
      <c r="U181">
        <f>IF([109]Sheet1!A113&lt;&gt;"",[109]Sheet1!A113,"")</f>
        <v>219</v>
      </c>
      <c r="V181">
        <f>IF([110]Sheet1!A113&lt;&gt;"",[110]Sheet1!A113,"")</f>
        <v>543</v>
      </c>
      <c r="W181">
        <f>IF([111]Sheet1!A113&lt;&gt;"",[111]Sheet1!A113,"")</f>
        <v>408</v>
      </c>
      <c r="X181">
        <f>IF([112]Sheet1!A113&lt;&gt;"",[112]Sheet1!A113,"")</f>
        <v>148</v>
      </c>
      <c r="Y181">
        <f>IF([113]Sheet1!A113&lt;&gt;"",[113]Sheet1!A113,"")</f>
        <v>251</v>
      </c>
      <c r="Z181">
        <f>IF([114]Sheet1!A113&lt;&gt;"",[114]Sheet1!A113,"")</f>
        <v>362</v>
      </c>
      <c r="AA181">
        <f>IF([115]Sheet1!A113&lt;&gt;"",[115]Sheet1!A113,"")</f>
        <v>387</v>
      </c>
      <c r="AB181">
        <f>IF([116]Sheet1!A113&lt;&gt;"",[116]Sheet1!A113,"")</f>
        <v>332</v>
      </c>
      <c r="AC181">
        <f>IF([117]Sheet1!A113&lt;&gt;"",[117]Sheet1!A113,"")</f>
        <v>61</v>
      </c>
      <c r="AD181">
        <f>IF([118]Sheet1!A113&lt;&gt;"",[118]Sheet1!A113,"")</f>
        <v>378</v>
      </c>
      <c r="AE181">
        <f>IF([119]Sheet1!A113&lt;&gt;"",[119]Sheet1!A113,"")</f>
        <v>58</v>
      </c>
      <c r="AF181">
        <f>IF([120]Sheet1!A113&lt;&gt;"",[120]Sheet1!A113,"")</f>
        <v>295</v>
      </c>
      <c r="AG181">
        <f>IF([121]Sheet1!A113&lt;&gt;"",[121]Sheet1!A113,"")</f>
        <v>264</v>
      </c>
      <c r="AH181">
        <f>IF([122]Sheet1!A113&lt;&gt;"",[122]Sheet1!A113,"")</f>
        <v>526</v>
      </c>
      <c r="AI181">
        <f>IF([123]Sheet1!A113&lt;&gt;"",[123]Sheet1!A113,"")</f>
        <v>42</v>
      </c>
      <c r="AJ181">
        <f>IF([124]Sheet1!A113&lt;&gt;"",[124]Sheet1!A113,"")</f>
        <v>60</v>
      </c>
      <c r="AK181">
        <f>IF([125]Sheet1!A113&lt;&gt;"",[125]Sheet1!A113,"")</f>
        <v>472</v>
      </c>
      <c r="AL181">
        <f>IF([126]Sheet1!A113&lt;&gt;"",[126]Sheet1!A113,"")</f>
        <v>88</v>
      </c>
      <c r="AM181">
        <f>IF([127]Sheet1!A113&lt;&gt;"",[127]Sheet1!A113,"")</f>
        <v>101</v>
      </c>
      <c r="AN181">
        <f>IF([128]Sheet1!A113&lt;&gt;"",[128]Sheet1!A113,"")</f>
        <v>478</v>
      </c>
      <c r="AO181">
        <f>IF([129]Sheet1!A113&lt;&gt;"",[129]Sheet1!A113,"")</f>
        <v>266</v>
      </c>
      <c r="AP181">
        <v>16</v>
      </c>
      <c r="AQ181">
        <f>IF([131]Sheet1!A113&lt;&gt;"",[131]Sheet1!A113,"")</f>
        <v>89</v>
      </c>
      <c r="AR181">
        <f>IF([132]Sheet1!A113&lt;&gt;"",[132]Sheet1!A113,"")</f>
        <v>373</v>
      </c>
      <c r="AS181">
        <f>IF([133]Sheet1!A113&lt;&gt;"",[133]Sheet1!A113,"")</f>
        <v>211</v>
      </c>
      <c r="AT181">
        <f>IF([134]Sheet1!A113&lt;&gt;"",[134]Sheet1!A113,"")</f>
        <v>602</v>
      </c>
      <c r="AU181">
        <f>IF([135]Sheet1!A113&lt;&gt;"",[135]Sheet1!A113,"")</f>
        <v>98</v>
      </c>
      <c r="AV181">
        <f>IF([136]Sheet1!A113&lt;&gt;"",[136]Sheet1!A113,"")</f>
        <v>399</v>
      </c>
      <c r="AW181">
        <f>IF([137]Sheet1!A113&lt;&gt;"",[137]Sheet1!A113,"")</f>
        <v>120</v>
      </c>
      <c r="AX181">
        <f>IF([138]Sheet1!A113&lt;&gt;"",[138]Sheet1!A113,"")</f>
        <v>648</v>
      </c>
      <c r="AY181">
        <f>IF([139]Sheet1!A113&lt;&gt;"",[139]Sheet1!A113,"")</f>
        <v>633</v>
      </c>
      <c r="AZ181">
        <f>IF([140]Sheet1!A113&lt;&gt;"",[140]Sheet1!A113,"")</f>
        <v>362</v>
      </c>
      <c r="BA181">
        <f>IF([141]Sheet1!A113&lt;&gt;"",[141]Sheet1!A113,"")</f>
        <v>617</v>
      </c>
      <c r="BB181">
        <f>IF([142]Sheet1!A113&lt;&gt;"",[142]Sheet1!A113,"")</f>
        <v>171</v>
      </c>
      <c r="BC181">
        <f>IF([143]Sheet1!A113&lt;&gt;"",[143]Sheet1!A113,"")</f>
        <v>275</v>
      </c>
      <c r="BD181">
        <f>IF([144]Sheet1!A113&lt;&gt;"",[144]Sheet1!A113,"")</f>
        <v>99</v>
      </c>
      <c r="BE181">
        <f>IF([145]Sheet1!A113&lt;&gt;"",[145]Sheet1!A113,"")</f>
        <v>662</v>
      </c>
      <c r="BF181">
        <f>IF([146]Sheet1!A113&lt;&gt;"",[146]Sheet1!A113,"")</f>
        <v>114</v>
      </c>
      <c r="BG181">
        <f>IF([147]Sheet1!A113&lt;&gt;"",[147]Sheet1!A113,"")</f>
        <v>646</v>
      </c>
      <c r="BH181">
        <f>IF([148]Sheet1!A113&lt;&gt;"",[148]Sheet1!A113,"")</f>
        <v>576</v>
      </c>
      <c r="BI181">
        <f>IF([149]Sheet1!A113&lt;&gt;"",[149]Sheet1!A113,"")</f>
        <v>192</v>
      </c>
      <c r="BJ181">
        <f>IF([150]Sheet1!A113&lt;&gt;"",[150]Sheet1!A113,"")</f>
        <v>276</v>
      </c>
      <c r="BK181">
        <f>IF([151]Sheet1!A113&lt;&gt;"",[151]Sheet1!A113,"")</f>
        <v>610</v>
      </c>
      <c r="BL181">
        <f>IF([152]Sheet1!A113&lt;&gt;"",[152]Sheet1!A113,"")</f>
        <v>258</v>
      </c>
      <c r="BM181">
        <f>IF([153]Sheet1!A113&lt;&gt;"",[153]Sheet1!A113,"")</f>
        <v>647</v>
      </c>
      <c r="BN181">
        <f>IF([154]Sheet1!A113&lt;&gt;"",[154]Sheet1!A113,"")</f>
        <v>164</v>
      </c>
      <c r="BO181">
        <f>IF([155]Sheet1!A113&lt;&gt;"",[155]Sheet1!A113,"")</f>
        <v>312</v>
      </c>
      <c r="BP181">
        <f>IF([156]Sheet1!A113&lt;&gt;"",[156]Sheet1!A113,"")</f>
        <v>132</v>
      </c>
      <c r="BQ181">
        <f>IF([157]Sheet1!A113&lt;&gt;"",[157]Sheet1!A113,"")</f>
        <v>368</v>
      </c>
      <c r="BR181">
        <f>IF([158]Sheet1!A113&lt;&gt;"",[158]Sheet1!A113,"")</f>
        <v>628</v>
      </c>
      <c r="BS181">
        <f>IF([159]Sheet1!A113&lt;&gt;"",[159]Sheet1!A113,"")</f>
        <v>45</v>
      </c>
      <c r="BT181">
        <f>IF([160]Sheet1!A113&lt;&gt;"",[160]Sheet1!A113,"")</f>
        <v>487</v>
      </c>
      <c r="BU181">
        <f>IF([161]Sheet1!A113&lt;&gt;"",[161]Sheet1!A113,"")</f>
        <v>444</v>
      </c>
      <c r="BV181">
        <f>IF([162]Sheet1!A113&lt;&gt;"",[162]Sheet1!A113,"")</f>
        <v>651</v>
      </c>
      <c r="BW181">
        <f>IF([163]Sheet1!A113&lt;&gt;"",[163]Sheet1!A113,"")</f>
        <v>649</v>
      </c>
      <c r="BX181">
        <f>IF([164]Sheet1!A113&lt;&gt;"",[164]Sheet1!A113,"")</f>
        <v>106</v>
      </c>
      <c r="BY181">
        <f>IF([165]Sheet1!A113&lt;&gt;"",[165]Sheet1!A113,"")</f>
        <v>347</v>
      </c>
      <c r="BZ181">
        <f>IF([166]Sheet1!A113&lt;&gt;"",[166]Sheet1!A113,"")</f>
        <v>261</v>
      </c>
      <c r="CA181">
        <f>IF([167]Sheet1!A113&lt;&gt;"",[167]Sheet1!A113,"")</f>
        <v>97</v>
      </c>
      <c r="CB181">
        <f>IF([168]Sheet1!A113&lt;&gt;"",[168]Sheet1!A113,"")</f>
        <v>199</v>
      </c>
      <c r="CC181">
        <f>IF([169]Sheet1!A113&lt;&gt;"",[169]Sheet1!A113,"")</f>
        <v>136</v>
      </c>
      <c r="CD181">
        <f>IF([170]Sheet1!A113&lt;&gt;"",[170]Sheet1!A113,"")</f>
        <v>28</v>
      </c>
      <c r="CE181">
        <f>IF([171]Sheet1!A113&lt;&gt;"",[171]Sheet1!A113,"")</f>
        <v>355</v>
      </c>
      <c r="CF181">
        <f>IF([172]Sheet1!A113&lt;&gt;"",[172]Sheet1!A113,"")</f>
        <v>533</v>
      </c>
      <c r="CG181">
        <f>IF([173]Sheet1!A113&lt;&gt;"",[173]Sheet1!A113,"")</f>
        <v>588</v>
      </c>
      <c r="CH181">
        <f>IF([174]Sheet1!A113&lt;&gt;"",[174]Sheet1!A113,"")</f>
        <v>328</v>
      </c>
      <c r="CI181">
        <f>IF([175]Sheet1!A113&lt;&gt;"",[175]Sheet1!A113,"")</f>
        <v>238</v>
      </c>
      <c r="CJ181">
        <f>IF([176]Sheet1!A113&lt;&gt;"",[176]Sheet1!A113,"")</f>
        <v>465</v>
      </c>
      <c r="CK181">
        <f>IF([177]Sheet1!A113&lt;&gt;"",[177]Sheet1!A113,"")</f>
        <v>605</v>
      </c>
      <c r="CL181">
        <f>IF([178]Sheet1!A113&lt;&gt;"",[178]Sheet1!A113,"")</f>
        <v>558</v>
      </c>
    </row>
    <row r="182" spans="2:90">
      <c r="B182">
        <f>IF([90]Sheet1!A114&lt;&gt;"",[90]Sheet1!A114,"")</f>
        <v>72</v>
      </c>
      <c r="C182">
        <f>IF([91]Sheet1!A114&lt;&gt;"",[91]Sheet1!A114,"")</f>
        <v>94</v>
      </c>
      <c r="D182">
        <f>IF([92]Sheet1!A114&lt;&gt;"",[92]Sheet1!A114,"")</f>
        <v>402</v>
      </c>
      <c r="E182">
        <f>IF([93]Sheet1!A114&lt;&gt;"",[93]Sheet1!A114,"")</f>
        <v>318</v>
      </c>
      <c r="F182">
        <f>IF([94]Sheet1!A114&lt;&gt;"",[94]Sheet1!A114,"")</f>
        <v>295</v>
      </c>
      <c r="G182">
        <f>IF([95]Sheet1!A114&lt;&gt;"",[95]Sheet1!A114,"")</f>
        <v>598</v>
      </c>
      <c r="H182">
        <f>IF([96]Sheet1!A114&lt;&gt;"",[96]Sheet1!A114,"")</f>
        <v>345</v>
      </c>
      <c r="I182">
        <f>IF([97]Sheet1!A114&lt;&gt;"",[97]Sheet1!A114,"")</f>
        <v>9</v>
      </c>
      <c r="J182">
        <f>IF([98]Sheet1!A114&lt;&gt;"",[98]Sheet1!A114,"")</f>
        <v>149</v>
      </c>
      <c r="K182">
        <f>IF([99]Sheet1!A114&lt;&gt;"",[99]Sheet1!A114,"")</f>
        <v>61</v>
      </c>
      <c r="L182">
        <f>IF([100]Sheet1!A114&lt;&gt;"",[100]Sheet1!A114,"")</f>
        <v>307</v>
      </c>
      <c r="M182">
        <f>IF([101]Sheet1!A114&lt;&gt;"",[101]Sheet1!A114,"")</f>
        <v>48</v>
      </c>
      <c r="N182">
        <f>IF([102]Sheet1!A114&lt;&gt;"",[102]Sheet1!A114,"")</f>
        <v>585</v>
      </c>
      <c r="O182">
        <f>IF([103]Sheet1!A114&lt;&gt;"",[103]Sheet1!A114,"")</f>
        <v>35</v>
      </c>
      <c r="P182">
        <f>IF([104]Sheet1!A114&lt;&gt;"",[104]Sheet1!A114,"")</f>
        <v>264</v>
      </c>
      <c r="Q182">
        <f>IF([105]Sheet1!A114&lt;&gt;"",[105]Sheet1!A114,"")</f>
        <v>241</v>
      </c>
      <c r="R182">
        <f>IF([106]Sheet1!A114&lt;&gt;"",[106]Sheet1!A114,"")</f>
        <v>143</v>
      </c>
      <c r="S182">
        <f>IF([107]Sheet1!A114&lt;&gt;"",[107]Sheet1!A114,"")</f>
        <v>254</v>
      </c>
      <c r="T182">
        <f>IF([108]Sheet1!A114&lt;&gt;"",[108]Sheet1!A114,"")</f>
        <v>262</v>
      </c>
      <c r="U182">
        <f>IF([109]Sheet1!A114&lt;&gt;"",[109]Sheet1!A114,"")</f>
        <v>321</v>
      </c>
      <c r="V182">
        <f>IF([110]Sheet1!A114&lt;&gt;"",[110]Sheet1!A114,"")</f>
        <v>499</v>
      </c>
      <c r="W182">
        <f>IF([111]Sheet1!A114&lt;&gt;"",[111]Sheet1!A114,"")</f>
        <v>403</v>
      </c>
      <c r="X182">
        <f>IF([112]Sheet1!A114&lt;&gt;"",[112]Sheet1!A114,"")</f>
        <v>404</v>
      </c>
      <c r="Y182">
        <f>IF([113]Sheet1!A114&lt;&gt;"",[113]Sheet1!A114,"")</f>
        <v>312</v>
      </c>
      <c r="Z182">
        <f>IF([114]Sheet1!A114&lt;&gt;"",[114]Sheet1!A114,"")</f>
        <v>129</v>
      </c>
      <c r="AA182">
        <f>IF([115]Sheet1!A114&lt;&gt;"",[115]Sheet1!A114,"")</f>
        <v>396</v>
      </c>
      <c r="AB182">
        <f>IF([116]Sheet1!A114&lt;&gt;"",[116]Sheet1!A114,"")</f>
        <v>235</v>
      </c>
      <c r="AC182">
        <f>IF([117]Sheet1!A114&lt;&gt;"",[117]Sheet1!A114,"")</f>
        <v>319</v>
      </c>
      <c r="AD182">
        <f>IF([118]Sheet1!A114&lt;&gt;"",[118]Sheet1!A114,"")</f>
        <v>136</v>
      </c>
      <c r="AE182">
        <f>IF([119]Sheet1!A114&lt;&gt;"",[119]Sheet1!A114,"")</f>
        <v>314</v>
      </c>
      <c r="AF182">
        <f>IF([120]Sheet1!A114&lt;&gt;"",[120]Sheet1!A114,"")</f>
        <v>156</v>
      </c>
      <c r="AG182">
        <f>IF([121]Sheet1!A114&lt;&gt;"",[121]Sheet1!A114,"")</f>
        <v>394</v>
      </c>
      <c r="AH182">
        <f>IF([122]Sheet1!A114&lt;&gt;"",[122]Sheet1!A114,"")</f>
        <v>117</v>
      </c>
      <c r="AI182">
        <f>IF([123]Sheet1!A114&lt;&gt;"",[123]Sheet1!A114,"")</f>
        <v>195</v>
      </c>
      <c r="AJ182">
        <f>IF([124]Sheet1!A114&lt;&gt;"",[124]Sheet1!A114,"")</f>
        <v>381</v>
      </c>
      <c r="AK182">
        <f>IF([125]Sheet1!A114&lt;&gt;"",[125]Sheet1!A114,"")</f>
        <v>250</v>
      </c>
      <c r="AL182">
        <f>IF([126]Sheet1!A114&lt;&gt;"",[126]Sheet1!A114,"")</f>
        <v>537</v>
      </c>
      <c r="AM182">
        <f>IF([127]Sheet1!A114&lt;&gt;"",[127]Sheet1!A114,"")</f>
        <v>183</v>
      </c>
      <c r="AN182">
        <f>IF([128]Sheet1!A114&lt;&gt;"",[128]Sheet1!A114,"")</f>
        <v>296</v>
      </c>
      <c r="AO182">
        <f>IF([129]Sheet1!A114&lt;&gt;"",[129]Sheet1!A114,"")</f>
        <v>575</v>
      </c>
      <c r="AP182">
        <v>549</v>
      </c>
      <c r="AQ182">
        <f>IF([131]Sheet1!A114&lt;&gt;"",[131]Sheet1!A114,"")</f>
        <v>382</v>
      </c>
      <c r="AR182">
        <f>IF([132]Sheet1!A114&lt;&gt;"",[132]Sheet1!A114,"")</f>
        <v>614</v>
      </c>
      <c r="AS182">
        <f>IF([133]Sheet1!A114&lt;&gt;"",[133]Sheet1!A114,"")</f>
        <v>149</v>
      </c>
      <c r="AT182">
        <f>IF([134]Sheet1!A114&lt;&gt;"",[134]Sheet1!A114,"")</f>
        <v>349</v>
      </c>
      <c r="AU182">
        <f>IF([135]Sheet1!A114&lt;&gt;"",[135]Sheet1!A114,"")</f>
        <v>165</v>
      </c>
      <c r="AV182">
        <f>IF([136]Sheet1!A114&lt;&gt;"",[136]Sheet1!A114,"")</f>
        <v>623</v>
      </c>
      <c r="AW182">
        <f>IF([137]Sheet1!A114&lt;&gt;"",[137]Sheet1!A114,"")</f>
        <v>586</v>
      </c>
      <c r="AX182">
        <f>IF([138]Sheet1!A114&lt;&gt;"",[138]Sheet1!A114,"")</f>
        <v>562</v>
      </c>
      <c r="AY182">
        <f>IF([139]Sheet1!A114&lt;&gt;"",[139]Sheet1!A114,"")</f>
        <v>27</v>
      </c>
      <c r="AZ182">
        <f>IF([140]Sheet1!A114&lt;&gt;"",[140]Sheet1!A114,"")</f>
        <v>144</v>
      </c>
      <c r="BA182">
        <f>IF([141]Sheet1!A114&lt;&gt;"",[141]Sheet1!A114,"")</f>
        <v>315</v>
      </c>
      <c r="BB182">
        <f>IF([142]Sheet1!A114&lt;&gt;"",[142]Sheet1!A114,"")</f>
        <v>316</v>
      </c>
      <c r="BC182">
        <f>IF([143]Sheet1!A114&lt;&gt;"",[143]Sheet1!A114,"")</f>
        <v>574</v>
      </c>
      <c r="BD182">
        <f>IF([144]Sheet1!A114&lt;&gt;"",[144]Sheet1!A114,"")</f>
        <v>45</v>
      </c>
      <c r="BE182">
        <f>IF([145]Sheet1!A114&lt;&gt;"",[145]Sheet1!A114,"")</f>
        <v>338</v>
      </c>
      <c r="BF182">
        <f>IF([146]Sheet1!A114&lt;&gt;"",[146]Sheet1!A114,"")</f>
        <v>283</v>
      </c>
      <c r="BG182">
        <f>IF([147]Sheet1!A114&lt;&gt;"",[147]Sheet1!A114,"")</f>
        <v>585</v>
      </c>
      <c r="BH182">
        <f>IF([148]Sheet1!A114&lt;&gt;"",[148]Sheet1!A114,"")</f>
        <v>559</v>
      </c>
      <c r="BI182">
        <f>IF([149]Sheet1!A114&lt;&gt;"",[149]Sheet1!A114,"")</f>
        <v>22</v>
      </c>
      <c r="BJ182">
        <f>IF([150]Sheet1!A114&lt;&gt;"",[150]Sheet1!A114,"")</f>
        <v>320</v>
      </c>
      <c r="BK182">
        <f>IF([151]Sheet1!A114&lt;&gt;"",[151]Sheet1!A114,"")</f>
        <v>646</v>
      </c>
      <c r="BL182">
        <f>IF([152]Sheet1!A114&lt;&gt;"",[152]Sheet1!A114,"")</f>
        <v>567</v>
      </c>
      <c r="BM182">
        <f>IF([153]Sheet1!A114&lt;&gt;"",[153]Sheet1!A114,"")</f>
        <v>174</v>
      </c>
      <c r="BN182">
        <f>IF([154]Sheet1!A114&lt;&gt;"",[154]Sheet1!A114,"")</f>
        <v>371</v>
      </c>
      <c r="BO182">
        <f>IF([155]Sheet1!A114&lt;&gt;"",[155]Sheet1!A114,"")</f>
        <v>612</v>
      </c>
      <c r="BP182">
        <f>IF([156]Sheet1!A114&lt;&gt;"",[156]Sheet1!A114,"")</f>
        <v>345</v>
      </c>
      <c r="BQ182">
        <f>IF([157]Sheet1!A114&lt;&gt;"",[157]Sheet1!A114,"")</f>
        <v>212</v>
      </c>
      <c r="BR182">
        <f>IF([158]Sheet1!A114&lt;&gt;"",[158]Sheet1!A114,"")</f>
        <v>180</v>
      </c>
      <c r="BS182">
        <f>IF([159]Sheet1!A114&lt;&gt;"",[159]Sheet1!A114,"")</f>
        <v>47</v>
      </c>
      <c r="BT182">
        <f>IF([160]Sheet1!A114&lt;&gt;"",[160]Sheet1!A114,"")</f>
        <v>505</v>
      </c>
      <c r="BU182">
        <f>IF([161]Sheet1!A114&lt;&gt;"",[161]Sheet1!A114,"")</f>
        <v>170</v>
      </c>
      <c r="BV182">
        <f>IF([162]Sheet1!A114&lt;&gt;"",[162]Sheet1!A114,"")</f>
        <v>591</v>
      </c>
      <c r="BW182">
        <f>IF([163]Sheet1!A114&lt;&gt;"",[163]Sheet1!A114,"")</f>
        <v>626</v>
      </c>
      <c r="BX182">
        <f>IF([164]Sheet1!A114&lt;&gt;"",[164]Sheet1!A114,"")</f>
        <v>594</v>
      </c>
      <c r="BY182">
        <f>IF([165]Sheet1!A114&lt;&gt;"",[165]Sheet1!A114,"")</f>
        <v>417</v>
      </c>
      <c r="BZ182">
        <f>IF([166]Sheet1!A114&lt;&gt;"",[166]Sheet1!A114,"")</f>
        <v>505</v>
      </c>
      <c r="CA182">
        <f>IF([167]Sheet1!A114&lt;&gt;"",[167]Sheet1!A114,"")</f>
        <v>92</v>
      </c>
      <c r="CB182">
        <f>IF([168]Sheet1!A114&lt;&gt;"",[168]Sheet1!A114,"")</f>
        <v>143</v>
      </c>
      <c r="CC182">
        <f>IF([169]Sheet1!A114&lt;&gt;"",[169]Sheet1!A114,"")</f>
        <v>566</v>
      </c>
      <c r="CD182">
        <f>IF([170]Sheet1!A114&lt;&gt;"",[170]Sheet1!A114,"")</f>
        <v>540</v>
      </c>
      <c r="CE182">
        <f>IF([171]Sheet1!A114&lt;&gt;"",[171]Sheet1!A114,"")</f>
        <v>18</v>
      </c>
      <c r="CF182">
        <f>IF([172]Sheet1!A114&lt;&gt;"",[172]Sheet1!A114,"")</f>
        <v>115</v>
      </c>
      <c r="CG182">
        <f>IF([173]Sheet1!A114&lt;&gt;"",[173]Sheet1!A114,"")</f>
        <v>352</v>
      </c>
      <c r="CH182">
        <f>IF([174]Sheet1!A114&lt;&gt;"",[174]Sheet1!A114,"")</f>
        <v>561</v>
      </c>
      <c r="CI182">
        <f>IF([175]Sheet1!A114&lt;&gt;"",[175]Sheet1!A114,"")</f>
        <v>259</v>
      </c>
      <c r="CJ182">
        <f>IF([176]Sheet1!A114&lt;&gt;"",[176]Sheet1!A114,"")</f>
        <v>254</v>
      </c>
      <c r="CK182">
        <f>IF([177]Sheet1!A114&lt;&gt;"",[177]Sheet1!A114,"")</f>
        <v>59</v>
      </c>
      <c r="CL182">
        <f>IF([178]Sheet1!A114&lt;&gt;"",[178]Sheet1!A114,"")</f>
        <v>218</v>
      </c>
    </row>
    <row r="183" spans="2:90">
      <c r="B183">
        <f>IF([90]Sheet1!A115&lt;&gt;"",[90]Sheet1!A115,"")</f>
        <v>290</v>
      </c>
      <c r="C183">
        <f>IF([91]Sheet1!A115&lt;&gt;"",[91]Sheet1!A115,"")</f>
        <v>229</v>
      </c>
      <c r="D183">
        <f>IF([92]Sheet1!A115&lt;&gt;"",[92]Sheet1!A115,"")</f>
        <v>70</v>
      </c>
      <c r="E183">
        <f>IF([93]Sheet1!A115&lt;&gt;"",[93]Sheet1!A115,"")</f>
        <v>365</v>
      </c>
      <c r="F183">
        <f>IF([94]Sheet1!A115&lt;&gt;"",[94]Sheet1!A115,"")</f>
        <v>59</v>
      </c>
      <c r="G183">
        <f>IF([95]Sheet1!A115&lt;&gt;"",[95]Sheet1!A115,"")</f>
        <v>591</v>
      </c>
      <c r="H183">
        <f>IF([96]Sheet1!A115&lt;&gt;"",[96]Sheet1!A115,"")</f>
        <v>18</v>
      </c>
      <c r="I183">
        <f>IF([97]Sheet1!A115&lt;&gt;"",[97]Sheet1!A115,"")</f>
        <v>595</v>
      </c>
      <c r="J183">
        <f>IF([98]Sheet1!A115&lt;&gt;"",[98]Sheet1!A115,"")</f>
        <v>348</v>
      </c>
      <c r="K183">
        <f>IF([99]Sheet1!A115&lt;&gt;"",[99]Sheet1!A115,"")</f>
        <v>40</v>
      </c>
      <c r="L183">
        <f>IF([100]Sheet1!A115&lt;&gt;"",[100]Sheet1!A115,"")</f>
        <v>173</v>
      </c>
      <c r="M183">
        <f>IF([101]Sheet1!A115&lt;&gt;"",[101]Sheet1!A115,"")</f>
        <v>268</v>
      </c>
      <c r="N183">
        <f>IF([102]Sheet1!A115&lt;&gt;"",[102]Sheet1!A115,"")</f>
        <v>4</v>
      </c>
      <c r="O183">
        <f>IF([103]Sheet1!A115&lt;&gt;"",[103]Sheet1!A115,"")</f>
        <v>376</v>
      </c>
      <c r="P183">
        <f>IF([104]Sheet1!A115&lt;&gt;"",[104]Sheet1!A115,"")</f>
        <v>398</v>
      </c>
      <c r="Q183">
        <f>IF([105]Sheet1!A115&lt;&gt;"",[105]Sheet1!A115,"")</f>
        <v>570</v>
      </c>
      <c r="R183">
        <f>IF([106]Sheet1!A115&lt;&gt;"",[106]Sheet1!A115,"")</f>
        <v>351</v>
      </c>
      <c r="S183">
        <f>IF([107]Sheet1!A115&lt;&gt;"",[107]Sheet1!A115,"")</f>
        <v>261</v>
      </c>
      <c r="T183">
        <f>IF([108]Sheet1!A115&lt;&gt;"",[108]Sheet1!A115,"")</f>
        <v>175</v>
      </c>
      <c r="U183">
        <f>IF([109]Sheet1!A115&lt;&gt;"",[109]Sheet1!A115,"")</f>
        <v>393</v>
      </c>
      <c r="V183">
        <f>IF([110]Sheet1!A115&lt;&gt;"",[110]Sheet1!A115,"")</f>
        <v>148</v>
      </c>
      <c r="W183">
        <f>IF([111]Sheet1!A115&lt;&gt;"",[111]Sheet1!A115,"")</f>
        <v>520</v>
      </c>
      <c r="X183">
        <f>IF([112]Sheet1!A115&lt;&gt;"",[112]Sheet1!A115,"")</f>
        <v>422</v>
      </c>
      <c r="Y183">
        <f>IF([113]Sheet1!A115&lt;&gt;"",[113]Sheet1!A115,"")</f>
        <v>175</v>
      </c>
      <c r="Z183">
        <f>IF([114]Sheet1!A115&lt;&gt;"",[114]Sheet1!A115,"")</f>
        <v>395</v>
      </c>
      <c r="AA183">
        <f>IF([115]Sheet1!A115&lt;&gt;"",[115]Sheet1!A115,"")</f>
        <v>543</v>
      </c>
      <c r="AB183">
        <f>IF([116]Sheet1!A115&lt;&gt;"",[116]Sheet1!A115,"")</f>
        <v>85</v>
      </c>
      <c r="AC183">
        <f>IF([117]Sheet1!A115&lt;&gt;"",[117]Sheet1!A115,"")</f>
        <v>448</v>
      </c>
      <c r="AD183">
        <f>IF([118]Sheet1!A115&lt;&gt;"",[118]Sheet1!A115,"")</f>
        <v>92</v>
      </c>
      <c r="AE183">
        <f>IF([119]Sheet1!A115&lt;&gt;"",[119]Sheet1!A115,"")</f>
        <v>4</v>
      </c>
      <c r="AF183">
        <f>IF([120]Sheet1!A115&lt;&gt;"",[120]Sheet1!A115,"")</f>
        <v>127</v>
      </c>
      <c r="AG183">
        <f>IF([121]Sheet1!A115&lt;&gt;"",[121]Sheet1!A115,"")</f>
        <v>23</v>
      </c>
      <c r="AH183">
        <f>IF([122]Sheet1!A115&lt;&gt;"",[122]Sheet1!A115,"")</f>
        <v>249</v>
      </c>
      <c r="AI183">
        <f>IF([123]Sheet1!A115&lt;&gt;"",[123]Sheet1!A115,"")</f>
        <v>543</v>
      </c>
      <c r="AJ183">
        <f>IF([124]Sheet1!A115&lt;&gt;"",[124]Sheet1!A115,"")</f>
        <v>477</v>
      </c>
      <c r="AK183">
        <f>IF([125]Sheet1!A115&lt;&gt;"",[125]Sheet1!A115,"")</f>
        <v>464</v>
      </c>
      <c r="AL183">
        <f>IF([126]Sheet1!A115&lt;&gt;"",[126]Sheet1!A115,"")</f>
        <v>93</v>
      </c>
      <c r="AM183">
        <f>IF([127]Sheet1!A115&lt;&gt;"",[127]Sheet1!A115,"")</f>
        <v>345</v>
      </c>
      <c r="AN183">
        <f>IF([128]Sheet1!A115&lt;&gt;"",[128]Sheet1!A115,"")</f>
        <v>184</v>
      </c>
      <c r="AO183">
        <f>IF([129]Sheet1!A115&lt;&gt;"",[129]Sheet1!A115,"")</f>
        <v>277</v>
      </c>
      <c r="AP183">
        <v>590</v>
      </c>
      <c r="AQ183">
        <f>IF([131]Sheet1!A115&lt;&gt;"",[131]Sheet1!A115,"")</f>
        <v>64</v>
      </c>
      <c r="AR183">
        <f>IF([132]Sheet1!A115&lt;&gt;"",[132]Sheet1!A115,"")</f>
        <v>302</v>
      </c>
      <c r="AS183">
        <f>IF([133]Sheet1!A115&lt;&gt;"",[133]Sheet1!A115,"")</f>
        <v>294</v>
      </c>
      <c r="AT183">
        <f>IF([134]Sheet1!A115&lt;&gt;"",[134]Sheet1!A115,"")</f>
        <v>621</v>
      </c>
      <c r="AU183">
        <f>IF([135]Sheet1!A115&lt;&gt;"",[135]Sheet1!A115,"")</f>
        <v>590</v>
      </c>
      <c r="AV183">
        <f>IF([136]Sheet1!A115&lt;&gt;"",[136]Sheet1!A115,"")</f>
        <v>90</v>
      </c>
      <c r="AW183">
        <f>IF([137]Sheet1!A115&lt;&gt;"",[137]Sheet1!A115,"")</f>
        <v>397</v>
      </c>
      <c r="AX183">
        <f>IF([138]Sheet1!A115&lt;&gt;"",[138]Sheet1!A115,"")</f>
        <v>557</v>
      </c>
      <c r="AY183">
        <f>IF([139]Sheet1!A115&lt;&gt;"",[139]Sheet1!A115,"")</f>
        <v>224</v>
      </c>
      <c r="AZ183">
        <f>IF([140]Sheet1!A115&lt;&gt;"",[140]Sheet1!A115,"")</f>
        <v>153</v>
      </c>
      <c r="BA183">
        <f>IF([141]Sheet1!A115&lt;&gt;"",[141]Sheet1!A115,"")</f>
        <v>28</v>
      </c>
      <c r="BB183">
        <f>IF([142]Sheet1!A115&lt;&gt;"",[142]Sheet1!A115,"")</f>
        <v>11</v>
      </c>
      <c r="BC183">
        <f>IF([143]Sheet1!A115&lt;&gt;"",[143]Sheet1!A115,"")</f>
        <v>251</v>
      </c>
      <c r="BD183">
        <f>IF([144]Sheet1!A115&lt;&gt;"",[144]Sheet1!A115,"")</f>
        <v>101</v>
      </c>
      <c r="BE183">
        <f>IF([145]Sheet1!A115&lt;&gt;"",[145]Sheet1!A115,"")</f>
        <v>38</v>
      </c>
      <c r="BF183">
        <f>IF([146]Sheet1!A115&lt;&gt;"",[146]Sheet1!A115,"")</f>
        <v>333</v>
      </c>
      <c r="BG183">
        <f>IF([147]Sheet1!A115&lt;&gt;"",[147]Sheet1!A115,"")</f>
        <v>226</v>
      </c>
      <c r="BH183">
        <f>IF([148]Sheet1!A115&lt;&gt;"",[148]Sheet1!A115,"")</f>
        <v>216</v>
      </c>
      <c r="BI183">
        <f>IF([149]Sheet1!A115&lt;&gt;"",[149]Sheet1!A115,"")</f>
        <v>217</v>
      </c>
      <c r="BJ183">
        <f>IF([150]Sheet1!A115&lt;&gt;"",[150]Sheet1!A115,"")</f>
        <v>176</v>
      </c>
      <c r="BK183">
        <f>IF([151]Sheet1!A115&lt;&gt;"",[151]Sheet1!A115,"")</f>
        <v>195</v>
      </c>
      <c r="BL183">
        <f>IF([152]Sheet1!A115&lt;&gt;"",[152]Sheet1!A115,"")</f>
        <v>348</v>
      </c>
      <c r="BM183">
        <f>IF([153]Sheet1!A115&lt;&gt;"",[153]Sheet1!A115,"")</f>
        <v>230</v>
      </c>
      <c r="BN183">
        <f>IF([154]Sheet1!A115&lt;&gt;"",[154]Sheet1!A115,"")</f>
        <v>216</v>
      </c>
      <c r="BO183">
        <f>IF([155]Sheet1!A115&lt;&gt;"",[155]Sheet1!A115,"")</f>
        <v>641</v>
      </c>
      <c r="BP183">
        <f>IF([156]Sheet1!A115&lt;&gt;"",[156]Sheet1!A115,"")</f>
        <v>156</v>
      </c>
      <c r="BQ183">
        <f>IF([157]Sheet1!A115&lt;&gt;"",[157]Sheet1!A115,"")</f>
        <v>345</v>
      </c>
      <c r="BR183">
        <f>IF([158]Sheet1!A115&lt;&gt;"",[158]Sheet1!A115,"")</f>
        <v>153</v>
      </c>
      <c r="BS183">
        <f>IF([159]Sheet1!A115&lt;&gt;"",[159]Sheet1!A115,"")</f>
        <v>64</v>
      </c>
      <c r="BT183">
        <f>IF([160]Sheet1!A115&lt;&gt;"",[160]Sheet1!A115,"")</f>
        <v>434</v>
      </c>
      <c r="BU183">
        <f>IF([161]Sheet1!A115&lt;&gt;"",[161]Sheet1!A115,"")</f>
        <v>97</v>
      </c>
      <c r="BV183">
        <f>IF([162]Sheet1!A115&lt;&gt;"",[162]Sheet1!A115,"")</f>
        <v>509</v>
      </c>
      <c r="BW183">
        <f>IF([163]Sheet1!A115&lt;&gt;"",[163]Sheet1!A115,"")</f>
        <v>73</v>
      </c>
      <c r="BX183">
        <f>IF([164]Sheet1!A115&lt;&gt;"",[164]Sheet1!A115,"")</f>
        <v>5</v>
      </c>
      <c r="BY183">
        <f>IF([165]Sheet1!A115&lt;&gt;"",[165]Sheet1!A115,"")</f>
        <v>318</v>
      </c>
      <c r="BZ183">
        <f>IF([166]Sheet1!A115&lt;&gt;"",[166]Sheet1!A115,"")</f>
        <v>19</v>
      </c>
      <c r="CA183">
        <f>IF([167]Sheet1!A115&lt;&gt;"",[167]Sheet1!A115,"")</f>
        <v>384</v>
      </c>
      <c r="CB183">
        <f>IF([168]Sheet1!A115&lt;&gt;"",[168]Sheet1!A115,"")</f>
        <v>218</v>
      </c>
      <c r="CC183">
        <f>IF([169]Sheet1!A115&lt;&gt;"",[169]Sheet1!A115,"")</f>
        <v>643</v>
      </c>
      <c r="CD183">
        <f>IF([170]Sheet1!A115&lt;&gt;"",[170]Sheet1!A115,"")</f>
        <v>97</v>
      </c>
      <c r="CE183">
        <f>IF([171]Sheet1!A115&lt;&gt;"",[171]Sheet1!A115,"")</f>
        <v>511</v>
      </c>
      <c r="CF183">
        <f>IF([172]Sheet1!A115&lt;&gt;"",[172]Sheet1!A115,"")</f>
        <v>615</v>
      </c>
      <c r="CG183">
        <f>IF([173]Sheet1!A115&lt;&gt;"",[173]Sheet1!A115,"")</f>
        <v>130</v>
      </c>
      <c r="CH183">
        <f>IF([174]Sheet1!A115&lt;&gt;"",[174]Sheet1!A115,"")</f>
        <v>565</v>
      </c>
      <c r="CI183">
        <f>IF([175]Sheet1!A115&lt;&gt;"",[175]Sheet1!A115,"")</f>
        <v>387</v>
      </c>
      <c r="CJ183">
        <f>IF([176]Sheet1!A115&lt;&gt;"",[176]Sheet1!A115,"")</f>
        <v>381</v>
      </c>
      <c r="CK183">
        <f>IF([177]Sheet1!A115&lt;&gt;"",[177]Sheet1!A115,"")</f>
        <v>574</v>
      </c>
      <c r="CL183">
        <f>IF([178]Sheet1!A115&lt;&gt;"",[178]Sheet1!A115,"")</f>
        <v>174</v>
      </c>
    </row>
    <row r="184" spans="2:90">
      <c r="B184">
        <f>IF([90]Sheet1!A116&lt;&gt;"",[90]Sheet1!A116,"")</f>
        <v>494</v>
      </c>
      <c r="C184">
        <f>IF([91]Sheet1!A116&lt;&gt;"",[91]Sheet1!A116,"")</f>
        <v>329</v>
      </c>
      <c r="D184">
        <f>IF([92]Sheet1!A116&lt;&gt;"",[92]Sheet1!A116,"")</f>
        <v>125</v>
      </c>
      <c r="E184">
        <f>IF([93]Sheet1!A116&lt;&gt;"",[93]Sheet1!A116,"")</f>
        <v>34</v>
      </c>
      <c r="F184">
        <f>IF([94]Sheet1!A116&lt;&gt;"",[94]Sheet1!A116,"")</f>
        <v>23</v>
      </c>
      <c r="G184">
        <f>IF([95]Sheet1!A116&lt;&gt;"",[95]Sheet1!A116,"")</f>
        <v>586</v>
      </c>
      <c r="H184">
        <f>IF([96]Sheet1!A116&lt;&gt;"",[96]Sheet1!A116,"")</f>
        <v>91</v>
      </c>
      <c r="I184">
        <f>IF([97]Sheet1!A116&lt;&gt;"",[97]Sheet1!A116,"")</f>
        <v>331</v>
      </c>
      <c r="J184">
        <f>IF([98]Sheet1!A116&lt;&gt;"",[98]Sheet1!A116,"")</f>
        <v>196</v>
      </c>
      <c r="K184">
        <f>IF([99]Sheet1!A116&lt;&gt;"",[99]Sheet1!A116,"")</f>
        <v>57</v>
      </c>
      <c r="L184">
        <f>IF([100]Sheet1!A116&lt;&gt;"",[100]Sheet1!A116,"")</f>
        <v>634</v>
      </c>
      <c r="M184">
        <f>IF([101]Sheet1!A116&lt;&gt;"",[101]Sheet1!A116,"")</f>
        <v>570</v>
      </c>
      <c r="N184">
        <f>IF([102]Sheet1!A116&lt;&gt;"",[102]Sheet1!A116,"")</f>
        <v>205</v>
      </c>
      <c r="O184">
        <f>IF([103]Sheet1!A116&lt;&gt;"",[103]Sheet1!A116,"")</f>
        <v>639</v>
      </c>
      <c r="P184">
        <f>IF([104]Sheet1!A116&lt;&gt;"",[104]Sheet1!A116,"")</f>
        <v>241</v>
      </c>
      <c r="Q184">
        <f>IF([105]Sheet1!A116&lt;&gt;"",[105]Sheet1!A116,"")</f>
        <v>173</v>
      </c>
      <c r="R184">
        <f>IF([106]Sheet1!A116&lt;&gt;"",[106]Sheet1!A116,"")</f>
        <v>276</v>
      </c>
      <c r="S184">
        <f>IF([107]Sheet1!A116&lt;&gt;"",[107]Sheet1!A116,"")</f>
        <v>24</v>
      </c>
      <c r="T184">
        <f>IF([108]Sheet1!A116&lt;&gt;"",[108]Sheet1!A116,"")</f>
        <v>510</v>
      </c>
      <c r="U184">
        <f>IF([109]Sheet1!A116&lt;&gt;"",[109]Sheet1!A116,"")</f>
        <v>66</v>
      </c>
      <c r="V184">
        <f>IF([110]Sheet1!A116&lt;&gt;"",[110]Sheet1!A116,"")</f>
        <v>429</v>
      </c>
      <c r="W184">
        <f>IF([111]Sheet1!A116&lt;&gt;"",[111]Sheet1!A116,"")</f>
        <v>539</v>
      </c>
      <c r="X184">
        <f>IF([112]Sheet1!A116&lt;&gt;"",[112]Sheet1!A116,"")</f>
        <v>337</v>
      </c>
      <c r="Y184">
        <f>IF([113]Sheet1!A116&lt;&gt;"",[113]Sheet1!A116,"")</f>
        <v>465</v>
      </c>
      <c r="Z184">
        <f>IF([114]Sheet1!A116&lt;&gt;"",[114]Sheet1!A116,"")</f>
        <v>415</v>
      </c>
      <c r="AA184">
        <f>IF([115]Sheet1!A116&lt;&gt;"",[115]Sheet1!A116,"")</f>
        <v>292</v>
      </c>
      <c r="AB184">
        <f>IF([116]Sheet1!A116&lt;&gt;"",[116]Sheet1!A116,"")</f>
        <v>123</v>
      </c>
      <c r="AC184">
        <f>IF([117]Sheet1!A116&lt;&gt;"",[117]Sheet1!A116,"")</f>
        <v>100</v>
      </c>
      <c r="AD184">
        <f>IF([118]Sheet1!A116&lt;&gt;"",[118]Sheet1!A116,"")</f>
        <v>502</v>
      </c>
      <c r="AE184">
        <f>IF([119]Sheet1!A116&lt;&gt;"",[119]Sheet1!A116,"")</f>
        <v>449</v>
      </c>
      <c r="AF184">
        <f>IF([120]Sheet1!A116&lt;&gt;"",[120]Sheet1!A116,"")</f>
        <v>48</v>
      </c>
      <c r="AG184">
        <f>IF([121]Sheet1!A116&lt;&gt;"",[121]Sheet1!A116,"")</f>
        <v>92</v>
      </c>
      <c r="AH184">
        <f>IF([122]Sheet1!A116&lt;&gt;"",[122]Sheet1!A116,"")</f>
        <v>385</v>
      </c>
      <c r="AI184">
        <f>IF([123]Sheet1!A116&lt;&gt;"",[123]Sheet1!A116,"")</f>
        <v>538</v>
      </c>
      <c r="AJ184">
        <f>IF([124]Sheet1!A116&lt;&gt;"",[124]Sheet1!A116,"")</f>
        <v>350</v>
      </c>
      <c r="AK184">
        <f>IF([125]Sheet1!A116&lt;&gt;"",[125]Sheet1!A116,"")</f>
        <v>89</v>
      </c>
      <c r="AL184">
        <f>IF([126]Sheet1!A116&lt;&gt;"",[126]Sheet1!A116,"")</f>
        <v>108</v>
      </c>
      <c r="AM184">
        <f>IF([127]Sheet1!A116&lt;&gt;"",[127]Sheet1!A116,"")</f>
        <v>507</v>
      </c>
      <c r="AN184">
        <f>IF([128]Sheet1!A116&lt;&gt;"",[128]Sheet1!A116,"")</f>
        <v>2</v>
      </c>
      <c r="AO184">
        <f>IF([129]Sheet1!A116&lt;&gt;"",[129]Sheet1!A116,"")</f>
        <v>647</v>
      </c>
      <c r="AP184">
        <v>274</v>
      </c>
      <c r="AQ184">
        <f>IF([131]Sheet1!A116&lt;&gt;"",[131]Sheet1!A116,"")</f>
        <v>580</v>
      </c>
      <c r="AR184">
        <f>IF([132]Sheet1!A116&lt;&gt;"",[132]Sheet1!A116,"")</f>
        <v>594</v>
      </c>
      <c r="AS184">
        <f>IF([133]Sheet1!A116&lt;&gt;"",[133]Sheet1!A116,"")</f>
        <v>155</v>
      </c>
      <c r="AT184">
        <f>IF([134]Sheet1!A116&lt;&gt;"",[134]Sheet1!A116,"")</f>
        <v>581</v>
      </c>
      <c r="AU184">
        <f>IF([135]Sheet1!A116&lt;&gt;"",[135]Sheet1!A116,"")</f>
        <v>549</v>
      </c>
      <c r="AV184">
        <f>IF([136]Sheet1!A116&lt;&gt;"",[136]Sheet1!A116,"")</f>
        <v>161</v>
      </c>
      <c r="AW184">
        <f>IF([137]Sheet1!A116&lt;&gt;"",[137]Sheet1!A116,"")</f>
        <v>375</v>
      </c>
      <c r="AX184">
        <f>IF([138]Sheet1!A116&lt;&gt;"",[138]Sheet1!A116,"")</f>
        <v>113</v>
      </c>
      <c r="AY184">
        <f>IF([139]Sheet1!A116&lt;&gt;"",[139]Sheet1!A116,"")</f>
        <v>74</v>
      </c>
      <c r="AZ184">
        <f>IF([140]Sheet1!A116&lt;&gt;"",[140]Sheet1!A116,"")</f>
        <v>592</v>
      </c>
      <c r="BA184">
        <f>IF([141]Sheet1!A116&lt;&gt;"",[141]Sheet1!A116,"")</f>
        <v>279</v>
      </c>
      <c r="BB184">
        <f>IF([142]Sheet1!A116&lt;&gt;"",[142]Sheet1!A116,"")</f>
        <v>653</v>
      </c>
      <c r="BC184">
        <f>IF([143]Sheet1!A116&lt;&gt;"",[143]Sheet1!A116,"")</f>
        <v>93</v>
      </c>
      <c r="BD184">
        <f>IF([144]Sheet1!A116&lt;&gt;"",[144]Sheet1!A116,"")</f>
        <v>596</v>
      </c>
      <c r="BE184">
        <f>IF([145]Sheet1!A116&lt;&gt;"",[145]Sheet1!A116,"")</f>
        <v>122</v>
      </c>
      <c r="BF184">
        <f>IF([146]Sheet1!A116&lt;&gt;"",[146]Sheet1!A116,"")</f>
        <v>224</v>
      </c>
      <c r="BG184">
        <f>IF([147]Sheet1!A116&lt;&gt;"",[147]Sheet1!A116,"")</f>
        <v>188</v>
      </c>
      <c r="BH184">
        <f>IF([148]Sheet1!A116&lt;&gt;"",[148]Sheet1!A116,"")</f>
        <v>394</v>
      </c>
      <c r="BI184">
        <f>IF([149]Sheet1!A116&lt;&gt;"",[149]Sheet1!A116,"")</f>
        <v>121</v>
      </c>
      <c r="BJ184">
        <f>IF([150]Sheet1!A116&lt;&gt;"",[150]Sheet1!A116,"")</f>
        <v>55</v>
      </c>
      <c r="BK184">
        <f>IF([151]Sheet1!A116&lt;&gt;"",[151]Sheet1!A116,"")</f>
        <v>127</v>
      </c>
      <c r="BL184">
        <f>IF([152]Sheet1!A116&lt;&gt;"",[152]Sheet1!A116,"")</f>
        <v>45</v>
      </c>
      <c r="BM184">
        <f>IF([153]Sheet1!A116&lt;&gt;"",[153]Sheet1!A116,"")</f>
        <v>14</v>
      </c>
      <c r="BN184">
        <f>IF([154]Sheet1!A116&lt;&gt;"",[154]Sheet1!A116,"")</f>
        <v>45</v>
      </c>
      <c r="BO184">
        <f>IF([155]Sheet1!A116&lt;&gt;"",[155]Sheet1!A116,"")</f>
        <v>112</v>
      </c>
      <c r="BP184">
        <f>IF([156]Sheet1!A116&lt;&gt;"",[156]Sheet1!A116,"")</f>
        <v>553</v>
      </c>
      <c r="BQ184">
        <f>IF([157]Sheet1!A116&lt;&gt;"",[157]Sheet1!A116,"")</f>
        <v>67</v>
      </c>
      <c r="BR184">
        <f>IF([158]Sheet1!A116&lt;&gt;"",[158]Sheet1!A116,"")</f>
        <v>230</v>
      </c>
      <c r="BS184">
        <f>IF([159]Sheet1!A116&lt;&gt;"",[159]Sheet1!A116,"")</f>
        <v>151</v>
      </c>
      <c r="BT184">
        <f>IF([160]Sheet1!A116&lt;&gt;"",[160]Sheet1!A116,"")</f>
        <v>184</v>
      </c>
      <c r="BU184">
        <f>IF([161]Sheet1!A116&lt;&gt;"",[161]Sheet1!A116,"")</f>
        <v>318</v>
      </c>
      <c r="BV184">
        <f>IF([162]Sheet1!A116&lt;&gt;"",[162]Sheet1!A116,"")</f>
        <v>660</v>
      </c>
      <c r="BW184">
        <f>IF([163]Sheet1!A116&lt;&gt;"",[163]Sheet1!A116,"")</f>
        <v>262</v>
      </c>
      <c r="BX184">
        <f>IF([164]Sheet1!A116&lt;&gt;"",[164]Sheet1!A116,"")</f>
        <v>554</v>
      </c>
      <c r="BY184">
        <f>IF([165]Sheet1!A116&lt;&gt;"",[165]Sheet1!A116,"")</f>
        <v>533</v>
      </c>
      <c r="BZ184">
        <f>IF([166]Sheet1!A116&lt;&gt;"",[166]Sheet1!A116,"")</f>
        <v>181</v>
      </c>
      <c r="CA184">
        <f>IF([167]Sheet1!A116&lt;&gt;"",[167]Sheet1!A116,"")</f>
        <v>199</v>
      </c>
      <c r="CB184">
        <f>IF([168]Sheet1!A116&lt;&gt;"",[168]Sheet1!A116,"")</f>
        <v>166</v>
      </c>
      <c r="CC184">
        <f>IF([169]Sheet1!A116&lt;&gt;"",[169]Sheet1!A116,"")</f>
        <v>663</v>
      </c>
      <c r="CD184">
        <f>IF([170]Sheet1!A116&lt;&gt;"",[170]Sheet1!A116,"")</f>
        <v>426</v>
      </c>
      <c r="CE184">
        <f>IF([171]Sheet1!A116&lt;&gt;"",[171]Sheet1!A116,"")</f>
        <v>29</v>
      </c>
      <c r="CF184">
        <f>IF([172]Sheet1!A116&lt;&gt;"",[172]Sheet1!A116,"")</f>
        <v>462</v>
      </c>
      <c r="CG184">
        <f>IF([173]Sheet1!A116&lt;&gt;"",[173]Sheet1!A116,"")</f>
        <v>74</v>
      </c>
      <c r="CH184">
        <f>IF([174]Sheet1!A116&lt;&gt;"",[174]Sheet1!A116,"")</f>
        <v>89</v>
      </c>
      <c r="CI184">
        <f>IF([175]Sheet1!A116&lt;&gt;"",[175]Sheet1!A116,"")</f>
        <v>133</v>
      </c>
      <c r="CJ184">
        <f>IF([176]Sheet1!A116&lt;&gt;"",[176]Sheet1!A116,"")</f>
        <v>331</v>
      </c>
      <c r="CK184">
        <f>IF([177]Sheet1!A116&lt;&gt;"",[177]Sheet1!A116,"")</f>
        <v>342</v>
      </c>
      <c r="CL184">
        <f>IF([178]Sheet1!A116&lt;&gt;"",[178]Sheet1!A116,"")</f>
        <v>564</v>
      </c>
    </row>
    <row r="185" spans="2:90">
      <c r="B185">
        <f>IF([90]Sheet1!A117&lt;&gt;"",[90]Sheet1!A117,"")</f>
        <v>130</v>
      </c>
      <c r="C185">
        <f>IF([91]Sheet1!A117&lt;&gt;"",[91]Sheet1!A117,"")</f>
        <v>258</v>
      </c>
      <c r="D185">
        <f>IF([92]Sheet1!A117&lt;&gt;"",[92]Sheet1!A117,"")</f>
        <v>154</v>
      </c>
      <c r="E185">
        <f>IF([93]Sheet1!A117&lt;&gt;"",[93]Sheet1!A117,"")</f>
        <v>205</v>
      </c>
      <c r="F185">
        <f>IF([94]Sheet1!A117&lt;&gt;"",[94]Sheet1!A117,"")</f>
        <v>309</v>
      </c>
      <c r="G185">
        <f>IF([95]Sheet1!A117&lt;&gt;"",[95]Sheet1!A117,"")</f>
        <v>597</v>
      </c>
      <c r="H185">
        <f>IF([96]Sheet1!A117&lt;&gt;"",[96]Sheet1!A117,"")</f>
        <v>375</v>
      </c>
      <c r="I185">
        <f>IF([97]Sheet1!A117&lt;&gt;"",[97]Sheet1!A117,"")</f>
        <v>264</v>
      </c>
      <c r="J185">
        <f>IF([98]Sheet1!A117&lt;&gt;"",[98]Sheet1!A117,"")</f>
        <v>376</v>
      </c>
      <c r="K185">
        <f>IF([99]Sheet1!A117&lt;&gt;"",[99]Sheet1!A117,"")</f>
        <v>207</v>
      </c>
      <c r="L185">
        <f>IF([100]Sheet1!A117&lt;&gt;"",[100]Sheet1!A117,"")</f>
        <v>32</v>
      </c>
      <c r="M185">
        <f>IF([101]Sheet1!A117&lt;&gt;"",[101]Sheet1!A117,"")</f>
        <v>593</v>
      </c>
      <c r="N185">
        <f>IF([102]Sheet1!A117&lt;&gt;"",[102]Sheet1!A117,"")</f>
        <v>652</v>
      </c>
      <c r="O185">
        <f>IF([103]Sheet1!A117&lt;&gt;"",[103]Sheet1!A117,"")</f>
        <v>159</v>
      </c>
      <c r="P185">
        <f>IF([104]Sheet1!A117&lt;&gt;"",[104]Sheet1!A117,"")</f>
        <v>130</v>
      </c>
      <c r="Q185">
        <f>IF([105]Sheet1!A117&lt;&gt;"",[105]Sheet1!A117,"")</f>
        <v>240</v>
      </c>
      <c r="R185">
        <f>IF([106]Sheet1!A117&lt;&gt;"",[106]Sheet1!A117,"")</f>
        <v>253</v>
      </c>
      <c r="S185">
        <f>IF([107]Sheet1!A117&lt;&gt;"",[107]Sheet1!A117,"")</f>
        <v>430</v>
      </c>
      <c r="T185">
        <f>IF([108]Sheet1!A117&lt;&gt;"",[108]Sheet1!A117,"")</f>
        <v>483</v>
      </c>
      <c r="U185">
        <f>IF([109]Sheet1!A117&lt;&gt;"",[109]Sheet1!A117,"")</f>
        <v>466</v>
      </c>
      <c r="V185">
        <f>IF([110]Sheet1!A117&lt;&gt;"",[110]Sheet1!A117,"")</f>
        <v>366</v>
      </c>
      <c r="W185">
        <f>IF([111]Sheet1!A117&lt;&gt;"",[111]Sheet1!A117,"")</f>
        <v>525</v>
      </c>
      <c r="X185">
        <f>IF([112]Sheet1!A117&lt;&gt;"",[112]Sheet1!A117,"")</f>
        <v>380</v>
      </c>
      <c r="Y185">
        <f>IF([113]Sheet1!A117&lt;&gt;"",[113]Sheet1!A117,"")</f>
        <v>351</v>
      </c>
      <c r="Z185">
        <f>IF([114]Sheet1!A117&lt;&gt;"",[114]Sheet1!A117,"")</f>
        <v>132</v>
      </c>
      <c r="AA185">
        <f>IF([115]Sheet1!A117&lt;&gt;"",[115]Sheet1!A117,"")</f>
        <v>425</v>
      </c>
      <c r="AB185">
        <f>IF([116]Sheet1!A117&lt;&gt;"",[116]Sheet1!A117,"")</f>
        <v>386</v>
      </c>
      <c r="AC185">
        <f>IF([117]Sheet1!A117&lt;&gt;"",[117]Sheet1!A117,"")</f>
        <v>197</v>
      </c>
      <c r="AD185">
        <f>IF([118]Sheet1!A117&lt;&gt;"",[118]Sheet1!A117,"")</f>
        <v>251</v>
      </c>
      <c r="AE185">
        <f>IF([119]Sheet1!A117&lt;&gt;"",[119]Sheet1!A117,"")</f>
        <v>497</v>
      </c>
      <c r="AF185">
        <f>IF([120]Sheet1!A117&lt;&gt;"",[120]Sheet1!A117,"")</f>
        <v>436</v>
      </c>
      <c r="AG185">
        <f>IF([121]Sheet1!A117&lt;&gt;"",[121]Sheet1!A117,"")</f>
        <v>225</v>
      </c>
      <c r="AH185">
        <f>IF([122]Sheet1!A117&lt;&gt;"",[122]Sheet1!A117,"")</f>
        <v>214</v>
      </c>
      <c r="AI185">
        <f>IF([123]Sheet1!A117&lt;&gt;"",[123]Sheet1!A117,"")</f>
        <v>530</v>
      </c>
      <c r="AJ185">
        <f>IF([124]Sheet1!A117&lt;&gt;"",[124]Sheet1!A117,"")</f>
        <v>19</v>
      </c>
      <c r="AK185">
        <f>IF([125]Sheet1!A117&lt;&gt;"",[125]Sheet1!A117,"")</f>
        <v>512</v>
      </c>
      <c r="AL185">
        <f>IF([126]Sheet1!A117&lt;&gt;"",[126]Sheet1!A117,"")</f>
        <v>262</v>
      </c>
      <c r="AM185">
        <f>IF([127]Sheet1!A117&lt;&gt;"",[127]Sheet1!A117,"")</f>
        <v>54</v>
      </c>
      <c r="AN185">
        <f>IF([128]Sheet1!A117&lt;&gt;"",[128]Sheet1!A117,"")</f>
        <v>38</v>
      </c>
      <c r="AO185">
        <f>IF([129]Sheet1!A117&lt;&gt;"",[129]Sheet1!A117,"")</f>
        <v>621</v>
      </c>
      <c r="AP185">
        <v>36</v>
      </c>
      <c r="AQ185">
        <f>IF([131]Sheet1!A117&lt;&gt;"",[131]Sheet1!A117,"")</f>
        <v>82</v>
      </c>
      <c r="AR185">
        <f>IF([132]Sheet1!A117&lt;&gt;"",[132]Sheet1!A117,"")</f>
        <v>384</v>
      </c>
      <c r="AS185">
        <f>IF([133]Sheet1!A117&lt;&gt;"",[133]Sheet1!A117,"")</f>
        <v>281</v>
      </c>
      <c r="AT185">
        <f>IF([134]Sheet1!A117&lt;&gt;"",[134]Sheet1!A117,"")</f>
        <v>283</v>
      </c>
      <c r="AU185">
        <f>IF([135]Sheet1!A117&lt;&gt;"",[135]Sheet1!A117,"")</f>
        <v>150</v>
      </c>
      <c r="AV185">
        <f>IF([136]Sheet1!A117&lt;&gt;"",[136]Sheet1!A117,"")</f>
        <v>7</v>
      </c>
      <c r="AW185">
        <f>IF([137]Sheet1!A117&lt;&gt;"",[137]Sheet1!A117,"")</f>
        <v>283</v>
      </c>
      <c r="AX185">
        <f>IF([138]Sheet1!A117&lt;&gt;"",[138]Sheet1!A117,"")</f>
        <v>89</v>
      </c>
      <c r="AY185">
        <f>IF([139]Sheet1!A117&lt;&gt;"",[139]Sheet1!A117,"")</f>
        <v>613</v>
      </c>
      <c r="AZ185">
        <f>IF([140]Sheet1!A117&lt;&gt;"",[140]Sheet1!A117,"")</f>
        <v>26</v>
      </c>
      <c r="BA185">
        <f>IF([141]Sheet1!A117&lt;&gt;"",[141]Sheet1!A117,"")</f>
        <v>309</v>
      </c>
      <c r="BB185">
        <f>IF([142]Sheet1!A117&lt;&gt;"",[142]Sheet1!A117,"")</f>
        <v>27</v>
      </c>
      <c r="BC185">
        <f>IF([143]Sheet1!A117&lt;&gt;"",[143]Sheet1!A117,"")</f>
        <v>378</v>
      </c>
      <c r="BD185">
        <f>IF([144]Sheet1!A117&lt;&gt;"",[144]Sheet1!A117,"")</f>
        <v>256</v>
      </c>
      <c r="BE185">
        <f>IF([145]Sheet1!A117&lt;&gt;"",[145]Sheet1!A117,"")</f>
        <v>313</v>
      </c>
      <c r="BF185">
        <f>IF([146]Sheet1!A117&lt;&gt;"",[146]Sheet1!A117,"")</f>
        <v>219</v>
      </c>
      <c r="BG185">
        <f>IF([147]Sheet1!A117&lt;&gt;"",[147]Sheet1!A117,"")</f>
        <v>107</v>
      </c>
      <c r="BH185">
        <f>IF([148]Sheet1!A117&lt;&gt;"",[148]Sheet1!A117,"")</f>
        <v>13</v>
      </c>
      <c r="BI185">
        <f>IF([149]Sheet1!A117&lt;&gt;"",[149]Sheet1!A117,"")</f>
        <v>224</v>
      </c>
      <c r="BJ185">
        <f>IF([150]Sheet1!A117&lt;&gt;"",[150]Sheet1!A117,"")</f>
        <v>32</v>
      </c>
      <c r="BK185">
        <f>IF([151]Sheet1!A117&lt;&gt;"",[151]Sheet1!A117,"")</f>
        <v>153</v>
      </c>
      <c r="BL185">
        <f>IF([152]Sheet1!A117&lt;&gt;"",[152]Sheet1!A117,"")</f>
        <v>364</v>
      </c>
      <c r="BM185">
        <f>IF([153]Sheet1!A117&lt;&gt;"",[153]Sheet1!A117,"")</f>
        <v>581</v>
      </c>
      <c r="BN185">
        <f>IF([154]Sheet1!A117&lt;&gt;"",[154]Sheet1!A117,"")</f>
        <v>7</v>
      </c>
      <c r="BO185">
        <f>IF([155]Sheet1!A117&lt;&gt;"",[155]Sheet1!A117,"")</f>
        <v>325</v>
      </c>
      <c r="BP185">
        <f>IF([156]Sheet1!A117&lt;&gt;"",[156]Sheet1!A117,"")</f>
        <v>396</v>
      </c>
      <c r="BQ185">
        <f>IF([157]Sheet1!A117&lt;&gt;"",[157]Sheet1!A117,"")</f>
        <v>483</v>
      </c>
      <c r="BR185">
        <f>IF([158]Sheet1!A117&lt;&gt;"",[158]Sheet1!A117,"")</f>
        <v>523</v>
      </c>
      <c r="BS185">
        <f>IF([159]Sheet1!A117&lt;&gt;"",[159]Sheet1!A117,"")</f>
        <v>84</v>
      </c>
      <c r="BT185">
        <f>IF([160]Sheet1!A117&lt;&gt;"",[160]Sheet1!A117,"")</f>
        <v>10</v>
      </c>
      <c r="BU185">
        <f>IF([161]Sheet1!A117&lt;&gt;"",[161]Sheet1!A117,"")</f>
        <v>160</v>
      </c>
      <c r="BV185">
        <f>IF([162]Sheet1!A117&lt;&gt;"",[162]Sheet1!A117,"")</f>
        <v>465</v>
      </c>
      <c r="BW185">
        <f>IF([163]Sheet1!A117&lt;&gt;"",[163]Sheet1!A117,"")</f>
        <v>478</v>
      </c>
      <c r="BX185">
        <f>IF([164]Sheet1!A117&lt;&gt;"",[164]Sheet1!A117,"")</f>
        <v>576</v>
      </c>
      <c r="BY185">
        <f>IF([165]Sheet1!A117&lt;&gt;"",[165]Sheet1!A117,"")</f>
        <v>309</v>
      </c>
      <c r="BZ185">
        <f>IF([166]Sheet1!A117&lt;&gt;"",[166]Sheet1!A117,"")</f>
        <v>28</v>
      </c>
      <c r="CA185">
        <f>IF([167]Sheet1!A117&lt;&gt;"",[167]Sheet1!A117,"")</f>
        <v>603</v>
      </c>
      <c r="CB185">
        <f>IF([168]Sheet1!A117&lt;&gt;"",[168]Sheet1!A117,"")</f>
        <v>402</v>
      </c>
      <c r="CC185">
        <f>IF([169]Sheet1!A117&lt;&gt;"",[169]Sheet1!A117,"")</f>
        <v>351</v>
      </c>
      <c r="CD185">
        <f>IF([170]Sheet1!A117&lt;&gt;"",[170]Sheet1!A117,"")</f>
        <v>525</v>
      </c>
      <c r="CE185">
        <f>IF([171]Sheet1!A117&lt;&gt;"",[171]Sheet1!A117,"")</f>
        <v>277</v>
      </c>
      <c r="CF185">
        <f>IF([172]Sheet1!A117&lt;&gt;"",[172]Sheet1!A117,"")</f>
        <v>143</v>
      </c>
      <c r="CG185">
        <f>IF([173]Sheet1!A117&lt;&gt;"",[173]Sheet1!A117,"")</f>
        <v>255</v>
      </c>
      <c r="CH185">
        <f>IF([174]Sheet1!A117&lt;&gt;"",[174]Sheet1!A117,"")</f>
        <v>638</v>
      </c>
      <c r="CI185">
        <f>IF([175]Sheet1!A117&lt;&gt;"",[175]Sheet1!A117,"")</f>
        <v>26</v>
      </c>
      <c r="CJ185">
        <f>IF([176]Sheet1!A117&lt;&gt;"",[176]Sheet1!A117,"")</f>
        <v>384</v>
      </c>
      <c r="CK185">
        <f>IF([177]Sheet1!A117&lt;&gt;"",[177]Sheet1!A117,"")</f>
        <v>396</v>
      </c>
      <c r="CL185">
        <f>IF([178]Sheet1!A117&lt;&gt;"",[178]Sheet1!A117,"")</f>
        <v>340</v>
      </c>
    </row>
    <row r="186" spans="2:90">
      <c r="B186">
        <f>IF([90]Sheet1!A118&lt;&gt;"",[90]Sheet1!A118,"")</f>
        <v>162</v>
      </c>
      <c r="C186">
        <f>IF([91]Sheet1!A118&lt;&gt;"",[91]Sheet1!A118,"")</f>
        <v>373</v>
      </c>
      <c r="D186">
        <f>IF([92]Sheet1!A118&lt;&gt;"",[92]Sheet1!A118,"")</f>
        <v>178</v>
      </c>
      <c r="E186">
        <f>IF([93]Sheet1!A118&lt;&gt;"",[93]Sheet1!A118,"")</f>
        <v>350</v>
      </c>
      <c r="F186">
        <f>IF([94]Sheet1!A118&lt;&gt;"",[94]Sheet1!A118,"")</f>
        <v>90</v>
      </c>
      <c r="G186">
        <f>IF([95]Sheet1!A118&lt;&gt;"",[95]Sheet1!A118,"")</f>
        <v>23</v>
      </c>
      <c r="H186">
        <f>IF([96]Sheet1!A118&lt;&gt;"",[96]Sheet1!A118,"")</f>
        <v>110</v>
      </c>
      <c r="I186">
        <f>IF([97]Sheet1!A118&lt;&gt;"",[97]Sheet1!A118,"")</f>
        <v>603</v>
      </c>
      <c r="J186">
        <f>IF([98]Sheet1!A118&lt;&gt;"",[98]Sheet1!A118,"")</f>
        <v>110</v>
      </c>
      <c r="K186">
        <f>IF([99]Sheet1!A118&lt;&gt;"",[99]Sheet1!A118,"")</f>
        <v>356</v>
      </c>
      <c r="L186">
        <f>IF([100]Sheet1!A118&lt;&gt;"",[100]Sheet1!A118,"")</f>
        <v>609</v>
      </c>
      <c r="M186">
        <f>IF([101]Sheet1!A118&lt;&gt;"",[101]Sheet1!A118,"")</f>
        <v>282</v>
      </c>
      <c r="N186">
        <f>IF([102]Sheet1!A118&lt;&gt;"",[102]Sheet1!A118,"")</f>
        <v>339</v>
      </c>
      <c r="O186">
        <f>IF([103]Sheet1!A118&lt;&gt;"",[103]Sheet1!A118,"")</f>
        <v>143</v>
      </c>
      <c r="P186">
        <f>IF([104]Sheet1!A118&lt;&gt;"",[104]Sheet1!A118,"")</f>
        <v>328</v>
      </c>
      <c r="Q186">
        <f>IF([105]Sheet1!A118&lt;&gt;"",[105]Sheet1!A118,"")</f>
        <v>352</v>
      </c>
      <c r="R186">
        <f>IF([106]Sheet1!A118&lt;&gt;"",[106]Sheet1!A118,"")</f>
        <v>252</v>
      </c>
      <c r="S186">
        <f>IF([107]Sheet1!A118&lt;&gt;"",[107]Sheet1!A118,"")</f>
        <v>168</v>
      </c>
      <c r="T186">
        <f>IF([108]Sheet1!A118&lt;&gt;"",[108]Sheet1!A118,"")</f>
        <v>11</v>
      </c>
      <c r="U186">
        <f>IF([109]Sheet1!A118&lt;&gt;"",[109]Sheet1!A118,"")</f>
        <v>25</v>
      </c>
      <c r="V186">
        <f>IF([110]Sheet1!A118&lt;&gt;"",[110]Sheet1!A118,"")</f>
        <v>329</v>
      </c>
      <c r="W186">
        <f>IF([111]Sheet1!A118&lt;&gt;"",[111]Sheet1!A118,"")</f>
        <v>149</v>
      </c>
      <c r="X186">
        <f>IF([112]Sheet1!A118&lt;&gt;"",[112]Sheet1!A118,"")</f>
        <v>90</v>
      </c>
      <c r="Y186">
        <f>IF([113]Sheet1!A118&lt;&gt;"",[113]Sheet1!A118,"")</f>
        <v>310</v>
      </c>
      <c r="Z186">
        <f>IF([114]Sheet1!A118&lt;&gt;"",[114]Sheet1!A118,"")</f>
        <v>316</v>
      </c>
      <c r="AA186">
        <f>IF([115]Sheet1!A118&lt;&gt;"",[115]Sheet1!A118,"")</f>
        <v>528</v>
      </c>
      <c r="AB186">
        <f>IF([116]Sheet1!A118&lt;&gt;"",[116]Sheet1!A118,"")</f>
        <v>466</v>
      </c>
      <c r="AC186">
        <f>IF([117]Sheet1!A118&lt;&gt;"",[117]Sheet1!A118,"")</f>
        <v>327</v>
      </c>
      <c r="AD186">
        <f>IF([118]Sheet1!A118&lt;&gt;"",[118]Sheet1!A118,"")</f>
        <v>295</v>
      </c>
      <c r="AE186">
        <f>IF([119]Sheet1!A118&lt;&gt;"",[119]Sheet1!A118,"")</f>
        <v>384</v>
      </c>
      <c r="AF186">
        <f>IF([120]Sheet1!A118&lt;&gt;"",[120]Sheet1!A118,"")</f>
        <v>414</v>
      </c>
      <c r="AG186">
        <f>IF([121]Sheet1!A118&lt;&gt;"",[121]Sheet1!A118,"")</f>
        <v>174</v>
      </c>
      <c r="AH186">
        <f>IF([122]Sheet1!A118&lt;&gt;"",[122]Sheet1!A118,"")</f>
        <v>512</v>
      </c>
      <c r="AI186">
        <f>IF([123]Sheet1!A118&lt;&gt;"",[123]Sheet1!A118,"")</f>
        <v>130</v>
      </c>
      <c r="AJ186">
        <f>IF([124]Sheet1!A118&lt;&gt;"",[124]Sheet1!A118,"")</f>
        <v>204</v>
      </c>
      <c r="AK186">
        <f>IF([125]Sheet1!A118&lt;&gt;"",[125]Sheet1!A118,"")</f>
        <v>538</v>
      </c>
      <c r="AL186">
        <f>IF([126]Sheet1!A118&lt;&gt;"",[126]Sheet1!A118,"")</f>
        <v>420</v>
      </c>
      <c r="AM186">
        <f>IF([127]Sheet1!A118&lt;&gt;"",[127]Sheet1!A118,"")</f>
        <v>405</v>
      </c>
      <c r="AN186">
        <f>IF([128]Sheet1!A118&lt;&gt;"",[128]Sheet1!A118,"")</f>
        <v>147</v>
      </c>
      <c r="AO186">
        <f>IF([129]Sheet1!A118&lt;&gt;"",[129]Sheet1!A118,"")</f>
        <v>295</v>
      </c>
      <c r="AP186">
        <v>49</v>
      </c>
      <c r="AQ186">
        <f>IF([131]Sheet1!A118&lt;&gt;"",[131]Sheet1!A118,"")</f>
        <v>156</v>
      </c>
      <c r="AR186">
        <f>IF([132]Sheet1!A118&lt;&gt;"",[132]Sheet1!A118,"")</f>
        <v>2</v>
      </c>
      <c r="AS186">
        <f>IF([133]Sheet1!A118&lt;&gt;"",[133]Sheet1!A118,"")</f>
        <v>666</v>
      </c>
      <c r="AT186">
        <f>IF([134]Sheet1!A118&lt;&gt;"",[134]Sheet1!A118,"")</f>
        <v>108</v>
      </c>
      <c r="AU186">
        <f>IF([135]Sheet1!A118&lt;&gt;"",[135]Sheet1!A118,"")</f>
        <v>648</v>
      </c>
      <c r="AV186">
        <f>IF([136]Sheet1!A118&lt;&gt;"",[136]Sheet1!A118,"")</f>
        <v>239</v>
      </c>
      <c r="AW186">
        <f>IF([137]Sheet1!A118&lt;&gt;"",[137]Sheet1!A118,"")</f>
        <v>216</v>
      </c>
      <c r="AX186">
        <f>IF([138]Sheet1!A118&lt;&gt;"",[138]Sheet1!A118,"")</f>
        <v>88</v>
      </c>
      <c r="AY186">
        <f>IF([139]Sheet1!A118&lt;&gt;"",[139]Sheet1!A118,"")</f>
        <v>78</v>
      </c>
      <c r="AZ186">
        <f>IF([140]Sheet1!A118&lt;&gt;"",[140]Sheet1!A118,"")</f>
        <v>629</v>
      </c>
      <c r="BA186">
        <f>IF([141]Sheet1!A118&lt;&gt;"",[141]Sheet1!A118,"")</f>
        <v>342</v>
      </c>
      <c r="BB186">
        <f>IF([142]Sheet1!A118&lt;&gt;"",[142]Sheet1!A118,"")</f>
        <v>5</v>
      </c>
      <c r="BC186">
        <f>IF([143]Sheet1!A118&lt;&gt;"",[143]Sheet1!A118,"")</f>
        <v>379</v>
      </c>
      <c r="BD186">
        <f>IF([144]Sheet1!A118&lt;&gt;"",[144]Sheet1!A118,"")</f>
        <v>653</v>
      </c>
      <c r="BE186">
        <f>IF([145]Sheet1!A118&lt;&gt;"",[145]Sheet1!A118,"")</f>
        <v>400</v>
      </c>
      <c r="BF186">
        <f>IF([146]Sheet1!A118&lt;&gt;"",[146]Sheet1!A118,"")</f>
        <v>652</v>
      </c>
      <c r="BG186">
        <f>IF([147]Sheet1!A118&lt;&gt;"",[147]Sheet1!A118,"")</f>
        <v>12</v>
      </c>
      <c r="BH186">
        <f>IF([148]Sheet1!A118&lt;&gt;"",[148]Sheet1!A118,"")</f>
        <v>1</v>
      </c>
      <c r="BI186">
        <f>IF([149]Sheet1!A118&lt;&gt;"",[149]Sheet1!A118,"")</f>
        <v>281</v>
      </c>
      <c r="BJ186">
        <f>IF([150]Sheet1!A118&lt;&gt;"",[150]Sheet1!A118,"")</f>
        <v>144</v>
      </c>
      <c r="BK186">
        <f>IF([151]Sheet1!A118&lt;&gt;"",[151]Sheet1!A118,"")</f>
        <v>286</v>
      </c>
      <c r="BL186">
        <f>IF([152]Sheet1!A118&lt;&gt;"",[152]Sheet1!A118,"")</f>
        <v>63</v>
      </c>
      <c r="BM186">
        <f>IF([153]Sheet1!A118&lt;&gt;"",[153]Sheet1!A118,"")</f>
        <v>358</v>
      </c>
      <c r="BN186">
        <f>IF([154]Sheet1!A118&lt;&gt;"",[154]Sheet1!A118,"")</f>
        <v>182</v>
      </c>
      <c r="BO186">
        <f>IF([155]Sheet1!A118&lt;&gt;"",[155]Sheet1!A118,"")</f>
        <v>296</v>
      </c>
      <c r="BP186">
        <f>IF([156]Sheet1!A118&lt;&gt;"",[156]Sheet1!A118,"")</f>
        <v>334</v>
      </c>
      <c r="BQ186">
        <f>IF([157]Sheet1!A118&lt;&gt;"",[157]Sheet1!A118,"")</f>
        <v>36</v>
      </c>
      <c r="BR186">
        <f>IF([158]Sheet1!A118&lt;&gt;"",[158]Sheet1!A118,"")</f>
        <v>532</v>
      </c>
      <c r="BS186">
        <f>IF([159]Sheet1!A118&lt;&gt;"",[159]Sheet1!A118,"")</f>
        <v>188</v>
      </c>
      <c r="BT186">
        <f>IF([160]Sheet1!A118&lt;&gt;"",[160]Sheet1!A118,"")</f>
        <v>233</v>
      </c>
      <c r="BU186">
        <f>IF([161]Sheet1!A118&lt;&gt;"",[161]Sheet1!A118,"")</f>
        <v>625</v>
      </c>
      <c r="BV186">
        <f>IF([162]Sheet1!A118&lt;&gt;"",[162]Sheet1!A118,"")</f>
        <v>287</v>
      </c>
      <c r="BW186">
        <f>IF([163]Sheet1!A118&lt;&gt;"",[163]Sheet1!A118,"")</f>
        <v>92</v>
      </c>
      <c r="BX186">
        <f>IF([164]Sheet1!A118&lt;&gt;"",[164]Sheet1!A118,"")</f>
        <v>524</v>
      </c>
      <c r="BY186">
        <f>IF([165]Sheet1!A118&lt;&gt;"",[165]Sheet1!A118,"")</f>
        <v>23</v>
      </c>
      <c r="BZ186">
        <f>IF([166]Sheet1!A118&lt;&gt;"",[166]Sheet1!A118,"")</f>
        <v>247</v>
      </c>
      <c r="CA186">
        <f>IF([167]Sheet1!A118&lt;&gt;"",[167]Sheet1!A118,"")</f>
        <v>66</v>
      </c>
      <c r="CB186">
        <f>IF([168]Sheet1!A118&lt;&gt;"",[168]Sheet1!A118,"")</f>
        <v>434</v>
      </c>
      <c r="CC186">
        <f>IF([169]Sheet1!A118&lt;&gt;"",[169]Sheet1!A118,"")</f>
        <v>649</v>
      </c>
      <c r="CD186">
        <f>IF([170]Sheet1!A118&lt;&gt;"",[170]Sheet1!A118,"")</f>
        <v>197</v>
      </c>
      <c r="CE186">
        <f>IF([171]Sheet1!A118&lt;&gt;"",[171]Sheet1!A118,"")</f>
        <v>359</v>
      </c>
      <c r="CF186">
        <f>IF([172]Sheet1!A118&lt;&gt;"",[172]Sheet1!A118,"")</f>
        <v>378</v>
      </c>
      <c r="CG186">
        <f>IF([173]Sheet1!A118&lt;&gt;"",[173]Sheet1!A118,"")</f>
        <v>397</v>
      </c>
      <c r="CH186">
        <f>IF([174]Sheet1!A118&lt;&gt;"",[174]Sheet1!A118,"")</f>
        <v>343</v>
      </c>
      <c r="CI186">
        <f>IF([175]Sheet1!A118&lt;&gt;"",[175]Sheet1!A118,"")</f>
        <v>385</v>
      </c>
      <c r="CJ186">
        <f>IF([176]Sheet1!A118&lt;&gt;"",[176]Sheet1!A118,"")</f>
        <v>230</v>
      </c>
      <c r="CK186">
        <f>IF([177]Sheet1!A118&lt;&gt;"",[177]Sheet1!A118,"")</f>
        <v>11</v>
      </c>
      <c r="CL186">
        <f>IF([178]Sheet1!A118&lt;&gt;"",[178]Sheet1!A118,"")</f>
        <v>14</v>
      </c>
    </row>
    <row r="187" spans="2:90">
      <c r="B187">
        <f>IF([90]Sheet1!A119&lt;&gt;"",[90]Sheet1!A119,"")</f>
        <v>289</v>
      </c>
      <c r="C187">
        <f>IF([91]Sheet1!A119&lt;&gt;"",[91]Sheet1!A119,"")</f>
        <v>65</v>
      </c>
      <c r="D187">
        <f>IF([92]Sheet1!A119&lt;&gt;"",[92]Sheet1!A119,"")</f>
        <v>114</v>
      </c>
      <c r="E187">
        <f>IF([93]Sheet1!A119&lt;&gt;"",[93]Sheet1!A119,"")</f>
        <v>6</v>
      </c>
      <c r="F187">
        <f>IF([94]Sheet1!A119&lt;&gt;"",[94]Sheet1!A119,"")</f>
        <v>193</v>
      </c>
      <c r="G187">
        <f>IF([95]Sheet1!A119&lt;&gt;"",[95]Sheet1!A119,"")</f>
        <v>561</v>
      </c>
      <c r="H187">
        <f>IF([96]Sheet1!A119&lt;&gt;"",[96]Sheet1!A119,"")</f>
        <v>184</v>
      </c>
      <c r="I187">
        <f>IF([97]Sheet1!A119&lt;&gt;"",[97]Sheet1!A119,"")</f>
        <v>218</v>
      </c>
      <c r="J187">
        <f>IF([98]Sheet1!A119&lt;&gt;"",[98]Sheet1!A119,"")</f>
        <v>649</v>
      </c>
      <c r="K187">
        <f>IF([99]Sheet1!A119&lt;&gt;"",[99]Sheet1!A119,"")</f>
        <v>354</v>
      </c>
      <c r="L187">
        <f>IF([100]Sheet1!A119&lt;&gt;"",[100]Sheet1!A119,"")</f>
        <v>227</v>
      </c>
      <c r="M187">
        <f>IF([101]Sheet1!A119&lt;&gt;"",[101]Sheet1!A119,"")</f>
        <v>193</v>
      </c>
      <c r="N187">
        <f>IF([102]Sheet1!A119&lt;&gt;"",[102]Sheet1!A119,"")</f>
        <v>181</v>
      </c>
      <c r="O187">
        <f>IF([103]Sheet1!A119&lt;&gt;"",[103]Sheet1!A119,"")</f>
        <v>567</v>
      </c>
      <c r="P187">
        <f>IF([104]Sheet1!A119&lt;&gt;"",[104]Sheet1!A119,"")</f>
        <v>111</v>
      </c>
      <c r="Q187">
        <f>IF([105]Sheet1!A119&lt;&gt;"",[105]Sheet1!A119,"")</f>
        <v>338</v>
      </c>
      <c r="R187">
        <f>IF([106]Sheet1!A119&lt;&gt;"",[106]Sheet1!A119,"")</f>
        <v>335</v>
      </c>
      <c r="S187">
        <f>IF([107]Sheet1!A119&lt;&gt;"",[107]Sheet1!A119,"")</f>
        <v>267</v>
      </c>
      <c r="T187">
        <f>IF([108]Sheet1!A119&lt;&gt;"",[108]Sheet1!A119,"")</f>
        <v>303</v>
      </c>
      <c r="U187">
        <f>IF([109]Sheet1!A119&lt;&gt;"",[109]Sheet1!A119,"")</f>
        <v>198</v>
      </c>
      <c r="V187">
        <f>IF([110]Sheet1!A119&lt;&gt;"",[110]Sheet1!A119,"")</f>
        <v>201</v>
      </c>
      <c r="W187">
        <f>IF([111]Sheet1!A119&lt;&gt;"",[111]Sheet1!A119,"")</f>
        <v>523</v>
      </c>
      <c r="X187">
        <f>IF([112]Sheet1!A119&lt;&gt;"",[112]Sheet1!A119,"")</f>
        <v>157</v>
      </c>
      <c r="Y187">
        <f>IF([113]Sheet1!A119&lt;&gt;"",[113]Sheet1!A119,"")</f>
        <v>43</v>
      </c>
      <c r="Z187">
        <f>IF([114]Sheet1!A119&lt;&gt;"",[114]Sheet1!A119,"")</f>
        <v>231</v>
      </c>
      <c r="AA187">
        <f>IF([115]Sheet1!A119&lt;&gt;"",[115]Sheet1!A119,"")</f>
        <v>315</v>
      </c>
      <c r="AB187">
        <f>IF([116]Sheet1!A119&lt;&gt;"",[116]Sheet1!A119,"")</f>
        <v>146</v>
      </c>
      <c r="AC187">
        <f>IF([117]Sheet1!A119&lt;&gt;"",[117]Sheet1!A119,"")</f>
        <v>415</v>
      </c>
      <c r="AD187">
        <f>IF([118]Sheet1!A119&lt;&gt;"",[118]Sheet1!A119,"")</f>
        <v>268</v>
      </c>
      <c r="AE187">
        <f>IF([119]Sheet1!A119&lt;&gt;"",[119]Sheet1!A119,"")</f>
        <v>16</v>
      </c>
      <c r="AF187">
        <f>IF([120]Sheet1!A119&lt;&gt;"",[120]Sheet1!A119,"")</f>
        <v>244</v>
      </c>
      <c r="AG187">
        <f>IF([121]Sheet1!A119&lt;&gt;"",[121]Sheet1!A119,"")</f>
        <v>232</v>
      </c>
      <c r="AH187">
        <f>IF([122]Sheet1!A119&lt;&gt;"",[122]Sheet1!A119,"")</f>
        <v>278</v>
      </c>
      <c r="AI187">
        <f>IF([123]Sheet1!A119&lt;&gt;"",[123]Sheet1!A119,"")</f>
        <v>498</v>
      </c>
      <c r="AJ187">
        <f>IF([124]Sheet1!A119&lt;&gt;"",[124]Sheet1!A119,"")</f>
        <v>446</v>
      </c>
      <c r="AK187">
        <f>IF([125]Sheet1!A119&lt;&gt;"",[125]Sheet1!A119,"")</f>
        <v>4</v>
      </c>
      <c r="AL187">
        <f>IF([126]Sheet1!A119&lt;&gt;"",[126]Sheet1!A119,"")</f>
        <v>113</v>
      </c>
      <c r="AM187">
        <f>IF([127]Sheet1!A119&lt;&gt;"",[127]Sheet1!A119,"")</f>
        <v>544</v>
      </c>
      <c r="AN187">
        <f>IF([128]Sheet1!A119&lt;&gt;"",[128]Sheet1!A119,"")</f>
        <v>277</v>
      </c>
      <c r="AO187">
        <f>IF([129]Sheet1!A119&lt;&gt;"",[129]Sheet1!A119,"")</f>
        <v>649</v>
      </c>
      <c r="AP187">
        <v>63</v>
      </c>
      <c r="AQ187">
        <f>IF([131]Sheet1!A119&lt;&gt;"",[131]Sheet1!A119,"")</f>
        <v>555</v>
      </c>
      <c r="AR187">
        <f>IF([132]Sheet1!A119&lt;&gt;"",[132]Sheet1!A119,"")</f>
        <v>665</v>
      </c>
      <c r="AS187">
        <f>IF([133]Sheet1!A119&lt;&gt;"",[133]Sheet1!A119,"")</f>
        <v>317</v>
      </c>
      <c r="AT187">
        <f>IF([134]Sheet1!A119&lt;&gt;"",[134]Sheet1!A119,"")</f>
        <v>361</v>
      </c>
      <c r="AU187">
        <f>IF([135]Sheet1!A119&lt;&gt;"",[135]Sheet1!A119,"")</f>
        <v>122</v>
      </c>
      <c r="AV187">
        <f>IF([136]Sheet1!A119&lt;&gt;"",[136]Sheet1!A119,"")</f>
        <v>249</v>
      </c>
      <c r="AW187">
        <f>IF([137]Sheet1!A119&lt;&gt;"",[137]Sheet1!A119,"")</f>
        <v>391</v>
      </c>
      <c r="AX187">
        <f>IF([138]Sheet1!A119&lt;&gt;"",[138]Sheet1!A119,"")</f>
        <v>66</v>
      </c>
      <c r="AY187">
        <f>IF([139]Sheet1!A119&lt;&gt;"",[139]Sheet1!A119,"")</f>
        <v>212</v>
      </c>
      <c r="AZ187">
        <f>IF([140]Sheet1!A119&lt;&gt;"",[140]Sheet1!A119,"")</f>
        <v>401</v>
      </c>
      <c r="BA187">
        <f>IF([141]Sheet1!A119&lt;&gt;"",[141]Sheet1!A119,"")</f>
        <v>122</v>
      </c>
      <c r="BB187">
        <f>IF([142]Sheet1!A119&lt;&gt;"",[142]Sheet1!A119,"")</f>
        <v>585</v>
      </c>
      <c r="BC187">
        <f>IF([143]Sheet1!A119&lt;&gt;"",[143]Sheet1!A119,"")</f>
        <v>289</v>
      </c>
      <c r="BD187">
        <f>IF([144]Sheet1!A119&lt;&gt;"",[144]Sheet1!A119,"")</f>
        <v>355</v>
      </c>
      <c r="BE187">
        <f>IF([145]Sheet1!A119&lt;&gt;"",[145]Sheet1!A119,"")</f>
        <v>211</v>
      </c>
      <c r="BF187">
        <f>IF([146]Sheet1!A119&lt;&gt;"",[146]Sheet1!A119,"")</f>
        <v>309</v>
      </c>
      <c r="BG187">
        <f>IF([147]Sheet1!A119&lt;&gt;"",[147]Sheet1!A119,"")</f>
        <v>32</v>
      </c>
      <c r="BH187">
        <f>IF([148]Sheet1!A119&lt;&gt;"",[148]Sheet1!A119,"")</f>
        <v>24</v>
      </c>
      <c r="BI187">
        <f>IF([149]Sheet1!A119&lt;&gt;"",[149]Sheet1!A119,"")</f>
        <v>275</v>
      </c>
      <c r="BJ187">
        <f>IF([150]Sheet1!A119&lt;&gt;"",[150]Sheet1!A119,"")</f>
        <v>627</v>
      </c>
      <c r="BK187">
        <f>IF([151]Sheet1!A119&lt;&gt;"",[151]Sheet1!A119,"")</f>
        <v>214</v>
      </c>
      <c r="BL187">
        <f>IF([152]Sheet1!A119&lt;&gt;"",[152]Sheet1!A119,"")</f>
        <v>64</v>
      </c>
      <c r="BM187">
        <f>IF([153]Sheet1!A119&lt;&gt;"",[153]Sheet1!A119,"")</f>
        <v>121</v>
      </c>
      <c r="BN187">
        <f>IF([154]Sheet1!A119&lt;&gt;"",[154]Sheet1!A119,"")</f>
        <v>149</v>
      </c>
      <c r="BO187">
        <f>IF([155]Sheet1!A119&lt;&gt;"",[155]Sheet1!A119,"")</f>
        <v>597</v>
      </c>
      <c r="BP187">
        <f>IF([156]Sheet1!A119&lt;&gt;"",[156]Sheet1!A119,"")</f>
        <v>245</v>
      </c>
      <c r="BQ187">
        <f>IF([157]Sheet1!A119&lt;&gt;"",[157]Sheet1!A119,"")</f>
        <v>209</v>
      </c>
      <c r="BR187">
        <f>IF([158]Sheet1!A119&lt;&gt;"",[158]Sheet1!A119,"")</f>
        <v>356</v>
      </c>
      <c r="BS187">
        <f>IF([159]Sheet1!A119&lt;&gt;"",[159]Sheet1!A119,"")</f>
        <v>544</v>
      </c>
      <c r="BT187">
        <f>IF([160]Sheet1!A119&lt;&gt;"",[160]Sheet1!A119,"")</f>
        <v>643</v>
      </c>
      <c r="BU187">
        <f>IF([161]Sheet1!A119&lt;&gt;"",[161]Sheet1!A119,"")</f>
        <v>395</v>
      </c>
      <c r="BV187">
        <f>IF([162]Sheet1!A119&lt;&gt;"",[162]Sheet1!A119,"")</f>
        <v>97</v>
      </c>
      <c r="BW187">
        <f>IF([163]Sheet1!A119&lt;&gt;"",[163]Sheet1!A119,"")</f>
        <v>579</v>
      </c>
      <c r="BX187">
        <f>IF([164]Sheet1!A119&lt;&gt;"",[164]Sheet1!A119,"")</f>
        <v>560</v>
      </c>
      <c r="BY187">
        <f>IF([165]Sheet1!A119&lt;&gt;"",[165]Sheet1!A119,"")</f>
        <v>8</v>
      </c>
      <c r="BZ187">
        <f>IF([166]Sheet1!A119&lt;&gt;"",[166]Sheet1!A119,"")</f>
        <v>226</v>
      </c>
      <c r="CA187">
        <f>IF([167]Sheet1!A119&lt;&gt;"",[167]Sheet1!A119,"")</f>
        <v>618</v>
      </c>
      <c r="CB187">
        <f>IF([168]Sheet1!A119&lt;&gt;"",[168]Sheet1!A119,"")</f>
        <v>658</v>
      </c>
      <c r="CC187">
        <f>IF([169]Sheet1!A119&lt;&gt;"",[169]Sheet1!A119,"")</f>
        <v>162</v>
      </c>
      <c r="CD187">
        <f>IF([170]Sheet1!A119&lt;&gt;"",[170]Sheet1!A119,"")</f>
        <v>202</v>
      </c>
      <c r="CE187">
        <f>IF([171]Sheet1!A119&lt;&gt;"",[171]Sheet1!A119,"")</f>
        <v>443</v>
      </c>
      <c r="CF187">
        <f>IF([172]Sheet1!A119&lt;&gt;"",[172]Sheet1!A119,"")</f>
        <v>308</v>
      </c>
      <c r="CG187">
        <f>IF([173]Sheet1!A119&lt;&gt;"",[173]Sheet1!A119,"")</f>
        <v>355</v>
      </c>
      <c r="CH187">
        <f>IF([174]Sheet1!A119&lt;&gt;"",[174]Sheet1!A119,"")</f>
        <v>49</v>
      </c>
      <c r="CI187">
        <f>IF([175]Sheet1!A119&lt;&gt;"",[175]Sheet1!A119,"")</f>
        <v>164</v>
      </c>
      <c r="CJ187">
        <f>IF([176]Sheet1!A119&lt;&gt;"",[176]Sheet1!A119,"")</f>
        <v>328</v>
      </c>
      <c r="CK187">
        <f>IF([177]Sheet1!A119&lt;&gt;"",[177]Sheet1!A119,"")</f>
        <v>365</v>
      </c>
      <c r="CL187">
        <f>IF([178]Sheet1!A119&lt;&gt;"",[178]Sheet1!A119,"")</f>
        <v>322</v>
      </c>
    </row>
    <row r="188" spans="2:90">
      <c r="B188">
        <f>IF([90]Sheet1!A120&lt;&gt;"",[90]Sheet1!A120,"")</f>
        <v>488</v>
      </c>
      <c r="C188">
        <f>IF([91]Sheet1!A120&lt;&gt;"",[91]Sheet1!A120,"")</f>
        <v>277</v>
      </c>
      <c r="D188">
        <f>IF([92]Sheet1!A120&lt;&gt;"",[92]Sheet1!A120,"")</f>
        <v>358</v>
      </c>
      <c r="E188">
        <f>IF([93]Sheet1!A120&lt;&gt;"",[93]Sheet1!A120,"")</f>
        <v>133</v>
      </c>
      <c r="F188">
        <f>IF([94]Sheet1!A120&lt;&gt;"",[94]Sheet1!A120,"")</f>
        <v>45</v>
      </c>
      <c r="G188">
        <f>IF([95]Sheet1!A120&lt;&gt;"",[95]Sheet1!A120,"")</f>
        <v>145</v>
      </c>
      <c r="H188">
        <f>IF([96]Sheet1!A120&lt;&gt;"",[96]Sheet1!A120,"")</f>
        <v>123</v>
      </c>
      <c r="I188">
        <f>IF([97]Sheet1!A120&lt;&gt;"",[97]Sheet1!A120,"")</f>
        <v>125</v>
      </c>
      <c r="J188">
        <f>IF([98]Sheet1!A120&lt;&gt;"",[98]Sheet1!A120,"")</f>
        <v>60</v>
      </c>
      <c r="K188">
        <f>IF([99]Sheet1!A120&lt;&gt;"",[99]Sheet1!A120,"")</f>
        <v>4</v>
      </c>
      <c r="L188">
        <f>IF([100]Sheet1!A120&lt;&gt;"",[100]Sheet1!A120,"")</f>
        <v>377</v>
      </c>
      <c r="M188">
        <f>IF([101]Sheet1!A120&lt;&gt;"",[101]Sheet1!A120,"")</f>
        <v>622</v>
      </c>
      <c r="N188">
        <f>IF([102]Sheet1!A120&lt;&gt;"",[102]Sheet1!A120,"")</f>
        <v>283</v>
      </c>
      <c r="O188">
        <f>IF([103]Sheet1!A120&lt;&gt;"",[103]Sheet1!A120,"")</f>
        <v>570</v>
      </c>
      <c r="P188">
        <f>IF([104]Sheet1!A120&lt;&gt;"",[104]Sheet1!A120,"")</f>
        <v>664</v>
      </c>
      <c r="Q188">
        <f>IF([105]Sheet1!A120&lt;&gt;"",[105]Sheet1!A120,"")</f>
        <v>551</v>
      </c>
      <c r="R188">
        <f>IF([106]Sheet1!A120&lt;&gt;"",[106]Sheet1!A120,"")</f>
        <v>211</v>
      </c>
      <c r="S188">
        <f>IF([107]Sheet1!A120&lt;&gt;"",[107]Sheet1!A120,"")</f>
        <v>61</v>
      </c>
      <c r="T188">
        <f>IF([108]Sheet1!A120&lt;&gt;"",[108]Sheet1!A120,"")</f>
        <v>504</v>
      </c>
      <c r="U188">
        <f>IF([109]Sheet1!A120&lt;&gt;"",[109]Sheet1!A120,"")</f>
        <v>381</v>
      </c>
      <c r="V188">
        <f>IF([110]Sheet1!A120&lt;&gt;"",[110]Sheet1!A120,"")</f>
        <v>142</v>
      </c>
      <c r="W188">
        <f>IF([111]Sheet1!A120&lt;&gt;"",[111]Sheet1!A120,"")</f>
        <v>47</v>
      </c>
      <c r="X188">
        <f>IF([112]Sheet1!A120&lt;&gt;"",[112]Sheet1!A120,"")</f>
        <v>253</v>
      </c>
      <c r="Y188">
        <f>IF([113]Sheet1!A120&lt;&gt;"",[113]Sheet1!A120,"")</f>
        <v>343</v>
      </c>
      <c r="Z188">
        <f>IF([114]Sheet1!A120&lt;&gt;"",[114]Sheet1!A120,"")</f>
        <v>103</v>
      </c>
      <c r="AA188">
        <f>IF([115]Sheet1!A120&lt;&gt;"",[115]Sheet1!A120,"")</f>
        <v>368</v>
      </c>
      <c r="AB188">
        <f>IF([116]Sheet1!A120&lt;&gt;"",[116]Sheet1!A120,"")</f>
        <v>142</v>
      </c>
      <c r="AC188">
        <f>IF([117]Sheet1!A120&lt;&gt;"",[117]Sheet1!A120,"")</f>
        <v>432</v>
      </c>
      <c r="AD188">
        <f>IF([118]Sheet1!A120&lt;&gt;"",[118]Sheet1!A120,"")</f>
        <v>532</v>
      </c>
      <c r="AE188">
        <f>IF([119]Sheet1!A120&lt;&gt;"",[119]Sheet1!A120,"")</f>
        <v>80</v>
      </c>
      <c r="AF188">
        <f>IF([120]Sheet1!A120&lt;&gt;"",[120]Sheet1!A120,"")</f>
        <v>129</v>
      </c>
      <c r="AG188">
        <f>IF([121]Sheet1!A120&lt;&gt;"",[121]Sheet1!A120,"")</f>
        <v>354</v>
      </c>
      <c r="AH188">
        <f>IF([122]Sheet1!A120&lt;&gt;"",[122]Sheet1!A120,"")</f>
        <v>515</v>
      </c>
      <c r="AI188">
        <f>IF([123]Sheet1!A120&lt;&gt;"",[123]Sheet1!A120,"")</f>
        <v>412</v>
      </c>
      <c r="AJ188">
        <f>IF([124]Sheet1!A120&lt;&gt;"",[124]Sheet1!A120,"")</f>
        <v>376</v>
      </c>
      <c r="AK188">
        <f>IF([125]Sheet1!A120&lt;&gt;"",[125]Sheet1!A120,"")</f>
        <v>1</v>
      </c>
      <c r="AL188">
        <f>IF([126]Sheet1!A120&lt;&gt;"",[126]Sheet1!A120,"")</f>
        <v>183</v>
      </c>
      <c r="AM188">
        <f>IF([127]Sheet1!A120&lt;&gt;"",[127]Sheet1!A120,"")</f>
        <v>319</v>
      </c>
      <c r="AN188">
        <f>IF([128]Sheet1!A120&lt;&gt;"",[128]Sheet1!A120,"")</f>
        <v>189</v>
      </c>
      <c r="AO188">
        <f>IF([129]Sheet1!A120&lt;&gt;"",[129]Sheet1!A120,"")</f>
        <v>109</v>
      </c>
      <c r="AP188">
        <v>113</v>
      </c>
      <c r="AQ188">
        <f>IF([131]Sheet1!A120&lt;&gt;"",[131]Sheet1!A120,"")</f>
        <v>142</v>
      </c>
      <c r="AR188">
        <f>IF([132]Sheet1!A120&lt;&gt;"",[132]Sheet1!A120,"")</f>
        <v>386</v>
      </c>
      <c r="AS188">
        <f>IF([133]Sheet1!A120&lt;&gt;"",[133]Sheet1!A120,"")</f>
        <v>54</v>
      </c>
      <c r="AT188">
        <f>IF([134]Sheet1!A120&lt;&gt;"",[134]Sheet1!A120,"")</f>
        <v>122</v>
      </c>
      <c r="AU188">
        <f>IF([135]Sheet1!A120&lt;&gt;"",[135]Sheet1!A120,"")</f>
        <v>622</v>
      </c>
      <c r="AV188">
        <f>IF([136]Sheet1!A120&lt;&gt;"",[136]Sheet1!A120,"")</f>
        <v>154</v>
      </c>
      <c r="AW188">
        <f>IF([137]Sheet1!A120&lt;&gt;"",[137]Sheet1!A120,"")</f>
        <v>236</v>
      </c>
      <c r="AX188">
        <f>IF([138]Sheet1!A120&lt;&gt;"",[138]Sheet1!A120,"")</f>
        <v>577</v>
      </c>
      <c r="AY188">
        <f>IF([139]Sheet1!A120&lt;&gt;"",[139]Sheet1!A120,"")</f>
        <v>171</v>
      </c>
      <c r="AZ188">
        <f>IF([140]Sheet1!A120&lt;&gt;"",[140]Sheet1!A120,"")</f>
        <v>645</v>
      </c>
      <c r="BA188">
        <f>IF([141]Sheet1!A120&lt;&gt;"",[141]Sheet1!A120,"")</f>
        <v>381</v>
      </c>
      <c r="BB188">
        <f>IF([142]Sheet1!A120&lt;&gt;"",[142]Sheet1!A120,"")</f>
        <v>255</v>
      </c>
      <c r="BC188">
        <f>IF([143]Sheet1!A120&lt;&gt;"",[143]Sheet1!A120,"")</f>
        <v>217</v>
      </c>
      <c r="BD188">
        <f>IF([144]Sheet1!A120&lt;&gt;"",[144]Sheet1!A120,"")</f>
        <v>268</v>
      </c>
      <c r="BE188">
        <f>IF([145]Sheet1!A120&lt;&gt;"",[145]Sheet1!A120,"")</f>
        <v>112</v>
      </c>
      <c r="BF188">
        <f>IF([146]Sheet1!A120&lt;&gt;"",[146]Sheet1!A120,"")</f>
        <v>126</v>
      </c>
      <c r="BG188">
        <f>IF([147]Sheet1!A120&lt;&gt;"",[147]Sheet1!A120,"")</f>
        <v>640</v>
      </c>
      <c r="BH188">
        <f>IF([148]Sheet1!A120&lt;&gt;"",[148]Sheet1!A120,"")</f>
        <v>20</v>
      </c>
      <c r="BI188">
        <f>IF([149]Sheet1!A120&lt;&gt;"",[149]Sheet1!A120,"")</f>
        <v>75</v>
      </c>
      <c r="BJ188">
        <f>IF([150]Sheet1!A120&lt;&gt;"",[150]Sheet1!A120,"")</f>
        <v>596</v>
      </c>
      <c r="BK188">
        <f>IF([151]Sheet1!A120&lt;&gt;"",[151]Sheet1!A120,"")</f>
        <v>666</v>
      </c>
      <c r="BL188">
        <f>IF([152]Sheet1!A120&lt;&gt;"",[152]Sheet1!A120,"")</f>
        <v>124</v>
      </c>
      <c r="BM188">
        <f>IF([153]Sheet1!A120&lt;&gt;"",[153]Sheet1!A120,"")</f>
        <v>383</v>
      </c>
      <c r="BN188">
        <f>IF([154]Sheet1!A120&lt;&gt;"",[154]Sheet1!A120,"")</f>
        <v>556</v>
      </c>
      <c r="BO188">
        <f>IF([155]Sheet1!A120&lt;&gt;"",[155]Sheet1!A120,"")</f>
        <v>162</v>
      </c>
      <c r="BP188">
        <f>IF([156]Sheet1!A120&lt;&gt;"",[156]Sheet1!A120,"")</f>
        <v>0</v>
      </c>
      <c r="BQ188">
        <f>IF([157]Sheet1!A120&lt;&gt;"",[157]Sheet1!A120,"")</f>
        <v>303</v>
      </c>
      <c r="BR188">
        <f>IF([158]Sheet1!A120&lt;&gt;"",[158]Sheet1!A120,"")</f>
        <v>87</v>
      </c>
      <c r="BS188">
        <f>IF([159]Sheet1!A120&lt;&gt;"",[159]Sheet1!A120,"")</f>
        <v>24</v>
      </c>
      <c r="BT188">
        <f>IF([160]Sheet1!A120&lt;&gt;"",[160]Sheet1!A120,"")</f>
        <v>89</v>
      </c>
      <c r="BU188">
        <f>IF([161]Sheet1!A120&lt;&gt;"",[161]Sheet1!A120,"")</f>
        <v>183</v>
      </c>
      <c r="BV188">
        <f>IF([162]Sheet1!A120&lt;&gt;"",[162]Sheet1!A120,"")</f>
        <v>576</v>
      </c>
      <c r="BW188">
        <f>IF([163]Sheet1!A120&lt;&gt;"",[163]Sheet1!A120,"")</f>
        <v>477</v>
      </c>
      <c r="BX188">
        <f>IF([164]Sheet1!A120&lt;&gt;"",[164]Sheet1!A120,"")</f>
        <v>530</v>
      </c>
      <c r="BY188">
        <f>IF([165]Sheet1!A120&lt;&gt;"",[165]Sheet1!A120,"")</f>
        <v>198</v>
      </c>
      <c r="BZ188">
        <f>IF([166]Sheet1!A120&lt;&gt;"",[166]Sheet1!A120,"")</f>
        <v>13</v>
      </c>
      <c r="CA188">
        <f>IF([167]Sheet1!A120&lt;&gt;"",[167]Sheet1!A120,"")</f>
        <v>89</v>
      </c>
      <c r="CB188">
        <f>IF([168]Sheet1!A120&lt;&gt;"",[168]Sheet1!A120,"")</f>
        <v>134</v>
      </c>
      <c r="CC188">
        <f>IF([169]Sheet1!A120&lt;&gt;"",[169]Sheet1!A120,"")</f>
        <v>520</v>
      </c>
      <c r="CD188">
        <f>IF([170]Sheet1!A120&lt;&gt;"",[170]Sheet1!A120,"")</f>
        <v>11</v>
      </c>
      <c r="CE188">
        <f>IF([171]Sheet1!A120&lt;&gt;"",[171]Sheet1!A120,"")</f>
        <v>25</v>
      </c>
      <c r="CF188">
        <f>IF([172]Sheet1!A120&lt;&gt;"",[172]Sheet1!A120,"")</f>
        <v>63</v>
      </c>
      <c r="CG188">
        <f>IF([173]Sheet1!A120&lt;&gt;"",[173]Sheet1!A120,"")</f>
        <v>349</v>
      </c>
      <c r="CH188">
        <f>IF([174]Sheet1!A120&lt;&gt;"",[174]Sheet1!A120,"")</f>
        <v>550</v>
      </c>
      <c r="CI188">
        <f>IF([175]Sheet1!A120&lt;&gt;"",[175]Sheet1!A120,"")</f>
        <v>67</v>
      </c>
      <c r="CJ188">
        <f>IF([176]Sheet1!A120&lt;&gt;"",[176]Sheet1!A120,"")</f>
        <v>19</v>
      </c>
      <c r="CK188">
        <f>IF([177]Sheet1!A120&lt;&gt;"",[177]Sheet1!A120,"")</f>
        <v>0</v>
      </c>
      <c r="CL188">
        <f>IF([178]Sheet1!A120&lt;&gt;"",[178]Sheet1!A120,"")</f>
        <v>220</v>
      </c>
    </row>
    <row r="189" spans="2:90">
      <c r="B189">
        <f>IF([90]Sheet1!A121&lt;&gt;"",[90]Sheet1!A121,"")</f>
        <v>6</v>
      </c>
      <c r="C189">
        <f>IF([91]Sheet1!A121&lt;&gt;"",[91]Sheet1!A121,"")</f>
        <v>384</v>
      </c>
      <c r="D189">
        <f>IF([92]Sheet1!A121&lt;&gt;"",[92]Sheet1!A121,"")</f>
        <v>176</v>
      </c>
      <c r="E189">
        <f>IF([93]Sheet1!A121&lt;&gt;"",[93]Sheet1!A121,"")</f>
        <v>363</v>
      </c>
      <c r="F189">
        <f>IF([94]Sheet1!A121&lt;&gt;"",[94]Sheet1!A121,"")</f>
        <v>100</v>
      </c>
      <c r="G189">
        <f>IF([95]Sheet1!A121&lt;&gt;"",[95]Sheet1!A121,"")</f>
        <v>36</v>
      </c>
      <c r="H189">
        <f>IF([96]Sheet1!A121&lt;&gt;"",[96]Sheet1!A121,"")</f>
        <v>144</v>
      </c>
      <c r="I189">
        <f>IF([97]Sheet1!A121&lt;&gt;"",[97]Sheet1!A121,"")</f>
        <v>193</v>
      </c>
      <c r="J189">
        <f>IF([98]Sheet1!A121&lt;&gt;"",[98]Sheet1!A121,"")</f>
        <v>124</v>
      </c>
      <c r="K189">
        <f>IF([99]Sheet1!A121&lt;&gt;"",[99]Sheet1!A121,"")</f>
        <v>616</v>
      </c>
      <c r="L189">
        <f>IF([100]Sheet1!A121&lt;&gt;"",[100]Sheet1!A121,"")</f>
        <v>75</v>
      </c>
      <c r="M189">
        <f>IF([101]Sheet1!A121&lt;&gt;"",[101]Sheet1!A121,"")</f>
        <v>50</v>
      </c>
      <c r="N189">
        <f>IF([102]Sheet1!A121&lt;&gt;"",[102]Sheet1!A121,"")</f>
        <v>102</v>
      </c>
      <c r="O189">
        <f>IF([103]Sheet1!A121&lt;&gt;"",[103]Sheet1!A121,"")</f>
        <v>190</v>
      </c>
      <c r="P189">
        <f>IF([104]Sheet1!A121&lt;&gt;"",[104]Sheet1!A121,"")</f>
        <v>344</v>
      </c>
      <c r="Q189">
        <f>IF([105]Sheet1!A121&lt;&gt;"",[105]Sheet1!A121,"")</f>
        <v>648</v>
      </c>
      <c r="R189">
        <f>IF([106]Sheet1!A121&lt;&gt;"",[106]Sheet1!A121,"")</f>
        <v>1</v>
      </c>
      <c r="S189">
        <f>IF([107]Sheet1!A121&lt;&gt;"",[107]Sheet1!A121,"")</f>
        <v>198</v>
      </c>
      <c r="T189">
        <f>IF([108]Sheet1!A121&lt;&gt;"",[108]Sheet1!A121,"")</f>
        <v>247</v>
      </c>
      <c r="U189">
        <f>IF([109]Sheet1!A121&lt;&gt;"",[109]Sheet1!A121,"")</f>
        <v>244</v>
      </c>
      <c r="V189">
        <f>IF([110]Sheet1!A121&lt;&gt;"",[110]Sheet1!A121,"")</f>
        <v>538</v>
      </c>
      <c r="W189">
        <f>IF([111]Sheet1!A121&lt;&gt;"",[111]Sheet1!A121,"")</f>
        <v>104</v>
      </c>
      <c r="X189">
        <f>IF([112]Sheet1!A121&lt;&gt;"",[112]Sheet1!A121,"")</f>
        <v>440</v>
      </c>
      <c r="Y189">
        <f>IF([113]Sheet1!A121&lt;&gt;"",[113]Sheet1!A121,"")</f>
        <v>18</v>
      </c>
      <c r="Z189">
        <f>IF([114]Sheet1!A121&lt;&gt;"",[114]Sheet1!A121,"")</f>
        <v>198</v>
      </c>
      <c r="AA189">
        <f>IF([115]Sheet1!A121&lt;&gt;"",[115]Sheet1!A121,"")</f>
        <v>514</v>
      </c>
      <c r="AB189">
        <f>IF([116]Sheet1!A121&lt;&gt;"",[116]Sheet1!A121,"")</f>
        <v>176</v>
      </c>
      <c r="AC189">
        <f>IF([117]Sheet1!A121&lt;&gt;"",[117]Sheet1!A121,"")</f>
        <v>277</v>
      </c>
      <c r="AD189">
        <f>IF([118]Sheet1!A121&lt;&gt;"",[118]Sheet1!A121,"")</f>
        <v>428</v>
      </c>
      <c r="AE189">
        <f>IF([119]Sheet1!A121&lt;&gt;"",[119]Sheet1!A121,"")</f>
        <v>435</v>
      </c>
      <c r="AF189">
        <f>IF([120]Sheet1!A121&lt;&gt;"",[120]Sheet1!A121,"")</f>
        <v>294</v>
      </c>
      <c r="AG189">
        <f>IF([121]Sheet1!A121&lt;&gt;"",[121]Sheet1!A121,"")</f>
        <v>181</v>
      </c>
      <c r="AH189">
        <f>IF([122]Sheet1!A121&lt;&gt;"",[122]Sheet1!A121,"")</f>
        <v>398</v>
      </c>
      <c r="AI189">
        <f>IF([123]Sheet1!A121&lt;&gt;"",[123]Sheet1!A121,"")</f>
        <v>448</v>
      </c>
      <c r="AJ189">
        <f>IF([124]Sheet1!A121&lt;&gt;"",[124]Sheet1!A121,"")</f>
        <v>11</v>
      </c>
      <c r="AK189">
        <f>IF([125]Sheet1!A121&lt;&gt;"",[125]Sheet1!A121,"")</f>
        <v>105</v>
      </c>
      <c r="AL189">
        <f>IF([126]Sheet1!A121&lt;&gt;"",[126]Sheet1!A121,"")</f>
        <v>478</v>
      </c>
      <c r="AM189">
        <f>IF([127]Sheet1!A121&lt;&gt;"",[127]Sheet1!A121,"")</f>
        <v>140</v>
      </c>
      <c r="AN189">
        <f>IF([128]Sheet1!A121&lt;&gt;"",[128]Sheet1!A121,"")</f>
        <v>305</v>
      </c>
      <c r="AO189">
        <f>IF([129]Sheet1!A121&lt;&gt;"",[129]Sheet1!A121,"")</f>
        <v>598</v>
      </c>
      <c r="AP189">
        <v>343</v>
      </c>
      <c r="AQ189">
        <f>IF([131]Sheet1!A121&lt;&gt;"",[131]Sheet1!A121,"")</f>
        <v>230</v>
      </c>
      <c r="AR189">
        <f>IF([132]Sheet1!A121&lt;&gt;"",[132]Sheet1!A121,"")</f>
        <v>112</v>
      </c>
      <c r="AS189">
        <f>IF([133]Sheet1!A121&lt;&gt;"",[133]Sheet1!A121,"")</f>
        <v>75</v>
      </c>
      <c r="AT189">
        <f>IF([134]Sheet1!A121&lt;&gt;"",[134]Sheet1!A121,"")</f>
        <v>657</v>
      </c>
      <c r="AU189">
        <f>IF([135]Sheet1!A121&lt;&gt;"",[135]Sheet1!A121,"")</f>
        <v>627</v>
      </c>
      <c r="AV189">
        <f>IF([136]Sheet1!A121&lt;&gt;"",[136]Sheet1!A121,"")</f>
        <v>579</v>
      </c>
      <c r="AW189">
        <f>IF([137]Sheet1!A121&lt;&gt;"",[137]Sheet1!A121,"")</f>
        <v>305</v>
      </c>
      <c r="AX189">
        <f>IF([138]Sheet1!A121&lt;&gt;"",[138]Sheet1!A121,"")</f>
        <v>47</v>
      </c>
      <c r="AY189">
        <f>IF([139]Sheet1!A121&lt;&gt;"",[139]Sheet1!A121,"")</f>
        <v>118</v>
      </c>
      <c r="AZ189">
        <f>IF([140]Sheet1!A121&lt;&gt;"",[140]Sheet1!A121,"")</f>
        <v>107</v>
      </c>
      <c r="BA189">
        <f>IF([141]Sheet1!A121&lt;&gt;"",[141]Sheet1!A121,"")</f>
        <v>393</v>
      </c>
      <c r="BB189">
        <f>IF([142]Sheet1!A121&lt;&gt;"",[142]Sheet1!A121,"")</f>
        <v>163</v>
      </c>
      <c r="BC189">
        <f>IF([143]Sheet1!A121&lt;&gt;"",[143]Sheet1!A121,"")</f>
        <v>5</v>
      </c>
      <c r="BD189">
        <f>IF([144]Sheet1!A121&lt;&gt;"",[144]Sheet1!A121,"")</f>
        <v>114</v>
      </c>
      <c r="BE189">
        <f>IF([145]Sheet1!A121&lt;&gt;"",[145]Sheet1!A121,"")</f>
        <v>584</v>
      </c>
      <c r="BF189">
        <f>IF([146]Sheet1!A121&lt;&gt;"",[146]Sheet1!A121,"")</f>
        <v>598</v>
      </c>
      <c r="BG189">
        <f>IF([147]Sheet1!A121&lt;&gt;"",[147]Sheet1!A121,"")</f>
        <v>20</v>
      </c>
      <c r="BH189">
        <f>IF([148]Sheet1!A121&lt;&gt;"",[148]Sheet1!A121,"")</f>
        <v>649</v>
      </c>
      <c r="BI189">
        <f>IF([149]Sheet1!A121&lt;&gt;"",[149]Sheet1!A121,"")</f>
        <v>164</v>
      </c>
      <c r="BJ189">
        <f>IF([150]Sheet1!A121&lt;&gt;"",[150]Sheet1!A121,"")</f>
        <v>300</v>
      </c>
      <c r="BK189">
        <f>IF([151]Sheet1!A121&lt;&gt;"",[151]Sheet1!A121,"")</f>
        <v>262</v>
      </c>
      <c r="BL189">
        <f>IF([152]Sheet1!A121&lt;&gt;"",[152]Sheet1!A121,"")</f>
        <v>152</v>
      </c>
      <c r="BM189">
        <f>IF([153]Sheet1!A121&lt;&gt;"",[153]Sheet1!A121,"")</f>
        <v>200</v>
      </c>
      <c r="BN189">
        <f>IF([154]Sheet1!A121&lt;&gt;"",[154]Sheet1!A121,"")</f>
        <v>295</v>
      </c>
      <c r="BO189">
        <f>IF([155]Sheet1!A121&lt;&gt;"",[155]Sheet1!A121,"")</f>
        <v>625</v>
      </c>
      <c r="BP189">
        <f>IF([156]Sheet1!A121&lt;&gt;"",[156]Sheet1!A121,"")</f>
        <v>340</v>
      </c>
      <c r="BQ189">
        <f>IF([157]Sheet1!A121&lt;&gt;"",[157]Sheet1!A121,"")</f>
        <v>35</v>
      </c>
      <c r="BR189">
        <f>IF([158]Sheet1!A121&lt;&gt;"",[158]Sheet1!A121,"")</f>
        <v>182</v>
      </c>
      <c r="BS189">
        <f>IF([159]Sheet1!A121&lt;&gt;"",[159]Sheet1!A121,"")</f>
        <v>400</v>
      </c>
      <c r="BT189">
        <f>IF([160]Sheet1!A121&lt;&gt;"",[160]Sheet1!A121,"")</f>
        <v>218</v>
      </c>
      <c r="BU189">
        <f>IF([161]Sheet1!A121&lt;&gt;"",[161]Sheet1!A121,"")</f>
        <v>195</v>
      </c>
      <c r="BV189">
        <f>IF([162]Sheet1!A121&lt;&gt;"",[162]Sheet1!A121,"")</f>
        <v>146</v>
      </c>
      <c r="BW189">
        <f>IF([163]Sheet1!A121&lt;&gt;"",[163]Sheet1!A121,"")</f>
        <v>84</v>
      </c>
      <c r="BX189">
        <f>IF([164]Sheet1!A121&lt;&gt;"",[164]Sheet1!A121,"")</f>
        <v>482</v>
      </c>
      <c r="BY189">
        <f>IF([165]Sheet1!A121&lt;&gt;"",[165]Sheet1!A121,"")</f>
        <v>191</v>
      </c>
      <c r="BZ189">
        <f>IF([166]Sheet1!A121&lt;&gt;"",[166]Sheet1!A121,"")</f>
        <v>498</v>
      </c>
      <c r="CA189">
        <f>IF([167]Sheet1!A121&lt;&gt;"",[167]Sheet1!A121,"")</f>
        <v>437</v>
      </c>
      <c r="CB189">
        <f>IF([168]Sheet1!A121&lt;&gt;"",[168]Sheet1!A121,"")</f>
        <v>339</v>
      </c>
      <c r="CC189">
        <f>IF([169]Sheet1!A121&lt;&gt;"",[169]Sheet1!A121,"")</f>
        <v>42</v>
      </c>
      <c r="CD189">
        <f>IF([170]Sheet1!A121&lt;&gt;"",[170]Sheet1!A121,"")</f>
        <v>272</v>
      </c>
      <c r="CE189">
        <f>IF([171]Sheet1!A121&lt;&gt;"",[171]Sheet1!A121,"")</f>
        <v>348</v>
      </c>
      <c r="CF189">
        <f>IF([172]Sheet1!A121&lt;&gt;"",[172]Sheet1!A121,"")</f>
        <v>400</v>
      </c>
      <c r="CG189">
        <f>IF([173]Sheet1!A121&lt;&gt;"",[173]Sheet1!A121,"")</f>
        <v>394</v>
      </c>
      <c r="CH189">
        <f>IF([174]Sheet1!A121&lt;&gt;"",[174]Sheet1!A121,"")</f>
        <v>334</v>
      </c>
      <c r="CI189">
        <f>IF([175]Sheet1!A121&lt;&gt;"",[175]Sheet1!A121,"")</f>
        <v>552</v>
      </c>
      <c r="CJ189">
        <f>IF([176]Sheet1!A121&lt;&gt;"",[176]Sheet1!A121,"")</f>
        <v>119</v>
      </c>
      <c r="CK189">
        <f>IF([177]Sheet1!A121&lt;&gt;"",[177]Sheet1!A121,"")</f>
        <v>372</v>
      </c>
      <c r="CL189">
        <f>IF([178]Sheet1!A121&lt;&gt;"",[178]Sheet1!A121,"")</f>
        <v>190</v>
      </c>
    </row>
    <row r="190" spans="2:90">
      <c r="B190">
        <f>IF([90]Sheet1!A122&lt;&gt;"",[90]Sheet1!A122,"")</f>
        <v>512</v>
      </c>
      <c r="C190">
        <f>IF([91]Sheet1!A122&lt;&gt;"",[91]Sheet1!A122,"")</f>
        <v>47</v>
      </c>
      <c r="D190">
        <f>IF([92]Sheet1!A122&lt;&gt;"",[92]Sheet1!A122,"")</f>
        <v>222</v>
      </c>
      <c r="E190">
        <f>IF([93]Sheet1!A122&lt;&gt;"",[93]Sheet1!A122,"")</f>
        <v>308</v>
      </c>
      <c r="F190">
        <f>IF([94]Sheet1!A122&lt;&gt;"",[94]Sheet1!A122,"")</f>
        <v>131</v>
      </c>
      <c r="G190">
        <f>IF([95]Sheet1!A122&lt;&gt;"",[95]Sheet1!A122,"")</f>
        <v>230</v>
      </c>
      <c r="H190">
        <f>IF([96]Sheet1!A122&lt;&gt;"",[96]Sheet1!A122,"")</f>
        <v>1</v>
      </c>
      <c r="I190">
        <f>IF([97]Sheet1!A122&lt;&gt;"",[97]Sheet1!A122,"")</f>
        <v>241</v>
      </c>
      <c r="J190">
        <f>IF([98]Sheet1!A122&lt;&gt;"",[98]Sheet1!A122,"")</f>
        <v>67</v>
      </c>
      <c r="K190">
        <f>IF([99]Sheet1!A122&lt;&gt;"",[99]Sheet1!A122,"")</f>
        <v>592</v>
      </c>
      <c r="L190">
        <f>IF([100]Sheet1!A122&lt;&gt;"",[100]Sheet1!A122,"")</f>
        <v>214</v>
      </c>
      <c r="M190">
        <f>IF([101]Sheet1!A122&lt;&gt;"",[101]Sheet1!A122,"")</f>
        <v>16</v>
      </c>
      <c r="N190">
        <f>IF([102]Sheet1!A122&lt;&gt;"",[102]Sheet1!A122,"")</f>
        <v>233</v>
      </c>
      <c r="O190">
        <f>IF([103]Sheet1!A122&lt;&gt;"",[103]Sheet1!A122,"")</f>
        <v>37</v>
      </c>
      <c r="P190">
        <f>IF([104]Sheet1!A122&lt;&gt;"",[104]Sheet1!A122,"")</f>
        <v>123</v>
      </c>
      <c r="Q190">
        <f>IF([105]Sheet1!A122&lt;&gt;"",[105]Sheet1!A122,"")</f>
        <v>373</v>
      </c>
      <c r="R190">
        <f>IF([106]Sheet1!A122&lt;&gt;"",[106]Sheet1!A122,"")</f>
        <v>617</v>
      </c>
      <c r="S190">
        <f>IF([107]Sheet1!A122&lt;&gt;"",[107]Sheet1!A122,"")</f>
        <v>58</v>
      </c>
      <c r="T190">
        <f>IF([108]Sheet1!A122&lt;&gt;"",[108]Sheet1!A122,"")</f>
        <v>215</v>
      </c>
      <c r="U190">
        <f>IF([109]Sheet1!A122&lt;&gt;"",[109]Sheet1!A122,"")</f>
        <v>314</v>
      </c>
      <c r="V190">
        <f>IF([110]Sheet1!A122&lt;&gt;"",[110]Sheet1!A122,"")</f>
        <v>118</v>
      </c>
      <c r="W190">
        <f>IF([111]Sheet1!A122&lt;&gt;"",[111]Sheet1!A122,"")</f>
        <v>9</v>
      </c>
      <c r="X190">
        <f>IF([112]Sheet1!A122&lt;&gt;"",[112]Sheet1!A122,"")</f>
        <v>390</v>
      </c>
      <c r="Y190">
        <f>IF([113]Sheet1!A122&lt;&gt;"",[113]Sheet1!A122,"")</f>
        <v>404</v>
      </c>
      <c r="Z190">
        <f>IF([114]Sheet1!A122&lt;&gt;"",[114]Sheet1!A122,"")</f>
        <v>367</v>
      </c>
      <c r="AA190">
        <f>IF([115]Sheet1!A122&lt;&gt;"",[115]Sheet1!A122,"")</f>
        <v>354</v>
      </c>
      <c r="AB190">
        <f>IF([116]Sheet1!A122&lt;&gt;"",[116]Sheet1!A122,"")</f>
        <v>404</v>
      </c>
      <c r="AC190">
        <f>IF([117]Sheet1!A122&lt;&gt;"",[117]Sheet1!A122,"")</f>
        <v>178</v>
      </c>
      <c r="AD190">
        <f>IF([118]Sheet1!A122&lt;&gt;"",[118]Sheet1!A122,"")</f>
        <v>547</v>
      </c>
      <c r="AE190">
        <f>IF([119]Sheet1!A122&lt;&gt;"",[119]Sheet1!A122,"")</f>
        <v>398</v>
      </c>
      <c r="AF190">
        <f>IF([120]Sheet1!A122&lt;&gt;"",[120]Sheet1!A122,"")</f>
        <v>336</v>
      </c>
      <c r="AG190">
        <f>IF([121]Sheet1!A122&lt;&gt;"",[121]Sheet1!A122,"")</f>
        <v>63</v>
      </c>
      <c r="AH190">
        <f>IF([122]Sheet1!A122&lt;&gt;"",[122]Sheet1!A122,"")</f>
        <v>332</v>
      </c>
      <c r="AI190">
        <f>IF([123]Sheet1!A122&lt;&gt;"",[123]Sheet1!A122,"")</f>
        <v>532</v>
      </c>
      <c r="AJ190">
        <f>IF([124]Sheet1!A122&lt;&gt;"",[124]Sheet1!A122,"")</f>
        <v>479</v>
      </c>
      <c r="AK190">
        <f>IF([125]Sheet1!A122&lt;&gt;"",[125]Sheet1!A122,"")</f>
        <v>484</v>
      </c>
      <c r="AL190">
        <f>IF([126]Sheet1!A122&lt;&gt;"",[126]Sheet1!A122,"")</f>
        <v>340</v>
      </c>
      <c r="AM190">
        <f>IF([127]Sheet1!A122&lt;&gt;"",[127]Sheet1!A122,"")</f>
        <v>292</v>
      </c>
      <c r="AN190">
        <f>IF([128]Sheet1!A122&lt;&gt;"",[128]Sheet1!A122,"")</f>
        <v>14</v>
      </c>
      <c r="AO190">
        <f>IF([129]Sheet1!A122&lt;&gt;"",[129]Sheet1!A122,"")</f>
        <v>329</v>
      </c>
      <c r="AP190">
        <v>51</v>
      </c>
      <c r="AQ190">
        <f>IF([131]Sheet1!A122&lt;&gt;"",[131]Sheet1!A122,"")</f>
        <v>386</v>
      </c>
      <c r="AR190">
        <f>IF([132]Sheet1!A122&lt;&gt;"",[132]Sheet1!A122,"")</f>
        <v>573</v>
      </c>
      <c r="AS190">
        <f>IF([133]Sheet1!A122&lt;&gt;"",[133]Sheet1!A122,"")</f>
        <v>13</v>
      </c>
      <c r="AT190">
        <f>IF([134]Sheet1!A122&lt;&gt;"",[134]Sheet1!A122,"")</f>
        <v>666</v>
      </c>
      <c r="AU190">
        <f>IF([135]Sheet1!A122&lt;&gt;"",[135]Sheet1!A122,"")</f>
        <v>569</v>
      </c>
      <c r="AV190">
        <f>IF([136]Sheet1!A122&lt;&gt;"",[136]Sheet1!A122,"")</f>
        <v>84</v>
      </c>
      <c r="AW190">
        <f>IF([137]Sheet1!A122&lt;&gt;"",[137]Sheet1!A122,"")</f>
        <v>217</v>
      </c>
      <c r="AX190">
        <f>IF([138]Sheet1!A122&lt;&gt;"",[138]Sheet1!A122,"")</f>
        <v>402</v>
      </c>
      <c r="AY190">
        <f>IF([139]Sheet1!A122&lt;&gt;"",[139]Sheet1!A122,"")</f>
        <v>13</v>
      </c>
      <c r="AZ190">
        <f>IF([140]Sheet1!A122&lt;&gt;"",[140]Sheet1!A122,"")</f>
        <v>562</v>
      </c>
      <c r="BA190">
        <f>IF([141]Sheet1!A122&lt;&gt;"",[141]Sheet1!A122,"")</f>
        <v>48</v>
      </c>
      <c r="BB190">
        <f>IF([142]Sheet1!A122&lt;&gt;"",[142]Sheet1!A122,"")</f>
        <v>25</v>
      </c>
      <c r="BC190">
        <f>IF([143]Sheet1!A122&lt;&gt;"",[143]Sheet1!A122,"")</f>
        <v>243</v>
      </c>
      <c r="BD190">
        <f>IF([144]Sheet1!A122&lt;&gt;"",[144]Sheet1!A122,"")</f>
        <v>350</v>
      </c>
      <c r="BE190">
        <f>IF([145]Sheet1!A122&lt;&gt;"",[145]Sheet1!A122,"")</f>
        <v>108</v>
      </c>
      <c r="BF190">
        <f>IF([146]Sheet1!A122&lt;&gt;"",[146]Sheet1!A122,"")</f>
        <v>110</v>
      </c>
      <c r="BG190">
        <f>IF([147]Sheet1!A122&lt;&gt;"",[147]Sheet1!A122,"")</f>
        <v>619</v>
      </c>
      <c r="BH190">
        <f>IF([148]Sheet1!A122&lt;&gt;"",[148]Sheet1!A122,"")</f>
        <v>103</v>
      </c>
      <c r="BI190">
        <f>IF([149]Sheet1!A122&lt;&gt;"",[149]Sheet1!A122,"")</f>
        <v>159</v>
      </c>
      <c r="BJ190">
        <f>IF([150]Sheet1!A122&lt;&gt;"",[150]Sheet1!A122,"")</f>
        <v>297</v>
      </c>
      <c r="BK190">
        <f>IF([151]Sheet1!A122&lt;&gt;"",[151]Sheet1!A122,"")</f>
        <v>279</v>
      </c>
      <c r="BL190">
        <f>IF([152]Sheet1!A122&lt;&gt;"",[152]Sheet1!A122,"")</f>
        <v>402</v>
      </c>
      <c r="BM190">
        <f>IF([153]Sheet1!A122&lt;&gt;"",[153]Sheet1!A122,"")</f>
        <v>148</v>
      </c>
      <c r="BN190">
        <f>IF([154]Sheet1!A122&lt;&gt;"",[154]Sheet1!A122,"")</f>
        <v>376</v>
      </c>
      <c r="BO190">
        <f>IF([155]Sheet1!A122&lt;&gt;"",[155]Sheet1!A122,"")</f>
        <v>569</v>
      </c>
      <c r="BP190">
        <f>IF([156]Sheet1!A122&lt;&gt;"",[156]Sheet1!A122,"")</f>
        <v>122</v>
      </c>
      <c r="BQ190">
        <f>IF([157]Sheet1!A122&lt;&gt;"",[157]Sheet1!A122,"")</f>
        <v>570</v>
      </c>
      <c r="BR190">
        <f>IF([158]Sheet1!A122&lt;&gt;"",[158]Sheet1!A122,"")</f>
        <v>255</v>
      </c>
      <c r="BS190">
        <f>IF([159]Sheet1!A122&lt;&gt;"",[159]Sheet1!A122,"")</f>
        <v>149</v>
      </c>
      <c r="BT190">
        <f>IF([160]Sheet1!A122&lt;&gt;"",[160]Sheet1!A122,"")</f>
        <v>492</v>
      </c>
      <c r="BU190">
        <f>IF([161]Sheet1!A122&lt;&gt;"",[161]Sheet1!A122,"")</f>
        <v>569</v>
      </c>
      <c r="BV190">
        <f>IF([162]Sheet1!A122&lt;&gt;"",[162]Sheet1!A122,"")</f>
        <v>353</v>
      </c>
      <c r="BW190">
        <f>IF([163]Sheet1!A122&lt;&gt;"",[163]Sheet1!A122,"")</f>
        <v>400</v>
      </c>
      <c r="BX190">
        <f>IF([164]Sheet1!A122&lt;&gt;"",[164]Sheet1!A122,"")</f>
        <v>589</v>
      </c>
      <c r="BY190">
        <f>IF([165]Sheet1!A122&lt;&gt;"",[165]Sheet1!A122,"")</f>
        <v>450</v>
      </c>
      <c r="BZ190">
        <f>IF([166]Sheet1!A122&lt;&gt;"",[166]Sheet1!A122,"")</f>
        <v>64</v>
      </c>
      <c r="CA190">
        <f>IF([167]Sheet1!A122&lt;&gt;"",[167]Sheet1!A122,"")</f>
        <v>482</v>
      </c>
      <c r="CB190">
        <f>IF([168]Sheet1!A122&lt;&gt;"",[168]Sheet1!A122,"")</f>
        <v>437</v>
      </c>
      <c r="CC190">
        <f>IF([169]Sheet1!A122&lt;&gt;"",[169]Sheet1!A122,"")</f>
        <v>592</v>
      </c>
      <c r="CD190">
        <f>IF([170]Sheet1!A122&lt;&gt;"",[170]Sheet1!A122,"")</f>
        <v>350</v>
      </c>
      <c r="CE190">
        <f>IF([171]Sheet1!A122&lt;&gt;"",[171]Sheet1!A122,"")</f>
        <v>460</v>
      </c>
      <c r="CF190">
        <f>IF([172]Sheet1!A122&lt;&gt;"",[172]Sheet1!A122,"")</f>
        <v>551</v>
      </c>
      <c r="CG190">
        <f>IF([173]Sheet1!A122&lt;&gt;"",[173]Sheet1!A122,"")</f>
        <v>314</v>
      </c>
      <c r="CH190">
        <f>IF([174]Sheet1!A122&lt;&gt;"",[174]Sheet1!A122,"")</f>
        <v>173</v>
      </c>
      <c r="CI190">
        <f>IF([175]Sheet1!A122&lt;&gt;"",[175]Sheet1!A122,"")</f>
        <v>118</v>
      </c>
      <c r="CJ190">
        <f>IF([176]Sheet1!A122&lt;&gt;"",[176]Sheet1!A122,"")</f>
        <v>352</v>
      </c>
      <c r="CK190">
        <f>IF([177]Sheet1!A122&lt;&gt;"",[177]Sheet1!A122,"")</f>
        <v>54</v>
      </c>
      <c r="CL190">
        <f>IF([178]Sheet1!A122&lt;&gt;"",[178]Sheet1!A122,"")</f>
        <v>107</v>
      </c>
    </row>
    <row r="191" spans="2:90">
      <c r="B191">
        <f>IF([90]Sheet1!A123&lt;&gt;"",[90]Sheet1!A123,"")</f>
        <v>24</v>
      </c>
      <c r="C191">
        <f>IF([91]Sheet1!A123&lt;&gt;"",[91]Sheet1!A123,"")</f>
        <v>187</v>
      </c>
      <c r="D191">
        <f>IF([92]Sheet1!A123&lt;&gt;"",[92]Sheet1!A123,"")</f>
        <v>298</v>
      </c>
      <c r="E191">
        <f>IF([93]Sheet1!A123&lt;&gt;"",[93]Sheet1!A123,"")</f>
        <v>274</v>
      </c>
      <c r="F191">
        <f>IF([94]Sheet1!A123&lt;&gt;"",[94]Sheet1!A123,"")</f>
        <v>222</v>
      </c>
      <c r="G191">
        <f>IF([95]Sheet1!A123&lt;&gt;"",[95]Sheet1!A123,"")</f>
        <v>280</v>
      </c>
      <c r="H191">
        <f>IF([96]Sheet1!A123&lt;&gt;"",[96]Sheet1!A123,"")</f>
        <v>376</v>
      </c>
      <c r="I191">
        <f>IF([97]Sheet1!A123&lt;&gt;"",[97]Sheet1!A123,"")</f>
        <v>72</v>
      </c>
      <c r="J191">
        <f>IF([98]Sheet1!A123&lt;&gt;"",[98]Sheet1!A123,"")</f>
        <v>643</v>
      </c>
      <c r="K191">
        <f>IF([99]Sheet1!A123&lt;&gt;"",[99]Sheet1!A123,"")</f>
        <v>83</v>
      </c>
      <c r="L191">
        <f>IF([100]Sheet1!A123&lt;&gt;"",[100]Sheet1!A123,"")</f>
        <v>183</v>
      </c>
      <c r="M191">
        <f>IF([101]Sheet1!A123&lt;&gt;"",[101]Sheet1!A123,"")</f>
        <v>625</v>
      </c>
      <c r="N191">
        <f>IF([102]Sheet1!A123&lt;&gt;"",[102]Sheet1!A123,"")</f>
        <v>610</v>
      </c>
      <c r="O191">
        <f>IF([103]Sheet1!A123&lt;&gt;"",[103]Sheet1!A123,"")</f>
        <v>165</v>
      </c>
      <c r="P191">
        <f>IF([104]Sheet1!A123&lt;&gt;"",[104]Sheet1!A123,"")</f>
        <v>369</v>
      </c>
      <c r="Q191">
        <f>IF([105]Sheet1!A123&lt;&gt;"",[105]Sheet1!A123,"")</f>
        <v>124</v>
      </c>
      <c r="R191">
        <f>IF([106]Sheet1!A123&lt;&gt;"",[106]Sheet1!A123,"")</f>
        <v>181</v>
      </c>
      <c r="S191">
        <f>IF([107]Sheet1!A123&lt;&gt;"",[107]Sheet1!A123,"")</f>
        <v>67</v>
      </c>
      <c r="T191">
        <f>IF([108]Sheet1!A123&lt;&gt;"",[108]Sheet1!A123,"")</f>
        <v>91</v>
      </c>
      <c r="U191">
        <f>IF([109]Sheet1!A123&lt;&gt;"",[109]Sheet1!A123,"")</f>
        <v>473</v>
      </c>
      <c r="V191">
        <f>IF([110]Sheet1!A123&lt;&gt;"",[110]Sheet1!A123,"")</f>
        <v>211</v>
      </c>
      <c r="W191">
        <f>IF([111]Sheet1!A123&lt;&gt;"",[111]Sheet1!A123,"")</f>
        <v>295</v>
      </c>
      <c r="X191">
        <f>IF([112]Sheet1!A123&lt;&gt;"",[112]Sheet1!A123,"")</f>
        <v>483</v>
      </c>
      <c r="Y191">
        <f>IF([113]Sheet1!A123&lt;&gt;"",[113]Sheet1!A123,"")</f>
        <v>167</v>
      </c>
      <c r="Z191">
        <f>IF([114]Sheet1!A123&lt;&gt;"",[114]Sheet1!A123,"")</f>
        <v>298</v>
      </c>
      <c r="AA191">
        <f>IF([115]Sheet1!A123&lt;&gt;"",[115]Sheet1!A123,"")</f>
        <v>241</v>
      </c>
      <c r="AB191">
        <f>IF([116]Sheet1!A123&lt;&gt;"",[116]Sheet1!A123,"")</f>
        <v>389</v>
      </c>
      <c r="AC191">
        <f>IF([117]Sheet1!A123&lt;&gt;"",[117]Sheet1!A123,"")</f>
        <v>55</v>
      </c>
      <c r="AD191">
        <f>IF([118]Sheet1!A123&lt;&gt;"",[118]Sheet1!A123,"")</f>
        <v>130</v>
      </c>
      <c r="AE191">
        <f>IF([119]Sheet1!A123&lt;&gt;"",[119]Sheet1!A123,"")</f>
        <v>326</v>
      </c>
      <c r="AF191">
        <f>IF([120]Sheet1!A123&lt;&gt;"",[120]Sheet1!A123,"")</f>
        <v>306</v>
      </c>
      <c r="AG191">
        <f>IF([121]Sheet1!A123&lt;&gt;"",[121]Sheet1!A123,"")</f>
        <v>107</v>
      </c>
      <c r="AH191">
        <f>IF([122]Sheet1!A123&lt;&gt;"",[122]Sheet1!A123,"")</f>
        <v>286</v>
      </c>
      <c r="AI191">
        <f>IF([123]Sheet1!A123&lt;&gt;"",[123]Sheet1!A123,"")</f>
        <v>53</v>
      </c>
      <c r="AJ191">
        <f>IF([124]Sheet1!A123&lt;&gt;"",[124]Sheet1!A123,"")</f>
        <v>398</v>
      </c>
      <c r="AK191">
        <f>IF([125]Sheet1!A123&lt;&gt;"",[125]Sheet1!A123,"")</f>
        <v>178</v>
      </c>
      <c r="AL191">
        <f>IF([126]Sheet1!A123&lt;&gt;"",[126]Sheet1!A123,"")</f>
        <v>504</v>
      </c>
      <c r="AM191">
        <f>IF([127]Sheet1!A123&lt;&gt;"",[127]Sheet1!A123,"")</f>
        <v>121</v>
      </c>
      <c r="AN191">
        <f>IF([128]Sheet1!A123&lt;&gt;"",[128]Sheet1!A123,"")</f>
        <v>495</v>
      </c>
      <c r="AO191">
        <f>IF([129]Sheet1!A123&lt;&gt;"",[129]Sheet1!A123,"")</f>
        <v>263</v>
      </c>
      <c r="AP191">
        <v>610</v>
      </c>
      <c r="AQ191">
        <f>IF([131]Sheet1!A123&lt;&gt;"",[131]Sheet1!A123,"")</f>
        <v>9</v>
      </c>
      <c r="AR191">
        <f>IF([132]Sheet1!A123&lt;&gt;"",[132]Sheet1!A123,"")</f>
        <v>620</v>
      </c>
      <c r="AS191">
        <f>IF([133]Sheet1!A123&lt;&gt;"",[133]Sheet1!A123,"")</f>
        <v>200</v>
      </c>
      <c r="AT191">
        <f>IF([134]Sheet1!A123&lt;&gt;"",[134]Sheet1!A123,"")</f>
        <v>105</v>
      </c>
      <c r="AU191">
        <f>IF([135]Sheet1!A123&lt;&gt;"",[135]Sheet1!A123,"")</f>
        <v>37</v>
      </c>
      <c r="AV191">
        <f>IF([136]Sheet1!A123&lt;&gt;"",[136]Sheet1!A123,"")</f>
        <v>396</v>
      </c>
      <c r="AW191">
        <f>IF([137]Sheet1!A123&lt;&gt;"",[137]Sheet1!A123,"")</f>
        <v>588</v>
      </c>
      <c r="AX191">
        <f>IF([138]Sheet1!A123&lt;&gt;"",[138]Sheet1!A123,"")</f>
        <v>556</v>
      </c>
      <c r="AY191">
        <f>IF([139]Sheet1!A123&lt;&gt;"",[139]Sheet1!A123,"")</f>
        <v>302</v>
      </c>
      <c r="AZ191">
        <f>IF([140]Sheet1!A123&lt;&gt;"",[140]Sheet1!A123,"")</f>
        <v>568</v>
      </c>
      <c r="BA191">
        <f>IF([141]Sheet1!A123&lt;&gt;"",[141]Sheet1!A123,"")</f>
        <v>146</v>
      </c>
      <c r="BB191">
        <f>IF([142]Sheet1!A123&lt;&gt;"",[142]Sheet1!A123,"")</f>
        <v>272</v>
      </c>
      <c r="BC191">
        <f>IF([143]Sheet1!A123&lt;&gt;"",[143]Sheet1!A123,"")</f>
        <v>374</v>
      </c>
      <c r="BD191">
        <f>IF([144]Sheet1!A123&lt;&gt;"",[144]Sheet1!A123,"")</f>
        <v>287</v>
      </c>
      <c r="BE191">
        <f>IF([145]Sheet1!A123&lt;&gt;"",[145]Sheet1!A123,"")</f>
        <v>588</v>
      </c>
      <c r="BF191">
        <f>IF([146]Sheet1!A123&lt;&gt;"",[146]Sheet1!A123,"")</f>
        <v>391</v>
      </c>
      <c r="BG191">
        <f>IF([147]Sheet1!A123&lt;&gt;"",[147]Sheet1!A123,"")</f>
        <v>44</v>
      </c>
      <c r="BH191">
        <f>IF([148]Sheet1!A123&lt;&gt;"",[148]Sheet1!A123,"")</f>
        <v>224</v>
      </c>
      <c r="BI191">
        <f>IF([149]Sheet1!A123&lt;&gt;"",[149]Sheet1!A123,"")</f>
        <v>209</v>
      </c>
      <c r="BJ191">
        <f>IF([150]Sheet1!A123&lt;&gt;"",[150]Sheet1!A123,"")</f>
        <v>3</v>
      </c>
      <c r="BK191">
        <f>IF([151]Sheet1!A123&lt;&gt;"",[151]Sheet1!A123,"")</f>
        <v>179</v>
      </c>
      <c r="BL191">
        <f>IF([152]Sheet1!A123&lt;&gt;"",[152]Sheet1!A123,"")</f>
        <v>591</v>
      </c>
      <c r="BM191">
        <f>IF([153]Sheet1!A123&lt;&gt;"",[153]Sheet1!A123,"")</f>
        <v>576</v>
      </c>
      <c r="BN191">
        <f>IF([154]Sheet1!A123&lt;&gt;"",[154]Sheet1!A123,"")</f>
        <v>280</v>
      </c>
      <c r="BO191">
        <f>IF([155]Sheet1!A123&lt;&gt;"",[155]Sheet1!A123,"")</f>
        <v>151</v>
      </c>
      <c r="BP191">
        <f>IF([156]Sheet1!A123&lt;&gt;"",[156]Sheet1!A123,"")</f>
        <v>125</v>
      </c>
      <c r="BQ191">
        <f>IF([157]Sheet1!A123&lt;&gt;"",[157]Sheet1!A123,"")</f>
        <v>487</v>
      </c>
      <c r="BR191">
        <f>IF([158]Sheet1!A123&lt;&gt;"",[158]Sheet1!A123,"")</f>
        <v>162</v>
      </c>
      <c r="BS191">
        <f>IF([159]Sheet1!A123&lt;&gt;"",[159]Sheet1!A123,"")</f>
        <v>560</v>
      </c>
      <c r="BT191">
        <f>IF([160]Sheet1!A123&lt;&gt;"",[160]Sheet1!A123,"")</f>
        <v>142</v>
      </c>
      <c r="BU191">
        <f>IF([161]Sheet1!A123&lt;&gt;"",[161]Sheet1!A123,"")</f>
        <v>381</v>
      </c>
      <c r="BV191">
        <f>IF([162]Sheet1!A123&lt;&gt;"",[162]Sheet1!A123,"")</f>
        <v>39</v>
      </c>
      <c r="BW191">
        <f>IF([163]Sheet1!A123&lt;&gt;"",[163]Sheet1!A123,"")</f>
        <v>171</v>
      </c>
      <c r="BX191">
        <f>IF([164]Sheet1!A123&lt;&gt;"",[164]Sheet1!A123,"")</f>
        <v>569</v>
      </c>
      <c r="BY191">
        <f>IF([165]Sheet1!A123&lt;&gt;"",[165]Sheet1!A123,"")</f>
        <v>287</v>
      </c>
      <c r="BZ191">
        <f>IF([166]Sheet1!A123&lt;&gt;"",[166]Sheet1!A123,"")</f>
        <v>508</v>
      </c>
      <c r="CA191">
        <f>IF([167]Sheet1!A123&lt;&gt;"",[167]Sheet1!A123,"")</f>
        <v>477</v>
      </c>
      <c r="CB191">
        <f>IF([168]Sheet1!A123&lt;&gt;"",[168]Sheet1!A123,"")</f>
        <v>178</v>
      </c>
      <c r="CC191">
        <f>IF([169]Sheet1!A123&lt;&gt;"",[169]Sheet1!A123,"")</f>
        <v>8</v>
      </c>
      <c r="CD191">
        <f>IF([170]Sheet1!A123&lt;&gt;"",[170]Sheet1!A123,"")</f>
        <v>275</v>
      </c>
      <c r="CE191">
        <f>IF([171]Sheet1!A123&lt;&gt;"",[171]Sheet1!A123,"")</f>
        <v>365</v>
      </c>
      <c r="CF191">
        <f>IF([172]Sheet1!A123&lt;&gt;"",[172]Sheet1!A123,"")</f>
        <v>264</v>
      </c>
      <c r="CG191">
        <f>IF([173]Sheet1!A123&lt;&gt;"",[173]Sheet1!A123,"")</f>
        <v>584</v>
      </c>
      <c r="CH191">
        <f>IF([174]Sheet1!A123&lt;&gt;"",[174]Sheet1!A123,"")</f>
        <v>57</v>
      </c>
      <c r="CI191">
        <f>IF([175]Sheet1!A123&lt;&gt;"",[175]Sheet1!A123,"")</f>
        <v>358</v>
      </c>
      <c r="CJ191">
        <f>IF([176]Sheet1!A123&lt;&gt;"",[176]Sheet1!A123,"")</f>
        <v>598</v>
      </c>
      <c r="CK191">
        <f>IF([177]Sheet1!A123&lt;&gt;"",[177]Sheet1!A123,"")</f>
        <v>305</v>
      </c>
      <c r="CL191">
        <f>IF([178]Sheet1!A123&lt;&gt;"",[178]Sheet1!A123,"")</f>
        <v>325</v>
      </c>
    </row>
    <row r="192" spans="2:90">
      <c r="B192">
        <f>IF([90]Sheet1!A124&lt;&gt;"",[90]Sheet1!A124,"")</f>
        <v>454</v>
      </c>
      <c r="C192">
        <f>IF([91]Sheet1!A124&lt;&gt;"",[91]Sheet1!A124,"")</f>
        <v>157</v>
      </c>
      <c r="D192">
        <f>IF([92]Sheet1!A124&lt;&gt;"",[92]Sheet1!A124,"")</f>
        <v>218</v>
      </c>
      <c r="E192">
        <f>IF([93]Sheet1!A124&lt;&gt;"",[93]Sheet1!A124,"")</f>
        <v>115</v>
      </c>
      <c r="F192">
        <f>IF([94]Sheet1!A124&lt;&gt;"",[94]Sheet1!A124,"")</f>
        <v>356</v>
      </c>
      <c r="G192">
        <f>IF([95]Sheet1!A124&lt;&gt;"",[95]Sheet1!A124,"")</f>
        <v>142</v>
      </c>
      <c r="H192">
        <f>IF([96]Sheet1!A124&lt;&gt;"",[96]Sheet1!A124,"")</f>
        <v>356</v>
      </c>
      <c r="I192">
        <f>IF([97]Sheet1!A124&lt;&gt;"",[97]Sheet1!A124,"")</f>
        <v>368</v>
      </c>
      <c r="J192">
        <f>IF([98]Sheet1!A124&lt;&gt;"",[98]Sheet1!A124,"")</f>
        <v>263</v>
      </c>
      <c r="K192">
        <f>IF([99]Sheet1!A124&lt;&gt;"",[99]Sheet1!A124,"")</f>
        <v>597</v>
      </c>
      <c r="L192">
        <f>IF([100]Sheet1!A124&lt;&gt;"",[100]Sheet1!A124,"")</f>
        <v>194</v>
      </c>
      <c r="M192">
        <f>IF([101]Sheet1!A124&lt;&gt;"",[101]Sheet1!A124,"")</f>
        <v>89</v>
      </c>
      <c r="N192">
        <f>IF([102]Sheet1!A124&lt;&gt;"",[102]Sheet1!A124,"")</f>
        <v>65</v>
      </c>
      <c r="O192">
        <f>IF([103]Sheet1!A124&lt;&gt;"",[103]Sheet1!A124,"")</f>
        <v>317</v>
      </c>
      <c r="P192">
        <f>IF([104]Sheet1!A124&lt;&gt;"",[104]Sheet1!A124,"")</f>
        <v>240</v>
      </c>
      <c r="Q192">
        <f>IF([105]Sheet1!A124&lt;&gt;"",[105]Sheet1!A124,"")</f>
        <v>398</v>
      </c>
      <c r="R192">
        <f>IF([106]Sheet1!A124&lt;&gt;"",[106]Sheet1!A124,"")</f>
        <v>323</v>
      </c>
      <c r="S192">
        <f>IF([107]Sheet1!A124&lt;&gt;"",[107]Sheet1!A124,"")</f>
        <v>277</v>
      </c>
      <c r="T192">
        <f>IF([108]Sheet1!A124&lt;&gt;"",[108]Sheet1!A124,"")</f>
        <v>54</v>
      </c>
      <c r="U192">
        <f>IF([109]Sheet1!A124&lt;&gt;"",[109]Sheet1!A124,"")</f>
        <v>483</v>
      </c>
      <c r="V192">
        <f>IF([110]Sheet1!A124&lt;&gt;"",[110]Sheet1!A124,"")</f>
        <v>353</v>
      </c>
      <c r="W192">
        <f>IF([111]Sheet1!A124&lt;&gt;"",[111]Sheet1!A124,"")</f>
        <v>289</v>
      </c>
      <c r="X192">
        <f>IF([112]Sheet1!A124&lt;&gt;"",[112]Sheet1!A124,"")</f>
        <v>213</v>
      </c>
      <c r="Y192">
        <f>IF([113]Sheet1!A124&lt;&gt;"",[113]Sheet1!A124,"")</f>
        <v>20</v>
      </c>
      <c r="Z192">
        <f>IF([114]Sheet1!A124&lt;&gt;"",[114]Sheet1!A124,"")</f>
        <v>167</v>
      </c>
      <c r="AA192">
        <f>IF([115]Sheet1!A124&lt;&gt;"",[115]Sheet1!A124,"")</f>
        <v>345</v>
      </c>
      <c r="AB192">
        <f>IF([116]Sheet1!A124&lt;&gt;"",[116]Sheet1!A124,"")</f>
        <v>140</v>
      </c>
      <c r="AC192">
        <f>IF([117]Sheet1!A124&lt;&gt;"",[117]Sheet1!A124,"")</f>
        <v>170</v>
      </c>
      <c r="AD192">
        <f>IF([118]Sheet1!A124&lt;&gt;"",[118]Sheet1!A124,"")</f>
        <v>27</v>
      </c>
      <c r="AE192">
        <f>IF([119]Sheet1!A124&lt;&gt;"",[119]Sheet1!A124,"")</f>
        <v>289</v>
      </c>
      <c r="AF192">
        <f>IF([120]Sheet1!A124&lt;&gt;"",[120]Sheet1!A124,"")</f>
        <v>323</v>
      </c>
      <c r="AG192">
        <f>IF([121]Sheet1!A124&lt;&gt;"",[121]Sheet1!A124,"")</f>
        <v>179</v>
      </c>
      <c r="AH192">
        <f>IF([122]Sheet1!A124&lt;&gt;"",[122]Sheet1!A124,"")</f>
        <v>444</v>
      </c>
      <c r="AI192">
        <f>IF([123]Sheet1!A124&lt;&gt;"",[123]Sheet1!A124,"")</f>
        <v>510</v>
      </c>
      <c r="AJ192">
        <f>IF([124]Sheet1!A124&lt;&gt;"",[124]Sheet1!A124,"")</f>
        <v>205</v>
      </c>
      <c r="AK192">
        <f>IF([125]Sheet1!A124&lt;&gt;"",[125]Sheet1!A124,"")</f>
        <v>17</v>
      </c>
      <c r="AL192">
        <f>IF([126]Sheet1!A124&lt;&gt;"",[126]Sheet1!A124,"")</f>
        <v>349</v>
      </c>
      <c r="AM192">
        <f>IF([127]Sheet1!A124&lt;&gt;"",[127]Sheet1!A124,"")</f>
        <v>282</v>
      </c>
      <c r="AN192">
        <f>IF([128]Sheet1!A124&lt;&gt;"",[128]Sheet1!A124,"")</f>
        <v>95</v>
      </c>
      <c r="AO192">
        <f>IF([129]Sheet1!A124&lt;&gt;"",[129]Sheet1!A124,"")</f>
        <v>571</v>
      </c>
      <c r="AP192">
        <v>195</v>
      </c>
      <c r="AQ192">
        <f>IF([131]Sheet1!A124&lt;&gt;"",[131]Sheet1!A124,"")</f>
        <v>380</v>
      </c>
      <c r="AR192">
        <f>IF([132]Sheet1!A124&lt;&gt;"",[132]Sheet1!A124,"")</f>
        <v>79</v>
      </c>
      <c r="AS192">
        <f>IF([133]Sheet1!A124&lt;&gt;"",[133]Sheet1!A124,"")</f>
        <v>28</v>
      </c>
      <c r="AT192">
        <f>IF([134]Sheet1!A124&lt;&gt;"",[134]Sheet1!A124,"")</f>
        <v>42</v>
      </c>
      <c r="AU192">
        <f>IF([135]Sheet1!A124&lt;&gt;"",[135]Sheet1!A124,"")</f>
        <v>612</v>
      </c>
      <c r="AV192">
        <f>IF([136]Sheet1!A124&lt;&gt;"",[136]Sheet1!A124,"")</f>
        <v>88</v>
      </c>
      <c r="AW192">
        <f>IF([137]Sheet1!A124&lt;&gt;"",[137]Sheet1!A124,"")</f>
        <v>270</v>
      </c>
      <c r="AX192">
        <f>IF([138]Sheet1!A124&lt;&gt;"",[138]Sheet1!A124,"")</f>
        <v>356</v>
      </c>
      <c r="AY192">
        <f>IF([139]Sheet1!A124&lt;&gt;"",[139]Sheet1!A124,"")</f>
        <v>639</v>
      </c>
      <c r="AZ192">
        <f>IF([140]Sheet1!A124&lt;&gt;"",[140]Sheet1!A124,"")</f>
        <v>578</v>
      </c>
      <c r="BA192">
        <f>IF([141]Sheet1!A124&lt;&gt;"",[141]Sheet1!A124,"")</f>
        <v>179</v>
      </c>
      <c r="BB192">
        <f>IF([142]Sheet1!A124&lt;&gt;"",[142]Sheet1!A124,"")</f>
        <v>121</v>
      </c>
      <c r="BC192">
        <f>IF([143]Sheet1!A124&lt;&gt;"",[143]Sheet1!A124,"")</f>
        <v>73</v>
      </c>
      <c r="BD192">
        <f>IF([144]Sheet1!A124&lt;&gt;"",[144]Sheet1!A124,"")</f>
        <v>637</v>
      </c>
      <c r="BE192">
        <f>IF([145]Sheet1!A124&lt;&gt;"",[145]Sheet1!A124,"")</f>
        <v>176</v>
      </c>
      <c r="BF192">
        <f>IF([146]Sheet1!A124&lt;&gt;"",[146]Sheet1!A124,"")</f>
        <v>137</v>
      </c>
      <c r="BG192">
        <f>IF([147]Sheet1!A124&lt;&gt;"",[147]Sheet1!A124,"")</f>
        <v>641</v>
      </c>
      <c r="BH192">
        <f>IF([148]Sheet1!A124&lt;&gt;"",[148]Sheet1!A124,"")</f>
        <v>336</v>
      </c>
      <c r="BI192">
        <f>IF([149]Sheet1!A124&lt;&gt;"",[149]Sheet1!A124,"")</f>
        <v>647</v>
      </c>
      <c r="BJ192">
        <f>IF([150]Sheet1!A124&lt;&gt;"",[150]Sheet1!A124,"")</f>
        <v>217</v>
      </c>
      <c r="BK192">
        <f>IF([151]Sheet1!A124&lt;&gt;"",[151]Sheet1!A124,"")</f>
        <v>635</v>
      </c>
      <c r="BL192">
        <f>IF([152]Sheet1!A124&lt;&gt;"",[152]Sheet1!A124,"")</f>
        <v>55</v>
      </c>
      <c r="BM192">
        <f>IF([153]Sheet1!A124&lt;&gt;"",[153]Sheet1!A124,"")</f>
        <v>155</v>
      </c>
      <c r="BN192">
        <f>IF([154]Sheet1!A124&lt;&gt;"",[154]Sheet1!A124,"")</f>
        <v>330</v>
      </c>
      <c r="BO192">
        <f>IF([155]Sheet1!A124&lt;&gt;"",[155]Sheet1!A124,"")</f>
        <v>107</v>
      </c>
      <c r="BP192">
        <f>IF([156]Sheet1!A124&lt;&gt;"",[156]Sheet1!A124,"")</f>
        <v>341</v>
      </c>
      <c r="BQ192">
        <f>IF([157]Sheet1!A124&lt;&gt;"",[157]Sheet1!A124,"")</f>
        <v>245</v>
      </c>
      <c r="BR192">
        <f>IF([158]Sheet1!A124&lt;&gt;"",[158]Sheet1!A124,"")</f>
        <v>513</v>
      </c>
      <c r="BS192">
        <f>IF([159]Sheet1!A124&lt;&gt;"",[159]Sheet1!A124,"")</f>
        <v>469</v>
      </c>
      <c r="BT192">
        <f>IF([160]Sheet1!A124&lt;&gt;"",[160]Sheet1!A124,"")</f>
        <v>279</v>
      </c>
      <c r="BU192">
        <f>IF([161]Sheet1!A124&lt;&gt;"",[161]Sheet1!A124,"")</f>
        <v>372</v>
      </c>
      <c r="BV192">
        <f>IF([162]Sheet1!A124&lt;&gt;"",[162]Sheet1!A124,"")</f>
        <v>234</v>
      </c>
      <c r="BW192">
        <f>IF([163]Sheet1!A124&lt;&gt;"",[163]Sheet1!A124,"")</f>
        <v>340</v>
      </c>
      <c r="BX192">
        <f>IF([164]Sheet1!A124&lt;&gt;"",[164]Sheet1!A124,"")</f>
        <v>52</v>
      </c>
      <c r="BY192">
        <f>IF([165]Sheet1!A124&lt;&gt;"",[165]Sheet1!A124,"")</f>
        <v>93</v>
      </c>
      <c r="BZ192">
        <f>IF([166]Sheet1!A124&lt;&gt;"",[166]Sheet1!A124,"")</f>
        <v>269</v>
      </c>
      <c r="CA192">
        <f>IF([167]Sheet1!A124&lt;&gt;"",[167]Sheet1!A124,"")</f>
        <v>259</v>
      </c>
      <c r="CB192">
        <f>IF([168]Sheet1!A124&lt;&gt;"",[168]Sheet1!A124,"")</f>
        <v>44</v>
      </c>
      <c r="CC192">
        <f>IF([169]Sheet1!A124&lt;&gt;"",[169]Sheet1!A124,"")</f>
        <v>218</v>
      </c>
      <c r="CD192">
        <f>IF([170]Sheet1!A124&lt;&gt;"",[170]Sheet1!A124,"")</f>
        <v>591</v>
      </c>
      <c r="CE192">
        <f>IF([171]Sheet1!A124&lt;&gt;"",[171]Sheet1!A124,"")</f>
        <v>54</v>
      </c>
      <c r="CF192">
        <f>IF([172]Sheet1!A124&lt;&gt;"",[172]Sheet1!A124,"")</f>
        <v>150</v>
      </c>
      <c r="CG192">
        <f>IF([173]Sheet1!A124&lt;&gt;"",[173]Sheet1!A124,"")</f>
        <v>363</v>
      </c>
      <c r="CH192">
        <f>IF([174]Sheet1!A124&lt;&gt;"",[174]Sheet1!A124,"")</f>
        <v>401</v>
      </c>
      <c r="CI192">
        <f>IF([175]Sheet1!A124&lt;&gt;"",[175]Sheet1!A124,"")</f>
        <v>339</v>
      </c>
      <c r="CJ192">
        <f>IF([176]Sheet1!A124&lt;&gt;"",[176]Sheet1!A124,"")</f>
        <v>42</v>
      </c>
      <c r="CK192">
        <f>IF([177]Sheet1!A124&lt;&gt;"",[177]Sheet1!A124,"")</f>
        <v>175</v>
      </c>
      <c r="CL192">
        <f>IF([178]Sheet1!A124&lt;&gt;"",[178]Sheet1!A124,"")</f>
        <v>387</v>
      </c>
    </row>
    <row r="193" spans="2:90">
      <c r="B193">
        <f>IF([90]Sheet1!A125&lt;&gt;"",[90]Sheet1!A125,"")</f>
        <v>140</v>
      </c>
      <c r="C193">
        <f>IF([91]Sheet1!A125&lt;&gt;"",[91]Sheet1!A125,"")</f>
        <v>257</v>
      </c>
      <c r="D193">
        <f>IF([92]Sheet1!A125&lt;&gt;"",[92]Sheet1!A125,"")</f>
        <v>305</v>
      </c>
      <c r="E193">
        <f>IF([93]Sheet1!A125&lt;&gt;"",[93]Sheet1!A125,"")</f>
        <v>75</v>
      </c>
      <c r="F193">
        <f>IF([94]Sheet1!A125&lt;&gt;"",[94]Sheet1!A125,"")</f>
        <v>137</v>
      </c>
      <c r="G193">
        <f>IF([95]Sheet1!A125&lt;&gt;"",[95]Sheet1!A125,"")</f>
        <v>93</v>
      </c>
      <c r="H193">
        <f>IF([96]Sheet1!A125&lt;&gt;"",[96]Sheet1!A125,"")</f>
        <v>382</v>
      </c>
      <c r="I193">
        <f>IF([97]Sheet1!A125&lt;&gt;"",[97]Sheet1!A125,"")</f>
        <v>621</v>
      </c>
      <c r="J193">
        <f>IF([98]Sheet1!A125&lt;&gt;"",[98]Sheet1!A125,"")</f>
        <v>384</v>
      </c>
      <c r="K193">
        <f>IF([99]Sheet1!A125&lt;&gt;"",[99]Sheet1!A125,"")</f>
        <v>319</v>
      </c>
      <c r="L193">
        <f>IF([100]Sheet1!A125&lt;&gt;"",[100]Sheet1!A125,"")</f>
        <v>175</v>
      </c>
      <c r="M193">
        <f>IF([101]Sheet1!A125&lt;&gt;"",[101]Sheet1!A125,"")</f>
        <v>580</v>
      </c>
      <c r="N193">
        <f>IF([102]Sheet1!A125&lt;&gt;"",[102]Sheet1!A125,"")</f>
        <v>17</v>
      </c>
      <c r="O193">
        <f>IF([103]Sheet1!A125&lt;&gt;"",[103]Sheet1!A125,"")</f>
        <v>307</v>
      </c>
      <c r="P193">
        <f>IF([104]Sheet1!A125&lt;&gt;"",[104]Sheet1!A125,"")</f>
        <v>177</v>
      </c>
      <c r="Q193">
        <f>IF([105]Sheet1!A125&lt;&gt;"",[105]Sheet1!A125,"")</f>
        <v>356</v>
      </c>
      <c r="R193">
        <f>IF([106]Sheet1!A125&lt;&gt;"",[106]Sheet1!A125,"")</f>
        <v>376</v>
      </c>
      <c r="S193">
        <f>IF([107]Sheet1!A125&lt;&gt;"",[107]Sheet1!A125,"")</f>
        <v>451</v>
      </c>
      <c r="T193">
        <f>IF([108]Sheet1!A125&lt;&gt;"",[108]Sheet1!A125,"")</f>
        <v>189</v>
      </c>
      <c r="U193">
        <f>IF([109]Sheet1!A125&lt;&gt;"",[109]Sheet1!A125,"")</f>
        <v>530</v>
      </c>
      <c r="V193">
        <f>IF([110]Sheet1!A125&lt;&gt;"",[110]Sheet1!A125,"")</f>
        <v>361</v>
      </c>
      <c r="W193">
        <f>IF([111]Sheet1!A125&lt;&gt;"",[111]Sheet1!A125,"")</f>
        <v>383</v>
      </c>
      <c r="X193">
        <f>IF([112]Sheet1!A125&lt;&gt;"",[112]Sheet1!A125,"")</f>
        <v>39</v>
      </c>
      <c r="Y193">
        <f>IF([113]Sheet1!A125&lt;&gt;"",[113]Sheet1!A125,"")</f>
        <v>237</v>
      </c>
      <c r="Z193">
        <f>IF([114]Sheet1!A125&lt;&gt;"",[114]Sheet1!A125,"")</f>
        <v>175</v>
      </c>
      <c r="AA193">
        <f>IF([115]Sheet1!A125&lt;&gt;"",[115]Sheet1!A125,"")</f>
        <v>214</v>
      </c>
      <c r="AB193">
        <f>IF([116]Sheet1!A125&lt;&gt;"",[116]Sheet1!A125,"")</f>
        <v>322</v>
      </c>
      <c r="AC193">
        <f>IF([117]Sheet1!A125&lt;&gt;"",[117]Sheet1!A125,"")</f>
        <v>317</v>
      </c>
      <c r="AD193">
        <f>IF([118]Sheet1!A125&lt;&gt;"",[118]Sheet1!A125,"")</f>
        <v>347</v>
      </c>
      <c r="AE193">
        <f>IF([119]Sheet1!A125&lt;&gt;"",[119]Sheet1!A125,"")</f>
        <v>146</v>
      </c>
      <c r="AF193">
        <f>IF([120]Sheet1!A125&lt;&gt;"",[120]Sheet1!A125,"")</f>
        <v>541</v>
      </c>
      <c r="AG193">
        <f>IF([121]Sheet1!A125&lt;&gt;"",[121]Sheet1!A125,"")</f>
        <v>381</v>
      </c>
      <c r="AH193">
        <f>IF([122]Sheet1!A125&lt;&gt;"",[122]Sheet1!A125,"")</f>
        <v>119</v>
      </c>
      <c r="AI193">
        <f>IF([123]Sheet1!A125&lt;&gt;"",[123]Sheet1!A125,"")</f>
        <v>235</v>
      </c>
      <c r="AJ193">
        <f>IF([124]Sheet1!A125&lt;&gt;"",[124]Sheet1!A125,"")</f>
        <v>92</v>
      </c>
      <c r="AK193">
        <f>IF([125]Sheet1!A125&lt;&gt;"",[125]Sheet1!A125,"")</f>
        <v>545</v>
      </c>
      <c r="AL193">
        <f>IF([126]Sheet1!A125&lt;&gt;"",[126]Sheet1!A125,"")</f>
        <v>256</v>
      </c>
      <c r="AM193">
        <f>IF([127]Sheet1!A125&lt;&gt;"",[127]Sheet1!A125,"")</f>
        <v>468</v>
      </c>
      <c r="AN193">
        <f>IF([128]Sheet1!A125&lt;&gt;"",[128]Sheet1!A125,"")</f>
        <v>214</v>
      </c>
      <c r="AO193">
        <f>IF([129]Sheet1!A125&lt;&gt;"",[129]Sheet1!A125,"")</f>
        <v>615</v>
      </c>
      <c r="AP193">
        <v>299</v>
      </c>
      <c r="AQ193">
        <f>IF([131]Sheet1!A125&lt;&gt;"",[131]Sheet1!A125,"")</f>
        <v>149</v>
      </c>
      <c r="AR193">
        <f>IF([132]Sheet1!A125&lt;&gt;"",[132]Sheet1!A125,"")</f>
        <v>612</v>
      </c>
      <c r="AS193">
        <f>IF([133]Sheet1!A125&lt;&gt;"",[133]Sheet1!A125,"")</f>
        <v>614</v>
      </c>
      <c r="AT193">
        <f>IF([134]Sheet1!A125&lt;&gt;"",[134]Sheet1!A125,"")</f>
        <v>193</v>
      </c>
      <c r="AU193">
        <f>IF([135]Sheet1!A125&lt;&gt;"",[135]Sheet1!A125,"")</f>
        <v>247</v>
      </c>
      <c r="AV193">
        <f>IF([136]Sheet1!A125&lt;&gt;"",[136]Sheet1!A125,"")</f>
        <v>642</v>
      </c>
      <c r="AW193">
        <f>IF([137]Sheet1!A125&lt;&gt;"",[137]Sheet1!A125,"")</f>
        <v>286</v>
      </c>
      <c r="AX193">
        <f>IF([138]Sheet1!A125&lt;&gt;"",[138]Sheet1!A125,"")</f>
        <v>597</v>
      </c>
      <c r="AY193">
        <f>IF([139]Sheet1!A125&lt;&gt;"",[139]Sheet1!A125,"")</f>
        <v>71</v>
      </c>
      <c r="AZ193">
        <f>IF([140]Sheet1!A125&lt;&gt;"",[140]Sheet1!A125,"")</f>
        <v>274</v>
      </c>
      <c r="BA193">
        <f>IF([141]Sheet1!A125&lt;&gt;"",[141]Sheet1!A125,"")</f>
        <v>67</v>
      </c>
      <c r="BB193">
        <f>IF([142]Sheet1!A125&lt;&gt;"",[142]Sheet1!A125,"")</f>
        <v>114</v>
      </c>
      <c r="BC193">
        <f>IF([143]Sheet1!A125&lt;&gt;"",[143]Sheet1!A125,"")</f>
        <v>310</v>
      </c>
      <c r="BD193">
        <f>IF([144]Sheet1!A125&lt;&gt;"",[144]Sheet1!A125,"")</f>
        <v>341</v>
      </c>
      <c r="BE193">
        <f>IF([145]Sheet1!A125&lt;&gt;"",[145]Sheet1!A125,"")</f>
        <v>223</v>
      </c>
      <c r="BF193">
        <f>IF([146]Sheet1!A125&lt;&gt;"",[146]Sheet1!A125,"")</f>
        <v>154</v>
      </c>
      <c r="BG193">
        <f>IF([147]Sheet1!A125&lt;&gt;"",[147]Sheet1!A125,"")</f>
        <v>74</v>
      </c>
      <c r="BH193">
        <f>IF([148]Sheet1!A125&lt;&gt;"",[148]Sheet1!A125,"")</f>
        <v>94</v>
      </c>
      <c r="BI193">
        <f>IF([149]Sheet1!A125&lt;&gt;"",[149]Sheet1!A125,"")</f>
        <v>43</v>
      </c>
      <c r="BJ193">
        <f>IF([150]Sheet1!A125&lt;&gt;"",[150]Sheet1!A125,"")</f>
        <v>346</v>
      </c>
      <c r="BK193">
        <f>IF([151]Sheet1!A125&lt;&gt;"",[151]Sheet1!A125,"")</f>
        <v>379</v>
      </c>
      <c r="BL193">
        <f>IF([152]Sheet1!A125&lt;&gt;"",[152]Sheet1!A125,"")</f>
        <v>11</v>
      </c>
      <c r="BM193">
        <f>IF([153]Sheet1!A125&lt;&gt;"",[153]Sheet1!A125,"")</f>
        <v>136</v>
      </c>
      <c r="BN193">
        <f>IF([154]Sheet1!A125&lt;&gt;"",[154]Sheet1!A125,"")</f>
        <v>336</v>
      </c>
      <c r="BO193">
        <f>IF([155]Sheet1!A125&lt;&gt;"",[155]Sheet1!A125,"")</f>
        <v>2</v>
      </c>
      <c r="BP193">
        <f>IF([156]Sheet1!A125&lt;&gt;"",[156]Sheet1!A125,"")</f>
        <v>634</v>
      </c>
      <c r="BQ193">
        <f>IF([157]Sheet1!A125&lt;&gt;"",[157]Sheet1!A125,"")</f>
        <v>520</v>
      </c>
      <c r="BR193">
        <f>IF([158]Sheet1!A125&lt;&gt;"",[158]Sheet1!A125,"")</f>
        <v>521</v>
      </c>
      <c r="BS193">
        <f>IF([159]Sheet1!A125&lt;&gt;"",[159]Sheet1!A125,"")</f>
        <v>344</v>
      </c>
      <c r="BT193">
        <f>IF([160]Sheet1!A125&lt;&gt;"",[160]Sheet1!A125,"")</f>
        <v>395</v>
      </c>
      <c r="BU193">
        <f>IF([161]Sheet1!A125&lt;&gt;"",[161]Sheet1!A125,"")</f>
        <v>474</v>
      </c>
      <c r="BV193">
        <f>IF([162]Sheet1!A125&lt;&gt;"",[162]Sheet1!A125,"")</f>
        <v>33</v>
      </c>
      <c r="BW193">
        <f>IF([163]Sheet1!A125&lt;&gt;"",[163]Sheet1!A125,"")</f>
        <v>519</v>
      </c>
      <c r="BX193">
        <f>IF([164]Sheet1!A125&lt;&gt;"",[164]Sheet1!A125,"")</f>
        <v>92</v>
      </c>
      <c r="BY193">
        <f>IF([165]Sheet1!A125&lt;&gt;"",[165]Sheet1!A125,"")</f>
        <v>306</v>
      </c>
      <c r="BZ193">
        <f>IF([166]Sheet1!A125&lt;&gt;"",[166]Sheet1!A125,"")</f>
        <v>571</v>
      </c>
      <c r="CA193">
        <f>IF([167]Sheet1!A125&lt;&gt;"",[167]Sheet1!A125,"")</f>
        <v>157</v>
      </c>
      <c r="CB193">
        <f>IF([168]Sheet1!A125&lt;&gt;"",[168]Sheet1!A125,"")</f>
        <v>346</v>
      </c>
      <c r="CC193">
        <f>IF([169]Sheet1!A125&lt;&gt;"",[169]Sheet1!A125,"")</f>
        <v>129</v>
      </c>
      <c r="CD193">
        <f>IF([170]Sheet1!A125&lt;&gt;"",[170]Sheet1!A125,"")</f>
        <v>105</v>
      </c>
      <c r="CE193">
        <f>IF([171]Sheet1!A125&lt;&gt;"",[171]Sheet1!A125,"")</f>
        <v>481</v>
      </c>
      <c r="CF193">
        <f>IF([172]Sheet1!A125&lt;&gt;"",[172]Sheet1!A125,"")</f>
        <v>18</v>
      </c>
      <c r="CG193">
        <f>IF([173]Sheet1!A125&lt;&gt;"",[173]Sheet1!A125,"")</f>
        <v>235</v>
      </c>
      <c r="CH193">
        <f>IF([174]Sheet1!A125&lt;&gt;"",[174]Sheet1!A125,"")</f>
        <v>48</v>
      </c>
      <c r="CI193">
        <f>IF([175]Sheet1!A125&lt;&gt;"",[175]Sheet1!A125,"")</f>
        <v>68</v>
      </c>
      <c r="CJ193">
        <f>IF([176]Sheet1!A125&lt;&gt;"",[176]Sheet1!A125,"")</f>
        <v>630</v>
      </c>
      <c r="CK193">
        <f>IF([177]Sheet1!A125&lt;&gt;"",[177]Sheet1!A125,"")</f>
        <v>355</v>
      </c>
      <c r="CL193">
        <f>IF([178]Sheet1!A125&lt;&gt;"",[178]Sheet1!A125,"")</f>
        <v>597</v>
      </c>
    </row>
    <row r="194" spans="2:90">
      <c r="B194">
        <f>IF([90]Sheet1!A126&lt;&gt;"",[90]Sheet1!A126,"")</f>
        <v>338</v>
      </c>
      <c r="C194">
        <f>IF([91]Sheet1!A126&lt;&gt;"",[91]Sheet1!A126,"")</f>
        <v>201</v>
      </c>
      <c r="D194">
        <f>IF([92]Sheet1!A126&lt;&gt;"",[92]Sheet1!A126,"")</f>
        <v>188</v>
      </c>
      <c r="E194">
        <f>IF([93]Sheet1!A126&lt;&gt;"",[93]Sheet1!A126,"")</f>
        <v>110</v>
      </c>
      <c r="F194">
        <f>IF([94]Sheet1!A126&lt;&gt;"",[94]Sheet1!A126,"")</f>
        <v>20</v>
      </c>
      <c r="G194">
        <f>IF([95]Sheet1!A126&lt;&gt;"",[95]Sheet1!A126,"")</f>
        <v>41</v>
      </c>
      <c r="H194">
        <f>IF([96]Sheet1!A126&lt;&gt;"",[96]Sheet1!A126,"")</f>
        <v>390</v>
      </c>
      <c r="I194">
        <f>IF([97]Sheet1!A126&lt;&gt;"",[97]Sheet1!A126,"")</f>
        <v>361</v>
      </c>
      <c r="J194">
        <f>IF([98]Sheet1!A126&lt;&gt;"",[98]Sheet1!A126,"")</f>
        <v>222</v>
      </c>
      <c r="K194">
        <f>IF([99]Sheet1!A126&lt;&gt;"",[99]Sheet1!A126,"")</f>
        <v>391</v>
      </c>
      <c r="L194">
        <f>IF([100]Sheet1!A126&lt;&gt;"",[100]Sheet1!A126,"")</f>
        <v>650</v>
      </c>
      <c r="M194">
        <f>IF([101]Sheet1!A126&lt;&gt;"",[101]Sheet1!A126,"")</f>
        <v>402</v>
      </c>
      <c r="N194">
        <f>IF([102]Sheet1!A126&lt;&gt;"",[102]Sheet1!A126,"")</f>
        <v>592</v>
      </c>
      <c r="O194">
        <f>IF([103]Sheet1!A126&lt;&gt;"",[103]Sheet1!A126,"")</f>
        <v>324</v>
      </c>
      <c r="P194">
        <f>IF([104]Sheet1!A126&lt;&gt;"",[104]Sheet1!A126,"")</f>
        <v>12</v>
      </c>
      <c r="Q194">
        <f>IF([105]Sheet1!A126&lt;&gt;"",[105]Sheet1!A126,"")</f>
        <v>266</v>
      </c>
      <c r="R194">
        <f>IF([106]Sheet1!A126&lt;&gt;"",[106]Sheet1!A126,"")</f>
        <v>81</v>
      </c>
      <c r="S194">
        <f>IF([107]Sheet1!A126&lt;&gt;"",[107]Sheet1!A126,"")</f>
        <v>247</v>
      </c>
      <c r="T194">
        <f>IF([108]Sheet1!A126&lt;&gt;"",[108]Sheet1!A126,"")</f>
        <v>508</v>
      </c>
      <c r="U194">
        <f>IF([109]Sheet1!A126&lt;&gt;"",[109]Sheet1!A126,"")</f>
        <v>445</v>
      </c>
      <c r="V194">
        <f>IF([110]Sheet1!A126&lt;&gt;"",[110]Sheet1!A126,"")</f>
        <v>321</v>
      </c>
      <c r="W194">
        <f>IF([111]Sheet1!A126&lt;&gt;"",[111]Sheet1!A126,"")</f>
        <v>156</v>
      </c>
      <c r="X194">
        <f>IF([112]Sheet1!A126&lt;&gt;"",[112]Sheet1!A126,"")</f>
        <v>269</v>
      </c>
      <c r="Y194">
        <f>IF([113]Sheet1!A126&lt;&gt;"",[113]Sheet1!A126,"")</f>
        <v>134</v>
      </c>
      <c r="Z194">
        <f>IF([114]Sheet1!A126&lt;&gt;"",[114]Sheet1!A126,"")</f>
        <v>543</v>
      </c>
      <c r="AA194">
        <f>IF([115]Sheet1!A126&lt;&gt;"",[115]Sheet1!A126,"")</f>
        <v>138</v>
      </c>
      <c r="AB194">
        <f>IF([116]Sheet1!A126&lt;&gt;"",[116]Sheet1!A126,"")</f>
        <v>198</v>
      </c>
      <c r="AC194">
        <f>IF([117]Sheet1!A126&lt;&gt;"",[117]Sheet1!A126,"")</f>
        <v>168</v>
      </c>
      <c r="AD194">
        <f>IF([118]Sheet1!A126&lt;&gt;"",[118]Sheet1!A126,"")</f>
        <v>155</v>
      </c>
      <c r="AE194">
        <f>IF([119]Sheet1!A126&lt;&gt;"",[119]Sheet1!A126,"")</f>
        <v>522</v>
      </c>
      <c r="AF194">
        <f>IF([120]Sheet1!A126&lt;&gt;"",[120]Sheet1!A126,"")</f>
        <v>77</v>
      </c>
      <c r="AG194">
        <f>IF([121]Sheet1!A126&lt;&gt;"",[121]Sheet1!A126,"")</f>
        <v>75</v>
      </c>
      <c r="AH194">
        <f>IF([122]Sheet1!A126&lt;&gt;"",[122]Sheet1!A126,"")</f>
        <v>453</v>
      </c>
      <c r="AI194">
        <f>IF([123]Sheet1!A126&lt;&gt;"",[123]Sheet1!A126,"")</f>
        <v>507</v>
      </c>
      <c r="AJ194">
        <f>IF([124]Sheet1!A126&lt;&gt;"",[124]Sheet1!A126,"")</f>
        <v>470</v>
      </c>
      <c r="AK194">
        <f>IF([125]Sheet1!A126&lt;&gt;"",[125]Sheet1!A126,"")</f>
        <v>148</v>
      </c>
      <c r="AL194">
        <f>IF([126]Sheet1!A126&lt;&gt;"",[126]Sheet1!A126,"")</f>
        <v>64</v>
      </c>
      <c r="AM194">
        <f>IF([127]Sheet1!A126&lt;&gt;"",[127]Sheet1!A126,"")</f>
        <v>470</v>
      </c>
      <c r="AN194">
        <f>IF([128]Sheet1!A126&lt;&gt;"",[128]Sheet1!A126,"")</f>
        <v>115</v>
      </c>
      <c r="AO194">
        <f>IF([129]Sheet1!A126&lt;&gt;"",[129]Sheet1!A126,"")</f>
        <v>133</v>
      </c>
      <c r="AP194">
        <v>568</v>
      </c>
      <c r="AQ194">
        <f>IF([131]Sheet1!A126&lt;&gt;"",[131]Sheet1!A126,"")</f>
        <v>99</v>
      </c>
      <c r="AR194">
        <f>IF([132]Sheet1!A126&lt;&gt;"",[132]Sheet1!A126,"")</f>
        <v>616</v>
      </c>
      <c r="AS194">
        <f>IF([133]Sheet1!A126&lt;&gt;"",[133]Sheet1!A126,"")</f>
        <v>278</v>
      </c>
      <c r="AT194">
        <f>IF([134]Sheet1!A126&lt;&gt;"",[134]Sheet1!A126,"")</f>
        <v>221</v>
      </c>
      <c r="AU194">
        <f>IF([135]Sheet1!A126&lt;&gt;"",[135]Sheet1!A126,"")</f>
        <v>105</v>
      </c>
      <c r="AV194">
        <f>IF([136]Sheet1!A126&lt;&gt;"",[136]Sheet1!A126,"")</f>
        <v>175</v>
      </c>
      <c r="AW194">
        <f>IF([137]Sheet1!A126&lt;&gt;"",[137]Sheet1!A126,"")</f>
        <v>239</v>
      </c>
      <c r="AX194">
        <f>IF([138]Sheet1!A126&lt;&gt;"",[138]Sheet1!A126,"")</f>
        <v>91</v>
      </c>
      <c r="AY194">
        <f>IF([139]Sheet1!A126&lt;&gt;"",[139]Sheet1!A126,"")</f>
        <v>580</v>
      </c>
      <c r="AZ194">
        <f>IF([140]Sheet1!A126&lt;&gt;"",[140]Sheet1!A126,"")</f>
        <v>17</v>
      </c>
      <c r="BA194">
        <f>IF([141]Sheet1!A126&lt;&gt;"",[141]Sheet1!A126,"")</f>
        <v>134</v>
      </c>
      <c r="BB194">
        <f>IF([142]Sheet1!A126&lt;&gt;"",[142]Sheet1!A126,"")</f>
        <v>89</v>
      </c>
      <c r="BC194">
        <f>IF([143]Sheet1!A126&lt;&gt;"",[143]Sheet1!A126,"")</f>
        <v>127</v>
      </c>
      <c r="BD194">
        <f>IF([144]Sheet1!A126&lt;&gt;"",[144]Sheet1!A126,"")</f>
        <v>395</v>
      </c>
      <c r="BE194">
        <f>IF([145]Sheet1!A126&lt;&gt;"",[145]Sheet1!A126,"")</f>
        <v>380</v>
      </c>
      <c r="BF194">
        <f>IF([146]Sheet1!A126&lt;&gt;"",[146]Sheet1!A126,"")</f>
        <v>398</v>
      </c>
      <c r="BG194">
        <f>IF([147]Sheet1!A126&lt;&gt;"",[147]Sheet1!A126,"")</f>
        <v>22</v>
      </c>
      <c r="BH194">
        <f>IF([148]Sheet1!A126&lt;&gt;"",[148]Sheet1!A126,"")</f>
        <v>254</v>
      </c>
      <c r="BI194">
        <f>IF([149]Sheet1!A126&lt;&gt;"",[149]Sheet1!A126,"")</f>
        <v>142</v>
      </c>
      <c r="BJ194">
        <f>IF([150]Sheet1!A126&lt;&gt;"",[150]Sheet1!A126,"")</f>
        <v>576</v>
      </c>
      <c r="BK194">
        <f>IF([151]Sheet1!A126&lt;&gt;"",[151]Sheet1!A126,"")</f>
        <v>555</v>
      </c>
      <c r="BL194">
        <f>IF([152]Sheet1!A126&lt;&gt;"",[152]Sheet1!A126,"")</f>
        <v>159</v>
      </c>
      <c r="BM194">
        <f>IF([153]Sheet1!A126&lt;&gt;"",[153]Sheet1!A126,"")</f>
        <v>559</v>
      </c>
      <c r="BN194">
        <f>IF([154]Sheet1!A126&lt;&gt;"",[154]Sheet1!A126,"")</f>
        <v>310</v>
      </c>
      <c r="BO194">
        <f>IF([155]Sheet1!A126&lt;&gt;"",[155]Sheet1!A126,"")</f>
        <v>381</v>
      </c>
      <c r="BP194">
        <f>IF([156]Sheet1!A126&lt;&gt;"",[156]Sheet1!A126,"")</f>
        <v>642</v>
      </c>
      <c r="BQ194">
        <f>IF([157]Sheet1!A126&lt;&gt;"",[157]Sheet1!A126,"")</f>
        <v>485</v>
      </c>
      <c r="BR194">
        <f>IF([158]Sheet1!A126&lt;&gt;"",[158]Sheet1!A126,"")</f>
        <v>262</v>
      </c>
      <c r="BS194">
        <f>IF([159]Sheet1!A126&lt;&gt;"",[159]Sheet1!A126,"")</f>
        <v>70</v>
      </c>
      <c r="BT194">
        <f>IF([160]Sheet1!A126&lt;&gt;"",[160]Sheet1!A126,"")</f>
        <v>162</v>
      </c>
      <c r="BU194">
        <f>IF([161]Sheet1!A126&lt;&gt;"",[161]Sheet1!A126,"")</f>
        <v>349</v>
      </c>
      <c r="BV194">
        <f>IF([162]Sheet1!A126&lt;&gt;"",[162]Sheet1!A126,"")</f>
        <v>240</v>
      </c>
      <c r="BW194">
        <f>IF([163]Sheet1!A126&lt;&gt;"",[163]Sheet1!A126,"")</f>
        <v>10</v>
      </c>
      <c r="BX194">
        <f>IF([164]Sheet1!A126&lt;&gt;"",[164]Sheet1!A126,"")</f>
        <v>208</v>
      </c>
      <c r="BY194">
        <f>IF([165]Sheet1!A126&lt;&gt;"",[165]Sheet1!A126,"")</f>
        <v>632</v>
      </c>
      <c r="BZ194">
        <f>IF([166]Sheet1!A126&lt;&gt;"",[166]Sheet1!A126,"")</f>
        <v>409</v>
      </c>
      <c r="CA194">
        <f>IF([167]Sheet1!A126&lt;&gt;"",[167]Sheet1!A126,"")</f>
        <v>621</v>
      </c>
      <c r="CB194">
        <f>IF([168]Sheet1!A126&lt;&gt;"",[168]Sheet1!A126,"")</f>
        <v>407</v>
      </c>
      <c r="CC194">
        <f>IF([169]Sheet1!A126&lt;&gt;"",[169]Sheet1!A126,"")</f>
        <v>97</v>
      </c>
      <c r="CD194">
        <f>IF([170]Sheet1!A126&lt;&gt;"",[170]Sheet1!A126,"")</f>
        <v>564</v>
      </c>
      <c r="CE194">
        <f>IF([171]Sheet1!A126&lt;&gt;"",[171]Sheet1!A126,"")</f>
        <v>137</v>
      </c>
      <c r="CF194">
        <f>IF([172]Sheet1!A126&lt;&gt;"",[172]Sheet1!A126,"")</f>
        <v>329</v>
      </c>
      <c r="CG194">
        <f>IF([173]Sheet1!A126&lt;&gt;"",[173]Sheet1!A126,"")</f>
        <v>489</v>
      </c>
      <c r="CH194">
        <f>IF([174]Sheet1!A126&lt;&gt;"",[174]Sheet1!A126,"")</f>
        <v>258</v>
      </c>
      <c r="CI194">
        <f>IF([175]Sheet1!A126&lt;&gt;"",[175]Sheet1!A126,"")</f>
        <v>112</v>
      </c>
      <c r="CJ194">
        <f>IF([176]Sheet1!A126&lt;&gt;"",[176]Sheet1!A126,"")</f>
        <v>418</v>
      </c>
      <c r="CK194">
        <f>IF([177]Sheet1!A126&lt;&gt;"",[177]Sheet1!A126,"")</f>
        <v>315</v>
      </c>
      <c r="CL194">
        <f>IF([178]Sheet1!A126&lt;&gt;"",[178]Sheet1!A126,"")</f>
        <v>576</v>
      </c>
    </row>
    <row r="195" spans="2:90">
      <c r="B195">
        <f>IF([90]Sheet1!A127&lt;&gt;"",[90]Sheet1!A127,"")</f>
        <v>403</v>
      </c>
      <c r="C195">
        <f>IF([91]Sheet1!A127&lt;&gt;"",[91]Sheet1!A127,"")</f>
        <v>10</v>
      </c>
      <c r="D195">
        <f>IF([92]Sheet1!A127&lt;&gt;"",[92]Sheet1!A127,"")</f>
        <v>390</v>
      </c>
      <c r="E195">
        <f>IF([93]Sheet1!A127&lt;&gt;"",[93]Sheet1!A127,"")</f>
        <v>217</v>
      </c>
      <c r="F195">
        <f>IF([94]Sheet1!A127&lt;&gt;"",[94]Sheet1!A127,"")</f>
        <v>116</v>
      </c>
      <c r="G195">
        <f>IF([95]Sheet1!A127&lt;&gt;"",[95]Sheet1!A127,"")</f>
        <v>28</v>
      </c>
      <c r="H195">
        <f>IF([96]Sheet1!A127&lt;&gt;"",[96]Sheet1!A127,"")</f>
        <v>291</v>
      </c>
      <c r="I195">
        <f>IF([97]Sheet1!A127&lt;&gt;"",[97]Sheet1!A127,"")</f>
        <v>103</v>
      </c>
      <c r="J195">
        <f>IF([98]Sheet1!A127&lt;&gt;"",[98]Sheet1!A127,"")</f>
        <v>247</v>
      </c>
      <c r="K195">
        <f>IF([99]Sheet1!A127&lt;&gt;"",[99]Sheet1!A127,"")</f>
        <v>166</v>
      </c>
      <c r="L195">
        <f>IF([100]Sheet1!A127&lt;&gt;"",[100]Sheet1!A127,"")</f>
        <v>277</v>
      </c>
      <c r="M195">
        <f>IF([101]Sheet1!A127&lt;&gt;"",[101]Sheet1!A127,"")</f>
        <v>108</v>
      </c>
      <c r="N195">
        <f>IF([102]Sheet1!A127&lt;&gt;"",[102]Sheet1!A127,"")</f>
        <v>263</v>
      </c>
      <c r="O195">
        <f>IF([103]Sheet1!A127&lt;&gt;"",[103]Sheet1!A127,"")</f>
        <v>163</v>
      </c>
      <c r="P195">
        <f>IF([104]Sheet1!A127&lt;&gt;"",[104]Sheet1!A127,"")</f>
        <v>353</v>
      </c>
      <c r="Q195">
        <f>IF([105]Sheet1!A127&lt;&gt;"",[105]Sheet1!A127,"")</f>
        <v>274</v>
      </c>
      <c r="R195">
        <f>IF([106]Sheet1!A127&lt;&gt;"",[106]Sheet1!A127,"")</f>
        <v>364</v>
      </c>
      <c r="S195">
        <f>IF([107]Sheet1!A127&lt;&gt;"",[107]Sheet1!A127,"")</f>
        <v>0</v>
      </c>
      <c r="T195">
        <f>IF([108]Sheet1!A127&lt;&gt;"",[108]Sheet1!A127,"")</f>
        <v>273</v>
      </c>
      <c r="U195">
        <f>IF([109]Sheet1!A127&lt;&gt;"",[109]Sheet1!A127,"")</f>
        <v>410</v>
      </c>
      <c r="V195">
        <f>IF([110]Sheet1!A127&lt;&gt;"",[110]Sheet1!A127,"")</f>
        <v>531</v>
      </c>
      <c r="W195">
        <f>IF([111]Sheet1!A127&lt;&gt;"",[111]Sheet1!A127,"")</f>
        <v>509</v>
      </c>
      <c r="X195">
        <f>IF([112]Sheet1!A127&lt;&gt;"",[112]Sheet1!A127,"")</f>
        <v>45</v>
      </c>
      <c r="Y195">
        <f>IF([113]Sheet1!A127&lt;&gt;"",[113]Sheet1!A127,"")</f>
        <v>103</v>
      </c>
      <c r="Z195">
        <f>IF([114]Sheet1!A127&lt;&gt;"",[114]Sheet1!A127,"")</f>
        <v>20</v>
      </c>
      <c r="AA195">
        <f>IF([115]Sheet1!A127&lt;&gt;"",[115]Sheet1!A127,"")</f>
        <v>95</v>
      </c>
      <c r="AB195">
        <f>IF([116]Sheet1!A127&lt;&gt;"",[116]Sheet1!A127,"")</f>
        <v>329</v>
      </c>
      <c r="AC195">
        <f>IF([117]Sheet1!A127&lt;&gt;"",[117]Sheet1!A127,"")</f>
        <v>206</v>
      </c>
      <c r="AD195">
        <f>IF([118]Sheet1!A127&lt;&gt;"",[118]Sheet1!A127,"")</f>
        <v>241</v>
      </c>
      <c r="AE195">
        <f>IF([119]Sheet1!A127&lt;&gt;"",[119]Sheet1!A127,"")</f>
        <v>216</v>
      </c>
      <c r="AF195">
        <f>IF([120]Sheet1!A127&lt;&gt;"",[120]Sheet1!A127,"")</f>
        <v>301</v>
      </c>
      <c r="AG195">
        <f>IF([121]Sheet1!A127&lt;&gt;"",[121]Sheet1!A127,"")</f>
        <v>266</v>
      </c>
      <c r="AH195">
        <f>IF([122]Sheet1!A127&lt;&gt;"",[122]Sheet1!A127,"")</f>
        <v>303</v>
      </c>
      <c r="AI195">
        <f>IF([123]Sheet1!A127&lt;&gt;"",[123]Sheet1!A127,"")</f>
        <v>17</v>
      </c>
      <c r="AJ195">
        <f>IF([124]Sheet1!A127&lt;&gt;"",[124]Sheet1!A127,"")</f>
        <v>500</v>
      </c>
      <c r="AK195">
        <f>IF([125]Sheet1!A127&lt;&gt;"",[125]Sheet1!A127,"")</f>
        <v>88</v>
      </c>
      <c r="AL195">
        <f>IF([126]Sheet1!A127&lt;&gt;"",[126]Sheet1!A127,"")</f>
        <v>7</v>
      </c>
      <c r="AM195">
        <f>IF([127]Sheet1!A127&lt;&gt;"",[127]Sheet1!A127,"")</f>
        <v>302</v>
      </c>
      <c r="AN195">
        <f>IF([128]Sheet1!A127&lt;&gt;"",[128]Sheet1!A127,"")</f>
        <v>150</v>
      </c>
      <c r="AO195">
        <f>IF([129]Sheet1!A127&lt;&gt;"",[129]Sheet1!A127,"")</f>
        <v>339</v>
      </c>
      <c r="AP195">
        <v>313</v>
      </c>
      <c r="AQ195">
        <f>IF([131]Sheet1!A127&lt;&gt;"",[131]Sheet1!A127,"")</f>
        <v>653</v>
      </c>
      <c r="AR195">
        <f>IF([132]Sheet1!A127&lt;&gt;"",[132]Sheet1!A127,"")</f>
        <v>197</v>
      </c>
      <c r="AS195">
        <f>IF([133]Sheet1!A127&lt;&gt;"",[133]Sheet1!A127,"")</f>
        <v>270</v>
      </c>
      <c r="AT195">
        <f>IF([134]Sheet1!A127&lt;&gt;"",[134]Sheet1!A127,"")</f>
        <v>141</v>
      </c>
      <c r="AU195">
        <f>IF([135]Sheet1!A127&lt;&gt;"",[135]Sheet1!A127,"")</f>
        <v>557</v>
      </c>
      <c r="AV195">
        <f>IF([136]Sheet1!A127&lt;&gt;"",[136]Sheet1!A127,"")</f>
        <v>339</v>
      </c>
      <c r="AW195">
        <f>IF([137]Sheet1!A127&lt;&gt;"",[137]Sheet1!A127,"")</f>
        <v>346</v>
      </c>
      <c r="AX195">
        <f>IF([138]Sheet1!A127&lt;&gt;"",[138]Sheet1!A127,"")</f>
        <v>650</v>
      </c>
      <c r="AY195">
        <f>IF([139]Sheet1!A127&lt;&gt;"",[139]Sheet1!A127,"")</f>
        <v>399</v>
      </c>
      <c r="AZ195">
        <f>IF([140]Sheet1!A127&lt;&gt;"",[140]Sheet1!A127,"")</f>
        <v>183</v>
      </c>
      <c r="BA195">
        <f>IF([141]Sheet1!A127&lt;&gt;"",[141]Sheet1!A127,"")</f>
        <v>591</v>
      </c>
      <c r="BB195">
        <f>IF([142]Sheet1!A127&lt;&gt;"",[142]Sheet1!A127,"")</f>
        <v>574</v>
      </c>
      <c r="BC195">
        <f>IF([143]Sheet1!A127&lt;&gt;"",[143]Sheet1!A127,"")</f>
        <v>619</v>
      </c>
      <c r="BD195">
        <f>IF([144]Sheet1!A127&lt;&gt;"",[144]Sheet1!A127,"")</f>
        <v>335</v>
      </c>
      <c r="BE195">
        <f>IF([145]Sheet1!A127&lt;&gt;"",[145]Sheet1!A127,"")</f>
        <v>384</v>
      </c>
      <c r="BF195">
        <f>IF([146]Sheet1!A127&lt;&gt;"",[146]Sheet1!A127,"")</f>
        <v>665</v>
      </c>
      <c r="BG195">
        <f>IF([147]Sheet1!A127&lt;&gt;"",[147]Sheet1!A127,"")</f>
        <v>21</v>
      </c>
      <c r="BH195">
        <f>IF([148]Sheet1!A127&lt;&gt;"",[148]Sheet1!A127,"")</f>
        <v>38</v>
      </c>
      <c r="BI195">
        <f>IF([149]Sheet1!A127&lt;&gt;"",[149]Sheet1!A127,"")</f>
        <v>51</v>
      </c>
      <c r="BJ195">
        <f>IF([150]Sheet1!A127&lt;&gt;"",[150]Sheet1!A127,"")</f>
        <v>111</v>
      </c>
      <c r="BK195">
        <f>IF([151]Sheet1!A127&lt;&gt;"",[151]Sheet1!A127,"")</f>
        <v>169</v>
      </c>
      <c r="BL195">
        <f>IF([152]Sheet1!A127&lt;&gt;"",[152]Sheet1!A127,"")</f>
        <v>149</v>
      </c>
      <c r="BM195">
        <f>IF([153]Sheet1!A127&lt;&gt;"",[153]Sheet1!A127,"")</f>
        <v>210</v>
      </c>
      <c r="BN195">
        <f>IF([154]Sheet1!A127&lt;&gt;"",[154]Sheet1!A127,"")</f>
        <v>273</v>
      </c>
      <c r="BO195">
        <f>IF([155]Sheet1!A127&lt;&gt;"",[155]Sheet1!A127,"")</f>
        <v>286</v>
      </c>
      <c r="BP195">
        <f>IF([156]Sheet1!A127&lt;&gt;"",[156]Sheet1!A127,"")</f>
        <v>223</v>
      </c>
      <c r="BQ195">
        <f>IF([157]Sheet1!A127&lt;&gt;"",[157]Sheet1!A127,"")</f>
        <v>170</v>
      </c>
      <c r="BR195">
        <f>IF([158]Sheet1!A127&lt;&gt;"",[158]Sheet1!A127,"")</f>
        <v>56</v>
      </c>
      <c r="BS195">
        <f>IF([159]Sheet1!A127&lt;&gt;"",[159]Sheet1!A127,"")</f>
        <v>112</v>
      </c>
      <c r="BT195">
        <f>IF([160]Sheet1!A127&lt;&gt;"",[160]Sheet1!A127,"")</f>
        <v>231</v>
      </c>
      <c r="BU195">
        <f>IF([161]Sheet1!A127&lt;&gt;"",[161]Sheet1!A127,"")</f>
        <v>76</v>
      </c>
      <c r="BV195">
        <f>IF([162]Sheet1!A127&lt;&gt;"",[162]Sheet1!A127,"")</f>
        <v>166</v>
      </c>
      <c r="BW195">
        <f>IF([163]Sheet1!A127&lt;&gt;"",[163]Sheet1!A127,"")</f>
        <v>275</v>
      </c>
      <c r="BX195">
        <f>IF([164]Sheet1!A127&lt;&gt;"",[164]Sheet1!A127,"")</f>
        <v>419</v>
      </c>
      <c r="BY195">
        <f>IF([165]Sheet1!A127&lt;&gt;"",[165]Sheet1!A127,"")</f>
        <v>454</v>
      </c>
      <c r="BZ195">
        <f>IF([166]Sheet1!A127&lt;&gt;"",[166]Sheet1!A127,"")</f>
        <v>577</v>
      </c>
      <c r="CA195">
        <f>IF([167]Sheet1!A127&lt;&gt;"",[167]Sheet1!A127,"")</f>
        <v>492</v>
      </c>
      <c r="CB195">
        <f>IF([168]Sheet1!A127&lt;&gt;"",[168]Sheet1!A127,"")</f>
        <v>382</v>
      </c>
      <c r="CC195">
        <f>IF([169]Sheet1!A127&lt;&gt;"",[169]Sheet1!A127,"")</f>
        <v>247</v>
      </c>
      <c r="CD195">
        <f>IF([170]Sheet1!A127&lt;&gt;"",[170]Sheet1!A127,"")</f>
        <v>46</v>
      </c>
      <c r="CE195">
        <f>IF([171]Sheet1!A127&lt;&gt;"",[171]Sheet1!A127,"")</f>
        <v>417</v>
      </c>
      <c r="CF195">
        <f>IF([172]Sheet1!A127&lt;&gt;"",[172]Sheet1!A127,"")</f>
        <v>81</v>
      </c>
      <c r="CG195">
        <f>IF([173]Sheet1!A127&lt;&gt;"",[173]Sheet1!A127,"")</f>
        <v>364</v>
      </c>
      <c r="CH195">
        <f>IF([174]Sheet1!A127&lt;&gt;"",[174]Sheet1!A127,"")</f>
        <v>262</v>
      </c>
      <c r="CI195">
        <f>IF([175]Sheet1!A127&lt;&gt;"",[175]Sheet1!A127,"")</f>
        <v>184</v>
      </c>
      <c r="CJ195">
        <f>IF([176]Sheet1!A127&lt;&gt;"",[176]Sheet1!A127,"")</f>
        <v>236</v>
      </c>
      <c r="CK195">
        <f>IF([177]Sheet1!A127&lt;&gt;"",[177]Sheet1!A127,"")</f>
        <v>248</v>
      </c>
      <c r="CL195">
        <f>IF([178]Sheet1!A127&lt;&gt;"",[178]Sheet1!A127,"")</f>
        <v>95</v>
      </c>
    </row>
    <row r="196" spans="2:90">
      <c r="B196">
        <f>IF([90]Sheet1!A128&lt;&gt;"",[90]Sheet1!A128,"")</f>
        <v>119</v>
      </c>
      <c r="C196">
        <f>IF([91]Sheet1!A128&lt;&gt;"",[91]Sheet1!A128,"")</f>
        <v>351</v>
      </c>
      <c r="D196">
        <f>IF([92]Sheet1!A128&lt;&gt;"",[92]Sheet1!A128,"")</f>
        <v>100</v>
      </c>
      <c r="E196">
        <f>IF([93]Sheet1!A128&lt;&gt;"",[93]Sheet1!A128,"")</f>
        <v>64</v>
      </c>
      <c r="F196">
        <f>IF([94]Sheet1!A128&lt;&gt;"",[94]Sheet1!A128,"")</f>
        <v>282</v>
      </c>
      <c r="G196">
        <f>IF([95]Sheet1!A128&lt;&gt;"",[95]Sheet1!A128,"")</f>
        <v>620</v>
      </c>
      <c r="H196">
        <f>IF([96]Sheet1!A128&lt;&gt;"",[96]Sheet1!A128,"")</f>
        <v>237</v>
      </c>
      <c r="I196">
        <f>IF([97]Sheet1!A128&lt;&gt;"",[97]Sheet1!A128,"")</f>
        <v>594</v>
      </c>
      <c r="J196">
        <f>IF([98]Sheet1!A128&lt;&gt;"",[98]Sheet1!A128,"")</f>
        <v>642</v>
      </c>
      <c r="K196">
        <f>IF([99]Sheet1!A128&lt;&gt;"",[99]Sheet1!A128,"")</f>
        <v>101</v>
      </c>
      <c r="L196">
        <f>IF([100]Sheet1!A128&lt;&gt;"",[100]Sheet1!A128,"")</f>
        <v>235</v>
      </c>
      <c r="M196">
        <f>IF([101]Sheet1!A128&lt;&gt;"",[101]Sheet1!A128,"")</f>
        <v>289</v>
      </c>
      <c r="N196">
        <f>IF([102]Sheet1!A128&lt;&gt;"",[102]Sheet1!A128,"")</f>
        <v>226</v>
      </c>
      <c r="O196">
        <f>IF([103]Sheet1!A128&lt;&gt;"",[103]Sheet1!A128,"")</f>
        <v>587</v>
      </c>
      <c r="P196">
        <f>IF([104]Sheet1!A128&lt;&gt;"",[104]Sheet1!A128,"")</f>
        <v>317</v>
      </c>
      <c r="Q196">
        <f>IF([105]Sheet1!A128&lt;&gt;"",[105]Sheet1!A128,"")</f>
        <v>614</v>
      </c>
      <c r="R196">
        <f>IF([106]Sheet1!A128&lt;&gt;"",[106]Sheet1!A128,"")</f>
        <v>178</v>
      </c>
      <c r="S196">
        <f>IF([107]Sheet1!A128&lt;&gt;"",[107]Sheet1!A128,"")</f>
        <v>200</v>
      </c>
      <c r="T196">
        <f>IF([108]Sheet1!A128&lt;&gt;"",[108]Sheet1!A128,"")</f>
        <v>312</v>
      </c>
      <c r="U196">
        <f>IF([109]Sheet1!A128&lt;&gt;"",[109]Sheet1!A128,"")</f>
        <v>232</v>
      </c>
      <c r="V196">
        <f>IF([110]Sheet1!A128&lt;&gt;"",[110]Sheet1!A128,"")</f>
        <v>545</v>
      </c>
      <c r="W196">
        <f>IF([111]Sheet1!A128&lt;&gt;"",[111]Sheet1!A128,"")</f>
        <v>263</v>
      </c>
      <c r="X196">
        <f>IF([112]Sheet1!A128&lt;&gt;"",[112]Sheet1!A128,"")</f>
        <v>12</v>
      </c>
      <c r="Y196">
        <f>IF([113]Sheet1!A128&lt;&gt;"",[113]Sheet1!A128,"")</f>
        <v>36</v>
      </c>
      <c r="Z196">
        <f>IF([114]Sheet1!A128&lt;&gt;"",[114]Sheet1!A128,"")</f>
        <v>248</v>
      </c>
      <c r="AA196">
        <f>IF([115]Sheet1!A128&lt;&gt;"",[115]Sheet1!A128,"")</f>
        <v>346</v>
      </c>
      <c r="AB196">
        <f>IF([116]Sheet1!A128&lt;&gt;"",[116]Sheet1!A128,"")</f>
        <v>310</v>
      </c>
      <c r="AC196">
        <f>IF([117]Sheet1!A128&lt;&gt;"",[117]Sheet1!A128,"")</f>
        <v>285</v>
      </c>
      <c r="AD196">
        <f>IF([118]Sheet1!A128&lt;&gt;"",[118]Sheet1!A128,"")</f>
        <v>83</v>
      </c>
      <c r="AE196">
        <f>IF([119]Sheet1!A128&lt;&gt;"",[119]Sheet1!A128,"")</f>
        <v>443</v>
      </c>
      <c r="AF196">
        <f>IF([120]Sheet1!A128&lt;&gt;"",[120]Sheet1!A128,"")</f>
        <v>476</v>
      </c>
      <c r="AG196">
        <f>IF([121]Sheet1!A128&lt;&gt;"",[121]Sheet1!A128,"")</f>
        <v>376</v>
      </c>
      <c r="AH196">
        <f>IF([122]Sheet1!A128&lt;&gt;"",[122]Sheet1!A128,"")</f>
        <v>72</v>
      </c>
      <c r="AI196">
        <f>IF([123]Sheet1!A128&lt;&gt;"",[123]Sheet1!A128,"")</f>
        <v>40</v>
      </c>
      <c r="AJ196">
        <f>IF([124]Sheet1!A128&lt;&gt;"",[124]Sheet1!A128,"")</f>
        <v>71</v>
      </c>
      <c r="AK196">
        <f>IF([125]Sheet1!A128&lt;&gt;"",[125]Sheet1!A128,"")</f>
        <v>239</v>
      </c>
      <c r="AL196">
        <f>IF([126]Sheet1!A128&lt;&gt;"",[126]Sheet1!A128,"")</f>
        <v>188</v>
      </c>
      <c r="AM196">
        <f>IF([127]Sheet1!A128&lt;&gt;"",[127]Sheet1!A128,"")</f>
        <v>112</v>
      </c>
      <c r="AN196">
        <f>IF([128]Sheet1!A128&lt;&gt;"",[128]Sheet1!A128,"")</f>
        <v>302</v>
      </c>
      <c r="AO196">
        <f>IF([129]Sheet1!A128&lt;&gt;"",[129]Sheet1!A128,"")</f>
        <v>586</v>
      </c>
      <c r="AP196">
        <v>647</v>
      </c>
      <c r="AQ196">
        <f>IF([131]Sheet1!A128&lt;&gt;"",[131]Sheet1!A128,"")</f>
        <v>378</v>
      </c>
      <c r="AR196">
        <f>IF([132]Sheet1!A128&lt;&gt;"",[132]Sheet1!A128,"")</f>
        <v>255</v>
      </c>
      <c r="AS196">
        <f>IF([133]Sheet1!A128&lt;&gt;"",[133]Sheet1!A128,"")</f>
        <v>371</v>
      </c>
      <c r="AT196">
        <f>IF([134]Sheet1!A128&lt;&gt;"",[134]Sheet1!A128,"")</f>
        <v>218</v>
      </c>
      <c r="AU196">
        <f>IF([135]Sheet1!A128&lt;&gt;"",[135]Sheet1!A128,"")</f>
        <v>48</v>
      </c>
      <c r="AV196">
        <f>IF([136]Sheet1!A128&lt;&gt;"",[136]Sheet1!A128,"")</f>
        <v>583</v>
      </c>
      <c r="AW196">
        <f>IF([137]Sheet1!A128&lt;&gt;"",[137]Sheet1!A128,"")</f>
        <v>106</v>
      </c>
      <c r="AX196">
        <f>IF([138]Sheet1!A128&lt;&gt;"",[138]Sheet1!A128,"")</f>
        <v>364</v>
      </c>
      <c r="AY196">
        <f>IF([139]Sheet1!A128&lt;&gt;"",[139]Sheet1!A128,"")</f>
        <v>652</v>
      </c>
      <c r="AZ196">
        <f>IF([140]Sheet1!A128&lt;&gt;"",[140]Sheet1!A128,"")</f>
        <v>396</v>
      </c>
      <c r="BA196">
        <f>IF([141]Sheet1!A128&lt;&gt;"",[141]Sheet1!A128,"")</f>
        <v>274</v>
      </c>
      <c r="BB196">
        <f>IF([142]Sheet1!A128&lt;&gt;"",[142]Sheet1!A128,"")</f>
        <v>253</v>
      </c>
      <c r="BC196">
        <f>IF([143]Sheet1!A128&lt;&gt;"",[143]Sheet1!A128,"")</f>
        <v>342</v>
      </c>
      <c r="BD196">
        <f>IF([144]Sheet1!A128&lt;&gt;"",[144]Sheet1!A128,"")</f>
        <v>254</v>
      </c>
      <c r="BE196">
        <f>IF([145]Sheet1!A128&lt;&gt;"",[145]Sheet1!A128,"")</f>
        <v>559</v>
      </c>
      <c r="BF196">
        <f>IF([146]Sheet1!A128&lt;&gt;"",[146]Sheet1!A128,"")</f>
        <v>264</v>
      </c>
      <c r="BG196">
        <f>IF([147]Sheet1!A128&lt;&gt;"",[147]Sheet1!A128,"")</f>
        <v>54</v>
      </c>
      <c r="BH196">
        <f>IF([148]Sheet1!A128&lt;&gt;"",[148]Sheet1!A128,"")</f>
        <v>196</v>
      </c>
      <c r="BI196">
        <f>IF([149]Sheet1!A128&lt;&gt;"",[149]Sheet1!A128,"")</f>
        <v>135</v>
      </c>
      <c r="BJ196">
        <f>IF([150]Sheet1!A128&lt;&gt;"",[150]Sheet1!A128,"")</f>
        <v>352</v>
      </c>
      <c r="BK196">
        <f>IF([151]Sheet1!A128&lt;&gt;"",[151]Sheet1!A128,"")</f>
        <v>301</v>
      </c>
      <c r="BL196">
        <f>IF([152]Sheet1!A128&lt;&gt;"",[152]Sheet1!A128,"")</f>
        <v>564</v>
      </c>
      <c r="BM196">
        <f>IF([153]Sheet1!A128&lt;&gt;"",[153]Sheet1!A128,"")</f>
        <v>655</v>
      </c>
      <c r="BN196">
        <f>IF([154]Sheet1!A128&lt;&gt;"",[154]Sheet1!A128,"")</f>
        <v>306</v>
      </c>
      <c r="BO196">
        <f>IF([155]Sheet1!A128&lt;&gt;"",[155]Sheet1!A128,"")</f>
        <v>192</v>
      </c>
      <c r="BP196">
        <f>IF([156]Sheet1!A128&lt;&gt;"",[156]Sheet1!A128,"")</f>
        <v>236</v>
      </c>
      <c r="BQ196">
        <f>IF([157]Sheet1!A128&lt;&gt;"",[157]Sheet1!A128,"")</f>
        <v>594</v>
      </c>
      <c r="BR196">
        <f>IF([158]Sheet1!A128&lt;&gt;"",[158]Sheet1!A128,"")</f>
        <v>149</v>
      </c>
      <c r="BS196">
        <f>IF([159]Sheet1!A128&lt;&gt;"",[159]Sheet1!A128,"")</f>
        <v>81</v>
      </c>
      <c r="BT196">
        <f>IF([160]Sheet1!A128&lt;&gt;"",[160]Sheet1!A128,"")</f>
        <v>507</v>
      </c>
      <c r="BU196">
        <f>IF([161]Sheet1!A128&lt;&gt;"",[161]Sheet1!A128,"")</f>
        <v>523</v>
      </c>
      <c r="BV196">
        <f>IF([162]Sheet1!A128&lt;&gt;"",[162]Sheet1!A128,"")</f>
        <v>290</v>
      </c>
      <c r="BW196">
        <f>IF([163]Sheet1!A128&lt;&gt;"",[163]Sheet1!A128,"")</f>
        <v>589</v>
      </c>
      <c r="BX196">
        <f>IF([164]Sheet1!A128&lt;&gt;"",[164]Sheet1!A128,"")</f>
        <v>142</v>
      </c>
      <c r="BY196">
        <f>IF([165]Sheet1!A128&lt;&gt;"",[165]Sheet1!A128,"")</f>
        <v>603</v>
      </c>
      <c r="BZ196">
        <f>IF([166]Sheet1!A128&lt;&gt;"",[166]Sheet1!A128,"")</f>
        <v>535</v>
      </c>
      <c r="CA196">
        <f>IF([167]Sheet1!A128&lt;&gt;"",[167]Sheet1!A128,"")</f>
        <v>635</v>
      </c>
      <c r="CB196">
        <f>IF([168]Sheet1!A128&lt;&gt;"",[168]Sheet1!A128,"")</f>
        <v>521</v>
      </c>
      <c r="CC196">
        <f>IF([169]Sheet1!A128&lt;&gt;"",[169]Sheet1!A128,"")</f>
        <v>117</v>
      </c>
      <c r="CD196">
        <f>IF([170]Sheet1!A128&lt;&gt;"",[170]Sheet1!A128,"")</f>
        <v>450</v>
      </c>
      <c r="CE196">
        <f>IF([171]Sheet1!A128&lt;&gt;"",[171]Sheet1!A128,"")</f>
        <v>577</v>
      </c>
      <c r="CF196">
        <f>IF([172]Sheet1!A128&lt;&gt;"",[172]Sheet1!A128,"")</f>
        <v>74</v>
      </c>
      <c r="CG196">
        <f>IF([173]Sheet1!A128&lt;&gt;"",[173]Sheet1!A128,"")</f>
        <v>183</v>
      </c>
      <c r="CH196">
        <f>IF([174]Sheet1!A128&lt;&gt;"",[174]Sheet1!A128,"")</f>
        <v>370</v>
      </c>
      <c r="CI196">
        <f>IF([175]Sheet1!A128&lt;&gt;"",[175]Sheet1!A128,"")</f>
        <v>217</v>
      </c>
      <c r="CJ196">
        <f>IF([176]Sheet1!A128&lt;&gt;"",[176]Sheet1!A128,"")</f>
        <v>612</v>
      </c>
      <c r="CK196">
        <f>IF([177]Sheet1!A128&lt;&gt;"",[177]Sheet1!A128,"")</f>
        <v>74</v>
      </c>
      <c r="CL196">
        <f>IF([178]Sheet1!A128&lt;&gt;"",[178]Sheet1!A128,"")</f>
        <v>363</v>
      </c>
    </row>
    <row r="197" spans="2:90">
      <c r="B197">
        <f>IF([90]Sheet1!A129&lt;&gt;"",[90]Sheet1!A129,"")</f>
        <v>355</v>
      </c>
      <c r="C197">
        <f>IF([91]Sheet1!A129&lt;&gt;"",[91]Sheet1!A129,"")</f>
        <v>141</v>
      </c>
      <c r="D197">
        <f>IF([92]Sheet1!A129&lt;&gt;"",[92]Sheet1!A129,"")</f>
        <v>251</v>
      </c>
      <c r="E197">
        <f>IF([93]Sheet1!A129&lt;&gt;"",[93]Sheet1!A129,"")</f>
        <v>181</v>
      </c>
      <c r="F197">
        <f>IF([94]Sheet1!A129&lt;&gt;"",[94]Sheet1!A129,"")</f>
        <v>145</v>
      </c>
      <c r="G197">
        <f>IF([95]Sheet1!A129&lt;&gt;"",[95]Sheet1!A129,"")</f>
        <v>661</v>
      </c>
      <c r="H197">
        <f>IF([96]Sheet1!A129&lt;&gt;"",[96]Sheet1!A129,"")</f>
        <v>63</v>
      </c>
      <c r="I197">
        <f>IF([97]Sheet1!A129&lt;&gt;"",[97]Sheet1!A129,"")</f>
        <v>328</v>
      </c>
      <c r="J197">
        <f>IF([98]Sheet1!A129&lt;&gt;"",[98]Sheet1!A129,"")</f>
        <v>96</v>
      </c>
      <c r="K197">
        <f>IF([99]Sheet1!A129&lt;&gt;"",[99]Sheet1!A129,"")</f>
        <v>213</v>
      </c>
      <c r="L197">
        <f>IF([100]Sheet1!A129&lt;&gt;"",[100]Sheet1!A129,"")</f>
        <v>103</v>
      </c>
      <c r="M197">
        <f>IF([101]Sheet1!A129&lt;&gt;"",[101]Sheet1!A129,"")</f>
        <v>296</v>
      </c>
      <c r="N197">
        <f>IF([102]Sheet1!A129&lt;&gt;"",[102]Sheet1!A129,"")</f>
        <v>57</v>
      </c>
      <c r="O197">
        <f>IF([103]Sheet1!A129&lt;&gt;"",[103]Sheet1!A129,"")</f>
        <v>344</v>
      </c>
      <c r="P197">
        <f>IF([104]Sheet1!A129&lt;&gt;"",[104]Sheet1!A129,"")</f>
        <v>329</v>
      </c>
      <c r="Q197">
        <f>IF([105]Sheet1!A129&lt;&gt;"",[105]Sheet1!A129,"")</f>
        <v>606</v>
      </c>
      <c r="R197">
        <f>IF([106]Sheet1!A129&lt;&gt;"",[106]Sheet1!A129,"")</f>
        <v>189</v>
      </c>
      <c r="S197">
        <f>IF([107]Sheet1!A129&lt;&gt;"",[107]Sheet1!A129,"")</f>
        <v>546</v>
      </c>
      <c r="T197">
        <f>IF([108]Sheet1!A129&lt;&gt;"",[108]Sheet1!A129,"")</f>
        <v>132</v>
      </c>
      <c r="U197">
        <f>IF([109]Sheet1!A129&lt;&gt;"",[109]Sheet1!A129,"")</f>
        <v>177</v>
      </c>
      <c r="V197">
        <f>IF([110]Sheet1!A129&lt;&gt;"",[110]Sheet1!A129,"")</f>
        <v>342</v>
      </c>
      <c r="W197">
        <f>IF([111]Sheet1!A129&lt;&gt;"",[111]Sheet1!A129,"")</f>
        <v>190</v>
      </c>
      <c r="X197">
        <f>IF([112]Sheet1!A129&lt;&gt;"",[112]Sheet1!A129,"")</f>
        <v>127</v>
      </c>
      <c r="Y197">
        <f>IF([113]Sheet1!A129&lt;&gt;"",[113]Sheet1!A129,"")</f>
        <v>307</v>
      </c>
      <c r="Z197">
        <f>IF([114]Sheet1!A129&lt;&gt;"",[114]Sheet1!A129,"")</f>
        <v>342</v>
      </c>
      <c r="AA197">
        <f>IF([115]Sheet1!A129&lt;&gt;"",[115]Sheet1!A129,"")</f>
        <v>320</v>
      </c>
      <c r="AB197">
        <f>IF([116]Sheet1!A129&lt;&gt;"",[116]Sheet1!A129,"")</f>
        <v>51</v>
      </c>
      <c r="AC197">
        <f>IF([117]Sheet1!A129&lt;&gt;"",[117]Sheet1!A129,"")</f>
        <v>294</v>
      </c>
      <c r="AD197">
        <f>IF([118]Sheet1!A129&lt;&gt;"",[118]Sheet1!A129,"")</f>
        <v>108</v>
      </c>
      <c r="AE197">
        <f>IF([119]Sheet1!A129&lt;&gt;"",[119]Sheet1!A129,"")</f>
        <v>265</v>
      </c>
      <c r="AF197">
        <f>IF([120]Sheet1!A129&lt;&gt;"",[120]Sheet1!A129,"")</f>
        <v>546</v>
      </c>
      <c r="AG197">
        <f>IF([121]Sheet1!A129&lt;&gt;"",[121]Sheet1!A129,"")</f>
        <v>40</v>
      </c>
      <c r="AH197">
        <f>IF([122]Sheet1!A129&lt;&gt;"",[122]Sheet1!A129,"")</f>
        <v>350</v>
      </c>
      <c r="AI197">
        <f>IF([123]Sheet1!A129&lt;&gt;"",[123]Sheet1!A129,"")</f>
        <v>266</v>
      </c>
      <c r="AJ197">
        <f>IF([124]Sheet1!A129&lt;&gt;"",[124]Sheet1!A129,"")</f>
        <v>220</v>
      </c>
      <c r="AK197">
        <f>IF([125]Sheet1!A129&lt;&gt;"",[125]Sheet1!A129,"")</f>
        <v>54</v>
      </c>
      <c r="AL197">
        <f>IF([126]Sheet1!A129&lt;&gt;"",[126]Sheet1!A129,"")</f>
        <v>427</v>
      </c>
      <c r="AM197">
        <f>IF([127]Sheet1!A129&lt;&gt;"",[127]Sheet1!A129,"")</f>
        <v>525</v>
      </c>
      <c r="AN197">
        <f>IF([128]Sheet1!A129&lt;&gt;"",[128]Sheet1!A129,"")</f>
        <v>203</v>
      </c>
      <c r="AO197">
        <f>IF([129]Sheet1!A129&lt;&gt;"",[129]Sheet1!A129,"")</f>
        <v>368</v>
      </c>
      <c r="AP197">
        <v>20</v>
      </c>
      <c r="AQ197">
        <f>IF([131]Sheet1!A129&lt;&gt;"",[131]Sheet1!A129,"")</f>
        <v>75</v>
      </c>
      <c r="AR197">
        <f>IF([132]Sheet1!A129&lt;&gt;"",[132]Sheet1!A129,"")</f>
        <v>88</v>
      </c>
      <c r="AS197">
        <f>IF([133]Sheet1!A129&lt;&gt;"",[133]Sheet1!A129,"")</f>
        <v>346</v>
      </c>
      <c r="AT197">
        <f>IF([134]Sheet1!A129&lt;&gt;"",[134]Sheet1!A129,"")</f>
        <v>102</v>
      </c>
      <c r="AU197">
        <f>IF([135]Sheet1!A129&lt;&gt;"",[135]Sheet1!A129,"")</f>
        <v>623</v>
      </c>
      <c r="AV197">
        <f>IF([136]Sheet1!A129&lt;&gt;"",[136]Sheet1!A129,"")</f>
        <v>351</v>
      </c>
      <c r="AW197">
        <f>IF([137]Sheet1!A129&lt;&gt;"",[137]Sheet1!A129,"")</f>
        <v>68</v>
      </c>
      <c r="AX197">
        <f>IF([138]Sheet1!A129&lt;&gt;"",[138]Sheet1!A129,"")</f>
        <v>141</v>
      </c>
      <c r="AY197">
        <f>IF([139]Sheet1!A129&lt;&gt;"",[139]Sheet1!A129,"")</f>
        <v>656</v>
      </c>
      <c r="AZ197">
        <f>IF([140]Sheet1!A129&lt;&gt;"",[140]Sheet1!A129,"")</f>
        <v>355</v>
      </c>
      <c r="BA197">
        <f>IF([141]Sheet1!A129&lt;&gt;"",[141]Sheet1!A129,"")</f>
        <v>594</v>
      </c>
      <c r="BB197">
        <f>IF([142]Sheet1!A129&lt;&gt;"",[142]Sheet1!A129,"")</f>
        <v>245</v>
      </c>
      <c r="BC197">
        <f>IF([143]Sheet1!A129&lt;&gt;"",[143]Sheet1!A129,"")</f>
        <v>301</v>
      </c>
      <c r="BD197">
        <f>IF([144]Sheet1!A129&lt;&gt;"",[144]Sheet1!A129,"")</f>
        <v>141</v>
      </c>
      <c r="BE197">
        <f>IF([145]Sheet1!A129&lt;&gt;"",[145]Sheet1!A129,"")</f>
        <v>353</v>
      </c>
      <c r="BF197">
        <f>IF([146]Sheet1!A129&lt;&gt;"",[146]Sheet1!A129,"")</f>
        <v>195</v>
      </c>
      <c r="BG197">
        <f>IF([147]Sheet1!A129&lt;&gt;"",[147]Sheet1!A129,"")</f>
        <v>353</v>
      </c>
      <c r="BH197">
        <f>IF([148]Sheet1!A129&lt;&gt;"",[148]Sheet1!A129,"")</f>
        <v>333</v>
      </c>
      <c r="BI197">
        <f>IF([149]Sheet1!A129&lt;&gt;"",[149]Sheet1!A129,"")</f>
        <v>145</v>
      </c>
      <c r="BJ197">
        <f>IF([150]Sheet1!A129&lt;&gt;"",[150]Sheet1!A129,"")</f>
        <v>279</v>
      </c>
      <c r="BK197">
        <f>IF([151]Sheet1!A129&lt;&gt;"",[151]Sheet1!A129,"")</f>
        <v>159</v>
      </c>
      <c r="BL197">
        <f>IF([152]Sheet1!A129&lt;&gt;"",[152]Sheet1!A129,"")</f>
        <v>29</v>
      </c>
      <c r="BM197">
        <f>IF([153]Sheet1!A129&lt;&gt;"",[153]Sheet1!A129,"")</f>
        <v>588</v>
      </c>
      <c r="BN197">
        <f>IF([154]Sheet1!A129&lt;&gt;"",[154]Sheet1!A129,"")</f>
        <v>78</v>
      </c>
      <c r="BO197">
        <f>IF([155]Sheet1!A129&lt;&gt;"",[155]Sheet1!A129,"")</f>
        <v>265</v>
      </c>
      <c r="BP197">
        <f>IF([156]Sheet1!A129&lt;&gt;"",[156]Sheet1!A129,"")</f>
        <v>66</v>
      </c>
      <c r="BQ197">
        <f>IF([157]Sheet1!A129&lt;&gt;"",[157]Sheet1!A129,"")</f>
        <v>54</v>
      </c>
      <c r="BR197">
        <f>IF([158]Sheet1!A129&lt;&gt;"",[158]Sheet1!A129,"")</f>
        <v>237</v>
      </c>
      <c r="BS197">
        <f>IF([159]Sheet1!A129&lt;&gt;"",[159]Sheet1!A129,"")</f>
        <v>572</v>
      </c>
      <c r="BT197">
        <f>IF([160]Sheet1!A129&lt;&gt;"",[160]Sheet1!A129,"")</f>
        <v>191</v>
      </c>
      <c r="BU197">
        <f>IF([161]Sheet1!A129&lt;&gt;"",[161]Sheet1!A129,"")</f>
        <v>265</v>
      </c>
      <c r="BV197">
        <f>IF([162]Sheet1!A129&lt;&gt;"",[162]Sheet1!A129,"")</f>
        <v>218</v>
      </c>
      <c r="BW197">
        <f>IF([163]Sheet1!A129&lt;&gt;"",[163]Sheet1!A129,"")</f>
        <v>134</v>
      </c>
      <c r="BX197">
        <f>IF([164]Sheet1!A129&lt;&gt;"",[164]Sheet1!A129,"")</f>
        <v>666</v>
      </c>
      <c r="BY197">
        <f>IF([165]Sheet1!A129&lt;&gt;"",[165]Sheet1!A129,"")</f>
        <v>180</v>
      </c>
      <c r="BZ197">
        <f>IF([166]Sheet1!A129&lt;&gt;"",[166]Sheet1!A129,"")</f>
        <v>237</v>
      </c>
      <c r="CA197">
        <f>IF([167]Sheet1!A129&lt;&gt;"",[167]Sheet1!A129,"")</f>
        <v>337</v>
      </c>
      <c r="CB197">
        <f>IF([168]Sheet1!A129&lt;&gt;"",[168]Sheet1!A129,"")</f>
        <v>624</v>
      </c>
      <c r="CC197">
        <f>IF([169]Sheet1!A129&lt;&gt;"",[169]Sheet1!A129,"")</f>
        <v>30</v>
      </c>
      <c r="CD197">
        <f>IF([170]Sheet1!A129&lt;&gt;"",[170]Sheet1!A129,"")</f>
        <v>111</v>
      </c>
      <c r="CE197">
        <f>IF([171]Sheet1!A129&lt;&gt;"",[171]Sheet1!A129,"")</f>
        <v>125</v>
      </c>
      <c r="CF197">
        <f>IF([172]Sheet1!A129&lt;&gt;"",[172]Sheet1!A129,"")</f>
        <v>337</v>
      </c>
      <c r="CG197">
        <f>IF([173]Sheet1!A129&lt;&gt;"",[173]Sheet1!A129,"")</f>
        <v>393</v>
      </c>
      <c r="CH197">
        <f>IF([174]Sheet1!A129&lt;&gt;"",[174]Sheet1!A129,"")</f>
        <v>327</v>
      </c>
      <c r="CI197">
        <f>IF([175]Sheet1!A129&lt;&gt;"",[175]Sheet1!A129,"")</f>
        <v>430</v>
      </c>
      <c r="CJ197">
        <f>IF([176]Sheet1!A129&lt;&gt;"",[176]Sheet1!A129,"")</f>
        <v>95</v>
      </c>
      <c r="CK197">
        <f>IF([177]Sheet1!A129&lt;&gt;"",[177]Sheet1!A129,"")</f>
        <v>185</v>
      </c>
      <c r="CL197">
        <f>IF([178]Sheet1!A129&lt;&gt;"",[178]Sheet1!A129,"")</f>
        <v>561</v>
      </c>
    </row>
    <row r="198" spans="2:90">
      <c r="B198">
        <f>IF([90]Sheet1!A130&lt;&gt;"",[90]Sheet1!A130,"")</f>
        <v>478</v>
      </c>
      <c r="C198">
        <f>IF([91]Sheet1!A130&lt;&gt;"",[91]Sheet1!A130,"")</f>
        <v>214</v>
      </c>
      <c r="D198">
        <f>IF([92]Sheet1!A130&lt;&gt;"",[92]Sheet1!A130,"")</f>
        <v>373</v>
      </c>
      <c r="E198">
        <f>IF([93]Sheet1!A130&lt;&gt;"",[93]Sheet1!A130,"")</f>
        <v>357</v>
      </c>
      <c r="F198">
        <f>IF([94]Sheet1!A130&lt;&gt;"",[94]Sheet1!A130,"")</f>
        <v>312</v>
      </c>
      <c r="G198">
        <f>IF([95]Sheet1!A130&lt;&gt;"",[95]Sheet1!A130,"")</f>
        <v>619</v>
      </c>
      <c r="H198">
        <f>IF([96]Sheet1!A130&lt;&gt;"",[96]Sheet1!A130,"")</f>
        <v>631</v>
      </c>
      <c r="I198">
        <f>IF([97]Sheet1!A130&lt;&gt;"",[97]Sheet1!A130,"")</f>
        <v>291</v>
      </c>
      <c r="J198">
        <f>IF([98]Sheet1!A130&lt;&gt;"",[98]Sheet1!A130,"")</f>
        <v>367</v>
      </c>
      <c r="K198">
        <f>IF([99]Sheet1!A130&lt;&gt;"",[99]Sheet1!A130,"")</f>
        <v>593</v>
      </c>
      <c r="L198">
        <f>IF([100]Sheet1!A130&lt;&gt;"",[100]Sheet1!A130,"")</f>
        <v>200</v>
      </c>
      <c r="M198">
        <f>IF([101]Sheet1!A130&lt;&gt;"",[101]Sheet1!A130,"")</f>
        <v>242</v>
      </c>
      <c r="N198">
        <f>IF([102]Sheet1!A130&lt;&gt;"",[102]Sheet1!A130,"")</f>
        <v>549</v>
      </c>
      <c r="O198">
        <f>IF([103]Sheet1!A130&lt;&gt;"",[103]Sheet1!A130,"")</f>
        <v>156</v>
      </c>
      <c r="P198">
        <f>IF([104]Sheet1!A130&lt;&gt;"",[104]Sheet1!A130,"")</f>
        <v>263</v>
      </c>
      <c r="Q198">
        <f>IF([105]Sheet1!A130&lt;&gt;"",[105]Sheet1!A130,"")</f>
        <v>244</v>
      </c>
      <c r="R198">
        <f>IF([106]Sheet1!A130&lt;&gt;"",[106]Sheet1!A130,"")</f>
        <v>170</v>
      </c>
      <c r="S198">
        <f>IF([107]Sheet1!A130&lt;&gt;"",[107]Sheet1!A130,"")</f>
        <v>351</v>
      </c>
      <c r="T198">
        <f>IF([108]Sheet1!A130&lt;&gt;"",[108]Sheet1!A130,"")</f>
        <v>407</v>
      </c>
      <c r="U198">
        <f>IF([109]Sheet1!A130&lt;&gt;"",[109]Sheet1!A130,"")</f>
        <v>132</v>
      </c>
      <c r="V198">
        <f>IF([110]Sheet1!A130&lt;&gt;"",[110]Sheet1!A130,"")</f>
        <v>537</v>
      </c>
      <c r="W198">
        <f>IF([111]Sheet1!A130&lt;&gt;"",[111]Sheet1!A130,"")</f>
        <v>147</v>
      </c>
      <c r="X198">
        <f>IF([112]Sheet1!A130&lt;&gt;"",[112]Sheet1!A130,"")</f>
        <v>543</v>
      </c>
      <c r="Y198">
        <f>IF([113]Sheet1!A130&lt;&gt;"",[113]Sheet1!A130,"")</f>
        <v>45</v>
      </c>
      <c r="Z198">
        <f>IF([114]Sheet1!A130&lt;&gt;"",[114]Sheet1!A130,"")</f>
        <v>450</v>
      </c>
      <c r="AA198">
        <f>IF([115]Sheet1!A130&lt;&gt;"",[115]Sheet1!A130,"")</f>
        <v>155</v>
      </c>
      <c r="AB198">
        <f>IF([116]Sheet1!A130&lt;&gt;"",[116]Sheet1!A130,"")</f>
        <v>295</v>
      </c>
      <c r="AC198">
        <f>IF([117]Sheet1!A130&lt;&gt;"",[117]Sheet1!A130,"")</f>
        <v>422</v>
      </c>
      <c r="AD198">
        <f>IF([118]Sheet1!A130&lt;&gt;"",[118]Sheet1!A130,"")</f>
        <v>424</v>
      </c>
      <c r="AE198">
        <f>IF([119]Sheet1!A130&lt;&gt;"",[119]Sheet1!A130,"")</f>
        <v>280</v>
      </c>
      <c r="AF198">
        <f>IF([120]Sheet1!A130&lt;&gt;"",[120]Sheet1!A130,"")</f>
        <v>292</v>
      </c>
      <c r="AG198">
        <f>IF([121]Sheet1!A130&lt;&gt;"",[121]Sheet1!A130,"")</f>
        <v>251</v>
      </c>
      <c r="AH198">
        <f>IF([122]Sheet1!A130&lt;&gt;"",[122]Sheet1!A130,"")</f>
        <v>403</v>
      </c>
      <c r="AI198">
        <f>IF([123]Sheet1!A130&lt;&gt;"",[123]Sheet1!A130,"")</f>
        <v>389</v>
      </c>
      <c r="AJ198">
        <f>IF([124]Sheet1!A130&lt;&gt;"",[124]Sheet1!A130,"")</f>
        <v>139</v>
      </c>
      <c r="AK198">
        <f>IF([125]Sheet1!A130&lt;&gt;"",[125]Sheet1!A130,"")</f>
        <v>356</v>
      </c>
      <c r="AL198">
        <f>IF([126]Sheet1!A130&lt;&gt;"",[126]Sheet1!A130,"")</f>
        <v>282</v>
      </c>
      <c r="AM198">
        <f>IF([127]Sheet1!A130&lt;&gt;"",[127]Sheet1!A130,"")</f>
        <v>56</v>
      </c>
      <c r="AN198">
        <f>IF([128]Sheet1!A130&lt;&gt;"",[128]Sheet1!A130,"")</f>
        <v>163</v>
      </c>
      <c r="AO198">
        <f>IF([129]Sheet1!A130&lt;&gt;"",[129]Sheet1!A130,"")</f>
        <v>124</v>
      </c>
      <c r="AP198">
        <v>116</v>
      </c>
      <c r="AQ198">
        <f>IF([131]Sheet1!A130&lt;&gt;"",[131]Sheet1!A130,"")</f>
        <v>15</v>
      </c>
      <c r="AR198">
        <f>IF([132]Sheet1!A130&lt;&gt;"",[132]Sheet1!A130,"")</f>
        <v>345</v>
      </c>
      <c r="AS198">
        <f>IF([133]Sheet1!A130&lt;&gt;"",[133]Sheet1!A130,"")</f>
        <v>208</v>
      </c>
      <c r="AT198">
        <f>IF([134]Sheet1!A130&lt;&gt;"",[134]Sheet1!A130,"")</f>
        <v>145</v>
      </c>
      <c r="AU198">
        <f>IF([135]Sheet1!A130&lt;&gt;"",[135]Sheet1!A130,"")</f>
        <v>654</v>
      </c>
      <c r="AV198">
        <f>IF([136]Sheet1!A130&lt;&gt;"",[136]Sheet1!A130,"")</f>
        <v>150</v>
      </c>
      <c r="AW198">
        <f>IF([137]Sheet1!A130&lt;&gt;"",[137]Sheet1!A130,"")</f>
        <v>35</v>
      </c>
      <c r="AX198">
        <f>IF([138]Sheet1!A130&lt;&gt;"",[138]Sheet1!A130,"")</f>
        <v>241</v>
      </c>
      <c r="AY198">
        <f>IF([139]Sheet1!A130&lt;&gt;"",[139]Sheet1!A130,"")</f>
        <v>593</v>
      </c>
      <c r="AZ198">
        <f>IF([140]Sheet1!A130&lt;&gt;"",[140]Sheet1!A130,"")</f>
        <v>239</v>
      </c>
      <c r="BA198">
        <f>IF([141]Sheet1!A130&lt;&gt;"",[141]Sheet1!A130,"")</f>
        <v>56</v>
      </c>
      <c r="BB198">
        <f>IF([142]Sheet1!A130&lt;&gt;"",[142]Sheet1!A130,"")</f>
        <v>217</v>
      </c>
      <c r="BC198">
        <f>IF([143]Sheet1!A130&lt;&gt;"",[143]Sheet1!A130,"")</f>
        <v>115</v>
      </c>
      <c r="BD198">
        <f>IF([144]Sheet1!A130&lt;&gt;"",[144]Sheet1!A130,"")</f>
        <v>172</v>
      </c>
      <c r="BE198">
        <f>IF([145]Sheet1!A130&lt;&gt;"",[145]Sheet1!A130,"")</f>
        <v>368</v>
      </c>
      <c r="BF198">
        <f>IF([146]Sheet1!A130&lt;&gt;"",[146]Sheet1!A130,"")</f>
        <v>350</v>
      </c>
      <c r="BG198">
        <f>IF([147]Sheet1!A130&lt;&gt;"",[147]Sheet1!A130,"")</f>
        <v>656</v>
      </c>
      <c r="BH198">
        <f>IF([148]Sheet1!A130&lt;&gt;"",[148]Sheet1!A130,"")</f>
        <v>589</v>
      </c>
      <c r="BI198">
        <f>IF([149]Sheet1!A130&lt;&gt;"",[149]Sheet1!A130,"")</f>
        <v>363</v>
      </c>
      <c r="BJ198">
        <f>IF([150]Sheet1!A130&lt;&gt;"",[150]Sheet1!A130,"")</f>
        <v>47</v>
      </c>
      <c r="BK198">
        <f>IF([151]Sheet1!A130&lt;&gt;"",[151]Sheet1!A130,"")</f>
        <v>250</v>
      </c>
      <c r="BL198">
        <f>IF([152]Sheet1!A130&lt;&gt;"",[152]Sheet1!A130,"")</f>
        <v>103</v>
      </c>
      <c r="BM198">
        <f>IF([153]Sheet1!A130&lt;&gt;"",[153]Sheet1!A130,"")</f>
        <v>329</v>
      </c>
      <c r="BN198">
        <f>IF([154]Sheet1!A130&lt;&gt;"",[154]Sheet1!A130,"")</f>
        <v>299</v>
      </c>
      <c r="BO198">
        <f>IF([155]Sheet1!A130&lt;&gt;"",[155]Sheet1!A130,"")</f>
        <v>97</v>
      </c>
      <c r="BP198">
        <f>IF([156]Sheet1!A130&lt;&gt;"",[156]Sheet1!A130,"")</f>
        <v>144</v>
      </c>
      <c r="BQ198">
        <f>IF([157]Sheet1!A130&lt;&gt;"",[157]Sheet1!A130,"")</f>
        <v>188</v>
      </c>
      <c r="BR198">
        <f>IF([158]Sheet1!A130&lt;&gt;"",[158]Sheet1!A130,"")</f>
        <v>215</v>
      </c>
      <c r="BS198">
        <f>IF([159]Sheet1!A130&lt;&gt;"",[159]Sheet1!A130,"")</f>
        <v>628</v>
      </c>
      <c r="BT198">
        <f>IF([160]Sheet1!A130&lt;&gt;"",[160]Sheet1!A130,"")</f>
        <v>264</v>
      </c>
      <c r="BU198">
        <f>IF([161]Sheet1!A130&lt;&gt;"",[161]Sheet1!A130,"")</f>
        <v>399</v>
      </c>
      <c r="BV198">
        <f>IF([162]Sheet1!A130&lt;&gt;"",[162]Sheet1!A130,"")</f>
        <v>264</v>
      </c>
      <c r="BW198">
        <f>IF([163]Sheet1!A130&lt;&gt;"",[163]Sheet1!A130,"")</f>
        <v>325</v>
      </c>
      <c r="BX198">
        <f>IF([164]Sheet1!A130&lt;&gt;"",[164]Sheet1!A130,"")</f>
        <v>645</v>
      </c>
      <c r="BY198">
        <f>IF([165]Sheet1!A130&lt;&gt;"",[165]Sheet1!A130,"")</f>
        <v>106</v>
      </c>
      <c r="BZ198">
        <f>IF([166]Sheet1!A130&lt;&gt;"",[166]Sheet1!A130,"")</f>
        <v>293</v>
      </c>
      <c r="CA198">
        <f>IF([167]Sheet1!A130&lt;&gt;"",[167]Sheet1!A130,"")</f>
        <v>188</v>
      </c>
      <c r="CB198">
        <f>IF([168]Sheet1!A130&lt;&gt;"",[168]Sheet1!A130,"")</f>
        <v>586</v>
      </c>
      <c r="CC198">
        <f>IF([169]Sheet1!A130&lt;&gt;"",[169]Sheet1!A130,"")</f>
        <v>133</v>
      </c>
      <c r="CD198">
        <f>IF([170]Sheet1!A130&lt;&gt;"",[170]Sheet1!A130,"")</f>
        <v>514</v>
      </c>
      <c r="CE198">
        <f>IF([171]Sheet1!A130&lt;&gt;"",[171]Sheet1!A130,"")</f>
        <v>84</v>
      </c>
      <c r="CF198">
        <f>IF([172]Sheet1!A130&lt;&gt;"",[172]Sheet1!A130,"")</f>
        <v>612</v>
      </c>
      <c r="CG198">
        <f>IF([173]Sheet1!A130&lt;&gt;"",[173]Sheet1!A130,"")</f>
        <v>3</v>
      </c>
      <c r="CH198">
        <f>IF([174]Sheet1!A130&lt;&gt;"",[174]Sheet1!A130,"")</f>
        <v>29</v>
      </c>
      <c r="CI198">
        <f>IF([175]Sheet1!A130&lt;&gt;"",[175]Sheet1!A130,"")</f>
        <v>397</v>
      </c>
      <c r="CJ198">
        <f>IF([176]Sheet1!A130&lt;&gt;"",[176]Sheet1!A130,"")</f>
        <v>240</v>
      </c>
      <c r="CK198">
        <f>IF([177]Sheet1!A130&lt;&gt;"",[177]Sheet1!A130,"")</f>
        <v>122</v>
      </c>
      <c r="CL198">
        <f>IF([178]Sheet1!A130&lt;&gt;"",[178]Sheet1!A130,"")</f>
        <v>396</v>
      </c>
    </row>
    <row r="199" spans="2:90">
      <c r="B199">
        <f>IF([90]Sheet1!A131&lt;&gt;"",[90]Sheet1!A131,"")</f>
        <v>401</v>
      </c>
      <c r="C199">
        <f>IF([91]Sheet1!A131&lt;&gt;"",[91]Sheet1!A131,"")</f>
        <v>206</v>
      </c>
      <c r="D199">
        <f>IF([92]Sheet1!A131&lt;&gt;"",[92]Sheet1!A131,"")</f>
        <v>50</v>
      </c>
      <c r="E199">
        <f>IF([93]Sheet1!A131&lt;&gt;"",[93]Sheet1!A131,"")</f>
        <v>214</v>
      </c>
      <c r="F199">
        <f>IF([94]Sheet1!A131&lt;&gt;"",[94]Sheet1!A131,"")</f>
        <v>228</v>
      </c>
      <c r="G199">
        <f>IF([95]Sheet1!A131&lt;&gt;"",[95]Sheet1!A131,"")</f>
        <v>616</v>
      </c>
      <c r="H199">
        <f>IF([96]Sheet1!A131&lt;&gt;"",[96]Sheet1!A131,"")</f>
        <v>578</v>
      </c>
      <c r="I199">
        <f>IF([97]Sheet1!A131&lt;&gt;"",[97]Sheet1!A131,"")</f>
        <v>170</v>
      </c>
      <c r="J199">
        <f>IF([98]Sheet1!A131&lt;&gt;"",[98]Sheet1!A131,"")</f>
        <v>355</v>
      </c>
      <c r="K199">
        <f>IF([99]Sheet1!A131&lt;&gt;"",[99]Sheet1!A131,"")</f>
        <v>65</v>
      </c>
      <c r="L199">
        <f>IF([100]Sheet1!A131&lt;&gt;"",[100]Sheet1!A131,"")</f>
        <v>285</v>
      </c>
      <c r="M199">
        <f>IF([101]Sheet1!A131&lt;&gt;"",[101]Sheet1!A131,"")</f>
        <v>142</v>
      </c>
      <c r="N199">
        <f>IF([102]Sheet1!A131&lt;&gt;"",[102]Sheet1!A131,"")</f>
        <v>342</v>
      </c>
      <c r="O199">
        <f>IF([103]Sheet1!A131&lt;&gt;"",[103]Sheet1!A131,"")</f>
        <v>60</v>
      </c>
      <c r="P199">
        <f>IF([104]Sheet1!A131&lt;&gt;"",[104]Sheet1!A131,"")</f>
        <v>20</v>
      </c>
      <c r="Q199">
        <f>IF([105]Sheet1!A131&lt;&gt;"",[105]Sheet1!A131,"")</f>
        <v>233</v>
      </c>
      <c r="R199">
        <f>IF([106]Sheet1!A131&lt;&gt;"",[106]Sheet1!A131,"")</f>
        <v>112</v>
      </c>
      <c r="S199">
        <f>IF([107]Sheet1!A131&lt;&gt;"",[107]Sheet1!A131,"")</f>
        <v>112</v>
      </c>
      <c r="T199">
        <f>IF([108]Sheet1!A131&lt;&gt;"",[108]Sheet1!A131,"")</f>
        <v>206</v>
      </c>
      <c r="U199">
        <f>IF([109]Sheet1!A131&lt;&gt;"",[109]Sheet1!A131,"")</f>
        <v>518</v>
      </c>
      <c r="V199">
        <f>IF([110]Sheet1!A131&lt;&gt;"",[110]Sheet1!A131,"")</f>
        <v>209</v>
      </c>
      <c r="W199">
        <f>IF([111]Sheet1!A131&lt;&gt;"",[111]Sheet1!A131,"")</f>
        <v>163</v>
      </c>
      <c r="X199">
        <f>IF([112]Sheet1!A131&lt;&gt;"",[112]Sheet1!A131,"")</f>
        <v>101</v>
      </c>
      <c r="Y199">
        <f>IF([113]Sheet1!A131&lt;&gt;"",[113]Sheet1!A131,"")</f>
        <v>141</v>
      </c>
      <c r="Z199">
        <f>IF([114]Sheet1!A131&lt;&gt;"",[114]Sheet1!A131,"")</f>
        <v>136</v>
      </c>
      <c r="AA199">
        <f>IF([115]Sheet1!A131&lt;&gt;"",[115]Sheet1!A131,"")</f>
        <v>175</v>
      </c>
      <c r="AB199">
        <f>IF([116]Sheet1!A131&lt;&gt;"",[116]Sheet1!A131,"")</f>
        <v>116</v>
      </c>
      <c r="AC199">
        <f>IF([117]Sheet1!A131&lt;&gt;"",[117]Sheet1!A131,"")</f>
        <v>79</v>
      </c>
      <c r="AD199">
        <f>IF([118]Sheet1!A131&lt;&gt;"",[118]Sheet1!A131,"")</f>
        <v>180</v>
      </c>
      <c r="AE199">
        <f>IF([119]Sheet1!A131&lt;&gt;"",[119]Sheet1!A131,"")</f>
        <v>434</v>
      </c>
      <c r="AF199">
        <f>IF([120]Sheet1!A131&lt;&gt;"",[120]Sheet1!A131,"")</f>
        <v>468</v>
      </c>
      <c r="AG199">
        <f>IF([121]Sheet1!A131&lt;&gt;"",[121]Sheet1!A131,"")</f>
        <v>19</v>
      </c>
      <c r="AH199">
        <f>IF([122]Sheet1!A131&lt;&gt;"",[122]Sheet1!A131,"")</f>
        <v>265</v>
      </c>
      <c r="AI199">
        <f>IF([123]Sheet1!A131&lt;&gt;"",[123]Sheet1!A131,"")</f>
        <v>142</v>
      </c>
      <c r="AJ199">
        <f>IF([124]Sheet1!A131&lt;&gt;"",[124]Sheet1!A131,"")</f>
        <v>214</v>
      </c>
      <c r="AK199">
        <f>IF([125]Sheet1!A131&lt;&gt;"",[125]Sheet1!A131,"")</f>
        <v>366</v>
      </c>
      <c r="AL199">
        <f>IF([126]Sheet1!A131&lt;&gt;"",[126]Sheet1!A131,"")</f>
        <v>128</v>
      </c>
      <c r="AM199">
        <f>IF([127]Sheet1!A131&lt;&gt;"",[127]Sheet1!A131,"")</f>
        <v>185</v>
      </c>
      <c r="AN199">
        <f>IF([128]Sheet1!A131&lt;&gt;"",[128]Sheet1!A131,"")</f>
        <v>170</v>
      </c>
      <c r="AO199">
        <f>IF([129]Sheet1!A131&lt;&gt;"",[129]Sheet1!A131,"")</f>
        <v>633</v>
      </c>
      <c r="AP199">
        <v>617</v>
      </c>
      <c r="AQ199">
        <f>IF([131]Sheet1!A131&lt;&gt;"",[131]Sheet1!A131,"")</f>
        <v>634</v>
      </c>
      <c r="AR199">
        <f>IF([132]Sheet1!A131&lt;&gt;"",[132]Sheet1!A131,"")</f>
        <v>97</v>
      </c>
      <c r="AS199">
        <f>IF([133]Sheet1!A131&lt;&gt;"",[133]Sheet1!A131,"")</f>
        <v>49</v>
      </c>
      <c r="AT199">
        <f>IF([134]Sheet1!A131&lt;&gt;"",[134]Sheet1!A131,"")</f>
        <v>269</v>
      </c>
      <c r="AU199">
        <f>IF([135]Sheet1!A131&lt;&gt;"",[135]Sheet1!A131,"")</f>
        <v>8</v>
      </c>
      <c r="AV199">
        <f>IF([136]Sheet1!A131&lt;&gt;"",[136]Sheet1!A131,"")</f>
        <v>250</v>
      </c>
      <c r="AW199">
        <f>IF([137]Sheet1!A131&lt;&gt;"",[137]Sheet1!A131,"")</f>
        <v>292</v>
      </c>
      <c r="AX199">
        <f>IF([138]Sheet1!A131&lt;&gt;"",[138]Sheet1!A131,"")</f>
        <v>228</v>
      </c>
      <c r="AY199">
        <f>IF([139]Sheet1!A131&lt;&gt;"",[139]Sheet1!A131,"")</f>
        <v>232</v>
      </c>
      <c r="AZ199">
        <f>IF([140]Sheet1!A131&lt;&gt;"",[140]Sheet1!A131,"")</f>
        <v>110</v>
      </c>
      <c r="BA199">
        <f>IF([141]Sheet1!A131&lt;&gt;"",[141]Sheet1!A131,"")</f>
        <v>589</v>
      </c>
      <c r="BB199">
        <f>IF([142]Sheet1!A131&lt;&gt;"",[142]Sheet1!A131,"")</f>
        <v>244</v>
      </c>
      <c r="BC199">
        <f>IF([143]Sheet1!A131&lt;&gt;"",[143]Sheet1!A131,"")</f>
        <v>235</v>
      </c>
      <c r="BD199">
        <f>IF([144]Sheet1!A131&lt;&gt;"",[144]Sheet1!A131,"")</f>
        <v>666</v>
      </c>
      <c r="BE199">
        <f>IF([145]Sheet1!A131&lt;&gt;"",[145]Sheet1!A131,"")</f>
        <v>102</v>
      </c>
      <c r="BF199">
        <f>IF([146]Sheet1!A131&lt;&gt;"",[146]Sheet1!A131,"")</f>
        <v>184</v>
      </c>
      <c r="BG199">
        <f>IF([147]Sheet1!A131&lt;&gt;"",[147]Sheet1!A131,"")</f>
        <v>272</v>
      </c>
      <c r="BH199">
        <f>IF([148]Sheet1!A131&lt;&gt;"",[148]Sheet1!A131,"")</f>
        <v>144</v>
      </c>
      <c r="BI199">
        <f>IF([149]Sheet1!A131&lt;&gt;"",[149]Sheet1!A131,"")</f>
        <v>624</v>
      </c>
      <c r="BJ199">
        <f>IF([150]Sheet1!A131&lt;&gt;"",[150]Sheet1!A131,"")</f>
        <v>50</v>
      </c>
      <c r="BK199">
        <f>IF([151]Sheet1!A131&lt;&gt;"",[151]Sheet1!A131,"")</f>
        <v>33</v>
      </c>
      <c r="BL199">
        <f>IF([152]Sheet1!A131&lt;&gt;"",[152]Sheet1!A131,"")</f>
        <v>247</v>
      </c>
      <c r="BM199">
        <f>IF([153]Sheet1!A131&lt;&gt;"",[153]Sheet1!A131,"")</f>
        <v>550</v>
      </c>
      <c r="BN199">
        <f>IF([154]Sheet1!A131&lt;&gt;"",[154]Sheet1!A131,"")</f>
        <v>199</v>
      </c>
      <c r="BO199">
        <f>IF([155]Sheet1!A131&lt;&gt;"",[155]Sheet1!A131,"")</f>
        <v>622</v>
      </c>
      <c r="BP199">
        <f>IF([156]Sheet1!A131&lt;&gt;"",[156]Sheet1!A131,"")</f>
        <v>162</v>
      </c>
      <c r="BQ199">
        <f>IF([157]Sheet1!A131&lt;&gt;"",[157]Sheet1!A131,"")</f>
        <v>615</v>
      </c>
      <c r="BR199">
        <f>IF([158]Sheet1!A131&lt;&gt;"",[158]Sheet1!A131,"")</f>
        <v>438</v>
      </c>
      <c r="BS199">
        <f>IF([159]Sheet1!A131&lt;&gt;"",[159]Sheet1!A131,"")</f>
        <v>265</v>
      </c>
      <c r="BT199">
        <f>IF([160]Sheet1!A131&lt;&gt;"",[160]Sheet1!A131,"")</f>
        <v>642</v>
      </c>
      <c r="BU199">
        <f>IF([161]Sheet1!A131&lt;&gt;"",[161]Sheet1!A131,"")</f>
        <v>417</v>
      </c>
      <c r="BV199">
        <f>IF([162]Sheet1!A131&lt;&gt;"",[162]Sheet1!A131,"")</f>
        <v>315</v>
      </c>
      <c r="BW199">
        <f>IF([163]Sheet1!A131&lt;&gt;"",[163]Sheet1!A131,"")</f>
        <v>647</v>
      </c>
      <c r="BX199">
        <f>IF([164]Sheet1!A131&lt;&gt;"",[164]Sheet1!A131,"")</f>
        <v>661</v>
      </c>
      <c r="BY199">
        <f>IF([165]Sheet1!A131&lt;&gt;"",[165]Sheet1!A131,"")</f>
        <v>460</v>
      </c>
      <c r="BZ199">
        <f>IF([166]Sheet1!A131&lt;&gt;"",[166]Sheet1!A131,"")</f>
        <v>177</v>
      </c>
      <c r="CA199">
        <f>IF([167]Sheet1!A131&lt;&gt;"",[167]Sheet1!A131,"")</f>
        <v>18</v>
      </c>
      <c r="CB199">
        <f>IF([168]Sheet1!A131&lt;&gt;"",[168]Sheet1!A131,"")</f>
        <v>376</v>
      </c>
      <c r="CC199">
        <f>IF([169]Sheet1!A131&lt;&gt;"",[169]Sheet1!A131,"")</f>
        <v>393</v>
      </c>
      <c r="CD199">
        <f>IF([170]Sheet1!A131&lt;&gt;"",[170]Sheet1!A131,"")</f>
        <v>145</v>
      </c>
      <c r="CE199">
        <f>IF([171]Sheet1!A131&lt;&gt;"",[171]Sheet1!A131,"")</f>
        <v>203</v>
      </c>
      <c r="CF199">
        <f>IF([172]Sheet1!A131&lt;&gt;"",[172]Sheet1!A131,"")</f>
        <v>450</v>
      </c>
      <c r="CG199">
        <f>IF([173]Sheet1!A131&lt;&gt;"",[173]Sheet1!A131,"")</f>
        <v>198</v>
      </c>
      <c r="CH199">
        <f>IF([174]Sheet1!A131&lt;&gt;"",[174]Sheet1!A131,"")</f>
        <v>289</v>
      </c>
      <c r="CI199">
        <f>IF([175]Sheet1!A131&lt;&gt;"",[175]Sheet1!A131,"")</f>
        <v>297</v>
      </c>
      <c r="CJ199">
        <f>IF([176]Sheet1!A131&lt;&gt;"",[176]Sheet1!A131,"")</f>
        <v>296</v>
      </c>
      <c r="CK199">
        <f>IF([177]Sheet1!A131&lt;&gt;"",[177]Sheet1!A131,"")</f>
        <v>67</v>
      </c>
      <c r="CL199">
        <f>IF([178]Sheet1!A131&lt;&gt;"",[178]Sheet1!A131,"")</f>
        <v>203</v>
      </c>
    </row>
    <row r="200" spans="2:90">
      <c r="B200">
        <f>IF([90]Sheet1!A132&lt;&gt;"",[90]Sheet1!A132,"")</f>
        <v>11</v>
      </c>
      <c r="C200">
        <f>IF([91]Sheet1!A132&lt;&gt;"",[91]Sheet1!A132,"")</f>
        <v>193</v>
      </c>
      <c r="D200">
        <f>IF([92]Sheet1!A132&lt;&gt;"",[92]Sheet1!A132,"")</f>
        <v>212</v>
      </c>
      <c r="E200">
        <f>IF([93]Sheet1!A132&lt;&gt;"",[93]Sheet1!A132,"")</f>
        <v>295</v>
      </c>
      <c r="F200">
        <f>IF([94]Sheet1!A132&lt;&gt;"",[94]Sheet1!A132,"")</f>
        <v>209</v>
      </c>
      <c r="G200">
        <f>IF([95]Sheet1!A132&lt;&gt;"",[95]Sheet1!A132,"")</f>
        <v>0</v>
      </c>
      <c r="H200">
        <f>IF([96]Sheet1!A132&lt;&gt;"",[96]Sheet1!A132,"")</f>
        <v>9</v>
      </c>
      <c r="I200">
        <f>IF([97]Sheet1!A132&lt;&gt;"",[97]Sheet1!A132,"")</f>
        <v>555</v>
      </c>
      <c r="J200">
        <f>IF([98]Sheet1!A132&lt;&gt;"",[98]Sheet1!A132,"")</f>
        <v>265</v>
      </c>
      <c r="K200">
        <f>IF([99]Sheet1!A132&lt;&gt;"",[99]Sheet1!A132,"")</f>
        <v>233</v>
      </c>
      <c r="L200">
        <f>IF([100]Sheet1!A132&lt;&gt;"",[100]Sheet1!A132,"")</f>
        <v>232</v>
      </c>
      <c r="M200">
        <f>IF([101]Sheet1!A132&lt;&gt;"",[101]Sheet1!A132,"")</f>
        <v>620</v>
      </c>
      <c r="N200">
        <f>IF([102]Sheet1!A132&lt;&gt;"",[102]Sheet1!A132,"")</f>
        <v>242</v>
      </c>
      <c r="O200">
        <f>IF([103]Sheet1!A132&lt;&gt;"",[103]Sheet1!A132,"")</f>
        <v>651</v>
      </c>
      <c r="P200">
        <f>IF([104]Sheet1!A132&lt;&gt;"",[104]Sheet1!A132,"")</f>
        <v>258</v>
      </c>
      <c r="Q200">
        <f>IF([105]Sheet1!A132&lt;&gt;"",[105]Sheet1!A132,"")</f>
        <v>609</v>
      </c>
      <c r="R200">
        <f>IF([106]Sheet1!A132&lt;&gt;"",[106]Sheet1!A132,"")</f>
        <v>197</v>
      </c>
      <c r="S200">
        <f>IF([107]Sheet1!A132&lt;&gt;"",[107]Sheet1!A132,"")</f>
        <v>236</v>
      </c>
      <c r="T200">
        <f>IF([108]Sheet1!A132&lt;&gt;"",[108]Sheet1!A132,"")</f>
        <v>276</v>
      </c>
      <c r="U200">
        <f>IF([109]Sheet1!A132&lt;&gt;"",[109]Sheet1!A132,"")</f>
        <v>331</v>
      </c>
      <c r="V200">
        <f>IF([110]Sheet1!A132&lt;&gt;"",[110]Sheet1!A132,"")</f>
        <v>461</v>
      </c>
      <c r="W200">
        <f>IF([111]Sheet1!A132&lt;&gt;"",[111]Sheet1!A132,"")</f>
        <v>18</v>
      </c>
      <c r="X200">
        <f>IF([112]Sheet1!A132&lt;&gt;"",[112]Sheet1!A132,"")</f>
        <v>249</v>
      </c>
      <c r="Y200">
        <f>IF([113]Sheet1!A132&lt;&gt;"",[113]Sheet1!A132,"")</f>
        <v>374</v>
      </c>
      <c r="Z200">
        <f>IF([114]Sheet1!A132&lt;&gt;"",[114]Sheet1!A132,"")</f>
        <v>324</v>
      </c>
      <c r="AA200">
        <f>IF([115]Sheet1!A132&lt;&gt;"",[115]Sheet1!A132,"")</f>
        <v>457</v>
      </c>
      <c r="AB200">
        <f>IF([116]Sheet1!A132&lt;&gt;"",[116]Sheet1!A132,"")</f>
        <v>447</v>
      </c>
      <c r="AC200">
        <f>IF([117]Sheet1!A132&lt;&gt;"",[117]Sheet1!A132,"")</f>
        <v>465</v>
      </c>
      <c r="AD200">
        <f>IF([118]Sheet1!A132&lt;&gt;"",[118]Sheet1!A132,"")</f>
        <v>308</v>
      </c>
      <c r="AE200">
        <f>IF([119]Sheet1!A132&lt;&gt;"",[119]Sheet1!A132,"")</f>
        <v>8</v>
      </c>
      <c r="AF200">
        <f>IF([120]Sheet1!A132&lt;&gt;"",[120]Sheet1!A132,"")</f>
        <v>483</v>
      </c>
      <c r="AG200">
        <f>IF([121]Sheet1!A132&lt;&gt;"",[121]Sheet1!A132,"")</f>
        <v>21</v>
      </c>
      <c r="AH200">
        <f>IF([122]Sheet1!A132&lt;&gt;"",[122]Sheet1!A132,"")</f>
        <v>36</v>
      </c>
      <c r="AI200">
        <f>IF([123]Sheet1!A132&lt;&gt;"",[123]Sheet1!A132,"")</f>
        <v>406</v>
      </c>
      <c r="AJ200">
        <f>IF([124]Sheet1!A132&lt;&gt;"",[124]Sheet1!A132,"")</f>
        <v>539</v>
      </c>
      <c r="AK200">
        <f>IF([125]Sheet1!A132&lt;&gt;"",[125]Sheet1!A132,"")</f>
        <v>129</v>
      </c>
      <c r="AL200">
        <f>IF([126]Sheet1!A132&lt;&gt;"",[126]Sheet1!A132,"")</f>
        <v>146</v>
      </c>
      <c r="AM200">
        <f>IF([127]Sheet1!A132&lt;&gt;"",[127]Sheet1!A132,"")</f>
        <v>432</v>
      </c>
      <c r="AN200">
        <f>IF([128]Sheet1!A132&lt;&gt;"",[128]Sheet1!A132,"")</f>
        <v>527</v>
      </c>
      <c r="AO200">
        <f>IF([129]Sheet1!A132&lt;&gt;"",[129]Sheet1!A132,"")</f>
        <v>589</v>
      </c>
      <c r="AP200">
        <v>644</v>
      </c>
      <c r="AQ200">
        <f>IF([131]Sheet1!A132&lt;&gt;"",[131]Sheet1!A132,"")</f>
        <v>362</v>
      </c>
      <c r="AR200">
        <f>IF([132]Sheet1!A132&lt;&gt;"",[132]Sheet1!A132,"")</f>
        <v>564</v>
      </c>
      <c r="AS200">
        <f>IF([133]Sheet1!A132&lt;&gt;"",[133]Sheet1!A132,"")</f>
        <v>587</v>
      </c>
      <c r="AT200">
        <f>IF([134]Sheet1!A132&lt;&gt;"",[134]Sheet1!A132,"")</f>
        <v>597</v>
      </c>
      <c r="AU200">
        <f>IF([135]Sheet1!A132&lt;&gt;"",[135]Sheet1!A132,"")</f>
        <v>344</v>
      </c>
      <c r="AV200">
        <f>IF([136]Sheet1!A132&lt;&gt;"",[136]Sheet1!A132,"")</f>
        <v>323</v>
      </c>
      <c r="AW200">
        <f>IF([137]Sheet1!A132&lt;&gt;"",[137]Sheet1!A132,"")</f>
        <v>43</v>
      </c>
      <c r="AX200">
        <f>IF([138]Sheet1!A132&lt;&gt;"",[138]Sheet1!A132,"")</f>
        <v>123</v>
      </c>
      <c r="AY200">
        <f>IF([139]Sheet1!A132&lt;&gt;"",[139]Sheet1!A132,"")</f>
        <v>619</v>
      </c>
      <c r="AZ200">
        <f>IF([140]Sheet1!A132&lt;&gt;"",[140]Sheet1!A132,"")</f>
        <v>586</v>
      </c>
      <c r="BA200">
        <f>IF([141]Sheet1!A132&lt;&gt;"",[141]Sheet1!A132,"")</f>
        <v>51</v>
      </c>
      <c r="BB200">
        <f>IF([142]Sheet1!A132&lt;&gt;"",[142]Sheet1!A132,"")</f>
        <v>625</v>
      </c>
      <c r="BC200">
        <f>IF([143]Sheet1!A132&lt;&gt;"",[143]Sheet1!A132,"")</f>
        <v>33</v>
      </c>
      <c r="BD200">
        <f>IF([144]Sheet1!A132&lt;&gt;"",[144]Sheet1!A132,"")</f>
        <v>645</v>
      </c>
      <c r="BE200">
        <f>IF([145]Sheet1!A132&lt;&gt;"",[145]Sheet1!A132,"")</f>
        <v>156</v>
      </c>
      <c r="BF200">
        <f>IF([146]Sheet1!A132&lt;&gt;"",[146]Sheet1!A132,"")</f>
        <v>189</v>
      </c>
      <c r="BG200">
        <f>IF([147]Sheet1!A132&lt;&gt;"",[147]Sheet1!A132,"")</f>
        <v>115</v>
      </c>
      <c r="BH200">
        <f>IF([148]Sheet1!A132&lt;&gt;"",[148]Sheet1!A132,"")</f>
        <v>564</v>
      </c>
      <c r="BI200">
        <f>IF([149]Sheet1!A132&lt;&gt;"",[149]Sheet1!A132,"")</f>
        <v>267</v>
      </c>
      <c r="BJ200">
        <f>IF([150]Sheet1!A132&lt;&gt;"",[150]Sheet1!A132,"")</f>
        <v>73</v>
      </c>
      <c r="BK200">
        <f>IF([151]Sheet1!A132&lt;&gt;"",[151]Sheet1!A132,"")</f>
        <v>566</v>
      </c>
      <c r="BL200">
        <f>IF([152]Sheet1!A132&lt;&gt;"",[152]Sheet1!A132,"")</f>
        <v>578</v>
      </c>
      <c r="BM200">
        <f>IF([153]Sheet1!A132&lt;&gt;"",[153]Sheet1!A132,"")</f>
        <v>196</v>
      </c>
      <c r="BN200">
        <f>IF([154]Sheet1!A132&lt;&gt;"",[154]Sheet1!A132,"")</f>
        <v>339</v>
      </c>
      <c r="BO200">
        <f>IF([155]Sheet1!A132&lt;&gt;"",[155]Sheet1!A132,"")</f>
        <v>153</v>
      </c>
      <c r="BP200">
        <f>IF([156]Sheet1!A132&lt;&gt;"",[156]Sheet1!A132,"")</f>
        <v>249</v>
      </c>
      <c r="BQ200">
        <f>IF([157]Sheet1!A132&lt;&gt;"",[157]Sheet1!A132,"")</f>
        <v>93</v>
      </c>
      <c r="BR200">
        <f>IF([158]Sheet1!A132&lt;&gt;"",[158]Sheet1!A132,"")</f>
        <v>499</v>
      </c>
      <c r="BS200">
        <f>IF([159]Sheet1!A132&lt;&gt;"",[159]Sheet1!A132,"")</f>
        <v>580</v>
      </c>
      <c r="BT200">
        <f>IF([160]Sheet1!A132&lt;&gt;"",[160]Sheet1!A132,"")</f>
        <v>576</v>
      </c>
      <c r="BU200">
        <f>IF([161]Sheet1!A132&lt;&gt;"",[161]Sheet1!A132,"")</f>
        <v>23</v>
      </c>
      <c r="BV200">
        <f>IF([162]Sheet1!A132&lt;&gt;"",[162]Sheet1!A132,"")</f>
        <v>641</v>
      </c>
      <c r="BW200">
        <f>IF([163]Sheet1!A132&lt;&gt;"",[163]Sheet1!A132,"")</f>
        <v>540</v>
      </c>
      <c r="BX200">
        <f>IF([164]Sheet1!A132&lt;&gt;"",[164]Sheet1!A132,"")</f>
        <v>658</v>
      </c>
      <c r="BY200">
        <f>IF([165]Sheet1!A132&lt;&gt;"",[165]Sheet1!A132,"")</f>
        <v>4</v>
      </c>
      <c r="BZ200">
        <f>IF([166]Sheet1!A132&lt;&gt;"",[166]Sheet1!A132,"")</f>
        <v>336</v>
      </c>
      <c r="CA200">
        <f>IF([167]Sheet1!A132&lt;&gt;"",[167]Sheet1!A132,"")</f>
        <v>630</v>
      </c>
      <c r="CB200">
        <f>IF([168]Sheet1!A132&lt;&gt;"",[168]Sheet1!A132,"")</f>
        <v>629</v>
      </c>
      <c r="CC200">
        <f>IF([169]Sheet1!A132&lt;&gt;"",[169]Sheet1!A132,"")</f>
        <v>104</v>
      </c>
      <c r="CD200">
        <f>IF([170]Sheet1!A132&lt;&gt;"",[170]Sheet1!A132,"")</f>
        <v>520</v>
      </c>
      <c r="CE200">
        <f>IF([171]Sheet1!A132&lt;&gt;"",[171]Sheet1!A132,"")</f>
        <v>385</v>
      </c>
      <c r="CF200">
        <f>IF([172]Sheet1!A132&lt;&gt;"",[172]Sheet1!A132,"")</f>
        <v>97</v>
      </c>
      <c r="CG200">
        <f>IF([173]Sheet1!A132&lt;&gt;"",[173]Sheet1!A132,"")</f>
        <v>226</v>
      </c>
      <c r="CH200">
        <f>IF([174]Sheet1!A132&lt;&gt;"",[174]Sheet1!A132,"")</f>
        <v>655</v>
      </c>
      <c r="CI200">
        <f>IF([175]Sheet1!A132&lt;&gt;"",[175]Sheet1!A132,"")</f>
        <v>130</v>
      </c>
      <c r="CJ200">
        <f>IF([176]Sheet1!A132&lt;&gt;"",[176]Sheet1!A132,"")</f>
        <v>94</v>
      </c>
      <c r="CK200">
        <f>IF([177]Sheet1!A132&lt;&gt;"",[177]Sheet1!A132,"")</f>
        <v>182</v>
      </c>
      <c r="CL200">
        <f>IF([178]Sheet1!A132&lt;&gt;"",[178]Sheet1!A132,"")</f>
        <v>227</v>
      </c>
    </row>
    <row r="201" spans="2:90">
      <c r="B201">
        <f>IF([90]Sheet1!A133&lt;&gt;"",[90]Sheet1!A133,"")</f>
        <v>281</v>
      </c>
      <c r="C201">
        <f>IF([91]Sheet1!A133&lt;&gt;"",[91]Sheet1!A133,"")</f>
        <v>79</v>
      </c>
      <c r="D201">
        <f>IF([92]Sheet1!A133&lt;&gt;"",[92]Sheet1!A133,"")</f>
        <v>90</v>
      </c>
      <c r="E201">
        <f>IF([93]Sheet1!A133&lt;&gt;"",[93]Sheet1!A133,"")</f>
        <v>149</v>
      </c>
      <c r="F201">
        <f>IF([94]Sheet1!A133&lt;&gt;"",[94]Sheet1!A133,"")</f>
        <v>348</v>
      </c>
      <c r="G201">
        <f>IF([95]Sheet1!A133&lt;&gt;"",[95]Sheet1!A133,"")</f>
        <v>165</v>
      </c>
      <c r="H201">
        <f>IF([96]Sheet1!A133&lt;&gt;"",[96]Sheet1!A133,"")</f>
        <v>227</v>
      </c>
      <c r="I201">
        <f>IF([97]Sheet1!A133&lt;&gt;"",[97]Sheet1!A133,"")</f>
        <v>196</v>
      </c>
      <c r="J201">
        <f>IF([98]Sheet1!A133&lt;&gt;"",[98]Sheet1!A133,"")</f>
        <v>75</v>
      </c>
      <c r="K201">
        <f>IF([99]Sheet1!A133&lt;&gt;"",[99]Sheet1!A133,"")</f>
        <v>35</v>
      </c>
      <c r="L201">
        <f>IF([100]Sheet1!A133&lt;&gt;"",[100]Sheet1!A133,"")</f>
        <v>7</v>
      </c>
      <c r="M201">
        <f>IF([101]Sheet1!A133&lt;&gt;"",[101]Sheet1!A133,"")</f>
        <v>230</v>
      </c>
      <c r="N201">
        <f>IF([102]Sheet1!A133&lt;&gt;"",[102]Sheet1!A133,"")</f>
        <v>193</v>
      </c>
      <c r="O201">
        <f>IF([103]Sheet1!A133&lt;&gt;"",[103]Sheet1!A133,"")</f>
        <v>122</v>
      </c>
      <c r="P201">
        <f>IF([104]Sheet1!A133&lt;&gt;"",[104]Sheet1!A133,"")</f>
        <v>563</v>
      </c>
      <c r="Q201">
        <f>IF([105]Sheet1!A133&lt;&gt;"",[105]Sheet1!A133,"")</f>
        <v>165</v>
      </c>
      <c r="R201">
        <f>IF([106]Sheet1!A133&lt;&gt;"",[106]Sheet1!A133,"")</f>
        <v>601</v>
      </c>
      <c r="S201">
        <f>IF([107]Sheet1!A133&lt;&gt;"",[107]Sheet1!A133,"")</f>
        <v>372</v>
      </c>
      <c r="T201">
        <f>IF([108]Sheet1!A133&lt;&gt;"",[108]Sheet1!A133,"")</f>
        <v>294</v>
      </c>
      <c r="U201">
        <f>IF([109]Sheet1!A133&lt;&gt;"",[109]Sheet1!A133,"")</f>
        <v>131</v>
      </c>
      <c r="V201">
        <f>IF([110]Sheet1!A133&lt;&gt;"",[110]Sheet1!A133,"")</f>
        <v>314</v>
      </c>
      <c r="W201">
        <f>IF([111]Sheet1!A133&lt;&gt;"",[111]Sheet1!A133,"")</f>
        <v>395</v>
      </c>
      <c r="X201">
        <f>IF([112]Sheet1!A133&lt;&gt;"",[112]Sheet1!A133,"")</f>
        <v>228</v>
      </c>
      <c r="Y201">
        <f>IF([113]Sheet1!A133&lt;&gt;"",[113]Sheet1!A133,"")</f>
        <v>6</v>
      </c>
      <c r="Z201">
        <f>IF([114]Sheet1!A133&lt;&gt;"",[114]Sheet1!A133,"")</f>
        <v>422</v>
      </c>
      <c r="AA201">
        <f>IF([115]Sheet1!A133&lt;&gt;"",[115]Sheet1!A133,"")</f>
        <v>1</v>
      </c>
      <c r="AB201">
        <f>IF([116]Sheet1!A133&lt;&gt;"",[116]Sheet1!A133,"")</f>
        <v>363</v>
      </c>
      <c r="AC201">
        <f>IF([117]Sheet1!A133&lt;&gt;"",[117]Sheet1!A133,"")</f>
        <v>502</v>
      </c>
      <c r="AD201">
        <f>IF([118]Sheet1!A133&lt;&gt;"",[118]Sheet1!A133,"")</f>
        <v>84</v>
      </c>
      <c r="AE201">
        <f>IF([119]Sheet1!A133&lt;&gt;"",[119]Sheet1!A133,"")</f>
        <v>277</v>
      </c>
      <c r="AF201">
        <f>IF([120]Sheet1!A133&lt;&gt;"",[120]Sheet1!A133,"")</f>
        <v>502</v>
      </c>
      <c r="AG201">
        <f>IF([121]Sheet1!A133&lt;&gt;"",[121]Sheet1!A133,"")</f>
        <v>226</v>
      </c>
      <c r="AH201">
        <f>IF([122]Sheet1!A133&lt;&gt;"",[122]Sheet1!A133,"")</f>
        <v>320</v>
      </c>
      <c r="AI201">
        <f>IF([123]Sheet1!A133&lt;&gt;"",[123]Sheet1!A133,"")</f>
        <v>102</v>
      </c>
      <c r="AJ201">
        <f>IF([124]Sheet1!A133&lt;&gt;"",[124]Sheet1!A133,"")</f>
        <v>134</v>
      </c>
      <c r="AK201">
        <f>IF([125]Sheet1!A133&lt;&gt;"",[125]Sheet1!A133,"")</f>
        <v>398</v>
      </c>
      <c r="AL201">
        <f>IF([126]Sheet1!A133&lt;&gt;"",[126]Sheet1!A133,"")</f>
        <v>339</v>
      </c>
      <c r="AM201">
        <f>IF([127]Sheet1!A133&lt;&gt;"",[127]Sheet1!A133,"")</f>
        <v>212</v>
      </c>
      <c r="AN201">
        <f>IF([128]Sheet1!A133&lt;&gt;"",[128]Sheet1!A133,"")</f>
        <v>193</v>
      </c>
      <c r="AO201">
        <f>IF([129]Sheet1!A133&lt;&gt;"",[129]Sheet1!A133,"")</f>
        <v>631</v>
      </c>
      <c r="AP201">
        <v>324</v>
      </c>
      <c r="AQ201">
        <f>IF([131]Sheet1!A133&lt;&gt;"",[131]Sheet1!A133,"")</f>
        <v>190</v>
      </c>
      <c r="AR201">
        <f>IF([132]Sheet1!A133&lt;&gt;"",[132]Sheet1!A133,"")</f>
        <v>207</v>
      </c>
      <c r="AS201">
        <f>IF([133]Sheet1!A133&lt;&gt;"",[133]Sheet1!A133,"")</f>
        <v>188</v>
      </c>
      <c r="AT201">
        <f>IF([134]Sheet1!A133&lt;&gt;"",[134]Sheet1!A133,"")</f>
        <v>147</v>
      </c>
      <c r="AU201">
        <f>IF([135]Sheet1!A133&lt;&gt;"",[135]Sheet1!A133,"")</f>
        <v>94</v>
      </c>
      <c r="AV201">
        <f>IF([136]Sheet1!A133&lt;&gt;"",[136]Sheet1!A133,"")</f>
        <v>572</v>
      </c>
      <c r="AW201">
        <f>IF([137]Sheet1!A133&lt;&gt;"",[137]Sheet1!A133,"")</f>
        <v>108</v>
      </c>
      <c r="AX201">
        <f>IF([138]Sheet1!A133&lt;&gt;"",[138]Sheet1!A133,"")</f>
        <v>379</v>
      </c>
      <c r="AY201">
        <f>IF([139]Sheet1!A133&lt;&gt;"",[139]Sheet1!A133,"")</f>
        <v>312</v>
      </c>
      <c r="AZ201">
        <f>IF([140]Sheet1!A133&lt;&gt;"",[140]Sheet1!A133,"")</f>
        <v>556</v>
      </c>
      <c r="BA201">
        <f>IF([141]Sheet1!A133&lt;&gt;"",[141]Sheet1!A133,"")</f>
        <v>88</v>
      </c>
      <c r="BB201">
        <f>IF([142]Sheet1!A133&lt;&gt;"",[142]Sheet1!A133,"")</f>
        <v>333</v>
      </c>
      <c r="BC201">
        <f>IF([143]Sheet1!A133&lt;&gt;"",[143]Sheet1!A133,"")</f>
        <v>641</v>
      </c>
      <c r="BD201">
        <f>IF([144]Sheet1!A133&lt;&gt;"",[144]Sheet1!A133,"")</f>
        <v>610</v>
      </c>
      <c r="BE201">
        <f>IF([145]Sheet1!A133&lt;&gt;"",[145]Sheet1!A133,"")</f>
        <v>137</v>
      </c>
      <c r="BF201">
        <f>IF([146]Sheet1!A133&lt;&gt;"",[146]Sheet1!A133,"")</f>
        <v>143</v>
      </c>
      <c r="BG201">
        <f>IF([147]Sheet1!A133&lt;&gt;"",[147]Sheet1!A133,"")</f>
        <v>148</v>
      </c>
      <c r="BH201">
        <f>IF([148]Sheet1!A133&lt;&gt;"",[148]Sheet1!A133,"")</f>
        <v>346</v>
      </c>
      <c r="BI201">
        <f>IF([149]Sheet1!A133&lt;&gt;"",[149]Sheet1!A133,"")</f>
        <v>199</v>
      </c>
      <c r="BJ201">
        <f>IF([150]Sheet1!A133&lt;&gt;"",[150]Sheet1!A133,"")</f>
        <v>593</v>
      </c>
      <c r="BK201">
        <f>IF([151]Sheet1!A133&lt;&gt;"",[151]Sheet1!A133,"")</f>
        <v>385</v>
      </c>
      <c r="BL201">
        <f>IF([152]Sheet1!A133&lt;&gt;"",[152]Sheet1!A133,"")</f>
        <v>77</v>
      </c>
      <c r="BM201">
        <f>IF([153]Sheet1!A133&lt;&gt;"",[153]Sheet1!A133,"")</f>
        <v>53</v>
      </c>
      <c r="BN201">
        <f>IF([154]Sheet1!A133&lt;&gt;"",[154]Sheet1!A133,"")</f>
        <v>569</v>
      </c>
      <c r="BO201">
        <f>IF([155]Sheet1!A133&lt;&gt;"",[155]Sheet1!A133,"")</f>
        <v>249</v>
      </c>
      <c r="BP201">
        <f>IF([156]Sheet1!A133&lt;&gt;"",[156]Sheet1!A133,"")</f>
        <v>619</v>
      </c>
      <c r="BQ201">
        <f>IF([157]Sheet1!A133&lt;&gt;"",[157]Sheet1!A133,"")</f>
        <v>118</v>
      </c>
      <c r="BR201">
        <f>IF([158]Sheet1!A133&lt;&gt;"",[158]Sheet1!A133,"")</f>
        <v>456</v>
      </c>
      <c r="BS201">
        <f>IF([159]Sheet1!A133&lt;&gt;"",[159]Sheet1!A133,"")</f>
        <v>103</v>
      </c>
      <c r="BT201">
        <f>IF([160]Sheet1!A133&lt;&gt;"",[160]Sheet1!A133,"")</f>
        <v>28</v>
      </c>
      <c r="BU201">
        <f>IF([161]Sheet1!A133&lt;&gt;"",[161]Sheet1!A133,"")</f>
        <v>155</v>
      </c>
      <c r="BV201">
        <f>IF([162]Sheet1!A133&lt;&gt;"",[162]Sheet1!A133,"")</f>
        <v>586</v>
      </c>
      <c r="BW201">
        <f>IF([163]Sheet1!A133&lt;&gt;"",[163]Sheet1!A133,"")</f>
        <v>570</v>
      </c>
      <c r="BX201">
        <f>IF([164]Sheet1!A133&lt;&gt;"",[164]Sheet1!A133,"")</f>
        <v>406</v>
      </c>
      <c r="BY201">
        <f>IF([165]Sheet1!A133&lt;&gt;"",[165]Sheet1!A133,"")</f>
        <v>475</v>
      </c>
      <c r="BZ201">
        <f>IF([166]Sheet1!A133&lt;&gt;"",[166]Sheet1!A133,"")</f>
        <v>485</v>
      </c>
      <c r="CA201">
        <f>IF([167]Sheet1!A133&lt;&gt;"",[167]Sheet1!A133,"")</f>
        <v>171</v>
      </c>
      <c r="CB201">
        <f>IF([168]Sheet1!A133&lt;&gt;"",[168]Sheet1!A133,"")</f>
        <v>153</v>
      </c>
      <c r="CC201">
        <f>IF([169]Sheet1!A133&lt;&gt;"",[169]Sheet1!A133,"")</f>
        <v>468</v>
      </c>
      <c r="CD201">
        <f>IF([170]Sheet1!A133&lt;&gt;"",[170]Sheet1!A133,"")</f>
        <v>122</v>
      </c>
      <c r="CE201">
        <f>IF([171]Sheet1!A133&lt;&gt;"",[171]Sheet1!A133,"")</f>
        <v>291</v>
      </c>
      <c r="CF201">
        <f>IF([172]Sheet1!A133&lt;&gt;"",[172]Sheet1!A133,"")</f>
        <v>275</v>
      </c>
      <c r="CG201">
        <f>IF([173]Sheet1!A133&lt;&gt;"",[173]Sheet1!A133,"")</f>
        <v>247</v>
      </c>
      <c r="CH201">
        <f>IF([174]Sheet1!A133&lt;&gt;"",[174]Sheet1!A133,"")</f>
        <v>636</v>
      </c>
      <c r="CI201">
        <f>IF([175]Sheet1!A133&lt;&gt;"",[175]Sheet1!A133,"")</f>
        <v>606</v>
      </c>
      <c r="CJ201">
        <f>IF([176]Sheet1!A133&lt;&gt;"",[176]Sheet1!A133,"")</f>
        <v>110</v>
      </c>
      <c r="CK201">
        <f>IF([177]Sheet1!A133&lt;&gt;"",[177]Sheet1!A133,"")</f>
        <v>573</v>
      </c>
      <c r="CL201">
        <f>IF([178]Sheet1!A133&lt;&gt;"",[178]Sheet1!A133,"")</f>
        <v>288</v>
      </c>
    </row>
    <row r="202" spans="2:90">
      <c r="B202">
        <f>IF([90]Sheet1!A134&lt;&gt;"",[90]Sheet1!A134,"")</f>
        <v>203</v>
      </c>
      <c r="C202">
        <f>IF([91]Sheet1!A134&lt;&gt;"",[91]Sheet1!A134,"")</f>
        <v>318</v>
      </c>
      <c r="D202">
        <f>IF([92]Sheet1!A134&lt;&gt;"",[92]Sheet1!A134,"")</f>
        <v>13</v>
      </c>
      <c r="E202">
        <f>IF([93]Sheet1!A134&lt;&gt;"",[93]Sheet1!A134,"")</f>
        <v>97</v>
      </c>
      <c r="F202">
        <f>IF([94]Sheet1!A134&lt;&gt;"",[94]Sheet1!A134,"")</f>
        <v>315</v>
      </c>
      <c r="G202">
        <f>IF([95]Sheet1!A134&lt;&gt;"",[95]Sheet1!A134,"")</f>
        <v>373</v>
      </c>
      <c r="H202">
        <f>IF([96]Sheet1!A134&lt;&gt;"",[96]Sheet1!A134,"")</f>
        <v>360</v>
      </c>
      <c r="I202">
        <f>IF([97]Sheet1!A134&lt;&gt;"",[97]Sheet1!A134,"")</f>
        <v>167</v>
      </c>
      <c r="J202">
        <f>IF([98]Sheet1!A134&lt;&gt;"",[98]Sheet1!A134,"")</f>
        <v>216</v>
      </c>
      <c r="K202">
        <f>IF([99]Sheet1!A134&lt;&gt;"",[99]Sheet1!A134,"")</f>
        <v>209</v>
      </c>
      <c r="L202">
        <f>IF([100]Sheet1!A134&lt;&gt;"",[100]Sheet1!A134,"")</f>
        <v>379</v>
      </c>
      <c r="M202">
        <f>IF([101]Sheet1!A134&lt;&gt;"",[101]Sheet1!A134,"")</f>
        <v>390</v>
      </c>
      <c r="N202">
        <f>IF([102]Sheet1!A134&lt;&gt;"",[102]Sheet1!A134,"")</f>
        <v>166</v>
      </c>
      <c r="O202">
        <f>IF([103]Sheet1!A134&lt;&gt;"",[103]Sheet1!A134,"")</f>
        <v>148</v>
      </c>
      <c r="P202">
        <f>IF([104]Sheet1!A134&lt;&gt;"",[104]Sheet1!A134,"")</f>
        <v>17</v>
      </c>
      <c r="Q202">
        <f>IF([105]Sheet1!A134&lt;&gt;"",[105]Sheet1!A134,"")</f>
        <v>57</v>
      </c>
      <c r="R202">
        <f>IF([106]Sheet1!A134&lt;&gt;"",[106]Sheet1!A134,"")</f>
        <v>551</v>
      </c>
      <c r="S202">
        <f>IF([107]Sheet1!A134&lt;&gt;"",[107]Sheet1!A134,"")</f>
        <v>528</v>
      </c>
      <c r="T202">
        <f>IF([108]Sheet1!A134&lt;&gt;"",[108]Sheet1!A134,"")</f>
        <v>320</v>
      </c>
      <c r="U202">
        <f>IF([109]Sheet1!A134&lt;&gt;"",[109]Sheet1!A134,"")</f>
        <v>420</v>
      </c>
      <c r="V202">
        <f>IF([110]Sheet1!A134&lt;&gt;"",[110]Sheet1!A134,"")</f>
        <v>281</v>
      </c>
      <c r="W202">
        <f>IF([111]Sheet1!A134&lt;&gt;"",[111]Sheet1!A134,"")</f>
        <v>418</v>
      </c>
      <c r="X202">
        <f>IF([112]Sheet1!A134&lt;&gt;"",[112]Sheet1!A134,"")</f>
        <v>324</v>
      </c>
      <c r="Y202">
        <f>IF([113]Sheet1!A134&lt;&gt;"",[113]Sheet1!A134,"")</f>
        <v>434</v>
      </c>
      <c r="Z202">
        <f>IF([114]Sheet1!A134&lt;&gt;"",[114]Sheet1!A134,"")</f>
        <v>191</v>
      </c>
      <c r="AA202">
        <f>IF([115]Sheet1!A134&lt;&gt;"",[115]Sheet1!A134,"")</f>
        <v>381</v>
      </c>
      <c r="AB202">
        <f>IF([116]Sheet1!A134&lt;&gt;"",[116]Sheet1!A134,"")</f>
        <v>391</v>
      </c>
      <c r="AC202">
        <f>IF([117]Sheet1!A134&lt;&gt;"",[117]Sheet1!A134,"")</f>
        <v>122</v>
      </c>
      <c r="AD202">
        <f>IF([118]Sheet1!A134&lt;&gt;"",[118]Sheet1!A134,"")</f>
        <v>359</v>
      </c>
      <c r="AE202">
        <f>IF([119]Sheet1!A134&lt;&gt;"",[119]Sheet1!A134,"")</f>
        <v>513</v>
      </c>
      <c r="AF202">
        <f>IF([120]Sheet1!A134&lt;&gt;"",[120]Sheet1!A134,"")</f>
        <v>160</v>
      </c>
      <c r="AG202">
        <f>IF([121]Sheet1!A134&lt;&gt;"",[121]Sheet1!A134,"")</f>
        <v>81</v>
      </c>
      <c r="AH202">
        <f>IF([122]Sheet1!A134&lt;&gt;"",[122]Sheet1!A134,"")</f>
        <v>300</v>
      </c>
      <c r="AI202">
        <f>IF([123]Sheet1!A134&lt;&gt;"",[123]Sheet1!A134,"")</f>
        <v>304</v>
      </c>
      <c r="AJ202">
        <f>IF([124]Sheet1!A134&lt;&gt;"",[124]Sheet1!A134,"")</f>
        <v>5</v>
      </c>
      <c r="AK202">
        <f>IF([125]Sheet1!A134&lt;&gt;"",[125]Sheet1!A134,"")</f>
        <v>130</v>
      </c>
      <c r="AL202">
        <f>IF([126]Sheet1!A134&lt;&gt;"",[126]Sheet1!A134,"")</f>
        <v>267</v>
      </c>
      <c r="AM202">
        <f>IF([127]Sheet1!A134&lt;&gt;"",[127]Sheet1!A134,"")</f>
        <v>420</v>
      </c>
      <c r="AN202">
        <f>IF([128]Sheet1!A134&lt;&gt;"",[128]Sheet1!A134,"")</f>
        <v>33</v>
      </c>
      <c r="AO202">
        <f>IF([129]Sheet1!A134&lt;&gt;"",[129]Sheet1!A134,"")</f>
        <v>396</v>
      </c>
      <c r="AP202">
        <v>645</v>
      </c>
      <c r="AQ202">
        <f>IF([131]Sheet1!A134&lt;&gt;"",[131]Sheet1!A134,"")</f>
        <v>251</v>
      </c>
      <c r="AR202">
        <f>IF([132]Sheet1!A134&lt;&gt;"",[132]Sheet1!A134,"")</f>
        <v>227</v>
      </c>
      <c r="AS202">
        <f>IF([133]Sheet1!A134&lt;&gt;"",[133]Sheet1!A134,"")</f>
        <v>24</v>
      </c>
      <c r="AT202">
        <f>IF([134]Sheet1!A134&lt;&gt;"",[134]Sheet1!A134,"")</f>
        <v>138</v>
      </c>
      <c r="AU202">
        <f>IF([135]Sheet1!A134&lt;&gt;"",[135]Sheet1!A134,"")</f>
        <v>33</v>
      </c>
      <c r="AV202">
        <f>IF([136]Sheet1!A134&lt;&gt;"",[136]Sheet1!A134,"")</f>
        <v>165</v>
      </c>
      <c r="AW202">
        <f>IF([137]Sheet1!A134&lt;&gt;"",[137]Sheet1!A134,"")</f>
        <v>578</v>
      </c>
      <c r="AX202">
        <f>IF([138]Sheet1!A134&lt;&gt;"",[138]Sheet1!A134,"")</f>
        <v>613</v>
      </c>
      <c r="AY202">
        <f>IF([139]Sheet1!A134&lt;&gt;"",[139]Sheet1!A134,"")</f>
        <v>125</v>
      </c>
      <c r="AZ202">
        <f>IF([140]Sheet1!A134&lt;&gt;"",[140]Sheet1!A134,"")</f>
        <v>157</v>
      </c>
      <c r="BA202">
        <f>IF([141]Sheet1!A134&lt;&gt;"",[141]Sheet1!A134,"")</f>
        <v>566</v>
      </c>
      <c r="BB202">
        <f>IF([142]Sheet1!A134&lt;&gt;"",[142]Sheet1!A134,"")</f>
        <v>641</v>
      </c>
      <c r="BC202">
        <f>IF([143]Sheet1!A134&lt;&gt;"",[143]Sheet1!A134,"")</f>
        <v>567</v>
      </c>
      <c r="BD202">
        <f>IF([144]Sheet1!A134&lt;&gt;"",[144]Sheet1!A134,"")</f>
        <v>325</v>
      </c>
      <c r="BE202">
        <f>IF([145]Sheet1!A134&lt;&gt;"",[145]Sheet1!A134,"")</f>
        <v>306</v>
      </c>
      <c r="BF202">
        <f>IF([146]Sheet1!A134&lt;&gt;"",[146]Sheet1!A134,"")</f>
        <v>223</v>
      </c>
      <c r="BG202">
        <f>IF([147]Sheet1!A134&lt;&gt;"",[147]Sheet1!A134,"")</f>
        <v>27</v>
      </c>
      <c r="BH202">
        <f>IF([148]Sheet1!A134&lt;&gt;"",[148]Sheet1!A134,"")</f>
        <v>22</v>
      </c>
      <c r="BI202">
        <f>IF([149]Sheet1!A134&lt;&gt;"",[149]Sheet1!A134,"")</f>
        <v>353</v>
      </c>
      <c r="BJ202">
        <f>IF([150]Sheet1!A134&lt;&gt;"",[150]Sheet1!A134,"")</f>
        <v>585</v>
      </c>
      <c r="BK202">
        <f>IF([151]Sheet1!A134&lt;&gt;"",[151]Sheet1!A134,"")</f>
        <v>623</v>
      </c>
      <c r="BL202">
        <f>IF([152]Sheet1!A134&lt;&gt;"",[152]Sheet1!A134,"")</f>
        <v>562</v>
      </c>
      <c r="BM202">
        <f>IF([153]Sheet1!A134&lt;&gt;"",[153]Sheet1!A134,"")</f>
        <v>49</v>
      </c>
      <c r="BN202">
        <f>IF([154]Sheet1!A134&lt;&gt;"",[154]Sheet1!A134,"")</f>
        <v>648</v>
      </c>
      <c r="BO202">
        <f>IF([155]Sheet1!A134&lt;&gt;"",[155]Sheet1!A134,"")</f>
        <v>587</v>
      </c>
      <c r="BP202">
        <f>IF([156]Sheet1!A134&lt;&gt;"",[156]Sheet1!A134,"")</f>
        <v>666</v>
      </c>
      <c r="BQ202">
        <f>IF([157]Sheet1!A134&lt;&gt;"",[157]Sheet1!A134,"")</f>
        <v>451</v>
      </c>
      <c r="BR202">
        <f>IF([158]Sheet1!A134&lt;&gt;"",[158]Sheet1!A134,"")</f>
        <v>400</v>
      </c>
      <c r="BS202">
        <f>IF([159]Sheet1!A134&lt;&gt;"",[159]Sheet1!A134,"")</f>
        <v>653</v>
      </c>
      <c r="BT202">
        <f>IF([160]Sheet1!A134&lt;&gt;"",[160]Sheet1!A134,"")</f>
        <v>450</v>
      </c>
      <c r="BU202">
        <f>IF([161]Sheet1!A134&lt;&gt;"",[161]Sheet1!A134,"")</f>
        <v>164</v>
      </c>
      <c r="BV202">
        <f>IF([162]Sheet1!A134&lt;&gt;"",[162]Sheet1!A134,"")</f>
        <v>35</v>
      </c>
      <c r="BW202">
        <f>IF([163]Sheet1!A134&lt;&gt;"",[163]Sheet1!A134,"")</f>
        <v>658</v>
      </c>
      <c r="BX202">
        <f>IF([164]Sheet1!A134&lt;&gt;"",[164]Sheet1!A134,"")</f>
        <v>597</v>
      </c>
      <c r="BY202">
        <f>IF([165]Sheet1!A134&lt;&gt;"",[165]Sheet1!A134,"")</f>
        <v>376</v>
      </c>
      <c r="BZ202">
        <f>IF([166]Sheet1!A134&lt;&gt;"",[166]Sheet1!A134,"")</f>
        <v>605</v>
      </c>
      <c r="CA202">
        <f>IF([167]Sheet1!A134&lt;&gt;"",[167]Sheet1!A134,"")</f>
        <v>298</v>
      </c>
      <c r="CB202">
        <f>IF([168]Sheet1!A134&lt;&gt;"",[168]Sheet1!A134,"")</f>
        <v>109</v>
      </c>
      <c r="CC202">
        <f>IF([169]Sheet1!A134&lt;&gt;"",[169]Sheet1!A134,"")</f>
        <v>434</v>
      </c>
      <c r="CD202">
        <f>IF([170]Sheet1!A134&lt;&gt;"",[170]Sheet1!A134,"")</f>
        <v>361</v>
      </c>
      <c r="CE202">
        <f>IF([171]Sheet1!A134&lt;&gt;"",[171]Sheet1!A134,"")</f>
        <v>570</v>
      </c>
      <c r="CF202">
        <f>IF([172]Sheet1!A134&lt;&gt;"",[172]Sheet1!A134,"")</f>
        <v>330</v>
      </c>
      <c r="CG202">
        <f>IF([173]Sheet1!A134&lt;&gt;"",[173]Sheet1!A134,"")</f>
        <v>630</v>
      </c>
      <c r="CH202">
        <f>IF([174]Sheet1!A134&lt;&gt;"",[174]Sheet1!A134,"")</f>
        <v>37</v>
      </c>
      <c r="CI202">
        <f>IF([175]Sheet1!A134&lt;&gt;"",[175]Sheet1!A134,"")</f>
        <v>114</v>
      </c>
      <c r="CJ202">
        <f>IF([176]Sheet1!A134&lt;&gt;"",[176]Sheet1!A134,"")</f>
        <v>558</v>
      </c>
      <c r="CK202">
        <f>IF([177]Sheet1!A134&lt;&gt;"",[177]Sheet1!A134,"")</f>
        <v>383</v>
      </c>
      <c r="CL202">
        <f>IF([178]Sheet1!A134&lt;&gt;"",[178]Sheet1!A134,"")</f>
        <v>619</v>
      </c>
    </row>
    <row r="203" spans="2:90">
      <c r="B203">
        <f>IF([90]Sheet1!A135&lt;&gt;"",[90]Sheet1!A135,"")</f>
        <v>331</v>
      </c>
      <c r="C203">
        <f>IF([91]Sheet1!A135&lt;&gt;"",[91]Sheet1!A135,"")</f>
        <v>347</v>
      </c>
      <c r="D203">
        <f>IF([92]Sheet1!A135&lt;&gt;"",[92]Sheet1!A135,"")</f>
        <v>241</v>
      </c>
      <c r="E203">
        <f>IF([93]Sheet1!A135&lt;&gt;"",[93]Sheet1!A135,"")</f>
        <v>290</v>
      </c>
      <c r="F203">
        <f>IF([94]Sheet1!A135&lt;&gt;"",[94]Sheet1!A135,"")</f>
        <v>316</v>
      </c>
      <c r="G203">
        <f>IF([95]Sheet1!A135&lt;&gt;"",[95]Sheet1!A135,"")</f>
        <v>346</v>
      </c>
      <c r="H203">
        <f>IF([96]Sheet1!A135&lt;&gt;"",[96]Sheet1!A135,"")</f>
        <v>550</v>
      </c>
      <c r="I203">
        <f>IF([97]Sheet1!A135&lt;&gt;"",[97]Sheet1!A135,"")</f>
        <v>554</v>
      </c>
      <c r="J203">
        <f>IF([98]Sheet1!A135&lt;&gt;"",[98]Sheet1!A135,"")</f>
        <v>240</v>
      </c>
      <c r="K203">
        <f>IF([99]Sheet1!A135&lt;&gt;"",[99]Sheet1!A135,"")</f>
        <v>260</v>
      </c>
      <c r="L203">
        <f>IF([100]Sheet1!A135&lt;&gt;"",[100]Sheet1!A135,"")</f>
        <v>117</v>
      </c>
      <c r="M203">
        <f>IF([101]Sheet1!A135&lt;&gt;"",[101]Sheet1!A135,"")</f>
        <v>388</v>
      </c>
      <c r="N203">
        <f>IF([102]Sheet1!A135&lt;&gt;"",[102]Sheet1!A135,"")</f>
        <v>396</v>
      </c>
      <c r="O203">
        <f>IF([103]Sheet1!A135&lt;&gt;"",[103]Sheet1!A135,"")</f>
        <v>216</v>
      </c>
      <c r="P203">
        <f>IF([104]Sheet1!A135&lt;&gt;"",[104]Sheet1!A135,"")</f>
        <v>87</v>
      </c>
      <c r="Q203">
        <f>IF([105]Sheet1!A135&lt;&gt;"",[105]Sheet1!A135,"")</f>
        <v>339</v>
      </c>
      <c r="R203">
        <f>IF([106]Sheet1!A135&lt;&gt;"",[106]Sheet1!A135,"")</f>
        <v>247</v>
      </c>
      <c r="S203">
        <f>IF([107]Sheet1!A135&lt;&gt;"",[107]Sheet1!A135,"")</f>
        <v>544</v>
      </c>
      <c r="T203">
        <f>IF([108]Sheet1!A135&lt;&gt;"",[108]Sheet1!A135,"")</f>
        <v>177</v>
      </c>
      <c r="U203">
        <f>IF([109]Sheet1!A135&lt;&gt;"",[109]Sheet1!A135,"")</f>
        <v>168</v>
      </c>
      <c r="V203">
        <f>IF([110]Sheet1!A135&lt;&gt;"",[110]Sheet1!A135,"")</f>
        <v>203</v>
      </c>
      <c r="W203">
        <f>IF([111]Sheet1!A135&lt;&gt;"",[111]Sheet1!A135,"")</f>
        <v>270</v>
      </c>
      <c r="X203">
        <f>IF([112]Sheet1!A135&lt;&gt;"",[112]Sheet1!A135,"")</f>
        <v>351</v>
      </c>
      <c r="Y203">
        <f>IF([113]Sheet1!A135&lt;&gt;"",[113]Sheet1!A135,"")</f>
        <v>498</v>
      </c>
      <c r="Z203">
        <f>IF([114]Sheet1!A135&lt;&gt;"",[114]Sheet1!A135,"")</f>
        <v>341</v>
      </c>
      <c r="AA203">
        <f>IF([115]Sheet1!A135&lt;&gt;"",[115]Sheet1!A135,"")</f>
        <v>279</v>
      </c>
      <c r="AB203">
        <f>IF([116]Sheet1!A135&lt;&gt;"",[116]Sheet1!A135,"")</f>
        <v>392</v>
      </c>
      <c r="AC203">
        <f>IF([117]Sheet1!A135&lt;&gt;"",[117]Sheet1!A135,"")</f>
        <v>62</v>
      </c>
      <c r="AD203">
        <f>IF([118]Sheet1!A135&lt;&gt;"",[118]Sheet1!A135,"")</f>
        <v>245</v>
      </c>
      <c r="AE203">
        <f>IF([119]Sheet1!A135&lt;&gt;"",[119]Sheet1!A135,"")</f>
        <v>378</v>
      </c>
      <c r="AF203">
        <f>IF([120]Sheet1!A135&lt;&gt;"",[120]Sheet1!A135,"")</f>
        <v>524</v>
      </c>
      <c r="AG203">
        <f>IF([121]Sheet1!A135&lt;&gt;"",[121]Sheet1!A135,"")</f>
        <v>349</v>
      </c>
      <c r="AH203">
        <f>IF([122]Sheet1!A135&lt;&gt;"",[122]Sheet1!A135,"")</f>
        <v>107</v>
      </c>
      <c r="AI203">
        <f>IF([123]Sheet1!A135&lt;&gt;"",[123]Sheet1!A135,"")</f>
        <v>308</v>
      </c>
      <c r="AJ203">
        <f>IF([124]Sheet1!A135&lt;&gt;"",[124]Sheet1!A135,"")</f>
        <v>340</v>
      </c>
      <c r="AK203">
        <f>IF([125]Sheet1!A135&lt;&gt;"",[125]Sheet1!A135,"")</f>
        <v>154</v>
      </c>
      <c r="AL203">
        <f>IF([126]Sheet1!A135&lt;&gt;"",[126]Sheet1!A135,"")</f>
        <v>193</v>
      </c>
      <c r="AM203">
        <f>IF([127]Sheet1!A135&lt;&gt;"",[127]Sheet1!A135,"")</f>
        <v>38</v>
      </c>
      <c r="AN203">
        <f>IF([128]Sheet1!A135&lt;&gt;"",[128]Sheet1!A135,"")</f>
        <v>78</v>
      </c>
      <c r="AO203">
        <f>IF([129]Sheet1!A135&lt;&gt;"",[129]Sheet1!A135,"")</f>
        <v>566</v>
      </c>
      <c r="AP203">
        <v>630</v>
      </c>
      <c r="AQ203">
        <f>IF([131]Sheet1!A135&lt;&gt;"",[131]Sheet1!A135,"")</f>
        <v>209</v>
      </c>
      <c r="AR203">
        <f>IF([132]Sheet1!A135&lt;&gt;"",[132]Sheet1!A135,"")</f>
        <v>313</v>
      </c>
      <c r="AS203">
        <f>IF([133]Sheet1!A135&lt;&gt;"",[133]Sheet1!A135,"")</f>
        <v>335</v>
      </c>
      <c r="AT203">
        <f>IF([134]Sheet1!A135&lt;&gt;"",[134]Sheet1!A135,"")</f>
        <v>142</v>
      </c>
      <c r="AU203">
        <f>IF([135]Sheet1!A135&lt;&gt;"",[135]Sheet1!A135,"")</f>
        <v>224</v>
      </c>
      <c r="AV203">
        <f>IF([136]Sheet1!A135&lt;&gt;"",[136]Sheet1!A135,"")</f>
        <v>652</v>
      </c>
      <c r="AW203">
        <f>IF([137]Sheet1!A135&lt;&gt;"",[137]Sheet1!A135,"")</f>
        <v>601</v>
      </c>
      <c r="AX203">
        <f>IF([138]Sheet1!A135&lt;&gt;"",[138]Sheet1!A135,"")</f>
        <v>549</v>
      </c>
      <c r="AY203">
        <f>IF([139]Sheet1!A135&lt;&gt;"",[139]Sheet1!A135,"")</f>
        <v>3</v>
      </c>
      <c r="AZ203">
        <f>IF([140]Sheet1!A135&lt;&gt;"",[140]Sheet1!A135,"")</f>
        <v>567</v>
      </c>
      <c r="BA203">
        <f>IF([141]Sheet1!A135&lt;&gt;"",[141]Sheet1!A135,"")</f>
        <v>250</v>
      </c>
      <c r="BB203">
        <f>IF([142]Sheet1!A135&lt;&gt;"",[142]Sheet1!A135,"")</f>
        <v>288</v>
      </c>
      <c r="BC203">
        <f>IF([143]Sheet1!A135&lt;&gt;"",[143]Sheet1!A135,"")</f>
        <v>343</v>
      </c>
      <c r="BD203">
        <f>IF([144]Sheet1!A135&lt;&gt;"",[144]Sheet1!A135,"")</f>
        <v>643</v>
      </c>
      <c r="BE203">
        <f>IF([145]Sheet1!A135&lt;&gt;"",[145]Sheet1!A135,"")</f>
        <v>321</v>
      </c>
      <c r="BF203">
        <f>IF([146]Sheet1!A135&lt;&gt;"",[146]Sheet1!A135,"")</f>
        <v>136</v>
      </c>
      <c r="BG203">
        <f>IF([147]Sheet1!A135&lt;&gt;"",[147]Sheet1!A135,"")</f>
        <v>372</v>
      </c>
      <c r="BH203">
        <f>IF([148]Sheet1!A135&lt;&gt;"",[148]Sheet1!A135,"")</f>
        <v>210</v>
      </c>
      <c r="BI203">
        <f>IF([149]Sheet1!A135&lt;&gt;"",[149]Sheet1!A135,"")</f>
        <v>63</v>
      </c>
      <c r="BJ203">
        <f>IF([150]Sheet1!A135&lt;&gt;"",[150]Sheet1!A135,"")</f>
        <v>663</v>
      </c>
      <c r="BK203">
        <f>IF([151]Sheet1!A135&lt;&gt;"",[151]Sheet1!A135,"")</f>
        <v>294</v>
      </c>
      <c r="BL203">
        <f>IF([152]Sheet1!A135&lt;&gt;"",[152]Sheet1!A135,"")</f>
        <v>69</v>
      </c>
      <c r="BM203">
        <f>IF([153]Sheet1!A135&lt;&gt;"",[153]Sheet1!A135,"")</f>
        <v>276</v>
      </c>
      <c r="BN203">
        <f>IF([154]Sheet1!A135&lt;&gt;"",[154]Sheet1!A135,"")</f>
        <v>97</v>
      </c>
      <c r="BO203">
        <f>IF([155]Sheet1!A135&lt;&gt;"",[155]Sheet1!A135,"")</f>
        <v>154</v>
      </c>
      <c r="BP203">
        <f>IF([156]Sheet1!A135&lt;&gt;"",[156]Sheet1!A135,"")</f>
        <v>183</v>
      </c>
      <c r="BQ203">
        <f>IF([157]Sheet1!A135&lt;&gt;"",[157]Sheet1!A135,"")</f>
        <v>132</v>
      </c>
      <c r="BR203">
        <f>IF([158]Sheet1!A135&lt;&gt;"",[158]Sheet1!A135,"")</f>
        <v>600</v>
      </c>
      <c r="BS203">
        <f>IF([159]Sheet1!A135&lt;&gt;"",[159]Sheet1!A135,"")</f>
        <v>296</v>
      </c>
      <c r="BT203">
        <f>IF([160]Sheet1!A135&lt;&gt;"",[160]Sheet1!A135,"")</f>
        <v>610</v>
      </c>
      <c r="BU203">
        <f>IF([161]Sheet1!A135&lt;&gt;"",[161]Sheet1!A135,"")</f>
        <v>58</v>
      </c>
      <c r="BV203">
        <f>IF([162]Sheet1!A135&lt;&gt;"",[162]Sheet1!A135,"")</f>
        <v>283</v>
      </c>
      <c r="BW203">
        <f>IF([163]Sheet1!A135&lt;&gt;"",[163]Sheet1!A135,"")</f>
        <v>40</v>
      </c>
      <c r="BX203">
        <f>IF([164]Sheet1!A135&lt;&gt;"",[164]Sheet1!A135,"")</f>
        <v>224</v>
      </c>
      <c r="BY203">
        <f>IF([165]Sheet1!A135&lt;&gt;"",[165]Sheet1!A135,"")</f>
        <v>66</v>
      </c>
      <c r="BZ203">
        <f>IF([166]Sheet1!A135&lt;&gt;"",[166]Sheet1!A135,"")</f>
        <v>570</v>
      </c>
      <c r="CA203">
        <f>IF([167]Sheet1!A135&lt;&gt;"",[167]Sheet1!A135,"")</f>
        <v>245</v>
      </c>
      <c r="CB203">
        <f>IF([168]Sheet1!A135&lt;&gt;"",[168]Sheet1!A135,"")</f>
        <v>565</v>
      </c>
      <c r="CC203">
        <f>IF([169]Sheet1!A135&lt;&gt;"",[169]Sheet1!A135,"")</f>
        <v>370</v>
      </c>
      <c r="CD203">
        <f>IF([170]Sheet1!A135&lt;&gt;"",[170]Sheet1!A135,"")</f>
        <v>437</v>
      </c>
      <c r="CE203">
        <f>IF([171]Sheet1!A135&lt;&gt;"",[171]Sheet1!A135,"")</f>
        <v>169</v>
      </c>
      <c r="CF203">
        <f>IF([172]Sheet1!A135&lt;&gt;"",[172]Sheet1!A135,"")</f>
        <v>20</v>
      </c>
      <c r="CG203">
        <f>IF([173]Sheet1!A135&lt;&gt;"",[173]Sheet1!A135,"")</f>
        <v>338</v>
      </c>
      <c r="CH203">
        <f>IF([174]Sheet1!A135&lt;&gt;"",[174]Sheet1!A135,"")</f>
        <v>658</v>
      </c>
      <c r="CI203">
        <f>IF([175]Sheet1!A135&lt;&gt;"",[175]Sheet1!A135,"")</f>
        <v>221</v>
      </c>
      <c r="CJ203">
        <f>IF([176]Sheet1!A135&lt;&gt;"",[176]Sheet1!A135,"")</f>
        <v>474</v>
      </c>
      <c r="CK203">
        <f>IF([177]Sheet1!A135&lt;&gt;"",[177]Sheet1!A135,"")</f>
        <v>233</v>
      </c>
      <c r="CL203">
        <f>IF([178]Sheet1!A135&lt;&gt;"",[178]Sheet1!A135,"")</f>
        <v>13</v>
      </c>
    </row>
    <row r="204" spans="2:90">
      <c r="B204">
        <f>IF([90]Sheet1!A136&lt;&gt;"",[90]Sheet1!A136,"")</f>
        <v>514</v>
      </c>
      <c r="C204">
        <f>IF([91]Sheet1!A136&lt;&gt;"",[91]Sheet1!A136,"")</f>
        <v>145</v>
      </c>
      <c r="D204">
        <f>IF([92]Sheet1!A136&lt;&gt;"",[92]Sheet1!A136,"")</f>
        <v>134</v>
      </c>
      <c r="E204">
        <f>IF([93]Sheet1!A136&lt;&gt;"",[93]Sheet1!A136,"")</f>
        <v>196</v>
      </c>
      <c r="F204">
        <f>IF([94]Sheet1!A136&lt;&gt;"",[94]Sheet1!A136,"")</f>
        <v>130</v>
      </c>
      <c r="G204">
        <f>IF([95]Sheet1!A136&lt;&gt;"",[95]Sheet1!A136,"")</f>
        <v>374</v>
      </c>
      <c r="H204">
        <f>IF([96]Sheet1!A136&lt;&gt;"",[96]Sheet1!A136,"")</f>
        <v>294</v>
      </c>
      <c r="I204">
        <f>IF([97]Sheet1!A136&lt;&gt;"",[97]Sheet1!A136,"")</f>
        <v>225</v>
      </c>
      <c r="J204">
        <f>IF([98]Sheet1!A136&lt;&gt;"",[98]Sheet1!A136,"")</f>
        <v>145</v>
      </c>
      <c r="K204">
        <f>IF([99]Sheet1!A136&lt;&gt;"",[99]Sheet1!A136,"")</f>
        <v>60</v>
      </c>
      <c r="L204">
        <f>IF([100]Sheet1!A136&lt;&gt;"",[100]Sheet1!A136,"")</f>
        <v>266</v>
      </c>
      <c r="M204">
        <f>IF([101]Sheet1!A136&lt;&gt;"",[101]Sheet1!A136,"")</f>
        <v>346</v>
      </c>
      <c r="N204">
        <f>IF([102]Sheet1!A136&lt;&gt;"",[102]Sheet1!A136,"")</f>
        <v>261</v>
      </c>
      <c r="O204">
        <f>IF([103]Sheet1!A136&lt;&gt;"",[103]Sheet1!A136,"")</f>
        <v>335</v>
      </c>
      <c r="P204">
        <f>IF([104]Sheet1!A136&lt;&gt;"",[104]Sheet1!A136,"")</f>
        <v>615</v>
      </c>
      <c r="Q204">
        <f>IF([105]Sheet1!A136&lt;&gt;"",[105]Sheet1!A136,"")</f>
        <v>393</v>
      </c>
      <c r="R204">
        <f>IF([106]Sheet1!A136&lt;&gt;"",[106]Sheet1!A136,"")</f>
        <v>287</v>
      </c>
      <c r="S204">
        <f>IF([107]Sheet1!A136&lt;&gt;"",[107]Sheet1!A136,"")</f>
        <v>418</v>
      </c>
      <c r="T204">
        <f>IF([108]Sheet1!A136&lt;&gt;"",[108]Sheet1!A136,"")</f>
        <v>160</v>
      </c>
      <c r="U204">
        <f>IF([109]Sheet1!A136&lt;&gt;"",[109]Sheet1!A136,"")</f>
        <v>343</v>
      </c>
      <c r="V204">
        <f>IF([110]Sheet1!A136&lt;&gt;"",[110]Sheet1!A136,"")</f>
        <v>24</v>
      </c>
      <c r="W204">
        <f>IF([111]Sheet1!A136&lt;&gt;"",[111]Sheet1!A136,"")</f>
        <v>415</v>
      </c>
      <c r="X204">
        <f>IF([112]Sheet1!A136&lt;&gt;"",[112]Sheet1!A136,"")</f>
        <v>9</v>
      </c>
      <c r="Y204">
        <f>IF([113]Sheet1!A136&lt;&gt;"",[113]Sheet1!A136,"")</f>
        <v>450</v>
      </c>
      <c r="Z204">
        <f>IF([114]Sheet1!A136&lt;&gt;"",[114]Sheet1!A136,"")</f>
        <v>166</v>
      </c>
      <c r="AA204">
        <f>IF([115]Sheet1!A136&lt;&gt;"",[115]Sheet1!A136,"")</f>
        <v>238</v>
      </c>
      <c r="AB204">
        <f>IF([116]Sheet1!A136&lt;&gt;"",[116]Sheet1!A136,"")</f>
        <v>179</v>
      </c>
      <c r="AC204">
        <f>IF([117]Sheet1!A136&lt;&gt;"",[117]Sheet1!A136,"")</f>
        <v>373</v>
      </c>
      <c r="AD204">
        <f>IF([118]Sheet1!A136&lt;&gt;"",[118]Sheet1!A136,"")</f>
        <v>79</v>
      </c>
      <c r="AE204">
        <f>IF([119]Sheet1!A136&lt;&gt;"",[119]Sheet1!A136,"")</f>
        <v>325</v>
      </c>
      <c r="AF204">
        <f>IF([120]Sheet1!A136&lt;&gt;"",[120]Sheet1!A136,"")</f>
        <v>1</v>
      </c>
      <c r="AG204">
        <f>IF([121]Sheet1!A136&lt;&gt;"",[121]Sheet1!A136,"")</f>
        <v>88</v>
      </c>
      <c r="AH204">
        <f>IF([122]Sheet1!A136&lt;&gt;"",[122]Sheet1!A136,"")</f>
        <v>154</v>
      </c>
      <c r="AI204">
        <f>IF([123]Sheet1!A136&lt;&gt;"",[123]Sheet1!A136,"")</f>
        <v>537</v>
      </c>
      <c r="AJ204">
        <f>IF([124]Sheet1!A136&lt;&gt;"",[124]Sheet1!A136,"")</f>
        <v>64</v>
      </c>
      <c r="AK204">
        <f>IF([125]Sheet1!A136&lt;&gt;"",[125]Sheet1!A136,"")</f>
        <v>411</v>
      </c>
      <c r="AL204">
        <f>IF([126]Sheet1!A136&lt;&gt;"",[126]Sheet1!A136,"")</f>
        <v>199</v>
      </c>
      <c r="AM204">
        <f>IF([127]Sheet1!A136&lt;&gt;"",[127]Sheet1!A136,"")</f>
        <v>294</v>
      </c>
      <c r="AN204">
        <f>IF([128]Sheet1!A136&lt;&gt;"",[128]Sheet1!A136,"")</f>
        <v>288</v>
      </c>
      <c r="AO204">
        <f>IF([129]Sheet1!A136&lt;&gt;"",[129]Sheet1!A136,"")</f>
        <v>642</v>
      </c>
      <c r="AP204">
        <v>247</v>
      </c>
      <c r="AQ204">
        <f>IF([131]Sheet1!A136&lt;&gt;"",[131]Sheet1!A136,"")</f>
        <v>224</v>
      </c>
      <c r="AR204">
        <f>IF([132]Sheet1!A136&lt;&gt;"",[132]Sheet1!A136,"")</f>
        <v>368</v>
      </c>
      <c r="AS204">
        <f>IF([133]Sheet1!A136&lt;&gt;"",[133]Sheet1!A136,"")</f>
        <v>33</v>
      </c>
      <c r="AT204">
        <f>IF([134]Sheet1!A136&lt;&gt;"",[134]Sheet1!A136,"")</f>
        <v>129</v>
      </c>
      <c r="AU204">
        <f>IF([135]Sheet1!A136&lt;&gt;"",[135]Sheet1!A136,"")</f>
        <v>124</v>
      </c>
      <c r="AV204">
        <f>IF([136]Sheet1!A136&lt;&gt;"",[136]Sheet1!A136,"")</f>
        <v>556</v>
      </c>
      <c r="AW204">
        <f>IF([137]Sheet1!A136&lt;&gt;"",[137]Sheet1!A136,"")</f>
        <v>53</v>
      </c>
      <c r="AX204">
        <f>IF([138]Sheet1!A136&lt;&gt;"",[138]Sheet1!A136,"")</f>
        <v>292</v>
      </c>
      <c r="AY204">
        <f>IF([139]Sheet1!A136&lt;&gt;"",[139]Sheet1!A136,"")</f>
        <v>198</v>
      </c>
      <c r="AZ204">
        <f>IF([140]Sheet1!A136&lt;&gt;"",[140]Sheet1!A136,"")</f>
        <v>187</v>
      </c>
      <c r="BA204">
        <f>IF([141]Sheet1!A136&lt;&gt;"",[141]Sheet1!A136,"")</f>
        <v>202</v>
      </c>
      <c r="BB204">
        <f>IF([142]Sheet1!A136&lt;&gt;"",[142]Sheet1!A136,"")</f>
        <v>124</v>
      </c>
      <c r="BC204">
        <f>IF([143]Sheet1!A136&lt;&gt;"",[143]Sheet1!A136,"")</f>
        <v>321</v>
      </c>
      <c r="BD204">
        <f>IF([144]Sheet1!A136&lt;&gt;"",[144]Sheet1!A136,"")</f>
        <v>277</v>
      </c>
      <c r="BE204">
        <f>IF([145]Sheet1!A136&lt;&gt;"",[145]Sheet1!A136,"")</f>
        <v>251</v>
      </c>
      <c r="BF204">
        <f>IF([146]Sheet1!A136&lt;&gt;"",[146]Sheet1!A136,"")</f>
        <v>374</v>
      </c>
      <c r="BG204">
        <f>IF([147]Sheet1!A136&lt;&gt;"",[147]Sheet1!A136,"")</f>
        <v>375</v>
      </c>
      <c r="BH204">
        <f>IF([148]Sheet1!A136&lt;&gt;"",[148]Sheet1!A136,"")</f>
        <v>166</v>
      </c>
      <c r="BI204">
        <f>IF([149]Sheet1!A136&lt;&gt;"",[149]Sheet1!A136,"")</f>
        <v>374</v>
      </c>
      <c r="BJ204">
        <f>IF([150]Sheet1!A136&lt;&gt;"",[150]Sheet1!A136,"")</f>
        <v>45</v>
      </c>
      <c r="BK204">
        <f>IF([151]Sheet1!A136&lt;&gt;"",[151]Sheet1!A136,"")</f>
        <v>616</v>
      </c>
      <c r="BL204">
        <f>IF([152]Sheet1!A136&lt;&gt;"",[152]Sheet1!A136,"")</f>
        <v>307</v>
      </c>
      <c r="BM204">
        <f>IF([153]Sheet1!A136&lt;&gt;"",[153]Sheet1!A136,"")</f>
        <v>216</v>
      </c>
      <c r="BN204">
        <f>IF([154]Sheet1!A136&lt;&gt;"",[154]Sheet1!A136,"")</f>
        <v>275</v>
      </c>
      <c r="BO204">
        <f>IF([155]Sheet1!A136&lt;&gt;"",[155]Sheet1!A136,"")</f>
        <v>168</v>
      </c>
      <c r="BP204">
        <f>IF([156]Sheet1!A136&lt;&gt;"",[156]Sheet1!A136,"")</f>
        <v>119</v>
      </c>
      <c r="BQ204">
        <f>IF([157]Sheet1!A136&lt;&gt;"",[157]Sheet1!A136,"")</f>
        <v>185</v>
      </c>
      <c r="BR204">
        <f>IF([158]Sheet1!A136&lt;&gt;"",[158]Sheet1!A136,"")</f>
        <v>634</v>
      </c>
      <c r="BS204">
        <f>IF([159]Sheet1!A136&lt;&gt;"",[159]Sheet1!A136,"")</f>
        <v>291</v>
      </c>
      <c r="BT204">
        <f>IF([160]Sheet1!A136&lt;&gt;"",[160]Sheet1!A136,"")</f>
        <v>489</v>
      </c>
      <c r="BU204">
        <f>IF([161]Sheet1!A136&lt;&gt;"",[161]Sheet1!A136,"")</f>
        <v>42</v>
      </c>
      <c r="BV204">
        <f>IF([162]Sheet1!A136&lt;&gt;"",[162]Sheet1!A136,"")</f>
        <v>446</v>
      </c>
      <c r="BW204">
        <f>IF([163]Sheet1!A136&lt;&gt;"",[163]Sheet1!A136,"")</f>
        <v>520</v>
      </c>
      <c r="BX204">
        <f>IF([164]Sheet1!A136&lt;&gt;"",[164]Sheet1!A136,"")</f>
        <v>71</v>
      </c>
      <c r="BY204">
        <f>IF([165]Sheet1!A136&lt;&gt;"",[165]Sheet1!A136,"")</f>
        <v>364</v>
      </c>
      <c r="BZ204">
        <f>IF([166]Sheet1!A136&lt;&gt;"",[166]Sheet1!A136,"")</f>
        <v>299</v>
      </c>
      <c r="CA204">
        <f>IF([167]Sheet1!A136&lt;&gt;"",[167]Sheet1!A136,"")</f>
        <v>284</v>
      </c>
      <c r="CB204">
        <f>IF([168]Sheet1!A136&lt;&gt;"",[168]Sheet1!A136,"")</f>
        <v>603</v>
      </c>
      <c r="CC204">
        <f>IF([169]Sheet1!A136&lt;&gt;"",[169]Sheet1!A136,"")</f>
        <v>3</v>
      </c>
      <c r="CD204">
        <f>IF([170]Sheet1!A136&lt;&gt;"",[170]Sheet1!A136,"")</f>
        <v>256</v>
      </c>
      <c r="CE204">
        <f>IF([171]Sheet1!A136&lt;&gt;"",[171]Sheet1!A136,"")</f>
        <v>618</v>
      </c>
      <c r="CF204">
        <f>IF([172]Sheet1!A136&lt;&gt;"",[172]Sheet1!A136,"")</f>
        <v>238</v>
      </c>
      <c r="CG204">
        <f>IF([173]Sheet1!A136&lt;&gt;"",[173]Sheet1!A136,"")</f>
        <v>665</v>
      </c>
      <c r="CH204">
        <f>IF([174]Sheet1!A136&lt;&gt;"",[174]Sheet1!A136,"")</f>
        <v>563</v>
      </c>
      <c r="CI204">
        <f>IF([175]Sheet1!A136&lt;&gt;"",[175]Sheet1!A136,"")</f>
        <v>631</v>
      </c>
      <c r="CJ204">
        <f>IF([176]Sheet1!A136&lt;&gt;"",[176]Sheet1!A136,"")</f>
        <v>171</v>
      </c>
      <c r="CK204">
        <f>IF([177]Sheet1!A136&lt;&gt;"",[177]Sheet1!A136,"")</f>
        <v>160</v>
      </c>
      <c r="CL204">
        <f>IF([178]Sheet1!A136&lt;&gt;"",[178]Sheet1!A136,"")</f>
        <v>588</v>
      </c>
    </row>
    <row r="205" spans="2:90">
      <c r="B205">
        <f>IF([90]Sheet1!A137&lt;&gt;"",[90]Sheet1!A137,"")</f>
        <v>495</v>
      </c>
      <c r="C205">
        <f>IF([91]Sheet1!A137&lt;&gt;"",[91]Sheet1!A137,"")</f>
        <v>40</v>
      </c>
      <c r="D205">
        <f>IF([92]Sheet1!A137&lt;&gt;"",[92]Sheet1!A137,"")</f>
        <v>217</v>
      </c>
      <c r="E205">
        <f>IF([93]Sheet1!A137&lt;&gt;"",[93]Sheet1!A137,"")</f>
        <v>116</v>
      </c>
      <c r="F205">
        <f>IF([94]Sheet1!A137&lt;&gt;"",[94]Sheet1!A137,"")</f>
        <v>340</v>
      </c>
      <c r="G205">
        <f>IF([95]Sheet1!A137&lt;&gt;"",[95]Sheet1!A137,"")</f>
        <v>368</v>
      </c>
      <c r="H205">
        <f>IF([96]Sheet1!A137&lt;&gt;"",[96]Sheet1!A137,"")</f>
        <v>658</v>
      </c>
      <c r="I205">
        <f>IF([97]Sheet1!A137&lt;&gt;"",[97]Sheet1!A137,"")</f>
        <v>4</v>
      </c>
      <c r="J205">
        <f>IF([98]Sheet1!A137&lt;&gt;"",[98]Sheet1!A137,"")</f>
        <v>633</v>
      </c>
      <c r="K205">
        <f>IF([99]Sheet1!A137&lt;&gt;"",[99]Sheet1!A137,"")</f>
        <v>251</v>
      </c>
      <c r="L205">
        <f>IF([100]Sheet1!A137&lt;&gt;"",[100]Sheet1!A137,"")</f>
        <v>142</v>
      </c>
      <c r="M205">
        <f>IF([101]Sheet1!A137&lt;&gt;"",[101]Sheet1!A137,"")</f>
        <v>648</v>
      </c>
      <c r="N205">
        <f>IF([102]Sheet1!A137&lt;&gt;"",[102]Sheet1!A137,"")</f>
        <v>99</v>
      </c>
      <c r="O205">
        <f>IF([103]Sheet1!A137&lt;&gt;"",[103]Sheet1!A137,"")</f>
        <v>235</v>
      </c>
      <c r="P205">
        <f>IF([104]Sheet1!A137&lt;&gt;"",[104]Sheet1!A137,"")</f>
        <v>252</v>
      </c>
      <c r="Q205">
        <f>IF([105]Sheet1!A137&lt;&gt;"",[105]Sheet1!A137,"")</f>
        <v>284</v>
      </c>
      <c r="R205">
        <f>IF([106]Sheet1!A137&lt;&gt;"",[106]Sheet1!A137,"")</f>
        <v>185</v>
      </c>
      <c r="S205">
        <f>IF([107]Sheet1!A137&lt;&gt;"",[107]Sheet1!A137,"")</f>
        <v>515</v>
      </c>
      <c r="T205">
        <f>IF([108]Sheet1!A137&lt;&gt;"",[108]Sheet1!A137,"")</f>
        <v>387</v>
      </c>
      <c r="U205">
        <f>IF([109]Sheet1!A137&lt;&gt;"",[109]Sheet1!A137,"")</f>
        <v>507</v>
      </c>
      <c r="V205">
        <f>IF([110]Sheet1!A137&lt;&gt;"",[110]Sheet1!A137,"")</f>
        <v>109</v>
      </c>
      <c r="W205">
        <f>IF([111]Sheet1!A137&lt;&gt;"",[111]Sheet1!A137,"")</f>
        <v>22</v>
      </c>
      <c r="X205">
        <f>IF([112]Sheet1!A137&lt;&gt;"",[112]Sheet1!A137,"")</f>
        <v>336</v>
      </c>
      <c r="Y205">
        <f>IF([113]Sheet1!A137&lt;&gt;"",[113]Sheet1!A137,"")</f>
        <v>249</v>
      </c>
      <c r="Z205">
        <f>IF([114]Sheet1!A137&lt;&gt;"",[114]Sheet1!A137,"")</f>
        <v>429</v>
      </c>
      <c r="AA205">
        <f>IF([115]Sheet1!A137&lt;&gt;"",[115]Sheet1!A137,"")</f>
        <v>303</v>
      </c>
      <c r="AB205">
        <f>IF([116]Sheet1!A137&lt;&gt;"",[116]Sheet1!A137,"")</f>
        <v>542</v>
      </c>
      <c r="AC205">
        <f>IF([117]Sheet1!A137&lt;&gt;"",[117]Sheet1!A137,"")</f>
        <v>436</v>
      </c>
      <c r="AD205">
        <f>IF([118]Sheet1!A137&lt;&gt;"",[118]Sheet1!A137,"")</f>
        <v>18</v>
      </c>
      <c r="AE205">
        <f>IF([119]Sheet1!A137&lt;&gt;"",[119]Sheet1!A137,"")</f>
        <v>501</v>
      </c>
      <c r="AF205">
        <f>IF([120]Sheet1!A137&lt;&gt;"",[120]Sheet1!A137,"")</f>
        <v>522</v>
      </c>
      <c r="AG205">
        <f>IF([121]Sheet1!A137&lt;&gt;"",[121]Sheet1!A137,"")</f>
        <v>367</v>
      </c>
      <c r="AH205">
        <f>IF([122]Sheet1!A137&lt;&gt;"",[122]Sheet1!A137,"")</f>
        <v>139</v>
      </c>
      <c r="AI205">
        <f>IF([123]Sheet1!A137&lt;&gt;"",[123]Sheet1!A137,"")</f>
        <v>251</v>
      </c>
      <c r="AJ205">
        <f>IF([124]Sheet1!A137&lt;&gt;"",[124]Sheet1!A137,"")</f>
        <v>25</v>
      </c>
      <c r="AK205">
        <f>IF([125]Sheet1!A137&lt;&gt;"",[125]Sheet1!A137,"")</f>
        <v>424</v>
      </c>
      <c r="AL205">
        <f>IF([126]Sheet1!A137&lt;&gt;"",[126]Sheet1!A137,"")</f>
        <v>261</v>
      </c>
      <c r="AM205">
        <f>IF([127]Sheet1!A137&lt;&gt;"",[127]Sheet1!A137,"")</f>
        <v>528</v>
      </c>
      <c r="AN205">
        <f>IF([128]Sheet1!A137&lt;&gt;"",[128]Sheet1!A137,"")</f>
        <v>523</v>
      </c>
      <c r="AO205">
        <f>IF([129]Sheet1!A137&lt;&gt;"",[129]Sheet1!A137,"")</f>
        <v>612</v>
      </c>
      <c r="AP205">
        <v>640</v>
      </c>
      <c r="AQ205">
        <f>IF([131]Sheet1!A137&lt;&gt;"",[131]Sheet1!A137,"")</f>
        <v>195</v>
      </c>
      <c r="AR205">
        <f>IF([132]Sheet1!A137&lt;&gt;"",[132]Sheet1!A137,"")</f>
        <v>593</v>
      </c>
      <c r="AS205">
        <f>IF([133]Sheet1!A137&lt;&gt;"",[133]Sheet1!A137,"")</f>
        <v>142</v>
      </c>
      <c r="AT205">
        <f>IF([134]Sheet1!A137&lt;&gt;"",[134]Sheet1!A137,"")</f>
        <v>390</v>
      </c>
      <c r="AU205">
        <f>IF([135]Sheet1!A137&lt;&gt;"",[135]Sheet1!A137,"")</f>
        <v>261</v>
      </c>
      <c r="AV205">
        <f>IF([136]Sheet1!A137&lt;&gt;"",[136]Sheet1!A137,"")</f>
        <v>392</v>
      </c>
      <c r="AW205">
        <f>IF([137]Sheet1!A137&lt;&gt;"",[137]Sheet1!A137,"")</f>
        <v>91</v>
      </c>
      <c r="AX205">
        <f>IF([138]Sheet1!A137&lt;&gt;"",[138]Sheet1!A137,"")</f>
        <v>401</v>
      </c>
      <c r="AY205">
        <f>IF([139]Sheet1!A137&lt;&gt;"",[139]Sheet1!A137,"")</f>
        <v>47</v>
      </c>
      <c r="AZ205">
        <f>IF([140]Sheet1!A137&lt;&gt;"",[140]Sheet1!A137,"")</f>
        <v>338</v>
      </c>
      <c r="BA205">
        <f>IF([141]Sheet1!A137&lt;&gt;"",[141]Sheet1!A137,"")</f>
        <v>378</v>
      </c>
      <c r="BB205">
        <f>IF([142]Sheet1!A137&lt;&gt;"",[142]Sheet1!A137,"")</f>
        <v>332</v>
      </c>
      <c r="BC205">
        <f>IF([143]Sheet1!A137&lt;&gt;"",[143]Sheet1!A137,"")</f>
        <v>227</v>
      </c>
      <c r="BD205">
        <f>IF([144]Sheet1!A137&lt;&gt;"",[144]Sheet1!A137,"")</f>
        <v>317</v>
      </c>
      <c r="BE205">
        <f>IF([145]Sheet1!A137&lt;&gt;"",[145]Sheet1!A137,"")</f>
        <v>358</v>
      </c>
      <c r="BF205">
        <f>IF([146]Sheet1!A137&lt;&gt;"",[146]Sheet1!A137,"")</f>
        <v>375</v>
      </c>
      <c r="BG205">
        <f>IF([147]Sheet1!A137&lt;&gt;"",[147]Sheet1!A137,"")</f>
        <v>592</v>
      </c>
      <c r="BH205">
        <f>IF([148]Sheet1!A137&lt;&gt;"",[148]Sheet1!A137,"")</f>
        <v>568</v>
      </c>
      <c r="BI205">
        <f>IF([149]Sheet1!A137&lt;&gt;"",[149]Sheet1!A137,"")</f>
        <v>389</v>
      </c>
      <c r="BJ205">
        <f>IF([150]Sheet1!A137&lt;&gt;"",[150]Sheet1!A137,"")</f>
        <v>325</v>
      </c>
      <c r="BK205">
        <f>IF([151]Sheet1!A137&lt;&gt;"",[151]Sheet1!A137,"")</f>
        <v>64</v>
      </c>
      <c r="BL205">
        <f>IF([152]Sheet1!A137&lt;&gt;"",[152]Sheet1!A137,"")</f>
        <v>183</v>
      </c>
      <c r="BM205">
        <f>IF([153]Sheet1!A137&lt;&gt;"",[153]Sheet1!A137,"")</f>
        <v>240</v>
      </c>
      <c r="BN205">
        <f>IF([154]Sheet1!A137&lt;&gt;"",[154]Sheet1!A137,"")</f>
        <v>666</v>
      </c>
      <c r="BO205">
        <f>IF([155]Sheet1!A137&lt;&gt;"",[155]Sheet1!A137,"")</f>
        <v>21</v>
      </c>
      <c r="BP205">
        <f>IF([156]Sheet1!A137&lt;&gt;"",[156]Sheet1!A137,"")</f>
        <v>239</v>
      </c>
      <c r="BQ205">
        <f>IF([157]Sheet1!A137&lt;&gt;"",[157]Sheet1!A137,"")</f>
        <v>299</v>
      </c>
      <c r="BR205">
        <f>IF([158]Sheet1!A137&lt;&gt;"",[158]Sheet1!A137,"")</f>
        <v>274</v>
      </c>
      <c r="BS205">
        <f>IF([159]Sheet1!A137&lt;&gt;"",[159]Sheet1!A137,"")</f>
        <v>162</v>
      </c>
      <c r="BT205">
        <f>IF([160]Sheet1!A137&lt;&gt;"",[160]Sheet1!A137,"")</f>
        <v>193</v>
      </c>
      <c r="BU205">
        <f>IF([161]Sheet1!A137&lt;&gt;"",[161]Sheet1!A137,"")</f>
        <v>423</v>
      </c>
      <c r="BV205">
        <f>IF([162]Sheet1!A137&lt;&gt;"",[162]Sheet1!A137,"")</f>
        <v>490</v>
      </c>
      <c r="BW205">
        <f>IF([163]Sheet1!A137&lt;&gt;"",[163]Sheet1!A137,"")</f>
        <v>633</v>
      </c>
      <c r="BX205">
        <f>IF([164]Sheet1!A137&lt;&gt;"",[164]Sheet1!A137,"")</f>
        <v>209</v>
      </c>
      <c r="BY205">
        <f>IF([165]Sheet1!A137&lt;&gt;"",[165]Sheet1!A137,"")</f>
        <v>467</v>
      </c>
      <c r="BZ205">
        <f>IF([166]Sheet1!A137&lt;&gt;"",[166]Sheet1!A137,"")</f>
        <v>488</v>
      </c>
      <c r="CA205">
        <f>IF([167]Sheet1!A137&lt;&gt;"",[167]Sheet1!A137,"")</f>
        <v>380</v>
      </c>
      <c r="CB205">
        <f>IF([168]Sheet1!A137&lt;&gt;"",[168]Sheet1!A137,"")</f>
        <v>159</v>
      </c>
      <c r="CC205">
        <f>IF([169]Sheet1!A137&lt;&gt;"",[169]Sheet1!A137,"")</f>
        <v>614</v>
      </c>
      <c r="CD205">
        <f>IF([170]Sheet1!A137&lt;&gt;"",[170]Sheet1!A137,"")</f>
        <v>459</v>
      </c>
      <c r="CE205">
        <f>IF([171]Sheet1!A137&lt;&gt;"",[171]Sheet1!A137,"")</f>
        <v>518</v>
      </c>
      <c r="CF205">
        <f>IF([172]Sheet1!A137&lt;&gt;"",[172]Sheet1!A137,"")</f>
        <v>141</v>
      </c>
      <c r="CG205">
        <f>IF([173]Sheet1!A137&lt;&gt;"",[173]Sheet1!A137,"")</f>
        <v>372</v>
      </c>
      <c r="CH205">
        <f>IF([174]Sheet1!A137&lt;&gt;"",[174]Sheet1!A137,"")</f>
        <v>400</v>
      </c>
      <c r="CI205">
        <f>IF([175]Sheet1!A137&lt;&gt;"",[175]Sheet1!A137,"")</f>
        <v>590</v>
      </c>
      <c r="CJ205">
        <f>IF([176]Sheet1!A137&lt;&gt;"",[176]Sheet1!A137,"")</f>
        <v>627</v>
      </c>
      <c r="CK205">
        <f>IF([177]Sheet1!A137&lt;&gt;"",[177]Sheet1!A137,"")</f>
        <v>328</v>
      </c>
      <c r="CL205">
        <f>IF([178]Sheet1!A137&lt;&gt;"",[178]Sheet1!A137,"")</f>
        <v>347</v>
      </c>
    </row>
    <row r="206" spans="2:90">
      <c r="B206">
        <f>IF([90]Sheet1!A138&lt;&gt;"",[90]Sheet1!A138,"")</f>
        <v>37</v>
      </c>
      <c r="C206">
        <f>IF([91]Sheet1!A138&lt;&gt;"",[91]Sheet1!A138,"")</f>
        <v>223</v>
      </c>
      <c r="D206">
        <f>IF([92]Sheet1!A138&lt;&gt;"",[92]Sheet1!A138,"")</f>
        <v>301</v>
      </c>
      <c r="E206">
        <f>IF([93]Sheet1!A138&lt;&gt;"",[93]Sheet1!A138,"")</f>
        <v>370</v>
      </c>
      <c r="F206">
        <f>IF([94]Sheet1!A138&lt;&gt;"",[94]Sheet1!A138,"")</f>
        <v>364</v>
      </c>
      <c r="G206">
        <f>IF([95]Sheet1!A138&lt;&gt;"",[95]Sheet1!A138,"")</f>
        <v>149</v>
      </c>
      <c r="H206">
        <f>IF([96]Sheet1!A138&lt;&gt;"",[96]Sheet1!A138,"")</f>
        <v>373</v>
      </c>
      <c r="I206">
        <f>IF([97]Sheet1!A138&lt;&gt;"",[97]Sheet1!A138,"")</f>
        <v>163</v>
      </c>
      <c r="J206">
        <f>IF([98]Sheet1!A138&lt;&gt;"",[98]Sheet1!A138,"")</f>
        <v>18</v>
      </c>
      <c r="K206">
        <f>IF([99]Sheet1!A138&lt;&gt;"",[99]Sheet1!A138,"")</f>
        <v>144</v>
      </c>
      <c r="L206">
        <f>IF([100]Sheet1!A138&lt;&gt;"",[100]Sheet1!A138,"")</f>
        <v>191</v>
      </c>
      <c r="M206">
        <f>IF([101]Sheet1!A138&lt;&gt;"",[101]Sheet1!A138,"")</f>
        <v>659</v>
      </c>
      <c r="N206">
        <f>IF([102]Sheet1!A138&lt;&gt;"",[102]Sheet1!A138,"")</f>
        <v>49</v>
      </c>
      <c r="O206">
        <f>IF([103]Sheet1!A138&lt;&gt;"",[103]Sheet1!A138,"")</f>
        <v>44</v>
      </c>
      <c r="P206">
        <f>IF([104]Sheet1!A138&lt;&gt;"",[104]Sheet1!A138,"")</f>
        <v>159</v>
      </c>
      <c r="Q206">
        <f>IF([105]Sheet1!A138&lt;&gt;"",[105]Sheet1!A138,"")</f>
        <v>587</v>
      </c>
      <c r="R206">
        <f>IF([106]Sheet1!A138&lt;&gt;"",[106]Sheet1!A138,"")</f>
        <v>188</v>
      </c>
      <c r="S206">
        <f>IF([107]Sheet1!A138&lt;&gt;"",[107]Sheet1!A138,"")</f>
        <v>48</v>
      </c>
      <c r="T206">
        <f>IF([108]Sheet1!A138&lt;&gt;"",[108]Sheet1!A138,"")</f>
        <v>348</v>
      </c>
      <c r="U206">
        <f>IF([109]Sheet1!A138&lt;&gt;"",[109]Sheet1!A138,"")</f>
        <v>537</v>
      </c>
      <c r="V206">
        <f>IF([110]Sheet1!A138&lt;&gt;"",[110]Sheet1!A138,"")</f>
        <v>320</v>
      </c>
      <c r="W206">
        <f>IF([111]Sheet1!A138&lt;&gt;"",[111]Sheet1!A138,"")</f>
        <v>299</v>
      </c>
      <c r="X206">
        <f>IF([112]Sheet1!A138&lt;&gt;"",[112]Sheet1!A138,"")</f>
        <v>202</v>
      </c>
      <c r="Y206">
        <f>IF([113]Sheet1!A138&lt;&gt;"",[113]Sheet1!A138,"")</f>
        <v>442</v>
      </c>
      <c r="Z206">
        <f>IF([114]Sheet1!A138&lt;&gt;"",[114]Sheet1!A138,"")</f>
        <v>348</v>
      </c>
      <c r="AA206">
        <f>IF([115]Sheet1!A138&lt;&gt;"",[115]Sheet1!A138,"")</f>
        <v>181</v>
      </c>
      <c r="AB206">
        <f>IF([116]Sheet1!A138&lt;&gt;"",[116]Sheet1!A138,"")</f>
        <v>373</v>
      </c>
      <c r="AC206">
        <f>IF([117]Sheet1!A138&lt;&gt;"",[117]Sheet1!A138,"")</f>
        <v>393</v>
      </c>
      <c r="AD206">
        <f>IF([118]Sheet1!A138&lt;&gt;"",[118]Sheet1!A138,"")</f>
        <v>141</v>
      </c>
      <c r="AE206">
        <f>IF([119]Sheet1!A138&lt;&gt;"",[119]Sheet1!A138,"")</f>
        <v>339</v>
      </c>
      <c r="AF206">
        <f>IF([120]Sheet1!A138&lt;&gt;"",[120]Sheet1!A138,"")</f>
        <v>216</v>
      </c>
      <c r="AG206">
        <f>IF([121]Sheet1!A138&lt;&gt;"",[121]Sheet1!A138,"")</f>
        <v>192</v>
      </c>
      <c r="AH206">
        <f>IF([122]Sheet1!A138&lt;&gt;"",[122]Sheet1!A138,"")</f>
        <v>369</v>
      </c>
      <c r="AI206">
        <f>IF([123]Sheet1!A138&lt;&gt;"",[123]Sheet1!A138,"")</f>
        <v>131</v>
      </c>
      <c r="AJ206">
        <f>IF([124]Sheet1!A138&lt;&gt;"",[124]Sheet1!A138,"")</f>
        <v>509</v>
      </c>
      <c r="AK206">
        <f>IF([125]Sheet1!A138&lt;&gt;"",[125]Sheet1!A138,"")</f>
        <v>111</v>
      </c>
      <c r="AL206">
        <f>IF([126]Sheet1!A138&lt;&gt;"",[126]Sheet1!A138,"")</f>
        <v>218</v>
      </c>
      <c r="AM206">
        <f>IF([127]Sheet1!A138&lt;&gt;"",[127]Sheet1!A138,"")</f>
        <v>301</v>
      </c>
      <c r="AN206">
        <f>IF([128]Sheet1!A138&lt;&gt;"",[128]Sheet1!A138,"")</f>
        <v>284</v>
      </c>
      <c r="AO206">
        <f>IF([129]Sheet1!A138&lt;&gt;"",[129]Sheet1!A138,"")</f>
        <v>264</v>
      </c>
      <c r="AP206">
        <v>295</v>
      </c>
      <c r="AQ206">
        <f>IF([131]Sheet1!A138&lt;&gt;"",[131]Sheet1!A138,"")</f>
        <v>275</v>
      </c>
      <c r="AR206">
        <f>IF([132]Sheet1!A138&lt;&gt;"",[132]Sheet1!A138,"")</f>
        <v>167</v>
      </c>
      <c r="AS206">
        <f>IF([133]Sheet1!A138&lt;&gt;"",[133]Sheet1!A138,"")</f>
        <v>621</v>
      </c>
      <c r="AT206">
        <f>IF([134]Sheet1!A138&lt;&gt;"",[134]Sheet1!A138,"")</f>
        <v>50</v>
      </c>
      <c r="AU206">
        <f>IF([135]Sheet1!A138&lt;&gt;"",[135]Sheet1!A138,"")</f>
        <v>307</v>
      </c>
      <c r="AV206">
        <f>IF([136]Sheet1!A138&lt;&gt;"",[136]Sheet1!A138,"")</f>
        <v>383</v>
      </c>
      <c r="AW206">
        <f>IF([137]Sheet1!A138&lt;&gt;"",[137]Sheet1!A138,"")</f>
        <v>342</v>
      </c>
      <c r="AX206">
        <f>IF([138]Sheet1!A138&lt;&gt;"",[138]Sheet1!A138,"")</f>
        <v>96</v>
      </c>
      <c r="AY206">
        <f>IF([139]Sheet1!A138&lt;&gt;"",[139]Sheet1!A138,"")</f>
        <v>64</v>
      </c>
      <c r="AZ206">
        <f>IF([140]Sheet1!A138&lt;&gt;"",[140]Sheet1!A138,"")</f>
        <v>595</v>
      </c>
      <c r="BA206">
        <f>IF([141]Sheet1!A138&lt;&gt;"",[141]Sheet1!A138,"")</f>
        <v>197</v>
      </c>
      <c r="BB206">
        <f>IF([142]Sheet1!A138&lt;&gt;"",[142]Sheet1!A138,"")</f>
        <v>204</v>
      </c>
      <c r="BC206">
        <f>IF([143]Sheet1!A138&lt;&gt;"",[143]Sheet1!A138,"")</f>
        <v>666</v>
      </c>
      <c r="BD206">
        <f>IF([144]Sheet1!A138&lt;&gt;"",[144]Sheet1!A138,"")</f>
        <v>347</v>
      </c>
      <c r="BE206">
        <f>IF([145]Sheet1!A138&lt;&gt;"",[145]Sheet1!A138,"")</f>
        <v>198</v>
      </c>
      <c r="BF206">
        <f>IF([146]Sheet1!A138&lt;&gt;"",[146]Sheet1!A138,"")</f>
        <v>629</v>
      </c>
      <c r="BG206">
        <f>IF([147]Sheet1!A138&lt;&gt;"",[147]Sheet1!A138,"")</f>
        <v>127</v>
      </c>
      <c r="BH206">
        <f>IF([148]Sheet1!A138&lt;&gt;"",[148]Sheet1!A138,"")</f>
        <v>656</v>
      </c>
      <c r="BI206">
        <f>IF([149]Sheet1!A138&lt;&gt;"",[149]Sheet1!A138,"")</f>
        <v>14</v>
      </c>
      <c r="BJ206">
        <f>IF([150]Sheet1!A138&lt;&gt;"",[150]Sheet1!A138,"")</f>
        <v>239</v>
      </c>
      <c r="BK206">
        <f>IF([151]Sheet1!A138&lt;&gt;"",[151]Sheet1!A138,"")</f>
        <v>86</v>
      </c>
      <c r="BL206">
        <f>IF([152]Sheet1!A138&lt;&gt;"",[152]Sheet1!A138,"")</f>
        <v>318</v>
      </c>
      <c r="BM206">
        <f>IF([153]Sheet1!A138&lt;&gt;"",[153]Sheet1!A138,"")</f>
        <v>52</v>
      </c>
      <c r="BN206">
        <f>IF([154]Sheet1!A138&lt;&gt;"",[154]Sheet1!A138,"")</f>
        <v>118</v>
      </c>
      <c r="BO206">
        <f>IF([155]Sheet1!A138&lt;&gt;"",[155]Sheet1!A138,"")</f>
        <v>634</v>
      </c>
      <c r="BP206">
        <f>IF([156]Sheet1!A138&lt;&gt;"",[156]Sheet1!A138,"")</f>
        <v>393</v>
      </c>
      <c r="BQ206">
        <f>IF([157]Sheet1!A138&lt;&gt;"",[157]Sheet1!A138,"")</f>
        <v>405</v>
      </c>
      <c r="BR206">
        <f>IF([158]Sheet1!A138&lt;&gt;"",[158]Sheet1!A138,"")</f>
        <v>154</v>
      </c>
      <c r="BS206">
        <f>IF([159]Sheet1!A138&lt;&gt;"",[159]Sheet1!A138,"")</f>
        <v>604</v>
      </c>
      <c r="BT206">
        <f>IF([160]Sheet1!A138&lt;&gt;"",[160]Sheet1!A138,"")</f>
        <v>164</v>
      </c>
      <c r="BU206">
        <f>IF([161]Sheet1!A138&lt;&gt;"",[161]Sheet1!A138,"")</f>
        <v>521</v>
      </c>
      <c r="BV206">
        <f>IF([162]Sheet1!A138&lt;&gt;"",[162]Sheet1!A138,"")</f>
        <v>362</v>
      </c>
      <c r="BW206">
        <f>IF([163]Sheet1!A138&lt;&gt;"",[163]Sheet1!A138,"")</f>
        <v>393</v>
      </c>
      <c r="BX206">
        <f>IF([164]Sheet1!A138&lt;&gt;"",[164]Sheet1!A138,"")</f>
        <v>69</v>
      </c>
      <c r="BY206">
        <f>IF([165]Sheet1!A138&lt;&gt;"",[165]Sheet1!A138,"")</f>
        <v>88</v>
      </c>
      <c r="BZ206">
        <f>IF([166]Sheet1!A138&lt;&gt;"",[166]Sheet1!A138,"")</f>
        <v>121</v>
      </c>
      <c r="CA206">
        <f>IF([167]Sheet1!A138&lt;&gt;"",[167]Sheet1!A138,"")</f>
        <v>451</v>
      </c>
      <c r="CB206">
        <f>IF([168]Sheet1!A138&lt;&gt;"",[168]Sheet1!A138,"")</f>
        <v>397</v>
      </c>
      <c r="CC206">
        <f>IF([169]Sheet1!A138&lt;&gt;"",[169]Sheet1!A138,"")</f>
        <v>345</v>
      </c>
      <c r="CD206">
        <f>IF([170]Sheet1!A138&lt;&gt;"",[170]Sheet1!A138,"")</f>
        <v>511</v>
      </c>
      <c r="CE206">
        <f>IF([171]Sheet1!A138&lt;&gt;"",[171]Sheet1!A138,"")</f>
        <v>268</v>
      </c>
      <c r="CF206">
        <f>IF([172]Sheet1!A138&lt;&gt;"",[172]Sheet1!A138,"")</f>
        <v>322</v>
      </c>
      <c r="CG206">
        <f>IF([173]Sheet1!A138&lt;&gt;"",[173]Sheet1!A138,"")</f>
        <v>447</v>
      </c>
      <c r="CH206">
        <f>IF([174]Sheet1!A138&lt;&gt;"",[174]Sheet1!A138,"")</f>
        <v>602</v>
      </c>
      <c r="CI206">
        <f>IF([175]Sheet1!A138&lt;&gt;"",[175]Sheet1!A138,"")</f>
        <v>518</v>
      </c>
      <c r="CJ206">
        <f>IF([176]Sheet1!A138&lt;&gt;"",[176]Sheet1!A138,"")</f>
        <v>15</v>
      </c>
      <c r="CK206">
        <f>IF([177]Sheet1!A138&lt;&gt;"",[177]Sheet1!A138,"")</f>
        <v>659</v>
      </c>
      <c r="CL206">
        <f>IF([178]Sheet1!A138&lt;&gt;"",[178]Sheet1!A138,"")</f>
        <v>80</v>
      </c>
    </row>
    <row r="207" spans="2:90">
      <c r="B207">
        <f>IF([90]Sheet1!A139&lt;&gt;"",[90]Sheet1!A139,"")</f>
        <v>474</v>
      </c>
      <c r="C207">
        <f>IF([91]Sheet1!A139&lt;&gt;"",[91]Sheet1!A139,"")</f>
        <v>232</v>
      </c>
      <c r="D207">
        <f>IF([92]Sheet1!A139&lt;&gt;"",[92]Sheet1!A139,"")</f>
        <v>206</v>
      </c>
      <c r="E207">
        <f>IF([93]Sheet1!A139&lt;&gt;"",[93]Sheet1!A139,"")</f>
        <v>389</v>
      </c>
      <c r="F207">
        <f>IF([94]Sheet1!A139&lt;&gt;"",[94]Sheet1!A139,"")</f>
        <v>305</v>
      </c>
      <c r="G207">
        <f>IF([95]Sheet1!A139&lt;&gt;"",[95]Sheet1!A139,"")</f>
        <v>239</v>
      </c>
      <c r="H207">
        <f>IF([96]Sheet1!A139&lt;&gt;"",[96]Sheet1!A139,"")</f>
        <v>154</v>
      </c>
      <c r="I207">
        <f>IF([97]Sheet1!A139&lt;&gt;"",[97]Sheet1!A139,"")</f>
        <v>158</v>
      </c>
      <c r="J207">
        <f>IF([98]Sheet1!A139&lt;&gt;"",[98]Sheet1!A139,"")</f>
        <v>7</v>
      </c>
      <c r="K207">
        <f>IF([99]Sheet1!A139&lt;&gt;"",[99]Sheet1!A139,"")</f>
        <v>223</v>
      </c>
      <c r="L207">
        <f>IF([100]Sheet1!A139&lt;&gt;"",[100]Sheet1!A139,"")</f>
        <v>94</v>
      </c>
      <c r="M207">
        <f>IF([101]Sheet1!A139&lt;&gt;"",[101]Sheet1!A139,"")</f>
        <v>188</v>
      </c>
      <c r="N207">
        <f>IF([102]Sheet1!A139&lt;&gt;"",[102]Sheet1!A139,"")</f>
        <v>611</v>
      </c>
      <c r="O207">
        <f>IF([103]Sheet1!A139&lt;&gt;"",[103]Sheet1!A139,"")</f>
        <v>250</v>
      </c>
      <c r="P207">
        <f>IF([104]Sheet1!A139&lt;&gt;"",[104]Sheet1!A139,"")</f>
        <v>53</v>
      </c>
      <c r="Q207">
        <f>IF([105]Sheet1!A139&lt;&gt;"",[105]Sheet1!A139,"")</f>
        <v>106</v>
      </c>
      <c r="R207">
        <f>IF([106]Sheet1!A139&lt;&gt;"",[106]Sheet1!A139,"")</f>
        <v>173</v>
      </c>
      <c r="S207">
        <f>IF([107]Sheet1!A139&lt;&gt;"",[107]Sheet1!A139,"")</f>
        <v>427</v>
      </c>
      <c r="T207">
        <f>IF([108]Sheet1!A139&lt;&gt;"",[108]Sheet1!A139,"")</f>
        <v>284</v>
      </c>
      <c r="U207">
        <f>IF([109]Sheet1!A139&lt;&gt;"",[109]Sheet1!A139,"")</f>
        <v>120</v>
      </c>
      <c r="V207">
        <f>IF([110]Sheet1!A139&lt;&gt;"",[110]Sheet1!A139,"")</f>
        <v>4</v>
      </c>
      <c r="W207">
        <f>IF([111]Sheet1!A139&lt;&gt;"",[111]Sheet1!A139,"")</f>
        <v>495</v>
      </c>
      <c r="X207">
        <f>IF([112]Sheet1!A139&lt;&gt;"",[112]Sheet1!A139,"")</f>
        <v>333</v>
      </c>
      <c r="Y207">
        <f>IF([113]Sheet1!A139&lt;&gt;"",[113]Sheet1!A139,"")</f>
        <v>372</v>
      </c>
      <c r="Z207">
        <f>IF([114]Sheet1!A139&lt;&gt;"",[114]Sheet1!A139,"")</f>
        <v>400</v>
      </c>
      <c r="AA207">
        <f>IF([115]Sheet1!A139&lt;&gt;"",[115]Sheet1!A139,"")</f>
        <v>124</v>
      </c>
      <c r="AB207">
        <f>IF([116]Sheet1!A139&lt;&gt;"",[116]Sheet1!A139,"")</f>
        <v>158</v>
      </c>
      <c r="AC207">
        <f>IF([117]Sheet1!A139&lt;&gt;"",[117]Sheet1!A139,"")</f>
        <v>84</v>
      </c>
      <c r="AD207">
        <f>IF([118]Sheet1!A139&lt;&gt;"",[118]Sheet1!A139,"")</f>
        <v>543</v>
      </c>
      <c r="AE207">
        <f>IF([119]Sheet1!A139&lt;&gt;"",[119]Sheet1!A139,"")</f>
        <v>442</v>
      </c>
      <c r="AF207">
        <f>IF([120]Sheet1!A139&lt;&gt;"",[120]Sheet1!A139,"")</f>
        <v>517</v>
      </c>
      <c r="AG207">
        <f>IF([121]Sheet1!A139&lt;&gt;"",[121]Sheet1!A139,"")</f>
        <v>247</v>
      </c>
      <c r="AH207">
        <f>IF([122]Sheet1!A139&lt;&gt;"",[122]Sheet1!A139,"")</f>
        <v>309</v>
      </c>
      <c r="AI207">
        <f>IF([123]Sheet1!A139&lt;&gt;"",[123]Sheet1!A139,"")</f>
        <v>138</v>
      </c>
      <c r="AJ207">
        <f>IF([124]Sheet1!A139&lt;&gt;"",[124]Sheet1!A139,"")</f>
        <v>506</v>
      </c>
      <c r="AK207">
        <f>IF([125]Sheet1!A139&lt;&gt;"",[125]Sheet1!A139,"")</f>
        <v>299</v>
      </c>
      <c r="AL207">
        <f>IF([126]Sheet1!A139&lt;&gt;"",[126]Sheet1!A139,"")</f>
        <v>92</v>
      </c>
      <c r="AM207">
        <f>IF([127]Sheet1!A139&lt;&gt;"",[127]Sheet1!A139,"")</f>
        <v>353</v>
      </c>
      <c r="AN207">
        <f>IF([128]Sheet1!A139&lt;&gt;"",[128]Sheet1!A139,"")</f>
        <v>371</v>
      </c>
      <c r="AO207">
        <f>IF([129]Sheet1!A139&lt;&gt;"",[129]Sheet1!A139,"")</f>
        <v>13</v>
      </c>
      <c r="AP207">
        <v>335</v>
      </c>
      <c r="AQ207">
        <f>IF([131]Sheet1!A139&lt;&gt;"",[131]Sheet1!A139,"")</f>
        <v>312</v>
      </c>
      <c r="AR207">
        <f>IF([132]Sheet1!A139&lt;&gt;"",[132]Sheet1!A139,"")</f>
        <v>194</v>
      </c>
      <c r="AS207">
        <f>IF([133]Sheet1!A139&lt;&gt;"",[133]Sheet1!A139,"")</f>
        <v>555</v>
      </c>
      <c r="AT207">
        <f>IF([134]Sheet1!A139&lt;&gt;"",[134]Sheet1!A139,"")</f>
        <v>376</v>
      </c>
      <c r="AU207">
        <f>IF([135]Sheet1!A139&lt;&gt;"",[135]Sheet1!A139,"")</f>
        <v>273</v>
      </c>
      <c r="AV207">
        <f>IF([136]Sheet1!A139&lt;&gt;"",[136]Sheet1!A139,"")</f>
        <v>604</v>
      </c>
      <c r="AW207">
        <f>IF([137]Sheet1!A139&lt;&gt;"",[137]Sheet1!A139,"")</f>
        <v>353</v>
      </c>
      <c r="AX207">
        <f>IF([138]Sheet1!A139&lt;&gt;"",[138]Sheet1!A139,"")</f>
        <v>43</v>
      </c>
      <c r="AY207">
        <f>IF([139]Sheet1!A139&lt;&gt;"",[139]Sheet1!A139,"")</f>
        <v>336</v>
      </c>
      <c r="AZ207">
        <f>IF([140]Sheet1!A139&lt;&gt;"",[140]Sheet1!A139,"")</f>
        <v>29</v>
      </c>
      <c r="BA207">
        <f>IF([141]Sheet1!A139&lt;&gt;"",[141]Sheet1!A139,"")</f>
        <v>262</v>
      </c>
      <c r="BB207">
        <f>IF([142]Sheet1!A139&lt;&gt;"",[142]Sheet1!A139,"")</f>
        <v>74</v>
      </c>
      <c r="BC207">
        <f>IF([143]Sheet1!A139&lt;&gt;"",[143]Sheet1!A139,"")</f>
        <v>146</v>
      </c>
      <c r="BD207">
        <f>IF([144]Sheet1!A139&lt;&gt;"",[144]Sheet1!A139,"")</f>
        <v>550</v>
      </c>
      <c r="BE207">
        <f>IF([145]Sheet1!A139&lt;&gt;"",[145]Sheet1!A139,"")</f>
        <v>627</v>
      </c>
      <c r="BF207">
        <f>IF([146]Sheet1!A139&lt;&gt;"",[146]Sheet1!A139,"")</f>
        <v>662</v>
      </c>
      <c r="BG207">
        <f>IF([147]Sheet1!A139&lt;&gt;"",[147]Sheet1!A139,"")</f>
        <v>299</v>
      </c>
      <c r="BH207">
        <f>IF([148]Sheet1!A139&lt;&gt;"",[148]Sheet1!A139,"")</f>
        <v>362</v>
      </c>
      <c r="BI207">
        <f>IF([149]Sheet1!A139&lt;&gt;"",[149]Sheet1!A139,"")</f>
        <v>566</v>
      </c>
      <c r="BJ207">
        <f>IF([150]Sheet1!A139&lt;&gt;"",[150]Sheet1!A139,"")</f>
        <v>311</v>
      </c>
      <c r="BK207">
        <f>IF([151]Sheet1!A139&lt;&gt;"",[151]Sheet1!A139,"")</f>
        <v>401</v>
      </c>
      <c r="BL207">
        <f>IF([152]Sheet1!A139&lt;&gt;"",[152]Sheet1!A139,"")</f>
        <v>73</v>
      </c>
      <c r="BM207">
        <f>IF([153]Sheet1!A139&lt;&gt;"",[153]Sheet1!A139,"")</f>
        <v>624</v>
      </c>
      <c r="BN207">
        <f>IF([154]Sheet1!A139&lt;&gt;"",[154]Sheet1!A139,"")</f>
        <v>180</v>
      </c>
      <c r="BO207">
        <f>IF([155]Sheet1!A139&lt;&gt;"",[155]Sheet1!A139,"")</f>
        <v>571</v>
      </c>
      <c r="BP207">
        <f>IF([156]Sheet1!A139&lt;&gt;"",[156]Sheet1!A139,"")</f>
        <v>29</v>
      </c>
      <c r="BQ207">
        <f>IF([157]Sheet1!A139&lt;&gt;"",[157]Sheet1!A139,"")</f>
        <v>249</v>
      </c>
      <c r="BR207">
        <f>IF([158]Sheet1!A139&lt;&gt;"",[158]Sheet1!A139,"")</f>
        <v>100</v>
      </c>
      <c r="BS207">
        <f>IF([159]Sheet1!A139&lt;&gt;"",[159]Sheet1!A139,"")</f>
        <v>498</v>
      </c>
      <c r="BT207">
        <f>IF([160]Sheet1!A139&lt;&gt;"",[160]Sheet1!A139,"")</f>
        <v>313</v>
      </c>
      <c r="BU207">
        <f>IF([161]Sheet1!A139&lt;&gt;"",[161]Sheet1!A139,"")</f>
        <v>44</v>
      </c>
      <c r="BV207">
        <f>IF([162]Sheet1!A139&lt;&gt;"",[162]Sheet1!A139,"")</f>
        <v>144</v>
      </c>
      <c r="BW207">
        <f>IF([163]Sheet1!A139&lt;&gt;"",[163]Sheet1!A139,"")</f>
        <v>367</v>
      </c>
      <c r="BX207">
        <f>IF([164]Sheet1!A139&lt;&gt;"",[164]Sheet1!A139,"")</f>
        <v>323</v>
      </c>
      <c r="BY207">
        <f>IF([165]Sheet1!A139&lt;&gt;"",[165]Sheet1!A139,"")</f>
        <v>247</v>
      </c>
      <c r="BZ207">
        <f>IF([166]Sheet1!A139&lt;&gt;"",[166]Sheet1!A139,"")</f>
        <v>387</v>
      </c>
      <c r="CA207">
        <f>IF([167]Sheet1!A139&lt;&gt;"",[167]Sheet1!A139,"")</f>
        <v>561</v>
      </c>
      <c r="CB207">
        <f>IF([168]Sheet1!A139&lt;&gt;"",[168]Sheet1!A139,"")</f>
        <v>136</v>
      </c>
      <c r="CC207">
        <f>IF([169]Sheet1!A139&lt;&gt;"",[169]Sheet1!A139,"")</f>
        <v>458</v>
      </c>
      <c r="CD207">
        <f>IF([170]Sheet1!A139&lt;&gt;"",[170]Sheet1!A139,"")</f>
        <v>507</v>
      </c>
      <c r="CE207">
        <f>IF([171]Sheet1!A139&lt;&gt;"",[171]Sheet1!A139,"")</f>
        <v>633</v>
      </c>
      <c r="CF207">
        <f>IF([172]Sheet1!A139&lt;&gt;"",[172]Sheet1!A139,"")</f>
        <v>203</v>
      </c>
      <c r="CG207">
        <f>IF([173]Sheet1!A139&lt;&gt;"",[173]Sheet1!A139,"")</f>
        <v>33</v>
      </c>
      <c r="CH207">
        <f>IF([174]Sheet1!A139&lt;&gt;"",[174]Sheet1!A139,"")</f>
        <v>656</v>
      </c>
      <c r="CI207">
        <f>IF([175]Sheet1!A139&lt;&gt;"",[175]Sheet1!A139,"")</f>
        <v>132</v>
      </c>
      <c r="CJ207">
        <f>IF([176]Sheet1!A139&lt;&gt;"",[176]Sheet1!A139,"")</f>
        <v>23</v>
      </c>
      <c r="CK207">
        <f>IF([177]Sheet1!A139&lt;&gt;"",[177]Sheet1!A139,"")</f>
        <v>549</v>
      </c>
      <c r="CL207">
        <f>IF([178]Sheet1!A139&lt;&gt;"",[178]Sheet1!A139,"")</f>
        <v>573</v>
      </c>
    </row>
    <row r="208" spans="2:90">
      <c r="B208">
        <f>IF([90]Sheet1!A140&lt;&gt;"",[90]Sheet1!A140,"")</f>
        <v>209</v>
      </c>
      <c r="C208">
        <f>IF([91]Sheet1!A140&lt;&gt;"",[91]Sheet1!A140,"")</f>
        <v>90</v>
      </c>
      <c r="D208">
        <f>IF([92]Sheet1!A140&lt;&gt;"",[92]Sheet1!A140,"")</f>
        <v>43</v>
      </c>
      <c r="E208">
        <f>IF([93]Sheet1!A140&lt;&gt;"",[93]Sheet1!A140,"")</f>
        <v>33</v>
      </c>
      <c r="F208">
        <f>IF([94]Sheet1!A140&lt;&gt;"",[94]Sheet1!A140,"")</f>
        <v>301</v>
      </c>
      <c r="G208">
        <f>IF([95]Sheet1!A140&lt;&gt;"",[95]Sheet1!A140,"")</f>
        <v>235</v>
      </c>
      <c r="H208">
        <f>IF([96]Sheet1!A140&lt;&gt;"",[96]Sheet1!A140,"")</f>
        <v>228</v>
      </c>
      <c r="I208">
        <f>IF([97]Sheet1!A140&lt;&gt;"",[97]Sheet1!A140,"")</f>
        <v>580</v>
      </c>
      <c r="J208">
        <f>IF([98]Sheet1!A140&lt;&gt;"",[98]Sheet1!A140,"")</f>
        <v>129</v>
      </c>
      <c r="K208">
        <f>IF([99]Sheet1!A140&lt;&gt;"",[99]Sheet1!A140,"")</f>
        <v>386</v>
      </c>
      <c r="L208">
        <f>IF([100]Sheet1!A140&lt;&gt;"",[100]Sheet1!A140,"")</f>
        <v>396</v>
      </c>
      <c r="M208">
        <f>IF([101]Sheet1!A140&lt;&gt;"",[101]Sheet1!A140,"")</f>
        <v>84</v>
      </c>
      <c r="N208">
        <f>IF([102]Sheet1!A140&lt;&gt;"",[102]Sheet1!A140,"")</f>
        <v>589</v>
      </c>
      <c r="O208">
        <f>IF([103]Sheet1!A140&lt;&gt;"",[103]Sheet1!A140,"")</f>
        <v>549</v>
      </c>
      <c r="P208">
        <f>IF([104]Sheet1!A140&lt;&gt;"",[104]Sheet1!A140,"")</f>
        <v>368</v>
      </c>
      <c r="Q208">
        <f>IF([105]Sheet1!A140&lt;&gt;"",[105]Sheet1!A140,"")</f>
        <v>20</v>
      </c>
      <c r="R208">
        <f>IF([106]Sheet1!A140&lt;&gt;"",[106]Sheet1!A140,"")</f>
        <v>51</v>
      </c>
      <c r="S208">
        <f>IF([107]Sheet1!A140&lt;&gt;"",[107]Sheet1!A140,"")</f>
        <v>83</v>
      </c>
      <c r="T208">
        <f>IF([108]Sheet1!A140&lt;&gt;"",[108]Sheet1!A140,"")</f>
        <v>333</v>
      </c>
      <c r="U208">
        <f>IF([109]Sheet1!A140&lt;&gt;"",[109]Sheet1!A140,"")</f>
        <v>494</v>
      </c>
      <c r="V208">
        <f>IF([110]Sheet1!A140&lt;&gt;"",[110]Sheet1!A140,"")</f>
        <v>19</v>
      </c>
      <c r="W208">
        <f>IF([111]Sheet1!A140&lt;&gt;"",[111]Sheet1!A140,"")</f>
        <v>437</v>
      </c>
      <c r="X208">
        <f>IF([112]Sheet1!A140&lt;&gt;"",[112]Sheet1!A140,"")</f>
        <v>435</v>
      </c>
      <c r="Y208">
        <f>IF([113]Sheet1!A140&lt;&gt;"",[113]Sheet1!A140,"")</f>
        <v>104</v>
      </c>
      <c r="Z208">
        <f>IF([114]Sheet1!A140&lt;&gt;"",[114]Sheet1!A140,"")</f>
        <v>448</v>
      </c>
      <c r="AA208">
        <f>IF([115]Sheet1!A140&lt;&gt;"",[115]Sheet1!A140,"")</f>
        <v>63</v>
      </c>
      <c r="AB208">
        <f>IF([116]Sheet1!A140&lt;&gt;"",[116]Sheet1!A140,"")</f>
        <v>101</v>
      </c>
      <c r="AC208">
        <f>IF([117]Sheet1!A140&lt;&gt;"",[117]Sheet1!A140,"")</f>
        <v>390</v>
      </c>
      <c r="AD208">
        <f>IF([118]Sheet1!A140&lt;&gt;"",[118]Sheet1!A140,"")</f>
        <v>313</v>
      </c>
      <c r="AE208">
        <f>IF([119]Sheet1!A140&lt;&gt;"",[119]Sheet1!A140,"")</f>
        <v>285</v>
      </c>
      <c r="AF208">
        <f>IF([120]Sheet1!A140&lt;&gt;"",[120]Sheet1!A140,"")</f>
        <v>287</v>
      </c>
      <c r="AG208">
        <f>IF([121]Sheet1!A140&lt;&gt;"",[121]Sheet1!A140,"")</f>
        <v>115</v>
      </c>
      <c r="AH208">
        <f>IF([122]Sheet1!A140&lt;&gt;"",[122]Sheet1!A140,"")</f>
        <v>270</v>
      </c>
      <c r="AI208">
        <f>IF([123]Sheet1!A140&lt;&gt;"",[123]Sheet1!A140,"")</f>
        <v>301</v>
      </c>
      <c r="AJ208">
        <f>IF([124]Sheet1!A140&lt;&gt;"",[124]Sheet1!A140,"")</f>
        <v>218</v>
      </c>
      <c r="AK208">
        <f>IF([125]Sheet1!A140&lt;&gt;"",[125]Sheet1!A140,"")</f>
        <v>312</v>
      </c>
      <c r="AL208">
        <f>IF([126]Sheet1!A140&lt;&gt;"",[126]Sheet1!A140,"")</f>
        <v>222</v>
      </c>
      <c r="AM208">
        <f>IF([127]Sheet1!A140&lt;&gt;"",[127]Sheet1!A140,"")</f>
        <v>156</v>
      </c>
      <c r="AN208">
        <f>IF([128]Sheet1!A140&lt;&gt;"",[128]Sheet1!A140,"")</f>
        <v>114</v>
      </c>
      <c r="AO208">
        <f>IF([129]Sheet1!A140&lt;&gt;"",[129]Sheet1!A140,"")</f>
        <v>236</v>
      </c>
      <c r="AP208">
        <v>278</v>
      </c>
      <c r="AQ208">
        <f>IF([131]Sheet1!A140&lt;&gt;"",[131]Sheet1!A140,"")</f>
        <v>661</v>
      </c>
      <c r="AR208">
        <f>IF([132]Sheet1!A140&lt;&gt;"",[132]Sheet1!A140,"")</f>
        <v>150</v>
      </c>
      <c r="AS208">
        <f>IF([133]Sheet1!A140&lt;&gt;"",[133]Sheet1!A140,"")</f>
        <v>107</v>
      </c>
      <c r="AT208">
        <f>IF([134]Sheet1!A140&lt;&gt;"",[134]Sheet1!A140,"")</f>
        <v>375</v>
      </c>
      <c r="AU208">
        <f>IF([135]Sheet1!A140&lt;&gt;"",[135]Sheet1!A140,"")</f>
        <v>253</v>
      </c>
      <c r="AV208">
        <f>IF([136]Sheet1!A140&lt;&gt;"",[136]Sheet1!A140,"")</f>
        <v>158</v>
      </c>
      <c r="AW208">
        <f>IF([137]Sheet1!A140&lt;&gt;"",[137]Sheet1!A140,"")</f>
        <v>189</v>
      </c>
      <c r="AX208">
        <f>IF([138]Sheet1!A140&lt;&gt;"",[138]Sheet1!A140,"")</f>
        <v>122</v>
      </c>
      <c r="AY208">
        <f>IF([139]Sheet1!A140&lt;&gt;"",[139]Sheet1!A140,"")</f>
        <v>239</v>
      </c>
      <c r="AZ208">
        <f>IF([140]Sheet1!A140&lt;&gt;"",[140]Sheet1!A140,"")</f>
        <v>665</v>
      </c>
      <c r="BA208">
        <f>IF([141]Sheet1!A140&lt;&gt;"",[141]Sheet1!A140,"")</f>
        <v>58</v>
      </c>
      <c r="BB208">
        <f>IF([142]Sheet1!A140&lt;&gt;"",[142]Sheet1!A140,"")</f>
        <v>291</v>
      </c>
      <c r="BC208">
        <f>IF([143]Sheet1!A140&lt;&gt;"",[143]Sheet1!A140,"")</f>
        <v>617</v>
      </c>
      <c r="BD208">
        <f>IF([144]Sheet1!A140&lt;&gt;"",[144]Sheet1!A140,"")</f>
        <v>65</v>
      </c>
      <c r="BE208">
        <f>IF([145]Sheet1!A140&lt;&gt;"",[145]Sheet1!A140,"")</f>
        <v>264</v>
      </c>
      <c r="BF208">
        <f>IF([146]Sheet1!A140&lt;&gt;"",[146]Sheet1!A140,"")</f>
        <v>608</v>
      </c>
      <c r="BG208">
        <f>IF([147]Sheet1!A140&lt;&gt;"",[147]Sheet1!A140,"")</f>
        <v>91</v>
      </c>
      <c r="BH208">
        <f>IF([148]Sheet1!A140&lt;&gt;"",[148]Sheet1!A140,"")</f>
        <v>370</v>
      </c>
      <c r="BI208">
        <f>IF([149]Sheet1!A140&lt;&gt;"",[149]Sheet1!A140,"")</f>
        <v>208</v>
      </c>
      <c r="BJ208">
        <f>IF([150]Sheet1!A140&lt;&gt;"",[150]Sheet1!A140,"")</f>
        <v>166</v>
      </c>
      <c r="BK208">
        <f>IF([151]Sheet1!A140&lt;&gt;"",[151]Sheet1!A140,"")</f>
        <v>360</v>
      </c>
      <c r="BL208">
        <f>IF([152]Sheet1!A140&lt;&gt;"",[152]Sheet1!A140,"")</f>
        <v>662</v>
      </c>
      <c r="BM208">
        <f>IF([153]Sheet1!A140&lt;&gt;"",[153]Sheet1!A140,"")</f>
        <v>160</v>
      </c>
      <c r="BN208">
        <f>IF([154]Sheet1!A140&lt;&gt;"",[154]Sheet1!A140,"")</f>
        <v>3</v>
      </c>
      <c r="BO208">
        <f>IF([155]Sheet1!A140&lt;&gt;"",[155]Sheet1!A140,"")</f>
        <v>618</v>
      </c>
      <c r="BP208">
        <f>IF([156]Sheet1!A140&lt;&gt;"",[156]Sheet1!A140,"")</f>
        <v>404</v>
      </c>
      <c r="BQ208">
        <f>IF([157]Sheet1!A140&lt;&gt;"",[157]Sheet1!A140,"")</f>
        <v>181</v>
      </c>
      <c r="BR208">
        <f>IF([158]Sheet1!A140&lt;&gt;"",[158]Sheet1!A140,"")</f>
        <v>169</v>
      </c>
      <c r="BS208">
        <f>IF([159]Sheet1!A140&lt;&gt;"",[159]Sheet1!A140,"")</f>
        <v>240</v>
      </c>
      <c r="BT208">
        <f>IF([160]Sheet1!A140&lt;&gt;"",[160]Sheet1!A140,"")</f>
        <v>115</v>
      </c>
      <c r="BU208">
        <f>IF([161]Sheet1!A140&lt;&gt;"",[161]Sheet1!A140,"")</f>
        <v>153</v>
      </c>
      <c r="BV208">
        <f>IF([162]Sheet1!A140&lt;&gt;"",[162]Sheet1!A140,"")</f>
        <v>498</v>
      </c>
      <c r="BW208">
        <f>IF([163]Sheet1!A140&lt;&gt;"",[163]Sheet1!A140,"")</f>
        <v>640</v>
      </c>
      <c r="BX208">
        <f>IF([164]Sheet1!A140&lt;&gt;"",[164]Sheet1!A140,"")</f>
        <v>267</v>
      </c>
      <c r="BY208">
        <f>IF([165]Sheet1!A140&lt;&gt;"",[165]Sheet1!A140,"")</f>
        <v>510</v>
      </c>
      <c r="BZ208">
        <f>IF([166]Sheet1!A140&lt;&gt;"",[166]Sheet1!A140,"")</f>
        <v>233</v>
      </c>
      <c r="CA208">
        <f>IF([167]Sheet1!A140&lt;&gt;"",[167]Sheet1!A140,"")</f>
        <v>467</v>
      </c>
      <c r="CB208">
        <f>IF([168]Sheet1!A140&lt;&gt;"",[168]Sheet1!A140,"")</f>
        <v>284</v>
      </c>
      <c r="CC208">
        <f>IF([169]Sheet1!A140&lt;&gt;"",[169]Sheet1!A140,"")</f>
        <v>571</v>
      </c>
      <c r="CD208">
        <f>IF([170]Sheet1!A140&lt;&gt;"",[170]Sheet1!A140,"")</f>
        <v>513</v>
      </c>
      <c r="CE208">
        <f>IF([171]Sheet1!A140&lt;&gt;"",[171]Sheet1!A140,"")</f>
        <v>370</v>
      </c>
      <c r="CF208">
        <f>IF([172]Sheet1!A140&lt;&gt;"",[172]Sheet1!A140,"")</f>
        <v>101</v>
      </c>
      <c r="CG208">
        <f>IF([173]Sheet1!A140&lt;&gt;"",[173]Sheet1!A140,"")</f>
        <v>409</v>
      </c>
      <c r="CH208">
        <f>IF([174]Sheet1!A140&lt;&gt;"",[174]Sheet1!A140,"")</f>
        <v>66</v>
      </c>
      <c r="CI208">
        <f>IF([175]Sheet1!A140&lt;&gt;"",[175]Sheet1!A140,"")</f>
        <v>69</v>
      </c>
      <c r="CJ208">
        <f>IF([176]Sheet1!A140&lt;&gt;"",[176]Sheet1!A140,"")</f>
        <v>569</v>
      </c>
      <c r="CK208">
        <f>IF([177]Sheet1!A140&lt;&gt;"",[177]Sheet1!A140,"")</f>
        <v>138</v>
      </c>
      <c r="CL208">
        <f>IF([178]Sheet1!A140&lt;&gt;"",[178]Sheet1!A140,"")</f>
        <v>136</v>
      </c>
    </row>
    <row r="209" spans="2:90">
      <c r="B209">
        <f>IF([90]Sheet1!A141&lt;&gt;"",[90]Sheet1!A141,"")</f>
        <v>405</v>
      </c>
      <c r="C209">
        <f>IF([91]Sheet1!A141&lt;&gt;"",[91]Sheet1!A141,"")</f>
        <v>108</v>
      </c>
      <c r="D209">
        <f>IF([92]Sheet1!A141&lt;&gt;"",[92]Sheet1!A141,"")</f>
        <v>321</v>
      </c>
      <c r="E209">
        <f>IF([93]Sheet1!A141&lt;&gt;"",[93]Sheet1!A141,"")</f>
        <v>119</v>
      </c>
      <c r="F209">
        <f>IF([94]Sheet1!A141&lt;&gt;"",[94]Sheet1!A141,"")</f>
        <v>46</v>
      </c>
      <c r="G209">
        <f>IF([95]Sheet1!A141&lt;&gt;"",[95]Sheet1!A141,"")</f>
        <v>102</v>
      </c>
      <c r="H209">
        <f>IF([96]Sheet1!A141&lt;&gt;"",[96]Sheet1!A141,"")</f>
        <v>104</v>
      </c>
      <c r="I209">
        <f>IF([97]Sheet1!A141&lt;&gt;"",[97]Sheet1!A141,"")</f>
        <v>346</v>
      </c>
      <c r="J209">
        <f>IF([98]Sheet1!A141&lt;&gt;"",[98]Sheet1!A141,"")</f>
        <v>112</v>
      </c>
      <c r="K209">
        <f>IF([99]Sheet1!A141&lt;&gt;"",[99]Sheet1!A141,"")</f>
        <v>199</v>
      </c>
      <c r="L209">
        <f>IF([100]Sheet1!A141&lt;&gt;"",[100]Sheet1!A141,"")</f>
        <v>11</v>
      </c>
      <c r="M209">
        <f>IF([101]Sheet1!A141&lt;&gt;"",[101]Sheet1!A141,"")</f>
        <v>606</v>
      </c>
      <c r="N209">
        <f>IF([102]Sheet1!A141&lt;&gt;"",[102]Sheet1!A141,"")</f>
        <v>19</v>
      </c>
      <c r="O209">
        <f>IF([103]Sheet1!A141&lt;&gt;"",[103]Sheet1!A141,"")</f>
        <v>228</v>
      </c>
      <c r="P209">
        <f>IF([104]Sheet1!A141&lt;&gt;"",[104]Sheet1!A141,"")</f>
        <v>38</v>
      </c>
      <c r="Q209">
        <f>IF([105]Sheet1!A141&lt;&gt;"",[105]Sheet1!A141,"")</f>
        <v>163</v>
      </c>
      <c r="R209">
        <f>IF([106]Sheet1!A141&lt;&gt;"",[106]Sheet1!A141,"")</f>
        <v>149</v>
      </c>
      <c r="S209">
        <f>IF([107]Sheet1!A141&lt;&gt;"",[107]Sheet1!A141,"")</f>
        <v>11</v>
      </c>
      <c r="T209">
        <f>IF([108]Sheet1!A141&lt;&gt;"",[108]Sheet1!A141,"")</f>
        <v>149</v>
      </c>
      <c r="U209">
        <f>IF([109]Sheet1!A141&lt;&gt;"",[109]Sheet1!A141,"")</f>
        <v>513</v>
      </c>
      <c r="V209">
        <f>IF([110]Sheet1!A141&lt;&gt;"",[110]Sheet1!A141,"")</f>
        <v>230</v>
      </c>
      <c r="W209">
        <f>IF([111]Sheet1!A141&lt;&gt;"",[111]Sheet1!A141,"")</f>
        <v>172</v>
      </c>
      <c r="X209">
        <f>IF([112]Sheet1!A141&lt;&gt;"",[112]Sheet1!A141,"")</f>
        <v>197</v>
      </c>
      <c r="Y209">
        <f>IF([113]Sheet1!A141&lt;&gt;"",[113]Sheet1!A141,"")</f>
        <v>531</v>
      </c>
      <c r="Z209">
        <f>IF([114]Sheet1!A141&lt;&gt;"",[114]Sheet1!A141,"")</f>
        <v>151</v>
      </c>
      <c r="AA209">
        <f>IF([115]Sheet1!A141&lt;&gt;"",[115]Sheet1!A141,"")</f>
        <v>483</v>
      </c>
      <c r="AB209">
        <f>IF([116]Sheet1!A141&lt;&gt;"",[116]Sheet1!A141,"")</f>
        <v>311</v>
      </c>
      <c r="AC209">
        <f>IF([117]Sheet1!A141&lt;&gt;"",[117]Sheet1!A141,"")</f>
        <v>492</v>
      </c>
      <c r="AD209">
        <f>IF([118]Sheet1!A141&lt;&gt;"",[118]Sheet1!A141,"")</f>
        <v>207</v>
      </c>
      <c r="AE209">
        <f>IF([119]Sheet1!A141&lt;&gt;"",[119]Sheet1!A141,"")</f>
        <v>119</v>
      </c>
      <c r="AF209">
        <f>IF([120]Sheet1!A141&lt;&gt;"",[120]Sheet1!A141,"")</f>
        <v>190</v>
      </c>
      <c r="AG209">
        <f>IF([121]Sheet1!A141&lt;&gt;"",[121]Sheet1!A141,"")</f>
        <v>265</v>
      </c>
      <c r="AH209">
        <f>IF([122]Sheet1!A141&lt;&gt;"",[122]Sheet1!A141,"")</f>
        <v>362</v>
      </c>
      <c r="AI209">
        <f>IF([123]Sheet1!A141&lt;&gt;"",[123]Sheet1!A141,"")</f>
        <v>163</v>
      </c>
      <c r="AJ209">
        <f>IF([124]Sheet1!A141&lt;&gt;"",[124]Sheet1!A141,"")</f>
        <v>311</v>
      </c>
      <c r="AK209">
        <f>IF([125]Sheet1!A141&lt;&gt;"",[125]Sheet1!A141,"")</f>
        <v>13</v>
      </c>
      <c r="AL209">
        <f>IF([126]Sheet1!A141&lt;&gt;"",[126]Sheet1!A141,"")</f>
        <v>74</v>
      </c>
      <c r="AM209">
        <f>IF([127]Sheet1!A141&lt;&gt;"",[127]Sheet1!A141,"")</f>
        <v>100</v>
      </c>
      <c r="AN209">
        <f>IF([128]Sheet1!A141&lt;&gt;"",[128]Sheet1!A141,"")</f>
        <v>26</v>
      </c>
      <c r="AO209">
        <f>IF([129]Sheet1!A141&lt;&gt;"",[129]Sheet1!A141,"")</f>
        <v>400</v>
      </c>
      <c r="AP209">
        <v>593</v>
      </c>
      <c r="AQ209">
        <f>IF([131]Sheet1!A141&lt;&gt;"",[131]Sheet1!A141,"")</f>
        <v>210</v>
      </c>
      <c r="AR209">
        <f>IF([132]Sheet1!A141&lt;&gt;"",[132]Sheet1!A141,"")</f>
        <v>583</v>
      </c>
      <c r="AS209">
        <f>IF([133]Sheet1!A141&lt;&gt;"",[133]Sheet1!A141,"")</f>
        <v>245</v>
      </c>
      <c r="AT209">
        <f>IF([134]Sheet1!A141&lt;&gt;"",[134]Sheet1!A141,"")</f>
        <v>70</v>
      </c>
      <c r="AU209">
        <f>IF([135]Sheet1!A141&lt;&gt;"",[135]Sheet1!A141,"")</f>
        <v>643</v>
      </c>
      <c r="AV209">
        <f>IF([136]Sheet1!A141&lt;&gt;"",[136]Sheet1!A141,"")</f>
        <v>51</v>
      </c>
      <c r="AW209">
        <f>IF([137]Sheet1!A141&lt;&gt;"",[137]Sheet1!A141,"")</f>
        <v>97</v>
      </c>
      <c r="AX209">
        <f>IF([138]Sheet1!A141&lt;&gt;"",[138]Sheet1!A141,"")</f>
        <v>209</v>
      </c>
      <c r="AY209">
        <f>IF([139]Sheet1!A141&lt;&gt;"",[139]Sheet1!A141,"")</f>
        <v>236</v>
      </c>
      <c r="AZ209">
        <f>IF([140]Sheet1!A141&lt;&gt;"",[140]Sheet1!A141,"")</f>
        <v>550</v>
      </c>
      <c r="BA209">
        <f>IF([141]Sheet1!A141&lt;&gt;"",[141]Sheet1!A141,"")</f>
        <v>565</v>
      </c>
      <c r="BB209">
        <f>IF([142]Sheet1!A141&lt;&gt;"",[142]Sheet1!A141,"")</f>
        <v>369</v>
      </c>
      <c r="BC209">
        <f>IF([143]Sheet1!A141&lt;&gt;"",[143]Sheet1!A141,"")</f>
        <v>159</v>
      </c>
      <c r="BD209">
        <f>IF([144]Sheet1!A141&lt;&gt;"",[144]Sheet1!A141,"")</f>
        <v>1</v>
      </c>
      <c r="BE209">
        <f>IF([145]Sheet1!A141&lt;&gt;"",[145]Sheet1!A141,"")</f>
        <v>311</v>
      </c>
      <c r="BF209">
        <f>IF([146]Sheet1!A141&lt;&gt;"",[146]Sheet1!A141,"")</f>
        <v>20</v>
      </c>
      <c r="BG209">
        <f>IF([147]Sheet1!A141&lt;&gt;"",[147]Sheet1!A141,"")</f>
        <v>248</v>
      </c>
      <c r="BH209">
        <f>IF([148]Sheet1!A141&lt;&gt;"",[148]Sheet1!A141,"")</f>
        <v>215</v>
      </c>
      <c r="BI209">
        <f>IF([149]Sheet1!A141&lt;&gt;"",[149]Sheet1!A141,"")</f>
        <v>179</v>
      </c>
      <c r="BJ209">
        <f>IF([150]Sheet1!A141&lt;&gt;"",[150]Sheet1!A141,"")</f>
        <v>221</v>
      </c>
      <c r="BK209">
        <f>IF([151]Sheet1!A141&lt;&gt;"",[151]Sheet1!A141,"")</f>
        <v>584</v>
      </c>
      <c r="BL209">
        <f>IF([152]Sheet1!A141&lt;&gt;"",[152]Sheet1!A141,"")</f>
        <v>570</v>
      </c>
      <c r="BM209">
        <f>IF([153]Sheet1!A141&lt;&gt;"",[153]Sheet1!A141,"")</f>
        <v>78</v>
      </c>
      <c r="BN209">
        <f>IF([154]Sheet1!A141&lt;&gt;"",[154]Sheet1!A141,"")</f>
        <v>25</v>
      </c>
      <c r="BO209">
        <f>IF([155]Sheet1!A141&lt;&gt;"",[155]Sheet1!A141,"")</f>
        <v>659</v>
      </c>
      <c r="BP209">
        <f>IF([156]Sheet1!A141&lt;&gt;"",[156]Sheet1!A141,"")</f>
        <v>23</v>
      </c>
      <c r="BQ209">
        <f>IF([157]Sheet1!A141&lt;&gt;"",[157]Sheet1!A141,"")</f>
        <v>409</v>
      </c>
      <c r="BR209">
        <f>IF([158]Sheet1!A141&lt;&gt;"",[158]Sheet1!A141,"")</f>
        <v>125</v>
      </c>
      <c r="BS209">
        <f>IF([159]Sheet1!A141&lt;&gt;"",[159]Sheet1!A141,"")</f>
        <v>270</v>
      </c>
      <c r="BT209">
        <f>IF([160]Sheet1!A141&lt;&gt;"",[160]Sheet1!A141,"")</f>
        <v>123</v>
      </c>
      <c r="BU209">
        <f>IF([161]Sheet1!A141&lt;&gt;"",[161]Sheet1!A141,"")</f>
        <v>140</v>
      </c>
      <c r="BV209">
        <f>IF([162]Sheet1!A141&lt;&gt;"",[162]Sheet1!A141,"")</f>
        <v>398</v>
      </c>
      <c r="BW209">
        <f>IF([163]Sheet1!A141&lt;&gt;"",[163]Sheet1!A141,"")</f>
        <v>350</v>
      </c>
      <c r="BX209">
        <f>IF([164]Sheet1!A141&lt;&gt;"",[164]Sheet1!A141,"")</f>
        <v>250</v>
      </c>
      <c r="BY209">
        <f>IF([165]Sheet1!A141&lt;&gt;"",[165]Sheet1!A141,"")</f>
        <v>87</v>
      </c>
      <c r="BZ209">
        <f>IF([166]Sheet1!A141&lt;&gt;"",[166]Sheet1!A141,"")</f>
        <v>108</v>
      </c>
      <c r="CA209">
        <f>IF([167]Sheet1!A141&lt;&gt;"",[167]Sheet1!A141,"")</f>
        <v>612</v>
      </c>
      <c r="CB209">
        <f>IF([168]Sheet1!A141&lt;&gt;"",[168]Sheet1!A141,"")</f>
        <v>291</v>
      </c>
      <c r="CC209">
        <f>IF([169]Sheet1!A141&lt;&gt;"",[169]Sheet1!A141,"")</f>
        <v>444</v>
      </c>
      <c r="CD209">
        <f>IF([170]Sheet1!A141&lt;&gt;"",[170]Sheet1!A141,"")</f>
        <v>379</v>
      </c>
      <c r="CE209">
        <f>IF([171]Sheet1!A141&lt;&gt;"",[171]Sheet1!A141,"")</f>
        <v>599</v>
      </c>
      <c r="CF209">
        <f>IF([172]Sheet1!A141&lt;&gt;"",[172]Sheet1!A141,"")</f>
        <v>252</v>
      </c>
      <c r="CG209">
        <f>IF([173]Sheet1!A141&lt;&gt;"",[173]Sheet1!A141,"")</f>
        <v>592</v>
      </c>
      <c r="CH209">
        <f>IF([174]Sheet1!A141&lt;&gt;"",[174]Sheet1!A141,"")</f>
        <v>347</v>
      </c>
      <c r="CI209">
        <f>IF([175]Sheet1!A141&lt;&gt;"",[175]Sheet1!A141,"")</f>
        <v>248</v>
      </c>
      <c r="CJ209">
        <f>IF([176]Sheet1!A141&lt;&gt;"",[176]Sheet1!A141,"")</f>
        <v>30</v>
      </c>
      <c r="CK209">
        <f>IF([177]Sheet1!A141&lt;&gt;"",[177]Sheet1!A141,"")</f>
        <v>388</v>
      </c>
      <c r="CL209">
        <f>IF([178]Sheet1!A141&lt;&gt;"",[178]Sheet1!A141,"")</f>
        <v>306</v>
      </c>
    </row>
    <row r="210" spans="2:90">
      <c r="B210">
        <f>IF([90]Sheet1!A142&lt;&gt;"",[90]Sheet1!A142,"")</f>
        <v>168</v>
      </c>
      <c r="C210">
        <f>IF([91]Sheet1!A142&lt;&gt;"",[91]Sheet1!A142,"")</f>
        <v>327</v>
      </c>
      <c r="D210">
        <f>IF([92]Sheet1!A142&lt;&gt;"",[92]Sheet1!A142,"")</f>
        <v>209</v>
      </c>
      <c r="E210">
        <f>IF([93]Sheet1!A142&lt;&gt;"",[93]Sheet1!A142,"")</f>
        <v>219</v>
      </c>
      <c r="F210">
        <f>IF([94]Sheet1!A142&lt;&gt;"",[94]Sheet1!A142,"")</f>
        <v>40</v>
      </c>
      <c r="G210">
        <f>IF([95]Sheet1!A142&lt;&gt;"",[95]Sheet1!A142,"")</f>
        <v>330</v>
      </c>
      <c r="H210">
        <f>IF([96]Sheet1!A142&lt;&gt;"",[96]Sheet1!A142,"")</f>
        <v>575</v>
      </c>
      <c r="I210">
        <f>IF([97]Sheet1!A142&lt;&gt;"",[97]Sheet1!A142,"")</f>
        <v>14</v>
      </c>
      <c r="J210">
        <f>IF([98]Sheet1!A142&lt;&gt;"",[98]Sheet1!A142,"")</f>
        <v>148</v>
      </c>
      <c r="K210">
        <f>IF([99]Sheet1!A142&lt;&gt;"",[99]Sheet1!A142,"")</f>
        <v>598</v>
      </c>
      <c r="L210">
        <f>IF([100]Sheet1!A142&lt;&gt;"",[100]Sheet1!A142,"")</f>
        <v>626</v>
      </c>
      <c r="M210">
        <f>IF([101]Sheet1!A142&lt;&gt;"",[101]Sheet1!A142,"")</f>
        <v>555</v>
      </c>
      <c r="N210">
        <f>IF([102]Sheet1!A142&lt;&gt;"",[102]Sheet1!A142,"")</f>
        <v>332</v>
      </c>
      <c r="O210">
        <f>IF([103]Sheet1!A142&lt;&gt;"",[103]Sheet1!A142,"")</f>
        <v>363</v>
      </c>
      <c r="P210">
        <f>IF([104]Sheet1!A142&lt;&gt;"",[104]Sheet1!A142,"")</f>
        <v>131</v>
      </c>
      <c r="Q210">
        <f>IF([105]Sheet1!A142&lt;&gt;"",[105]Sheet1!A142,"")</f>
        <v>325</v>
      </c>
      <c r="R210">
        <f>IF([106]Sheet1!A142&lt;&gt;"",[106]Sheet1!A142,"")</f>
        <v>393</v>
      </c>
      <c r="S210">
        <f>IF([107]Sheet1!A142&lt;&gt;"",[107]Sheet1!A142,"")</f>
        <v>109</v>
      </c>
      <c r="T210">
        <f>IF([108]Sheet1!A142&lt;&gt;"",[108]Sheet1!A142,"")</f>
        <v>200</v>
      </c>
      <c r="U210">
        <f>IF([109]Sheet1!A142&lt;&gt;"",[109]Sheet1!A142,"")</f>
        <v>528</v>
      </c>
      <c r="V210">
        <f>IF([110]Sheet1!A142&lt;&gt;"",[110]Sheet1!A142,"")</f>
        <v>328</v>
      </c>
      <c r="W210">
        <f>IF([111]Sheet1!A142&lt;&gt;"",[111]Sheet1!A142,"")</f>
        <v>8</v>
      </c>
      <c r="X210">
        <f>IF([112]Sheet1!A142&lt;&gt;"",[112]Sheet1!A142,"")</f>
        <v>195</v>
      </c>
      <c r="Y210">
        <f>IF([113]Sheet1!A142&lt;&gt;"",[113]Sheet1!A142,"")</f>
        <v>338</v>
      </c>
      <c r="Z210">
        <f>IF([114]Sheet1!A142&lt;&gt;"",[114]Sheet1!A142,"")</f>
        <v>69</v>
      </c>
      <c r="AA210">
        <f>IF([115]Sheet1!A142&lt;&gt;"",[115]Sheet1!A142,"")</f>
        <v>455</v>
      </c>
      <c r="AB210">
        <f>IF([116]Sheet1!A142&lt;&gt;"",[116]Sheet1!A142,"")</f>
        <v>534</v>
      </c>
      <c r="AC210">
        <f>IF([117]Sheet1!A142&lt;&gt;"",[117]Sheet1!A142,"")</f>
        <v>376</v>
      </c>
      <c r="AD210">
        <f>IF([118]Sheet1!A142&lt;&gt;"",[118]Sheet1!A142,"")</f>
        <v>496</v>
      </c>
      <c r="AE210">
        <f>IF([119]Sheet1!A142&lt;&gt;"",[119]Sheet1!A142,"")</f>
        <v>371</v>
      </c>
      <c r="AF210">
        <f>IF([120]Sheet1!A142&lt;&gt;"",[120]Sheet1!A142,"")</f>
        <v>223</v>
      </c>
      <c r="AG210">
        <f>IF([121]Sheet1!A142&lt;&gt;"",[121]Sheet1!A142,"")</f>
        <v>395</v>
      </c>
      <c r="AH210">
        <f>IF([122]Sheet1!A142&lt;&gt;"",[122]Sheet1!A142,"")</f>
        <v>456</v>
      </c>
      <c r="AI210">
        <f>IF([123]Sheet1!A142&lt;&gt;"",[123]Sheet1!A142,"")</f>
        <v>73</v>
      </c>
      <c r="AJ210">
        <f>IF([124]Sheet1!A142&lt;&gt;"",[124]Sheet1!A142,"")</f>
        <v>409</v>
      </c>
      <c r="AK210">
        <f>IF([125]Sheet1!A142&lt;&gt;"",[125]Sheet1!A142,"")</f>
        <v>182</v>
      </c>
      <c r="AL210">
        <f>IF([126]Sheet1!A142&lt;&gt;"",[126]Sheet1!A142,"")</f>
        <v>334</v>
      </c>
      <c r="AM210">
        <f>IF([127]Sheet1!A142&lt;&gt;"",[127]Sheet1!A142,"")</f>
        <v>452</v>
      </c>
      <c r="AN210">
        <f>IF([128]Sheet1!A142&lt;&gt;"",[128]Sheet1!A142,"")</f>
        <v>241</v>
      </c>
      <c r="AO210">
        <f>IF([129]Sheet1!A142&lt;&gt;"",[129]Sheet1!A142,"")</f>
        <v>661</v>
      </c>
      <c r="AP210">
        <v>573</v>
      </c>
      <c r="AQ210">
        <f>IF([131]Sheet1!A142&lt;&gt;"",[131]Sheet1!A142,"")</f>
        <v>147</v>
      </c>
      <c r="AR210">
        <f>IF([132]Sheet1!A142&lt;&gt;"",[132]Sheet1!A142,"")</f>
        <v>360</v>
      </c>
      <c r="AS210">
        <f>IF([133]Sheet1!A142&lt;&gt;"",[133]Sheet1!A142,"")</f>
        <v>372</v>
      </c>
      <c r="AT210">
        <f>IF([134]Sheet1!A142&lt;&gt;"",[134]Sheet1!A142,"")</f>
        <v>250</v>
      </c>
      <c r="AU210">
        <f>IF([135]Sheet1!A142&lt;&gt;"",[135]Sheet1!A142,"")</f>
        <v>215</v>
      </c>
      <c r="AV210">
        <f>IF([136]Sheet1!A142&lt;&gt;"",[136]Sheet1!A142,"")</f>
        <v>45</v>
      </c>
      <c r="AW210">
        <f>IF([137]Sheet1!A142&lt;&gt;"",[137]Sheet1!A142,"")</f>
        <v>251</v>
      </c>
      <c r="AX210">
        <f>IF([138]Sheet1!A142&lt;&gt;"",[138]Sheet1!A142,"")</f>
        <v>337</v>
      </c>
      <c r="AY210">
        <f>IF([139]Sheet1!A142&lt;&gt;"",[139]Sheet1!A142,"")</f>
        <v>665</v>
      </c>
      <c r="AZ210">
        <f>IF([140]Sheet1!A142&lt;&gt;"",[140]Sheet1!A142,"")</f>
        <v>49</v>
      </c>
      <c r="BA210">
        <f>IF([141]Sheet1!A142&lt;&gt;"",[141]Sheet1!A142,"")</f>
        <v>319</v>
      </c>
      <c r="BB210">
        <f>IF([142]Sheet1!A142&lt;&gt;"",[142]Sheet1!A142,"")</f>
        <v>295</v>
      </c>
      <c r="BC210">
        <f>IF([143]Sheet1!A142&lt;&gt;"",[143]Sheet1!A142,"")</f>
        <v>257</v>
      </c>
      <c r="BD210">
        <f>IF([144]Sheet1!A142&lt;&gt;"",[144]Sheet1!A142,"")</f>
        <v>29</v>
      </c>
      <c r="BE210">
        <f>IF([145]Sheet1!A142&lt;&gt;"",[145]Sheet1!A142,"")</f>
        <v>121</v>
      </c>
      <c r="BF210">
        <f>IF([146]Sheet1!A142&lt;&gt;"",[146]Sheet1!A142,"")</f>
        <v>265</v>
      </c>
      <c r="BG210">
        <f>IF([147]Sheet1!A142&lt;&gt;"",[147]Sheet1!A142,"")</f>
        <v>29</v>
      </c>
      <c r="BH210">
        <f>IF([148]Sheet1!A142&lt;&gt;"",[148]Sheet1!A142,"")</f>
        <v>665</v>
      </c>
      <c r="BI210">
        <f>IF([149]Sheet1!A142&lt;&gt;"",[149]Sheet1!A142,"")</f>
        <v>571</v>
      </c>
      <c r="BJ210">
        <f>IF([150]Sheet1!A142&lt;&gt;"",[150]Sheet1!A142,"")</f>
        <v>615</v>
      </c>
      <c r="BK210">
        <f>IF([151]Sheet1!A142&lt;&gt;"",[151]Sheet1!A142,"")</f>
        <v>581</v>
      </c>
      <c r="BL210">
        <f>IF([152]Sheet1!A142&lt;&gt;"",[152]Sheet1!A142,"")</f>
        <v>347</v>
      </c>
      <c r="BM210">
        <f>IF([153]Sheet1!A142&lt;&gt;"",[153]Sheet1!A142,"")</f>
        <v>252</v>
      </c>
      <c r="BN210">
        <f>IF([154]Sheet1!A142&lt;&gt;"",[154]Sheet1!A142,"")</f>
        <v>645</v>
      </c>
      <c r="BO210">
        <f>IF([155]Sheet1!A142&lt;&gt;"",[155]Sheet1!A142,"")</f>
        <v>271</v>
      </c>
      <c r="BP210">
        <f>IF([156]Sheet1!A142&lt;&gt;"",[156]Sheet1!A142,"")</f>
        <v>158</v>
      </c>
      <c r="BQ210">
        <f>IF([157]Sheet1!A142&lt;&gt;"",[157]Sheet1!A142,"")</f>
        <v>195</v>
      </c>
      <c r="BR210">
        <f>IF([158]Sheet1!A142&lt;&gt;"",[158]Sheet1!A142,"")</f>
        <v>592</v>
      </c>
      <c r="BS210">
        <f>IF([159]Sheet1!A142&lt;&gt;"",[159]Sheet1!A142,"")</f>
        <v>426</v>
      </c>
      <c r="BT210">
        <f>IF([160]Sheet1!A142&lt;&gt;"",[160]Sheet1!A142,"")</f>
        <v>17</v>
      </c>
      <c r="BU210">
        <f>IF([161]Sheet1!A142&lt;&gt;"",[161]Sheet1!A142,"")</f>
        <v>663</v>
      </c>
      <c r="BV210">
        <f>IF([162]Sheet1!A142&lt;&gt;"",[162]Sheet1!A142,"")</f>
        <v>12</v>
      </c>
      <c r="BW210">
        <f>IF([163]Sheet1!A142&lt;&gt;"",[163]Sheet1!A142,"")</f>
        <v>190</v>
      </c>
      <c r="BX210">
        <f>IF([164]Sheet1!A142&lt;&gt;"",[164]Sheet1!A142,"")</f>
        <v>363</v>
      </c>
      <c r="BY210">
        <f>IF([165]Sheet1!A142&lt;&gt;"",[165]Sheet1!A142,"")</f>
        <v>217</v>
      </c>
      <c r="BZ210">
        <f>IF([166]Sheet1!A142&lt;&gt;"",[166]Sheet1!A142,"")</f>
        <v>313</v>
      </c>
      <c r="CA210">
        <f>IF([167]Sheet1!A142&lt;&gt;"",[167]Sheet1!A142,"")</f>
        <v>404</v>
      </c>
      <c r="CB210">
        <f>IF([168]Sheet1!A142&lt;&gt;"",[168]Sheet1!A142,"")</f>
        <v>116</v>
      </c>
      <c r="CC210">
        <f>IF([169]Sheet1!A142&lt;&gt;"",[169]Sheet1!A142,"")</f>
        <v>208</v>
      </c>
      <c r="CD210">
        <f>IF([170]Sheet1!A142&lt;&gt;"",[170]Sheet1!A142,"")</f>
        <v>454</v>
      </c>
      <c r="CE210">
        <f>IF([171]Sheet1!A142&lt;&gt;"",[171]Sheet1!A142,"")</f>
        <v>261</v>
      </c>
      <c r="CF210">
        <f>IF([172]Sheet1!A142&lt;&gt;"",[172]Sheet1!A142,"")</f>
        <v>640</v>
      </c>
      <c r="CG210">
        <f>IF([173]Sheet1!A142&lt;&gt;"",[173]Sheet1!A142,"")</f>
        <v>245</v>
      </c>
      <c r="CH210">
        <f>IF([174]Sheet1!A142&lt;&gt;"",[174]Sheet1!A142,"")</f>
        <v>116</v>
      </c>
      <c r="CI210">
        <f>IF([175]Sheet1!A142&lt;&gt;"",[175]Sheet1!A142,"")</f>
        <v>119</v>
      </c>
      <c r="CJ210">
        <f>IF([176]Sheet1!A142&lt;&gt;"",[176]Sheet1!A142,"")</f>
        <v>20</v>
      </c>
      <c r="CK210">
        <f>IF([177]Sheet1!A142&lt;&gt;"",[177]Sheet1!A142,"")</f>
        <v>222</v>
      </c>
      <c r="CL210">
        <f>IF([178]Sheet1!A142&lt;&gt;"",[178]Sheet1!A142,"")</f>
        <v>277</v>
      </c>
    </row>
    <row r="211" spans="2:90">
      <c r="B211">
        <f>IF([90]Sheet1!A143&lt;&gt;"",[90]Sheet1!A143,"")</f>
        <v>191</v>
      </c>
      <c r="C211">
        <f>IF([91]Sheet1!A143&lt;&gt;"",[91]Sheet1!A143,"")</f>
        <v>48</v>
      </c>
      <c r="D211">
        <f>IF([92]Sheet1!A143&lt;&gt;"",[92]Sheet1!A143,"")</f>
        <v>55</v>
      </c>
      <c r="E211">
        <f>IF([93]Sheet1!A143&lt;&gt;"",[93]Sheet1!A143,"")</f>
        <v>263</v>
      </c>
      <c r="F211">
        <f>IF([94]Sheet1!A143&lt;&gt;"",[94]Sheet1!A143,"")</f>
        <v>124</v>
      </c>
      <c r="G211">
        <f>IF([95]Sheet1!A143&lt;&gt;"",[95]Sheet1!A143,"")</f>
        <v>110</v>
      </c>
      <c r="H211">
        <f>IF([96]Sheet1!A143&lt;&gt;"",[96]Sheet1!A143,"")</f>
        <v>601</v>
      </c>
      <c r="I211">
        <f>IF([97]Sheet1!A143&lt;&gt;"",[97]Sheet1!A143,"")</f>
        <v>608</v>
      </c>
      <c r="J211">
        <f>IF([98]Sheet1!A143&lt;&gt;"",[98]Sheet1!A143,"")</f>
        <v>170</v>
      </c>
      <c r="K211">
        <f>IF([99]Sheet1!A143&lt;&gt;"",[99]Sheet1!A143,"")</f>
        <v>652</v>
      </c>
      <c r="L211">
        <f>IF([100]Sheet1!A143&lt;&gt;"",[100]Sheet1!A143,"")</f>
        <v>666</v>
      </c>
      <c r="M211">
        <f>IF([101]Sheet1!A143&lt;&gt;"",[101]Sheet1!A143,"")</f>
        <v>28</v>
      </c>
      <c r="N211">
        <f>IF([102]Sheet1!A143&lt;&gt;"",[102]Sheet1!A143,"")</f>
        <v>153</v>
      </c>
      <c r="O211">
        <f>IF([103]Sheet1!A143&lt;&gt;"",[103]Sheet1!A143,"")</f>
        <v>593</v>
      </c>
      <c r="P211">
        <f>IF([104]Sheet1!A143&lt;&gt;"",[104]Sheet1!A143,"")</f>
        <v>226</v>
      </c>
      <c r="Q211">
        <f>IF([105]Sheet1!A143&lt;&gt;"",[105]Sheet1!A143,"")</f>
        <v>364</v>
      </c>
      <c r="R211">
        <f>IF([106]Sheet1!A143&lt;&gt;"",[106]Sheet1!A143,"")</f>
        <v>225</v>
      </c>
      <c r="S211">
        <f>IF([107]Sheet1!A143&lt;&gt;"",[107]Sheet1!A143,"")</f>
        <v>240</v>
      </c>
      <c r="T211">
        <f>IF([108]Sheet1!A143&lt;&gt;"",[108]Sheet1!A143,"")</f>
        <v>375</v>
      </c>
      <c r="U211">
        <f>IF([109]Sheet1!A143&lt;&gt;"",[109]Sheet1!A143,"")</f>
        <v>322</v>
      </c>
      <c r="V211">
        <f>IF([110]Sheet1!A143&lt;&gt;"",[110]Sheet1!A143,"")</f>
        <v>435</v>
      </c>
      <c r="W211">
        <f>IF([111]Sheet1!A143&lt;&gt;"",[111]Sheet1!A143,"")</f>
        <v>55</v>
      </c>
      <c r="X211">
        <f>IF([112]Sheet1!A143&lt;&gt;"",[112]Sheet1!A143,"")</f>
        <v>393</v>
      </c>
      <c r="Y211">
        <f>IF([113]Sheet1!A143&lt;&gt;"",[113]Sheet1!A143,"")</f>
        <v>15</v>
      </c>
      <c r="Z211">
        <f>IF([114]Sheet1!A143&lt;&gt;"",[114]Sheet1!A143,"")</f>
        <v>304</v>
      </c>
      <c r="AA211">
        <f>IF([115]Sheet1!A143&lt;&gt;"",[115]Sheet1!A143,"")</f>
        <v>6</v>
      </c>
      <c r="AB211">
        <f>IF([116]Sheet1!A143&lt;&gt;"",[116]Sheet1!A143,"")</f>
        <v>200</v>
      </c>
      <c r="AC211">
        <f>IF([117]Sheet1!A143&lt;&gt;"",[117]Sheet1!A143,"")</f>
        <v>541</v>
      </c>
      <c r="AD211">
        <f>IF([118]Sheet1!A143&lt;&gt;"",[118]Sheet1!A143,"")</f>
        <v>371</v>
      </c>
      <c r="AE211">
        <f>IF([119]Sheet1!A143&lt;&gt;"",[119]Sheet1!A143,"")</f>
        <v>176</v>
      </c>
      <c r="AF211">
        <f>IF([120]Sheet1!A143&lt;&gt;"",[120]Sheet1!A143,"")</f>
        <v>462</v>
      </c>
      <c r="AG211">
        <f>IF([121]Sheet1!A143&lt;&gt;"",[121]Sheet1!A143,"")</f>
        <v>188</v>
      </c>
      <c r="AH211">
        <f>IF([122]Sheet1!A143&lt;&gt;"",[122]Sheet1!A143,"")</f>
        <v>134</v>
      </c>
      <c r="AI211">
        <f>IF([123]Sheet1!A143&lt;&gt;"",[123]Sheet1!A143,"")</f>
        <v>120</v>
      </c>
      <c r="AJ211">
        <f>IF([124]Sheet1!A143&lt;&gt;"",[124]Sheet1!A143,"")</f>
        <v>168</v>
      </c>
      <c r="AK211">
        <f>IF([125]Sheet1!A143&lt;&gt;"",[125]Sheet1!A143,"")</f>
        <v>122</v>
      </c>
      <c r="AL211">
        <f>IF([126]Sheet1!A143&lt;&gt;"",[126]Sheet1!A143,"")</f>
        <v>524</v>
      </c>
      <c r="AM211">
        <f>IF([127]Sheet1!A143&lt;&gt;"",[127]Sheet1!A143,"")</f>
        <v>33</v>
      </c>
      <c r="AN211">
        <f>IF([128]Sheet1!A143&lt;&gt;"",[128]Sheet1!A143,"")</f>
        <v>112</v>
      </c>
      <c r="AO211">
        <f>IF([129]Sheet1!A143&lt;&gt;"",[129]Sheet1!A143,"")</f>
        <v>332</v>
      </c>
      <c r="AP211">
        <v>87</v>
      </c>
      <c r="AQ211">
        <f>IF([131]Sheet1!A143&lt;&gt;"",[131]Sheet1!A143,"")</f>
        <v>169</v>
      </c>
      <c r="AR211">
        <f>IF([132]Sheet1!A143&lt;&gt;"",[132]Sheet1!A143,"")</f>
        <v>240</v>
      </c>
      <c r="AS211">
        <f>IF([133]Sheet1!A143&lt;&gt;"",[133]Sheet1!A143,"")</f>
        <v>402</v>
      </c>
      <c r="AT211">
        <f>IF([134]Sheet1!A143&lt;&gt;"",[134]Sheet1!A143,"")</f>
        <v>550</v>
      </c>
      <c r="AU211">
        <f>IF([135]Sheet1!A143&lt;&gt;"",[135]Sheet1!A143,"")</f>
        <v>556</v>
      </c>
      <c r="AV211">
        <f>IF([136]Sheet1!A143&lt;&gt;"",[136]Sheet1!A143,"")</f>
        <v>606</v>
      </c>
      <c r="AW211">
        <f>IF([137]Sheet1!A143&lt;&gt;"",[137]Sheet1!A143,"")</f>
        <v>362</v>
      </c>
      <c r="AX211">
        <f>IF([138]Sheet1!A143&lt;&gt;"",[138]Sheet1!A143,"")</f>
        <v>229</v>
      </c>
      <c r="AY211">
        <f>IF([139]Sheet1!A143&lt;&gt;"",[139]Sheet1!A143,"")</f>
        <v>147</v>
      </c>
      <c r="AZ211">
        <f>IF([140]Sheet1!A143&lt;&gt;"",[140]Sheet1!A143,"")</f>
        <v>377</v>
      </c>
      <c r="BA211">
        <f>IF([141]Sheet1!A143&lt;&gt;"",[141]Sheet1!A143,"")</f>
        <v>121</v>
      </c>
      <c r="BB211">
        <f>IF([142]Sheet1!A143&lt;&gt;"",[142]Sheet1!A143,"")</f>
        <v>582</v>
      </c>
      <c r="BC211">
        <f>IF([143]Sheet1!A143&lt;&gt;"",[143]Sheet1!A143,"")</f>
        <v>376</v>
      </c>
      <c r="BD211">
        <f>IF([144]Sheet1!A143&lt;&gt;"",[144]Sheet1!A143,"")</f>
        <v>188</v>
      </c>
      <c r="BE211">
        <f>IF([145]Sheet1!A143&lt;&gt;"",[145]Sheet1!A143,"")</f>
        <v>237</v>
      </c>
      <c r="BF211">
        <f>IF([146]Sheet1!A143&lt;&gt;"",[146]Sheet1!A143,"")</f>
        <v>209</v>
      </c>
      <c r="BG211">
        <f>IF([147]Sheet1!A143&lt;&gt;"",[147]Sheet1!A143,"")</f>
        <v>666</v>
      </c>
      <c r="BH211">
        <f>IF([148]Sheet1!A143&lt;&gt;"",[148]Sheet1!A143,"")</f>
        <v>141</v>
      </c>
      <c r="BI211">
        <f>IF([149]Sheet1!A143&lt;&gt;"",[149]Sheet1!A143,"")</f>
        <v>39</v>
      </c>
      <c r="BJ211">
        <f>IF([150]Sheet1!A143&lt;&gt;"",[150]Sheet1!A143,"")</f>
        <v>11</v>
      </c>
      <c r="BK211">
        <f>IF([151]Sheet1!A143&lt;&gt;"",[151]Sheet1!A143,"")</f>
        <v>48</v>
      </c>
      <c r="BL211">
        <f>IF([152]Sheet1!A143&lt;&gt;"",[152]Sheet1!A143,"")</f>
        <v>274</v>
      </c>
      <c r="BM211">
        <f>IF([153]Sheet1!A143&lt;&gt;"",[153]Sheet1!A143,"")</f>
        <v>579</v>
      </c>
      <c r="BN211">
        <f>IF([154]Sheet1!A143&lt;&gt;"",[154]Sheet1!A143,"")</f>
        <v>662</v>
      </c>
      <c r="BO211">
        <f>IF([155]Sheet1!A143&lt;&gt;"",[155]Sheet1!A143,"")</f>
        <v>6</v>
      </c>
      <c r="BP211">
        <f>IF([156]Sheet1!A143&lt;&gt;"",[156]Sheet1!A143,"")</f>
        <v>507</v>
      </c>
      <c r="BQ211">
        <f>IF([157]Sheet1!A143&lt;&gt;"",[157]Sheet1!A143,"")</f>
        <v>365</v>
      </c>
      <c r="BR211">
        <f>IF([158]Sheet1!A143&lt;&gt;"",[158]Sheet1!A143,"")</f>
        <v>290</v>
      </c>
      <c r="BS211">
        <f>IF([159]Sheet1!A143&lt;&gt;"",[159]Sheet1!A143,"")</f>
        <v>559</v>
      </c>
      <c r="BT211">
        <f>IF([160]Sheet1!A143&lt;&gt;"",[160]Sheet1!A143,"")</f>
        <v>222</v>
      </c>
      <c r="BU211">
        <f>IF([161]Sheet1!A143&lt;&gt;"",[161]Sheet1!A143,"")</f>
        <v>208</v>
      </c>
      <c r="BV211">
        <f>IF([162]Sheet1!A143&lt;&gt;"",[162]Sheet1!A143,"")</f>
        <v>197</v>
      </c>
      <c r="BW211">
        <f>IF([163]Sheet1!A143&lt;&gt;"",[163]Sheet1!A143,"")</f>
        <v>617</v>
      </c>
      <c r="BX211">
        <f>IF([164]Sheet1!A143&lt;&gt;"",[164]Sheet1!A143,"")</f>
        <v>61</v>
      </c>
      <c r="BY211">
        <f>IF([165]Sheet1!A143&lt;&gt;"",[165]Sheet1!A143,"")</f>
        <v>109</v>
      </c>
      <c r="BZ211">
        <f>IF([166]Sheet1!A143&lt;&gt;"",[166]Sheet1!A143,"")</f>
        <v>550</v>
      </c>
      <c r="CA211">
        <f>IF([167]Sheet1!A143&lt;&gt;"",[167]Sheet1!A143,"")</f>
        <v>263</v>
      </c>
      <c r="CB211">
        <f>IF([168]Sheet1!A143&lt;&gt;"",[168]Sheet1!A143,"")</f>
        <v>50</v>
      </c>
      <c r="CC211">
        <f>IF([169]Sheet1!A143&lt;&gt;"",[169]Sheet1!A143,"")</f>
        <v>366</v>
      </c>
      <c r="CD211">
        <f>IF([170]Sheet1!A143&lt;&gt;"",[170]Sheet1!A143,"")</f>
        <v>573</v>
      </c>
      <c r="CE211">
        <f>IF([171]Sheet1!A143&lt;&gt;"",[171]Sheet1!A143,"")</f>
        <v>7</v>
      </c>
      <c r="CF211">
        <f>IF([172]Sheet1!A143&lt;&gt;"",[172]Sheet1!A143,"")</f>
        <v>454</v>
      </c>
      <c r="CG211">
        <f>IF([173]Sheet1!A143&lt;&gt;"",[173]Sheet1!A143,"")</f>
        <v>251</v>
      </c>
      <c r="CH211">
        <f>IF([174]Sheet1!A143&lt;&gt;"",[174]Sheet1!A143,"")</f>
        <v>133</v>
      </c>
      <c r="CI211">
        <f>IF([175]Sheet1!A143&lt;&gt;"",[175]Sheet1!A143,"")</f>
        <v>556</v>
      </c>
      <c r="CJ211">
        <f>IF([176]Sheet1!A143&lt;&gt;"",[176]Sheet1!A143,"")</f>
        <v>592</v>
      </c>
      <c r="CK211">
        <f>IF([177]Sheet1!A143&lt;&gt;"",[177]Sheet1!A143,"")</f>
        <v>226</v>
      </c>
      <c r="CL211">
        <f>IF([178]Sheet1!A143&lt;&gt;"",[178]Sheet1!A143,"")</f>
        <v>370</v>
      </c>
    </row>
    <row r="212" spans="2:90">
      <c r="B212">
        <f>IF([90]Sheet1!A144&lt;&gt;"",[90]Sheet1!A144,"")</f>
        <v>467</v>
      </c>
      <c r="C212">
        <f>IF([91]Sheet1!A144&lt;&gt;"",[91]Sheet1!A144,"")</f>
        <v>146</v>
      </c>
      <c r="D212">
        <f>IF([92]Sheet1!A144&lt;&gt;"",[92]Sheet1!A144,"")</f>
        <v>58</v>
      </c>
      <c r="E212">
        <f>IF([93]Sheet1!A144&lt;&gt;"",[93]Sheet1!A144,"")</f>
        <v>355</v>
      </c>
      <c r="F212">
        <f>IF([94]Sheet1!A144&lt;&gt;"",[94]Sheet1!A144,"")</f>
        <v>322</v>
      </c>
      <c r="G212">
        <f>IF([95]Sheet1!A144&lt;&gt;"",[95]Sheet1!A144,"")</f>
        <v>146</v>
      </c>
      <c r="H212">
        <f>IF([96]Sheet1!A144&lt;&gt;"",[96]Sheet1!A144,"")</f>
        <v>207</v>
      </c>
      <c r="I212">
        <f>IF([97]Sheet1!A144&lt;&gt;"",[97]Sheet1!A144,"")</f>
        <v>12</v>
      </c>
      <c r="J212">
        <f>IF([98]Sheet1!A144&lt;&gt;"",[98]Sheet1!A144,"")</f>
        <v>27</v>
      </c>
      <c r="K212">
        <f>IF([99]Sheet1!A144&lt;&gt;"",[99]Sheet1!A144,"")</f>
        <v>206</v>
      </c>
      <c r="L212">
        <f>IF([100]Sheet1!A144&lt;&gt;"",[100]Sheet1!A144,"")</f>
        <v>98</v>
      </c>
      <c r="M212">
        <f>IF([101]Sheet1!A144&lt;&gt;"",[101]Sheet1!A144,"")</f>
        <v>125</v>
      </c>
      <c r="N212">
        <f>IF([102]Sheet1!A144&lt;&gt;"",[102]Sheet1!A144,"")</f>
        <v>214</v>
      </c>
      <c r="O212">
        <f>IF([103]Sheet1!A144&lt;&gt;"",[103]Sheet1!A144,"")</f>
        <v>336</v>
      </c>
      <c r="P212">
        <f>IF([104]Sheet1!A144&lt;&gt;"",[104]Sheet1!A144,"")</f>
        <v>127</v>
      </c>
      <c r="Q212">
        <f>IF([105]Sheet1!A144&lt;&gt;"",[105]Sheet1!A144,"")</f>
        <v>309</v>
      </c>
      <c r="R212">
        <f>IF([106]Sheet1!A144&lt;&gt;"",[106]Sheet1!A144,"")</f>
        <v>644</v>
      </c>
      <c r="S212">
        <f>IF([107]Sheet1!A144&lt;&gt;"",[107]Sheet1!A144,"")</f>
        <v>276</v>
      </c>
      <c r="T212">
        <f>IF([108]Sheet1!A144&lt;&gt;"",[108]Sheet1!A144,"")</f>
        <v>360</v>
      </c>
      <c r="U212">
        <f>IF([109]Sheet1!A144&lt;&gt;"",[109]Sheet1!A144,"")</f>
        <v>515</v>
      </c>
      <c r="V212">
        <f>IF([110]Sheet1!A144&lt;&gt;"",[110]Sheet1!A144,"")</f>
        <v>205</v>
      </c>
      <c r="W212">
        <f>IF([111]Sheet1!A144&lt;&gt;"",[111]Sheet1!A144,"")</f>
        <v>310</v>
      </c>
      <c r="X212">
        <f>IF([112]Sheet1!A144&lt;&gt;"",[112]Sheet1!A144,"")</f>
        <v>264</v>
      </c>
      <c r="Y212">
        <f>IF([113]Sheet1!A144&lt;&gt;"",[113]Sheet1!A144,"")</f>
        <v>347</v>
      </c>
      <c r="Z212">
        <f>IF([114]Sheet1!A144&lt;&gt;"",[114]Sheet1!A144,"")</f>
        <v>233</v>
      </c>
      <c r="AA212">
        <f>IF([115]Sheet1!A144&lt;&gt;"",[115]Sheet1!A144,"")</f>
        <v>409</v>
      </c>
      <c r="AB212">
        <f>IF([116]Sheet1!A144&lt;&gt;"",[116]Sheet1!A144,"")</f>
        <v>38</v>
      </c>
      <c r="AC212">
        <f>IF([117]Sheet1!A144&lt;&gt;"",[117]Sheet1!A144,"")</f>
        <v>518</v>
      </c>
      <c r="AD212">
        <f>IF([118]Sheet1!A144&lt;&gt;"",[118]Sheet1!A144,"")</f>
        <v>305</v>
      </c>
      <c r="AE212">
        <f>IF([119]Sheet1!A144&lt;&gt;"",[119]Sheet1!A144,"")</f>
        <v>259</v>
      </c>
      <c r="AF212">
        <f>IF([120]Sheet1!A144&lt;&gt;"",[120]Sheet1!A144,"")</f>
        <v>395</v>
      </c>
      <c r="AG212">
        <f>IF([121]Sheet1!A144&lt;&gt;"",[121]Sheet1!A144,"")</f>
        <v>196</v>
      </c>
      <c r="AH212">
        <f>IF([122]Sheet1!A144&lt;&gt;"",[122]Sheet1!A144,"")</f>
        <v>75</v>
      </c>
      <c r="AI212">
        <f>IF([123]Sheet1!A144&lt;&gt;"",[123]Sheet1!A144,"")</f>
        <v>70</v>
      </c>
      <c r="AJ212">
        <f>IF([124]Sheet1!A144&lt;&gt;"",[124]Sheet1!A144,"")</f>
        <v>253</v>
      </c>
      <c r="AK212">
        <f>IF([125]Sheet1!A144&lt;&gt;"",[125]Sheet1!A144,"")</f>
        <v>7</v>
      </c>
      <c r="AL212">
        <f>IF([126]Sheet1!A144&lt;&gt;"",[126]Sheet1!A144,"")</f>
        <v>243</v>
      </c>
      <c r="AM212">
        <f>IF([127]Sheet1!A144&lt;&gt;"",[127]Sheet1!A144,"")</f>
        <v>174</v>
      </c>
      <c r="AN212">
        <f>IF([128]Sheet1!A144&lt;&gt;"",[128]Sheet1!A144,"")</f>
        <v>526</v>
      </c>
      <c r="AO212">
        <f>IF([129]Sheet1!A144&lt;&gt;"",[129]Sheet1!A144,"")</f>
        <v>625</v>
      </c>
      <c r="AP212">
        <v>632</v>
      </c>
      <c r="AQ212">
        <f>IF([131]Sheet1!A144&lt;&gt;"",[131]Sheet1!A144,"")</f>
        <v>624</v>
      </c>
      <c r="AR212">
        <f>IF([132]Sheet1!A144&lt;&gt;"",[132]Sheet1!A144,"")</f>
        <v>355</v>
      </c>
      <c r="AS212">
        <f>IF([133]Sheet1!A144&lt;&gt;"",[133]Sheet1!A144,"")</f>
        <v>93</v>
      </c>
      <c r="AT212">
        <f>IF([134]Sheet1!A144&lt;&gt;"",[134]Sheet1!A144,"")</f>
        <v>617</v>
      </c>
      <c r="AU212">
        <f>IF([135]Sheet1!A144&lt;&gt;"",[135]Sheet1!A144,"")</f>
        <v>560</v>
      </c>
      <c r="AV212">
        <f>IF([136]Sheet1!A144&lt;&gt;"",[136]Sheet1!A144,"")</f>
        <v>283</v>
      </c>
      <c r="AW212">
        <f>IF([137]Sheet1!A144&lt;&gt;"",[137]Sheet1!A144,"")</f>
        <v>655</v>
      </c>
      <c r="AX212">
        <f>IF([138]Sheet1!A144&lt;&gt;"",[138]Sheet1!A144,"")</f>
        <v>258</v>
      </c>
      <c r="AY212">
        <f>IF([139]Sheet1!A144&lt;&gt;"",[139]Sheet1!A144,"")</f>
        <v>311</v>
      </c>
      <c r="AZ212">
        <f>IF([140]Sheet1!A144&lt;&gt;"",[140]Sheet1!A144,"")</f>
        <v>130</v>
      </c>
      <c r="BA212">
        <f>IF([141]Sheet1!A144&lt;&gt;"",[141]Sheet1!A144,"")</f>
        <v>564</v>
      </c>
      <c r="BB212">
        <f>IF([142]Sheet1!A144&lt;&gt;"",[142]Sheet1!A144,"")</f>
        <v>131</v>
      </c>
      <c r="BC212">
        <f>IF([143]Sheet1!A144&lt;&gt;"",[143]Sheet1!A144,"")</f>
        <v>231</v>
      </c>
      <c r="BD212">
        <f>IF([144]Sheet1!A144&lt;&gt;"",[144]Sheet1!A144,"")</f>
        <v>299</v>
      </c>
      <c r="BE212">
        <f>IF([145]Sheet1!A144&lt;&gt;"",[145]Sheet1!A144,"")</f>
        <v>298</v>
      </c>
      <c r="BF212">
        <f>IF([146]Sheet1!A144&lt;&gt;"",[146]Sheet1!A144,"")</f>
        <v>214</v>
      </c>
      <c r="BG212">
        <f>IF([147]Sheet1!A144&lt;&gt;"",[147]Sheet1!A144,"")</f>
        <v>635</v>
      </c>
      <c r="BH212">
        <f>IF([148]Sheet1!A144&lt;&gt;"",[148]Sheet1!A144,"")</f>
        <v>129</v>
      </c>
      <c r="BI212">
        <f>IF([149]Sheet1!A144&lt;&gt;"",[149]Sheet1!A144,"")</f>
        <v>59</v>
      </c>
      <c r="BJ212">
        <f>IF([150]Sheet1!A144&lt;&gt;"",[150]Sheet1!A144,"")</f>
        <v>566</v>
      </c>
      <c r="BK212">
        <f>IF([151]Sheet1!A144&lt;&gt;"",[151]Sheet1!A144,"")</f>
        <v>236</v>
      </c>
      <c r="BL212">
        <f>IF([152]Sheet1!A144&lt;&gt;"",[152]Sheet1!A144,"")</f>
        <v>78</v>
      </c>
      <c r="BM212">
        <f>IF([153]Sheet1!A144&lt;&gt;"",[153]Sheet1!A144,"")</f>
        <v>363</v>
      </c>
      <c r="BN212">
        <f>IF([154]Sheet1!A144&lt;&gt;"",[154]Sheet1!A144,"")</f>
        <v>138</v>
      </c>
      <c r="BO212">
        <f>IF([155]Sheet1!A144&lt;&gt;"",[155]Sheet1!A144,"")</f>
        <v>250</v>
      </c>
      <c r="BP212">
        <f>IF([156]Sheet1!A144&lt;&gt;"",[156]Sheet1!A144,"")</f>
        <v>446</v>
      </c>
      <c r="BQ212">
        <f>IF([157]Sheet1!A144&lt;&gt;"",[157]Sheet1!A144,"")</f>
        <v>601</v>
      </c>
      <c r="BR212">
        <f>IF([158]Sheet1!A144&lt;&gt;"",[158]Sheet1!A144,"")</f>
        <v>491</v>
      </c>
      <c r="BS212">
        <f>IF([159]Sheet1!A144&lt;&gt;"",[159]Sheet1!A144,"")</f>
        <v>613</v>
      </c>
      <c r="BT212">
        <f>IF([160]Sheet1!A144&lt;&gt;"",[160]Sheet1!A144,"")</f>
        <v>175</v>
      </c>
      <c r="BU212">
        <f>IF([161]Sheet1!A144&lt;&gt;"",[161]Sheet1!A144,"")</f>
        <v>434</v>
      </c>
      <c r="BV212">
        <f>IF([162]Sheet1!A144&lt;&gt;"",[162]Sheet1!A144,"")</f>
        <v>659</v>
      </c>
      <c r="BW212">
        <f>IF([163]Sheet1!A144&lt;&gt;"",[163]Sheet1!A144,"")</f>
        <v>389</v>
      </c>
      <c r="BX212">
        <f>IF([164]Sheet1!A144&lt;&gt;"",[164]Sheet1!A144,"")</f>
        <v>91</v>
      </c>
      <c r="BY212">
        <f>IF([165]Sheet1!A144&lt;&gt;"",[165]Sheet1!A144,"")</f>
        <v>367</v>
      </c>
      <c r="BZ212">
        <f>IF([166]Sheet1!A144&lt;&gt;"",[166]Sheet1!A144,"")</f>
        <v>291</v>
      </c>
      <c r="CA212">
        <f>IF([167]Sheet1!A144&lt;&gt;"",[167]Sheet1!A144,"")</f>
        <v>511</v>
      </c>
      <c r="CB212">
        <f>IF([168]Sheet1!A144&lt;&gt;"",[168]Sheet1!A144,"")</f>
        <v>362</v>
      </c>
      <c r="CC212">
        <f>IF([169]Sheet1!A144&lt;&gt;"",[169]Sheet1!A144,"")</f>
        <v>238</v>
      </c>
      <c r="CD212">
        <f>IF([170]Sheet1!A144&lt;&gt;"",[170]Sheet1!A144,"")</f>
        <v>177</v>
      </c>
      <c r="CE212">
        <f>IF([171]Sheet1!A144&lt;&gt;"",[171]Sheet1!A144,"")</f>
        <v>486</v>
      </c>
      <c r="CF212">
        <f>IF([172]Sheet1!A144&lt;&gt;"",[172]Sheet1!A144,"")</f>
        <v>46</v>
      </c>
      <c r="CG212">
        <f>IF([173]Sheet1!A144&lt;&gt;"",[173]Sheet1!A144,"")</f>
        <v>319</v>
      </c>
      <c r="CH212">
        <f>IF([174]Sheet1!A144&lt;&gt;"",[174]Sheet1!A144,"")</f>
        <v>288</v>
      </c>
      <c r="CI212">
        <f>IF([175]Sheet1!A144&lt;&gt;"",[175]Sheet1!A144,"")</f>
        <v>60</v>
      </c>
      <c r="CJ212">
        <f>IF([176]Sheet1!A144&lt;&gt;"",[176]Sheet1!A144,"")</f>
        <v>65</v>
      </c>
      <c r="CK212">
        <f>IF([177]Sheet1!A144&lt;&gt;"",[177]Sheet1!A144,"")</f>
        <v>198</v>
      </c>
      <c r="CL212">
        <f>IF([178]Sheet1!A144&lt;&gt;"",[178]Sheet1!A144,"")</f>
        <v>575</v>
      </c>
    </row>
    <row r="213" spans="2:90">
      <c r="B213">
        <f>IF([90]Sheet1!A145&lt;&gt;"",[90]Sheet1!A145,"")</f>
        <v>48</v>
      </c>
      <c r="C213">
        <f>IF([91]Sheet1!A145&lt;&gt;"",[91]Sheet1!A145,"")</f>
        <v>288</v>
      </c>
      <c r="D213">
        <f>IF([92]Sheet1!A145&lt;&gt;"",[92]Sheet1!A145,"")</f>
        <v>235</v>
      </c>
      <c r="E213">
        <f>IF([93]Sheet1!A145&lt;&gt;"",[93]Sheet1!A145,"")</f>
        <v>83</v>
      </c>
      <c r="F213">
        <f>IF([94]Sheet1!A145&lt;&gt;"",[94]Sheet1!A145,"")</f>
        <v>39</v>
      </c>
      <c r="G213">
        <f>IF([95]Sheet1!A145&lt;&gt;"",[95]Sheet1!A145,"")</f>
        <v>178</v>
      </c>
      <c r="H213">
        <f>IF([96]Sheet1!A145&lt;&gt;"",[96]Sheet1!A145,"")</f>
        <v>71</v>
      </c>
      <c r="I213">
        <f>IF([97]Sheet1!A145&lt;&gt;"",[97]Sheet1!A145,"")</f>
        <v>101</v>
      </c>
      <c r="J213">
        <f>IF([98]Sheet1!A145&lt;&gt;"",[98]Sheet1!A145,"")</f>
        <v>561</v>
      </c>
      <c r="K213">
        <f>IF([99]Sheet1!A145&lt;&gt;"",[99]Sheet1!A145,"")</f>
        <v>649</v>
      </c>
      <c r="L213">
        <f>IF([100]Sheet1!A145&lt;&gt;"",[100]Sheet1!A145,"")</f>
        <v>590</v>
      </c>
      <c r="M213">
        <f>IF([101]Sheet1!A145&lt;&gt;"",[101]Sheet1!A145,"")</f>
        <v>174</v>
      </c>
      <c r="N213">
        <f>IF([102]Sheet1!A145&lt;&gt;"",[102]Sheet1!A145,"")</f>
        <v>62</v>
      </c>
      <c r="O213">
        <f>IF([103]Sheet1!A145&lt;&gt;"",[103]Sheet1!A145,"")</f>
        <v>173</v>
      </c>
      <c r="P213">
        <f>IF([104]Sheet1!A145&lt;&gt;"",[104]Sheet1!A145,"")</f>
        <v>372</v>
      </c>
      <c r="Q213">
        <f>IF([105]Sheet1!A145&lt;&gt;"",[105]Sheet1!A145,"")</f>
        <v>319</v>
      </c>
      <c r="R213">
        <f>IF([106]Sheet1!A145&lt;&gt;"",[106]Sheet1!A145,"")</f>
        <v>643</v>
      </c>
      <c r="S213">
        <f>IF([107]Sheet1!A145&lt;&gt;"",[107]Sheet1!A145,"")</f>
        <v>25</v>
      </c>
      <c r="T213">
        <f>IF([108]Sheet1!A145&lt;&gt;"",[108]Sheet1!A145,"")</f>
        <v>168</v>
      </c>
      <c r="U213">
        <f>IF([109]Sheet1!A145&lt;&gt;"",[109]Sheet1!A145,"")</f>
        <v>6</v>
      </c>
      <c r="V213">
        <f>IF([110]Sheet1!A145&lt;&gt;"",[110]Sheet1!A145,"")</f>
        <v>210</v>
      </c>
      <c r="W213">
        <f>IF([111]Sheet1!A145&lt;&gt;"",[111]Sheet1!A145,"")</f>
        <v>106</v>
      </c>
      <c r="X213">
        <f>IF([112]Sheet1!A145&lt;&gt;"",[112]Sheet1!A145,"")</f>
        <v>53</v>
      </c>
      <c r="Y213">
        <f>IF([113]Sheet1!A145&lt;&gt;"",[113]Sheet1!A145,"")</f>
        <v>204</v>
      </c>
      <c r="Z213">
        <f>IF([114]Sheet1!A145&lt;&gt;"",[114]Sheet1!A145,"")</f>
        <v>536</v>
      </c>
      <c r="AA213">
        <f>IF([115]Sheet1!A145&lt;&gt;"",[115]Sheet1!A145,"")</f>
        <v>243</v>
      </c>
      <c r="AB213">
        <f>IF([116]Sheet1!A145&lt;&gt;"",[116]Sheet1!A145,"")</f>
        <v>283</v>
      </c>
      <c r="AC213">
        <f>IF([117]Sheet1!A145&lt;&gt;"",[117]Sheet1!A145,"")</f>
        <v>328</v>
      </c>
      <c r="AD213">
        <f>IF([118]Sheet1!A145&lt;&gt;"",[118]Sheet1!A145,"")</f>
        <v>26</v>
      </c>
      <c r="AE213">
        <f>IF([119]Sheet1!A145&lt;&gt;"",[119]Sheet1!A145,"")</f>
        <v>331</v>
      </c>
      <c r="AF213">
        <f>IF([120]Sheet1!A145&lt;&gt;"",[120]Sheet1!A145,"")</f>
        <v>361</v>
      </c>
      <c r="AG213">
        <f>IF([121]Sheet1!A145&lt;&gt;"",[121]Sheet1!A145,"")</f>
        <v>330</v>
      </c>
      <c r="AH213">
        <f>IF([122]Sheet1!A145&lt;&gt;"",[122]Sheet1!A145,"")</f>
        <v>292</v>
      </c>
      <c r="AI213">
        <f>IF([123]Sheet1!A145&lt;&gt;"",[123]Sheet1!A145,"")</f>
        <v>539</v>
      </c>
      <c r="AJ213">
        <f>IF([124]Sheet1!A145&lt;&gt;"",[124]Sheet1!A145,"")</f>
        <v>189</v>
      </c>
      <c r="AK213">
        <f>IF([125]Sheet1!A145&lt;&gt;"",[125]Sheet1!A145,"")</f>
        <v>543</v>
      </c>
      <c r="AL213">
        <f>IF([126]Sheet1!A145&lt;&gt;"",[126]Sheet1!A145,"")</f>
        <v>436</v>
      </c>
      <c r="AM213">
        <f>IF([127]Sheet1!A145&lt;&gt;"",[127]Sheet1!A145,"")</f>
        <v>82</v>
      </c>
      <c r="AN213">
        <f>IF([128]Sheet1!A145&lt;&gt;"",[128]Sheet1!A145,"")</f>
        <v>369</v>
      </c>
      <c r="AO213">
        <f>IF([129]Sheet1!A145&lt;&gt;"",[129]Sheet1!A145,"")</f>
        <v>142</v>
      </c>
      <c r="AP213">
        <v>65</v>
      </c>
      <c r="AQ213">
        <f>IF([131]Sheet1!A145&lt;&gt;"",[131]Sheet1!A145,"")</f>
        <v>6</v>
      </c>
      <c r="AR213">
        <f>IF([132]Sheet1!A145&lt;&gt;"",[132]Sheet1!A145,"")</f>
        <v>565</v>
      </c>
      <c r="AS213">
        <f>IF([133]Sheet1!A145&lt;&gt;"",[133]Sheet1!A145,"")</f>
        <v>312</v>
      </c>
      <c r="AT213">
        <f>IF([134]Sheet1!A145&lt;&gt;"",[134]Sheet1!A145,"")</f>
        <v>302</v>
      </c>
      <c r="AU213">
        <f>IF([135]Sheet1!A145&lt;&gt;"",[135]Sheet1!A145,"")</f>
        <v>10</v>
      </c>
      <c r="AV213">
        <f>IF([136]Sheet1!A145&lt;&gt;"",[136]Sheet1!A145,"")</f>
        <v>353</v>
      </c>
      <c r="AW213">
        <f>IF([137]Sheet1!A145&lt;&gt;"",[137]Sheet1!A145,"")</f>
        <v>291</v>
      </c>
      <c r="AX213">
        <f>IF([138]Sheet1!A145&lt;&gt;"",[138]Sheet1!A145,"")</f>
        <v>126</v>
      </c>
      <c r="AY213">
        <f>IF([139]Sheet1!A145&lt;&gt;"",[139]Sheet1!A145,"")</f>
        <v>343</v>
      </c>
      <c r="AZ213">
        <f>IF([140]Sheet1!A145&lt;&gt;"",[140]Sheet1!A145,"")</f>
        <v>124</v>
      </c>
      <c r="BA213">
        <f>IF([141]Sheet1!A145&lt;&gt;"",[141]Sheet1!A145,"")</f>
        <v>46</v>
      </c>
      <c r="BB213">
        <f>IF([142]Sheet1!A145&lt;&gt;"",[142]Sheet1!A145,"")</f>
        <v>339</v>
      </c>
      <c r="BC213">
        <f>IF([143]Sheet1!A145&lt;&gt;"",[143]Sheet1!A145,"")</f>
        <v>634</v>
      </c>
      <c r="BD213">
        <f>IF([144]Sheet1!A145&lt;&gt;"",[144]Sheet1!A145,"")</f>
        <v>238</v>
      </c>
      <c r="BE213">
        <f>IF([145]Sheet1!A145&lt;&gt;"",[145]Sheet1!A145,"")</f>
        <v>111</v>
      </c>
      <c r="BF213">
        <f>IF([146]Sheet1!A145&lt;&gt;"",[146]Sheet1!A145,"")</f>
        <v>172</v>
      </c>
      <c r="BG213">
        <f>IF([147]Sheet1!A145&lt;&gt;"",[147]Sheet1!A145,"")</f>
        <v>313</v>
      </c>
      <c r="BH213">
        <f>IF([148]Sheet1!A145&lt;&gt;"",[148]Sheet1!A145,"")</f>
        <v>549</v>
      </c>
      <c r="BI213">
        <f>IF([149]Sheet1!A145&lt;&gt;"",[149]Sheet1!A145,"")</f>
        <v>620</v>
      </c>
      <c r="BJ213">
        <f>IF([150]Sheet1!A145&lt;&gt;"",[150]Sheet1!A145,"")</f>
        <v>356</v>
      </c>
      <c r="BK213">
        <f>IF([151]Sheet1!A145&lt;&gt;"",[151]Sheet1!A145,"")</f>
        <v>203</v>
      </c>
      <c r="BL213">
        <f>IF([152]Sheet1!A145&lt;&gt;"",[152]Sheet1!A145,"")</f>
        <v>205</v>
      </c>
      <c r="BM213">
        <f>IF([153]Sheet1!A145&lt;&gt;"",[153]Sheet1!A145,"")</f>
        <v>29</v>
      </c>
      <c r="BN213">
        <f>IF([154]Sheet1!A145&lt;&gt;"",[154]Sheet1!A145,"")</f>
        <v>237</v>
      </c>
      <c r="BO213">
        <f>IF([155]Sheet1!A145&lt;&gt;"",[155]Sheet1!A145,"")</f>
        <v>141</v>
      </c>
      <c r="BP213">
        <f>IF([156]Sheet1!A145&lt;&gt;"",[156]Sheet1!A145,"")</f>
        <v>77</v>
      </c>
      <c r="BQ213">
        <f>IF([157]Sheet1!A145&lt;&gt;"",[157]Sheet1!A145,"")</f>
        <v>289</v>
      </c>
      <c r="BR213">
        <f>IF([158]Sheet1!A145&lt;&gt;"",[158]Sheet1!A145,"")</f>
        <v>204</v>
      </c>
      <c r="BS213">
        <f>IF([159]Sheet1!A145&lt;&gt;"",[159]Sheet1!A145,"")</f>
        <v>511</v>
      </c>
      <c r="BT213">
        <f>IF([160]Sheet1!A145&lt;&gt;"",[160]Sheet1!A145,"")</f>
        <v>143</v>
      </c>
      <c r="BU213">
        <f>IF([161]Sheet1!A145&lt;&gt;"",[161]Sheet1!A145,"")</f>
        <v>459</v>
      </c>
      <c r="BV213">
        <f>IF([162]Sheet1!A145&lt;&gt;"",[162]Sheet1!A145,"")</f>
        <v>324</v>
      </c>
      <c r="BW213">
        <f>IF([163]Sheet1!A145&lt;&gt;"",[163]Sheet1!A145,"")</f>
        <v>80</v>
      </c>
      <c r="BX213">
        <f>IF([164]Sheet1!A145&lt;&gt;"",[164]Sheet1!A145,"")</f>
        <v>618</v>
      </c>
      <c r="BY213">
        <f>IF([165]Sheet1!A145&lt;&gt;"",[165]Sheet1!A145,"")</f>
        <v>58</v>
      </c>
      <c r="BZ213">
        <f>IF([166]Sheet1!A145&lt;&gt;"",[166]Sheet1!A145,"")</f>
        <v>628</v>
      </c>
      <c r="CA213">
        <f>IF([167]Sheet1!A145&lt;&gt;"",[167]Sheet1!A145,"")</f>
        <v>219</v>
      </c>
      <c r="CB213">
        <f>IF([168]Sheet1!A145&lt;&gt;"",[168]Sheet1!A145,"")</f>
        <v>138</v>
      </c>
      <c r="CC213">
        <f>IF([169]Sheet1!A145&lt;&gt;"",[169]Sheet1!A145,"")</f>
        <v>513</v>
      </c>
      <c r="CD213">
        <f>IF([170]Sheet1!A145&lt;&gt;"",[170]Sheet1!A145,"")</f>
        <v>316</v>
      </c>
      <c r="CE213">
        <f>IF([171]Sheet1!A145&lt;&gt;"",[171]Sheet1!A145,"")</f>
        <v>565</v>
      </c>
      <c r="CF213">
        <f>IF([172]Sheet1!A145&lt;&gt;"",[172]Sheet1!A145,"")</f>
        <v>250</v>
      </c>
      <c r="CG213">
        <f>IF([173]Sheet1!A145&lt;&gt;"",[173]Sheet1!A145,"")</f>
        <v>386</v>
      </c>
      <c r="CH213">
        <f>IF([174]Sheet1!A145&lt;&gt;"",[174]Sheet1!A145,"")</f>
        <v>511</v>
      </c>
      <c r="CI213">
        <f>IF([175]Sheet1!A145&lt;&gt;"",[175]Sheet1!A145,"")</f>
        <v>12</v>
      </c>
      <c r="CJ213">
        <f>IF([176]Sheet1!A145&lt;&gt;"",[176]Sheet1!A145,"")</f>
        <v>469</v>
      </c>
      <c r="CK213">
        <f>IF([177]Sheet1!A145&lt;&gt;"",[177]Sheet1!A145,"")</f>
        <v>213</v>
      </c>
      <c r="CL213">
        <f>IF([178]Sheet1!A145&lt;&gt;"",[178]Sheet1!A145,"")</f>
        <v>350</v>
      </c>
    </row>
    <row r="214" spans="2:90">
      <c r="B214">
        <f>IF([90]Sheet1!A146&lt;&gt;"",[90]Sheet1!A146,"")</f>
        <v>74</v>
      </c>
      <c r="C214">
        <f>IF([91]Sheet1!A146&lt;&gt;"",[91]Sheet1!A146,"")</f>
        <v>345</v>
      </c>
      <c r="D214">
        <f>IF([92]Sheet1!A146&lt;&gt;"",[92]Sheet1!A146,"")</f>
        <v>344</v>
      </c>
      <c r="E214">
        <f>IF([93]Sheet1!A146&lt;&gt;"",[93]Sheet1!A146,"")</f>
        <v>338</v>
      </c>
      <c r="F214">
        <f>IF([94]Sheet1!A146&lt;&gt;"",[94]Sheet1!A146,"")</f>
        <v>269</v>
      </c>
      <c r="G214">
        <f>IF([95]Sheet1!A146&lt;&gt;"",[95]Sheet1!A146,"")</f>
        <v>120</v>
      </c>
      <c r="H214">
        <f>IF([96]Sheet1!A146&lt;&gt;"",[96]Sheet1!A146,"")</f>
        <v>170</v>
      </c>
      <c r="I214">
        <f>IF([97]Sheet1!A146&lt;&gt;"",[97]Sheet1!A146,"")</f>
        <v>222</v>
      </c>
      <c r="J214">
        <f>IF([98]Sheet1!A146&lt;&gt;"",[98]Sheet1!A146,"")</f>
        <v>651</v>
      </c>
      <c r="K214">
        <f>IF([99]Sheet1!A146&lt;&gt;"",[99]Sheet1!A146,"")</f>
        <v>267</v>
      </c>
      <c r="L214">
        <f>IF([100]Sheet1!A146&lt;&gt;"",[100]Sheet1!A146,"")</f>
        <v>140</v>
      </c>
      <c r="M214">
        <f>IF([101]Sheet1!A146&lt;&gt;"",[101]Sheet1!A146,"")</f>
        <v>90</v>
      </c>
      <c r="N214">
        <f>IF([102]Sheet1!A146&lt;&gt;"",[102]Sheet1!A146,"")</f>
        <v>237</v>
      </c>
      <c r="O214">
        <f>IF([103]Sheet1!A146&lt;&gt;"",[103]Sheet1!A146,"")</f>
        <v>70</v>
      </c>
      <c r="P214">
        <f>IF([104]Sheet1!A146&lt;&gt;"",[104]Sheet1!A146,"")</f>
        <v>209</v>
      </c>
      <c r="Q214">
        <f>IF([105]Sheet1!A146&lt;&gt;"",[105]Sheet1!A146,"")</f>
        <v>328</v>
      </c>
      <c r="R214">
        <f>IF([106]Sheet1!A146&lt;&gt;"",[106]Sheet1!A146,"")</f>
        <v>169</v>
      </c>
      <c r="S214">
        <f>IF([107]Sheet1!A146&lt;&gt;"",[107]Sheet1!A146,"")</f>
        <v>10</v>
      </c>
      <c r="T214">
        <f>IF([108]Sheet1!A146&lt;&gt;"",[108]Sheet1!A146,"")</f>
        <v>450</v>
      </c>
      <c r="U214">
        <f>IF([109]Sheet1!A146&lt;&gt;"",[109]Sheet1!A146,"")</f>
        <v>435</v>
      </c>
      <c r="V214">
        <f>IF([110]Sheet1!A146&lt;&gt;"",[110]Sheet1!A146,"")</f>
        <v>492</v>
      </c>
      <c r="W214">
        <f>IF([111]Sheet1!A146&lt;&gt;"",[111]Sheet1!A146,"")</f>
        <v>528</v>
      </c>
      <c r="X214">
        <f>IF([112]Sheet1!A146&lt;&gt;"",[112]Sheet1!A146,"")</f>
        <v>54</v>
      </c>
      <c r="Y214">
        <f>IF([113]Sheet1!A146&lt;&gt;"",[113]Sheet1!A146,"")</f>
        <v>471</v>
      </c>
      <c r="Z214">
        <f>IF([114]Sheet1!A146&lt;&gt;"",[114]Sheet1!A146,"")</f>
        <v>13</v>
      </c>
      <c r="AA214">
        <f>IF([115]Sheet1!A146&lt;&gt;"",[115]Sheet1!A146,"")</f>
        <v>88</v>
      </c>
      <c r="AB214">
        <f>IF([116]Sheet1!A146&lt;&gt;"",[116]Sheet1!A146,"")</f>
        <v>362</v>
      </c>
      <c r="AC214">
        <f>IF([117]Sheet1!A146&lt;&gt;"",[117]Sheet1!A146,"")</f>
        <v>542</v>
      </c>
      <c r="AD214">
        <f>IF([118]Sheet1!A146&lt;&gt;"",[118]Sheet1!A146,"")</f>
        <v>381</v>
      </c>
      <c r="AE214">
        <f>IF([119]Sheet1!A146&lt;&gt;"",[119]Sheet1!A146,"")</f>
        <v>98</v>
      </c>
      <c r="AF214">
        <f>IF([120]Sheet1!A146&lt;&gt;"",[120]Sheet1!A146,"")</f>
        <v>264</v>
      </c>
      <c r="AG214">
        <f>IF([121]Sheet1!A146&lt;&gt;"",[121]Sheet1!A146,"")</f>
        <v>396</v>
      </c>
      <c r="AH214">
        <f>IF([122]Sheet1!A146&lt;&gt;"",[122]Sheet1!A146,"")</f>
        <v>465</v>
      </c>
      <c r="AI214">
        <f>IF([123]Sheet1!A146&lt;&gt;"",[123]Sheet1!A146,"")</f>
        <v>175</v>
      </c>
      <c r="AJ214">
        <f>IF([124]Sheet1!A146&lt;&gt;"",[124]Sheet1!A146,"")</f>
        <v>147</v>
      </c>
      <c r="AK214">
        <f>IF([125]Sheet1!A146&lt;&gt;"",[125]Sheet1!A146,"")</f>
        <v>109</v>
      </c>
      <c r="AL214">
        <f>IF([126]Sheet1!A146&lt;&gt;"",[126]Sheet1!A146,"")</f>
        <v>156</v>
      </c>
      <c r="AM214">
        <f>IF([127]Sheet1!A146&lt;&gt;"",[127]Sheet1!A146,"")</f>
        <v>478</v>
      </c>
      <c r="AN214">
        <f>IF([128]Sheet1!A146&lt;&gt;"",[128]Sheet1!A146,"")</f>
        <v>340</v>
      </c>
      <c r="AO214">
        <f>IF([129]Sheet1!A146&lt;&gt;"",[129]Sheet1!A146,"")</f>
        <v>373</v>
      </c>
      <c r="AP214">
        <v>118</v>
      </c>
      <c r="AQ214">
        <f>IF([131]Sheet1!A146&lt;&gt;"",[131]Sheet1!A146,"")</f>
        <v>152</v>
      </c>
      <c r="AR214">
        <f>IF([132]Sheet1!A146&lt;&gt;"",[132]Sheet1!A146,"")</f>
        <v>141</v>
      </c>
      <c r="AS214">
        <f>IF([133]Sheet1!A146&lt;&gt;"",[133]Sheet1!A146,"")</f>
        <v>553</v>
      </c>
      <c r="AT214">
        <f>IF([134]Sheet1!A146&lt;&gt;"",[134]Sheet1!A146,"")</f>
        <v>198</v>
      </c>
      <c r="AU214">
        <f>IF([135]Sheet1!A146&lt;&gt;"",[135]Sheet1!A146,"")</f>
        <v>640</v>
      </c>
      <c r="AV214">
        <f>IF([136]Sheet1!A146&lt;&gt;"",[136]Sheet1!A146,"")</f>
        <v>374</v>
      </c>
      <c r="AW214">
        <f>IF([137]Sheet1!A146&lt;&gt;"",[137]Sheet1!A146,"")</f>
        <v>105</v>
      </c>
      <c r="AX214">
        <f>IF([138]Sheet1!A146&lt;&gt;"",[138]Sheet1!A146,"")</f>
        <v>134</v>
      </c>
      <c r="AY214">
        <f>IF([139]Sheet1!A146&lt;&gt;"",[139]Sheet1!A146,"")</f>
        <v>139</v>
      </c>
      <c r="AZ214">
        <f>IF([140]Sheet1!A146&lt;&gt;"",[140]Sheet1!A146,"")</f>
        <v>160</v>
      </c>
      <c r="BA214">
        <f>IF([141]Sheet1!A146&lt;&gt;"",[141]Sheet1!A146,"")</f>
        <v>265</v>
      </c>
      <c r="BB214">
        <f>IF([142]Sheet1!A146&lt;&gt;"",[142]Sheet1!A146,"")</f>
        <v>252</v>
      </c>
      <c r="BC214">
        <f>IF([143]Sheet1!A146&lt;&gt;"",[143]Sheet1!A146,"")</f>
        <v>84</v>
      </c>
      <c r="BD214">
        <f>IF([144]Sheet1!A146&lt;&gt;"",[144]Sheet1!A146,"")</f>
        <v>94</v>
      </c>
      <c r="BE214">
        <f>IF([145]Sheet1!A146&lt;&gt;"",[145]Sheet1!A146,"")</f>
        <v>639</v>
      </c>
      <c r="BF214">
        <f>IF([146]Sheet1!A146&lt;&gt;"",[146]Sheet1!A146,"")</f>
        <v>321</v>
      </c>
      <c r="BG214">
        <f>IF([147]Sheet1!A146&lt;&gt;"",[147]Sheet1!A146,"")</f>
        <v>332</v>
      </c>
      <c r="BH214">
        <f>IF([148]Sheet1!A146&lt;&gt;"",[148]Sheet1!A146,"")</f>
        <v>583</v>
      </c>
      <c r="BI214">
        <f>IF([149]Sheet1!A146&lt;&gt;"",[149]Sheet1!A146,"")</f>
        <v>294</v>
      </c>
      <c r="BJ214">
        <f>IF([150]Sheet1!A146&lt;&gt;"",[150]Sheet1!A146,"")</f>
        <v>609</v>
      </c>
      <c r="BK214">
        <f>IF([151]Sheet1!A146&lt;&gt;"",[151]Sheet1!A146,"")</f>
        <v>122</v>
      </c>
      <c r="BL214">
        <f>IF([152]Sheet1!A146&lt;&gt;"",[152]Sheet1!A146,"")</f>
        <v>572</v>
      </c>
      <c r="BM214">
        <f>IF([153]Sheet1!A146&lt;&gt;"",[153]Sheet1!A146,"")</f>
        <v>5</v>
      </c>
      <c r="BN214">
        <f>IF([154]Sheet1!A146&lt;&gt;"",[154]Sheet1!A146,"")</f>
        <v>589</v>
      </c>
      <c r="BO214">
        <f>IF([155]Sheet1!A146&lt;&gt;"",[155]Sheet1!A146,"")</f>
        <v>655</v>
      </c>
      <c r="BP214">
        <f>IF([156]Sheet1!A146&lt;&gt;"",[156]Sheet1!A146,"")</f>
        <v>147</v>
      </c>
      <c r="BQ214">
        <f>IF([157]Sheet1!A146&lt;&gt;"",[157]Sheet1!A146,"")</f>
        <v>86</v>
      </c>
      <c r="BR214">
        <f>IF([158]Sheet1!A146&lt;&gt;"",[158]Sheet1!A146,"")</f>
        <v>22</v>
      </c>
      <c r="BS214">
        <f>IF([159]Sheet1!A146&lt;&gt;"",[159]Sheet1!A146,"")</f>
        <v>134</v>
      </c>
      <c r="BT214">
        <f>IF([160]Sheet1!A146&lt;&gt;"",[160]Sheet1!A146,"")</f>
        <v>297</v>
      </c>
      <c r="BU214">
        <f>IF([161]Sheet1!A146&lt;&gt;"",[161]Sheet1!A146,"")</f>
        <v>156</v>
      </c>
      <c r="BV214">
        <f>IF([162]Sheet1!A146&lt;&gt;"",[162]Sheet1!A146,"")</f>
        <v>123</v>
      </c>
      <c r="BW214">
        <f>IF([163]Sheet1!A146&lt;&gt;"",[163]Sheet1!A146,"")</f>
        <v>189</v>
      </c>
      <c r="BX214">
        <f>IF([164]Sheet1!A146&lt;&gt;"",[164]Sheet1!A146,"")</f>
        <v>73</v>
      </c>
      <c r="BY214">
        <f>IF([165]Sheet1!A146&lt;&gt;"",[165]Sheet1!A146,"")</f>
        <v>78</v>
      </c>
      <c r="BZ214">
        <f>IF([166]Sheet1!A146&lt;&gt;"",[166]Sheet1!A146,"")</f>
        <v>89</v>
      </c>
      <c r="CA214">
        <f>IF([167]Sheet1!A146&lt;&gt;"",[167]Sheet1!A146,"")</f>
        <v>551</v>
      </c>
      <c r="CB214">
        <f>IF([168]Sheet1!A146&lt;&gt;"",[168]Sheet1!A146,"")</f>
        <v>119</v>
      </c>
      <c r="CC214">
        <f>IF([169]Sheet1!A146&lt;&gt;"",[169]Sheet1!A146,"")</f>
        <v>593</v>
      </c>
      <c r="CD214">
        <f>IF([170]Sheet1!A146&lt;&gt;"",[170]Sheet1!A146,"")</f>
        <v>264</v>
      </c>
      <c r="CE214">
        <f>IF([171]Sheet1!A146&lt;&gt;"",[171]Sheet1!A146,"")</f>
        <v>592</v>
      </c>
      <c r="CF214">
        <f>IF([172]Sheet1!A146&lt;&gt;"",[172]Sheet1!A146,"")</f>
        <v>634</v>
      </c>
      <c r="CG214">
        <f>IF([173]Sheet1!A146&lt;&gt;"",[173]Sheet1!A146,"")</f>
        <v>304</v>
      </c>
      <c r="CH214">
        <f>IF([174]Sheet1!A146&lt;&gt;"",[174]Sheet1!A146,"")</f>
        <v>208</v>
      </c>
      <c r="CI214">
        <f>IF([175]Sheet1!A146&lt;&gt;"",[175]Sheet1!A146,"")</f>
        <v>654</v>
      </c>
      <c r="CJ214">
        <f>IF([176]Sheet1!A146&lt;&gt;"",[176]Sheet1!A146,"")</f>
        <v>212</v>
      </c>
      <c r="CK214">
        <f>IF([177]Sheet1!A146&lt;&gt;"",[177]Sheet1!A146,"")</f>
        <v>269</v>
      </c>
      <c r="CL214">
        <f>IF([178]Sheet1!A146&lt;&gt;"",[178]Sheet1!A146,"")</f>
        <v>19</v>
      </c>
    </row>
    <row r="215" spans="2:90">
      <c r="B215">
        <f>IF([90]Sheet1!A147&lt;&gt;"",[90]Sheet1!A147,"")</f>
        <v>306</v>
      </c>
      <c r="C215">
        <f>IF([91]Sheet1!A147&lt;&gt;"",[91]Sheet1!A147,"")</f>
        <v>76</v>
      </c>
      <c r="D215">
        <f>IF([92]Sheet1!A147&lt;&gt;"",[92]Sheet1!A147,"")</f>
        <v>375</v>
      </c>
      <c r="E215">
        <f>IF([93]Sheet1!A147&lt;&gt;"",[93]Sheet1!A147,"")</f>
        <v>330</v>
      </c>
      <c r="F215">
        <f>IF([94]Sheet1!A147&lt;&gt;"",[94]Sheet1!A147,"")</f>
        <v>247</v>
      </c>
      <c r="G215">
        <f>IF([95]Sheet1!A147&lt;&gt;"",[95]Sheet1!A147,"")</f>
        <v>379</v>
      </c>
      <c r="H215">
        <f>IF([96]Sheet1!A147&lt;&gt;"",[96]Sheet1!A147,"")</f>
        <v>127</v>
      </c>
      <c r="I215">
        <f>IF([97]Sheet1!A147&lt;&gt;"",[97]Sheet1!A147,"")</f>
        <v>379</v>
      </c>
      <c r="J215">
        <f>IF([98]Sheet1!A147&lt;&gt;"",[98]Sheet1!A147,"")</f>
        <v>146</v>
      </c>
      <c r="K215">
        <f>IF([99]Sheet1!A147&lt;&gt;"",[99]Sheet1!A147,"")</f>
        <v>127</v>
      </c>
      <c r="L215">
        <f>IF([100]Sheet1!A147&lt;&gt;"",[100]Sheet1!A147,"")</f>
        <v>580</v>
      </c>
      <c r="M215">
        <f>IF([101]Sheet1!A147&lt;&gt;"",[101]Sheet1!A147,"")</f>
        <v>564</v>
      </c>
      <c r="N215">
        <f>IF([102]Sheet1!A147&lt;&gt;"",[102]Sheet1!A147,"")</f>
        <v>27</v>
      </c>
      <c r="O215">
        <f>IF([103]Sheet1!A147&lt;&gt;"",[103]Sheet1!A147,"")</f>
        <v>13</v>
      </c>
      <c r="P215">
        <f>IF([104]Sheet1!A147&lt;&gt;"",[104]Sheet1!A147,"")</f>
        <v>85</v>
      </c>
      <c r="Q215">
        <f>IF([105]Sheet1!A147&lt;&gt;"",[105]Sheet1!A147,"")</f>
        <v>385</v>
      </c>
      <c r="R215">
        <f>IF([106]Sheet1!A147&lt;&gt;"",[106]Sheet1!A147,"")</f>
        <v>315</v>
      </c>
      <c r="S215">
        <f>IF([107]Sheet1!A147&lt;&gt;"",[107]Sheet1!A147,"")</f>
        <v>207</v>
      </c>
      <c r="T215">
        <f>IF([108]Sheet1!A147&lt;&gt;"",[108]Sheet1!A147,"")</f>
        <v>188</v>
      </c>
      <c r="U215">
        <f>IF([109]Sheet1!A147&lt;&gt;"",[109]Sheet1!A147,"")</f>
        <v>508</v>
      </c>
      <c r="V215">
        <f>IF([110]Sheet1!A147&lt;&gt;"",[110]Sheet1!A147,"")</f>
        <v>277</v>
      </c>
      <c r="W215">
        <f>IF([111]Sheet1!A147&lt;&gt;"",[111]Sheet1!A147,"")</f>
        <v>170</v>
      </c>
      <c r="X215">
        <f>IF([112]Sheet1!A147&lt;&gt;"",[112]Sheet1!A147,"")</f>
        <v>214</v>
      </c>
      <c r="Y215">
        <f>IF([113]Sheet1!A147&lt;&gt;"",[113]Sheet1!A147,"")</f>
        <v>133</v>
      </c>
      <c r="Z215">
        <f>IF([114]Sheet1!A147&lt;&gt;"",[114]Sheet1!A147,"")</f>
        <v>394</v>
      </c>
      <c r="AA215">
        <f>IF([115]Sheet1!A147&lt;&gt;"",[115]Sheet1!A147,"")</f>
        <v>283</v>
      </c>
      <c r="AB215">
        <f>IF([116]Sheet1!A147&lt;&gt;"",[116]Sheet1!A147,"")</f>
        <v>462</v>
      </c>
      <c r="AC215">
        <f>IF([117]Sheet1!A147&lt;&gt;"",[117]Sheet1!A147,"")</f>
        <v>378</v>
      </c>
      <c r="AD215">
        <f>IF([118]Sheet1!A147&lt;&gt;"",[118]Sheet1!A147,"")</f>
        <v>59</v>
      </c>
      <c r="AE215">
        <f>IF([119]Sheet1!A147&lt;&gt;"",[119]Sheet1!A147,"")</f>
        <v>238</v>
      </c>
      <c r="AF215">
        <f>IF([120]Sheet1!A147&lt;&gt;"",[120]Sheet1!A147,"")</f>
        <v>402</v>
      </c>
      <c r="AG215">
        <f>IF([121]Sheet1!A147&lt;&gt;"",[121]Sheet1!A147,"")</f>
        <v>223</v>
      </c>
      <c r="AH215">
        <f>IF([122]Sheet1!A147&lt;&gt;"",[122]Sheet1!A147,"")</f>
        <v>524</v>
      </c>
      <c r="AI215">
        <f>IF([123]Sheet1!A147&lt;&gt;"",[123]Sheet1!A147,"")</f>
        <v>457</v>
      </c>
      <c r="AJ215">
        <f>IF([124]Sheet1!A147&lt;&gt;"",[124]Sheet1!A147,"")</f>
        <v>229</v>
      </c>
      <c r="AK215">
        <f>IF([125]Sheet1!A147&lt;&gt;"",[125]Sheet1!A147,"")</f>
        <v>535</v>
      </c>
      <c r="AL215">
        <f>IF([126]Sheet1!A147&lt;&gt;"",[126]Sheet1!A147,"")</f>
        <v>540</v>
      </c>
      <c r="AM215">
        <f>IF([127]Sheet1!A147&lt;&gt;"",[127]Sheet1!A147,"")</f>
        <v>262</v>
      </c>
      <c r="AN215">
        <f>IF([128]Sheet1!A147&lt;&gt;"",[128]Sheet1!A147,"")</f>
        <v>400</v>
      </c>
      <c r="AO215">
        <f>IF([129]Sheet1!A147&lt;&gt;"",[129]Sheet1!A147,"")</f>
        <v>34</v>
      </c>
      <c r="AP215">
        <v>558</v>
      </c>
      <c r="AQ215">
        <f>IF([131]Sheet1!A147&lt;&gt;"",[131]Sheet1!A147,"")</f>
        <v>160</v>
      </c>
      <c r="AR215">
        <f>IF([132]Sheet1!A147&lt;&gt;"",[132]Sheet1!A147,"")</f>
        <v>348</v>
      </c>
      <c r="AS215">
        <f>IF([133]Sheet1!A147&lt;&gt;"",[133]Sheet1!A147,"")</f>
        <v>180</v>
      </c>
      <c r="AT215">
        <f>IF([134]Sheet1!A147&lt;&gt;"",[134]Sheet1!A147,"")</f>
        <v>301</v>
      </c>
      <c r="AU215">
        <f>IF([135]Sheet1!A147&lt;&gt;"",[135]Sheet1!A147,"")</f>
        <v>21</v>
      </c>
      <c r="AV215">
        <f>IF([136]Sheet1!A147&lt;&gt;"",[136]Sheet1!A147,"")</f>
        <v>35</v>
      </c>
      <c r="AW215">
        <f>IF([137]Sheet1!A147&lt;&gt;"",[137]Sheet1!A147,"")</f>
        <v>257</v>
      </c>
      <c r="AX215">
        <f>IF([138]Sheet1!A147&lt;&gt;"",[138]Sheet1!A147,"")</f>
        <v>656</v>
      </c>
      <c r="AY215">
        <f>IF([139]Sheet1!A147&lt;&gt;"",[139]Sheet1!A147,"")</f>
        <v>199</v>
      </c>
      <c r="AZ215">
        <f>IF([140]Sheet1!A147&lt;&gt;"",[140]Sheet1!A147,"")</f>
        <v>15</v>
      </c>
      <c r="BA215">
        <f>IF([141]Sheet1!A147&lt;&gt;"",[141]Sheet1!A147,"")</f>
        <v>47</v>
      </c>
      <c r="BB215">
        <f>IF([142]Sheet1!A147&lt;&gt;"",[142]Sheet1!A147,"")</f>
        <v>312</v>
      </c>
      <c r="BC215">
        <f>IF([143]Sheet1!A147&lt;&gt;"",[143]Sheet1!A147,"")</f>
        <v>71</v>
      </c>
      <c r="BD215">
        <f>IF([144]Sheet1!A147&lt;&gt;"",[144]Sheet1!A147,"")</f>
        <v>659</v>
      </c>
      <c r="BE215">
        <f>IF([145]Sheet1!A147&lt;&gt;"",[145]Sheet1!A147,"")</f>
        <v>252</v>
      </c>
      <c r="BF215">
        <f>IF([146]Sheet1!A147&lt;&gt;"",[146]Sheet1!A147,"")</f>
        <v>134</v>
      </c>
      <c r="BG215">
        <f>IF([147]Sheet1!A147&lt;&gt;"",[147]Sheet1!A147,"")</f>
        <v>320</v>
      </c>
      <c r="BH215">
        <f>IF([148]Sheet1!A147&lt;&gt;"",[148]Sheet1!A147,"")</f>
        <v>295</v>
      </c>
      <c r="BI215">
        <f>IF([149]Sheet1!A147&lt;&gt;"",[149]Sheet1!A147,"")</f>
        <v>101</v>
      </c>
      <c r="BJ215">
        <f>IF([150]Sheet1!A147&lt;&gt;"",[150]Sheet1!A147,"")</f>
        <v>388</v>
      </c>
      <c r="BK215">
        <f>IF([151]Sheet1!A147&lt;&gt;"",[151]Sheet1!A147,"")</f>
        <v>223</v>
      </c>
      <c r="BL215">
        <f>IF([152]Sheet1!A147&lt;&gt;"",[152]Sheet1!A147,"")</f>
        <v>635</v>
      </c>
      <c r="BM215">
        <f>IF([153]Sheet1!A147&lt;&gt;"",[153]Sheet1!A147,"")</f>
        <v>211</v>
      </c>
      <c r="BN215">
        <f>IF([154]Sheet1!A147&lt;&gt;"",[154]Sheet1!A147,"")</f>
        <v>279</v>
      </c>
      <c r="BO215">
        <f>IF([155]Sheet1!A147&lt;&gt;"",[155]Sheet1!A147,"")</f>
        <v>624</v>
      </c>
      <c r="BP215">
        <f>IF([156]Sheet1!A147&lt;&gt;"",[156]Sheet1!A147,"")</f>
        <v>444</v>
      </c>
      <c r="BQ215">
        <f>IF([157]Sheet1!A147&lt;&gt;"",[157]Sheet1!A147,"")</f>
        <v>643</v>
      </c>
      <c r="BR215">
        <f>IF([158]Sheet1!A147&lt;&gt;"",[158]Sheet1!A147,"")</f>
        <v>219</v>
      </c>
      <c r="BS215">
        <f>IF([159]Sheet1!A147&lt;&gt;"",[159]Sheet1!A147,"")</f>
        <v>573</v>
      </c>
      <c r="BT215">
        <f>IF([160]Sheet1!A147&lt;&gt;"",[160]Sheet1!A147,"")</f>
        <v>623</v>
      </c>
      <c r="BU215">
        <f>IF([161]Sheet1!A147&lt;&gt;"",[161]Sheet1!A147,"")</f>
        <v>149</v>
      </c>
      <c r="BV215">
        <f>IF([162]Sheet1!A147&lt;&gt;"",[162]Sheet1!A147,"")</f>
        <v>269</v>
      </c>
      <c r="BW215">
        <f>IF([163]Sheet1!A147&lt;&gt;"",[163]Sheet1!A147,"")</f>
        <v>380</v>
      </c>
      <c r="BX215">
        <f>IF([164]Sheet1!A147&lt;&gt;"",[164]Sheet1!A147,"")</f>
        <v>308</v>
      </c>
      <c r="BY215">
        <f>IF([165]Sheet1!A147&lt;&gt;"",[165]Sheet1!A147,"")</f>
        <v>567</v>
      </c>
      <c r="BZ215">
        <f>IF([166]Sheet1!A147&lt;&gt;"",[166]Sheet1!A147,"")</f>
        <v>565</v>
      </c>
      <c r="CA215">
        <f>IF([167]Sheet1!A147&lt;&gt;"",[167]Sheet1!A147,"")</f>
        <v>33</v>
      </c>
      <c r="CB215">
        <f>IF([168]Sheet1!A147&lt;&gt;"",[168]Sheet1!A147,"")</f>
        <v>545</v>
      </c>
      <c r="CC215">
        <f>IF([169]Sheet1!A147&lt;&gt;"",[169]Sheet1!A147,"")</f>
        <v>261</v>
      </c>
      <c r="CD215">
        <f>IF([170]Sheet1!A147&lt;&gt;"",[170]Sheet1!A147,"")</f>
        <v>589</v>
      </c>
      <c r="CE215">
        <f>IF([171]Sheet1!A147&lt;&gt;"",[171]Sheet1!A147,"")</f>
        <v>61</v>
      </c>
      <c r="CF215">
        <f>IF([172]Sheet1!A147&lt;&gt;"",[172]Sheet1!A147,"")</f>
        <v>67</v>
      </c>
      <c r="CG215">
        <f>IF([173]Sheet1!A147&lt;&gt;"",[173]Sheet1!A147,"")</f>
        <v>636</v>
      </c>
      <c r="CH215">
        <f>IF([174]Sheet1!A147&lt;&gt;"",[174]Sheet1!A147,"")</f>
        <v>280</v>
      </c>
      <c r="CI215">
        <f>IF([175]Sheet1!A147&lt;&gt;"",[175]Sheet1!A147,"")</f>
        <v>257</v>
      </c>
      <c r="CJ215">
        <f>IF([176]Sheet1!A147&lt;&gt;"",[176]Sheet1!A147,"")</f>
        <v>192</v>
      </c>
      <c r="CK215">
        <f>IF([177]Sheet1!A147&lt;&gt;"",[177]Sheet1!A147,"")</f>
        <v>116</v>
      </c>
      <c r="CL215">
        <f>IF([178]Sheet1!A147&lt;&gt;"",[178]Sheet1!A147,"")</f>
        <v>394</v>
      </c>
    </row>
    <row r="216" spans="2:90">
      <c r="B216">
        <f>IF([90]Sheet1!A148&lt;&gt;"",[90]Sheet1!A148,"")</f>
        <v>490</v>
      </c>
      <c r="C216">
        <f>IF([91]Sheet1!A148&lt;&gt;"",[91]Sheet1!A148,"")</f>
        <v>313</v>
      </c>
      <c r="D216">
        <f>IF([92]Sheet1!A148&lt;&gt;"",[92]Sheet1!A148,"")</f>
        <v>120</v>
      </c>
      <c r="E216">
        <f>IF([93]Sheet1!A148&lt;&gt;"",[93]Sheet1!A148,"")</f>
        <v>9</v>
      </c>
      <c r="F216">
        <f>IF([94]Sheet1!A148&lt;&gt;"",[94]Sheet1!A148,"")</f>
        <v>142</v>
      </c>
      <c r="G216">
        <f>IF([95]Sheet1!A148&lt;&gt;"",[95]Sheet1!A148,"")</f>
        <v>197</v>
      </c>
      <c r="H216">
        <f>IF([96]Sheet1!A148&lt;&gt;"",[96]Sheet1!A148,"")</f>
        <v>608</v>
      </c>
      <c r="I216">
        <f>IF([97]Sheet1!A148&lt;&gt;"",[97]Sheet1!A148,"")</f>
        <v>592</v>
      </c>
      <c r="J216">
        <f>IF([98]Sheet1!A148&lt;&gt;"",[98]Sheet1!A148,"")</f>
        <v>203</v>
      </c>
      <c r="K216">
        <f>IF([99]Sheet1!A148&lt;&gt;"",[99]Sheet1!A148,"")</f>
        <v>237</v>
      </c>
      <c r="L216">
        <f>IF([100]Sheet1!A148&lt;&gt;"",[100]Sheet1!A148,"")</f>
        <v>154</v>
      </c>
      <c r="M216">
        <f>IF([101]Sheet1!A148&lt;&gt;"",[101]Sheet1!A148,"")</f>
        <v>122</v>
      </c>
      <c r="N216">
        <f>IF([102]Sheet1!A148&lt;&gt;"",[102]Sheet1!A148,"")</f>
        <v>150</v>
      </c>
      <c r="O216">
        <f>IF([103]Sheet1!A148&lt;&gt;"",[103]Sheet1!A148,"")</f>
        <v>104</v>
      </c>
      <c r="P216">
        <f>IF([104]Sheet1!A148&lt;&gt;"",[104]Sheet1!A148,"")</f>
        <v>399</v>
      </c>
      <c r="Q216">
        <f>IF([105]Sheet1!A148&lt;&gt;"",[105]Sheet1!A148,"")</f>
        <v>574</v>
      </c>
      <c r="R216">
        <f>IF([106]Sheet1!A148&lt;&gt;"",[106]Sheet1!A148,"")</f>
        <v>316</v>
      </c>
      <c r="S216">
        <f>IF([107]Sheet1!A148&lt;&gt;"",[107]Sheet1!A148,"")</f>
        <v>199</v>
      </c>
      <c r="T216">
        <f>IF([108]Sheet1!A148&lt;&gt;"",[108]Sheet1!A148,"")</f>
        <v>499</v>
      </c>
      <c r="U216">
        <f>IF([109]Sheet1!A148&lt;&gt;"",[109]Sheet1!A148,"")</f>
        <v>295</v>
      </c>
      <c r="V216">
        <f>IF([110]Sheet1!A148&lt;&gt;"",[110]Sheet1!A148,"")</f>
        <v>267</v>
      </c>
      <c r="W216">
        <f>IF([111]Sheet1!A148&lt;&gt;"",[111]Sheet1!A148,"")</f>
        <v>90</v>
      </c>
      <c r="X216">
        <f>IF([112]Sheet1!A148&lt;&gt;"",[112]Sheet1!A148,"")</f>
        <v>434</v>
      </c>
      <c r="Y216">
        <f>IF([113]Sheet1!A148&lt;&gt;"",[113]Sheet1!A148,"")</f>
        <v>219</v>
      </c>
      <c r="Z216">
        <f>IF([114]Sheet1!A148&lt;&gt;"",[114]Sheet1!A148,"")</f>
        <v>217</v>
      </c>
      <c r="AA216">
        <f>IF([115]Sheet1!A148&lt;&gt;"",[115]Sheet1!A148,"")</f>
        <v>364</v>
      </c>
      <c r="AB216">
        <f>IF([116]Sheet1!A148&lt;&gt;"",[116]Sheet1!A148,"")</f>
        <v>318</v>
      </c>
      <c r="AC216">
        <f>IF([117]Sheet1!A148&lt;&gt;"",[117]Sheet1!A148,"")</f>
        <v>389</v>
      </c>
      <c r="AD216">
        <f>IF([118]Sheet1!A148&lt;&gt;"",[118]Sheet1!A148,"")</f>
        <v>61</v>
      </c>
      <c r="AE216">
        <f>IF([119]Sheet1!A148&lt;&gt;"",[119]Sheet1!A148,"")</f>
        <v>438</v>
      </c>
      <c r="AF216">
        <f>IF([120]Sheet1!A148&lt;&gt;"",[120]Sheet1!A148,"")</f>
        <v>177</v>
      </c>
      <c r="AG216">
        <f>IF([121]Sheet1!A148&lt;&gt;"",[121]Sheet1!A148,"")</f>
        <v>78</v>
      </c>
      <c r="AH216">
        <f>IF([122]Sheet1!A148&lt;&gt;"",[122]Sheet1!A148,"")</f>
        <v>419</v>
      </c>
      <c r="AI216">
        <f>IF([123]Sheet1!A148&lt;&gt;"",[123]Sheet1!A148,"")</f>
        <v>319</v>
      </c>
      <c r="AJ216">
        <f>IF([124]Sheet1!A148&lt;&gt;"",[124]Sheet1!A148,"")</f>
        <v>10</v>
      </c>
      <c r="AK216">
        <f>IF([125]Sheet1!A148&lt;&gt;"",[125]Sheet1!A148,"")</f>
        <v>101</v>
      </c>
      <c r="AL216">
        <f>IF([126]Sheet1!A148&lt;&gt;"",[126]Sheet1!A148,"")</f>
        <v>368</v>
      </c>
      <c r="AM216">
        <f>IF([127]Sheet1!A148&lt;&gt;"",[127]Sheet1!A148,"")</f>
        <v>443</v>
      </c>
      <c r="AN216">
        <f>IF([128]Sheet1!A148&lt;&gt;"",[128]Sheet1!A148,"")</f>
        <v>370</v>
      </c>
      <c r="AO216">
        <f>IF([129]Sheet1!A148&lt;&gt;"",[129]Sheet1!A148,"")</f>
        <v>317</v>
      </c>
      <c r="AP216">
        <v>27</v>
      </c>
      <c r="AQ216">
        <f>IF([131]Sheet1!A148&lt;&gt;"",[131]Sheet1!A148,"")</f>
        <v>639</v>
      </c>
      <c r="AR216">
        <f>IF([132]Sheet1!A148&lt;&gt;"",[132]Sheet1!A148,"")</f>
        <v>109</v>
      </c>
      <c r="AS216">
        <f>IF([133]Sheet1!A148&lt;&gt;"",[133]Sheet1!A148,"")</f>
        <v>373</v>
      </c>
      <c r="AT216">
        <f>IF([134]Sheet1!A148&lt;&gt;"",[134]Sheet1!A148,"")</f>
        <v>83</v>
      </c>
      <c r="AU216">
        <f>IF([135]Sheet1!A148&lt;&gt;"",[135]Sheet1!A148,"")</f>
        <v>137</v>
      </c>
      <c r="AV216">
        <f>IF([136]Sheet1!A148&lt;&gt;"",[136]Sheet1!A148,"")</f>
        <v>272</v>
      </c>
      <c r="AW216">
        <f>IF([137]Sheet1!A148&lt;&gt;"",[137]Sheet1!A148,"")</f>
        <v>301</v>
      </c>
      <c r="AX216">
        <f>IF([138]Sheet1!A148&lt;&gt;"",[138]Sheet1!A148,"")</f>
        <v>0</v>
      </c>
      <c r="AY216">
        <f>IF([139]Sheet1!A148&lt;&gt;"",[139]Sheet1!A148,"")</f>
        <v>352</v>
      </c>
      <c r="AZ216">
        <f>IF([140]Sheet1!A148&lt;&gt;"",[140]Sheet1!A148,"")</f>
        <v>75</v>
      </c>
      <c r="BA216">
        <f>IF([141]Sheet1!A148&lt;&gt;"",[141]Sheet1!A148,"")</f>
        <v>340</v>
      </c>
      <c r="BB216">
        <f>IF([142]Sheet1!A148&lt;&gt;"",[142]Sheet1!A148,"")</f>
        <v>239</v>
      </c>
      <c r="BC216">
        <f>IF([143]Sheet1!A148&lt;&gt;"",[143]Sheet1!A148,"")</f>
        <v>623</v>
      </c>
      <c r="BD216">
        <f>IF([144]Sheet1!A148&lt;&gt;"",[144]Sheet1!A148,"")</f>
        <v>373</v>
      </c>
      <c r="BE216">
        <f>IF([145]Sheet1!A148&lt;&gt;"",[145]Sheet1!A148,"")</f>
        <v>143</v>
      </c>
      <c r="BF216">
        <f>IF([146]Sheet1!A148&lt;&gt;"",[146]Sheet1!A148,"")</f>
        <v>338</v>
      </c>
      <c r="BG216">
        <f>IF([147]Sheet1!A148&lt;&gt;"",[147]Sheet1!A148,"")</f>
        <v>587</v>
      </c>
      <c r="BH216">
        <f>IF([148]Sheet1!A148&lt;&gt;"",[148]Sheet1!A148,"")</f>
        <v>179</v>
      </c>
      <c r="BI216">
        <f>IF([149]Sheet1!A148&lt;&gt;"",[149]Sheet1!A148,"")</f>
        <v>344</v>
      </c>
      <c r="BJ216">
        <f>IF([150]Sheet1!A148&lt;&gt;"",[150]Sheet1!A148,"")</f>
        <v>40</v>
      </c>
      <c r="BK216">
        <f>IF([151]Sheet1!A148&lt;&gt;"",[151]Sheet1!A148,"")</f>
        <v>253</v>
      </c>
      <c r="BL216">
        <f>IF([152]Sheet1!A148&lt;&gt;"",[152]Sheet1!A148,"")</f>
        <v>569</v>
      </c>
      <c r="BM216">
        <f>IF([153]Sheet1!A148&lt;&gt;"",[153]Sheet1!A148,"")</f>
        <v>305</v>
      </c>
      <c r="BN216">
        <f>IF([154]Sheet1!A148&lt;&gt;"",[154]Sheet1!A148,"")</f>
        <v>581</v>
      </c>
      <c r="BO216">
        <f>IF([155]Sheet1!A148&lt;&gt;"",[155]Sheet1!A148,"")</f>
        <v>123</v>
      </c>
      <c r="BP216">
        <f>IF([156]Sheet1!A148&lt;&gt;"",[156]Sheet1!A148,"")</f>
        <v>397</v>
      </c>
      <c r="BQ216">
        <f>IF([157]Sheet1!A148&lt;&gt;"",[157]Sheet1!A148,"")</f>
        <v>125</v>
      </c>
      <c r="BR216">
        <f>IF([158]Sheet1!A148&lt;&gt;"",[158]Sheet1!A148,"")</f>
        <v>79</v>
      </c>
      <c r="BS216">
        <f>IF([159]Sheet1!A148&lt;&gt;"",[159]Sheet1!A148,"")</f>
        <v>72</v>
      </c>
      <c r="BT216">
        <f>IF([160]Sheet1!A148&lt;&gt;"",[160]Sheet1!A148,"")</f>
        <v>257</v>
      </c>
      <c r="BU216">
        <f>IF([161]Sheet1!A148&lt;&gt;"",[161]Sheet1!A148,"")</f>
        <v>493</v>
      </c>
      <c r="BV216">
        <f>IF([162]Sheet1!A148&lt;&gt;"",[162]Sheet1!A148,"")</f>
        <v>214</v>
      </c>
      <c r="BW216">
        <f>IF([163]Sheet1!A148&lt;&gt;"",[163]Sheet1!A148,"")</f>
        <v>72</v>
      </c>
      <c r="BX216">
        <f>IF([164]Sheet1!A148&lt;&gt;"",[164]Sheet1!A148,"")</f>
        <v>487</v>
      </c>
      <c r="BY216">
        <f>IF([165]Sheet1!A148&lt;&gt;"",[165]Sheet1!A148,"")</f>
        <v>558</v>
      </c>
      <c r="BZ216">
        <f>IF([166]Sheet1!A148&lt;&gt;"",[166]Sheet1!A148,"")</f>
        <v>449</v>
      </c>
      <c r="CA216">
        <f>IF([167]Sheet1!A148&lt;&gt;"",[167]Sheet1!A148,"")</f>
        <v>582</v>
      </c>
      <c r="CB216">
        <f>IF([168]Sheet1!A148&lt;&gt;"",[168]Sheet1!A148,"")</f>
        <v>569</v>
      </c>
      <c r="CC216">
        <f>IF([169]Sheet1!A148&lt;&gt;"",[169]Sheet1!A148,"")</f>
        <v>598</v>
      </c>
      <c r="CD216">
        <f>IF([170]Sheet1!A148&lt;&gt;"",[170]Sheet1!A148,"")</f>
        <v>56</v>
      </c>
      <c r="CE216">
        <f>IF([171]Sheet1!A148&lt;&gt;"",[171]Sheet1!A148,"")</f>
        <v>241</v>
      </c>
      <c r="CF216">
        <f>IF([172]Sheet1!A148&lt;&gt;"",[172]Sheet1!A148,"")</f>
        <v>610</v>
      </c>
      <c r="CG216">
        <f>IF([173]Sheet1!A148&lt;&gt;"",[173]Sheet1!A148,"")</f>
        <v>605</v>
      </c>
      <c r="CH216">
        <f>IF([174]Sheet1!A148&lt;&gt;"",[174]Sheet1!A148,"")</f>
        <v>179</v>
      </c>
      <c r="CI216">
        <f>IF([175]Sheet1!A148&lt;&gt;"",[175]Sheet1!A148,"")</f>
        <v>82</v>
      </c>
      <c r="CJ216">
        <f>IF([176]Sheet1!A148&lt;&gt;"",[176]Sheet1!A148,"")</f>
        <v>359</v>
      </c>
      <c r="CK216">
        <f>IF([177]Sheet1!A148&lt;&gt;"",[177]Sheet1!A148,"")</f>
        <v>37</v>
      </c>
      <c r="CL216">
        <f>IF([178]Sheet1!A148&lt;&gt;"",[178]Sheet1!A148,"")</f>
        <v>108</v>
      </c>
    </row>
    <row r="217" spans="2:90">
      <c r="B217">
        <f>IF([90]Sheet1!A149&lt;&gt;"",[90]Sheet1!A149,"")</f>
        <v>235</v>
      </c>
      <c r="C217">
        <f>IF([91]Sheet1!A149&lt;&gt;"",[91]Sheet1!A149,"")</f>
        <v>0</v>
      </c>
      <c r="D217">
        <f>IF([92]Sheet1!A149&lt;&gt;"",[92]Sheet1!A149,"")</f>
        <v>260</v>
      </c>
      <c r="E217">
        <f>IF([93]Sheet1!A149&lt;&gt;"",[93]Sheet1!A149,"")</f>
        <v>386</v>
      </c>
      <c r="F217">
        <f>IF([94]Sheet1!A149&lt;&gt;"",[94]Sheet1!A149,"")</f>
        <v>229</v>
      </c>
      <c r="G217">
        <f>IF([95]Sheet1!A149&lt;&gt;"",[95]Sheet1!A149,"")</f>
        <v>213</v>
      </c>
      <c r="H217">
        <f>IF([96]Sheet1!A149&lt;&gt;"",[96]Sheet1!A149,"")</f>
        <v>269</v>
      </c>
      <c r="I217">
        <f>IF([97]Sheet1!A149&lt;&gt;"",[97]Sheet1!A149,"")</f>
        <v>311</v>
      </c>
      <c r="J217">
        <f>IF([98]Sheet1!A149&lt;&gt;"",[98]Sheet1!A149,"")</f>
        <v>82</v>
      </c>
      <c r="K217">
        <f>IF([99]Sheet1!A149&lt;&gt;"",[99]Sheet1!A149,"")</f>
        <v>322</v>
      </c>
      <c r="L217">
        <f>IF([100]Sheet1!A149&lt;&gt;"",[100]Sheet1!A149,"")</f>
        <v>349</v>
      </c>
      <c r="M217">
        <f>IF([101]Sheet1!A149&lt;&gt;"",[101]Sheet1!A149,"")</f>
        <v>638</v>
      </c>
      <c r="N217">
        <f>IF([102]Sheet1!A149&lt;&gt;"",[102]Sheet1!A149,"")</f>
        <v>201</v>
      </c>
      <c r="O217">
        <f>IF([103]Sheet1!A149&lt;&gt;"",[103]Sheet1!A149,"")</f>
        <v>176</v>
      </c>
      <c r="P217">
        <f>IF([104]Sheet1!A149&lt;&gt;"",[104]Sheet1!A149,"")</f>
        <v>120</v>
      </c>
      <c r="Q217">
        <f>IF([105]Sheet1!A149&lt;&gt;"",[105]Sheet1!A149,"")</f>
        <v>381</v>
      </c>
      <c r="R217">
        <f>IF([106]Sheet1!A149&lt;&gt;"",[106]Sheet1!A149,"")</f>
        <v>145</v>
      </c>
      <c r="S217">
        <f>IF([107]Sheet1!A149&lt;&gt;"",[107]Sheet1!A149,"")</f>
        <v>136</v>
      </c>
      <c r="T217">
        <f>IF([108]Sheet1!A149&lt;&gt;"",[108]Sheet1!A149,"")</f>
        <v>437</v>
      </c>
      <c r="U217">
        <f>IF([109]Sheet1!A149&lt;&gt;"",[109]Sheet1!A149,"")</f>
        <v>373</v>
      </c>
      <c r="V217">
        <f>IF([110]Sheet1!A149&lt;&gt;"",[110]Sheet1!A149,"")</f>
        <v>187</v>
      </c>
      <c r="W217">
        <f>IF([111]Sheet1!A149&lt;&gt;"",[111]Sheet1!A149,"")</f>
        <v>272</v>
      </c>
      <c r="X217">
        <f>IF([112]Sheet1!A149&lt;&gt;"",[112]Sheet1!A149,"")</f>
        <v>18</v>
      </c>
      <c r="Y217">
        <f>IF([113]Sheet1!A149&lt;&gt;"",[113]Sheet1!A149,"")</f>
        <v>464</v>
      </c>
      <c r="Z217">
        <f>IF([114]Sheet1!A149&lt;&gt;"",[114]Sheet1!A149,"")</f>
        <v>125</v>
      </c>
      <c r="AA217">
        <f>IF([115]Sheet1!A149&lt;&gt;"",[115]Sheet1!A149,"")</f>
        <v>85</v>
      </c>
      <c r="AB217">
        <f>IF([116]Sheet1!A149&lt;&gt;"",[116]Sheet1!A149,"")</f>
        <v>145</v>
      </c>
      <c r="AC217">
        <f>IF([117]Sheet1!A149&lt;&gt;"",[117]Sheet1!A149,"")</f>
        <v>271</v>
      </c>
      <c r="AD217">
        <f>IF([118]Sheet1!A149&lt;&gt;"",[118]Sheet1!A149,"")</f>
        <v>499</v>
      </c>
      <c r="AE217">
        <f>IF([119]Sheet1!A149&lt;&gt;"",[119]Sheet1!A149,"")</f>
        <v>401</v>
      </c>
      <c r="AF217">
        <f>IF([120]Sheet1!A149&lt;&gt;"",[120]Sheet1!A149,"")</f>
        <v>98</v>
      </c>
      <c r="AG217">
        <f>IF([121]Sheet1!A149&lt;&gt;"",[121]Sheet1!A149,"")</f>
        <v>120</v>
      </c>
      <c r="AH217">
        <f>IF([122]Sheet1!A149&lt;&gt;"",[122]Sheet1!A149,"")</f>
        <v>8</v>
      </c>
      <c r="AI217">
        <f>IF([123]Sheet1!A149&lt;&gt;"",[123]Sheet1!A149,"")</f>
        <v>258</v>
      </c>
      <c r="AJ217">
        <f>IF([124]Sheet1!A149&lt;&gt;"",[124]Sheet1!A149,"")</f>
        <v>268</v>
      </c>
      <c r="AK217">
        <f>IF([125]Sheet1!A149&lt;&gt;"",[125]Sheet1!A149,"")</f>
        <v>255</v>
      </c>
      <c r="AL217">
        <f>IF([126]Sheet1!A149&lt;&gt;"",[126]Sheet1!A149,"")</f>
        <v>56</v>
      </c>
      <c r="AM217">
        <f>IF([127]Sheet1!A149&lt;&gt;"",[127]Sheet1!A149,"")</f>
        <v>193</v>
      </c>
      <c r="AN217">
        <f>IF([128]Sheet1!A149&lt;&gt;"",[128]Sheet1!A149,"")</f>
        <v>23</v>
      </c>
      <c r="AO217">
        <f>IF([129]Sheet1!A149&lt;&gt;"",[129]Sheet1!A149,"")</f>
        <v>553</v>
      </c>
      <c r="AP217">
        <v>134</v>
      </c>
      <c r="AQ217">
        <f>IF([131]Sheet1!A149&lt;&gt;"",[131]Sheet1!A149,"")</f>
        <v>304</v>
      </c>
      <c r="AR217">
        <f>IF([132]Sheet1!A149&lt;&gt;"",[132]Sheet1!A149,"")</f>
        <v>176</v>
      </c>
      <c r="AS217">
        <f>IF([133]Sheet1!A149&lt;&gt;"",[133]Sheet1!A149,"")</f>
        <v>147</v>
      </c>
      <c r="AT217">
        <f>IF([134]Sheet1!A149&lt;&gt;"",[134]Sheet1!A149,"")</f>
        <v>89</v>
      </c>
      <c r="AU217">
        <f>IF([135]Sheet1!A149&lt;&gt;"",[135]Sheet1!A149,"")</f>
        <v>342</v>
      </c>
      <c r="AV217">
        <f>IF([136]Sheet1!A149&lt;&gt;"",[136]Sheet1!A149,"")</f>
        <v>257</v>
      </c>
      <c r="AW217">
        <f>IF([137]Sheet1!A149&lt;&gt;"",[137]Sheet1!A149,"")</f>
        <v>387</v>
      </c>
      <c r="AX217">
        <f>IF([138]Sheet1!A149&lt;&gt;"",[138]Sheet1!A149,"")</f>
        <v>336</v>
      </c>
      <c r="AY217">
        <f>IF([139]Sheet1!A149&lt;&gt;"",[139]Sheet1!A149,"")</f>
        <v>390</v>
      </c>
      <c r="AZ217">
        <f>IF([140]Sheet1!A149&lt;&gt;"",[140]Sheet1!A149,"")</f>
        <v>553</v>
      </c>
      <c r="BA217">
        <f>IF([141]Sheet1!A149&lt;&gt;"",[141]Sheet1!A149,"")</f>
        <v>652</v>
      </c>
      <c r="BB217">
        <f>IF([142]Sheet1!A149&lt;&gt;"",[142]Sheet1!A149,"")</f>
        <v>208</v>
      </c>
      <c r="BC217">
        <f>IF([143]Sheet1!A149&lt;&gt;"",[143]Sheet1!A149,"")</f>
        <v>318</v>
      </c>
      <c r="BD217">
        <f>IF([144]Sheet1!A149&lt;&gt;"",[144]Sheet1!A149,"")</f>
        <v>665</v>
      </c>
      <c r="BE217">
        <f>IF([145]Sheet1!A149&lt;&gt;"",[145]Sheet1!A149,"")</f>
        <v>294</v>
      </c>
      <c r="BF217">
        <f>IF([146]Sheet1!A149&lt;&gt;"",[146]Sheet1!A149,"")</f>
        <v>142</v>
      </c>
      <c r="BG217">
        <f>IF([147]Sheet1!A149&lt;&gt;"",[147]Sheet1!A149,"")</f>
        <v>153</v>
      </c>
      <c r="BH217">
        <f>IF([148]Sheet1!A149&lt;&gt;"",[148]Sheet1!A149,"")</f>
        <v>304</v>
      </c>
      <c r="BI217">
        <f>IF([149]Sheet1!A149&lt;&gt;"",[149]Sheet1!A149,"")</f>
        <v>550</v>
      </c>
      <c r="BJ217">
        <f>IF([150]Sheet1!A149&lt;&gt;"",[150]Sheet1!A149,"")</f>
        <v>614</v>
      </c>
      <c r="BK217">
        <f>IF([151]Sheet1!A149&lt;&gt;"",[151]Sheet1!A149,"")</f>
        <v>296</v>
      </c>
      <c r="BL217">
        <f>IF([152]Sheet1!A149&lt;&gt;"",[152]Sheet1!A149,"")</f>
        <v>589</v>
      </c>
      <c r="BM217">
        <f>IF([153]Sheet1!A149&lt;&gt;"",[153]Sheet1!A149,"")</f>
        <v>154</v>
      </c>
      <c r="BN217">
        <f>IF([154]Sheet1!A149&lt;&gt;"",[154]Sheet1!A149,"")</f>
        <v>565</v>
      </c>
      <c r="BO217">
        <f>IF([155]Sheet1!A149&lt;&gt;"",[155]Sheet1!A149,"")</f>
        <v>256</v>
      </c>
      <c r="BP217">
        <f>IF([156]Sheet1!A149&lt;&gt;"",[156]Sheet1!A149,"")</f>
        <v>198</v>
      </c>
      <c r="BQ217">
        <f>IF([157]Sheet1!A149&lt;&gt;"",[157]Sheet1!A149,"")</f>
        <v>257</v>
      </c>
      <c r="BR217">
        <f>IF([158]Sheet1!A149&lt;&gt;"",[158]Sheet1!A149,"")</f>
        <v>330</v>
      </c>
      <c r="BS217">
        <f>IF([159]Sheet1!A149&lt;&gt;"",[159]Sheet1!A149,"")</f>
        <v>617</v>
      </c>
      <c r="BT217">
        <f>IF([160]Sheet1!A149&lt;&gt;"",[160]Sheet1!A149,"")</f>
        <v>82</v>
      </c>
      <c r="BU217">
        <f>IF([161]Sheet1!A149&lt;&gt;"",[161]Sheet1!A149,"")</f>
        <v>645</v>
      </c>
      <c r="BV217">
        <f>IF([162]Sheet1!A149&lt;&gt;"",[162]Sheet1!A149,"")</f>
        <v>528</v>
      </c>
      <c r="BW217">
        <f>IF([163]Sheet1!A149&lt;&gt;"",[163]Sheet1!A149,"")</f>
        <v>265</v>
      </c>
      <c r="BX217">
        <f>IF([164]Sheet1!A149&lt;&gt;"",[164]Sheet1!A149,"")</f>
        <v>361</v>
      </c>
      <c r="BY217">
        <f>IF([165]Sheet1!A149&lt;&gt;"",[165]Sheet1!A149,"")</f>
        <v>396</v>
      </c>
      <c r="BZ217">
        <f>IF([166]Sheet1!A149&lt;&gt;"",[166]Sheet1!A149,"")</f>
        <v>327</v>
      </c>
      <c r="CA217">
        <f>IF([167]Sheet1!A149&lt;&gt;"",[167]Sheet1!A149,"")</f>
        <v>326</v>
      </c>
      <c r="CB217">
        <f>IF([168]Sheet1!A149&lt;&gt;"",[168]Sheet1!A149,"")</f>
        <v>228</v>
      </c>
      <c r="CC217">
        <f>IF([169]Sheet1!A149&lt;&gt;"",[169]Sheet1!A149,"")</f>
        <v>149</v>
      </c>
      <c r="CD217">
        <f>IF([170]Sheet1!A149&lt;&gt;"",[170]Sheet1!A149,"")</f>
        <v>160</v>
      </c>
      <c r="CE217">
        <f>IF([171]Sheet1!A149&lt;&gt;"",[171]Sheet1!A149,"")</f>
        <v>589</v>
      </c>
      <c r="CF217">
        <f>IF([172]Sheet1!A149&lt;&gt;"",[172]Sheet1!A149,"")</f>
        <v>196</v>
      </c>
      <c r="CG217">
        <f>IF([173]Sheet1!A149&lt;&gt;"",[173]Sheet1!A149,"")</f>
        <v>258</v>
      </c>
      <c r="CH217">
        <f>IF([174]Sheet1!A149&lt;&gt;"",[174]Sheet1!A149,"")</f>
        <v>353</v>
      </c>
      <c r="CI217">
        <f>IF([175]Sheet1!A149&lt;&gt;"",[175]Sheet1!A149,"")</f>
        <v>50</v>
      </c>
      <c r="CJ217">
        <f>IF([176]Sheet1!A149&lt;&gt;"",[176]Sheet1!A149,"")</f>
        <v>257</v>
      </c>
      <c r="CK217">
        <f>IF([177]Sheet1!A149&lt;&gt;"",[177]Sheet1!A149,"")</f>
        <v>357</v>
      </c>
      <c r="CL217">
        <f>IF([178]Sheet1!A149&lt;&gt;"",[178]Sheet1!A149,"")</f>
        <v>2</v>
      </c>
    </row>
    <row r="218" spans="2:90">
      <c r="B218">
        <f>IF([90]Sheet1!A150&lt;&gt;"",[90]Sheet1!A150,"")</f>
        <v>47</v>
      </c>
      <c r="C218">
        <f>IF([91]Sheet1!A150&lt;&gt;"",[91]Sheet1!A150,"")</f>
        <v>302</v>
      </c>
      <c r="D218">
        <f>IF([92]Sheet1!A150&lt;&gt;"",[92]Sheet1!A150,"")</f>
        <v>77</v>
      </c>
      <c r="E218">
        <f>IF([93]Sheet1!A150&lt;&gt;"",[93]Sheet1!A150,"")</f>
        <v>245</v>
      </c>
      <c r="F218">
        <f>IF([94]Sheet1!A150&lt;&gt;"",[94]Sheet1!A150,"")</f>
        <v>108</v>
      </c>
      <c r="G218">
        <f>IF([95]Sheet1!A150&lt;&gt;"",[95]Sheet1!A150,"")</f>
        <v>267</v>
      </c>
      <c r="H218">
        <f>IF([96]Sheet1!A150&lt;&gt;"",[96]Sheet1!A150,"")</f>
        <v>387</v>
      </c>
      <c r="I218">
        <f>IF([97]Sheet1!A150&lt;&gt;"",[97]Sheet1!A150,"")</f>
        <v>161</v>
      </c>
      <c r="J218">
        <f>IF([98]Sheet1!A150&lt;&gt;"",[98]Sheet1!A150,"")</f>
        <v>253</v>
      </c>
      <c r="K218">
        <f>IF([99]Sheet1!A150&lt;&gt;"",[99]Sheet1!A150,"")</f>
        <v>362</v>
      </c>
      <c r="L218">
        <f>IF([100]Sheet1!A150&lt;&gt;"",[100]Sheet1!A150,"")</f>
        <v>272</v>
      </c>
      <c r="M218">
        <f>IF([101]Sheet1!A150&lt;&gt;"",[101]Sheet1!A150,"")</f>
        <v>326</v>
      </c>
      <c r="N218">
        <f>IF([102]Sheet1!A150&lt;&gt;"",[102]Sheet1!A150,"")</f>
        <v>148</v>
      </c>
      <c r="O218">
        <f>IF([103]Sheet1!A150&lt;&gt;"",[103]Sheet1!A150,"")</f>
        <v>200</v>
      </c>
      <c r="P218">
        <f>IF([104]Sheet1!A150&lt;&gt;"",[104]Sheet1!A150,"")</f>
        <v>591</v>
      </c>
      <c r="Q218">
        <f>IF([105]Sheet1!A150&lt;&gt;"",[105]Sheet1!A150,"")</f>
        <v>283</v>
      </c>
      <c r="R218">
        <f>IF([106]Sheet1!A150&lt;&gt;"",[106]Sheet1!A150,"")</f>
        <v>396</v>
      </c>
      <c r="S218">
        <f>IF([107]Sheet1!A150&lt;&gt;"",[107]Sheet1!A150,"")</f>
        <v>37</v>
      </c>
      <c r="T218">
        <f>IF([108]Sheet1!A150&lt;&gt;"",[108]Sheet1!A150,"")</f>
        <v>241</v>
      </c>
      <c r="U218">
        <f>IF([109]Sheet1!A150&lt;&gt;"",[109]Sheet1!A150,"")</f>
        <v>23</v>
      </c>
      <c r="V218">
        <f>IF([110]Sheet1!A150&lt;&gt;"",[110]Sheet1!A150,"")</f>
        <v>356</v>
      </c>
      <c r="W218">
        <f>IF([111]Sheet1!A150&lt;&gt;"",[111]Sheet1!A150,"")</f>
        <v>379</v>
      </c>
      <c r="X218">
        <f>IF([112]Sheet1!A150&lt;&gt;"",[112]Sheet1!A150,"")</f>
        <v>152</v>
      </c>
      <c r="Y218">
        <f>IF([113]Sheet1!A150&lt;&gt;"",[113]Sheet1!A150,"")</f>
        <v>73</v>
      </c>
      <c r="Z218">
        <f>IF([114]Sheet1!A150&lt;&gt;"",[114]Sheet1!A150,"")</f>
        <v>31</v>
      </c>
      <c r="AA218">
        <f>IF([115]Sheet1!A150&lt;&gt;"",[115]Sheet1!A150,"")</f>
        <v>507</v>
      </c>
      <c r="AB218">
        <f>IF([116]Sheet1!A150&lt;&gt;"",[116]Sheet1!A150,"")</f>
        <v>226</v>
      </c>
      <c r="AC218">
        <f>IF([117]Sheet1!A150&lt;&gt;"",[117]Sheet1!A150,"")</f>
        <v>52</v>
      </c>
      <c r="AD218">
        <f>IF([118]Sheet1!A150&lt;&gt;"",[118]Sheet1!A150,"")</f>
        <v>55</v>
      </c>
      <c r="AE218">
        <f>IF([119]Sheet1!A150&lt;&gt;"",[119]Sheet1!A150,"")</f>
        <v>69</v>
      </c>
      <c r="AF218">
        <f>IF([120]Sheet1!A150&lt;&gt;"",[120]Sheet1!A150,"")</f>
        <v>421</v>
      </c>
      <c r="AG218">
        <f>IF([121]Sheet1!A150&lt;&gt;"",[121]Sheet1!A150,"")</f>
        <v>103</v>
      </c>
      <c r="AH218">
        <f>IF([122]Sheet1!A150&lt;&gt;"",[122]Sheet1!A150,"")</f>
        <v>248</v>
      </c>
      <c r="AI218">
        <f>IF([123]Sheet1!A150&lt;&gt;"",[123]Sheet1!A150,"")</f>
        <v>314</v>
      </c>
      <c r="AJ218">
        <f>IF([124]Sheet1!A150&lt;&gt;"",[124]Sheet1!A150,"")</f>
        <v>136</v>
      </c>
      <c r="AK218">
        <f>IF([125]Sheet1!A150&lt;&gt;"",[125]Sheet1!A150,"")</f>
        <v>87</v>
      </c>
      <c r="AL218">
        <f>IF([126]Sheet1!A150&lt;&gt;"",[126]Sheet1!A150,"")</f>
        <v>311</v>
      </c>
      <c r="AM218">
        <f>IF([127]Sheet1!A150&lt;&gt;"",[127]Sheet1!A150,"")</f>
        <v>235</v>
      </c>
      <c r="AN218">
        <f>IF([128]Sheet1!A150&lt;&gt;"",[128]Sheet1!A150,"")</f>
        <v>474</v>
      </c>
      <c r="AO218">
        <f>IF([129]Sheet1!A150&lt;&gt;"",[129]Sheet1!A150,"")</f>
        <v>49</v>
      </c>
      <c r="AP218">
        <v>114</v>
      </c>
      <c r="AQ218">
        <f>IF([131]Sheet1!A150&lt;&gt;"",[131]Sheet1!A150,"")</f>
        <v>137</v>
      </c>
      <c r="AR218">
        <f>IF([132]Sheet1!A150&lt;&gt;"",[132]Sheet1!A150,"")</f>
        <v>300</v>
      </c>
      <c r="AS218">
        <f>IF([133]Sheet1!A150&lt;&gt;"",[133]Sheet1!A150,"")</f>
        <v>622</v>
      </c>
      <c r="AT218">
        <f>IF([134]Sheet1!A150&lt;&gt;"",[134]Sheet1!A150,"")</f>
        <v>101</v>
      </c>
      <c r="AU218">
        <f>IF([135]Sheet1!A150&lt;&gt;"",[135]Sheet1!A150,"")</f>
        <v>294</v>
      </c>
      <c r="AV218">
        <f>IF([136]Sheet1!A150&lt;&gt;"",[136]Sheet1!A150,"")</f>
        <v>110</v>
      </c>
      <c r="AW218">
        <f>IF([137]Sheet1!A150&lt;&gt;"",[137]Sheet1!A150,"")</f>
        <v>592</v>
      </c>
      <c r="AX218">
        <f>IF([138]Sheet1!A150&lt;&gt;"",[138]Sheet1!A150,"")</f>
        <v>17</v>
      </c>
      <c r="AY218">
        <f>IF([139]Sheet1!A150&lt;&gt;"",[139]Sheet1!A150,"")</f>
        <v>162</v>
      </c>
      <c r="AZ218">
        <f>IF([140]Sheet1!A150&lt;&gt;"",[140]Sheet1!A150,"")</f>
        <v>39</v>
      </c>
      <c r="BA218">
        <f>IF([141]Sheet1!A150&lt;&gt;"",[141]Sheet1!A150,"")</f>
        <v>587</v>
      </c>
      <c r="BB218">
        <f>IF([142]Sheet1!A150&lt;&gt;"",[142]Sheet1!A150,"")</f>
        <v>130</v>
      </c>
      <c r="BC218">
        <f>IF([143]Sheet1!A150&lt;&gt;"",[143]Sheet1!A150,"")</f>
        <v>285</v>
      </c>
      <c r="BD218">
        <f>IF([144]Sheet1!A150&lt;&gt;"",[144]Sheet1!A150,"")</f>
        <v>181</v>
      </c>
      <c r="BE218">
        <f>IF([145]Sheet1!A150&lt;&gt;"",[145]Sheet1!A150,"")</f>
        <v>569</v>
      </c>
      <c r="BF218">
        <f>IF([146]Sheet1!A150&lt;&gt;"",[146]Sheet1!A150,"")</f>
        <v>364</v>
      </c>
      <c r="BG218">
        <f>IF([147]Sheet1!A150&lt;&gt;"",[147]Sheet1!A150,"")</f>
        <v>189</v>
      </c>
      <c r="BH218">
        <f>IF([148]Sheet1!A150&lt;&gt;"",[148]Sheet1!A150,"")</f>
        <v>28</v>
      </c>
      <c r="BI218">
        <f>IF([149]Sheet1!A150&lt;&gt;"",[149]Sheet1!A150,"")</f>
        <v>54</v>
      </c>
      <c r="BJ218">
        <f>IF([150]Sheet1!A150&lt;&gt;"",[150]Sheet1!A150,"")</f>
        <v>122</v>
      </c>
      <c r="BK218">
        <f>IF([151]Sheet1!A150&lt;&gt;"",[151]Sheet1!A150,"")</f>
        <v>235</v>
      </c>
      <c r="BL218">
        <f>IF([152]Sheet1!A150&lt;&gt;"",[152]Sheet1!A150,"")</f>
        <v>202</v>
      </c>
      <c r="BM218">
        <f>IF([153]Sheet1!A150&lt;&gt;"",[153]Sheet1!A150,"")</f>
        <v>229</v>
      </c>
      <c r="BN218">
        <f>IF([154]Sheet1!A150&lt;&gt;"",[154]Sheet1!A150,"")</f>
        <v>385</v>
      </c>
      <c r="BO218">
        <f>IF([155]Sheet1!A150&lt;&gt;"",[155]Sheet1!A150,"")</f>
        <v>323</v>
      </c>
      <c r="BP218">
        <f>IF([156]Sheet1!A150&lt;&gt;"",[156]Sheet1!A150,"")</f>
        <v>50</v>
      </c>
      <c r="BQ218">
        <f>IF([157]Sheet1!A150&lt;&gt;"",[157]Sheet1!A150,"")</f>
        <v>298</v>
      </c>
      <c r="BR218">
        <f>IF([158]Sheet1!A150&lt;&gt;"",[158]Sheet1!A150,"")</f>
        <v>50</v>
      </c>
      <c r="BS218">
        <f>IF([159]Sheet1!A150&lt;&gt;"",[159]Sheet1!A150,"")</f>
        <v>592</v>
      </c>
      <c r="BT218">
        <f>IF([160]Sheet1!A150&lt;&gt;"",[160]Sheet1!A150,"")</f>
        <v>646</v>
      </c>
      <c r="BU218">
        <f>IF([161]Sheet1!A150&lt;&gt;"",[161]Sheet1!A150,"")</f>
        <v>532</v>
      </c>
      <c r="BV218">
        <f>IF([162]Sheet1!A150&lt;&gt;"",[162]Sheet1!A150,"")</f>
        <v>411</v>
      </c>
      <c r="BW218">
        <f>IF([163]Sheet1!A150&lt;&gt;"",[163]Sheet1!A150,"")</f>
        <v>23</v>
      </c>
      <c r="BX218">
        <f>IF([164]Sheet1!A150&lt;&gt;"",[164]Sheet1!A150,"")</f>
        <v>429</v>
      </c>
      <c r="BY218">
        <f>IF([165]Sheet1!A150&lt;&gt;"",[165]Sheet1!A150,"")</f>
        <v>424</v>
      </c>
      <c r="BZ218">
        <f>IF([166]Sheet1!A150&lt;&gt;"",[166]Sheet1!A150,"")</f>
        <v>337</v>
      </c>
      <c r="CA218">
        <f>IF([167]Sheet1!A150&lt;&gt;"",[167]Sheet1!A150,"")</f>
        <v>481</v>
      </c>
      <c r="CB218">
        <f>IF([168]Sheet1!A150&lt;&gt;"",[168]Sheet1!A150,"")</f>
        <v>227</v>
      </c>
      <c r="CC218">
        <f>IF([169]Sheet1!A150&lt;&gt;"",[169]Sheet1!A150,"")</f>
        <v>358</v>
      </c>
      <c r="CD218">
        <f>IF([170]Sheet1!A150&lt;&gt;"",[170]Sheet1!A150,"")</f>
        <v>73</v>
      </c>
      <c r="CE218">
        <f>IF([171]Sheet1!A150&lt;&gt;"",[171]Sheet1!A150,"")</f>
        <v>188</v>
      </c>
      <c r="CF218">
        <f>IF([172]Sheet1!A150&lt;&gt;"",[172]Sheet1!A150,"")</f>
        <v>427</v>
      </c>
      <c r="CG218">
        <f>IF([173]Sheet1!A150&lt;&gt;"",[173]Sheet1!A150,"")</f>
        <v>95</v>
      </c>
      <c r="CH218">
        <f>IF([174]Sheet1!A150&lt;&gt;"",[174]Sheet1!A150,"")</f>
        <v>199</v>
      </c>
      <c r="CI218">
        <f>IF([175]Sheet1!A150&lt;&gt;"",[175]Sheet1!A150,"")</f>
        <v>263</v>
      </c>
      <c r="CJ218">
        <f>IF([176]Sheet1!A150&lt;&gt;"",[176]Sheet1!A150,"")</f>
        <v>357</v>
      </c>
      <c r="CK218">
        <f>IF([177]Sheet1!A150&lt;&gt;"",[177]Sheet1!A150,"")</f>
        <v>239</v>
      </c>
      <c r="CL218">
        <f>IF([178]Sheet1!A150&lt;&gt;"",[178]Sheet1!A150,"")</f>
        <v>53</v>
      </c>
    </row>
    <row r="219" spans="2:90">
      <c r="B219">
        <f>IF([90]Sheet1!A151&lt;&gt;"",[90]Sheet1!A151,"")</f>
        <v>522</v>
      </c>
      <c r="C219">
        <f>IF([91]Sheet1!A151&lt;&gt;"",[91]Sheet1!A151,"")</f>
        <v>378</v>
      </c>
      <c r="D219">
        <f>IF([92]Sheet1!A151&lt;&gt;"",[92]Sheet1!A151,"")</f>
        <v>263</v>
      </c>
      <c r="E219">
        <f>IF([93]Sheet1!A151&lt;&gt;"",[93]Sheet1!A151,"")</f>
        <v>230</v>
      </c>
      <c r="F219">
        <f>IF([94]Sheet1!A151&lt;&gt;"",[94]Sheet1!A151,"")</f>
        <v>351</v>
      </c>
      <c r="G219">
        <f>IF([95]Sheet1!A151&lt;&gt;"",[95]Sheet1!A151,"")</f>
        <v>189</v>
      </c>
      <c r="H219">
        <f>IF([96]Sheet1!A151&lt;&gt;"",[96]Sheet1!A151,"")</f>
        <v>399</v>
      </c>
      <c r="I219">
        <f>IF([97]Sheet1!A151&lt;&gt;"",[97]Sheet1!A151,"")</f>
        <v>247</v>
      </c>
      <c r="J219">
        <f>IF([98]Sheet1!A151&lt;&gt;"",[98]Sheet1!A151,"")</f>
        <v>46</v>
      </c>
      <c r="K219">
        <f>IF([99]Sheet1!A151&lt;&gt;"",[99]Sheet1!A151,"")</f>
        <v>147</v>
      </c>
      <c r="L219">
        <f>IF([100]Sheet1!A151&lt;&gt;"",[100]Sheet1!A151,"")</f>
        <v>313</v>
      </c>
      <c r="M219">
        <f>IF([101]Sheet1!A151&lt;&gt;"",[101]Sheet1!A151,"")</f>
        <v>107</v>
      </c>
      <c r="N219">
        <f>IF([102]Sheet1!A151&lt;&gt;"",[102]Sheet1!A151,"")</f>
        <v>343</v>
      </c>
      <c r="O219">
        <f>IF([103]Sheet1!A151&lt;&gt;"",[103]Sheet1!A151,"")</f>
        <v>636</v>
      </c>
      <c r="P219">
        <f>IF([104]Sheet1!A151&lt;&gt;"",[104]Sheet1!A151,"")</f>
        <v>138</v>
      </c>
      <c r="Q219">
        <f>IF([105]Sheet1!A151&lt;&gt;"",[105]Sheet1!A151,"")</f>
        <v>315</v>
      </c>
      <c r="R219">
        <f>IF([106]Sheet1!A151&lt;&gt;"",[106]Sheet1!A151,"")</f>
        <v>340</v>
      </c>
      <c r="S219">
        <f>IF([107]Sheet1!A151&lt;&gt;"",[107]Sheet1!A151,"")</f>
        <v>475</v>
      </c>
      <c r="T219">
        <f>IF([108]Sheet1!A151&lt;&gt;"",[108]Sheet1!A151,"")</f>
        <v>439</v>
      </c>
      <c r="U219">
        <f>IF([109]Sheet1!A151&lt;&gt;"",[109]Sheet1!A151,"")</f>
        <v>221</v>
      </c>
      <c r="V219">
        <f>IF([110]Sheet1!A151&lt;&gt;"",[110]Sheet1!A151,"")</f>
        <v>183</v>
      </c>
      <c r="W219">
        <f>IF([111]Sheet1!A151&lt;&gt;"",[111]Sheet1!A151,"")</f>
        <v>243</v>
      </c>
      <c r="X219">
        <f>IF([112]Sheet1!A151&lt;&gt;"",[112]Sheet1!A151,"")</f>
        <v>299</v>
      </c>
      <c r="Y219">
        <f>IF([113]Sheet1!A151&lt;&gt;"",[113]Sheet1!A151,"")</f>
        <v>59</v>
      </c>
      <c r="Z219">
        <f>IF([114]Sheet1!A151&lt;&gt;"",[114]Sheet1!A151,"")</f>
        <v>310</v>
      </c>
      <c r="AA219">
        <f>IF([115]Sheet1!A151&lt;&gt;"",[115]Sheet1!A151,"")</f>
        <v>10</v>
      </c>
      <c r="AB219">
        <f>IF([116]Sheet1!A151&lt;&gt;"",[116]Sheet1!A151,"")</f>
        <v>396</v>
      </c>
      <c r="AC219">
        <f>IF([117]Sheet1!A151&lt;&gt;"",[117]Sheet1!A151,"")</f>
        <v>400</v>
      </c>
      <c r="AD219">
        <f>IF([118]Sheet1!A151&lt;&gt;"",[118]Sheet1!A151,"")</f>
        <v>237</v>
      </c>
      <c r="AE219">
        <f>IF([119]Sheet1!A151&lt;&gt;"",[119]Sheet1!A151,"")</f>
        <v>239</v>
      </c>
      <c r="AF219">
        <f>IF([120]Sheet1!A151&lt;&gt;"",[120]Sheet1!A151,"")</f>
        <v>225</v>
      </c>
      <c r="AG219">
        <f>IF([121]Sheet1!A151&lt;&gt;"",[121]Sheet1!A151,"")</f>
        <v>244</v>
      </c>
      <c r="AH219">
        <f>IF([122]Sheet1!A151&lt;&gt;"",[122]Sheet1!A151,"")</f>
        <v>513</v>
      </c>
      <c r="AI219">
        <f>IF([123]Sheet1!A151&lt;&gt;"",[123]Sheet1!A151,"")</f>
        <v>240</v>
      </c>
      <c r="AJ219">
        <f>IF([124]Sheet1!A151&lt;&gt;"",[124]Sheet1!A151,"")</f>
        <v>107</v>
      </c>
      <c r="AK219">
        <f>IF([125]Sheet1!A151&lt;&gt;"",[125]Sheet1!A151,"")</f>
        <v>378</v>
      </c>
      <c r="AL219">
        <f>IF([126]Sheet1!A151&lt;&gt;"",[126]Sheet1!A151,"")</f>
        <v>2</v>
      </c>
      <c r="AM219">
        <f>IF([127]Sheet1!A151&lt;&gt;"",[127]Sheet1!A151,"")</f>
        <v>245</v>
      </c>
      <c r="AN219">
        <f>IF([128]Sheet1!A151&lt;&gt;"",[128]Sheet1!A151,"")</f>
        <v>29</v>
      </c>
      <c r="AO219">
        <f>IF([129]Sheet1!A151&lt;&gt;"",[129]Sheet1!A151,"")</f>
        <v>314</v>
      </c>
      <c r="AP219">
        <v>231</v>
      </c>
      <c r="AQ219">
        <f>IF([131]Sheet1!A151&lt;&gt;"",[131]Sheet1!A151,"")</f>
        <v>594</v>
      </c>
      <c r="AR219">
        <f>IF([132]Sheet1!A151&lt;&gt;"",[132]Sheet1!A151,"")</f>
        <v>165</v>
      </c>
      <c r="AS219">
        <f>IF([133]Sheet1!A151&lt;&gt;"",[133]Sheet1!A151,"")</f>
        <v>342</v>
      </c>
      <c r="AT219">
        <f>IF([134]Sheet1!A151&lt;&gt;"",[134]Sheet1!A151,"")</f>
        <v>87</v>
      </c>
      <c r="AU219">
        <f>IF([135]Sheet1!A151&lt;&gt;"",[135]Sheet1!A151,"")</f>
        <v>651</v>
      </c>
      <c r="AV219">
        <f>IF([136]Sheet1!A151&lt;&gt;"",[136]Sheet1!A151,"")</f>
        <v>298</v>
      </c>
      <c r="AW219">
        <f>IF([137]Sheet1!A151&lt;&gt;"",[137]Sheet1!A151,"")</f>
        <v>661</v>
      </c>
      <c r="AX219">
        <f>IF([138]Sheet1!A151&lt;&gt;"",[138]Sheet1!A151,"")</f>
        <v>189</v>
      </c>
      <c r="AY219">
        <f>IF([139]Sheet1!A151&lt;&gt;"",[139]Sheet1!A151,"")</f>
        <v>67</v>
      </c>
      <c r="AZ219">
        <f>IF([140]Sheet1!A151&lt;&gt;"",[140]Sheet1!A151,"")</f>
        <v>620</v>
      </c>
      <c r="BA219">
        <f>IF([141]Sheet1!A151&lt;&gt;"",[141]Sheet1!A151,"")</f>
        <v>633</v>
      </c>
      <c r="BB219">
        <f>IF([142]Sheet1!A151&lt;&gt;"",[142]Sheet1!A151,"")</f>
        <v>358</v>
      </c>
      <c r="BC219">
        <f>IF([143]Sheet1!A151&lt;&gt;"",[143]Sheet1!A151,"")</f>
        <v>205</v>
      </c>
      <c r="BD219">
        <f>IF([144]Sheet1!A151&lt;&gt;"",[144]Sheet1!A151,"")</f>
        <v>625</v>
      </c>
      <c r="BE219">
        <f>IF([145]Sheet1!A151&lt;&gt;"",[145]Sheet1!A151,"")</f>
        <v>395</v>
      </c>
      <c r="BF219">
        <f>IF([146]Sheet1!A151&lt;&gt;"",[146]Sheet1!A151,"")</f>
        <v>611</v>
      </c>
      <c r="BG219">
        <f>IF([147]Sheet1!A151&lt;&gt;"",[147]Sheet1!A151,"")</f>
        <v>78</v>
      </c>
      <c r="BH219">
        <f>IF([148]Sheet1!A151&lt;&gt;"",[148]Sheet1!A151,"")</f>
        <v>377</v>
      </c>
      <c r="BI219">
        <f>IF([149]Sheet1!A151&lt;&gt;"",[149]Sheet1!A151,"")</f>
        <v>288</v>
      </c>
      <c r="BJ219">
        <f>IF([150]Sheet1!A151&lt;&gt;"",[150]Sheet1!A151,"")</f>
        <v>391</v>
      </c>
      <c r="BK219">
        <f>IF([151]Sheet1!A151&lt;&gt;"",[151]Sheet1!A151,"")</f>
        <v>117</v>
      </c>
      <c r="BL219">
        <f>IF([152]Sheet1!A151&lt;&gt;"",[152]Sheet1!A151,"")</f>
        <v>345</v>
      </c>
      <c r="BM219">
        <f>IF([153]Sheet1!A151&lt;&gt;"",[153]Sheet1!A151,"")</f>
        <v>63</v>
      </c>
      <c r="BN219">
        <f>IF([154]Sheet1!A151&lt;&gt;"",[154]Sheet1!A151,"")</f>
        <v>172</v>
      </c>
      <c r="BO219">
        <f>IF([155]Sheet1!A151&lt;&gt;"",[155]Sheet1!A151,"")</f>
        <v>40</v>
      </c>
      <c r="BP219">
        <f>IF([156]Sheet1!A151&lt;&gt;"",[156]Sheet1!A151,"")</f>
        <v>285</v>
      </c>
      <c r="BQ219">
        <f>IF([157]Sheet1!A151&lt;&gt;"",[157]Sheet1!A151,"")</f>
        <v>58</v>
      </c>
      <c r="BR219">
        <f>IF([158]Sheet1!A151&lt;&gt;"",[158]Sheet1!A151,"")</f>
        <v>392</v>
      </c>
      <c r="BS219">
        <f>IF([159]Sheet1!A151&lt;&gt;"",[159]Sheet1!A151,"")</f>
        <v>405</v>
      </c>
      <c r="BT219">
        <f>IF([160]Sheet1!A151&lt;&gt;"",[160]Sheet1!A151,"")</f>
        <v>301</v>
      </c>
      <c r="BU219">
        <f>IF([161]Sheet1!A151&lt;&gt;"",[161]Sheet1!A151,"")</f>
        <v>618</v>
      </c>
      <c r="BV219">
        <f>IF([162]Sheet1!A151&lt;&gt;"",[162]Sheet1!A151,"")</f>
        <v>507</v>
      </c>
      <c r="BW219">
        <f>IF([163]Sheet1!A151&lt;&gt;"",[163]Sheet1!A151,"")</f>
        <v>181</v>
      </c>
      <c r="BX219">
        <f>IF([164]Sheet1!A151&lt;&gt;"",[164]Sheet1!A151,"")</f>
        <v>651</v>
      </c>
      <c r="BY219">
        <f>IF([165]Sheet1!A151&lt;&gt;"",[165]Sheet1!A151,"")</f>
        <v>301</v>
      </c>
      <c r="BZ219">
        <f>IF([166]Sheet1!A151&lt;&gt;"",[166]Sheet1!A151,"")</f>
        <v>590</v>
      </c>
      <c r="CA219">
        <f>IF([167]Sheet1!A151&lt;&gt;"",[167]Sheet1!A151,"")</f>
        <v>42</v>
      </c>
      <c r="CB219">
        <f>IF([168]Sheet1!A151&lt;&gt;"",[168]Sheet1!A151,"")</f>
        <v>245</v>
      </c>
      <c r="CC219">
        <f>IF([169]Sheet1!A151&lt;&gt;"",[169]Sheet1!A151,"")</f>
        <v>48</v>
      </c>
      <c r="CD219">
        <f>IF([170]Sheet1!A151&lt;&gt;"",[170]Sheet1!A151,"")</f>
        <v>363</v>
      </c>
      <c r="CE219">
        <f>IF([171]Sheet1!A151&lt;&gt;"",[171]Sheet1!A151,"")</f>
        <v>100</v>
      </c>
      <c r="CF219">
        <f>IF([172]Sheet1!A151&lt;&gt;"",[172]Sheet1!A151,"")</f>
        <v>213</v>
      </c>
      <c r="CG219">
        <f>IF([173]Sheet1!A151&lt;&gt;"",[173]Sheet1!A151,"")</f>
        <v>185</v>
      </c>
      <c r="CH219">
        <f>IF([174]Sheet1!A151&lt;&gt;"",[174]Sheet1!A151,"")</f>
        <v>611</v>
      </c>
      <c r="CI219">
        <f>IF([175]Sheet1!A151&lt;&gt;"",[175]Sheet1!A151,"")</f>
        <v>143</v>
      </c>
      <c r="CJ219">
        <f>IF([176]Sheet1!A151&lt;&gt;"",[176]Sheet1!A151,"")</f>
        <v>355</v>
      </c>
      <c r="CK219">
        <f>IF([177]Sheet1!A151&lt;&gt;"",[177]Sheet1!A151,"")</f>
        <v>327</v>
      </c>
      <c r="CL219">
        <f>IF([178]Sheet1!A151&lt;&gt;"",[178]Sheet1!A151,"")</f>
        <v>398</v>
      </c>
    </row>
    <row r="220" spans="2:90">
      <c r="B220">
        <f>IF([90]Sheet1!A152&lt;&gt;"",[90]Sheet1!A152,"")</f>
        <v>307</v>
      </c>
      <c r="C220">
        <f>IF([91]Sheet1!A152&lt;&gt;"",[91]Sheet1!A152,"")</f>
        <v>363</v>
      </c>
      <c r="D220">
        <f>IF([92]Sheet1!A152&lt;&gt;"",[92]Sheet1!A152,"")</f>
        <v>238</v>
      </c>
      <c r="E220">
        <f>IF([93]Sheet1!A152&lt;&gt;"",[93]Sheet1!A152,"")</f>
        <v>281</v>
      </c>
      <c r="F220">
        <f>IF([94]Sheet1!A152&lt;&gt;"",[94]Sheet1!A152,"")</f>
        <v>60</v>
      </c>
      <c r="G220">
        <f>IF([95]Sheet1!A152&lt;&gt;"",[95]Sheet1!A152,"")</f>
        <v>337</v>
      </c>
      <c r="H220">
        <f>IF([96]Sheet1!A152&lt;&gt;"",[96]Sheet1!A152,"")</f>
        <v>326</v>
      </c>
      <c r="I220">
        <f>IF([97]Sheet1!A152&lt;&gt;"",[97]Sheet1!A152,"")</f>
        <v>394</v>
      </c>
      <c r="J220">
        <f>IF([98]Sheet1!A152&lt;&gt;"",[98]Sheet1!A152,"")</f>
        <v>254</v>
      </c>
      <c r="K220">
        <f>IF([99]Sheet1!A152&lt;&gt;"",[99]Sheet1!A152,"")</f>
        <v>208</v>
      </c>
      <c r="L220">
        <f>IF([100]Sheet1!A152&lt;&gt;"",[100]Sheet1!A152,"")</f>
        <v>152</v>
      </c>
      <c r="M220">
        <f>IF([101]Sheet1!A152&lt;&gt;"",[101]Sheet1!A152,"")</f>
        <v>186</v>
      </c>
      <c r="N220">
        <f>IF([102]Sheet1!A152&lt;&gt;"",[102]Sheet1!A152,"")</f>
        <v>275</v>
      </c>
      <c r="O220">
        <f>IF([103]Sheet1!A152&lt;&gt;"",[103]Sheet1!A152,"")</f>
        <v>588</v>
      </c>
      <c r="P220">
        <f>IF([104]Sheet1!A152&lt;&gt;"",[104]Sheet1!A152,"")</f>
        <v>304</v>
      </c>
      <c r="Q220">
        <f>IF([105]Sheet1!A152&lt;&gt;"",[105]Sheet1!A152,"")</f>
        <v>590</v>
      </c>
      <c r="R220">
        <f>IF([106]Sheet1!A152&lt;&gt;"",[106]Sheet1!A152,"")</f>
        <v>263</v>
      </c>
      <c r="S220">
        <f>IF([107]Sheet1!A152&lt;&gt;"",[107]Sheet1!A152,"")</f>
        <v>285</v>
      </c>
      <c r="T220">
        <f>IF([108]Sheet1!A152&lt;&gt;"",[108]Sheet1!A152,"")</f>
        <v>426</v>
      </c>
      <c r="U220">
        <f>IF([109]Sheet1!A152&lt;&gt;"",[109]Sheet1!A152,"")</f>
        <v>517</v>
      </c>
      <c r="V220">
        <f>IF([110]Sheet1!A152&lt;&gt;"",[110]Sheet1!A152,"")</f>
        <v>99</v>
      </c>
      <c r="W220">
        <f>IF([111]Sheet1!A152&lt;&gt;"",[111]Sheet1!A152,"")</f>
        <v>345</v>
      </c>
      <c r="X220">
        <f>IF([112]Sheet1!A152&lt;&gt;"",[112]Sheet1!A152,"")</f>
        <v>359</v>
      </c>
      <c r="Y220">
        <f>IF([113]Sheet1!A152&lt;&gt;"",[113]Sheet1!A152,"")</f>
        <v>294</v>
      </c>
      <c r="Z220">
        <f>IF([114]Sheet1!A152&lt;&gt;"",[114]Sheet1!A152,"")</f>
        <v>285</v>
      </c>
      <c r="AA220">
        <f>IF([115]Sheet1!A152&lt;&gt;"",[115]Sheet1!A152,"")</f>
        <v>366</v>
      </c>
      <c r="AB220">
        <f>IF([116]Sheet1!A152&lt;&gt;"",[116]Sheet1!A152,"")</f>
        <v>60</v>
      </c>
      <c r="AC220">
        <f>IF([117]Sheet1!A152&lt;&gt;"",[117]Sheet1!A152,"")</f>
        <v>40</v>
      </c>
      <c r="AD220">
        <f>IF([118]Sheet1!A152&lt;&gt;"",[118]Sheet1!A152,"")</f>
        <v>211</v>
      </c>
      <c r="AE220">
        <f>IF([119]Sheet1!A152&lt;&gt;"",[119]Sheet1!A152,"")</f>
        <v>106</v>
      </c>
      <c r="AF220">
        <f>IF([120]Sheet1!A152&lt;&gt;"",[120]Sheet1!A152,"")</f>
        <v>63</v>
      </c>
      <c r="AG220">
        <f>IF([121]Sheet1!A152&lt;&gt;"",[121]Sheet1!A152,"")</f>
        <v>197</v>
      </c>
      <c r="AH220">
        <f>IF([122]Sheet1!A152&lt;&gt;"",[122]Sheet1!A152,"")</f>
        <v>168</v>
      </c>
      <c r="AI220">
        <f>IF([123]Sheet1!A152&lt;&gt;"",[123]Sheet1!A152,"")</f>
        <v>302</v>
      </c>
      <c r="AJ220">
        <f>IF([124]Sheet1!A152&lt;&gt;"",[124]Sheet1!A152,"")</f>
        <v>142</v>
      </c>
      <c r="AK220">
        <f>IF([125]Sheet1!A152&lt;&gt;"",[125]Sheet1!A152,"")</f>
        <v>346</v>
      </c>
      <c r="AL220">
        <f>IF([126]Sheet1!A152&lt;&gt;"",[126]Sheet1!A152,"")</f>
        <v>126</v>
      </c>
      <c r="AM220">
        <f>IF([127]Sheet1!A152&lt;&gt;"",[127]Sheet1!A152,"")</f>
        <v>23</v>
      </c>
      <c r="AN220">
        <f>IF([128]Sheet1!A152&lt;&gt;"",[128]Sheet1!A152,"")</f>
        <v>417</v>
      </c>
      <c r="AO220">
        <f>IF([129]Sheet1!A152&lt;&gt;"",[129]Sheet1!A152,"")</f>
        <v>641</v>
      </c>
      <c r="AP220">
        <v>37</v>
      </c>
      <c r="AQ220">
        <f>IF([131]Sheet1!A152&lt;&gt;"",[131]Sheet1!A152,"")</f>
        <v>605</v>
      </c>
      <c r="AR220">
        <f>IF([132]Sheet1!A152&lt;&gt;"",[132]Sheet1!A152,"")</f>
        <v>45</v>
      </c>
      <c r="AS220">
        <f>IF([133]Sheet1!A152&lt;&gt;"",[133]Sheet1!A152,"")</f>
        <v>370</v>
      </c>
      <c r="AT220">
        <f>IF([134]Sheet1!A152&lt;&gt;"",[134]Sheet1!A152,"")</f>
        <v>366</v>
      </c>
      <c r="AU220">
        <f>IF([135]Sheet1!A152&lt;&gt;"",[135]Sheet1!A152,"")</f>
        <v>274</v>
      </c>
      <c r="AV220">
        <f>IF([136]Sheet1!A152&lt;&gt;"",[136]Sheet1!A152,"")</f>
        <v>221</v>
      </c>
      <c r="AW220">
        <f>IF([137]Sheet1!A152&lt;&gt;"",[137]Sheet1!A152,"")</f>
        <v>139</v>
      </c>
      <c r="AX220">
        <f>IF([138]Sheet1!A152&lt;&gt;"",[138]Sheet1!A152,"")</f>
        <v>662</v>
      </c>
      <c r="AY220">
        <f>IF([139]Sheet1!A152&lt;&gt;"",[139]Sheet1!A152,"")</f>
        <v>566</v>
      </c>
      <c r="AZ220">
        <f>IF([140]Sheet1!A152&lt;&gt;"",[140]Sheet1!A152,"")</f>
        <v>336</v>
      </c>
      <c r="BA220">
        <f>IF([141]Sheet1!A152&lt;&gt;"",[141]Sheet1!A152,"")</f>
        <v>563</v>
      </c>
      <c r="BB220">
        <f>IF([142]Sheet1!A152&lt;&gt;"",[142]Sheet1!A152,"")</f>
        <v>636</v>
      </c>
      <c r="BC220">
        <f>IF([143]Sheet1!A152&lt;&gt;"",[143]Sheet1!A152,"")</f>
        <v>258</v>
      </c>
      <c r="BD220">
        <f>IF([144]Sheet1!A152&lt;&gt;"",[144]Sheet1!A152,"")</f>
        <v>216</v>
      </c>
      <c r="BE220">
        <f>IF([145]Sheet1!A152&lt;&gt;"",[145]Sheet1!A152,"")</f>
        <v>372</v>
      </c>
      <c r="BF220">
        <f>IF([146]Sheet1!A152&lt;&gt;"",[146]Sheet1!A152,"")</f>
        <v>150</v>
      </c>
      <c r="BG220">
        <f>IF([147]Sheet1!A152&lt;&gt;"",[147]Sheet1!A152,"")</f>
        <v>279</v>
      </c>
      <c r="BH220">
        <f>IF([148]Sheet1!A152&lt;&gt;"",[148]Sheet1!A152,"")</f>
        <v>175</v>
      </c>
      <c r="BI220">
        <f>IF([149]Sheet1!A152&lt;&gt;"",[149]Sheet1!A152,"")</f>
        <v>567</v>
      </c>
      <c r="BJ220">
        <f>IF([150]Sheet1!A152&lt;&gt;"",[150]Sheet1!A152,"")</f>
        <v>295</v>
      </c>
      <c r="BK220">
        <f>IF([151]Sheet1!A152&lt;&gt;"",[151]Sheet1!A152,"")</f>
        <v>216</v>
      </c>
      <c r="BL220">
        <f>IF([152]Sheet1!A152&lt;&gt;"",[152]Sheet1!A152,"")</f>
        <v>249</v>
      </c>
      <c r="BM220">
        <f>IF([153]Sheet1!A152&lt;&gt;"",[153]Sheet1!A152,"")</f>
        <v>346</v>
      </c>
      <c r="BN220">
        <f>IF([154]Sheet1!A152&lt;&gt;"",[154]Sheet1!A152,"")</f>
        <v>591</v>
      </c>
      <c r="BO220">
        <f>IF([155]Sheet1!A152&lt;&gt;"",[155]Sheet1!A152,"")</f>
        <v>157</v>
      </c>
      <c r="BP220">
        <f>IF([156]Sheet1!A152&lt;&gt;"",[156]Sheet1!A152,"")</f>
        <v>490</v>
      </c>
      <c r="BQ220">
        <f>IF([157]Sheet1!A152&lt;&gt;"",[157]Sheet1!A152,"")</f>
        <v>247</v>
      </c>
      <c r="BR220">
        <f>IF([158]Sheet1!A152&lt;&gt;"",[158]Sheet1!A152,"")</f>
        <v>560</v>
      </c>
      <c r="BS220">
        <f>IF([159]Sheet1!A152&lt;&gt;"",[159]Sheet1!A152,"")</f>
        <v>361</v>
      </c>
      <c r="BT220">
        <f>IF([160]Sheet1!A152&lt;&gt;"",[160]Sheet1!A152,"")</f>
        <v>386</v>
      </c>
      <c r="BU220">
        <f>IF([161]Sheet1!A152&lt;&gt;"",[161]Sheet1!A152,"")</f>
        <v>389</v>
      </c>
      <c r="BV220">
        <f>IF([162]Sheet1!A152&lt;&gt;"",[162]Sheet1!A152,"")</f>
        <v>491</v>
      </c>
      <c r="BW220">
        <f>IF([163]Sheet1!A152&lt;&gt;"",[163]Sheet1!A152,"")</f>
        <v>356</v>
      </c>
      <c r="BX220">
        <f>IF([164]Sheet1!A152&lt;&gt;"",[164]Sheet1!A152,"")</f>
        <v>48</v>
      </c>
      <c r="BY220">
        <f>IF([165]Sheet1!A152&lt;&gt;"",[165]Sheet1!A152,"")</f>
        <v>203</v>
      </c>
      <c r="BZ220">
        <f>IF([166]Sheet1!A152&lt;&gt;"",[166]Sheet1!A152,"")</f>
        <v>208</v>
      </c>
      <c r="CA220">
        <f>IF([167]Sheet1!A152&lt;&gt;"",[167]Sheet1!A152,"")</f>
        <v>407</v>
      </c>
      <c r="CB220">
        <f>IF([168]Sheet1!A152&lt;&gt;"",[168]Sheet1!A152,"")</f>
        <v>31</v>
      </c>
      <c r="CC220">
        <f>IF([169]Sheet1!A152&lt;&gt;"",[169]Sheet1!A152,"")</f>
        <v>87</v>
      </c>
      <c r="CD220">
        <f>IF([170]Sheet1!A152&lt;&gt;"",[170]Sheet1!A152,"")</f>
        <v>164</v>
      </c>
      <c r="CE220">
        <f>IF([171]Sheet1!A152&lt;&gt;"",[171]Sheet1!A152,"")</f>
        <v>448</v>
      </c>
      <c r="CF220">
        <f>IF([172]Sheet1!A152&lt;&gt;"",[172]Sheet1!A152,"")</f>
        <v>556</v>
      </c>
      <c r="CG220">
        <f>IF([173]Sheet1!A152&lt;&gt;"",[173]Sheet1!A152,"")</f>
        <v>536</v>
      </c>
      <c r="CH220">
        <f>IF([174]Sheet1!A152&lt;&gt;"",[174]Sheet1!A152,"")</f>
        <v>80</v>
      </c>
      <c r="CI220">
        <f>IF([175]Sheet1!A152&lt;&gt;"",[175]Sheet1!A152,"")</f>
        <v>608</v>
      </c>
      <c r="CJ220">
        <f>IF([176]Sheet1!A152&lt;&gt;"",[176]Sheet1!A152,"")</f>
        <v>621</v>
      </c>
      <c r="CK220">
        <f>IF([177]Sheet1!A152&lt;&gt;"",[177]Sheet1!A152,"")</f>
        <v>214</v>
      </c>
      <c r="CL220">
        <f>IF([178]Sheet1!A152&lt;&gt;"",[178]Sheet1!A152,"")</f>
        <v>89</v>
      </c>
    </row>
    <row r="221" spans="2:90">
      <c r="B221">
        <f>IF([90]Sheet1!A153&lt;&gt;"",[90]Sheet1!A153,"")</f>
        <v>112</v>
      </c>
      <c r="C221">
        <f>IF([91]Sheet1!A153&lt;&gt;"",[91]Sheet1!A153,"")</f>
        <v>82</v>
      </c>
      <c r="D221">
        <f>IF([92]Sheet1!A153&lt;&gt;"",[92]Sheet1!A153,"")</f>
        <v>126</v>
      </c>
      <c r="E221">
        <f>IF([93]Sheet1!A153&lt;&gt;"",[93]Sheet1!A153,"")</f>
        <v>311</v>
      </c>
      <c r="F221">
        <f>IF([94]Sheet1!A153&lt;&gt;"",[94]Sheet1!A153,"")</f>
        <v>172</v>
      </c>
      <c r="G221">
        <f>IF([95]Sheet1!A153&lt;&gt;"",[95]Sheet1!A153,"")</f>
        <v>575</v>
      </c>
      <c r="H221">
        <f>IF([96]Sheet1!A153&lt;&gt;"",[96]Sheet1!A153,"")</f>
        <v>597</v>
      </c>
      <c r="I221">
        <f>IF([97]Sheet1!A153&lt;&gt;"",[97]Sheet1!A153,"")</f>
        <v>279</v>
      </c>
      <c r="J221">
        <f>IF([98]Sheet1!A153&lt;&gt;"",[98]Sheet1!A153,"")</f>
        <v>175</v>
      </c>
      <c r="K221">
        <f>IF([99]Sheet1!A153&lt;&gt;"",[99]Sheet1!A153,"")</f>
        <v>14</v>
      </c>
      <c r="L221">
        <f>IF([100]Sheet1!A153&lt;&gt;"",[100]Sheet1!A153,"")</f>
        <v>627</v>
      </c>
      <c r="M221">
        <f>IF([101]Sheet1!A153&lt;&gt;"",[101]Sheet1!A153,"")</f>
        <v>38</v>
      </c>
      <c r="N221">
        <f>IF([102]Sheet1!A153&lt;&gt;"",[102]Sheet1!A153,"")</f>
        <v>566</v>
      </c>
      <c r="O221">
        <f>IF([103]Sheet1!A153&lt;&gt;"",[103]Sheet1!A153,"")</f>
        <v>327</v>
      </c>
      <c r="P221">
        <f>IF([104]Sheet1!A153&lt;&gt;"",[104]Sheet1!A153,"")</f>
        <v>172</v>
      </c>
      <c r="Q221">
        <f>IF([105]Sheet1!A153&lt;&gt;"",[105]Sheet1!A153,"")</f>
        <v>66</v>
      </c>
      <c r="R221">
        <f>IF([106]Sheet1!A153&lt;&gt;"",[106]Sheet1!A153,"")</f>
        <v>213</v>
      </c>
      <c r="S221">
        <f>IF([107]Sheet1!A153&lt;&gt;"",[107]Sheet1!A153,"")</f>
        <v>457</v>
      </c>
      <c r="T221">
        <f>IF([108]Sheet1!A153&lt;&gt;"",[108]Sheet1!A153,"")</f>
        <v>446</v>
      </c>
      <c r="U221">
        <f>IF([109]Sheet1!A153&lt;&gt;"",[109]Sheet1!A153,"")</f>
        <v>90</v>
      </c>
      <c r="V221">
        <f>IF([110]Sheet1!A153&lt;&gt;"",[110]Sheet1!A153,"")</f>
        <v>441</v>
      </c>
      <c r="W221">
        <f>IF([111]Sheet1!A153&lt;&gt;"",[111]Sheet1!A153,"")</f>
        <v>174</v>
      </c>
      <c r="X221">
        <f>IF([112]Sheet1!A153&lt;&gt;"",[112]Sheet1!A153,"")</f>
        <v>163</v>
      </c>
      <c r="Y221">
        <f>IF([113]Sheet1!A153&lt;&gt;"",[113]Sheet1!A153,"")</f>
        <v>56</v>
      </c>
      <c r="Z221">
        <f>IF([114]Sheet1!A153&lt;&gt;"",[114]Sheet1!A153,"")</f>
        <v>526</v>
      </c>
      <c r="AA221">
        <f>IF([115]Sheet1!A153&lt;&gt;"",[115]Sheet1!A153,"")</f>
        <v>515</v>
      </c>
      <c r="AB221">
        <f>IF([116]Sheet1!A153&lt;&gt;"",[116]Sheet1!A153,"")</f>
        <v>143</v>
      </c>
      <c r="AC221">
        <f>IF([117]Sheet1!A153&lt;&gt;"",[117]Sheet1!A153,"")</f>
        <v>534</v>
      </c>
      <c r="AD221">
        <f>IF([118]Sheet1!A153&lt;&gt;"",[118]Sheet1!A153,"")</f>
        <v>494</v>
      </c>
      <c r="AE221">
        <f>IF([119]Sheet1!A153&lt;&gt;"",[119]Sheet1!A153,"")</f>
        <v>138</v>
      </c>
      <c r="AF221">
        <f>IF([120]Sheet1!A153&lt;&gt;"",[120]Sheet1!A153,"")</f>
        <v>120</v>
      </c>
      <c r="AG221">
        <f>IF([121]Sheet1!A153&lt;&gt;"",[121]Sheet1!A153,"")</f>
        <v>42</v>
      </c>
      <c r="AH221">
        <f>IF([122]Sheet1!A153&lt;&gt;"",[122]Sheet1!A153,"")</f>
        <v>298</v>
      </c>
      <c r="AI221">
        <f>IF([123]Sheet1!A153&lt;&gt;"",[123]Sheet1!A153,"")</f>
        <v>108</v>
      </c>
      <c r="AJ221">
        <f>IF([124]Sheet1!A153&lt;&gt;"",[124]Sheet1!A153,"")</f>
        <v>197</v>
      </c>
      <c r="AK221">
        <f>IF([125]Sheet1!A153&lt;&gt;"",[125]Sheet1!A153,"")</f>
        <v>14</v>
      </c>
      <c r="AL221">
        <f>IF([126]Sheet1!A153&lt;&gt;"",[126]Sheet1!A153,"")</f>
        <v>216</v>
      </c>
      <c r="AM221">
        <f>IF([127]Sheet1!A153&lt;&gt;"",[127]Sheet1!A153,"")</f>
        <v>323</v>
      </c>
      <c r="AN221">
        <f>IF([128]Sheet1!A153&lt;&gt;"",[128]Sheet1!A153,"")</f>
        <v>279</v>
      </c>
      <c r="AO221">
        <f>IF([129]Sheet1!A153&lt;&gt;"",[129]Sheet1!A153,"")</f>
        <v>20</v>
      </c>
      <c r="AP221">
        <v>135</v>
      </c>
      <c r="AQ221">
        <f>IF([131]Sheet1!A153&lt;&gt;"",[131]Sheet1!A153,"")</f>
        <v>267</v>
      </c>
      <c r="AR221">
        <f>IF([132]Sheet1!A153&lt;&gt;"",[132]Sheet1!A153,"")</f>
        <v>350</v>
      </c>
      <c r="AS221">
        <f>IF([133]Sheet1!A153&lt;&gt;"",[133]Sheet1!A153,"")</f>
        <v>235</v>
      </c>
      <c r="AT221">
        <f>IF([134]Sheet1!A153&lt;&gt;"",[134]Sheet1!A153,"")</f>
        <v>264</v>
      </c>
      <c r="AU221">
        <f>IF([135]Sheet1!A153&lt;&gt;"",[135]Sheet1!A153,"")</f>
        <v>44</v>
      </c>
      <c r="AV221">
        <f>IF([136]Sheet1!A153&lt;&gt;"",[136]Sheet1!A153,"")</f>
        <v>277</v>
      </c>
      <c r="AW221">
        <f>IF([137]Sheet1!A153&lt;&gt;"",[137]Sheet1!A153,"")</f>
        <v>287</v>
      </c>
      <c r="AX221">
        <f>IF([138]Sheet1!A153&lt;&gt;"",[138]Sheet1!A153,"")</f>
        <v>357</v>
      </c>
      <c r="AY221">
        <f>IF([139]Sheet1!A153&lt;&gt;"",[139]Sheet1!A153,"")</f>
        <v>110</v>
      </c>
      <c r="AZ221">
        <f>IF([140]Sheet1!A153&lt;&gt;"",[140]Sheet1!A153,"")</f>
        <v>392</v>
      </c>
      <c r="BA221">
        <f>IF([141]Sheet1!A153&lt;&gt;"",[141]Sheet1!A153,"")</f>
        <v>157</v>
      </c>
      <c r="BB221">
        <f>IF([142]Sheet1!A153&lt;&gt;"",[142]Sheet1!A153,"")</f>
        <v>628</v>
      </c>
      <c r="BC221">
        <f>IF([143]Sheet1!A153&lt;&gt;"",[143]Sheet1!A153,"")</f>
        <v>98</v>
      </c>
      <c r="BD221">
        <f>IF([144]Sheet1!A153&lt;&gt;"",[144]Sheet1!A153,"")</f>
        <v>663</v>
      </c>
      <c r="BE221">
        <f>IF([145]Sheet1!A153&lt;&gt;"",[145]Sheet1!A153,"")</f>
        <v>370</v>
      </c>
      <c r="BF221">
        <f>IF([146]Sheet1!A153&lt;&gt;"",[146]Sheet1!A153,"")</f>
        <v>194</v>
      </c>
      <c r="BG221">
        <f>IF([147]Sheet1!A153&lt;&gt;"",[147]Sheet1!A153,"")</f>
        <v>366</v>
      </c>
      <c r="BH221">
        <f>IF([148]Sheet1!A153&lt;&gt;"",[148]Sheet1!A153,"")</f>
        <v>339</v>
      </c>
      <c r="BI221">
        <f>IF([149]Sheet1!A153&lt;&gt;"",[149]Sheet1!A153,"")</f>
        <v>221</v>
      </c>
      <c r="BJ221">
        <f>IF([150]Sheet1!A153&lt;&gt;"",[150]Sheet1!A153,"")</f>
        <v>118</v>
      </c>
      <c r="BK221">
        <f>IF([151]Sheet1!A153&lt;&gt;"",[151]Sheet1!A153,"")</f>
        <v>642</v>
      </c>
      <c r="BL221">
        <f>IF([152]Sheet1!A153&lt;&gt;"",[152]Sheet1!A153,"")</f>
        <v>194</v>
      </c>
      <c r="BM221">
        <f>IF([153]Sheet1!A153&lt;&gt;"",[153]Sheet1!A153,"")</f>
        <v>77</v>
      </c>
      <c r="BN221">
        <f>IF([154]Sheet1!A153&lt;&gt;"",[154]Sheet1!A153,"")</f>
        <v>605</v>
      </c>
      <c r="BO221">
        <f>IF([155]Sheet1!A153&lt;&gt;"",[155]Sheet1!A153,"")</f>
        <v>67</v>
      </c>
      <c r="BP221">
        <f>IF([156]Sheet1!A153&lt;&gt;"",[156]Sheet1!A153,"")</f>
        <v>129</v>
      </c>
      <c r="BQ221">
        <f>IF([157]Sheet1!A153&lt;&gt;"",[157]Sheet1!A153,"")</f>
        <v>244</v>
      </c>
      <c r="BR221">
        <f>IF([158]Sheet1!A153&lt;&gt;"",[158]Sheet1!A153,"")</f>
        <v>608</v>
      </c>
      <c r="BS221">
        <f>IF([159]Sheet1!A153&lt;&gt;"",[159]Sheet1!A153,"")</f>
        <v>600</v>
      </c>
      <c r="BT221">
        <f>IF([160]Sheet1!A153&lt;&gt;"",[160]Sheet1!A153,"")</f>
        <v>160</v>
      </c>
      <c r="BU221">
        <f>IF([161]Sheet1!A153&lt;&gt;"",[161]Sheet1!A153,"")</f>
        <v>576</v>
      </c>
      <c r="BV221">
        <f>IF([162]Sheet1!A153&lt;&gt;"",[162]Sheet1!A153,"")</f>
        <v>256</v>
      </c>
      <c r="BW221">
        <f>IF([163]Sheet1!A153&lt;&gt;"",[163]Sheet1!A153,"")</f>
        <v>244</v>
      </c>
      <c r="BX221">
        <f>IF([164]Sheet1!A153&lt;&gt;"",[164]Sheet1!A153,"")</f>
        <v>542</v>
      </c>
      <c r="BY221">
        <f>IF([165]Sheet1!A153&lt;&gt;"",[165]Sheet1!A153,"")</f>
        <v>341</v>
      </c>
      <c r="BZ221">
        <f>IF([166]Sheet1!A153&lt;&gt;"",[166]Sheet1!A153,"")</f>
        <v>260</v>
      </c>
      <c r="CA221">
        <f>IF([167]Sheet1!A153&lt;&gt;"",[167]Sheet1!A153,"")</f>
        <v>322</v>
      </c>
      <c r="CB221">
        <f>IF([168]Sheet1!A153&lt;&gt;"",[168]Sheet1!A153,"")</f>
        <v>32</v>
      </c>
      <c r="CC221">
        <f>IF([169]Sheet1!A153&lt;&gt;"",[169]Sheet1!A153,"")</f>
        <v>523</v>
      </c>
      <c r="CD221">
        <f>IF([170]Sheet1!A153&lt;&gt;"",[170]Sheet1!A153,"")</f>
        <v>366</v>
      </c>
      <c r="CE221">
        <f>IF([171]Sheet1!A153&lt;&gt;"",[171]Sheet1!A153,"")</f>
        <v>222</v>
      </c>
      <c r="CF221">
        <f>IF([172]Sheet1!A153&lt;&gt;"",[172]Sheet1!A153,"")</f>
        <v>555</v>
      </c>
      <c r="CG221">
        <f>IF([173]Sheet1!A153&lt;&gt;"",[173]Sheet1!A153,"")</f>
        <v>78</v>
      </c>
      <c r="CH221">
        <f>IF([174]Sheet1!A153&lt;&gt;"",[174]Sheet1!A153,"")</f>
        <v>405</v>
      </c>
      <c r="CI221">
        <f>IF([175]Sheet1!A153&lt;&gt;"",[175]Sheet1!A153,"")</f>
        <v>418</v>
      </c>
      <c r="CJ221">
        <f>IF([176]Sheet1!A153&lt;&gt;"",[176]Sheet1!A153,"")</f>
        <v>557</v>
      </c>
      <c r="CK221">
        <f>IF([177]Sheet1!A153&lt;&gt;"",[177]Sheet1!A153,"")</f>
        <v>321</v>
      </c>
      <c r="CL221">
        <f>IF([178]Sheet1!A153&lt;&gt;"",[178]Sheet1!A153,"")</f>
        <v>64</v>
      </c>
    </row>
    <row r="222" spans="2:90">
      <c r="B222">
        <f>IF([90]Sheet1!A154&lt;&gt;"",[90]Sheet1!A154,"")</f>
        <v>482</v>
      </c>
      <c r="C222">
        <f>IF([91]Sheet1!A154&lt;&gt;"",[91]Sheet1!A154,"")</f>
        <v>191</v>
      </c>
      <c r="D222">
        <f>IF([92]Sheet1!A154&lt;&gt;"",[92]Sheet1!A154,"")</f>
        <v>327</v>
      </c>
      <c r="E222">
        <f>IF([93]Sheet1!A154&lt;&gt;"",[93]Sheet1!A154,"")</f>
        <v>73</v>
      </c>
      <c r="F222">
        <f>IF([94]Sheet1!A154&lt;&gt;"",[94]Sheet1!A154,"")</f>
        <v>248</v>
      </c>
      <c r="G222">
        <f>IF([95]Sheet1!A154&lt;&gt;"",[95]Sheet1!A154,"")</f>
        <v>171</v>
      </c>
      <c r="H222">
        <f>IF([96]Sheet1!A154&lt;&gt;"",[96]Sheet1!A154,"")</f>
        <v>141</v>
      </c>
      <c r="I222">
        <f>IF([97]Sheet1!A154&lt;&gt;"",[97]Sheet1!A154,"")</f>
        <v>647</v>
      </c>
      <c r="J222">
        <f>IF([98]Sheet1!A154&lt;&gt;"",[98]Sheet1!A154,"")</f>
        <v>24</v>
      </c>
      <c r="K222">
        <f>IF([99]Sheet1!A154&lt;&gt;"",[99]Sheet1!A154,"")</f>
        <v>106</v>
      </c>
      <c r="L222">
        <f>IF([100]Sheet1!A154&lt;&gt;"",[100]Sheet1!A154,"")</f>
        <v>367</v>
      </c>
      <c r="M222">
        <f>IF([101]Sheet1!A154&lt;&gt;"",[101]Sheet1!A154,"")</f>
        <v>228</v>
      </c>
      <c r="N222">
        <f>IF([102]Sheet1!A154&lt;&gt;"",[102]Sheet1!A154,"")</f>
        <v>651</v>
      </c>
      <c r="O222">
        <f>IF([103]Sheet1!A154&lt;&gt;"",[103]Sheet1!A154,"")</f>
        <v>337</v>
      </c>
      <c r="P222">
        <f>IF([104]Sheet1!A154&lt;&gt;"",[104]Sheet1!A154,"")</f>
        <v>121</v>
      </c>
      <c r="Q222">
        <f>IF([105]Sheet1!A154&lt;&gt;"",[105]Sheet1!A154,"")</f>
        <v>555</v>
      </c>
      <c r="R222">
        <f>IF([106]Sheet1!A154&lt;&gt;"",[106]Sheet1!A154,"")</f>
        <v>232</v>
      </c>
      <c r="S222">
        <f>IF([107]Sheet1!A154&lt;&gt;"",[107]Sheet1!A154,"")</f>
        <v>162</v>
      </c>
      <c r="T222">
        <f>IF([108]Sheet1!A154&lt;&gt;"",[108]Sheet1!A154,"")</f>
        <v>287</v>
      </c>
      <c r="U222">
        <f>IF([109]Sheet1!A154&lt;&gt;"",[109]Sheet1!A154,"")</f>
        <v>181</v>
      </c>
      <c r="V222">
        <f>IF([110]Sheet1!A154&lt;&gt;"",[110]Sheet1!A154,"")</f>
        <v>172</v>
      </c>
      <c r="W222">
        <f>IF([111]Sheet1!A154&lt;&gt;"",[111]Sheet1!A154,"")</f>
        <v>351</v>
      </c>
      <c r="X222">
        <f>IF([112]Sheet1!A154&lt;&gt;"",[112]Sheet1!A154,"")</f>
        <v>216</v>
      </c>
      <c r="Y222">
        <f>IF([113]Sheet1!A154&lt;&gt;"",[113]Sheet1!A154,"")</f>
        <v>254</v>
      </c>
      <c r="Z222">
        <f>IF([114]Sheet1!A154&lt;&gt;"",[114]Sheet1!A154,"")</f>
        <v>41</v>
      </c>
      <c r="AA222">
        <f>IF([115]Sheet1!A154&lt;&gt;"",[115]Sheet1!A154,"")</f>
        <v>219</v>
      </c>
      <c r="AB222">
        <f>IF([116]Sheet1!A154&lt;&gt;"",[116]Sheet1!A154,"")</f>
        <v>270</v>
      </c>
      <c r="AC222">
        <f>IF([117]Sheet1!A154&lt;&gt;"",[117]Sheet1!A154,"")</f>
        <v>22</v>
      </c>
      <c r="AD222">
        <f>IF([118]Sheet1!A154&lt;&gt;"",[118]Sheet1!A154,"")</f>
        <v>453</v>
      </c>
      <c r="AE222">
        <f>IF([119]Sheet1!A154&lt;&gt;"",[119]Sheet1!A154,"")</f>
        <v>89</v>
      </c>
      <c r="AF222">
        <f>IF([120]Sheet1!A154&lt;&gt;"",[120]Sheet1!A154,"")</f>
        <v>325</v>
      </c>
      <c r="AG222">
        <f>IF([121]Sheet1!A154&lt;&gt;"",[121]Sheet1!A154,"")</f>
        <v>361</v>
      </c>
      <c r="AH222">
        <f>IF([122]Sheet1!A154&lt;&gt;"",[122]Sheet1!A154,"")</f>
        <v>162</v>
      </c>
      <c r="AI222">
        <f>IF([123]Sheet1!A154&lt;&gt;"",[123]Sheet1!A154,"")</f>
        <v>355</v>
      </c>
      <c r="AJ222">
        <f>IF([124]Sheet1!A154&lt;&gt;"",[124]Sheet1!A154,"")</f>
        <v>435</v>
      </c>
      <c r="AK222">
        <f>IF([125]Sheet1!A154&lt;&gt;"",[125]Sheet1!A154,"")</f>
        <v>220</v>
      </c>
      <c r="AL222">
        <f>IF([126]Sheet1!A154&lt;&gt;"",[126]Sheet1!A154,"")</f>
        <v>247</v>
      </c>
      <c r="AM222">
        <f>IF([127]Sheet1!A154&lt;&gt;"",[127]Sheet1!A154,"")</f>
        <v>511</v>
      </c>
      <c r="AN222">
        <f>IF([128]Sheet1!A154&lt;&gt;"",[128]Sheet1!A154,"")</f>
        <v>314</v>
      </c>
      <c r="AO222">
        <f>IF([129]Sheet1!A154&lt;&gt;"",[129]Sheet1!A154,"")</f>
        <v>374</v>
      </c>
      <c r="AP222">
        <v>622</v>
      </c>
      <c r="AQ222">
        <f>IF([131]Sheet1!A154&lt;&gt;"",[131]Sheet1!A154,"")</f>
        <v>23</v>
      </c>
      <c r="AR222">
        <f>IF([132]Sheet1!A154&lt;&gt;"",[132]Sheet1!A154,"")</f>
        <v>643</v>
      </c>
      <c r="AS222">
        <f>IF([133]Sheet1!A154&lt;&gt;"",[133]Sheet1!A154,"")</f>
        <v>269</v>
      </c>
      <c r="AT222">
        <f>IF([134]Sheet1!A154&lt;&gt;"",[134]Sheet1!A154,"")</f>
        <v>576</v>
      </c>
      <c r="AU222">
        <f>IF([135]Sheet1!A154&lt;&gt;"",[135]Sheet1!A154,"")</f>
        <v>376</v>
      </c>
      <c r="AV222">
        <f>IF([136]Sheet1!A154&lt;&gt;"",[136]Sheet1!A154,"")</f>
        <v>87</v>
      </c>
      <c r="AW222">
        <f>IF([137]Sheet1!A154&lt;&gt;"",[137]Sheet1!A154,"")</f>
        <v>325</v>
      </c>
      <c r="AX222">
        <f>IF([138]Sheet1!A154&lt;&gt;"",[138]Sheet1!A154,"")</f>
        <v>20</v>
      </c>
      <c r="AY222">
        <f>IF([139]Sheet1!A154&lt;&gt;"",[139]Sheet1!A154,"")</f>
        <v>641</v>
      </c>
      <c r="AZ222">
        <f>IF([140]Sheet1!A154&lt;&gt;"",[140]Sheet1!A154,"")</f>
        <v>56</v>
      </c>
      <c r="BA222">
        <f>IF([141]Sheet1!A154&lt;&gt;"",[141]Sheet1!A154,"")</f>
        <v>139</v>
      </c>
      <c r="BB222">
        <f>IF([142]Sheet1!A154&lt;&gt;"",[142]Sheet1!A154,"")</f>
        <v>550</v>
      </c>
      <c r="BC222">
        <f>IF([143]Sheet1!A154&lt;&gt;"",[143]Sheet1!A154,"")</f>
        <v>237</v>
      </c>
      <c r="BD222">
        <f>IF([144]Sheet1!A154&lt;&gt;"",[144]Sheet1!A154,"")</f>
        <v>565</v>
      </c>
      <c r="BE222">
        <f>IF([145]Sheet1!A154&lt;&gt;"",[145]Sheet1!A154,"")</f>
        <v>57</v>
      </c>
      <c r="BF222">
        <f>IF([146]Sheet1!A154&lt;&gt;"",[146]Sheet1!A154,"")</f>
        <v>183</v>
      </c>
      <c r="BG222">
        <f>IF([147]Sheet1!A154&lt;&gt;"",[147]Sheet1!A154,"")</f>
        <v>186</v>
      </c>
      <c r="BH222">
        <f>IF([148]Sheet1!A154&lt;&gt;"",[148]Sheet1!A154,"")</f>
        <v>399</v>
      </c>
      <c r="BI222">
        <f>IF([149]Sheet1!A154&lt;&gt;"",[149]Sheet1!A154,"")</f>
        <v>244</v>
      </c>
      <c r="BJ222">
        <f>IF([150]Sheet1!A154&lt;&gt;"",[150]Sheet1!A154,"")</f>
        <v>550</v>
      </c>
      <c r="BK222">
        <f>IF([151]Sheet1!A154&lt;&gt;"",[151]Sheet1!A154,"")</f>
        <v>150</v>
      </c>
      <c r="BL222">
        <f>IF([152]Sheet1!A154&lt;&gt;"",[152]Sheet1!A154,"")</f>
        <v>286</v>
      </c>
      <c r="BM222">
        <f>IF([153]Sheet1!A154&lt;&gt;"",[153]Sheet1!A154,"")</f>
        <v>594</v>
      </c>
      <c r="BN222">
        <f>IF([154]Sheet1!A154&lt;&gt;"",[154]Sheet1!A154,"")</f>
        <v>126</v>
      </c>
      <c r="BO222">
        <f>IF([155]Sheet1!A154&lt;&gt;"",[155]Sheet1!A154,"")</f>
        <v>382</v>
      </c>
      <c r="BP222">
        <f>IF([156]Sheet1!A154&lt;&gt;"",[156]Sheet1!A154,"")</f>
        <v>31</v>
      </c>
      <c r="BQ222">
        <f>IF([157]Sheet1!A154&lt;&gt;"",[157]Sheet1!A154,"")</f>
        <v>437</v>
      </c>
      <c r="BR222">
        <f>IF([158]Sheet1!A154&lt;&gt;"",[158]Sheet1!A154,"")</f>
        <v>147</v>
      </c>
      <c r="BS222">
        <f>IF([159]Sheet1!A154&lt;&gt;"",[159]Sheet1!A154,"")</f>
        <v>316</v>
      </c>
      <c r="BT222">
        <f>IF([160]Sheet1!A154&lt;&gt;"",[160]Sheet1!A154,"")</f>
        <v>94</v>
      </c>
      <c r="BU222">
        <f>IF([161]Sheet1!A154&lt;&gt;"",[161]Sheet1!A154,"")</f>
        <v>281</v>
      </c>
      <c r="BV222">
        <f>IF([162]Sheet1!A154&lt;&gt;"",[162]Sheet1!A154,"")</f>
        <v>145</v>
      </c>
      <c r="BW222">
        <f>IF([163]Sheet1!A154&lt;&gt;"",[163]Sheet1!A154,"")</f>
        <v>19</v>
      </c>
      <c r="BX222">
        <f>IF([164]Sheet1!A154&lt;&gt;"",[164]Sheet1!A154,"")</f>
        <v>330</v>
      </c>
      <c r="BY222">
        <f>IF([165]Sheet1!A154&lt;&gt;"",[165]Sheet1!A154,"")</f>
        <v>618</v>
      </c>
      <c r="BZ222">
        <f>IF([166]Sheet1!A154&lt;&gt;"",[166]Sheet1!A154,"")</f>
        <v>465</v>
      </c>
      <c r="CA222">
        <f>IF([167]Sheet1!A154&lt;&gt;"",[167]Sheet1!A154,"")</f>
        <v>294</v>
      </c>
      <c r="CB222">
        <f>IF([168]Sheet1!A154&lt;&gt;"",[168]Sheet1!A154,"")</f>
        <v>202</v>
      </c>
      <c r="CC222">
        <f>IF([169]Sheet1!A154&lt;&gt;"",[169]Sheet1!A154,"")</f>
        <v>309</v>
      </c>
      <c r="CD222">
        <f>IF([170]Sheet1!A154&lt;&gt;"",[170]Sheet1!A154,"")</f>
        <v>207</v>
      </c>
      <c r="CE222">
        <f>IF([171]Sheet1!A154&lt;&gt;"",[171]Sheet1!A154,"")</f>
        <v>398</v>
      </c>
      <c r="CF222">
        <f>IF([172]Sheet1!A154&lt;&gt;"",[172]Sheet1!A154,"")</f>
        <v>437</v>
      </c>
      <c r="CG222">
        <f>IF([173]Sheet1!A154&lt;&gt;"",[173]Sheet1!A154,"")</f>
        <v>269</v>
      </c>
      <c r="CH222">
        <f>IF([174]Sheet1!A154&lt;&gt;"",[174]Sheet1!A154,"")</f>
        <v>275</v>
      </c>
      <c r="CI222">
        <f>IF([175]Sheet1!A154&lt;&gt;"",[175]Sheet1!A154,"")</f>
        <v>260</v>
      </c>
      <c r="CJ222">
        <f>IF([176]Sheet1!A154&lt;&gt;"",[176]Sheet1!A154,"")</f>
        <v>190</v>
      </c>
      <c r="CK222">
        <f>IF([177]Sheet1!A154&lt;&gt;"",[177]Sheet1!A154,"")</f>
        <v>290</v>
      </c>
      <c r="CL222">
        <f>IF([178]Sheet1!A154&lt;&gt;"",[178]Sheet1!A154,"")</f>
        <v>318</v>
      </c>
    </row>
    <row r="223" spans="2:90">
      <c r="B223">
        <f>IF([90]Sheet1!A155&lt;&gt;"",[90]Sheet1!A155,"")</f>
        <v>247</v>
      </c>
      <c r="C223">
        <f>IF([91]Sheet1!A155&lt;&gt;"",[91]Sheet1!A155,"")</f>
        <v>311</v>
      </c>
      <c r="D223">
        <f>IF([92]Sheet1!A155&lt;&gt;"",[92]Sheet1!A155,"")</f>
        <v>328</v>
      </c>
      <c r="E223">
        <f>IF([93]Sheet1!A155&lt;&gt;"",[93]Sheet1!A155,"")</f>
        <v>354</v>
      </c>
      <c r="F223">
        <f>IF([94]Sheet1!A155&lt;&gt;"",[94]Sheet1!A155,"")</f>
        <v>390</v>
      </c>
      <c r="G223">
        <f>IF([95]Sheet1!A155&lt;&gt;"",[95]Sheet1!A155,"")</f>
        <v>221</v>
      </c>
      <c r="H223">
        <f>IF([96]Sheet1!A155&lt;&gt;"",[96]Sheet1!A155,"")</f>
        <v>555</v>
      </c>
      <c r="I223">
        <f>IF([97]Sheet1!A155&lt;&gt;"",[97]Sheet1!A155,"")</f>
        <v>578</v>
      </c>
      <c r="J223">
        <f>IF([98]Sheet1!A155&lt;&gt;"",[98]Sheet1!A155,"")</f>
        <v>581</v>
      </c>
      <c r="K223">
        <f>IF([99]Sheet1!A155&lt;&gt;"",[99]Sheet1!A155,"")</f>
        <v>581</v>
      </c>
      <c r="L223">
        <f>IF([100]Sheet1!A155&lt;&gt;"",[100]Sheet1!A155,"")</f>
        <v>151</v>
      </c>
      <c r="M223">
        <f>IF([101]Sheet1!A155&lt;&gt;"",[101]Sheet1!A155,"")</f>
        <v>656</v>
      </c>
      <c r="N223">
        <f>IF([102]Sheet1!A155&lt;&gt;"",[102]Sheet1!A155,"")</f>
        <v>639</v>
      </c>
      <c r="O223">
        <f>IF([103]Sheet1!A155&lt;&gt;"",[103]Sheet1!A155,"")</f>
        <v>127</v>
      </c>
      <c r="P223">
        <f>IF([104]Sheet1!A155&lt;&gt;"",[104]Sheet1!A155,"")</f>
        <v>41</v>
      </c>
      <c r="Q223">
        <f>IF([105]Sheet1!A155&lt;&gt;"",[105]Sheet1!A155,"")</f>
        <v>354</v>
      </c>
      <c r="R223">
        <f>IF([106]Sheet1!A155&lt;&gt;"",[106]Sheet1!A155,"")</f>
        <v>27</v>
      </c>
      <c r="S223">
        <f>IF([107]Sheet1!A155&lt;&gt;"",[107]Sheet1!A155,"")</f>
        <v>119</v>
      </c>
      <c r="T223">
        <f>IF([108]Sheet1!A155&lt;&gt;"",[108]Sheet1!A155,"")</f>
        <v>341</v>
      </c>
      <c r="U223">
        <f>IF([109]Sheet1!A155&lt;&gt;"",[109]Sheet1!A155,"")</f>
        <v>419</v>
      </c>
      <c r="V223">
        <f>IF([110]Sheet1!A155&lt;&gt;"",[110]Sheet1!A155,"")</f>
        <v>376</v>
      </c>
      <c r="W223">
        <f>IF([111]Sheet1!A155&lt;&gt;"",[111]Sheet1!A155,"")</f>
        <v>469</v>
      </c>
      <c r="X223">
        <f>IF([112]Sheet1!A155&lt;&gt;"",[112]Sheet1!A155,"")</f>
        <v>22</v>
      </c>
      <c r="Y223">
        <f>IF([113]Sheet1!A155&lt;&gt;"",[113]Sheet1!A155,"")</f>
        <v>522</v>
      </c>
      <c r="Z223">
        <f>IF([114]Sheet1!A155&lt;&gt;"",[114]Sheet1!A155,"")</f>
        <v>346</v>
      </c>
      <c r="AA223">
        <f>IF([115]Sheet1!A155&lt;&gt;"",[115]Sheet1!A155,"")</f>
        <v>96</v>
      </c>
      <c r="AB223">
        <f>IF([116]Sheet1!A155&lt;&gt;"",[116]Sheet1!A155,"")</f>
        <v>400</v>
      </c>
      <c r="AC223">
        <f>IF([117]Sheet1!A155&lt;&gt;"",[117]Sheet1!A155,"")</f>
        <v>310</v>
      </c>
      <c r="AD223">
        <f>IF([118]Sheet1!A155&lt;&gt;"",[118]Sheet1!A155,"")</f>
        <v>301</v>
      </c>
      <c r="AE223">
        <f>IF([119]Sheet1!A155&lt;&gt;"",[119]Sheet1!A155,"")</f>
        <v>55</v>
      </c>
      <c r="AF223">
        <f>IF([120]Sheet1!A155&lt;&gt;"",[120]Sheet1!A155,"")</f>
        <v>159</v>
      </c>
      <c r="AG223">
        <f>IF([121]Sheet1!A155&lt;&gt;"",[121]Sheet1!A155,"")</f>
        <v>346</v>
      </c>
      <c r="AH223">
        <f>IF([122]Sheet1!A155&lt;&gt;"",[122]Sheet1!A155,"")</f>
        <v>199</v>
      </c>
      <c r="AI223">
        <f>IF([123]Sheet1!A155&lt;&gt;"",[123]Sheet1!A155,"")</f>
        <v>146</v>
      </c>
      <c r="AJ223">
        <f>IF([124]Sheet1!A155&lt;&gt;"",[124]Sheet1!A155,"")</f>
        <v>442</v>
      </c>
      <c r="AK223">
        <f>IF([125]Sheet1!A155&lt;&gt;"",[125]Sheet1!A155,"")</f>
        <v>342</v>
      </c>
      <c r="AL223">
        <f>IF([126]Sheet1!A155&lt;&gt;"",[126]Sheet1!A155,"")</f>
        <v>59</v>
      </c>
      <c r="AM223">
        <f>IF([127]Sheet1!A155&lt;&gt;"",[127]Sheet1!A155,"")</f>
        <v>548</v>
      </c>
      <c r="AN223">
        <f>IF([128]Sheet1!A155&lt;&gt;"",[128]Sheet1!A155,"")</f>
        <v>222</v>
      </c>
      <c r="AO223">
        <f>IF([129]Sheet1!A155&lt;&gt;"",[129]Sheet1!A155,"")</f>
        <v>639</v>
      </c>
      <c r="AP223">
        <v>398</v>
      </c>
      <c r="AQ223">
        <f>IF([131]Sheet1!A155&lt;&gt;"",[131]Sheet1!A155,"")</f>
        <v>616</v>
      </c>
      <c r="AR223">
        <f>IF([132]Sheet1!A155&lt;&gt;"",[132]Sheet1!A155,"")</f>
        <v>590</v>
      </c>
      <c r="AS223">
        <f>IF([133]Sheet1!A155&lt;&gt;"",[133]Sheet1!A155,"")</f>
        <v>337</v>
      </c>
      <c r="AT223">
        <f>IF([134]Sheet1!A155&lt;&gt;"",[134]Sheet1!A155,"")</f>
        <v>242</v>
      </c>
      <c r="AU223">
        <f>IF([135]Sheet1!A155&lt;&gt;"",[135]Sheet1!A155,"")</f>
        <v>280</v>
      </c>
      <c r="AV223">
        <f>IF([136]Sheet1!A155&lt;&gt;"",[136]Sheet1!A155,"")</f>
        <v>69</v>
      </c>
      <c r="AW223">
        <f>IF([137]Sheet1!A155&lt;&gt;"",[137]Sheet1!A155,"")</f>
        <v>368</v>
      </c>
      <c r="AX223">
        <f>IF([138]Sheet1!A155&lt;&gt;"",[138]Sheet1!A155,"")</f>
        <v>29</v>
      </c>
      <c r="AY223">
        <f>IF([139]Sheet1!A155&lt;&gt;"",[139]Sheet1!A155,"")</f>
        <v>97</v>
      </c>
      <c r="AZ223">
        <f>IF([140]Sheet1!A155&lt;&gt;"",[140]Sheet1!A155,"")</f>
        <v>55</v>
      </c>
      <c r="BA223">
        <f>IF([141]Sheet1!A155&lt;&gt;"",[141]Sheet1!A155,"")</f>
        <v>389</v>
      </c>
      <c r="BB223">
        <f>IF([142]Sheet1!A155&lt;&gt;"",[142]Sheet1!A155,"")</f>
        <v>611</v>
      </c>
      <c r="BC223">
        <f>IF([143]Sheet1!A155&lt;&gt;"",[143]Sheet1!A155,"")</f>
        <v>569</v>
      </c>
      <c r="BD223">
        <f>IF([144]Sheet1!A155&lt;&gt;"",[144]Sheet1!A155,"")</f>
        <v>35</v>
      </c>
      <c r="BE223">
        <f>IF([145]Sheet1!A155&lt;&gt;"",[145]Sheet1!A155,"")</f>
        <v>253</v>
      </c>
      <c r="BF223">
        <f>IF([146]Sheet1!A155&lt;&gt;"",[146]Sheet1!A155,"")</f>
        <v>149</v>
      </c>
      <c r="BG223">
        <f>IF([147]Sheet1!A155&lt;&gt;"",[147]Sheet1!A155,"")</f>
        <v>553</v>
      </c>
      <c r="BH223">
        <f>IF([148]Sheet1!A155&lt;&gt;"",[148]Sheet1!A155,"")</f>
        <v>83</v>
      </c>
      <c r="BI223">
        <f>IF([149]Sheet1!A155&lt;&gt;"",[149]Sheet1!A155,"")</f>
        <v>335</v>
      </c>
      <c r="BJ223">
        <f>IF([150]Sheet1!A155&lt;&gt;"",[150]Sheet1!A155,"")</f>
        <v>290</v>
      </c>
      <c r="BK223">
        <f>IF([151]Sheet1!A155&lt;&gt;"",[151]Sheet1!A155,"")</f>
        <v>614</v>
      </c>
      <c r="BL223">
        <f>IF([152]Sheet1!A155&lt;&gt;"",[152]Sheet1!A155,"")</f>
        <v>250</v>
      </c>
      <c r="BM223">
        <f>IF([153]Sheet1!A155&lt;&gt;"",[153]Sheet1!A155,"")</f>
        <v>640</v>
      </c>
      <c r="BN223">
        <f>IF([154]Sheet1!A155&lt;&gt;"",[154]Sheet1!A155,"")</f>
        <v>51</v>
      </c>
      <c r="BO223">
        <f>IF([155]Sheet1!A155&lt;&gt;"",[155]Sheet1!A155,"")</f>
        <v>642</v>
      </c>
      <c r="BP223">
        <f>IF([156]Sheet1!A155&lt;&gt;"",[156]Sheet1!A155,"")</f>
        <v>661</v>
      </c>
      <c r="BQ223">
        <f>IF([157]Sheet1!A155&lt;&gt;"",[157]Sheet1!A155,"")</f>
        <v>444</v>
      </c>
      <c r="BR223">
        <f>IF([158]Sheet1!A155&lt;&gt;"",[158]Sheet1!A155,"")</f>
        <v>659</v>
      </c>
      <c r="BS223">
        <f>IF([159]Sheet1!A155&lt;&gt;"",[159]Sheet1!A155,"")</f>
        <v>578</v>
      </c>
      <c r="BT223">
        <f>IF([160]Sheet1!A155&lt;&gt;"",[160]Sheet1!A155,"")</f>
        <v>194</v>
      </c>
      <c r="BU223">
        <f>IF([161]Sheet1!A155&lt;&gt;"",[161]Sheet1!A155,"")</f>
        <v>275</v>
      </c>
      <c r="BV223">
        <f>IF([162]Sheet1!A155&lt;&gt;"",[162]Sheet1!A155,"")</f>
        <v>205</v>
      </c>
      <c r="BW223">
        <f>IF([163]Sheet1!A155&lt;&gt;"",[163]Sheet1!A155,"")</f>
        <v>511</v>
      </c>
      <c r="BX223">
        <f>IF([164]Sheet1!A155&lt;&gt;"",[164]Sheet1!A155,"")</f>
        <v>390</v>
      </c>
      <c r="BY223">
        <f>IF([165]Sheet1!A155&lt;&gt;"",[165]Sheet1!A155,"")</f>
        <v>653</v>
      </c>
      <c r="BZ223">
        <f>IF([166]Sheet1!A155&lt;&gt;"",[166]Sheet1!A155,"")</f>
        <v>288</v>
      </c>
      <c r="CA223">
        <f>IF([167]Sheet1!A155&lt;&gt;"",[167]Sheet1!A155,"")</f>
        <v>586</v>
      </c>
      <c r="CB223">
        <f>IF([168]Sheet1!A155&lt;&gt;"",[168]Sheet1!A155,"")</f>
        <v>616</v>
      </c>
      <c r="CC223">
        <f>IF([169]Sheet1!A155&lt;&gt;"",[169]Sheet1!A155,"")</f>
        <v>228</v>
      </c>
      <c r="CD223">
        <f>IF([170]Sheet1!A155&lt;&gt;"",[170]Sheet1!A155,"")</f>
        <v>571</v>
      </c>
      <c r="CE223">
        <f>IF([171]Sheet1!A155&lt;&gt;"",[171]Sheet1!A155,"")</f>
        <v>636</v>
      </c>
      <c r="CF223">
        <f>IF([172]Sheet1!A155&lt;&gt;"",[172]Sheet1!A155,"")</f>
        <v>545</v>
      </c>
      <c r="CG223">
        <f>IF([173]Sheet1!A155&lt;&gt;"",[173]Sheet1!A155,"")</f>
        <v>459</v>
      </c>
      <c r="CH223">
        <f>IF([174]Sheet1!A155&lt;&gt;"",[174]Sheet1!A155,"")</f>
        <v>290</v>
      </c>
      <c r="CI223">
        <f>IF([175]Sheet1!A155&lt;&gt;"",[175]Sheet1!A155,"")</f>
        <v>575</v>
      </c>
      <c r="CJ223">
        <f>IF([176]Sheet1!A155&lt;&gt;"",[176]Sheet1!A155,"")</f>
        <v>41</v>
      </c>
      <c r="CK223">
        <f>IF([177]Sheet1!A155&lt;&gt;"",[177]Sheet1!A155,"")</f>
        <v>651</v>
      </c>
      <c r="CL223">
        <f>IF([178]Sheet1!A155&lt;&gt;"",[178]Sheet1!A155,"")</f>
        <v>44</v>
      </c>
    </row>
    <row r="224" spans="2:90">
      <c r="B224">
        <f>IF([90]Sheet1!A156&lt;&gt;"",[90]Sheet1!A156,"")</f>
        <v>237</v>
      </c>
      <c r="C224">
        <f>IF([91]Sheet1!A156&lt;&gt;"",[91]Sheet1!A156,"")</f>
        <v>368</v>
      </c>
      <c r="D224">
        <f>IF([92]Sheet1!A156&lt;&gt;"",[92]Sheet1!A156,"")</f>
        <v>215</v>
      </c>
      <c r="E224">
        <f>IF([93]Sheet1!A156&lt;&gt;"",[93]Sheet1!A156,"")</f>
        <v>395</v>
      </c>
      <c r="F224">
        <f>IF([94]Sheet1!A156&lt;&gt;"",[94]Sheet1!A156,"")</f>
        <v>170</v>
      </c>
      <c r="G224">
        <f>IF([95]Sheet1!A156&lt;&gt;"",[95]Sheet1!A156,"")</f>
        <v>174</v>
      </c>
      <c r="H224">
        <f>IF([96]Sheet1!A156&lt;&gt;"",[96]Sheet1!A156,"")</f>
        <v>583</v>
      </c>
      <c r="I224">
        <f>IF([97]Sheet1!A156&lt;&gt;"",[97]Sheet1!A156,"")</f>
        <v>105</v>
      </c>
      <c r="J224">
        <f>IF([98]Sheet1!A156&lt;&gt;"",[98]Sheet1!A156,"")</f>
        <v>392</v>
      </c>
      <c r="K224">
        <f>IF([99]Sheet1!A156&lt;&gt;"",[99]Sheet1!A156,"")</f>
        <v>570</v>
      </c>
      <c r="L224">
        <f>IF([100]Sheet1!A156&lt;&gt;"",[100]Sheet1!A156,"")</f>
        <v>213</v>
      </c>
      <c r="M224">
        <f>IF([101]Sheet1!A156&lt;&gt;"",[101]Sheet1!A156,"")</f>
        <v>200</v>
      </c>
      <c r="N224">
        <f>IF([102]Sheet1!A156&lt;&gt;"",[102]Sheet1!A156,"")</f>
        <v>194</v>
      </c>
      <c r="O224">
        <f>IF([103]Sheet1!A156&lt;&gt;"",[103]Sheet1!A156,"")</f>
        <v>340</v>
      </c>
      <c r="P224">
        <f>IF([104]Sheet1!A156&lt;&gt;"",[104]Sheet1!A156,"")</f>
        <v>273</v>
      </c>
      <c r="Q224">
        <f>IF([105]Sheet1!A156&lt;&gt;"",[105]Sheet1!A156,"")</f>
        <v>7</v>
      </c>
      <c r="R224">
        <f>IF([106]Sheet1!A156&lt;&gt;"",[106]Sheet1!A156,"")</f>
        <v>575</v>
      </c>
      <c r="S224">
        <f>IF([107]Sheet1!A156&lt;&gt;"",[107]Sheet1!A156,"")</f>
        <v>481</v>
      </c>
      <c r="T224">
        <f>IF([108]Sheet1!A156&lt;&gt;"",[108]Sheet1!A156,"")</f>
        <v>469</v>
      </c>
      <c r="U224">
        <f>IF([109]Sheet1!A156&lt;&gt;"",[109]Sheet1!A156,"")</f>
        <v>18</v>
      </c>
      <c r="V224">
        <f>IF([110]Sheet1!A156&lt;&gt;"",[110]Sheet1!A156,"")</f>
        <v>15</v>
      </c>
      <c r="W224">
        <f>IF([111]Sheet1!A156&lt;&gt;"",[111]Sheet1!A156,"")</f>
        <v>259</v>
      </c>
      <c r="X224">
        <f>IF([112]Sheet1!A156&lt;&gt;"",[112]Sheet1!A156,"")</f>
        <v>461</v>
      </c>
      <c r="Y224">
        <f>IF([113]Sheet1!A156&lt;&gt;"",[113]Sheet1!A156,"")</f>
        <v>269</v>
      </c>
      <c r="Z224">
        <f>IF([114]Sheet1!A156&lt;&gt;"",[114]Sheet1!A156,"")</f>
        <v>290</v>
      </c>
      <c r="AA224">
        <f>IF([115]Sheet1!A156&lt;&gt;"",[115]Sheet1!A156,"")</f>
        <v>365</v>
      </c>
      <c r="AB224">
        <f>IF([116]Sheet1!A156&lt;&gt;"",[116]Sheet1!A156,"")</f>
        <v>169</v>
      </c>
      <c r="AC224">
        <f>IF([117]Sheet1!A156&lt;&gt;"",[117]Sheet1!A156,"")</f>
        <v>358</v>
      </c>
      <c r="AD224">
        <f>IF([118]Sheet1!A156&lt;&gt;"",[118]Sheet1!A156,"")</f>
        <v>533</v>
      </c>
      <c r="AE224">
        <f>IF([119]Sheet1!A156&lt;&gt;"",[119]Sheet1!A156,"")</f>
        <v>465</v>
      </c>
      <c r="AF224">
        <f>IF([120]Sheet1!A156&lt;&gt;"",[120]Sheet1!A156,"")</f>
        <v>537</v>
      </c>
      <c r="AG224">
        <f>IF([121]Sheet1!A156&lt;&gt;"",[121]Sheet1!A156,"")</f>
        <v>121</v>
      </c>
      <c r="AH224">
        <f>IF([122]Sheet1!A156&lt;&gt;"",[122]Sheet1!A156,"")</f>
        <v>254</v>
      </c>
      <c r="AI224">
        <f>IF([123]Sheet1!A156&lt;&gt;"",[123]Sheet1!A156,"")</f>
        <v>529</v>
      </c>
      <c r="AJ224">
        <f>IF([124]Sheet1!A156&lt;&gt;"",[124]Sheet1!A156,"")</f>
        <v>117</v>
      </c>
      <c r="AK224">
        <f>IF([125]Sheet1!A156&lt;&gt;"",[125]Sheet1!A156,"")</f>
        <v>218</v>
      </c>
      <c r="AL224">
        <f>IF([126]Sheet1!A156&lt;&gt;"",[126]Sheet1!A156,"")</f>
        <v>191</v>
      </c>
      <c r="AM224">
        <f>IF([127]Sheet1!A156&lt;&gt;"",[127]Sheet1!A156,"")</f>
        <v>300</v>
      </c>
      <c r="AN224">
        <f>IF([128]Sheet1!A156&lt;&gt;"",[128]Sheet1!A156,"")</f>
        <v>436</v>
      </c>
      <c r="AO224">
        <f>IF([129]Sheet1!A156&lt;&gt;"",[129]Sheet1!A156,"")</f>
        <v>620</v>
      </c>
      <c r="AP224">
        <v>648</v>
      </c>
      <c r="AQ224">
        <f>IF([131]Sheet1!A156&lt;&gt;"",[131]Sheet1!A156,"")</f>
        <v>299</v>
      </c>
      <c r="AR224">
        <f>IF([132]Sheet1!A156&lt;&gt;"",[132]Sheet1!A156,"")</f>
        <v>629</v>
      </c>
      <c r="AS224">
        <f>IF([133]Sheet1!A156&lt;&gt;"",[133]Sheet1!A156,"")</f>
        <v>117</v>
      </c>
      <c r="AT224">
        <f>IF([134]Sheet1!A156&lt;&gt;"",[134]Sheet1!A156,"")</f>
        <v>628</v>
      </c>
      <c r="AU224">
        <f>IF([135]Sheet1!A156&lt;&gt;"",[135]Sheet1!A156,"")</f>
        <v>638</v>
      </c>
      <c r="AV224">
        <f>IF([136]Sheet1!A156&lt;&gt;"",[136]Sheet1!A156,"")</f>
        <v>585</v>
      </c>
      <c r="AW224">
        <f>IF([137]Sheet1!A156&lt;&gt;"",[137]Sheet1!A156,"")</f>
        <v>198</v>
      </c>
      <c r="AX224">
        <f>IF([138]Sheet1!A156&lt;&gt;"",[138]Sheet1!A156,"")</f>
        <v>610</v>
      </c>
      <c r="AY224">
        <f>IF([139]Sheet1!A156&lt;&gt;"",[139]Sheet1!A156,"")</f>
        <v>333</v>
      </c>
      <c r="AZ224">
        <f>IF([140]Sheet1!A156&lt;&gt;"",[140]Sheet1!A156,"")</f>
        <v>596</v>
      </c>
      <c r="BA224">
        <f>IF([141]Sheet1!A156&lt;&gt;"",[141]Sheet1!A156,"")</f>
        <v>162</v>
      </c>
      <c r="BB224">
        <f>IF([142]Sheet1!A156&lt;&gt;"",[142]Sheet1!A156,"")</f>
        <v>647</v>
      </c>
      <c r="BC224">
        <f>IF([143]Sheet1!A156&lt;&gt;"",[143]Sheet1!A156,"")</f>
        <v>195</v>
      </c>
      <c r="BD224">
        <f>IF([144]Sheet1!A156&lt;&gt;"",[144]Sheet1!A156,"")</f>
        <v>362</v>
      </c>
      <c r="BE224">
        <f>IF([145]Sheet1!A156&lt;&gt;"",[145]Sheet1!A156,"")</f>
        <v>261</v>
      </c>
      <c r="BF224">
        <f>IF([146]Sheet1!A156&lt;&gt;"",[146]Sheet1!A156,"")</f>
        <v>64</v>
      </c>
      <c r="BG224">
        <f>IF([147]Sheet1!A156&lt;&gt;"",[147]Sheet1!A156,"")</f>
        <v>261</v>
      </c>
      <c r="BH224">
        <f>IF([148]Sheet1!A156&lt;&gt;"",[148]Sheet1!A156,"")</f>
        <v>631</v>
      </c>
      <c r="BI224">
        <f>IF([149]Sheet1!A156&lt;&gt;"",[149]Sheet1!A156,"")</f>
        <v>138</v>
      </c>
      <c r="BJ224">
        <f>IF([150]Sheet1!A156&lt;&gt;"",[150]Sheet1!A156,"")</f>
        <v>355</v>
      </c>
      <c r="BK224">
        <f>IF([151]Sheet1!A156&lt;&gt;"",[151]Sheet1!A156,"")</f>
        <v>644</v>
      </c>
      <c r="BL224">
        <f>IF([152]Sheet1!A156&lt;&gt;"",[152]Sheet1!A156,"")</f>
        <v>66</v>
      </c>
      <c r="BM224">
        <f>IF([153]Sheet1!A156&lt;&gt;"",[153]Sheet1!A156,"")</f>
        <v>574</v>
      </c>
      <c r="BN224">
        <f>IF([154]Sheet1!A156&lt;&gt;"",[154]Sheet1!A156,"")</f>
        <v>152</v>
      </c>
      <c r="BO224">
        <f>IF([155]Sheet1!A156&lt;&gt;"",[155]Sheet1!A156,"")</f>
        <v>370</v>
      </c>
      <c r="BP224">
        <f>IF([156]Sheet1!A156&lt;&gt;"",[156]Sheet1!A156,"")</f>
        <v>18</v>
      </c>
      <c r="BQ224">
        <f>IF([157]Sheet1!A156&lt;&gt;"",[157]Sheet1!A156,"")</f>
        <v>629</v>
      </c>
      <c r="BR224">
        <f>IF([158]Sheet1!A156&lt;&gt;"",[158]Sheet1!A156,"")</f>
        <v>611</v>
      </c>
      <c r="BS224">
        <f>IF([159]Sheet1!A156&lt;&gt;"",[159]Sheet1!A156,"")</f>
        <v>147</v>
      </c>
      <c r="BT224">
        <f>IF([160]Sheet1!A156&lt;&gt;"",[160]Sheet1!A156,"")</f>
        <v>574</v>
      </c>
      <c r="BU224">
        <f>IF([161]Sheet1!A156&lt;&gt;"",[161]Sheet1!A156,"")</f>
        <v>447</v>
      </c>
      <c r="BV224">
        <f>IF([162]Sheet1!A156&lt;&gt;"",[162]Sheet1!A156,"")</f>
        <v>199</v>
      </c>
      <c r="BW224">
        <f>IF([163]Sheet1!A156&lt;&gt;"",[163]Sheet1!A156,"")</f>
        <v>631</v>
      </c>
      <c r="BX224">
        <f>IF([164]Sheet1!A156&lt;&gt;"",[164]Sheet1!A156,"")</f>
        <v>498</v>
      </c>
      <c r="BY224">
        <f>IF([165]Sheet1!A156&lt;&gt;"",[165]Sheet1!A156,"")</f>
        <v>114</v>
      </c>
      <c r="BZ224">
        <f>IF([166]Sheet1!A156&lt;&gt;"",[166]Sheet1!A156,"")</f>
        <v>264</v>
      </c>
      <c r="CA224">
        <f>IF([167]Sheet1!A156&lt;&gt;"",[167]Sheet1!A156,"")</f>
        <v>39</v>
      </c>
      <c r="CB224">
        <f>IF([168]Sheet1!A156&lt;&gt;"",[168]Sheet1!A156,"")</f>
        <v>647</v>
      </c>
      <c r="CC224">
        <f>IF([169]Sheet1!A156&lt;&gt;"",[169]Sheet1!A156,"")</f>
        <v>505</v>
      </c>
      <c r="CD224">
        <f>IF([170]Sheet1!A156&lt;&gt;"",[170]Sheet1!A156,"")</f>
        <v>287</v>
      </c>
      <c r="CE224">
        <f>IF([171]Sheet1!A156&lt;&gt;"",[171]Sheet1!A156,"")</f>
        <v>85</v>
      </c>
      <c r="CF224">
        <f>IF([172]Sheet1!A156&lt;&gt;"",[172]Sheet1!A156,"")</f>
        <v>385</v>
      </c>
      <c r="CG224">
        <f>IF([173]Sheet1!A156&lt;&gt;"",[173]Sheet1!A156,"")</f>
        <v>155</v>
      </c>
      <c r="CH224">
        <f>IF([174]Sheet1!A156&lt;&gt;"",[174]Sheet1!A156,"")</f>
        <v>160</v>
      </c>
      <c r="CI224">
        <f>IF([175]Sheet1!A156&lt;&gt;"",[175]Sheet1!A156,"")</f>
        <v>603</v>
      </c>
      <c r="CJ224">
        <f>IF([176]Sheet1!A156&lt;&gt;"",[176]Sheet1!A156,"")</f>
        <v>446</v>
      </c>
      <c r="CK224">
        <f>IF([177]Sheet1!A156&lt;&gt;"",[177]Sheet1!A156,"")</f>
        <v>577</v>
      </c>
      <c r="CL224">
        <f>IF([178]Sheet1!A156&lt;&gt;"",[178]Sheet1!A156,"")</f>
        <v>308</v>
      </c>
    </row>
    <row r="225" spans="2:90">
      <c r="B225">
        <f>IF([90]Sheet1!A157&lt;&gt;"",[90]Sheet1!A157,"")</f>
        <v>138</v>
      </c>
      <c r="C225">
        <f>IF([91]Sheet1!A157&lt;&gt;"",[91]Sheet1!A157,"")</f>
        <v>66</v>
      </c>
      <c r="D225">
        <f>IF([92]Sheet1!A157&lt;&gt;"",[92]Sheet1!A157,"")</f>
        <v>270</v>
      </c>
      <c r="E225">
        <f>IF([93]Sheet1!A157&lt;&gt;"",[93]Sheet1!A157,"")</f>
        <v>315</v>
      </c>
      <c r="F225">
        <f>IF([94]Sheet1!A157&lt;&gt;"",[94]Sheet1!A157,"")</f>
        <v>220</v>
      </c>
      <c r="G225">
        <f>IF([95]Sheet1!A157&lt;&gt;"",[95]Sheet1!A157,"")</f>
        <v>188</v>
      </c>
      <c r="H225">
        <f>IF([96]Sheet1!A157&lt;&gt;"",[96]Sheet1!A157,"")</f>
        <v>267</v>
      </c>
      <c r="I225">
        <f>IF([97]Sheet1!A157&lt;&gt;"",[97]Sheet1!A157,"")</f>
        <v>40</v>
      </c>
      <c r="J225">
        <f>IF([98]Sheet1!A157&lt;&gt;"",[98]Sheet1!A157,"")</f>
        <v>350</v>
      </c>
      <c r="K225">
        <f>IF([99]Sheet1!A157&lt;&gt;"",[99]Sheet1!A157,"")</f>
        <v>158</v>
      </c>
      <c r="L225">
        <f>IF([100]Sheet1!A157&lt;&gt;"",[100]Sheet1!A157,"")</f>
        <v>587</v>
      </c>
      <c r="M225">
        <f>IF([101]Sheet1!A157&lt;&gt;"",[101]Sheet1!A157,"")</f>
        <v>573</v>
      </c>
      <c r="N225">
        <f>IF([102]Sheet1!A157&lt;&gt;"",[102]Sheet1!A157,"")</f>
        <v>335</v>
      </c>
      <c r="O225">
        <f>IF([103]Sheet1!A157&lt;&gt;"",[103]Sheet1!A157,"")</f>
        <v>198</v>
      </c>
      <c r="P225">
        <f>IF([104]Sheet1!A157&lt;&gt;"",[104]Sheet1!A157,"")</f>
        <v>174</v>
      </c>
      <c r="Q225">
        <f>IF([105]Sheet1!A157&lt;&gt;"",[105]Sheet1!A157,"")</f>
        <v>26</v>
      </c>
      <c r="R225">
        <f>IF([106]Sheet1!A157&lt;&gt;"",[106]Sheet1!A157,"")</f>
        <v>98</v>
      </c>
      <c r="S225">
        <f>IF([107]Sheet1!A157&lt;&gt;"",[107]Sheet1!A157,"")</f>
        <v>421</v>
      </c>
      <c r="T225">
        <f>IF([108]Sheet1!A157&lt;&gt;"",[108]Sheet1!A157,"")</f>
        <v>329</v>
      </c>
      <c r="U225">
        <f>IF([109]Sheet1!A157&lt;&gt;"",[109]Sheet1!A157,"")</f>
        <v>94</v>
      </c>
      <c r="V225">
        <f>IF([110]Sheet1!A157&lt;&gt;"",[110]Sheet1!A157,"")</f>
        <v>544</v>
      </c>
      <c r="W225">
        <f>IF([111]Sheet1!A157&lt;&gt;"",[111]Sheet1!A157,"")</f>
        <v>137</v>
      </c>
      <c r="X225">
        <f>IF([112]Sheet1!A157&lt;&gt;"",[112]Sheet1!A157,"")</f>
        <v>353</v>
      </c>
      <c r="Y225">
        <f>IF([113]Sheet1!A157&lt;&gt;"",[113]Sheet1!A157,"")</f>
        <v>256</v>
      </c>
      <c r="Z225">
        <f>IF([114]Sheet1!A157&lt;&gt;"",[114]Sheet1!A157,"")</f>
        <v>149</v>
      </c>
      <c r="AA225">
        <f>IF([115]Sheet1!A157&lt;&gt;"",[115]Sheet1!A157,"")</f>
        <v>132</v>
      </c>
      <c r="AB225">
        <f>IF([116]Sheet1!A157&lt;&gt;"",[116]Sheet1!A157,"")</f>
        <v>15</v>
      </c>
      <c r="AC225">
        <f>IF([117]Sheet1!A157&lt;&gt;"",[117]Sheet1!A157,"")</f>
        <v>36</v>
      </c>
      <c r="AD225">
        <f>IF([118]Sheet1!A157&lt;&gt;"",[118]Sheet1!A157,"")</f>
        <v>132</v>
      </c>
      <c r="AE225">
        <f>IF([119]Sheet1!A157&lt;&gt;"",[119]Sheet1!A157,"")</f>
        <v>383</v>
      </c>
      <c r="AF225">
        <f>IF([120]Sheet1!A157&lt;&gt;"",[120]Sheet1!A157,"")</f>
        <v>341</v>
      </c>
      <c r="AG225">
        <f>IF([121]Sheet1!A157&lt;&gt;"",[121]Sheet1!A157,"")</f>
        <v>260</v>
      </c>
      <c r="AH225">
        <f>IF([122]Sheet1!A157&lt;&gt;"",[122]Sheet1!A157,"")</f>
        <v>428</v>
      </c>
      <c r="AI225">
        <f>IF([123]Sheet1!A157&lt;&gt;"",[123]Sheet1!A157,"")</f>
        <v>349</v>
      </c>
      <c r="AJ225">
        <f>IF([124]Sheet1!A157&lt;&gt;"",[124]Sheet1!A157,"")</f>
        <v>475</v>
      </c>
      <c r="AK225">
        <f>IF([125]Sheet1!A157&lt;&gt;"",[125]Sheet1!A157,"")</f>
        <v>228</v>
      </c>
      <c r="AL225">
        <f>IF([126]Sheet1!A157&lt;&gt;"",[126]Sheet1!A157,"")</f>
        <v>121</v>
      </c>
      <c r="AM225">
        <f>IF([127]Sheet1!A157&lt;&gt;"",[127]Sheet1!A157,"")</f>
        <v>413</v>
      </c>
      <c r="AN225">
        <f>IF([128]Sheet1!A157&lt;&gt;"",[128]Sheet1!A157,"")</f>
        <v>265</v>
      </c>
      <c r="AO225">
        <f>IF([129]Sheet1!A157&lt;&gt;"",[129]Sheet1!A157,"")</f>
        <v>60</v>
      </c>
      <c r="AP225">
        <v>327</v>
      </c>
      <c r="AQ225">
        <f>IF([131]Sheet1!A157&lt;&gt;"",[131]Sheet1!A157,"")</f>
        <v>628</v>
      </c>
      <c r="AR225">
        <f>IF([132]Sheet1!A157&lt;&gt;"",[132]Sheet1!A157,"")</f>
        <v>215</v>
      </c>
      <c r="AS225">
        <f>IF([133]Sheet1!A157&lt;&gt;"",[133]Sheet1!A157,"")</f>
        <v>664</v>
      </c>
      <c r="AT225">
        <f>IF([134]Sheet1!A157&lt;&gt;"",[134]Sheet1!A157,"")</f>
        <v>385</v>
      </c>
      <c r="AU225">
        <f>IF([135]Sheet1!A157&lt;&gt;"",[135]Sheet1!A157,"")</f>
        <v>162</v>
      </c>
      <c r="AV225">
        <f>IF([136]Sheet1!A157&lt;&gt;"",[136]Sheet1!A157,"")</f>
        <v>660</v>
      </c>
      <c r="AW225">
        <f>IF([137]Sheet1!A157&lt;&gt;"",[137]Sheet1!A157,"")</f>
        <v>187</v>
      </c>
      <c r="AX225">
        <f>IF([138]Sheet1!A157&lt;&gt;"",[138]Sheet1!A157,"")</f>
        <v>607</v>
      </c>
      <c r="AY225">
        <f>IF([139]Sheet1!A157&lt;&gt;"",[139]Sheet1!A157,"")</f>
        <v>121</v>
      </c>
      <c r="AZ225">
        <f>IF([140]Sheet1!A157&lt;&gt;"",[140]Sheet1!A157,"")</f>
        <v>385</v>
      </c>
      <c r="BA225">
        <f>IF([141]Sheet1!A157&lt;&gt;"",[141]Sheet1!A157,"")</f>
        <v>331</v>
      </c>
      <c r="BB225">
        <f>IF([142]Sheet1!A157&lt;&gt;"",[142]Sheet1!A157,"")</f>
        <v>307</v>
      </c>
      <c r="BC225">
        <f>IF([143]Sheet1!A157&lt;&gt;"",[143]Sheet1!A157,"")</f>
        <v>225</v>
      </c>
      <c r="BD225">
        <f>IF([144]Sheet1!A157&lt;&gt;"",[144]Sheet1!A157,"")</f>
        <v>74</v>
      </c>
      <c r="BE225">
        <f>IF([145]Sheet1!A157&lt;&gt;"",[145]Sheet1!A157,"")</f>
        <v>186</v>
      </c>
      <c r="BF225">
        <f>IF([146]Sheet1!A157&lt;&gt;"",[146]Sheet1!A157,"")</f>
        <v>609</v>
      </c>
      <c r="BG225">
        <f>IF([147]Sheet1!A157&lt;&gt;"",[147]Sheet1!A157,"")</f>
        <v>147</v>
      </c>
      <c r="BH225">
        <f>IF([148]Sheet1!A157&lt;&gt;"",[148]Sheet1!A157,"")</f>
        <v>272</v>
      </c>
      <c r="BI225">
        <f>IF([149]Sheet1!A157&lt;&gt;"",[149]Sheet1!A157,"")</f>
        <v>390</v>
      </c>
      <c r="BJ225">
        <f>IF([150]Sheet1!A157&lt;&gt;"",[150]Sheet1!A157,"")</f>
        <v>307</v>
      </c>
      <c r="BK225">
        <f>IF([151]Sheet1!A157&lt;&gt;"",[151]Sheet1!A157,"")</f>
        <v>184</v>
      </c>
      <c r="BL225">
        <f>IF([152]Sheet1!A157&lt;&gt;"",[152]Sheet1!A157,"")</f>
        <v>158</v>
      </c>
      <c r="BM225">
        <f>IF([153]Sheet1!A157&lt;&gt;"",[153]Sheet1!A157,"")</f>
        <v>28</v>
      </c>
      <c r="BN225">
        <f>IF([154]Sheet1!A157&lt;&gt;"",[154]Sheet1!A157,"")</f>
        <v>117</v>
      </c>
      <c r="BO225">
        <f>IF([155]Sheet1!A157&lt;&gt;"",[155]Sheet1!A157,"")</f>
        <v>565</v>
      </c>
      <c r="BP225">
        <f>IF([156]Sheet1!A157&lt;&gt;"",[156]Sheet1!A157,"")</f>
        <v>657</v>
      </c>
      <c r="BQ225">
        <f>IF([157]Sheet1!A157&lt;&gt;"",[157]Sheet1!A157,"")</f>
        <v>230</v>
      </c>
      <c r="BR225">
        <f>IF([158]Sheet1!A157&lt;&gt;"",[158]Sheet1!A157,"")</f>
        <v>36</v>
      </c>
      <c r="BS225">
        <f>IF([159]Sheet1!A157&lt;&gt;"",[159]Sheet1!A157,"")</f>
        <v>526</v>
      </c>
      <c r="BT225">
        <f>IF([160]Sheet1!A157&lt;&gt;"",[160]Sheet1!A157,"")</f>
        <v>128</v>
      </c>
      <c r="BU225">
        <f>IF([161]Sheet1!A157&lt;&gt;"",[161]Sheet1!A157,"")</f>
        <v>75</v>
      </c>
      <c r="BV225">
        <f>IF([162]Sheet1!A157&lt;&gt;"",[162]Sheet1!A157,"")</f>
        <v>74</v>
      </c>
      <c r="BW225">
        <f>IF([163]Sheet1!A157&lt;&gt;"",[163]Sheet1!A157,"")</f>
        <v>583</v>
      </c>
      <c r="BX225">
        <f>IF([164]Sheet1!A157&lt;&gt;"",[164]Sheet1!A157,"")</f>
        <v>631</v>
      </c>
      <c r="BY225">
        <f>IF([165]Sheet1!A157&lt;&gt;"",[165]Sheet1!A157,"")</f>
        <v>241</v>
      </c>
      <c r="BZ225">
        <f>IF([166]Sheet1!A157&lt;&gt;"",[166]Sheet1!A157,"")</f>
        <v>300</v>
      </c>
      <c r="CA225">
        <f>IF([167]Sheet1!A157&lt;&gt;"",[167]Sheet1!A157,"")</f>
        <v>458</v>
      </c>
      <c r="CB225">
        <f>IF([168]Sheet1!A157&lt;&gt;"",[168]Sheet1!A157,"")</f>
        <v>623</v>
      </c>
      <c r="CC225">
        <f>IF([169]Sheet1!A157&lt;&gt;"",[169]Sheet1!A157,"")</f>
        <v>477</v>
      </c>
      <c r="CD225">
        <f>IF([170]Sheet1!A157&lt;&gt;"",[170]Sheet1!A157,"")</f>
        <v>40</v>
      </c>
      <c r="CE225">
        <f>IF([171]Sheet1!A157&lt;&gt;"",[171]Sheet1!A157,"")</f>
        <v>507</v>
      </c>
      <c r="CF225">
        <f>IF([172]Sheet1!A157&lt;&gt;"",[172]Sheet1!A157,"")</f>
        <v>137</v>
      </c>
      <c r="CG225">
        <f>IF([173]Sheet1!A157&lt;&gt;"",[173]Sheet1!A157,"")</f>
        <v>296</v>
      </c>
      <c r="CH225">
        <f>IF([174]Sheet1!A157&lt;&gt;"",[174]Sheet1!A157,"")</f>
        <v>302</v>
      </c>
      <c r="CI225">
        <f>IF([175]Sheet1!A157&lt;&gt;"",[175]Sheet1!A157,"")</f>
        <v>623</v>
      </c>
      <c r="CJ225">
        <f>IF([176]Sheet1!A157&lt;&gt;"",[176]Sheet1!A157,"")</f>
        <v>244</v>
      </c>
      <c r="CK225">
        <f>IF([177]Sheet1!A157&lt;&gt;"",[177]Sheet1!A157,"")</f>
        <v>280</v>
      </c>
      <c r="CL225">
        <f>IF([178]Sheet1!A157&lt;&gt;"",[178]Sheet1!A157,"")</f>
        <v>379</v>
      </c>
    </row>
    <row r="226" spans="2:90">
      <c r="B226">
        <f>IF([90]Sheet1!A158&lt;&gt;"",[90]Sheet1!A158,"")</f>
        <v>269</v>
      </c>
      <c r="C226">
        <f>IF([91]Sheet1!A158&lt;&gt;"",[91]Sheet1!A158,"")</f>
        <v>213</v>
      </c>
      <c r="D226">
        <f>IF([92]Sheet1!A158&lt;&gt;"",[92]Sheet1!A158,"")</f>
        <v>227</v>
      </c>
      <c r="E226">
        <f>IF([93]Sheet1!A158&lt;&gt;"",[93]Sheet1!A158,"")</f>
        <v>269</v>
      </c>
      <c r="F226">
        <f>IF([94]Sheet1!A158&lt;&gt;"",[94]Sheet1!A158,"")</f>
        <v>81</v>
      </c>
      <c r="G226">
        <f>IF([95]Sheet1!A158&lt;&gt;"",[95]Sheet1!A158,"")</f>
        <v>106</v>
      </c>
      <c r="H226">
        <f>IF([96]Sheet1!A158&lt;&gt;"",[96]Sheet1!A158,"")</f>
        <v>158</v>
      </c>
      <c r="I226">
        <f>IF([97]Sheet1!A158&lt;&gt;"",[97]Sheet1!A158,"")</f>
        <v>402</v>
      </c>
      <c r="J226">
        <f>IF([98]Sheet1!A158&lt;&gt;"",[98]Sheet1!A158,"")</f>
        <v>375</v>
      </c>
      <c r="K226">
        <f>IF([99]Sheet1!A158&lt;&gt;"",[99]Sheet1!A158,"")</f>
        <v>321</v>
      </c>
      <c r="L226">
        <f>IF([100]Sheet1!A158&lt;&gt;"",[100]Sheet1!A158,"")</f>
        <v>163</v>
      </c>
      <c r="M226">
        <f>IF([101]Sheet1!A158&lt;&gt;"",[101]Sheet1!A158,"")</f>
        <v>615</v>
      </c>
      <c r="N226">
        <f>IF([102]Sheet1!A158&lt;&gt;"",[102]Sheet1!A158,"")</f>
        <v>356</v>
      </c>
      <c r="O226">
        <f>IF([103]Sheet1!A158&lt;&gt;"",[103]Sheet1!A158,"")</f>
        <v>286</v>
      </c>
      <c r="P226">
        <f>IF([104]Sheet1!A158&lt;&gt;"",[104]Sheet1!A158,"")</f>
        <v>552</v>
      </c>
      <c r="Q226">
        <f>IF([105]Sheet1!A158&lt;&gt;"",[105]Sheet1!A158,"")</f>
        <v>633</v>
      </c>
      <c r="R226">
        <f>IF([106]Sheet1!A158&lt;&gt;"",[106]Sheet1!A158,"")</f>
        <v>241</v>
      </c>
      <c r="S226">
        <f>IF([107]Sheet1!A158&lt;&gt;"",[107]Sheet1!A158,"")</f>
        <v>446</v>
      </c>
      <c r="T226">
        <f>IF([108]Sheet1!A158&lt;&gt;"",[108]Sheet1!A158,"")</f>
        <v>377</v>
      </c>
      <c r="U226">
        <f>IF([109]Sheet1!A158&lt;&gt;"",[109]Sheet1!A158,"")</f>
        <v>98</v>
      </c>
      <c r="V226">
        <f>IF([110]Sheet1!A158&lt;&gt;"",[110]Sheet1!A158,"")</f>
        <v>284</v>
      </c>
      <c r="W226">
        <f>IF([111]Sheet1!A158&lt;&gt;"",[111]Sheet1!A158,"")</f>
        <v>394</v>
      </c>
      <c r="X226">
        <f>IF([112]Sheet1!A158&lt;&gt;"",[112]Sheet1!A158,"")</f>
        <v>344</v>
      </c>
      <c r="Y226">
        <f>IF([113]Sheet1!A158&lt;&gt;"",[113]Sheet1!A158,"")</f>
        <v>515</v>
      </c>
      <c r="Z226">
        <f>IF([114]Sheet1!A158&lt;&gt;"",[114]Sheet1!A158,"")</f>
        <v>183</v>
      </c>
      <c r="AA226">
        <f>IF([115]Sheet1!A158&lt;&gt;"",[115]Sheet1!A158,"")</f>
        <v>304</v>
      </c>
      <c r="AB226">
        <f>IF([116]Sheet1!A158&lt;&gt;"",[116]Sheet1!A158,"")</f>
        <v>225</v>
      </c>
      <c r="AC226">
        <f>IF([117]Sheet1!A158&lt;&gt;"",[117]Sheet1!A158,"")</f>
        <v>140</v>
      </c>
      <c r="AD226">
        <f>IF([118]Sheet1!A158&lt;&gt;"",[118]Sheet1!A158,"")</f>
        <v>534</v>
      </c>
      <c r="AE226">
        <f>IF([119]Sheet1!A158&lt;&gt;"",[119]Sheet1!A158,"")</f>
        <v>140</v>
      </c>
      <c r="AF226">
        <f>IF([120]Sheet1!A158&lt;&gt;"",[120]Sheet1!A158,"")</f>
        <v>258</v>
      </c>
      <c r="AG226">
        <f>IF([121]Sheet1!A158&lt;&gt;"",[121]Sheet1!A158,"")</f>
        <v>229</v>
      </c>
      <c r="AH226">
        <f>IF([122]Sheet1!A158&lt;&gt;"",[122]Sheet1!A158,"")</f>
        <v>423</v>
      </c>
      <c r="AI226">
        <f>IF([123]Sheet1!A158&lt;&gt;"",[123]Sheet1!A158,"")</f>
        <v>356</v>
      </c>
      <c r="AJ226">
        <f>IF([124]Sheet1!A158&lt;&gt;"",[124]Sheet1!A158,"")</f>
        <v>526</v>
      </c>
      <c r="AK226">
        <f>IF([125]Sheet1!A158&lt;&gt;"",[125]Sheet1!A158,"")</f>
        <v>537</v>
      </c>
      <c r="AL226">
        <f>IF([126]Sheet1!A158&lt;&gt;"",[126]Sheet1!A158,"")</f>
        <v>133</v>
      </c>
      <c r="AM226">
        <f>IF([127]Sheet1!A158&lt;&gt;"",[127]Sheet1!A158,"")</f>
        <v>286</v>
      </c>
      <c r="AN226">
        <f>IF([128]Sheet1!A158&lt;&gt;"",[128]Sheet1!A158,"")</f>
        <v>307</v>
      </c>
      <c r="AO226">
        <f>IF([129]Sheet1!A158&lt;&gt;"",[129]Sheet1!A158,"")</f>
        <v>340</v>
      </c>
      <c r="AP226">
        <v>635</v>
      </c>
      <c r="AQ226">
        <f>IF([131]Sheet1!A158&lt;&gt;"",[131]Sheet1!A158,"")</f>
        <v>324</v>
      </c>
      <c r="AR226">
        <f>IF([132]Sheet1!A158&lt;&gt;"",[132]Sheet1!A158,"")</f>
        <v>151</v>
      </c>
      <c r="AS226">
        <f>IF([133]Sheet1!A158&lt;&gt;"",[133]Sheet1!A158,"")</f>
        <v>273</v>
      </c>
      <c r="AT226">
        <f>IF([134]Sheet1!A158&lt;&gt;"",[134]Sheet1!A158,"")</f>
        <v>71</v>
      </c>
      <c r="AU226">
        <f>IF([135]Sheet1!A158&lt;&gt;"",[135]Sheet1!A158,"")</f>
        <v>103</v>
      </c>
      <c r="AV226">
        <f>IF([136]Sheet1!A158&lt;&gt;"",[136]Sheet1!A158,"")</f>
        <v>120</v>
      </c>
      <c r="AW226">
        <f>IF([137]Sheet1!A158&lt;&gt;"",[137]Sheet1!A158,"")</f>
        <v>188</v>
      </c>
      <c r="AX226">
        <f>IF([138]Sheet1!A158&lt;&gt;"",[138]Sheet1!A158,"")</f>
        <v>563</v>
      </c>
      <c r="AY226">
        <f>IF([139]Sheet1!A158&lt;&gt;"",[139]Sheet1!A158,"")</f>
        <v>612</v>
      </c>
      <c r="AZ226">
        <f>IF([140]Sheet1!A158&lt;&gt;"",[140]Sheet1!A158,"")</f>
        <v>284</v>
      </c>
      <c r="BA226">
        <f>IF([141]Sheet1!A158&lt;&gt;"",[141]Sheet1!A158,"")</f>
        <v>94</v>
      </c>
      <c r="BB226">
        <f>IF([142]Sheet1!A158&lt;&gt;"",[142]Sheet1!A158,"")</f>
        <v>65</v>
      </c>
      <c r="BC226">
        <f>IF([143]Sheet1!A158&lt;&gt;"",[143]Sheet1!A158,"")</f>
        <v>647</v>
      </c>
      <c r="BD226">
        <f>IF([144]Sheet1!A158&lt;&gt;"",[144]Sheet1!A158,"")</f>
        <v>590</v>
      </c>
      <c r="BE226">
        <f>IF([145]Sheet1!A158&lt;&gt;"",[145]Sheet1!A158,"")</f>
        <v>52</v>
      </c>
      <c r="BF226">
        <f>IF([146]Sheet1!A158&lt;&gt;"",[146]Sheet1!A158,"")</f>
        <v>61</v>
      </c>
      <c r="BG226">
        <f>IF([147]Sheet1!A158&lt;&gt;"",[147]Sheet1!A158,"")</f>
        <v>68</v>
      </c>
      <c r="BH226">
        <f>IF([148]Sheet1!A158&lt;&gt;"",[148]Sheet1!A158,"")</f>
        <v>625</v>
      </c>
      <c r="BI226">
        <f>IF([149]Sheet1!A158&lt;&gt;"",[149]Sheet1!A158,"")</f>
        <v>165</v>
      </c>
      <c r="BJ226">
        <f>IF([150]Sheet1!A158&lt;&gt;"",[150]Sheet1!A158,"")</f>
        <v>41</v>
      </c>
      <c r="BK226">
        <f>IF([151]Sheet1!A158&lt;&gt;"",[151]Sheet1!A158,"")</f>
        <v>116</v>
      </c>
      <c r="BL226">
        <f>IF([152]Sheet1!A158&lt;&gt;"",[152]Sheet1!A158,"")</f>
        <v>42</v>
      </c>
      <c r="BM226">
        <f>IF([153]Sheet1!A158&lt;&gt;"",[153]Sheet1!A158,"")</f>
        <v>3</v>
      </c>
      <c r="BN226">
        <f>IF([154]Sheet1!A158&lt;&gt;"",[154]Sheet1!A158,"")</f>
        <v>272</v>
      </c>
      <c r="BO226">
        <f>IF([155]Sheet1!A158&lt;&gt;"",[155]Sheet1!A158,"")</f>
        <v>87</v>
      </c>
      <c r="BP226">
        <f>IF([156]Sheet1!A158&lt;&gt;"",[156]Sheet1!A158,"")</f>
        <v>305</v>
      </c>
      <c r="BQ226">
        <f>IF([157]Sheet1!A158&lt;&gt;"",[157]Sheet1!A158,"")</f>
        <v>346</v>
      </c>
      <c r="BR226">
        <f>IF([158]Sheet1!A158&lt;&gt;"",[158]Sheet1!A158,"")</f>
        <v>414</v>
      </c>
      <c r="BS226">
        <f>IF([159]Sheet1!A158&lt;&gt;"",[159]Sheet1!A158,"")</f>
        <v>489</v>
      </c>
      <c r="BT226">
        <f>IF([160]Sheet1!A158&lt;&gt;"",[160]Sheet1!A158,"")</f>
        <v>559</v>
      </c>
      <c r="BU226">
        <f>IF([161]Sheet1!A158&lt;&gt;"",[161]Sheet1!A158,"")</f>
        <v>64</v>
      </c>
      <c r="BV226">
        <f>IF([162]Sheet1!A158&lt;&gt;"",[162]Sheet1!A158,"")</f>
        <v>200</v>
      </c>
      <c r="BW226">
        <f>IF([163]Sheet1!A158&lt;&gt;"",[163]Sheet1!A158,"")</f>
        <v>115</v>
      </c>
      <c r="BX226">
        <f>IF([164]Sheet1!A158&lt;&gt;"",[164]Sheet1!A158,"")</f>
        <v>579</v>
      </c>
      <c r="BY226">
        <f>IF([165]Sheet1!A158&lt;&gt;"",[165]Sheet1!A158,"")</f>
        <v>523</v>
      </c>
      <c r="BZ226">
        <f>IF([166]Sheet1!A158&lt;&gt;"",[166]Sheet1!A158,"")</f>
        <v>210</v>
      </c>
      <c r="CA226">
        <f>IF([167]Sheet1!A158&lt;&gt;"",[167]Sheet1!A158,"")</f>
        <v>331</v>
      </c>
      <c r="CB226">
        <f>IF([168]Sheet1!A158&lt;&gt;"",[168]Sheet1!A158,"")</f>
        <v>381</v>
      </c>
      <c r="CC226">
        <f>IF([169]Sheet1!A158&lt;&gt;"",[169]Sheet1!A158,"")</f>
        <v>171</v>
      </c>
      <c r="CD226">
        <f>IF([170]Sheet1!A158&lt;&gt;"",[170]Sheet1!A158,"")</f>
        <v>72</v>
      </c>
      <c r="CE226">
        <f>IF([171]Sheet1!A158&lt;&gt;"",[171]Sheet1!A158,"")</f>
        <v>161</v>
      </c>
      <c r="CF226">
        <f>IF([172]Sheet1!A158&lt;&gt;"",[172]Sheet1!A158,"")</f>
        <v>200</v>
      </c>
      <c r="CG226">
        <f>IF([173]Sheet1!A158&lt;&gt;"",[173]Sheet1!A158,"")</f>
        <v>44</v>
      </c>
      <c r="CH226">
        <f>IF([174]Sheet1!A158&lt;&gt;"",[174]Sheet1!A158,"")</f>
        <v>647</v>
      </c>
      <c r="CI226">
        <f>IF([175]Sheet1!A158&lt;&gt;"",[175]Sheet1!A158,"")</f>
        <v>403</v>
      </c>
      <c r="CJ226">
        <f>IF([176]Sheet1!A158&lt;&gt;"",[176]Sheet1!A158,"")</f>
        <v>128</v>
      </c>
      <c r="CK226">
        <f>IF([177]Sheet1!A158&lt;&gt;"",[177]Sheet1!A158,"")</f>
        <v>77</v>
      </c>
      <c r="CL226">
        <f>IF([178]Sheet1!A158&lt;&gt;"",[178]Sheet1!A158,"")</f>
        <v>97</v>
      </c>
    </row>
    <row r="227" spans="2:90">
      <c r="B227">
        <f>IF([90]Sheet1!A159&lt;&gt;"",[90]Sheet1!A159,"")</f>
        <v>266</v>
      </c>
      <c r="C227">
        <f>IF([91]Sheet1!A159&lt;&gt;"",[91]Sheet1!A159,"")</f>
        <v>153</v>
      </c>
      <c r="D227">
        <f>IF([92]Sheet1!A159&lt;&gt;"",[92]Sheet1!A159,"")</f>
        <v>320</v>
      </c>
      <c r="E227">
        <f>IF([93]Sheet1!A159&lt;&gt;"",[93]Sheet1!A159,"")</f>
        <v>202</v>
      </c>
      <c r="F227">
        <f>IF([94]Sheet1!A159&lt;&gt;"",[94]Sheet1!A159,"")</f>
        <v>117</v>
      </c>
      <c r="G227">
        <f>IF([95]Sheet1!A159&lt;&gt;"",[95]Sheet1!A159,"")</f>
        <v>124</v>
      </c>
      <c r="H227">
        <f>IF([96]Sheet1!A159&lt;&gt;"",[96]Sheet1!A159,"")</f>
        <v>34</v>
      </c>
      <c r="I227">
        <f>IF([97]Sheet1!A159&lt;&gt;"",[97]Sheet1!A159,"")</f>
        <v>602</v>
      </c>
      <c r="J227">
        <f>IF([98]Sheet1!A159&lt;&gt;"",[98]Sheet1!A159,"")</f>
        <v>314</v>
      </c>
      <c r="K227">
        <f>IF([99]Sheet1!A159&lt;&gt;"",[99]Sheet1!A159,"")</f>
        <v>583</v>
      </c>
      <c r="L227">
        <f>IF([100]Sheet1!A159&lt;&gt;"",[100]Sheet1!A159,"")</f>
        <v>665</v>
      </c>
      <c r="M227">
        <f>IF([101]Sheet1!A159&lt;&gt;"",[101]Sheet1!A159,"")</f>
        <v>579</v>
      </c>
      <c r="N227">
        <f>IF([102]Sheet1!A159&lt;&gt;"",[102]Sheet1!A159,"")</f>
        <v>15</v>
      </c>
      <c r="O227">
        <f>IF([103]Sheet1!A159&lt;&gt;"",[103]Sheet1!A159,"")</f>
        <v>118</v>
      </c>
      <c r="P227">
        <f>IF([104]Sheet1!A159&lt;&gt;"",[104]Sheet1!A159,"")</f>
        <v>291</v>
      </c>
      <c r="Q227">
        <f>IF([105]Sheet1!A159&lt;&gt;"",[105]Sheet1!A159,"")</f>
        <v>161</v>
      </c>
      <c r="R227">
        <f>IF([106]Sheet1!A159&lt;&gt;"",[106]Sheet1!A159,"")</f>
        <v>359</v>
      </c>
      <c r="S227">
        <f>IF([107]Sheet1!A159&lt;&gt;"",[107]Sheet1!A159,"")</f>
        <v>86</v>
      </c>
      <c r="T227">
        <f>IF([108]Sheet1!A159&lt;&gt;"",[108]Sheet1!A159,"")</f>
        <v>305</v>
      </c>
      <c r="U227">
        <f>IF([109]Sheet1!A159&lt;&gt;"",[109]Sheet1!A159,"")</f>
        <v>213</v>
      </c>
      <c r="V227">
        <f>IF([110]Sheet1!A159&lt;&gt;"",[110]Sheet1!A159,"")</f>
        <v>507</v>
      </c>
      <c r="W227">
        <f>IF([111]Sheet1!A159&lt;&gt;"",[111]Sheet1!A159,"")</f>
        <v>24</v>
      </c>
      <c r="X227">
        <f>IF([112]Sheet1!A159&lt;&gt;"",[112]Sheet1!A159,"")</f>
        <v>503</v>
      </c>
      <c r="Y227">
        <f>IF([113]Sheet1!A159&lt;&gt;"",[113]Sheet1!A159,"")</f>
        <v>144</v>
      </c>
      <c r="Z227">
        <f>IF([114]Sheet1!A159&lt;&gt;"",[114]Sheet1!A159,"")</f>
        <v>91</v>
      </c>
      <c r="AA227">
        <f>IF([115]Sheet1!A159&lt;&gt;"",[115]Sheet1!A159,"")</f>
        <v>485</v>
      </c>
      <c r="AB227">
        <f>IF([116]Sheet1!A159&lt;&gt;"",[116]Sheet1!A159,"")</f>
        <v>436</v>
      </c>
      <c r="AC227">
        <f>IF([117]Sheet1!A159&lt;&gt;"",[117]Sheet1!A159,"")</f>
        <v>351</v>
      </c>
      <c r="AD227">
        <f>IF([118]Sheet1!A159&lt;&gt;"",[118]Sheet1!A159,"")</f>
        <v>284</v>
      </c>
      <c r="AE227">
        <f>IF([119]Sheet1!A159&lt;&gt;"",[119]Sheet1!A159,"")</f>
        <v>366</v>
      </c>
      <c r="AF227">
        <f>IF([120]Sheet1!A159&lt;&gt;"",[120]Sheet1!A159,"")</f>
        <v>407</v>
      </c>
      <c r="AG227">
        <f>IF([121]Sheet1!A159&lt;&gt;"",[121]Sheet1!A159,"")</f>
        <v>72</v>
      </c>
      <c r="AH227">
        <f>IF([122]Sheet1!A159&lt;&gt;"",[122]Sheet1!A159,"")</f>
        <v>13</v>
      </c>
      <c r="AI227">
        <f>IF([123]Sheet1!A159&lt;&gt;"",[123]Sheet1!A159,"")</f>
        <v>143</v>
      </c>
      <c r="AJ227">
        <f>IF([124]Sheet1!A159&lt;&gt;"",[124]Sheet1!A159,"")</f>
        <v>367</v>
      </c>
      <c r="AK227">
        <f>IF([125]Sheet1!A159&lt;&gt;"",[125]Sheet1!A159,"")</f>
        <v>181</v>
      </c>
      <c r="AL227">
        <f>IF([126]Sheet1!A159&lt;&gt;"",[126]Sheet1!A159,"")</f>
        <v>251</v>
      </c>
      <c r="AM227">
        <f>IF([127]Sheet1!A159&lt;&gt;"",[127]Sheet1!A159,"")</f>
        <v>76</v>
      </c>
      <c r="AN227">
        <f>IF([128]Sheet1!A159&lt;&gt;"",[128]Sheet1!A159,"")</f>
        <v>159</v>
      </c>
      <c r="AO227">
        <f>IF([129]Sheet1!A159&lt;&gt;"",[129]Sheet1!A159,"")</f>
        <v>659</v>
      </c>
      <c r="AP227">
        <v>642</v>
      </c>
      <c r="AQ227">
        <f>IF([131]Sheet1!A159&lt;&gt;"",[131]Sheet1!A159,"")</f>
        <v>1</v>
      </c>
      <c r="AR227">
        <f>IF([132]Sheet1!A159&lt;&gt;"",[132]Sheet1!A159,"")</f>
        <v>639</v>
      </c>
      <c r="AS227">
        <f>IF([133]Sheet1!A159&lt;&gt;"",[133]Sheet1!A159,"")</f>
        <v>287</v>
      </c>
      <c r="AT227">
        <f>IF([134]Sheet1!A159&lt;&gt;"",[134]Sheet1!A159,"")</f>
        <v>227</v>
      </c>
      <c r="AU227">
        <f>IF([135]Sheet1!A159&lt;&gt;"",[135]Sheet1!A159,"")</f>
        <v>161</v>
      </c>
      <c r="AV227">
        <f>IF([136]Sheet1!A159&lt;&gt;"",[136]Sheet1!A159,"")</f>
        <v>227</v>
      </c>
      <c r="AW227">
        <f>IF([137]Sheet1!A159&lt;&gt;"",[137]Sheet1!A159,"")</f>
        <v>17</v>
      </c>
      <c r="AX227">
        <f>IF([138]Sheet1!A159&lt;&gt;"",[138]Sheet1!A159,"")</f>
        <v>576</v>
      </c>
      <c r="AY227">
        <f>IF([139]Sheet1!A159&lt;&gt;"",[139]Sheet1!A159,"")</f>
        <v>591</v>
      </c>
      <c r="AZ227">
        <f>IF([140]Sheet1!A159&lt;&gt;"",[140]Sheet1!A159,"")</f>
        <v>663</v>
      </c>
      <c r="BA227">
        <f>IF([141]Sheet1!A159&lt;&gt;"",[141]Sheet1!A159,"")</f>
        <v>232</v>
      </c>
      <c r="BB227">
        <f>IF([142]Sheet1!A159&lt;&gt;"",[142]Sheet1!A159,"")</f>
        <v>4</v>
      </c>
      <c r="BC227">
        <f>IF([143]Sheet1!A159&lt;&gt;"",[143]Sheet1!A159,"")</f>
        <v>169</v>
      </c>
      <c r="BD227">
        <f>IF([144]Sheet1!A159&lt;&gt;"",[144]Sheet1!A159,"")</f>
        <v>44</v>
      </c>
      <c r="BE227">
        <f>IF([145]Sheet1!A159&lt;&gt;"",[145]Sheet1!A159,"")</f>
        <v>659</v>
      </c>
      <c r="BF227">
        <f>IF([146]Sheet1!A159&lt;&gt;"",[146]Sheet1!A159,"")</f>
        <v>564</v>
      </c>
      <c r="BG227">
        <f>IF([147]Sheet1!A159&lt;&gt;"",[147]Sheet1!A159,"")</f>
        <v>126</v>
      </c>
      <c r="BH227">
        <f>IF([148]Sheet1!A159&lt;&gt;"",[148]Sheet1!A159,"")</f>
        <v>658</v>
      </c>
      <c r="BI227">
        <f>IF([149]Sheet1!A159&lt;&gt;"",[149]Sheet1!A159,"")</f>
        <v>86</v>
      </c>
      <c r="BJ227">
        <f>IF([150]Sheet1!A159&lt;&gt;"",[150]Sheet1!A159,"")</f>
        <v>289</v>
      </c>
      <c r="BK227">
        <f>IF([151]Sheet1!A159&lt;&gt;"",[151]Sheet1!A159,"")</f>
        <v>609</v>
      </c>
      <c r="BL227">
        <f>IF([152]Sheet1!A159&lt;&gt;"",[152]Sheet1!A159,"")</f>
        <v>157</v>
      </c>
      <c r="BM227">
        <f>IF([153]Sheet1!A159&lt;&gt;"",[153]Sheet1!A159,"")</f>
        <v>58</v>
      </c>
      <c r="BN227">
        <f>IF([154]Sheet1!A159&lt;&gt;"",[154]Sheet1!A159,"")</f>
        <v>663</v>
      </c>
      <c r="BO227">
        <f>IF([155]Sheet1!A159&lt;&gt;"",[155]Sheet1!A159,"")</f>
        <v>354</v>
      </c>
      <c r="BP227">
        <f>IF([156]Sheet1!A159&lt;&gt;"",[156]Sheet1!A159,"")</f>
        <v>535</v>
      </c>
      <c r="BQ227">
        <f>IF([157]Sheet1!A159&lt;&gt;"",[157]Sheet1!A159,"")</f>
        <v>554</v>
      </c>
      <c r="BR227">
        <f>IF([158]Sheet1!A159&lt;&gt;"",[158]Sheet1!A159,"")</f>
        <v>263</v>
      </c>
      <c r="BS227">
        <f>IF([159]Sheet1!A159&lt;&gt;"",[159]Sheet1!A159,"")</f>
        <v>274</v>
      </c>
      <c r="BT227">
        <f>IF([160]Sheet1!A159&lt;&gt;"",[160]Sheet1!A159,"")</f>
        <v>76</v>
      </c>
      <c r="BU227">
        <f>IF([161]Sheet1!A159&lt;&gt;"",[161]Sheet1!A159,"")</f>
        <v>56</v>
      </c>
      <c r="BV227">
        <f>IF([162]Sheet1!A159&lt;&gt;"",[162]Sheet1!A159,"")</f>
        <v>67</v>
      </c>
      <c r="BW227">
        <f>IF([163]Sheet1!A159&lt;&gt;"",[163]Sheet1!A159,"")</f>
        <v>77</v>
      </c>
      <c r="BX227">
        <f>IF([164]Sheet1!A159&lt;&gt;"",[164]Sheet1!A159,"")</f>
        <v>620</v>
      </c>
      <c r="BY227">
        <f>IF([165]Sheet1!A159&lt;&gt;"",[165]Sheet1!A159,"")</f>
        <v>597</v>
      </c>
      <c r="BZ227">
        <f>IF([166]Sheet1!A159&lt;&gt;"",[166]Sheet1!A159,"")</f>
        <v>122</v>
      </c>
      <c r="CA227">
        <f>IF([167]Sheet1!A159&lt;&gt;"",[167]Sheet1!A159,"")</f>
        <v>360</v>
      </c>
      <c r="CB227">
        <f>IF([168]Sheet1!A159&lt;&gt;"",[168]Sheet1!A159,"")</f>
        <v>139</v>
      </c>
      <c r="CC227">
        <f>IF([169]Sheet1!A159&lt;&gt;"",[169]Sheet1!A159,"")</f>
        <v>487</v>
      </c>
      <c r="CD227">
        <f>IF([170]Sheet1!A159&lt;&gt;"",[170]Sheet1!A159,"")</f>
        <v>127</v>
      </c>
      <c r="CE227">
        <f>IF([171]Sheet1!A159&lt;&gt;"",[171]Sheet1!A159,"")</f>
        <v>173</v>
      </c>
      <c r="CF227">
        <f>IF([172]Sheet1!A159&lt;&gt;"",[172]Sheet1!A159,"")</f>
        <v>619</v>
      </c>
      <c r="CG227">
        <f>IF([173]Sheet1!A159&lt;&gt;"",[173]Sheet1!A159,"")</f>
        <v>324</v>
      </c>
      <c r="CH227">
        <f>IF([174]Sheet1!A159&lt;&gt;"",[174]Sheet1!A159,"")</f>
        <v>75</v>
      </c>
      <c r="CI227">
        <f>IF([175]Sheet1!A159&lt;&gt;"",[175]Sheet1!A159,"")</f>
        <v>621</v>
      </c>
      <c r="CJ227">
        <f>IF([176]Sheet1!A159&lt;&gt;"",[176]Sheet1!A159,"")</f>
        <v>40</v>
      </c>
      <c r="CK227">
        <f>IF([177]Sheet1!A159&lt;&gt;"",[177]Sheet1!A159,"")</f>
        <v>199</v>
      </c>
      <c r="CL227">
        <f>IF([178]Sheet1!A159&lt;&gt;"",[178]Sheet1!A159,"")</f>
        <v>257</v>
      </c>
    </row>
    <row r="228" spans="2:90">
      <c r="B228">
        <f>IF([90]Sheet1!A160&lt;&gt;"",[90]Sheet1!A160,"")</f>
        <v>308</v>
      </c>
      <c r="C228">
        <f>IF([91]Sheet1!A160&lt;&gt;"",[91]Sheet1!A160,"")</f>
        <v>23</v>
      </c>
      <c r="D228">
        <f>IF([92]Sheet1!A160&lt;&gt;"",[92]Sheet1!A160,"")</f>
        <v>191</v>
      </c>
      <c r="E228">
        <f>IF([93]Sheet1!A160&lt;&gt;"",[93]Sheet1!A160,"")</f>
        <v>328</v>
      </c>
      <c r="F228">
        <f>IF([94]Sheet1!A160&lt;&gt;"",[94]Sheet1!A160,"")</f>
        <v>135</v>
      </c>
      <c r="G228">
        <f>IF([95]Sheet1!A160&lt;&gt;"",[95]Sheet1!A160,"")</f>
        <v>247</v>
      </c>
      <c r="H228">
        <f>IF([96]Sheet1!A160&lt;&gt;"",[96]Sheet1!A160,"")</f>
        <v>656</v>
      </c>
      <c r="I228">
        <f>IF([97]Sheet1!A160&lt;&gt;"",[97]Sheet1!A160,"")</f>
        <v>60</v>
      </c>
      <c r="J228">
        <f>IF([98]Sheet1!A160&lt;&gt;"",[98]Sheet1!A160,"")</f>
        <v>88</v>
      </c>
      <c r="K228">
        <f>IF([99]Sheet1!A160&lt;&gt;"",[99]Sheet1!A160,"")</f>
        <v>582</v>
      </c>
      <c r="L228">
        <f>IF([100]Sheet1!A160&lt;&gt;"",[100]Sheet1!A160,"")</f>
        <v>124</v>
      </c>
      <c r="M228">
        <f>IF([101]Sheet1!A160&lt;&gt;"",[101]Sheet1!A160,"")</f>
        <v>283</v>
      </c>
      <c r="N228">
        <f>IF([102]Sheet1!A160&lt;&gt;"",[102]Sheet1!A160,"")</f>
        <v>84</v>
      </c>
      <c r="O228">
        <f>IF([103]Sheet1!A160&lt;&gt;"",[103]Sheet1!A160,"")</f>
        <v>117</v>
      </c>
      <c r="P228">
        <f>IF([104]Sheet1!A160&lt;&gt;"",[104]Sheet1!A160,"")</f>
        <v>46</v>
      </c>
      <c r="Q228">
        <f>IF([105]Sheet1!A160&lt;&gt;"",[105]Sheet1!A160,"")</f>
        <v>33</v>
      </c>
      <c r="R228">
        <f>IF([106]Sheet1!A160&lt;&gt;"",[106]Sheet1!A160,"")</f>
        <v>401</v>
      </c>
      <c r="S228">
        <f>IF([107]Sheet1!A160&lt;&gt;"",[107]Sheet1!A160,"")</f>
        <v>468</v>
      </c>
      <c r="T228">
        <f>IF([108]Sheet1!A160&lt;&gt;"",[108]Sheet1!A160,"")</f>
        <v>434</v>
      </c>
      <c r="U228">
        <f>IF([109]Sheet1!A160&lt;&gt;"",[109]Sheet1!A160,"")</f>
        <v>326</v>
      </c>
      <c r="V228">
        <f>IF([110]Sheet1!A160&lt;&gt;"",[110]Sheet1!A160,"")</f>
        <v>87</v>
      </c>
      <c r="W228">
        <f>IF([111]Sheet1!A160&lt;&gt;"",[111]Sheet1!A160,"")</f>
        <v>436</v>
      </c>
      <c r="X228">
        <f>IF([112]Sheet1!A160&lt;&gt;"",[112]Sheet1!A160,"")</f>
        <v>532</v>
      </c>
      <c r="Y228">
        <f>IF([113]Sheet1!A160&lt;&gt;"",[113]Sheet1!A160,"")</f>
        <v>261</v>
      </c>
      <c r="Z228">
        <f>IF([114]Sheet1!A160&lt;&gt;"",[114]Sheet1!A160,"")</f>
        <v>4</v>
      </c>
      <c r="AA228">
        <f>IF([115]Sheet1!A160&lt;&gt;"",[115]Sheet1!A160,"")</f>
        <v>506</v>
      </c>
      <c r="AB228">
        <f>IF([116]Sheet1!A160&lt;&gt;"",[116]Sheet1!A160,"")</f>
        <v>438</v>
      </c>
      <c r="AC228">
        <f>IF([117]Sheet1!A160&lt;&gt;"",[117]Sheet1!A160,"")</f>
        <v>433</v>
      </c>
      <c r="AD228">
        <f>IF([118]Sheet1!A160&lt;&gt;"",[118]Sheet1!A160,"")</f>
        <v>492</v>
      </c>
      <c r="AE228">
        <f>IF([119]Sheet1!A160&lt;&gt;"",[119]Sheet1!A160,"")</f>
        <v>212</v>
      </c>
      <c r="AF228">
        <f>IF([120]Sheet1!A160&lt;&gt;"",[120]Sheet1!A160,"")</f>
        <v>330</v>
      </c>
      <c r="AG228">
        <f>IF([121]Sheet1!A160&lt;&gt;"",[121]Sheet1!A160,"")</f>
        <v>39</v>
      </c>
      <c r="AH228">
        <f>IF([122]Sheet1!A160&lt;&gt;"",[122]Sheet1!A160,"")</f>
        <v>45</v>
      </c>
      <c r="AI228">
        <f>IF([123]Sheet1!A160&lt;&gt;"",[123]Sheet1!A160,"")</f>
        <v>29</v>
      </c>
      <c r="AJ228">
        <f>IF([124]Sheet1!A160&lt;&gt;"",[124]Sheet1!A160,"")</f>
        <v>51</v>
      </c>
      <c r="AK228">
        <f>IF([125]Sheet1!A160&lt;&gt;"",[125]Sheet1!A160,"")</f>
        <v>146</v>
      </c>
      <c r="AL228">
        <f>IF([126]Sheet1!A160&lt;&gt;"",[126]Sheet1!A160,"")</f>
        <v>380</v>
      </c>
      <c r="AM228">
        <f>IF([127]Sheet1!A160&lt;&gt;"",[127]Sheet1!A160,"")</f>
        <v>465</v>
      </c>
      <c r="AN228">
        <f>IF([128]Sheet1!A160&lt;&gt;"",[128]Sheet1!A160,"")</f>
        <v>191</v>
      </c>
      <c r="AO228">
        <f>IF([129]Sheet1!A160&lt;&gt;"",[129]Sheet1!A160,"")</f>
        <v>172</v>
      </c>
      <c r="AP228">
        <v>663</v>
      </c>
      <c r="AQ228">
        <f>IF([131]Sheet1!A160&lt;&gt;"",[131]Sheet1!A160,"")</f>
        <v>379</v>
      </c>
      <c r="AR228">
        <f>IF([132]Sheet1!A160&lt;&gt;"",[132]Sheet1!A160,"")</f>
        <v>70</v>
      </c>
      <c r="AS228">
        <f>IF([133]Sheet1!A160&lt;&gt;"",[133]Sheet1!A160,"")</f>
        <v>174</v>
      </c>
      <c r="AT228">
        <f>IF([134]Sheet1!A160&lt;&gt;"",[134]Sheet1!A160,"")</f>
        <v>96</v>
      </c>
      <c r="AU228">
        <f>IF([135]Sheet1!A160&lt;&gt;"",[135]Sheet1!A160,"")</f>
        <v>133</v>
      </c>
      <c r="AV228">
        <f>IF([136]Sheet1!A160&lt;&gt;"",[136]Sheet1!A160,"")</f>
        <v>335</v>
      </c>
      <c r="AW228">
        <f>IF([137]Sheet1!A160&lt;&gt;"",[137]Sheet1!A160,"")</f>
        <v>303</v>
      </c>
      <c r="AX228">
        <f>IF([138]Sheet1!A160&lt;&gt;"",[138]Sheet1!A160,"")</f>
        <v>207</v>
      </c>
      <c r="AY228">
        <f>IF([139]Sheet1!A160&lt;&gt;"",[139]Sheet1!A160,"")</f>
        <v>131</v>
      </c>
      <c r="AZ228">
        <f>IF([140]Sheet1!A160&lt;&gt;"",[140]Sheet1!A160,"")</f>
        <v>400</v>
      </c>
      <c r="BA228">
        <f>IF([141]Sheet1!A160&lt;&gt;"",[141]Sheet1!A160,"")</f>
        <v>611</v>
      </c>
      <c r="BB228">
        <f>IF([142]Sheet1!A160&lt;&gt;"",[142]Sheet1!A160,"")</f>
        <v>38</v>
      </c>
      <c r="BC228">
        <f>IF([143]Sheet1!A160&lt;&gt;"",[143]Sheet1!A160,"")</f>
        <v>152</v>
      </c>
      <c r="BD228">
        <f>IF([144]Sheet1!A160&lt;&gt;"",[144]Sheet1!A160,"")</f>
        <v>98</v>
      </c>
      <c r="BE228">
        <f>IF([145]Sheet1!A160&lt;&gt;"",[145]Sheet1!A160,"")</f>
        <v>163</v>
      </c>
      <c r="BF228">
        <f>IF([146]Sheet1!A160&lt;&gt;"",[146]Sheet1!A160,"")</f>
        <v>389</v>
      </c>
      <c r="BG228">
        <f>IF([147]Sheet1!A160&lt;&gt;"",[147]Sheet1!A160,"")</f>
        <v>3</v>
      </c>
      <c r="BH228">
        <f>IF([148]Sheet1!A160&lt;&gt;"",[148]Sheet1!A160,"")</f>
        <v>78</v>
      </c>
      <c r="BI228">
        <f>IF([149]Sheet1!A160&lt;&gt;"",[149]Sheet1!A160,"")</f>
        <v>345</v>
      </c>
      <c r="BJ228">
        <f>IF([150]Sheet1!A160&lt;&gt;"",[150]Sheet1!A160,"")</f>
        <v>623</v>
      </c>
      <c r="BK228">
        <f>IF([151]Sheet1!A160&lt;&gt;"",[151]Sheet1!A160,"")</f>
        <v>639</v>
      </c>
      <c r="BL228">
        <f>IF([152]Sheet1!A160&lt;&gt;"",[152]Sheet1!A160,"")</f>
        <v>586</v>
      </c>
      <c r="BM228">
        <f>IF([153]Sheet1!A160&lt;&gt;"",[153]Sheet1!A160,"")</f>
        <v>27</v>
      </c>
      <c r="BN228">
        <f>IF([154]Sheet1!A160&lt;&gt;"",[154]Sheet1!A160,"")</f>
        <v>212</v>
      </c>
      <c r="BO228">
        <f>IF([155]Sheet1!A160&lt;&gt;"",[155]Sheet1!A160,"")</f>
        <v>317</v>
      </c>
      <c r="BP228">
        <f>IF([156]Sheet1!A160&lt;&gt;"",[156]Sheet1!A160,"")</f>
        <v>229</v>
      </c>
      <c r="BQ228">
        <f>IF([157]Sheet1!A160&lt;&gt;"",[157]Sheet1!A160,"")</f>
        <v>607</v>
      </c>
      <c r="BR228">
        <f>IF([158]Sheet1!A160&lt;&gt;"",[158]Sheet1!A160,"")</f>
        <v>312</v>
      </c>
      <c r="BS228">
        <f>IF([159]Sheet1!A160&lt;&gt;"",[159]Sheet1!A160,"")</f>
        <v>261</v>
      </c>
      <c r="BT228">
        <f>IF([160]Sheet1!A160&lt;&gt;"",[160]Sheet1!A160,"")</f>
        <v>12</v>
      </c>
      <c r="BU228">
        <f>IF([161]Sheet1!A160&lt;&gt;"",[161]Sheet1!A160,"")</f>
        <v>162</v>
      </c>
      <c r="BV228">
        <f>IF([162]Sheet1!A160&lt;&gt;"",[162]Sheet1!A160,"")</f>
        <v>134</v>
      </c>
      <c r="BW228">
        <f>IF([163]Sheet1!A160&lt;&gt;"",[163]Sheet1!A160,"")</f>
        <v>252</v>
      </c>
      <c r="BX228">
        <f>IF([164]Sheet1!A160&lt;&gt;"",[164]Sheet1!A160,"")</f>
        <v>614</v>
      </c>
      <c r="BY228">
        <f>IF([165]Sheet1!A160&lt;&gt;"",[165]Sheet1!A160,"")</f>
        <v>181</v>
      </c>
      <c r="BZ228">
        <f>IF([166]Sheet1!A160&lt;&gt;"",[166]Sheet1!A160,"")</f>
        <v>390</v>
      </c>
      <c r="CA228">
        <f>IF([167]Sheet1!A160&lt;&gt;"",[167]Sheet1!A160,"")</f>
        <v>340</v>
      </c>
      <c r="CB228">
        <f>IF([168]Sheet1!A160&lt;&gt;"",[168]Sheet1!A160,"")</f>
        <v>608</v>
      </c>
      <c r="CC228">
        <f>IF([169]Sheet1!A160&lt;&gt;"",[169]Sheet1!A160,"")</f>
        <v>367</v>
      </c>
      <c r="CD228">
        <f>IF([170]Sheet1!A160&lt;&gt;"",[170]Sheet1!A160,"")</f>
        <v>228</v>
      </c>
      <c r="CE228">
        <f>IF([171]Sheet1!A160&lt;&gt;"",[171]Sheet1!A160,"")</f>
        <v>442</v>
      </c>
      <c r="CF228">
        <f>IF([172]Sheet1!A160&lt;&gt;"",[172]Sheet1!A160,"")</f>
        <v>332</v>
      </c>
      <c r="CG228">
        <f>IF([173]Sheet1!A160&lt;&gt;"",[173]Sheet1!A160,"")</f>
        <v>565</v>
      </c>
      <c r="CH228">
        <f>IF([174]Sheet1!A160&lt;&gt;"",[174]Sheet1!A160,"")</f>
        <v>192</v>
      </c>
      <c r="CI228">
        <f>IF([175]Sheet1!A160&lt;&gt;"",[175]Sheet1!A160,"")</f>
        <v>363</v>
      </c>
      <c r="CJ228">
        <f>IF([176]Sheet1!A160&lt;&gt;"",[176]Sheet1!A160,"")</f>
        <v>348</v>
      </c>
      <c r="CK228">
        <f>IF([177]Sheet1!A160&lt;&gt;"",[177]Sheet1!A160,"")</f>
        <v>29</v>
      </c>
      <c r="CL228">
        <f>IF([178]Sheet1!A160&lt;&gt;"",[178]Sheet1!A160,"")</f>
        <v>215</v>
      </c>
    </row>
    <row r="229" spans="2:90">
      <c r="B229">
        <f>IF([90]Sheet1!A161&lt;&gt;"",[90]Sheet1!A161,"")</f>
        <v>517</v>
      </c>
      <c r="C229">
        <f>IF([91]Sheet1!A161&lt;&gt;"",[91]Sheet1!A161,"")</f>
        <v>198</v>
      </c>
      <c r="D229">
        <f>IF([92]Sheet1!A161&lt;&gt;"",[92]Sheet1!A161,"")</f>
        <v>225</v>
      </c>
      <c r="E229">
        <f>IF([93]Sheet1!A161&lt;&gt;"",[93]Sheet1!A161,"")</f>
        <v>301</v>
      </c>
      <c r="F229">
        <f>IF([94]Sheet1!A161&lt;&gt;"",[94]Sheet1!A161,"")</f>
        <v>136</v>
      </c>
      <c r="G229">
        <f>IF([95]Sheet1!A161&lt;&gt;"",[95]Sheet1!A161,"")</f>
        <v>632</v>
      </c>
      <c r="H229">
        <f>IF([96]Sheet1!A161&lt;&gt;"",[96]Sheet1!A161,"")</f>
        <v>659</v>
      </c>
      <c r="I229">
        <f>IF([97]Sheet1!A161&lt;&gt;"",[97]Sheet1!A161,"")</f>
        <v>625</v>
      </c>
      <c r="J229">
        <f>IF([98]Sheet1!A161&lt;&gt;"",[98]Sheet1!A161,"")</f>
        <v>329</v>
      </c>
      <c r="K229">
        <f>IF([99]Sheet1!A161&lt;&gt;"",[99]Sheet1!A161,"")</f>
        <v>393</v>
      </c>
      <c r="L229">
        <f>IF([100]Sheet1!A161&lt;&gt;"",[100]Sheet1!A161,"")</f>
        <v>64</v>
      </c>
      <c r="M229">
        <f>IF([101]Sheet1!A161&lt;&gt;"",[101]Sheet1!A161,"")</f>
        <v>634</v>
      </c>
      <c r="N229">
        <f>IF([102]Sheet1!A161&lt;&gt;"",[102]Sheet1!A161,"")</f>
        <v>398</v>
      </c>
      <c r="O229">
        <f>IF([103]Sheet1!A161&lt;&gt;"",[103]Sheet1!A161,"")</f>
        <v>107</v>
      </c>
      <c r="P229">
        <f>IF([104]Sheet1!A161&lt;&gt;"",[104]Sheet1!A161,"")</f>
        <v>198</v>
      </c>
      <c r="Q229">
        <f>IF([105]Sheet1!A161&lt;&gt;"",[105]Sheet1!A161,"")</f>
        <v>98</v>
      </c>
      <c r="R229">
        <f>IF([106]Sheet1!A161&lt;&gt;"",[106]Sheet1!A161,"")</f>
        <v>291</v>
      </c>
      <c r="S229">
        <f>IF([107]Sheet1!A161&lt;&gt;"",[107]Sheet1!A161,"")</f>
        <v>85</v>
      </c>
      <c r="T229">
        <f>IF([108]Sheet1!A161&lt;&gt;"",[108]Sheet1!A161,"")</f>
        <v>212</v>
      </c>
      <c r="U229">
        <f>IF([109]Sheet1!A161&lt;&gt;"",[109]Sheet1!A161,"")</f>
        <v>453</v>
      </c>
      <c r="V229">
        <f>IF([110]Sheet1!A161&lt;&gt;"",[110]Sheet1!A161,"")</f>
        <v>14</v>
      </c>
      <c r="W229">
        <f>IF([111]Sheet1!A161&lt;&gt;"",[111]Sheet1!A161,"")</f>
        <v>307</v>
      </c>
      <c r="X229">
        <f>IF([112]Sheet1!A161&lt;&gt;"",[112]Sheet1!A161,"")</f>
        <v>349</v>
      </c>
      <c r="Y229">
        <f>IF([113]Sheet1!A161&lt;&gt;"",[113]Sheet1!A161,"")</f>
        <v>330</v>
      </c>
      <c r="Z229">
        <f>IF([114]Sheet1!A161&lt;&gt;"",[114]Sheet1!A161,"")</f>
        <v>340</v>
      </c>
      <c r="AA229">
        <f>IF([115]Sheet1!A161&lt;&gt;"",[115]Sheet1!A161,"")</f>
        <v>184</v>
      </c>
      <c r="AB229">
        <f>IF([116]Sheet1!A161&lt;&gt;"",[116]Sheet1!A161,"")</f>
        <v>164</v>
      </c>
      <c r="AC229">
        <f>IF([117]Sheet1!A161&lt;&gt;"",[117]Sheet1!A161,"")</f>
        <v>82</v>
      </c>
      <c r="AD229">
        <f>IF([118]Sheet1!A161&lt;&gt;"",[118]Sheet1!A161,"")</f>
        <v>153</v>
      </c>
      <c r="AE229">
        <f>IF([119]Sheet1!A161&lt;&gt;"",[119]Sheet1!A161,"")</f>
        <v>231</v>
      </c>
      <c r="AF229">
        <f>IF([120]Sheet1!A161&lt;&gt;"",[120]Sheet1!A161,"")</f>
        <v>485</v>
      </c>
      <c r="AG229">
        <f>IF([121]Sheet1!A161&lt;&gt;"",[121]Sheet1!A161,"")</f>
        <v>82</v>
      </c>
      <c r="AH229">
        <f>IF([122]Sheet1!A161&lt;&gt;"",[122]Sheet1!A161,"")</f>
        <v>243</v>
      </c>
      <c r="AI229">
        <f>IF([123]Sheet1!A161&lt;&gt;"",[123]Sheet1!A161,"")</f>
        <v>198</v>
      </c>
      <c r="AJ229">
        <f>IF([124]Sheet1!A161&lt;&gt;"",[124]Sheet1!A161,"")</f>
        <v>375</v>
      </c>
      <c r="AK229">
        <f>IF([125]Sheet1!A161&lt;&gt;"",[125]Sheet1!A161,"")</f>
        <v>462</v>
      </c>
      <c r="AL229">
        <f>IF([126]Sheet1!A161&lt;&gt;"",[126]Sheet1!A161,"")</f>
        <v>158</v>
      </c>
      <c r="AM229">
        <f>IF([127]Sheet1!A161&lt;&gt;"",[127]Sheet1!A161,"")</f>
        <v>244</v>
      </c>
      <c r="AN229">
        <f>IF([128]Sheet1!A161&lt;&gt;"",[128]Sheet1!A161,"")</f>
        <v>8</v>
      </c>
      <c r="AO229">
        <f>IF([129]Sheet1!A161&lt;&gt;"",[129]Sheet1!A161,"")</f>
        <v>592</v>
      </c>
      <c r="AP229">
        <v>579</v>
      </c>
      <c r="AQ229">
        <f>IF([131]Sheet1!A161&lt;&gt;"",[131]Sheet1!A161,"")</f>
        <v>626</v>
      </c>
      <c r="AR229">
        <f>IF([132]Sheet1!A161&lt;&gt;"",[132]Sheet1!A161,"")</f>
        <v>592</v>
      </c>
      <c r="AS229">
        <f>IF([133]Sheet1!A161&lt;&gt;"",[133]Sheet1!A161,"")</f>
        <v>216</v>
      </c>
      <c r="AT229">
        <f>IF([134]Sheet1!A161&lt;&gt;"",[134]Sheet1!A161,"")</f>
        <v>661</v>
      </c>
      <c r="AU229">
        <f>IF([135]Sheet1!A161&lt;&gt;"",[135]Sheet1!A161,"")</f>
        <v>655</v>
      </c>
      <c r="AV229">
        <f>IF([136]Sheet1!A161&lt;&gt;"",[136]Sheet1!A161,"")</f>
        <v>616</v>
      </c>
      <c r="AW229">
        <f>IF([137]Sheet1!A161&lt;&gt;"",[137]Sheet1!A161,"")</f>
        <v>369</v>
      </c>
      <c r="AX229">
        <f>IF([138]Sheet1!A161&lt;&gt;"",[138]Sheet1!A161,"")</f>
        <v>558</v>
      </c>
      <c r="AY229">
        <f>IF([139]Sheet1!A161&lt;&gt;"",[139]Sheet1!A161,"")</f>
        <v>648</v>
      </c>
      <c r="AZ229">
        <f>IF([140]Sheet1!A161&lt;&gt;"",[140]Sheet1!A161,"")</f>
        <v>171</v>
      </c>
      <c r="BA229">
        <f>IF([141]Sheet1!A161&lt;&gt;"",[141]Sheet1!A161,"")</f>
        <v>569</v>
      </c>
      <c r="BB229">
        <f>IF([142]Sheet1!A161&lt;&gt;"",[142]Sheet1!A161,"")</f>
        <v>610</v>
      </c>
      <c r="BC229">
        <f>IF([143]Sheet1!A161&lt;&gt;"",[143]Sheet1!A161,"")</f>
        <v>22</v>
      </c>
      <c r="BD229">
        <f>IF([144]Sheet1!A161&lt;&gt;"",[144]Sheet1!A161,"")</f>
        <v>318</v>
      </c>
      <c r="BE229">
        <f>IF([145]Sheet1!A161&lt;&gt;"",[145]Sheet1!A161,"")</f>
        <v>154</v>
      </c>
      <c r="BF229">
        <f>IF([146]Sheet1!A161&lt;&gt;"",[146]Sheet1!A161,"")</f>
        <v>68</v>
      </c>
      <c r="BG229">
        <f>IF([147]Sheet1!A161&lt;&gt;"",[147]Sheet1!A161,"")</f>
        <v>612</v>
      </c>
      <c r="BH229">
        <f>IF([148]Sheet1!A161&lt;&gt;"",[148]Sheet1!A161,"")</f>
        <v>203</v>
      </c>
      <c r="BI229">
        <f>IF([149]Sheet1!A161&lt;&gt;"",[149]Sheet1!A161,"")</f>
        <v>283</v>
      </c>
      <c r="BJ229">
        <f>IF([150]Sheet1!A161&lt;&gt;"",[150]Sheet1!A161,"")</f>
        <v>562</v>
      </c>
      <c r="BK229">
        <f>IF([151]Sheet1!A161&lt;&gt;"",[151]Sheet1!A161,"")</f>
        <v>314</v>
      </c>
      <c r="BL229">
        <f>IF([152]Sheet1!A161&lt;&gt;"",[152]Sheet1!A161,"")</f>
        <v>346</v>
      </c>
      <c r="BM229">
        <f>IF([153]Sheet1!A161&lt;&gt;"",[153]Sheet1!A161,"")</f>
        <v>387</v>
      </c>
      <c r="BN229">
        <f>IF([154]Sheet1!A161&lt;&gt;"",[154]Sheet1!A161,"")</f>
        <v>116</v>
      </c>
      <c r="BO229">
        <f>IF([155]Sheet1!A161&lt;&gt;"",[155]Sheet1!A161,"")</f>
        <v>9</v>
      </c>
      <c r="BP229">
        <f>IF([156]Sheet1!A161&lt;&gt;"",[156]Sheet1!A161,"")</f>
        <v>493</v>
      </c>
      <c r="BQ229">
        <f>IF([157]Sheet1!A161&lt;&gt;"",[157]Sheet1!A161,"")</f>
        <v>149</v>
      </c>
      <c r="BR229">
        <f>IF([158]Sheet1!A161&lt;&gt;"",[158]Sheet1!A161,"")</f>
        <v>137</v>
      </c>
      <c r="BS229">
        <f>IF([159]Sheet1!A161&lt;&gt;"",[159]Sheet1!A161,"")</f>
        <v>197</v>
      </c>
      <c r="BT229">
        <f>IF([160]Sheet1!A161&lt;&gt;"",[160]Sheet1!A161,"")</f>
        <v>621</v>
      </c>
      <c r="BU229">
        <f>IF([161]Sheet1!A161&lt;&gt;"",[161]Sheet1!A161,"")</f>
        <v>472</v>
      </c>
      <c r="BV229">
        <f>IF([162]Sheet1!A161&lt;&gt;"",[162]Sheet1!A161,"")</f>
        <v>223</v>
      </c>
      <c r="BW229">
        <f>IF([163]Sheet1!A161&lt;&gt;"",[163]Sheet1!A161,"")</f>
        <v>326</v>
      </c>
      <c r="BX229">
        <f>IF([164]Sheet1!A161&lt;&gt;"",[164]Sheet1!A161,"")</f>
        <v>88</v>
      </c>
      <c r="BY229">
        <f>IF([165]Sheet1!A161&lt;&gt;"",[165]Sheet1!A161,"")</f>
        <v>90</v>
      </c>
      <c r="BZ229">
        <f>IF([166]Sheet1!A161&lt;&gt;"",[166]Sheet1!A161,"")</f>
        <v>204</v>
      </c>
      <c r="CA229">
        <f>IF([167]Sheet1!A161&lt;&gt;"",[167]Sheet1!A161,"")</f>
        <v>648</v>
      </c>
      <c r="CB229">
        <f>IF([168]Sheet1!A161&lt;&gt;"",[168]Sheet1!A161,"")</f>
        <v>538</v>
      </c>
      <c r="CC229">
        <f>IF([169]Sheet1!A161&lt;&gt;"",[169]Sheet1!A161,"")</f>
        <v>310</v>
      </c>
      <c r="CD229">
        <f>IF([170]Sheet1!A161&lt;&gt;"",[170]Sheet1!A161,"")</f>
        <v>322</v>
      </c>
      <c r="CE229">
        <f>IF([171]Sheet1!A161&lt;&gt;"",[171]Sheet1!A161,"")</f>
        <v>419</v>
      </c>
      <c r="CF229">
        <f>IF([172]Sheet1!A161&lt;&gt;"",[172]Sheet1!A161,"")</f>
        <v>193</v>
      </c>
      <c r="CG229">
        <f>IF([173]Sheet1!A161&lt;&gt;"",[173]Sheet1!A161,"")</f>
        <v>233</v>
      </c>
      <c r="CH229">
        <f>IF([174]Sheet1!A161&lt;&gt;"",[174]Sheet1!A161,"")</f>
        <v>248</v>
      </c>
      <c r="CI229">
        <f>IF([175]Sheet1!A161&lt;&gt;"",[175]Sheet1!A161,"")</f>
        <v>149</v>
      </c>
      <c r="CJ229">
        <f>IF([176]Sheet1!A161&lt;&gt;"",[176]Sheet1!A161,"")</f>
        <v>322</v>
      </c>
      <c r="CK229">
        <f>IF([177]Sheet1!A161&lt;&gt;"",[177]Sheet1!A161,"")</f>
        <v>227</v>
      </c>
      <c r="CL229">
        <f>IF([178]Sheet1!A161&lt;&gt;"",[178]Sheet1!A161,"")</f>
        <v>113</v>
      </c>
    </row>
    <row r="230" spans="2:90">
      <c r="B230">
        <f>IF([90]Sheet1!A162&lt;&gt;"",[90]Sheet1!A162,"")</f>
        <v>325</v>
      </c>
      <c r="C230">
        <f>IF([91]Sheet1!A162&lt;&gt;"",[91]Sheet1!A162,"")</f>
        <v>116</v>
      </c>
      <c r="D230">
        <f>IF([92]Sheet1!A162&lt;&gt;"",[92]Sheet1!A162,"")</f>
        <v>396</v>
      </c>
      <c r="E230">
        <f>IF([93]Sheet1!A162&lt;&gt;"",[93]Sheet1!A162,"")</f>
        <v>303</v>
      </c>
      <c r="F230">
        <f>IF([94]Sheet1!A162&lt;&gt;"",[94]Sheet1!A162,"")</f>
        <v>257</v>
      </c>
      <c r="G230">
        <f>IF([95]Sheet1!A162&lt;&gt;"",[95]Sheet1!A162,"")</f>
        <v>559</v>
      </c>
      <c r="H230">
        <f>IF([96]Sheet1!A162&lt;&gt;"",[96]Sheet1!A162,"")</f>
        <v>642</v>
      </c>
      <c r="I230">
        <f>IF([97]Sheet1!A162&lt;&gt;"",[97]Sheet1!A162,"")</f>
        <v>637</v>
      </c>
      <c r="J230">
        <f>IF([98]Sheet1!A162&lt;&gt;"",[98]Sheet1!A162,"")</f>
        <v>45</v>
      </c>
      <c r="K230">
        <f>IF([99]Sheet1!A162&lt;&gt;"",[99]Sheet1!A162,"")</f>
        <v>292</v>
      </c>
      <c r="L230">
        <f>IF([100]Sheet1!A162&lt;&gt;"",[100]Sheet1!A162,"")</f>
        <v>61</v>
      </c>
      <c r="M230">
        <f>IF([101]Sheet1!A162&lt;&gt;"",[101]Sheet1!A162,"")</f>
        <v>2</v>
      </c>
      <c r="N230">
        <f>IF([102]Sheet1!A162&lt;&gt;"",[102]Sheet1!A162,"")</f>
        <v>68</v>
      </c>
      <c r="O230">
        <f>IF([103]Sheet1!A162&lt;&gt;"",[103]Sheet1!A162,"")</f>
        <v>367</v>
      </c>
      <c r="P230">
        <f>IF([104]Sheet1!A162&lt;&gt;"",[104]Sheet1!A162,"")</f>
        <v>619</v>
      </c>
      <c r="Q230">
        <f>IF([105]Sheet1!A162&lt;&gt;"",[105]Sheet1!A162,"")</f>
        <v>564</v>
      </c>
      <c r="R230">
        <f>IF([106]Sheet1!A162&lt;&gt;"",[106]Sheet1!A162,"")</f>
        <v>151</v>
      </c>
      <c r="S230">
        <f>IF([107]Sheet1!A162&lt;&gt;"",[107]Sheet1!A162,"")</f>
        <v>455</v>
      </c>
      <c r="T230">
        <f>IF([108]Sheet1!A162&lt;&gt;"",[108]Sheet1!A162,"")</f>
        <v>229</v>
      </c>
      <c r="U230">
        <f>IF([109]Sheet1!A162&lt;&gt;"",[109]Sheet1!A162,"")</f>
        <v>163</v>
      </c>
      <c r="V230">
        <f>IF([110]Sheet1!A162&lt;&gt;"",[110]Sheet1!A162,"")</f>
        <v>282</v>
      </c>
      <c r="W230">
        <f>IF([111]Sheet1!A162&lt;&gt;"",[111]Sheet1!A162,"")</f>
        <v>144</v>
      </c>
      <c r="X230">
        <f>IF([112]Sheet1!A162&lt;&gt;"",[112]Sheet1!A162,"")</f>
        <v>315</v>
      </c>
      <c r="Y230">
        <f>IF([113]Sheet1!A162&lt;&gt;"",[113]Sheet1!A162,"")</f>
        <v>521</v>
      </c>
      <c r="Z230">
        <f>IF([114]Sheet1!A162&lt;&gt;"",[114]Sheet1!A162,"")</f>
        <v>11</v>
      </c>
      <c r="AA230">
        <f>IF([115]Sheet1!A162&lt;&gt;"",[115]Sheet1!A162,"")</f>
        <v>373</v>
      </c>
      <c r="AB230">
        <f>IF([116]Sheet1!A162&lt;&gt;"",[116]Sheet1!A162,"")</f>
        <v>468</v>
      </c>
      <c r="AC230">
        <f>IF([117]Sheet1!A162&lt;&gt;"",[117]Sheet1!A162,"")</f>
        <v>368</v>
      </c>
      <c r="AD230">
        <f>IF([118]Sheet1!A162&lt;&gt;"",[118]Sheet1!A162,"")</f>
        <v>331</v>
      </c>
      <c r="AE230">
        <f>IF([119]Sheet1!A162&lt;&gt;"",[119]Sheet1!A162,"")</f>
        <v>357</v>
      </c>
      <c r="AF230">
        <f>IF([120]Sheet1!A162&lt;&gt;"",[120]Sheet1!A162,"")</f>
        <v>184</v>
      </c>
      <c r="AG230">
        <f>IF([121]Sheet1!A162&lt;&gt;"",[121]Sheet1!A162,"")</f>
        <v>3</v>
      </c>
      <c r="AH230">
        <f>IF([122]Sheet1!A162&lt;&gt;"",[122]Sheet1!A162,"")</f>
        <v>318</v>
      </c>
      <c r="AI230">
        <f>IF([123]Sheet1!A162&lt;&gt;"",[123]Sheet1!A162,"")</f>
        <v>371</v>
      </c>
      <c r="AJ230">
        <f>IF([124]Sheet1!A162&lt;&gt;"",[124]Sheet1!A162,"")</f>
        <v>501</v>
      </c>
      <c r="AK230">
        <f>IF([125]Sheet1!A162&lt;&gt;"",[125]Sheet1!A162,"")</f>
        <v>188</v>
      </c>
      <c r="AL230">
        <f>IF([126]Sheet1!A162&lt;&gt;"",[126]Sheet1!A162,"")</f>
        <v>210</v>
      </c>
      <c r="AM230">
        <f>IF([127]Sheet1!A162&lt;&gt;"",[127]Sheet1!A162,"")</f>
        <v>411</v>
      </c>
      <c r="AN230">
        <f>IF([128]Sheet1!A162&lt;&gt;"",[128]Sheet1!A162,"")</f>
        <v>190</v>
      </c>
      <c r="AO230">
        <f>IF([129]Sheet1!A162&lt;&gt;"",[129]Sheet1!A162,"")</f>
        <v>643</v>
      </c>
      <c r="AP230">
        <v>619</v>
      </c>
      <c r="AQ230">
        <f>IF([131]Sheet1!A162&lt;&gt;"",[131]Sheet1!A162,"")</f>
        <v>60</v>
      </c>
      <c r="AR230">
        <f>IF([132]Sheet1!A162&lt;&gt;"",[132]Sheet1!A162,"")</f>
        <v>237</v>
      </c>
      <c r="AS230">
        <f>IF([133]Sheet1!A162&lt;&gt;"",[133]Sheet1!A162,"")</f>
        <v>594</v>
      </c>
      <c r="AT230">
        <f>IF([134]Sheet1!A162&lt;&gt;"",[134]Sheet1!A162,"")</f>
        <v>379</v>
      </c>
      <c r="AU230">
        <f>IF([135]Sheet1!A162&lt;&gt;"",[135]Sheet1!A162,"")</f>
        <v>85</v>
      </c>
      <c r="AV230">
        <f>IF([136]Sheet1!A162&lt;&gt;"",[136]Sheet1!A162,"")</f>
        <v>34</v>
      </c>
      <c r="AW230">
        <f>IF([137]Sheet1!A162&lt;&gt;"",[137]Sheet1!A162,"")</f>
        <v>46</v>
      </c>
      <c r="AX230">
        <f>IF([138]Sheet1!A162&lt;&gt;"",[138]Sheet1!A162,"")</f>
        <v>360</v>
      </c>
      <c r="AY230">
        <f>IF([139]Sheet1!A162&lt;&gt;"",[139]Sheet1!A162,"")</f>
        <v>299</v>
      </c>
      <c r="AZ230">
        <f>IF([140]Sheet1!A162&lt;&gt;"",[140]Sheet1!A162,"")</f>
        <v>272</v>
      </c>
      <c r="BA230">
        <f>IF([141]Sheet1!A162&lt;&gt;"",[141]Sheet1!A162,"")</f>
        <v>260</v>
      </c>
      <c r="BB230">
        <f>IF([142]Sheet1!A162&lt;&gt;"",[142]Sheet1!A162,"")</f>
        <v>327</v>
      </c>
      <c r="BC230">
        <f>IF([143]Sheet1!A162&lt;&gt;"",[143]Sheet1!A162,"")</f>
        <v>3</v>
      </c>
      <c r="BD230">
        <f>IF([144]Sheet1!A162&lt;&gt;"",[144]Sheet1!A162,"")</f>
        <v>53</v>
      </c>
      <c r="BE230">
        <f>IF([145]Sheet1!A162&lt;&gt;"",[145]Sheet1!A162,"")</f>
        <v>42</v>
      </c>
      <c r="BF230">
        <f>IF([146]Sheet1!A162&lt;&gt;"",[146]Sheet1!A162,"")</f>
        <v>342</v>
      </c>
      <c r="BG230">
        <f>IF([147]Sheet1!A162&lt;&gt;"",[147]Sheet1!A162,"")</f>
        <v>632</v>
      </c>
      <c r="BH230">
        <f>IF([148]Sheet1!A162&lt;&gt;"",[148]Sheet1!A162,"")</f>
        <v>159</v>
      </c>
      <c r="BI230">
        <f>IF([149]Sheet1!A162&lt;&gt;"",[149]Sheet1!A162,"")</f>
        <v>384</v>
      </c>
      <c r="BJ230">
        <f>IF([150]Sheet1!A162&lt;&gt;"",[150]Sheet1!A162,"")</f>
        <v>75</v>
      </c>
      <c r="BK230">
        <f>IF([151]Sheet1!A162&lt;&gt;"",[151]Sheet1!A162,"")</f>
        <v>103</v>
      </c>
      <c r="BL230">
        <f>IF([152]Sheet1!A162&lt;&gt;"",[152]Sheet1!A162,"")</f>
        <v>8</v>
      </c>
      <c r="BM230">
        <f>IF([153]Sheet1!A162&lt;&gt;"",[153]Sheet1!A162,"")</f>
        <v>334</v>
      </c>
      <c r="BN230">
        <f>IF([154]Sheet1!A162&lt;&gt;"",[154]Sheet1!A162,"")</f>
        <v>250</v>
      </c>
      <c r="BO230">
        <f>IF([155]Sheet1!A162&lt;&gt;"",[155]Sheet1!A162,"")</f>
        <v>561</v>
      </c>
      <c r="BP230">
        <f>IF([156]Sheet1!A162&lt;&gt;"",[156]Sheet1!A162,"")</f>
        <v>299</v>
      </c>
      <c r="BQ230">
        <f>IF([157]Sheet1!A162&lt;&gt;"",[157]Sheet1!A162,"")</f>
        <v>587</v>
      </c>
      <c r="BR230">
        <f>IF([158]Sheet1!A162&lt;&gt;"",[158]Sheet1!A162,"")</f>
        <v>95</v>
      </c>
      <c r="BS230">
        <f>IF([159]Sheet1!A162&lt;&gt;"",[159]Sheet1!A162,"")</f>
        <v>381</v>
      </c>
      <c r="BT230">
        <f>IF([160]Sheet1!A162&lt;&gt;"",[160]Sheet1!A162,"")</f>
        <v>36</v>
      </c>
      <c r="BU230">
        <f>IF([161]Sheet1!A162&lt;&gt;"",[161]Sheet1!A162,"")</f>
        <v>292</v>
      </c>
      <c r="BV230">
        <f>IF([162]Sheet1!A162&lt;&gt;"",[162]Sheet1!A162,"")</f>
        <v>18</v>
      </c>
      <c r="BW230">
        <f>IF([163]Sheet1!A162&lt;&gt;"",[163]Sheet1!A162,"")</f>
        <v>330</v>
      </c>
      <c r="BX230">
        <f>IF([164]Sheet1!A162&lt;&gt;"",[164]Sheet1!A162,"")</f>
        <v>337</v>
      </c>
      <c r="BY230">
        <f>IF([165]Sheet1!A162&lt;&gt;"",[165]Sheet1!A162,"")</f>
        <v>581</v>
      </c>
      <c r="BZ230">
        <f>IF([166]Sheet1!A162&lt;&gt;"",[166]Sheet1!A162,"")</f>
        <v>91</v>
      </c>
      <c r="CA230">
        <f>IF([167]Sheet1!A162&lt;&gt;"",[167]Sheet1!A162,"")</f>
        <v>41</v>
      </c>
      <c r="CB230">
        <f>IF([168]Sheet1!A162&lt;&gt;"",[168]Sheet1!A162,"")</f>
        <v>459</v>
      </c>
      <c r="CC230">
        <f>IF([169]Sheet1!A162&lt;&gt;"",[169]Sheet1!A162,"")</f>
        <v>290</v>
      </c>
      <c r="CD230">
        <f>IF([170]Sheet1!A162&lt;&gt;"",[170]Sheet1!A162,"")</f>
        <v>551</v>
      </c>
      <c r="CE230">
        <f>IF([171]Sheet1!A162&lt;&gt;"",[171]Sheet1!A162,"")</f>
        <v>644</v>
      </c>
      <c r="CF230">
        <f>IF([172]Sheet1!A162&lt;&gt;"",[172]Sheet1!A162,"")</f>
        <v>379</v>
      </c>
      <c r="CG230">
        <f>IF([173]Sheet1!A162&lt;&gt;"",[173]Sheet1!A162,"")</f>
        <v>292</v>
      </c>
      <c r="CH230">
        <f>IF([174]Sheet1!A162&lt;&gt;"",[174]Sheet1!A162,"")</f>
        <v>175</v>
      </c>
      <c r="CI230">
        <f>IF([175]Sheet1!A162&lt;&gt;"",[175]Sheet1!A162,"")</f>
        <v>372</v>
      </c>
      <c r="CJ230">
        <f>IF([176]Sheet1!A162&lt;&gt;"",[176]Sheet1!A162,"")</f>
        <v>170</v>
      </c>
      <c r="CK230">
        <f>IF([177]Sheet1!A162&lt;&gt;"",[177]Sheet1!A162,"")</f>
        <v>246</v>
      </c>
      <c r="CL230">
        <f>IF([178]Sheet1!A162&lt;&gt;"",[178]Sheet1!A162,"")</f>
        <v>638</v>
      </c>
    </row>
    <row r="231" spans="2:90">
      <c r="B231">
        <f>IF([90]Sheet1!A163&lt;&gt;"",[90]Sheet1!A163,"")</f>
        <v>449</v>
      </c>
      <c r="C231">
        <f>IF([91]Sheet1!A163&lt;&gt;"",[91]Sheet1!A163,"")</f>
        <v>224</v>
      </c>
      <c r="D231">
        <f>IF([92]Sheet1!A163&lt;&gt;"",[92]Sheet1!A163,"")</f>
        <v>86</v>
      </c>
      <c r="E231">
        <f>IF([93]Sheet1!A163&lt;&gt;"",[93]Sheet1!A163,"")</f>
        <v>95</v>
      </c>
      <c r="F231">
        <f>IF([94]Sheet1!A163&lt;&gt;"",[94]Sheet1!A163,"")</f>
        <v>7</v>
      </c>
      <c r="G231">
        <f>IF([95]Sheet1!A163&lt;&gt;"",[95]Sheet1!A163,"")</f>
        <v>76</v>
      </c>
      <c r="H231">
        <f>IF([96]Sheet1!A163&lt;&gt;"",[96]Sheet1!A163,"")</f>
        <v>630</v>
      </c>
      <c r="I231">
        <f>IF([97]Sheet1!A163&lt;&gt;"",[97]Sheet1!A163,"")</f>
        <v>604</v>
      </c>
      <c r="J231">
        <f>IF([98]Sheet1!A163&lt;&gt;"",[98]Sheet1!A163,"")</f>
        <v>201</v>
      </c>
      <c r="K231">
        <f>IF([99]Sheet1!A163&lt;&gt;"",[99]Sheet1!A163,"")</f>
        <v>573</v>
      </c>
      <c r="L231">
        <f>IF([100]Sheet1!A163&lt;&gt;"",[100]Sheet1!A163,"")</f>
        <v>56</v>
      </c>
      <c r="M231">
        <f>IF([101]Sheet1!A163&lt;&gt;"",[101]Sheet1!A163,"")</f>
        <v>205</v>
      </c>
      <c r="N231">
        <f>IF([102]Sheet1!A163&lt;&gt;"",[102]Sheet1!A163,"")</f>
        <v>206</v>
      </c>
      <c r="O231">
        <f>IF([103]Sheet1!A163&lt;&gt;"",[103]Sheet1!A163,"")</f>
        <v>149</v>
      </c>
      <c r="P231">
        <f>IF([104]Sheet1!A163&lt;&gt;"",[104]Sheet1!A163,"")</f>
        <v>223</v>
      </c>
      <c r="Q231">
        <f>IF([105]Sheet1!A163&lt;&gt;"",[105]Sheet1!A163,"")</f>
        <v>400</v>
      </c>
      <c r="R231">
        <f>IF([106]Sheet1!A163&lt;&gt;"",[106]Sheet1!A163,"")</f>
        <v>597</v>
      </c>
      <c r="S231">
        <f>IF([107]Sheet1!A163&lt;&gt;"",[107]Sheet1!A163,"")</f>
        <v>90</v>
      </c>
      <c r="T231">
        <f>IF([108]Sheet1!A163&lt;&gt;"",[108]Sheet1!A163,"")</f>
        <v>47</v>
      </c>
      <c r="U231">
        <f>IF([109]Sheet1!A163&lt;&gt;"",[109]Sheet1!A163,"")</f>
        <v>548</v>
      </c>
      <c r="V231">
        <f>IF([110]Sheet1!A163&lt;&gt;"",[110]Sheet1!A163,"")</f>
        <v>106</v>
      </c>
      <c r="W231">
        <f>IF([111]Sheet1!A163&lt;&gt;"",[111]Sheet1!A163,"")</f>
        <v>91</v>
      </c>
      <c r="X231">
        <f>IF([112]Sheet1!A163&lt;&gt;"",[112]Sheet1!A163,"")</f>
        <v>466</v>
      </c>
      <c r="Y231">
        <f>IF([113]Sheet1!A163&lt;&gt;"",[113]Sheet1!A163,"")</f>
        <v>320</v>
      </c>
      <c r="Z231">
        <f>IF([114]Sheet1!A163&lt;&gt;"",[114]Sheet1!A163,"")</f>
        <v>49</v>
      </c>
      <c r="AA231">
        <f>IF([115]Sheet1!A163&lt;&gt;"",[115]Sheet1!A163,"")</f>
        <v>18</v>
      </c>
      <c r="AB231">
        <f>IF([116]Sheet1!A163&lt;&gt;"",[116]Sheet1!A163,"")</f>
        <v>296</v>
      </c>
      <c r="AC231">
        <f>IF([117]Sheet1!A163&lt;&gt;"",[117]Sheet1!A163,"")</f>
        <v>248</v>
      </c>
      <c r="AD231">
        <f>IF([118]Sheet1!A163&lt;&gt;"",[118]Sheet1!A163,"")</f>
        <v>124</v>
      </c>
      <c r="AE231">
        <f>IF([119]Sheet1!A163&lt;&gt;"",[119]Sheet1!A163,"")</f>
        <v>432</v>
      </c>
      <c r="AF231">
        <f>IF([120]Sheet1!A163&lt;&gt;"",[120]Sheet1!A163,"")</f>
        <v>109</v>
      </c>
      <c r="AG231">
        <f>IF([121]Sheet1!A163&lt;&gt;"",[121]Sheet1!A163,"")</f>
        <v>248</v>
      </c>
      <c r="AH231">
        <f>IF([122]Sheet1!A163&lt;&gt;"",[122]Sheet1!A163,"")</f>
        <v>305</v>
      </c>
      <c r="AI231">
        <f>IF([123]Sheet1!A163&lt;&gt;"",[123]Sheet1!A163,"")</f>
        <v>39</v>
      </c>
      <c r="AJ231">
        <f>IF([124]Sheet1!A163&lt;&gt;"",[124]Sheet1!A163,"")</f>
        <v>73</v>
      </c>
      <c r="AK231">
        <f>IF([125]Sheet1!A163&lt;&gt;"",[125]Sheet1!A163,"")</f>
        <v>214</v>
      </c>
      <c r="AL231">
        <f>IF([126]Sheet1!A163&lt;&gt;"",[126]Sheet1!A163,"")</f>
        <v>446</v>
      </c>
      <c r="AM231">
        <f>IF([127]Sheet1!A163&lt;&gt;"",[127]Sheet1!A163,"")</f>
        <v>258</v>
      </c>
      <c r="AN231">
        <f>IF([128]Sheet1!A163&lt;&gt;"",[128]Sheet1!A163,"")</f>
        <v>505</v>
      </c>
      <c r="AO231">
        <f>IF([129]Sheet1!A163&lt;&gt;"",[129]Sheet1!A163,"")</f>
        <v>344</v>
      </c>
      <c r="AP231">
        <v>380</v>
      </c>
      <c r="AQ231">
        <f>IF([131]Sheet1!A163&lt;&gt;"",[131]Sheet1!A163,"")</f>
        <v>44</v>
      </c>
      <c r="AR231">
        <f>IF([132]Sheet1!A163&lt;&gt;"",[132]Sheet1!A163,"")</f>
        <v>549</v>
      </c>
      <c r="AS231">
        <f>IF([133]Sheet1!A163&lt;&gt;"",[133]Sheet1!A163,"")</f>
        <v>322</v>
      </c>
      <c r="AT231">
        <f>IF([134]Sheet1!A163&lt;&gt;"",[134]Sheet1!A163,"")</f>
        <v>601</v>
      </c>
      <c r="AU231">
        <f>IF([135]Sheet1!A163&lt;&gt;"",[135]Sheet1!A163,"")</f>
        <v>35</v>
      </c>
      <c r="AV231">
        <f>IF([136]Sheet1!A163&lt;&gt;"",[136]Sheet1!A163,"")</f>
        <v>592</v>
      </c>
      <c r="AW231">
        <f>IF([137]Sheet1!A163&lt;&gt;"",[137]Sheet1!A163,"")</f>
        <v>632</v>
      </c>
      <c r="AX231">
        <f>IF([138]Sheet1!A163&lt;&gt;"",[138]Sheet1!A163,"")</f>
        <v>30</v>
      </c>
      <c r="AY231">
        <f>IF([139]Sheet1!A163&lt;&gt;"",[139]Sheet1!A163,"")</f>
        <v>15</v>
      </c>
      <c r="AZ231">
        <f>IF([140]Sheet1!A163&lt;&gt;"",[140]Sheet1!A163,"")</f>
        <v>588</v>
      </c>
      <c r="BA231">
        <f>IF([141]Sheet1!A163&lt;&gt;"",[141]Sheet1!A163,"")</f>
        <v>77</v>
      </c>
      <c r="BB231">
        <f>IF([142]Sheet1!A163&lt;&gt;"",[142]Sheet1!A163,"")</f>
        <v>630</v>
      </c>
      <c r="BC231">
        <f>IF([143]Sheet1!A163&lt;&gt;"",[143]Sheet1!A163,"")</f>
        <v>630</v>
      </c>
      <c r="BD231">
        <f>IF([144]Sheet1!A163&lt;&gt;"",[144]Sheet1!A163,"")</f>
        <v>237</v>
      </c>
      <c r="BE231">
        <f>IF([145]Sheet1!A163&lt;&gt;"",[145]Sheet1!A163,"")</f>
        <v>568</v>
      </c>
      <c r="BF231">
        <f>IF([146]Sheet1!A163&lt;&gt;"",[146]Sheet1!A163,"")</f>
        <v>158</v>
      </c>
      <c r="BG231">
        <f>IF([147]Sheet1!A163&lt;&gt;"",[147]Sheet1!A163,"")</f>
        <v>165</v>
      </c>
      <c r="BH231">
        <f>IF([148]Sheet1!A163&lt;&gt;"",[148]Sheet1!A163,"")</f>
        <v>344</v>
      </c>
      <c r="BI231">
        <f>IF([149]Sheet1!A163&lt;&gt;"",[149]Sheet1!A163,"")</f>
        <v>303</v>
      </c>
      <c r="BJ231">
        <f>IF([150]Sheet1!A163&lt;&gt;"",[150]Sheet1!A163,"")</f>
        <v>165</v>
      </c>
      <c r="BK231">
        <f>IF([151]Sheet1!A163&lt;&gt;"",[151]Sheet1!A163,"")</f>
        <v>342</v>
      </c>
      <c r="BL231">
        <f>IF([152]Sheet1!A163&lt;&gt;"",[152]Sheet1!A163,"")</f>
        <v>89</v>
      </c>
      <c r="BM231">
        <f>IF([153]Sheet1!A163&lt;&gt;"",[153]Sheet1!A163,"")</f>
        <v>100</v>
      </c>
      <c r="BN231">
        <f>IF([154]Sheet1!A163&lt;&gt;"",[154]Sheet1!A163,"")</f>
        <v>107</v>
      </c>
      <c r="BO231">
        <f>IF([155]Sheet1!A163&lt;&gt;"",[155]Sheet1!A163,"")</f>
        <v>576</v>
      </c>
      <c r="BP231">
        <f>IF([156]Sheet1!A163&lt;&gt;"",[156]Sheet1!A163,"")</f>
        <v>75</v>
      </c>
      <c r="BQ231">
        <f>IF([157]Sheet1!A163&lt;&gt;"",[157]Sheet1!A163,"")</f>
        <v>140</v>
      </c>
      <c r="BR231">
        <f>IF([158]Sheet1!A163&lt;&gt;"",[158]Sheet1!A163,"")</f>
        <v>636</v>
      </c>
      <c r="BS231">
        <f>IF([159]Sheet1!A163&lt;&gt;"",[159]Sheet1!A163,"")</f>
        <v>168</v>
      </c>
      <c r="BT231">
        <f>IF([160]Sheet1!A163&lt;&gt;"",[160]Sheet1!A163,"")</f>
        <v>330</v>
      </c>
      <c r="BU231">
        <f>IF([161]Sheet1!A163&lt;&gt;"",[161]Sheet1!A163,"")</f>
        <v>339</v>
      </c>
      <c r="BV231">
        <f>IF([162]Sheet1!A163&lt;&gt;"",[162]Sheet1!A163,"")</f>
        <v>201</v>
      </c>
      <c r="BW231">
        <f>IF([163]Sheet1!A163&lt;&gt;"",[163]Sheet1!A163,"")</f>
        <v>421</v>
      </c>
      <c r="BX231">
        <f>IF([164]Sheet1!A163&lt;&gt;"",[164]Sheet1!A163,"")</f>
        <v>278</v>
      </c>
      <c r="BY231">
        <f>IF([165]Sheet1!A163&lt;&gt;"",[165]Sheet1!A163,"")</f>
        <v>589</v>
      </c>
      <c r="BZ231">
        <f>IF([166]Sheet1!A163&lt;&gt;"",[166]Sheet1!A163,"")</f>
        <v>619</v>
      </c>
      <c r="CA231">
        <f>IF([167]Sheet1!A163&lt;&gt;"",[167]Sheet1!A163,"")</f>
        <v>336</v>
      </c>
      <c r="CB231">
        <f>IF([168]Sheet1!A163&lt;&gt;"",[168]Sheet1!A163,"")</f>
        <v>73</v>
      </c>
      <c r="CC231">
        <f>IF([169]Sheet1!A163&lt;&gt;"",[169]Sheet1!A163,"")</f>
        <v>224</v>
      </c>
      <c r="CD231">
        <f>IF([170]Sheet1!A163&lt;&gt;"",[170]Sheet1!A163,"")</f>
        <v>595</v>
      </c>
      <c r="CE231">
        <f>IF([171]Sheet1!A163&lt;&gt;"",[171]Sheet1!A163,"")</f>
        <v>642</v>
      </c>
      <c r="CF231">
        <f>IF([172]Sheet1!A163&lt;&gt;"",[172]Sheet1!A163,"")</f>
        <v>312</v>
      </c>
      <c r="CG231">
        <f>IF([173]Sheet1!A163&lt;&gt;"",[173]Sheet1!A163,"")</f>
        <v>405</v>
      </c>
      <c r="CH231">
        <f>IF([174]Sheet1!A163&lt;&gt;"",[174]Sheet1!A163,"")</f>
        <v>225</v>
      </c>
      <c r="CI231">
        <f>IF([175]Sheet1!A163&lt;&gt;"",[175]Sheet1!A163,"")</f>
        <v>443</v>
      </c>
      <c r="CJ231">
        <f>IF([176]Sheet1!A163&lt;&gt;"",[176]Sheet1!A163,"")</f>
        <v>655</v>
      </c>
      <c r="CK231">
        <f>IF([177]Sheet1!A163&lt;&gt;"",[177]Sheet1!A163,"")</f>
        <v>53</v>
      </c>
      <c r="CL231">
        <f>IF([178]Sheet1!A163&lt;&gt;"",[178]Sheet1!A163,"")</f>
        <v>629</v>
      </c>
    </row>
    <row r="232" spans="2:90">
      <c r="B232">
        <f>IF([90]Sheet1!A164&lt;&gt;"",[90]Sheet1!A164,"")</f>
        <v>244</v>
      </c>
      <c r="C232">
        <f>IF([91]Sheet1!A164&lt;&gt;"",[91]Sheet1!A164,"")</f>
        <v>371</v>
      </c>
      <c r="D232">
        <f>IF([92]Sheet1!A164&lt;&gt;"",[92]Sheet1!A164,"")</f>
        <v>179</v>
      </c>
      <c r="E232">
        <f>IF([93]Sheet1!A164&lt;&gt;"",[93]Sheet1!A164,"")</f>
        <v>60</v>
      </c>
      <c r="F232">
        <f>IF([94]Sheet1!A164&lt;&gt;"",[94]Sheet1!A164,"")</f>
        <v>178</v>
      </c>
      <c r="G232">
        <f>IF([95]Sheet1!A164&lt;&gt;"",[95]Sheet1!A164,"")</f>
        <v>46</v>
      </c>
      <c r="H232">
        <f>IF([96]Sheet1!A164&lt;&gt;"",[96]Sheet1!A164,"")</f>
        <v>223</v>
      </c>
      <c r="I232">
        <f>IF([97]Sheet1!A164&lt;&gt;"",[97]Sheet1!A164,"")</f>
        <v>581</v>
      </c>
      <c r="J232">
        <f>IF([98]Sheet1!A164&lt;&gt;"",[98]Sheet1!A164,"")</f>
        <v>614</v>
      </c>
      <c r="K232">
        <f>IF([99]Sheet1!A164&lt;&gt;"",[99]Sheet1!A164,"")</f>
        <v>309</v>
      </c>
      <c r="L232">
        <f>IF([100]Sheet1!A164&lt;&gt;"",[100]Sheet1!A164,"")</f>
        <v>186</v>
      </c>
      <c r="M232">
        <f>IF([101]Sheet1!A164&lt;&gt;"",[101]Sheet1!A164,"")</f>
        <v>661</v>
      </c>
      <c r="N232">
        <f>IF([102]Sheet1!A164&lt;&gt;"",[102]Sheet1!A164,"")</f>
        <v>281</v>
      </c>
      <c r="O232">
        <f>IF([103]Sheet1!A164&lt;&gt;"",[103]Sheet1!A164,"")</f>
        <v>102</v>
      </c>
      <c r="P232">
        <f>IF([104]Sheet1!A164&lt;&gt;"",[104]Sheet1!A164,"")</f>
        <v>377</v>
      </c>
      <c r="Q232">
        <f>IF([105]Sheet1!A164&lt;&gt;"",[105]Sheet1!A164,"")</f>
        <v>12</v>
      </c>
      <c r="R232">
        <f>IF([106]Sheet1!A164&lt;&gt;"",[106]Sheet1!A164,"")</f>
        <v>576</v>
      </c>
      <c r="S232">
        <f>IF([107]Sheet1!A164&lt;&gt;"",[107]Sheet1!A164,"")</f>
        <v>110</v>
      </c>
      <c r="T232">
        <f>IF([108]Sheet1!A164&lt;&gt;"",[108]Sheet1!A164,"")</f>
        <v>220</v>
      </c>
      <c r="U232">
        <f>IF([109]Sheet1!A164&lt;&gt;"",[109]Sheet1!A164,"")</f>
        <v>267</v>
      </c>
      <c r="V232">
        <f>IF([110]Sheet1!A164&lt;&gt;"",[110]Sheet1!A164,"")</f>
        <v>263</v>
      </c>
      <c r="W232">
        <f>IF([111]Sheet1!A164&lt;&gt;"",[111]Sheet1!A164,"")</f>
        <v>404</v>
      </c>
      <c r="X232">
        <f>IF([112]Sheet1!A164&lt;&gt;"",[112]Sheet1!A164,"")</f>
        <v>373</v>
      </c>
      <c r="Y232">
        <f>IF([113]Sheet1!A164&lt;&gt;"",[113]Sheet1!A164,"")</f>
        <v>360</v>
      </c>
      <c r="Z232">
        <f>IF([114]Sheet1!A164&lt;&gt;"",[114]Sheet1!A164,"")</f>
        <v>380</v>
      </c>
      <c r="AA232">
        <f>IF([115]Sheet1!A164&lt;&gt;"",[115]Sheet1!A164,"")</f>
        <v>139</v>
      </c>
      <c r="AB232">
        <f>IF([116]Sheet1!A164&lt;&gt;"",[116]Sheet1!A164,"")</f>
        <v>148</v>
      </c>
      <c r="AC232">
        <f>IF([117]Sheet1!A164&lt;&gt;"",[117]Sheet1!A164,"")</f>
        <v>302</v>
      </c>
      <c r="AD232">
        <f>IF([118]Sheet1!A164&lt;&gt;"",[118]Sheet1!A164,"")</f>
        <v>183</v>
      </c>
      <c r="AE232">
        <f>IF([119]Sheet1!A164&lt;&gt;"",[119]Sheet1!A164,"")</f>
        <v>423</v>
      </c>
      <c r="AF232">
        <f>IF([120]Sheet1!A164&lt;&gt;"",[120]Sheet1!A164,"")</f>
        <v>14</v>
      </c>
      <c r="AG232">
        <f>IF([121]Sheet1!A164&lt;&gt;"",[121]Sheet1!A164,"")</f>
        <v>312</v>
      </c>
      <c r="AH232">
        <f>IF([122]Sheet1!A164&lt;&gt;"",[122]Sheet1!A164,"")</f>
        <v>174</v>
      </c>
      <c r="AI232">
        <f>IF([123]Sheet1!A164&lt;&gt;"",[123]Sheet1!A164,"")</f>
        <v>193</v>
      </c>
      <c r="AJ232">
        <f>IF([124]Sheet1!A164&lt;&gt;"",[124]Sheet1!A164,"")</f>
        <v>255</v>
      </c>
      <c r="AK232">
        <f>IF([125]Sheet1!A164&lt;&gt;"",[125]Sheet1!A164,"")</f>
        <v>476</v>
      </c>
      <c r="AL232">
        <f>IF([126]Sheet1!A164&lt;&gt;"",[126]Sheet1!A164,"")</f>
        <v>157</v>
      </c>
      <c r="AM232">
        <f>IF([127]Sheet1!A164&lt;&gt;"",[127]Sheet1!A164,"")</f>
        <v>530</v>
      </c>
      <c r="AN232">
        <f>IF([128]Sheet1!A164&lt;&gt;"",[128]Sheet1!A164,"")</f>
        <v>408</v>
      </c>
      <c r="AO232">
        <f>IF([129]Sheet1!A164&lt;&gt;"",[129]Sheet1!A164,"")</f>
        <v>634</v>
      </c>
      <c r="AP232">
        <v>249</v>
      </c>
      <c r="AQ232">
        <f>IF([131]Sheet1!A164&lt;&gt;"",[131]Sheet1!A164,"")</f>
        <v>329</v>
      </c>
      <c r="AR232">
        <f>IF([132]Sheet1!A164&lt;&gt;"",[132]Sheet1!A164,"")</f>
        <v>634</v>
      </c>
      <c r="AS232">
        <f>IF([133]Sheet1!A164&lt;&gt;"",[133]Sheet1!A164,"")</f>
        <v>3</v>
      </c>
      <c r="AT232">
        <f>IF([134]Sheet1!A164&lt;&gt;"",[134]Sheet1!A164,"")</f>
        <v>28</v>
      </c>
      <c r="AU232">
        <f>IF([135]Sheet1!A164&lt;&gt;"",[135]Sheet1!A164,"")</f>
        <v>363</v>
      </c>
      <c r="AV232">
        <f>IF([136]Sheet1!A164&lt;&gt;"",[136]Sheet1!A164,"")</f>
        <v>243</v>
      </c>
      <c r="AW232">
        <f>IF([137]Sheet1!A164&lt;&gt;"",[137]Sheet1!A164,"")</f>
        <v>83</v>
      </c>
      <c r="AX232">
        <f>IF([138]Sheet1!A164&lt;&gt;"",[138]Sheet1!A164,"")</f>
        <v>106</v>
      </c>
      <c r="AY232">
        <f>IF([139]Sheet1!A164&lt;&gt;"",[139]Sheet1!A164,"")</f>
        <v>303</v>
      </c>
      <c r="AZ232">
        <f>IF([140]Sheet1!A164&lt;&gt;"",[140]Sheet1!A164,"")</f>
        <v>590</v>
      </c>
      <c r="BA232">
        <f>IF([141]Sheet1!A164&lt;&gt;"",[141]Sheet1!A164,"")</f>
        <v>297</v>
      </c>
      <c r="BB232">
        <f>IF([142]Sheet1!A164&lt;&gt;"",[142]Sheet1!A164,"")</f>
        <v>666</v>
      </c>
      <c r="BC232">
        <f>IF([143]Sheet1!A164&lt;&gt;"",[143]Sheet1!A164,"")</f>
        <v>122</v>
      </c>
      <c r="BD232">
        <f>IF([144]Sheet1!A164&lt;&gt;"",[144]Sheet1!A164,"")</f>
        <v>258</v>
      </c>
      <c r="BE232">
        <f>IF([145]Sheet1!A164&lt;&gt;"",[145]Sheet1!A164,"")</f>
        <v>369</v>
      </c>
      <c r="BF232">
        <f>IF([146]Sheet1!A164&lt;&gt;"",[146]Sheet1!A164,"")</f>
        <v>633</v>
      </c>
      <c r="BG232">
        <f>IF([147]Sheet1!A164&lt;&gt;"",[147]Sheet1!A164,"")</f>
        <v>217</v>
      </c>
      <c r="BH232">
        <f>IF([148]Sheet1!A164&lt;&gt;"",[148]Sheet1!A164,"")</f>
        <v>294</v>
      </c>
      <c r="BI232">
        <f>IF([149]Sheet1!A164&lt;&gt;"",[149]Sheet1!A164,"")</f>
        <v>589</v>
      </c>
      <c r="BJ232">
        <f>IF([150]Sheet1!A164&lt;&gt;"",[150]Sheet1!A164,"")</f>
        <v>592</v>
      </c>
      <c r="BK232">
        <f>IF([151]Sheet1!A164&lt;&gt;"",[151]Sheet1!A164,"")</f>
        <v>47</v>
      </c>
      <c r="BL232">
        <f>IF([152]Sheet1!A164&lt;&gt;"",[152]Sheet1!A164,"")</f>
        <v>173</v>
      </c>
      <c r="BM232">
        <f>IF([153]Sheet1!A164&lt;&gt;"",[153]Sheet1!A164,"")</f>
        <v>570</v>
      </c>
      <c r="BN232">
        <f>IF([154]Sheet1!A164&lt;&gt;"",[154]Sheet1!A164,"")</f>
        <v>80</v>
      </c>
      <c r="BO232">
        <f>IF([155]Sheet1!A164&lt;&gt;"",[155]Sheet1!A164,"")</f>
        <v>23</v>
      </c>
      <c r="BP232">
        <f>IF([156]Sheet1!A164&lt;&gt;"",[156]Sheet1!A164,"")</f>
        <v>399</v>
      </c>
      <c r="BQ232">
        <f>IF([157]Sheet1!A164&lt;&gt;"",[157]Sheet1!A164,"")</f>
        <v>510</v>
      </c>
      <c r="BR232">
        <f>IF([158]Sheet1!A164&lt;&gt;"",[158]Sheet1!A164,"")</f>
        <v>256</v>
      </c>
      <c r="BS232">
        <f>IF([159]Sheet1!A164&lt;&gt;"",[159]Sheet1!A164,"")</f>
        <v>146</v>
      </c>
      <c r="BT232">
        <f>IF([160]Sheet1!A164&lt;&gt;"",[160]Sheet1!A164,"")</f>
        <v>447</v>
      </c>
      <c r="BU232">
        <f>IF([161]Sheet1!A164&lt;&gt;"",[161]Sheet1!A164,"")</f>
        <v>448</v>
      </c>
      <c r="BV232">
        <f>IF([162]Sheet1!A164&lt;&gt;"",[162]Sheet1!A164,"")</f>
        <v>516</v>
      </c>
      <c r="BW232">
        <f>IF([163]Sheet1!A164&lt;&gt;"",[163]Sheet1!A164,"")</f>
        <v>343</v>
      </c>
      <c r="BX232">
        <f>IF([164]Sheet1!A164&lt;&gt;"",[164]Sheet1!A164,"")</f>
        <v>269</v>
      </c>
      <c r="BY232">
        <f>IF([165]Sheet1!A164&lt;&gt;"",[165]Sheet1!A164,"")</f>
        <v>574</v>
      </c>
      <c r="BZ232">
        <f>IF([166]Sheet1!A164&lt;&gt;"",[166]Sheet1!A164,"")</f>
        <v>298</v>
      </c>
      <c r="CA232">
        <f>IF([167]Sheet1!A164&lt;&gt;"",[167]Sheet1!A164,"")</f>
        <v>292</v>
      </c>
      <c r="CB232">
        <f>IF([168]Sheet1!A164&lt;&gt;"",[168]Sheet1!A164,"")</f>
        <v>132</v>
      </c>
      <c r="CC232">
        <f>IF([169]Sheet1!A164&lt;&gt;"",[169]Sheet1!A164,"")</f>
        <v>562</v>
      </c>
      <c r="CD232">
        <f>IF([170]Sheet1!A164&lt;&gt;"",[170]Sheet1!A164,"")</f>
        <v>173</v>
      </c>
      <c r="CE232">
        <f>IF([171]Sheet1!A164&lt;&gt;"",[171]Sheet1!A164,"")</f>
        <v>264</v>
      </c>
      <c r="CF232">
        <f>IF([172]Sheet1!A164&lt;&gt;"",[172]Sheet1!A164,"")</f>
        <v>293</v>
      </c>
      <c r="CG232">
        <f>IF([173]Sheet1!A164&lt;&gt;"",[173]Sheet1!A164,"")</f>
        <v>574</v>
      </c>
      <c r="CH232">
        <f>IF([174]Sheet1!A164&lt;&gt;"",[174]Sheet1!A164,"")</f>
        <v>321</v>
      </c>
      <c r="CI232">
        <f>IF([175]Sheet1!A164&lt;&gt;"",[175]Sheet1!A164,"")</f>
        <v>87</v>
      </c>
      <c r="CJ232">
        <f>IF([176]Sheet1!A164&lt;&gt;"",[176]Sheet1!A164,"")</f>
        <v>98</v>
      </c>
      <c r="CK232">
        <f>IF([177]Sheet1!A164&lt;&gt;"",[177]Sheet1!A164,"")</f>
        <v>55</v>
      </c>
      <c r="CL232">
        <f>IF([178]Sheet1!A164&lt;&gt;"",[178]Sheet1!A164,"")</f>
        <v>554</v>
      </c>
    </row>
    <row r="233" spans="2:90">
      <c r="B233">
        <f>IF([90]Sheet1!A165&lt;&gt;"",[90]Sheet1!A165,"")</f>
        <v>511</v>
      </c>
      <c r="C233">
        <f>IF([91]Sheet1!A165&lt;&gt;"",[91]Sheet1!A165,"")</f>
        <v>176</v>
      </c>
      <c r="D233">
        <f>IF([92]Sheet1!A165&lt;&gt;"",[92]Sheet1!A165,"")</f>
        <v>239</v>
      </c>
      <c r="E233">
        <f>IF([93]Sheet1!A165&lt;&gt;"",[93]Sheet1!A165,"")</f>
        <v>288</v>
      </c>
      <c r="F233">
        <f>IF([94]Sheet1!A165&lt;&gt;"",[94]Sheet1!A165,"")</f>
        <v>400</v>
      </c>
      <c r="G233">
        <f>IF([95]Sheet1!A165&lt;&gt;"",[95]Sheet1!A165,"")</f>
        <v>401</v>
      </c>
      <c r="H233">
        <f>IF([96]Sheet1!A165&lt;&gt;"",[96]Sheet1!A165,"")</f>
        <v>573</v>
      </c>
      <c r="I233">
        <f>IF([97]Sheet1!A165&lt;&gt;"",[97]Sheet1!A165,"")</f>
        <v>377</v>
      </c>
      <c r="J233">
        <f>IF([98]Sheet1!A165&lt;&gt;"",[98]Sheet1!A165,"")</f>
        <v>97</v>
      </c>
      <c r="K233">
        <f>IF([99]Sheet1!A165&lt;&gt;"",[99]Sheet1!A165,"")</f>
        <v>339</v>
      </c>
      <c r="L233">
        <f>IF([100]Sheet1!A165&lt;&gt;"",[100]Sheet1!A165,"")</f>
        <v>135</v>
      </c>
      <c r="M233">
        <f>IF([101]Sheet1!A165&lt;&gt;"",[101]Sheet1!A165,"")</f>
        <v>265</v>
      </c>
      <c r="N233">
        <f>IF([102]Sheet1!A165&lt;&gt;"",[102]Sheet1!A165,"")</f>
        <v>10</v>
      </c>
      <c r="O233">
        <f>IF([103]Sheet1!A165&lt;&gt;"",[103]Sheet1!A165,"")</f>
        <v>63</v>
      </c>
      <c r="P233">
        <f>IF([104]Sheet1!A165&lt;&gt;"",[104]Sheet1!A165,"")</f>
        <v>370</v>
      </c>
      <c r="Q233">
        <f>IF([105]Sheet1!A165&lt;&gt;"",[105]Sheet1!A165,"")</f>
        <v>212</v>
      </c>
      <c r="R233">
        <f>IF([106]Sheet1!A165&lt;&gt;"",[106]Sheet1!A165,"")</f>
        <v>377</v>
      </c>
      <c r="S233">
        <f>IF([107]Sheet1!A165&lt;&gt;"",[107]Sheet1!A165,"")</f>
        <v>537</v>
      </c>
      <c r="T233">
        <f>IF([108]Sheet1!A165&lt;&gt;"",[108]Sheet1!A165,"")</f>
        <v>308</v>
      </c>
      <c r="U233">
        <f>IF([109]Sheet1!A165&lt;&gt;"",[109]Sheet1!A165,"")</f>
        <v>506</v>
      </c>
      <c r="V233">
        <f>IF([110]Sheet1!A165&lt;&gt;"",[110]Sheet1!A165,"")</f>
        <v>245</v>
      </c>
      <c r="W233">
        <f>IF([111]Sheet1!A165&lt;&gt;"",[111]Sheet1!A165,"")</f>
        <v>378</v>
      </c>
      <c r="X233">
        <f>IF([112]Sheet1!A165&lt;&gt;"",[112]Sheet1!A165,"")</f>
        <v>151</v>
      </c>
      <c r="Y233">
        <f>IF([113]Sheet1!A165&lt;&gt;"",[113]Sheet1!A165,"")</f>
        <v>220</v>
      </c>
      <c r="Z233">
        <f>IF([114]Sheet1!A165&lt;&gt;"",[114]Sheet1!A165,"")</f>
        <v>227</v>
      </c>
      <c r="AA233">
        <f>IF([115]Sheet1!A165&lt;&gt;"",[115]Sheet1!A165,"")</f>
        <v>430</v>
      </c>
      <c r="AB233">
        <f>IF([116]Sheet1!A165&lt;&gt;"",[116]Sheet1!A165,"")</f>
        <v>149</v>
      </c>
      <c r="AC233">
        <f>IF([117]Sheet1!A165&lt;&gt;"",[117]Sheet1!A165,"")</f>
        <v>497</v>
      </c>
      <c r="AD233">
        <f>IF([118]Sheet1!A165&lt;&gt;"",[118]Sheet1!A165,"")</f>
        <v>464</v>
      </c>
      <c r="AE233">
        <f>IF([119]Sheet1!A165&lt;&gt;"",[119]Sheet1!A165,"")</f>
        <v>242</v>
      </c>
      <c r="AF233">
        <f>IF([120]Sheet1!A165&lt;&gt;"",[120]Sheet1!A165,"")</f>
        <v>527</v>
      </c>
      <c r="AG233">
        <f>IF([121]Sheet1!A165&lt;&gt;"",[121]Sheet1!A165,"")</f>
        <v>402</v>
      </c>
      <c r="AH233">
        <f>IF([122]Sheet1!A165&lt;&gt;"",[122]Sheet1!A165,"")</f>
        <v>358</v>
      </c>
      <c r="AI233">
        <f>IF([123]Sheet1!A165&lt;&gt;"",[123]Sheet1!A165,"")</f>
        <v>416</v>
      </c>
      <c r="AJ233">
        <f>IF([124]Sheet1!A165&lt;&gt;"",[124]Sheet1!A165,"")</f>
        <v>213</v>
      </c>
      <c r="AK233">
        <f>IF([125]Sheet1!A165&lt;&gt;"",[125]Sheet1!A165,"")</f>
        <v>25</v>
      </c>
      <c r="AL233">
        <f>IF([126]Sheet1!A165&lt;&gt;"",[126]Sheet1!A165,"")</f>
        <v>444</v>
      </c>
      <c r="AM233">
        <f>IF([127]Sheet1!A165&lt;&gt;"",[127]Sheet1!A165,"")</f>
        <v>312</v>
      </c>
      <c r="AN233">
        <f>IF([128]Sheet1!A165&lt;&gt;"",[128]Sheet1!A165,"")</f>
        <v>498</v>
      </c>
      <c r="AO233">
        <f>IF([129]Sheet1!A165&lt;&gt;"",[129]Sheet1!A165,"")</f>
        <v>623</v>
      </c>
      <c r="AP233">
        <v>312</v>
      </c>
      <c r="AQ233">
        <f>IF([131]Sheet1!A165&lt;&gt;"",[131]Sheet1!A165,"")</f>
        <v>395</v>
      </c>
      <c r="AR233">
        <f>IF([132]Sheet1!A165&lt;&gt;"",[132]Sheet1!A165,"")</f>
        <v>116</v>
      </c>
      <c r="AS233">
        <f>IF([133]Sheet1!A165&lt;&gt;"",[133]Sheet1!A165,"")</f>
        <v>307</v>
      </c>
      <c r="AT233">
        <f>IF([134]Sheet1!A165&lt;&gt;"",[134]Sheet1!A165,"")</f>
        <v>590</v>
      </c>
      <c r="AU233">
        <f>IF([135]Sheet1!A165&lt;&gt;"",[135]Sheet1!A165,"")</f>
        <v>371</v>
      </c>
      <c r="AV233">
        <f>IF([136]Sheet1!A165&lt;&gt;"",[136]Sheet1!A165,"")</f>
        <v>41</v>
      </c>
      <c r="AW233">
        <f>IF([137]Sheet1!A165&lt;&gt;"",[137]Sheet1!A165,"")</f>
        <v>620</v>
      </c>
      <c r="AX233">
        <f>IF([138]Sheet1!A165&lt;&gt;"",[138]Sheet1!A165,"")</f>
        <v>267</v>
      </c>
      <c r="AY233">
        <f>IF([139]Sheet1!A165&lt;&gt;"",[139]Sheet1!A165,"")</f>
        <v>73</v>
      </c>
      <c r="AZ233">
        <f>IF([140]Sheet1!A165&lt;&gt;"",[140]Sheet1!A165,"")</f>
        <v>51</v>
      </c>
      <c r="BA233">
        <f>IF([141]Sheet1!A165&lt;&gt;"",[141]Sheet1!A165,"")</f>
        <v>190</v>
      </c>
      <c r="BB233">
        <f>IF([142]Sheet1!A165&lt;&gt;"",[142]Sheet1!A165,"")</f>
        <v>590</v>
      </c>
      <c r="BC233">
        <f>IF([143]Sheet1!A165&lt;&gt;"",[143]Sheet1!A165,"")</f>
        <v>9</v>
      </c>
      <c r="BD233">
        <f>IF([144]Sheet1!A165&lt;&gt;"",[144]Sheet1!A165,"")</f>
        <v>160</v>
      </c>
      <c r="BE233">
        <f>IF([145]Sheet1!A165&lt;&gt;"",[145]Sheet1!A165,"")</f>
        <v>320</v>
      </c>
      <c r="BF233">
        <f>IF([146]Sheet1!A165&lt;&gt;"",[146]Sheet1!A165,"")</f>
        <v>10</v>
      </c>
      <c r="BG233">
        <f>IF([147]Sheet1!A165&lt;&gt;"",[147]Sheet1!A165,"")</f>
        <v>560</v>
      </c>
      <c r="BH233">
        <f>IF([148]Sheet1!A165&lt;&gt;"",[148]Sheet1!A165,"")</f>
        <v>270</v>
      </c>
      <c r="BI233">
        <f>IF([149]Sheet1!A165&lt;&gt;"",[149]Sheet1!A165,"")</f>
        <v>553</v>
      </c>
      <c r="BJ233">
        <f>IF([150]Sheet1!A165&lt;&gt;"",[150]Sheet1!A165,"")</f>
        <v>584</v>
      </c>
      <c r="BK233">
        <f>IF([151]Sheet1!A165&lt;&gt;"",[151]Sheet1!A165,"")</f>
        <v>35</v>
      </c>
      <c r="BL233">
        <f>IF([152]Sheet1!A165&lt;&gt;"",[152]Sheet1!A165,"")</f>
        <v>583</v>
      </c>
      <c r="BM233">
        <f>IF([153]Sheet1!A165&lt;&gt;"",[153]Sheet1!A165,"")</f>
        <v>190</v>
      </c>
      <c r="BN233">
        <f>IF([154]Sheet1!A165&lt;&gt;"",[154]Sheet1!A165,"")</f>
        <v>628</v>
      </c>
      <c r="BO233">
        <f>IF([155]Sheet1!A165&lt;&gt;"",[155]Sheet1!A165,"")</f>
        <v>391</v>
      </c>
      <c r="BP233">
        <f>IF([156]Sheet1!A165&lt;&gt;"",[156]Sheet1!A165,"")</f>
        <v>255</v>
      </c>
      <c r="BQ233">
        <f>IF([157]Sheet1!A165&lt;&gt;"",[157]Sheet1!A165,"")</f>
        <v>7</v>
      </c>
      <c r="BR233">
        <f>IF([158]Sheet1!A165&lt;&gt;"",[158]Sheet1!A165,"")</f>
        <v>509</v>
      </c>
      <c r="BS233">
        <f>IF([159]Sheet1!A165&lt;&gt;"",[159]Sheet1!A165,"")</f>
        <v>11</v>
      </c>
      <c r="BT233">
        <f>IF([160]Sheet1!A165&lt;&gt;"",[160]Sheet1!A165,"")</f>
        <v>474</v>
      </c>
      <c r="BU233">
        <f>IF([161]Sheet1!A165&lt;&gt;"",[161]Sheet1!A165,"")</f>
        <v>449</v>
      </c>
      <c r="BV233">
        <f>IF([162]Sheet1!A165&lt;&gt;"",[162]Sheet1!A165,"")</f>
        <v>260</v>
      </c>
      <c r="BW233">
        <f>IF([163]Sheet1!A165&lt;&gt;"",[163]Sheet1!A165,"")</f>
        <v>618</v>
      </c>
      <c r="BX233">
        <f>IF([164]Sheet1!A165&lt;&gt;"",[164]Sheet1!A165,"")</f>
        <v>89</v>
      </c>
      <c r="BY233">
        <f>IF([165]Sheet1!A165&lt;&gt;"",[165]Sheet1!A165,"")</f>
        <v>67</v>
      </c>
      <c r="BZ233">
        <f>IF([166]Sheet1!A165&lt;&gt;"",[166]Sheet1!A165,"")</f>
        <v>456</v>
      </c>
      <c r="CA233">
        <f>IF([167]Sheet1!A165&lt;&gt;"",[167]Sheet1!A165,"")</f>
        <v>297</v>
      </c>
      <c r="CB233">
        <f>IF([168]Sheet1!A165&lt;&gt;"",[168]Sheet1!A165,"")</f>
        <v>300</v>
      </c>
      <c r="CC233">
        <f>IF([169]Sheet1!A165&lt;&gt;"",[169]Sheet1!A165,"")</f>
        <v>226</v>
      </c>
      <c r="CD233">
        <f>IF([170]Sheet1!A165&lt;&gt;"",[170]Sheet1!A165,"")</f>
        <v>519</v>
      </c>
      <c r="CE233">
        <f>IF([171]Sheet1!A165&lt;&gt;"",[171]Sheet1!A165,"")</f>
        <v>119</v>
      </c>
      <c r="CF233">
        <f>IF([172]Sheet1!A165&lt;&gt;"",[172]Sheet1!A165,"")</f>
        <v>41</v>
      </c>
      <c r="CG233">
        <f>IF([173]Sheet1!A165&lt;&gt;"",[173]Sheet1!A165,"")</f>
        <v>430</v>
      </c>
      <c r="CH233">
        <f>IF([174]Sheet1!A165&lt;&gt;"",[174]Sheet1!A165,"")</f>
        <v>617</v>
      </c>
      <c r="CI233">
        <f>IF([175]Sheet1!A165&lt;&gt;"",[175]Sheet1!A165,"")</f>
        <v>205</v>
      </c>
      <c r="CJ233">
        <f>IF([176]Sheet1!A165&lt;&gt;"",[176]Sheet1!A165,"")</f>
        <v>570</v>
      </c>
      <c r="CK233">
        <f>IF([177]Sheet1!A165&lt;&gt;"",[177]Sheet1!A165,"")</f>
        <v>646</v>
      </c>
      <c r="CL233">
        <f>IF([178]Sheet1!A165&lt;&gt;"",[178]Sheet1!A165,"")</f>
        <v>647</v>
      </c>
    </row>
    <row r="234" spans="2:90">
      <c r="B234">
        <f>IF([90]Sheet1!A166&lt;&gt;"",[90]Sheet1!A166,"")</f>
        <v>436</v>
      </c>
      <c r="C234">
        <f>IF([91]Sheet1!A166&lt;&gt;"",[91]Sheet1!A166,"")</f>
        <v>301</v>
      </c>
      <c r="D234">
        <f>IF([92]Sheet1!A166&lt;&gt;"",[92]Sheet1!A166,"")</f>
        <v>378</v>
      </c>
      <c r="E234">
        <f>IF([93]Sheet1!A166&lt;&gt;"",[93]Sheet1!A166,"")</f>
        <v>138</v>
      </c>
      <c r="F234">
        <f>IF([94]Sheet1!A166&lt;&gt;"",[94]Sheet1!A166,"")</f>
        <v>217</v>
      </c>
      <c r="G234">
        <f>IF([95]Sheet1!A166&lt;&gt;"",[95]Sheet1!A166,"")</f>
        <v>200</v>
      </c>
      <c r="H234">
        <f>IF([96]Sheet1!A166&lt;&gt;"",[96]Sheet1!A166,"")</f>
        <v>638</v>
      </c>
      <c r="I234">
        <f>IF([97]Sheet1!A166&lt;&gt;"",[97]Sheet1!A166,"")</f>
        <v>389</v>
      </c>
      <c r="J234">
        <f>IF([98]Sheet1!A166&lt;&gt;"",[98]Sheet1!A166,"")</f>
        <v>133</v>
      </c>
      <c r="K234">
        <f>IF([99]Sheet1!A166&lt;&gt;"",[99]Sheet1!A166,"")</f>
        <v>162</v>
      </c>
      <c r="L234">
        <f>IF([100]Sheet1!A166&lt;&gt;"",[100]Sheet1!A166,"")</f>
        <v>296</v>
      </c>
      <c r="M234">
        <f>IF([101]Sheet1!A166&lt;&gt;"",[101]Sheet1!A166,"")</f>
        <v>552</v>
      </c>
      <c r="N234">
        <f>IF([102]Sheet1!A166&lt;&gt;"",[102]Sheet1!A166,"")</f>
        <v>30</v>
      </c>
      <c r="O234">
        <f>IF([103]Sheet1!A166&lt;&gt;"",[103]Sheet1!A166,"")</f>
        <v>391</v>
      </c>
      <c r="P234">
        <f>IF([104]Sheet1!A166&lt;&gt;"",[104]Sheet1!A166,"")</f>
        <v>72</v>
      </c>
      <c r="Q234">
        <f>IF([105]Sheet1!A166&lt;&gt;"",[105]Sheet1!A166,"")</f>
        <v>168</v>
      </c>
      <c r="R234">
        <f>IF([106]Sheet1!A166&lt;&gt;"",[106]Sheet1!A166,"")</f>
        <v>305</v>
      </c>
      <c r="S234">
        <f>IF([107]Sheet1!A166&lt;&gt;"",[107]Sheet1!A166,"")</f>
        <v>526</v>
      </c>
      <c r="T234">
        <f>IF([108]Sheet1!A166&lt;&gt;"",[108]Sheet1!A166,"")</f>
        <v>181</v>
      </c>
      <c r="U234">
        <f>IF([109]Sheet1!A166&lt;&gt;"",[109]Sheet1!A166,"")</f>
        <v>237</v>
      </c>
      <c r="V234">
        <f>IF([110]Sheet1!A166&lt;&gt;"",[110]Sheet1!A166,"")</f>
        <v>482</v>
      </c>
      <c r="W234">
        <f>IF([111]Sheet1!A166&lt;&gt;"",[111]Sheet1!A166,"")</f>
        <v>304</v>
      </c>
      <c r="X234">
        <f>IF([112]Sheet1!A166&lt;&gt;"",[112]Sheet1!A166,"")</f>
        <v>355</v>
      </c>
      <c r="Y234">
        <f>IF([113]Sheet1!A166&lt;&gt;"",[113]Sheet1!A166,"")</f>
        <v>215</v>
      </c>
      <c r="Z234">
        <f>IF([114]Sheet1!A166&lt;&gt;"",[114]Sheet1!A166,"")</f>
        <v>84</v>
      </c>
      <c r="AA234">
        <f>IF([115]Sheet1!A166&lt;&gt;"",[115]Sheet1!A166,"")</f>
        <v>341</v>
      </c>
      <c r="AB234">
        <f>IF([116]Sheet1!A166&lt;&gt;"",[116]Sheet1!A166,"")</f>
        <v>84</v>
      </c>
      <c r="AC234">
        <f>IF([117]Sheet1!A166&lt;&gt;"",[117]Sheet1!A166,"")</f>
        <v>34</v>
      </c>
      <c r="AD234">
        <f>IF([118]Sheet1!A166&lt;&gt;"",[118]Sheet1!A166,"")</f>
        <v>366</v>
      </c>
      <c r="AE234">
        <f>IF([119]Sheet1!A166&lt;&gt;"",[119]Sheet1!A166,"")</f>
        <v>224</v>
      </c>
      <c r="AF234">
        <f>IF([120]Sheet1!A166&lt;&gt;"",[120]Sheet1!A166,"")</f>
        <v>389</v>
      </c>
      <c r="AG234">
        <f>IF([121]Sheet1!A166&lt;&gt;"",[121]Sheet1!A166,"")</f>
        <v>133</v>
      </c>
      <c r="AH234">
        <f>IF([122]Sheet1!A166&lt;&gt;"",[122]Sheet1!A166,"")</f>
        <v>448</v>
      </c>
      <c r="AI234">
        <f>IF([123]Sheet1!A166&lt;&gt;"",[123]Sheet1!A166,"")</f>
        <v>205</v>
      </c>
      <c r="AJ234">
        <f>IF([124]Sheet1!A166&lt;&gt;"",[124]Sheet1!A166,"")</f>
        <v>491</v>
      </c>
      <c r="AK234">
        <f>IF([125]Sheet1!A166&lt;&gt;"",[125]Sheet1!A166,"")</f>
        <v>141</v>
      </c>
      <c r="AL234">
        <f>IF([126]Sheet1!A166&lt;&gt;"",[126]Sheet1!A166,"")</f>
        <v>75</v>
      </c>
      <c r="AM234">
        <f>IF([127]Sheet1!A166&lt;&gt;"",[127]Sheet1!A166,"")</f>
        <v>141</v>
      </c>
      <c r="AN234">
        <f>IF([128]Sheet1!A166&lt;&gt;"",[128]Sheet1!A166,"")</f>
        <v>35</v>
      </c>
      <c r="AO234">
        <f>IF([129]Sheet1!A166&lt;&gt;"",[129]Sheet1!A166,"")</f>
        <v>48</v>
      </c>
      <c r="AP234">
        <v>611</v>
      </c>
      <c r="AQ234">
        <f>IF([131]Sheet1!A166&lt;&gt;"",[131]Sheet1!A166,"")</f>
        <v>116</v>
      </c>
      <c r="AR234">
        <f>IF([132]Sheet1!A166&lt;&gt;"",[132]Sheet1!A166,"")</f>
        <v>640</v>
      </c>
      <c r="AS234">
        <f>IF([133]Sheet1!A166&lt;&gt;"",[133]Sheet1!A166,"")</f>
        <v>25</v>
      </c>
      <c r="AT234">
        <f>IF([134]Sheet1!A166&lt;&gt;"",[134]Sheet1!A166,"")</f>
        <v>247</v>
      </c>
      <c r="AU234">
        <f>IF([135]Sheet1!A166&lt;&gt;"",[135]Sheet1!A166,"")</f>
        <v>46</v>
      </c>
      <c r="AV234">
        <f>IF([136]Sheet1!A166&lt;&gt;"",[136]Sheet1!A166,"")</f>
        <v>341</v>
      </c>
      <c r="AW234">
        <f>IF([137]Sheet1!A166&lt;&gt;"",[137]Sheet1!A166,"")</f>
        <v>55</v>
      </c>
      <c r="AX234">
        <f>IF([138]Sheet1!A166&lt;&gt;"",[138]Sheet1!A166,"")</f>
        <v>221</v>
      </c>
      <c r="AY234">
        <f>IF([139]Sheet1!A166&lt;&gt;"",[139]Sheet1!A166,"")</f>
        <v>550</v>
      </c>
      <c r="AZ234">
        <f>IF([140]Sheet1!A166&lt;&gt;"",[140]Sheet1!A166,"")</f>
        <v>280</v>
      </c>
      <c r="BA234">
        <f>IF([141]Sheet1!A166&lt;&gt;"",[141]Sheet1!A166,"")</f>
        <v>113</v>
      </c>
      <c r="BB234">
        <f>IF([142]Sheet1!A166&lt;&gt;"",[142]Sheet1!A166,"")</f>
        <v>562</v>
      </c>
      <c r="BC234">
        <f>IF([143]Sheet1!A166&lt;&gt;"",[143]Sheet1!A166,"")</f>
        <v>578</v>
      </c>
      <c r="BD234">
        <f>IF([144]Sheet1!A166&lt;&gt;"",[144]Sheet1!A166,"")</f>
        <v>557</v>
      </c>
      <c r="BE234">
        <f>IF([145]Sheet1!A166&lt;&gt;"",[145]Sheet1!A166,"")</f>
        <v>388</v>
      </c>
      <c r="BF234">
        <f>IF([146]Sheet1!A166&lt;&gt;"",[146]Sheet1!A166,"")</f>
        <v>56</v>
      </c>
      <c r="BG234">
        <f>IF([147]Sheet1!A166&lt;&gt;"",[147]Sheet1!A166,"")</f>
        <v>75</v>
      </c>
      <c r="BH234">
        <f>IF([148]Sheet1!A166&lt;&gt;"",[148]Sheet1!A166,"")</f>
        <v>49</v>
      </c>
      <c r="BI234">
        <f>IF([149]Sheet1!A166&lt;&gt;"",[149]Sheet1!A166,"")</f>
        <v>225</v>
      </c>
      <c r="BJ234">
        <f>IF([150]Sheet1!A166&lt;&gt;"",[150]Sheet1!A166,"")</f>
        <v>156</v>
      </c>
      <c r="BK234">
        <f>IF([151]Sheet1!A166&lt;&gt;"",[151]Sheet1!A166,"")</f>
        <v>283</v>
      </c>
      <c r="BL234">
        <f>IF([152]Sheet1!A166&lt;&gt;"",[152]Sheet1!A166,"")</f>
        <v>217</v>
      </c>
      <c r="BM234">
        <f>IF([153]Sheet1!A166&lt;&gt;"",[153]Sheet1!A166,"")</f>
        <v>278</v>
      </c>
      <c r="BN234">
        <f>IF([154]Sheet1!A166&lt;&gt;"",[154]Sheet1!A166,"")</f>
        <v>243</v>
      </c>
      <c r="BO234">
        <f>IF([155]Sheet1!A166&lt;&gt;"",[155]Sheet1!A166,"")</f>
        <v>592</v>
      </c>
      <c r="BP234">
        <f>IF([156]Sheet1!A166&lt;&gt;"",[156]Sheet1!A166,"")</f>
        <v>282</v>
      </c>
      <c r="BQ234">
        <f>IF([157]Sheet1!A166&lt;&gt;"",[157]Sheet1!A166,"")</f>
        <v>506</v>
      </c>
      <c r="BR234">
        <f>IF([158]Sheet1!A166&lt;&gt;"",[158]Sheet1!A166,"")</f>
        <v>306</v>
      </c>
      <c r="BS234">
        <f>IF([159]Sheet1!A166&lt;&gt;"",[159]Sheet1!A166,"")</f>
        <v>338</v>
      </c>
      <c r="BT234">
        <f>IF([160]Sheet1!A166&lt;&gt;"",[160]Sheet1!A166,"")</f>
        <v>256</v>
      </c>
      <c r="BU234">
        <f>IF([161]Sheet1!A166&lt;&gt;"",[161]Sheet1!A166,"")</f>
        <v>280</v>
      </c>
      <c r="BV234">
        <f>IF([162]Sheet1!A166&lt;&gt;"",[162]Sheet1!A166,"")</f>
        <v>460</v>
      </c>
      <c r="BW234">
        <f>IF([163]Sheet1!A166&lt;&gt;"",[163]Sheet1!A166,"")</f>
        <v>396</v>
      </c>
      <c r="BX234">
        <f>IF([164]Sheet1!A166&lt;&gt;"",[164]Sheet1!A166,"")</f>
        <v>187</v>
      </c>
      <c r="BY234">
        <f>IF([165]Sheet1!A166&lt;&gt;"",[165]Sheet1!A166,"")</f>
        <v>254</v>
      </c>
      <c r="BZ234">
        <f>IF([166]Sheet1!A166&lt;&gt;"",[166]Sheet1!A166,"")</f>
        <v>8</v>
      </c>
      <c r="CA234">
        <f>IF([167]Sheet1!A166&lt;&gt;"",[167]Sheet1!A166,"")</f>
        <v>220</v>
      </c>
      <c r="CB234">
        <f>IF([168]Sheet1!A166&lt;&gt;"",[168]Sheet1!A166,"")</f>
        <v>366</v>
      </c>
      <c r="CC234">
        <f>IF([169]Sheet1!A166&lt;&gt;"",[169]Sheet1!A166,"")</f>
        <v>273</v>
      </c>
      <c r="CD234">
        <f>IF([170]Sheet1!A166&lt;&gt;"",[170]Sheet1!A166,"")</f>
        <v>530</v>
      </c>
      <c r="CE234">
        <f>IF([171]Sheet1!A166&lt;&gt;"",[171]Sheet1!A166,"")</f>
        <v>59</v>
      </c>
      <c r="CF234">
        <f>IF([172]Sheet1!A166&lt;&gt;"",[172]Sheet1!A166,"")</f>
        <v>334</v>
      </c>
      <c r="CG234">
        <f>IF([173]Sheet1!A166&lt;&gt;"",[173]Sheet1!A166,"")</f>
        <v>307</v>
      </c>
      <c r="CH234">
        <f>IF([174]Sheet1!A166&lt;&gt;"",[174]Sheet1!A166,"")</f>
        <v>60</v>
      </c>
      <c r="CI234">
        <f>IF([175]Sheet1!A166&lt;&gt;"",[175]Sheet1!A166,"")</f>
        <v>268</v>
      </c>
      <c r="CJ234">
        <f>IF([176]Sheet1!A166&lt;&gt;"",[176]Sheet1!A166,"")</f>
        <v>456</v>
      </c>
      <c r="CK234">
        <f>IF([177]Sheet1!A166&lt;&gt;"",[177]Sheet1!A166,"")</f>
        <v>6</v>
      </c>
      <c r="CL234">
        <f>IF([178]Sheet1!A166&lt;&gt;"",[178]Sheet1!A166,"")</f>
        <v>82</v>
      </c>
    </row>
    <row r="235" spans="2:90">
      <c r="B235">
        <f>IF([90]Sheet1!A167&lt;&gt;"",[90]Sheet1!A167,"")</f>
        <v>101</v>
      </c>
      <c r="C235">
        <f>IF([91]Sheet1!A167&lt;&gt;"",[91]Sheet1!A167,"")</f>
        <v>271</v>
      </c>
      <c r="D235">
        <f>IF([92]Sheet1!A167&lt;&gt;"",[92]Sheet1!A167,"")</f>
        <v>159</v>
      </c>
      <c r="E235">
        <f>IF([93]Sheet1!A167&lt;&gt;"",[93]Sheet1!A167,"")</f>
        <v>293</v>
      </c>
      <c r="F235">
        <f>IF([94]Sheet1!A167&lt;&gt;"",[94]Sheet1!A167,"")</f>
        <v>191</v>
      </c>
      <c r="G235">
        <f>IF([95]Sheet1!A167&lt;&gt;"",[95]Sheet1!A167,"")</f>
        <v>198</v>
      </c>
      <c r="H235">
        <f>IF([96]Sheet1!A167&lt;&gt;"",[96]Sheet1!A167,"")</f>
        <v>596</v>
      </c>
      <c r="I235">
        <f>IF([97]Sheet1!A167&lt;&gt;"",[97]Sheet1!A167,"")</f>
        <v>142</v>
      </c>
      <c r="J235">
        <f>IF([98]Sheet1!A167&lt;&gt;"",[98]Sheet1!A167,"")</f>
        <v>283</v>
      </c>
      <c r="K235">
        <f>IF([99]Sheet1!A167&lt;&gt;"",[99]Sheet1!A167,"")</f>
        <v>630</v>
      </c>
      <c r="L235">
        <f>IF([100]Sheet1!A167&lt;&gt;"",[100]Sheet1!A167,"")</f>
        <v>315</v>
      </c>
      <c r="M235">
        <f>IF([101]Sheet1!A167&lt;&gt;"",[101]Sheet1!A167,"")</f>
        <v>280</v>
      </c>
      <c r="N235">
        <f>IF([102]Sheet1!A167&lt;&gt;"",[102]Sheet1!A167,"")</f>
        <v>22</v>
      </c>
      <c r="O235">
        <f>IF([103]Sheet1!A167&lt;&gt;"",[103]Sheet1!A167,"")</f>
        <v>188</v>
      </c>
      <c r="P235">
        <f>IF([104]Sheet1!A167&lt;&gt;"",[104]Sheet1!A167,"")</f>
        <v>140</v>
      </c>
      <c r="Q235">
        <f>IF([105]Sheet1!A167&lt;&gt;"",[105]Sheet1!A167,"")</f>
        <v>85</v>
      </c>
      <c r="R235">
        <f>IF([106]Sheet1!A167&lt;&gt;"",[106]Sheet1!A167,"")</f>
        <v>655</v>
      </c>
      <c r="S235">
        <f>IF([107]Sheet1!A167&lt;&gt;"",[107]Sheet1!A167,"")</f>
        <v>548</v>
      </c>
      <c r="T235">
        <f>IF([108]Sheet1!A167&lt;&gt;"",[108]Sheet1!A167,"")</f>
        <v>525</v>
      </c>
      <c r="U235">
        <f>IF([109]Sheet1!A167&lt;&gt;"",[109]Sheet1!A167,"")</f>
        <v>523</v>
      </c>
      <c r="V235">
        <f>IF([110]Sheet1!A167&lt;&gt;"",[110]Sheet1!A167,"")</f>
        <v>385</v>
      </c>
      <c r="W235">
        <f>IF([111]Sheet1!A167&lt;&gt;"",[111]Sheet1!A167,"")</f>
        <v>45</v>
      </c>
      <c r="X235">
        <f>IF([112]Sheet1!A167&lt;&gt;"",[112]Sheet1!A167,"")</f>
        <v>482</v>
      </c>
      <c r="Y235">
        <f>IF([113]Sheet1!A167&lt;&gt;"",[113]Sheet1!A167,"")</f>
        <v>228</v>
      </c>
      <c r="Z235">
        <f>IF([114]Sheet1!A167&lt;&gt;"",[114]Sheet1!A167,"")</f>
        <v>222</v>
      </c>
      <c r="AA235">
        <f>IF([115]Sheet1!A167&lt;&gt;"",[115]Sheet1!A167,"")</f>
        <v>72</v>
      </c>
      <c r="AB235">
        <f>IF([116]Sheet1!A167&lt;&gt;"",[116]Sheet1!A167,"")</f>
        <v>13</v>
      </c>
      <c r="AC235">
        <f>IF([117]Sheet1!A167&lt;&gt;"",[117]Sheet1!A167,"")</f>
        <v>28</v>
      </c>
      <c r="AD235">
        <f>IF([118]Sheet1!A167&lt;&gt;"",[118]Sheet1!A167,"")</f>
        <v>3</v>
      </c>
      <c r="AE235">
        <f>IF([119]Sheet1!A167&lt;&gt;"",[119]Sheet1!A167,"")</f>
        <v>139</v>
      </c>
      <c r="AF235">
        <f>IF([120]Sheet1!A167&lt;&gt;"",[120]Sheet1!A167,"")</f>
        <v>413</v>
      </c>
      <c r="AG235">
        <f>IF([121]Sheet1!A167&lt;&gt;"",[121]Sheet1!A167,"")</f>
        <v>28</v>
      </c>
      <c r="AH235">
        <f>IF([122]Sheet1!A167&lt;&gt;"",[122]Sheet1!A167,"")</f>
        <v>30</v>
      </c>
      <c r="AI235">
        <f>IF([123]Sheet1!A167&lt;&gt;"",[123]Sheet1!A167,"")</f>
        <v>95</v>
      </c>
      <c r="AJ235">
        <f>IF([124]Sheet1!A167&lt;&gt;"",[124]Sheet1!A167,"")</f>
        <v>313</v>
      </c>
      <c r="AK235">
        <f>IF([125]Sheet1!A167&lt;&gt;"",[125]Sheet1!A167,"")</f>
        <v>441</v>
      </c>
      <c r="AL235">
        <f>IF([126]Sheet1!A167&lt;&gt;"",[126]Sheet1!A167,"")</f>
        <v>306</v>
      </c>
      <c r="AM235">
        <f>IF([127]Sheet1!A167&lt;&gt;"",[127]Sheet1!A167,"")</f>
        <v>122</v>
      </c>
      <c r="AN235">
        <f>IF([128]Sheet1!A167&lt;&gt;"",[128]Sheet1!A167,"")</f>
        <v>160</v>
      </c>
      <c r="AO235">
        <f>IF([129]Sheet1!A167&lt;&gt;"",[129]Sheet1!A167,"")</f>
        <v>67</v>
      </c>
      <c r="AP235">
        <v>600</v>
      </c>
      <c r="AQ235">
        <f>IF([131]Sheet1!A167&lt;&gt;"",[131]Sheet1!A167,"")</f>
        <v>237</v>
      </c>
      <c r="AR235">
        <f>IF([132]Sheet1!A167&lt;&gt;"",[132]Sheet1!A167,"")</f>
        <v>312</v>
      </c>
      <c r="AS235">
        <f>IF([133]Sheet1!A167&lt;&gt;"",[133]Sheet1!A167,"")</f>
        <v>261</v>
      </c>
      <c r="AT235">
        <f>IF([134]Sheet1!A167&lt;&gt;"",[134]Sheet1!A167,"")</f>
        <v>616</v>
      </c>
      <c r="AU235">
        <f>IF([135]Sheet1!A167&lt;&gt;"",[135]Sheet1!A167,"")</f>
        <v>394</v>
      </c>
      <c r="AV235">
        <f>IF([136]Sheet1!A167&lt;&gt;"",[136]Sheet1!A167,"")</f>
        <v>121</v>
      </c>
      <c r="AW235">
        <f>IF([137]Sheet1!A167&lt;&gt;"",[137]Sheet1!A167,"")</f>
        <v>328</v>
      </c>
      <c r="AX235">
        <f>IF([138]Sheet1!A167&lt;&gt;"",[138]Sheet1!A167,"")</f>
        <v>61</v>
      </c>
      <c r="AY235">
        <f>IF([139]Sheet1!A167&lt;&gt;"",[139]Sheet1!A167,"")</f>
        <v>145</v>
      </c>
      <c r="AZ235">
        <f>IF([140]Sheet1!A167&lt;&gt;"",[140]Sheet1!A167,"")</f>
        <v>200</v>
      </c>
      <c r="BA235">
        <f>IF([141]Sheet1!A167&lt;&gt;"",[141]Sheet1!A167,"")</f>
        <v>599</v>
      </c>
      <c r="BB235">
        <f>IF([142]Sheet1!A167&lt;&gt;"",[142]Sheet1!A167,"")</f>
        <v>85</v>
      </c>
      <c r="BC235">
        <f>IF([143]Sheet1!A167&lt;&gt;"",[143]Sheet1!A167,"")</f>
        <v>119</v>
      </c>
      <c r="BD235">
        <f>IF([144]Sheet1!A167&lt;&gt;"",[144]Sheet1!A167,"")</f>
        <v>25</v>
      </c>
      <c r="BE235">
        <f>IF([145]Sheet1!A167&lt;&gt;"",[145]Sheet1!A167,"")</f>
        <v>664</v>
      </c>
      <c r="BF235">
        <f>IF([146]Sheet1!A167&lt;&gt;"",[146]Sheet1!A167,"")</f>
        <v>33</v>
      </c>
      <c r="BG235">
        <f>IF([147]Sheet1!A167&lt;&gt;"",[147]Sheet1!A167,"")</f>
        <v>132</v>
      </c>
      <c r="BH235">
        <f>IF([148]Sheet1!A167&lt;&gt;"",[148]Sheet1!A167,"")</f>
        <v>184</v>
      </c>
      <c r="BI235">
        <f>IF([149]Sheet1!A167&lt;&gt;"",[149]Sheet1!A167,"")</f>
        <v>71</v>
      </c>
      <c r="BJ235">
        <f>IF([150]Sheet1!A167&lt;&gt;"",[150]Sheet1!A167,"")</f>
        <v>315</v>
      </c>
      <c r="BK235">
        <f>IF([151]Sheet1!A167&lt;&gt;"",[151]Sheet1!A167,"")</f>
        <v>303</v>
      </c>
      <c r="BL235">
        <f>IF([152]Sheet1!A167&lt;&gt;"",[152]Sheet1!A167,"")</f>
        <v>395</v>
      </c>
      <c r="BM235">
        <f>IF([153]Sheet1!A167&lt;&gt;"",[153]Sheet1!A167,"")</f>
        <v>311</v>
      </c>
      <c r="BN235">
        <f>IF([154]Sheet1!A167&lt;&gt;"",[154]Sheet1!A167,"")</f>
        <v>305</v>
      </c>
      <c r="BO235">
        <f>IF([155]Sheet1!A167&lt;&gt;"",[155]Sheet1!A167,"")</f>
        <v>388</v>
      </c>
      <c r="BP235">
        <f>IF([156]Sheet1!A167&lt;&gt;"",[156]Sheet1!A167,"")</f>
        <v>298</v>
      </c>
      <c r="BQ235">
        <f>IF([157]Sheet1!A167&lt;&gt;"",[157]Sheet1!A167,"")</f>
        <v>128</v>
      </c>
      <c r="BR235">
        <f>IF([158]Sheet1!A167&lt;&gt;"",[158]Sheet1!A167,"")</f>
        <v>86</v>
      </c>
      <c r="BS235">
        <f>IF([159]Sheet1!A167&lt;&gt;"",[159]Sheet1!A167,"")</f>
        <v>86</v>
      </c>
      <c r="BT235">
        <f>IF([160]Sheet1!A167&lt;&gt;"",[160]Sheet1!A167,"")</f>
        <v>211</v>
      </c>
      <c r="BU235">
        <f>IF([161]Sheet1!A167&lt;&gt;"",[161]Sheet1!A167,"")</f>
        <v>660</v>
      </c>
      <c r="BV235">
        <f>IF([162]Sheet1!A167&lt;&gt;"",[162]Sheet1!A167,"")</f>
        <v>216</v>
      </c>
      <c r="BW235">
        <f>IF([163]Sheet1!A167&lt;&gt;"",[163]Sheet1!A167,"")</f>
        <v>74</v>
      </c>
      <c r="BX235">
        <f>IF([164]Sheet1!A167&lt;&gt;"",[164]Sheet1!A167,"")</f>
        <v>378</v>
      </c>
      <c r="BY235">
        <f>IF([165]Sheet1!A167&lt;&gt;"",[165]Sheet1!A167,"")</f>
        <v>145</v>
      </c>
      <c r="BZ235">
        <f>IF([166]Sheet1!A167&lt;&gt;"",[166]Sheet1!A167,"")</f>
        <v>17</v>
      </c>
      <c r="CA235">
        <f>IF([167]Sheet1!A167&lt;&gt;"",[167]Sheet1!A167,"")</f>
        <v>369</v>
      </c>
      <c r="CB235">
        <f>IF([168]Sheet1!A167&lt;&gt;"",[168]Sheet1!A167,"")</f>
        <v>516</v>
      </c>
      <c r="CC235">
        <f>IF([169]Sheet1!A167&lt;&gt;"",[169]Sheet1!A167,"")</f>
        <v>347</v>
      </c>
      <c r="CD235">
        <f>IF([170]Sheet1!A167&lt;&gt;"",[170]Sheet1!A167,"")</f>
        <v>245</v>
      </c>
      <c r="CE235">
        <f>IF([171]Sheet1!A167&lt;&gt;"",[171]Sheet1!A167,"")</f>
        <v>258</v>
      </c>
      <c r="CF235">
        <f>IF([172]Sheet1!A167&lt;&gt;"",[172]Sheet1!A167,"")</f>
        <v>598</v>
      </c>
      <c r="CG235">
        <f>IF([173]Sheet1!A167&lt;&gt;"",[173]Sheet1!A167,"")</f>
        <v>5</v>
      </c>
      <c r="CH235">
        <f>IF([174]Sheet1!A167&lt;&gt;"",[174]Sheet1!A167,"")</f>
        <v>122</v>
      </c>
      <c r="CI235">
        <f>IF([175]Sheet1!A167&lt;&gt;"",[175]Sheet1!A167,"")</f>
        <v>381</v>
      </c>
      <c r="CJ235">
        <f>IF([176]Sheet1!A167&lt;&gt;"",[176]Sheet1!A167,"")</f>
        <v>378</v>
      </c>
      <c r="CK235">
        <f>IF([177]Sheet1!A167&lt;&gt;"",[177]Sheet1!A167,"")</f>
        <v>632</v>
      </c>
      <c r="CL235">
        <f>IF([178]Sheet1!A167&lt;&gt;"",[178]Sheet1!A167,"")</f>
        <v>5</v>
      </c>
    </row>
    <row r="236" spans="2:90">
      <c r="B236">
        <f>IF([90]Sheet1!A168&lt;&gt;"",[90]Sheet1!A168,"")</f>
        <v>23</v>
      </c>
      <c r="C236">
        <f>IF([91]Sheet1!A168&lt;&gt;"",[91]Sheet1!A168,"")</f>
        <v>252</v>
      </c>
      <c r="D236">
        <f>IF([92]Sheet1!A168&lt;&gt;"",[92]Sheet1!A168,"")</f>
        <v>283</v>
      </c>
      <c r="E236">
        <f>IF([93]Sheet1!A168&lt;&gt;"",[93]Sheet1!A168,"")</f>
        <v>18</v>
      </c>
      <c r="F236">
        <f>IF([94]Sheet1!A168&lt;&gt;"",[94]Sheet1!A168,"")</f>
        <v>304</v>
      </c>
      <c r="G236">
        <f>IF([95]Sheet1!A168&lt;&gt;"",[95]Sheet1!A168,"")</f>
        <v>335</v>
      </c>
      <c r="H236">
        <f>IF([96]Sheet1!A168&lt;&gt;"",[96]Sheet1!A168,"")</f>
        <v>623</v>
      </c>
      <c r="I236">
        <f>IF([97]Sheet1!A168&lt;&gt;"",[97]Sheet1!A168,"")</f>
        <v>278</v>
      </c>
      <c r="J236">
        <f>IF([98]Sheet1!A168&lt;&gt;"",[98]Sheet1!A168,"")</f>
        <v>93</v>
      </c>
      <c r="K236">
        <f>IF([99]Sheet1!A168&lt;&gt;"",[99]Sheet1!A168,"")</f>
        <v>90</v>
      </c>
      <c r="L236">
        <f>IF([100]Sheet1!A168&lt;&gt;"",[100]Sheet1!A168,"")</f>
        <v>149</v>
      </c>
      <c r="M236">
        <f>IF([101]Sheet1!A168&lt;&gt;"",[101]Sheet1!A168,"")</f>
        <v>578</v>
      </c>
      <c r="N236">
        <f>IF([102]Sheet1!A168&lt;&gt;"",[102]Sheet1!A168,"")</f>
        <v>170</v>
      </c>
      <c r="O236">
        <f>IF([103]Sheet1!A168&lt;&gt;"",[103]Sheet1!A168,"")</f>
        <v>167</v>
      </c>
      <c r="P236">
        <f>IF([104]Sheet1!A168&lt;&gt;"",[104]Sheet1!A168,"")</f>
        <v>55</v>
      </c>
      <c r="Q236">
        <f>IF([105]Sheet1!A168&lt;&gt;"",[105]Sheet1!A168,"")</f>
        <v>583</v>
      </c>
      <c r="R236">
        <f>IF([106]Sheet1!A168&lt;&gt;"",[106]Sheet1!A168,"")</f>
        <v>177</v>
      </c>
      <c r="S236">
        <f>IF([107]Sheet1!A168&lt;&gt;"",[107]Sheet1!A168,"")</f>
        <v>249</v>
      </c>
      <c r="T236">
        <f>IF([108]Sheet1!A168&lt;&gt;"",[108]Sheet1!A168,"")</f>
        <v>133</v>
      </c>
      <c r="U236">
        <f>IF([109]Sheet1!A168&lt;&gt;"",[109]Sheet1!A168,"")</f>
        <v>529</v>
      </c>
      <c r="V236">
        <f>IF([110]Sheet1!A168&lt;&gt;"",[110]Sheet1!A168,"")</f>
        <v>512</v>
      </c>
      <c r="W236">
        <f>IF([111]Sheet1!A168&lt;&gt;"",[111]Sheet1!A168,"")</f>
        <v>194</v>
      </c>
      <c r="X236">
        <f>IF([112]Sheet1!A168&lt;&gt;"",[112]Sheet1!A168,"")</f>
        <v>438</v>
      </c>
      <c r="Y236">
        <f>IF([113]Sheet1!A168&lt;&gt;"",[113]Sheet1!A168,"")</f>
        <v>263</v>
      </c>
      <c r="Z236">
        <f>IF([114]Sheet1!A168&lt;&gt;"",[114]Sheet1!A168,"")</f>
        <v>26</v>
      </c>
      <c r="AA236">
        <f>IF([115]Sheet1!A168&lt;&gt;"",[115]Sheet1!A168,"")</f>
        <v>328</v>
      </c>
      <c r="AB236">
        <f>IF([116]Sheet1!A168&lt;&gt;"",[116]Sheet1!A168,"")</f>
        <v>61</v>
      </c>
      <c r="AC236">
        <f>IF([117]Sheet1!A168&lt;&gt;"",[117]Sheet1!A168,"")</f>
        <v>430</v>
      </c>
      <c r="AD236">
        <f>IF([118]Sheet1!A168&lt;&gt;"",[118]Sheet1!A168,"")</f>
        <v>303</v>
      </c>
      <c r="AE236">
        <f>IF([119]Sheet1!A168&lt;&gt;"",[119]Sheet1!A168,"")</f>
        <v>40</v>
      </c>
      <c r="AF236">
        <f>IF([120]Sheet1!A168&lt;&gt;"",[120]Sheet1!A168,"")</f>
        <v>86</v>
      </c>
      <c r="AG236">
        <f>IF([121]Sheet1!A168&lt;&gt;"",[121]Sheet1!A168,"")</f>
        <v>389</v>
      </c>
      <c r="AH236">
        <f>IF([122]Sheet1!A168&lt;&gt;"",[122]Sheet1!A168,"")</f>
        <v>409</v>
      </c>
      <c r="AI236">
        <f>IF([123]Sheet1!A168&lt;&gt;"",[123]Sheet1!A168,"")</f>
        <v>476</v>
      </c>
      <c r="AJ236">
        <f>IF([124]Sheet1!A168&lt;&gt;"",[124]Sheet1!A168,"")</f>
        <v>372</v>
      </c>
      <c r="AK236">
        <f>IF([125]Sheet1!A168&lt;&gt;"",[125]Sheet1!A168,"")</f>
        <v>75</v>
      </c>
      <c r="AL236">
        <f>IF([126]Sheet1!A168&lt;&gt;"",[126]Sheet1!A168,"")</f>
        <v>286</v>
      </c>
      <c r="AM236">
        <f>IF([127]Sheet1!A168&lt;&gt;"",[127]Sheet1!A168,"")</f>
        <v>298</v>
      </c>
      <c r="AN236">
        <f>IF([128]Sheet1!A168&lt;&gt;"",[128]Sheet1!A168,"")</f>
        <v>256</v>
      </c>
      <c r="AO236">
        <f>IF([129]Sheet1!A168&lt;&gt;"",[129]Sheet1!A168,"")</f>
        <v>658</v>
      </c>
      <c r="AP236">
        <v>197</v>
      </c>
      <c r="AQ236">
        <f>IF([131]Sheet1!A168&lt;&gt;"",[131]Sheet1!A168,"")</f>
        <v>100</v>
      </c>
      <c r="AR236">
        <f>IF([132]Sheet1!A168&lt;&gt;"",[132]Sheet1!A168,"")</f>
        <v>599</v>
      </c>
      <c r="AS236">
        <f>IF([133]Sheet1!A168&lt;&gt;"",[133]Sheet1!A168,"")</f>
        <v>574</v>
      </c>
      <c r="AT236">
        <f>IF([134]Sheet1!A168&lt;&gt;"",[134]Sheet1!A168,"")</f>
        <v>587</v>
      </c>
      <c r="AU236">
        <f>IF([135]Sheet1!A168&lt;&gt;"",[135]Sheet1!A168,"")</f>
        <v>345</v>
      </c>
      <c r="AV236">
        <f>IF([136]Sheet1!A168&lt;&gt;"",[136]Sheet1!A168,"")</f>
        <v>593</v>
      </c>
      <c r="AW236">
        <f>IF([137]Sheet1!A168&lt;&gt;"",[137]Sheet1!A168,"")</f>
        <v>307</v>
      </c>
      <c r="AX236">
        <f>IF([138]Sheet1!A168&lt;&gt;"",[138]Sheet1!A168,"")</f>
        <v>130</v>
      </c>
      <c r="AY236">
        <f>IF([139]Sheet1!A168&lt;&gt;"",[139]Sheet1!A168,"")</f>
        <v>247</v>
      </c>
      <c r="AZ236">
        <f>IF([140]Sheet1!A168&lt;&gt;"",[140]Sheet1!A168,"")</f>
        <v>147</v>
      </c>
      <c r="BA236">
        <f>IF([141]Sheet1!A168&lt;&gt;"",[141]Sheet1!A168,"")</f>
        <v>226</v>
      </c>
      <c r="BB236">
        <f>IF([142]Sheet1!A168&lt;&gt;"",[142]Sheet1!A168,"")</f>
        <v>271</v>
      </c>
      <c r="BC236">
        <f>IF([143]Sheet1!A168&lt;&gt;"",[143]Sheet1!A168,"")</f>
        <v>273</v>
      </c>
      <c r="BD236">
        <f>IF([144]Sheet1!A168&lt;&gt;"",[144]Sheet1!A168,"")</f>
        <v>247</v>
      </c>
      <c r="BE236">
        <f>IF([145]Sheet1!A168&lt;&gt;"",[145]Sheet1!A168,"")</f>
        <v>565</v>
      </c>
      <c r="BF236">
        <f>IF([146]Sheet1!A168&lt;&gt;"",[146]Sheet1!A168,"")</f>
        <v>568</v>
      </c>
      <c r="BG236">
        <f>IF([147]Sheet1!A168&lt;&gt;"",[147]Sheet1!A168,"")</f>
        <v>245</v>
      </c>
      <c r="BH236">
        <f>IF([148]Sheet1!A168&lt;&gt;"",[148]Sheet1!A168,"")</f>
        <v>101</v>
      </c>
      <c r="BI236">
        <f>IF([149]Sheet1!A168&lt;&gt;"",[149]Sheet1!A168,"")</f>
        <v>158</v>
      </c>
      <c r="BJ236">
        <f>IF([150]Sheet1!A168&lt;&gt;"",[150]Sheet1!A168,"")</f>
        <v>277</v>
      </c>
      <c r="BK236">
        <f>IF([151]Sheet1!A168&lt;&gt;"",[151]Sheet1!A168,"")</f>
        <v>577</v>
      </c>
      <c r="BL236">
        <f>IF([152]Sheet1!A168&lt;&gt;"",[152]Sheet1!A168,"")</f>
        <v>629</v>
      </c>
      <c r="BM236">
        <f>IF([153]Sheet1!A168&lt;&gt;"",[153]Sheet1!A168,"")</f>
        <v>357</v>
      </c>
      <c r="BN236">
        <f>IF([154]Sheet1!A168&lt;&gt;"",[154]Sheet1!A168,"")</f>
        <v>50</v>
      </c>
      <c r="BO236">
        <f>IF([155]Sheet1!A168&lt;&gt;"",[155]Sheet1!A168,"")</f>
        <v>588</v>
      </c>
      <c r="BP236">
        <f>IF([156]Sheet1!A168&lt;&gt;"",[156]Sheet1!A168,"")</f>
        <v>632</v>
      </c>
      <c r="BQ236">
        <f>IF([157]Sheet1!A168&lt;&gt;"",[157]Sheet1!A168,"")</f>
        <v>47</v>
      </c>
      <c r="BR236">
        <f>IF([158]Sheet1!A168&lt;&gt;"",[158]Sheet1!A168,"")</f>
        <v>287</v>
      </c>
      <c r="BS236">
        <f>IF([159]Sheet1!A168&lt;&gt;"",[159]Sheet1!A168,"")</f>
        <v>145</v>
      </c>
      <c r="BT236">
        <f>IF([160]Sheet1!A168&lt;&gt;"",[160]Sheet1!A168,"")</f>
        <v>117</v>
      </c>
      <c r="BU236">
        <f>IF([161]Sheet1!A168&lt;&gt;"",[161]Sheet1!A168,"")</f>
        <v>437</v>
      </c>
      <c r="BV236">
        <f>IF([162]Sheet1!A168&lt;&gt;"",[162]Sheet1!A168,"")</f>
        <v>617</v>
      </c>
      <c r="BW236">
        <f>IF([163]Sheet1!A168&lt;&gt;"",[163]Sheet1!A168,"")</f>
        <v>55</v>
      </c>
      <c r="BX236">
        <f>IF([164]Sheet1!A168&lt;&gt;"",[164]Sheet1!A168,"")</f>
        <v>110</v>
      </c>
      <c r="BY236">
        <f>IF([165]Sheet1!A168&lt;&gt;"",[165]Sheet1!A168,"")</f>
        <v>110</v>
      </c>
      <c r="BZ236">
        <f>IF([166]Sheet1!A168&lt;&gt;"",[166]Sheet1!A168,"")</f>
        <v>610</v>
      </c>
      <c r="CA236">
        <f>IF([167]Sheet1!A168&lt;&gt;"",[167]Sheet1!A168,"")</f>
        <v>347</v>
      </c>
      <c r="CB236">
        <f>IF([168]Sheet1!A168&lt;&gt;"",[168]Sheet1!A168,"")</f>
        <v>559</v>
      </c>
      <c r="CC236">
        <f>IF([169]Sheet1!A168&lt;&gt;"",[169]Sheet1!A168,"")</f>
        <v>214</v>
      </c>
      <c r="CD236">
        <f>IF([170]Sheet1!A168&lt;&gt;"",[170]Sheet1!A168,"")</f>
        <v>301</v>
      </c>
      <c r="CE236">
        <f>IF([171]Sheet1!A168&lt;&gt;"",[171]Sheet1!A168,"")</f>
        <v>193</v>
      </c>
      <c r="CF236">
        <f>IF([172]Sheet1!A168&lt;&gt;"",[172]Sheet1!A168,"")</f>
        <v>89</v>
      </c>
      <c r="CG236">
        <f>IF([173]Sheet1!A168&lt;&gt;"",[173]Sheet1!A168,"")</f>
        <v>166</v>
      </c>
      <c r="CH236">
        <f>IF([174]Sheet1!A168&lt;&gt;"",[174]Sheet1!A168,"")</f>
        <v>510</v>
      </c>
      <c r="CI236">
        <f>IF([175]Sheet1!A168&lt;&gt;"",[175]Sheet1!A168,"")</f>
        <v>469</v>
      </c>
      <c r="CJ236">
        <f>IF([176]Sheet1!A168&lt;&gt;"",[176]Sheet1!A168,"")</f>
        <v>321</v>
      </c>
      <c r="CK236">
        <f>IF([177]Sheet1!A168&lt;&gt;"",[177]Sheet1!A168,"")</f>
        <v>354</v>
      </c>
      <c r="CL236">
        <f>IF([178]Sheet1!A168&lt;&gt;"",[178]Sheet1!A168,"")</f>
        <v>153</v>
      </c>
    </row>
    <row r="237" spans="2:90">
      <c r="B237">
        <f>IF([90]Sheet1!A169&lt;&gt;"",[90]Sheet1!A169,"")</f>
        <v>359</v>
      </c>
      <c r="C237">
        <f>IF([91]Sheet1!A169&lt;&gt;"",[91]Sheet1!A169,"")</f>
        <v>331</v>
      </c>
      <c r="D237">
        <f>IF([92]Sheet1!A169&lt;&gt;"",[92]Sheet1!A169,"")</f>
        <v>388</v>
      </c>
      <c r="E237">
        <f>IF([93]Sheet1!A169&lt;&gt;"",[93]Sheet1!A169,"")</f>
        <v>103</v>
      </c>
      <c r="F237">
        <f>IF([94]Sheet1!A169&lt;&gt;"",[94]Sheet1!A169,"")</f>
        <v>334</v>
      </c>
      <c r="G237">
        <f>IF([95]Sheet1!A169&lt;&gt;"",[95]Sheet1!A169,"")</f>
        <v>370</v>
      </c>
      <c r="H237">
        <f>IF([96]Sheet1!A169&lt;&gt;"",[96]Sheet1!A169,"")</f>
        <v>181</v>
      </c>
      <c r="I237">
        <f>IF([97]Sheet1!A169&lt;&gt;"",[97]Sheet1!A169,"")</f>
        <v>207</v>
      </c>
      <c r="J237">
        <f>IF([98]Sheet1!A169&lt;&gt;"",[98]Sheet1!A169,"")</f>
        <v>315</v>
      </c>
      <c r="K237">
        <f>IF([99]Sheet1!A169&lt;&gt;"",[99]Sheet1!A169,"")</f>
        <v>174</v>
      </c>
      <c r="L237">
        <f>IF([100]Sheet1!A169&lt;&gt;"",[100]Sheet1!A169,"")</f>
        <v>641</v>
      </c>
      <c r="M237">
        <f>IF([101]Sheet1!A169&lt;&gt;"",[101]Sheet1!A169,"")</f>
        <v>239</v>
      </c>
      <c r="N237">
        <f>IF([102]Sheet1!A169&lt;&gt;"",[102]Sheet1!A169,"")</f>
        <v>337</v>
      </c>
      <c r="O237">
        <f>IF([103]Sheet1!A169&lt;&gt;"",[103]Sheet1!A169,"")</f>
        <v>59</v>
      </c>
      <c r="P237">
        <f>IF([104]Sheet1!A169&lt;&gt;"",[104]Sheet1!A169,"")</f>
        <v>255</v>
      </c>
      <c r="Q237">
        <f>IF([105]Sheet1!A169&lt;&gt;"",[105]Sheet1!A169,"")</f>
        <v>628</v>
      </c>
      <c r="R237">
        <f>IF([106]Sheet1!A169&lt;&gt;"",[106]Sheet1!A169,"")</f>
        <v>29</v>
      </c>
      <c r="S237">
        <f>IF([107]Sheet1!A169&lt;&gt;"",[107]Sheet1!A169,"")</f>
        <v>491</v>
      </c>
      <c r="T237">
        <f>IF([108]Sheet1!A169&lt;&gt;"",[108]Sheet1!A169,"")</f>
        <v>252</v>
      </c>
      <c r="U237">
        <f>IF([109]Sheet1!A169&lt;&gt;"",[109]Sheet1!A169,"")</f>
        <v>88</v>
      </c>
      <c r="V237">
        <f>IF([110]Sheet1!A169&lt;&gt;"",[110]Sheet1!A169,"")</f>
        <v>493</v>
      </c>
      <c r="W237">
        <f>IF([111]Sheet1!A169&lt;&gt;"",[111]Sheet1!A169,"")</f>
        <v>203</v>
      </c>
      <c r="X237">
        <f>IF([112]Sheet1!A169&lt;&gt;"",[112]Sheet1!A169,"")</f>
        <v>242</v>
      </c>
      <c r="Y237">
        <f>IF([113]Sheet1!A169&lt;&gt;"",[113]Sheet1!A169,"")</f>
        <v>172</v>
      </c>
      <c r="Z237">
        <f>IF([114]Sheet1!A169&lt;&gt;"",[114]Sheet1!A169,"")</f>
        <v>438</v>
      </c>
      <c r="AA237">
        <f>IF([115]Sheet1!A169&lt;&gt;"",[115]Sheet1!A169,"")</f>
        <v>147</v>
      </c>
      <c r="AB237">
        <f>IF([116]Sheet1!A169&lt;&gt;"",[116]Sheet1!A169,"")</f>
        <v>4</v>
      </c>
      <c r="AC237">
        <f>IF([117]Sheet1!A169&lt;&gt;"",[117]Sheet1!A169,"")</f>
        <v>264</v>
      </c>
      <c r="AD237">
        <f>IF([118]Sheet1!A169&lt;&gt;"",[118]Sheet1!A169,"")</f>
        <v>345</v>
      </c>
      <c r="AE237">
        <f>IF([119]Sheet1!A169&lt;&gt;"",[119]Sheet1!A169,"")</f>
        <v>169</v>
      </c>
      <c r="AF237">
        <f>IF([120]Sheet1!A169&lt;&gt;"",[120]Sheet1!A169,"")</f>
        <v>57</v>
      </c>
      <c r="AG237">
        <f>IF([121]Sheet1!A169&lt;&gt;"",[121]Sheet1!A169,"")</f>
        <v>200</v>
      </c>
      <c r="AH237">
        <f>IF([122]Sheet1!A169&lt;&gt;"",[122]Sheet1!A169,"")</f>
        <v>244</v>
      </c>
      <c r="AI237">
        <f>IF([123]Sheet1!A169&lt;&gt;"",[123]Sheet1!A169,"")</f>
        <v>155</v>
      </c>
      <c r="AJ237">
        <f>IF([124]Sheet1!A169&lt;&gt;"",[124]Sheet1!A169,"")</f>
        <v>544</v>
      </c>
      <c r="AK237">
        <f>IF([125]Sheet1!A169&lt;&gt;"",[125]Sheet1!A169,"")</f>
        <v>455</v>
      </c>
      <c r="AL237">
        <f>IF([126]Sheet1!A169&lt;&gt;"",[126]Sheet1!A169,"")</f>
        <v>161</v>
      </c>
      <c r="AM237">
        <f>IF([127]Sheet1!A169&lt;&gt;"",[127]Sheet1!A169,"")</f>
        <v>232</v>
      </c>
      <c r="AN237">
        <f>IF([128]Sheet1!A169&lt;&gt;"",[128]Sheet1!A169,"")</f>
        <v>70</v>
      </c>
      <c r="AO237">
        <f>IF([129]Sheet1!A169&lt;&gt;"",[129]Sheet1!A169,"")</f>
        <v>648</v>
      </c>
      <c r="AP237">
        <v>657</v>
      </c>
      <c r="AQ237">
        <f>IF([131]Sheet1!A169&lt;&gt;"",[131]Sheet1!A169,"")</f>
        <v>600</v>
      </c>
      <c r="AR237">
        <f>IF([132]Sheet1!A169&lt;&gt;"",[132]Sheet1!A169,"")</f>
        <v>285</v>
      </c>
      <c r="AS237">
        <f>IF([133]Sheet1!A169&lt;&gt;"",[133]Sheet1!A169,"")</f>
        <v>624</v>
      </c>
      <c r="AT237">
        <f>IF([134]Sheet1!A169&lt;&gt;"",[134]Sheet1!A169,"")</f>
        <v>157</v>
      </c>
      <c r="AU237">
        <f>IF([135]Sheet1!A169&lt;&gt;"",[135]Sheet1!A169,"")</f>
        <v>194</v>
      </c>
      <c r="AV237">
        <f>IF([136]Sheet1!A169&lt;&gt;"",[136]Sheet1!A169,"")</f>
        <v>553</v>
      </c>
      <c r="AW237">
        <f>IF([137]Sheet1!A169&lt;&gt;"",[137]Sheet1!A169,"")</f>
        <v>322</v>
      </c>
      <c r="AX237">
        <f>IF([138]Sheet1!A169&lt;&gt;"",[138]Sheet1!A169,"")</f>
        <v>315</v>
      </c>
      <c r="AY237">
        <f>IF([139]Sheet1!A169&lt;&gt;"",[139]Sheet1!A169,"")</f>
        <v>63</v>
      </c>
      <c r="AZ237">
        <f>IF([140]Sheet1!A169&lt;&gt;"",[140]Sheet1!A169,"")</f>
        <v>638</v>
      </c>
      <c r="BA237">
        <f>IF([141]Sheet1!A169&lt;&gt;"",[141]Sheet1!A169,"")</f>
        <v>0</v>
      </c>
      <c r="BB237">
        <f>IF([142]Sheet1!A169&lt;&gt;"",[142]Sheet1!A169,"")</f>
        <v>366</v>
      </c>
      <c r="BC237">
        <f>IF([143]Sheet1!A169&lt;&gt;"",[143]Sheet1!A169,"")</f>
        <v>171</v>
      </c>
      <c r="BD237">
        <f>IF([144]Sheet1!A169&lt;&gt;"",[144]Sheet1!A169,"")</f>
        <v>201</v>
      </c>
      <c r="BE237">
        <f>IF([145]Sheet1!A169&lt;&gt;"",[145]Sheet1!A169,"")</f>
        <v>218</v>
      </c>
      <c r="BF237">
        <f>IF([146]Sheet1!A169&lt;&gt;"",[146]Sheet1!A169,"")</f>
        <v>243</v>
      </c>
      <c r="BG237">
        <f>IF([147]Sheet1!A169&lt;&gt;"",[147]Sheet1!A169,"")</f>
        <v>58</v>
      </c>
      <c r="BH237">
        <f>IF([148]Sheet1!A169&lt;&gt;"",[148]Sheet1!A169,"")</f>
        <v>381</v>
      </c>
      <c r="BI237">
        <f>IF([149]Sheet1!A169&lt;&gt;"",[149]Sheet1!A169,"")</f>
        <v>103</v>
      </c>
      <c r="BJ237">
        <f>IF([150]Sheet1!A169&lt;&gt;"",[150]Sheet1!A169,"")</f>
        <v>344</v>
      </c>
      <c r="BK237">
        <f>IF([151]Sheet1!A169&lt;&gt;"",[151]Sheet1!A169,"")</f>
        <v>197</v>
      </c>
      <c r="BL237">
        <f>IF([152]Sheet1!A169&lt;&gt;"",[152]Sheet1!A169,"")</f>
        <v>237</v>
      </c>
      <c r="BM237">
        <f>IF([153]Sheet1!A169&lt;&gt;"",[153]Sheet1!A169,"")</f>
        <v>596</v>
      </c>
      <c r="BN237">
        <f>IF([154]Sheet1!A169&lt;&gt;"",[154]Sheet1!A169,"")</f>
        <v>568</v>
      </c>
      <c r="BO237">
        <f>IF([155]Sheet1!A169&lt;&gt;"",[155]Sheet1!A169,"")</f>
        <v>335</v>
      </c>
      <c r="BP237">
        <f>IF([156]Sheet1!A169&lt;&gt;"",[156]Sheet1!A169,"")</f>
        <v>166</v>
      </c>
      <c r="BQ237">
        <f>IF([157]Sheet1!A169&lt;&gt;"",[157]Sheet1!A169,"")</f>
        <v>381</v>
      </c>
      <c r="BR237">
        <f>IF([158]Sheet1!A169&lt;&gt;"",[158]Sheet1!A169,"")</f>
        <v>581</v>
      </c>
      <c r="BS237">
        <f>IF([159]Sheet1!A169&lt;&gt;"",[159]Sheet1!A169,"")</f>
        <v>290</v>
      </c>
      <c r="BT237">
        <f>IF([160]Sheet1!A169&lt;&gt;"",[160]Sheet1!A169,"")</f>
        <v>135</v>
      </c>
      <c r="BU237">
        <f>IF([161]Sheet1!A169&lt;&gt;"",[161]Sheet1!A169,"")</f>
        <v>347</v>
      </c>
      <c r="BV237">
        <f>IF([162]Sheet1!A169&lt;&gt;"",[162]Sheet1!A169,"")</f>
        <v>623</v>
      </c>
      <c r="BW237">
        <f>IF([163]Sheet1!A169&lt;&gt;"",[163]Sheet1!A169,"")</f>
        <v>199</v>
      </c>
      <c r="BX237">
        <f>IF([164]Sheet1!A169&lt;&gt;"",[164]Sheet1!A169,"")</f>
        <v>97</v>
      </c>
      <c r="BY237">
        <f>IF([165]Sheet1!A169&lt;&gt;"",[165]Sheet1!A169,"")</f>
        <v>233</v>
      </c>
      <c r="BZ237">
        <f>IF([166]Sheet1!A169&lt;&gt;"",[166]Sheet1!A169,"")</f>
        <v>620</v>
      </c>
      <c r="CA237">
        <f>IF([167]Sheet1!A169&lt;&gt;"",[167]Sheet1!A169,"")</f>
        <v>111</v>
      </c>
      <c r="CB237">
        <f>IF([168]Sheet1!A169&lt;&gt;"",[168]Sheet1!A169,"")</f>
        <v>285</v>
      </c>
      <c r="CC237">
        <f>IF([169]Sheet1!A169&lt;&gt;"",[169]Sheet1!A169,"")</f>
        <v>467</v>
      </c>
      <c r="CD237">
        <f>IF([170]Sheet1!A169&lt;&gt;"",[170]Sheet1!A169,"")</f>
        <v>23</v>
      </c>
      <c r="CE237">
        <f>IF([171]Sheet1!A169&lt;&gt;"",[171]Sheet1!A169,"")</f>
        <v>213</v>
      </c>
      <c r="CF237">
        <f>IF([172]Sheet1!A169&lt;&gt;"",[172]Sheet1!A169,"")</f>
        <v>345</v>
      </c>
      <c r="CG237">
        <f>IF([173]Sheet1!A169&lt;&gt;"",[173]Sheet1!A169,"")</f>
        <v>280</v>
      </c>
      <c r="CH237">
        <f>IF([174]Sheet1!A169&lt;&gt;"",[174]Sheet1!A169,"")</f>
        <v>135</v>
      </c>
      <c r="CI237">
        <f>IF([175]Sheet1!A169&lt;&gt;"",[175]Sheet1!A169,"")</f>
        <v>311</v>
      </c>
      <c r="CJ237">
        <f>IF([176]Sheet1!A169&lt;&gt;"",[176]Sheet1!A169,"")</f>
        <v>283</v>
      </c>
      <c r="CK237">
        <f>IF([177]Sheet1!A169&lt;&gt;"",[177]Sheet1!A169,"")</f>
        <v>575</v>
      </c>
      <c r="CL237">
        <f>IF([178]Sheet1!A169&lt;&gt;"",[178]Sheet1!A169,"")</f>
        <v>31</v>
      </c>
    </row>
    <row r="238" spans="2:90">
      <c r="B238">
        <f>IF([90]Sheet1!A170&lt;&gt;"",[90]Sheet1!A170,"")</f>
        <v>476</v>
      </c>
      <c r="C238">
        <f>IF([91]Sheet1!A170&lt;&gt;"",[91]Sheet1!A170,"")</f>
        <v>359</v>
      </c>
      <c r="D238">
        <f>IF([92]Sheet1!A170&lt;&gt;"",[92]Sheet1!A170,"")</f>
        <v>381</v>
      </c>
      <c r="E238">
        <f>IF([93]Sheet1!A170&lt;&gt;"",[93]Sheet1!A170,"")</f>
        <v>192</v>
      </c>
      <c r="F238">
        <f>IF([94]Sheet1!A170&lt;&gt;"",[94]Sheet1!A170,"")</f>
        <v>47</v>
      </c>
      <c r="G238">
        <f>IF([95]Sheet1!A170&lt;&gt;"",[95]Sheet1!A170,"")</f>
        <v>642</v>
      </c>
      <c r="H238">
        <f>IF([96]Sheet1!A170&lt;&gt;"",[96]Sheet1!A170,"")</f>
        <v>378</v>
      </c>
      <c r="I238">
        <f>IF([97]Sheet1!A170&lt;&gt;"",[97]Sheet1!A170,"")</f>
        <v>623</v>
      </c>
      <c r="J238">
        <f>IF([98]Sheet1!A170&lt;&gt;"",[98]Sheet1!A170,"")</f>
        <v>101</v>
      </c>
      <c r="K238">
        <f>IF([99]Sheet1!A170&lt;&gt;"",[99]Sheet1!A170,"")</f>
        <v>67</v>
      </c>
      <c r="L238">
        <f>IF([100]Sheet1!A170&lt;&gt;"",[100]Sheet1!A170,"")</f>
        <v>647</v>
      </c>
      <c r="M238">
        <f>IF([101]Sheet1!A170&lt;&gt;"",[101]Sheet1!A170,"")</f>
        <v>233</v>
      </c>
      <c r="N238">
        <f>IF([102]Sheet1!A170&lt;&gt;"",[102]Sheet1!A170,"")</f>
        <v>619</v>
      </c>
      <c r="O238">
        <f>IF([103]Sheet1!A170&lt;&gt;"",[103]Sheet1!A170,"")</f>
        <v>349</v>
      </c>
      <c r="P238">
        <f>IF([104]Sheet1!A170&lt;&gt;"",[104]Sheet1!A170,"")</f>
        <v>147</v>
      </c>
      <c r="Q238">
        <f>IF([105]Sheet1!A170&lt;&gt;"",[105]Sheet1!A170,"")</f>
        <v>597</v>
      </c>
      <c r="R238">
        <f>IF([106]Sheet1!A170&lt;&gt;"",[106]Sheet1!A170,"")</f>
        <v>101</v>
      </c>
      <c r="S238">
        <f>IF([107]Sheet1!A170&lt;&gt;"",[107]Sheet1!A170,"")</f>
        <v>79</v>
      </c>
      <c r="T238">
        <f>IF([108]Sheet1!A170&lt;&gt;"",[108]Sheet1!A170,"")</f>
        <v>397</v>
      </c>
      <c r="U238">
        <f>IF([109]Sheet1!A170&lt;&gt;"",[109]Sheet1!A170,"")</f>
        <v>312</v>
      </c>
      <c r="V238">
        <f>IF([110]Sheet1!A170&lt;&gt;"",[110]Sheet1!A170,"")</f>
        <v>90</v>
      </c>
      <c r="W238">
        <f>IF([111]Sheet1!A170&lt;&gt;"",[111]Sheet1!A170,"")</f>
        <v>532</v>
      </c>
      <c r="X238">
        <f>IF([112]Sheet1!A170&lt;&gt;"",[112]Sheet1!A170,"")</f>
        <v>405</v>
      </c>
      <c r="Y238">
        <f>IF([113]Sheet1!A170&lt;&gt;"",[113]Sheet1!A170,"")</f>
        <v>253</v>
      </c>
      <c r="Z238">
        <f>IF([114]Sheet1!A170&lt;&gt;"",[114]Sheet1!A170,"")</f>
        <v>25</v>
      </c>
      <c r="AA238">
        <f>IF([115]Sheet1!A170&lt;&gt;"",[115]Sheet1!A170,"")</f>
        <v>49</v>
      </c>
      <c r="AB238">
        <f>IF([116]Sheet1!A170&lt;&gt;"",[116]Sheet1!A170,"")</f>
        <v>213</v>
      </c>
      <c r="AC238">
        <f>IF([117]Sheet1!A170&lt;&gt;"",[117]Sheet1!A170,"")</f>
        <v>32</v>
      </c>
      <c r="AD238">
        <f>IF([118]Sheet1!A170&lt;&gt;"",[118]Sheet1!A170,"")</f>
        <v>127</v>
      </c>
      <c r="AE238">
        <f>IF([119]Sheet1!A170&lt;&gt;"",[119]Sheet1!A170,"")</f>
        <v>108</v>
      </c>
      <c r="AF238">
        <f>IF([120]Sheet1!A170&lt;&gt;"",[120]Sheet1!A170,"")</f>
        <v>11</v>
      </c>
      <c r="AG238">
        <f>IF([121]Sheet1!A170&lt;&gt;"",[121]Sheet1!A170,"")</f>
        <v>129</v>
      </c>
      <c r="AH238">
        <f>IF([122]Sheet1!A170&lt;&gt;"",[122]Sheet1!A170,"")</f>
        <v>548</v>
      </c>
      <c r="AI238">
        <f>IF([123]Sheet1!A170&lt;&gt;"",[123]Sheet1!A170,"")</f>
        <v>479</v>
      </c>
      <c r="AJ238">
        <f>IF([124]Sheet1!A170&lt;&gt;"",[124]Sheet1!A170,"")</f>
        <v>22</v>
      </c>
      <c r="AK238">
        <f>IF([125]Sheet1!A170&lt;&gt;"",[125]Sheet1!A170,"")</f>
        <v>291</v>
      </c>
      <c r="AL238">
        <f>IF([126]Sheet1!A170&lt;&gt;"",[126]Sheet1!A170,"")</f>
        <v>287</v>
      </c>
      <c r="AM238">
        <f>IF([127]Sheet1!A170&lt;&gt;"",[127]Sheet1!A170,"")</f>
        <v>214</v>
      </c>
      <c r="AN238">
        <f>IF([128]Sheet1!A170&lt;&gt;"",[128]Sheet1!A170,"")</f>
        <v>341</v>
      </c>
      <c r="AO238">
        <f>IF([129]Sheet1!A170&lt;&gt;"",[129]Sheet1!A170,"")</f>
        <v>17</v>
      </c>
      <c r="AP238">
        <v>655</v>
      </c>
      <c r="AQ238">
        <f>IF([131]Sheet1!A170&lt;&gt;"",[131]Sheet1!A170,"")</f>
        <v>642</v>
      </c>
      <c r="AR238">
        <f>IF([132]Sheet1!A170&lt;&gt;"",[132]Sheet1!A170,"")</f>
        <v>318</v>
      </c>
      <c r="AS238">
        <f>IF([133]Sheet1!A170&lt;&gt;"",[133]Sheet1!A170,"")</f>
        <v>183</v>
      </c>
      <c r="AT238">
        <f>IF([134]Sheet1!A170&lt;&gt;"",[134]Sheet1!A170,"")</f>
        <v>195</v>
      </c>
      <c r="AU238">
        <f>IF([135]Sheet1!A170&lt;&gt;"",[135]Sheet1!A170,"")</f>
        <v>115</v>
      </c>
      <c r="AV238">
        <f>IF([136]Sheet1!A170&lt;&gt;"",[136]Sheet1!A170,"")</f>
        <v>152</v>
      </c>
      <c r="AW238">
        <f>IF([137]Sheet1!A170&lt;&gt;"",[137]Sheet1!A170,"")</f>
        <v>148</v>
      </c>
      <c r="AX238">
        <f>IF([138]Sheet1!A170&lt;&gt;"",[138]Sheet1!A170,"")</f>
        <v>109</v>
      </c>
      <c r="AY238">
        <f>IF([139]Sheet1!A170&lt;&gt;"",[139]Sheet1!A170,"")</f>
        <v>291</v>
      </c>
      <c r="AZ238">
        <f>IF([140]Sheet1!A170&lt;&gt;"",[140]Sheet1!A170,"")</f>
        <v>565</v>
      </c>
      <c r="BA238">
        <f>IF([141]Sheet1!A170&lt;&gt;"",[141]Sheet1!A170,"")</f>
        <v>198</v>
      </c>
      <c r="BB238">
        <f>IF([142]Sheet1!A170&lt;&gt;"",[142]Sheet1!A170,"")</f>
        <v>198</v>
      </c>
      <c r="BC238">
        <f>IF([143]Sheet1!A170&lt;&gt;"",[143]Sheet1!A170,"")</f>
        <v>345</v>
      </c>
      <c r="BD238">
        <f>IF([144]Sheet1!A170&lt;&gt;"",[144]Sheet1!A170,"")</f>
        <v>281</v>
      </c>
      <c r="BE238">
        <f>IF([145]Sheet1!A170&lt;&gt;"",[145]Sheet1!A170,"")</f>
        <v>556</v>
      </c>
      <c r="BF238">
        <f>IF([146]Sheet1!A170&lt;&gt;"",[146]Sheet1!A170,"")</f>
        <v>566</v>
      </c>
      <c r="BG238">
        <f>IF([147]Sheet1!A170&lt;&gt;"",[147]Sheet1!A170,"")</f>
        <v>109</v>
      </c>
      <c r="BH238">
        <f>IF([148]Sheet1!A170&lt;&gt;"",[148]Sheet1!A170,"")</f>
        <v>615</v>
      </c>
      <c r="BI238">
        <f>IF([149]Sheet1!A170&lt;&gt;"",[149]Sheet1!A170,"")</f>
        <v>373</v>
      </c>
      <c r="BJ238">
        <f>IF([150]Sheet1!A170&lt;&gt;"",[150]Sheet1!A170,"")</f>
        <v>207</v>
      </c>
      <c r="BK238">
        <f>IF([151]Sheet1!A170&lt;&gt;"",[151]Sheet1!A170,"")</f>
        <v>386</v>
      </c>
      <c r="BL238">
        <f>IF([152]Sheet1!A170&lt;&gt;"",[152]Sheet1!A170,"")</f>
        <v>197</v>
      </c>
      <c r="BM238">
        <f>IF([153]Sheet1!A170&lt;&gt;"",[153]Sheet1!A170,"")</f>
        <v>281</v>
      </c>
      <c r="BN238">
        <f>IF([154]Sheet1!A170&lt;&gt;"",[154]Sheet1!A170,"")</f>
        <v>128</v>
      </c>
      <c r="BO238">
        <f>IF([155]Sheet1!A170&lt;&gt;"",[155]Sheet1!A170,"")</f>
        <v>216</v>
      </c>
      <c r="BP238">
        <f>IF([156]Sheet1!A170&lt;&gt;"",[156]Sheet1!A170,"")</f>
        <v>524</v>
      </c>
      <c r="BQ238">
        <f>IF([157]Sheet1!A170&lt;&gt;"",[157]Sheet1!A170,"")</f>
        <v>596</v>
      </c>
      <c r="BR238">
        <f>IF([158]Sheet1!A170&lt;&gt;"",[158]Sheet1!A170,"")</f>
        <v>294</v>
      </c>
      <c r="BS238">
        <f>IF([159]Sheet1!A170&lt;&gt;"",[159]Sheet1!A170,"")</f>
        <v>230</v>
      </c>
      <c r="BT238">
        <f>IF([160]Sheet1!A170&lt;&gt;"",[160]Sheet1!A170,"")</f>
        <v>200</v>
      </c>
      <c r="BU238">
        <f>IF([161]Sheet1!A170&lt;&gt;"",[161]Sheet1!A170,"")</f>
        <v>157</v>
      </c>
      <c r="BV238">
        <f>IF([162]Sheet1!A170&lt;&gt;"",[162]Sheet1!A170,"")</f>
        <v>313</v>
      </c>
      <c r="BW238">
        <f>IF([163]Sheet1!A170&lt;&gt;"",[163]Sheet1!A170,"")</f>
        <v>572</v>
      </c>
      <c r="BX238">
        <f>IF([164]Sheet1!A170&lt;&gt;"",[164]Sheet1!A170,"")</f>
        <v>355</v>
      </c>
      <c r="BY238">
        <f>IF([165]Sheet1!A170&lt;&gt;"",[165]Sheet1!A170,"")</f>
        <v>275</v>
      </c>
      <c r="BZ238">
        <f>IF([166]Sheet1!A170&lt;&gt;"",[166]Sheet1!A170,"")</f>
        <v>40</v>
      </c>
      <c r="CA238">
        <f>IF([167]Sheet1!A170&lt;&gt;"",[167]Sheet1!A170,"")</f>
        <v>216</v>
      </c>
      <c r="CB238">
        <f>IF([168]Sheet1!A170&lt;&gt;"",[168]Sheet1!A170,"")</f>
        <v>61</v>
      </c>
      <c r="CC238">
        <f>IF([169]Sheet1!A170&lt;&gt;"",[169]Sheet1!A170,"")</f>
        <v>207</v>
      </c>
      <c r="CD238">
        <f>IF([170]Sheet1!A170&lt;&gt;"",[170]Sheet1!A170,"")</f>
        <v>155</v>
      </c>
      <c r="CE238">
        <f>IF([171]Sheet1!A170&lt;&gt;"",[171]Sheet1!A170,"")</f>
        <v>624</v>
      </c>
      <c r="CF238">
        <f>IF([172]Sheet1!A170&lt;&gt;"",[172]Sheet1!A170,"")</f>
        <v>297</v>
      </c>
      <c r="CG238">
        <f>IF([173]Sheet1!A170&lt;&gt;"",[173]Sheet1!A170,"")</f>
        <v>317</v>
      </c>
      <c r="CH238">
        <f>IF([174]Sheet1!A170&lt;&gt;"",[174]Sheet1!A170,"")</f>
        <v>648</v>
      </c>
      <c r="CI238">
        <f>IF([175]Sheet1!A170&lt;&gt;"",[175]Sheet1!A170,"")</f>
        <v>632</v>
      </c>
      <c r="CJ238">
        <f>IF([176]Sheet1!A170&lt;&gt;"",[176]Sheet1!A170,"")</f>
        <v>565</v>
      </c>
      <c r="CK238">
        <f>IF([177]Sheet1!A170&lt;&gt;"",[177]Sheet1!A170,"")</f>
        <v>52</v>
      </c>
      <c r="CL238">
        <f>IF([178]Sheet1!A170&lt;&gt;"",[178]Sheet1!A170,"")</f>
        <v>284</v>
      </c>
    </row>
    <row r="239" spans="2:90">
      <c r="B239">
        <f>IF([90]Sheet1!A171&lt;&gt;"",[90]Sheet1!A171,"")</f>
        <v>251</v>
      </c>
      <c r="C239">
        <f>IF([91]Sheet1!A171&lt;&gt;"",[91]Sheet1!A171,"")</f>
        <v>93</v>
      </c>
      <c r="D239">
        <f>IF([92]Sheet1!A171&lt;&gt;"",[92]Sheet1!A171,"")</f>
        <v>7</v>
      </c>
      <c r="E239">
        <f>IF([93]Sheet1!A171&lt;&gt;"",[93]Sheet1!A171,"")</f>
        <v>159</v>
      </c>
      <c r="F239">
        <f>IF([94]Sheet1!A171&lt;&gt;"",[94]Sheet1!A171,"")</f>
        <v>107</v>
      </c>
      <c r="G239">
        <f>IF([95]Sheet1!A171&lt;&gt;"",[95]Sheet1!A171,"")</f>
        <v>268</v>
      </c>
      <c r="H239">
        <f>IF([96]Sheet1!A171&lt;&gt;"",[96]Sheet1!A171,"")</f>
        <v>364</v>
      </c>
      <c r="I239">
        <f>IF([97]Sheet1!A171&lt;&gt;"",[97]Sheet1!A171,"")</f>
        <v>147</v>
      </c>
      <c r="J239">
        <f>IF([98]Sheet1!A171&lt;&gt;"",[98]Sheet1!A171,"")</f>
        <v>344</v>
      </c>
      <c r="K239">
        <f>IF([99]Sheet1!A171&lt;&gt;"",[99]Sheet1!A171,"")</f>
        <v>145</v>
      </c>
      <c r="L239">
        <f>IF([100]Sheet1!A171&lt;&gt;"",[100]Sheet1!A171,"")</f>
        <v>42</v>
      </c>
      <c r="M239">
        <f>IF([101]Sheet1!A171&lt;&gt;"",[101]Sheet1!A171,"")</f>
        <v>316</v>
      </c>
      <c r="N239">
        <f>IF([102]Sheet1!A171&lt;&gt;"",[102]Sheet1!A171,"")</f>
        <v>182</v>
      </c>
      <c r="O239">
        <f>IF([103]Sheet1!A171&lt;&gt;"",[103]Sheet1!A171,"")</f>
        <v>5</v>
      </c>
      <c r="P239">
        <f>IF([104]Sheet1!A171&lt;&gt;"",[104]Sheet1!A171,"")</f>
        <v>173</v>
      </c>
      <c r="Q239">
        <f>IF([105]Sheet1!A171&lt;&gt;"",[105]Sheet1!A171,"")</f>
        <v>91</v>
      </c>
      <c r="R239">
        <f>IF([106]Sheet1!A171&lt;&gt;"",[106]Sheet1!A171,"")</f>
        <v>277</v>
      </c>
      <c r="S239">
        <f>IF([107]Sheet1!A171&lt;&gt;"",[107]Sheet1!A171,"")</f>
        <v>300</v>
      </c>
      <c r="T239">
        <f>IF([108]Sheet1!A171&lt;&gt;"",[108]Sheet1!A171,"")</f>
        <v>384</v>
      </c>
      <c r="U239">
        <f>IF([109]Sheet1!A171&lt;&gt;"",[109]Sheet1!A171,"")</f>
        <v>16</v>
      </c>
      <c r="V239">
        <f>IF([110]Sheet1!A171&lt;&gt;"",[110]Sheet1!A171,"")</f>
        <v>3</v>
      </c>
      <c r="W239">
        <f>IF([111]Sheet1!A171&lt;&gt;"",[111]Sheet1!A171,"")</f>
        <v>125</v>
      </c>
      <c r="X239">
        <f>IF([112]Sheet1!A171&lt;&gt;"",[112]Sheet1!A171,"")</f>
        <v>233</v>
      </c>
      <c r="Y239">
        <f>IF([113]Sheet1!A171&lt;&gt;"",[113]Sheet1!A171,"")</f>
        <v>230</v>
      </c>
      <c r="Z239">
        <f>IF([114]Sheet1!A171&lt;&gt;"",[114]Sheet1!A171,"")</f>
        <v>453</v>
      </c>
      <c r="AA239">
        <f>IF([115]Sheet1!A171&lt;&gt;"",[115]Sheet1!A171,"")</f>
        <v>122</v>
      </c>
      <c r="AB239">
        <f>IF([116]Sheet1!A171&lt;&gt;"",[116]Sheet1!A171,"")</f>
        <v>414</v>
      </c>
      <c r="AC239">
        <f>IF([117]Sheet1!A171&lt;&gt;"",[117]Sheet1!A171,"")</f>
        <v>398</v>
      </c>
      <c r="AD239">
        <f>IF([118]Sheet1!A171&lt;&gt;"",[118]Sheet1!A171,"")</f>
        <v>341</v>
      </c>
      <c r="AE239">
        <f>IF([119]Sheet1!A171&lt;&gt;"",[119]Sheet1!A171,"")</f>
        <v>425</v>
      </c>
      <c r="AF239">
        <f>IF([120]Sheet1!A171&lt;&gt;"",[120]Sheet1!A171,"")</f>
        <v>215</v>
      </c>
      <c r="AG239">
        <f>IF([121]Sheet1!A171&lt;&gt;"",[121]Sheet1!A171,"")</f>
        <v>0</v>
      </c>
      <c r="AH239">
        <f>IF([122]Sheet1!A171&lt;&gt;"",[122]Sheet1!A171,"")</f>
        <v>70</v>
      </c>
      <c r="AI239">
        <f>IF([123]Sheet1!A171&lt;&gt;"",[123]Sheet1!A171,"")</f>
        <v>6</v>
      </c>
      <c r="AJ239">
        <f>IF([124]Sheet1!A171&lt;&gt;"",[124]Sheet1!A171,"")</f>
        <v>355</v>
      </c>
      <c r="AK239">
        <f>IF([125]Sheet1!A171&lt;&gt;"",[125]Sheet1!A171,"")</f>
        <v>347</v>
      </c>
      <c r="AL239">
        <f>IF([126]Sheet1!A171&lt;&gt;"",[126]Sheet1!A171,"")</f>
        <v>30</v>
      </c>
      <c r="AM239">
        <f>IF([127]Sheet1!A171&lt;&gt;"",[127]Sheet1!A171,"")</f>
        <v>127</v>
      </c>
      <c r="AN239">
        <f>IF([128]Sheet1!A171&lt;&gt;"",[128]Sheet1!A171,"")</f>
        <v>510</v>
      </c>
      <c r="AO239">
        <f>IF([129]Sheet1!A171&lt;&gt;"",[129]Sheet1!A171,"")</f>
        <v>96</v>
      </c>
      <c r="AP239">
        <v>565</v>
      </c>
      <c r="AQ239">
        <f>IF([131]Sheet1!A171&lt;&gt;"",[131]Sheet1!A171,"")</f>
        <v>562</v>
      </c>
      <c r="AR239">
        <f>IF([132]Sheet1!A171&lt;&gt;"",[132]Sheet1!A171,"")</f>
        <v>266</v>
      </c>
      <c r="AS239">
        <f>IF([133]Sheet1!A171&lt;&gt;"",[133]Sheet1!A171,"")</f>
        <v>62</v>
      </c>
      <c r="AT239">
        <f>IF([134]Sheet1!A171&lt;&gt;"",[134]Sheet1!A171,"")</f>
        <v>152</v>
      </c>
      <c r="AU239">
        <f>IF([135]Sheet1!A171&lt;&gt;"",[135]Sheet1!A171,"")</f>
        <v>578</v>
      </c>
      <c r="AV239">
        <f>IF([136]Sheet1!A171&lt;&gt;"",[136]Sheet1!A171,"")</f>
        <v>367</v>
      </c>
      <c r="AW239">
        <f>IF([137]Sheet1!A171&lt;&gt;"",[137]Sheet1!A171,"")</f>
        <v>289</v>
      </c>
      <c r="AX239">
        <f>IF([138]Sheet1!A171&lt;&gt;"",[138]Sheet1!A171,"")</f>
        <v>320</v>
      </c>
      <c r="AY239">
        <f>IF([139]Sheet1!A171&lt;&gt;"",[139]Sheet1!A171,"")</f>
        <v>353</v>
      </c>
      <c r="AZ239">
        <f>IF([140]Sheet1!A171&lt;&gt;"",[140]Sheet1!A171,"")</f>
        <v>38</v>
      </c>
      <c r="BA239">
        <f>IF([141]Sheet1!A171&lt;&gt;"",[141]Sheet1!A171,"")</f>
        <v>601</v>
      </c>
      <c r="BB239">
        <f>IF([142]Sheet1!A171&lt;&gt;"",[142]Sheet1!A171,"")</f>
        <v>176</v>
      </c>
      <c r="BC239">
        <f>IF([143]Sheet1!A171&lt;&gt;"",[143]Sheet1!A171,"")</f>
        <v>651</v>
      </c>
      <c r="BD239">
        <f>IF([144]Sheet1!A171&lt;&gt;"",[144]Sheet1!A171,"")</f>
        <v>351</v>
      </c>
      <c r="BE239">
        <f>IF([145]Sheet1!A171&lt;&gt;"",[145]Sheet1!A171,"")</f>
        <v>174</v>
      </c>
      <c r="BF239">
        <f>IF([146]Sheet1!A171&lt;&gt;"",[146]Sheet1!A171,"")</f>
        <v>261</v>
      </c>
      <c r="BG239">
        <f>IF([147]Sheet1!A171&lt;&gt;"",[147]Sheet1!A171,"")</f>
        <v>269</v>
      </c>
      <c r="BH239">
        <f>IF([148]Sheet1!A171&lt;&gt;"",[148]Sheet1!A171,"")</f>
        <v>562</v>
      </c>
      <c r="BI239">
        <f>IF([149]Sheet1!A171&lt;&gt;"",[149]Sheet1!A171,"")</f>
        <v>262</v>
      </c>
      <c r="BJ239">
        <f>IF([150]Sheet1!A171&lt;&gt;"",[150]Sheet1!A171,"")</f>
        <v>139</v>
      </c>
      <c r="BK239">
        <f>IF([151]Sheet1!A171&lt;&gt;"",[151]Sheet1!A171,"")</f>
        <v>44</v>
      </c>
      <c r="BL239">
        <f>IF([152]Sheet1!A171&lt;&gt;"",[152]Sheet1!A171,"")</f>
        <v>303</v>
      </c>
      <c r="BM239">
        <f>IF([153]Sheet1!A171&lt;&gt;"",[153]Sheet1!A171,"")</f>
        <v>97</v>
      </c>
      <c r="BN239">
        <f>IF([154]Sheet1!A171&lt;&gt;"",[154]Sheet1!A171,"")</f>
        <v>120</v>
      </c>
      <c r="BO239">
        <f>IF([155]Sheet1!A171&lt;&gt;"",[155]Sheet1!A171,"")</f>
        <v>662</v>
      </c>
      <c r="BP239">
        <f>IF([156]Sheet1!A171&lt;&gt;"",[156]Sheet1!A171,"")</f>
        <v>103</v>
      </c>
      <c r="BQ239">
        <f>IF([157]Sheet1!A171&lt;&gt;"",[157]Sheet1!A171,"")</f>
        <v>293</v>
      </c>
      <c r="BR239">
        <f>IF([158]Sheet1!A171&lt;&gt;"",[158]Sheet1!A171,"")</f>
        <v>16</v>
      </c>
      <c r="BS239">
        <f>IF([159]Sheet1!A171&lt;&gt;"",[159]Sheet1!A171,"")</f>
        <v>618</v>
      </c>
      <c r="BT239">
        <f>IF([160]Sheet1!A171&lt;&gt;"",[160]Sheet1!A171,"")</f>
        <v>235</v>
      </c>
      <c r="BU239">
        <f>IF([161]Sheet1!A171&lt;&gt;"",[161]Sheet1!A171,"")</f>
        <v>241</v>
      </c>
      <c r="BV239">
        <f>IF([162]Sheet1!A171&lt;&gt;"",[162]Sheet1!A171,"")</f>
        <v>595</v>
      </c>
      <c r="BW239">
        <f>IF([163]Sheet1!A171&lt;&gt;"",[163]Sheet1!A171,"")</f>
        <v>424</v>
      </c>
      <c r="BX239">
        <f>IF([164]Sheet1!A171&lt;&gt;"",[164]Sheet1!A171,"")</f>
        <v>448</v>
      </c>
      <c r="BY239">
        <f>IF([165]Sheet1!A171&lt;&gt;"",[165]Sheet1!A171,"")</f>
        <v>316</v>
      </c>
      <c r="BZ239">
        <f>IF([166]Sheet1!A171&lt;&gt;"",[166]Sheet1!A171,"")</f>
        <v>271</v>
      </c>
      <c r="CA239">
        <f>IF([167]Sheet1!A171&lt;&gt;"",[167]Sheet1!A171,"")</f>
        <v>279</v>
      </c>
      <c r="CB239">
        <f>IF([168]Sheet1!A171&lt;&gt;"",[168]Sheet1!A171,"")</f>
        <v>242</v>
      </c>
      <c r="CC239">
        <f>IF([169]Sheet1!A171&lt;&gt;"",[169]Sheet1!A171,"")</f>
        <v>567</v>
      </c>
      <c r="CD239">
        <f>IF([170]Sheet1!A171&lt;&gt;"",[170]Sheet1!A171,"")</f>
        <v>332</v>
      </c>
      <c r="CE239">
        <f>IF([171]Sheet1!A171&lt;&gt;"",[171]Sheet1!A171,"")</f>
        <v>316</v>
      </c>
      <c r="CF239">
        <f>IF([172]Sheet1!A171&lt;&gt;"",[172]Sheet1!A171,"")</f>
        <v>108</v>
      </c>
      <c r="CG239">
        <f>IF([173]Sheet1!A171&lt;&gt;"",[173]Sheet1!A171,"")</f>
        <v>277</v>
      </c>
      <c r="CH239">
        <f>IF([174]Sheet1!A171&lt;&gt;"",[174]Sheet1!A171,"")</f>
        <v>526</v>
      </c>
      <c r="CI239">
        <f>IF([175]Sheet1!A171&lt;&gt;"",[175]Sheet1!A171,"")</f>
        <v>206</v>
      </c>
      <c r="CJ239">
        <f>IF([176]Sheet1!A171&lt;&gt;"",[176]Sheet1!A171,"")</f>
        <v>617</v>
      </c>
      <c r="CK239">
        <f>IF([177]Sheet1!A171&lt;&gt;"",[177]Sheet1!A171,"")</f>
        <v>572</v>
      </c>
      <c r="CL239">
        <f>IF([178]Sheet1!A171&lt;&gt;"",[178]Sheet1!A171,"")</f>
        <v>569</v>
      </c>
    </row>
    <row r="240" spans="2:90">
      <c r="B240">
        <f>IF([90]Sheet1!A172&lt;&gt;"",[90]Sheet1!A172,"")</f>
        <v>536</v>
      </c>
      <c r="C240">
        <f>IF([91]Sheet1!A172&lt;&gt;"",[91]Sheet1!A172,"")</f>
        <v>291</v>
      </c>
      <c r="D240">
        <f>IF([92]Sheet1!A172&lt;&gt;"",[92]Sheet1!A172,"")</f>
        <v>376</v>
      </c>
      <c r="E240">
        <f>IF([93]Sheet1!A172&lt;&gt;"",[93]Sheet1!A172,"")</f>
        <v>383</v>
      </c>
      <c r="F240">
        <f>IF([94]Sheet1!A172&lt;&gt;"",[94]Sheet1!A172,"")</f>
        <v>203</v>
      </c>
      <c r="G240">
        <f>IF([95]Sheet1!A172&lt;&gt;"",[95]Sheet1!A172,"")</f>
        <v>177</v>
      </c>
      <c r="H240">
        <f>IF([96]Sheet1!A172&lt;&gt;"",[96]Sheet1!A172,"")</f>
        <v>249</v>
      </c>
      <c r="I240">
        <f>IF([97]Sheet1!A172&lt;&gt;"",[97]Sheet1!A172,"")</f>
        <v>181</v>
      </c>
      <c r="J240">
        <f>IF([98]Sheet1!A172&lt;&gt;"",[98]Sheet1!A172,"")</f>
        <v>383</v>
      </c>
      <c r="K240">
        <f>IF([99]Sheet1!A172&lt;&gt;"",[99]Sheet1!A172,"")</f>
        <v>56</v>
      </c>
      <c r="L240">
        <f>IF([100]Sheet1!A172&lt;&gt;"",[100]Sheet1!A172,"")</f>
        <v>381</v>
      </c>
      <c r="M240">
        <f>IF([101]Sheet1!A172&lt;&gt;"",[101]Sheet1!A172,"")</f>
        <v>335</v>
      </c>
      <c r="N240">
        <f>IF([102]Sheet1!A172&lt;&gt;"",[102]Sheet1!A172,"")</f>
        <v>209</v>
      </c>
      <c r="O240">
        <f>IF([103]Sheet1!A172&lt;&gt;"",[103]Sheet1!A172,"")</f>
        <v>384</v>
      </c>
      <c r="P240">
        <f>IF([104]Sheet1!A172&lt;&gt;"",[104]Sheet1!A172,"")</f>
        <v>3</v>
      </c>
      <c r="Q240">
        <f>IF([105]Sheet1!A172&lt;&gt;"",[105]Sheet1!A172,"")</f>
        <v>227</v>
      </c>
      <c r="R240">
        <f>IF([106]Sheet1!A172&lt;&gt;"",[106]Sheet1!A172,"")</f>
        <v>550</v>
      </c>
      <c r="S240">
        <f>IF([107]Sheet1!A172&lt;&gt;"",[107]Sheet1!A172,"")</f>
        <v>408</v>
      </c>
      <c r="T240">
        <f>IF([108]Sheet1!A172&lt;&gt;"",[108]Sheet1!A172,"")</f>
        <v>542</v>
      </c>
      <c r="U240">
        <f>IF([109]Sheet1!A172&lt;&gt;"",[109]Sheet1!A172,"")</f>
        <v>141</v>
      </c>
      <c r="V240">
        <f>IF([110]Sheet1!A172&lt;&gt;"",[110]Sheet1!A172,"")</f>
        <v>31</v>
      </c>
      <c r="W240">
        <f>IF([111]Sheet1!A172&lt;&gt;"",[111]Sheet1!A172,"")</f>
        <v>445</v>
      </c>
      <c r="X240">
        <f>IF([112]Sheet1!A172&lt;&gt;"",[112]Sheet1!A172,"")</f>
        <v>144</v>
      </c>
      <c r="Y240">
        <f>IF([113]Sheet1!A172&lt;&gt;"",[113]Sheet1!A172,"")</f>
        <v>344</v>
      </c>
      <c r="Z240">
        <f>IF([114]Sheet1!A172&lt;&gt;"",[114]Sheet1!A172,"")</f>
        <v>194</v>
      </c>
      <c r="AA240">
        <f>IF([115]Sheet1!A172&lt;&gt;"",[115]Sheet1!A172,"")</f>
        <v>420</v>
      </c>
      <c r="AB240">
        <f>IF([116]Sheet1!A172&lt;&gt;"",[116]Sheet1!A172,"")</f>
        <v>511</v>
      </c>
      <c r="AC240">
        <f>IF([117]Sheet1!A172&lt;&gt;"",[117]Sheet1!A172,"")</f>
        <v>311</v>
      </c>
      <c r="AD240">
        <f>IF([118]Sheet1!A172&lt;&gt;"",[118]Sheet1!A172,"")</f>
        <v>243</v>
      </c>
      <c r="AE240">
        <f>IF([119]Sheet1!A172&lt;&gt;"",[119]Sheet1!A172,"")</f>
        <v>71</v>
      </c>
      <c r="AF240">
        <f>IF([120]Sheet1!A172&lt;&gt;"",[120]Sheet1!A172,"")</f>
        <v>416</v>
      </c>
      <c r="AG240">
        <f>IF([121]Sheet1!A172&lt;&gt;"",[121]Sheet1!A172,"")</f>
        <v>118</v>
      </c>
      <c r="AH240">
        <f>IF([122]Sheet1!A172&lt;&gt;"",[122]Sheet1!A172,"")</f>
        <v>408</v>
      </c>
      <c r="AI240">
        <f>IF([123]Sheet1!A172&lt;&gt;"",[123]Sheet1!A172,"")</f>
        <v>365</v>
      </c>
      <c r="AJ240">
        <f>IF([124]Sheet1!A172&lt;&gt;"",[124]Sheet1!A172,"")</f>
        <v>63</v>
      </c>
      <c r="AK240">
        <f>IF([125]Sheet1!A172&lt;&gt;"",[125]Sheet1!A172,"")</f>
        <v>314</v>
      </c>
      <c r="AL240">
        <f>IF([126]Sheet1!A172&lt;&gt;"",[126]Sheet1!A172,"")</f>
        <v>277</v>
      </c>
      <c r="AM240">
        <f>IF([127]Sheet1!A172&lt;&gt;"",[127]Sheet1!A172,"")</f>
        <v>327</v>
      </c>
      <c r="AN240">
        <f>IF([128]Sheet1!A172&lt;&gt;"",[128]Sheet1!A172,"")</f>
        <v>315</v>
      </c>
      <c r="AO240">
        <f>IF([129]Sheet1!A172&lt;&gt;"",[129]Sheet1!A172,"")</f>
        <v>62</v>
      </c>
      <c r="AP240">
        <v>302</v>
      </c>
      <c r="AQ240">
        <f>IF([131]Sheet1!A172&lt;&gt;"",[131]Sheet1!A172,"")</f>
        <v>170</v>
      </c>
      <c r="AR240">
        <f>IF([132]Sheet1!A172&lt;&gt;"",[132]Sheet1!A172,"")</f>
        <v>139</v>
      </c>
      <c r="AS240">
        <f>IF([133]Sheet1!A172&lt;&gt;"",[133]Sheet1!A172,"")</f>
        <v>223</v>
      </c>
      <c r="AT240">
        <f>IF([134]Sheet1!A172&lt;&gt;"",[134]Sheet1!A172,"")</f>
        <v>116</v>
      </c>
      <c r="AU240">
        <f>IF([135]Sheet1!A172&lt;&gt;"",[135]Sheet1!A172,"")</f>
        <v>308</v>
      </c>
      <c r="AV240">
        <f>IF([136]Sheet1!A172&lt;&gt;"",[136]Sheet1!A172,"")</f>
        <v>220</v>
      </c>
      <c r="AW240">
        <f>IF([137]Sheet1!A172&lt;&gt;"",[137]Sheet1!A172,"")</f>
        <v>360</v>
      </c>
      <c r="AX240">
        <f>IF([138]Sheet1!A172&lt;&gt;"",[138]Sheet1!A172,"")</f>
        <v>77</v>
      </c>
      <c r="AY240">
        <f>IF([139]Sheet1!A172&lt;&gt;"",[139]Sheet1!A172,"")</f>
        <v>321</v>
      </c>
      <c r="AZ240">
        <f>IF([140]Sheet1!A172&lt;&gt;"",[140]Sheet1!A172,"")</f>
        <v>660</v>
      </c>
      <c r="BA240">
        <f>IF([141]Sheet1!A172&lt;&gt;"",[141]Sheet1!A172,"")</f>
        <v>242</v>
      </c>
      <c r="BB240">
        <f>IF([142]Sheet1!A172&lt;&gt;"",[142]Sheet1!A172,"")</f>
        <v>147</v>
      </c>
      <c r="BC240">
        <f>IF([143]Sheet1!A172&lt;&gt;"",[143]Sheet1!A172,"")</f>
        <v>303</v>
      </c>
      <c r="BD240">
        <f>IF([144]Sheet1!A172&lt;&gt;"",[144]Sheet1!A172,"")</f>
        <v>123</v>
      </c>
      <c r="BE240">
        <f>IF([145]Sheet1!A172&lt;&gt;"",[145]Sheet1!A172,"")</f>
        <v>617</v>
      </c>
      <c r="BF240">
        <f>IF([146]Sheet1!A172&lt;&gt;"",[146]Sheet1!A172,"")</f>
        <v>305</v>
      </c>
      <c r="BG240">
        <f>IF([147]Sheet1!A172&lt;&gt;"",[147]Sheet1!A172,"")</f>
        <v>119</v>
      </c>
      <c r="BH240">
        <f>IF([148]Sheet1!A172&lt;&gt;"",[148]Sheet1!A172,"")</f>
        <v>160</v>
      </c>
      <c r="BI240">
        <f>IF([149]Sheet1!A172&lt;&gt;"",[149]Sheet1!A172,"")</f>
        <v>642</v>
      </c>
      <c r="BJ240">
        <f>IF([150]Sheet1!A172&lt;&gt;"",[150]Sheet1!A172,"")</f>
        <v>604</v>
      </c>
      <c r="BK240">
        <f>IF([151]Sheet1!A172&lt;&gt;"",[151]Sheet1!A172,"")</f>
        <v>608</v>
      </c>
      <c r="BL240">
        <f>IF([152]Sheet1!A172&lt;&gt;"",[152]Sheet1!A172,"")</f>
        <v>23</v>
      </c>
      <c r="BM240">
        <f>IF([153]Sheet1!A172&lt;&gt;"",[153]Sheet1!A172,"")</f>
        <v>223</v>
      </c>
      <c r="BN240">
        <f>IF([154]Sheet1!A172&lt;&gt;"",[154]Sheet1!A172,"")</f>
        <v>654</v>
      </c>
      <c r="BO240">
        <f>IF([155]Sheet1!A172&lt;&gt;"",[155]Sheet1!A172,"")</f>
        <v>367</v>
      </c>
      <c r="BP240">
        <f>IF([156]Sheet1!A172&lt;&gt;"",[156]Sheet1!A172,"")</f>
        <v>306</v>
      </c>
      <c r="BQ240">
        <f>IF([157]Sheet1!A172&lt;&gt;"",[157]Sheet1!A172,"")</f>
        <v>160</v>
      </c>
      <c r="BR240">
        <f>IF([158]Sheet1!A172&lt;&gt;"",[158]Sheet1!A172,"")</f>
        <v>135</v>
      </c>
      <c r="BS240">
        <f>IF([159]Sheet1!A172&lt;&gt;"",[159]Sheet1!A172,"")</f>
        <v>186</v>
      </c>
      <c r="BT240">
        <f>IF([160]Sheet1!A172&lt;&gt;"",[160]Sheet1!A172,"")</f>
        <v>321</v>
      </c>
      <c r="BU240">
        <f>IF([161]Sheet1!A172&lt;&gt;"",[161]Sheet1!A172,"")</f>
        <v>606</v>
      </c>
      <c r="BV240">
        <f>IF([162]Sheet1!A172&lt;&gt;"",[162]Sheet1!A172,"")</f>
        <v>227</v>
      </c>
      <c r="BW240">
        <f>IF([163]Sheet1!A172&lt;&gt;"",[163]Sheet1!A172,"")</f>
        <v>528</v>
      </c>
      <c r="BX240">
        <f>IF([164]Sheet1!A172&lt;&gt;"",[164]Sheet1!A172,"")</f>
        <v>520</v>
      </c>
      <c r="BY240">
        <f>IF([165]Sheet1!A172&lt;&gt;"",[165]Sheet1!A172,"")</f>
        <v>216</v>
      </c>
      <c r="BZ240">
        <f>IF([166]Sheet1!A172&lt;&gt;"",[166]Sheet1!A172,"")</f>
        <v>60</v>
      </c>
      <c r="CA240">
        <f>IF([167]Sheet1!A172&lt;&gt;"",[167]Sheet1!A172,"")</f>
        <v>424</v>
      </c>
      <c r="CB240">
        <f>IF([168]Sheet1!A172&lt;&gt;"",[168]Sheet1!A172,"")</f>
        <v>359</v>
      </c>
      <c r="CC240">
        <f>IF([169]Sheet1!A172&lt;&gt;"",[169]Sheet1!A172,"")</f>
        <v>417</v>
      </c>
      <c r="CD240">
        <f>IF([170]Sheet1!A172&lt;&gt;"",[170]Sheet1!A172,"")</f>
        <v>308</v>
      </c>
      <c r="CE240">
        <f>IF([171]Sheet1!A172&lt;&gt;"",[171]Sheet1!A172,"")</f>
        <v>234</v>
      </c>
      <c r="CF240">
        <f>IF([172]Sheet1!A172&lt;&gt;"",[172]Sheet1!A172,"")</f>
        <v>237</v>
      </c>
      <c r="CG240">
        <f>IF([173]Sheet1!A172&lt;&gt;"",[173]Sheet1!A172,"")</f>
        <v>438</v>
      </c>
      <c r="CH240">
        <f>IF([174]Sheet1!A172&lt;&gt;"",[174]Sheet1!A172,"")</f>
        <v>219</v>
      </c>
      <c r="CI240">
        <f>IF([175]Sheet1!A172&lt;&gt;"",[175]Sheet1!A172,"")</f>
        <v>195</v>
      </c>
      <c r="CJ240">
        <f>IF([176]Sheet1!A172&lt;&gt;"",[176]Sheet1!A172,"")</f>
        <v>398</v>
      </c>
      <c r="CK240">
        <f>IF([177]Sheet1!A172&lt;&gt;"",[177]Sheet1!A172,"")</f>
        <v>665</v>
      </c>
      <c r="CL240">
        <f>IF([178]Sheet1!A172&lt;&gt;"",[178]Sheet1!A172,"")</f>
        <v>135</v>
      </c>
    </row>
    <row r="241" spans="2:90">
      <c r="B241">
        <f>IF([90]Sheet1!A173&lt;&gt;"",[90]Sheet1!A173,"")</f>
        <v>214</v>
      </c>
      <c r="C241">
        <f>IF([91]Sheet1!A173&lt;&gt;"",[91]Sheet1!A173,"")</f>
        <v>174</v>
      </c>
      <c r="D241">
        <f>IF([92]Sheet1!A173&lt;&gt;"",[92]Sheet1!A173,"")</f>
        <v>271</v>
      </c>
      <c r="E241">
        <f>IF([93]Sheet1!A173&lt;&gt;"",[93]Sheet1!A173,"")</f>
        <v>148</v>
      </c>
      <c r="F241">
        <f>IF([94]Sheet1!A173&lt;&gt;"",[94]Sheet1!A173,"")</f>
        <v>181</v>
      </c>
      <c r="G241">
        <f>IF([95]Sheet1!A173&lt;&gt;"",[95]Sheet1!A173,"")</f>
        <v>183</v>
      </c>
      <c r="H241">
        <f>IF([96]Sheet1!A173&lt;&gt;"",[96]Sheet1!A173,"")</f>
        <v>136</v>
      </c>
      <c r="I241">
        <f>IF([97]Sheet1!A173&lt;&gt;"",[97]Sheet1!A173,"")</f>
        <v>270</v>
      </c>
      <c r="J241">
        <f>IF([98]Sheet1!A173&lt;&gt;"",[98]Sheet1!A173,"")</f>
        <v>85</v>
      </c>
      <c r="K241">
        <f>IF([99]Sheet1!A173&lt;&gt;"",[99]Sheet1!A173,"")</f>
        <v>69</v>
      </c>
      <c r="L241">
        <f>IF([100]Sheet1!A173&lt;&gt;"",[100]Sheet1!A173,"")</f>
        <v>320</v>
      </c>
      <c r="M241">
        <f>IF([101]Sheet1!A173&lt;&gt;"",[101]Sheet1!A173,"")</f>
        <v>363</v>
      </c>
      <c r="N241">
        <f>IF([102]Sheet1!A173&lt;&gt;"",[102]Sheet1!A173,"")</f>
        <v>375</v>
      </c>
      <c r="O241">
        <f>IF([103]Sheet1!A173&lt;&gt;"",[103]Sheet1!A173,"")</f>
        <v>3</v>
      </c>
      <c r="P241">
        <f>IF([104]Sheet1!A173&lt;&gt;"",[104]Sheet1!A173,"")</f>
        <v>666</v>
      </c>
      <c r="Q241">
        <f>IF([105]Sheet1!A173&lt;&gt;"",[105]Sheet1!A173,"")</f>
        <v>382</v>
      </c>
      <c r="R241">
        <f>IF([106]Sheet1!A173&lt;&gt;"",[106]Sheet1!A173,"")</f>
        <v>134</v>
      </c>
      <c r="S241">
        <f>IF([107]Sheet1!A173&lt;&gt;"",[107]Sheet1!A173,"")</f>
        <v>322</v>
      </c>
      <c r="T241">
        <f>IF([108]Sheet1!A173&lt;&gt;"",[108]Sheet1!A173,"")</f>
        <v>81</v>
      </c>
      <c r="U241">
        <f>IF([109]Sheet1!A173&lt;&gt;"",[109]Sheet1!A173,"")</f>
        <v>185</v>
      </c>
      <c r="V241">
        <f>IF([110]Sheet1!A173&lt;&gt;"",[110]Sheet1!A173,"")</f>
        <v>225</v>
      </c>
      <c r="W241">
        <f>IF([111]Sheet1!A173&lt;&gt;"",[111]Sheet1!A173,"")</f>
        <v>482</v>
      </c>
      <c r="X241">
        <f>IF([112]Sheet1!A173&lt;&gt;"",[112]Sheet1!A173,"")</f>
        <v>204</v>
      </c>
      <c r="Y241">
        <f>IF([113]Sheet1!A173&lt;&gt;"",[113]Sheet1!A173,"")</f>
        <v>331</v>
      </c>
      <c r="Z241">
        <f>IF([114]Sheet1!A173&lt;&gt;"",[114]Sheet1!A173,"")</f>
        <v>440</v>
      </c>
      <c r="AA241">
        <f>IF([115]Sheet1!A173&lt;&gt;"",[115]Sheet1!A173,"")</f>
        <v>372</v>
      </c>
      <c r="AB241">
        <f>IF([116]Sheet1!A173&lt;&gt;"",[116]Sheet1!A173,"")</f>
        <v>459</v>
      </c>
      <c r="AC241">
        <f>IF([117]Sheet1!A173&lt;&gt;"",[117]Sheet1!A173,"")</f>
        <v>190</v>
      </c>
      <c r="AD241">
        <f>IF([118]Sheet1!A173&lt;&gt;"",[118]Sheet1!A173,"")</f>
        <v>133</v>
      </c>
      <c r="AE241">
        <f>IF([119]Sheet1!A173&lt;&gt;"",[119]Sheet1!A173,"")</f>
        <v>246</v>
      </c>
      <c r="AF241">
        <f>IF([120]Sheet1!A173&lt;&gt;"",[120]Sheet1!A173,"")</f>
        <v>344</v>
      </c>
      <c r="AG241">
        <f>IF([121]Sheet1!A173&lt;&gt;"",[121]Sheet1!A173,"")</f>
        <v>314</v>
      </c>
      <c r="AH241">
        <f>IF([122]Sheet1!A173&lt;&gt;"",[122]Sheet1!A173,"")</f>
        <v>401</v>
      </c>
      <c r="AI241">
        <f>IF([123]Sheet1!A173&lt;&gt;"",[123]Sheet1!A173,"")</f>
        <v>346</v>
      </c>
      <c r="AJ241">
        <f>IF([124]Sheet1!A173&lt;&gt;"",[124]Sheet1!A173,"")</f>
        <v>123</v>
      </c>
      <c r="AK241">
        <f>IF([125]Sheet1!A173&lt;&gt;"",[125]Sheet1!A173,"")</f>
        <v>20</v>
      </c>
      <c r="AL241">
        <f>IF([126]Sheet1!A173&lt;&gt;"",[126]Sheet1!A173,"")</f>
        <v>487</v>
      </c>
      <c r="AM241">
        <f>IF([127]Sheet1!A173&lt;&gt;"",[127]Sheet1!A173,"")</f>
        <v>230</v>
      </c>
      <c r="AN241">
        <f>IF([128]Sheet1!A173&lt;&gt;"",[128]Sheet1!A173,"")</f>
        <v>372</v>
      </c>
      <c r="AO241">
        <f>IF([129]Sheet1!A173&lt;&gt;"",[129]Sheet1!A173,"")</f>
        <v>233</v>
      </c>
      <c r="AP241">
        <v>265</v>
      </c>
      <c r="AQ241">
        <f>IF([131]Sheet1!A173&lt;&gt;"",[131]Sheet1!A173,"")</f>
        <v>356</v>
      </c>
      <c r="AR241">
        <f>IF([132]Sheet1!A173&lt;&gt;"",[132]Sheet1!A173,"")</f>
        <v>576</v>
      </c>
      <c r="AS241">
        <f>IF([133]Sheet1!A173&lt;&gt;"",[133]Sheet1!A173,"")</f>
        <v>89</v>
      </c>
      <c r="AT241">
        <f>IF([134]Sheet1!A173&lt;&gt;"",[134]Sheet1!A173,"")</f>
        <v>386</v>
      </c>
      <c r="AU241">
        <f>IF([135]Sheet1!A173&lt;&gt;"",[135]Sheet1!A173,"")</f>
        <v>142</v>
      </c>
      <c r="AV241">
        <f>IF([136]Sheet1!A173&lt;&gt;"",[136]Sheet1!A173,"")</f>
        <v>663</v>
      </c>
      <c r="AW241">
        <f>IF([137]Sheet1!A173&lt;&gt;"",[137]Sheet1!A173,"")</f>
        <v>304</v>
      </c>
      <c r="AX241">
        <f>IF([138]Sheet1!A173&lt;&gt;"",[138]Sheet1!A173,"")</f>
        <v>280</v>
      </c>
      <c r="AY241">
        <f>IF([139]Sheet1!A173&lt;&gt;"",[139]Sheet1!A173,"")</f>
        <v>248</v>
      </c>
      <c r="AZ241">
        <f>IF([140]Sheet1!A173&lt;&gt;"",[140]Sheet1!A173,"")</f>
        <v>40</v>
      </c>
      <c r="BA241">
        <f>IF([141]Sheet1!A173&lt;&gt;"",[141]Sheet1!A173,"")</f>
        <v>15</v>
      </c>
      <c r="BB241">
        <f>IF([142]Sheet1!A173&lt;&gt;"",[142]Sheet1!A173,"")</f>
        <v>380</v>
      </c>
      <c r="BC241">
        <f>IF([143]Sheet1!A173&lt;&gt;"",[143]Sheet1!A173,"")</f>
        <v>244</v>
      </c>
      <c r="BD241">
        <f>IF([144]Sheet1!A173&lt;&gt;"",[144]Sheet1!A173,"")</f>
        <v>187</v>
      </c>
      <c r="BE241">
        <f>IF([145]Sheet1!A173&lt;&gt;"",[145]Sheet1!A173,"")</f>
        <v>5</v>
      </c>
      <c r="BF241">
        <f>IF([146]Sheet1!A173&lt;&gt;"",[146]Sheet1!A173,"")</f>
        <v>72</v>
      </c>
      <c r="BG241">
        <f>IF([147]Sheet1!A173&lt;&gt;"",[147]Sheet1!A173,"")</f>
        <v>555</v>
      </c>
      <c r="BH241">
        <f>IF([148]Sheet1!A173&lt;&gt;"",[148]Sheet1!A173,"")</f>
        <v>651</v>
      </c>
      <c r="BI241">
        <f>IF([149]Sheet1!A173&lt;&gt;"",[149]Sheet1!A173,"")</f>
        <v>162</v>
      </c>
      <c r="BJ241">
        <f>IF([150]Sheet1!A173&lt;&gt;"",[150]Sheet1!A173,"")</f>
        <v>567</v>
      </c>
      <c r="BK241">
        <f>IF([151]Sheet1!A173&lt;&gt;"",[151]Sheet1!A173,"")</f>
        <v>281</v>
      </c>
      <c r="BL241">
        <f>IF([152]Sheet1!A173&lt;&gt;"",[152]Sheet1!A173,"")</f>
        <v>101</v>
      </c>
      <c r="BM241">
        <f>IF([153]Sheet1!A173&lt;&gt;"",[153]Sheet1!A173,"")</f>
        <v>280</v>
      </c>
      <c r="BN241">
        <f>IF([154]Sheet1!A173&lt;&gt;"",[154]Sheet1!A173,"")</f>
        <v>220</v>
      </c>
      <c r="BO241">
        <f>IF([155]Sheet1!A173&lt;&gt;"",[155]Sheet1!A173,"")</f>
        <v>176</v>
      </c>
      <c r="BP241">
        <f>IF([156]Sheet1!A173&lt;&gt;"",[156]Sheet1!A173,"")</f>
        <v>61</v>
      </c>
      <c r="BQ241">
        <f>IF([157]Sheet1!A173&lt;&gt;"",[157]Sheet1!A173,"")</f>
        <v>636</v>
      </c>
      <c r="BR241">
        <f>IF([158]Sheet1!A173&lt;&gt;"",[158]Sheet1!A173,"")</f>
        <v>565</v>
      </c>
      <c r="BS241">
        <f>IF([159]Sheet1!A173&lt;&gt;"",[159]Sheet1!A173,"")</f>
        <v>232</v>
      </c>
      <c r="BT241">
        <f>IF([160]Sheet1!A173&lt;&gt;"",[160]Sheet1!A173,"")</f>
        <v>34</v>
      </c>
      <c r="BU241">
        <f>IF([161]Sheet1!A173&lt;&gt;"",[161]Sheet1!A173,"")</f>
        <v>326</v>
      </c>
      <c r="BV241">
        <f>IF([162]Sheet1!A173&lt;&gt;"",[162]Sheet1!A173,"")</f>
        <v>524</v>
      </c>
      <c r="BW241">
        <f>IF([163]Sheet1!A173&lt;&gt;"",[163]Sheet1!A173,"")</f>
        <v>200</v>
      </c>
      <c r="BX241">
        <f>IF([164]Sheet1!A173&lt;&gt;"",[164]Sheet1!A173,"")</f>
        <v>342</v>
      </c>
      <c r="BY241">
        <f>IF([165]Sheet1!A173&lt;&gt;"",[165]Sheet1!A173,"")</f>
        <v>649</v>
      </c>
      <c r="BZ241">
        <f>IF([166]Sheet1!A173&lt;&gt;"",[166]Sheet1!A173,"")</f>
        <v>655</v>
      </c>
      <c r="CA241">
        <f>IF([167]Sheet1!A173&lt;&gt;"",[167]Sheet1!A173,"")</f>
        <v>633</v>
      </c>
      <c r="CB241">
        <f>IF([168]Sheet1!A173&lt;&gt;"",[168]Sheet1!A173,"")</f>
        <v>85</v>
      </c>
      <c r="CC241">
        <f>IF([169]Sheet1!A173&lt;&gt;"",[169]Sheet1!A173,"")</f>
        <v>285</v>
      </c>
      <c r="CD241">
        <f>IF([170]Sheet1!A173&lt;&gt;"",[170]Sheet1!A173,"")</f>
        <v>663</v>
      </c>
      <c r="CE241">
        <f>IF([171]Sheet1!A173&lt;&gt;"",[171]Sheet1!A173,"")</f>
        <v>400</v>
      </c>
      <c r="CF241">
        <f>IF([172]Sheet1!A173&lt;&gt;"",[172]Sheet1!A173,"")</f>
        <v>326</v>
      </c>
      <c r="CG241">
        <f>IF([173]Sheet1!A173&lt;&gt;"",[173]Sheet1!A173,"")</f>
        <v>544</v>
      </c>
      <c r="CH241">
        <f>IF([174]Sheet1!A173&lt;&gt;"",[174]Sheet1!A173,"")</f>
        <v>666</v>
      </c>
      <c r="CI241">
        <f>IF([175]Sheet1!A173&lt;&gt;"",[175]Sheet1!A173,"")</f>
        <v>315</v>
      </c>
      <c r="CJ241">
        <f>IF([176]Sheet1!A173&lt;&gt;"",[176]Sheet1!A173,"")</f>
        <v>635</v>
      </c>
      <c r="CK241">
        <f>IF([177]Sheet1!A173&lt;&gt;"",[177]Sheet1!A173,"")</f>
        <v>337</v>
      </c>
      <c r="CL241">
        <f>IF([178]Sheet1!A173&lt;&gt;"",[178]Sheet1!A173,"")</f>
        <v>7</v>
      </c>
    </row>
    <row r="242" spans="2:90">
      <c r="B242">
        <f>IF([90]Sheet1!A174&lt;&gt;"",[90]Sheet1!A174,"")</f>
        <v>39</v>
      </c>
      <c r="C242">
        <f>IF([91]Sheet1!A174&lt;&gt;"",[91]Sheet1!A174,"")</f>
        <v>220</v>
      </c>
      <c r="D242">
        <f>IF([92]Sheet1!A174&lt;&gt;"",[92]Sheet1!A174,"")</f>
        <v>205</v>
      </c>
      <c r="E242">
        <f>IF([93]Sheet1!A174&lt;&gt;"",[93]Sheet1!A174,"")</f>
        <v>109</v>
      </c>
      <c r="F242">
        <f>IF([94]Sheet1!A174&lt;&gt;"",[94]Sheet1!A174,"")</f>
        <v>30</v>
      </c>
      <c r="G242">
        <f>IF([95]Sheet1!A174&lt;&gt;"",[95]Sheet1!A174,"")</f>
        <v>315</v>
      </c>
      <c r="H242">
        <f>IF([96]Sheet1!A174&lt;&gt;"",[96]Sheet1!A174,"")</f>
        <v>64</v>
      </c>
      <c r="I242">
        <f>IF([97]Sheet1!A174&lt;&gt;"",[97]Sheet1!A174,"")</f>
        <v>638</v>
      </c>
      <c r="J242">
        <f>IF([98]Sheet1!A174&lt;&gt;"",[98]Sheet1!A174,"")</f>
        <v>394</v>
      </c>
      <c r="K242">
        <f>IF([99]Sheet1!A174&lt;&gt;"",[99]Sheet1!A174,"")</f>
        <v>620</v>
      </c>
      <c r="L242">
        <f>IF([100]Sheet1!A174&lt;&gt;"",[100]Sheet1!A174,"")</f>
        <v>141</v>
      </c>
      <c r="M242">
        <f>IF([101]Sheet1!A174&lt;&gt;"",[101]Sheet1!A174,"")</f>
        <v>25</v>
      </c>
      <c r="N242">
        <f>IF([102]Sheet1!A174&lt;&gt;"",[102]Sheet1!A174,"")</f>
        <v>390</v>
      </c>
      <c r="O242">
        <f>IF([103]Sheet1!A174&lt;&gt;"",[103]Sheet1!A174,"")</f>
        <v>95</v>
      </c>
      <c r="P242">
        <f>IF([104]Sheet1!A174&lt;&gt;"",[104]Sheet1!A174,"")</f>
        <v>593</v>
      </c>
      <c r="Q242">
        <f>IF([105]Sheet1!A174&lt;&gt;"",[105]Sheet1!A174,"")</f>
        <v>630</v>
      </c>
      <c r="R242">
        <f>IF([106]Sheet1!A174&lt;&gt;"",[106]Sheet1!A174,"")</f>
        <v>248</v>
      </c>
      <c r="S242">
        <f>IF([107]Sheet1!A174&lt;&gt;"",[107]Sheet1!A174,"")</f>
        <v>476</v>
      </c>
      <c r="T242">
        <f>IF([108]Sheet1!A174&lt;&gt;"",[108]Sheet1!A174,"")</f>
        <v>138</v>
      </c>
      <c r="U242">
        <f>IF([109]Sheet1!A174&lt;&gt;"",[109]Sheet1!A174,"")</f>
        <v>351</v>
      </c>
      <c r="V242">
        <f>IF([110]Sheet1!A174&lt;&gt;"",[110]Sheet1!A174,"")</f>
        <v>249</v>
      </c>
      <c r="W242">
        <f>IF([111]Sheet1!A174&lt;&gt;"",[111]Sheet1!A174,"")</f>
        <v>450</v>
      </c>
      <c r="X242">
        <f>IF([112]Sheet1!A174&lt;&gt;"",[112]Sheet1!A174,"")</f>
        <v>58</v>
      </c>
      <c r="Y242">
        <f>IF([113]Sheet1!A174&lt;&gt;"",[113]Sheet1!A174,"")</f>
        <v>4</v>
      </c>
      <c r="Z242">
        <f>IF([114]Sheet1!A174&lt;&gt;"",[114]Sheet1!A174,"")</f>
        <v>68</v>
      </c>
      <c r="AA242">
        <f>IF([115]Sheet1!A174&lt;&gt;"",[115]Sheet1!A174,"")</f>
        <v>41</v>
      </c>
      <c r="AB242">
        <f>IF([116]Sheet1!A174&lt;&gt;"",[116]Sheet1!A174,"")</f>
        <v>185</v>
      </c>
      <c r="AC242">
        <f>IF([117]Sheet1!A174&lt;&gt;"",[117]Sheet1!A174,"")</f>
        <v>473</v>
      </c>
      <c r="AD242">
        <f>IF([118]Sheet1!A174&lt;&gt;"",[118]Sheet1!A174,"")</f>
        <v>291</v>
      </c>
      <c r="AE242">
        <f>IF([119]Sheet1!A174&lt;&gt;"",[119]Sheet1!A174,"")</f>
        <v>333</v>
      </c>
      <c r="AF242">
        <f>IF([120]Sheet1!A174&lt;&gt;"",[120]Sheet1!A174,"")</f>
        <v>437</v>
      </c>
      <c r="AG242">
        <f>IF([121]Sheet1!A174&lt;&gt;"",[121]Sheet1!A174,"")</f>
        <v>334</v>
      </c>
      <c r="AH242">
        <f>IF([122]Sheet1!A174&lt;&gt;"",[122]Sheet1!A174,"")</f>
        <v>147</v>
      </c>
      <c r="AI242">
        <f>IF([123]Sheet1!A174&lt;&gt;"",[123]Sheet1!A174,"")</f>
        <v>289</v>
      </c>
      <c r="AJ242">
        <f>IF([124]Sheet1!A174&lt;&gt;"",[124]Sheet1!A174,"")</f>
        <v>387</v>
      </c>
      <c r="AK242">
        <f>IF([125]Sheet1!A174&lt;&gt;"",[125]Sheet1!A174,"")</f>
        <v>466</v>
      </c>
      <c r="AL242">
        <f>IF([126]Sheet1!A174&lt;&gt;"",[126]Sheet1!A174,"")</f>
        <v>310</v>
      </c>
      <c r="AM242">
        <f>IF([127]Sheet1!A174&lt;&gt;"",[127]Sheet1!A174,"")</f>
        <v>35</v>
      </c>
      <c r="AN242">
        <f>IF([128]Sheet1!A174&lt;&gt;"",[128]Sheet1!A174,"")</f>
        <v>186</v>
      </c>
      <c r="AO242">
        <f>IF([129]Sheet1!A174&lt;&gt;"",[129]Sheet1!A174,"")</f>
        <v>168</v>
      </c>
      <c r="AP242">
        <v>643</v>
      </c>
      <c r="AQ242">
        <f>IF([131]Sheet1!A174&lt;&gt;"",[131]Sheet1!A174,"")</f>
        <v>325</v>
      </c>
      <c r="AR242">
        <f>IF([132]Sheet1!A174&lt;&gt;"",[132]Sheet1!A174,"")</f>
        <v>359</v>
      </c>
      <c r="AS242">
        <f>IF([133]Sheet1!A174&lt;&gt;"",[133]Sheet1!A174,"")</f>
        <v>645</v>
      </c>
      <c r="AT242">
        <f>IF([134]Sheet1!A174&lt;&gt;"",[134]Sheet1!A174,"")</f>
        <v>567</v>
      </c>
      <c r="AU242">
        <f>IF([135]Sheet1!A174&lt;&gt;"",[135]Sheet1!A174,"")</f>
        <v>204</v>
      </c>
      <c r="AV242">
        <f>IF([136]Sheet1!A174&lt;&gt;"",[136]Sheet1!A174,"")</f>
        <v>223</v>
      </c>
      <c r="AW242">
        <f>IF([137]Sheet1!A174&lt;&gt;"",[137]Sheet1!A174,"")</f>
        <v>92</v>
      </c>
      <c r="AX242">
        <f>IF([138]Sheet1!A174&lt;&gt;"",[138]Sheet1!A174,"")</f>
        <v>211</v>
      </c>
      <c r="AY242">
        <f>IF([139]Sheet1!A174&lt;&gt;"",[139]Sheet1!A174,"")</f>
        <v>40</v>
      </c>
      <c r="AZ242">
        <f>IF([140]Sheet1!A174&lt;&gt;"",[140]Sheet1!A174,"")</f>
        <v>317</v>
      </c>
      <c r="BA242">
        <f>IF([141]Sheet1!A174&lt;&gt;"",[141]Sheet1!A174,"")</f>
        <v>233</v>
      </c>
      <c r="BB242">
        <f>IF([142]Sheet1!A174&lt;&gt;"",[142]Sheet1!A174,"")</f>
        <v>657</v>
      </c>
      <c r="BC242">
        <f>IF([143]Sheet1!A174&lt;&gt;"",[143]Sheet1!A174,"")</f>
        <v>638</v>
      </c>
      <c r="BD242">
        <f>IF([144]Sheet1!A174&lt;&gt;"",[144]Sheet1!A174,"")</f>
        <v>225</v>
      </c>
      <c r="BE242">
        <f>IF([145]Sheet1!A174&lt;&gt;"",[145]Sheet1!A174,"")</f>
        <v>396</v>
      </c>
      <c r="BF242">
        <f>IF([146]Sheet1!A174&lt;&gt;"",[146]Sheet1!A174,"")</f>
        <v>59</v>
      </c>
      <c r="BG242">
        <f>IF([147]Sheet1!A174&lt;&gt;"",[147]Sheet1!A174,"")</f>
        <v>348</v>
      </c>
      <c r="BH242">
        <f>IF([148]Sheet1!A174&lt;&gt;"",[148]Sheet1!A174,"")</f>
        <v>622</v>
      </c>
      <c r="BI242">
        <f>IF([149]Sheet1!A174&lt;&gt;"",[149]Sheet1!A174,"")</f>
        <v>562</v>
      </c>
      <c r="BJ242">
        <f>IF([150]Sheet1!A174&lt;&gt;"",[150]Sheet1!A174,"")</f>
        <v>587</v>
      </c>
      <c r="BK242">
        <f>IF([151]Sheet1!A174&lt;&gt;"",[151]Sheet1!A174,"")</f>
        <v>95</v>
      </c>
      <c r="BL242">
        <f>IF([152]Sheet1!A174&lt;&gt;"",[152]Sheet1!A174,"")</f>
        <v>114</v>
      </c>
      <c r="BM242">
        <f>IF([153]Sheet1!A174&lt;&gt;"",[153]Sheet1!A174,"")</f>
        <v>567</v>
      </c>
      <c r="BN242">
        <f>IF([154]Sheet1!A174&lt;&gt;"",[154]Sheet1!A174,"")</f>
        <v>177</v>
      </c>
      <c r="BO242">
        <f>IF([155]Sheet1!A174&lt;&gt;"",[155]Sheet1!A174,"")</f>
        <v>244</v>
      </c>
      <c r="BP242">
        <f>IF([156]Sheet1!A174&lt;&gt;"",[156]Sheet1!A174,"")</f>
        <v>24</v>
      </c>
      <c r="BQ242">
        <f>IF([157]Sheet1!A174&lt;&gt;"",[157]Sheet1!A174,"")</f>
        <v>613</v>
      </c>
      <c r="BR242">
        <f>IF([158]Sheet1!A174&lt;&gt;"",[158]Sheet1!A174,"")</f>
        <v>282</v>
      </c>
      <c r="BS242">
        <f>IF([159]Sheet1!A174&lt;&gt;"",[159]Sheet1!A174,"")</f>
        <v>348</v>
      </c>
      <c r="BT242">
        <f>IF([160]Sheet1!A174&lt;&gt;"",[160]Sheet1!A174,"")</f>
        <v>595</v>
      </c>
      <c r="BU242">
        <f>IF([161]Sheet1!A174&lt;&gt;"",[161]Sheet1!A174,"")</f>
        <v>150</v>
      </c>
      <c r="BV242">
        <f>IF([162]Sheet1!A174&lt;&gt;"",[162]Sheet1!A174,"")</f>
        <v>150</v>
      </c>
      <c r="BW242">
        <f>IF([163]Sheet1!A174&lt;&gt;"",[163]Sheet1!A174,"")</f>
        <v>344</v>
      </c>
      <c r="BX242">
        <f>IF([164]Sheet1!A174&lt;&gt;"",[164]Sheet1!A174,"")</f>
        <v>190</v>
      </c>
      <c r="BY242">
        <f>IF([165]Sheet1!A174&lt;&gt;"",[165]Sheet1!A174,"")</f>
        <v>414</v>
      </c>
      <c r="BZ242">
        <f>IF([166]Sheet1!A174&lt;&gt;"",[166]Sheet1!A174,"")</f>
        <v>613</v>
      </c>
      <c r="CA242">
        <f>IF([167]Sheet1!A174&lt;&gt;"",[167]Sheet1!A174,"")</f>
        <v>542</v>
      </c>
      <c r="CB242">
        <f>IF([168]Sheet1!A174&lt;&gt;"",[168]Sheet1!A174,"")</f>
        <v>186</v>
      </c>
      <c r="CC242">
        <f>IF([169]Sheet1!A174&lt;&gt;"",[169]Sheet1!A174,"")</f>
        <v>363</v>
      </c>
      <c r="CD242">
        <f>IF([170]Sheet1!A174&lt;&gt;"",[170]Sheet1!A174,"")</f>
        <v>587</v>
      </c>
      <c r="CE242">
        <f>IF([171]Sheet1!A174&lt;&gt;"",[171]Sheet1!A174,"")</f>
        <v>201</v>
      </c>
      <c r="CF242">
        <f>IF([172]Sheet1!A174&lt;&gt;"",[172]Sheet1!A174,"")</f>
        <v>212</v>
      </c>
      <c r="CG242">
        <f>IF([173]Sheet1!A174&lt;&gt;"",[173]Sheet1!A174,"")</f>
        <v>603</v>
      </c>
      <c r="CH242">
        <f>IF([174]Sheet1!A174&lt;&gt;"",[174]Sheet1!A174,"")</f>
        <v>70</v>
      </c>
      <c r="CI242">
        <f>IF([175]Sheet1!A174&lt;&gt;"",[175]Sheet1!A174,"")</f>
        <v>72</v>
      </c>
      <c r="CJ242">
        <f>IF([176]Sheet1!A174&lt;&gt;"",[176]Sheet1!A174,"")</f>
        <v>482</v>
      </c>
      <c r="CK242">
        <f>IF([177]Sheet1!A174&lt;&gt;"",[177]Sheet1!A174,"")</f>
        <v>370</v>
      </c>
      <c r="CL242">
        <f>IF([178]Sheet1!A174&lt;&gt;"",[178]Sheet1!A174,"")</f>
        <v>231</v>
      </c>
    </row>
    <row r="243" spans="2:90">
      <c r="B243">
        <f>IF([90]Sheet1!A175&lt;&gt;"",[90]Sheet1!A175,"")</f>
        <v>218</v>
      </c>
      <c r="C243">
        <f>IF([91]Sheet1!A175&lt;&gt;"",[91]Sheet1!A175,"")</f>
        <v>102</v>
      </c>
      <c r="D243">
        <f>IF([92]Sheet1!A175&lt;&gt;"",[92]Sheet1!A175,"")</f>
        <v>146</v>
      </c>
      <c r="E243">
        <f>IF([93]Sheet1!A175&lt;&gt;"",[93]Sheet1!A175,"")</f>
        <v>42</v>
      </c>
      <c r="F243">
        <f>IF([94]Sheet1!A175&lt;&gt;"",[94]Sheet1!A175,"")</f>
        <v>167</v>
      </c>
      <c r="G243">
        <f>IF([95]Sheet1!A175&lt;&gt;"",[95]Sheet1!A175,"")</f>
        <v>631</v>
      </c>
      <c r="H243">
        <f>IF([96]Sheet1!A175&lt;&gt;"",[96]Sheet1!A175,"")</f>
        <v>369</v>
      </c>
      <c r="I243">
        <f>IF([97]Sheet1!A175&lt;&gt;"",[97]Sheet1!A175,"")</f>
        <v>149</v>
      </c>
      <c r="J243">
        <f>IF([98]Sheet1!A175&lt;&gt;"",[98]Sheet1!A175,"")</f>
        <v>30</v>
      </c>
      <c r="K243">
        <f>IF([99]Sheet1!A175&lt;&gt;"",[99]Sheet1!A175,"")</f>
        <v>329</v>
      </c>
      <c r="L243">
        <f>IF([100]Sheet1!A175&lt;&gt;"",[100]Sheet1!A175,"")</f>
        <v>46</v>
      </c>
      <c r="M243">
        <f>IF([101]Sheet1!A175&lt;&gt;"",[101]Sheet1!A175,"")</f>
        <v>392</v>
      </c>
      <c r="N243">
        <f>IF([102]Sheet1!A175&lt;&gt;"",[102]Sheet1!A175,"")</f>
        <v>32</v>
      </c>
      <c r="O243">
        <f>IF([103]Sheet1!A175&lt;&gt;"",[103]Sheet1!A175,"")</f>
        <v>581</v>
      </c>
      <c r="P243">
        <f>IF([104]Sheet1!A175&lt;&gt;"",[104]Sheet1!A175,"")</f>
        <v>243</v>
      </c>
      <c r="Q243">
        <f>IF([105]Sheet1!A175&lt;&gt;"",[105]Sheet1!A175,"")</f>
        <v>358</v>
      </c>
      <c r="R243">
        <f>IF([106]Sheet1!A175&lt;&gt;"",[106]Sheet1!A175,"")</f>
        <v>60</v>
      </c>
      <c r="S243">
        <f>IF([107]Sheet1!A175&lt;&gt;"",[107]Sheet1!A175,"")</f>
        <v>213</v>
      </c>
      <c r="T243">
        <f>IF([108]Sheet1!A175&lt;&gt;"",[108]Sheet1!A175,"")</f>
        <v>74</v>
      </c>
      <c r="U243">
        <f>IF([109]Sheet1!A175&lt;&gt;"",[109]Sheet1!A175,"")</f>
        <v>197</v>
      </c>
      <c r="V243">
        <f>IF([110]Sheet1!A175&lt;&gt;"",[110]Sheet1!A175,"")</f>
        <v>9</v>
      </c>
      <c r="W243">
        <f>IF([111]Sheet1!A175&lt;&gt;"",[111]Sheet1!A175,"")</f>
        <v>16</v>
      </c>
      <c r="X243">
        <f>IF([112]Sheet1!A175&lt;&gt;"",[112]Sheet1!A175,"")</f>
        <v>454</v>
      </c>
      <c r="Y243">
        <f>IF([113]Sheet1!A175&lt;&gt;"",[113]Sheet1!A175,"")</f>
        <v>419</v>
      </c>
      <c r="Z243">
        <f>IF([114]Sheet1!A175&lt;&gt;"",[114]Sheet1!A175,"")</f>
        <v>94</v>
      </c>
      <c r="AA243">
        <f>IF([115]Sheet1!A175&lt;&gt;"",[115]Sheet1!A175,"")</f>
        <v>75</v>
      </c>
      <c r="AB243">
        <f>IF([116]Sheet1!A175&lt;&gt;"",[116]Sheet1!A175,"")</f>
        <v>333</v>
      </c>
      <c r="AC243">
        <f>IF([117]Sheet1!A175&lt;&gt;"",[117]Sheet1!A175,"")</f>
        <v>146</v>
      </c>
      <c r="AD243">
        <f>IF([118]Sheet1!A175&lt;&gt;"",[118]Sheet1!A175,"")</f>
        <v>151</v>
      </c>
      <c r="AE243">
        <f>IF([119]Sheet1!A175&lt;&gt;"",[119]Sheet1!A175,"")</f>
        <v>491</v>
      </c>
      <c r="AF243">
        <f>IF([120]Sheet1!A175&lt;&gt;"",[120]Sheet1!A175,"")</f>
        <v>500</v>
      </c>
      <c r="AG243">
        <f>IF([121]Sheet1!A175&lt;&gt;"",[121]Sheet1!A175,"")</f>
        <v>145</v>
      </c>
      <c r="AH243">
        <f>IF([122]Sheet1!A175&lt;&gt;"",[122]Sheet1!A175,"")</f>
        <v>57</v>
      </c>
      <c r="AI243">
        <f>IF([123]Sheet1!A175&lt;&gt;"",[123]Sheet1!A175,"")</f>
        <v>126</v>
      </c>
      <c r="AJ243">
        <f>IF([124]Sheet1!A175&lt;&gt;"",[124]Sheet1!A175,"")</f>
        <v>405</v>
      </c>
      <c r="AK243">
        <f>IF([125]Sheet1!A175&lt;&gt;"",[125]Sheet1!A175,"")</f>
        <v>381</v>
      </c>
      <c r="AL243">
        <f>IF([126]Sheet1!A175&lt;&gt;"",[126]Sheet1!A175,"")</f>
        <v>535</v>
      </c>
      <c r="AM243">
        <f>IF([127]Sheet1!A175&lt;&gt;"",[127]Sheet1!A175,"")</f>
        <v>171</v>
      </c>
      <c r="AN243">
        <f>IF([128]Sheet1!A175&lt;&gt;"",[128]Sheet1!A175,"")</f>
        <v>488</v>
      </c>
      <c r="AO243">
        <f>IF([129]Sheet1!A175&lt;&gt;"",[129]Sheet1!A175,"")</f>
        <v>554</v>
      </c>
      <c r="AP243">
        <v>147</v>
      </c>
      <c r="AQ243">
        <f>IF([131]Sheet1!A175&lt;&gt;"",[131]Sheet1!A175,"")</f>
        <v>278</v>
      </c>
      <c r="AR243">
        <f>IF([132]Sheet1!A175&lt;&gt;"",[132]Sheet1!A175,"")</f>
        <v>170</v>
      </c>
      <c r="AS243">
        <f>IF([133]Sheet1!A175&lt;&gt;"",[133]Sheet1!A175,"")</f>
        <v>321</v>
      </c>
      <c r="AT243">
        <f>IF([134]Sheet1!A175&lt;&gt;"",[134]Sheet1!A175,"")</f>
        <v>619</v>
      </c>
      <c r="AU243">
        <f>IF([135]Sheet1!A175&lt;&gt;"",[135]Sheet1!A175,"")</f>
        <v>222</v>
      </c>
      <c r="AV243">
        <f>IF([136]Sheet1!A175&lt;&gt;"",[136]Sheet1!A175,"")</f>
        <v>200</v>
      </c>
      <c r="AW243">
        <f>IF([137]Sheet1!A175&lt;&gt;"",[137]Sheet1!A175,"")</f>
        <v>230</v>
      </c>
      <c r="AX243">
        <f>IF([138]Sheet1!A175&lt;&gt;"",[138]Sheet1!A175,"")</f>
        <v>338</v>
      </c>
      <c r="AY243">
        <f>IF([139]Sheet1!A175&lt;&gt;"",[139]Sheet1!A175,"")</f>
        <v>329</v>
      </c>
      <c r="AZ243">
        <f>IF([140]Sheet1!A175&lt;&gt;"",[140]Sheet1!A175,"")</f>
        <v>643</v>
      </c>
      <c r="BA243">
        <f>IF([141]Sheet1!A175&lt;&gt;"",[141]Sheet1!A175,"")</f>
        <v>318</v>
      </c>
      <c r="BB243">
        <f>IF([142]Sheet1!A175&lt;&gt;"",[142]Sheet1!A175,"")</f>
        <v>1</v>
      </c>
      <c r="BC243">
        <f>IF([143]Sheet1!A175&lt;&gt;"",[143]Sheet1!A175,"")</f>
        <v>210</v>
      </c>
      <c r="BD243">
        <f>IF([144]Sheet1!A175&lt;&gt;"",[144]Sheet1!A175,"")</f>
        <v>321</v>
      </c>
      <c r="BE243">
        <f>IF([145]Sheet1!A175&lt;&gt;"",[145]Sheet1!A175,"")</f>
        <v>118</v>
      </c>
      <c r="BF243">
        <f>IF([146]Sheet1!A175&lt;&gt;"",[146]Sheet1!A175,"")</f>
        <v>634</v>
      </c>
      <c r="BG243">
        <f>IF([147]Sheet1!A175&lt;&gt;"",[147]Sheet1!A175,"")</f>
        <v>11</v>
      </c>
      <c r="BH243">
        <f>IF([148]Sheet1!A175&lt;&gt;"",[148]Sheet1!A175,"")</f>
        <v>283</v>
      </c>
      <c r="BI243">
        <f>IF([149]Sheet1!A175&lt;&gt;"",[149]Sheet1!A175,"")</f>
        <v>663</v>
      </c>
      <c r="BJ243">
        <f>IF([150]Sheet1!A175&lt;&gt;"",[150]Sheet1!A175,"")</f>
        <v>271</v>
      </c>
      <c r="BK243">
        <f>IF([151]Sheet1!A175&lt;&gt;"",[151]Sheet1!A175,"")</f>
        <v>394</v>
      </c>
      <c r="BL243">
        <f>IF([152]Sheet1!A175&lt;&gt;"",[152]Sheet1!A175,"")</f>
        <v>339</v>
      </c>
      <c r="BM243">
        <f>IF([153]Sheet1!A175&lt;&gt;"",[153]Sheet1!A175,"")</f>
        <v>221</v>
      </c>
      <c r="BN243">
        <f>IF([154]Sheet1!A175&lt;&gt;"",[154]Sheet1!A175,"")</f>
        <v>18</v>
      </c>
      <c r="BO243">
        <f>IF([155]Sheet1!A175&lt;&gt;"",[155]Sheet1!A175,"")</f>
        <v>395</v>
      </c>
      <c r="BP243">
        <f>IF([156]Sheet1!A175&lt;&gt;"",[156]Sheet1!A175,"")</f>
        <v>615</v>
      </c>
      <c r="BQ243">
        <f>IF([157]Sheet1!A175&lt;&gt;"",[157]Sheet1!A175,"")</f>
        <v>359</v>
      </c>
      <c r="BR243">
        <f>IF([158]Sheet1!A175&lt;&gt;"",[158]Sheet1!A175,"")</f>
        <v>655</v>
      </c>
      <c r="BS243">
        <f>IF([159]Sheet1!A175&lt;&gt;"",[159]Sheet1!A175,"")</f>
        <v>357</v>
      </c>
      <c r="BT243">
        <f>IF([160]Sheet1!A175&lt;&gt;"",[160]Sheet1!A175,"")</f>
        <v>336</v>
      </c>
      <c r="BU243">
        <f>IF([161]Sheet1!A175&lt;&gt;"",[161]Sheet1!A175,"")</f>
        <v>27</v>
      </c>
      <c r="BV243">
        <f>IF([162]Sheet1!A175&lt;&gt;"",[162]Sheet1!A175,"")</f>
        <v>514</v>
      </c>
      <c r="BW243">
        <f>IF([163]Sheet1!A175&lt;&gt;"",[163]Sheet1!A175,"")</f>
        <v>327</v>
      </c>
      <c r="BX243">
        <f>IF([164]Sheet1!A175&lt;&gt;"",[164]Sheet1!A175,"")</f>
        <v>12</v>
      </c>
      <c r="BY243">
        <f>IF([165]Sheet1!A175&lt;&gt;"",[165]Sheet1!A175,"")</f>
        <v>220</v>
      </c>
      <c r="BZ243">
        <f>IF([166]Sheet1!A175&lt;&gt;"",[166]Sheet1!A175,"")</f>
        <v>540</v>
      </c>
      <c r="CA243">
        <f>IF([167]Sheet1!A175&lt;&gt;"",[167]Sheet1!A175,"")</f>
        <v>364</v>
      </c>
      <c r="CB243">
        <f>IF([168]Sheet1!A175&lt;&gt;"",[168]Sheet1!A175,"")</f>
        <v>65</v>
      </c>
      <c r="CC243">
        <f>IF([169]Sheet1!A175&lt;&gt;"",[169]Sheet1!A175,"")</f>
        <v>560</v>
      </c>
      <c r="CD243">
        <f>IF([170]Sheet1!A175&lt;&gt;"",[170]Sheet1!A175,"")</f>
        <v>485</v>
      </c>
      <c r="CE243">
        <f>IF([171]Sheet1!A175&lt;&gt;"",[171]Sheet1!A175,"")</f>
        <v>490</v>
      </c>
      <c r="CF243">
        <f>IF([172]Sheet1!A175&lt;&gt;"",[172]Sheet1!A175,"")</f>
        <v>168</v>
      </c>
      <c r="CG243">
        <f>IF([173]Sheet1!A175&lt;&gt;"",[173]Sheet1!A175,"")</f>
        <v>650</v>
      </c>
      <c r="CH243">
        <f>IF([174]Sheet1!A175&lt;&gt;"",[174]Sheet1!A175,"")</f>
        <v>170</v>
      </c>
      <c r="CI243">
        <f>IF([175]Sheet1!A175&lt;&gt;"",[175]Sheet1!A175,"")</f>
        <v>405</v>
      </c>
      <c r="CJ243">
        <f>IF([176]Sheet1!A175&lt;&gt;"",[176]Sheet1!A175,"")</f>
        <v>468</v>
      </c>
      <c r="CK243">
        <f>IF([177]Sheet1!A175&lt;&gt;"",[177]Sheet1!A175,"")</f>
        <v>387</v>
      </c>
      <c r="CL243">
        <f>IF([178]Sheet1!A175&lt;&gt;"",[178]Sheet1!A175,"")</f>
        <v>235</v>
      </c>
    </row>
    <row r="244" spans="2:90">
      <c r="B244">
        <f>IF([90]Sheet1!A176&lt;&gt;"",[90]Sheet1!A176,"")</f>
        <v>255</v>
      </c>
      <c r="C244">
        <f>IF([91]Sheet1!A176&lt;&gt;"",[91]Sheet1!A176,"")</f>
        <v>392</v>
      </c>
      <c r="D244">
        <f>IF([92]Sheet1!A176&lt;&gt;"",[92]Sheet1!A176,"")</f>
        <v>383</v>
      </c>
      <c r="E244">
        <f>IF([93]Sheet1!A176&lt;&gt;"",[93]Sheet1!A176,"")</f>
        <v>244</v>
      </c>
      <c r="F244">
        <f>IF([94]Sheet1!A176&lt;&gt;"",[94]Sheet1!A176,"")</f>
        <v>265</v>
      </c>
      <c r="G244">
        <f>IF([95]Sheet1!A176&lt;&gt;"",[95]Sheet1!A176,"")</f>
        <v>265</v>
      </c>
      <c r="H244">
        <f>IF([96]Sheet1!A176&lt;&gt;"",[96]Sheet1!A176,"")</f>
        <v>312</v>
      </c>
      <c r="I244">
        <f>IF([97]Sheet1!A176&lt;&gt;"",[97]Sheet1!A176,"")</f>
        <v>599</v>
      </c>
      <c r="J244">
        <f>IF([98]Sheet1!A176&lt;&gt;"",[98]Sheet1!A176,"")</f>
        <v>142</v>
      </c>
      <c r="K244">
        <f>IF([99]Sheet1!A176&lt;&gt;"",[99]Sheet1!A176,"")</f>
        <v>50</v>
      </c>
      <c r="L244">
        <f>IF([100]Sheet1!A176&lt;&gt;"",[100]Sheet1!A176,"")</f>
        <v>351</v>
      </c>
      <c r="M244">
        <f>IF([101]Sheet1!A176&lt;&gt;"",[101]Sheet1!A176,"")</f>
        <v>223</v>
      </c>
      <c r="N244">
        <f>IF([102]Sheet1!A176&lt;&gt;"",[102]Sheet1!A176,"")</f>
        <v>142</v>
      </c>
      <c r="O244">
        <f>IF([103]Sheet1!A176&lt;&gt;"",[103]Sheet1!A176,"")</f>
        <v>101</v>
      </c>
      <c r="P244">
        <f>IF([104]Sheet1!A176&lt;&gt;"",[104]Sheet1!A176,"")</f>
        <v>204</v>
      </c>
      <c r="Q244">
        <f>IF([105]Sheet1!A176&lt;&gt;"",[105]Sheet1!A176,"")</f>
        <v>340</v>
      </c>
      <c r="R244">
        <f>IF([106]Sheet1!A176&lt;&gt;"",[106]Sheet1!A176,"")</f>
        <v>127</v>
      </c>
      <c r="S244">
        <f>IF([107]Sheet1!A176&lt;&gt;"",[107]Sheet1!A176,"")</f>
        <v>281</v>
      </c>
      <c r="T244">
        <f>IF([108]Sheet1!A176&lt;&gt;"",[108]Sheet1!A176,"")</f>
        <v>264</v>
      </c>
      <c r="U244">
        <f>IF([109]Sheet1!A176&lt;&gt;"",[109]Sheet1!A176,"")</f>
        <v>96</v>
      </c>
      <c r="V244">
        <f>IF([110]Sheet1!A176&lt;&gt;"",[110]Sheet1!A176,"")</f>
        <v>271</v>
      </c>
      <c r="W244">
        <f>IF([111]Sheet1!A176&lt;&gt;"",[111]Sheet1!A176,"")</f>
        <v>472</v>
      </c>
      <c r="X244">
        <f>IF([112]Sheet1!A176&lt;&gt;"",[112]Sheet1!A176,"")</f>
        <v>259</v>
      </c>
      <c r="Y244">
        <f>IF([113]Sheet1!A176&lt;&gt;"",[113]Sheet1!A176,"")</f>
        <v>309</v>
      </c>
      <c r="Z244">
        <f>IF([114]Sheet1!A176&lt;&gt;"",[114]Sheet1!A176,"")</f>
        <v>244</v>
      </c>
      <c r="AA244">
        <f>IF([115]Sheet1!A176&lt;&gt;"",[115]Sheet1!A176,"")</f>
        <v>351</v>
      </c>
      <c r="AB244">
        <f>IF([116]Sheet1!A176&lt;&gt;"",[116]Sheet1!A176,"")</f>
        <v>161</v>
      </c>
      <c r="AC244">
        <f>IF([117]Sheet1!A176&lt;&gt;"",[117]Sheet1!A176,"")</f>
        <v>338</v>
      </c>
      <c r="AD244">
        <f>IF([118]Sheet1!A176&lt;&gt;"",[118]Sheet1!A176,"")</f>
        <v>487</v>
      </c>
      <c r="AE244">
        <f>IF([119]Sheet1!A176&lt;&gt;"",[119]Sheet1!A176,"")</f>
        <v>319</v>
      </c>
      <c r="AF244">
        <f>IF([120]Sheet1!A176&lt;&gt;"",[120]Sheet1!A176,"")</f>
        <v>355</v>
      </c>
      <c r="AG244">
        <f>IF([121]Sheet1!A176&lt;&gt;"",[121]Sheet1!A176,"")</f>
        <v>242</v>
      </c>
      <c r="AH244">
        <f>IF([122]Sheet1!A176&lt;&gt;"",[122]Sheet1!A176,"")</f>
        <v>231</v>
      </c>
      <c r="AI244">
        <f>IF([123]Sheet1!A176&lt;&gt;"",[123]Sheet1!A176,"")</f>
        <v>303</v>
      </c>
      <c r="AJ244">
        <f>IF([124]Sheet1!A176&lt;&gt;"",[124]Sheet1!A176,"")</f>
        <v>65</v>
      </c>
      <c r="AK244">
        <f>IF([125]Sheet1!A176&lt;&gt;"",[125]Sheet1!A176,"")</f>
        <v>414</v>
      </c>
      <c r="AL244">
        <f>IF([126]Sheet1!A176&lt;&gt;"",[126]Sheet1!A176,"")</f>
        <v>461</v>
      </c>
      <c r="AM244">
        <f>IF([127]Sheet1!A176&lt;&gt;"",[127]Sheet1!A176,"")</f>
        <v>483</v>
      </c>
      <c r="AN244">
        <f>IF([128]Sheet1!A176&lt;&gt;"",[128]Sheet1!A176,"")</f>
        <v>368</v>
      </c>
      <c r="AO244">
        <f>IF([129]Sheet1!A176&lt;&gt;"",[129]Sheet1!A176,"")</f>
        <v>576</v>
      </c>
      <c r="AP244">
        <v>373</v>
      </c>
      <c r="AQ244">
        <f>IF([131]Sheet1!A176&lt;&gt;"",[131]Sheet1!A176,"")</f>
        <v>227</v>
      </c>
      <c r="AR244">
        <f>IF([132]Sheet1!A176&lt;&gt;"",[132]Sheet1!A176,"")</f>
        <v>618</v>
      </c>
      <c r="AS244">
        <f>IF([133]Sheet1!A176&lt;&gt;"",[133]Sheet1!A176,"")</f>
        <v>300</v>
      </c>
      <c r="AT244">
        <f>IF([134]Sheet1!A176&lt;&gt;"",[134]Sheet1!A176,"")</f>
        <v>362</v>
      </c>
      <c r="AU244">
        <f>IF([135]Sheet1!A176&lt;&gt;"",[135]Sheet1!A176,"")</f>
        <v>350</v>
      </c>
      <c r="AV244">
        <f>IF([136]Sheet1!A176&lt;&gt;"",[136]Sheet1!A176,"")</f>
        <v>400</v>
      </c>
      <c r="AW244">
        <f>IF([137]Sheet1!A176&lt;&gt;"",[137]Sheet1!A176,"")</f>
        <v>100</v>
      </c>
      <c r="AX244">
        <f>IF([138]Sheet1!A176&lt;&gt;"",[138]Sheet1!A176,"")</f>
        <v>135</v>
      </c>
      <c r="AY244">
        <f>IF([139]Sheet1!A176&lt;&gt;"",[139]Sheet1!A176,"")</f>
        <v>32</v>
      </c>
      <c r="AZ244">
        <f>IF([140]Sheet1!A176&lt;&gt;"",[140]Sheet1!A176,"")</f>
        <v>70</v>
      </c>
      <c r="BA244">
        <f>IF([141]Sheet1!A176&lt;&gt;"",[141]Sheet1!A176,"")</f>
        <v>281</v>
      </c>
      <c r="BB244">
        <f>IF([142]Sheet1!A176&lt;&gt;"",[142]Sheet1!A176,"")</f>
        <v>145</v>
      </c>
      <c r="BC244">
        <f>IF([143]Sheet1!A176&lt;&gt;"",[143]Sheet1!A176,"")</f>
        <v>81</v>
      </c>
      <c r="BD244">
        <f>IF([144]Sheet1!A176&lt;&gt;"",[144]Sheet1!A176,"")</f>
        <v>379</v>
      </c>
      <c r="BE244">
        <f>IF([145]Sheet1!A176&lt;&gt;"",[145]Sheet1!A176,"")</f>
        <v>131</v>
      </c>
      <c r="BF244">
        <f>IF([146]Sheet1!A176&lt;&gt;"",[146]Sheet1!A176,"")</f>
        <v>331</v>
      </c>
      <c r="BG244">
        <f>IF([147]Sheet1!A176&lt;&gt;"",[147]Sheet1!A176,"")</f>
        <v>608</v>
      </c>
      <c r="BH244">
        <f>IF([148]Sheet1!A176&lt;&gt;"",[148]Sheet1!A176,"")</f>
        <v>137</v>
      </c>
      <c r="BI244">
        <f>IF([149]Sheet1!A176&lt;&gt;"",[149]Sheet1!A176,"")</f>
        <v>284</v>
      </c>
      <c r="BJ244">
        <f>IF([150]Sheet1!A176&lt;&gt;"",[150]Sheet1!A176,"")</f>
        <v>116</v>
      </c>
      <c r="BK244">
        <f>IF([151]Sheet1!A176&lt;&gt;"",[151]Sheet1!A176,"")</f>
        <v>188</v>
      </c>
      <c r="BL244">
        <f>IF([152]Sheet1!A176&lt;&gt;"",[152]Sheet1!A176,"")</f>
        <v>368</v>
      </c>
      <c r="BM244">
        <f>IF([153]Sheet1!A176&lt;&gt;"",[153]Sheet1!A176,"")</f>
        <v>135</v>
      </c>
      <c r="BN244">
        <f>IF([154]Sheet1!A176&lt;&gt;"",[154]Sheet1!A176,"")</f>
        <v>214</v>
      </c>
      <c r="BO244">
        <f>IF([155]Sheet1!A176&lt;&gt;"",[155]Sheet1!A176,"")</f>
        <v>212</v>
      </c>
      <c r="BP244">
        <f>IF([156]Sheet1!A176&lt;&gt;"",[156]Sheet1!A176,"")</f>
        <v>330</v>
      </c>
      <c r="BQ244">
        <f>IF([157]Sheet1!A176&lt;&gt;"",[157]Sheet1!A176,"")</f>
        <v>72</v>
      </c>
      <c r="BR244">
        <f>IF([158]Sheet1!A176&lt;&gt;"",[158]Sheet1!A176,"")</f>
        <v>192</v>
      </c>
      <c r="BS244">
        <f>IF([159]Sheet1!A176&lt;&gt;"",[159]Sheet1!A176,"")</f>
        <v>609</v>
      </c>
      <c r="BT244">
        <f>IF([160]Sheet1!A176&lt;&gt;"",[160]Sheet1!A176,"")</f>
        <v>375</v>
      </c>
      <c r="BU244">
        <f>IF([161]Sheet1!A176&lt;&gt;"",[161]Sheet1!A176,"")</f>
        <v>12</v>
      </c>
      <c r="BV244">
        <f>IF([162]Sheet1!A176&lt;&gt;"",[162]Sheet1!A176,"")</f>
        <v>339</v>
      </c>
      <c r="BW244">
        <f>IF([163]Sheet1!A176&lt;&gt;"",[163]Sheet1!A176,"")</f>
        <v>99</v>
      </c>
      <c r="BX244">
        <f>IF([164]Sheet1!A176&lt;&gt;"",[164]Sheet1!A176,"")</f>
        <v>161</v>
      </c>
      <c r="BY244">
        <f>IF([165]Sheet1!A176&lt;&gt;"",[165]Sheet1!A176,"")</f>
        <v>562</v>
      </c>
      <c r="BZ244">
        <f>IF([166]Sheet1!A176&lt;&gt;"",[166]Sheet1!A176,"")</f>
        <v>611</v>
      </c>
      <c r="CA244">
        <f>IF([167]Sheet1!A176&lt;&gt;"",[167]Sheet1!A176,"")</f>
        <v>38</v>
      </c>
      <c r="CB244">
        <f>IF([168]Sheet1!A176&lt;&gt;"",[168]Sheet1!A176,"")</f>
        <v>152</v>
      </c>
      <c r="CC244">
        <f>IF([169]Sheet1!A176&lt;&gt;"",[169]Sheet1!A176,"")</f>
        <v>79</v>
      </c>
      <c r="CD244">
        <f>IF([170]Sheet1!A176&lt;&gt;"",[170]Sheet1!A176,"")</f>
        <v>572</v>
      </c>
      <c r="CE244">
        <f>IF([171]Sheet1!A176&lt;&gt;"",[171]Sheet1!A176,"")</f>
        <v>103</v>
      </c>
      <c r="CF244">
        <f>IF([172]Sheet1!A176&lt;&gt;"",[172]Sheet1!A176,"")</f>
        <v>229</v>
      </c>
      <c r="CG244">
        <f>IF([173]Sheet1!A176&lt;&gt;"",[173]Sheet1!A176,"")</f>
        <v>238</v>
      </c>
      <c r="CH244">
        <f>IF([174]Sheet1!A176&lt;&gt;"",[174]Sheet1!A176,"")</f>
        <v>210</v>
      </c>
      <c r="CI244">
        <f>IF([175]Sheet1!A176&lt;&gt;"",[175]Sheet1!A176,"")</f>
        <v>511</v>
      </c>
      <c r="CJ244">
        <f>IF([176]Sheet1!A176&lt;&gt;"",[176]Sheet1!A176,"")</f>
        <v>310</v>
      </c>
      <c r="CK244">
        <f>IF([177]Sheet1!A176&lt;&gt;"",[177]Sheet1!A176,"")</f>
        <v>260</v>
      </c>
      <c r="CL244">
        <f>IF([178]Sheet1!A176&lt;&gt;"",[178]Sheet1!A176,"")</f>
        <v>304</v>
      </c>
    </row>
    <row r="245" spans="2:90">
      <c r="B245">
        <f>IF([90]Sheet1!A177&lt;&gt;"",[90]Sheet1!A177,"")</f>
        <v>346</v>
      </c>
      <c r="C245">
        <f>IF([91]Sheet1!A177&lt;&gt;"",[91]Sheet1!A177,"")</f>
        <v>211</v>
      </c>
      <c r="D245">
        <f>IF([92]Sheet1!A177&lt;&gt;"",[92]Sheet1!A177,"")</f>
        <v>38</v>
      </c>
      <c r="E245">
        <f>IF([93]Sheet1!A177&lt;&gt;"",[93]Sheet1!A177,"")</f>
        <v>305</v>
      </c>
      <c r="F245">
        <f>IF([94]Sheet1!A177&lt;&gt;"",[94]Sheet1!A177,"")</f>
        <v>180</v>
      </c>
      <c r="G245">
        <f>IF([95]Sheet1!A177&lt;&gt;"",[95]Sheet1!A177,"")</f>
        <v>33</v>
      </c>
      <c r="H245">
        <f>IF([96]Sheet1!A177&lt;&gt;"",[96]Sheet1!A177,"")</f>
        <v>108</v>
      </c>
      <c r="I245">
        <f>IF([97]Sheet1!A177&lt;&gt;"",[97]Sheet1!A177,"")</f>
        <v>214</v>
      </c>
      <c r="J245">
        <f>IF([98]Sheet1!A177&lt;&gt;"",[98]Sheet1!A177,"")</f>
        <v>289</v>
      </c>
      <c r="K245">
        <f>IF([99]Sheet1!A177&lt;&gt;"",[99]Sheet1!A177,"")</f>
        <v>295</v>
      </c>
      <c r="L245">
        <f>IF([100]Sheet1!A177&lt;&gt;"",[100]Sheet1!A177,"")</f>
        <v>6</v>
      </c>
      <c r="M245">
        <f>IF([101]Sheet1!A177&lt;&gt;"",[101]Sheet1!A177,"")</f>
        <v>216</v>
      </c>
      <c r="N245">
        <f>IF([102]Sheet1!A177&lt;&gt;"",[102]Sheet1!A177,"")</f>
        <v>563</v>
      </c>
      <c r="O245">
        <f>IF([103]Sheet1!A177&lt;&gt;"",[103]Sheet1!A177,"")</f>
        <v>657</v>
      </c>
      <c r="P245">
        <f>IF([104]Sheet1!A177&lt;&gt;"",[104]Sheet1!A177,"")</f>
        <v>629</v>
      </c>
      <c r="Q245">
        <f>IF([105]Sheet1!A177&lt;&gt;"",[105]Sheet1!A177,"")</f>
        <v>599</v>
      </c>
      <c r="R245">
        <f>IF([106]Sheet1!A177&lt;&gt;"",[106]Sheet1!A177,"")</f>
        <v>636</v>
      </c>
      <c r="S245">
        <f>IF([107]Sheet1!A177&lt;&gt;"",[107]Sheet1!A177,"")</f>
        <v>403</v>
      </c>
      <c r="T245">
        <f>IF([108]Sheet1!A177&lt;&gt;"",[108]Sheet1!A177,"")</f>
        <v>227</v>
      </c>
      <c r="U245">
        <f>IF([109]Sheet1!A177&lt;&gt;"",[109]Sheet1!A177,"")</f>
        <v>31</v>
      </c>
      <c r="V245">
        <f>IF([110]Sheet1!A177&lt;&gt;"",[110]Sheet1!A177,"")</f>
        <v>69</v>
      </c>
      <c r="W245">
        <f>IF([111]Sheet1!A177&lt;&gt;"",[111]Sheet1!A177,"")</f>
        <v>481</v>
      </c>
      <c r="X245">
        <f>IF([112]Sheet1!A177&lt;&gt;"",[112]Sheet1!A177,"")</f>
        <v>542</v>
      </c>
      <c r="Y245">
        <f>IF([113]Sheet1!A177&lt;&gt;"",[113]Sheet1!A177,"")</f>
        <v>300</v>
      </c>
      <c r="Z245">
        <f>IF([114]Sheet1!A177&lt;&gt;"",[114]Sheet1!A177,"")</f>
        <v>207</v>
      </c>
      <c r="AA245">
        <f>IF([115]Sheet1!A177&lt;&gt;"",[115]Sheet1!A177,"")</f>
        <v>393</v>
      </c>
      <c r="AB245">
        <f>IF([116]Sheet1!A177&lt;&gt;"",[116]Sheet1!A177,"")</f>
        <v>476</v>
      </c>
      <c r="AC245">
        <f>IF([117]Sheet1!A177&lt;&gt;"",[117]Sheet1!A177,"")</f>
        <v>324</v>
      </c>
      <c r="AD245">
        <f>IF([118]Sheet1!A177&lt;&gt;"",[118]Sheet1!A177,"")</f>
        <v>163</v>
      </c>
      <c r="AE245">
        <f>IF([119]Sheet1!A177&lt;&gt;"",[119]Sheet1!A177,"")</f>
        <v>495</v>
      </c>
      <c r="AF245">
        <f>IF([120]Sheet1!A177&lt;&gt;"",[120]Sheet1!A177,"")</f>
        <v>197</v>
      </c>
      <c r="AG245">
        <f>IF([121]Sheet1!A177&lt;&gt;"",[121]Sheet1!A177,"")</f>
        <v>283</v>
      </c>
      <c r="AH245">
        <f>IF([122]Sheet1!A177&lt;&gt;"",[122]Sheet1!A177,"")</f>
        <v>2</v>
      </c>
      <c r="AI245">
        <f>IF([123]Sheet1!A177&lt;&gt;"",[123]Sheet1!A177,"")</f>
        <v>447</v>
      </c>
      <c r="AJ245">
        <f>IF([124]Sheet1!A177&lt;&gt;"",[124]Sheet1!A177,"")</f>
        <v>547</v>
      </c>
      <c r="AK245">
        <f>IF([125]Sheet1!A177&lt;&gt;"",[125]Sheet1!A177,"")</f>
        <v>244</v>
      </c>
      <c r="AL245">
        <f>IF([126]Sheet1!A177&lt;&gt;"",[126]Sheet1!A177,"")</f>
        <v>460</v>
      </c>
      <c r="AM245">
        <f>IF([127]Sheet1!A177&lt;&gt;"",[127]Sheet1!A177,"")</f>
        <v>205</v>
      </c>
      <c r="AN245">
        <f>IF([128]Sheet1!A177&lt;&gt;"",[128]Sheet1!A177,"")</f>
        <v>433</v>
      </c>
      <c r="AO245">
        <f>IF([129]Sheet1!A177&lt;&gt;"",[129]Sheet1!A177,"")</f>
        <v>99</v>
      </c>
      <c r="AP245">
        <v>221</v>
      </c>
      <c r="AQ245">
        <f>IF([131]Sheet1!A177&lt;&gt;"",[131]Sheet1!A177,"")</f>
        <v>570</v>
      </c>
      <c r="AR245">
        <f>IF([132]Sheet1!A177&lt;&gt;"",[132]Sheet1!A177,"")</f>
        <v>169</v>
      </c>
      <c r="AS245">
        <f>IF([133]Sheet1!A177&lt;&gt;"",[133]Sheet1!A177,"")</f>
        <v>564</v>
      </c>
      <c r="AT245">
        <f>IF([134]Sheet1!A177&lt;&gt;"",[134]Sheet1!A177,"")</f>
        <v>381</v>
      </c>
      <c r="AU245">
        <f>IF([135]Sheet1!A177&lt;&gt;"",[135]Sheet1!A177,"")</f>
        <v>221</v>
      </c>
      <c r="AV245">
        <f>IF([136]Sheet1!A177&lt;&gt;"",[136]Sheet1!A177,"")</f>
        <v>26</v>
      </c>
      <c r="AW245">
        <f>IF([137]Sheet1!A177&lt;&gt;"",[137]Sheet1!A177,"")</f>
        <v>392</v>
      </c>
      <c r="AX245">
        <f>IF([138]Sheet1!A177&lt;&gt;"",[138]Sheet1!A177,"")</f>
        <v>386</v>
      </c>
      <c r="AY245">
        <f>IF([139]Sheet1!A177&lt;&gt;"",[139]Sheet1!A177,"")</f>
        <v>219</v>
      </c>
      <c r="AZ245">
        <f>IF([140]Sheet1!A177&lt;&gt;"",[140]Sheet1!A177,"")</f>
        <v>219</v>
      </c>
      <c r="BA245">
        <f>IF([141]Sheet1!A177&lt;&gt;"",[141]Sheet1!A177,"")</f>
        <v>213</v>
      </c>
      <c r="BB245">
        <f>IF([142]Sheet1!A177&lt;&gt;"",[142]Sheet1!A177,"")</f>
        <v>338</v>
      </c>
      <c r="BC245">
        <f>IF([143]Sheet1!A177&lt;&gt;"",[143]Sheet1!A177,"")</f>
        <v>624</v>
      </c>
      <c r="BD245">
        <f>IF([144]Sheet1!A177&lt;&gt;"",[144]Sheet1!A177,"")</f>
        <v>263</v>
      </c>
      <c r="BE245">
        <f>IF([145]Sheet1!A177&lt;&gt;"",[145]Sheet1!A177,"")</f>
        <v>592</v>
      </c>
      <c r="BF245">
        <f>IF([146]Sheet1!A177&lt;&gt;"",[146]Sheet1!A177,"")</f>
        <v>40</v>
      </c>
      <c r="BG245">
        <f>IF([147]Sheet1!A177&lt;&gt;"",[147]Sheet1!A177,"")</f>
        <v>154</v>
      </c>
      <c r="BH245">
        <f>IF([148]Sheet1!A177&lt;&gt;"",[148]Sheet1!A177,"")</f>
        <v>386</v>
      </c>
      <c r="BI245">
        <f>IF([149]Sheet1!A177&lt;&gt;"",[149]Sheet1!A177,"")</f>
        <v>608</v>
      </c>
      <c r="BJ245">
        <f>IF([150]Sheet1!A177&lt;&gt;"",[150]Sheet1!A177,"")</f>
        <v>371</v>
      </c>
      <c r="BK245">
        <f>IF([151]Sheet1!A177&lt;&gt;"",[151]Sheet1!A177,"")</f>
        <v>330</v>
      </c>
      <c r="BL245">
        <f>IF([152]Sheet1!A177&lt;&gt;"",[152]Sheet1!A177,"")</f>
        <v>324</v>
      </c>
      <c r="BM245">
        <f>IF([153]Sheet1!A177&lt;&gt;"",[153]Sheet1!A177,"")</f>
        <v>32</v>
      </c>
      <c r="BN245">
        <f>IF([154]Sheet1!A177&lt;&gt;"",[154]Sheet1!A177,"")</f>
        <v>392</v>
      </c>
      <c r="BO245">
        <f>IF([155]Sheet1!A177&lt;&gt;"",[155]Sheet1!A177,"")</f>
        <v>635</v>
      </c>
      <c r="BP245">
        <f>IF([156]Sheet1!A177&lt;&gt;"",[156]Sheet1!A177,"")</f>
        <v>451</v>
      </c>
      <c r="BQ245">
        <f>IF([157]Sheet1!A177&lt;&gt;"",[157]Sheet1!A177,"")</f>
        <v>573</v>
      </c>
      <c r="BR245">
        <f>IF([158]Sheet1!A177&lt;&gt;"",[158]Sheet1!A177,"")</f>
        <v>248</v>
      </c>
      <c r="BS245">
        <f>IF([159]Sheet1!A177&lt;&gt;"",[159]Sheet1!A177,"")</f>
        <v>268</v>
      </c>
      <c r="BT245">
        <f>IF([160]Sheet1!A177&lt;&gt;"",[160]Sheet1!A177,"")</f>
        <v>31</v>
      </c>
      <c r="BU245">
        <f>IF([161]Sheet1!A177&lt;&gt;"",[161]Sheet1!A177,"")</f>
        <v>180</v>
      </c>
      <c r="BV245">
        <f>IF([162]Sheet1!A177&lt;&gt;"",[162]Sheet1!A177,"")</f>
        <v>384</v>
      </c>
      <c r="BW245">
        <f>IF([163]Sheet1!A177&lt;&gt;"",[163]Sheet1!A177,"")</f>
        <v>220</v>
      </c>
      <c r="BX245">
        <f>IF([164]Sheet1!A177&lt;&gt;"",[164]Sheet1!A177,"")</f>
        <v>223</v>
      </c>
      <c r="BY245">
        <f>IF([165]Sheet1!A177&lt;&gt;"",[165]Sheet1!A177,"")</f>
        <v>270</v>
      </c>
      <c r="BZ245">
        <f>IF([166]Sheet1!A177&lt;&gt;"",[166]Sheet1!A177,"")</f>
        <v>285</v>
      </c>
      <c r="CA245">
        <f>IF([167]Sheet1!A177&lt;&gt;"",[167]Sheet1!A177,"")</f>
        <v>302</v>
      </c>
      <c r="CB245">
        <f>IF([168]Sheet1!A177&lt;&gt;"",[168]Sheet1!A177,"")</f>
        <v>532</v>
      </c>
      <c r="CC245">
        <f>IF([169]Sheet1!A177&lt;&gt;"",[169]Sheet1!A177,"")</f>
        <v>191</v>
      </c>
      <c r="CD245">
        <f>IF([170]Sheet1!A177&lt;&gt;"",[170]Sheet1!A177,"")</f>
        <v>618</v>
      </c>
      <c r="CE245">
        <f>IF([171]Sheet1!A177&lt;&gt;"",[171]Sheet1!A177,"")</f>
        <v>494</v>
      </c>
      <c r="CF245">
        <f>IF([172]Sheet1!A177&lt;&gt;"",[172]Sheet1!A177,"")</f>
        <v>36</v>
      </c>
      <c r="CG245">
        <f>IF([173]Sheet1!A177&lt;&gt;"",[173]Sheet1!A177,"")</f>
        <v>583</v>
      </c>
      <c r="CH245">
        <f>IF([174]Sheet1!A177&lt;&gt;"",[174]Sheet1!A177,"")</f>
        <v>121</v>
      </c>
      <c r="CI245">
        <f>IF([175]Sheet1!A177&lt;&gt;"",[175]Sheet1!A177,"")</f>
        <v>318</v>
      </c>
      <c r="CJ245">
        <f>IF([176]Sheet1!A177&lt;&gt;"",[176]Sheet1!A177,"")</f>
        <v>215</v>
      </c>
      <c r="CK245">
        <f>IF([177]Sheet1!A177&lt;&gt;"",[177]Sheet1!A177,"")</f>
        <v>194</v>
      </c>
      <c r="CL245">
        <f>IF([178]Sheet1!A177&lt;&gt;"",[178]Sheet1!A177,"")</f>
        <v>205</v>
      </c>
    </row>
    <row r="246" spans="2:90">
      <c r="B246">
        <f>IF([90]Sheet1!A178&lt;&gt;"",[90]Sheet1!A178,"")</f>
        <v>190</v>
      </c>
      <c r="C246">
        <f>IF([91]Sheet1!A178&lt;&gt;"",[91]Sheet1!A178,"")</f>
        <v>83</v>
      </c>
      <c r="D246">
        <f>IF([92]Sheet1!A178&lt;&gt;"",[92]Sheet1!A178,"")</f>
        <v>370</v>
      </c>
      <c r="E246">
        <f>IF([93]Sheet1!A178&lt;&gt;"",[93]Sheet1!A178,"")</f>
        <v>99</v>
      </c>
      <c r="F246">
        <f>IF([94]Sheet1!A178&lt;&gt;"",[94]Sheet1!A178,"")</f>
        <v>239</v>
      </c>
      <c r="G246">
        <f>IF([95]Sheet1!A178&lt;&gt;"",[95]Sheet1!A178,"")</f>
        <v>113</v>
      </c>
      <c r="H246">
        <f>IF([96]Sheet1!A178&lt;&gt;"",[96]Sheet1!A178,"")</f>
        <v>272</v>
      </c>
      <c r="I246">
        <f>IF([97]Sheet1!A178&lt;&gt;"",[97]Sheet1!A178,"")</f>
        <v>272</v>
      </c>
      <c r="J246">
        <f>IF([98]Sheet1!A178&lt;&gt;"",[98]Sheet1!A178,"")</f>
        <v>357</v>
      </c>
      <c r="K246">
        <f>IF([99]Sheet1!A178&lt;&gt;"",[99]Sheet1!A178,"")</f>
        <v>126</v>
      </c>
      <c r="L246">
        <f>IF([100]Sheet1!A178&lt;&gt;"",[100]Sheet1!A178,"")</f>
        <v>314</v>
      </c>
      <c r="M246">
        <f>IF([101]Sheet1!A178&lt;&gt;"",[101]Sheet1!A178,"")</f>
        <v>549</v>
      </c>
      <c r="N246">
        <f>IF([102]Sheet1!A178&lt;&gt;"",[102]Sheet1!A178,"")</f>
        <v>61</v>
      </c>
      <c r="O246">
        <f>IF([103]Sheet1!A178&lt;&gt;"",[103]Sheet1!A178,"")</f>
        <v>142</v>
      </c>
      <c r="P246">
        <f>IF([104]Sheet1!A178&lt;&gt;"",[104]Sheet1!A178,"")</f>
        <v>660</v>
      </c>
      <c r="Q246">
        <f>IF([105]Sheet1!A178&lt;&gt;"",[105]Sheet1!A178,"")</f>
        <v>132</v>
      </c>
      <c r="R246">
        <f>IF([106]Sheet1!A178&lt;&gt;"",[106]Sheet1!A178,"")</f>
        <v>141</v>
      </c>
      <c r="S246">
        <f>IF([107]Sheet1!A178&lt;&gt;"",[107]Sheet1!A178,"")</f>
        <v>76</v>
      </c>
      <c r="T246">
        <f>IF([108]Sheet1!A178&lt;&gt;"",[108]Sheet1!A178,"")</f>
        <v>186</v>
      </c>
      <c r="U246">
        <f>IF([109]Sheet1!A178&lt;&gt;"",[109]Sheet1!A178,"")</f>
        <v>402</v>
      </c>
      <c r="V246">
        <f>IF([110]Sheet1!A178&lt;&gt;"",[110]Sheet1!A178,"")</f>
        <v>234</v>
      </c>
      <c r="W246">
        <f>IF([111]Sheet1!A178&lt;&gt;"",[111]Sheet1!A178,"")</f>
        <v>168</v>
      </c>
      <c r="X246">
        <f>IF([112]Sheet1!A178&lt;&gt;"",[112]Sheet1!A178,"")</f>
        <v>322</v>
      </c>
      <c r="Y246">
        <f>IF([113]Sheet1!A178&lt;&gt;"",[113]Sheet1!A178,"")</f>
        <v>114</v>
      </c>
      <c r="Z246">
        <f>IF([114]Sheet1!A178&lt;&gt;"",[114]Sheet1!A178,"")</f>
        <v>501</v>
      </c>
      <c r="AA246">
        <f>IF([115]Sheet1!A178&lt;&gt;"",[115]Sheet1!A178,"")</f>
        <v>499</v>
      </c>
      <c r="AB246">
        <f>IF([116]Sheet1!A178&lt;&gt;"",[116]Sheet1!A178,"")</f>
        <v>265</v>
      </c>
      <c r="AC246">
        <f>IF([117]Sheet1!A178&lt;&gt;"",[117]Sheet1!A178,"")</f>
        <v>359</v>
      </c>
      <c r="AD246">
        <f>IF([118]Sheet1!A178&lt;&gt;"",[118]Sheet1!A178,"")</f>
        <v>200</v>
      </c>
      <c r="AE246">
        <f>IF([119]Sheet1!A178&lt;&gt;"",[119]Sheet1!A178,"")</f>
        <v>392</v>
      </c>
      <c r="AF246">
        <f>IF([120]Sheet1!A178&lt;&gt;"",[120]Sheet1!A178,"")</f>
        <v>214</v>
      </c>
      <c r="AG246">
        <f>IF([121]Sheet1!A178&lt;&gt;"",[121]Sheet1!A178,"")</f>
        <v>191</v>
      </c>
      <c r="AH246">
        <f>IF([122]Sheet1!A178&lt;&gt;"",[122]Sheet1!A178,"")</f>
        <v>295</v>
      </c>
      <c r="AI246">
        <f>IF([123]Sheet1!A178&lt;&gt;"",[123]Sheet1!A178,"")</f>
        <v>179</v>
      </c>
      <c r="AJ246">
        <f>IF([124]Sheet1!A178&lt;&gt;"",[124]Sheet1!A178,"")</f>
        <v>1</v>
      </c>
      <c r="AK246">
        <f>IF([125]Sheet1!A178&lt;&gt;"",[125]Sheet1!A178,"")</f>
        <v>10</v>
      </c>
      <c r="AL246">
        <f>IF([126]Sheet1!A178&lt;&gt;"",[126]Sheet1!A178,"")</f>
        <v>483</v>
      </c>
      <c r="AM246">
        <f>IF([127]Sheet1!A178&lt;&gt;"",[127]Sheet1!A178,"")</f>
        <v>204</v>
      </c>
      <c r="AN246">
        <f>IF([128]Sheet1!A178&lt;&gt;"",[128]Sheet1!A178,"")</f>
        <v>107</v>
      </c>
      <c r="AO246">
        <f>IF([129]Sheet1!A178&lt;&gt;"",[129]Sheet1!A178,"")</f>
        <v>249</v>
      </c>
      <c r="AP246">
        <v>97</v>
      </c>
      <c r="AQ246">
        <f>IF([131]Sheet1!A178&lt;&gt;"",[131]Sheet1!A178,"")</f>
        <v>68</v>
      </c>
      <c r="AR246">
        <f>IF([132]Sheet1!A178&lt;&gt;"",[132]Sheet1!A178,"")</f>
        <v>203</v>
      </c>
      <c r="AS246">
        <f>IF([133]Sheet1!A178&lt;&gt;"",[133]Sheet1!A178,"")</f>
        <v>91</v>
      </c>
      <c r="AT246">
        <f>IF([134]Sheet1!A178&lt;&gt;"",[134]Sheet1!A178,"")</f>
        <v>388</v>
      </c>
      <c r="AU246">
        <f>IF([135]Sheet1!A178&lt;&gt;"",[135]Sheet1!A178,"")</f>
        <v>13</v>
      </c>
      <c r="AV246">
        <f>IF([136]Sheet1!A178&lt;&gt;"",[136]Sheet1!A178,"")</f>
        <v>216</v>
      </c>
      <c r="AW246">
        <f>IF([137]Sheet1!A178&lt;&gt;"",[137]Sheet1!A178,"")</f>
        <v>211</v>
      </c>
      <c r="AX246">
        <f>IF([138]Sheet1!A178&lt;&gt;"",[138]Sheet1!A178,"")</f>
        <v>289</v>
      </c>
      <c r="AY246">
        <f>IF([139]Sheet1!A178&lt;&gt;"",[139]Sheet1!A178,"")</f>
        <v>25</v>
      </c>
      <c r="AZ246">
        <f>IF([140]Sheet1!A178&lt;&gt;"",[140]Sheet1!A178,"")</f>
        <v>380</v>
      </c>
      <c r="BA246">
        <f>IF([141]Sheet1!A178&lt;&gt;"",[141]Sheet1!A178,"")</f>
        <v>44</v>
      </c>
      <c r="BB246">
        <f>IF([142]Sheet1!A178&lt;&gt;"",[142]Sheet1!A178,"")</f>
        <v>78</v>
      </c>
      <c r="BC246">
        <f>IF([143]Sheet1!A178&lt;&gt;"",[143]Sheet1!A178,"")</f>
        <v>37</v>
      </c>
      <c r="BD246">
        <f>IF([144]Sheet1!A178&lt;&gt;"",[144]Sheet1!A178,"")</f>
        <v>150</v>
      </c>
      <c r="BE246">
        <f>IF([145]Sheet1!A178&lt;&gt;"",[145]Sheet1!A178,"")</f>
        <v>600</v>
      </c>
      <c r="BF246">
        <f>IF([146]Sheet1!A178&lt;&gt;"",[146]Sheet1!A178,"")</f>
        <v>37</v>
      </c>
      <c r="BG246">
        <f>IF([147]Sheet1!A178&lt;&gt;"",[147]Sheet1!A178,"")</f>
        <v>362</v>
      </c>
      <c r="BH246">
        <f>IF([148]Sheet1!A178&lt;&gt;"",[148]Sheet1!A178,"")</f>
        <v>337</v>
      </c>
      <c r="BI246">
        <f>IF([149]Sheet1!A178&lt;&gt;"",[149]Sheet1!A178,"")</f>
        <v>329</v>
      </c>
      <c r="BJ246">
        <f>IF([150]Sheet1!A178&lt;&gt;"",[150]Sheet1!A178,"")</f>
        <v>125</v>
      </c>
      <c r="BK246">
        <f>IF([151]Sheet1!A178&lt;&gt;"",[151]Sheet1!A178,"")</f>
        <v>90</v>
      </c>
      <c r="BL246">
        <f>IF([152]Sheet1!A178&lt;&gt;"",[152]Sheet1!A178,"")</f>
        <v>638</v>
      </c>
      <c r="BM246">
        <f>IF([153]Sheet1!A178&lt;&gt;"",[153]Sheet1!A178,"")</f>
        <v>554</v>
      </c>
      <c r="BN246">
        <f>IF([154]Sheet1!A178&lt;&gt;"",[154]Sheet1!A178,"")</f>
        <v>288</v>
      </c>
      <c r="BO246">
        <f>IF([155]Sheet1!A178&lt;&gt;"",[155]Sheet1!A178,"")</f>
        <v>600</v>
      </c>
      <c r="BP246">
        <f>IF([156]Sheet1!A178&lt;&gt;"",[156]Sheet1!A178,"")</f>
        <v>164</v>
      </c>
      <c r="BQ246">
        <f>IF([157]Sheet1!A178&lt;&gt;"",[157]Sheet1!A178,"")</f>
        <v>166</v>
      </c>
      <c r="BR246">
        <f>IF([158]Sheet1!A178&lt;&gt;"",[158]Sheet1!A178,"")</f>
        <v>653</v>
      </c>
      <c r="BS246">
        <f>IF([159]Sheet1!A178&lt;&gt;"",[159]Sheet1!A178,"")</f>
        <v>67</v>
      </c>
      <c r="BT246">
        <f>IF([160]Sheet1!A178&lt;&gt;"",[160]Sheet1!A178,"")</f>
        <v>295</v>
      </c>
      <c r="BU246">
        <f>IF([161]Sheet1!A178&lt;&gt;"",[161]Sheet1!A178,"")</f>
        <v>37</v>
      </c>
      <c r="BV246">
        <f>IF([162]Sheet1!A178&lt;&gt;"",[162]Sheet1!A178,"")</f>
        <v>350</v>
      </c>
      <c r="BW246">
        <f>IF([163]Sheet1!A178&lt;&gt;"",[163]Sheet1!A178,"")</f>
        <v>660</v>
      </c>
      <c r="BX246">
        <f>IF([164]Sheet1!A178&lt;&gt;"",[164]Sheet1!A178,"")</f>
        <v>430</v>
      </c>
      <c r="BY246">
        <f>IF([165]Sheet1!A178&lt;&gt;"",[165]Sheet1!A178,"")</f>
        <v>656</v>
      </c>
      <c r="BZ246">
        <f>IF([166]Sheet1!A178&lt;&gt;"",[166]Sheet1!A178,"")</f>
        <v>5</v>
      </c>
      <c r="CA246">
        <f>IF([167]Sheet1!A178&lt;&gt;"",[167]Sheet1!A178,"")</f>
        <v>627</v>
      </c>
      <c r="CB246">
        <f>IF([168]Sheet1!A178&lt;&gt;"",[168]Sheet1!A178,"")</f>
        <v>114</v>
      </c>
      <c r="CC246">
        <f>IF([169]Sheet1!A178&lt;&gt;"",[169]Sheet1!A178,"")</f>
        <v>70</v>
      </c>
      <c r="CD246">
        <f>IF([170]Sheet1!A178&lt;&gt;"",[170]Sheet1!A178,"")</f>
        <v>87</v>
      </c>
      <c r="CE246">
        <f>IF([171]Sheet1!A178&lt;&gt;"",[171]Sheet1!A178,"")</f>
        <v>575</v>
      </c>
      <c r="CF246">
        <f>IF([172]Sheet1!A178&lt;&gt;"",[172]Sheet1!A178,"")</f>
        <v>526</v>
      </c>
      <c r="CG246">
        <f>IF([173]Sheet1!A178&lt;&gt;"",[173]Sheet1!A178,"")</f>
        <v>563</v>
      </c>
      <c r="CH246">
        <f>IF([174]Sheet1!A178&lt;&gt;"",[174]Sheet1!A178,"")</f>
        <v>78</v>
      </c>
      <c r="CI246">
        <f>IF([175]Sheet1!A178&lt;&gt;"",[175]Sheet1!A178,"")</f>
        <v>333</v>
      </c>
      <c r="CJ246">
        <f>IF([176]Sheet1!A178&lt;&gt;"",[176]Sheet1!A178,"")</f>
        <v>247</v>
      </c>
      <c r="CK246">
        <f>IF([177]Sheet1!A178&lt;&gt;"",[177]Sheet1!A178,"")</f>
        <v>363</v>
      </c>
      <c r="CL246">
        <f>IF([178]Sheet1!A178&lt;&gt;"",[178]Sheet1!A178,"")</f>
        <v>603</v>
      </c>
    </row>
    <row r="247" spans="2:90">
      <c r="B247">
        <f>IF([90]Sheet1!A179&lt;&gt;"",[90]Sheet1!A179,"")</f>
        <v>170</v>
      </c>
      <c r="C247">
        <f>IF([91]Sheet1!A179&lt;&gt;"",[91]Sheet1!A179,"")</f>
        <v>56</v>
      </c>
      <c r="D247">
        <f>IF([92]Sheet1!A179&lt;&gt;"",[92]Sheet1!A179,"")</f>
        <v>148</v>
      </c>
      <c r="E247">
        <f>IF([93]Sheet1!A179&lt;&gt;"",[93]Sheet1!A179,"")</f>
        <v>314</v>
      </c>
      <c r="F247">
        <f>IF([94]Sheet1!A179&lt;&gt;"",[94]Sheet1!A179,"")</f>
        <v>221</v>
      </c>
      <c r="G247">
        <f>IF([95]Sheet1!A179&lt;&gt;"",[95]Sheet1!A179,"")</f>
        <v>66</v>
      </c>
      <c r="H247">
        <f>IF([96]Sheet1!A179&lt;&gt;"",[96]Sheet1!A179,"")</f>
        <v>182</v>
      </c>
      <c r="I247">
        <f>IF([97]Sheet1!A179&lt;&gt;"",[97]Sheet1!A179,"")</f>
        <v>600</v>
      </c>
      <c r="J247">
        <f>IF([98]Sheet1!A179&lt;&gt;"",[98]Sheet1!A179,"")</f>
        <v>307</v>
      </c>
      <c r="K247">
        <f>IF([99]Sheet1!A179&lt;&gt;"",[99]Sheet1!A179,"")</f>
        <v>341</v>
      </c>
      <c r="L247">
        <f>IF([100]Sheet1!A179&lt;&gt;"",[100]Sheet1!A179,"")</f>
        <v>239</v>
      </c>
      <c r="M247">
        <f>IF([101]Sheet1!A179&lt;&gt;"",[101]Sheet1!A179,"")</f>
        <v>94</v>
      </c>
      <c r="N247">
        <f>IF([102]Sheet1!A179&lt;&gt;"",[102]Sheet1!A179,"")</f>
        <v>599</v>
      </c>
      <c r="O247">
        <f>IF([103]Sheet1!A179&lt;&gt;"",[103]Sheet1!A179,"")</f>
        <v>124</v>
      </c>
      <c r="P247">
        <f>IF([104]Sheet1!A179&lt;&gt;"",[104]Sheet1!A179,"")</f>
        <v>342</v>
      </c>
      <c r="Q247">
        <f>IF([105]Sheet1!A179&lt;&gt;"",[105]Sheet1!A179,"")</f>
        <v>272</v>
      </c>
      <c r="R247">
        <f>IF([106]Sheet1!A179&lt;&gt;"",[106]Sheet1!A179,"")</f>
        <v>627</v>
      </c>
      <c r="S247">
        <f>IF([107]Sheet1!A179&lt;&gt;"",[107]Sheet1!A179,"")</f>
        <v>505</v>
      </c>
      <c r="T247">
        <f>IF([108]Sheet1!A179&lt;&gt;"",[108]Sheet1!A179,"")</f>
        <v>21</v>
      </c>
      <c r="U247">
        <f>IF([109]Sheet1!A179&lt;&gt;"",[109]Sheet1!A179,"")</f>
        <v>188</v>
      </c>
      <c r="V247">
        <f>IF([110]Sheet1!A179&lt;&gt;"",[110]Sheet1!A179,"")</f>
        <v>107</v>
      </c>
      <c r="W247">
        <f>IF([111]Sheet1!A179&lt;&gt;"",[111]Sheet1!A179,"")</f>
        <v>264</v>
      </c>
      <c r="X247">
        <f>IF([112]Sheet1!A179&lt;&gt;"",[112]Sheet1!A179,"")</f>
        <v>347</v>
      </c>
      <c r="Y247">
        <f>IF([113]Sheet1!A179&lt;&gt;"",[113]Sheet1!A179,"")</f>
        <v>289</v>
      </c>
      <c r="Z247">
        <f>IF([114]Sheet1!A179&lt;&gt;"",[114]Sheet1!A179,"")</f>
        <v>482</v>
      </c>
      <c r="AA247">
        <f>IF([115]Sheet1!A179&lt;&gt;"",[115]Sheet1!A179,"")</f>
        <v>411</v>
      </c>
      <c r="AB247">
        <f>IF([116]Sheet1!A179&lt;&gt;"",[116]Sheet1!A179,"")</f>
        <v>249</v>
      </c>
      <c r="AC247">
        <f>IF([117]Sheet1!A179&lt;&gt;"",[117]Sheet1!A179,"")</f>
        <v>298</v>
      </c>
      <c r="AD247">
        <f>IF([118]Sheet1!A179&lt;&gt;"",[118]Sheet1!A179,"")</f>
        <v>217</v>
      </c>
      <c r="AE247">
        <f>IF([119]Sheet1!A179&lt;&gt;"",[119]Sheet1!A179,"")</f>
        <v>241</v>
      </c>
      <c r="AF247">
        <f>IF([120]Sheet1!A179&lt;&gt;"",[120]Sheet1!A179,"")</f>
        <v>351</v>
      </c>
      <c r="AG247">
        <f>IF([121]Sheet1!A179&lt;&gt;"",[121]Sheet1!A179,"")</f>
        <v>270</v>
      </c>
      <c r="AH247">
        <f>IF([122]Sheet1!A179&lt;&gt;"",[122]Sheet1!A179,"")</f>
        <v>341</v>
      </c>
      <c r="AI247">
        <f>IF([123]Sheet1!A179&lt;&gt;"",[123]Sheet1!A179,"")</f>
        <v>495</v>
      </c>
      <c r="AJ247">
        <f>IF([124]Sheet1!A179&lt;&gt;"",[124]Sheet1!A179,"")</f>
        <v>312</v>
      </c>
      <c r="AK247">
        <f>IF([125]Sheet1!A179&lt;&gt;"",[125]Sheet1!A179,"")</f>
        <v>528</v>
      </c>
      <c r="AL247">
        <f>IF([126]Sheet1!A179&lt;&gt;"",[126]Sheet1!A179,"")</f>
        <v>466</v>
      </c>
      <c r="AM247">
        <f>IF([127]Sheet1!A179&lt;&gt;"",[127]Sheet1!A179,"")</f>
        <v>520</v>
      </c>
      <c r="AN247">
        <f>IF([128]Sheet1!A179&lt;&gt;"",[128]Sheet1!A179,"")</f>
        <v>167</v>
      </c>
      <c r="AO247">
        <f>IF([129]Sheet1!A179&lt;&gt;"",[129]Sheet1!A179,"")</f>
        <v>197</v>
      </c>
      <c r="AP247">
        <v>598</v>
      </c>
      <c r="AQ247">
        <f>IF([131]Sheet1!A179&lt;&gt;"",[131]Sheet1!A179,"")</f>
        <v>279</v>
      </c>
      <c r="AR247">
        <f>IF([132]Sheet1!A179&lt;&gt;"",[132]Sheet1!A179,"")</f>
        <v>113</v>
      </c>
      <c r="AS247">
        <f>IF([133]Sheet1!A179&lt;&gt;"",[133]Sheet1!A179,"")</f>
        <v>662</v>
      </c>
      <c r="AT247">
        <f>IF([134]Sheet1!A179&lt;&gt;"",[134]Sheet1!A179,"")</f>
        <v>378</v>
      </c>
      <c r="AU247">
        <f>IF([135]Sheet1!A179&lt;&gt;"",[135]Sheet1!A179,"")</f>
        <v>334</v>
      </c>
      <c r="AV247">
        <f>IF([136]Sheet1!A179&lt;&gt;"",[136]Sheet1!A179,"")</f>
        <v>268</v>
      </c>
      <c r="AW247">
        <f>IF([137]Sheet1!A179&lt;&gt;"",[137]Sheet1!A179,"")</f>
        <v>295</v>
      </c>
      <c r="AX247">
        <f>IF([138]Sheet1!A179&lt;&gt;"",[138]Sheet1!A179,"")</f>
        <v>599</v>
      </c>
      <c r="AY247">
        <f>IF([139]Sheet1!A179&lt;&gt;"",[139]Sheet1!A179,"")</f>
        <v>250</v>
      </c>
      <c r="AZ247">
        <f>IF([140]Sheet1!A179&lt;&gt;"",[140]Sheet1!A179,"")</f>
        <v>286</v>
      </c>
      <c r="BA247">
        <f>IF([141]Sheet1!A179&lt;&gt;"",[141]Sheet1!A179,"")</f>
        <v>399</v>
      </c>
      <c r="BB247">
        <f>IF([142]Sheet1!A179&lt;&gt;"",[142]Sheet1!A179,"")</f>
        <v>346</v>
      </c>
      <c r="BC247">
        <f>IF([143]Sheet1!A179&lt;&gt;"",[143]Sheet1!A179,"")</f>
        <v>621</v>
      </c>
      <c r="BD247">
        <f>IF([144]Sheet1!A179&lt;&gt;"",[144]Sheet1!A179,"")</f>
        <v>376</v>
      </c>
      <c r="BE247">
        <f>IF([145]Sheet1!A179&lt;&gt;"",[145]Sheet1!A179,"")</f>
        <v>322</v>
      </c>
      <c r="BF247">
        <f>IF([146]Sheet1!A179&lt;&gt;"",[146]Sheet1!A179,"")</f>
        <v>301</v>
      </c>
      <c r="BG247">
        <f>IF([147]Sheet1!A179&lt;&gt;"",[147]Sheet1!A179,"")</f>
        <v>345</v>
      </c>
      <c r="BH247">
        <f>IF([148]Sheet1!A179&lt;&gt;"",[148]Sheet1!A179,"")</f>
        <v>280</v>
      </c>
      <c r="BI247">
        <f>IF([149]Sheet1!A179&lt;&gt;"",[149]Sheet1!A179,"")</f>
        <v>167</v>
      </c>
      <c r="BJ247">
        <f>IF([150]Sheet1!A179&lt;&gt;"",[150]Sheet1!A179,"")</f>
        <v>568</v>
      </c>
      <c r="BK247">
        <f>IF([151]Sheet1!A179&lt;&gt;"",[151]Sheet1!A179,"")</f>
        <v>247</v>
      </c>
      <c r="BL247">
        <f>IF([152]Sheet1!A179&lt;&gt;"",[152]Sheet1!A179,"")</f>
        <v>664</v>
      </c>
      <c r="BM247">
        <f>IF([153]Sheet1!A179&lt;&gt;"",[153]Sheet1!A179,"")</f>
        <v>287</v>
      </c>
      <c r="BN247">
        <f>IF([154]Sheet1!A179&lt;&gt;"",[154]Sheet1!A179,"")</f>
        <v>151</v>
      </c>
      <c r="BO247">
        <f>IF([155]Sheet1!A179&lt;&gt;"",[155]Sheet1!A179,"")</f>
        <v>599</v>
      </c>
      <c r="BP247">
        <f>IF([156]Sheet1!A179&lt;&gt;"",[156]Sheet1!A179,"")</f>
        <v>447</v>
      </c>
      <c r="BQ247">
        <f>IF([157]Sheet1!A179&lt;&gt;"",[157]Sheet1!A179,"")</f>
        <v>50</v>
      </c>
      <c r="BR247">
        <f>IF([158]Sheet1!A179&lt;&gt;"",[158]Sheet1!A179,"")</f>
        <v>222</v>
      </c>
      <c r="BS247">
        <f>IF([159]Sheet1!A179&lt;&gt;"",[159]Sheet1!A179,"")</f>
        <v>536</v>
      </c>
      <c r="BT247">
        <f>IF([160]Sheet1!A179&lt;&gt;"",[160]Sheet1!A179,"")</f>
        <v>392</v>
      </c>
      <c r="BU247">
        <f>IF([161]Sheet1!A179&lt;&gt;"",[161]Sheet1!A179,"")</f>
        <v>20</v>
      </c>
      <c r="BV247">
        <f>IF([162]Sheet1!A179&lt;&gt;"",[162]Sheet1!A179,"")</f>
        <v>274</v>
      </c>
      <c r="BW247">
        <f>IF([163]Sheet1!A179&lt;&gt;"",[163]Sheet1!A179,"")</f>
        <v>225</v>
      </c>
      <c r="BX247">
        <f>IF([164]Sheet1!A179&lt;&gt;"",[164]Sheet1!A179,"")</f>
        <v>637</v>
      </c>
      <c r="BY247">
        <f>IF([165]Sheet1!A179&lt;&gt;"",[165]Sheet1!A179,"")</f>
        <v>662</v>
      </c>
      <c r="BZ247">
        <f>IF([166]Sheet1!A179&lt;&gt;"",[166]Sheet1!A179,"")</f>
        <v>524</v>
      </c>
      <c r="CA247">
        <f>IF([167]Sheet1!A179&lt;&gt;"",[167]Sheet1!A179,"")</f>
        <v>83</v>
      </c>
      <c r="CB247">
        <f>IF([168]Sheet1!A179&lt;&gt;"",[168]Sheet1!A179,"")</f>
        <v>540</v>
      </c>
      <c r="CC247">
        <f>IF([169]Sheet1!A179&lt;&gt;"",[169]Sheet1!A179,"")</f>
        <v>190</v>
      </c>
      <c r="CD247">
        <f>IF([170]Sheet1!A179&lt;&gt;"",[170]Sheet1!A179,"")</f>
        <v>247</v>
      </c>
      <c r="CE247">
        <f>IF([171]Sheet1!A179&lt;&gt;"",[171]Sheet1!A179,"")</f>
        <v>205</v>
      </c>
      <c r="CF247">
        <f>IF([172]Sheet1!A179&lt;&gt;"",[172]Sheet1!A179,"")</f>
        <v>444</v>
      </c>
      <c r="CG247">
        <f>IF([173]Sheet1!A179&lt;&gt;"",[173]Sheet1!A179,"")</f>
        <v>448</v>
      </c>
      <c r="CH247">
        <f>IF([174]Sheet1!A179&lt;&gt;"",[174]Sheet1!A179,"")</f>
        <v>12</v>
      </c>
      <c r="CI247">
        <f>IF([175]Sheet1!A179&lt;&gt;"",[175]Sheet1!A179,"")</f>
        <v>573</v>
      </c>
      <c r="CJ247">
        <f>IF([176]Sheet1!A179&lt;&gt;"",[176]Sheet1!A179,"")</f>
        <v>405</v>
      </c>
      <c r="CK247">
        <f>IF([177]Sheet1!A179&lt;&gt;"",[177]Sheet1!A179,"")</f>
        <v>356</v>
      </c>
      <c r="CL247">
        <f>IF([178]Sheet1!A179&lt;&gt;"",[178]Sheet1!A179,"")</f>
        <v>364</v>
      </c>
    </row>
    <row r="248" spans="2:90">
      <c r="B248">
        <f>IF([90]Sheet1!A180&lt;&gt;"",[90]Sheet1!A180,"")</f>
        <v>7</v>
      </c>
      <c r="C248">
        <f>IF([91]Sheet1!A180&lt;&gt;"",[91]Sheet1!A180,"")</f>
        <v>185</v>
      </c>
      <c r="D248">
        <f>IF([92]Sheet1!A180&lt;&gt;"",[92]Sheet1!A180,"")</f>
        <v>300</v>
      </c>
      <c r="E248">
        <f>IF([93]Sheet1!A180&lt;&gt;"",[93]Sheet1!A180,"")</f>
        <v>154</v>
      </c>
      <c r="F248">
        <f>IF([94]Sheet1!A180&lt;&gt;"",[94]Sheet1!A180,"")</f>
        <v>6</v>
      </c>
      <c r="G248">
        <f>IF([95]Sheet1!A180&lt;&gt;"",[95]Sheet1!A180,"")</f>
        <v>134</v>
      </c>
      <c r="H248">
        <f>IF([96]Sheet1!A180&lt;&gt;"",[96]Sheet1!A180,"")</f>
        <v>179</v>
      </c>
      <c r="I248">
        <f>IF([97]Sheet1!A180&lt;&gt;"",[97]Sheet1!A180,"")</f>
        <v>255</v>
      </c>
      <c r="J248">
        <f>IF([98]Sheet1!A180&lt;&gt;"",[98]Sheet1!A180,"")</f>
        <v>167</v>
      </c>
      <c r="K248">
        <f>IF([99]Sheet1!A180&lt;&gt;"",[99]Sheet1!A180,"")</f>
        <v>578</v>
      </c>
      <c r="L248">
        <f>IF([100]Sheet1!A180&lt;&gt;"",[100]Sheet1!A180,"")</f>
        <v>326</v>
      </c>
      <c r="M248">
        <f>IF([101]Sheet1!A180&lt;&gt;"",[101]Sheet1!A180,"")</f>
        <v>336</v>
      </c>
      <c r="N248">
        <f>IF([102]Sheet1!A180&lt;&gt;"",[102]Sheet1!A180,"")</f>
        <v>105</v>
      </c>
      <c r="O248">
        <f>IF([103]Sheet1!A180&lt;&gt;"",[103]Sheet1!A180,"")</f>
        <v>390</v>
      </c>
      <c r="P248">
        <f>IF([104]Sheet1!A180&lt;&gt;"",[104]Sheet1!A180,"")</f>
        <v>652</v>
      </c>
      <c r="Q248">
        <f>IF([105]Sheet1!A180&lt;&gt;"",[105]Sheet1!A180,"")</f>
        <v>664</v>
      </c>
      <c r="R248">
        <f>IF([106]Sheet1!A180&lt;&gt;"",[106]Sheet1!A180,"")</f>
        <v>580</v>
      </c>
      <c r="S248">
        <f>IF([107]Sheet1!A180&lt;&gt;"",[107]Sheet1!A180,"")</f>
        <v>437</v>
      </c>
      <c r="T248">
        <f>IF([108]Sheet1!A180&lt;&gt;"",[108]Sheet1!A180,"")</f>
        <v>459</v>
      </c>
      <c r="U248">
        <f>IF([109]Sheet1!A180&lt;&gt;"",[109]Sheet1!A180,"")</f>
        <v>84</v>
      </c>
      <c r="V248">
        <f>IF([110]Sheet1!A180&lt;&gt;"",[110]Sheet1!A180,"")</f>
        <v>478</v>
      </c>
      <c r="W248">
        <f>IF([111]Sheet1!A180&lt;&gt;"",[111]Sheet1!A180,"")</f>
        <v>20</v>
      </c>
      <c r="X248">
        <f>IF([112]Sheet1!A180&lt;&gt;"",[112]Sheet1!A180,"")</f>
        <v>142</v>
      </c>
      <c r="Y248">
        <f>IF([113]Sheet1!A180&lt;&gt;"",[113]Sheet1!A180,"")</f>
        <v>473</v>
      </c>
      <c r="Z248">
        <f>IF([114]Sheet1!A180&lt;&gt;"",[114]Sheet1!A180,"")</f>
        <v>71</v>
      </c>
      <c r="AA248">
        <f>IF([115]Sheet1!A180&lt;&gt;"",[115]Sheet1!A180,"")</f>
        <v>495</v>
      </c>
      <c r="AB248">
        <f>IF([116]Sheet1!A180&lt;&gt;"",[116]Sheet1!A180,"")</f>
        <v>224</v>
      </c>
      <c r="AC248">
        <f>IF([117]Sheet1!A180&lt;&gt;"",[117]Sheet1!A180,"")</f>
        <v>269</v>
      </c>
      <c r="AD248">
        <f>IF([118]Sheet1!A180&lt;&gt;"",[118]Sheet1!A180,"")</f>
        <v>398</v>
      </c>
      <c r="AE248">
        <f>IF([119]Sheet1!A180&lt;&gt;"",[119]Sheet1!A180,"")</f>
        <v>120</v>
      </c>
      <c r="AF248">
        <f>IF([120]Sheet1!A180&lt;&gt;"",[120]Sheet1!A180,"")</f>
        <v>103</v>
      </c>
      <c r="AG248">
        <f>IF([121]Sheet1!A180&lt;&gt;"",[121]Sheet1!A180,"")</f>
        <v>359</v>
      </c>
      <c r="AH248">
        <f>IF([122]Sheet1!A180&lt;&gt;"",[122]Sheet1!A180,"")</f>
        <v>431</v>
      </c>
      <c r="AI248">
        <f>IF([123]Sheet1!A180&lt;&gt;"",[123]Sheet1!A180,"")</f>
        <v>519</v>
      </c>
      <c r="AJ248">
        <f>IF([124]Sheet1!A180&lt;&gt;"",[124]Sheet1!A180,"")</f>
        <v>72</v>
      </c>
      <c r="AK248">
        <f>IF([125]Sheet1!A180&lt;&gt;"",[125]Sheet1!A180,"")</f>
        <v>343</v>
      </c>
      <c r="AL248">
        <f>IF([126]Sheet1!A180&lt;&gt;"",[126]Sheet1!A180,"")</f>
        <v>227</v>
      </c>
      <c r="AM248">
        <f>IF([127]Sheet1!A180&lt;&gt;"",[127]Sheet1!A180,"")</f>
        <v>0</v>
      </c>
      <c r="AN248">
        <f>IF([128]Sheet1!A180&lt;&gt;"",[128]Sheet1!A180,"")</f>
        <v>76</v>
      </c>
      <c r="AO248">
        <f>IF([129]Sheet1!A180&lt;&gt;"",[129]Sheet1!A180,"")</f>
        <v>619</v>
      </c>
      <c r="AP248">
        <v>7</v>
      </c>
      <c r="AQ248">
        <f>IF([131]Sheet1!A180&lt;&gt;"",[131]Sheet1!A180,"")</f>
        <v>581</v>
      </c>
      <c r="AR248">
        <f>IF([132]Sheet1!A180&lt;&gt;"",[132]Sheet1!A180,"")</f>
        <v>252</v>
      </c>
      <c r="AS248">
        <f>IF([133]Sheet1!A180&lt;&gt;"",[133]Sheet1!A180,"")</f>
        <v>387</v>
      </c>
      <c r="AT248">
        <f>IF([134]Sheet1!A180&lt;&gt;"",[134]Sheet1!A180,"")</f>
        <v>111</v>
      </c>
      <c r="AU248">
        <f>IF([135]Sheet1!A180&lt;&gt;"",[135]Sheet1!A180,"")</f>
        <v>276</v>
      </c>
      <c r="AV248">
        <f>IF([136]Sheet1!A180&lt;&gt;"",[136]Sheet1!A180,"")</f>
        <v>608</v>
      </c>
      <c r="AW248">
        <f>IF([137]Sheet1!A180&lt;&gt;"",[137]Sheet1!A180,"")</f>
        <v>175</v>
      </c>
      <c r="AX248">
        <f>IF([138]Sheet1!A180&lt;&gt;"",[138]Sheet1!A180,"")</f>
        <v>655</v>
      </c>
      <c r="AY248">
        <f>IF([139]Sheet1!A180&lt;&gt;"",[139]Sheet1!A180,"")</f>
        <v>602</v>
      </c>
      <c r="AZ248">
        <f>IF([140]Sheet1!A180&lt;&gt;"",[140]Sheet1!A180,"")</f>
        <v>108</v>
      </c>
      <c r="BA248">
        <f>IF([141]Sheet1!A180&lt;&gt;"",[141]Sheet1!A180,"")</f>
        <v>664</v>
      </c>
      <c r="BB248">
        <f>IF([142]Sheet1!A180&lt;&gt;"",[142]Sheet1!A180,"")</f>
        <v>149</v>
      </c>
      <c r="BC248">
        <f>IF([143]Sheet1!A180&lt;&gt;"",[143]Sheet1!A180,"")</f>
        <v>600</v>
      </c>
      <c r="BD248">
        <f>IF([144]Sheet1!A180&lt;&gt;"",[144]Sheet1!A180,"")</f>
        <v>40</v>
      </c>
      <c r="BE248">
        <f>IF([145]Sheet1!A180&lt;&gt;"",[145]Sheet1!A180,"")</f>
        <v>581</v>
      </c>
      <c r="BF248">
        <f>IF([146]Sheet1!A180&lt;&gt;"",[146]Sheet1!A180,"")</f>
        <v>605</v>
      </c>
      <c r="BG248">
        <f>IF([147]Sheet1!A180&lt;&gt;"",[147]Sheet1!A180,"")</f>
        <v>31</v>
      </c>
      <c r="BH248">
        <f>IF([148]Sheet1!A180&lt;&gt;"",[148]Sheet1!A180,"")</f>
        <v>127</v>
      </c>
      <c r="BI248">
        <f>IF([149]Sheet1!A180&lt;&gt;"",[149]Sheet1!A180,"")</f>
        <v>240</v>
      </c>
      <c r="BJ248">
        <f>IF([150]Sheet1!A180&lt;&gt;"",[150]Sheet1!A180,"")</f>
        <v>33</v>
      </c>
      <c r="BK248">
        <f>IF([151]Sheet1!A180&lt;&gt;"",[151]Sheet1!A180,"")</f>
        <v>373</v>
      </c>
      <c r="BL248">
        <f>IF([152]Sheet1!A180&lt;&gt;"",[152]Sheet1!A180,"")</f>
        <v>186</v>
      </c>
      <c r="BM248">
        <f>IF([153]Sheet1!A180&lt;&gt;"",[153]Sheet1!A180,"")</f>
        <v>164</v>
      </c>
      <c r="BN248">
        <f>IF([154]Sheet1!A180&lt;&gt;"",[154]Sheet1!A180,"")</f>
        <v>384</v>
      </c>
      <c r="BO248">
        <f>IF([155]Sheet1!A180&lt;&gt;"",[155]Sheet1!A180,"")</f>
        <v>228</v>
      </c>
      <c r="BP248">
        <f>IF([156]Sheet1!A180&lt;&gt;"",[156]Sheet1!A180,"")</f>
        <v>195</v>
      </c>
      <c r="BQ248">
        <f>IF([157]Sheet1!A180&lt;&gt;"",[157]Sheet1!A180,"")</f>
        <v>81</v>
      </c>
      <c r="BR248">
        <f>IF([158]Sheet1!A180&lt;&gt;"",[158]Sheet1!A180,"")</f>
        <v>1</v>
      </c>
      <c r="BS248">
        <f>IF([159]Sheet1!A180&lt;&gt;"",[159]Sheet1!A180,"")</f>
        <v>8</v>
      </c>
      <c r="BT248">
        <f>IF([160]Sheet1!A180&lt;&gt;"",[160]Sheet1!A180,"")</f>
        <v>145</v>
      </c>
      <c r="BU248">
        <f>IF([161]Sheet1!A180&lt;&gt;"",[161]Sheet1!A180,"")</f>
        <v>16</v>
      </c>
      <c r="BV248">
        <f>IF([162]Sheet1!A180&lt;&gt;"",[162]Sheet1!A180,"")</f>
        <v>140</v>
      </c>
      <c r="BW248">
        <f>IF([163]Sheet1!A180&lt;&gt;"",[163]Sheet1!A180,"")</f>
        <v>59</v>
      </c>
      <c r="BX248">
        <f>IF([164]Sheet1!A180&lt;&gt;"",[164]Sheet1!A180,"")</f>
        <v>235</v>
      </c>
      <c r="BY248">
        <f>IF([165]Sheet1!A180&lt;&gt;"",[165]Sheet1!A180,"")</f>
        <v>571</v>
      </c>
      <c r="BZ248">
        <f>IF([166]Sheet1!A180&lt;&gt;"",[166]Sheet1!A180,"")</f>
        <v>112</v>
      </c>
      <c r="CA248">
        <f>IF([167]Sheet1!A180&lt;&gt;"",[167]Sheet1!A180,"")</f>
        <v>588</v>
      </c>
      <c r="CB248">
        <f>IF([168]Sheet1!A180&lt;&gt;"",[168]Sheet1!A180,"")</f>
        <v>88</v>
      </c>
      <c r="CC248">
        <f>IF([169]Sheet1!A180&lt;&gt;"",[169]Sheet1!A180,"")</f>
        <v>456</v>
      </c>
      <c r="CD248">
        <f>IF([170]Sheet1!A180&lt;&gt;"",[170]Sheet1!A180,"")</f>
        <v>107</v>
      </c>
      <c r="CE248">
        <f>IF([171]Sheet1!A180&lt;&gt;"",[171]Sheet1!A180,"")</f>
        <v>239</v>
      </c>
      <c r="CF248">
        <f>IF([172]Sheet1!A180&lt;&gt;"",[172]Sheet1!A180,"")</f>
        <v>225</v>
      </c>
      <c r="CG248">
        <f>IF([173]Sheet1!A180&lt;&gt;"",[173]Sheet1!A180,"")</f>
        <v>135</v>
      </c>
      <c r="CH248">
        <f>IF([174]Sheet1!A180&lt;&gt;"",[174]Sheet1!A180,"")</f>
        <v>93</v>
      </c>
      <c r="CI248">
        <f>IF([175]Sheet1!A180&lt;&gt;"",[175]Sheet1!A180,"")</f>
        <v>293</v>
      </c>
      <c r="CJ248">
        <f>IF([176]Sheet1!A180&lt;&gt;"",[176]Sheet1!A180,"")</f>
        <v>150</v>
      </c>
      <c r="CK248">
        <f>IF([177]Sheet1!A180&lt;&gt;"",[177]Sheet1!A180,"")</f>
        <v>614</v>
      </c>
      <c r="CL248">
        <f>IF([178]Sheet1!A180&lt;&gt;"",[178]Sheet1!A180,"")</f>
        <v>333</v>
      </c>
    </row>
    <row r="249" spans="2:90">
      <c r="B249">
        <f>IF([90]Sheet1!A181&lt;&gt;"",[90]Sheet1!A181,"")</f>
        <v>222</v>
      </c>
      <c r="C249">
        <f>IF([91]Sheet1!A181&lt;&gt;"",[91]Sheet1!A181,"")</f>
        <v>273</v>
      </c>
      <c r="D249">
        <f>IF([92]Sheet1!A181&lt;&gt;"",[92]Sheet1!A181,"")</f>
        <v>340</v>
      </c>
      <c r="E249">
        <f>IF([93]Sheet1!A181&lt;&gt;"",[93]Sheet1!A181,"")</f>
        <v>297</v>
      </c>
      <c r="F249">
        <f>IF([94]Sheet1!A181&lt;&gt;"",[94]Sheet1!A181,"")</f>
        <v>114</v>
      </c>
      <c r="G249">
        <f>IF([95]Sheet1!A181&lt;&gt;"",[95]Sheet1!A181,"")</f>
        <v>108</v>
      </c>
      <c r="H249">
        <f>IF([96]Sheet1!A181&lt;&gt;"",[96]Sheet1!A181,"")</f>
        <v>148</v>
      </c>
      <c r="I249">
        <f>IF([97]Sheet1!A181&lt;&gt;"",[97]Sheet1!A181,"")</f>
        <v>622</v>
      </c>
      <c r="J249">
        <f>IF([98]Sheet1!A181&lt;&gt;"",[98]Sheet1!A181,"")</f>
        <v>237</v>
      </c>
      <c r="K249">
        <f>IF([99]Sheet1!A181&lt;&gt;"",[99]Sheet1!A181,"")</f>
        <v>116</v>
      </c>
      <c r="L249">
        <f>IF([100]Sheet1!A181&lt;&gt;"",[100]Sheet1!A181,"")</f>
        <v>610</v>
      </c>
      <c r="M249">
        <f>IF([101]Sheet1!A181&lt;&gt;"",[101]Sheet1!A181,"")</f>
        <v>640</v>
      </c>
      <c r="N249">
        <f>IF([102]Sheet1!A181&lt;&gt;"",[102]Sheet1!A181,"")</f>
        <v>211</v>
      </c>
      <c r="O249">
        <f>IF([103]Sheet1!A181&lt;&gt;"",[103]Sheet1!A181,"")</f>
        <v>569</v>
      </c>
      <c r="P249">
        <f>IF([104]Sheet1!A181&lt;&gt;"",[104]Sheet1!A181,"")</f>
        <v>196</v>
      </c>
      <c r="Q249">
        <f>IF([105]Sheet1!A181&lt;&gt;"",[105]Sheet1!A181,"")</f>
        <v>232</v>
      </c>
      <c r="R249">
        <f>IF([106]Sheet1!A181&lt;&gt;"",[106]Sheet1!A181,"")</f>
        <v>186</v>
      </c>
      <c r="S249">
        <f>IF([107]Sheet1!A181&lt;&gt;"",[107]Sheet1!A181,"")</f>
        <v>279</v>
      </c>
      <c r="T249">
        <f>IF([108]Sheet1!A181&lt;&gt;"",[108]Sheet1!A181,"")</f>
        <v>88</v>
      </c>
      <c r="U249">
        <f>IF([109]Sheet1!A181&lt;&gt;"",[109]Sheet1!A181,"")</f>
        <v>366</v>
      </c>
      <c r="V249">
        <f>IF([110]Sheet1!A181&lt;&gt;"",[110]Sheet1!A181,"")</f>
        <v>76</v>
      </c>
      <c r="W249">
        <f>IF([111]Sheet1!A181&lt;&gt;"",[111]Sheet1!A181,"")</f>
        <v>368</v>
      </c>
      <c r="X249">
        <f>IF([112]Sheet1!A181&lt;&gt;"",[112]Sheet1!A181,"")</f>
        <v>102</v>
      </c>
      <c r="Y249">
        <f>IF([113]Sheet1!A181&lt;&gt;"",[113]Sheet1!A181,"")</f>
        <v>536</v>
      </c>
      <c r="Z249">
        <f>IF([114]Sheet1!A181&lt;&gt;"",[114]Sheet1!A181,"")</f>
        <v>96</v>
      </c>
      <c r="AA249">
        <f>IF([115]Sheet1!A181&lt;&gt;"",[115]Sheet1!A181,"")</f>
        <v>183</v>
      </c>
      <c r="AB249">
        <f>IF([116]Sheet1!A181&lt;&gt;"",[116]Sheet1!A181,"")</f>
        <v>335</v>
      </c>
      <c r="AC249">
        <f>IF([117]Sheet1!A181&lt;&gt;"",[117]Sheet1!A181,"")</f>
        <v>303</v>
      </c>
      <c r="AD249">
        <f>IF([118]Sheet1!A181&lt;&gt;"",[118]Sheet1!A181,"")</f>
        <v>214</v>
      </c>
      <c r="AE249">
        <f>IF([119]Sheet1!A181&lt;&gt;"",[119]Sheet1!A181,"")</f>
        <v>199</v>
      </c>
      <c r="AF249">
        <f>IF([120]Sheet1!A181&lt;&gt;"",[120]Sheet1!A181,"")</f>
        <v>390</v>
      </c>
      <c r="AG249">
        <f>IF([121]Sheet1!A181&lt;&gt;"",[121]Sheet1!A181,"")</f>
        <v>77</v>
      </c>
      <c r="AH249">
        <f>IF([122]Sheet1!A181&lt;&gt;"",[122]Sheet1!A181,"")</f>
        <v>234</v>
      </c>
      <c r="AI249">
        <f>IF([123]Sheet1!A181&lt;&gt;"",[123]Sheet1!A181,"")</f>
        <v>112</v>
      </c>
      <c r="AJ249">
        <f>IF([124]Sheet1!A181&lt;&gt;"",[124]Sheet1!A181,"")</f>
        <v>420</v>
      </c>
      <c r="AK249">
        <f>IF([125]Sheet1!A181&lt;&gt;"",[125]Sheet1!A181,"")</f>
        <v>40</v>
      </c>
      <c r="AL249">
        <f>IF([126]Sheet1!A181&lt;&gt;"",[126]Sheet1!A181,"")</f>
        <v>519</v>
      </c>
      <c r="AM249">
        <f>IF([127]Sheet1!A181&lt;&gt;"",[127]Sheet1!A181,"")</f>
        <v>313</v>
      </c>
      <c r="AN249">
        <f>IF([128]Sheet1!A181&lt;&gt;"",[128]Sheet1!A181,"")</f>
        <v>330</v>
      </c>
      <c r="AO249">
        <f>IF([129]Sheet1!A181&lt;&gt;"",[129]Sheet1!A181,"")</f>
        <v>128</v>
      </c>
      <c r="AP249">
        <v>570</v>
      </c>
      <c r="AQ249">
        <f>IF([131]Sheet1!A181&lt;&gt;"",[131]Sheet1!A181,"")</f>
        <v>113</v>
      </c>
      <c r="AR249">
        <f>IF([132]Sheet1!A181&lt;&gt;"",[132]Sheet1!A181,"")</f>
        <v>125</v>
      </c>
      <c r="AS249">
        <f>IF([133]Sheet1!A181&lt;&gt;"",[133]Sheet1!A181,"")</f>
        <v>586</v>
      </c>
      <c r="AT249">
        <f>IF([134]Sheet1!A181&lt;&gt;"",[134]Sheet1!A181,"")</f>
        <v>204</v>
      </c>
      <c r="AU249">
        <f>IF([135]Sheet1!A181&lt;&gt;"",[135]Sheet1!A181,"")</f>
        <v>377</v>
      </c>
      <c r="AV249">
        <f>IF([136]Sheet1!A181&lt;&gt;"",[136]Sheet1!A181,"")</f>
        <v>621</v>
      </c>
      <c r="AW249">
        <f>IF([137]Sheet1!A181&lt;&gt;"",[137]Sheet1!A181,"")</f>
        <v>152</v>
      </c>
      <c r="AX249">
        <f>IF([138]Sheet1!A181&lt;&gt;"",[138]Sheet1!A181,"")</f>
        <v>341</v>
      </c>
      <c r="AY249">
        <f>IF([139]Sheet1!A181&lt;&gt;"",[139]Sheet1!A181,"")</f>
        <v>358</v>
      </c>
      <c r="AZ249">
        <f>IF([140]Sheet1!A181&lt;&gt;"",[140]Sheet1!A181,"")</f>
        <v>324</v>
      </c>
      <c r="BA249">
        <f>IF([141]Sheet1!A181&lt;&gt;"",[141]Sheet1!A181,"")</f>
        <v>351</v>
      </c>
      <c r="BB249">
        <f>IF([142]Sheet1!A181&lt;&gt;"",[142]Sheet1!A181,"")</f>
        <v>92</v>
      </c>
      <c r="BC249">
        <f>IF([143]Sheet1!A181&lt;&gt;"",[143]Sheet1!A181,"")</f>
        <v>145</v>
      </c>
      <c r="BD249">
        <f>IF([144]Sheet1!A181&lt;&gt;"",[144]Sheet1!A181,"")</f>
        <v>370</v>
      </c>
      <c r="BE249">
        <f>IF([145]Sheet1!A181&lt;&gt;"",[145]Sheet1!A181,"")</f>
        <v>165</v>
      </c>
      <c r="BF249">
        <f>IF([146]Sheet1!A181&lt;&gt;"",[146]Sheet1!A181,"")</f>
        <v>620</v>
      </c>
      <c r="BG249">
        <f>IF([147]Sheet1!A181&lt;&gt;"",[147]Sheet1!A181,"")</f>
        <v>380</v>
      </c>
      <c r="BH249">
        <f>IF([148]Sheet1!A181&lt;&gt;"",[148]Sheet1!A181,"")</f>
        <v>590</v>
      </c>
      <c r="BI249">
        <f>IF([149]Sheet1!A181&lt;&gt;"",[149]Sheet1!A181,"")</f>
        <v>18</v>
      </c>
      <c r="BJ249">
        <f>IF([150]Sheet1!A181&lt;&gt;"",[150]Sheet1!A181,"")</f>
        <v>167</v>
      </c>
      <c r="BK249">
        <f>IF([151]Sheet1!A181&lt;&gt;"",[151]Sheet1!A181,"")</f>
        <v>571</v>
      </c>
      <c r="BL249">
        <f>IF([152]Sheet1!A181&lt;&gt;"",[152]Sheet1!A181,"")</f>
        <v>192</v>
      </c>
      <c r="BM249">
        <f>IF([153]Sheet1!A181&lt;&gt;"",[153]Sheet1!A181,"")</f>
        <v>107</v>
      </c>
      <c r="BN249">
        <f>IF([154]Sheet1!A181&lt;&gt;"",[154]Sheet1!A181,"")</f>
        <v>257</v>
      </c>
      <c r="BO249">
        <f>IF([155]Sheet1!A181&lt;&gt;"",[155]Sheet1!A181,"")</f>
        <v>353</v>
      </c>
      <c r="BP249">
        <f>IF([156]Sheet1!A181&lt;&gt;"",[156]Sheet1!A181,"")</f>
        <v>313</v>
      </c>
      <c r="BQ249">
        <f>IF([157]Sheet1!A181&lt;&gt;"",[157]Sheet1!A181,"")</f>
        <v>168</v>
      </c>
      <c r="BR249">
        <f>IF([158]Sheet1!A181&lt;&gt;"",[158]Sheet1!A181,"")</f>
        <v>472</v>
      </c>
      <c r="BS249">
        <f>IF([159]Sheet1!A181&lt;&gt;"",[159]Sheet1!A181,"")</f>
        <v>514</v>
      </c>
      <c r="BT249">
        <f>IF([160]Sheet1!A181&lt;&gt;"",[160]Sheet1!A181,"")</f>
        <v>540</v>
      </c>
      <c r="BU249">
        <f>IF([161]Sheet1!A181&lt;&gt;"",[161]Sheet1!A181,"")</f>
        <v>491</v>
      </c>
      <c r="BV249">
        <f>IF([162]Sheet1!A181&lt;&gt;"",[162]Sheet1!A181,"")</f>
        <v>294</v>
      </c>
      <c r="BW249">
        <f>IF([163]Sheet1!A181&lt;&gt;"",[163]Sheet1!A181,"")</f>
        <v>43</v>
      </c>
      <c r="BX249">
        <f>IF([164]Sheet1!A181&lt;&gt;"",[164]Sheet1!A181,"")</f>
        <v>226</v>
      </c>
      <c r="BY249">
        <f>IF([165]Sheet1!A181&lt;&gt;"",[165]Sheet1!A181,"")</f>
        <v>349</v>
      </c>
      <c r="BZ249">
        <f>IF([166]Sheet1!A181&lt;&gt;"",[166]Sheet1!A181,"")</f>
        <v>84</v>
      </c>
      <c r="CA249">
        <f>IF([167]Sheet1!A181&lt;&gt;"",[167]Sheet1!A181,"")</f>
        <v>138</v>
      </c>
      <c r="CB249">
        <f>IF([168]Sheet1!A181&lt;&gt;"",[168]Sheet1!A181,"")</f>
        <v>101</v>
      </c>
      <c r="CC249">
        <f>IF([169]Sheet1!A181&lt;&gt;"",[169]Sheet1!A181,"")</f>
        <v>472</v>
      </c>
      <c r="CD249">
        <f>IF([170]Sheet1!A181&lt;&gt;"",[170]Sheet1!A181,"")</f>
        <v>170</v>
      </c>
      <c r="CE249">
        <f>IF([171]Sheet1!A181&lt;&gt;"",[171]Sheet1!A181,"")</f>
        <v>139</v>
      </c>
      <c r="CF249">
        <f>IF([172]Sheet1!A181&lt;&gt;"",[172]Sheet1!A181,"")</f>
        <v>7</v>
      </c>
      <c r="CG249">
        <f>IF([173]Sheet1!A181&lt;&gt;"",[173]Sheet1!A181,"")</f>
        <v>252</v>
      </c>
      <c r="CH249">
        <f>IF([174]Sheet1!A181&lt;&gt;"",[174]Sheet1!A181,"")</f>
        <v>265</v>
      </c>
      <c r="CI249">
        <f>IF([175]Sheet1!A181&lt;&gt;"",[175]Sheet1!A181,"")</f>
        <v>554</v>
      </c>
      <c r="CJ249">
        <f>IF([176]Sheet1!A181&lt;&gt;"",[176]Sheet1!A181,"")</f>
        <v>139</v>
      </c>
      <c r="CK249">
        <f>IF([177]Sheet1!A181&lt;&gt;"",[177]Sheet1!A181,"")</f>
        <v>236</v>
      </c>
      <c r="CL249">
        <f>IF([178]Sheet1!A181&lt;&gt;"",[178]Sheet1!A181,"")</f>
        <v>192</v>
      </c>
    </row>
    <row r="250" spans="2:90">
      <c r="B250">
        <f>IF([90]Sheet1!A182&lt;&gt;"",[90]Sheet1!A182,"")</f>
        <v>498</v>
      </c>
      <c r="C250">
        <f>IF([91]Sheet1!A182&lt;&gt;"",[91]Sheet1!A182,"")</f>
        <v>78</v>
      </c>
      <c r="D250">
        <f>IF([92]Sheet1!A182&lt;&gt;"",[92]Sheet1!A182,"")</f>
        <v>401</v>
      </c>
      <c r="E250">
        <f>IF([93]Sheet1!A182&lt;&gt;"",[93]Sheet1!A182,"")</f>
        <v>349</v>
      </c>
      <c r="F250">
        <f>IF([94]Sheet1!A182&lt;&gt;"",[94]Sheet1!A182,"")</f>
        <v>11</v>
      </c>
      <c r="G250">
        <f>IF([95]Sheet1!A182&lt;&gt;"",[95]Sheet1!A182,"")</f>
        <v>603</v>
      </c>
      <c r="H250">
        <f>IF([96]Sheet1!A182&lt;&gt;"",[96]Sheet1!A182,"")</f>
        <v>231</v>
      </c>
      <c r="I250">
        <f>IF([97]Sheet1!A182&lt;&gt;"",[97]Sheet1!A182,"")</f>
        <v>194</v>
      </c>
      <c r="J250">
        <f>IF([98]Sheet1!A182&lt;&gt;"",[98]Sheet1!A182,"")</f>
        <v>61</v>
      </c>
      <c r="K250">
        <f>IF([99]Sheet1!A182&lt;&gt;"",[99]Sheet1!A182,"")</f>
        <v>401</v>
      </c>
      <c r="L250">
        <f>IF([100]Sheet1!A182&lt;&gt;"",[100]Sheet1!A182,"")</f>
        <v>271</v>
      </c>
      <c r="M250">
        <f>IF([101]Sheet1!A182&lt;&gt;"",[101]Sheet1!A182,"")</f>
        <v>35</v>
      </c>
      <c r="N250">
        <f>IF([102]Sheet1!A182&lt;&gt;"",[102]Sheet1!A182,"")</f>
        <v>136</v>
      </c>
      <c r="O250">
        <f>IF([103]Sheet1!A182&lt;&gt;"",[103]Sheet1!A182,"")</f>
        <v>42</v>
      </c>
      <c r="P250">
        <f>IF([104]Sheet1!A182&lt;&gt;"",[104]Sheet1!A182,"")</f>
        <v>43</v>
      </c>
      <c r="Q250">
        <f>IF([105]Sheet1!A182&lt;&gt;"",[105]Sheet1!A182,"")</f>
        <v>639</v>
      </c>
      <c r="R250">
        <f>IF([106]Sheet1!A182&lt;&gt;"",[106]Sheet1!A182,"")</f>
        <v>567</v>
      </c>
      <c r="S250">
        <f>IF([107]Sheet1!A182&lt;&gt;"",[107]Sheet1!A182,"")</f>
        <v>264</v>
      </c>
      <c r="T250">
        <f>IF([108]Sheet1!A182&lt;&gt;"",[108]Sheet1!A182,"")</f>
        <v>492</v>
      </c>
      <c r="U250">
        <f>IF([109]Sheet1!A182&lt;&gt;"",[109]Sheet1!A182,"")</f>
        <v>481</v>
      </c>
      <c r="V250">
        <f>IF([110]Sheet1!A182&lt;&gt;"",[110]Sheet1!A182,"")</f>
        <v>418</v>
      </c>
      <c r="W250">
        <f>IF([111]Sheet1!A182&lt;&gt;"",[111]Sheet1!A182,"")</f>
        <v>460</v>
      </c>
      <c r="X250">
        <f>IF([112]Sheet1!A182&lt;&gt;"",[112]Sheet1!A182,"")</f>
        <v>420</v>
      </c>
      <c r="Y250">
        <f>IF([113]Sheet1!A182&lt;&gt;"",[113]Sheet1!A182,"")</f>
        <v>212</v>
      </c>
      <c r="Z250">
        <f>IF([114]Sheet1!A182&lt;&gt;"",[114]Sheet1!A182,"")</f>
        <v>411</v>
      </c>
      <c r="AA250">
        <f>IF([115]Sheet1!A182&lt;&gt;"",[115]Sheet1!A182,"")</f>
        <v>402</v>
      </c>
      <c r="AB250">
        <f>IF([116]Sheet1!A182&lt;&gt;"",[116]Sheet1!A182,"")</f>
        <v>517</v>
      </c>
      <c r="AC250">
        <f>IF([117]Sheet1!A182&lt;&gt;"",[117]Sheet1!A182,"")</f>
        <v>423</v>
      </c>
      <c r="AD250">
        <f>IF([118]Sheet1!A182&lt;&gt;"",[118]Sheet1!A182,"")</f>
        <v>546</v>
      </c>
      <c r="AE250">
        <f>IF([119]Sheet1!A182&lt;&gt;"",[119]Sheet1!A182,"")</f>
        <v>433</v>
      </c>
      <c r="AF250">
        <f>IF([120]Sheet1!A182&lt;&gt;"",[120]Sheet1!A182,"")</f>
        <v>410</v>
      </c>
      <c r="AG250">
        <f>IF([121]Sheet1!A182&lt;&gt;"",[121]Sheet1!A182,"")</f>
        <v>68</v>
      </c>
      <c r="AH250">
        <f>IF([122]Sheet1!A182&lt;&gt;"",[122]Sheet1!A182,"")</f>
        <v>541</v>
      </c>
      <c r="AI250">
        <f>IF([123]Sheet1!A182&lt;&gt;"",[123]Sheet1!A182,"")</f>
        <v>534</v>
      </c>
      <c r="AJ250">
        <f>IF([124]Sheet1!A182&lt;&gt;"",[124]Sheet1!A182,"")</f>
        <v>286</v>
      </c>
      <c r="AK250">
        <f>IF([125]Sheet1!A182&lt;&gt;"",[125]Sheet1!A182,"")</f>
        <v>502</v>
      </c>
      <c r="AL250">
        <f>IF([126]Sheet1!A182&lt;&gt;"",[126]Sheet1!A182,"")</f>
        <v>43</v>
      </c>
      <c r="AM250">
        <f>IF([127]Sheet1!A182&lt;&gt;"",[127]Sheet1!A182,"")</f>
        <v>268</v>
      </c>
      <c r="AN250">
        <f>IF([128]Sheet1!A182&lt;&gt;"",[128]Sheet1!A182,"")</f>
        <v>457</v>
      </c>
      <c r="AO250">
        <f>IF([129]Sheet1!A182&lt;&gt;"",[129]Sheet1!A182,"")</f>
        <v>375</v>
      </c>
      <c r="AP250">
        <v>96</v>
      </c>
      <c r="AQ250">
        <f>IF([131]Sheet1!A182&lt;&gt;"",[131]Sheet1!A182,"")</f>
        <v>208</v>
      </c>
      <c r="AR250">
        <f>IF([132]Sheet1!A182&lt;&gt;"",[132]Sheet1!A182,"")</f>
        <v>254</v>
      </c>
      <c r="AS250">
        <f>IF([133]Sheet1!A182&lt;&gt;"",[133]Sheet1!A182,"")</f>
        <v>21</v>
      </c>
      <c r="AT250">
        <f>IF([134]Sheet1!A182&lt;&gt;"",[134]Sheet1!A182,"")</f>
        <v>202</v>
      </c>
      <c r="AU250">
        <f>IF([135]Sheet1!A182&lt;&gt;"",[135]Sheet1!A182,"")</f>
        <v>618</v>
      </c>
      <c r="AV250">
        <f>IF([136]Sheet1!A182&lt;&gt;"",[136]Sheet1!A182,"")</f>
        <v>640</v>
      </c>
      <c r="AW250">
        <f>IF([137]Sheet1!A182&lt;&gt;"",[137]Sheet1!A182,"")</f>
        <v>611</v>
      </c>
      <c r="AX250">
        <f>IF([138]Sheet1!A182&lt;&gt;"",[138]Sheet1!A182,"")</f>
        <v>232</v>
      </c>
      <c r="AY250">
        <f>IF([139]Sheet1!A182&lt;&gt;"",[139]Sheet1!A182,"")</f>
        <v>211</v>
      </c>
      <c r="AZ250">
        <f>IF([140]Sheet1!A182&lt;&gt;"",[140]Sheet1!A182,"")</f>
        <v>207</v>
      </c>
      <c r="BA250">
        <f>IF([141]Sheet1!A182&lt;&gt;"",[141]Sheet1!A182,"")</f>
        <v>643</v>
      </c>
      <c r="BB250">
        <f>IF([142]Sheet1!A182&lt;&gt;"",[142]Sheet1!A182,"")</f>
        <v>154</v>
      </c>
      <c r="BC250">
        <f>IF([143]Sheet1!A182&lt;&gt;"",[143]Sheet1!A182,"")</f>
        <v>551</v>
      </c>
      <c r="BD250">
        <f>IF([144]Sheet1!A182&lt;&gt;"",[144]Sheet1!A182,"")</f>
        <v>298</v>
      </c>
      <c r="BE250">
        <f>IF([145]Sheet1!A182&lt;&gt;"",[145]Sheet1!A182,"")</f>
        <v>19</v>
      </c>
      <c r="BF250">
        <f>IF([146]Sheet1!A182&lt;&gt;"",[146]Sheet1!A182,"")</f>
        <v>256</v>
      </c>
      <c r="BG250">
        <f>IF([147]Sheet1!A182&lt;&gt;"",[147]Sheet1!A182,"")</f>
        <v>56</v>
      </c>
      <c r="BH250">
        <f>IF([148]Sheet1!A182&lt;&gt;"",[148]Sheet1!A182,"")</f>
        <v>93</v>
      </c>
      <c r="BI250">
        <f>IF([149]Sheet1!A182&lt;&gt;"",[149]Sheet1!A182,"")</f>
        <v>355</v>
      </c>
      <c r="BJ250">
        <f>IF([150]Sheet1!A182&lt;&gt;"",[150]Sheet1!A182,"")</f>
        <v>308</v>
      </c>
      <c r="BK250">
        <f>IF([151]Sheet1!A182&lt;&gt;"",[151]Sheet1!A182,"")</f>
        <v>554</v>
      </c>
      <c r="BL250">
        <f>IF([152]Sheet1!A182&lt;&gt;"",[152]Sheet1!A182,"")</f>
        <v>92</v>
      </c>
      <c r="BM250">
        <f>IF([153]Sheet1!A182&lt;&gt;"",[153]Sheet1!A182,"")</f>
        <v>356</v>
      </c>
      <c r="BN250">
        <f>IF([154]Sheet1!A182&lt;&gt;"",[154]Sheet1!A182,"")</f>
        <v>361</v>
      </c>
      <c r="BO250">
        <f>IF([155]Sheet1!A182&lt;&gt;"",[155]Sheet1!A182,"")</f>
        <v>89</v>
      </c>
      <c r="BP250">
        <f>IF([156]Sheet1!A182&lt;&gt;"",[156]Sheet1!A182,"")</f>
        <v>250</v>
      </c>
      <c r="BQ250">
        <f>IF([157]Sheet1!A182&lt;&gt;"",[157]Sheet1!A182,"")</f>
        <v>377</v>
      </c>
      <c r="BR250">
        <f>IF([158]Sheet1!A182&lt;&gt;"",[158]Sheet1!A182,"")</f>
        <v>5</v>
      </c>
      <c r="BS250">
        <f>IF([159]Sheet1!A182&lt;&gt;"",[159]Sheet1!A182,"")</f>
        <v>450</v>
      </c>
      <c r="BT250">
        <f>IF([160]Sheet1!A182&lt;&gt;"",[160]Sheet1!A182,"")</f>
        <v>91</v>
      </c>
      <c r="BU250">
        <f>IF([161]Sheet1!A182&lt;&gt;"",[161]Sheet1!A182,"")</f>
        <v>2</v>
      </c>
      <c r="BV250">
        <f>IF([162]Sheet1!A182&lt;&gt;"",[162]Sheet1!A182,"")</f>
        <v>211</v>
      </c>
      <c r="BW250">
        <f>IF([163]Sheet1!A182&lt;&gt;"",[163]Sheet1!A182,"")</f>
        <v>362</v>
      </c>
      <c r="BX250">
        <f>IF([164]Sheet1!A182&lt;&gt;"",[164]Sheet1!A182,"")</f>
        <v>274</v>
      </c>
      <c r="BY250">
        <f>IF([165]Sheet1!A182&lt;&gt;"",[165]Sheet1!A182,"")</f>
        <v>249</v>
      </c>
      <c r="BZ250">
        <f>IF([166]Sheet1!A182&lt;&gt;"",[166]Sheet1!A182,"")</f>
        <v>37</v>
      </c>
      <c r="CA250">
        <f>IF([167]Sheet1!A182&lt;&gt;"",[167]Sheet1!A182,"")</f>
        <v>334</v>
      </c>
      <c r="CB250">
        <f>IF([168]Sheet1!A182&lt;&gt;"",[168]Sheet1!A182,"")</f>
        <v>29</v>
      </c>
      <c r="CC250">
        <f>IF([169]Sheet1!A182&lt;&gt;"",[169]Sheet1!A182,"")</f>
        <v>138</v>
      </c>
      <c r="CD250">
        <f>IF([170]Sheet1!A182&lt;&gt;"",[170]Sheet1!A182,"")</f>
        <v>50</v>
      </c>
      <c r="CE250">
        <f>IF([171]Sheet1!A182&lt;&gt;"",[171]Sheet1!A182,"")</f>
        <v>118</v>
      </c>
      <c r="CF250">
        <f>IF([172]Sheet1!A182&lt;&gt;"",[172]Sheet1!A182,"")</f>
        <v>484</v>
      </c>
      <c r="CG250">
        <f>IF([173]Sheet1!A182&lt;&gt;"",[173]Sheet1!A182,"")</f>
        <v>450</v>
      </c>
      <c r="CH250">
        <f>IF([174]Sheet1!A182&lt;&gt;"",[174]Sheet1!A182,"")</f>
        <v>169</v>
      </c>
      <c r="CI250">
        <f>IF([175]Sheet1!A182&lt;&gt;"",[175]Sheet1!A182,"")</f>
        <v>252</v>
      </c>
      <c r="CJ250">
        <f>IF([176]Sheet1!A182&lt;&gt;"",[176]Sheet1!A182,"")</f>
        <v>506</v>
      </c>
      <c r="CK250">
        <f>IF([177]Sheet1!A182&lt;&gt;"",[177]Sheet1!A182,"")</f>
        <v>375</v>
      </c>
      <c r="CL250">
        <f>IF([178]Sheet1!A182&lt;&gt;"",[178]Sheet1!A182,"")</f>
        <v>327</v>
      </c>
    </row>
    <row r="251" spans="2:90">
      <c r="B251">
        <f>IF([90]Sheet1!A183&lt;&gt;"",[90]Sheet1!A183,"")</f>
        <v>103</v>
      </c>
      <c r="C251">
        <f>IF([91]Sheet1!A183&lt;&gt;"",[91]Sheet1!A183,"")</f>
        <v>319</v>
      </c>
      <c r="D251">
        <f>IF([92]Sheet1!A183&lt;&gt;"",[92]Sheet1!A183,"")</f>
        <v>67</v>
      </c>
      <c r="E251">
        <f>IF([93]Sheet1!A183&lt;&gt;"",[93]Sheet1!A183,"")</f>
        <v>70</v>
      </c>
      <c r="F251">
        <f>IF([94]Sheet1!A183&lt;&gt;"",[94]Sheet1!A183,"")</f>
        <v>44</v>
      </c>
      <c r="G251">
        <f>IF([95]Sheet1!A183&lt;&gt;"",[95]Sheet1!A183,"")</f>
        <v>564</v>
      </c>
      <c r="H251">
        <f>IF([96]Sheet1!A183&lt;&gt;"",[96]Sheet1!A183,"")</f>
        <v>646</v>
      </c>
      <c r="I251">
        <f>IF([97]Sheet1!A183&lt;&gt;"",[97]Sheet1!A183,"")</f>
        <v>189</v>
      </c>
      <c r="J251">
        <f>IF([98]Sheet1!A183&lt;&gt;"",[98]Sheet1!A183,"")</f>
        <v>76</v>
      </c>
      <c r="K251">
        <f>IF([99]Sheet1!A183&lt;&gt;"",[99]Sheet1!A183,"")</f>
        <v>283</v>
      </c>
      <c r="L251">
        <f>IF([100]Sheet1!A183&lt;&gt;"",[100]Sheet1!A183,"")</f>
        <v>294</v>
      </c>
      <c r="M251">
        <f>IF([101]Sheet1!A183&lt;&gt;"",[101]Sheet1!A183,"")</f>
        <v>327</v>
      </c>
      <c r="N251">
        <f>IF([102]Sheet1!A183&lt;&gt;"",[102]Sheet1!A183,"")</f>
        <v>38</v>
      </c>
      <c r="O251">
        <f>IF([103]Sheet1!A183&lt;&gt;"",[103]Sheet1!A183,"")</f>
        <v>45</v>
      </c>
      <c r="P251">
        <f>IF([104]Sheet1!A183&lt;&gt;"",[104]Sheet1!A183,"")</f>
        <v>624</v>
      </c>
      <c r="Q251">
        <f>IF([105]Sheet1!A183&lt;&gt;"",[105]Sheet1!A183,"")</f>
        <v>136</v>
      </c>
      <c r="R251">
        <f>IF([106]Sheet1!A183&lt;&gt;"",[106]Sheet1!A183,"")</f>
        <v>96</v>
      </c>
      <c r="S251">
        <f>IF([107]Sheet1!A183&lt;&gt;"",[107]Sheet1!A183,"")</f>
        <v>458</v>
      </c>
      <c r="T251">
        <f>IF([108]Sheet1!A183&lt;&gt;"",[108]Sheet1!A183,"")</f>
        <v>502</v>
      </c>
      <c r="U251">
        <f>IF([109]Sheet1!A183&lt;&gt;"",[109]Sheet1!A183,"")</f>
        <v>355</v>
      </c>
      <c r="V251">
        <f>IF([110]Sheet1!A183&lt;&gt;"",[110]Sheet1!A183,"")</f>
        <v>151</v>
      </c>
      <c r="W251">
        <f>IF([111]Sheet1!A183&lt;&gt;"",[111]Sheet1!A183,"")</f>
        <v>141</v>
      </c>
      <c r="X251">
        <f>IF([112]Sheet1!A183&lt;&gt;"",[112]Sheet1!A183,"")</f>
        <v>128</v>
      </c>
      <c r="Y251">
        <f>IF([113]Sheet1!A183&lt;&gt;"",[113]Sheet1!A183,"")</f>
        <v>449</v>
      </c>
      <c r="Z251">
        <f>IF([114]Sheet1!A183&lt;&gt;"",[114]Sheet1!A183,"")</f>
        <v>0</v>
      </c>
      <c r="AA251">
        <f>IF([115]Sheet1!A183&lt;&gt;"",[115]Sheet1!A183,"")</f>
        <v>284</v>
      </c>
      <c r="AB251">
        <f>IF([116]Sheet1!A183&lt;&gt;"",[116]Sheet1!A183,"")</f>
        <v>306</v>
      </c>
      <c r="AC251">
        <f>IF([117]Sheet1!A183&lt;&gt;"",[117]Sheet1!A183,"")</f>
        <v>429</v>
      </c>
      <c r="AD251">
        <f>IF([118]Sheet1!A183&lt;&gt;"",[118]Sheet1!A183,"")</f>
        <v>194</v>
      </c>
      <c r="AE251">
        <f>IF([119]Sheet1!A183&lt;&gt;"",[119]Sheet1!A183,"")</f>
        <v>97</v>
      </c>
      <c r="AF251">
        <f>IF([120]Sheet1!A183&lt;&gt;"",[120]Sheet1!A183,"")</f>
        <v>29</v>
      </c>
      <c r="AG251">
        <f>IF([121]Sheet1!A183&lt;&gt;"",[121]Sheet1!A183,"")</f>
        <v>201</v>
      </c>
      <c r="AH251">
        <f>IF([122]Sheet1!A183&lt;&gt;"",[122]Sheet1!A183,"")</f>
        <v>3</v>
      </c>
      <c r="AI251">
        <f>IF([123]Sheet1!A183&lt;&gt;"",[123]Sheet1!A183,"")</f>
        <v>117</v>
      </c>
      <c r="AJ251">
        <f>IF([124]Sheet1!A183&lt;&gt;"",[124]Sheet1!A183,"")</f>
        <v>2</v>
      </c>
      <c r="AK251">
        <f>IF([125]Sheet1!A183&lt;&gt;"",[125]Sheet1!A183,"")</f>
        <v>183</v>
      </c>
      <c r="AL251">
        <f>IF([126]Sheet1!A183&lt;&gt;"",[126]Sheet1!A183,"")</f>
        <v>42</v>
      </c>
      <c r="AM251">
        <f>IF([127]Sheet1!A183&lt;&gt;"",[127]Sheet1!A183,"")</f>
        <v>7</v>
      </c>
      <c r="AN251">
        <f>IF([128]Sheet1!A183&lt;&gt;"",[128]Sheet1!A183,"")</f>
        <v>295</v>
      </c>
      <c r="AO251">
        <f>IF([129]Sheet1!A183&lt;&gt;"",[129]Sheet1!A183,"")</f>
        <v>213</v>
      </c>
      <c r="AP251">
        <v>606</v>
      </c>
      <c r="AQ251">
        <f>IF([131]Sheet1!A183&lt;&gt;"",[131]Sheet1!A183,"")</f>
        <v>593</v>
      </c>
      <c r="AR251">
        <f>IF([132]Sheet1!A183&lt;&gt;"",[132]Sheet1!A183,"")</f>
        <v>218</v>
      </c>
      <c r="AS251">
        <f>IF([133]Sheet1!A183&lt;&gt;"",[133]Sheet1!A183,"")</f>
        <v>96</v>
      </c>
      <c r="AT251">
        <f>IF([134]Sheet1!A183&lt;&gt;"",[134]Sheet1!A183,"")</f>
        <v>392</v>
      </c>
      <c r="AU251">
        <f>IF([135]Sheet1!A183&lt;&gt;"",[135]Sheet1!A183,"")</f>
        <v>188</v>
      </c>
      <c r="AV251">
        <f>IF([136]Sheet1!A183&lt;&gt;"",[136]Sheet1!A183,"")</f>
        <v>620</v>
      </c>
      <c r="AW251">
        <f>IF([137]Sheet1!A183&lt;&gt;"",[137]Sheet1!A183,"")</f>
        <v>82</v>
      </c>
      <c r="AX251">
        <f>IF([138]Sheet1!A183&lt;&gt;"",[138]Sheet1!A183,"")</f>
        <v>200</v>
      </c>
      <c r="AY251">
        <f>IF([139]Sheet1!A183&lt;&gt;"",[139]Sheet1!A183,"")</f>
        <v>140</v>
      </c>
      <c r="AZ251">
        <f>IF([140]Sheet1!A183&lt;&gt;"",[140]Sheet1!A183,"")</f>
        <v>47</v>
      </c>
      <c r="BA251">
        <f>IF([141]Sheet1!A183&lt;&gt;"",[141]Sheet1!A183,"")</f>
        <v>25</v>
      </c>
      <c r="BB251">
        <f>IF([142]Sheet1!A183&lt;&gt;"",[142]Sheet1!A183,"")</f>
        <v>551</v>
      </c>
      <c r="BC251">
        <f>IF([143]Sheet1!A183&lt;&gt;"",[143]Sheet1!A183,"")</f>
        <v>381</v>
      </c>
      <c r="BD251">
        <f>IF([144]Sheet1!A183&lt;&gt;"",[144]Sheet1!A183,"")</f>
        <v>576</v>
      </c>
      <c r="BE251">
        <f>IF([145]Sheet1!A183&lt;&gt;"",[145]Sheet1!A183,"")</f>
        <v>612</v>
      </c>
      <c r="BF251">
        <f>IF([146]Sheet1!A183&lt;&gt;"",[146]Sheet1!A183,"")</f>
        <v>573</v>
      </c>
      <c r="BG251">
        <f>IF([147]Sheet1!A183&lt;&gt;"",[147]Sheet1!A183,"")</f>
        <v>185</v>
      </c>
      <c r="BH251">
        <f>IF([148]Sheet1!A183&lt;&gt;"",[148]Sheet1!A183,"")</f>
        <v>365</v>
      </c>
      <c r="BI251">
        <f>IF([149]Sheet1!A183&lt;&gt;"",[149]Sheet1!A183,"")</f>
        <v>251</v>
      </c>
      <c r="BJ251">
        <f>IF([150]Sheet1!A183&lt;&gt;"",[150]Sheet1!A183,"")</f>
        <v>349</v>
      </c>
      <c r="BK251">
        <f>IF([151]Sheet1!A183&lt;&gt;"",[151]Sheet1!A183,"")</f>
        <v>146</v>
      </c>
      <c r="BL251">
        <f>IF([152]Sheet1!A183&lt;&gt;"",[152]Sheet1!A183,"")</f>
        <v>665</v>
      </c>
      <c r="BM251">
        <f>IF([153]Sheet1!A183&lt;&gt;"",[153]Sheet1!A183,"")</f>
        <v>234</v>
      </c>
      <c r="BN251">
        <f>IF([154]Sheet1!A183&lt;&gt;"",[154]Sheet1!A183,"")</f>
        <v>563</v>
      </c>
      <c r="BO251">
        <f>IF([155]Sheet1!A183&lt;&gt;"",[155]Sheet1!A183,"")</f>
        <v>626</v>
      </c>
      <c r="BP251">
        <f>IF([156]Sheet1!A183&lt;&gt;"",[156]Sheet1!A183,"")</f>
        <v>475</v>
      </c>
      <c r="BQ251">
        <f>IF([157]Sheet1!A183&lt;&gt;"",[157]Sheet1!A183,"")</f>
        <v>297</v>
      </c>
      <c r="BR251">
        <f>IF([158]Sheet1!A183&lt;&gt;"",[158]Sheet1!A183,"")</f>
        <v>395</v>
      </c>
      <c r="BS251">
        <f>IF([159]Sheet1!A183&lt;&gt;"",[159]Sheet1!A183,"")</f>
        <v>51</v>
      </c>
      <c r="BT251">
        <f>IF([160]Sheet1!A183&lt;&gt;"",[160]Sheet1!A183,"")</f>
        <v>60</v>
      </c>
      <c r="BU251">
        <f>IF([161]Sheet1!A183&lt;&gt;"",[161]Sheet1!A183,"")</f>
        <v>158</v>
      </c>
      <c r="BV251">
        <f>IF([162]Sheet1!A183&lt;&gt;"",[162]Sheet1!A183,"")</f>
        <v>62</v>
      </c>
      <c r="BW251">
        <f>IF([163]Sheet1!A183&lt;&gt;"",[163]Sheet1!A183,"")</f>
        <v>371</v>
      </c>
      <c r="BX251">
        <f>IF([164]Sheet1!A183&lt;&gt;"",[164]Sheet1!A183,"")</f>
        <v>633</v>
      </c>
      <c r="BY251">
        <f>IF([165]Sheet1!A183&lt;&gt;"",[165]Sheet1!A183,"")</f>
        <v>286</v>
      </c>
      <c r="BZ251">
        <f>IF([166]Sheet1!A183&lt;&gt;"",[166]Sheet1!A183,"")</f>
        <v>166</v>
      </c>
      <c r="CA251">
        <f>IF([167]Sheet1!A183&lt;&gt;"",[167]Sheet1!A183,"")</f>
        <v>314</v>
      </c>
      <c r="CB251">
        <f>IF([168]Sheet1!A183&lt;&gt;"",[168]Sheet1!A183,"")</f>
        <v>147</v>
      </c>
      <c r="CC251">
        <f>IF([169]Sheet1!A183&lt;&gt;"",[169]Sheet1!A183,"")</f>
        <v>637</v>
      </c>
      <c r="CD251">
        <f>IF([170]Sheet1!A183&lt;&gt;"",[170]Sheet1!A183,"")</f>
        <v>657</v>
      </c>
      <c r="CE251">
        <f>IF([171]Sheet1!A183&lt;&gt;"",[171]Sheet1!A183,"")</f>
        <v>387</v>
      </c>
      <c r="CF251">
        <f>IF([172]Sheet1!A183&lt;&gt;"",[172]Sheet1!A183,"")</f>
        <v>633</v>
      </c>
      <c r="CG251">
        <f>IF([173]Sheet1!A183&lt;&gt;"",[173]Sheet1!A183,"")</f>
        <v>310</v>
      </c>
      <c r="CH251">
        <f>IF([174]Sheet1!A183&lt;&gt;"",[174]Sheet1!A183,"")</f>
        <v>126</v>
      </c>
      <c r="CI251">
        <f>IF([175]Sheet1!A183&lt;&gt;"",[175]Sheet1!A183,"")</f>
        <v>104</v>
      </c>
      <c r="CJ251">
        <f>IF([176]Sheet1!A183&lt;&gt;"",[176]Sheet1!A183,"")</f>
        <v>639</v>
      </c>
      <c r="CK251">
        <f>IF([177]Sheet1!A183&lt;&gt;"",[177]Sheet1!A183,"")</f>
        <v>344</v>
      </c>
      <c r="CL251">
        <f>IF([178]Sheet1!A183&lt;&gt;"",[178]Sheet1!A183,"")</f>
        <v>660</v>
      </c>
    </row>
    <row r="252" spans="2:90">
      <c r="B252">
        <f>IF([90]Sheet1!A184&lt;&gt;"",[90]Sheet1!A184,"")</f>
        <v>528</v>
      </c>
      <c r="C252">
        <f>IF([91]Sheet1!A184&lt;&gt;"",[91]Sheet1!A184,"")</f>
        <v>239</v>
      </c>
      <c r="D252">
        <f>IF([92]Sheet1!A184&lt;&gt;"",[92]Sheet1!A184,"")</f>
        <v>41</v>
      </c>
      <c r="E252">
        <f>IF([93]Sheet1!A184&lt;&gt;"",[93]Sheet1!A184,"")</f>
        <v>183</v>
      </c>
      <c r="F252">
        <f>IF([94]Sheet1!A184&lt;&gt;"",[94]Sheet1!A184,"")</f>
        <v>367</v>
      </c>
      <c r="G252">
        <f>IF([95]Sheet1!A184&lt;&gt;"",[95]Sheet1!A184,"")</f>
        <v>140</v>
      </c>
      <c r="H252">
        <f>IF([96]Sheet1!A184&lt;&gt;"",[96]Sheet1!A184,"")</f>
        <v>293</v>
      </c>
      <c r="I252">
        <f>IF([97]Sheet1!A184&lt;&gt;"",[97]Sheet1!A184,"")</f>
        <v>601</v>
      </c>
      <c r="J252">
        <f>IF([98]Sheet1!A184&lt;&gt;"",[98]Sheet1!A184,"")</f>
        <v>62</v>
      </c>
      <c r="K252">
        <f>IF([99]Sheet1!A184&lt;&gt;"",[99]Sheet1!A184,"")</f>
        <v>227</v>
      </c>
      <c r="L252">
        <f>IF([100]Sheet1!A184&lt;&gt;"",[100]Sheet1!A184,"")</f>
        <v>78</v>
      </c>
      <c r="M252">
        <f>IF([101]Sheet1!A184&lt;&gt;"",[101]Sheet1!A184,"")</f>
        <v>111</v>
      </c>
      <c r="N252">
        <f>IF([102]Sheet1!A184&lt;&gt;"",[102]Sheet1!A184,"")</f>
        <v>292</v>
      </c>
      <c r="O252">
        <f>IF([103]Sheet1!A184&lt;&gt;"",[103]Sheet1!A184,"")</f>
        <v>72</v>
      </c>
      <c r="P252">
        <f>IF([104]Sheet1!A184&lt;&gt;"",[104]Sheet1!A184,"")</f>
        <v>194</v>
      </c>
      <c r="Q252">
        <f>IF([105]Sheet1!A184&lt;&gt;"",[105]Sheet1!A184,"")</f>
        <v>172</v>
      </c>
      <c r="R252">
        <f>IF([106]Sheet1!A184&lt;&gt;"",[106]Sheet1!A184,"")</f>
        <v>651</v>
      </c>
      <c r="S252">
        <f>IF([107]Sheet1!A184&lt;&gt;"",[107]Sheet1!A184,"")</f>
        <v>84</v>
      </c>
      <c r="T252">
        <f>IF([108]Sheet1!A184&lt;&gt;"",[108]Sheet1!A184,"")</f>
        <v>388</v>
      </c>
      <c r="U252">
        <f>IF([109]Sheet1!A184&lt;&gt;"",[109]Sheet1!A184,"")</f>
        <v>367</v>
      </c>
      <c r="V252">
        <f>IF([110]Sheet1!A184&lt;&gt;"",[110]Sheet1!A184,"")</f>
        <v>21</v>
      </c>
      <c r="W252">
        <f>IF([111]Sheet1!A184&lt;&gt;"",[111]Sheet1!A184,"")</f>
        <v>502</v>
      </c>
      <c r="X252">
        <f>IF([112]Sheet1!A184&lt;&gt;"",[112]Sheet1!A184,"")</f>
        <v>76</v>
      </c>
      <c r="Y252">
        <f>IF([113]Sheet1!A184&lt;&gt;"",[113]Sheet1!A184,"")</f>
        <v>332</v>
      </c>
      <c r="Z252">
        <f>IF([114]Sheet1!A184&lt;&gt;"",[114]Sheet1!A184,"")</f>
        <v>226</v>
      </c>
      <c r="AA252">
        <f>IF([115]Sheet1!A184&lt;&gt;"",[115]Sheet1!A184,"")</f>
        <v>78</v>
      </c>
      <c r="AB252">
        <f>IF([116]Sheet1!A184&lt;&gt;"",[116]Sheet1!A184,"")</f>
        <v>361</v>
      </c>
      <c r="AC252">
        <f>IF([117]Sheet1!A184&lt;&gt;"",[117]Sheet1!A184,"")</f>
        <v>118</v>
      </c>
      <c r="AD252">
        <f>IF([118]Sheet1!A184&lt;&gt;"",[118]Sheet1!A184,"")</f>
        <v>336</v>
      </c>
      <c r="AE252">
        <f>IF([119]Sheet1!A184&lt;&gt;"",[119]Sheet1!A184,"")</f>
        <v>23</v>
      </c>
      <c r="AF252">
        <f>IF([120]Sheet1!A184&lt;&gt;"",[120]Sheet1!A184,"")</f>
        <v>459</v>
      </c>
      <c r="AG252">
        <f>IF([121]Sheet1!A184&lt;&gt;"",[121]Sheet1!A184,"")</f>
        <v>106</v>
      </c>
      <c r="AH252">
        <f>IF([122]Sheet1!A184&lt;&gt;"",[122]Sheet1!A184,"")</f>
        <v>116</v>
      </c>
      <c r="AI252">
        <f>IF([123]Sheet1!A184&lt;&gt;"",[123]Sheet1!A184,"")</f>
        <v>454</v>
      </c>
      <c r="AJ252">
        <f>IF([124]Sheet1!A184&lt;&gt;"",[124]Sheet1!A184,"")</f>
        <v>94</v>
      </c>
      <c r="AK252">
        <f>IF([125]Sheet1!A184&lt;&gt;"",[125]Sheet1!A184,"")</f>
        <v>108</v>
      </c>
      <c r="AL252">
        <f>IF([126]Sheet1!A184&lt;&gt;"",[126]Sheet1!A184,"")</f>
        <v>60</v>
      </c>
      <c r="AM252">
        <f>IF([127]Sheet1!A184&lt;&gt;"",[127]Sheet1!A184,"")</f>
        <v>482</v>
      </c>
      <c r="AN252">
        <f>IF([128]Sheet1!A184&lt;&gt;"",[128]Sheet1!A184,"")</f>
        <v>422</v>
      </c>
      <c r="AO252">
        <f>IF([129]Sheet1!A184&lt;&gt;"",[129]Sheet1!A184,"")</f>
        <v>304</v>
      </c>
      <c r="AP252">
        <v>574</v>
      </c>
      <c r="AQ252">
        <f>IF([131]Sheet1!A184&lt;&gt;"",[131]Sheet1!A184,"")</f>
        <v>371</v>
      </c>
      <c r="AR252">
        <f>IF([132]Sheet1!A184&lt;&gt;"",[132]Sheet1!A184,"")</f>
        <v>380</v>
      </c>
      <c r="AS252">
        <f>IF([133]Sheet1!A184&lt;&gt;"",[133]Sheet1!A184,"")</f>
        <v>178</v>
      </c>
      <c r="AT252">
        <f>IF([134]Sheet1!A184&lt;&gt;"",[134]Sheet1!A184,"")</f>
        <v>263</v>
      </c>
      <c r="AU252">
        <f>IF([135]Sheet1!A184&lt;&gt;"",[135]Sheet1!A184,"")</f>
        <v>565</v>
      </c>
      <c r="AV252">
        <f>IF([136]Sheet1!A184&lt;&gt;"",[136]Sheet1!A184,"")</f>
        <v>270</v>
      </c>
      <c r="AW252">
        <f>IF([137]Sheet1!A184&lt;&gt;"",[137]Sheet1!A184,"")</f>
        <v>63</v>
      </c>
      <c r="AX252">
        <f>IF([138]Sheet1!A184&lt;&gt;"",[138]Sheet1!A184,"")</f>
        <v>233</v>
      </c>
      <c r="AY252">
        <f>IF([139]Sheet1!A184&lt;&gt;"",[139]Sheet1!A184,"")</f>
        <v>120</v>
      </c>
      <c r="AZ252">
        <f>IF([140]Sheet1!A184&lt;&gt;"",[140]Sheet1!A184,"")</f>
        <v>199</v>
      </c>
      <c r="BA252">
        <f>IF([141]Sheet1!A184&lt;&gt;"",[141]Sheet1!A184,"")</f>
        <v>392</v>
      </c>
      <c r="BB252">
        <f>IF([142]Sheet1!A184&lt;&gt;"",[142]Sheet1!A184,"")</f>
        <v>400</v>
      </c>
      <c r="BC252">
        <f>IF([143]Sheet1!A184&lt;&gt;"",[143]Sheet1!A184,"")</f>
        <v>377</v>
      </c>
      <c r="BD252">
        <f>IF([144]Sheet1!A184&lt;&gt;"",[144]Sheet1!A184,"")</f>
        <v>154</v>
      </c>
      <c r="BE252">
        <f>IF([145]Sheet1!A184&lt;&gt;"",[145]Sheet1!A184,"")</f>
        <v>248</v>
      </c>
      <c r="BF252">
        <f>IF([146]Sheet1!A184&lt;&gt;"",[146]Sheet1!A184,"")</f>
        <v>196</v>
      </c>
      <c r="BG252">
        <f>IF([147]Sheet1!A184&lt;&gt;"",[147]Sheet1!A184,"")</f>
        <v>176</v>
      </c>
      <c r="BH252">
        <f>IF([148]Sheet1!A184&lt;&gt;"",[148]Sheet1!A184,"")</f>
        <v>643</v>
      </c>
      <c r="BI252">
        <f>IF([149]Sheet1!A184&lt;&gt;"",[149]Sheet1!A184,"")</f>
        <v>26</v>
      </c>
      <c r="BJ252">
        <f>IF([150]Sheet1!A184&lt;&gt;"",[150]Sheet1!A184,"")</f>
        <v>232</v>
      </c>
      <c r="BK252">
        <f>IF([151]Sheet1!A184&lt;&gt;"",[151]Sheet1!A184,"")</f>
        <v>317</v>
      </c>
      <c r="BL252">
        <f>IF([152]Sheet1!A184&lt;&gt;"",[152]Sheet1!A184,"")</f>
        <v>119</v>
      </c>
      <c r="BM252">
        <f>IF([153]Sheet1!A184&lt;&gt;"",[153]Sheet1!A184,"")</f>
        <v>313</v>
      </c>
      <c r="BN252">
        <f>IF([154]Sheet1!A184&lt;&gt;"",[154]Sheet1!A184,"")</f>
        <v>348</v>
      </c>
      <c r="BO252">
        <f>IF([155]Sheet1!A184&lt;&gt;"",[155]Sheet1!A184,"")</f>
        <v>50</v>
      </c>
      <c r="BP252">
        <f>IF([156]Sheet1!A184&lt;&gt;"",[156]Sheet1!A184,"")</f>
        <v>143</v>
      </c>
      <c r="BQ252">
        <f>IF([157]Sheet1!A184&lt;&gt;"",[157]Sheet1!A184,"")</f>
        <v>486</v>
      </c>
      <c r="BR252">
        <f>IF([158]Sheet1!A184&lt;&gt;"",[158]Sheet1!A184,"")</f>
        <v>558</v>
      </c>
      <c r="BS252">
        <f>IF([159]Sheet1!A184&lt;&gt;"",[159]Sheet1!A184,"")</f>
        <v>459</v>
      </c>
      <c r="BT252">
        <f>IF([160]Sheet1!A184&lt;&gt;"",[160]Sheet1!A184,"")</f>
        <v>639</v>
      </c>
      <c r="BU252">
        <f>IF([161]Sheet1!A184&lt;&gt;"",[161]Sheet1!A184,"")</f>
        <v>538</v>
      </c>
      <c r="BV252">
        <f>IF([162]Sheet1!A184&lt;&gt;"",[162]Sheet1!A184,"")</f>
        <v>0</v>
      </c>
      <c r="BW252">
        <f>IF([163]Sheet1!A184&lt;&gt;"",[163]Sheet1!A184,"")</f>
        <v>273</v>
      </c>
      <c r="BX252">
        <f>IF([164]Sheet1!A184&lt;&gt;"",[164]Sheet1!A184,"")</f>
        <v>245</v>
      </c>
      <c r="BY252">
        <f>IF([165]Sheet1!A184&lt;&gt;"",[165]Sheet1!A184,"")</f>
        <v>208</v>
      </c>
      <c r="BZ252">
        <f>IF([166]Sheet1!A184&lt;&gt;"",[166]Sheet1!A184,"")</f>
        <v>102</v>
      </c>
      <c r="CA252">
        <f>IF([167]Sheet1!A184&lt;&gt;"",[167]Sheet1!A184,"")</f>
        <v>86</v>
      </c>
      <c r="CB252">
        <f>IF([168]Sheet1!A184&lt;&gt;"",[168]Sheet1!A184,"")</f>
        <v>151</v>
      </c>
      <c r="CC252">
        <f>IF([169]Sheet1!A184&lt;&gt;"",[169]Sheet1!A184,"")</f>
        <v>18</v>
      </c>
      <c r="CD252">
        <f>IF([170]Sheet1!A184&lt;&gt;"",[170]Sheet1!A184,"")</f>
        <v>390</v>
      </c>
      <c r="CE252">
        <f>IF([171]Sheet1!A184&lt;&gt;"",[171]Sheet1!A184,"")</f>
        <v>109</v>
      </c>
      <c r="CF252">
        <f>IF([172]Sheet1!A184&lt;&gt;"",[172]Sheet1!A184,"")</f>
        <v>524</v>
      </c>
      <c r="CG252">
        <f>IF([173]Sheet1!A184&lt;&gt;"",[173]Sheet1!A184,"")</f>
        <v>142</v>
      </c>
      <c r="CH252">
        <f>IF([174]Sheet1!A184&lt;&gt;"",[174]Sheet1!A184,"")</f>
        <v>134</v>
      </c>
      <c r="CI252">
        <f>IF([175]Sheet1!A184&lt;&gt;"",[175]Sheet1!A184,"")</f>
        <v>176</v>
      </c>
      <c r="CJ252">
        <f>IF([176]Sheet1!A184&lt;&gt;"",[176]Sheet1!A184,"")</f>
        <v>568</v>
      </c>
      <c r="CK252">
        <f>IF([177]Sheet1!A184&lt;&gt;"",[177]Sheet1!A184,"")</f>
        <v>166</v>
      </c>
      <c r="CL252">
        <f>IF([178]Sheet1!A184&lt;&gt;"",[178]Sheet1!A184,"")</f>
        <v>62</v>
      </c>
    </row>
    <row r="253" spans="2:90">
      <c r="B253">
        <f>IF([90]Sheet1!A185&lt;&gt;"",[90]Sheet1!A185,"")</f>
        <v>456</v>
      </c>
      <c r="C253">
        <f>IF([91]Sheet1!A185&lt;&gt;"",[91]Sheet1!A185,"")</f>
        <v>184</v>
      </c>
      <c r="D253">
        <f>IF([92]Sheet1!A185&lt;&gt;"",[92]Sheet1!A185,"")</f>
        <v>68</v>
      </c>
      <c r="E253">
        <f>IF([93]Sheet1!A185&lt;&gt;"",[93]Sheet1!A185,"")</f>
        <v>49</v>
      </c>
      <c r="F253">
        <f>IF([94]Sheet1!A185&lt;&gt;"",[94]Sheet1!A185,"")</f>
        <v>240</v>
      </c>
      <c r="G253">
        <f>IF([95]Sheet1!A185&lt;&gt;"",[95]Sheet1!A185,"")</f>
        <v>636</v>
      </c>
      <c r="H253">
        <f>IF([96]Sheet1!A185&lt;&gt;"",[96]Sheet1!A185,"")</f>
        <v>36</v>
      </c>
      <c r="I253">
        <f>IF([97]Sheet1!A185&lt;&gt;"",[97]Sheet1!A185,"")</f>
        <v>344</v>
      </c>
      <c r="J253">
        <f>IF([98]Sheet1!A185&lt;&gt;"",[98]Sheet1!A185,"")</f>
        <v>33</v>
      </c>
      <c r="K253">
        <f>IF([99]Sheet1!A185&lt;&gt;"",[99]Sheet1!A185,"")</f>
        <v>53</v>
      </c>
      <c r="L253">
        <f>IF([100]Sheet1!A185&lt;&gt;"",[100]Sheet1!A185,"")</f>
        <v>23</v>
      </c>
      <c r="M253">
        <f>IF([101]Sheet1!A185&lt;&gt;"",[101]Sheet1!A185,"")</f>
        <v>54</v>
      </c>
      <c r="N253">
        <f>IF([102]Sheet1!A185&lt;&gt;"",[102]Sheet1!A185,"")</f>
        <v>187</v>
      </c>
      <c r="O253">
        <f>IF([103]Sheet1!A185&lt;&gt;"",[103]Sheet1!A185,"")</f>
        <v>339</v>
      </c>
      <c r="P253">
        <f>IF([104]Sheet1!A185&lt;&gt;"",[104]Sheet1!A185,"")</f>
        <v>301</v>
      </c>
      <c r="Q253">
        <f>IF([105]Sheet1!A185&lt;&gt;"",[105]Sheet1!A185,"")</f>
        <v>206</v>
      </c>
      <c r="R253">
        <f>IF([106]Sheet1!A185&lt;&gt;"",[106]Sheet1!A185,"")</f>
        <v>52</v>
      </c>
      <c r="S253">
        <f>IF([107]Sheet1!A185&lt;&gt;"",[107]Sheet1!A185,"")</f>
        <v>18</v>
      </c>
      <c r="T253">
        <f>IF([108]Sheet1!A185&lt;&gt;"",[108]Sheet1!A185,"")</f>
        <v>427</v>
      </c>
      <c r="U253">
        <f>IF([109]Sheet1!A185&lt;&gt;"",[109]Sheet1!A185,"")</f>
        <v>281</v>
      </c>
      <c r="V253">
        <f>IF([110]Sheet1!A185&lt;&gt;"",[110]Sheet1!A185,"")</f>
        <v>65</v>
      </c>
      <c r="W253">
        <f>IF([111]Sheet1!A185&lt;&gt;"",[111]Sheet1!A185,"")</f>
        <v>208</v>
      </c>
      <c r="X253">
        <f>IF([112]Sheet1!A185&lt;&gt;"",[112]Sheet1!A185,"")</f>
        <v>94</v>
      </c>
      <c r="Y253">
        <f>IF([113]Sheet1!A185&lt;&gt;"",[113]Sheet1!A185,"")</f>
        <v>395</v>
      </c>
      <c r="Z253">
        <f>IF([114]Sheet1!A185&lt;&gt;"",[114]Sheet1!A185,"")</f>
        <v>239</v>
      </c>
      <c r="AA253">
        <f>IF([115]Sheet1!A185&lt;&gt;"",[115]Sheet1!A185,"")</f>
        <v>301</v>
      </c>
      <c r="AB253">
        <f>IF([116]Sheet1!A185&lt;&gt;"",[116]Sheet1!A185,"")</f>
        <v>137</v>
      </c>
      <c r="AC253">
        <f>IF([117]Sheet1!A185&lt;&gt;"",[117]Sheet1!A185,"")</f>
        <v>392</v>
      </c>
      <c r="AD253">
        <f>IF([118]Sheet1!A185&lt;&gt;"",[118]Sheet1!A185,"")</f>
        <v>219</v>
      </c>
      <c r="AE253">
        <f>IF([119]Sheet1!A185&lt;&gt;"",[119]Sheet1!A185,"")</f>
        <v>161</v>
      </c>
      <c r="AF253">
        <f>IF([120]Sheet1!A185&lt;&gt;"",[120]Sheet1!A185,"")</f>
        <v>319</v>
      </c>
      <c r="AG253">
        <f>IF([121]Sheet1!A185&lt;&gt;"",[121]Sheet1!A185,"")</f>
        <v>233</v>
      </c>
      <c r="AH253">
        <f>IF([122]Sheet1!A185&lt;&gt;"",[122]Sheet1!A185,"")</f>
        <v>384</v>
      </c>
      <c r="AI253">
        <f>IF([123]Sheet1!A185&lt;&gt;"",[123]Sheet1!A185,"")</f>
        <v>477</v>
      </c>
      <c r="AJ253">
        <f>IF([124]Sheet1!A185&lt;&gt;"",[124]Sheet1!A185,"")</f>
        <v>384</v>
      </c>
      <c r="AK253">
        <f>IF([125]Sheet1!A185&lt;&gt;"",[125]Sheet1!A185,"")</f>
        <v>439</v>
      </c>
      <c r="AL253">
        <f>IF([126]Sheet1!A185&lt;&gt;"",[126]Sheet1!A185,"")</f>
        <v>345</v>
      </c>
      <c r="AM253">
        <f>IF([127]Sheet1!A185&lt;&gt;"",[127]Sheet1!A185,"")</f>
        <v>435</v>
      </c>
      <c r="AN253">
        <f>IF([128]Sheet1!A185&lt;&gt;"",[128]Sheet1!A185,"")</f>
        <v>392</v>
      </c>
      <c r="AO253">
        <f>IF([129]Sheet1!A185&lt;&gt;"",[129]Sheet1!A185,"")</f>
        <v>113</v>
      </c>
      <c r="AP253">
        <v>555</v>
      </c>
      <c r="AQ253">
        <f>IF([131]Sheet1!A185&lt;&gt;"",[131]Sheet1!A185,"")</f>
        <v>65</v>
      </c>
      <c r="AR253">
        <f>IF([132]Sheet1!A185&lt;&gt;"",[132]Sheet1!A185,"")</f>
        <v>630</v>
      </c>
      <c r="AS253">
        <f>IF([133]Sheet1!A185&lt;&gt;"",[133]Sheet1!A185,"")</f>
        <v>308</v>
      </c>
      <c r="AT253">
        <f>IF([134]Sheet1!A185&lt;&gt;"",[134]Sheet1!A185,"")</f>
        <v>176</v>
      </c>
      <c r="AU253">
        <f>IF([135]Sheet1!A185&lt;&gt;"",[135]Sheet1!A185,"")</f>
        <v>337</v>
      </c>
      <c r="AV253">
        <f>IF([136]Sheet1!A185&lt;&gt;"",[136]Sheet1!A185,"")</f>
        <v>83</v>
      </c>
      <c r="AW253">
        <f>IF([137]Sheet1!A185&lt;&gt;"",[137]Sheet1!A185,"")</f>
        <v>624</v>
      </c>
      <c r="AX253">
        <f>IF([138]Sheet1!A185&lt;&gt;"",[138]Sheet1!A185,"")</f>
        <v>299</v>
      </c>
      <c r="AY253">
        <f>IF([139]Sheet1!A185&lt;&gt;"",[139]Sheet1!A185,"")</f>
        <v>344</v>
      </c>
      <c r="AZ253">
        <f>IF([140]Sheet1!A185&lt;&gt;"",[140]Sheet1!A185,"")</f>
        <v>164</v>
      </c>
      <c r="BA253">
        <f>IF([141]Sheet1!A185&lt;&gt;"",[141]Sheet1!A185,"")</f>
        <v>630</v>
      </c>
      <c r="BB253">
        <f>IF([142]Sheet1!A185&lt;&gt;"",[142]Sheet1!A185,"")</f>
        <v>88</v>
      </c>
      <c r="BC253">
        <f>IF([143]Sheet1!A185&lt;&gt;"",[143]Sheet1!A185,"")</f>
        <v>192</v>
      </c>
      <c r="BD253">
        <f>IF([144]Sheet1!A185&lt;&gt;"",[144]Sheet1!A185,"")</f>
        <v>223</v>
      </c>
      <c r="BE253">
        <f>IF([145]Sheet1!A185&lt;&gt;"",[145]Sheet1!A185,"")</f>
        <v>561</v>
      </c>
      <c r="BF253">
        <f>IF([146]Sheet1!A185&lt;&gt;"",[146]Sheet1!A185,"")</f>
        <v>267</v>
      </c>
      <c r="BG253">
        <f>IF([147]Sheet1!A185&lt;&gt;"",[147]Sheet1!A185,"")</f>
        <v>53</v>
      </c>
      <c r="BH253">
        <f>IF([148]Sheet1!A185&lt;&gt;"",[148]Sheet1!A185,"")</f>
        <v>391</v>
      </c>
      <c r="BI253">
        <f>IF([149]Sheet1!A185&lt;&gt;"",[149]Sheet1!A185,"")</f>
        <v>558</v>
      </c>
      <c r="BJ253">
        <f>IF([150]Sheet1!A185&lt;&gt;"",[150]Sheet1!A185,"")</f>
        <v>208</v>
      </c>
      <c r="BK253">
        <f>IF([151]Sheet1!A185&lt;&gt;"",[151]Sheet1!A185,"")</f>
        <v>402</v>
      </c>
      <c r="BL253">
        <f>IF([152]Sheet1!A185&lt;&gt;"",[152]Sheet1!A185,"")</f>
        <v>319</v>
      </c>
      <c r="BM253">
        <f>IF([153]Sheet1!A185&lt;&gt;"",[153]Sheet1!A185,"")</f>
        <v>250</v>
      </c>
      <c r="BN253">
        <f>IF([154]Sheet1!A185&lt;&gt;"",[154]Sheet1!A185,"")</f>
        <v>69</v>
      </c>
      <c r="BO253">
        <f>IF([155]Sheet1!A185&lt;&gt;"",[155]Sheet1!A185,"")</f>
        <v>37</v>
      </c>
      <c r="BP253">
        <f>IF([156]Sheet1!A185&lt;&gt;"",[156]Sheet1!A185,"")</f>
        <v>146</v>
      </c>
      <c r="BQ253">
        <f>IF([157]Sheet1!A185&lt;&gt;"",[157]Sheet1!A185,"")</f>
        <v>285</v>
      </c>
      <c r="BR253">
        <f>IF([158]Sheet1!A185&lt;&gt;"",[158]Sheet1!A185,"")</f>
        <v>258</v>
      </c>
      <c r="BS253">
        <f>IF([159]Sheet1!A185&lt;&gt;"",[159]Sheet1!A185,"")</f>
        <v>220</v>
      </c>
      <c r="BT253">
        <f>IF([160]Sheet1!A185&lt;&gt;"",[160]Sheet1!A185,"")</f>
        <v>259</v>
      </c>
      <c r="BU253">
        <f>IF([161]Sheet1!A185&lt;&gt;"",[161]Sheet1!A185,"")</f>
        <v>340</v>
      </c>
      <c r="BV253">
        <f>IF([162]Sheet1!A185&lt;&gt;"",[162]Sheet1!A185,"")</f>
        <v>549</v>
      </c>
      <c r="BW253">
        <f>IF([163]Sheet1!A185&lt;&gt;"",[163]Sheet1!A185,"")</f>
        <v>227</v>
      </c>
      <c r="BX253">
        <f>IF([164]Sheet1!A185&lt;&gt;"",[164]Sheet1!A185,"")</f>
        <v>442</v>
      </c>
      <c r="BY253">
        <f>IF([165]Sheet1!A185&lt;&gt;"",[165]Sheet1!A185,"")</f>
        <v>627</v>
      </c>
      <c r="BZ253">
        <f>IF([166]Sheet1!A185&lt;&gt;"",[166]Sheet1!A185,"")</f>
        <v>632</v>
      </c>
      <c r="CA253">
        <f>IF([167]Sheet1!A185&lt;&gt;"",[167]Sheet1!A185,"")</f>
        <v>288</v>
      </c>
      <c r="CB253">
        <f>IF([168]Sheet1!A185&lt;&gt;"",[168]Sheet1!A185,"")</f>
        <v>609</v>
      </c>
      <c r="CC253">
        <f>IF([169]Sheet1!A185&lt;&gt;"",[169]Sheet1!A185,"")</f>
        <v>62</v>
      </c>
      <c r="CD253">
        <f>IF([170]Sheet1!A185&lt;&gt;"",[170]Sheet1!A185,"")</f>
        <v>323</v>
      </c>
      <c r="CE253">
        <f>IF([171]Sheet1!A185&lt;&gt;"",[171]Sheet1!A185,"")</f>
        <v>288</v>
      </c>
      <c r="CF253">
        <f>IF([172]Sheet1!A185&lt;&gt;"",[172]Sheet1!A185,"")</f>
        <v>469</v>
      </c>
      <c r="CG253">
        <f>IF([173]Sheet1!A185&lt;&gt;"",[173]Sheet1!A185,"")</f>
        <v>346</v>
      </c>
      <c r="CH253">
        <f>IF([174]Sheet1!A185&lt;&gt;"",[174]Sheet1!A185,"")</f>
        <v>354</v>
      </c>
      <c r="CI253">
        <f>IF([175]Sheet1!A185&lt;&gt;"",[175]Sheet1!A185,"")</f>
        <v>465</v>
      </c>
      <c r="CJ253">
        <f>IF([176]Sheet1!A185&lt;&gt;"",[176]Sheet1!A185,"")</f>
        <v>50</v>
      </c>
      <c r="CK253">
        <f>IF([177]Sheet1!A185&lt;&gt;"",[177]Sheet1!A185,"")</f>
        <v>626</v>
      </c>
      <c r="CL253">
        <f>IF([178]Sheet1!A185&lt;&gt;"",[178]Sheet1!A185,"")</f>
        <v>636</v>
      </c>
    </row>
    <row r="254" spans="2:90">
      <c r="B254">
        <f>IF([90]Sheet1!A186&lt;&gt;"",[90]Sheet1!A186,"")</f>
        <v>56</v>
      </c>
      <c r="C254">
        <f>IF([91]Sheet1!A186&lt;&gt;"",[91]Sheet1!A186,"")</f>
        <v>314</v>
      </c>
      <c r="D254">
        <f>IF([92]Sheet1!A186&lt;&gt;"",[92]Sheet1!A186,"")</f>
        <v>161</v>
      </c>
      <c r="E254">
        <f>IF([93]Sheet1!A186&lt;&gt;"",[93]Sheet1!A186,"")</f>
        <v>341</v>
      </c>
      <c r="F254">
        <f>IF([94]Sheet1!A186&lt;&gt;"",[94]Sheet1!A186,"")</f>
        <v>291</v>
      </c>
      <c r="G254">
        <f>IF([95]Sheet1!A186&lt;&gt;"",[95]Sheet1!A186,"")</f>
        <v>556</v>
      </c>
      <c r="H254">
        <f>IF([96]Sheet1!A186&lt;&gt;"",[96]Sheet1!A186,"")</f>
        <v>175</v>
      </c>
      <c r="I254">
        <f>IF([97]Sheet1!A186&lt;&gt;"",[97]Sheet1!A186,"")</f>
        <v>201</v>
      </c>
      <c r="J254">
        <f>IF([98]Sheet1!A186&lt;&gt;"",[98]Sheet1!A186,"")</f>
        <v>631</v>
      </c>
      <c r="K254">
        <f>IF([99]Sheet1!A186&lt;&gt;"",[99]Sheet1!A186,"")</f>
        <v>241</v>
      </c>
      <c r="L254">
        <f>IF([100]Sheet1!A186&lt;&gt;"",[100]Sheet1!A186,"")</f>
        <v>101</v>
      </c>
      <c r="M254">
        <f>IF([101]Sheet1!A186&lt;&gt;"",[101]Sheet1!A186,"")</f>
        <v>571</v>
      </c>
      <c r="N254">
        <f>IF([102]Sheet1!A186&lt;&gt;"",[102]Sheet1!A186,"")</f>
        <v>80</v>
      </c>
      <c r="O254">
        <f>IF([103]Sheet1!A186&lt;&gt;"",[103]Sheet1!A186,"")</f>
        <v>212</v>
      </c>
      <c r="P254">
        <f>IF([104]Sheet1!A186&lt;&gt;"",[104]Sheet1!A186,"")</f>
        <v>621</v>
      </c>
      <c r="Q254">
        <f>IF([105]Sheet1!A186&lt;&gt;"",[105]Sheet1!A186,"")</f>
        <v>303</v>
      </c>
      <c r="R254">
        <f>IF([106]Sheet1!A186&lt;&gt;"",[106]Sheet1!A186,"")</f>
        <v>397</v>
      </c>
      <c r="S254">
        <f>IF([107]Sheet1!A186&lt;&gt;"",[107]Sheet1!A186,"")</f>
        <v>192</v>
      </c>
      <c r="T254">
        <f>IF([108]Sheet1!A186&lt;&gt;"",[108]Sheet1!A186,"")</f>
        <v>537</v>
      </c>
      <c r="U254">
        <f>IF([109]Sheet1!A186&lt;&gt;"",[109]Sheet1!A186,"")</f>
        <v>479</v>
      </c>
      <c r="V254">
        <f>IF([110]Sheet1!A186&lt;&gt;"",[110]Sheet1!A186,"")</f>
        <v>42</v>
      </c>
      <c r="W254">
        <f>IF([111]Sheet1!A186&lt;&gt;"",[111]Sheet1!A186,"")</f>
        <v>122</v>
      </c>
      <c r="X254">
        <f>IF([112]Sheet1!A186&lt;&gt;"",[112]Sheet1!A186,"")</f>
        <v>238</v>
      </c>
      <c r="Y254">
        <f>IF([113]Sheet1!A186&lt;&gt;"",[113]Sheet1!A186,"")</f>
        <v>51</v>
      </c>
      <c r="Z254">
        <f>IF([114]Sheet1!A186&lt;&gt;"",[114]Sheet1!A186,"")</f>
        <v>143</v>
      </c>
      <c r="AA254">
        <f>IF([115]Sheet1!A186&lt;&gt;"",[115]Sheet1!A186,"")</f>
        <v>153</v>
      </c>
      <c r="AB254">
        <f>IF([116]Sheet1!A186&lt;&gt;"",[116]Sheet1!A186,"")</f>
        <v>49</v>
      </c>
      <c r="AC254">
        <f>IF([117]Sheet1!A186&lt;&gt;"",[117]Sheet1!A186,"")</f>
        <v>418</v>
      </c>
      <c r="AD254">
        <f>IF([118]Sheet1!A186&lt;&gt;"",[118]Sheet1!A186,"")</f>
        <v>138</v>
      </c>
      <c r="AE254">
        <f>IF([119]Sheet1!A186&lt;&gt;"",[119]Sheet1!A186,"")</f>
        <v>295</v>
      </c>
      <c r="AF254">
        <f>IF([120]Sheet1!A186&lt;&gt;"",[120]Sheet1!A186,"")</f>
        <v>0</v>
      </c>
      <c r="AG254">
        <f>IF([121]Sheet1!A186&lt;&gt;"",[121]Sheet1!A186,"")</f>
        <v>263</v>
      </c>
      <c r="AH254">
        <f>IF([122]Sheet1!A186&lt;&gt;"",[122]Sheet1!A186,"")</f>
        <v>188</v>
      </c>
      <c r="AI254">
        <f>IF([123]Sheet1!A186&lt;&gt;"",[123]Sheet1!A186,"")</f>
        <v>440</v>
      </c>
      <c r="AJ254">
        <f>IF([124]Sheet1!A186&lt;&gt;"",[124]Sheet1!A186,"")</f>
        <v>201</v>
      </c>
      <c r="AK254">
        <f>IF([125]Sheet1!A186&lt;&gt;"",[125]Sheet1!A186,"")</f>
        <v>112</v>
      </c>
      <c r="AL254">
        <f>IF([126]Sheet1!A186&lt;&gt;"",[126]Sheet1!A186,"")</f>
        <v>57</v>
      </c>
      <c r="AM254">
        <f>IF([127]Sheet1!A186&lt;&gt;"",[127]Sheet1!A186,"")</f>
        <v>81</v>
      </c>
      <c r="AN254">
        <f>IF([128]Sheet1!A186&lt;&gt;"",[128]Sheet1!A186,"")</f>
        <v>444</v>
      </c>
      <c r="AO254">
        <f>IF([129]Sheet1!A186&lt;&gt;"",[129]Sheet1!A186,"")</f>
        <v>572</v>
      </c>
      <c r="AP254">
        <v>603</v>
      </c>
      <c r="AQ254">
        <f>IF([131]Sheet1!A186&lt;&gt;"",[131]Sheet1!A186,"")</f>
        <v>569</v>
      </c>
      <c r="AR254">
        <f>IF([132]Sheet1!A186&lt;&gt;"",[132]Sheet1!A186,"")</f>
        <v>17</v>
      </c>
      <c r="AS254">
        <f>IF([133]Sheet1!A186&lt;&gt;"",[133]Sheet1!A186,"")</f>
        <v>221</v>
      </c>
      <c r="AT254">
        <f>IF([134]Sheet1!A186&lt;&gt;"",[134]Sheet1!A186,"")</f>
        <v>344</v>
      </c>
      <c r="AU254">
        <f>IF([135]Sheet1!A186&lt;&gt;"",[135]Sheet1!A186,"")</f>
        <v>321</v>
      </c>
      <c r="AV254">
        <f>IF([136]Sheet1!A186&lt;&gt;"",[136]Sheet1!A186,"")</f>
        <v>292</v>
      </c>
      <c r="AW254">
        <f>IF([137]Sheet1!A186&lt;&gt;"",[137]Sheet1!A186,"")</f>
        <v>252</v>
      </c>
      <c r="AX254">
        <f>IF([138]Sheet1!A186&lt;&gt;"",[138]Sheet1!A186,"")</f>
        <v>176</v>
      </c>
      <c r="AY254">
        <f>IF([139]Sheet1!A186&lt;&gt;"",[139]Sheet1!A186,"")</f>
        <v>363</v>
      </c>
      <c r="AZ254">
        <f>IF([140]Sheet1!A186&lt;&gt;"",[140]Sheet1!A186,"")</f>
        <v>244</v>
      </c>
      <c r="BA254">
        <f>IF([141]Sheet1!A186&lt;&gt;"",[141]Sheet1!A186,"")</f>
        <v>158</v>
      </c>
      <c r="BB254">
        <f>IF([142]Sheet1!A186&lt;&gt;"",[142]Sheet1!A186,"")</f>
        <v>57</v>
      </c>
      <c r="BC254">
        <f>IF([143]Sheet1!A186&lt;&gt;"",[143]Sheet1!A186,"")</f>
        <v>143</v>
      </c>
      <c r="BD254">
        <f>IF([144]Sheet1!A186&lt;&gt;"",[144]Sheet1!A186,"")</f>
        <v>32</v>
      </c>
      <c r="BE254">
        <f>IF([145]Sheet1!A186&lt;&gt;"",[145]Sheet1!A186,"")</f>
        <v>577</v>
      </c>
      <c r="BF254">
        <f>IF([146]Sheet1!A186&lt;&gt;"",[146]Sheet1!A186,"")</f>
        <v>279</v>
      </c>
      <c r="BG254">
        <f>IF([147]Sheet1!A186&lt;&gt;"",[147]Sheet1!A186,"")</f>
        <v>98</v>
      </c>
      <c r="BH254">
        <f>IF([148]Sheet1!A186&lt;&gt;"",[148]Sheet1!A186,"")</f>
        <v>281</v>
      </c>
      <c r="BI254">
        <f>IF([149]Sheet1!A186&lt;&gt;"",[149]Sheet1!A186,"")</f>
        <v>173</v>
      </c>
      <c r="BJ254">
        <f>IF([150]Sheet1!A186&lt;&gt;"",[150]Sheet1!A186,"")</f>
        <v>201</v>
      </c>
      <c r="BK254">
        <f>IF([151]Sheet1!A186&lt;&gt;"",[151]Sheet1!A186,"")</f>
        <v>194</v>
      </c>
      <c r="BL254">
        <f>IF([152]Sheet1!A186&lt;&gt;"",[152]Sheet1!A186,"")</f>
        <v>15</v>
      </c>
      <c r="BM254">
        <f>IF([153]Sheet1!A186&lt;&gt;"",[153]Sheet1!A186,"")</f>
        <v>613</v>
      </c>
      <c r="BN254">
        <f>IF([154]Sheet1!A186&lt;&gt;"",[154]Sheet1!A186,"")</f>
        <v>554</v>
      </c>
      <c r="BO254">
        <f>IF([155]Sheet1!A186&lt;&gt;"",[155]Sheet1!A186,"")</f>
        <v>558</v>
      </c>
      <c r="BP254">
        <f>IF([156]Sheet1!A186&lt;&gt;"",[156]Sheet1!A186,"")</f>
        <v>321</v>
      </c>
      <c r="BQ254">
        <f>IF([157]Sheet1!A186&lt;&gt;"",[157]Sheet1!A186,"")</f>
        <v>85</v>
      </c>
      <c r="BR254">
        <f>IF([158]Sheet1!A186&lt;&gt;"",[158]Sheet1!A186,"")</f>
        <v>225</v>
      </c>
      <c r="BS254">
        <f>IF([159]Sheet1!A186&lt;&gt;"",[159]Sheet1!A186,"")</f>
        <v>430</v>
      </c>
      <c r="BT254">
        <f>IF([160]Sheet1!A186&lt;&gt;"",[160]Sheet1!A186,"")</f>
        <v>192</v>
      </c>
      <c r="BU254">
        <f>IF([161]Sheet1!A186&lt;&gt;"",[161]Sheet1!A186,"")</f>
        <v>397</v>
      </c>
      <c r="BV254">
        <f>IF([162]Sheet1!A186&lt;&gt;"",[162]Sheet1!A186,"")</f>
        <v>53</v>
      </c>
      <c r="BW254">
        <f>IF([163]Sheet1!A186&lt;&gt;"",[163]Sheet1!A186,"")</f>
        <v>298</v>
      </c>
      <c r="BX254">
        <f>IF([164]Sheet1!A186&lt;&gt;"",[164]Sheet1!A186,"")</f>
        <v>559</v>
      </c>
      <c r="BY254">
        <f>IF([165]Sheet1!A186&lt;&gt;"",[165]Sheet1!A186,"")</f>
        <v>635</v>
      </c>
      <c r="BZ254">
        <f>IF([166]Sheet1!A186&lt;&gt;"",[166]Sheet1!A186,"")</f>
        <v>279</v>
      </c>
      <c r="CA254">
        <f>IF([167]Sheet1!A186&lt;&gt;"",[167]Sheet1!A186,"")</f>
        <v>184</v>
      </c>
      <c r="CB254">
        <f>IF([168]Sheet1!A186&lt;&gt;"",[168]Sheet1!A186,"")</f>
        <v>364</v>
      </c>
      <c r="CC254">
        <f>IF([169]Sheet1!A186&lt;&gt;"",[169]Sheet1!A186,"")</f>
        <v>532</v>
      </c>
      <c r="CD254">
        <f>IF([170]Sheet1!A186&lt;&gt;"",[170]Sheet1!A186,"")</f>
        <v>112</v>
      </c>
      <c r="CE254">
        <f>IF([171]Sheet1!A186&lt;&gt;"",[171]Sheet1!A186,"")</f>
        <v>498</v>
      </c>
      <c r="CF254">
        <f>IF([172]Sheet1!A186&lt;&gt;"",[172]Sheet1!A186,"")</f>
        <v>635</v>
      </c>
      <c r="CG254">
        <f>IF([173]Sheet1!A186&lt;&gt;"",[173]Sheet1!A186,"")</f>
        <v>491</v>
      </c>
      <c r="CH254">
        <f>IF([174]Sheet1!A186&lt;&gt;"",[174]Sheet1!A186,"")</f>
        <v>217</v>
      </c>
      <c r="CI254">
        <f>IF([175]Sheet1!A186&lt;&gt;"",[175]Sheet1!A186,"")</f>
        <v>213</v>
      </c>
      <c r="CJ254">
        <f>IF([176]Sheet1!A186&lt;&gt;"",[176]Sheet1!A186,"")</f>
        <v>126</v>
      </c>
      <c r="CK254">
        <f>IF([177]Sheet1!A186&lt;&gt;"",[177]Sheet1!A186,"")</f>
        <v>47</v>
      </c>
      <c r="CL254">
        <f>IF([178]Sheet1!A186&lt;&gt;"",[178]Sheet1!A186,"")</f>
        <v>68</v>
      </c>
    </row>
    <row r="255" spans="2:90">
      <c r="B255">
        <f>IF([90]Sheet1!A187&lt;&gt;"",[90]Sheet1!A187,"")</f>
        <v>420</v>
      </c>
      <c r="C255">
        <f>IF([91]Sheet1!A187&lt;&gt;"",[91]Sheet1!A187,"")</f>
        <v>256</v>
      </c>
      <c r="D255">
        <f>IF([92]Sheet1!A187&lt;&gt;"",[92]Sheet1!A187,"")</f>
        <v>223</v>
      </c>
      <c r="E255">
        <f>IF([93]Sheet1!A187&lt;&gt;"",[93]Sheet1!A187,"")</f>
        <v>291</v>
      </c>
      <c r="F255">
        <f>IF([94]Sheet1!A187&lt;&gt;"",[94]Sheet1!A187,"")</f>
        <v>244</v>
      </c>
      <c r="G255">
        <f>IF([95]Sheet1!A187&lt;&gt;"",[95]Sheet1!A187,"")</f>
        <v>67</v>
      </c>
      <c r="H255">
        <f>IF([96]Sheet1!A187&lt;&gt;"",[96]Sheet1!A187,"")</f>
        <v>568</v>
      </c>
      <c r="I255">
        <f>IF([97]Sheet1!A187&lt;&gt;"",[97]Sheet1!A187,"")</f>
        <v>63</v>
      </c>
      <c r="J255">
        <f>IF([98]Sheet1!A187&lt;&gt;"",[98]Sheet1!A187,"")</f>
        <v>164</v>
      </c>
      <c r="K255">
        <f>IF([99]Sheet1!A187&lt;&gt;"",[99]Sheet1!A187,"")</f>
        <v>189</v>
      </c>
      <c r="L255">
        <f>IF([100]Sheet1!A187&lt;&gt;"",[100]Sheet1!A187,"")</f>
        <v>127</v>
      </c>
      <c r="M255">
        <f>IF([101]Sheet1!A187&lt;&gt;"",[101]Sheet1!A187,"")</f>
        <v>204</v>
      </c>
      <c r="N255">
        <f>IF([102]Sheet1!A187&lt;&gt;"",[102]Sheet1!A187,"")</f>
        <v>345</v>
      </c>
      <c r="O255">
        <f>IF([103]Sheet1!A187&lt;&gt;"",[103]Sheet1!A187,"")</f>
        <v>599</v>
      </c>
      <c r="P255">
        <f>IF([104]Sheet1!A187&lt;&gt;"",[104]Sheet1!A187,"")</f>
        <v>560</v>
      </c>
      <c r="Q255">
        <f>IF([105]Sheet1!A187&lt;&gt;"",[105]Sheet1!A187,"")</f>
        <v>299</v>
      </c>
      <c r="R255">
        <f>IF([106]Sheet1!A187&lt;&gt;"",[106]Sheet1!A187,"")</f>
        <v>354</v>
      </c>
      <c r="S255">
        <f>IF([107]Sheet1!A187&lt;&gt;"",[107]Sheet1!A187,"")</f>
        <v>125</v>
      </c>
      <c r="T255">
        <f>IF([108]Sheet1!A187&lt;&gt;"",[108]Sheet1!A187,"")</f>
        <v>25</v>
      </c>
      <c r="U255">
        <f>IF([109]Sheet1!A187&lt;&gt;"",[109]Sheet1!A187,"")</f>
        <v>416</v>
      </c>
      <c r="V255">
        <f>IF([110]Sheet1!A187&lt;&gt;"",[110]Sheet1!A187,"")</f>
        <v>345</v>
      </c>
      <c r="W255">
        <f>IF([111]Sheet1!A187&lt;&gt;"",[111]Sheet1!A187,"")</f>
        <v>15</v>
      </c>
      <c r="X255">
        <f>IF([112]Sheet1!A187&lt;&gt;"",[112]Sheet1!A187,"")</f>
        <v>240</v>
      </c>
      <c r="Y255">
        <f>IF([113]Sheet1!A187&lt;&gt;"",[113]Sheet1!A187,"")</f>
        <v>362</v>
      </c>
      <c r="Z255">
        <f>IF([114]Sheet1!A187&lt;&gt;"",[114]Sheet1!A187,"")</f>
        <v>333</v>
      </c>
      <c r="AA255">
        <f>IF([115]Sheet1!A187&lt;&gt;"",[115]Sheet1!A187,"")</f>
        <v>274</v>
      </c>
      <c r="AB255">
        <f>IF([116]Sheet1!A187&lt;&gt;"",[116]Sheet1!A187,"")</f>
        <v>508</v>
      </c>
      <c r="AC255">
        <f>IF([117]Sheet1!A187&lt;&gt;"",[117]Sheet1!A187,"")</f>
        <v>341</v>
      </c>
      <c r="AD255">
        <f>IF([118]Sheet1!A187&lt;&gt;"",[118]Sheet1!A187,"")</f>
        <v>137</v>
      </c>
      <c r="AE255">
        <f>IF([119]Sheet1!A187&lt;&gt;"",[119]Sheet1!A187,"")</f>
        <v>431</v>
      </c>
      <c r="AF255">
        <f>IF([120]Sheet1!A187&lt;&gt;"",[120]Sheet1!A187,"")</f>
        <v>348</v>
      </c>
      <c r="AG255">
        <f>IF([121]Sheet1!A187&lt;&gt;"",[121]Sheet1!A187,"")</f>
        <v>212</v>
      </c>
      <c r="AH255">
        <f>IF([122]Sheet1!A187&lt;&gt;"",[122]Sheet1!A187,"")</f>
        <v>205</v>
      </c>
      <c r="AI255">
        <f>IF([123]Sheet1!A187&lt;&gt;"",[123]Sheet1!A187,"")</f>
        <v>520</v>
      </c>
      <c r="AJ255">
        <f>IF([124]Sheet1!A187&lt;&gt;"",[124]Sheet1!A187,"")</f>
        <v>486</v>
      </c>
      <c r="AK255">
        <f>IF([125]Sheet1!A187&lt;&gt;"",[125]Sheet1!A187,"")</f>
        <v>115</v>
      </c>
      <c r="AL255">
        <f>IF([126]Sheet1!A187&lt;&gt;"",[126]Sheet1!A187,"")</f>
        <v>464</v>
      </c>
      <c r="AM255">
        <f>IF([127]Sheet1!A187&lt;&gt;"",[127]Sheet1!A187,"")</f>
        <v>352</v>
      </c>
      <c r="AN255">
        <f>IF([128]Sheet1!A187&lt;&gt;"",[128]Sheet1!A187,"")</f>
        <v>48</v>
      </c>
      <c r="AO255">
        <f>IF([129]Sheet1!A187&lt;&gt;"",[129]Sheet1!A187,"")</f>
        <v>146</v>
      </c>
      <c r="AP255">
        <v>627</v>
      </c>
      <c r="AQ255">
        <f>IF([131]Sheet1!A187&lt;&gt;"",[131]Sheet1!A187,"")</f>
        <v>610</v>
      </c>
      <c r="AR255">
        <f>IF([132]Sheet1!A187&lt;&gt;"",[132]Sheet1!A187,"")</f>
        <v>574</v>
      </c>
      <c r="AS255">
        <f>IF([133]Sheet1!A187&lt;&gt;"",[133]Sheet1!A187,"")</f>
        <v>556</v>
      </c>
      <c r="AT255">
        <f>IF([134]Sheet1!A187&lt;&gt;"",[134]Sheet1!A187,"")</f>
        <v>194</v>
      </c>
      <c r="AU255">
        <f>IF([135]Sheet1!A187&lt;&gt;"",[135]Sheet1!A187,"")</f>
        <v>220</v>
      </c>
      <c r="AV255">
        <f>IF([136]Sheet1!A187&lt;&gt;"",[136]Sheet1!A187,"")</f>
        <v>258</v>
      </c>
      <c r="AW255">
        <f>IF([137]Sheet1!A187&lt;&gt;"",[137]Sheet1!A187,"")</f>
        <v>649</v>
      </c>
      <c r="AX255">
        <f>IF([138]Sheet1!A187&lt;&gt;"",[138]Sheet1!A187,"")</f>
        <v>400</v>
      </c>
      <c r="AY255">
        <f>IF([139]Sheet1!A187&lt;&gt;"",[139]Sheet1!A187,"")</f>
        <v>301</v>
      </c>
      <c r="AZ255">
        <f>IF([140]Sheet1!A187&lt;&gt;"",[140]Sheet1!A187,"")</f>
        <v>88</v>
      </c>
      <c r="BA255">
        <f>IF([141]Sheet1!A187&lt;&gt;"",[141]Sheet1!A187,"")</f>
        <v>322</v>
      </c>
      <c r="BB255">
        <f>IF([142]Sheet1!A187&lt;&gt;"",[142]Sheet1!A187,"")</f>
        <v>609</v>
      </c>
      <c r="BC255">
        <f>IF([143]Sheet1!A187&lt;&gt;"",[143]Sheet1!A187,"")</f>
        <v>28</v>
      </c>
      <c r="BD255">
        <f>IF([144]Sheet1!A187&lt;&gt;"",[144]Sheet1!A187,"")</f>
        <v>605</v>
      </c>
      <c r="BE255">
        <f>IF([145]Sheet1!A187&lt;&gt;"",[145]Sheet1!A187,"")</f>
        <v>350</v>
      </c>
      <c r="BF255">
        <f>IF([146]Sheet1!A187&lt;&gt;"",[146]Sheet1!A187,"")</f>
        <v>653</v>
      </c>
      <c r="BG255">
        <f>IF([147]Sheet1!A187&lt;&gt;"",[147]Sheet1!A187,"")</f>
        <v>586</v>
      </c>
      <c r="BH255">
        <f>IF([148]Sheet1!A187&lt;&gt;"",[148]Sheet1!A187,"")</f>
        <v>640</v>
      </c>
      <c r="BI255">
        <f>IF([149]Sheet1!A187&lt;&gt;"",[149]Sheet1!A187,"")</f>
        <v>364</v>
      </c>
      <c r="BJ255">
        <f>IF([150]Sheet1!A187&lt;&gt;"",[150]Sheet1!A187,"")</f>
        <v>70</v>
      </c>
      <c r="BK255">
        <f>IF([151]Sheet1!A187&lt;&gt;"",[151]Sheet1!A187,"")</f>
        <v>66</v>
      </c>
      <c r="BL255">
        <f>IF([152]Sheet1!A187&lt;&gt;"",[152]Sheet1!A187,"")</f>
        <v>607</v>
      </c>
      <c r="BM255">
        <f>IF([153]Sheet1!A187&lt;&gt;"",[153]Sheet1!A187,"")</f>
        <v>249</v>
      </c>
      <c r="BN255">
        <f>IF([154]Sheet1!A187&lt;&gt;"",[154]Sheet1!A187,"")</f>
        <v>202</v>
      </c>
      <c r="BO255">
        <f>IF([155]Sheet1!A187&lt;&gt;"",[155]Sheet1!A187,"")</f>
        <v>149</v>
      </c>
      <c r="BP255">
        <f>IF([156]Sheet1!A187&lt;&gt;"",[156]Sheet1!A187,"")</f>
        <v>392</v>
      </c>
      <c r="BQ255">
        <f>IF([157]Sheet1!A187&lt;&gt;"",[157]Sheet1!A187,"")</f>
        <v>138</v>
      </c>
      <c r="BR255">
        <f>IF([158]Sheet1!A187&lt;&gt;"",[158]Sheet1!A187,"")</f>
        <v>183</v>
      </c>
      <c r="BS255">
        <f>IF([159]Sheet1!A187&lt;&gt;"",[159]Sheet1!A187,"")</f>
        <v>346</v>
      </c>
      <c r="BT255">
        <f>IF([160]Sheet1!A187&lt;&gt;"",[160]Sheet1!A187,"")</f>
        <v>444</v>
      </c>
      <c r="BU255">
        <f>IF([161]Sheet1!A187&lt;&gt;"",[161]Sheet1!A187,"")</f>
        <v>116</v>
      </c>
      <c r="BV255">
        <f>IF([162]Sheet1!A187&lt;&gt;"",[162]Sheet1!A187,"")</f>
        <v>582</v>
      </c>
      <c r="BW255">
        <f>IF([163]Sheet1!A187&lt;&gt;"",[163]Sheet1!A187,"")</f>
        <v>552</v>
      </c>
      <c r="BX255">
        <f>IF([164]Sheet1!A187&lt;&gt;"",[164]Sheet1!A187,"")</f>
        <v>628</v>
      </c>
      <c r="BY255">
        <f>IF([165]Sheet1!A187&lt;&gt;"",[165]Sheet1!A187,"")</f>
        <v>12</v>
      </c>
      <c r="BZ255">
        <f>IF([166]Sheet1!A187&lt;&gt;"",[166]Sheet1!A187,"")</f>
        <v>173</v>
      </c>
      <c r="CA255">
        <f>IF([167]Sheet1!A187&lt;&gt;"",[167]Sheet1!A187,"")</f>
        <v>523</v>
      </c>
      <c r="CB255">
        <f>IF([168]Sheet1!A187&lt;&gt;"",[168]Sheet1!A187,"")</f>
        <v>270</v>
      </c>
      <c r="CC255">
        <f>IF([169]Sheet1!A187&lt;&gt;"",[169]Sheet1!A187,"")</f>
        <v>200</v>
      </c>
      <c r="CD255">
        <f>IF([170]Sheet1!A187&lt;&gt;"",[170]Sheet1!A187,"")</f>
        <v>360</v>
      </c>
      <c r="CE255">
        <f>IF([171]Sheet1!A187&lt;&gt;"",[171]Sheet1!A187,"")</f>
        <v>82</v>
      </c>
      <c r="CF255">
        <f>IF([172]Sheet1!A187&lt;&gt;"",[172]Sheet1!A187,"")</f>
        <v>268</v>
      </c>
      <c r="CG255">
        <f>IF([173]Sheet1!A187&lt;&gt;"",[173]Sheet1!A187,"")</f>
        <v>165</v>
      </c>
      <c r="CH255">
        <f>IF([174]Sheet1!A187&lt;&gt;"",[174]Sheet1!A187,"")</f>
        <v>473</v>
      </c>
      <c r="CI255">
        <f>IF([175]Sheet1!A187&lt;&gt;"",[175]Sheet1!A187,"")</f>
        <v>57</v>
      </c>
      <c r="CJ255">
        <f>IF([176]Sheet1!A187&lt;&gt;"",[176]Sheet1!A187,"")</f>
        <v>313</v>
      </c>
      <c r="CK255">
        <f>IF([177]Sheet1!A187&lt;&gt;"",[177]Sheet1!A187,"")</f>
        <v>24</v>
      </c>
      <c r="CL255">
        <f>IF([178]Sheet1!A187&lt;&gt;"",[178]Sheet1!A187,"")</f>
        <v>16</v>
      </c>
    </row>
    <row r="256" spans="2:90">
      <c r="B256">
        <f>IF([90]Sheet1!A188&lt;&gt;"",[90]Sheet1!A188,"")</f>
        <v>117</v>
      </c>
      <c r="C256">
        <f>IF([91]Sheet1!A188&lt;&gt;"",[91]Sheet1!A188,"")</f>
        <v>160</v>
      </c>
      <c r="D256">
        <f>IF([92]Sheet1!A188&lt;&gt;"",[92]Sheet1!A188,"")</f>
        <v>250</v>
      </c>
      <c r="E256">
        <f>IF([93]Sheet1!A188&lt;&gt;"",[93]Sheet1!A188,"")</f>
        <v>317</v>
      </c>
      <c r="F256">
        <f>IF([94]Sheet1!A188&lt;&gt;"",[94]Sheet1!A188,"")</f>
        <v>342</v>
      </c>
      <c r="G256">
        <f>IF([95]Sheet1!A188&lt;&gt;"",[95]Sheet1!A188,"")</f>
        <v>658</v>
      </c>
      <c r="H256">
        <f>IF([96]Sheet1!A188&lt;&gt;"",[96]Sheet1!A188,"")</f>
        <v>55</v>
      </c>
      <c r="I256">
        <f>IF([97]Sheet1!A188&lt;&gt;"",[97]Sheet1!A188,"")</f>
        <v>32</v>
      </c>
      <c r="J256">
        <f>IF([98]Sheet1!A188&lt;&gt;"",[98]Sheet1!A188,"")</f>
        <v>563</v>
      </c>
      <c r="K256">
        <f>IF([99]Sheet1!A188&lt;&gt;"",[99]Sheet1!A188,"")</f>
        <v>588</v>
      </c>
      <c r="L256">
        <f>IF([100]Sheet1!A188&lt;&gt;"",[100]Sheet1!A188,"")</f>
        <v>207</v>
      </c>
      <c r="M256">
        <f>IF([101]Sheet1!A188&lt;&gt;"",[101]Sheet1!A188,"")</f>
        <v>624</v>
      </c>
      <c r="N256">
        <f>IF([102]Sheet1!A188&lt;&gt;"",[102]Sheet1!A188,"")</f>
        <v>318</v>
      </c>
      <c r="O256">
        <f>IF([103]Sheet1!A188&lt;&gt;"",[103]Sheet1!A188,"")</f>
        <v>659</v>
      </c>
      <c r="P256">
        <f>IF([104]Sheet1!A188&lt;&gt;"",[104]Sheet1!A188,"")</f>
        <v>42</v>
      </c>
      <c r="Q256">
        <f>IF([105]Sheet1!A188&lt;&gt;"",[105]Sheet1!A188,"")</f>
        <v>30</v>
      </c>
      <c r="R256">
        <f>IF([106]Sheet1!A188&lt;&gt;"",[106]Sheet1!A188,"")</f>
        <v>275</v>
      </c>
      <c r="S256">
        <f>IF([107]Sheet1!A188&lt;&gt;"",[107]Sheet1!A188,"")</f>
        <v>332</v>
      </c>
      <c r="T256">
        <f>IF([108]Sheet1!A188&lt;&gt;"",[108]Sheet1!A188,"")</f>
        <v>143</v>
      </c>
      <c r="U256">
        <f>IF([109]Sheet1!A188&lt;&gt;"",[109]Sheet1!A188,"")</f>
        <v>149</v>
      </c>
      <c r="V256">
        <f>IF([110]Sheet1!A188&lt;&gt;"",[110]Sheet1!A188,"")</f>
        <v>498</v>
      </c>
      <c r="W256">
        <f>IF([111]Sheet1!A188&lt;&gt;"",[111]Sheet1!A188,"")</f>
        <v>291</v>
      </c>
      <c r="X256">
        <f>IF([112]Sheet1!A188&lt;&gt;"",[112]Sheet1!A188,"")</f>
        <v>99</v>
      </c>
      <c r="Y256">
        <f>IF([113]Sheet1!A188&lt;&gt;"",[113]Sheet1!A188,"")</f>
        <v>221</v>
      </c>
      <c r="Z256">
        <f>IF([114]Sheet1!A188&lt;&gt;"",[114]Sheet1!A188,"")</f>
        <v>439</v>
      </c>
      <c r="AA256">
        <f>IF([115]Sheet1!A188&lt;&gt;"",[115]Sheet1!A188,"")</f>
        <v>8</v>
      </c>
      <c r="AB256">
        <f>IF([116]Sheet1!A188&lt;&gt;"",[116]Sheet1!A188,"")</f>
        <v>299</v>
      </c>
      <c r="AC256">
        <f>IF([117]Sheet1!A188&lt;&gt;"",[117]Sheet1!A188,"")</f>
        <v>307</v>
      </c>
      <c r="AD256">
        <f>IF([118]Sheet1!A188&lt;&gt;"",[118]Sheet1!A188,"")</f>
        <v>74</v>
      </c>
      <c r="AE256">
        <f>IF([119]Sheet1!A188&lt;&gt;"",[119]Sheet1!A188,"")</f>
        <v>418</v>
      </c>
      <c r="AF256">
        <f>IF([120]Sheet1!A188&lt;&gt;"",[120]Sheet1!A188,"")</f>
        <v>448</v>
      </c>
      <c r="AG256">
        <f>IF([121]Sheet1!A188&lt;&gt;"",[121]Sheet1!A188,"")</f>
        <v>15</v>
      </c>
      <c r="AH256">
        <f>IF([122]Sheet1!A188&lt;&gt;"",[122]Sheet1!A188,"")</f>
        <v>435</v>
      </c>
      <c r="AI256">
        <f>IF([123]Sheet1!A188&lt;&gt;"",[123]Sheet1!A188,"")</f>
        <v>181</v>
      </c>
      <c r="AJ256">
        <f>IF([124]Sheet1!A188&lt;&gt;"",[124]Sheet1!A188,"")</f>
        <v>272</v>
      </c>
      <c r="AK256">
        <f>IF([125]Sheet1!A188&lt;&gt;"",[125]Sheet1!A188,"")</f>
        <v>539</v>
      </c>
      <c r="AL256">
        <f>IF([126]Sheet1!A188&lt;&gt;"",[126]Sheet1!A188,"")</f>
        <v>253</v>
      </c>
      <c r="AM256">
        <f>IF([127]Sheet1!A188&lt;&gt;"",[127]Sheet1!A188,"")</f>
        <v>267</v>
      </c>
      <c r="AN256">
        <f>IF([128]Sheet1!A188&lt;&gt;"",[128]Sheet1!A188,"")</f>
        <v>73</v>
      </c>
      <c r="AO256">
        <f>IF([129]Sheet1!A188&lt;&gt;"",[129]Sheet1!A188,"")</f>
        <v>378</v>
      </c>
      <c r="AP256">
        <v>356</v>
      </c>
      <c r="AQ256">
        <f>IF([131]Sheet1!A188&lt;&gt;"",[131]Sheet1!A188,"")</f>
        <v>163</v>
      </c>
      <c r="AR256">
        <f>IF([132]Sheet1!A188&lt;&gt;"",[132]Sheet1!A188,"")</f>
        <v>342</v>
      </c>
      <c r="AS256">
        <f>IF([133]Sheet1!A188&lt;&gt;"",[133]Sheet1!A188,"")</f>
        <v>71</v>
      </c>
      <c r="AT256">
        <f>IF([134]Sheet1!A188&lt;&gt;"",[134]Sheet1!A188,"")</f>
        <v>662</v>
      </c>
      <c r="AU256">
        <f>IF([135]Sheet1!A188&lt;&gt;"",[135]Sheet1!A188,"")</f>
        <v>361</v>
      </c>
      <c r="AV256">
        <f>IF([136]Sheet1!A188&lt;&gt;"",[136]Sheet1!A188,"")</f>
        <v>23</v>
      </c>
      <c r="AW256">
        <f>IF([137]Sheet1!A188&lt;&gt;"",[137]Sheet1!A188,"")</f>
        <v>42</v>
      </c>
      <c r="AX256">
        <f>IF([138]Sheet1!A188&lt;&gt;"",[138]Sheet1!A188,"")</f>
        <v>231</v>
      </c>
      <c r="AY256">
        <f>IF([139]Sheet1!A188&lt;&gt;"",[139]Sheet1!A188,"")</f>
        <v>587</v>
      </c>
      <c r="AZ256">
        <f>IF([140]Sheet1!A188&lt;&gt;"",[140]Sheet1!A188,"")</f>
        <v>50</v>
      </c>
      <c r="BA256">
        <f>IF([141]Sheet1!A188&lt;&gt;"",[141]Sheet1!A188,"")</f>
        <v>166</v>
      </c>
      <c r="BB256">
        <f>IF([142]Sheet1!A188&lt;&gt;"",[142]Sheet1!A188,"")</f>
        <v>232</v>
      </c>
      <c r="BC256">
        <f>IF([143]Sheet1!A188&lt;&gt;"",[143]Sheet1!A188,"")</f>
        <v>284</v>
      </c>
      <c r="BD256">
        <f>IF([144]Sheet1!A188&lt;&gt;"",[144]Sheet1!A188,"")</f>
        <v>303</v>
      </c>
      <c r="BE256">
        <f>IF([145]Sheet1!A188&lt;&gt;"",[145]Sheet1!A188,"")</f>
        <v>589</v>
      </c>
      <c r="BF256">
        <f>IF([146]Sheet1!A188&lt;&gt;"",[146]Sheet1!A188,"")</f>
        <v>380</v>
      </c>
      <c r="BG256">
        <f>IF([147]Sheet1!A188&lt;&gt;"",[147]Sheet1!A188,"")</f>
        <v>120</v>
      </c>
      <c r="BH256">
        <f>IF([148]Sheet1!A188&lt;&gt;"",[148]Sheet1!A188,"")</f>
        <v>212</v>
      </c>
      <c r="BI256">
        <f>IF([149]Sheet1!A188&lt;&gt;"",[149]Sheet1!A188,"")</f>
        <v>393</v>
      </c>
      <c r="BJ256">
        <f>IF([150]Sheet1!A188&lt;&gt;"",[150]Sheet1!A188,"")</f>
        <v>103</v>
      </c>
      <c r="BK256">
        <f>IF([151]Sheet1!A188&lt;&gt;"",[151]Sheet1!A188,"")</f>
        <v>30</v>
      </c>
      <c r="BL256">
        <f>IF([152]Sheet1!A188&lt;&gt;"",[152]Sheet1!A188,"")</f>
        <v>653</v>
      </c>
      <c r="BM256">
        <f>IF([153]Sheet1!A188&lt;&gt;"",[153]Sheet1!A188,"")</f>
        <v>289</v>
      </c>
      <c r="BN256">
        <f>IF([154]Sheet1!A188&lt;&gt;"",[154]Sheet1!A188,"")</f>
        <v>629</v>
      </c>
      <c r="BO256">
        <f>IF([155]Sheet1!A188&lt;&gt;"",[155]Sheet1!A188,"")</f>
        <v>46</v>
      </c>
      <c r="BP256">
        <f>IF([156]Sheet1!A188&lt;&gt;"",[156]Sheet1!A188,"")</f>
        <v>514</v>
      </c>
      <c r="BQ256">
        <f>IF([157]Sheet1!A188&lt;&gt;"",[157]Sheet1!A188,"")</f>
        <v>167</v>
      </c>
      <c r="BR256">
        <f>IF([158]Sheet1!A188&lt;&gt;"",[158]Sheet1!A188,"")</f>
        <v>123</v>
      </c>
      <c r="BS256">
        <f>IF([159]Sheet1!A188&lt;&gt;"",[159]Sheet1!A188,"")</f>
        <v>167</v>
      </c>
      <c r="BT256">
        <f>IF([160]Sheet1!A188&lt;&gt;"",[160]Sheet1!A188,"")</f>
        <v>650</v>
      </c>
      <c r="BU256">
        <f>IF([161]Sheet1!A188&lt;&gt;"",[161]Sheet1!A188,"")</f>
        <v>205</v>
      </c>
      <c r="BV256">
        <f>IF([162]Sheet1!A188&lt;&gt;"",[162]Sheet1!A188,"")</f>
        <v>58</v>
      </c>
      <c r="BW256">
        <f>IF([163]Sheet1!A188&lt;&gt;"",[163]Sheet1!A188,"")</f>
        <v>186</v>
      </c>
      <c r="BX256">
        <f>IF([164]Sheet1!A188&lt;&gt;"",[164]Sheet1!A188,"")</f>
        <v>664</v>
      </c>
      <c r="BY256">
        <f>IF([165]Sheet1!A188&lt;&gt;"",[165]Sheet1!A188,"")</f>
        <v>268</v>
      </c>
      <c r="BZ256">
        <f>IF([166]Sheet1!A188&lt;&gt;"",[166]Sheet1!A188,"")</f>
        <v>267</v>
      </c>
      <c r="CA256">
        <f>IF([167]Sheet1!A188&lt;&gt;"",[167]Sheet1!A188,"")</f>
        <v>570</v>
      </c>
      <c r="CB256">
        <f>IF([168]Sheet1!A188&lt;&gt;"",[168]Sheet1!A188,"")</f>
        <v>417</v>
      </c>
      <c r="CC256">
        <f>IF([169]Sheet1!A188&lt;&gt;"",[169]Sheet1!A188,"")</f>
        <v>661</v>
      </c>
      <c r="CD256">
        <f>IF([170]Sheet1!A188&lt;&gt;"",[170]Sheet1!A188,"")</f>
        <v>292</v>
      </c>
      <c r="CE256">
        <f>IF([171]Sheet1!A188&lt;&gt;"",[171]Sheet1!A188,"")</f>
        <v>383</v>
      </c>
      <c r="CF256">
        <f>IF([172]Sheet1!A188&lt;&gt;"",[172]Sheet1!A188,"")</f>
        <v>159</v>
      </c>
      <c r="CG256">
        <f>IF([173]Sheet1!A188&lt;&gt;"",[173]Sheet1!A188,"")</f>
        <v>403</v>
      </c>
      <c r="CH256">
        <f>IF([174]Sheet1!A188&lt;&gt;"",[174]Sheet1!A188,"")</f>
        <v>458</v>
      </c>
      <c r="CI256">
        <f>IF([175]Sheet1!A188&lt;&gt;"",[175]Sheet1!A188,"")</f>
        <v>125</v>
      </c>
      <c r="CJ256">
        <f>IF([176]Sheet1!A188&lt;&gt;"",[176]Sheet1!A188,"")</f>
        <v>105</v>
      </c>
      <c r="CK256">
        <f>IF([177]Sheet1!A188&lt;&gt;"",[177]Sheet1!A188,"")</f>
        <v>64</v>
      </c>
      <c r="CL256">
        <f>IF([178]Sheet1!A188&lt;&gt;"",[178]Sheet1!A188,"")</f>
        <v>652</v>
      </c>
    </row>
    <row r="257" spans="2:90">
      <c r="B257">
        <f>IF([90]Sheet1!A189&lt;&gt;"",[90]Sheet1!A189,"")</f>
        <v>282</v>
      </c>
      <c r="C257">
        <f>IF([91]Sheet1!A189&lt;&gt;"",[91]Sheet1!A189,"")</f>
        <v>269</v>
      </c>
      <c r="D257">
        <f>IF([92]Sheet1!A189&lt;&gt;"",[92]Sheet1!A189,"")</f>
        <v>157</v>
      </c>
      <c r="E257">
        <f>IF([93]Sheet1!A189&lt;&gt;"",[93]Sheet1!A189,"")</f>
        <v>143</v>
      </c>
      <c r="F257">
        <f>IF([94]Sheet1!A189&lt;&gt;"",[94]Sheet1!A189,"")</f>
        <v>227</v>
      </c>
      <c r="G257">
        <f>IF([95]Sheet1!A189&lt;&gt;"",[95]Sheet1!A189,"")</f>
        <v>355</v>
      </c>
      <c r="H257">
        <f>IF([96]Sheet1!A189&lt;&gt;"",[96]Sheet1!A189,"")</f>
        <v>47</v>
      </c>
      <c r="I257">
        <f>IF([97]Sheet1!A189&lt;&gt;"",[97]Sheet1!A189,"")</f>
        <v>171</v>
      </c>
      <c r="J257">
        <f>IF([98]Sheet1!A189&lt;&gt;"",[98]Sheet1!A189,"")</f>
        <v>2</v>
      </c>
      <c r="K257">
        <f>IF([99]Sheet1!A189&lt;&gt;"",[99]Sheet1!A189,"")</f>
        <v>653</v>
      </c>
      <c r="L257">
        <f>IF([100]Sheet1!A189&lt;&gt;"",[100]Sheet1!A189,"")</f>
        <v>281</v>
      </c>
      <c r="M257">
        <f>IF([101]Sheet1!A189&lt;&gt;"",[101]Sheet1!A189,"")</f>
        <v>333</v>
      </c>
      <c r="N257">
        <f>IF([102]Sheet1!A189&lt;&gt;"",[102]Sheet1!A189,"")</f>
        <v>588</v>
      </c>
      <c r="O257">
        <f>IF([103]Sheet1!A189&lt;&gt;"",[103]Sheet1!A189,"")</f>
        <v>64</v>
      </c>
      <c r="P257">
        <f>IF([104]Sheet1!A189&lt;&gt;"",[104]Sheet1!A189,"")</f>
        <v>14</v>
      </c>
      <c r="Q257">
        <f>IF([105]Sheet1!A189&lt;&gt;"",[105]Sheet1!A189,"")</f>
        <v>640</v>
      </c>
      <c r="R257">
        <f>IF([106]Sheet1!A189&lt;&gt;"",[106]Sheet1!A189,"")</f>
        <v>132</v>
      </c>
      <c r="S257">
        <f>IF([107]Sheet1!A189&lt;&gt;"",[107]Sheet1!A189,"")</f>
        <v>140</v>
      </c>
      <c r="T257">
        <f>IF([108]Sheet1!A189&lt;&gt;"",[108]Sheet1!A189,"")</f>
        <v>277</v>
      </c>
      <c r="U257">
        <f>IF([109]Sheet1!A189&lt;&gt;"",[109]Sheet1!A189,"")</f>
        <v>497</v>
      </c>
      <c r="V257">
        <f>IF([110]Sheet1!A189&lt;&gt;"",[110]Sheet1!A189,"")</f>
        <v>232</v>
      </c>
      <c r="W257">
        <f>IF([111]Sheet1!A189&lt;&gt;"",[111]Sheet1!A189,"")</f>
        <v>112</v>
      </c>
      <c r="X257">
        <f>IF([112]Sheet1!A189&lt;&gt;"",[112]Sheet1!A189,"")</f>
        <v>492</v>
      </c>
      <c r="Y257">
        <f>IF([113]Sheet1!A189&lt;&gt;"",[113]Sheet1!A189,"")</f>
        <v>337</v>
      </c>
      <c r="Z257">
        <f>IF([114]Sheet1!A189&lt;&gt;"",[114]Sheet1!A189,"")</f>
        <v>276</v>
      </c>
      <c r="AA257">
        <f>IF([115]Sheet1!A189&lt;&gt;"",[115]Sheet1!A189,"")</f>
        <v>66</v>
      </c>
      <c r="AB257">
        <f>IF([116]Sheet1!A189&lt;&gt;"",[116]Sheet1!A189,"")</f>
        <v>173</v>
      </c>
      <c r="AC257">
        <f>IF([117]Sheet1!A189&lt;&gt;"",[117]Sheet1!A189,"")</f>
        <v>115</v>
      </c>
      <c r="AD257">
        <f>IF([118]Sheet1!A189&lt;&gt;"",[118]Sheet1!A189,"")</f>
        <v>545</v>
      </c>
      <c r="AE257">
        <f>IF([119]Sheet1!A189&lt;&gt;"",[119]Sheet1!A189,"")</f>
        <v>162</v>
      </c>
      <c r="AF257">
        <f>IF([120]Sheet1!A189&lt;&gt;"",[120]Sheet1!A189,"")</f>
        <v>521</v>
      </c>
      <c r="AG257">
        <f>IF([121]Sheet1!A189&lt;&gt;"",[121]Sheet1!A189,"")</f>
        <v>108</v>
      </c>
      <c r="AH257">
        <f>IF([122]Sheet1!A189&lt;&gt;"",[122]Sheet1!A189,"")</f>
        <v>324</v>
      </c>
      <c r="AI257">
        <f>IF([123]Sheet1!A189&lt;&gt;"",[123]Sheet1!A189,"")</f>
        <v>247</v>
      </c>
      <c r="AJ257">
        <f>IF([124]Sheet1!A189&lt;&gt;"",[124]Sheet1!A189,"")</f>
        <v>85</v>
      </c>
      <c r="AK257">
        <f>IF([125]Sheet1!A189&lt;&gt;"",[125]Sheet1!A189,"")</f>
        <v>22</v>
      </c>
      <c r="AL257">
        <f>IF([126]Sheet1!A189&lt;&gt;"",[126]Sheet1!A189,"")</f>
        <v>163</v>
      </c>
      <c r="AM257">
        <f>IF([127]Sheet1!A189&lt;&gt;"",[127]Sheet1!A189,"")</f>
        <v>370</v>
      </c>
      <c r="AN257">
        <f>IF([128]Sheet1!A189&lt;&gt;"",[128]Sheet1!A189,"")</f>
        <v>410</v>
      </c>
      <c r="AO257">
        <f>IF([129]Sheet1!A189&lt;&gt;"",[129]Sheet1!A189,"")</f>
        <v>8</v>
      </c>
      <c r="AP257">
        <v>364</v>
      </c>
      <c r="AQ257">
        <f>IF([131]Sheet1!A189&lt;&gt;"",[131]Sheet1!A189,"")</f>
        <v>589</v>
      </c>
      <c r="AR257">
        <f>IF([132]Sheet1!A189&lt;&gt;"",[132]Sheet1!A189,"")</f>
        <v>178</v>
      </c>
      <c r="AS257">
        <f>IF([133]Sheet1!A189&lt;&gt;"",[133]Sheet1!A189,"")</f>
        <v>213</v>
      </c>
      <c r="AT257">
        <f>IF([134]Sheet1!A189&lt;&gt;"",[134]Sheet1!A189,"")</f>
        <v>319</v>
      </c>
      <c r="AU257">
        <f>IF([135]Sheet1!A189&lt;&gt;"",[135]Sheet1!A189,"")</f>
        <v>205</v>
      </c>
      <c r="AV257">
        <f>IF([136]Sheet1!A189&lt;&gt;"",[136]Sheet1!A189,"")</f>
        <v>557</v>
      </c>
      <c r="AW257">
        <f>IF([137]Sheet1!A189&lt;&gt;"",[137]Sheet1!A189,"")</f>
        <v>221</v>
      </c>
      <c r="AX257">
        <f>IF([138]Sheet1!A189&lt;&gt;"",[138]Sheet1!A189,"")</f>
        <v>4</v>
      </c>
      <c r="AY257">
        <f>IF([139]Sheet1!A189&lt;&gt;"",[139]Sheet1!A189,"")</f>
        <v>206</v>
      </c>
      <c r="AZ257">
        <f>IF([140]Sheet1!A189&lt;&gt;"",[140]Sheet1!A189,"")</f>
        <v>352</v>
      </c>
      <c r="BA257">
        <f>IF([141]Sheet1!A189&lt;&gt;"",[141]Sheet1!A189,"")</f>
        <v>353</v>
      </c>
      <c r="BB257">
        <f>IF([142]Sheet1!A189&lt;&gt;"",[142]Sheet1!A189,"")</f>
        <v>561</v>
      </c>
      <c r="BC257">
        <f>IF([143]Sheet1!A189&lt;&gt;"",[143]Sheet1!A189,"")</f>
        <v>52</v>
      </c>
      <c r="BD257">
        <f>IF([144]Sheet1!A189&lt;&gt;"",[144]Sheet1!A189,"")</f>
        <v>210</v>
      </c>
      <c r="BE257">
        <f>IF([145]Sheet1!A189&lt;&gt;"",[145]Sheet1!A189,"")</f>
        <v>178</v>
      </c>
      <c r="BF257">
        <f>IF([146]Sheet1!A189&lt;&gt;"",[146]Sheet1!A189,"")</f>
        <v>357</v>
      </c>
      <c r="BG257">
        <f>IF([147]Sheet1!A189&lt;&gt;"",[147]Sheet1!A189,"")</f>
        <v>172</v>
      </c>
      <c r="BH257">
        <f>IF([148]Sheet1!A189&lt;&gt;"",[148]Sheet1!A189,"")</f>
        <v>299</v>
      </c>
      <c r="BI257">
        <f>IF([149]Sheet1!A189&lt;&gt;"",[149]Sheet1!A189,"")</f>
        <v>609</v>
      </c>
      <c r="BJ257">
        <f>IF([150]Sheet1!A189&lt;&gt;"",[150]Sheet1!A189,"")</f>
        <v>650</v>
      </c>
      <c r="BK257">
        <f>IF([151]Sheet1!A189&lt;&gt;"",[151]Sheet1!A189,"")</f>
        <v>239</v>
      </c>
      <c r="BL257">
        <f>IF([152]Sheet1!A189&lt;&gt;"",[152]Sheet1!A189,"")</f>
        <v>167</v>
      </c>
      <c r="BM257">
        <f>IF([153]Sheet1!A189&lt;&gt;"",[153]Sheet1!A189,"")</f>
        <v>333</v>
      </c>
      <c r="BN257">
        <f>IF([154]Sheet1!A189&lt;&gt;"",[154]Sheet1!A189,"")</f>
        <v>114</v>
      </c>
      <c r="BO257">
        <f>IF([155]Sheet1!A189&lt;&gt;"",[155]Sheet1!A189,"")</f>
        <v>358</v>
      </c>
      <c r="BP257">
        <f>IF([156]Sheet1!A189&lt;&gt;"",[156]Sheet1!A189,"")</f>
        <v>266</v>
      </c>
      <c r="BQ257">
        <f>IF([157]Sheet1!A189&lt;&gt;"",[157]Sheet1!A189,"")</f>
        <v>206</v>
      </c>
      <c r="BR257">
        <f>IF([158]Sheet1!A189&lt;&gt;"",[158]Sheet1!A189,"")</f>
        <v>586</v>
      </c>
      <c r="BS257">
        <f>IF([159]Sheet1!A189&lt;&gt;"",[159]Sheet1!A189,"")</f>
        <v>325</v>
      </c>
      <c r="BT257">
        <f>IF([160]Sheet1!A189&lt;&gt;"",[160]Sheet1!A189,"")</f>
        <v>260</v>
      </c>
      <c r="BU257">
        <f>IF([161]Sheet1!A189&lt;&gt;"",[161]Sheet1!A189,"")</f>
        <v>662</v>
      </c>
      <c r="BV257">
        <f>IF([162]Sheet1!A189&lt;&gt;"",[162]Sheet1!A189,"")</f>
        <v>485</v>
      </c>
      <c r="BW257">
        <f>IF([163]Sheet1!A189&lt;&gt;"",[163]Sheet1!A189,"")</f>
        <v>279</v>
      </c>
      <c r="BX257">
        <f>IF([164]Sheet1!A189&lt;&gt;"",[164]Sheet1!A189,"")</f>
        <v>465</v>
      </c>
      <c r="BY257">
        <f>IF([165]Sheet1!A189&lt;&gt;"",[165]Sheet1!A189,"")</f>
        <v>394</v>
      </c>
      <c r="BZ257">
        <f>IF([166]Sheet1!A189&lt;&gt;"",[166]Sheet1!A189,"")</f>
        <v>381</v>
      </c>
      <c r="CA257">
        <f>IF([167]Sheet1!A189&lt;&gt;"",[167]Sheet1!A189,"")</f>
        <v>149</v>
      </c>
      <c r="CB257">
        <f>IF([168]Sheet1!A189&lt;&gt;"",[168]Sheet1!A189,"")</f>
        <v>458</v>
      </c>
      <c r="CC257">
        <f>IF([169]Sheet1!A189&lt;&gt;"",[169]Sheet1!A189,"")</f>
        <v>203</v>
      </c>
      <c r="CD257">
        <f>IF([170]Sheet1!A189&lt;&gt;"",[170]Sheet1!A189,"")</f>
        <v>371</v>
      </c>
      <c r="CE257">
        <f>IF([171]Sheet1!A189&lt;&gt;"",[171]Sheet1!A189,"")</f>
        <v>135</v>
      </c>
      <c r="CF257">
        <f>IF([172]Sheet1!A189&lt;&gt;"",[172]Sheet1!A189,"")</f>
        <v>368</v>
      </c>
      <c r="CG257">
        <f>IF([173]Sheet1!A189&lt;&gt;"",[173]Sheet1!A189,"")</f>
        <v>609</v>
      </c>
      <c r="CH257">
        <f>IF([174]Sheet1!A189&lt;&gt;"",[174]Sheet1!A189,"")</f>
        <v>136</v>
      </c>
      <c r="CI257">
        <f>IF([175]Sheet1!A189&lt;&gt;"",[175]Sheet1!A189,"")</f>
        <v>179</v>
      </c>
      <c r="CJ257">
        <f>IF([176]Sheet1!A189&lt;&gt;"",[176]Sheet1!A189,"")</f>
        <v>293</v>
      </c>
      <c r="CK257">
        <f>IF([177]Sheet1!A189&lt;&gt;"",[177]Sheet1!A189,"")</f>
        <v>611</v>
      </c>
      <c r="CL257">
        <f>IF([178]Sheet1!A189&lt;&gt;"",[178]Sheet1!A189,"")</f>
        <v>287</v>
      </c>
    </row>
    <row r="258" spans="2:90">
      <c r="B258">
        <f>IF([90]Sheet1!A190&lt;&gt;"",[90]Sheet1!A190,"")</f>
        <v>485</v>
      </c>
      <c r="C258">
        <f>IF([91]Sheet1!A190&lt;&gt;"",[91]Sheet1!A190,"")</f>
        <v>387</v>
      </c>
      <c r="D258">
        <f>IF([92]Sheet1!A190&lt;&gt;"",[92]Sheet1!A190,"")</f>
        <v>171</v>
      </c>
      <c r="E258">
        <f>IF([93]Sheet1!A190&lt;&gt;"",[93]Sheet1!A190,"")</f>
        <v>38</v>
      </c>
      <c r="F258">
        <f>IF([94]Sheet1!A190&lt;&gt;"",[94]Sheet1!A190,"")</f>
        <v>186</v>
      </c>
      <c r="G258">
        <f>IF([95]Sheet1!A190&lt;&gt;"",[95]Sheet1!A190,"")</f>
        <v>614</v>
      </c>
      <c r="H258">
        <f>IF([96]Sheet1!A190&lt;&gt;"",[96]Sheet1!A190,"")</f>
        <v>49</v>
      </c>
      <c r="I258">
        <f>IF([97]Sheet1!A190&lt;&gt;"",[97]Sheet1!A190,"")</f>
        <v>67</v>
      </c>
      <c r="J258">
        <f>IF([98]Sheet1!A190&lt;&gt;"",[98]Sheet1!A190,"")</f>
        <v>241</v>
      </c>
      <c r="K258">
        <f>IF([99]Sheet1!A190&lt;&gt;"",[99]Sheet1!A190,"")</f>
        <v>335</v>
      </c>
      <c r="L258">
        <f>IF([100]Sheet1!A190&lt;&gt;"",[100]Sheet1!A190,"")</f>
        <v>138</v>
      </c>
      <c r="M258">
        <f>IF([101]Sheet1!A190&lt;&gt;"",[101]Sheet1!A190,"")</f>
        <v>73</v>
      </c>
      <c r="N258">
        <f>IF([102]Sheet1!A190&lt;&gt;"",[102]Sheet1!A190,"")</f>
        <v>627</v>
      </c>
      <c r="O258">
        <f>IF([103]Sheet1!A190&lt;&gt;"",[103]Sheet1!A190,"")</f>
        <v>360</v>
      </c>
      <c r="P258">
        <f>IF([104]Sheet1!A190&lt;&gt;"",[104]Sheet1!A190,"")</f>
        <v>116</v>
      </c>
      <c r="Q258">
        <f>IF([105]Sheet1!A190&lt;&gt;"",[105]Sheet1!A190,"")</f>
        <v>15</v>
      </c>
      <c r="R258">
        <f>IF([106]Sheet1!A190&lt;&gt;"",[106]Sheet1!A190,"")</f>
        <v>374</v>
      </c>
      <c r="S258">
        <f>IF([107]Sheet1!A190&lt;&gt;"",[107]Sheet1!A190,"")</f>
        <v>331</v>
      </c>
      <c r="T258">
        <f>IF([108]Sheet1!A190&lt;&gt;"",[108]Sheet1!A190,"")</f>
        <v>96</v>
      </c>
      <c r="U258">
        <f>IF([109]Sheet1!A190&lt;&gt;"",[109]Sheet1!A190,"")</f>
        <v>102</v>
      </c>
      <c r="V258">
        <f>IF([110]Sheet1!A190&lt;&gt;"",[110]Sheet1!A190,"")</f>
        <v>166</v>
      </c>
      <c r="W258">
        <f>IF([111]Sheet1!A190&lt;&gt;"",[111]Sheet1!A190,"")</f>
        <v>92</v>
      </c>
      <c r="X258">
        <f>IF([112]Sheet1!A190&lt;&gt;"",[112]Sheet1!A190,"")</f>
        <v>194</v>
      </c>
      <c r="Y258">
        <f>IF([113]Sheet1!A190&lt;&gt;"",[113]Sheet1!A190,"")</f>
        <v>529</v>
      </c>
      <c r="Z258">
        <f>IF([114]Sheet1!A190&lt;&gt;"",[114]Sheet1!A190,"")</f>
        <v>74</v>
      </c>
      <c r="AA258">
        <f>IF([115]Sheet1!A190&lt;&gt;"",[115]Sheet1!A190,"")</f>
        <v>480</v>
      </c>
      <c r="AB258">
        <f>IF([116]Sheet1!A190&lt;&gt;"",[116]Sheet1!A190,"")</f>
        <v>377</v>
      </c>
      <c r="AC258">
        <f>IF([117]Sheet1!A190&lt;&gt;"",[117]Sheet1!A190,"")</f>
        <v>288</v>
      </c>
      <c r="AD258">
        <f>IF([118]Sheet1!A190&lt;&gt;"",[118]Sheet1!A190,"")</f>
        <v>160</v>
      </c>
      <c r="AE258">
        <f>IF([119]Sheet1!A190&lt;&gt;"",[119]Sheet1!A190,"")</f>
        <v>187</v>
      </c>
      <c r="AF258">
        <f>IF([120]Sheet1!A190&lt;&gt;"",[120]Sheet1!A190,"")</f>
        <v>387</v>
      </c>
      <c r="AG258">
        <f>IF([121]Sheet1!A190&lt;&gt;"",[121]Sheet1!A190,"")</f>
        <v>57</v>
      </c>
      <c r="AH258">
        <f>IF([122]Sheet1!A190&lt;&gt;"",[122]Sheet1!A190,"")</f>
        <v>395</v>
      </c>
      <c r="AI258">
        <f>IF([123]Sheet1!A190&lt;&gt;"",[123]Sheet1!A190,"")</f>
        <v>306</v>
      </c>
      <c r="AJ258">
        <f>IF([124]Sheet1!A190&lt;&gt;"",[124]Sheet1!A190,"")</f>
        <v>203</v>
      </c>
      <c r="AK258">
        <f>IF([125]Sheet1!A190&lt;&gt;"",[125]Sheet1!A190,"")</f>
        <v>209</v>
      </c>
      <c r="AL258">
        <f>IF([126]Sheet1!A190&lt;&gt;"",[126]Sheet1!A190,"")</f>
        <v>316</v>
      </c>
      <c r="AM258">
        <f>IF([127]Sheet1!A190&lt;&gt;"",[127]Sheet1!A190,"")</f>
        <v>261</v>
      </c>
      <c r="AN258">
        <f>IF([128]Sheet1!A190&lt;&gt;"",[128]Sheet1!A190,"")</f>
        <v>12</v>
      </c>
      <c r="AO258">
        <f>IF([129]Sheet1!A190&lt;&gt;"",[129]Sheet1!A190,"")</f>
        <v>653</v>
      </c>
      <c r="AP258">
        <v>626</v>
      </c>
      <c r="AQ258">
        <f>IF([131]Sheet1!A190&lt;&gt;"",[131]Sheet1!A190,"")</f>
        <v>286</v>
      </c>
      <c r="AR258">
        <f>IF([132]Sheet1!A190&lt;&gt;"",[132]Sheet1!A190,"")</f>
        <v>625</v>
      </c>
      <c r="AS258">
        <f>IF([133]Sheet1!A190&lt;&gt;"",[133]Sheet1!A190,"")</f>
        <v>354</v>
      </c>
      <c r="AT258">
        <f>IF([134]Sheet1!A190&lt;&gt;"",[134]Sheet1!A190,"")</f>
        <v>326</v>
      </c>
      <c r="AU258">
        <f>IF([135]Sheet1!A190&lt;&gt;"",[135]Sheet1!A190,"")</f>
        <v>213</v>
      </c>
      <c r="AV258">
        <f>IF([136]Sheet1!A190&lt;&gt;"",[136]Sheet1!A190,"")</f>
        <v>361</v>
      </c>
      <c r="AW258">
        <f>IF([137]Sheet1!A190&lt;&gt;"",[137]Sheet1!A190,"")</f>
        <v>359</v>
      </c>
      <c r="AX258">
        <f>IF([138]Sheet1!A190&lt;&gt;"",[138]Sheet1!A190,"")</f>
        <v>385</v>
      </c>
      <c r="AY258">
        <f>IF([139]Sheet1!A190&lt;&gt;"",[139]Sheet1!A190,"")</f>
        <v>360</v>
      </c>
      <c r="AZ258">
        <f>IF([140]Sheet1!A190&lt;&gt;"",[140]Sheet1!A190,"")</f>
        <v>267</v>
      </c>
      <c r="BA258">
        <f>IF([141]Sheet1!A190&lt;&gt;"",[141]Sheet1!A190,"")</f>
        <v>79</v>
      </c>
      <c r="BB258">
        <f>IF([142]Sheet1!A190&lt;&gt;"",[142]Sheet1!A190,"")</f>
        <v>47</v>
      </c>
      <c r="BC258">
        <f>IF([143]Sheet1!A190&lt;&gt;"",[143]Sheet1!A190,"")</f>
        <v>214</v>
      </c>
      <c r="BD258">
        <f>IF([144]Sheet1!A190&lt;&gt;"",[144]Sheet1!A190,"")</f>
        <v>398</v>
      </c>
      <c r="BE258">
        <f>IF([145]Sheet1!A190&lt;&gt;"",[145]Sheet1!A190,"")</f>
        <v>74</v>
      </c>
      <c r="BF258">
        <f>IF([146]Sheet1!A190&lt;&gt;"",[146]Sheet1!A190,"")</f>
        <v>557</v>
      </c>
      <c r="BG258">
        <f>IF([147]Sheet1!A190&lt;&gt;"",[147]Sheet1!A190,"")</f>
        <v>602</v>
      </c>
      <c r="BH258">
        <f>IF([148]Sheet1!A190&lt;&gt;"",[148]Sheet1!A190,"")</f>
        <v>257</v>
      </c>
      <c r="BI258">
        <f>IF([149]Sheet1!A190&lt;&gt;"",[149]Sheet1!A190,"")</f>
        <v>46</v>
      </c>
      <c r="BJ258">
        <f>IF([150]Sheet1!A190&lt;&gt;"",[150]Sheet1!A190,"")</f>
        <v>622</v>
      </c>
      <c r="BK258">
        <f>IF([151]Sheet1!A190&lt;&gt;"",[151]Sheet1!A190,"")</f>
        <v>46</v>
      </c>
      <c r="BL258">
        <f>IF([152]Sheet1!A190&lt;&gt;"",[152]Sheet1!A190,"")</f>
        <v>185</v>
      </c>
      <c r="BM258">
        <f>IF([153]Sheet1!A190&lt;&gt;"",[153]Sheet1!A190,"")</f>
        <v>321</v>
      </c>
      <c r="BN258">
        <f>IF([154]Sheet1!A190&lt;&gt;"",[154]Sheet1!A190,"")</f>
        <v>203</v>
      </c>
      <c r="BO258">
        <f>IF([155]Sheet1!A190&lt;&gt;"",[155]Sheet1!A190,"")</f>
        <v>628</v>
      </c>
      <c r="BP258">
        <f>IF([156]Sheet1!A190&lt;&gt;"",[156]Sheet1!A190,"")</f>
        <v>513</v>
      </c>
      <c r="BQ258">
        <f>IF([157]Sheet1!A190&lt;&gt;"",[157]Sheet1!A190,"")</f>
        <v>155</v>
      </c>
      <c r="BR258">
        <f>IF([158]Sheet1!A190&lt;&gt;"",[158]Sheet1!A190,"")</f>
        <v>240</v>
      </c>
      <c r="BS258">
        <f>IF([159]Sheet1!A190&lt;&gt;"",[159]Sheet1!A190,"")</f>
        <v>340</v>
      </c>
      <c r="BT258">
        <f>IF([160]Sheet1!A190&lt;&gt;"",[160]Sheet1!A190,"")</f>
        <v>513</v>
      </c>
      <c r="BU258">
        <f>IF([161]Sheet1!A190&lt;&gt;"",[161]Sheet1!A190,"")</f>
        <v>597</v>
      </c>
      <c r="BV258">
        <f>IF([162]Sheet1!A190&lt;&gt;"",[162]Sheet1!A190,"")</f>
        <v>258</v>
      </c>
      <c r="BW258">
        <f>IF([163]Sheet1!A190&lt;&gt;"",[163]Sheet1!A190,"")</f>
        <v>13</v>
      </c>
      <c r="BX258">
        <f>IF([164]Sheet1!A190&lt;&gt;"",[164]Sheet1!A190,"")</f>
        <v>665</v>
      </c>
      <c r="BY258">
        <f>IF([165]Sheet1!A190&lt;&gt;"",[165]Sheet1!A190,"")</f>
        <v>138</v>
      </c>
      <c r="BZ258">
        <f>IF([166]Sheet1!A190&lt;&gt;"",[166]Sheet1!A190,"")</f>
        <v>145</v>
      </c>
      <c r="CA258">
        <f>IF([167]Sheet1!A190&lt;&gt;"",[167]Sheet1!A190,"")</f>
        <v>335</v>
      </c>
      <c r="CB258">
        <f>IF([168]Sheet1!A190&lt;&gt;"",[168]Sheet1!A190,"")</f>
        <v>655</v>
      </c>
      <c r="CC258">
        <f>IF([169]Sheet1!A190&lt;&gt;"",[169]Sheet1!A190,"")</f>
        <v>478</v>
      </c>
      <c r="CD258">
        <f>IF([170]Sheet1!A190&lt;&gt;"",[170]Sheet1!A190,"")</f>
        <v>262</v>
      </c>
      <c r="CE258">
        <f>IF([171]Sheet1!A190&lt;&gt;"",[171]Sheet1!A190,"")</f>
        <v>361</v>
      </c>
      <c r="CF258">
        <f>IF([172]Sheet1!A190&lt;&gt;"",[172]Sheet1!A190,"")</f>
        <v>564</v>
      </c>
      <c r="CG258">
        <f>IF([173]Sheet1!A190&lt;&gt;"",[173]Sheet1!A190,"")</f>
        <v>556</v>
      </c>
      <c r="CH258">
        <f>IF([174]Sheet1!A190&lt;&gt;"",[174]Sheet1!A190,"")</f>
        <v>520</v>
      </c>
      <c r="CI258">
        <f>IF([175]Sheet1!A190&lt;&gt;"",[175]Sheet1!A190,"")</f>
        <v>341</v>
      </c>
      <c r="CJ258">
        <f>IF([176]Sheet1!A190&lt;&gt;"",[176]Sheet1!A190,"")</f>
        <v>372</v>
      </c>
      <c r="CK258">
        <f>IF([177]Sheet1!A190&lt;&gt;"",[177]Sheet1!A190,"")</f>
        <v>165</v>
      </c>
      <c r="CL258">
        <f>IF([178]Sheet1!A190&lt;&gt;"",[178]Sheet1!A190,"")</f>
        <v>282</v>
      </c>
    </row>
    <row r="259" spans="2:90">
      <c r="B259">
        <f>IF([90]Sheet1!A191&lt;&gt;"",[90]Sheet1!A191,"")</f>
        <v>120</v>
      </c>
      <c r="C259">
        <f>IF([91]Sheet1!A191&lt;&gt;"",[91]Sheet1!A191,"")</f>
        <v>219</v>
      </c>
      <c r="D259">
        <f>IF([92]Sheet1!A191&lt;&gt;"",[92]Sheet1!A191,"")</f>
        <v>336</v>
      </c>
      <c r="E259">
        <f>IF([93]Sheet1!A191&lt;&gt;"",[93]Sheet1!A191,"")</f>
        <v>215</v>
      </c>
      <c r="F259">
        <f>IF([94]Sheet1!A191&lt;&gt;"",[94]Sheet1!A191,"")</f>
        <v>241</v>
      </c>
      <c r="G259">
        <f>IF([95]Sheet1!A191&lt;&gt;"",[95]Sheet1!A191,"")</f>
        <v>242</v>
      </c>
      <c r="H259">
        <f>IF([96]Sheet1!A191&lt;&gt;"",[96]Sheet1!A191,"")</f>
        <v>196</v>
      </c>
      <c r="I259">
        <f>IF([97]Sheet1!A191&lt;&gt;"",[97]Sheet1!A191,"")</f>
        <v>290</v>
      </c>
      <c r="J259">
        <f>IF([98]Sheet1!A191&lt;&gt;"",[98]Sheet1!A191,"")</f>
        <v>37</v>
      </c>
      <c r="K259">
        <f>IF([99]Sheet1!A191&lt;&gt;"",[99]Sheet1!A191,"")</f>
        <v>567</v>
      </c>
      <c r="L259">
        <f>IF([100]Sheet1!A191&lt;&gt;"",[100]Sheet1!A191,"")</f>
        <v>18</v>
      </c>
      <c r="M259">
        <f>IF([101]Sheet1!A191&lt;&gt;"",[101]Sheet1!A191,"")</f>
        <v>311</v>
      </c>
      <c r="N259">
        <f>IF([102]Sheet1!A191&lt;&gt;"",[102]Sheet1!A191,"")</f>
        <v>363</v>
      </c>
      <c r="O259">
        <f>IF([103]Sheet1!A191&lt;&gt;"",[103]Sheet1!A191,"")</f>
        <v>249</v>
      </c>
      <c r="P259">
        <f>IF([104]Sheet1!A191&lt;&gt;"",[104]Sheet1!A191,"")</f>
        <v>71</v>
      </c>
      <c r="Q259">
        <f>IF([105]Sheet1!A191&lt;&gt;"",[105]Sheet1!A191,"")</f>
        <v>218</v>
      </c>
      <c r="R259">
        <f>IF([106]Sheet1!A191&lt;&gt;"",[106]Sheet1!A191,"")</f>
        <v>348</v>
      </c>
      <c r="S259">
        <f>IF([107]Sheet1!A191&lt;&gt;"",[107]Sheet1!A191,"")</f>
        <v>353</v>
      </c>
      <c r="T259">
        <f>IF([108]Sheet1!A191&lt;&gt;"",[108]Sheet1!A191,"")</f>
        <v>167</v>
      </c>
      <c r="U259">
        <f>IF([109]Sheet1!A191&lt;&gt;"",[109]Sheet1!A191,"")</f>
        <v>155</v>
      </c>
      <c r="V259">
        <f>IF([110]Sheet1!A191&lt;&gt;"",[110]Sheet1!A191,"")</f>
        <v>486</v>
      </c>
      <c r="W259">
        <f>IF([111]Sheet1!A191&lt;&gt;"",[111]Sheet1!A191,"")</f>
        <v>441</v>
      </c>
      <c r="X259">
        <f>IF([112]Sheet1!A191&lt;&gt;"",[112]Sheet1!A191,"")</f>
        <v>82</v>
      </c>
      <c r="Y259">
        <f>IF([113]Sheet1!A191&lt;&gt;"",[113]Sheet1!A191,"")</f>
        <v>112</v>
      </c>
      <c r="Z259">
        <f>IF([114]Sheet1!A191&lt;&gt;"",[114]Sheet1!A191,"")</f>
        <v>381</v>
      </c>
      <c r="AA259">
        <f>IF([115]Sheet1!A191&lt;&gt;"",[115]Sheet1!A191,"")</f>
        <v>548</v>
      </c>
      <c r="AB259">
        <f>IF([116]Sheet1!A191&lt;&gt;"",[116]Sheet1!A191,"")</f>
        <v>273</v>
      </c>
      <c r="AC259">
        <f>IF([117]Sheet1!A191&lt;&gt;"",[117]Sheet1!A191,"")</f>
        <v>395</v>
      </c>
      <c r="AD259">
        <f>IF([118]Sheet1!A191&lt;&gt;"",[118]Sheet1!A191,"")</f>
        <v>250</v>
      </c>
      <c r="AE259">
        <f>IF([119]Sheet1!A191&lt;&gt;"",[119]Sheet1!A191,"")</f>
        <v>320</v>
      </c>
      <c r="AF259">
        <f>IF([120]Sheet1!A191&lt;&gt;"",[120]Sheet1!A191,"")</f>
        <v>384</v>
      </c>
      <c r="AG259">
        <f>IF([121]Sheet1!A191&lt;&gt;"",[121]Sheet1!A191,"")</f>
        <v>243</v>
      </c>
      <c r="AH259">
        <f>IF([122]Sheet1!A191&lt;&gt;"",[122]Sheet1!A191,"")</f>
        <v>182</v>
      </c>
      <c r="AI259">
        <f>IF([123]Sheet1!A191&lt;&gt;"",[123]Sheet1!A191,"")</f>
        <v>403</v>
      </c>
      <c r="AJ259">
        <f>IF([124]Sheet1!A191&lt;&gt;"",[124]Sheet1!A191,"")</f>
        <v>27</v>
      </c>
      <c r="AK259">
        <f>IF([125]Sheet1!A191&lt;&gt;"",[125]Sheet1!A191,"")</f>
        <v>145</v>
      </c>
      <c r="AL259">
        <f>IF([126]Sheet1!A191&lt;&gt;"",[126]Sheet1!A191,"")</f>
        <v>234</v>
      </c>
      <c r="AM259">
        <f>IF([127]Sheet1!A191&lt;&gt;"",[127]Sheet1!A191,"")</f>
        <v>228</v>
      </c>
      <c r="AN259">
        <f>IF([128]Sheet1!A191&lt;&gt;"",[128]Sheet1!A191,"")</f>
        <v>143</v>
      </c>
      <c r="AO259">
        <f>IF([129]Sheet1!A191&lt;&gt;"",[129]Sheet1!A191,"")</f>
        <v>201</v>
      </c>
      <c r="AP259">
        <v>649</v>
      </c>
      <c r="AQ259">
        <f>IF([131]Sheet1!A191&lt;&gt;"",[131]Sheet1!A191,"")</f>
        <v>256</v>
      </c>
      <c r="AR259">
        <f>IF([132]Sheet1!A191&lt;&gt;"",[132]Sheet1!A191,"")</f>
        <v>37</v>
      </c>
      <c r="AS259">
        <f>IF([133]Sheet1!A191&lt;&gt;"",[133]Sheet1!A191,"")</f>
        <v>82</v>
      </c>
      <c r="AT259">
        <f>IF([134]Sheet1!A191&lt;&gt;"",[134]Sheet1!A191,"")</f>
        <v>660</v>
      </c>
      <c r="AU259">
        <f>IF([135]Sheet1!A191&lt;&gt;"",[135]Sheet1!A191,"")</f>
        <v>214</v>
      </c>
      <c r="AV259">
        <f>IF([136]Sheet1!A191&lt;&gt;"",[136]Sheet1!A191,"")</f>
        <v>639</v>
      </c>
      <c r="AW259">
        <f>IF([137]Sheet1!A191&lt;&gt;"",[137]Sheet1!A191,"")</f>
        <v>232</v>
      </c>
      <c r="AX259">
        <f>IF([138]Sheet1!A191&lt;&gt;"",[138]Sheet1!A191,"")</f>
        <v>269</v>
      </c>
      <c r="AY259">
        <f>IF([139]Sheet1!A191&lt;&gt;"",[139]Sheet1!A191,"")</f>
        <v>292</v>
      </c>
      <c r="AZ259">
        <f>IF([140]Sheet1!A191&lt;&gt;"",[140]Sheet1!A191,"")</f>
        <v>138</v>
      </c>
      <c r="BA259">
        <f>IF([141]Sheet1!A191&lt;&gt;"",[141]Sheet1!A191,"")</f>
        <v>313</v>
      </c>
      <c r="BB259">
        <f>IF([142]Sheet1!A191&lt;&gt;"",[142]Sheet1!A191,"")</f>
        <v>203</v>
      </c>
      <c r="BC259">
        <f>IF([143]Sheet1!A191&lt;&gt;"",[143]Sheet1!A191,"")</f>
        <v>64</v>
      </c>
      <c r="BD259">
        <f>IF([144]Sheet1!A191&lt;&gt;"",[144]Sheet1!A191,"")</f>
        <v>554</v>
      </c>
      <c r="BE259">
        <f>IF([145]Sheet1!A191&lt;&gt;"",[145]Sheet1!A191,"")</f>
        <v>665</v>
      </c>
      <c r="BF259">
        <f>IF([146]Sheet1!A191&lt;&gt;"",[146]Sheet1!A191,"")</f>
        <v>272</v>
      </c>
      <c r="BG259">
        <f>IF([147]Sheet1!A191&lt;&gt;"",[147]Sheet1!A191,"")</f>
        <v>662</v>
      </c>
      <c r="BH259">
        <f>IF([148]Sheet1!A191&lt;&gt;"",[148]Sheet1!A191,"")</f>
        <v>402</v>
      </c>
      <c r="BI259">
        <f>IF([149]Sheet1!A191&lt;&gt;"",[149]Sheet1!A191,"")</f>
        <v>183</v>
      </c>
      <c r="BJ259">
        <f>IF([150]Sheet1!A191&lt;&gt;"",[150]Sheet1!A191,"")</f>
        <v>164</v>
      </c>
      <c r="BK259">
        <f>IF([151]Sheet1!A191&lt;&gt;"",[151]Sheet1!A191,"")</f>
        <v>367</v>
      </c>
      <c r="BL259">
        <f>IF([152]Sheet1!A191&lt;&gt;"",[152]Sheet1!A191,"")</f>
        <v>163</v>
      </c>
      <c r="BM259">
        <f>IF([153]Sheet1!A191&lt;&gt;"",[153]Sheet1!A191,"")</f>
        <v>236</v>
      </c>
      <c r="BN259">
        <f>IF([154]Sheet1!A191&lt;&gt;"",[154]Sheet1!A191,"")</f>
        <v>558</v>
      </c>
      <c r="BO259">
        <f>IF([155]Sheet1!A191&lt;&gt;"",[155]Sheet1!A191,"")</f>
        <v>75</v>
      </c>
      <c r="BP259">
        <f>IF([156]Sheet1!A191&lt;&gt;"",[156]Sheet1!A191,"")</f>
        <v>368</v>
      </c>
      <c r="BQ259">
        <f>IF([157]Sheet1!A191&lt;&gt;"",[157]Sheet1!A191,"")</f>
        <v>265</v>
      </c>
      <c r="BR259">
        <f>IF([158]Sheet1!A191&lt;&gt;"",[158]Sheet1!A191,"")</f>
        <v>489</v>
      </c>
      <c r="BS259">
        <f>IF([159]Sheet1!A191&lt;&gt;"",[159]Sheet1!A191,"")</f>
        <v>481</v>
      </c>
      <c r="BT259">
        <f>IF([160]Sheet1!A191&lt;&gt;"",[160]Sheet1!A191,"")</f>
        <v>19</v>
      </c>
      <c r="BU259">
        <f>IF([161]Sheet1!A191&lt;&gt;"",[161]Sheet1!A191,"")</f>
        <v>355</v>
      </c>
      <c r="BV259">
        <f>IF([162]Sheet1!A191&lt;&gt;"",[162]Sheet1!A191,"")</f>
        <v>399</v>
      </c>
      <c r="BW259">
        <f>IF([163]Sheet1!A191&lt;&gt;"",[163]Sheet1!A191,"")</f>
        <v>308</v>
      </c>
      <c r="BX259">
        <f>IF([164]Sheet1!A191&lt;&gt;"",[164]Sheet1!A191,"")</f>
        <v>445</v>
      </c>
      <c r="BY259">
        <f>IF([165]Sheet1!A191&lt;&gt;"",[165]Sheet1!A191,"")</f>
        <v>159</v>
      </c>
      <c r="BZ259">
        <f>IF([166]Sheet1!A191&lt;&gt;"",[166]Sheet1!A191,"")</f>
        <v>334</v>
      </c>
      <c r="CA259">
        <f>IF([167]Sheet1!A191&lt;&gt;"",[167]Sheet1!A191,"")</f>
        <v>392</v>
      </c>
      <c r="CB259">
        <f>IF([168]Sheet1!A191&lt;&gt;"",[168]Sheet1!A191,"")</f>
        <v>18</v>
      </c>
      <c r="CC259">
        <f>IF([169]Sheet1!A191&lt;&gt;"",[169]Sheet1!A191,"")</f>
        <v>28</v>
      </c>
      <c r="CD259">
        <f>IF([170]Sheet1!A191&lt;&gt;"",[170]Sheet1!A191,"")</f>
        <v>1</v>
      </c>
      <c r="CE259">
        <f>IF([171]Sheet1!A191&lt;&gt;"",[171]Sheet1!A191,"")</f>
        <v>375</v>
      </c>
      <c r="CF259">
        <f>IF([172]Sheet1!A191&lt;&gt;"",[172]Sheet1!A191,"")</f>
        <v>37</v>
      </c>
      <c r="CG259">
        <f>IF([173]Sheet1!A191&lt;&gt;"",[173]Sheet1!A191,"")</f>
        <v>253</v>
      </c>
      <c r="CH259">
        <f>IF([174]Sheet1!A191&lt;&gt;"",[174]Sheet1!A191,"")</f>
        <v>313</v>
      </c>
      <c r="CI259">
        <f>IF([175]Sheet1!A191&lt;&gt;"",[175]Sheet1!A191,"")</f>
        <v>651</v>
      </c>
      <c r="CJ259">
        <f>IF([176]Sheet1!A191&lt;&gt;"",[176]Sheet1!A191,"")</f>
        <v>189</v>
      </c>
      <c r="CK259">
        <f>IF([177]Sheet1!A191&lt;&gt;"",[177]Sheet1!A191,"")</f>
        <v>555</v>
      </c>
      <c r="CL259">
        <f>IF([178]Sheet1!A191&lt;&gt;"",[178]Sheet1!A191,"")</f>
        <v>563</v>
      </c>
    </row>
    <row r="260" spans="2:90">
      <c r="B260">
        <f>IF([90]Sheet1!A192&lt;&gt;"",[90]Sheet1!A192,"")</f>
        <v>463</v>
      </c>
      <c r="C260">
        <f>IF([91]Sheet1!A192&lt;&gt;"",[91]Sheet1!A192,"")</f>
        <v>86</v>
      </c>
      <c r="D260">
        <f>IF([92]Sheet1!A192&lt;&gt;"",[92]Sheet1!A192,"")</f>
        <v>36</v>
      </c>
      <c r="E260">
        <f>IF([93]Sheet1!A192&lt;&gt;"",[93]Sheet1!A192,"")</f>
        <v>77</v>
      </c>
      <c r="F260">
        <f>IF([94]Sheet1!A192&lt;&gt;"",[94]Sheet1!A192,"")</f>
        <v>158</v>
      </c>
      <c r="G260">
        <f>IF([95]Sheet1!A192&lt;&gt;"",[95]Sheet1!A192,"")</f>
        <v>331</v>
      </c>
      <c r="H260">
        <f>IF([96]Sheet1!A192&lt;&gt;"",[96]Sheet1!A192,"")</f>
        <v>366</v>
      </c>
      <c r="I260">
        <f>IF([97]Sheet1!A192&lt;&gt;"",[97]Sheet1!A192,"")</f>
        <v>329</v>
      </c>
      <c r="J260">
        <f>IF([98]Sheet1!A192&lt;&gt;"",[98]Sheet1!A192,"")</f>
        <v>305</v>
      </c>
      <c r="K260">
        <f>IF([99]Sheet1!A192&lt;&gt;"",[99]Sheet1!A192,"")</f>
        <v>358</v>
      </c>
      <c r="L260">
        <f>IF([100]Sheet1!A192&lt;&gt;"",[100]Sheet1!A192,"")</f>
        <v>219</v>
      </c>
      <c r="M260">
        <f>IF([101]Sheet1!A192&lt;&gt;"",[101]Sheet1!A192,"")</f>
        <v>649</v>
      </c>
      <c r="N260">
        <f>IF([102]Sheet1!A192&lt;&gt;"",[102]Sheet1!A192,"")</f>
        <v>112</v>
      </c>
      <c r="O260">
        <f>IF([103]Sheet1!A192&lt;&gt;"",[103]Sheet1!A192,"")</f>
        <v>52</v>
      </c>
      <c r="P260">
        <f>IF([104]Sheet1!A192&lt;&gt;"",[104]Sheet1!A192,"")</f>
        <v>578</v>
      </c>
      <c r="Q260">
        <f>IF([105]Sheet1!A192&lt;&gt;"",[105]Sheet1!A192,"")</f>
        <v>10</v>
      </c>
      <c r="R260">
        <f>IF([106]Sheet1!A192&lt;&gt;"",[106]Sheet1!A192,"")</f>
        <v>394</v>
      </c>
      <c r="S260">
        <f>IF([107]Sheet1!A192&lt;&gt;"",[107]Sheet1!A192,"")</f>
        <v>450</v>
      </c>
      <c r="T260">
        <f>IF([108]Sheet1!A192&lt;&gt;"",[108]Sheet1!A192,"")</f>
        <v>481</v>
      </c>
      <c r="U260">
        <f>IF([109]Sheet1!A192&lt;&gt;"",[109]Sheet1!A192,"")</f>
        <v>541</v>
      </c>
      <c r="V260">
        <f>IF([110]Sheet1!A192&lt;&gt;"",[110]Sheet1!A192,"")</f>
        <v>334</v>
      </c>
      <c r="W260">
        <f>IF([111]Sheet1!A192&lt;&gt;"",[111]Sheet1!A192,"")</f>
        <v>146</v>
      </c>
      <c r="X260">
        <f>IF([112]Sheet1!A192&lt;&gt;"",[112]Sheet1!A192,"")</f>
        <v>87</v>
      </c>
      <c r="Y260">
        <f>IF([113]Sheet1!A192&lt;&gt;"",[113]Sheet1!A192,"")</f>
        <v>355</v>
      </c>
      <c r="Z260">
        <f>IF([114]Sheet1!A192&lt;&gt;"",[114]Sheet1!A192,"")</f>
        <v>277</v>
      </c>
      <c r="AA260">
        <f>IF([115]Sheet1!A192&lt;&gt;"",[115]Sheet1!A192,"")</f>
        <v>481</v>
      </c>
      <c r="AB260">
        <f>IF([116]Sheet1!A192&lt;&gt;"",[116]Sheet1!A192,"")</f>
        <v>183</v>
      </c>
      <c r="AC260">
        <f>IF([117]Sheet1!A192&lt;&gt;"",[117]Sheet1!A192,"")</f>
        <v>304</v>
      </c>
      <c r="AD260">
        <f>IF([118]Sheet1!A192&lt;&gt;"",[118]Sheet1!A192,"")</f>
        <v>126</v>
      </c>
      <c r="AE260">
        <f>IF([119]Sheet1!A192&lt;&gt;"",[119]Sheet1!A192,"")</f>
        <v>267</v>
      </c>
      <c r="AF260">
        <f>IF([120]Sheet1!A192&lt;&gt;"",[120]Sheet1!A192,"")</f>
        <v>7</v>
      </c>
      <c r="AG260">
        <f>IF([121]Sheet1!A192&lt;&gt;"",[121]Sheet1!A192,"")</f>
        <v>255</v>
      </c>
      <c r="AH260">
        <f>IF([122]Sheet1!A192&lt;&gt;"",[122]Sheet1!A192,"")</f>
        <v>31</v>
      </c>
      <c r="AI260">
        <f>IF([123]Sheet1!A192&lt;&gt;"",[123]Sheet1!A192,"")</f>
        <v>94</v>
      </c>
      <c r="AJ260">
        <f>IF([124]Sheet1!A192&lt;&gt;"",[124]Sheet1!A192,"")</f>
        <v>254</v>
      </c>
      <c r="AK260">
        <f>IF([125]Sheet1!A192&lt;&gt;"",[125]Sheet1!A192,"")</f>
        <v>174</v>
      </c>
      <c r="AL260">
        <f>IF([126]Sheet1!A192&lt;&gt;"",[126]Sheet1!A192,"")</f>
        <v>472</v>
      </c>
      <c r="AM260">
        <f>IF([127]Sheet1!A192&lt;&gt;"",[127]Sheet1!A192,"")</f>
        <v>350</v>
      </c>
      <c r="AN260">
        <f>IF([128]Sheet1!A192&lt;&gt;"",[128]Sheet1!A192,"")</f>
        <v>522</v>
      </c>
      <c r="AO260">
        <f>IF([129]Sheet1!A192&lt;&gt;"",[129]Sheet1!A192,"")</f>
        <v>77</v>
      </c>
      <c r="AP260">
        <v>42</v>
      </c>
      <c r="AQ260">
        <f>IF([131]Sheet1!A192&lt;&gt;"",[131]Sheet1!A192,"")</f>
        <v>657</v>
      </c>
      <c r="AR260">
        <f>IF([132]Sheet1!A192&lt;&gt;"",[132]Sheet1!A192,"")</f>
        <v>173</v>
      </c>
      <c r="AS260">
        <f>IF([133]Sheet1!A192&lt;&gt;"",[133]Sheet1!A192,"")</f>
        <v>214</v>
      </c>
      <c r="AT260">
        <f>IF([134]Sheet1!A192&lt;&gt;"",[134]Sheet1!A192,"")</f>
        <v>350</v>
      </c>
      <c r="AU260">
        <f>IF([135]Sheet1!A192&lt;&gt;"",[135]Sheet1!A192,"")</f>
        <v>207</v>
      </c>
      <c r="AV260">
        <f>IF([136]Sheet1!A192&lt;&gt;"",[136]Sheet1!A192,"")</f>
        <v>44</v>
      </c>
      <c r="AW260">
        <f>IF([137]Sheet1!A192&lt;&gt;"",[137]Sheet1!A192,"")</f>
        <v>117</v>
      </c>
      <c r="AX260">
        <f>IF([138]Sheet1!A192&lt;&gt;"",[138]Sheet1!A192,"")</f>
        <v>162</v>
      </c>
      <c r="AY260">
        <f>IF([139]Sheet1!A192&lt;&gt;"",[139]Sheet1!A192,"")</f>
        <v>384</v>
      </c>
      <c r="AZ260">
        <f>IF([140]Sheet1!A192&lt;&gt;"",[140]Sheet1!A192,"")</f>
        <v>659</v>
      </c>
      <c r="BA260">
        <f>IF([141]Sheet1!A192&lt;&gt;"",[141]Sheet1!A192,"")</f>
        <v>24</v>
      </c>
      <c r="BB260">
        <f>IF([142]Sheet1!A192&lt;&gt;"",[142]Sheet1!A192,"")</f>
        <v>319</v>
      </c>
      <c r="BC260">
        <f>IF([143]Sheet1!A192&lt;&gt;"",[143]Sheet1!A192,"")</f>
        <v>126</v>
      </c>
      <c r="BD260">
        <f>IF([144]Sheet1!A192&lt;&gt;"",[144]Sheet1!A192,"")</f>
        <v>176</v>
      </c>
      <c r="BE260">
        <f>IF([145]Sheet1!A192&lt;&gt;"",[145]Sheet1!A192,"")</f>
        <v>619</v>
      </c>
      <c r="BF260">
        <f>IF([146]Sheet1!A192&lt;&gt;"",[146]Sheet1!A192,"")</f>
        <v>73</v>
      </c>
      <c r="BG260">
        <f>IF([147]Sheet1!A192&lt;&gt;"",[147]Sheet1!A192,"")</f>
        <v>179</v>
      </c>
      <c r="BH260">
        <f>IF([148]Sheet1!A192&lt;&gt;"",[148]Sheet1!A192,"")</f>
        <v>3</v>
      </c>
      <c r="BI260">
        <f>IF([149]Sheet1!A192&lt;&gt;"",[149]Sheet1!A192,"")</f>
        <v>48</v>
      </c>
      <c r="BJ260">
        <f>IF([150]Sheet1!A192&lt;&gt;"",[150]Sheet1!A192,"")</f>
        <v>608</v>
      </c>
      <c r="BK260">
        <f>IF([151]Sheet1!A192&lt;&gt;"",[151]Sheet1!A192,"")</f>
        <v>324</v>
      </c>
      <c r="BL260">
        <f>IF([152]Sheet1!A192&lt;&gt;"",[152]Sheet1!A192,"")</f>
        <v>294</v>
      </c>
      <c r="BM260">
        <f>IF([153]Sheet1!A192&lt;&gt;"",[153]Sheet1!A192,"")</f>
        <v>595</v>
      </c>
      <c r="BN260">
        <f>IF([154]Sheet1!A192&lt;&gt;"",[154]Sheet1!A192,"")</f>
        <v>20</v>
      </c>
      <c r="BO260">
        <f>IF([155]Sheet1!A192&lt;&gt;"",[155]Sheet1!A192,"")</f>
        <v>245</v>
      </c>
      <c r="BP260">
        <f>IF([156]Sheet1!A192&lt;&gt;"",[156]Sheet1!A192,"")</f>
        <v>224</v>
      </c>
      <c r="BQ260">
        <f>IF([157]Sheet1!A192&lt;&gt;"",[157]Sheet1!A192,"")</f>
        <v>623</v>
      </c>
      <c r="BR260">
        <f>IF([158]Sheet1!A192&lt;&gt;"",[158]Sheet1!A192,"")</f>
        <v>11</v>
      </c>
      <c r="BS260">
        <f>IF([159]Sheet1!A192&lt;&gt;"",[159]Sheet1!A192,"")</f>
        <v>562</v>
      </c>
      <c r="BT260">
        <f>IF([160]Sheet1!A192&lt;&gt;"",[160]Sheet1!A192,"")</f>
        <v>25</v>
      </c>
      <c r="BU260">
        <f>IF([161]Sheet1!A192&lt;&gt;"",[161]Sheet1!A192,"")</f>
        <v>212</v>
      </c>
      <c r="BV260">
        <f>IF([162]Sheet1!A192&lt;&gt;"",[162]Sheet1!A192,"")</f>
        <v>285</v>
      </c>
      <c r="BW260">
        <f>IF([163]Sheet1!A192&lt;&gt;"",[163]Sheet1!A192,"")</f>
        <v>185</v>
      </c>
      <c r="BX260">
        <f>IF([164]Sheet1!A192&lt;&gt;"",[164]Sheet1!A192,"")</f>
        <v>151</v>
      </c>
      <c r="BY260">
        <f>IF([165]Sheet1!A192&lt;&gt;"",[165]Sheet1!A192,"")</f>
        <v>238</v>
      </c>
      <c r="BZ260">
        <f>IF([166]Sheet1!A192&lt;&gt;"",[166]Sheet1!A192,"")</f>
        <v>248</v>
      </c>
      <c r="CA260">
        <f>IF([167]Sheet1!A192&lt;&gt;"",[167]Sheet1!A192,"")</f>
        <v>371</v>
      </c>
      <c r="CB260">
        <f>IF([168]Sheet1!A192&lt;&gt;"",[168]Sheet1!A192,"")</f>
        <v>282</v>
      </c>
      <c r="CC260">
        <f>IF([169]Sheet1!A192&lt;&gt;"",[169]Sheet1!A192,"")</f>
        <v>81</v>
      </c>
      <c r="CD260">
        <f>IF([170]Sheet1!A192&lt;&gt;"",[170]Sheet1!A192,"")</f>
        <v>434</v>
      </c>
      <c r="CE260">
        <f>IF([171]Sheet1!A192&lt;&gt;"",[171]Sheet1!A192,"")</f>
        <v>216</v>
      </c>
      <c r="CF260">
        <f>IF([172]Sheet1!A192&lt;&gt;"",[172]Sheet1!A192,"")</f>
        <v>10</v>
      </c>
      <c r="CG260">
        <f>IF([173]Sheet1!A192&lt;&gt;"",[173]Sheet1!A192,"")</f>
        <v>150</v>
      </c>
      <c r="CH260">
        <f>IF([174]Sheet1!A192&lt;&gt;"",[174]Sheet1!A192,"")</f>
        <v>156</v>
      </c>
      <c r="CI260">
        <f>IF([175]Sheet1!A192&lt;&gt;"",[175]Sheet1!A192,"")</f>
        <v>578</v>
      </c>
      <c r="CJ260">
        <f>IF([176]Sheet1!A192&lt;&gt;"",[176]Sheet1!A192,"")</f>
        <v>137</v>
      </c>
      <c r="CK260">
        <f>IF([177]Sheet1!A192&lt;&gt;"",[177]Sheet1!A192,"")</f>
        <v>157</v>
      </c>
      <c r="CL260">
        <f>IF([178]Sheet1!A192&lt;&gt;"",[178]Sheet1!A192,"")</f>
        <v>71</v>
      </c>
    </row>
    <row r="261" spans="2:90">
      <c r="B261">
        <f>IF([90]Sheet1!A193&lt;&gt;"",[90]Sheet1!A193,"")</f>
        <v>211</v>
      </c>
      <c r="C261">
        <f>IF([91]Sheet1!A193&lt;&gt;"",[91]Sheet1!A193,"")</f>
        <v>352</v>
      </c>
      <c r="D261">
        <f>IF([92]Sheet1!A193&lt;&gt;"",[92]Sheet1!A193,"")</f>
        <v>226</v>
      </c>
      <c r="E261">
        <f>IF([93]Sheet1!A193&lt;&gt;"",[93]Sheet1!A193,"")</f>
        <v>273</v>
      </c>
      <c r="F261">
        <f>IF([94]Sheet1!A193&lt;&gt;"",[94]Sheet1!A193,"")</f>
        <v>173</v>
      </c>
      <c r="G261">
        <f>IF([95]Sheet1!A193&lt;&gt;"",[95]Sheet1!A193,"")</f>
        <v>613</v>
      </c>
      <c r="H261">
        <f>IF([96]Sheet1!A193&lt;&gt;"",[96]Sheet1!A193,"")</f>
        <v>580</v>
      </c>
      <c r="I261">
        <f>IF([97]Sheet1!A193&lt;&gt;"",[97]Sheet1!A193,"")</f>
        <v>615</v>
      </c>
      <c r="J261">
        <f>IF([98]Sheet1!A193&lt;&gt;"",[98]Sheet1!A193,"")</f>
        <v>229</v>
      </c>
      <c r="K261">
        <f>IF([99]Sheet1!A193&lt;&gt;"",[99]Sheet1!A193,"")</f>
        <v>177</v>
      </c>
      <c r="L261">
        <f>IF([100]Sheet1!A193&lt;&gt;"",[100]Sheet1!A193,"")</f>
        <v>145</v>
      </c>
      <c r="M261">
        <f>IF([101]Sheet1!A193&lt;&gt;"",[101]Sheet1!A193,"")</f>
        <v>568</v>
      </c>
      <c r="N261">
        <f>IF([102]Sheet1!A193&lt;&gt;"",[102]Sheet1!A193,"")</f>
        <v>252</v>
      </c>
      <c r="O261">
        <f>IF([103]Sheet1!A193&lt;&gt;"",[103]Sheet1!A193,"")</f>
        <v>177</v>
      </c>
      <c r="P261">
        <f>IF([104]Sheet1!A193&lt;&gt;"",[104]Sheet1!A193,"")</f>
        <v>210</v>
      </c>
      <c r="Q261">
        <f>IF([105]Sheet1!A193&lt;&gt;"",[105]Sheet1!A193,"")</f>
        <v>568</v>
      </c>
      <c r="R261">
        <f>IF([106]Sheet1!A193&lt;&gt;"",[106]Sheet1!A193,"")</f>
        <v>130</v>
      </c>
      <c r="S261">
        <f>IF([107]Sheet1!A193&lt;&gt;"",[107]Sheet1!A193,"")</f>
        <v>31</v>
      </c>
      <c r="T261">
        <f>IF([108]Sheet1!A193&lt;&gt;"",[108]Sheet1!A193,"")</f>
        <v>330</v>
      </c>
      <c r="U261">
        <f>IF([109]Sheet1!A193&lt;&gt;"",[109]Sheet1!A193,"")</f>
        <v>58</v>
      </c>
      <c r="V261">
        <f>IF([110]Sheet1!A193&lt;&gt;"",[110]Sheet1!A193,"")</f>
        <v>161</v>
      </c>
      <c r="W261">
        <f>IF([111]Sheet1!A193&lt;&gt;"",[111]Sheet1!A193,"")</f>
        <v>274</v>
      </c>
      <c r="X261">
        <f>IF([112]Sheet1!A193&lt;&gt;"",[112]Sheet1!A193,"")</f>
        <v>256</v>
      </c>
      <c r="Y261">
        <f>IF([113]Sheet1!A193&lt;&gt;"",[113]Sheet1!A193,"")</f>
        <v>274</v>
      </c>
      <c r="Z261">
        <f>IF([114]Sheet1!A193&lt;&gt;"",[114]Sheet1!A193,"")</f>
        <v>70</v>
      </c>
      <c r="AA261">
        <f>IF([115]Sheet1!A193&lt;&gt;"",[115]Sheet1!A193,"")</f>
        <v>229</v>
      </c>
      <c r="AB261">
        <f>IF([116]Sheet1!A193&lt;&gt;"",[116]Sheet1!A193,"")</f>
        <v>269</v>
      </c>
      <c r="AC261">
        <f>IF([117]Sheet1!A193&lt;&gt;"",[117]Sheet1!A193,"")</f>
        <v>239</v>
      </c>
      <c r="AD261">
        <f>IF([118]Sheet1!A193&lt;&gt;"",[118]Sheet1!A193,"")</f>
        <v>238</v>
      </c>
      <c r="AE261">
        <f>IF([119]Sheet1!A193&lt;&gt;"",[119]Sheet1!A193,"")</f>
        <v>446</v>
      </c>
      <c r="AF261">
        <f>IF([120]Sheet1!A193&lt;&gt;"",[120]Sheet1!A193,"")</f>
        <v>514</v>
      </c>
      <c r="AG261">
        <f>IF([121]Sheet1!A193&lt;&gt;"",[121]Sheet1!A193,"")</f>
        <v>30</v>
      </c>
      <c r="AH261">
        <f>IF([122]Sheet1!A193&lt;&gt;"",[122]Sheet1!A193,"")</f>
        <v>276</v>
      </c>
      <c r="AI261">
        <f>IF([123]Sheet1!A193&lt;&gt;"",[123]Sheet1!A193,"")</f>
        <v>502</v>
      </c>
      <c r="AJ261">
        <f>IF([124]Sheet1!A193&lt;&gt;"",[124]Sheet1!A193,"")</f>
        <v>297</v>
      </c>
      <c r="AK261">
        <f>IF([125]Sheet1!A193&lt;&gt;"",[125]Sheet1!A193,"")</f>
        <v>292</v>
      </c>
      <c r="AL261">
        <f>IF([126]Sheet1!A193&lt;&gt;"",[126]Sheet1!A193,"")</f>
        <v>323</v>
      </c>
      <c r="AM261">
        <f>IF([127]Sheet1!A193&lt;&gt;"",[127]Sheet1!A193,"")</f>
        <v>460</v>
      </c>
      <c r="AN261">
        <f>IF([128]Sheet1!A193&lt;&gt;"",[128]Sheet1!A193,"")</f>
        <v>209</v>
      </c>
      <c r="AO261">
        <f>IF([129]Sheet1!A193&lt;&gt;"",[129]Sheet1!A193,"")</f>
        <v>645</v>
      </c>
      <c r="AP261">
        <v>553</v>
      </c>
      <c r="AQ261">
        <f>IF([131]Sheet1!A193&lt;&gt;"",[131]Sheet1!A193,"")</f>
        <v>114</v>
      </c>
      <c r="AR261">
        <f>IF([132]Sheet1!A193&lt;&gt;"",[132]Sheet1!A193,"")</f>
        <v>391</v>
      </c>
      <c r="AS261">
        <f>IF([133]Sheet1!A193&lt;&gt;"",[133]Sheet1!A193,"")</f>
        <v>46</v>
      </c>
      <c r="AT261">
        <f>IF([134]Sheet1!A193&lt;&gt;"",[134]Sheet1!A193,"")</f>
        <v>44</v>
      </c>
      <c r="AU261">
        <f>IF([135]Sheet1!A193&lt;&gt;"",[135]Sheet1!A193,"")</f>
        <v>591</v>
      </c>
      <c r="AV261">
        <f>IF([136]Sheet1!A193&lt;&gt;"",[136]Sheet1!A193,"")</f>
        <v>27</v>
      </c>
      <c r="AW261">
        <f>IF([137]Sheet1!A193&lt;&gt;"",[137]Sheet1!A193,"")</f>
        <v>388</v>
      </c>
      <c r="AX261">
        <f>IF([138]Sheet1!A193&lt;&gt;"",[138]Sheet1!A193,"")</f>
        <v>67</v>
      </c>
      <c r="AY261">
        <f>IF([139]Sheet1!A193&lt;&gt;"",[139]Sheet1!A193,"")</f>
        <v>551</v>
      </c>
      <c r="AZ261">
        <f>IF([140]Sheet1!A193&lt;&gt;"",[140]Sheet1!A193,"")</f>
        <v>328</v>
      </c>
      <c r="BA261">
        <f>IF([141]Sheet1!A193&lt;&gt;"",[141]Sheet1!A193,"")</f>
        <v>269</v>
      </c>
      <c r="BB261">
        <f>IF([142]Sheet1!A193&lt;&gt;"",[142]Sheet1!A193,"")</f>
        <v>53</v>
      </c>
      <c r="BC261">
        <f>IF([143]Sheet1!A193&lt;&gt;"",[143]Sheet1!A193,"")</f>
        <v>292</v>
      </c>
      <c r="BD261">
        <f>IF([144]Sheet1!A193&lt;&gt;"",[144]Sheet1!A193,"")</f>
        <v>629</v>
      </c>
      <c r="BE261">
        <f>IF([145]Sheet1!A193&lt;&gt;"",[145]Sheet1!A193,"")</f>
        <v>344</v>
      </c>
      <c r="BF261">
        <f>IF([146]Sheet1!A193&lt;&gt;"",[146]Sheet1!A193,"")</f>
        <v>329</v>
      </c>
      <c r="BG261">
        <f>IF([147]Sheet1!A193&lt;&gt;"",[147]Sheet1!A193,"")</f>
        <v>25</v>
      </c>
      <c r="BH261">
        <f>IF([148]Sheet1!A193&lt;&gt;"",[148]Sheet1!A193,"")</f>
        <v>603</v>
      </c>
      <c r="BI261">
        <f>IF([149]Sheet1!A193&lt;&gt;"",[149]Sheet1!A193,"")</f>
        <v>3</v>
      </c>
      <c r="BJ261">
        <f>IF([150]Sheet1!A193&lt;&gt;"",[150]Sheet1!A193,"")</f>
        <v>648</v>
      </c>
      <c r="BK261">
        <f>IF([151]Sheet1!A193&lt;&gt;"",[151]Sheet1!A193,"")</f>
        <v>180</v>
      </c>
      <c r="BL261">
        <f>IF([152]Sheet1!A193&lt;&gt;"",[152]Sheet1!A193,"")</f>
        <v>122</v>
      </c>
      <c r="BM261">
        <f>IF([153]Sheet1!A193&lt;&gt;"",[153]Sheet1!A193,"")</f>
        <v>619</v>
      </c>
      <c r="BN261">
        <f>IF([154]Sheet1!A193&lt;&gt;"",[154]Sheet1!A193,"")</f>
        <v>570</v>
      </c>
      <c r="BO261">
        <f>IF([155]Sheet1!A193&lt;&gt;"",[155]Sheet1!A193,"")</f>
        <v>207</v>
      </c>
      <c r="BP261">
        <f>IF([156]Sheet1!A193&lt;&gt;"",[156]Sheet1!A193,"")</f>
        <v>128</v>
      </c>
      <c r="BQ261">
        <f>IF([157]Sheet1!A193&lt;&gt;"",[157]Sheet1!A193,"")</f>
        <v>105</v>
      </c>
      <c r="BR261">
        <f>IF([158]Sheet1!A193&lt;&gt;"",[158]Sheet1!A193,"")</f>
        <v>156</v>
      </c>
      <c r="BS261">
        <f>IF([159]Sheet1!A193&lt;&gt;"",[159]Sheet1!A193,"")</f>
        <v>285</v>
      </c>
      <c r="BT261">
        <f>IF([160]Sheet1!A193&lt;&gt;"",[160]Sheet1!A193,"")</f>
        <v>270</v>
      </c>
      <c r="BU261">
        <f>IF([161]Sheet1!A193&lt;&gt;"",[161]Sheet1!A193,"")</f>
        <v>151</v>
      </c>
      <c r="BV261">
        <f>IF([162]Sheet1!A193&lt;&gt;"",[162]Sheet1!A193,"")</f>
        <v>472</v>
      </c>
      <c r="BW261">
        <f>IF([163]Sheet1!A193&lt;&gt;"",[163]Sheet1!A193,"")</f>
        <v>488</v>
      </c>
      <c r="BX261">
        <f>IF([164]Sheet1!A193&lt;&gt;"",[164]Sheet1!A193,"")</f>
        <v>596</v>
      </c>
      <c r="BY261">
        <f>IF([165]Sheet1!A193&lt;&gt;"",[165]Sheet1!A193,"")</f>
        <v>125</v>
      </c>
      <c r="BZ261">
        <f>IF([166]Sheet1!A193&lt;&gt;"",[166]Sheet1!A193,"")</f>
        <v>287</v>
      </c>
      <c r="CA261">
        <f>IF([167]Sheet1!A193&lt;&gt;"",[167]Sheet1!A193,"")</f>
        <v>241</v>
      </c>
      <c r="CB261">
        <f>IF([168]Sheet1!A193&lt;&gt;"",[168]Sheet1!A193,"")</f>
        <v>36</v>
      </c>
      <c r="CC261">
        <f>IF([169]Sheet1!A193&lt;&gt;"",[169]Sheet1!A193,"")</f>
        <v>57</v>
      </c>
      <c r="CD261">
        <f>IF([170]Sheet1!A193&lt;&gt;"",[170]Sheet1!A193,"")</f>
        <v>634</v>
      </c>
      <c r="CE261">
        <f>IF([171]Sheet1!A193&lt;&gt;"",[171]Sheet1!A193,"")</f>
        <v>319</v>
      </c>
      <c r="CF261">
        <f>IF([172]Sheet1!A193&lt;&gt;"",[172]Sheet1!A193,"")</f>
        <v>401</v>
      </c>
      <c r="CG261">
        <f>IF([173]Sheet1!A193&lt;&gt;"",[173]Sheet1!A193,"")</f>
        <v>634</v>
      </c>
      <c r="CH261">
        <f>IF([174]Sheet1!A193&lt;&gt;"",[174]Sheet1!A193,"")</f>
        <v>589</v>
      </c>
      <c r="CI261">
        <f>IF([175]Sheet1!A193&lt;&gt;"",[175]Sheet1!A193,"")</f>
        <v>612</v>
      </c>
      <c r="CJ261">
        <f>IF([176]Sheet1!A193&lt;&gt;"",[176]Sheet1!A193,"")</f>
        <v>138</v>
      </c>
      <c r="CK261">
        <f>IF([177]Sheet1!A193&lt;&gt;"",[177]Sheet1!A193,"")</f>
        <v>584</v>
      </c>
      <c r="CL261">
        <f>IF([178]Sheet1!A193&lt;&gt;"",[178]Sheet1!A193,"")</f>
        <v>127</v>
      </c>
    </row>
    <row r="262" spans="2:90">
      <c r="B262">
        <f>IF([90]Sheet1!A194&lt;&gt;"",[90]Sheet1!A194,"")</f>
        <v>334</v>
      </c>
      <c r="C262">
        <f>IF([91]Sheet1!A194&lt;&gt;"",[91]Sheet1!A194,"")</f>
        <v>295</v>
      </c>
      <c r="D262">
        <f>IF([92]Sheet1!A194&lt;&gt;"",[92]Sheet1!A194,"")</f>
        <v>93</v>
      </c>
      <c r="E262">
        <f>IF([93]Sheet1!A194&lt;&gt;"",[93]Sheet1!A194,"")</f>
        <v>184</v>
      </c>
      <c r="F262">
        <f>IF([94]Sheet1!A194&lt;&gt;"",[94]Sheet1!A194,"")</f>
        <v>347</v>
      </c>
      <c r="G262">
        <f>IF([95]Sheet1!A194&lt;&gt;"",[95]Sheet1!A194,"")</f>
        <v>262</v>
      </c>
      <c r="H262">
        <f>IF([96]Sheet1!A194&lt;&gt;"",[96]Sheet1!A194,"")</f>
        <v>336</v>
      </c>
      <c r="I262">
        <f>IF([97]Sheet1!A194&lt;&gt;"",[97]Sheet1!A194,"")</f>
        <v>68</v>
      </c>
      <c r="J262">
        <f>IF([98]Sheet1!A194&lt;&gt;"",[98]Sheet1!A194,"")</f>
        <v>597</v>
      </c>
      <c r="K262">
        <f>IF([99]Sheet1!A194&lt;&gt;"",[99]Sheet1!A194,"")</f>
        <v>178</v>
      </c>
      <c r="L262">
        <f>IF([100]Sheet1!A194&lt;&gt;"",[100]Sheet1!A194,"")</f>
        <v>153</v>
      </c>
      <c r="M262">
        <f>IF([101]Sheet1!A194&lt;&gt;"",[101]Sheet1!A194,"")</f>
        <v>397</v>
      </c>
      <c r="N262">
        <f>IF([102]Sheet1!A194&lt;&gt;"",[102]Sheet1!A194,"")</f>
        <v>106</v>
      </c>
      <c r="O262">
        <f>IF([103]Sheet1!A194&lt;&gt;"",[103]Sheet1!A194,"")</f>
        <v>644</v>
      </c>
      <c r="P262">
        <f>IF([104]Sheet1!A194&lt;&gt;"",[104]Sheet1!A194,"")</f>
        <v>158</v>
      </c>
      <c r="Q262">
        <f>IF([105]Sheet1!A194&lt;&gt;"",[105]Sheet1!A194,"")</f>
        <v>34</v>
      </c>
      <c r="R262">
        <f>IF([106]Sheet1!A194&lt;&gt;"",[106]Sheet1!A194,"")</f>
        <v>25</v>
      </c>
      <c r="S262">
        <f>IF([107]Sheet1!A194&lt;&gt;"",[107]Sheet1!A194,"")</f>
        <v>275</v>
      </c>
      <c r="T262">
        <f>IF([108]Sheet1!A194&lt;&gt;"",[108]Sheet1!A194,"")</f>
        <v>528</v>
      </c>
      <c r="U262">
        <f>IF([109]Sheet1!A194&lt;&gt;"",[109]Sheet1!A194,"")</f>
        <v>148</v>
      </c>
      <c r="V262">
        <f>IF([110]Sheet1!A194&lt;&gt;"",[110]Sheet1!A194,"")</f>
        <v>506</v>
      </c>
      <c r="W262">
        <f>IF([111]Sheet1!A194&lt;&gt;"",[111]Sheet1!A194,"")</f>
        <v>26</v>
      </c>
      <c r="X262">
        <f>IF([112]Sheet1!A194&lt;&gt;"",[112]Sheet1!A194,"")</f>
        <v>317</v>
      </c>
      <c r="Y262">
        <f>IF([113]Sheet1!A194&lt;&gt;"",[113]Sheet1!A194,"")</f>
        <v>408</v>
      </c>
      <c r="Z262">
        <f>IF([114]Sheet1!A194&lt;&gt;"",[114]Sheet1!A194,"")</f>
        <v>73</v>
      </c>
      <c r="AA262">
        <f>IF([115]Sheet1!A194&lt;&gt;"",[115]Sheet1!A194,"")</f>
        <v>71</v>
      </c>
      <c r="AB262">
        <f>IF([116]Sheet1!A194&lt;&gt;"",[116]Sheet1!A194,"")</f>
        <v>378</v>
      </c>
      <c r="AC262">
        <f>IF([117]Sheet1!A194&lt;&gt;"",[117]Sheet1!A194,"")</f>
        <v>261</v>
      </c>
      <c r="AD262">
        <f>IF([118]Sheet1!A194&lt;&gt;"",[118]Sheet1!A194,"")</f>
        <v>80</v>
      </c>
      <c r="AE262">
        <f>IF([119]Sheet1!A194&lt;&gt;"",[119]Sheet1!A194,"")</f>
        <v>454</v>
      </c>
      <c r="AF262">
        <f>IF([120]Sheet1!A194&lt;&gt;"",[120]Sheet1!A194,"")</f>
        <v>536</v>
      </c>
      <c r="AG262">
        <f>IF([121]Sheet1!A194&lt;&gt;"",[121]Sheet1!A194,"")</f>
        <v>319</v>
      </c>
      <c r="AH262">
        <f>IF([122]Sheet1!A194&lt;&gt;"",[122]Sheet1!A194,"")</f>
        <v>101</v>
      </c>
      <c r="AI262">
        <f>IF([123]Sheet1!A194&lt;&gt;"",[123]Sheet1!A194,"")</f>
        <v>33</v>
      </c>
      <c r="AJ262">
        <f>IF([124]Sheet1!A194&lt;&gt;"",[124]Sheet1!A194,"")</f>
        <v>68</v>
      </c>
      <c r="AK262">
        <f>IF([125]Sheet1!A194&lt;&gt;"",[125]Sheet1!A194,"")</f>
        <v>118</v>
      </c>
      <c r="AL262">
        <f>IF([126]Sheet1!A194&lt;&gt;"",[126]Sheet1!A194,"")</f>
        <v>196</v>
      </c>
      <c r="AM262">
        <f>IF([127]Sheet1!A194&lt;&gt;"",[127]Sheet1!A194,"")</f>
        <v>137</v>
      </c>
      <c r="AN262">
        <f>IF([128]Sheet1!A194&lt;&gt;"",[128]Sheet1!A194,"")</f>
        <v>350</v>
      </c>
      <c r="AO262">
        <f>IF([129]Sheet1!A194&lt;&gt;"",[129]Sheet1!A194,"")</f>
        <v>92</v>
      </c>
      <c r="AP262">
        <v>264</v>
      </c>
      <c r="AQ262">
        <f>IF([131]Sheet1!A194&lt;&gt;"",[131]Sheet1!A194,"")</f>
        <v>143</v>
      </c>
      <c r="AR262">
        <f>IF([132]Sheet1!A194&lt;&gt;"",[132]Sheet1!A194,"")</f>
        <v>578</v>
      </c>
      <c r="AS262">
        <f>IF([133]Sheet1!A194&lt;&gt;"",[133]Sheet1!A194,"")</f>
        <v>124</v>
      </c>
      <c r="AT262">
        <f>IF([134]Sheet1!A194&lt;&gt;"",[134]Sheet1!A194,"")</f>
        <v>549</v>
      </c>
      <c r="AU262">
        <f>IF([135]Sheet1!A194&lt;&gt;"",[135]Sheet1!A194,"")</f>
        <v>196</v>
      </c>
      <c r="AV262">
        <f>IF([136]Sheet1!A194&lt;&gt;"",[136]Sheet1!A194,"")</f>
        <v>555</v>
      </c>
      <c r="AW262">
        <f>IF([137]Sheet1!A194&lt;&gt;"",[137]Sheet1!A194,"")</f>
        <v>219</v>
      </c>
      <c r="AX262">
        <f>IF([138]Sheet1!A194&lt;&gt;"",[138]Sheet1!A194,"")</f>
        <v>153</v>
      </c>
      <c r="AY262">
        <f>IF([139]Sheet1!A194&lt;&gt;"",[139]Sheet1!A194,"")</f>
        <v>172</v>
      </c>
      <c r="AZ262">
        <f>IF([140]Sheet1!A194&lt;&gt;"",[140]Sheet1!A194,"")</f>
        <v>372</v>
      </c>
      <c r="BA262">
        <f>IF([141]Sheet1!A194&lt;&gt;"",[141]Sheet1!A194,"")</f>
        <v>23</v>
      </c>
      <c r="BB262">
        <f>IF([142]Sheet1!A194&lt;&gt;"",[142]Sheet1!A194,"")</f>
        <v>575</v>
      </c>
      <c r="BC262">
        <f>IF([143]Sheet1!A194&lt;&gt;"",[143]Sheet1!A194,"")</f>
        <v>290</v>
      </c>
      <c r="BD262">
        <f>IF([144]Sheet1!A194&lt;&gt;"",[144]Sheet1!A194,"")</f>
        <v>383</v>
      </c>
      <c r="BE262">
        <f>IF([145]Sheet1!A194&lt;&gt;"",[145]Sheet1!A194,"")</f>
        <v>650</v>
      </c>
      <c r="BF262">
        <f>IF([146]Sheet1!A194&lt;&gt;"",[146]Sheet1!A194,"")</f>
        <v>266</v>
      </c>
      <c r="BG262">
        <f>IF([147]Sheet1!A194&lt;&gt;"",[147]Sheet1!A194,"")</f>
        <v>386</v>
      </c>
      <c r="BH262">
        <f>IF([148]Sheet1!A194&lt;&gt;"",[148]Sheet1!A194,"")</f>
        <v>245</v>
      </c>
      <c r="BI262">
        <f>IF([149]Sheet1!A194&lt;&gt;"",[149]Sheet1!A194,"")</f>
        <v>658</v>
      </c>
      <c r="BJ262">
        <f>IF([150]Sheet1!A194&lt;&gt;"",[150]Sheet1!A194,"")</f>
        <v>151</v>
      </c>
      <c r="BK262">
        <f>IF([151]Sheet1!A194&lt;&gt;"",[151]Sheet1!A194,"")</f>
        <v>318</v>
      </c>
      <c r="BL262">
        <f>IF([152]Sheet1!A194&lt;&gt;"",[152]Sheet1!A194,"")</f>
        <v>624</v>
      </c>
      <c r="BM262">
        <f>IF([153]Sheet1!A194&lt;&gt;"",[153]Sheet1!A194,"")</f>
        <v>123</v>
      </c>
      <c r="BN262">
        <f>IF([154]Sheet1!A194&lt;&gt;"",[154]Sheet1!A194,"")</f>
        <v>47</v>
      </c>
      <c r="BO262">
        <f>IF([155]Sheet1!A194&lt;&gt;"",[155]Sheet1!A194,"")</f>
        <v>99</v>
      </c>
      <c r="BP262">
        <f>IF([156]Sheet1!A194&lt;&gt;"",[156]Sheet1!A194,"")</f>
        <v>19</v>
      </c>
      <c r="BQ262">
        <f>IF([157]Sheet1!A194&lt;&gt;"",[157]Sheet1!A194,"")</f>
        <v>234</v>
      </c>
      <c r="BR262">
        <f>IF([158]Sheet1!A194&lt;&gt;"",[158]Sheet1!A194,"")</f>
        <v>506</v>
      </c>
      <c r="BS262">
        <f>IF([159]Sheet1!A194&lt;&gt;"",[159]Sheet1!A194,"")</f>
        <v>620</v>
      </c>
      <c r="BT262">
        <f>IF([160]Sheet1!A194&lt;&gt;"",[160]Sheet1!A194,"")</f>
        <v>47</v>
      </c>
      <c r="BU262">
        <f>IF([161]Sheet1!A194&lt;&gt;"",[161]Sheet1!A194,"")</f>
        <v>588</v>
      </c>
      <c r="BV262">
        <f>IF([162]Sheet1!A194&lt;&gt;"",[162]Sheet1!A194,"")</f>
        <v>87</v>
      </c>
      <c r="BW262">
        <f>IF([163]Sheet1!A194&lt;&gt;"",[163]Sheet1!A194,"")</f>
        <v>381</v>
      </c>
      <c r="BX262">
        <f>IF([164]Sheet1!A194&lt;&gt;"",[164]Sheet1!A194,"")</f>
        <v>580</v>
      </c>
      <c r="BY262">
        <f>IF([165]Sheet1!A194&lt;&gt;"",[165]Sheet1!A194,"")</f>
        <v>362</v>
      </c>
      <c r="BZ262">
        <f>IF([166]Sheet1!A194&lt;&gt;"",[166]Sheet1!A194,"")</f>
        <v>175</v>
      </c>
      <c r="CA262">
        <f>IF([167]Sheet1!A194&lt;&gt;"",[167]Sheet1!A194,"")</f>
        <v>323</v>
      </c>
      <c r="CB262">
        <f>IF([168]Sheet1!A194&lt;&gt;"",[168]Sheet1!A194,"")</f>
        <v>322</v>
      </c>
      <c r="CC262">
        <f>IF([169]Sheet1!A194&lt;&gt;"",[169]Sheet1!A194,"")</f>
        <v>195</v>
      </c>
      <c r="CD262">
        <f>IF([170]Sheet1!A194&lt;&gt;"",[170]Sheet1!A194,"")</f>
        <v>499</v>
      </c>
      <c r="CE262">
        <f>IF([171]Sheet1!A194&lt;&gt;"",[171]Sheet1!A194,"")</f>
        <v>405</v>
      </c>
      <c r="CF262">
        <f>IF([172]Sheet1!A194&lt;&gt;"",[172]Sheet1!A194,"")</f>
        <v>351</v>
      </c>
      <c r="CG262">
        <f>IF([173]Sheet1!A194&lt;&gt;"",[173]Sheet1!A194,"")</f>
        <v>1</v>
      </c>
      <c r="CH262">
        <f>IF([174]Sheet1!A194&lt;&gt;"",[174]Sheet1!A194,"")</f>
        <v>584</v>
      </c>
      <c r="CI262">
        <f>IF([175]Sheet1!A194&lt;&gt;"",[175]Sheet1!A194,"")</f>
        <v>98</v>
      </c>
      <c r="CJ262">
        <f>IF([176]Sheet1!A194&lt;&gt;"",[176]Sheet1!A194,"")</f>
        <v>259</v>
      </c>
      <c r="CK262">
        <f>IF([177]Sheet1!A194&lt;&gt;"",[177]Sheet1!A194,"")</f>
        <v>298</v>
      </c>
      <c r="CL262">
        <f>IF([178]Sheet1!A194&lt;&gt;"",[178]Sheet1!A194,"")</f>
        <v>36</v>
      </c>
    </row>
    <row r="263" spans="2:90">
      <c r="B263">
        <f>IF([90]Sheet1!A195&lt;&gt;"",[90]Sheet1!A195,"")</f>
        <v>523</v>
      </c>
      <c r="C263">
        <f>IF([91]Sheet1!A195&lt;&gt;"",[91]Sheet1!A195,"")</f>
        <v>200</v>
      </c>
      <c r="D263">
        <f>IF([92]Sheet1!A195&lt;&gt;"",[92]Sheet1!A195,"")</f>
        <v>187</v>
      </c>
      <c r="E263">
        <f>IF([93]Sheet1!A195&lt;&gt;"",[93]Sheet1!A195,"")</f>
        <v>13</v>
      </c>
      <c r="F263">
        <f>IF([94]Sheet1!A195&lt;&gt;"",[94]Sheet1!A195,"")</f>
        <v>300</v>
      </c>
      <c r="G263">
        <f>IF([95]Sheet1!A195&lt;&gt;"",[95]Sheet1!A195,"")</f>
        <v>641</v>
      </c>
      <c r="H263">
        <f>IF([96]Sheet1!A195&lt;&gt;"",[96]Sheet1!A195,"")</f>
        <v>211</v>
      </c>
      <c r="I263">
        <f>IF([97]Sheet1!A195&lt;&gt;"",[97]Sheet1!A195,"")</f>
        <v>88</v>
      </c>
      <c r="J263">
        <f>IF([98]Sheet1!A195&lt;&gt;"",[98]Sheet1!A195,"")</f>
        <v>359</v>
      </c>
      <c r="K263">
        <f>IF([99]Sheet1!A195&lt;&gt;"",[99]Sheet1!A195,"")</f>
        <v>375</v>
      </c>
      <c r="L263">
        <f>IF([100]Sheet1!A195&lt;&gt;"",[100]Sheet1!A195,"")</f>
        <v>395</v>
      </c>
      <c r="M263">
        <f>IF([101]Sheet1!A195&lt;&gt;"",[101]Sheet1!A195,"")</f>
        <v>220</v>
      </c>
      <c r="N263">
        <f>IF([102]Sheet1!A195&lt;&gt;"",[102]Sheet1!A195,"")</f>
        <v>145</v>
      </c>
      <c r="O263">
        <f>IF([103]Sheet1!A195&lt;&gt;"",[103]Sheet1!A195,"")</f>
        <v>394</v>
      </c>
      <c r="P263">
        <f>IF([104]Sheet1!A195&lt;&gt;"",[104]Sheet1!A195,"")</f>
        <v>562</v>
      </c>
      <c r="Q263">
        <f>IF([105]Sheet1!A195&lt;&gt;"",[105]Sheet1!A195,"")</f>
        <v>368</v>
      </c>
      <c r="R263">
        <f>IF([106]Sheet1!A195&lt;&gt;"",[106]Sheet1!A195,"")</f>
        <v>116</v>
      </c>
      <c r="S263">
        <f>IF([107]Sheet1!A195&lt;&gt;"",[107]Sheet1!A195,"")</f>
        <v>354</v>
      </c>
      <c r="T263">
        <f>IF([108]Sheet1!A195&lt;&gt;"",[108]Sheet1!A195,"")</f>
        <v>318</v>
      </c>
      <c r="U263">
        <f>IF([109]Sheet1!A195&lt;&gt;"",[109]Sheet1!A195,"")</f>
        <v>446</v>
      </c>
      <c r="V263">
        <f>IF([110]Sheet1!A195&lt;&gt;"",[110]Sheet1!A195,"")</f>
        <v>483</v>
      </c>
      <c r="W263">
        <f>IF([111]Sheet1!A195&lt;&gt;"",[111]Sheet1!A195,"")</f>
        <v>444</v>
      </c>
      <c r="X263">
        <f>IF([112]Sheet1!A195&lt;&gt;"",[112]Sheet1!A195,"")</f>
        <v>74</v>
      </c>
      <c r="Y263">
        <f>IF([113]Sheet1!A195&lt;&gt;"",[113]Sheet1!A195,"")</f>
        <v>324</v>
      </c>
      <c r="Z263">
        <f>IF([114]Sheet1!A195&lt;&gt;"",[114]Sheet1!A195,"")</f>
        <v>410</v>
      </c>
      <c r="AA263">
        <f>IF([115]Sheet1!A195&lt;&gt;"",[115]Sheet1!A195,"")</f>
        <v>332</v>
      </c>
      <c r="AB263">
        <f>IF([116]Sheet1!A195&lt;&gt;"",[116]Sheet1!A195,"")</f>
        <v>41</v>
      </c>
      <c r="AC263">
        <f>IF([117]Sheet1!A195&lt;&gt;"",[117]Sheet1!A195,"")</f>
        <v>54</v>
      </c>
      <c r="AD263">
        <f>IF([118]Sheet1!A195&lt;&gt;"",[118]Sheet1!A195,"")</f>
        <v>346</v>
      </c>
      <c r="AE263">
        <f>IF([119]Sheet1!A195&lt;&gt;"",[119]Sheet1!A195,"")</f>
        <v>130</v>
      </c>
      <c r="AF263">
        <f>IF([120]Sheet1!A195&lt;&gt;"",[120]Sheet1!A195,"")</f>
        <v>2</v>
      </c>
      <c r="AG263">
        <f>IF([121]Sheet1!A195&lt;&gt;"",[121]Sheet1!A195,"")</f>
        <v>282</v>
      </c>
      <c r="AH263">
        <f>IF([122]Sheet1!A195&lt;&gt;"",[122]Sheet1!A195,"")</f>
        <v>222</v>
      </c>
      <c r="AI263">
        <f>IF([123]Sheet1!A195&lt;&gt;"",[123]Sheet1!A195,"")</f>
        <v>480</v>
      </c>
      <c r="AJ263">
        <f>IF([124]Sheet1!A195&lt;&gt;"",[124]Sheet1!A195,"")</f>
        <v>545</v>
      </c>
      <c r="AK263">
        <f>IF([125]Sheet1!A195&lt;&gt;"",[125]Sheet1!A195,"")</f>
        <v>358</v>
      </c>
      <c r="AL263">
        <f>IF([126]Sheet1!A195&lt;&gt;"",[126]Sheet1!A195,"")</f>
        <v>379</v>
      </c>
      <c r="AM263">
        <f>IF([127]Sheet1!A195&lt;&gt;"",[127]Sheet1!A195,"")</f>
        <v>79</v>
      </c>
      <c r="AN263">
        <f>IF([128]Sheet1!A195&lt;&gt;"",[128]Sheet1!A195,"")</f>
        <v>414</v>
      </c>
      <c r="AO263">
        <f>IF([129]Sheet1!A195&lt;&gt;"",[129]Sheet1!A195,"")</f>
        <v>114</v>
      </c>
      <c r="AP263">
        <v>277</v>
      </c>
      <c r="AQ263">
        <f>IF([131]Sheet1!A195&lt;&gt;"",[131]Sheet1!A195,"")</f>
        <v>253</v>
      </c>
      <c r="AR263">
        <f>IF([132]Sheet1!A195&lt;&gt;"",[132]Sheet1!A195,"")</f>
        <v>168</v>
      </c>
      <c r="AS263">
        <f>IF([133]Sheet1!A195&lt;&gt;"",[133]Sheet1!A195,"")</f>
        <v>352</v>
      </c>
      <c r="AT263">
        <f>IF([134]Sheet1!A195&lt;&gt;"",[134]Sheet1!A195,"")</f>
        <v>561</v>
      </c>
      <c r="AU263">
        <f>IF([135]Sheet1!A195&lt;&gt;"",[135]Sheet1!A195,"")</f>
        <v>68</v>
      </c>
      <c r="AV263">
        <f>IF([136]Sheet1!A195&lt;&gt;"",[136]Sheet1!A195,"")</f>
        <v>560</v>
      </c>
      <c r="AW263">
        <f>IF([137]Sheet1!A195&lt;&gt;"",[137]Sheet1!A195,"")</f>
        <v>104</v>
      </c>
      <c r="AX263">
        <f>IF([138]Sheet1!A195&lt;&gt;"",[138]Sheet1!A195,"")</f>
        <v>250</v>
      </c>
      <c r="AY263">
        <f>IF([139]Sheet1!A195&lt;&gt;"",[139]Sheet1!A195,"")</f>
        <v>610</v>
      </c>
      <c r="AZ263">
        <f>IF([140]Sheet1!A195&lt;&gt;"",[140]Sheet1!A195,"")</f>
        <v>368</v>
      </c>
      <c r="BA263">
        <f>IF([141]Sheet1!A195&lt;&gt;"",[141]Sheet1!A195,"")</f>
        <v>354</v>
      </c>
      <c r="BB263">
        <f>IF([142]Sheet1!A195&lt;&gt;"",[142]Sheet1!A195,"")</f>
        <v>190</v>
      </c>
      <c r="BC263">
        <f>IF([143]Sheet1!A195&lt;&gt;"",[143]Sheet1!A195,"")</f>
        <v>46</v>
      </c>
      <c r="BD263">
        <f>IF([144]Sheet1!A195&lt;&gt;"",[144]Sheet1!A195,"")</f>
        <v>640</v>
      </c>
      <c r="BE263">
        <f>IF([145]Sheet1!A195&lt;&gt;"",[145]Sheet1!A195,"")</f>
        <v>585</v>
      </c>
      <c r="BF263">
        <f>IF([146]Sheet1!A195&lt;&gt;"",[146]Sheet1!A195,"")</f>
        <v>369</v>
      </c>
      <c r="BG263">
        <f>IF([147]Sheet1!A195&lt;&gt;"",[147]Sheet1!A195,"")</f>
        <v>397</v>
      </c>
      <c r="BH263">
        <f>IF([148]Sheet1!A195&lt;&gt;"",[148]Sheet1!A195,"")</f>
        <v>382</v>
      </c>
      <c r="BI263">
        <f>IF([149]Sheet1!A195&lt;&gt;"",[149]Sheet1!A195,"")</f>
        <v>45</v>
      </c>
      <c r="BJ263">
        <f>IF([150]Sheet1!A195&lt;&gt;"",[150]Sheet1!A195,"")</f>
        <v>634</v>
      </c>
      <c r="BK263">
        <f>IF([151]Sheet1!A195&lt;&gt;"",[151]Sheet1!A195,"")</f>
        <v>259</v>
      </c>
      <c r="BL263">
        <f>IF([152]Sheet1!A195&lt;&gt;"",[152]Sheet1!A195,"")</f>
        <v>320</v>
      </c>
      <c r="BM263">
        <f>IF([153]Sheet1!A195&lt;&gt;"",[153]Sheet1!A195,"")</f>
        <v>339</v>
      </c>
      <c r="BN263">
        <f>IF([154]Sheet1!A195&lt;&gt;"",[154]Sheet1!A195,"")</f>
        <v>125</v>
      </c>
      <c r="BO263">
        <f>IF([155]Sheet1!A195&lt;&gt;"",[155]Sheet1!A195,"")</f>
        <v>51</v>
      </c>
      <c r="BP263">
        <f>IF([156]Sheet1!A195&lt;&gt;"",[156]Sheet1!A195,"")</f>
        <v>609</v>
      </c>
      <c r="BQ263">
        <f>IF([157]Sheet1!A195&lt;&gt;"",[157]Sheet1!A195,"")</f>
        <v>263</v>
      </c>
      <c r="BR263">
        <f>IF([158]Sheet1!A195&lt;&gt;"",[158]Sheet1!A195,"")</f>
        <v>181</v>
      </c>
      <c r="BS263">
        <f>IF([159]Sheet1!A195&lt;&gt;"",[159]Sheet1!A195,"")</f>
        <v>606</v>
      </c>
      <c r="BT263">
        <f>IF([160]Sheet1!A195&lt;&gt;"",[160]Sheet1!A195,"")</f>
        <v>427</v>
      </c>
      <c r="BU263">
        <f>IF([161]Sheet1!A195&lt;&gt;"",[161]Sheet1!A195,"")</f>
        <v>644</v>
      </c>
      <c r="BV263">
        <f>IF([162]Sheet1!A195&lt;&gt;"",[162]Sheet1!A195,"")</f>
        <v>454</v>
      </c>
      <c r="BW263">
        <f>IF([163]Sheet1!A195&lt;&gt;"",[163]Sheet1!A195,"")</f>
        <v>384</v>
      </c>
      <c r="BX263">
        <f>IF([164]Sheet1!A195&lt;&gt;"",[164]Sheet1!A195,"")</f>
        <v>26</v>
      </c>
      <c r="BY263">
        <f>IF([165]Sheet1!A195&lt;&gt;"",[165]Sheet1!A195,"")</f>
        <v>50</v>
      </c>
      <c r="BZ263">
        <f>IF([166]Sheet1!A195&lt;&gt;"",[166]Sheet1!A195,"")</f>
        <v>626</v>
      </c>
      <c r="CA263">
        <f>IF([167]Sheet1!A195&lt;&gt;"",[167]Sheet1!A195,"")</f>
        <v>654</v>
      </c>
      <c r="CB263">
        <f>IF([168]Sheet1!A195&lt;&gt;"",[168]Sheet1!A195,"")</f>
        <v>486</v>
      </c>
      <c r="CC263">
        <f>IF([169]Sheet1!A195&lt;&gt;"",[169]Sheet1!A195,"")</f>
        <v>605</v>
      </c>
      <c r="CD263">
        <f>IF([170]Sheet1!A195&lt;&gt;"",[170]Sheet1!A195,"")</f>
        <v>614</v>
      </c>
      <c r="CE263">
        <f>IF([171]Sheet1!A195&lt;&gt;"",[171]Sheet1!A195,"")</f>
        <v>656</v>
      </c>
      <c r="CF263">
        <f>IF([172]Sheet1!A195&lt;&gt;"",[172]Sheet1!A195,"")</f>
        <v>490</v>
      </c>
      <c r="CG263">
        <f>IF([173]Sheet1!A195&lt;&gt;"",[173]Sheet1!A195,"")</f>
        <v>181</v>
      </c>
      <c r="CH263">
        <f>IF([174]Sheet1!A195&lt;&gt;"",[174]Sheet1!A195,"")</f>
        <v>196</v>
      </c>
      <c r="CI263">
        <f>IF([175]Sheet1!A195&lt;&gt;"",[175]Sheet1!A195,"")</f>
        <v>492</v>
      </c>
      <c r="CJ263">
        <f>IF([176]Sheet1!A195&lt;&gt;"",[176]Sheet1!A195,"")</f>
        <v>24</v>
      </c>
      <c r="CK263">
        <f>IF([177]Sheet1!A195&lt;&gt;"",[177]Sheet1!A195,"")</f>
        <v>302</v>
      </c>
      <c r="CL263">
        <f>IF([178]Sheet1!A195&lt;&gt;"",[178]Sheet1!A195,"")</f>
        <v>161</v>
      </c>
    </row>
    <row r="264" spans="2:90">
      <c r="B264">
        <f>IF([90]Sheet1!A196&lt;&gt;"",[90]Sheet1!A196,"")</f>
        <v>54</v>
      </c>
      <c r="C264">
        <f>IF([91]Sheet1!A196&lt;&gt;"",[91]Sheet1!A196,"")</f>
        <v>30</v>
      </c>
      <c r="D264">
        <f>IF([92]Sheet1!A196&lt;&gt;"",[92]Sheet1!A196,"")</f>
        <v>313</v>
      </c>
      <c r="E264">
        <f>IF([93]Sheet1!A196&lt;&gt;"",[93]Sheet1!A196,"")</f>
        <v>157</v>
      </c>
      <c r="F264">
        <f>IF([94]Sheet1!A196&lt;&gt;"",[94]Sheet1!A196,"")</f>
        <v>41</v>
      </c>
      <c r="G264">
        <f>IF([95]Sheet1!A196&lt;&gt;"",[95]Sheet1!A196,"")</f>
        <v>357</v>
      </c>
      <c r="H264">
        <f>IF([96]Sheet1!A196&lt;&gt;"",[96]Sheet1!A196,"")</f>
        <v>106</v>
      </c>
      <c r="I264">
        <f>IF([97]Sheet1!A196&lt;&gt;"",[97]Sheet1!A196,"")</f>
        <v>648</v>
      </c>
      <c r="J264">
        <f>IF([98]Sheet1!A196&lt;&gt;"",[98]Sheet1!A196,"")</f>
        <v>328</v>
      </c>
      <c r="K264">
        <f>IF([99]Sheet1!A196&lt;&gt;"",[99]Sheet1!A196,"")</f>
        <v>372</v>
      </c>
      <c r="L264">
        <f>IF([100]Sheet1!A196&lt;&gt;"",[100]Sheet1!A196,"")</f>
        <v>218</v>
      </c>
      <c r="M264">
        <f>IF([101]Sheet1!A196&lt;&gt;"",[101]Sheet1!A196,"")</f>
        <v>113</v>
      </c>
      <c r="N264">
        <f>IF([102]Sheet1!A196&lt;&gt;"",[102]Sheet1!A196,"")</f>
        <v>189</v>
      </c>
      <c r="O264">
        <f>IF([103]Sheet1!A196&lt;&gt;"",[103]Sheet1!A196,"")</f>
        <v>125</v>
      </c>
      <c r="P264">
        <f>IF([104]Sheet1!A196&lt;&gt;"",[104]Sheet1!A196,"")</f>
        <v>95</v>
      </c>
      <c r="Q264">
        <f>IF([105]Sheet1!A196&lt;&gt;"",[105]Sheet1!A196,"")</f>
        <v>294</v>
      </c>
      <c r="R264">
        <f>IF([106]Sheet1!A196&lt;&gt;"",[106]Sheet1!A196,"")</f>
        <v>664</v>
      </c>
      <c r="S264">
        <f>IF([107]Sheet1!A196&lt;&gt;"",[107]Sheet1!A196,"")</f>
        <v>157</v>
      </c>
      <c r="T264">
        <f>IF([108]Sheet1!A196&lt;&gt;"",[108]Sheet1!A196,"")</f>
        <v>389</v>
      </c>
      <c r="U264">
        <f>IF([109]Sheet1!A196&lt;&gt;"",[109]Sheet1!A196,"")</f>
        <v>46</v>
      </c>
      <c r="V264">
        <f>IF([110]Sheet1!A196&lt;&gt;"",[110]Sheet1!A196,"")</f>
        <v>253</v>
      </c>
      <c r="W264">
        <f>IF([111]Sheet1!A196&lt;&gt;"",[111]Sheet1!A196,"")</f>
        <v>297</v>
      </c>
      <c r="X264">
        <f>IF([112]Sheet1!A196&lt;&gt;"",[112]Sheet1!A196,"")</f>
        <v>48</v>
      </c>
      <c r="Y264">
        <f>IF([113]Sheet1!A196&lt;&gt;"",[113]Sheet1!A196,"")</f>
        <v>306</v>
      </c>
      <c r="Z264">
        <f>IF([114]Sheet1!A196&lt;&gt;"",[114]Sheet1!A196,"")</f>
        <v>235</v>
      </c>
      <c r="AA264">
        <f>IF([115]Sheet1!A196&lt;&gt;"",[115]Sheet1!A196,"")</f>
        <v>118</v>
      </c>
      <c r="AB264">
        <f>IF([116]Sheet1!A196&lt;&gt;"",[116]Sheet1!A196,"")</f>
        <v>500</v>
      </c>
      <c r="AC264">
        <f>IF([117]Sheet1!A196&lt;&gt;"",[117]Sheet1!A196,"")</f>
        <v>229</v>
      </c>
      <c r="AD264">
        <f>IF([118]Sheet1!A196&lt;&gt;"",[118]Sheet1!A196,"")</f>
        <v>273</v>
      </c>
      <c r="AE264">
        <f>IF([119]Sheet1!A196&lt;&gt;"",[119]Sheet1!A196,"")</f>
        <v>145</v>
      </c>
      <c r="AF264">
        <f>IF([120]Sheet1!A196&lt;&gt;"",[120]Sheet1!A196,"")</f>
        <v>195</v>
      </c>
      <c r="AG264">
        <f>IF([121]Sheet1!A196&lt;&gt;"",[121]Sheet1!A196,"")</f>
        <v>313</v>
      </c>
      <c r="AH264">
        <f>IF([122]Sheet1!A196&lt;&gt;"",[122]Sheet1!A196,"")</f>
        <v>536</v>
      </c>
      <c r="AI264">
        <f>IF([123]Sheet1!A196&lt;&gt;"",[123]Sheet1!A196,"")</f>
        <v>505</v>
      </c>
      <c r="AJ264">
        <f>IF([124]Sheet1!A196&lt;&gt;"",[124]Sheet1!A196,"")</f>
        <v>329</v>
      </c>
      <c r="AK264">
        <f>IF([125]Sheet1!A196&lt;&gt;"",[125]Sheet1!A196,"")</f>
        <v>123</v>
      </c>
      <c r="AL264">
        <f>IF([126]Sheet1!A196&lt;&gt;"",[126]Sheet1!A196,"")</f>
        <v>144</v>
      </c>
      <c r="AM264">
        <f>IF([127]Sheet1!A196&lt;&gt;"",[127]Sheet1!A196,"")</f>
        <v>29</v>
      </c>
      <c r="AN264">
        <f>IF([128]Sheet1!A196&lt;&gt;"",[128]Sheet1!A196,"")</f>
        <v>175</v>
      </c>
      <c r="AO264">
        <f>IF([129]Sheet1!A196&lt;&gt;"",[129]Sheet1!A196,"")</f>
        <v>135</v>
      </c>
      <c r="AP264">
        <v>332</v>
      </c>
      <c r="AQ264">
        <f>IF([131]Sheet1!A196&lt;&gt;"",[131]Sheet1!A196,"")</f>
        <v>344</v>
      </c>
      <c r="AR264">
        <f>IF([132]Sheet1!A196&lt;&gt;"",[132]Sheet1!A196,"")</f>
        <v>338</v>
      </c>
      <c r="AS264">
        <f>IF([133]Sheet1!A196&lt;&gt;"",[133]Sheet1!A196,"")</f>
        <v>359</v>
      </c>
      <c r="AT264">
        <f>IF([134]Sheet1!A196&lt;&gt;"",[134]Sheet1!A196,"")</f>
        <v>115</v>
      </c>
      <c r="AU264">
        <f>IF([135]Sheet1!A196&lt;&gt;"",[135]Sheet1!A196,"")</f>
        <v>322</v>
      </c>
      <c r="AV264">
        <f>IF([136]Sheet1!A196&lt;&gt;"",[136]Sheet1!A196,"")</f>
        <v>263</v>
      </c>
      <c r="AW264">
        <f>IF([137]Sheet1!A196&lt;&gt;"",[137]Sheet1!A196,"")</f>
        <v>399</v>
      </c>
      <c r="AX264">
        <f>IF([138]Sheet1!A196&lt;&gt;"",[138]Sheet1!A196,"")</f>
        <v>551</v>
      </c>
      <c r="AY264">
        <f>IF([139]Sheet1!A196&lt;&gt;"",[139]Sheet1!A196,"")</f>
        <v>285</v>
      </c>
      <c r="AZ264">
        <f>IF([140]Sheet1!A196&lt;&gt;"",[140]Sheet1!A196,"")</f>
        <v>158</v>
      </c>
      <c r="BA264">
        <f>IF([141]Sheet1!A196&lt;&gt;"",[141]Sheet1!A196,"")</f>
        <v>267</v>
      </c>
      <c r="BB264">
        <f>IF([142]Sheet1!A196&lt;&gt;"",[142]Sheet1!A196,"")</f>
        <v>34</v>
      </c>
      <c r="BC264">
        <f>IF([143]Sheet1!A196&lt;&gt;"",[143]Sheet1!A196,"")</f>
        <v>297</v>
      </c>
      <c r="BD264">
        <f>IF([144]Sheet1!A196&lt;&gt;"",[144]Sheet1!A196,"")</f>
        <v>127</v>
      </c>
      <c r="BE264">
        <f>IF([145]Sheet1!A196&lt;&gt;"",[145]Sheet1!A196,"")</f>
        <v>48</v>
      </c>
      <c r="BF264">
        <f>IF([146]Sheet1!A196&lt;&gt;"",[146]Sheet1!A196,"")</f>
        <v>32</v>
      </c>
      <c r="BG264">
        <f>IF([147]Sheet1!A196&lt;&gt;"",[147]Sheet1!A196,"")</f>
        <v>335</v>
      </c>
      <c r="BH264">
        <f>IF([148]Sheet1!A196&lt;&gt;"",[148]Sheet1!A196,"")</f>
        <v>621</v>
      </c>
      <c r="BI264">
        <f>IF([149]Sheet1!A196&lt;&gt;"",[149]Sheet1!A196,"")</f>
        <v>399</v>
      </c>
      <c r="BJ264">
        <f>IF([150]Sheet1!A196&lt;&gt;"",[150]Sheet1!A196,"")</f>
        <v>553</v>
      </c>
      <c r="BK264">
        <f>IF([151]Sheet1!A196&lt;&gt;"",[151]Sheet1!A196,"")</f>
        <v>229</v>
      </c>
      <c r="BL264">
        <f>IF([152]Sheet1!A196&lt;&gt;"",[152]Sheet1!A196,"")</f>
        <v>154</v>
      </c>
      <c r="BM264">
        <f>IF([153]Sheet1!A196&lt;&gt;"",[153]Sheet1!A196,"")</f>
        <v>233</v>
      </c>
      <c r="BN264">
        <f>IF([154]Sheet1!A196&lt;&gt;"",[154]Sheet1!A196,"")</f>
        <v>646</v>
      </c>
      <c r="BO264">
        <f>IF([155]Sheet1!A196&lt;&gt;"",[155]Sheet1!A196,"")</f>
        <v>159</v>
      </c>
      <c r="BP264">
        <f>IF([156]Sheet1!A196&lt;&gt;"",[156]Sheet1!A196,"")</f>
        <v>385</v>
      </c>
      <c r="BQ264">
        <f>IF([157]Sheet1!A196&lt;&gt;"",[157]Sheet1!A196,"")</f>
        <v>414</v>
      </c>
      <c r="BR264">
        <f>IF([158]Sheet1!A196&lt;&gt;"",[158]Sheet1!A196,"")</f>
        <v>323</v>
      </c>
      <c r="BS264">
        <f>IF([159]Sheet1!A196&lt;&gt;"",[159]Sheet1!A196,"")</f>
        <v>253</v>
      </c>
      <c r="BT264">
        <f>IF([160]Sheet1!A196&lt;&gt;"",[160]Sheet1!A196,"")</f>
        <v>604</v>
      </c>
      <c r="BU264">
        <f>IF([161]Sheet1!A196&lt;&gt;"",[161]Sheet1!A196,"")</f>
        <v>540</v>
      </c>
      <c r="BV264">
        <f>IF([162]Sheet1!A196&lt;&gt;"",[162]Sheet1!A196,"")</f>
        <v>112</v>
      </c>
      <c r="BW264">
        <f>IF([163]Sheet1!A196&lt;&gt;"",[163]Sheet1!A196,"")</f>
        <v>86</v>
      </c>
      <c r="BX264">
        <f>IF([164]Sheet1!A196&lt;&gt;"",[164]Sheet1!A196,"")</f>
        <v>590</v>
      </c>
      <c r="BY264">
        <f>IF([165]Sheet1!A196&lt;&gt;"",[165]Sheet1!A196,"")</f>
        <v>370</v>
      </c>
      <c r="BZ264">
        <f>IF([166]Sheet1!A196&lt;&gt;"",[166]Sheet1!A196,"")</f>
        <v>523</v>
      </c>
      <c r="CA264">
        <f>IF([167]Sheet1!A196&lt;&gt;"",[167]Sheet1!A196,"")</f>
        <v>442</v>
      </c>
      <c r="CB264">
        <f>IF([168]Sheet1!A196&lt;&gt;"",[168]Sheet1!A196,"")</f>
        <v>89</v>
      </c>
      <c r="CC264">
        <f>IF([169]Sheet1!A196&lt;&gt;"",[169]Sheet1!A196,"")</f>
        <v>482</v>
      </c>
      <c r="CD264">
        <f>IF([170]Sheet1!A196&lt;&gt;"",[170]Sheet1!A196,"")</f>
        <v>252</v>
      </c>
      <c r="CE264">
        <f>IF([171]Sheet1!A196&lt;&gt;"",[171]Sheet1!A196,"")</f>
        <v>102</v>
      </c>
      <c r="CF264">
        <f>IF([172]Sheet1!A196&lt;&gt;"",[172]Sheet1!A196,"")</f>
        <v>488</v>
      </c>
      <c r="CG264">
        <f>IF([173]Sheet1!A196&lt;&gt;"",[173]Sheet1!A196,"")</f>
        <v>179</v>
      </c>
      <c r="CH264">
        <f>IF([174]Sheet1!A196&lt;&gt;"",[174]Sheet1!A196,"")</f>
        <v>218</v>
      </c>
      <c r="CI264">
        <f>IF([175]Sheet1!A196&lt;&gt;"",[175]Sheet1!A196,"")</f>
        <v>126</v>
      </c>
      <c r="CJ264">
        <f>IF([176]Sheet1!A196&lt;&gt;"",[176]Sheet1!A196,"")</f>
        <v>83</v>
      </c>
      <c r="CK264">
        <f>IF([177]Sheet1!A196&lt;&gt;"",[177]Sheet1!A196,"")</f>
        <v>35</v>
      </c>
      <c r="CL264">
        <f>IF([178]Sheet1!A196&lt;&gt;"",[178]Sheet1!A196,"")</f>
        <v>91</v>
      </c>
    </row>
    <row r="265" spans="2:90">
      <c r="B265">
        <f>IF([90]Sheet1!A197&lt;&gt;"",[90]Sheet1!A197,"")</f>
        <v>262</v>
      </c>
      <c r="C265">
        <f>IF([91]Sheet1!A197&lt;&gt;"",[91]Sheet1!A197,"")</f>
        <v>104</v>
      </c>
      <c r="D265">
        <f>IF([92]Sheet1!A197&lt;&gt;"",[92]Sheet1!A197,"")</f>
        <v>224</v>
      </c>
      <c r="E265">
        <f>IF([93]Sheet1!A197&lt;&gt;"",[93]Sheet1!A197,"")</f>
        <v>151</v>
      </c>
      <c r="F265">
        <f>IF([94]Sheet1!A197&lt;&gt;"",[94]Sheet1!A197,"")</f>
        <v>310</v>
      </c>
      <c r="G265">
        <f>IF([95]Sheet1!A197&lt;&gt;"",[95]Sheet1!A197,"")</f>
        <v>225</v>
      </c>
      <c r="H265">
        <f>IF([96]Sheet1!A197&lt;&gt;"",[96]Sheet1!A197,"")</f>
        <v>213</v>
      </c>
      <c r="I265">
        <f>IF([97]Sheet1!A197&lt;&gt;"",[97]Sheet1!A197,"")</f>
        <v>93</v>
      </c>
      <c r="J265">
        <f>IF([98]Sheet1!A197&lt;&gt;"",[98]Sheet1!A197,"")</f>
        <v>592</v>
      </c>
      <c r="K265">
        <f>IF([99]Sheet1!A197&lt;&gt;"",[99]Sheet1!A197,"")</f>
        <v>373</v>
      </c>
      <c r="L265">
        <f>IF([100]Sheet1!A197&lt;&gt;"",[100]Sheet1!A197,"")</f>
        <v>563</v>
      </c>
      <c r="M265">
        <f>IF([101]Sheet1!A197&lt;&gt;"",[101]Sheet1!A197,"")</f>
        <v>340</v>
      </c>
      <c r="N265">
        <f>IF([102]Sheet1!A197&lt;&gt;"",[102]Sheet1!A197,"")</f>
        <v>567</v>
      </c>
      <c r="O265">
        <f>IF([103]Sheet1!A197&lt;&gt;"",[103]Sheet1!A197,"")</f>
        <v>265</v>
      </c>
      <c r="P265">
        <f>IF([104]Sheet1!A197&lt;&gt;"",[104]Sheet1!A197,"")</f>
        <v>601</v>
      </c>
      <c r="Q265">
        <f>IF([105]Sheet1!A197&lt;&gt;"",[105]Sheet1!A197,"")</f>
        <v>277</v>
      </c>
      <c r="R265">
        <f>IF([106]Sheet1!A197&lt;&gt;"",[106]Sheet1!A197,"")</f>
        <v>385</v>
      </c>
      <c r="S265">
        <f>IF([107]Sheet1!A197&lt;&gt;"",[107]Sheet1!A197,"")</f>
        <v>401</v>
      </c>
      <c r="T265">
        <f>IF([108]Sheet1!A197&lt;&gt;"",[108]Sheet1!A197,"")</f>
        <v>271</v>
      </c>
      <c r="U265">
        <f>IF([109]Sheet1!A197&lt;&gt;"",[109]Sheet1!A197,"")</f>
        <v>372</v>
      </c>
      <c r="V265">
        <f>IF([110]Sheet1!A197&lt;&gt;"",[110]Sheet1!A197,"")</f>
        <v>170</v>
      </c>
      <c r="W265">
        <f>IF([111]Sheet1!A197&lt;&gt;"",[111]Sheet1!A197,"")</f>
        <v>121</v>
      </c>
      <c r="X265">
        <f>IF([112]Sheet1!A197&lt;&gt;"",[112]Sheet1!A197,"")</f>
        <v>200</v>
      </c>
      <c r="Y265">
        <f>IF([113]Sheet1!A197&lt;&gt;"",[113]Sheet1!A197,"")</f>
        <v>275</v>
      </c>
      <c r="Z265">
        <f>IF([114]Sheet1!A197&lt;&gt;"",[114]Sheet1!A197,"")</f>
        <v>280</v>
      </c>
      <c r="AA265">
        <f>IF([115]Sheet1!A197&lt;&gt;"",[115]Sheet1!A197,"")</f>
        <v>431</v>
      </c>
      <c r="AB265">
        <f>IF([116]Sheet1!A197&lt;&gt;"",[116]Sheet1!A197,"")</f>
        <v>219</v>
      </c>
      <c r="AC265">
        <f>IF([117]Sheet1!A197&lt;&gt;"",[117]Sheet1!A197,"")</f>
        <v>45</v>
      </c>
      <c r="AD265">
        <f>IF([118]Sheet1!A197&lt;&gt;"",[118]Sheet1!A197,"")</f>
        <v>40</v>
      </c>
      <c r="AE265">
        <f>IF([119]Sheet1!A197&lt;&gt;"",[119]Sheet1!A197,"")</f>
        <v>361</v>
      </c>
      <c r="AF265">
        <f>IF([120]Sheet1!A197&lt;&gt;"",[120]Sheet1!A197,"")</f>
        <v>399</v>
      </c>
      <c r="AG265">
        <f>IF([121]Sheet1!A197&lt;&gt;"",[121]Sheet1!A197,"")</f>
        <v>347</v>
      </c>
      <c r="AH265">
        <f>IF([122]Sheet1!A197&lt;&gt;"",[122]Sheet1!A197,"")</f>
        <v>363</v>
      </c>
      <c r="AI265">
        <f>IF([123]Sheet1!A197&lt;&gt;"",[123]Sheet1!A197,"")</f>
        <v>489</v>
      </c>
      <c r="AJ265">
        <f>IF([124]Sheet1!A197&lt;&gt;"",[124]Sheet1!A197,"")</f>
        <v>331</v>
      </c>
      <c r="AK265">
        <f>IF([125]Sheet1!A197&lt;&gt;"",[125]Sheet1!A197,"")</f>
        <v>194</v>
      </c>
      <c r="AL265">
        <f>IF([126]Sheet1!A197&lt;&gt;"",[126]Sheet1!A197,"")</f>
        <v>135</v>
      </c>
      <c r="AM265">
        <f>IF([127]Sheet1!A197&lt;&gt;"",[127]Sheet1!A197,"")</f>
        <v>9</v>
      </c>
      <c r="AN265">
        <f>IF([128]Sheet1!A197&lt;&gt;"",[128]Sheet1!A197,"")</f>
        <v>253</v>
      </c>
      <c r="AO265">
        <f>IF([129]Sheet1!A197&lt;&gt;"",[129]Sheet1!A197,"")</f>
        <v>557</v>
      </c>
      <c r="AP265">
        <v>351</v>
      </c>
      <c r="AQ265">
        <f>IF([131]Sheet1!A197&lt;&gt;"",[131]Sheet1!A197,"")</f>
        <v>326</v>
      </c>
      <c r="AR265">
        <f>IF([132]Sheet1!A197&lt;&gt;"",[132]Sheet1!A197,"")</f>
        <v>569</v>
      </c>
      <c r="AS265">
        <f>IF([133]Sheet1!A197&lt;&gt;"",[133]Sheet1!A197,"")</f>
        <v>136</v>
      </c>
      <c r="AT265">
        <f>IF([134]Sheet1!A197&lt;&gt;"",[134]Sheet1!A197,"")</f>
        <v>84</v>
      </c>
      <c r="AU265">
        <f>IF([135]Sheet1!A197&lt;&gt;"",[135]Sheet1!A197,"")</f>
        <v>286</v>
      </c>
      <c r="AV265">
        <f>IF([136]Sheet1!A197&lt;&gt;"",[136]Sheet1!A197,"")</f>
        <v>294</v>
      </c>
      <c r="AW265">
        <f>IF([137]Sheet1!A197&lt;&gt;"",[137]Sheet1!A197,"")</f>
        <v>326</v>
      </c>
      <c r="AX265">
        <f>IF([138]Sheet1!A197&lt;&gt;"",[138]Sheet1!A197,"")</f>
        <v>636</v>
      </c>
      <c r="AY265">
        <f>IF([139]Sheet1!A197&lt;&gt;"",[139]Sheet1!A197,"")</f>
        <v>229</v>
      </c>
      <c r="AZ265">
        <f>IF([140]Sheet1!A197&lt;&gt;"",[140]Sheet1!A197,"")</f>
        <v>42</v>
      </c>
      <c r="BA265">
        <f>IF([141]Sheet1!A197&lt;&gt;"",[141]Sheet1!A197,"")</f>
        <v>635</v>
      </c>
      <c r="BB265">
        <f>IF([142]Sheet1!A197&lt;&gt;"",[142]Sheet1!A197,"")</f>
        <v>619</v>
      </c>
      <c r="BC265">
        <f>IF([143]Sheet1!A197&lt;&gt;"",[143]Sheet1!A197,"")</f>
        <v>304</v>
      </c>
      <c r="BD265">
        <f>IF([144]Sheet1!A197&lt;&gt;"",[144]Sheet1!A197,"")</f>
        <v>175</v>
      </c>
      <c r="BE265">
        <f>IF([145]Sheet1!A197&lt;&gt;"",[145]Sheet1!A197,"")</f>
        <v>644</v>
      </c>
      <c r="BF265">
        <f>IF([146]Sheet1!A197&lt;&gt;"",[146]Sheet1!A197,"")</f>
        <v>250</v>
      </c>
      <c r="BG265">
        <f>IF([147]Sheet1!A197&lt;&gt;"",[147]Sheet1!A197,"")</f>
        <v>651</v>
      </c>
      <c r="BH265">
        <f>IF([148]Sheet1!A197&lt;&gt;"",[148]Sheet1!A197,"")</f>
        <v>79</v>
      </c>
      <c r="BI265">
        <f>IF([149]Sheet1!A197&lt;&gt;"",[149]Sheet1!A197,"")</f>
        <v>617</v>
      </c>
      <c r="BJ265">
        <f>IF([150]Sheet1!A197&lt;&gt;"",[150]Sheet1!A197,"")</f>
        <v>52</v>
      </c>
      <c r="BK265">
        <f>IF([151]Sheet1!A197&lt;&gt;"",[151]Sheet1!A197,"")</f>
        <v>74</v>
      </c>
      <c r="BL265">
        <f>IF([152]Sheet1!A197&lt;&gt;"",[152]Sheet1!A197,"")</f>
        <v>647</v>
      </c>
      <c r="BM265">
        <f>IF([153]Sheet1!A197&lt;&gt;"",[153]Sheet1!A197,"")</f>
        <v>254</v>
      </c>
      <c r="BN265">
        <f>IF([154]Sheet1!A197&lt;&gt;"",[154]Sheet1!A197,"")</f>
        <v>607</v>
      </c>
      <c r="BO265">
        <f>IF([155]Sheet1!A197&lt;&gt;"",[155]Sheet1!A197,"")</f>
        <v>133</v>
      </c>
      <c r="BP265">
        <f>IF([156]Sheet1!A197&lt;&gt;"",[156]Sheet1!A197,"")</f>
        <v>391</v>
      </c>
      <c r="BQ265">
        <f>IF([157]Sheet1!A197&lt;&gt;"",[157]Sheet1!A197,"")</f>
        <v>648</v>
      </c>
      <c r="BR265">
        <f>IF([158]Sheet1!A197&lt;&gt;"",[158]Sheet1!A197,"")</f>
        <v>158</v>
      </c>
      <c r="BS265">
        <f>IF([159]Sheet1!A197&lt;&gt;"",[159]Sheet1!A197,"")</f>
        <v>485</v>
      </c>
      <c r="BT265">
        <f>IF([160]Sheet1!A197&lt;&gt;"",[160]Sheet1!A197,"")</f>
        <v>151</v>
      </c>
      <c r="BU265">
        <f>IF([161]Sheet1!A197&lt;&gt;"",[161]Sheet1!A197,"")</f>
        <v>621</v>
      </c>
      <c r="BV265">
        <f>IF([162]Sheet1!A197&lt;&gt;"",[162]Sheet1!A197,"")</f>
        <v>404</v>
      </c>
      <c r="BW265">
        <f>IF([163]Sheet1!A197&lt;&gt;"",[163]Sheet1!A197,"")</f>
        <v>263</v>
      </c>
      <c r="BX265">
        <f>IF([164]Sheet1!A197&lt;&gt;"",[164]Sheet1!A197,"")</f>
        <v>260</v>
      </c>
      <c r="BY265">
        <f>IF([165]Sheet1!A197&lt;&gt;"",[165]Sheet1!A197,"")</f>
        <v>82</v>
      </c>
      <c r="BZ265">
        <f>IF([166]Sheet1!A197&lt;&gt;"",[166]Sheet1!A197,"")</f>
        <v>44</v>
      </c>
      <c r="CA265">
        <f>IF([167]Sheet1!A197&lt;&gt;"",[167]Sheet1!A197,"")</f>
        <v>12</v>
      </c>
      <c r="CB265">
        <f>IF([168]Sheet1!A197&lt;&gt;"",[168]Sheet1!A197,"")</f>
        <v>102</v>
      </c>
      <c r="CC265">
        <f>IF([169]Sheet1!A197&lt;&gt;"",[169]Sheet1!A197,"")</f>
        <v>416</v>
      </c>
      <c r="CD265">
        <f>IF([170]Sheet1!A197&lt;&gt;"",[170]Sheet1!A197,"")</f>
        <v>32</v>
      </c>
      <c r="CE265">
        <f>IF([171]Sheet1!A197&lt;&gt;"",[171]Sheet1!A197,"")</f>
        <v>94</v>
      </c>
      <c r="CF265">
        <f>IF([172]Sheet1!A197&lt;&gt;"",[172]Sheet1!A197,"")</f>
        <v>411</v>
      </c>
      <c r="CG265">
        <f>IF([173]Sheet1!A197&lt;&gt;"",[173]Sheet1!A197,"")</f>
        <v>208</v>
      </c>
      <c r="CH265">
        <f>IF([174]Sheet1!A197&lt;&gt;"",[174]Sheet1!A197,"")</f>
        <v>318</v>
      </c>
      <c r="CI265">
        <f>IF([175]Sheet1!A197&lt;&gt;"",[175]Sheet1!A197,"")</f>
        <v>201</v>
      </c>
      <c r="CJ265">
        <f>IF([176]Sheet1!A197&lt;&gt;"",[176]Sheet1!A197,"")</f>
        <v>144</v>
      </c>
      <c r="CK265">
        <f>IF([177]Sheet1!A197&lt;&gt;"",[177]Sheet1!A197,"")</f>
        <v>144</v>
      </c>
      <c r="CL265">
        <f>IF([178]Sheet1!A197&lt;&gt;"",[178]Sheet1!A197,"")</f>
        <v>0</v>
      </c>
    </row>
    <row r="266" spans="2:90">
      <c r="B266">
        <f>IF([90]Sheet1!A198&lt;&gt;"",[90]Sheet1!A198,"")</f>
        <v>417</v>
      </c>
      <c r="C266">
        <f>IF([91]Sheet1!A198&lt;&gt;"",[91]Sheet1!A198,"")</f>
        <v>6</v>
      </c>
      <c r="D266">
        <f>IF([92]Sheet1!A198&lt;&gt;"",[92]Sheet1!A198,"")</f>
        <v>99</v>
      </c>
      <c r="E266">
        <f>IF([93]Sheet1!A198&lt;&gt;"",[93]Sheet1!A198,"")</f>
        <v>139</v>
      </c>
      <c r="F266">
        <f>IF([94]Sheet1!A198&lt;&gt;"",[94]Sheet1!A198,"")</f>
        <v>148</v>
      </c>
      <c r="G266">
        <f>IF([95]Sheet1!A198&lt;&gt;"",[95]Sheet1!A198,"")</f>
        <v>195</v>
      </c>
      <c r="H266">
        <f>IF([96]Sheet1!A198&lt;&gt;"",[96]Sheet1!A198,"")</f>
        <v>149</v>
      </c>
      <c r="I266">
        <f>IF([97]Sheet1!A198&lt;&gt;"",[97]Sheet1!A198,"")</f>
        <v>644</v>
      </c>
      <c r="J266">
        <f>IF([98]Sheet1!A198&lt;&gt;"",[98]Sheet1!A198,"")</f>
        <v>624</v>
      </c>
      <c r="K266">
        <f>IF([99]Sheet1!A198&lt;&gt;"",[99]Sheet1!A198,"")</f>
        <v>254</v>
      </c>
      <c r="L266">
        <f>IF([100]Sheet1!A198&lt;&gt;"",[100]Sheet1!A198,"")</f>
        <v>205</v>
      </c>
      <c r="M266">
        <f>IF([101]Sheet1!A198&lt;&gt;"",[101]Sheet1!A198,"")</f>
        <v>194</v>
      </c>
      <c r="N266">
        <f>IF([102]Sheet1!A198&lt;&gt;"",[102]Sheet1!A198,"")</f>
        <v>638</v>
      </c>
      <c r="O266">
        <f>IF([103]Sheet1!A198&lt;&gt;"",[103]Sheet1!A198,"")</f>
        <v>16</v>
      </c>
      <c r="P266">
        <f>IF([104]Sheet1!A198&lt;&gt;"",[104]Sheet1!A198,"")</f>
        <v>312</v>
      </c>
      <c r="Q266">
        <f>IF([105]Sheet1!A198&lt;&gt;"",[105]Sheet1!A198,"")</f>
        <v>94</v>
      </c>
      <c r="R266">
        <f>IF([106]Sheet1!A198&lt;&gt;"",[106]Sheet1!A198,"")</f>
        <v>579</v>
      </c>
      <c r="S266">
        <f>IF([107]Sheet1!A198&lt;&gt;"",[107]Sheet1!A198,"")</f>
        <v>396</v>
      </c>
      <c r="T266">
        <f>IF([108]Sheet1!A198&lt;&gt;"",[108]Sheet1!A198,"")</f>
        <v>497</v>
      </c>
      <c r="U266">
        <f>IF([109]Sheet1!A198&lt;&gt;"",[109]Sheet1!A198,"")</f>
        <v>404</v>
      </c>
      <c r="V266">
        <f>IF([110]Sheet1!A198&lt;&gt;"",[110]Sheet1!A198,"")</f>
        <v>154</v>
      </c>
      <c r="W266">
        <f>IF([111]Sheet1!A198&lt;&gt;"",[111]Sheet1!A198,"")</f>
        <v>160</v>
      </c>
      <c r="X266">
        <f>IF([112]Sheet1!A198&lt;&gt;"",[112]Sheet1!A198,"")</f>
        <v>329</v>
      </c>
      <c r="Y266">
        <f>IF([113]Sheet1!A198&lt;&gt;"",[113]Sheet1!A198,"")</f>
        <v>524</v>
      </c>
      <c r="Z266">
        <f>IF([114]Sheet1!A198&lt;&gt;"",[114]Sheet1!A198,"")</f>
        <v>472</v>
      </c>
      <c r="AA266">
        <f>IF([115]Sheet1!A198&lt;&gt;"",[115]Sheet1!A198,"")</f>
        <v>269</v>
      </c>
      <c r="AB266">
        <f>IF([116]Sheet1!A198&lt;&gt;"",[116]Sheet1!A198,"")</f>
        <v>338</v>
      </c>
      <c r="AC266">
        <f>IF([117]Sheet1!A198&lt;&gt;"",[117]Sheet1!A198,"")</f>
        <v>86</v>
      </c>
      <c r="AD266">
        <f>IF([118]Sheet1!A198&lt;&gt;"",[118]Sheet1!A198,"")</f>
        <v>181</v>
      </c>
      <c r="AE266">
        <f>IF([119]Sheet1!A198&lt;&gt;"",[119]Sheet1!A198,"")</f>
        <v>475</v>
      </c>
      <c r="AF266">
        <f>IF([120]Sheet1!A198&lt;&gt;"",[120]Sheet1!A198,"")</f>
        <v>345</v>
      </c>
      <c r="AG266">
        <f>IF([121]Sheet1!A198&lt;&gt;"",[121]Sheet1!A198,"")</f>
        <v>327</v>
      </c>
      <c r="AH266">
        <f>IF([122]Sheet1!A198&lt;&gt;"",[122]Sheet1!A198,"")</f>
        <v>252</v>
      </c>
      <c r="AI266">
        <f>IF([123]Sheet1!A198&lt;&gt;"",[123]Sheet1!A198,"")</f>
        <v>46</v>
      </c>
      <c r="AJ266">
        <f>IF([124]Sheet1!A198&lt;&gt;"",[124]Sheet1!A198,"")</f>
        <v>444</v>
      </c>
      <c r="AK266">
        <f>IF([125]Sheet1!A198&lt;&gt;"",[125]Sheet1!A198,"")</f>
        <v>227</v>
      </c>
      <c r="AL266">
        <f>IF([126]Sheet1!A198&lt;&gt;"",[126]Sheet1!A198,"")</f>
        <v>179</v>
      </c>
      <c r="AM266">
        <f>IF([127]Sheet1!A198&lt;&gt;"",[127]Sheet1!A198,"")</f>
        <v>381</v>
      </c>
      <c r="AN266">
        <f>IF([128]Sheet1!A198&lt;&gt;"",[128]Sheet1!A198,"")</f>
        <v>25</v>
      </c>
      <c r="AO266">
        <f>IF([129]Sheet1!A198&lt;&gt;"",[129]Sheet1!A198,"")</f>
        <v>395</v>
      </c>
      <c r="AP266">
        <v>592</v>
      </c>
      <c r="AQ266">
        <f>IF([131]Sheet1!A198&lt;&gt;"",[131]Sheet1!A198,"")</f>
        <v>123</v>
      </c>
      <c r="AR266">
        <f>IF([132]Sheet1!A198&lt;&gt;"",[132]Sheet1!A198,"")</f>
        <v>236</v>
      </c>
      <c r="AS266">
        <f>IF([133]Sheet1!A198&lt;&gt;"",[133]Sheet1!A198,"")</f>
        <v>20</v>
      </c>
      <c r="AT266">
        <f>IF([134]Sheet1!A198&lt;&gt;"",[134]Sheet1!A198,"")</f>
        <v>49</v>
      </c>
      <c r="AU266">
        <f>IF([135]Sheet1!A198&lt;&gt;"",[135]Sheet1!A198,"")</f>
        <v>602</v>
      </c>
      <c r="AV266">
        <f>IF([136]Sheet1!A198&lt;&gt;"",[136]Sheet1!A198,"")</f>
        <v>386</v>
      </c>
      <c r="AW266">
        <f>IF([137]Sheet1!A198&lt;&gt;"",[137]Sheet1!A198,"")</f>
        <v>394</v>
      </c>
      <c r="AX266">
        <f>IF([138]Sheet1!A198&lt;&gt;"",[138]Sheet1!A198,"")</f>
        <v>351</v>
      </c>
      <c r="AY266">
        <f>IF([139]Sheet1!A198&lt;&gt;"",[139]Sheet1!A198,"")</f>
        <v>326</v>
      </c>
      <c r="AZ266">
        <f>IF([140]Sheet1!A198&lt;&gt;"",[140]Sheet1!A198,"")</f>
        <v>253</v>
      </c>
      <c r="BA266">
        <f>IF([141]Sheet1!A198&lt;&gt;"",[141]Sheet1!A198,"")</f>
        <v>615</v>
      </c>
      <c r="BB266">
        <f>IF([142]Sheet1!A198&lt;&gt;"",[142]Sheet1!A198,"")</f>
        <v>72</v>
      </c>
      <c r="BC266">
        <f>IF([143]Sheet1!A198&lt;&gt;"",[143]Sheet1!A198,"")</f>
        <v>202</v>
      </c>
      <c r="BD266">
        <f>IF([144]Sheet1!A198&lt;&gt;"",[144]Sheet1!A198,"")</f>
        <v>233</v>
      </c>
      <c r="BE266">
        <f>IF([145]Sheet1!A198&lt;&gt;"",[145]Sheet1!A198,"")</f>
        <v>206</v>
      </c>
      <c r="BF266">
        <f>IF([146]Sheet1!A198&lt;&gt;"",[146]Sheet1!A198,"")</f>
        <v>234</v>
      </c>
      <c r="BG266">
        <f>IF([147]Sheet1!A198&lt;&gt;"",[147]Sheet1!A198,"")</f>
        <v>137</v>
      </c>
      <c r="BH266">
        <f>IF([148]Sheet1!A198&lt;&gt;"",[148]Sheet1!A198,"")</f>
        <v>185</v>
      </c>
      <c r="BI266">
        <f>IF([149]Sheet1!A198&lt;&gt;"",[149]Sheet1!A198,"")</f>
        <v>109</v>
      </c>
      <c r="BJ266">
        <f>IF([150]Sheet1!A198&lt;&gt;"",[150]Sheet1!A198,"")</f>
        <v>61</v>
      </c>
      <c r="BK266">
        <f>IF([151]Sheet1!A198&lt;&gt;"",[151]Sheet1!A198,"")</f>
        <v>343</v>
      </c>
      <c r="BL266">
        <f>IF([152]Sheet1!A198&lt;&gt;"",[152]Sheet1!A198,"")</f>
        <v>598</v>
      </c>
      <c r="BM266">
        <f>IF([153]Sheet1!A198&lt;&gt;"",[153]Sheet1!A198,"")</f>
        <v>35</v>
      </c>
      <c r="BN266">
        <f>IF([154]Sheet1!A198&lt;&gt;"",[154]Sheet1!A198,"")</f>
        <v>550</v>
      </c>
      <c r="BO266">
        <f>IF([155]Sheet1!A198&lt;&gt;"",[155]Sheet1!A198,"")</f>
        <v>298</v>
      </c>
      <c r="BP266">
        <f>IF([156]Sheet1!A198&lt;&gt;"",[156]Sheet1!A198,"")</f>
        <v>9</v>
      </c>
      <c r="BQ266">
        <f>IF([157]Sheet1!A198&lt;&gt;"",[157]Sheet1!A198,"")</f>
        <v>10</v>
      </c>
      <c r="BR266">
        <f>IF([158]Sheet1!A198&lt;&gt;"",[158]Sheet1!A198,"")</f>
        <v>245</v>
      </c>
      <c r="BS266">
        <f>IF([159]Sheet1!A198&lt;&gt;"",[159]Sheet1!A198,"")</f>
        <v>251</v>
      </c>
      <c r="BT266">
        <f>IF([160]Sheet1!A198&lt;&gt;"",[160]Sheet1!A198,"")</f>
        <v>237</v>
      </c>
      <c r="BU266">
        <f>IF([161]Sheet1!A198&lt;&gt;"",[161]Sheet1!A198,"")</f>
        <v>465</v>
      </c>
      <c r="BV266">
        <f>IF([162]Sheet1!A198&lt;&gt;"",[162]Sheet1!A198,"")</f>
        <v>185</v>
      </c>
      <c r="BW266">
        <f>IF([163]Sheet1!A198&lt;&gt;"",[163]Sheet1!A198,"")</f>
        <v>542</v>
      </c>
      <c r="BX266">
        <f>IF([164]Sheet1!A198&lt;&gt;"",[164]Sheet1!A198,"")</f>
        <v>418</v>
      </c>
      <c r="BY266">
        <f>IF([165]Sheet1!A198&lt;&gt;"",[165]Sheet1!A198,"")</f>
        <v>375</v>
      </c>
      <c r="BZ266">
        <f>IF([166]Sheet1!A198&lt;&gt;"",[166]Sheet1!A198,"")</f>
        <v>144</v>
      </c>
      <c r="CA266">
        <f>IF([167]Sheet1!A198&lt;&gt;"",[167]Sheet1!A198,"")</f>
        <v>23</v>
      </c>
      <c r="CB266">
        <f>IF([168]Sheet1!A198&lt;&gt;"",[168]Sheet1!A198,"")</f>
        <v>87</v>
      </c>
      <c r="CC266">
        <f>IF([169]Sheet1!A198&lt;&gt;"",[169]Sheet1!A198,"")</f>
        <v>163</v>
      </c>
      <c r="CD266">
        <f>IF([170]Sheet1!A198&lt;&gt;"",[170]Sheet1!A198,"")</f>
        <v>644</v>
      </c>
      <c r="CE266">
        <f>IF([171]Sheet1!A198&lt;&gt;"",[171]Sheet1!A198,"")</f>
        <v>225</v>
      </c>
      <c r="CF266">
        <f>IF([172]Sheet1!A198&lt;&gt;"",[172]Sheet1!A198,"")</f>
        <v>128</v>
      </c>
      <c r="CG266">
        <f>IF([173]Sheet1!A198&lt;&gt;"",[173]Sheet1!A198,"")</f>
        <v>348</v>
      </c>
      <c r="CH266">
        <f>IF([174]Sheet1!A198&lt;&gt;"",[174]Sheet1!A198,"")</f>
        <v>404</v>
      </c>
      <c r="CI266">
        <f>IF([175]Sheet1!A198&lt;&gt;"",[175]Sheet1!A198,"")</f>
        <v>607</v>
      </c>
      <c r="CJ266">
        <f>IF([176]Sheet1!A198&lt;&gt;"",[176]Sheet1!A198,"")</f>
        <v>342</v>
      </c>
      <c r="CK266">
        <f>IF([177]Sheet1!A198&lt;&gt;"",[177]Sheet1!A198,"")</f>
        <v>399</v>
      </c>
      <c r="CL266">
        <f>IF([178]Sheet1!A198&lt;&gt;"",[178]Sheet1!A198,"")</f>
        <v>607</v>
      </c>
    </row>
    <row r="267" spans="2:90">
      <c r="B267">
        <f>IF([90]Sheet1!A199&lt;&gt;"",[90]Sheet1!A199,"")</f>
        <v>144</v>
      </c>
      <c r="C267">
        <f>IF([91]Sheet1!A199&lt;&gt;"",[91]Sheet1!A199,"")</f>
        <v>338</v>
      </c>
      <c r="D267">
        <f>IF([92]Sheet1!A199&lt;&gt;"",[92]Sheet1!A199,"")</f>
        <v>85</v>
      </c>
      <c r="E267">
        <f>IF([93]Sheet1!A199&lt;&gt;"",[93]Sheet1!A199,"")</f>
        <v>194</v>
      </c>
      <c r="F267">
        <f>IF([94]Sheet1!A199&lt;&gt;"",[94]Sheet1!A199,"")</f>
        <v>357</v>
      </c>
      <c r="G267">
        <f>IF([95]Sheet1!A199&lt;&gt;"",[95]Sheet1!A199,"")</f>
        <v>317</v>
      </c>
      <c r="H267">
        <f>IF([96]Sheet1!A199&lt;&gt;"",[96]Sheet1!A199,"")</f>
        <v>323</v>
      </c>
      <c r="I267">
        <f>IF([97]Sheet1!A199&lt;&gt;"",[97]Sheet1!A199,"")</f>
        <v>77</v>
      </c>
      <c r="J267">
        <f>IF([98]Sheet1!A199&lt;&gt;"",[98]Sheet1!A199,"")</f>
        <v>150</v>
      </c>
      <c r="K267">
        <f>IF([99]Sheet1!A199&lt;&gt;"",[99]Sheet1!A199,"")</f>
        <v>346</v>
      </c>
      <c r="L267">
        <f>IF([100]Sheet1!A199&lt;&gt;"",[100]Sheet1!A199,"")</f>
        <v>329</v>
      </c>
      <c r="M267">
        <f>IF([101]Sheet1!A199&lt;&gt;"",[101]Sheet1!A199,"")</f>
        <v>558</v>
      </c>
      <c r="N267">
        <f>IF([102]Sheet1!A199&lt;&gt;"",[102]Sheet1!A199,"")</f>
        <v>7</v>
      </c>
      <c r="O267">
        <f>IF([103]Sheet1!A199&lt;&gt;"",[103]Sheet1!A199,"")</f>
        <v>126</v>
      </c>
      <c r="P267">
        <f>IF([104]Sheet1!A199&lt;&gt;"",[104]Sheet1!A199,"")</f>
        <v>363</v>
      </c>
      <c r="Q267">
        <f>IF([105]Sheet1!A199&lt;&gt;"",[105]Sheet1!A199,"")</f>
        <v>31</v>
      </c>
      <c r="R267">
        <f>IF([106]Sheet1!A199&lt;&gt;"",[106]Sheet1!A199,"")</f>
        <v>294</v>
      </c>
      <c r="S267">
        <f>IF([107]Sheet1!A199&lt;&gt;"",[107]Sheet1!A199,"")</f>
        <v>288</v>
      </c>
      <c r="T267">
        <f>IF([108]Sheet1!A199&lt;&gt;"",[108]Sheet1!A199,"")</f>
        <v>338</v>
      </c>
      <c r="U267">
        <f>IF([109]Sheet1!A199&lt;&gt;"",[109]Sheet1!A199,"")</f>
        <v>0</v>
      </c>
      <c r="V267">
        <f>IF([110]Sheet1!A199&lt;&gt;"",[110]Sheet1!A199,"")</f>
        <v>145</v>
      </c>
      <c r="W267">
        <f>IF([111]Sheet1!A199&lt;&gt;"",[111]Sheet1!A199,"")</f>
        <v>280</v>
      </c>
      <c r="X267">
        <f>IF([112]Sheet1!A199&lt;&gt;"",[112]Sheet1!A199,"")</f>
        <v>358</v>
      </c>
      <c r="Y267">
        <f>IF([113]Sheet1!A199&lt;&gt;"",[113]Sheet1!A199,"")</f>
        <v>292</v>
      </c>
      <c r="Z267">
        <f>IF([114]Sheet1!A199&lt;&gt;"",[114]Sheet1!A199,"")</f>
        <v>445</v>
      </c>
      <c r="AA267">
        <f>IF([115]Sheet1!A199&lt;&gt;"",[115]Sheet1!A199,"")</f>
        <v>254</v>
      </c>
      <c r="AB267">
        <f>IF([116]Sheet1!A199&lt;&gt;"",[116]Sheet1!A199,"")</f>
        <v>387</v>
      </c>
      <c r="AC267">
        <f>IF([117]Sheet1!A199&lt;&gt;"",[117]Sheet1!A199,"")</f>
        <v>371</v>
      </c>
      <c r="AD267">
        <f>IF([118]Sheet1!A199&lt;&gt;"",[118]Sheet1!A199,"")</f>
        <v>36</v>
      </c>
      <c r="AE267">
        <f>IF([119]Sheet1!A199&lt;&gt;"",[119]Sheet1!A199,"")</f>
        <v>336</v>
      </c>
      <c r="AF267">
        <f>IF([120]Sheet1!A199&lt;&gt;"",[120]Sheet1!A199,"")</f>
        <v>481</v>
      </c>
      <c r="AG267">
        <f>IF([121]Sheet1!A199&lt;&gt;"",[121]Sheet1!A199,"")</f>
        <v>382</v>
      </c>
      <c r="AH267">
        <f>IF([122]Sheet1!A199&lt;&gt;"",[122]Sheet1!A199,"")</f>
        <v>120</v>
      </c>
      <c r="AI267">
        <f>IF([123]Sheet1!A199&lt;&gt;"",[123]Sheet1!A199,"")</f>
        <v>484</v>
      </c>
      <c r="AJ267">
        <f>IF([124]Sheet1!A199&lt;&gt;"",[124]Sheet1!A199,"")</f>
        <v>279</v>
      </c>
      <c r="AK267">
        <f>IF([125]Sheet1!A199&lt;&gt;"",[125]Sheet1!A199,"")</f>
        <v>318</v>
      </c>
      <c r="AL267">
        <f>IF([126]Sheet1!A199&lt;&gt;"",[126]Sheet1!A199,"")</f>
        <v>506</v>
      </c>
      <c r="AM267">
        <f>IF([127]Sheet1!A199&lt;&gt;"",[127]Sheet1!A199,"")</f>
        <v>50</v>
      </c>
      <c r="AN267">
        <f>IF([128]Sheet1!A199&lt;&gt;"",[128]Sheet1!A199,"")</f>
        <v>329</v>
      </c>
      <c r="AO267">
        <f>IF([129]Sheet1!A199&lt;&gt;"",[129]Sheet1!A199,"")</f>
        <v>232</v>
      </c>
      <c r="AP267">
        <v>661</v>
      </c>
      <c r="AQ267">
        <f>IF([131]Sheet1!A199&lt;&gt;"",[131]Sheet1!A199,"")</f>
        <v>145</v>
      </c>
      <c r="AR267">
        <f>IF([132]Sheet1!A199&lt;&gt;"",[132]Sheet1!A199,"")</f>
        <v>225</v>
      </c>
      <c r="AS267">
        <f>IF([133]Sheet1!A199&lt;&gt;"",[133]Sheet1!A199,"")</f>
        <v>640</v>
      </c>
      <c r="AT267">
        <f>IF([134]Sheet1!A199&lt;&gt;"",[134]Sheet1!A199,"")</f>
        <v>360</v>
      </c>
      <c r="AU267">
        <f>IF([135]Sheet1!A199&lt;&gt;"",[135]Sheet1!A199,"")</f>
        <v>183</v>
      </c>
      <c r="AV267">
        <f>IF([136]Sheet1!A199&lt;&gt;"",[136]Sheet1!A199,"")</f>
        <v>266</v>
      </c>
      <c r="AW267">
        <f>IF([137]Sheet1!A199&lt;&gt;"",[137]Sheet1!A199,"")</f>
        <v>243</v>
      </c>
      <c r="AX267">
        <f>IF([138]Sheet1!A199&lt;&gt;"",[138]Sheet1!A199,"")</f>
        <v>633</v>
      </c>
      <c r="AY267">
        <f>IF([139]Sheet1!A199&lt;&gt;"",[139]Sheet1!A199,"")</f>
        <v>300</v>
      </c>
      <c r="AZ267">
        <f>IF([140]Sheet1!A199&lt;&gt;"",[140]Sheet1!A199,"")</f>
        <v>32</v>
      </c>
      <c r="BA267">
        <f>IF([141]Sheet1!A199&lt;&gt;"",[141]Sheet1!A199,"")</f>
        <v>239</v>
      </c>
      <c r="BB267">
        <f>IF([142]Sheet1!A199&lt;&gt;"",[142]Sheet1!A199,"")</f>
        <v>104</v>
      </c>
      <c r="BC267">
        <f>IF([143]Sheet1!A199&lt;&gt;"",[143]Sheet1!A199,"")</f>
        <v>280</v>
      </c>
      <c r="BD267">
        <f>IF([144]Sheet1!A199&lt;&gt;"",[144]Sheet1!A199,"")</f>
        <v>138</v>
      </c>
      <c r="BE267">
        <f>IF([145]Sheet1!A199&lt;&gt;"",[145]Sheet1!A199,"")</f>
        <v>15</v>
      </c>
      <c r="BF267">
        <f>IF([146]Sheet1!A199&lt;&gt;"",[146]Sheet1!A199,"")</f>
        <v>31</v>
      </c>
      <c r="BG267">
        <f>IF([147]Sheet1!A199&lt;&gt;"",[147]Sheet1!A199,"")</f>
        <v>161</v>
      </c>
      <c r="BH267">
        <f>IF([148]Sheet1!A199&lt;&gt;"",[148]Sheet1!A199,"")</f>
        <v>551</v>
      </c>
      <c r="BI267">
        <f>IF([149]Sheet1!A199&lt;&gt;"",[149]Sheet1!A199,"")</f>
        <v>197</v>
      </c>
      <c r="BJ267">
        <f>IF([150]Sheet1!A199&lt;&gt;"",[150]Sheet1!A199,"")</f>
        <v>170</v>
      </c>
      <c r="BK267">
        <f>IF([151]Sheet1!A199&lt;&gt;"",[151]Sheet1!A199,"")</f>
        <v>551</v>
      </c>
      <c r="BL267">
        <f>IF([152]Sheet1!A199&lt;&gt;"",[152]Sheet1!A199,"")</f>
        <v>351</v>
      </c>
      <c r="BM267">
        <f>IF([153]Sheet1!A199&lt;&gt;"",[153]Sheet1!A199,"")</f>
        <v>208</v>
      </c>
      <c r="BN267">
        <f>IF([154]Sheet1!A199&lt;&gt;"",[154]Sheet1!A199,"")</f>
        <v>99</v>
      </c>
      <c r="BO267">
        <f>IF([155]Sheet1!A199&lt;&gt;"",[155]Sheet1!A199,"")</f>
        <v>386</v>
      </c>
      <c r="BP267">
        <f>IF([156]Sheet1!A199&lt;&gt;"",[156]Sheet1!A199,"")</f>
        <v>253</v>
      </c>
      <c r="BQ267">
        <f>IF([157]Sheet1!A199&lt;&gt;"",[157]Sheet1!A199,"")</f>
        <v>310</v>
      </c>
      <c r="BR267">
        <f>IF([158]Sheet1!A199&lt;&gt;"",[158]Sheet1!A199,"")</f>
        <v>228</v>
      </c>
      <c r="BS267">
        <f>IF([159]Sheet1!A199&lt;&gt;"",[159]Sheet1!A199,"")</f>
        <v>228</v>
      </c>
      <c r="BT267">
        <f>IF([160]Sheet1!A199&lt;&gt;"",[160]Sheet1!A199,"")</f>
        <v>159</v>
      </c>
      <c r="BU267">
        <f>IF([161]Sheet1!A199&lt;&gt;"",[161]Sheet1!A199,"")</f>
        <v>481</v>
      </c>
      <c r="BV267">
        <f>IF([162]Sheet1!A199&lt;&gt;"",[162]Sheet1!A199,"")</f>
        <v>628</v>
      </c>
      <c r="BW267">
        <f>IF([163]Sheet1!A199&lt;&gt;"",[163]Sheet1!A199,"")</f>
        <v>83</v>
      </c>
      <c r="BX267">
        <f>IF([164]Sheet1!A199&lt;&gt;"",[164]Sheet1!A199,"")</f>
        <v>484</v>
      </c>
      <c r="BY267">
        <f>IF([165]Sheet1!A199&lt;&gt;"",[165]Sheet1!A199,"")</f>
        <v>315</v>
      </c>
      <c r="BZ267">
        <f>IF([166]Sheet1!A199&lt;&gt;"",[166]Sheet1!A199,"")</f>
        <v>362</v>
      </c>
      <c r="CA267">
        <f>IF([167]Sheet1!A199&lt;&gt;"",[167]Sheet1!A199,"")</f>
        <v>24</v>
      </c>
      <c r="CB267">
        <f>IF([168]Sheet1!A199&lt;&gt;"",[168]Sheet1!A199,"")</f>
        <v>563</v>
      </c>
      <c r="CC267">
        <f>IF([169]Sheet1!A199&lt;&gt;"",[169]Sheet1!A199,"")</f>
        <v>45</v>
      </c>
      <c r="CD267">
        <f>IF([170]Sheet1!A199&lt;&gt;"",[170]Sheet1!A199,"")</f>
        <v>226</v>
      </c>
      <c r="CE267">
        <f>IF([171]Sheet1!A199&lt;&gt;"",[171]Sheet1!A199,"")</f>
        <v>197</v>
      </c>
      <c r="CF267">
        <f>IF([172]Sheet1!A199&lt;&gt;"",[172]Sheet1!A199,"")</f>
        <v>288</v>
      </c>
      <c r="CG267">
        <f>IF([173]Sheet1!A199&lt;&gt;"",[173]Sheet1!A199,"")</f>
        <v>595</v>
      </c>
      <c r="CH267">
        <f>IF([174]Sheet1!A199&lt;&gt;"",[174]Sheet1!A199,"")</f>
        <v>406</v>
      </c>
      <c r="CI267">
        <f>IF([175]Sheet1!A199&lt;&gt;"",[175]Sheet1!A199,"")</f>
        <v>364</v>
      </c>
      <c r="CJ267">
        <f>IF([176]Sheet1!A199&lt;&gt;"",[176]Sheet1!A199,"")</f>
        <v>369</v>
      </c>
      <c r="CK267">
        <f>IF([177]Sheet1!A199&lt;&gt;"",[177]Sheet1!A199,"")</f>
        <v>630</v>
      </c>
      <c r="CL267">
        <f>IF([178]Sheet1!A199&lt;&gt;"",[178]Sheet1!A199,"")</f>
        <v>335</v>
      </c>
    </row>
    <row r="268" spans="2:90">
      <c r="B268">
        <f>IF([90]Sheet1!A200&lt;&gt;"",[90]Sheet1!A200,"")</f>
        <v>246</v>
      </c>
      <c r="C268">
        <f>IF([91]Sheet1!A200&lt;&gt;"",[91]Sheet1!A200,"")</f>
        <v>129</v>
      </c>
      <c r="D268">
        <f>IF([92]Sheet1!A200&lt;&gt;"",[92]Sheet1!A200,"")</f>
        <v>213</v>
      </c>
      <c r="E268">
        <f>IF([93]Sheet1!A200&lt;&gt;"",[93]Sheet1!A200,"")</f>
        <v>106</v>
      </c>
      <c r="F268">
        <f>IF([94]Sheet1!A200&lt;&gt;"",[94]Sheet1!A200,"")</f>
        <v>78</v>
      </c>
      <c r="G268">
        <f>IF([95]Sheet1!A200&lt;&gt;"",[95]Sheet1!A200,"")</f>
        <v>57</v>
      </c>
      <c r="H268">
        <f>IF([96]Sheet1!A200&lt;&gt;"",[96]Sheet1!A200,"")</f>
        <v>210</v>
      </c>
      <c r="I268">
        <f>IF([97]Sheet1!A200&lt;&gt;"",[97]Sheet1!A200,"")</f>
        <v>248</v>
      </c>
      <c r="J268">
        <f>IF([98]Sheet1!A200&lt;&gt;"",[98]Sheet1!A200,"")</f>
        <v>317</v>
      </c>
      <c r="K268">
        <f>IF([99]Sheet1!A200&lt;&gt;"",[99]Sheet1!A200,"")</f>
        <v>98</v>
      </c>
      <c r="L268">
        <f>IF([100]Sheet1!A200&lt;&gt;"",[100]Sheet1!A200,"")</f>
        <v>100</v>
      </c>
      <c r="M268">
        <f>IF([101]Sheet1!A200&lt;&gt;"",[101]Sheet1!A200,"")</f>
        <v>159</v>
      </c>
      <c r="N268">
        <f>IF([102]Sheet1!A200&lt;&gt;"",[102]Sheet1!A200,"")</f>
        <v>160</v>
      </c>
      <c r="O268">
        <f>IF([103]Sheet1!A200&lt;&gt;"",[103]Sheet1!A200,"")</f>
        <v>8</v>
      </c>
      <c r="P268">
        <f>IF([104]Sheet1!A200&lt;&gt;"",[104]Sheet1!A200,"")</f>
        <v>602</v>
      </c>
      <c r="Q268">
        <f>IF([105]Sheet1!A200&lt;&gt;"",[105]Sheet1!A200,"")</f>
        <v>82</v>
      </c>
      <c r="R268">
        <f>IF([106]Sheet1!A200&lt;&gt;"",[106]Sheet1!A200,"")</f>
        <v>288</v>
      </c>
      <c r="S268">
        <f>IF([107]Sheet1!A200&lt;&gt;"",[107]Sheet1!A200,"")</f>
        <v>370</v>
      </c>
      <c r="T268">
        <f>IF([108]Sheet1!A200&lt;&gt;"",[108]Sheet1!A200,"")</f>
        <v>291</v>
      </c>
      <c r="U268">
        <f>IF([109]Sheet1!A200&lt;&gt;"",[109]Sheet1!A200,"")</f>
        <v>10</v>
      </c>
      <c r="V268">
        <f>IF([110]Sheet1!A200&lt;&gt;"",[110]Sheet1!A200,"")</f>
        <v>534</v>
      </c>
      <c r="W268">
        <f>IF([111]Sheet1!A200&lt;&gt;"",[111]Sheet1!A200,"")</f>
        <v>109</v>
      </c>
      <c r="X268">
        <f>IF([112]Sheet1!A200&lt;&gt;"",[112]Sheet1!A200,"")</f>
        <v>11</v>
      </c>
      <c r="Y268">
        <f>IF([113]Sheet1!A200&lt;&gt;"",[113]Sheet1!A200,"")</f>
        <v>225</v>
      </c>
      <c r="Z268">
        <f>IF([114]Sheet1!A200&lt;&gt;"",[114]Sheet1!A200,"")</f>
        <v>219</v>
      </c>
      <c r="AA268">
        <f>IF([115]Sheet1!A200&lt;&gt;"",[115]Sheet1!A200,"")</f>
        <v>423</v>
      </c>
      <c r="AB268">
        <f>IF([116]Sheet1!A200&lt;&gt;"",[116]Sheet1!A200,"")</f>
        <v>527</v>
      </c>
      <c r="AC268">
        <f>IF([117]Sheet1!A200&lt;&gt;"",[117]Sheet1!A200,"")</f>
        <v>500</v>
      </c>
      <c r="AD268">
        <f>IF([118]Sheet1!A200&lt;&gt;"",[118]Sheet1!A200,"")</f>
        <v>324</v>
      </c>
      <c r="AE268">
        <f>IF([119]Sheet1!A200&lt;&gt;"",[119]Sheet1!A200,"")</f>
        <v>208</v>
      </c>
      <c r="AF268">
        <f>IF([120]Sheet1!A200&lt;&gt;"",[120]Sheet1!A200,"")</f>
        <v>297</v>
      </c>
      <c r="AG268">
        <f>IF([121]Sheet1!A200&lt;&gt;"",[121]Sheet1!A200,"")</f>
        <v>310</v>
      </c>
      <c r="AH268">
        <f>IF([122]Sheet1!A200&lt;&gt;"",[122]Sheet1!A200,"")</f>
        <v>508</v>
      </c>
      <c r="AI268">
        <f>IF([123]Sheet1!A200&lt;&gt;"",[123]Sheet1!A200,"")</f>
        <v>456</v>
      </c>
      <c r="AJ268">
        <f>IF([124]Sheet1!A200&lt;&gt;"",[124]Sheet1!A200,"")</f>
        <v>468</v>
      </c>
      <c r="AK268">
        <f>IF([125]Sheet1!A200&lt;&gt;"",[125]Sheet1!A200,"")</f>
        <v>368</v>
      </c>
      <c r="AL268">
        <f>IF([126]Sheet1!A200&lt;&gt;"",[126]Sheet1!A200,"")</f>
        <v>180</v>
      </c>
      <c r="AM268">
        <f>IF([127]Sheet1!A200&lt;&gt;"",[127]Sheet1!A200,"")</f>
        <v>162</v>
      </c>
      <c r="AN268">
        <f>IF([128]Sheet1!A200&lt;&gt;"",[128]Sheet1!A200,"")</f>
        <v>353</v>
      </c>
      <c r="AO268">
        <f>IF([129]Sheet1!A200&lt;&gt;"",[129]Sheet1!A200,"")</f>
        <v>163</v>
      </c>
      <c r="AP268">
        <v>314</v>
      </c>
      <c r="AQ268">
        <f>IF([131]Sheet1!A200&lt;&gt;"",[131]Sheet1!A200,"")</f>
        <v>213</v>
      </c>
      <c r="AR268">
        <f>IF([132]Sheet1!A200&lt;&gt;"",[132]Sheet1!A200,"")</f>
        <v>185</v>
      </c>
      <c r="AS268">
        <f>IF([133]Sheet1!A200&lt;&gt;"",[133]Sheet1!A200,"")</f>
        <v>212</v>
      </c>
      <c r="AT268">
        <f>IF([134]Sheet1!A200&lt;&gt;"",[134]Sheet1!A200,"")</f>
        <v>143</v>
      </c>
      <c r="AU268">
        <f>IF([135]Sheet1!A200&lt;&gt;"",[135]Sheet1!A200,"")</f>
        <v>400</v>
      </c>
      <c r="AV268">
        <f>IF([136]Sheet1!A200&lt;&gt;"",[136]Sheet1!A200,"")</f>
        <v>588</v>
      </c>
      <c r="AW268">
        <f>IF([137]Sheet1!A200&lt;&gt;"",[137]Sheet1!A200,"")</f>
        <v>300</v>
      </c>
      <c r="AX268">
        <f>IF([138]Sheet1!A200&lt;&gt;"",[138]Sheet1!A200,"")</f>
        <v>226</v>
      </c>
      <c r="AY268">
        <f>IF([139]Sheet1!A200&lt;&gt;"",[139]Sheet1!A200,"")</f>
        <v>643</v>
      </c>
      <c r="AZ268">
        <f>IF([140]Sheet1!A200&lt;&gt;"",[140]Sheet1!A200,"")</f>
        <v>64</v>
      </c>
      <c r="BA268">
        <f>IF([141]Sheet1!A200&lt;&gt;"",[141]Sheet1!A200,"")</f>
        <v>277</v>
      </c>
      <c r="BB268">
        <f>IF([142]Sheet1!A200&lt;&gt;"",[142]Sheet1!A200,"")</f>
        <v>640</v>
      </c>
      <c r="BC268">
        <f>IF([143]Sheet1!A200&lt;&gt;"",[143]Sheet1!A200,"")</f>
        <v>346</v>
      </c>
      <c r="BD268">
        <f>IF([144]Sheet1!A200&lt;&gt;"",[144]Sheet1!A200,"")</f>
        <v>226</v>
      </c>
      <c r="BE268">
        <f>IF([145]Sheet1!A200&lt;&gt;"",[145]Sheet1!A200,"")</f>
        <v>7</v>
      </c>
      <c r="BF268">
        <f>IF([146]Sheet1!A200&lt;&gt;"",[146]Sheet1!A200,"")</f>
        <v>647</v>
      </c>
      <c r="BG268">
        <f>IF([147]Sheet1!A200&lt;&gt;"",[147]Sheet1!A200,"")</f>
        <v>607</v>
      </c>
      <c r="BH268">
        <f>IF([148]Sheet1!A200&lt;&gt;"",[148]Sheet1!A200,"")</f>
        <v>397</v>
      </c>
      <c r="BI268">
        <f>IF([149]Sheet1!A200&lt;&gt;"",[149]Sheet1!A200,"")</f>
        <v>31</v>
      </c>
      <c r="BJ268">
        <f>IF([150]Sheet1!A200&lt;&gt;"",[150]Sheet1!A200,"")</f>
        <v>387</v>
      </c>
      <c r="BK268">
        <f>IF([151]Sheet1!A200&lt;&gt;"",[151]Sheet1!A200,"")</f>
        <v>222</v>
      </c>
      <c r="BL268">
        <f>IF([152]Sheet1!A200&lt;&gt;"",[152]Sheet1!A200,"")</f>
        <v>604</v>
      </c>
      <c r="BM268">
        <f>IF([153]Sheet1!A200&lt;&gt;"",[153]Sheet1!A200,"")</f>
        <v>76</v>
      </c>
      <c r="BN268">
        <f>IF([154]Sheet1!A200&lt;&gt;"",[154]Sheet1!A200,"")</f>
        <v>70</v>
      </c>
      <c r="BO268">
        <f>IF([155]Sheet1!A200&lt;&gt;"",[155]Sheet1!A200,"")</f>
        <v>398</v>
      </c>
      <c r="BP268">
        <f>IF([156]Sheet1!A200&lt;&gt;"",[156]Sheet1!A200,"")</f>
        <v>417</v>
      </c>
      <c r="BQ268">
        <f>IF([157]Sheet1!A200&lt;&gt;"",[157]Sheet1!A200,"")</f>
        <v>321</v>
      </c>
      <c r="BR268">
        <f>IF([158]Sheet1!A200&lt;&gt;"",[158]Sheet1!A200,"")</f>
        <v>508</v>
      </c>
      <c r="BS268">
        <f>IF([159]Sheet1!A200&lt;&gt;"",[159]Sheet1!A200,"")</f>
        <v>386</v>
      </c>
      <c r="BT268">
        <f>IF([160]Sheet1!A200&lt;&gt;"",[160]Sheet1!A200,"")</f>
        <v>342</v>
      </c>
      <c r="BU268">
        <f>IF([161]Sheet1!A200&lt;&gt;"",[161]Sheet1!A200,"")</f>
        <v>71</v>
      </c>
      <c r="BV268">
        <f>IF([162]Sheet1!A200&lt;&gt;"",[162]Sheet1!A200,"")</f>
        <v>159</v>
      </c>
      <c r="BW268">
        <f>IF([163]Sheet1!A200&lt;&gt;"",[163]Sheet1!A200,"")</f>
        <v>386</v>
      </c>
      <c r="BX268">
        <f>IF([164]Sheet1!A200&lt;&gt;"",[164]Sheet1!A200,"")</f>
        <v>212</v>
      </c>
      <c r="BY268">
        <f>IF([165]Sheet1!A200&lt;&gt;"",[165]Sheet1!A200,"")</f>
        <v>1</v>
      </c>
      <c r="BZ268">
        <f>IF([166]Sheet1!A200&lt;&gt;"",[166]Sheet1!A200,"")</f>
        <v>309</v>
      </c>
      <c r="CA268">
        <f>IF([167]Sheet1!A200&lt;&gt;"",[167]Sheet1!A200,"")</f>
        <v>80</v>
      </c>
      <c r="CB268">
        <f>IF([168]Sheet1!A200&lt;&gt;"",[168]Sheet1!A200,"")</f>
        <v>104</v>
      </c>
      <c r="CC268">
        <f>IF([169]Sheet1!A200&lt;&gt;"",[169]Sheet1!A200,"")</f>
        <v>276</v>
      </c>
      <c r="CD268">
        <f>IF([170]Sheet1!A200&lt;&gt;"",[170]Sheet1!A200,"")</f>
        <v>355</v>
      </c>
      <c r="CE268">
        <f>IF([171]Sheet1!A200&lt;&gt;"",[171]Sheet1!A200,"")</f>
        <v>491</v>
      </c>
      <c r="CF268">
        <f>IF([172]Sheet1!A200&lt;&gt;"",[172]Sheet1!A200,"")</f>
        <v>587</v>
      </c>
      <c r="CG268">
        <f>IF([173]Sheet1!A200&lt;&gt;"",[173]Sheet1!A200,"")</f>
        <v>104</v>
      </c>
      <c r="CH268">
        <f>IF([174]Sheet1!A200&lt;&gt;"",[174]Sheet1!A200,"")</f>
        <v>385</v>
      </c>
      <c r="CI268">
        <f>IF([175]Sheet1!A200&lt;&gt;"",[175]Sheet1!A200,"")</f>
        <v>243</v>
      </c>
      <c r="CJ268">
        <f>IF([176]Sheet1!A200&lt;&gt;"",[176]Sheet1!A200,"")</f>
        <v>417</v>
      </c>
      <c r="CK268">
        <f>IF([177]Sheet1!A200&lt;&gt;"",[177]Sheet1!A200,"")</f>
        <v>278</v>
      </c>
      <c r="CL268">
        <f>IF([178]Sheet1!A200&lt;&gt;"",[178]Sheet1!A200,"")</f>
        <v>273</v>
      </c>
    </row>
    <row r="269" spans="2:90">
      <c r="B269">
        <f>IF([90]Sheet1!A201&lt;&gt;"",[90]Sheet1!A201,"")</f>
        <v>459</v>
      </c>
      <c r="C269">
        <f>IF([91]Sheet1!A201&lt;&gt;"",[91]Sheet1!A201,"")</f>
        <v>326</v>
      </c>
      <c r="D269">
        <f>IF([92]Sheet1!A201&lt;&gt;"",[92]Sheet1!A201,"")</f>
        <v>386</v>
      </c>
      <c r="E269">
        <f>IF([93]Sheet1!A201&lt;&gt;"",[93]Sheet1!A201,"")</f>
        <v>86</v>
      </c>
      <c r="F269">
        <f>IF([94]Sheet1!A201&lt;&gt;"",[94]Sheet1!A201,"")</f>
        <v>336</v>
      </c>
      <c r="G269">
        <f>IF([95]Sheet1!A201&lt;&gt;"",[95]Sheet1!A201,"")</f>
        <v>88</v>
      </c>
      <c r="H269">
        <f>IF([96]Sheet1!A201&lt;&gt;"",[96]Sheet1!A201,"")</f>
        <v>193</v>
      </c>
      <c r="I269">
        <f>IF([97]Sheet1!A201&lt;&gt;"",[97]Sheet1!A201,"")</f>
        <v>652</v>
      </c>
      <c r="J269">
        <f>IF([98]Sheet1!A201&lt;&gt;"",[98]Sheet1!A201,"")</f>
        <v>652</v>
      </c>
      <c r="K269">
        <f>IF([99]Sheet1!A201&lt;&gt;"",[99]Sheet1!A201,"")</f>
        <v>210</v>
      </c>
      <c r="L269">
        <f>IF([100]Sheet1!A201&lt;&gt;"",[100]Sheet1!A201,"")</f>
        <v>640</v>
      </c>
      <c r="M269">
        <f>IF([101]Sheet1!A201&lt;&gt;"",[101]Sheet1!A201,"")</f>
        <v>257</v>
      </c>
      <c r="N269">
        <f>IF([102]Sheet1!A201&lt;&gt;"",[102]Sheet1!A201,"")</f>
        <v>178</v>
      </c>
      <c r="O269">
        <f>IF([103]Sheet1!A201&lt;&gt;"",[103]Sheet1!A201,"")</f>
        <v>106</v>
      </c>
      <c r="P269">
        <f>IF([104]Sheet1!A201&lt;&gt;"",[104]Sheet1!A201,"")</f>
        <v>327</v>
      </c>
      <c r="Q269">
        <f>IF([105]Sheet1!A201&lt;&gt;"",[105]Sheet1!A201,"")</f>
        <v>603</v>
      </c>
      <c r="R269">
        <f>IF([106]Sheet1!A201&lt;&gt;"",[106]Sheet1!A201,"")</f>
        <v>549</v>
      </c>
      <c r="S269">
        <f>IF([107]Sheet1!A201&lt;&gt;"",[107]Sheet1!A201,"")</f>
        <v>522</v>
      </c>
      <c r="T269">
        <f>IF([108]Sheet1!A201&lt;&gt;"",[108]Sheet1!A201,"")</f>
        <v>72</v>
      </c>
      <c r="U269">
        <f>IF([109]Sheet1!A201&lt;&gt;"",[109]Sheet1!A201,"")</f>
        <v>346</v>
      </c>
      <c r="V269">
        <f>IF([110]Sheet1!A201&lt;&gt;"",[110]Sheet1!A201,"")</f>
        <v>393</v>
      </c>
      <c r="W269">
        <f>IF([111]Sheet1!A201&lt;&gt;"",[111]Sheet1!A201,"")</f>
        <v>36</v>
      </c>
      <c r="X269">
        <f>IF([112]Sheet1!A201&lt;&gt;"",[112]Sheet1!A201,"")</f>
        <v>546</v>
      </c>
      <c r="Y269">
        <f>IF([113]Sheet1!A201&lt;&gt;"",[113]Sheet1!A201,"")</f>
        <v>32</v>
      </c>
      <c r="Z269">
        <f>IF([114]Sheet1!A201&lt;&gt;"",[114]Sheet1!A201,"")</f>
        <v>528</v>
      </c>
      <c r="AA269">
        <f>IF([115]Sheet1!A201&lt;&gt;"",[115]Sheet1!A201,"")</f>
        <v>270</v>
      </c>
      <c r="AB269">
        <f>IF([116]Sheet1!A201&lt;&gt;"",[116]Sheet1!A201,"")</f>
        <v>244</v>
      </c>
      <c r="AC269">
        <f>IF([117]Sheet1!A201&lt;&gt;"",[117]Sheet1!A201,"")</f>
        <v>342</v>
      </c>
      <c r="AD269">
        <f>IF([118]Sheet1!A201&lt;&gt;"",[118]Sheet1!A201,"")</f>
        <v>118</v>
      </c>
      <c r="AE269">
        <f>IF([119]Sheet1!A201&lt;&gt;"",[119]Sheet1!A201,"")</f>
        <v>291</v>
      </c>
      <c r="AF269">
        <f>IF([120]Sheet1!A201&lt;&gt;"",[120]Sheet1!A201,"")</f>
        <v>455</v>
      </c>
      <c r="AG269">
        <f>IF([121]Sheet1!A201&lt;&gt;"",[121]Sheet1!A201,"")</f>
        <v>132</v>
      </c>
      <c r="AH269">
        <f>IF([122]Sheet1!A201&lt;&gt;"",[122]Sheet1!A201,"")</f>
        <v>60</v>
      </c>
      <c r="AI269">
        <f>IF([123]Sheet1!A201&lt;&gt;"",[123]Sheet1!A201,"")</f>
        <v>282</v>
      </c>
      <c r="AJ269">
        <f>IF([124]Sheet1!A201&lt;&gt;"",[124]Sheet1!A201,"")</f>
        <v>371</v>
      </c>
      <c r="AK269">
        <f>IF([125]Sheet1!A201&lt;&gt;"",[125]Sheet1!A201,"")</f>
        <v>524</v>
      </c>
      <c r="AL269">
        <f>IF([126]Sheet1!A201&lt;&gt;"",[126]Sheet1!A201,"")</f>
        <v>169</v>
      </c>
      <c r="AM269">
        <f>IF([127]Sheet1!A201&lt;&gt;"",[127]Sheet1!A201,"")</f>
        <v>149</v>
      </c>
      <c r="AN269">
        <f>IF([128]Sheet1!A201&lt;&gt;"",[128]Sheet1!A201,"")</f>
        <v>445</v>
      </c>
      <c r="AO269">
        <f>IF([129]Sheet1!A201&lt;&gt;"",[129]Sheet1!A201,"")</f>
        <v>393</v>
      </c>
      <c r="AP269">
        <v>583</v>
      </c>
      <c r="AQ269">
        <f>IF([131]Sheet1!A201&lt;&gt;"",[131]Sheet1!A201,"")</f>
        <v>198</v>
      </c>
      <c r="AR269">
        <f>IF([132]Sheet1!A201&lt;&gt;"",[132]Sheet1!A201,"")</f>
        <v>397</v>
      </c>
      <c r="AS269">
        <f>IF([133]Sheet1!A201&lt;&gt;"",[133]Sheet1!A201,"")</f>
        <v>194</v>
      </c>
      <c r="AT269">
        <f>IF([134]Sheet1!A201&lt;&gt;"",[134]Sheet1!A201,"")</f>
        <v>279</v>
      </c>
      <c r="AU269">
        <f>IF([135]Sheet1!A201&lt;&gt;"",[135]Sheet1!A201,"")</f>
        <v>367</v>
      </c>
      <c r="AV269">
        <f>IF([136]Sheet1!A201&lt;&gt;"",[136]Sheet1!A201,"")</f>
        <v>645</v>
      </c>
      <c r="AW269">
        <f>IF([137]Sheet1!A201&lt;&gt;"",[137]Sheet1!A201,"")</f>
        <v>395</v>
      </c>
      <c r="AX269">
        <f>IF([138]Sheet1!A201&lt;&gt;"",[138]Sheet1!A201,"")</f>
        <v>271</v>
      </c>
      <c r="AY269">
        <f>IF([139]Sheet1!A201&lt;&gt;"",[139]Sheet1!A201,"")</f>
        <v>375</v>
      </c>
      <c r="AZ269">
        <f>IF([140]Sheet1!A201&lt;&gt;"",[140]Sheet1!A201,"")</f>
        <v>269</v>
      </c>
      <c r="BA269">
        <f>IF([141]Sheet1!A201&lt;&gt;"",[141]Sheet1!A201,"")</f>
        <v>17</v>
      </c>
      <c r="BB269">
        <f>IF([142]Sheet1!A201&lt;&gt;"",[142]Sheet1!A201,"")</f>
        <v>95</v>
      </c>
      <c r="BC269">
        <f>IF([143]Sheet1!A201&lt;&gt;"",[143]Sheet1!A201,"")</f>
        <v>365</v>
      </c>
      <c r="BD269">
        <f>IF([144]Sheet1!A201&lt;&gt;"",[144]Sheet1!A201,"")</f>
        <v>253</v>
      </c>
      <c r="BE269">
        <f>IF([145]Sheet1!A201&lt;&gt;"",[145]Sheet1!A201,"")</f>
        <v>292</v>
      </c>
      <c r="BF269">
        <f>IF([146]Sheet1!A201&lt;&gt;"",[146]Sheet1!A201,"")</f>
        <v>175</v>
      </c>
      <c r="BG269">
        <f>IF([147]Sheet1!A201&lt;&gt;"",[147]Sheet1!A201,"")</f>
        <v>271</v>
      </c>
      <c r="BH269">
        <f>IF([148]Sheet1!A201&lt;&gt;"",[148]Sheet1!A201,"")</f>
        <v>363</v>
      </c>
      <c r="BI269">
        <f>IF([149]Sheet1!A201&lt;&gt;"",[149]Sheet1!A201,"")</f>
        <v>292</v>
      </c>
      <c r="BJ269">
        <f>IF([150]Sheet1!A201&lt;&gt;"",[150]Sheet1!A201,"")</f>
        <v>612</v>
      </c>
      <c r="BK269">
        <f>IF([151]Sheet1!A201&lt;&gt;"",[151]Sheet1!A201,"")</f>
        <v>37</v>
      </c>
      <c r="BL269">
        <f>IF([152]Sheet1!A201&lt;&gt;"",[152]Sheet1!A201,"")</f>
        <v>627</v>
      </c>
      <c r="BM269">
        <f>IF([153]Sheet1!A201&lt;&gt;"",[153]Sheet1!A201,"")</f>
        <v>326</v>
      </c>
      <c r="BN269">
        <f>IF([154]Sheet1!A201&lt;&gt;"",[154]Sheet1!A201,"")</f>
        <v>321</v>
      </c>
      <c r="BO269">
        <f>IF([155]Sheet1!A201&lt;&gt;"",[155]Sheet1!A201,"")</f>
        <v>609</v>
      </c>
      <c r="BP269">
        <f>IF([156]Sheet1!A201&lt;&gt;"",[156]Sheet1!A201,"")</f>
        <v>375</v>
      </c>
      <c r="BQ269">
        <f>IF([157]Sheet1!A201&lt;&gt;"",[157]Sheet1!A201,"")</f>
        <v>343</v>
      </c>
      <c r="BR269">
        <f>IF([158]Sheet1!A201&lt;&gt;"",[158]Sheet1!A201,"")</f>
        <v>460</v>
      </c>
      <c r="BS269">
        <f>IF([159]Sheet1!A201&lt;&gt;"",[159]Sheet1!A201,"")</f>
        <v>513</v>
      </c>
      <c r="BT269">
        <f>IF([160]Sheet1!A201&lt;&gt;"",[160]Sheet1!A201,"")</f>
        <v>606</v>
      </c>
      <c r="BU269">
        <f>IF([161]Sheet1!A201&lt;&gt;"",[161]Sheet1!A201,"")</f>
        <v>344</v>
      </c>
      <c r="BV269">
        <f>IF([162]Sheet1!A201&lt;&gt;"",[162]Sheet1!A201,"")</f>
        <v>579</v>
      </c>
      <c r="BW269">
        <f>IF([163]Sheet1!A201&lt;&gt;"",[163]Sheet1!A201,"")</f>
        <v>15</v>
      </c>
      <c r="BX269">
        <f>IF([164]Sheet1!A201&lt;&gt;"",[164]Sheet1!A201,"")</f>
        <v>186</v>
      </c>
      <c r="BY269">
        <f>IF([165]Sheet1!A201&lt;&gt;"",[165]Sheet1!A201,"")</f>
        <v>57</v>
      </c>
      <c r="BZ269">
        <f>IF([166]Sheet1!A201&lt;&gt;"",[166]Sheet1!A201,"")</f>
        <v>542</v>
      </c>
      <c r="CA269">
        <f>IF([167]Sheet1!A201&lt;&gt;"",[167]Sheet1!A201,"")</f>
        <v>291</v>
      </c>
      <c r="CB269">
        <f>IF([168]Sheet1!A201&lt;&gt;"",[168]Sheet1!A201,"")</f>
        <v>320</v>
      </c>
      <c r="CC269">
        <f>IF([169]Sheet1!A201&lt;&gt;"",[169]Sheet1!A201,"")</f>
        <v>277</v>
      </c>
      <c r="CD269">
        <f>IF([170]Sheet1!A201&lt;&gt;"",[170]Sheet1!A201,"")</f>
        <v>243</v>
      </c>
      <c r="CE269">
        <f>IF([171]Sheet1!A201&lt;&gt;"",[171]Sheet1!A201,"")</f>
        <v>1</v>
      </c>
      <c r="CF269">
        <f>IF([172]Sheet1!A201&lt;&gt;"",[172]Sheet1!A201,"")</f>
        <v>499</v>
      </c>
      <c r="CG269">
        <f>IF([173]Sheet1!A201&lt;&gt;"",[173]Sheet1!A201,"")</f>
        <v>330</v>
      </c>
      <c r="CH269">
        <f>IF([174]Sheet1!A201&lt;&gt;"",[174]Sheet1!A201,"")</f>
        <v>351</v>
      </c>
      <c r="CI269">
        <f>IF([175]Sheet1!A201&lt;&gt;"",[175]Sheet1!A201,"")</f>
        <v>124</v>
      </c>
      <c r="CJ269">
        <f>IF([176]Sheet1!A201&lt;&gt;"",[176]Sheet1!A201,"")</f>
        <v>307</v>
      </c>
      <c r="CK269">
        <f>IF([177]Sheet1!A201&lt;&gt;"",[177]Sheet1!A201,"")</f>
        <v>607</v>
      </c>
      <c r="CL269">
        <f>IF([178]Sheet1!A201&lt;&gt;"",[178]Sheet1!A201,"")</f>
        <v>635</v>
      </c>
    </row>
    <row r="270" spans="2:90">
      <c r="B270">
        <f>IF([90]Sheet1!A202&lt;&gt;"",[90]Sheet1!A202,"")</f>
        <v>473</v>
      </c>
      <c r="C270">
        <f>IF([91]Sheet1!A202&lt;&gt;"",[91]Sheet1!A202,"")</f>
        <v>57</v>
      </c>
      <c r="D270">
        <f>IF([92]Sheet1!A202&lt;&gt;"",[92]Sheet1!A202,"")</f>
        <v>28</v>
      </c>
      <c r="E270">
        <f>IF([93]Sheet1!A202&lt;&gt;"",[93]Sheet1!A202,"")</f>
        <v>98</v>
      </c>
      <c r="F270">
        <f>IF([94]Sheet1!A202&lt;&gt;"",[94]Sheet1!A202,"")</f>
        <v>331</v>
      </c>
      <c r="G270">
        <f>IF([95]Sheet1!A202&lt;&gt;"",[95]Sheet1!A202,"")</f>
        <v>309</v>
      </c>
      <c r="H270">
        <f>IF([96]Sheet1!A202&lt;&gt;"",[96]Sheet1!A202,"")</f>
        <v>629</v>
      </c>
      <c r="I270">
        <f>IF([97]Sheet1!A202&lt;&gt;"",[97]Sheet1!A202,"")</f>
        <v>380</v>
      </c>
      <c r="J270">
        <f>IF([98]Sheet1!A202&lt;&gt;"",[98]Sheet1!A202,"")</f>
        <v>217</v>
      </c>
      <c r="K270">
        <f>IF([99]Sheet1!A202&lt;&gt;"",[99]Sheet1!A202,"")</f>
        <v>104</v>
      </c>
      <c r="L270">
        <f>IF([100]Sheet1!A202&lt;&gt;"",[100]Sheet1!A202,"")</f>
        <v>34</v>
      </c>
      <c r="M270">
        <f>IF([101]Sheet1!A202&lt;&gt;"",[101]Sheet1!A202,"")</f>
        <v>560</v>
      </c>
      <c r="N270">
        <f>IF([102]Sheet1!A202&lt;&gt;"",[102]Sheet1!A202,"")</f>
        <v>156</v>
      </c>
      <c r="O270">
        <f>IF([103]Sheet1!A202&lt;&gt;"",[103]Sheet1!A202,"")</f>
        <v>199</v>
      </c>
      <c r="P270">
        <f>IF([104]Sheet1!A202&lt;&gt;"",[104]Sheet1!A202,"")</f>
        <v>392</v>
      </c>
      <c r="Q270">
        <f>IF([105]Sheet1!A202&lt;&gt;"",[105]Sheet1!A202,"")</f>
        <v>391</v>
      </c>
      <c r="R270">
        <f>IF([106]Sheet1!A202&lt;&gt;"",[106]Sheet1!A202,"")</f>
        <v>82</v>
      </c>
      <c r="S270">
        <f>IF([107]Sheet1!A202&lt;&gt;"",[107]Sheet1!A202,"")</f>
        <v>103</v>
      </c>
      <c r="T270">
        <f>IF([108]Sheet1!A202&lt;&gt;"",[108]Sheet1!A202,"")</f>
        <v>522</v>
      </c>
      <c r="U270">
        <f>IF([109]Sheet1!A202&lt;&gt;"",[109]Sheet1!A202,"")</f>
        <v>114</v>
      </c>
      <c r="V270">
        <f>IF([110]Sheet1!A202&lt;&gt;"",[110]Sheet1!A202,"")</f>
        <v>358</v>
      </c>
      <c r="W270">
        <f>IF([111]Sheet1!A202&lt;&gt;"",[111]Sheet1!A202,"")</f>
        <v>331</v>
      </c>
      <c r="X270">
        <f>IF([112]Sheet1!A202&lt;&gt;"",[112]Sheet1!A202,"")</f>
        <v>62</v>
      </c>
      <c r="Y270">
        <f>IF([113]Sheet1!A202&lt;&gt;"",[113]Sheet1!A202,"")</f>
        <v>288</v>
      </c>
      <c r="Z270">
        <f>IF([114]Sheet1!A202&lt;&gt;"",[114]Sheet1!A202,"")</f>
        <v>327</v>
      </c>
      <c r="AA270">
        <f>IF([115]Sheet1!A202&lt;&gt;"",[115]Sheet1!A202,"")</f>
        <v>275</v>
      </c>
      <c r="AB270">
        <f>IF([116]Sheet1!A202&lt;&gt;"",[116]Sheet1!A202,"")</f>
        <v>181</v>
      </c>
      <c r="AC270">
        <f>IF([117]Sheet1!A202&lt;&gt;"",[117]Sheet1!A202,"")</f>
        <v>65</v>
      </c>
      <c r="AD270">
        <f>IF([118]Sheet1!A202&lt;&gt;"",[118]Sheet1!A202,"")</f>
        <v>414</v>
      </c>
      <c r="AE270">
        <f>IF([119]Sheet1!A202&lt;&gt;"",[119]Sheet1!A202,"")</f>
        <v>519</v>
      </c>
      <c r="AF270">
        <f>IF([120]Sheet1!A202&lt;&gt;"",[120]Sheet1!A202,"")</f>
        <v>259</v>
      </c>
      <c r="AG270">
        <f>IF([121]Sheet1!A202&lt;&gt;"",[121]Sheet1!A202,"")</f>
        <v>272</v>
      </c>
      <c r="AH270">
        <f>IF([122]Sheet1!A202&lt;&gt;"",[122]Sheet1!A202,"")</f>
        <v>215</v>
      </c>
      <c r="AI270">
        <f>IF([123]Sheet1!A202&lt;&gt;"",[123]Sheet1!A202,"")</f>
        <v>245</v>
      </c>
      <c r="AJ270">
        <f>IF([124]Sheet1!A202&lt;&gt;"",[124]Sheet1!A202,"")</f>
        <v>62</v>
      </c>
      <c r="AK270">
        <f>IF([125]Sheet1!A202&lt;&gt;"",[125]Sheet1!A202,"")</f>
        <v>241</v>
      </c>
      <c r="AL270">
        <f>IF([126]Sheet1!A202&lt;&gt;"",[126]Sheet1!A202,"")</f>
        <v>22</v>
      </c>
      <c r="AM270">
        <f>IF([127]Sheet1!A202&lt;&gt;"",[127]Sheet1!A202,"")</f>
        <v>542</v>
      </c>
      <c r="AN270">
        <f>IF([128]Sheet1!A202&lt;&gt;"",[128]Sheet1!A202,"")</f>
        <v>464</v>
      </c>
      <c r="AO270">
        <f>IF([129]Sheet1!A202&lt;&gt;"",[129]Sheet1!A202,"")</f>
        <v>30</v>
      </c>
      <c r="AP270">
        <v>561</v>
      </c>
      <c r="AQ270">
        <f>IF([131]Sheet1!A202&lt;&gt;"",[131]Sheet1!A202,"")</f>
        <v>358</v>
      </c>
      <c r="AR270">
        <f>IF([132]Sheet1!A202&lt;&gt;"",[132]Sheet1!A202,"")</f>
        <v>12</v>
      </c>
      <c r="AS270">
        <f>IF([133]Sheet1!A202&lt;&gt;"",[133]Sheet1!A202,"")</f>
        <v>605</v>
      </c>
      <c r="AT270">
        <f>IF([134]Sheet1!A202&lt;&gt;"",[134]Sheet1!A202,"")</f>
        <v>314</v>
      </c>
      <c r="AU270">
        <f>IF([135]Sheet1!A202&lt;&gt;"",[135]Sheet1!A202,"")</f>
        <v>277</v>
      </c>
      <c r="AV270">
        <f>IF([136]Sheet1!A202&lt;&gt;"",[136]Sheet1!A202,"")</f>
        <v>569</v>
      </c>
      <c r="AW270">
        <f>IF([137]Sheet1!A202&lt;&gt;"",[137]Sheet1!A202,"")</f>
        <v>54</v>
      </c>
      <c r="AX270">
        <f>IF([138]Sheet1!A202&lt;&gt;"",[138]Sheet1!A202,"")</f>
        <v>333</v>
      </c>
      <c r="AY270">
        <f>IF([139]Sheet1!A202&lt;&gt;"",[139]Sheet1!A202,"")</f>
        <v>49</v>
      </c>
      <c r="AZ270">
        <f>IF([140]Sheet1!A202&lt;&gt;"",[140]Sheet1!A202,"")</f>
        <v>196</v>
      </c>
      <c r="BA270">
        <f>IF([141]Sheet1!A202&lt;&gt;"",[141]Sheet1!A202,"")</f>
        <v>666</v>
      </c>
      <c r="BB270">
        <f>IF([142]Sheet1!A202&lt;&gt;"",[142]Sheet1!A202,"")</f>
        <v>317</v>
      </c>
      <c r="BC270">
        <f>IF([143]Sheet1!A202&lt;&gt;"",[143]Sheet1!A202,"")</f>
        <v>55</v>
      </c>
      <c r="BD270">
        <f>IF([144]Sheet1!A202&lt;&gt;"",[144]Sheet1!A202,"")</f>
        <v>402</v>
      </c>
      <c r="BE270">
        <f>IF([145]Sheet1!A202&lt;&gt;"",[145]Sheet1!A202,"")</f>
        <v>233</v>
      </c>
      <c r="BF270">
        <f>IF([146]Sheet1!A202&lt;&gt;"",[146]Sheet1!A202,"")</f>
        <v>217</v>
      </c>
      <c r="BG270">
        <f>IF([147]Sheet1!A202&lt;&gt;"",[147]Sheet1!A202,"")</f>
        <v>642</v>
      </c>
      <c r="BH270">
        <f>IF([148]Sheet1!A202&lt;&gt;"",[148]Sheet1!A202,"")</f>
        <v>613</v>
      </c>
      <c r="BI270">
        <f>IF([149]Sheet1!A202&lt;&gt;"",[149]Sheet1!A202,"")</f>
        <v>594</v>
      </c>
      <c r="BJ270">
        <f>IF([150]Sheet1!A202&lt;&gt;"",[150]Sheet1!A202,"")</f>
        <v>58</v>
      </c>
      <c r="BK270">
        <f>IF([151]Sheet1!A202&lt;&gt;"",[151]Sheet1!A202,"")</f>
        <v>190</v>
      </c>
      <c r="BL270">
        <f>IF([152]Sheet1!A202&lt;&gt;"",[152]Sheet1!A202,"")</f>
        <v>616</v>
      </c>
      <c r="BM270">
        <f>IF([153]Sheet1!A202&lt;&gt;"",[153]Sheet1!A202,"")</f>
        <v>636</v>
      </c>
      <c r="BN270">
        <f>IF([154]Sheet1!A202&lt;&gt;"",[154]Sheet1!A202,"")</f>
        <v>62</v>
      </c>
      <c r="BO270">
        <f>IF([155]Sheet1!A202&lt;&gt;"",[155]Sheet1!A202,"")</f>
        <v>91</v>
      </c>
      <c r="BP270">
        <f>IF([156]Sheet1!A202&lt;&gt;"",[156]Sheet1!A202,"")</f>
        <v>88</v>
      </c>
      <c r="BQ270">
        <f>IF([157]Sheet1!A202&lt;&gt;"",[157]Sheet1!A202,"")</f>
        <v>434</v>
      </c>
      <c r="BR270">
        <f>IF([158]Sheet1!A202&lt;&gt;"",[158]Sheet1!A202,"")</f>
        <v>450</v>
      </c>
      <c r="BS270">
        <f>IF([159]Sheet1!A202&lt;&gt;"",[159]Sheet1!A202,"")</f>
        <v>553</v>
      </c>
      <c r="BT270">
        <f>IF([160]Sheet1!A202&lt;&gt;"",[160]Sheet1!A202,"")</f>
        <v>331</v>
      </c>
      <c r="BU270">
        <f>IF([161]Sheet1!A202&lt;&gt;"",[161]Sheet1!A202,"")</f>
        <v>136</v>
      </c>
      <c r="BV270">
        <f>IF([162]Sheet1!A202&lt;&gt;"",[162]Sheet1!A202,"")</f>
        <v>661</v>
      </c>
      <c r="BW270">
        <f>IF([163]Sheet1!A202&lt;&gt;"",[163]Sheet1!A202,"")</f>
        <v>320</v>
      </c>
      <c r="BX270">
        <f>IF([164]Sheet1!A202&lt;&gt;"",[164]Sheet1!A202,"")</f>
        <v>301</v>
      </c>
      <c r="BY270">
        <f>IF([165]Sheet1!A202&lt;&gt;"",[165]Sheet1!A202,"")</f>
        <v>10</v>
      </c>
      <c r="BZ270">
        <f>IF([166]Sheet1!A202&lt;&gt;"",[166]Sheet1!A202,"")</f>
        <v>195</v>
      </c>
      <c r="CA270">
        <f>IF([167]Sheet1!A202&lt;&gt;"",[167]Sheet1!A202,"")</f>
        <v>344</v>
      </c>
      <c r="CB270">
        <f>IF([168]Sheet1!A202&lt;&gt;"",[168]Sheet1!A202,"")</f>
        <v>494</v>
      </c>
      <c r="CC270">
        <f>IF([169]Sheet1!A202&lt;&gt;"",[169]Sheet1!A202,"")</f>
        <v>373</v>
      </c>
      <c r="CD270">
        <f>IF([170]Sheet1!A202&lt;&gt;"",[170]Sheet1!A202,"")</f>
        <v>74</v>
      </c>
      <c r="CE270">
        <f>IF([171]Sheet1!A202&lt;&gt;"",[171]Sheet1!A202,"")</f>
        <v>623</v>
      </c>
      <c r="CF270">
        <f>IF([172]Sheet1!A202&lt;&gt;"",[172]Sheet1!A202,"")</f>
        <v>161</v>
      </c>
      <c r="CG270">
        <f>IF([173]Sheet1!A202&lt;&gt;"",[173]Sheet1!A202,"")</f>
        <v>173</v>
      </c>
      <c r="CH270">
        <f>IF([174]Sheet1!A202&lt;&gt;"",[174]Sheet1!A202,"")</f>
        <v>475</v>
      </c>
      <c r="CI270">
        <f>IF([175]Sheet1!A202&lt;&gt;"",[175]Sheet1!A202,"")</f>
        <v>32</v>
      </c>
      <c r="CJ270">
        <f>IF([176]Sheet1!A202&lt;&gt;"",[176]Sheet1!A202,"")</f>
        <v>233</v>
      </c>
      <c r="CK270">
        <f>IF([177]Sheet1!A202&lt;&gt;"",[177]Sheet1!A202,"")</f>
        <v>562</v>
      </c>
      <c r="CL270">
        <f>IF([178]Sheet1!A202&lt;&gt;"",[178]Sheet1!A202,"")</f>
        <v>117</v>
      </c>
    </row>
    <row r="271" spans="2:90">
      <c r="B271">
        <f>IF([90]Sheet1!A203&lt;&gt;"",[90]Sheet1!A203,"")</f>
        <v>202</v>
      </c>
      <c r="C271">
        <f>IF([91]Sheet1!A203&lt;&gt;"",[91]Sheet1!A203,"")</f>
        <v>361</v>
      </c>
      <c r="D271">
        <f>IF([92]Sheet1!A203&lt;&gt;"",[92]Sheet1!A203,"")</f>
        <v>168</v>
      </c>
      <c r="E271">
        <f>IF([93]Sheet1!A203&lt;&gt;"",[93]Sheet1!A203,"")</f>
        <v>107</v>
      </c>
      <c r="F271">
        <f>IF([94]Sheet1!A203&lt;&gt;"",[94]Sheet1!A203,"")</f>
        <v>182</v>
      </c>
      <c r="G271">
        <f>IF([95]Sheet1!A203&lt;&gt;"",[95]Sheet1!A203,"")</f>
        <v>269</v>
      </c>
      <c r="H271">
        <f>IF([96]Sheet1!A203&lt;&gt;"",[96]Sheet1!A203,"")</f>
        <v>156</v>
      </c>
      <c r="I271">
        <f>IF([97]Sheet1!A203&lt;&gt;"",[97]Sheet1!A203,"")</f>
        <v>216</v>
      </c>
      <c r="J271">
        <f>IF([98]Sheet1!A203&lt;&gt;"",[98]Sheet1!A203,"")</f>
        <v>104</v>
      </c>
      <c r="K271">
        <f>IF([99]Sheet1!A203&lt;&gt;"",[99]Sheet1!A203,"")</f>
        <v>128</v>
      </c>
      <c r="L271">
        <f>IF([100]Sheet1!A203&lt;&gt;"",[100]Sheet1!A203,"")</f>
        <v>60</v>
      </c>
      <c r="M271">
        <f>IF([101]Sheet1!A203&lt;&gt;"",[101]Sheet1!A203,"")</f>
        <v>556</v>
      </c>
      <c r="N271">
        <f>IF([102]Sheet1!A203&lt;&gt;"",[102]Sheet1!A203,"")</f>
        <v>319</v>
      </c>
      <c r="O271">
        <f>IF([103]Sheet1!A203&lt;&gt;"",[103]Sheet1!A203,"")</f>
        <v>160</v>
      </c>
      <c r="P271">
        <f>IF([104]Sheet1!A203&lt;&gt;"",[104]Sheet1!A203,"")</f>
        <v>118</v>
      </c>
      <c r="Q271">
        <f>IF([105]Sheet1!A203&lt;&gt;"",[105]Sheet1!A203,"")</f>
        <v>243</v>
      </c>
      <c r="R271">
        <f>IF([106]Sheet1!A203&lt;&gt;"",[106]Sheet1!A203,"")</f>
        <v>179</v>
      </c>
      <c r="S271">
        <f>IF([107]Sheet1!A203&lt;&gt;"",[107]Sheet1!A203,"")</f>
        <v>14</v>
      </c>
      <c r="T271">
        <f>IF([108]Sheet1!A203&lt;&gt;"",[108]Sheet1!A203,"")</f>
        <v>340</v>
      </c>
      <c r="U271">
        <f>IF([109]Sheet1!A203&lt;&gt;"",[109]Sheet1!A203,"")</f>
        <v>409</v>
      </c>
      <c r="V271">
        <f>IF([110]Sheet1!A203&lt;&gt;"",[110]Sheet1!A203,"")</f>
        <v>71</v>
      </c>
      <c r="W271">
        <f>IF([111]Sheet1!A203&lt;&gt;"",[111]Sheet1!A203,"")</f>
        <v>58</v>
      </c>
      <c r="X271">
        <f>IF([112]Sheet1!A203&lt;&gt;"",[112]Sheet1!A203,"")</f>
        <v>147</v>
      </c>
      <c r="Y271">
        <f>IF([113]Sheet1!A203&lt;&gt;"",[113]Sheet1!A203,"")</f>
        <v>474</v>
      </c>
      <c r="Z271">
        <f>IF([114]Sheet1!A203&lt;&gt;"",[114]Sheet1!A203,"")</f>
        <v>479</v>
      </c>
      <c r="AA271">
        <f>IF([115]Sheet1!A203&lt;&gt;"",[115]Sheet1!A203,"")</f>
        <v>525</v>
      </c>
      <c r="AB271">
        <f>IF([116]Sheet1!A203&lt;&gt;"",[116]Sheet1!A203,"")</f>
        <v>278</v>
      </c>
      <c r="AC271">
        <f>IF([117]Sheet1!A203&lt;&gt;"",[117]Sheet1!A203,"")</f>
        <v>202</v>
      </c>
      <c r="AD271">
        <f>IF([118]Sheet1!A203&lt;&gt;"",[118]Sheet1!A203,"")</f>
        <v>375</v>
      </c>
      <c r="AE271">
        <f>IF([119]Sheet1!A203&lt;&gt;"",[119]Sheet1!A203,"")</f>
        <v>424</v>
      </c>
      <c r="AF271">
        <f>IF([120]Sheet1!A203&lt;&gt;"",[120]Sheet1!A203,"")</f>
        <v>47</v>
      </c>
      <c r="AG271">
        <f>IF([121]Sheet1!A203&lt;&gt;"",[121]Sheet1!A203,"")</f>
        <v>49</v>
      </c>
      <c r="AH271">
        <f>IF([122]Sheet1!A203&lt;&gt;"",[122]Sheet1!A203,"")</f>
        <v>59</v>
      </c>
      <c r="AI271">
        <f>IF([123]Sheet1!A203&lt;&gt;"",[123]Sheet1!A203,"")</f>
        <v>55</v>
      </c>
      <c r="AJ271">
        <f>IF([124]Sheet1!A203&lt;&gt;"",[124]Sheet1!A203,"")</f>
        <v>422</v>
      </c>
      <c r="AK271">
        <f>IF([125]Sheet1!A203&lt;&gt;"",[125]Sheet1!A203,"")</f>
        <v>325</v>
      </c>
      <c r="AL271">
        <f>IF([126]Sheet1!A203&lt;&gt;"",[126]Sheet1!A203,"")</f>
        <v>465</v>
      </c>
      <c r="AM271">
        <f>IF([127]Sheet1!A203&lt;&gt;"",[127]Sheet1!A203,"")</f>
        <v>41</v>
      </c>
      <c r="AN271">
        <f>IF([128]Sheet1!A203&lt;&gt;"",[128]Sheet1!A203,"")</f>
        <v>19</v>
      </c>
      <c r="AO271">
        <f>IF([129]Sheet1!A203&lt;&gt;"",[129]Sheet1!A203,"")</f>
        <v>628</v>
      </c>
      <c r="AP271">
        <v>156</v>
      </c>
      <c r="AQ271">
        <f>IF([131]Sheet1!A203&lt;&gt;"",[131]Sheet1!A203,"")</f>
        <v>21</v>
      </c>
      <c r="AR271">
        <f>IF([132]Sheet1!A203&lt;&gt;"",[132]Sheet1!A203,"")</f>
        <v>377</v>
      </c>
      <c r="AS271">
        <f>IF([133]Sheet1!A203&lt;&gt;"",[133]Sheet1!A203,"")</f>
        <v>67</v>
      </c>
      <c r="AT271">
        <f>IF([134]Sheet1!A203&lt;&gt;"",[134]Sheet1!A203,"")</f>
        <v>281</v>
      </c>
      <c r="AU271">
        <f>IF([135]Sheet1!A203&lt;&gt;"",[135]Sheet1!A203,"")</f>
        <v>270</v>
      </c>
      <c r="AV271">
        <f>IF([136]Sheet1!A203&lt;&gt;"",[136]Sheet1!A203,"")</f>
        <v>63</v>
      </c>
      <c r="AW271">
        <f>IF([137]Sheet1!A203&lt;&gt;"",[137]Sheet1!A203,"")</f>
        <v>196</v>
      </c>
      <c r="AX271">
        <f>IF([138]Sheet1!A203&lt;&gt;"",[138]Sheet1!A203,"")</f>
        <v>295</v>
      </c>
      <c r="AY271">
        <f>IF([139]Sheet1!A203&lt;&gt;"",[139]Sheet1!A203,"")</f>
        <v>624</v>
      </c>
      <c r="AZ271">
        <f>IF([140]Sheet1!A203&lt;&gt;"",[140]Sheet1!A203,"")</f>
        <v>339</v>
      </c>
      <c r="BA271">
        <f>IF([141]Sheet1!A203&lt;&gt;"",[141]Sheet1!A203,"")</f>
        <v>60</v>
      </c>
      <c r="BB271">
        <f>IF([142]Sheet1!A203&lt;&gt;"",[142]Sheet1!A203,"")</f>
        <v>31</v>
      </c>
      <c r="BC271">
        <f>IF([143]Sheet1!A203&lt;&gt;"",[143]Sheet1!A203,"")</f>
        <v>97</v>
      </c>
      <c r="BD271">
        <f>IF([144]Sheet1!A203&lt;&gt;"",[144]Sheet1!A203,"")</f>
        <v>342</v>
      </c>
      <c r="BE271">
        <f>IF([145]Sheet1!A203&lt;&gt;"",[145]Sheet1!A203,"")</f>
        <v>28</v>
      </c>
      <c r="BF271">
        <f>IF([146]Sheet1!A203&lt;&gt;"",[146]Sheet1!A203,"")</f>
        <v>27</v>
      </c>
      <c r="BG271">
        <f>IF([147]Sheet1!A203&lt;&gt;"",[147]Sheet1!A203,"")</f>
        <v>244</v>
      </c>
      <c r="BH271">
        <f>IF([148]Sheet1!A203&lt;&gt;"",[148]Sheet1!A203,"")</f>
        <v>174</v>
      </c>
      <c r="BI271">
        <f>IF([149]Sheet1!A203&lt;&gt;"",[149]Sheet1!A203,"")</f>
        <v>366</v>
      </c>
      <c r="BJ271">
        <f>IF([150]Sheet1!A203&lt;&gt;"",[150]Sheet1!A203,"")</f>
        <v>624</v>
      </c>
      <c r="BK271">
        <f>IF([151]Sheet1!A203&lt;&gt;"",[151]Sheet1!A203,"")</f>
        <v>619</v>
      </c>
      <c r="BL271">
        <f>IF([152]Sheet1!A203&lt;&gt;"",[152]Sheet1!A203,"")</f>
        <v>276</v>
      </c>
      <c r="BM271">
        <f>IF([153]Sheet1!A203&lt;&gt;"",[153]Sheet1!A203,"")</f>
        <v>388</v>
      </c>
      <c r="BN271">
        <f>IF([154]Sheet1!A203&lt;&gt;"",[154]Sheet1!A203,"")</f>
        <v>123</v>
      </c>
      <c r="BO271">
        <f>IF([155]Sheet1!A203&lt;&gt;"",[155]Sheet1!A203,"")</f>
        <v>169</v>
      </c>
      <c r="BP271">
        <f>IF([156]Sheet1!A203&lt;&gt;"",[156]Sheet1!A203,"")</f>
        <v>192</v>
      </c>
      <c r="BQ271">
        <f>IF([157]Sheet1!A203&lt;&gt;"",[157]Sheet1!A203,"")</f>
        <v>226</v>
      </c>
      <c r="BR271">
        <f>IF([158]Sheet1!A203&lt;&gt;"",[158]Sheet1!A203,"")</f>
        <v>578</v>
      </c>
      <c r="BS271">
        <f>IF([159]Sheet1!A203&lt;&gt;"",[159]Sheet1!A203,"")</f>
        <v>665</v>
      </c>
      <c r="BT271">
        <f>IF([160]Sheet1!A203&lt;&gt;"",[160]Sheet1!A203,"")</f>
        <v>189</v>
      </c>
      <c r="BU271">
        <f>IF([161]Sheet1!A203&lt;&gt;"",[161]Sheet1!A203,"")</f>
        <v>406</v>
      </c>
      <c r="BV271">
        <f>IF([162]Sheet1!A203&lt;&gt;"",[162]Sheet1!A203,"")</f>
        <v>615</v>
      </c>
      <c r="BW271">
        <f>IF([163]Sheet1!A203&lt;&gt;"",[163]Sheet1!A203,"")</f>
        <v>175</v>
      </c>
      <c r="BX271">
        <f>IF([164]Sheet1!A203&lt;&gt;"",[164]Sheet1!A203,"")</f>
        <v>123</v>
      </c>
      <c r="BY271">
        <f>IF([165]Sheet1!A203&lt;&gt;"",[165]Sheet1!A203,"")</f>
        <v>303</v>
      </c>
      <c r="BZ271">
        <f>IF([166]Sheet1!A203&lt;&gt;"",[166]Sheet1!A203,"")</f>
        <v>460</v>
      </c>
      <c r="CA271">
        <f>IF([167]Sheet1!A203&lt;&gt;"",[167]Sheet1!A203,"")</f>
        <v>460</v>
      </c>
      <c r="CB271">
        <f>IF([168]Sheet1!A203&lt;&gt;"",[168]Sheet1!A203,"")</f>
        <v>12</v>
      </c>
      <c r="CC271">
        <f>IF([169]Sheet1!A203&lt;&gt;"",[169]Sheet1!A203,"")</f>
        <v>577</v>
      </c>
      <c r="CD271">
        <f>IF([170]Sheet1!A203&lt;&gt;"",[170]Sheet1!A203,"")</f>
        <v>396</v>
      </c>
      <c r="CE271">
        <f>IF([171]Sheet1!A203&lt;&gt;"",[171]Sheet1!A203,"")</f>
        <v>238</v>
      </c>
      <c r="CF271">
        <f>IF([172]Sheet1!A203&lt;&gt;"",[172]Sheet1!A203,"")</f>
        <v>207</v>
      </c>
      <c r="CG271">
        <f>IF([173]Sheet1!A203&lt;&gt;"",[173]Sheet1!A203,"")</f>
        <v>69</v>
      </c>
      <c r="CH271">
        <f>IF([174]Sheet1!A203&lt;&gt;"",[174]Sheet1!A203,"")</f>
        <v>633</v>
      </c>
      <c r="CI271">
        <f>IF([175]Sheet1!A203&lt;&gt;"",[175]Sheet1!A203,"")</f>
        <v>635</v>
      </c>
      <c r="CJ271">
        <f>IF([176]Sheet1!A203&lt;&gt;"",[176]Sheet1!A203,"")</f>
        <v>451</v>
      </c>
      <c r="CK271">
        <f>IF([177]Sheet1!A203&lt;&gt;"",[177]Sheet1!A203,"")</f>
        <v>108</v>
      </c>
      <c r="CL271">
        <f>IF([178]Sheet1!A203&lt;&gt;"",[178]Sheet1!A203,"")</f>
        <v>87</v>
      </c>
    </row>
    <row r="272" spans="2:90">
      <c r="B272">
        <f>IF([90]Sheet1!A204&lt;&gt;"",[90]Sheet1!A204,"")</f>
        <v>196</v>
      </c>
      <c r="C272">
        <f>IF([91]Sheet1!A204&lt;&gt;"",[91]Sheet1!A204,"")</f>
        <v>270</v>
      </c>
      <c r="D272">
        <f>IF([92]Sheet1!A204&lt;&gt;"",[92]Sheet1!A204,"")</f>
        <v>16</v>
      </c>
      <c r="E272">
        <f>IF([93]Sheet1!A204&lt;&gt;"",[93]Sheet1!A204,"")</f>
        <v>179</v>
      </c>
      <c r="F272">
        <f>IF([94]Sheet1!A204&lt;&gt;"",[94]Sheet1!A204,"")</f>
        <v>218</v>
      </c>
      <c r="G272">
        <f>IF([95]Sheet1!A204&lt;&gt;"",[95]Sheet1!A204,"")</f>
        <v>3</v>
      </c>
      <c r="H272">
        <f>IF([96]Sheet1!A204&lt;&gt;"",[96]Sheet1!A204,"")</f>
        <v>38</v>
      </c>
      <c r="I272">
        <f>IF([97]Sheet1!A204&lt;&gt;"",[97]Sheet1!A204,"")</f>
        <v>237</v>
      </c>
      <c r="J272">
        <f>IF([98]Sheet1!A204&lt;&gt;"",[98]Sheet1!A204,"")</f>
        <v>109</v>
      </c>
      <c r="K272">
        <f>IF([99]Sheet1!A204&lt;&gt;"",[99]Sheet1!A204,"")</f>
        <v>33</v>
      </c>
      <c r="L272">
        <f>IF([100]Sheet1!A204&lt;&gt;"",[100]Sheet1!A204,"")</f>
        <v>357</v>
      </c>
      <c r="M272">
        <f>IF([101]Sheet1!A204&lt;&gt;"",[101]Sheet1!A204,"")</f>
        <v>567</v>
      </c>
      <c r="N272">
        <f>IF([102]Sheet1!A204&lt;&gt;"",[102]Sheet1!A204,"")</f>
        <v>266</v>
      </c>
      <c r="O272">
        <f>IF([103]Sheet1!A204&lt;&gt;"",[103]Sheet1!A204,"")</f>
        <v>596</v>
      </c>
      <c r="P272">
        <f>IF([104]Sheet1!A204&lt;&gt;"",[104]Sheet1!A204,"")</f>
        <v>287</v>
      </c>
      <c r="Q272">
        <f>IF([105]Sheet1!A204&lt;&gt;"",[105]Sheet1!A204,"")</f>
        <v>5</v>
      </c>
      <c r="R272">
        <f>IF([106]Sheet1!A204&lt;&gt;"",[106]Sheet1!A204,"")</f>
        <v>37</v>
      </c>
      <c r="S272">
        <f>IF([107]Sheet1!A204&lt;&gt;"",[107]Sheet1!A204,"")</f>
        <v>510</v>
      </c>
      <c r="T272">
        <f>IF([108]Sheet1!A204&lt;&gt;"",[108]Sheet1!A204,"")</f>
        <v>198</v>
      </c>
      <c r="U272">
        <f>IF([109]Sheet1!A204&lt;&gt;"",[109]Sheet1!A204,"")</f>
        <v>187</v>
      </c>
      <c r="V272">
        <f>IF([110]Sheet1!A204&lt;&gt;"",[110]Sheet1!A204,"")</f>
        <v>521</v>
      </c>
      <c r="W272">
        <f>IF([111]Sheet1!A204&lt;&gt;"",[111]Sheet1!A204,"")</f>
        <v>192</v>
      </c>
      <c r="X272">
        <f>IF([112]Sheet1!A204&lt;&gt;"",[112]Sheet1!A204,"")</f>
        <v>528</v>
      </c>
      <c r="Y272">
        <f>IF([113]Sheet1!A204&lt;&gt;"",[113]Sheet1!A204,"")</f>
        <v>22</v>
      </c>
      <c r="Z272">
        <f>IF([114]Sheet1!A204&lt;&gt;"",[114]Sheet1!A204,"")</f>
        <v>514</v>
      </c>
      <c r="AA272">
        <f>IF([115]Sheet1!A204&lt;&gt;"",[115]Sheet1!A204,"")</f>
        <v>432</v>
      </c>
      <c r="AB272">
        <f>IF([116]Sheet1!A204&lt;&gt;"",[116]Sheet1!A204,"")</f>
        <v>126</v>
      </c>
      <c r="AC272">
        <f>IF([117]Sheet1!A204&lt;&gt;"",[117]Sheet1!A204,"")</f>
        <v>498</v>
      </c>
      <c r="AD272">
        <f>IF([118]Sheet1!A204&lt;&gt;"",[118]Sheet1!A204,"")</f>
        <v>403</v>
      </c>
      <c r="AE272">
        <f>IF([119]Sheet1!A204&lt;&gt;"",[119]Sheet1!A204,"")</f>
        <v>368</v>
      </c>
      <c r="AF272">
        <f>IF([120]Sheet1!A204&lt;&gt;"",[120]Sheet1!A204,"")</f>
        <v>72</v>
      </c>
      <c r="AG272">
        <f>IF([121]Sheet1!A204&lt;&gt;"",[121]Sheet1!A204,"")</f>
        <v>110</v>
      </c>
      <c r="AH272">
        <f>IF([122]Sheet1!A204&lt;&gt;"",[122]Sheet1!A204,"")</f>
        <v>264</v>
      </c>
      <c r="AI272">
        <f>IF([123]Sheet1!A204&lt;&gt;"",[123]Sheet1!A204,"")</f>
        <v>100</v>
      </c>
      <c r="AJ272">
        <f>IF([124]Sheet1!A204&lt;&gt;"",[124]Sheet1!A204,"")</f>
        <v>0</v>
      </c>
      <c r="AK272">
        <f>IF([125]Sheet1!A204&lt;&gt;"",[125]Sheet1!A204,"")</f>
        <v>213</v>
      </c>
      <c r="AL272">
        <f>IF([126]Sheet1!A204&lt;&gt;"",[126]Sheet1!A204,"")</f>
        <v>326</v>
      </c>
      <c r="AM272">
        <f>IF([127]Sheet1!A204&lt;&gt;"",[127]Sheet1!A204,"")</f>
        <v>104</v>
      </c>
      <c r="AN272">
        <f>IF([128]Sheet1!A204&lt;&gt;"",[128]Sheet1!A204,"")</f>
        <v>425</v>
      </c>
      <c r="AO272">
        <f>IF([129]Sheet1!A204&lt;&gt;"",[129]Sheet1!A204,"")</f>
        <v>94</v>
      </c>
      <c r="AP272">
        <v>188</v>
      </c>
      <c r="AQ272">
        <f>IF([131]Sheet1!A204&lt;&gt;"",[131]Sheet1!A204,"")</f>
        <v>150</v>
      </c>
      <c r="AR272">
        <f>IF([132]Sheet1!A204&lt;&gt;"",[132]Sheet1!A204,"")</f>
        <v>351</v>
      </c>
      <c r="AS272">
        <f>IF([133]Sheet1!A204&lt;&gt;"",[133]Sheet1!A204,"")</f>
        <v>589</v>
      </c>
      <c r="AT272">
        <f>IF([134]Sheet1!A204&lt;&gt;"",[134]Sheet1!A204,"")</f>
        <v>172</v>
      </c>
      <c r="AU272">
        <f>IF([135]Sheet1!A204&lt;&gt;"",[135]Sheet1!A204,"")</f>
        <v>252</v>
      </c>
      <c r="AV272">
        <f>IF([136]Sheet1!A204&lt;&gt;"",[136]Sheet1!A204,"")</f>
        <v>8</v>
      </c>
      <c r="AW272">
        <f>IF([137]Sheet1!A204&lt;&gt;"",[137]Sheet1!A204,"")</f>
        <v>207</v>
      </c>
      <c r="AX272">
        <f>IF([138]Sheet1!A204&lt;&gt;"",[138]Sheet1!A204,"")</f>
        <v>380</v>
      </c>
      <c r="AY272">
        <f>IF([139]Sheet1!A204&lt;&gt;"",[139]Sheet1!A204,"")</f>
        <v>36</v>
      </c>
      <c r="AZ272">
        <f>IF([140]Sheet1!A204&lt;&gt;"",[140]Sheet1!A204,"")</f>
        <v>283</v>
      </c>
      <c r="BA272">
        <f>IF([141]Sheet1!A204&lt;&gt;"",[141]Sheet1!A204,"")</f>
        <v>350</v>
      </c>
      <c r="BB272">
        <f>IF([142]Sheet1!A204&lt;&gt;"",[142]Sheet1!A204,"")</f>
        <v>329</v>
      </c>
      <c r="BC272">
        <f>IF([143]Sheet1!A204&lt;&gt;"",[143]Sheet1!A204,"")</f>
        <v>182</v>
      </c>
      <c r="BD272">
        <f>IF([144]Sheet1!A204&lt;&gt;"",[144]Sheet1!A204,"")</f>
        <v>60</v>
      </c>
      <c r="BE272">
        <f>IF([145]Sheet1!A204&lt;&gt;"",[145]Sheet1!A204,"")</f>
        <v>184</v>
      </c>
      <c r="BF272">
        <f>IF([146]Sheet1!A204&lt;&gt;"",[146]Sheet1!A204,"")</f>
        <v>109</v>
      </c>
      <c r="BG272">
        <f>IF([147]Sheet1!A204&lt;&gt;"",[147]Sheet1!A204,"")</f>
        <v>578</v>
      </c>
      <c r="BH272">
        <f>IF([148]Sheet1!A204&lt;&gt;"",[148]Sheet1!A204,"")</f>
        <v>6</v>
      </c>
      <c r="BI272">
        <f>IF([149]Sheet1!A204&lt;&gt;"",[149]Sheet1!A204,"")</f>
        <v>598</v>
      </c>
      <c r="BJ272">
        <f>IF([150]Sheet1!A204&lt;&gt;"",[150]Sheet1!A204,"")</f>
        <v>9</v>
      </c>
      <c r="BK272">
        <f>IF([151]Sheet1!A204&lt;&gt;"",[151]Sheet1!A204,"")</f>
        <v>397</v>
      </c>
      <c r="BL272">
        <f>IF([152]Sheet1!A204&lt;&gt;"",[152]Sheet1!A204,"")</f>
        <v>342</v>
      </c>
      <c r="BM272">
        <f>IF([153]Sheet1!A204&lt;&gt;"",[153]Sheet1!A204,"")</f>
        <v>569</v>
      </c>
      <c r="BN272">
        <f>IF([154]Sheet1!A204&lt;&gt;"",[154]Sheet1!A204,"")</f>
        <v>390</v>
      </c>
      <c r="BO272">
        <f>IF([155]Sheet1!A204&lt;&gt;"",[155]Sheet1!A204,"")</f>
        <v>185</v>
      </c>
      <c r="BP272">
        <f>IF([156]Sheet1!A204&lt;&gt;"",[156]Sheet1!A204,"")</f>
        <v>79</v>
      </c>
      <c r="BQ272">
        <f>IF([157]Sheet1!A204&lt;&gt;"",[157]Sheet1!A204,"")</f>
        <v>280</v>
      </c>
      <c r="BR272">
        <f>IF([158]Sheet1!A204&lt;&gt;"",[158]Sheet1!A204,"")</f>
        <v>357</v>
      </c>
      <c r="BS272">
        <f>IF([159]Sheet1!A204&lt;&gt;"",[159]Sheet1!A204,"")</f>
        <v>565</v>
      </c>
      <c r="BT272">
        <f>IF([160]Sheet1!A204&lt;&gt;"",[160]Sheet1!A204,"")</f>
        <v>134</v>
      </c>
      <c r="BU272">
        <f>IF([161]Sheet1!A204&lt;&gt;"",[161]Sheet1!A204,"")</f>
        <v>115</v>
      </c>
      <c r="BV272">
        <f>IF([162]Sheet1!A204&lt;&gt;"",[162]Sheet1!A204,"")</f>
        <v>111</v>
      </c>
      <c r="BW272">
        <f>IF([163]Sheet1!A204&lt;&gt;"",[163]Sheet1!A204,"")</f>
        <v>215</v>
      </c>
      <c r="BX272">
        <f>IF([164]Sheet1!A204&lt;&gt;"",[164]Sheet1!A204,"")</f>
        <v>194</v>
      </c>
      <c r="BY272">
        <f>IF([165]Sheet1!A204&lt;&gt;"",[165]Sheet1!A204,"")</f>
        <v>648</v>
      </c>
      <c r="BZ272">
        <f>IF([166]Sheet1!A204&lt;&gt;"",[166]Sheet1!A204,"")</f>
        <v>38</v>
      </c>
      <c r="CA272">
        <f>IF([167]Sheet1!A204&lt;&gt;"",[167]Sheet1!A204,"")</f>
        <v>641</v>
      </c>
      <c r="CB272">
        <f>IF([168]Sheet1!A204&lt;&gt;"",[168]Sheet1!A204,"")</f>
        <v>266</v>
      </c>
      <c r="CC272">
        <f>IF([169]Sheet1!A204&lt;&gt;"",[169]Sheet1!A204,"")</f>
        <v>486</v>
      </c>
      <c r="CD272">
        <f>IF([170]Sheet1!A204&lt;&gt;"",[170]Sheet1!A204,"")</f>
        <v>10</v>
      </c>
      <c r="CE272">
        <f>IF([171]Sheet1!A204&lt;&gt;"",[171]Sheet1!A204,"")</f>
        <v>379</v>
      </c>
      <c r="CF272">
        <f>IF([172]Sheet1!A204&lt;&gt;"",[172]Sheet1!A204,"")</f>
        <v>243</v>
      </c>
      <c r="CG272">
        <f>IF([173]Sheet1!A204&lt;&gt;"",[173]Sheet1!A204,"")</f>
        <v>640</v>
      </c>
      <c r="CH272">
        <f>IF([174]Sheet1!A204&lt;&gt;"",[174]Sheet1!A204,"")</f>
        <v>128</v>
      </c>
      <c r="CI272">
        <f>IF([175]Sheet1!A204&lt;&gt;"",[175]Sheet1!A204,"")</f>
        <v>327</v>
      </c>
      <c r="CJ272">
        <f>IF([176]Sheet1!A204&lt;&gt;"",[176]Sheet1!A204,"")</f>
        <v>649</v>
      </c>
      <c r="CK272">
        <f>IF([177]Sheet1!A204&lt;&gt;"",[177]Sheet1!A204,"")</f>
        <v>87</v>
      </c>
      <c r="CL272">
        <f>IF([178]Sheet1!A204&lt;&gt;"",[178]Sheet1!A204,"")</f>
        <v>41</v>
      </c>
    </row>
    <row r="273" spans="2:90">
      <c r="B273">
        <f>IF([90]Sheet1!A205&lt;&gt;"",[90]Sheet1!A205,"")</f>
        <v>349</v>
      </c>
      <c r="C273">
        <f>IF([91]Sheet1!A205&lt;&gt;"",[91]Sheet1!A205,"")</f>
        <v>197</v>
      </c>
      <c r="D273">
        <f>IF([92]Sheet1!A205&lt;&gt;"",[92]Sheet1!A205,"")</f>
        <v>133</v>
      </c>
      <c r="E273">
        <f>IF([93]Sheet1!A205&lt;&gt;"",[93]Sheet1!A205,"")</f>
        <v>392</v>
      </c>
      <c r="F273">
        <f>IF([94]Sheet1!A205&lt;&gt;"",[94]Sheet1!A205,"")</f>
        <v>190</v>
      </c>
      <c r="G273">
        <f>IF([95]Sheet1!A205&lt;&gt;"",[95]Sheet1!A205,"")</f>
        <v>181</v>
      </c>
      <c r="H273">
        <f>IF([96]Sheet1!A205&lt;&gt;"",[96]Sheet1!A205,"")</f>
        <v>159</v>
      </c>
      <c r="I273">
        <f>IF([97]Sheet1!A205&lt;&gt;"",[97]Sheet1!A205,"")</f>
        <v>66</v>
      </c>
      <c r="J273">
        <f>IF([98]Sheet1!A205&lt;&gt;"",[98]Sheet1!A205,"")</f>
        <v>43</v>
      </c>
      <c r="K273">
        <f>IF([99]Sheet1!A205&lt;&gt;"",[99]Sheet1!A205,"")</f>
        <v>312</v>
      </c>
      <c r="L273">
        <f>IF([100]Sheet1!A205&lt;&gt;"",[100]Sheet1!A205,"")</f>
        <v>651</v>
      </c>
      <c r="M273">
        <f>IF([101]Sheet1!A205&lt;&gt;"",[101]Sheet1!A205,"")</f>
        <v>637</v>
      </c>
      <c r="N273">
        <f>IF([102]Sheet1!A205&lt;&gt;"",[102]Sheet1!A205,"")</f>
        <v>662</v>
      </c>
      <c r="O273">
        <f>IF([103]Sheet1!A205&lt;&gt;"",[103]Sheet1!A205,"")</f>
        <v>628</v>
      </c>
      <c r="P273">
        <f>IF([104]Sheet1!A205&lt;&gt;"",[104]Sheet1!A205,"")</f>
        <v>394</v>
      </c>
      <c r="Q273">
        <f>IF([105]Sheet1!A205&lt;&gt;"",[105]Sheet1!A205,"")</f>
        <v>208</v>
      </c>
      <c r="R273">
        <f>IF([106]Sheet1!A205&lt;&gt;"",[106]Sheet1!A205,"")</f>
        <v>591</v>
      </c>
      <c r="S273">
        <f>IF([107]Sheet1!A205&lt;&gt;"",[107]Sheet1!A205,"")</f>
        <v>229</v>
      </c>
      <c r="T273">
        <f>IF([108]Sheet1!A205&lt;&gt;"",[108]Sheet1!A205,"")</f>
        <v>93</v>
      </c>
      <c r="U273">
        <f>IF([109]Sheet1!A205&lt;&gt;"",[109]Sheet1!A205,"")</f>
        <v>332</v>
      </c>
      <c r="V273">
        <f>IF([110]Sheet1!A205&lt;&gt;"",[110]Sheet1!A205,"")</f>
        <v>113</v>
      </c>
      <c r="W273">
        <f>IF([111]Sheet1!A205&lt;&gt;"",[111]Sheet1!A205,"")</f>
        <v>398</v>
      </c>
      <c r="X273">
        <f>IF([112]Sheet1!A205&lt;&gt;"",[112]Sheet1!A205,"")</f>
        <v>332</v>
      </c>
      <c r="Y273">
        <f>IF([113]Sheet1!A205&lt;&gt;"",[113]Sheet1!A205,"")</f>
        <v>89</v>
      </c>
      <c r="Z273">
        <f>IF([114]Sheet1!A205&lt;&gt;"",[114]Sheet1!A205,"")</f>
        <v>456</v>
      </c>
      <c r="AA273">
        <f>IF([115]Sheet1!A205&lt;&gt;"",[115]Sheet1!A205,"")</f>
        <v>51</v>
      </c>
      <c r="AB273">
        <f>IF([116]Sheet1!A205&lt;&gt;"",[116]Sheet1!A205,"")</f>
        <v>69</v>
      </c>
      <c r="AC273">
        <f>IF([117]Sheet1!A205&lt;&gt;"",[117]Sheet1!A205,"")</f>
        <v>191</v>
      </c>
      <c r="AD273">
        <f>IF([118]Sheet1!A205&lt;&gt;"",[118]Sheet1!A205,"")</f>
        <v>229</v>
      </c>
      <c r="AE273">
        <f>IF([119]Sheet1!A205&lt;&gt;"",[119]Sheet1!A205,"")</f>
        <v>458</v>
      </c>
      <c r="AF273">
        <f>IF([120]Sheet1!A205&lt;&gt;"",[120]Sheet1!A205,"")</f>
        <v>488</v>
      </c>
      <c r="AG273">
        <f>IF([121]Sheet1!A205&lt;&gt;"",[121]Sheet1!A205,"")</f>
        <v>74</v>
      </c>
      <c r="AH273">
        <f>IF([122]Sheet1!A205&lt;&gt;"",[122]Sheet1!A205,"")</f>
        <v>77</v>
      </c>
      <c r="AI273">
        <f>IF([123]Sheet1!A205&lt;&gt;"",[123]Sheet1!A205,"")</f>
        <v>144</v>
      </c>
      <c r="AJ273">
        <f>IF([124]Sheet1!A205&lt;&gt;"",[124]Sheet1!A205,"")</f>
        <v>454</v>
      </c>
      <c r="AK273">
        <f>IF([125]Sheet1!A205&lt;&gt;"",[125]Sheet1!A205,"")</f>
        <v>450</v>
      </c>
      <c r="AL273">
        <f>IF([126]Sheet1!A205&lt;&gt;"",[126]Sheet1!A205,"")</f>
        <v>177</v>
      </c>
      <c r="AM273">
        <f>IF([127]Sheet1!A205&lt;&gt;"",[127]Sheet1!A205,"")</f>
        <v>92</v>
      </c>
      <c r="AN273">
        <f>IF([128]Sheet1!A205&lt;&gt;"",[128]Sheet1!A205,"")</f>
        <v>292</v>
      </c>
      <c r="AO273">
        <f>IF([129]Sheet1!A205&lt;&gt;"",[129]Sheet1!A205,"")</f>
        <v>561</v>
      </c>
      <c r="AP273">
        <v>651</v>
      </c>
      <c r="AQ273">
        <f>IF([131]Sheet1!A205&lt;&gt;"",[131]Sheet1!A205,"")</f>
        <v>636</v>
      </c>
      <c r="AR273">
        <f>IF([132]Sheet1!A205&lt;&gt;"",[132]Sheet1!A205,"")</f>
        <v>337</v>
      </c>
      <c r="AS273">
        <f>IF([133]Sheet1!A205&lt;&gt;"",[133]Sheet1!A205,"")</f>
        <v>146</v>
      </c>
      <c r="AT273">
        <f>IF([134]Sheet1!A205&lt;&gt;"",[134]Sheet1!A205,"")</f>
        <v>565</v>
      </c>
      <c r="AU273">
        <f>IF([135]Sheet1!A205&lt;&gt;"",[135]Sheet1!A205,"")</f>
        <v>86</v>
      </c>
      <c r="AV273">
        <f>IF([136]Sheet1!A205&lt;&gt;"",[136]Sheet1!A205,"")</f>
        <v>109</v>
      </c>
      <c r="AW273">
        <f>IF([137]Sheet1!A205&lt;&gt;"",[137]Sheet1!A205,"")</f>
        <v>143</v>
      </c>
      <c r="AX273">
        <f>IF([138]Sheet1!A205&lt;&gt;"",[138]Sheet1!A205,"")</f>
        <v>124</v>
      </c>
      <c r="AY273">
        <f>IF([139]Sheet1!A205&lt;&gt;"",[139]Sheet1!A205,"")</f>
        <v>226</v>
      </c>
      <c r="AZ273">
        <f>IF([140]Sheet1!A205&lt;&gt;"",[140]Sheet1!A205,"")</f>
        <v>391</v>
      </c>
      <c r="BA273">
        <f>IF([141]Sheet1!A205&lt;&gt;"",[141]Sheet1!A205,"")</f>
        <v>560</v>
      </c>
      <c r="BB273">
        <f>IF([142]Sheet1!A205&lt;&gt;"",[142]Sheet1!A205,"")</f>
        <v>328</v>
      </c>
      <c r="BC273">
        <f>IF([143]Sheet1!A205&lt;&gt;"",[143]Sheet1!A205,"")</f>
        <v>370</v>
      </c>
      <c r="BD273">
        <f>IF([144]Sheet1!A205&lt;&gt;"",[144]Sheet1!A205,"")</f>
        <v>36</v>
      </c>
      <c r="BE273">
        <f>IF([145]Sheet1!A205&lt;&gt;"",[145]Sheet1!A205,"")</f>
        <v>31</v>
      </c>
      <c r="BF273">
        <f>IF([146]Sheet1!A205&lt;&gt;"",[146]Sheet1!A205,"")</f>
        <v>359</v>
      </c>
      <c r="BG273">
        <f>IF([147]Sheet1!A205&lt;&gt;"",[147]Sheet1!A205,"")</f>
        <v>36</v>
      </c>
      <c r="BH273">
        <f>IF([148]Sheet1!A205&lt;&gt;"",[148]Sheet1!A205,"")</f>
        <v>21</v>
      </c>
      <c r="BI273">
        <f>IF([149]Sheet1!A205&lt;&gt;"",[149]Sheet1!A205,"")</f>
        <v>299</v>
      </c>
      <c r="BJ273">
        <f>IF([150]Sheet1!A205&lt;&gt;"",[150]Sheet1!A205,"")</f>
        <v>251</v>
      </c>
      <c r="BK273">
        <f>IF([151]Sheet1!A205&lt;&gt;"",[151]Sheet1!A205,"")</f>
        <v>187</v>
      </c>
      <c r="BL273">
        <f>IF([152]Sheet1!A205&lt;&gt;"",[152]Sheet1!A205,"")</f>
        <v>19</v>
      </c>
      <c r="BM273">
        <f>IF([153]Sheet1!A205&lt;&gt;"",[153]Sheet1!A205,"")</f>
        <v>589</v>
      </c>
      <c r="BN273">
        <f>IF([154]Sheet1!A205&lt;&gt;"",[154]Sheet1!A205,"")</f>
        <v>580</v>
      </c>
      <c r="BO273">
        <f>IF([155]Sheet1!A205&lt;&gt;"",[155]Sheet1!A205,"")</f>
        <v>111</v>
      </c>
      <c r="BP273">
        <f>IF([156]Sheet1!A205&lt;&gt;"",[156]Sheet1!A205,"")</f>
        <v>644</v>
      </c>
      <c r="BQ273">
        <f>IF([157]Sheet1!A205&lt;&gt;"",[157]Sheet1!A205,"")</f>
        <v>415</v>
      </c>
      <c r="BR273">
        <f>IF([158]Sheet1!A205&lt;&gt;"",[158]Sheet1!A205,"")</f>
        <v>645</v>
      </c>
      <c r="BS273">
        <f>IF([159]Sheet1!A205&lt;&gt;"",[159]Sheet1!A205,"")</f>
        <v>132</v>
      </c>
      <c r="BT273">
        <f>IF([160]Sheet1!A205&lt;&gt;"",[160]Sheet1!A205,"")</f>
        <v>121</v>
      </c>
      <c r="BU273">
        <f>IF([161]Sheet1!A205&lt;&gt;"",[161]Sheet1!A205,"")</f>
        <v>257</v>
      </c>
      <c r="BV273">
        <f>IF([162]Sheet1!A205&lt;&gt;"",[162]Sheet1!A205,"")</f>
        <v>370</v>
      </c>
      <c r="BW273">
        <f>IF([163]Sheet1!A205&lt;&gt;"",[163]Sheet1!A205,"")</f>
        <v>573</v>
      </c>
      <c r="BX273">
        <f>IF([164]Sheet1!A205&lt;&gt;"",[164]Sheet1!A205,"")</f>
        <v>90</v>
      </c>
      <c r="BY273">
        <f>IF([165]Sheet1!A205&lt;&gt;"",[165]Sheet1!A205,"")</f>
        <v>219</v>
      </c>
      <c r="BZ273">
        <f>IF([166]Sheet1!A205&lt;&gt;"",[166]Sheet1!A205,"")</f>
        <v>623</v>
      </c>
      <c r="CA273">
        <f>IF([167]Sheet1!A205&lt;&gt;"",[167]Sheet1!A205,"")</f>
        <v>21</v>
      </c>
      <c r="CB273">
        <f>IF([168]Sheet1!A205&lt;&gt;"",[168]Sheet1!A205,"")</f>
        <v>519</v>
      </c>
      <c r="CC273">
        <f>IF([169]Sheet1!A205&lt;&gt;"",[169]Sheet1!A205,"")</f>
        <v>76</v>
      </c>
      <c r="CD273">
        <f>IF([170]Sheet1!A205&lt;&gt;"",[170]Sheet1!A205,"")</f>
        <v>492</v>
      </c>
      <c r="CE273">
        <f>IF([171]Sheet1!A205&lt;&gt;"",[171]Sheet1!A205,"")</f>
        <v>163</v>
      </c>
      <c r="CF273">
        <f>IF([172]Sheet1!A205&lt;&gt;"",[172]Sheet1!A205,"")</f>
        <v>194</v>
      </c>
      <c r="CG273">
        <f>IF([173]Sheet1!A205&lt;&gt;"",[173]Sheet1!A205,"")</f>
        <v>334</v>
      </c>
      <c r="CH273">
        <f>IF([174]Sheet1!A205&lt;&gt;"",[174]Sheet1!A205,"")</f>
        <v>190</v>
      </c>
      <c r="CI273">
        <f>IF([175]Sheet1!A205&lt;&gt;"",[175]Sheet1!A205,"")</f>
        <v>79</v>
      </c>
      <c r="CJ273">
        <f>IF([176]Sheet1!A205&lt;&gt;"",[176]Sheet1!A205,"")</f>
        <v>202</v>
      </c>
      <c r="CK273">
        <f>IF([177]Sheet1!A205&lt;&gt;"",[177]Sheet1!A205,"")</f>
        <v>579</v>
      </c>
      <c r="CL273">
        <f>IF([178]Sheet1!A205&lt;&gt;"",[178]Sheet1!A205,"")</f>
        <v>401</v>
      </c>
    </row>
    <row r="274" spans="2:90">
      <c r="B274">
        <f>IF([90]Sheet1!A206&lt;&gt;"",[90]Sheet1!A206,"")</f>
        <v>125</v>
      </c>
      <c r="C274">
        <f>IF([91]Sheet1!A206&lt;&gt;"",[91]Sheet1!A206,"")</f>
        <v>365</v>
      </c>
      <c r="D274">
        <f>IF([92]Sheet1!A206&lt;&gt;"",[92]Sheet1!A206,"")</f>
        <v>123</v>
      </c>
      <c r="E274">
        <f>IF([93]Sheet1!A206&lt;&gt;"",[93]Sheet1!A206,"")</f>
        <v>7</v>
      </c>
      <c r="F274">
        <f>IF([94]Sheet1!A206&lt;&gt;"",[94]Sheet1!A206,"")</f>
        <v>392</v>
      </c>
      <c r="G274">
        <f>IF([95]Sheet1!A206&lt;&gt;"",[95]Sheet1!A206,"")</f>
        <v>39</v>
      </c>
      <c r="H274">
        <f>IF([96]Sheet1!A206&lt;&gt;"",[96]Sheet1!A206,"")</f>
        <v>579</v>
      </c>
      <c r="I274">
        <f>IF([97]Sheet1!A206&lt;&gt;"",[97]Sheet1!A206,"")</f>
        <v>395</v>
      </c>
      <c r="J274">
        <f>IF([98]Sheet1!A206&lt;&gt;"",[98]Sheet1!A206,"")</f>
        <v>595</v>
      </c>
      <c r="K274">
        <f>IF([99]Sheet1!A206&lt;&gt;"",[99]Sheet1!A206,"")</f>
        <v>392</v>
      </c>
      <c r="L274">
        <f>IF([100]Sheet1!A206&lt;&gt;"",[100]Sheet1!A206,"")</f>
        <v>156</v>
      </c>
      <c r="M274">
        <f>IF([101]Sheet1!A206&lt;&gt;"",[101]Sheet1!A206,"")</f>
        <v>356</v>
      </c>
      <c r="N274">
        <f>IF([102]Sheet1!A206&lt;&gt;"",[102]Sheet1!A206,"")</f>
        <v>163</v>
      </c>
      <c r="O274">
        <f>IF([103]Sheet1!A206&lt;&gt;"",[103]Sheet1!A206,"")</f>
        <v>308</v>
      </c>
      <c r="P274">
        <f>IF([104]Sheet1!A206&lt;&gt;"",[104]Sheet1!A206,"")</f>
        <v>136</v>
      </c>
      <c r="Q274">
        <f>IF([105]Sheet1!A206&lt;&gt;"",[105]Sheet1!A206,"")</f>
        <v>610</v>
      </c>
      <c r="R274">
        <f>IF([106]Sheet1!A206&lt;&gt;"",[106]Sheet1!A206,"")</f>
        <v>167</v>
      </c>
      <c r="S274">
        <f>IF([107]Sheet1!A206&lt;&gt;"",[107]Sheet1!A206,"")</f>
        <v>298</v>
      </c>
      <c r="T274">
        <f>IF([108]Sheet1!A206&lt;&gt;"",[108]Sheet1!A206,"")</f>
        <v>367</v>
      </c>
      <c r="U274">
        <f>IF([109]Sheet1!A206&lt;&gt;"",[109]Sheet1!A206,"")</f>
        <v>214</v>
      </c>
      <c r="V274">
        <f>IF([110]Sheet1!A206&lt;&gt;"",[110]Sheet1!A206,"")</f>
        <v>332</v>
      </c>
      <c r="W274">
        <f>IF([111]Sheet1!A206&lt;&gt;"",[111]Sheet1!A206,"")</f>
        <v>463</v>
      </c>
      <c r="X274">
        <f>IF([112]Sheet1!A206&lt;&gt;"",[112]Sheet1!A206,"")</f>
        <v>375</v>
      </c>
      <c r="Y274">
        <f>IF([113]Sheet1!A206&lt;&gt;"",[113]Sheet1!A206,"")</f>
        <v>329</v>
      </c>
      <c r="Z274">
        <f>IF([114]Sheet1!A206&lt;&gt;"",[114]Sheet1!A206,"")</f>
        <v>55</v>
      </c>
      <c r="AA274">
        <f>IF([115]Sheet1!A206&lt;&gt;"",[115]Sheet1!A206,"")</f>
        <v>407</v>
      </c>
      <c r="AB274">
        <f>IF([116]Sheet1!A206&lt;&gt;"",[116]Sheet1!A206,"")</f>
        <v>321</v>
      </c>
      <c r="AC274">
        <f>IF([117]Sheet1!A206&lt;&gt;"",[117]Sheet1!A206,"")</f>
        <v>346</v>
      </c>
      <c r="AD274">
        <f>IF([118]Sheet1!A206&lt;&gt;"",[118]Sheet1!A206,"")</f>
        <v>536</v>
      </c>
      <c r="AE274">
        <f>IF([119]Sheet1!A206&lt;&gt;"",[119]Sheet1!A206,"")</f>
        <v>455</v>
      </c>
      <c r="AF274">
        <f>IF([120]Sheet1!A206&lt;&gt;"",[120]Sheet1!A206,"")</f>
        <v>273</v>
      </c>
      <c r="AG274">
        <f>IF([121]Sheet1!A206&lt;&gt;"",[121]Sheet1!A206,"")</f>
        <v>139</v>
      </c>
      <c r="AH274">
        <f>IF([122]Sheet1!A206&lt;&gt;"",[122]Sheet1!A206,"")</f>
        <v>211</v>
      </c>
      <c r="AI274">
        <f>IF([123]Sheet1!A206&lt;&gt;"",[123]Sheet1!A206,"")</f>
        <v>482</v>
      </c>
      <c r="AJ274">
        <f>IF([124]Sheet1!A206&lt;&gt;"",[124]Sheet1!A206,"")</f>
        <v>421</v>
      </c>
      <c r="AK274">
        <f>IF([125]Sheet1!A206&lt;&gt;"",[125]Sheet1!A206,"")</f>
        <v>522</v>
      </c>
      <c r="AL274">
        <f>IF([126]Sheet1!A206&lt;&gt;"",[126]Sheet1!A206,"")</f>
        <v>284</v>
      </c>
      <c r="AM274">
        <f>IF([127]Sheet1!A206&lt;&gt;"",[127]Sheet1!A206,"")</f>
        <v>94</v>
      </c>
      <c r="AN274">
        <f>IF([128]Sheet1!A206&lt;&gt;"",[128]Sheet1!A206,"")</f>
        <v>101</v>
      </c>
      <c r="AO274">
        <f>IF([129]Sheet1!A206&lt;&gt;"",[129]Sheet1!A206,"")</f>
        <v>579</v>
      </c>
      <c r="AP274">
        <v>190</v>
      </c>
      <c r="AQ274">
        <f>IF([131]Sheet1!A206&lt;&gt;"",[131]Sheet1!A206,"")</f>
        <v>553</v>
      </c>
      <c r="AR274">
        <f>IF([132]Sheet1!A206&lt;&gt;"",[132]Sheet1!A206,"")</f>
        <v>619</v>
      </c>
      <c r="AS274">
        <f>IF([133]Sheet1!A206&lt;&gt;"",[133]Sheet1!A206,"")</f>
        <v>366</v>
      </c>
      <c r="AT274">
        <f>IF([134]Sheet1!A206&lt;&gt;"",[134]Sheet1!A206,"")</f>
        <v>317</v>
      </c>
      <c r="AU274">
        <f>IF([135]Sheet1!A206&lt;&gt;"",[135]Sheet1!A206,"")</f>
        <v>193</v>
      </c>
      <c r="AV274">
        <f>IF([136]Sheet1!A206&lt;&gt;"",[136]Sheet1!A206,"")</f>
        <v>256</v>
      </c>
      <c r="AW274">
        <f>IF([137]Sheet1!A206&lt;&gt;"",[137]Sheet1!A206,"")</f>
        <v>558</v>
      </c>
      <c r="AX274">
        <f>IF([138]Sheet1!A206&lt;&gt;"",[138]Sheet1!A206,"")</f>
        <v>368</v>
      </c>
      <c r="AY274">
        <f>IF([139]Sheet1!A206&lt;&gt;"",[139]Sheet1!A206,"")</f>
        <v>127</v>
      </c>
      <c r="AZ274">
        <f>IF([140]Sheet1!A206&lt;&gt;"",[140]Sheet1!A206,"")</f>
        <v>22</v>
      </c>
      <c r="BA274">
        <f>IF([141]Sheet1!A206&lt;&gt;"",[141]Sheet1!A206,"")</f>
        <v>376</v>
      </c>
      <c r="BB274">
        <f>IF([142]Sheet1!A206&lt;&gt;"",[142]Sheet1!A206,"")</f>
        <v>157</v>
      </c>
      <c r="BC274">
        <f>IF([143]Sheet1!A206&lt;&gt;"",[143]Sheet1!A206,"")</f>
        <v>401</v>
      </c>
      <c r="BD274">
        <f>IF([144]Sheet1!A206&lt;&gt;"",[144]Sheet1!A206,"")</f>
        <v>259</v>
      </c>
      <c r="BE274">
        <f>IF([145]Sheet1!A206&lt;&gt;"",[145]Sheet1!A206,"")</f>
        <v>77</v>
      </c>
      <c r="BF274">
        <f>IF([146]Sheet1!A206&lt;&gt;"",[146]Sheet1!A206,"")</f>
        <v>66</v>
      </c>
      <c r="BG274">
        <f>IF([147]Sheet1!A206&lt;&gt;"",[147]Sheet1!A206,"")</f>
        <v>623</v>
      </c>
      <c r="BH274">
        <f>IF([148]Sheet1!A206&lt;&gt;"",[148]Sheet1!A206,"")</f>
        <v>14</v>
      </c>
      <c r="BI274">
        <f>IF([149]Sheet1!A206&lt;&gt;"",[149]Sheet1!A206,"")</f>
        <v>585</v>
      </c>
      <c r="BJ274">
        <f>IF([150]Sheet1!A206&lt;&gt;"",[150]Sheet1!A206,"")</f>
        <v>101</v>
      </c>
      <c r="BK274">
        <f>IF([151]Sheet1!A206&lt;&gt;"",[151]Sheet1!A206,"")</f>
        <v>219</v>
      </c>
      <c r="BL274">
        <f>IF([152]Sheet1!A206&lt;&gt;"",[152]Sheet1!A206,"")</f>
        <v>350</v>
      </c>
      <c r="BM274">
        <f>IF([153]Sheet1!A206&lt;&gt;"",[153]Sheet1!A206,"")</f>
        <v>124</v>
      </c>
      <c r="BN274">
        <f>IF([154]Sheet1!A206&lt;&gt;"",[154]Sheet1!A206,"")</f>
        <v>284</v>
      </c>
      <c r="BO274">
        <f>IF([155]Sheet1!A206&lt;&gt;"",[155]Sheet1!A206,"")</f>
        <v>562</v>
      </c>
      <c r="BP274">
        <f>IF([156]Sheet1!A206&lt;&gt;"",[156]Sheet1!A206,"")</f>
        <v>76</v>
      </c>
      <c r="BQ274">
        <f>IF([157]Sheet1!A206&lt;&gt;"",[157]Sheet1!A206,"")</f>
        <v>482</v>
      </c>
      <c r="BR274">
        <f>IF([158]Sheet1!A206&lt;&gt;"",[158]Sheet1!A206,"")</f>
        <v>663</v>
      </c>
      <c r="BS274">
        <f>IF([159]Sheet1!A206&lt;&gt;"",[159]Sheet1!A206,"")</f>
        <v>297</v>
      </c>
      <c r="BT274">
        <f>IF([160]Sheet1!A206&lt;&gt;"",[160]Sheet1!A206,"")</f>
        <v>619</v>
      </c>
      <c r="BU274">
        <f>IF([161]Sheet1!A206&lt;&gt;"",[161]Sheet1!A206,"")</f>
        <v>331</v>
      </c>
      <c r="BV274">
        <f>IF([162]Sheet1!A206&lt;&gt;"",[162]Sheet1!A206,"")</f>
        <v>183</v>
      </c>
      <c r="BW274">
        <f>IF([163]Sheet1!A206&lt;&gt;"",[163]Sheet1!A206,"")</f>
        <v>91</v>
      </c>
      <c r="BX274">
        <f>IF([164]Sheet1!A206&lt;&gt;"",[164]Sheet1!A206,"")</f>
        <v>414</v>
      </c>
      <c r="BY274">
        <f>IF([165]Sheet1!A206&lt;&gt;"",[165]Sheet1!A206,"")</f>
        <v>430</v>
      </c>
      <c r="BZ274">
        <f>IF([166]Sheet1!A206&lt;&gt;"",[166]Sheet1!A206,"")</f>
        <v>79</v>
      </c>
      <c r="CA274">
        <f>IF([167]Sheet1!A206&lt;&gt;"",[167]Sheet1!A206,"")</f>
        <v>553</v>
      </c>
      <c r="CB274">
        <f>IF([168]Sheet1!A206&lt;&gt;"",[168]Sheet1!A206,"")</f>
        <v>336</v>
      </c>
      <c r="CC274">
        <f>IF([169]Sheet1!A206&lt;&gt;"",[169]Sheet1!A206,"")</f>
        <v>301</v>
      </c>
      <c r="CD274">
        <f>IF([170]Sheet1!A206&lt;&gt;"",[170]Sheet1!A206,"")</f>
        <v>142</v>
      </c>
      <c r="CE274">
        <f>IF([171]Sheet1!A206&lt;&gt;"",[171]Sheet1!A206,"")</f>
        <v>196</v>
      </c>
      <c r="CF274">
        <f>IF([172]Sheet1!A206&lt;&gt;"",[172]Sheet1!A206,"")</f>
        <v>136</v>
      </c>
      <c r="CG274">
        <f>IF([173]Sheet1!A206&lt;&gt;"",[173]Sheet1!A206,"")</f>
        <v>358</v>
      </c>
      <c r="CH274">
        <f>IF([174]Sheet1!A206&lt;&gt;"",[174]Sheet1!A206,"")</f>
        <v>250</v>
      </c>
      <c r="CI274">
        <f>IF([175]Sheet1!A206&lt;&gt;"",[175]Sheet1!A206,"")</f>
        <v>7</v>
      </c>
      <c r="CJ274">
        <f>IF([176]Sheet1!A206&lt;&gt;"",[176]Sheet1!A206,"")</f>
        <v>390</v>
      </c>
      <c r="CK274">
        <f>IF([177]Sheet1!A206&lt;&gt;"",[177]Sheet1!A206,"")</f>
        <v>66</v>
      </c>
      <c r="CL274">
        <f>IF([178]Sheet1!A206&lt;&gt;"",[178]Sheet1!A206,"")</f>
        <v>290</v>
      </c>
    </row>
    <row r="275" spans="2:90">
      <c r="B275">
        <f>IF([90]Sheet1!A207&lt;&gt;"",[90]Sheet1!A207,"")</f>
        <v>70</v>
      </c>
      <c r="C275">
        <f>IF([91]Sheet1!A207&lt;&gt;"",[91]Sheet1!A207,"")</f>
        <v>55</v>
      </c>
      <c r="D275">
        <f>IF([92]Sheet1!A207&lt;&gt;"",[92]Sheet1!A207,"")</f>
        <v>350</v>
      </c>
      <c r="E275">
        <f>IF([93]Sheet1!A207&lt;&gt;"",[93]Sheet1!A207,"")</f>
        <v>272</v>
      </c>
      <c r="F275">
        <f>IF([94]Sheet1!A207&lt;&gt;"",[94]Sheet1!A207,"")</f>
        <v>98</v>
      </c>
      <c r="G275">
        <f>IF([95]Sheet1!A207&lt;&gt;"",[95]Sheet1!A207,"")</f>
        <v>571</v>
      </c>
      <c r="H275">
        <f>IF([96]Sheet1!A207&lt;&gt;"",[96]Sheet1!A207,"")</f>
        <v>60</v>
      </c>
      <c r="I275">
        <f>IF([97]Sheet1!A207&lt;&gt;"",[97]Sheet1!A207,"")</f>
        <v>371</v>
      </c>
      <c r="J275">
        <f>IF([98]Sheet1!A207&lt;&gt;"",[98]Sheet1!A207,"")</f>
        <v>23</v>
      </c>
      <c r="K275">
        <f>IF([99]Sheet1!A207&lt;&gt;"",[99]Sheet1!A207,"")</f>
        <v>231</v>
      </c>
      <c r="L275">
        <f>IF([100]Sheet1!A207&lt;&gt;"",[100]Sheet1!A207,"")</f>
        <v>551</v>
      </c>
      <c r="M275">
        <f>IF([101]Sheet1!A207&lt;&gt;"",[101]Sheet1!A207,"")</f>
        <v>323</v>
      </c>
      <c r="N275">
        <f>IF([102]Sheet1!A207&lt;&gt;"",[102]Sheet1!A207,"")</f>
        <v>365</v>
      </c>
      <c r="O275">
        <f>IF([103]Sheet1!A207&lt;&gt;"",[103]Sheet1!A207,"")</f>
        <v>623</v>
      </c>
      <c r="P275">
        <f>IF([104]Sheet1!A207&lt;&gt;"",[104]Sheet1!A207,"")</f>
        <v>221</v>
      </c>
      <c r="Q275">
        <f>IF([105]Sheet1!A207&lt;&gt;"",[105]Sheet1!A207,"")</f>
        <v>189</v>
      </c>
      <c r="R275">
        <f>IF([106]Sheet1!A207&lt;&gt;"",[106]Sheet1!A207,"")</f>
        <v>233</v>
      </c>
      <c r="S275">
        <f>IF([107]Sheet1!A207&lt;&gt;"",[107]Sheet1!A207,"")</f>
        <v>126</v>
      </c>
      <c r="T275">
        <f>IF([108]Sheet1!A207&lt;&gt;"",[108]Sheet1!A207,"")</f>
        <v>257</v>
      </c>
      <c r="U275">
        <f>IF([109]Sheet1!A207&lt;&gt;"",[109]Sheet1!A207,"")</f>
        <v>179</v>
      </c>
      <c r="V275">
        <f>IF([110]Sheet1!A207&lt;&gt;"",[110]Sheet1!A207,"")</f>
        <v>177</v>
      </c>
      <c r="W275">
        <f>IF([111]Sheet1!A207&lt;&gt;"",[111]Sheet1!A207,"")</f>
        <v>425</v>
      </c>
      <c r="X275">
        <f>IF([112]Sheet1!A207&lt;&gt;"",[112]Sheet1!A207,"")</f>
        <v>161</v>
      </c>
      <c r="Y275">
        <f>IF([113]Sheet1!A207&lt;&gt;"",[113]Sheet1!A207,"")</f>
        <v>371</v>
      </c>
      <c r="Z275">
        <f>IF([114]Sheet1!A207&lt;&gt;"",[114]Sheet1!A207,"")</f>
        <v>500</v>
      </c>
      <c r="AA275">
        <f>IF([115]Sheet1!A207&lt;&gt;"",[115]Sheet1!A207,"")</f>
        <v>415</v>
      </c>
      <c r="AB275">
        <f>IF([116]Sheet1!A207&lt;&gt;"",[116]Sheet1!A207,"")</f>
        <v>375</v>
      </c>
      <c r="AC275">
        <f>IF([117]Sheet1!A207&lt;&gt;"",[117]Sheet1!A207,"")</f>
        <v>237</v>
      </c>
      <c r="AD275">
        <f>IF([118]Sheet1!A207&lt;&gt;"",[118]Sheet1!A207,"")</f>
        <v>470</v>
      </c>
      <c r="AE275">
        <f>IF([119]Sheet1!A207&lt;&gt;"",[119]Sheet1!A207,"")</f>
        <v>349</v>
      </c>
      <c r="AF275">
        <f>IF([120]Sheet1!A207&lt;&gt;"",[120]Sheet1!A207,"")</f>
        <v>313</v>
      </c>
      <c r="AG275">
        <f>IF([121]Sheet1!A207&lt;&gt;"",[121]Sheet1!A207,"")</f>
        <v>7</v>
      </c>
      <c r="AH275">
        <f>IF([122]Sheet1!A207&lt;&gt;"",[122]Sheet1!A207,"")</f>
        <v>256</v>
      </c>
      <c r="AI275">
        <f>IF([123]Sheet1!A207&lt;&gt;"",[123]Sheet1!A207,"")</f>
        <v>291</v>
      </c>
      <c r="AJ275">
        <f>IF([124]Sheet1!A207&lt;&gt;"",[124]Sheet1!A207,"")</f>
        <v>490</v>
      </c>
      <c r="AK275">
        <f>IF([125]Sheet1!A207&lt;&gt;"",[125]Sheet1!A207,"")</f>
        <v>308</v>
      </c>
      <c r="AL275">
        <f>IF([126]Sheet1!A207&lt;&gt;"",[126]Sheet1!A207,"")</f>
        <v>491</v>
      </c>
      <c r="AM275">
        <f>IF([127]Sheet1!A207&lt;&gt;"",[127]Sheet1!A207,"")</f>
        <v>308</v>
      </c>
      <c r="AN275">
        <f>IF([128]Sheet1!A207&lt;&gt;"",[128]Sheet1!A207,"")</f>
        <v>240</v>
      </c>
      <c r="AO275">
        <f>IF([129]Sheet1!A207&lt;&gt;"",[129]Sheet1!A207,"")</f>
        <v>665</v>
      </c>
      <c r="AP275">
        <v>3</v>
      </c>
      <c r="AQ275">
        <f>IF([131]Sheet1!A207&lt;&gt;"",[131]Sheet1!A207,"")</f>
        <v>361</v>
      </c>
      <c r="AR275">
        <f>IF([132]Sheet1!A207&lt;&gt;"",[132]Sheet1!A207,"")</f>
        <v>230</v>
      </c>
      <c r="AS275">
        <f>IF([133]Sheet1!A207&lt;&gt;"",[133]Sheet1!A207,"")</f>
        <v>60</v>
      </c>
      <c r="AT275">
        <f>IF([134]Sheet1!A207&lt;&gt;"",[134]Sheet1!A207,"")</f>
        <v>56</v>
      </c>
      <c r="AU275">
        <f>IF([135]Sheet1!A207&lt;&gt;"",[135]Sheet1!A207,"")</f>
        <v>57</v>
      </c>
      <c r="AV275">
        <f>IF([136]Sheet1!A207&lt;&gt;"",[136]Sheet1!A207,"")</f>
        <v>89</v>
      </c>
      <c r="AW275">
        <f>IF([137]Sheet1!A207&lt;&gt;"",[137]Sheet1!A207,"")</f>
        <v>41</v>
      </c>
      <c r="AX275">
        <f>IF([138]Sheet1!A207&lt;&gt;"",[138]Sheet1!A207,"")</f>
        <v>263</v>
      </c>
      <c r="AY275">
        <f>IF([139]Sheet1!A207&lt;&gt;"",[139]Sheet1!A207,"")</f>
        <v>379</v>
      </c>
      <c r="AZ275">
        <f>IF([140]Sheet1!A207&lt;&gt;"",[140]Sheet1!A207,"")</f>
        <v>367</v>
      </c>
      <c r="BA275">
        <f>IF([141]Sheet1!A207&lt;&gt;"",[141]Sheet1!A207,"")</f>
        <v>651</v>
      </c>
      <c r="BB275">
        <f>IF([142]Sheet1!A207&lt;&gt;"",[142]Sheet1!A207,"")</f>
        <v>127</v>
      </c>
      <c r="BC275">
        <f>IF([143]Sheet1!A207&lt;&gt;"",[143]Sheet1!A207,"")</f>
        <v>268</v>
      </c>
      <c r="BD275">
        <f>IF([144]Sheet1!A207&lt;&gt;"",[144]Sheet1!A207,"")</f>
        <v>380</v>
      </c>
      <c r="BE275">
        <f>IF([145]Sheet1!A207&lt;&gt;"",[145]Sheet1!A207,"")</f>
        <v>132</v>
      </c>
      <c r="BF275">
        <f>IF([146]Sheet1!A207&lt;&gt;"",[146]Sheet1!A207,"")</f>
        <v>127</v>
      </c>
      <c r="BG275">
        <f>IF([147]Sheet1!A207&lt;&gt;"",[147]Sheet1!A207,"")</f>
        <v>381</v>
      </c>
      <c r="BH275">
        <f>IF([148]Sheet1!A207&lt;&gt;"",[148]Sheet1!A207,"")</f>
        <v>154</v>
      </c>
      <c r="BI275">
        <f>IF([149]Sheet1!A207&lt;&gt;"",[149]Sheet1!A207,"")</f>
        <v>352</v>
      </c>
      <c r="BJ275">
        <f>IF([150]Sheet1!A207&lt;&gt;"",[150]Sheet1!A207,"")</f>
        <v>625</v>
      </c>
      <c r="BK275">
        <f>IF([151]Sheet1!A207&lt;&gt;"",[151]Sheet1!A207,"")</f>
        <v>346</v>
      </c>
      <c r="BL275">
        <f>IF([152]Sheet1!A207&lt;&gt;"",[152]Sheet1!A207,"")</f>
        <v>580</v>
      </c>
      <c r="BM275">
        <f>IF([153]Sheet1!A207&lt;&gt;"",[153]Sheet1!A207,"")</f>
        <v>584</v>
      </c>
      <c r="BN275">
        <f>IF([154]Sheet1!A207&lt;&gt;"",[154]Sheet1!A207,"")</f>
        <v>380</v>
      </c>
      <c r="BO275">
        <f>IF([155]Sheet1!A207&lt;&gt;"",[155]Sheet1!A207,"")</f>
        <v>60</v>
      </c>
      <c r="BP275">
        <f>IF([156]Sheet1!A207&lt;&gt;"",[156]Sheet1!A207,"")</f>
        <v>20</v>
      </c>
      <c r="BQ275">
        <f>IF([157]Sheet1!A207&lt;&gt;"",[157]Sheet1!A207,"")</f>
        <v>255</v>
      </c>
      <c r="BR275">
        <f>IF([158]Sheet1!A207&lt;&gt;"",[158]Sheet1!A207,"")</f>
        <v>637</v>
      </c>
      <c r="BS275">
        <f>IF([159]Sheet1!A207&lt;&gt;"",[159]Sheet1!A207,"")</f>
        <v>110</v>
      </c>
      <c r="BT275">
        <f>IF([160]Sheet1!A207&lt;&gt;"",[160]Sheet1!A207,"")</f>
        <v>645</v>
      </c>
      <c r="BU275">
        <f>IF([161]Sheet1!A207&lt;&gt;"",[161]Sheet1!A207,"")</f>
        <v>487</v>
      </c>
      <c r="BV275">
        <f>IF([162]Sheet1!A207&lt;&gt;"",[162]Sheet1!A207,"")</f>
        <v>569</v>
      </c>
      <c r="BW275">
        <f>IF([163]Sheet1!A207&lt;&gt;"",[163]Sheet1!A207,"")</f>
        <v>135</v>
      </c>
      <c r="BX275">
        <f>IF([164]Sheet1!A207&lt;&gt;"",[164]Sheet1!A207,"")</f>
        <v>239</v>
      </c>
      <c r="BY275">
        <f>IF([165]Sheet1!A207&lt;&gt;"",[165]Sheet1!A207,"")</f>
        <v>17</v>
      </c>
      <c r="BZ275">
        <f>IF([166]Sheet1!A207&lt;&gt;"",[166]Sheet1!A207,"")</f>
        <v>621</v>
      </c>
      <c r="CA275">
        <f>IF([167]Sheet1!A207&lt;&gt;"",[167]Sheet1!A207,"")</f>
        <v>278</v>
      </c>
      <c r="CB275">
        <f>IF([168]Sheet1!A207&lt;&gt;"",[168]Sheet1!A207,"")</f>
        <v>274</v>
      </c>
      <c r="CC275">
        <f>IF([169]Sheet1!A207&lt;&gt;"",[169]Sheet1!A207,"")</f>
        <v>112</v>
      </c>
      <c r="CD275">
        <f>IF([170]Sheet1!A207&lt;&gt;"",[170]Sheet1!A207,"")</f>
        <v>576</v>
      </c>
      <c r="CE275">
        <f>IF([171]Sheet1!A207&lt;&gt;"",[171]Sheet1!A207,"")</f>
        <v>276</v>
      </c>
      <c r="CF275">
        <f>IF([172]Sheet1!A207&lt;&gt;"",[172]Sheet1!A207,"")</f>
        <v>405</v>
      </c>
      <c r="CG275">
        <f>IF([173]Sheet1!A207&lt;&gt;"",[173]Sheet1!A207,"")</f>
        <v>291</v>
      </c>
      <c r="CH275">
        <f>IF([174]Sheet1!A207&lt;&gt;"",[174]Sheet1!A207,"")</f>
        <v>237</v>
      </c>
      <c r="CI275">
        <f>IF([175]Sheet1!A207&lt;&gt;"",[175]Sheet1!A207,"")</f>
        <v>510</v>
      </c>
      <c r="CJ275">
        <f>IF([176]Sheet1!A207&lt;&gt;"",[176]Sheet1!A207,"")</f>
        <v>18</v>
      </c>
      <c r="CK275">
        <f>IF([177]Sheet1!A207&lt;&gt;"",[177]Sheet1!A207,"")</f>
        <v>73</v>
      </c>
      <c r="CL275">
        <f>IF([178]Sheet1!A207&lt;&gt;"",[178]Sheet1!A207,"")</f>
        <v>134</v>
      </c>
    </row>
    <row r="276" spans="2:90">
      <c r="B276">
        <f>IF([90]Sheet1!A208&lt;&gt;"",[90]Sheet1!A208,"")</f>
        <v>532</v>
      </c>
      <c r="C276">
        <f>IF([91]Sheet1!A208&lt;&gt;"",[91]Sheet1!A208,"")</f>
        <v>109</v>
      </c>
      <c r="D276">
        <f>IF([92]Sheet1!A208&lt;&gt;"",[92]Sheet1!A208,"")</f>
        <v>385</v>
      </c>
      <c r="E276">
        <f>IF([93]Sheet1!A208&lt;&gt;"",[93]Sheet1!A208,"")</f>
        <v>204</v>
      </c>
      <c r="F276">
        <f>IF([94]Sheet1!A208&lt;&gt;"",[94]Sheet1!A208,"")</f>
        <v>339</v>
      </c>
      <c r="G276">
        <f>IF([95]Sheet1!A208&lt;&gt;"",[95]Sheet1!A208,"")</f>
        <v>205</v>
      </c>
      <c r="H276">
        <f>IF([96]Sheet1!A208&lt;&gt;"",[96]Sheet1!A208,"")</f>
        <v>142</v>
      </c>
      <c r="I276">
        <f>IF([97]Sheet1!A208&lt;&gt;"",[97]Sheet1!A208,"")</f>
        <v>39</v>
      </c>
      <c r="J276">
        <f>IF([98]Sheet1!A208&lt;&gt;"",[98]Sheet1!A208,"")</f>
        <v>48</v>
      </c>
      <c r="K276">
        <f>IF([99]Sheet1!A208&lt;&gt;"",[99]Sheet1!A208,"")</f>
        <v>15</v>
      </c>
      <c r="L276">
        <f>IF([100]Sheet1!A208&lt;&gt;"",[100]Sheet1!A208,"")</f>
        <v>197</v>
      </c>
      <c r="M276">
        <f>IF([101]Sheet1!A208&lt;&gt;"",[101]Sheet1!A208,"")</f>
        <v>636</v>
      </c>
      <c r="N276">
        <f>IF([102]Sheet1!A208&lt;&gt;"",[102]Sheet1!A208,"")</f>
        <v>48</v>
      </c>
      <c r="O276">
        <f>IF([103]Sheet1!A208&lt;&gt;"",[103]Sheet1!A208,"")</f>
        <v>38</v>
      </c>
      <c r="P276">
        <f>IF([104]Sheet1!A208&lt;&gt;"",[104]Sheet1!A208,"")</f>
        <v>331</v>
      </c>
      <c r="Q276">
        <f>IF([105]Sheet1!A208&lt;&gt;"",[105]Sheet1!A208,"")</f>
        <v>316</v>
      </c>
      <c r="R276">
        <f>IF([106]Sheet1!A208&lt;&gt;"",[106]Sheet1!A208,"")</f>
        <v>311</v>
      </c>
      <c r="S276">
        <f>IF([107]Sheet1!A208&lt;&gt;"",[107]Sheet1!A208,"")</f>
        <v>525</v>
      </c>
      <c r="T276">
        <f>IF([108]Sheet1!A208&lt;&gt;"",[108]Sheet1!A208,"")</f>
        <v>513</v>
      </c>
      <c r="U276">
        <f>IF([109]Sheet1!A208&lt;&gt;"",[109]Sheet1!A208,"")</f>
        <v>220</v>
      </c>
      <c r="V276">
        <f>IF([110]Sheet1!A208&lt;&gt;"",[110]Sheet1!A208,"")</f>
        <v>443</v>
      </c>
      <c r="W276">
        <f>IF([111]Sheet1!A208&lt;&gt;"",[111]Sheet1!A208,"")</f>
        <v>273</v>
      </c>
      <c r="X276">
        <f>IF([112]Sheet1!A208&lt;&gt;"",[112]Sheet1!A208,"")</f>
        <v>541</v>
      </c>
      <c r="Y276">
        <f>IF([113]Sheet1!A208&lt;&gt;"",[113]Sheet1!A208,"")</f>
        <v>236</v>
      </c>
      <c r="Z276">
        <f>IF([114]Sheet1!A208&lt;&gt;"",[114]Sheet1!A208,"")</f>
        <v>105</v>
      </c>
      <c r="AA276">
        <f>IF([115]Sheet1!A208&lt;&gt;"",[115]Sheet1!A208,"")</f>
        <v>210</v>
      </c>
      <c r="AB276">
        <f>IF([116]Sheet1!A208&lt;&gt;"",[116]Sheet1!A208,"")</f>
        <v>293</v>
      </c>
      <c r="AC276">
        <f>IF([117]Sheet1!A208&lt;&gt;"",[117]Sheet1!A208,"")</f>
        <v>193</v>
      </c>
      <c r="AD276">
        <f>IF([118]Sheet1!A208&lt;&gt;"",[118]Sheet1!A208,"")</f>
        <v>222</v>
      </c>
      <c r="AE276">
        <f>IF([119]Sheet1!A208&lt;&gt;"",[119]Sheet1!A208,"")</f>
        <v>278</v>
      </c>
      <c r="AF276">
        <f>IF([120]Sheet1!A208&lt;&gt;"",[120]Sheet1!A208,"")</f>
        <v>280</v>
      </c>
      <c r="AG276">
        <f>IF([121]Sheet1!A208&lt;&gt;"",[121]Sheet1!A208,"")</f>
        <v>219</v>
      </c>
      <c r="AH276">
        <f>IF([122]Sheet1!A208&lt;&gt;"",[122]Sheet1!A208,"")</f>
        <v>445</v>
      </c>
      <c r="AI276">
        <f>IF([123]Sheet1!A208&lt;&gt;"",[123]Sheet1!A208,"")</f>
        <v>56</v>
      </c>
      <c r="AJ276">
        <f>IF([124]Sheet1!A208&lt;&gt;"",[124]Sheet1!A208,"")</f>
        <v>363</v>
      </c>
      <c r="AK276">
        <f>IF([125]Sheet1!A208&lt;&gt;"",[125]Sheet1!A208,"")</f>
        <v>386</v>
      </c>
      <c r="AL276">
        <f>IF([126]Sheet1!A208&lt;&gt;"",[126]Sheet1!A208,"")</f>
        <v>443</v>
      </c>
      <c r="AM276">
        <f>IF([127]Sheet1!A208&lt;&gt;"",[127]Sheet1!A208,"")</f>
        <v>333</v>
      </c>
      <c r="AN276">
        <f>IF([128]Sheet1!A208&lt;&gt;"",[128]Sheet1!A208,"")</f>
        <v>239</v>
      </c>
      <c r="AO276">
        <f>IF([129]Sheet1!A208&lt;&gt;"",[129]Sheet1!A208,"")</f>
        <v>577</v>
      </c>
      <c r="AP276">
        <v>586</v>
      </c>
      <c r="AQ276">
        <f>IF([131]Sheet1!A208&lt;&gt;"",[131]Sheet1!A208,"")</f>
        <v>596</v>
      </c>
      <c r="AR276">
        <f>IF([132]Sheet1!A208&lt;&gt;"",[132]Sheet1!A208,"")</f>
        <v>186</v>
      </c>
      <c r="AS276">
        <f>IF([133]Sheet1!A208&lt;&gt;"",[133]Sheet1!A208,"")</f>
        <v>187</v>
      </c>
      <c r="AT276">
        <f>IF([134]Sheet1!A208&lt;&gt;"",[134]Sheet1!A208,"")</f>
        <v>327</v>
      </c>
      <c r="AU276">
        <f>IF([135]Sheet1!A208&lt;&gt;"",[135]Sheet1!A208,"")</f>
        <v>596</v>
      </c>
      <c r="AV276">
        <f>IF([136]Sheet1!A208&lt;&gt;"",[136]Sheet1!A208,"")</f>
        <v>568</v>
      </c>
      <c r="AW276">
        <f>IF([137]Sheet1!A208&lt;&gt;"",[137]Sheet1!A208,"")</f>
        <v>615</v>
      </c>
      <c r="AX276">
        <f>IF([138]Sheet1!A208&lt;&gt;"",[138]Sheet1!A208,"")</f>
        <v>394</v>
      </c>
      <c r="AY276">
        <f>IF([139]Sheet1!A208&lt;&gt;"",[139]Sheet1!A208,"")</f>
        <v>215</v>
      </c>
      <c r="AZ276">
        <f>IF([140]Sheet1!A208&lt;&gt;"",[140]Sheet1!A208,"")</f>
        <v>151</v>
      </c>
      <c r="BA276">
        <f>IF([141]Sheet1!A208&lt;&gt;"",[141]Sheet1!A208,"")</f>
        <v>627</v>
      </c>
      <c r="BB276">
        <f>IF([142]Sheet1!A208&lt;&gt;"",[142]Sheet1!A208,"")</f>
        <v>361</v>
      </c>
      <c r="BC276">
        <f>IF([143]Sheet1!A208&lt;&gt;"",[143]Sheet1!A208,"")</f>
        <v>58</v>
      </c>
      <c r="BD276">
        <f>IF([144]Sheet1!A208&lt;&gt;"",[144]Sheet1!A208,"")</f>
        <v>343</v>
      </c>
      <c r="BE276">
        <f>IF([145]Sheet1!A208&lt;&gt;"",[145]Sheet1!A208,"")</f>
        <v>199</v>
      </c>
      <c r="BF276">
        <f>IF([146]Sheet1!A208&lt;&gt;"",[146]Sheet1!A208,"")</f>
        <v>286</v>
      </c>
      <c r="BG276">
        <f>IF([147]Sheet1!A208&lt;&gt;"",[147]Sheet1!A208,"")</f>
        <v>125</v>
      </c>
      <c r="BH276">
        <f>IF([148]Sheet1!A208&lt;&gt;"",[148]Sheet1!A208,"")</f>
        <v>341</v>
      </c>
      <c r="BI276">
        <f>IF([149]Sheet1!A208&lt;&gt;"",[149]Sheet1!A208,"")</f>
        <v>147</v>
      </c>
      <c r="BJ276">
        <f>IF([150]Sheet1!A208&lt;&gt;"",[150]Sheet1!A208,"")</f>
        <v>665</v>
      </c>
      <c r="BK276">
        <f>IF([151]Sheet1!A208&lt;&gt;"",[151]Sheet1!A208,"")</f>
        <v>149</v>
      </c>
      <c r="BL276">
        <f>IF([152]Sheet1!A208&lt;&gt;"",[152]Sheet1!A208,"")</f>
        <v>246</v>
      </c>
      <c r="BM276">
        <f>IF([153]Sheet1!A208&lt;&gt;"",[153]Sheet1!A208,"")</f>
        <v>331</v>
      </c>
      <c r="BN276">
        <f>IF([154]Sheet1!A208&lt;&gt;"",[154]Sheet1!A208,"")</f>
        <v>187</v>
      </c>
      <c r="BO276">
        <f>IF([155]Sheet1!A208&lt;&gt;"",[155]Sheet1!A208,"")</f>
        <v>374</v>
      </c>
      <c r="BP276">
        <f>IF([156]Sheet1!A208&lt;&gt;"",[156]Sheet1!A208,"")</f>
        <v>210</v>
      </c>
      <c r="BQ276">
        <f>IF([157]Sheet1!A208&lt;&gt;"",[157]Sheet1!A208,"")</f>
        <v>153</v>
      </c>
      <c r="BR276">
        <f>IF([158]Sheet1!A208&lt;&gt;"",[158]Sheet1!A208,"")</f>
        <v>616</v>
      </c>
      <c r="BS276">
        <f>IF([159]Sheet1!A208&lt;&gt;"",[159]Sheet1!A208,"")</f>
        <v>493</v>
      </c>
      <c r="BT276">
        <f>IF([160]Sheet1!A208&lt;&gt;"",[160]Sheet1!A208,"")</f>
        <v>210</v>
      </c>
      <c r="BU276">
        <f>IF([161]Sheet1!A208&lt;&gt;"",[161]Sheet1!A208,"")</f>
        <v>72</v>
      </c>
      <c r="BV276">
        <f>IF([162]Sheet1!A208&lt;&gt;"",[162]Sheet1!A208,"")</f>
        <v>318</v>
      </c>
      <c r="BW276">
        <f>IF([163]Sheet1!A208&lt;&gt;"",[163]Sheet1!A208,"")</f>
        <v>358</v>
      </c>
      <c r="BX276">
        <f>IF([164]Sheet1!A208&lt;&gt;"",[164]Sheet1!A208,"")</f>
        <v>55</v>
      </c>
      <c r="BY276">
        <f>IF([165]Sheet1!A208&lt;&gt;"",[165]Sheet1!A208,"")</f>
        <v>30</v>
      </c>
      <c r="BZ276">
        <f>IF([166]Sheet1!A208&lt;&gt;"",[166]Sheet1!A208,"")</f>
        <v>572</v>
      </c>
      <c r="CA276">
        <f>IF([167]Sheet1!A208&lt;&gt;"",[167]Sheet1!A208,"")</f>
        <v>478</v>
      </c>
      <c r="CB276">
        <f>IF([168]Sheet1!A208&lt;&gt;"",[168]Sheet1!A208,"")</f>
        <v>560</v>
      </c>
      <c r="CC276">
        <f>IF([169]Sheet1!A208&lt;&gt;"",[169]Sheet1!A208,"")</f>
        <v>314</v>
      </c>
      <c r="CD276">
        <f>IF([170]Sheet1!A208&lt;&gt;"",[170]Sheet1!A208,"")</f>
        <v>86</v>
      </c>
      <c r="CE276">
        <f>IF([171]Sheet1!A208&lt;&gt;"",[171]Sheet1!A208,"")</f>
        <v>235</v>
      </c>
      <c r="CF276">
        <f>IF([172]Sheet1!A208&lt;&gt;"",[172]Sheet1!A208,"")</f>
        <v>426</v>
      </c>
      <c r="CG276">
        <f>IF([173]Sheet1!A208&lt;&gt;"",[173]Sheet1!A208,"")</f>
        <v>383</v>
      </c>
      <c r="CH276">
        <f>IF([174]Sheet1!A208&lt;&gt;"",[174]Sheet1!A208,"")</f>
        <v>228</v>
      </c>
      <c r="CI276">
        <f>IF([175]Sheet1!A208&lt;&gt;"",[175]Sheet1!A208,"")</f>
        <v>524</v>
      </c>
      <c r="CJ276">
        <f>IF([176]Sheet1!A208&lt;&gt;"",[176]Sheet1!A208,"")</f>
        <v>597</v>
      </c>
      <c r="CK276">
        <f>IF([177]Sheet1!A208&lt;&gt;"",[177]Sheet1!A208,"")</f>
        <v>217</v>
      </c>
      <c r="CL276">
        <f>IF([178]Sheet1!A208&lt;&gt;"",[178]Sheet1!A208,"")</f>
        <v>10</v>
      </c>
    </row>
    <row r="277" spans="2:90">
      <c r="B277">
        <f>IF([90]Sheet1!A209&lt;&gt;"",[90]Sheet1!A209,"")</f>
        <v>242</v>
      </c>
      <c r="C277">
        <f>IF([91]Sheet1!A209&lt;&gt;"",[91]Sheet1!A209,"")</f>
        <v>236</v>
      </c>
      <c r="D277">
        <f>IF([92]Sheet1!A209&lt;&gt;"",[92]Sheet1!A209,"")</f>
        <v>208</v>
      </c>
      <c r="E277">
        <f>IF([93]Sheet1!A209&lt;&gt;"",[93]Sheet1!A209,"")</f>
        <v>175</v>
      </c>
      <c r="F277">
        <f>IF([94]Sheet1!A209&lt;&gt;"",[94]Sheet1!A209,"")</f>
        <v>103</v>
      </c>
      <c r="G277">
        <f>IF([95]Sheet1!A209&lt;&gt;"",[95]Sheet1!A209,"")</f>
        <v>49</v>
      </c>
      <c r="H277">
        <f>IF([96]Sheet1!A209&lt;&gt;"",[96]Sheet1!A209,"")</f>
        <v>109</v>
      </c>
      <c r="I277">
        <f>IF([97]Sheet1!A209&lt;&gt;"",[97]Sheet1!A209,"")</f>
        <v>47</v>
      </c>
      <c r="J277">
        <f>IF([98]Sheet1!A209&lt;&gt;"",[98]Sheet1!A209,"")</f>
        <v>626</v>
      </c>
      <c r="K277">
        <f>IF([99]Sheet1!A209&lt;&gt;"",[99]Sheet1!A209,"")</f>
        <v>186</v>
      </c>
      <c r="L277">
        <f>IF([100]Sheet1!A209&lt;&gt;"",[100]Sheet1!A209,"")</f>
        <v>133</v>
      </c>
      <c r="M277">
        <f>IF([101]Sheet1!A209&lt;&gt;"",[101]Sheet1!A209,"")</f>
        <v>550</v>
      </c>
      <c r="N277">
        <f>IF([102]Sheet1!A209&lt;&gt;"",[102]Sheet1!A209,"")</f>
        <v>287</v>
      </c>
      <c r="O277">
        <f>IF([103]Sheet1!A209&lt;&gt;"",[103]Sheet1!A209,"")</f>
        <v>209</v>
      </c>
      <c r="P277">
        <f>IF([104]Sheet1!A209&lt;&gt;"",[104]Sheet1!A209,"")</f>
        <v>265</v>
      </c>
      <c r="Q277">
        <f>IF([105]Sheet1!A209&lt;&gt;"",[105]Sheet1!A209,"")</f>
        <v>65</v>
      </c>
      <c r="R277">
        <f>IF([106]Sheet1!A209&lt;&gt;"",[106]Sheet1!A209,"")</f>
        <v>84</v>
      </c>
      <c r="S277">
        <f>IF([107]Sheet1!A209&lt;&gt;"",[107]Sheet1!A209,"")</f>
        <v>145</v>
      </c>
      <c r="T277">
        <f>IF([108]Sheet1!A209&lt;&gt;"",[108]Sheet1!A209,"")</f>
        <v>371</v>
      </c>
      <c r="U277">
        <f>IF([109]Sheet1!A209&lt;&gt;"",[109]Sheet1!A209,"")</f>
        <v>204</v>
      </c>
      <c r="V277">
        <f>IF([110]Sheet1!A209&lt;&gt;"",[110]Sheet1!A209,"")</f>
        <v>228</v>
      </c>
      <c r="W277">
        <f>IF([111]Sheet1!A209&lt;&gt;"",[111]Sheet1!A209,"")</f>
        <v>534</v>
      </c>
      <c r="X277">
        <f>IF([112]Sheet1!A209&lt;&gt;"",[112]Sheet1!A209,"")</f>
        <v>450</v>
      </c>
      <c r="Y277">
        <f>IF([113]Sheet1!A209&lt;&gt;"",[113]Sheet1!A209,"")</f>
        <v>527</v>
      </c>
      <c r="Z277">
        <f>IF([114]Sheet1!A209&lt;&gt;"",[114]Sheet1!A209,"")</f>
        <v>29</v>
      </c>
      <c r="AA277">
        <f>IF([115]Sheet1!A209&lt;&gt;"",[115]Sheet1!A209,"")</f>
        <v>401</v>
      </c>
      <c r="AB277">
        <f>IF([116]Sheet1!A209&lt;&gt;"",[116]Sheet1!A209,"")</f>
        <v>433</v>
      </c>
      <c r="AC277">
        <f>IF([117]Sheet1!A209&lt;&gt;"",[117]Sheet1!A209,"")</f>
        <v>76</v>
      </c>
      <c r="AD277">
        <f>IF([118]Sheet1!A209&lt;&gt;"",[118]Sheet1!A209,"")</f>
        <v>504</v>
      </c>
      <c r="AE277">
        <f>IF([119]Sheet1!A209&lt;&gt;"",[119]Sheet1!A209,"")</f>
        <v>525</v>
      </c>
      <c r="AF277">
        <f>IF([120]Sheet1!A209&lt;&gt;"",[120]Sheet1!A209,"")</f>
        <v>52</v>
      </c>
      <c r="AG277">
        <f>IF([121]Sheet1!A209&lt;&gt;"",[121]Sheet1!A209,"")</f>
        <v>275</v>
      </c>
      <c r="AH277">
        <f>IF([122]Sheet1!A209&lt;&gt;"",[122]Sheet1!A209,"")</f>
        <v>380</v>
      </c>
      <c r="AI277">
        <f>IF([123]Sheet1!A209&lt;&gt;"",[123]Sheet1!A209,"")</f>
        <v>374</v>
      </c>
      <c r="AJ277">
        <f>IF([124]Sheet1!A209&lt;&gt;"",[124]Sheet1!A209,"")</f>
        <v>360</v>
      </c>
      <c r="AK277">
        <f>IF([125]Sheet1!A209&lt;&gt;"",[125]Sheet1!A209,"")</f>
        <v>196</v>
      </c>
      <c r="AL277">
        <f>IF([126]Sheet1!A209&lt;&gt;"",[126]Sheet1!A209,"")</f>
        <v>351</v>
      </c>
      <c r="AM277">
        <f>IF([127]Sheet1!A209&lt;&gt;"",[127]Sheet1!A209,"")</f>
        <v>519</v>
      </c>
      <c r="AN277">
        <f>IF([128]Sheet1!A209&lt;&gt;"",[128]Sheet1!A209,"")</f>
        <v>234</v>
      </c>
      <c r="AO277">
        <f>IF([129]Sheet1!A209&lt;&gt;"",[129]Sheet1!A209,"")</f>
        <v>552</v>
      </c>
      <c r="AP277">
        <v>309</v>
      </c>
      <c r="AQ277">
        <f>IF([131]Sheet1!A209&lt;&gt;"",[131]Sheet1!A209,"")</f>
        <v>284</v>
      </c>
      <c r="AR277">
        <f>IF([132]Sheet1!A209&lt;&gt;"",[132]Sheet1!A209,"")</f>
        <v>132</v>
      </c>
      <c r="AS277">
        <f>IF([133]Sheet1!A209&lt;&gt;"",[133]Sheet1!A209,"")</f>
        <v>119</v>
      </c>
      <c r="AT277">
        <f>IF([134]Sheet1!A209&lt;&gt;"",[134]Sheet1!A209,"")</f>
        <v>10</v>
      </c>
      <c r="AU277">
        <f>IF([135]Sheet1!A209&lt;&gt;"",[135]Sheet1!A209,"")</f>
        <v>609</v>
      </c>
      <c r="AV277">
        <f>IF([136]Sheet1!A209&lt;&gt;"",[136]Sheet1!A209,"")</f>
        <v>280</v>
      </c>
      <c r="AW277">
        <f>IF([137]Sheet1!A209&lt;&gt;"",[137]Sheet1!A209,"")</f>
        <v>180</v>
      </c>
      <c r="AX277">
        <f>IF([138]Sheet1!A209&lt;&gt;"",[138]Sheet1!A209,"")</f>
        <v>639</v>
      </c>
      <c r="AY277">
        <f>IF([139]Sheet1!A209&lt;&gt;"",[139]Sheet1!A209,"")</f>
        <v>231</v>
      </c>
      <c r="AZ277">
        <f>IF([140]Sheet1!A209&lt;&gt;"",[140]Sheet1!A209,"")</f>
        <v>636</v>
      </c>
      <c r="BA277">
        <f>IF([141]Sheet1!A209&lt;&gt;"",[141]Sheet1!A209,"")</f>
        <v>644</v>
      </c>
      <c r="BB277">
        <f>IF([142]Sheet1!A209&lt;&gt;"",[142]Sheet1!A209,"")</f>
        <v>389</v>
      </c>
      <c r="BC277">
        <f>IF([143]Sheet1!A209&lt;&gt;"",[143]Sheet1!A209,"")</f>
        <v>654</v>
      </c>
      <c r="BD277">
        <f>IF([144]Sheet1!A209&lt;&gt;"",[144]Sheet1!A209,"")</f>
        <v>564</v>
      </c>
      <c r="BE277">
        <f>IF([145]Sheet1!A209&lt;&gt;"",[145]Sheet1!A209,"")</f>
        <v>224</v>
      </c>
      <c r="BF277">
        <f>IF([146]Sheet1!A209&lt;&gt;"",[146]Sheet1!A209,"")</f>
        <v>79</v>
      </c>
      <c r="BG277">
        <f>IF([147]Sheet1!A209&lt;&gt;"",[147]Sheet1!A209,"")</f>
        <v>373</v>
      </c>
      <c r="BH277">
        <f>IF([148]Sheet1!A209&lt;&gt;"",[148]Sheet1!A209,"")</f>
        <v>55</v>
      </c>
      <c r="BI277">
        <f>IF([149]Sheet1!A209&lt;&gt;"",[149]Sheet1!A209,"")</f>
        <v>19</v>
      </c>
      <c r="BJ277">
        <f>IF([150]Sheet1!A209&lt;&gt;"",[150]Sheet1!A209,"")</f>
        <v>275</v>
      </c>
      <c r="BK277">
        <f>IF([151]Sheet1!A209&lt;&gt;"",[151]Sheet1!A209,"")</f>
        <v>308</v>
      </c>
      <c r="BL277">
        <f>IF([152]Sheet1!A209&lt;&gt;"",[152]Sheet1!A209,"")</f>
        <v>94</v>
      </c>
      <c r="BM277">
        <f>IF([153]Sheet1!A209&lt;&gt;"",[153]Sheet1!A209,"")</f>
        <v>373</v>
      </c>
      <c r="BN277">
        <f>IF([154]Sheet1!A209&lt;&gt;"",[154]Sheet1!A209,"")</f>
        <v>27</v>
      </c>
      <c r="BO277">
        <f>IF([155]Sheet1!A209&lt;&gt;"",[155]Sheet1!A209,"")</f>
        <v>387</v>
      </c>
      <c r="BP277">
        <f>IF([156]Sheet1!A209&lt;&gt;"",[156]Sheet1!A209,"")</f>
        <v>193</v>
      </c>
      <c r="BQ277">
        <f>IF([157]Sheet1!A209&lt;&gt;"",[157]Sheet1!A209,"")</f>
        <v>204</v>
      </c>
      <c r="BR277">
        <f>IF([158]Sheet1!A209&lt;&gt;"",[158]Sheet1!A209,"")</f>
        <v>404</v>
      </c>
      <c r="BS277">
        <f>IF([159]Sheet1!A209&lt;&gt;"",[159]Sheet1!A209,"")</f>
        <v>343</v>
      </c>
      <c r="BT277">
        <f>IF([160]Sheet1!A209&lt;&gt;"",[160]Sheet1!A209,"")</f>
        <v>32</v>
      </c>
      <c r="BU277">
        <f>IF([161]Sheet1!A209&lt;&gt;"",[161]Sheet1!A209,"")</f>
        <v>261</v>
      </c>
      <c r="BV277">
        <f>IF([162]Sheet1!A209&lt;&gt;"",[162]Sheet1!A209,"")</f>
        <v>405</v>
      </c>
      <c r="BW277">
        <f>IF([163]Sheet1!A209&lt;&gt;"",[163]Sheet1!A209,"")</f>
        <v>36</v>
      </c>
      <c r="BX277">
        <f>IF([164]Sheet1!A209&lt;&gt;"",[164]Sheet1!A209,"")</f>
        <v>398</v>
      </c>
      <c r="BY277">
        <f>IF([165]Sheet1!A209&lt;&gt;"",[165]Sheet1!A209,"")</f>
        <v>626</v>
      </c>
      <c r="BZ277">
        <f>IF([166]Sheet1!A209&lt;&gt;"",[166]Sheet1!A209,"")</f>
        <v>148</v>
      </c>
      <c r="CA277">
        <f>IF([167]Sheet1!A209&lt;&gt;"",[167]Sheet1!A209,"")</f>
        <v>223</v>
      </c>
      <c r="CB277">
        <f>IF([168]Sheet1!A209&lt;&gt;"",[168]Sheet1!A209,"")</f>
        <v>530</v>
      </c>
      <c r="CC277">
        <f>IF([169]Sheet1!A209&lt;&gt;"",[169]Sheet1!A209,"")</f>
        <v>232</v>
      </c>
      <c r="CD277">
        <f>IF([170]Sheet1!A209&lt;&gt;"",[170]Sheet1!A209,"")</f>
        <v>469</v>
      </c>
      <c r="CE277">
        <f>IF([171]Sheet1!A209&lt;&gt;"",[171]Sheet1!A209,"")</f>
        <v>421</v>
      </c>
      <c r="CF277">
        <f>IF([172]Sheet1!A209&lt;&gt;"",[172]Sheet1!A209,"")</f>
        <v>232</v>
      </c>
      <c r="CG277">
        <f>IF([173]Sheet1!A209&lt;&gt;"",[173]Sheet1!A209,"")</f>
        <v>597</v>
      </c>
      <c r="CH277">
        <f>IF([174]Sheet1!A209&lt;&gt;"",[174]Sheet1!A209,"")</f>
        <v>643</v>
      </c>
      <c r="CI277">
        <f>IF([175]Sheet1!A209&lt;&gt;"",[175]Sheet1!A209,"")</f>
        <v>407</v>
      </c>
      <c r="CJ277">
        <f>IF([176]Sheet1!A209&lt;&gt;"",[176]Sheet1!A209,"")</f>
        <v>345</v>
      </c>
      <c r="CK277">
        <f>IF([177]Sheet1!A209&lt;&gt;"",[177]Sheet1!A209,"")</f>
        <v>10</v>
      </c>
      <c r="CL277">
        <f>IF([178]Sheet1!A209&lt;&gt;"",[178]Sheet1!A209,"")</f>
        <v>221</v>
      </c>
    </row>
    <row r="278" spans="2:90">
      <c r="B278">
        <f>IF([90]Sheet1!A210&lt;&gt;"",[90]Sheet1!A210,"")</f>
        <v>535</v>
      </c>
      <c r="C278">
        <f>IF([91]Sheet1!A210&lt;&gt;"",[91]Sheet1!A210,"")</f>
        <v>339</v>
      </c>
      <c r="D278">
        <f>IF([92]Sheet1!A210&lt;&gt;"",[92]Sheet1!A210,"")</f>
        <v>29</v>
      </c>
      <c r="E278">
        <f>IF([93]Sheet1!A210&lt;&gt;"",[93]Sheet1!A210,"")</f>
        <v>400</v>
      </c>
      <c r="F278">
        <f>IF([94]Sheet1!A210&lt;&gt;"",[94]Sheet1!A210,"")</f>
        <v>249</v>
      </c>
      <c r="G278">
        <f>IF([95]Sheet1!A210&lt;&gt;"",[95]Sheet1!A210,"")</f>
        <v>32</v>
      </c>
      <c r="H278">
        <f>IF([96]Sheet1!A210&lt;&gt;"",[96]Sheet1!A210,"")</f>
        <v>177</v>
      </c>
      <c r="I278">
        <f>IF([97]Sheet1!A210&lt;&gt;"",[97]Sheet1!A210,"")</f>
        <v>71</v>
      </c>
      <c r="J278">
        <f>IF([98]Sheet1!A210&lt;&gt;"",[98]Sheet1!A210,"")</f>
        <v>572</v>
      </c>
      <c r="K278">
        <f>IF([99]Sheet1!A210&lt;&gt;"",[99]Sheet1!A210,"")</f>
        <v>12</v>
      </c>
      <c r="L278">
        <f>IF([100]Sheet1!A210&lt;&gt;"",[100]Sheet1!A210,"")</f>
        <v>393</v>
      </c>
      <c r="M278">
        <f>IF([101]Sheet1!A210&lt;&gt;"",[101]Sheet1!A210,"")</f>
        <v>337</v>
      </c>
      <c r="N278">
        <f>IF([102]Sheet1!A210&lt;&gt;"",[102]Sheet1!A210,"")</f>
        <v>144</v>
      </c>
      <c r="O278">
        <f>IF([103]Sheet1!A210&lt;&gt;"",[103]Sheet1!A210,"")</f>
        <v>121</v>
      </c>
      <c r="P278">
        <f>IF([104]Sheet1!A210&lt;&gt;"",[104]Sheet1!A210,"")</f>
        <v>79</v>
      </c>
      <c r="Q278">
        <f>IF([105]Sheet1!A210&lt;&gt;"",[105]Sheet1!A210,"")</f>
        <v>334</v>
      </c>
      <c r="R278">
        <f>IF([106]Sheet1!A210&lt;&gt;"",[106]Sheet1!A210,"")</f>
        <v>227</v>
      </c>
      <c r="S278">
        <f>IF([107]Sheet1!A210&lt;&gt;"",[107]Sheet1!A210,"")</f>
        <v>337</v>
      </c>
      <c r="T278">
        <f>IF([108]Sheet1!A210&lt;&gt;"",[108]Sheet1!A210,"")</f>
        <v>536</v>
      </c>
      <c r="U278">
        <f>IF([109]Sheet1!A210&lt;&gt;"",[109]Sheet1!A210,"")</f>
        <v>73</v>
      </c>
      <c r="V278">
        <f>IF([110]Sheet1!A210&lt;&gt;"",[110]Sheet1!A210,"")</f>
        <v>186</v>
      </c>
      <c r="W278">
        <f>IF([111]Sheet1!A210&lt;&gt;"",[111]Sheet1!A210,"")</f>
        <v>134</v>
      </c>
      <c r="X278">
        <f>IF([112]Sheet1!A210&lt;&gt;"",[112]Sheet1!A210,"")</f>
        <v>75</v>
      </c>
      <c r="Y278">
        <f>IF([113]Sheet1!A210&lt;&gt;"",[113]Sheet1!A210,"")</f>
        <v>193</v>
      </c>
      <c r="Z278">
        <f>IF([114]Sheet1!A210&lt;&gt;"",[114]Sheet1!A210,"")</f>
        <v>358</v>
      </c>
      <c r="AA278">
        <f>IF([115]Sheet1!A210&lt;&gt;"",[115]Sheet1!A210,"")</f>
        <v>195</v>
      </c>
      <c r="AB278">
        <f>IF([116]Sheet1!A210&lt;&gt;"",[116]Sheet1!A210,"")</f>
        <v>122</v>
      </c>
      <c r="AC278">
        <f>IF([117]Sheet1!A210&lt;&gt;"",[117]Sheet1!A210,"")</f>
        <v>189</v>
      </c>
      <c r="AD278">
        <f>IF([118]Sheet1!A210&lt;&gt;"",[118]Sheet1!A210,"")</f>
        <v>350</v>
      </c>
      <c r="AE278">
        <f>IF([119]Sheet1!A210&lt;&gt;"",[119]Sheet1!A210,"")</f>
        <v>3</v>
      </c>
      <c r="AF278">
        <f>IF([120]Sheet1!A210&lt;&gt;"",[120]Sheet1!A210,"")</f>
        <v>441</v>
      </c>
      <c r="AG278">
        <f>IF([121]Sheet1!A210&lt;&gt;"",[121]Sheet1!A210,"")</f>
        <v>292</v>
      </c>
      <c r="AH278">
        <f>IF([122]Sheet1!A210&lt;&gt;"",[122]Sheet1!A210,"")</f>
        <v>463</v>
      </c>
      <c r="AI278">
        <f>IF([123]Sheet1!A210&lt;&gt;"",[123]Sheet1!A210,"")</f>
        <v>488</v>
      </c>
      <c r="AJ278">
        <f>IF([124]Sheet1!A210&lt;&gt;"",[124]Sheet1!A210,"")</f>
        <v>210</v>
      </c>
      <c r="AK278">
        <f>IF([125]Sheet1!A210&lt;&gt;"",[125]Sheet1!A210,"")</f>
        <v>169</v>
      </c>
      <c r="AL278">
        <f>IF([126]Sheet1!A210&lt;&gt;"",[126]Sheet1!A210,"")</f>
        <v>383</v>
      </c>
      <c r="AM278">
        <f>IF([127]Sheet1!A210&lt;&gt;"",[127]Sheet1!A210,"")</f>
        <v>110</v>
      </c>
      <c r="AN278">
        <f>IF([128]Sheet1!A210&lt;&gt;"",[128]Sheet1!A210,"")</f>
        <v>221</v>
      </c>
      <c r="AO278">
        <f>IF([129]Sheet1!A210&lt;&gt;"",[129]Sheet1!A210,"")</f>
        <v>398</v>
      </c>
      <c r="AP278">
        <v>130</v>
      </c>
      <c r="AQ278">
        <f>IF([131]Sheet1!A210&lt;&gt;"",[131]Sheet1!A210,"")</f>
        <v>115</v>
      </c>
      <c r="AR278">
        <f>IF([132]Sheet1!A210&lt;&gt;"",[132]Sheet1!A210,"")</f>
        <v>26</v>
      </c>
      <c r="AS278">
        <f>IF([133]Sheet1!A210&lt;&gt;"",[133]Sheet1!A210,"")</f>
        <v>58</v>
      </c>
      <c r="AT278">
        <f>IF([134]Sheet1!A210&lt;&gt;"",[134]Sheet1!A210,"")</f>
        <v>109</v>
      </c>
      <c r="AU278">
        <f>IF([135]Sheet1!A210&lt;&gt;"",[135]Sheet1!A210,"")</f>
        <v>153</v>
      </c>
      <c r="AV278">
        <f>IF([136]Sheet1!A210&lt;&gt;"",[136]Sheet1!A210,"")</f>
        <v>213</v>
      </c>
      <c r="AW278">
        <f>IF([137]Sheet1!A210&lt;&gt;"",[137]Sheet1!A210,"")</f>
        <v>266</v>
      </c>
      <c r="AX278">
        <f>IF([138]Sheet1!A210&lt;&gt;"",[138]Sheet1!A210,"")</f>
        <v>168</v>
      </c>
      <c r="AY278">
        <f>IF([139]Sheet1!A210&lt;&gt;"",[139]Sheet1!A210,"")</f>
        <v>263</v>
      </c>
      <c r="AZ278">
        <f>IF([140]Sheet1!A210&lt;&gt;"",[140]Sheet1!A210,"")</f>
        <v>656</v>
      </c>
      <c r="BA278">
        <f>IF([141]Sheet1!A210&lt;&gt;"",[141]Sheet1!A210,"")</f>
        <v>93</v>
      </c>
      <c r="BB278">
        <f>IF([142]Sheet1!A210&lt;&gt;"",[142]Sheet1!A210,"")</f>
        <v>623</v>
      </c>
      <c r="BC278">
        <f>IF([143]Sheet1!A210&lt;&gt;"",[143]Sheet1!A210,"")</f>
        <v>398</v>
      </c>
      <c r="BD278">
        <f>IF([144]Sheet1!A210&lt;&gt;"",[144]Sheet1!A210,"")</f>
        <v>619</v>
      </c>
      <c r="BE278">
        <f>IF([145]Sheet1!A210&lt;&gt;"",[145]Sheet1!A210,"")</f>
        <v>39</v>
      </c>
      <c r="BF278">
        <f>IF([146]Sheet1!A210&lt;&gt;"",[146]Sheet1!A210,"")</f>
        <v>666</v>
      </c>
      <c r="BG278">
        <f>IF([147]Sheet1!A210&lt;&gt;"",[147]Sheet1!A210,"")</f>
        <v>615</v>
      </c>
      <c r="BH278">
        <f>IF([148]Sheet1!A210&lt;&gt;"",[148]Sheet1!A210,"")</f>
        <v>232</v>
      </c>
      <c r="BI278">
        <f>IF([149]Sheet1!A210&lt;&gt;"",[149]Sheet1!A210,"")</f>
        <v>249</v>
      </c>
      <c r="BJ278">
        <f>IF([150]Sheet1!A210&lt;&gt;"",[150]Sheet1!A210,"")</f>
        <v>654</v>
      </c>
      <c r="BK278">
        <f>IF([151]Sheet1!A210&lt;&gt;"",[151]Sheet1!A210,"")</f>
        <v>596</v>
      </c>
      <c r="BL278">
        <f>IF([152]Sheet1!A210&lt;&gt;"",[152]Sheet1!A210,"")</f>
        <v>571</v>
      </c>
      <c r="BM278">
        <f>IF([153]Sheet1!A210&lt;&gt;"",[153]Sheet1!A210,"")</f>
        <v>146</v>
      </c>
      <c r="BN278">
        <f>IF([154]Sheet1!A210&lt;&gt;"",[154]Sheet1!A210,"")</f>
        <v>197</v>
      </c>
      <c r="BO278">
        <f>IF([155]Sheet1!A210&lt;&gt;"",[155]Sheet1!A210,"")</f>
        <v>336</v>
      </c>
      <c r="BP278">
        <f>IF([156]Sheet1!A210&lt;&gt;"",[156]Sheet1!A210,"")</f>
        <v>43</v>
      </c>
      <c r="BQ278">
        <f>IF([157]Sheet1!A210&lt;&gt;"",[157]Sheet1!A210,"")</f>
        <v>129</v>
      </c>
      <c r="BR278">
        <f>IF([158]Sheet1!A210&lt;&gt;"",[158]Sheet1!A210,"")</f>
        <v>384</v>
      </c>
      <c r="BS278">
        <f>IF([159]Sheet1!A210&lt;&gt;"",[159]Sheet1!A210,"")</f>
        <v>93</v>
      </c>
      <c r="BT278">
        <f>IF([160]Sheet1!A210&lt;&gt;"",[160]Sheet1!A210,"")</f>
        <v>165</v>
      </c>
      <c r="BU278">
        <f>IF([161]Sheet1!A210&lt;&gt;"",[161]Sheet1!A210,"")</f>
        <v>178</v>
      </c>
      <c r="BV278">
        <f>IF([162]Sheet1!A210&lt;&gt;"",[162]Sheet1!A210,"")</f>
        <v>119</v>
      </c>
      <c r="BW278">
        <f>IF([163]Sheet1!A210&lt;&gt;"",[163]Sheet1!A210,"")</f>
        <v>26</v>
      </c>
      <c r="BX278">
        <f>IF([164]Sheet1!A210&lt;&gt;"",[164]Sheet1!A210,"")</f>
        <v>201</v>
      </c>
      <c r="BY278">
        <f>IF([165]Sheet1!A210&lt;&gt;"",[165]Sheet1!A210,"")</f>
        <v>498</v>
      </c>
      <c r="BZ278">
        <f>IF([166]Sheet1!A210&lt;&gt;"",[166]Sheet1!A210,"")</f>
        <v>352</v>
      </c>
      <c r="CA278">
        <f>IF([167]Sheet1!A210&lt;&gt;"",[167]Sheet1!A210,"")</f>
        <v>536</v>
      </c>
      <c r="CB278">
        <f>IF([168]Sheet1!A210&lt;&gt;"",[168]Sheet1!A210,"")</f>
        <v>105</v>
      </c>
      <c r="CC278">
        <f>IF([169]Sheet1!A210&lt;&gt;"",[169]Sheet1!A210,"")</f>
        <v>610</v>
      </c>
      <c r="CD278">
        <f>IF([170]Sheet1!A210&lt;&gt;"",[170]Sheet1!A210,"")</f>
        <v>166</v>
      </c>
      <c r="CE278">
        <f>IF([171]Sheet1!A210&lt;&gt;"",[171]Sheet1!A210,"")</f>
        <v>510</v>
      </c>
      <c r="CF278">
        <f>IF([172]Sheet1!A210&lt;&gt;"",[172]Sheet1!A210,"")</f>
        <v>506</v>
      </c>
      <c r="CG278">
        <f>IF([173]Sheet1!A210&lt;&gt;"",[173]Sheet1!A210,"")</f>
        <v>129</v>
      </c>
      <c r="CH278">
        <f>IF([174]Sheet1!A210&lt;&gt;"",[174]Sheet1!A210,"")</f>
        <v>346</v>
      </c>
      <c r="CI278">
        <f>IF([175]Sheet1!A210&lt;&gt;"",[175]Sheet1!A210,"")</f>
        <v>611</v>
      </c>
      <c r="CJ278">
        <f>IF([176]Sheet1!A210&lt;&gt;"",[176]Sheet1!A210,"")</f>
        <v>374</v>
      </c>
      <c r="CK278">
        <f>IF([177]Sheet1!A210&lt;&gt;"",[177]Sheet1!A210,"")</f>
        <v>154</v>
      </c>
      <c r="CL278">
        <f>IF([178]Sheet1!A210&lt;&gt;"",[178]Sheet1!A210,"")</f>
        <v>264</v>
      </c>
    </row>
    <row r="279" spans="2:90">
      <c r="B279">
        <f>IF([90]Sheet1!A211&lt;&gt;"",[90]Sheet1!A211,"")</f>
        <v>59</v>
      </c>
      <c r="C279">
        <f>IF([91]Sheet1!A211&lt;&gt;"",[91]Sheet1!A211,"")</f>
        <v>172</v>
      </c>
      <c r="D279">
        <f>IF([92]Sheet1!A211&lt;&gt;"",[92]Sheet1!A211,"")</f>
        <v>116</v>
      </c>
      <c r="E279">
        <f>IF([93]Sheet1!A211&lt;&gt;"",[93]Sheet1!A211,"")</f>
        <v>366</v>
      </c>
      <c r="F279">
        <f>IF([94]Sheet1!A211&lt;&gt;"",[94]Sheet1!A211,"")</f>
        <v>283</v>
      </c>
      <c r="G279">
        <f>IF([95]Sheet1!A211&lt;&gt;"",[95]Sheet1!A211,"")</f>
        <v>304</v>
      </c>
      <c r="H279">
        <f>IF([96]Sheet1!A211&lt;&gt;"",[96]Sheet1!A211,"")</f>
        <v>332</v>
      </c>
      <c r="I279">
        <f>IF([97]Sheet1!A211&lt;&gt;"",[97]Sheet1!A211,"")</f>
        <v>343</v>
      </c>
      <c r="J279">
        <f>IF([98]Sheet1!A211&lt;&gt;"",[98]Sheet1!A211,"")</f>
        <v>259</v>
      </c>
      <c r="K279">
        <f>IF([99]Sheet1!A211&lt;&gt;"",[99]Sheet1!A211,"")</f>
        <v>574</v>
      </c>
      <c r="L279">
        <f>IF([100]Sheet1!A211&lt;&gt;"",[100]Sheet1!A211,"")</f>
        <v>658</v>
      </c>
      <c r="M279">
        <f>IF([101]Sheet1!A211&lt;&gt;"",[101]Sheet1!A211,"")</f>
        <v>160</v>
      </c>
      <c r="N279">
        <f>IF([102]Sheet1!A211&lt;&gt;"",[102]Sheet1!A211,"")</f>
        <v>317</v>
      </c>
      <c r="O279">
        <f>IF([103]Sheet1!A211&lt;&gt;"",[103]Sheet1!A211,"")</f>
        <v>93</v>
      </c>
      <c r="P279">
        <f>IF([104]Sheet1!A211&lt;&gt;"",[104]Sheet1!A211,"")</f>
        <v>103</v>
      </c>
      <c r="Q279">
        <f>IF([105]Sheet1!A211&lt;&gt;"",[105]Sheet1!A211,"")</f>
        <v>144</v>
      </c>
      <c r="R279">
        <f>IF([106]Sheet1!A211&lt;&gt;"",[106]Sheet1!A211,"")</f>
        <v>108</v>
      </c>
      <c r="S279">
        <f>IF([107]Sheet1!A211&lt;&gt;"",[107]Sheet1!A211,"")</f>
        <v>513</v>
      </c>
      <c r="T279">
        <f>IF([108]Sheet1!A211&lt;&gt;"",[108]Sheet1!A211,"")</f>
        <v>470</v>
      </c>
      <c r="U279">
        <f>IF([109]Sheet1!A211&lt;&gt;"",[109]Sheet1!A211,"")</f>
        <v>461</v>
      </c>
      <c r="V279">
        <f>IF([110]Sheet1!A211&lt;&gt;"",[110]Sheet1!A211,"")</f>
        <v>354</v>
      </c>
      <c r="W279">
        <f>IF([111]Sheet1!A211&lt;&gt;"",[111]Sheet1!A211,"")</f>
        <v>5</v>
      </c>
      <c r="X279">
        <f>IF([112]Sheet1!A211&lt;&gt;"",[112]Sheet1!A211,"")</f>
        <v>3</v>
      </c>
      <c r="Y279">
        <f>IF([113]Sheet1!A211&lt;&gt;"",[113]Sheet1!A211,"")</f>
        <v>121</v>
      </c>
      <c r="Z279">
        <f>IF([114]Sheet1!A211&lt;&gt;"",[114]Sheet1!A211,"")</f>
        <v>75</v>
      </c>
      <c r="AA279">
        <f>IF([115]Sheet1!A211&lt;&gt;"",[115]Sheet1!A211,"")</f>
        <v>287</v>
      </c>
      <c r="AB279">
        <f>IF([116]Sheet1!A211&lt;&gt;"",[116]Sheet1!A211,"")</f>
        <v>523</v>
      </c>
      <c r="AC279">
        <f>IF([117]Sheet1!A211&lt;&gt;"",[117]Sheet1!A211,"")</f>
        <v>123</v>
      </c>
      <c r="AD279">
        <f>IF([118]Sheet1!A211&lt;&gt;"",[118]Sheet1!A211,"")</f>
        <v>135</v>
      </c>
      <c r="AE279">
        <f>IF([119]Sheet1!A211&lt;&gt;"",[119]Sheet1!A211,"")</f>
        <v>270</v>
      </c>
      <c r="AF279">
        <f>IF([120]Sheet1!A211&lt;&gt;"",[120]Sheet1!A211,"")</f>
        <v>40</v>
      </c>
      <c r="AG279">
        <f>IF([121]Sheet1!A211&lt;&gt;"",[121]Sheet1!A211,"")</f>
        <v>143</v>
      </c>
      <c r="AH279">
        <f>IF([122]Sheet1!A211&lt;&gt;"",[122]Sheet1!A211,"")</f>
        <v>534</v>
      </c>
      <c r="AI279">
        <f>IF([123]Sheet1!A211&lt;&gt;"",[123]Sheet1!A211,"")</f>
        <v>122</v>
      </c>
      <c r="AJ279">
        <f>IF([124]Sheet1!A211&lt;&gt;"",[124]Sheet1!A211,"")</f>
        <v>495</v>
      </c>
      <c r="AK279">
        <f>IF([125]Sheet1!A211&lt;&gt;"",[125]Sheet1!A211,"")</f>
        <v>266</v>
      </c>
      <c r="AL279">
        <f>IF([126]Sheet1!A211&lt;&gt;"",[126]Sheet1!A211,"")</f>
        <v>205</v>
      </c>
      <c r="AM279">
        <f>IF([127]Sheet1!A211&lt;&gt;"",[127]Sheet1!A211,"")</f>
        <v>501</v>
      </c>
      <c r="AN279">
        <f>IF([128]Sheet1!A211&lt;&gt;"",[128]Sheet1!A211,"")</f>
        <v>122</v>
      </c>
      <c r="AO279">
        <f>IF([129]Sheet1!A211&lt;&gt;"",[129]Sheet1!A211,"")</f>
        <v>72</v>
      </c>
      <c r="AP279">
        <v>368</v>
      </c>
      <c r="AQ279">
        <f>IF([131]Sheet1!A211&lt;&gt;"",[131]Sheet1!A211,"")</f>
        <v>222</v>
      </c>
      <c r="AR279">
        <f>IF([132]Sheet1!A211&lt;&gt;"",[132]Sheet1!A211,"")</f>
        <v>54</v>
      </c>
      <c r="AS279">
        <f>IF([133]Sheet1!A211&lt;&gt;"",[133]Sheet1!A211,"")</f>
        <v>568</v>
      </c>
      <c r="AT279">
        <f>IF([134]Sheet1!A211&lt;&gt;"",[134]Sheet1!A211,"")</f>
        <v>322</v>
      </c>
      <c r="AU279">
        <f>IF([135]Sheet1!A211&lt;&gt;"",[135]Sheet1!A211,"")</f>
        <v>89</v>
      </c>
      <c r="AV279">
        <f>IF([136]Sheet1!A211&lt;&gt;"",[136]Sheet1!A211,"")</f>
        <v>217</v>
      </c>
      <c r="AW279">
        <f>IF([137]Sheet1!A211&lt;&gt;"",[137]Sheet1!A211,"")</f>
        <v>49</v>
      </c>
      <c r="AX279">
        <f>IF([138]Sheet1!A211&lt;&gt;"",[138]Sheet1!A211,"")</f>
        <v>342</v>
      </c>
      <c r="AY279">
        <f>IF([139]Sheet1!A211&lt;&gt;"",[139]Sheet1!A211,"")</f>
        <v>45</v>
      </c>
      <c r="AZ279">
        <f>IF([140]Sheet1!A211&lt;&gt;"",[140]Sheet1!A211,"")</f>
        <v>623</v>
      </c>
      <c r="BA279">
        <f>IF([141]Sheet1!A211&lt;&gt;"",[141]Sheet1!A211,"")</f>
        <v>312</v>
      </c>
      <c r="BB279">
        <f>IF([142]Sheet1!A211&lt;&gt;"",[142]Sheet1!A211,"")</f>
        <v>296</v>
      </c>
      <c r="BC279">
        <f>IF([143]Sheet1!A211&lt;&gt;"",[143]Sheet1!A211,"")</f>
        <v>338</v>
      </c>
      <c r="BD279">
        <f>IF([144]Sheet1!A211&lt;&gt;"",[144]Sheet1!A211,"")</f>
        <v>272</v>
      </c>
      <c r="BE279">
        <f>IF([145]Sheet1!A211&lt;&gt;"",[145]Sheet1!A211,"")</f>
        <v>229</v>
      </c>
      <c r="BF279">
        <f>IF([146]Sheet1!A211&lt;&gt;"",[146]Sheet1!A211,"")</f>
        <v>591</v>
      </c>
      <c r="BG279">
        <f>IF([147]Sheet1!A211&lt;&gt;"",[147]Sheet1!A211,"")</f>
        <v>231</v>
      </c>
      <c r="BH279">
        <f>IF([148]Sheet1!A211&lt;&gt;"",[148]Sheet1!A211,"")</f>
        <v>250</v>
      </c>
      <c r="BI279">
        <f>IF([149]Sheet1!A211&lt;&gt;"",[149]Sheet1!A211,"")</f>
        <v>47</v>
      </c>
      <c r="BJ279">
        <f>IF([150]Sheet1!A211&lt;&gt;"",[150]Sheet1!A211,"")</f>
        <v>281</v>
      </c>
      <c r="BK279">
        <f>IF([151]Sheet1!A211&lt;&gt;"",[151]Sheet1!A211,"")</f>
        <v>550</v>
      </c>
      <c r="BL279">
        <f>IF([152]Sheet1!A211&lt;&gt;"",[152]Sheet1!A211,"")</f>
        <v>36</v>
      </c>
      <c r="BM279">
        <f>IF([153]Sheet1!A211&lt;&gt;"",[153]Sheet1!A211,"")</f>
        <v>367</v>
      </c>
      <c r="BN279">
        <f>IF([154]Sheet1!A211&lt;&gt;"",[154]Sheet1!A211,"")</f>
        <v>251</v>
      </c>
      <c r="BO279">
        <f>IF([155]Sheet1!A211&lt;&gt;"",[155]Sheet1!A211,"")</f>
        <v>34</v>
      </c>
      <c r="BP279">
        <f>IF([156]Sheet1!A211&lt;&gt;"",[156]Sheet1!A211,"")</f>
        <v>589</v>
      </c>
      <c r="BQ279">
        <f>IF([157]Sheet1!A211&lt;&gt;"",[157]Sheet1!A211,"")</f>
        <v>266</v>
      </c>
      <c r="BR279">
        <f>IF([158]Sheet1!A211&lt;&gt;"",[158]Sheet1!A211,"")</f>
        <v>468</v>
      </c>
      <c r="BS279">
        <f>IF([159]Sheet1!A211&lt;&gt;"",[159]Sheet1!A211,"")</f>
        <v>591</v>
      </c>
      <c r="BT279">
        <f>IF([160]Sheet1!A211&lt;&gt;"",[160]Sheet1!A211,"")</f>
        <v>333</v>
      </c>
      <c r="BU279">
        <f>IF([161]Sheet1!A211&lt;&gt;"",[161]Sheet1!A211,"")</f>
        <v>192</v>
      </c>
      <c r="BV279">
        <f>IF([162]Sheet1!A211&lt;&gt;"",[162]Sheet1!A211,"")</f>
        <v>423</v>
      </c>
      <c r="BW279">
        <f>IF([163]Sheet1!A211&lt;&gt;"",[163]Sheet1!A211,"")</f>
        <v>179</v>
      </c>
      <c r="BX279">
        <f>IF([164]Sheet1!A211&lt;&gt;"",[164]Sheet1!A211,"")</f>
        <v>185</v>
      </c>
      <c r="BY279">
        <f>IF([165]Sheet1!A211&lt;&gt;"",[165]Sheet1!A211,"")</f>
        <v>19</v>
      </c>
      <c r="BZ279">
        <f>IF([166]Sheet1!A211&lt;&gt;"",[166]Sheet1!A211,"")</f>
        <v>219</v>
      </c>
      <c r="CA279">
        <f>IF([167]Sheet1!A211&lt;&gt;"",[167]Sheet1!A211,"")</f>
        <v>99</v>
      </c>
      <c r="CB279">
        <f>IF([168]Sheet1!A211&lt;&gt;"",[168]Sheet1!A211,"")</f>
        <v>292</v>
      </c>
      <c r="CC279">
        <f>IF([169]Sheet1!A211&lt;&gt;"",[169]Sheet1!A211,"")</f>
        <v>68</v>
      </c>
      <c r="CD279">
        <f>IF([170]Sheet1!A211&lt;&gt;"",[170]Sheet1!A211,"")</f>
        <v>126</v>
      </c>
      <c r="CE279">
        <f>IF([171]Sheet1!A211&lt;&gt;"",[171]Sheet1!A211,"")</f>
        <v>657</v>
      </c>
      <c r="CF279">
        <f>IF([172]Sheet1!A211&lt;&gt;"",[172]Sheet1!A211,"")</f>
        <v>211</v>
      </c>
      <c r="CG279">
        <f>IF([173]Sheet1!A211&lt;&gt;"",[173]Sheet1!A211,"")</f>
        <v>10</v>
      </c>
      <c r="CH279">
        <f>IF([174]Sheet1!A211&lt;&gt;"",[174]Sheet1!A211,"")</f>
        <v>163</v>
      </c>
      <c r="CI279">
        <f>IF([175]Sheet1!A211&lt;&gt;"",[175]Sheet1!A211,"")</f>
        <v>582</v>
      </c>
      <c r="CJ279">
        <f>IF([176]Sheet1!A211&lt;&gt;"",[176]Sheet1!A211,"")</f>
        <v>217</v>
      </c>
      <c r="CK279">
        <f>IF([177]Sheet1!A211&lt;&gt;"",[177]Sheet1!A211,"")</f>
        <v>660</v>
      </c>
      <c r="CL279">
        <f>IF([178]Sheet1!A211&lt;&gt;"",[178]Sheet1!A211,"")</f>
        <v>226</v>
      </c>
    </row>
    <row r="280" spans="2:90">
      <c r="B280">
        <f>IF([90]Sheet1!A212&lt;&gt;"",[90]Sheet1!A212,"")</f>
        <v>480</v>
      </c>
      <c r="C280">
        <f>IF([91]Sheet1!A212&lt;&gt;"",[91]Sheet1!A212,"")</f>
        <v>38</v>
      </c>
      <c r="D280">
        <f>IF([92]Sheet1!A212&lt;&gt;"",[92]Sheet1!A212,"")</f>
        <v>194</v>
      </c>
      <c r="E280">
        <f>IF([93]Sheet1!A212&lt;&gt;"",[93]Sheet1!A212,"")</f>
        <v>402</v>
      </c>
      <c r="F280">
        <f>IF([94]Sheet1!A212&lt;&gt;"",[94]Sheet1!A212,"")</f>
        <v>31</v>
      </c>
      <c r="G280">
        <f>IF([95]Sheet1!A212&lt;&gt;"",[95]Sheet1!A212,"")</f>
        <v>612</v>
      </c>
      <c r="H280">
        <f>IF([96]Sheet1!A212&lt;&gt;"",[96]Sheet1!A212,"")</f>
        <v>167</v>
      </c>
      <c r="I280">
        <f>IF([97]Sheet1!A212&lt;&gt;"",[97]Sheet1!A212,"")</f>
        <v>282</v>
      </c>
      <c r="J280">
        <f>IF([98]Sheet1!A212&lt;&gt;"",[98]Sheet1!A212,"")</f>
        <v>178</v>
      </c>
      <c r="K280">
        <f>IF([99]Sheet1!A212&lt;&gt;"",[99]Sheet1!A212,"")</f>
        <v>285</v>
      </c>
      <c r="L280">
        <f>IF([100]Sheet1!A212&lt;&gt;"",[100]Sheet1!A212,"")</f>
        <v>389</v>
      </c>
      <c r="M280">
        <f>IF([101]Sheet1!A212&lt;&gt;"",[101]Sheet1!A212,"")</f>
        <v>259</v>
      </c>
      <c r="N280">
        <f>IF([102]Sheet1!A212&lt;&gt;"",[102]Sheet1!A212,"")</f>
        <v>615</v>
      </c>
      <c r="O280">
        <f>IF([103]Sheet1!A212&lt;&gt;"",[103]Sheet1!A212,"")</f>
        <v>2</v>
      </c>
      <c r="P280">
        <f>IF([104]Sheet1!A212&lt;&gt;"",[104]Sheet1!A212,"")</f>
        <v>70</v>
      </c>
      <c r="Q280">
        <f>IF([105]Sheet1!A212&lt;&gt;"",[105]Sheet1!A212,"")</f>
        <v>249</v>
      </c>
      <c r="R280">
        <f>IF([106]Sheet1!A212&lt;&gt;"",[106]Sheet1!A212,"")</f>
        <v>607</v>
      </c>
      <c r="S280">
        <f>IF([107]Sheet1!A212&lt;&gt;"",[107]Sheet1!A212,"")</f>
        <v>20</v>
      </c>
      <c r="T280">
        <f>IF([108]Sheet1!A212&lt;&gt;"",[108]Sheet1!A212,"")</f>
        <v>8</v>
      </c>
      <c r="U280">
        <f>IF([109]Sheet1!A212&lt;&gt;"",[109]Sheet1!A212,"")</f>
        <v>1</v>
      </c>
      <c r="V280">
        <f>IF([110]Sheet1!A212&lt;&gt;"",[110]Sheet1!A212,"")</f>
        <v>123</v>
      </c>
      <c r="W280">
        <f>IF([111]Sheet1!A212&lt;&gt;"",[111]Sheet1!A212,"")</f>
        <v>320</v>
      </c>
      <c r="X280">
        <f>IF([112]Sheet1!A212&lt;&gt;"",[112]Sheet1!A212,"")</f>
        <v>186</v>
      </c>
      <c r="Y280">
        <f>IF([113]Sheet1!A212&lt;&gt;"",[113]Sheet1!A212,"")</f>
        <v>483</v>
      </c>
      <c r="Z280">
        <f>IF([114]Sheet1!A212&lt;&gt;"",[114]Sheet1!A212,"")</f>
        <v>399</v>
      </c>
      <c r="AA280">
        <f>IF([115]Sheet1!A212&lt;&gt;"",[115]Sheet1!A212,"")</f>
        <v>102</v>
      </c>
      <c r="AB280">
        <f>IF([116]Sheet1!A212&lt;&gt;"",[116]Sheet1!A212,"")</f>
        <v>263</v>
      </c>
      <c r="AC280">
        <f>IF([117]Sheet1!A212&lt;&gt;"",[117]Sheet1!A212,"")</f>
        <v>505</v>
      </c>
      <c r="AD280">
        <f>IF([118]Sheet1!A212&lt;&gt;"",[118]Sheet1!A212,"")</f>
        <v>166</v>
      </c>
      <c r="AE280">
        <f>IF([119]Sheet1!A212&lt;&gt;"",[119]Sheet1!A212,"")</f>
        <v>340</v>
      </c>
      <c r="AF280">
        <f>IF([120]Sheet1!A212&lt;&gt;"",[120]Sheet1!A212,"")</f>
        <v>486</v>
      </c>
      <c r="AG280">
        <f>IF([121]Sheet1!A212&lt;&gt;"",[121]Sheet1!A212,"")</f>
        <v>297</v>
      </c>
      <c r="AH280">
        <f>IF([122]Sheet1!A212&lt;&gt;"",[122]Sheet1!A212,"")</f>
        <v>454</v>
      </c>
      <c r="AI280">
        <f>IF([123]Sheet1!A212&lt;&gt;"",[123]Sheet1!A212,"")</f>
        <v>341</v>
      </c>
      <c r="AJ280">
        <f>IF([124]Sheet1!A212&lt;&gt;"",[124]Sheet1!A212,"")</f>
        <v>212</v>
      </c>
      <c r="AK280">
        <f>IF([125]Sheet1!A212&lt;&gt;"",[125]Sheet1!A212,"")</f>
        <v>423</v>
      </c>
      <c r="AL280">
        <f>IF([126]Sheet1!A212&lt;&gt;"",[126]Sheet1!A212,"")</f>
        <v>84</v>
      </c>
      <c r="AM280">
        <f>IF([127]Sheet1!A212&lt;&gt;"",[127]Sheet1!A212,"")</f>
        <v>351</v>
      </c>
      <c r="AN280">
        <f>IF([128]Sheet1!A212&lt;&gt;"",[128]Sheet1!A212,"")</f>
        <v>416</v>
      </c>
      <c r="AO280">
        <f>IF([129]Sheet1!A212&lt;&gt;"",[129]Sheet1!A212,"")</f>
        <v>231</v>
      </c>
      <c r="AP280">
        <v>654</v>
      </c>
      <c r="AQ280">
        <f>IF([131]Sheet1!A212&lt;&gt;"",[131]Sheet1!A212,"")</f>
        <v>93</v>
      </c>
      <c r="AR280">
        <f>IF([132]Sheet1!A212&lt;&gt;"",[132]Sheet1!A212,"")</f>
        <v>49</v>
      </c>
      <c r="AS280">
        <f>IF([133]Sheet1!A212&lt;&gt;"",[133]Sheet1!A212,"")</f>
        <v>0</v>
      </c>
      <c r="AT280">
        <f>IF([134]Sheet1!A212&lt;&gt;"",[134]Sheet1!A212,"")</f>
        <v>205</v>
      </c>
      <c r="AU280">
        <f>IF([135]Sheet1!A212&lt;&gt;"",[135]Sheet1!A212,"")</f>
        <v>113</v>
      </c>
      <c r="AV280">
        <f>IF([136]Sheet1!A212&lt;&gt;"",[136]Sheet1!A212,"")</f>
        <v>242</v>
      </c>
      <c r="AW280">
        <f>IF([137]Sheet1!A212&lt;&gt;"",[137]Sheet1!A212,"")</f>
        <v>638</v>
      </c>
      <c r="AX280">
        <f>IF([138]Sheet1!A212&lt;&gt;"",[138]Sheet1!A212,"")</f>
        <v>381</v>
      </c>
      <c r="AY280">
        <f>IF([139]Sheet1!A212&lt;&gt;"",[139]Sheet1!A212,"")</f>
        <v>383</v>
      </c>
      <c r="AZ280">
        <f>IF([140]Sheet1!A212&lt;&gt;"",[140]Sheet1!A212,"")</f>
        <v>141</v>
      </c>
      <c r="BA280">
        <f>IF([141]Sheet1!A212&lt;&gt;"",[141]Sheet1!A212,"")</f>
        <v>135</v>
      </c>
      <c r="BB280">
        <f>IF([142]Sheet1!A212&lt;&gt;"",[142]Sheet1!A212,"")</f>
        <v>260</v>
      </c>
      <c r="BC280">
        <f>IF([143]Sheet1!A212&lt;&gt;"",[143]Sheet1!A212,"")</f>
        <v>137</v>
      </c>
      <c r="BD280">
        <f>IF([144]Sheet1!A212&lt;&gt;"",[144]Sheet1!A212,"")</f>
        <v>314</v>
      </c>
      <c r="BE280">
        <f>IF([145]Sheet1!A212&lt;&gt;"",[145]Sheet1!A212,"")</f>
        <v>273</v>
      </c>
      <c r="BF280">
        <f>IF([146]Sheet1!A212&lt;&gt;"",[146]Sheet1!A212,"")</f>
        <v>181</v>
      </c>
      <c r="BG280">
        <f>IF([147]Sheet1!A212&lt;&gt;"",[147]Sheet1!A212,"")</f>
        <v>565</v>
      </c>
      <c r="BH280">
        <f>IF([148]Sheet1!A212&lt;&gt;"",[148]Sheet1!A212,"")</f>
        <v>187</v>
      </c>
      <c r="BI280">
        <f>IF([149]Sheet1!A212&lt;&gt;"",[149]Sheet1!A212,"")</f>
        <v>371</v>
      </c>
      <c r="BJ280">
        <f>IF([150]Sheet1!A212&lt;&gt;"",[150]Sheet1!A212,"")</f>
        <v>666</v>
      </c>
      <c r="BK280">
        <f>IF([151]Sheet1!A212&lt;&gt;"",[151]Sheet1!A212,"")</f>
        <v>155</v>
      </c>
      <c r="BL280">
        <f>IF([152]Sheet1!A212&lt;&gt;"",[152]Sheet1!A212,"")</f>
        <v>62</v>
      </c>
      <c r="BM280">
        <f>IF([153]Sheet1!A212&lt;&gt;"",[153]Sheet1!A212,"")</f>
        <v>48</v>
      </c>
      <c r="BN280">
        <f>IF([154]Sheet1!A212&lt;&gt;"",[154]Sheet1!A212,"")</f>
        <v>637</v>
      </c>
      <c r="BO280">
        <f>IF([155]Sheet1!A212&lt;&gt;"",[155]Sheet1!A212,"")</f>
        <v>132</v>
      </c>
      <c r="BP280">
        <f>IF([156]Sheet1!A212&lt;&gt;"",[156]Sheet1!A212,"")</f>
        <v>154</v>
      </c>
      <c r="BQ280">
        <f>IF([157]Sheet1!A212&lt;&gt;"",[157]Sheet1!A212,"")</f>
        <v>588</v>
      </c>
      <c r="BR280">
        <f>IF([158]Sheet1!A212&lt;&gt;"",[158]Sheet1!A212,"")</f>
        <v>318</v>
      </c>
      <c r="BS280">
        <f>IF([159]Sheet1!A212&lt;&gt;"",[159]Sheet1!A212,"")</f>
        <v>128</v>
      </c>
      <c r="BT280">
        <f>IF([160]Sheet1!A212&lt;&gt;"",[160]Sheet1!A212,"")</f>
        <v>586</v>
      </c>
      <c r="BU280">
        <f>IF([161]Sheet1!A212&lt;&gt;"",[161]Sheet1!A212,"")</f>
        <v>322</v>
      </c>
      <c r="BV280">
        <f>IF([162]Sheet1!A212&lt;&gt;"",[162]Sheet1!A212,"")</f>
        <v>156</v>
      </c>
      <c r="BW280">
        <f>IF([163]Sheet1!A212&lt;&gt;"",[163]Sheet1!A212,"")</f>
        <v>267</v>
      </c>
      <c r="BX280">
        <f>IF([164]Sheet1!A212&lt;&gt;"",[164]Sheet1!A212,"")</f>
        <v>632</v>
      </c>
      <c r="BY280">
        <f>IF([165]Sheet1!A212&lt;&gt;"",[165]Sheet1!A212,"")</f>
        <v>594</v>
      </c>
      <c r="BZ280">
        <f>IF([166]Sheet1!A212&lt;&gt;"",[166]Sheet1!A212,"")</f>
        <v>371</v>
      </c>
      <c r="CA280">
        <f>IF([167]Sheet1!A212&lt;&gt;"",[167]Sheet1!A212,"")</f>
        <v>60</v>
      </c>
      <c r="CB280">
        <f>IF([168]Sheet1!A212&lt;&gt;"",[168]Sheet1!A212,"")</f>
        <v>95</v>
      </c>
      <c r="CC280">
        <f>IF([169]Sheet1!A212&lt;&gt;"",[169]Sheet1!A212,"")</f>
        <v>33</v>
      </c>
      <c r="CD280">
        <f>IF([170]Sheet1!A212&lt;&gt;"",[170]Sheet1!A212,"")</f>
        <v>25</v>
      </c>
      <c r="CE280">
        <f>IF([171]Sheet1!A212&lt;&gt;"",[171]Sheet1!A212,"")</f>
        <v>294</v>
      </c>
      <c r="CF280">
        <f>IF([172]Sheet1!A212&lt;&gt;"",[172]Sheet1!A212,"")</f>
        <v>113</v>
      </c>
      <c r="CG280">
        <f>IF([173]Sheet1!A212&lt;&gt;"",[173]Sheet1!A212,"")</f>
        <v>262</v>
      </c>
      <c r="CH280">
        <f>IF([174]Sheet1!A212&lt;&gt;"",[174]Sheet1!A212,"")</f>
        <v>236</v>
      </c>
      <c r="CI280">
        <f>IF([175]Sheet1!A212&lt;&gt;"",[175]Sheet1!A212,"")</f>
        <v>266</v>
      </c>
      <c r="CJ280">
        <f>IF([176]Sheet1!A212&lt;&gt;"",[176]Sheet1!A212,"")</f>
        <v>111</v>
      </c>
      <c r="CK280">
        <f>IF([177]Sheet1!A212&lt;&gt;"",[177]Sheet1!A212,"")</f>
        <v>360</v>
      </c>
      <c r="CL280">
        <f>IF([178]Sheet1!A212&lt;&gt;"",[178]Sheet1!A212,"")</f>
        <v>567</v>
      </c>
    </row>
    <row r="281" spans="2:90">
      <c r="B281">
        <f>IF([90]Sheet1!A213&lt;&gt;"",[90]Sheet1!A213,"")</f>
        <v>475</v>
      </c>
      <c r="C281">
        <f>IF([91]Sheet1!A213&lt;&gt;"",[91]Sheet1!A213,"")</f>
        <v>123</v>
      </c>
      <c r="D281">
        <f>IF([92]Sheet1!A213&lt;&gt;"",[92]Sheet1!A213,"")</f>
        <v>129</v>
      </c>
      <c r="E281">
        <f>IF([93]Sheet1!A213&lt;&gt;"",[93]Sheet1!A213,"")</f>
        <v>298</v>
      </c>
      <c r="F281">
        <f>IF([94]Sheet1!A213&lt;&gt;"",[94]Sheet1!A213,"")</f>
        <v>231</v>
      </c>
      <c r="G281">
        <f>IF([95]Sheet1!A213&lt;&gt;"",[95]Sheet1!A213,"")</f>
        <v>279</v>
      </c>
      <c r="H281">
        <f>IF([96]Sheet1!A213&lt;&gt;"",[96]Sheet1!A213,"")</f>
        <v>208</v>
      </c>
      <c r="I281">
        <f>IF([97]Sheet1!A213&lt;&gt;"",[97]Sheet1!A213,"")</f>
        <v>656</v>
      </c>
      <c r="J281">
        <f>IF([98]Sheet1!A213&lt;&gt;"",[98]Sheet1!A213,"")</f>
        <v>135</v>
      </c>
      <c r="K281">
        <f>IF([99]Sheet1!A213&lt;&gt;"",[99]Sheet1!A213,"")</f>
        <v>608</v>
      </c>
      <c r="L281">
        <f>IF([100]Sheet1!A213&lt;&gt;"",[100]Sheet1!A213,"")</f>
        <v>217</v>
      </c>
      <c r="M281">
        <f>IF([101]Sheet1!A213&lt;&gt;"",[101]Sheet1!A213,"")</f>
        <v>642</v>
      </c>
      <c r="N281">
        <f>IF([102]Sheet1!A213&lt;&gt;"",[102]Sheet1!A213,"")</f>
        <v>393</v>
      </c>
      <c r="O281">
        <f>IF([103]Sheet1!A213&lt;&gt;"",[103]Sheet1!A213,"")</f>
        <v>296</v>
      </c>
      <c r="P281">
        <f>IF([104]Sheet1!A213&lt;&gt;"",[104]Sheet1!A213,"")</f>
        <v>586</v>
      </c>
      <c r="Q281">
        <f>IF([105]Sheet1!A213&lt;&gt;"",[105]Sheet1!A213,"")</f>
        <v>72</v>
      </c>
      <c r="R281">
        <f>IF([106]Sheet1!A213&lt;&gt;"",[106]Sheet1!A213,"")</f>
        <v>654</v>
      </c>
      <c r="S281">
        <f>IF([107]Sheet1!A213&lt;&gt;"",[107]Sheet1!A213,"")</f>
        <v>74</v>
      </c>
      <c r="T281">
        <f>IF([108]Sheet1!A213&lt;&gt;"",[108]Sheet1!A213,"")</f>
        <v>357</v>
      </c>
      <c r="U281">
        <f>IF([109]Sheet1!A213&lt;&gt;"",[109]Sheet1!A213,"")</f>
        <v>347</v>
      </c>
      <c r="V281">
        <f>IF([110]Sheet1!A213&lt;&gt;"",[110]Sheet1!A213,"")</f>
        <v>169</v>
      </c>
      <c r="W281">
        <f>IF([111]Sheet1!A213&lt;&gt;"",[111]Sheet1!A213,"")</f>
        <v>193</v>
      </c>
      <c r="X281">
        <f>IF([112]Sheet1!A213&lt;&gt;"",[112]Sheet1!A213,"")</f>
        <v>226</v>
      </c>
      <c r="Y281">
        <f>IF([113]Sheet1!A213&lt;&gt;"",[113]Sheet1!A213,"")</f>
        <v>90</v>
      </c>
      <c r="Z281">
        <f>IF([114]Sheet1!A213&lt;&gt;"",[114]Sheet1!A213,"")</f>
        <v>406</v>
      </c>
      <c r="AA281">
        <f>IF([115]Sheet1!A213&lt;&gt;"",[115]Sheet1!A213,"")</f>
        <v>255</v>
      </c>
      <c r="AB281">
        <f>IF([116]Sheet1!A213&lt;&gt;"",[116]Sheet1!A213,"")</f>
        <v>238</v>
      </c>
      <c r="AC281">
        <f>IF([117]Sheet1!A213&lt;&gt;"",[117]Sheet1!A213,"")</f>
        <v>186</v>
      </c>
      <c r="AD281">
        <f>IF([118]Sheet1!A213&lt;&gt;"",[118]Sheet1!A213,"")</f>
        <v>512</v>
      </c>
      <c r="AE281">
        <f>IF([119]Sheet1!A213&lt;&gt;"",[119]Sheet1!A213,"")</f>
        <v>205</v>
      </c>
      <c r="AF281">
        <f>IF([120]Sheet1!A213&lt;&gt;"",[120]Sheet1!A213,"")</f>
        <v>450</v>
      </c>
      <c r="AG281">
        <f>IF([121]Sheet1!A213&lt;&gt;"",[121]Sheet1!A213,"")</f>
        <v>41</v>
      </c>
      <c r="AH281">
        <f>IF([122]Sheet1!A213&lt;&gt;"",[122]Sheet1!A213,"")</f>
        <v>307</v>
      </c>
      <c r="AI281">
        <f>IF([123]Sheet1!A213&lt;&gt;"",[123]Sheet1!A213,"")</f>
        <v>512</v>
      </c>
      <c r="AJ281">
        <f>IF([124]Sheet1!A213&lt;&gt;"",[124]Sheet1!A213,"")</f>
        <v>293</v>
      </c>
      <c r="AK281">
        <f>IF([125]Sheet1!A213&lt;&gt;"",[125]Sheet1!A213,"")</f>
        <v>57</v>
      </c>
      <c r="AL281">
        <f>IF([126]Sheet1!A213&lt;&gt;"",[126]Sheet1!A213,"")</f>
        <v>164</v>
      </c>
      <c r="AM281">
        <f>IF([127]Sheet1!A213&lt;&gt;"",[127]Sheet1!A213,"")</f>
        <v>80</v>
      </c>
      <c r="AN281">
        <f>IF([128]Sheet1!A213&lt;&gt;"",[128]Sheet1!A213,"")</f>
        <v>538</v>
      </c>
      <c r="AO281">
        <f>IF([129]Sheet1!A213&lt;&gt;"",[129]Sheet1!A213,"")</f>
        <v>632</v>
      </c>
      <c r="AP281">
        <v>633</v>
      </c>
      <c r="AQ281">
        <f>IF([131]Sheet1!A213&lt;&gt;"",[131]Sheet1!A213,"")</f>
        <v>124</v>
      </c>
      <c r="AR281">
        <f>IF([132]Sheet1!A213&lt;&gt;"",[132]Sheet1!A213,"")</f>
        <v>100</v>
      </c>
      <c r="AS281">
        <f>IF([133]Sheet1!A213&lt;&gt;"",[133]Sheet1!A213,"")</f>
        <v>61</v>
      </c>
      <c r="AT281">
        <f>IF([134]Sheet1!A213&lt;&gt;"",[134]Sheet1!A213,"")</f>
        <v>393</v>
      </c>
      <c r="AU281">
        <f>IF([135]Sheet1!A213&lt;&gt;"",[135]Sheet1!A213,"")</f>
        <v>362</v>
      </c>
      <c r="AV281">
        <f>IF([136]Sheet1!A213&lt;&gt;"",[136]Sheet1!A213,"")</f>
        <v>634</v>
      </c>
      <c r="AW281">
        <f>IF([137]Sheet1!A213&lt;&gt;"",[137]Sheet1!A213,"")</f>
        <v>351</v>
      </c>
      <c r="AX281">
        <f>IF([138]Sheet1!A213&lt;&gt;"",[138]Sheet1!A213,"")</f>
        <v>664</v>
      </c>
      <c r="AY281">
        <f>IF([139]Sheet1!A213&lt;&gt;"",[139]Sheet1!A213,"")</f>
        <v>598</v>
      </c>
      <c r="AZ281">
        <f>IF([140]Sheet1!A213&lt;&gt;"",[140]Sheet1!A213,"")</f>
        <v>650</v>
      </c>
      <c r="BA281">
        <f>IF([141]Sheet1!A213&lt;&gt;"",[141]Sheet1!A213,"")</f>
        <v>576</v>
      </c>
      <c r="BB281">
        <f>IF([142]Sheet1!A213&lt;&gt;"",[142]Sheet1!A213,"")</f>
        <v>650</v>
      </c>
      <c r="BC281">
        <f>IF([143]Sheet1!A213&lt;&gt;"",[143]Sheet1!A213,"")</f>
        <v>260</v>
      </c>
      <c r="BD281">
        <f>IF([144]Sheet1!A213&lt;&gt;"",[144]Sheet1!A213,"")</f>
        <v>108</v>
      </c>
      <c r="BE281">
        <f>IF([145]Sheet1!A213&lt;&gt;"",[145]Sheet1!A213,"")</f>
        <v>192</v>
      </c>
      <c r="BF281">
        <f>IF([146]Sheet1!A213&lt;&gt;"",[146]Sheet1!A213,"")</f>
        <v>81</v>
      </c>
      <c r="BG281">
        <f>IF([147]Sheet1!A213&lt;&gt;"",[147]Sheet1!A213,"")</f>
        <v>636</v>
      </c>
      <c r="BH281">
        <f>IF([148]Sheet1!A213&lt;&gt;"",[148]Sheet1!A213,"")</f>
        <v>252</v>
      </c>
      <c r="BI281">
        <f>IF([149]Sheet1!A213&lt;&gt;"",[149]Sheet1!A213,"")</f>
        <v>89</v>
      </c>
      <c r="BJ281">
        <f>IF([150]Sheet1!A213&lt;&gt;"",[150]Sheet1!A213,"")</f>
        <v>366</v>
      </c>
      <c r="BK281">
        <f>IF([151]Sheet1!A213&lt;&gt;"",[151]Sheet1!A213,"")</f>
        <v>226</v>
      </c>
      <c r="BL281">
        <f>IF([152]Sheet1!A213&lt;&gt;"",[152]Sheet1!A213,"")</f>
        <v>618</v>
      </c>
      <c r="BM281">
        <f>IF([153]Sheet1!A213&lt;&gt;"",[153]Sheet1!A213,"")</f>
        <v>168</v>
      </c>
      <c r="BN281">
        <f>IF([154]Sheet1!A213&lt;&gt;"",[154]Sheet1!A213,"")</f>
        <v>10</v>
      </c>
      <c r="BO281">
        <f>IF([155]Sheet1!A213&lt;&gt;"",[155]Sheet1!A213,"")</f>
        <v>551</v>
      </c>
      <c r="BP281">
        <f>IF([156]Sheet1!A213&lt;&gt;"",[156]Sheet1!A213,"")</f>
        <v>80</v>
      </c>
      <c r="BQ281">
        <f>IF([157]Sheet1!A213&lt;&gt;"",[157]Sheet1!A213,"")</f>
        <v>537</v>
      </c>
      <c r="BR281">
        <f>IF([158]Sheet1!A213&lt;&gt;"",[158]Sheet1!A213,"")</f>
        <v>315</v>
      </c>
      <c r="BS281">
        <f>IF([159]Sheet1!A213&lt;&gt;"",[159]Sheet1!A213,"")</f>
        <v>244</v>
      </c>
      <c r="BT281">
        <f>IF([160]Sheet1!A213&lt;&gt;"",[160]Sheet1!A213,"")</f>
        <v>510</v>
      </c>
      <c r="BU281">
        <f>IF([161]Sheet1!A213&lt;&gt;"",[161]Sheet1!A213,"")</f>
        <v>477</v>
      </c>
      <c r="BV281">
        <f>IF([162]Sheet1!A213&lt;&gt;"",[162]Sheet1!A213,"")</f>
        <v>320</v>
      </c>
      <c r="BW281">
        <f>IF([163]Sheet1!A213&lt;&gt;"",[163]Sheet1!A213,"")</f>
        <v>255</v>
      </c>
      <c r="BX281">
        <f>IF([164]Sheet1!A213&lt;&gt;"",[164]Sheet1!A213,"")</f>
        <v>368</v>
      </c>
      <c r="BY281">
        <f>IF([165]Sheet1!A213&lt;&gt;"",[165]Sheet1!A213,"")</f>
        <v>563</v>
      </c>
      <c r="BZ281">
        <f>IF([166]Sheet1!A213&lt;&gt;"",[166]Sheet1!A213,"")</f>
        <v>481</v>
      </c>
      <c r="CA281">
        <f>IF([167]Sheet1!A213&lt;&gt;"",[167]Sheet1!A213,"")</f>
        <v>129</v>
      </c>
      <c r="CB281">
        <f>IF([168]Sheet1!A213&lt;&gt;"",[168]Sheet1!A213,"")</f>
        <v>416</v>
      </c>
      <c r="CC281">
        <f>IF([169]Sheet1!A213&lt;&gt;"",[169]Sheet1!A213,"")</f>
        <v>665</v>
      </c>
      <c r="CD281">
        <f>IF([170]Sheet1!A213&lt;&gt;"",[170]Sheet1!A213,"")</f>
        <v>277</v>
      </c>
      <c r="CE281">
        <f>IF([171]Sheet1!A213&lt;&gt;"",[171]Sheet1!A213,"")</f>
        <v>60</v>
      </c>
      <c r="CF281">
        <f>IF([172]Sheet1!A213&lt;&gt;"",[172]Sheet1!A213,"")</f>
        <v>356</v>
      </c>
      <c r="CG281">
        <f>IF([173]Sheet1!A213&lt;&gt;"",[173]Sheet1!A213,"")</f>
        <v>210</v>
      </c>
      <c r="CH281">
        <f>IF([174]Sheet1!A213&lt;&gt;"",[174]Sheet1!A213,"")</f>
        <v>187</v>
      </c>
      <c r="CI281">
        <f>IF([175]Sheet1!A213&lt;&gt;"",[175]Sheet1!A213,"")</f>
        <v>344</v>
      </c>
      <c r="CJ281">
        <f>IF([176]Sheet1!A213&lt;&gt;"",[176]Sheet1!A213,"")</f>
        <v>292</v>
      </c>
      <c r="CK281">
        <f>IF([177]Sheet1!A213&lt;&gt;"",[177]Sheet1!A213,"")</f>
        <v>657</v>
      </c>
      <c r="CL281">
        <f>IF([178]Sheet1!A213&lt;&gt;"",[178]Sheet1!A213,"")</f>
        <v>241</v>
      </c>
    </row>
    <row r="282" spans="2:90">
      <c r="B282">
        <f>IF([90]Sheet1!A214&lt;&gt;"",[90]Sheet1!A214,"")</f>
        <v>137</v>
      </c>
      <c r="C282">
        <f>IF([91]Sheet1!A214&lt;&gt;"",[91]Sheet1!A214,"")</f>
        <v>334</v>
      </c>
      <c r="D282">
        <f>IF([92]Sheet1!A214&lt;&gt;"",[92]Sheet1!A214,"")</f>
        <v>160</v>
      </c>
      <c r="E282">
        <f>IF([93]Sheet1!A214&lt;&gt;"",[93]Sheet1!A214,"")</f>
        <v>208</v>
      </c>
      <c r="F282">
        <f>IF([94]Sheet1!A214&lt;&gt;"",[94]Sheet1!A214,"")</f>
        <v>159</v>
      </c>
      <c r="G282">
        <f>IF([95]Sheet1!A214&lt;&gt;"",[95]Sheet1!A214,"")</f>
        <v>72</v>
      </c>
      <c r="H282">
        <f>IF([96]Sheet1!A214&lt;&gt;"",[96]Sheet1!A214,"")</f>
        <v>314</v>
      </c>
      <c r="I282">
        <f>IF([97]Sheet1!A214&lt;&gt;"",[97]Sheet1!A214,"")</f>
        <v>172</v>
      </c>
      <c r="J282">
        <f>IF([98]Sheet1!A214&lt;&gt;"",[98]Sheet1!A214,"")</f>
        <v>619</v>
      </c>
      <c r="K282">
        <f>IF([99]Sheet1!A214&lt;&gt;"",[99]Sheet1!A214,"")</f>
        <v>272</v>
      </c>
      <c r="L282">
        <f>IF([100]Sheet1!A214&lt;&gt;"",[100]Sheet1!A214,"")</f>
        <v>25</v>
      </c>
      <c r="M282">
        <f>IF([101]Sheet1!A214&lt;&gt;"",[101]Sheet1!A214,"")</f>
        <v>169</v>
      </c>
      <c r="N282">
        <f>IF([102]Sheet1!A214&lt;&gt;"",[102]Sheet1!A214,"")</f>
        <v>259</v>
      </c>
      <c r="O282">
        <f>IF([103]Sheet1!A214&lt;&gt;"",[103]Sheet1!A214,"")</f>
        <v>116</v>
      </c>
      <c r="P282">
        <f>IF([104]Sheet1!A214&lt;&gt;"",[104]Sheet1!A214,"")</f>
        <v>68</v>
      </c>
      <c r="Q282">
        <f>IF([105]Sheet1!A214&lt;&gt;"",[105]Sheet1!A214,"")</f>
        <v>595</v>
      </c>
      <c r="R282">
        <f>IF([106]Sheet1!A214&lt;&gt;"",[106]Sheet1!A214,"")</f>
        <v>656</v>
      </c>
      <c r="S282">
        <f>IF([107]Sheet1!A214&lt;&gt;"",[107]Sheet1!A214,"")</f>
        <v>5</v>
      </c>
      <c r="T282">
        <f>IF([108]Sheet1!A214&lt;&gt;"",[108]Sheet1!A214,"")</f>
        <v>29</v>
      </c>
      <c r="U282">
        <f>IF([109]Sheet1!A214&lt;&gt;"",[109]Sheet1!A214,"")</f>
        <v>389</v>
      </c>
      <c r="V282">
        <f>IF([110]Sheet1!A214&lt;&gt;"",[110]Sheet1!A214,"")</f>
        <v>496</v>
      </c>
      <c r="W282">
        <f>IF([111]Sheet1!A214&lt;&gt;"",[111]Sheet1!A214,"")</f>
        <v>535</v>
      </c>
      <c r="X282">
        <f>IF([112]Sheet1!A214&lt;&gt;"",[112]Sheet1!A214,"")</f>
        <v>484</v>
      </c>
      <c r="Y282">
        <f>IF([113]Sheet1!A214&lt;&gt;"",[113]Sheet1!A214,"")</f>
        <v>363</v>
      </c>
      <c r="Z282">
        <f>IF([114]Sheet1!A214&lt;&gt;"",[114]Sheet1!A214,"")</f>
        <v>323</v>
      </c>
      <c r="AA282">
        <f>IF([115]Sheet1!A214&lt;&gt;"",[115]Sheet1!A214,"")</f>
        <v>352</v>
      </c>
      <c r="AB282">
        <f>IF([116]Sheet1!A214&lt;&gt;"",[116]Sheet1!A214,"")</f>
        <v>24</v>
      </c>
      <c r="AC282">
        <f>IF([117]Sheet1!A214&lt;&gt;"",[117]Sheet1!A214,"")</f>
        <v>506</v>
      </c>
      <c r="AD282">
        <f>IF([118]Sheet1!A214&lt;&gt;"",[118]Sheet1!A214,"")</f>
        <v>119</v>
      </c>
      <c r="AE282">
        <f>IF([119]Sheet1!A214&lt;&gt;"",[119]Sheet1!A214,"")</f>
        <v>228</v>
      </c>
      <c r="AF282">
        <f>IF([120]Sheet1!A214&lt;&gt;"",[120]Sheet1!A214,"")</f>
        <v>220</v>
      </c>
      <c r="AG282">
        <f>IF([121]Sheet1!A214&lt;&gt;"",[121]Sheet1!A214,"")</f>
        <v>97</v>
      </c>
      <c r="AH282">
        <f>IF([122]Sheet1!A214&lt;&gt;"",[122]Sheet1!A214,"")</f>
        <v>507</v>
      </c>
      <c r="AI282">
        <f>IF([123]Sheet1!A214&lt;&gt;"",[123]Sheet1!A214,"")</f>
        <v>165</v>
      </c>
      <c r="AJ282">
        <f>IF([124]Sheet1!A214&lt;&gt;"",[124]Sheet1!A214,"")</f>
        <v>226</v>
      </c>
      <c r="AK282">
        <f>IF([125]Sheet1!A214&lt;&gt;"",[125]Sheet1!A214,"")</f>
        <v>447</v>
      </c>
      <c r="AL282">
        <f>IF([126]Sheet1!A214&lt;&gt;"",[126]Sheet1!A214,"")</f>
        <v>385</v>
      </c>
      <c r="AM282">
        <f>IF([127]Sheet1!A214&lt;&gt;"",[127]Sheet1!A214,"")</f>
        <v>132</v>
      </c>
      <c r="AN282">
        <f>IF([128]Sheet1!A214&lt;&gt;"",[128]Sheet1!A214,"")</f>
        <v>258</v>
      </c>
      <c r="AO282">
        <f>IF([129]Sheet1!A214&lt;&gt;"",[129]Sheet1!A214,"")</f>
        <v>637</v>
      </c>
      <c r="AP282">
        <v>290</v>
      </c>
      <c r="AQ282">
        <f>IF([131]Sheet1!A214&lt;&gt;"",[131]Sheet1!A214,"")</f>
        <v>351</v>
      </c>
      <c r="AR282">
        <f>IF([132]Sheet1!A214&lt;&gt;"",[132]Sheet1!A214,"")</f>
        <v>95</v>
      </c>
      <c r="AS282">
        <f>IF([133]Sheet1!A214&lt;&gt;"",[133]Sheet1!A214,"")</f>
        <v>35</v>
      </c>
      <c r="AT282">
        <f>IF([134]Sheet1!A214&lt;&gt;"",[134]Sheet1!A214,"")</f>
        <v>261</v>
      </c>
      <c r="AU282">
        <f>IF([135]Sheet1!A214&lt;&gt;"",[135]Sheet1!A214,"")</f>
        <v>128</v>
      </c>
      <c r="AV282">
        <f>IF([136]Sheet1!A214&lt;&gt;"",[136]Sheet1!A214,"")</f>
        <v>303</v>
      </c>
      <c r="AW282">
        <f>IF([137]Sheet1!A214&lt;&gt;"",[137]Sheet1!A214,"")</f>
        <v>339</v>
      </c>
      <c r="AX282">
        <f>IF([138]Sheet1!A214&lt;&gt;"",[138]Sheet1!A214,"")</f>
        <v>179</v>
      </c>
      <c r="AY282">
        <f>IF([139]Sheet1!A214&lt;&gt;"",[139]Sheet1!A214,"")</f>
        <v>154</v>
      </c>
      <c r="AZ282">
        <f>IF([140]Sheet1!A214&lt;&gt;"",[140]Sheet1!A214,"")</f>
        <v>18</v>
      </c>
      <c r="BA282">
        <f>IF([141]Sheet1!A214&lt;&gt;"",[141]Sheet1!A214,"")</f>
        <v>626</v>
      </c>
      <c r="BB282">
        <f>IF([142]Sheet1!A214&lt;&gt;"",[142]Sheet1!A214,"")</f>
        <v>211</v>
      </c>
      <c r="BC282">
        <f>IF([143]Sheet1!A214&lt;&gt;"",[143]Sheet1!A214,"")</f>
        <v>66</v>
      </c>
      <c r="BD282">
        <f>IF([144]Sheet1!A214&lt;&gt;"",[144]Sheet1!A214,"")</f>
        <v>167</v>
      </c>
      <c r="BE282">
        <f>IF([145]Sheet1!A214&lt;&gt;"",[145]Sheet1!A214,"")</f>
        <v>197</v>
      </c>
      <c r="BF282">
        <f>IF([146]Sheet1!A214&lt;&gt;"",[146]Sheet1!A214,"")</f>
        <v>221</v>
      </c>
      <c r="BG282">
        <f>IF([147]Sheet1!A214&lt;&gt;"",[147]Sheet1!A214,"")</f>
        <v>8</v>
      </c>
      <c r="BH282">
        <f>IF([148]Sheet1!A214&lt;&gt;"",[148]Sheet1!A214,"")</f>
        <v>262</v>
      </c>
      <c r="BI282">
        <f>IF([149]Sheet1!A214&lt;&gt;"",[149]Sheet1!A214,"")</f>
        <v>392</v>
      </c>
      <c r="BJ282">
        <f>IF([150]Sheet1!A214&lt;&gt;"",[150]Sheet1!A214,"")</f>
        <v>43</v>
      </c>
      <c r="BK282">
        <f>IF([151]Sheet1!A214&lt;&gt;"",[151]Sheet1!A214,"")</f>
        <v>383</v>
      </c>
      <c r="BL282">
        <f>IF([152]Sheet1!A214&lt;&gt;"",[152]Sheet1!A214,"")</f>
        <v>206</v>
      </c>
      <c r="BM282">
        <f>IF([153]Sheet1!A214&lt;&gt;"",[153]Sheet1!A214,"")</f>
        <v>161</v>
      </c>
      <c r="BN282">
        <f>IF([154]Sheet1!A214&lt;&gt;"",[154]Sheet1!A214,"")</f>
        <v>43</v>
      </c>
      <c r="BO282">
        <f>IF([155]Sheet1!A214&lt;&gt;"",[155]Sheet1!A214,"")</f>
        <v>282</v>
      </c>
      <c r="BP282">
        <f>IF([156]Sheet1!A214&lt;&gt;"",[156]Sheet1!A214,"")</f>
        <v>2</v>
      </c>
      <c r="BQ282">
        <f>IF([157]Sheet1!A214&lt;&gt;"",[157]Sheet1!A214,"")</f>
        <v>258</v>
      </c>
      <c r="BR282">
        <f>IF([158]Sheet1!A214&lt;&gt;"",[158]Sheet1!A214,"")</f>
        <v>374</v>
      </c>
      <c r="BS282">
        <f>IF([159]Sheet1!A214&lt;&gt;"",[159]Sheet1!A214,"")</f>
        <v>61</v>
      </c>
      <c r="BT282">
        <f>IF([160]Sheet1!A214&lt;&gt;"",[160]Sheet1!A214,"")</f>
        <v>15</v>
      </c>
      <c r="BU282">
        <f>IF([161]Sheet1!A214&lt;&gt;"",[161]Sheet1!A214,"")</f>
        <v>210</v>
      </c>
      <c r="BV282">
        <f>IF([162]Sheet1!A214&lt;&gt;"",[162]Sheet1!A214,"")</f>
        <v>367</v>
      </c>
      <c r="BW282">
        <f>IF([163]Sheet1!A214&lt;&gt;"",[163]Sheet1!A214,"")</f>
        <v>132</v>
      </c>
      <c r="BX282">
        <f>IF([164]Sheet1!A214&lt;&gt;"",[164]Sheet1!A214,"")</f>
        <v>514</v>
      </c>
      <c r="BY282">
        <f>IF([165]Sheet1!A214&lt;&gt;"",[165]Sheet1!A214,"")</f>
        <v>242</v>
      </c>
      <c r="BZ282">
        <f>IF([166]Sheet1!A214&lt;&gt;"",[166]Sheet1!A214,"")</f>
        <v>317</v>
      </c>
      <c r="CA282">
        <f>IF([167]Sheet1!A214&lt;&gt;"",[167]Sheet1!A214,"")</f>
        <v>598</v>
      </c>
      <c r="CB282">
        <f>IF([168]Sheet1!A214&lt;&gt;"",[168]Sheet1!A214,"")</f>
        <v>601</v>
      </c>
      <c r="CC282">
        <f>IF([169]Sheet1!A214&lt;&gt;"",[169]Sheet1!A214,"")</f>
        <v>103</v>
      </c>
      <c r="CD282">
        <f>IF([170]Sheet1!A214&lt;&gt;"",[170]Sheet1!A214,"")</f>
        <v>545</v>
      </c>
      <c r="CE282">
        <f>IF([171]Sheet1!A214&lt;&gt;"",[171]Sheet1!A214,"")</f>
        <v>12</v>
      </c>
      <c r="CF282">
        <f>IF([172]Sheet1!A214&lt;&gt;"",[172]Sheet1!A214,"")</f>
        <v>622</v>
      </c>
      <c r="CG282">
        <f>IF([173]Sheet1!A214&lt;&gt;"",[173]Sheet1!A214,"")</f>
        <v>367</v>
      </c>
      <c r="CH282">
        <f>IF([174]Sheet1!A214&lt;&gt;"",[174]Sheet1!A214,"")</f>
        <v>263</v>
      </c>
      <c r="CI282">
        <f>IF([175]Sheet1!A214&lt;&gt;"",[175]Sheet1!A214,"")</f>
        <v>571</v>
      </c>
      <c r="CJ282">
        <f>IF([176]Sheet1!A214&lt;&gt;"",[176]Sheet1!A214,"")</f>
        <v>511</v>
      </c>
      <c r="CK282">
        <f>IF([177]Sheet1!A214&lt;&gt;"",[177]Sheet1!A214,"")</f>
        <v>173</v>
      </c>
      <c r="CL282">
        <f>IF([178]Sheet1!A214&lt;&gt;"",[178]Sheet1!A214,"")</f>
        <v>648</v>
      </c>
    </row>
    <row r="283" spans="2:90">
      <c r="B283">
        <f>IF([90]Sheet1!A215&lt;&gt;"",[90]Sheet1!A215,"")</f>
        <v>392</v>
      </c>
      <c r="C283">
        <f>IF([91]Sheet1!A215&lt;&gt;"",[91]Sheet1!A215,"")</f>
        <v>154</v>
      </c>
      <c r="D283">
        <f>IF([92]Sheet1!A215&lt;&gt;"",[92]Sheet1!A215,"")</f>
        <v>81</v>
      </c>
      <c r="E283">
        <f>IF([93]Sheet1!A215&lt;&gt;"",[93]Sheet1!A215,"")</f>
        <v>300</v>
      </c>
      <c r="F283">
        <f>IF([94]Sheet1!A215&lt;&gt;"",[94]Sheet1!A215,"")</f>
        <v>63</v>
      </c>
      <c r="G283">
        <f>IF([95]Sheet1!A215&lt;&gt;"",[95]Sheet1!A215,"")</f>
        <v>86</v>
      </c>
      <c r="H283">
        <f>IF([96]Sheet1!A215&lt;&gt;"",[96]Sheet1!A215,"")</f>
        <v>616</v>
      </c>
      <c r="I283">
        <f>IF([97]Sheet1!A215&lt;&gt;"",[97]Sheet1!A215,"")</f>
        <v>336</v>
      </c>
      <c r="J283">
        <f>IF([98]Sheet1!A215&lt;&gt;"",[98]Sheet1!A215,"")</f>
        <v>16</v>
      </c>
      <c r="K283">
        <f>IF([99]Sheet1!A215&lt;&gt;"",[99]Sheet1!A215,"")</f>
        <v>288</v>
      </c>
      <c r="L283">
        <f>IF([100]Sheet1!A215&lt;&gt;"",[100]Sheet1!A215,"")</f>
        <v>342</v>
      </c>
      <c r="M283">
        <f>IF([101]Sheet1!A215&lt;&gt;"",[101]Sheet1!A215,"")</f>
        <v>291</v>
      </c>
      <c r="N283">
        <f>IF([102]Sheet1!A215&lt;&gt;"",[102]Sheet1!A215,"")</f>
        <v>616</v>
      </c>
      <c r="O283">
        <f>IF([103]Sheet1!A215&lt;&gt;"",[103]Sheet1!A215,"")</f>
        <v>284</v>
      </c>
      <c r="P283">
        <f>IF([104]Sheet1!A215&lt;&gt;"",[104]Sheet1!A215,"")</f>
        <v>4</v>
      </c>
      <c r="Q283">
        <f>IF([105]Sheet1!A215&lt;&gt;"",[105]Sheet1!A215,"")</f>
        <v>605</v>
      </c>
      <c r="R283">
        <f>IF([106]Sheet1!A215&lt;&gt;"",[106]Sheet1!A215,"")</f>
        <v>97</v>
      </c>
      <c r="S283">
        <f>IF([107]Sheet1!A215&lt;&gt;"",[107]Sheet1!A215,"")</f>
        <v>208</v>
      </c>
      <c r="T283">
        <f>IF([108]Sheet1!A215&lt;&gt;"",[108]Sheet1!A215,"")</f>
        <v>113</v>
      </c>
      <c r="U283">
        <f>IF([109]Sheet1!A215&lt;&gt;"",[109]Sheet1!A215,"")</f>
        <v>354</v>
      </c>
      <c r="V283">
        <f>IF([110]Sheet1!A215&lt;&gt;"",[110]Sheet1!A215,"")</f>
        <v>233</v>
      </c>
      <c r="W283">
        <f>IF([111]Sheet1!A215&lt;&gt;"",[111]Sheet1!A215,"")</f>
        <v>313</v>
      </c>
      <c r="X283">
        <f>IF([112]Sheet1!A215&lt;&gt;"",[112]Sheet1!A215,"")</f>
        <v>72</v>
      </c>
      <c r="Y283">
        <f>IF([113]Sheet1!A215&lt;&gt;"",[113]Sheet1!A215,"")</f>
        <v>130</v>
      </c>
      <c r="Z283">
        <f>IF([114]Sheet1!A215&lt;&gt;"",[114]Sheet1!A215,"")</f>
        <v>396</v>
      </c>
      <c r="AA283">
        <f>IF([115]Sheet1!A215&lt;&gt;"",[115]Sheet1!A215,"")</f>
        <v>391</v>
      </c>
      <c r="AB283">
        <f>IF([116]Sheet1!A215&lt;&gt;"",[116]Sheet1!A215,"")</f>
        <v>248</v>
      </c>
      <c r="AC283">
        <f>IF([117]Sheet1!A215&lt;&gt;"",[117]Sheet1!A215,"")</f>
        <v>216</v>
      </c>
      <c r="AD283">
        <f>IF([118]Sheet1!A215&lt;&gt;"",[118]Sheet1!A215,"")</f>
        <v>490</v>
      </c>
      <c r="AE283">
        <f>IF([119]Sheet1!A215&lt;&gt;"",[119]Sheet1!A215,"")</f>
        <v>487</v>
      </c>
      <c r="AF283">
        <f>IF([120]Sheet1!A215&lt;&gt;"",[120]Sheet1!A215,"")</f>
        <v>166</v>
      </c>
      <c r="AG283">
        <f>IF([121]Sheet1!A215&lt;&gt;"",[121]Sheet1!A215,"")</f>
        <v>384</v>
      </c>
      <c r="AH283">
        <f>IF([122]Sheet1!A215&lt;&gt;"",[122]Sheet1!A215,"")</f>
        <v>185</v>
      </c>
      <c r="AI283">
        <f>IF([123]Sheet1!A215&lt;&gt;"",[123]Sheet1!A215,"")</f>
        <v>391</v>
      </c>
      <c r="AJ283">
        <f>IF([124]Sheet1!A215&lt;&gt;"",[124]Sheet1!A215,"")</f>
        <v>397</v>
      </c>
      <c r="AK283">
        <f>IF([125]Sheet1!A215&lt;&gt;"",[125]Sheet1!A215,"")</f>
        <v>221</v>
      </c>
      <c r="AL283">
        <f>IF([126]Sheet1!A215&lt;&gt;"",[126]Sheet1!A215,"")</f>
        <v>194</v>
      </c>
      <c r="AM283">
        <f>IF([127]Sheet1!A215&lt;&gt;"",[127]Sheet1!A215,"")</f>
        <v>285</v>
      </c>
      <c r="AN283">
        <f>IF([128]Sheet1!A215&lt;&gt;"",[128]Sheet1!A215,"")</f>
        <v>406</v>
      </c>
      <c r="AO283">
        <f>IF([129]Sheet1!A215&lt;&gt;"",[129]Sheet1!A215,"")</f>
        <v>357</v>
      </c>
      <c r="AP283">
        <v>58</v>
      </c>
      <c r="AQ283">
        <f>IF([131]Sheet1!A215&lt;&gt;"",[131]Sheet1!A215,"")</f>
        <v>139</v>
      </c>
      <c r="AR283">
        <f>IF([132]Sheet1!A215&lt;&gt;"",[132]Sheet1!A215,"")</f>
        <v>652</v>
      </c>
      <c r="AS283">
        <f>IF([133]Sheet1!A215&lt;&gt;"",[133]Sheet1!A215,"")</f>
        <v>260</v>
      </c>
      <c r="AT283">
        <f>IF([134]Sheet1!A215&lt;&gt;"",[134]Sheet1!A215,"")</f>
        <v>170</v>
      </c>
      <c r="AU283">
        <f>IF([135]Sheet1!A215&lt;&gt;"",[135]Sheet1!A215,"")</f>
        <v>568</v>
      </c>
      <c r="AV283">
        <f>IF([136]Sheet1!A215&lt;&gt;"",[136]Sheet1!A215,"")</f>
        <v>388</v>
      </c>
      <c r="AW283">
        <f>IF([137]Sheet1!A215&lt;&gt;"",[137]Sheet1!A215,"")</f>
        <v>576</v>
      </c>
      <c r="AX283">
        <f>IF([138]Sheet1!A215&lt;&gt;"",[138]Sheet1!A215,"")</f>
        <v>323</v>
      </c>
      <c r="AY283">
        <f>IF([139]Sheet1!A215&lt;&gt;"",[139]Sheet1!A215,"")</f>
        <v>581</v>
      </c>
      <c r="AZ283">
        <f>IF([140]Sheet1!A215&lt;&gt;"",[140]Sheet1!A215,"")</f>
        <v>139</v>
      </c>
      <c r="BA283">
        <f>IF([141]Sheet1!A215&lt;&gt;"",[141]Sheet1!A215,"")</f>
        <v>193</v>
      </c>
      <c r="BB283">
        <f>IF([142]Sheet1!A215&lt;&gt;"",[142]Sheet1!A215,"")</f>
        <v>76</v>
      </c>
      <c r="BC283">
        <f>IF([143]Sheet1!A215&lt;&gt;"",[143]Sheet1!A215,"")</f>
        <v>350</v>
      </c>
      <c r="BD283">
        <f>IF([144]Sheet1!A215&lt;&gt;"",[144]Sheet1!A215,"")</f>
        <v>190</v>
      </c>
      <c r="BE283">
        <f>IF([145]Sheet1!A215&lt;&gt;"",[145]Sheet1!A215,"")</f>
        <v>195</v>
      </c>
      <c r="BF283">
        <f>IF([146]Sheet1!A215&lt;&gt;"",[146]Sheet1!A215,"")</f>
        <v>222</v>
      </c>
      <c r="BG283">
        <f>IF([147]Sheet1!A215&lt;&gt;"",[147]Sheet1!A215,"")</f>
        <v>399</v>
      </c>
      <c r="BH283">
        <f>IF([148]Sheet1!A215&lt;&gt;"",[148]Sheet1!A215,"")</f>
        <v>171</v>
      </c>
      <c r="BI283">
        <f>IF([149]Sheet1!A215&lt;&gt;"",[149]Sheet1!A215,"")</f>
        <v>588</v>
      </c>
      <c r="BJ283">
        <f>IF([150]Sheet1!A215&lt;&gt;"",[150]Sheet1!A215,"")</f>
        <v>319</v>
      </c>
      <c r="BK283">
        <f>IF([151]Sheet1!A215&lt;&gt;"",[151]Sheet1!A215,"")</f>
        <v>68</v>
      </c>
      <c r="BL283">
        <f>IF([152]Sheet1!A215&lt;&gt;"",[152]Sheet1!A215,"")</f>
        <v>14</v>
      </c>
      <c r="BM283">
        <f>IF([153]Sheet1!A215&lt;&gt;"",[153]Sheet1!A215,"")</f>
        <v>371</v>
      </c>
      <c r="BN283">
        <f>IF([154]Sheet1!A215&lt;&gt;"",[154]Sheet1!A215,"")</f>
        <v>346</v>
      </c>
      <c r="BO283">
        <f>IF([155]Sheet1!A215&lt;&gt;"",[155]Sheet1!A215,"")</f>
        <v>63</v>
      </c>
      <c r="BP283">
        <f>IF([156]Sheet1!A215&lt;&gt;"",[156]Sheet1!A215,"")</f>
        <v>315</v>
      </c>
      <c r="BQ283">
        <f>IF([157]Sheet1!A215&lt;&gt;"",[157]Sheet1!A215,"")</f>
        <v>99</v>
      </c>
      <c r="BR283">
        <f>IF([158]Sheet1!A215&lt;&gt;"",[158]Sheet1!A215,"")</f>
        <v>660</v>
      </c>
      <c r="BS283">
        <f>IF([159]Sheet1!A215&lt;&gt;"",[159]Sheet1!A215,"")</f>
        <v>194</v>
      </c>
      <c r="BT283">
        <f>IF([160]Sheet1!A215&lt;&gt;"",[160]Sheet1!A215,"")</f>
        <v>299</v>
      </c>
      <c r="BU283">
        <f>IF([161]Sheet1!A215&lt;&gt;"",[161]Sheet1!A215,"")</f>
        <v>32</v>
      </c>
      <c r="BV283">
        <f>IF([162]Sheet1!A215&lt;&gt;"",[162]Sheet1!A215,"")</f>
        <v>292</v>
      </c>
      <c r="BW283">
        <f>IF([163]Sheet1!A215&lt;&gt;"",[163]Sheet1!A215,"")</f>
        <v>12</v>
      </c>
      <c r="BX283">
        <f>IF([164]Sheet1!A215&lt;&gt;"",[164]Sheet1!A215,"")</f>
        <v>155</v>
      </c>
      <c r="BY283">
        <f>IF([165]Sheet1!A215&lt;&gt;"",[165]Sheet1!A215,"")</f>
        <v>459</v>
      </c>
      <c r="BZ283">
        <f>IF([166]Sheet1!A215&lt;&gt;"",[166]Sheet1!A215,"")</f>
        <v>53</v>
      </c>
      <c r="CA283">
        <f>IF([167]Sheet1!A215&lt;&gt;"",[167]Sheet1!A215,"")</f>
        <v>55</v>
      </c>
      <c r="CB283">
        <f>IF([168]Sheet1!A215&lt;&gt;"",[168]Sheet1!A215,"")</f>
        <v>254</v>
      </c>
      <c r="CC283">
        <f>IF([169]Sheet1!A215&lt;&gt;"",[169]Sheet1!A215,"")</f>
        <v>9</v>
      </c>
      <c r="CD283">
        <f>IF([170]Sheet1!A215&lt;&gt;"",[170]Sheet1!A215,"")</f>
        <v>211</v>
      </c>
      <c r="CE283">
        <f>IF([171]Sheet1!A215&lt;&gt;"",[171]Sheet1!A215,"")</f>
        <v>289</v>
      </c>
      <c r="CF283">
        <f>IF([172]Sheet1!A215&lt;&gt;"",[172]Sheet1!A215,"")</f>
        <v>391</v>
      </c>
      <c r="CG283">
        <f>IF([173]Sheet1!A215&lt;&gt;"",[173]Sheet1!A215,"")</f>
        <v>511</v>
      </c>
      <c r="CH283">
        <f>IF([174]Sheet1!A215&lt;&gt;"",[174]Sheet1!A215,"")</f>
        <v>628</v>
      </c>
      <c r="CI283">
        <f>IF([175]Sheet1!A215&lt;&gt;"",[175]Sheet1!A215,"")</f>
        <v>533</v>
      </c>
      <c r="CJ283">
        <f>IF([176]Sheet1!A215&lt;&gt;"",[176]Sheet1!A215,"")</f>
        <v>183</v>
      </c>
      <c r="CK283">
        <f>IF([177]Sheet1!A215&lt;&gt;"",[177]Sheet1!A215,"")</f>
        <v>583</v>
      </c>
      <c r="CL283">
        <f>IF([178]Sheet1!A215&lt;&gt;"",[178]Sheet1!A215,"")</f>
        <v>219</v>
      </c>
    </row>
    <row r="284" spans="2:90">
      <c r="B284">
        <f>IF([90]Sheet1!A216&lt;&gt;"",[90]Sheet1!A216,"")</f>
        <v>361</v>
      </c>
      <c r="C284">
        <f>IF([91]Sheet1!A216&lt;&gt;"",[91]Sheet1!A216,"")</f>
        <v>62</v>
      </c>
      <c r="D284">
        <f>IF([92]Sheet1!A216&lt;&gt;"",[92]Sheet1!A216,"")</f>
        <v>186</v>
      </c>
      <c r="E284">
        <f>IF([93]Sheet1!A216&lt;&gt;"",[93]Sheet1!A216,"")</f>
        <v>198</v>
      </c>
      <c r="F284">
        <f>IF([94]Sheet1!A216&lt;&gt;"",[94]Sheet1!A216,"")</f>
        <v>166</v>
      </c>
      <c r="G284">
        <f>IF([95]Sheet1!A216&lt;&gt;"",[95]Sheet1!A216,"")</f>
        <v>655</v>
      </c>
      <c r="H284">
        <f>IF([96]Sheet1!A216&lt;&gt;"",[96]Sheet1!A216,"")</f>
        <v>236</v>
      </c>
      <c r="I284">
        <f>IF([97]Sheet1!A216&lt;&gt;"",[97]Sheet1!A216,"")</f>
        <v>7</v>
      </c>
      <c r="J284">
        <f>IF([98]Sheet1!A216&lt;&gt;"",[98]Sheet1!A216,"")</f>
        <v>360</v>
      </c>
      <c r="K284">
        <f>IF([99]Sheet1!A216&lt;&gt;"",[99]Sheet1!A216,"")</f>
        <v>400</v>
      </c>
      <c r="L284">
        <f>IF([100]Sheet1!A216&lt;&gt;"",[100]Sheet1!A216,"")</f>
        <v>303</v>
      </c>
      <c r="M284">
        <f>IF([101]Sheet1!A216&lt;&gt;"",[101]Sheet1!A216,"")</f>
        <v>285</v>
      </c>
      <c r="N284">
        <f>IF([102]Sheet1!A216&lt;&gt;"",[102]Sheet1!A216,"")</f>
        <v>246</v>
      </c>
      <c r="O284">
        <f>IF([103]Sheet1!A216&lt;&gt;"",[103]Sheet1!A216,"")</f>
        <v>325</v>
      </c>
      <c r="P284">
        <f>IF([104]Sheet1!A216&lt;&gt;"",[104]Sheet1!A216,"")</f>
        <v>183</v>
      </c>
      <c r="Q284">
        <f>IF([105]Sheet1!A216&lt;&gt;"",[105]Sheet1!A216,"")</f>
        <v>25</v>
      </c>
      <c r="R284">
        <f>IF([106]Sheet1!A216&lt;&gt;"",[106]Sheet1!A216,"")</f>
        <v>558</v>
      </c>
      <c r="S284">
        <f>IF([107]Sheet1!A216&lt;&gt;"",[107]Sheet1!A216,"")</f>
        <v>517</v>
      </c>
      <c r="T284">
        <f>IF([108]Sheet1!A216&lt;&gt;"",[108]Sheet1!A216,"")</f>
        <v>235</v>
      </c>
      <c r="U284">
        <f>IF([109]Sheet1!A216&lt;&gt;"",[109]Sheet1!A216,"")</f>
        <v>100</v>
      </c>
      <c r="V284">
        <f>IF([110]Sheet1!A216&lt;&gt;"",[110]Sheet1!A216,"")</f>
        <v>417</v>
      </c>
      <c r="W284">
        <f>IF([111]Sheet1!A216&lt;&gt;"",[111]Sheet1!A216,"")</f>
        <v>31</v>
      </c>
      <c r="X284">
        <f>IF([112]Sheet1!A216&lt;&gt;"",[112]Sheet1!A216,"")</f>
        <v>363</v>
      </c>
      <c r="Y284">
        <f>IF([113]Sheet1!A216&lt;&gt;"",[113]Sheet1!A216,"")</f>
        <v>506</v>
      </c>
      <c r="Z284">
        <f>IF([114]Sheet1!A216&lt;&gt;"",[114]Sheet1!A216,"")</f>
        <v>173</v>
      </c>
      <c r="AA284">
        <f>IF([115]Sheet1!A216&lt;&gt;"",[115]Sheet1!A216,"")</f>
        <v>242</v>
      </c>
      <c r="AB284">
        <f>IF([116]Sheet1!A216&lt;&gt;"",[116]Sheet1!A216,"")</f>
        <v>155</v>
      </c>
      <c r="AC284">
        <f>IF([117]Sheet1!A216&lt;&gt;"",[117]Sheet1!A216,"")</f>
        <v>524</v>
      </c>
      <c r="AD284">
        <f>IF([118]Sheet1!A216&lt;&gt;"",[118]Sheet1!A216,"")</f>
        <v>14</v>
      </c>
      <c r="AE284">
        <f>IF([119]Sheet1!A216&lt;&gt;"",[119]Sheet1!A216,"")</f>
        <v>209</v>
      </c>
      <c r="AF284">
        <f>IF([120]Sheet1!A216&lt;&gt;"",[120]Sheet1!A216,"")</f>
        <v>358</v>
      </c>
      <c r="AG284">
        <f>IF([121]Sheet1!A216&lt;&gt;"",[121]Sheet1!A216,"")</f>
        <v>258</v>
      </c>
      <c r="AH284">
        <f>IF([122]Sheet1!A216&lt;&gt;"",[122]Sheet1!A216,"")</f>
        <v>253</v>
      </c>
      <c r="AI284">
        <f>IF([123]Sheet1!A216&lt;&gt;"",[123]Sheet1!A216,"")</f>
        <v>392</v>
      </c>
      <c r="AJ284">
        <f>IF([124]Sheet1!A216&lt;&gt;"",[124]Sheet1!A216,"")</f>
        <v>233</v>
      </c>
      <c r="AK284">
        <f>IF([125]Sheet1!A216&lt;&gt;"",[125]Sheet1!A216,"")</f>
        <v>360</v>
      </c>
      <c r="AL284">
        <f>IF([126]Sheet1!A216&lt;&gt;"",[126]Sheet1!A216,"")</f>
        <v>55</v>
      </c>
      <c r="AM284">
        <f>IF([127]Sheet1!A216&lt;&gt;"",[127]Sheet1!A216,"")</f>
        <v>51</v>
      </c>
      <c r="AN284">
        <f>IF([128]Sheet1!A216&lt;&gt;"",[128]Sheet1!A216,"")</f>
        <v>309</v>
      </c>
      <c r="AO284">
        <f>IF([129]Sheet1!A216&lt;&gt;"",[129]Sheet1!A216,"")</f>
        <v>610</v>
      </c>
      <c r="AP284">
        <v>639</v>
      </c>
      <c r="AQ284">
        <f>IF([131]Sheet1!A216&lt;&gt;"",[131]Sheet1!A216,"")</f>
        <v>168</v>
      </c>
      <c r="AR284">
        <f>IF([132]Sheet1!A216&lt;&gt;"",[132]Sheet1!A216,"")</f>
        <v>347</v>
      </c>
      <c r="AS284">
        <f>IF([133]Sheet1!A216&lt;&gt;"",[133]Sheet1!A216,"")</f>
        <v>549</v>
      </c>
      <c r="AT284">
        <f>IF([134]Sheet1!A216&lt;&gt;"",[134]Sheet1!A216,"")</f>
        <v>579</v>
      </c>
      <c r="AU284">
        <f>IF([135]Sheet1!A216&lt;&gt;"",[135]Sheet1!A216,"")</f>
        <v>209</v>
      </c>
      <c r="AV284">
        <f>IF([136]Sheet1!A216&lt;&gt;"",[136]Sheet1!A216,"")</f>
        <v>597</v>
      </c>
      <c r="AW284">
        <f>IF([137]Sheet1!A216&lt;&gt;"",[137]Sheet1!A216,"")</f>
        <v>156</v>
      </c>
      <c r="AX284">
        <f>IF([138]Sheet1!A216&lt;&gt;"",[138]Sheet1!A216,"")</f>
        <v>237</v>
      </c>
      <c r="AY284">
        <f>IF([139]Sheet1!A216&lt;&gt;"",[139]Sheet1!A216,"")</f>
        <v>357</v>
      </c>
      <c r="AZ284">
        <f>IF([140]Sheet1!A216&lt;&gt;"",[140]Sheet1!A216,"")</f>
        <v>165</v>
      </c>
      <c r="BA284">
        <f>IF([141]Sheet1!A216&lt;&gt;"",[141]Sheet1!A216,"")</f>
        <v>99</v>
      </c>
      <c r="BB284">
        <f>IF([142]Sheet1!A216&lt;&gt;"",[142]Sheet1!A216,"")</f>
        <v>202</v>
      </c>
      <c r="BC284">
        <f>IF([143]Sheet1!A216&lt;&gt;"",[143]Sheet1!A216,"")</f>
        <v>369</v>
      </c>
      <c r="BD284">
        <f>IF([144]Sheet1!A216&lt;&gt;"",[144]Sheet1!A216,"")</f>
        <v>177</v>
      </c>
      <c r="BE284">
        <f>IF([145]Sheet1!A216&lt;&gt;"",[145]Sheet1!A216,"")</f>
        <v>300</v>
      </c>
      <c r="BF284">
        <f>IF([146]Sheet1!A216&lt;&gt;"",[146]Sheet1!A216,"")</f>
        <v>343</v>
      </c>
      <c r="BG284">
        <f>IF([147]Sheet1!A216&lt;&gt;"",[147]Sheet1!A216,"")</f>
        <v>9</v>
      </c>
      <c r="BH284">
        <f>IF([148]Sheet1!A216&lt;&gt;"",[148]Sheet1!A216,"")</f>
        <v>296</v>
      </c>
      <c r="BI284">
        <f>IF([149]Sheet1!A216&lt;&gt;"",[149]Sheet1!A216,"")</f>
        <v>90</v>
      </c>
      <c r="BJ284">
        <f>IF([150]Sheet1!A216&lt;&gt;"",[150]Sheet1!A216,"")</f>
        <v>63</v>
      </c>
      <c r="BK284">
        <f>IF([151]Sheet1!A216&lt;&gt;"",[151]Sheet1!A216,"")</f>
        <v>334</v>
      </c>
      <c r="BL284">
        <f>IF([152]Sheet1!A216&lt;&gt;"",[152]Sheet1!A216,"")</f>
        <v>67</v>
      </c>
      <c r="BM284">
        <f>IF([153]Sheet1!A216&lt;&gt;"",[153]Sheet1!A216,"")</f>
        <v>286</v>
      </c>
      <c r="BN284">
        <f>IF([154]Sheet1!A216&lt;&gt;"",[154]Sheet1!A216,"")</f>
        <v>29</v>
      </c>
      <c r="BO284">
        <f>IF([155]Sheet1!A216&lt;&gt;"",[155]Sheet1!A216,"")</f>
        <v>262</v>
      </c>
      <c r="BP284">
        <f>IF([156]Sheet1!A216&lt;&gt;"",[156]Sheet1!A216,"")</f>
        <v>270</v>
      </c>
      <c r="BQ284">
        <f>IF([157]Sheet1!A216&lt;&gt;"",[157]Sheet1!A216,"")</f>
        <v>119</v>
      </c>
      <c r="BR284">
        <f>IF([158]Sheet1!A216&lt;&gt;"",[158]Sheet1!A216,"")</f>
        <v>175</v>
      </c>
      <c r="BS284">
        <f>IF([159]Sheet1!A216&lt;&gt;"",[159]Sheet1!A216,"")</f>
        <v>152</v>
      </c>
      <c r="BT284">
        <f>IF([160]Sheet1!A216&lt;&gt;"",[160]Sheet1!A216,"")</f>
        <v>390</v>
      </c>
      <c r="BU284">
        <f>IF([161]Sheet1!A216&lt;&gt;"",[161]Sheet1!A216,"")</f>
        <v>492</v>
      </c>
      <c r="BV284">
        <f>IF([162]Sheet1!A216&lt;&gt;"",[162]Sheet1!A216,"")</f>
        <v>562</v>
      </c>
      <c r="BW284">
        <f>IF([163]Sheet1!A216&lt;&gt;"",[163]Sheet1!A216,"")</f>
        <v>349</v>
      </c>
      <c r="BX284">
        <f>IF([164]Sheet1!A216&lt;&gt;"",[164]Sheet1!A216,"")</f>
        <v>626</v>
      </c>
      <c r="BY284">
        <f>IF([165]Sheet1!A216&lt;&gt;"",[165]Sheet1!A216,"")</f>
        <v>72</v>
      </c>
      <c r="BZ284">
        <f>IF([166]Sheet1!A216&lt;&gt;"",[166]Sheet1!A216,"")</f>
        <v>650</v>
      </c>
      <c r="CA284">
        <f>IF([167]Sheet1!A216&lt;&gt;"",[167]Sheet1!A216,"")</f>
        <v>387</v>
      </c>
      <c r="CB284">
        <f>IF([168]Sheet1!A216&lt;&gt;"",[168]Sheet1!A216,"")</f>
        <v>332</v>
      </c>
      <c r="CC284">
        <f>IF([169]Sheet1!A216&lt;&gt;"",[169]Sheet1!A216,"")</f>
        <v>469</v>
      </c>
      <c r="CD284">
        <f>IF([170]Sheet1!A216&lt;&gt;"",[170]Sheet1!A216,"")</f>
        <v>239</v>
      </c>
      <c r="CE284">
        <f>IF([171]Sheet1!A216&lt;&gt;"",[171]Sheet1!A216,"")</f>
        <v>217</v>
      </c>
      <c r="CF284">
        <f>IF([172]Sheet1!A216&lt;&gt;"",[172]Sheet1!A216,"")</f>
        <v>328</v>
      </c>
      <c r="CG284">
        <f>IF([173]Sheet1!A216&lt;&gt;"",[173]Sheet1!A216,"")</f>
        <v>90</v>
      </c>
      <c r="CH284">
        <f>IF([174]Sheet1!A216&lt;&gt;"",[174]Sheet1!A216,"")</f>
        <v>47</v>
      </c>
      <c r="CI284">
        <f>IF([175]Sheet1!A216&lt;&gt;"",[175]Sheet1!A216,"")</f>
        <v>88</v>
      </c>
      <c r="CJ284">
        <f>IF([176]Sheet1!A216&lt;&gt;"",[176]Sheet1!A216,"")</f>
        <v>573</v>
      </c>
      <c r="CK284">
        <f>IF([177]Sheet1!A216&lt;&gt;"",[177]Sheet1!A216,"")</f>
        <v>191</v>
      </c>
      <c r="CL284">
        <f>IF([178]Sheet1!A216&lt;&gt;"",[178]Sheet1!A216,"")</f>
        <v>51</v>
      </c>
    </row>
    <row r="285" spans="2:90">
      <c r="B285">
        <f>IF([90]Sheet1!A217&lt;&gt;"",[90]Sheet1!A217,"")</f>
        <v>472</v>
      </c>
      <c r="C285">
        <f>IF([91]Sheet1!A217&lt;&gt;"",[91]Sheet1!A217,"")</f>
        <v>59</v>
      </c>
      <c r="D285">
        <f>IF([92]Sheet1!A217&lt;&gt;"",[92]Sheet1!A217,"")</f>
        <v>164</v>
      </c>
      <c r="E285">
        <f>IF([93]Sheet1!A217&lt;&gt;"",[93]Sheet1!A217,"")</f>
        <v>78</v>
      </c>
      <c r="F285">
        <f>IF([94]Sheet1!A217&lt;&gt;"",[94]Sheet1!A217,"")</f>
        <v>93</v>
      </c>
      <c r="G285">
        <f>IF([95]Sheet1!A217&lt;&gt;"",[95]Sheet1!A217,"")</f>
        <v>652</v>
      </c>
      <c r="H285">
        <f>IF([96]Sheet1!A217&lt;&gt;"",[96]Sheet1!A217,"")</f>
        <v>254</v>
      </c>
      <c r="I285">
        <f>IF([97]Sheet1!A217&lt;&gt;"",[97]Sheet1!A217,"")</f>
        <v>198</v>
      </c>
      <c r="J285">
        <f>IF([98]Sheet1!A217&lt;&gt;"",[98]Sheet1!A217,"")</f>
        <v>560</v>
      </c>
      <c r="K285">
        <f>IF([99]Sheet1!A217&lt;&gt;"",[99]Sheet1!A217,"")</f>
        <v>165</v>
      </c>
      <c r="L285">
        <f>IF([100]Sheet1!A217&lt;&gt;"",[100]Sheet1!A217,"")</f>
        <v>363</v>
      </c>
      <c r="M285">
        <f>IF([101]Sheet1!A217&lt;&gt;"",[101]Sheet1!A217,"")</f>
        <v>290</v>
      </c>
      <c r="N285">
        <f>IF([102]Sheet1!A217&lt;&gt;"",[102]Sheet1!A217,"")</f>
        <v>271</v>
      </c>
      <c r="O285">
        <f>IF([103]Sheet1!A217&lt;&gt;"",[103]Sheet1!A217,"")</f>
        <v>46</v>
      </c>
      <c r="P285">
        <f>IF([104]Sheet1!A217&lt;&gt;"",[104]Sheet1!A217,"")</f>
        <v>569</v>
      </c>
      <c r="Q285">
        <f>IF([105]Sheet1!A217&lt;&gt;"",[105]Sheet1!A217,"")</f>
        <v>239</v>
      </c>
      <c r="R285">
        <f>IF([106]Sheet1!A217&lt;&gt;"",[106]Sheet1!A217,"")</f>
        <v>332</v>
      </c>
      <c r="S285">
        <f>IF([107]Sheet1!A217&lt;&gt;"",[107]Sheet1!A217,"")</f>
        <v>334</v>
      </c>
      <c r="T285">
        <f>IF([108]Sheet1!A217&lt;&gt;"",[108]Sheet1!A217,"")</f>
        <v>121</v>
      </c>
      <c r="U285">
        <f>IF([109]Sheet1!A217&lt;&gt;"",[109]Sheet1!A217,"")</f>
        <v>53</v>
      </c>
      <c r="V285">
        <f>IF([110]Sheet1!A217&lt;&gt;"",[110]Sheet1!A217,"")</f>
        <v>504</v>
      </c>
      <c r="W285">
        <f>IF([111]Sheet1!A217&lt;&gt;"",[111]Sheet1!A217,"")</f>
        <v>59</v>
      </c>
      <c r="X285">
        <f>IF([112]Sheet1!A217&lt;&gt;"",[112]Sheet1!A217,"")</f>
        <v>331</v>
      </c>
      <c r="Y285">
        <f>IF([113]Sheet1!A217&lt;&gt;"",[113]Sheet1!A217,"")</f>
        <v>466</v>
      </c>
      <c r="Z285">
        <f>IF([114]Sheet1!A217&lt;&gt;"",[114]Sheet1!A217,"")</f>
        <v>3</v>
      </c>
      <c r="AA285">
        <f>IF([115]Sheet1!A217&lt;&gt;"",[115]Sheet1!A217,"")</f>
        <v>466</v>
      </c>
      <c r="AB285">
        <f>IF([116]Sheet1!A217&lt;&gt;"",[116]Sheet1!A217,"")</f>
        <v>516</v>
      </c>
      <c r="AC285">
        <f>IF([117]Sheet1!A217&lt;&gt;"",[117]Sheet1!A217,"")</f>
        <v>260</v>
      </c>
      <c r="AD285">
        <f>IF([118]Sheet1!A217&lt;&gt;"",[118]Sheet1!A217,"")</f>
        <v>388</v>
      </c>
      <c r="AE285">
        <f>IF([119]Sheet1!A217&lt;&gt;"",[119]Sheet1!A217,"")</f>
        <v>436</v>
      </c>
      <c r="AF285">
        <f>IF([120]Sheet1!A217&lt;&gt;"",[120]Sheet1!A217,"")</f>
        <v>133</v>
      </c>
      <c r="AG285">
        <f>IF([121]Sheet1!A217&lt;&gt;"",[121]Sheet1!A217,"")</f>
        <v>14</v>
      </c>
      <c r="AH285">
        <f>IF([122]Sheet1!A217&lt;&gt;"",[122]Sheet1!A217,"")</f>
        <v>130</v>
      </c>
      <c r="AI285">
        <f>IF([123]Sheet1!A217&lt;&gt;"",[123]Sheet1!A217,"")</f>
        <v>285</v>
      </c>
      <c r="AJ285">
        <f>IF([124]Sheet1!A217&lt;&gt;"",[124]Sheet1!A217,"")</f>
        <v>47</v>
      </c>
      <c r="AK285">
        <f>IF([125]Sheet1!A217&lt;&gt;"",[125]Sheet1!A217,"")</f>
        <v>42</v>
      </c>
      <c r="AL285">
        <f>IF([126]Sheet1!A217&lt;&gt;"",[126]Sheet1!A217,"")</f>
        <v>19</v>
      </c>
      <c r="AM285">
        <f>IF([127]Sheet1!A217&lt;&gt;"",[127]Sheet1!A217,"")</f>
        <v>517</v>
      </c>
      <c r="AN285">
        <f>IF([128]Sheet1!A217&lt;&gt;"",[128]Sheet1!A217,"")</f>
        <v>104</v>
      </c>
      <c r="AO285">
        <f>IF([129]Sheet1!A217&lt;&gt;"",[129]Sheet1!A217,"")</f>
        <v>122</v>
      </c>
      <c r="AP285">
        <v>557</v>
      </c>
      <c r="AQ285">
        <f>IF([131]Sheet1!A217&lt;&gt;"",[131]Sheet1!A217,"")</f>
        <v>199</v>
      </c>
      <c r="AR285">
        <f>IF([132]Sheet1!A217&lt;&gt;"",[132]Sheet1!A217,"")</f>
        <v>327</v>
      </c>
      <c r="AS285">
        <f>IF([133]Sheet1!A217&lt;&gt;"",[133]Sheet1!A217,"")</f>
        <v>620</v>
      </c>
      <c r="AT285">
        <f>IF([134]Sheet1!A217&lt;&gt;"",[134]Sheet1!A217,"")</f>
        <v>38</v>
      </c>
      <c r="AU285">
        <f>IF([135]Sheet1!A217&lt;&gt;"",[135]Sheet1!A217,"")</f>
        <v>385</v>
      </c>
      <c r="AV285">
        <f>IF([136]Sheet1!A217&lt;&gt;"",[136]Sheet1!A217,"")</f>
        <v>594</v>
      </c>
      <c r="AW285">
        <f>IF([137]Sheet1!A217&lt;&gt;"",[137]Sheet1!A217,"")</f>
        <v>614</v>
      </c>
      <c r="AX285">
        <f>IF([138]Sheet1!A217&lt;&gt;"",[138]Sheet1!A217,"")</f>
        <v>552</v>
      </c>
      <c r="AY285">
        <f>IF([139]Sheet1!A217&lt;&gt;"",[139]Sheet1!A217,"")</f>
        <v>124</v>
      </c>
      <c r="AZ285">
        <f>IF([140]Sheet1!A217&lt;&gt;"",[140]Sheet1!A217,"")</f>
        <v>653</v>
      </c>
      <c r="BA285">
        <f>IF([141]Sheet1!A217&lt;&gt;"",[141]Sheet1!A217,"")</f>
        <v>257</v>
      </c>
      <c r="BB285">
        <f>IF([142]Sheet1!A217&lt;&gt;"",[142]Sheet1!A217,"")</f>
        <v>662</v>
      </c>
      <c r="BC285">
        <f>IF([143]Sheet1!A217&lt;&gt;"",[143]Sheet1!A217,"")</f>
        <v>180</v>
      </c>
      <c r="BD285">
        <f>IF([144]Sheet1!A217&lt;&gt;"",[144]Sheet1!A217,"")</f>
        <v>240</v>
      </c>
      <c r="BE285">
        <f>IF([145]Sheet1!A217&lt;&gt;"",[145]Sheet1!A217,"")</f>
        <v>654</v>
      </c>
      <c r="BF285">
        <f>IF([146]Sheet1!A217&lt;&gt;"",[146]Sheet1!A217,"")</f>
        <v>346</v>
      </c>
      <c r="BG285">
        <f>IF([147]Sheet1!A217&lt;&gt;"",[147]Sheet1!A217,"")</f>
        <v>139</v>
      </c>
      <c r="BH285">
        <f>IF([148]Sheet1!A217&lt;&gt;"",[148]Sheet1!A217,"")</f>
        <v>209</v>
      </c>
      <c r="BI285">
        <f>IF([149]Sheet1!A217&lt;&gt;"",[149]Sheet1!A217,"")</f>
        <v>278</v>
      </c>
      <c r="BJ285">
        <f>IF([150]Sheet1!A217&lt;&gt;"",[150]Sheet1!A217,"")</f>
        <v>286</v>
      </c>
      <c r="BK285">
        <f>IF([151]Sheet1!A217&lt;&gt;"",[151]Sheet1!A217,"")</f>
        <v>14</v>
      </c>
      <c r="BL285">
        <f>IF([152]Sheet1!A217&lt;&gt;"",[152]Sheet1!A217,"")</f>
        <v>160</v>
      </c>
      <c r="BM285">
        <f>IF([153]Sheet1!A217&lt;&gt;"",[153]Sheet1!A217,"")</f>
        <v>397</v>
      </c>
      <c r="BN285">
        <f>IF([154]Sheet1!A217&lt;&gt;"",[154]Sheet1!A217,"")</f>
        <v>259</v>
      </c>
      <c r="BO285">
        <f>IF([155]Sheet1!A217&lt;&gt;"",[155]Sheet1!A217,"")</f>
        <v>307</v>
      </c>
      <c r="BP285">
        <f>IF([156]Sheet1!A217&lt;&gt;"",[156]Sheet1!A217,"")</f>
        <v>626</v>
      </c>
      <c r="BQ285">
        <f>IF([157]Sheet1!A217&lt;&gt;"",[157]Sheet1!A217,"")</f>
        <v>326</v>
      </c>
      <c r="BR285">
        <f>IF([158]Sheet1!A217&lt;&gt;"",[158]Sheet1!A217,"")</f>
        <v>55</v>
      </c>
      <c r="BS285">
        <f>IF([159]Sheet1!A217&lt;&gt;"",[159]Sheet1!A217,"")</f>
        <v>648</v>
      </c>
      <c r="BT285">
        <f>IF([160]Sheet1!A217&lt;&gt;"",[160]Sheet1!A217,"")</f>
        <v>90</v>
      </c>
      <c r="BU285">
        <f>IF([161]Sheet1!A217&lt;&gt;"",[161]Sheet1!A217,"")</f>
        <v>386</v>
      </c>
      <c r="BV285">
        <f>IF([162]Sheet1!A217&lt;&gt;"",[162]Sheet1!A217,"")</f>
        <v>267</v>
      </c>
      <c r="BW285">
        <f>IF([163]Sheet1!A217&lt;&gt;"",[163]Sheet1!A217,"")</f>
        <v>553</v>
      </c>
      <c r="BX285">
        <f>IF([164]Sheet1!A217&lt;&gt;"",[164]Sheet1!A217,"")</f>
        <v>481</v>
      </c>
      <c r="BY285">
        <f>IF([165]Sheet1!A217&lt;&gt;"",[165]Sheet1!A217,"")</f>
        <v>485</v>
      </c>
      <c r="BZ285">
        <f>IF([166]Sheet1!A217&lt;&gt;"",[166]Sheet1!A217,"")</f>
        <v>22</v>
      </c>
      <c r="CA285">
        <f>IF([167]Sheet1!A217&lt;&gt;"",[167]Sheet1!A217,"")</f>
        <v>98</v>
      </c>
      <c r="CB285">
        <f>IF([168]Sheet1!A217&lt;&gt;"",[168]Sheet1!A217,"")</f>
        <v>424</v>
      </c>
      <c r="CC285">
        <f>IF([169]Sheet1!A217&lt;&gt;"",[169]Sheet1!A217,"")</f>
        <v>90</v>
      </c>
      <c r="CD285">
        <f>IF([170]Sheet1!A217&lt;&gt;"",[170]Sheet1!A217,"")</f>
        <v>388</v>
      </c>
      <c r="CE285">
        <f>IF([171]Sheet1!A217&lt;&gt;"",[171]Sheet1!A217,"")</f>
        <v>662</v>
      </c>
      <c r="CF285">
        <f>IF([172]Sheet1!A217&lt;&gt;"",[172]Sheet1!A217,"")</f>
        <v>355</v>
      </c>
      <c r="CG285">
        <f>IF([173]Sheet1!A217&lt;&gt;"",[173]Sheet1!A217,"")</f>
        <v>631</v>
      </c>
      <c r="CH285">
        <f>IF([174]Sheet1!A217&lt;&gt;"",[174]Sheet1!A217,"")</f>
        <v>166</v>
      </c>
      <c r="CI285">
        <f>IF([175]Sheet1!A217&lt;&gt;"",[175]Sheet1!A217,"")</f>
        <v>123</v>
      </c>
      <c r="CJ285">
        <f>IF([176]Sheet1!A217&lt;&gt;"",[176]Sheet1!A217,"")</f>
        <v>231</v>
      </c>
      <c r="CK285">
        <f>IF([177]Sheet1!A217&lt;&gt;"",[177]Sheet1!A217,"")</f>
        <v>3</v>
      </c>
      <c r="CL285">
        <f>IF([178]Sheet1!A217&lt;&gt;"",[178]Sheet1!A217,"")</f>
        <v>200</v>
      </c>
    </row>
    <row r="286" spans="2:90">
      <c r="B286">
        <f>IF([90]Sheet1!A218&lt;&gt;"",[90]Sheet1!A218,"")</f>
        <v>406</v>
      </c>
      <c r="C286">
        <f>IF([91]Sheet1!A218&lt;&gt;"",[91]Sheet1!A218,"")</f>
        <v>24</v>
      </c>
      <c r="D286">
        <f>IF([92]Sheet1!A218&lt;&gt;"",[92]Sheet1!A218,"")</f>
        <v>276</v>
      </c>
      <c r="E286">
        <f>IF([93]Sheet1!A218&lt;&gt;"",[93]Sheet1!A218,"")</f>
        <v>180</v>
      </c>
      <c r="F286">
        <f>IF([94]Sheet1!A218&lt;&gt;"",[94]Sheet1!A218,"")</f>
        <v>280</v>
      </c>
      <c r="G286">
        <f>IF([95]Sheet1!A218&lt;&gt;"",[95]Sheet1!A218,"")</f>
        <v>578</v>
      </c>
      <c r="H286">
        <f>IF([96]Sheet1!A218&lt;&gt;"",[96]Sheet1!A218,"")</f>
        <v>230</v>
      </c>
      <c r="I286">
        <f>IF([97]Sheet1!A218&lt;&gt;"",[97]Sheet1!A218,"")</f>
        <v>11</v>
      </c>
      <c r="J286">
        <f>IF([98]Sheet1!A218&lt;&gt;"",[98]Sheet1!A218,"")</f>
        <v>78</v>
      </c>
      <c r="K286">
        <f>IF([99]Sheet1!A218&lt;&gt;"",[99]Sheet1!A218,"")</f>
        <v>149</v>
      </c>
      <c r="L286">
        <f>IF([100]Sheet1!A218&lt;&gt;"",[100]Sheet1!A218,"")</f>
        <v>29</v>
      </c>
      <c r="M286">
        <f>IF([101]Sheet1!A218&lt;&gt;"",[101]Sheet1!A218,"")</f>
        <v>180</v>
      </c>
      <c r="N286">
        <f>IF([102]Sheet1!A218&lt;&gt;"",[102]Sheet1!A218,"")</f>
        <v>34</v>
      </c>
      <c r="O286">
        <f>IF([103]Sheet1!A218&lt;&gt;"",[103]Sheet1!A218,"")</f>
        <v>178</v>
      </c>
      <c r="P286">
        <f>IF([104]Sheet1!A218&lt;&gt;"",[104]Sheet1!A218,"")</f>
        <v>356</v>
      </c>
      <c r="Q286">
        <f>IF([105]Sheet1!A218&lt;&gt;"",[105]Sheet1!A218,"")</f>
        <v>550</v>
      </c>
      <c r="R286">
        <f>IF([106]Sheet1!A218&lt;&gt;"",[106]Sheet1!A218,"")</f>
        <v>194</v>
      </c>
      <c r="S286">
        <f>IF([107]Sheet1!A218&lt;&gt;"",[107]Sheet1!A218,"")</f>
        <v>293</v>
      </c>
      <c r="T286">
        <f>IF([108]Sheet1!A218&lt;&gt;"",[108]Sheet1!A218,"")</f>
        <v>351</v>
      </c>
      <c r="U286">
        <f>IF([109]Sheet1!A218&lt;&gt;"",[109]Sheet1!A218,"")</f>
        <v>436</v>
      </c>
      <c r="V286">
        <f>IF([110]Sheet1!A218&lt;&gt;"",[110]Sheet1!A218,"")</f>
        <v>426</v>
      </c>
      <c r="W286">
        <f>IF([111]Sheet1!A218&lt;&gt;"",[111]Sheet1!A218,"")</f>
        <v>543</v>
      </c>
      <c r="X286">
        <f>IF([112]Sheet1!A218&lt;&gt;"",[112]Sheet1!A218,"")</f>
        <v>130</v>
      </c>
      <c r="Y286">
        <f>IF([113]Sheet1!A218&lt;&gt;"",[113]Sheet1!A218,"")</f>
        <v>39</v>
      </c>
      <c r="Z286">
        <f>IF([114]Sheet1!A218&lt;&gt;"",[114]Sheet1!A218,"")</f>
        <v>139</v>
      </c>
      <c r="AA286">
        <f>IF([115]Sheet1!A218&lt;&gt;"",[115]Sheet1!A218,"")</f>
        <v>337</v>
      </c>
      <c r="AB286">
        <f>IF([116]Sheet1!A218&lt;&gt;"",[116]Sheet1!A218,"")</f>
        <v>424</v>
      </c>
      <c r="AC286">
        <f>IF([117]Sheet1!A218&lt;&gt;"",[117]Sheet1!A218,"")</f>
        <v>240</v>
      </c>
      <c r="AD286">
        <f>IF([118]Sheet1!A218&lt;&gt;"",[118]Sheet1!A218,"")</f>
        <v>56</v>
      </c>
      <c r="AE286">
        <f>IF([119]Sheet1!A218&lt;&gt;"",[119]Sheet1!A218,"")</f>
        <v>232</v>
      </c>
      <c r="AF286">
        <f>IF([120]Sheet1!A218&lt;&gt;"",[120]Sheet1!A218,"")</f>
        <v>111</v>
      </c>
      <c r="AG286">
        <f>IF([121]Sheet1!A218&lt;&gt;"",[121]Sheet1!A218,"")</f>
        <v>150</v>
      </c>
      <c r="AH286">
        <f>IF([122]Sheet1!A218&lt;&gt;"",[122]Sheet1!A218,"")</f>
        <v>112</v>
      </c>
      <c r="AI286">
        <f>IF([123]Sheet1!A218&lt;&gt;"",[123]Sheet1!A218,"")</f>
        <v>462</v>
      </c>
      <c r="AJ286">
        <f>IF([124]Sheet1!A218&lt;&gt;"",[124]Sheet1!A218,"")</f>
        <v>17</v>
      </c>
      <c r="AK286">
        <f>IF([125]Sheet1!A218&lt;&gt;"",[125]Sheet1!A218,"")</f>
        <v>246</v>
      </c>
      <c r="AL286">
        <f>IF([126]Sheet1!A218&lt;&gt;"",[126]Sheet1!A218,"")</f>
        <v>225</v>
      </c>
      <c r="AM286">
        <f>IF([127]Sheet1!A218&lt;&gt;"",[127]Sheet1!A218,"")</f>
        <v>540</v>
      </c>
      <c r="AN286">
        <f>IF([128]Sheet1!A218&lt;&gt;"",[128]Sheet1!A218,"")</f>
        <v>338</v>
      </c>
      <c r="AO286">
        <f>IF([129]Sheet1!A218&lt;&gt;"",[129]Sheet1!A218,"")</f>
        <v>327</v>
      </c>
      <c r="AP286">
        <v>72</v>
      </c>
      <c r="AQ286">
        <f>IF([131]Sheet1!A218&lt;&gt;"",[131]Sheet1!A218,"")</f>
        <v>132</v>
      </c>
      <c r="AR286">
        <f>IF([132]Sheet1!A218&lt;&gt;"",[132]Sheet1!A218,"")</f>
        <v>41</v>
      </c>
      <c r="AS286">
        <f>IF([133]Sheet1!A218&lt;&gt;"",[133]Sheet1!A218,"")</f>
        <v>293</v>
      </c>
      <c r="AT286">
        <f>IF([134]Sheet1!A218&lt;&gt;"",[134]Sheet1!A218,"")</f>
        <v>58</v>
      </c>
      <c r="AU286">
        <f>IF([135]Sheet1!A218&lt;&gt;"",[135]Sheet1!A218,"")</f>
        <v>295</v>
      </c>
      <c r="AV286">
        <f>IF([136]Sheet1!A218&lt;&gt;"",[136]Sheet1!A218,"")</f>
        <v>77</v>
      </c>
      <c r="AW286">
        <f>IF([137]Sheet1!A218&lt;&gt;"",[137]Sheet1!A218,"")</f>
        <v>606</v>
      </c>
      <c r="AX286">
        <f>IF([138]Sheet1!A218&lt;&gt;"",[138]Sheet1!A218,"")</f>
        <v>393</v>
      </c>
      <c r="AY286">
        <f>IF([139]Sheet1!A218&lt;&gt;"",[139]Sheet1!A218,"")</f>
        <v>315</v>
      </c>
      <c r="AZ286">
        <f>IF([140]Sheet1!A218&lt;&gt;"",[140]Sheet1!A218,"")</f>
        <v>41</v>
      </c>
      <c r="BA286">
        <f>IF([141]Sheet1!A218&lt;&gt;"",[141]Sheet1!A218,"")</f>
        <v>636</v>
      </c>
      <c r="BB286">
        <f>IF([142]Sheet1!A218&lt;&gt;"",[142]Sheet1!A218,"")</f>
        <v>64</v>
      </c>
      <c r="BC286">
        <f>IF([143]Sheet1!A218&lt;&gt;"",[143]Sheet1!A218,"")</f>
        <v>396</v>
      </c>
      <c r="BD286">
        <f>IF([144]Sheet1!A218&lt;&gt;"",[144]Sheet1!A218,"")</f>
        <v>144</v>
      </c>
      <c r="BE286">
        <f>IF([145]Sheet1!A218&lt;&gt;"",[145]Sheet1!A218,"")</f>
        <v>608</v>
      </c>
      <c r="BF286">
        <f>IF([146]Sheet1!A218&lt;&gt;"",[146]Sheet1!A218,"")</f>
        <v>226</v>
      </c>
      <c r="BG286">
        <f>IF([147]Sheet1!A218&lt;&gt;"",[147]Sheet1!A218,"")</f>
        <v>611</v>
      </c>
      <c r="BH286">
        <f>IF([148]Sheet1!A218&lt;&gt;"",[148]Sheet1!A218,"")</f>
        <v>331</v>
      </c>
      <c r="BI286">
        <f>IF([149]Sheet1!A218&lt;&gt;"",[149]Sheet1!A218,"")</f>
        <v>362</v>
      </c>
      <c r="BJ286">
        <f>IF([150]Sheet1!A218&lt;&gt;"",[150]Sheet1!A218,"")</f>
        <v>160</v>
      </c>
      <c r="BK286">
        <f>IF([151]Sheet1!A218&lt;&gt;"",[151]Sheet1!A218,"")</f>
        <v>125</v>
      </c>
      <c r="BL286">
        <f>IF([152]Sheet1!A218&lt;&gt;"",[152]Sheet1!A218,"")</f>
        <v>219</v>
      </c>
      <c r="BM286">
        <f>IF([153]Sheet1!A218&lt;&gt;"",[153]Sheet1!A218,"")</f>
        <v>338</v>
      </c>
      <c r="BN286">
        <f>IF([154]Sheet1!A218&lt;&gt;"",[154]Sheet1!A218,"")</f>
        <v>396</v>
      </c>
      <c r="BO286">
        <f>IF([155]Sheet1!A218&lt;&gt;"",[155]Sheet1!A218,"")</f>
        <v>266</v>
      </c>
      <c r="BP286">
        <f>IF([156]Sheet1!A218&lt;&gt;"",[156]Sheet1!A218,"")</f>
        <v>491</v>
      </c>
      <c r="BQ286">
        <f>IF([157]Sheet1!A218&lt;&gt;"",[157]Sheet1!A218,"")</f>
        <v>242</v>
      </c>
      <c r="BR286">
        <f>IF([158]Sheet1!A218&lt;&gt;"",[158]Sheet1!A218,"")</f>
        <v>650</v>
      </c>
      <c r="BS286">
        <f>IF([159]Sheet1!A218&lt;&gt;"",[159]Sheet1!A218,"")</f>
        <v>301</v>
      </c>
      <c r="BT286">
        <f>IF([160]Sheet1!A218&lt;&gt;"",[160]Sheet1!A218,"")</f>
        <v>239</v>
      </c>
      <c r="BU286">
        <f>IF([161]Sheet1!A218&lt;&gt;"",[161]Sheet1!A218,"")</f>
        <v>229</v>
      </c>
      <c r="BV286">
        <f>IF([162]Sheet1!A218&lt;&gt;"",[162]Sheet1!A218,"")</f>
        <v>625</v>
      </c>
      <c r="BW286">
        <f>IF([163]Sheet1!A218&lt;&gt;"",[163]Sheet1!A218,"")</f>
        <v>604</v>
      </c>
      <c r="BX286">
        <f>IF([164]Sheet1!A218&lt;&gt;"",[164]Sheet1!A218,"")</f>
        <v>132</v>
      </c>
      <c r="BY286">
        <f>IF([165]Sheet1!A218&lt;&gt;"",[165]Sheet1!A218,"")</f>
        <v>401</v>
      </c>
      <c r="BZ286">
        <f>IF([166]Sheet1!A218&lt;&gt;"",[166]Sheet1!A218,"")</f>
        <v>593</v>
      </c>
      <c r="CA286">
        <f>IF([167]Sheet1!A218&lt;&gt;"",[167]Sheet1!A218,"")</f>
        <v>144</v>
      </c>
      <c r="CB286">
        <f>IF([168]Sheet1!A218&lt;&gt;"",[168]Sheet1!A218,"")</f>
        <v>206</v>
      </c>
      <c r="CC286">
        <f>IF([169]Sheet1!A218&lt;&gt;"",[169]Sheet1!A218,"")</f>
        <v>447</v>
      </c>
      <c r="CD286">
        <f>IF([170]Sheet1!A218&lt;&gt;"",[170]Sheet1!A218,"")</f>
        <v>392</v>
      </c>
      <c r="CE286">
        <f>IF([171]Sheet1!A218&lt;&gt;"",[171]Sheet1!A218,"")</f>
        <v>655</v>
      </c>
      <c r="CF286">
        <f>IF([172]Sheet1!A218&lt;&gt;"",[172]Sheet1!A218,"")</f>
        <v>629</v>
      </c>
      <c r="CG286">
        <f>IF([173]Sheet1!A218&lt;&gt;"",[173]Sheet1!A218,"")</f>
        <v>593</v>
      </c>
      <c r="CH286">
        <f>IF([174]Sheet1!A218&lt;&gt;"",[174]Sheet1!A218,"")</f>
        <v>562</v>
      </c>
      <c r="CI286">
        <f>IF([175]Sheet1!A218&lt;&gt;"",[175]Sheet1!A218,"")</f>
        <v>289</v>
      </c>
      <c r="CJ286">
        <f>IF([176]Sheet1!A218&lt;&gt;"",[176]Sheet1!A218,"")</f>
        <v>315</v>
      </c>
      <c r="CK286">
        <f>IF([177]Sheet1!A218&lt;&gt;"",[177]Sheet1!A218,"")</f>
        <v>351</v>
      </c>
      <c r="CL286">
        <f>IF([178]Sheet1!A218&lt;&gt;"",[178]Sheet1!A218,"")</f>
        <v>624</v>
      </c>
    </row>
    <row r="287" spans="2:90">
      <c r="B287">
        <f>IF([90]Sheet1!A219&lt;&gt;"",[90]Sheet1!A219,"")</f>
        <v>141</v>
      </c>
      <c r="C287">
        <f>IF([91]Sheet1!A219&lt;&gt;"",[91]Sheet1!A219,"")</f>
        <v>218</v>
      </c>
      <c r="D287">
        <f>IF([92]Sheet1!A219&lt;&gt;"",[92]Sheet1!A219,"")</f>
        <v>147</v>
      </c>
      <c r="E287">
        <f>IF([93]Sheet1!A219&lt;&gt;"",[93]Sheet1!A219,"")</f>
        <v>0</v>
      </c>
      <c r="F287">
        <f>IF([94]Sheet1!A219&lt;&gt;"",[94]Sheet1!A219,"")</f>
        <v>389</v>
      </c>
      <c r="G287">
        <f>IF([95]Sheet1!A219&lt;&gt;"",[95]Sheet1!A219,"")</f>
        <v>576</v>
      </c>
      <c r="H287">
        <f>IF([96]Sheet1!A219&lt;&gt;"",[96]Sheet1!A219,"")</f>
        <v>250</v>
      </c>
      <c r="I287">
        <f>IF([97]Sheet1!A219&lt;&gt;"",[97]Sheet1!A219,"")</f>
        <v>309</v>
      </c>
      <c r="J287">
        <f>IF([98]Sheet1!A219&lt;&gt;"",[98]Sheet1!A219,"")</f>
        <v>137</v>
      </c>
      <c r="K287">
        <f>IF([99]Sheet1!A219&lt;&gt;"",[99]Sheet1!A219,"")</f>
        <v>644</v>
      </c>
      <c r="L287">
        <f>IF([100]Sheet1!A219&lt;&gt;"",[100]Sheet1!A219,"")</f>
        <v>113</v>
      </c>
      <c r="M287">
        <f>IF([101]Sheet1!A219&lt;&gt;"",[101]Sheet1!A219,"")</f>
        <v>52</v>
      </c>
      <c r="N287">
        <f>IF([102]Sheet1!A219&lt;&gt;"",[102]Sheet1!A219,"")</f>
        <v>598</v>
      </c>
      <c r="O287">
        <f>IF([103]Sheet1!A219&lt;&gt;"",[103]Sheet1!A219,"")</f>
        <v>248</v>
      </c>
      <c r="P287">
        <f>IF([104]Sheet1!A219&lt;&gt;"",[104]Sheet1!A219,"")</f>
        <v>31</v>
      </c>
      <c r="Q287">
        <f>IF([105]Sheet1!A219&lt;&gt;"",[105]Sheet1!A219,"")</f>
        <v>140</v>
      </c>
      <c r="R287">
        <f>IF([106]Sheet1!A219&lt;&gt;"",[106]Sheet1!A219,"")</f>
        <v>583</v>
      </c>
      <c r="S287">
        <f>IF([107]Sheet1!A219&lt;&gt;"",[107]Sheet1!A219,"")</f>
        <v>305</v>
      </c>
      <c r="T287">
        <f>IF([108]Sheet1!A219&lt;&gt;"",[108]Sheet1!A219,"")</f>
        <v>266</v>
      </c>
      <c r="U287">
        <f>IF([109]Sheet1!A219&lt;&gt;"",[109]Sheet1!A219,"")</f>
        <v>137</v>
      </c>
      <c r="V287">
        <f>IF([110]Sheet1!A219&lt;&gt;"",[110]Sheet1!A219,"")</f>
        <v>283</v>
      </c>
      <c r="W287">
        <f>IF([111]Sheet1!A219&lt;&gt;"",[111]Sheet1!A219,"")</f>
        <v>179</v>
      </c>
      <c r="X287">
        <f>IF([112]Sheet1!A219&lt;&gt;"",[112]Sheet1!A219,"")</f>
        <v>244</v>
      </c>
      <c r="Y287">
        <f>IF([113]Sheet1!A219&lt;&gt;"",[113]Sheet1!A219,"")</f>
        <v>201</v>
      </c>
      <c r="Z287">
        <f>IF([114]Sheet1!A219&lt;&gt;"",[114]Sheet1!A219,"")</f>
        <v>306</v>
      </c>
      <c r="AA287">
        <f>IF([115]Sheet1!A219&lt;&gt;"",[115]Sheet1!A219,"")</f>
        <v>108</v>
      </c>
      <c r="AB287">
        <f>IF([116]Sheet1!A219&lt;&gt;"",[116]Sheet1!A219,"")</f>
        <v>312</v>
      </c>
      <c r="AC287">
        <f>IF([117]Sheet1!A219&lt;&gt;"",[117]Sheet1!A219,"")</f>
        <v>525</v>
      </c>
      <c r="AD287">
        <f>IF([118]Sheet1!A219&lt;&gt;"",[118]Sheet1!A219,"")</f>
        <v>72</v>
      </c>
      <c r="AE287">
        <f>IF([119]Sheet1!A219&lt;&gt;"",[119]Sheet1!A219,"")</f>
        <v>222</v>
      </c>
      <c r="AF287">
        <f>IF([120]Sheet1!A219&lt;&gt;"",[120]Sheet1!A219,"")</f>
        <v>512</v>
      </c>
      <c r="AG287">
        <f>IF([121]Sheet1!A219&lt;&gt;"",[121]Sheet1!A219,"")</f>
        <v>366</v>
      </c>
      <c r="AH287">
        <f>IF([122]Sheet1!A219&lt;&gt;"",[122]Sheet1!A219,"")</f>
        <v>229</v>
      </c>
      <c r="AI287">
        <f>IF([123]Sheet1!A219&lt;&gt;"",[123]Sheet1!A219,"")</f>
        <v>490</v>
      </c>
      <c r="AJ287">
        <f>IF([124]Sheet1!A219&lt;&gt;"",[124]Sheet1!A219,"")</f>
        <v>259</v>
      </c>
      <c r="AK287">
        <f>IF([125]Sheet1!A219&lt;&gt;"",[125]Sheet1!A219,"")</f>
        <v>260</v>
      </c>
      <c r="AL287">
        <f>IF([126]Sheet1!A219&lt;&gt;"",[126]Sheet1!A219,"")</f>
        <v>441</v>
      </c>
      <c r="AM287">
        <f>IF([127]Sheet1!A219&lt;&gt;"",[127]Sheet1!A219,"")</f>
        <v>216</v>
      </c>
      <c r="AN287">
        <f>IF([128]Sheet1!A219&lt;&gt;"",[128]Sheet1!A219,"")</f>
        <v>124</v>
      </c>
      <c r="AO287">
        <f>IF([129]Sheet1!A219&lt;&gt;"",[129]Sheet1!A219,"")</f>
        <v>388</v>
      </c>
      <c r="AP287">
        <v>359</v>
      </c>
      <c r="AQ287">
        <f>IF([131]Sheet1!A219&lt;&gt;"",[131]Sheet1!A219,"")</f>
        <v>649</v>
      </c>
      <c r="AR287">
        <f>IF([132]Sheet1!A219&lt;&gt;"",[132]Sheet1!A219,"")</f>
        <v>279</v>
      </c>
      <c r="AS287">
        <f>IF([133]Sheet1!A219&lt;&gt;"",[133]Sheet1!A219,"")</f>
        <v>192</v>
      </c>
      <c r="AT287">
        <f>IF([134]Sheet1!A219&lt;&gt;"",[134]Sheet1!A219,"")</f>
        <v>123</v>
      </c>
      <c r="AU287">
        <f>IF([135]Sheet1!A219&lt;&gt;"",[135]Sheet1!A219,"")</f>
        <v>357</v>
      </c>
      <c r="AV287">
        <f>IF([136]Sheet1!A219&lt;&gt;"",[136]Sheet1!A219,"")</f>
        <v>21</v>
      </c>
      <c r="AW287">
        <f>IF([137]Sheet1!A219&lt;&gt;"",[137]Sheet1!A219,"")</f>
        <v>398</v>
      </c>
      <c r="AX287">
        <f>IF([138]Sheet1!A219&lt;&gt;"",[138]Sheet1!A219,"")</f>
        <v>601</v>
      </c>
      <c r="AY287">
        <f>IF([139]Sheet1!A219&lt;&gt;"",[139]Sheet1!A219,"")</f>
        <v>26</v>
      </c>
      <c r="AZ287">
        <f>IF([140]Sheet1!A219&lt;&gt;"",[140]Sheet1!A219,"")</f>
        <v>346</v>
      </c>
      <c r="BA287">
        <f>IF([141]Sheet1!A219&lt;&gt;"",[141]Sheet1!A219,"")</f>
        <v>50</v>
      </c>
      <c r="BB287">
        <f>IF([142]Sheet1!A219&lt;&gt;"",[142]Sheet1!A219,"")</f>
        <v>277</v>
      </c>
      <c r="BC287">
        <f>IF([143]Sheet1!A219&lt;&gt;"",[143]Sheet1!A219,"")</f>
        <v>299</v>
      </c>
      <c r="BD287">
        <f>IF([144]Sheet1!A219&lt;&gt;"",[144]Sheet1!A219,"")</f>
        <v>300</v>
      </c>
      <c r="BE287">
        <f>IF([145]Sheet1!A219&lt;&gt;"",[145]Sheet1!A219,"")</f>
        <v>272</v>
      </c>
      <c r="BF287">
        <f>IF([146]Sheet1!A219&lt;&gt;"",[146]Sheet1!A219,"")</f>
        <v>225</v>
      </c>
      <c r="BG287">
        <f>IF([147]Sheet1!A219&lt;&gt;"",[147]Sheet1!A219,"")</f>
        <v>173</v>
      </c>
      <c r="BH287">
        <f>IF([148]Sheet1!A219&lt;&gt;"",[148]Sheet1!A219,"")</f>
        <v>188</v>
      </c>
      <c r="BI287">
        <f>IF([149]Sheet1!A219&lt;&gt;"",[149]Sheet1!A219,"")</f>
        <v>338</v>
      </c>
      <c r="BJ287">
        <f>IF([150]Sheet1!A219&lt;&gt;"",[150]Sheet1!A219,"")</f>
        <v>256</v>
      </c>
      <c r="BK287">
        <f>IF([151]Sheet1!A219&lt;&gt;"",[151]Sheet1!A219,"")</f>
        <v>336</v>
      </c>
      <c r="BL287">
        <f>IF([152]Sheet1!A219&lt;&gt;"",[152]Sheet1!A219,"")</f>
        <v>174</v>
      </c>
      <c r="BM287">
        <f>IF([153]Sheet1!A219&lt;&gt;"",[153]Sheet1!A219,"")</f>
        <v>354</v>
      </c>
      <c r="BN287">
        <f>IF([154]Sheet1!A219&lt;&gt;"",[154]Sheet1!A219,"")</f>
        <v>369</v>
      </c>
      <c r="BO287">
        <f>IF([155]Sheet1!A219&lt;&gt;"",[155]Sheet1!A219,"")</f>
        <v>158</v>
      </c>
      <c r="BP287">
        <f>IF([156]Sheet1!A219&lt;&gt;"",[156]Sheet1!A219,"")</f>
        <v>218</v>
      </c>
      <c r="BQ287">
        <f>IF([157]Sheet1!A219&lt;&gt;"",[157]Sheet1!A219,"")</f>
        <v>5</v>
      </c>
      <c r="BR287">
        <f>IF([158]Sheet1!A219&lt;&gt;"",[158]Sheet1!A219,"")</f>
        <v>448</v>
      </c>
      <c r="BS287">
        <f>IF([159]Sheet1!A219&lt;&gt;"",[159]Sheet1!A219,"")</f>
        <v>595</v>
      </c>
      <c r="BT287">
        <f>IF([160]Sheet1!A219&lt;&gt;"",[160]Sheet1!A219,"")</f>
        <v>213</v>
      </c>
      <c r="BU287">
        <f>IF([161]Sheet1!A219&lt;&gt;"",[161]Sheet1!A219,"")</f>
        <v>268</v>
      </c>
      <c r="BV287">
        <f>IF([162]Sheet1!A219&lt;&gt;"",[162]Sheet1!A219,"")</f>
        <v>624</v>
      </c>
      <c r="BW287">
        <f>IF([163]Sheet1!A219&lt;&gt;"",[163]Sheet1!A219,"")</f>
        <v>558</v>
      </c>
      <c r="BX287">
        <f>IF([164]Sheet1!A219&lt;&gt;"",[164]Sheet1!A219,"")</f>
        <v>328</v>
      </c>
      <c r="BY287">
        <f>IF([165]Sheet1!A219&lt;&gt;"",[165]Sheet1!A219,"")</f>
        <v>573</v>
      </c>
      <c r="BZ287">
        <f>IF([166]Sheet1!A219&lt;&gt;"",[166]Sheet1!A219,"")</f>
        <v>48</v>
      </c>
      <c r="CA287">
        <f>IF([167]Sheet1!A219&lt;&gt;"",[167]Sheet1!A219,"")</f>
        <v>17</v>
      </c>
      <c r="CB287">
        <f>IF([168]Sheet1!A219&lt;&gt;"",[168]Sheet1!A219,"")</f>
        <v>229</v>
      </c>
      <c r="CC287">
        <f>IF([169]Sheet1!A219&lt;&gt;"",[169]Sheet1!A219,"")</f>
        <v>625</v>
      </c>
      <c r="CD287">
        <f>IF([170]Sheet1!A219&lt;&gt;"",[170]Sheet1!A219,"")</f>
        <v>660</v>
      </c>
      <c r="CE287">
        <f>IF([171]Sheet1!A219&lt;&gt;"",[171]Sheet1!A219,"")</f>
        <v>202</v>
      </c>
      <c r="CF287">
        <f>IF([172]Sheet1!A219&lt;&gt;"",[172]Sheet1!A219,"")</f>
        <v>483</v>
      </c>
      <c r="CG287">
        <f>IF([173]Sheet1!A219&lt;&gt;"",[173]Sheet1!A219,"")</f>
        <v>505</v>
      </c>
      <c r="CH287">
        <f>IF([174]Sheet1!A219&lt;&gt;"",[174]Sheet1!A219,"")</f>
        <v>533</v>
      </c>
      <c r="CI287">
        <f>IF([175]Sheet1!A219&lt;&gt;"",[175]Sheet1!A219,"")</f>
        <v>550</v>
      </c>
      <c r="CJ287">
        <f>IF([176]Sheet1!A219&lt;&gt;"",[176]Sheet1!A219,"")</f>
        <v>324</v>
      </c>
      <c r="CK287">
        <f>IF([177]Sheet1!A219&lt;&gt;"",[177]Sheet1!A219,"")</f>
        <v>203</v>
      </c>
      <c r="CL287">
        <f>IF([178]Sheet1!A219&lt;&gt;"",[178]Sheet1!A219,"")</f>
        <v>40</v>
      </c>
    </row>
    <row r="288" spans="2:90">
      <c r="B288">
        <f>IF([90]Sheet1!A220&lt;&gt;"",[90]Sheet1!A220,"")</f>
        <v>542</v>
      </c>
      <c r="C288">
        <f>IF([91]Sheet1!A220&lt;&gt;"",[91]Sheet1!A220,"")</f>
        <v>177</v>
      </c>
      <c r="D288">
        <f>IF([92]Sheet1!A220&lt;&gt;"",[92]Sheet1!A220,"")</f>
        <v>233</v>
      </c>
      <c r="E288">
        <f>IF([93]Sheet1!A220&lt;&gt;"",[93]Sheet1!A220,"")</f>
        <v>52</v>
      </c>
      <c r="F288">
        <f>IF([94]Sheet1!A220&lt;&gt;"",[94]Sheet1!A220,"")</f>
        <v>335</v>
      </c>
      <c r="G288">
        <f>IF([95]Sheet1!A220&lt;&gt;"",[95]Sheet1!A220,"")</f>
        <v>150</v>
      </c>
      <c r="H288">
        <f>IF([96]Sheet1!A220&lt;&gt;"",[96]Sheet1!A220,"")</f>
        <v>552</v>
      </c>
      <c r="I288">
        <f>IF([97]Sheet1!A220&lt;&gt;"",[97]Sheet1!A220,"")</f>
        <v>84</v>
      </c>
      <c r="J288">
        <f>IF([98]Sheet1!A220&lt;&gt;"",[98]Sheet1!A220,"")</f>
        <v>629</v>
      </c>
      <c r="K288">
        <f>IF([99]Sheet1!A220&lt;&gt;"",[99]Sheet1!A220,"")</f>
        <v>315</v>
      </c>
      <c r="L288">
        <f>IF([100]Sheet1!A220&lt;&gt;"",[100]Sheet1!A220,"")</f>
        <v>237</v>
      </c>
      <c r="M288">
        <f>IF([101]Sheet1!A220&lt;&gt;"",[101]Sheet1!A220,"")</f>
        <v>375</v>
      </c>
      <c r="N288">
        <f>IF([102]Sheet1!A220&lt;&gt;"",[102]Sheet1!A220,"")</f>
        <v>77</v>
      </c>
      <c r="O288">
        <f>IF([103]Sheet1!A220&lt;&gt;"",[103]Sheet1!A220,"")</f>
        <v>572</v>
      </c>
      <c r="P288">
        <f>IF([104]Sheet1!A220&lt;&gt;"",[104]Sheet1!A220,"")</f>
        <v>180</v>
      </c>
      <c r="Q288">
        <f>IF([105]Sheet1!A220&lt;&gt;"",[105]Sheet1!A220,"")</f>
        <v>225</v>
      </c>
      <c r="R288">
        <f>IF([106]Sheet1!A220&lt;&gt;"",[106]Sheet1!A220,"")</f>
        <v>363</v>
      </c>
      <c r="S288">
        <f>IF([107]Sheet1!A220&lt;&gt;"",[107]Sheet1!A220,"")</f>
        <v>429</v>
      </c>
      <c r="T288">
        <f>IF([108]Sheet1!A220&lt;&gt;"",[108]Sheet1!A220,"")</f>
        <v>281</v>
      </c>
      <c r="U288">
        <f>IF([109]Sheet1!A220&lt;&gt;"",[109]Sheet1!A220,"")</f>
        <v>362</v>
      </c>
      <c r="V288">
        <f>IF([110]Sheet1!A220&lt;&gt;"",[110]Sheet1!A220,"")</f>
        <v>73</v>
      </c>
      <c r="W288">
        <f>IF([111]Sheet1!A220&lt;&gt;"",[111]Sheet1!A220,"")</f>
        <v>271</v>
      </c>
      <c r="X288">
        <f>IF([112]Sheet1!A220&lt;&gt;"",[112]Sheet1!A220,"")</f>
        <v>327</v>
      </c>
      <c r="Y288">
        <f>IF([113]Sheet1!A220&lt;&gt;"",[113]Sheet1!A220,"")</f>
        <v>401</v>
      </c>
      <c r="Z288">
        <f>IF([114]Sheet1!A220&lt;&gt;"",[114]Sheet1!A220,"")</f>
        <v>24</v>
      </c>
      <c r="AA288">
        <f>IF([115]Sheet1!A220&lt;&gt;"",[115]Sheet1!A220,"")</f>
        <v>536</v>
      </c>
      <c r="AB288">
        <f>IF([116]Sheet1!A220&lt;&gt;"",[116]Sheet1!A220,"")</f>
        <v>195</v>
      </c>
      <c r="AC288">
        <f>IF([117]Sheet1!A220&lt;&gt;"",[117]Sheet1!A220,"")</f>
        <v>287</v>
      </c>
      <c r="AD288">
        <f>IF([118]Sheet1!A220&lt;&gt;"",[118]Sheet1!A220,"")</f>
        <v>260</v>
      </c>
      <c r="AE288">
        <f>IF([119]Sheet1!A220&lt;&gt;"",[119]Sheet1!A220,"")</f>
        <v>531</v>
      </c>
      <c r="AF288">
        <f>IF([120]Sheet1!A220&lt;&gt;"",[120]Sheet1!A220,"")</f>
        <v>331</v>
      </c>
      <c r="AG288">
        <f>IF([121]Sheet1!A220&lt;&gt;"",[121]Sheet1!A220,"")</f>
        <v>235</v>
      </c>
      <c r="AH288">
        <f>IF([122]Sheet1!A220&lt;&gt;"",[122]Sheet1!A220,"")</f>
        <v>342</v>
      </c>
      <c r="AI288">
        <f>IF([123]Sheet1!A220&lt;&gt;"",[123]Sheet1!A220,"")</f>
        <v>75</v>
      </c>
      <c r="AJ288">
        <f>IF([124]Sheet1!A220&lt;&gt;"",[124]Sheet1!A220,"")</f>
        <v>96</v>
      </c>
      <c r="AK288">
        <f>IF([125]Sheet1!A220&lt;&gt;"",[125]Sheet1!A220,"")</f>
        <v>96</v>
      </c>
      <c r="AL288">
        <f>IF([126]Sheet1!A220&lt;&gt;"",[126]Sheet1!A220,"")</f>
        <v>25</v>
      </c>
      <c r="AM288">
        <f>IF([127]Sheet1!A220&lt;&gt;"",[127]Sheet1!A220,"")</f>
        <v>506</v>
      </c>
      <c r="AN288">
        <f>IF([128]Sheet1!A220&lt;&gt;"",[128]Sheet1!A220,"")</f>
        <v>140</v>
      </c>
      <c r="AO288">
        <f>IF([129]Sheet1!A220&lt;&gt;"",[129]Sheet1!A220,"")</f>
        <v>215</v>
      </c>
      <c r="AP288">
        <v>13</v>
      </c>
      <c r="AQ288">
        <f>IF([131]Sheet1!A220&lt;&gt;"",[131]Sheet1!A220,"")</f>
        <v>171</v>
      </c>
      <c r="AR288">
        <f>IF([132]Sheet1!A220&lt;&gt;"",[132]Sheet1!A220,"")</f>
        <v>572</v>
      </c>
      <c r="AS288">
        <f>IF([133]Sheet1!A220&lt;&gt;"",[133]Sheet1!A220,"")</f>
        <v>17</v>
      </c>
      <c r="AT288">
        <f>IF([134]Sheet1!A220&lt;&gt;"",[134]Sheet1!A220,"")</f>
        <v>277</v>
      </c>
      <c r="AU288">
        <f>IF([135]Sheet1!A220&lt;&gt;"",[135]Sheet1!A220,"")</f>
        <v>260</v>
      </c>
      <c r="AV288">
        <f>IF([136]Sheet1!A220&lt;&gt;"",[136]Sheet1!A220,"")</f>
        <v>599</v>
      </c>
      <c r="AW288">
        <f>IF([137]Sheet1!A220&lt;&gt;"",[137]Sheet1!A220,"")</f>
        <v>29</v>
      </c>
      <c r="AX288">
        <f>IF([138]Sheet1!A220&lt;&gt;"",[138]Sheet1!A220,"")</f>
        <v>8</v>
      </c>
      <c r="AY288">
        <f>IF([139]Sheet1!A220&lt;&gt;"",[139]Sheet1!A220,"")</f>
        <v>156</v>
      </c>
      <c r="AZ288">
        <f>IF([140]Sheet1!A220&lt;&gt;"",[140]Sheet1!A220,"")</f>
        <v>225</v>
      </c>
      <c r="BA288">
        <f>IF([141]Sheet1!A220&lt;&gt;"",[141]Sheet1!A220,"")</f>
        <v>363</v>
      </c>
      <c r="BB288">
        <f>IF([142]Sheet1!A220&lt;&gt;"",[142]Sheet1!A220,"")</f>
        <v>282</v>
      </c>
      <c r="BC288">
        <f>IF([143]Sheet1!A220&lt;&gt;"",[143]Sheet1!A220,"")</f>
        <v>41</v>
      </c>
      <c r="BD288">
        <f>IF([144]Sheet1!A220&lt;&gt;"",[144]Sheet1!A220,"")</f>
        <v>103</v>
      </c>
      <c r="BE288">
        <f>IF([145]Sheet1!A220&lt;&gt;"",[145]Sheet1!A220,"")</f>
        <v>330</v>
      </c>
      <c r="BF288">
        <f>IF([146]Sheet1!A220&lt;&gt;"",[146]Sheet1!A220,"")</f>
        <v>386</v>
      </c>
      <c r="BG288">
        <f>IF([147]Sheet1!A220&lt;&gt;"",[147]Sheet1!A220,"")</f>
        <v>305</v>
      </c>
      <c r="BH288">
        <f>IF([148]Sheet1!A220&lt;&gt;"",[148]Sheet1!A220,"")</f>
        <v>223</v>
      </c>
      <c r="BI288">
        <f>IF([149]Sheet1!A220&lt;&gt;"",[149]Sheet1!A220,"")</f>
        <v>201</v>
      </c>
      <c r="BJ288">
        <f>IF([150]Sheet1!A220&lt;&gt;"",[150]Sheet1!A220,"")</f>
        <v>259</v>
      </c>
      <c r="BK288">
        <f>IF([151]Sheet1!A220&lt;&gt;"",[151]Sheet1!A220,"")</f>
        <v>234</v>
      </c>
      <c r="BL288">
        <f>IF([152]Sheet1!A220&lt;&gt;"",[152]Sheet1!A220,"")</f>
        <v>61</v>
      </c>
      <c r="BM288">
        <f>IF([153]Sheet1!A220&lt;&gt;"",[153]Sheet1!A220,"")</f>
        <v>304</v>
      </c>
      <c r="BN288">
        <f>IF([154]Sheet1!A220&lt;&gt;"",[154]Sheet1!A220,"")</f>
        <v>268</v>
      </c>
      <c r="BO288">
        <f>IF([155]Sheet1!A220&lt;&gt;"",[155]Sheet1!A220,"")</f>
        <v>596</v>
      </c>
      <c r="BP288">
        <f>IF([156]Sheet1!A220&lt;&gt;"",[156]Sheet1!A220,"")</f>
        <v>303</v>
      </c>
      <c r="BQ288">
        <f>IF([157]Sheet1!A220&lt;&gt;"",[157]Sheet1!A220,"")</f>
        <v>130</v>
      </c>
      <c r="BR288">
        <f>IF([158]Sheet1!A220&lt;&gt;"",[158]Sheet1!A220,"")</f>
        <v>170</v>
      </c>
      <c r="BS288">
        <f>IF([159]Sheet1!A220&lt;&gt;"",[159]Sheet1!A220,"")</f>
        <v>33</v>
      </c>
      <c r="BT288">
        <f>IF([160]Sheet1!A220&lt;&gt;"",[160]Sheet1!A220,"")</f>
        <v>334</v>
      </c>
      <c r="BU288">
        <f>IF([161]Sheet1!A220&lt;&gt;"",[161]Sheet1!A220,"")</f>
        <v>28</v>
      </c>
      <c r="BV288">
        <f>IF([162]Sheet1!A220&lt;&gt;"",[162]Sheet1!A220,"")</f>
        <v>467</v>
      </c>
      <c r="BW288">
        <f>IF([163]Sheet1!A220&lt;&gt;"",[163]Sheet1!A220,"")</f>
        <v>486</v>
      </c>
      <c r="BX288">
        <f>IF([164]Sheet1!A220&lt;&gt;"",[164]Sheet1!A220,"")</f>
        <v>7</v>
      </c>
      <c r="BY288">
        <f>IF([165]Sheet1!A220&lt;&gt;"",[165]Sheet1!A220,"")</f>
        <v>34</v>
      </c>
      <c r="BZ288">
        <f>IF([166]Sheet1!A220&lt;&gt;"",[166]Sheet1!A220,"")</f>
        <v>434</v>
      </c>
      <c r="CA288">
        <f>IF([167]Sheet1!A220&lt;&gt;"",[167]Sheet1!A220,"")</f>
        <v>1</v>
      </c>
      <c r="CB288">
        <f>IF([168]Sheet1!A220&lt;&gt;"",[168]Sheet1!A220,"")</f>
        <v>121</v>
      </c>
      <c r="CC288">
        <f>IF([169]Sheet1!A220&lt;&gt;"",[169]Sheet1!A220,"")</f>
        <v>127</v>
      </c>
      <c r="CD288">
        <f>IF([170]Sheet1!A220&lt;&gt;"",[170]Sheet1!A220,"")</f>
        <v>26</v>
      </c>
      <c r="CE288">
        <f>IF([171]Sheet1!A220&lt;&gt;"",[171]Sheet1!A220,"")</f>
        <v>640</v>
      </c>
      <c r="CF288">
        <f>IF([172]Sheet1!A220&lt;&gt;"",[172]Sheet1!A220,"")</f>
        <v>649</v>
      </c>
      <c r="CG288">
        <f>IF([173]Sheet1!A220&lt;&gt;"",[173]Sheet1!A220,"")</f>
        <v>323</v>
      </c>
      <c r="CH288">
        <f>IF([174]Sheet1!A220&lt;&gt;"",[174]Sheet1!A220,"")</f>
        <v>634</v>
      </c>
      <c r="CI288">
        <f>IF([175]Sheet1!A220&lt;&gt;"",[175]Sheet1!A220,"")</f>
        <v>369</v>
      </c>
      <c r="CJ288">
        <f>IF([176]Sheet1!A220&lt;&gt;"",[176]Sheet1!A220,"")</f>
        <v>290</v>
      </c>
      <c r="CK288">
        <f>IF([177]Sheet1!A220&lt;&gt;"",[177]Sheet1!A220,"")</f>
        <v>566</v>
      </c>
      <c r="CL288">
        <f>IF([178]Sheet1!A220&lt;&gt;"",[178]Sheet1!A220,"")</f>
        <v>268</v>
      </c>
    </row>
    <row r="289" spans="2:90">
      <c r="B289">
        <f>IF([90]Sheet1!A221&lt;&gt;"",[90]Sheet1!A221,"")</f>
        <v>267</v>
      </c>
      <c r="C289">
        <f>IF([91]Sheet1!A221&lt;&gt;"",[91]Sheet1!A221,"")</f>
        <v>278</v>
      </c>
      <c r="D289">
        <f>IF([92]Sheet1!A221&lt;&gt;"",[92]Sheet1!A221,"")</f>
        <v>291</v>
      </c>
      <c r="E289">
        <f>IF([93]Sheet1!A221&lt;&gt;"",[93]Sheet1!A221,"")</f>
        <v>353</v>
      </c>
      <c r="F289">
        <f>IF([94]Sheet1!A221&lt;&gt;"",[94]Sheet1!A221,"")</f>
        <v>255</v>
      </c>
      <c r="G289">
        <f>IF([95]Sheet1!A221&lt;&gt;"",[95]Sheet1!A221,"")</f>
        <v>26</v>
      </c>
      <c r="H289">
        <f>IF([96]Sheet1!A221&lt;&gt;"",[96]Sheet1!A221,"")</f>
        <v>119</v>
      </c>
      <c r="I289">
        <f>IF([97]Sheet1!A221&lt;&gt;"",[97]Sheet1!A221,"")</f>
        <v>275</v>
      </c>
      <c r="J289">
        <f>IF([98]Sheet1!A221&lt;&gt;"",[98]Sheet1!A221,"")</f>
        <v>125</v>
      </c>
      <c r="K289">
        <f>IF([99]Sheet1!A221&lt;&gt;"",[99]Sheet1!A221,"")</f>
        <v>20</v>
      </c>
      <c r="L289">
        <f>IF([100]Sheet1!A221&lt;&gt;"",[100]Sheet1!A221,"")</f>
        <v>43</v>
      </c>
      <c r="M289">
        <f>IF([101]Sheet1!A221&lt;&gt;"",[101]Sheet1!A221,"")</f>
        <v>301</v>
      </c>
      <c r="N289">
        <f>IF([102]Sheet1!A221&lt;&gt;"",[102]Sheet1!A221,"")</f>
        <v>225</v>
      </c>
      <c r="O289">
        <f>IF([103]Sheet1!A221&lt;&gt;"",[103]Sheet1!A221,"")</f>
        <v>362</v>
      </c>
      <c r="P289">
        <f>IF([104]Sheet1!A221&lt;&gt;"",[104]Sheet1!A221,"")</f>
        <v>2</v>
      </c>
      <c r="Q289">
        <f>IF([105]Sheet1!A221&lt;&gt;"",[105]Sheet1!A221,"")</f>
        <v>330</v>
      </c>
      <c r="R289">
        <f>IF([106]Sheet1!A221&lt;&gt;"",[106]Sheet1!A221,"")</f>
        <v>161</v>
      </c>
      <c r="S289">
        <f>IF([107]Sheet1!A221&lt;&gt;"",[107]Sheet1!A221,"")</f>
        <v>413</v>
      </c>
      <c r="T289">
        <f>IF([108]Sheet1!A221&lt;&gt;"",[108]Sheet1!A221,"")</f>
        <v>152</v>
      </c>
      <c r="U289">
        <f>IF([109]Sheet1!A221&lt;&gt;"",[109]Sheet1!A221,"")</f>
        <v>238</v>
      </c>
      <c r="V289">
        <f>IF([110]Sheet1!A221&lt;&gt;"",[110]Sheet1!A221,"")</f>
        <v>173</v>
      </c>
      <c r="W289">
        <f>IF([111]Sheet1!A221&lt;&gt;"",[111]Sheet1!A221,"")</f>
        <v>512</v>
      </c>
      <c r="X289">
        <f>IF([112]Sheet1!A221&lt;&gt;"",[112]Sheet1!A221,"")</f>
        <v>258</v>
      </c>
      <c r="Y289">
        <f>IF([113]Sheet1!A221&lt;&gt;"",[113]Sheet1!A221,"")</f>
        <v>1</v>
      </c>
      <c r="Z289">
        <f>IF([114]Sheet1!A221&lt;&gt;"",[114]Sheet1!A221,"")</f>
        <v>471</v>
      </c>
      <c r="AA289">
        <f>IF([115]Sheet1!A221&lt;&gt;"",[115]Sheet1!A221,"")</f>
        <v>27</v>
      </c>
      <c r="AB289">
        <f>IF([116]Sheet1!A221&lt;&gt;"",[116]Sheet1!A221,"")</f>
        <v>501</v>
      </c>
      <c r="AC289">
        <f>IF([117]Sheet1!A221&lt;&gt;"",[117]Sheet1!A221,"")</f>
        <v>93</v>
      </c>
      <c r="AD289">
        <f>IF([118]Sheet1!A221&lt;&gt;"",[118]Sheet1!A221,"")</f>
        <v>327</v>
      </c>
      <c r="AE289">
        <f>IF([119]Sheet1!A221&lt;&gt;"",[119]Sheet1!A221,"")</f>
        <v>86</v>
      </c>
      <c r="AF289">
        <f>IF([120]Sheet1!A221&lt;&gt;"",[120]Sheet1!A221,"")</f>
        <v>83</v>
      </c>
      <c r="AG289">
        <f>IF([121]Sheet1!A221&lt;&gt;"",[121]Sheet1!A221,"")</f>
        <v>172</v>
      </c>
      <c r="AH289">
        <f>IF([122]Sheet1!A221&lt;&gt;"",[122]Sheet1!A221,"")</f>
        <v>434</v>
      </c>
      <c r="AI289">
        <f>IF([123]Sheet1!A221&lt;&gt;"",[123]Sheet1!A221,"")</f>
        <v>109</v>
      </c>
      <c r="AJ289">
        <f>IF([124]Sheet1!A221&lt;&gt;"",[124]Sheet1!A221,"")</f>
        <v>281</v>
      </c>
      <c r="AK289">
        <f>IF([125]Sheet1!A221&lt;&gt;"",[125]Sheet1!A221,"")</f>
        <v>278</v>
      </c>
      <c r="AL289">
        <f>IF([126]Sheet1!A221&lt;&gt;"",[126]Sheet1!A221,"")</f>
        <v>543</v>
      </c>
      <c r="AM289">
        <f>IF([127]Sheet1!A221&lt;&gt;"",[127]Sheet1!A221,"")</f>
        <v>288</v>
      </c>
      <c r="AN289">
        <f>IF([128]Sheet1!A221&lt;&gt;"",[128]Sheet1!A221,"")</f>
        <v>274</v>
      </c>
      <c r="AO289">
        <f>IF([129]Sheet1!A221&lt;&gt;"",[129]Sheet1!A221,"")</f>
        <v>611</v>
      </c>
      <c r="AP289">
        <v>652</v>
      </c>
      <c r="AQ289">
        <f>IF([131]Sheet1!A221&lt;&gt;"",[131]Sheet1!A221,"")</f>
        <v>187</v>
      </c>
      <c r="AR289">
        <f>IF([132]Sheet1!A221&lt;&gt;"",[132]Sheet1!A221,"")</f>
        <v>320</v>
      </c>
      <c r="AS289">
        <f>IF([133]Sheet1!A221&lt;&gt;"",[133]Sheet1!A221,"")</f>
        <v>202</v>
      </c>
      <c r="AT289">
        <f>IF([134]Sheet1!A221&lt;&gt;"",[134]Sheet1!A221,"")</f>
        <v>568</v>
      </c>
      <c r="AU289">
        <f>IF([135]Sheet1!A221&lt;&gt;"",[135]Sheet1!A221,"")</f>
        <v>174</v>
      </c>
      <c r="AV289">
        <f>IF([136]Sheet1!A221&lt;&gt;"",[136]Sheet1!A221,"")</f>
        <v>330</v>
      </c>
      <c r="AW289">
        <f>IF([137]Sheet1!A221&lt;&gt;"",[137]Sheet1!A221,"")</f>
        <v>561</v>
      </c>
      <c r="AX289">
        <f>IF([138]Sheet1!A221&lt;&gt;"",[138]Sheet1!A221,"")</f>
        <v>60</v>
      </c>
      <c r="AY289">
        <f>IF([139]Sheet1!A221&lt;&gt;"",[139]Sheet1!A221,"")</f>
        <v>122</v>
      </c>
      <c r="AZ289">
        <f>IF([140]Sheet1!A221&lt;&gt;"",[140]Sheet1!A221,"")</f>
        <v>135</v>
      </c>
      <c r="BA289">
        <f>IF([141]Sheet1!A221&lt;&gt;"",[141]Sheet1!A221,"")</f>
        <v>325</v>
      </c>
      <c r="BB289">
        <f>IF([142]Sheet1!A221&lt;&gt;"",[142]Sheet1!A221,"")</f>
        <v>607</v>
      </c>
      <c r="BC289">
        <f>IF([143]Sheet1!A221&lt;&gt;"",[143]Sheet1!A221,"")</f>
        <v>559</v>
      </c>
      <c r="BD289">
        <f>IF([144]Sheet1!A221&lt;&gt;"",[144]Sheet1!A221,"")</f>
        <v>334</v>
      </c>
      <c r="BE289">
        <f>IF([145]Sheet1!A221&lt;&gt;"",[145]Sheet1!A221,"")</f>
        <v>18</v>
      </c>
      <c r="BF289">
        <f>IF([146]Sheet1!A221&lt;&gt;"",[146]Sheet1!A221,"")</f>
        <v>402</v>
      </c>
      <c r="BG289">
        <f>IF([147]Sheet1!A221&lt;&gt;"",[147]Sheet1!A221,"")</f>
        <v>235</v>
      </c>
      <c r="BH289">
        <f>IF([148]Sheet1!A221&lt;&gt;"",[148]Sheet1!A221,"")</f>
        <v>588</v>
      </c>
      <c r="BI289">
        <f>IF([149]Sheet1!A221&lt;&gt;"",[149]Sheet1!A221,"")</f>
        <v>57</v>
      </c>
      <c r="BJ289">
        <f>IF([150]Sheet1!A221&lt;&gt;"",[150]Sheet1!A221,"")</f>
        <v>141</v>
      </c>
      <c r="BK289">
        <f>IF([151]Sheet1!A221&lt;&gt;"",[151]Sheet1!A221,"")</f>
        <v>359</v>
      </c>
      <c r="BL289">
        <f>IF([152]Sheet1!A221&lt;&gt;"",[152]Sheet1!A221,"")</f>
        <v>650</v>
      </c>
      <c r="BM289">
        <f>IF([153]Sheet1!A221&lt;&gt;"",[153]Sheet1!A221,"")</f>
        <v>64</v>
      </c>
      <c r="BN289">
        <f>IF([154]Sheet1!A221&lt;&gt;"",[154]Sheet1!A221,"")</f>
        <v>289</v>
      </c>
      <c r="BO289">
        <f>IF([155]Sheet1!A221&lt;&gt;"",[155]Sheet1!A221,"")</f>
        <v>376</v>
      </c>
      <c r="BP289">
        <f>IF([156]Sheet1!A221&lt;&gt;"",[156]Sheet1!A221,"")</f>
        <v>322</v>
      </c>
      <c r="BQ289">
        <f>IF([157]Sheet1!A221&lt;&gt;"",[157]Sheet1!A221,"")</f>
        <v>292</v>
      </c>
      <c r="BR289">
        <f>IF([158]Sheet1!A221&lt;&gt;"",[158]Sheet1!A221,"")</f>
        <v>511</v>
      </c>
      <c r="BS289">
        <f>IF([159]Sheet1!A221&lt;&gt;"",[159]Sheet1!A221,"")</f>
        <v>212</v>
      </c>
      <c r="BT289">
        <f>IF([160]Sheet1!A221&lt;&gt;"",[160]Sheet1!A221,"")</f>
        <v>195</v>
      </c>
      <c r="BU289">
        <f>IF([161]Sheet1!A221&lt;&gt;"",[161]Sheet1!A221,"")</f>
        <v>485</v>
      </c>
      <c r="BV289">
        <f>IF([162]Sheet1!A221&lt;&gt;"",[162]Sheet1!A221,"")</f>
        <v>233</v>
      </c>
      <c r="BW289">
        <f>IF([163]Sheet1!A221&lt;&gt;"",[163]Sheet1!A221,"")</f>
        <v>2</v>
      </c>
      <c r="BX289">
        <f>IF([164]Sheet1!A221&lt;&gt;"",[164]Sheet1!A221,"")</f>
        <v>332</v>
      </c>
      <c r="BY289">
        <f>IF([165]Sheet1!A221&lt;&gt;"",[165]Sheet1!A221,"")</f>
        <v>174</v>
      </c>
      <c r="BZ289">
        <f>IF([166]Sheet1!A221&lt;&gt;"",[166]Sheet1!A221,"")</f>
        <v>205</v>
      </c>
      <c r="CA289">
        <f>IF([167]Sheet1!A221&lt;&gt;"",[167]Sheet1!A221,"")</f>
        <v>7</v>
      </c>
      <c r="CB289">
        <f>IF([168]Sheet1!A221&lt;&gt;"",[168]Sheet1!A221,"")</f>
        <v>329</v>
      </c>
      <c r="CC289">
        <f>IF([169]Sheet1!A221&lt;&gt;"",[169]Sheet1!A221,"")</f>
        <v>525</v>
      </c>
      <c r="CD289">
        <f>IF([170]Sheet1!A221&lt;&gt;"",[170]Sheet1!A221,"")</f>
        <v>319</v>
      </c>
      <c r="CE289">
        <f>IF([171]Sheet1!A221&lt;&gt;"",[171]Sheet1!A221,"")</f>
        <v>219</v>
      </c>
      <c r="CF289">
        <f>IF([172]Sheet1!A221&lt;&gt;"",[172]Sheet1!A221,"")</f>
        <v>570</v>
      </c>
      <c r="CG289">
        <f>IF([173]Sheet1!A221&lt;&gt;"",[173]Sheet1!A221,"")</f>
        <v>555</v>
      </c>
      <c r="CH289">
        <f>IF([174]Sheet1!A221&lt;&gt;"",[174]Sheet1!A221,"")</f>
        <v>460</v>
      </c>
      <c r="CI289">
        <f>IF([175]Sheet1!A221&lt;&gt;"",[175]Sheet1!A221,"")</f>
        <v>562</v>
      </c>
      <c r="CJ289">
        <f>IF([176]Sheet1!A221&lt;&gt;"",[176]Sheet1!A221,"")</f>
        <v>521</v>
      </c>
      <c r="CK289">
        <f>IF([177]Sheet1!A221&lt;&gt;"",[177]Sheet1!A221,"")</f>
        <v>392</v>
      </c>
      <c r="CL289">
        <f>IF([178]Sheet1!A221&lt;&gt;"",[178]Sheet1!A221,"")</f>
        <v>100</v>
      </c>
    </row>
    <row r="290" spans="2:90">
      <c r="B290">
        <f>IF([90]Sheet1!A222&lt;&gt;"",[90]Sheet1!A222,"")</f>
        <v>321</v>
      </c>
      <c r="C290">
        <f>IF([91]Sheet1!A222&lt;&gt;"",[91]Sheet1!A222,"")</f>
        <v>126</v>
      </c>
      <c r="D290">
        <f>IF([92]Sheet1!A222&lt;&gt;"",[92]Sheet1!A222,"")</f>
        <v>275</v>
      </c>
      <c r="E290">
        <f>IF([93]Sheet1!A222&lt;&gt;"",[93]Sheet1!A222,"")</f>
        <v>44</v>
      </c>
      <c r="F290">
        <f>IF([94]Sheet1!A222&lt;&gt;"",[94]Sheet1!A222,"")</f>
        <v>287</v>
      </c>
      <c r="G290">
        <f>IF([95]Sheet1!A222&lt;&gt;"",[95]Sheet1!A222,"")</f>
        <v>656</v>
      </c>
      <c r="H290">
        <f>IF([96]Sheet1!A222&lt;&gt;"",[96]Sheet1!A222,"")</f>
        <v>45</v>
      </c>
      <c r="I290">
        <f>IF([97]Sheet1!A222&lt;&gt;"",[97]Sheet1!A222,"")</f>
        <v>176</v>
      </c>
      <c r="J290">
        <f>IF([98]Sheet1!A222&lt;&gt;"",[98]Sheet1!A222,"")</f>
        <v>210</v>
      </c>
      <c r="K290">
        <f>IF([99]Sheet1!A222&lt;&gt;"",[99]Sheet1!A222,"")</f>
        <v>332</v>
      </c>
      <c r="L290">
        <f>IF([100]Sheet1!A222&lt;&gt;"",[100]Sheet1!A222,"")</f>
        <v>323</v>
      </c>
      <c r="M290">
        <f>IF([101]Sheet1!A222&lt;&gt;"",[101]Sheet1!A222,"")</f>
        <v>597</v>
      </c>
      <c r="N290">
        <f>IF([102]Sheet1!A222&lt;&gt;"",[102]Sheet1!A222,"")</f>
        <v>554</v>
      </c>
      <c r="O290">
        <f>IF([103]Sheet1!A222&lt;&gt;"",[103]Sheet1!A222,"")</f>
        <v>86</v>
      </c>
      <c r="P290">
        <f>IF([104]Sheet1!A222&lt;&gt;"",[104]Sheet1!A222,"")</f>
        <v>227</v>
      </c>
      <c r="Q290">
        <f>IF([105]Sheet1!A222&lt;&gt;"",[105]Sheet1!A222,"")</f>
        <v>157</v>
      </c>
      <c r="R290">
        <f>IF([106]Sheet1!A222&lt;&gt;"",[106]Sheet1!A222,"")</f>
        <v>87</v>
      </c>
      <c r="S290">
        <f>IF([107]Sheet1!A222&lt;&gt;"",[107]Sheet1!A222,"")</f>
        <v>93</v>
      </c>
      <c r="T290">
        <f>IF([108]Sheet1!A222&lt;&gt;"",[108]Sheet1!A222,"")</f>
        <v>40</v>
      </c>
      <c r="U290">
        <f>IF([109]Sheet1!A222&lt;&gt;"",[109]Sheet1!A222,"")</f>
        <v>288</v>
      </c>
      <c r="V290">
        <f>IF([110]Sheet1!A222&lt;&gt;"",[110]Sheet1!A222,"")</f>
        <v>291</v>
      </c>
      <c r="W290">
        <f>IF([111]Sheet1!A222&lt;&gt;"",[111]Sheet1!A222,"")</f>
        <v>254</v>
      </c>
      <c r="X290">
        <f>IF([112]Sheet1!A222&lt;&gt;"",[112]Sheet1!A222,"")</f>
        <v>455</v>
      </c>
      <c r="Y290">
        <f>IF([113]Sheet1!A222&lt;&gt;"",[113]Sheet1!A222,"")</f>
        <v>520</v>
      </c>
      <c r="Z290">
        <f>IF([114]Sheet1!A222&lt;&gt;"",[114]Sheet1!A222,"")</f>
        <v>317</v>
      </c>
      <c r="AA290">
        <f>IF([115]Sheet1!A222&lt;&gt;"",[115]Sheet1!A222,"")</f>
        <v>213</v>
      </c>
      <c r="AB290">
        <f>IF([116]Sheet1!A222&lt;&gt;"",[116]Sheet1!A222,"")</f>
        <v>47</v>
      </c>
      <c r="AC290">
        <f>IF([117]Sheet1!A222&lt;&gt;"",[117]Sheet1!A222,"")</f>
        <v>305</v>
      </c>
      <c r="AD290">
        <f>IF([118]Sheet1!A222&lt;&gt;"",[118]Sheet1!A222,"")</f>
        <v>25</v>
      </c>
      <c r="AE290">
        <f>IF([119]Sheet1!A222&lt;&gt;"",[119]Sheet1!A222,"")</f>
        <v>502</v>
      </c>
      <c r="AF290">
        <f>IF([120]Sheet1!A222&lt;&gt;"",[120]Sheet1!A222,"")</f>
        <v>167</v>
      </c>
      <c r="AG290">
        <f>IF([121]Sheet1!A222&lt;&gt;"",[121]Sheet1!A222,"")</f>
        <v>105</v>
      </c>
      <c r="AH290">
        <f>IF([122]Sheet1!A222&lt;&gt;"",[122]Sheet1!A222,"")</f>
        <v>494</v>
      </c>
      <c r="AI290">
        <f>IF([123]Sheet1!A222&lt;&gt;"",[123]Sheet1!A222,"")</f>
        <v>217</v>
      </c>
      <c r="AJ290">
        <f>IF([124]Sheet1!A222&lt;&gt;"",[124]Sheet1!A222,"")</f>
        <v>301</v>
      </c>
      <c r="AK290">
        <f>IF([125]Sheet1!A222&lt;&gt;"",[125]Sheet1!A222,"")</f>
        <v>425</v>
      </c>
      <c r="AL290">
        <f>IF([126]Sheet1!A222&lt;&gt;"",[126]Sheet1!A222,"")</f>
        <v>145</v>
      </c>
      <c r="AM290">
        <f>IF([127]Sheet1!A222&lt;&gt;"",[127]Sheet1!A222,"")</f>
        <v>263</v>
      </c>
      <c r="AN290">
        <f>IF([128]Sheet1!A222&lt;&gt;"",[128]Sheet1!A222,"")</f>
        <v>545</v>
      </c>
      <c r="AO290">
        <f>IF([129]Sheet1!A222&lt;&gt;"",[129]Sheet1!A222,"")</f>
        <v>126</v>
      </c>
      <c r="AP290">
        <v>665</v>
      </c>
      <c r="AQ290">
        <f>IF([131]Sheet1!A222&lt;&gt;"",[131]Sheet1!A222,"")</f>
        <v>638</v>
      </c>
      <c r="AR290">
        <f>IF([132]Sheet1!A222&lt;&gt;"",[132]Sheet1!A222,"")</f>
        <v>23</v>
      </c>
      <c r="AS290">
        <f>IF([133]Sheet1!A222&lt;&gt;"",[133]Sheet1!A222,"")</f>
        <v>43</v>
      </c>
      <c r="AT290">
        <f>IF([134]Sheet1!A222&lt;&gt;"",[134]Sheet1!A222,"")</f>
        <v>15</v>
      </c>
      <c r="AU290">
        <f>IF([135]Sheet1!A222&lt;&gt;"",[135]Sheet1!A222,"")</f>
        <v>284</v>
      </c>
      <c r="AV290">
        <f>IF([136]Sheet1!A222&lt;&gt;"",[136]Sheet1!A222,"")</f>
        <v>559</v>
      </c>
      <c r="AW290">
        <f>IF([137]Sheet1!A222&lt;&gt;"",[137]Sheet1!A222,"")</f>
        <v>203</v>
      </c>
      <c r="AX290">
        <f>IF([138]Sheet1!A222&lt;&gt;"",[138]Sheet1!A222,"")</f>
        <v>1</v>
      </c>
      <c r="AY290">
        <f>IF([139]Sheet1!A222&lt;&gt;"",[139]Sheet1!A222,"")</f>
        <v>116</v>
      </c>
      <c r="AZ290">
        <f>IF([140]Sheet1!A222&lt;&gt;"",[140]Sheet1!A222,"")</f>
        <v>155</v>
      </c>
      <c r="BA290">
        <f>IF([141]Sheet1!A222&lt;&gt;"",[141]Sheet1!A222,"")</f>
        <v>120</v>
      </c>
      <c r="BB290">
        <f>IF([142]Sheet1!A222&lt;&gt;"",[142]Sheet1!A222,"")</f>
        <v>115</v>
      </c>
      <c r="BC290">
        <f>IF([143]Sheet1!A222&lt;&gt;"",[143]Sheet1!A222,"")</f>
        <v>644</v>
      </c>
      <c r="BD290">
        <f>IF([144]Sheet1!A222&lt;&gt;"",[144]Sheet1!A222,"")</f>
        <v>257</v>
      </c>
      <c r="BE290">
        <f>IF([145]Sheet1!A222&lt;&gt;"",[145]Sheet1!A222,"")</f>
        <v>220</v>
      </c>
      <c r="BF290">
        <f>IF([146]Sheet1!A222&lt;&gt;"",[146]Sheet1!A222,"")</f>
        <v>262</v>
      </c>
      <c r="BG290">
        <f>IF([147]Sheet1!A222&lt;&gt;"",[147]Sheet1!A222,"")</f>
        <v>564</v>
      </c>
      <c r="BH290">
        <f>IF([148]Sheet1!A222&lt;&gt;"",[148]Sheet1!A222,"")</f>
        <v>45</v>
      </c>
      <c r="BI290">
        <f>IF([149]Sheet1!A222&lt;&gt;"",[149]Sheet1!A222,"")</f>
        <v>5</v>
      </c>
      <c r="BJ290">
        <f>IF([150]Sheet1!A222&lt;&gt;"",[150]Sheet1!A222,"")</f>
        <v>314</v>
      </c>
      <c r="BK290">
        <f>IF([151]Sheet1!A222&lt;&gt;"",[151]Sheet1!A222,"")</f>
        <v>307</v>
      </c>
      <c r="BL290">
        <f>IF([152]Sheet1!A222&lt;&gt;"",[152]Sheet1!A222,"")</f>
        <v>112</v>
      </c>
      <c r="BM290">
        <f>IF([153]Sheet1!A222&lt;&gt;"",[153]Sheet1!A222,"")</f>
        <v>660</v>
      </c>
      <c r="BN290">
        <f>IF([154]Sheet1!A222&lt;&gt;"",[154]Sheet1!A222,"")</f>
        <v>567</v>
      </c>
      <c r="BO290">
        <f>IF([155]Sheet1!A222&lt;&gt;"",[155]Sheet1!A222,"")</f>
        <v>637</v>
      </c>
      <c r="BP290">
        <f>IF([156]Sheet1!A222&lt;&gt;"",[156]Sheet1!A222,"")</f>
        <v>601</v>
      </c>
      <c r="BQ290">
        <f>IF([157]Sheet1!A222&lt;&gt;"",[157]Sheet1!A222,"")</f>
        <v>475</v>
      </c>
      <c r="BR290">
        <f>IF([158]Sheet1!A222&lt;&gt;"",[158]Sheet1!A222,"")</f>
        <v>144</v>
      </c>
      <c r="BS290">
        <f>IF([159]Sheet1!A222&lt;&gt;"",[159]Sheet1!A222,"")</f>
        <v>411</v>
      </c>
      <c r="BT290">
        <f>IF([160]Sheet1!A222&lt;&gt;"",[160]Sheet1!A222,"")</f>
        <v>6</v>
      </c>
      <c r="BU290">
        <f>IF([161]Sheet1!A222&lt;&gt;"",[161]Sheet1!A222,"")</f>
        <v>259</v>
      </c>
      <c r="BV290">
        <f>IF([162]Sheet1!A222&lt;&gt;"",[162]Sheet1!A222,"")</f>
        <v>48</v>
      </c>
      <c r="BW290">
        <f>IF([163]Sheet1!A222&lt;&gt;"",[163]Sheet1!A222,"")</f>
        <v>409</v>
      </c>
      <c r="BX290">
        <f>IF([164]Sheet1!A222&lt;&gt;"",[164]Sheet1!A222,"")</f>
        <v>140</v>
      </c>
      <c r="BY290">
        <f>IF([165]Sheet1!A222&lt;&gt;"",[165]Sheet1!A222,"")</f>
        <v>426</v>
      </c>
      <c r="BZ290">
        <f>IF([166]Sheet1!A222&lt;&gt;"",[166]Sheet1!A222,"")</f>
        <v>557</v>
      </c>
      <c r="CA290">
        <f>IF([167]Sheet1!A222&lt;&gt;"",[167]Sheet1!A222,"")</f>
        <v>75</v>
      </c>
      <c r="CB290">
        <f>IF([168]Sheet1!A222&lt;&gt;"",[168]Sheet1!A222,"")</f>
        <v>273</v>
      </c>
      <c r="CC290">
        <f>IF([169]Sheet1!A222&lt;&gt;"",[169]Sheet1!A222,"")</f>
        <v>533</v>
      </c>
      <c r="CD290">
        <f>IF([170]Sheet1!A222&lt;&gt;"",[170]Sheet1!A222,"")</f>
        <v>231</v>
      </c>
      <c r="CE290">
        <f>IF([171]Sheet1!A222&lt;&gt;"",[171]Sheet1!A222,"")</f>
        <v>48</v>
      </c>
      <c r="CF290">
        <f>IF([172]Sheet1!A222&lt;&gt;"",[172]Sheet1!A222,"")</f>
        <v>223</v>
      </c>
      <c r="CG290">
        <f>IF([173]Sheet1!A222&lt;&gt;"",[173]Sheet1!A222,"")</f>
        <v>644</v>
      </c>
      <c r="CH290">
        <f>IF([174]Sheet1!A222&lt;&gt;"",[174]Sheet1!A222,"")</f>
        <v>62</v>
      </c>
      <c r="CI290">
        <f>IF([175]Sheet1!A222&lt;&gt;"",[175]Sheet1!A222,"")</f>
        <v>11</v>
      </c>
      <c r="CJ290">
        <f>IF([176]Sheet1!A222&lt;&gt;"",[176]Sheet1!A222,"")</f>
        <v>595</v>
      </c>
      <c r="CK290">
        <f>IF([177]Sheet1!A222&lt;&gt;"",[177]Sheet1!A222,"")</f>
        <v>78</v>
      </c>
      <c r="CL290">
        <f>IF([178]Sheet1!A222&lt;&gt;"",[178]Sheet1!A222,"")</f>
        <v>222</v>
      </c>
    </row>
    <row r="291" spans="2:90">
      <c r="B291">
        <f>IF([90]Sheet1!A223&lt;&gt;"",[90]Sheet1!A223,"")</f>
        <v>323</v>
      </c>
      <c r="C291">
        <f>IF([91]Sheet1!A223&lt;&gt;"",[91]Sheet1!A223,"")</f>
        <v>113</v>
      </c>
      <c r="D291">
        <f>IF([92]Sheet1!A223&lt;&gt;"",[92]Sheet1!A223,"")</f>
        <v>354</v>
      </c>
      <c r="E291">
        <f>IF([93]Sheet1!A223&lt;&gt;"",[93]Sheet1!A223,"")</f>
        <v>385</v>
      </c>
      <c r="F291">
        <f>IF([94]Sheet1!A223&lt;&gt;"",[94]Sheet1!A223,"")</f>
        <v>168</v>
      </c>
      <c r="G291">
        <f>IF([95]Sheet1!A223&lt;&gt;"",[95]Sheet1!A223,"")</f>
        <v>169</v>
      </c>
      <c r="H291">
        <f>IF([96]Sheet1!A223&lt;&gt;"",[96]Sheet1!A223,"")</f>
        <v>564</v>
      </c>
      <c r="I291">
        <f>IF([97]Sheet1!A223&lt;&gt;"",[97]Sheet1!A223,"")</f>
        <v>121</v>
      </c>
      <c r="J291">
        <f>IF([98]Sheet1!A223&lt;&gt;"",[98]Sheet1!A223,"")</f>
        <v>332</v>
      </c>
      <c r="K291">
        <f>IF([99]Sheet1!A223&lt;&gt;"",[99]Sheet1!A223,"")</f>
        <v>7</v>
      </c>
      <c r="L291">
        <f>IF([100]Sheet1!A223&lt;&gt;"",[100]Sheet1!A223,"")</f>
        <v>208</v>
      </c>
      <c r="M291">
        <f>IF([101]Sheet1!A223&lt;&gt;"",[101]Sheet1!A223,"")</f>
        <v>31</v>
      </c>
      <c r="N291">
        <f>IF([102]Sheet1!A223&lt;&gt;"",[102]Sheet1!A223,"")</f>
        <v>279</v>
      </c>
      <c r="O291">
        <f>IF([103]Sheet1!A223&lt;&gt;"",[103]Sheet1!A223,"")</f>
        <v>372</v>
      </c>
      <c r="P291">
        <f>IF([104]Sheet1!A223&lt;&gt;"",[104]Sheet1!A223,"")</f>
        <v>99</v>
      </c>
      <c r="Q291">
        <f>IF([105]Sheet1!A223&lt;&gt;"",[105]Sheet1!A223,"")</f>
        <v>658</v>
      </c>
      <c r="R291">
        <f>IF([106]Sheet1!A223&lt;&gt;"",[106]Sheet1!A223,"")</f>
        <v>563</v>
      </c>
      <c r="S291">
        <f>IF([107]Sheet1!A223&lt;&gt;"",[107]Sheet1!A223,"")</f>
        <v>547</v>
      </c>
      <c r="T291">
        <f>IF([108]Sheet1!A223&lt;&gt;"",[108]Sheet1!A223,"")</f>
        <v>147</v>
      </c>
      <c r="U291">
        <f>IF([109]Sheet1!A223&lt;&gt;"",[109]Sheet1!A223,"")</f>
        <v>336</v>
      </c>
      <c r="V291">
        <f>IF([110]Sheet1!A223&lt;&gt;"",[110]Sheet1!A223,"")</f>
        <v>247</v>
      </c>
      <c r="W291">
        <f>IF([111]Sheet1!A223&lt;&gt;"",[111]Sheet1!A223,"")</f>
        <v>287</v>
      </c>
      <c r="X291">
        <f>IF([112]Sheet1!A223&lt;&gt;"",[112]Sheet1!A223,"")</f>
        <v>352</v>
      </c>
      <c r="Y291">
        <f>IF([113]Sheet1!A223&lt;&gt;"",[113]Sheet1!A223,"")</f>
        <v>443</v>
      </c>
      <c r="Z291">
        <f>IF([114]Sheet1!A223&lt;&gt;"",[114]Sheet1!A223,"")</f>
        <v>353</v>
      </c>
      <c r="AA291">
        <f>IF([115]Sheet1!A223&lt;&gt;"",[115]Sheet1!A223,"")</f>
        <v>111</v>
      </c>
      <c r="AB291">
        <f>IF([116]Sheet1!A223&lt;&gt;"",[116]Sheet1!A223,"")</f>
        <v>147</v>
      </c>
      <c r="AC291">
        <f>IF([117]Sheet1!A223&lt;&gt;"",[117]Sheet1!A223,"")</f>
        <v>83</v>
      </c>
      <c r="AD291">
        <f>IF([118]Sheet1!A223&lt;&gt;"",[118]Sheet1!A223,"")</f>
        <v>102</v>
      </c>
      <c r="AE291">
        <f>IF([119]Sheet1!A223&lt;&gt;"",[119]Sheet1!A223,"")</f>
        <v>206</v>
      </c>
      <c r="AF291">
        <f>IF([120]Sheet1!A223&lt;&gt;"",[120]Sheet1!A223,"")</f>
        <v>506</v>
      </c>
      <c r="AG291">
        <f>IF([121]Sheet1!A223&lt;&gt;"",[121]Sheet1!A223,"")</f>
        <v>141</v>
      </c>
      <c r="AH291">
        <f>IF([122]Sheet1!A223&lt;&gt;"",[122]Sheet1!A223,"")</f>
        <v>136</v>
      </c>
      <c r="AI291">
        <f>IF([123]Sheet1!A223&lt;&gt;"",[123]Sheet1!A223,"")</f>
        <v>15</v>
      </c>
      <c r="AJ291">
        <f>IF([124]Sheet1!A223&lt;&gt;"",[124]Sheet1!A223,"")</f>
        <v>295</v>
      </c>
      <c r="AK291">
        <f>IF([125]Sheet1!A223&lt;&gt;"",[125]Sheet1!A223,"")</f>
        <v>30</v>
      </c>
      <c r="AL291">
        <f>IF([126]Sheet1!A223&lt;&gt;"",[126]Sheet1!A223,"")</f>
        <v>384</v>
      </c>
      <c r="AM291">
        <f>IF([127]Sheet1!A223&lt;&gt;"",[127]Sheet1!A223,"")</f>
        <v>75</v>
      </c>
      <c r="AN291">
        <f>IF([128]Sheet1!A223&lt;&gt;"",[128]Sheet1!A223,"")</f>
        <v>481</v>
      </c>
      <c r="AO291">
        <f>IF([129]Sheet1!A223&lt;&gt;"",[129]Sheet1!A223,"")</f>
        <v>196</v>
      </c>
      <c r="AP291">
        <v>280</v>
      </c>
      <c r="AQ291">
        <f>IF([131]Sheet1!A223&lt;&gt;"",[131]Sheet1!A223,"")</f>
        <v>109</v>
      </c>
      <c r="AR291">
        <f>IF([132]Sheet1!A223&lt;&gt;"",[132]Sheet1!A223,"")</f>
        <v>660</v>
      </c>
      <c r="AS291">
        <f>IF([133]Sheet1!A223&lt;&gt;"",[133]Sheet1!A223,"")</f>
        <v>137</v>
      </c>
      <c r="AT291">
        <f>IF([134]Sheet1!A223&lt;&gt;"",[134]Sheet1!A223,"")</f>
        <v>564</v>
      </c>
      <c r="AU291">
        <f>IF([135]Sheet1!A223&lt;&gt;"",[135]Sheet1!A223,"")</f>
        <v>341</v>
      </c>
      <c r="AV291">
        <f>IF([136]Sheet1!A223&lt;&gt;"",[136]Sheet1!A223,"")</f>
        <v>291</v>
      </c>
      <c r="AW291">
        <f>IF([137]Sheet1!A223&lt;&gt;"",[137]Sheet1!A223,"")</f>
        <v>663</v>
      </c>
      <c r="AX291">
        <f>IF([138]Sheet1!A223&lt;&gt;"",[138]Sheet1!A223,"")</f>
        <v>203</v>
      </c>
      <c r="AY291">
        <f>IF([139]Sheet1!A223&lt;&gt;"",[139]Sheet1!A223,"")</f>
        <v>385</v>
      </c>
      <c r="AZ291">
        <f>IF([140]Sheet1!A223&lt;&gt;"",[140]Sheet1!A223,"")</f>
        <v>59</v>
      </c>
      <c r="BA291">
        <f>IF([141]Sheet1!A223&lt;&gt;"",[141]Sheet1!A223,"")</f>
        <v>161</v>
      </c>
      <c r="BB291">
        <f>IF([142]Sheet1!A223&lt;&gt;"",[142]Sheet1!A223,"")</f>
        <v>79</v>
      </c>
      <c r="BC291">
        <f>IF([143]Sheet1!A223&lt;&gt;"",[143]Sheet1!A223,"")</f>
        <v>552</v>
      </c>
      <c r="BD291">
        <f>IF([144]Sheet1!A223&lt;&gt;"",[144]Sheet1!A223,"")</f>
        <v>337</v>
      </c>
      <c r="BE291">
        <f>IF([145]Sheet1!A223&lt;&gt;"",[145]Sheet1!A223,"")</f>
        <v>623</v>
      </c>
      <c r="BF291">
        <f>IF([146]Sheet1!A223&lt;&gt;"",[146]Sheet1!A223,"")</f>
        <v>121</v>
      </c>
      <c r="BG291">
        <f>IF([147]Sheet1!A223&lt;&gt;"",[147]Sheet1!A223,"")</f>
        <v>201</v>
      </c>
      <c r="BH291">
        <f>IF([148]Sheet1!A223&lt;&gt;"",[148]Sheet1!A223,"")</f>
        <v>300</v>
      </c>
      <c r="BI291">
        <f>IF([149]Sheet1!A223&lt;&gt;"",[149]Sheet1!A223,"")</f>
        <v>21</v>
      </c>
      <c r="BJ291">
        <f>IF([150]Sheet1!A223&lt;&gt;"",[150]Sheet1!A223,"")</f>
        <v>373</v>
      </c>
      <c r="BK291">
        <f>IF([151]Sheet1!A223&lt;&gt;"",[151]Sheet1!A223,"")</f>
        <v>144</v>
      </c>
      <c r="BL291">
        <f>IF([152]Sheet1!A223&lt;&gt;"",[152]Sheet1!A223,"")</f>
        <v>220</v>
      </c>
      <c r="BM291">
        <f>IF([153]Sheet1!A223&lt;&gt;"",[153]Sheet1!A223,"")</f>
        <v>565</v>
      </c>
      <c r="BN291">
        <f>IF([154]Sheet1!A223&lt;&gt;"",[154]Sheet1!A223,"")</f>
        <v>110</v>
      </c>
      <c r="BO291">
        <f>IF([155]Sheet1!A223&lt;&gt;"",[155]Sheet1!A223,"")</f>
        <v>390</v>
      </c>
      <c r="BP291">
        <f>IF([156]Sheet1!A223&lt;&gt;"",[156]Sheet1!A223,"")</f>
        <v>36</v>
      </c>
      <c r="BQ291">
        <f>IF([157]Sheet1!A223&lt;&gt;"",[157]Sheet1!A223,"")</f>
        <v>215</v>
      </c>
      <c r="BR291">
        <f>IF([158]Sheet1!A223&lt;&gt;"",[158]Sheet1!A223,"")</f>
        <v>416</v>
      </c>
      <c r="BS291">
        <f>IF([159]Sheet1!A223&lt;&gt;"",[159]Sheet1!A223,"")</f>
        <v>222</v>
      </c>
      <c r="BT291">
        <f>IF([160]Sheet1!A223&lt;&gt;"",[160]Sheet1!A223,"")</f>
        <v>320</v>
      </c>
      <c r="BU291">
        <f>IF([161]Sheet1!A223&lt;&gt;"",[161]Sheet1!A223,"")</f>
        <v>356</v>
      </c>
      <c r="BV291">
        <f>IF([162]Sheet1!A223&lt;&gt;"",[162]Sheet1!A223,"")</f>
        <v>519</v>
      </c>
      <c r="BW291">
        <f>IF([163]Sheet1!A223&lt;&gt;"",[163]Sheet1!A223,"")</f>
        <v>38</v>
      </c>
      <c r="BX291">
        <f>IF([164]Sheet1!A223&lt;&gt;"",[164]Sheet1!A223,"")</f>
        <v>405</v>
      </c>
      <c r="BY291">
        <f>IF([165]Sheet1!A223&lt;&gt;"",[165]Sheet1!A223,"")</f>
        <v>271</v>
      </c>
      <c r="BZ291">
        <f>IF([166]Sheet1!A223&lt;&gt;"",[166]Sheet1!A223,"")</f>
        <v>659</v>
      </c>
      <c r="CA291">
        <f>IF([167]Sheet1!A223&lt;&gt;"",[167]Sheet1!A223,"")</f>
        <v>51</v>
      </c>
      <c r="CB291">
        <f>IF([168]Sheet1!A223&lt;&gt;"",[168]Sheet1!A223,"")</f>
        <v>255</v>
      </c>
      <c r="CC291">
        <f>IF([169]Sheet1!A223&lt;&gt;"",[169]Sheet1!A223,"")</f>
        <v>664</v>
      </c>
      <c r="CD291">
        <f>IF([170]Sheet1!A223&lt;&gt;"",[170]Sheet1!A223,"")</f>
        <v>386</v>
      </c>
      <c r="CE291">
        <f>IF([171]Sheet1!A223&lt;&gt;"",[171]Sheet1!A223,"")</f>
        <v>372</v>
      </c>
      <c r="CF291">
        <f>IF([172]Sheet1!A223&lt;&gt;"",[172]Sheet1!A223,"")</f>
        <v>591</v>
      </c>
      <c r="CG291">
        <f>IF([173]Sheet1!A223&lt;&gt;"",[173]Sheet1!A223,"")</f>
        <v>312</v>
      </c>
      <c r="CH291">
        <f>IF([174]Sheet1!A223&lt;&gt;"",[174]Sheet1!A223,"")</f>
        <v>296</v>
      </c>
      <c r="CI291">
        <f>IF([175]Sheet1!A223&lt;&gt;"",[175]Sheet1!A223,"")</f>
        <v>183</v>
      </c>
      <c r="CJ291">
        <f>IF([176]Sheet1!A223&lt;&gt;"",[176]Sheet1!A223,"")</f>
        <v>145</v>
      </c>
      <c r="CK291">
        <f>IF([177]Sheet1!A223&lt;&gt;"",[177]Sheet1!A223,"")</f>
        <v>230</v>
      </c>
      <c r="CL291">
        <f>IF([178]Sheet1!A223&lt;&gt;"",[178]Sheet1!A223,"")</f>
        <v>317</v>
      </c>
    </row>
    <row r="292" spans="2:90">
      <c r="B292">
        <f>IF([90]Sheet1!A224&lt;&gt;"",[90]Sheet1!A224,"")</f>
        <v>509</v>
      </c>
      <c r="C292">
        <f>IF([91]Sheet1!A224&lt;&gt;"",[91]Sheet1!A224,"")</f>
        <v>247</v>
      </c>
      <c r="D292">
        <f>IF([92]Sheet1!A224&lt;&gt;"",[92]Sheet1!A224,"")</f>
        <v>199</v>
      </c>
      <c r="E292">
        <f>IF([93]Sheet1!A224&lt;&gt;"",[93]Sheet1!A224,"")</f>
        <v>150</v>
      </c>
      <c r="F292">
        <f>IF([94]Sheet1!A224&lt;&gt;"",[94]Sheet1!A224,"")</f>
        <v>293</v>
      </c>
      <c r="G292">
        <f>IF([95]Sheet1!A224&lt;&gt;"",[95]Sheet1!A224,"")</f>
        <v>584</v>
      </c>
      <c r="H292">
        <f>IF([96]Sheet1!A224&lt;&gt;"",[96]Sheet1!A224,"")</f>
        <v>622</v>
      </c>
      <c r="I292">
        <f>IF([97]Sheet1!A224&lt;&gt;"",[97]Sheet1!A224,"")</f>
        <v>240</v>
      </c>
      <c r="J292">
        <f>IF([98]Sheet1!A224&lt;&gt;"",[98]Sheet1!A224,"")</f>
        <v>573</v>
      </c>
      <c r="K292">
        <f>IF([99]Sheet1!A224&lt;&gt;"",[99]Sheet1!A224,"")</f>
        <v>627</v>
      </c>
      <c r="L292">
        <f>IF([100]Sheet1!A224&lt;&gt;"",[100]Sheet1!A224,"")</f>
        <v>201</v>
      </c>
      <c r="M292">
        <f>IF([101]Sheet1!A224&lt;&gt;"",[101]Sheet1!A224,"")</f>
        <v>46</v>
      </c>
      <c r="N292">
        <f>IF([102]Sheet1!A224&lt;&gt;"",[102]Sheet1!A224,"")</f>
        <v>192</v>
      </c>
      <c r="O292">
        <f>IF([103]Sheet1!A224&lt;&gt;"",[103]Sheet1!A224,"")</f>
        <v>58</v>
      </c>
      <c r="P292">
        <f>IF([104]Sheet1!A224&lt;&gt;"",[104]Sheet1!A224,"")</f>
        <v>83</v>
      </c>
      <c r="Q292">
        <f>IF([105]Sheet1!A224&lt;&gt;"",[105]Sheet1!A224,"")</f>
        <v>389</v>
      </c>
      <c r="R292">
        <f>IF([106]Sheet1!A224&lt;&gt;"",[106]Sheet1!A224,"")</f>
        <v>304</v>
      </c>
      <c r="S292">
        <f>IF([107]Sheet1!A224&lt;&gt;"",[107]Sheet1!A224,"")</f>
        <v>362</v>
      </c>
      <c r="T292">
        <f>IF([108]Sheet1!A224&lt;&gt;"",[108]Sheet1!A224,"")</f>
        <v>205</v>
      </c>
      <c r="U292">
        <f>IF([109]Sheet1!A224&lt;&gt;"",[109]Sheet1!A224,"")</f>
        <v>203</v>
      </c>
      <c r="V292">
        <f>IF([110]Sheet1!A224&lt;&gt;"",[110]Sheet1!A224,"")</f>
        <v>103</v>
      </c>
      <c r="W292">
        <f>IF([111]Sheet1!A224&lt;&gt;"",[111]Sheet1!A224,"")</f>
        <v>422</v>
      </c>
      <c r="X292">
        <f>IF([112]Sheet1!A224&lt;&gt;"",[112]Sheet1!A224,"")</f>
        <v>104</v>
      </c>
      <c r="Y292">
        <f>IF([113]Sheet1!A224&lt;&gt;"",[113]Sheet1!A224,"")</f>
        <v>416</v>
      </c>
      <c r="Z292">
        <f>IF([114]Sheet1!A224&lt;&gt;"",[114]Sheet1!A224,"")</f>
        <v>476</v>
      </c>
      <c r="AA292">
        <f>IF([115]Sheet1!A224&lt;&gt;"",[115]Sheet1!A224,"")</f>
        <v>449</v>
      </c>
      <c r="AB292">
        <f>IF([116]Sheet1!A224&lt;&gt;"",[116]Sheet1!A224,"")</f>
        <v>0</v>
      </c>
      <c r="AC292">
        <f>IF([117]Sheet1!A224&lt;&gt;"",[117]Sheet1!A224,"")</f>
        <v>205</v>
      </c>
      <c r="AD292">
        <f>IF([118]Sheet1!A224&lt;&gt;"",[118]Sheet1!A224,"")</f>
        <v>112</v>
      </c>
      <c r="AE292">
        <f>IF([119]Sheet1!A224&lt;&gt;"",[119]Sheet1!A224,"")</f>
        <v>415</v>
      </c>
      <c r="AF292">
        <f>IF([120]Sheet1!A224&lt;&gt;"",[120]Sheet1!A224,"")</f>
        <v>372</v>
      </c>
      <c r="AG292">
        <f>IF([121]Sheet1!A224&lt;&gt;"",[121]Sheet1!A224,"")</f>
        <v>83</v>
      </c>
      <c r="AH292">
        <f>IF([122]Sheet1!A224&lt;&gt;"",[122]Sheet1!A224,"")</f>
        <v>71</v>
      </c>
      <c r="AI292">
        <f>IF([123]Sheet1!A224&lt;&gt;"",[123]Sheet1!A224,"")</f>
        <v>504</v>
      </c>
      <c r="AJ292">
        <f>IF([124]Sheet1!A224&lt;&gt;"",[124]Sheet1!A224,"")</f>
        <v>194</v>
      </c>
      <c r="AK292">
        <f>IF([125]Sheet1!A224&lt;&gt;"",[125]Sheet1!A224,"")</f>
        <v>333</v>
      </c>
      <c r="AL292">
        <f>IF([126]Sheet1!A224&lt;&gt;"",[126]Sheet1!A224,"")</f>
        <v>104</v>
      </c>
      <c r="AM292">
        <f>IF([127]Sheet1!A224&lt;&gt;"",[127]Sheet1!A224,"")</f>
        <v>437</v>
      </c>
      <c r="AN292">
        <f>IF([128]Sheet1!A224&lt;&gt;"",[128]Sheet1!A224,"")</f>
        <v>85</v>
      </c>
      <c r="AO292">
        <f>IF([129]Sheet1!A224&lt;&gt;"",[129]Sheet1!A224,"")</f>
        <v>651</v>
      </c>
      <c r="AP292">
        <v>67</v>
      </c>
      <c r="AQ292">
        <f>IF([131]Sheet1!A224&lt;&gt;"",[131]Sheet1!A224,"")</f>
        <v>97</v>
      </c>
      <c r="AR292">
        <f>IF([132]Sheet1!A224&lt;&gt;"",[132]Sheet1!A224,"")</f>
        <v>11</v>
      </c>
      <c r="AS292">
        <f>IF([133]Sheet1!A224&lt;&gt;"",[133]Sheet1!A224,"")</f>
        <v>582</v>
      </c>
      <c r="AT292">
        <f>IF([134]Sheet1!A224&lt;&gt;"",[134]Sheet1!A224,"")</f>
        <v>144</v>
      </c>
      <c r="AU292">
        <f>IF([135]Sheet1!A224&lt;&gt;"",[135]Sheet1!A224,"")</f>
        <v>665</v>
      </c>
      <c r="AV292">
        <f>IF([136]Sheet1!A224&lt;&gt;"",[136]Sheet1!A224,"")</f>
        <v>387</v>
      </c>
      <c r="AW292">
        <f>IF([137]Sheet1!A224&lt;&gt;"",[137]Sheet1!A224,"")</f>
        <v>600</v>
      </c>
      <c r="AX292">
        <f>IF([138]Sheet1!A224&lt;&gt;"",[138]Sheet1!A224,"")</f>
        <v>389</v>
      </c>
      <c r="AY292">
        <f>IF([139]Sheet1!A224&lt;&gt;"",[139]Sheet1!A224,"")</f>
        <v>288</v>
      </c>
      <c r="AZ292">
        <f>IF([140]Sheet1!A224&lt;&gt;"",[140]Sheet1!A224,"")</f>
        <v>268</v>
      </c>
      <c r="BA292">
        <f>IF([141]Sheet1!A224&lt;&gt;"",[141]Sheet1!A224,"")</f>
        <v>398</v>
      </c>
      <c r="BB292">
        <f>IF([142]Sheet1!A224&lt;&gt;"",[142]Sheet1!A224,"")</f>
        <v>83</v>
      </c>
      <c r="BC292">
        <f>IF([143]Sheet1!A224&lt;&gt;"",[143]Sheet1!A224,"")</f>
        <v>371</v>
      </c>
      <c r="BD292">
        <f>IF([144]Sheet1!A224&lt;&gt;"",[144]Sheet1!A224,"")</f>
        <v>356</v>
      </c>
      <c r="BE292">
        <f>IF([145]Sheet1!A224&lt;&gt;"",[145]Sheet1!A224,"")</f>
        <v>70</v>
      </c>
      <c r="BF292">
        <f>IF([146]Sheet1!A224&lt;&gt;"",[146]Sheet1!A224,"")</f>
        <v>100</v>
      </c>
      <c r="BG292">
        <f>IF([147]Sheet1!A224&lt;&gt;"",[147]Sheet1!A224,"")</f>
        <v>211</v>
      </c>
      <c r="BH292">
        <f>IF([148]Sheet1!A224&lt;&gt;"",[148]Sheet1!A224,"")</f>
        <v>617</v>
      </c>
      <c r="BI292">
        <f>IF([149]Sheet1!A224&lt;&gt;"",[149]Sheet1!A224,"")</f>
        <v>117</v>
      </c>
      <c r="BJ292">
        <f>IF([150]Sheet1!A224&lt;&gt;"",[150]Sheet1!A224,"")</f>
        <v>136</v>
      </c>
      <c r="BK292">
        <f>IF([151]Sheet1!A224&lt;&gt;"",[151]Sheet1!A224,"")</f>
        <v>50</v>
      </c>
      <c r="BL292">
        <f>IF([152]Sheet1!A224&lt;&gt;"",[152]Sheet1!A224,"")</f>
        <v>70</v>
      </c>
      <c r="BM292">
        <f>IF([153]Sheet1!A224&lt;&gt;"",[153]Sheet1!A224,"")</f>
        <v>245</v>
      </c>
      <c r="BN292">
        <f>IF([154]Sheet1!A224&lt;&gt;"",[154]Sheet1!A224,"")</f>
        <v>255</v>
      </c>
      <c r="BO292">
        <f>IF([155]Sheet1!A224&lt;&gt;"",[155]Sheet1!A224,"")</f>
        <v>619</v>
      </c>
      <c r="BP292">
        <f>IF([156]Sheet1!A224&lt;&gt;"",[156]Sheet1!A224,"")</f>
        <v>489</v>
      </c>
      <c r="BQ292">
        <f>IF([157]Sheet1!A224&lt;&gt;"",[157]Sheet1!A224,"")</f>
        <v>162</v>
      </c>
      <c r="BR292">
        <f>IF([158]Sheet1!A224&lt;&gt;"",[158]Sheet1!A224,"")</f>
        <v>198</v>
      </c>
      <c r="BS292">
        <f>IF([159]Sheet1!A224&lt;&gt;"",[159]Sheet1!A224,"")</f>
        <v>567</v>
      </c>
      <c r="BT292">
        <f>IF([160]Sheet1!A224&lt;&gt;"",[160]Sheet1!A224,"")</f>
        <v>275</v>
      </c>
      <c r="BU292">
        <f>IF([161]Sheet1!A224&lt;&gt;"",[161]Sheet1!A224,"")</f>
        <v>139</v>
      </c>
      <c r="BV292">
        <f>IF([162]Sheet1!A224&lt;&gt;"",[162]Sheet1!A224,"")</f>
        <v>284</v>
      </c>
      <c r="BW292">
        <f>IF([163]Sheet1!A224&lt;&gt;"",[163]Sheet1!A224,"")</f>
        <v>206</v>
      </c>
      <c r="BX292">
        <f>IF([164]Sheet1!A224&lt;&gt;"",[164]Sheet1!A224,"")</f>
        <v>257</v>
      </c>
      <c r="BY292">
        <f>IF([165]Sheet1!A224&lt;&gt;"",[165]Sheet1!A224,"")</f>
        <v>311</v>
      </c>
      <c r="BZ292">
        <f>IF([166]Sheet1!A224&lt;&gt;"",[166]Sheet1!A224,"")</f>
        <v>638</v>
      </c>
      <c r="CA292">
        <f>IF([167]Sheet1!A224&lt;&gt;"",[167]Sheet1!A224,"")</f>
        <v>332</v>
      </c>
      <c r="CB292">
        <f>IF([168]Sheet1!A224&lt;&gt;"",[168]Sheet1!A224,"")</f>
        <v>309</v>
      </c>
      <c r="CC292">
        <f>IF([169]Sheet1!A224&lt;&gt;"",[169]Sheet1!A224,"")</f>
        <v>319</v>
      </c>
      <c r="CD292">
        <f>IF([170]Sheet1!A224&lt;&gt;"",[170]Sheet1!A224,"")</f>
        <v>281</v>
      </c>
      <c r="CE292">
        <f>IF([171]Sheet1!A224&lt;&gt;"",[171]Sheet1!A224,"")</f>
        <v>162</v>
      </c>
      <c r="CF292">
        <f>IF([172]Sheet1!A224&lt;&gt;"",[172]Sheet1!A224,"")</f>
        <v>236</v>
      </c>
      <c r="CG292">
        <f>IF([173]Sheet1!A224&lt;&gt;"",[173]Sheet1!A224,"")</f>
        <v>102</v>
      </c>
      <c r="CH292">
        <f>IF([174]Sheet1!A224&lt;&gt;"",[174]Sheet1!A224,"")</f>
        <v>525</v>
      </c>
      <c r="CI292">
        <f>IF([175]Sheet1!A224&lt;&gt;"",[175]Sheet1!A224,"")</f>
        <v>426</v>
      </c>
      <c r="CJ292">
        <f>IF([176]Sheet1!A224&lt;&gt;"",[176]Sheet1!A224,"")</f>
        <v>229</v>
      </c>
      <c r="CK292">
        <f>IF([177]Sheet1!A224&lt;&gt;"",[177]Sheet1!A224,"")</f>
        <v>128</v>
      </c>
      <c r="CL292">
        <f>IF([178]Sheet1!A224&lt;&gt;"",[178]Sheet1!A224,"")</f>
        <v>627</v>
      </c>
    </row>
    <row r="293" spans="2:90">
      <c r="B293">
        <f>IF([90]Sheet1!A225&lt;&gt;"",[90]Sheet1!A225,"")</f>
        <v>506</v>
      </c>
      <c r="C293">
        <f>IF([91]Sheet1!A225&lt;&gt;"",[91]Sheet1!A225,"")</f>
        <v>4</v>
      </c>
      <c r="D293">
        <f>IF([92]Sheet1!A225&lt;&gt;"",[92]Sheet1!A225,"")</f>
        <v>261</v>
      </c>
      <c r="E293">
        <f>IF([93]Sheet1!A225&lt;&gt;"",[93]Sheet1!A225,"")</f>
        <v>359</v>
      </c>
      <c r="F293">
        <f>IF([94]Sheet1!A225&lt;&gt;"",[94]Sheet1!A225,"")</f>
        <v>104</v>
      </c>
      <c r="G293">
        <f>IF([95]Sheet1!A225&lt;&gt;"",[95]Sheet1!A225,"")</f>
        <v>392</v>
      </c>
      <c r="H293">
        <f>IF([96]Sheet1!A225&lt;&gt;"",[96]Sheet1!A225,"")</f>
        <v>113</v>
      </c>
      <c r="I293">
        <f>IF([97]Sheet1!A225&lt;&gt;"",[97]Sheet1!A225,"")</f>
        <v>69</v>
      </c>
      <c r="J293">
        <f>IF([98]Sheet1!A225&lt;&gt;"",[98]Sheet1!A225,"")</f>
        <v>580</v>
      </c>
      <c r="K293">
        <f>IF([99]Sheet1!A225&lt;&gt;"",[99]Sheet1!A225,"")</f>
        <v>179</v>
      </c>
      <c r="L293">
        <f>IF([100]Sheet1!A225&lt;&gt;"",[100]Sheet1!A225,"")</f>
        <v>359</v>
      </c>
      <c r="M293">
        <f>IF([101]Sheet1!A225&lt;&gt;"",[101]Sheet1!A225,"")</f>
        <v>179</v>
      </c>
      <c r="N293">
        <f>IF([102]Sheet1!A225&lt;&gt;"",[102]Sheet1!A225,"")</f>
        <v>583</v>
      </c>
      <c r="O293">
        <f>IF([103]Sheet1!A225&lt;&gt;"",[103]Sheet1!A225,"")</f>
        <v>621</v>
      </c>
      <c r="P293">
        <f>IF([104]Sheet1!A225&lt;&gt;"",[104]Sheet1!A225,"")</f>
        <v>387</v>
      </c>
      <c r="Q293">
        <f>IF([105]Sheet1!A225&lt;&gt;"",[105]Sheet1!A225,"")</f>
        <v>313</v>
      </c>
      <c r="R293">
        <f>IF([106]Sheet1!A225&lt;&gt;"",[106]Sheet1!A225,"")</f>
        <v>86</v>
      </c>
      <c r="S293">
        <f>IF([107]Sheet1!A225&lt;&gt;"",[107]Sheet1!A225,"")</f>
        <v>376</v>
      </c>
      <c r="T293">
        <f>IF([108]Sheet1!A225&lt;&gt;"",[108]Sheet1!A225,"")</f>
        <v>370</v>
      </c>
      <c r="U293">
        <f>IF([109]Sheet1!A225&lt;&gt;"",[109]Sheet1!A225,"")</f>
        <v>129</v>
      </c>
      <c r="V293">
        <f>IF([110]Sheet1!A225&lt;&gt;"",[110]Sheet1!A225,"")</f>
        <v>104</v>
      </c>
      <c r="W293">
        <f>IF([111]Sheet1!A225&lt;&gt;"",[111]Sheet1!A225,"")</f>
        <v>85</v>
      </c>
      <c r="X293">
        <f>IF([112]Sheet1!A225&lt;&gt;"",[112]Sheet1!A225,"")</f>
        <v>121</v>
      </c>
      <c r="Y293">
        <f>IF([113]Sheet1!A225&lt;&gt;"",[113]Sheet1!A225,"")</f>
        <v>482</v>
      </c>
      <c r="Z293">
        <f>IF([114]Sheet1!A225&lt;&gt;"",[114]Sheet1!A225,"")</f>
        <v>467</v>
      </c>
      <c r="AA293">
        <f>IF([115]Sheet1!A225&lt;&gt;"",[115]Sheet1!A225,"")</f>
        <v>148</v>
      </c>
      <c r="AB293">
        <f>IF([116]Sheet1!A225&lt;&gt;"",[116]Sheet1!A225,"")</f>
        <v>111</v>
      </c>
      <c r="AC293">
        <f>IF([117]Sheet1!A225&lt;&gt;"",[117]Sheet1!A225,"")</f>
        <v>329</v>
      </c>
      <c r="AD293">
        <f>IF([118]Sheet1!A225&lt;&gt;"",[118]Sheet1!A225,"")</f>
        <v>239</v>
      </c>
      <c r="AE293">
        <f>IF([119]Sheet1!A225&lt;&gt;"",[119]Sheet1!A225,"")</f>
        <v>85</v>
      </c>
      <c r="AF293">
        <f>IF([120]Sheet1!A225&lt;&gt;"",[120]Sheet1!A225,"")</f>
        <v>217</v>
      </c>
      <c r="AG293">
        <f>IF([121]Sheet1!A225&lt;&gt;"",[121]Sheet1!A225,"")</f>
        <v>60</v>
      </c>
      <c r="AH293">
        <f>IF([122]Sheet1!A225&lt;&gt;"",[122]Sheet1!A225,"")</f>
        <v>274</v>
      </c>
      <c r="AI293">
        <f>IF([123]Sheet1!A225&lt;&gt;"",[123]Sheet1!A225,"")</f>
        <v>250</v>
      </c>
      <c r="AJ293">
        <f>IF([124]Sheet1!A225&lt;&gt;"",[124]Sheet1!A225,"")</f>
        <v>443</v>
      </c>
      <c r="AK293">
        <f>IF([125]Sheet1!A225&lt;&gt;"",[125]Sheet1!A225,"")</f>
        <v>254</v>
      </c>
      <c r="AL293">
        <f>IF([126]Sheet1!A225&lt;&gt;"",[126]Sheet1!A225,"")</f>
        <v>46</v>
      </c>
      <c r="AM293">
        <f>IF([127]Sheet1!A225&lt;&gt;"",[127]Sheet1!A225,"")</f>
        <v>322</v>
      </c>
      <c r="AN293">
        <f>IF([128]Sheet1!A225&lt;&gt;"",[128]Sheet1!A225,"")</f>
        <v>166</v>
      </c>
      <c r="AO293">
        <f>IF([129]Sheet1!A225&lt;&gt;"",[129]Sheet1!A225,"")</f>
        <v>101</v>
      </c>
      <c r="AP293">
        <v>57</v>
      </c>
      <c r="AQ293">
        <f>IF([131]Sheet1!A225&lt;&gt;"",[131]Sheet1!A225,"")</f>
        <v>219</v>
      </c>
      <c r="AR293">
        <f>IF([132]Sheet1!A225&lt;&gt;"",[132]Sheet1!A225,"")</f>
        <v>636</v>
      </c>
      <c r="AS293">
        <f>IF([133]Sheet1!A225&lt;&gt;"",[133]Sheet1!A225,"")</f>
        <v>237</v>
      </c>
      <c r="AT293">
        <f>IF([134]Sheet1!A225&lt;&gt;"",[134]Sheet1!A225,"")</f>
        <v>328</v>
      </c>
      <c r="AU293">
        <f>IF([135]Sheet1!A225&lt;&gt;"",[135]Sheet1!A225,"")</f>
        <v>333</v>
      </c>
      <c r="AV293">
        <f>IF([136]Sheet1!A225&lt;&gt;"",[136]Sheet1!A225,"")</f>
        <v>380</v>
      </c>
      <c r="AW293">
        <f>IF([137]Sheet1!A225&lt;&gt;"",[137]Sheet1!A225,"")</f>
        <v>62</v>
      </c>
      <c r="AX293">
        <f>IF([138]Sheet1!A225&lt;&gt;"",[138]Sheet1!A225,"")</f>
        <v>245</v>
      </c>
      <c r="AY293">
        <f>IF([139]Sheet1!A225&lt;&gt;"",[139]Sheet1!A225,"")</f>
        <v>87</v>
      </c>
      <c r="AZ293">
        <f>IF([140]Sheet1!A225&lt;&gt;"",[140]Sheet1!A225,"")</f>
        <v>357</v>
      </c>
      <c r="BA293">
        <f>IF([141]Sheet1!A225&lt;&gt;"",[141]Sheet1!A225,"")</f>
        <v>73</v>
      </c>
      <c r="BB293">
        <f>IF([142]Sheet1!A225&lt;&gt;"",[142]Sheet1!A225,"")</f>
        <v>599</v>
      </c>
      <c r="BC293">
        <f>IF([143]Sheet1!A225&lt;&gt;"",[143]Sheet1!A225,"")</f>
        <v>8</v>
      </c>
      <c r="BD293">
        <f>IF([144]Sheet1!A225&lt;&gt;"",[144]Sheet1!A225,"")</f>
        <v>308</v>
      </c>
      <c r="BE293">
        <f>IF([145]Sheet1!A225&lt;&gt;"",[145]Sheet1!A225,"")</f>
        <v>280</v>
      </c>
      <c r="BF293">
        <f>IF([146]Sheet1!A225&lt;&gt;"",[146]Sheet1!A225,"")</f>
        <v>186</v>
      </c>
      <c r="BG293">
        <f>IF([147]Sheet1!A225&lt;&gt;"",[147]Sheet1!A225,"")</f>
        <v>51</v>
      </c>
      <c r="BH293">
        <f>IF([148]Sheet1!A225&lt;&gt;"",[148]Sheet1!A225,"")</f>
        <v>566</v>
      </c>
      <c r="BI293">
        <f>IF([149]Sheet1!A225&lt;&gt;"",[149]Sheet1!A225,"")</f>
        <v>391</v>
      </c>
      <c r="BJ293">
        <f>IF([150]Sheet1!A225&lt;&gt;"",[150]Sheet1!A225,"")</f>
        <v>109</v>
      </c>
      <c r="BK293">
        <f>IF([151]Sheet1!A225&lt;&gt;"",[151]Sheet1!A225,"")</f>
        <v>398</v>
      </c>
      <c r="BL293">
        <f>IF([152]Sheet1!A225&lt;&gt;"",[152]Sheet1!A225,"")</f>
        <v>615</v>
      </c>
      <c r="BM293">
        <f>IF([153]Sheet1!A225&lt;&gt;"",[153]Sheet1!A225,"")</f>
        <v>98</v>
      </c>
      <c r="BN293">
        <f>IF([154]Sheet1!A225&lt;&gt;"",[154]Sheet1!A225,"")</f>
        <v>290</v>
      </c>
      <c r="BO293">
        <f>IF([155]Sheet1!A225&lt;&gt;"",[155]Sheet1!A225,"")</f>
        <v>225</v>
      </c>
      <c r="BP293">
        <f>IF([156]Sheet1!A225&lt;&gt;"",[156]Sheet1!A225,"")</f>
        <v>310</v>
      </c>
      <c r="BQ293">
        <f>IF([157]Sheet1!A225&lt;&gt;"",[157]Sheet1!A225,"")</f>
        <v>331</v>
      </c>
      <c r="BR293">
        <f>IF([158]Sheet1!A225&lt;&gt;"",[158]Sheet1!A225,"")</f>
        <v>618</v>
      </c>
      <c r="BS293">
        <f>IF([159]Sheet1!A225&lt;&gt;"",[159]Sheet1!A225,"")</f>
        <v>29</v>
      </c>
      <c r="BT293">
        <f>IF([160]Sheet1!A225&lt;&gt;"",[160]Sheet1!A225,"")</f>
        <v>126</v>
      </c>
      <c r="BU293">
        <f>IF([161]Sheet1!A225&lt;&gt;"",[161]Sheet1!A225,"")</f>
        <v>88</v>
      </c>
      <c r="BV293">
        <f>IF([162]Sheet1!A225&lt;&gt;"",[162]Sheet1!A225,"")</f>
        <v>345</v>
      </c>
      <c r="BW293">
        <f>IF([163]Sheet1!A225&lt;&gt;"",[163]Sheet1!A225,"")</f>
        <v>524</v>
      </c>
      <c r="BX293">
        <f>IF([164]Sheet1!A225&lt;&gt;"",[164]Sheet1!A225,"")</f>
        <v>385</v>
      </c>
      <c r="BY293">
        <f>IF([165]Sheet1!A225&lt;&gt;"",[165]Sheet1!A225,"")</f>
        <v>117</v>
      </c>
      <c r="BZ293">
        <f>IF([166]Sheet1!A225&lt;&gt;"",[166]Sheet1!A225,"")</f>
        <v>441</v>
      </c>
      <c r="CA293">
        <f>IF([167]Sheet1!A225&lt;&gt;"",[167]Sheet1!A225,"")</f>
        <v>124</v>
      </c>
      <c r="CB293">
        <f>IF([168]Sheet1!A225&lt;&gt;"",[168]Sheet1!A225,"")</f>
        <v>306</v>
      </c>
      <c r="CC293">
        <f>IF([169]Sheet1!A225&lt;&gt;"",[169]Sheet1!A225,"")</f>
        <v>639</v>
      </c>
      <c r="CD293">
        <f>IF([170]Sheet1!A225&lt;&gt;"",[170]Sheet1!A225,"")</f>
        <v>568</v>
      </c>
      <c r="CE293">
        <f>IF([171]Sheet1!A225&lt;&gt;"",[171]Sheet1!A225,"")</f>
        <v>78</v>
      </c>
      <c r="CF293">
        <f>IF([172]Sheet1!A225&lt;&gt;"",[172]Sheet1!A225,"")</f>
        <v>228</v>
      </c>
      <c r="CG293">
        <f>IF([173]Sheet1!A225&lt;&gt;"",[173]Sheet1!A225,"")</f>
        <v>327</v>
      </c>
      <c r="CH293">
        <f>IF([174]Sheet1!A225&lt;&gt;"",[174]Sheet1!A225,"")</f>
        <v>325</v>
      </c>
      <c r="CI293">
        <f>IF([175]Sheet1!A225&lt;&gt;"",[175]Sheet1!A225,"")</f>
        <v>135</v>
      </c>
      <c r="CJ293">
        <f>IF([176]Sheet1!A225&lt;&gt;"",[176]Sheet1!A225,"")</f>
        <v>561</v>
      </c>
      <c r="CK293">
        <f>IF([177]Sheet1!A225&lt;&gt;"",[177]Sheet1!A225,"")</f>
        <v>663</v>
      </c>
      <c r="CL293">
        <f>IF([178]Sheet1!A225&lt;&gt;"",[178]Sheet1!A225,"")</f>
        <v>110</v>
      </c>
    </row>
    <row r="294" spans="2:90">
      <c r="B294">
        <f>IF([90]Sheet1!A226&lt;&gt;"",[90]Sheet1!A226,"")</f>
        <v>278</v>
      </c>
      <c r="C294">
        <f>IF([91]Sheet1!A226&lt;&gt;"",[91]Sheet1!A226,"")</f>
        <v>374</v>
      </c>
      <c r="D294">
        <f>IF([92]Sheet1!A226&lt;&gt;"",[92]Sheet1!A226,"")</f>
        <v>53</v>
      </c>
      <c r="E294">
        <f>IF([93]Sheet1!A226&lt;&gt;"",[93]Sheet1!A226,"")</f>
        <v>218</v>
      </c>
      <c r="F294">
        <f>IF([94]Sheet1!A226&lt;&gt;"",[94]Sheet1!A226,"")</f>
        <v>111</v>
      </c>
      <c r="G294">
        <f>IF([95]Sheet1!A226&lt;&gt;"",[95]Sheet1!A226,"")</f>
        <v>62</v>
      </c>
      <c r="H294">
        <f>IF([96]Sheet1!A226&lt;&gt;"",[96]Sheet1!A226,"")</f>
        <v>357</v>
      </c>
      <c r="I294">
        <f>IF([97]Sheet1!A226&lt;&gt;"",[97]Sheet1!A226,"")</f>
        <v>227</v>
      </c>
      <c r="J294">
        <f>IF([98]Sheet1!A226&lt;&gt;"",[98]Sheet1!A226,"")</f>
        <v>270</v>
      </c>
      <c r="K294">
        <f>IF([99]Sheet1!A226&lt;&gt;"",[99]Sheet1!A226,"")</f>
        <v>663</v>
      </c>
      <c r="L294">
        <f>IF([100]Sheet1!A226&lt;&gt;"",[100]Sheet1!A226,"")</f>
        <v>629</v>
      </c>
      <c r="M294">
        <f>IF([101]Sheet1!A226&lt;&gt;"",[101]Sheet1!A226,"")</f>
        <v>255</v>
      </c>
      <c r="N294">
        <f>IF([102]Sheet1!A226&lt;&gt;"",[102]Sheet1!A226,"")</f>
        <v>570</v>
      </c>
      <c r="O294">
        <f>IF([103]Sheet1!A226&lt;&gt;"",[103]Sheet1!A226,"")</f>
        <v>299</v>
      </c>
      <c r="P294">
        <f>IF([104]Sheet1!A226&lt;&gt;"",[104]Sheet1!A226,"")</f>
        <v>39</v>
      </c>
      <c r="Q294">
        <f>IF([105]Sheet1!A226&lt;&gt;"",[105]Sheet1!A226,"")</f>
        <v>68</v>
      </c>
      <c r="R294">
        <f>IF([106]Sheet1!A226&lt;&gt;"",[106]Sheet1!A226,"")</f>
        <v>556</v>
      </c>
      <c r="S294">
        <f>IF([107]Sheet1!A226&lt;&gt;"",[107]Sheet1!A226,"")</f>
        <v>237</v>
      </c>
      <c r="T294">
        <f>IF([108]Sheet1!A226&lt;&gt;"",[108]Sheet1!A226,"")</f>
        <v>396</v>
      </c>
      <c r="U294">
        <f>IF([109]Sheet1!A226&lt;&gt;"",[109]Sheet1!A226,"")</f>
        <v>178</v>
      </c>
      <c r="V294">
        <f>IF([110]Sheet1!A226&lt;&gt;"",[110]Sheet1!A226,"")</f>
        <v>38</v>
      </c>
      <c r="W294">
        <f>IF([111]Sheet1!A226&lt;&gt;"",[111]Sheet1!A226,"")</f>
        <v>247</v>
      </c>
      <c r="X294">
        <f>IF([112]Sheet1!A226&lt;&gt;"",[112]Sheet1!A226,"")</f>
        <v>5</v>
      </c>
      <c r="Y294">
        <f>IF([113]Sheet1!A226&lt;&gt;"",[113]Sheet1!A226,"")</f>
        <v>544</v>
      </c>
      <c r="Z294">
        <f>IF([114]Sheet1!A226&lt;&gt;"",[114]Sheet1!A226,"")</f>
        <v>474</v>
      </c>
      <c r="AA294">
        <f>IF([115]Sheet1!A226&lt;&gt;"",[115]Sheet1!A226,"")</f>
        <v>277</v>
      </c>
      <c r="AB294">
        <f>IF([116]Sheet1!A226&lt;&gt;"",[116]Sheet1!A226,"")</f>
        <v>457</v>
      </c>
      <c r="AC294">
        <f>IF([117]Sheet1!A226&lt;&gt;"",[117]Sheet1!A226,"")</f>
        <v>394</v>
      </c>
      <c r="AD294">
        <f>IF([118]Sheet1!A226&lt;&gt;"",[118]Sheet1!A226,"")</f>
        <v>38</v>
      </c>
      <c r="AE294">
        <f>IF([119]Sheet1!A226&lt;&gt;"",[119]Sheet1!A226,"")</f>
        <v>317</v>
      </c>
      <c r="AF294">
        <f>IF([120]Sheet1!A226&lt;&gt;"",[120]Sheet1!A226,"")</f>
        <v>364</v>
      </c>
      <c r="AG294">
        <f>IF([121]Sheet1!A226&lt;&gt;"",[121]Sheet1!A226,"")</f>
        <v>253</v>
      </c>
      <c r="AH294">
        <f>IF([122]Sheet1!A226&lt;&gt;"",[122]Sheet1!A226,"")</f>
        <v>493</v>
      </c>
      <c r="AI294">
        <f>IF([123]Sheet1!A226&lt;&gt;"",[123]Sheet1!A226,"")</f>
        <v>405</v>
      </c>
      <c r="AJ294">
        <f>IF([124]Sheet1!A226&lt;&gt;"",[124]Sheet1!A226,"")</f>
        <v>26</v>
      </c>
      <c r="AK294">
        <f>IF([125]Sheet1!A226&lt;&gt;"",[125]Sheet1!A226,"")</f>
        <v>53</v>
      </c>
      <c r="AL294">
        <f>IF([126]Sheet1!A226&lt;&gt;"",[126]Sheet1!A226,"")</f>
        <v>544</v>
      </c>
      <c r="AM294">
        <f>IF([127]Sheet1!A226&lt;&gt;"",[127]Sheet1!A226,"")</f>
        <v>356</v>
      </c>
      <c r="AN294">
        <f>IF([128]Sheet1!A226&lt;&gt;"",[128]Sheet1!A226,"")</f>
        <v>174</v>
      </c>
      <c r="AO294">
        <f>IF([129]Sheet1!A226&lt;&gt;"",[129]Sheet1!A226,"")</f>
        <v>629</v>
      </c>
      <c r="AP294">
        <v>607</v>
      </c>
      <c r="AQ294">
        <f>IF([131]Sheet1!A226&lt;&gt;"",[131]Sheet1!A226,"")</f>
        <v>560</v>
      </c>
      <c r="AR294">
        <f>IF([132]Sheet1!A226&lt;&gt;"",[132]Sheet1!A226,"")</f>
        <v>323</v>
      </c>
      <c r="AS294">
        <f>IF([133]Sheet1!A226&lt;&gt;"",[133]Sheet1!A226,"")</f>
        <v>48</v>
      </c>
      <c r="AT294">
        <f>IF([134]Sheet1!A226&lt;&gt;"",[134]Sheet1!A226,"")</f>
        <v>290</v>
      </c>
      <c r="AU294">
        <f>IF([135]Sheet1!A226&lt;&gt;"",[135]Sheet1!A226,"")</f>
        <v>248</v>
      </c>
      <c r="AV294">
        <f>IF([136]Sheet1!A226&lt;&gt;"",[136]Sheet1!A226,"")</f>
        <v>108</v>
      </c>
      <c r="AW294">
        <f>IF([137]Sheet1!A226&lt;&gt;"",[137]Sheet1!A226,"")</f>
        <v>336</v>
      </c>
      <c r="AX294">
        <f>IF([138]Sheet1!A226&lt;&gt;"",[138]Sheet1!A226,"")</f>
        <v>41</v>
      </c>
      <c r="AY294">
        <f>IF([139]Sheet1!A226&lt;&gt;"",[139]Sheet1!A226,"")</f>
        <v>144</v>
      </c>
      <c r="AZ294">
        <f>IF([140]Sheet1!A226&lt;&gt;"",[140]Sheet1!A226,"")</f>
        <v>314</v>
      </c>
      <c r="BA294">
        <f>IF([141]Sheet1!A226&lt;&gt;"",[141]Sheet1!A226,"")</f>
        <v>246</v>
      </c>
      <c r="BB294">
        <f>IF([142]Sheet1!A226&lt;&gt;"",[142]Sheet1!A226,"")</f>
        <v>170</v>
      </c>
      <c r="BC294">
        <f>IF([143]Sheet1!A226&lt;&gt;"",[143]Sheet1!A226,"")</f>
        <v>164</v>
      </c>
      <c r="BD294">
        <f>IF([144]Sheet1!A226&lt;&gt;"",[144]Sheet1!A226,"")</f>
        <v>70</v>
      </c>
      <c r="BE294">
        <f>IF([145]Sheet1!A226&lt;&gt;"",[145]Sheet1!A226,"")</f>
        <v>387</v>
      </c>
      <c r="BF294">
        <f>IF([146]Sheet1!A226&lt;&gt;"",[146]Sheet1!A226,"")</f>
        <v>661</v>
      </c>
      <c r="BG294">
        <f>IF([147]Sheet1!A226&lt;&gt;"",[147]Sheet1!A226,"")</f>
        <v>276</v>
      </c>
      <c r="BH294">
        <f>IF([148]Sheet1!A226&lt;&gt;"",[148]Sheet1!A226,"")</f>
        <v>128</v>
      </c>
      <c r="BI294">
        <f>IF([149]Sheet1!A226&lt;&gt;"",[149]Sheet1!A226,"")</f>
        <v>331</v>
      </c>
      <c r="BJ294">
        <f>IF([150]Sheet1!A226&lt;&gt;"",[150]Sheet1!A226,"")</f>
        <v>204</v>
      </c>
      <c r="BK294">
        <f>IF([151]Sheet1!A226&lt;&gt;"",[151]Sheet1!A226,"")</f>
        <v>13</v>
      </c>
      <c r="BL294">
        <f>IF([152]Sheet1!A226&lt;&gt;"",[152]Sheet1!A226,"")</f>
        <v>208</v>
      </c>
      <c r="BM294">
        <f>IF([153]Sheet1!A226&lt;&gt;"",[153]Sheet1!A226,"")</f>
        <v>364</v>
      </c>
      <c r="BN294">
        <f>IF([154]Sheet1!A226&lt;&gt;"",[154]Sheet1!A226,"")</f>
        <v>642</v>
      </c>
      <c r="BO294">
        <f>IF([155]Sheet1!A226&lt;&gt;"",[155]Sheet1!A226,"")</f>
        <v>610</v>
      </c>
      <c r="BP294">
        <f>IF([156]Sheet1!A226&lt;&gt;"",[156]Sheet1!A226,"")</f>
        <v>406</v>
      </c>
      <c r="BQ294">
        <f>IF([157]Sheet1!A226&lt;&gt;"",[157]Sheet1!A226,"")</f>
        <v>464</v>
      </c>
      <c r="BR294">
        <f>IF([158]Sheet1!A226&lt;&gt;"",[158]Sheet1!A226,"")</f>
        <v>484</v>
      </c>
      <c r="BS294">
        <f>IF([159]Sheet1!A226&lt;&gt;"",[159]Sheet1!A226,"")</f>
        <v>535</v>
      </c>
      <c r="BT294">
        <f>IF([160]Sheet1!A226&lt;&gt;"",[160]Sheet1!A226,"")</f>
        <v>246</v>
      </c>
      <c r="BU294">
        <f>IF([161]Sheet1!A226&lt;&gt;"",[161]Sheet1!A226,"")</f>
        <v>427</v>
      </c>
      <c r="BV294">
        <f>IF([162]Sheet1!A226&lt;&gt;"",[162]Sheet1!A226,"")</f>
        <v>666</v>
      </c>
      <c r="BW294">
        <f>IF([163]Sheet1!A226&lt;&gt;"",[163]Sheet1!A226,"")</f>
        <v>156</v>
      </c>
      <c r="BX294">
        <f>IF([164]Sheet1!A226&lt;&gt;"",[164]Sheet1!A226,"")</f>
        <v>39</v>
      </c>
      <c r="BY294">
        <f>IF([165]Sheet1!A226&lt;&gt;"",[165]Sheet1!A226,"")</f>
        <v>64</v>
      </c>
      <c r="BZ294">
        <f>IF([166]Sheet1!A226&lt;&gt;"",[166]Sheet1!A226,"")</f>
        <v>366</v>
      </c>
      <c r="CA294">
        <f>IF([167]Sheet1!A226&lt;&gt;"",[167]Sheet1!A226,"")</f>
        <v>427</v>
      </c>
      <c r="CB294">
        <f>IF([168]Sheet1!A226&lt;&gt;"",[168]Sheet1!A226,"")</f>
        <v>231</v>
      </c>
      <c r="CC294">
        <f>IF([169]Sheet1!A226&lt;&gt;"",[169]Sheet1!A226,"")</f>
        <v>340</v>
      </c>
      <c r="CD294">
        <f>IF([170]Sheet1!A226&lt;&gt;"",[170]Sheet1!A226,"")</f>
        <v>280</v>
      </c>
      <c r="CE294">
        <f>IF([171]Sheet1!A226&lt;&gt;"",[171]Sheet1!A226,"")</f>
        <v>290</v>
      </c>
      <c r="CF294">
        <f>IF([172]Sheet1!A226&lt;&gt;"",[172]Sheet1!A226,"")</f>
        <v>204</v>
      </c>
      <c r="CG294">
        <f>IF([173]Sheet1!A226&lt;&gt;"",[173]Sheet1!A226,"")</f>
        <v>37</v>
      </c>
      <c r="CH294">
        <f>IF([174]Sheet1!A226&lt;&gt;"",[174]Sheet1!A226,"")</f>
        <v>71</v>
      </c>
      <c r="CI294">
        <f>IF([175]Sheet1!A226&lt;&gt;"",[175]Sheet1!A226,"")</f>
        <v>583</v>
      </c>
      <c r="CJ294">
        <f>IF([176]Sheet1!A226&lt;&gt;"",[176]Sheet1!A226,"")</f>
        <v>429</v>
      </c>
      <c r="CK294">
        <f>IF([177]Sheet1!A226&lt;&gt;"",[177]Sheet1!A226,"")</f>
        <v>319</v>
      </c>
      <c r="CL294">
        <f>IF([178]Sheet1!A226&lt;&gt;"",[178]Sheet1!A226,"")</f>
        <v>120</v>
      </c>
    </row>
    <row r="295" spans="2:90">
      <c r="B295">
        <f>IF([90]Sheet1!A227&lt;&gt;"",[90]Sheet1!A227,"")</f>
        <v>358</v>
      </c>
      <c r="C295">
        <f>IF([91]Sheet1!A227&lt;&gt;"",[91]Sheet1!A227,"")</f>
        <v>315</v>
      </c>
      <c r="D295">
        <f>IF([92]Sheet1!A227&lt;&gt;"",[92]Sheet1!A227,"")</f>
        <v>1</v>
      </c>
      <c r="E295">
        <f>IF([93]Sheet1!A227&lt;&gt;"",[93]Sheet1!A227,"")</f>
        <v>177</v>
      </c>
      <c r="F295">
        <f>IF([94]Sheet1!A227&lt;&gt;"",[94]Sheet1!A227,"")</f>
        <v>121</v>
      </c>
      <c r="G295">
        <f>IF([95]Sheet1!A227&lt;&gt;"",[95]Sheet1!A227,"")</f>
        <v>322</v>
      </c>
      <c r="H295">
        <f>IF([96]Sheet1!A227&lt;&gt;"",[96]Sheet1!A227,"")</f>
        <v>138</v>
      </c>
      <c r="I295">
        <f>IF([97]Sheet1!A227&lt;&gt;"",[97]Sheet1!A227,"")</f>
        <v>561</v>
      </c>
      <c r="J295">
        <f>IF([98]Sheet1!A227&lt;&gt;"",[98]Sheet1!A227,"")</f>
        <v>50</v>
      </c>
      <c r="K295">
        <f>IF([99]Sheet1!A227&lt;&gt;"",[99]Sheet1!A227,"")</f>
        <v>192</v>
      </c>
      <c r="L295">
        <f>IF([100]Sheet1!A227&lt;&gt;"",[100]Sheet1!A227,"")</f>
        <v>4</v>
      </c>
      <c r="M295">
        <f>IF([101]Sheet1!A227&lt;&gt;"",[101]Sheet1!A227,"")</f>
        <v>190</v>
      </c>
      <c r="N295">
        <f>IF([102]Sheet1!A227&lt;&gt;"",[102]Sheet1!A227,"")</f>
        <v>129</v>
      </c>
      <c r="O295">
        <f>IF([103]Sheet1!A227&lt;&gt;"",[103]Sheet1!A227,"")</f>
        <v>136</v>
      </c>
      <c r="P295">
        <f>IF([104]Sheet1!A227&lt;&gt;"",[104]Sheet1!A227,"")</f>
        <v>645</v>
      </c>
      <c r="Q295">
        <f>IF([105]Sheet1!A227&lt;&gt;"",[105]Sheet1!A227,"")</f>
        <v>627</v>
      </c>
      <c r="R295">
        <f>IF([106]Sheet1!A227&lt;&gt;"",[106]Sheet1!A227,"")</f>
        <v>630</v>
      </c>
      <c r="S295">
        <f>IF([107]Sheet1!A227&lt;&gt;"",[107]Sheet1!A227,"")</f>
        <v>374</v>
      </c>
      <c r="T295">
        <f>IF([108]Sheet1!A227&lt;&gt;"",[108]Sheet1!A227,"")</f>
        <v>392</v>
      </c>
      <c r="U295">
        <f>IF([109]Sheet1!A227&lt;&gt;"",[109]Sheet1!A227,"")</f>
        <v>8</v>
      </c>
      <c r="V295">
        <f>IF([110]Sheet1!A227&lt;&gt;"",[110]Sheet1!A227,"")</f>
        <v>501</v>
      </c>
      <c r="W295">
        <f>IF([111]Sheet1!A227&lt;&gt;"",[111]Sheet1!A227,"")</f>
        <v>6</v>
      </c>
      <c r="X295">
        <f>IF([112]Sheet1!A227&lt;&gt;"",[112]Sheet1!A227,"")</f>
        <v>399</v>
      </c>
      <c r="Y295">
        <f>IF([113]Sheet1!A227&lt;&gt;"",[113]Sheet1!A227,"")</f>
        <v>512</v>
      </c>
      <c r="Z295">
        <f>IF([114]Sheet1!A227&lt;&gt;"",[114]Sheet1!A227,"")</f>
        <v>489</v>
      </c>
      <c r="AA295">
        <f>IF([115]Sheet1!A227&lt;&gt;"",[115]Sheet1!A227,"")</f>
        <v>228</v>
      </c>
      <c r="AB295">
        <f>IF([116]Sheet1!A227&lt;&gt;"",[116]Sheet1!A227,"")</f>
        <v>467</v>
      </c>
      <c r="AC295">
        <f>IF([117]Sheet1!A227&lt;&gt;"",[117]Sheet1!A227,"")</f>
        <v>490</v>
      </c>
      <c r="AD295">
        <f>IF([118]Sheet1!A227&lt;&gt;"",[118]Sheet1!A227,"")</f>
        <v>42</v>
      </c>
      <c r="AE295">
        <f>IF([119]Sheet1!A227&lt;&gt;"",[119]Sheet1!A227,"")</f>
        <v>300</v>
      </c>
      <c r="AF295">
        <f>IF([120]Sheet1!A227&lt;&gt;"",[120]Sheet1!A227,"")</f>
        <v>458</v>
      </c>
      <c r="AG295">
        <f>IF([121]Sheet1!A227&lt;&gt;"",[121]Sheet1!A227,"")</f>
        <v>169</v>
      </c>
      <c r="AH295">
        <f>IF([122]Sheet1!A227&lt;&gt;"",[122]Sheet1!A227,"")</f>
        <v>523</v>
      </c>
      <c r="AI295">
        <f>IF([123]Sheet1!A227&lt;&gt;"",[123]Sheet1!A227,"")</f>
        <v>204</v>
      </c>
      <c r="AJ295">
        <f>IF([124]Sheet1!A227&lt;&gt;"",[124]Sheet1!A227,"")</f>
        <v>82</v>
      </c>
      <c r="AK295">
        <f>IF([125]Sheet1!A227&lt;&gt;"",[125]Sheet1!A227,"")</f>
        <v>231</v>
      </c>
      <c r="AL295">
        <f>IF([126]Sheet1!A227&lt;&gt;"",[126]Sheet1!A227,"")</f>
        <v>190</v>
      </c>
      <c r="AM295">
        <f>IF([127]Sheet1!A227&lt;&gt;"",[127]Sheet1!A227,"")</f>
        <v>426</v>
      </c>
      <c r="AN295">
        <f>IF([128]Sheet1!A227&lt;&gt;"",[128]Sheet1!A227,"")</f>
        <v>7</v>
      </c>
      <c r="AO295">
        <f>IF([129]Sheet1!A227&lt;&gt;"",[129]Sheet1!A227,"")</f>
        <v>563</v>
      </c>
      <c r="AP295">
        <v>112</v>
      </c>
      <c r="AQ295">
        <f>IF([131]Sheet1!A227&lt;&gt;"",[131]Sheet1!A227,"")</f>
        <v>630</v>
      </c>
      <c r="AR295">
        <f>IF([132]Sheet1!A227&lt;&gt;"",[132]Sheet1!A227,"")</f>
        <v>560</v>
      </c>
      <c r="AS295">
        <f>IF([133]Sheet1!A227&lt;&gt;"",[133]Sheet1!A227,"")</f>
        <v>572</v>
      </c>
      <c r="AT295">
        <f>IF([134]Sheet1!A227&lt;&gt;"",[134]Sheet1!A227,"")</f>
        <v>323</v>
      </c>
      <c r="AU295">
        <f>IF([135]Sheet1!A227&lt;&gt;"",[135]Sheet1!A227,"")</f>
        <v>14</v>
      </c>
      <c r="AV295">
        <f>IF([136]Sheet1!A227&lt;&gt;"",[136]Sheet1!A227,"")</f>
        <v>549</v>
      </c>
      <c r="AW295">
        <f>IF([137]Sheet1!A227&lt;&gt;"",[137]Sheet1!A227,"")</f>
        <v>622</v>
      </c>
      <c r="AX295">
        <f>IF([138]Sheet1!A227&lt;&gt;"",[138]Sheet1!A227,"")</f>
        <v>328</v>
      </c>
      <c r="AY295">
        <f>IF([139]Sheet1!A227&lt;&gt;"",[139]Sheet1!A227,"")</f>
        <v>645</v>
      </c>
      <c r="AZ295">
        <f>IF([140]Sheet1!A227&lt;&gt;"",[140]Sheet1!A227,"")</f>
        <v>103</v>
      </c>
      <c r="BA295">
        <f>IF([141]Sheet1!A227&lt;&gt;"",[141]Sheet1!A227,"")</f>
        <v>656</v>
      </c>
      <c r="BB295">
        <f>IF([142]Sheet1!A227&lt;&gt;"",[142]Sheet1!A227,"")</f>
        <v>356</v>
      </c>
      <c r="BC295">
        <f>IF([143]Sheet1!A227&lt;&gt;"",[143]Sheet1!A227,"")</f>
        <v>96</v>
      </c>
      <c r="BD295">
        <f>IF([144]Sheet1!A227&lt;&gt;"",[144]Sheet1!A227,"")</f>
        <v>115</v>
      </c>
      <c r="BE295">
        <f>IF([145]Sheet1!A227&lt;&gt;"",[145]Sheet1!A227,"")</f>
        <v>323</v>
      </c>
      <c r="BF295">
        <f>IF([146]Sheet1!A227&lt;&gt;"",[146]Sheet1!A227,"")</f>
        <v>663</v>
      </c>
      <c r="BG295">
        <f>IF([147]Sheet1!A227&lt;&gt;"",[147]Sheet1!A227,"")</f>
        <v>605</v>
      </c>
      <c r="BH295">
        <f>IF([148]Sheet1!A227&lt;&gt;"",[148]Sheet1!A227,"")</f>
        <v>608</v>
      </c>
      <c r="BI295">
        <f>IF([149]Sheet1!A227&lt;&gt;"",[149]Sheet1!A227,"")</f>
        <v>189</v>
      </c>
      <c r="BJ295">
        <f>IF([150]Sheet1!A227&lt;&gt;"",[150]Sheet1!A227,"")</f>
        <v>270</v>
      </c>
      <c r="BK295">
        <f>IF([151]Sheet1!A227&lt;&gt;"",[151]Sheet1!A227,"")</f>
        <v>325</v>
      </c>
      <c r="BL295">
        <f>IF([152]Sheet1!A227&lt;&gt;"",[152]Sheet1!A227,"")</f>
        <v>231</v>
      </c>
      <c r="BM295">
        <f>IF([153]Sheet1!A227&lt;&gt;"",[153]Sheet1!A227,"")</f>
        <v>56</v>
      </c>
      <c r="BN295">
        <f>IF([154]Sheet1!A227&lt;&gt;"",[154]Sheet1!A227,"")</f>
        <v>181</v>
      </c>
      <c r="BO295">
        <f>IF([155]Sheet1!A227&lt;&gt;"",[155]Sheet1!A227,"")</f>
        <v>310</v>
      </c>
      <c r="BP295">
        <f>IF([156]Sheet1!A227&lt;&gt;"",[156]Sheet1!A227,"")</f>
        <v>336</v>
      </c>
      <c r="BQ295">
        <f>IF([157]Sheet1!A227&lt;&gt;"",[157]Sheet1!A227,"")</f>
        <v>88</v>
      </c>
      <c r="BR295">
        <f>IF([158]Sheet1!A227&lt;&gt;"",[158]Sheet1!A227,"")</f>
        <v>429</v>
      </c>
      <c r="BS295">
        <f>IF([159]Sheet1!A227&lt;&gt;"",[159]Sheet1!A227,"")</f>
        <v>353</v>
      </c>
      <c r="BT295">
        <f>IF([160]Sheet1!A227&lt;&gt;"",[160]Sheet1!A227,"")</f>
        <v>97</v>
      </c>
      <c r="BU295">
        <f>IF([161]Sheet1!A227&lt;&gt;"",[161]Sheet1!A227,"")</f>
        <v>600</v>
      </c>
      <c r="BV295">
        <f>IF([162]Sheet1!A227&lt;&gt;"",[162]Sheet1!A227,"")</f>
        <v>125</v>
      </c>
      <c r="BW295">
        <f>IF([163]Sheet1!A227&lt;&gt;"",[163]Sheet1!A227,"")</f>
        <v>368</v>
      </c>
      <c r="BX295">
        <f>IF([164]Sheet1!A227&lt;&gt;"",[164]Sheet1!A227,"")</f>
        <v>191</v>
      </c>
      <c r="BY295">
        <f>IF([165]Sheet1!A227&lt;&gt;"",[165]Sheet1!A227,"")</f>
        <v>666</v>
      </c>
      <c r="BZ295">
        <f>IF([166]Sheet1!A227&lt;&gt;"",[166]Sheet1!A227,"")</f>
        <v>310</v>
      </c>
      <c r="CA295">
        <f>IF([167]Sheet1!A227&lt;&gt;"",[167]Sheet1!A227,"")</f>
        <v>555</v>
      </c>
      <c r="CB295">
        <f>IF([168]Sheet1!A227&lt;&gt;"",[168]Sheet1!A227,"")</f>
        <v>96</v>
      </c>
      <c r="CC295">
        <f>IF([169]Sheet1!A227&lt;&gt;"",[169]Sheet1!A227,"")</f>
        <v>327</v>
      </c>
      <c r="CD295">
        <f>IF([170]Sheet1!A227&lt;&gt;"",[170]Sheet1!A227,"")</f>
        <v>526</v>
      </c>
      <c r="CE295">
        <f>IF([171]Sheet1!A227&lt;&gt;"",[171]Sheet1!A227,"")</f>
        <v>129</v>
      </c>
      <c r="CF295">
        <f>IF([172]Sheet1!A227&lt;&gt;"",[172]Sheet1!A227,"")</f>
        <v>290</v>
      </c>
      <c r="CG295">
        <f>IF([173]Sheet1!A227&lt;&gt;"",[173]Sheet1!A227,"")</f>
        <v>325</v>
      </c>
      <c r="CH295">
        <f>IF([174]Sheet1!A227&lt;&gt;"",[174]Sheet1!A227,"")</f>
        <v>569</v>
      </c>
      <c r="CI295">
        <f>IF([175]Sheet1!A227&lt;&gt;"",[175]Sheet1!A227,"")</f>
        <v>137</v>
      </c>
      <c r="CJ295">
        <f>IF([176]Sheet1!A227&lt;&gt;"",[176]Sheet1!A227,"")</f>
        <v>590</v>
      </c>
      <c r="CK295">
        <f>IF([177]Sheet1!A227&lt;&gt;"",[177]Sheet1!A227,"")</f>
        <v>268</v>
      </c>
      <c r="CL295">
        <f>IF([178]Sheet1!A227&lt;&gt;"",[178]Sheet1!A227,"")</f>
        <v>213</v>
      </c>
    </row>
    <row r="296" spans="2:90">
      <c r="B296">
        <f>IF([90]Sheet1!A228&lt;&gt;"",[90]Sheet1!A228,"")</f>
        <v>350</v>
      </c>
      <c r="C296">
        <f>IF([91]Sheet1!A228&lt;&gt;"",[91]Sheet1!A228,"")</f>
        <v>158</v>
      </c>
      <c r="D296">
        <f>IF([92]Sheet1!A228&lt;&gt;"",[92]Sheet1!A228,"")</f>
        <v>135</v>
      </c>
      <c r="E296">
        <f>IF([93]Sheet1!A228&lt;&gt;"",[93]Sheet1!A228,"")</f>
        <v>112</v>
      </c>
      <c r="F296">
        <f>IF([94]Sheet1!A228&lt;&gt;"",[94]Sheet1!A228,"")</f>
        <v>387</v>
      </c>
      <c r="G296">
        <f>IF([95]Sheet1!A228&lt;&gt;"",[95]Sheet1!A228,"")</f>
        <v>116</v>
      </c>
      <c r="H296">
        <f>IF([96]Sheet1!A228&lt;&gt;"",[96]Sheet1!A228,"")</f>
        <v>135</v>
      </c>
      <c r="I296">
        <f>IF([97]Sheet1!A228&lt;&gt;"",[97]Sheet1!A228,"")</f>
        <v>99</v>
      </c>
      <c r="J296">
        <f>IF([98]Sheet1!A228&lt;&gt;"",[98]Sheet1!A228,"")</f>
        <v>19</v>
      </c>
      <c r="K296">
        <f>IF([99]Sheet1!A228&lt;&gt;"",[99]Sheet1!A228,"")</f>
        <v>278</v>
      </c>
      <c r="L296">
        <f>IF([100]Sheet1!A228&lt;&gt;"",[100]Sheet1!A228,"")</f>
        <v>107</v>
      </c>
      <c r="M296">
        <f>IF([101]Sheet1!A228&lt;&gt;"",[101]Sheet1!A228,"")</f>
        <v>612</v>
      </c>
      <c r="N296">
        <f>IF([102]Sheet1!A228&lt;&gt;"",[102]Sheet1!A228,"")</f>
        <v>8</v>
      </c>
      <c r="O296">
        <f>IF([103]Sheet1!A228&lt;&gt;"",[103]Sheet1!A228,"")</f>
        <v>383</v>
      </c>
      <c r="P296">
        <f>IF([104]Sheet1!A228&lt;&gt;"",[104]Sheet1!A228,"")</f>
        <v>128</v>
      </c>
      <c r="Q296">
        <f>IF([105]Sheet1!A228&lt;&gt;"",[105]Sheet1!A228,"")</f>
        <v>255</v>
      </c>
      <c r="R296">
        <f>IF([106]Sheet1!A228&lt;&gt;"",[106]Sheet1!A228,"")</f>
        <v>171</v>
      </c>
      <c r="S296">
        <f>IF([107]Sheet1!A228&lt;&gt;"",[107]Sheet1!A228,"")</f>
        <v>355</v>
      </c>
      <c r="T296">
        <f>IF([108]Sheet1!A228&lt;&gt;"",[108]Sheet1!A228,"")</f>
        <v>448</v>
      </c>
      <c r="U296">
        <f>IF([109]Sheet1!A228&lt;&gt;"",[109]Sheet1!A228,"")</f>
        <v>250</v>
      </c>
      <c r="V296">
        <f>IF([110]Sheet1!A228&lt;&gt;"",[110]Sheet1!A228,"")</f>
        <v>218</v>
      </c>
      <c r="W296">
        <f>IF([111]Sheet1!A228&lt;&gt;"",[111]Sheet1!A228,"")</f>
        <v>507</v>
      </c>
      <c r="X296">
        <f>IF([112]Sheet1!A228&lt;&gt;"",[112]Sheet1!A228,"")</f>
        <v>319</v>
      </c>
      <c r="Y296">
        <f>IF([113]Sheet1!A228&lt;&gt;"",[113]Sheet1!A228,"")</f>
        <v>77</v>
      </c>
      <c r="Z296">
        <f>IF([114]Sheet1!A228&lt;&gt;"",[114]Sheet1!A228,"")</f>
        <v>442</v>
      </c>
      <c r="AA296">
        <f>IF([115]Sheet1!A228&lt;&gt;"",[115]Sheet1!A228,"")</f>
        <v>424</v>
      </c>
      <c r="AB296">
        <f>IF([116]Sheet1!A228&lt;&gt;"",[116]Sheet1!A228,"")</f>
        <v>498</v>
      </c>
      <c r="AC296">
        <f>IF([117]Sheet1!A228&lt;&gt;"",[117]Sheet1!A228,"")</f>
        <v>106</v>
      </c>
      <c r="AD296">
        <f>IF([118]Sheet1!A228&lt;&gt;"",[118]Sheet1!A228,"")</f>
        <v>318</v>
      </c>
      <c r="AE296">
        <f>IF([119]Sheet1!A228&lt;&gt;"",[119]Sheet1!A228,"")</f>
        <v>492</v>
      </c>
      <c r="AF296">
        <f>IF([120]Sheet1!A228&lt;&gt;"",[120]Sheet1!A228,"")</f>
        <v>265</v>
      </c>
      <c r="AG296">
        <f>IF([121]Sheet1!A228&lt;&gt;"",[121]Sheet1!A228,"")</f>
        <v>287</v>
      </c>
      <c r="AH296">
        <f>IF([122]Sheet1!A228&lt;&gt;"",[122]Sheet1!A228,"")</f>
        <v>167</v>
      </c>
      <c r="AI296">
        <f>IF([123]Sheet1!A228&lt;&gt;"",[123]Sheet1!A228,"")</f>
        <v>470</v>
      </c>
      <c r="AJ296">
        <f>IF([124]Sheet1!A228&lt;&gt;"",[124]Sheet1!A228,"")</f>
        <v>140</v>
      </c>
      <c r="AK296">
        <f>IF([125]Sheet1!A228&lt;&gt;"",[125]Sheet1!A228,"")</f>
        <v>116</v>
      </c>
      <c r="AL296">
        <f>IF([126]Sheet1!A228&lt;&gt;"",[126]Sheet1!A228,"")</f>
        <v>140</v>
      </c>
      <c r="AM296">
        <f>IF([127]Sheet1!A228&lt;&gt;"",[127]Sheet1!A228,"")</f>
        <v>217</v>
      </c>
      <c r="AN296">
        <f>IF([128]Sheet1!A228&lt;&gt;"",[128]Sheet1!A228,"")</f>
        <v>27</v>
      </c>
      <c r="AO296">
        <f>IF([129]Sheet1!A228&lt;&gt;"",[129]Sheet1!A228,"")</f>
        <v>666</v>
      </c>
      <c r="AP296">
        <v>263</v>
      </c>
      <c r="AQ296">
        <f>IF([131]Sheet1!A228&lt;&gt;"",[131]Sheet1!A228,"")</f>
        <v>161</v>
      </c>
      <c r="AR296">
        <f>IF([132]Sheet1!A228&lt;&gt;"",[132]Sheet1!A228,"")</f>
        <v>251</v>
      </c>
      <c r="AS296">
        <f>IF([133]Sheet1!A228&lt;&gt;"",[133]Sheet1!A228,"")</f>
        <v>130</v>
      </c>
      <c r="AT296">
        <f>IF([134]Sheet1!A228&lt;&gt;"",[134]Sheet1!A228,"")</f>
        <v>377</v>
      </c>
      <c r="AU296">
        <f>IF([135]Sheet1!A228&lt;&gt;"",[135]Sheet1!A228,"")</f>
        <v>338</v>
      </c>
      <c r="AV296">
        <f>IF([136]Sheet1!A228&lt;&gt;"",[136]Sheet1!A228,"")</f>
        <v>76</v>
      </c>
      <c r="AW296">
        <f>IF([137]Sheet1!A228&lt;&gt;"",[137]Sheet1!A228,"")</f>
        <v>598</v>
      </c>
      <c r="AX296">
        <f>IF([138]Sheet1!A228&lt;&gt;"",[138]Sheet1!A228,"")</f>
        <v>612</v>
      </c>
      <c r="AY296">
        <f>IF([139]Sheet1!A228&lt;&gt;"",[139]Sheet1!A228,"")</f>
        <v>245</v>
      </c>
      <c r="AZ296">
        <f>IF([140]Sheet1!A228&lt;&gt;"",[140]Sheet1!A228,"")</f>
        <v>610</v>
      </c>
      <c r="BA296">
        <f>IF([141]Sheet1!A228&lt;&gt;"",[141]Sheet1!A228,"")</f>
        <v>136</v>
      </c>
      <c r="BB296">
        <f>IF([142]Sheet1!A228&lt;&gt;"",[142]Sheet1!A228,"")</f>
        <v>9</v>
      </c>
      <c r="BC296">
        <f>IF([143]Sheet1!A228&lt;&gt;"",[143]Sheet1!A228,"")</f>
        <v>256</v>
      </c>
      <c r="BD296">
        <f>IF([144]Sheet1!A228&lt;&gt;"",[144]Sheet1!A228,"")</f>
        <v>81</v>
      </c>
      <c r="BE296">
        <f>IF([145]Sheet1!A228&lt;&gt;"",[145]Sheet1!A228,"")</f>
        <v>214</v>
      </c>
      <c r="BF296">
        <f>IF([146]Sheet1!A228&lt;&gt;"",[146]Sheet1!A228,"")</f>
        <v>641</v>
      </c>
      <c r="BG296">
        <f>IF([147]Sheet1!A228&lt;&gt;"",[147]Sheet1!A228,"")</f>
        <v>342</v>
      </c>
      <c r="BH296">
        <f>IF([148]Sheet1!A228&lt;&gt;"",[148]Sheet1!A228,"")</f>
        <v>641</v>
      </c>
      <c r="BI296">
        <f>IF([149]Sheet1!A228&lt;&gt;"",[149]Sheet1!A228,"")</f>
        <v>340</v>
      </c>
      <c r="BJ296">
        <f>IF([150]Sheet1!A228&lt;&gt;"",[150]Sheet1!A228,"")</f>
        <v>591</v>
      </c>
      <c r="BK296">
        <f>IF([151]Sheet1!A228&lt;&gt;"",[151]Sheet1!A228,"")</f>
        <v>100</v>
      </c>
      <c r="BL296">
        <f>IF([152]Sheet1!A228&lt;&gt;"",[152]Sheet1!A228,"")</f>
        <v>277</v>
      </c>
      <c r="BM296">
        <f>IF([153]Sheet1!A228&lt;&gt;"",[153]Sheet1!A228,"")</f>
        <v>378</v>
      </c>
      <c r="BN296">
        <f>IF([154]Sheet1!A228&lt;&gt;"",[154]Sheet1!A228,"")</f>
        <v>632</v>
      </c>
      <c r="BO296">
        <f>IF([155]Sheet1!A228&lt;&gt;"",[155]Sheet1!A228,"")</f>
        <v>595</v>
      </c>
      <c r="BP296">
        <f>IF([156]Sheet1!A228&lt;&gt;"",[156]Sheet1!A228,"")</f>
        <v>141</v>
      </c>
      <c r="BQ296">
        <f>IF([157]Sheet1!A228&lt;&gt;"",[157]Sheet1!A228,"")</f>
        <v>68</v>
      </c>
      <c r="BR296">
        <f>IF([158]Sheet1!A228&lt;&gt;"",[158]Sheet1!A228,"")</f>
        <v>26</v>
      </c>
      <c r="BS296">
        <f>IF([159]Sheet1!A228&lt;&gt;"",[159]Sheet1!A228,"")</f>
        <v>215</v>
      </c>
      <c r="BT296">
        <f>IF([160]Sheet1!A228&lt;&gt;"",[160]Sheet1!A228,"")</f>
        <v>77</v>
      </c>
      <c r="BU296">
        <f>IF([161]Sheet1!A228&lt;&gt;"",[161]Sheet1!A228,"")</f>
        <v>414</v>
      </c>
      <c r="BV296">
        <f>IF([162]Sheet1!A228&lt;&gt;"",[162]Sheet1!A228,"")</f>
        <v>448</v>
      </c>
      <c r="BW296">
        <f>IF([163]Sheet1!A228&lt;&gt;"",[163]Sheet1!A228,"")</f>
        <v>256</v>
      </c>
      <c r="BX296">
        <f>IF([164]Sheet1!A228&lt;&gt;"",[164]Sheet1!A228,"")</f>
        <v>577</v>
      </c>
      <c r="BY296">
        <f>IF([165]Sheet1!A228&lt;&gt;"",[165]Sheet1!A228,"")</f>
        <v>389</v>
      </c>
      <c r="BZ296">
        <f>IF([166]Sheet1!A228&lt;&gt;"",[166]Sheet1!A228,"")</f>
        <v>95</v>
      </c>
      <c r="CA296">
        <f>IF([167]Sheet1!A228&lt;&gt;"",[167]Sheet1!A228,"")</f>
        <v>236</v>
      </c>
      <c r="CB296">
        <f>IF([168]Sheet1!A228&lt;&gt;"",[168]Sheet1!A228,"")</f>
        <v>611</v>
      </c>
      <c r="CC296">
        <f>IF([169]Sheet1!A228&lt;&gt;"",[169]Sheet1!A228,"")</f>
        <v>253</v>
      </c>
      <c r="CD296">
        <f>IF([170]Sheet1!A228&lt;&gt;"",[170]Sheet1!A228,"")</f>
        <v>578</v>
      </c>
      <c r="CE296">
        <f>IF([171]Sheet1!A228&lt;&gt;"",[171]Sheet1!A228,"")</f>
        <v>309</v>
      </c>
      <c r="CF296">
        <f>IF([172]Sheet1!A228&lt;&gt;"",[172]Sheet1!A228,"")</f>
        <v>625</v>
      </c>
      <c r="CG296">
        <f>IF([173]Sheet1!A228&lt;&gt;"",[173]Sheet1!A228,"")</f>
        <v>299</v>
      </c>
      <c r="CH296">
        <f>IF([174]Sheet1!A228&lt;&gt;"",[174]Sheet1!A228,"")</f>
        <v>456</v>
      </c>
      <c r="CI296">
        <f>IF([175]Sheet1!A228&lt;&gt;"",[175]Sheet1!A228,"")</f>
        <v>404</v>
      </c>
      <c r="CJ296">
        <f>IF([176]Sheet1!A228&lt;&gt;"",[176]Sheet1!A228,"")</f>
        <v>278</v>
      </c>
      <c r="CK296">
        <f>IF([177]Sheet1!A228&lt;&gt;"",[177]Sheet1!A228,"")</f>
        <v>174</v>
      </c>
      <c r="CL296">
        <f>IF([178]Sheet1!A228&lt;&gt;"",[178]Sheet1!A228,"")</f>
        <v>260</v>
      </c>
    </row>
    <row r="297" spans="2:90">
      <c r="B297">
        <f>IF([90]Sheet1!A229&lt;&gt;"",[90]Sheet1!A229,"")</f>
        <v>42</v>
      </c>
      <c r="C297">
        <f>IF([91]Sheet1!A229&lt;&gt;"",[91]Sheet1!A229,"")</f>
        <v>88</v>
      </c>
      <c r="D297">
        <f>IF([92]Sheet1!A229&lt;&gt;"",[92]Sheet1!A229,"")</f>
        <v>26</v>
      </c>
      <c r="E297">
        <f>IF([93]Sheet1!A229&lt;&gt;"",[93]Sheet1!A229,"")</f>
        <v>126</v>
      </c>
      <c r="F297">
        <f>IF([94]Sheet1!A229&lt;&gt;"",[94]Sheet1!A229,"")</f>
        <v>299</v>
      </c>
      <c r="G297">
        <f>IF([95]Sheet1!A229&lt;&gt;"",[95]Sheet1!A229,"")</f>
        <v>369</v>
      </c>
      <c r="H297">
        <f>IF([96]Sheet1!A229&lt;&gt;"",[96]Sheet1!A229,"")</f>
        <v>105</v>
      </c>
      <c r="I297">
        <f>IF([97]Sheet1!A229&lt;&gt;"",[97]Sheet1!A229,"")</f>
        <v>338</v>
      </c>
      <c r="J297">
        <f>IF([98]Sheet1!A229&lt;&gt;"",[98]Sheet1!A229,"")</f>
        <v>52</v>
      </c>
      <c r="K297">
        <f>IF([99]Sheet1!A229&lt;&gt;"",[99]Sheet1!A229,"")</f>
        <v>587</v>
      </c>
      <c r="L297">
        <f>IF([100]Sheet1!A229&lt;&gt;"",[100]Sheet1!A229,"")</f>
        <v>401</v>
      </c>
      <c r="M297">
        <f>IF([101]Sheet1!A229&lt;&gt;"",[101]Sheet1!A229,"")</f>
        <v>576</v>
      </c>
      <c r="N297">
        <f>IF([102]Sheet1!A229&lt;&gt;"",[102]Sheet1!A229,"")</f>
        <v>71</v>
      </c>
      <c r="O297">
        <f>IF([103]Sheet1!A229&lt;&gt;"",[103]Sheet1!A229,"")</f>
        <v>306</v>
      </c>
      <c r="P297">
        <f>IF([104]Sheet1!A229&lt;&gt;"",[104]Sheet1!A229,"")</f>
        <v>632</v>
      </c>
      <c r="Q297">
        <f>IF([105]Sheet1!A229&lt;&gt;"",[105]Sheet1!A229,"")</f>
        <v>361</v>
      </c>
      <c r="R297">
        <f>IF([106]Sheet1!A229&lt;&gt;"",[106]Sheet1!A229,"")</f>
        <v>235</v>
      </c>
      <c r="S297">
        <f>IF([107]Sheet1!A229&lt;&gt;"",[107]Sheet1!A229,"")</f>
        <v>286</v>
      </c>
      <c r="T297">
        <f>IF([108]Sheet1!A229&lt;&gt;"",[108]Sheet1!A229,"")</f>
        <v>148</v>
      </c>
      <c r="U297">
        <f>IF([109]Sheet1!A229&lt;&gt;"",[109]Sheet1!A229,"")</f>
        <v>504</v>
      </c>
      <c r="V297">
        <f>IF([110]Sheet1!A229&lt;&gt;"",[110]Sheet1!A229,"")</f>
        <v>522</v>
      </c>
      <c r="W297">
        <f>IF([111]Sheet1!A229&lt;&gt;"",[111]Sheet1!A229,"")</f>
        <v>524</v>
      </c>
      <c r="X297">
        <f>IF([112]Sheet1!A229&lt;&gt;"",[112]Sheet1!A229,"")</f>
        <v>111</v>
      </c>
      <c r="Y297">
        <f>IF([113]Sheet1!A229&lt;&gt;"",[113]Sheet1!A229,"")</f>
        <v>47</v>
      </c>
      <c r="Z297">
        <f>IF([114]Sheet1!A229&lt;&gt;"",[114]Sheet1!A229,"")</f>
        <v>503</v>
      </c>
      <c r="AA297">
        <f>IF([115]Sheet1!A229&lt;&gt;"",[115]Sheet1!A229,"")</f>
        <v>319</v>
      </c>
      <c r="AB297">
        <f>IF([116]Sheet1!A229&lt;&gt;"",[116]Sheet1!A229,"")</f>
        <v>453</v>
      </c>
      <c r="AC297">
        <f>IF([117]Sheet1!A229&lt;&gt;"",[117]Sheet1!A229,"")</f>
        <v>345</v>
      </c>
      <c r="AD297">
        <f>IF([118]Sheet1!A229&lt;&gt;"",[118]Sheet1!A229,"")</f>
        <v>193</v>
      </c>
      <c r="AE297">
        <f>IF([119]Sheet1!A229&lt;&gt;"",[119]Sheet1!A229,"")</f>
        <v>254</v>
      </c>
      <c r="AF297">
        <f>IF([120]Sheet1!A229&lt;&gt;"",[120]Sheet1!A229,"")</f>
        <v>241</v>
      </c>
      <c r="AG297">
        <f>IF([121]Sheet1!A229&lt;&gt;"",[121]Sheet1!A229,"")</f>
        <v>13</v>
      </c>
      <c r="AH297">
        <f>IF([122]Sheet1!A229&lt;&gt;"",[122]Sheet1!A229,"")</f>
        <v>321</v>
      </c>
      <c r="AI297">
        <f>IF([123]Sheet1!A229&lt;&gt;"",[123]Sheet1!A229,"")</f>
        <v>229</v>
      </c>
      <c r="AJ297">
        <f>IF([124]Sheet1!A229&lt;&gt;"",[124]Sheet1!A229,"")</f>
        <v>534</v>
      </c>
      <c r="AK297">
        <f>IF([125]Sheet1!A229&lt;&gt;"",[125]Sheet1!A229,"")</f>
        <v>374</v>
      </c>
      <c r="AL297">
        <f>IF([126]Sheet1!A229&lt;&gt;"",[126]Sheet1!A229,"")</f>
        <v>328</v>
      </c>
      <c r="AM297">
        <f>IF([127]Sheet1!A229&lt;&gt;"",[127]Sheet1!A229,"")</f>
        <v>476</v>
      </c>
      <c r="AN297">
        <f>IF([128]Sheet1!A229&lt;&gt;"",[128]Sheet1!A229,"")</f>
        <v>412</v>
      </c>
      <c r="AO297">
        <f>IF([129]Sheet1!A229&lt;&gt;"",[129]Sheet1!A229,"")</f>
        <v>361</v>
      </c>
      <c r="AP297">
        <v>591</v>
      </c>
      <c r="AQ297">
        <f>IF([131]Sheet1!A229&lt;&gt;"",[131]Sheet1!A229,"")</f>
        <v>629</v>
      </c>
      <c r="AR297">
        <f>IF([132]Sheet1!A229&lt;&gt;"",[132]Sheet1!A229,"")</f>
        <v>104</v>
      </c>
      <c r="AS297">
        <f>IF([133]Sheet1!A229&lt;&gt;"",[133]Sheet1!A229,"")</f>
        <v>597</v>
      </c>
      <c r="AT297">
        <f>IF([134]Sheet1!A229&lt;&gt;"",[134]Sheet1!A229,"")</f>
        <v>351</v>
      </c>
      <c r="AU297">
        <f>IF([135]Sheet1!A229&lt;&gt;"",[135]Sheet1!A229,"")</f>
        <v>395</v>
      </c>
      <c r="AV297">
        <f>IF([136]Sheet1!A229&lt;&gt;"",[136]Sheet1!A229,"")</f>
        <v>160</v>
      </c>
      <c r="AW297">
        <f>IF([137]Sheet1!A229&lt;&gt;"",[137]Sheet1!A229,"")</f>
        <v>280</v>
      </c>
      <c r="AX297">
        <f>IF([138]Sheet1!A229&lt;&gt;"",[138]Sheet1!A229,"")</f>
        <v>352</v>
      </c>
      <c r="AY297">
        <f>IF([139]Sheet1!A229&lt;&gt;"",[139]Sheet1!A229,"")</f>
        <v>382</v>
      </c>
      <c r="AZ297">
        <f>IF([140]Sheet1!A229&lt;&gt;"",[140]Sheet1!A229,"")</f>
        <v>1</v>
      </c>
      <c r="BA297">
        <f>IF([141]Sheet1!A229&lt;&gt;"",[141]Sheet1!A229,"")</f>
        <v>663</v>
      </c>
      <c r="BB297">
        <f>IF([142]Sheet1!A229&lt;&gt;"",[142]Sheet1!A229,"")</f>
        <v>385</v>
      </c>
      <c r="BC297">
        <f>IF([143]Sheet1!A229&lt;&gt;"",[143]Sheet1!A229,"")</f>
        <v>89</v>
      </c>
      <c r="BD297">
        <f>IF([144]Sheet1!A229&lt;&gt;"",[144]Sheet1!A229,"")</f>
        <v>267</v>
      </c>
      <c r="BE297">
        <f>IF([145]Sheet1!A229&lt;&gt;"",[145]Sheet1!A229,"")</f>
        <v>66</v>
      </c>
      <c r="BF297">
        <f>IF([146]Sheet1!A229&lt;&gt;"",[146]Sheet1!A229,"")</f>
        <v>146</v>
      </c>
      <c r="BG297">
        <f>IF([147]Sheet1!A229&lt;&gt;"",[147]Sheet1!A229,"")</f>
        <v>593</v>
      </c>
      <c r="BH297">
        <f>IF([148]Sheet1!A229&lt;&gt;"",[148]Sheet1!A229,"")</f>
        <v>581</v>
      </c>
      <c r="BI297">
        <f>IF([149]Sheet1!A229&lt;&gt;"",[149]Sheet1!A229,"")</f>
        <v>616</v>
      </c>
      <c r="BJ297">
        <f>IF([150]Sheet1!A229&lt;&gt;"",[150]Sheet1!A229,"")</f>
        <v>389</v>
      </c>
      <c r="BK297">
        <f>IF([151]Sheet1!A229&lt;&gt;"",[151]Sheet1!A229,"")</f>
        <v>374</v>
      </c>
      <c r="BL297">
        <f>IF([152]Sheet1!A229&lt;&gt;"",[152]Sheet1!A229,"")</f>
        <v>221</v>
      </c>
      <c r="BM297">
        <f>IF([153]Sheet1!A229&lt;&gt;"",[153]Sheet1!A229,"")</f>
        <v>560</v>
      </c>
      <c r="BN297">
        <f>IF([154]Sheet1!A229&lt;&gt;"",[154]Sheet1!A229,"")</f>
        <v>53</v>
      </c>
      <c r="BO297">
        <f>IF([155]Sheet1!A229&lt;&gt;"",[155]Sheet1!A229,"")</f>
        <v>186</v>
      </c>
      <c r="BP297">
        <f>IF([156]Sheet1!A229&lt;&gt;"",[156]Sheet1!A229,"")</f>
        <v>101</v>
      </c>
      <c r="BQ297">
        <f>IF([157]Sheet1!A229&lt;&gt;"",[157]Sheet1!A229,"")</f>
        <v>253</v>
      </c>
      <c r="BR297">
        <f>IF([158]Sheet1!A229&lt;&gt;"",[158]Sheet1!A229,"")</f>
        <v>446</v>
      </c>
      <c r="BS297">
        <f>IF([159]Sheet1!A229&lt;&gt;"",[159]Sheet1!A229,"")</f>
        <v>17</v>
      </c>
      <c r="BT297">
        <f>IF([160]Sheet1!A229&lt;&gt;"",[160]Sheet1!A229,"")</f>
        <v>56</v>
      </c>
      <c r="BU297">
        <f>IF([161]Sheet1!A229&lt;&gt;"",[161]Sheet1!A229,"")</f>
        <v>632</v>
      </c>
      <c r="BV297">
        <f>IF([162]Sheet1!A229&lt;&gt;"",[162]Sheet1!A229,"")</f>
        <v>648</v>
      </c>
      <c r="BW297">
        <f>IF([163]Sheet1!A229&lt;&gt;"",[163]Sheet1!A229,"")</f>
        <v>559</v>
      </c>
      <c r="BX297">
        <f>IF([164]Sheet1!A229&lt;&gt;"",[164]Sheet1!A229,"")</f>
        <v>424</v>
      </c>
      <c r="BY297">
        <f>IF([165]Sheet1!A229&lt;&gt;"",[165]Sheet1!A229,"")</f>
        <v>262</v>
      </c>
      <c r="BZ297">
        <f>IF([166]Sheet1!A229&lt;&gt;"",[166]Sheet1!A229,"")</f>
        <v>321</v>
      </c>
      <c r="CA297">
        <f>IF([167]Sheet1!A229&lt;&gt;"",[167]Sheet1!A229,"")</f>
        <v>438</v>
      </c>
      <c r="CB297">
        <f>IF([168]Sheet1!A229&lt;&gt;"",[168]Sheet1!A229,"")</f>
        <v>145</v>
      </c>
      <c r="CC297">
        <f>IF([169]Sheet1!A229&lt;&gt;"",[169]Sheet1!A229,"")</f>
        <v>262</v>
      </c>
      <c r="CD297">
        <f>IF([170]Sheet1!A229&lt;&gt;"",[170]Sheet1!A229,"")</f>
        <v>483</v>
      </c>
      <c r="CE297">
        <f>IF([171]Sheet1!A229&lt;&gt;"",[171]Sheet1!A229,"")</f>
        <v>582</v>
      </c>
      <c r="CF297">
        <f>IF([172]Sheet1!A229&lt;&gt;"",[172]Sheet1!A229,"")</f>
        <v>53</v>
      </c>
      <c r="CG297">
        <f>IF([173]Sheet1!A229&lt;&gt;"",[173]Sheet1!A229,"")</f>
        <v>342</v>
      </c>
      <c r="CH297">
        <f>IF([174]Sheet1!A229&lt;&gt;"",[174]Sheet1!A229,"")</f>
        <v>39</v>
      </c>
      <c r="CI297">
        <f>IF([175]Sheet1!A229&lt;&gt;"",[175]Sheet1!A229,"")</f>
        <v>165</v>
      </c>
      <c r="CJ297">
        <f>IF([176]Sheet1!A229&lt;&gt;"",[176]Sheet1!A229,"")</f>
        <v>438</v>
      </c>
      <c r="CK297">
        <f>IF([177]Sheet1!A229&lt;&gt;"",[177]Sheet1!A229,"")</f>
        <v>570</v>
      </c>
      <c r="CL297">
        <f>IF([178]Sheet1!A229&lt;&gt;"",[178]Sheet1!A229,"")</f>
        <v>661</v>
      </c>
    </row>
    <row r="298" spans="2:90">
      <c r="B298">
        <f>IF([90]Sheet1!A230&lt;&gt;"",[90]Sheet1!A230,"")</f>
        <v>180</v>
      </c>
      <c r="C298">
        <f>IF([91]Sheet1!A230&lt;&gt;"",[91]Sheet1!A230,"")</f>
        <v>106</v>
      </c>
      <c r="D298">
        <f>IF([92]Sheet1!A230&lt;&gt;"",[92]Sheet1!A230,"")</f>
        <v>108</v>
      </c>
      <c r="E298">
        <f>IF([93]Sheet1!A230&lt;&gt;"",[93]Sheet1!A230,"")</f>
        <v>275</v>
      </c>
      <c r="F298">
        <f>IF([94]Sheet1!A230&lt;&gt;"",[94]Sheet1!A230,"")</f>
        <v>361</v>
      </c>
      <c r="G298">
        <f>IF([95]Sheet1!A230&lt;&gt;"",[95]Sheet1!A230,"")</f>
        <v>339</v>
      </c>
      <c r="H298">
        <f>IF([96]Sheet1!A230&lt;&gt;"",[96]Sheet1!A230,"")</f>
        <v>286</v>
      </c>
      <c r="I298">
        <f>IF([97]Sheet1!A230&lt;&gt;"",[97]Sheet1!A230,"")</f>
        <v>366</v>
      </c>
      <c r="J298">
        <f>IF([98]Sheet1!A230&lt;&gt;"",[98]Sheet1!A230,"")</f>
        <v>252</v>
      </c>
      <c r="K298">
        <f>IF([99]Sheet1!A230&lt;&gt;"",[99]Sheet1!A230,"")</f>
        <v>564</v>
      </c>
      <c r="L298">
        <f>IF([100]Sheet1!A230&lt;&gt;"",[100]Sheet1!A230,"")</f>
        <v>136</v>
      </c>
      <c r="M298">
        <f>IF([101]Sheet1!A230&lt;&gt;"",[101]Sheet1!A230,"")</f>
        <v>643</v>
      </c>
      <c r="N298">
        <f>IF([102]Sheet1!A230&lt;&gt;"",[102]Sheet1!A230,"")</f>
        <v>665</v>
      </c>
      <c r="O298">
        <f>IF([103]Sheet1!A230&lt;&gt;"",[103]Sheet1!A230,"")</f>
        <v>14</v>
      </c>
      <c r="P298">
        <f>IF([104]Sheet1!A230&lt;&gt;"",[104]Sheet1!A230,"")</f>
        <v>303</v>
      </c>
      <c r="Q298">
        <f>IF([105]Sheet1!A230&lt;&gt;"",[105]Sheet1!A230,"")</f>
        <v>301</v>
      </c>
      <c r="R298">
        <f>IF([106]Sheet1!A230&lt;&gt;"",[106]Sheet1!A230,"")</f>
        <v>33</v>
      </c>
      <c r="S298">
        <f>IF([107]Sheet1!A230&lt;&gt;"",[107]Sheet1!A230,"")</f>
        <v>59</v>
      </c>
      <c r="T298">
        <f>IF([108]Sheet1!A230&lt;&gt;"",[108]Sheet1!A230,"")</f>
        <v>393</v>
      </c>
      <c r="U298">
        <f>IF([109]Sheet1!A230&lt;&gt;"",[109]Sheet1!A230,"")</f>
        <v>283</v>
      </c>
      <c r="V298">
        <f>IF([110]Sheet1!A230&lt;&gt;"",[110]Sheet1!A230,"")</f>
        <v>199</v>
      </c>
      <c r="W298">
        <f>IF([111]Sheet1!A230&lt;&gt;"",[111]Sheet1!A230,"")</f>
        <v>358</v>
      </c>
      <c r="X298">
        <f>IF([112]Sheet1!A230&lt;&gt;"",[112]Sheet1!A230,"")</f>
        <v>533</v>
      </c>
      <c r="Y298">
        <f>IF([113]Sheet1!A230&lt;&gt;"",[113]Sheet1!A230,"")</f>
        <v>326</v>
      </c>
      <c r="Z298">
        <f>IF([114]Sheet1!A230&lt;&gt;"",[114]Sheet1!A230,"")</f>
        <v>431</v>
      </c>
      <c r="AA298">
        <f>IF([115]Sheet1!A230&lt;&gt;"",[115]Sheet1!A230,"")</f>
        <v>542</v>
      </c>
      <c r="AB298">
        <f>IF([116]Sheet1!A230&lt;&gt;"",[116]Sheet1!A230,"")</f>
        <v>401</v>
      </c>
      <c r="AC298">
        <f>IF([117]Sheet1!A230&lt;&gt;"",[117]Sheet1!A230,"")</f>
        <v>221</v>
      </c>
      <c r="AD298">
        <f>IF([118]Sheet1!A230&lt;&gt;"",[118]Sheet1!A230,"")</f>
        <v>394</v>
      </c>
      <c r="AE298">
        <f>IF([119]Sheet1!A230&lt;&gt;"",[119]Sheet1!A230,"")</f>
        <v>44</v>
      </c>
      <c r="AF298">
        <f>IF([120]Sheet1!A230&lt;&gt;"",[120]Sheet1!A230,"")</f>
        <v>250</v>
      </c>
      <c r="AG298">
        <f>IF([121]Sheet1!A230&lt;&gt;"",[121]Sheet1!A230,"")</f>
        <v>241</v>
      </c>
      <c r="AH298">
        <f>IF([122]Sheet1!A230&lt;&gt;"",[122]Sheet1!A230,"")</f>
        <v>230</v>
      </c>
      <c r="AI298">
        <f>IF([123]Sheet1!A230&lt;&gt;"",[123]Sheet1!A230,"")</f>
        <v>419</v>
      </c>
      <c r="AJ298">
        <f>IF([124]Sheet1!A230&lt;&gt;"",[124]Sheet1!A230,"")</f>
        <v>379</v>
      </c>
      <c r="AK298">
        <f>IF([125]Sheet1!A230&lt;&gt;"",[125]Sheet1!A230,"")</f>
        <v>31</v>
      </c>
      <c r="AL298">
        <f>IF([126]Sheet1!A230&lt;&gt;"",[126]Sheet1!A230,"")</f>
        <v>503</v>
      </c>
      <c r="AM298">
        <f>IF([127]Sheet1!A230&lt;&gt;"",[127]Sheet1!A230,"")</f>
        <v>266</v>
      </c>
      <c r="AN298">
        <f>IF([128]Sheet1!A230&lt;&gt;"",[128]Sheet1!A230,"")</f>
        <v>176</v>
      </c>
      <c r="AO298">
        <f>IF([129]Sheet1!A230&lt;&gt;"",[129]Sheet1!A230,"")</f>
        <v>640</v>
      </c>
      <c r="AP298">
        <v>283</v>
      </c>
      <c r="AQ298">
        <f>IF([131]Sheet1!A230&lt;&gt;"",[131]Sheet1!A230,"")</f>
        <v>179</v>
      </c>
      <c r="AR298">
        <f>IF([132]Sheet1!A230&lt;&gt;"",[132]Sheet1!A230,"")</f>
        <v>280</v>
      </c>
      <c r="AS298">
        <f>IF([133]Sheet1!A230&lt;&gt;"",[133]Sheet1!A230,"")</f>
        <v>141</v>
      </c>
      <c r="AT298">
        <f>IF([134]Sheet1!A230&lt;&gt;"",[134]Sheet1!A230,"")</f>
        <v>336</v>
      </c>
      <c r="AU298">
        <f>IF([135]Sheet1!A230&lt;&gt;"",[135]Sheet1!A230,"")</f>
        <v>347</v>
      </c>
      <c r="AV298">
        <f>IF([136]Sheet1!A230&lt;&gt;"",[136]Sheet1!A230,"")</f>
        <v>240</v>
      </c>
      <c r="AW298">
        <f>IF([137]Sheet1!A230&lt;&gt;"",[137]Sheet1!A230,"")</f>
        <v>572</v>
      </c>
      <c r="AX298">
        <f>IF([138]Sheet1!A230&lt;&gt;"",[138]Sheet1!A230,"")</f>
        <v>128</v>
      </c>
      <c r="AY298">
        <f>IF([139]Sheet1!A230&lt;&gt;"",[139]Sheet1!A230,"")</f>
        <v>562</v>
      </c>
      <c r="AZ298">
        <f>IF([140]Sheet1!A230&lt;&gt;"",[140]Sheet1!A230,"")</f>
        <v>227</v>
      </c>
      <c r="BA298">
        <f>IF([141]Sheet1!A230&lt;&gt;"",[141]Sheet1!A230,"")</f>
        <v>402</v>
      </c>
      <c r="BB298">
        <f>IF([142]Sheet1!A230&lt;&gt;"",[142]Sheet1!A230,"")</f>
        <v>16</v>
      </c>
      <c r="BC298">
        <f>IF([143]Sheet1!A230&lt;&gt;"",[143]Sheet1!A230,"")</f>
        <v>384</v>
      </c>
      <c r="BD298">
        <f>IF([144]Sheet1!A230&lt;&gt;"",[144]Sheet1!A230,"")</f>
        <v>275</v>
      </c>
      <c r="BE298">
        <f>IF([145]Sheet1!A230&lt;&gt;"",[145]Sheet1!A230,"")</f>
        <v>643</v>
      </c>
      <c r="BF298">
        <f>IF([146]Sheet1!A230&lt;&gt;"",[146]Sheet1!A230,"")</f>
        <v>368</v>
      </c>
      <c r="BG298">
        <f>IF([147]Sheet1!A230&lt;&gt;"",[147]Sheet1!A230,"")</f>
        <v>10</v>
      </c>
      <c r="BH298">
        <f>IF([148]Sheet1!A230&lt;&gt;"",[148]Sheet1!A230,"")</f>
        <v>99</v>
      </c>
      <c r="BI298">
        <f>IF([149]Sheet1!A230&lt;&gt;"",[149]Sheet1!A230,"")</f>
        <v>231</v>
      </c>
      <c r="BJ298">
        <f>IF([150]Sheet1!A230&lt;&gt;"",[150]Sheet1!A230,"")</f>
        <v>255</v>
      </c>
      <c r="BK298">
        <f>IF([151]Sheet1!A230&lt;&gt;"",[151]Sheet1!A230,"")</f>
        <v>300</v>
      </c>
      <c r="BL298">
        <f>IF([152]Sheet1!A230&lt;&gt;"",[152]Sheet1!A230,"")</f>
        <v>224</v>
      </c>
      <c r="BM298">
        <f>IF([153]Sheet1!A230&lt;&gt;"",[153]Sheet1!A230,"")</f>
        <v>318</v>
      </c>
      <c r="BN298">
        <f>IF([154]Sheet1!A230&lt;&gt;"",[154]Sheet1!A230,"")</f>
        <v>1</v>
      </c>
      <c r="BO298">
        <f>IF([155]Sheet1!A230&lt;&gt;"",[155]Sheet1!A230,"")</f>
        <v>122</v>
      </c>
      <c r="BP298">
        <f>IF([156]Sheet1!A230&lt;&gt;"",[156]Sheet1!A230,"")</f>
        <v>189</v>
      </c>
      <c r="BQ298">
        <f>IF([157]Sheet1!A230&lt;&gt;"",[157]Sheet1!A230,"")</f>
        <v>384</v>
      </c>
      <c r="BR298">
        <f>IF([158]Sheet1!A230&lt;&gt;"",[158]Sheet1!A230,"")</f>
        <v>598</v>
      </c>
      <c r="BS298">
        <f>IF([159]Sheet1!A230&lt;&gt;"",[159]Sheet1!A230,"")</f>
        <v>144</v>
      </c>
      <c r="BT298">
        <f>IF([160]Sheet1!A230&lt;&gt;"",[160]Sheet1!A230,"")</f>
        <v>338</v>
      </c>
      <c r="BU298">
        <f>IF([161]Sheet1!A230&lt;&gt;"",[161]Sheet1!A230,"")</f>
        <v>301</v>
      </c>
      <c r="BV298">
        <f>IF([162]Sheet1!A230&lt;&gt;"",[162]Sheet1!A230,"")</f>
        <v>417</v>
      </c>
      <c r="BW298">
        <f>IF([163]Sheet1!A230&lt;&gt;"",[163]Sheet1!A230,"")</f>
        <v>458</v>
      </c>
      <c r="BX298">
        <f>IF([164]Sheet1!A230&lt;&gt;"",[164]Sheet1!A230,"")</f>
        <v>345</v>
      </c>
      <c r="BY298">
        <f>IF([165]Sheet1!A230&lt;&gt;"",[165]Sheet1!A230,"")</f>
        <v>458</v>
      </c>
      <c r="BZ298">
        <f>IF([166]Sheet1!A230&lt;&gt;"",[166]Sheet1!A230,"")</f>
        <v>391</v>
      </c>
      <c r="CA298">
        <f>IF([167]Sheet1!A230&lt;&gt;"",[167]Sheet1!A230,"")</f>
        <v>32</v>
      </c>
      <c r="CB298">
        <f>IF([168]Sheet1!A230&lt;&gt;"",[168]Sheet1!A230,"")</f>
        <v>631</v>
      </c>
      <c r="CC298">
        <f>IF([169]Sheet1!A230&lt;&gt;"",[169]Sheet1!A230,"")</f>
        <v>460</v>
      </c>
      <c r="CD298">
        <f>IF([170]Sheet1!A230&lt;&gt;"",[170]Sheet1!A230,"")</f>
        <v>645</v>
      </c>
      <c r="CE298">
        <f>IF([171]Sheet1!A230&lt;&gt;"",[171]Sheet1!A230,"")</f>
        <v>458</v>
      </c>
      <c r="CF298">
        <f>IF([172]Sheet1!A230&lt;&gt;"",[172]Sheet1!A230,"")</f>
        <v>42</v>
      </c>
      <c r="CG298">
        <f>IF([173]Sheet1!A230&lt;&gt;"",[173]Sheet1!A230,"")</f>
        <v>570</v>
      </c>
      <c r="CH298">
        <f>IF([174]Sheet1!A230&lt;&gt;"",[174]Sheet1!A230,"")</f>
        <v>608</v>
      </c>
      <c r="CI298">
        <f>IF([175]Sheet1!A230&lt;&gt;"",[175]Sheet1!A230,"")</f>
        <v>131</v>
      </c>
      <c r="CJ298">
        <f>IF([176]Sheet1!A230&lt;&gt;"",[176]Sheet1!A230,"")</f>
        <v>151</v>
      </c>
      <c r="CK298">
        <f>IF([177]Sheet1!A230&lt;&gt;"",[177]Sheet1!A230,"")</f>
        <v>558</v>
      </c>
      <c r="CL298">
        <f>IF([178]Sheet1!A230&lt;&gt;"",[178]Sheet1!A230,"")</f>
        <v>565</v>
      </c>
    </row>
    <row r="299" spans="2:90">
      <c r="B299">
        <f>IF([90]Sheet1!A231&lt;&gt;"",[90]Sheet1!A231,"")</f>
        <v>145</v>
      </c>
      <c r="C299">
        <f>IF([91]Sheet1!A231&lt;&gt;"",[91]Sheet1!A231,"")</f>
        <v>196</v>
      </c>
      <c r="D299">
        <f>IF([92]Sheet1!A231&lt;&gt;"",[92]Sheet1!A231,"")</f>
        <v>342</v>
      </c>
      <c r="E299">
        <f>IF([93]Sheet1!A231&lt;&gt;"",[93]Sheet1!A231,"")</f>
        <v>257</v>
      </c>
      <c r="F299">
        <f>IF([94]Sheet1!A231&lt;&gt;"",[94]Sheet1!A231,"")</f>
        <v>267</v>
      </c>
      <c r="G299">
        <f>IF([95]Sheet1!A231&lt;&gt;"",[95]Sheet1!A231,"")</f>
        <v>560</v>
      </c>
      <c r="H299">
        <f>IF([96]Sheet1!A231&lt;&gt;"",[96]Sheet1!A231,"")</f>
        <v>220</v>
      </c>
      <c r="I299">
        <f>IF([97]Sheet1!A231&lt;&gt;"",[97]Sheet1!A231,"")</f>
        <v>74</v>
      </c>
      <c r="J299">
        <f>IF([98]Sheet1!A231&lt;&gt;"",[98]Sheet1!A231,"")</f>
        <v>155</v>
      </c>
      <c r="K299">
        <f>IF([99]Sheet1!A231&lt;&gt;"",[99]Sheet1!A231,"")</f>
        <v>603</v>
      </c>
      <c r="L299">
        <f>IF([100]Sheet1!A231&lt;&gt;"",[100]Sheet1!A231,"")</f>
        <v>588</v>
      </c>
      <c r="M299">
        <f>IF([101]Sheet1!A231&lt;&gt;"",[101]Sheet1!A231,"")</f>
        <v>187</v>
      </c>
      <c r="N299">
        <f>IF([102]Sheet1!A231&lt;&gt;"",[102]Sheet1!A231,"")</f>
        <v>147</v>
      </c>
      <c r="O299">
        <f>IF([103]Sheet1!A231&lt;&gt;"",[103]Sheet1!A231,"")</f>
        <v>171</v>
      </c>
      <c r="P299">
        <f>IF([104]Sheet1!A231&lt;&gt;"",[104]Sheet1!A231,"")</f>
        <v>44</v>
      </c>
      <c r="Q299">
        <f>IF([105]Sheet1!A231&lt;&gt;"",[105]Sheet1!A231,"")</f>
        <v>69</v>
      </c>
      <c r="R299">
        <f>IF([106]Sheet1!A231&lt;&gt;"",[106]Sheet1!A231,"")</f>
        <v>212</v>
      </c>
      <c r="S299">
        <f>IF([107]Sheet1!A231&lt;&gt;"",[107]Sheet1!A231,"")</f>
        <v>80</v>
      </c>
      <c r="T299">
        <f>IF([108]Sheet1!A231&lt;&gt;"",[108]Sheet1!A231,"")</f>
        <v>163</v>
      </c>
      <c r="U299">
        <f>IF([109]Sheet1!A231&lt;&gt;"",[109]Sheet1!A231,"")</f>
        <v>394</v>
      </c>
      <c r="V299">
        <f>IF([110]Sheet1!A231&lt;&gt;"",[110]Sheet1!A231,"")</f>
        <v>367</v>
      </c>
      <c r="W299">
        <f>IF([111]Sheet1!A231&lt;&gt;"",[111]Sheet1!A231,"")</f>
        <v>423</v>
      </c>
      <c r="X299">
        <f>IF([112]Sheet1!A231&lt;&gt;"",[112]Sheet1!A231,"")</f>
        <v>129</v>
      </c>
      <c r="Y299">
        <f>IF([113]Sheet1!A231&lt;&gt;"",[113]Sheet1!A231,"")</f>
        <v>198</v>
      </c>
      <c r="Z299">
        <f>IF([114]Sheet1!A231&lt;&gt;"",[114]Sheet1!A231,"")</f>
        <v>186</v>
      </c>
      <c r="AA299">
        <f>IF([115]Sheet1!A231&lt;&gt;"",[115]Sheet1!A231,"")</f>
        <v>245</v>
      </c>
      <c r="AB299">
        <f>IF([116]Sheet1!A231&lt;&gt;"",[116]Sheet1!A231,"")</f>
        <v>469</v>
      </c>
      <c r="AC299">
        <f>IF([117]Sheet1!A231&lt;&gt;"",[117]Sheet1!A231,"")</f>
        <v>360</v>
      </c>
      <c r="AD299">
        <f>IF([118]Sheet1!A231&lt;&gt;"",[118]Sheet1!A231,"")</f>
        <v>392</v>
      </c>
      <c r="AE299">
        <f>IF([119]Sheet1!A231&lt;&gt;"",[119]Sheet1!A231,"")</f>
        <v>100</v>
      </c>
      <c r="AF299">
        <f>IF([120]Sheet1!A231&lt;&gt;"",[120]Sheet1!A231,"")</f>
        <v>495</v>
      </c>
      <c r="AG299">
        <f>IF([121]Sheet1!A231&lt;&gt;"",[121]Sheet1!A231,"")</f>
        <v>216</v>
      </c>
      <c r="AH299">
        <f>IF([122]Sheet1!A231&lt;&gt;"",[122]Sheet1!A231,"")</f>
        <v>329</v>
      </c>
      <c r="AI299">
        <f>IF([123]Sheet1!A231&lt;&gt;"",[123]Sheet1!A231,"")</f>
        <v>124</v>
      </c>
      <c r="AJ299">
        <f>IF([124]Sheet1!A231&lt;&gt;"",[124]Sheet1!A231,"")</f>
        <v>208</v>
      </c>
      <c r="AK299">
        <f>IF([125]Sheet1!A231&lt;&gt;"",[125]Sheet1!A231,"")</f>
        <v>280</v>
      </c>
      <c r="AL299">
        <f>IF([126]Sheet1!A231&lt;&gt;"",[126]Sheet1!A231,"")</f>
        <v>223</v>
      </c>
      <c r="AM299">
        <f>IF([127]Sheet1!A231&lt;&gt;"",[127]Sheet1!A231,"")</f>
        <v>416</v>
      </c>
      <c r="AN299">
        <f>IF([128]Sheet1!A231&lt;&gt;"",[128]Sheet1!A231,"")</f>
        <v>88</v>
      </c>
      <c r="AO299">
        <f>IF([129]Sheet1!A231&lt;&gt;"",[129]Sheet1!A231,"")</f>
        <v>606</v>
      </c>
      <c r="AP299">
        <v>55</v>
      </c>
      <c r="AQ299">
        <f>IF([131]Sheet1!A231&lt;&gt;"",[131]Sheet1!A231,"")</f>
        <v>303</v>
      </c>
      <c r="AR299">
        <f>IF([132]Sheet1!A231&lt;&gt;"",[132]Sheet1!A231,"")</f>
        <v>656</v>
      </c>
      <c r="AS299">
        <f>IF([133]Sheet1!A231&lt;&gt;"",[133]Sheet1!A231,"")</f>
        <v>385</v>
      </c>
      <c r="AT299">
        <f>IF([134]Sheet1!A231&lt;&gt;"",[134]Sheet1!A231,"")</f>
        <v>304</v>
      </c>
      <c r="AU299">
        <f>IF([135]Sheet1!A231&lt;&gt;"",[135]Sheet1!A231,"")</f>
        <v>246</v>
      </c>
      <c r="AV299">
        <f>IF([136]Sheet1!A231&lt;&gt;"",[136]Sheet1!A231,"")</f>
        <v>92</v>
      </c>
      <c r="AW299">
        <f>IF([137]Sheet1!A231&lt;&gt;"",[137]Sheet1!A231,"")</f>
        <v>646</v>
      </c>
      <c r="AX299">
        <f>IF([138]Sheet1!A231&lt;&gt;"",[138]Sheet1!A231,"")</f>
        <v>191</v>
      </c>
      <c r="AY299">
        <f>IF([139]Sheet1!A231&lt;&gt;"",[139]Sheet1!A231,"")</f>
        <v>558</v>
      </c>
      <c r="AZ299">
        <f>IF([140]Sheet1!A231&lt;&gt;"",[140]Sheet1!A231,"")</f>
        <v>82</v>
      </c>
      <c r="BA299">
        <f>IF([141]Sheet1!A231&lt;&gt;"",[141]Sheet1!A231,"")</f>
        <v>9</v>
      </c>
      <c r="BB299">
        <f>IF([142]Sheet1!A231&lt;&gt;"",[142]Sheet1!A231,"")</f>
        <v>58</v>
      </c>
      <c r="BC299">
        <f>IF([143]Sheet1!A231&lt;&gt;"",[143]Sheet1!A231,"")</f>
        <v>596</v>
      </c>
      <c r="BD299">
        <f>IF([144]Sheet1!A231&lt;&gt;"",[144]Sheet1!A231,"")</f>
        <v>27</v>
      </c>
      <c r="BE299">
        <f>IF([145]Sheet1!A231&lt;&gt;"",[145]Sheet1!A231,"")</f>
        <v>260</v>
      </c>
      <c r="BF299">
        <f>IF([146]Sheet1!A231&lt;&gt;"",[146]Sheet1!A231,"")</f>
        <v>159</v>
      </c>
      <c r="BG299">
        <f>IF([147]Sheet1!A231&lt;&gt;"",[147]Sheet1!A231,"")</f>
        <v>357</v>
      </c>
      <c r="BH299">
        <f>IF([148]Sheet1!A231&lt;&gt;"",[148]Sheet1!A231,"")</f>
        <v>82</v>
      </c>
      <c r="BI299">
        <f>IF([149]Sheet1!A231&lt;&gt;"",[149]Sheet1!A231,"")</f>
        <v>330</v>
      </c>
      <c r="BJ299">
        <f>IF([150]Sheet1!A231&lt;&gt;"",[150]Sheet1!A231,"")</f>
        <v>96</v>
      </c>
      <c r="BK299">
        <f>IF([151]Sheet1!A231&lt;&gt;"",[151]Sheet1!A231,"")</f>
        <v>299</v>
      </c>
      <c r="BL299">
        <f>IF([152]Sheet1!A231&lt;&gt;"",[152]Sheet1!A231,"")</f>
        <v>340</v>
      </c>
      <c r="BM299">
        <f>IF([153]Sheet1!A231&lt;&gt;"",[153]Sheet1!A231,"")</f>
        <v>85</v>
      </c>
      <c r="BN299">
        <f>IF([154]Sheet1!A231&lt;&gt;"",[154]Sheet1!A231,"")</f>
        <v>579</v>
      </c>
      <c r="BO299">
        <f>IF([155]Sheet1!A231&lt;&gt;"",[155]Sheet1!A231,"")</f>
        <v>197</v>
      </c>
      <c r="BP299">
        <f>IF([156]Sheet1!A231&lt;&gt;"",[156]Sheet1!A231,"")</f>
        <v>510</v>
      </c>
      <c r="BQ299">
        <f>IF([157]Sheet1!A231&lt;&gt;"",[157]Sheet1!A231,"")</f>
        <v>180</v>
      </c>
      <c r="BR299">
        <f>IF([158]Sheet1!A231&lt;&gt;"",[158]Sheet1!A231,"")</f>
        <v>382</v>
      </c>
      <c r="BS299">
        <f>IF([159]Sheet1!A231&lt;&gt;"",[159]Sheet1!A231,"")</f>
        <v>266</v>
      </c>
      <c r="BT299">
        <f>IF([160]Sheet1!A231&lt;&gt;"",[160]Sheet1!A231,"")</f>
        <v>609</v>
      </c>
      <c r="BU299">
        <f>IF([161]Sheet1!A231&lt;&gt;"",[161]Sheet1!A231,"")</f>
        <v>308</v>
      </c>
      <c r="BV299">
        <f>IF([162]Sheet1!A231&lt;&gt;"",[162]Sheet1!A231,"")</f>
        <v>72</v>
      </c>
      <c r="BW299">
        <f>IF([163]Sheet1!A231&lt;&gt;"",[163]Sheet1!A231,"")</f>
        <v>75</v>
      </c>
      <c r="BX299">
        <f>IF([164]Sheet1!A231&lt;&gt;"",[164]Sheet1!A231,"")</f>
        <v>567</v>
      </c>
      <c r="BY299">
        <f>IF([165]Sheet1!A231&lt;&gt;"",[165]Sheet1!A231,"")</f>
        <v>101</v>
      </c>
      <c r="BZ299">
        <f>IF([166]Sheet1!A231&lt;&gt;"",[166]Sheet1!A231,"")</f>
        <v>63</v>
      </c>
      <c r="CA299">
        <f>IF([167]Sheet1!A231&lt;&gt;"",[167]Sheet1!A231,"")</f>
        <v>14</v>
      </c>
      <c r="CB299">
        <f>IF([168]Sheet1!A231&lt;&gt;"",[168]Sheet1!A231,"")</f>
        <v>618</v>
      </c>
      <c r="CC299">
        <f>IF([169]Sheet1!A231&lt;&gt;"",[169]Sheet1!A231,"")</f>
        <v>164</v>
      </c>
      <c r="CD299">
        <f>IF([170]Sheet1!A231&lt;&gt;"",[170]Sheet1!A231,"")</f>
        <v>217</v>
      </c>
      <c r="CE299">
        <f>IF([171]Sheet1!A231&lt;&gt;"",[171]Sheet1!A231,"")</f>
        <v>286</v>
      </c>
      <c r="CF299">
        <f>IF([172]Sheet1!A231&lt;&gt;"",[172]Sheet1!A231,"")</f>
        <v>22</v>
      </c>
      <c r="CG299">
        <f>IF([173]Sheet1!A231&lt;&gt;"",[173]Sheet1!A231,"")</f>
        <v>396</v>
      </c>
      <c r="CH299">
        <f>IF([174]Sheet1!A231&lt;&gt;"",[174]Sheet1!A231,"")</f>
        <v>590</v>
      </c>
      <c r="CI299">
        <f>IF([175]Sheet1!A231&lt;&gt;"",[175]Sheet1!A231,"")</f>
        <v>616</v>
      </c>
      <c r="CJ299">
        <f>IF([176]Sheet1!A231&lt;&gt;"",[176]Sheet1!A231,"")</f>
        <v>663</v>
      </c>
      <c r="CK299">
        <f>IF([177]Sheet1!A231&lt;&gt;"",[177]Sheet1!A231,"")</f>
        <v>263</v>
      </c>
      <c r="CL299">
        <f>IF([178]Sheet1!A231&lt;&gt;"",[178]Sheet1!A231,"")</f>
        <v>359</v>
      </c>
    </row>
    <row r="300" spans="2:90">
      <c r="B300">
        <f>IF([90]Sheet1!A232&lt;&gt;"",[90]Sheet1!A232,"")</f>
        <v>458</v>
      </c>
      <c r="C300">
        <f>IF([91]Sheet1!A232&lt;&gt;"",[91]Sheet1!A232,"")</f>
        <v>43</v>
      </c>
      <c r="D300">
        <f>IF([92]Sheet1!A232&lt;&gt;"",[92]Sheet1!A232,"")</f>
        <v>380</v>
      </c>
      <c r="E300">
        <f>IF([93]Sheet1!A232&lt;&gt;"",[93]Sheet1!A232,"")</f>
        <v>358</v>
      </c>
      <c r="F300">
        <f>IF([94]Sheet1!A232&lt;&gt;"",[94]Sheet1!A232,"")</f>
        <v>262</v>
      </c>
      <c r="G300">
        <f>IF([95]Sheet1!A232&lt;&gt;"",[95]Sheet1!A232,"")</f>
        <v>111</v>
      </c>
      <c r="H300">
        <f>IF([96]Sheet1!A232&lt;&gt;"",[96]Sheet1!A232,"")</f>
        <v>584</v>
      </c>
      <c r="I300">
        <f>IF([97]Sheet1!A232&lt;&gt;"",[97]Sheet1!A232,"")</f>
        <v>27</v>
      </c>
      <c r="J300">
        <f>IF([98]Sheet1!A232&lt;&gt;"",[98]Sheet1!A232,"")</f>
        <v>71</v>
      </c>
      <c r="K300">
        <f>IF([99]Sheet1!A232&lt;&gt;"",[99]Sheet1!A232,"")</f>
        <v>383</v>
      </c>
      <c r="L300">
        <f>IF([100]Sheet1!A232&lt;&gt;"",[100]Sheet1!A232,"")</f>
        <v>168</v>
      </c>
      <c r="M300">
        <f>IF([101]Sheet1!A232&lt;&gt;"",[101]Sheet1!A232,"")</f>
        <v>247</v>
      </c>
      <c r="N300">
        <f>IF([102]Sheet1!A232&lt;&gt;"",[102]Sheet1!A232,"")</f>
        <v>37</v>
      </c>
      <c r="O300">
        <f>IF([103]Sheet1!A232&lt;&gt;"",[103]Sheet1!A232,"")</f>
        <v>41</v>
      </c>
      <c r="P300">
        <f>IF([104]Sheet1!A232&lt;&gt;"",[104]Sheet1!A232,"")</f>
        <v>653</v>
      </c>
      <c r="Q300">
        <f>IF([105]Sheet1!A232&lt;&gt;"",[105]Sheet1!A232,"")</f>
        <v>123</v>
      </c>
      <c r="R300">
        <f>IF([106]Sheet1!A232&lt;&gt;"",[106]Sheet1!A232,"")</f>
        <v>244</v>
      </c>
      <c r="S300">
        <f>IF([107]Sheet1!A232&lt;&gt;"",[107]Sheet1!A232,"")</f>
        <v>342</v>
      </c>
      <c r="T300">
        <f>IF([108]Sheet1!A232&lt;&gt;"",[108]Sheet1!A232,"")</f>
        <v>440</v>
      </c>
      <c r="U300">
        <f>IF([109]Sheet1!A232&lt;&gt;"",[109]Sheet1!A232,"")</f>
        <v>265</v>
      </c>
      <c r="V300">
        <f>IF([110]Sheet1!A232&lt;&gt;"",[110]Sheet1!A232,"")</f>
        <v>78</v>
      </c>
      <c r="W300">
        <f>IF([111]Sheet1!A232&lt;&gt;"",[111]Sheet1!A232,"")</f>
        <v>183</v>
      </c>
      <c r="X300">
        <f>IF([112]Sheet1!A232&lt;&gt;"",[112]Sheet1!A232,"")</f>
        <v>43</v>
      </c>
      <c r="Y300">
        <f>IF([113]Sheet1!A232&lt;&gt;"",[113]Sheet1!A232,"")</f>
        <v>49</v>
      </c>
      <c r="Z300">
        <f>IF([114]Sheet1!A232&lt;&gt;"",[114]Sheet1!A232,"")</f>
        <v>67</v>
      </c>
      <c r="AA300">
        <f>IF([115]Sheet1!A232&lt;&gt;"",[115]Sheet1!A232,"")</f>
        <v>61</v>
      </c>
      <c r="AB300">
        <f>IF([116]Sheet1!A232&lt;&gt;"",[116]Sheet1!A232,"")</f>
        <v>64</v>
      </c>
      <c r="AC300">
        <f>IF([117]Sheet1!A232&lt;&gt;"",[117]Sheet1!A232,"")</f>
        <v>539</v>
      </c>
      <c r="AD300">
        <f>IF([118]Sheet1!A232&lt;&gt;"",[118]Sheet1!A232,"")</f>
        <v>123</v>
      </c>
      <c r="AE300">
        <f>IF([119]Sheet1!A232&lt;&gt;"",[119]Sheet1!A232,"")</f>
        <v>63</v>
      </c>
      <c r="AF300">
        <f>IF([120]Sheet1!A232&lt;&gt;"",[120]Sheet1!A232,"")</f>
        <v>339</v>
      </c>
      <c r="AG300">
        <f>IF([121]Sheet1!A232&lt;&gt;"",[121]Sheet1!A232,"")</f>
        <v>262</v>
      </c>
      <c r="AH300">
        <f>IF([122]Sheet1!A232&lt;&gt;"",[122]Sheet1!A232,"")</f>
        <v>82</v>
      </c>
      <c r="AI300">
        <f>IF([123]Sheet1!A232&lt;&gt;"",[123]Sheet1!A232,"")</f>
        <v>398</v>
      </c>
      <c r="AJ300">
        <f>IF([124]Sheet1!A232&lt;&gt;"",[124]Sheet1!A232,"")</f>
        <v>418</v>
      </c>
      <c r="AK300">
        <f>IF([125]Sheet1!A232&lt;&gt;"",[125]Sheet1!A232,"")</f>
        <v>486</v>
      </c>
      <c r="AL300">
        <f>IF([126]Sheet1!A232&lt;&gt;"",[126]Sheet1!A232,"")</f>
        <v>434</v>
      </c>
      <c r="AM300">
        <f>IF([127]Sheet1!A232&lt;&gt;"",[127]Sheet1!A232,"")</f>
        <v>182</v>
      </c>
      <c r="AN300">
        <f>IF([128]Sheet1!A232&lt;&gt;"",[128]Sheet1!A232,"")</f>
        <v>0</v>
      </c>
      <c r="AO300">
        <f>IF([129]Sheet1!A232&lt;&gt;"",[129]Sheet1!A232,"")</f>
        <v>371</v>
      </c>
      <c r="AP300">
        <v>581</v>
      </c>
      <c r="AQ300">
        <f>IF([131]Sheet1!A232&lt;&gt;"",[131]Sheet1!A232,"")</f>
        <v>557</v>
      </c>
      <c r="AR300">
        <f>IF([132]Sheet1!A232&lt;&gt;"",[132]Sheet1!A232,"")</f>
        <v>85</v>
      </c>
      <c r="AS300">
        <f>IF([133]Sheet1!A232&lt;&gt;"",[133]Sheet1!A232,"")</f>
        <v>325</v>
      </c>
      <c r="AT300">
        <f>IF([134]Sheet1!A232&lt;&gt;"",[134]Sheet1!A232,"")</f>
        <v>585</v>
      </c>
      <c r="AU300">
        <f>IF([135]Sheet1!A232&lt;&gt;"",[135]Sheet1!A232,"")</f>
        <v>69</v>
      </c>
      <c r="AV300">
        <f>IF([136]Sheet1!A232&lt;&gt;"",[136]Sheet1!A232,"")</f>
        <v>363</v>
      </c>
      <c r="AW300">
        <f>IF([137]Sheet1!A232&lt;&gt;"",[137]Sheet1!A232,"")</f>
        <v>58</v>
      </c>
      <c r="AX300">
        <f>IF([138]Sheet1!A232&lt;&gt;"",[138]Sheet1!A232,"")</f>
        <v>572</v>
      </c>
      <c r="AY300">
        <f>IF([139]Sheet1!A232&lt;&gt;"",[139]Sheet1!A232,"")</f>
        <v>582</v>
      </c>
      <c r="AZ300">
        <f>IF([140]Sheet1!A232&lt;&gt;"",[140]Sheet1!A232,"")</f>
        <v>229</v>
      </c>
      <c r="BA300">
        <f>IF([141]Sheet1!A232&lt;&gt;"",[141]Sheet1!A232,"")</f>
        <v>305</v>
      </c>
      <c r="BB300">
        <f>IF([142]Sheet1!A232&lt;&gt;"",[142]Sheet1!A232,"")</f>
        <v>383</v>
      </c>
      <c r="BC300">
        <f>IF([143]Sheet1!A232&lt;&gt;"",[143]Sheet1!A232,"")</f>
        <v>213</v>
      </c>
      <c r="BD300">
        <f>IF([144]Sheet1!A232&lt;&gt;"",[144]Sheet1!A232,"")</f>
        <v>264</v>
      </c>
      <c r="BE300">
        <f>IF([145]Sheet1!A232&lt;&gt;"",[145]Sheet1!A232,"")</f>
        <v>85</v>
      </c>
      <c r="BF300">
        <f>IF([146]Sheet1!A232&lt;&gt;"",[146]Sheet1!A232,"")</f>
        <v>604</v>
      </c>
      <c r="BG300">
        <f>IF([147]Sheet1!A232&lt;&gt;"",[147]Sheet1!A232,"")</f>
        <v>180</v>
      </c>
      <c r="BH300">
        <f>IF([148]Sheet1!A232&lt;&gt;"",[148]Sheet1!A232,"")</f>
        <v>135</v>
      </c>
      <c r="BI300">
        <f>IF([149]Sheet1!A232&lt;&gt;"",[149]Sheet1!A232,"")</f>
        <v>311</v>
      </c>
      <c r="BJ300">
        <f>IF([150]Sheet1!A232&lt;&gt;"",[150]Sheet1!A232,"")</f>
        <v>104</v>
      </c>
      <c r="BK300">
        <f>IF([151]Sheet1!A232&lt;&gt;"",[151]Sheet1!A232,"")</f>
        <v>164</v>
      </c>
      <c r="BL300">
        <f>IF([152]Sheet1!A232&lt;&gt;"",[152]Sheet1!A232,"")</f>
        <v>148</v>
      </c>
      <c r="BM300">
        <f>IF([153]Sheet1!A232&lt;&gt;"",[153]Sheet1!A232,"")</f>
        <v>220</v>
      </c>
      <c r="BN300">
        <f>IF([154]Sheet1!A232&lt;&gt;"",[154]Sheet1!A232,"")</f>
        <v>291</v>
      </c>
      <c r="BO300">
        <f>IF([155]Sheet1!A232&lt;&gt;"",[155]Sheet1!A232,"")</f>
        <v>144</v>
      </c>
      <c r="BP300">
        <f>IF([156]Sheet1!A232&lt;&gt;"",[156]Sheet1!A232,"")</f>
        <v>131</v>
      </c>
      <c r="BQ300">
        <f>IF([157]Sheet1!A232&lt;&gt;"",[157]Sheet1!A232,"")</f>
        <v>312</v>
      </c>
      <c r="BR300">
        <f>IF([158]Sheet1!A232&lt;&gt;"",[158]Sheet1!A232,"")</f>
        <v>160</v>
      </c>
      <c r="BS300">
        <f>IF([159]Sheet1!A232&lt;&gt;"",[159]Sheet1!A232,"")</f>
        <v>614</v>
      </c>
      <c r="BT300">
        <f>IF([160]Sheet1!A232&lt;&gt;"",[160]Sheet1!A232,"")</f>
        <v>108</v>
      </c>
      <c r="BU300">
        <f>IF([161]Sheet1!A232&lt;&gt;"",[161]Sheet1!A232,"")</f>
        <v>519</v>
      </c>
      <c r="BV300">
        <f>IF([162]Sheet1!A232&lt;&gt;"",[162]Sheet1!A232,"")</f>
        <v>419</v>
      </c>
      <c r="BW300">
        <f>IF([163]Sheet1!A232&lt;&gt;"",[163]Sheet1!A232,"")</f>
        <v>246</v>
      </c>
      <c r="BX300">
        <f>IF([164]Sheet1!A232&lt;&gt;"",[164]Sheet1!A232,"")</f>
        <v>74</v>
      </c>
      <c r="BY300">
        <f>IF([165]Sheet1!A232&lt;&gt;"",[165]Sheet1!A232,"")</f>
        <v>369</v>
      </c>
      <c r="BZ300">
        <f>IF([166]Sheet1!A232&lt;&gt;"",[166]Sheet1!A232,"")</f>
        <v>61</v>
      </c>
      <c r="CA300">
        <f>IF([167]Sheet1!A232&lt;&gt;"",[167]Sheet1!A232,"")</f>
        <v>260</v>
      </c>
      <c r="CB300">
        <f>IF([168]Sheet1!A232&lt;&gt;"",[168]Sheet1!A232,"")</f>
        <v>350</v>
      </c>
      <c r="CC300">
        <f>IF([169]Sheet1!A232&lt;&gt;"",[169]Sheet1!A232,"")</f>
        <v>143</v>
      </c>
      <c r="CD300">
        <f>IF([170]Sheet1!A232&lt;&gt;"",[170]Sheet1!A232,"")</f>
        <v>467</v>
      </c>
      <c r="CE300">
        <f>IF([171]Sheet1!A232&lt;&gt;"",[171]Sheet1!A232,"")</f>
        <v>282</v>
      </c>
      <c r="CF300">
        <f>IF([172]Sheet1!A232&lt;&gt;"",[172]Sheet1!A232,"")</f>
        <v>497</v>
      </c>
      <c r="CG300">
        <f>IF([173]Sheet1!A232&lt;&gt;"",[173]Sheet1!A232,"")</f>
        <v>63</v>
      </c>
      <c r="CH300">
        <f>IF([174]Sheet1!A232&lt;&gt;"",[174]Sheet1!A232,"")</f>
        <v>331</v>
      </c>
      <c r="CI300">
        <f>IF([175]Sheet1!A232&lt;&gt;"",[175]Sheet1!A232,"")</f>
        <v>283</v>
      </c>
      <c r="CJ300">
        <f>IF([176]Sheet1!A232&lt;&gt;"",[176]Sheet1!A232,"")</f>
        <v>634</v>
      </c>
      <c r="CK300">
        <f>IF([177]Sheet1!A232&lt;&gt;"",[177]Sheet1!A232,"")</f>
        <v>2</v>
      </c>
      <c r="CL300">
        <f>IF([178]Sheet1!A232&lt;&gt;"",[178]Sheet1!A232,"")</f>
        <v>596</v>
      </c>
    </row>
    <row r="301" spans="2:90">
      <c r="B301">
        <f>IF([90]Sheet1!A233&lt;&gt;"",[90]Sheet1!A233,"")</f>
        <v>324</v>
      </c>
      <c r="C301">
        <f>IF([91]Sheet1!A233&lt;&gt;"",[91]Sheet1!A233,"")</f>
        <v>253</v>
      </c>
      <c r="D301">
        <f>IF([92]Sheet1!A233&lt;&gt;"",[92]Sheet1!A233,"")</f>
        <v>193</v>
      </c>
      <c r="E301">
        <f>IF([93]Sheet1!A233&lt;&gt;"",[93]Sheet1!A233,"")</f>
        <v>249</v>
      </c>
      <c r="F301">
        <f>IF([94]Sheet1!A233&lt;&gt;"",[94]Sheet1!A233,"")</f>
        <v>133</v>
      </c>
      <c r="G301">
        <f>IF([95]Sheet1!A233&lt;&gt;"",[95]Sheet1!A233,"")</f>
        <v>84</v>
      </c>
      <c r="H301">
        <f>IF([96]Sheet1!A233&lt;&gt;"",[96]Sheet1!A233,"")</f>
        <v>32</v>
      </c>
      <c r="I301">
        <f>IF([97]Sheet1!A233&lt;&gt;"",[97]Sheet1!A233,"")</f>
        <v>298</v>
      </c>
      <c r="J301">
        <f>IF([98]Sheet1!A233&lt;&gt;"",[98]Sheet1!A233,"")</f>
        <v>36</v>
      </c>
      <c r="K301">
        <f>IF([99]Sheet1!A233&lt;&gt;"",[99]Sheet1!A233,"")</f>
        <v>95</v>
      </c>
      <c r="L301">
        <f>IF([100]Sheet1!A233&lt;&gt;"",[100]Sheet1!A233,"")</f>
        <v>20</v>
      </c>
      <c r="M301">
        <f>IF([101]Sheet1!A233&lt;&gt;"",[101]Sheet1!A233,"")</f>
        <v>370</v>
      </c>
      <c r="N301">
        <f>IF([102]Sheet1!A233&lt;&gt;"",[102]Sheet1!A233,"")</f>
        <v>648</v>
      </c>
      <c r="O301">
        <f>IF([103]Sheet1!A233&lt;&gt;"",[103]Sheet1!A233,"")</f>
        <v>202</v>
      </c>
      <c r="P301">
        <f>IF([104]Sheet1!A233&lt;&gt;"",[104]Sheet1!A233,"")</f>
        <v>374</v>
      </c>
      <c r="Q301">
        <f>IF([105]Sheet1!A233&lt;&gt;"",[105]Sheet1!A233,"")</f>
        <v>48</v>
      </c>
      <c r="R301">
        <f>IF([106]Sheet1!A233&lt;&gt;"",[106]Sheet1!A233,"")</f>
        <v>152</v>
      </c>
      <c r="S301">
        <f>IF([107]Sheet1!A233&lt;&gt;"",[107]Sheet1!A233,"")</f>
        <v>169</v>
      </c>
      <c r="T301">
        <f>IF([108]Sheet1!A233&lt;&gt;"",[108]Sheet1!A233,"")</f>
        <v>403</v>
      </c>
      <c r="U301">
        <f>IF([109]Sheet1!A233&lt;&gt;"",[109]Sheet1!A233,"")</f>
        <v>252</v>
      </c>
      <c r="V301">
        <f>IF([110]Sheet1!A233&lt;&gt;"",[110]Sheet1!A233,"")</f>
        <v>302</v>
      </c>
      <c r="W301">
        <f>IF([111]Sheet1!A233&lt;&gt;"",[111]Sheet1!A233,"")</f>
        <v>452</v>
      </c>
      <c r="X301">
        <f>IF([112]Sheet1!A233&lt;&gt;"",[112]Sheet1!A233,"")</f>
        <v>24</v>
      </c>
      <c r="Y301">
        <f>IF([113]Sheet1!A233&lt;&gt;"",[113]Sheet1!A233,"")</f>
        <v>216</v>
      </c>
      <c r="Z301">
        <f>IF([114]Sheet1!A233&lt;&gt;"",[114]Sheet1!A233,"")</f>
        <v>163</v>
      </c>
      <c r="AA301">
        <f>IF([115]Sheet1!A233&lt;&gt;"",[115]Sheet1!A233,"")</f>
        <v>207</v>
      </c>
      <c r="AB301">
        <f>IF([116]Sheet1!A233&lt;&gt;"",[116]Sheet1!A233,"")</f>
        <v>125</v>
      </c>
      <c r="AC301">
        <f>IF([117]Sheet1!A233&lt;&gt;"",[117]Sheet1!A233,"")</f>
        <v>425</v>
      </c>
      <c r="AD301">
        <f>IF([118]Sheet1!A233&lt;&gt;"",[118]Sheet1!A233,"")</f>
        <v>519</v>
      </c>
      <c r="AE301">
        <f>IF([119]Sheet1!A233&lt;&gt;"",[119]Sheet1!A233,"")</f>
        <v>469</v>
      </c>
      <c r="AF301">
        <f>IF([120]Sheet1!A233&lt;&gt;"",[120]Sheet1!A233,"")</f>
        <v>58</v>
      </c>
      <c r="AG301">
        <f>IF([121]Sheet1!A233&lt;&gt;"",[121]Sheet1!A233,"")</f>
        <v>400</v>
      </c>
      <c r="AH301">
        <f>IF([122]Sheet1!A233&lt;&gt;"",[122]Sheet1!A233,"")</f>
        <v>490</v>
      </c>
      <c r="AI301">
        <f>IF([123]Sheet1!A233&lt;&gt;"",[123]Sheet1!A233,"")</f>
        <v>452</v>
      </c>
      <c r="AJ301">
        <f>IF([124]Sheet1!A233&lt;&gt;"",[124]Sheet1!A233,"")</f>
        <v>250</v>
      </c>
      <c r="AK301">
        <f>IF([125]Sheet1!A233&lt;&gt;"",[125]Sheet1!A233,"")</f>
        <v>391</v>
      </c>
      <c r="AL301">
        <f>IF([126]Sheet1!A233&lt;&gt;"",[126]Sheet1!A233,"")</f>
        <v>353</v>
      </c>
      <c r="AM301">
        <f>IF([127]Sheet1!A233&lt;&gt;"",[127]Sheet1!A233,"")</f>
        <v>49</v>
      </c>
      <c r="AN301">
        <f>IF([128]Sheet1!A233&lt;&gt;"",[128]Sheet1!A233,"")</f>
        <v>127</v>
      </c>
      <c r="AO301">
        <f>IF([129]Sheet1!A233&lt;&gt;"",[129]Sheet1!A233,"")</f>
        <v>300</v>
      </c>
      <c r="AP301">
        <v>163</v>
      </c>
      <c r="AQ301">
        <f>IF([131]Sheet1!A233&lt;&gt;"",[131]Sheet1!A233,"")</f>
        <v>632</v>
      </c>
      <c r="AR301">
        <f>IF([132]Sheet1!A233&lt;&gt;"",[132]Sheet1!A233,"")</f>
        <v>383</v>
      </c>
      <c r="AS301">
        <f>IF([133]Sheet1!A233&lt;&gt;"",[133]Sheet1!A233,"")</f>
        <v>274</v>
      </c>
      <c r="AT301">
        <f>IF([134]Sheet1!A233&lt;&gt;"",[134]Sheet1!A233,"")</f>
        <v>114</v>
      </c>
      <c r="AU301">
        <f>IF([135]Sheet1!A233&lt;&gt;"",[135]Sheet1!A233,"")</f>
        <v>288</v>
      </c>
      <c r="AV301">
        <f>IF([136]Sheet1!A233&lt;&gt;"",[136]Sheet1!A233,"")</f>
        <v>372</v>
      </c>
      <c r="AW301">
        <f>IF([137]Sheet1!A233&lt;&gt;"",[137]Sheet1!A233,"")</f>
        <v>60</v>
      </c>
      <c r="AX301">
        <f>IF([138]Sheet1!A233&lt;&gt;"",[138]Sheet1!A233,"")</f>
        <v>202</v>
      </c>
      <c r="AY301">
        <f>IF([139]Sheet1!A233&lt;&gt;"",[139]Sheet1!A233,"")</f>
        <v>207</v>
      </c>
      <c r="AZ301">
        <f>IF([140]Sheet1!A233&lt;&gt;"",[140]Sheet1!A233,"")</f>
        <v>644</v>
      </c>
      <c r="BA301">
        <f>IF([141]Sheet1!A233&lt;&gt;"",[141]Sheet1!A233,"")</f>
        <v>661</v>
      </c>
      <c r="BB301">
        <f>IF([142]Sheet1!A233&lt;&gt;"",[142]Sheet1!A233,"")</f>
        <v>201</v>
      </c>
      <c r="BC301">
        <f>IF([143]Sheet1!A233&lt;&gt;"",[143]Sheet1!A233,"")</f>
        <v>613</v>
      </c>
      <c r="BD301">
        <f>IF([144]Sheet1!A233&lt;&gt;"",[144]Sheet1!A233,"")</f>
        <v>148</v>
      </c>
      <c r="BE301">
        <f>IF([145]Sheet1!A233&lt;&gt;"",[145]Sheet1!A233,"")</f>
        <v>76</v>
      </c>
      <c r="BF301">
        <f>IF([146]Sheet1!A233&lt;&gt;"",[146]Sheet1!A233,"")</f>
        <v>54</v>
      </c>
      <c r="BG301">
        <f>IF([147]Sheet1!A233&lt;&gt;"",[147]Sheet1!A233,"")</f>
        <v>143</v>
      </c>
      <c r="BH301">
        <f>IF([148]Sheet1!A233&lt;&gt;"",[148]Sheet1!A233,"")</f>
        <v>626</v>
      </c>
      <c r="BI301">
        <f>IF([149]Sheet1!A233&lt;&gt;"",[149]Sheet1!A233,"")</f>
        <v>300</v>
      </c>
      <c r="BJ301">
        <f>IF([150]Sheet1!A233&lt;&gt;"",[150]Sheet1!A233,"")</f>
        <v>162</v>
      </c>
      <c r="BK301">
        <f>IF([151]Sheet1!A233&lt;&gt;"",[151]Sheet1!A233,"")</f>
        <v>643</v>
      </c>
      <c r="BL301">
        <f>IF([152]Sheet1!A233&lt;&gt;"",[152]Sheet1!A233,"")</f>
        <v>243</v>
      </c>
      <c r="BM301">
        <f>IF([153]Sheet1!A233&lt;&gt;"",[153]Sheet1!A233,"")</f>
        <v>377</v>
      </c>
      <c r="BN301">
        <f>IF([154]Sheet1!A233&lt;&gt;"",[154]Sheet1!A233,"")</f>
        <v>40</v>
      </c>
      <c r="BO301">
        <f>IF([155]Sheet1!A233&lt;&gt;"",[155]Sheet1!A233,"")</f>
        <v>384</v>
      </c>
      <c r="BP301">
        <f>IF([156]Sheet1!A233&lt;&gt;"",[156]Sheet1!A233,"")</f>
        <v>478</v>
      </c>
      <c r="BQ301">
        <f>IF([157]Sheet1!A233&lt;&gt;"",[157]Sheet1!A233,"")</f>
        <v>295</v>
      </c>
      <c r="BR301">
        <f>IF([158]Sheet1!A233&lt;&gt;"",[158]Sheet1!A233,"")</f>
        <v>150</v>
      </c>
      <c r="BS301">
        <f>IF([159]Sheet1!A233&lt;&gt;"",[159]Sheet1!A233,"")</f>
        <v>80</v>
      </c>
      <c r="BT301">
        <f>IF([160]Sheet1!A233&lt;&gt;"",[160]Sheet1!A233,"")</f>
        <v>578</v>
      </c>
      <c r="BU301">
        <f>IF([161]Sheet1!A233&lt;&gt;"",[161]Sheet1!A233,"")</f>
        <v>400</v>
      </c>
      <c r="BV301">
        <f>IF([162]Sheet1!A233&lt;&gt;"",[162]Sheet1!A233,"")</f>
        <v>19</v>
      </c>
      <c r="BW301">
        <f>IF([163]Sheet1!A233&lt;&gt;"",[163]Sheet1!A233,"")</f>
        <v>52</v>
      </c>
      <c r="BX301">
        <f>IF([164]Sheet1!A233&lt;&gt;"",[164]Sheet1!A233,"")</f>
        <v>306</v>
      </c>
      <c r="BY301">
        <f>IF([165]Sheet1!A233&lt;&gt;"",[165]Sheet1!A233,"")</f>
        <v>575</v>
      </c>
      <c r="BZ301">
        <f>IF([166]Sheet1!A233&lt;&gt;"",[166]Sheet1!A233,"")</f>
        <v>58</v>
      </c>
      <c r="CA301">
        <f>IF([167]Sheet1!A233&lt;&gt;"",[167]Sheet1!A233,"")</f>
        <v>493</v>
      </c>
      <c r="CB301">
        <f>IF([168]Sheet1!A233&lt;&gt;"",[168]Sheet1!A233,"")</f>
        <v>63</v>
      </c>
      <c r="CC301">
        <f>IF([169]Sheet1!A233&lt;&gt;"",[169]Sheet1!A233,"")</f>
        <v>612</v>
      </c>
      <c r="CD301">
        <f>IF([170]Sheet1!A233&lt;&gt;"",[170]Sheet1!A233,"")</f>
        <v>182</v>
      </c>
      <c r="CE301">
        <f>IF([171]Sheet1!A233&lt;&gt;"",[171]Sheet1!A233,"")</f>
        <v>330</v>
      </c>
      <c r="CF301">
        <f>IF([172]Sheet1!A233&lt;&gt;"",[172]Sheet1!A233,"")</f>
        <v>185</v>
      </c>
      <c r="CG301">
        <f>IF([173]Sheet1!A233&lt;&gt;"",[173]Sheet1!A233,"")</f>
        <v>222</v>
      </c>
      <c r="CH301">
        <f>IF([174]Sheet1!A233&lt;&gt;"",[174]Sheet1!A233,"")</f>
        <v>154</v>
      </c>
      <c r="CI301">
        <f>IF([175]Sheet1!A233&lt;&gt;"",[175]Sheet1!A233,"")</f>
        <v>168</v>
      </c>
      <c r="CJ301">
        <f>IF([176]Sheet1!A233&lt;&gt;"",[176]Sheet1!A233,"")</f>
        <v>164</v>
      </c>
      <c r="CK301">
        <f>IF([177]Sheet1!A233&lt;&gt;"",[177]Sheet1!A233,"")</f>
        <v>585</v>
      </c>
      <c r="CL301">
        <f>IF([178]Sheet1!A233&lt;&gt;"",[178]Sheet1!A233,"")</f>
        <v>324</v>
      </c>
    </row>
    <row r="302" spans="2:90">
      <c r="B302">
        <f>IF([90]Sheet1!A234&lt;&gt;"",[90]Sheet1!A234,"")</f>
        <v>462</v>
      </c>
      <c r="C302">
        <f>IF([91]Sheet1!A234&lt;&gt;"",[91]Sheet1!A234,"")</f>
        <v>37</v>
      </c>
      <c r="D302">
        <f>IF([92]Sheet1!A234&lt;&gt;"",[92]Sheet1!A234,"")</f>
        <v>32</v>
      </c>
      <c r="E302">
        <f>IF([93]Sheet1!A234&lt;&gt;"",[93]Sheet1!A234,"")</f>
        <v>252</v>
      </c>
      <c r="F302">
        <f>IF([94]Sheet1!A234&lt;&gt;"",[94]Sheet1!A234,"")</f>
        <v>80</v>
      </c>
      <c r="G302">
        <f>IF([95]Sheet1!A234&lt;&gt;"",[95]Sheet1!A234,"")</f>
        <v>593</v>
      </c>
      <c r="H302">
        <f>IF([96]Sheet1!A234&lt;&gt;"",[96]Sheet1!A234,"")</f>
        <v>4</v>
      </c>
      <c r="I302">
        <f>IF([97]Sheet1!A234&lt;&gt;"",[97]Sheet1!A234,"")</f>
        <v>44</v>
      </c>
      <c r="J302">
        <f>IF([98]Sheet1!A234&lt;&gt;"",[98]Sheet1!A234,"")</f>
        <v>290</v>
      </c>
      <c r="K302">
        <f>IF([99]Sheet1!A234&lt;&gt;"",[99]Sheet1!A234,"")</f>
        <v>562</v>
      </c>
      <c r="L302">
        <f>IF([100]Sheet1!A234&lt;&gt;"",[100]Sheet1!A234,"")</f>
        <v>635</v>
      </c>
      <c r="M302">
        <f>IF([101]Sheet1!A234&lt;&gt;"",[101]Sheet1!A234,"")</f>
        <v>221</v>
      </c>
      <c r="N302">
        <f>IF([102]Sheet1!A234&lt;&gt;"",[102]Sheet1!A234,"")</f>
        <v>114</v>
      </c>
      <c r="O302">
        <f>IF([103]Sheet1!A234&lt;&gt;"",[103]Sheet1!A234,"")</f>
        <v>287</v>
      </c>
      <c r="P302">
        <f>IF([104]Sheet1!A234&lt;&gt;"",[104]Sheet1!A234,"")</f>
        <v>634</v>
      </c>
      <c r="Q302">
        <f>IF([105]Sheet1!A234&lt;&gt;"",[105]Sheet1!A234,"")</f>
        <v>145</v>
      </c>
      <c r="R302">
        <f>IF([106]Sheet1!A234&lt;&gt;"",[106]Sheet1!A234,"")</f>
        <v>157</v>
      </c>
      <c r="S302">
        <f>IF([107]Sheet1!A234&lt;&gt;"",[107]Sheet1!A234,"")</f>
        <v>291</v>
      </c>
      <c r="T302">
        <f>IF([108]Sheet1!A234&lt;&gt;"",[108]Sheet1!A234,"")</f>
        <v>197</v>
      </c>
      <c r="U302">
        <f>IF([109]Sheet1!A234&lt;&gt;"",[109]Sheet1!A234,"")</f>
        <v>256</v>
      </c>
      <c r="V302">
        <f>IF([110]Sheet1!A234&lt;&gt;"",[110]Sheet1!A234,"")</f>
        <v>322</v>
      </c>
      <c r="W302">
        <f>IF([111]Sheet1!A234&lt;&gt;"",[111]Sheet1!A234,"")</f>
        <v>419</v>
      </c>
      <c r="X302">
        <f>IF([112]Sheet1!A234&lt;&gt;"",[112]Sheet1!A234,"")</f>
        <v>33</v>
      </c>
      <c r="Y302">
        <f>IF([113]Sheet1!A234&lt;&gt;"",[113]Sheet1!A234,"")</f>
        <v>52</v>
      </c>
      <c r="Z302">
        <f>IF([114]Sheet1!A234&lt;&gt;"",[114]Sheet1!A234,"")</f>
        <v>177</v>
      </c>
      <c r="AA302">
        <f>IF([115]Sheet1!A234&lt;&gt;"",[115]Sheet1!A234,"")</f>
        <v>136</v>
      </c>
      <c r="AB302">
        <f>IF([116]Sheet1!A234&lt;&gt;"",[116]Sheet1!A234,"")</f>
        <v>257</v>
      </c>
      <c r="AC302">
        <f>IF([117]Sheet1!A234&lt;&gt;"",[117]Sheet1!A234,"")</f>
        <v>166</v>
      </c>
      <c r="AD302">
        <f>IF([118]Sheet1!A234&lt;&gt;"",[118]Sheet1!A234,"")</f>
        <v>257</v>
      </c>
      <c r="AE302">
        <f>IF([119]Sheet1!A234&lt;&gt;"",[119]Sheet1!A234,"")</f>
        <v>532</v>
      </c>
      <c r="AF302">
        <f>IF([120]Sheet1!A234&lt;&gt;"",[120]Sheet1!A234,"")</f>
        <v>520</v>
      </c>
      <c r="AG302">
        <f>IF([121]Sheet1!A234&lt;&gt;"",[121]Sheet1!A234,"")</f>
        <v>4</v>
      </c>
      <c r="AH302">
        <f>IF([122]Sheet1!A234&lt;&gt;"",[122]Sheet1!A234,"")</f>
        <v>76</v>
      </c>
      <c r="AI302">
        <f>IF([123]Sheet1!A234&lt;&gt;"",[123]Sheet1!A234,"")</f>
        <v>87</v>
      </c>
      <c r="AJ302">
        <f>IF([124]Sheet1!A234&lt;&gt;"",[124]Sheet1!A234,"")</f>
        <v>249</v>
      </c>
      <c r="AK302">
        <f>IF([125]Sheet1!A234&lt;&gt;"",[125]Sheet1!A234,"")</f>
        <v>369</v>
      </c>
      <c r="AL302">
        <f>IF([126]Sheet1!A234&lt;&gt;"",[126]Sheet1!A234,"")</f>
        <v>172</v>
      </c>
      <c r="AM302">
        <f>IF([127]Sheet1!A234&lt;&gt;"",[127]Sheet1!A234,"")</f>
        <v>222</v>
      </c>
      <c r="AN302">
        <f>IF([128]Sheet1!A234&lt;&gt;"",[128]Sheet1!A234,"")</f>
        <v>421</v>
      </c>
      <c r="AO302">
        <f>IF([129]Sheet1!A234&lt;&gt;"",[129]Sheet1!A234,"")</f>
        <v>574</v>
      </c>
      <c r="AP302">
        <v>361</v>
      </c>
      <c r="AQ302">
        <f>IF([131]Sheet1!A234&lt;&gt;"",[131]Sheet1!A234,"")</f>
        <v>130</v>
      </c>
      <c r="AR302">
        <f>IF([132]Sheet1!A234&lt;&gt;"",[132]Sheet1!A234,"")</f>
        <v>292</v>
      </c>
      <c r="AS302">
        <f>IF([133]Sheet1!A234&lt;&gt;"",[133]Sheet1!A234,"")</f>
        <v>395</v>
      </c>
      <c r="AT302">
        <f>IF([134]Sheet1!A234&lt;&gt;"",[134]Sheet1!A234,"")</f>
        <v>563</v>
      </c>
      <c r="AU302">
        <f>IF([135]Sheet1!A234&lt;&gt;"",[135]Sheet1!A234,"")</f>
        <v>563</v>
      </c>
      <c r="AV302">
        <f>IF([136]Sheet1!A234&lt;&gt;"",[136]Sheet1!A234,"")</f>
        <v>393</v>
      </c>
      <c r="AW302">
        <f>IF([137]Sheet1!A234&lt;&gt;"",[137]Sheet1!A234,"")</f>
        <v>630</v>
      </c>
      <c r="AX302">
        <f>IF([138]Sheet1!A234&lt;&gt;"",[138]Sheet1!A234,"")</f>
        <v>296</v>
      </c>
      <c r="AY302">
        <f>IF([139]Sheet1!A234&lt;&gt;"",[139]Sheet1!A234,"")</f>
        <v>397</v>
      </c>
      <c r="AZ302">
        <f>IF([140]Sheet1!A234&lt;&gt;"",[140]Sheet1!A234,"")</f>
        <v>294</v>
      </c>
      <c r="BA302">
        <f>IF([141]Sheet1!A234&lt;&gt;"",[141]Sheet1!A234,"")</f>
        <v>65</v>
      </c>
      <c r="BB302">
        <f>IF([142]Sheet1!A234&lt;&gt;"",[142]Sheet1!A234,"")</f>
        <v>32</v>
      </c>
      <c r="BC302">
        <f>IF([143]Sheet1!A234&lt;&gt;"",[143]Sheet1!A234,"")</f>
        <v>664</v>
      </c>
      <c r="BD302">
        <f>IF([144]Sheet1!A234&lt;&gt;"",[144]Sheet1!A234,"")</f>
        <v>121</v>
      </c>
      <c r="BE302">
        <f>IF([145]Sheet1!A234&lt;&gt;"",[145]Sheet1!A234,"")</f>
        <v>190</v>
      </c>
      <c r="BF302">
        <f>IF([146]Sheet1!A234&lt;&gt;"",[146]Sheet1!A234,"")</f>
        <v>337</v>
      </c>
      <c r="BG302">
        <f>IF([147]Sheet1!A234&lt;&gt;"",[147]Sheet1!A234,"")</f>
        <v>329</v>
      </c>
      <c r="BH302">
        <f>IF([148]Sheet1!A234&lt;&gt;"",[148]Sheet1!A234,"")</f>
        <v>65</v>
      </c>
      <c r="BI302">
        <f>IF([149]Sheet1!A234&lt;&gt;"",[149]Sheet1!A234,"")</f>
        <v>557</v>
      </c>
      <c r="BJ302">
        <f>IF([150]Sheet1!A234&lt;&gt;"",[150]Sheet1!A234,"")</f>
        <v>86</v>
      </c>
      <c r="BK302">
        <f>IF([151]Sheet1!A234&lt;&gt;"",[151]Sheet1!A234,"")</f>
        <v>356</v>
      </c>
      <c r="BL302">
        <f>IF([152]Sheet1!A234&lt;&gt;"",[152]Sheet1!A234,"")</f>
        <v>12</v>
      </c>
      <c r="BM302">
        <f>IF([153]Sheet1!A234&lt;&gt;"",[153]Sheet1!A234,"")</f>
        <v>132</v>
      </c>
      <c r="BN302">
        <f>IF([154]Sheet1!A234&lt;&gt;"",[154]Sheet1!A234,"")</f>
        <v>660</v>
      </c>
      <c r="BO302">
        <f>IF([155]Sheet1!A234&lt;&gt;"",[155]Sheet1!A234,"")</f>
        <v>615</v>
      </c>
      <c r="BP302">
        <f>IF([156]Sheet1!A234&lt;&gt;"",[156]Sheet1!A234,"")</f>
        <v>483</v>
      </c>
      <c r="BQ302">
        <f>IF([157]Sheet1!A234&lt;&gt;"",[157]Sheet1!A234,"")</f>
        <v>42</v>
      </c>
      <c r="BR302">
        <f>IF([158]Sheet1!A234&lt;&gt;"",[158]Sheet1!A234,"")</f>
        <v>647</v>
      </c>
      <c r="BS302">
        <f>IF([159]Sheet1!A234&lt;&gt;"",[159]Sheet1!A234,"")</f>
        <v>3</v>
      </c>
      <c r="BT302">
        <f>IF([160]Sheet1!A234&lt;&gt;"",[160]Sheet1!A234,"")</f>
        <v>93</v>
      </c>
      <c r="BU302">
        <f>IF([161]Sheet1!A234&lt;&gt;"",[161]Sheet1!A234,"")</f>
        <v>637</v>
      </c>
      <c r="BV302">
        <f>IF([162]Sheet1!A234&lt;&gt;"",[162]Sheet1!A234,"")</f>
        <v>414</v>
      </c>
      <c r="BW302">
        <f>IF([163]Sheet1!A234&lt;&gt;"",[163]Sheet1!A234,"")</f>
        <v>32</v>
      </c>
      <c r="BX302">
        <f>IF([164]Sheet1!A234&lt;&gt;"",[164]Sheet1!A234,"")</f>
        <v>172</v>
      </c>
      <c r="BY302">
        <f>IF([165]Sheet1!A234&lt;&gt;"",[165]Sheet1!A234,"")</f>
        <v>234</v>
      </c>
      <c r="BZ302">
        <f>IF([166]Sheet1!A234&lt;&gt;"",[166]Sheet1!A234,"")</f>
        <v>600</v>
      </c>
      <c r="CA302">
        <f>IF([167]Sheet1!A234&lt;&gt;"",[167]Sheet1!A234,"")</f>
        <v>8</v>
      </c>
      <c r="CB302">
        <f>IF([168]Sheet1!A234&lt;&gt;"",[168]Sheet1!A234,"")</f>
        <v>446</v>
      </c>
      <c r="CC302">
        <f>IF([169]Sheet1!A234&lt;&gt;"",[169]Sheet1!A234,"")</f>
        <v>186</v>
      </c>
      <c r="CD302">
        <f>IF([170]Sheet1!A234&lt;&gt;"",[170]Sheet1!A234,"")</f>
        <v>335</v>
      </c>
      <c r="CE302">
        <f>IF([171]Sheet1!A234&lt;&gt;"",[171]Sheet1!A234,"")</f>
        <v>629</v>
      </c>
      <c r="CF302">
        <f>IF([172]Sheet1!A234&lt;&gt;"",[172]Sheet1!A234,"")</f>
        <v>279</v>
      </c>
      <c r="CG302">
        <f>IF([173]Sheet1!A234&lt;&gt;"",[173]Sheet1!A234,"")</f>
        <v>182</v>
      </c>
      <c r="CH302">
        <f>IF([174]Sheet1!A234&lt;&gt;"",[174]Sheet1!A234,"")</f>
        <v>81</v>
      </c>
      <c r="CI302">
        <f>IF([175]Sheet1!A234&lt;&gt;"",[175]Sheet1!A234,"")</f>
        <v>284</v>
      </c>
      <c r="CJ302">
        <f>IF([176]Sheet1!A234&lt;&gt;"",[176]Sheet1!A234,"")</f>
        <v>291</v>
      </c>
      <c r="CK302">
        <f>IF([177]Sheet1!A234&lt;&gt;"",[177]Sheet1!A234,"")</f>
        <v>284</v>
      </c>
      <c r="CL302">
        <f>IF([178]Sheet1!A234&lt;&gt;"",[178]Sheet1!A234,"")</f>
        <v>385</v>
      </c>
    </row>
    <row r="303" spans="2:90">
      <c r="B303">
        <f>IF([90]Sheet1!A235&lt;&gt;"",[90]Sheet1!A235,"")</f>
        <v>155</v>
      </c>
      <c r="C303">
        <f>IF([91]Sheet1!A235&lt;&gt;"",[91]Sheet1!A235,"")</f>
        <v>194</v>
      </c>
      <c r="D303">
        <f>IF([92]Sheet1!A235&lt;&gt;"",[92]Sheet1!A235,"")</f>
        <v>288</v>
      </c>
      <c r="E303">
        <f>IF([93]Sheet1!A235&lt;&gt;"",[93]Sheet1!A235,"")</f>
        <v>3</v>
      </c>
      <c r="F303">
        <f>IF([94]Sheet1!A235&lt;&gt;"",[94]Sheet1!A235,"")</f>
        <v>297</v>
      </c>
      <c r="G303">
        <f>IF([95]Sheet1!A235&lt;&gt;"",[95]Sheet1!A235,"")</f>
        <v>648</v>
      </c>
      <c r="H303">
        <f>IF([96]Sheet1!A235&lt;&gt;"",[96]Sheet1!A235,"")</f>
        <v>572</v>
      </c>
      <c r="I303">
        <f>IF([97]Sheet1!A235&lt;&gt;"",[97]Sheet1!A235,"")</f>
        <v>306</v>
      </c>
      <c r="J303">
        <f>IF([98]Sheet1!A235&lt;&gt;"",[98]Sheet1!A235,"")</f>
        <v>607</v>
      </c>
      <c r="K303">
        <f>IF([99]Sheet1!A235&lt;&gt;"",[99]Sheet1!A235,"")</f>
        <v>253</v>
      </c>
      <c r="L303">
        <f>IF([100]Sheet1!A235&lt;&gt;"",[100]Sheet1!A235,"")</f>
        <v>659</v>
      </c>
      <c r="M303">
        <f>IF([101]Sheet1!A235&lt;&gt;"",[101]Sheet1!A235,"")</f>
        <v>76</v>
      </c>
      <c r="N303">
        <f>IF([102]Sheet1!A235&lt;&gt;"",[102]Sheet1!A235,"")</f>
        <v>620</v>
      </c>
      <c r="O303">
        <f>IF([103]Sheet1!A235&lt;&gt;"",[103]Sheet1!A235,"")</f>
        <v>288</v>
      </c>
      <c r="P303">
        <f>IF([104]Sheet1!A235&lt;&gt;"",[104]Sheet1!A235,"")</f>
        <v>47</v>
      </c>
      <c r="Q303">
        <f>IF([105]Sheet1!A235&lt;&gt;"",[105]Sheet1!A235,"")</f>
        <v>280</v>
      </c>
      <c r="R303">
        <f>IF([106]Sheet1!A235&lt;&gt;"",[106]Sheet1!A235,"")</f>
        <v>224</v>
      </c>
      <c r="S303">
        <f>IF([107]Sheet1!A235&lt;&gt;"",[107]Sheet1!A235,"")</f>
        <v>158</v>
      </c>
      <c r="T303">
        <f>IF([108]Sheet1!A235&lt;&gt;"",[108]Sheet1!A235,"")</f>
        <v>68</v>
      </c>
      <c r="U303">
        <f>IF([109]Sheet1!A235&lt;&gt;"",[109]Sheet1!A235,"")</f>
        <v>97</v>
      </c>
      <c r="V303">
        <f>IF([110]Sheet1!A235&lt;&gt;"",[110]Sheet1!A235,"")</f>
        <v>513</v>
      </c>
      <c r="W303">
        <f>IF([111]Sheet1!A235&lt;&gt;"",[111]Sheet1!A235,"")</f>
        <v>173</v>
      </c>
      <c r="X303">
        <f>IF([112]Sheet1!A235&lt;&gt;"",[112]Sheet1!A235,"")</f>
        <v>281</v>
      </c>
      <c r="Y303">
        <f>IF([113]Sheet1!A235&lt;&gt;"",[113]Sheet1!A235,"")</f>
        <v>387</v>
      </c>
      <c r="Z303">
        <f>IF([114]Sheet1!A235&lt;&gt;"",[114]Sheet1!A235,"")</f>
        <v>72</v>
      </c>
      <c r="AA303">
        <f>IF([115]Sheet1!A235&lt;&gt;"",[115]Sheet1!A235,"")</f>
        <v>80</v>
      </c>
      <c r="AB303">
        <f>IF([116]Sheet1!A235&lt;&gt;"",[116]Sheet1!A235,"")</f>
        <v>520</v>
      </c>
      <c r="AC303">
        <f>IF([117]Sheet1!A235&lt;&gt;"",[117]Sheet1!A235,"")</f>
        <v>176</v>
      </c>
      <c r="AD303">
        <f>IF([118]Sheet1!A235&lt;&gt;"",[118]Sheet1!A235,"")</f>
        <v>334</v>
      </c>
      <c r="AE303">
        <f>IF([119]Sheet1!A235&lt;&gt;"",[119]Sheet1!A235,"")</f>
        <v>315</v>
      </c>
      <c r="AF303">
        <f>IF([120]Sheet1!A235&lt;&gt;"",[120]Sheet1!A235,"")</f>
        <v>236</v>
      </c>
      <c r="AG303">
        <f>IF([121]Sheet1!A235&lt;&gt;"",[121]Sheet1!A235,"")</f>
        <v>279</v>
      </c>
      <c r="AH303">
        <f>IF([122]Sheet1!A235&lt;&gt;"",[122]Sheet1!A235,"")</f>
        <v>390</v>
      </c>
      <c r="AI303">
        <f>IF([123]Sheet1!A235&lt;&gt;"",[123]Sheet1!A235,"")</f>
        <v>58</v>
      </c>
      <c r="AJ303">
        <f>IF([124]Sheet1!A235&lt;&gt;"",[124]Sheet1!A235,"")</f>
        <v>399</v>
      </c>
      <c r="AK303">
        <f>IF([125]Sheet1!A235&lt;&gt;"",[125]Sheet1!A235,"")</f>
        <v>204</v>
      </c>
      <c r="AL303">
        <f>IF([126]Sheet1!A235&lt;&gt;"",[126]Sheet1!A235,"")</f>
        <v>49</v>
      </c>
      <c r="AM303">
        <f>IF([127]Sheet1!A235&lt;&gt;"",[127]Sheet1!A235,"")</f>
        <v>315</v>
      </c>
      <c r="AN303">
        <f>IF([128]Sheet1!A235&lt;&gt;"",[128]Sheet1!A235,"")</f>
        <v>248</v>
      </c>
      <c r="AO303">
        <f>IF([129]Sheet1!A235&lt;&gt;"",[129]Sheet1!A235,"")</f>
        <v>391</v>
      </c>
      <c r="AP303">
        <v>172</v>
      </c>
      <c r="AQ303">
        <f>IF([131]Sheet1!A235&lt;&gt;"",[131]Sheet1!A235,"")</f>
        <v>393</v>
      </c>
      <c r="AR303">
        <f>IF([132]Sheet1!A235&lt;&gt;"",[132]Sheet1!A235,"")</f>
        <v>36</v>
      </c>
      <c r="AS303">
        <f>IF([133]Sheet1!A235&lt;&gt;"",[133]Sheet1!A235,"")</f>
        <v>66</v>
      </c>
      <c r="AT303">
        <f>IF([134]Sheet1!A235&lt;&gt;"",[134]Sheet1!A235,"")</f>
        <v>238</v>
      </c>
      <c r="AU303">
        <f>IF([135]Sheet1!A235&lt;&gt;"",[135]Sheet1!A235,"")</f>
        <v>303</v>
      </c>
      <c r="AV303">
        <f>IF([136]Sheet1!A235&lt;&gt;"",[136]Sheet1!A235,"")</f>
        <v>33</v>
      </c>
      <c r="AW303">
        <f>IF([137]Sheet1!A235&lt;&gt;"",[137]Sheet1!A235,"")</f>
        <v>167</v>
      </c>
      <c r="AX303">
        <f>IF([138]Sheet1!A235&lt;&gt;"",[138]Sheet1!A235,"")</f>
        <v>157</v>
      </c>
      <c r="AY303">
        <f>IF([139]Sheet1!A235&lt;&gt;"",[139]Sheet1!A235,"")</f>
        <v>249</v>
      </c>
      <c r="AZ303">
        <f>IF([140]Sheet1!A235&lt;&gt;"",[140]Sheet1!A235,"")</f>
        <v>48</v>
      </c>
      <c r="BA303">
        <f>IF([141]Sheet1!A235&lt;&gt;"",[141]Sheet1!A235,"")</f>
        <v>189</v>
      </c>
      <c r="BB303">
        <f>IF([142]Sheet1!A235&lt;&gt;"",[142]Sheet1!A235,"")</f>
        <v>629</v>
      </c>
      <c r="BC303">
        <f>IF([143]Sheet1!A235&lt;&gt;"",[143]Sheet1!A235,"")</f>
        <v>56</v>
      </c>
      <c r="BD303">
        <f>IF([144]Sheet1!A235&lt;&gt;"",[144]Sheet1!A235,"")</f>
        <v>597</v>
      </c>
      <c r="BE303">
        <f>IF([145]Sheet1!A235&lt;&gt;"",[145]Sheet1!A235,"")</f>
        <v>579</v>
      </c>
      <c r="BF303">
        <f>IF([146]Sheet1!A235&lt;&gt;"",[146]Sheet1!A235,"")</f>
        <v>60</v>
      </c>
      <c r="BG303">
        <f>IF([147]Sheet1!A235&lt;&gt;"",[147]Sheet1!A235,"")</f>
        <v>41</v>
      </c>
      <c r="BH303">
        <f>IF([148]Sheet1!A235&lt;&gt;"",[148]Sheet1!A235,"")</f>
        <v>4</v>
      </c>
      <c r="BI303">
        <f>IF([149]Sheet1!A235&lt;&gt;"",[149]Sheet1!A235,"")</f>
        <v>88</v>
      </c>
      <c r="BJ303">
        <f>IF([150]Sheet1!A235&lt;&gt;"",[150]Sheet1!A235,"")</f>
        <v>348</v>
      </c>
      <c r="BK303">
        <f>IF([151]Sheet1!A235&lt;&gt;"",[151]Sheet1!A235,"")</f>
        <v>309</v>
      </c>
      <c r="BL303">
        <f>IF([152]Sheet1!A235&lt;&gt;"",[152]Sheet1!A235,"")</f>
        <v>654</v>
      </c>
      <c r="BM303">
        <f>IF([153]Sheet1!A235&lt;&gt;"",[153]Sheet1!A235,"")</f>
        <v>307</v>
      </c>
      <c r="BN303">
        <f>IF([154]Sheet1!A235&lt;&gt;"",[154]Sheet1!A235,"")</f>
        <v>312</v>
      </c>
      <c r="BO303">
        <f>IF([155]Sheet1!A235&lt;&gt;"",[155]Sheet1!A235,"")</f>
        <v>161</v>
      </c>
      <c r="BP303">
        <f>IF([156]Sheet1!A235&lt;&gt;"",[156]Sheet1!A235,"")</f>
        <v>286</v>
      </c>
      <c r="BQ303">
        <f>IF([157]Sheet1!A235&lt;&gt;"",[157]Sheet1!A235,"")</f>
        <v>283</v>
      </c>
      <c r="BR303">
        <f>IF([158]Sheet1!A235&lt;&gt;"",[158]Sheet1!A235,"")</f>
        <v>270</v>
      </c>
      <c r="BS303">
        <f>IF([159]Sheet1!A235&lt;&gt;"",[159]Sheet1!A235,"")</f>
        <v>66</v>
      </c>
      <c r="BT303">
        <f>IF([160]Sheet1!A235&lt;&gt;"",[160]Sheet1!A235,"")</f>
        <v>565</v>
      </c>
      <c r="BU303">
        <f>IF([161]Sheet1!A235&lt;&gt;"",[161]Sheet1!A235,"")</f>
        <v>341</v>
      </c>
      <c r="BV303">
        <f>IF([162]Sheet1!A235&lt;&gt;"",[162]Sheet1!A235,"")</f>
        <v>209</v>
      </c>
      <c r="BW303">
        <f>IF([163]Sheet1!A235&lt;&gt;"",[163]Sheet1!A235,"")</f>
        <v>491</v>
      </c>
      <c r="BX303">
        <f>IF([164]Sheet1!A235&lt;&gt;"",[164]Sheet1!A235,"")</f>
        <v>561</v>
      </c>
      <c r="BY303">
        <f>IF([165]Sheet1!A235&lt;&gt;"",[165]Sheet1!A235,"")</f>
        <v>593</v>
      </c>
      <c r="BZ303">
        <f>IF([166]Sheet1!A235&lt;&gt;"",[166]Sheet1!A235,"")</f>
        <v>250</v>
      </c>
      <c r="CA303">
        <f>IF([167]Sheet1!A235&lt;&gt;"",[167]Sheet1!A235,"")</f>
        <v>115</v>
      </c>
      <c r="CB303">
        <f>IF([168]Sheet1!A235&lt;&gt;"",[168]Sheet1!A235,"")</f>
        <v>103</v>
      </c>
      <c r="CC303">
        <f>IF([169]Sheet1!A235&lt;&gt;"",[169]Sheet1!A235,"")</f>
        <v>67</v>
      </c>
      <c r="CD303">
        <f>IF([170]Sheet1!A235&lt;&gt;"",[170]Sheet1!A235,"")</f>
        <v>627</v>
      </c>
      <c r="CE303">
        <f>IF([171]Sheet1!A235&lt;&gt;"",[171]Sheet1!A235,"")</f>
        <v>630</v>
      </c>
      <c r="CF303">
        <f>IF([172]Sheet1!A235&lt;&gt;"",[172]Sheet1!A235,"")</f>
        <v>156</v>
      </c>
      <c r="CG303">
        <f>IF([173]Sheet1!A235&lt;&gt;"",[173]Sheet1!A235,"")</f>
        <v>549</v>
      </c>
      <c r="CH303">
        <f>IF([174]Sheet1!A235&lt;&gt;"",[174]Sheet1!A235,"")</f>
        <v>365</v>
      </c>
      <c r="CI303">
        <f>IF([175]Sheet1!A235&lt;&gt;"",[175]Sheet1!A235,"")</f>
        <v>557</v>
      </c>
      <c r="CJ303">
        <f>IF([176]Sheet1!A235&lt;&gt;"",[176]Sheet1!A235,"")</f>
        <v>545</v>
      </c>
      <c r="CK303">
        <f>IF([177]Sheet1!A235&lt;&gt;"",[177]Sheet1!A235,"")</f>
        <v>20</v>
      </c>
      <c r="CL303">
        <f>IF([178]Sheet1!A235&lt;&gt;"",[178]Sheet1!A235,"")</f>
        <v>551</v>
      </c>
    </row>
    <row r="304" spans="2:90">
      <c r="B304">
        <f>IF([90]Sheet1!A236&lt;&gt;"",[90]Sheet1!A236,"")</f>
        <v>348</v>
      </c>
      <c r="C304">
        <f>IF([91]Sheet1!A236&lt;&gt;"",[91]Sheet1!A236,"")</f>
        <v>117</v>
      </c>
      <c r="D304">
        <f>IF([92]Sheet1!A236&lt;&gt;"",[92]Sheet1!A236,"")</f>
        <v>201</v>
      </c>
      <c r="E304">
        <f>IF([93]Sheet1!A236&lt;&gt;"",[93]Sheet1!A236,"")</f>
        <v>379</v>
      </c>
      <c r="F304">
        <f>IF([94]Sheet1!A236&lt;&gt;"",[94]Sheet1!A236,"")</f>
        <v>22</v>
      </c>
      <c r="G304">
        <f>IF([95]Sheet1!A236&lt;&gt;"",[95]Sheet1!A236,"")</f>
        <v>94</v>
      </c>
      <c r="H304">
        <f>IF([96]Sheet1!A236&lt;&gt;"",[96]Sheet1!A236,"")</f>
        <v>551</v>
      </c>
      <c r="I304">
        <f>IF([97]Sheet1!A236&lt;&gt;"",[97]Sheet1!A236,"")</f>
        <v>645</v>
      </c>
      <c r="J304">
        <f>IF([98]Sheet1!A236&lt;&gt;"",[98]Sheet1!A236,"")</f>
        <v>83</v>
      </c>
      <c r="K304">
        <f>IF([99]Sheet1!A236&lt;&gt;"",[99]Sheet1!A236,"")</f>
        <v>330</v>
      </c>
      <c r="L304">
        <f>IF([100]Sheet1!A236&lt;&gt;"",[100]Sheet1!A236,"")</f>
        <v>586</v>
      </c>
      <c r="M304">
        <f>IF([101]Sheet1!A236&lt;&gt;"",[101]Sheet1!A236,"")</f>
        <v>639</v>
      </c>
      <c r="N304">
        <f>IF([102]Sheet1!A236&lt;&gt;"",[102]Sheet1!A236,"")</f>
        <v>308</v>
      </c>
      <c r="O304">
        <f>IF([103]Sheet1!A236&lt;&gt;"",[103]Sheet1!A236,"")</f>
        <v>646</v>
      </c>
      <c r="P304">
        <f>IF([104]Sheet1!A236&lt;&gt;"",[104]Sheet1!A236,"")</f>
        <v>588</v>
      </c>
      <c r="Q304">
        <f>IF([105]Sheet1!A236&lt;&gt;"",[105]Sheet1!A236,"")</f>
        <v>101</v>
      </c>
      <c r="R304">
        <f>IF([106]Sheet1!A236&lt;&gt;"",[106]Sheet1!A236,"")</f>
        <v>119</v>
      </c>
      <c r="S304">
        <f>IF([107]Sheet1!A236&lt;&gt;"",[107]Sheet1!A236,"")</f>
        <v>29</v>
      </c>
      <c r="T304">
        <f>IF([108]Sheet1!A236&lt;&gt;"",[108]Sheet1!A236,"")</f>
        <v>411</v>
      </c>
      <c r="U304">
        <f>IF([109]Sheet1!A236&lt;&gt;"",[109]Sheet1!A236,"")</f>
        <v>174</v>
      </c>
      <c r="V304">
        <f>IF([110]Sheet1!A236&lt;&gt;"",[110]Sheet1!A236,"")</f>
        <v>72</v>
      </c>
      <c r="W304">
        <f>IF([111]Sheet1!A236&lt;&gt;"",[111]Sheet1!A236,"")</f>
        <v>116</v>
      </c>
      <c r="X304">
        <f>IF([112]Sheet1!A236&lt;&gt;"",[112]Sheet1!A236,"")</f>
        <v>479</v>
      </c>
      <c r="Y304">
        <f>IF([113]Sheet1!A236&lt;&gt;"",[113]Sheet1!A236,"")</f>
        <v>358</v>
      </c>
      <c r="Z304">
        <f>IF([114]Sheet1!A236&lt;&gt;"",[114]Sheet1!A236,"")</f>
        <v>86</v>
      </c>
      <c r="AA304">
        <f>IF([115]Sheet1!A236&lt;&gt;"",[115]Sheet1!A236,"")</f>
        <v>266</v>
      </c>
      <c r="AB304">
        <f>IF([116]Sheet1!A236&lt;&gt;"",[116]Sheet1!A236,"")</f>
        <v>233</v>
      </c>
      <c r="AC304">
        <f>IF([117]Sheet1!A236&lt;&gt;"",[117]Sheet1!A236,"")</f>
        <v>464</v>
      </c>
      <c r="AD304">
        <f>IF([118]Sheet1!A236&lt;&gt;"",[118]Sheet1!A236,"")</f>
        <v>215</v>
      </c>
      <c r="AE304">
        <f>IF([119]Sheet1!A236&lt;&gt;"",[119]Sheet1!A236,"")</f>
        <v>391</v>
      </c>
      <c r="AF304">
        <f>IF([120]Sheet1!A236&lt;&gt;"",[120]Sheet1!A236,"")</f>
        <v>44</v>
      </c>
      <c r="AG304">
        <f>IF([121]Sheet1!A236&lt;&gt;"",[121]Sheet1!A236,"")</f>
        <v>372</v>
      </c>
      <c r="AH304">
        <f>IF([122]Sheet1!A236&lt;&gt;"",[122]Sheet1!A236,"")</f>
        <v>148</v>
      </c>
      <c r="AI304">
        <f>IF([123]Sheet1!A236&lt;&gt;"",[123]Sheet1!A236,"")</f>
        <v>27</v>
      </c>
      <c r="AJ304">
        <f>IF([124]Sheet1!A236&lt;&gt;"",[124]Sheet1!A236,"")</f>
        <v>138</v>
      </c>
      <c r="AK304">
        <f>IF([125]Sheet1!A236&lt;&gt;"",[125]Sheet1!A236,"")</f>
        <v>437</v>
      </c>
      <c r="AL304">
        <f>IF([126]Sheet1!A236&lt;&gt;"",[126]Sheet1!A236,"")</f>
        <v>16</v>
      </c>
      <c r="AM304">
        <f>IF([127]Sheet1!A236&lt;&gt;"",[127]Sheet1!A236,"")</f>
        <v>218</v>
      </c>
      <c r="AN304">
        <f>IF([128]Sheet1!A236&lt;&gt;"",[128]Sheet1!A236,"")</f>
        <v>354</v>
      </c>
      <c r="AO304">
        <f>IF([129]Sheet1!A236&lt;&gt;"",[129]Sheet1!A236,"")</f>
        <v>59</v>
      </c>
      <c r="AP304">
        <v>71</v>
      </c>
      <c r="AQ304">
        <f>IF([131]Sheet1!A236&lt;&gt;"",[131]Sheet1!A236,"")</f>
        <v>242</v>
      </c>
      <c r="AR304">
        <f>IF([132]Sheet1!A236&lt;&gt;"",[132]Sheet1!A236,"")</f>
        <v>82</v>
      </c>
      <c r="AS304">
        <f>IF([133]Sheet1!A236&lt;&gt;"",[133]Sheet1!A236,"")</f>
        <v>618</v>
      </c>
      <c r="AT304">
        <f>IF([134]Sheet1!A236&lt;&gt;"",[134]Sheet1!A236,"")</f>
        <v>297</v>
      </c>
      <c r="AU304">
        <f>IF([135]Sheet1!A236&lt;&gt;"",[135]Sheet1!A236,"")</f>
        <v>180</v>
      </c>
      <c r="AV304">
        <f>IF([136]Sheet1!A236&lt;&gt;"",[136]Sheet1!A236,"")</f>
        <v>665</v>
      </c>
      <c r="AW304">
        <f>IF([137]Sheet1!A236&lt;&gt;"",[137]Sheet1!A236,"")</f>
        <v>665</v>
      </c>
      <c r="AX304">
        <f>IF([138]Sheet1!A236&lt;&gt;"",[138]Sheet1!A236,"")</f>
        <v>392</v>
      </c>
      <c r="AY304">
        <f>IF([139]Sheet1!A236&lt;&gt;"",[139]Sheet1!A236,"")</f>
        <v>549</v>
      </c>
      <c r="AZ304">
        <f>IF([140]Sheet1!A236&lt;&gt;"",[140]Sheet1!A236,"")</f>
        <v>257</v>
      </c>
      <c r="BA304">
        <f>IF([141]Sheet1!A236&lt;&gt;"",[141]Sheet1!A236,"")</f>
        <v>369</v>
      </c>
      <c r="BB304">
        <f>IF([142]Sheet1!A236&lt;&gt;"",[142]Sheet1!A236,"")</f>
        <v>166</v>
      </c>
      <c r="BC304">
        <f>IF([143]Sheet1!A236&lt;&gt;"",[143]Sheet1!A236,"")</f>
        <v>215</v>
      </c>
      <c r="BD304">
        <f>IF([144]Sheet1!A236&lt;&gt;"",[144]Sheet1!A236,"")</f>
        <v>394</v>
      </c>
      <c r="BE304">
        <f>IF([145]Sheet1!A236&lt;&gt;"",[145]Sheet1!A236,"")</f>
        <v>219</v>
      </c>
      <c r="BF304">
        <f>IF([146]Sheet1!A236&lt;&gt;"",[146]Sheet1!A236,"")</f>
        <v>34</v>
      </c>
      <c r="BG304">
        <f>IF([147]Sheet1!A236&lt;&gt;"",[147]Sheet1!A236,"")</f>
        <v>368</v>
      </c>
      <c r="BH304">
        <f>IF([148]Sheet1!A236&lt;&gt;"",[148]Sheet1!A236,"")</f>
        <v>616</v>
      </c>
      <c r="BI304">
        <f>IF([149]Sheet1!A236&lt;&gt;"",[149]Sheet1!A236,"")</f>
        <v>230</v>
      </c>
      <c r="BJ304">
        <f>IF([150]Sheet1!A236&lt;&gt;"",[150]Sheet1!A236,"")</f>
        <v>649</v>
      </c>
      <c r="BK304">
        <f>IF([151]Sheet1!A236&lt;&gt;"",[151]Sheet1!A236,"")</f>
        <v>193</v>
      </c>
      <c r="BL304">
        <f>IF([152]Sheet1!A236&lt;&gt;"",[152]Sheet1!A236,"")</f>
        <v>392</v>
      </c>
      <c r="BM304">
        <f>IF([153]Sheet1!A236&lt;&gt;"",[153]Sheet1!A236,"")</f>
        <v>47</v>
      </c>
      <c r="BN304">
        <f>IF([154]Sheet1!A236&lt;&gt;"",[154]Sheet1!A236,"")</f>
        <v>600</v>
      </c>
      <c r="BO304">
        <f>IF([155]Sheet1!A236&lt;&gt;"",[155]Sheet1!A236,"")</f>
        <v>573</v>
      </c>
      <c r="BP304">
        <f>IF([156]Sheet1!A236&lt;&gt;"",[156]Sheet1!A236,"")</f>
        <v>652</v>
      </c>
      <c r="BQ304">
        <f>IF([157]Sheet1!A236&lt;&gt;"",[157]Sheet1!A236,"")</f>
        <v>127</v>
      </c>
      <c r="BR304">
        <f>IF([158]Sheet1!A236&lt;&gt;"",[158]Sheet1!A236,"")</f>
        <v>402</v>
      </c>
      <c r="BS304">
        <f>IF([159]Sheet1!A236&lt;&gt;"",[159]Sheet1!A236,"")</f>
        <v>293</v>
      </c>
      <c r="BT304">
        <f>IF([160]Sheet1!A236&lt;&gt;"",[160]Sheet1!A236,"")</f>
        <v>345</v>
      </c>
      <c r="BU304">
        <f>IF([161]Sheet1!A236&lt;&gt;"",[161]Sheet1!A236,"")</f>
        <v>510</v>
      </c>
      <c r="BV304">
        <f>IF([162]Sheet1!A236&lt;&gt;"",[162]Sheet1!A236,"")</f>
        <v>653</v>
      </c>
      <c r="BW304">
        <f>IF([163]Sheet1!A236&lt;&gt;"",[163]Sheet1!A236,"")</f>
        <v>450</v>
      </c>
      <c r="BX304">
        <f>IF([164]Sheet1!A236&lt;&gt;"",[164]Sheet1!A236,"")</f>
        <v>292</v>
      </c>
      <c r="BY304">
        <f>IF([165]Sheet1!A236&lt;&gt;"",[165]Sheet1!A236,"")</f>
        <v>507</v>
      </c>
      <c r="BZ304">
        <f>IF([166]Sheet1!A236&lt;&gt;"",[166]Sheet1!A236,"")</f>
        <v>599</v>
      </c>
      <c r="CA304">
        <f>IF([167]Sheet1!A236&lt;&gt;"",[167]Sheet1!A236,"")</f>
        <v>15</v>
      </c>
      <c r="CB304">
        <f>IF([168]Sheet1!A236&lt;&gt;"",[168]Sheet1!A236,"")</f>
        <v>49</v>
      </c>
      <c r="CC304">
        <f>IF([169]Sheet1!A236&lt;&gt;"",[169]Sheet1!A236,"")</f>
        <v>646</v>
      </c>
      <c r="CD304">
        <f>IF([170]Sheet1!A236&lt;&gt;"",[170]Sheet1!A236,"")</f>
        <v>612</v>
      </c>
      <c r="CE304">
        <f>IF([171]Sheet1!A236&lt;&gt;"",[171]Sheet1!A236,"")</f>
        <v>146</v>
      </c>
      <c r="CF304">
        <f>IF([172]Sheet1!A236&lt;&gt;"",[172]Sheet1!A236,"")</f>
        <v>14</v>
      </c>
      <c r="CG304">
        <f>IF([173]Sheet1!A236&lt;&gt;"",[173]Sheet1!A236,"")</f>
        <v>572</v>
      </c>
      <c r="CH304">
        <f>IF([174]Sheet1!A236&lt;&gt;"",[174]Sheet1!A236,"")</f>
        <v>207</v>
      </c>
      <c r="CI304">
        <f>IF([175]Sheet1!A236&lt;&gt;"",[175]Sheet1!A236,"")</f>
        <v>234</v>
      </c>
      <c r="CJ304">
        <f>IF([176]Sheet1!A236&lt;&gt;"",[176]Sheet1!A236,"")</f>
        <v>44</v>
      </c>
      <c r="CK304">
        <f>IF([177]Sheet1!A236&lt;&gt;"",[177]Sheet1!A236,"")</f>
        <v>99</v>
      </c>
      <c r="CL304">
        <f>IF([178]Sheet1!A236&lt;&gt;"",[178]Sheet1!A236,"")</f>
        <v>224</v>
      </c>
    </row>
    <row r="305" spans="2:90">
      <c r="B305">
        <f>IF([90]Sheet1!A237&lt;&gt;"",[90]Sheet1!A237,"")</f>
        <v>126</v>
      </c>
      <c r="C305">
        <f>IF([91]Sheet1!A237&lt;&gt;"",[91]Sheet1!A237,"")</f>
        <v>42</v>
      </c>
      <c r="D305">
        <f>IF([92]Sheet1!A237&lt;&gt;"",[92]Sheet1!A237,"")</f>
        <v>78</v>
      </c>
      <c r="E305">
        <f>IF([93]Sheet1!A237&lt;&gt;"",[93]Sheet1!A237,"")</f>
        <v>140</v>
      </c>
      <c r="F305">
        <f>IF([94]Sheet1!A237&lt;&gt;"",[94]Sheet1!A237,"")</f>
        <v>99</v>
      </c>
      <c r="G305">
        <f>IF([95]Sheet1!A237&lt;&gt;"",[95]Sheet1!A237,"")</f>
        <v>199</v>
      </c>
      <c r="H305">
        <f>IF([96]Sheet1!A237&lt;&gt;"",[96]Sheet1!A237,"")</f>
        <v>337</v>
      </c>
      <c r="I305">
        <f>IF([97]Sheet1!A237&lt;&gt;"",[97]Sheet1!A237,"")</f>
        <v>657</v>
      </c>
      <c r="J305">
        <f>IF([98]Sheet1!A237&lt;&gt;"",[98]Sheet1!A237,"")</f>
        <v>154</v>
      </c>
      <c r="K305">
        <f>IF([99]Sheet1!A237&lt;&gt;"",[99]Sheet1!A237,"")</f>
        <v>171</v>
      </c>
      <c r="L305">
        <f>IF([100]Sheet1!A237&lt;&gt;"",[100]Sheet1!A237,"")</f>
        <v>102</v>
      </c>
      <c r="M305">
        <f>IF([101]Sheet1!A237&lt;&gt;"",[101]Sheet1!A237,"")</f>
        <v>599</v>
      </c>
      <c r="N305">
        <f>IF([102]Sheet1!A237&lt;&gt;"",[102]Sheet1!A237,"")</f>
        <v>587</v>
      </c>
      <c r="O305">
        <f>IF([103]Sheet1!A237&lt;&gt;"",[103]Sheet1!A237,"")</f>
        <v>326</v>
      </c>
      <c r="P305">
        <f>IF([104]Sheet1!A237&lt;&gt;"",[104]Sheet1!A237,"")</f>
        <v>207</v>
      </c>
      <c r="Q305">
        <f>IF([105]Sheet1!A237&lt;&gt;"",[105]Sheet1!A237,"")</f>
        <v>134</v>
      </c>
      <c r="R305">
        <f>IF([106]Sheet1!A237&lt;&gt;"",[106]Sheet1!A237,"")</f>
        <v>260</v>
      </c>
      <c r="S305">
        <f>IF([107]Sheet1!A237&lt;&gt;"",[107]Sheet1!A237,"")</f>
        <v>381</v>
      </c>
      <c r="T305">
        <f>IF([108]Sheet1!A237&lt;&gt;"",[108]Sheet1!A237,"")</f>
        <v>161</v>
      </c>
      <c r="U305">
        <f>IF([109]Sheet1!A237&lt;&gt;"",[109]Sheet1!A237,"")</f>
        <v>199</v>
      </c>
      <c r="V305">
        <f>IF([110]Sheet1!A237&lt;&gt;"",[110]Sheet1!A237,"")</f>
        <v>11</v>
      </c>
      <c r="W305">
        <f>IF([111]Sheet1!A237&lt;&gt;"",[111]Sheet1!A237,"")</f>
        <v>50</v>
      </c>
      <c r="X305">
        <f>IF([112]Sheet1!A237&lt;&gt;"",[112]Sheet1!A237,"")</f>
        <v>371</v>
      </c>
      <c r="Y305">
        <f>IF([113]Sheet1!A237&lt;&gt;"",[113]Sheet1!A237,"")</f>
        <v>279</v>
      </c>
      <c r="Z305">
        <f>IF([114]Sheet1!A237&lt;&gt;"",[114]Sheet1!A237,"")</f>
        <v>361</v>
      </c>
      <c r="AA305">
        <f>IF([115]Sheet1!A237&lt;&gt;"",[115]Sheet1!A237,"")</f>
        <v>39</v>
      </c>
      <c r="AB305">
        <f>IF([116]Sheet1!A237&lt;&gt;"",[116]Sheet1!A237,"")</f>
        <v>172</v>
      </c>
      <c r="AC305">
        <f>IF([117]Sheet1!A237&lt;&gt;"",[117]Sheet1!A237,"")</f>
        <v>279</v>
      </c>
      <c r="AD305">
        <f>IF([118]Sheet1!A237&lt;&gt;"",[118]Sheet1!A237,"")</f>
        <v>87</v>
      </c>
      <c r="AE305">
        <f>IF([119]Sheet1!A237&lt;&gt;"",[119]Sheet1!A237,"")</f>
        <v>194</v>
      </c>
      <c r="AF305">
        <f>IF([120]Sheet1!A237&lt;&gt;"",[120]Sheet1!A237,"")</f>
        <v>419</v>
      </c>
      <c r="AG305">
        <f>IF([121]Sheet1!A237&lt;&gt;"",[121]Sheet1!A237,"")</f>
        <v>159</v>
      </c>
      <c r="AH305">
        <f>IF([122]Sheet1!A237&lt;&gt;"",[122]Sheet1!A237,"")</f>
        <v>91</v>
      </c>
      <c r="AI305">
        <f>IF([123]Sheet1!A237&lt;&gt;"",[123]Sheet1!A237,"")</f>
        <v>536</v>
      </c>
      <c r="AJ305">
        <f>IF([124]Sheet1!A237&lt;&gt;"",[124]Sheet1!A237,"")</f>
        <v>374</v>
      </c>
      <c r="AK305">
        <f>IF([125]Sheet1!A237&lt;&gt;"",[125]Sheet1!A237,"")</f>
        <v>156</v>
      </c>
      <c r="AL305">
        <f>IF([126]Sheet1!A237&lt;&gt;"",[126]Sheet1!A237,"")</f>
        <v>69</v>
      </c>
      <c r="AM305">
        <f>IF([127]Sheet1!A237&lt;&gt;"",[127]Sheet1!A237,"")</f>
        <v>473</v>
      </c>
      <c r="AN305">
        <f>IF([128]Sheet1!A237&lt;&gt;"",[128]Sheet1!A237,"")</f>
        <v>6</v>
      </c>
      <c r="AO305">
        <f>IF([129]Sheet1!A237&lt;&gt;"",[129]Sheet1!A237,"")</f>
        <v>116</v>
      </c>
      <c r="AP305">
        <v>31</v>
      </c>
      <c r="AQ305">
        <f>IF([131]Sheet1!A237&lt;&gt;"",[131]Sheet1!A237,"")</f>
        <v>129</v>
      </c>
      <c r="AR305">
        <f>IF([132]Sheet1!A237&lt;&gt;"",[132]Sheet1!A237,"")</f>
        <v>138</v>
      </c>
      <c r="AS305">
        <f>IF([133]Sheet1!A237&lt;&gt;"",[133]Sheet1!A237,"")</f>
        <v>129</v>
      </c>
      <c r="AT305">
        <f>IF([134]Sheet1!A237&lt;&gt;"",[134]Sheet1!A237,"")</f>
        <v>113</v>
      </c>
      <c r="AU305">
        <f>IF([135]Sheet1!A237&lt;&gt;"",[135]Sheet1!A237,"")</f>
        <v>129</v>
      </c>
      <c r="AV305">
        <f>IF([136]Sheet1!A237&lt;&gt;"",[136]Sheet1!A237,"")</f>
        <v>3</v>
      </c>
      <c r="AW305">
        <f>IF([137]Sheet1!A237&lt;&gt;"",[137]Sheet1!A237,"")</f>
        <v>310</v>
      </c>
      <c r="AX305">
        <f>IF([138]Sheet1!A237&lt;&gt;"",[138]Sheet1!A237,"")</f>
        <v>52</v>
      </c>
      <c r="AY305">
        <f>IF([139]Sheet1!A237&lt;&gt;"",[139]Sheet1!A237,"")</f>
        <v>41</v>
      </c>
      <c r="AZ305">
        <f>IF([140]Sheet1!A237&lt;&gt;"",[140]Sheet1!A237,"")</f>
        <v>167</v>
      </c>
      <c r="BA305">
        <f>IF([141]Sheet1!A237&lt;&gt;"",[141]Sheet1!A237,"")</f>
        <v>610</v>
      </c>
      <c r="BB305">
        <f>IF([142]Sheet1!A237&lt;&gt;"",[142]Sheet1!A237,"")</f>
        <v>637</v>
      </c>
      <c r="BC305">
        <f>IF([143]Sheet1!A237&lt;&gt;"",[143]Sheet1!A237,"")</f>
        <v>13</v>
      </c>
      <c r="BD305">
        <f>IF([144]Sheet1!A237&lt;&gt;"",[144]Sheet1!A237,"")</f>
        <v>88</v>
      </c>
      <c r="BE305">
        <f>IF([145]Sheet1!A237&lt;&gt;"",[145]Sheet1!A237,"")</f>
        <v>391</v>
      </c>
      <c r="BF305">
        <f>IF([146]Sheet1!A237&lt;&gt;"",[146]Sheet1!A237,"")</f>
        <v>616</v>
      </c>
      <c r="BG305">
        <f>IF([147]Sheet1!A237&lt;&gt;"",[147]Sheet1!A237,"")</f>
        <v>131</v>
      </c>
      <c r="BH305">
        <f>IF([148]Sheet1!A237&lt;&gt;"",[148]Sheet1!A237,"")</f>
        <v>194</v>
      </c>
      <c r="BI305">
        <f>IF([149]Sheet1!A237&lt;&gt;"",[149]Sheet1!A237,"")</f>
        <v>554</v>
      </c>
      <c r="BJ305">
        <f>IF([150]Sheet1!A237&lt;&gt;"",[150]Sheet1!A237,"")</f>
        <v>182</v>
      </c>
      <c r="BK305">
        <f>IF([151]Sheet1!A237&lt;&gt;"",[151]Sheet1!A237,"")</f>
        <v>602</v>
      </c>
      <c r="BL305">
        <f>IF([152]Sheet1!A237&lt;&gt;"",[152]Sheet1!A237,"")</f>
        <v>165</v>
      </c>
      <c r="BM305">
        <f>IF([153]Sheet1!A237&lt;&gt;"",[153]Sheet1!A237,"")</f>
        <v>645</v>
      </c>
      <c r="BN305">
        <f>IF([154]Sheet1!A237&lt;&gt;"",[154]Sheet1!A237,"")</f>
        <v>616</v>
      </c>
      <c r="BO305">
        <f>IF([155]Sheet1!A237&lt;&gt;"",[155]Sheet1!A237,"")</f>
        <v>235</v>
      </c>
      <c r="BP305">
        <f>IF([156]Sheet1!A237&lt;&gt;"",[156]Sheet1!A237,"")</f>
        <v>318</v>
      </c>
      <c r="BQ305">
        <f>IF([157]Sheet1!A237&lt;&gt;"",[157]Sheet1!A237,"")</f>
        <v>589</v>
      </c>
      <c r="BR305">
        <f>IF([158]Sheet1!A237&lt;&gt;"",[158]Sheet1!A237,"")</f>
        <v>33</v>
      </c>
      <c r="BS305">
        <f>IF([159]Sheet1!A237&lt;&gt;"",[159]Sheet1!A237,"")</f>
        <v>574</v>
      </c>
      <c r="BT305">
        <f>IF([160]Sheet1!A237&lt;&gt;"",[160]Sheet1!A237,"")</f>
        <v>57</v>
      </c>
      <c r="BU305">
        <f>IF([161]Sheet1!A237&lt;&gt;"",[161]Sheet1!A237,"")</f>
        <v>464</v>
      </c>
      <c r="BV305">
        <f>IF([162]Sheet1!A237&lt;&gt;"",[162]Sheet1!A237,"")</f>
        <v>481</v>
      </c>
      <c r="BW305">
        <f>IF([163]Sheet1!A237&lt;&gt;"",[163]Sheet1!A237,"")</f>
        <v>211</v>
      </c>
      <c r="BX305">
        <f>IF([164]Sheet1!A237&lt;&gt;"",[164]Sheet1!A237,"")</f>
        <v>283</v>
      </c>
      <c r="BY305">
        <f>IF([165]Sheet1!A237&lt;&gt;"",[165]Sheet1!A237,"")</f>
        <v>224</v>
      </c>
      <c r="BZ305">
        <f>IF([166]Sheet1!A237&lt;&gt;"",[166]Sheet1!A237,"")</f>
        <v>163</v>
      </c>
      <c r="CA305">
        <f>IF([167]Sheet1!A237&lt;&gt;"",[167]Sheet1!A237,"")</f>
        <v>640</v>
      </c>
      <c r="CB305">
        <f>IF([168]Sheet1!A237&lt;&gt;"",[168]Sheet1!A237,"")</f>
        <v>263</v>
      </c>
      <c r="CC305">
        <f>IF([169]Sheet1!A237&lt;&gt;"",[169]Sheet1!A237,"")</f>
        <v>23</v>
      </c>
      <c r="CD305">
        <f>IF([170]Sheet1!A237&lt;&gt;"",[170]Sheet1!A237,"")</f>
        <v>298</v>
      </c>
      <c r="CE305">
        <f>IF([171]Sheet1!A237&lt;&gt;"",[171]Sheet1!A237,"")</f>
        <v>336</v>
      </c>
      <c r="CF305">
        <f>IF([172]Sheet1!A237&lt;&gt;"",[172]Sheet1!A237,"")</f>
        <v>604</v>
      </c>
      <c r="CG305">
        <f>IF([173]Sheet1!A237&lt;&gt;"",[173]Sheet1!A237,"")</f>
        <v>395</v>
      </c>
      <c r="CH305">
        <f>IF([174]Sheet1!A237&lt;&gt;"",[174]Sheet1!A237,"")</f>
        <v>232</v>
      </c>
      <c r="CI305">
        <f>IF([175]Sheet1!A237&lt;&gt;"",[175]Sheet1!A237,"")</f>
        <v>625</v>
      </c>
      <c r="CJ305">
        <f>IF([176]Sheet1!A237&lt;&gt;"",[176]Sheet1!A237,"")</f>
        <v>434</v>
      </c>
      <c r="CK305">
        <f>IF([177]Sheet1!A237&lt;&gt;"",[177]Sheet1!A237,"")</f>
        <v>384</v>
      </c>
      <c r="CL305">
        <f>IF([178]Sheet1!A237&lt;&gt;"",[178]Sheet1!A237,"")</f>
        <v>653</v>
      </c>
    </row>
    <row r="306" spans="2:90">
      <c r="B306">
        <f>IF([90]Sheet1!A238&lt;&gt;"",[90]Sheet1!A238,"")</f>
        <v>365</v>
      </c>
      <c r="C306">
        <f>IF([91]Sheet1!A238&lt;&gt;"",[91]Sheet1!A238,"")</f>
        <v>348</v>
      </c>
      <c r="D306">
        <f>IF([92]Sheet1!A238&lt;&gt;"",[92]Sheet1!A238,"")</f>
        <v>366</v>
      </c>
      <c r="E306">
        <f>IF([93]Sheet1!A238&lt;&gt;"",[93]Sheet1!A238,"")</f>
        <v>237</v>
      </c>
      <c r="F306">
        <f>IF([94]Sheet1!A238&lt;&gt;"",[94]Sheet1!A238,"")</f>
        <v>341</v>
      </c>
      <c r="G306">
        <f>IF([95]Sheet1!A238&lt;&gt;"",[95]Sheet1!A238,"")</f>
        <v>60</v>
      </c>
      <c r="H306">
        <f>IF([96]Sheet1!A238&lt;&gt;"",[96]Sheet1!A238,"")</f>
        <v>51</v>
      </c>
      <c r="I306">
        <f>IF([97]Sheet1!A238&lt;&gt;"",[97]Sheet1!A238,"")</f>
        <v>188</v>
      </c>
      <c r="J306">
        <f>IF([98]Sheet1!A238&lt;&gt;"",[98]Sheet1!A238,"")</f>
        <v>552</v>
      </c>
      <c r="K306">
        <f>IF([99]Sheet1!A238&lt;&gt;"",[99]Sheet1!A238,"")</f>
        <v>112</v>
      </c>
      <c r="L306">
        <f>IF([100]Sheet1!A238&lt;&gt;"",[100]Sheet1!A238,"")</f>
        <v>170</v>
      </c>
      <c r="M306">
        <f>IF([101]Sheet1!A238&lt;&gt;"",[101]Sheet1!A238,"")</f>
        <v>312</v>
      </c>
      <c r="N306">
        <f>IF([102]Sheet1!A238&lt;&gt;"",[102]Sheet1!A238,"")</f>
        <v>338</v>
      </c>
      <c r="O306">
        <f>IF([103]Sheet1!A238&lt;&gt;"",[103]Sheet1!A238,"")</f>
        <v>85</v>
      </c>
      <c r="P306">
        <f>IF([104]Sheet1!A238&lt;&gt;"",[104]Sheet1!A238,"")</f>
        <v>358</v>
      </c>
      <c r="Q306">
        <f>IF([105]Sheet1!A238&lt;&gt;"",[105]Sheet1!A238,"")</f>
        <v>635</v>
      </c>
      <c r="R306">
        <f>IF([106]Sheet1!A238&lt;&gt;"",[106]Sheet1!A238,"")</f>
        <v>395</v>
      </c>
      <c r="S306">
        <f>IF([107]Sheet1!A238&lt;&gt;"",[107]Sheet1!A238,"")</f>
        <v>324</v>
      </c>
      <c r="T306">
        <f>IF([108]Sheet1!A238&lt;&gt;"",[108]Sheet1!A238,"")</f>
        <v>78</v>
      </c>
      <c r="U306">
        <f>IF([109]Sheet1!A238&lt;&gt;"",[109]Sheet1!A238,"")</f>
        <v>15</v>
      </c>
      <c r="V306">
        <f>IF([110]Sheet1!A238&lt;&gt;"",[110]Sheet1!A238,"")</f>
        <v>162</v>
      </c>
      <c r="W306">
        <f>IF([111]Sheet1!A238&lt;&gt;"",[111]Sheet1!A238,"")</f>
        <v>316</v>
      </c>
      <c r="X306">
        <f>IF([112]Sheet1!A238&lt;&gt;"",[112]Sheet1!A238,"")</f>
        <v>219</v>
      </c>
      <c r="Y306">
        <f>IF([113]Sheet1!A238&lt;&gt;"",[113]Sheet1!A238,"")</f>
        <v>23</v>
      </c>
      <c r="Z306">
        <f>IF([114]Sheet1!A238&lt;&gt;"",[114]Sheet1!A238,"")</f>
        <v>498</v>
      </c>
      <c r="AA306">
        <f>IF([115]Sheet1!A238&lt;&gt;"",[115]Sheet1!A238,"")</f>
        <v>83</v>
      </c>
      <c r="AB306">
        <f>IF([116]Sheet1!A238&lt;&gt;"",[116]Sheet1!A238,"")</f>
        <v>11</v>
      </c>
      <c r="AC306">
        <f>IF([117]Sheet1!A238&lt;&gt;"",[117]Sheet1!A238,"")</f>
        <v>97</v>
      </c>
      <c r="AD306">
        <f>IF([118]Sheet1!A238&lt;&gt;"",[118]Sheet1!A238,"")</f>
        <v>170</v>
      </c>
      <c r="AE306">
        <f>IF([119]Sheet1!A238&lt;&gt;"",[119]Sheet1!A238,"")</f>
        <v>541</v>
      </c>
      <c r="AF306">
        <f>IF([120]Sheet1!A238&lt;&gt;"",[120]Sheet1!A238,"")</f>
        <v>84</v>
      </c>
      <c r="AG306">
        <f>IF([121]Sheet1!A238&lt;&gt;"",[121]Sheet1!A238,"")</f>
        <v>284</v>
      </c>
      <c r="AH306">
        <f>IF([122]Sheet1!A238&lt;&gt;"",[122]Sheet1!A238,"")</f>
        <v>529</v>
      </c>
      <c r="AI306">
        <f>IF([123]Sheet1!A238&lt;&gt;"",[123]Sheet1!A238,"")</f>
        <v>422</v>
      </c>
      <c r="AJ306">
        <f>IF([124]Sheet1!A238&lt;&gt;"",[124]Sheet1!A238,"")</f>
        <v>223</v>
      </c>
      <c r="AK306">
        <f>IF([125]Sheet1!A238&lt;&gt;"",[125]Sheet1!A238,"")</f>
        <v>195</v>
      </c>
      <c r="AL306">
        <f>IF([126]Sheet1!A238&lt;&gt;"",[126]Sheet1!A238,"")</f>
        <v>129</v>
      </c>
      <c r="AM306">
        <f>IF([127]Sheet1!A238&lt;&gt;"",[127]Sheet1!A238,"")</f>
        <v>5</v>
      </c>
      <c r="AN306">
        <f>IF([128]Sheet1!A238&lt;&gt;"",[128]Sheet1!A238,"")</f>
        <v>187</v>
      </c>
      <c r="AO306" t="str">
        <f>IF([129]Sheet1!A238&lt;&gt;"",[129]Sheet1!A238,"")</f>
        <v/>
      </c>
      <c r="AP306" t="str">
        <f>IF([130]Sheet1!A238&lt;&gt;"",[130]Sheet1!A238,"")</f>
        <v/>
      </c>
      <c r="AQ306">
        <f>IF([131]Sheet1!A238&lt;&gt;"",[131]Sheet1!A238,"")</f>
        <v>20</v>
      </c>
      <c r="AR306">
        <f>IF([132]Sheet1!A238&lt;&gt;"",[132]Sheet1!A238,"")</f>
        <v>638</v>
      </c>
      <c r="AS306">
        <f>IF([133]Sheet1!A238&lt;&gt;"",[133]Sheet1!A238,"")</f>
        <v>635</v>
      </c>
      <c r="AT306">
        <f>IF([134]Sheet1!A238&lt;&gt;"",[134]Sheet1!A238,"")</f>
        <v>231</v>
      </c>
      <c r="AU306">
        <f>IF([135]Sheet1!A238&lt;&gt;"",[135]Sheet1!A238,"")</f>
        <v>397</v>
      </c>
      <c r="AV306">
        <f>IF([136]Sheet1!A238&lt;&gt;"",[136]Sheet1!A238,"")</f>
        <v>42</v>
      </c>
      <c r="AW306">
        <f>IF([137]Sheet1!A238&lt;&gt;"",[137]Sheet1!A238,"")</f>
        <v>633</v>
      </c>
      <c r="AX306">
        <f>IF([138]Sheet1!A238&lt;&gt;"",[138]Sheet1!A238,"")</f>
        <v>340</v>
      </c>
      <c r="AY306">
        <f>IF([139]Sheet1!A238&lt;&gt;"",[139]Sheet1!A238,"")</f>
        <v>94</v>
      </c>
      <c r="AZ306">
        <f>IF([140]Sheet1!A238&lt;&gt;"",[140]Sheet1!A238,"")</f>
        <v>184</v>
      </c>
      <c r="BA306">
        <f>IF([141]Sheet1!A238&lt;&gt;"",[141]Sheet1!A238,"")</f>
        <v>247</v>
      </c>
      <c r="BB306">
        <f>IF([142]Sheet1!A238&lt;&gt;"",[142]Sheet1!A238,"")</f>
        <v>264</v>
      </c>
      <c r="BC306">
        <f>IF([143]Sheet1!A238&lt;&gt;"",[143]Sheet1!A238,"")</f>
        <v>337</v>
      </c>
      <c r="BD306">
        <f>IF([144]Sheet1!A238&lt;&gt;"",[144]Sheet1!A238,"")</f>
        <v>243</v>
      </c>
      <c r="BE306">
        <f>IF([145]Sheet1!A238&lt;&gt;"",[145]Sheet1!A238,"")</f>
        <v>326</v>
      </c>
      <c r="BF306">
        <f>IF([146]Sheet1!A238&lt;&gt;"",[146]Sheet1!A238,"")</f>
        <v>203</v>
      </c>
      <c r="BG306">
        <f>IF([147]Sheet1!A238&lt;&gt;"",[147]Sheet1!A238,"")</f>
        <v>145</v>
      </c>
      <c r="BH306">
        <f>IF([148]Sheet1!A238&lt;&gt;"",[148]Sheet1!A238,"")</f>
        <v>242</v>
      </c>
      <c r="BI306">
        <f>IF([149]Sheet1!A238&lt;&gt;"",[149]Sheet1!A238,"")</f>
        <v>395</v>
      </c>
      <c r="BJ306">
        <f>IF([150]Sheet1!A238&lt;&gt;"",[150]Sheet1!A238,"")</f>
        <v>16</v>
      </c>
      <c r="BK306">
        <f>IF([151]Sheet1!A238&lt;&gt;"",[151]Sheet1!A238,"")</f>
        <v>345</v>
      </c>
      <c r="BL306">
        <f>IF([152]Sheet1!A238&lt;&gt;"",[152]Sheet1!A238,"")</f>
        <v>341</v>
      </c>
      <c r="BM306">
        <f>IF([153]Sheet1!A238&lt;&gt;"",[153]Sheet1!A238,"")</f>
        <v>246</v>
      </c>
      <c r="BN306">
        <f>IF([154]Sheet1!A238&lt;&gt;"",[154]Sheet1!A238,"")</f>
        <v>171</v>
      </c>
      <c r="BO306">
        <f>IF([155]Sheet1!A238&lt;&gt;"",[155]Sheet1!A238,"")</f>
        <v>125</v>
      </c>
      <c r="BP306">
        <f>IF([156]Sheet1!A238&lt;&gt;"",[156]Sheet1!A238,"")</f>
        <v>581</v>
      </c>
      <c r="BQ306">
        <f>IF([157]Sheet1!A238&lt;&gt;"",[157]Sheet1!A238,"")</f>
        <v>597</v>
      </c>
      <c r="BR306">
        <f>IF([158]Sheet1!A238&lt;&gt;"",[158]Sheet1!A238,"")</f>
        <v>361</v>
      </c>
      <c r="BS306">
        <f>IF([159]Sheet1!A238&lt;&gt;"",[159]Sheet1!A238,"")</f>
        <v>551</v>
      </c>
      <c r="BT306">
        <f>IF([160]Sheet1!A238&lt;&gt;"",[160]Sheet1!A238,"")</f>
        <v>240</v>
      </c>
      <c r="BU306">
        <f>IF([161]Sheet1!A238&lt;&gt;"",[161]Sheet1!A238,"")</f>
        <v>596</v>
      </c>
      <c r="BV306">
        <f>IF([162]Sheet1!A238&lt;&gt;"",[162]Sheet1!A238,"")</f>
        <v>533</v>
      </c>
      <c r="BW306">
        <f>IF([163]Sheet1!A238&lt;&gt;"",[163]Sheet1!A238,"")</f>
        <v>341</v>
      </c>
      <c r="BX306">
        <f>IF([164]Sheet1!A238&lt;&gt;"",[164]Sheet1!A238,"")</f>
        <v>388</v>
      </c>
      <c r="BY306">
        <f>IF([165]Sheet1!A238&lt;&gt;"",[165]Sheet1!A238,"")</f>
        <v>624</v>
      </c>
      <c r="BZ306">
        <f>IF([166]Sheet1!A238&lt;&gt;"",[166]Sheet1!A238,"")</f>
        <v>637</v>
      </c>
      <c r="CA306">
        <f>IF([167]Sheet1!A238&lt;&gt;"",[167]Sheet1!A238,"")</f>
        <v>659</v>
      </c>
      <c r="CB306">
        <f>IF([168]Sheet1!A238&lt;&gt;"",[168]Sheet1!A238,"")</f>
        <v>75</v>
      </c>
      <c r="CC306">
        <f>IF([169]Sheet1!A238&lt;&gt;"",[169]Sheet1!A238,"")</f>
        <v>549</v>
      </c>
      <c r="CD306">
        <f>IF([170]Sheet1!A238&lt;&gt;"",[170]Sheet1!A238,"")</f>
        <v>400</v>
      </c>
      <c r="CE306">
        <f>IF([171]Sheet1!A238&lt;&gt;"",[171]Sheet1!A238,"")</f>
        <v>27</v>
      </c>
      <c r="CF306">
        <f>IF([172]Sheet1!A238&lt;&gt;"",[172]Sheet1!A238,"")</f>
        <v>314</v>
      </c>
      <c r="CG306">
        <f>IF([173]Sheet1!A238&lt;&gt;"",[173]Sheet1!A238,"")</f>
        <v>267</v>
      </c>
      <c r="CH306">
        <f>IF([174]Sheet1!A238&lt;&gt;"",[174]Sheet1!A238,"")</f>
        <v>335</v>
      </c>
      <c r="CI306">
        <f>IF([175]Sheet1!A238&lt;&gt;"",[175]Sheet1!A238,"")</f>
        <v>610</v>
      </c>
      <c r="CJ306">
        <f>IF([176]Sheet1!A238&lt;&gt;"",[176]Sheet1!A238,"")</f>
        <v>54</v>
      </c>
      <c r="CK306">
        <f>IF([177]Sheet1!A238&lt;&gt;"",[177]Sheet1!A238,"")</f>
        <v>33</v>
      </c>
      <c r="CL306">
        <f>IF([178]Sheet1!A238&lt;&gt;"",[178]Sheet1!A238,"")</f>
        <v>116</v>
      </c>
    </row>
    <row r="307" spans="2:90">
      <c r="B307">
        <f>IF([90]Sheet1!A239&lt;&gt;"",[90]Sheet1!A239,"")</f>
        <v>172</v>
      </c>
      <c r="C307">
        <f>IF([91]Sheet1!A239&lt;&gt;"",[91]Sheet1!A239,"")</f>
        <v>245</v>
      </c>
      <c r="D307">
        <f>IF([92]Sheet1!A239&lt;&gt;"",[92]Sheet1!A239,"")</f>
        <v>361</v>
      </c>
      <c r="E307">
        <f>IF([93]Sheet1!A239&lt;&gt;"",[93]Sheet1!A239,"")</f>
        <v>20</v>
      </c>
      <c r="F307">
        <f>IF([94]Sheet1!A239&lt;&gt;"",[94]Sheet1!A239,"")</f>
        <v>188</v>
      </c>
      <c r="G307">
        <f>IF([95]Sheet1!A239&lt;&gt;"",[95]Sheet1!A239,"")</f>
        <v>637</v>
      </c>
      <c r="H307">
        <f>IF([96]Sheet1!A239&lt;&gt;"",[96]Sheet1!A239,"")</f>
        <v>0</v>
      </c>
      <c r="I307">
        <f>IF([97]Sheet1!A239&lt;&gt;"",[97]Sheet1!A239,"")</f>
        <v>260</v>
      </c>
      <c r="J307">
        <f>IF([98]Sheet1!A239&lt;&gt;"",[98]Sheet1!A239,"")</f>
        <v>182</v>
      </c>
      <c r="K307">
        <f>IF([99]Sheet1!A239&lt;&gt;"",[99]Sheet1!A239,"")</f>
        <v>59</v>
      </c>
      <c r="L307">
        <f>IF([100]Sheet1!A239&lt;&gt;"",[100]Sheet1!A239,"")</f>
        <v>249</v>
      </c>
      <c r="M307">
        <f>IF([101]Sheet1!A239&lt;&gt;"",[101]Sheet1!A239,"")</f>
        <v>156</v>
      </c>
      <c r="N307">
        <f>IF([102]Sheet1!A239&lt;&gt;"",[102]Sheet1!A239,"")</f>
        <v>97</v>
      </c>
      <c r="O307">
        <f>IF([103]Sheet1!A239&lt;&gt;"",[103]Sheet1!A239,"")</f>
        <v>626</v>
      </c>
      <c r="P307">
        <f>IF([104]Sheet1!A239&lt;&gt;"",[104]Sheet1!A239,"")</f>
        <v>592</v>
      </c>
      <c r="Q307">
        <f>IF([105]Sheet1!A239&lt;&gt;"",[105]Sheet1!A239,"")</f>
        <v>311</v>
      </c>
      <c r="R307">
        <f>IF([106]Sheet1!A239&lt;&gt;"",[106]Sheet1!A239,"")</f>
        <v>310</v>
      </c>
      <c r="S307">
        <f>IF([107]Sheet1!A239&lt;&gt;"",[107]Sheet1!A239,"")</f>
        <v>166</v>
      </c>
      <c r="T307">
        <f>IF([108]Sheet1!A239&lt;&gt;"",[108]Sheet1!A239,"")</f>
        <v>451</v>
      </c>
      <c r="U307">
        <f>IF([109]Sheet1!A239&lt;&gt;"",[109]Sheet1!A239,"")</f>
        <v>210</v>
      </c>
      <c r="V307">
        <f>IF([110]Sheet1!A239&lt;&gt;"",[110]Sheet1!A239,"")</f>
        <v>378</v>
      </c>
      <c r="W307">
        <f>IF([111]Sheet1!A239&lt;&gt;"",[111]Sheet1!A239,"")</f>
        <v>14</v>
      </c>
      <c r="X307">
        <f>IF([112]Sheet1!A239&lt;&gt;"",[112]Sheet1!A239,"")</f>
        <v>2</v>
      </c>
      <c r="Y307">
        <f>IF([113]Sheet1!A239&lt;&gt;"",[113]Sheet1!A239,"")</f>
        <v>410</v>
      </c>
      <c r="Z307">
        <f>IF([114]Sheet1!A239&lt;&gt;"",[114]Sheet1!A239,"")</f>
        <v>62</v>
      </c>
      <c r="AA307">
        <f>IF([115]Sheet1!A239&lt;&gt;"",[115]Sheet1!A239,"")</f>
        <v>120</v>
      </c>
      <c r="AB307">
        <f>IF([116]Sheet1!A239&lt;&gt;"",[116]Sheet1!A239,"")</f>
        <v>512</v>
      </c>
      <c r="AC307">
        <f>IF([117]Sheet1!A239&lt;&gt;"",[117]Sheet1!A239,"")</f>
        <v>296</v>
      </c>
      <c r="AD307">
        <f>IF([118]Sheet1!A239&lt;&gt;"",[118]Sheet1!A239,"")</f>
        <v>176</v>
      </c>
      <c r="AE307">
        <f>IF([119]Sheet1!A239&lt;&gt;"",[119]Sheet1!A239,"")</f>
        <v>160</v>
      </c>
      <c r="AF307">
        <f>IF([120]Sheet1!A239&lt;&gt;"",[120]Sheet1!A239,"")</f>
        <v>35</v>
      </c>
      <c r="AG307">
        <f>IF([121]Sheet1!A239&lt;&gt;"",[121]Sheet1!A239,"")</f>
        <v>209</v>
      </c>
      <c r="AH307">
        <f>IF([122]Sheet1!A239&lt;&gt;"",[122]Sheet1!A239,"")</f>
        <v>470</v>
      </c>
      <c r="AI307">
        <f>IF([123]Sheet1!A239&lt;&gt;"",[123]Sheet1!A239,"")</f>
        <v>71</v>
      </c>
      <c r="AJ307">
        <f>IF([124]Sheet1!A239&lt;&gt;"",[124]Sheet1!A239,"")</f>
        <v>414</v>
      </c>
      <c r="AK307">
        <f>IF([125]Sheet1!A239&lt;&gt;"",[125]Sheet1!A239,"")</f>
        <v>389</v>
      </c>
      <c r="AL307">
        <f>IF([126]Sheet1!A239&lt;&gt;"",[126]Sheet1!A239,"")</f>
        <v>276</v>
      </c>
      <c r="AM307">
        <f>IF([127]Sheet1!A239&lt;&gt;"",[127]Sheet1!A239,"")</f>
        <v>463</v>
      </c>
      <c r="AN307">
        <f>IF([128]Sheet1!A239&lt;&gt;"",[128]Sheet1!A239,"")</f>
        <v>490</v>
      </c>
      <c r="AO307" t="str">
        <f>IF([129]Sheet1!A239&lt;&gt;"",[129]Sheet1!A239,"")</f>
        <v/>
      </c>
      <c r="AP307" t="str">
        <f>IF([130]Sheet1!A239&lt;&gt;"",[130]Sheet1!A239,"")</f>
        <v/>
      </c>
      <c r="AQ307">
        <f>IF([131]Sheet1!A239&lt;&gt;"",[131]Sheet1!A239,"")</f>
        <v>63</v>
      </c>
      <c r="AR307">
        <f>IF([132]Sheet1!A239&lt;&gt;"",[132]Sheet1!A239,"")</f>
        <v>92</v>
      </c>
      <c r="AS307">
        <f>IF([133]Sheet1!A239&lt;&gt;"",[133]Sheet1!A239,"")</f>
        <v>656</v>
      </c>
      <c r="AT307">
        <f>IF([134]Sheet1!A239&lt;&gt;"",[134]Sheet1!A239,"")</f>
        <v>17</v>
      </c>
      <c r="AU307">
        <f>IF([135]Sheet1!A239&lt;&gt;"",[135]Sheet1!A239,"")</f>
        <v>373</v>
      </c>
      <c r="AV307">
        <f>IF([136]Sheet1!A239&lt;&gt;"",[136]Sheet1!A239,"")</f>
        <v>290</v>
      </c>
      <c r="AW307">
        <f>IF([137]Sheet1!A239&lt;&gt;"",[137]Sheet1!A239,"")</f>
        <v>636</v>
      </c>
      <c r="AX307">
        <f>IF([138]Sheet1!A239&lt;&gt;"",[138]Sheet1!A239,"")</f>
        <v>165</v>
      </c>
      <c r="AY307">
        <f>IF([139]Sheet1!A239&lt;&gt;"",[139]Sheet1!A239,"")</f>
        <v>175</v>
      </c>
      <c r="AZ307">
        <f>IF([140]Sheet1!A239&lt;&gt;"",[140]Sheet1!A239,"")</f>
        <v>61</v>
      </c>
      <c r="BA307">
        <f>IF([141]Sheet1!A239&lt;&gt;"",[141]Sheet1!A239,"")</f>
        <v>22</v>
      </c>
      <c r="BB307">
        <f>IF([142]Sheet1!A239&lt;&gt;"",[142]Sheet1!A239,"")</f>
        <v>638</v>
      </c>
      <c r="BC307">
        <f>IF([143]Sheet1!A239&lt;&gt;"",[143]Sheet1!A239,"")</f>
        <v>19</v>
      </c>
      <c r="BD307">
        <f>IF([144]Sheet1!A239&lt;&gt;"",[144]Sheet1!A239,"")</f>
        <v>69</v>
      </c>
      <c r="BE307">
        <f>IF([145]Sheet1!A239&lt;&gt;"",[145]Sheet1!A239,"")</f>
        <v>341</v>
      </c>
      <c r="BF307">
        <f>IF([146]Sheet1!A239&lt;&gt;"",[146]Sheet1!A239,"")</f>
        <v>164</v>
      </c>
      <c r="BG307">
        <f>IF([147]Sheet1!A239&lt;&gt;"",[147]Sheet1!A239,"")</f>
        <v>302</v>
      </c>
      <c r="BH307">
        <f>IF([148]Sheet1!A239&lt;&gt;"",[148]Sheet1!A239,"")</f>
        <v>638</v>
      </c>
      <c r="BI307">
        <f>IF([149]Sheet1!A239&lt;&gt;"",[149]Sheet1!A239,"")</f>
        <v>4</v>
      </c>
      <c r="BJ307">
        <f>IF([150]Sheet1!A239&lt;&gt;"",[150]Sheet1!A239,"")</f>
        <v>551</v>
      </c>
      <c r="BK307">
        <f>IF([151]Sheet1!A239&lt;&gt;"",[151]Sheet1!A239,"")</f>
        <v>148</v>
      </c>
      <c r="BL307">
        <f>IF([152]Sheet1!A239&lt;&gt;"",[152]Sheet1!A239,"")</f>
        <v>290</v>
      </c>
      <c r="BM307">
        <f>IF([153]Sheet1!A239&lt;&gt;"",[153]Sheet1!A239,"")</f>
        <v>323</v>
      </c>
      <c r="BN307">
        <f>IF([154]Sheet1!A239&lt;&gt;"",[154]Sheet1!A239,"")</f>
        <v>238</v>
      </c>
      <c r="BO307">
        <f>IF([155]Sheet1!A239&lt;&gt;"",[155]Sheet1!A239,"")</f>
        <v>305</v>
      </c>
      <c r="BP307">
        <f>IF([156]Sheet1!A239&lt;&gt;"",[156]Sheet1!A239,"")</f>
        <v>70</v>
      </c>
      <c r="BQ307">
        <f>IF([157]Sheet1!A239&lt;&gt;"",[157]Sheet1!A239,"")</f>
        <v>77</v>
      </c>
      <c r="BR307">
        <f>IF([158]Sheet1!A239&lt;&gt;"",[158]Sheet1!A239,"")</f>
        <v>443</v>
      </c>
      <c r="BS307">
        <f>IF([159]Sheet1!A239&lt;&gt;"",[159]Sheet1!A239,"")</f>
        <v>185</v>
      </c>
      <c r="BT307">
        <f>IF([160]Sheet1!A239&lt;&gt;"",[160]Sheet1!A239,"")</f>
        <v>322</v>
      </c>
      <c r="BU307">
        <f>IF([161]Sheet1!A239&lt;&gt;"",[161]Sheet1!A239,"")</f>
        <v>276</v>
      </c>
      <c r="BV307">
        <f>IF([162]Sheet1!A239&lt;&gt;"",[162]Sheet1!A239,"")</f>
        <v>29</v>
      </c>
      <c r="BW307">
        <f>IF([163]Sheet1!A239&lt;&gt;"",[163]Sheet1!A239,"")</f>
        <v>645</v>
      </c>
      <c r="BX307">
        <f>IF([164]Sheet1!A239&lt;&gt;"",[164]Sheet1!A239,"")</f>
        <v>13</v>
      </c>
      <c r="BY307">
        <f>IF([165]Sheet1!A239&lt;&gt;"",[165]Sheet1!A239,"")</f>
        <v>409</v>
      </c>
      <c r="BZ307">
        <f>IF([166]Sheet1!A239&lt;&gt;"",[166]Sheet1!A239,"")</f>
        <v>215</v>
      </c>
      <c r="CA307">
        <f>IF([167]Sheet1!A239&lt;&gt;"",[167]Sheet1!A239,"")</f>
        <v>204</v>
      </c>
      <c r="CB307">
        <f>IF([168]Sheet1!A239&lt;&gt;"",[168]Sheet1!A239,"")</f>
        <v>253</v>
      </c>
      <c r="CC307">
        <f>IF([169]Sheet1!A239&lt;&gt;"",[169]Sheet1!A239,"")</f>
        <v>237</v>
      </c>
      <c r="CD307">
        <f>IF([170]Sheet1!A239&lt;&gt;"",[170]Sheet1!A239,"")</f>
        <v>600</v>
      </c>
      <c r="CE307">
        <f>IF([171]Sheet1!A239&lt;&gt;"",[171]Sheet1!A239,"")</f>
        <v>536</v>
      </c>
      <c r="CF307">
        <f>IF([172]Sheet1!A239&lt;&gt;"",[172]Sheet1!A239,"")</f>
        <v>589</v>
      </c>
      <c r="CG307">
        <f>IF([173]Sheet1!A239&lt;&gt;"",[173]Sheet1!A239,"")</f>
        <v>419</v>
      </c>
      <c r="CH307">
        <f>IF([174]Sheet1!A239&lt;&gt;"",[174]Sheet1!A239,"")</f>
        <v>338</v>
      </c>
      <c r="CI307">
        <f>IF([175]Sheet1!A239&lt;&gt;"",[175]Sheet1!A239,"")</f>
        <v>10</v>
      </c>
      <c r="CJ307">
        <f>IF([176]Sheet1!A239&lt;&gt;"",[176]Sheet1!A239,"")</f>
        <v>67</v>
      </c>
      <c r="CK307">
        <f>IF([177]Sheet1!A239&lt;&gt;"",[177]Sheet1!A239,"")</f>
        <v>257</v>
      </c>
      <c r="CL307">
        <f>IF([178]Sheet1!A239&lt;&gt;"",[178]Sheet1!A239,"")</f>
        <v>228</v>
      </c>
    </row>
    <row r="308" spans="2:90">
      <c r="B308">
        <f>IF([90]Sheet1!A240&lt;&gt;"",[90]Sheet1!A240,"")</f>
        <v>261</v>
      </c>
      <c r="C308">
        <f>IF([91]Sheet1!A240&lt;&gt;"",[91]Sheet1!A240,"")</f>
        <v>142</v>
      </c>
      <c r="D308">
        <f>IF([92]Sheet1!A240&lt;&gt;"",[92]Sheet1!A240,"")</f>
        <v>306</v>
      </c>
      <c r="E308">
        <f>IF([93]Sheet1!A240&lt;&gt;"",[93]Sheet1!A240,"")</f>
        <v>393</v>
      </c>
      <c r="F308">
        <f>IF([94]Sheet1!A240&lt;&gt;"",[94]Sheet1!A240,"")</f>
        <v>365</v>
      </c>
      <c r="G308">
        <f>IF([95]Sheet1!A240&lt;&gt;"",[95]Sheet1!A240,"")</f>
        <v>646</v>
      </c>
      <c r="H308">
        <f>IF([96]Sheet1!A240&lt;&gt;"",[96]Sheet1!A240,"")</f>
        <v>558</v>
      </c>
      <c r="I308">
        <f>IF([97]Sheet1!A240&lt;&gt;"",[97]Sheet1!A240,"")</f>
        <v>586</v>
      </c>
      <c r="J308">
        <f>IF([98]Sheet1!A240&lt;&gt;"",[98]Sheet1!A240,"")</f>
        <v>211</v>
      </c>
      <c r="K308">
        <f>IF([99]Sheet1!A240&lt;&gt;"",[99]Sheet1!A240,"")</f>
        <v>88</v>
      </c>
      <c r="L308">
        <f>IF([100]Sheet1!A240&lt;&gt;"",[100]Sheet1!A240,"")</f>
        <v>614</v>
      </c>
      <c r="M308">
        <f>IF([101]Sheet1!A240&lt;&gt;"",[101]Sheet1!A240,"")</f>
        <v>163</v>
      </c>
      <c r="N308">
        <f>IF([102]Sheet1!A240&lt;&gt;"",[102]Sheet1!A240,"")</f>
        <v>590</v>
      </c>
      <c r="O308">
        <f>IF([103]Sheet1!A240&lt;&gt;"",[103]Sheet1!A240,"")</f>
        <v>319</v>
      </c>
      <c r="P308">
        <f>IF([104]Sheet1!A240&lt;&gt;"",[104]Sheet1!A240,"")</f>
        <v>549</v>
      </c>
      <c r="Q308">
        <f>IF([105]Sheet1!A240&lt;&gt;"",[105]Sheet1!A240,"")</f>
        <v>201</v>
      </c>
      <c r="R308">
        <f>IF([106]Sheet1!A240&lt;&gt;"",[106]Sheet1!A240,"")</f>
        <v>352</v>
      </c>
      <c r="S308">
        <f>IF([107]Sheet1!A240&lt;&gt;"",[107]Sheet1!A240,"")</f>
        <v>428</v>
      </c>
      <c r="T308">
        <f>IF([108]Sheet1!A240&lt;&gt;"",[108]Sheet1!A240,"")</f>
        <v>38</v>
      </c>
      <c r="U308">
        <f>IF([109]Sheet1!A240&lt;&gt;"",[109]Sheet1!A240,"")</f>
        <v>434</v>
      </c>
      <c r="V308">
        <f>IF([110]Sheet1!A240&lt;&gt;"",[110]Sheet1!A240,"")</f>
        <v>79</v>
      </c>
      <c r="W308">
        <f>IF([111]Sheet1!A240&lt;&gt;"",[111]Sheet1!A240,"")</f>
        <v>234</v>
      </c>
      <c r="X308">
        <f>IF([112]Sheet1!A240&lt;&gt;"",[112]Sheet1!A240,"")</f>
        <v>201</v>
      </c>
      <c r="Y308">
        <f>IF([113]Sheet1!A240&lt;&gt;"",[113]Sheet1!A240,"")</f>
        <v>61</v>
      </c>
      <c r="Z308">
        <f>IF([114]Sheet1!A240&lt;&gt;"",[114]Sheet1!A240,"")</f>
        <v>519</v>
      </c>
      <c r="AA308">
        <f>IF([115]Sheet1!A240&lt;&gt;"",[115]Sheet1!A240,"")</f>
        <v>123</v>
      </c>
      <c r="AB308">
        <f>IF([116]Sheet1!A240&lt;&gt;"",[116]Sheet1!A240,"")</f>
        <v>70</v>
      </c>
      <c r="AC308">
        <f>IF([117]Sheet1!A240&lt;&gt;"",[117]Sheet1!A240,"")</f>
        <v>7</v>
      </c>
      <c r="AD308">
        <f>IF([118]Sheet1!A240&lt;&gt;"",[118]Sheet1!A240,"")</f>
        <v>520</v>
      </c>
      <c r="AE308">
        <f>IF([119]Sheet1!A240&lt;&gt;"",[119]Sheet1!A240,"")</f>
        <v>56</v>
      </c>
      <c r="AF308">
        <f>IF([120]Sheet1!A240&lt;&gt;"",[120]Sheet1!A240,"")</f>
        <v>96</v>
      </c>
      <c r="AG308">
        <f>IF([121]Sheet1!A240&lt;&gt;"",[121]Sheet1!A240,"")</f>
        <v>64</v>
      </c>
      <c r="AH308">
        <f>IF([122]Sheet1!A240&lt;&gt;"",[122]Sheet1!A240,"")</f>
        <v>302</v>
      </c>
      <c r="AI308">
        <f>IF([123]Sheet1!A240&lt;&gt;"",[123]Sheet1!A240,"")</f>
        <v>540</v>
      </c>
      <c r="AJ308">
        <f>IF([124]Sheet1!A240&lt;&gt;"",[124]Sheet1!A240,"")</f>
        <v>202</v>
      </c>
      <c r="AK308">
        <f>IF([125]Sheet1!A240&lt;&gt;"",[125]Sheet1!A240,"")</f>
        <v>306</v>
      </c>
      <c r="AL308">
        <f>IF([126]Sheet1!A240&lt;&gt;"",[126]Sheet1!A240,"")</f>
        <v>293</v>
      </c>
      <c r="AM308">
        <f>IF([127]Sheet1!A240&lt;&gt;"",[127]Sheet1!A240,"")</f>
        <v>136</v>
      </c>
      <c r="AN308">
        <f>IF([128]Sheet1!A240&lt;&gt;"",[128]Sheet1!A240,"")</f>
        <v>382</v>
      </c>
      <c r="AO308" t="str">
        <f>IF([129]Sheet1!A240&lt;&gt;"",[129]Sheet1!A240,"")</f>
        <v/>
      </c>
      <c r="AP308" t="str">
        <f>IF([130]Sheet1!A240&lt;&gt;"",[130]Sheet1!A240,"")</f>
        <v/>
      </c>
      <c r="AQ308">
        <f>IF([131]Sheet1!A240&lt;&gt;"",[131]Sheet1!A240,"")</f>
        <v>360</v>
      </c>
      <c r="AR308">
        <f>IF([132]Sheet1!A240&lt;&gt;"",[132]Sheet1!A240,"")</f>
        <v>192</v>
      </c>
      <c r="AS308">
        <f>IF([133]Sheet1!A240&lt;&gt;"",[133]Sheet1!A240,"")</f>
        <v>663</v>
      </c>
      <c r="AT308">
        <f>IF([134]Sheet1!A240&lt;&gt;"",[134]Sheet1!A240,"")</f>
        <v>355</v>
      </c>
      <c r="AU308">
        <f>IF([135]Sheet1!A240&lt;&gt;"",[135]Sheet1!A240,"")</f>
        <v>296</v>
      </c>
      <c r="AV308">
        <f>IF([136]Sheet1!A240&lt;&gt;"",[136]Sheet1!A240,"")</f>
        <v>191</v>
      </c>
      <c r="AW308">
        <f>IF([137]Sheet1!A240&lt;&gt;"",[137]Sheet1!A240,"")</f>
        <v>119</v>
      </c>
      <c r="AX308">
        <f>IF([138]Sheet1!A240&lt;&gt;"",[138]Sheet1!A240,"")</f>
        <v>278</v>
      </c>
      <c r="AY308">
        <f>IF([139]Sheet1!A240&lt;&gt;"",[139]Sheet1!A240,"")</f>
        <v>20</v>
      </c>
      <c r="AZ308">
        <f>IF([140]Sheet1!A240&lt;&gt;"",[140]Sheet1!A240,"")</f>
        <v>601</v>
      </c>
      <c r="BA308">
        <f>IF([141]Sheet1!A240&lt;&gt;"",[141]Sheet1!A240,"")</f>
        <v>184</v>
      </c>
      <c r="BB308">
        <f>IF([142]Sheet1!A240&lt;&gt;"",[142]Sheet1!A240,"")</f>
        <v>642</v>
      </c>
      <c r="BC308">
        <f>IF([143]Sheet1!A240&lt;&gt;"",[143]Sheet1!A240,"")</f>
        <v>632</v>
      </c>
      <c r="BD308">
        <f>IF([144]Sheet1!A240&lt;&gt;"",[144]Sheet1!A240,"")</f>
        <v>260</v>
      </c>
      <c r="BE308">
        <f>IF([145]Sheet1!A240&lt;&gt;"",[145]Sheet1!A240,"")</f>
        <v>91</v>
      </c>
      <c r="BF308">
        <f>IF([146]Sheet1!A240&lt;&gt;"",[146]Sheet1!A240,"")</f>
        <v>252</v>
      </c>
      <c r="BG308">
        <f>IF([147]Sheet1!A240&lt;&gt;"",[147]Sheet1!A240,"")</f>
        <v>212</v>
      </c>
      <c r="BH308">
        <f>IF([148]Sheet1!A240&lt;&gt;"",[148]Sheet1!A240,"")</f>
        <v>17</v>
      </c>
      <c r="BI308">
        <f>IF([149]Sheet1!A240&lt;&gt;"",[149]Sheet1!A240,"")</f>
        <v>236</v>
      </c>
      <c r="BJ308">
        <f>IF([150]Sheet1!A240&lt;&gt;"",[150]Sheet1!A240,"")</f>
        <v>124</v>
      </c>
      <c r="BK308">
        <f>IF([151]Sheet1!A240&lt;&gt;"",[151]Sheet1!A240,"")</f>
        <v>56</v>
      </c>
      <c r="BL308">
        <f>IF([152]Sheet1!A240&lt;&gt;"",[152]Sheet1!A240,"")</f>
        <v>248</v>
      </c>
      <c r="BM308">
        <f>IF([153]Sheet1!A240&lt;&gt;"",[153]Sheet1!A240,"")</f>
        <v>653</v>
      </c>
      <c r="BN308">
        <f>IF([154]Sheet1!A240&lt;&gt;"",[154]Sheet1!A240,"")</f>
        <v>389</v>
      </c>
      <c r="BO308">
        <f>IF([155]Sheet1!A240&lt;&gt;"",[155]Sheet1!A240,"")</f>
        <v>253</v>
      </c>
      <c r="BP308">
        <f>IF([156]Sheet1!A240&lt;&gt;"",[156]Sheet1!A240,"")</f>
        <v>411</v>
      </c>
      <c r="BQ308">
        <f>IF([157]Sheet1!A240&lt;&gt;"",[157]Sheet1!A240,"")</f>
        <v>57</v>
      </c>
      <c r="BR308">
        <f>IF([158]Sheet1!A240&lt;&gt;"",[158]Sheet1!A240,"")</f>
        <v>322</v>
      </c>
      <c r="BS308">
        <f>IF([159]Sheet1!A240&lt;&gt;"",[159]Sheet1!A240,"")</f>
        <v>651</v>
      </c>
      <c r="BT308">
        <f>IF([160]Sheet1!A240&lt;&gt;"",[160]Sheet1!A240,"")</f>
        <v>566</v>
      </c>
      <c r="BU308">
        <f>IF([161]Sheet1!A240&lt;&gt;"",[161]Sheet1!A240,"")</f>
        <v>47</v>
      </c>
      <c r="BV308">
        <f>IF([162]Sheet1!A240&lt;&gt;"",[162]Sheet1!A240,"")</f>
        <v>357</v>
      </c>
      <c r="BW308">
        <f>IF([163]Sheet1!A240&lt;&gt;"",[163]Sheet1!A240,"")</f>
        <v>51</v>
      </c>
      <c r="BX308">
        <f>IF([164]Sheet1!A240&lt;&gt;"",[164]Sheet1!A240,"")</f>
        <v>411</v>
      </c>
      <c r="BY308">
        <f>IF([165]Sheet1!A240&lt;&gt;"",[165]Sheet1!A240,"")</f>
        <v>162</v>
      </c>
      <c r="BZ308">
        <f>IF([166]Sheet1!A240&lt;&gt;"",[166]Sheet1!A240,"")</f>
        <v>361</v>
      </c>
      <c r="CA308">
        <f>IF([167]Sheet1!A240&lt;&gt;"",[167]Sheet1!A240,"")</f>
        <v>540</v>
      </c>
      <c r="CB308">
        <f>IF([168]Sheet1!A240&lt;&gt;"",[168]Sheet1!A240,"")</f>
        <v>194</v>
      </c>
      <c r="CC308">
        <f>IF([169]Sheet1!A240&lt;&gt;"",[169]Sheet1!A240,"")</f>
        <v>559</v>
      </c>
      <c r="CD308">
        <f>IF([170]Sheet1!A240&lt;&gt;"",[170]Sheet1!A240,"")</f>
        <v>121</v>
      </c>
      <c r="CE308">
        <f>IF([171]Sheet1!A240&lt;&gt;"",[171]Sheet1!A240,"")</f>
        <v>329</v>
      </c>
      <c r="CF308">
        <f>IF([172]Sheet1!A240&lt;&gt;"",[172]Sheet1!A240,"")</f>
        <v>263</v>
      </c>
      <c r="CG308">
        <f>IF([173]Sheet1!A240&lt;&gt;"",[173]Sheet1!A240,"")</f>
        <v>660</v>
      </c>
      <c r="CH308">
        <f>IF([174]Sheet1!A240&lt;&gt;"",[174]Sheet1!A240,"")</f>
        <v>599</v>
      </c>
      <c r="CI308">
        <f>IF([175]Sheet1!A240&lt;&gt;"",[175]Sheet1!A240,"")</f>
        <v>185</v>
      </c>
      <c r="CJ308">
        <f>IF([176]Sheet1!A240&lt;&gt;"",[176]Sheet1!A240,"")</f>
        <v>601</v>
      </c>
      <c r="CK308">
        <f>IF([177]Sheet1!A240&lt;&gt;"",[177]Sheet1!A240,"")</f>
        <v>279</v>
      </c>
      <c r="CL308">
        <f>IF([178]Sheet1!A240&lt;&gt;"",[178]Sheet1!A240,"")</f>
        <v>662</v>
      </c>
    </row>
    <row r="309" spans="2:90">
      <c r="B309">
        <f>IF([90]Sheet1!A241&lt;&gt;"",[90]Sheet1!A241,"")</f>
        <v>291</v>
      </c>
      <c r="C309">
        <f>IF([91]Sheet1!A241&lt;&gt;"",[91]Sheet1!A241,"")</f>
        <v>401</v>
      </c>
      <c r="D309">
        <f>IF([92]Sheet1!A241&lt;&gt;"",[92]Sheet1!A241,"")</f>
        <v>257</v>
      </c>
      <c r="E309">
        <f>IF([93]Sheet1!A241&lt;&gt;"",[93]Sheet1!A241,"")</f>
        <v>195</v>
      </c>
      <c r="F309">
        <f>IF([94]Sheet1!A241&lt;&gt;"",[94]Sheet1!A241,"")</f>
        <v>86</v>
      </c>
      <c r="G309">
        <f>IF([95]Sheet1!A241&lt;&gt;"",[95]Sheet1!A241,"")</f>
        <v>353</v>
      </c>
      <c r="H309">
        <f>IF([96]Sheet1!A241&lt;&gt;"",[96]Sheet1!A241,"")</f>
        <v>107</v>
      </c>
      <c r="I309">
        <f>IF([97]Sheet1!A241&lt;&gt;"",[97]Sheet1!A241,"")</f>
        <v>572</v>
      </c>
      <c r="J309">
        <f>IF([98]Sheet1!A241&lt;&gt;"",[98]Sheet1!A241,"")</f>
        <v>106</v>
      </c>
      <c r="K309">
        <f>IF([99]Sheet1!A241&lt;&gt;"",[99]Sheet1!A241,"")</f>
        <v>217</v>
      </c>
      <c r="L309">
        <f>IF([100]Sheet1!A241&lt;&gt;"",[100]Sheet1!A241,"")</f>
        <v>150</v>
      </c>
      <c r="M309">
        <f>IF([101]Sheet1!A241&lt;&gt;"",[101]Sheet1!A241,"")</f>
        <v>383</v>
      </c>
      <c r="N309">
        <f>IF([102]Sheet1!A241&lt;&gt;"",[102]Sheet1!A241,"")</f>
        <v>69</v>
      </c>
      <c r="O309">
        <f>IF([103]Sheet1!A241&lt;&gt;"",[103]Sheet1!A241,"")</f>
        <v>214</v>
      </c>
      <c r="P309">
        <f>IF([104]Sheet1!A241&lt;&gt;"",[104]Sheet1!A241,"")</f>
        <v>595</v>
      </c>
      <c r="Q309">
        <f>IF([105]Sheet1!A241&lt;&gt;"",[105]Sheet1!A241,"")</f>
        <v>250</v>
      </c>
      <c r="R309">
        <f>IF([106]Sheet1!A241&lt;&gt;"",[106]Sheet1!A241,"")</f>
        <v>184</v>
      </c>
      <c r="S309">
        <f>IF([107]Sheet1!A241&lt;&gt;"",[107]Sheet1!A241,"")</f>
        <v>190</v>
      </c>
      <c r="T309">
        <f>IF([108]Sheet1!A241&lt;&gt;"",[108]Sheet1!A241,"")</f>
        <v>274</v>
      </c>
      <c r="U309">
        <f>IF([109]Sheet1!A241&lt;&gt;"",[109]Sheet1!A241,"")</f>
        <v>162</v>
      </c>
      <c r="V309">
        <f>IF([110]Sheet1!A241&lt;&gt;"",[110]Sheet1!A241,"")</f>
        <v>231</v>
      </c>
      <c r="W309">
        <f>IF([111]Sheet1!A241&lt;&gt;"",[111]Sheet1!A241,"")</f>
        <v>150</v>
      </c>
      <c r="X309">
        <f>IF([112]Sheet1!A241&lt;&gt;"",[112]Sheet1!A241,"")</f>
        <v>231</v>
      </c>
      <c r="Y309">
        <f>IF([113]Sheet1!A241&lt;&gt;"",[113]Sheet1!A241,"")</f>
        <v>458</v>
      </c>
      <c r="Z309">
        <f>IF([114]Sheet1!A241&lt;&gt;"",[114]Sheet1!A241,"")</f>
        <v>451</v>
      </c>
      <c r="AA309">
        <f>IF([115]Sheet1!A241&lt;&gt;"",[115]Sheet1!A241,"")</f>
        <v>77</v>
      </c>
      <c r="AB309">
        <f>IF([116]Sheet1!A241&lt;&gt;"",[116]Sheet1!A241,"")</f>
        <v>205</v>
      </c>
      <c r="AC309">
        <f>IF([117]Sheet1!A241&lt;&gt;"",[117]Sheet1!A241,"")</f>
        <v>336</v>
      </c>
      <c r="AD309">
        <f>IF([118]Sheet1!A241&lt;&gt;"",[118]Sheet1!A241,"")</f>
        <v>396</v>
      </c>
      <c r="AE309">
        <f>IF([119]Sheet1!A241&lt;&gt;"",[119]Sheet1!A241,"")</f>
        <v>70</v>
      </c>
      <c r="AF309">
        <f>IF([120]Sheet1!A241&lt;&gt;"",[120]Sheet1!A241,"")</f>
        <v>329</v>
      </c>
      <c r="AG309">
        <f>IF([121]Sheet1!A241&lt;&gt;"",[121]Sheet1!A241,"")</f>
        <v>144</v>
      </c>
      <c r="AH309">
        <f>IF([122]Sheet1!A241&lt;&gt;"",[122]Sheet1!A241,"")</f>
        <v>196</v>
      </c>
      <c r="AI309">
        <f>IF([123]Sheet1!A241&lt;&gt;"",[123]Sheet1!A241,"")</f>
        <v>157</v>
      </c>
      <c r="AJ309">
        <f>IF([124]Sheet1!A241&lt;&gt;"",[124]Sheet1!A241,"")</f>
        <v>176</v>
      </c>
      <c r="AK309">
        <f>IF([125]Sheet1!A241&lt;&gt;"",[125]Sheet1!A241,"")</f>
        <v>67</v>
      </c>
      <c r="AL309">
        <f>IF([126]Sheet1!A241&lt;&gt;"",[126]Sheet1!A241,"")</f>
        <v>245</v>
      </c>
      <c r="AM309">
        <f>IF([127]Sheet1!A241&lt;&gt;"",[127]Sheet1!A241,"")</f>
        <v>281</v>
      </c>
      <c r="AN309">
        <f>IF([128]Sheet1!A241&lt;&gt;"",[128]Sheet1!A241,"")</f>
        <v>537</v>
      </c>
      <c r="AO309" t="str">
        <f>IF([129]Sheet1!A241&lt;&gt;"",[129]Sheet1!A241,"")</f>
        <v/>
      </c>
      <c r="AP309" t="str">
        <f>IF([130]Sheet1!A241&lt;&gt;"",[130]Sheet1!A241,"")</f>
        <v/>
      </c>
      <c r="AQ309">
        <f>IF([131]Sheet1!A241&lt;&gt;"",[131]Sheet1!A241,"")</f>
        <v>86</v>
      </c>
      <c r="AR309">
        <f>IF([132]Sheet1!A241&lt;&gt;"",[132]Sheet1!A241,"")</f>
        <v>52</v>
      </c>
      <c r="AS309">
        <f>IF([133]Sheet1!A241&lt;&gt;"",[133]Sheet1!A241,"")</f>
        <v>361</v>
      </c>
      <c r="AT309">
        <f>IF([134]Sheet1!A241&lt;&gt;"",[134]Sheet1!A241,"")</f>
        <v>647</v>
      </c>
      <c r="AU309">
        <f>IF([135]Sheet1!A241&lt;&gt;"",[135]Sheet1!A241,"")</f>
        <v>348</v>
      </c>
      <c r="AV309">
        <f>IF([136]Sheet1!A241&lt;&gt;"",[136]Sheet1!A241,"")</f>
        <v>70</v>
      </c>
      <c r="AW309">
        <f>IF([137]Sheet1!A241&lt;&gt;"",[137]Sheet1!A241,"")</f>
        <v>130</v>
      </c>
      <c r="AX309">
        <f>IF([138]Sheet1!A241&lt;&gt;"",[138]Sheet1!A241,"")</f>
        <v>314</v>
      </c>
      <c r="AY309">
        <f>IF([139]Sheet1!A241&lt;&gt;"",[139]Sheet1!A241,"")</f>
        <v>323</v>
      </c>
      <c r="AZ309">
        <f>IF([140]Sheet1!A241&lt;&gt;"",[140]Sheet1!A241,"")</f>
        <v>247</v>
      </c>
      <c r="BA309">
        <f>IF([141]Sheet1!A241&lt;&gt;"",[141]Sheet1!A241,"")</f>
        <v>336</v>
      </c>
      <c r="BB309">
        <f>IF([142]Sheet1!A241&lt;&gt;"",[142]Sheet1!A241,"")</f>
        <v>318</v>
      </c>
      <c r="BC309">
        <f>IF([143]Sheet1!A241&lt;&gt;"",[143]Sheet1!A241,"")</f>
        <v>31</v>
      </c>
      <c r="BD309">
        <f>IF([144]Sheet1!A241&lt;&gt;"",[144]Sheet1!A241,"")</f>
        <v>581</v>
      </c>
      <c r="BE309">
        <f>IF([145]Sheet1!A241&lt;&gt;"",[145]Sheet1!A241,"")</f>
        <v>607</v>
      </c>
      <c r="BF309">
        <f>IF([146]Sheet1!A241&lt;&gt;"",[146]Sheet1!A241,"")</f>
        <v>192</v>
      </c>
      <c r="BG309">
        <f>IF([147]Sheet1!A241&lt;&gt;"",[147]Sheet1!A241,"")</f>
        <v>292</v>
      </c>
      <c r="BH309">
        <f>IF([148]Sheet1!A241&lt;&gt;"",[148]Sheet1!A241,"")</f>
        <v>72</v>
      </c>
      <c r="BI309">
        <f>IF([149]Sheet1!A241&lt;&gt;"",[149]Sheet1!A241,"")</f>
        <v>386</v>
      </c>
      <c r="BJ309">
        <f>IF([150]Sheet1!A241&lt;&gt;"",[150]Sheet1!A241,"")</f>
        <v>121</v>
      </c>
      <c r="BK309">
        <f>IF([151]Sheet1!A241&lt;&gt;"",[151]Sheet1!A241,"")</f>
        <v>248</v>
      </c>
      <c r="BL309">
        <f>IF([152]Sheet1!A241&lt;&gt;"",[152]Sheet1!A241,"")</f>
        <v>244</v>
      </c>
      <c r="BM309">
        <f>IF([153]Sheet1!A241&lt;&gt;"",[153]Sheet1!A241,"")</f>
        <v>593</v>
      </c>
      <c r="BN309">
        <f>IF([154]Sheet1!A241&lt;&gt;"",[154]Sheet1!A241,"")</f>
        <v>356</v>
      </c>
      <c r="BO309">
        <f>IF([155]Sheet1!A241&lt;&gt;"",[155]Sheet1!A241,"")</f>
        <v>319</v>
      </c>
      <c r="BP309">
        <f>IF([156]Sheet1!A241&lt;&gt;"",[156]Sheet1!A241,"")</f>
        <v>170</v>
      </c>
      <c r="BQ309">
        <f>IF([157]Sheet1!A241&lt;&gt;"",[157]Sheet1!A241,"")</f>
        <v>161</v>
      </c>
      <c r="BR309">
        <f>IF([158]Sheet1!A241&lt;&gt;"",[158]Sheet1!A241,"")</f>
        <v>533</v>
      </c>
      <c r="BS309">
        <f>IF([159]Sheet1!A241&lt;&gt;"",[159]Sheet1!A241,"")</f>
        <v>368</v>
      </c>
      <c r="BT309">
        <f>IF([160]Sheet1!A241&lt;&gt;"",[160]Sheet1!A241,"")</f>
        <v>403</v>
      </c>
      <c r="BU309">
        <f>IF([161]Sheet1!A241&lt;&gt;"",[161]Sheet1!A241,"")</f>
        <v>113</v>
      </c>
      <c r="BV309">
        <f>IF([162]Sheet1!A241&lt;&gt;"",[162]Sheet1!A241,"")</f>
        <v>57</v>
      </c>
      <c r="BW309">
        <f>IF([163]Sheet1!A241&lt;&gt;"",[163]Sheet1!A241,"")</f>
        <v>178</v>
      </c>
      <c r="BX309">
        <f>IF([164]Sheet1!A241&lt;&gt;"",[164]Sheet1!A241,"")</f>
        <v>294</v>
      </c>
      <c r="BY309">
        <f>IF([165]Sheet1!A241&lt;&gt;"",[165]Sheet1!A241,"")</f>
        <v>322</v>
      </c>
      <c r="BZ309">
        <f>IF([166]Sheet1!A241&lt;&gt;"",[166]Sheet1!A241,"")</f>
        <v>549</v>
      </c>
      <c r="CA309">
        <f>IF([167]Sheet1!A241&lt;&gt;"",[167]Sheet1!A241,"")</f>
        <v>235</v>
      </c>
      <c r="CB309">
        <f>IF([168]Sheet1!A241&lt;&gt;"",[168]Sheet1!A241,"")</f>
        <v>464</v>
      </c>
      <c r="CC309">
        <f>IF([169]Sheet1!A241&lt;&gt;"",[169]Sheet1!A241,"")</f>
        <v>519</v>
      </c>
      <c r="CD309">
        <f>IF([170]Sheet1!A241&lt;&gt;"",[170]Sheet1!A241,"")</f>
        <v>96</v>
      </c>
      <c r="CE309">
        <f>IF([171]Sheet1!A241&lt;&gt;"",[171]Sheet1!A241,"")</f>
        <v>236</v>
      </c>
      <c r="CF309">
        <f>IF([172]Sheet1!A241&lt;&gt;"",[172]Sheet1!A241,"")</f>
        <v>568</v>
      </c>
      <c r="CG309">
        <f>IF([173]Sheet1!A241&lt;&gt;"",[173]Sheet1!A241,"")</f>
        <v>347</v>
      </c>
      <c r="CH309">
        <f>IF([174]Sheet1!A241&lt;&gt;"",[174]Sheet1!A241,"")</f>
        <v>542</v>
      </c>
      <c r="CI309">
        <f>IF([175]Sheet1!A241&lt;&gt;"",[175]Sheet1!A241,"")</f>
        <v>441</v>
      </c>
      <c r="CJ309">
        <f>IF([176]Sheet1!A241&lt;&gt;"",[176]Sheet1!A241,"")</f>
        <v>389</v>
      </c>
      <c r="CK309">
        <f>IF([177]Sheet1!A241&lt;&gt;"",[177]Sheet1!A241,"")</f>
        <v>314</v>
      </c>
      <c r="CL309">
        <f>IF([178]Sheet1!A241&lt;&gt;"",[178]Sheet1!A241,"")</f>
        <v>296</v>
      </c>
    </row>
    <row r="310" spans="2:90">
      <c r="B310">
        <f>IF([90]Sheet1!A242&lt;&gt;"",[90]Sheet1!A242,"")</f>
        <v>131</v>
      </c>
      <c r="C310">
        <f>IF([91]Sheet1!A242&lt;&gt;"",[91]Sheet1!A242,"")</f>
        <v>279</v>
      </c>
      <c r="D310">
        <f>IF([92]Sheet1!A242&lt;&gt;"",[92]Sheet1!A242,"")</f>
        <v>210</v>
      </c>
      <c r="E310">
        <f>IF([93]Sheet1!A242&lt;&gt;"",[93]Sheet1!A242,"")</f>
        <v>173</v>
      </c>
      <c r="F310">
        <f>IF([94]Sheet1!A242&lt;&gt;"",[94]Sheet1!A242,"")</f>
        <v>234</v>
      </c>
      <c r="G310">
        <f>IF([95]Sheet1!A242&lt;&gt;"",[95]Sheet1!A242,"")</f>
        <v>228</v>
      </c>
      <c r="H310">
        <f>IF([96]Sheet1!A242&lt;&gt;"",[96]Sheet1!A242,"")</f>
        <v>164</v>
      </c>
      <c r="I310">
        <f>IF([97]Sheet1!A242&lt;&gt;"",[97]Sheet1!A242,"")</f>
        <v>82</v>
      </c>
      <c r="J310">
        <f>IF([98]Sheet1!A242&lt;&gt;"",[98]Sheet1!A242,"")</f>
        <v>299</v>
      </c>
      <c r="K310">
        <f>IF([99]Sheet1!A242&lt;&gt;"",[99]Sheet1!A242,"")</f>
        <v>182</v>
      </c>
      <c r="L310">
        <f>IF([100]Sheet1!A242&lt;&gt;"",[100]Sheet1!A242,"")</f>
        <v>129</v>
      </c>
      <c r="M310">
        <f>IF([101]Sheet1!A242&lt;&gt;"",[101]Sheet1!A242,"")</f>
        <v>227</v>
      </c>
      <c r="N310">
        <f>IF([102]Sheet1!A242&lt;&gt;"",[102]Sheet1!A242,"")</f>
        <v>359</v>
      </c>
      <c r="O310">
        <f>IF([103]Sheet1!A242&lt;&gt;"",[103]Sheet1!A242,"")</f>
        <v>49</v>
      </c>
      <c r="P310">
        <f>IF([104]Sheet1!A242&lt;&gt;"",[104]Sheet1!A242,"")</f>
        <v>391</v>
      </c>
      <c r="Q310">
        <f>IF([105]Sheet1!A242&lt;&gt;"",[105]Sheet1!A242,"")</f>
        <v>304</v>
      </c>
      <c r="R310">
        <f>IF([106]Sheet1!A242&lt;&gt;"",[106]Sheet1!A242,"")</f>
        <v>339</v>
      </c>
      <c r="S310">
        <f>IF([107]Sheet1!A242&lt;&gt;"",[107]Sheet1!A242,"")</f>
        <v>73</v>
      </c>
      <c r="T310">
        <f>IF([108]Sheet1!A242&lt;&gt;"",[108]Sheet1!A242,"")</f>
        <v>221</v>
      </c>
      <c r="U310">
        <f>IF([109]Sheet1!A242&lt;&gt;"",[109]Sheet1!A242,"")</f>
        <v>153</v>
      </c>
      <c r="V310">
        <f>IF([110]Sheet1!A242&lt;&gt;"",[110]Sheet1!A242,"")</f>
        <v>425</v>
      </c>
      <c r="W310">
        <f>IF([111]Sheet1!A242&lt;&gt;"",[111]Sheet1!A242,"")</f>
        <v>360</v>
      </c>
      <c r="X310">
        <f>IF([112]Sheet1!A242&lt;&gt;"",[112]Sheet1!A242,"")</f>
        <v>460</v>
      </c>
      <c r="Y310">
        <f>IF([113]Sheet1!A242&lt;&gt;"",[113]Sheet1!A242,"")</f>
        <v>376</v>
      </c>
      <c r="Z310">
        <f>IF([114]Sheet1!A242&lt;&gt;"",[114]Sheet1!A242,"")</f>
        <v>88</v>
      </c>
      <c r="AA310">
        <f>IF([115]Sheet1!A242&lt;&gt;"",[115]Sheet1!A242,"")</f>
        <v>512</v>
      </c>
      <c r="AB310">
        <f>IF([116]Sheet1!A242&lt;&gt;"",[116]Sheet1!A242,"")</f>
        <v>95</v>
      </c>
      <c r="AC310">
        <f>IF([117]Sheet1!A242&lt;&gt;"",[117]Sheet1!A242,"")</f>
        <v>91</v>
      </c>
      <c r="AD310">
        <f>IF([118]Sheet1!A242&lt;&gt;"",[118]Sheet1!A242,"")</f>
        <v>142</v>
      </c>
      <c r="AE310">
        <f>IF([119]Sheet1!A242&lt;&gt;"",[119]Sheet1!A242,"")</f>
        <v>389</v>
      </c>
      <c r="AF310">
        <f>IF([120]Sheet1!A242&lt;&gt;"",[120]Sheet1!A242,"")</f>
        <v>148</v>
      </c>
      <c r="AG310">
        <f>IF([121]Sheet1!A242&lt;&gt;"",[121]Sheet1!A242,"")</f>
        <v>206</v>
      </c>
      <c r="AH310">
        <f>IF([122]Sheet1!A242&lt;&gt;"",[122]Sheet1!A242,"")</f>
        <v>201</v>
      </c>
      <c r="AI310">
        <f>IF([123]Sheet1!A242&lt;&gt;"",[123]Sheet1!A242,"")</f>
        <v>265</v>
      </c>
      <c r="AJ310">
        <f>IF([124]Sheet1!A242&lt;&gt;"",[124]Sheet1!A242,"")</f>
        <v>314</v>
      </c>
      <c r="AK310">
        <f>IF([125]Sheet1!A242&lt;&gt;"",[125]Sheet1!A242,"")</f>
        <v>19</v>
      </c>
      <c r="AL310">
        <f>IF([126]Sheet1!A242&lt;&gt;"",[126]Sheet1!A242,"")</f>
        <v>213</v>
      </c>
      <c r="AM310">
        <f>IF([127]Sheet1!A242&lt;&gt;"",[127]Sheet1!A242,"")</f>
        <v>113</v>
      </c>
      <c r="AN310">
        <f>IF([128]Sheet1!A242&lt;&gt;"",[128]Sheet1!A242,"")</f>
        <v>213</v>
      </c>
      <c r="AO310" t="str">
        <f>IF([129]Sheet1!A242&lt;&gt;"",[129]Sheet1!A242,"")</f>
        <v/>
      </c>
      <c r="AP310" t="str">
        <f>IF([130]Sheet1!A242&lt;&gt;"",[130]Sheet1!A242,"")</f>
        <v/>
      </c>
      <c r="AQ310">
        <f>IF([131]Sheet1!A242&lt;&gt;"",[131]Sheet1!A242,"")</f>
        <v>120</v>
      </c>
      <c r="AR310">
        <f>IF([132]Sheet1!A242&lt;&gt;"",[132]Sheet1!A242,"")</f>
        <v>401</v>
      </c>
      <c r="AS310">
        <f>IF([133]Sheet1!A242&lt;&gt;"",[133]Sheet1!A242,"")</f>
        <v>135</v>
      </c>
      <c r="AT310">
        <f>IF([134]Sheet1!A242&lt;&gt;"",[134]Sheet1!A242,"")</f>
        <v>19</v>
      </c>
      <c r="AU310">
        <f>IF([135]Sheet1!A242&lt;&gt;"",[135]Sheet1!A242,"")</f>
        <v>597</v>
      </c>
      <c r="AV310">
        <f>IF([136]Sheet1!A242&lt;&gt;"",[136]Sheet1!A242,"")</f>
        <v>558</v>
      </c>
      <c r="AW310">
        <f>IF([137]Sheet1!A242&lt;&gt;"",[137]Sheet1!A242,"")</f>
        <v>608</v>
      </c>
      <c r="AX310">
        <f>IF([138]Sheet1!A242&lt;&gt;"",[138]Sheet1!A242,"")</f>
        <v>187</v>
      </c>
      <c r="AY310">
        <f>IF([139]Sheet1!A242&lt;&gt;"",[139]Sheet1!A242,"")</f>
        <v>274</v>
      </c>
      <c r="AZ310">
        <f>IF([140]Sheet1!A242&lt;&gt;"",[140]Sheet1!A242,"")</f>
        <v>321</v>
      </c>
      <c r="BA310">
        <f>IF([141]Sheet1!A242&lt;&gt;"",[141]Sheet1!A242,"")</f>
        <v>383</v>
      </c>
      <c r="BB310">
        <f>IF([142]Sheet1!A242&lt;&gt;"",[142]Sheet1!A242,"")</f>
        <v>13</v>
      </c>
      <c r="BC310">
        <f>IF([143]Sheet1!A242&lt;&gt;"",[143]Sheet1!A242,"")</f>
        <v>112</v>
      </c>
      <c r="BD310">
        <f>IF([144]Sheet1!A242&lt;&gt;"",[144]Sheet1!A242,"")</f>
        <v>132</v>
      </c>
      <c r="BE310">
        <f>IF([145]Sheet1!A242&lt;&gt;"",[145]Sheet1!A242,"")</f>
        <v>631</v>
      </c>
      <c r="BF310">
        <f>IF([146]Sheet1!A242&lt;&gt;"",[146]Sheet1!A242,"")</f>
        <v>379</v>
      </c>
      <c r="BG310">
        <f>IF([147]Sheet1!A242&lt;&gt;"",[147]Sheet1!A242,"")</f>
        <v>237</v>
      </c>
      <c r="BH310">
        <f>IF([148]Sheet1!A242&lt;&gt;"",[148]Sheet1!A242,"")</f>
        <v>214</v>
      </c>
      <c r="BI310">
        <f>IF([149]Sheet1!A242&lt;&gt;"",[149]Sheet1!A242,"")</f>
        <v>83</v>
      </c>
      <c r="BJ310">
        <f>IF([150]Sheet1!A242&lt;&gt;"",[150]Sheet1!A242,"")</f>
        <v>372</v>
      </c>
      <c r="BK310">
        <f>IF([151]Sheet1!A242&lt;&gt;"",[151]Sheet1!A242,"")</f>
        <v>28</v>
      </c>
      <c r="BL310">
        <f>IF([152]Sheet1!A242&lt;&gt;"",[152]Sheet1!A242,"")</f>
        <v>75</v>
      </c>
      <c r="BM310">
        <f>IF([153]Sheet1!A242&lt;&gt;"",[153]Sheet1!A242,"")</f>
        <v>662</v>
      </c>
      <c r="BN310">
        <f>IF([154]Sheet1!A242&lt;&gt;"",[154]Sheet1!A242,"")</f>
        <v>353</v>
      </c>
      <c r="BO310">
        <f>IF([155]Sheet1!A242&lt;&gt;"",[155]Sheet1!A242,"")</f>
        <v>126</v>
      </c>
      <c r="BP310">
        <f>IF([156]Sheet1!A242&lt;&gt;"",[156]Sheet1!A242,"")</f>
        <v>84</v>
      </c>
      <c r="BQ310">
        <f>IF([157]Sheet1!A242&lt;&gt;"",[157]Sheet1!A242,"")</f>
        <v>95</v>
      </c>
      <c r="BR310">
        <f>IF([158]Sheet1!A242&lt;&gt;"",[158]Sheet1!A242,"")</f>
        <v>354</v>
      </c>
      <c r="BS310">
        <f>IF([159]Sheet1!A242&lt;&gt;"",[159]Sheet1!A242,"")</f>
        <v>331</v>
      </c>
      <c r="BT310">
        <f>IF([160]Sheet1!A242&lt;&gt;"",[160]Sheet1!A242,"")</f>
        <v>274</v>
      </c>
      <c r="BU310">
        <f>IF([161]Sheet1!A242&lt;&gt;"",[161]Sheet1!A242,"")</f>
        <v>193</v>
      </c>
      <c r="BV310">
        <f>IF([162]Sheet1!A242&lt;&gt;"",[162]Sheet1!A242,"")</f>
        <v>390</v>
      </c>
      <c r="BW310">
        <f>IF([163]Sheet1!A242&lt;&gt;"",[163]Sheet1!A242,"")</f>
        <v>482</v>
      </c>
      <c r="BX310">
        <f>IF([164]Sheet1!A242&lt;&gt;"",[164]Sheet1!A242,"")</f>
        <v>486</v>
      </c>
      <c r="BY310">
        <f>IF([165]Sheet1!A242&lt;&gt;"",[165]Sheet1!A242,"")</f>
        <v>343</v>
      </c>
      <c r="BZ310">
        <f>IF([166]Sheet1!A242&lt;&gt;"",[166]Sheet1!A242,"")</f>
        <v>509</v>
      </c>
      <c r="CA310">
        <f>IF([167]Sheet1!A242&lt;&gt;"",[167]Sheet1!A242,"")</f>
        <v>250</v>
      </c>
      <c r="CB310">
        <f>IF([168]Sheet1!A242&lt;&gt;"",[168]Sheet1!A242,"")</f>
        <v>373</v>
      </c>
      <c r="CC310">
        <f>IF([169]Sheet1!A242&lt;&gt;"",[169]Sheet1!A242,"")</f>
        <v>344</v>
      </c>
      <c r="CD310">
        <f>IF([170]Sheet1!A242&lt;&gt;"",[170]Sheet1!A242,"")</f>
        <v>625</v>
      </c>
      <c r="CE310">
        <f>IF([171]Sheet1!A242&lt;&gt;"",[171]Sheet1!A242,"")</f>
        <v>345</v>
      </c>
      <c r="CF310">
        <f>IF([172]Sheet1!A242&lt;&gt;"",[172]Sheet1!A242,"")</f>
        <v>191</v>
      </c>
      <c r="CG310">
        <f>IF([173]Sheet1!A242&lt;&gt;"",[173]Sheet1!A242,"")</f>
        <v>236</v>
      </c>
      <c r="CH310">
        <f>IF([174]Sheet1!A242&lt;&gt;"",[174]Sheet1!A242,"")</f>
        <v>626</v>
      </c>
      <c r="CI310">
        <f>IF([175]Sheet1!A242&lt;&gt;"",[175]Sheet1!A242,"")</f>
        <v>113</v>
      </c>
      <c r="CJ310">
        <f>IF([176]Sheet1!A242&lt;&gt;"",[176]Sheet1!A242,"")</f>
        <v>157</v>
      </c>
      <c r="CK310">
        <f>IF([177]Sheet1!A242&lt;&gt;"",[177]Sheet1!A242,"")</f>
        <v>7</v>
      </c>
      <c r="CL310">
        <f>IF([178]Sheet1!A242&lt;&gt;"",[178]Sheet1!A242,"")</f>
        <v>195</v>
      </c>
    </row>
    <row r="311" spans="2:90">
      <c r="B311">
        <f>IF([90]Sheet1!A243&lt;&gt;"",[90]Sheet1!A243,"")</f>
        <v>51</v>
      </c>
      <c r="C311">
        <f>IF([91]Sheet1!A243&lt;&gt;"",[91]Sheet1!A243,"")</f>
        <v>137</v>
      </c>
      <c r="D311">
        <f>IF([92]Sheet1!A243&lt;&gt;"",[92]Sheet1!A243,"")</f>
        <v>4</v>
      </c>
      <c r="E311">
        <f>IF([93]Sheet1!A243&lt;&gt;"",[93]Sheet1!A243,"")</f>
        <v>212</v>
      </c>
      <c r="F311">
        <f>IF([94]Sheet1!A243&lt;&gt;"",[94]Sheet1!A243,"")</f>
        <v>317</v>
      </c>
      <c r="G311">
        <f>IF([95]Sheet1!A243&lt;&gt;"",[95]Sheet1!A243,"")</f>
        <v>48</v>
      </c>
      <c r="H311">
        <f>IF([96]Sheet1!A243&lt;&gt;"",[96]Sheet1!A243,"")</f>
        <v>562</v>
      </c>
      <c r="I311">
        <f>IF([97]Sheet1!A243&lt;&gt;"",[97]Sheet1!A243,"")</f>
        <v>29</v>
      </c>
      <c r="J311">
        <f>IF([98]Sheet1!A243&lt;&gt;"",[98]Sheet1!A243,"")</f>
        <v>590</v>
      </c>
      <c r="K311">
        <f>IF([99]Sheet1!A243&lt;&gt;"",[99]Sheet1!A243,"")</f>
        <v>246</v>
      </c>
      <c r="L311">
        <f>IF([100]Sheet1!A243&lt;&gt;"",[100]Sheet1!A243,"")</f>
        <v>157</v>
      </c>
      <c r="M311">
        <f>IF([101]Sheet1!A243&lt;&gt;"",[101]Sheet1!A243,"")</f>
        <v>246</v>
      </c>
      <c r="N311">
        <f>IF([102]Sheet1!A243&lt;&gt;"",[102]Sheet1!A243,"")</f>
        <v>243</v>
      </c>
      <c r="O311">
        <f>IF([103]Sheet1!A243&lt;&gt;"",[103]Sheet1!A243,"")</f>
        <v>392</v>
      </c>
      <c r="P311">
        <f>IF([104]Sheet1!A243&lt;&gt;"",[104]Sheet1!A243,"")</f>
        <v>110</v>
      </c>
      <c r="Q311">
        <f>IF([105]Sheet1!A243&lt;&gt;"",[105]Sheet1!A243,"")</f>
        <v>49</v>
      </c>
      <c r="R311">
        <f>IF([106]Sheet1!A243&lt;&gt;"",[106]Sheet1!A243,"")</f>
        <v>99</v>
      </c>
      <c r="S311">
        <f>IF([107]Sheet1!A243&lt;&gt;"",[107]Sheet1!A243,"")</f>
        <v>55</v>
      </c>
      <c r="T311">
        <f>IF([108]Sheet1!A243&lt;&gt;"",[108]Sheet1!A243,"")</f>
        <v>345</v>
      </c>
      <c r="U311">
        <f>IF([109]Sheet1!A243&lt;&gt;"",[109]Sheet1!A243,"")</f>
        <v>282</v>
      </c>
      <c r="V311">
        <f>IF([110]Sheet1!A243&lt;&gt;"",[110]Sheet1!A243,"")</f>
        <v>56</v>
      </c>
      <c r="W311">
        <f>IF([111]Sheet1!A243&lt;&gt;"",[111]Sheet1!A243,"")</f>
        <v>93</v>
      </c>
      <c r="X311">
        <f>IF([112]Sheet1!A243&lt;&gt;"",[112]Sheet1!A243,"")</f>
        <v>234</v>
      </c>
      <c r="Y311">
        <f>IF([113]Sheet1!A243&lt;&gt;"",[113]Sheet1!A243,"")</f>
        <v>422</v>
      </c>
      <c r="Z311">
        <f>IF([114]Sheet1!A243&lt;&gt;"",[114]Sheet1!A243,"")</f>
        <v>506</v>
      </c>
      <c r="AA311">
        <f>IF([115]Sheet1!A243&lt;&gt;"",[115]Sheet1!A243,"")</f>
        <v>23</v>
      </c>
      <c r="AB311">
        <f>IF([116]Sheet1!A243&lt;&gt;"",[116]Sheet1!A243,"")</f>
        <v>74</v>
      </c>
      <c r="AC311">
        <f>IF([117]Sheet1!A243&lt;&gt;"",[117]Sheet1!A243,"")</f>
        <v>508</v>
      </c>
      <c r="AD311">
        <f>IF([118]Sheet1!A243&lt;&gt;"",[118]Sheet1!A243,"")</f>
        <v>230</v>
      </c>
      <c r="AE311">
        <f>IF([119]Sheet1!A243&lt;&gt;"",[119]Sheet1!A243,"")</f>
        <v>351</v>
      </c>
      <c r="AF311">
        <f>IF([120]Sheet1!A243&lt;&gt;"",[120]Sheet1!A243,"")</f>
        <v>328</v>
      </c>
      <c r="AG311">
        <f>IF([121]Sheet1!A243&lt;&gt;"",[121]Sheet1!A243,"")</f>
        <v>190</v>
      </c>
      <c r="AH311">
        <f>IF([122]Sheet1!A243&lt;&gt;"",[122]Sheet1!A243,"")</f>
        <v>158</v>
      </c>
      <c r="AI311">
        <f>IF([123]Sheet1!A243&lt;&gt;"",[123]Sheet1!A243,"")</f>
        <v>526</v>
      </c>
      <c r="AJ311">
        <f>IF([124]Sheet1!A243&lt;&gt;"",[124]Sheet1!A243,"")</f>
        <v>75</v>
      </c>
      <c r="AK311">
        <f>IF([125]Sheet1!A243&lt;&gt;"",[125]Sheet1!A243,"")</f>
        <v>480</v>
      </c>
      <c r="AL311">
        <f>IF([126]Sheet1!A243&lt;&gt;"",[126]Sheet1!A243,"")</f>
        <v>149</v>
      </c>
      <c r="AM311">
        <f>IF([127]Sheet1!A243&lt;&gt;"",[127]Sheet1!A243,"")</f>
        <v>401</v>
      </c>
      <c r="AN311">
        <f>IF([128]Sheet1!A243&lt;&gt;"",[128]Sheet1!A243,"")</f>
        <v>441</v>
      </c>
      <c r="AO311" t="str">
        <f>IF([129]Sheet1!A243&lt;&gt;"",[129]Sheet1!A243,"")</f>
        <v/>
      </c>
      <c r="AP311" t="str">
        <f>IF([130]Sheet1!A243&lt;&gt;"",[130]Sheet1!A243,"")</f>
        <v/>
      </c>
      <c r="AQ311">
        <f>IF([131]Sheet1!A243&lt;&gt;"",[131]Sheet1!A243,"")</f>
        <v>239</v>
      </c>
      <c r="AR311">
        <f>IF([132]Sheet1!A243&lt;&gt;"",[132]Sheet1!A243,"")</f>
        <v>567</v>
      </c>
      <c r="AS311">
        <f>IF([133]Sheet1!A243&lt;&gt;"",[133]Sheet1!A243,"")</f>
        <v>595</v>
      </c>
      <c r="AT311">
        <f>IF([134]Sheet1!A243&lt;&gt;"",[134]Sheet1!A243,"")</f>
        <v>151</v>
      </c>
      <c r="AU311">
        <f>IF([135]Sheet1!A243&lt;&gt;"",[135]Sheet1!A243,"")</f>
        <v>197</v>
      </c>
      <c r="AV311">
        <f>IF([136]Sheet1!A243&lt;&gt;"",[136]Sheet1!A243,"")</f>
        <v>659</v>
      </c>
      <c r="AW311">
        <f>IF([137]Sheet1!A243&lt;&gt;"",[137]Sheet1!A243,"")</f>
        <v>313</v>
      </c>
      <c r="AX311">
        <f>IF([138]Sheet1!A243&lt;&gt;"",[138]Sheet1!A243,"")</f>
        <v>286</v>
      </c>
      <c r="AY311">
        <f>IF([139]Sheet1!A243&lt;&gt;"",[139]Sheet1!A243,"")</f>
        <v>270</v>
      </c>
      <c r="AZ311">
        <f>IF([140]Sheet1!A243&lt;&gt;"",[140]Sheet1!A243,"")</f>
        <v>345</v>
      </c>
      <c r="BA311">
        <f>IF([141]Sheet1!A243&lt;&gt;"",[141]Sheet1!A243,"")</f>
        <v>334</v>
      </c>
      <c r="BB311">
        <f>IF([142]Sheet1!A243&lt;&gt;"",[142]Sheet1!A243,"")</f>
        <v>146</v>
      </c>
      <c r="BC311">
        <f>IF([143]Sheet1!A243&lt;&gt;"",[143]Sheet1!A243,"")</f>
        <v>388</v>
      </c>
      <c r="BD311">
        <f>IF([144]Sheet1!A243&lt;&gt;"",[144]Sheet1!A243,"")</f>
        <v>37</v>
      </c>
      <c r="BE311">
        <f>IF([145]Sheet1!A243&lt;&gt;"",[145]Sheet1!A243,"")</f>
        <v>26</v>
      </c>
      <c r="BF311">
        <f>IF([146]Sheet1!A243&lt;&gt;"",[146]Sheet1!A243,"")</f>
        <v>237</v>
      </c>
      <c r="BG311">
        <f>IF([147]Sheet1!A243&lt;&gt;"",[147]Sheet1!A243,"")</f>
        <v>383</v>
      </c>
      <c r="BH311">
        <f>IF([148]Sheet1!A243&lt;&gt;"",[148]Sheet1!A243,"")</f>
        <v>553</v>
      </c>
      <c r="BI311">
        <f>IF([149]Sheet1!A243&lt;&gt;"",[149]Sheet1!A243,"")</f>
        <v>382</v>
      </c>
      <c r="BJ311">
        <f>IF([150]Sheet1!A243&lt;&gt;"",[150]Sheet1!A243,"")</f>
        <v>62</v>
      </c>
      <c r="BK311">
        <f>IF([151]Sheet1!A243&lt;&gt;"",[151]Sheet1!A243,"")</f>
        <v>552</v>
      </c>
      <c r="BL311">
        <f>IF([152]Sheet1!A243&lt;&gt;"",[152]Sheet1!A243,"")</f>
        <v>16</v>
      </c>
      <c r="BM311">
        <f>IF([153]Sheet1!A243&lt;&gt;"",[153]Sheet1!A243,"")</f>
        <v>214</v>
      </c>
      <c r="BN311">
        <f>IF([154]Sheet1!A243&lt;&gt;"",[154]Sheet1!A243,"")</f>
        <v>119</v>
      </c>
      <c r="BO311">
        <f>IF([155]Sheet1!A243&lt;&gt;"",[155]Sheet1!A243,"")</f>
        <v>666</v>
      </c>
      <c r="BP311">
        <f>IF([156]Sheet1!A243&lt;&gt;"",[156]Sheet1!A243,"")</f>
        <v>429</v>
      </c>
      <c r="BQ311">
        <f>IF([157]Sheet1!A243&lt;&gt;"",[157]Sheet1!A243,"")</f>
        <v>148</v>
      </c>
      <c r="BR311">
        <f>IF([158]Sheet1!A243&lt;&gt;"",[158]Sheet1!A243,"")</f>
        <v>358</v>
      </c>
      <c r="BS311">
        <f>IF([159]Sheet1!A243&lt;&gt;"",[159]Sheet1!A243,"")</f>
        <v>254</v>
      </c>
      <c r="BT311">
        <f>IF([160]Sheet1!A243&lt;&gt;"",[160]Sheet1!A243,"")</f>
        <v>204</v>
      </c>
      <c r="BU311">
        <f>IF([161]Sheet1!A243&lt;&gt;"",[161]Sheet1!A243,"")</f>
        <v>643</v>
      </c>
      <c r="BV311">
        <f>IF([162]Sheet1!A243&lt;&gt;"",[162]Sheet1!A243,"")</f>
        <v>186</v>
      </c>
      <c r="BW311">
        <f>IF([163]Sheet1!A243&lt;&gt;"",[163]Sheet1!A243,"")</f>
        <v>628</v>
      </c>
      <c r="BX311">
        <f>IF([164]Sheet1!A243&lt;&gt;"",[164]Sheet1!A243,"")</f>
        <v>588</v>
      </c>
      <c r="BY311">
        <f>IF([165]Sheet1!A243&lt;&gt;"",[165]Sheet1!A243,"")</f>
        <v>312</v>
      </c>
      <c r="BZ311">
        <f>IF([166]Sheet1!A243&lt;&gt;"",[166]Sheet1!A243,"")</f>
        <v>187</v>
      </c>
      <c r="CA311">
        <f>IF([167]Sheet1!A243&lt;&gt;"",[167]Sheet1!A243,"")</f>
        <v>255</v>
      </c>
      <c r="CB311">
        <f>IF([168]Sheet1!A243&lt;&gt;"",[168]Sheet1!A243,"")</f>
        <v>357</v>
      </c>
      <c r="CC311">
        <f>IF([169]Sheet1!A243&lt;&gt;"",[169]Sheet1!A243,"")</f>
        <v>44</v>
      </c>
      <c r="CD311">
        <f>IF([170]Sheet1!A243&lt;&gt;"",[170]Sheet1!A243,"")</f>
        <v>314</v>
      </c>
      <c r="CE311">
        <f>IF([171]Sheet1!A243&lt;&gt;"",[171]Sheet1!A243,"")</f>
        <v>19</v>
      </c>
      <c r="CF311">
        <f>IF([172]Sheet1!A243&lt;&gt;"",[172]Sheet1!A243,"")</f>
        <v>176</v>
      </c>
      <c r="CG311">
        <f>IF([173]Sheet1!A243&lt;&gt;"",[173]Sheet1!A243,"")</f>
        <v>87</v>
      </c>
      <c r="CH311">
        <f>IF([174]Sheet1!A243&lt;&gt;"",[174]Sheet1!A243,"")</f>
        <v>178</v>
      </c>
      <c r="CI311">
        <f>IF([175]Sheet1!A243&lt;&gt;"",[175]Sheet1!A243,"")</f>
        <v>225</v>
      </c>
      <c r="CJ311">
        <f>IF([176]Sheet1!A243&lt;&gt;"",[176]Sheet1!A243,"")</f>
        <v>82</v>
      </c>
      <c r="CK311">
        <f>IF([177]Sheet1!A243&lt;&gt;"",[177]Sheet1!A243,"")</f>
        <v>187</v>
      </c>
      <c r="CL311">
        <f>IF([178]Sheet1!A243&lt;&gt;"",[178]Sheet1!A243,"")</f>
        <v>229</v>
      </c>
    </row>
    <row r="312" spans="2:90">
      <c r="B312">
        <f>IF([90]Sheet1!A244&lt;&gt;"",[90]Sheet1!A244,"")</f>
        <v>399</v>
      </c>
      <c r="C312">
        <f>IF([91]Sheet1!A244&lt;&gt;"",[91]Sheet1!A244,"")</f>
        <v>250</v>
      </c>
      <c r="D312">
        <f>IF([92]Sheet1!A244&lt;&gt;"",[92]Sheet1!A244,"")</f>
        <v>343</v>
      </c>
      <c r="E312">
        <f>IF([93]Sheet1!A244&lt;&gt;"",[93]Sheet1!A244,"")</f>
        <v>137</v>
      </c>
      <c r="F312">
        <f>IF([94]Sheet1!A244&lt;&gt;"",[94]Sheet1!A244,"")</f>
        <v>112</v>
      </c>
      <c r="G312">
        <f>IF([95]Sheet1!A244&lt;&gt;"",[95]Sheet1!A244,"")</f>
        <v>271</v>
      </c>
      <c r="H312">
        <f>IF([96]Sheet1!A244&lt;&gt;"",[96]Sheet1!A244,"")</f>
        <v>588</v>
      </c>
      <c r="I312">
        <f>IF([97]Sheet1!A244&lt;&gt;"",[97]Sheet1!A244,"")</f>
        <v>303</v>
      </c>
      <c r="J312">
        <f>IF([98]Sheet1!A244&lt;&gt;"",[98]Sheet1!A244,"")</f>
        <v>65</v>
      </c>
      <c r="K312">
        <f>IF([99]Sheet1!A244&lt;&gt;"",[99]Sheet1!A244,"")</f>
        <v>229</v>
      </c>
      <c r="L312">
        <f>IF([100]Sheet1!A244&lt;&gt;"",[100]Sheet1!A244,"")</f>
        <v>160</v>
      </c>
      <c r="M312">
        <f>IF([101]Sheet1!A244&lt;&gt;"",[101]Sheet1!A244,"")</f>
        <v>104</v>
      </c>
      <c r="N312">
        <f>IF([102]Sheet1!A244&lt;&gt;"",[102]Sheet1!A244,"")</f>
        <v>146</v>
      </c>
      <c r="O312">
        <f>IF([103]Sheet1!A244&lt;&gt;"",[103]Sheet1!A244,"")</f>
        <v>99</v>
      </c>
      <c r="P312">
        <f>IF([104]Sheet1!A244&lt;&gt;"",[104]Sheet1!A244,"")</f>
        <v>361</v>
      </c>
      <c r="Q312">
        <f>IF([105]Sheet1!A244&lt;&gt;"",[105]Sheet1!A244,"")</f>
        <v>61</v>
      </c>
      <c r="R312">
        <f>IF([106]Sheet1!A244&lt;&gt;"",[106]Sheet1!A244,"")</f>
        <v>72</v>
      </c>
      <c r="S312">
        <f>IF([107]Sheet1!A244&lt;&gt;"",[107]Sheet1!A244,"")</f>
        <v>196</v>
      </c>
      <c r="T312">
        <f>IF([108]Sheet1!A244&lt;&gt;"",[108]Sheet1!A244,"")</f>
        <v>73</v>
      </c>
      <c r="U312">
        <f>IF([109]Sheet1!A244&lt;&gt;"",[109]Sheet1!A244,"")</f>
        <v>369</v>
      </c>
      <c r="V312">
        <f>IF([110]Sheet1!A244&lt;&gt;"",[110]Sheet1!A244,"")</f>
        <v>464</v>
      </c>
      <c r="W312">
        <f>IF([111]Sheet1!A244&lt;&gt;"",[111]Sheet1!A244,"")</f>
        <v>7</v>
      </c>
      <c r="X312">
        <f>IF([112]Sheet1!A244&lt;&gt;"",[112]Sheet1!A244,"")</f>
        <v>524</v>
      </c>
      <c r="Y312">
        <f>IF([113]Sheet1!A244&lt;&gt;"",[113]Sheet1!A244,"")</f>
        <v>44</v>
      </c>
      <c r="Z312">
        <f>IF([114]Sheet1!A244&lt;&gt;"",[114]Sheet1!A244,"")</f>
        <v>241</v>
      </c>
      <c r="AA312">
        <f>IF([115]Sheet1!A244&lt;&gt;"",[115]Sheet1!A244,"")</f>
        <v>395</v>
      </c>
      <c r="AB312">
        <f>IF([116]Sheet1!A244&lt;&gt;"",[116]Sheet1!A244,"")</f>
        <v>291</v>
      </c>
      <c r="AC312">
        <f>IF([117]Sheet1!A244&lt;&gt;"",[117]Sheet1!A244,"")</f>
        <v>114</v>
      </c>
      <c r="AD312">
        <f>IF([118]Sheet1!A244&lt;&gt;"",[118]Sheet1!A244,"")</f>
        <v>323</v>
      </c>
      <c r="AE312">
        <f>IF([119]Sheet1!A244&lt;&gt;"",[119]Sheet1!A244,"")</f>
        <v>79</v>
      </c>
      <c r="AF312">
        <f>IF([120]Sheet1!A244&lt;&gt;"",[120]Sheet1!A244,"")</f>
        <v>453</v>
      </c>
      <c r="AG312">
        <f>IF([121]Sheet1!A244&lt;&gt;"",[121]Sheet1!A244,"")</f>
        <v>194</v>
      </c>
      <c r="AH312">
        <f>IF([122]Sheet1!A244&lt;&gt;"",[122]Sheet1!A244,"")</f>
        <v>200</v>
      </c>
      <c r="AI312">
        <f>IF([123]Sheet1!A244&lt;&gt;"",[123]Sheet1!A244,"")</f>
        <v>145</v>
      </c>
      <c r="AJ312">
        <f>IF([124]Sheet1!A244&lt;&gt;"",[124]Sheet1!A244,"")</f>
        <v>502</v>
      </c>
      <c r="AK312">
        <f>IF([125]Sheet1!A244&lt;&gt;"",[125]Sheet1!A244,"")</f>
        <v>459</v>
      </c>
      <c r="AL312">
        <f>IF([126]Sheet1!A244&lt;&gt;"",[126]Sheet1!A244,"")</f>
        <v>382</v>
      </c>
      <c r="AM312">
        <f>IF([127]Sheet1!A244&lt;&gt;"",[127]Sheet1!A244,"")</f>
        <v>529</v>
      </c>
      <c r="AN312">
        <f>IF([128]Sheet1!A244&lt;&gt;"",[128]Sheet1!A244,"")</f>
        <v>230</v>
      </c>
      <c r="AO312" t="str">
        <f>IF([129]Sheet1!A244&lt;&gt;"",[129]Sheet1!A244,"")</f>
        <v/>
      </c>
      <c r="AP312" t="str">
        <f>IF([130]Sheet1!A244&lt;&gt;"",[130]Sheet1!A244,"")</f>
        <v/>
      </c>
      <c r="AQ312">
        <f>IF([131]Sheet1!A244&lt;&gt;"",[131]Sheet1!A244,"")</f>
        <v>38</v>
      </c>
      <c r="AR312">
        <f>IF([132]Sheet1!A244&lt;&gt;"",[132]Sheet1!A244,"")</f>
        <v>265</v>
      </c>
      <c r="AS312">
        <f>IF([133]Sheet1!A244&lt;&gt;"",[133]Sheet1!A244,"")</f>
        <v>279</v>
      </c>
      <c r="AT312">
        <f>IF([134]Sheet1!A244&lt;&gt;"",[134]Sheet1!A244,"")</f>
        <v>627</v>
      </c>
      <c r="AU312">
        <f>IF([135]Sheet1!A244&lt;&gt;"",[135]Sheet1!A244,"")</f>
        <v>75</v>
      </c>
      <c r="AV312">
        <f>IF([136]Sheet1!A244&lt;&gt;"",[136]Sheet1!A244,"")</f>
        <v>342</v>
      </c>
      <c r="AW312">
        <f>IF([137]Sheet1!A244&lt;&gt;"",[137]Sheet1!A244,"")</f>
        <v>400</v>
      </c>
      <c r="AX312">
        <f>IF([138]Sheet1!A244&lt;&gt;"",[138]Sheet1!A244,"")</f>
        <v>308</v>
      </c>
      <c r="AY312">
        <f>IF([139]Sheet1!A244&lt;&gt;"",[139]Sheet1!A244,"")</f>
        <v>649</v>
      </c>
      <c r="AZ312">
        <f>IF([140]Sheet1!A244&lt;&gt;"",[140]Sheet1!A244,"")</f>
        <v>60</v>
      </c>
      <c r="BA312">
        <f>IF([141]Sheet1!A244&lt;&gt;"",[141]Sheet1!A244,"")</f>
        <v>275</v>
      </c>
      <c r="BB312">
        <f>IF([142]Sheet1!A244&lt;&gt;"",[142]Sheet1!A244,"")</f>
        <v>374</v>
      </c>
      <c r="BC312">
        <f>IF([143]Sheet1!A244&lt;&gt;"",[143]Sheet1!A244,"")</f>
        <v>106</v>
      </c>
      <c r="BD312">
        <f>IF([144]Sheet1!A244&lt;&gt;"",[144]Sheet1!A244,"")</f>
        <v>660</v>
      </c>
      <c r="BE312">
        <f>IF([145]Sheet1!A244&lt;&gt;"",[145]Sheet1!A244,"")</f>
        <v>551</v>
      </c>
      <c r="BF312">
        <f>IF([146]Sheet1!A244&lt;&gt;"",[146]Sheet1!A244,"")</f>
        <v>24</v>
      </c>
      <c r="BG312">
        <f>IF([147]Sheet1!A244&lt;&gt;"",[147]Sheet1!A244,"")</f>
        <v>114</v>
      </c>
      <c r="BH312">
        <f>IF([148]Sheet1!A244&lt;&gt;"",[148]Sheet1!A244,"")</f>
        <v>222</v>
      </c>
      <c r="BI312">
        <f>IF([149]Sheet1!A244&lt;&gt;"",[149]Sheet1!A244,"")</f>
        <v>170</v>
      </c>
      <c r="BJ312">
        <f>IF([150]Sheet1!A244&lt;&gt;"",[150]Sheet1!A244,"")</f>
        <v>46</v>
      </c>
      <c r="BK312">
        <f>IF([151]Sheet1!A244&lt;&gt;"",[151]Sheet1!A244,"")</f>
        <v>575</v>
      </c>
      <c r="BL312">
        <f>IF([152]Sheet1!A244&lt;&gt;"",[152]Sheet1!A244,"")</f>
        <v>656</v>
      </c>
      <c r="BM312">
        <f>IF([153]Sheet1!A244&lt;&gt;"",[153]Sheet1!A244,"")</f>
        <v>36</v>
      </c>
      <c r="BN312">
        <f>IF([154]Sheet1!A244&lt;&gt;"",[154]Sheet1!A244,"")</f>
        <v>281</v>
      </c>
      <c r="BO312">
        <f>IF([155]Sheet1!A244&lt;&gt;"",[155]Sheet1!A244,"")</f>
        <v>306</v>
      </c>
      <c r="BP312">
        <f>IF([156]Sheet1!A244&lt;&gt;"",[156]Sheet1!A244,"")</f>
        <v>373</v>
      </c>
      <c r="BQ312">
        <f>IF([157]Sheet1!A244&lt;&gt;"",[157]Sheet1!A244,"")</f>
        <v>401</v>
      </c>
      <c r="BR312">
        <f>IF([158]Sheet1!A244&lt;&gt;"",[158]Sheet1!A244,"")</f>
        <v>43</v>
      </c>
      <c r="BS312">
        <f>IF([159]Sheet1!A244&lt;&gt;"",[159]Sheet1!A244,"")</f>
        <v>295</v>
      </c>
      <c r="BT312">
        <f>IF([160]Sheet1!A244&lt;&gt;"",[160]Sheet1!A244,"")</f>
        <v>443</v>
      </c>
      <c r="BU312">
        <f>IF([161]Sheet1!A244&lt;&gt;"",[161]Sheet1!A244,"")</f>
        <v>651</v>
      </c>
      <c r="BV312">
        <f>IF([162]Sheet1!A244&lt;&gt;"",[162]Sheet1!A244,"")</f>
        <v>589</v>
      </c>
      <c r="BW312">
        <f>IF([163]Sheet1!A244&lt;&gt;"",[163]Sheet1!A244,"")</f>
        <v>307</v>
      </c>
      <c r="BX312">
        <f>IF([164]Sheet1!A244&lt;&gt;"",[164]Sheet1!A244,"")</f>
        <v>19</v>
      </c>
      <c r="BY312">
        <f>IF([165]Sheet1!A244&lt;&gt;"",[165]Sheet1!A244,"")</f>
        <v>564</v>
      </c>
      <c r="BZ312">
        <f>IF([166]Sheet1!A244&lt;&gt;"",[166]Sheet1!A244,"")</f>
        <v>200</v>
      </c>
      <c r="CA312">
        <f>IF([167]Sheet1!A244&lt;&gt;"",[167]Sheet1!A244,"")</f>
        <v>418</v>
      </c>
      <c r="CB312">
        <f>IF([168]Sheet1!A244&lt;&gt;"",[168]Sheet1!A244,"")</f>
        <v>444</v>
      </c>
      <c r="CC312">
        <f>IF([169]Sheet1!A244&lt;&gt;"",[169]Sheet1!A244,"")</f>
        <v>98</v>
      </c>
      <c r="CD312">
        <f>IF([170]Sheet1!A244&lt;&gt;"",[170]Sheet1!A244,"")</f>
        <v>616</v>
      </c>
      <c r="CE312">
        <f>IF([171]Sheet1!A244&lt;&gt;"",[171]Sheet1!A244,"")</f>
        <v>489</v>
      </c>
      <c r="CF312">
        <f>IF([172]Sheet1!A244&lt;&gt;"",[172]Sheet1!A244,"")</f>
        <v>645</v>
      </c>
      <c r="CG312">
        <f>IF([173]Sheet1!A244&lt;&gt;"",[173]Sheet1!A244,"")</f>
        <v>414</v>
      </c>
      <c r="CH312">
        <f>IF([174]Sheet1!A244&lt;&gt;"",[174]Sheet1!A244,"")</f>
        <v>654</v>
      </c>
      <c r="CI312">
        <f>IF([175]Sheet1!A244&lt;&gt;"",[175]Sheet1!A244,"")</f>
        <v>468</v>
      </c>
      <c r="CJ312">
        <f>IF([176]Sheet1!A244&lt;&gt;"",[176]Sheet1!A244,"")</f>
        <v>287</v>
      </c>
      <c r="CK312">
        <f>IF([177]Sheet1!A244&lt;&gt;"",[177]Sheet1!A244,"")</f>
        <v>656</v>
      </c>
      <c r="CL312">
        <f>IF([178]Sheet1!A244&lt;&gt;"",[178]Sheet1!A244,"")</f>
        <v>54</v>
      </c>
    </row>
    <row r="313" spans="2:90">
      <c r="B313">
        <f>IF([90]Sheet1!A245&lt;&gt;"",[90]Sheet1!A245,"")</f>
        <v>68</v>
      </c>
      <c r="C313">
        <f>IF([91]Sheet1!A245&lt;&gt;"",[91]Sheet1!A245,"")</f>
        <v>207</v>
      </c>
      <c r="D313">
        <f>IF([92]Sheet1!A245&lt;&gt;"",[92]Sheet1!A245,"")</f>
        <v>189</v>
      </c>
      <c r="E313">
        <f>IF([93]Sheet1!A245&lt;&gt;"",[93]Sheet1!A245,"")</f>
        <v>387</v>
      </c>
      <c r="F313">
        <f>IF([94]Sheet1!A245&lt;&gt;"",[94]Sheet1!A245,"")</f>
        <v>37</v>
      </c>
      <c r="G313">
        <f>IF([95]Sheet1!A245&lt;&gt;"",[95]Sheet1!A245,"")</f>
        <v>212</v>
      </c>
      <c r="H313">
        <f>IF([96]Sheet1!A245&lt;&gt;"",[96]Sheet1!A245,"")</f>
        <v>299</v>
      </c>
      <c r="I313">
        <f>IF([97]Sheet1!A245&lt;&gt;"",[97]Sheet1!A245,"")</f>
        <v>223</v>
      </c>
      <c r="J313">
        <f>IF([98]Sheet1!A245&lt;&gt;"",[98]Sheet1!A245,"")</f>
        <v>228</v>
      </c>
      <c r="K313">
        <f>IF([99]Sheet1!A245&lt;&gt;"",[99]Sheet1!A245,"")</f>
        <v>387</v>
      </c>
      <c r="L313">
        <f>IF([100]Sheet1!A245&lt;&gt;"",[100]Sheet1!A245,"")</f>
        <v>17</v>
      </c>
      <c r="M313">
        <f>IF([101]Sheet1!A245&lt;&gt;"",[101]Sheet1!A245,"")</f>
        <v>551</v>
      </c>
      <c r="N313">
        <f>IF([102]Sheet1!A245&lt;&gt;"",[102]Sheet1!A245,"")</f>
        <v>277</v>
      </c>
      <c r="O313">
        <f>IF([103]Sheet1!A245&lt;&gt;"",[103]Sheet1!A245,"")</f>
        <v>140</v>
      </c>
      <c r="P313">
        <f>IF([104]Sheet1!A245&lt;&gt;"",[104]Sheet1!A245,"")</f>
        <v>143</v>
      </c>
      <c r="Q313">
        <f>IF([105]Sheet1!A245&lt;&gt;"",[105]Sheet1!A245,"")</f>
        <v>553</v>
      </c>
      <c r="R313">
        <f>IF([106]Sheet1!A245&lt;&gt;"",[106]Sheet1!A245,"")</f>
        <v>652</v>
      </c>
      <c r="S313">
        <f>IF([107]Sheet1!A245&lt;&gt;"",[107]Sheet1!A245,"")</f>
        <v>494</v>
      </c>
      <c r="T313">
        <f>IF([108]Sheet1!A245&lt;&gt;"",[108]Sheet1!A245,"")</f>
        <v>179</v>
      </c>
      <c r="U313">
        <f>IF([109]Sheet1!A245&lt;&gt;"",[109]Sheet1!A245,"")</f>
        <v>234</v>
      </c>
      <c r="V313">
        <f>IF([110]Sheet1!A245&lt;&gt;"",[110]Sheet1!A245,"")</f>
        <v>453</v>
      </c>
      <c r="W313">
        <f>IF([111]Sheet1!A245&lt;&gt;"",[111]Sheet1!A245,"")</f>
        <v>517</v>
      </c>
      <c r="X313">
        <f>IF([112]Sheet1!A245&lt;&gt;"",[112]Sheet1!A245,"")</f>
        <v>46</v>
      </c>
      <c r="Y313">
        <f>IF([113]Sheet1!A245&lt;&gt;"",[113]Sheet1!A245,"")</f>
        <v>159</v>
      </c>
      <c r="Z313">
        <f>IF([114]Sheet1!A245&lt;&gt;"",[114]Sheet1!A245,"")</f>
        <v>123</v>
      </c>
      <c r="AA313">
        <f>IF([115]Sheet1!A245&lt;&gt;"",[115]Sheet1!A245,"")</f>
        <v>437</v>
      </c>
      <c r="AB313">
        <f>IF([116]Sheet1!A245&lt;&gt;"",[116]Sheet1!A245,"")</f>
        <v>346</v>
      </c>
      <c r="AC313">
        <f>IF([117]Sheet1!A245&lt;&gt;"",[117]Sheet1!A245,"")</f>
        <v>538</v>
      </c>
      <c r="AD313">
        <f>IF([118]Sheet1!A245&lt;&gt;"",[118]Sheet1!A245,"")</f>
        <v>478</v>
      </c>
      <c r="AE313">
        <f>IF([119]Sheet1!A245&lt;&gt;"",[119]Sheet1!A245,"")</f>
        <v>21</v>
      </c>
      <c r="AF313">
        <f>IF([120]Sheet1!A245&lt;&gt;"",[120]Sheet1!A245,"")</f>
        <v>499</v>
      </c>
      <c r="AG313">
        <f>IF([121]Sheet1!A245&lt;&gt;"",[121]Sheet1!A245,"")</f>
        <v>273</v>
      </c>
      <c r="AH313">
        <f>IF([122]Sheet1!A245&lt;&gt;"",[122]Sheet1!A245,"")</f>
        <v>169</v>
      </c>
      <c r="AI313">
        <f>IF([123]Sheet1!A245&lt;&gt;"",[123]Sheet1!A245,"")</f>
        <v>434</v>
      </c>
      <c r="AJ313">
        <f>IF([124]Sheet1!A245&lt;&gt;"",[124]Sheet1!A245,"")</f>
        <v>237</v>
      </c>
      <c r="AK313">
        <f>IF([125]Sheet1!A245&lt;&gt;"",[125]Sheet1!A245,"")</f>
        <v>225</v>
      </c>
      <c r="AL313">
        <f>IF([126]Sheet1!A245&lt;&gt;"",[126]Sheet1!A245,"")</f>
        <v>200</v>
      </c>
      <c r="AM313">
        <f>IF([127]Sheet1!A245&lt;&gt;"",[127]Sheet1!A245,"")</f>
        <v>166</v>
      </c>
      <c r="AN313">
        <f>IF([128]Sheet1!A245&lt;&gt;"",[128]Sheet1!A245,"")</f>
        <v>21</v>
      </c>
      <c r="AO313" t="str">
        <f>IF([129]Sheet1!A245&lt;&gt;"",[129]Sheet1!A245,"")</f>
        <v/>
      </c>
      <c r="AP313" t="str">
        <f>IF([130]Sheet1!A245&lt;&gt;"",[130]Sheet1!A245,"")</f>
        <v/>
      </c>
      <c r="AQ313">
        <f>IF([131]Sheet1!A245&lt;&gt;"",[131]Sheet1!A245,"")</f>
        <v>46</v>
      </c>
      <c r="AR313">
        <f>IF([132]Sheet1!A245&lt;&gt;"",[132]Sheet1!A245,"")</f>
        <v>378</v>
      </c>
      <c r="AS313">
        <f>IF([133]Sheet1!A245&lt;&gt;"",[133]Sheet1!A245,"")</f>
        <v>38</v>
      </c>
      <c r="AT313">
        <f>IF([134]Sheet1!A245&lt;&gt;"",[134]Sheet1!A245,"")</f>
        <v>18</v>
      </c>
      <c r="AU313">
        <f>IF([135]Sheet1!A245&lt;&gt;"",[135]Sheet1!A245,"")</f>
        <v>662</v>
      </c>
      <c r="AV313">
        <f>IF([136]Sheet1!A245&lt;&gt;"",[136]Sheet1!A245,"")</f>
        <v>205</v>
      </c>
      <c r="AW313">
        <f>IF([137]Sheet1!A245&lt;&gt;"",[137]Sheet1!A245,"")</f>
        <v>367</v>
      </c>
      <c r="AX313">
        <f>IF([138]Sheet1!A245&lt;&gt;"",[138]Sheet1!A245,"")</f>
        <v>101</v>
      </c>
      <c r="AY313">
        <f>IF([139]Sheet1!A245&lt;&gt;"",[139]Sheet1!A245,"")</f>
        <v>359</v>
      </c>
      <c r="AZ313">
        <f>IF([140]Sheet1!A245&lt;&gt;"",[140]Sheet1!A245,"")</f>
        <v>115</v>
      </c>
      <c r="BA313">
        <f>IF([141]Sheet1!A245&lt;&gt;"",[141]Sheet1!A245,"")</f>
        <v>613</v>
      </c>
      <c r="BB313">
        <f>IF([142]Sheet1!A245&lt;&gt;"",[142]Sheet1!A245,"")</f>
        <v>399</v>
      </c>
      <c r="BC313">
        <f>IF([143]Sheet1!A245&lt;&gt;"",[143]Sheet1!A245,"")</f>
        <v>102</v>
      </c>
      <c r="BD313">
        <f>IF([144]Sheet1!A245&lt;&gt;"",[144]Sheet1!A245,"")</f>
        <v>594</v>
      </c>
      <c r="BE313">
        <f>IF([145]Sheet1!A245&lt;&gt;"",[145]Sheet1!A245,"")</f>
        <v>615</v>
      </c>
      <c r="BF313">
        <f>IF([146]Sheet1!A245&lt;&gt;"",[146]Sheet1!A245,"")</f>
        <v>86</v>
      </c>
      <c r="BG313">
        <f>IF([147]Sheet1!A245&lt;&gt;"",[147]Sheet1!A245,"")</f>
        <v>60</v>
      </c>
      <c r="BH313">
        <f>IF([148]Sheet1!A245&lt;&gt;"",[148]Sheet1!A245,"")</f>
        <v>98</v>
      </c>
      <c r="BI313">
        <f>IF([149]Sheet1!A245&lt;&gt;"",[149]Sheet1!A245,"")</f>
        <v>273</v>
      </c>
      <c r="BJ313">
        <f>IF([150]Sheet1!A245&lt;&gt;"",[150]Sheet1!A245,"")</f>
        <v>264</v>
      </c>
      <c r="BK313">
        <f>IF([151]Sheet1!A245&lt;&gt;"",[151]Sheet1!A245,"")</f>
        <v>663</v>
      </c>
      <c r="BL313">
        <f>IF([152]Sheet1!A245&lt;&gt;"",[152]Sheet1!A245,"")</f>
        <v>644</v>
      </c>
      <c r="BM313">
        <f>IF([153]Sheet1!A245&lt;&gt;"",[153]Sheet1!A245,"")</f>
        <v>46</v>
      </c>
      <c r="BN313">
        <f>IF([154]Sheet1!A245&lt;&gt;"",[154]Sheet1!A245,"")</f>
        <v>381</v>
      </c>
      <c r="BO313">
        <f>IF([155]Sheet1!A245&lt;&gt;"",[155]Sheet1!A245,"")</f>
        <v>20</v>
      </c>
      <c r="BP313">
        <f>IF([156]Sheet1!A245&lt;&gt;"",[156]Sheet1!A245,"")</f>
        <v>176</v>
      </c>
      <c r="BQ313">
        <f>IF([157]Sheet1!A245&lt;&gt;"",[157]Sheet1!A245,"")</f>
        <v>235</v>
      </c>
      <c r="BR313">
        <f>IF([158]Sheet1!A245&lt;&gt;"",[158]Sheet1!A245,"")</f>
        <v>272</v>
      </c>
      <c r="BS313">
        <f>IF([159]Sheet1!A245&lt;&gt;"",[159]Sheet1!A245,"")</f>
        <v>328</v>
      </c>
      <c r="BT313">
        <f>IF([160]Sheet1!A245&lt;&gt;"",[160]Sheet1!A245,"")</f>
        <v>467</v>
      </c>
      <c r="BU313">
        <f>IF([161]Sheet1!A245&lt;&gt;"",[161]Sheet1!A245,"")</f>
        <v>380</v>
      </c>
      <c r="BV313">
        <f>IF([162]Sheet1!A245&lt;&gt;"",[162]Sheet1!A245,"")</f>
        <v>506</v>
      </c>
      <c r="BW313">
        <f>IF([163]Sheet1!A245&lt;&gt;"",[163]Sheet1!A245,"")</f>
        <v>485</v>
      </c>
      <c r="BX313">
        <f>IF([164]Sheet1!A245&lt;&gt;"",[164]Sheet1!A245,"")</f>
        <v>229</v>
      </c>
      <c r="BY313">
        <f>IF([165]Sheet1!A245&lt;&gt;"",[165]Sheet1!A245,"")</f>
        <v>184</v>
      </c>
      <c r="BZ313">
        <f>IF([166]Sheet1!A245&lt;&gt;"",[166]Sheet1!A245,"")</f>
        <v>15</v>
      </c>
      <c r="CA313">
        <f>IF([167]Sheet1!A245&lt;&gt;"",[167]Sheet1!A245,"")</f>
        <v>398</v>
      </c>
      <c r="CB313">
        <f>IF([168]Sheet1!A245&lt;&gt;"",[168]Sheet1!A245,"")</f>
        <v>549</v>
      </c>
      <c r="CC313">
        <f>IF([169]Sheet1!A245&lt;&gt;"",[169]Sheet1!A245,"")</f>
        <v>2</v>
      </c>
      <c r="CD313">
        <f>IF([170]Sheet1!A245&lt;&gt;"",[170]Sheet1!A245,"")</f>
        <v>367</v>
      </c>
      <c r="CE313">
        <f>IF([171]Sheet1!A245&lt;&gt;"",[171]Sheet1!A245,"")</f>
        <v>619</v>
      </c>
      <c r="CF313">
        <f>IF([172]Sheet1!A245&lt;&gt;"",[172]Sheet1!A245,"")</f>
        <v>34</v>
      </c>
      <c r="CG313">
        <f>IF([173]Sheet1!A245&lt;&gt;"",[173]Sheet1!A245,"")</f>
        <v>637</v>
      </c>
      <c r="CH313">
        <f>IF([174]Sheet1!A245&lt;&gt;"",[174]Sheet1!A245,"")</f>
        <v>247</v>
      </c>
      <c r="CI313">
        <f>IF([175]Sheet1!A245&lt;&gt;"",[175]Sheet1!A245,"")</f>
        <v>92</v>
      </c>
      <c r="CJ313">
        <f>IF([176]Sheet1!A245&lt;&gt;"",[176]Sheet1!A245,"")</f>
        <v>113</v>
      </c>
      <c r="CK313">
        <f>IF([177]Sheet1!A245&lt;&gt;"",[177]Sheet1!A245,"")</f>
        <v>258</v>
      </c>
      <c r="CL313">
        <f>IF([178]Sheet1!A245&lt;&gt;"",[178]Sheet1!A245,"")</f>
        <v>201</v>
      </c>
    </row>
    <row r="314" spans="2:90">
      <c r="B314">
        <f>IF([90]Sheet1!A246&lt;&gt;"",[90]Sheet1!A246,"")</f>
        <v>344</v>
      </c>
      <c r="C314">
        <f>IF([91]Sheet1!A246&lt;&gt;"",[91]Sheet1!A246,"")</f>
        <v>159</v>
      </c>
      <c r="D314">
        <f>IF([92]Sheet1!A246&lt;&gt;"",[92]Sheet1!A246,"")</f>
        <v>185</v>
      </c>
      <c r="E314">
        <f>IF([93]Sheet1!A246&lt;&gt;"",[93]Sheet1!A246,"")</f>
        <v>100</v>
      </c>
      <c r="F314">
        <f>IF([94]Sheet1!A246&lt;&gt;"",[94]Sheet1!A246,"")</f>
        <v>13</v>
      </c>
      <c r="G314">
        <f>IF([95]Sheet1!A246&lt;&gt;"",[95]Sheet1!A246,"")</f>
        <v>263</v>
      </c>
      <c r="H314">
        <f>IF([96]Sheet1!A246&lt;&gt;"",[96]Sheet1!A246,"")</f>
        <v>649</v>
      </c>
      <c r="I314">
        <f>IF([97]Sheet1!A246&lt;&gt;"",[97]Sheet1!A246,"")</f>
        <v>208</v>
      </c>
      <c r="J314">
        <f>IF([98]Sheet1!A246&lt;&gt;"",[98]Sheet1!A246,"")</f>
        <v>153</v>
      </c>
      <c r="K314">
        <f>IF([99]Sheet1!A246&lt;&gt;"",[99]Sheet1!A246,"")</f>
        <v>41</v>
      </c>
      <c r="L314">
        <f>IF([100]Sheet1!A246&lt;&gt;"",[100]Sheet1!A246,"")</f>
        <v>82</v>
      </c>
      <c r="M314">
        <f>IF([101]Sheet1!A246&lt;&gt;"",[101]Sheet1!A246,"")</f>
        <v>270</v>
      </c>
      <c r="N314">
        <f>IF([102]Sheet1!A246&lt;&gt;"",[102]Sheet1!A246,"")</f>
        <v>600</v>
      </c>
      <c r="O314">
        <f>IF([103]Sheet1!A246&lt;&gt;"",[103]Sheet1!A246,"")</f>
        <v>261</v>
      </c>
      <c r="P314">
        <f>IF([104]Sheet1!A246&lt;&gt;"",[104]Sheet1!A246,"")</f>
        <v>92</v>
      </c>
      <c r="Q314">
        <f>IF([105]Sheet1!A246&lt;&gt;"",[105]Sheet1!A246,"")</f>
        <v>181</v>
      </c>
      <c r="R314">
        <f>IF([106]Sheet1!A246&lt;&gt;"",[106]Sheet1!A246,"")</f>
        <v>271</v>
      </c>
      <c r="S314">
        <f>IF([107]Sheet1!A246&lt;&gt;"",[107]Sheet1!A246,"")</f>
        <v>51</v>
      </c>
      <c r="T314">
        <f>IF([108]Sheet1!A246&lt;&gt;"",[108]Sheet1!A246,"")</f>
        <v>304</v>
      </c>
      <c r="U314">
        <f>IF([109]Sheet1!A246&lt;&gt;"",[109]Sheet1!A246,"")</f>
        <v>7</v>
      </c>
      <c r="V314">
        <f>IF([110]Sheet1!A246&lt;&gt;"",[110]Sheet1!A246,"")</f>
        <v>514</v>
      </c>
      <c r="W314">
        <f>IF([111]Sheet1!A246&lt;&gt;"",[111]Sheet1!A246,"")</f>
        <v>233</v>
      </c>
      <c r="X314">
        <f>IF([112]Sheet1!A246&lt;&gt;"",[112]Sheet1!A246,"")</f>
        <v>411</v>
      </c>
      <c r="Y314">
        <f>IF([113]Sheet1!A246&lt;&gt;"",[113]Sheet1!A246,"")</f>
        <v>125</v>
      </c>
      <c r="Z314">
        <f>IF([114]Sheet1!A246&lt;&gt;"",[114]Sheet1!A246,"")</f>
        <v>196</v>
      </c>
      <c r="AA314">
        <f>IF([115]Sheet1!A246&lt;&gt;"",[115]Sheet1!A246,"")</f>
        <v>109</v>
      </c>
      <c r="AB314">
        <f>IF([116]Sheet1!A246&lt;&gt;"",[116]Sheet1!A246,"")</f>
        <v>230</v>
      </c>
      <c r="AC314">
        <f>IF([117]Sheet1!A246&lt;&gt;"",[117]Sheet1!A246,"")</f>
        <v>291</v>
      </c>
      <c r="AD314">
        <f>IF([118]Sheet1!A246&lt;&gt;"",[118]Sheet1!A246,"")</f>
        <v>326</v>
      </c>
      <c r="AE314">
        <f>IF([119]Sheet1!A246&lt;&gt;"",[119]Sheet1!A246,"")</f>
        <v>485</v>
      </c>
      <c r="AF314">
        <f>IF([120]Sheet1!A246&lt;&gt;"",[120]Sheet1!A246,"")</f>
        <v>121</v>
      </c>
      <c r="AG314">
        <f>IF([121]Sheet1!A246&lt;&gt;"",[121]Sheet1!A246,"")</f>
        <v>154</v>
      </c>
      <c r="AH314">
        <f>IF([122]Sheet1!A246&lt;&gt;"",[122]Sheet1!A246,"")</f>
        <v>114</v>
      </c>
      <c r="AI314">
        <f>IF([123]Sheet1!A246&lt;&gt;"",[123]Sheet1!A246,"")</f>
        <v>137</v>
      </c>
      <c r="AJ314">
        <f>IF([124]Sheet1!A246&lt;&gt;"",[124]Sheet1!A246,"")</f>
        <v>459</v>
      </c>
      <c r="AK314">
        <f>IF([125]Sheet1!A246&lt;&gt;"",[125]Sheet1!A246,"")</f>
        <v>202</v>
      </c>
      <c r="AL314">
        <f>IF([126]Sheet1!A246&lt;&gt;"",[126]Sheet1!A246,"")</f>
        <v>397</v>
      </c>
      <c r="AM314">
        <f>IF([127]Sheet1!A246&lt;&gt;"",[127]Sheet1!A246,"")</f>
        <v>480</v>
      </c>
      <c r="AN314">
        <f>IF([128]Sheet1!A246&lt;&gt;"",[128]Sheet1!A246,"")</f>
        <v>434</v>
      </c>
      <c r="AO314" t="str">
        <f>IF([129]Sheet1!A246&lt;&gt;"",[129]Sheet1!A246,"")</f>
        <v/>
      </c>
      <c r="AP314" t="str">
        <f>IF([130]Sheet1!A246&lt;&gt;"",[130]Sheet1!A246,"")</f>
        <v/>
      </c>
      <c r="AQ314">
        <f>IF([131]Sheet1!A246&lt;&gt;"",[131]Sheet1!A246,"")</f>
        <v>225</v>
      </c>
      <c r="AR314">
        <f>IF([132]Sheet1!A246&lt;&gt;"",[132]Sheet1!A246,"")</f>
        <v>155</v>
      </c>
      <c r="AS314">
        <f>IF([133]Sheet1!A246&lt;&gt;"",[133]Sheet1!A246,"")</f>
        <v>51</v>
      </c>
      <c r="AT314">
        <f>IF([134]Sheet1!A246&lt;&gt;"",[134]Sheet1!A246,"")</f>
        <v>267</v>
      </c>
      <c r="AU314">
        <f>IF([135]Sheet1!A246&lt;&gt;"",[135]Sheet1!A246,"")</f>
        <v>59</v>
      </c>
      <c r="AV314">
        <f>IF([136]Sheet1!A246&lt;&gt;"",[136]Sheet1!A246,"")</f>
        <v>359</v>
      </c>
      <c r="AW314">
        <f>IF([137]Sheet1!A246&lt;&gt;"",[137]Sheet1!A246,"")</f>
        <v>383</v>
      </c>
      <c r="AX314">
        <f>IF([138]Sheet1!A246&lt;&gt;"",[138]Sheet1!A246,"")</f>
        <v>75</v>
      </c>
      <c r="AY314">
        <f>IF([139]Sheet1!A246&lt;&gt;"",[139]Sheet1!A246,"")</f>
        <v>559</v>
      </c>
      <c r="AZ314">
        <f>IF([140]Sheet1!A246&lt;&gt;"",[140]Sheet1!A246,"")</f>
        <v>246</v>
      </c>
      <c r="BA314">
        <f>IF([141]Sheet1!A246&lt;&gt;"",[141]Sheet1!A246,"")</f>
        <v>147</v>
      </c>
      <c r="BB314">
        <f>IF([142]Sheet1!A246&lt;&gt;"",[142]Sheet1!A246,"")</f>
        <v>633</v>
      </c>
      <c r="BC314">
        <f>IF([143]Sheet1!A246&lt;&gt;"",[143]Sheet1!A246,"")</f>
        <v>99</v>
      </c>
      <c r="BD314">
        <f>IF([144]Sheet1!A246&lt;&gt;"",[144]Sheet1!A246,"")</f>
        <v>87</v>
      </c>
      <c r="BE314">
        <f>IF([145]Sheet1!A246&lt;&gt;"",[145]Sheet1!A246,"")</f>
        <v>117</v>
      </c>
      <c r="BF314">
        <f>IF([146]Sheet1!A246&lt;&gt;"",[146]Sheet1!A246,"")</f>
        <v>560</v>
      </c>
      <c r="BG314">
        <f>IF([147]Sheet1!A246&lt;&gt;"",[147]Sheet1!A246,"")</f>
        <v>333</v>
      </c>
      <c r="BH314">
        <f>IF([148]Sheet1!A246&lt;&gt;"",[148]Sheet1!A246,"")</f>
        <v>276</v>
      </c>
      <c r="BI314">
        <f>IF([149]Sheet1!A246&lt;&gt;"",[149]Sheet1!A246,"")</f>
        <v>12</v>
      </c>
      <c r="BJ314">
        <f>IF([150]Sheet1!A246&lt;&gt;"",[150]Sheet1!A246,"")</f>
        <v>80</v>
      </c>
      <c r="BK314">
        <f>IF([151]Sheet1!A246&lt;&gt;"",[151]Sheet1!A246,"")</f>
        <v>206</v>
      </c>
      <c r="BL314">
        <f>IF([152]Sheet1!A246&lt;&gt;"",[152]Sheet1!A246,"")</f>
        <v>2</v>
      </c>
      <c r="BM314">
        <f>IF([153]Sheet1!A246&lt;&gt;"",[153]Sheet1!A246,"")</f>
        <v>122</v>
      </c>
      <c r="BN314">
        <f>IF([154]Sheet1!A246&lt;&gt;"",[154]Sheet1!A246,"")</f>
        <v>115</v>
      </c>
      <c r="BO314">
        <f>IF([155]Sheet1!A246&lt;&gt;"",[155]Sheet1!A246,"")</f>
        <v>194</v>
      </c>
      <c r="BP314">
        <f>IF([156]Sheet1!A246&lt;&gt;"",[156]Sheet1!A246,"")</f>
        <v>240</v>
      </c>
      <c r="BQ314">
        <f>IF([157]Sheet1!A246&lt;&gt;"",[157]Sheet1!A246,"")</f>
        <v>571</v>
      </c>
      <c r="BR314">
        <f>IF([158]Sheet1!A246&lt;&gt;"",[158]Sheet1!A246,"")</f>
        <v>552</v>
      </c>
      <c r="BS314">
        <f>IF([159]Sheet1!A246&lt;&gt;"",[159]Sheet1!A246,"")</f>
        <v>437</v>
      </c>
      <c r="BT314">
        <f>IF([160]Sheet1!A246&lt;&gt;"",[160]Sheet1!A246,"")</f>
        <v>562</v>
      </c>
      <c r="BU314">
        <f>IF([161]Sheet1!A246&lt;&gt;"",[161]Sheet1!A246,"")</f>
        <v>54</v>
      </c>
      <c r="BV314">
        <f>IF([162]Sheet1!A246&lt;&gt;"",[162]Sheet1!A246,"")</f>
        <v>356</v>
      </c>
      <c r="BW314">
        <f>IF([163]Sheet1!A246&lt;&gt;"",[163]Sheet1!A246,"")</f>
        <v>538</v>
      </c>
      <c r="BX314">
        <f>IF([164]Sheet1!A246&lt;&gt;"",[164]Sheet1!A246,"")</f>
        <v>380</v>
      </c>
      <c r="BY314">
        <f>IF([165]Sheet1!A246&lt;&gt;"",[165]Sheet1!A246,"")</f>
        <v>462</v>
      </c>
      <c r="BZ314">
        <f>IF([166]Sheet1!A246&lt;&gt;"",[166]Sheet1!A246,"")</f>
        <v>214</v>
      </c>
      <c r="CA314">
        <f>IF([167]Sheet1!A246&lt;&gt;"",[167]Sheet1!A246,"")</f>
        <v>489</v>
      </c>
      <c r="CB314">
        <f>IF([168]Sheet1!A246&lt;&gt;"",[168]Sheet1!A246,"")</f>
        <v>223</v>
      </c>
      <c r="CC314">
        <f>IF([169]Sheet1!A246&lt;&gt;"",[169]Sheet1!A246,"")</f>
        <v>66</v>
      </c>
      <c r="CD314">
        <f>IF([170]Sheet1!A246&lt;&gt;"",[170]Sheet1!A246,"")</f>
        <v>214</v>
      </c>
      <c r="CE314">
        <f>IF([171]Sheet1!A246&lt;&gt;"",[171]Sheet1!A246,"")</f>
        <v>514</v>
      </c>
      <c r="CF314">
        <f>IF([172]Sheet1!A246&lt;&gt;"",[172]Sheet1!A246,"")</f>
        <v>107</v>
      </c>
      <c r="CG314">
        <f>IF([173]Sheet1!A246&lt;&gt;"",[173]Sheet1!A246,"")</f>
        <v>384</v>
      </c>
      <c r="CH314">
        <f>IF([174]Sheet1!A246&lt;&gt;"",[174]Sheet1!A246,"")</f>
        <v>86</v>
      </c>
      <c r="CI314">
        <f>IF([175]Sheet1!A246&lt;&gt;"",[175]Sheet1!A246,"")</f>
        <v>210</v>
      </c>
      <c r="CJ314">
        <f>IF([176]Sheet1!A246&lt;&gt;"",[176]Sheet1!A246,"")</f>
        <v>272</v>
      </c>
      <c r="CK314">
        <f>IF([177]Sheet1!A246&lt;&gt;"",[177]Sheet1!A246,"")</f>
        <v>609</v>
      </c>
      <c r="CL314">
        <f>IF([178]Sheet1!A246&lt;&gt;"",[178]Sheet1!A246,"")</f>
        <v>246</v>
      </c>
    </row>
    <row r="315" spans="2:90">
      <c r="B315">
        <f>IF([90]Sheet1!A247&lt;&gt;"",[90]Sheet1!A247,"")</f>
        <v>300</v>
      </c>
      <c r="C315">
        <f>IF([91]Sheet1!A247&lt;&gt;"",[91]Sheet1!A247,"")</f>
        <v>261</v>
      </c>
      <c r="D315">
        <f>IF([92]Sheet1!A247&lt;&gt;"",[92]Sheet1!A247,"")</f>
        <v>325</v>
      </c>
      <c r="E315">
        <f>IF([93]Sheet1!A247&lt;&gt;"",[93]Sheet1!A247,"")</f>
        <v>226</v>
      </c>
      <c r="F315">
        <f>IF([94]Sheet1!A247&lt;&gt;"",[94]Sheet1!A247,"")</f>
        <v>17</v>
      </c>
      <c r="G315">
        <f>IF([95]Sheet1!A247&lt;&gt;"",[95]Sheet1!A247,"")</f>
        <v>158</v>
      </c>
      <c r="H315">
        <f>IF([96]Sheet1!A247&lt;&gt;"",[96]Sheet1!A247,"")</f>
        <v>655</v>
      </c>
      <c r="I315">
        <f>IF([97]Sheet1!A247&lt;&gt;"",[97]Sheet1!A247,"")</f>
        <v>352</v>
      </c>
      <c r="J315">
        <f>IF([98]Sheet1!A247&lt;&gt;"",[98]Sheet1!A247,"")</f>
        <v>91</v>
      </c>
      <c r="K315">
        <f>IF([99]Sheet1!A247&lt;&gt;"",[99]Sheet1!A247,"")</f>
        <v>168</v>
      </c>
      <c r="L315">
        <f>IF([100]Sheet1!A247&lt;&gt;"",[100]Sheet1!A247,"")</f>
        <v>613</v>
      </c>
      <c r="M315">
        <f>IF([101]Sheet1!A247&lt;&gt;"",[101]Sheet1!A247,"")</f>
        <v>553</v>
      </c>
      <c r="N315">
        <f>IF([102]Sheet1!A247&lt;&gt;"",[102]Sheet1!A247,"")</f>
        <v>661</v>
      </c>
      <c r="O315">
        <f>IF([103]Sheet1!A247&lt;&gt;"",[103]Sheet1!A247,"")</f>
        <v>192</v>
      </c>
      <c r="P315">
        <f>IF([104]Sheet1!A247&lt;&gt;"",[104]Sheet1!A247,"")</f>
        <v>338</v>
      </c>
      <c r="Q315">
        <f>IF([105]Sheet1!A247&lt;&gt;"",[105]Sheet1!A247,"")</f>
        <v>374</v>
      </c>
      <c r="R315">
        <f>IF([106]Sheet1!A247&lt;&gt;"",[106]Sheet1!A247,"")</f>
        <v>201</v>
      </c>
      <c r="S315">
        <f>IF([107]Sheet1!A247&lt;&gt;"",[107]Sheet1!A247,"")</f>
        <v>465</v>
      </c>
      <c r="T315">
        <f>IF([108]Sheet1!A247&lt;&gt;"",[108]Sheet1!A247,"")</f>
        <v>314</v>
      </c>
      <c r="U315">
        <f>IF([109]Sheet1!A247&lt;&gt;"",[109]Sheet1!A247,"")</f>
        <v>235</v>
      </c>
      <c r="V315">
        <f>IF([110]Sheet1!A247&lt;&gt;"",[110]Sheet1!A247,"")</f>
        <v>140</v>
      </c>
      <c r="W315">
        <f>IF([111]Sheet1!A247&lt;&gt;"",[111]Sheet1!A247,"")</f>
        <v>159</v>
      </c>
      <c r="X315">
        <f>IF([112]Sheet1!A247&lt;&gt;"",[112]Sheet1!A247,"")</f>
        <v>486</v>
      </c>
      <c r="Y315">
        <f>IF([113]Sheet1!A247&lt;&gt;"",[113]Sheet1!A247,"")</f>
        <v>273</v>
      </c>
      <c r="Z315">
        <f>IF([114]Sheet1!A247&lt;&gt;"",[114]Sheet1!A247,"")</f>
        <v>377</v>
      </c>
      <c r="AA315">
        <f>IF([115]Sheet1!A247&lt;&gt;"",[115]Sheet1!A247,"")</f>
        <v>390</v>
      </c>
      <c r="AB315">
        <f>IF([116]Sheet1!A247&lt;&gt;"",[116]Sheet1!A247,"")</f>
        <v>368</v>
      </c>
      <c r="AC315">
        <f>IF([117]Sheet1!A247&lt;&gt;"",[117]Sheet1!A247,"")</f>
        <v>479</v>
      </c>
      <c r="AD315">
        <f>IF([118]Sheet1!A247&lt;&gt;"",[118]Sheet1!A247,"")</f>
        <v>349</v>
      </c>
      <c r="AE315">
        <f>IF([119]Sheet1!A247&lt;&gt;"",[119]Sheet1!A247,"")</f>
        <v>484</v>
      </c>
      <c r="AF315">
        <f>IF([120]Sheet1!A247&lt;&gt;"",[120]Sheet1!A247,"")</f>
        <v>478</v>
      </c>
      <c r="AG315">
        <f>IF([121]Sheet1!A247&lt;&gt;"",[121]Sheet1!A247,"")</f>
        <v>276</v>
      </c>
      <c r="AH315">
        <f>IF([122]Sheet1!A247&lt;&gt;"",[122]Sheet1!A247,"")</f>
        <v>312</v>
      </c>
      <c r="AI315">
        <f>IF([123]Sheet1!A247&lt;&gt;"",[123]Sheet1!A247,"")</f>
        <v>119</v>
      </c>
      <c r="AJ315">
        <f>IF([124]Sheet1!A247&lt;&gt;"",[124]Sheet1!A247,"")</f>
        <v>400</v>
      </c>
      <c r="AK315">
        <f>IF([125]Sheet1!A247&lt;&gt;"",[125]Sheet1!A247,"")</f>
        <v>38</v>
      </c>
      <c r="AL315">
        <f>IF([126]Sheet1!A247&lt;&gt;"",[126]Sheet1!A247,"")</f>
        <v>331</v>
      </c>
      <c r="AM315">
        <f>IF([127]Sheet1!A247&lt;&gt;"",[127]Sheet1!A247,"")</f>
        <v>438</v>
      </c>
      <c r="AN315">
        <f>IF([128]Sheet1!A247&lt;&gt;"",[128]Sheet1!A247,"")</f>
        <v>55</v>
      </c>
      <c r="AO315" t="str">
        <f>IF([129]Sheet1!A247&lt;&gt;"",[129]Sheet1!A247,"")</f>
        <v/>
      </c>
      <c r="AP315" t="str">
        <f>IF([130]Sheet1!A247&lt;&gt;"",[130]Sheet1!A247,"")</f>
        <v/>
      </c>
      <c r="AQ315">
        <f>IF([131]Sheet1!A247&lt;&gt;"",[131]Sheet1!A247,"")</f>
        <v>369</v>
      </c>
      <c r="AR315">
        <f>IF([132]Sheet1!A247&lt;&gt;"",[132]Sheet1!A247,"")</f>
        <v>388</v>
      </c>
      <c r="AS315">
        <f>IF([133]Sheet1!A247&lt;&gt;"",[133]Sheet1!A247,"")</f>
        <v>171</v>
      </c>
      <c r="AT315">
        <f>IF([134]Sheet1!A247&lt;&gt;"",[134]Sheet1!A247,"")</f>
        <v>320</v>
      </c>
      <c r="AU315">
        <f>IF([135]Sheet1!A247&lt;&gt;"",[135]Sheet1!A247,"")</f>
        <v>388</v>
      </c>
      <c r="AV315">
        <f>IF([136]Sheet1!A247&lt;&gt;"",[136]Sheet1!A247,"")</f>
        <v>74</v>
      </c>
      <c r="AW315">
        <f>IF([137]Sheet1!A247&lt;&gt;"",[137]Sheet1!A247,"")</f>
        <v>204</v>
      </c>
      <c r="AX315">
        <f>IF([138]Sheet1!A247&lt;&gt;"",[138]Sheet1!A247,"")</f>
        <v>223</v>
      </c>
      <c r="AY315">
        <f>IF([139]Sheet1!A247&lt;&gt;"",[139]Sheet1!A247,"")</f>
        <v>290</v>
      </c>
      <c r="AZ315">
        <f>IF([140]Sheet1!A247&lt;&gt;"",[140]Sheet1!A247,"")</f>
        <v>76</v>
      </c>
      <c r="BA315">
        <f>IF([141]Sheet1!A247&lt;&gt;"",[141]Sheet1!A247,"")</f>
        <v>256</v>
      </c>
      <c r="BB315">
        <f>IF([142]Sheet1!A247&lt;&gt;"",[142]Sheet1!A247,"")</f>
        <v>569</v>
      </c>
      <c r="BC315">
        <f>IF([143]Sheet1!A247&lt;&gt;"",[143]Sheet1!A247,"")</f>
        <v>557</v>
      </c>
      <c r="BD315">
        <f>IF([144]Sheet1!A247&lt;&gt;"",[144]Sheet1!A247,"")</f>
        <v>563</v>
      </c>
      <c r="BE315">
        <f>IF([145]Sheet1!A247&lt;&gt;"",[145]Sheet1!A247,"")</f>
        <v>308</v>
      </c>
      <c r="BF315">
        <f>IF([146]Sheet1!A247&lt;&gt;"",[146]Sheet1!A247,"")</f>
        <v>630</v>
      </c>
      <c r="BG315">
        <f>IF([147]Sheet1!A247&lt;&gt;"",[147]Sheet1!A247,"")</f>
        <v>591</v>
      </c>
      <c r="BH315">
        <f>IF([148]Sheet1!A247&lt;&gt;"",[148]Sheet1!A247,"")</f>
        <v>356</v>
      </c>
      <c r="BI315">
        <f>IF([149]Sheet1!A247&lt;&gt;"",[149]Sheet1!A247,"")</f>
        <v>247</v>
      </c>
      <c r="BJ315">
        <f>IF([150]Sheet1!A247&lt;&gt;"",[150]Sheet1!A247,"")</f>
        <v>635</v>
      </c>
      <c r="BK315">
        <f>IF([151]Sheet1!A247&lt;&gt;"",[151]Sheet1!A247,"")</f>
        <v>82</v>
      </c>
      <c r="BL315">
        <f>IF([152]Sheet1!A247&lt;&gt;"",[152]Sheet1!A247,"")</f>
        <v>211</v>
      </c>
      <c r="BM315">
        <f>IF([153]Sheet1!A247&lt;&gt;"",[153]Sheet1!A247,"")</f>
        <v>620</v>
      </c>
      <c r="BN315">
        <f>IF([154]Sheet1!A247&lt;&gt;"",[154]Sheet1!A247,"")</f>
        <v>72</v>
      </c>
      <c r="BO315">
        <f>IF([155]Sheet1!A247&lt;&gt;"",[155]Sheet1!A247,"")</f>
        <v>234</v>
      </c>
      <c r="BP315">
        <f>IF([156]Sheet1!A247&lt;&gt;"",[156]Sheet1!A247,"")</f>
        <v>316</v>
      </c>
      <c r="BQ315">
        <f>IF([157]Sheet1!A247&lt;&gt;"",[157]Sheet1!A247,"")</f>
        <v>78</v>
      </c>
      <c r="BR315">
        <f>IF([158]Sheet1!A247&lt;&gt;"",[158]Sheet1!A247,"")</f>
        <v>164</v>
      </c>
      <c r="BS315">
        <f>IF([159]Sheet1!A247&lt;&gt;"",[159]Sheet1!A247,"")</f>
        <v>46</v>
      </c>
      <c r="BT315">
        <f>IF([160]Sheet1!A247&lt;&gt;"",[160]Sheet1!A247,"")</f>
        <v>520</v>
      </c>
      <c r="BU315">
        <f>IF([161]Sheet1!A247&lt;&gt;"",[161]Sheet1!A247,"")</f>
        <v>337</v>
      </c>
      <c r="BV315">
        <f>IF([162]Sheet1!A247&lt;&gt;"",[162]Sheet1!A247,"")</f>
        <v>130</v>
      </c>
      <c r="BW315">
        <f>IF([163]Sheet1!A247&lt;&gt;"",[163]Sheet1!A247,"")</f>
        <v>643</v>
      </c>
      <c r="BX315">
        <f>IF([164]Sheet1!A247&lt;&gt;"",[164]Sheet1!A247,"")</f>
        <v>163</v>
      </c>
      <c r="BY315">
        <f>IF([165]Sheet1!A247&lt;&gt;"",[165]Sheet1!A247,"")</f>
        <v>645</v>
      </c>
      <c r="BZ315">
        <f>IF([166]Sheet1!A247&lt;&gt;"",[166]Sheet1!A247,"")</f>
        <v>62</v>
      </c>
      <c r="CA315">
        <f>IF([167]Sheet1!A247&lt;&gt;"",[167]Sheet1!A247,"")</f>
        <v>626</v>
      </c>
      <c r="CB315">
        <f>IF([168]Sheet1!A247&lt;&gt;"",[168]Sheet1!A247,"")</f>
        <v>368</v>
      </c>
      <c r="CC315">
        <f>IF([169]Sheet1!A247&lt;&gt;"",[169]Sheet1!A247,"")</f>
        <v>418</v>
      </c>
      <c r="CD315">
        <f>IF([170]Sheet1!A247&lt;&gt;"",[170]Sheet1!A247,"")</f>
        <v>297</v>
      </c>
      <c r="CE315">
        <f>IF([171]Sheet1!A247&lt;&gt;"",[171]Sheet1!A247,"")</f>
        <v>50</v>
      </c>
      <c r="CF315">
        <f>IF([172]Sheet1!A247&lt;&gt;"",[172]Sheet1!A247,"")</f>
        <v>521</v>
      </c>
      <c r="CG315">
        <f>IF([173]Sheet1!A247&lt;&gt;"",[173]Sheet1!A247,"")</f>
        <v>133</v>
      </c>
      <c r="CH315">
        <f>IF([174]Sheet1!A247&lt;&gt;"",[174]Sheet1!A247,"")</f>
        <v>36</v>
      </c>
      <c r="CI315">
        <f>IF([175]Sheet1!A247&lt;&gt;"",[175]Sheet1!A247,"")</f>
        <v>18</v>
      </c>
      <c r="CJ315">
        <f>IF([176]Sheet1!A247&lt;&gt;"",[176]Sheet1!A247,"")</f>
        <v>264</v>
      </c>
      <c r="CK315">
        <f>IF([177]Sheet1!A247&lt;&gt;"",[177]Sheet1!A247,"")</f>
        <v>352</v>
      </c>
      <c r="CL315">
        <f>IF([178]Sheet1!A247&lt;&gt;"",[178]Sheet1!A247,"")</f>
        <v>571</v>
      </c>
    </row>
    <row r="316" spans="2:90">
      <c r="B316">
        <f>IF([90]Sheet1!A248&lt;&gt;"",[90]Sheet1!A248,"")</f>
        <v>257</v>
      </c>
      <c r="C316">
        <f>IF([91]Sheet1!A248&lt;&gt;"",[91]Sheet1!A248,"")</f>
        <v>382</v>
      </c>
      <c r="D316">
        <f>IF([92]Sheet1!A248&lt;&gt;"",[92]Sheet1!A248,"")</f>
        <v>45</v>
      </c>
      <c r="E316">
        <f>IF([93]Sheet1!A248&lt;&gt;"",[93]Sheet1!A248,"")</f>
        <v>71</v>
      </c>
      <c r="F316">
        <f>IF([94]Sheet1!A248&lt;&gt;"",[94]Sheet1!A248,"")</f>
        <v>161</v>
      </c>
      <c r="G316">
        <f>IF([95]Sheet1!A248&lt;&gt;"",[95]Sheet1!A248,"")</f>
        <v>215</v>
      </c>
      <c r="H316">
        <f>IF([96]Sheet1!A248&lt;&gt;"",[96]Sheet1!A248,"")</f>
        <v>617</v>
      </c>
      <c r="I316">
        <f>IF([97]Sheet1!A248&lt;&gt;"",[97]Sheet1!A248,"")</f>
        <v>597</v>
      </c>
      <c r="J316">
        <f>IF([98]Sheet1!A248&lt;&gt;"",[98]Sheet1!A248,"")</f>
        <v>313</v>
      </c>
      <c r="K316">
        <f>IF([99]Sheet1!A248&lt;&gt;"",[99]Sheet1!A248,"")</f>
        <v>376</v>
      </c>
      <c r="L316">
        <f>IF([100]Sheet1!A248&lt;&gt;"",[100]Sheet1!A248,"")</f>
        <v>256</v>
      </c>
      <c r="M316">
        <f>IF([101]Sheet1!A248&lt;&gt;"",[101]Sheet1!A248,"")</f>
        <v>201</v>
      </c>
      <c r="N316">
        <f>IF([102]Sheet1!A248&lt;&gt;"",[102]Sheet1!A248,"")</f>
        <v>568</v>
      </c>
      <c r="O316">
        <f>IF([103]Sheet1!A248&lt;&gt;"",[103]Sheet1!A248,"")</f>
        <v>616</v>
      </c>
      <c r="P316">
        <f>IF([104]Sheet1!A248&lt;&gt;"",[104]Sheet1!A248,"")</f>
        <v>245</v>
      </c>
      <c r="Q316">
        <f>IF([105]Sheet1!A248&lt;&gt;"",[105]Sheet1!A248,"")</f>
        <v>653</v>
      </c>
      <c r="R316">
        <f>IF([106]Sheet1!A248&lt;&gt;"",[106]Sheet1!A248,"")</f>
        <v>135</v>
      </c>
      <c r="S316">
        <f>IF([107]Sheet1!A248&lt;&gt;"",[107]Sheet1!A248,"")</f>
        <v>424</v>
      </c>
      <c r="T316">
        <f>IF([108]Sheet1!A248&lt;&gt;"",[108]Sheet1!A248,"")</f>
        <v>217</v>
      </c>
      <c r="U316">
        <f>IF([109]Sheet1!A248&lt;&gt;"",[109]Sheet1!A248,"")</f>
        <v>72</v>
      </c>
      <c r="V316">
        <f>IF([110]Sheet1!A248&lt;&gt;"",[110]Sheet1!A248,"")</f>
        <v>270</v>
      </c>
      <c r="W316">
        <f>IF([111]Sheet1!A248&lt;&gt;"",[111]Sheet1!A248,"")</f>
        <v>211</v>
      </c>
      <c r="X316">
        <f>IF([112]Sheet1!A248&lt;&gt;"",[112]Sheet1!A248,"")</f>
        <v>384</v>
      </c>
      <c r="Y316">
        <f>IF([113]Sheet1!A248&lt;&gt;"",[113]Sheet1!A248,"")</f>
        <v>485</v>
      </c>
      <c r="Z316">
        <f>IF([114]Sheet1!A248&lt;&gt;"",[114]Sheet1!A248,"")</f>
        <v>187</v>
      </c>
      <c r="AA316">
        <f>IF([115]Sheet1!A248&lt;&gt;"",[115]Sheet1!A248,"")</f>
        <v>7</v>
      </c>
      <c r="AB316">
        <f>IF([116]Sheet1!A248&lt;&gt;"",[116]Sheet1!A248,"")</f>
        <v>100</v>
      </c>
      <c r="AC316">
        <f>IF([117]Sheet1!A248&lt;&gt;"",[117]Sheet1!A248,"")</f>
        <v>222</v>
      </c>
      <c r="AD316">
        <f>IF([118]Sheet1!A248&lt;&gt;"",[118]Sheet1!A248,"")</f>
        <v>357</v>
      </c>
      <c r="AE316">
        <f>IF([119]Sheet1!A248&lt;&gt;"",[119]Sheet1!A248,"")</f>
        <v>332</v>
      </c>
      <c r="AF316">
        <f>IF([120]Sheet1!A248&lt;&gt;"",[120]Sheet1!A248,"")</f>
        <v>283</v>
      </c>
      <c r="AG316">
        <f>IF([121]Sheet1!A248&lt;&gt;"",[121]Sheet1!A248,"")</f>
        <v>93</v>
      </c>
      <c r="AH316">
        <f>IF([122]Sheet1!A248&lt;&gt;"",[122]Sheet1!A248,"")</f>
        <v>16</v>
      </c>
      <c r="AI316">
        <f>IF([123]Sheet1!A248&lt;&gt;"",[123]Sheet1!A248,"")</f>
        <v>128</v>
      </c>
      <c r="AJ316">
        <f>IF([124]Sheet1!A248&lt;&gt;"",[124]Sheet1!A248,"")</f>
        <v>225</v>
      </c>
      <c r="AK316">
        <f>IF([125]Sheet1!A248&lt;&gt;"",[125]Sheet1!A248,"")</f>
        <v>243</v>
      </c>
      <c r="AL316">
        <f>IF([126]Sheet1!A248&lt;&gt;"",[126]Sheet1!A248,"")</f>
        <v>475</v>
      </c>
      <c r="AM316">
        <f>IF([127]Sheet1!A248&lt;&gt;"",[127]Sheet1!A248,"")</f>
        <v>363</v>
      </c>
      <c r="AN316">
        <f>IF([128]Sheet1!A248&lt;&gt;"",[128]Sheet1!A248,"")</f>
        <v>218</v>
      </c>
      <c r="AO316" t="str">
        <f>IF([129]Sheet1!A248&lt;&gt;"",[129]Sheet1!A248,"")</f>
        <v/>
      </c>
      <c r="AP316" t="str">
        <f>IF([130]Sheet1!A248&lt;&gt;"",[130]Sheet1!A248,"")</f>
        <v/>
      </c>
      <c r="AQ316">
        <f>IF([131]Sheet1!A248&lt;&gt;"",[131]Sheet1!A248,"")</f>
        <v>4</v>
      </c>
      <c r="AR316">
        <f>IF([132]Sheet1!A248&lt;&gt;"",[132]Sheet1!A248,"")</f>
        <v>38</v>
      </c>
      <c r="AS316">
        <f>IF([133]Sheet1!A248&lt;&gt;"",[133]Sheet1!A248,"")</f>
        <v>661</v>
      </c>
      <c r="AT316">
        <f>IF([134]Sheet1!A248&lt;&gt;"",[134]Sheet1!A248,"")</f>
        <v>625</v>
      </c>
      <c r="AU316">
        <f>IF([135]Sheet1!A248&lt;&gt;"",[135]Sheet1!A248,"")</f>
        <v>78</v>
      </c>
      <c r="AV316">
        <f>IF([136]Sheet1!A248&lt;&gt;"",[136]Sheet1!A248,"")</f>
        <v>245</v>
      </c>
      <c r="AW316">
        <f>IF([137]Sheet1!A248&lt;&gt;"",[137]Sheet1!A248,"")</f>
        <v>37</v>
      </c>
      <c r="AX316">
        <f>IF([138]Sheet1!A248&lt;&gt;"",[138]Sheet1!A248,"")</f>
        <v>634</v>
      </c>
      <c r="AY316">
        <f>IF([139]Sheet1!A248&lt;&gt;"",[139]Sheet1!A248,"")</f>
        <v>328</v>
      </c>
      <c r="AZ316">
        <f>IF([140]Sheet1!A248&lt;&gt;"",[140]Sheet1!A248,"")</f>
        <v>185</v>
      </c>
      <c r="BA316">
        <f>IF([141]Sheet1!A248&lt;&gt;"",[141]Sheet1!A248,"")</f>
        <v>266</v>
      </c>
      <c r="BB316">
        <f>IF([142]Sheet1!A248&lt;&gt;"",[142]Sheet1!A248,"")</f>
        <v>267</v>
      </c>
      <c r="BC316">
        <f>IF([143]Sheet1!A248&lt;&gt;"",[143]Sheet1!A248,"")</f>
        <v>262</v>
      </c>
      <c r="BD316">
        <f>IF([144]Sheet1!A248&lt;&gt;"",[144]Sheet1!A248,"")</f>
        <v>165</v>
      </c>
      <c r="BE316">
        <f>IF([145]Sheet1!A248&lt;&gt;"",[145]Sheet1!A248,"")</f>
        <v>560</v>
      </c>
      <c r="BF316">
        <f>IF([146]Sheet1!A248&lt;&gt;"",[146]Sheet1!A248,"")</f>
        <v>47</v>
      </c>
      <c r="BG316">
        <f>IF([147]Sheet1!A248&lt;&gt;"",[147]Sheet1!A248,"")</f>
        <v>213</v>
      </c>
      <c r="BH316">
        <f>IF([148]Sheet1!A248&lt;&gt;"",[148]Sheet1!A248,"")</f>
        <v>243</v>
      </c>
      <c r="BI316">
        <f>IF([149]Sheet1!A248&lt;&gt;"",[149]Sheet1!A248,"")</f>
        <v>375</v>
      </c>
      <c r="BJ316">
        <f>IF([150]Sheet1!A248&lt;&gt;"",[150]Sheet1!A248,"")</f>
        <v>84</v>
      </c>
      <c r="BK316">
        <f>IF([151]Sheet1!A248&lt;&gt;"",[151]Sheet1!A248,"")</f>
        <v>621</v>
      </c>
      <c r="BL316">
        <f>IF([152]Sheet1!A248&lt;&gt;"",[152]Sheet1!A248,"")</f>
        <v>108</v>
      </c>
      <c r="BM316">
        <f>IF([153]Sheet1!A248&lt;&gt;"",[153]Sheet1!A248,"")</f>
        <v>145</v>
      </c>
      <c r="BN316">
        <f>IF([154]Sheet1!A248&lt;&gt;"",[154]Sheet1!A248,"")</f>
        <v>269</v>
      </c>
      <c r="BO316">
        <f>IF([155]Sheet1!A248&lt;&gt;"",[155]Sheet1!A248,"")</f>
        <v>581</v>
      </c>
      <c r="BP316">
        <f>IF([156]Sheet1!A248&lt;&gt;"",[156]Sheet1!A248,"")</f>
        <v>261</v>
      </c>
      <c r="BQ316">
        <f>IF([157]Sheet1!A248&lt;&gt;"",[157]Sheet1!A248,"")</f>
        <v>221</v>
      </c>
      <c r="BR316">
        <f>IF([158]Sheet1!A248&lt;&gt;"",[158]Sheet1!A248,"")</f>
        <v>250</v>
      </c>
      <c r="BS316">
        <f>IF([159]Sheet1!A248&lt;&gt;"",[159]Sheet1!A248,"")</f>
        <v>369</v>
      </c>
      <c r="BT316">
        <f>IF([160]Sheet1!A248&lt;&gt;"",[160]Sheet1!A248,"")</f>
        <v>293</v>
      </c>
      <c r="BU316">
        <f>IF([161]Sheet1!A248&lt;&gt;"",[161]Sheet1!A248,"")</f>
        <v>591</v>
      </c>
      <c r="BV316">
        <f>IF([162]Sheet1!A248&lt;&gt;"",[162]Sheet1!A248,"")</f>
        <v>187</v>
      </c>
      <c r="BW316">
        <f>IF([163]Sheet1!A248&lt;&gt;"",[163]Sheet1!A248,"")</f>
        <v>620</v>
      </c>
      <c r="BX316">
        <f>IF([164]Sheet1!A248&lt;&gt;"",[164]Sheet1!A248,"")</f>
        <v>219</v>
      </c>
      <c r="BY316">
        <f>IF([165]Sheet1!A248&lt;&gt;"",[165]Sheet1!A248,"")</f>
        <v>5</v>
      </c>
      <c r="BZ316">
        <f>IF([166]Sheet1!A248&lt;&gt;"",[166]Sheet1!A248,"")</f>
        <v>119</v>
      </c>
      <c r="CA316">
        <f>IF([167]Sheet1!A248&lt;&gt;"",[167]Sheet1!A248,"")</f>
        <v>262</v>
      </c>
      <c r="CB316">
        <f>IF([168]Sheet1!A248&lt;&gt;"",[168]Sheet1!A248,"")</f>
        <v>442</v>
      </c>
      <c r="CC316">
        <f>IF([169]Sheet1!A248&lt;&gt;"",[169]Sheet1!A248,"")</f>
        <v>75</v>
      </c>
      <c r="CD316">
        <f>IF([170]Sheet1!A248&lt;&gt;"",[170]Sheet1!A248,"")</f>
        <v>424</v>
      </c>
      <c r="CE316">
        <f>IF([171]Sheet1!A248&lt;&gt;"",[171]Sheet1!A248,"")</f>
        <v>612</v>
      </c>
      <c r="CF316">
        <f>IF([172]Sheet1!A248&lt;&gt;"",[172]Sheet1!A248,"")</f>
        <v>550</v>
      </c>
      <c r="CG316">
        <f>IF([173]Sheet1!A248&lt;&gt;"",[173]Sheet1!A248,"")</f>
        <v>7</v>
      </c>
      <c r="CH316">
        <f>IF([174]Sheet1!A248&lt;&gt;"",[174]Sheet1!A248,"")</f>
        <v>103</v>
      </c>
      <c r="CI316">
        <f>IF([175]Sheet1!A248&lt;&gt;"",[175]Sheet1!A248,"")</f>
        <v>298</v>
      </c>
      <c r="CJ316">
        <f>IF([176]Sheet1!A248&lt;&gt;"",[176]Sheet1!A248,"")</f>
        <v>392</v>
      </c>
      <c r="CK316">
        <f>IF([177]Sheet1!A248&lt;&gt;"",[177]Sheet1!A248,"")</f>
        <v>556</v>
      </c>
      <c r="CL316">
        <f>IF([178]Sheet1!A248&lt;&gt;"",[178]Sheet1!A248,"")</f>
        <v>137</v>
      </c>
    </row>
    <row r="317" spans="2:90">
      <c r="B317">
        <f>IF([90]Sheet1!A249&lt;&gt;"",[90]Sheet1!A249,"")</f>
        <v>499</v>
      </c>
      <c r="C317">
        <f>IF([91]Sheet1!A249&lt;&gt;"",[91]Sheet1!A249,"")</f>
        <v>337</v>
      </c>
      <c r="D317">
        <f>IF([92]Sheet1!A249&lt;&gt;"",[92]Sheet1!A249,"")</f>
        <v>113</v>
      </c>
      <c r="E317">
        <f>IF([93]Sheet1!A249&lt;&gt;"",[93]Sheet1!A249,"")</f>
        <v>144</v>
      </c>
      <c r="F317">
        <f>IF([94]Sheet1!A249&lt;&gt;"",[94]Sheet1!A249,"")</f>
        <v>358</v>
      </c>
      <c r="G317">
        <f>IF([95]Sheet1!A249&lt;&gt;"",[95]Sheet1!A249,"")</f>
        <v>122</v>
      </c>
      <c r="H317">
        <f>IF([96]Sheet1!A249&lt;&gt;"",[96]Sheet1!A249,"")</f>
        <v>157</v>
      </c>
      <c r="I317">
        <f>IF([97]Sheet1!A249&lt;&gt;"",[97]Sheet1!A249,"")</f>
        <v>173</v>
      </c>
      <c r="J317">
        <f>IF([98]Sheet1!A249&lt;&gt;"",[98]Sheet1!A249,"")</f>
        <v>583</v>
      </c>
      <c r="K317">
        <f>IF([99]Sheet1!A249&lt;&gt;"",[99]Sheet1!A249,"")</f>
        <v>93</v>
      </c>
      <c r="L317">
        <f>IF([100]Sheet1!A249&lt;&gt;"",[100]Sheet1!A249,"")</f>
        <v>68</v>
      </c>
      <c r="M317">
        <f>IF([101]Sheet1!A249&lt;&gt;"",[101]Sheet1!A249,"")</f>
        <v>153</v>
      </c>
      <c r="N317">
        <f>IF([102]Sheet1!A249&lt;&gt;"",[102]Sheet1!A249,"")</f>
        <v>596</v>
      </c>
      <c r="O317">
        <f>IF([103]Sheet1!A249&lt;&gt;"",[103]Sheet1!A249,"")</f>
        <v>585</v>
      </c>
      <c r="P317">
        <f>IF([104]Sheet1!A249&lt;&gt;"",[104]Sheet1!A249,"")</f>
        <v>613</v>
      </c>
      <c r="Q317">
        <f>IF([105]Sheet1!A249&lt;&gt;"",[105]Sheet1!A249,"")</f>
        <v>110</v>
      </c>
      <c r="R317">
        <f>IF([106]Sheet1!A249&lt;&gt;"",[106]Sheet1!A249,"")</f>
        <v>584</v>
      </c>
      <c r="S317">
        <f>IF([107]Sheet1!A249&lt;&gt;"",[107]Sheet1!A249,"")</f>
        <v>3</v>
      </c>
      <c r="T317">
        <f>IF([108]Sheet1!A249&lt;&gt;"",[108]Sheet1!A249,"")</f>
        <v>9</v>
      </c>
      <c r="U317">
        <f>IF([109]Sheet1!A249&lt;&gt;"",[109]Sheet1!A249,"")</f>
        <v>464</v>
      </c>
      <c r="V317">
        <f>IF([110]Sheet1!A249&lt;&gt;"",[110]Sheet1!A249,"")</f>
        <v>280</v>
      </c>
      <c r="W317">
        <f>IF([111]Sheet1!A249&lt;&gt;"",[111]Sheet1!A249,"")</f>
        <v>386</v>
      </c>
      <c r="X317">
        <f>IF([112]Sheet1!A249&lt;&gt;"",[112]Sheet1!A249,"")</f>
        <v>490</v>
      </c>
      <c r="Y317">
        <f>IF([113]Sheet1!A249&lt;&gt;"",[113]Sheet1!A249,"")</f>
        <v>517</v>
      </c>
      <c r="Z317">
        <f>IF([114]Sheet1!A249&lt;&gt;"",[114]Sheet1!A249,"")</f>
        <v>393</v>
      </c>
      <c r="AA317">
        <f>IF([115]Sheet1!A249&lt;&gt;"",[115]Sheet1!A249,"")</f>
        <v>59</v>
      </c>
      <c r="AB317">
        <f>IF([116]Sheet1!A249&lt;&gt;"",[116]Sheet1!A249,"")</f>
        <v>327</v>
      </c>
      <c r="AC317">
        <f>IF([117]Sheet1!A249&lt;&gt;"",[117]Sheet1!A249,"")</f>
        <v>380</v>
      </c>
      <c r="AD317">
        <f>IF([118]Sheet1!A249&lt;&gt;"",[118]Sheet1!A249,"")</f>
        <v>19</v>
      </c>
      <c r="AE317">
        <f>IF([119]Sheet1!A249&lt;&gt;"",[119]Sheet1!A249,"")</f>
        <v>101</v>
      </c>
      <c r="AF317">
        <f>IF([120]Sheet1!A249&lt;&gt;"",[120]Sheet1!A249,"")</f>
        <v>451</v>
      </c>
      <c r="AG317">
        <f>IF([121]Sheet1!A249&lt;&gt;"",[121]Sheet1!A249,"")</f>
        <v>224</v>
      </c>
      <c r="AH317">
        <f>IF([122]Sheet1!A249&lt;&gt;"",[122]Sheet1!A249,"")</f>
        <v>127</v>
      </c>
      <c r="AI317">
        <f>IF([123]Sheet1!A249&lt;&gt;"",[123]Sheet1!A249,"")</f>
        <v>127</v>
      </c>
      <c r="AJ317">
        <f>IF([124]Sheet1!A249&lt;&gt;"",[124]Sheet1!A249,"")</f>
        <v>445</v>
      </c>
      <c r="AK317">
        <f>IF([125]Sheet1!A249&lt;&gt;"",[125]Sheet1!A249,"")</f>
        <v>339</v>
      </c>
      <c r="AL317">
        <f>IF([126]Sheet1!A249&lt;&gt;"",[126]Sheet1!A249,"")</f>
        <v>207</v>
      </c>
      <c r="AM317">
        <f>IF([127]Sheet1!A249&lt;&gt;"",[127]Sheet1!A249,"")</f>
        <v>233</v>
      </c>
      <c r="AN317">
        <f>IF([128]Sheet1!A249&lt;&gt;"",[128]Sheet1!A249,"")</f>
        <v>303</v>
      </c>
      <c r="AO317" t="str">
        <f>IF([129]Sheet1!A249&lt;&gt;"",[129]Sheet1!A249,"")</f>
        <v/>
      </c>
      <c r="AP317" t="str">
        <f>IF([130]Sheet1!A249&lt;&gt;"",[130]Sheet1!A249,"")</f>
        <v/>
      </c>
      <c r="AQ317">
        <f>IF([131]Sheet1!A249&lt;&gt;"",[131]Sheet1!A249,"")</f>
        <v>287</v>
      </c>
      <c r="AR317">
        <f>IF([132]Sheet1!A249&lt;&gt;"",[132]Sheet1!A249,"")</f>
        <v>111</v>
      </c>
      <c r="AS317">
        <f>IF([133]Sheet1!A249&lt;&gt;"",[133]Sheet1!A249,"")</f>
        <v>258</v>
      </c>
      <c r="AT317">
        <f>IF([134]Sheet1!A249&lt;&gt;"",[134]Sheet1!A249,"")</f>
        <v>288</v>
      </c>
      <c r="AU317">
        <f>IF([135]Sheet1!A249&lt;&gt;"",[135]Sheet1!A249,"")</f>
        <v>309</v>
      </c>
      <c r="AV317">
        <f>IF([136]Sheet1!A249&lt;&gt;"",[136]Sheet1!A249,"")</f>
        <v>631</v>
      </c>
      <c r="AW317">
        <f>IF([137]Sheet1!A249&lt;&gt;"",[137]Sheet1!A249,"")</f>
        <v>31</v>
      </c>
      <c r="AX317">
        <f>IF([138]Sheet1!A249&lt;&gt;"",[138]Sheet1!A249,"")</f>
        <v>244</v>
      </c>
      <c r="AY317">
        <f>IF([139]Sheet1!A249&lt;&gt;"",[139]Sheet1!A249,"")</f>
        <v>149</v>
      </c>
      <c r="AZ317">
        <f>IF([140]Sheet1!A249&lt;&gt;"",[140]Sheet1!A249,"")</f>
        <v>389</v>
      </c>
      <c r="BA317">
        <f>IF([141]Sheet1!A249&lt;&gt;"",[141]Sheet1!A249,"")</f>
        <v>114</v>
      </c>
      <c r="BB317">
        <f>IF([142]Sheet1!A249&lt;&gt;"",[142]Sheet1!A249,"")</f>
        <v>26</v>
      </c>
      <c r="BC317">
        <f>IF([143]Sheet1!A249&lt;&gt;"",[143]Sheet1!A249,"")</f>
        <v>27</v>
      </c>
      <c r="BD317">
        <f>IF([144]Sheet1!A249&lt;&gt;"",[144]Sheet1!A249,"")</f>
        <v>553</v>
      </c>
      <c r="BE317">
        <f>IF([145]Sheet1!A249&lt;&gt;"",[145]Sheet1!A249,"")</f>
        <v>340</v>
      </c>
      <c r="BF317">
        <f>IF([146]Sheet1!A249&lt;&gt;"",[146]Sheet1!A249,"")</f>
        <v>602</v>
      </c>
      <c r="BG317">
        <f>IF([147]Sheet1!A249&lt;&gt;"",[147]Sheet1!A249,"")</f>
        <v>183</v>
      </c>
      <c r="BH317">
        <f>IF([148]Sheet1!A249&lt;&gt;"",[148]Sheet1!A249,"")</f>
        <v>372</v>
      </c>
      <c r="BI317">
        <f>IF([149]Sheet1!A249&lt;&gt;"",[149]Sheet1!A249,"")</f>
        <v>150</v>
      </c>
      <c r="BJ317">
        <f>IF([150]Sheet1!A249&lt;&gt;"",[150]Sheet1!A249,"")</f>
        <v>218</v>
      </c>
      <c r="BK317">
        <f>IF([151]Sheet1!A249&lt;&gt;"",[151]Sheet1!A249,"")</f>
        <v>284</v>
      </c>
      <c r="BL317">
        <f>IF([152]Sheet1!A249&lt;&gt;"",[152]Sheet1!A249,"")</f>
        <v>127</v>
      </c>
      <c r="BM317">
        <f>IF([153]Sheet1!A249&lt;&gt;"",[153]Sheet1!A249,"")</f>
        <v>44</v>
      </c>
      <c r="BN317">
        <f>IF([154]Sheet1!A249&lt;&gt;"",[154]Sheet1!A249,"")</f>
        <v>241</v>
      </c>
      <c r="BO317">
        <f>IF([155]Sheet1!A249&lt;&gt;"",[155]Sheet1!A249,"")</f>
        <v>272</v>
      </c>
      <c r="BP317">
        <f>IF([156]Sheet1!A249&lt;&gt;"",[156]Sheet1!A249,"")</f>
        <v>523</v>
      </c>
      <c r="BQ317">
        <f>IF([157]Sheet1!A249&lt;&gt;"",[157]Sheet1!A249,"")</f>
        <v>62</v>
      </c>
      <c r="BR317">
        <f>IF([158]Sheet1!A249&lt;&gt;"",[158]Sheet1!A249,"")</f>
        <v>324</v>
      </c>
      <c r="BS317">
        <f>IF([159]Sheet1!A249&lt;&gt;"",[159]Sheet1!A249,"")</f>
        <v>271</v>
      </c>
      <c r="BT317">
        <f>IF([160]Sheet1!A249&lt;&gt;"",[160]Sheet1!A249,"")</f>
        <v>43</v>
      </c>
      <c r="BU317">
        <f>IF([161]Sheet1!A249&lt;&gt;"",[161]Sheet1!A249,"")</f>
        <v>564</v>
      </c>
      <c r="BV317">
        <f>IF([162]Sheet1!A249&lt;&gt;"",[162]Sheet1!A249,"")</f>
        <v>388</v>
      </c>
      <c r="BW317">
        <f>IF([163]Sheet1!A249&lt;&gt;"",[163]Sheet1!A249,"")</f>
        <v>136</v>
      </c>
      <c r="BX317">
        <f>IF([164]Sheet1!A249&lt;&gt;"",[164]Sheet1!A249,"")</f>
        <v>492</v>
      </c>
      <c r="BY317">
        <f>IF([165]Sheet1!A249&lt;&gt;"",[165]Sheet1!A249,"")</f>
        <v>403</v>
      </c>
      <c r="BZ317">
        <f>IF([166]Sheet1!A249&lt;&gt;"",[166]Sheet1!A249,"")</f>
        <v>308</v>
      </c>
      <c r="CA317">
        <f>IF([167]Sheet1!A249&lt;&gt;"",[167]Sheet1!A249,"")</f>
        <v>623</v>
      </c>
      <c r="CB317">
        <f>IF([168]Sheet1!A249&lt;&gt;"",[168]Sheet1!A249,"")</f>
        <v>68</v>
      </c>
      <c r="CC317">
        <f>IF([169]Sheet1!A249&lt;&gt;"",[169]Sheet1!A249,"")</f>
        <v>47</v>
      </c>
      <c r="CD317">
        <f>IF([170]Sheet1!A249&lt;&gt;"",[170]Sheet1!A249,"")</f>
        <v>602</v>
      </c>
      <c r="CE317">
        <f>IF([171]Sheet1!A249&lt;&gt;"",[171]Sheet1!A249,"")</f>
        <v>301</v>
      </c>
      <c r="CF317">
        <f>IF([172]Sheet1!A249&lt;&gt;"",[172]Sheet1!A249,"")</f>
        <v>442</v>
      </c>
      <c r="CG317">
        <f>IF([173]Sheet1!A249&lt;&gt;"",[173]Sheet1!A249,"")</f>
        <v>144</v>
      </c>
      <c r="CH317">
        <f>IF([174]Sheet1!A249&lt;&gt;"",[174]Sheet1!A249,"")</f>
        <v>209</v>
      </c>
      <c r="CI317">
        <f>IF([175]Sheet1!A249&lt;&gt;"",[175]Sheet1!A249,"")</f>
        <v>460</v>
      </c>
      <c r="CJ317">
        <f>IF([176]Sheet1!A249&lt;&gt;"",[176]Sheet1!A249,"")</f>
        <v>167</v>
      </c>
      <c r="CK317">
        <f>IF([177]Sheet1!A249&lt;&gt;"",[177]Sheet1!A249,"")</f>
        <v>250</v>
      </c>
      <c r="CL317">
        <f>IF([178]Sheet1!A249&lt;&gt;"",[178]Sheet1!A249,"")</f>
        <v>251</v>
      </c>
    </row>
    <row r="318" spans="2:90">
      <c r="B318">
        <f>IF([90]Sheet1!A250&lt;&gt;"",[90]Sheet1!A250,"")</f>
        <v>96</v>
      </c>
      <c r="C318">
        <f>IF([91]Sheet1!A250&lt;&gt;"",[91]Sheet1!A250,"")</f>
        <v>340</v>
      </c>
      <c r="D318">
        <f>IF([92]Sheet1!A250&lt;&gt;"",[92]Sheet1!A250,"")</f>
        <v>391</v>
      </c>
      <c r="E318">
        <f>IF([93]Sheet1!A250&lt;&gt;"",[93]Sheet1!A250,"")</f>
        <v>2</v>
      </c>
      <c r="F318">
        <f>IF([94]Sheet1!A250&lt;&gt;"",[94]Sheet1!A250,"")</f>
        <v>54</v>
      </c>
      <c r="G318">
        <f>IF([95]Sheet1!A250&lt;&gt;"",[95]Sheet1!A250,"")</f>
        <v>558</v>
      </c>
      <c r="H318">
        <f>IF([96]Sheet1!A250&lt;&gt;"",[96]Sheet1!A250,"")</f>
        <v>587</v>
      </c>
      <c r="I318">
        <f>IF([97]Sheet1!A250&lt;&gt;"",[97]Sheet1!A250,"")</f>
        <v>211</v>
      </c>
      <c r="J318">
        <f>IF([98]Sheet1!A250&lt;&gt;"",[98]Sheet1!A250,"")</f>
        <v>321</v>
      </c>
      <c r="K318">
        <f>IF([99]Sheet1!A250&lt;&gt;"",[99]Sheet1!A250,"")</f>
        <v>252</v>
      </c>
      <c r="L318">
        <f>IF([100]Sheet1!A250&lt;&gt;"",[100]Sheet1!A250,"")</f>
        <v>611</v>
      </c>
      <c r="M318">
        <f>IF([101]Sheet1!A250&lt;&gt;"",[101]Sheet1!A250,"")</f>
        <v>342</v>
      </c>
      <c r="N318">
        <f>IF([102]Sheet1!A250&lt;&gt;"",[102]Sheet1!A250,"")</f>
        <v>35</v>
      </c>
      <c r="O318">
        <f>IF([103]Sheet1!A250&lt;&gt;"",[103]Sheet1!A250,"")</f>
        <v>39</v>
      </c>
      <c r="P318">
        <f>IF([104]Sheet1!A250&lt;&gt;"",[104]Sheet1!A250,"")</f>
        <v>277</v>
      </c>
      <c r="Q318">
        <f>IF([105]Sheet1!A250&lt;&gt;"",[105]Sheet1!A250,"")</f>
        <v>211</v>
      </c>
      <c r="R318">
        <f>IF([106]Sheet1!A250&lt;&gt;"",[106]Sheet1!A250,"")</f>
        <v>634</v>
      </c>
      <c r="S318">
        <f>IF([107]Sheet1!A250&lt;&gt;"",[107]Sheet1!A250,"")</f>
        <v>100</v>
      </c>
      <c r="T318">
        <f>IF([108]Sheet1!A250&lt;&gt;"",[108]Sheet1!A250,"")</f>
        <v>136</v>
      </c>
      <c r="U318">
        <f>IF([109]Sheet1!A250&lt;&gt;"",[109]Sheet1!A250,"")</f>
        <v>450</v>
      </c>
      <c r="V318">
        <f>IF([110]Sheet1!A250&lt;&gt;"",[110]Sheet1!A250,"")</f>
        <v>30</v>
      </c>
      <c r="W318">
        <f>IF([111]Sheet1!A250&lt;&gt;"",[111]Sheet1!A250,"")</f>
        <v>278</v>
      </c>
      <c r="X318">
        <f>IF([112]Sheet1!A250&lt;&gt;"",[112]Sheet1!A250,"")</f>
        <v>312</v>
      </c>
      <c r="Y318">
        <f>IF([113]Sheet1!A250&lt;&gt;"",[113]Sheet1!A250,"")</f>
        <v>180</v>
      </c>
      <c r="Z318">
        <f>IF([114]Sheet1!A250&lt;&gt;"",[114]Sheet1!A250,"")</f>
        <v>106</v>
      </c>
      <c r="AA318">
        <f>IF([115]Sheet1!A250&lt;&gt;"",[115]Sheet1!A250,"")</f>
        <v>293</v>
      </c>
      <c r="AB318">
        <f>IF([116]Sheet1!A250&lt;&gt;"",[116]Sheet1!A250,"")</f>
        <v>449</v>
      </c>
      <c r="AC318">
        <f>IF([117]Sheet1!A250&lt;&gt;"",[117]Sheet1!A250,"")</f>
        <v>10</v>
      </c>
      <c r="AD318">
        <f>IF([118]Sheet1!A250&lt;&gt;"",[118]Sheet1!A250,"")</f>
        <v>384</v>
      </c>
      <c r="AE318">
        <f>IF([119]Sheet1!A250&lt;&gt;"",[119]Sheet1!A250,"")</f>
        <v>311</v>
      </c>
      <c r="AF318">
        <f>IF([120]Sheet1!A250&lt;&gt;"",[120]Sheet1!A250,"")</f>
        <v>261</v>
      </c>
      <c r="AG318">
        <f>IF([121]Sheet1!A250&lt;&gt;"",[121]Sheet1!A250,"")</f>
        <v>290</v>
      </c>
      <c r="AH318">
        <f>IF([122]Sheet1!A250&lt;&gt;"",[122]Sheet1!A250,"")</f>
        <v>259</v>
      </c>
      <c r="AI318">
        <f>IF([123]Sheet1!A250&lt;&gt;"",[123]Sheet1!A250,"")</f>
        <v>317</v>
      </c>
      <c r="AJ318">
        <f>IF([124]Sheet1!A250&lt;&gt;"",[124]Sheet1!A250,"")</f>
        <v>46</v>
      </c>
      <c r="AK318">
        <f>IF([125]Sheet1!A250&lt;&gt;"",[125]Sheet1!A250,"")</f>
        <v>29</v>
      </c>
      <c r="AL318">
        <f>IF([126]Sheet1!A250&lt;&gt;"",[126]Sheet1!A250,"")</f>
        <v>236</v>
      </c>
      <c r="AM318">
        <f>IF([127]Sheet1!A250&lt;&gt;"",[127]Sheet1!A250,"")</f>
        <v>387</v>
      </c>
      <c r="AN318">
        <f>IF([128]Sheet1!A250&lt;&gt;"",[128]Sheet1!A250,"")</f>
        <v>278</v>
      </c>
      <c r="AO318" t="str">
        <f>IF([129]Sheet1!A250&lt;&gt;"",[129]Sheet1!A250,"")</f>
        <v/>
      </c>
      <c r="AP318" t="str">
        <f>IF([130]Sheet1!A250&lt;&gt;"",[130]Sheet1!A250,"")</f>
        <v/>
      </c>
      <c r="AQ318">
        <f>IF([131]Sheet1!A250&lt;&gt;"",[131]Sheet1!A250,"")</f>
        <v>368</v>
      </c>
      <c r="AR318">
        <f>IF([132]Sheet1!A250&lt;&gt;"",[132]Sheet1!A250,"")</f>
        <v>392</v>
      </c>
      <c r="AS318">
        <f>IF([133]Sheet1!A250&lt;&gt;"",[133]Sheet1!A250,"")</f>
        <v>193</v>
      </c>
      <c r="AT318">
        <f>IF([134]Sheet1!A250&lt;&gt;"",[134]Sheet1!A250,"")</f>
        <v>554</v>
      </c>
      <c r="AU318">
        <f>IF([135]Sheet1!A250&lt;&gt;"",[135]Sheet1!A250,"")</f>
        <v>22</v>
      </c>
      <c r="AV318">
        <f>IF([136]Sheet1!A250&lt;&gt;"",[136]Sheet1!A250,"")</f>
        <v>86</v>
      </c>
      <c r="AW318">
        <f>IF([137]Sheet1!A250&lt;&gt;"",[137]Sheet1!A250,"")</f>
        <v>619</v>
      </c>
      <c r="AX318">
        <f>IF([138]Sheet1!A250&lt;&gt;"",[138]Sheet1!A250,"")</f>
        <v>604</v>
      </c>
      <c r="AY318">
        <f>IF([139]Sheet1!A250&lt;&gt;"",[139]Sheet1!A250,"")</f>
        <v>338</v>
      </c>
      <c r="AZ318">
        <f>IF([140]Sheet1!A250&lt;&gt;"",[140]Sheet1!A250,"")</f>
        <v>395</v>
      </c>
      <c r="BA318">
        <f>IF([141]Sheet1!A250&lt;&gt;"",[141]Sheet1!A250,"")</f>
        <v>590</v>
      </c>
      <c r="BB318">
        <f>IF([142]Sheet1!A250&lt;&gt;"",[142]Sheet1!A250,"")</f>
        <v>298</v>
      </c>
      <c r="BC318">
        <f>IF([143]Sheet1!A250&lt;&gt;"",[143]Sheet1!A250,"")</f>
        <v>564</v>
      </c>
      <c r="BD318">
        <f>IF([144]Sheet1!A250&lt;&gt;"",[144]Sheet1!A250,"")</f>
        <v>239</v>
      </c>
      <c r="BE318">
        <f>IF([145]Sheet1!A250&lt;&gt;"",[145]Sheet1!A250,"")</f>
        <v>73</v>
      </c>
      <c r="BF318">
        <f>IF([146]Sheet1!A250&lt;&gt;"",[146]Sheet1!A250,"")</f>
        <v>157</v>
      </c>
      <c r="BG318">
        <f>IF([147]Sheet1!A250&lt;&gt;"",[147]Sheet1!A250,"")</f>
        <v>358</v>
      </c>
      <c r="BH318">
        <f>IF([148]Sheet1!A250&lt;&gt;"",[148]Sheet1!A250,"")</f>
        <v>338</v>
      </c>
      <c r="BI318">
        <f>IF([149]Sheet1!A250&lt;&gt;"",[149]Sheet1!A250,"")</f>
        <v>97</v>
      </c>
      <c r="BJ318">
        <f>IF([150]Sheet1!A250&lt;&gt;"",[150]Sheet1!A250,"")</f>
        <v>199</v>
      </c>
      <c r="BK318">
        <f>IF([151]Sheet1!A250&lt;&gt;"",[151]Sheet1!A250,"")</f>
        <v>230</v>
      </c>
      <c r="BL318">
        <f>IF([152]Sheet1!A250&lt;&gt;"",[152]Sheet1!A250,"")</f>
        <v>242</v>
      </c>
      <c r="BM318">
        <f>IF([153]Sheet1!A250&lt;&gt;"",[153]Sheet1!A250,"")</f>
        <v>184</v>
      </c>
      <c r="BN318">
        <f>IF([154]Sheet1!A250&lt;&gt;"",[154]Sheet1!A250,"")</f>
        <v>42</v>
      </c>
      <c r="BO318">
        <f>IF([155]Sheet1!A250&lt;&gt;"",[155]Sheet1!A250,"")</f>
        <v>568</v>
      </c>
      <c r="BP318">
        <f>IF([156]Sheet1!A250&lt;&gt;"",[156]Sheet1!A250,"")</f>
        <v>14</v>
      </c>
      <c r="BQ318">
        <f>IF([157]Sheet1!A250&lt;&gt;"",[157]Sheet1!A250,"")</f>
        <v>528</v>
      </c>
      <c r="BR318">
        <f>IF([158]Sheet1!A250&lt;&gt;"",[158]Sheet1!A250,"")</f>
        <v>239</v>
      </c>
      <c r="BS318">
        <f>IF([159]Sheet1!A250&lt;&gt;"",[159]Sheet1!A250,"")</f>
        <v>156</v>
      </c>
      <c r="BT318">
        <f>IF([160]Sheet1!A250&lt;&gt;"",[160]Sheet1!A250,"")</f>
        <v>357</v>
      </c>
      <c r="BU318">
        <f>IF([161]Sheet1!A250&lt;&gt;"",[161]Sheet1!A250,"")</f>
        <v>197</v>
      </c>
      <c r="BV318">
        <f>IF([162]Sheet1!A250&lt;&gt;"",[162]Sheet1!A250,"")</f>
        <v>438</v>
      </c>
      <c r="BW318">
        <f>IF([163]Sheet1!A250&lt;&gt;"",[163]Sheet1!A250,"")</f>
        <v>590</v>
      </c>
      <c r="BX318">
        <f>IF([164]Sheet1!A250&lt;&gt;"",[164]Sheet1!A250,"")</f>
        <v>545</v>
      </c>
      <c r="BY318">
        <f>IF([165]Sheet1!A250&lt;&gt;"",[165]Sheet1!A250,"")</f>
        <v>115</v>
      </c>
      <c r="BZ318">
        <f>IF([166]Sheet1!A250&lt;&gt;"",[166]Sheet1!A250,"")</f>
        <v>25</v>
      </c>
      <c r="CA318">
        <f>IF([167]Sheet1!A250&lt;&gt;"",[167]Sheet1!A250,"")</f>
        <v>10</v>
      </c>
      <c r="CB318">
        <f>IF([168]Sheet1!A250&lt;&gt;"",[168]Sheet1!A250,"")</f>
        <v>617</v>
      </c>
      <c r="CC318">
        <f>IF([169]Sheet1!A250&lt;&gt;"",[169]Sheet1!A250,"")</f>
        <v>221</v>
      </c>
      <c r="CD318">
        <f>IF([170]Sheet1!A250&lt;&gt;"",[170]Sheet1!A250,"")</f>
        <v>227</v>
      </c>
      <c r="CE318">
        <f>IF([171]Sheet1!A250&lt;&gt;"",[171]Sheet1!A250,"")</f>
        <v>300</v>
      </c>
      <c r="CF318">
        <f>IF([172]Sheet1!A250&lt;&gt;"",[172]Sheet1!A250,"")</f>
        <v>82</v>
      </c>
      <c r="CG318">
        <f>IF([173]Sheet1!A250&lt;&gt;"",[173]Sheet1!A250,"")</f>
        <v>128</v>
      </c>
      <c r="CH318">
        <f>IF([174]Sheet1!A250&lt;&gt;"",[174]Sheet1!A250,"")</f>
        <v>506</v>
      </c>
      <c r="CI318">
        <f>IF([175]Sheet1!A250&lt;&gt;"",[175]Sheet1!A250,"")</f>
        <v>558</v>
      </c>
      <c r="CJ318">
        <f>IF([176]Sheet1!A250&lt;&gt;"",[176]Sheet1!A250,"")</f>
        <v>85</v>
      </c>
      <c r="CK318">
        <f>IF([177]Sheet1!A250&lt;&gt;"",[177]Sheet1!A250,"")</f>
        <v>270</v>
      </c>
      <c r="CL318">
        <f>IF([178]Sheet1!A250&lt;&gt;"",[178]Sheet1!A250,"")</f>
        <v>78</v>
      </c>
    </row>
    <row r="319" spans="2:90">
      <c r="B319">
        <f>IF([90]Sheet1!A251&lt;&gt;"",[90]Sheet1!A251,"")</f>
        <v>206</v>
      </c>
      <c r="C319">
        <f>IF([91]Sheet1!A251&lt;&gt;"",[91]Sheet1!A251,"")</f>
        <v>265</v>
      </c>
      <c r="D319">
        <f>IF([92]Sheet1!A251&lt;&gt;"",[92]Sheet1!A251,"")</f>
        <v>229</v>
      </c>
      <c r="E319">
        <f>IF([93]Sheet1!A251&lt;&gt;"",[93]Sheet1!A251,"")</f>
        <v>277</v>
      </c>
      <c r="F319">
        <f>IF([94]Sheet1!A251&lt;&gt;"",[94]Sheet1!A251,"")</f>
        <v>352</v>
      </c>
      <c r="G319">
        <f>IF([95]Sheet1!A251&lt;&gt;"",[95]Sheet1!A251,"")</f>
        <v>588</v>
      </c>
      <c r="H319">
        <f>IF([96]Sheet1!A251&lt;&gt;"",[96]Sheet1!A251,"")</f>
        <v>48</v>
      </c>
      <c r="I319">
        <f>IF([97]Sheet1!A251&lt;&gt;"",[97]Sheet1!A251,"")</f>
        <v>641</v>
      </c>
      <c r="J319">
        <f>IF([98]Sheet1!A251&lt;&gt;"",[98]Sheet1!A251,"")</f>
        <v>634</v>
      </c>
      <c r="K319">
        <f>IF([99]Sheet1!A251&lt;&gt;"",[99]Sheet1!A251,"")</f>
        <v>615</v>
      </c>
      <c r="L319">
        <f>IF([100]Sheet1!A251&lt;&gt;"",[100]Sheet1!A251,"")</f>
        <v>262</v>
      </c>
      <c r="M319">
        <f>IF([101]Sheet1!A251&lt;&gt;"",[101]Sheet1!A251,"")</f>
        <v>400</v>
      </c>
      <c r="N319">
        <f>IF([102]Sheet1!A251&lt;&gt;"",[102]Sheet1!A251,"")</f>
        <v>130</v>
      </c>
      <c r="O319">
        <f>IF([103]Sheet1!A251&lt;&gt;"",[103]Sheet1!A251,"")</f>
        <v>330</v>
      </c>
      <c r="P319">
        <f>IF([104]Sheet1!A251&lt;&gt;"",[104]Sheet1!A251,"")</f>
        <v>400</v>
      </c>
      <c r="Q319">
        <f>IF([105]Sheet1!A251&lt;&gt;"",[105]Sheet1!A251,"")</f>
        <v>27</v>
      </c>
      <c r="R319">
        <f>IF([106]Sheet1!A251&lt;&gt;"",[106]Sheet1!A251,"")</f>
        <v>133</v>
      </c>
      <c r="S319">
        <f>IF([107]Sheet1!A251&lt;&gt;"",[107]Sheet1!A251,"")</f>
        <v>426</v>
      </c>
      <c r="T319">
        <f>IF([108]Sheet1!A251&lt;&gt;"",[108]Sheet1!A251,"")</f>
        <v>6</v>
      </c>
      <c r="U319">
        <f>IF([109]Sheet1!A251&lt;&gt;"",[109]Sheet1!A251,"")</f>
        <v>519</v>
      </c>
      <c r="V319">
        <f>IF([110]Sheet1!A251&lt;&gt;"",[110]Sheet1!A251,"")</f>
        <v>95</v>
      </c>
      <c r="W319">
        <f>IF([111]Sheet1!A251&lt;&gt;"",[111]Sheet1!A251,"")</f>
        <v>330</v>
      </c>
      <c r="X319">
        <f>IF([112]Sheet1!A251&lt;&gt;"",[112]Sheet1!A251,"")</f>
        <v>388</v>
      </c>
      <c r="Y319">
        <f>IF([113]Sheet1!A251&lt;&gt;"",[113]Sheet1!A251,"")</f>
        <v>378</v>
      </c>
      <c r="Z319">
        <f>IF([114]Sheet1!A251&lt;&gt;"",[114]Sheet1!A251,"")</f>
        <v>433</v>
      </c>
      <c r="AA319">
        <f>IF([115]Sheet1!A251&lt;&gt;"",[115]Sheet1!A251,"")</f>
        <v>38</v>
      </c>
      <c r="AB319">
        <f>IF([116]Sheet1!A251&lt;&gt;"",[116]Sheet1!A251,"")</f>
        <v>26</v>
      </c>
      <c r="AC319">
        <f>IF([117]Sheet1!A251&lt;&gt;"",[117]Sheet1!A251,"")</f>
        <v>6</v>
      </c>
      <c r="AD319">
        <f>IF([118]Sheet1!A251&lt;&gt;"",[118]Sheet1!A251,"")</f>
        <v>145</v>
      </c>
      <c r="AE319">
        <f>IF([119]Sheet1!A251&lt;&gt;"",[119]Sheet1!A251,"")</f>
        <v>537</v>
      </c>
      <c r="AF319">
        <f>IF([120]Sheet1!A251&lt;&gt;"",[120]Sheet1!A251,"")</f>
        <v>377</v>
      </c>
      <c r="AG319">
        <f>IF([121]Sheet1!A251&lt;&gt;"",[121]Sheet1!A251,"")</f>
        <v>27</v>
      </c>
      <c r="AH319">
        <f>IF([122]Sheet1!A251&lt;&gt;"",[122]Sheet1!A251,"")</f>
        <v>492</v>
      </c>
      <c r="AI319">
        <f>IF([123]Sheet1!A251&lt;&gt;"",[123]Sheet1!A251,"")</f>
        <v>154</v>
      </c>
      <c r="AJ319">
        <f>IF([124]Sheet1!A251&lt;&gt;"",[124]Sheet1!A251,"")</f>
        <v>287</v>
      </c>
      <c r="AK319">
        <f>IF([125]Sheet1!A251&lt;&gt;"",[125]Sheet1!A251,"")</f>
        <v>271</v>
      </c>
      <c r="AL319">
        <f>IF([126]Sheet1!A251&lt;&gt;"",[126]Sheet1!A251,"")</f>
        <v>329</v>
      </c>
      <c r="AM319">
        <f>IF([127]Sheet1!A251&lt;&gt;"",[127]Sheet1!A251,"")</f>
        <v>397</v>
      </c>
      <c r="AN319">
        <f>IF([128]Sheet1!A251&lt;&gt;"",[128]Sheet1!A251,"")</f>
        <v>39</v>
      </c>
      <c r="AO319" t="str">
        <f>IF([129]Sheet1!A251&lt;&gt;"",[129]Sheet1!A251,"")</f>
        <v/>
      </c>
      <c r="AP319" t="str">
        <f>IF([130]Sheet1!A251&lt;&gt;"",[130]Sheet1!A251,"")</f>
        <v/>
      </c>
      <c r="AQ319">
        <f>IF([131]Sheet1!A251&lt;&gt;"",[131]Sheet1!A251,"")</f>
        <v>221</v>
      </c>
      <c r="AR319">
        <f>IF([132]Sheet1!A251&lt;&gt;"",[132]Sheet1!A251,"")</f>
        <v>584</v>
      </c>
      <c r="AS319">
        <f>IF([133]Sheet1!A251&lt;&gt;"",[133]Sheet1!A251,"")</f>
        <v>567</v>
      </c>
      <c r="AT319">
        <f>IF([134]Sheet1!A251&lt;&gt;"",[134]Sheet1!A251,"")</f>
        <v>635</v>
      </c>
      <c r="AU319">
        <f>IF([135]Sheet1!A251&lt;&gt;"",[135]Sheet1!A251,"")</f>
        <v>551</v>
      </c>
      <c r="AV319">
        <f>IF([136]Sheet1!A251&lt;&gt;"",[136]Sheet1!A251,"")</f>
        <v>622</v>
      </c>
      <c r="AW319">
        <f>IF([137]Sheet1!A251&lt;&gt;"",[137]Sheet1!A251,"")</f>
        <v>332</v>
      </c>
      <c r="AX319">
        <f>IF([138]Sheet1!A251&lt;&gt;"",[138]Sheet1!A251,"")</f>
        <v>319</v>
      </c>
      <c r="AY319">
        <f>IF([139]Sheet1!A251&lt;&gt;"",[139]Sheet1!A251,"")</f>
        <v>176</v>
      </c>
      <c r="AZ319">
        <f>IF([140]Sheet1!A251&lt;&gt;"",[140]Sheet1!A251,"")</f>
        <v>121</v>
      </c>
      <c r="BA319">
        <f>IF([141]Sheet1!A251&lt;&gt;"",[141]Sheet1!A251,"")</f>
        <v>657</v>
      </c>
      <c r="BB319">
        <f>IF([142]Sheet1!A251&lt;&gt;"",[142]Sheet1!A251,"")</f>
        <v>45</v>
      </c>
      <c r="BC319">
        <f>IF([143]Sheet1!A251&lt;&gt;"",[143]Sheet1!A251,"")</f>
        <v>25</v>
      </c>
      <c r="BD319">
        <f>IF([144]Sheet1!A251&lt;&gt;"",[144]Sheet1!A251,"")</f>
        <v>18</v>
      </c>
      <c r="BE319">
        <f>IF([145]Sheet1!A251&lt;&gt;"",[145]Sheet1!A251,"")</f>
        <v>29</v>
      </c>
      <c r="BF319">
        <f>IF([146]Sheet1!A251&lt;&gt;"",[146]Sheet1!A251,"")</f>
        <v>160</v>
      </c>
      <c r="BG319">
        <f>IF([147]Sheet1!A251&lt;&gt;"",[147]Sheet1!A251,"")</f>
        <v>42</v>
      </c>
      <c r="BH319">
        <f>IF([148]Sheet1!A251&lt;&gt;"",[148]Sheet1!A251,"")</f>
        <v>297</v>
      </c>
      <c r="BI319">
        <f>IF([149]Sheet1!A251&lt;&gt;"",[149]Sheet1!A251,"")</f>
        <v>242</v>
      </c>
      <c r="BJ319">
        <f>IF([150]Sheet1!A251&lt;&gt;"",[150]Sheet1!A251,"")</f>
        <v>188</v>
      </c>
      <c r="BK319">
        <f>IF([151]Sheet1!A251&lt;&gt;"",[151]Sheet1!A251,"")</f>
        <v>576</v>
      </c>
      <c r="BL319">
        <f>IF([152]Sheet1!A251&lt;&gt;"",[152]Sheet1!A251,"")</f>
        <v>555</v>
      </c>
      <c r="BM319">
        <f>IF([153]Sheet1!A251&lt;&gt;"",[153]Sheet1!A251,"")</f>
        <v>292</v>
      </c>
      <c r="BN319">
        <f>IF([154]Sheet1!A251&lt;&gt;"",[154]Sheet1!A251,"")</f>
        <v>277</v>
      </c>
      <c r="BO319">
        <f>IF([155]Sheet1!A251&lt;&gt;"",[155]Sheet1!A251,"")</f>
        <v>233</v>
      </c>
      <c r="BP319">
        <f>IF([156]Sheet1!A251&lt;&gt;"",[156]Sheet1!A251,"")</f>
        <v>407</v>
      </c>
      <c r="BQ319">
        <f>IF([157]Sheet1!A251&lt;&gt;"",[157]Sheet1!A251,"")</f>
        <v>604</v>
      </c>
      <c r="BR319">
        <f>IF([158]Sheet1!A251&lt;&gt;"",[158]Sheet1!A251,"")</f>
        <v>481</v>
      </c>
      <c r="BS319">
        <f>IF([159]Sheet1!A251&lt;&gt;"",[159]Sheet1!A251,"")</f>
        <v>100</v>
      </c>
      <c r="BT319">
        <f>IF([160]Sheet1!A251&lt;&gt;"",[160]Sheet1!A251,"")</f>
        <v>396</v>
      </c>
      <c r="BU319">
        <f>IF([161]Sheet1!A251&lt;&gt;"",[161]Sheet1!A251,"")</f>
        <v>199</v>
      </c>
      <c r="BV319">
        <f>IF([162]Sheet1!A251&lt;&gt;"",[162]Sheet1!A251,"")</f>
        <v>335</v>
      </c>
      <c r="BW319">
        <f>IF([163]Sheet1!A251&lt;&gt;"",[163]Sheet1!A251,"")</f>
        <v>54</v>
      </c>
      <c r="BX319">
        <f>IF([164]Sheet1!A251&lt;&gt;"",[164]Sheet1!A251,"")</f>
        <v>164</v>
      </c>
      <c r="BY319">
        <f>IF([165]Sheet1!A251&lt;&gt;"",[165]Sheet1!A251,"")</f>
        <v>402</v>
      </c>
      <c r="BZ319">
        <f>IF([166]Sheet1!A251&lt;&gt;"",[166]Sheet1!A251,"")</f>
        <v>142</v>
      </c>
      <c r="CA319">
        <f>IF([167]Sheet1!A251&lt;&gt;"",[167]Sheet1!A251,"")</f>
        <v>282</v>
      </c>
      <c r="CB319">
        <f>IF([168]Sheet1!A251&lt;&gt;"",[168]Sheet1!A251,"")</f>
        <v>34</v>
      </c>
      <c r="CC319">
        <f>IF([169]Sheet1!A251&lt;&gt;"",[169]Sheet1!A251,"")</f>
        <v>168</v>
      </c>
      <c r="CD319">
        <f>IF([170]Sheet1!A251&lt;&gt;"",[170]Sheet1!A251,"")</f>
        <v>6</v>
      </c>
      <c r="CE319">
        <f>IF([171]Sheet1!A251&lt;&gt;"",[171]Sheet1!A251,"")</f>
        <v>513</v>
      </c>
      <c r="CF319">
        <f>IF([172]Sheet1!A251&lt;&gt;"",[172]Sheet1!A251,"")</f>
        <v>164</v>
      </c>
      <c r="CG319">
        <f>IF([173]Sheet1!A251&lt;&gt;"",[173]Sheet1!A251,"")</f>
        <v>487</v>
      </c>
      <c r="CH319">
        <f>IF([174]Sheet1!A251&lt;&gt;"",[174]Sheet1!A251,"")</f>
        <v>304</v>
      </c>
      <c r="CI319">
        <f>IF([175]Sheet1!A251&lt;&gt;"",[175]Sheet1!A251,"")</f>
        <v>572</v>
      </c>
      <c r="CJ319">
        <f>IF([176]Sheet1!A251&lt;&gt;"",[176]Sheet1!A251,"")</f>
        <v>591</v>
      </c>
      <c r="CK319">
        <f>IF([177]Sheet1!A251&lt;&gt;"",[177]Sheet1!A251,"")</f>
        <v>559</v>
      </c>
      <c r="CL319">
        <f>IF([178]Sheet1!A251&lt;&gt;"",[178]Sheet1!A251,"")</f>
        <v>145</v>
      </c>
    </row>
    <row r="320" spans="2:90">
      <c r="B320">
        <f>IF([90]Sheet1!A252&lt;&gt;"",[90]Sheet1!A252,"")</f>
        <v>544</v>
      </c>
      <c r="C320">
        <f>IF([91]Sheet1!A252&lt;&gt;"",[91]Sheet1!A252,"")</f>
        <v>189</v>
      </c>
      <c r="D320">
        <f>IF([92]Sheet1!A252&lt;&gt;"",[92]Sheet1!A252,"")</f>
        <v>163</v>
      </c>
      <c r="E320">
        <f>IF([93]Sheet1!A252&lt;&gt;"",[93]Sheet1!A252,"")</f>
        <v>56</v>
      </c>
      <c r="F320">
        <f>IF([94]Sheet1!A252&lt;&gt;"",[94]Sheet1!A252,"")</f>
        <v>9</v>
      </c>
      <c r="G320">
        <f>IF([95]Sheet1!A252&lt;&gt;"",[95]Sheet1!A252,"")</f>
        <v>82</v>
      </c>
      <c r="H320">
        <f>IF([96]Sheet1!A252&lt;&gt;"",[96]Sheet1!A252,"")</f>
        <v>570</v>
      </c>
      <c r="I320">
        <f>IF([97]Sheet1!A252&lt;&gt;"",[97]Sheet1!A252,"")</f>
        <v>61</v>
      </c>
      <c r="J320">
        <f>IF([98]Sheet1!A252&lt;&gt;"",[98]Sheet1!A252,"")</f>
        <v>362</v>
      </c>
      <c r="K320">
        <f>IF([99]Sheet1!A252&lt;&gt;"",[99]Sheet1!A252,"")</f>
        <v>589</v>
      </c>
      <c r="L320">
        <f>IF([100]Sheet1!A252&lt;&gt;"",[100]Sheet1!A252,"")</f>
        <v>392</v>
      </c>
      <c r="M320">
        <f>IF([101]Sheet1!A252&lt;&gt;"",[101]Sheet1!A252,"")</f>
        <v>616</v>
      </c>
      <c r="N320">
        <f>IF([102]Sheet1!A252&lt;&gt;"",[102]Sheet1!A252,"")</f>
        <v>386</v>
      </c>
      <c r="O320">
        <f>IF([103]Sheet1!A252&lt;&gt;"",[103]Sheet1!A252,"")</f>
        <v>272</v>
      </c>
      <c r="P320">
        <f>IF([104]Sheet1!A252&lt;&gt;"",[104]Sheet1!A252,"")</f>
        <v>314</v>
      </c>
      <c r="Q320">
        <f>IF([105]Sheet1!A252&lt;&gt;"",[105]Sheet1!A252,"")</f>
        <v>561</v>
      </c>
      <c r="R320">
        <f>IF([106]Sheet1!A252&lt;&gt;"",[106]Sheet1!A252,"")</f>
        <v>200</v>
      </c>
      <c r="S320">
        <f>IF([107]Sheet1!A252&lt;&gt;"",[107]Sheet1!A252,"")</f>
        <v>57</v>
      </c>
      <c r="T320">
        <f>IF([108]Sheet1!A252&lt;&gt;"",[108]Sheet1!A252,"")</f>
        <v>428</v>
      </c>
      <c r="U320">
        <f>IF([109]Sheet1!A252&lt;&gt;"",[109]Sheet1!A252,"")</f>
        <v>527</v>
      </c>
      <c r="V320">
        <f>IF([110]Sheet1!A252&lt;&gt;"",[110]Sheet1!A252,"")</f>
        <v>330</v>
      </c>
      <c r="W320">
        <f>IF([111]Sheet1!A252&lt;&gt;"",[111]Sheet1!A252,"")</f>
        <v>301</v>
      </c>
      <c r="X320">
        <f>IF([112]Sheet1!A252&lt;&gt;"",[112]Sheet1!A252,"")</f>
        <v>232</v>
      </c>
      <c r="Y320">
        <f>IF([113]Sheet1!A252&lt;&gt;"",[113]Sheet1!A252,"")</f>
        <v>389</v>
      </c>
      <c r="Z320">
        <f>IF([114]Sheet1!A252&lt;&gt;"",[114]Sheet1!A252,"")</f>
        <v>315</v>
      </c>
      <c r="AA320">
        <f>IF([115]Sheet1!A252&lt;&gt;"",[115]Sheet1!A252,"")</f>
        <v>355</v>
      </c>
      <c r="AB320">
        <f>IF([116]Sheet1!A252&lt;&gt;"",[116]Sheet1!A252,"")</f>
        <v>297</v>
      </c>
      <c r="AC320">
        <f>IF([117]Sheet1!A252&lt;&gt;"",[117]Sheet1!A252,"")</f>
        <v>80</v>
      </c>
      <c r="AD320">
        <f>IF([118]Sheet1!A252&lt;&gt;"",[118]Sheet1!A252,"")</f>
        <v>517</v>
      </c>
      <c r="AE320">
        <f>IF([119]Sheet1!A252&lt;&gt;"",[119]Sheet1!A252,"")</f>
        <v>193</v>
      </c>
      <c r="AF320">
        <f>IF([120]Sheet1!A252&lt;&gt;"",[120]Sheet1!A252,"")</f>
        <v>3</v>
      </c>
      <c r="AG320">
        <f>IF([121]Sheet1!A252&lt;&gt;"",[121]Sheet1!A252,"")</f>
        <v>218</v>
      </c>
      <c r="AH320">
        <f>IF([122]Sheet1!A252&lt;&gt;"",[122]Sheet1!A252,"")</f>
        <v>246</v>
      </c>
      <c r="AI320">
        <f>IF([123]Sheet1!A252&lt;&gt;"",[123]Sheet1!A252,"")</f>
        <v>279</v>
      </c>
      <c r="AJ320">
        <f>IF([124]Sheet1!A252&lt;&gt;"",[124]Sheet1!A252,"")</f>
        <v>116</v>
      </c>
      <c r="AK320">
        <f>IF([125]Sheet1!A252&lt;&gt;"",[125]Sheet1!A252,"")</f>
        <v>235</v>
      </c>
      <c r="AL320">
        <f>IF([126]Sheet1!A252&lt;&gt;"",[126]Sheet1!A252,"")</f>
        <v>534</v>
      </c>
      <c r="AM320">
        <f>IF([127]Sheet1!A252&lt;&gt;"",[127]Sheet1!A252,"")</f>
        <v>324</v>
      </c>
      <c r="AN320">
        <f>IF([128]Sheet1!A252&lt;&gt;"",[128]Sheet1!A252,"")</f>
        <v>232</v>
      </c>
      <c r="AO320" t="str">
        <f>IF([129]Sheet1!A252&lt;&gt;"",[129]Sheet1!A252,"")</f>
        <v/>
      </c>
      <c r="AP320" t="str">
        <f>IF([130]Sheet1!A252&lt;&gt;"",[130]Sheet1!A252,"")</f>
        <v/>
      </c>
      <c r="AQ320">
        <f>IF([131]Sheet1!A252&lt;&gt;"",[131]Sheet1!A252,"")</f>
        <v>302</v>
      </c>
      <c r="AR320">
        <f>IF([132]Sheet1!A252&lt;&gt;"",[132]Sheet1!A252,"")</f>
        <v>627</v>
      </c>
      <c r="AS320">
        <f>IF([133]Sheet1!A252&lt;&gt;"",[133]Sheet1!A252,"")</f>
        <v>30</v>
      </c>
      <c r="AT320">
        <f>IF([134]Sheet1!A252&lt;&gt;"",[134]Sheet1!A252,"")</f>
        <v>254</v>
      </c>
      <c r="AU320">
        <f>IF([135]Sheet1!A252&lt;&gt;"",[135]Sheet1!A252,"")</f>
        <v>32</v>
      </c>
      <c r="AV320">
        <f>IF([136]Sheet1!A252&lt;&gt;"",[136]Sheet1!A252,"")</f>
        <v>571</v>
      </c>
      <c r="AW320">
        <f>IF([137]Sheet1!A252&lt;&gt;"",[137]Sheet1!A252,"")</f>
        <v>69</v>
      </c>
      <c r="AX320">
        <f>IF([138]Sheet1!A252&lt;&gt;"",[138]Sheet1!A252,"")</f>
        <v>343</v>
      </c>
      <c r="AY320">
        <f>IF([139]Sheet1!A252&lt;&gt;"",[139]Sheet1!A252,"")</f>
        <v>105</v>
      </c>
      <c r="AZ320">
        <f>IF([140]Sheet1!A252&lt;&gt;"",[140]Sheet1!A252,"")</f>
        <v>349</v>
      </c>
      <c r="BA320">
        <f>IF([141]Sheet1!A252&lt;&gt;"",[141]Sheet1!A252,"")</f>
        <v>225</v>
      </c>
      <c r="BB320">
        <f>IF([142]Sheet1!A252&lt;&gt;"",[142]Sheet1!A252,"")</f>
        <v>186</v>
      </c>
      <c r="BC320">
        <f>IF([143]Sheet1!A252&lt;&gt;"",[143]Sheet1!A252,"")</f>
        <v>573</v>
      </c>
      <c r="BD320">
        <f>IF([144]Sheet1!A252&lt;&gt;"",[144]Sheet1!A252,"")</f>
        <v>617</v>
      </c>
      <c r="BE320">
        <f>IF([145]Sheet1!A252&lt;&gt;"",[145]Sheet1!A252,"")</f>
        <v>72</v>
      </c>
      <c r="BF320">
        <f>IF([146]Sheet1!A252&lt;&gt;"",[146]Sheet1!A252,"")</f>
        <v>576</v>
      </c>
      <c r="BG320">
        <f>IF([147]Sheet1!A252&lt;&gt;"",[147]Sheet1!A252,"")</f>
        <v>392</v>
      </c>
      <c r="BH320">
        <f>IF([148]Sheet1!A252&lt;&gt;"",[148]Sheet1!A252,"")</f>
        <v>312</v>
      </c>
      <c r="BI320">
        <f>IF([149]Sheet1!A252&lt;&gt;"",[149]Sheet1!A252,"")</f>
        <v>400</v>
      </c>
      <c r="BJ320">
        <f>IF([150]Sheet1!A252&lt;&gt;"",[150]Sheet1!A252,"")</f>
        <v>607</v>
      </c>
      <c r="BK320">
        <f>IF([151]Sheet1!A252&lt;&gt;"",[151]Sheet1!A252,"")</f>
        <v>323</v>
      </c>
      <c r="BL320">
        <f>IF([152]Sheet1!A252&lt;&gt;"",[152]Sheet1!A252,"")</f>
        <v>595</v>
      </c>
      <c r="BM320">
        <f>IF([153]Sheet1!A252&lt;&gt;"",[153]Sheet1!A252,"")</f>
        <v>586</v>
      </c>
      <c r="BN320">
        <f>IF([154]Sheet1!A252&lt;&gt;"",[154]Sheet1!A252,"")</f>
        <v>132</v>
      </c>
      <c r="BO320">
        <f>IF([155]Sheet1!A252&lt;&gt;"",[155]Sheet1!A252,"")</f>
        <v>38</v>
      </c>
      <c r="BP320">
        <f>IF([156]Sheet1!A252&lt;&gt;"",[156]Sheet1!A252,"")</f>
        <v>520</v>
      </c>
      <c r="BQ320">
        <f>IF([157]Sheet1!A252&lt;&gt;"",[157]Sheet1!A252,"")</f>
        <v>638</v>
      </c>
      <c r="BR320">
        <f>IF([158]Sheet1!A252&lt;&gt;"",[158]Sheet1!A252,"")</f>
        <v>303</v>
      </c>
      <c r="BS320">
        <f>IF([159]Sheet1!A252&lt;&gt;"",[159]Sheet1!A252,"")</f>
        <v>176</v>
      </c>
      <c r="BT320">
        <f>IF([160]Sheet1!A252&lt;&gt;"",[160]Sheet1!A252,"")</f>
        <v>248</v>
      </c>
      <c r="BU320">
        <f>IF([161]Sheet1!A252&lt;&gt;"",[161]Sheet1!A252,"")</f>
        <v>10</v>
      </c>
      <c r="BV320">
        <f>IF([162]Sheet1!A252&lt;&gt;"",[162]Sheet1!A252,"")</f>
        <v>190</v>
      </c>
      <c r="BW320">
        <f>IF([163]Sheet1!A252&lt;&gt;"",[163]Sheet1!A252,"")</f>
        <v>411</v>
      </c>
      <c r="BX320">
        <f>IF([164]Sheet1!A252&lt;&gt;"",[164]Sheet1!A252,"")</f>
        <v>300</v>
      </c>
      <c r="BY320">
        <f>IF([165]Sheet1!A252&lt;&gt;"",[165]Sheet1!A252,"")</f>
        <v>44</v>
      </c>
      <c r="BZ320">
        <f>IF([166]Sheet1!A252&lt;&gt;"",[166]Sheet1!A252,"")</f>
        <v>384</v>
      </c>
      <c r="CA320">
        <f>IF([167]Sheet1!A252&lt;&gt;"",[167]Sheet1!A252,"")</f>
        <v>569</v>
      </c>
      <c r="CB320">
        <f>IF([168]Sheet1!A252&lt;&gt;"",[168]Sheet1!A252,"")</f>
        <v>267</v>
      </c>
      <c r="CC320">
        <f>IF([169]Sheet1!A252&lt;&gt;"",[169]Sheet1!A252,"")</f>
        <v>230</v>
      </c>
      <c r="CD320">
        <f>IF([170]Sheet1!A252&lt;&gt;"",[170]Sheet1!A252,"")</f>
        <v>465</v>
      </c>
      <c r="CE320">
        <f>IF([171]Sheet1!A252&lt;&gt;"",[171]Sheet1!A252,"")</f>
        <v>454</v>
      </c>
      <c r="CF320">
        <f>IF([172]Sheet1!A252&lt;&gt;"",[172]Sheet1!A252,"")</f>
        <v>585</v>
      </c>
      <c r="CG320">
        <f>IF([173]Sheet1!A252&lt;&gt;"",[173]Sheet1!A252,"")</f>
        <v>218</v>
      </c>
      <c r="CH320">
        <f>IF([174]Sheet1!A252&lt;&gt;"",[174]Sheet1!A252,"")</f>
        <v>382</v>
      </c>
      <c r="CI320">
        <f>IF([175]Sheet1!A252&lt;&gt;"",[175]Sheet1!A252,"")</f>
        <v>409</v>
      </c>
      <c r="CJ320">
        <f>IF([176]Sheet1!A252&lt;&gt;"",[176]Sheet1!A252,"")</f>
        <v>356</v>
      </c>
      <c r="CK320">
        <f>IF([177]Sheet1!A252&lt;&gt;"",[177]Sheet1!A252,"")</f>
        <v>664</v>
      </c>
      <c r="CL320">
        <f>IF([178]Sheet1!A252&lt;&gt;"",[178]Sheet1!A252,"")</f>
        <v>39</v>
      </c>
    </row>
    <row r="321" spans="2:90">
      <c r="B321">
        <f>IF([90]Sheet1!A253&lt;&gt;"",[90]Sheet1!A253,"")</f>
        <v>312</v>
      </c>
      <c r="C321">
        <f>IF([91]Sheet1!A253&lt;&gt;"",[91]Sheet1!A253,"")</f>
        <v>130</v>
      </c>
      <c r="D321">
        <f>IF([92]Sheet1!A253&lt;&gt;"",[92]Sheet1!A253,"")</f>
        <v>169</v>
      </c>
      <c r="E321">
        <f>IF([93]Sheet1!A253&lt;&gt;"",[93]Sheet1!A253,"")</f>
        <v>227</v>
      </c>
      <c r="F321">
        <f>IF([94]Sheet1!A253&lt;&gt;"",[94]Sheet1!A253,"")</f>
        <v>92</v>
      </c>
      <c r="G321">
        <f>IF([95]Sheet1!A253&lt;&gt;"",[95]Sheet1!A253,"")</f>
        <v>295</v>
      </c>
      <c r="H321">
        <f>IF([96]Sheet1!A253&lt;&gt;"",[96]Sheet1!A253,"")</f>
        <v>362</v>
      </c>
      <c r="I321">
        <f>IF([97]Sheet1!A253&lt;&gt;"",[97]Sheet1!A253,"")</f>
        <v>117</v>
      </c>
      <c r="J321">
        <f>IF([98]Sheet1!A253&lt;&gt;"",[98]Sheet1!A253,"")</f>
        <v>260</v>
      </c>
      <c r="K321">
        <f>IF([99]Sheet1!A253&lt;&gt;"",[99]Sheet1!A253,"")</f>
        <v>55</v>
      </c>
      <c r="L321">
        <f>IF([100]Sheet1!A253&lt;&gt;"",[100]Sheet1!A253,"")</f>
        <v>655</v>
      </c>
      <c r="M321">
        <f>IF([101]Sheet1!A253&lt;&gt;"",[101]Sheet1!A253,"")</f>
        <v>98</v>
      </c>
      <c r="N321">
        <f>IF([102]Sheet1!A253&lt;&gt;"",[102]Sheet1!A253,"")</f>
        <v>647</v>
      </c>
      <c r="O321">
        <f>IF([103]Sheet1!A253&lt;&gt;"",[103]Sheet1!A253,"")</f>
        <v>371</v>
      </c>
      <c r="P321">
        <f>IF([104]Sheet1!A253&lt;&gt;"",[104]Sheet1!A253,"")</f>
        <v>13</v>
      </c>
      <c r="Q321">
        <f>IF([105]Sheet1!A253&lt;&gt;"",[105]Sheet1!A253,"")</f>
        <v>657</v>
      </c>
      <c r="R321">
        <f>IF([106]Sheet1!A253&lt;&gt;"",[106]Sheet1!A253,"")</f>
        <v>559</v>
      </c>
      <c r="S321">
        <f>IF([107]Sheet1!A253&lt;&gt;"",[107]Sheet1!A253,"")</f>
        <v>184</v>
      </c>
      <c r="T321">
        <f>IF([108]Sheet1!A253&lt;&gt;"",[108]Sheet1!A253,"")</f>
        <v>13</v>
      </c>
      <c r="U321">
        <f>IF([109]Sheet1!A253&lt;&gt;"",[109]Sheet1!A253,"")</f>
        <v>29</v>
      </c>
      <c r="V321">
        <f>IF([110]Sheet1!A253&lt;&gt;"",[110]Sheet1!A253,"")</f>
        <v>503</v>
      </c>
      <c r="W321">
        <f>IF([111]Sheet1!A253&lt;&gt;"",[111]Sheet1!A253,"")</f>
        <v>530</v>
      </c>
      <c r="X321">
        <f>IF([112]Sheet1!A253&lt;&gt;"",[112]Sheet1!A253,"")</f>
        <v>544</v>
      </c>
      <c r="Y321">
        <f>IF([113]Sheet1!A253&lt;&gt;"",[113]Sheet1!A253,"")</f>
        <v>367</v>
      </c>
      <c r="Z321">
        <f>IF([114]Sheet1!A253&lt;&gt;"",[114]Sheet1!A253,"")</f>
        <v>357</v>
      </c>
      <c r="AA321">
        <f>IF([115]Sheet1!A253&lt;&gt;"",[115]Sheet1!A253,"")</f>
        <v>379</v>
      </c>
      <c r="AB321">
        <f>IF([116]Sheet1!A253&lt;&gt;"",[116]Sheet1!A253,"")</f>
        <v>272</v>
      </c>
      <c r="AC321">
        <f>IF([117]Sheet1!A253&lt;&gt;"",[117]Sheet1!A253,"")</f>
        <v>438</v>
      </c>
      <c r="AD321">
        <f>IF([118]Sheet1!A253&lt;&gt;"",[118]Sheet1!A253,"")</f>
        <v>368</v>
      </c>
      <c r="AE321">
        <f>IF([119]Sheet1!A253&lt;&gt;"",[119]Sheet1!A253,"")</f>
        <v>526</v>
      </c>
      <c r="AF321">
        <f>IF([120]Sheet1!A253&lt;&gt;"",[120]Sheet1!A253,"")</f>
        <v>24</v>
      </c>
      <c r="AG321">
        <f>IF([121]Sheet1!A253&lt;&gt;"",[121]Sheet1!A253,"")</f>
        <v>34</v>
      </c>
      <c r="AH321">
        <f>IF([122]Sheet1!A253&lt;&gt;"",[122]Sheet1!A253,"")</f>
        <v>212</v>
      </c>
      <c r="AI321">
        <f>IF([123]Sheet1!A253&lt;&gt;"",[123]Sheet1!A253,"")</f>
        <v>196</v>
      </c>
      <c r="AJ321">
        <f>IF([124]Sheet1!A253&lt;&gt;"",[124]Sheet1!A253,"")</f>
        <v>541</v>
      </c>
      <c r="AK321">
        <f>IF([125]Sheet1!A253&lt;&gt;"",[125]Sheet1!A253,"")</f>
        <v>270</v>
      </c>
      <c r="AL321">
        <f>IF([126]Sheet1!A253&lt;&gt;"",[126]Sheet1!A253,"")</f>
        <v>186</v>
      </c>
      <c r="AM321">
        <f>IF([127]Sheet1!A253&lt;&gt;"",[127]Sheet1!A253,"")</f>
        <v>385</v>
      </c>
      <c r="AN321">
        <f>IF([128]Sheet1!A253&lt;&gt;"",[128]Sheet1!A253,"")</f>
        <v>246</v>
      </c>
      <c r="AO321" t="str">
        <f>IF([129]Sheet1!A253&lt;&gt;"",[129]Sheet1!A253,"")</f>
        <v/>
      </c>
      <c r="AP321" t="str">
        <f>IF([130]Sheet1!A253&lt;&gt;"",[130]Sheet1!A253,"")</f>
        <v/>
      </c>
      <c r="AQ321">
        <f>IF([131]Sheet1!A253&lt;&gt;"",[131]Sheet1!A253,"")</f>
        <v>598</v>
      </c>
      <c r="AR321">
        <f>IF([132]Sheet1!A253&lt;&gt;"",[132]Sheet1!A253,"")</f>
        <v>601</v>
      </c>
      <c r="AS321">
        <f>IF([133]Sheet1!A253&lt;&gt;"",[133]Sheet1!A253,"")</f>
        <v>112</v>
      </c>
      <c r="AT321">
        <f>IF([134]Sheet1!A253&lt;&gt;"",[134]Sheet1!A253,"")</f>
        <v>146</v>
      </c>
      <c r="AU321">
        <f>IF([135]Sheet1!A253&lt;&gt;"",[135]Sheet1!A253,"")</f>
        <v>201</v>
      </c>
      <c r="AV321">
        <f>IF([136]Sheet1!A253&lt;&gt;"",[136]Sheet1!A253,"")</f>
        <v>237</v>
      </c>
      <c r="AW321">
        <f>IF([137]Sheet1!A253&lt;&gt;"",[137]Sheet1!A253,"")</f>
        <v>366</v>
      </c>
      <c r="AX321">
        <f>IF([138]Sheet1!A253&lt;&gt;"",[138]Sheet1!A253,"")</f>
        <v>365</v>
      </c>
      <c r="AY321">
        <f>IF([139]Sheet1!A253&lt;&gt;"",[139]Sheet1!A253,"")</f>
        <v>0</v>
      </c>
      <c r="AZ321">
        <f>IF([140]Sheet1!A253&lt;&gt;"",[140]Sheet1!A253,"")</f>
        <v>646</v>
      </c>
      <c r="BA321">
        <f>IF([141]Sheet1!A253&lt;&gt;"",[141]Sheet1!A253,"")</f>
        <v>249</v>
      </c>
      <c r="BB321">
        <f>IF([142]Sheet1!A253&lt;&gt;"",[142]Sheet1!A253,"")</f>
        <v>262</v>
      </c>
      <c r="BC321">
        <f>IF([143]Sheet1!A253&lt;&gt;"",[143]Sheet1!A253,"")</f>
        <v>197</v>
      </c>
      <c r="BD321">
        <f>IF([144]Sheet1!A253&lt;&gt;"",[144]Sheet1!A253,"")</f>
        <v>301</v>
      </c>
      <c r="BE321">
        <f>IF([145]Sheet1!A253&lt;&gt;"",[145]Sheet1!A253,"")</f>
        <v>149</v>
      </c>
      <c r="BF321">
        <f>IF([146]Sheet1!A253&lt;&gt;"",[146]Sheet1!A253,"")</f>
        <v>392</v>
      </c>
      <c r="BG321">
        <f>IF([147]Sheet1!A253&lt;&gt;"",[147]Sheet1!A253,"")</f>
        <v>33</v>
      </c>
      <c r="BH321">
        <f>IF([148]Sheet1!A253&lt;&gt;"",[148]Sheet1!A253,"")</f>
        <v>172</v>
      </c>
      <c r="BI321">
        <f>IF([149]Sheet1!A253&lt;&gt;"",[149]Sheet1!A253,"")</f>
        <v>298</v>
      </c>
      <c r="BJ321">
        <f>IF([150]Sheet1!A253&lt;&gt;"",[150]Sheet1!A253,"")</f>
        <v>258</v>
      </c>
      <c r="BK321">
        <f>IF([151]Sheet1!A253&lt;&gt;"",[151]Sheet1!A253,"")</f>
        <v>590</v>
      </c>
      <c r="BL321">
        <f>IF([152]Sheet1!A253&lt;&gt;"",[152]Sheet1!A253,"")</f>
        <v>592</v>
      </c>
      <c r="BM321">
        <f>IF([153]Sheet1!A253&lt;&gt;"",[153]Sheet1!A253,"")</f>
        <v>630</v>
      </c>
      <c r="BN321">
        <f>IF([154]Sheet1!A253&lt;&gt;"",[154]Sheet1!A253,"")</f>
        <v>265</v>
      </c>
      <c r="BO321">
        <f>IF([155]Sheet1!A253&lt;&gt;"",[155]Sheet1!A253,"")</f>
        <v>350</v>
      </c>
      <c r="BP321">
        <f>IF([156]Sheet1!A253&lt;&gt;"",[156]Sheet1!A253,"")</f>
        <v>326</v>
      </c>
      <c r="BQ321">
        <f>IF([157]Sheet1!A253&lt;&gt;"",[157]Sheet1!A253,"")</f>
        <v>217</v>
      </c>
      <c r="BR321">
        <f>IF([158]Sheet1!A253&lt;&gt;"",[158]Sheet1!A253,"")</f>
        <v>276</v>
      </c>
      <c r="BS321">
        <f>IF([159]Sheet1!A253&lt;&gt;"",[159]Sheet1!A253,"")</f>
        <v>630</v>
      </c>
      <c r="BT321">
        <f>IF([160]Sheet1!A253&lt;&gt;"",[160]Sheet1!A253,"")</f>
        <v>157</v>
      </c>
      <c r="BU321">
        <f>IF([161]Sheet1!A253&lt;&gt;"",[161]Sheet1!A253,"")</f>
        <v>497</v>
      </c>
      <c r="BV321">
        <f>IF([162]Sheet1!A253&lt;&gt;"",[162]Sheet1!A253,"")</f>
        <v>66</v>
      </c>
      <c r="BW321">
        <f>IF([163]Sheet1!A253&lt;&gt;"",[163]Sheet1!A253,"")</f>
        <v>612</v>
      </c>
      <c r="BX321">
        <f>IF([164]Sheet1!A253&lt;&gt;"",[164]Sheet1!A253,"")</f>
        <v>129</v>
      </c>
      <c r="BY321">
        <f>IF([165]Sheet1!A253&lt;&gt;"",[165]Sheet1!A253,"")</f>
        <v>201</v>
      </c>
      <c r="BZ321">
        <f>IF([166]Sheet1!A253&lt;&gt;"",[166]Sheet1!A253,"")</f>
        <v>242</v>
      </c>
      <c r="CA321">
        <f>IF([167]Sheet1!A253&lt;&gt;"",[167]Sheet1!A253,"")</f>
        <v>567</v>
      </c>
      <c r="CB321">
        <f>IF([168]Sheet1!A253&lt;&gt;"",[168]Sheet1!A253,"")</f>
        <v>419</v>
      </c>
      <c r="CC321">
        <f>IF([169]Sheet1!A253&lt;&gt;"",[169]Sheet1!A253,"")</f>
        <v>409</v>
      </c>
      <c r="CD321">
        <f>IF([170]Sheet1!A253&lt;&gt;"",[170]Sheet1!A253,"")</f>
        <v>30</v>
      </c>
      <c r="CE321">
        <f>IF([171]Sheet1!A253&lt;&gt;"",[171]Sheet1!A253,"")</f>
        <v>609</v>
      </c>
      <c r="CF321">
        <f>IF([172]Sheet1!A253&lt;&gt;"",[172]Sheet1!A253,"")</f>
        <v>364</v>
      </c>
      <c r="CG321">
        <f>IF([173]Sheet1!A253&lt;&gt;"",[173]Sheet1!A253,"")</f>
        <v>284</v>
      </c>
      <c r="CH321">
        <f>IF([174]Sheet1!A253&lt;&gt;"",[174]Sheet1!A253,"")</f>
        <v>465</v>
      </c>
      <c r="CI321">
        <f>IF([175]Sheet1!A253&lt;&gt;"",[175]Sheet1!A253,"")</f>
        <v>27</v>
      </c>
      <c r="CJ321">
        <f>IF([176]Sheet1!A253&lt;&gt;"",[176]Sheet1!A253,"")</f>
        <v>530</v>
      </c>
      <c r="CK321">
        <f>IF([177]Sheet1!A253&lt;&gt;"",[177]Sheet1!A253,"")</f>
        <v>5</v>
      </c>
      <c r="CL321">
        <f>IF([178]Sheet1!A253&lt;&gt;"",[178]Sheet1!A253,"")</f>
        <v>289</v>
      </c>
    </row>
    <row r="322" spans="2:90">
      <c r="B322">
        <f>IF([90]Sheet1!A254&lt;&gt;"",[90]Sheet1!A254,"")</f>
        <v>182</v>
      </c>
      <c r="C322">
        <f>IF([91]Sheet1!A254&lt;&gt;"",[91]Sheet1!A254,"")</f>
        <v>85</v>
      </c>
      <c r="D322">
        <f>IF([92]Sheet1!A254&lt;&gt;"",[92]Sheet1!A254,"")</f>
        <v>57</v>
      </c>
      <c r="E322">
        <f>IF([93]Sheet1!A254&lt;&gt;"",[93]Sheet1!A254,"")</f>
        <v>161</v>
      </c>
      <c r="F322">
        <f>IF([94]Sheet1!A254&lt;&gt;"",[94]Sheet1!A254,"")</f>
        <v>106</v>
      </c>
      <c r="G322">
        <f>IF([95]Sheet1!A254&lt;&gt;"",[95]Sheet1!A254,"")</f>
        <v>378</v>
      </c>
      <c r="H322">
        <f>IF([96]Sheet1!A254&lt;&gt;"",[96]Sheet1!A254,"")</f>
        <v>313</v>
      </c>
      <c r="I322">
        <f>IF([97]Sheet1!A254&lt;&gt;"",[97]Sheet1!A254,"")</f>
        <v>399</v>
      </c>
      <c r="J322">
        <f>IF([98]Sheet1!A254&lt;&gt;"",[98]Sheet1!A254,"")</f>
        <v>138</v>
      </c>
      <c r="K322">
        <f>IF([99]Sheet1!A254&lt;&gt;"",[99]Sheet1!A254,"")</f>
        <v>338</v>
      </c>
      <c r="L322">
        <f>IF([100]Sheet1!A254&lt;&gt;"",[100]Sheet1!A254,"")</f>
        <v>59</v>
      </c>
      <c r="M322">
        <f>IF([101]Sheet1!A254&lt;&gt;"",[101]Sheet1!A254,"")</f>
        <v>332</v>
      </c>
      <c r="N322">
        <f>IF([102]Sheet1!A254&lt;&gt;"",[102]Sheet1!A254,"")</f>
        <v>352</v>
      </c>
      <c r="O322">
        <f>IF([103]Sheet1!A254&lt;&gt;"",[103]Sheet1!A254,"")</f>
        <v>351</v>
      </c>
      <c r="P322">
        <f>IF([104]Sheet1!A254&lt;&gt;"",[104]Sheet1!A254,"")</f>
        <v>11</v>
      </c>
      <c r="Q322">
        <f>IF([105]Sheet1!A254&lt;&gt;"",[105]Sheet1!A254,"")</f>
        <v>217</v>
      </c>
      <c r="R322">
        <f>IF([106]Sheet1!A254&lt;&gt;"",[106]Sheet1!A254,"")</f>
        <v>31</v>
      </c>
      <c r="S322">
        <f>IF([107]Sheet1!A254&lt;&gt;"",[107]Sheet1!A254,"")</f>
        <v>508</v>
      </c>
      <c r="T322">
        <f>IF([108]Sheet1!A254&lt;&gt;"",[108]Sheet1!A254,"")</f>
        <v>240</v>
      </c>
      <c r="U322">
        <f>IF([109]Sheet1!A254&lt;&gt;"",[109]Sheet1!A254,"")</f>
        <v>284</v>
      </c>
      <c r="V322">
        <f>IF([110]Sheet1!A254&lt;&gt;"",[110]Sheet1!A254,"")</f>
        <v>155</v>
      </c>
      <c r="W322">
        <f>IF([111]Sheet1!A254&lt;&gt;"",[111]Sheet1!A254,"")</f>
        <v>87</v>
      </c>
      <c r="X322">
        <f>IF([112]Sheet1!A254&lt;&gt;"",[112]Sheet1!A254,"")</f>
        <v>537</v>
      </c>
      <c r="Y322">
        <f>IF([113]Sheet1!A254&lt;&gt;"",[113]Sheet1!A254,"")</f>
        <v>128</v>
      </c>
      <c r="Z322">
        <f>IF([114]Sheet1!A254&lt;&gt;"",[114]Sheet1!A254,"")</f>
        <v>423</v>
      </c>
      <c r="AA322">
        <f>IF([115]Sheet1!A254&lt;&gt;"",[115]Sheet1!A254,"")</f>
        <v>460</v>
      </c>
      <c r="AB322">
        <f>IF([116]Sheet1!A254&lt;&gt;"",[116]Sheet1!A254,"")</f>
        <v>114</v>
      </c>
      <c r="AC322">
        <f>IF([117]Sheet1!A254&lt;&gt;"",[117]Sheet1!A254,"")</f>
        <v>526</v>
      </c>
      <c r="AD322">
        <f>IF([118]Sheet1!A254&lt;&gt;"",[118]Sheet1!A254,"")</f>
        <v>276</v>
      </c>
      <c r="AE322">
        <f>IF([119]Sheet1!A254&lt;&gt;"",[119]Sheet1!A254,"")</f>
        <v>385</v>
      </c>
      <c r="AF322">
        <f>IF([120]Sheet1!A254&lt;&gt;"",[120]Sheet1!A254,"")</f>
        <v>497</v>
      </c>
      <c r="AG322">
        <f>IF([121]Sheet1!A254&lt;&gt;"",[121]Sheet1!A254,"")</f>
        <v>54</v>
      </c>
      <c r="AH322">
        <f>IF([122]Sheet1!A254&lt;&gt;"",[122]Sheet1!A254,"")</f>
        <v>189</v>
      </c>
      <c r="AI322">
        <f>IF([123]Sheet1!A254&lt;&gt;"",[123]Sheet1!A254,"")</f>
        <v>441</v>
      </c>
      <c r="AJ322">
        <f>IF([124]Sheet1!A254&lt;&gt;"",[124]Sheet1!A254,"")</f>
        <v>266</v>
      </c>
      <c r="AK322">
        <f>IF([125]Sheet1!A254&lt;&gt;"",[125]Sheet1!A254,"")</f>
        <v>32</v>
      </c>
      <c r="AL322">
        <f>IF([126]Sheet1!A254&lt;&gt;"",[126]Sheet1!A254,"")</f>
        <v>206</v>
      </c>
      <c r="AM322">
        <f>IF([127]Sheet1!A254&lt;&gt;"",[127]Sheet1!A254,"")</f>
        <v>355</v>
      </c>
      <c r="AN322">
        <f>IF([128]Sheet1!A254&lt;&gt;"",[128]Sheet1!A254,"")</f>
        <v>532</v>
      </c>
      <c r="AO322" t="str">
        <f>IF([129]Sheet1!A254&lt;&gt;"",[129]Sheet1!A254,"")</f>
        <v/>
      </c>
      <c r="AP322" t="str">
        <f>IF([130]Sheet1!A254&lt;&gt;"",[130]Sheet1!A254,"")</f>
        <v/>
      </c>
      <c r="AQ322">
        <f>IF([131]Sheet1!A254&lt;&gt;"",[131]Sheet1!A254,"")</f>
        <v>35</v>
      </c>
      <c r="AR322">
        <f>IF([132]Sheet1!A254&lt;&gt;"",[132]Sheet1!A254,"")</f>
        <v>617</v>
      </c>
      <c r="AS322">
        <f>IF([133]Sheet1!A254&lt;&gt;"",[133]Sheet1!A254,"")</f>
        <v>150</v>
      </c>
      <c r="AT322">
        <f>IF([134]Sheet1!A254&lt;&gt;"",[134]Sheet1!A254,"")</f>
        <v>12</v>
      </c>
      <c r="AU322">
        <f>IF([135]Sheet1!A254&lt;&gt;"",[135]Sheet1!A254,"")</f>
        <v>581</v>
      </c>
      <c r="AV322">
        <f>IF([136]Sheet1!A254&lt;&gt;"",[136]Sheet1!A254,"")</f>
        <v>113</v>
      </c>
      <c r="AW322">
        <f>IF([137]Sheet1!A254&lt;&gt;"",[137]Sheet1!A254,"")</f>
        <v>660</v>
      </c>
      <c r="AX322">
        <f>IF([138]Sheet1!A254&lt;&gt;"",[138]Sheet1!A254,"")</f>
        <v>653</v>
      </c>
      <c r="AY322">
        <f>IF([139]Sheet1!A254&lt;&gt;"",[139]Sheet1!A254,"")</f>
        <v>29</v>
      </c>
      <c r="AZ322">
        <f>IF([140]Sheet1!A254&lt;&gt;"",[140]Sheet1!A254,"")</f>
        <v>311</v>
      </c>
      <c r="BA322">
        <f>IF([141]Sheet1!A254&lt;&gt;"",[141]Sheet1!A254,"")</f>
        <v>118</v>
      </c>
      <c r="BB322">
        <f>IF([142]Sheet1!A254&lt;&gt;"",[142]Sheet1!A254,"")</f>
        <v>597</v>
      </c>
      <c r="BC322">
        <f>IF([143]Sheet1!A254&lt;&gt;"",[143]Sheet1!A254,"")</f>
        <v>226</v>
      </c>
      <c r="BD322">
        <f>IF([144]Sheet1!A254&lt;&gt;"",[144]Sheet1!A254,"")</f>
        <v>648</v>
      </c>
      <c r="BE322">
        <f>IF([145]Sheet1!A254&lt;&gt;"",[145]Sheet1!A254,"")</f>
        <v>658</v>
      </c>
      <c r="BF322">
        <f>IF([146]Sheet1!A254&lt;&gt;"",[146]Sheet1!A254,"")</f>
        <v>610</v>
      </c>
      <c r="BG322">
        <f>IF([147]Sheet1!A254&lt;&gt;"",[147]Sheet1!A254,"")</f>
        <v>556</v>
      </c>
      <c r="BH322">
        <f>IF([148]Sheet1!A254&lt;&gt;"",[148]Sheet1!A254,"")</f>
        <v>654</v>
      </c>
      <c r="BI322">
        <f>IF([149]Sheet1!A254&lt;&gt;"",[149]Sheet1!A254,"")</f>
        <v>87</v>
      </c>
      <c r="BJ322">
        <f>IF([150]Sheet1!A254&lt;&gt;"",[150]Sheet1!A254,"")</f>
        <v>205</v>
      </c>
      <c r="BK322">
        <f>IF([151]Sheet1!A254&lt;&gt;"",[151]Sheet1!A254,"")</f>
        <v>170</v>
      </c>
      <c r="BL322">
        <f>IF([152]Sheet1!A254&lt;&gt;"",[152]Sheet1!A254,"")</f>
        <v>394</v>
      </c>
      <c r="BM322">
        <f>IF([153]Sheet1!A254&lt;&gt;"",[153]Sheet1!A254,"")</f>
        <v>283</v>
      </c>
      <c r="BN322">
        <f>IF([154]Sheet1!A254&lt;&gt;"",[154]Sheet1!A254,"")</f>
        <v>374</v>
      </c>
      <c r="BO322">
        <f>IF([155]Sheet1!A254&lt;&gt;"",[155]Sheet1!A254,"")</f>
        <v>273</v>
      </c>
      <c r="BP322">
        <f>IF([156]Sheet1!A254&lt;&gt;"",[156]Sheet1!A254,"")</f>
        <v>68</v>
      </c>
      <c r="BQ322">
        <f>IF([157]Sheet1!A254&lt;&gt;"",[157]Sheet1!A254,"")</f>
        <v>632</v>
      </c>
      <c r="BR322">
        <f>IF([158]Sheet1!A254&lt;&gt;"",[158]Sheet1!A254,"")</f>
        <v>85</v>
      </c>
      <c r="BS322">
        <f>IF([159]Sheet1!A254&lt;&gt;"",[159]Sheet1!A254,"")</f>
        <v>193</v>
      </c>
      <c r="BT322">
        <f>IF([160]Sheet1!A254&lt;&gt;"",[160]Sheet1!A254,"")</f>
        <v>385</v>
      </c>
      <c r="BU322">
        <f>IF([161]Sheet1!A254&lt;&gt;"",[161]Sheet1!A254,"")</f>
        <v>254</v>
      </c>
      <c r="BV322">
        <f>IF([162]Sheet1!A254&lt;&gt;"",[162]Sheet1!A254,"")</f>
        <v>450</v>
      </c>
      <c r="BW322">
        <f>IF([163]Sheet1!A254&lt;&gt;"",[163]Sheet1!A254,"")</f>
        <v>662</v>
      </c>
      <c r="BX322">
        <f>IF([164]Sheet1!A254&lt;&gt;"",[164]Sheet1!A254,"")</f>
        <v>407</v>
      </c>
      <c r="BY322">
        <f>IF([165]Sheet1!A254&lt;&gt;"",[165]Sheet1!A254,"")</f>
        <v>585</v>
      </c>
      <c r="BZ322">
        <f>IF([166]Sheet1!A254&lt;&gt;"",[166]Sheet1!A254,"")</f>
        <v>556</v>
      </c>
      <c r="CA322">
        <f>IF([167]Sheet1!A254&lt;&gt;"",[167]Sheet1!A254,"")</f>
        <v>535</v>
      </c>
      <c r="CB322">
        <f>IF([168]Sheet1!A254&lt;&gt;"",[168]Sheet1!A254,"")</f>
        <v>244</v>
      </c>
      <c r="CC322">
        <f>IF([169]Sheet1!A254&lt;&gt;"",[169]Sheet1!A254,"")</f>
        <v>0</v>
      </c>
      <c r="CD322">
        <f>IF([170]Sheet1!A254&lt;&gt;"",[170]Sheet1!A254,"")</f>
        <v>149</v>
      </c>
      <c r="CE322">
        <f>IF([171]Sheet1!A254&lt;&gt;"",[171]Sheet1!A254,"")</f>
        <v>220</v>
      </c>
      <c r="CF322">
        <f>IF([172]Sheet1!A254&lt;&gt;"",[172]Sheet1!A254,"")</f>
        <v>392</v>
      </c>
      <c r="CG322">
        <f>IF([173]Sheet1!A254&lt;&gt;"",[173]Sheet1!A254,"")</f>
        <v>399</v>
      </c>
      <c r="CH322">
        <f>IF([174]Sheet1!A254&lt;&gt;"",[174]Sheet1!A254,"")</f>
        <v>94</v>
      </c>
      <c r="CI322">
        <f>IF([175]Sheet1!A254&lt;&gt;"",[175]Sheet1!A254,"")</f>
        <v>655</v>
      </c>
      <c r="CJ322">
        <f>IF([176]Sheet1!A254&lt;&gt;"",[176]Sheet1!A254,"")</f>
        <v>629</v>
      </c>
      <c r="CK322">
        <f>IF([177]Sheet1!A254&lt;&gt;"",[177]Sheet1!A254,"")</f>
        <v>127</v>
      </c>
      <c r="CL322">
        <f>IF([178]Sheet1!A254&lt;&gt;"",[178]Sheet1!A254,"")</f>
        <v>223</v>
      </c>
    </row>
    <row r="323" spans="2:90">
      <c r="B323">
        <f>IF([90]Sheet1!A255&lt;&gt;"",[90]Sheet1!A255,"")</f>
        <v>5</v>
      </c>
      <c r="C323">
        <f>IF([91]Sheet1!A255&lt;&gt;"",[91]Sheet1!A255,"")</f>
        <v>397</v>
      </c>
      <c r="D323">
        <f>IF([92]Sheet1!A255&lt;&gt;"",[92]Sheet1!A255,"")</f>
        <v>365</v>
      </c>
      <c r="E323">
        <f>IF([93]Sheet1!A255&lt;&gt;"",[93]Sheet1!A255,"")</f>
        <v>345</v>
      </c>
      <c r="F323">
        <f>IF([94]Sheet1!A255&lt;&gt;"",[94]Sheet1!A255,"")</f>
        <v>53</v>
      </c>
      <c r="G323">
        <f>IF([95]Sheet1!A255&lt;&gt;"",[95]Sheet1!A255,"")</f>
        <v>254</v>
      </c>
      <c r="H323">
        <f>IF([96]Sheet1!A255&lt;&gt;"",[96]Sheet1!A255,"")</f>
        <v>14</v>
      </c>
      <c r="I323">
        <f>IF([97]Sheet1!A255&lt;&gt;"",[97]Sheet1!A255,"")</f>
        <v>115</v>
      </c>
      <c r="J323">
        <f>IF([98]Sheet1!A255&lt;&gt;"",[98]Sheet1!A255,"")</f>
        <v>661</v>
      </c>
      <c r="K323">
        <f>IF([99]Sheet1!A255&lt;&gt;"",[99]Sheet1!A255,"")</f>
        <v>173</v>
      </c>
      <c r="L323">
        <f>IF([100]Sheet1!A255&lt;&gt;"",[100]Sheet1!A255,"")</f>
        <v>327</v>
      </c>
      <c r="M323">
        <f>IF([101]Sheet1!A255&lt;&gt;"",[101]Sheet1!A255,"")</f>
        <v>218</v>
      </c>
      <c r="N323">
        <f>IF([102]Sheet1!A255&lt;&gt;"",[102]Sheet1!A255,"")</f>
        <v>381</v>
      </c>
      <c r="O323">
        <f>IF([103]Sheet1!A255&lt;&gt;"",[103]Sheet1!A255,"")</f>
        <v>241</v>
      </c>
      <c r="P323">
        <f>IF([104]Sheet1!A255&lt;&gt;"",[104]Sheet1!A255,"")</f>
        <v>18</v>
      </c>
      <c r="Q323">
        <f>IF([105]Sheet1!A255&lt;&gt;"",[105]Sheet1!A255,"")</f>
        <v>105</v>
      </c>
      <c r="R323">
        <f>IF([106]Sheet1!A255&lt;&gt;"",[106]Sheet1!A255,"")</f>
        <v>620</v>
      </c>
      <c r="S323">
        <f>IF([107]Sheet1!A255&lt;&gt;"",[107]Sheet1!A255,"")</f>
        <v>542</v>
      </c>
      <c r="T323">
        <f>IF([108]Sheet1!A255&lt;&gt;"",[108]Sheet1!A255,"")</f>
        <v>465</v>
      </c>
      <c r="U323">
        <f>IF([109]Sheet1!A255&lt;&gt;"",[109]Sheet1!A255,"")</f>
        <v>520</v>
      </c>
      <c r="V323">
        <f>IF([110]Sheet1!A255&lt;&gt;"",[110]Sheet1!A255,"")</f>
        <v>32</v>
      </c>
      <c r="W323">
        <f>IF([111]Sheet1!A255&lt;&gt;"",[111]Sheet1!A255,"")</f>
        <v>454</v>
      </c>
      <c r="X323">
        <f>IF([112]Sheet1!A255&lt;&gt;"",[112]Sheet1!A255,"")</f>
        <v>437</v>
      </c>
      <c r="Y323">
        <f>IF([113]Sheet1!A255&lt;&gt;"",[113]Sheet1!A255,"")</f>
        <v>178</v>
      </c>
      <c r="Z323">
        <f>IF([114]Sheet1!A255&lt;&gt;"",[114]Sheet1!A255,"")</f>
        <v>237</v>
      </c>
      <c r="AA323">
        <f>IF([115]Sheet1!A255&lt;&gt;"",[115]Sheet1!A255,"")</f>
        <v>361</v>
      </c>
      <c r="AB323">
        <f>IF([116]Sheet1!A255&lt;&gt;"",[116]Sheet1!A255,"")</f>
        <v>34</v>
      </c>
      <c r="AC323">
        <f>IF([117]Sheet1!A255&lt;&gt;"",[117]Sheet1!A255,"")</f>
        <v>259</v>
      </c>
      <c r="AD323">
        <f>IF([118]Sheet1!A255&lt;&gt;"",[118]Sheet1!A255,"")</f>
        <v>458</v>
      </c>
      <c r="AE323">
        <f>IF([119]Sheet1!A255&lt;&gt;"",[119]Sheet1!A255,"")</f>
        <v>204</v>
      </c>
      <c r="AF323">
        <f>IF([120]Sheet1!A255&lt;&gt;"",[120]Sheet1!A255,"")</f>
        <v>81</v>
      </c>
      <c r="AG323">
        <f>IF([121]Sheet1!A255&lt;&gt;"",[121]Sheet1!A255,"")</f>
        <v>256</v>
      </c>
      <c r="AH323">
        <f>IF([122]Sheet1!A255&lt;&gt;"",[122]Sheet1!A255,"")</f>
        <v>90</v>
      </c>
      <c r="AI323">
        <f>IF([123]Sheet1!A255&lt;&gt;"",[123]Sheet1!A255,"")</f>
        <v>273</v>
      </c>
      <c r="AJ323">
        <f>IF([124]Sheet1!A255&lt;&gt;"",[124]Sheet1!A255,"")</f>
        <v>231</v>
      </c>
      <c r="AK323">
        <f>IF([125]Sheet1!A255&lt;&gt;"",[125]Sheet1!A255,"")</f>
        <v>0</v>
      </c>
      <c r="AL323">
        <f>IF([126]Sheet1!A255&lt;&gt;"",[126]Sheet1!A255,"")</f>
        <v>283</v>
      </c>
      <c r="AM323">
        <f>IF([127]Sheet1!A255&lt;&gt;"",[127]Sheet1!A255,"")</f>
        <v>274</v>
      </c>
      <c r="AN323">
        <f>IF([128]Sheet1!A255&lt;&gt;"",[128]Sheet1!A255,"")</f>
        <v>94</v>
      </c>
      <c r="AO323" t="str">
        <f>IF([129]Sheet1!A255&lt;&gt;"",[129]Sheet1!A255,"")</f>
        <v/>
      </c>
      <c r="AP323" t="str">
        <f>IF([130]Sheet1!A255&lt;&gt;"",[130]Sheet1!A255,"")</f>
        <v/>
      </c>
      <c r="AQ323">
        <f>IF([131]Sheet1!A255&lt;&gt;"",[131]Sheet1!A255,"")</f>
        <v>633</v>
      </c>
      <c r="AR323">
        <f>IF([132]Sheet1!A255&lt;&gt;"",[132]Sheet1!A255,"")</f>
        <v>580</v>
      </c>
      <c r="AS323">
        <f>IF([133]Sheet1!A255&lt;&gt;"",[133]Sheet1!A255,"")</f>
        <v>34</v>
      </c>
      <c r="AT323">
        <f>IF([134]Sheet1!A255&lt;&gt;"",[134]Sheet1!A255,"")</f>
        <v>248</v>
      </c>
      <c r="AU323">
        <f>IF([135]Sheet1!A255&lt;&gt;"",[135]Sheet1!A255,"")</f>
        <v>663</v>
      </c>
      <c r="AV323">
        <f>IF([136]Sheet1!A255&lt;&gt;"",[136]Sheet1!A255,"")</f>
        <v>103</v>
      </c>
      <c r="AW323">
        <f>IF([137]Sheet1!A255&lt;&gt;"",[137]Sheet1!A255,"")</f>
        <v>122</v>
      </c>
      <c r="AX323">
        <f>IF([138]Sheet1!A255&lt;&gt;"",[138]Sheet1!A255,"")</f>
        <v>26</v>
      </c>
      <c r="AY323">
        <f>IF([139]Sheet1!A255&lt;&gt;"",[139]Sheet1!A255,"")</f>
        <v>608</v>
      </c>
      <c r="AZ323">
        <f>IF([140]Sheet1!A255&lt;&gt;"",[140]Sheet1!A255,"")</f>
        <v>10</v>
      </c>
      <c r="BA323">
        <f>IF([141]Sheet1!A255&lt;&gt;"",[141]Sheet1!A255,"")</f>
        <v>129</v>
      </c>
      <c r="BB323">
        <f>IF([142]Sheet1!A255&lt;&gt;"",[142]Sheet1!A255,"")</f>
        <v>373</v>
      </c>
      <c r="BC323">
        <f>IF([143]Sheet1!A255&lt;&gt;"",[143]Sheet1!A255,"")</f>
        <v>72</v>
      </c>
      <c r="BD323">
        <f>IF([144]Sheet1!A255&lt;&gt;"",[144]Sheet1!A255,"")</f>
        <v>392</v>
      </c>
      <c r="BE323">
        <f>IF([145]Sheet1!A255&lt;&gt;"",[145]Sheet1!A255,"")</f>
        <v>352</v>
      </c>
      <c r="BF323">
        <f>IF([146]Sheet1!A255&lt;&gt;"",[146]Sheet1!A255,"")</f>
        <v>138</v>
      </c>
      <c r="BG323">
        <f>IF([147]Sheet1!A255&lt;&gt;"",[147]Sheet1!A255,"")</f>
        <v>282</v>
      </c>
      <c r="BH323">
        <f>IF([148]Sheet1!A255&lt;&gt;"",[148]Sheet1!A255,"")</f>
        <v>379</v>
      </c>
      <c r="BI323">
        <f>IF([149]Sheet1!A255&lt;&gt;"",[149]Sheet1!A255,"")</f>
        <v>146</v>
      </c>
      <c r="BJ323">
        <f>IF([150]Sheet1!A255&lt;&gt;"",[150]Sheet1!A255,"")</f>
        <v>299</v>
      </c>
      <c r="BK323">
        <f>IF([151]Sheet1!A255&lt;&gt;"",[151]Sheet1!A255,"")</f>
        <v>23</v>
      </c>
      <c r="BL323">
        <f>IF([152]Sheet1!A255&lt;&gt;"",[152]Sheet1!A255,"")</f>
        <v>130</v>
      </c>
      <c r="BM323">
        <f>IF([153]Sheet1!A255&lt;&gt;"",[153]Sheet1!A255,"")</f>
        <v>312</v>
      </c>
      <c r="BN323">
        <f>IF([154]Sheet1!A255&lt;&gt;"",[154]Sheet1!A255,"")</f>
        <v>239</v>
      </c>
      <c r="BO323">
        <f>IF([155]Sheet1!A255&lt;&gt;"",[155]Sheet1!A255,"")</f>
        <v>138</v>
      </c>
      <c r="BP323">
        <f>IF([156]Sheet1!A255&lt;&gt;"",[156]Sheet1!A255,"")</f>
        <v>416</v>
      </c>
      <c r="BQ323">
        <f>IF([157]Sheet1!A255&lt;&gt;"",[157]Sheet1!A255,"")</f>
        <v>561</v>
      </c>
      <c r="BR323">
        <f>IF([158]Sheet1!A255&lt;&gt;"",[158]Sheet1!A255,"")</f>
        <v>437</v>
      </c>
      <c r="BS323">
        <f>IF([159]Sheet1!A255&lt;&gt;"",[159]Sheet1!A255,"")</f>
        <v>434</v>
      </c>
      <c r="BT323">
        <f>IF([160]Sheet1!A255&lt;&gt;"",[160]Sheet1!A255,"")</f>
        <v>481</v>
      </c>
      <c r="BU323">
        <f>IF([161]Sheet1!A255&lt;&gt;"",[161]Sheet1!A255,"")</f>
        <v>204</v>
      </c>
      <c r="BV323">
        <f>IF([162]Sheet1!A255&lt;&gt;"",[162]Sheet1!A255,"")</f>
        <v>554</v>
      </c>
      <c r="BW323">
        <f>IF([163]Sheet1!A255&lt;&gt;"",[163]Sheet1!A255,"")</f>
        <v>627</v>
      </c>
      <c r="BX323">
        <f>IF([164]Sheet1!A255&lt;&gt;"",[164]Sheet1!A255,"")</f>
        <v>203</v>
      </c>
      <c r="BY323">
        <f>IF([165]Sheet1!A255&lt;&gt;"",[165]Sheet1!A255,"")</f>
        <v>631</v>
      </c>
      <c r="BZ323">
        <f>IF([166]Sheet1!A255&lt;&gt;"",[166]Sheet1!A255,"")</f>
        <v>475</v>
      </c>
      <c r="CA323">
        <f>IF([167]Sheet1!A255&lt;&gt;"",[167]Sheet1!A255,"")</f>
        <v>592</v>
      </c>
      <c r="CB323">
        <f>IF([168]Sheet1!A255&lt;&gt;"",[168]Sheet1!A255,"")</f>
        <v>570</v>
      </c>
      <c r="CC323">
        <f>IF([169]Sheet1!A255&lt;&gt;"",[169]Sheet1!A255,"")</f>
        <v>201</v>
      </c>
      <c r="CD323">
        <f>IF([170]Sheet1!A255&lt;&gt;"",[170]Sheet1!A255,"")</f>
        <v>318</v>
      </c>
      <c r="CE323">
        <f>IF([171]Sheet1!A255&lt;&gt;"",[171]Sheet1!A255,"")</f>
        <v>253</v>
      </c>
      <c r="CF323">
        <f>IF([172]Sheet1!A255&lt;&gt;"",[172]Sheet1!A255,"")</f>
        <v>220</v>
      </c>
      <c r="CG323">
        <f>IF([173]Sheet1!A255&lt;&gt;"",[173]Sheet1!A255,"")</f>
        <v>97</v>
      </c>
      <c r="CH323">
        <f>IF([174]Sheet1!A255&lt;&gt;"",[174]Sheet1!A255,"")</f>
        <v>180</v>
      </c>
      <c r="CI323">
        <f>IF([175]Sheet1!A255&lt;&gt;"",[175]Sheet1!A255,"")</f>
        <v>134</v>
      </c>
      <c r="CJ323">
        <f>IF([176]Sheet1!A255&lt;&gt;"",[176]Sheet1!A255,"")</f>
        <v>246</v>
      </c>
      <c r="CK323">
        <f>IF([177]Sheet1!A255&lt;&gt;"",[177]Sheet1!A255,"")</f>
        <v>126</v>
      </c>
      <c r="CL323">
        <f>IF([178]Sheet1!A255&lt;&gt;"",[178]Sheet1!A255,"")</f>
        <v>176</v>
      </c>
    </row>
    <row r="324" spans="2:90">
      <c r="B324">
        <f>IF([90]Sheet1!A256&lt;&gt;"",[90]Sheet1!A256,"")</f>
        <v>16</v>
      </c>
      <c r="C324">
        <f>IF([91]Sheet1!A256&lt;&gt;"",[91]Sheet1!A256,"")</f>
        <v>91</v>
      </c>
      <c r="D324">
        <f>IF([92]Sheet1!A256&lt;&gt;"",[92]Sheet1!A256,"")</f>
        <v>319</v>
      </c>
      <c r="E324">
        <f>IF([93]Sheet1!A256&lt;&gt;"",[93]Sheet1!A256,"")</f>
        <v>259</v>
      </c>
      <c r="F324">
        <f>IF([94]Sheet1!A256&lt;&gt;"",[94]Sheet1!A256,"")</f>
        <v>97</v>
      </c>
      <c r="G324">
        <f>IF([95]Sheet1!A256&lt;&gt;"",[95]Sheet1!A256,"")</f>
        <v>573</v>
      </c>
      <c r="H324">
        <f>IF([96]Sheet1!A256&lt;&gt;"",[96]Sheet1!A256,"")</f>
        <v>84</v>
      </c>
      <c r="I324">
        <f>IF([97]Sheet1!A256&lt;&gt;"",[97]Sheet1!A256,"")</f>
        <v>51</v>
      </c>
      <c r="J324">
        <f>IF([98]Sheet1!A256&lt;&gt;"",[98]Sheet1!A256,"")</f>
        <v>111</v>
      </c>
      <c r="K324">
        <f>IF([99]Sheet1!A256&lt;&gt;"",[99]Sheet1!A256,"")</f>
        <v>262</v>
      </c>
      <c r="L324">
        <f>IF([100]Sheet1!A256&lt;&gt;"",[100]Sheet1!A256,"")</f>
        <v>625</v>
      </c>
      <c r="M324">
        <f>IF([101]Sheet1!A256&lt;&gt;"",[101]Sheet1!A256,"")</f>
        <v>608</v>
      </c>
      <c r="N324">
        <f>IF([102]Sheet1!A256&lt;&gt;"",[102]Sheet1!A256,"")</f>
        <v>16</v>
      </c>
      <c r="O324">
        <f>IF([103]Sheet1!A256&lt;&gt;"",[103]Sheet1!A256,"")</f>
        <v>575</v>
      </c>
      <c r="P324">
        <f>IF([104]Sheet1!A256&lt;&gt;"",[104]Sheet1!A256,"")</f>
        <v>566</v>
      </c>
      <c r="Q324">
        <f>IF([105]Sheet1!A256&lt;&gt;"",[105]Sheet1!A256,"")</f>
        <v>164</v>
      </c>
      <c r="R324">
        <f>IF([106]Sheet1!A256&lt;&gt;"",[106]Sheet1!A256,"")</f>
        <v>262</v>
      </c>
      <c r="S324">
        <f>IF([107]Sheet1!A256&lt;&gt;"",[107]Sheet1!A256,"")</f>
        <v>154</v>
      </c>
      <c r="T324">
        <f>IF([108]Sheet1!A256&lt;&gt;"",[108]Sheet1!A256,"")</f>
        <v>153</v>
      </c>
      <c r="U324">
        <f>IF([109]Sheet1!A256&lt;&gt;"",[109]Sheet1!A256,"")</f>
        <v>472</v>
      </c>
      <c r="V324">
        <f>IF([110]Sheet1!A256&lt;&gt;"",[110]Sheet1!A256,"")</f>
        <v>251</v>
      </c>
      <c r="W324">
        <f>IF([111]Sheet1!A256&lt;&gt;"",[111]Sheet1!A256,"")</f>
        <v>248</v>
      </c>
      <c r="X324">
        <f>IF([112]Sheet1!A256&lt;&gt;"",[112]Sheet1!A256,"")</f>
        <v>412</v>
      </c>
      <c r="Y324">
        <f>IF([113]Sheet1!A256&lt;&gt;"",[113]Sheet1!A256,"")</f>
        <v>224</v>
      </c>
      <c r="Z324">
        <f>IF([114]Sheet1!A256&lt;&gt;"",[114]Sheet1!A256,"")</f>
        <v>462</v>
      </c>
      <c r="AA324">
        <f>IF([115]Sheet1!A256&lt;&gt;"",[115]Sheet1!A256,"")</f>
        <v>489</v>
      </c>
      <c r="AB324">
        <f>IF([116]Sheet1!A256&lt;&gt;"",[116]Sheet1!A256,"")</f>
        <v>409</v>
      </c>
      <c r="AC324">
        <f>IF([117]Sheet1!A256&lt;&gt;"",[117]Sheet1!A256,"")</f>
        <v>12</v>
      </c>
      <c r="AD324">
        <f>IF([118]Sheet1!A256&lt;&gt;"",[118]Sheet1!A256,"")</f>
        <v>258</v>
      </c>
      <c r="AE324">
        <f>IF([119]Sheet1!A256&lt;&gt;"",[119]Sheet1!A256,"")</f>
        <v>218</v>
      </c>
      <c r="AF324">
        <f>IF([120]Sheet1!A256&lt;&gt;"",[120]Sheet1!A256,"")</f>
        <v>368</v>
      </c>
      <c r="AG324">
        <f>IF([121]Sheet1!A256&lt;&gt;"",[121]Sheet1!A256,"")</f>
        <v>158</v>
      </c>
      <c r="AH324">
        <f>IF([122]Sheet1!A256&lt;&gt;"",[122]Sheet1!A256,"")</f>
        <v>0</v>
      </c>
      <c r="AI324">
        <f>IF([123]Sheet1!A256&lt;&gt;"",[123]Sheet1!A256,"")</f>
        <v>546</v>
      </c>
      <c r="AJ324">
        <f>IF([124]Sheet1!A256&lt;&gt;"",[124]Sheet1!A256,"")</f>
        <v>386</v>
      </c>
      <c r="AK324">
        <f>IF([125]Sheet1!A256&lt;&gt;"",[125]Sheet1!A256,"")</f>
        <v>336</v>
      </c>
      <c r="AL324">
        <f>IF([126]Sheet1!A256&lt;&gt;"",[126]Sheet1!A256,"")</f>
        <v>151</v>
      </c>
      <c r="AM324">
        <f>IF([127]Sheet1!A256&lt;&gt;"",[127]Sheet1!A256,"")</f>
        <v>276</v>
      </c>
      <c r="AN324">
        <f>IF([128]Sheet1!A256&lt;&gt;"",[128]Sheet1!A256,"")</f>
        <v>52</v>
      </c>
      <c r="AO324" t="str">
        <f>IF([129]Sheet1!A256&lt;&gt;"",[129]Sheet1!A256,"")</f>
        <v/>
      </c>
      <c r="AP324" t="str">
        <f>IF([130]Sheet1!A256&lt;&gt;"",[130]Sheet1!A256,"")</f>
        <v/>
      </c>
      <c r="AQ324">
        <f>IF([131]Sheet1!A256&lt;&gt;"",[131]Sheet1!A256,"")</f>
        <v>112</v>
      </c>
      <c r="AR324">
        <f>IF([132]Sheet1!A256&lt;&gt;"",[132]Sheet1!A256,"")</f>
        <v>68</v>
      </c>
      <c r="AS324">
        <f>IF([133]Sheet1!A256&lt;&gt;"",[133]Sheet1!A256,"")</f>
        <v>561</v>
      </c>
      <c r="AT324">
        <f>IF([134]Sheet1!A256&lt;&gt;"",[134]Sheet1!A256,"")</f>
        <v>629</v>
      </c>
      <c r="AU324">
        <f>IF([135]Sheet1!A256&lt;&gt;"",[135]Sheet1!A256,"")</f>
        <v>195</v>
      </c>
      <c r="AV324">
        <f>IF([136]Sheet1!A256&lt;&gt;"",[136]Sheet1!A256,"")</f>
        <v>29</v>
      </c>
      <c r="AW324">
        <f>IF([137]Sheet1!A256&lt;&gt;"",[137]Sheet1!A256,"")</f>
        <v>341</v>
      </c>
      <c r="AX324">
        <f>IF([138]Sheet1!A256&lt;&gt;"",[138]Sheet1!A256,"")</f>
        <v>373</v>
      </c>
      <c r="AY324">
        <f>IF([139]Sheet1!A256&lt;&gt;"",[139]Sheet1!A256,"")</f>
        <v>319</v>
      </c>
      <c r="AZ324">
        <f>IF([140]Sheet1!A256&lt;&gt;"",[140]Sheet1!A256,"")</f>
        <v>282</v>
      </c>
      <c r="BA324">
        <f>IF([141]Sheet1!A256&lt;&gt;"",[141]Sheet1!A256,"")</f>
        <v>348</v>
      </c>
      <c r="BB324">
        <f>IF([142]Sheet1!A256&lt;&gt;"",[142]Sheet1!A256,"")</f>
        <v>24</v>
      </c>
      <c r="BC324">
        <f>IF([143]Sheet1!A256&lt;&gt;"",[143]Sheet1!A256,"")</f>
        <v>212</v>
      </c>
      <c r="BD324">
        <f>IF([144]Sheet1!A256&lt;&gt;"",[144]Sheet1!A256,"")</f>
        <v>555</v>
      </c>
      <c r="BE324">
        <f>IF([145]Sheet1!A256&lt;&gt;"",[145]Sheet1!A256,"")</f>
        <v>271</v>
      </c>
      <c r="BF324">
        <f>IF([146]Sheet1!A256&lt;&gt;"",[146]Sheet1!A256,"")</f>
        <v>561</v>
      </c>
      <c r="BG324">
        <f>IF([147]Sheet1!A256&lt;&gt;"",[147]Sheet1!A256,"")</f>
        <v>310</v>
      </c>
      <c r="BH324">
        <f>IF([148]Sheet1!A256&lt;&gt;"",[148]Sheet1!A256,"")</f>
        <v>241</v>
      </c>
      <c r="BI324">
        <f>IF([149]Sheet1!A256&lt;&gt;"",[149]Sheet1!A256,"")</f>
        <v>134</v>
      </c>
      <c r="BJ324">
        <f>IF([150]Sheet1!A256&lt;&gt;"",[150]Sheet1!A256,"")</f>
        <v>112</v>
      </c>
      <c r="BK324">
        <f>IF([151]Sheet1!A256&lt;&gt;"",[151]Sheet1!A256,"")</f>
        <v>17</v>
      </c>
      <c r="BL324">
        <f>IF([152]Sheet1!A256&lt;&gt;"",[152]Sheet1!A256,"")</f>
        <v>621</v>
      </c>
      <c r="BM324">
        <f>IF([153]Sheet1!A256&lt;&gt;"",[153]Sheet1!A256,"")</f>
        <v>604</v>
      </c>
      <c r="BN324">
        <f>IF([154]Sheet1!A256&lt;&gt;"",[154]Sheet1!A256,"")</f>
        <v>162</v>
      </c>
      <c r="BO324">
        <f>IF([155]Sheet1!A256&lt;&gt;"",[155]Sheet1!A256,"")</f>
        <v>64</v>
      </c>
      <c r="BP324">
        <f>IF([156]Sheet1!A256&lt;&gt;"",[156]Sheet1!A256,"")</f>
        <v>582</v>
      </c>
      <c r="BQ324">
        <f>IF([157]Sheet1!A256&lt;&gt;"",[157]Sheet1!A256,"")</f>
        <v>438</v>
      </c>
      <c r="BR324">
        <f>IF([158]Sheet1!A256&lt;&gt;"",[158]Sheet1!A256,"")</f>
        <v>633</v>
      </c>
      <c r="BS324">
        <f>IF([159]Sheet1!A256&lt;&gt;"",[159]Sheet1!A256,"")</f>
        <v>521</v>
      </c>
      <c r="BT324">
        <f>IF([160]Sheet1!A256&lt;&gt;"",[160]Sheet1!A256,"")</f>
        <v>553</v>
      </c>
      <c r="BU324">
        <f>IF([161]Sheet1!A256&lt;&gt;"",[161]Sheet1!A256,"")</f>
        <v>182</v>
      </c>
      <c r="BV324">
        <f>IF([162]Sheet1!A256&lt;&gt;"",[162]Sheet1!A256,"")</f>
        <v>302</v>
      </c>
      <c r="BW324">
        <f>IF([163]Sheet1!A256&lt;&gt;"",[163]Sheet1!A256,"")</f>
        <v>231</v>
      </c>
      <c r="BX324">
        <f>IF([164]Sheet1!A256&lt;&gt;"",[164]Sheet1!A256,"")</f>
        <v>93</v>
      </c>
      <c r="BY324">
        <f>IF([165]Sheet1!A256&lt;&gt;"",[165]Sheet1!A256,"")</f>
        <v>69</v>
      </c>
      <c r="BZ324">
        <f>IF([166]Sheet1!A256&lt;&gt;"",[166]Sheet1!A256,"")</f>
        <v>101</v>
      </c>
      <c r="CA324">
        <f>IF([167]Sheet1!A256&lt;&gt;"",[167]Sheet1!A256,"")</f>
        <v>210</v>
      </c>
      <c r="CB324">
        <f>IF([168]Sheet1!A256&lt;&gt;"",[168]Sheet1!A256,"")</f>
        <v>348</v>
      </c>
      <c r="CC324">
        <f>IF([169]Sheet1!A256&lt;&gt;"",[169]Sheet1!A256,"")</f>
        <v>254</v>
      </c>
      <c r="CD324">
        <f>IF([170]Sheet1!A256&lt;&gt;"",[170]Sheet1!A256,"")</f>
        <v>632</v>
      </c>
      <c r="CE324">
        <f>IF([171]Sheet1!A256&lt;&gt;"",[171]Sheet1!A256,"")</f>
        <v>9</v>
      </c>
      <c r="CF324">
        <f>IF([172]Sheet1!A256&lt;&gt;"",[172]Sheet1!A256,"")</f>
        <v>184</v>
      </c>
      <c r="CG324">
        <f>IF([173]Sheet1!A256&lt;&gt;"",[173]Sheet1!A256,"")</f>
        <v>76</v>
      </c>
      <c r="CH324">
        <f>IF([174]Sheet1!A256&lt;&gt;"",[174]Sheet1!A256,"")</f>
        <v>377</v>
      </c>
      <c r="CI324">
        <f>IF([175]Sheet1!A256&lt;&gt;"",[175]Sheet1!A256,"")</f>
        <v>392</v>
      </c>
      <c r="CJ324">
        <f>IF([176]Sheet1!A256&lt;&gt;"",[176]Sheet1!A256,"")</f>
        <v>134</v>
      </c>
      <c r="CK324">
        <f>IF([177]Sheet1!A256&lt;&gt;"",[177]Sheet1!A256,"")</f>
        <v>210</v>
      </c>
      <c r="CL324">
        <f>IF([178]Sheet1!A256&lt;&gt;"",[178]Sheet1!A256,"")</f>
        <v>271</v>
      </c>
    </row>
    <row r="325" spans="2:90">
      <c r="B325">
        <f>IF([90]Sheet1!A257&lt;&gt;"",[90]Sheet1!A257,"")</f>
        <v>187</v>
      </c>
      <c r="C325">
        <f>IF([91]Sheet1!A257&lt;&gt;"",[91]Sheet1!A257,"")</f>
        <v>155</v>
      </c>
      <c r="D325">
        <f>IF([92]Sheet1!A257&lt;&gt;"",[92]Sheet1!A257,"")</f>
        <v>315</v>
      </c>
      <c r="E325">
        <f>IF([93]Sheet1!A257&lt;&gt;"",[93]Sheet1!A257,"")</f>
        <v>22</v>
      </c>
      <c r="F325">
        <f>IF([94]Sheet1!A257&lt;&gt;"",[94]Sheet1!A257,"")</f>
        <v>266</v>
      </c>
      <c r="G325">
        <f>IF([95]Sheet1!A257&lt;&gt;"",[95]Sheet1!A257,"")</f>
        <v>583</v>
      </c>
      <c r="H325">
        <f>IF([96]Sheet1!A257&lt;&gt;"",[96]Sheet1!A257,"")</f>
        <v>346</v>
      </c>
      <c r="I325">
        <f>IF([97]Sheet1!A257&lt;&gt;"",[97]Sheet1!A257,"")</f>
        <v>23</v>
      </c>
      <c r="J325">
        <f>IF([98]Sheet1!A257&lt;&gt;"",[98]Sheet1!A257,"")</f>
        <v>306</v>
      </c>
      <c r="K325">
        <f>IF([99]Sheet1!A257&lt;&gt;"",[99]Sheet1!A257,"")</f>
        <v>49</v>
      </c>
      <c r="L325">
        <f>IF([100]Sheet1!A257&lt;&gt;"",[100]Sheet1!A257,"")</f>
        <v>331</v>
      </c>
      <c r="M325">
        <f>IF([101]Sheet1!A257&lt;&gt;"",[101]Sheet1!A257,"")</f>
        <v>75</v>
      </c>
      <c r="N325">
        <f>IF([102]Sheet1!A257&lt;&gt;"",[102]Sheet1!A257,"")</f>
        <v>400</v>
      </c>
      <c r="O325">
        <f>IF([103]Sheet1!A257&lt;&gt;"",[103]Sheet1!A257,"")</f>
        <v>139</v>
      </c>
      <c r="P325">
        <f>IF([104]Sheet1!A257&lt;&gt;"",[104]Sheet1!A257,"")</f>
        <v>341</v>
      </c>
      <c r="Q325">
        <f>IF([105]Sheet1!A257&lt;&gt;"",[105]Sheet1!A257,"")</f>
        <v>24</v>
      </c>
      <c r="R325">
        <f>IF([106]Sheet1!A257&lt;&gt;"",[106]Sheet1!A257,"")</f>
        <v>361</v>
      </c>
      <c r="S325">
        <f>IF([107]Sheet1!A257&lt;&gt;"",[107]Sheet1!A257,"")</f>
        <v>295</v>
      </c>
      <c r="T325">
        <f>IF([108]Sheet1!A257&lt;&gt;"",[108]Sheet1!A257,"")</f>
        <v>71</v>
      </c>
      <c r="U325">
        <f>IF([109]Sheet1!A257&lt;&gt;"",[109]Sheet1!A257,"")</f>
        <v>239</v>
      </c>
      <c r="V325">
        <f>IF([110]Sheet1!A257&lt;&gt;"",[110]Sheet1!A257,"")</f>
        <v>479</v>
      </c>
      <c r="W325">
        <f>IF([111]Sheet1!A257&lt;&gt;"",[111]Sheet1!A257,"")</f>
        <v>380</v>
      </c>
      <c r="X325">
        <f>IF([112]Sheet1!A257&lt;&gt;"",[112]Sheet1!A257,"")</f>
        <v>19</v>
      </c>
      <c r="Y325">
        <f>IF([113]Sheet1!A257&lt;&gt;"",[113]Sheet1!A257,"")</f>
        <v>192</v>
      </c>
      <c r="Z325">
        <f>IF([114]Sheet1!A257&lt;&gt;"",[114]Sheet1!A257,"")</f>
        <v>529</v>
      </c>
      <c r="AA325">
        <f>IF([115]Sheet1!A257&lt;&gt;"",[115]Sheet1!A257,"")</f>
        <v>369</v>
      </c>
      <c r="AB325">
        <f>IF([116]Sheet1!A257&lt;&gt;"",[116]Sheet1!A257,"")</f>
        <v>189</v>
      </c>
      <c r="AC325">
        <f>IF([117]Sheet1!A257&lt;&gt;"",[117]Sheet1!A257,"")</f>
        <v>201</v>
      </c>
      <c r="AD325">
        <f>IF([118]Sheet1!A257&lt;&gt;"",[118]Sheet1!A257,"")</f>
        <v>314</v>
      </c>
      <c r="AE325">
        <f>IF([119]Sheet1!A257&lt;&gt;"",[119]Sheet1!A257,"")</f>
        <v>500</v>
      </c>
      <c r="AF325">
        <f>IF([120]Sheet1!A257&lt;&gt;"",[120]Sheet1!A257,"")</f>
        <v>33</v>
      </c>
      <c r="AG325">
        <f>IF([121]Sheet1!A257&lt;&gt;"",[121]Sheet1!A257,"")</f>
        <v>215</v>
      </c>
      <c r="AH325">
        <f>IF([122]Sheet1!A257&lt;&gt;"",[122]Sheet1!A257,"")</f>
        <v>430</v>
      </c>
      <c r="AI325">
        <f>IF([123]Sheet1!A257&lt;&gt;"",[123]Sheet1!A257,"")</f>
        <v>535</v>
      </c>
      <c r="AJ325">
        <f>IF([124]Sheet1!A257&lt;&gt;"",[124]Sheet1!A257,"")</f>
        <v>186</v>
      </c>
      <c r="AK325">
        <f>IF([125]Sheet1!A257&lt;&gt;"",[125]Sheet1!A257,"")</f>
        <v>334</v>
      </c>
      <c r="AL325">
        <f>IF([126]Sheet1!A257&lt;&gt;"",[126]Sheet1!A257,"")</f>
        <v>221</v>
      </c>
      <c r="AM325">
        <f>IF([127]Sheet1!A257&lt;&gt;"",[127]Sheet1!A257,"")</f>
        <v>169</v>
      </c>
      <c r="AN325">
        <f>IF([128]Sheet1!A257&lt;&gt;"",[128]Sheet1!A257,"")</f>
        <v>228</v>
      </c>
      <c r="AO325" t="str">
        <f>IF([129]Sheet1!A257&lt;&gt;"",[129]Sheet1!A257,"")</f>
        <v/>
      </c>
      <c r="AP325" t="str">
        <f>IF([130]Sheet1!A257&lt;&gt;"",[130]Sheet1!A257,"")</f>
        <v/>
      </c>
      <c r="AQ325">
        <f>IF([131]Sheet1!A257&lt;&gt;"",[131]Sheet1!A257,"")</f>
        <v>640</v>
      </c>
      <c r="AR325">
        <f>IF([132]Sheet1!A257&lt;&gt;"",[132]Sheet1!A257,"")</f>
        <v>334</v>
      </c>
      <c r="AS325">
        <f>IF([133]Sheet1!A257&lt;&gt;"",[133]Sheet1!A257,"")</f>
        <v>145</v>
      </c>
      <c r="AT325">
        <f>IF([134]Sheet1!A257&lt;&gt;"",[134]Sheet1!A257,"")</f>
        <v>391</v>
      </c>
      <c r="AU325">
        <f>IF([135]Sheet1!A257&lt;&gt;"",[135]Sheet1!A257,"")</f>
        <v>263</v>
      </c>
      <c r="AV325">
        <f>IF([136]Sheet1!A257&lt;&gt;"",[136]Sheet1!A257,"")</f>
        <v>157</v>
      </c>
      <c r="AW325">
        <f>IF([137]Sheet1!A257&lt;&gt;"",[137]Sheet1!A257,"")</f>
        <v>596</v>
      </c>
      <c r="AX325">
        <f>IF([138]Sheet1!A257&lt;&gt;"",[138]Sheet1!A257,"")</f>
        <v>46</v>
      </c>
      <c r="AY325">
        <f>IF([139]Sheet1!A257&lt;&gt;"",[139]Sheet1!A257,"")</f>
        <v>664</v>
      </c>
      <c r="AZ325">
        <f>IF([140]Sheet1!A257&lt;&gt;"",[140]Sheet1!A257,"")</f>
        <v>597</v>
      </c>
      <c r="BA325">
        <f>IF([141]Sheet1!A257&lt;&gt;"",[141]Sheet1!A257,"")</f>
        <v>148</v>
      </c>
      <c r="BB325">
        <f>IF([142]Sheet1!A257&lt;&gt;"",[142]Sheet1!A257,"")</f>
        <v>595</v>
      </c>
      <c r="BC325">
        <f>IF([143]Sheet1!A257&lt;&gt;"",[143]Sheet1!A257,"")</f>
        <v>220</v>
      </c>
      <c r="BD325">
        <f>IF([144]Sheet1!A257&lt;&gt;"",[144]Sheet1!A257,"")</f>
        <v>311</v>
      </c>
      <c r="BE325">
        <f>IF([145]Sheet1!A257&lt;&gt;"",[145]Sheet1!A257,"")</f>
        <v>625</v>
      </c>
      <c r="BF325">
        <f>IF([146]Sheet1!A257&lt;&gt;"",[146]Sheet1!A257,"")</f>
        <v>288</v>
      </c>
      <c r="BG325">
        <f>IF([147]Sheet1!A257&lt;&gt;"",[147]Sheet1!A257,"")</f>
        <v>562</v>
      </c>
      <c r="BH325">
        <f>IF([148]Sheet1!A257&lt;&gt;"",[148]Sheet1!A257,"")</f>
        <v>557</v>
      </c>
      <c r="BI325">
        <f>IF([149]Sheet1!A257&lt;&gt;"",[149]Sheet1!A257,"")</f>
        <v>131</v>
      </c>
      <c r="BJ325">
        <f>IF([150]Sheet1!A257&lt;&gt;"",[150]Sheet1!A257,"")</f>
        <v>368</v>
      </c>
      <c r="BK325">
        <f>IF([151]Sheet1!A257&lt;&gt;"",[151]Sheet1!A257,"")</f>
        <v>578</v>
      </c>
      <c r="BL325">
        <f>IF([152]Sheet1!A257&lt;&gt;"",[152]Sheet1!A257,"")</f>
        <v>297</v>
      </c>
      <c r="BM325">
        <f>IF([153]Sheet1!A257&lt;&gt;"",[153]Sheet1!A257,"")</f>
        <v>370</v>
      </c>
      <c r="BN325">
        <f>IF([154]Sheet1!A257&lt;&gt;"",[154]Sheet1!A257,"")</f>
        <v>612</v>
      </c>
      <c r="BO325">
        <f>IF([155]Sheet1!A257&lt;&gt;"",[155]Sheet1!A257,"")</f>
        <v>301</v>
      </c>
      <c r="BP325">
        <f>IF([156]Sheet1!A257&lt;&gt;"",[156]Sheet1!A257,"")</f>
        <v>415</v>
      </c>
      <c r="BQ325">
        <f>IF([157]Sheet1!A257&lt;&gt;"",[157]Sheet1!A257,"")</f>
        <v>505</v>
      </c>
      <c r="BR325">
        <f>IF([158]Sheet1!A257&lt;&gt;"",[158]Sheet1!A257,"")</f>
        <v>399</v>
      </c>
      <c r="BS325">
        <f>IF([159]Sheet1!A257&lt;&gt;"",[159]Sheet1!A257,"")</f>
        <v>649</v>
      </c>
      <c r="BT325">
        <f>IF([160]Sheet1!A257&lt;&gt;"",[160]Sheet1!A257,"")</f>
        <v>499</v>
      </c>
      <c r="BU325">
        <f>IF([161]Sheet1!A257&lt;&gt;"",[161]Sheet1!A257,"")</f>
        <v>364</v>
      </c>
      <c r="BV325">
        <f>IF([162]Sheet1!A257&lt;&gt;"",[162]Sheet1!A257,"")</f>
        <v>309</v>
      </c>
      <c r="BW325">
        <f>IF([163]Sheet1!A257&lt;&gt;"",[163]Sheet1!A257,"")</f>
        <v>82</v>
      </c>
      <c r="BX325">
        <f>IF([164]Sheet1!A257&lt;&gt;"",[164]Sheet1!A257,"")</f>
        <v>458</v>
      </c>
      <c r="BY325">
        <f>IF([165]Sheet1!A257&lt;&gt;"",[165]Sheet1!A257,"")</f>
        <v>40</v>
      </c>
      <c r="BZ325">
        <f>IF([166]Sheet1!A257&lt;&gt;"",[166]Sheet1!A257,"")</f>
        <v>645</v>
      </c>
      <c r="CA325">
        <f>IF([167]Sheet1!A257&lt;&gt;"",[167]Sheet1!A257,"")</f>
        <v>647</v>
      </c>
      <c r="CB325">
        <f>IF([168]Sheet1!A257&lt;&gt;"",[168]Sheet1!A257,"")</f>
        <v>287</v>
      </c>
      <c r="CC325">
        <f>IF([169]Sheet1!A257&lt;&gt;"",[169]Sheet1!A257,"")</f>
        <v>395</v>
      </c>
      <c r="CD325">
        <f>IF([170]Sheet1!A257&lt;&gt;"",[170]Sheet1!A257,"")</f>
        <v>561</v>
      </c>
      <c r="CE325">
        <f>IF([171]Sheet1!A257&lt;&gt;"",[171]Sheet1!A257,"")</f>
        <v>305</v>
      </c>
      <c r="CF325">
        <f>IF([172]Sheet1!A257&lt;&gt;"",[172]Sheet1!A257,"")</f>
        <v>415</v>
      </c>
      <c r="CG325">
        <f>IF([173]Sheet1!A257&lt;&gt;"",[173]Sheet1!A257,"")</f>
        <v>16</v>
      </c>
      <c r="CH325">
        <f>IF([174]Sheet1!A257&lt;&gt;"",[174]Sheet1!A257,"")</f>
        <v>241</v>
      </c>
      <c r="CI325">
        <f>IF([175]Sheet1!A257&lt;&gt;"",[175]Sheet1!A257,"")</f>
        <v>486</v>
      </c>
      <c r="CJ325">
        <f>IF([176]Sheet1!A257&lt;&gt;"",[176]Sheet1!A257,"")</f>
        <v>267</v>
      </c>
      <c r="CK325">
        <f>IF([177]Sheet1!A257&lt;&gt;"",[177]Sheet1!A257,"")</f>
        <v>121</v>
      </c>
      <c r="CL325">
        <f>IF([178]Sheet1!A257&lt;&gt;"",[178]Sheet1!A257,"")</f>
        <v>626</v>
      </c>
    </row>
    <row r="326" spans="2:90">
      <c r="B326">
        <f>IF([90]Sheet1!A258&lt;&gt;"",[90]Sheet1!A258,"")</f>
        <v>515</v>
      </c>
      <c r="C326">
        <f>IF([91]Sheet1!A258&lt;&gt;"",[91]Sheet1!A258,"")</f>
        <v>163</v>
      </c>
      <c r="D326">
        <f>IF([92]Sheet1!A258&lt;&gt;"",[92]Sheet1!A258,"")</f>
        <v>175</v>
      </c>
      <c r="E326">
        <f>IF([93]Sheet1!A258&lt;&gt;"",[93]Sheet1!A258,"")</f>
        <v>48</v>
      </c>
      <c r="F326">
        <f>IF([94]Sheet1!A258&lt;&gt;"",[94]Sheet1!A258,"")</f>
        <v>19</v>
      </c>
      <c r="G326">
        <f>IF([95]Sheet1!A258&lt;&gt;"",[95]Sheet1!A258,"")</f>
        <v>78</v>
      </c>
      <c r="H326">
        <f>IF([96]Sheet1!A258&lt;&gt;"",[96]Sheet1!A258,"")</f>
        <v>22</v>
      </c>
      <c r="I326">
        <f>IF([97]Sheet1!A258&lt;&gt;"",[97]Sheet1!A258,"")</f>
        <v>576</v>
      </c>
      <c r="J326">
        <f>IF([98]Sheet1!A258&lt;&gt;"",[98]Sheet1!A258,"")</f>
        <v>248</v>
      </c>
      <c r="K326">
        <f>IF([99]Sheet1!A258&lt;&gt;"",[99]Sheet1!A258,"")</f>
        <v>398</v>
      </c>
      <c r="L326">
        <f>IF([100]Sheet1!A258&lt;&gt;"",[100]Sheet1!A258,"")</f>
        <v>620</v>
      </c>
      <c r="M326">
        <f>IF([101]Sheet1!A258&lt;&gt;"",[101]Sheet1!A258,"")</f>
        <v>124</v>
      </c>
      <c r="N326">
        <f>IF([102]Sheet1!A258&lt;&gt;"",[102]Sheet1!A258,"")</f>
        <v>324</v>
      </c>
      <c r="O326">
        <f>IF([103]Sheet1!A258&lt;&gt;"",[103]Sheet1!A258,"")</f>
        <v>608</v>
      </c>
      <c r="P326">
        <f>IF([104]Sheet1!A258&lt;&gt;"",[104]Sheet1!A258,"")</f>
        <v>211</v>
      </c>
      <c r="Q326">
        <f>IF([105]Sheet1!A258&lt;&gt;"",[105]Sheet1!A258,"")</f>
        <v>125</v>
      </c>
      <c r="R326">
        <f>IF([106]Sheet1!A258&lt;&gt;"",[106]Sheet1!A258,"")</f>
        <v>378</v>
      </c>
      <c r="S326">
        <f>IF([107]Sheet1!A258&lt;&gt;"",[107]Sheet1!A258,"")</f>
        <v>536</v>
      </c>
      <c r="T326">
        <f>IF([108]Sheet1!A258&lt;&gt;"",[108]Sheet1!A258,"")</f>
        <v>201</v>
      </c>
      <c r="U326">
        <f>IF([109]Sheet1!A258&lt;&gt;"",[109]Sheet1!A258,"")</f>
        <v>76</v>
      </c>
      <c r="V326">
        <f>IF([110]Sheet1!A258&lt;&gt;"",[110]Sheet1!A258,"")</f>
        <v>2</v>
      </c>
      <c r="W326">
        <f>IF([111]Sheet1!A258&lt;&gt;"",[111]Sheet1!A258,"")</f>
        <v>382</v>
      </c>
      <c r="X326">
        <f>IF([112]Sheet1!A258&lt;&gt;"",[112]Sheet1!A258,"")</f>
        <v>84</v>
      </c>
      <c r="Y326">
        <f>IF([113]Sheet1!A258&lt;&gt;"",[113]Sheet1!A258,"")</f>
        <v>429</v>
      </c>
      <c r="Z326">
        <f>IF([114]Sheet1!A258&lt;&gt;"",[114]Sheet1!A258,"")</f>
        <v>478</v>
      </c>
      <c r="AA326">
        <f>IF([115]Sheet1!A258&lt;&gt;"",[115]Sheet1!A258,"")</f>
        <v>112</v>
      </c>
      <c r="AB326">
        <f>IF([116]Sheet1!A258&lt;&gt;"",[116]Sheet1!A258,"")</f>
        <v>474</v>
      </c>
      <c r="AC326">
        <f>IF([117]Sheet1!A258&lt;&gt;"",[117]Sheet1!A258,"")</f>
        <v>127</v>
      </c>
      <c r="AD326">
        <f>IF([118]Sheet1!A258&lt;&gt;"",[118]Sheet1!A258,"")</f>
        <v>186</v>
      </c>
      <c r="AE326">
        <f>IF([119]Sheet1!A258&lt;&gt;"",[119]Sheet1!A258,"")</f>
        <v>90</v>
      </c>
      <c r="AF326">
        <f>IF([120]Sheet1!A258&lt;&gt;"",[120]Sheet1!A258,"")</f>
        <v>50</v>
      </c>
      <c r="AG326">
        <f>IF([121]Sheet1!A258&lt;&gt;"",[121]Sheet1!A258,"")</f>
        <v>100</v>
      </c>
      <c r="AH326">
        <f>IF([122]Sheet1!A258&lt;&gt;"",[122]Sheet1!A258,"")</f>
        <v>171</v>
      </c>
      <c r="AI326">
        <f>IF([123]Sheet1!A258&lt;&gt;"",[123]Sheet1!A258,"")</f>
        <v>431</v>
      </c>
      <c r="AJ326">
        <f>IF([124]Sheet1!A258&lt;&gt;"",[124]Sheet1!A258,"")</f>
        <v>303</v>
      </c>
      <c r="AK326">
        <f>IF([125]Sheet1!A258&lt;&gt;"",[125]Sheet1!A258,"")</f>
        <v>475</v>
      </c>
      <c r="AL326">
        <f>IF([126]Sheet1!A258&lt;&gt;"",[126]Sheet1!A258,"")</f>
        <v>100</v>
      </c>
      <c r="AM326">
        <f>IF([127]Sheet1!A258&lt;&gt;"",[127]Sheet1!A258,"")</f>
        <v>257</v>
      </c>
      <c r="AN326">
        <f>IF([128]Sheet1!A258&lt;&gt;"",[128]Sheet1!A258,"")</f>
        <v>110</v>
      </c>
      <c r="AO326" t="str">
        <f>IF([129]Sheet1!A258&lt;&gt;"",[129]Sheet1!A258,"")</f>
        <v/>
      </c>
      <c r="AP326" t="str">
        <f>IF([130]Sheet1!A258&lt;&gt;"",[130]Sheet1!A258,"")</f>
        <v/>
      </c>
      <c r="AQ326">
        <f>IF([131]Sheet1!A258&lt;&gt;"",[131]Sheet1!A258,"")</f>
        <v>185</v>
      </c>
      <c r="AR326">
        <f>IF([132]Sheet1!A258&lt;&gt;"",[132]Sheet1!A258,"")</f>
        <v>222</v>
      </c>
      <c r="AS326">
        <f>IF([133]Sheet1!A258&lt;&gt;"",[133]Sheet1!A258,"")</f>
        <v>29</v>
      </c>
      <c r="AT326">
        <f>IF([134]Sheet1!A258&lt;&gt;"",[134]Sheet1!A258,"")</f>
        <v>246</v>
      </c>
      <c r="AU326">
        <f>IF([135]Sheet1!A258&lt;&gt;"",[135]Sheet1!A258,"")</f>
        <v>223</v>
      </c>
      <c r="AV326">
        <f>IF([136]Sheet1!A258&lt;&gt;"",[136]Sheet1!A258,"")</f>
        <v>282</v>
      </c>
      <c r="AW326">
        <f>IF([137]Sheet1!A258&lt;&gt;"",[137]Sheet1!A258,"")</f>
        <v>10</v>
      </c>
      <c r="AX326">
        <f>IF([138]Sheet1!A258&lt;&gt;"",[138]Sheet1!A258,"")</f>
        <v>181</v>
      </c>
      <c r="AY326">
        <f>IF([139]Sheet1!A258&lt;&gt;"",[139]Sheet1!A258,"")</f>
        <v>98</v>
      </c>
      <c r="AZ326">
        <f>IF([140]Sheet1!A258&lt;&gt;"",[140]Sheet1!A258,"")</f>
        <v>394</v>
      </c>
      <c r="BA326">
        <f>IF([141]Sheet1!A258&lt;&gt;"",[141]Sheet1!A258,"")</f>
        <v>165</v>
      </c>
      <c r="BB326">
        <f>IF([142]Sheet1!A258&lt;&gt;"",[142]Sheet1!A258,"")</f>
        <v>570</v>
      </c>
      <c r="BC326">
        <f>IF([143]Sheet1!A258&lt;&gt;"",[143]Sheet1!A258,"")</f>
        <v>175</v>
      </c>
      <c r="BD326">
        <f>IF([144]Sheet1!A258&lt;&gt;"",[144]Sheet1!A258,"")</f>
        <v>333</v>
      </c>
      <c r="BE326">
        <f>IF([145]Sheet1!A258&lt;&gt;"",[145]Sheet1!A258,"")</f>
        <v>316</v>
      </c>
      <c r="BF326">
        <f>IF([146]Sheet1!A258&lt;&gt;"",[146]Sheet1!A258,"")</f>
        <v>151</v>
      </c>
      <c r="BG326">
        <f>IF([147]Sheet1!A258&lt;&gt;"",[147]Sheet1!A258,"")</f>
        <v>105</v>
      </c>
      <c r="BH326">
        <f>IF([148]Sheet1!A258&lt;&gt;"",[148]Sheet1!A258,"")</f>
        <v>324</v>
      </c>
      <c r="BI326">
        <f>IF([149]Sheet1!A258&lt;&gt;"",[149]Sheet1!A258,"")</f>
        <v>79</v>
      </c>
      <c r="BJ326">
        <f>IF([150]Sheet1!A258&lt;&gt;"",[150]Sheet1!A258,"")</f>
        <v>595</v>
      </c>
      <c r="BK326">
        <f>IF([151]Sheet1!A258&lt;&gt;"",[151]Sheet1!A258,"")</f>
        <v>204</v>
      </c>
      <c r="BL326">
        <f>IF([152]Sheet1!A258&lt;&gt;"",[152]Sheet1!A258,"")</f>
        <v>5</v>
      </c>
      <c r="BM326">
        <f>IF([153]Sheet1!A258&lt;&gt;"",[153]Sheet1!A258,"")</f>
        <v>654</v>
      </c>
      <c r="BN326">
        <f>IF([154]Sheet1!A258&lt;&gt;"",[154]Sheet1!A258,"")</f>
        <v>635</v>
      </c>
      <c r="BO326">
        <f>IF([155]Sheet1!A258&lt;&gt;"",[155]Sheet1!A258,"")</f>
        <v>563</v>
      </c>
      <c r="BP326">
        <f>IF([156]Sheet1!A258&lt;&gt;"",[156]Sheet1!A258,"")</f>
        <v>335</v>
      </c>
      <c r="BQ326">
        <f>IF([157]Sheet1!A258&lt;&gt;"",[157]Sheet1!A258,"")</f>
        <v>12</v>
      </c>
      <c r="BR326">
        <f>IF([158]Sheet1!A258&lt;&gt;"",[158]Sheet1!A258,"")</f>
        <v>207</v>
      </c>
      <c r="BS326">
        <f>IF([159]Sheet1!A258&lt;&gt;"",[159]Sheet1!A258,"")</f>
        <v>633</v>
      </c>
      <c r="BT326">
        <f>IF([160]Sheet1!A258&lt;&gt;"",[160]Sheet1!A258,"")</f>
        <v>608</v>
      </c>
      <c r="BU326">
        <f>IF([161]Sheet1!A258&lt;&gt;"",[161]Sheet1!A258,"")</f>
        <v>558</v>
      </c>
      <c r="BV326">
        <f>IF([162]Sheet1!A258&lt;&gt;"",[162]Sheet1!A258,"")</f>
        <v>575</v>
      </c>
      <c r="BW326">
        <f>IF([163]Sheet1!A258&lt;&gt;"",[163]Sheet1!A258,"")</f>
        <v>360</v>
      </c>
      <c r="BX326">
        <f>IF([164]Sheet1!A258&lt;&gt;"",[164]Sheet1!A258,"")</f>
        <v>244</v>
      </c>
      <c r="BY326">
        <f>IF([165]Sheet1!A258&lt;&gt;"",[165]Sheet1!A258,"")</f>
        <v>372</v>
      </c>
      <c r="BZ326">
        <f>IF([166]Sheet1!A258&lt;&gt;"",[166]Sheet1!A258,"")</f>
        <v>482</v>
      </c>
      <c r="CA326">
        <f>IF([167]Sheet1!A258&lt;&gt;"",[167]Sheet1!A258,"")</f>
        <v>497</v>
      </c>
      <c r="CB326">
        <f>IF([168]Sheet1!A258&lt;&gt;"",[168]Sheet1!A258,"")</f>
        <v>69</v>
      </c>
      <c r="CC326">
        <f>IF([169]Sheet1!A258&lt;&gt;"",[169]Sheet1!A258,"")</f>
        <v>405</v>
      </c>
      <c r="CD326">
        <f>IF([170]Sheet1!A258&lt;&gt;"",[170]Sheet1!A258,"")</f>
        <v>416</v>
      </c>
      <c r="CE326">
        <f>IF([171]Sheet1!A258&lt;&gt;"",[171]Sheet1!A258,"")</f>
        <v>374</v>
      </c>
      <c r="CF326">
        <f>IF([172]Sheet1!A258&lt;&gt;"",[172]Sheet1!A258,"")</f>
        <v>23</v>
      </c>
      <c r="CG326">
        <f>IF([173]Sheet1!A258&lt;&gt;"",[173]Sheet1!A258,"")</f>
        <v>658</v>
      </c>
      <c r="CH326">
        <f>IF([174]Sheet1!A258&lt;&gt;"",[174]Sheet1!A258,"")</f>
        <v>110</v>
      </c>
      <c r="CI326">
        <f>IF([175]Sheet1!A258&lt;&gt;"",[175]Sheet1!A258,"")</f>
        <v>71</v>
      </c>
      <c r="CJ326">
        <f>IF([176]Sheet1!A258&lt;&gt;"",[176]Sheet1!A258,"")</f>
        <v>358</v>
      </c>
      <c r="CK326">
        <f>IF([177]Sheet1!A258&lt;&gt;"",[177]Sheet1!A258,"")</f>
        <v>36</v>
      </c>
      <c r="CL326">
        <f>IF([178]Sheet1!A258&lt;&gt;"",[178]Sheet1!A258,"")</f>
        <v>270</v>
      </c>
    </row>
    <row r="327" spans="2:90">
      <c r="B327">
        <f>IF([90]Sheet1!A259&lt;&gt;"",[90]Sheet1!A259,"")</f>
        <v>82</v>
      </c>
      <c r="C327">
        <f>IF([91]Sheet1!A259&lt;&gt;"",[91]Sheet1!A259,"")</f>
        <v>151</v>
      </c>
      <c r="D327">
        <f>IF([92]Sheet1!A259&lt;&gt;"",[92]Sheet1!A259,"")</f>
        <v>30</v>
      </c>
      <c r="E327">
        <f>IF([93]Sheet1!A259&lt;&gt;"",[93]Sheet1!A259,"")</f>
        <v>258</v>
      </c>
      <c r="F327">
        <f>IF([94]Sheet1!A259&lt;&gt;"",[94]Sheet1!A259,"")</f>
        <v>3</v>
      </c>
      <c r="G327">
        <f>IF([95]Sheet1!A259&lt;&gt;"",[95]Sheet1!A259,"")</f>
        <v>326</v>
      </c>
      <c r="H327">
        <f>IF([96]Sheet1!A259&lt;&gt;"",[96]Sheet1!A259,"")</f>
        <v>112</v>
      </c>
      <c r="I327">
        <f>IF([97]Sheet1!A259&lt;&gt;"",[97]Sheet1!A259,"")</f>
        <v>267</v>
      </c>
      <c r="J327">
        <f>IF([98]Sheet1!A259&lt;&gt;"",[98]Sheet1!A259,"")</f>
        <v>297</v>
      </c>
      <c r="K327">
        <f>IF([99]Sheet1!A259&lt;&gt;"",[99]Sheet1!A259,"")</f>
        <v>167</v>
      </c>
      <c r="L327">
        <f>IF([100]Sheet1!A259&lt;&gt;"",[100]Sheet1!A259,"")</f>
        <v>566</v>
      </c>
      <c r="M327">
        <f>IF([101]Sheet1!A259&lt;&gt;"",[101]Sheet1!A259,"")</f>
        <v>348</v>
      </c>
      <c r="N327">
        <f>IF([102]Sheet1!A259&lt;&gt;"",[102]Sheet1!A259,"")</f>
        <v>239</v>
      </c>
      <c r="O327">
        <f>IF([103]Sheet1!A259&lt;&gt;"",[103]Sheet1!A259,"")</f>
        <v>253</v>
      </c>
      <c r="P327">
        <f>IF([104]Sheet1!A259&lt;&gt;"",[104]Sheet1!A259,"")</f>
        <v>148</v>
      </c>
      <c r="Q327">
        <f>IF([105]Sheet1!A259&lt;&gt;"",[105]Sheet1!A259,"")</f>
        <v>54</v>
      </c>
      <c r="R327">
        <f>IF([106]Sheet1!A259&lt;&gt;"",[106]Sheet1!A259,"")</f>
        <v>646</v>
      </c>
      <c r="S327">
        <f>IF([107]Sheet1!A259&lt;&gt;"",[107]Sheet1!A259,"")</f>
        <v>309</v>
      </c>
      <c r="T327">
        <f>IF([108]Sheet1!A259&lt;&gt;"",[108]Sheet1!A259,"")</f>
        <v>102</v>
      </c>
      <c r="U327">
        <f>IF([109]Sheet1!A259&lt;&gt;"",[109]Sheet1!A259,"")</f>
        <v>167</v>
      </c>
      <c r="V327">
        <f>IF([110]Sheet1!A259&lt;&gt;"",[110]Sheet1!A259,"")</f>
        <v>265</v>
      </c>
      <c r="W327">
        <f>IF([111]Sheet1!A259&lt;&gt;"",[111]Sheet1!A259,"")</f>
        <v>229</v>
      </c>
      <c r="X327">
        <f>IF([112]Sheet1!A259&lt;&gt;"",[112]Sheet1!A259,"")</f>
        <v>55</v>
      </c>
      <c r="Y327">
        <f>IF([113]Sheet1!A259&lt;&gt;"",[113]Sheet1!A259,"")</f>
        <v>48</v>
      </c>
      <c r="Z327">
        <f>IF([114]Sheet1!A259&lt;&gt;"",[114]Sheet1!A259,"")</f>
        <v>292</v>
      </c>
      <c r="AA327">
        <f>IF([115]Sheet1!A259&lt;&gt;"",[115]Sheet1!A259,"")</f>
        <v>16</v>
      </c>
      <c r="AB327">
        <f>IF([116]Sheet1!A259&lt;&gt;"",[116]Sheet1!A259,"")</f>
        <v>107</v>
      </c>
      <c r="AC327">
        <f>IF([117]Sheet1!A259&lt;&gt;"",[117]Sheet1!A259,"")</f>
        <v>456</v>
      </c>
      <c r="AD327">
        <f>IF([118]Sheet1!A259&lt;&gt;"",[118]Sheet1!A259,"")</f>
        <v>537</v>
      </c>
      <c r="AE327">
        <f>IF([119]Sheet1!A259&lt;&gt;"",[119]Sheet1!A259,"")</f>
        <v>542</v>
      </c>
      <c r="AF327">
        <f>IF([120]Sheet1!A259&lt;&gt;"",[120]Sheet1!A259,"")</f>
        <v>227</v>
      </c>
      <c r="AG327">
        <f>IF([121]Sheet1!A259&lt;&gt;"",[121]Sheet1!A259,"")</f>
        <v>70</v>
      </c>
      <c r="AH327">
        <f>IF([122]Sheet1!A259&lt;&gt;"",[122]Sheet1!A259,"")</f>
        <v>193</v>
      </c>
      <c r="AI327">
        <f>IF([123]Sheet1!A259&lt;&gt;"",[123]Sheet1!A259,"")</f>
        <v>533</v>
      </c>
      <c r="AJ327">
        <f>IF([124]Sheet1!A259&lt;&gt;"",[124]Sheet1!A259,"")</f>
        <v>344</v>
      </c>
      <c r="AK327">
        <f>IF([125]Sheet1!A259&lt;&gt;"",[125]Sheet1!A259,"")</f>
        <v>237</v>
      </c>
      <c r="AL327">
        <f>IF([126]Sheet1!A259&lt;&gt;"",[126]Sheet1!A259,"")</f>
        <v>495</v>
      </c>
      <c r="AM327">
        <f>IF([127]Sheet1!A259&lt;&gt;"",[127]Sheet1!A259,"")</f>
        <v>403</v>
      </c>
      <c r="AN327">
        <f>IF([128]Sheet1!A259&lt;&gt;"",[128]Sheet1!A259,"")</f>
        <v>319</v>
      </c>
      <c r="AO327" t="str">
        <f>IF([129]Sheet1!A259&lt;&gt;"",[129]Sheet1!A259,"")</f>
        <v/>
      </c>
      <c r="AP327" t="str">
        <f>IF([130]Sheet1!A259&lt;&gt;"",[130]Sheet1!A259,"")</f>
        <v/>
      </c>
      <c r="AQ327">
        <f>IF([131]Sheet1!A259&lt;&gt;"",[131]Sheet1!A259,"")</f>
        <v>364</v>
      </c>
      <c r="AR327">
        <f>IF([132]Sheet1!A259&lt;&gt;"",[132]Sheet1!A259,"")</f>
        <v>577</v>
      </c>
      <c r="AS327">
        <f>IF([133]Sheet1!A259&lt;&gt;"",[133]Sheet1!A259,"")</f>
        <v>286</v>
      </c>
      <c r="AT327">
        <f>IF([134]Sheet1!A259&lt;&gt;"",[134]Sheet1!A259,"")</f>
        <v>203</v>
      </c>
      <c r="AU327">
        <f>IF([135]Sheet1!A259&lt;&gt;"",[135]Sheet1!A259,"")</f>
        <v>314</v>
      </c>
      <c r="AV327">
        <f>IF([136]Sheet1!A259&lt;&gt;"",[136]Sheet1!A259,"")</f>
        <v>327</v>
      </c>
      <c r="AW327">
        <f>IF([137]Sheet1!A259&lt;&gt;"",[137]Sheet1!A259,"")</f>
        <v>631</v>
      </c>
      <c r="AX327">
        <f>IF([138]Sheet1!A259&lt;&gt;"",[138]Sheet1!A259,"")</f>
        <v>170</v>
      </c>
      <c r="AY327">
        <f>IF([139]Sheet1!A259&lt;&gt;"",[139]Sheet1!A259,"")</f>
        <v>374</v>
      </c>
      <c r="AZ327">
        <f>IF([140]Sheet1!A259&lt;&gt;"",[140]Sheet1!A259,"")</f>
        <v>62</v>
      </c>
      <c r="BA327">
        <f>IF([141]Sheet1!A259&lt;&gt;"",[141]Sheet1!A259,"")</f>
        <v>647</v>
      </c>
      <c r="BB327">
        <f>IF([142]Sheet1!A259&lt;&gt;"",[142]Sheet1!A259,"")</f>
        <v>386</v>
      </c>
      <c r="BC327">
        <f>IF([143]Sheet1!A259&lt;&gt;"",[143]Sheet1!A259,"")</f>
        <v>306</v>
      </c>
      <c r="BD327">
        <f>IF([144]Sheet1!A259&lt;&gt;"",[144]Sheet1!A259,"")</f>
        <v>59</v>
      </c>
      <c r="BE327">
        <f>IF([145]Sheet1!A259&lt;&gt;"",[145]Sheet1!A259,"")</f>
        <v>567</v>
      </c>
      <c r="BF327">
        <f>IF([146]Sheet1!A259&lt;&gt;"",[146]Sheet1!A259,"")</f>
        <v>319</v>
      </c>
      <c r="BG327">
        <f>IF([147]Sheet1!A259&lt;&gt;"",[147]Sheet1!A259,"")</f>
        <v>298</v>
      </c>
      <c r="BH327">
        <f>IF([148]Sheet1!A259&lt;&gt;"",[148]Sheet1!A259,"")</f>
        <v>644</v>
      </c>
      <c r="BI327">
        <f>IF([149]Sheet1!A259&lt;&gt;"",[149]Sheet1!A259,"")</f>
        <v>638</v>
      </c>
      <c r="BJ327">
        <f>IF([150]Sheet1!A259&lt;&gt;"",[150]Sheet1!A259,"")</f>
        <v>613</v>
      </c>
      <c r="BK327">
        <f>IF([151]Sheet1!A259&lt;&gt;"",[151]Sheet1!A259,"")</f>
        <v>208</v>
      </c>
      <c r="BL327">
        <f>IF([152]Sheet1!A259&lt;&gt;"",[152]Sheet1!A259,"")</f>
        <v>17</v>
      </c>
      <c r="BM327">
        <f>IF([153]Sheet1!A259&lt;&gt;"",[153]Sheet1!A259,"")</f>
        <v>294</v>
      </c>
      <c r="BN327">
        <f>IF([154]Sheet1!A259&lt;&gt;"",[154]Sheet1!A259,"")</f>
        <v>633</v>
      </c>
      <c r="BO327">
        <f>IF([155]Sheet1!A259&lt;&gt;"",[155]Sheet1!A259,"")</f>
        <v>400</v>
      </c>
      <c r="BP327">
        <f>IF([156]Sheet1!A259&lt;&gt;"",[156]Sheet1!A259,"")</f>
        <v>99</v>
      </c>
      <c r="BQ327">
        <f>IF([157]Sheet1!A259&lt;&gt;"",[157]Sheet1!A259,"")</f>
        <v>251</v>
      </c>
      <c r="BR327">
        <f>IF([158]Sheet1!A259&lt;&gt;"",[158]Sheet1!A259,"")</f>
        <v>49</v>
      </c>
      <c r="BS327">
        <f>IF([159]Sheet1!A259&lt;&gt;"",[159]Sheet1!A259,"")</f>
        <v>518</v>
      </c>
      <c r="BT327">
        <f>IF([160]Sheet1!A259&lt;&gt;"",[160]Sheet1!A259,"")</f>
        <v>8</v>
      </c>
      <c r="BU327">
        <f>IF([161]Sheet1!A259&lt;&gt;"",[161]Sheet1!A259,"")</f>
        <v>665</v>
      </c>
      <c r="BV327">
        <f>IF([162]Sheet1!A259&lt;&gt;"",[162]Sheet1!A259,"")</f>
        <v>327</v>
      </c>
      <c r="BW327">
        <f>IF([163]Sheet1!A259&lt;&gt;"",[163]Sheet1!A259,"")</f>
        <v>147</v>
      </c>
      <c r="BX327">
        <f>IF([164]Sheet1!A259&lt;&gt;"",[164]Sheet1!A259,"")</f>
        <v>114</v>
      </c>
      <c r="BY327">
        <f>IF([165]Sheet1!A259&lt;&gt;"",[165]Sheet1!A259,"")</f>
        <v>444</v>
      </c>
      <c r="BZ327">
        <f>IF([166]Sheet1!A259&lt;&gt;"",[166]Sheet1!A259,"")</f>
        <v>55</v>
      </c>
      <c r="CA327">
        <f>IF([167]Sheet1!A259&lt;&gt;"",[167]Sheet1!A259,"")</f>
        <v>469</v>
      </c>
      <c r="CB327">
        <f>IF([168]Sheet1!A259&lt;&gt;"",[168]Sheet1!A259,"")</f>
        <v>248</v>
      </c>
      <c r="CC327">
        <f>IF([169]Sheet1!A259&lt;&gt;"",[169]Sheet1!A259,"")</f>
        <v>320</v>
      </c>
      <c r="CD327">
        <f>IF([170]Sheet1!A259&lt;&gt;"",[170]Sheet1!A259,"")</f>
        <v>187</v>
      </c>
      <c r="CE327">
        <f>IF([171]Sheet1!A259&lt;&gt;"",[171]Sheet1!A259,"")</f>
        <v>245</v>
      </c>
      <c r="CF327">
        <f>IF([172]Sheet1!A259&lt;&gt;"",[172]Sheet1!A259,"")</f>
        <v>472</v>
      </c>
      <c r="CG327">
        <f>IF([173]Sheet1!A259&lt;&gt;"",[173]Sheet1!A259,"")</f>
        <v>169</v>
      </c>
      <c r="CH327">
        <f>IF([174]Sheet1!A259&lt;&gt;"",[174]Sheet1!A259,"")</f>
        <v>34</v>
      </c>
      <c r="CI327">
        <f>IF([175]Sheet1!A259&lt;&gt;"",[175]Sheet1!A259,"")</f>
        <v>94</v>
      </c>
      <c r="CJ327">
        <f>IF([176]Sheet1!A259&lt;&gt;"",[176]Sheet1!A259,"")</f>
        <v>14</v>
      </c>
      <c r="CK327">
        <f>IF([177]Sheet1!A259&lt;&gt;"",[177]Sheet1!A259,"")</f>
        <v>554</v>
      </c>
      <c r="CL327">
        <f>IF([178]Sheet1!A259&lt;&gt;"",[178]Sheet1!A259,"")</f>
        <v>319</v>
      </c>
    </row>
    <row r="328" spans="2:90">
      <c r="B328">
        <f>IF([90]Sheet1!A260&lt;&gt;"",[90]Sheet1!A260,"")</f>
        <v>525</v>
      </c>
      <c r="C328">
        <f>IF([91]Sheet1!A260&lt;&gt;"",[91]Sheet1!A260,"")</f>
        <v>228</v>
      </c>
      <c r="D328">
        <f>IF([92]Sheet1!A260&lt;&gt;"",[92]Sheet1!A260,"")</f>
        <v>349</v>
      </c>
      <c r="E328">
        <f>IF([93]Sheet1!A260&lt;&gt;"",[93]Sheet1!A260,"")</f>
        <v>260</v>
      </c>
      <c r="F328">
        <f>IF([94]Sheet1!A260&lt;&gt;"",[94]Sheet1!A260,"")</f>
        <v>324</v>
      </c>
      <c r="G328">
        <f>IF([95]Sheet1!A260&lt;&gt;"",[95]Sheet1!A260,"")</f>
        <v>366</v>
      </c>
      <c r="H328">
        <f>IF([96]Sheet1!A260&lt;&gt;"",[96]Sheet1!A260,"")</f>
        <v>559</v>
      </c>
      <c r="I328">
        <f>IF([97]Sheet1!A260&lt;&gt;"",[97]Sheet1!A260,"")</f>
        <v>299</v>
      </c>
      <c r="J328">
        <f>IF([98]Sheet1!A260&lt;&gt;"",[98]Sheet1!A260,"")</f>
        <v>654</v>
      </c>
      <c r="K328">
        <f>IF([99]Sheet1!A260&lt;&gt;"",[99]Sheet1!A260,"")</f>
        <v>226</v>
      </c>
      <c r="L328">
        <f>IF([100]Sheet1!A260&lt;&gt;"",[100]Sheet1!A260,"")</f>
        <v>22</v>
      </c>
      <c r="M328">
        <f>IF([101]Sheet1!A260&lt;&gt;"",[101]Sheet1!A260,"")</f>
        <v>343</v>
      </c>
      <c r="N328">
        <f>IF([102]Sheet1!A260&lt;&gt;"",[102]Sheet1!A260,"")</f>
        <v>88</v>
      </c>
      <c r="O328">
        <f>IF([103]Sheet1!A260&lt;&gt;"",[103]Sheet1!A260,"")</f>
        <v>389</v>
      </c>
      <c r="P328">
        <f>IF([104]Sheet1!A260&lt;&gt;"",[104]Sheet1!A260,"")</f>
        <v>214</v>
      </c>
      <c r="Q328">
        <f>IF([105]Sheet1!A260&lt;&gt;"",[105]Sheet1!A260,"")</f>
        <v>36</v>
      </c>
      <c r="R328">
        <f>IF([106]Sheet1!A260&lt;&gt;"",[106]Sheet1!A260,"")</f>
        <v>65</v>
      </c>
      <c r="S328">
        <f>IF([107]Sheet1!A260&lt;&gt;"",[107]Sheet1!A260,"")</f>
        <v>514</v>
      </c>
      <c r="T328">
        <f>IF([108]Sheet1!A260&lt;&gt;"",[108]Sheet1!A260,"")</f>
        <v>279</v>
      </c>
      <c r="U328">
        <f>IF([109]Sheet1!A260&lt;&gt;"",[109]Sheet1!A260,"")</f>
        <v>186</v>
      </c>
      <c r="V328">
        <f>IF([110]Sheet1!A260&lt;&gt;"",[110]Sheet1!A260,"")</f>
        <v>457</v>
      </c>
      <c r="W328">
        <f>IF([111]Sheet1!A260&lt;&gt;"",[111]Sheet1!A260,"")</f>
        <v>216</v>
      </c>
      <c r="X328">
        <f>IF([112]Sheet1!A260&lt;&gt;"",[112]Sheet1!A260,"")</f>
        <v>469</v>
      </c>
      <c r="Y328">
        <f>IF([113]Sheet1!A260&lt;&gt;"",[113]Sheet1!A260,"")</f>
        <v>118</v>
      </c>
      <c r="Z328">
        <f>IF([114]Sheet1!A260&lt;&gt;"",[114]Sheet1!A260,"")</f>
        <v>426</v>
      </c>
      <c r="AA328">
        <f>IF([115]Sheet1!A260&lt;&gt;"",[115]Sheet1!A260,"")</f>
        <v>318</v>
      </c>
      <c r="AB328">
        <f>IF([116]Sheet1!A260&lt;&gt;"",[116]Sheet1!A260,"")</f>
        <v>138</v>
      </c>
      <c r="AC328">
        <f>IF([117]Sheet1!A260&lt;&gt;"",[117]Sheet1!A260,"")</f>
        <v>333</v>
      </c>
      <c r="AD328">
        <f>IF([118]Sheet1!A260&lt;&gt;"",[118]Sheet1!A260,"")</f>
        <v>189</v>
      </c>
      <c r="AE328">
        <f>IF([119]Sheet1!A260&lt;&gt;"",[119]Sheet1!A260,"")</f>
        <v>78</v>
      </c>
      <c r="AF328">
        <f>IF([120]Sheet1!A260&lt;&gt;"",[120]Sheet1!A260,"")</f>
        <v>6</v>
      </c>
      <c r="AG328">
        <f>IF([121]Sheet1!A260&lt;&gt;"",[121]Sheet1!A260,"")</f>
        <v>345</v>
      </c>
      <c r="AH328">
        <f>IF([122]Sheet1!A260&lt;&gt;"",[122]Sheet1!A260,"")</f>
        <v>142</v>
      </c>
      <c r="AI328">
        <f>IF([123]Sheet1!A260&lt;&gt;"",[123]Sheet1!A260,"")</f>
        <v>423</v>
      </c>
      <c r="AJ328">
        <f>IF([124]Sheet1!A260&lt;&gt;"",[124]Sheet1!A260,"")</f>
        <v>251</v>
      </c>
      <c r="AK328">
        <f>IF([125]Sheet1!A260&lt;&gt;"",[125]Sheet1!A260,"")</f>
        <v>286</v>
      </c>
      <c r="AL328">
        <f>IF([126]Sheet1!A260&lt;&gt;"",[126]Sheet1!A260,"")</f>
        <v>45</v>
      </c>
      <c r="AM328">
        <f>IF([127]Sheet1!A260&lt;&gt;"",[127]Sheet1!A260,"")</f>
        <v>512</v>
      </c>
      <c r="AN328">
        <f>IF([128]Sheet1!A260&lt;&gt;"",[128]Sheet1!A260,"")</f>
        <v>463</v>
      </c>
      <c r="AO328" t="str">
        <f>IF([129]Sheet1!A260&lt;&gt;"",[129]Sheet1!A260,"")</f>
        <v/>
      </c>
      <c r="AP328" t="str">
        <f>IF([130]Sheet1!A260&lt;&gt;"",[130]Sheet1!A260,"")</f>
        <v/>
      </c>
      <c r="AQ328">
        <f>IF([131]Sheet1!A260&lt;&gt;"",[131]Sheet1!A260,"")</f>
        <v>297</v>
      </c>
      <c r="AR328">
        <f>IF([132]Sheet1!A260&lt;&gt;"",[132]Sheet1!A260,"")</f>
        <v>310</v>
      </c>
      <c r="AS328">
        <f>IF([133]Sheet1!A260&lt;&gt;"",[133]Sheet1!A260,"")</f>
        <v>72</v>
      </c>
      <c r="AT328">
        <f>IF([134]Sheet1!A260&lt;&gt;"",[134]Sheet1!A260,"")</f>
        <v>210</v>
      </c>
      <c r="AU328">
        <f>IF([135]Sheet1!A260&lt;&gt;"",[135]Sheet1!A260,"")</f>
        <v>243</v>
      </c>
      <c r="AV328">
        <f>IF([136]Sheet1!A260&lt;&gt;"",[136]Sheet1!A260,"")</f>
        <v>314</v>
      </c>
      <c r="AW328">
        <f>IF([137]Sheet1!A260&lt;&gt;"",[137]Sheet1!A260,"")</f>
        <v>174</v>
      </c>
      <c r="AX328">
        <f>IF([138]Sheet1!A260&lt;&gt;"",[138]Sheet1!A260,"")</f>
        <v>354</v>
      </c>
      <c r="AY328">
        <f>IF([139]Sheet1!A260&lt;&gt;"",[139]Sheet1!A260,"")</f>
        <v>55</v>
      </c>
      <c r="AZ328">
        <f>IF([140]Sheet1!A260&lt;&gt;"",[140]Sheet1!A260,"")</f>
        <v>594</v>
      </c>
      <c r="BA328">
        <f>IF([141]Sheet1!A260&lt;&gt;"",[141]Sheet1!A260,"")</f>
        <v>6</v>
      </c>
      <c r="BB328">
        <f>IF([142]Sheet1!A260&lt;&gt;"",[142]Sheet1!A260,"")</f>
        <v>132</v>
      </c>
      <c r="BC328">
        <f>IF([143]Sheet1!A260&lt;&gt;"",[143]Sheet1!A260,"")</f>
        <v>138</v>
      </c>
      <c r="BD328">
        <f>IF([144]Sheet1!A260&lt;&gt;"",[144]Sheet1!A260,"")</f>
        <v>220</v>
      </c>
      <c r="BE328">
        <f>IF([145]Sheet1!A260&lt;&gt;"",[145]Sheet1!A260,"")</f>
        <v>164</v>
      </c>
      <c r="BF328">
        <f>IF([146]Sheet1!A260&lt;&gt;"",[146]Sheet1!A260,"")</f>
        <v>133</v>
      </c>
      <c r="BG328">
        <f>IF([147]Sheet1!A260&lt;&gt;"",[147]Sheet1!A260,"")</f>
        <v>285</v>
      </c>
      <c r="BH328">
        <f>IF([148]Sheet1!A260&lt;&gt;"",[148]Sheet1!A260,"")</f>
        <v>71</v>
      </c>
      <c r="BI328">
        <f>IF([149]Sheet1!A260&lt;&gt;"",[149]Sheet1!A260,"")</f>
        <v>212</v>
      </c>
      <c r="BJ328">
        <f>IF([150]Sheet1!A260&lt;&gt;"",[150]Sheet1!A260,"")</f>
        <v>556</v>
      </c>
      <c r="BK328">
        <f>IF([151]Sheet1!A260&lt;&gt;"",[151]Sheet1!A260,"")</f>
        <v>331</v>
      </c>
      <c r="BL328">
        <f>IF([152]Sheet1!A260&lt;&gt;"",[152]Sheet1!A260,"")</f>
        <v>257</v>
      </c>
      <c r="BM328">
        <f>IF([153]Sheet1!A260&lt;&gt;"",[153]Sheet1!A260,"")</f>
        <v>298</v>
      </c>
      <c r="BN328">
        <f>IF([154]Sheet1!A260&lt;&gt;"",[154]Sheet1!A260,"")</f>
        <v>549</v>
      </c>
      <c r="BO328">
        <f>IF([155]Sheet1!A260&lt;&gt;"",[155]Sheet1!A260,"")</f>
        <v>555</v>
      </c>
      <c r="BP328">
        <f>IF([156]Sheet1!A260&lt;&gt;"",[156]Sheet1!A260,"")</f>
        <v>405</v>
      </c>
      <c r="BQ328">
        <f>IF([157]Sheet1!A260&lt;&gt;"",[157]Sheet1!A260,"")</f>
        <v>490</v>
      </c>
      <c r="BR328">
        <f>IF([158]Sheet1!A260&lt;&gt;"",[158]Sheet1!A260,"")</f>
        <v>296</v>
      </c>
      <c r="BS328">
        <f>IF([159]Sheet1!A260&lt;&gt;"",[159]Sheet1!A260,"")</f>
        <v>322</v>
      </c>
      <c r="BT328">
        <f>IF([160]Sheet1!A260&lt;&gt;"",[160]Sheet1!A260,"")</f>
        <v>118</v>
      </c>
      <c r="BU328">
        <f>IF([161]Sheet1!A260&lt;&gt;"",[161]Sheet1!A260,"")</f>
        <v>325</v>
      </c>
      <c r="BV328">
        <f>IF([162]Sheet1!A260&lt;&gt;"",[162]Sheet1!A260,"")</f>
        <v>37</v>
      </c>
      <c r="BW328">
        <f>IF([163]Sheet1!A260&lt;&gt;"",[163]Sheet1!A260,"")</f>
        <v>383</v>
      </c>
      <c r="BX328">
        <f>IF([164]Sheet1!A260&lt;&gt;"",[164]Sheet1!A260,"")</f>
        <v>625</v>
      </c>
      <c r="BY328">
        <f>IF([165]Sheet1!A260&lt;&gt;"",[165]Sheet1!A260,"")</f>
        <v>320</v>
      </c>
      <c r="BZ328">
        <f>IF([166]Sheet1!A260&lt;&gt;"",[166]Sheet1!A260,"")</f>
        <v>478</v>
      </c>
      <c r="CA328">
        <f>IF([167]Sheet1!A260&lt;&gt;"",[167]Sheet1!A260,"")</f>
        <v>200</v>
      </c>
      <c r="CB328">
        <f>IF([168]Sheet1!A260&lt;&gt;"",[168]Sheet1!A260,"")</f>
        <v>398</v>
      </c>
      <c r="CC328">
        <f>IF([169]Sheet1!A260&lt;&gt;"",[169]Sheet1!A260,"")</f>
        <v>354</v>
      </c>
      <c r="CD328">
        <f>IF([170]Sheet1!A260&lt;&gt;"",[170]Sheet1!A260,"")</f>
        <v>80</v>
      </c>
      <c r="CE328">
        <f>IF([171]Sheet1!A260&lt;&gt;"",[171]Sheet1!A260,"")</f>
        <v>17</v>
      </c>
      <c r="CF328">
        <f>IF([172]Sheet1!A260&lt;&gt;"",[172]Sheet1!A260,"")</f>
        <v>64</v>
      </c>
      <c r="CG328">
        <f>IF([173]Sheet1!A260&lt;&gt;"",[173]Sheet1!A260,"")</f>
        <v>442</v>
      </c>
      <c r="CH328">
        <f>IF([174]Sheet1!A260&lt;&gt;"",[174]Sheet1!A260,"")</f>
        <v>645</v>
      </c>
      <c r="CI328">
        <f>IF([175]Sheet1!A260&lt;&gt;"",[175]Sheet1!A260,"")</f>
        <v>472</v>
      </c>
      <c r="CJ328">
        <f>IF([176]Sheet1!A260&lt;&gt;"",[176]Sheet1!A260,"")</f>
        <v>554</v>
      </c>
      <c r="CK328">
        <f>IF([177]Sheet1!A260&lt;&gt;"",[177]Sheet1!A260,"")</f>
        <v>252</v>
      </c>
      <c r="CL328">
        <f>IF([178]Sheet1!A260&lt;&gt;"",[178]Sheet1!A260,"")</f>
        <v>214</v>
      </c>
    </row>
    <row r="329" spans="2:90">
      <c r="B329">
        <f>IF([90]Sheet1!A261&lt;&gt;"",[90]Sheet1!A261,"")</f>
        <v>230</v>
      </c>
      <c r="C329">
        <f>IF([91]Sheet1!A261&lt;&gt;"",[91]Sheet1!A261,"")</f>
        <v>362</v>
      </c>
      <c r="D329">
        <f>IF([92]Sheet1!A261&lt;&gt;"",[92]Sheet1!A261,"")</f>
        <v>277</v>
      </c>
      <c r="E329">
        <f>IF([93]Sheet1!A261&lt;&gt;"",[93]Sheet1!A261,"")</f>
        <v>12</v>
      </c>
      <c r="F329">
        <f>IF([94]Sheet1!A261&lt;&gt;"",[94]Sheet1!A261,"")</f>
        <v>165</v>
      </c>
      <c r="G329">
        <f>IF([95]Sheet1!A261&lt;&gt;"",[95]Sheet1!A261,"")</f>
        <v>191</v>
      </c>
      <c r="H329">
        <f>IF([96]Sheet1!A261&lt;&gt;"",[96]Sheet1!A261,"")</f>
        <v>333</v>
      </c>
      <c r="I329">
        <f>IF([97]Sheet1!A261&lt;&gt;"",[97]Sheet1!A261,"")</f>
        <v>392</v>
      </c>
      <c r="J329">
        <f>IF([98]Sheet1!A261&lt;&gt;"",[98]Sheet1!A261,"")</f>
        <v>275</v>
      </c>
      <c r="K329">
        <f>IF([99]Sheet1!A261&lt;&gt;"",[99]Sheet1!A261,"")</f>
        <v>78</v>
      </c>
      <c r="L329">
        <f>IF([100]Sheet1!A261&lt;&gt;"",[100]Sheet1!A261,"")</f>
        <v>663</v>
      </c>
      <c r="M329">
        <f>IF([101]Sheet1!A261&lt;&gt;"",[101]Sheet1!A261,"")</f>
        <v>105</v>
      </c>
      <c r="N329">
        <f>IF([102]Sheet1!A261&lt;&gt;"",[102]Sheet1!A261,"")</f>
        <v>196</v>
      </c>
      <c r="O329">
        <f>IF([103]Sheet1!A261&lt;&gt;"",[103]Sheet1!A261,"")</f>
        <v>19</v>
      </c>
      <c r="P329">
        <f>IF([104]Sheet1!A261&lt;&gt;"",[104]Sheet1!A261,"")</f>
        <v>112</v>
      </c>
      <c r="Q329">
        <f>IF([105]Sheet1!A261&lt;&gt;"",[105]Sheet1!A261,"")</f>
        <v>104</v>
      </c>
      <c r="R329">
        <f>IF([106]Sheet1!A261&lt;&gt;"",[106]Sheet1!A261,"")</f>
        <v>118</v>
      </c>
      <c r="S329">
        <f>IF([107]Sheet1!A261&lt;&gt;"",[107]Sheet1!A261,"")</f>
        <v>174</v>
      </c>
      <c r="T329">
        <f>IF([108]Sheet1!A261&lt;&gt;"",[108]Sheet1!A261,"")</f>
        <v>106</v>
      </c>
      <c r="U329">
        <f>IF([109]Sheet1!A261&lt;&gt;"",[109]Sheet1!A261,"")</f>
        <v>318</v>
      </c>
      <c r="V329">
        <f>IF([110]Sheet1!A261&lt;&gt;"",[110]Sheet1!A261,"")</f>
        <v>108</v>
      </c>
      <c r="W329">
        <f>IF([111]Sheet1!A261&lt;&gt;"",[111]Sheet1!A261,"")</f>
        <v>298</v>
      </c>
      <c r="X329">
        <f>IF([112]Sheet1!A261&lt;&gt;"",[112]Sheet1!A261,"")</f>
        <v>504</v>
      </c>
      <c r="Y329">
        <f>IF([113]Sheet1!A261&lt;&gt;"",[113]Sheet1!A261,"")</f>
        <v>67</v>
      </c>
      <c r="Z329">
        <f>IF([114]Sheet1!A261&lt;&gt;"",[114]Sheet1!A261,"")</f>
        <v>242</v>
      </c>
      <c r="AA329">
        <f>IF([115]Sheet1!A261&lt;&gt;"",[115]Sheet1!A261,"")</f>
        <v>325</v>
      </c>
      <c r="AB329">
        <f>IF([116]Sheet1!A261&lt;&gt;"",[116]Sheet1!A261,"")</f>
        <v>410</v>
      </c>
      <c r="AC329">
        <f>IF([117]Sheet1!A261&lt;&gt;"",[117]Sheet1!A261,"")</f>
        <v>11</v>
      </c>
      <c r="AD329">
        <f>IF([118]Sheet1!A261&lt;&gt;"",[118]Sheet1!A261,"")</f>
        <v>316</v>
      </c>
      <c r="AE329">
        <f>IF([119]Sheet1!A261&lt;&gt;"",[119]Sheet1!A261,"")</f>
        <v>48</v>
      </c>
      <c r="AF329">
        <f>IF([120]Sheet1!A261&lt;&gt;"",[120]Sheet1!A261,"")</f>
        <v>515</v>
      </c>
      <c r="AG329">
        <f>IF([121]Sheet1!A261&lt;&gt;"",[121]Sheet1!A261,"")</f>
        <v>222</v>
      </c>
      <c r="AH329">
        <f>IF([122]Sheet1!A261&lt;&gt;"",[122]Sheet1!A261,"")</f>
        <v>23</v>
      </c>
      <c r="AI329">
        <f>IF([123]Sheet1!A261&lt;&gt;"",[123]Sheet1!A261,"")</f>
        <v>32</v>
      </c>
      <c r="AJ329">
        <f>IF([124]Sheet1!A261&lt;&gt;"",[124]Sheet1!A261,"")</f>
        <v>285</v>
      </c>
      <c r="AK329">
        <f>IF([125]Sheet1!A261&lt;&gt;"",[125]Sheet1!A261,"")</f>
        <v>540</v>
      </c>
      <c r="AL329">
        <f>IF([126]Sheet1!A261&lt;&gt;"",[126]Sheet1!A261,"")</f>
        <v>433</v>
      </c>
      <c r="AM329">
        <f>IF([127]Sheet1!A261&lt;&gt;"",[127]Sheet1!A261,"")</f>
        <v>1</v>
      </c>
      <c r="AN329">
        <f>IF([128]Sheet1!A261&lt;&gt;"",[128]Sheet1!A261,"")</f>
        <v>497</v>
      </c>
      <c r="AO329" t="str">
        <f>IF([129]Sheet1!A261&lt;&gt;"",[129]Sheet1!A261,"")</f>
        <v/>
      </c>
      <c r="AP329" t="str">
        <f>IF([130]Sheet1!A261&lt;&gt;"",[130]Sheet1!A261,"")</f>
        <v/>
      </c>
      <c r="AQ329">
        <f>IF([131]Sheet1!A261&lt;&gt;"",[131]Sheet1!A261,"")</f>
        <v>98</v>
      </c>
      <c r="AR329">
        <f>IF([132]Sheet1!A261&lt;&gt;"",[132]Sheet1!A261,"")</f>
        <v>199</v>
      </c>
      <c r="AS329">
        <f>IF([133]Sheet1!A261&lt;&gt;"",[133]Sheet1!A261,"")</f>
        <v>42</v>
      </c>
      <c r="AT329">
        <f>IF([134]Sheet1!A261&lt;&gt;"",[134]Sheet1!A261,"")</f>
        <v>652</v>
      </c>
      <c r="AU329">
        <f>IF([135]Sheet1!A261&lt;&gt;"",[135]Sheet1!A261,"")</f>
        <v>159</v>
      </c>
      <c r="AV329">
        <f>IF([136]Sheet1!A261&lt;&gt;"",[136]Sheet1!A261,"")</f>
        <v>118</v>
      </c>
      <c r="AW329">
        <f>IF([137]Sheet1!A261&lt;&gt;"",[137]Sheet1!A261,"")</f>
        <v>285</v>
      </c>
      <c r="AX329">
        <f>IF([138]Sheet1!A261&lt;&gt;"",[138]Sheet1!A261,"")</f>
        <v>100</v>
      </c>
      <c r="AY329">
        <f>IF([139]Sheet1!A261&lt;&gt;"",[139]Sheet1!A261,"")</f>
        <v>393</v>
      </c>
      <c r="AZ329">
        <f>IF([140]Sheet1!A261&lt;&gt;"",[140]Sheet1!A261,"")</f>
        <v>175</v>
      </c>
      <c r="BA329">
        <f>IF([141]Sheet1!A261&lt;&gt;"",[141]Sheet1!A261,"")</f>
        <v>365</v>
      </c>
      <c r="BB329">
        <f>IF([142]Sheet1!A261&lt;&gt;"",[142]Sheet1!A261,"")</f>
        <v>75</v>
      </c>
      <c r="BC329">
        <f>IF([143]Sheet1!A261&lt;&gt;"",[143]Sheet1!A261,"")</f>
        <v>628</v>
      </c>
      <c r="BD329">
        <f>IF([144]Sheet1!A261&lt;&gt;"",[144]Sheet1!A261,"")</f>
        <v>157</v>
      </c>
      <c r="BE329">
        <f>IF([145]Sheet1!A261&lt;&gt;"",[145]Sheet1!A261,"")</f>
        <v>97</v>
      </c>
      <c r="BF329">
        <f>IF([146]Sheet1!A261&lt;&gt;"",[146]Sheet1!A261,"")</f>
        <v>119</v>
      </c>
      <c r="BG329">
        <f>IF([147]Sheet1!A261&lt;&gt;"",[147]Sheet1!A261,"")</f>
        <v>28</v>
      </c>
      <c r="BH329">
        <f>IF([148]Sheet1!A261&lt;&gt;"",[148]Sheet1!A261,"")</f>
        <v>115</v>
      </c>
      <c r="BI329">
        <f>IF([149]Sheet1!A261&lt;&gt;"",[149]Sheet1!A261,"")</f>
        <v>575</v>
      </c>
      <c r="BJ329">
        <f>IF([150]Sheet1!A261&lt;&gt;"",[150]Sheet1!A261,"")</f>
        <v>0</v>
      </c>
      <c r="BK329">
        <f>IF([151]Sheet1!A261&lt;&gt;"",[151]Sheet1!A261,"")</f>
        <v>388</v>
      </c>
      <c r="BL329">
        <f>IF([152]Sheet1!A261&lt;&gt;"",[152]Sheet1!A261,"")</f>
        <v>649</v>
      </c>
      <c r="BM329">
        <f>IF([153]Sheet1!A261&lt;&gt;"",[153]Sheet1!A261,"")</f>
        <v>103</v>
      </c>
      <c r="BN329">
        <f>IF([154]Sheet1!A261&lt;&gt;"",[154]Sheet1!A261,"")</f>
        <v>576</v>
      </c>
      <c r="BO329">
        <f>IF([155]Sheet1!A261&lt;&gt;"",[155]Sheet1!A261,"")</f>
        <v>48</v>
      </c>
      <c r="BP329">
        <f>IF([156]Sheet1!A261&lt;&gt;"",[156]Sheet1!A261,"")</f>
        <v>57</v>
      </c>
      <c r="BQ329">
        <f>IF([157]Sheet1!A261&lt;&gt;"",[157]Sheet1!A261,"")</f>
        <v>378</v>
      </c>
      <c r="BR329">
        <f>IF([158]Sheet1!A261&lt;&gt;"",[158]Sheet1!A261,"")</f>
        <v>445</v>
      </c>
      <c r="BS329">
        <f>IF([159]Sheet1!A261&lt;&gt;"",[159]Sheet1!A261,"")</f>
        <v>206</v>
      </c>
      <c r="BT329">
        <f>IF([160]Sheet1!A261&lt;&gt;"",[160]Sheet1!A261,"")</f>
        <v>363</v>
      </c>
      <c r="BU329">
        <f>IF([161]Sheet1!A261&lt;&gt;"",[161]Sheet1!A261,"")</f>
        <v>462</v>
      </c>
      <c r="BV329">
        <f>IF([162]Sheet1!A261&lt;&gt;"",[162]Sheet1!A261,"")</f>
        <v>14</v>
      </c>
      <c r="BW329">
        <f>IF([163]Sheet1!A261&lt;&gt;"",[163]Sheet1!A261,"")</f>
        <v>145</v>
      </c>
      <c r="BX329">
        <f>IF([164]Sheet1!A261&lt;&gt;"",[164]Sheet1!A261,"")</f>
        <v>207</v>
      </c>
      <c r="BY329">
        <f>IF([165]Sheet1!A261&lt;&gt;"",[165]Sheet1!A261,"")</f>
        <v>390</v>
      </c>
      <c r="BZ329">
        <f>IF([166]Sheet1!A261&lt;&gt;"",[166]Sheet1!A261,"")</f>
        <v>3</v>
      </c>
      <c r="CA329">
        <f>IF([167]Sheet1!A261&lt;&gt;"",[167]Sheet1!A261,"")</f>
        <v>589</v>
      </c>
      <c r="CB329">
        <f>IF([168]Sheet1!A261&lt;&gt;"",[168]Sheet1!A261,"")</f>
        <v>57</v>
      </c>
      <c r="CC329">
        <f>IF([169]Sheet1!A261&lt;&gt;"",[169]Sheet1!A261,"")</f>
        <v>24</v>
      </c>
      <c r="CD329">
        <f>IF([170]Sheet1!A261&lt;&gt;"",[170]Sheet1!A261,"")</f>
        <v>397</v>
      </c>
      <c r="CE329">
        <f>IF([171]Sheet1!A261&lt;&gt;"",[171]Sheet1!A261,"")</f>
        <v>275</v>
      </c>
      <c r="CF329">
        <f>IF([172]Sheet1!A261&lt;&gt;"",[172]Sheet1!A261,"")</f>
        <v>449</v>
      </c>
      <c r="CG329">
        <f>IF([173]Sheet1!A261&lt;&gt;"",[173]Sheet1!A261,"")</f>
        <v>627</v>
      </c>
      <c r="CH329">
        <f>IF([174]Sheet1!A261&lt;&gt;"",[174]Sheet1!A261,"")</f>
        <v>507</v>
      </c>
      <c r="CI329">
        <f>IF([175]Sheet1!A261&lt;&gt;"",[175]Sheet1!A261,"")</f>
        <v>347</v>
      </c>
      <c r="CJ329">
        <f>IF([176]Sheet1!A261&lt;&gt;"",[176]Sheet1!A261,"")</f>
        <v>79</v>
      </c>
      <c r="CK329">
        <f>IF([177]Sheet1!A261&lt;&gt;"",[177]Sheet1!A261,"")</f>
        <v>105</v>
      </c>
      <c r="CL329">
        <f>IF([178]Sheet1!A261&lt;&gt;"",[178]Sheet1!A261,"")</f>
        <v>167</v>
      </c>
    </row>
    <row r="330" spans="2:90">
      <c r="B330">
        <f>IF([90]Sheet1!A262&lt;&gt;"",[90]Sheet1!A262,"")</f>
        <v>263</v>
      </c>
      <c r="C330">
        <f>IF([91]Sheet1!A262&lt;&gt;"",[91]Sheet1!A262,"")</f>
        <v>74</v>
      </c>
      <c r="D330">
        <f>IF([92]Sheet1!A262&lt;&gt;"",[92]Sheet1!A262,"")</f>
        <v>392</v>
      </c>
      <c r="E330">
        <f>IF([93]Sheet1!A262&lt;&gt;"",[93]Sheet1!A262,"")</f>
        <v>336</v>
      </c>
      <c r="F330">
        <f>IF([94]Sheet1!A262&lt;&gt;"",[94]Sheet1!A262,"")</f>
        <v>147</v>
      </c>
      <c r="G330">
        <f>IF([95]Sheet1!A262&lt;&gt;"",[95]Sheet1!A262,"")</f>
        <v>20</v>
      </c>
      <c r="H330">
        <f>IF([96]Sheet1!A262&lt;&gt;"",[96]Sheet1!A262,"")</f>
        <v>174</v>
      </c>
      <c r="I330">
        <f>IF([97]Sheet1!A262&lt;&gt;"",[97]Sheet1!A262,"")</f>
        <v>107</v>
      </c>
      <c r="J330">
        <f>IF([98]Sheet1!A262&lt;&gt;"",[98]Sheet1!A262,"")</f>
        <v>116</v>
      </c>
      <c r="K330">
        <f>IF([99]Sheet1!A262&lt;&gt;"",[99]Sheet1!A262,"")</f>
        <v>22</v>
      </c>
      <c r="L330">
        <f>IF([100]Sheet1!A262&lt;&gt;"",[100]Sheet1!A262,"")</f>
        <v>9</v>
      </c>
      <c r="M330">
        <f>IF([101]Sheet1!A262&lt;&gt;"",[101]Sheet1!A262,"")</f>
        <v>167</v>
      </c>
      <c r="N330">
        <f>IF([102]Sheet1!A262&lt;&gt;"",[102]Sheet1!A262,"")</f>
        <v>82</v>
      </c>
      <c r="O330">
        <f>IF([103]Sheet1!A262&lt;&gt;"",[103]Sheet1!A262,"")</f>
        <v>219</v>
      </c>
      <c r="P330">
        <f>IF([104]Sheet1!A262&lt;&gt;"",[104]Sheet1!A262,"")</f>
        <v>114</v>
      </c>
      <c r="Q330">
        <f>IF([105]Sheet1!A262&lt;&gt;"",[105]Sheet1!A262,"")</f>
        <v>552</v>
      </c>
      <c r="R330">
        <f>IF([106]Sheet1!A262&lt;&gt;"",[106]Sheet1!A262,"")</f>
        <v>615</v>
      </c>
      <c r="S330">
        <f>IF([107]Sheet1!A262&lt;&gt;"",[107]Sheet1!A262,"")</f>
        <v>299</v>
      </c>
      <c r="T330">
        <f>IF([108]Sheet1!A262&lt;&gt;"",[108]Sheet1!A262,"")</f>
        <v>311</v>
      </c>
      <c r="U330">
        <f>IF([109]Sheet1!A262&lt;&gt;"",[109]Sheet1!A262,"")</f>
        <v>301</v>
      </c>
      <c r="V330">
        <f>IF([110]Sheet1!A262&lt;&gt;"",[110]Sheet1!A262,"")</f>
        <v>197</v>
      </c>
      <c r="W330">
        <f>IF([111]Sheet1!A262&lt;&gt;"",[111]Sheet1!A262,"")</f>
        <v>107</v>
      </c>
      <c r="X330">
        <f>IF([112]Sheet1!A262&lt;&gt;"",[112]Sheet1!A262,"")</f>
        <v>56</v>
      </c>
      <c r="Y330">
        <f>IF([113]Sheet1!A262&lt;&gt;"",[113]Sheet1!A262,"")</f>
        <v>361</v>
      </c>
      <c r="Z330">
        <f>IF([114]Sheet1!A262&lt;&gt;"",[114]Sheet1!A262,"")</f>
        <v>487</v>
      </c>
      <c r="AA330">
        <f>IF([115]Sheet1!A262&lt;&gt;"",[115]Sheet1!A262,"")</f>
        <v>502</v>
      </c>
      <c r="AB330">
        <f>IF([116]Sheet1!A262&lt;&gt;"",[116]Sheet1!A262,"")</f>
        <v>168</v>
      </c>
      <c r="AC330">
        <f>IF([117]Sheet1!A262&lt;&gt;"",[117]Sheet1!A262,"")</f>
        <v>493</v>
      </c>
      <c r="AD330">
        <f>IF([118]Sheet1!A262&lt;&gt;"",[118]Sheet1!A262,"")</f>
        <v>134</v>
      </c>
      <c r="AE330">
        <f>IF([119]Sheet1!A262&lt;&gt;"",[119]Sheet1!A262,"")</f>
        <v>486</v>
      </c>
      <c r="AF330">
        <f>IF([120]Sheet1!A262&lt;&gt;"",[120]Sheet1!A262,"")</f>
        <v>511</v>
      </c>
      <c r="AG330">
        <f>IF([121]Sheet1!A262&lt;&gt;"",[121]Sheet1!A262,"")</f>
        <v>294</v>
      </c>
      <c r="AH330">
        <f>IF([122]Sheet1!A262&lt;&gt;"",[122]Sheet1!A262,"")</f>
        <v>242</v>
      </c>
      <c r="AI330">
        <f>IF([123]Sheet1!A262&lt;&gt;"",[123]Sheet1!A262,"")</f>
        <v>186</v>
      </c>
      <c r="AJ330">
        <f>IF([124]Sheet1!A262&lt;&gt;"",[124]Sheet1!A262,"")</f>
        <v>53</v>
      </c>
      <c r="AK330">
        <f>IF([125]Sheet1!A262&lt;&gt;"",[125]Sheet1!A262,"")</f>
        <v>481</v>
      </c>
      <c r="AL330">
        <f>IF([126]Sheet1!A262&lt;&gt;"",[126]Sheet1!A262,"")</f>
        <v>367</v>
      </c>
      <c r="AM330">
        <f>IF([127]Sheet1!A262&lt;&gt;"",[127]Sheet1!A262,"")</f>
        <v>491</v>
      </c>
      <c r="AN330">
        <f>IF([128]Sheet1!A262&lt;&gt;"",[128]Sheet1!A262,"")</f>
        <v>516</v>
      </c>
      <c r="AO330" t="str">
        <f>IF([129]Sheet1!A262&lt;&gt;"",[129]Sheet1!A262,"")</f>
        <v/>
      </c>
      <c r="AP330" t="str">
        <f>IF([130]Sheet1!A262&lt;&gt;"",[130]Sheet1!A262,"")</f>
        <v/>
      </c>
      <c r="AQ330">
        <f>IF([131]Sheet1!A262&lt;&gt;"",[131]Sheet1!A262,"")</f>
        <v>295</v>
      </c>
      <c r="AR330">
        <f>IF([132]Sheet1!A262&lt;&gt;"",[132]Sheet1!A262,"")</f>
        <v>644</v>
      </c>
      <c r="AS330">
        <f>IF([133]Sheet1!A262&lt;&gt;"",[133]Sheet1!A262,"")</f>
        <v>103</v>
      </c>
      <c r="AT330">
        <f>IF([134]Sheet1!A262&lt;&gt;"",[134]Sheet1!A262,"")</f>
        <v>78</v>
      </c>
      <c r="AU330">
        <f>IF([135]Sheet1!A262&lt;&gt;"",[135]Sheet1!A262,"")</f>
        <v>63</v>
      </c>
      <c r="AV330">
        <f>IF([136]Sheet1!A262&lt;&gt;"",[136]Sheet1!A262,"")</f>
        <v>365</v>
      </c>
      <c r="AW330">
        <f>IF([137]Sheet1!A262&lt;&gt;"",[137]Sheet1!A262,"")</f>
        <v>147</v>
      </c>
      <c r="AX330">
        <f>IF([138]Sheet1!A262&lt;&gt;"",[138]Sheet1!A262,"")</f>
        <v>94</v>
      </c>
      <c r="AY330">
        <f>IF([139]Sheet1!A262&lt;&gt;"",[139]Sheet1!A262,"")</f>
        <v>200</v>
      </c>
      <c r="AZ330">
        <f>IF([140]Sheet1!A262&lt;&gt;"",[140]Sheet1!A262,"")</f>
        <v>142</v>
      </c>
      <c r="BA330">
        <f>IF([141]Sheet1!A262&lt;&gt;"",[141]Sheet1!A262,"")</f>
        <v>263</v>
      </c>
      <c r="BB330">
        <f>IF([142]Sheet1!A262&lt;&gt;"",[142]Sheet1!A262,"")</f>
        <v>29</v>
      </c>
      <c r="BC330">
        <f>IF([143]Sheet1!A262&lt;&gt;"",[143]Sheet1!A262,"")</f>
        <v>360</v>
      </c>
      <c r="BD330">
        <f>IF([144]Sheet1!A262&lt;&gt;"",[144]Sheet1!A262,"")</f>
        <v>79</v>
      </c>
      <c r="BE330">
        <f>IF([145]Sheet1!A262&lt;&gt;"",[145]Sheet1!A262,"")</f>
        <v>157</v>
      </c>
      <c r="BF330">
        <f>IF([146]Sheet1!A262&lt;&gt;"",[146]Sheet1!A262,"")</f>
        <v>600</v>
      </c>
      <c r="BG330">
        <f>IF([147]Sheet1!A262&lt;&gt;"",[147]Sheet1!A262,"")</f>
        <v>146</v>
      </c>
      <c r="BH330">
        <f>IF([148]Sheet1!A262&lt;&gt;"",[148]Sheet1!A262,"")</f>
        <v>178</v>
      </c>
      <c r="BI330">
        <f>IF([149]Sheet1!A262&lt;&gt;"",[149]Sheet1!A262,"")</f>
        <v>650</v>
      </c>
      <c r="BJ330">
        <f>IF([150]Sheet1!A262&lt;&gt;"",[150]Sheet1!A262,"")</f>
        <v>331</v>
      </c>
      <c r="BK330">
        <f>IF([151]Sheet1!A262&lt;&gt;"",[151]Sheet1!A262,"")</f>
        <v>260</v>
      </c>
      <c r="BL330">
        <f>IF([152]Sheet1!A262&lt;&gt;"",[152]Sheet1!A262,"")</f>
        <v>150</v>
      </c>
      <c r="BM330">
        <f>IF([153]Sheet1!A262&lt;&gt;"",[153]Sheet1!A262,"")</f>
        <v>347</v>
      </c>
      <c r="BN330">
        <f>IF([154]Sheet1!A262&lt;&gt;"",[154]Sheet1!A262,"")</f>
        <v>316</v>
      </c>
      <c r="BO330">
        <f>IF([155]Sheet1!A262&lt;&gt;"",[155]Sheet1!A262,"")</f>
        <v>264</v>
      </c>
      <c r="BP330">
        <f>IF([156]Sheet1!A262&lt;&gt;"",[156]Sheet1!A262,"")</f>
        <v>381</v>
      </c>
      <c r="BQ330">
        <f>IF([157]Sheet1!A262&lt;&gt;"",[157]Sheet1!A262,"")</f>
        <v>41</v>
      </c>
      <c r="BR330">
        <f>IF([158]Sheet1!A262&lt;&gt;"",[158]Sheet1!A262,"")</f>
        <v>442</v>
      </c>
      <c r="BS330">
        <f>IF([159]Sheet1!A262&lt;&gt;"",[159]Sheet1!A262,"")</f>
        <v>164</v>
      </c>
      <c r="BT330">
        <f>IF([160]Sheet1!A262&lt;&gt;"",[160]Sheet1!A262,"")</f>
        <v>536</v>
      </c>
      <c r="BU330">
        <f>IF([161]Sheet1!A262&lt;&gt;"",[161]Sheet1!A262,"")</f>
        <v>514</v>
      </c>
      <c r="BV330">
        <f>IF([162]Sheet1!A262&lt;&gt;"",[162]Sheet1!A262,"")</f>
        <v>494</v>
      </c>
      <c r="BW330">
        <f>IF([163]Sheet1!A262&lt;&gt;"",[163]Sheet1!A262,"")</f>
        <v>601</v>
      </c>
      <c r="BX330">
        <f>IF([164]Sheet1!A262&lt;&gt;"",[164]Sheet1!A262,"")</f>
        <v>488</v>
      </c>
      <c r="BY330">
        <f>IF([165]Sheet1!A262&lt;&gt;"",[165]Sheet1!A262,"")</f>
        <v>158</v>
      </c>
      <c r="BZ330">
        <f>IF([166]Sheet1!A262&lt;&gt;"",[166]Sheet1!A262,"")</f>
        <v>113</v>
      </c>
      <c r="CA330">
        <f>IF([167]Sheet1!A262&lt;&gt;"",[167]Sheet1!A262,"")</f>
        <v>516</v>
      </c>
      <c r="CB330">
        <f>IF([168]Sheet1!A262&lt;&gt;"",[168]Sheet1!A262,"")</f>
        <v>290</v>
      </c>
      <c r="CC330">
        <f>IF([169]Sheet1!A262&lt;&gt;"",[169]Sheet1!A262,"")</f>
        <v>323</v>
      </c>
      <c r="CD330">
        <f>IF([170]Sheet1!A262&lt;&gt;"",[170]Sheet1!A262,"")</f>
        <v>98</v>
      </c>
      <c r="CE330">
        <f>IF([171]Sheet1!A262&lt;&gt;"",[171]Sheet1!A262,"")</f>
        <v>187</v>
      </c>
      <c r="CF330">
        <f>IF([172]Sheet1!A262&lt;&gt;"",[172]Sheet1!A262,"")</f>
        <v>582</v>
      </c>
      <c r="CG330">
        <f>IF([173]Sheet1!A262&lt;&gt;"",[173]Sheet1!A262,"")</f>
        <v>77</v>
      </c>
      <c r="CH330">
        <f>IF([174]Sheet1!A262&lt;&gt;"",[174]Sheet1!A262,"")</f>
        <v>73</v>
      </c>
      <c r="CI330">
        <f>IF([175]Sheet1!A262&lt;&gt;"",[175]Sheet1!A262,"")</f>
        <v>23</v>
      </c>
      <c r="CJ330">
        <f>IF([176]Sheet1!A262&lt;&gt;"",[176]Sheet1!A262,"")</f>
        <v>402</v>
      </c>
      <c r="CK330">
        <f>IF([177]Sheet1!A262&lt;&gt;"",[177]Sheet1!A262,"")</f>
        <v>51</v>
      </c>
      <c r="CL330">
        <f>IF([178]Sheet1!A262&lt;&gt;"",[178]Sheet1!A262,"")</f>
        <v>90</v>
      </c>
    </row>
    <row r="331" spans="2:90">
      <c r="B331">
        <f>IF([90]Sheet1!A263&lt;&gt;"",[90]Sheet1!A263,"")</f>
        <v>233</v>
      </c>
      <c r="C331">
        <f>IF([91]Sheet1!A263&lt;&gt;"",[91]Sheet1!A263,"")</f>
        <v>190</v>
      </c>
      <c r="D331">
        <f>IF([92]Sheet1!A263&lt;&gt;"",[92]Sheet1!A263,"")</f>
        <v>309</v>
      </c>
      <c r="E331">
        <f>IF([93]Sheet1!A263&lt;&gt;"",[93]Sheet1!A263,"")</f>
        <v>323</v>
      </c>
      <c r="F331">
        <f>IF([94]Sheet1!A263&lt;&gt;"",[94]Sheet1!A263,"")</f>
        <v>27</v>
      </c>
      <c r="G331">
        <f>IF([95]Sheet1!A263&lt;&gt;"",[95]Sheet1!A263,"")</f>
        <v>238</v>
      </c>
      <c r="H331">
        <f>IF([96]Sheet1!A263&lt;&gt;"",[96]Sheet1!A263,"")</f>
        <v>662</v>
      </c>
      <c r="I331">
        <f>IF([97]Sheet1!A263&lt;&gt;"",[97]Sheet1!A263,"")</f>
        <v>183</v>
      </c>
      <c r="J331">
        <f>IF([98]Sheet1!A263&lt;&gt;"",[98]Sheet1!A263,"")</f>
        <v>223</v>
      </c>
      <c r="K331">
        <f>IF([99]Sheet1!A263&lt;&gt;"",[99]Sheet1!A263,"")</f>
        <v>605</v>
      </c>
      <c r="L331">
        <f>IF([100]Sheet1!A263&lt;&gt;"",[100]Sheet1!A263,"")</f>
        <v>402</v>
      </c>
      <c r="M331">
        <f>IF([101]Sheet1!A263&lt;&gt;"",[101]Sheet1!A263,"")</f>
        <v>157</v>
      </c>
      <c r="N331">
        <f>IF([102]Sheet1!A263&lt;&gt;"",[102]Sheet1!A263,"")</f>
        <v>111</v>
      </c>
      <c r="O331">
        <f>IF([103]Sheet1!A263&lt;&gt;"",[103]Sheet1!A263,"")</f>
        <v>369</v>
      </c>
      <c r="P331">
        <f>IF([104]Sheet1!A263&lt;&gt;"",[104]Sheet1!A263,"")</f>
        <v>168</v>
      </c>
      <c r="Q331">
        <f>IF([105]Sheet1!A263&lt;&gt;"",[105]Sheet1!A263,"")</f>
        <v>46</v>
      </c>
      <c r="R331">
        <f>IF([106]Sheet1!A263&lt;&gt;"",[106]Sheet1!A263,"")</f>
        <v>207</v>
      </c>
      <c r="S331">
        <f>IF([107]Sheet1!A263&lt;&gt;"",[107]Sheet1!A263,"")</f>
        <v>49</v>
      </c>
      <c r="T331">
        <f>IF([108]Sheet1!A263&lt;&gt;"",[108]Sheet1!A263,"")</f>
        <v>474</v>
      </c>
      <c r="U331">
        <f>IF([109]Sheet1!A263&lt;&gt;"",[109]Sheet1!A263,"")</f>
        <v>164</v>
      </c>
      <c r="V331">
        <f>IF([110]Sheet1!A263&lt;&gt;"",[110]Sheet1!A263,"")</f>
        <v>517</v>
      </c>
      <c r="W331">
        <f>IF([111]Sheet1!A263&lt;&gt;"",[111]Sheet1!A263,"")</f>
        <v>136</v>
      </c>
      <c r="X331">
        <f>IF([112]Sheet1!A263&lt;&gt;"",[112]Sheet1!A263,"")</f>
        <v>137</v>
      </c>
      <c r="Y331">
        <f>IF([113]Sheet1!A263&lt;&gt;"",[113]Sheet1!A263,"")</f>
        <v>119</v>
      </c>
      <c r="Z331">
        <f>IF([114]Sheet1!A263&lt;&gt;"",[114]Sheet1!A263,"")</f>
        <v>452</v>
      </c>
      <c r="AA331">
        <f>IF([115]Sheet1!A263&lt;&gt;"",[115]Sheet1!A263,"")</f>
        <v>338</v>
      </c>
      <c r="AB331">
        <f>IF([116]Sheet1!A263&lt;&gt;"",[116]Sheet1!A263,"")</f>
        <v>331</v>
      </c>
      <c r="AC331">
        <f>IF([117]Sheet1!A263&lt;&gt;"",[117]Sheet1!A263,"")</f>
        <v>9</v>
      </c>
      <c r="AD331">
        <f>IF([118]Sheet1!A263&lt;&gt;"",[118]Sheet1!A263,"")</f>
        <v>69</v>
      </c>
      <c r="AE331">
        <f>IF([119]Sheet1!A263&lt;&gt;"",[119]Sheet1!A263,"")</f>
        <v>327</v>
      </c>
      <c r="AF331">
        <f>IF([120]Sheet1!A263&lt;&gt;"",[120]Sheet1!A263,"")</f>
        <v>73</v>
      </c>
      <c r="AG331">
        <f>IF([121]Sheet1!A263&lt;&gt;"",[121]Sheet1!A263,"")</f>
        <v>127</v>
      </c>
      <c r="AH331">
        <f>IF([122]Sheet1!A263&lt;&gt;"",[122]Sheet1!A263,"")</f>
        <v>176</v>
      </c>
      <c r="AI331">
        <f>IF([123]Sheet1!A263&lt;&gt;"",[123]Sheet1!A263,"")</f>
        <v>16</v>
      </c>
      <c r="AJ331">
        <f>IF([124]Sheet1!A263&lt;&gt;"",[124]Sheet1!A263,"")</f>
        <v>35</v>
      </c>
      <c r="AK331">
        <f>IF([125]Sheet1!A263&lt;&gt;"",[125]Sheet1!A263,"")</f>
        <v>119</v>
      </c>
      <c r="AL331">
        <f>IF([126]Sheet1!A263&lt;&gt;"",[126]Sheet1!A263,"")</f>
        <v>387</v>
      </c>
      <c r="AM331">
        <f>IF([127]Sheet1!A263&lt;&gt;"",[127]Sheet1!A263,"")</f>
        <v>220</v>
      </c>
      <c r="AN331">
        <f>IF([128]Sheet1!A263&lt;&gt;"",[128]Sheet1!A263,"")</f>
        <v>50</v>
      </c>
      <c r="AO331" t="str">
        <f>IF([129]Sheet1!A263&lt;&gt;"",[129]Sheet1!A263,"")</f>
        <v/>
      </c>
      <c r="AP331" t="str">
        <f>IF([130]Sheet1!A263&lt;&gt;"",[130]Sheet1!A263,"")</f>
        <v/>
      </c>
      <c r="AQ331">
        <f>IF([131]Sheet1!A263&lt;&gt;"",[131]Sheet1!A263,"")</f>
        <v>367</v>
      </c>
      <c r="AR331">
        <f>IF([132]Sheet1!A263&lt;&gt;"",[132]Sheet1!A263,"")</f>
        <v>55</v>
      </c>
      <c r="AS331">
        <f>IF([133]Sheet1!A263&lt;&gt;"",[133]Sheet1!A263,"")</f>
        <v>249</v>
      </c>
      <c r="AT331">
        <f>IF([134]Sheet1!A263&lt;&gt;"",[134]Sheet1!A263,"")</f>
        <v>604</v>
      </c>
      <c r="AU331">
        <f>IF([135]Sheet1!A263&lt;&gt;"",[135]Sheet1!A263,"")</f>
        <v>65</v>
      </c>
      <c r="AV331">
        <f>IF([136]Sheet1!A263&lt;&gt;"",[136]Sheet1!A263,"")</f>
        <v>119</v>
      </c>
      <c r="AW331">
        <f>IF([137]Sheet1!A263&lt;&gt;"",[137]Sheet1!A263,"")</f>
        <v>183</v>
      </c>
      <c r="AX331">
        <f>IF([138]Sheet1!A263&lt;&gt;"",[138]Sheet1!A263,"")</f>
        <v>53</v>
      </c>
      <c r="AY331">
        <f>IF([139]Sheet1!A263&lt;&gt;"",[139]Sheet1!A263,"")</f>
        <v>242</v>
      </c>
      <c r="AZ331">
        <f>IF([140]Sheet1!A263&lt;&gt;"",[140]Sheet1!A263,"")</f>
        <v>375</v>
      </c>
      <c r="BA331">
        <f>IF([141]Sheet1!A263&lt;&gt;"",[141]Sheet1!A263,"")</f>
        <v>195</v>
      </c>
      <c r="BB331">
        <f>IF([142]Sheet1!A263&lt;&gt;"",[142]Sheet1!A263,"")</f>
        <v>323</v>
      </c>
      <c r="BC331">
        <f>IF([143]Sheet1!A263&lt;&gt;"",[143]Sheet1!A263,"")</f>
        <v>561</v>
      </c>
      <c r="BD331">
        <f>IF([144]Sheet1!A263&lt;&gt;"",[144]Sheet1!A263,"")</f>
        <v>30</v>
      </c>
      <c r="BE331">
        <f>IF([145]Sheet1!A263&lt;&gt;"",[145]Sheet1!A263,"")</f>
        <v>609</v>
      </c>
      <c r="BF331">
        <f>IF([146]Sheet1!A263&lt;&gt;"",[146]Sheet1!A263,"")</f>
        <v>278</v>
      </c>
      <c r="BG331">
        <f>IF([147]Sheet1!A263&lt;&gt;"",[147]Sheet1!A263,"")</f>
        <v>209</v>
      </c>
      <c r="BH331">
        <f>IF([148]Sheet1!A263&lt;&gt;"",[148]Sheet1!A263,"")</f>
        <v>229</v>
      </c>
      <c r="BI331">
        <f>IF([149]Sheet1!A263&lt;&gt;"",[149]Sheet1!A263,"")</f>
        <v>140</v>
      </c>
      <c r="BJ331">
        <f>IF([150]Sheet1!A263&lt;&gt;"",[150]Sheet1!A263,"")</f>
        <v>606</v>
      </c>
      <c r="BK331">
        <f>IF([151]Sheet1!A263&lt;&gt;"",[151]Sheet1!A263,"")</f>
        <v>129</v>
      </c>
      <c r="BL331">
        <f>IF([152]Sheet1!A263&lt;&gt;"",[152]Sheet1!A263,"")</f>
        <v>295</v>
      </c>
      <c r="BM331">
        <f>IF([153]Sheet1!A263&lt;&gt;"",[153]Sheet1!A263,"")</f>
        <v>303</v>
      </c>
      <c r="BN331">
        <f>IF([154]Sheet1!A263&lt;&gt;"",[154]Sheet1!A263,"")</f>
        <v>189</v>
      </c>
      <c r="BO331">
        <f>IF([155]Sheet1!A263&lt;&gt;"",[155]Sheet1!A263,"")</f>
        <v>591</v>
      </c>
      <c r="BP331">
        <f>IF([156]Sheet1!A263&lt;&gt;"",[156]Sheet1!A263,"")</f>
        <v>138</v>
      </c>
      <c r="BQ331">
        <f>IF([157]Sheet1!A263&lt;&gt;"",[157]Sheet1!A263,"")</f>
        <v>260</v>
      </c>
      <c r="BR331">
        <f>IF([158]Sheet1!A263&lt;&gt;"",[158]Sheet1!A263,"")</f>
        <v>588</v>
      </c>
      <c r="BS331">
        <f>IF([159]Sheet1!A263&lt;&gt;"",[159]Sheet1!A263,"")</f>
        <v>478</v>
      </c>
      <c r="BT331">
        <f>IF([160]Sheet1!A263&lt;&gt;"",[160]Sheet1!A263,"")</f>
        <v>571</v>
      </c>
      <c r="BU331">
        <f>IF([161]Sheet1!A263&lt;&gt;"",[161]Sheet1!A263,"")</f>
        <v>561</v>
      </c>
      <c r="BV331">
        <f>IF([162]Sheet1!A263&lt;&gt;"",[162]Sheet1!A263,"")</f>
        <v>59</v>
      </c>
      <c r="BW331">
        <f>IF([163]Sheet1!A263&lt;&gt;"",[163]Sheet1!A263,"")</f>
        <v>49</v>
      </c>
      <c r="BX331">
        <f>IF([164]Sheet1!A263&lt;&gt;"",[164]Sheet1!A263,"")</f>
        <v>634</v>
      </c>
      <c r="BY331">
        <f>IF([165]Sheet1!A263&lt;&gt;"",[165]Sheet1!A263,"")</f>
        <v>642</v>
      </c>
      <c r="BZ331">
        <f>IF([166]Sheet1!A263&lt;&gt;"",[166]Sheet1!A263,"")</f>
        <v>31</v>
      </c>
      <c r="CA331">
        <f>IF([167]Sheet1!A263&lt;&gt;"",[167]Sheet1!A263,"")</f>
        <v>174</v>
      </c>
      <c r="CB331">
        <f>IF([168]Sheet1!A263&lt;&gt;"",[168]Sheet1!A263,"")</f>
        <v>113</v>
      </c>
      <c r="CC331">
        <f>IF([169]Sheet1!A263&lt;&gt;"",[169]Sheet1!A263,"")</f>
        <v>353</v>
      </c>
      <c r="CD331">
        <f>IF([170]Sheet1!A263&lt;&gt;"",[170]Sheet1!A263,"")</f>
        <v>497</v>
      </c>
      <c r="CE331">
        <f>IF([171]Sheet1!A263&lt;&gt;"",[171]Sheet1!A263,"")</f>
        <v>58</v>
      </c>
      <c r="CF331">
        <f>IF([172]Sheet1!A263&lt;&gt;"",[172]Sheet1!A263,"")</f>
        <v>445</v>
      </c>
      <c r="CG331">
        <f>IF([173]Sheet1!A263&lt;&gt;"",[173]Sheet1!A263,"")</f>
        <v>306</v>
      </c>
      <c r="CH331">
        <f>IF([174]Sheet1!A263&lt;&gt;"",[174]Sheet1!A263,"")</f>
        <v>157</v>
      </c>
      <c r="CI331">
        <f>IF([175]Sheet1!A263&lt;&gt;"",[175]Sheet1!A263,"")</f>
        <v>197</v>
      </c>
      <c r="CJ331">
        <f>IF([176]Sheet1!A263&lt;&gt;"",[176]Sheet1!A263,"")</f>
        <v>208</v>
      </c>
      <c r="CK331">
        <f>IF([177]Sheet1!A263&lt;&gt;"",[177]Sheet1!A263,"")</f>
        <v>266</v>
      </c>
      <c r="CL331">
        <f>IF([178]Sheet1!A263&lt;&gt;"",[178]Sheet1!A263,"")</f>
        <v>634</v>
      </c>
    </row>
    <row r="332" spans="2:90">
      <c r="B332">
        <f>IF([90]Sheet1!A264&lt;&gt;"",[90]Sheet1!A264,"")</f>
        <v>134</v>
      </c>
      <c r="C332">
        <f>IF([91]Sheet1!A264&lt;&gt;"",[91]Sheet1!A264,"")</f>
        <v>182</v>
      </c>
      <c r="D332">
        <f>IF([92]Sheet1!A264&lt;&gt;"",[92]Sheet1!A264,"")</f>
        <v>136</v>
      </c>
      <c r="E332">
        <f>IF([93]Sheet1!A264&lt;&gt;"",[93]Sheet1!A264,"")</f>
        <v>26</v>
      </c>
      <c r="F332">
        <f>IF([94]Sheet1!A264&lt;&gt;"",[94]Sheet1!A264,"")</f>
        <v>143</v>
      </c>
      <c r="G332">
        <f>IF([95]Sheet1!A264&lt;&gt;"",[95]Sheet1!A264,"")</f>
        <v>302</v>
      </c>
      <c r="H332">
        <f>IF([96]Sheet1!A264&lt;&gt;"",[96]Sheet1!A264,"")</f>
        <v>224</v>
      </c>
      <c r="I332">
        <f>IF([97]Sheet1!A264&lt;&gt;"",[97]Sheet1!A264,"")</f>
        <v>246</v>
      </c>
      <c r="J332">
        <f>IF([98]Sheet1!A264&lt;&gt;"",[98]Sheet1!A264,"")</f>
        <v>277</v>
      </c>
      <c r="K332">
        <f>IF([99]Sheet1!A264&lt;&gt;"",[99]Sheet1!A264,"")</f>
        <v>584</v>
      </c>
      <c r="L332">
        <f>IF([100]Sheet1!A264&lt;&gt;"",[100]Sheet1!A264,"")</f>
        <v>24</v>
      </c>
      <c r="M332">
        <f>IF([101]Sheet1!A264&lt;&gt;"",[101]Sheet1!A264,"")</f>
        <v>178</v>
      </c>
      <c r="N332">
        <f>IF([102]Sheet1!A264&lt;&gt;"",[102]Sheet1!A264,"")</f>
        <v>14</v>
      </c>
      <c r="O332">
        <f>IF([103]Sheet1!A264&lt;&gt;"",[103]Sheet1!A264,"")</f>
        <v>84</v>
      </c>
      <c r="P332">
        <f>IF([104]Sheet1!A264&lt;&gt;"",[104]Sheet1!A264,"")</f>
        <v>311</v>
      </c>
      <c r="Q332">
        <f>IF([105]Sheet1!A264&lt;&gt;"",[105]Sheet1!A264,"")</f>
        <v>629</v>
      </c>
      <c r="R332">
        <f>IF([106]Sheet1!A264&lt;&gt;"",[106]Sheet1!A264,"")</f>
        <v>38</v>
      </c>
      <c r="S332">
        <f>IF([107]Sheet1!A264&lt;&gt;"",[107]Sheet1!A264,"")</f>
        <v>257</v>
      </c>
      <c r="T332">
        <f>IF([108]Sheet1!A264&lt;&gt;"",[108]Sheet1!A264,"")</f>
        <v>19</v>
      </c>
      <c r="U332">
        <f>IF([109]Sheet1!A264&lt;&gt;"",[109]Sheet1!A264,"")</f>
        <v>180</v>
      </c>
      <c r="V332">
        <f>IF([110]Sheet1!A264&lt;&gt;"",[110]Sheet1!A264,"")</f>
        <v>105</v>
      </c>
      <c r="W332">
        <f>IF([111]Sheet1!A264&lt;&gt;"",[111]Sheet1!A264,"")</f>
        <v>30</v>
      </c>
      <c r="X332">
        <f>IF([112]Sheet1!A264&lt;&gt;"",[112]Sheet1!A264,"")</f>
        <v>401</v>
      </c>
      <c r="Y332">
        <f>IF([113]Sheet1!A264&lt;&gt;"",[113]Sheet1!A264,"")</f>
        <v>120</v>
      </c>
      <c r="Z332">
        <f>IF([114]Sheet1!A264&lt;&gt;"",[114]Sheet1!A264,"")</f>
        <v>283</v>
      </c>
      <c r="AA332">
        <f>IF([115]Sheet1!A264&lt;&gt;"",[115]Sheet1!A264,"")</f>
        <v>299</v>
      </c>
      <c r="AB332">
        <f>IF([116]Sheet1!A264&lt;&gt;"",[116]Sheet1!A264,"")</f>
        <v>384</v>
      </c>
      <c r="AC332">
        <f>IF([117]Sheet1!A264&lt;&gt;"",[117]Sheet1!A264,"")</f>
        <v>533</v>
      </c>
      <c r="AD332">
        <f>IF([118]Sheet1!A264&lt;&gt;"",[118]Sheet1!A264,"")</f>
        <v>218</v>
      </c>
      <c r="AE332">
        <f>IF([119]Sheet1!A264&lt;&gt;"",[119]Sheet1!A264,"")</f>
        <v>92</v>
      </c>
      <c r="AF332">
        <f>IF([120]Sheet1!A264&lt;&gt;"",[120]Sheet1!A264,"")</f>
        <v>218</v>
      </c>
      <c r="AG332">
        <f>IF([121]Sheet1!A264&lt;&gt;"",[121]Sheet1!A264,"")</f>
        <v>16</v>
      </c>
      <c r="AH332">
        <f>IF([122]Sheet1!A264&lt;&gt;"",[122]Sheet1!A264,"")</f>
        <v>247</v>
      </c>
      <c r="AI332">
        <f>IF([123]Sheet1!A264&lt;&gt;"",[123]Sheet1!A264,"")</f>
        <v>428</v>
      </c>
      <c r="AJ332">
        <f>IF([124]Sheet1!A264&lt;&gt;"",[124]Sheet1!A264,"")</f>
        <v>366</v>
      </c>
      <c r="AK332">
        <f>IF([125]Sheet1!A264&lt;&gt;"",[125]Sheet1!A264,"")</f>
        <v>326</v>
      </c>
      <c r="AL332">
        <f>IF([126]Sheet1!A264&lt;&gt;"",[126]Sheet1!A264,"")</f>
        <v>23</v>
      </c>
      <c r="AM332">
        <f>IF([127]Sheet1!A264&lt;&gt;"",[127]Sheet1!A264,"")</f>
        <v>442</v>
      </c>
      <c r="AN332">
        <f>IF([128]Sheet1!A264&lt;&gt;"",[128]Sheet1!A264,"")</f>
        <v>82</v>
      </c>
      <c r="AO332" t="str">
        <f>IF([129]Sheet1!A264&lt;&gt;"",[129]Sheet1!A264,"")</f>
        <v/>
      </c>
      <c r="AP332" t="str">
        <f>IF([130]Sheet1!A264&lt;&gt;"",[130]Sheet1!A264,"")</f>
        <v/>
      </c>
      <c r="AQ332">
        <f>IF([131]Sheet1!A264&lt;&gt;"",[131]Sheet1!A264,"")</f>
        <v>550</v>
      </c>
      <c r="AR332">
        <f>IF([132]Sheet1!A264&lt;&gt;"",[132]Sheet1!A264,"")</f>
        <v>249</v>
      </c>
      <c r="AS332">
        <f>IF([133]Sheet1!A264&lt;&gt;"",[133]Sheet1!A264,"")</f>
        <v>358</v>
      </c>
      <c r="AT332">
        <f>IF([134]Sheet1!A264&lt;&gt;"",[134]Sheet1!A264,"")</f>
        <v>367</v>
      </c>
      <c r="AU332">
        <f>IF([135]Sheet1!A264&lt;&gt;"",[135]Sheet1!A264,"")</f>
        <v>139</v>
      </c>
      <c r="AV332">
        <f>IF([136]Sheet1!A264&lt;&gt;"",[136]Sheet1!A264,"")</f>
        <v>136</v>
      </c>
      <c r="AW332">
        <f>IF([137]Sheet1!A264&lt;&gt;"",[137]Sheet1!A264,"")</f>
        <v>102</v>
      </c>
      <c r="AX332">
        <f>IF([138]Sheet1!A264&lt;&gt;"",[138]Sheet1!A264,"")</f>
        <v>301</v>
      </c>
      <c r="AY332">
        <f>IF([139]Sheet1!A264&lt;&gt;"",[139]Sheet1!A264,"")</f>
        <v>142</v>
      </c>
      <c r="AZ332">
        <f>IF([140]Sheet1!A264&lt;&gt;"",[140]Sheet1!A264,"")</f>
        <v>20</v>
      </c>
      <c r="BA332">
        <f>IF([141]Sheet1!A264&lt;&gt;"",[141]Sheet1!A264,"")</f>
        <v>645</v>
      </c>
      <c r="BB332">
        <f>IF([142]Sheet1!A264&lt;&gt;"",[142]Sheet1!A264,"")</f>
        <v>82</v>
      </c>
      <c r="BC332">
        <f>IF([143]Sheet1!A264&lt;&gt;"",[143]Sheet1!A264,"")</f>
        <v>612</v>
      </c>
      <c r="BD332">
        <f>IF([144]Sheet1!A264&lt;&gt;"",[144]Sheet1!A264,"")</f>
        <v>365</v>
      </c>
      <c r="BE332">
        <f>IF([145]Sheet1!A264&lt;&gt;"",[145]Sheet1!A264,"")</f>
        <v>270</v>
      </c>
      <c r="BF332">
        <f>IF([146]Sheet1!A264&lt;&gt;"",[146]Sheet1!A264,"")</f>
        <v>55</v>
      </c>
      <c r="BG332">
        <f>IF([147]Sheet1!A264&lt;&gt;"",[147]Sheet1!A264,"")</f>
        <v>628</v>
      </c>
      <c r="BH332">
        <f>IF([148]Sheet1!A264&lt;&gt;"",[148]Sheet1!A264,"")</f>
        <v>292</v>
      </c>
      <c r="BI332">
        <f>IF([149]Sheet1!A264&lt;&gt;"",[149]Sheet1!A264,"")</f>
        <v>383</v>
      </c>
      <c r="BJ332">
        <f>IF([150]Sheet1!A264&lt;&gt;"",[150]Sheet1!A264,"")</f>
        <v>88</v>
      </c>
      <c r="BK332">
        <f>IF([151]Sheet1!A264&lt;&gt;"",[151]Sheet1!A264,"")</f>
        <v>349</v>
      </c>
      <c r="BL332">
        <f>IF([152]Sheet1!A264&lt;&gt;"",[152]Sheet1!A264,"")</f>
        <v>164</v>
      </c>
      <c r="BM332">
        <f>IF([153]Sheet1!A264&lt;&gt;"",[153]Sheet1!A264,"")</f>
        <v>366</v>
      </c>
      <c r="BN332">
        <f>IF([154]Sheet1!A264&lt;&gt;"",[154]Sheet1!A264,"")</f>
        <v>24</v>
      </c>
      <c r="BO332">
        <f>IF([155]Sheet1!A264&lt;&gt;"",[155]Sheet1!A264,"")</f>
        <v>118</v>
      </c>
      <c r="BP332">
        <f>IF([156]Sheet1!A264&lt;&gt;"",[156]Sheet1!A264,"")</f>
        <v>388</v>
      </c>
      <c r="BQ332">
        <f>IF([157]Sheet1!A264&lt;&gt;"",[157]Sheet1!A264,"")</f>
        <v>15</v>
      </c>
      <c r="BR332">
        <f>IF([158]Sheet1!A264&lt;&gt;"",[158]Sheet1!A264,"")</f>
        <v>360</v>
      </c>
      <c r="BS332">
        <f>IF([159]Sheet1!A264&lt;&gt;"",[159]Sheet1!A264,"")</f>
        <v>333</v>
      </c>
      <c r="BT332">
        <f>IF([160]Sheet1!A264&lt;&gt;"",[160]Sheet1!A264,"")</f>
        <v>613</v>
      </c>
      <c r="BU332">
        <f>IF([161]Sheet1!A264&lt;&gt;"",[161]Sheet1!A264,"")</f>
        <v>152</v>
      </c>
      <c r="BV332">
        <f>IF([162]Sheet1!A264&lt;&gt;"",[162]Sheet1!A264,"")</f>
        <v>581</v>
      </c>
      <c r="BW332">
        <f>IF([163]Sheet1!A264&lt;&gt;"",[163]Sheet1!A264,"")</f>
        <v>172</v>
      </c>
      <c r="BX332">
        <f>IF([164]Sheet1!A264&lt;&gt;"",[164]Sheet1!A264,"")</f>
        <v>96</v>
      </c>
      <c r="BY332">
        <f>IF([165]Sheet1!A264&lt;&gt;"",[165]Sheet1!A264,"")</f>
        <v>149</v>
      </c>
      <c r="BZ332">
        <f>IF([166]Sheet1!A264&lt;&gt;"",[166]Sheet1!A264,"")</f>
        <v>357</v>
      </c>
      <c r="CA332">
        <f>IF([167]Sheet1!A264&lt;&gt;"",[167]Sheet1!A264,"")</f>
        <v>71</v>
      </c>
      <c r="CB332">
        <f>IF([168]Sheet1!A264&lt;&gt;"",[168]Sheet1!A264,"")</f>
        <v>326</v>
      </c>
      <c r="CC332">
        <f>IF([169]Sheet1!A264&lt;&gt;"",[169]Sheet1!A264,"")</f>
        <v>77</v>
      </c>
      <c r="CD332">
        <f>IF([170]Sheet1!A264&lt;&gt;"",[170]Sheet1!A264,"")</f>
        <v>124</v>
      </c>
      <c r="CE332">
        <f>IF([171]Sheet1!A264&lt;&gt;"",[171]Sheet1!A264,"")</f>
        <v>299</v>
      </c>
      <c r="CF332">
        <f>IF([172]Sheet1!A264&lt;&gt;"",[172]Sheet1!A264,"")</f>
        <v>71</v>
      </c>
      <c r="CG332">
        <f>IF([173]Sheet1!A264&lt;&gt;"",[173]Sheet1!A264,"")</f>
        <v>272</v>
      </c>
      <c r="CH332">
        <f>IF([174]Sheet1!A264&lt;&gt;"",[174]Sheet1!A264,"")</f>
        <v>464</v>
      </c>
      <c r="CI332">
        <f>IF([175]Sheet1!A264&lt;&gt;"",[175]Sheet1!A264,"")</f>
        <v>250</v>
      </c>
      <c r="CJ332">
        <f>IF([176]Sheet1!A264&lt;&gt;"",[176]Sheet1!A264,"")</f>
        <v>159</v>
      </c>
      <c r="CK332">
        <f>IF([177]Sheet1!A264&lt;&gt;"",[177]Sheet1!A264,"")</f>
        <v>281</v>
      </c>
      <c r="CL332">
        <f>IF([178]Sheet1!A264&lt;&gt;"",[178]Sheet1!A264,"")</f>
        <v>337</v>
      </c>
    </row>
    <row r="333" spans="2:90">
      <c r="B333">
        <f>IF([90]Sheet1!A265&lt;&gt;"",[90]Sheet1!A265,"")</f>
        <v>169</v>
      </c>
      <c r="C333">
        <f>IF([91]Sheet1!A265&lt;&gt;"",[91]Sheet1!A265,"")</f>
        <v>379</v>
      </c>
      <c r="D333">
        <f>IF([92]Sheet1!A265&lt;&gt;"",[92]Sheet1!A265,"")</f>
        <v>364</v>
      </c>
      <c r="E333">
        <f>IF([93]Sheet1!A265&lt;&gt;"",[93]Sheet1!A265,"")</f>
        <v>187</v>
      </c>
      <c r="F333">
        <f>IF([94]Sheet1!A265&lt;&gt;"",[94]Sheet1!A265,"")</f>
        <v>113</v>
      </c>
      <c r="G333">
        <f>IF([95]Sheet1!A265&lt;&gt;"",[95]Sheet1!A265,"")</f>
        <v>156</v>
      </c>
      <c r="H333">
        <f>IF([96]Sheet1!A265&lt;&gt;"",[96]Sheet1!A265,"")</f>
        <v>582</v>
      </c>
      <c r="I333">
        <f>IF([97]Sheet1!A265&lt;&gt;"",[97]Sheet1!A265,"")</f>
        <v>571</v>
      </c>
      <c r="J333">
        <f>IF([98]Sheet1!A265&lt;&gt;"",[98]Sheet1!A265,"")</f>
        <v>239</v>
      </c>
      <c r="K333">
        <f>IF([99]Sheet1!A265&lt;&gt;"",[99]Sheet1!A265,"")</f>
        <v>268</v>
      </c>
      <c r="L333">
        <f>IF([100]Sheet1!A265&lt;&gt;"",[100]Sheet1!A265,"")</f>
        <v>77</v>
      </c>
      <c r="M333">
        <f>IF([101]Sheet1!A265&lt;&gt;"",[101]Sheet1!A265,"")</f>
        <v>143</v>
      </c>
      <c r="N333">
        <f>IF([102]Sheet1!A265&lt;&gt;"",[102]Sheet1!A265,"")</f>
        <v>126</v>
      </c>
      <c r="O333">
        <f>IF([103]Sheet1!A265&lt;&gt;"",[103]Sheet1!A265,"")</f>
        <v>130</v>
      </c>
      <c r="P333">
        <f>IF([104]Sheet1!A265&lt;&gt;"",[104]Sheet1!A265,"")</f>
        <v>97</v>
      </c>
      <c r="Q333">
        <f>IF([105]Sheet1!A265&lt;&gt;"",[105]Sheet1!A265,"")</f>
        <v>557</v>
      </c>
      <c r="R333">
        <f>IF([106]Sheet1!A265&lt;&gt;"",[106]Sheet1!A265,"")</f>
        <v>3</v>
      </c>
      <c r="S333">
        <f>IF([107]Sheet1!A265&lt;&gt;"",[107]Sheet1!A265,"")</f>
        <v>312</v>
      </c>
      <c r="T333">
        <f>IF([108]Sheet1!A265&lt;&gt;"",[108]Sheet1!A265,"")</f>
        <v>99</v>
      </c>
      <c r="U333">
        <f>IF([109]Sheet1!A265&lt;&gt;"",[109]Sheet1!A265,"")</f>
        <v>51</v>
      </c>
      <c r="V333">
        <f>IF([110]Sheet1!A265&lt;&gt;"",[110]Sheet1!A265,"")</f>
        <v>298</v>
      </c>
      <c r="W333">
        <f>IF([111]Sheet1!A265&lt;&gt;"",[111]Sheet1!A265,"")</f>
        <v>49</v>
      </c>
      <c r="X333">
        <f>IF([112]Sheet1!A265&lt;&gt;"",[112]Sheet1!A265,"")</f>
        <v>526</v>
      </c>
      <c r="Y333">
        <f>IF([113]Sheet1!A265&lt;&gt;"",[113]Sheet1!A265,"")</f>
        <v>282</v>
      </c>
      <c r="Z333">
        <f>IF([114]Sheet1!A265&lt;&gt;"",[114]Sheet1!A265,"")</f>
        <v>112</v>
      </c>
      <c r="AA333">
        <f>IF([115]Sheet1!A265&lt;&gt;"",[115]Sheet1!A265,"")</f>
        <v>106</v>
      </c>
      <c r="AB333">
        <f>IF([116]Sheet1!A265&lt;&gt;"",[116]Sheet1!A265,"")</f>
        <v>87</v>
      </c>
      <c r="AC333">
        <f>IF([117]Sheet1!A265&lt;&gt;"",[117]Sheet1!A265,"")</f>
        <v>531</v>
      </c>
      <c r="AD333">
        <f>IF([118]Sheet1!A265&lt;&gt;"",[118]Sheet1!A265,"")</f>
        <v>526</v>
      </c>
      <c r="AE333">
        <f>IF([119]Sheet1!A265&lt;&gt;"",[119]Sheet1!A265,"")</f>
        <v>476</v>
      </c>
      <c r="AF333">
        <f>IF([120]Sheet1!A265&lt;&gt;"",[120]Sheet1!A265,"")</f>
        <v>144</v>
      </c>
      <c r="AG333">
        <f>IF([121]Sheet1!A265&lt;&gt;"",[121]Sheet1!A265,"")</f>
        <v>26</v>
      </c>
      <c r="AH333">
        <f>IF([122]Sheet1!A265&lt;&gt;"",[122]Sheet1!A265,"")</f>
        <v>88</v>
      </c>
      <c r="AI333">
        <f>IF([123]Sheet1!A265&lt;&gt;"",[123]Sheet1!A265,"")</f>
        <v>218</v>
      </c>
      <c r="AJ333">
        <f>IF([124]Sheet1!A265&lt;&gt;"",[124]Sheet1!A265,"")</f>
        <v>505</v>
      </c>
      <c r="AK333">
        <f>IF([125]Sheet1!A265&lt;&gt;"",[125]Sheet1!A265,"")</f>
        <v>465</v>
      </c>
      <c r="AL333">
        <f>IF([126]Sheet1!A265&lt;&gt;"",[126]Sheet1!A265,"")</f>
        <v>125</v>
      </c>
      <c r="AM333">
        <f>IF([127]Sheet1!A265&lt;&gt;"",[127]Sheet1!A265,"")</f>
        <v>297</v>
      </c>
      <c r="AN333">
        <f>IF([128]Sheet1!A265&lt;&gt;"",[128]Sheet1!A265,"")</f>
        <v>202</v>
      </c>
      <c r="AO333" t="str">
        <f>IF([129]Sheet1!A265&lt;&gt;"",[129]Sheet1!A265,"")</f>
        <v/>
      </c>
      <c r="AP333" t="str">
        <f>IF([130]Sheet1!A265&lt;&gt;"",[130]Sheet1!A265,"")</f>
        <v/>
      </c>
      <c r="AQ333">
        <f>IF([131]Sheet1!A265&lt;&gt;"",[131]Sheet1!A265,"")</f>
        <v>659</v>
      </c>
      <c r="AR333">
        <f>IF([132]Sheet1!A265&lt;&gt;"",[132]Sheet1!A265,"")</f>
        <v>559</v>
      </c>
      <c r="AS333">
        <f>IF([133]Sheet1!A265&lt;&gt;"",[133]Sheet1!A265,"")</f>
        <v>658</v>
      </c>
      <c r="AT333">
        <f>IF([134]Sheet1!A265&lt;&gt;"",[134]Sheet1!A265,"")</f>
        <v>68</v>
      </c>
      <c r="AU333">
        <f>IF([135]Sheet1!A265&lt;&gt;"",[135]Sheet1!A265,"")</f>
        <v>147</v>
      </c>
      <c r="AV333">
        <f>IF([136]Sheet1!A265&lt;&gt;"",[136]Sheet1!A265,"")</f>
        <v>664</v>
      </c>
      <c r="AW333">
        <f>IF([137]Sheet1!A265&lt;&gt;"",[137]Sheet1!A265,"")</f>
        <v>201</v>
      </c>
      <c r="AX333">
        <f>IF([138]Sheet1!A265&lt;&gt;"",[138]Sheet1!A265,"")</f>
        <v>566</v>
      </c>
      <c r="AY333">
        <f>IF([139]Sheet1!A265&lt;&gt;"",[139]Sheet1!A265,"")</f>
        <v>609</v>
      </c>
      <c r="AZ333">
        <f>IF([140]Sheet1!A265&lt;&gt;"",[140]Sheet1!A265,"")</f>
        <v>152</v>
      </c>
      <c r="BA333">
        <f>IF([141]Sheet1!A265&lt;&gt;"",[141]Sheet1!A265,"")</f>
        <v>69</v>
      </c>
      <c r="BB333">
        <f>IF([142]Sheet1!A265&lt;&gt;"",[142]Sheet1!A265,"")</f>
        <v>608</v>
      </c>
      <c r="BC333">
        <f>IF([143]Sheet1!A265&lt;&gt;"",[143]Sheet1!A265,"")</f>
        <v>271</v>
      </c>
      <c r="BD333">
        <f>IF([144]Sheet1!A265&lt;&gt;"",[144]Sheet1!A265,"")</f>
        <v>128</v>
      </c>
      <c r="BE333">
        <f>IF([145]Sheet1!A265&lt;&gt;"",[145]Sheet1!A265,"")</f>
        <v>65</v>
      </c>
      <c r="BF333">
        <f>IF([146]Sheet1!A265&lt;&gt;"",[146]Sheet1!A265,"")</f>
        <v>323</v>
      </c>
      <c r="BG333">
        <f>IF([147]Sheet1!A265&lt;&gt;"",[147]Sheet1!A265,"")</f>
        <v>247</v>
      </c>
      <c r="BH333">
        <f>IF([148]Sheet1!A265&lt;&gt;"",[148]Sheet1!A265,"")</f>
        <v>332</v>
      </c>
      <c r="BI333">
        <f>IF([149]Sheet1!A265&lt;&gt;"",[149]Sheet1!A265,"")</f>
        <v>154</v>
      </c>
      <c r="BJ333">
        <f>IF([150]Sheet1!A265&lt;&gt;"",[150]Sheet1!A265,"")</f>
        <v>241</v>
      </c>
      <c r="BK333">
        <f>IF([151]Sheet1!A265&lt;&gt;"",[151]Sheet1!A265,"")</f>
        <v>655</v>
      </c>
      <c r="BL333">
        <f>IF([152]Sheet1!A265&lt;&gt;"",[152]Sheet1!A265,"")</f>
        <v>133</v>
      </c>
      <c r="BM333">
        <f>IF([153]Sheet1!A265&lt;&gt;"",[153]Sheet1!A265,"")</f>
        <v>203</v>
      </c>
      <c r="BN333">
        <f>IF([154]Sheet1!A265&lt;&gt;"",[154]Sheet1!A265,"")</f>
        <v>228</v>
      </c>
      <c r="BO333">
        <f>IF([155]Sheet1!A265&lt;&gt;"",[155]Sheet1!A265,"")</f>
        <v>56</v>
      </c>
      <c r="BP333">
        <f>IF([156]Sheet1!A265&lt;&gt;"",[156]Sheet1!A265,"")</f>
        <v>150</v>
      </c>
      <c r="BQ333">
        <f>IF([157]Sheet1!A265&lt;&gt;"",[157]Sheet1!A265,"")</f>
        <v>624</v>
      </c>
      <c r="BR333">
        <f>IF([158]Sheet1!A265&lt;&gt;"",[158]Sheet1!A265,"")</f>
        <v>283</v>
      </c>
      <c r="BS333">
        <f>IF([159]Sheet1!A265&lt;&gt;"",[159]Sheet1!A265,"")</f>
        <v>190</v>
      </c>
      <c r="BT333">
        <f>IF([160]Sheet1!A265&lt;&gt;"",[160]Sheet1!A265,"")</f>
        <v>285</v>
      </c>
      <c r="BU333">
        <f>IF([161]Sheet1!A265&lt;&gt;"",[161]Sheet1!A265,"")</f>
        <v>165</v>
      </c>
      <c r="BV333">
        <f>IF([162]Sheet1!A265&lt;&gt;"",[162]Sheet1!A265,"")</f>
        <v>175</v>
      </c>
      <c r="BW333">
        <f>IF([163]Sheet1!A265&lt;&gt;"",[163]Sheet1!A265,"")</f>
        <v>259</v>
      </c>
      <c r="BX333">
        <f>IF([164]Sheet1!A265&lt;&gt;"",[164]Sheet1!A265,"")</f>
        <v>173</v>
      </c>
      <c r="BY333">
        <f>IF([165]Sheet1!A265&lt;&gt;"",[165]Sheet1!A265,"")</f>
        <v>384</v>
      </c>
      <c r="BZ333">
        <f>IF([166]Sheet1!A265&lt;&gt;"",[166]Sheet1!A265,"")</f>
        <v>259</v>
      </c>
      <c r="CA333">
        <f>IF([167]Sheet1!A265&lt;&gt;"",[167]Sheet1!A265,"")</f>
        <v>305</v>
      </c>
      <c r="CB333">
        <f>IF([168]Sheet1!A265&lt;&gt;"",[168]Sheet1!A265,"")</f>
        <v>592</v>
      </c>
      <c r="CC333">
        <f>IF([169]Sheet1!A265&lt;&gt;"",[169]Sheet1!A265,"")</f>
        <v>552</v>
      </c>
      <c r="CD333">
        <f>IF([170]Sheet1!A265&lt;&gt;"",[170]Sheet1!A265,"")</f>
        <v>284</v>
      </c>
      <c r="CE333">
        <f>IF([171]Sheet1!A265&lt;&gt;"",[171]Sheet1!A265,"")</f>
        <v>566</v>
      </c>
      <c r="CF333">
        <f>IF([172]Sheet1!A265&lt;&gt;"",[172]Sheet1!A265,"")</f>
        <v>258</v>
      </c>
      <c r="CG333">
        <f>IF([173]Sheet1!A265&lt;&gt;"",[173]Sheet1!A265,"")</f>
        <v>101</v>
      </c>
      <c r="CH333">
        <f>IF([174]Sheet1!A265&lt;&gt;"",[174]Sheet1!A265,"")</f>
        <v>379</v>
      </c>
      <c r="CI333">
        <f>IF([175]Sheet1!A265&lt;&gt;"",[175]Sheet1!A265,"")</f>
        <v>245</v>
      </c>
      <c r="CJ333">
        <f>IF([176]Sheet1!A265&lt;&gt;"",[176]Sheet1!A265,"")</f>
        <v>172</v>
      </c>
      <c r="CK333">
        <f>IF([177]Sheet1!A265&lt;&gt;"",[177]Sheet1!A265,"")</f>
        <v>58</v>
      </c>
      <c r="CL333">
        <f>IF([178]Sheet1!A265&lt;&gt;"",[178]Sheet1!A265,"")</f>
        <v>79</v>
      </c>
    </row>
    <row r="334" spans="2:90">
      <c r="B334">
        <f>IF([90]Sheet1!A266&lt;&gt;"",[90]Sheet1!A266,"")</f>
        <v>204</v>
      </c>
      <c r="C334">
        <f>IF([91]Sheet1!A266&lt;&gt;"",[91]Sheet1!A266,"")</f>
        <v>225</v>
      </c>
      <c r="D334">
        <f>IF([92]Sheet1!A266&lt;&gt;"",[92]Sheet1!A266,"")</f>
        <v>294</v>
      </c>
      <c r="E334">
        <f>IF([93]Sheet1!A266&lt;&gt;"",[93]Sheet1!A266,"")</f>
        <v>41</v>
      </c>
      <c r="F334">
        <f>IF([94]Sheet1!A266&lt;&gt;"",[94]Sheet1!A266,"")</f>
        <v>70</v>
      </c>
      <c r="G334">
        <f>IF([95]Sheet1!A266&lt;&gt;"",[95]Sheet1!A266,"")</f>
        <v>7</v>
      </c>
      <c r="H334">
        <f>IF([96]Sheet1!A266&lt;&gt;"",[96]Sheet1!A266,"")</f>
        <v>166</v>
      </c>
      <c r="I334">
        <f>IF([97]Sheet1!A266&lt;&gt;"",[97]Sheet1!A266,"")</f>
        <v>1</v>
      </c>
      <c r="J334">
        <f>IF([98]Sheet1!A266&lt;&gt;"",[98]Sheet1!A266,"")</f>
        <v>385</v>
      </c>
      <c r="K334">
        <f>IF([99]Sheet1!A266&lt;&gt;"",[99]Sheet1!A266,"")</f>
        <v>331</v>
      </c>
      <c r="L334">
        <f>IF([100]Sheet1!A266&lt;&gt;"",[100]Sheet1!A266,"")</f>
        <v>654</v>
      </c>
      <c r="M334">
        <f>IF([101]Sheet1!A266&lt;&gt;"",[101]Sheet1!A266,"")</f>
        <v>27</v>
      </c>
      <c r="N334">
        <f>IF([102]Sheet1!A266&lt;&gt;"",[102]Sheet1!A266,"")</f>
        <v>658</v>
      </c>
      <c r="O334">
        <f>IF([103]Sheet1!A266&lt;&gt;"",[103]Sheet1!A266,"")</f>
        <v>365</v>
      </c>
      <c r="P334">
        <f>IF([104]Sheet1!A266&lt;&gt;"",[104]Sheet1!A266,"")</f>
        <v>61</v>
      </c>
      <c r="Q334">
        <f>IF([105]Sheet1!A266&lt;&gt;"",[105]Sheet1!A266,"")</f>
        <v>160</v>
      </c>
      <c r="R334">
        <f>IF([106]Sheet1!A266&lt;&gt;"",[106]Sheet1!A266,"")</f>
        <v>657</v>
      </c>
      <c r="S334">
        <f>IF([107]Sheet1!A266&lt;&gt;"",[107]Sheet1!A266,"")</f>
        <v>283</v>
      </c>
      <c r="T334">
        <f>IF([108]Sheet1!A266&lt;&gt;"",[108]Sheet1!A266,"")</f>
        <v>250</v>
      </c>
      <c r="U334">
        <f>IF([109]Sheet1!A266&lt;&gt;"",[109]Sheet1!A266,"")</f>
        <v>510</v>
      </c>
      <c r="V334">
        <f>IF([110]Sheet1!A266&lt;&gt;"",[110]Sheet1!A266,"")</f>
        <v>25</v>
      </c>
      <c r="W334">
        <f>IF([111]Sheet1!A266&lt;&gt;"",[111]Sheet1!A266,"")</f>
        <v>353</v>
      </c>
      <c r="X334">
        <f>IF([112]Sheet1!A266&lt;&gt;"",[112]Sheet1!A266,"")</f>
        <v>523</v>
      </c>
      <c r="Y334">
        <f>IF([113]Sheet1!A266&lt;&gt;"",[113]Sheet1!A266,"")</f>
        <v>197</v>
      </c>
      <c r="Z334">
        <f>IF([114]Sheet1!A266&lt;&gt;"",[114]Sheet1!A266,"")</f>
        <v>437</v>
      </c>
      <c r="AA334">
        <f>IF([115]Sheet1!A266&lt;&gt;"",[115]Sheet1!A266,"")</f>
        <v>182</v>
      </c>
      <c r="AB334">
        <f>IF([116]Sheet1!A266&lt;&gt;"",[116]Sheet1!A266,"")</f>
        <v>472</v>
      </c>
      <c r="AC334">
        <f>IF([117]Sheet1!A266&lt;&gt;"",[117]Sheet1!A266,"")</f>
        <v>517</v>
      </c>
      <c r="AD334">
        <f>IF([118]Sheet1!A266&lt;&gt;"",[118]Sheet1!A266,"")</f>
        <v>47</v>
      </c>
      <c r="AE334">
        <f>IF([119]Sheet1!A266&lt;&gt;"",[119]Sheet1!A266,"")</f>
        <v>29</v>
      </c>
      <c r="AF334">
        <f>IF([120]Sheet1!A266&lt;&gt;"",[120]Sheet1!A266,"")</f>
        <v>285</v>
      </c>
      <c r="AG334">
        <f>IF([121]Sheet1!A266&lt;&gt;"",[121]Sheet1!A266,"")</f>
        <v>195</v>
      </c>
      <c r="AH334">
        <f>IF([122]Sheet1!A266&lt;&gt;"",[122]Sheet1!A266,"")</f>
        <v>368</v>
      </c>
      <c r="AI334">
        <f>IF([123]Sheet1!A266&lt;&gt;"",[123]Sheet1!A266,"")</f>
        <v>366</v>
      </c>
      <c r="AJ334">
        <f>IF([124]Sheet1!A266&lt;&gt;"",[124]Sheet1!A266,"")</f>
        <v>430</v>
      </c>
      <c r="AK334">
        <f>IF([125]Sheet1!A266&lt;&gt;"",[125]Sheet1!A266,"")</f>
        <v>168</v>
      </c>
      <c r="AL334">
        <f>IF([126]Sheet1!A266&lt;&gt;"",[126]Sheet1!A266,"")</f>
        <v>143</v>
      </c>
      <c r="AM334">
        <f>IF([127]Sheet1!A266&lt;&gt;"",[127]Sheet1!A266,"")</f>
        <v>278</v>
      </c>
      <c r="AN334">
        <f>IF([128]Sheet1!A266&lt;&gt;"",[128]Sheet1!A266,"")</f>
        <v>247</v>
      </c>
      <c r="AO334" t="str">
        <f>IF([129]Sheet1!A266&lt;&gt;"",[129]Sheet1!A266,"")</f>
        <v/>
      </c>
      <c r="AP334" t="str">
        <f>IF([130]Sheet1!A266&lt;&gt;"",[130]Sheet1!A266,"")</f>
        <v/>
      </c>
      <c r="AQ334">
        <f>IF([131]Sheet1!A266&lt;&gt;"",[131]Sheet1!A266,"")</f>
        <v>554</v>
      </c>
      <c r="AR334">
        <f>IF([132]Sheet1!A266&lt;&gt;"",[132]Sheet1!A266,"")</f>
        <v>24</v>
      </c>
      <c r="AS334">
        <f>IF([133]Sheet1!A266&lt;&gt;"",[133]Sheet1!A266,"")</f>
        <v>8</v>
      </c>
      <c r="AT334">
        <f>IF([134]Sheet1!A266&lt;&gt;"",[134]Sheet1!A266,"")</f>
        <v>555</v>
      </c>
      <c r="AU334">
        <f>IF([135]Sheet1!A266&lt;&gt;"",[135]Sheet1!A266,"")</f>
        <v>584</v>
      </c>
      <c r="AV334">
        <f>IF([136]Sheet1!A266&lt;&gt;"",[136]Sheet1!A266,"")</f>
        <v>17</v>
      </c>
      <c r="AW334">
        <f>IF([137]Sheet1!A266&lt;&gt;"",[137]Sheet1!A266,"")</f>
        <v>4</v>
      </c>
      <c r="AX334">
        <f>IF([138]Sheet1!A266&lt;&gt;"",[138]Sheet1!A266,"")</f>
        <v>294</v>
      </c>
      <c r="AY334">
        <f>IF([139]Sheet1!A266&lt;&gt;"",[139]Sheet1!A266,"")</f>
        <v>369</v>
      </c>
      <c r="AZ334">
        <f>IF([140]Sheet1!A266&lt;&gt;"",[140]Sheet1!A266,"")</f>
        <v>359</v>
      </c>
      <c r="BA334">
        <f>IF([141]Sheet1!A266&lt;&gt;"",[141]Sheet1!A266,"")</f>
        <v>62</v>
      </c>
      <c r="BB334">
        <f>IF([142]Sheet1!A266&lt;&gt;"",[142]Sheet1!A266,"")</f>
        <v>664</v>
      </c>
      <c r="BC334">
        <f>IF([143]Sheet1!A266&lt;&gt;"",[143]Sheet1!A266,"")</f>
        <v>4</v>
      </c>
      <c r="BD334">
        <f>IF([144]Sheet1!A266&lt;&gt;"",[144]Sheet1!A266,"")</f>
        <v>348</v>
      </c>
      <c r="BE334">
        <f>IF([145]Sheet1!A266&lt;&gt;"",[145]Sheet1!A266,"")</f>
        <v>61</v>
      </c>
      <c r="BF334">
        <f>IF([146]Sheet1!A266&lt;&gt;"",[146]Sheet1!A266,"")</f>
        <v>315</v>
      </c>
      <c r="BG334">
        <f>IF([147]Sheet1!A266&lt;&gt;"",[147]Sheet1!A266,"")</f>
        <v>26</v>
      </c>
      <c r="BH334">
        <f>IF([148]Sheet1!A266&lt;&gt;"",[148]Sheet1!A266,"")</f>
        <v>84</v>
      </c>
      <c r="BI334">
        <f>IF([149]Sheet1!A266&lt;&gt;"",[149]Sheet1!A266,"")</f>
        <v>274</v>
      </c>
      <c r="BJ334">
        <f>IF([150]Sheet1!A266&lt;&gt;"",[150]Sheet1!A266,"")</f>
        <v>266</v>
      </c>
      <c r="BK334">
        <f>IF([151]Sheet1!A266&lt;&gt;"",[151]Sheet1!A266,"")</f>
        <v>626</v>
      </c>
      <c r="BL334">
        <f>IF([152]Sheet1!A266&lt;&gt;"",[152]Sheet1!A266,"")</f>
        <v>298</v>
      </c>
      <c r="BM334">
        <f>IF([153]Sheet1!A266&lt;&gt;"",[153]Sheet1!A266,"")</f>
        <v>126</v>
      </c>
      <c r="BN334">
        <f>IF([154]Sheet1!A266&lt;&gt;"",[154]Sheet1!A266,"")</f>
        <v>262</v>
      </c>
      <c r="BO334">
        <f>IF([155]Sheet1!A266&lt;&gt;"",[155]Sheet1!A266,"")</f>
        <v>22</v>
      </c>
      <c r="BP334">
        <f>IF([156]Sheet1!A266&lt;&gt;"",[156]Sheet1!A266,"")</f>
        <v>94</v>
      </c>
      <c r="BQ334">
        <f>IF([157]Sheet1!A266&lt;&gt;"",[157]Sheet1!A266,"")</f>
        <v>44</v>
      </c>
      <c r="BR334">
        <f>IF([158]Sheet1!A266&lt;&gt;"",[158]Sheet1!A266,"")</f>
        <v>343</v>
      </c>
      <c r="BS334">
        <f>IF([159]Sheet1!A266&lt;&gt;"",[159]Sheet1!A266,"")</f>
        <v>79</v>
      </c>
      <c r="BT334">
        <f>IF([160]Sheet1!A266&lt;&gt;"",[160]Sheet1!A266,"")</f>
        <v>186</v>
      </c>
      <c r="BU334">
        <f>IF([161]Sheet1!A266&lt;&gt;"",[161]Sheet1!A266,"")</f>
        <v>172</v>
      </c>
      <c r="BV334">
        <f>IF([162]Sheet1!A266&lt;&gt;"",[162]Sheet1!A266,"")</f>
        <v>368</v>
      </c>
      <c r="BW334">
        <f>IF([163]Sheet1!A266&lt;&gt;"",[163]Sheet1!A266,"")</f>
        <v>70</v>
      </c>
      <c r="BX334">
        <f>IF([164]Sheet1!A266&lt;&gt;"",[164]Sheet1!A266,"")</f>
        <v>581</v>
      </c>
      <c r="BY334">
        <f>IF([165]Sheet1!A266&lt;&gt;"",[165]Sheet1!A266,"")</f>
        <v>45</v>
      </c>
      <c r="BZ334">
        <f>IF([166]Sheet1!A266&lt;&gt;"",[166]Sheet1!A266,"")</f>
        <v>558</v>
      </c>
      <c r="CA334">
        <f>IF([167]Sheet1!A266&lt;&gt;"",[167]Sheet1!A266,"")</f>
        <v>351</v>
      </c>
      <c r="CB334">
        <f>IF([168]Sheet1!A266&lt;&gt;"",[168]Sheet1!A266,"")</f>
        <v>646</v>
      </c>
      <c r="CC334">
        <f>IF([169]Sheet1!A266&lt;&gt;"",[169]Sheet1!A266,"")</f>
        <v>638</v>
      </c>
      <c r="CD334">
        <f>IF([170]Sheet1!A266&lt;&gt;"",[170]Sheet1!A266,"")</f>
        <v>320</v>
      </c>
      <c r="CE334">
        <f>IF([171]Sheet1!A266&lt;&gt;"",[171]Sheet1!A266,"")</f>
        <v>136</v>
      </c>
      <c r="CF334">
        <f>IF([172]Sheet1!A266&lt;&gt;"",[172]Sheet1!A266,"")</f>
        <v>366</v>
      </c>
      <c r="CG334">
        <f>IF([173]Sheet1!A266&lt;&gt;"",[173]Sheet1!A266,"")</f>
        <v>331</v>
      </c>
      <c r="CH334">
        <f>IF([174]Sheet1!A266&lt;&gt;"",[174]Sheet1!A266,"")</f>
        <v>63</v>
      </c>
      <c r="CI334">
        <f>IF([175]Sheet1!A266&lt;&gt;"",[175]Sheet1!A266,"")</f>
        <v>256</v>
      </c>
      <c r="CJ334">
        <f>IF([176]Sheet1!A266&lt;&gt;"",[176]Sheet1!A266,"")</f>
        <v>552</v>
      </c>
      <c r="CK334">
        <f>IF([177]Sheet1!A266&lt;&gt;"",[177]Sheet1!A266,"")</f>
        <v>374</v>
      </c>
      <c r="CL334">
        <f>IF([178]Sheet1!A266&lt;&gt;"",[178]Sheet1!A266,"")</f>
        <v>375</v>
      </c>
    </row>
    <row r="335" spans="2:90">
      <c r="B335">
        <f>IF([90]Sheet1!A267&lt;&gt;"",[90]Sheet1!A267,"")</f>
        <v>25</v>
      </c>
      <c r="C335">
        <f>IF([91]Sheet1!A267&lt;&gt;"",[91]Sheet1!A267,"")</f>
        <v>67</v>
      </c>
      <c r="D335">
        <f>IF([92]Sheet1!A267&lt;&gt;"",[92]Sheet1!A267,"")</f>
        <v>345</v>
      </c>
      <c r="E335">
        <f>IF([93]Sheet1!A267&lt;&gt;"",[93]Sheet1!A267,"")</f>
        <v>347</v>
      </c>
      <c r="F335">
        <f>IF([94]Sheet1!A267&lt;&gt;"",[94]Sheet1!A267,"")</f>
        <v>64</v>
      </c>
      <c r="G335">
        <f>IF([95]Sheet1!A267&lt;&gt;"",[95]Sheet1!A267,"")</f>
        <v>348</v>
      </c>
      <c r="H335">
        <f>IF([96]Sheet1!A267&lt;&gt;"",[96]Sheet1!A267,"")</f>
        <v>163</v>
      </c>
      <c r="I335">
        <f>IF([97]Sheet1!A267&lt;&gt;"",[97]Sheet1!A267,"")</f>
        <v>575</v>
      </c>
      <c r="J335">
        <f>IF([98]Sheet1!A267&lt;&gt;"",[98]Sheet1!A267,"")</f>
        <v>368</v>
      </c>
      <c r="K335">
        <f>IF([99]Sheet1!A267&lt;&gt;"",[99]Sheet1!A267,"")</f>
        <v>216</v>
      </c>
      <c r="L335">
        <f>IF([100]Sheet1!A267&lt;&gt;"",[100]Sheet1!A267,"")</f>
        <v>286</v>
      </c>
      <c r="M335">
        <f>IF([101]Sheet1!A267&lt;&gt;"",[101]Sheet1!A267,"")</f>
        <v>324</v>
      </c>
      <c r="N335">
        <f>IF([102]Sheet1!A267&lt;&gt;"",[102]Sheet1!A267,"")</f>
        <v>325</v>
      </c>
      <c r="O335">
        <f>IF([103]Sheet1!A267&lt;&gt;"",[103]Sheet1!A267,"")</f>
        <v>377</v>
      </c>
      <c r="P335">
        <f>IF([104]Sheet1!A267&lt;&gt;"",[104]Sheet1!A267,"")</f>
        <v>23</v>
      </c>
      <c r="Q335">
        <f>IF([105]Sheet1!A267&lt;&gt;"",[105]Sheet1!A267,"")</f>
        <v>207</v>
      </c>
      <c r="R335">
        <f>IF([106]Sheet1!A267&lt;&gt;"",[106]Sheet1!A267,"")</f>
        <v>358</v>
      </c>
      <c r="S335">
        <f>IF([107]Sheet1!A267&lt;&gt;"",[107]Sheet1!A267,"")</f>
        <v>239</v>
      </c>
      <c r="T335">
        <f>IF([108]Sheet1!A267&lt;&gt;"",[108]Sheet1!A267,"")</f>
        <v>412</v>
      </c>
      <c r="U335">
        <f>IF([109]Sheet1!A267&lt;&gt;"",[109]Sheet1!A267,"")</f>
        <v>524</v>
      </c>
      <c r="V335">
        <f>IF([110]Sheet1!A267&lt;&gt;"",[110]Sheet1!A267,"")</f>
        <v>44</v>
      </c>
      <c r="W335">
        <f>IF([111]Sheet1!A267&lt;&gt;"",[111]Sheet1!A267,"")</f>
        <v>457</v>
      </c>
      <c r="X335">
        <f>IF([112]Sheet1!A267&lt;&gt;"",[112]Sheet1!A267,"")</f>
        <v>280</v>
      </c>
      <c r="Y335">
        <f>IF([113]Sheet1!A267&lt;&gt;"",[113]Sheet1!A267,"")</f>
        <v>313</v>
      </c>
      <c r="Z335">
        <f>IF([114]Sheet1!A267&lt;&gt;"",[114]Sheet1!A267,"")</f>
        <v>412</v>
      </c>
      <c r="AA335">
        <f>IF([115]Sheet1!A267&lt;&gt;"",[115]Sheet1!A267,"")</f>
        <v>406</v>
      </c>
      <c r="AB335">
        <f>IF([116]Sheet1!A267&lt;&gt;"",[116]Sheet1!A267,"")</f>
        <v>294</v>
      </c>
      <c r="AC335">
        <f>IF([117]Sheet1!A267&lt;&gt;"",[117]Sheet1!A267,"")</f>
        <v>335</v>
      </c>
      <c r="AD335">
        <f>IF([118]Sheet1!A267&lt;&gt;"",[118]Sheet1!A267,"")</f>
        <v>97</v>
      </c>
      <c r="AE335">
        <f>IF([119]Sheet1!A267&lt;&gt;"",[119]Sheet1!A267,"")</f>
        <v>282</v>
      </c>
      <c r="AF335">
        <f>IF([120]Sheet1!A267&lt;&gt;"",[120]Sheet1!A267,"")</f>
        <v>132</v>
      </c>
      <c r="AG335">
        <f>IF([121]Sheet1!A267&lt;&gt;"",[121]Sheet1!A267,"")</f>
        <v>397</v>
      </c>
      <c r="AH335">
        <f>IF([122]Sheet1!A267&lt;&gt;"",[122]Sheet1!A267,"")</f>
        <v>421</v>
      </c>
      <c r="AI335">
        <f>IF([123]Sheet1!A267&lt;&gt;"",[123]Sheet1!A267,"")</f>
        <v>101</v>
      </c>
      <c r="AJ335">
        <f>IF([124]Sheet1!A267&lt;&gt;"",[124]Sheet1!A267,"")</f>
        <v>245</v>
      </c>
      <c r="AK335">
        <f>IF([125]Sheet1!A267&lt;&gt;"",[125]Sheet1!A267,"")</f>
        <v>56</v>
      </c>
      <c r="AL335">
        <f>IF([126]Sheet1!A267&lt;&gt;"",[126]Sheet1!A267,"")</f>
        <v>279</v>
      </c>
      <c r="AM335">
        <f>IF([127]Sheet1!A267&lt;&gt;"",[127]Sheet1!A267,"")</f>
        <v>163</v>
      </c>
      <c r="AN335">
        <f>IF([128]Sheet1!A267&lt;&gt;"",[128]Sheet1!A267,"")</f>
        <v>130</v>
      </c>
      <c r="AO335" t="str">
        <f>IF([129]Sheet1!A267&lt;&gt;"",[129]Sheet1!A267,"")</f>
        <v/>
      </c>
      <c r="AP335" t="str">
        <f>IF([130]Sheet1!A267&lt;&gt;"",[130]Sheet1!A267,"")</f>
        <v/>
      </c>
      <c r="AQ335">
        <f>IF([131]Sheet1!A267&lt;&gt;"",[131]Sheet1!A267,"")</f>
        <v>151</v>
      </c>
      <c r="AR335">
        <f>IF([132]Sheet1!A267&lt;&gt;"",[132]Sheet1!A267,"")</f>
        <v>319</v>
      </c>
      <c r="AS335">
        <f>IF([133]Sheet1!A267&lt;&gt;"",[133]Sheet1!A267,"")</f>
        <v>10</v>
      </c>
      <c r="AT335">
        <f>IF([134]Sheet1!A267&lt;&gt;"",[134]Sheet1!A267,"")</f>
        <v>310</v>
      </c>
      <c r="AU335">
        <f>IF([135]Sheet1!A267&lt;&gt;"",[135]Sheet1!A267,"")</f>
        <v>306</v>
      </c>
      <c r="AV335">
        <f>IF([136]Sheet1!A267&lt;&gt;"",[136]Sheet1!A267,"")</f>
        <v>309</v>
      </c>
      <c r="AW335">
        <f>IF([137]Sheet1!A267&lt;&gt;"",[137]Sheet1!A267,"")</f>
        <v>87</v>
      </c>
      <c r="AX335">
        <f>IF([138]Sheet1!A267&lt;&gt;"",[138]Sheet1!A267,"")</f>
        <v>236</v>
      </c>
      <c r="AY335">
        <f>IF([139]Sheet1!A267&lt;&gt;"",[139]Sheet1!A267,"")</f>
        <v>151</v>
      </c>
      <c r="AZ335">
        <f>IF([140]Sheet1!A267&lt;&gt;"",[140]Sheet1!A267,"")</f>
        <v>616</v>
      </c>
      <c r="BA335">
        <f>IF([141]Sheet1!A267&lt;&gt;"",[141]Sheet1!A267,"")</f>
        <v>650</v>
      </c>
      <c r="BB335">
        <f>IF([142]Sheet1!A267&lt;&gt;"",[142]Sheet1!A267,"")</f>
        <v>185</v>
      </c>
      <c r="BC335">
        <f>IF([143]Sheet1!A267&lt;&gt;"",[143]Sheet1!A267,"")</f>
        <v>150</v>
      </c>
      <c r="BD335">
        <f>IF([144]Sheet1!A267&lt;&gt;"",[144]Sheet1!A267,"")</f>
        <v>662</v>
      </c>
      <c r="BE335">
        <f>IF([145]Sheet1!A267&lt;&gt;"",[145]Sheet1!A267,"")</f>
        <v>325</v>
      </c>
      <c r="BF335">
        <f>IF([146]Sheet1!A267&lt;&gt;"",[146]Sheet1!A267,"")</f>
        <v>45</v>
      </c>
      <c r="BG335">
        <f>IF([147]Sheet1!A267&lt;&gt;"",[147]Sheet1!A267,"")</f>
        <v>614</v>
      </c>
      <c r="BH335">
        <f>IF([148]Sheet1!A267&lt;&gt;"",[148]Sheet1!A267,"")</f>
        <v>664</v>
      </c>
      <c r="BI335">
        <f>IF([149]Sheet1!A267&lt;&gt;"",[149]Sheet1!A267,"")</f>
        <v>153</v>
      </c>
      <c r="BJ335">
        <f>IF([150]Sheet1!A267&lt;&gt;"",[150]Sheet1!A267,"")</f>
        <v>302</v>
      </c>
      <c r="BK335">
        <f>IF([151]Sheet1!A267&lt;&gt;"",[151]Sheet1!A267,"")</f>
        <v>109</v>
      </c>
      <c r="BL335">
        <f>IF([152]Sheet1!A267&lt;&gt;"",[152]Sheet1!A267,"")</f>
        <v>292</v>
      </c>
      <c r="BM335">
        <f>IF([153]Sheet1!A267&lt;&gt;"",[153]Sheet1!A267,"")</f>
        <v>648</v>
      </c>
      <c r="BN335">
        <f>IF([154]Sheet1!A267&lt;&gt;"",[154]Sheet1!A267,"")</f>
        <v>604</v>
      </c>
      <c r="BO335">
        <f>IF([155]Sheet1!A267&lt;&gt;"",[155]Sheet1!A267,"")</f>
        <v>328</v>
      </c>
      <c r="BP335">
        <f>IF([156]Sheet1!A267&lt;&gt;"",[156]Sheet1!A267,"")</f>
        <v>186</v>
      </c>
      <c r="BQ335">
        <f>IF([157]Sheet1!A267&lt;&gt;"",[157]Sheet1!A267,"")</f>
        <v>256</v>
      </c>
      <c r="BR335">
        <f>IF([158]Sheet1!A267&lt;&gt;"",[158]Sheet1!A267,"")</f>
        <v>325</v>
      </c>
      <c r="BS335">
        <f>IF([159]Sheet1!A267&lt;&gt;"",[159]Sheet1!A267,"")</f>
        <v>458</v>
      </c>
      <c r="BT335">
        <f>IF([160]Sheet1!A267&lt;&gt;"",[160]Sheet1!A267,"")</f>
        <v>58</v>
      </c>
      <c r="BU335">
        <f>IF([161]Sheet1!A267&lt;&gt;"",[161]Sheet1!A267,"")</f>
        <v>255</v>
      </c>
      <c r="BV335">
        <f>IF([162]Sheet1!A267&lt;&gt;"",[162]Sheet1!A267,"")</f>
        <v>340</v>
      </c>
      <c r="BW335">
        <f>IF([163]Sheet1!A267&lt;&gt;"",[163]Sheet1!A267,"")</f>
        <v>370</v>
      </c>
      <c r="BX335">
        <f>IF([164]Sheet1!A267&lt;&gt;"",[164]Sheet1!A267,"")</f>
        <v>644</v>
      </c>
      <c r="BY335">
        <f>IF([165]Sheet1!A267&lt;&gt;"",[165]Sheet1!A267,"")</f>
        <v>508</v>
      </c>
      <c r="BZ335">
        <f>IF([166]Sheet1!A267&lt;&gt;"",[166]Sheet1!A267,"")</f>
        <v>581</v>
      </c>
      <c r="CA335">
        <f>IF([167]Sheet1!A267&lt;&gt;"",[167]Sheet1!A267,"")</f>
        <v>218</v>
      </c>
      <c r="CB335">
        <f>IF([168]Sheet1!A267&lt;&gt;"",[168]Sheet1!A267,"")</f>
        <v>415</v>
      </c>
      <c r="CC335">
        <f>IF([169]Sheet1!A267&lt;&gt;"",[169]Sheet1!A267,"")</f>
        <v>653</v>
      </c>
      <c r="CD335">
        <f>IF([170]Sheet1!A267&lt;&gt;"",[170]Sheet1!A267,"")</f>
        <v>210</v>
      </c>
      <c r="CE335">
        <f>IF([171]Sheet1!A267&lt;&gt;"",[171]Sheet1!A267,"")</f>
        <v>663</v>
      </c>
      <c r="CF335">
        <f>IF([172]Sheet1!A267&lt;&gt;"",[172]Sheet1!A267,"")</f>
        <v>244</v>
      </c>
      <c r="CG335">
        <f>IF([173]Sheet1!A267&lt;&gt;"",[173]Sheet1!A267,"")</f>
        <v>231</v>
      </c>
      <c r="CH335">
        <f>IF([174]Sheet1!A267&lt;&gt;"",[174]Sheet1!A267,"")</f>
        <v>399</v>
      </c>
      <c r="CI335">
        <f>IF([175]Sheet1!A267&lt;&gt;"",[175]Sheet1!A267,"")</f>
        <v>173</v>
      </c>
      <c r="CJ335">
        <f>IF([176]Sheet1!A267&lt;&gt;"",[176]Sheet1!A267,"")</f>
        <v>550</v>
      </c>
      <c r="CK335">
        <f>IF([177]Sheet1!A267&lt;&gt;"",[177]Sheet1!A267,"")</f>
        <v>102</v>
      </c>
      <c r="CL335">
        <f>IF([178]Sheet1!A267&lt;&gt;"",[178]Sheet1!A267,"")</f>
        <v>585</v>
      </c>
    </row>
    <row r="336" spans="2:90">
      <c r="B336">
        <f>IF([90]Sheet1!A268&lt;&gt;"",[90]Sheet1!A268,"")</f>
        <v>457</v>
      </c>
      <c r="C336">
        <f>IF([91]Sheet1!A268&lt;&gt;"",[91]Sheet1!A268,"")</f>
        <v>165</v>
      </c>
      <c r="D336">
        <f>IF([92]Sheet1!A268&lt;&gt;"",[92]Sheet1!A268,"")</f>
        <v>141</v>
      </c>
      <c r="E336">
        <f>IF([93]Sheet1!A268&lt;&gt;"",[93]Sheet1!A268,"")</f>
        <v>364</v>
      </c>
      <c r="F336">
        <f>IF([94]Sheet1!A268&lt;&gt;"",[94]Sheet1!A268,"")</f>
        <v>391</v>
      </c>
      <c r="G336">
        <f>IF([95]Sheet1!A268&lt;&gt;"",[95]Sheet1!A268,"")</f>
        <v>17</v>
      </c>
      <c r="H336">
        <f>IF([96]Sheet1!A268&lt;&gt;"",[96]Sheet1!A268,"")</f>
        <v>171</v>
      </c>
      <c r="I336">
        <f>IF([97]Sheet1!A268&lt;&gt;"",[97]Sheet1!A268,"")</f>
        <v>151</v>
      </c>
      <c r="J336">
        <f>IF([98]Sheet1!A268&lt;&gt;"",[98]Sheet1!A268,"")</f>
        <v>181</v>
      </c>
      <c r="K336">
        <f>IF([99]Sheet1!A268&lt;&gt;"",[99]Sheet1!A268,"")</f>
        <v>202</v>
      </c>
      <c r="L336">
        <f>IF([100]Sheet1!A268&lt;&gt;"",[100]Sheet1!A268,"")</f>
        <v>49</v>
      </c>
      <c r="M336">
        <f>IF([101]Sheet1!A268&lt;&gt;"",[101]Sheet1!A268,"")</f>
        <v>594</v>
      </c>
      <c r="N336">
        <f>IF([102]Sheet1!A268&lt;&gt;"",[102]Sheet1!A268,"")</f>
        <v>364</v>
      </c>
      <c r="O336">
        <f>IF([103]Sheet1!A268&lt;&gt;"",[103]Sheet1!A268,"")</f>
        <v>618</v>
      </c>
      <c r="P336">
        <f>IF([104]Sheet1!A268&lt;&gt;"",[104]Sheet1!A268,"")</f>
        <v>293</v>
      </c>
      <c r="Q336">
        <f>IF([105]Sheet1!A268&lt;&gt;"",[105]Sheet1!A268,"")</f>
        <v>42</v>
      </c>
      <c r="R336">
        <f>IF([106]Sheet1!A268&lt;&gt;"",[106]Sheet1!A268,"")</f>
        <v>365</v>
      </c>
      <c r="S336">
        <f>IF([107]Sheet1!A268&lt;&gt;"",[107]Sheet1!A268,"")</f>
        <v>464</v>
      </c>
      <c r="T336">
        <f>IF([108]Sheet1!A268&lt;&gt;"",[108]Sheet1!A268,"")</f>
        <v>228</v>
      </c>
      <c r="U336">
        <f>IF([109]Sheet1!A268&lt;&gt;"",[109]Sheet1!A268,"")</f>
        <v>538</v>
      </c>
      <c r="V336">
        <f>IF([110]Sheet1!A268&lt;&gt;"",[110]Sheet1!A268,"")</f>
        <v>459</v>
      </c>
      <c r="W336">
        <f>IF([111]Sheet1!A268&lt;&gt;"",[111]Sheet1!A268,"")</f>
        <v>56</v>
      </c>
      <c r="X336">
        <f>IF([112]Sheet1!A268&lt;&gt;"",[112]Sheet1!A268,"")</f>
        <v>138</v>
      </c>
      <c r="Y336">
        <f>IF([113]Sheet1!A268&lt;&gt;"",[113]Sheet1!A268,"")</f>
        <v>315</v>
      </c>
      <c r="Z336">
        <f>IF([114]Sheet1!A268&lt;&gt;"",[114]Sheet1!A268,"")</f>
        <v>98</v>
      </c>
      <c r="AA336">
        <f>IF([115]Sheet1!A268&lt;&gt;"",[115]Sheet1!A268,"")</f>
        <v>223</v>
      </c>
      <c r="AB336">
        <f>IF([116]Sheet1!A268&lt;&gt;"",[116]Sheet1!A268,"")</f>
        <v>105</v>
      </c>
      <c r="AC336">
        <f>IF([117]Sheet1!A268&lt;&gt;"",[117]Sheet1!A268,"")</f>
        <v>367</v>
      </c>
      <c r="AD336">
        <f>IF([118]Sheet1!A268&lt;&gt;"",[118]Sheet1!A268,"")</f>
        <v>212</v>
      </c>
      <c r="AE336">
        <f>IF([119]Sheet1!A268&lt;&gt;"",[119]Sheet1!A268,"")</f>
        <v>190</v>
      </c>
      <c r="AF336">
        <f>IF([120]Sheet1!A268&lt;&gt;"",[120]Sheet1!A268,"")</f>
        <v>540</v>
      </c>
      <c r="AG336">
        <f>IF([121]Sheet1!A268&lt;&gt;"",[121]Sheet1!A268,"")</f>
        <v>137</v>
      </c>
      <c r="AH336">
        <f>IF([122]Sheet1!A268&lt;&gt;"",[122]Sheet1!A268,"")</f>
        <v>502</v>
      </c>
      <c r="AI336">
        <f>IF([123]Sheet1!A268&lt;&gt;"",[123]Sheet1!A268,"")</f>
        <v>222</v>
      </c>
      <c r="AJ336">
        <f>IF([124]Sheet1!A268&lt;&gt;"",[124]Sheet1!A268,"")</f>
        <v>413</v>
      </c>
      <c r="AK336">
        <f>IF([125]Sheet1!A268&lt;&gt;"",[125]Sheet1!A268,"")</f>
        <v>421</v>
      </c>
      <c r="AL336">
        <f>IF([126]Sheet1!A268&lt;&gt;"",[126]Sheet1!A268,"")</f>
        <v>342</v>
      </c>
      <c r="AM336">
        <f>IF([127]Sheet1!A268&lt;&gt;"",[127]Sheet1!A268,"")</f>
        <v>131</v>
      </c>
      <c r="AN336">
        <f>IF([128]Sheet1!A268&lt;&gt;"",[128]Sheet1!A268,"")</f>
        <v>100</v>
      </c>
      <c r="AO336" t="str">
        <f>IF([129]Sheet1!A268&lt;&gt;"",[129]Sheet1!A268,"")</f>
        <v/>
      </c>
      <c r="AP336" t="str">
        <f>IF([130]Sheet1!A268&lt;&gt;"",[130]Sheet1!A268,"")</f>
        <v/>
      </c>
      <c r="AQ336">
        <f>IF([131]Sheet1!A268&lt;&gt;"",[131]Sheet1!A268,"")</f>
        <v>578</v>
      </c>
      <c r="AR336">
        <f>IF([132]Sheet1!A268&lt;&gt;"",[132]Sheet1!A268,"")</f>
        <v>31</v>
      </c>
      <c r="AS336">
        <f>IF([133]Sheet1!A268&lt;&gt;"",[133]Sheet1!A268,"")</f>
        <v>131</v>
      </c>
      <c r="AT336">
        <f>IF([134]Sheet1!A268&lt;&gt;"",[134]Sheet1!A268,"")</f>
        <v>74</v>
      </c>
      <c r="AU336">
        <f>IF([135]Sheet1!A268&lt;&gt;"",[135]Sheet1!A268,"")</f>
        <v>642</v>
      </c>
      <c r="AV336">
        <f>IF([136]Sheet1!A268&lt;&gt;"",[136]Sheet1!A268,"")</f>
        <v>302</v>
      </c>
      <c r="AW336">
        <f>IF([137]Sheet1!A268&lt;&gt;"",[137]Sheet1!A268,"")</f>
        <v>594</v>
      </c>
      <c r="AX336">
        <f>IF([138]Sheet1!A268&lt;&gt;"",[138]Sheet1!A268,"")</f>
        <v>277</v>
      </c>
      <c r="AY336">
        <f>IF([139]Sheet1!A268&lt;&gt;"",[139]Sheet1!A268,"")</f>
        <v>578</v>
      </c>
      <c r="AZ336">
        <f>IF([140]Sheet1!A268&lt;&gt;"",[140]Sheet1!A268,"")</f>
        <v>218</v>
      </c>
      <c r="BA336">
        <f>IF([141]Sheet1!A268&lt;&gt;"",[141]Sheet1!A268,"")</f>
        <v>339</v>
      </c>
      <c r="BB336">
        <f>IF([142]Sheet1!A268&lt;&gt;"",[142]Sheet1!A268,"")</f>
        <v>106</v>
      </c>
      <c r="BC336">
        <f>IF([143]Sheet1!A268&lt;&gt;"",[143]Sheet1!A268,"")</f>
        <v>91</v>
      </c>
      <c r="BD336">
        <f>IF([144]Sheet1!A268&lt;&gt;"",[144]Sheet1!A268,"")</f>
        <v>68</v>
      </c>
      <c r="BE336">
        <f>IF([145]Sheet1!A268&lt;&gt;"",[145]Sheet1!A268,"")</f>
        <v>635</v>
      </c>
      <c r="BF336">
        <f>IF([146]Sheet1!A268&lt;&gt;"",[146]Sheet1!A268,"")</f>
        <v>28</v>
      </c>
      <c r="BG336">
        <f>IF([147]Sheet1!A268&lt;&gt;"",[147]Sheet1!A268,"")</f>
        <v>207</v>
      </c>
      <c r="BH336">
        <f>IF([148]Sheet1!A268&lt;&gt;"",[148]Sheet1!A268,"")</f>
        <v>572</v>
      </c>
      <c r="BI336">
        <f>IF([149]Sheet1!A268&lt;&gt;"",[149]Sheet1!A268,"")</f>
        <v>623</v>
      </c>
      <c r="BJ336">
        <f>IF([150]Sheet1!A268&lt;&gt;"",[150]Sheet1!A268,"")</f>
        <v>294</v>
      </c>
      <c r="BK336">
        <f>IF([151]Sheet1!A268&lt;&gt;"",[151]Sheet1!A268,"")</f>
        <v>176</v>
      </c>
      <c r="BL336">
        <f>IF([152]Sheet1!A268&lt;&gt;"",[152]Sheet1!A268,"")</f>
        <v>396</v>
      </c>
      <c r="BM336">
        <f>IF([153]Sheet1!A268&lt;&gt;"",[153]Sheet1!A268,"")</f>
        <v>621</v>
      </c>
      <c r="BN336">
        <f>IF([154]Sheet1!A268&lt;&gt;"",[154]Sheet1!A268,"")</f>
        <v>315</v>
      </c>
      <c r="BO336">
        <f>IF([155]Sheet1!A268&lt;&gt;"",[155]Sheet1!A268,"")</f>
        <v>119</v>
      </c>
      <c r="BP336">
        <f>IF([156]Sheet1!A268&lt;&gt;"",[156]Sheet1!A268,"")</f>
        <v>325</v>
      </c>
      <c r="BQ336">
        <f>IF([157]Sheet1!A268&lt;&gt;"",[157]Sheet1!A268,"")</f>
        <v>296</v>
      </c>
      <c r="BR336">
        <f>IF([158]Sheet1!A268&lt;&gt;"",[158]Sheet1!A268,"")</f>
        <v>34</v>
      </c>
      <c r="BS336">
        <f>IF([159]Sheet1!A268&lt;&gt;"",[159]Sheet1!A268,"")</f>
        <v>616</v>
      </c>
      <c r="BT336">
        <f>IF([160]Sheet1!A268&lt;&gt;"",[160]Sheet1!A268,"")</f>
        <v>584</v>
      </c>
      <c r="BU336">
        <f>IF([161]Sheet1!A268&lt;&gt;"",[161]Sheet1!A268,"")</f>
        <v>110</v>
      </c>
      <c r="BV336">
        <f>IF([162]Sheet1!A268&lt;&gt;"",[162]Sheet1!A268,"")</f>
        <v>176</v>
      </c>
      <c r="BW336">
        <f>IF([163]Sheet1!A268&lt;&gt;"",[163]Sheet1!A268,"")</f>
        <v>8</v>
      </c>
      <c r="BX336">
        <f>IF([164]Sheet1!A268&lt;&gt;"",[164]Sheet1!A268,"")</f>
        <v>1</v>
      </c>
      <c r="BY336">
        <f>IF([165]Sheet1!A268&lt;&gt;"",[165]Sheet1!A268,"")</f>
        <v>620</v>
      </c>
      <c r="BZ336">
        <f>IF([166]Sheet1!A268&lt;&gt;"",[166]Sheet1!A268,"")</f>
        <v>99</v>
      </c>
      <c r="CA336">
        <f>IF([167]Sheet1!A268&lt;&gt;"",[167]Sheet1!A268,"")</f>
        <v>127</v>
      </c>
      <c r="CB336">
        <f>IF([168]Sheet1!A268&lt;&gt;"",[168]Sheet1!A268,"")</f>
        <v>510</v>
      </c>
      <c r="CC336">
        <f>IF([169]Sheet1!A268&lt;&gt;"",[169]Sheet1!A268,"")</f>
        <v>381</v>
      </c>
      <c r="CD336">
        <f>IF([170]Sheet1!A268&lt;&gt;"",[170]Sheet1!A268,"")</f>
        <v>204</v>
      </c>
      <c r="CE336">
        <f>IF([171]Sheet1!A268&lt;&gt;"",[171]Sheet1!A268,"")</f>
        <v>578</v>
      </c>
      <c r="CF336">
        <f>IF([172]Sheet1!A268&lt;&gt;"",[172]Sheet1!A268,"")</f>
        <v>9</v>
      </c>
      <c r="CG336">
        <f>IF([173]Sheet1!A268&lt;&gt;"",[173]Sheet1!A268,"")</f>
        <v>561</v>
      </c>
      <c r="CH336">
        <f>IF([174]Sheet1!A268&lt;&gt;"",[174]Sheet1!A268,"")</f>
        <v>572</v>
      </c>
      <c r="CI336">
        <f>IF([175]Sheet1!A268&lt;&gt;"",[175]Sheet1!A268,"")</f>
        <v>51</v>
      </c>
      <c r="CJ336">
        <f>IF([176]Sheet1!A268&lt;&gt;"",[176]Sheet1!A268,"")</f>
        <v>454</v>
      </c>
      <c r="CK336">
        <f>IF([177]Sheet1!A268&lt;&gt;"",[177]Sheet1!A268,"")</f>
        <v>181</v>
      </c>
      <c r="CL336">
        <f>IF([178]Sheet1!A268&lt;&gt;"",[178]Sheet1!A268,"")</f>
        <v>579</v>
      </c>
    </row>
    <row r="337" spans="2:90">
      <c r="B337">
        <f>IF([90]Sheet1!A269&lt;&gt;"",[90]Sheet1!A269,"")</f>
        <v>294</v>
      </c>
      <c r="C337">
        <f>IF([91]Sheet1!A269&lt;&gt;"",[91]Sheet1!A269,"")</f>
        <v>350</v>
      </c>
      <c r="D337">
        <f>IF([92]Sheet1!A269&lt;&gt;"",[92]Sheet1!A269,"")</f>
        <v>122</v>
      </c>
      <c r="E337">
        <f>IF([93]Sheet1!A269&lt;&gt;"",[93]Sheet1!A269,"")</f>
        <v>292</v>
      </c>
      <c r="F337">
        <f>IF([94]Sheet1!A269&lt;&gt;"",[94]Sheet1!A269,"")</f>
        <v>151</v>
      </c>
      <c r="G337">
        <f>IF([95]Sheet1!A269&lt;&gt;"",[95]Sheet1!A269,"")</f>
        <v>276</v>
      </c>
      <c r="H337">
        <f>IF([96]Sheet1!A269&lt;&gt;"",[96]Sheet1!A269,"")</f>
        <v>268</v>
      </c>
      <c r="I337">
        <f>IF([97]Sheet1!A269&lt;&gt;"",[97]Sheet1!A269,"")</f>
        <v>598</v>
      </c>
      <c r="J337">
        <f>IF([98]Sheet1!A269&lt;&gt;"",[98]Sheet1!A269,"")</f>
        <v>231</v>
      </c>
      <c r="K337">
        <f>IF([99]Sheet1!A269&lt;&gt;"",[99]Sheet1!A269,"")</f>
        <v>180</v>
      </c>
      <c r="L337">
        <f>IF([100]Sheet1!A269&lt;&gt;"",[100]Sheet1!A269,"")</f>
        <v>93</v>
      </c>
      <c r="M337">
        <f>IF([101]Sheet1!A269&lt;&gt;"",[101]Sheet1!A269,"")</f>
        <v>302</v>
      </c>
      <c r="N337">
        <f>IF([102]Sheet1!A269&lt;&gt;"",[102]Sheet1!A269,"")</f>
        <v>561</v>
      </c>
      <c r="O337">
        <f>IF([103]Sheet1!A269&lt;&gt;"",[103]Sheet1!A269,"")</f>
        <v>191</v>
      </c>
      <c r="P337">
        <f>IF([104]Sheet1!A269&lt;&gt;"",[104]Sheet1!A269,"")</f>
        <v>170</v>
      </c>
      <c r="Q337">
        <f>IF([105]Sheet1!A269&lt;&gt;"",[105]Sheet1!A269,"")</f>
        <v>171</v>
      </c>
      <c r="R337">
        <f>IF([106]Sheet1!A269&lt;&gt;"",[106]Sheet1!A269,"")</f>
        <v>387</v>
      </c>
      <c r="S337">
        <f>IF([107]Sheet1!A269&lt;&gt;"",[107]Sheet1!A269,"")</f>
        <v>273</v>
      </c>
      <c r="T337">
        <f>IF([108]Sheet1!A269&lt;&gt;"",[108]Sheet1!A269,"")</f>
        <v>515</v>
      </c>
      <c r="U337">
        <f>IF([109]Sheet1!A269&lt;&gt;"",[109]Sheet1!A269,"")</f>
        <v>383</v>
      </c>
      <c r="V337">
        <f>IF([110]Sheet1!A269&lt;&gt;"",[110]Sheet1!A269,"")</f>
        <v>92</v>
      </c>
      <c r="W337">
        <f>IF([111]Sheet1!A269&lt;&gt;"",[111]Sheet1!A269,"")</f>
        <v>178</v>
      </c>
      <c r="X337">
        <f>IF([112]Sheet1!A269&lt;&gt;"",[112]Sheet1!A269,"")</f>
        <v>167</v>
      </c>
      <c r="Y337">
        <f>IF([113]Sheet1!A269&lt;&gt;"",[113]Sheet1!A269,"")</f>
        <v>493</v>
      </c>
      <c r="Z337">
        <f>IF([114]Sheet1!A269&lt;&gt;"",[114]Sheet1!A269,"")</f>
        <v>268</v>
      </c>
      <c r="AA337">
        <f>IF([115]Sheet1!A269&lt;&gt;"",[115]Sheet1!A269,"")</f>
        <v>142</v>
      </c>
      <c r="AB337">
        <f>IF([116]Sheet1!A269&lt;&gt;"",[116]Sheet1!A269,"")</f>
        <v>315</v>
      </c>
      <c r="AC337">
        <f>IF([117]Sheet1!A269&lt;&gt;"",[117]Sheet1!A269,"")</f>
        <v>27</v>
      </c>
      <c r="AD337">
        <f>IF([118]Sheet1!A269&lt;&gt;"",[118]Sheet1!A269,"")</f>
        <v>120</v>
      </c>
      <c r="AE337">
        <f>IF([119]Sheet1!A269&lt;&gt;"",[119]Sheet1!A269,"")</f>
        <v>490</v>
      </c>
      <c r="AF337">
        <f>IF([120]Sheet1!A269&lt;&gt;"",[120]Sheet1!A269,"")</f>
        <v>255</v>
      </c>
      <c r="AG337">
        <f>IF([121]Sheet1!A269&lt;&gt;"",[121]Sheet1!A269,"")</f>
        <v>52</v>
      </c>
      <c r="AH337">
        <f>IF([122]Sheet1!A269&lt;&gt;"",[122]Sheet1!A269,"")</f>
        <v>352</v>
      </c>
      <c r="AI337">
        <f>IF([123]Sheet1!A269&lt;&gt;"",[123]Sheet1!A269,"")</f>
        <v>382</v>
      </c>
      <c r="AJ337">
        <f>IF([124]Sheet1!A269&lt;&gt;"",[124]Sheet1!A269,"")</f>
        <v>426</v>
      </c>
      <c r="AK337">
        <f>IF([125]Sheet1!A269&lt;&gt;"",[125]Sheet1!A269,"")</f>
        <v>253</v>
      </c>
      <c r="AL337">
        <f>IF([126]Sheet1!A269&lt;&gt;"",[126]Sheet1!A269,"")</f>
        <v>118</v>
      </c>
      <c r="AM337">
        <f>IF([127]Sheet1!A269&lt;&gt;"",[127]Sheet1!A269,"")</f>
        <v>201</v>
      </c>
      <c r="AN337">
        <f>IF([128]Sheet1!A269&lt;&gt;"",[128]Sheet1!A269,"")</f>
        <v>506</v>
      </c>
      <c r="AO337" t="str">
        <f>IF([129]Sheet1!A269&lt;&gt;"",[129]Sheet1!A269,"")</f>
        <v/>
      </c>
      <c r="AP337" t="str">
        <f>IF([130]Sheet1!A269&lt;&gt;"",[130]Sheet1!A269,"")</f>
        <v/>
      </c>
      <c r="AQ337">
        <f>IF([131]Sheet1!A269&lt;&gt;"",[131]Sheet1!A269,"")</f>
        <v>399</v>
      </c>
      <c r="AR337">
        <f>IF([132]Sheet1!A269&lt;&gt;"",[132]Sheet1!A269,"")</f>
        <v>363</v>
      </c>
      <c r="AS337">
        <f>IF([133]Sheet1!A269&lt;&gt;"",[133]Sheet1!A269,"")</f>
        <v>118</v>
      </c>
      <c r="AT337">
        <f>IF([134]Sheet1!A269&lt;&gt;"",[134]Sheet1!A269,"")</f>
        <v>341</v>
      </c>
      <c r="AU337">
        <f>IF([135]Sheet1!A269&lt;&gt;"",[135]Sheet1!A269,"")</f>
        <v>99</v>
      </c>
      <c r="AV337">
        <f>IF([136]Sheet1!A269&lt;&gt;"",[136]Sheet1!A269,"")</f>
        <v>164</v>
      </c>
      <c r="AW337">
        <f>IF([137]Sheet1!A269&lt;&gt;"",[137]Sheet1!A269,"")</f>
        <v>389</v>
      </c>
      <c r="AX337">
        <f>IF([138]Sheet1!A269&lt;&gt;"",[138]Sheet1!A269,"")</f>
        <v>353</v>
      </c>
      <c r="AY337">
        <f>IF([139]Sheet1!A269&lt;&gt;"",[139]Sheet1!A269,"")</f>
        <v>56</v>
      </c>
      <c r="AZ337">
        <f>IF([140]Sheet1!A269&lt;&gt;"",[140]Sheet1!A269,"")</f>
        <v>46</v>
      </c>
      <c r="BA337">
        <f>IF([141]Sheet1!A269&lt;&gt;"",[141]Sheet1!A269,"")</f>
        <v>578</v>
      </c>
      <c r="BB337">
        <f>IF([142]Sheet1!A269&lt;&gt;"",[142]Sheet1!A269,"")</f>
        <v>138</v>
      </c>
      <c r="BC337">
        <f>IF([143]Sheet1!A269&lt;&gt;"",[143]Sheet1!A269,"")</f>
        <v>191</v>
      </c>
      <c r="BD337">
        <f>IF([144]Sheet1!A269&lt;&gt;"",[144]Sheet1!A269,"")</f>
        <v>125</v>
      </c>
      <c r="BE337">
        <f>IF([145]Sheet1!A269&lt;&gt;"",[145]Sheet1!A269,"")</f>
        <v>53</v>
      </c>
      <c r="BF337">
        <f>IF([146]Sheet1!A269&lt;&gt;"",[146]Sheet1!A269,"")</f>
        <v>590</v>
      </c>
      <c r="BG337">
        <f>IF([147]Sheet1!A269&lt;&gt;"",[147]Sheet1!A269,"")</f>
        <v>122</v>
      </c>
      <c r="BH337">
        <f>IF([148]Sheet1!A269&lt;&gt;"",[148]Sheet1!A269,"")</f>
        <v>384</v>
      </c>
      <c r="BI337">
        <f>IF([149]Sheet1!A269&lt;&gt;"",[149]Sheet1!A269,"")</f>
        <v>237</v>
      </c>
      <c r="BJ337">
        <f>IF([150]Sheet1!A269&lt;&gt;"",[150]Sheet1!A269,"")</f>
        <v>94</v>
      </c>
      <c r="BK337">
        <f>IF([151]Sheet1!A269&lt;&gt;"",[151]Sheet1!A269,"")</f>
        <v>640</v>
      </c>
      <c r="BL337">
        <f>IF([152]Sheet1!A269&lt;&gt;"",[152]Sheet1!A269,"")</f>
        <v>620</v>
      </c>
      <c r="BM337">
        <f>IF([153]Sheet1!A269&lt;&gt;"",[153]Sheet1!A269,"")</f>
        <v>335</v>
      </c>
      <c r="BN337">
        <f>IF([154]Sheet1!A269&lt;&gt;"",[154]Sheet1!A269,"")</f>
        <v>135</v>
      </c>
      <c r="BO337">
        <f>IF([155]Sheet1!A269&lt;&gt;"",[155]Sheet1!A269,"")</f>
        <v>175</v>
      </c>
      <c r="BP337">
        <f>IF([156]Sheet1!A269&lt;&gt;"",[156]Sheet1!A269,"")</f>
        <v>572</v>
      </c>
      <c r="BQ337">
        <f>IF([157]Sheet1!A269&lt;&gt;"",[157]Sheet1!A269,"")</f>
        <v>514</v>
      </c>
      <c r="BR337">
        <f>IF([158]Sheet1!A269&lt;&gt;"",[158]Sheet1!A269,"")</f>
        <v>573</v>
      </c>
      <c r="BS337">
        <f>IF([159]Sheet1!A269&lt;&gt;"",[159]Sheet1!A269,"")</f>
        <v>491</v>
      </c>
      <c r="BT337">
        <f>IF([160]Sheet1!A269&lt;&gt;"",[160]Sheet1!A269,"")</f>
        <v>262</v>
      </c>
      <c r="BU337">
        <f>IF([161]Sheet1!A269&lt;&gt;"",[161]Sheet1!A269,"")</f>
        <v>333</v>
      </c>
      <c r="BV337">
        <f>IF([162]Sheet1!A269&lt;&gt;"",[162]Sheet1!A269,"")</f>
        <v>152</v>
      </c>
      <c r="BW337">
        <f>IF([163]Sheet1!A269&lt;&gt;"",[163]Sheet1!A269,"")</f>
        <v>585</v>
      </c>
      <c r="BX337">
        <f>IF([164]Sheet1!A269&lt;&gt;"",[164]Sheet1!A269,"")</f>
        <v>104</v>
      </c>
      <c r="BY337">
        <f>IF([165]Sheet1!A269&lt;&gt;"",[165]Sheet1!A269,"")</f>
        <v>302</v>
      </c>
      <c r="BZ337">
        <f>IF([166]Sheet1!A269&lt;&gt;"",[166]Sheet1!A269,"")</f>
        <v>407</v>
      </c>
      <c r="CA337">
        <f>IF([167]Sheet1!A269&lt;&gt;"",[167]Sheet1!A269,"")</f>
        <v>456</v>
      </c>
      <c r="CB337">
        <f>IF([168]Sheet1!A269&lt;&gt;"",[168]Sheet1!A269,"")</f>
        <v>204</v>
      </c>
      <c r="CC337">
        <f>IF([169]Sheet1!A269&lt;&gt;"",[169]Sheet1!A269,"")</f>
        <v>174</v>
      </c>
      <c r="CD337">
        <f>IF([170]Sheet1!A269&lt;&gt;"",[170]Sheet1!A269,"")</f>
        <v>306</v>
      </c>
      <c r="CE337">
        <f>IF([171]Sheet1!A269&lt;&gt;"",[171]Sheet1!A269,"")</f>
        <v>28</v>
      </c>
      <c r="CF337">
        <f>IF([172]Sheet1!A269&lt;&gt;"",[172]Sheet1!A269,"")</f>
        <v>514</v>
      </c>
      <c r="CG337">
        <f>IF([173]Sheet1!A269&lt;&gt;"",[173]Sheet1!A269,"")</f>
        <v>289</v>
      </c>
      <c r="CH337">
        <f>IF([174]Sheet1!A269&lt;&gt;"",[174]Sheet1!A269,"")</f>
        <v>293</v>
      </c>
      <c r="CI337">
        <f>IF([175]Sheet1!A269&lt;&gt;"",[175]Sheet1!A269,"")</f>
        <v>54</v>
      </c>
      <c r="CJ337">
        <f>IF([176]Sheet1!A269&lt;&gt;"",[176]Sheet1!A269,"")</f>
        <v>477</v>
      </c>
      <c r="CK337">
        <f>IF([177]Sheet1!A269&lt;&gt;"",[177]Sheet1!A269,"")</f>
        <v>101</v>
      </c>
      <c r="CL337">
        <f>IF([178]Sheet1!A269&lt;&gt;"",[178]Sheet1!A269,"")</f>
        <v>148</v>
      </c>
    </row>
    <row r="338" spans="2:90">
      <c r="B338">
        <f>IF([90]Sheet1!A270&lt;&gt;"",[90]Sheet1!A270,"")</f>
        <v>79</v>
      </c>
      <c r="C338">
        <f>IF([91]Sheet1!A270&lt;&gt;"",[91]Sheet1!A270,"")</f>
        <v>28</v>
      </c>
      <c r="D338">
        <f>IF([92]Sheet1!A270&lt;&gt;"",[92]Sheet1!A270,"")</f>
        <v>151</v>
      </c>
      <c r="E338">
        <f>IF([93]Sheet1!A270&lt;&gt;"",[93]Sheet1!A270,"")</f>
        <v>117</v>
      </c>
      <c r="F338">
        <f>IF([94]Sheet1!A270&lt;&gt;"",[94]Sheet1!A270,"")</f>
        <v>96</v>
      </c>
      <c r="G338">
        <f>IF([95]Sheet1!A270&lt;&gt;"",[95]Sheet1!A270,"")</f>
        <v>176</v>
      </c>
      <c r="H338">
        <f>IF([96]Sheet1!A270&lt;&gt;"",[96]Sheet1!A270,"")</f>
        <v>327</v>
      </c>
      <c r="I338">
        <f>IF([97]Sheet1!A270&lt;&gt;"",[97]Sheet1!A270,"")</f>
        <v>579</v>
      </c>
      <c r="J338">
        <f>IF([98]Sheet1!A270&lt;&gt;"",[98]Sheet1!A270,"")</f>
        <v>606</v>
      </c>
      <c r="K338">
        <f>IF([99]Sheet1!A270&lt;&gt;"",[99]Sheet1!A270,"")</f>
        <v>618</v>
      </c>
      <c r="L338">
        <f>IF([100]Sheet1!A270&lt;&gt;"",[100]Sheet1!A270,"")</f>
        <v>648</v>
      </c>
      <c r="M338">
        <f>IF([101]Sheet1!A270&lt;&gt;"",[101]Sheet1!A270,"")</f>
        <v>211</v>
      </c>
      <c r="N338">
        <f>IF([102]Sheet1!A270&lt;&gt;"",[102]Sheet1!A270,"")</f>
        <v>608</v>
      </c>
      <c r="O338">
        <f>IF([103]Sheet1!A270&lt;&gt;"",[103]Sheet1!A270,"")</f>
        <v>62</v>
      </c>
      <c r="P338">
        <f>IF([104]Sheet1!A270&lt;&gt;"",[104]Sheet1!A270,"")</f>
        <v>150</v>
      </c>
      <c r="Q338">
        <f>IF([105]Sheet1!A270&lt;&gt;"",[105]Sheet1!A270,"")</f>
        <v>645</v>
      </c>
      <c r="R338">
        <f>IF([106]Sheet1!A270&lt;&gt;"",[106]Sheet1!A270,"")</f>
        <v>95</v>
      </c>
      <c r="S338">
        <f>IF([107]Sheet1!A270&lt;&gt;"",[107]Sheet1!A270,"")</f>
        <v>188</v>
      </c>
      <c r="T338">
        <f>IF([108]Sheet1!A270&lt;&gt;"",[108]Sheet1!A270,"")</f>
        <v>236</v>
      </c>
      <c r="U338">
        <f>IF([109]Sheet1!A270&lt;&gt;"",[109]Sheet1!A270,"")</f>
        <v>62</v>
      </c>
      <c r="V338">
        <f>IF([110]Sheet1!A270&lt;&gt;"",[110]Sheet1!A270,"")</f>
        <v>143</v>
      </c>
      <c r="W338">
        <f>IF([111]Sheet1!A270&lt;&gt;"",[111]Sheet1!A270,"")</f>
        <v>86</v>
      </c>
      <c r="X338">
        <f>IF([112]Sheet1!A270&lt;&gt;"",[112]Sheet1!A270,"")</f>
        <v>10</v>
      </c>
      <c r="Y338">
        <f>IF([113]Sheet1!A270&lt;&gt;"",[113]Sheet1!A270,"")</f>
        <v>379</v>
      </c>
      <c r="Z338">
        <f>IF([114]Sheet1!A270&lt;&gt;"",[114]Sheet1!A270,"")</f>
        <v>403</v>
      </c>
      <c r="AA338">
        <f>IF([115]Sheet1!A270&lt;&gt;"",[115]Sheet1!A270,"")</f>
        <v>135</v>
      </c>
      <c r="AB338">
        <f>IF([116]Sheet1!A270&lt;&gt;"",[116]Sheet1!A270,"")</f>
        <v>492</v>
      </c>
      <c r="AC338">
        <f>IF([117]Sheet1!A270&lt;&gt;"",[117]Sheet1!A270,"")</f>
        <v>273</v>
      </c>
      <c r="AD338">
        <f>IF([118]Sheet1!A270&lt;&gt;"",[118]Sheet1!A270,"")</f>
        <v>100</v>
      </c>
      <c r="AE338">
        <f>IF([119]Sheet1!A270&lt;&gt;"",[119]Sheet1!A270,"")</f>
        <v>147</v>
      </c>
      <c r="AF338">
        <f>IF([120]Sheet1!A270&lt;&gt;"",[120]Sheet1!A270,"")</f>
        <v>383</v>
      </c>
      <c r="AG338">
        <f>IF([121]Sheet1!A270&lt;&gt;"",[121]Sheet1!A270,"")</f>
        <v>374</v>
      </c>
      <c r="AH338">
        <f>IF([122]Sheet1!A270&lt;&gt;"",[122]Sheet1!A270,"")</f>
        <v>102</v>
      </c>
      <c r="AI338">
        <f>IF([123]Sheet1!A270&lt;&gt;"",[123]Sheet1!A270,"")</f>
        <v>455</v>
      </c>
      <c r="AJ338">
        <f>IF([124]Sheet1!A270&lt;&gt;"",[124]Sheet1!A270,"")</f>
        <v>305</v>
      </c>
      <c r="AK338">
        <f>IF([125]Sheet1!A270&lt;&gt;"",[125]Sheet1!A270,"")</f>
        <v>530</v>
      </c>
      <c r="AL338">
        <f>IF([126]Sheet1!A270&lt;&gt;"",[126]Sheet1!A270,"")</f>
        <v>89</v>
      </c>
      <c r="AM338">
        <f>IF([127]Sheet1!A270&lt;&gt;"",[127]Sheet1!A270,"")</f>
        <v>534</v>
      </c>
      <c r="AN338">
        <f>IF([128]Sheet1!A270&lt;&gt;"",[128]Sheet1!A270,"")</f>
        <v>134</v>
      </c>
      <c r="AO338" t="str">
        <f>IF([129]Sheet1!A270&lt;&gt;"",[129]Sheet1!A270,"")</f>
        <v/>
      </c>
      <c r="AP338" t="str">
        <f>IF([130]Sheet1!A270&lt;&gt;"",[130]Sheet1!A270,"")</f>
        <v/>
      </c>
      <c r="AQ338">
        <f>IF([131]Sheet1!A270&lt;&gt;"",[131]Sheet1!A270,"")</f>
        <v>228</v>
      </c>
      <c r="AR338">
        <f>IF([132]Sheet1!A270&lt;&gt;"",[132]Sheet1!A270,"")</f>
        <v>276</v>
      </c>
      <c r="AS338">
        <f>IF([133]Sheet1!A270&lt;&gt;"",[133]Sheet1!A270,"")</f>
        <v>283</v>
      </c>
      <c r="AT338">
        <f>IF([134]Sheet1!A270&lt;&gt;"",[134]Sheet1!A270,"")</f>
        <v>52</v>
      </c>
      <c r="AU338">
        <f>IF([135]Sheet1!A270&lt;&gt;"",[135]Sheet1!A270,"")</f>
        <v>269</v>
      </c>
      <c r="AV338">
        <f>IF([136]Sheet1!A270&lt;&gt;"",[136]Sheet1!A270,"")</f>
        <v>586</v>
      </c>
      <c r="AW338">
        <f>IF([137]Sheet1!A270&lt;&gt;"",[137]Sheet1!A270,"")</f>
        <v>241</v>
      </c>
      <c r="AX338">
        <f>IF([138]Sheet1!A270&lt;&gt;"",[138]Sheet1!A270,"")</f>
        <v>110</v>
      </c>
      <c r="AY338">
        <f>IF([139]Sheet1!A270&lt;&gt;"",[139]Sheet1!A270,"")</f>
        <v>642</v>
      </c>
      <c r="AZ338">
        <f>IF([140]Sheet1!A270&lt;&gt;"",[140]Sheet1!A270,"")</f>
        <v>318</v>
      </c>
      <c r="BA338">
        <f>IF([141]Sheet1!A270&lt;&gt;"",[141]Sheet1!A270,"")</f>
        <v>593</v>
      </c>
      <c r="BB338">
        <f>IF([142]Sheet1!A270&lt;&gt;"",[142]Sheet1!A270,"")</f>
        <v>580</v>
      </c>
      <c r="BC338">
        <f>IF([143]Sheet1!A270&lt;&gt;"",[143]Sheet1!A270,"")</f>
        <v>158</v>
      </c>
      <c r="BD338">
        <f>IF([144]Sheet1!A270&lt;&gt;"",[144]Sheet1!A270,"")</f>
        <v>656</v>
      </c>
      <c r="BE338">
        <f>IF([145]Sheet1!A270&lt;&gt;"",[145]Sheet1!A270,"")</f>
        <v>239</v>
      </c>
      <c r="BF338">
        <f>IF([146]Sheet1!A270&lt;&gt;"",[146]Sheet1!A270,"")</f>
        <v>166</v>
      </c>
      <c r="BG338">
        <f>IF([147]Sheet1!A270&lt;&gt;"",[147]Sheet1!A270,"")</f>
        <v>254</v>
      </c>
      <c r="BH338">
        <f>IF([148]Sheet1!A270&lt;&gt;"",[148]Sheet1!A270,"")</f>
        <v>284</v>
      </c>
      <c r="BI338">
        <f>IF([149]Sheet1!A270&lt;&gt;"",[149]Sheet1!A270,"")</f>
        <v>301</v>
      </c>
      <c r="BJ338">
        <f>IF([150]Sheet1!A270&lt;&gt;"",[150]Sheet1!A270,"")</f>
        <v>262</v>
      </c>
      <c r="BK338">
        <f>IF([151]Sheet1!A270&lt;&gt;"",[151]Sheet1!A270,"")</f>
        <v>370</v>
      </c>
      <c r="BL338">
        <f>IF([152]Sheet1!A270&lt;&gt;"",[152]Sheet1!A270,"")</f>
        <v>600</v>
      </c>
      <c r="BM338">
        <f>IF([153]Sheet1!A270&lt;&gt;"",[153]Sheet1!A270,"")</f>
        <v>552</v>
      </c>
      <c r="BN338">
        <f>IF([154]Sheet1!A270&lt;&gt;"",[154]Sheet1!A270,"")</f>
        <v>11</v>
      </c>
      <c r="BO338">
        <f>IF([155]Sheet1!A270&lt;&gt;"",[155]Sheet1!A270,"")</f>
        <v>201</v>
      </c>
      <c r="BP338">
        <f>IF([156]Sheet1!A270&lt;&gt;"",[156]Sheet1!A270,"")</f>
        <v>454</v>
      </c>
      <c r="BQ338">
        <f>IF([157]Sheet1!A270&lt;&gt;"",[157]Sheet1!A270,"")</f>
        <v>273</v>
      </c>
      <c r="BR338">
        <f>IF([158]Sheet1!A270&lt;&gt;"",[158]Sheet1!A270,"")</f>
        <v>141</v>
      </c>
      <c r="BS338">
        <f>IF([159]Sheet1!A270&lt;&gt;"",[159]Sheet1!A270,"")</f>
        <v>351</v>
      </c>
      <c r="BT338">
        <f>IF([160]Sheet1!A270&lt;&gt;"",[160]Sheet1!A270,"")</f>
        <v>42</v>
      </c>
      <c r="BU338">
        <f>IF([161]Sheet1!A270&lt;&gt;"",[161]Sheet1!A270,"")</f>
        <v>144</v>
      </c>
      <c r="BV338">
        <f>IF([162]Sheet1!A270&lt;&gt;"",[162]Sheet1!A270,"")</f>
        <v>662</v>
      </c>
      <c r="BW338">
        <f>IF([163]Sheet1!A270&lt;&gt;"",[163]Sheet1!A270,"")</f>
        <v>176</v>
      </c>
      <c r="BX338">
        <f>IF([164]Sheet1!A270&lt;&gt;"",[164]Sheet1!A270,"")</f>
        <v>230</v>
      </c>
      <c r="BY338">
        <f>IF([165]Sheet1!A270&lt;&gt;"",[165]Sheet1!A270,"")</f>
        <v>62</v>
      </c>
      <c r="BZ338">
        <f>IF([166]Sheet1!A270&lt;&gt;"",[166]Sheet1!A270,"")</f>
        <v>450</v>
      </c>
      <c r="CA338">
        <f>IF([167]Sheet1!A270&lt;&gt;"",[167]Sheet1!A270,"")</f>
        <v>244</v>
      </c>
      <c r="CB338">
        <f>IF([168]Sheet1!A270&lt;&gt;"",[168]Sheet1!A270,"")</f>
        <v>23</v>
      </c>
      <c r="CC338">
        <f>IF([169]Sheet1!A270&lt;&gt;"",[169]Sheet1!A270,"")</f>
        <v>331</v>
      </c>
      <c r="CD338">
        <f>IF([170]Sheet1!A270&lt;&gt;"",[170]Sheet1!A270,"")</f>
        <v>279</v>
      </c>
      <c r="CE338">
        <f>IF([171]Sheet1!A270&lt;&gt;"",[171]Sheet1!A270,"")</f>
        <v>182</v>
      </c>
      <c r="CF338">
        <f>IF([172]Sheet1!A270&lt;&gt;"",[172]Sheet1!A270,"")</f>
        <v>171</v>
      </c>
      <c r="CG338">
        <f>IF([173]Sheet1!A270&lt;&gt;"",[173]Sheet1!A270,"")</f>
        <v>167</v>
      </c>
      <c r="CH338">
        <f>IF([174]Sheet1!A270&lt;&gt;"",[174]Sheet1!A270,"")</f>
        <v>109</v>
      </c>
      <c r="CI338">
        <f>IF([175]Sheet1!A270&lt;&gt;"",[175]Sheet1!A270,"")</f>
        <v>16</v>
      </c>
      <c r="CJ338">
        <f>IF([176]Sheet1!A270&lt;&gt;"",[176]Sheet1!A270,"")</f>
        <v>241</v>
      </c>
      <c r="CK338">
        <f>IF([177]Sheet1!A270&lt;&gt;"",[177]Sheet1!A270,"")</f>
        <v>170</v>
      </c>
      <c r="CL338">
        <f>IF([178]Sheet1!A270&lt;&gt;"",[178]Sheet1!A270,"")</f>
        <v>212</v>
      </c>
    </row>
    <row r="339" spans="2:90">
      <c r="B339">
        <f>IF([90]Sheet1!A271&lt;&gt;"",[90]Sheet1!A271,"")</f>
        <v>8</v>
      </c>
      <c r="C339">
        <f>IF([91]Sheet1!A271&lt;&gt;"",[91]Sheet1!A271,"")</f>
        <v>349</v>
      </c>
      <c r="D339">
        <f>IF([92]Sheet1!A271&lt;&gt;"",[92]Sheet1!A271,"")</f>
        <v>3</v>
      </c>
      <c r="E339">
        <f>IF([93]Sheet1!A271&lt;&gt;"",[93]Sheet1!A271,"")</f>
        <v>170</v>
      </c>
      <c r="F339">
        <f>IF([94]Sheet1!A271&lt;&gt;"",[94]Sheet1!A271,"")</f>
        <v>319</v>
      </c>
      <c r="G339">
        <f>IF([95]Sheet1!A271&lt;&gt;"",[95]Sheet1!A271,"")</f>
        <v>289</v>
      </c>
      <c r="H339">
        <f>IF([96]Sheet1!A271&lt;&gt;"",[96]Sheet1!A271,"")</f>
        <v>173</v>
      </c>
      <c r="I339">
        <f>IF([97]Sheet1!A271&lt;&gt;"",[97]Sheet1!A271,"")</f>
        <v>46</v>
      </c>
      <c r="J339">
        <f>IF([98]Sheet1!A271&lt;&gt;"",[98]Sheet1!A271,"")</f>
        <v>5</v>
      </c>
      <c r="K339">
        <f>IF([99]Sheet1!A271&lt;&gt;"",[99]Sheet1!A271,"")</f>
        <v>367</v>
      </c>
      <c r="L339">
        <f>IF([100]Sheet1!A271&lt;&gt;"",[100]Sheet1!A271,"")</f>
        <v>228</v>
      </c>
      <c r="M339">
        <f>IF([101]Sheet1!A271&lt;&gt;"",[101]Sheet1!A271,"")</f>
        <v>373</v>
      </c>
      <c r="N339">
        <f>IF([102]Sheet1!A271&lt;&gt;"",[102]Sheet1!A271,"")</f>
        <v>312</v>
      </c>
      <c r="O339">
        <f>IF([103]Sheet1!A271&lt;&gt;"",[103]Sheet1!A271,"")</f>
        <v>74</v>
      </c>
      <c r="P339">
        <f>IF([104]Sheet1!A271&lt;&gt;"",[104]Sheet1!A271,"")</f>
        <v>193</v>
      </c>
      <c r="Q339">
        <f>IF([105]Sheet1!A271&lt;&gt;"",[105]Sheet1!A271,"")</f>
        <v>118</v>
      </c>
      <c r="R339">
        <f>IF([106]Sheet1!A271&lt;&gt;"",[106]Sheet1!A271,"")</f>
        <v>568</v>
      </c>
      <c r="S339">
        <f>IF([107]Sheet1!A271&lt;&gt;"",[107]Sheet1!A271,"")</f>
        <v>375</v>
      </c>
      <c r="T339">
        <f>IF([108]Sheet1!A271&lt;&gt;"",[108]Sheet1!A271,"")</f>
        <v>288</v>
      </c>
      <c r="U339">
        <f>IF([109]Sheet1!A271&lt;&gt;"",[109]Sheet1!A271,"")</f>
        <v>539</v>
      </c>
      <c r="V339">
        <f>IF([110]Sheet1!A271&lt;&gt;"",[110]Sheet1!A271,"")</f>
        <v>160</v>
      </c>
      <c r="W339">
        <f>IF([111]Sheet1!A271&lt;&gt;"",[111]Sheet1!A271,"")</f>
        <v>283</v>
      </c>
      <c r="X339">
        <f>IF([112]Sheet1!A271&lt;&gt;"",[112]Sheet1!A271,"")</f>
        <v>175</v>
      </c>
      <c r="Y339">
        <f>IF([113]Sheet1!A271&lt;&gt;"",[113]Sheet1!A271,"")</f>
        <v>462</v>
      </c>
      <c r="Z339">
        <f>IF([114]Sheet1!A271&lt;&gt;"",[114]Sheet1!A271,"")</f>
        <v>214</v>
      </c>
      <c r="AA339">
        <f>IF([115]Sheet1!A271&lt;&gt;"",[115]Sheet1!A271,"")</f>
        <v>280</v>
      </c>
      <c r="AB339">
        <f>IF([116]Sheet1!A271&lt;&gt;"",[116]Sheet1!A271,"")</f>
        <v>546</v>
      </c>
      <c r="AC339">
        <f>IF([117]Sheet1!A271&lt;&gt;"",[117]Sheet1!A271,"")</f>
        <v>419</v>
      </c>
      <c r="AD339">
        <f>IF([118]Sheet1!A271&lt;&gt;"",[118]Sheet1!A271,"")</f>
        <v>501</v>
      </c>
      <c r="AE339">
        <f>IF([119]Sheet1!A271&lt;&gt;"",[119]Sheet1!A271,"")</f>
        <v>362</v>
      </c>
      <c r="AF339">
        <f>IF([120]Sheet1!A271&lt;&gt;"",[120]Sheet1!A271,"")</f>
        <v>392</v>
      </c>
      <c r="AG339">
        <f>IF([121]Sheet1!A271&lt;&gt;"",[121]Sheet1!A271,"")</f>
        <v>112</v>
      </c>
      <c r="AH339">
        <f>IF([122]Sheet1!A271&lt;&gt;"",[122]Sheet1!A271,"")</f>
        <v>457</v>
      </c>
      <c r="AI339">
        <f>IF([123]Sheet1!A271&lt;&gt;"",[123]Sheet1!A271,"")</f>
        <v>328</v>
      </c>
      <c r="AJ339">
        <f>IF([124]Sheet1!A271&lt;&gt;"",[124]Sheet1!A271,"")</f>
        <v>335</v>
      </c>
      <c r="AK339">
        <f>IF([125]Sheet1!A271&lt;&gt;"",[125]Sheet1!A271,"")</f>
        <v>44</v>
      </c>
      <c r="AL339">
        <f>IF([126]Sheet1!A271&lt;&gt;"",[126]Sheet1!A271,"")</f>
        <v>80</v>
      </c>
      <c r="AM339">
        <f>IF([127]Sheet1!A271&lt;&gt;"",[127]Sheet1!A271,"")</f>
        <v>167</v>
      </c>
      <c r="AN339">
        <f>IF([128]Sheet1!A271&lt;&gt;"",[128]Sheet1!A271,"")</f>
        <v>318</v>
      </c>
      <c r="AO339" t="str">
        <f>IF([129]Sheet1!A271&lt;&gt;"",[129]Sheet1!A271,"")</f>
        <v/>
      </c>
      <c r="AP339" t="str">
        <f>IF([130]Sheet1!A271&lt;&gt;"",[130]Sheet1!A271,"")</f>
        <v/>
      </c>
      <c r="AQ339">
        <f>IF([131]Sheet1!A271&lt;&gt;"",[131]Sheet1!A271,"")</f>
        <v>391</v>
      </c>
      <c r="AR339">
        <f>IF([132]Sheet1!A271&lt;&gt;"",[132]Sheet1!A271,"")</f>
        <v>622</v>
      </c>
      <c r="AS339">
        <f>IF([133]Sheet1!A271&lt;&gt;"",[133]Sheet1!A271,"")</f>
        <v>109</v>
      </c>
      <c r="AT339">
        <f>IF([134]Sheet1!A271&lt;&gt;"",[134]Sheet1!A271,"")</f>
        <v>60</v>
      </c>
      <c r="AU339">
        <f>IF([135]Sheet1!A271&lt;&gt;"",[135]Sheet1!A271,"")</f>
        <v>600</v>
      </c>
      <c r="AV339">
        <f>IF([136]Sheet1!A271&lt;&gt;"",[136]Sheet1!A271,"")</f>
        <v>661</v>
      </c>
      <c r="AW339">
        <f>IF([137]Sheet1!A271&lt;&gt;"",[137]Sheet1!A271,"")</f>
        <v>390</v>
      </c>
      <c r="AX339">
        <f>IF([138]Sheet1!A271&lt;&gt;"",[138]Sheet1!A271,"")</f>
        <v>186</v>
      </c>
      <c r="AY339">
        <f>IF([139]Sheet1!A271&lt;&gt;"",[139]Sheet1!A271,"")</f>
        <v>560</v>
      </c>
      <c r="AZ339">
        <f>IF([140]Sheet1!A271&lt;&gt;"",[140]Sheet1!A271,"")</f>
        <v>133</v>
      </c>
      <c r="BA339">
        <f>IF([141]Sheet1!A271&lt;&gt;"",[141]Sheet1!A271,"")</f>
        <v>183</v>
      </c>
      <c r="BB339">
        <f>IF([142]Sheet1!A271&lt;&gt;"",[142]Sheet1!A271,"")</f>
        <v>559</v>
      </c>
      <c r="BC339">
        <f>IF([143]Sheet1!A271&lt;&gt;"",[143]Sheet1!A271,"")</f>
        <v>161</v>
      </c>
      <c r="BD339">
        <f>IF([144]Sheet1!A271&lt;&gt;"",[144]Sheet1!A271,"")</f>
        <v>66</v>
      </c>
      <c r="BE339">
        <f>IF([145]Sheet1!A271&lt;&gt;"",[145]Sheet1!A271,"")</f>
        <v>621</v>
      </c>
      <c r="BF339">
        <f>IF([146]Sheet1!A271&lt;&gt;"",[146]Sheet1!A271,"")</f>
        <v>574</v>
      </c>
      <c r="BG339">
        <f>IF([147]Sheet1!A271&lt;&gt;"",[147]Sheet1!A271,"")</f>
        <v>596</v>
      </c>
      <c r="BH339">
        <f>IF([148]Sheet1!A271&lt;&gt;"",[148]Sheet1!A271,"")</f>
        <v>647</v>
      </c>
      <c r="BI339">
        <f>IF([149]Sheet1!A271&lt;&gt;"",[149]Sheet1!A271,"")</f>
        <v>29</v>
      </c>
      <c r="BJ339">
        <f>IF([150]Sheet1!A271&lt;&gt;"",[150]Sheet1!A271,"")</f>
        <v>129</v>
      </c>
      <c r="BK339">
        <f>IF([151]Sheet1!A271&lt;&gt;"",[151]Sheet1!A271,"")</f>
        <v>328</v>
      </c>
      <c r="BL339">
        <f>IF([152]Sheet1!A271&lt;&gt;"",[152]Sheet1!A271,"")</f>
        <v>80</v>
      </c>
      <c r="BM339">
        <f>IF([153]Sheet1!A271&lt;&gt;"",[153]Sheet1!A271,"")</f>
        <v>57</v>
      </c>
      <c r="BN339">
        <f>IF([154]Sheet1!A271&lt;&gt;"",[154]Sheet1!A271,"")</f>
        <v>34</v>
      </c>
      <c r="BO339">
        <f>IF([155]Sheet1!A271&lt;&gt;"",[155]Sheet1!A271,"")</f>
        <v>333</v>
      </c>
      <c r="BP339">
        <f>IF([156]Sheet1!A271&lt;&gt;"",[156]Sheet1!A271,"")</f>
        <v>105</v>
      </c>
      <c r="BQ339">
        <f>IF([157]Sheet1!A271&lt;&gt;"",[157]Sheet1!A271,"")</f>
        <v>6</v>
      </c>
      <c r="BR339">
        <f>IF([158]Sheet1!A271&lt;&gt;"",[158]Sheet1!A271,"")</f>
        <v>403</v>
      </c>
      <c r="BS339">
        <f>IF([159]Sheet1!A271&lt;&gt;"",[159]Sheet1!A271,"")</f>
        <v>402</v>
      </c>
      <c r="BT339">
        <f>IF([160]Sheet1!A271&lt;&gt;"",[160]Sheet1!A271,"")</f>
        <v>59</v>
      </c>
      <c r="BU339">
        <f>IF([161]Sheet1!A271&lt;&gt;"",[161]Sheet1!A271,"")</f>
        <v>202</v>
      </c>
      <c r="BV339">
        <f>IF([162]Sheet1!A271&lt;&gt;"",[162]Sheet1!A271,"")</f>
        <v>316</v>
      </c>
      <c r="BW339">
        <f>IF([163]Sheet1!A271&lt;&gt;"",[163]Sheet1!A271,"")</f>
        <v>402</v>
      </c>
      <c r="BX339">
        <f>IF([164]Sheet1!A271&lt;&gt;"",[164]Sheet1!A271,"")</f>
        <v>613</v>
      </c>
      <c r="BY339">
        <f>IF([165]Sheet1!A271&lt;&gt;"",[165]Sheet1!A271,"")</f>
        <v>532</v>
      </c>
      <c r="BZ339">
        <f>IF([166]Sheet1!A271&lt;&gt;"",[166]Sheet1!A271,"")</f>
        <v>603</v>
      </c>
      <c r="CA339">
        <f>IF([167]Sheet1!A271&lt;&gt;"",[167]Sheet1!A271,"")</f>
        <v>72</v>
      </c>
      <c r="CB339">
        <f>IF([168]Sheet1!A271&lt;&gt;"",[168]Sheet1!A271,"")</f>
        <v>648</v>
      </c>
      <c r="CC339">
        <f>IF([169]Sheet1!A271&lt;&gt;"",[169]Sheet1!A271,"")</f>
        <v>39</v>
      </c>
      <c r="CD339">
        <f>IF([170]Sheet1!A271&lt;&gt;"",[170]Sheet1!A271,"")</f>
        <v>407</v>
      </c>
      <c r="CE339">
        <f>IF([171]Sheet1!A271&lt;&gt;"",[171]Sheet1!A271,"")</f>
        <v>311</v>
      </c>
      <c r="CF339">
        <f>IF([172]Sheet1!A271&lt;&gt;"",[172]Sheet1!A271,"")</f>
        <v>666</v>
      </c>
      <c r="CG339">
        <f>IF([173]Sheet1!A271&lt;&gt;"",[173]Sheet1!A271,"")</f>
        <v>641</v>
      </c>
      <c r="CH339">
        <f>IF([174]Sheet1!A271&lt;&gt;"",[174]Sheet1!A271,"")</f>
        <v>360</v>
      </c>
      <c r="CI339">
        <f>IF([175]Sheet1!A271&lt;&gt;"",[175]Sheet1!A271,"")</f>
        <v>352</v>
      </c>
      <c r="CJ339">
        <f>IF([176]Sheet1!A271&lt;&gt;"",[176]Sheet1!A271,"")</f>
        <v>201</v>
      </c>
      <c r="CK339">
        <f>IF([177]Sheet1!A271&lt;&gt;"",[177]Sheet1!A271,"")</f>
        <v>141</v>
      </c>
      <c r="CL339">
        <f>IF([178]Sheet1!A271&lt;&gt;"",[178]Sheet1!A271,"")</f>
        <v>233</v>
      </c>
    </row>
    <row r="340" spans="2:90">
      <c r="B340">
        <f>IF([90]Sheet1!A272&lt;&gt;"",[90]Sheet1!A272,"")</f>
        <v>111</v>
      </c>
      <c r="C340">
        <f>IF([91]Sheet1!A272&lt;&gt;"",[91]Sheet1!A272,"")</f>
        <v>358</v>
      </c>
      <c r="D340">
        <f>IF([92]Sheet1!A272&lt;&gt;"",[92]Sheet1!A272,"")</f>
        <v>180</v>
      </c>
      <c r="E340">
        <f>IF([93]Sheet1!A272&lt;&gt;"",[93]Sheet1!A272,"")</f>
        <v>104</v>
      </c>
      <c r="F340">
        <f>IF([94]Sheet1!A272&lt;&gt;"",[94]Sheet1!A272,"")</f>
        <v>204</v>
      </c>
      <c r="G340">
        <f>IF([95]Sheet1!A272&lt;&gt;"",[95]Sheet1!A272,"")</f>
        <v>54</v>
      </c>
      <c r="H340">
        <f>IF([96]Sheet1!A272&lt;&gt;"",[96]Sheet1!A272,"")</f>
        <v>188</v>
      </c>
      <c r="I340">
        <f>IF([97]Sheet1!A272&lt;&gt;"",[97]Sheet1!A272,"")</f>
        <v>114</v>
      </c>
      <c r="J340">
        <f>IF([98]Sheet1!A272&lt;&gt;"",[98]Sheet1!A272,"")</f>
        <v>558</v>
      </c>
      <c r="K340">
        <f>IF([99]Sheet1!A272&lt;&gt;"",[99]Sheet1!A272,"")</f>
        <v>142</v>
      </c>
      <c r="L340">
        <f>IF([100]Sheet1!A272&lt;&gt;"",[100]Sheet1!A272,"")</f>
        <v>304</v>
      </c>
      <c r="M340">
        <f>IF([101]Sheet1!A272&lt;&gt;"",[101]Sheet1!A272,"")</f>
        <v>250</v>
      </c>
      <c r="N340">
        <f>IF([102]Sheet1!A272&lt;&gt;"",[102]Sheet1!A272,"")</f>
        <v>122</v>
      </c>
      <c r="O340">
        <f>IF([103]Sheet1!A272&lt;&gt;"",[103]Sheet1!A272,"")</f>
        <v>236</v>
      </c>
      <c r="P340">
        <f>IF([104]Sheet1!A272&lt;&gt;"",[104]Sheet1!A272,"")</f>
        <v>24</v>
      </c>
      <c r="Q340">
        <f>IF([105]Sheet1!A272&lt;&gt;"",[105]Sheet1!A272,"")</f>
        <v>573</v>
      </c>
      <c r="R340">
        <f>IF([106]Sheet1!A272&lt;&gt;"",[106]Sheet1!A272,"")</f>
        <v>390</v>
      </c>
      <c r="S340">
        <f>IF([107]Sheet1!A272&lt;&gt;"",[107]Sheet1!A272,"")</f>
        <v>499</v>
      </c>
      <c r="T340">
        <f>IF([108]Sheet1!A272&lt;&gt;"",[108]Sheet1!A272,"")</f>
        <v>44</v>
      </c>
      <c r="U340">
        <f>IF([109]Sheet1!A272&lt;&gt;"",[109]Sheet1!A272,"")</f>
        <v>417</v>
      </c>
      <c r="V340">
        <f>IF([110]Sheet1!A272&lt;&gt;"",[110]Sheet1!A272,"")</f>
        <v>408</v>
      </c>
      <c r="W340">
        <f>IF([111]Sheet1!A272&lt;&gt;"",[111]Sheet1!A272,"")</f>
        <v>257</v>
      </c>
      <c r="X340">
        <f>IF([112]Sheet1!A272&lt;&gt;"",[112]Sheet1!A272,"")</f>
        <v>370</v>
      </c>
      <c r="Y340">
        <f>IF([113]Sheet1!A272&lt;&gt;"",[113]Sheet1!A272,"")</f>
        <v>16</v>
      </c>
      <c r="Z340">
        <f>IF([114]Sheet1!A272&lt;&gt;"",[114]Sheet1!A272,"")</f>
        <v>107</v>
      </c>
      <c r="AA340">
        <f>IF([115]Sheet1!A272&lt;&gt;"",[115]Sheet1!A272,"")</f>
        <v>117</v>
      </c>
      <c r="AB340">
        <f>IF([116]Sheet1!A272&lt;&gt;"",[116]Sheet1!A272,"")</f>
        <v>439</v>
      </c>
      <c r="AC340">
        <f>IF([117]Sheet1!A272&lt;&gt;"",[117]Sheet1!A272,"")</f>
        <v>155</v>
      </c>
      <c r="AD340">
        <f>IF([118]Sheet1!A272&lt;&gt;"",[118]Sheet1!A272,"")</f>
        <v>152</v>
      </c>
      <c r="AE340">
        <f>IF([119]Sheet1!A272&lt;&gt;"",[119]Sheet1!A272,"")</f>
        <v>388</v>
      </c>
      <c r="AF340">
        <f>IF([120]Sheet1!A272&lt;&gt;"",[120]Sheet1!A272,"")</f>
        <v>101</v>
      </c>
      <c r="AG340">
        <f>IF([121]Sheet1!A272&lt;&gt;"",[121]Sheet1!A272,"")</f>
        <v>296</v>
      </c>
      <c r="AH340">
        <f>IF([122]Sheet1!A272&lt;&gt;"",[122]Sheet1!A272,"")</f>
        <v>412</v>
      </c>
      <c r="AI340">
        <f>IF([123]Sheet1!A272&lt;&gt;"",[123]Sheet1!A272,"")</f>
        <v>381</v>
      </c>
      <c r="AJ340">
        <f>IF([124]Sheet1!A272&lt;&gt;"",[124]Sheet1!A272,"")</f>
        <v>270</v>
      </c>
      <c r="AK340">
        <f>IF([125]Sheet1!A272&lt;&gt;"",[125]Sheet1!A272,"")</f>
        <v>428</v>
      </c>
      <c r="AL340">
        <f>IF([126]Sheet1!A272&lt;&gt;"",[126]Sheet1!A272,"")</f>
        <v>442</v>
      </c>
      <c r="AM340">
        <f>IF([127]Sheet1!A272&lt;&gt;"",[127]Sheet1!A272,"")</f>
        <v>40</v>
      </c>
      <c r="AN340">
        <f>IF([128]Sheet1!A272&lt;&gt;"",[128]Sheet1!A272,"")</f>
        <v>199</v>
      </c>
      <c r="AO340" t="str">
        <f>IF([129]Sheet1!A272&lt;&gt;"",[129]Sheet1!A272,"")</f>
        <v/>
      </c>
      <c r="AP340" t="str">
        <f>IF([130]Sheet1!A272&lt;&gt;"",[130]Sheet1!A272,"")</f>
        <v/>
      </c>
      <c r="AQ340">
        <f>IF([131]Sheet1!A272&lt;&gt;"",[131]Sheet1!A272,"")</f>
        <v>584</v>
      </c>
      <c r="AR340">
        <f>IF([132]Sheet1!A272&lt;&gt;"",[132]Sheet1!A272,"")</f>
        <v>550</v>
      </c>
      <c r="AS340">
        <f>IF([133]Sheet1!A272&lt;&gt;"",[133]Sheet1!A272,"")</f>
        <v>304</v>
      </c>
      <c r="AT340">
        <f>IF([134]Sheet1!A272&lt;&gt;"",[134]Sheet1!A272,"")</f>
        <v>234</v>
      </c>
      <c r="AU340">
        <f>IF([135]Sheet1!A272&lt;&gt;"",[135]Sheet1!A272,"")</f>
        <v>20</v>
      </c>
      <c r="AV340">
        <f>IF([136]Sheet1!A272&lt;&gt;"",[136]Sheet1!A272,"")</f>
        <v>573</v>
      </c>
      <c r="AW340">
        <f>IF([137]Sheet1!A272&lt;&gt;"",[137]Sheet1!A272,"")</f>
        <v>0</v>
      </c>
      <c r="AX340">
        <f>IF([138]Sheet1!A272&lt;&gt;"",[138]Sheet1!A272,"")</f>
        <v>276</v>
      </c>
      <c r="AY340">
        <f>IF([139]Sheet1!A272&lt;&gt;"",[139]Sheet1!A272,"")</f>
        <v>650</v>
      </c>
      <c r="AZ340">
        <f>IF([140]Sheet1!A272&lt;&gt;"",[140]Sheet1!A272,"")</f>
        <v>258</v>
      </c>
      <c r="BA340">
        <f>IF([141]Sheet1!A272&lt;&gt;"",[141]Sheet1!A272,"")</f>
        <v>230</v>
      </c>
      <c r="BB340">
        <f>IF([142]Sheet1!A272&lt;&gt;"",[142]Sheet1!A272,"")</f>
        <v>259</v>
      </c>
      <c r="BC340">
        <f>IF([143]Sheet1!A272&lt;&gt;"",[143]Sheet1!A272,"")</f>
        <v>367</v>
      </c>
      <c r="BD340">
        <f>IF([144]Sheet1!A272&lt;&gt;"",[144]Sheet1!A272,"")</f>
        <v>221</v>
      </c>
      <c r="BE340">
        <f>IF([145]Sheet1!A272&lt;&gt;"",[145]Sheet1!A272,"")</f>
        <v>334</v>
      </c>
      <c r="BF340">
        <f>IF([146]Sheet1!A272&lt;&gt;"",[146]Sheet1!A272,"")</f>
        <v>579</v>
      </c>
      <c r="BG340">
        <f>IF([147]Sheet1!A272&lt;&gt;"",[147]Sheet1!A272,"")</f>
        <v>649</v>
      </c>
      <c r="BH340">
        <f>IF([148]Sheet1!A272&lt;&gt;"",[148]Sheet1!A272,"")</f>
        <v>630</v>
      </c>
      <c r="BI340">
        <f>IF([149]Sheet1!A272&lt;&gt;"",[149]Sheet1!A272,"")</f>
        <v>35</v>
      </c>
      <c r="BJ340">
        <f>IF([150]Sheet1!A272&lt;&gt;"",[150]Sheet1!A272,"")</f>
        <v>594</v>
      </c>
      <c r="BK340">
        <f>IF([151]Sheet1!A272&lt;&gt;"",[151]Sheet1!A272,"")</f>
        <v>329</v>
      </c>
      <c r="BL340">
        <f>IF([152]Sheet1!A272&lt;&gt;"",[152]Sheet1!A272,"")</f>
        <v>266</v>
      </c>
      <c r="BM340">
        <f>IF([153]Sheet1!A272&lt;&gt;"",[153]Sheet1!A272,"")</f>
        <v>51</v>
      </c>
      <c r="BN340">
        <f>IF([154]Sheet1!A272&lt;&gt;"",[154]Sheet1!A272,"")</f>
        <v>575</v>
      </c>
      <c r="BO340">
        <f>IF([155]Sheet1!A272&lt;&gt;"",[155]Sheet1!A272,"")</f>
        <v>147</v>
      </c>
      <c r="BP340">
        <f>IF([156]Sheet1!A272&lt;&gt;"",[156]Sheet1!A272,"")</f>
        <v>165</v>
      </c>
      <c r="BQ340">
        <f>IF([157]Sheet1!A272&lt;&gt;"",[157]Sheet1!A272,"")</f>
        <v>665</v>
      </c>
      <c r="BR340">
        <f>IF([158]Sheet1!A272&lt;&gt;"",[158]Sheet1!A272,"")</f>
        <v>252</v>
      </c>
      <c r="BS340">
        <f>IF([159]Sheet1!A272&lt;&gt;"",[159]Sheet1!A272,"")</f>
        <v>398</v>
      </c>
      <c r="BT340">
        <f>IF([160]Sheet1!A272&lt;&gt;"",[160]Sheet1!A272,"")</f>
        <v>37</v>
      </c>
      <c r="BU340">
        <f>IF([161]Sheet1!A272&lt;&gt;"",[161]Sheet1!A272,"")</f>
        <v>598</v>
      </c>
      <c r="BV340">
        <f>IF([162]Sheet1!A272&lt;&gt;"",[162]Sheet1!A272,"")</f>
        <v>244</v>
      </c>
      <c r="BW340">
        <f>IF([163]Sheet1!A272&lt;&gt;"",[163]Sheet1!A272,"")</f>
        <v>291</v>
      </c>
      <c r="BX340">
        <f>IF([164]Sheet1!A272&lt;&gt;"",[164]Sheet1!A272,"")</f>
        <v>528</v>
      </c>
      <c r="BY340">
        <f>IF([165]Sheet1!A272&lt;&gt;"",[165]Sheet1!A272,"")</f>
        <v>391</v>
      </c>
      <c r="BZ340">
        <f>IF([166]Sheet1!A272&lt;&gt;"",[166]Sheet1!A272,"")</f>
        <v>483</v>
      </c>
      <c r="CA340">
        <f>IF([167]Sheet1!A272&lt;&gt;"",[167]Sheet1!A272,"")</f>
        <v>276</v>
      </c>
      <c r="CB340">
        <f>IF([168]Sheet1!A272&lt;&gt;"",[168]Sheet1!A272,"")</f>
        <v>211</v>
      </c>
      <c r="CC340">
        <f>IF([169]Sheet1!A272&lt;&gt;"",[169]Sheet1!A272,"")</f>
        <v>125</v>
      </c>
      <c r="CD340">
        <f>IF([170]Sheet1!A272&lt;&gt;"",[170]Sheet1!A272,"")</f>
        <v>24</v>
      </c>
      <c r="CE340">
        <f>IF([171]Sheet1!A272&lt;&gt;"",[171]Sheet1!A272,"")</f>
        <v>21</v>
      </c>
      <c r="CF340">
        <f>IF([172]Sheet1!A272&lt;&gt;"",[172]Sheet1!A272,"")</f>
        <v>305</v>
      </c>
      <c r="CG340">
        <f>IF([173]Sheet1!A272&lt;&gt;"",[173]Sheet1!A272,"")</f>
        <v>368</v>
      </c>
      <c r="CH340">
        <f>IF([174]Sheet1!A272&lt;&gt;"",[174]Sheet1!A272,"")</f>
        <v>483</v>
      </c>
      <c r="CI340">
        <f>IF([175]Sheet1!A272&lt;&gt;"",[175]Sheet1!A272,"")</f>
        <v>174</v>
      </c>
      <c r="CJ340">
        <f>IF([176]Sheet1!A272&lt;&gt;"",[176]Sheet1!A272,"")</f>
        <v>628</v>
      </c>
      <c r="CK340">
        <f>IF([177]Sheet1!A272&lt;&gt;"",[177]Sheet1!A272,"")</f>
        <v>386</v>
      </c>
      <c r="CL340">
        <f>IF([178]Sheet1!A272&lt;&gt;"",[178]Sheet1!A272,"")</f>
        <v>77</v>
      </c>
    </row>
    <row r="341" spans="2:90">
      <c r="B341">
        <f>IF([90]Sheet1!A273&lt;&gt;"",[90]Sheet1!A273,"")</f>
        <v>192</v>
      </c>
      <c r="C341">
        <f>IF([91]Sheet1!A273&lt;&gt;"",[91]Sheet1!A273,"")</f>
        <v>383</v>
      </c>
      <c r="D341">
        <f>IF([92]Sheet1!A273&lt;&gt;"",[92]Sheet1!A273,"")</f>
        <v>118</v>
      </c>
      <c r="E341">
        <f>IF([93]Sheet1!A273&lt;&gt;"",[93]Sheet1!A273,"")</f>
        <v>178</v>
      </c>
      <c r="F341">
        <f>IF([94]Sheet1!A273&lt;&gt;"",[94]Sheet1!A273,"")</f>
        <v>8</v>
      </c>
      <c r="G341">
        <f>IF([95]Sheet1!A273&lt;&gt;"",[95]Sheet1!A273,"")</f>
        <v>159</v>
      </c>
      <c r="H341">
        <f>IF([96]Sheet1!A273&lt;&gt;"",[96]Sheet1!A273,"")</f>
        <v>645</v>
      </c>
      <c r="I341">
        <f>IF([97]Sheet1!A273&lt;&gt;"",[97]Sheet1!A273,"")</f>
        <v>616</v>
      </c>
      <c r="J341">
        <f>IF([98]Sheet1!A273&lt;&gt;"",[98]Sheet1!A273,"")</f>
        <v>575</v>
      </c>
      <c r="K341">
        <f>IF([99]Sheet1!A273&lt;&gt;"",[99]Sheet1!A273,"")</f>
        <v>563</v>
      </c>
      <c r="L341">
        <f>IF([100]Sheet1!A273&lt;&gt;"",[100]Sheet1!A273,"")</f>
        <v>188</v>
      </c>
      <c r="M341">
        <f>IF([101]Sheet1!A273&lt;&gt;"",[101]Sheet1!A273,"")</f>
        <v>34</v>
      </c>
      <c r="N341">
        <f>IF([102]Sheet1!A273&lt;&gt;"",[102]Sheet1!A273,"")</f>
        <v>309</v>
      </c>
      <c r="O341">
        <f>IF([103]Sheet1!A273&lt;&gt;"",[103]Sheet1!A273,"")</f>
        <v>166</v>
      </c>
      <c r="P341">
        <f>IF([104]Sheet1!A273&lt;&gt;"",[104]Sheet1!A273,"")</f>
        <v>25</v>
      </c>
      <c r="Q341">
        <f>IF([105]Sheet1!A273&lt;&gt;"",[105]Sheet1!A273,"")</f>
        <v>289</v>
      </c>
      <c r="R341">
        <f>IF([106]Sheet1!A273&lt;&gt;"",[106]Sheet1!A273,"")</f>
        <v>285</v>
      </c>
      <c r="S341">
        <f>IF([107]Sheet1!A273&lt;&gt;"",[107]Sheet1!A273,"")</f>
        <v>99</v>
      </c>
      <c r="T341">
        <f>IF([108]Sheet1!A273&lt;&gt;"",[108]Sheet1!A273,"")</f>
        <v>85</v>
      </c>
      <c r="U341">
        <f>IF([109]Sheet1!A273&lt;&gt;"",[109]Sheet1!A273,"")</f>
        <v>69</v>
      </c>
      <c r="V341">
        <f>IF([110]Sheet1!A273&lt;&gt;"",[110]Sheet1!A273,"")</f>
        <v>146</v>
      </c>
      <c r="W341">
        <f>IF([111]Sheet1!A273&lt;&gt;"",[111]Sheet1!A273,"")</f>
        <v>505</v>
      </c>
      <c r="X341">
        <f>IF([112]Sheet1!A273&lt;&gt;"",[112]Sheet1!A273,"")</f>
        <v>463</v>
      </c>
      <c r="Y341">
        <f>IF([113]Sheet1!A273&lt;&gt;"",[113]Sheet1!A273,"")</f>
        <v>188</v>
      </c>
      <c r="Z341">
        <f>IF([114]Sheet1!A273&lt;&gt;"",[114]Sheet1!A273,"")</f>
        <v>110</v>
      </c>
      <c r="AA341">
        <f>IF([115]Sheet1!A273&lt;&gt;"",[115]Sheet1!A273,"")</f>
        <v>163</v>
      </c>
      <c r="AB341">
        <f>IF([116]Sheet1!A273&lt;&gt;"",[116]Sheet1!A273,"")</f>
        <v>127</v>
      </c>
      <c r="AC341">
        <f>IF([117]Sheet1!A273&lt;&gt;"",[117]Sheet1!A273,"")</f>
        <v>89</v>
      </c>
      <c r="AD341">
        <f>IF([118]Sheet1!A273&lt;&gt;"",[118]Sheet1!A273,"")</f>
        <v>41</v>
      </c>
      <c r="AE341">
        <f>IF([119]Sheet1!A273&lt;&gt;"",[119]Sheet1!A273,"")</f>
        <v>143</v>
      </c>
      <c r="AF341">
        <f>IF([120]Sheet1!A273&lt;&gt;"",[120]Sheet1!A273,"")</f>
        <v>233</v>
      </c>
      <c r="AG341">
        <f>IF([121]Sheet1!A273&lt;&gt;"",[121]Sheet1!A273,"")</f>
        <v>101</v>
      </c>
      <c r="AH341">
        <f>IF([122]Sheet1!A273&lt;&gt;"",[122]Sheet1!A273,"")</f>
        <v>223</v>
      </c>
      <c r="AI341">
        <f>IF([123]Sheet1!A273&lt;&gt;"",[123]Sheet1!A273,"")</f>
        <v>347</v>
      </c>
      <c r="AJ341">
        <f>IF([124]Sheet1!A273&lt;&gt;"",[124]Sheet1!A273,"")</f>
        <v>7</v>
      </c>
      <c r="AK341">
        <f>IF([125]Sheet1!A273&lt;&gt;"",[125]Sheet1!A273,"")</f>
        <v>274</v>
      </c>
      <c r="AL341">
        <f>IF([126]Sheet1!A273&lt;&gt;"",[126]Sheet1!A273,"")</f>
        <v>178</v>
      </c>
      <c r="AM341">
        <f>IF([127]Sheet1!A273&lt;&gt;"",[127]Sheet1!A273,"")</f>
        <v>299</v>
      </c>
      <c r="AN341">
        <f>IF([128]Sheet1!A273&lt;&gt;"",[128]Sheet1!A273,"")</f>
        <v>395</v>
      </c>
      <c r="AO341" t="str">
        <f>IF([129]Sheet1!A273&lt;&gt;"",[129]Sheet1!A273,"")</f>
        <v/>
      </c>
      <c r="AP341" t="str">
        <f>IF([130]Sheet1!A273&lt;&gt;"",[130]Sheet1!A273,"")</f>
        <v/>
      </c>
      <c r="AQ341">
        <f>IF([131]Sheet1!A273&lt;&gt;"",[131]Sheet1!A273,"")</f>
        <v>153</v>
      </c>
      <c r="AR341">
        <f>IF([132]Sheet1!A273&lt;&gt;"",[132]Sheet1!A273,"")</f>
        <v>316</v>
      </c>
      <c r="AS341">
        <f>IF([133]Sheet1!A273&lt;&gt;"",[133]Sheet1!A273,"")</f>
        <v>232</v>
      </c>
      <c r="AT341">
        <f>IF([134]Sheet1!A273&lt;&gt;"",[134]Sheet1!A273,"")</f>
        <v>219</v>
      </c>
      <c r="AU341">
        <f>IF([135]Sheet1!A273&lt;&gt;"",[135]Sheet1!A273,"")</f>
        <v>190</v>
      </c>
      <c r="AV341">
        <f>IF([136]Sheet1!A273&lt;&gt;"",[136]Sheet1!A273,"")</f>
        <v>378</v>
      </c>
      <c r="AW341">
        <f>IF([137]Sheet1!A273&lt;&gt;"",[137]Sheet1!A273,"")</f>
        <v>599</v>
      </c>
      <c r="AX341">
        <f>IF([138]Sheet1!A273&lt;&gt;"",[138]Sheet1!A273,"")</f>
        <v>72</v>
      </c>
      <c r="AY341">
        <f>IF([139]Sheet1!A273&lt;&gt;"",[139]Sheet1!A273,"")</f>
        <v>4</v>
      </c>
      <c r="AZ341">
        <f>IF([140]Sheet1!A273&lt;&gt;"",[140]Sheet1!A273,"")</f>
        <v>231</v>
      </c>
      <c r="BA341">
        <f>IF([141]Sheet1!A273&lt;&gt;"",[141]Sheet1!A273,"")</f>
        <v>243</v>
      </c>
      <c r="BB341">
        <f>IF([142]Sheet1!A273&lt;&gt;"",[142]Sheet1!A273,"")</f>
        <v>591</v>
      </c>
      <c r="BC341">
        <f>IF([143]Sheet1!A273&lt;&gt;"",[143]Sheet1!A273,"")</f>
        <v>585</v>
      </c>
      <c r="BD341">
        <f>IF([144]Sheet1!A273&lt;&gt;"",[144]Sheet1!A273,"")</f>
        <v>14</v>
      </c>
      <c r="BE341">
        <f>IF([145]Sheet1!A273&lt;&gt;"",[145]Sheet1!A273,"")</f>
        <v>23</v>
      </c>
      <c r="BF341">
        <f>IF([146]Sheet1!A273&lt;&gt;"",[146]Sheet1!A273,"")</f>
        <v>210</v>
      </c>
      <c r="BG341">
        <f>IF([147]Sheet1!A273&lt;&gt;"",[147]Sheet1!A273,"")</f>
        <v>568</v>
      </c>
      <c r="BH341">
        <f>IF([148]Sheet1!A273&lt;&gt;"",[148]Sheet1!A273,"")</f>
        <v>60</v>
      </c>
      <c r="BI341">
        <f>IF([149]Sheet1!A273&lt;&gt;"",[149]Sheet1!A273,"")</f>
        <v>661</v>
      </c>
      <c r="BJ341">
        <f>IF([150]Sheet1!A273&lt;&gt;"",[150]Sheet1!A273,"")</f>
        <v>14</v>
      </c>
      <c r="BK341">
        <f>IF([151]Sheet1!A273&lt;&gt;"",[151]Sheet1!A273,"")</f>
        <v>549</v>
      </c>
      <c r="BL341">
        <f>IF([152]Sheet1!A273&lt;&gt;"",[152]Sheet1!A273,"")</f>
        <v>623</v>
      </c>
      <c r="BM341">
        <f>IF([153]Sheet1!A273&lt;&gt;"",[153]Sheet1!A273,"")</f>
        <v>108</v>
      </c>
      <c r="BN341">
        <f>IF([154]Sheet1!A273&lt;&gt;"",[154]Sheet1!A273,"")</f>
        <v>620</v>
      </c>
      <c r="BO341">
        <f>IF([155]Sheet1!A273&lt;&gt;"",[155]Sheet1!A273,"")</f>
        <v>337</v>
      </c>
      <c r="BP341">
        <f>IF([156]Sheet1!A273&lt;&gt;"",[156]Sheet1!A273,"")</f>
        <v>32</v>
      </c>
      <c r="BQ341">
        <f>IF([157]Sheet1!A273&lt;&gt;"",[157]Sheet1!A273,"")</f>
        <v>360</v>
      </c>
      <c r="BR341">
        <f>IF([158]Sheet1!A273&lt;&gt;"",[158]Sheet1!A273,"")</f>
        <v>174</v>
      </c>
      <c r="BS341">
        <f>IF([159]Sheet1!A273&lt;&gt;"",[159]Sheet1!A273,"")</f>
        <v>409</v>
      </c>
      <c r="BT341">
        <f>IF([160]Sheet1!A273&lt;&gt;"",[160]Sheet1!A273,"")</f>
        <v>405</v>
      </c>
      <c r="BU341">
        <f>IF([161]Sheet1!A273&lt;&gt;"",[161]Sheet1!A273,"")</f>
        <v>438</v>
      </c>
      <c r="BV341">
        <f>IF([162]Sheet1!A273&lt;&gt;"",[162]Sheet1!A273,"")</f>
        <v>301</v>
      </c>
      <c r="BW341">
        <f>IF([163]Sheet1!A273&lt;&gt;"",[163]Sheet1!A273,"")</f>
        <v>602</v>
      </c>
      <c r="BX341">
        <f>IF([164]Sheet1!A273&lt;&gt;"",[164]Sheet1!A273,"")</f>
        <v>381</v>
      </c>
      <c r="BY341">
        <f>IF([165]Sheet1!A273&lt;&gt;"",[165]Sheet1!A273,"")</f>
        <v>108</v>
      </c>
      <c r="BZ341">
        <f>IF([166]Sheet1!A273&lt;&gt;"",[166]Sheet1!A273,"")</f>
        <v>130</v>
      </c>
      <c r="CA341">
        <f>IF([167]Sheet1!A273&lt;&gt;"",[167]Sheet1!A273,"")</f>
        <v>185</v>
      </c>
      <c r="CB341">
        <f>IF([168]Sheet1!A273&lt;&gt;"",[168]Sheet1!A273,"")</f>
        <v>553</v>
      </c>
      <c r="CC341">
        <f>IF([169]Sheet1!A273&lt;&gt;"",[169]Sheet1!A273,"")</f>
        <v>225</v>
      </c>
      <c r="CD341">
        <f>IF([170]Sheet1!A273&lt;&gt;"",[170]Sheet1!A273,"")</f>
        <v>176</v>
      </c>
      <c r="CE341">
        <f>IF([171]Sheet1!A273&lt;&gt;"",[171]Sheet1!A273,"")</f>
        <v>229</v>
      </c>
      <c r="CF341">
        <f>IF([172]Sheet1!A273&lt;&gt;"",[172]Sheet1!A273,"")</f>
        <v>620</v>
      </c>
      <c r="CG341">
        <f>IF([173]Sheet1!A273&lt;&gt;"",[173]Sheet1!A273,"")</f>
        <v>189</v>
      </c>
      <c r="CH341">
        <f>IF([174]Sheet1!A273&lt;&gt;"",[174]Sheet1!A273,"")</f>
        <v>150</v>
      </c>
      <c r="CI341">
        <f>IF([175]Sheet1!A273&lt;&gt;"",[175]Sheet1!A273,"")</f>
        <v>49</v>
      </c>
      <c r="CJ341">
        <f>IF([176]Sheet1!A273&lt;&gt;"",[176]Sheet1!A273,"")</f>
        <v>29</v>
      </c>
      <c r="CK341">
        <f>IF([177]Sheet1!A273&lt;&gt;"",[177]Sheet1!A273,"")</f>
        <v>637</v>
      </c>
      <c r="CL341">
        <f>IF([178]Sheet1!A273&lt;&gt;"",[178]Sheet1!A273,"")</f>
        <v>165</v>
      </c>
    </row>
    <row r="342" spans="2:90">
      <c r="B342">
        <f>IF([90]Sheet1!A274&lt;&gt;"",[90]Sheet1!A274,"")</f>
        <v>519</v>
      </c>
      <c r="C342">
        <f>IF([91]Sheet1!A274&lt;&gt;"",[91]Sheet1!A274,"")</f>
        <v>367</v>
      </c>
      <c r="D342">
        <f>IF([92]Sheet1!A274&lt;&gt;"",[92]Sheet1!A274,"")</f>
        <v>374</v>
      </c>
      <c r="E342">
        <f>IF([93]Sheet1!A274&lt;&gt;"",[93]Sheet1!A274,"")</f>
        <v>59</v>
      </c>
      <c r="F342">
        <f>IF([94]Sheet1!A274&lt;&gt;"",[94]Sheet1!A274,"")</f>
        <v>242</v>
      </c>
      <c r="G342">
        <f>IF([95]Sheet1!A274&lt;&gt;"",[95]Sheet1!A274,"")</f>
        <v>241</v>
      </c>
      <c r="H342">
        <f>IF([96]Sheet1!A274&lt;&gt;"",[96]Sheet1!A274,"")</f>
        <v>560</v>
      </c>
      <c r="I342">
        <f>IF([97]Sheet1!A274&lt;&gt;"",[97]Sheet1!A274,"")</f>
        <v>618</v>
      </c>
      <c r="J342">
        <f>IF([98]Sheet1!A274&lt;&gt;"",[98]Sheet1!A274,"")</f>
        <v>656</v>
      </c>
      <c r="K342">
        <f>IF([99]Sheet1!A274&lt;&gt;"",[99]Sheet1!A274,"")</f>
        <v>86</v>
      </c>
      <c r="L342">
        <f>IF([100]Sheet1!A274&lt;&gt;"",[100]Sheet1!A274,"")</f>
        <v>182</v>
      </c>
      <c r="M342">
        <f>IF([101]Sheet1!A274&lt;&gt;"",[101]Sheet1!A274,"")</f>
        <v>17</v>
      </c>
      <c r="N342">
        <f>IF([102]Sheet1!A274&lt;&gt;"",[102]Sheet1!A274,"")</f>
        <v>307</v>
      </c>
      <c r="O342">
        <f>IF([103]Sheet1!A274&lt;&gt;"",[103]Sheet1!A274,"")</f>
        <v>273</v>
      </c>
      <c r="P342">
        <f>IF([104]Sheet1!A274&lt;&gt;"",[104]Sheet1!A274,"")</f>
        <v>659</v>
      </c>
      <c r="Q342">
        <f>IF([105]Sheet1!A274&lt;&gt;"",[105]Sheet1!A274,"")</f>
        <v>559</v>
      </c>
      <c r="R342">
        <f>IF([106]Sheet1!A274&lt;&gt;"",[106]Sheet1!A274,"")</f>
        <v>70</v>
      </c>
      <c r="S342">
        <f>IF([107]Sheet1!A274&lt;&gt;"",[107]Sheet1!A274,"")</f>
        <v>369</v>
      </c>
      <c r="T342">
        <f>IF([108]Sheet1!A274&lt;&gt;"",[108]Sheet1!A274,"")</f>
        <v>323</v>
      </c>
      <c r="U342">
        <f>IF([109]Sheet1!A274&lt;&gt;"",[109]Sheet1!A274,"")</f>
        <v>521</v>
      </c>
      <c r="V342">
        <f>IF([110]Sheet1!A274&lt;&gt;"",[110]Sheet1!A274,"")</f>
        <v>449</v>
      </c>
      <c r="W342">
        <f>IF([111]Sheet1!A274&lt;&gt;"",[111]Sheet1!A274,"")</f>
        <v>128</v>
      </c>
      <c r="X342">
        <f>IF([112]Sheet1!A274&lt;&gt;"",[112]Sheet1!A274,"")</f>
        <v>456</v>
      </c>
      <c r="Y342">
        <f>IF([113]Sheet1!A274&lt;&gt;"",[113]Sheet1!A274,"")</f>
        <v>398</v>
      </c>
      <c r="Z342">
        <f>IF([114]Sheet1!A274&lt;&gt;"",[114]Sheet1!A274,"")</f>
        <v>356</v>
      </c>
      <c r="AA342">
        <f>IF([115]Sheet1!A274&lt;&gt;"",[115]Sheet1!A274,"")</f>
        <v>458</v>
      </c>
      <c r="AB342">
        <f>IF([116]Sheet1!A274&lt;&gt;"",[116]Sheet1!A274,"")</f>
        <v>496</v>
      </c>
      <c r="AC342">
        <f>IF([117]Sheet1!A274&lt;&gt;"",[117]Sheet1!A274,"")</f>
        <v>64</v>
      </c>
      <c r="AD342">
        <f>IF([118]Sheet1!A274&lt;&gt;"",[118]Sheet1!A274,"")</f>
        <v>213</v>
      </c>
      <c r="AE342">
        <f>IF([119]Sheet1!A274&lt;&gt;"",[119]Sheet1!A274,"")</f>
        <v>151</v>
      </c>
      <c r="AF342">
        <f>IF([120]Sheet1!A274&lt;&gt;"",[120]Sheet1!A274,"")</f>
        <v>525</v>
      </c>
      <c r="AG342">
        <f>IF([121]Sheet1!A274&lt;&gt;"",[121]Sheet1!A274,"")</f>
        <v>142</v>
      </c>
      <c r="AH342">
        <f>IF([122]Sheet1!A274&lt;&gt;"",[122]Sheet1!A274,"")</f>
        <v>359</v>
      </c>
      <c r="AI342">
        <f>IF([123]Sheet1!A274&lt;&gt;"",[123]Sheet1!A274,"")</f>
        <v>26</v>
      </c>
      <c r="AJ342">
        <f>IF([124]Sheet1!A274&lt;&gt;"",[124]Sheet1!A274,"")</f>
        <v>118</v>
      </c>
      <c r="AK342">
        <f>IF([125]Sheet1!A274&lt;&gt;"",[125]Sheet1!A274,"")</f>
        <v>345</v>
      </c>
      <c r="AL342">
        <f>IF([126]Sheet1!A274&lt;&gt;"",[126]Sheet1!A274,"")</f>
        <v>67</v>
      </c>
      <c r="AM342">
        <f>IF([127]Sheet1!A274&lt;&gt;"",[127]Sheet1!A274,"")</f>
        <v>469</v>
      </c>
      <c r="AN342">
        <f>IF([128]Sheet1!A274&lt;&gt;"",[128]Sheet1!A274,"")</f>
        <v>521</v>
      </c>
      <c r="AO342" t="str">
        <f>IF([129]Sheet1!A274&lt;&gt;"",[129]Sheet1!A274,"")</f>
        <v/>
      </c>
      <c r="AP342" t="str">
        <f>IF([130]Sheet1!A274&lt;&gt;"",[130]Sheet1!A274,"")</f>
        <v/>
      </c>
      <c r="AQ342">
        <f>IF([131]Sheet1!A274&lt;&gt;"",[131]Sheet1!A274,"")</f>
        <v>101</v>
      </c>
      <c r="AR342">
        <f>IF([132]Sheet1!A274&lt;&gt;"",[132]Sheet1!A274,"")</f>
        <v>598</v>
      </c>
      <c r="AS342">
        <f>IF([133]Sheet1!A274&lt;&gt;"",[133]Sheet1!A274,"")</f>
        <v>552</v>
      </c>
      <c r="AT342">
        <f>IF([134]Sheet1!A274&lt;&gt;"",[134]Sheet1!A274,"")</f>
        <v>332</v>
      </c>
      <c r="AU342">
        <f>IF([135]Sheet1!A274&lt;&gt;"",[135]Sheet1!A274,"")</f>
        <v>646</v>
      </c>
      <c r="AV342">
        <f>IF([136]Sheet1!A274&lt;&gt;"",[136]Sheet1!A274,"")</f>
        <v>286</v>
      </c>
      <c r="AW342">
        <f>IF([137]Sheet1!A274&lt;&gt;"",[137]Sheet1!A274,"")</f>
        <v>347</v>
      </c>
      <c r="AX342">
        <f>IF([138]Sheet1!A274&lt;&gt;"",[138]Sheet1!A274,"")</f>
        <v>10</v>
      </c>
      <c r="AY342">
        <f>IF([139]Sheet1!A274&lt;&gt;"",[139]Sheet1!A274,"")</f>
        <v>48</v>
      </c>
      <c r="AZ342">
        <f>IF([140]Sheet1!A274&lt;&gt;"",[140]Sheet1!A274,"")</f>
        <v>83</v>
      </c>
      <c r="BA342">
        <f>IF([141]Sheet1!A274&lt;&gt;"",[141]Sheet1!A274,"")</f>
        <v>624</v>
      </c>
      <c r="BB342">
        <f>IF([142]Sheet1!A274&lt;&gt;"",[142]Sheet1!A274,"")</f>
        <v>137</v>
      </c>
      <c r="BC342">
        <f>IF([143]Sheet1!A274&lt;&gt;"",[143]Sheet1!A274,"")</f>
        <v>85</v>
      </c>
      <c r="BD342">
        <f>IF([144]Sheet1!A274&lt;&gt;"",[144]Sheet1!A274,"")</f>
        <v>86</v>
      </c>
      <c r="BE342">
        <f>IF([145]Sheet1!A274&lt;&gt;"",[145]Sheet1!A274,"")</f>
        <v>397</v>
      </c>
      <c r="BF342">
        <f>IF([146]Sheet1!A274&lt;&gt;"",[146]Sheet1!A274,"")</f>
        <v>41</v>
      </c>
      <c r="BG342">
        <f>IF([147]Sheet1!A274&lt;&gt;"",[147]Sheet1!A274,"")</f>
        <v>294</v>
      </c>
      <c r="BH342">
        <f>IF([148]Sheet1!A274&lt;&gt;"",[148]Sheet1!A274,"")</f>
        <v>261</v>
      </c>
      <c r="BI342">
        <f>IF([149]Sheet1!A274&lt;&gt;"",[149]Sheet1!A274,"")</f>
        <v>305</v>
      </c>
      <c r="BJ342">
        <f>IF([150]Sheet1!A274&lt;&gt;"",[150]Sheet1!A274,"")</f>
        <v>137</v>
      </c>
      <c r="BK342">
        <f>IF([151]Sheet1!A274&lt;&gt;"",[151]Sheet1!A274,"")</f>
        <v>167</v>
      </c>
      <c r="BL342">
        <f>IF([152]Sheet1!A274&lt;&gt;"",[152]Sheet1!A274,"")</f>
        <v>398</v>
      </c>
      <c r="BM342">
        <f>IF([153]Sheet1!A274&lt;&gt;"",[153]Sheet1!A274,"")</f>
        <v>228</v>
      </c>
      <c r="BN342">
        <f>IF([154]Sheet1!A274&lt;&gt;"",[154]Sheet1!A274,"")</f>
        <v>247</v>
      </c>
      <c r="BO342">
        <f>IF([155]Sheet1!A274&lt;&gt;"",[155]Sheet1!A274,"")</f>
        <v>195</v>
      </c>
      <c r="BP342">
        <f>IF([156]Sheet1!A274&lt;&gt;"",[156]Sheet1!A274,"")</f>
        <v>585</v>
      </c>
      <c r="BQ342">
        <f>IF([157]Sheet1!A274&lt;&gt;"",[157]Sheet1!A274,"")</f>
        <v>110</v>
      </c>
      <c r="BR342">
        <f>IF([158]Sheet1!A274&lt;&gt;"",[158]Sheet1!A274,"")</f>
        <v>295</v>
      </c>
      <c r="BS342">
        <f>IF([159]Sheet1!A274&lt;&gt;"",[159]Sheet1!A274,"")</f>
        <v>15</v>
      </c>
      <c r="BT342">
        <f>IF([160]Sheet1!A274&lt;&gt;"",[160]Sheet1!A274,"")</f>
        <v>597</v>
      </c>
      <c r="BU342">
        <f>IF([161]Sheet1!A274&lt;&gt;"",[161]Sheet1!A274,"")</f>
        <v>359</v>
      </c>
      <c r="BV342">
        <f>IF([162]Sheet1!A274&lt;&gt;"",[162]Sheet1!A274,"")</f>
        <v>85</v>
      </c>
      <c r="BW342">
        <f>IF([163]Sheet1!A274&lt;&gt;"",[163]Sheet1!A274,"")</f>
        <v>11</v>
      </c>
      <c r="BX342">
        <f>IF([164]Sheet1!A274&lt;&gt;"",[164]Sheet1!A274,"")</f>
        <v>438</v>
      </c>
      <c r="BY342">
        <f>IF([165]Sheet1!A274&lt;&gt;"",[165]Sheet1!A274,"")</f>
        <v>363</v>
      </c>
      <c r="BZ342">
        <f>IF([166]Sheet1!A274&lt;&gt;"",[166]Sheet1!A274,"")</f>
        <v>149</v>
      </c>
      <c r="CA342">
        <f>IF([167]Sheet1!A274&lt;&gt;"",[167]Sheet1!A274,"")</f>
        <v>441</v>
      </c>
      <c r="CB342">
        <f>IF([168]Sheet1!A274&lt;&gt;"",[168]Sheet1!A274,"")</f>
        <v>239</v>
      </c>
      <c r="CC342">
        <f>IF([169]Sheet1!A274&lt;&gt;"",[169]Sheet1!A274,"")</f>
        <v>19</v>
      </c>
      <c r="CD342">
        <f>IF([170]Sheet1!A274&lt;&gt;"",[170]Sheet1!A274,"")</f>
        <v>601</v>
      </c>
      <c r="CE342">
        <f>IF([171]Sheet1!A274&lt;&gt;"",[171]Sheet1!A274,"")</f>
        <v>407</v>
      </c>
      <c r="CF342">
        <f>IF([172]Sheet1!A274&lt;&gt;"",[172]Sheet1!A274,"")</f>
        <v>485</v>
      </c>
      <c r="CG342">
        <f>IF([173]Sheet1!A274&lt;&gt;"",[173]Sheet1!A274,"")</f>
        <v>171</v>
      </c>
      <c r="CH342">
        <f>IF([174]Sheet1!A274&lt;&gt;"",[174]Sheet1!A274,"")</f>
        <v>578</v>
      </c>
      <c r="CI342">
        <f>IF([175]Sheet1!A274&lt;&gt;"",[175]Sheet1!A274,"")</f>
        <v>354</v>
      </c>
      <c r="CJ342">
        <f>IF([176]Sheet1!A274&lt;&gt;"",[176]Sheet1!A274,"")</f>
        <v>532</v>
      </c>
      <c r="CK342">
        <f>IF([177]Sheet1!A274&lt;&gt;"",[177]Sheet1!A274,"")</f>
        <v>92</v>
      </c>
      <c r="CL342">
        <f>IF([178]Sheet1!A274&lt;&gt;"",[178]Sheet1!A274,"")</f>
        <v>230</v>
      </c>
    </row>
    <row r="343" spans="2:90">
      <c r="B343">
        <f>IF([90]Sheet1!A275&lt;&gt;"",[90]Sheet1!A275,"")</f>
        <v>58</v>
      </c>
      <c r="C343">
        <f>IF([91]Sheet1!A275&lt;&gt;"",[91]Sheet1!A275,"")</f>
        <v>178</v>
      </c>
      <c r="D343">
        <f>IF([92]Sheet1!A275&lt;&gt;"",[92]Sheet1!A275,"")</f>
        <v>131</v>
      </c>
      <c r="E343">
        <f>IF([93]Sheet1!A275&lt;&gt;"",[93]Sheet1!A275,"")</f>
        <v>167</v>
      </c>
      <c r="F343">
        <f>IF([94]Sheet1!A275&lt;&gt;"",[94]Sheet1!A275,"")</f>
        <v>259</v>
      </c>
      <c r="G343">
        <f>IF([95]Sheet1!A275&lt;&gt;"",[95]Sheet1!A275,"")</f>
        <v>9</v>
      </c>
      <c r="H343">
        <f>IF([96]Sheet1!A275&lt;&gt;"",[96]Sheet1!A275,"")</f>
        <v>58</v>
      </c>
      <c r="I343">
        <f>IF([97]Sheet1!A275&lt;&gt;"",[97]Sheet1!A275,"")</f>
        <v>217</v>
      </c>
      <c r="J343">
        <f>IF([98]Sheet1!A275&lt;&gt;"",[98]Sheet1!A275,"")</f>
        <v>267</v>
      </c>
      <c r="K343">
        <f>IF([99]Sheet1!A275&lt;&gt;"",[99]Sheet1!A275,"")</f>
        <v>9</v>
      </c>
      <c r="L343">
        <f>IF([100]Sheet1!A275&lt;&gt;"",[100]Sheet1!A275,"")</f>
        <v>571</v>
      </c>
      <c r="M343">
        <f>IF([101]Sheet1!A275&lt;&gt;"",[101]Sheet1!A275,"")</f>
        <v>55</v>
      </c>
      <c r="N343">
        <f>IF([102]Sheet1!A275&lt;&gt;"",[102]Sheet1!A275,"")</f>
        <v>76</v>
      </c>
      <c r="O343">
        <f>IF([103]Sheet1!A275&lt;&gt;"",[103]Sheet1!A275,"")</f>
        <v>605</v>
      </c>
      <c r="P343">
        <f>IF([104]Sheet1!A275&lt;&gt;"",[104]Sheet1!A275,"")</f>
        <v>248</v>
      </c>
      <c r="Q343">
        <f>IF([105]Sheet1!A275&lt;&gt;"",[105]Sheet1!A275,"")</f>
        <v>182</v>
      </c>
      <c r="R343">
        <f>IF([106]Sheet1!A275&lt;&gt;"",[106]Sheet1!A275,"")</f>
        <v>23</v>
      </c>
      <c r="S343">
        <f>IF([107]Sheet1!A275&lt;&gt;"",[107]Sheet1!A275,"")</f>
        <v>65</v>
      </c>
      <c r="T343">
        <f>IF([108]Sheet1!A275&lt;&gt;"",[108]Sheet1!A275,"")</f>
        <v>301</v>
      </c>
      <c r="U343">
        <f>IF([109]Sheet1!A275&lt;&gt;"",[109]Sheet1!A275,"")</f>
        <v>91</v>
      </c>
      <c r="V343">
        <f>IF([110]Sheet1!A275&lt;&gt;"",[110]Sheet1!A275,"")</f>
        <v>357</v>
      </c>
      <c r="W343">
        <f>IF([111]Sheet1!A275&lt;&gt;"",[111]Sheet1!A275,"")</f>
        <v>225</v>
      </c>
      <c r="X343">
        <f>IF([112]Sheet1!A275&lt;&gt;"",[112]Sheet1!A275,"")</f>
        <v>392</v>
      </c>
      <c r="Y343">
        <f>IF([113]Sheet1!A275&lt;&gt;"",[113]Sheet1!A275,"")</f>
        <v>345</v>
      </c>
      <c r="Z343">
        <f>IF([114]Sheet1!A275&lt;&gt;"",[114]Sheet1!A275,"")</f>
        <v>147</v>
      </c>
      <c r="AA343">
        <f>IF([115]Sheet1!A275&lt;&gt;"",[115]Sheet1!A275,"")</f>
        <v>526</v>
      </c>
      <c r="AB343">
        <f>IF([116]Sheet1!A275&lt;&gt;"",[116]Sheet1!A275,"")</f>
        <v>416</v>
      </c>
      <c r="AC343">
        <f>IF([117]Sheet1!A275&lt;&gt;"",[117]Sheet1!A275,"")</f>
        <v>235</v>
      </c>
      <c r="AD343">
        <f>IF([118]Sheet1!A275&lt;&gt;"",[118]Sheet1!A275,"")</f>
        <v>417</v>
      </c>
      <c r="AE343">
        <f>IF([119]Sheet1!A275&lt;&gt;"",[119]Sheet1!A275,"")</f>
        <v>11</v>
      </c>
      <c r="AF343">
        <f>IF([120]Sheet1!A275&lt;&gt;"",[120]Sheet1!A275,"")</f>
        <v>164</v>
      </c>
      <c r="AG343">
        <f>IF([121]Sheet1!A275&lt;&gt;"",[121]Sheet1!A275,"")</f>
        <v>252</v>
      </c>
      <c r="AH343">
        <f>IF([122]Sheet1!A275&lt;&gt;"",[122]Sheet1!A275,"")</f>
        <v>221</v>
      </c>
      <c r="AI343">
        <f>IF([123]Sheet1!A275&lt;&gt;"",[123]Sheet1!A275,"")</f>
        <v>342</v>
      </c>
      <c r="AJ343">
        <f>IF([124]Sheet1!A275&lt;&gt;"",[124]Sheet1!A275,"")</f>
        <v>153</v>
      </c>
      <c r="AK343">
        <f>IF([125]Sheet1!A275&lt;&gt;"",[125]Sheet1!A275,"")</f>
        <v>80</v>
      </c>
      <c r="AL343">
        <f>IF([126]Sheet1!A275&lt;&gt;"",[126]Sheet1!A275,"")</f>
        <v>302</v>
      </c>
      <c r="AM343">
        <f>IF([127]Sheet1!A275&lt;&gt;"",[127]Sheet1!A275,"")</f>
        <v>202</v>
      </c>
      <c r="AN343">
        <f>IF([128]Sheet1!A275&lt;&gt;"",[128]Sheet1!A275,"")</f>
        <v>337</v>
      </c>
      <c r="AO343" t="str">
        <f>IF([129]Sheet1!A275&lt;&gt;"",[129]Sheet1!A275,"")</f>
        <v/>
      </c>
      <c r="AP343" t="str">
        <f>IF([130]Sheet1!A275&lt;&gt;"",[130]Sheet1!A275,"")</f>
        <v/>
      </c>
      <c r="AQ343">
        <f>IF([131]Sheet1!A275&lt;&gt;"",[131]Sheet1!A275,"")</f>
        <v>615</v>
      </c>
      <c r="AR343">
        <f>IF([132]Sheet1!A275&lt;&gt;"",[132]Sheet1!A275,"")</f>
        <v>108</v>
      </c>
      <c r="AS343">
        <f>IF([133]Sheet1!A275&lt;&gt;"",[133]Sheet1!A275,"")</f>
        <v>209</v>
      </c>
      <c r="AT343">
        <f>IF([134]Sheet1!A275&lt;&gt;"",[134]Sheet1!A275,"")</f>
        <v>575</v>
      </c>
      <c r="AU343">
        <f>IF([135]Sheet1!A275&lt;&gt;"",[135]Sheet1!A275,"")</f>
        <v>343</v>
      </c>
      <c r="AV343">
        <f>IF([136]Sheet1!A275&lt;&gt;"",[136]Sheet1!A275,"")</f>
        <v>577</v>
      </c>
      <c r="AW343">
        <f>IF([137]Sheet1!A275&lt;&gt;"",[137]Sheet1!A275,"")</f>
        <v>324</v>
      </c>
      <c r="AX343">
        <f>IF([138]Sheet1!A275&lt;&gt;"",[138]Sheet1!A275,"")</f>
        <v>103</v>
      </c>
      <c r="AY343">
        <f>IF([139]Sheet1!A275&lt;&gt;"",[139]Sheet1!A275,"")</f>
        <v>394</v>
      </c>
      <c r="AZ343">
        <f>IF([140]Sheet1!A275&lt;&gt;"",[140]Sheet1!A275,"")</f>
        <v>54</v>
      </c>
      <c r="BA343">
        <f>IF([141]Sheet1!A275&lt;&gt;"",[141]Sheet1!A275,"")</f>
        <v>222</v>
      </c>
      <c r="BB343">
        <f>IF([142]Sheet1!A275&lt;&gt;"",[142]Sheet1!A275,"")</f>
        <v>381</v>
      </c>
      <c r="BC343">
        <f>IF([143]Sheet1!A275&lt;&gt;"",[143]Sheet1!A275,"")</f>
        <v>397</v>
      </c>
      <c r="BD343">
        <f>IF([144]Sheet1!A275&lt;&gt;"",[144]Sheet1!A275,"")</f>
        <v>601</v>
      </c>
      <c r="BE343">
        <f>IF([145]Sheet1!A275&lt;&gt;"",[145]Sheet1!A275,"")</f>
        <v>82</v>
      </c>
      <c r="BF343">
        <f>IF([146]Sheet1!A275&lt;&gt;"",[146]Sheet1!A275,"")</f>
        <v>65</v>
      </c>
      <c r="BG343">
        <f>IF([147]Sheet1!A275&lt;&gt;"",[147]Sheet1!A275,"")</f>
        <v>93</v>
      </c>
      <c r="BH343">
        <f>IF([148]Sheet1!A275&lt;&gt;"",[148]Sheet1!A275,"")</f>
        <v>109</v>
      </c>
      <c r="BI343">
        <f>IF([149]Sheet1!A275&lt;&gt;"",[149]Sheet1!A275,"")</f>
        <v>177</v>
      </c>
      <c r="BJ343">
        <f>IF([150]Sheet1!A275&lt;&gt;"",[150]Sheet1!A275,"")</f>
        <v>13</v>
      </c>
      <c r="BK343">
        <f>IF([151]Sheet1!A275&lt;&gt;"",[151]Sheet1!A275,"")</f>
        <v>199</v>
      </c>
      <c r="BL343">
        <f>IF([152]Sheet1!A275&lt;&gt;"",[152]Sheet1!A275,"")</f>
        <v>10</v>
      </c>
      <c r="BM343">
        <f>IF([153]Sheet1!A275&lt;&gt;"",[153]Sheet1!A275,"")</f>
        <v>614</v>
      </c>
      <c r="BN343">
        <f>IF([154]Sheet1!A275&lt;&gt;"",[154]Sheet1!A275,"")</f>
        <v>111</v>
      </c>
      <c r="BO343">
        <f>IF([155]Sheet1!A275&lt;&gt;"",[155]Sheet1!A275,"")</f>
        <v>55</v>
      </c>
      <c r="BP343">
        <f>IF([156]Sheet1!A275&lt;&gt;"",[156]Sheet1!A275,"")</f>
        <v>212</v>
      </c>
      <c r="BQ343">
        <f>IF([157]Sheet1!A275&lt;&gt;"",[157]Sheet1!A275,"")</f>
        <v>163</v>
      </c>
      <c r="BR343">
        <f>IF([158]Sheet1!A275&lt;&gt;"",[158]Sheet1!A275,"")</f>
        <v>313</v>
      </c>
      <c r="BS343">
        <f>IF([159]Sheet1!A275&lt;&gt;"",[159]Sheet1!A275,"")</f>
        <v>330</v>
      </c>
      <c r="BT343">
        <f>IF([160]Sheet1!A275&lt;&gt;"",[160]Sheet1!A275,"")</f>
        <v>397</v>
      </c>
      <c r="BU343">
        <f>IF([161]Sheet1!A275&lt;&gt;"",[161]Sheet1!A275,"")</f>
        <v>223</v>
      </c>
      <c r="BV343">
        <f>IF([162]Sheet1!A275&lt;&gt;"",[162]Sheet1!A275,"")</f>
        <v>250</v>
      </c>
      <c r="BW343">
        <f>IF([163]Sheet1!A275&lt;&gt;"",[163]Sheet1!A275,"")</f>
        <v>372</v>
      </c>
      <c r="BX343">
        <f>IF([164]Sheet1!A275&lt;&gt;"",[164]Sheet1!A275,"")</f>
        <v>183</v>
      </c>
      <c r="BY343">
        <f>IF([165]Sheet1!A275&lt;&gt;"",[165]Sheet1!A275,"")</f>
        <v>633</v>
      </c>
      <c r="BZ343">
        <f>IF([166]Sheet1!A275&lt;&gt;"",[166]Sheet1!A275,"")</f>
        <v>280</v>
      </c>
      <c r="CA343">
        <f>IF([167]Sheet1!A275&lt;&gt;"",[167]Sheet1!A275,"")</f>
        <v>443</v>
      </c>
      <c r="CB343">
        <f>IF([168]Sheet1!A275&lt;&gt;"",[168]Sheet1!A275,"")</f>
        <v>652</v>
      </c>
      <c r="CC343">
        <f>IF([169]Sheet1!A275&lt;&gt;"",[169]Sheet1!A275,"")</f>
        <v>210</v>
      </c>
      <c r="CD343">
        <f>IF([170]Sheet1!A275&lt;&gt;"",[170]Sheet1!A275,"")</f>
        <v>409</v>
      </c>
      <c r="CE343">
        <f>IF([171]Sheet1!A275&lt;&gt;"",[171]Sheet1!A275,"")</f>
        <v>113</v>
      </c>
      <c r="CF343">
        <f>IF([172]Sheet1!A275&lt;&gt;"",[172]Sheet1!A275,"")</f>
        <v>25</v>
      </c>
      <c r="CG343">
        <f>IF([173]Sheet1!A275&lt;&gt;"",[173]Sheet1!A275,"")</f>
        <v>336</v>
      </c>
      <c r="CH343">
        <f>IF([174]Sheet1!A275&lt;&gt;"",[174]Sheet1!A275,"")</f>
        <v>167</v>
      </c>
      <c r="CI343">
        <f>IF([175]Sheet1!A275&lt;&gt;"",[175]Sheet1!A275,"")</f>
        <v>653</v>
      </c>
      <c r="CJ343">
        <f>IF([176]Sheet1!A275&lt;&gt;"",[176]Sheet1!A275,"")</f>
        <v>579</v>
      </c>
      <c r="CK343">
        <f>IF([177]Sheet1!A275&lt;&gt;"",[177]Sheet1!A275,"")</f>
        <v>581</v>
      </c>
      <c r="CL343">
        <f>IF([178]Sheet1!A275&lt;&gt;"",[178]Sheet1!A275,"")</f>
        <v>577</v>
      </c>
    </row>
    <row r="344" spans="2:90">
      <c r="B344">
        <f>IF([90]Sheet1!A276&lt;&gt;"",[90]Sheet1!A276,"")</f>
        <v>455</v>
      </c>
      <c r="C344">
        <f>IF([91]Sheet1!A276&lt;&gt;"",[91]Sheet1!A276,"")</f>
        <v>119</v>
      </c>
      <c r="D344">
        <f>IF([92]Sheet1!A276&lt;&gt;"",[92]Sheet1!A276,"")</f>
        <v>355</v>
      </c>
      <c r="E344">
        <f>IF([93]Sheet1!A276&lt;&gt;"",[93]Sheet1!A276,"")</f>
        <v>58</v>
      </c>
      <c r="F344">
        <f>IF([94]Sheet1!A276&lt;&gt;"",[94]Sheet1!A276,"")</f>
        <v>353</v>
      </c>
      <c r="G344">
        <f>IF([95]Sheet1!A276&lt;&gt;"",[95]Sheet1!A276,"")</f>
        <v>216</v>
      </c>
      <c r="H344">
        <f>IF([96]Sheet1!A276&lt;&gt;"",[96]Sheet1!A276,"")</f>
        <v>147</v>
      </c>
      <c r="I344">
        <f>IF([97]Sheet1!A276&lt;&gt;"",[97]Sheet1!A276,"")</f>
        <v>210</v>
      </c>
      <c r="J344">
        <f>IF([98]Sheet1!A276&lt;&gt;"",[98]Sheet1!A276,"")</f>
        <v>295</v>
      </c>
      <c r="K344">
        <f>IF([99]Sheet1!A276&lt;&gt;"",[99]Sheet1!A276,"")</f>
        <v>247</v>
      </c>
      <c r="L344">
        <f>IF([100]Sheet1!A276&lt;&gt;"",[100]Sheet1!A276,"")</f>
        <v>162</v>
      </c>
      <c r="M344">
        <f>IF([101]Sheet1!A276&lt;&gt;"",[101]Sheet1!A276,"")</f>
        <v>43</v>
      </c>
      <c r="N344">
        <f>IF([102]Sheet1!A276&lt;&gt;"",[102]Sheet1!A276,"")</f>
        <v>551</v>
      </c>
      <c r="O344">
        <f>IF([103]Sheet1!A276&lt;&gt;"",[103]Sheet1!A276,"")</f>
        <v>150</v>
      </c>
      <c r="P344">
        <f>IF([104]Sheet1!A276&lt;&gt;"",[104]Sheet1!A276,"")</f>
        <v>181</v>
      </c>
      <c r="Q344">
        <f>IF([105]Sheet1!A276&lt;&gt;"",[105]Sheet1!A276,"")</f>
        <v>103</v>
      </c>
      <c r="R344">
        <f>IF([106]Sheet1!A276&lt;&gt;"",[106]Sheet1!A276,"")</f>
        <v>666</v>
      </c>
      <c r="S344">
        <f>IF([107]Sheet1!A276&lt;&gt;"",[107]Sheet1!A276,"")</f>
        <v>19</v>
      </c>
      <c r="T344">
        <f>IF([108]Sheet1!A276&lt;&gt;"",[108]Sheet1!A276,"")</f>
        <v>3</v>
      </c>
      <c r="U344">
        <f>IF([109]Sheet1!A276&lt;&gt;"",[109]Sheet1!A276,"")</f>
        <v>246</v>
      </c>
      <c r="V344">
        <f>IF([110]Sheet1!A276&lt;&gt;"",[110]Sheet1!A276,"")</f>
        <v>131</v>
      </c>
      <c r="W344">
        <f>IF([111]Sheet1!A276&lt;&gt;"",[111]Sheet1!A276,"")</f>
        <v>80</v>
      </c>
      <c r="X344">
        <f>IF([112]Sheet1!A276&lt;&gt;"",[112]Sheet1!A276,"")</f>
        <v>383</v>
      </c>
      <c r="Y344">
        <f>IF([113]Sheet1!A276&lt;&gt;"",[113]Sheet1!A276,"")</f>
        <v>433</v>
      </c>
      <c r="Z344">
        <f>IF([114]Sheet1!A276&lt;&gt;"",[114]Sheet1!A276,"")</f>
        <v>459</v>
      </c>
      <c r="AA344">
        <f>IF([115]Sheet1!A276&lt;&gt;"",[115]Sheet1!A276,"")</f>
        <v>179</v>
      </c>
      <c r="AB344">
        <f>IF([116]Sheet1!A276&lt;&gt;"",[116]Sheet1!A276,"")</f>
        <v>276</v>
      </c>
      <c r="AC344">
        <f>IF([117]Sheet1!A276&lt;&gt;"",[117]Sheet1!A276,"")</f>
        <v>58</v>
      </c>
      <c r="AD344">
        <f>IF([118]Sheet1!A276&lt;&gt;"",[118]Sheet1!A276,"")</f>
        <v>455</v>
      </c>
      <c r="AE344">
        <f>IF([119]Sheet1!A276&lt;&gt;"",[119]Sheet1!A276,"")</f>
        <v>39</v>
      </c>
      <c r="AF344">
        <f>IF([120]Sheet1!A276&lt;&gt;"",[120]Sheet1!A276,"")</f>
        <v>201</v>
      </c>
      <c r="AG344">
        <f>IF([121]Sheet1!A276&lt;&gt;"",[121]Sheet1!A276,"")</f>
        <v>61</v>
      </c>
      <c r="AH344">
        <f>IF([122]Sheet1!A276&lt;&gt;"",[122]Sheet1!A276,"")</f>
        <v>299</v>
      </c>
      <c r="AI344">
        <f>IF([123]Sheet1!A276&lt;&gt;"",[123]Sheet1!A276,"")</f>
        <v>377</v>
      </c>
      <c r="AJ344">
        <f>IF([124]Sheet1!A276&lt;&gt;"",[124]Sheet1!A276,"")</f>
        <v>103</v>
      </c>
      <c r="AK344">
        <f>IF([125]Sheet1!A276&lt;&gt;"",[125]Sheet1!A276,"")</f>
        <v>68</v>
      </c>
      <c r="AL344">
        <f>IF([126]Sheet1!A276&lt;&gt;"",[126]Sheet1!A276,"")</f>
        <v>263</v>
      </c>
      <c r="AM344">
        <f>IF([127]Sheet1!A276&lt;&gt;"",[127]Sheet1!A276,"")</f>
        <v>151</v>
      </c>
      <c r="AN344">
        <f>IF([128]Sheet1!A276&lt;&gt;"",[128]Sheet1!A276,"")</f>
        <v>543</v>
      </c>
      <c r="AO344" t="str">
        <f>IF([129]Sheet1!A276&lt;&gt;"",[129]Sheet1!A276,"")</f>
        <v/>
      </c>
      <c r="AP344" t="str">
        <f>IF([130]Sheet1!A276&lt;&gt;"",[130]Sheet1!A276,"")</f>
        <v/>
      </c>
      <c r="AQ344">
        <f>IF([131]Sheet1!A276&lt;&gt;"",[131]Sheet1!A276,"")</f>
        <v>377</v>
      </c>
      <c r="AR344">
        <f>IF([132]Sheet1!A276&lt;&gt;"",[132]Sheet1!A276,"")</f>
        <v>602</v>
      </c>
      <c r="AS344">
        <f>IF([133]Sheet1!A276&lt;&gt;"",[133]Sheet1!A276,"")</f>
        <v>264</v>
      </c>
      <c r="AT344">
        <f>IF([134]Sheet1!A276&lt;&gt;"",[134]Sheet1!A276,"")</f>
        <v>222</v>
      </c>
      <c r="AU344">
        <f>IF([135]Sheet1!A276&lt;&gt;"",[135]Sheet1!A276,"")</f>
        <v>387</v>
      </c>
      <c r="AV344">
        <f>IF([136]Sheet1!A276&lt;&gt;"",[136]Sheet1!A276,"")</f>
        <v>125</v>
      </c>
      <c r="AW344">
        <f>IF([137]Sheet1!A276&lt;&gt;"",[137]Sheet1!A276,"")</f>
        <v>581</v>
      </c>
      <c r="AX344">
        <f>IF([138]Sheet1!A276&lt;&gt;"",[138]Sheet1!A276,"")</f>
        <v>23</v>
      </c>
      <c r="AY344">
        <f>IF([139]Sheet1!A276&lt;&gt;"",[139]Sheet1!A276,"")</f>
        <v>54</v>
      </c>
      <c r="AZ344">
        <f>IF([140]Sheet1!A276&lt;&gt;"",[140]Sheet1!A276,"")</f>
        <v>224</v>
      </c>
      <c r="BA344">
        <f>IF([141]Sheet1!A276&lt;&gt;"",[141]Sheet1!A276,"")</f>
        <v>552</v>
      </c>
      <c r="BB344">
        <f>IF([142]Sheet1!A276&lt;&gt;"",[142]Sheet1!A276,"")</f>
        <v>297</v>
      </c>
      <c r="BC344">
        <f>IF([143]Sheet1!A276&lt;&gt;"",[143]Sheet1!A276,"")</f>
        <v>563</v>
      </c>
      <c r="BD344">
        <f>IF([144]Sheet1!A276&lt;&gt;"",[144]Sheet1!A276,"")</f>
        <v>183</v>
      </c>
      <c r="BE344">
        <f>IF([145]Sheet1!A276&lt;&gt;"",[145]Sheet1!A276,"")</f>
        <v>104</v>
      </c>
      <c r="BF344">
        <f>IF([146]Sheet1!A276&lt;&gt;"",[146]Sheet1!A276,"")</f>
        <v>589</v>
      </c>
      <c r="BG344">
        <f>IF([147]Sheet1!A276&lt;&gt;"",[147]Sheet1!A276,"")</f>
        <v>163</v>
      </c>
      <c r="BH344">
        <f>IF([148]Sheet1!A276&lt;&gt;"",[148]Sheet1!A276,"")</f>
        <v>5</v>
      </c>
      <c r="BI344">
        <f>IF([149]Sheet1!A276&lt;&gt;"",[149]Sheet1!A276,"")</f>
        <v>99</v>
      </c>
      <c r="BJ344">
        <f>IF([150]Sheet1!A276&lt;&gt;"",[150]Sheet1!A276,"")</f>
        <v>37</v>
      </c>
      <c r="BK344">
        <f>IF([151]Sheet1!A276&lt;&gt;"",[151]Sheet1!A276,"")</f>
        <v>178</v>
      </c>
      <c r="BL344">
        <f>IF([152]Sheet1!A276&lt;&gt;"",[152]Sheet1!A276,"")</f>
        <v>135</v>
      </c>
      <c r="BM344">
        <f>IF([153]Sheet1!A276&lt;&gt;"",[153]Sheet1!A276,"")</f>
        <v>92</v>
      </c>
      <c r="BN344">
        <f>IF([154]Sheet1!A276&lt;&gt;"",[154]Sheet1!A276,"")</f>
        <v>48</v>
      </c>
      <c r="BO344">
        <f>IF([155]Sheet1!A276&lt;&gt;"",[155]Sheet1!A276,"")</f>
        <v>611</v>
      </c>
      <c r="BP344">
        <f>IF([156]Sheet1!A276&lt;&gt;"",[156]Sheet1!A276,"")</f>
        <v>338</v>
      </c>
      <c r="BQ344">
        <f>IF([157]Sheet1!A276&lt;&gt;"",[157]Sheet1!A276,"")</f>
        <v>218</v>
      </c>
      <c r="BR344">
        <f>IF([158]Sheet1!A276&lt;&gt;"",[158]Sheet1!A276,"")</f>
        <v>424</v>
      </c>
      <c r="BS344">
        <f>IF([159]Sheet1!A276&lt;&gt;"",[159]Sheet1!A276,"")</f>
        <v>506</v>
      </c>
      <c r="BT344">
        <f>IF([160]Sheet1!A276&lt;&gt;"",[160]Sheet1!A276,"")</f>
        <v>424</v>
      </c>
      <c r="BU344">
        <f>IF([161]Sheet1!A276&lt;&gt;"",[161]Sheet1!A276,"")</f>
        <v>1</v>
      </c>
      <c r="BV344">
        <f>IF([162]Sheet1!A276&lt;&gt;"",[162]Sheet1!A276,"")</f>
        <v>16</v>
      </c>
      <c r="BW344">
        <f>IF([163]Sheet1!A276&lt;&gt;"",[163]Sheet1!A276,"")</f>
        <v>235</v>
      </c>
      <c r="BX344">
        <f>IF([164]Sheet1!A276&lt;&gt;"",[164]Sheet1!A276,"")</f>
        <v>507</v>
      </c>
      <c r="BY344">
        <f>IF([165]Sheet1!A276&lt;&gt;"",[165]Sheet1!A276,"")</f>
        <v>549</v>
      </c>
      <c r="BZ344">
        <f>IF([166]Sheet1!A276&lt;&gt;"",[166]Sheet1!A276,"")</f>
        <v>73</v>
      </c>
      <c r="CA344">
        <f>IF([167]Sheet1!A276&lt;&gt;"",[167]Sheet1!A276,"")</f>
        <v>395</v>
      </c>
      <c r="CB344">
        <f>IF([168]Sheet1!A276&lt;&gt;"",[168]Sheet1!A276,"")</f>
        <v>219</v>
      </c>
      <c r="CC344">
        <f>IF([169]Sheet1!A276&lt;&gt;"",[169]Sheet1!A276,"")</f>
        <v>564</v>
      </c>
      <c r="CD344">
        <f>IF([170]Sheet1!A276&lt;&gt;"",[170]Sheet1!A276,"")</f>
        <v>221</v>
      </c>
      <c r="CE344">
        <f>IF([171]Sheet1!A276&lt;&gt;"",[171]Sheet1!A276,"")</f>
        <v>519</v>
      </c>
      <c r="CF344">
        <f>IF([172]Sheet1!A276&lt;&gt;"",[172]Sheet1!A276,"")</f>
        <v>148</v>
      </c>
      <c r="CG344">
        <f>IF([173]Sheet1!A276&lt;&gt;"",[173]Sheet1!A276,"")</f>
        <v>417</v>
      </c>
      <c r="CH344">
        <f>IF([174]Sheet1!A276&lt;&gt;"",[174]Sheet1!A276,"")</f>
        <v>538</v>
      </c>
      <c r="CI344">
        <f>IF([175]Sheet1!A276&lt;&gt;"",[175]Sheet1!A276,"")</f>
        <v>196</v>
      </c>
      <c r="CJ344">
        <f>IF([176]Sheet1!A276&lt;&gt;"",[176]Sheet1!A276,"")</f>
        <v>135</v>
      </c>
      <c r="CK344">
        <f>IF([177]Sheet1!A276&lt;&gt;"",[177]Sheet1!A276,"")</f>
        <v>211</v>
      </c>
      <c r="CL344">
        <f>IF([178]Sheet1!A276&lt;&gt;"",[178]Sheet1!A276,"")</f>
        <v>101</v>
      </c>
    </row>
    <row r="345" spans="2:90">
      <c r="B345">
        <f>IF([90]Sheet1!A277&lt;&gt;"",[90]Sheet1!A277,"")</f>
        <v>369</v>
      </c>
      <c r="C345">
        <f>IF([91]Sheet1!A277&lt;&gt;"",[91]Sheet1!A277,"")</f>
        <v>303</v>
      </c>
      <c r="D345">
        <f>IF([92]Sheet1!A277&lt;&gt;"",[92]Sheet1!A277,"")</f>
        <v>307</v>
      </c>
      <c r="E345">
        <f>IF([93]Sheet1!A277&lt;&gt;"",[93]Sheet1!A277,"")</f>
        <v>189</v>
      </c>
      <c r="F345">
        <f>IF([94]Sheet1!A277&lt;&gt;"",[94]Sheet1!A277,"")</f>
        <v>29</v>
      </c>
      <c r="G345">
        <f>IF([95]Sheet1!A277&lt;&gt;"",[95]Sheet1!A277,"")</f>
        <v>95</v>
      </c>
      <c r="H345">
        <f>IF([96]Sheet1!A277&lt;&gt;"",[96]Sheet1!A277,"")</f>
        <v>87</v>
      </c>
      <c r="I345">
        <f>IF([97]Sheet1!A277&lt;&gt;"",[97]Sheet1!A277,"")</f>
        <v>322</v>
      </c>
      <c r="J345">
        <f>IF([98]Sheet1!A277&lt;&gt;"",[98]Sheet1!A277,"")</f>
        <v>302</v>
      </c>
      <c r="K345">
        <f>IF([99]Sheet1!A277&lt;&gt;"",[99]Sheet1!A277,"")</f>
        <v>568</v>
      </c>
      <c r="L345">
        <f>IF([100]Sheet1!A277&lt;&gt;"",[100]Sheet1!A277,"")</f>
        <v>147</v>
      </c>
      <c r="M345">
        <f>IF([101]Sheet1!A277&lt;&gt;"",[101]Sheet1!A277,"")</f>
        <v>272</v>
      </c>
      <c r="N345">
        <f>IF([102]Sheet1!A277&lt;&gt;"",[102]Sheet1!A277,"")</f>
        <v>75</v>
      </c>
      <c r="O345">
        <f>IF([103]Sheet1!A277&lt;&gt;"",[103]Sheet1!A277,"")</f>
        <v>309</v>
      </c>
      <c r="P345">
        <f>IF([104]Sheet1!A277&lt;&gt;"",[104]Sheet1!A277,"")</f>
        <v>188</v>
      </c>
      <c r="Q345">
        <f>IF([105]Sheet1!A277&lt;&gt;"",[105]Sheet1!A277,"")</f>
        <v>6</v>
      </c>
      <c r="R345">
        <f>IF([106]Sheet1!A277&lt;&gt;"",[106]Sheet1!A277,"")</f>
        <v>618</v>
      </c>
      <c r="S345">
        <f>IF([107]Sheet1!A277&lt;&gt;"",[107]Sheet1!A277,"")</f>
        <v>102</v>
      </c>
      <c r="T345">
        <f>IF([108]Sheet1!A277&lt;&gt;"",[108]Sheet1!A277,"")</f>
        <v>443</v>
      </c>
      <c r="U345">
        <f>IF([109]Sheet1!A277&lt;&gt;"",[109]Sheet1!A277,"")</f>
        <v>142</v>
      </c>
      <c r="V345">
        <f>IF([110]Sheet1!A277&lt;&gt;"",[110]Sheet1!A277,"")</f>
        <v>35</v>
      </c>
      <c r="W345">
        <f>IF([111]Sheet1!A277&lt;&gt;"",[111]Sheet1!A277,"")</f>
        <v>540</v>
      </c>
      <c r="X345">
        <f>IF([112]Sheet1!A277&lt;&gt;"",[112]Sheet1!A277,"")</f>
        <v>402</v>
      </c>
      <c r="Y345">
        <f>IF([113]Sheet1!A277&lt;&gt;"",[113]Sheet1!A277,"")</f>
        <v>394</v>
      </c>
      <c r="Z345">
        <f>IF([114]Sheet1!A277&lt;&gt;"",[114]Sheet1!A277,"")</f>
        <v>7</v>
      </c>
      <c r="AA345">
        <f>IF([115]Sheet1!A277&lt;&gt;"",[115]Sheet1!A277,"")</f>
        <v>357</v>
      </c>
      <c r="AB345">
        <f>IF([116]Sheet1!A277&lt;&gt;"",[116]Sheet1!A277,"")</f>
        <v>260</v>
      </c>
      <c r="AC345">
        <f>IF([117]Sheet1!A277&lt;&gt;"",[117]Sheet1!A277,"")</f>
        <v>53</v>
      </c>
      <c r="AD345">
        <f>IF([118]Sheet1!A277&lt;&gt;"",[118]Sheet1!A277,"")</f>
        <v>148</v>
      </c>
      <c r="AE345">
        <f>IF([119]Sheet1!A277&lt;&gt;"",[119]Sheet1!A277,"")</f>
        <v>369</v>
      </c>
      <c r="AF345">
        <f>IF([120]Sheet1!A277&lt;&gt;"",[120]Sheet1!A277,"")</f>
        <v>374</v>
      </c>
      <c r="AG345">
        <f>IF([121]Sheet1!A277&lt;&gt;"",[121]Sheet1!A277,"")</f>
        <v>24</v>
      </c>
      <c r="AH345">
        <f>IF([122]Sheet1!A277&lt;&gt;"",[122]Sheet1!A277,"")</f>
        <v>227</v>
      </c>
      <c r="AI345">
        <f>IF([123]Sheet1!A277&lt;&gt;"",[123]Sheet1!A277,"")</f>
        <v>172</v>
      </c>
      <c r="AJ345">
        <f>IF([124]Sheet1!A277&lt;&gt;"",[124]Sheet1!A277,"")</f>
        <v>351</v>
      </c>
      <c r="AK345">
        <f>IF([125]Sheet1!A277&lt;&gt;"",[125]Sheet1!A277,"")</f>
        <v>199</v>
      </c>
      <c r="AL345">
        <f>IF([126]Sheet1!A277&lt;&gt;"",[126]Sheet1!A277,"")</f>
        <v>6</v>
      </c>
      <c r="AM345">
        <f>IF([127]Sheet1!A277&lt;&gt;"",[127]Sheet1!A277,"")</f>
        <v>133</v>
      </c>
      <c r="AN345">
        <f>IF([128]Sheet1!A277&lt;&gt;"",[128]Sheet1!A277,"")</f>
        <v>320</v>
      </c>
      <c r="AO345" t="str">
        <f>IF([129]Sheet1!A277&lt;&gt;"",[129]Sheet1!A277,"")</f>
        <v/>
      </c>
      <c r="AP345" t="str">
        <f>IF([130]Sheet1!A277&lt;&gt;"",[130]Sheet1!A277,"")</f>
        <v/>
      </c>
      <c r="AQ345">
        <f>IF([131]Sheet1!A277&lt;&gt;"",[131]Sheet1!A277,"")</f>
        <v>61</v>
      </c>
      <c r="AR345">
        <f>IF([132]Sheet1!A277&lt;&gt;"",[132]Sheet1!A277,"")</f>
        <v>607</v>
      </c>
      <c r="AS345">
        <f>IF([133]Sheet1!A277&lt;&gt;"",[133]Sheet1!A277,"")</f>
        <v>26</v>
      </c>
      <c r="AT345">
        <f>IF([134]Sheet1!A277&lt;&gt;"",[134]Sheet1!A277,"")</f>
        <v>0</v>
      </c>
      <c r="AU345">
        <f>IF([135]Sheet1!A277&lt;&gt;"",[135]Sheet1!A277,"")</f>
        <v>56</v>
      </c>
      <c r="AV345">
        <f>IF([136]Sheet1!A277&lt;&gt;"",[136]Sheet1!A277,"")</f>
        <v>641</v>
      </c>
      <c r="AW345">
        <f>IF([137]Sheet1!A277&lt;&gt;"",[137]Sheet1!A277,"")</f>
        <v>591</v>
      </c>
      <c r="AX345">
        <f>IF([138]Sheet1!A277&lt;&gt;"",[138]Sheet1!A277,"")</f>
        <v>216</v>
      </c>
      <c r="AY345">
        <f>IF([139]Sheet1!A277&lt;&gt;"",[139]Sheet1!A277,"")</f>
        <v>170</v>
      </c>
      <c r="AZ345">
        <f>IF([140]Sheet1!A277&lt;&gt;"",[140]Sheet1!A277,"")</f>
        <v>348</v>
      </c>
      <c r="BA345">
        <f>IF([141]Sheet1!A277&lt;&gt;"",[141]Sheet1!A277,"")</f>
        <v>588</v>
      </c>
      <c r="BB345">
        <f>IF([142]Sheet1!A277&lt;&gt;"",[142]Sheet1!A277,"")</f>
        <v>618</v>
      </c>
      <c r="BC345">
        <f>IF([143]Sheet1!A277&lt;&gt;"",[143]Sheet1!A277,"")</f>
        <v>287</v>
      </c>
      <c r="BD345">
        <f>IF([144]Sheet1!A277&lt;&gt;"",[144]Sheet1!A277,"")</f>
        <v>200</v>
      </c>
      <c r="BE345">
        <f>IF([145]Sheet1!A277&lt;&gt;"",[145]Sheet1!A277,"")</f>
        <v>392</v>
      </c>
      <c r="BF345">
        <f>IF([146]Sheet1!A277&lt;&gt;"",[146]Sheet1!A277,"")</f>
        <v>378</v>
      </c>
      <c r="BG345">
        <f>IF([147]Sheet1!A277&lt;&gt;"",[147]Sheet1!A277,"")</f>
        <v>94</v>
      </c>
      <c r="BH345">
        <f>IF([148]Sheet1!A277&lt;&gt;"",[148]Sheet1!A277,"")</f>
        <v>12</v>
      </c>
      <c r="BI345">
        <f>IF([149]Sheet1!A277&lt;&gt;"",[149]Sheet1!A277,"")</f>
        <v>1</v>
      </c>
      <c r="BJ345">
        <f>IF([150]Sheet1!A277&lt;&gt;"",[150]Sheet1!A277,"")</f>
        <v>605</v>
      </c>
      <c r="BK345">
        <f>IF([151]Sheet1!A277&lt;&gt;"",[151]Sheet1!A277,"")</f>
        <v>110</v>
      </c>
      <c r="BL345">
        <f>IF([152]Sheet1!A277&lt;&gt;"",[152]Sheet1!A277,"")</f>
        <v>97</v>
      </c>
      <c r="BM345">
        <f>IF([153]Sheet1!A277&lt;&gt;"",[153]Sheet1!A277,"")</f>
        <v>87</v>
      </c>
      <c r="BN345">
        <f>IF([154]Sheet1!A277&lt;&gt;"",[154]Sheet1!A277,"")</f>
        <v>319</v>
      </c>
      <c r="BO345">
        <f>IF([155]Sheet1!A277&lt;&gt;"",[155]Sheet1!A277,"")</f>
        <v>129</v>
      </c>
      <c r="BP345">
        <f>IF([156]Sheet1!A277&lt;&gt;"",[156]Sheet1!A277,"")</f>
        <v>178</v>
      </c>
      <c r="BQ345">
        <f>IF([157]Sheet1!A277&lt;&gt;"",[157]Sheet1!A277,"")</f>
        <v>183</v>
      </c>
      <c r="BR345">
        <f>IF([158]Sheet1!A277&lt;&gt;"",[158]Sheet1!A277,"")</f>
        <v>29</v>
      </c>
      <c r="BS345">
        <f>IF([159]Sheet1!A277&lt;&gt;"",[159]Sheet1!A277,"")</f>
        <v>389</v>
      </c>
      <c r="BT345">
        <f>IF([160]Sheet1!A277&lt;&gt;"",[160]Sheet1!A277,"")</f>
        <v>140</v>
      </c>
      <c r="BU345">
        <f>IF([161]Sheet1!A277&lt;&gt;"",[161]Sheet1!A277,"")</f>
        <v>272</v>
      </c>
      <c r="BV345">
        <f>IF([162]Sheet1!A277&lt;&gt;"",[162]Sheet1!A277,"")</f>
        <v>52</v>
      </c>
      <c r="BW345">
        <f>IF([163]Sheet1!A277&lt;&gt;"",[163]Sheet1!A277,"")</f>
        <v>653</v>
      </c>
      <c r="BX345">
        <f>IF([164]Sheet1!A277&lt;&gt;"",[164]Sheet1!A277,"")</f>
        <v>348</v>
      </c>
      <c r="BY345">
        <f>IF([165]Sheet1!A277&lt;&gt;"",[165]Sheet1!A277,"")</f>
        <v>550</v>
      </c>
      <c r="BZ345">
        <f>IF([166]Sheet1!A277&lt;&gt;"",[166]Sheet1!A277,"")</f>
        <v>30</v>
      </c>
      <c r="CA345">
        <f>IF([167]Sheet1!A277&lt;&gt;"",[167]Sheet1!A277,"")</f>
        <v>58</v>
      </c>
      <c r="CB345">
        <f>IF([168]Sheet1!A277&lt;&gt;"",[168]Sheet1!A277,"")</f>
        <v>490</v>
      </c>
      <c r="CC345">
        <f>IF([169]Sheet1!A277&lt;&gt;"",[169]Sheet1!A277,"")</f>
        <v>385</v>
      </c>
      <c r="CD345">
        <f>IF([170]Sheet1!A277&lt;&gt;"",[170]Sheet1!A277,"")</f>
        <v>13</v>
      </c>
      <c r="CE345">
        <f>IF([171]Sheet1!A277&lt;&gt;"",[171]Sheet1!A277,"")</f>
        <v>175</v>
      </c>
      <c r="CF345">
        <f>IF([172]Sheet1!A277&lt;&gt;"",[172]Sheet1!A277,"")</f>
        <v>222</v>
      </c>
      <c r="CG345">
        <f>IF([173]Sheet1!A277&lt;&gt;"",[173]Sheet1!A277,"")</f>
        <v>188</v>
      </c>
      <c r="CH345">
        <f>IF([174]Sheet1!A277&lt;&gt;"",[174]Sheet1!A277,"")</f>
        <v>87</v>
      </c>
      <c r="CI345">
        <f>IF([175]Sheet1!A277&lt;&gt;"",[175]Sheet1!A277,"")</f>
        <v>445</v>
      </c>
      <c r="CJ345">
        <f>IF([176]Sheet1!A277&lt;&gt;"",[176]Sheet1!A277,"")</f>
        <v>633</v>
      </c>
      <c r="CK345">
        <f>IF([177]Sheet1!A277&lt;&gt;"",[177]Sheet1!A277,"")</f>
        <v>242</v>
      </c>
      <c r="CL345">
        <f>IF([178]Sheet1!A277&lt;&gt;"",[178]Sheet1!A277,"")</f>
        <v>8</v>
      </c>
    </row>
    <row r="346" spans="2:90">
      <c r="B346">
        <f>IF([90]Sheet1!A278&lt;&gt;"",[90]Sheet1!A278,"")</f>
        <v>397</v>
      </c>
      <c r="C346">
        <f>IF([91]Sheet1!A278&lt;&gt;"",[91]Sheet1!A278,"")</f>
        <v>107</v>
      </c>
      <c r="D346">
        <f>IF([92]Sheet1!A278&lt;&gt;"",[92]Sheet1!A278,"")</f>
        <v>371</v>
      </c>
      <c r="E346">
        <f>IF([93]Sheet1!A278&lt;&gt;"",[93]Sheet1!A278,"")</f>
        <v>30</v>
      </c>
      <c r="F346">
        <f>IF([94]Sheet1!A278&lt;&gt;"",[94]Sheet1!A278,"")</f>
        <v>18</v>
      </c>
      <c r="G346">
        <f>IF([95]Sheet1!A278&lt;&gt;"",[95]Sheet1!A278,"")</f>
        <v>15</v>
      </c>
      <c r="H346">
        <f>IF([96]Sheet1!A278&lt;&gt;"",[96]Sheet1!A278,"")</f>
        <v>103</v>
      </c>
      <c r="I346">
        <f>IF([97]Sheet1!A278&lt;&gt;"",[97]Sheet1!A278,"")</f>
        <v>553</v>
      </c>
      <c r="J346">
        <f>IF([98]Sheet1!A278&lt;&gt;"",[98]Sheet1!A278,"")</f>
        <v>202</v>
      </c>
      <c r="K346">
        <f>IF([99]Sheet1!A278&lt;&gt;"",[99]Sheet1!A278,"")</f>
        <v>602</v>
      </c>
      <c r="L346">
        <f>IF([100]Sheet1!A278&lt;&gt;"",[100]Sheet1!A278,"")</f>
        <v>257</v>
      </c>
      <c r="M346">
        <f>IF([101]Sheet1!A278&lt;&gt;"",[101]Sheet1!A278,"")</f>
        <v>81</v>
      </c>
      <c r="N346">
        <f>IF([102]Sheet1!A278&lt;&gt;"",[102]Sheet1!A278,"")</f>
        <v>397</v>
      </c>
      <c r="O346">
        <f>IF([103]Sheet1!A278&lt;&gt;"",[103]Sheet1!A278,"")</f>
        <v>31</v>
      </c>
      <c r="P346">
        <f>IF([104]Sheet1!A278&lt;&gt;"",[104]Sheet1!A278,"")</f>
        <v>76</v>
      </c>
      <c r="Q346">
        <f>IF([105]Sheet1!A278&lt;&gt;"",[105]Sheet1!A278,"")</f>
        <v>332</v>
      </c>
      <c r="R346">
        <f>IF([106]Sheet1!A278&lt;&gt;"",[106]Sheet1!A278,"")</f>
        <v>561</v>
      </c>
      <c r="S346">
        <f>IF([107]Sheet1!A278&lt;&gt;"",[107]Sheet1!A278,"")</f>
        <v>32</v>
      </c>
      <c r="T346">
        <f>IF([108]Sheet1!A278&lt;&gt;"",[108]Sheet1!A278,"")</f>
        <v>505</v>
      </c>
      <c r="U346">
        <f>IF([109]Sheet1!A278&lt;&gt;"",[109]Sheet1!A278,"")</f>
        <v>124</v>
      </c>
      <c r="V346">
        <f>IF([110]Sheet1!A278&lt;&gt;"",[110]Sheet1!A278,"")</f>
        <v>323</v>
      </c>
      <c r="W346">
        <f>IF([111]Sheet1!A278&lt;&gt;"",[111]Sheet1!A278,"")</f>
        <v>465</v>
      </c>
      <c r="X346">
        <f>IF([112]Sheet1!A278&lt;&gt;"",[112]Sheet1!A278,"")</f>
        <v>69</v>
      </c>
      <c r="Y346">
        <f>IF([113]Sheet1!A278&lt;&gt;"",[113]Sheet1!A278,"")</f>
        <v>534</v>
      </c>
      <c r="Z346">
        <f>IF([114]Sheet1!A278&lt;&gt;"",[114]Sheet1!A278,"")</f>
        <v>372</v>
      </c>
      <c r="AA346">
        <f>IF([115]Sheet1!A278&lt;&gt;"",[115]Sheet1!A278,"")</f>
        <v>256</v>
      </c>
      <c r="AB346">
        <f>IF([116]Sheet1!A278&lt;&gt;"",[116]Sheet1!A278,"")</f>
        <v>240</v>
      </c>
      <c r="AC346">
        <f>IF([117]Sheet1!A278&lt;&gt;"",[117]Sheet1!A278,"")</f>
        <v>179</v>
      </c>
      <c r="AD346">
        <f>IF([118]Sheet1!A278&lt;&gt;"",[118]Sheet1!A278,"")</f>
        <v>282</v>
      </c>
      <c r="AE346">
        <f>IF([119]Sheet1!A278&lt;&gt;"",[119]Sheet1!A278,"")</f>
        <v>294</v>
      </c>
      <c r="AF346">
        <f>IF([120]Sheet1!A278&lt;&gt;"",[120]Sheet1!A278,"")</f>
        <v>171</v>
      </c>
      <c r="AG346">
        <f>IF([121]Sheet1!A278&lt;&gt;"",[121]Sheet1!A278,"")</f>
        <v>111</v>
      </c>
      <c r="AH346">
        <f>IF([122]Sheet1!A278&lt;&gt;"",[122]Sheet1!A278,"")</f>
        <v>391</v>
      </c>
      <c r="AI346">
        <f>IF([123]Sheet1!A278&lt;&gt;"",[123]Sheet1!A278,"")</f>
        <v>330</v>
      </c>
      <c r="AJ346">
        <f>IF([124]Sheet1!A278&lt;&gt;"",[124]Sheet1!A278,"")</f>
        <v>267</v>
      </c>
      <c r="AK346">
        <f>IF([125]Sheet1!A278&lt;&gt;"",[125]Sheet1!A278,"")</f>
        <v>256</v>
      </c>
      <c r="AL346">
        <f>IF([126]Sheet1!A278&lt;&gt;"",[126]Sheet1!A278,"")</f>
        <v>20</v>
      </c>
      <c r="AM346">
        <f>IF([127]Sheet1!A278&lt;&gt;"",[127]Sheet1!A278,"")</f>
        <v>153</v>
      </c>
      <c r="AN346">
        <f>IF([128]Sheet1!A278&lt;&gt;"",[128]Sheet1!A278,"")</f>
        <v>45</v>
      </c>
      <c r="AO346" t="str">
        <f>IF([129]Sheet1!A278&lt;&gt;"",[129]Sheet1!A278,"")</f>
        <v/>
      </c>
      <c r="AP346" t="str">
        <f>IF([130]Sheet1!A278&lt;&gt;"",[130]Sheet1!A278,"")</f>
        <v/>
      </c>
      <c r="AQ346">
        <f>IF([131]Sheet1!A278&lt;&gt;"",[131]Sheet1!A278,"")</f>
        <v>119</v>
      </c>
      <c r="AR346">
        <f>IF([132]Sheet1!A278&lt;&gt;"",[132]Sheet1!A278,"")</f>
        <v>260</v>
      </c>
      <c r="AS346">
        <f>IF([133]Sheet1!A278&lt;&gt;"",[133]Sheet1!A278,"")</f>
        <v>350</v>
      </c>
      <c r="AT346">
        <f>IF([134]Sheet1!A278&lt;&gt;"",[134]Sheet1!A278,"")</f>
        <v>184</v>
      </c>
      <c r="AU346">
        <f>IF([135]Sheet1!A278&lt;&gt;"",[135]Sheet1!A278,"")</f>
        <v>254</v>
      </c>
      <c r="AV346">
        <f>IF([136]Sheet1!A278&lt;&gt;"",[136]Sheet1!A278,"")</f>
        <v>398</v>
      </c>
      <c r="AW346">
        <f>IF([137]Sheet1!A278&lt;&gt;"",[137]Sheet1!A278,"")</f>
        <v>209</v>
      </c>
      <c r="AX346">
        <f>IF([138]Sheet1!A278&lt;&gt;"",[138]Sheet1!A278,"")</f>
        <v>580</v>
      </c>
      <c r="AY346">
        <f>IF([139]Sheet1!A278&lt;&gt;"",[139]Sheet1!A278,"")</f>
        <v>18</v>
      </c>
      <c r="AZ346">
        <f>IF([140]Sheet1!A278&lt;&gt;"",[140]Sheet1!A278,"")</f>
        <v>0</v>
      </c>
      <c r="BA346">
        <f>IF([141]Sheet1!A278&lt;&gt;"",[141]Sheet1!A278,"")</f>
        <v>273</v>
      </c>
      <c r="BB346">
        <f>IF([142]Sheet1!A278&lt;&gt;"",[142]Sheet1!A278,"")</f>
        <v>225</v>
      </c>
      <c r="BC346">
        <f>IF([143]Sheet1!A278&lt;&gt;"",[143]Sheet1!A278,"")</f>
        <v>131</v>
      </c>
      <c r="BD346">
        <f>IF([144]Sheet1!A278&lt;&gt;"",[144]Sheet1!A278,"")</f>
        <v>186</v>
      </c>
      <c r="BE346">
        <f>IF([145]Sheet1!A278&lt;&gt;"",[145]Sheet1!A278,"")</f>
        <v>93</v>
      </c>
      <c r="BF346">
        <f>IF([146]Sheet1!A278&lt;&gt;"",[146]Sheet1!A278,"")</f>
        <v>227</v>
      </c>
      <c r="BG346">
        <f>IF([147]Sheet1!A278&lt;&gt;"",[147]Sheet1!A278,"")</f>
        <v>575</v>
      </c>
      <c r="BH346">
        <f>IF([148]Sheet1!A278&lt;&gt;"",[148]Sheet1!A278,"")</f>
        <v>388</v>
      </c>
      <c r="BI346">
        <f>IF([149]Sheet1!A278&lt;&gt;"",[149]Sheet1!A278,"")</f>
        <v>602</v>
      </c>
      <c r="BJ346">
        <f>IF([150]Sheet1!A278&lt;&gt;"",[150]Sheet1!A278,"")</f>
        <v>370</v>
      </c>
      <c r="BK346">
        <f>IF([151]Sheet1!A278&lt;&gt;"",[151]Sheet1!A278,"")</f>
        <v>559</v>
      </c>
      <c r="BL346">
        <f>IF([152]Sheet1!A278&lt;&gt;"",[152]Sheet1!A278,"")</f>
        <v>3</v>
      </c>
      <c r="BM346">
        <f>IF([153]Sheet1!A278&lt;&gt;"",[153]Sheet1!A278,"")</f>
        <v>549</v>
      </c>
      <c r="BN346">
        <f>IF([154]Sheet1!A278&lt;&gt;"",[154]Sheet1!A278,"")</f>
        <v>174</v>
      </c>
      <c r="BO346">
        <f>IF([155]Sheet1!A278&lt;&gt;"",[155]Sheet1!A278,"")</f>
        <v>564</v>
      </c>
      <c r="BP346">
        <f>IF([156]Sheet1!A278&lt;&gt;"",[156]Sheet1!A278,"")</f>
        <v>564</v>
      </c>
      <c r="BQ346">
        <f>IF([157]Sheet1!A278&lt;&gt;"",[157]Sheet1!A278,"")</f>
        <v>492</v>
      </c>
      <c r="BR346">
        <f>IF([158]Sheet1!A278&lt;&gt;"",[158]Sheet1!A278,"")</f>
        <v>187</v>
      </c>
      <c r="BS346">
        <f>IF([159]Sheet1!A278&lt;&gt;"",[159]Sheet1!A278,"")</f>
        <v>166</v>
      </c>
      <c r="BT346">
        <f>IF([160]Sheet1!A278&lt;&gt;"",[160]Sheet1!A278,"")</f>
        <v>287</v>
      </c>
      <c r="BU346">
        <f>IF([161]Sheet1!A278&lt;&gt;"",[161]Sheet1!A278,"")</f>
        <v>69</v>
      </c>
      <c r="BV346">
        <f>IF([162]Sheet1!A278&lt;&gt;"",[162]Sheet1!A278,"")</f>
        <v>342</v>
      </c>
      <c r="BW346">
        <f>IF([163]Sheet1!A278&lt;&gt;"",[163]Sheet1!A278,"")</f>
        <v>437</v>
      </c>
      <c r="BX346">
        <f>IF([164]Sheet1!A278&lt;&gt;"",[164]Sheet1!A278,"")</f>
        <v>317</v>
      </c>
      <c r="BY346">
        <f>IF([165]Sheet1!A278&lt;&gt;"",[165]Sheet1!A278,"")</f>
        <v>56</v>
      </c>
      <c r="BZ346">
        <f>IF([166]Sheet1!A278&lt;&gt;"",[166]Sheet1!A278,"")</f>
        <v>231</v>
      </c>
      <c r="CA346">
        <f>IF([167]Sheet1!A278&lt;&gt;"",[167]Sheet1!A278,"")</f>
        <v>423</v>
      </c>
      <c r="CB346">
        <f>IF([168]Sheet1!A278&lt;&gt;"",[168]Sheet1!A278,"")</f>
        <v>316</v>
      </c>
      <c r="CC346">
        <f>IF([169]Sheet1!A278&lt;&gt;"",[169]Sheet1!A278,"")</f>
        <v>573</v>
      </c>
      <c r="CD346">
        <f>IF([170]Sheet1!A278&lt;&gt;"",[170]Sheet1!A278,"")</f>
        <v>653</v>
      </c>
      <c r="CE346">
        <f>IF([171]Sheet1!A278&lt;&gt;"",[171]Sheet1!A278,"")</f>
        <v>88</v>
      </c>
      <c r="CF346">
        <f>IF([172]Sheet1!A278&lt;&gt;"",[172]Sheet1!A278,"")</f>
        <v>142</v>
      </c>
      <c r="CG346">
        <f>IF([173]Sheet1!A278&lt;&gt;"",[173]Sheet1!A278,"")</f>
        <v>482</v>
      </c>
      <c r="CH346">
        <f>IF([174]Sheet1!A278&lt;&gt;"",[174]Sheet1!A278,"")</f>
        <v>220</v>
      </c>
      <c r="CI346">
        <f>IF([175]Sheet1!A278&lt;&gt;"",[175]Sheet1!A278,"")</f>
        <v>46</v>
      </c>
      <c r="CJ346">
        <f>IF([176]Sheet1!A278&lt;&gt;"",[176]Sheet1!A278,"")</f>
        <v>542</v>
      </c>
      <c r="CK346">
        <f>IF([177]Sheet1!A278&lt;&gt;"",[177]Sheet1!A278,"")</f>
        <v>245</v>
      </c>
      <c r="CL346">
        <f>IF([178]Sheet1!A278&lt;&gt;"",[178]Sheet1!A278,"")</f>
        <v>572</v>
      </c>
    </row>
    <row r="347" spans="2:90">
      <c r="B347">
        <f>IF([90]Sheet1!A279&lt;&gt;"",[90]Sheet1!A279,"")</f>
        <v>228</v>
      </c>
      <c r="C347">
        <f>IF([91]Sheet1!A279&lt;&gt;"",[91]Sheet1!A279,"")</f>
        <v>376</v>
      </c>
      <c r="D347">
        <f>IF([92]Sheet1!A279&lt;&gt;"",[92]Sheet1!A279,"")</f>
        <v>286</v>
      </c>
      <c r="E347">
        <f>IF([93]Sheet1!A279&lt;&gt;"",[93]Sheet1!A279,"")</f>
        <v>384</v>
      </c>
      <c r="F347">
        <f>IF([94]Sheet1!A279&lt;&gt;"",[94]Sheet1!A279,"")</f>
        <v>226</v>
      </c>
      <c r="G347">
        <f>IF([95]Sheet1!A279&lt;&gt;"",[95]Sheet1!A279,"")</f>
        <v>359</v>
      </c>
      <c r="H347">
        <f>IF([96]Sheet1!A279&lt;&gt;"",[96]Sheet1!A279,"")</f>
        <v>189</v>
      </c>
      <c r="I347">
        <f>IF([97]Sheet1!A279&lt;&gt;"",[97]Sheet1!A279,"")</f>
        <v>609</v>
      </c>
      <c r="J347">
        <f>IF([98]Sheet1!A279&lt;&gt;"",[98]Sheet1!A279,"")</f>
        <v>64</v>
      </c>
      <c r="K347">
        <f>IF([99]Sheet1!A279&lt;&gt;"",[99]Sheet1!A279,"")</f>
        <v>662</v>
      </c>
      <c r="L347">
        <f>IF([100]Sheet1!A279&lt;&gt;"",[100]Sheet1!A279,"")</f>
        <v>284</v>
      </c>
      <c r="M347">
        <f>IF([101]Sheet1!A279&lt;&gt;"",[101]Sheet1!A279,"")</f>
        <v>262</v>
      </c>
      <c r="N347">
        <f>IF([102]Sheet1!A279&lt;&gt;"",[102]Sheet1!A279,"")</f>
        <v>222</v>
      </c>
      <c r="O347">
        <f>IF([103]Sheet1!A279&lt;&gt;"",[103]Sheet1!A279,"")</f>
        <v>568</v>
      </c>
      <c r="P347">
        <f>IF([104]Sheet1!A279&lt;&gt;"",[104]Sheet1!A279,"")</f>
        <v>389</v>
      </c>
      <c r="Q347">
        <f>IF([105]Sheet1!A279&lt;&gt;"",[105]Sheet1!A279,"")</f>
        <v>281</v>
      </c>
      <c r="R347">
        <f>IF([106]Sheet1!A279&lt;&gt;"",[106]Sheet1!A279,"")</f>
        <v>28</v>
      </c>
      <c r="S347">
        <f>IF([107]Sheet1!A279&lt;&gt;"",[107]Sheet1!A279,"")</f>
        <v>448</v>
      </c>
      <c r="T347">
        <f>IF([108]Sheet1!A279&lt;&gt;"",[108]Sheet1!A279,"")</f>
        <v>253</v>
      </c>
      <c r="U347">
        <f>IF([109]Sheet1!A279&lt;&gt;"",[109]Sheet1!A279,"")</f>
        <v>316</v>
      </c>
      <c r="V347">
        <f>IF([110]Sheet1!A279&lt;&gt;"",[110]Sheet1!A279,"")</f>
        <v>403</v>
      </c>
      <c r="W347">
        <f>IF([111]Sheet1!A279&lt;&gt;"",[111]Sheet1!A279,"")</f>
        <v>296</v>
      </c>
      <c r="X347">
        <f>IF([112]Sheet1!A279&lt;&gt;"",[112]Sheet1!A279,"")</f>
        <v>306</v>
      </c>
      <c r="Y347">
        <f>IF([113]Sheet1!A279&lt;&gt;"",[113]Sheet1!A279,"")</f>
        <v>508</v>
      </c>
      <c r="Z347">
        <f>IF([114]Sheet1!A279&lt;&gt;"",[114]Sheet1!A279,"")</f>
        <v>253</v>
      </c>
      <c r="AA347">
        <f>IF([115]Sheet1!A279&lt;&gt;"",[115]Sheet1!A279,"")</f>
        <v>497</v>
      </c>
      <c r="AB347">
        <f>IF([116]Sheet1!A279&lt;&gt;"",[116]Sheet1!A279,"")</f>
        <v>388</v>
      </c>
      <c r="AC347">
        <f>IF([117]Sheet1!A279&lt;&gt;"",[117]Sheet1!A279,"")</f>
        <v>96</v>
      </c>
      <c r="AD347">
        <f>IF([118]Sheet1!A279&lt;&gt;"",[118]Sheet1!A279,"")</f>
        <v>539</v>
      </c>
      <c r="AE347">
        <f>IF([119]Sheet1!A279&lt;&gt;"",[119]Sheet1!A279,"")</f>
        <v>480</v>
      </c>
      <c r="AF347">
        <f>IF([120]Sheet1!A279&lt;&gt;"",[120]Sheet1!A279,"")</f>
        <v>143</v>
      </c>
      <c r="AG347">
        <f>IF([121]Sheet1!A279&lt;&gt;"",[121]Sheet1!A279,"")</f>
        <v>321</v>
      </c>
      <c r="AH347">
        <f>IF([122]Sheet1!A279&lt;&gt;"",[122]Sheet1!A279,"")</f>
        <v>85</v>
      </c>
      <c r="AI347">
        <f>IF([123]Sheet1!A279&lt;&gt;"",[123]Sheet1!A279,"")</f>
        <v>150</v>
      </c>
      <c r="AJ347">
        <f>IF([124]Sheet1!A279&lt;&gt;"",[124]Sheet1!A279,"")</f>
        <v>388</v>
      </c>
      <c r="AK347">
        <f>IF([125]Sheet1!A279&lt;&gt;"",[125]Sheet1!A279,"")</f>
        <v>150</v>
      </c>
      <c r="AL347">
        <f>IF([126]Sheet1!A279&lt;&gt;"",[126]Sheet1!A279,"")</f>
        <v>252</v>
      </c>
      <c r="AM347">
        <f>IF([127]Sheet1!A279&lt;&gt;"",[127]Sheet1!A279,"")</f>
        <v>365</v>
      </c>
      <c r="AN347">
        <f>IF([128]Sheet1!A279&lt;&gt;"",[128]Sheet1!A279,"")</f>
        <v>266</v>
      </c>
      <c r="AO347" t="str">
        <f>IF([129]Sheet1!A279&lt;&gt;"",[129]Sheet1!A279,"")</f>
        <v/>
      </c>
      <c r="AP347" t="str">
        <f>IF([130]Sheet1!A279&lt;&gt;"",[130]Sheet1!A279,"")</f>
        <v/>
      </c>
      <c r="AQ347">
        <f>IF([131]Sheet1!A279&lt;&gt;"",[131]Sheet1!A279,"")</f>
        <v>2</v>
      </c>
      <c r="AR347">
        <f>IF([132]Sheet1!A279&lt;&gt;"",[132]Sheet1!A279,"")</f>
        <v>210</v>
      </c>
      <c r="AS347">
        <f>IF([133]Sheet1!A279&lt;&gt;"",[133]Sheet1!A279,"")</f>
        <v>578</v>
      </c>
      <c r="AT347">
        <f>IF([134]Sheet1!A279&lt;&gt;"",[134]Sheet1!A279,"")</f>
        <v>107</v>
      </c>
      <c r="AU347">
        <f>IF([135]Sheet1!A279&lt;&gt;"",[135]Sheet1!A279,"")</f>
        <v>250</v>
      </c>
      <c r="AV347">
        <f>IF([136]Sheet1!A279&lt;&gt;"",[136]Sheet1!A279,"")</f>
        <v>619</v>
      </c>
      <c r="AW347">
        <f>IF([137]Sheet1!A279&lt;&gt;"",[137]Sheet1!A279,"")</f>
        <v>648</v>
      </c>
      <c r="AX347">
        <f>IF([138]Sheet1!A279&lt;&gt;"",[138]Sheet1!A279,"")</f>
        <v>606</v>
      </c>
      <c r="AY347">
        <f>IF([139]Sheet1!A279&lt;&gt;"",[139]Sheet1!A279,"")</f>
        <v>265</v>
      </c>
      <c r="AZ347">
        <f>IF([140]Sheet1!A279&lt;&gt;"",[140]Sheet1!A279,"")</f>
        <v>116</v>
      </c>
      <c r="BA347">
        <f>IF([141]Sheet1!A279&lt;&gt;"",[141]Sheet1!A279,"")</f>
        <v>284</v>
      </c>
      <c r="BB347">
        <f>IF([142]Sheet1!A279&lt;&gt;"",[142]Sheet1!A279,"")</f>
        <v>596</v>
      </c>
      <c r="BC347">
        <f>IF([143]Sheet1!A279&lt;&gt;"",[143]Sheet1!A279,"")</f>
        <v>242</v>
      </c>
      <c r="BD347">
        <f>IF([144]Sheet1!A279&lt;&gt;"",[144]Sheet1!A279,"")</f>
        <v>358</v>
      </c>
      <c r="BE347">
        <f>IF([145]Sheet1!A279&lt;&gt;"",[145]Sheet1!A279,"")</f>
        <v>549</v>
      </c>
      <c r="BF347">
        <f>IF([146]Sheet1!A279&lt;&gt;"",[146]Sheet1!A279,"")</f>
        <v>550</v>
      </c>
      <c r="BG347">
        <f>IF([147]Sheet1!A279&lt;&gt;"",[147]Sheet1!A279,"")</f>
        <v>222</v>
      </c>
      <c r="BH347">
        <f>IF([148]Sheet1!A279&lt;&gt;"",[148]Sheet1!A279,"")</f>
        <v>579</v>
      </c>
      <c r="BI347">
        <f>IF([149]Sheet1!A279&lt;&gt;"",[149]Sheet1!A279,"")</f>
        <v>166</v>
      </c>
      <c r="BJ347">
        <f>IF([150]Sheet1!A279&lt;&gt;"",[150]Sheet1!A279,"")</f>
        <v>318</v>
      </c>
      <c r="BK347">
        <f>IF([151]Sheet1!A279&lt;&gt;"",[151]Sheet1!A279,"")</f>
        <v>645</v>
      </c>
      <c r="BL347">
        <f>IF([152]Sheet1!A279&lt;&gt;"",[152]Sheet1!A279,"")</f>
        <v>651</v>
      </c>
      <c r="BM347">
        <f>IF([153]Sheet1!A279&lt;&gt;"",[153]Sheet1!A279,"")</f>
        <v>153</v>
      </c>
      <c r="BN347">
        <f>IF([154]Sheet1!A279&lt;&gt;"",[154]Sheet1!A279,"")</f>
        <v>81</v>
      </c>
      <c r="BO347">
        <f>IF([155]Sheet1!A279&lt;&gt;"",[155]Sheet1!A279,"")</f>
        <v>202</v>
      </c>
      <c r="BP347">
        <f>IF([156]Sheet1!A279&lt;&gt;"",[156]Sheet1!A279,"")</f>
        <v>160</v>
      </c>
      <c r="BQ347">
        <f>IF([157]Sheet1!A279&lt;&gt;"",[157]Sheet1!A279,"")</f>
        <v>107</v>
      </c>
      <c r="BR347">
        <f>IF([158]Sheet1!A279&lt;&gt;"",[158]Sheet1!A279,"")</f>
        <v>223</v>
      </c>
      <c r="BS347">
        <f>IF([159]Sheet1!A279&lt;&gt;"",[159]Sheet1!A279,"")</f>
        <v>373</v>
      </c>
      <c r="BT347">
        <f>IF([160]Sheet1!A279&lt;&gt;"",[160]Sheet1!A279,"")</f>
        <v>220</v>
      </c>
      <c r="BU347">
        <f>IF([161]Sheet1!A279&lt;&gt;"",[161]Sheet1!A279,"")</f>
        <v>98</v>
      </c>
      <c r="BV347">
        <f>IF([162]Sheet1!A279&lt;&gt;"",[162]Sheet1!A279,"")</f>
        <v>416</v>
      </c>
      <c r="BW347">
        <f>IF([163]Sheet1!A279&lt;&gt;"",[163]Sheet1!A279,"")</f>
        <v>117</v>
      </c>
      <c r="BX347">
        <f>IF([164]Sheet1!A279&lt;&gt;"",[164]Sheet1!A279,"")</f>
        <v>427</v>
      </c>
      <c r="BY347">
        <f>IF([165]Sheet1!A279&lt;&gt;"",[165]Sheet1!A279,"")</f>
        <v>118</v>
      </c>
      <c r="BZ347">
        <f>IF([166]Sheet1!A279&lt;&gt;"",[166]Sheet1!A279,"")</f>
        <v>333</v>
      </c>
      <c r="CA347">
        <f>IF([167]Sheet1!A279&lt;&gt;"",[167]Sheet1!A279,"")</f>
        <v>454</v>
      </c>
      <c r="CB347">
        <f>IF([168]Sheet1!A279&lt;&gt;"",[168]Sheet1!A279,"")</f>
        <v>137</v>
      </c>
      <c r="CC347">
        <f>IF([169]Sheet1!A279&lt;&gt;"",[169]Sheet1!A279,"")</f>
        <v>635</v>
      </c>
      <c r="CD347">
        <f>IF([170]Sheet1!A279&lt;&gt;"",[170]Sheet1!A279,"")</f>
        <v>123</v>
      </c>
      <c r="CE347">
        <f>IF([171]Sheet1!A279&lt;&gt;"",[171]Sheet1!A279,"")</f>
        <v>302</v>
      </c>
      <c r="CF347">
        <f>IF([172]Sheet1!A279&lt;&gt;"",[172]Sheet1!A279,"")</f>
        <v>123</v>
      </c>
      <c r="CG347">
        <f>IF([173]Sheet1!A279&lt;&gt;"",[173]Sheet1!A279,"")</f>
        <v>437</v>
      </c>
      <c r="CH347">
        <f>IF([174]Sheet1!A279&lt;&gt;"",[174]Sheet1!A279,"")</f>
        <v>551</v>
      </c>
      <c r="CI347">
        <f>IF([175]Sheet1!A279&lt;&gt;"",[175]Sheet1!A279,"")</f>
        <v>458</v>
      </c>
      <c r="CJ347">
        <f>IF([176]Sheet1!A279&lt;&gt;"",[176]Sheet1!A279,"")</f>
        <v>77</v>
      </c>
      <c r="CK347">
        <f>IF([177]Sheet1!A279&lt;&gt;"",[177]Sheet1!A279,"")</f>
        <v>273</v>
      </c>
      <c r="CL347">
        <f>IF([178]Sheet1!A279&lt;&gt;"",[178]Sheet1!A279,"")</f>
        <v>269</v>
      </c>
    </row>
    <row r="348" spans="2:90">
      <c r="B348">
        <f>IF([90]Sheet1!A280&lt;&gt;"",[90]Sheet1!A280,"")</f>
        <v>329</v>
      </c>
      <c r="C348">
        <f>IF([91]Sheet1!A280&lt;&gt;"",[91]Sheet1!A280,"")</f>
        <v>370</v>
      </c>
      <c r="D348">
        <f>IF([92]Sheet1!A280&lt;&gt;"",[92]Sheet1!A280,"")</f>
        <v>382</v>
      </c>
      <c r="E348">
        <f>IF([93]Sheet1!A280&lt;&gt;"",[93]Sheet1!A280,"")</f>
        <v>238</v>
      </c>
      <c r="F348">
        <f>IF([94]Sheet1!A280&lt;&gt;"",[94]Sheet1!A280,"")</f>
        <v>0</v>
      </c>
      <c r="G348">
        <f>IF([95]Sheet1!A280&lt;&gt;"",[95]Sheet1!A280,"")</f>
        <v>13</v>
      </c>
      <c r="H348">
        <f>IF([96]Sheet1!A280&lt;&gt;"",[96]Sheet1!A280,"")</f>
        <v>370</v>
      </c>
      <c r="I348">
        <f>IF([97]Sheet1!A280&lt;&gt;"",[97]Sheet1!A280,"")</f>
        <v>104</v>
      </c>
      <c r="J348">
        <f>IF([98]Sheet1!A280&lt;&gt;"",[98]Sheet1!A280,"")</f>
        <v>77</v>
      </c>
      <c r="K348">
        <f>IF([99]Sheet1!A280&lt;&gt;"",[99]Sheet1!A280,"")</f>
        <v>594</v>
      </c>
      <c r="L348">
        <f>IF([100]Sheet1!A280&lt;&gt;"",[100]Sheet1!A280,"")</f>
        <v>276</v>
      </c>
      <c r="M348">
        <f>IF([101]Sheet1!A280&lt;&gt;"",[101]Sheet1!A280,"")</f>
        <v>376</v>
      </c>
      <c r="N348">
        <f>IF([102]Sheet1!A280&lt;&gt;"",[102]Sheet1!A280,"")</f>
        <v>270</v>
      </c>
      <c r="O348">
        <f>IF([103]Sheet1!A280&lt;&gt;"",[103]Sheet1!A280,"")</f>
        <v>361</v>
      </c>
      <c r="P348">
        <f>IF([104]Sheet1!A280&lt;&gt;"",[104]Sheet1!A280,"")</f>
        <v>279</v>
      </c>
      <c r="Q348">
        <f>IF([105]Sheet1!A280&lt;&gt;"",[105]Sheet1!A280,"")</f>
        <v>327</v>
      </c>
      <c r="R348">
        <f>IF([106]Sheet1!A280&lt;&gt;"",[106]Sheet1!A280,"")</f>
        <v>587</v>
      </c>
      <c r="S348">
        <f>IF([107]Sheet1!A280&lt;&gt;"",[107]Sheet1!A280,"")</f>
        <v>440</v>
      </c>
      <c r="T348">
        <f>IF([108]Sheet1!A280&lt;&gt;"",[108]Sheet1!A280,"")</f>
        <v>48</v>
      </c>
      <c r="U348">
        <f>IF([109]Sheet1!A280&lt;&gt;"",[109]Sheet1!A280,"")</f>
        <v>399</v>
      </c>
      <c r="V348">
        <f>IF([110]Sheet1!A280&lt;&gt;"",[110]Sheet1!A280,"")</f>
        <v>26</v>
      </c>
      <c r="W348">
        <f>IF([111]Sheet1!A280&lt;&gt;"",[111]Sheet1!A280,"")</f>
        <v>489</v>
      </c>
      <c r="X348">
        <f>IF([112]Sheet1!A280&lt;&gt;"",[112]Sheet1!A280,"")</f>
        <v>248</v>
      </c>
      <c r="Y348">
        <f>IF([113]Sheet1!A280&lt;&gt;"",[113]Sheet1!A280,"")</f>
        <v>352</v>
      </c>
      <c r="Z348">
        <f>IF([114]Sheet1!A280&lt;&gt;"",[114]Sheet1!A280,"")</f>
        <v>236</v>
      </c>
      <c r="AA348">
        <f>IF([115]Sheet1!A280&lt;&gt;"",[115]Sheet1!A280,"")</f>
        <v>353</v>
      </c>
      <c r="AB348">
        <f>IF([116]Sheet1!A280&lt;&gt;"",[116]Sheet1!A280,"")</f>
        <v>36</v>
      </c>
      <c r="AC348">
        <f>IF([117]Sheet1!A280&lt;&gt;"",[117]Sheet1!A280,"")</f>
        <v>103</v>
      </c>
      <c r="AD348">
        <f>IF([118]Sheet1!A280&lt;&gt;"",[118]Sheet1!A280,"")</f>
        <v>300</v>
      </c>
      <c r="AE348">
        <f>IF([119]Sheet1!A280&lt;&gt;"",[119]Sheet1!A280,"")</f>
        <v>353</v>
      </c>
      <c r="AF348">
        <f>IF([120]Sheet1!A280&lt;&gt;"",[120]Sheet1!A280,"")</f>
        <v>299</v>
      </c>
      <c r="AG348">
        <f>IF([121]Sheet1!A280&lt;&gt;"",[121]Sheet1!A280,"")</f>
        <v>12</v>
      </c>
      <c r="AH348">
        <f>IF([122]Sheet1!A280&lt;&gt;"",[122]Sheet1!A280,"")</f>
        <v>451</v>
      </c>
      <c r="AI348">
        <f>IF([123]Sheet1!A280&lt;&gt;"",[123]Sheet1!A280,"")</f>
        <v>209</v>
      </c>
      <c r="AJ348">
        <f>IF([124]Sheet1!A280&lt;&gt;"",[124]Sheet1!A280,"")</f>
        <v>102</v>
      </c>
      <c r="AK348">
        <f>IF([125]Sheet1!A280&lt;&gt;"",[125]Sheet1!A280,"")</f>
        <v>415</v>
      </c>
      <c r="AL348">
        <f>IF([126]Sheet1!A280&lt;&gt;"",[126]Sheet1!A280,"")</f>
        <v>109</v>
      </c>
      <c r="AM348">
        <f>IF([127]Sheet1!A280&lt;&gt;"",[127]Sheet1!A280,"")</f>
        <v>154</v>
      </c>
      <c r="AN348">
        <f>IF([128]Sheet1!A280&lt;&gt;"",[128]Sheet1!A280,"")</f>
        <v>111</v>
      </c>
      <c r="AO348" t="str">
        <f>IF([129]Sheet1!A280&lt;&gt;"",[129]Sheet1!A280,"")</f>
        <v/>
      </c>
      <c r="AP348" t="str">
        <f>IF([130]Sheet1!A280&lt;&gt;"",[130]Sheet1!A280,"")</f>
        <v/>
      </c>
      <c r="AQ348">
        <f>IF([131]Sheet1!A280&lt;&gt;"",[131]Sheet1!A280,"")</f>
        <v>265</v>
      </c>
      <c r="AR348">
        <f>IF([132]Sheet1!A280&lt;&gt;"",[132]Sheet1!A280,"")</f>
        <v>226</v>
      </c>
      <c r="AS348">
        <f>IF([133]Sheet1!A280&lt;&gt;"",[133]Sheet1!A280,"")</f>
        <v>184</v>
      </c>
      <c r="AT348">
        <f>IF([134]Sheet1!A280&lt;&gt;"",[134]Sheet1!A280,"")</f>
        <v>230</v>
      </c>
      <c r="AU348">
        <f>IF([135]Sheet1!A280&lt;&gt;"",[135]Sheet1!A280,"")</f>
        <v>38</v>
      </c>
      <c r="AV348">
        <f>IF([136]Sheet1!A280&lt;&gt;"",[136]Sheet1!A280,"")</f>
        <v>117</v>
      </c>
      <c r="AW348">
        <f>IF([137]Sheet1!A280&lt;&gt;"",[137]Sheet1!A280,"")</f>
        <v>613</v>
      </c>
      <c r="AX348">
        <f>IF([138]Sheet1!A280&lt;&gt;"",[138]Sheet1!A280,"")</f>
        <v>44</v>
      </c>
      <c r="AY348">
        <f>IF([139]Sheet1!A280&lt;&gt;"",[139]Sheet1!A280,"")</f>
        <v>70</v>
      </c>
      <c r="AZ348">
        <f>IF([140]Sheet1!A280&lt;&gt;"",[140]Sheet1!A280,"")</f>
        <v>67</v>
      </c>
      <c r="BA348">
        <f>IF([141]Sheet1!A280&lt;&gt;"",[141]Sheet1!A280,"")</f>
        <v>187</v>
      </c>
      <c r="BB348">
        <f>IF([142]Sheet1!A280&lt;&gt;"",[142]Sheet1!A280,"")</f>
        <v>285</v>
      </c>
      <c r="BC348">
        <f>IF([143]Sheet1!A280&lt;&gt;"",[143]Sheet1!A280,"")</f>
        <v>629</v>
      </c>
      <c r="BD348">
        <f>IF([144]Sheet1!A280&lt;&gt;"",[144]Sheet1!A280,"")</f>
        <v>43</v>
      </c>
      <c r="BE348">
        <f>IF([145]Sheet1!A280&lt;&gt;"",[145]Sheet1!A280,"")</f>
        <v>45</v>
      </c>
      <c r="BF348">
        <f>IF([146]Sheet1!A280&lt;&gt;"",[146]Sheet1!A280,"")</f>
        <v>395</v>
      </c>
      <c r="BG348">
        <f>IF([147]Sheet1!A280&lt;&gt;"",[147]Sheet1!A280,"")</f>
        <v>37</v>
      </c>
      <c r="BH348">
        <f>IF([148]Sheet1!A280&lt;&gt;"",[148]Sheet1!A280,"")</f>
        <v>221</v>
      </c>
      <c r="BI348">
        <f>IF([149]Sheet1!A280&lt;&gt;"",[149]Sheet1!A280,"")</f>
        <v>122</v>
      </c>
      <c r="BJ348">
        <f>IF([150]Sheet1!A280&lt;&gt;"",[150]Sheet1!A280,"")</f>
        <v>1</v>
      </c>
      <c r="BK348">
        <f>IF([151]Sheet1!A280&lt;&gt;"",[151]Sheet1!A280,"")</f>
        <v>139</v>
      </c>
      <c r="BL348">
        <f>IF([152]Sheet1!A280&lt;&gt;"",[152]Sheet1!A280,"")</f>
        <v>236</v>
      </c>
      <c r="BM348">
        <f>IF([153]Sheet1!A280&lt;&gt;"",[153]Sheet1!A280,"")</f>
        <v>638</v>
      </c>
      <c r="BN348">
        <f>IF([154]Sheet1!A280&lt;&gt;"",[154]Sheet1!A280,"")</f>
        <v>58</v>
      </c>
      <c r="BO348">
        <f>IF([155]Sheet1!A280&lt;&gt;"",[155]Sheet1!A280,"")</f>
        <v>270</v>
      </c>
      <c r="BP348">
        <f>IF([156]Sheet1!A280&lt;&gt;"",[156]Sheet1!A280,"")</f>
        <v>102</v>
      </c>
      <c r="BQ348">
        <f>IF([157]Sheet1!A280&lt;&gt;"",[157]Sheet1!A280,"")</f>
        <v>9</v>
      </c>
      <c r="BR348">
        <f>IF([158]Sheet1!A280&lt;&gt;"",[158]Sheet1!A280,"")</f>
        <v>391</v>
      </c>
      <c r="BS348">
        <f>IF([159]Sheet1!A280&lt;&gt;"",[159]Sheet1!A280,"")</f>
        <v>203</v>
      </c>
      <c r="BT348">
        <f>IF([160]Sheet1!A280&lt;&gt;"",[160]Sheet1!A280,"")</f>
        <v>120</v>
      </c>
      <c r="BU348">
        <f>IF([161]Sheet1!A280&lt;&gt;"",[161]Sheet1!A280,"")</f>
        <v>167</v>
      </c>
      <c r="BV348">
        <f>IF([162]Sheet1!A280&lt;&gt;"",[162]Sheet1!A280,"")</f>
        <v>379</v>
      </c>
      <c r="BW348">
        <f>IF([163]Sheet1!A280&lt;&gt;"",[163]Sheet1!A280,"")</f>
        <v>108</v>
      </c>
      <c r="BX348">
        <f>IF([164]Sheet1!A280&lt;&gt;"",[164]Sheet1!A280,"")</f>
        <v>382</v>
      </c>
      <c r="BY348">
        <f>IF([165]Sheet1!A280&lt;&gt;"",[165]Sheet1!A280,"")</f>
        <v>274</v>
      </c>
      <c r="BZ348">
        <f>IF([166]Sheet1!A280&lt;&gt;"",[166]Sheet1!A280,"")</f>
        <v>584</v>
      </c>
      <c r="CA348">
        <f>IF([167]Sheet1!A280&lt;&gt;"",[167]Sheet1!A280,"")</f>
        <v>645</v>
      </c>
      <c r="CB348">
        <f>IF([168]Sheet1!A280&lt;&gt;"",[168]Sheet1!A280,"")</f>
        <v>399</v>
      </c>
      <c r="CC348">
        <f>IF([169]Sheet1!A280&lt;&gt;"",[169]Sheet1!A280,"")</f>
        <v>222</v>
      </c>
      <c r="CD348">
        <f>IF([170]Sheet1!A280&lt;&gt;"",[170]Sheet1!A280,"")</f>
        <v>313</v>
      </c>
      <c r="CE348">
        <f>IF([171]Sheet1!A280&lt;&gt;"",[171]Sheet1!A280,"")</f>
        <v>30</v>
      </c>
      <c r="CF348">
        <f>IF([172]Sheet1!A280&lt;&gt;"",[172]Sheet1!A280,"")</f>
        <v>187</v>
      </c>
      <c r="CG348">
        <f>IF([173]Sheet1!A280&lt;&gt;"",[173]Sheet1!A280,"")</f>
        <v>270</v>
      </c>
      <c r="CH348">
        <f>IF([174]Sheet1!A280&lt;&gt;"",[174]Sheet1!A280,"")</f>
        <v>74</v>
      </c>
      <c r="CI348">
        <f>IF([175]Sheet1!A280&lt;&gt;"",[175]Sheet1!A280,"")</f>
        <v>163</v>
      </c>
      <c r="CJ348">
        <f>IF([176]Sheet1!A280&lt;&gt;"",[176]Sheet1!A280,"")</f>
        <v>194</v>
      </c>
      <c r="CK348">
        <f>IF([177]Sheet1!A280&lt;&gt;"",[177]Sheet1!A280,"")</f>
        <v>117</v>
      </c>
      <c r="CL348">
        <f>IF([178]Sheet1!A280&lt;&gt;"",[178]Sheet1!A280,"")</f>
        <v>650</v>
      </c>
    </row>
    <row r="349" spans="2:90">
      <c r="B349">
        <f>IF([90]Sheet1!A281&lt;&gt;"",[90]Sheet1!A281,"")</f>
        <v>3</v>
      </c>
      <c r="C349">
        <f>IF([91]Sheet1!A281&lt;&gt;"",[91]Sheet1!A281,"")</f>
        <v>9</v>
      </c>
      <c r="D349">
        <f>IF([92]Sheet1!A281&lt;&gt;"",[92]Sheet1!A281,"")</f>
        <v>202</v>
      </c>
      <c r="E349">
        <f>IF([93]Sheet1!A281&lt;&gt;"",[93]Sheet1!A281,"")</f>
        <v>209</v>
      </c>
      <c r="F349">
        <f>IF([94]Sheet1!A281&lt;&gt;"",[94]Sheet1!A281,"")</f>
        <v>380</v>
      </c>
      <c r="G349">
        <f>IF([95]Sheet1!A281&lt;&gt;"",[95]Sheet1!A281,"")</f>
        <v>639</v>
      </c>
      <c r="H349">
        <f>IF([96]Sheet1!A281&lt;&gt;"",[96]Sheet1!A281,"")</f>
        <v>31</v>
      </c>
      <c r="I349">
        <f>IF([97]Sheet1!A281&lt;&gt;"",[97]Sheet1!A281,"")</f>
        <v>335</v>
      </c>
      <c r="J349">
        <f>IF([98]Sheet1!A281&lt;&gt;"",[98]Sheet1!A281,"")</f>
        <v>272</v>
      </c>
      <c r="K349">
        <f>IF([99]Sheet1!A281&lt;&gt;"",[99]Sheet1!A281,"")</f>
        <v>17</v>
      </c>
      <c r="L349">
        <f>IF([100]Sheet1!A281&lt;&gt;"",[100]Sheet1!A281,"")</f>
        <v>261</v>
      </c>
      <c r="M349">
        <f>IF([101]Sheet1!A281&lt;&gt;"",[101]Sheet1!A281,"")</f>
        <v>74</v>
      </c>
      <c r="N349">
        <f>IF([102]Sheet1!A281&lt;&gt;"",[102]Sheet1!A281,"")</f>
        <v>649</v>
      </c>
      <c r="O349">
        <f>IF([103]Sheet1!A281&lt;&gt;"",[103]Sheet1!A281,"")</f>
        <v>631</v>
      </c>
      <c r="P349">
        <f>IF([104]Sheet1!A281&lt;&gt;"",[104]Sheet1!A281,"")</f>
        <v>141</v>
      </c>
      <c r="Q349">
        <f>IF([105]Sheet1!A281&lt;&gt;"",[105]Sheet1!A281,"")</f>
        <v>22</v>
      </c>
      <c r="R349">
        <f>IF([106]Sheet1!A281&lt;&gt;"",[106]Sheet1!A281,"")</f>
        <v>79</v>
      </c>
      <c r="S349">
        <f>IF([107]Sheet1!A281&lt;&gt;"",[107]Sheet1!A281,"")</f>
        <v>471</v>
      </c>
      <c r="T349">
        <f>IF([108]Sheet1!A281&lt;&gt;"",[108]Sheet1!A281,"")</f>
        <v>83</v>
      </c>
      <c r="U349">
        <f>IF([109]Sheet1!A281&lt;&gt;"",[109]Sheet1!A281,"")</f>
        <v>17</v>
      </c>
      <c r="V349">
        <f>IF([110]Sheet1!A281&lt;&gt;"",[110]Sheet1!A281,"")</f>
        <v>152</v>
      </c>
      <c r="W349">
        <f>IF([111]Sheet1!A281&lt;&gt;"",[111]Sheet1!A281,"")</f>
        <v>513</v>
      </c>
      <c r="X349">
        <f>IF([112]Sheet1!A281&lt;&gt;"",[112]Sheet1!A281,"")</f>
        <v>262</v>
      </c>
      <c r="Y349">
        <f>IF([113]Sheet1!A281&lt;&gt;"",[113]Sheet1!A281,"")</f>
        <v>412</v>
      </c>
      <c r="Z349">
        <f>IF([114]Sheet1!A281&lt;&gt;"",[114]Sheet1!A281,"")</f>
        <v>446</v>
      </c>
      <c r="AA349">
        <f>IF([115]Sheet1!A281&lt;&gt;"",[115]Sheet1!A281,"")</f>
        <v>94</v>
      </c>
      <c r="AB349">
        <f>IF([116]Sheet1!A281&lt;&gt;"",[116]Sheet1!A281,"")</f>
        <v>529</v>
      </c>
      <c r="AC349">
        <f>IF([117]Sheet1!A281&lt;&gt;"",[117]Sheet1!A281,"")</f>
        <v>37</v>
      </c>
      <c r="AD349">
        <f>IF([118]Sheet1!A281&lt;&gt;"",[118]Sheet1!A281,"")</f>
        <v>317</v>
      </c>
      <c r="AE349">
        <f>IF([119]Sheet1!A281&lt;&gt;"",[119]Sheet1!A281,"")</f>
        <v>521</v>
      </c>
      <c r="AF349">
        <f>IF([120]Sheet1!A281&lt;&gt;"",[120]Sheet1!A281,"")</f>
        <v>386</v>
      </c>
      <c r="AG349">
        <f>IF([121]Sheet1!A281&lt;&gt;"",[121]Sheet1!A281,"")</f>
        <v>134</v>
      </c>
      <c r="AH349">
        <f>IF([122]Sheet1!A281&lt;&gt;"",[122]Sheet1!A281,"")</f>
        <v>447</v>
      </c>
      <c r="AI349">
        <f>IF([123]Sheet1!A281&lt;&gt;"",[123]Sheet1!A281,"")</f>
        <v>159</v>
      </c>
      <c r="AJ349">
        <f>IF([124]Sheet1!A281&lt;&gt;"",[124]Sheet1!A281,"")</f>
        <v>151</v>
      </c>
      <c r="AK349">
        <f>IF([125]Sheet1!A281&lt;&gt;"",[125]Sheet1!A281,"")</f>
        <v>511</v>
      </c>
      <c r="AL349">
        <f>IF([126]Sheet1!A281&lt;&gt;"",[126]Sheet1!A281,"")</f>
        <v>34</v>
      </c>
      <c r="AM349">
        <f>IF([127]Sheet1!A281&lt;&gt;"",[127]Sheet1!A281,"")</f>
        <v>386</v>
      </c>
      <c r="AN349">
        <f>IF([128]Sheet1!A281&lt;&gt;"",[128]Sheet1!A281,"")</f>
        <v>328</v>
      </c>
      <c r="AO349" t="str">
        <f>IF([129]Sheet1!A281&lt;&gt;"",[129]Sheet1!A281,"")</f>
        <v/>
      </c>
      <c r="AP349" t="str">
        <f>IF([130]Sheet1!A281&lt;&gt;"",[130]Sheet1!A281,"")</f>
        <v/>
      </c>
      <c r="AQ349">
        <f>IF([131]Sheet1!A281&lt;&gt;"",[131]Sheet1!A281,"")</f>
        <v>305</v>
      </c>
      <c r="AR349">
        <f>IF([132]Sheet1!A281&lt;&gt;"",[132]Sheet1!A281,"")</f>
        <v>336</v>
      </c>
      <c r="AS349">
        <f>IF([133]Sheet1!A281&lt;&gt;"",[133]Sheet1!A281,"")</f>
        <v>655</v>
      </c>
      <c r="AT349">
        <f>IF([134]Sheet1!A281&lt;&gt;"",[134]Sheet1!A281,"")</f>
        <v>311</v>
      </c>
      <c r="AU349">
        <f>IF([135]Sheet1!A281&lt;&gt;"",[135]Sheet1!A281,"")</f>
        <v>208</v>
      </c>
      <c r="AV349">
        <f>IF([136]Sheet1!A281&lt;&gt;"",[136]Sheet1!A281,"")</f>
        <v>322</v>
      </c>
      <c r="AW349">
        <f>IF([137]Sheet1!A281&lt;&gt;"",[137]Sheet1!A281,"")</f>
        <v>555</v>
      </c>
      <c r="AX349">
        <f>IF([138]Sheet1!A281&lt;&gt;"",[138]Sheet1!A281,"")</f>
        <v>80</v>
      </c>
      <c r="AY349">
        <f>IF([139]Sheet1!A281&lt;&gt;"",[139]Sheet1!A281,"")</f>
        <v>339</v>
      </c>
      <c r="AZ349">
        <f>IF([140]Sheet1!A281&lt;&gt;"",[140]Sheet1!A281,"")</f>
        <v>53</v>
      </c>
      <c r="BA349">
        <f>IF([141]Sheet1!A281&lt;&gt;"",[141]Sheet1!A281,"")</f>
        <v>219</v>
      </c>
      <c r="BB349">
        <f>IF([142]Sheet1!A281&lt;&gt;"",[142]Sheet1!A281,"")</f>
        <v>17</v>
      </c>
      <c r="BC349">
        <f>IF([143]Sheet1!A281&lt;&gt;"",[143]Sheet1!A281,"")</f>
        <v>605</v>
      </c>
      <c r="BD349">
        <f>IF([144]Sheet1!A281&lt;&gt;"",[144]Sheet1!A281,"")</f>
        <v>234</v>
      </c>
      <c r="BE349">
        <f>IF([145]Sheet1!A281&lt;&gt;"",[145]Sheet1!A281,"")</f>
        <v>575</v>
      </c>
      <c r="BF349">
        <f>IF([146]Sheet1!A281&lt;&gt;"",[146]Sheet1!A281,"")</f>
        <v>170</v>
      </c>
      <c r="BG349">
        <f>IF([147]Sheet1!A281&lt;&gt;"",[147]Sheet1!A281,"")</f>
        <v>401</v>
      </c>
      <c r="BH349">
        <f>IF([148]Sheet1!A281&lt;&gt;"",[148]Sheet1!A281,"")</f>
        <v>320</v>
      </c>
      <c r="BI349">
        <f>IF([149]Sheet1!A281&lt;&gt;"",[149]Sheet1!A281,"")</f>
        <v>213</v>
      </c>
      <c r="BJ349">
        <f>IF([150]Sheet1!A281&lt;&gt;"",[150]Sheet1!A281,"")</f>
        <v>618</v>
      </c>
      <c r="BK349">
        <f>IF([151]Sheet1!A281&lt;&gt;"",[151]Sheet1!A281,"")</f>
        <v>185</v>
      </c>
      <c r="BL349">
        <f>IF([152]Sheet1!A281&lt;&gt;"",[152]Sheet1!A281,"")</f>
        <v>337</v>
      </c>
      <c r="BM349">
        <f>IF([153]Sheet1!A281&lt;&gt;"",[153]Sheet1!A281,"")</f>
        <v>222</v>
      </c>
      <c r="BN349">
        <f>IF([154]Sheet1!A281&lt;&gt;"",[154]Sheet1!A281,"")</f>
        <v>592</v>
      </c>
      <c r="BO349">
        <f>IF([155]Sheet1!A281&lt;&gt;"",[155]Sheet1!A281,"")</f>
        <v>554</v>
      </c>
      <c r="BP349">
        <f>IF([156]Sheet1!A281&lt;&gt;"",[156]Sheet1!A281,"")</f>
        <v>56</v>
      </c>
      <c r="BQ349">
        <f>IF([157]Sheet1!A281&lt;&gt;"",[157]Sheet1!A281,"")</f>
        <v>646</v>
      </c>
      <c r="BR349">
        <f>IF([158]Sheet1!A281&lt;&gt;"",[158]Sheet1!A281,"")</f>
        <v>579</v>
      </c>
      <c r="BS349">
        <f>IF([159]Sheet1!A281&lt;&gt;"",[159]Sheet1!A281,"")</f>
        <v>419</v>
      </c>
      <c r="BT349">
        <f>IF([160]Sheet1!A281&lt;&gt;"",[160]Sheet1!A281,"")</f>
        <v>340</v>
      </c>
      <c r="BU349">
        <f>IF([161]Sheet1!A281&lt;&gt;"",[161]Sheet1!A281,"")</f>
        <v>536</v>
      </c>
      <c r="BV349">
        <f>IF([162]Sheet1!A281&lt;&gt;"",[162]Sheet1!A281,"")</f>
        <v>665</v>
      </c>
      <c r="BW349">
        <f>IF([163]Sheet1!A281&lt;&gt;"",[163]Sheet1!A281,"")</f>
        <v>160</v>
      </c>
      <c r="BX349">
        <f>IF([164]Sheet1!A281&lt;&gt;"",[164]Sheet1!A281,"")</f>
        <v>205</v>
      </c>
      <c r="BY349">
        <f>IF([165]Sheet1!A281&lt;&gt;"",[165]Sheet1!A281,"")</f>
        <v>489</v>
      </c>
      <c r="BZ349">
        <f>IF([166]Sheet1!A281&lt;&gt;"",[166]Sheet1!A281,"")</f>
        <v>126</v>
      </c>
      <c r="CA349">
        <f>IF([167]Sheet1!A281&lt;&gt;"",[167]Sheet1!A281,"")</f>
        <v>486</v>
      </c>
      <c r="CB349">
        <f>IF([168]Sheet1!A281&lt;&gt;"",[168]Sheet1!A281,"")</f>
        <v>574</v>
      </c>
      <c r="CC349">
        <f>IF([169]Sheet1!A281&lt;&gt;"",[169]Sheet1!A281,"")</f>
        <v>302</v>
      </c>
      <c r="CD349">
        <f>IF([170]Sheet1!A281&lt;&gt;"",[170]Sheet1!A281,"")</f>
        <v>51</v>
      </c>
      <c r="CE349">
        <f>IF([171]Sheet1!A281&lt;&gt;"",[171]Sheet1!A281,"")</f>
        <v>344</v>
      </c>
      <c r="CF349">
        <f>IF([172]Sheet1!A281&lt;&gt;"",[172]Sheet1!A281,"")</f>
        <v>386</v>
      </c>
      <c r="CG349">
        <f>IF([173]Sheet1!A281&lt;&gt;"",[173]Sheet1!A281,"")</f>
        <v>490</v>
      </c>
      <c r="CH349">
        <f>IF([174]Sheet1!A281&lt;&gt;"",[174]Sheet1!A281,"")</f>
        <v>148</v>
      </c>
      <c r="CI349">
        <f>IF([175]Sheet1!A281&lt;&gt;"",[175]Sheet1!A281,"")</f>
        <v>200</v>
      </c>
      <c r="CJ349">
        <f>IF([176]Sheet1!A281&lt;&gt;"",[176]Sheet1!A281,"")</f>
        <v>661</v>
      </c>
      <c r="CK349">
        <f>IF([177]Sheet1!A281&lt;&gt;"",[177]Sheet1!A281,"")</f>
        <v>26</v>
      </c>
      <c r="CL349">
        <f>IF([178]Sheet1!A281&lt;&gt;"",[178]Sheet1!A281,"")</f>
        <v>357</v>
      </c>
    </row>
    <row r="350" spans="2:90">
      <c r="B350">
        <f>IF([90]Sheet1!A282&lt;&gt;"",[90]Sheet1!A282,"")</f>
        <v>364</v>
      </c>
      <c r="C350">
        <f>IF([91]Sheet1!A282&lt;&gt;"",[91]Sheet1!A282,"")</f>
        <v>240</v>
      </c>
      <c r="D350">
        <f>IF([92]Sheet1!A282&lt;&gt;"",[92]Sheet1!A282,"")</f>
        <v>316</v>
      </c>
      <c r="E350">
        <f>IF([93]Sheet1!A282&lt;&gt;"",[93]Sheet1!A282,"")</f>
        <v>94</v>
      </c>
      <c r="F350">
        <f>IF([94]Sheet1!A282&lt;&gt;"",[94]Sheet1!A282,"")</f>
        <v>68</v>
      </c>
      <c r="G350">
        <f>IF([95]Sheet1!A282&lt;&gt;"",[95]Sheet1!A282,"")</f>
        <v>334</v>
      </c>
      <c r="H350">
        <f>IF([96]Sheet1!A282&lt;&gt;"",[96]Sheet1!A282,"")</f>
        <v>302</v>
      </c>
      <c r="I350">
        <f>IF([97]Sheet1!A282&lt;&gt;"",[97]Sheet1!A282,"")</f>
        <v>624</v>
      </c>
      <c r="J350">
        <f>IF([98]Sheet1!A282&lt;&gt;"",[98]Sheet1!A282,"")</f>
        <v>35</v>
      </c>
      <c r="K350">
        <f>IF([99]Sheet1!A282&lt;&gt;"",[99]Sheet1!A282,"")</f>
        <v>26</v>
      </c>
      <c r="L350">
        <f>IF([100]Sheet1!A282&lt;&gt;"",[100]Sheet1!A282,"")</f>
        <v>73</v>
      </c>
      <c r="M350">
        <f>IF([101]Sheet1!A282&lt;&gt;"",[101]Sheet1!A282,"")</f>
        <v>87</v>
      </c>
      <c r="N350">
        <f>IF([102]Sheet1!A282&lt;&gt;"",[102]Sheet1!A282,"")</f>
        <v>18</v>
      </c>
      <c r="O350">
        <f>IF([103]Sheet1!A282&lt;&gt;"",[103]Sheet1!A282,"")</f>
        <v>629</v>
      </c>
      <c r="P350">
        <f>IF([104]Sheet1!A282&lt;&gt;"",[104]Sheet1!A282,"")</f>
        <v>45</v>
      </c>
      <c r="Q350">
        <f>IF([105]Sheet1!A282&lt;&gt;"",[105]Sheet1!A282,"")</f>
        <v>122</v>
      </c>
      <c r="R350">
        <f>IF([106]Sheet1!A282&lt;&gt;"",[106]Sheet1!A282,"")</f>
        <v>318</v>
      </c>
      <c r="S350">
        <f>IF([107]Sheet1!A282&lt;&gt;"",[107]Sheet1!A282,"")</f>
        <v>412</v>
      </c>
      <c r="T350">
        <f>IF([108]Sheet1!A282&lt;&gt;"",[108]Sheet1!A282,"")</f>
        <v>261</v>
      </c>
      <c r="U350">
        <f>IF([109]Sheet1!A282&lt;&gt;"",[109]Sheet1!A282,"")</f>
        <v>405</v>
      </c>
      <c r="V350">
        <f>IF([110]Sheet1!A282&lt;&gt;"",[110]Sheet1!A282,"")</f>
        <v>374</v>
      </c>
      <c r="W350">
        <f>IF([111]Sheet1!A282&lt;&gt;"",[111]Sheet1!A282,"")</f>
        <v>443</v>
      </c>
      <c r="X350">
        <f>IF([112]Sheet1!A282&lt;&gt;"",[112]Sheet1!A282,"")</f>
        <v>66</v>
      </c>
      <c r="Y350">
        <f>IF([113]Sheet1!A282&lt;&gt;"",[113]Sheet1!A282,"")</f>
        <v>334</v>
      </c>
      <c r="Z350">
        <f>IF([114]Sheet1!A282&lt;&gt;"",[114]Sheet1!A282,"")</f>
        <v>447</v>
      </c>
      <c r="AA350">
        <f>IF([115]Sheet1!A282&lt;&gt;"",[115]Sheet1!A282,"")</f>
        <v>444</v>
      </c>
      <c r="AB350">
        <f>IF([116]Sheet1!A282&lt;&gt;"",[116]Sheet1!A282,"")</f>
        <v>548</v>
      </c>
      <c r="AC350">
        <f>IF([117]Sheet1!A282&lt;&gt;"",[117]Sheet1!A282,"")</f>
        <v>238</v>
      </c>
      <c r="AD350">
        <f>IF([118]Sheet1!A282&lt;&gt;"",[118]Sheet1!A282,"")</f>
        <v>427</v>
      </c>
      <c r="AE350">
        <f>IF([119]Sheet1!A282&lt;&gt;"",[119]Sheet1!A282,"")</f>
        <v>409</v>
      </c>
      <c r="AF350">
        <f>IF([120]Sheet1!A282&lt;&gt;"",[120]Sheet1!A282,"")</f>
        <v>8</v>
      </c>
      <c r="AG350">
        <f>IF([121]Sheet1!A282&lt;&gt;"",[121]Sheet1!A282,"")</f>
        <v>207</v>
      </c>
      <c r="AH350">
        <f>IF([122]Sheet1!A282&lt;&gt;"",[122]Sheet1!A282,"")</f>
        <v>426</v>
      </c>
      <c r="AI350">
        <f>IF([123]Sheet1!A282&lt;&gt;"",[123]Sheet1!A282,"")</f>
        <v>259</v>
      </c>
      <c r="AJ350">
        <f>IF([124]Sheet1!A282&lt;&gt;"",[124]Sheet1!A282,"")</f>
        <v>347</v>
      </c>
      <c r="AK350">
        <f>IF([125]Sheet1!A282&lt;&gt;"",[125]Sheet1!A282,"")</f>
        <v>344</v>
      </c>
      <c r="AL350">
        <f>IF([126]Sheet1!A282&lt;&gt;"",[126]Sheet1!A282,"")</f>
        <v>110</v>
      </c>
      <c r="AM350">
        <f>IF([127]Sheet1!A282&lt;&gt;"",[127]Sheet1!A282,"")</f>
        <v>53</v>
      </c>
      <c r="AN350">
        <f>IF([128]Sheet1!A282&lt;&gt;"",[128]Sheet1!A282,"")</f>
        <v>245</v>
      </c>
      <c r="AO350" t="str">
        <f>IF([129]Sheet1!A282&lt;&gt;"",[129]Sheet1!A282,"")</f>
        <v/>
      </c>
      <c r="AP350" t="str">
        <f>IF([130]Sheet1!A282&lt;&gt;"",[130]Sheet1!A282,"")</f>
        <v/>
      </c>
      <c r="AQ350">
        <f>IF([131]Sheet1!A282&lt;&gt;"",[131]Sheet1!A282,"")</f>
        <v>306</v>
      </c>
      <c r="AR350">
        <f>IF([132]Sheet1!A282&lt;&gt;"",[132]Sheet1!A282,"")</f>
        <v>101</v>
      </c>
      <c r="AS350">
        <f>IF([133]Sheet1!A282&lt;&gt;"",[133]Sheet1!A282,"")</f>
        <v>367</v>
      </c>
      <c r="AT350">
        <f>IF([134]Sheet1!A282&lt;&gt;"",[134]Sheet1!A282,"")</f>
        <v>165</v>
      </c>
      <c r="AU350">
        <f>IF([135]Sheet1!A282&lt;&gt;"",[135]Sheet1!A282,"")</f>
        <v>364</v>
      </c>
      <c r="AV350">
        <f>IF([136]Sheet1!A282&lt;&gt;"",[136]Sheet1!A282,"")</f>
        <v>550</v>
      </c>
      <c r="AW350">
        <f>IF([137]Sheet1!A282&lt;&gt;"",[137]Sheet1!A282,"")</f>
        <v>223</v>
      </c>
      <c r="AX350">
        <f>IF([138]Sheet1!A282&lt;&gt;"",[138]Sheet1!A282,"")</f>
        <v>125</v>
      </c>
      <c r="AY350">
        <f>IF([139]Sheet1!A282&lt;&gt;"",[139]Sheet1!A282,"")</f>
        <v>604</v>
      </c>
      <c r="AZ350">
        <f>IF([140]Sheet1!A282&lt;&gt;"",[140]Sheet1!A282,"")</f>
        <v>154</v>
      </c>
      <c r="BA350">
        <f>IF([141]Sheet1!A282&lt;&gt;"",[141]Sheet1!A282,"")</f>
        <v>181</v>
      </c>
      <c r="BB350">
        <f>IF([142]Sheet1!A282&lt;&gt;"",[142]Sheet1!A282,"")</f>
        <v>238</v>
      </c>
      <c r="BC350">
        <f>IF([143]Sheet1!A282&lt;&gt;"",[143]Sheet1!A282,"")</f>
        <v>144</v>
      </c>
      <c r="BD350">
        <f>IF([144]Sheet1!A282&lt;&gt;"",[144]Sheet1!A282,"")</f>
        <v>166</v>
      </c>
      <c r="BE350">
        <f>IF([145]Sheet1!A282&lt;&gt;"",[145]Sheet1!A282,"")</f>
        <v>632</v>
      </c>
      <c r="BF350">
        <f>IF([146]Sheet1!A282&lt;&gt;"",[146]Sheet1!A282,"")</f>
        <v>371</v>
      </c>
      <c r="BG350">
        <f>IF([147]Sheet1!A282&lt;&gt;"",[147]Sheet1!A282,"")</f>
        <v>225</v>
      </c>
      <c r="BH350">
        <f>IF([148]Sheet1!A282&lt;&gt;"",[148]Sheet1!A282,"")</f>
        <v>319</v>
      </c>
      <c r="BI350">
        <f>IF([149]Sheet1!A282&lt;&gt;"",[149]Sheet1!A282,"")</f>
        <v>181</v>
      </c>
      <c r="BJ350">
        <f>IF([150]Sheet1!A282&lt;&gt;"",[150]Sheet1!A282,"")</f>
        <v>621</v>
      </c>
      <c r="BK350">
        <f>IF([151]Sheet1!A282&lt;&gt;"",[151]Sheet1!A282,"")</f>
        <v>327</v>
      </c>
      <c r="BL350">
        <f>IF([152]Sheet1!A282&lt;&gt;"",[152]Sheet1!A282,"")</f>
        <v>299</v>
      </c>
      <c r="BM350">
        <f>IF([153]Sheet1!A282&lt;&gt;"",[153]Sheet1!A282,"")</f>
        <v>128</v>
      </c>
      <c r="BN350">
        <f>IF([154]Sheet1!A282&lt;&gt;"",[154]Sheet1!A282,"")</f>
        <v>373</v>
      </c>
      <c r="BO350">
        <f>IF([155]Sheet1!A282&lt;&gt;"",[155]Sheet1!A282,"")</f>
        <v>255</v>
      </c>
      <c r="BP350">
        <f>IF([156]Sheet1!A282&lt;&gt;"",[156]Sheet1!A282,"")</f>
        <v>387</v>
      </c>
      <c r="BQ350">
        <f>IF([157]Sheet1!A282&lt;&gt;"",[157]Sheet1!A282,"")</f>
        <v>459</v>
      </c>
      <c r="BR350">
        <f>IF([158]Sheet1!A282&lt;&gt;"",[158]Sheet1!A282,"")</f>
        <v>316</v>
      </c>
      <c r="BS350">
        <f>IF([159]Sheet1!A282&lt;&gt;"",[159]Sheet1!A282,"")</f>
        <v>525</v>
      </c>
      <c r="BT350">
        <f>IF([160]Sheet1!A282&lt;&gt;"",[160]Sheet1!A282,"")</f>
        <v>23</v>
      </c>
      <c r="BU350">
        <f>IF([161]Sheet1!A282&lt;&gt;"",[161]Sheet1!A282,"")</f>
        <v>296</v>
      </c>
      <c r="BV350">
        <f>IF([162]Sheet1!A282&lt;&gt;"",[162]Sheet1!A282,"")</f>
        <v>206</v>
      </c>
      <c r="BW350">
        <f>IF([163]Sheet1!A282&lt;&gt;"",[163]Sheet1!A282,"")</f>
        <v>104</v>
      </c>
      <c r="BX350">
        <f>IF([164]Sheet1!A282&lt;&gt;"",[164]Sheet1!A282,"")</f>
        <v>246</v>
      </c>
      <c r="BY350">
        <f>IF([165]Sheet1!A282&lt;&gt;"",[165]Sheet1!A282,"")</f>
        <v>21</v>
      </c>
      <c r="BZ350">
        <f>IF([166]Sheet1!A282&lt;&gt;"",[166]Sheet1!A282,"")</f>
        <v>622</v>
      </c>
      <c r="CA350">
        <f>IF([167]Sheet1!A282&lt;&gt;"",[167]Sheet1!A282,"")</f>
        <v>608</v>
      </c>
      <c r="CB350">
        <f>IF([168]Sheet1!A282&lt;&gt;"",[168]Sheet1!A282,"")</f>
        <v>660</v>
      </c>
      <c r="CC350">
        <f>IF([169]Sheet1!A282&lt;&gt;"",[169]Sheet1!A282,"")</f>
        <v>450</v>
      </c>
      <c r="CD350">
        <f>IF([170]Sheet1!A282&lt;&gt;"",[170]Sheet1!A282,"")</f>
        <v>477</v>
      </c>
      <c r="CE350">
        <f>IF([171]Sheet1!A282&lt;&gt;"",[171]Sheet1!A282,"")</f>
        <v>467</v>
      </c>
      <c r="CF350">
        <f>IF([172]Sheet1!A282&lt;&gt;"",[172]Sheet1!A282,"")</f>
        <v>179</v>
      </c>
      <c r="CG350">
        <f>IF([173]Sheet1!A282&lt;&gt;"",[173]Sheet1!A282,"")</f>
        <v>655</v>
      </c>
      <c r="CH350">
        <f>IF([174]Sheet1!A282&lt;&gt;"",[174]Sheet1!A282,"")</f>
        <v>234</v>
      </c>
      <c r="CI350">
        <f>IF([175]Sheet1!A282&lt;&gt;"",[175]Sheet1!A282,"")</f>
        <v>378</v>
      </c>
      <c r="CJ350">
        <f>IF([176]Sheet1!A282&lt;&gt;"",[176]Sheet1!A282,"")</f>
        <v>61</v>
      </c>
      <c r="CK350">
        <f>IF([177]Sheet1!A282&lt;&gt;"",[177]Sheet1!A282,"")</f>
        <v>40</v>
      </c>
      <c r="CL350">
        <f>IF([178]Sheet1!A282&lt;&gt;"",[178]Sheet1!A282,"")</f>
        <v>552</v>
      </c>
    </row>
    <row r="351" spans="2:90">
      <c r="B351">
        <f>IF([90]Sheet1!A283&lt;&gt;"",[90]Sheet1!A283,"")</f>
        <v>205</v>
      </c>
      <c r="C351">
        <f>IF([91]Sheet1!A283&lt;&gt;"",[91]Sheet1!A283,"")</f>
        <v>238</v>
      </c>
      <c r="D351">
        <f>IF([92]Sheet1!A283&lt;&gt;"",[92]Sheet1!A283,"")</f>
        <v>195</v>
      </c>
      <c r="E351">
        <f>IF([93]Sheet1!A283&lt;&gt;"",[93]Sheet1!A283,"")</f>
        <v>190</v>
      </c>
      <c r="F351">
        <f>IF([94]Sheet1!A283&lt;&gt;"",[94]Sheet1!A283,"")</f>
        <v>214</v>
      </c>
      <c r="G351">
        <f>IF([95]Sheet1!A283&lt;&gt;"",[95]Sheet1!A283,"")</f>
        <v>553</v>
      </c>
      <c r="H351">
        <f>IF([96]Sheet1!A283&lt;&gt;"",[96]Sheet1!A283,"")</f>
        <v>120</v>
      </c>
      <c r="I351">
        <f>IF([97]Sheet1!A283&lt;&gt;"",[97]Sheet1!A283,"")</f>
        <v>8</v>
      </c>
      <c r="J351">
        <f>IF([98]Sheet1!A283&lt;&gt;"",[98]Sheet1!A283,"")</f>
        <v>568</v>
      </c>
      <c r="K351">
        <f>IF([99]Sheet1!A283&lt;&gt;"",[99]Sheet1!A283,"")</f>
        <v>380</v>
      </c>
      <c r="L351">
        <f>IF([100]Sheet1!A283&lt;&gt;"",[100]Sheet1!A283,"")</f>
        <v>664</v>
      </c>
      <c r="M351">
        <f>IF([101]Sheet1!A283&lt;&gt;"",[101]Sheet1!A283,"")</f>
        <v>8</v>
      </c>
      <c r="N351">
        <f>IF([102]Sheet1!A283&lt;&gt;"",[102]Sheet1!A283,"")</f>
        <v>288</v>
      </c>
      <c r="O351">
        <f>IF([103]Sheet1!A283&lt;&gt;"",[103]Sheet1!A283,"")</f>
        <v>123</v>
      </c>
      <c r="P351">
        <f>IF([104]Sheet1!A283&lt;&gt;"",[104]Sheet1!A283,"")</f>
        <v>285</v>
      </c>
      <c r="Q351">
        <f>IF([105]Sheet1!A283&lt;&gt;"",[105]Sheet1!A283,"")</f>
        <v>643</v>
      </c>
      <c r="R351">
        <f>IF([106]Sheet1!A283&lt;&gt;"",[106]Sheet1!A283,"")</f>
        <v>231</v>
      </c>
      <c r="S351">
        <f>IF([107]Sheet1!A283&lt;&gt;"",[107]Sheet1!A283,"")</f>
        <v>96</v>
      </c>
      <c r="T351">
        <f>IF([108]Sheet1!A283&lt;&gt;"",[108]Sheet1!A283,"")</f>
        <v>86</v>
      </c>
      <c r="U351">
        <f>IF([109]Sheet1!A283&lt;&gt;"",[109]Sheet1!A283,"")</f>
        <v>437</v>
      </c>
      <c r="V351">
        <f>IF([110]Sheet1!A283&lt;&gt;"",[110]Sheet1!A283,"")</f>
        <v>369</v>
      </c>
      <c r="W351">
        <f>IF([111]Sheet1!A283&lt;&gt;"",[111]Sheet1!A283,"")</f>
        <v>246</v>
      </c>
      <c r="X351">
        <f>IF([112]Sheet1!A283&lt;&gt;"",[112]Sheet1!A283,"")</f>
        <v>109</v>
      </c>
      <c r="Y351">
        <f>IF([113]Sheet1!A283&lt;&gt;"",[113]Sheet1!A283,"")</f>
        <v>472</v>
      </c>
      <c r="Z351">
        <f>IF([114]Sheet1!A283&lt;&gt;"",[114]Sheet1!A283,"")</f>
        <v>387</v>
      </c>
      <c r="AA351">
        <f>IF([115]Sheet1!A283&lt;&gt;"",[115]Sheet1!A283,"")</f>
        <v>298</v>
      </c>
      <c r="AB351">
        <f>IF([116]Sheet1!A283&lt;&gt;"",[116]Sheet1!A283,"")</f>
        <v>253</v>
      </c>
      <c r="AC351">
        <f>IF([117]Sheet1!A283&lt;&gt;"",[117]Sheet1!A283,"")</f>
        <v>139</v>
      </c>
      <c r="AD351">
        <f>IF([118]Sheet1!A283&lt;&gt;"",[118]Sheet1!A283,"")</f>
        <v>432</v>
      </c>
      <c r="AE351">
        <f>IF([119]Sheet1!A283&lt;&gt;"",[119]Sheet1!A283,"")</f>
        <v>439</v>
      </c>
      <c r="AF351">
        <f>IF([120]Sheet1!A283&lt;&gt;"",[120]Sheet1!A283,"")</f>
        <v>291</v>
      </c>
      <c r="AG351">
        <f>IF([121]Sheet1!A283&lt;&gt;"",[121]Sheet1!A283,"")</f>
        <v>280</v>
      </c>
      <c r="AH351">
        <f>IF([122]Sheet1!A283&lt;&gt;"",[122]Sheet1!A283,"")</f>
        <v>12</v>
      </c>
      <c r="AI351">
        <f>IF([123]Sheet1!A283&lt;&gt;"",[123]Sheet1!A283,"")</f>
        <v>380</v>
      </c>
      <c r="AJ351">
        <f>IF([124]Sheet1!A283&lt;&gt;"",[124]Sheet1!A283,"")</f>
        <v>460</v>
      </c>
      <c r="AK351">
        <f>IF([125]Sheet1!A283&lt;&gt;"",[125]Sheet1!A283,"")</f>
        <v>499</v>
      </c>
      <c r="AL351">
        <f>IF([126]Sheet1!A283&lt;&gt;"",[126]Sheet1!A283,"")</f>
        <v>358</v>
      </c>
      <c r="AM351">
        <f>IF([127]Sheet1!A283&lt;&gt;"",[127]Sheet1!A283,"")</f>
        <v>374</v>
      </c>
      <c r="AN351">
        <f>IF([128]Sheet1!A283&lt;&gt;"",[128]Sheet1!A283,"")</f>
        <v>17</v>
      </c>
      <c r="AO351" t="str">
        <f>IF([129]Sheet1!A283&lt;&gt;"",[129]Sheet1!A283,"")</f>
        <v/>
      </c>
      <c r="AP351" t="str">
        <f>IF([130]Sheet1!A283&lt;&gt;"",[130]Sheet1!A283,"")</f>
        <v/>
      </c>
      <c r="AQ351">
        <f>IF([131]Sheet1!A283&lt;&gt;"",[131]Sheet1!A283,"")</f>
        <v>328</v>
      </c>
      <c r="AR351">
        <f>IF([132]Sheet1!A283&lt;&gt;"",[132]Sheet1!A283,"")</f>
        <v>341</v>
      </c>
      <c r="AS351">
        <f>IF([133]Sheet1!A283&lt;&gt;"",[133]Sheet1!A283,"")</f>
        <v>173</v>
      </c>
      <c r="AT351">
        <f>IF([134]Sheet1!A283&lt;&gt;"",[134]Sheet1!A283,"")</f>
        <v>220</v>
      </c>
      <c r="AU351">
        <f>IF([135]Sheet1!A283&lt;&gt;"",[135]Sheet1!A283,"")</f>
        <v>5</v>
      </c>
      <c r="AV351">
        <f>IF([136]Sheet1!A283&lt;&gt;"",[136]Sheet1!A283,"")</f>
        <v>225</v>
      </c>
      <c r="AW351">
        <f>IF([137]Sheet1!A283&lt;&gt;"",[137]Sheet1!A283,"")</f>
        <v>276</v>
      </c>
      <c r="AX351">
        <f>IF([138]Sheet1!A283&lt;&gt;"",[138]Sheet1!A283,"")</f>
        <v>151</v>
      </c>
      <c r="AY351">
        <f>IF([139]Sheet1!A283&lt;&gt;"",[139]Sheet1!A283,"")</f>
        <v>84</v>
      </c>
      <c r="AZ351">
        <f>IF([140]Sheet1!A283&lt;&gt;"",[140]Sheet1!A283,"")</f>
        <v>293</v>
      </c>
      <c r="BA351">
        <f>IF([141]Sheet1!A283&lt;&gt;"",[141]Sheet1!A283,"")</f>
        <v>397</v>
      </c>
      <c r="BB351">
        <f>IF([142]Sheet1!A283&lt;&gt;"",[142]Sheet1!A283,"")</f>
        <v>622</v>
      </c>
      <c r="BC351">
        <f>IF([143]Sheet1!A283&lt;&gt;"",[143]Sheet1!A283,"")</f>
        <v>223</v>
      </c>
      <c r="BD351">
        <f>IF([144]Sheet1!A283&lt;&gt;"",[144]Sheet1!A283,"")</f>
        <v>344</v>
      </c>
      <c r="BE351">
        <f>IF([145]Sheet1!A283&lt;&gt;"",[145]Sheet1!A283,"")</f>
        <v>86</v>
      </c>
      <c r="BF351">
        <f>IF([146]Sheet1!A283&lt;&gt;"",[146]Sheet1!A283,"")</f>
        <v>355</v>
      </c>
      <c r="BG351">
        <f>IF([147]Sheet1!A283&lt;&gt;"",[147]Sheet1!A283,"")</f>
        <v>142</v>
      </c>
      <c r="BH351">
        <f>IF([148]Sheet1!A283&lt;&gt;"",[148]Sheet1!A283,"")</f>
        <v>395</v>
      </c>
      <c r="BI351">
        <f>IF([149]Sheet1!A283&lt;&gt;"",[149]Sheet1!A283,"")</f>
        <v>24</v>
      </c>
      <c r="BJ351">
        <f>IF([150]Sheet1!A283&lt;&gt;"",[150]Sheet1!A283,"")</f>
        <v>243</v>
      </c>
      <c r="BK351">
        <f>IF([151]Sheet1!A283&lt;&gt;"",[151]Sheet1!A283,"")</f>
        <v>118</v>
      </c>
      <c r="BL351">
        <f>IF([152]Sheet1!A283&lt;&gt;"",[152]Sheet1!A283,"")</f>
        <v>199</v>
      </c>
      <c r="BM351">
        <f>IF([153]Sheet1!A283&lt;&gt;"",[153]Sheet1!A283,"")</f>
        <v>21</v>
      </c>
      <c r="BN351">
        <f>IF([154]Sheet1!A283&lt;&gt;"",[154]Sheet1!A283,"")</f>
        <v>148</v>
      </c>
      <c r="BO351">
        <f>IF([155]Sheet1!A283&lt;&gt;"",[155]Sheet1!A283,"")</f>
        <v>220</v>
      </c>
      <c r="BP351">
        <f>IF([156]Sheet1!A283&lt;&gt;"",[156]Sheet1!A283,"")</f>
        <v>228</v>
      </c>
      <c r="BQ351">
        <f>IF([157]Sheet1!A283&lt;&gt;"",[157]Sheet1!A283,"")</f>
        <v>609</v>
      </c>
      <c r="BR351">
        <f>IF([158]Sheet1!A283&lt;&gt;"",[158]Sheet1!A283,"")</f>
        <v>383</v>
      </c>
      <c r="BS351">
        <f>IF([159]Sheet1!A283&lt;&gt;"",[159]Sheet1!A283,"")</f>
        <v>235</v>
      </c>
      <c r="BT351">
        <f>IF([160]Sheet1!A283&lt;&gt;"",[160]Sheet1!A283,"")</f>
        <v>468</v>
      </c>
      <c r="BU351">
        <f>IF([161]Sheet1!A283&lt;&gt;"",[161]Sheet1!A283,"")</f>
        <v>335</v>
      </c>
      <c r="BV351">
        <f>IF([162]Sheet1!A283&lt;&gt;"",[162]Sheet1!A283,"")</f>
        <v>41</v>
      </c>
      <c r="BW351">
        <f>IF([163]Sheet1!A283&lt;&gt;"",[163]Sheet1!A283,"")</f>
        <v>93</v>
      </c>
      <c r="BX351">
        <f>IF([164]Sheet1!A283&lt;&gt;"",[164]Sheet1!A283,"")</f>
        <v>511</v>
      </c>
      <c r="BY351">
        <f>IF([165]Sheet1!A283&lt;&gt;"",[165]Sheet1!A283,"")</f>
        <v>565</v>
      </c>
      <c r="BZ351">
        <f>IF([166]Sheet1!A283&lt;&gt;"",[166]Sheet1!A283,"")</f>
        <v>385</v>
      </c>
      <c r="CA351">
        <f>IF([167]Sheet1!A283&lt;&gt;"",[167]Sheet1!A283,"")</f>
        <v>537</v>
      </c>
      <c r="CB351">
        <f>IF([168]Sheet1!A283&lt;&gt;"",[168]Sheet1!A283,"")</f>
        <v>334</v>
      </c>
      <c r="CC351">
        <f>IF([169]Sheet1!A283&lt;&gt;"",[169]Sheet1!A283,"")</f>
        <v>153</v>
      </c>
      <c r="CD351">
        <f>IF([170]Sheet1!A283&lt;&gt;"",[170]Sheet1!A283,"")</f>
        <v>213</v>
      </c>
      <c r="CE351">
        <f>IF([171]Sheet1!A283&lt;&gt;"",[171]Sheet1!A283,"")</f>
        <v>227</v>
      </c>
      <c r="CF351">
        <f>IF([172]Sheet1!A283&lt;&gt;"",[172]Sheet1!A283,"")</f>
        <v>419</v>
      </c>
      <c r="CG351">
        <f>IF([173]Sheet1!A283&lt;&gt;"",[173]Sheet1!A283,"")</f>
        <v>514</v>
      </c>
      <c r="CH351">
        <f>IF([174]Sheet1!A283&lt;&gt;"",[174]Sheet1!A283,"")</f>
        <v>612</v>
      </c>
      <c r="CI351">
        <f>IF([175]Sheet1!A283&lt;&gt;"",[175]Sheet1!A283,"")</f>
        <v>493</v>
      </c>
      <c r="CJ351">
        <f>IF([176]Sheet1!A283&lt;&gt;"",[176]Sheet1!A283,"")</f>
        <v>574</v>
      </c>
      <c r="CK351">
        <f>IF([177]Sheet1!A283&lt;&gt;"",[177]Sheet1!A283,"")</f>
        <v>91</v>
      </c>
      <c r="CL351">
        <f>IF([178]Sheet1!A283&lt;&gt;"",[178]Sheet1!A283,"")</f>
        <v>243</v>
      </c>
    </row>
    <row r="352" spans="2:90">
      <c r="B352">
        <f>IF([90]Sheet1!A284&lt;&gt;"",[90]Sheet1!A284,"")</f>
        <v>223</v>
      </c>
      <c r="C352">
        <f>IF([91]Sheet1!A284&lt;&gt;"",[91]Sheet1!A284,"")</f>
        <v>264</v>
      </c>
      <c r="D352">
        <f>IF([92]Sheet1!A284&lt;&gt;"",[92]Sheet1!A284,"")</f>
        <v>266</v>
      </c>
      <c r="E352">
        <f>IF([93]Sheet1!A284&lt;&gt;"",[93]Sheet1!A284,"")</f>
        <v>11</v>
      </c>
      <c r="F352">
        <f>IF([94]Sheet1!A284&lt;&gt;"",[94]Sheet1!A284,"")</f>
        <v>395</v>
      </c>
      <c r="G352">
        <f>IF([95]Sheet1!A284&lt;&gt;"",[95]Sheet1!A284,"")</f>
        <v>313</v>
      </c>
      <c r="H352">
        <f>IF([96]Sheet1!A284&lt;&gt;"",[96]Sheet1!A284,"")</f>
        <v>21</v>
      </c>
      <c r="I352">
        <f>IF([97]Sheet1!A284&lt;&gt;"",[97]Sheet1!A284,"")</f>
        <v>315</v>
      </c>
      <c r="J352">
        <f>IF([98]Sheet1!A284&lt;&gt;"",[98]Sheet1!A284,"")</f>
        <v>141</v>
      </c>
      <c r="K352">
        <f>IF([99]Sheet1!A284&lt;&gt;"",[99]Sheet1!A284,"")</f>
        <v>30</v>
      </c>
      <c r="L352">
        <f>IF([100]Sheet1!A284&lt;&gt;"",[100]Sheet1!A284,"")</f>
        <v>628</v>
      </c>
      <c r="M352">
        <f>IF([101]Sheet1!A284&lt;&gt;"",[101]Sheet1!A284,"")</f>
        <v>621</v>
      </c>
      <c r="N352">
        <f>IF([102]Sheet1!A284&lt;&gt;"",[102]Sheet1!A284,"")</f>
        <v>559</v>
      </c>
      <c r="O352">
        <f>IF([103]Sheet1!A284&lt;&gt;"",[103]Sheet1!A284,"")</f>
        <v>194</v>
      </c>
      <c r="P352">
        <f>IF([104]Sheet1!A284&lt;&gt;"",[104]Sheet1!A284,"")</f>
        <v>610</v>
      </c>
      <c r="Q352">
        <f>IF([105]Sheet1!A284&lt;&gt;"",[105]Sheet1!A284,"")</f>
        <v>331</v>
      </c>
      <c r="R352">
        <f>IF([106]Sheet1!A284&lt;&gt;"",[106]Sheet1!A284,"")</f>
        <v>220</v>
      </c>
      <c r="S352">
        <f>IF([107]Sheet1!A284&lt;&gt;"",[107]Sheet1!A284,"")</f>
        <v>36</v>
      </c>
      <c r="T352">
        <f>IF([108]Sheet1!A284&lt;&gt;"",[108]Sheet1!A284,"")</f>
        <v>114</v>
      </c>
      <c r="U352">
        <f>IF([109]Sheet1!A284&lt;&gt;"",[109]Sheet1!A284,"")</f>
        <v>49</v>
      </c>
      <c r="V352">
        <f>IF([110]Sheet1!A284&lt;&gt;"",[110]Sheet1!A284,"")</f>
        <v>153</v>
      </c>
      <c r="W352">
        <f>IF([111]Sheet1!A284&lt;&gt;"",[111]Sheet1!A284,"")</f>
        <v>286</v>
      </c>
      <c r="X352">
        <f>IF([112]Sheet1!A284&lt;&gt;"",[112]Sheet1!A284,"")</f>
        <v>425</v>
      </c>
      <c r="Y352">
        <f>IF([113]Sheet1!A284&lt;&gt;"",[113]Sheet1!A284,"")</f>
        <v>54</v>
      </c>
      <c r="Z352">
        <f>IF([114]Sheet1!A284&lt;&gt;"",[114]Sheet1!A284,"")</f>
        <v>458</v>
      </c>
      <c r="AA352">
        <f>IF([115]Sheet1!A284&lt;&gt;"",[115]Sheet1!A284,"")</f>
        <v>486</v>
      </c>
      <c r="AB352">
        <f>IF([116]Sheet1!A284&lt;&gt;"",[116]Sheet1!A284,"")</f>
        <v>544</v>
      </c>
      <c r="AC352">
        <f>IF([117]Sheet1!A284&lt;&gt;"",[117]Sheet1!A284,"")</f>
        <v>276</v>
      </c>
      <c r="AD352">
        <f>IF([118]Sheet1!A284&lt;&gt;"",[118]Sheet1!A284,"")</f>
        <v>290</v>
      </c>
      <c r="AE352">
        <f>IF([119]Sheet1!A284&lt;&gt;"",[119]Sheet1!A284,"")</f>
        <v>437</v>
      </c>
      <c r="AF352">
        <f>IF([120]Sheet1!A284&lt;&gt;"",[120]Sheet1!A284,"")</f>
        <v>38</v>
      </c>
      <c r="AG352">
        <f>IF([121]Sheet1!A284&lt;&gt;"",[121]Sheet1!A284,"")</f>
        <v>369</v>
      </c>
      <c r="AH352">
        <f>IF([122]Sheet1!A284&lt;&gt;"",[122]Sheet1!A284,"")</f>
        <v>267</v>
      </c>
      <c r="AI352">
        <f>IF([123]Sheet1!A284&lt;&gt;"",[123]Sheet1!A284,"")</f>
        <v>283</v>
      </c>
      <c r="AJ352">
        <f>IF([124]Sheet1!A284&lt;&gt;"",[124]Sheet1!A284,"")</f>
        <v>352</v>
      </c>
      <c r="AK352">
        <f>IF([125]Sheet1!A284&lt;&gt;"",[125]Sheet1!A284,"")</f>
        <v>315</v>
      </c>
      <c r="AL352">
        <f>IF([126]Sheet1!A284&lt;&gt;"",[126]Sheet1!A284,"")</f>
        <v>497</v>
      </c>
      <c r="AM352">
        <f>IF([127]Sheet1!A284&lt;&gt;"",[127]Sheet1!A284,"")</f>
        <v>46</v>
      </c>
      <c r="AN352">
        <f>IF([128]Sheet1!A284&lt;&gt;"",[128]Sheet1!A284,"")</f>
        <v>399</v>
      </c>
      <c r="AO352" t="str">
        <f>IF([129]Sheet1!A284&lt;&gt;"",[129]Sheet1!A284,"")</f>
        <v/>
      </c>
      <c r="AP352" t="str">
        <f>IF([130]Sheet1!A284&lt;&gt;"",[130]Sheet1!A284,"")</f>
        <v/>
      </c>
      <c r="AQ352">
        <f>IF([131]Sheet1!A284&lt;&gt;"",[131]Sheet1!A284,"")</f>
        <v>140</v>
      </c>
      <c r="AR352">
        <f>IF([132]Sheet1!A284&lt;&gt;"",[132]Sheet1!A284,"")</f>
        <v>28</v>
      </c>
      <c r="AS352">
        <f>IF([133]Sheet1!A284&lt;&gt;"",[133]Sheet1!A284,"")</f>
        <v>305</v>
      </c>
      <c r="AT352">
        <f>IF([134]Sheet1!A284&lt;&gt;"",[134]Sheet1!A284,"")</f>
        <v>312</v>
      </c>
      <c r="AU352">
        <f>IF([135]Sheet1!A284&lt;&gt;"",[135]Sheet1!A284,"")</f>
        <v>666</v>
      </c>
      <c r="AV352">
        <f>IF([136]Sheet1!A284&lt;&gt;"",[136]Sheet1!A284,"")</f>
        <v>609</v>
      </c>
      <c r="AW352">
        <f>IF([137]Sheet1!A284&lt;&gt;"",[137]Sheet1!A284,"")</f>
        <v>185</v>
      </c>
      <c r="AX352">
        <f>IF([138]Sheet1!A284&lt;&gt;"",[138]Sheet1!A284,"")</f>
        <v>268</v>
      </c>
      <c r="AY352">
        <f>IF([139]Sheet1!A284&lt;&gt;"",[139]Sheet1!A284,"")</f>
        <v>160</v>
      </c>
      <c r="AZ352">
        <f>IF([140]Sheet1!A284&lt;&gt;"",[140]Sheet1!A284,"")</f>
        <v>111</v>
      </c>
      <c r="BA352">
        <f>IF([141]Sheet1!A284&lt;&gt;"",[141]Sheet1!A284,"")</f>
        <v>68</v>
      </c>
      <c r="BB352">
        <f>IF([142]Sheet1!A284&lt;&gt;"",[142]Sheet1!A284,"")</f>
        <v>364</v>
      </c>
      <c r="BC352">
        <f>IF([143]Sheet1!A284&lt;&gt;"",[143]Sheet1!A284,"")</f>
        <v>68</v>
      </c>
      <c r="BD352">
        <f>IF([144]Sheet1!A284&lt;&gt;"",[144]Sheet1!A284,"")</f>
        <v>31</v>
      </c>
      <c r="BE352">
        <f>IF([145]Sheet1!A284&lt;&gt;"",[145]Sheet1!A284,"")</f>
        <v>71</v>
      </c>
      <c r="BF352">
        <f>IF([146]Sheet1!A284&lt;&gt;"",[146]Sheet1!A284,"")</f>
        <v>554</v>
      </c>
      <c r="BG352">
        <f>IF([147]Sheet1!A284&lt;&gt;"",[147]Sheet1!A284,"")</f>
        <v>647</v>
      </c>
      <c r="BH352">
        <f>IF([148]Sheet1!A284&lt;&gt;"",[148]Sheet1!A284,"")</f>
        <v>153</v>
      </c>
      <c r="BI352">
        <f>IF([149]Sheet1!A284&lt;&gt;"",[149]Sheet1!A284,"")</f>
        <v>570</v>
      </c>
      <c r="BJ352">
        <f>IF([150]Sheet1!A284&lt;&gt;"",[150]Sheet1!A284,"")</f>
        <v>220</v>
      </c>
      <c r="BK352">
        <f>IF([151]Sheet1!A284&lt;&gt;"",[151]Sheet1!A284,"")</f>
        <v>637</v>
      </c>
      <c r="BL352">
        <f>IF([152]Sheet1!A284&lt;&gt;"",[152]Sheet1!A284,"")</f>
        <v>386</v>
      </c>
      <c r="BM352">
        <f>IF([153]Sheet1!A284&lt;&gt;"",[153]Sheet1!A284,"")</f>
        <v>328</v>
      </c>
      <c r="BN352">
        <f>IF([154]Sheet1!A284&lt;&gt;"",[154]Sheet1!A284,"")</f>
        <v>326</v>
      </c>
      <c r="BO352">
        <f>IF([155]Sheet1!A284&lt;&gt;"",[155]Sheet1!A284,"")</f>
        <v>254</v>
      </c>
      <c r="BP352">
        <f>IF([156]Sheet1!A284&lt;&gt;"",[156]Sheet1!A284,"")</f>
        <v>120</v>
      </c>
      <c r="BQ352">
        <f>IF([157]Sheet1!A284&lt;&gt;"",[157]Sheet1!A284,"")</f>
        <v>651</v>
      </c>
      <c r="BR352">
        <f>IF([158]Sheet1!A284&lt;&gt;"",[158]Sheet1!A284,"")</f>
        <v>65</v>
      </c>
      <c r="BS352">
        <f>IF([159]Sheet1!A284&lt;&gt;"",[159]Sheet1!A284,"")</f>
        <v>427</v>
      </c>
      <c r="BT352">
        <f>IF([160]Sheet1!A284&lt;&gt;"",[160]Sheet1!A284,"")</f>
        <v>519</v>
      </c>
      <c r="BU352">
        <f>IF([161]Sheet1!A284&lt;&gt;"",[161]Sheet1!A284,"")</f>
        <v>332</v>
      </c>
      <c r="BV352">
        <f>IF([162]Sheet1!A284&lt;&gt;"",[162]Sheet1!A284,"")</f>
        <v>61</v>
      </c>
      <c r="BW352">
        <f>IF([163]Sheet1!A284&lt;&gt;"",[163]Sheet1!A284,"")</f>
        <v>133</v>
      </c>
      <c r="BX352">
        <f>IF([164]Sheet1!A284&lt;&gt;"",[164]Sheet1!A284,"")</f>
        <v>549</v>
      </c>
      <c r="BY352">
        <f>IF([165]Sheet1!A284&lt;&gt;"",[165]Sheet1!A284,"")</f>
        <v>616</v>
      </c>
      <c r="BZ352">
        <f>IF([166]Sheet1!A284&lt;&gt;"",[166]Sheet1!A284,"")</f>
        <v>66</v>
      </c>
      <c r="CA352">
        <f>IF([167]Sheet1!A284&lt;&gt;"",[167]Sheet1!A284,"")</f>
        <v>182</v>
      </c>
      <c r="CB352">
        <f>IF([168]Sheet1!A284&lt;&gt;"",[168]Sheet1!A284,"")</f>
        <v>630</v>
      </c>
      <c r="CC352">
        <f>IF([169]Sheet1!A284&lt;&gt;"",[169]Sheet1!A284,"")</f>
        <v>284</v>
      </c>
      <c r="CD352">
        <f>IF([170]Sheet1!A284&lt;&gt;"",[170]Sheet1!A284,"")</f>
        <v>378</v>
      </c>
      <c r="CE352">
        <f>IF([171]Sheet1!A284&lt;&gt;"",[171]Sheet1!A284,"")</f>
        <v>396</v>
      </c>
      <c r="CF352">
        <f>IF([172]Sheet1!A284&lt;&gt;"",[172]Sheet1!A284,"")</f>
        <v>552</v>
      </c>
      <c r="CG352">
        <f>IF([173]Sheet1!A284&lt;&gt;"",[173]Sheet1!A284,"")</f>
        <v>353</v>
      </c>
      <c r="CH352">
        <f>IF([174]Sheet1!A284&lt;&gt;"",[174]Sheet1!A284,"")</f>
        <v>339</v>
      </c>
      <c r="CI352">
        <f>IF([175]Sheet1!A284&lt;&gt;"",[175]Sheet1!A284,"")</f>
        <v>598</v>
      </c>
      <c r="CJ352">
        <f>IF([176]Sheet1!A284&lt;&gt;"",[176]Sheet1!A284,"")</f>
        <v>99</v>
      </c>
      <c r="CK352">
        <f>IF([177]Sheet1!A284&lt;&gt;"",[177]Sheet1!A284,"")</f>
        <v>297</v>
      </c>
      <c r="CL352">
        <f>IF([178]Sheet1!A284&lt;&gt;"",[178]Sheet1!A284,"")</f>
        <v>188</v>
      </c>
    </row>
    <row r="353" spans="2:90">
      <c r="B353">
        <f>IF([90]Sheet1!A285&lt;&gt;"",[90]Sheet1!A285,"")</f>
        <v>93</v>
      </c>
      <c r="C353">
        <f>IF([91]Sheet1!A285&lt;&gt;"",[91]Sheet1!A285,"")</f>
        <v>14</v>
      </c>
      <c r="D353">
        <f>IF([92]Sheet1!A285&lt;&gt;"",[92]Sheet1!A285,"")</f>
        <v>331</v>
      </c>
      <c r="E353">
        <f>IF([93]Sheet1!A285&lt;&gt;"",[93]Sheet1!A285,"")</f>
        <v>191</v>
      </c>
      <c r="F353">
        <f>IF([94]Sheet1!A285&lt;&gt;"",[94]Sheet1!A285,"")</f>
        <v>284</v>
      </c>
      <c r="G353">
        <f>IF([95]Sheet1!A285&lt;&gt;"",[95]Sheet1!A285,"")</f>
        <v>316</v>
      </c>
      <c r="H353">
        <f>IF([96]Sheet1!A285&lt;&gt;"",[96]Sheet1!A285,"")</f>
        <v>549</v>
      </c>
      <c r="I353">
        <f>IF([97]Sheet1!A285&lt;&gt;"",[97]Sheet1!A285,"")</f>
        <v>370</v>
      </c>
      <c r="J353">
        <f>IF([98]Sheet1!A285&lt;&gt;"",[98]Sheet1!A285,"")</f>
        <v>664</v>
      </c>
      <c r="K353">
        <f>IF([99]Sheet1!A285&lt;&gt;"",[99]Sheet1!A285,"")</f>
        <v>629</v>
      </c>
      <c r="L353">
        <f>IF([100]Sheet1!A285&lt;&gt;"",[100]Sheet1!A285,"")</f>
        <v>350</v>
      </c>
      <c r="M353">
        <f>IF([101]Sheet1!A285&lt;&gt;"",[101]Sheet1!A285,"")</f>
        <v>177</v>
      </c>
      <c r="N353">
        <f>IF([102]Sheet1!A285&lt;&gt;"",[102]Sheet1!A285,"")</f>
        <v>601</v>
      </c>
      <c r="O353">
        <f>IF([103]Sheet1!A285&lt;&gt;"",[103]Sheet1!A285,"")</f>
        <v>10</v>
      </c>
      <c r="P353">
        <f>IF([104]Sheet1!A285&lt;&gt;"",[104]Sheet1!A285,"")</f>
        <v>630</v>
      </c>
      <c r="Q353">
        <f>IF([105]Sheet1!A285&lt;&gt;"",[105]Sheet1!A285,"")</f>
        <v>621</v>
      </c>
      <c r="R353">
        <f>IF([106]Sheet1!A285&lt;&gt;"",[106]Sheet1!A285,"")</f>
        <v>36</v>
      </c>
      <c r="S353">
        <f>IF([107]Sheet1!A285&lt;&gt;"",[107]Sheet1!A285,"")</f>
        <v>352</v>
      </c>
      <c r="T353">
        <f>IF([108]Sheet1!A285&lt;&gt;"",[108]Sheet1!A285,"")</f>
        <v>316</v>
      </c>
      <c r="U353">
        <f>IF([109]Sheet1!A285&lt;&gt;"",[109]Sheet1!A285,"")</f>
        <v>183</v>
      </c>
      <c r="V353">
        <f>IF([110]Sheet1!A285&lt;&gt;"",[110]Sheet1!A285,"")</f>
        <v>516</v>
      </c>
      <c r="W353">
        <f>IF([111]Sheet1!A285&lt;&gt;"",[111]Sheet1!A285,"")</f>
        <v>363</v>
      </c>
      <c r="X353">
        <f>IF([112]Sheet1!A285&lt;&gt;"",[112]Sheet1!A285,"")</f>
        <v>73</v>
      </c>
      <c r="Y353">
        <f>IF([113]Sheet1!A285&lt;&gt;"",[113]Sheet1!A285,"")</f>
        <v>403</v>
      </c>
      <c r="Z353">
        <f>IF([114]Sheet1!A285&lt;&gt;"",[114]Sheet1!A285,"")</f>
        <v>404</v>
      </c>
      <c r="AA353">
        <f>IF([115]Sheet1!A285&lt;&gt;"",[115]Sheet1!A285,"")</f>
        <v>405</v>
      </c>
      <c r="AB353">
        <f>IF([116]Sheet1!A285&lt;&gt;"",[116]Sheet1!A285,"")</f>
        <v>337</v>
      </c>
      <c r="AC353">
        <f>IF([117]Sheet1!A285&lt;&gt;"",[117]Sheet1!A285,"")</f>
        <v>165</v>
      </c>
      <c r="AD353">
        <f>IF([118]Sheet1!A285&lt;&gt;"",[118]Sheet1!A285,"")</f>
        <v>340</v>
      </c>
      <c r="AE353">
        <f>IF([119]Sheet1!A285&lt;&gt;"",[119]Sheet1!A285,"")</f>
        <v>343</v>
      </c>
      <c r="AF353">
        <f>IF([120]Sheet1!A285&lt;&gt;"",[120]Sheet1!A285,"")</f>
        <v>139</v>
      </c>
      <c r="AG353">
        <f>IF([121]Sheet1!A285&lt;&gt;"",[121]Sheet1!A285,"")</f>
        <v>301</v>
      </c>
      <c r="AH353">
        <f>IF([122]Sheet1!A285&lt;&gt;"",[122]Sheet1!A285,"")</f>
        <v>15</v>
      </c>
      <c r="AI353">
        <f>IF([123]Sheet1!A285&lt;&gt;"",[123]Sheet1!A285,"")</f>
        <v>82</v>
      </c>
      <c r="AJ353">
        <f>IF([124]Sheet1!A285&lt;&gt;"",[124]Sheet1!A285,"")</f>
        <v>144</v>
      </c>
      <c r="AK353">
        <f>IF([125]Sheet1!A285&lt;&gt;"",[125]Sheet1!A285,"")</f>
        <v>514</v>
      </c>
      <c r="AL353">
        <f>IF([126]Sheet1!A285&lt;&gt;"",[126]Sheet1!A285,"")</f>
        <v>165</v>
      </c>
      <c r="AM353">
        <f>IF([127]Sheet1!A285&lt;&gt;"",[127]Sheet1!A285,"")</f>
        <v>538</v>
      </c>
      <c r="AN353">
        <f>IF([128]Sheet1!A285&lt;&gt;"",[128]Sheet1!A285,"")</f>
        <v>208</v>
      </c>
      <c r="AO353" t="str">
        <f>IF([129]Sheet1!A285&lt;&gt;"",[129]Sheet1!A285,"")</f>
        <v/>
      </c>
      <c r="AP353" t="str">
        <f>IF([130]Sheet1!A285&lt;&gt;"",[130]Sheet1!A285,"")</f>
        <v/>
      </c>
      <c r="AQ353">
        <f>IF([131]Sheet1!A285&lt;&gt;"",[131]Sheet1!A285,"")</f>
        <v>165</v>
      </c>
      <c r="AR353">
        <f>IF([132]Sheet1!A285&lt;&gt;"",[132]Sheet1!A285,"")</f>
        <v>18</v>
      </c>
      <c r="AS353">
        <f>IF([133]Sheet1!A285&lt;&gt;"",[133]Sheet1!A285,"")</f>
        <v>6</v>
      </c>
      <c r="AT353">
        <f>IF([134]Sheet1!A285&lt;&gt;"",[134]Sheet1!A285,"")</f>
        <v>154</v>
      </c>
      <c r="AU353">
        <f>IF([135]Sheet1!A285&lt;&gt;"",[135]Sheet1!A285,"")</f>
        <v>167</v>
      </c>
      <c r="AV353">
        <f>IF([136]Sheet1!A285&lt;&gt;"",[136]Sheet1!A285,"")</f>
        <v>169</v>
      </c>
      <c r="AW353">
        <f>IF([137]Sheet1!A285&lt;&gt;"",[137]Sheet1!A285,"")</f>
        <v>30</v>
      </c>
      <c r="AX353">
        <f>IF([138]Sheet1!A285&lt;&gt;"",[138]Sheet1!A285,"")</f>
        <v>637</v>
      </c>
      <c r="AY353">
        <f>IF([139]Sheet1!A285&lt;&gt;"",[139]Sheet1!A285,"")</f>
        <v>213</v>
      </c>
      <c r="AZ353">
        <f>IF([140]Sheet1!A285&lt;&gt;"",[140]Sheet1!A285,"")</f>
        <v>117</v>
      </c>
      <c r="BA353">
        <f>IF([141]Sheet1!A285&lt;&gt;"",[141]Sheet1!A285,"")</f>
        <v>203</v>
      </c>
      <c r="BB353">
        <f>IF([142]Sheet1!A285&lt;&gt;"",[142]Sheet1!A285,"")</f>
        <v>576</v>
      </c>
      <c r="BC353">
        <f>IF([143]Sheet1!A285&lt;&gt;"",[143]Sheet1!A285,"")</f>
        <v>358</v>
      </c>
      <c r="BD353">
        <f>IF([144]Sheet1!A285&lt;&gt;"",[144]Sheet1!A285,"")</f>
        <v>202</v>
      </c>
      <c r="BE353">
        <f>IF([145]Sheet1!A285&lt;&gt;"",[145]Sheet1!A285,"")</f>
        <v>604</v>
      </c>
      <c r="BF353">
        <f>IF([146]Sheet1!A285&lt;&gt;"",[146]Sheet1!A285,"")</f>
        <v>353</v>
      </c>
      <c r="BG353">
        <f>IF([147]Sheet1!A285&lt;&gt;"",[147]Sheet1!A285,"")</f>
        <v>652</v>
      </c>
      <c r="BH353">
        <f>IF([148]Sheet1!A285&lt;&gt;"",[148]Sheet1!A285,"")</f>
        <v>311</v>
      </c>
      <c r="BI353">
        <f>IF([149]Sheet1!A285&lt;&gt;"",[149]Sheet1!A285,"")</f>
        <v>271</v>
      </c>
      <c r="BJ353">
        <f>IF([150]Sheet1!A285&lt;&gt;"",[150]Sheet1!A285,"")</f>
        <v>633</v>
      </c>
      <c r="BK353">
        <f>IF([151]Sheet1!A285&lt;&gt;"",[151]Sheet1!A285,"")</f>
        <v>245</v>
      </c>
      <c r="BL353">
        <f>IF([152]Sheet1!A285&lt;&gt;"",[152]Sheet1!A285,"")</f>
        <v>255</v>
      </c>
      <c r="BM353">
        <f>IF([153]Sheet1!A285&lt;&gt;"",[153]Sheet1!A285,"")</f>
        <v>380</v>
      </c>
      <c r="BN353">
        <f>IF([154]Sheet1!A285&lt;&gt;"",[154]Sheet1!A285,"")</f>
        <v>173</v>
      </c>
      <c r="BO353">
        <f>IF([155]Sheet1!A285&lt;&gt;"",[155]Sheet1!A285,"")</f>
        <v>295</v>
      </c>
      <c r="BP353">
        <f>IF([156]Sheet1!A285&lt;&gt;"",[156]Sheet1!A285,"")</f>
        <v>123</v>
      </c>
      <c r="BQ353">
        <f>IF([157]Sheet1!A285&lt;&gt;"",[157]Sheet1!A285,"")</f>
        <v>271</v>
      </c>
      <c r="BR353">
        <f>IF([158]Sheet1!A285&lt;&gt;"",[158]Sheet1!A285,"")</f>
        <v>564</v>
      </c>
      <c r="BS353">
        <f>IF([159]Sheet1!A285&lt;&gt;"",[159]Sheet1!A285,"")</f>
        <v>660</v>
      </c>
      <c r="BT353">
        <f>IF([160]Sheet1!A285&lt;&gt;"",[160]Sheet1!A285,"")</f>
        <v>373</v>
      </c>
      <c r="BU353">
        <f>IF([161]Sheet1!A285&lt;&gt;"",[161]Sheet1!A285,"")</f>
        <v>289</v>
      </c>
      <c r="BV353">
        <f>IF([162]Sheet1!A285&lt;&gt;"",[162]Sheet1!A285,"")</f>
        <v>426</v>
      </c>
      <c r="BW353">
        <f>IF([163]Sheet1!A285&lt;&gt;"",[163]Sheet1!A285,"")</f>
        <v>238</v>
      </c>
      <c r="BX353">
        <f>IF([164]Sheet1!A285&lt;&gt;"",[164]Sheet1!A285,"")</f>
        <v>45</v>
      </c>
      <c r="BY353">
        <f>IF([165]Sheet1!A285&lt;&gt;"",[165]Sheet1!A285,"")</f>
        <v>151</v>
      </c>
      <c r="BZ353">
        <f>IF([166]Sheet1!A285&lt;&gt;"",[166]Sheet1!A285,"")</f>
        <v>386</v>
      </c>
      <c r="CA353">
        <f>IF([167]Sheet1!A285&lt;&gt;"",[167]Sheet1!A285,"")</f>
        <v>35</v>
      </c>
      <c r="CB353">
        <f>IF([168]Sheet1!A285&lt;&gt;"",[168]Sheet1!A285,"")</f>
        <v>311</v>
      </c>
      <c r="CC353">
        <f>IF([169]Sheet1!A285&lt;&gt;"",[169]Sheet1!A285,"")</f>
        <v>179</v>
      </c>
      <c r="CD353">
        <f>IF([170]Sheet1!A285&lt;&gt;"",[170]Sheet1!A285,"")</f>
        <v>430</v>
      </c>
      <c r="CE353">
        <f>IF([171]Sheet1!A285&lt;&gt;"",[171]Sheet1!A285,"")</f>
        <v>610</v>
      </c>
      <c r="CF353">
        <f>IF([172]Sheet1!A285&lt;&gt;"",[172]Sheet1!A285,"")</f>
        <v>39</v>
      </c>
      <c r="CG353">
        <f>IF([173]Sheet1!A285&lt;&gt;"",[173]Sheet1!A285,"")</f>
        <v>427</v>
      </c>
      <c r="CH353">
        <f>IF([174]Sheet1!A285&lt;&gt;"",[174]Sheet1!A285,"")</f>
        <v>235</v>
      </c>
      <c r="CI353">
        <f>IF([175]Sheet1!A285&lt;&gt;"",[175]Sheet1!A285,"")</f>
        <v>497</v>
      </c>
      <c r="CJ353">
        <f>IF([176]Sheet1!A285&lt;&gt;"",[176]Sheet1!A285,"")</f>
        <v>320</v>
      </c>
      <c r="CK353">
        <f>IF([177]Sheet1!A285&lt;&gt;"",[177]Sheet1!A285,"")</f>
        <v>69</v>
      </c>
      <c r="CL353">
        <f>IF([178]Sheet1!A285&lt;&gt;"",[178]Sheet1!A285,"")</f>
        <v>111</v>
      </c>
    </row>
    <row r="354" spans="2:90">
      <c r="B354">
        <f>IF([90]Sheet1!A286&lt;&gt;"",[90]Sheet1!A286,"")</f>
        <v>301</v>
      </c>
      <c r="C354">
        <f>IF([91]Sheet1!A286&lt;&gt;"",[91]Sheet1!A286,"")</f>
        <v>323</v>
      </c>
      <c r="D354">
        <f>IF([92]Sheet1!A286&lt;&gt;"",[92]Sheet1!A286,"")</f>
        <v>142</v>
      </c>
      <c r="E354">
        <f>IF([93]Sheet1!A286&lt;&gt;"",[93]Sheet1!A286,"")</f>
        <v>390</v>
      </c>
      <c r="F354">
        <f>IF([94]Sheet1!A286&lt;&gt;"",[94]Sheet1!A286,"")</f>
        <v>246</v>
      </c>
      <c r="G354">
        <f>IF([95]Sheet1!A286&lt;&gt;"",[95]Sheet1!A286,"")</f>
        <v>243</v>
      </c>
      <c r="H354">
        <f>IF([96]Sheet1!A286&lt;&gt;"",[96]Sheet1!A286,"")</f>
        <v>300</v>
      </c>
      <c r="I354">
        <f>IF([97]Sheet1!A286&lt;&gt;"",[97]Sheet1!A286,"")</f>
        <v>94</v>
      </c>
      <c r="J354">
        <f>IF([98]Sheet1!A286&lt;&gt;"",[98]Sheet1!A286,"")</f>
        <v>388</v>
      </c>
      <c r="K354">
        <f>IF([99]Sheet1!A286&lt;&gt;"",[99]Sheet1!A286,"")</f>
        <v>143</v>
      </c>
      <c r="L354">
        <f>IF([100]Sheet1!A286&lt;&gt;"",[100]Sheet1!A286,"")</f>
        <v>390</v>
      </c>
      <c r="M354">
        <f>IF([101]Sheet1!A286&lt;&gt;"",[101]Sheet1!A286,"")</f>
        <v>65</v>
      </c>
      <c r="N354">
        <f>IF([102]Sheet1!A286&lt;&gt;"",[102]Sheet1!A286,"")</f>
        <v>47</v>
      </c>
      <c r="O354">
        <f>IF([103]Sheet1!A286&lt;&gt;"",[103]Sheet1!A286,"")</f>
        <v>328</v>
      </c>
      <c r="P354">
        <f>IF([104]Sheet1!A286&lt;&gt;"",[104]Sheet1!A286,"")</f>
        <v>94</v>
      </c>
      <c r="Q354">
        <f>IF([105]Sheet1!A286&lt;&gt;"",[105]Sheet1!A286,"")</f>
        <v>83</v>
      </c>
      <c r="R354">
        <f>IF([106]Sheet1!A286&lt;&gt;"",[106]Sheet1!A286,"")</f>
        <v>254</v>
      </c>
      <c r="S354">
        <f>IF([107]Sheet1!A286&lt;&gt;"",[107]Sheet1!A286,"")</f>
        <v>98</v>
      </c>
      <c r="T354">
        <f>IF([108]Sheet1!A286&lt;&gt;"",[108]Sheet1!A286,"")</f>
        <v>75</v>
      </c>
      <c r="U354">
        <f>IF([109]Sheet1!A286&lt;&gt;"",[109]Sheet1!A286,"")</f>
        <v>511</v>
      </c>
      <c r="V354">
        <f>IF([110]Sheet1!A286&lt;&gt;"",[110]Sheet1!A286,"")</f>
        <v>207</v>
      </c>
      <c r="W354">
        <f>IF([111]Sheet1!A286&lt;&gt;"",[111]Sheet1!A286,"")</f>
        <v>346</v>
      </c>
      <c r="X354">
        <f>IF([112]Sheet1!A286&lt;&gt;"",[112]Sheet1!A286,"")</f>
        <v>530</v>
      </c>
      <c r="Y354">
        <f>IF([113]Sheet1!A286&lt;&gt;"",[113]Sheet1!A286,"")</f>
        <v>314</v>
      </c>
      <c r="Z354">
        <f>IF([114]Sheet1!A286&lt;&gt;"",[114]Sheet1!A286,"")</f>
        <v>444</v>
      </c>
      <c r="AA354">
        <f>IF([115]Sheet1!A286&lt;&gt;"",[115]Sheet1!A286,"")</f>
        <v>194</v>
      </c>
      <c r="AB354">
        <f>IF([116]Sheet1!A286&lt;&gt;"",[116]Sheet1!A286,"")</f>
        <v>18</v>
      </c>
      <c r="AC354">
        <f>IF([117]Sheet1!A286&lt;&gt;"",[117]Sheet1!A286,"")</f>
        <v>275</v>
      </c>
      <c r="AD354">
        <f>IF([118]Sheet1!A286&lt;&gt;"",[118]Sheet1!A286,"")</f>
        <v>503</v>
      </c>
      <c r="AE354">
        <f>IF([119]Sheet1!A286&lt;&gt;"",[119]Sheet1!A286,"")</f>
        <v>18</v>
      </c>
      <c r="AF354">
        <f>IF([120]Sheet1!A286&lt;&gt;"",[120]Sheet1!A286,"")</f>
        <v>426</v>
      </c>
      <c r="AG354">
        <f>IF([121]Sheet1!A286&lt;&gt;"",[121]Sheet1!A286,"")</f>
        <v>47</v>
      </c>
      <c r="AH354">
        <f>IF([122]Sheet1!A286&lt;&gt;"",[122]Sheet1!A286,"")</f>
        <v>442</v>
      </c>
      <c r="AI354">
        <f>IF([123]Sheet1!A286&lt;&gt;"",[123]Sheet1!A286,"")</f>
        <v>305</v>
      </c>
      <c r="AJ354">
        <f>IF([124]Sheet1!A286&lt;&gt;"",[124]Sheet1!A286,"")</f>
        <v>196</v>
      </c>
      <c r="AK354">
        <f>IF([125]Sheet1!A286&lt;&gt;"",[125]Sheet1!A286,"")</f>
        <v>409</v>
      </c>
      <c r="AL354">
        <f>IF([126]Sheet1!A286&lt;&gt;"",[126]Sheet1!A286,"")</f>
        <v>182</v>
      </c>
      <c r="AM354">
        <f>IF([127]Sheet1!A286&lt;&gt;"",[127]Sheet1!A286,"")</f>
        <v>446</v>
      </c>
      <c r="AN354">
        <f>IF([128]Sheet1!A286&lt;&gt;"",[128]Sheet1!A286,"")</f>
        <v>513</v>
      </c>
      <c r="AO354" t="str">
        <f>IF([129]Sheet1!A286&lt;&gt;"",[129]Sheet1!A286,"")</f>
        <v/>
      </c>
      <c r="AP354" t="str">
        <f>IF([130]Sheet1!A286&lt;&gt;"",[130]Sheet1!A286,"")</f>
        <v/>
      </c>
      <c r="AQ354">
        <f>IF([131]Sheet1!A286&lt;&gt;"",[131]Sheet1!A286,"")</f>
        <v>613</v>
      </c>
      <c r="AR354">
        <f>IF([132]Sheet1!A286&lt;&gt;"",[132]Sheet1!A286,"")</f>
        <v>211</v>
      </c>
      <c r="AS354">
        <f>IF([133]Sheet1!A286&lt;&gt;"",[133]Sheet1!A286,"")</f>
        <v>240</v>
      </c>
      <c r="AT354">
        <f>IF([134]Sheet1!A286&lt;&gt;"",[134]Sheet1!A286,"")</f>
        <v>5</v>
      </c>
      <c r="AU354">
        <f>IF([135]Sheet1!A286&lt;&gt;"",[135]Sheet1!A286,"")</f>
        <v>310</v>
      </c>
      <c r="AV354">
        <f>IF([136]Sheet1!A286&lt;&gt;"",[136]Sheet1!A286,"")</f>
        <v>607</v>
      </c>
      <c r="AW354">
        <f>IF([137]Sheet1!A286&lt;&gt;"",[137]Sheet1!A286,"")</f>
        <v>136</v>
      </c>
      <c r="AX354">
        <f>IF([138]Sheet1!A286&lt;&gt;"",[138]Sheet1!A286,"")</f>
        <v>138</v>
      </c>
      <c r="AY354">
        <f>IF([139]Sheet1!A286&lt;&gt;"",[139]Sheet1!A286,"")</f>
        <v>86</v>
      </c>
      <c r="AZ354">
        <f>IF([140]Sheet1!A286&lt;&gt;"",[140]Sheet1!A286,"")</f>
        <v>4</v>
      </c>
      <c r="BA354">
        <f>IF([141]Sheet1!A286&lt;&gt;"",[141]Sheet1!A286,"")</f>
        <v>581</v>
      </c>
      <c r="BB354">
        <f>IF([142]Sheet1!A286&lt;&gt;"",[142]Sheet1!A286,"")</f>
        <v>180</v>
      </c>
      <c r="BC354">
        <f>IF([143]Sheet1!A286&lt;&gt;"",[143]Sheet1!A286,"")</f>
        <v>101</v>
      </c>
      <c r="BD354">
        <f>IF([144]Sheet1!A286&lt;&gt;"",[144]Sheet1!A286,"")</f>
        <v>174</v>
      </c>
      <c r="BE354">
        <f>IF([145]Sheet1!A286&lt;&gt;"",[145]Sheet1!A286,"")</f>
        <v>249</v>
      </c>
      <c r="BF354">
        <f>IF([146]Sheet1!A286&lt;&gt;"",[146]Sheet1!A286,"")</f>
        <v>92</v>
      </c>
      <c r="BG354">
        <f>IF([147]Sheet1!A286&lt;&gt;"",[147]Sheet1!A286,"")</f>
        <v>61</v>
      </c>
      <c r="BH354">
        <f>IF([148]Sheet1!A286&lt;&gt;"",[148]Sheet1!A286,"")</f>
        <v>369</v>
      </c>
      <c r="BI354">
        <f>IF([149]Sheet1!A286&lt;&gt;"",[149]Sheet1!A286,"")</f>
        <v>660</v>
      </c>
      <c r="BJ354">
        <f>IF([150]Sheet1!A286&lt;&gt;"",[150]Sheet1!A286,"")</f>
        <v>39</v>
      </c>
      <c r="BK354">
        <f>IF([151]Sheet1!A286&lt;&gt;"",[151]Sheet1!A286,"")</f>
        <v>189</v>
      </c>
      <c r="BL354">
        <f>IF([152]Sheet1!A286&lt;&gt;"",[152]Sheet1!A286,"")</f>
        <v>46</v>
      </c>
      <c r="BM354">
        <f>IF([153]Sheet1!A286&lt;&gt;"",[153]Sheet1!A286,"")</f>
        <v>392</v>
      </c>
      <c r="BN354">
        <f>IF([154]Sheet1!A286&lt;&gt;"",[154]Sheet1!A286,"")</f>
        <v>617</v>
      </c>
      <c r="BO354">
        <f>IF([155]Sheet1!A286&lt;&gt;"",[155]Sheet1!A286,"")</f>
        <v>654</v>
      </c>
      <c r="BP354">
        <f>IF([156]Sheet1!A286&lt;&gt;"",[156]Sheet1!A286,"")</f>
        <v>560</v>
      </c>
      <c r="BQ354">
        <f>IF([157]Sheet1!A286&lt;&gt;"",[157]Sheet1!A286,"")</f>
        <v>516</v>
      </c>
      <c r="BR354">
        <f>IF([158]Sheet1!A286&lt;&gt;"",[158]Sheet1!A286,"")</f>
        <v>380</v>
      </c>
      <c r="BS354">
        <f>IF([159]Sheet1!A286&lt;&gt;"",[159]Sheet1!A286,"")</f>
        <v>424</v>
      </c>
      <c r="BT354">
        <f>IF([160]Sheet1!A286&lt;&gt;"",[160]Sheet1!A286,"")</f>
        <v>167</v>
      </c>
      <c r="BU354">
        <f>IF([161]Sheet1!A286&lt;&gt;"",[161]Sheet1!A286,"")</f>
        <v>666</v>
      </c>
      <c r="BV354">
        <f>IF([162]Sheet1!A286&lt;&gt;"",[162]Sheet1!A286,"")</f>
        <v>83</v>
      </c>
      <c r="BW354">
        <f>IF([163]Sheet1!A286&lt;&gt;"",[163]Sheet1!A286,"")</f>
        <v>210</v>
      </c>
      <c r="BX354">
        <f>IF([164]Sheet1!A286&lt;&gt;"",[164]Sheet1!A286,"")</f>
        <v>391</v>
      </c>
      <c r="BY354">
        <f>IF([165]Sheet1!A286&lt;&gt;"",[165]Sheet1!A286,"")</f>
        <v>75</v>
      </c>
      <c r="BZ354">
        <f>IF([166]Sheet1!A286&lt;&gt;"",[166]Sheet1!A286,"")</f>
        <v>538</v>
      </c>
      <c r="CA354">
        <f>IF([167]Sheet1!A286&lt;&gt;"",[167]Sheet1!A286,"")</f>
        <v>532</v>
      </c>
      <c r="CB354">
        <f>IF([168]Sheet1!A286&lt;&gt;"",[168]Sheet1!A286,"")</f>
        <v>141</v>
      </c>
      <c r="CC354">
        <f>IF([169]Sheet1!A286&lt;&gt;"",[169]Sheet1!A286,"")</f>
        <v>333</v>
      </c>
      <c r="CD354">
        <f>IF([170]Sheet1!A286&lt;&gt;"",[170]Sheet1!A286,"")</f>
        <v>192</v>
      </c>
      <c r="CE354">
        <f>IF([171]Sheet1!A286&lt;&gt;"",[171]Sheet1!A286,"")</f>
        <v>62</v>
      </c>
      <c r="CF354">
        <f>IF([172]Sheet1!A286&lt;&gt;"",[172]Sheet1!A286,"")</f>
        <v>269</v>
      </c>
      <c r="CG354">
        <f>IF([173]Sheet1!A286&lt;&gt;"",[173]Sheet1!A286,"")</f>
        <v>467</v>
      </c>
      <c r="CH354">
        <f>IF([174]Sheet1!A286&lt;&gt;"",[174]Sheet1!A286,"")</f>
        <v>553</v>
      </c>
      <c r="CI354">
        <f>IF([175]Sheet1!A286&lt;&gt;"",[175]Sheet1!A286,"")</f>
        <v>152</v>
      </c>
      <c r="CJ354">
        <f>IF([176]Sheet1!A286&lt;&gt;"",[176]Sheet1!A286,"")</f>
        <v>274</v>
      </c>
      <c r="CK354">
        <f>IF([177]Sheet1!A286&lt;&gt;"",[177]Sheet1!A286,"")</f>
        <v>347</v>
      </c>
      <c r="CL354">
        <f>IF([178]Sheet1!A286&lt;&gt;"",[178]Sheet1!A286,"")</f>
        <v>384</v>
      </c>
    </row>
    <row r="355" spans="2:90">
      <c r="B355">
        <f>IF([90]Sheet1!A287&lt;&gt;"",[90]Sheet1!A287,"")</f>
        <v>538</v>
      </c>
      <c r="C355">
        <f>IF([91]Sheet1!A287&lt;&gt;"",[91]Sheet1!A287,"")</f>
        <v>249</v>
      </c>
      <c r="D355">
        <f>IF([92]Sheet1!A287&lt;&gt;"",[92]Sheet1!A287,"")</f>
        <v>47</v>
      </c>
      <c r="E355">
        <f>IF([93]Sheet1!A287&lt;&gt;"",[93]Sheet1!A287,"")</f>
        <v>224</v>
      </c>
      <c r="F355">
        <f>IF([94]Sheet1!A287&lt;&gt;"",[94]Sheet1!A287,"")</f>
        <v>320</v>
      </c>
      <c r="G355">
        <f>IF([95]Sheet1!A287&lt;&gt;"",[95]Sheet1!A287,"")</f>
        <v>201</v>
      </c>
      <c r="H355">
        <f>IF([96]Sheet1!A287&lt;&gt;"",[96]Sheet1!A287,"")</f>
        <v>620</v>
      </c>
      <c r="I355">
        <f>IF([97]Sheet1!A287&lt;&gt;"",[97]Sheet1!A287,"")</f>
        <v>184</v>
      </c>
      <c r="J355">
        <f>IF([98]Sheet1!A287&lt;&gt;"",[98]Sheet1!A287,"")</f>
        <v>571</v>
      </c>
      <c r="K355">
        <f>IF([99]Sheet1!A287&lt;&gt;"",[99]Sheet1!A287,"")</f>
        <v>326</v>
      </c>
      <c r="L355">
        <f>IF([100]Sheet1!A287&lt;&gt;"",[100]Sheet1!A287,"")</f>
        <v>216</v>
      </c>
      <c r="M355">
        <f>IF([101]Sheet1!A287&lt;&gt;"",[101]Sheet1!A287,"")</f>
        <v>182</v>
      </c>
      <c r="N355">
        <f>IF([102]Sheet1!A287&lt;&gt;"",[102]Sheet1!A287,"")</f>
        <v>282</v>
      </c>
      <c r="O355">
        <f>IF([103]Sheet1!A287&lt;&gt;"",[103]Sheet1!A287,"")</f>
        <v>77</v>
      </c>
      <c r="P355">
        <f>IF([104]Sheet1!A287&lt;&gt;"",[104]Sheet1!A287,"")</f>
        <v>574</v>
      </c>
      <c r="Q355">
        <f>IF([105]Sheet1!A287&lt;&gt;"",[105]Sheet1!A287,"")</f>
        <v>598</v>
      </c>
      <c r="R355">
        <f>IF([106]Sheet1!A287&lt;&gt;"",[106]Sheet1!A287,"")</f>
        <v>619</v>
      </c>
      <c r="S355">
        <f>IF([107]Sheet1!A287&lt;&gt;"",[107]Sheet1!A287,"")</f>
        <v>290</v>
      </c>
      <c r="T355">
        <f>IF([108]Sheet1!A287&lt;&gt;"",[108]Sheet1!A287,"")</f>
        <v>35</v>
      </c>
      <c r="U355">
        <f>IF([109]Sheet1!A287&lt;&gt;"",[109]Sheet1!A287,"")</f>
        <v>245</v>
      </c>
      <c r="V355">
        <f>IF([110]Sheet1!A287&lt;&gt;"",[110]Sheet1!A287,"")</f>
        <v>527</v>
      </c>
      <c r="W355">
        <f>IF([111]Sheet1!A287&lt;&gt;"",[111]Sheet1!A287,"")</f>
        <v>393</v>
      </c>
      <c r="X355">
        <f>IF([112]Sheet1!A287&lt;&gt;"",[112]Sheet1!A287,"")</f>
        <v>298</v>
      </c>
      <c r="Y355">
        <f>IF([113]Sheet1!A287&lt;&gt;"",[113]Sheet1!A287,"")</f>
        <v>504</v>
      </c>
      <c r="Z355">
        <f>IF([114]Sheet1!A287&lt;&gt;"",[114]Sheet1!A287,"")</f>
        <v>216</v>
      </c>
      <c r="AA355">
        <f>IF([115]Sheet1!A287&lt;&gt;"",[115]Sheet1!A287,"")</f>
        <v>176</v>
      </c>
      <c r="AB355">
        <f>IF([116]Sheet1!A287&lt;&gt;"",[116]Sheet1!A287,"")</f>
        <v>465</v>
      </c>
      <c r="AC355">
        <f>IF([117]Sheet1!A287&lt;&gt;"",[117]Sheet1!A287,"")</f>
        <v>444</v>
      </c>
      <c r="AD355">
        <f>IF([118]Sheet1!A287&lt;&gt;"",[118]Sheet1!A287,"")</f>
        <v>274</v>
      </c>
      <c r="AE355">
        <f>IF([119]Sheet1!A287&lt;&gt;"",[119]Sheet1!A287,"")</f>
        <v>31</v>
      </c>
      <c r="AF355">
        <f>IF([120]Sheet1!A287&lt;&gt;"",[120]Sheet1!A287,"")</f>
        <v>350</v>
      </c>
      <c r="AG355">
        <f>IF([121]Sheet1!A287&lt;&gt;"",[121]Sheet1!A287,"")</f>
        <v>277</v>
      </c>
      <c r="AH355">
        <f>IF([122]Sheet1!A287&lt;&gt;"",[122]Sheet1!A287,"")</f>
        <v>66</v>
      </c>
      <c r="AI355">
        <f>IF([123]Sheet1!A287&lt;&gt;"",[123]Sheet1!A287,"")</f>
        <v>383</v>
      </c>
      <c r="AJ355">
        <f>IF([124]Sheet1!A287&lt;&gt;"",[124]Sheet1!A287,"")</f>
        <v>326</v>
      </c>
      <c r="AK355">
        <f>IF([125]Sheet1!A287&lt;&gt;"",[125]Sheet1!A287,"")</f>
        <v>166</v>
      </c>
      <c r="AL355">
        <f>IF([126]Sheet1!A287&lt;&gt;"",[126]Sheet1!A287,"")</f>
        <v>429</v>
      </c>
      <c r="AM355">
        <f>IF([127]Sheet1!A287&lt;&gt;"",[127]Sheet1!A287,"")</f>
        <v>189</v>
      </c>
      <c r="AN355">
        <f>IF([128]Sheet1!A287&lt;&gt;"",[128]Sheet1!A287,"")</f>
        <v>299</v>
      </c>
      <c r="AO355" t="str">
        <f>IF([129]Sheet1!A287&lt;&gt;"",[129]Sheet1!A287,"")</f>
        <v/>
      </c>
      <c r="AP355" t="str">
        <f>IF([130]Sheet1!A287&lt;&gt;"",[130]Sheet1!A287,"")</f>
        <v/>
      </c>
      <c r="AQ355">
        <f>IF([131]Sheet1!A287&lt;&gt;"",[131]Sheet1!A287,"")</f>
        <v>217</v>
      </c>
      <c r="AR355">
        <f>IF([132]Sheet1!A287&lt;&gt;"",[132]Sheet1!A287,"")</f>
        <v>277</v>
      </c>
      <c r="AS355">
        <f>IF([133]Sheet1!A287&lt;&gt;"",[133]Sheet1!A287,"")</f>
        <v>627</v>
      </c>
      <c r="AT355">
        <f>IF([134]Sheet1!A287&lt;&gt;"",[134]Sheet1!A287,"")</f>
        <v>158</v>
      </c>
      <c r="AU355">
        <f>IF([135]Sheet1!A287&lt;&gt;"",[135]Sheet1!A287,"")</f>
        <v>126</v>
      </c>
      <c r="AV355">
        <f>IF([136]Sheet1!A287&lt;&gt;"",[136]Sheet1!A287,"")</f>
        <v>259</v>
      </c>
      <c r="AW355">
        <f>IF([137]Sheet1!A287&lt;&gt;"",[137]Sheet1!A287,"")</f>
        <v>107</v>
      </c>
      <c r="AX355">
        <f>IF([138]Sheet1!A287&lt;&gt;"",[138]Sheet1!A287,"")</f>
        <v>182</v>
      </c>
      <c r="AY355">
        <f>IF([139]Sheet1!A287&lt;&gt;"",[139]Sheet1!A287,"")</f>
        <v>39</v>
      </c>
      <c r="AZ355">
        <f>IF([140]Sheet1!A287&lt;&gt;"",[140]Sheet1!A287,"")</f>
        <v>322</v>
      </c>
      <c r="BA355">
        <f>IF([141]Sheet1!A287&lt;&gt;"",[141]Sheet1!A287,"")</f>
        <v>329</v>
      </c>
      <c r="BB355">
        <f>IF([142]Sheet1!A287&lt;&gt;"",[142]Sheet1!A287,"")</f>
        <v>337</v>
      </c>
      <c r="BC355">
        <f>IF([143]Sheet1!A287&lt;&gt;"",[143]Sheet1!A287,"")</f>
        <v>339</v>
      </c>
      <c r="BD355">
        <f>IF([144]Sheet1!A287&lt;&gt;"",[144]Sheet1!A287,"")</f>
        <v>654</v>
      </c>
      <c r="BE355">
        <f>IF([145]Sheet1!A287&lt;&gt;"",[145]Sheet1!A287,"")</f>
        <v>279</v>
      </c>
      <c r="BF355">
        <f>IF([146]Sheet1!A287&lt;&gt;"",[146]Sheet1!A287,"")</f>
        <v>381</v>
      </c>
      <c r="BG355">
        <f>IF([147]Sheet1!A287&lt;&gt;"",[147]Sheet1!A287,"")</f>
        <v>340</v>
      </c>
      <c r="BH355">
        <f>IF([148]Sheet1!A287&lt;&gt;"",[148]Sheet1!A287,"")</f>
        <v>95</v>
      </c>
      <c r="BI355">
        <f>IF([149]Sheet1!A287&lt;&gt;"",[149]Sheet1!A287,"")</f>
        <v>398</v>
      </c>
      <c r="BJ355">
        <f>IF([150]Sheet1!A287&lt;&gt;"",[150]Sheet1!A287,"")</f>
        <v>629</v>
      </c>
      <c r="BK355">
        <f>IF([151]Sheet1!A287&lt;&gt;"",[151]Sheet1!A287,"")</f>
        <v>384</v>
      </c>
      <c r="BL355">
        <f>IF([152]Sheet1!A287&lt;&gt;"",[152]Sheet1!A287,"")</f>
        <v>153</v>
      </c>
      <c r="BM355">
        <f>IF([153]Sheet1!A287&lt;&gt;"",[153]Sheet1!A287,"")</f>
        <v>41</v>
      </c>
      <c r="BN355">
        <f>IF([154]Sheet1!A287&lt;&gt;"",[154]Sheet1!A287,"")</f>
        <v>23</v>
      </c>
      <c r="BO355">
        <f>IF([155]Sheet1!A287&lt;&gt;"",[155]Sheet1!A287,"")</f>
        <v>649</v>
      </c>
      <c r="BP355">
        <f>IF([156]Sheet1!A287&lt;&gt;"",[156]Sheet1!A287,"")</f>
        <v>63</v>
      </c>
      <c r="BQ355">
        <f>IF([157]Sheet1!A287&lt;&gt;"",[157]Sheet1!A287,"")</f>
        <v>602</v>
      </c>
      <c r="BR355">
        <f>IF([158]Sheet1!A287&lt;&gt;"",[158]Sheet1!A287,"")</f>
        <v>469</v>
      </c>
      <c r="BS355">
        <f>IF([159]Sheet1!A287&lt;&gt;"",[159]Sheet1!A287,"")</f>
        <v>121</v>
      </c>
      <c r="BT355">
        <f>IF([160]Sheet1!A287&lt;&gt;"",[160]Sheet1!A287,"")</f>
        <v>556</v>
      </c>
      <c r="BU355">
        <f>IF([161]Sheet1!A287&lt;&gt;"",[161]Sheet1!A287,"")</f>
        <v>650</v>
      </c>
      <c r="BV355">
        <f>IF([162]Sheet1!A287&lt;&gt;"",[162]Sheet1!A287,"")</f>
        <v>17</v>
      </c>
      <c r="BW355">
        <f>IF([163]Sheet1!A287&lt;&gt;"",[163]Sheet1!A287,"")</f>
        <v>557</v>
      </c>
      <c r="BX355">
        <f>IF([164]Sheet1!A287&lt;&gt;"",[164]Sheet1!A287,"")</f>
        <v>31</v>
      </c>
      <c r="BY355">
        <f>IF([165]Sheet1!A287&lt;&gt;"",[165]Sheet1!A287,"")</f>
        <v>266</v>
      </c>
      <c r="BZ355">
        <f>IF([166]Sheet1!A287&lt;&gt;"",[166]Sheet1!A287,"")</f>
        <v>328</v>
      </c>
      <c r="CA355">
        <f>IF([167]Sheet1!A287&lt;&gt;"",[167]Sheet1!A287,"")</f>
        <v>53</v>
      </c>
      <c r="CB355">
        <f>IF([168]Sheet1!A287&lt;&gt;"",[168]Sheet1!A287,"")</f>
        <v>25</v>
      </c>
      <c r="CC355">
        <f>IF([169]Sheet1!A287&lt;&gt;"",[169]Sheet1!A287,"")</f>
        <v>134</v>
      </c>
      <c r="CD355">
        <f>IF([170]Sheet1!A287&lt;&gt;"",[170]Sheet1!A287,"")</f>
        <v>45</v>
      </c>
      <c r="CE355">
        <f>IF([171]Sheet1!A287&lt;&gt;"",[171]Sheet1!A287,"")</f>
        <v>124</v>
      </c>
      <c r="CF355">
        <f>IF([172]Sheet1!A287&lt;&gt;"",[172]Sheet1!A287,"")</f>
        <v>180</v>
      </c>
      <c r="CG355">
        <f>IF([173]Sheet1!A287&lt;&gt;"",[173]Sheet1!A287,"")</f>
        <v>29</v>
      </c>
      <c r="CH355">
        <f>IF([174]Sheet1!A287&lt;&gt;"",[174]Sheet1!A287,"")</f>
        <v>23</v>
      </c>
      <c r="CI355">
        <f>IF([175]Sheet1!A287&lt;&gt;"",[175]Sheet1!A287,"")</f>
        <v>186</v>
      </c>
      <c r="CJ355">
        <f>IF([176]Sheet1!A287&lt;&gt;"",[176]Sheet1!A287,"")</f>
        <v>404</v>
      </c>
      <c r="CK355">
        <f>IF([177]Sheet1!A287&lt;&gt;"",[177]Sheet1!A287,"")</f>
        <v>310</v>
      </c>
      <c r="CL355">
        <f>IF([178]Sheet1!A287&lt;&gt;"",[178]Sheet1!A287,"")</f>
        <v>9</v>
      </c>
    </row>
    <row r="356" spans="2:90">
      <c r="B356">
        <f>IF([90]Sheet1!A288&lt;&gt;"",[90]Sheet1!A288,"")</f>
        <v>50</v>
      </c>
      <c r="C356">
        <f>IF([91]Sheet1!A288&lt;&gt;"",[91]Sheet1!A288,"")</f>
        <v>128</v>
      </c>
      <c r="D356">
        <f>IF([92]Sheet1!A288&lt;&gt;"",[92]Sheet1!A288,"")</f>
        <v>117</v>
      </c>
      <c r="E356">
        <f>IF([93]Sheet1!A288&lt;&gt;"",[93]Sheet1!A288,"")</f>
        <v>145</v>
      </c>
      <c r="F356">
        <f>IF([94]Sheet1!A288&lt;&gt;"",[94]Sheet1!A288,"")</f>
        <v>296</v>
      </c>
      <c r="G356">
        <f>IF([95]Sheet1!A288&lt;&gt;"",[95]Sheet1!A288,"")</f>
        <v>25</v>
      </c>
      <c r="H356">
        <f>IF([96]Sheet1!A288&lt;&gt;"",[96]Sheet1!A288,"")</f>
        <v>625</v>
      </c>
      <c r="I356">
        <f>IF([97]Sheet1!A288&lt;&gt;"",[97]Sheet1!A288,"")</f>
        <v>156</v>
      </c>
      <c r="J356">
        <f>IF([98]Sheet1!A288&lt;&gt;"",[98]Sheet1!A288,"")</f>
        <v>69</v>
      </c>
      <c r="K356">
        <f>IF([99]Sheet1!A288&lt;&gt;"",[99]Sheet1!A288,"")</f>
        <v>606</v>
      </c>
      <c r="L356">
        <f>IF([100]Sheet1!A288&lt;&gt;"",[100]Sheet1!A288,"")</f>
        <v>631</v>
      </c>
      <c r="M356">
        <f>IF([101]Sheet1!A288&lt;&gt;"",[101]Sheet1!A288,"")</f>
        <v>666</v>
      </c>
      <c r="N356">
        <f>IF([102]Sheet1!A288&lt;&gt;"",[102]Sheet1!A288,"")</f>
        <v>143</v>
      </c>
      <c r="O356">
        <f>IF([103]Sheet1!A288&lt;&gt;"",[103]Sheet1!A288,"")</f>
        <v>664</v>
      </c>
      <c r="P356">
        <f>IF([104]Sheet1!A288&lt;&gt;"",[104]Sheet1!A288,"")</f>
        <v>662</v>
      </c>
      <c r="Q356">
        <f>IF([105]Sheet1!A288&lt;&gt;"",[105]Sheet1!A288,"")</f>
        <v>131</v>
      </c>
      <c r="R356">
        <f>IF([106]Sheet1!A288&lt;&gt;"",[106]Sheet1!A288,"")</f>
        <v>217</v>
      </c>
      <c r="S356">
        <f>IF([107]Sheet1!A288&lt;&gt;"",[107]Sheet1!A288,"")</f>
        <v>327</v>
      </c>
      <c r="T356">
        <f>IF([108]Sheet1!A288&lt;&gt;"",[108]Sheet1!A288,"")</f>
        <v>50</v>
      </c>
      <c r="U356">
        <f>IF([109]Sheet1!A288&lt;&gt;"",[109]Sheet1!A288,"")</f>
        <v>286</v>
      </c>
      <c r="V356">
        <f>IF([110]Sheet1!A288&lt;&gt;"",[110]Sheet1!A288,"")</f>
        <v>467</v>
      </c>
      <c r="W356">
        <f>IF([111]Sheet1!A288&lt;&gt;"",[111]Sheet1!A288,"")</f>
        <v>70</v>
      </c>
      <c r="X356">
        <f>IF([112]Sheet1!A288&lt;&gt;"",[112]Sheet1!A288,"")</f>
        <v>297</v>
      </c>
      <c r="Y356">
        <f>IF([113]Sheet1!A288&lt;&gt;"",[113]Sheet1!A288,"")</f>
        <v>413</v>
      </c>
      <c r="Z356">
        <f>IF([114]Sheet1!A288&lt;&gt;"",[114]Sheet1!A288,"")</f>
        <v>109</v>
      </c>
      <c r="AA356">
        <f>IF([115]Sheet1!A288&lt;&gt;"",[115]Sheet1!A288,"")</f>
        <v>359</v>
      </c>
      <c r="AB356">
        <f>IF([116]Sheet1!A288&lt;&gt;"",[116]Sheet1!A288,"")</f>
        <v>154</v>
      </c>
      <c r="AC356">
        <f>IF([117]Sheet1!A288&lt;&gt;"",[117]Sheet1!A288,"")</f>
        <v>545</v>
      </c>
      <c r="AD356">
        <f>IF([118]Sheet1!A288&lt;&gt;"",[118]Sheet1!A288,"")</f>
        <v>252</v>
      </c>
      <c r="AE356">
        <f>IF([119]Sheet1!A288&lt;&gt;"",[119]Sheet1!A288,"")</f>
        <v>28</v>
      </c>
      <c r="AF356">
        <f>IF([120]Sheet1!A288&lt;&gt;"",[120]Sheet1!A288,"")</f>
        <v>423</v>
      </c>
      <c r="AG356">
        <f>IF([121]Sheet1!A288&lt;&gt;"",[121]Sheet1!A288,"")</f>
        <v>163</v>
      </c>
      <c r="AH356">
        <f>IF([122]Sheet1!A288&lt;&gt;"",[122]Sheet1!A288,"")</f>
        <v>288</v>
      </c>
      <c r="AI356">
        <f>IF([123]Sheet1!A288&lt;&gt;"",[123]Sheet1!A288,"")</f>
        <v>34</v>
      </c>
      <c r="AJ356">
        <f>IF([124]Sheet1!A288&lt;&gt;"",[124]Sheet1!A288,"")</f>
        <v>54</v>
      </c>
      <c r="AK356">
        <f>IF([125]Sheet1!A288&lt;&gt;"",[125]Sheet1!A288,"")</f>
        <v>79</v>
      </c>
      <c r="AL356">
        <f>IF([126]Sheet1!A288&lt;&gt;"",[126]Sheet1!A288,"")</f>
        <v>473</v>
      </c>
      <c r="AM356">
        <f>IF([127]Sheet1!A288&lt;&gt;"",[127]Sheet1!A288,"")</f>
        <v>523</v>
      </c>
      <c r="AN356">
        <f>IF([128]Sheet1!A288&lt;&gt;"",[128]Sheet1!A288,"")</f>
        <v>149</v>
      </c>
      <c r="AO356" t="str">
        <f>IF([129]Sheet1!A288&lt;&gt;"",[129]Sheet1!A288,"")</f>
        <v/>
      </c>
      <c r="AP356" t="str">
        <f>IF([130]Sheet1!A288&lt;&gt;"",[130]Sheet1!A288,"")</f>
        <v/>
      </c>
      <c r="AQ356">
        <f>IF([131]Sheet1!A288&lt;&gt;"",[131]Sheet1!A288,"")</f>
        <v>188</v>
      </c>
      <c r="AR356">
        <f>IF([132]Sheet1!A288&lt;&gt;"",[132]Sheet1!A288,"")</f>
        <v>229</v>
      </c>
      <c r="AS356">
        <f>IF([133]Sheet1!A288&lt;&gt;"",[133]Sheet1!A288,"")</f>
        <v>84</v>
      </c>
      <c r="AT356">
        <f>IF([134]Sheet1!A288&lt;&gt;"",[134]Sheet1!A288,"")</f>
        <v>315</v>
      </c>
      <c r="AU356">
        <f>IF([135]Sheet1!A288&lt;&gt;"",[135]Sheet1!A288,"")</f>
        <v>327</v>
      </c>
      <c r="AV356">
        <f>IF([136]Sheet1!A288&lt;&gt;"",[136]Sheet1!A288,"")</f>
        <v>368</v>
      </c>
      <c r="AW356">
        <f>IF([137]Sheet1!A288&lt;&gt;"",[137]Sheet1!A288,"")</f>
        <v>65</v>
      </c>
      <c r="AX356">
        <f>IF([138]Sheet1!A288&lt;&gt;"",[138]Sheet1!A288,"")</f>
        <v>155</v>
      </c>
      <c r="AY356">
        <f>IF([139]Sheet1!A288&lt;&gt;"",[139]Sheet1!A288,"")</f>
        <v>19</v>
      </c>
      <c r="AZ356">
        <f>IF([140]Sheet1!A288&lt;&gt;"",[140]Sheet1!A288,"")</f>
        <v>120</v>
      </c>
      <c r="BA356">
        <f>IF([141]Sheet1!A288&lt;&gt;"",[141]Sheet1!A288,"")</f>
        <v>14</v>
      </c>
      <c r="BB356">
        <f>IF([142]Sheet1!A288&lt;&gt;"",[142]Sheet1!A288,"")</f>
        <v>96</v>
      </c>
      <c r="BC356">
        <f>IF([143]Sheet1!A288&lt;&gt;"",[143]Sheet1!A288,"")</f>
        <v>61</v>
      </c>
      <c r="BD356">
        <f>IF([144]Sheet1!A288&lt;&gt;"",[144]Sheet1!A288,"")</f>
        <v>261</v>
      </c>
      <c r="BE356">
        <f>IF([145]Sheet1!A288&lt;&gt;"",[145]Sheet1!A288,"")</f>
        <v>593</v>
      </c>
      <c r="BF356">
        <f>IF([146]Sheet1!A288&lt;&gt;"",[146]Sheet1!A288,"")</f>
        <v>289</v>
      </c>
      <c r="BG356">
        <f>IF([147]Sheet1!A288&lt;&gt;"",[147]Sheet1!A288,"")</f>
        <v>270</v>
      </c>
      <c r="BH356">
        <f>IF([148]Sheet1!A288&lt;&gt;"",[148]Sheet1!A288,"")</f>
        <v>293</v>
      </c>
      <c r="BI356">
        <f>IF([149]Sheet1!A288&lt;&gt;"",[149]Sheet1!A288,"")</f>
        <v>396</v>
      </c>
      <c r="BJ356">
        <f>IF([150]Sheet1!A288&lt;&gt;"",[150]Sheet1!A288,"")</f>
        <v>582</v>
      </c>
      <c r="BK356">
        <f>IF([151]Sheet1!A288&lt;&gt;"",[151]Sheet1!A288,"")</f>
        <v>611</v>
      </c>
      <c r="BL356">
        <f>IF([152]Sheet1!A288&lt;&gt;"",[152]Sheet1!A288,"")</f>
        <v>90</v>
      </c>
      <c r="BM356">
        <f>IF([153]Sheet1!A288&lt;&gt;"",[153]Sheet1!A288,"")</f>
        <v>270</v>
      </c>
      <c r="BN356">
        <f>IF([154]Sheet1!A288&lt;&gt;"",[154]Sheet1!A288,"")</f>
        <v>278</v>
      </c>
      <c r="BO356">
        <f>IF([155]Sheet1!A288&lt;&gt;"",[155]Sheet1!A288,"")</f>
        <v>349</v>
      </c>
      <c r="BP356">
        <f>IF([156]Sheet1!A288&lt;&gt;"",[156]Sheet1!A288,"")</f>
        <v>78</v>
      </c>
      <c r="BQ356">
        <f>IF([157]Sheet1!A288&lt;&gt;"",[157]Sheet1!A288,"")</f>
        <v>489</v>
      </c>
      <c r="BR356">
        <f>IF([158]Sheet1!A288&lt;&gt;"",[158]Sheet1!A288,"")</f>
        <v>52</v>
      </c>
      <c r="BS356">
        <f>IF([159]Sheet1!A288&lt;&gt;"",[159]Sheet1!A288,"")</f>
        <v>624</v>
      </c>
      <c r="BT356">
        <f>IF([160]Sheet1!A288&lt;&gt;"",[160]Sheet1!A288,"")</f>
        <v>554</v>
      </c>
      <c r="BU356">
        <f>IF([161]Sheet1!A288&lt;&gt;"",[161]Sheet1!A288,"")</f>
        <v>653</v>
      </c>
      <c r="BV356">
        <f>IF([162]Sheet1!A288&lt;&gt;"",[162]Sheet1!A288,"")</f>
        <v>303</v>
      </c>
      <c r="BW356">
        <f>IF([163]Sheet1!A288&lt;&gt;"",[163]Sheet1!A288,"")</f>
        <v>390</v>
      </c>
      <c r="BX356">
        <f>IF([164]Sheet1!A288&lt;&gt;"",[164]Sheet1!A288,"")</f>
        <v>510</v>
      </c>
      <c r="BY356">
        <f>IF([165]Sheet1!A288&lt;&gt;"",[165]Sheet1!A288,"")</f>
        <v>135</v>
      </c>
      <c r="BZ356">
        <f>IF([166]Sheet1!A288&lt;&gt;"",[166]Sheet1!A288,"")</f>
        <v>356</v>
      </c>
      <c r="CA356">
        <f>IF([167]Sheet1!A288&lt;&gt;"",[167]Sheet1!A288,"")</f>
        <v>415</v>
      </c>
      <c r="CB356">
        <f>IF([168]Sheet1!A288&lt;&gt;"",[168]Sheet1!A288,"")</f>
        <v>222</v>
      </c>
      <c r="CC356">
        <f>IF([169]Sheet1!A288&lt;&gt;"",[169]Sheet1!A288,"")</f>
        <v>604</v>
      </c>
      <c r="CD356">
        <f>IF([170]Sheet1!A288&lt;&gt;"",[170]Sheet1!A288,"")</f>
        <v>448</v>
      </c>
      <c r="CE356">
        <f>IF([171]Sheet1!A288&lt;&gt;"",[171]Sheet1!A288,"")</f>
        <v>418</v>
      </c>
      <c r="CF356">
        <f>IF([172]Sheet1!A288&lt;&gt;"",[172]Sheet1!A288,"")</f>
        <v>138</v>
      </c>
      <c r="CG356">
        <f>IF([173]Sheet1!A288&lt;&gt;"",[173]Sheet1!A288,"")</f>
        <v>301</v>
      </c>
      <c r="CH356">
        <f>IF([174]Sheet1!A288&lt;&gt;"",[174]Sheet1!A288,"")</f>
        <v>652</v>
      </c>
      <c r="CI356">
        <f>IF([175]Sheet1!A288&lt;&gt;"",[175]Sheet1!A288,"")</f>
        <v>429</v>
      </c>
      <c r="CJ356">
        <f>IF([176]Sheet1!A288&lt;&gt;"",[176]Sheet1!A288,"")</f>
        <v>140</v>
      </c>
      <c r="CK356">
        <f>IF([177]Sheet1!A288&lt;&gt;"",[177]Sheet1!A288,"")</f>
        <v>330</v>
      </c>
      <c r="CL356">
        <f>IF([178]Sheet1!A288&lt;&gt;"",[178]Sheet1!A288,"")</f>
        <v>372</v>
      </c>
    </row>
    <row r="357" spans="2:90">
      <c r="B357">
        <f>IF([90]Sheet1!A289&lt;&gt;"",[90]Sheet1!A289,"")</f>
        <v>133</v>
      </c>
      <c r="C357">
        <f>IF([91]Sheet1!A289&lt;&gt;"",[91]Sheet1!A289,"")</f>
        <v>71</v>
      </c>
      <c r="D357">
        <f>IF([92]Sheet1!A289&lt;&gt;"",[92]Sheet1!A289,"")</f>
        <v>31</v>
      </c>
      <c r="E357">
        <f>IF([93]Sheet1!A289&lt;&gt;"",[93]Sheet1!A289,"")</f>
        <v>279</v>
      </c>
      <c r="F357">
        <f>IF([94]Sheet1!A289&lt;&gt;"",[94]Sheet1!A289,"")</f>
        <v>123</v>
      </c>
      <c r="G357">
        <f>IF([95]Sheet1!A289&lt;&gt;"",[95]Sheet1!A289,"")</f>
        <v>12</v>
      </c>
      <c r="H357">
        <f>IF([96]Sheet1!A289&lt;&gt;"",[96]Sheet1!A289,"")</f>
        <v>316</v>
      </c>
      <c r="I357">
        <f>IF([97]Sheet1!A289&lt;&gt;"",[97]Sheet1!A289,"")</f>
        <v>195</v>
      </c>
      <c r="J357">
        <f>IF([98]Sheet1!A289&lt;&gt;"",[98]Sheet1!A289,"")</f>
        <v>233</v>
      </c>
      <c r="K357">
        <f>IF([99]Sheet1!A289&lt;&gt;"",[99]Sheet1!A289,"")</f>
        <v>5</v>
      </c>
      <c r="L357">
        <f>IF([100]Sheet1!A289&lt;&gt;"",[100]Sheet1!A289,"")</f>
        <v>90</v>
      </c>
      <c r="M357">
        <f>IF([101]Sheet1!A289&lt;&gt;"",[101]Sheet1!A289,"")</f>
        <v>4</v>
      </c>
      <c r="N357">
        <f>IF([102]Sheet1!A289&lt;&gt;"",[102]Sheet1!A289,"")</f>
        <v>294</v>
      </c>
      <c r="O357">
        <f>IF([103]Sheet1!A289&lt;&gt;"",[103]Sheet1!A289,"")</f>
        <v>399</v>
      </c>
      <c r="P357">
        <f>IF([104]Sheet1!A289&lt;&gt;"",[104]Sheet1!A289,"")</f>
        <v>96</v>
      </c>
      <c r="Q357">
        <f>IF([105]Sheet1!A289&lt;&gt;"",[105]Sheet1!A289,"")</f>
        <v>649</v>
      </c>
      <c r="R357">
        <f>IF([106]Sheet1!A289&lt;&gt;"",[106]Sheet1!A289,"")</f>
        <v>18</v>
      </c>
      <c r="S357">
        <f>IF([107]Sheet1!A289&lt;&gt;"",[107]Sheet1!A289,"")</f>
        <v>420</v>
      </c>
      <c r="T357">
        <f>IF([108]Sheet1!A289&lt;&gt;"",[108]Sheet1!A289,"")</f>
        <v>356</v>
      </c>
      <c r="U357">
        <f>IF([109]Sheet1!A289&lt;&gt;"",[109]Sheet1!A289,"")</f>
        <v>328</v>
      </c>
      <c r="V357">
        <f>IF([110]Sheet1!A289&lt;&gt;"",[110]Sheet1!A289,"")</f>
        <v>532</v>
      </c>
      <c r="W357">
        <f>IF([111]Sheet1!A289&lt;&gt;"",[111]Sheet1!A289,"")</f>
        <v>475</v>
      </c>
      <c r="X357">
        <f>IF([112]Sheet1!A289&lt;&gt;"",[112]Sheet1!A289,"")</f>
        <v>89</v>
      </c>
      <c r="Y357">
        <f>IF([113]Sheet1!A289&lt;&gt;"",[113]Sheet1!A289,"")</f>
        <v>113</v>
      </c>
      <c r="Z357">
        <f>IF([114]Sheet1!A289&lt;&gt;"",[114]Sheet1!A289,"")</f>
        <v>502</v>
      </c>
      <c r="AA357">
        <f>IF([115]Sheet1!A289&lt;&gt;"",[115]Sheet1!A289,"")</f>
        <v>65</v>
      </c>
      <c r="AB357">
        <f>IF([116]Sheet1!A289&lt;&gt;"",[116]Sheet1!A289,"")</f>
        <v>455</v>
      </c>
      <c r="AC357">
        <f>IF([117]Sheet1!A289&lt;&gt;"",[117]Sheet1!A289,"")</f>
        <v>69</v>
      </c>
      <c r="AD357">
        <f>IF([118]Sheet1!A289&lt;&gt;"",[118]Sheet1!A289,"")</f>
        <v>507</v>
      </c>
      <c r="AE357">
        <f>IF([119]Sheet1!A289&lt;&gt;"",[119]Sheet1!A289,"")</f>
        <v>494</v>
      </c>
      <c r="AF357">
        <f>IF([120]Sheet1!A289&lt;&gt;"",[120]Sheet1!A289,"")</f>
        <v>531</v>
      </c>
      <c r="AG357">
        <f>IF([121]Sheet1!A289&lt;&gt;"",[121]Sheet1!A289,"")</f>
        <v>140</v>
      </c>
      <c r="AH357">
        <f>IF([122]Sheet1!A289&lt;&gt;"",[122]Sheet1!A289,"")</f>
        <v>410</v>
      </c>
      <c r="AI357">
        <f>IF([123]Sheet1!A289&lt;&gt;"",[123]Sheet1!A289,"")</f>
        <v>442</v>
      </c>
      <c r="AJ357">
        <f>IF([124]Sheet1!A289&lt;&gt;"",[124]Sheet1!A289,"")</f>
        <v>408</v>
      </c>
      <c r="AK357">
        <f>IF([125]Sheet1!A289&lt;&gt;"",[125]Sheet1!A289,"")</f>
        <v>179</v>
      </c>
      <c r="AL357">
        <f>IF([126]Sheet1!A289&lt;&gt;"",[126]Sheet1!A289,"")</f>
        <v>189</v>
      </c>
      <c r="AM357">
        <f>IF([127]Sheet1!A289&lt;&gt;"",[127]Sheet1!A289,"")</f>
        <v>190</v>
      </c>
      <c r="AN357">
        <f>IF([128]Sheet1!A289&lt;&gt;"",[128]Sheet1!A289,"")</f>
        <v>345</v>
      </c>
      <c r="AO357" t="str">
        <f>IF([129]Sheet1!A289&lt;&gt;"",[129]Sheet1!A289,"")</f>
        <v/>
      </c>
      <c r="AP357" t="str">
        <f>IF([130]Sheet1!A289&lt;&gt;"",[130]Sheet1!A289,"")</f>
        <v/>
      </c>
      <c r="AQ357">
        <f>IF([131]Sheet1!A289&lt;&gt;"",[131]Sheet1!A289,"")</f>
        <v>617</v>
      </c>
      <c r="AR357">
        <f>IF([132]Sheet1!A289&lt;&gt;"",[132]Sheet1!A289,"")</f>
        <v>33</v>
      </c>
      <c r="AS357">
        <f>IF([133]Sheet1!A289&lt;&gt;"",[133]Sheet1!A289,"")</f>
        <v>110</v>
      </c>
      <c r="AT357">
        <f>IF([134]Sheet1!A289&lt;&gt;"",[134]Sheet1!A289,"")</f>
        <v>239</v>
      </c>
      <c r="AU357">
        <f>IF([135]Sheet1!A289&lt;&gt;"",[135]Sheet1!A289,"")</f>
        <v>292</v>
      </c>
      <c r="AV357">
        <f>IF([136]Sheet1!A289&lt;&gt;"",[136]Sheet1!A289,"")</f>
        <v>279</v>
      </c>
      <c r="AW357">
        <f>IF([137]Sheet1!A289&lt;&gt;"",[137]Sheet1!A289,"")</f>
        <v>374</v>
      </c>
      <c r="AX357">
        <f>IF([138]Sheet1!A289&lt;&gt;"",[138]Sheet1!A289,"")</f>
        <v>571</v>
      </c>
      <c r="AY357">
        <f>IF([139]Sheet1!A289&lt;&gt;"",[139]Sheet1!A289,"")</f>
        <v>28</v>
      </c>
      <c r="AZ357">
        <f>IF([140]Sheet1!A289&lt;&gt;"",[140]Sheet1!A289,"")</f>
        <v>384</v>
      </c>
      <c r="BA357">
        <f>IF([141]Sheet1!A289&lt;&gt;"",[141]Sheet1!A289,"")</f>
        <v>384</v>
      </c>
      <c r="BB357">
        <f>IF([142]Sheet1!A289&lt;&gt;"",[142]Sheet1!A289,"")</f>
        <v>165</v>
      </c>
      <c r="BC357">
        <f>IF([143]Sheet1!A289&lt;&gt;"",[143]Sheet1!A289,"")</f>
        <v>82</v>
      </c>
      <c r="BD357">
        <f>IF([144]Sheet1!A289&lt;&gt;"",[144]Sheet1!A289,"")</f>
        <v>638</v>
      </c>
      <c r="BE357">
        <f>IF([145]Sheet1!A289&lt;&gt;"",[145]Sheet1!A289,"")</f>
        <v>582</v>
      </c>
      <c r="BF357">
        <f>IF([146]Sheet1!A289&lt;&gt;"",[146]Sheet1!A289,"")</f>
        <v>664</v>
      </c>
      <c r="BG357">
        <f>IF([147]Sheet1!A289&lt;&gt;"",[147]Sheet1!A289,"")</f>
        <v>46</v>
      </c>
      <c r="BH357">
        <f>IF([148]Sheet1!A289&lt;&gt;"",[148]Sheet1!A289,"")</f>
        <v>285</v>
      </c>
      <c r="BI357">
        <f>IF([149]Sheet1!A289&lt;&gt;"",[149]Sheet1!A289,"")</f>
        <v>9</v>
      </c>
      <c r="BJ357">
        <f>IF([150]Sheet1!A289&lt;&gt;"",[150]Sheet1!A289,"")</f>
        <v>95</v>
      </c>
      <c r="BK357">
        <f>IF([151]Sheet1!A289&lt;&gt;"",[151]Sheet1!A289,"")</f>
        <v>244</v>
      </c>
      <c r="BL357">
        <f>IF([152]Sheet1!A289&lt;&gt;"",[152]Sheet1!A289,"")</f>
        <v>574</v>
      </c>
      <c r="BM357">
        <f>IF([153]Sheet1!A289&lt;&gt;"",[153]Sheet1!A289,"")</f>
        <v>163</v>
      </c>
      <c r="BN357">
        <f>IF([154]Sheet1!A289&lt;&gt;"",[154]Sheet1!A289,"")</f>
        <v>68</v>
      </c>
      <c r="BO357">
        <f>IF([155]Sheet1!A289&lt;&gt;"",[155]Sheet1!A289,"")</f>
        <v>77</v>
      </c>
      <c r="BP357">
        <f>IF([156]Sheet1!A289&lt;&gt;"",[156]Sheet1!A289,"")</f>
        <v>430</v>
      </c>
      <c r="BQ357">
        <f>IF([157]Sheet1!A289&lt;&gt;"",[157]Sheet1!A289,"")</f>
        <v>56</v>
      </c>
      <c r="BR357">
        <f>IF([158]Sheet1!A289&lt;&gt;"",[158]Sheet1!A289,"")</f>
        <v>46</v>
      </c>
      <c r="BS357">
        <f>IF([159]Sheet1!A289&lt;&gt;"",[159]Sheet1!A289,"")</f>
        <v>599</v>
      </c>
      <c r="BT357">
        <f>IF([160]Sheet1!A289&lt;&gt;"",[160]Sheet1!A289,"")</f>
        <v>29</v>
      </c>
      <c r="BU357">
        <f>IF([161]Sheet1!A289&lt;&gt;"",[161]Sheet1!A289,"")</f>
        <v>571</v>
      </c>
      <c r="BV357">
        <f>IF([162]Sheet1!A289&lt;&gt;"",[162]Sheet1!A289,"")</f>
        <v>363</v>
      </c>
      <c r="BW357">
        <f>IF([163]Sheet1!A289&lt;&gt;"",[163]Sheet1!A289,"")</f>
        <v>427</v>
      </c>
      <c r="BX357">
        <f>IF([164]Sheet1!A289&lt;&gt;"",[164]Sheet1!A289,"")</f>
        <v>309</v>
      </c>
      <c r="BY357">
        <f>IF([165]Sheet1!A289&lt;&gt;"",[165]Sheet1!A289,"")</f>
        <v>285</v>
      </c>
      <c r="BZ357">
        <f>IF([166]Sheet1!A289&lt;&gt;"",[166]Sheet1!A289,"")</f>
        <v>270</v>
      </c>
      <c r="CA357">
        <f>IF([167]Sheet1!A289&lt;&gt;"",[167]Sheet1!A289,"")</f>
        <v>251</v>
      </c>
      <c r="CB357">
        <f>IF([168]Sheet1!A289&lt;&gt;"",[168]Sheet1!A289,"")</f>
        <v>414</v>
      </c>
      <c r="CC357">
        <f>IF([169]Sheet1!A289&lt;&gt;"",[169]Sheet1!A289,"")</f>
        <v>287</v>
      </c>
      <c r="CD357">
        <f>IF([170]Sheet1!A289&lt;&gt;"",[170]Sheet1!A289,"")</f>
        <v>582</v>
      </c>
      <c r="CE357">
        <f>IF([171]Sheet1!A289&lt;&gt;"",[171]Sheet1!A289,"")</f>
        <v>0</v>
      </c>
      <c r="CF357">
        <f>IF([172]Sheet1!A289&lt;&gt;"",[172]Sheet1!A289,"")</f>
        <v>342</v>
      </c>
      <c r="CG357">
        <f>IF([173]Sheet1!A289&lt;&gt;"",[173]Sheet1!A289,"")</f>
        <v>619</v>
      </c>
      <c r="CH357">
        <f>IF([174]Sheet1!A289&lt;&gt;"",[174]Sheet1!A289,"")</f>
        <v>459</v>
      </c>
      <c r="CI357">
        <f>IF([175]Sheet1!A289&lt;&gt;"",[175]Sheet1!A289,"")</f>
        <v>64</v>
      </c>
      <c r="CJ357">
        <f>IF([176]Sheet1!A289&lt;&gt;"",[176]Sheet1!A289,"")</f>
        <v>102</v>
      </c>
      <c r="CK357">
        <f>IF([177]Sheet1!A289&lt;&gt;"",[177]Sheet1!A289,"")</f>
        <v>597</v>
      </c>
      <c r="CL357">
        <f>IF([178]Sheet1!A289&lt;&gt;"",[178]Sheet1!A289,"")</f>
        <v>63</v>
      </c>
    </row>
    <row r="358" spans="2:90">
      <c r="B358">
        <f>IF([90]Sheet1!A290&lt;&gt;"",[90]Sheet1!A290,"")</f>
        <v>0</v>
      </c>
      <c r="C358">
        <f>IF([91]Sheet1!A290&lt;&gt;"",[91]Sheet1!A290,"")</f>
        <v>296</v>
      </c>
      <c r="D358">
        <f>IF([92]Sheet1!A290&lt;&gt;"",[92]Sheet1!A290,"")</f>
        <v>10</v>
      </c>
      <c r="E358">
        <f>IF([93]Sheet1!A290&lt;&gt;"",[93]Sheet1!A290,"")</f>
        <v>286</v>
      </c>
      <c r="F358">
        <f>IF([94]Sheet1!A290&lt;&gt;"",[94]Sheet1!A290,"")</f>
        <v>277</v>
      </c>
      <c r="G358">
        <f>IF([95]Sheet1!A290&lt;&gt;"",[95]Sheet1!A290,"")</f>
        <v>643</v>
      </c>
      <c r="H358">
        <f>IF([96]Sheet1!A290&lt;&gt;"",[96]Sheet1!A290,"")</f>
        <v>10</v>
      </c>
      <c r="I358">
        <f>IF([97]Sheet1!A290&lt;&gt;"",[97]Sheet1!A290,"")</f>
        <v>139</v>
      </c>
      <c r="J358">
        <f>IF([98]Sheet1!A290&lt;&gt;"",[98]Sheet1!A290,"")</f>
        <v>645</v>
      </c>
      <c r="K358">
        <f>IF([99]Sheet1!A290&lt;&gt;"",[99]Sheet1!A290,"")</f>
        <v>366</v>
      </c>
      <c r="L358">
        <f>IF([100]Sheet1!A290&lt;&gt;"",[100]Sheet1!A290,"")</f>
        <v>399</v>
      </c>
      <c r="M358">
        <f>IF([101]Sheet1!A290&lt;&gt;"",[101]Sheet1!A290,"")</f>
        <v>261</v>
      </c>
      <c r="N358">
        <f>IF([102]Sheet1!A290&lt;&gt;"",[102]Sheet1!A290,"")</f>
        <v>373</v>
      </c>
      <c r="O358">
        <f>IF([103]Sheet1!A290&lt;&gt;"",[103]Sheet1!A290,"")</f>
        <v>89</v>
      </c>
      <c r="P358">
        <f>IF([104]Sheet1!A290&lt;&gt;"",[104]Sheet1!A290,"")</f>
        <v>102</v>
      </c>
      <c r="Q358">
        <f>IF([105]Sheet1!A290&lt;&gt;"",[105]Sheet1!A290,"")</f>
        <v>625</v>
      </c>
      <c r="R358">
        <f>IF([106]Sheet1!A290&lt;&gt;"",[106]Sheet1!A290,"")</f>
        <v>223</v>
      </c>
      <c r="S358">
        <f>IF([107]Sheet1!A290&lt;&gt;"",[107]Sheet1!A290,"")</f>
        <v>473</v>
      </c>
      <c r="T358">
        <f>IF([108]Sheet1!A290&lt;&gt;"",[108]Sheet1!A290,"")</f>
        <v>309</v>
      </c>
      <c r="U358">
        <f>IF([109]Sheet1!A290&lt;&gt;"",[109]Sheet1!A290,"")</f>
        <v>75</v>
      </c>
      <c r="V358">
        <f>IF([110]Sheet1!A290&lt;&gt;"",[110]Sheet1!A290,"")</f>
        <v>468</v>
      </c>
      <c r="W358">
        <f>IF([111]Sheet1!A290&lt;&gt;"",[111]Sheet1!A290,"")</f>
        <v>516</v>
      </c>
      <c r="X358">
        <f>IF([112]Sheet1!A290&lt;&gt;"",[112]Sheet1!A290,"")</f>
        <v>114</v>
      </c>
      <c r="Y358">
        <f>IF([113]Sheet1!A290&lt;&gt;"",[113]Sheet1!A290,"")</f>
        <v>364</v>
      </c>
      <c r="Z358">
        <f>IF([114]Sheet1!A290&lt;&gt;"",[114]Sheet1!A290,"")</f>
        <v>179</v>
      </c>
      <c r="AA358">
        <f>IF([115]Sheet1!A290&lt;&gt;"",[115]Sheet1!A290,"")</f>
        <v>21</v>
      </c>
      <c r="AB358">
        <f>IF([116]Sheet1!A290&lt;&gt;"",[116]Sheet1!A290,"")</f>
        <v>483</v>
      </c>
      <c r="AC358">
        <f>IF([117]Sheet1!A290&lt;&gt;"",[117]Sheet1!A290,"")</f>
        <v>204</v>
      </c>
      <c r="AD358">
        <f>IF([118]Sheet1!A290&lt;&gt;"",[118]Sheet1!A290,"")</f>
        <v>409</v>
      </c>
      <c r="AE358">
        <f>IF([119]Sheet1!A290&lt;&gt;"",[119]Sheet1!A290,"")</f>
        <v>128</v>
      </c>
      <c r="AF358">
        <f>IF([120]Sheet1!A290&lt;&gt;"",[120]Sheet1!A290,"")</f>
        <v>260</v>
      </c>
      <c r="AG358">
        <f>IF([121]Sheet1!A290&lt;&gt;"",[121]Sheet1!A290,"")</f>
        <v>387</v>
      </c>
      <c r="AH358">
        <f>IF([122]Sheet1!A290&lt;&gt;"",[122]Sheet1!A290,"")</f>
        <v>413</v>
      </c>
      <c r="AI358">
        <f>IF([123]Sheet1!A290&lt;&gt;"",[123]Sheet1!A290,"")</f>
        <v>81</v>
      </c>
      <c r="AJ358">
        <f>IF([124]Sheet1!A290&lt;&gt;"",[124]Sheet1!A290,"")</f>
        <v>192</v>
      </c>
      <c r="AK358">
        <f>IF([125]Sheet1!A290&lt;&gt;"",[125]Sheet1!A290,"")</f>
        <v>125</v>
      </c>
      <c r="AL358">
        <f>IF([126]Sheet1!A290&lt;&gt;"",[126]Sheet1!A290,"")</f>
        <v>298</v>
      </c>
      <c r="AM358">
        <f>IF([127]Sheet1!A290&lt;&gt;"",[127]Sheet1!A290,"")</f>
        <v>479</v>
      </c>
      <c r="AN358">
        <f>IF([128]Sheet1!A290&lt;&gt;"",[128]Sheet1!A290,"")</f>
        <v>546</v>
      </c>
      <c r="AO358" t="str">
        <f>IF([129]Sheet1!A290&lt;&gt;"",[129]Sheet1!A290,"")</f>
        <v/>
      </c>
      <c r="AP358" t="str">
        <f>IF([130]Sheet1!A290&lt;&gt;"",[130]Sheet1!A290,"")</f>
        <v/>
      </c>
      <c r="AQ358">
        <f>IF([131]Sheet1!A290&lt;&gt;"",[131]Sheet1!A290,"")</f>
        <v>62</v>
      </c>
      <c r="AR358">
        <f>IF([132]Sheet1!A290&lt;&gt;"",[132]Sheet1!A290,"")</f>
        <v>309</v>
      </c>
      <c r="AS358">
        <f>IF([133]Sheet1!A290&lt;&gt;"",[133]Sheet1!A290,"")</f>
        <v>227</v>
      </c>
      <c r="AT358">
        <f>IF([134]Sheet1!A290&lt;&gt;"",[134]Sheet1!A290,"")</f>
        <v>324</v>
      </c>
      <c r="AU358">
        <f>IF([135]Sheet1!A290&lt;&gt;"",[135]Sheet1!A290,"")</f>
        <v>158</v>
      </c>
      <c r="AV358">
        <f>IF([136]Sheet1!A290&lt;&gt;"",[136]Sheet1!A290,"")</f>
        <v>299</v>
      </c>
      <c r="AW358">
        <f>IF([137]Sheet1!A290&lt;&gt;"",[137]Sheet1!A290,"")</f>
        <v>335</v>
      </c>
      <c r="AX358">
        <f>IF([138]Sheet1!A290&lt;&gt;"",[138]Sheet1!A290,"")</f>
        <v>335</v>
      </c>
      <c r="AY358">
        <f>IF([139]Sheet1!A290&lt;&gt;"",[139]Sheet1!A290,"")</f>
        <v>620</v>
      </c>
      <c r="AZ358">
        <f>IF([140]Sheet1!A290&lt;&gt;"",[140]Sheet1!A290,"")</f>
        <v>198</v>
      </c>
      <c r="BA358">
        <f>IF([141]Sheet1!A290&lt;&gt;"",[141]Sheet1!A290,"")</f>
        <v>71</v>
      </c>
      <c r="BB358">
        <f>IF([142]Sheet1!A290&lt;&gt;"",[142]Sheet1!A290,"")</f>
        <v>178</v>
      </c>
      <c r="BC358">
        <f>IF([143]Sheet1!A290&lt;&gt;"",[143]Sheet1!A290,"")</f>
        <v>606</v>
      </c>
      <c r="BD358">
        <f>IF([144]Sheet1!A290&lt;&gt;"",[144]Sheet1!A290,"")</f>
        <v>285</v>
      </c>
      <c r="BE358">
        <f>IF([145]Sheet1!A290&lt;&gt;"",[145]Sheet1!A290,"")</f>
        <v>162</v>
      </c>
      <c r="BF358">
        <f>IF([146]Sheet1!A290&lt;&gt;"",[146]Sheet1!A290,"")</f>
        <v>103</v>
      </c>
      <c r="BG358">
        <f>IF([147]Sheet1!A290&lt;&gt;"",[147]Sheet1!A290,"")</f>
        <v>227</v>
      </c>
      <c r="BH358">
        <f>IF([148]Sheet1!A290&lt;&gt;"",[148]Sheet1!A290,"")</f>
        <v>108</v>
      </c>
      <c r="BI358">
        <f>IF([149]Sheet1!A290&lt;&gt;"",[149]Sheet1!A290,"")</f>
        <v>234</v>
      </c>
      <c r="BJ358">
        <f>IF([150]Sheet1!A290&lt;&gt;"",[150]Sheet1!A290,"")</f>
        <v>597</v>
      </c>
      <c r="BK358">
        <f>IF([151]Sheet1!A290&lt;&gt;"",[151]Sheet1!A290,"")</f>
        <v>212</v>
      </c>
      <c r="BL358">
        <f>IF([152]Sheet1!A290&lt;&gt;"",[152]Sheet1!A290,"")</f>
        <v>222</v>
      </c>
      <c r="BM358">
        <f>IF([153]Sheet1!A290&lt;&gt;"",[153]Sheet1!A290,"")</f>
        <v>117</v>
      </c>
      <c r="BN358">
        <f>IF([154]Sheet1!A290&lt;&gt;"",[154]Sheet1!A290,"")</f>
        <v>90</v>
      </c>
      <c r="BO358">
        <f>IF([155]Sheet1!A290&lt;&gt;"",[155]Sheet1!A290,"")</f>
        <v>120</v>
      </c>
      <c r="BP358">
        <f>IF([156]Sheet1!A290&lt;&gt;"",[156]Sheet1!A290,"")</f>
        <v>569</v>
      </c>
      <c r="BQ358">
        <f>IF([157]Sheet1!A290&lt;&gt;"",[157]Sheet1!A290,"")</f>
        <v>186</v>
      </c>
      <c r="BR358">
        <f>IF([158]Sheet1!A290&lt;&gt;"",[158]Sheet1!A290,"")</f>
        <v>273</v>
      </c>
      <c r="BS358">
        <f>IF([159]Sheet1!A290&lt;&gt;"",[159]Sheet1!A290,"")</f>
        <v>395</v>
      </c>
      <c r="BT358">
        <f>IF([160]Sheet1!A290&lt;&gt;"",[160]Sheet1!A290,"")</f>
        <v>475</v>
      </c>
      <c r="BU358">
        <f>IF([161]Sheet1!A290&lt;&gt;"",[161]Sheet1!A290,"")</f>
        <v>555</v>
      </c>
      <c r="BV358">
        <f>IF([162]Sheet1!A290&lt;&gt;"",[162]Sheet1!A290,"")</f>
        <v>310</v>
      </c>
      <c r="BW358">
        <f>IF([163]Sheet1!A290&lt;&gt;"",[163]Sheet1!A290,"")</f>
        <v>494</v>
      </c>
      <c r="BX358">
        <f>IF([164]Sheet1!A290&lt;&gt;"",[164]Sheet1!A290,"")</f>
        <v>360</v>
      </c>
      <c r="BY358">
        <f>IF([165]Sheet1!A290&lt;&gt;"",[165]Sheet1!A290,"")</f>
        <v>474</v>
      </c>
      <c r="BZ358">
        <f>IF([166]Sheet1!A290&lt;&gt;"",[166]Sheet1!A290,"")</f>
        <v>586</v>
      </c>
      <c r="CA358">
        <f>IF([167]Sheet1!A290&lt;&gt;"",[167]Sheet1!A290,"")</f>
        <v>382</v>
      </c>
      <c r="CB358">
        <f>IF([168]Sheet1!A290&lt;&gt;"",[168]Sheet1!A290,"")</f>
        <v>207</v>
      </c>
      <c r="CC358">
        <f>IF([169]Sheet1!A290&lt;&gt;"",[169]Sheet1!A290,"")</f>
        <v>69</v>
      </c>
      <c r="CD358">
        <f>IF([170]Sheet1!A290&lt;&gt;"",[170]Sheet1!A290,"")</f>
        <v>482</v>
      </c>
      <c r="CE358">
        <f>IF([171]Sheet1!A290&lt;&gt;"",[171]Sheet1!A290,"")</f>
        <v>83</v>
      </c>
      <c r="CF358">
        <f>IF([172]Sheet1!A290&lt;&gt;"",[172]Sheet1!A290,"")</f>
        <v>112</v>
      </c>
      <c r="CG358">
        <f>IF([173]Sheet1!A290&lt;&gt;"",[173]Sheet1!A290,"")</f>
        <v>300</v>
      </c>
      <c r="CH358">
        <f>IF([174]Sheet1!A290&lt;&gt;"",[174]Sheet1!A290,"")</f>
        <v>364</v>
      </c>
      <c r="CI358">
        <f>IF([175]Sheet1!A290&lt;&gt;"",[175]Sheet1!A290,"")</f>
        <v>359</v>
      </c>
      <c r="CJ358">
        <f>IF([176]Sheet1!A290&lt;&gt;"",[176]Sheet1!A290,"")</f>
        <v>460</v>
      </c>
      <c r="CK358">
        <f>IF([177]Sheet1!A290&lt;&gt;"",[177]Sheet1!A290,"")</f>
        <v>598</v>
      </c>
      <c r="CL358">
        <f>IF([178]Sheet1!A290&lt;&gt;"",[178]Sheet1!A290,"")</f>
        <v>75</v>
      </c>
    </row>
    <row r="359" spans="2:90">
      <c r="B359">
        <f>IF([90]Sheet1!A291&lt;&gt;"",[90]Sheet1!A291,"")</f>
        <v>201</v>
      </c>
      <c r="C359">
        <f>IF([91]Sheet1!A291&lt;&gt;"",[91]Sheet1!A291,"")</f>
        <v>156</v>
      </c>
      <c r="D359">
        <f>IF([92]Sheet1!A291&lt;&gt;"",[92]Sheet1!A291,"")</f>
        <v>249</v>
      </c>
      <c r="E359">
        <f>IF([93]Sheet1!A291&lt;&gt;"",[93]Sheet1!A291,"")</f>
        <v>142</v>
      </c>
      <c r="F359">
        <f>IF([94]Sheet1!A291&lt;&gt;"",[94]Sheet1!A291,"")</f>
        <v>325</v>
      </c>
      <c r="G359">
        <f>IF([95]Sheet1!A291&lt;&gt;"",[95]Sheet1!A291,"")</f>
        <v>153</v>
      </c>
      <c r="H359">
        <f>IF([96]Sheet1!A291&lt;&gt;"",[96]Sheet1!A291,"")</f>
        <v>76</v>
      </c>
      <c r="I359">
        <f>IF([97]Sheet1!A291&lt;&gt;"",[97]Sheet1!A291,"")</f>
        <v>557</v>
      </c>
      <c r="J359">
        <f>IF([98]Sheet1!A291&lt;&gt;"",[98]Sheet1!A291,"")</f>
        <v>352</v>
      </c>
      <c r="K359">
        <f>IF([99]Sheet1!A291&lt;&gt;"",[99]Sheet1!A291,"")</f>
        <v>96</v>
      </c>
      <c r="L359">
        <f>IF([100]Sheet1!A291&lt;&gt;"",[100]Sheet1!A291,"")</f>
        <v>356</v>
      </c>
      <c r="M359">
        <f>IF([101]Sheet1!A291&lt;&gt;"",[101]Sheet1!A291,"")</f>
        <v>600</v>
      </c>
      <c r="N359">
        <f>IF([102]Sheet1!A291&lt;&gt;"",[102]Sheet1!A291,"")</f>
        <v>188</v>
      </c>
      <c r="O359">
        <f>IF([103]Sheet1!A291&lt;&gt;"",[103]Sheet1!A291,"")</f>
        <v>66</v>
      </c>
      <c r="P359">
        <f>IF([104]Sheet1!A291&lt;&gt;"",[104]Sheet1!A291,"")</f>
        <v>81</v>
      </c>
      <c r="Q359">
        <f>IF([105]Sheet1!A291&lt;&gt;"",[105]Sheet1!A291,"")</f>
        <v>302</v>
      </c>
      <c r="R359">
        <f>IF([106]Sheet1!A291&lt;&gt;"",[106]Sheet1!A291,"")</f>
        <v>4</v>
      </c>
      <c r="S359">
        <f>IF([107]Sheet1!A291&lt;&gt;"",[107]Sheet1!A291,"")</f>
        <v>41</v>
      </c>
      <c r="T359">
        <f>IF([108]Sheet1!A291&lt;&gt;"",[108]Sheet1!A291,"")</f>
        <v>334</v>
      </c>
      <c r="U359">
        <f>IF([109]Sheet1!A291&lt;&gt;"",[109]Sheet1!A291,"")</f>
        <v>87</v>
      </c>
      <c r="V359">
        <f>IF([110]Sheet1!A291&lt;&gt;"",[110]Sheet1!A291,"")</f>
        <v>175</v>
      </c>
      <c r="W359">
        <f>IF([111]Sheet1!A291&lt;&gt;"",[111]Sheet1!A291,"")</f>
        <v>219</v>
      </c>
      <c r="X359">
        <f>IF([112]Sheet1!A291&lt;&gt;"",[112]Sheet1!A291,"")</f>
        <v>14</v>
      </c>
      <c r="Y359">
        <f>IF([113]Sheet1!A291&lt;&gt;"",[113]Sheet1!A291,"")</f>
        <v>242</v>
      </c>
      <c r="Z359">
        <f>IF([114]Sheet1!A291&lt;&gt;"",[114]Sheet1!A291,"")</f>
        <v>142</v>
      </c>
      <c r="AA359">
        <f>IF([115]Sheet1!A291&lt;&gt;"",[115]Sheet1!A291,"")</f>
        <v>11</v>
      </c>
      <c r="AB359">
        <f>IF([116]Sheet1!A291&lt;&gt;"",[116]Sheet1!A291,"")</f>
        <v>547</v>
      </c>
      <c r="AC359">
        <f>IF([117]Sheet1!A291&lt;&gt;"",[117]Sheet1!A291,"")</f>
        <v>255</v>
      </c>
      <c r="AD359">
        <f>IF([118]Sheet1!A291&lt;&gt;"",[118]Sheet1!A291,"")</f>
        <v>39</v>
      </c>
      <c r="AE359">
        <f>IF([119]Sheet1!A291&lt;&gt;"",[119]Sheet1!A291,"")</f>
        <v>196</v>
      </c>
      <c r="AF359">
        <f>IF([120]Sheet1!A291&lt;&gt;"",[120]Sheet1!A291,"")</f>
        <v>446</v>
      </c>
      <c r="AG359">
        <f>IF([121]Sheet1!A291&lt;&gt;"",[121]Sheet1!A291,"")</f>
        <v>318</v>
      </c>
      <c r="AH359">
        <f>IF([122]Sheet1!A291&lt;&gt;"",[122]Sheet1!A291,"")</f>
        <v>414</v>
      </c>
      <c r="AI359">
        <f>IF([123]Sheet1!A291&lt;&gt;"",[123]Sheet1!A291,"")</f>
        <v>241</v>
      </c>
      <c r="AJ359">
        <f>IF([124]Sheet1!A291&lt;&gt;"",[124]Sheet1!A291,"")</f>
        <v>41</v>
      </c>
      <c r="AK359">
        <f>IF([125]Sheet1!A291&lt;&gt;"",[125]Sheet1!A291,"")</f>
        <v>72</v>
      </c>
      <c r="AL359">
        <f>IF([126]Sheet1!A291&lt;&gt;"",[126]Sheet1!A291,"")</f>
        <v>228</v>
      </c>
      <c r="AM359">
        <f>IF([127]Sheet1!A291&lt;&gt;"",[127]Sheet1!A291,"")</f>
        <v>513</v>
      </c>
      <c r="AN359">
        <f>IF([128]Sheet1!A291&lt;&gt;"",[128]Sheet1!A291,"")</f>
        <v>197</v>
      </c>
      <c r="AO359" t="str">
        <f>IF([129]Sheet1!A291&lt;&gt;"",[129]Sheet1!A291,"")</f>
        <v/>
      </c>
      <c r="AP359" t="str">
        <f>IF([130]Sheet1!A291&lt;&gt;"",[130]Sheet1!A291,"")</f>
        <v/>
      </c>
      <c r="AQ359">
        <f>IF([131]Sheet1!A291&lt;&gt;"",[131]Sheet1!A291,"")</f>
        <v>13</v>
      </c>
      <c r="AR359">
        <f>IF([132]Sheet1!A291&lt;&gt;"",[132]Sheet1!A291,"")</f>
        <v>626</v>
      </c>
      <c r="AS359">
        <f>IF([133]Sheet1!A291&lt;&gt;"",[133]Sheet1!A291,"")</f>
        <v>309</v>
      </c>
      <c r="AT359">
        <f>IF([134]Sheet1!A291&lt;&gt;"",[134]Sheet1!A291,"")</f>
        <v>363</v>
      </c>
      <c r="AU359">
        <f>IF([135]Sheet1!A291&lt;&gt;"",[135]Sheet1!A291,"")</f>
        <v>392</v>
      </c>
      <c r="AV359">
        <f>IF([136]Sheet1!A291&lt;&gt;"",[136]Sheet1!A291,"")</f>
        <v>82</v>
      </c>
      <c r="AW359">
        <f>IF([137]Sheet1!A291&lt;&gt;"",[137]Sheet1!A291,"")</f>
        <v>124</v>
      </c>
      <c r="AX359">
        <f>IF([138]Sheet1!A291&lt;&gt;"",[138]Sheet1!A291,"")</f>
        <v>201</v>
      </c>
      <c r="AY359">
        <f>IF([139]Sheet1!A291&lt;&gt;"",[139]Sheet1!A291,"")</f>
        <v>210</v>
      </c>
      <c r="AZ359">
        <f>IF([140]Sheet1!A291&lt;&gt;"",[140]Sheet1!A291,"")</f>
        <v>266</v>
      </c>
      <c r="BA359">
        <f>IF([141]Sheet1!A291&lt;&gt;"",[141]Sheet1!A291,"")</f>
        <v>111</v>
      </c>
      <c r="BB359">
        <f>IF([142]Sheet1!A291&lt;&gt;"",[142]Sheet1!A291,"")</f>
        <v>352</v>
      </c>
      <c r="BC359">
        <f>IF([143]Sheet1!A291&lt;&gt;"",[143]Sheet1!A291,"")</f>
        <v>134</v>
      </c>
      <c r="BD359">
        <f>IF([144]Sheet1!A291&lt;&gt;"",[144]Sheet1!A291,"")</f>
        <v>320</v>
      </c>
      <c r="BE359">
        <f>IF([145]Sheet1!A291&lt;&gt;"",[145]Sheet1!A291,"")</f>
        <v>641</v>
      </c>
      <c r="BF359">
        <f>IF([146]Sheet1!A291&lt;&gt;"",[146]Sheet1!A291,"")</f>
        <v>83</v>
      </c>
      <c r="BG359">
        <f>IF([147]Sheet1!A291&lt;&gt;"",[147]Sheet1!A291,"")</f>
        <v>645</v>
      </c>
      <c r="BH359">
        <f>IF([148]Sheet1!A291&lt;&gt;"",[148]Sheet1!A291,"")</f>
        <v>183</v>
      </c>
      <c r="BI359">
        <f>IF([149]Sheet1!A291&lt;&gt;"",[149]Sheet1!A291,"")</f>
        <v>368</v>
      </c>
      <c r="BJ359">
        <f>IF([150]Sheet1!A291&lt;&gt;"",[150]Sheet1!A291,"")</f>
        <v>203</v>
      </c>
      <c r="BK359">
        <f>IF([151]Sheet1!A291&lt;&gt;"",[151]Sheet1!A291,"")</f>
        <v>45</v>
      </c>
      <c r="BL359">
        <f>IF([152]Sheet1!A291&lt;&gt;"",[152]Sheet1!A291,"")</f>
        <v>188</v>
      </c>
      <c r="BM359">
        <f>IF([153]Sheet1!A291&lt;&gt;"",[153]Sheet1!A291,"")</f>
        <v>612</v>
      </c>
      <c r="BN359">
        <f>IF([154]Sheet1!A291&lt;&gt;"",[154]Sheet1!A291,"")</f>
        <v>395</v>
      </c>
      <c r="BO359">
        <f>IF([155]Sheet1!A291&lt;&gt;"",[155]Sheet1!A291,"")</f>
        <v>605</v>
      </c>
      <c r="BP359">
        <f>IF([156]Sheet1!A291&lt;&gt;"",[156]Sheet1!A291,"")</f>
        <v>636</v>
      </c>
      <c r="BQ359">
        <f>IF([157]Sheet1!A291&lt;&gt;"",[157]Sheet1!A291,"")</f>
        <v>94</v>
      </c>
      <c r="BR359">
        <f>IF([158]Sheet1!A291&lt;&gt;"",[158]Sheet1!A291,"")</f>
        <v>136</v>
      </c>
      <c r="BS359">
        <f>IF([159]Sheet1!A291&lt;&gt;"",[159]Sheet1!A291,"")</f>
        <v>54</v>
      </c>
      <c r="BT359">
        <f>IF([160]Sheet1!A291&lt;&gt;"",[160]Sheet1!A291,"")</f>
        <v>273</v>
      </c>
      <c r="BU359">
        <f>IF([161]Sheet1!A291&lt;&gt;"",[161]Sheet1!A291,"")</f>
        <v>484</v>
      </c>
      <c r="BV359">
        <f>IF([162]Sheet1!A291&lt;&gt;"",[162]Sheet1!A291,"")</f>
        <v>136</v>
      </c>
      <c r="BW359">
        <f>IF([163]Sheet1!A291&lt;&gt;"",[163]Sheet1!A291,"")</f>
        <v>465</v>
      </c>
      <c r="BX359">
        <f>IF([164]Sheet1!A291&lt;&gt;"",[164]Sheet1!A291,"")</f>
        <v>565</v>
      </c>
      <c r="BY359">
        <f>IF([165]Sheet1!A291&lt;&gt;"",[165]Sheet1!A291,"")</f>
        <v>15</v>
      </c>
      <c r="BZ359">
        <f>IF([166]Sheet1!A291&lt;&gt;"",[166]Sheet1!A291,"")</f>
        <v>24</v>
      </c>
      <c r="CA359">
        <f>IF([167]Sheet1!A291&lt;&gt;"",[167]Sheet1!A291,"")</f>
        <v>389</v>
      </c>
      <c r="CB359">
        <f>IF([168]Sheet1!A291&lt;&gt;"",[168]Sheet1!A291,"")</f>
        <v>188</v>
      </c>
      <c r="CC359">
        <f>IF([169]Sheet1!A291&lt;&gt;"",[169]Sheet1!A291,"")</f>
        <v>349</v>
      </c>
      <c r="CD359">
        <f>IF([170]Sheet1!A291&lt;&gt;"",[170]Sheet1!A291,"")</f>
        <v>181</v>
      </c>
      <c r="CE359">
        <f>IF([171]Sheet1!A291&lt;&gt;"",[171]Sheet1!A291,"")</f>
        <v>477</v>
      </c>
      <c r="CF359">
        <f>IF([172]Sheet1!A291&lt;&gt;"",[172]Sheet1!A291,"")</f>
        <v>489</v>
      </c>
      <c r="CG359">
        <f>IF([173]Sheet1!A291&lt;&gt;"",[173]Sheet1!A291,"")</f>
        <v>315</v>
      </c>
      <c r="CH359">
        <f>IF([174]Sheet1!A291&lt;&gt;"",[174]Sheet1!A291,"")</f>
        <v>544</v>
      </c>
      <c r="CI359">
        <f>IF([175]Sheet1!A291&lt;&gt;"",[175]Sheet1!A291,"")</f>
        <v>421</v>
      </c>
      <c r="CJ359">
        <f>IF([176]Sheet1!A291&lt;&gt;"",[176]Sheet1!A291,"")</f>
        <v>490</v>
      </c>
      <c r="CK359">
        <f>IF([177]Sheet1!A291&lt;&gt;"",[177]Sheet1!A291,"")</f>
        <v>362</v>
      </c>
      <c r="CL359">
        <f>IF([178]Sheet1!A291&lt;&gt;"",[178]Sheet1!A291,"")</f>
        <v>130</v>
      </c>
    </row>
    <row r="360" spans="2:90">
      <c r="B360">
        <f>IF([90]Sheet1!A292&lt;&gt;"",[90]Sheet1!A292,"")</f>
        <v>81</v>
      </c>
      <c r="C360">
        <f>IF([91]Sheet1!A292&lt;&gt;"",[91]Sheet1!A292,"")</f>
        <v>388</v>
      </c>
      <c r="D360">
        <f>IF([92]Sheet1!A292&lt;&gt;"",[92]Sheet1!A292,"")</f>
        <v>243</v>
      </c>
      <c r="E360">
        <f>IF([93]Sheet1!A292&lt;&gt;"",[93]Sheet1!A292,"")</f>
        <v>344</v>
      </c>
      <c r="F360">
        <f>IF([94]Sheet1!A292&lt;&gt;"",[94]Sheet1!A292,"")</f>
        <v>109</v>
      </c>
      <c r="G360">
        <f>IF([95]Sheet1!A292&lt;&gt;"",[95]Sheet1!A292,"")</f>
        <v>635</v>
      </c>
      <c r="H360">
        <f>IF([96]Sheet1!A292&lt;&gt;"",[96]Sheet1!A292,"")</f>
        <v>226</v>
      </c>
      <c r="I360">
        <f>IF([97]Sheet1!A292&lt;&gt;"",[97]Sheet1!A292,"")</f>
        <v>153</v>
      </c>
      <c r="J360">
        <f>IF([98]Sheet1!A292&lt;&gt;"",[98]Sheet1!A292,"")</f>
        <v>361</v>
      </c>
      <c r="K360">
        <f>IF([99]Sheet1!A292&lt;&gt;"",[99]Sheet1!A292,"")</f>
        <v>228</v>
      </c>
      <c r="L360">
        <f>IF([100]Sheet1!A292&lt;&gt;"",[100]Sheet1!A292,"")</f>
        <v>52</v>
      </c>
      <c r="M360">
        <f>IF([101]Sheet1!A292&lt;&gt;"",[101]Sheet1!A292,"")</f>
        <v>641</v>
      </c>
      <c r="N360">
        <f>IF([102]Sheet1!A292&lt;&gt;"",[102]Sheet1!A292,"")</f>
        <v>81</v>
      </c>
      <c r="O360">
        <f>IF([103]Sheet1!A292&lt;&gt;"",[103]Sheet1!A292,"")</f>
        <v>400</v>
      </c>
      <c r="P360">
        <f>IF([104]Sheet1!A292&lt;&gt;"",[104]Sheet1!A292,"")</f>
        <v>66</v>
      </c>
      <c r="Q360">
        <f>IF([105]Sheet1!A292&lt;&gt;"",[105]Sheet1!A292,"")</f>
        <v>108</v>
      </c>
      <c r="R360">
        <f>IF([106]Sheet1!A292&lt;&gt;"",[106]Sheet1!A292,"")</f>
        <v>266</v>
      </c>
      <c r="S360">
        <f>IF([107]Sheet1!A292&lt;&gt;"",[107]Sheet1!A292,"")</f>
        <v>179</v>
      </c>
      <c r="T360">
        <f>IF([108]Sheet1!A292&lt;&gt;"",[108]Sheet1!A292,"")</f>
        <v>475</v>
      </c>
      <c r="U360">
        <f>IF([109]Sheet1!A292&lt;&gt;"",[109]Sheet1!A292,"")</f>
        <v>166</v>
      </c>
      <c r="V360">
        <f>IF([110]Sheet1!A292&lt;&gt;"",[110]Sheet1!A292,"")</f>
        <v>412</v>
      </c>
      <c r="W360">
        <f>IF([111]Sheet1!A292&lt;&gt;"",[111]Sheet1!A292,"")</f>
        <v>276</v>
      </c>
      <c r="X360">
        <f>IF([112]Sheet1!A292&lt;&gt;"",[112]Sheet1!A292,"")</f>
        <v>376</v>
      </c>
      <c r="Y360">
        <f>IF([113]Sheet1!A292&lt;&gt;"",[113]Sheet1!A292,"")</f>
        <v>11</v>
      </c>
      <c r="Z360">
        <f>IF([114]Sheet1!A292&lt;&gt;"",[114]Sheet1!A292,"")</f>
        <v>366</v>
      </c>
      <c r="AA360">
        <f>IF([115]Sheet1!A292&lt;&gt;"",[115]Sheet1!A292,"")</f>
        <v>472</v>
      </c>
      <c r="AB360">
        <f>IF([116]Sheet1!A292&lt;&gt;"",[116]Sheet1!A292,"")</f>
        <v>482</v>
      </c>
      <c r="AC360">
        <f>IF([117]Sheet1!A292&lt;&gt;"",[117]Sheet1!A292,"")</f>
        <v>101</v>
      </c>
      <c r="AD360">
        <f>IF([118]Sheet1!A292&lt;&gt;"",[118]Sheet1!A292,"")</f>
        <v>81</v>
      </c>
      <c r="AE360">
        <f>IF([119]Sheet1!A292&lt;&gt;"",[119]Sheet1!A292,"")</f>
        <v>219</v>
      </c>
      <c r="AF360">
        <f>IF([120]Sheet1!A292&lt;&gt;"",[120]Sheet1!A292,"")</f>
        <v>363</v>
      </c>
      <c r="AG360">
        <f>IF([121]Sheet1!A292&lt;&gt;"",[121]Sheet1!A292,"")</f>
        <v>303</v>
      </c>
      <c r="AH360">
        <f>IF([122]Sheet1!A292&lt;&gt;"",[122]Sheet1!A292,"")</f>
        <v>446</v>
      </c>
      <c r="AI360">
        <f>IF([123]Sheet1!A292&lt;&gt;"",[123]Sheet1!A292,"")</f>
        <v>497</v>
      </c>
      <c r="AJ360">
        <f>IF([124]Sheet1!A292&lt;&gt;"",[124]Sheet1!A292,"")</f>
        <v>396</v>
      </c>
      <c r="AK360">
        <f>IF([125]Sheet1!A292&lt;&gt;"",[125]Sheet1!A292,"")</f>
        <v>149</v>
      </c>
      <c r="AL360">
        <f>IF([126]Sheet1!A292&lt;&gt;"",[126]Sheet1!A292,"")</f>
        <v>268</v>
      </c>
      <c r="AM360">
        <f>IF([127]Sheet1!A292&lt;&gt;"",[127]Sheet1!A292,"")</f>
        <v>502</v>
      </c>
      <c r="AN360">
        <f>IF([128]Sheet1!A292&lt;&gt;"",[128]Sheet1!A292,"")</f>
        <v>28</v>
      </c>
      <c r="AO360" t="str">
        <f>IF([129]Sheet1!A292&lt;&gt;"",[129]Sheet1!A292,"")</f>
        <v/>
      </c>
      <c r="AP360" t="str">
        <f>IF([130]Sheet1!A292&lt;&gt;"",[130]Sheet1!A292,"")</f>
        <v/>
      </c>
      <c r="AQ360">
        <f>IF([131]Sheet1!A292&lt;&gt;"",[131]Sheet1!A292,"")</f>
        <v>274</v>
      </c>
      <c r="AR360">
        <f>IF([132]Sheet1!A292&lt;&gt;"",[132]Sheet1!A292,"")</f>
        <v>571</v>
      </c>
      <c r="AS360">
        <f>IF([133]Sheet1!A292&lt;&gt;"",[133]Sheet1!A292,"")</f>
        <v>271</v>
      </c>
      <c r="AT360">
        <f>IF([134]Sheet1!A292&lt;&gt;"",[134]Sheet1!A292,"")</f>
        <v>655</v>
      </c>
      <c r="AU360">
        <f>IF([135]Sheet1!A292&lt;&gt;"",[135]Sheet1!A292,"")</f>
        <v>171</v>
      </c>
      <c r="AV360">
        <f>IF([136]Sheet1!A292&lt;&gt;"",[136]Sheet1!A292,"")</f>
        <v>563</v>
      </c>
      <c r="AW360">
        <f>IF([137]Sheet1!A292&lt;&gt;"",[137]Sheet1!A292,"")</f>
        <v>166</v>
      </c>
      <c r="AX360">
        <f>IF([138]Sheet1!A292&lt;&gt;"",[138]Sheet1!A292,"")</f>
        <v>646</v>
      </c>
      <c r="AY360">
        <f>IF([139]Sheet1!A292&lt;&gt;"",[139]Sheet1!A292,"")</f>
        <v>401</v>
      </c>
      <c r="AZ360">
        <f>IF([140]Sheet1!A292&lt;&gt;"",[140]Sheet1!A292,"")</f>
        <v>261</v>
      </c>
      <c r="BA360">
        <f>IF([141]Sheet1!A292&lt;&gt;"",[141]Sheet1!A292,"")</f>
        <v>654</v>
      </c>
      <c r="BB360">
        <f>IF([142]Sheet1!A292&lt;&gt;"",[142]Sheet1!A292,"")</f>
        <v>588</v>
      </c>
      <c r="BC360">
        <f>IF([143]Sheet1!A292&lt;&gt;"",[143]Sheet1!A292,"")</f>
        <v>618</v>
      </c>
      <c r="BD360">
        <f>IF([144]Sheet1!A292&lt;&gt;"",[144]Sheet1!A292,"")</f>
        <v>332</v>
      </c>
      <c r="BE360">
        <f>IF([145]Sheet1!A292&lt;&gt;"",[145]Sheet1!A292,"")</f>
        <v>133</v>
      </c>
      <c r="BF360">
        <f>IF([146]Sheet1!A292&lt;&gt;"",[146]Sheet1!A292,"")</f>
        <v>197</v>
      </c>
      <c r="BG360">
        <f>IF([147]Sheet1!A292&lt;&gt;"",[147]Sheet1!A292,"")</f>
        <v>252</v>
      </c>
      <c r="BH360">
        <f>IF([148]Sheet1!A292&lt;&gt;"",[148]Sheet1!A292,"")</f>
        <v>18</v>
      </c>
      <c r="BI360">
        <f>IF([149]Sheet1!A292&lt;&gt;"",[149]Sheet1!A292,"")</f>
        <v>633</v>
      </c>
      <c r="BJ360">
        <f>IF([150]Sheet1!A292&lt;&gt;"",[150]Sheet1!A292,"")</f>
        <v>577</v>
      </c>
      <c r="BK360">
        <f>IF([151]Sheet1!A292&lt;&gt;"",[151]Sheet1!A292,"")</f>
        <v>333</v>
      </c>
      <c r="BL360">
        <f>IF([152]Sheet1!A292&lt;&gt;"",[152]Sheet1!A292,"")</f>
        <v>21</v>
      </c>
      <c r="BM360">
        <f>IF([153]Sheet1!A292&lt;&gt;"",[153]Sheet1!A292,"")</f>
        <v>150</v>
      </c>
      <c r="BN360">
        <f>IF([154]Sheet1!A292&lt;&gt;"",[154]Sheet1!A292,"")</f>
        <v>131</v>
      </c>
      <c r="BO360">
        <f>IF([155]Sheet1!A292&lt;&gt;"",[155]Sheet1!A292,"")</f>
        <v>552</v>
      </c>
      <c r="BP360">
        <f>IF([156]Sheet1!A292&lt;&gt;"",[156]Sheet1!A292,"")</f>
        <v>314</v>
      </c>
      <c r="BQ360">
        <f>IF([157]Sheet1!A292&lt;&gt;"",[157]Sheet1!A292,"")</f>
        <v>74</v>
      </c>
      <c r="BR360">
        <f>IF([158]Sheet1!A292&lt;&gt;"",[158]Sheet1!A292,"")</f>
        <v>161</v>
      </c>
      <c r="BS360">
        <f>IF([159]Sheet1!A292&lt;&gt;"",[159]Sheet1!A292,"")</f>
        <v>448</v>
      </c>
      <c r="BT360">
        <f>IF([160]Sheet1!A292&lt;&gt;"",[160]Sheet1!A292,"")</f>
        <v>81</v>
      </c>
      <c r="BU360">
        <f>IF([161]Sheet1!A292&lt;&gt;"",[161]Sheet1!A292,"")</f>
        <v>415</v>
      </c>
      <c r="BV360">
        <f>IF([162]Sheet1!A292&lt;&gt;"",[162]Sheet1!A292,"")</f>
        <v>261</v>
      </c>
      <c r="BW360">
        <f>IF([163]Sheet1!A292&lt;&gt;"",[163]Sheet1!A292,"")</f>
        <v>630</v>
      </c>
      <c r="BX360">
        <f>IF([164]Sheet1!A292&lt;&gt;"",[164]Sheet1!A292,"")</f>
        <v>70</v>
      </c>
      <c r="BY360">
        <f>IF([165]Sheet1!A292&lt;&gt;"",[165]Sheet1!A292,"")</f>
        <v>557</v>
      </c>
      <c r="BZ360">
        <f>IF([166]Sheet1!A292&lt;&gt;"",[166]Sheet1!A292,"")</f>
        <v>176</v>
      </c>
      <c r="CA360">
        <f>IF([167]Sheet1!A292&lt;&gt;"",[167]Sheet1!A292,"")</f>
        <v>605</v>
      </c>
      <c r="CB360">
        <f>IF([168]Sheet1!A292&lt;&gt;"",[168]Sheet1!A292,"")</f>
        <v>79</v>
      </c>
      <c r="CC360">
        <f>IF([169]Sheet1!A292&lt;&gt;"",[169]Sheet1!A292,"")</f>
        <v>647</v>
      </c>
      <c r="CD360">
        <f>IF([170]Sheet1!A292&lt;&gt;"",[170]Sheet1!A292,"")</f>
        <v>611</v>
      </c>
      <c r="CE360">
        <f>IF([171]Sheet1!A292&lt;&gt;"",[171]Sheet1!A292,"")</f>
        <v>298</v>
      </c>
      <c r="CF360">
        <f>IF([172]Sheet1!A292&lt;&gt;"",[172]Sheet1!A292,"")</f>
        <v>388</v>
      </c>
      <c r="CG360">
        <f>IF([173]Sheet1!A292&lt;&gt;"",[173]Sheet1!A292,"")</f>
        <v>161</v>
      </c>
      <c r="CH360">
        <f>IF([174]Sheet1!A292&lt;&gt;"",[174]Sheet1!A292,"")</f>
        <v>19</v>
      </c>
      <c r="CI360">
        <f>IF([175]Sheet1!A292&lt;&gt;"",[175]Sheet1!A292,"")</f>
        <v>267</v>
      </c>
      <c r="CJ360">
        <f>IF([176]Sheet1!A292&lt;&gt;"",[176]Sheet1!A292,"")</f>
        <v>26</v>
      </c>
      <c r="CK360">
        <f>IF([177]Sheet1!A292&lt;&gt;"",[177]Sheet1!A292,"")</f>
        <v>610</v>
      </c>
      <c r="CL360">
        <f>IF([178]Sheet1!A292&lt;&gt;"",[178]Sheet1!A292,"")</f>
        <v>604</v>
      </c>
    </row>
    <row r="361" spans="2:90">
      <c r="B361">
        <f>IF([90]Sheet1!A293&lt;&gt;"",[90]Sheet1!A293,"")</f>
        <v>298</v>
      </c>
      <c r="C361">
        <f>IF([91]Sheet1!A293&lt;&gt;"",[91]Sheet1!A293,"")</f>
        <v>254</v>
      </c>
      <c r="D361">
        <f>IF([92]Sheet1!A293&lt;&gt;"",[92]Sheet1!A293,"")</f>
        <v>310</v>
      </c>
      <c r="E361">
        <f>IF([93]Sheet1!A293&lt;&gt;"",[93]Sheet1!A293,"")</f>
        <v>80</v>
      </c>
      <c r="F361">
        <f>IF([94]Sheet1!A293&lt;&gt;"",[94]Sheet1!A293,"")</f>
        <v>26</v>
      </c>
      <c r="G361">
        <f>IF([95]Sheet1!A293&lt;&gt;"",[95]Sheet1!A293,"")</f>
        <v>343</v>
      </c>
      <c r="H361">
        <f>IF([96]Sheet1!A293&lt;&gt;"",[96]Sheet1!A293,"")</f>
        <v>287</v>
      </c>
      <c r="I361">
        <f>IF([97]Sheet1!A293&lt;&gt;"",[97]Sheet1!A293,"")</f>
        <v>238</v>
      </c>
      <c r="J361">
        <f>IF([98]Sheet1!A293&lt;&gt;"",[98]Sheet1!A293,"")</f>
        <v>322</v>
      </c>
      <c r="K361">
        <f>IF([99]Sheet1!A293&lt;&gt;"",[99]Sheet1!A293,"")</f>
        <v>87</v>
      </c>
      <c r="L361">
        <f>IF([100]Sheet1!A293&lt;&gt;"",[100]Sheet1!A293,"")</f>
        <v>649</v>
      </c>
      <c r="M361">
        <f>IF([101]Sheet1!A293&lt;&gt;"",[101]Sheet1!A293,"")</f>
        <v>222</v>
      </c>
      <c r="N361">
        <f>IF([102]Sheet1!A293&lt;&gt;"",[102]Sheet1!A293,"")</f>
        <v>362</v>
      </c>
      <c r="O361">
        <f>IF([103]Sheet1!A293&lt;&gt;"",[103]Sheet1!A293,"")</f>
        <v>553</v>
      </c>
      <c r="P361">
        <f>IF([104]Sheet1!A293&lt;&gt;"",[104]Sheet1!A293,"")</f>
        <v>213</v>
      </c>
      <c r="Q361">
        <f>IF([105]Sheet1!A293&lt;&gt;"",[105]Sheet1!A293,"")</f>
        <v>229</v>
      </c>
      <c r="R361">
        <f>IF([106]Sheet1!A293&lt;&gt;"",[106]Sheet1!A293,"")</f>
        <v>594</v>
      </c>
      <c r="S361">
        <f>IF([107]Sheet1!A293&lt;&gt;"",[107]Sheet1!A293,"")</f>
        <v>66</v>
      </c>
      <c r="T361">
        <f>IF([108]Sheet1!A293&lt;&gt;"",[108]Sheet1!A293,"")</f>
        <v>150</v>
      </c>
      <c r="U361">
        <f>IF([109]Sheet1!A293&lt;&gt;"",[109]Sheet1!A293,"")</f>
        <v>388</v>
      </c>
      <c r="V361">
        <f>IF([110]Sheet1!A293&lt;&gt;"",[110]Sheet1!A293,"")</f>
        <v>338</v>
      </c>
      <c r="W361">
        <f>IF([111]Sheet1!A293&lt;&gt;"",[111]Sheet1!A293,"")</f>
        <v>202</v>
      </c>
      <c r="X361">
        <f>IF([112]Sheet1!A293&lt;&gt;"",[112]Sheet1!A293,"")</f>
        <v>342</v>
      </c>
      <c r="Y361">
        <f>IF([113]Sheet1!A293&lt;&gt;"",[113]Sheet1!A293,"")</f>
        <v>163</v>
      </c>
      <c r="Z361">
        <f>IF([114]Sheet1!A293&lt;&gt;"",[114]Sheet1!A293,"")</f>
        <v>90</v>
      </c>
      <c r="AA361">
        <f>IF([115]Sheet1!A293&lt;&gt;"",[115]Sheet1!A293,"")</f>
        <v>156</v>
      </c>
      <c r="AB361">
        <f>IF([116]Sheet1!A293&lt;&gt;"",[116]Sheet1!A293,"")</f>
        <v>464</v>
      </c>
      <c r="AC361">
        <f>IF([117]Sheet1!A293&lt;&gt;"",[117]Sheet1!A293,"")</f>
        <v>313</v>
      </c>
      <c r="AD361">
        <f>IF([118]Sheet1!A293&lt;&gt;"",[118]Sheet1!A293,"")</f>
        <v>206</v>
      </c>
      <c r="AE361">
        <f>IF([119]Sheet1!A293&lt;&gt;"",[119]Sheet1!A293,"")</f>
        <v>359</v>
      </c>
      <c r="AF361">
        <f>IF([120]Sheet1!A293&lt;&gt;"",[120]Sheet1!A293,"")</f>
        <v>365</v>
      </c>
      <c r="AG361">
        <f>IF([121]Sheet1!A293&lt;&gt;"",[121]Sheet1!A293,"")</f>
        <v>84</v>
      </c>
      <c r="AH361">
        <f>IF([122]Sheet1!A293&lt;&gt;"",[122]Sheet1!A293,"")</f>
        <v>191</v>
      </c>
      <c r="AI361">
        <f>IF([123]Sheet1!A293&lt;&gt;"",[123]Sheet1!A293,"")</f>
        <v>260</v>
      </c>
      <c r="AJ361">
        <f>IF([124]Sheet1!A293&lt;&gt;"",[124]Sheet1!A293,"")</f>
        <v>318</v>
      </c>
      <c r="AK361">
        <f>IF([125]Sheet1!A293&lt;&gt;"",[125]Sheet1!A293,"")</f>
        <v>430</v>
      </c>
      <c r="AL361">
        <f>IF([126]Sheet1!A293&lt;&gt;"",[126]Sheet1!A293,"")</f>
        <v>377</v>
      </c>
      <c r="AM361">
        <f>IF([127]Sheet1!A293&lt;&gt;"",[127]Sheet1!A293,"")</f>
        <v>306</v>
      </c>
      <c r="AN361">
        <f>IF([128]Sheet1!A293&lt;&gt;"",[128]Sheet1!A293,"")</f>
        <v>188</v>
      </c>
      <c r="AO361" t="str">
        <f>IF([129]Sheet1!A293&lt;&gt;"",[129]Sheet1!A293,"")</f>
        <v/>
      </c>
      <c r="AP361" t="str">
        <f>IF([130]Sheet1!A293&lt;&gt;"",[130]Sheet1!A293,"")</f>
        <v/>
      </c>
      <c r="AQ361">
        <f>IF([131]Sheet1!A293&lt;&gt;"",[131]Sheet1!A293,"")</f>
        <v>174</v>
      </c>
      <c r="AR361">
        <f>IF([132]Sheet1!A293&lt;&gt;"",[132]Sheet1!A293,"")</f>
        <v>223</v>
      </c>
      <c r="AS361">
        <f>IF([133]Sheet1!A293&lt;&gt;"",[133]Sheet1!A293,"")</f>
        <v>160</v>
      </c>
      <c r="AT361">
        <f>IF([134]Sheet1!A293&lt;&gt;"",[134]Sheet1!A293,"")</f>
        <v>33</v>
      </c>
      <c r="AU361">
        <f>IF([135]Sheet1!A293&lt;&gt;"",[135]Sheet1!A293,"")</f>
        <v>629</v>
      </c>
      <c r="AV361">
        <f>IF([136]Sheet1!A293&lt;&gt;"",[136]Sheet1!A293,"")</f>
        <v>180</v>
      </c>
      <c r="AW361">
        <f>IF([137]Sheet1!A293&lt;&gt;"",[137]Sheet1!A293,"")</f>
        <v>181</v>
      </c>
      <c r="AX361">
        <f>IF([138]Sheet1!A293&lt;&gt;"",[138]Sheet1!A293,"")</f>
        <v>623</v>
      </c>
      <c r="AY361">
        <f>IF([139]Sheet1!A293&lt;&gt;"",[139]Sheet1!A293,"")</f>
        <v>309</v>
      </c>
      <c r="AZ361">
        <f>IF([140]Sheet1!A293&lt;&gt;"",[140]Sheet1!A293,"")</f>
        <v>213</v>
      </c>
      <c r="BA361">
        <f>IF([141]Sheet1!A293&lt;&gt;"",[141]Sheet1!A293,"")</f>
        <v>176</v>
      </c>
      <c r="BB361">
        <f>IF([142]Sheet1!A293&lt;&gt;"",[142]Sheet1!A293,"")</f>
        <v>556</v>
      </c>
      <c r="BC361">
        <f>IF([143]Sheet1!A293&lt;&gt;"",[143]Sheet1!A293,"")</f>
        <v>385</v>
      </c>
      <c r="BD361">
        <f>IF([144]Sheet1!A293&lt;&gt;"",[144]Sheet1!A293,"")</f>
        <v>571</v>
      </c>
      <c r="BE361">
        <f>IF([145]Sheet1!A293&lt;&gt;"",[145]Sheet1!A293,"")</f>
        <v>231</v>
      </c>
      <c r="BF361">
        <f>IF([146]Sheet1!A293&lt;&gt;"",[146]Sheet1!A293,"")</f>
        <v>259</v>
      </c>
      <c r="BG361">
        <f>IF([147]Sheet1!A293&lt;&gt;"",[147]Sheet1!A293,"")</f>
        <v>242</v>
      </c>
      <c r="BH361">
        <f>IF([148]Sheet1!A293&lt;&gt;"",[148]Sheet1!A293,"")</f>
        <v>599</v>
      </c>
      <c r="BI361">
        <f>IF([149]Sheet1!A293&lt;&gt;"",[149]Sheet1!A293,"")</f>
        <v>381</v>
      </c>
      <c r="BJ361">
        <f>IF([150]Sheet1!A293&lt;&gt;"",[150]Sheet1!A293,"")</f>
        <v>123</v>
      </c>
      <c r="BK361">
        <f>IF([151]Sheet1!A293&lt;&gt;"",[151]Sheet1!A293,"")</f>
        <v>651</v>
      </c>
      <c r="BL361">
        <f>IF([152]Sheet1!A293&lt;&gt;"",[152]Sheet1!A293,"")</f>
        <v>558</v>
      </c>
      <c r="BM361">
        <f>IF([153]Sheet1!A293&lt;&gt;"",[153]Sheet1!A293,"")</f>
        <v>268</v>
      </c>
      <c r="BN361">
        <f>IF([154]Sheet1!A293&lt;&gt;"",[154]Sheet1!A293,"")</f>
        <v>320</v>
      </c>
      <c r="BO361">
        <f>IF([155]Sheet1!A293&lt;&gt;"",[155]Sheet1!A293,"")</f>
        <v>566</v>
      </c>
      <c r="BP361">
        <f>IF([156]Sheet1!A293&lt;&gt;"",[156]Sheet1!A293,"")</f>
        <v>369</v>
      </c>
      <c r="BQ361">
        <f>IF([157]Sheet1!A293&lt;&gt;"",[157]Sheet1!A293,"")</f>
        <v>323</v>
      </c>
      <c r="BR361">
        <f>IF([158]Sheet1!A293&lt;&gt;"",[158]Sheet1!A293,"")</f>
        <v>15</v>
      </c>
      <c r="BS361">
        <f>IF([159]Sheet1!A293&lt;&gt;"",[159]Sheet1!A293,"")</f>
        <v>445</v>
      </c>
      <c r="BT361">
        <f>IF([160]Sheet1!A293&lt;&gt;"",[160]Sheet1!A293,"")</f>
        <v>26</v>
      </c>
      <c r="BU361">
        <f>IF([161]Sheet1!A293&lt;&gt;"",[161]Sheet1!A293,"")</f>
        <v>535</v>
      </c>
      <c r="BV361">
        <f>IF([162]Sheet1!A293&lt;&gt;"",[162]Sheet1!A293,"")</f>
        <v>25</v>
      </c>
      <c r="BW361">
        <f>IF([163]Sheet1!A293&lt;&gt;"",[163]Sheet1!A293,"")</f>
        <v>323</v>
      </c>
      <c r="BX361">
        <f>IF([164]Sheet1!A293&lt;&gt;"",[164]Sheet1!A293,"")</f>
        <v>655</v>
      </c>
      <c r="BY361">
        <f>IF([165]Sheet1!A293&lt;&gt;"",[165]Sheet1!A293,"")</f>
        <v>121</v>
      </c>
      <c r="BZ361">
        <f>IF([166]Sheet1!A293&lt;&gt;"",[166]Sheet1!A293,"")</f>
        <v>323</v>
      </c>
      <c r="CA361">
        <f>IF([167]Sheet1!A293&lt;&gt;"",[167]Sheet1!A293,"")</f>
        <v>197</v>
      </c>
      <c r="CB361">
        <f>IF([168]Sheet1!A293&lt;&gt;"",[168]Sheet1!A293,"")</f>
        <v>354</v>
      </c>
      <c r="CC361">
        <f>IF([169]Sheet1!A293&lt;&gt;"",[169]Sheet1!A293,"")</f>
        <v>365</v>
      </c>
      <c r="CD361">
        <f>IF([170]Sheet1!A293&lt;&gt;"",[170]Sheet1!A293,"")</f>
        <v>628</v>
      </c>
      <c r="CE361">
        <f>IF([171]Sheet1!A293&lt;&gt;"",[171]Sheet1!A293,"")</f>
        <v>70</v>
      </c>
      <c r="CF361">
        <f>IF([172]Sheet1!A293&lt;&gt;"",[172]Sheet1!A293,"")</f>
        <v>403</v>
      </c>
      <c r="CG361">
        <f>IF([173]Sheet1!A293&lt;&gt;"",[173]Sheet1!A293,"")</f>
        <v>246</v>
      </c>
      <c r="CH361">
        <f>IF([174]Sheet1!A293&lt;&gt;"",[174]Sheet1!A293,"")</f>
        <v>387</v>
      </c>
      <c r="CI361">
        <f>IF([175]Sheet1!A293&lt;&gt;"",[175]Sheet1!A293,"")</f>
        <v>477</v>
      </c>
      <c r="CJ361">
        <f>IF([176]Sheet1!A293&lt;&gt;"",[176]Sheet1!A293,"")</f>
        <v>87</v>
      </c>
      <c r="CK361">
        <f>IF([177]Sheet1!A293&lt;&gt;"",[177]Sheet1!A293,"")</f>
        <v>60</v>
      </c>
      <c r="CL361">
        <f>IF([178]Sheet1!A293&lt;&gt;"",[178]Sheet1!A293,"")</f>
        <v>189</v>
      </c>
    </row>
    <row r="362" spans="2:90">
      <c r="B362">
        <f>IF([90]Sheet1!A294&lt;&gt;"",[90]Sheet1!A294,"")</f>
        <v>98</v>
      </c>
      <c r="C362">
        <f>IF([91]Sheet1!A294&lt;&gt;"",[91]Sheet1!A294,"")</f>
        <v>75</v>
      </c>
      <c r="D362">
        <f>IF([92]Sheet1!A294&lt;&gt;"",[92]Sheet1!A294,"")</f>
        <v>252</v>
      </c>
      <c r="E362">
        <f>IF([93]Sheet1!A294&lt;&gt;"",[93]Sheet1!A294,"")</f>
        <v>21</v>
      </c>
      <c r="F362">
        <f>IF([94]Sheet1!A294&lt;&gt;"",[94]Sheet1!A294,"")</f>
        <v>38</v>
      </c>
      <c r="G362">
        <f>IF([95]Sheet1!A294&lt;&gt;"",[95]Sheet1!A294,"")</f>
        <v>342</v>
      </c>
      <c r="H362">
        <f>IF([96]Sheet1!A294&lt;&gt;"",[96]Sheet1!A294,"")</f>
        <v>209</v>
      </c>
      <c r="I362">
        <f>IF([97]Sheet1!A294&lt;&gt;"",[97]Sheet1!A294,"")</f>
        <v>310</v>
      </c>
      <c r="J362">
        <f>IF([98]Sheet1!A294&lt;&gt;"",[98]Sheet1!A294,"")</f>
        <v>365</v>
      </c>
      <c r="K362">
        <f>IF([99]Sheet1!A294&lt;&gt;"",[99]Sheet1!A294,"")</f>
        <v>394</v>
      </c>
      <c r="L362">
        <f>IF([100]Sheet1!A294&lt;&gt;"",[100]Sheet1!A294,"")</f>
        <v>212</v>
      </c>
      <c r="M362">
        <f>IF([101]Sheet1!A294&lt;&gt;"",[101]Sheet1!A294,"")</f>
        <v>379</v>
      </c>
      <c r="N362">
        <f>IF([102]Sheet1!A294&lt;&gt;"",[102]Sheet1!A294,"")</f>
        <v>185</v>
      </c>
      <c r="O362">
        <f>IF([103]Sheet1!A294&lt;&gt;"",[103]Sheet1!A294,"")</f>
        <v>205</v>
      </c>
      <c r="P362">
        <f>IF([104]Sheet1!A294&lt;&gt;"",[104]Sheet1!A294,"")</f>
        <v>176</v>
      </c>
      <c r="Q362">
        <f>IF([105]Sheet1!A294&lt;&gt;"",[105]Sheet1!A294,"")</f>
        <v>306</v>
      </c>
      <c r="R362">
        <f>IF([106]Sheet1!A294&lt;&gt;"",[106]Sheet1!A294,"")</f>
        <v>622</v>
      </c>
      <c r="S362">
        <f>IF([107]Sheet1!A294&lt;&gt;"",[107]Sheet1!A294,"")</f>
        <v>114</v>
      </c>
      <c r="T362">
        <f>IF([108]Sheet1!A294&lt;&gt;"",[108]Sheet1!A294,"")</f>
        <v>169</v>
      </c>
      <c r="U362">
        <f>IF([109]Sheet1!A294&lt;&gt;"",[109]Sheet1!A294,"")</f>
        <v>274</v>
      </c>
      <c r="V362">
        <f>IF([110]Sheet1!A294&lt;&gt;"",[110]Sheet1!A294,"")</f>
        <v>20</v>
      </c>
      <c r="W362">
        <f>IF([111]Sheet1!A294&lt;&gt;"",[111]Sheet1!A294,"")</f>
        <v>367</v>
      </c>
      <c r="X362">
        <f>IF([112]Sheet1!A294&lt;&gt;"",[112]Sheet1!A294,"")</f>
        <v>115</v>
      </c>
      <c r="Y362">
        <f>IF([113]Sheet1!A294&lt;&gt;"",[113]Sheet1!A294,"")</f>
        <v>390</v>
      </c>
      <c r="Z362">
        <f>IF([114]Sheet1!A294&lt;&gt;"",[114]Sheet1!A294,"")</f>
        <v>325</v>
      </c>
      <c r="AA362">
        <f>IF([115]Sheet1!A294&lt;&gt;"",[115]Sheet1!A294,"")</f>
        <v>164</v>
      </c>
      <c r="AB362">
        <f>IF([116]Sheet1!A294&lt;&gt;"",[116]Sheet1!A294,"")</f>
        <v>367</v>
      </c>
      <c r="AC362">
        <f>IF([117]Sheet1!A294&lt;&gt;"",[117]Sheet1!A294,"")</f>
        <v>265</v>
      </c>
      <c r="AD362">
        <f>IF([118]Sheet1!A294&lt;&gt;"",[118]Sheet1!A294,"")</f>
        <v>68</v>
      </c>
      <c r="AE362">
        <f>IF([119]Sheet1!A294&lt;&gt;"",[119]Sheet1!A294,"")</f>
        <v>65</v>
      </c>
      <c r="AF362">
        <f>IF([120]Sheet1!A294&lt;&gt;"",[120]Sheet1!A294,"")</f>
        <v>54</v>
      </c>
      <c r="AG362">
        <f>IF([121]Sheet1!A294&lt;&gt;"",[121]Sheet1!A294,"")</f>
        <v>269</v>
      </c>
      <c r="AH362">
        <f>IF([122]Sheet1!A294&lt;&gt;"",[122]Sheet1!A294,"")</f>
        <v>375</v>
      </c>
      <c r="AI362">
        <f>IF([123]Sheet1!A294&lt;&gt;"",[123]Sheet1!A294,"")</f>
        <v>376</v>
      </c>
      <c r="AJ362">
        <f>IF([124]Sheet1!A294&lt;&gt;"",[124]Sheet1!A294,"")</f>
        <v>258</v>
      </c>
      <c r="AK362">
        <f>IF([125]Sheet1!A294&lt;&gt;"",[125]Sheet1!A294,"")</f>
        <v>24</v>
      </c>
      <c r="AL362">
        <f>IF([126]Sheet1!A294&lt;&gt;"",[126]Sheet1!A294,"")</f>
        <v>229</v>
      </c>
      <c r="AM362">
        <f>IF([127]Sheet1!A294&lt;&gt;"",[127]Sheet1!A294,"")</f>
        <v>124</v>
      </c>
      <c r="AN362">
        <f>IF([128]Sheet1!A294&lt;&gt;"",[128]Sheet1!A294,"")</f>
        <v>273</v>
      </c>
      <c r="AO362" t="str">
        <f>IF([129]Sheet1!A294&lt;&gt;"",[129]Sheet1!A294,"")</f>
        <v/>
      </c>
      <c r="AP362" t="str">
        <f>IF([130]Sheet1!A294&lt;&gt;"",[130]Sheet1!A294,"")</f>
        <v/>
      </c>
      <c r="AQ362">
        <f>IF([131]Sheet1!A294&lt;&gt;"",[131]Sheet1!A294,"")</f>
        <v>69</v>
      </c>
      <c r="AR362">
        <f>IF([132]Sheet1!A294&lt;&gt;"",[132]Sheet1!A294,"")</f>
        <v>366</v>
      </c>
      <c r="AS362">
        <f>IF([133]Sheet1!A294&lt;&gt;"",[133]Sheet1!A294,"")</f>
        <v>201</v>
      </c>
      <c r="AT362">
        <f>IF([134]Sheet1!A294&lt;&gt;"",[134]Sheet1!A294,"")</f>
        <v>59</v>
      </c>
      <c r="AU362">
        <f>IF([135]Sheet1!A294&lt;&gt;"",[135]Sheet1!A294,"")</f>
        <v>245</v>
      </c>
      <c r="AV362">
        <f>IF([136]Sheet1!A294&lt;&gt;"",[136]Sheet1!A294,"")</f>
        <v>172</v>
      </c>
      <c r="AW362">
        <f>IF([137]Sheet1!A294&lt;&gt;"",[137]Sheet1!A294,"")</f>
        <v>73</v>
      </c>
      <c r="AX362">
        <f>IF([138]Sheet1!A294&lt;&gt;"",[138]Sheet1!A294,"")</f>
        <v>164</v>
      </c>
      <c r="AY362">
        <f>IF([139]Sheet1!A294&lt;&gt;"",[139]Sheet1!A294,"")</f>
        <v>586</v>
      </c>
      <c r="AZ362">
        <f>IF([140]Sheet1!A294&lt;&gt;"",[140]Sheet1!A294,"")</f>
        <v>163</v>
      </c>
      <c r="BA362">
        <f>IF([141]Sheet1!A294&lt;&gt;"",[141]Sheet1!A294,"")</f>
        <v>659</v>
      </c>
      <c r="BB362">
        <f>IF([142]Sheet1!A294&lt;&gt;"",[142]Sheet1!A294,"")</f>
        <v>553</v>
      </c>
      <c r="BC362">
        <f>IF([143]Sheet1!A294&lt;&gt;"",[143]Sheet1!A294,"")</f>
        <v>110</v>
      </c>
      <c r="BD362">
        <f>IF([144]Sheet1!A294&lt;&gt;"",[144]Sheet1!A294,"")</f>
        <v>104</v>
      </c>
      <c r="BE362">
        <f>IF([145]Sheet1!A294&lt;&gt;"",[145]Sheet1!A294,"")</f>
        <v>626</v>
      </c>
      <c r="BF362">
        <f>IF([146]Sheet1!A294&lt;&gt;"",[146]Sheet1!A294,"")</f>
        <v>549</v>
      </c>
      <c r="BG362">
        <f>IF([147]Sheet1!A294&lt;&gt;"",[147]Sheet1!A294,"")</f>
        <v>70</v>
      </c>
      <c r="BH362">
        <f>IF([148]Sheet1!A294&lt;&gt;"",[148]Sheet1!A294,"")</f>
        <v>236</v>
      </c>
      <c r="BI362">
        <f>IF([149]Sheet1!A294&lt;&gt;"",[149]Sheet1!A294,"")</f>
        <v>144</v>
      </c>
      <c r="BJ362">
        <f>IF([150]Sheet1!A294&lt;&gt;"",[150]Sheet1!A294,"")</f>
        <v>639</v>
      </c>
      <c r="BK362">
        <f>IF([151]Sheet1!A294&lt;&gt;"",[151]Sheet1!A294,"")</f>
        <v>558</v>
      </c>
      <c r="BL362">
        <f>IF([152]Sheet1!A294&lt;&gt;"",[152]Sheet1!A294,"")</f>
        <v>327</v>
      </c>
      <c r="BM362">
        <f>IF([153]Sheet1!A294&lt;&gt;"",[153]Sheet1!A294,"")</f>
        <v>650</v>
      </c>
      <c r="BN362">
        <f>IF([154]Sheet1!A294&lt;&gt;"",[154]Sheet1!A294,"")</f>
        <v>109</v>
      </c>
      <c r="BO362">
        <f>IF([155]Sheet1!A294&lt;&gt;"",[155]Sheet1!A294,"")</f>
        <v>105</v>
      </c>
      <c r="BP362">
        <f>IF([156]Sheet1!A294&lt;&gt;"",[156]Sheet1!A294,"")</f>
        <v>112</v>
      </c>
      <c r="BQ362">
        <f>IF([157]Sheet1!A294&lt;&gt;"",[157]Sheet1!A294,"")</f>
        <v>3</v>
      </c>
      <c r="BR362">
        <f>IF([158]Sheet1!A294&lt;&gt;"",[158]Sheet1!A294,"")</f>
        <v>473</v>
      </c>
      <c r="BS362">
        <f>IF([159]Sheet1!A294&lt;&gt;"",[159]Sheet1!A294,"")</f>
        <v>557</v>
      </c>
      <c r="BT362">
        <f>IF([160]Sheet1!A294&lt;&gt;"",[160]Sheet1!A294,"")</f>
        <v>362</v>
      </c>
      <c r="BU362">
        <f>IF([161]Sheet1!A294&lt;&gt;"",[161]Sheet1!A294,"")</f>
        <v>13</v>
      </c>
      <c r="BV362">
        <f>IF([162]Sheet1!A294&lt;&gt;"",[162]Sheet1!A294,"")</f>
        <v>198</v>
      </c>
      <c r="BW362">
        <f>IF([163]Sheet1!A294&lt;&gt;"",[163]Sheet1!A294,"")</f>
        <v>278</v>
      </c>
      <c r="BX362">
        <f>IF([164]Sheet1!A294&lt;&gt;"",[164]Sheet1!A294,"")</f>
        <v>38</v>
      </c>
      <c r="BY362">
        <f>IF([165]Sheet1!A294&lt;&gt;"",[165]Sheet1!A294,"")</f>
        <v>333</v>
      </c>
      <c r="BZ362">
        <f>IF([166]Sheet1!A294&lt;&gt;"",[166]Sheet1!A294,"")</f>
        <v>169</v>
      </c>
      <c r="CA362">
        <f>IF([167]Sheet1!A294&lt;&gt;"",[167]Sheet1!A294,"")</f>
        <v>195</v>
      </c>
      <c r="CB362">
        <f>IF([168]Sheet1!A294&lt;&gt;"",[168]Sheet1!A294,"")</f>
        <v>118</v>
      </c>
      <c r="CC362">
        <f>IF([169]Sheet1!A294&lt;&gt;"",[169]Sheet1!A294,"")</f>
        <v>377</v>
      </c>
      <c r="CD362">
        <f>IF([170]Sheet1!A294&lt;&gt;"",[170]Sheet1!A294,"")</f>
        <v>549</v>
      </c>
      <c r="CE362">
        <f>IF([171]Sheet1!A294&lt;&gt;"",[171]Sheet1!A294,"")</f>
        <v>57</v>
      </c>
      <c r="CF362">
        <f>IF([172]Sheet1!A294&lt;&gt;"",[172]Sheet1!A294,"")</f>
        <v>383</v>
      </c>
      <c r="CG362">
        <f>IF([173]Sheet1!A294&lt;&gt;"",[173]Sheet1!A294,"")</f>
        <v>48</v>
      </c>
      <c r="CH362">
        <f>IF([174]Sheet1!A294&lt;&gt;"",[174]Sheet1!A294,"")</f>
        <v>469</v>
      </c>
      <c r="CI362">
        <f>IF([175]Sheet1!A294&lt;&gt;"",[175]Sheet1!A294,"")</f>
        <v>516</v>
      </c>
      <c r="CJ362">
        <f>IF([176]Sheet1!A294&lt;&gt;"",[176]Sheet1!A294,"")</f>
        <v>396</v>
      </c>
      <c r="CK362">
        <f>IF([177]Sheet1!A294&lt;&gt;"",[177]Sheet1!A294,"")</f>
        <v>46</v>
      </c>
      <c r="CL362">
        <f>IF([178]Sheet1!A294&lt;&gt;"",[178]Sheet1!A294,"")</f>
        <v>353</v>
      </c>
    </row>
    <row r="363" spans="2:90">
      <c r="B363">
        <f>IF([90]Sheet1!A295&lt;&gt;"",[90]Sheet1!A295,"")</f>
        <v>221</v>
      </c>
      <c r="C363">
        <f>IF([91]Sheet1!A295&lt;&gt;"",[91]Sheet1!A295,"")</f>
        <v>169</v>
      </c>
      <c r="D363">
        <f>IF([92]Sheet1!A295&lt;&gt;"",[92]Sheet1!A295,"")</f>
        <v>174</v>
      </c>
      <c r="E363">
        <f>IF([93]Sheet1!A295&lt;&gt;"",[93]Sheet1!A295,"")</f>
        <v>253</v>
      </c>
      <c r="F363">
        <f>IF([94]Sheet1!A295&lt;&gt;"",[94]Sheet1!A295,"")</f>
        <v>21</v>
      </c>
      <c r="G363">
        <f>IF([95]Sheet1!A295&lt;&gt;"",[95]Sheet1!A295,"")</f>
        <v>587</v>
      </c>
      <c r="H363">
        <f>IF([96]Sheet1!A295&lt;&gt;"",[96]Sheet1!A295,"")</f>
        <v>585</v>
      </c>
      <c r="I363">
        <f>IF([97]Sheet1!A295&lt;&gt;"",[97]Sheet1!A295,"")</f>
        <v>56</v>
      </c>
      <c r="J363">
        <f>IF([98]Sheet1!A295&lt;&gt;"",[98]Sheet1!A295,"")</f>
        <v>214</v>
      </c>
      <c r="K363">
        <f>IF([99]Sheet1!A295&lt;&gt;"",[99]Sheet1!A295,"")</f>
        <v>84</v>
      </c>
      <c r="L363">
        <f>IF([100]Sheet1!A295&lt;&gt;"",[100]Sheet1!A295,"")</f>
        <v>583</v>
      </c>
      <c r="M363">
        <f>IF([101]Sheet1!A295&lt;&gt;"",[101]Sheet1!A295,"")</f>
        <v>396</v>
      </c>
      <c r="N363">
        <f>IF([102]Sheet1!A295&lt;&gt;"",[102]Sheet1!A295,"")</f>
        <v>581</v>
      </c>
      <c r="O363">
        <f>IF([103]Sheet1!A295&lt;&gt;"",[103]Sheet1!A295,"")</f>
        <v>620</v>
      </c>
      <c r="P363">
        <f>IF([104]Sheet1!A295&lt;&gt;"",[104]Sheet1!A295,"")</f>
        <v>242</v>
      </c>
      <c r="Q363">
        <f>IF([105]Sheet1!A295&lt;&gt;"",[105]Sheet1!A295,"")</f>
        <v>256</v>
      </c>
      <c r="R363">
        <f>IF([106]Sheet1!A295&lt;&gt;"",[106]Sheet1!A295,"")</f>
        <v>611</v>
      </c>
      <c r="S363">
        <f>IF([107]Sheet1!A295&lt;&gt;"",[107]Sheet1!A295,"")</f>
        <v>343</v>
      </c>
      <c r="T363">
        <f>IF([108]Sheet1!A295&lt;&gt;"",[108]Sheet1!A295,"")</f>
        <v>379</v>
      </c>
      <c r="U363">
        <f>IF([109]Sheet1!A295&lt;&gt;"",[109]Sheet1!A295,"")</f>
        <v>99</v>
      </c>
      <c r="V363">
        <f>IF([110]Sheet1!A295&lt;&gt;"",[110]Sheet1!A295,"")</f>
        <v>373</v>
      </c>
      <c r="W363">
        <f>IF([111]Sheet1!A295&lt;&gt;"",[111]Sheet1!A295,"")</f>
        <v>269</v>
      </c>
      <c r="X363">
        <f>IF([112]Sheet1!A295&lt;&gt;"",[112]Sheet1!A295,"")</f>
        <v>338</v>
      </c>
      <c r="Y363">
        <f>IF([113]Sheet1!A295&lt;&gt;"",[113]Sheet1!A295,"")</f>
        <v>34</v>
      </c>
      <c r="Z363">
        <f>IF([114]Sheet1!A295&lt;&gt;"",[114]Sheet1!A295,"")</f>
        <v>418</v>
      </c>
      <c r="AA363">
        <f>IF([115]Sheet1!A295&lt;&gt;"",[115]Sheet1!A295,"")</f>
        <v>439</v>
      </c>
      <c r="AB363">
        <f>IF([116]Sheet1!A295&lt;&gt;"",[116]Sheet1!A295,"")</f>
        <v>326</v>
      </c>
      <c r="AC363">
        <f>IF([117]Sheet1!A295&lt;&gt;"",[117]Sheet1!A295,"")</f>
        <v>455</v>
      </c>
      <c r="AD363">
        <f>IF([118]Sheet1!A295&lt;&gt;"",[118]Sheet1!A295,"")</f>
        <v>471</v>
      </c>
      <c r="AE363">
        <f>IF([119]Sheet1!A295&lt;&gt;"",[119]Sheet1!A295,"")</f>
        <v>137</v>
      </c>
      <c r="AF363">
        <f>IF([120]Sheet1!A295&lt;&gt;"",[120]Sheet1!A295,"")</f>
        <v>503</v>
      </c>
      <c r="AG363">
        <f>IF([121]Sheet1!A295&lt;&gt;"",[121]Sheet1!A295,"")</f>
        <v>348</v>
      </c>
      <c r="AH363">
        <f>IF([122]Sheet1!A295&lt;&gt;"",[122]Sheet1!A295,"")</f>
        <v>11</v>
      </c>
      <c r="AI363">
        <f>IF([123]Sheet1!A295&lt;&gt;"",[123]Sheet1!A295,"")</f>
        <v>166</v>
      </c>
      <c r="AJ363">
        <f>IF([124]Sheet1!A295&lt;&gt;"",[124]Sheet1!A295,"")</f>
        <v>504</v>
      </c>
      <c r="AK363">
        <f>IF([125]Sheet1!A295&lt;&gt;"",[125]Sheet1!A295,"")</f>
        <v>276</v>
      </c>
      <c r="AL363">
        <f>IF([126]Sheet1!A295&lt;&gt;"",[126]Sheet1!A295,"")</f>
        <v>517</v>
      </c>
      <c r="AM363">
        <f>IF([127]Sheet1!A295&lt;&gt;"",[127]Sheet1!A295,"")</f>
        <v>440</v>
      </c>
      <c r="AN363">
        <f>IF([128]Sheet1!A295&lt;&gt;"",[128]Sheet1!A295,"")</f>
        <v>171</v>
      </c>
      <c r="AO363" t="str">
        <f>IF([129]Sheet1!A295&lt;&gt;"",[129]Sheet1!A295,"")</f>
        <v/>
      </c>
      <c r="AP363" t="str">
        <f>IF([130]Sheet1!A295&lt;&gt;"",[130]Sheet1!A295,"")</f>
        <v/>
      </c>
      <c r="AQ363">
        <f>IF([131]Sheet1!A295&lt;&gt;"",[131]Sheet1!A295,"")</f>
        <v>226</v>
      </c>
      <c r="AR363">
        <f>IF([132]Sheet1!A295&lt;&gt;"",[132]Sheet1!A295,"")</f>
        <v>208</v>
      </c>
      <c r="AS363">
        <f>IF([133]Sheet1!A295&lt;&gt;"",[133]Sheet1!A295,"")</f>
        <v>256</v>
      </c>
      <c r="AT363">
        <f>IF([134]Sheet1!A295&lt;&gt;"",[134]Sheet1!A295,"")</f>
        <v>638</v>
      </c>
      <c r="AU363">
        <f>IF([135]Sheet1!A295&lt;&gt;"",[135]Sheet1!A295,"")</f>
        <v>586</v>
      </c>
      <c r="AV363">
        <f>IF([136]Sheet1!A295&lt;&gt;"",[136]Sheet1!A295,"")</f>
        <v>629</v>
      </c>
      <c r="AW363">
        <f>IF([137]Sheet1!A295&lt;&gt;"",[137]Sheet1!A295,"")</f>
        <v>315</v>
      </c>
      <c r="AX363">
        <f>IF([138]Sheet1!A295&lt;&gt;"",[138]Sheet1!A295,"")</f>
        <v>274</v>
      </c>
      <c r="AY363">
        <f>IF([139]Sheet1!A295&lt;&gt;"",[139]Sheet1!A295,"")</f>
        <v>327</v>
      </c>
      <c r="AZ363">
        <f>IF([140]Sheet1!A295&lt;&gt;"",[140]Sheet1!A295,"")</f>
        <v>96</v>
      </c>
      <c r="BA363">
        <f>IF([141]Sheet1!A295&lt;&gt;"",[141]Sheet1!A295,"")</f>
        <v>573</v>
      </c>
      <c r="BB363">
        <f>IF([142]Sheet1!A295&lt;&gt;"",[142]Sheet1!A295,"")</f>
        <v>150</v>
      </c>
      <c r="BC363">
        <f>IF([143]Sheet1!A295&lt;&gt;"",[143]Sheet1!A295,"")</f>
        <v>67</v>
      </c>
      <c r="BD363">
        <f>IF([144]Sheet1!A295&lt;&gt;"",[144]Sheet1!A295,"")</f>
        <v>72</v>
      </c>
      <c r="BE363">
        <f>IF([145]Sheet1!A295&lt;&gt;"",[145]Sheet1!A295,"")</f>
        <v>241</v>
      </c>
      <c r="BF363">
        <f>IF([146]Sheet1!A295&lt;&gt;"",[146]Sheet1!A295,"")</f>
        <v>218</v>
      </c>
      <c r="BG363">
        <f>IF([147]Sheet1!A295&lt;&gt;"",[147]Sheet1!A295,"")</f>
        <v>159</v>
      </c>
      <c r="BH363">
        <f>IF([148]Sheet1!A295&lt;&gt;"",[148]Sheet1!A295,"")</f>
        <v>279</v>
      </c>
      <c r="BI363">
        <f>IF([149]Sheet1!A295&lt;&gt;"",[149]Sheet1!A295,"")</f>
        <v>172</v>
      </c>
      <c r="BJ363">
        <f>IF([150]Sheet1!A295&lt;&gt;"",[150]Sheet1!A295,"")</f>
        <v>617</v>
      </c>
      <c r="BK363">
        <f>IF([151]Sheet1!A295&lt;&gt;"",[151]Sheet1!A295,"")</f>
        <v>80</v>
      </c>
      <c r="BL363">
        <f>IF([152]Sheet1!A295&lt;&gt;"",[152]Sheet1!A295,"")</f>
        <v>57</v>
      </c>
      <c r="BM363">
        <f>IF([153]Sheet1!A295&lt;&gt;"",[153]Sheet1!A295,"")</f>
        <v>80</v>
      </c>
      <c r="BN363">
        <f>IF([154]Sheet1!A295&lt;&gt;"",[154]Sheet1!A295,"")</f>
        <v>359</v>
      </c>
      <c r="BO363">
        <f>IF([155]Sheet1!A295&lt;&gt;"",[155]Sheet1!A295,"")</f>
        <v>645</v>
      </c>
      <c r="BP363">
        <f>IF([156]Sheet1!A295&lt;&gt;"",[156]Sheet1!A295,"")</f>
        <v>499</v>
      </c>
      <c r="BQ363">
        <f>IF([157]Sheet1!A295&lt;&gt;"",[157]Sheet1!A295,"")</f>
        <v>220</v>
      </c>
      <c r="BR363">
        <f>IF([158]Sheet1!A295&lt;&gt;"",[158]Sheet1!A295,"")</f>
        <v>640</v>
      </c>
      <c r="BS363">
        <f>IF([159]Sheet1!A295&lt;&gt;"",[159]Sheet1!A295,"")</f>
        <v>158</v>
      </c>
      <c r="BT363">
        <f>IF([160]Sheet1!A295&lt;&gt;"",[160]Sheet1!A295,"")</f>
        <v>549</v>
      </c>
      <c r="BU363">
        <f>IF([161]Sheet1!A295&lt;&gt;"",[161]Sheet1!A295,"")</f>
        <v>526</v>
      </c>
      <c r="BV363">
        <f>IF([162]Sheet1!A295&lt;&gt;"",[162]Sheet1!A295,"")</f>
        <v>75</v>
      </c>
      <c r="BW363">
        <f>IF([163]Sheet1!A295&lt;&gt;"",[163]Sheet1!A295,"")</f>
        <v>309</v>
      </c>
      <c r="BX363">
        <f>IF([164]Sheet1!A295&lt;&gt;"",[164]Sheet1!A295,"")</f>
        <v>29</v>
      </c>
      <c r="BY363">
        <f>IF([165]Sheet1!A295&lt;&gt;"",[165]Sheet1!A295,"")</f>
        <v>330</v>
      </c>
      <c r="BZ363">
        <f>IF([166]Sheet1!A295&lt;&gt;"",[166]Sheet1!A295,"")</f>
        <v>83</v>
      </c>
      <c r="CA363">
        <f>IF([167]Sheet1!A295&lt;&gt;"",[167]Sheet1!A295,"")</f>
        <v>573</v>
      </c>
      <c r="CB363">
        <f>IF([168]Sheet1!A295&lt;&gt;"",[168]Sheet1!A295,"")</f>
        <v>352</v>
      </c>
      <c r="CC363">
        <f>IF([169]Sheet1!A295&lt;&gt;"",[169]Sheet1!A295,"")</f>
        <v>154</v>
      </c>
      <c r="CD363">
        <f>IF([170]Sheet1!A295&lt;&gt;"",[170]Sheet1!A295,"")</f>
        <v>391</v>
      </c>
      <c r="CE363">
        <f>IF([171]Sheet1!A295&lt;&gt;"",[171]Sheet1!A295,"")</f>
        <v>108</v>
      </c>
      <c r="CF363">
        <f>IF([172]Sheet1!A295&lt;&gt;"",[172]Sheet1!A295,"")</f>
        <v>272</v>
      </c>
      <c r="CG363">
        <f>IF([173]Sheet1!A295&lt;&gt;"",[173]Sheet1!A295,"")</f>
        <v>30</v>
      </c>
      <c r="CH363">
        <f>IF([174]Sheet1!A295&lt;&gt;"",[174]Sheet1!A295,"")</f>
        <v>662</v>
      </c>
      <c r="CI363">
        <f>IF([175]Sheet1!A295&lt;&gt;"",[175]Sheet1!A295,"")</f>
        <v>450</v>
      </c>
      <c r="CJ363">
        <f>IF([176]Sheet1!A295&lt;&gt;"",[176]Sheet1!A295,"")</f>
        <v>375</v>
      </c>
      <c r="CK363">
        <f>IF([177]Sheet1!A295&lt;&gt;"",[177]Sheet1!A295,"")</f>
        <v>629</v>
      </c>
      <c r="CL363">
        <f>IF([178]Sheet1!A295&lt;&gt;"",[178]Sheet1!A295,"")</f>
        <v>4</v>
      </c>
    </row>
    <row r="364" spans="2:90">
      <c r="B364">
        <f>IF([90]Sheet1!A296&lt;&gt;"",[90]Sheet1!A296,"")</f>
        <v>363</v>
      </c>
      <c r="C364">
        <f>IF([91]Sheet1!A296&lt;&gt;"",[91]Sheet1!A296,"")</f>
        <v>161</v>
      </c>
      <c r="D364">
        <f>IF([92]Sheet1!A296&lt;&gt;"",[92]Sheet1!A296,"")</f>
        <v>302</v>
      </c>
      <c r="E364">
        <f>IF([93]Sheet1!A296&lt;&gt;"",[93]Sheet1!A296,"")</f>
        <v>134</v>
      </c>
      <c r="F364">
        <f>IF([94]Sheet1!A296&lt;&gt;"",[94]Sheet1!A296,"")</f>
        <v>223</v>
      </c>
      <c r="G364">
        <f>IF([95]Sheet1!A296&lt;&gt;"",[95]Sheet1!A296,"")</f>
        <v>589</v>
      </c>
      <c r="H364">
        <f>IF([96]Sheet1!A296&lt;&gt;"",[96]Sheet1!A296,"")</f>
        <v>347</v>
      </c>
      <c r="I364">
        <f>IF([97]Sheet1!A296&lt;&gt;"",[97]Sheet1!A296,"")</f>
        <v>633</v>
      </c>
      <c r="J364">
        <f>IF([98]Sheet1!A296&lt;&gt;"",[98]Sheet1!A296,"")</f>
        <v>152</v>
      </c>
      <c r="K364">
        <f>IF([99]Sheet1!A296&lt;&gt;"",[99]Sheet1!A296,"")</f>
        <v>191</v>
      </c>
      <c r="L364">
        <f>IF([100]Sheet1!A296&lt;&gt;"",[100]Sheet1!A296,"")</f>
        <v>131</v>
      </c>
      <c r="M364">
        <f>IF([101]Sheet1!A296&lt;&gt;"",[101]Sheet1!A296,"")</f>
        <v>249</v>
      </c>
      <c r="N364">
        <f>IF([102]Sheet1!A296&lt;&gt;"",[102]Sheet1!A296,"")</f>
        <v>654</v>
      </c>
      <c r="O364">
        <f>IF([103]Sheet1!A296&lt;&gt;"",[103]Sheet1!A296,"")</f>
        <v>255</v>
      </c>
      <c r="P364">
        <f>IF([104]Sheet1!A296&lt;&gt;"",[104]Sheet1!A296,"")</f>
        <v>100</v>
      </c>
      <c r="Q364">
        <f>IF([105]Sheet1!A296&lt;&gt;"",[105]Sheet1!A296,"")</f>
        <v>143</v>
      </c>
      <c r="R364">
        <f>IF([106]Sheet1!A296&lt;&gt;"",[106]Sheet1!A296,"")</f>
        <v>93</v>
      </c>
      <c r="S364">
        <f>IF([107]Sheet1!A296&lt;&gt;"",[107]Sheet1!A296,"")</f>
        <v>263</v>
      </c>
      <c r="T364">
        <f>IF([108]Sheet1!A296&lt;&gt;"",[108]Sheet1!A296,"")</f>
        <v>199</v>
      </c>
      <c r="U364">
        <f>IF([109]Sheet1!A296&lt;&gt;"",[109]Sheet1!A296,"")</f>
        <v>371</v>
      </c>
      <c r="V364">
        <f>IF([110]Sheet1!A296&lt;&gt;"",[110]Sheet1!A296,"")</f>
        <v>260</v>
      </c>
      <c r="W364">
        <f>IF([111]Sheet1!A296&lt;&gt;"",[111]Sheet1!A296,"")</f>
        <v>538</v>
      </c>
      <c r="X364">
        <f>IF([112]Sheet1!A296&lt;&gt;"",[112]Sheet1!A296,"")</f>
        <v>309</v>
      </c>
      <c r="Y364">
        <f>IF([113]Sheet1!A296&lt;&gt;"",[113]Sheet1!A296,"")</f>
        <v>74</v>
      </c>
      <c r="Z364">
        <f>IF([114]Sheet1!A296&lt;&gt;"",[114]Sheet1!A296,"")</f>
        <v>174</v>
      </c>
      <c r="AA364">
        <f>IF([115]Sheet1!A296&lt;&gt;"",[115]Sheet1!A296,"")</f>
        <v>288</v>
      </c>
      <c r="AB364">
        <f>IF([116]Sheet1!A296&lt;&gt;"",[116]Sheet1!A296,"")</f>
        <v>97</v>
      </c>
      <c r="AC364">
        <f>IF([117]Sheet1!A296&lt;&gt;"",[117]Sheet1!A296,"")</f>
        <v>23</v>
      </c>
      <c r="AD364">
        <f>IF([118]Sheet1!A296&lt;&gt;"",[118]Sheet1!A296,"")</f>
        <v>247</v>
      </c>
      <c r="AE364">
        <f>IF([119]Sheet1!A296&lt;&gt;"",[119]Sheet1!A296,"")</f>
        <v>49</v>
      </c>
      <c r="AF364">
        <f>IF([120]Sheet1!A296&lt;&gt;"",[120]Sheet1!A296,"")</f>
        <v>85</v>
      </c>
      <c r="AG364">
        <f>IF([121]Sheet1!A296&lt;&gt;"",[121]Sheet1!A296,"")</f>
        <v>360</v>
      </c>
      <c r="AH364">
        <f>IF([122]Sheet1!A296&lt;&gt;"",[122]Sheet1!A296,"")</f>
        <v>263</v>
      </c>
      <c r="AI364">
        <f>IF([123]Sheet1!A296&lt;&gt;"",[123]Sheet1!A296,"")</f>
        <v>114</v>
      </c>
      <c r="AJ364">
        <f>IF([124]Sheet1!A296&lt;&gt;"",[124]Sheet1!A296,"")</f>
        <v>16</v>
      </c>
      <c r="AK364">
        <f>IF([125]Sheet1!A296&lt;&gt;"",[125]Sheet1!A296,"")</f>
        <v>2</v>
      </c>
      <c r="AL364">
        <f>IF([126]Sheet1!A296&lt;&gt;"",[126]Sheet1!A296,"")</f>
        <v>317</v>
      </c>
      <c r="AM364">
        <f>IF([127]Sheet1!A296&lt;&gt;"",[127]Sheet1!A296,"")</f>
        <v>330</v>
      </c>
      <c r="AN364">
        <f>IF([128]Sheet1!A296&lt;&gt;"",[128]Sheet1!A296,"")</f>
        <v>133</v>
      </c>
      <c r="AO364" t="str">
        <f>IF([129]Sheet1!A296&lt;&gt;"",[129]Sheet1!A296,"")</f>
        <v/>
      </c>
      <c r="AP364" t="str">
        <f>IF([130]Sheet1!A296&lt;&gt;"",[130]Sheet1!A296,"")</f>
        <v/>
      </c>
      <c r="AQ364">
        <f>IF([131]Sheet1!A296&lt;&gt;"",[131]Sheet1!A296,"")</f>
        <v>650</v>
      </c>
      <c r="AR364">
        <f>IF([132]Sheet1!A296&lt;&gt;"",[132]Sheet1!A296,"")</f>
        <v>385</v>
      </c>
      <c r="AS364">
        <f>IF([133]Sheet1!A296&lt;&gt;"",[133]Sheet1!A296,"")</f>
        <v>630</v>
      </c>
      <c r="AT364">
        <f>IF([134]Sheet1!A296&lt;&gt;"",[134]Sheet1!A296,"")</f>
        <v>86</v>
      </c>
      <c r="AU364">
        <f>IF([135]Sheet1!A296&lt;&gt;"",[135]Sheet1!A296,"")</f>
        <v>553</v>
      </c>
      <c r="AV364">
        <f>IF([136]Sheet1!A296&lt;&gt;"",[136]Sheet1!A296,"")</f>
        <v>601</v>
      </c>
      <c r="AW364">
        <f>IF([137]Sheet1!A296&lt;&gt;"",[137]Sheet1!A296,"")</f>
        <v>158</v>
      </c>
      <c r="AX364">
        <f>IF([138]Sheet1!A296&lt;&gt;"",[138]Sheet1!A296,"")</f>
        <v>388</v>
      </c>
      <c r="AY364">
        <f>IF([139]Sheet1!A296&lt;&gt;"",[139]Sheet1!A296,"")</f>
        <v>91</v>
      </c>
      <c r="AZ364">
        <f>IF([140]Sheet1!A296&lt;&gt;"",[140]Sheet1!A296,"")</f>
        <v>191</v>
      </c>
      <c r="BA364">
        <f>IF([141]Sheet1!A296&lt;&gt;"",[141]Sheet1!A296,"")</f>
        <v>618</v>
      </c>
      <c r="BB364">
        <f>IF([142]Sheet1!A296&lt;&gt;"",[142]Sheet1!A296,"")</f>
        <v>651</v>
      </c>
      <c r="BC364">
        <f>IF([143]Sheet1!A296&lt;&gt;"",[143]Sheet1!A296,"")</f>
        <v>60</v>
      </c>
      <c r="BD364">
        <f>IF([144]Sheet1!A296&lt;&gt;"",[144]Sheet1!A296,"")</f>
        <v>382</v>
      </c>
      <c r="BE364">
        <f>IF([145]Sheet1!A296&lt;&gt;"",[145]Sheet1!A296,"")</f>
        <v>614</v>
      </c>
      <c r="BF364">
        <f>IF([146]Sheet1!A296&lt;&gt;"",[146]Sheet1!A296,"")</f>
        <v>372</v>
      </c>
      <c r="BG364">
        <f>IF([147]Sheet1!A296&lt;&gt;"",[147]Sheet1!A296,"")</f>
        <v>356</v>
      </c>
      <c r="BH364">
        <f>IF([148]Sheet1!A296&lt;&gt;"",[148]Sheet1!A296,"")</f>
        <v>240</v>
      </c>
      <c r="BI364">
        <f>IF([149]Sheet1!A296&lt;&gt;"",[149]Sheet1!A296,"")</f>
        <v>132</v>
      </c>
      <c r="BJ364">
        <f>IF([150]Sheet1!A296&lt;&gt;"",[150]Sheet1!A296,"")</f>
        <v>603</v>
      </c>
      <c r="BK364">
        <f>IF([151]Sheet1!A296&lt;&gt;"",[151]Sheet1!A296,"")</f>
        <v>572</v>
      </c>
      <c r="BL364">
        <f>IF([152]Sheet1!A296&lt;&gt;"",[152]Sheet1!A296,"")</f>
        <v>113</v>
      </c>
      <c r="BM364">
        <f>IF([153]Sheet1!A296&lt;&gt;"",[153]Sheet1!A296,"")</f>
        <v>241</v>
      </c>
      <c r="BN364">
        <f>IF([154]Sheet1!A296&lt;&gt;"",[154]Sheet1!A296,"")</f>
        <v>270</v>
      </c>
      <c r="BO364">
        <f>IF([155]Sheet1!A296&lt;&gt;"",[155]Sheet1!A296,"")</f>
        <v>4</v>
      </c>
      <c r="BP364">
        <f>IF([156]Sheet1!A296&lt;&gt;"",[156]Sheet1!A296,"")</f>
        <v>274</v>
      </c>
      <c r="BQ364">
        <f>IF([157]Sheet1!A296&lt;&gt;"",[157]Sheet1!A296,"")</f>
        <v>472</v>
      </c>
      <c r="BR364">
        <f>IF([158]Sheet1!A296&lt;&gt;"",[158]Sheet1!A296,"")</f>
        <v>279</v>
      </c>
      <c r="BS364">
        <f>IF([159]Sheet1!A296&lt;&gt;"",[159]Sheet1!A296,"")</f>
        <v>379</v>
      </c>
      <c r="BT364">
        <f>IF([160]Sheet1!A296&lt;&gt;"",[160]Sheet1!A296,"")</f>
        <v>65</v>
      </c>
      <c r="BU364">
        <f>IF([161]Sheet1!A296&lt;&gt;"",[161]Sheet1!A296,"")</f>
        <v>198</v>
      </c>
      <c r="BV364">
        <f>IF([162]Sheet1!A296&lt;&gt;"",[162]Sheet1!A296,"")</f>
        <v>129</v>
      </c>
      <c r="BW364">
        <f>IF([163]Sheet1!A296&lt;&gt;"",[163]Sheet1!A296,"")</f>
        <v>654</v>
      </c>
      <c r="BX364">
        <f>IF([164]Sheet1!A296&lt;&gt;"",[164]Sheet1!A296,"")</f>
        <v>204</v>
      </c>
      <c r="BY364">
        <f>IF([165]Sheet1!A296&lt;&gt;"",[165]Sheet1!A296,"")</f>
        <v>235</v>
      </c>
      <c r="BZ364">
        <f>IF([166]Sheet1!A296&lt;&gt;"",[166]Sheet1!A296,"")</f>
        <v>297</v>
      </c>
      <c r="CA364">
        <f>IF([167]Sheet1!A296&lt;&gt;"",[167]Sheet1!A296,"")</f>
        <v>132</v>
      </c>
      <c r="CB364">
        <f>IF([168]Sheet1!A296&lt;&gt;"",[168]Sheet1!A296,"")</f>
        <v>356</v>
      </c>
      <c r="CC364">
        <f>IF([169]Sheet1!A296&lt;&gt;"",[169]Sheet1!A296,"")</f>
        <v>415</v>
      </c>
      <c r="CD364">
        <f>IF([170]Sheet1!A296&lt;&gt;"",[170]Sheet1!A296,"")</f>
        <v>472</v>
      </c>
      <c r="CE364">
        <f>IF([171]Sheet1!A296&lt;&gt;"",[171]Sheet1!A296,"")</f>
        <v>24</v>
      </c>
      <c r="CF364">
        <f>IF([172]Sheet1!A296&lt;&gt;"",[172]Sheet1!A296,"")</f>
        <v>498</v>
      </c>
      <c r="CG364">
        <f>IF([173]Sheet1!A296&lt;&gt;"",[173]Sheet1!A296,"")</f>
        <v>242</v>
      </c>
      <c r="CH364">
        <f>IF([174]Sheet1!A296&lt;&gt;"",[174]Sheet1!A296,"")</f>
        <v>174</v>
      </c>
      <c r="CI364">
        <f>IF([175]Sheet1!A296&lt;&gt;"",[175]Sheet1!A296,"")</f>
        <v>90</v>
      </c>
      <c r="CJ364">
        <f>IF([176]Sheet1!A296&lt;&gt;"",[176]Sheet1!A296,"")</f>
        <v>28</v>
      </c>
      <c r="CK364">
        <f>IF([177]Sheet1!A296&lt;&gt;"",[177]Sheet1!A296,"")</f>
        <v>45</v>
      </c>
      <c r="CL364">
        <f>IF([178]Sheet1!A296&lt;&gt;"",[178]Sheet1!A296,"")</f>
        <v>30</v>
      </c>
    </row>
    <row r="365" spans="2:90">
      <c r="B365">
        <f>IF([90]Sheet1!A297&lt;&gt;"",[90]Sheet1!A297,"")</f>
        <v>384</v>
      </c>
      <c r="C365">
        <f>IF([91]Sheet1!A297&lt;&gt;"",[91]Sheet1!A297,"")</f>
        <v>317</v>
      </c>
      <c r="D365">
        <f>IF([92]Sheet1!A297&lt;&gt;"",[92]Sheet1!A297,"")</f>
        <v>182</v>
      </c>
      <c r="E365">
        <f>IF([93]Sheet1!A297&lt;&gt;"",[93]Sheet1!A297,"")</f>
        <v>165</v>
      </c>
      <c r="F365">
        <f>IF([94]Sheet1!A297&lt;&gt;"",[94]Sheet1!A297,"")</f>
        <v>369</v>
      </c>
      <c r="G365">
        <f>IF([95]Sheet1!A297&lt;&gt;"",[95]Sheet1!A297,"")</f>
        <v>623</v>
      </c>
      <c r="H365">
        <f>IF([96]Sheet1!A297&lt;&gt;"",[96]Sheet1!A297,"")</f>
        <v>265</v>
      </c>
      <c r="I365">
        <f>IF([97]Sheet1!A297&lt;&gt;"",[97]Sheet1!A297,"")</f>
        <v>233</v>
      </c>
      <c r="J365">
        <f>IF([98]Sheet1!A297&lt;&gt;"",[98]Sheet1!A297,"")</f>
        <v>389</v>
      </c>
      <c r="K365">
        <f>IF([99]Sheet1!A297&lt;&gt;"",[99]Sheet1!A297,"")</f>
        <v>31</v>
      </c>
      <c r="L365">
        <f>IF([100]Sheet1!A297&lt;&gt;"",[100]Sheet1!A297,"")</f>
        <v>553</v>
      </c>
      <c r="M365">
        <f>IF([101]Sheet1!A297&lt;&gt;"",[101]Sheet1!A297,"")</f>
        <v>631</v>
      </c>
      <c r="N365">
        <f>IF([102]Sheet1!A297&lt;&gt;"",[102]Sheet1!A297,"")</f>
        <v>580</v>
      </c>
      <c r="O365">
        <f>IF([103]Sheet1!A297&lt;&gt;"",[103]Sheet1!A297,"")</f>
        <v>313</v>
      </c>
      <c r="P365">
        <f>IF([104]Sheet1!A297&lt;&gt;"",[104]Sheet1!A297,"")</f>
        <v>616</v>
      </c>
      <c r="Q365">
        <f>IF([105]Sheet1!A297&lt;&gt;"",[105]Sheet1!A297,"")</f>
        <v>78</v>
      </c>
      <c r="R365">
        <f>IF([106]Sheet1!A297&lt;&gt;"",[106]Sheet1!A297,"")</f>
        <v>384</v>
      </c>
      <c r="S365">
        <f>IF([107]Sheet1!A297&lt;&gt;"",[107]Sheet1!A297,"")</f>
        <v>248</v>
      </c>
      <c r="T365">
        <f>IF([108]Sheet1!A297&lt;&gt;"",[108]Sheet1!A297,"")</f>
        <v>441</v>
      </c>
      <c r="U365">
        <f>IF([109]Sheet1!A297&lt;&gt;"",[109]Sheet1!A297,"")</f>
        <v>150</v>
      </c>
      <c r="V365">
        <f>IF([110]Sheet1!A297&lt;&gt;"",[110]Sheet1!A297,"")</f>
        <v>389</v>
      </c>
      <c r="W365">
        <f>IF([111]Sheet1!A297&lt;&gt;"",[111]Sheet1!A297,"")</f>
        <v>218</v>
      </c>
      <c r="X365">
        <f>IF([112]Sheet1!A297&lt;&gt;"",[112]Sheet1!A297,"")</f>
        <v>223</v>
      </c>
      <c r="Y365">
        <f>IF([113]Sheet1!A297&lt;&gt;"",[113]Sheet1!A297,"")</f>
        <v>291</v>
      </c>
      <c r="Z365">
        <f>IF([114]Sheet1!A297&lt;&gt;"",[114]Sheet1!A297,"")</f>
        <v>539</v>
      </c>
      <c r="AA365">
        <f>IF([115]Sheet1!A297&lt;&gt;"",[115]Sheet1!A297,"")</f>
        <v>416</v>
      </c>
      <c r="AB365">
        <f>IF([116]Sheet1!A297&lt;&gt;"",[116]Sheet1!A297,"")</f>
        <v>221</v>
      </c>
      <c r="AC365">
        <f>IF([117]Sheet1!A297&lt;&gt;"",[117]Sheet1!A297,"")</f>
        <v>257</v>
      </c>
      <c r="AD365">
        <f>IF([118]Sheet1!A297&lt;&gt;"",[118]Sheet1!A297,"")</f>
        <v>140</v>
      </c>
      <c r="AE365">
        <f>IF([119]Sheet1!A297&lt;&gt;"",[119]Sheet1!A297,"")</f>
        <v>185</v>
      </c>
      <c r="AF365">
        <f>IF([120]Sheet1!A297&lt;&gt;"",[120]Sheet1!A297,"")</f>
        <v>391</v>
      </c>
      <c r="AG365">
        <f>IF([121]Sheet1!A297&lt;&gt;"",[121]Sheet1!A297,"")</f>
        <v>341</v>
      </c>
      <c r="AH365">
        <f>IF([122]Sheet1!A297&lt;&gt;"",[122]Sheet1!A297,"")</f>
        <v>374</v>
      </c>
      <c r="AI365">
        <f>IF([123]Sheet1!A297&lt;&gt;"",[123]Sheet1!A297,"")</f>
        <v>429</v>
      </c>
      <c r="AJ365">
        <f>IF([124]Sheet1!A297&lt;&gt;"",[124]Sheet1!A297,"")</f>
        <v>265</v>
      </c>
      <c r="AK365">
        <f>IF([125]Sheet1!A297&lt;&gt;"",[125]Sheet1!A297,"")</f>
        <v>352</v>
      </c>
      <c r="AL365">
        <f>IF([126]Sheet1!A297&lt;&gt;"",[126]Sheet1!A297,"")</f>
        <v>325</v>
      </c>
      <c r="AM365">
        <f>IF([127]Sheet1!A297&lt;&gt;"",[127]Sheet1!A297,"")</f>
        <v>289</v>
      </c>
      <c r="AN365">
        <f>IF([128]Sheet1!A297&lt;&gt;"",[128]Sheet1!A297,"")</f>
        <v>58</v>
      </c>
      <c r="AO365" t="str">
        <f>IF([129]Sheet1!A297&lt;&gt;"",[129]Sheet1!A297,"")</f>
        <v/>
      </c>
      <c r="AP365" t="str">
        <f>IF([130]Sheet1!A297&lt;&gt;"",[130]Sheet1!A297,"")</f>
        <v/>
      </c>
      <c r="AQ365">
        <f>IF([131]Sheet1!A297&lt;&gt;"",[131]Sheet1!A297,"")</f>
        <v>84</v>
      </c>
      <c r="AR365">
        <f>IF([132]Sheet1!A297&lt;&gt;"",[132]Sheet1!A297,"")</f>
        <v>311</v>
      </c>
      <c r="AS365">
        <f>IF([133]Sheet1!A297&lt;&gt;"",[133]Sheet1!A297,"")</f>
        <v>151</v>
      </c>
      <c r="AT365">
        <f>IF([134]Sheet1!A297&lt;&gt;"",[134]Sheet1!A297,"")</f>
        <v>607</v>
      </c>
      <c r="AU365">
        <f>IF([135]Sheet1!A297&lt;&gt;"",[135]Sheet1!A297,"")</f>
        <v>316</v>
      </c>
      <c r="AV365">
        <f>IF([136]Sheet1!A297&lt;&gt;"",[136]Sheet1!A297,"")</f>
        <v>57</v>
      </c>
      <c r="AW365">
        <f>IF([137]Sheet1!A297&lt;&gt;"",[137]Sheet1!A297,"")</f>
        <v>131</v>
      </c>
      <c r="AX365">
        <f>IF([138]Sheet1!A297&lt;&gt;"",[138]Sheet1!A297,"")</f>
        <v>262</v>
      </c>
      <c r="AY365">
        <f>IF([139]Sheet1!A297&lt;&gt;"",[139]Sheet1!A297,"")</f>
        <v>356</v>
      </c>
      <c r="AZ365">
        <f>IF([140]Sheet1!A297&lt;&gt;"",[140]Sheet1!A297,"")</f>
        <v>340</v>
      </c>
      <c r="BA365">
        <f>IF([141]Sheet1!A297&lt;&gt;"",[141]Sheet1!A297,"")</f>
        <v>144</v>
      </c>
      <c r="BB365">
        <f>IF([142]Sheet1!A297&lt;&gt;"",[142]Sheet1!A297,"")</f>
        <v>322</v>
      </c>
      <c r="BC365">
        <f>IF([143]Sheet1!A297&lt;&gt;"",[143]Sheet1!A297,"")</f>
        <v>70</v>
      </c>
      <c r="BD365">
        <f>IF([144]Sheet1!A297&lt;&gt;"",[144]Sheet1!A297,"")</f>
        <v>340</v>
      </c>
      <c r="BE365">
        <f>IF([145]Sheet1!A297&lt;&gt;"",[145]Sheet1!A297,"")</f>
        <v>381</v>
      </c>
      <c r="BF365">
        <f>IF([146]Sheet1!A297&lt;&gt;"",[146]Sheet1!A297,"")</f>
        <v>284</v>
      </c>
      <c r="BG365">
        <f>IF([147]Sheet1!A297&lt;&gt;"",[147]Sheet1!A297,"")</f>
        <v>288</v>
      </c>
      <c r="BH365">
        <f>IF([148]Sheet1!A297&lt;&gt;"",[148]Sheet1!A297,"")</f>
        <v>578</v>
      </c>
      <c r="BI365">
        <f>IF([149]Sheet1!A297&lt;&gt;"",[149]Sheet1!A297,"")</f>
        <v>93</v>
      </c>
      <c r="BJ365">
        <f>IF([150]Sheet1!A297&lt;&gt;"",[150]Sheet1!A297,"")</f>
        <v>267</v>
      </c>
      <c r="BK365">
        <f>IF([151]Sheet1!A297&lt;&gt;"",[151]Sheet1!A297,"")</f>
        <v>4</v>
      </c>
      <c r="BL365">
        <f>IF([152]Sheet1!A297&lt;&gt;"",[152]Sheet1!A297,"")</f>
        <v>556</v>
      </c>
      <c r="BM365">
        <f>IF([153]Sheet1!A297&lt;&gt;"",[153]Sheet1!A297,"")</f>
        <v>137</v>
      </c>
      <c r="BN365">
        <f>IF([154]Sheet1!A297&lt;&gt;"",[154]Sheet1!A297,"")</f>
        <v>398</v>
      </c>
      <c r="BO365">
        <f>IF([155]Sheet1!A297&lt;&gt;"",[155]Sheet1!A297,"")</f>
        <v>106</v>
      </c>
      <c r="BP365">
        <f>IF([156]Sheet1!A297&lt;&gt;"",[156]Sheet1!A297,"")</f>
        <v>536</v>
      </c>
      <c r="BQ365">
        <f>IF([157]Sheet1!A297&lt;&gt;"",[157]Sheet1!A297,"")</f>
        <v>205</v>
      </c>
      <c r="BR365">
        <f>IF([158]Sheet1!A297&lt;&gt;"",[158]Sheet1!A297,"")</f>
        <v>556</v>
      </c>
      <c r="BS365">
        <f>IF([159]Sheet1!A297&lt;&gt;"",[159]Sheet1!A297,"")</f>
        <v>545</v>
      </c>
      <c r="BT365">
        <f>IF([160]Sheet1!A297&lt;&gt;"",[160]Sheet1!A297,"")</f>
        <v>442</v>
      </c>
      <c r="BU365">
        <f>IF([161]Sheet1!A297&lt;&gt;"",[161]Sheet1!A297,"")</f>
        <v>563</v>
      </c>
      <c r="BV365">
        <f>IF([162]Sheet1!A297&lt;&gt;"",[162]Sheet1!A297,"")</f>
        <v>358</v>
      </c>
      <c r="BW365">
        <f>IF([163]Sheet1!A297&lt;&gt;"",[163]Sheet1!A297,"")</f>
        <v>63</v>
      </c>
      <c r="BX365">
        <f>IF([164]Sheet1!A297&lt;&gt;"",[164]Sheet1!A297,"")</f>
        <v>401</v>
      </c>
      <c r="BY365">
        <f>IF([165]Sheet1!A297&lt;&gt;"",[165]Sheet1!A297,"")</f>
        <v>168</v>
      </c>
      <c r="BZ365">
        <f>IF([166]Sheet1!A297&lt;&gt;"",[166]Sheet1!A297,"")</f>
        <v>252</v>
      </c>
      <c r="CA365">
        <f>IF([167]Sheet1!A297&lt;&gt;"",[167]Sheet1!A297,"")</f>
        <v>208</v>
      </c>
      <c r="CB365">
        <f>IF([168]Sheet1!A297&lt;&gt;"",[168]Sheet1!A297,"")</f>
        <v>666</v>
      </c>
      <c r="CC365">
        <f>IF([169]Sheet1!A297&lt;&gt;"",[169]Sheet1!A297,"")</f>
        <v>599</v>
      </c>
      <c r="CD365">
        <f>IF([170]Sheet1!A297&lt;&gt;"",[170]Sheet1!A297,"")</f>
        <v>389</v>
      </c>
      <c r="CE365">
        <f>IF([171]Sheet1!A297&lt;&gt;"",[171]Sheet1!A297,"")</f>
        <v>126</v>
      </c>
      <c r="CF365">
        <f>IF([172]Sheet1!A297&lt;&gt;"",[172]Sheet1!A297,"")</f>
        <v>430</v>
      </c>
      <c r="CG365">
        <f>IF([173]Sheet1!A297&lt;&gt;"",[173]Sheet1!A297,"")</f>
        <v>568</v>
      </c>
      <c r="CH365">
        <f>IF([174]Sheet1!A297&lt;&gt;"",[174]Sheet1!A297,"")</f>
        <v>61</v>
      </c>
      <c r="CI365">
        <f>IF([175]Sheet1!A297&lt;&gt;"",[175]Sheet1!A297,"")</f>
        <v>658</v>
      </c>
      <c r="CJ365">
        <f>IF([176]Sheet1!A297&lt;&gt;"",[176]Sheet1!A297,"")</f>
        <v>37</v>
      </c>
      <c r="CK365">
        <f>IF([177]Sheet1!A297&lt;&gt;"",[177]Sheet1!A297,"")</f>
        <v>380</v>
      </c>
      <c r="CL365">
        <f>IF([178]Sheet1!A297&lt;&gt;"",[178]Sheet1!A297,"")</f>
        <v>294</v>
      </c>
    </row>
    <row r="366" spans="2:90">
      <c r="B366">
        <f>IF([90]Sheet1!A298&lt;&gt;"",[90]Sheet1!A298,"")</f>
        <v>176</v>
      </c>
      <c r="C366">
        <f>IF([91]Sheet1!A298&lt;&gt;"",[91]Sheet1!A298,"")</f>
        <v>112</v>
      </c>
      <c r="D366">
        <f>IF([92]Sheet1!A298&lt;&gt;"",[92]Sheet1!A298,"")</f>
        <v>37</v>
      </c>
      <c r="E366">
        <f>IF([93]Sheet1!A298&lt;&gt;"",[93]Sheet1!A298,"")</f>
        <v>335</v>
      </c>
      <c r="F366">
        <f>IF([94]Sheet1!A298&lt;&gt;"",[94]Sheet1!A298,"")</f>
        <v>215</v>
      </c>
      <c r="G366">
        <f>IF([95]Sheet1!A298&lt;&gt;"",[95]Sheet1!A298,"")</f>
        <v>63</v>
      </c>
      <c r="H366">
        <f>IF([96]Sheet1!A298&lt;&gt;"",[96]Sheet1!A298,"")</f>
        <v>381</v>
      </c>
      <c r="I366">
        <f>IF([97]Sheet1!A298&lt;&gt;"",[97]Sheet1!A298,"")</f>
        <v>113</v>
      </c>
      <c r="J366">
        <f>IF([98]Sheet1!A298&lt;&gt;"",[98]Sheet1!A298,"")</f>
        <v>309</v>
      </c>
      <c r="K366">
        <f>IF([99]Sheet1!A298&lt;&gt;"",[99]Sheet1!A298,"")</f>
        <v>314</v>
      </c>
      <c r="L366">
        <f>IF([100]Sheet1!A298&lt;&gt;"",[100]Sheet1!A298,"")</f>
        <v>306</v>
      </c>
      <c r="M366">
        <f>IF([101]Sheet1!A298&lt;&gt;"",[101]Sheet1!A298,"")</f>
        <v>663</v>
      </c>
      <c r="N366">
        <f>IF([102]Sheet1!A298&lt;&gt;"",[102]Sheet1!A298,"")</f>
        <v>87</v>
      </c>
      <c r="O366">
        <f>IF([103]Sheet1!A298&lt;&gt;"",[103]Sheet1!A298,"")</f>
        <v>48</v>
      </c>
      <c r="P366">
        <f>IF([104]Sheet1!A298&lt;&gt;"",[104]Sheet1!A298,"")</f>
        <v>205</v>
      </c>
      <c r="Q366">
        <f>IF([105]Sheet1!A298&lt;&gt;"",[105]Sheet1!A298,"")</f>
        <v>63</v>
      </c>
      <c r="R366">
        <f>IF([106]Sheet1!A298&lt;&gt;"",[106]Sheet1!A298,"")</f>
        <v>590</v>
      </c>
      <c r="S366">
        <f>IF([107]Sheet1!A298&lt;&gt;"",[107]Sheet1!A298,"")</f>
        <v>180</v>
      </c>
      <c r="T366">
        <f>IF([108]Sheet1!A298&lt;&gt;"",[108]Sheet1!A298,"")</f>
        <v>62</v>
      </c>
      <c r="U366">
        <f>IF([109]Sheet1!A298&lt;&gt;"",[109]Sheet1!A298,"")</f>
        <v>378</v>
      </c>
      <c r="V366">
        <f>IF([110]Sheet1!A298&lt;&gt;"",[110]Sheet1!A298,"")</f>
        <v>306</v>
      </c>
      <c r="W366">
        <f>IF([111]Sheet1!A298&lt;&gt;"",[111]Sheet1!A298,"")</f>
        <v>421</v>
      </c>
      <c r="X366">
        <f>IF([112]Sheet1!A298&lt;&gt;"",[112]Sheet1!A298,"")</f>
        <v>343</v>
      </c>
      <c r="Y366">
        <f>IF([113]Sheet1!A298&lt;&gt;"",[113]Sheet1!A298,"")</f>
        <v>459</v>
      </c>
      <c r="Z366">
        <f>IF([114]Sheet1!A298&lt;&gt;"",[114]Sheet1!A298,"")</f>
        <v>302</v>
      </c>
      <c r="AA366">
        <f>IF([115]Sheet1!A298&lt;&gt;"",[115]Sheet1!A298,"")</f>
        <v>388</v>
      </c>
      <c r="AB366">
        <f>IF([116]Sheet1!A298&lt;&gt;"",[116]Sheet1!A298,"")</f>
        <v>412</v>
      </c>
      <c r="AC366">
        <f>IF([117]Sheet1!A298&lt;&gt;"",[117]Sheet1!A298,"")</f>
        <v>286</v>
      </c>
      <c r="AD366">
        <f>IF([118]Sheet1!A298&lt;&gt;"",[118]Sheet1!A298,"")</f>
        <v>45</v>
      </c>
      <c r="AE366">
        <f>IF([119]Sheet1!A298&lt;&gt;"",[119]Sheet1!A298,"")</f>
        <v>121</v>
      </c>
      <c r="AF366">
        <f>IF([120]Sheet1!A298&lt;&gt;"",[120]Sheet1!A298,"")</f>
        <v>102</v>
      </c>
      <c r="AG366">
        <f>IF([121]Sheet1!A298&lt;&gt;"",[121]Sheet1!A298,"")</f>
        <v>11</v>
      </c>
      <c r="AH366">
        <f>IF([122]Sheet1!A298&lt;&gt;"",[122]Sheet1!A298,"")</f>
        <v>237</v>
      </c>
      <c r="AI366">
        <f>IF([123]Sheet1!A298&lt;&gt;"",[123]Sheet1!A298,"")</f>
        <v>511</v>
      </c>
      <c r="AJ366">
        <f>IF([124]Sheet1!A298&lt;&gt;"",[124]Sheet1!A298,"")</f>
        <v>133</v>
      </c>
      <c r="AK366">
        <f>IF([125]Sheet1!A298&lt;&gt;"",[125]Sheet1!A298,"")</f>
        <v>163</v>
      </c>
      <c r="AL366">
        <f>IF([126]Sheet1!A298&lt;&gt;"",[126]Sheet1!A298,"")</f>
        <v>390</v>
      </c>
      <c r="AM366">
        <f>IF([127]Sheet1!A298&lt;&gt;"",[127]Sheet1!A298,"")</f>
        <v>317</v>
      </c>
      <c r="AN366">
        <f>IF([128]Sheet1!A298&lt;&gt;"",[128]Sheet1!A298,"")</f>
        <v>391</v>
      </c>
      <c r="AO366" t="str">
        <f>IF([129]Sheet1!A298&lt;&gt;"",[129]Sheet1!A298,"")</f>
        <v/>
      </c>
      <c r="AP366" t="str">
        <f>IF([130]Sheet1!A298&lt;&gt;"",[130]Sheet1!A298,"")</f>
        <v/>
      </c>
      <c r="AQ366">
        <f>IF([131]Sheet1!A298&lt;&gt;"",[131]Sheet1!A298,"")</f>
        <v>234</v>
      </c>
      <c r="AR366">
        <f>IF([132]Sheet1!A298&lt;&gt;"",[132]Sheet1!A298,"")</f>
        <v>367</v>
      </c>
      <c r="AS366">
        <f>IF([133]Sheet1!A298&lt;&gt;"",[133]Sheet1!A298,"")</f>
        <v>228</v>
      </c>
      <c r="AT366">
        <f>IF([134]Sheet1!A298&lt;&gt;"",[134]Sheet1!A298,"")</f>
        <v>664</v>
      </c>
      <c r="AU366">
        <f>IF([135]Sheet1!A298&lt;&gt;"",[135]Sheet1!A298,"")</f>
        <v>24</v>
      </c>
      <c r="AV366">
        <f>IF([136]Sheet1!A298&lt;&gt;"",[136]Sheet1!A298,"")</f>
        <v>123</v>
      </c>
      <c r="AW366">
        <f>IF([137]Sheet1!A298&lt;&gt;"",[137]Sheet1!A298,"")</f>
        <v>312</v>
      </c>
      <c r="AX366">
        <f>IF([138]Sheet1!A298&lt;&gt;"",[138]Sheet1!A298,"")</f>
        <v>184</v>
      </c>
      <c r="AY366">
        <f>IF([139]Sheet1!A298&lt;&gt;"",[139]Sheet1!A298,"")</f>
        <v>178</v>
      </c>
      <c r="AZ366">
        <f>IF([140]Sheet1!A298&lt;&gt;"",[140]Sheet1!A298,"")</f>
        <v>658</v>
      </c>
      <c r="BA366">
        <f>IF([141]Sheet1!A298&lt;&gt;"",[141]Sheet1!A298,"")</f>
        <v>259</v>
      </c>
      <c r="BB366">
        <f>IF([142]Sheet1!A298&lt;&gt;"",[142]Sheet1!A298,"")</f>
        <v>568</v>
      </c>
      <c r="BC366">
        <f>IF([143]Sheet1!A298&lt;&gt;"",[143]Sheet1!A298,"")</f>
        <v>167</v>
      </c>
      <c r="BD366">
        <f>IF([144]Sheet1!A298&lt;&gt;"",[144]Sheet1!A298,"")</f>
        <v>316</v>
      </c>
      <c r="BE366">
        <f>IF([145]Sheet1!A298&lt;&gt;"",[145]Sheet1!A298,"")</f>
        <v>105</v>
      </c>
      <c r="BF366">
        <f>IF([146]Sheet1!A298&lt;&gt;"",[146]Sheet1!A298,"")</f>
        <v>132</v>
      </c>
      <c r="BG366">
        <f>IF([147]Sheet1!A298&lt;&gt;"",[147]Sheet1!A298,"")</f>
        <v>582</v>
      </c>
      <c r="BH366">
        <f>IF([148]Sheet1!A298&lt;&gt;"",[148]Sheet1!A298,"")</f>
        <v>145</v>
      </c>
      <c r="BI366">
        <f>IF([149]Sheet1!A298&lt;&gt;"",[149]Sheet1!A298,"")</f>
        <v>580</v>
      </c>
      <c r="BJ366">
        <f>IF([150]Sheet1!A298&lt;&gt;"",[150]Sheet1!A298,"")</f>
        <v>7</v>
      </c>
      <c r="BK366">
        <f>IF([151]Sheet1!A298&lt;&gt;"",[151]Sheet1!A298,"")</f>
        <v>601</v>
      </c>
      <c r="BL366">
        <f>IF([152]Sheet1!A298&lt;&gt;"",[152]Sheet1!A298,"")</f>
        <v>24</v>
      </c>
      <c r="BM366">
        <f>IF([153]Sheet1!A298&lt;&gt;"",[153]Sheet1!A298,"")</f>
        <v>99</v>
      </c>
      <c r="BN366">
        <f>IF([154]Sheet1!A298&lt;&gt;"",[154]Sheet1!A298,"")</f>
        <v>242</v>
      </c>
      <c r="BO366">
        <f>IF([155]Sheet1!A298&lt;&gt;"",[155]Sheet1!A298,"")</f>
        <v>36</v>
      </c>
      <c r="BP366">
        <f>IF([156]Sheet1!A298&lt;&gt;"",[156]Sheet1!A298,"")</f>
        <v>25</v>
      </c>
      <c r="BQ366">
        <f>IF([157]Sheet1!A298&lt;&gt;"",[157]Sheet1!A298,"")</f>
        <v>333</v>
      </c>
      <c r="BR366">
        <f>IF([158]Sheet1!A298&lt;&gt;"",[158]Sheet1!A298,"")</f>
        <v>238</v>
      </c>
      <c r="BS366">
        <f>IF([159]Sheet1!A298&lt;&gt;"",[159]Sheet1!A298,"")</f>
        <v>21</v>
      </c>
      <c r="BT366">
        <f>IF([160]Sheet1!A298&lt;&gt;"",[160]Sheet1!A298,"")</f>
        <v>368</v>
      </c>
      <c r="BU366">
        <f>IF([161]Sheet1!A298&lt;&gt;"",[161]Sheet1!A298,"")</f>
        <v>6</v>
      </c>
      <c r="BV366">
        <f>IF([162]Sheet1!A298&lt;&gt;"",[162]Sheet1!A298,"")</f>
        <v>443</v>
      </c>
      <c r="BW366">
        <f>IF([163]Sheet1!A298&lt;&gt;"",[163]Sheet1!A298,"")</f>
        <v>233</v>
      </c>
      <c r="BX366">
        <f>IF([164]Sheet1!A298&lt;&gt;"",[164]Sheet1!A298,"")</f>
        <v>37</v>
      </c>
      <c r="BY366">
        <f>IF([165]Sheet1!A298&lt;&gt;"",[165]Sheet1!A298,"")</f>
        <v>605</v>
      </c>
      <c r="BZ366">
        <f>IF([166]Sheet1!A298&lt;&gt;"",[166]Sheet1!A298,"")</f>
        <v>415</v>
      </c>
      <c r="CA366">
        <f>IF([167]Sheet1!A298&lt;&gt;"",[167]Sheet1!A298,"")</f>
        <v>574</v>
      </c>
      <c r="CB366">
        <f>IF([168]Sheet1!A298&lt;&gt;"",[168]Sheet1!A298,"")</f>
        <v>123</v>
      </c>
      <c r="CC366">
        <f>IF([169]Sheet1!A298&lt;&gt;"",[169]Sheet1!A298,"")</f>
        <v>21</v>
      </c>
      <c r="CD366">
        <f>IF([170]Sheet1!A298&lt;&gt;"",[170]Sheet1!A298,"")</f>
        <v>656</v>
      </c>
      <c r="CE366">
        <f>IF([171]Sheet1!A298&lt;&gt;"",[171]Sheet1!A298,"")</f>
        <v>95</v>
      </c>
      <c r="CF366">
        <f>IF([172]Sheet1!A298&lt;&gt;"",[172]Sheet1!A298,"")</f>
        <v>465</v>
      </c>
      <c r="CG366">
        <f>IF([173]Sheet1!A298&lt;&gt;"",[173]Sheet1!A298,"")</f>
        <v>554</v>
      </c>
      <c r="CH366">
        <f>IF([174]Sheet1!A298&lt;&gt;"",[174]Sheet1!A298,"")</f>
        <v>341</v>
      </c>
      <c r="CI366">
        <f>IF([175]Sheet1!A298&lt;&gt;"",[175]Sheet1!A298,"")</f>
        <v>473</v>
      </c>
      <c r="CJ366">
        <f>IF([176]Sheet1!A298&lt;&gt;"",[176]Sheet1!A298,"")</f>
        <v>564</v>
      </c>
      <c r="CK366">
        <f>IF([177]Sheet1!A298&lt;&gt;"",[177]Sheet1!A298,"")</f>
        <v>567</v>
      </c>
      <c r="CL366">
        <f>IF([178]Sheet1!A298&lt;&gt;"",[178]Sheet1!A298,"")</f>
        <v>583</v>
      </c>
    </row>
    <row r="367" spans="2:90">
      <c r="B367">
        <f>IF([90]Sheet1!A299&lt;&gt;"",[90]Sheet1!A299,"")</f>
        <v>413</v>
      </c>
      <c r="C367">
        <f>IF([91]Sheet1!A299&lt;&gt;"",[91]Sheet1!A299,"")</f>
        <v>186</v>
      </c>
      <c r="D367">
        <f>IF([92]Sheet1!A299&lt;&gt;"",[92]Sheet1!A299,"")</f>
        <v>240</v>
      </c>
      <c r="E367">
        <f>IF([93]Sheet1!A299&lt;&gt;"",[93]Sheet1!A299,"")</f>
        <v>69</v>
      </c>
      <c r="F367">
        <f>IF([94]Sheet1!A299&lt;&gt;"",[94]Sheet1!A299,"")</f>
        <v>213</v>
      </c>
      <c r="G367">
        <f>IF([95]Sheet1!A299&lt;&gt;"",[95]Sheet1!A299,"")</f>
        <v>570</v>
      </c>
      <c r="H367">
        <f>IF([96]Sheet1!A299&lt;&gt;"",[96]Sheet1!A299,"")</f>
        <v>648</v>
      </c>
      <c r="I367">
        <f>IF([97]Sheet1!A299&lt;&gt;"",[97]Sheet1!A299,"")</f>
        <v>140</v>
      </c>
      <c r="J367">
        <f>IF([98]Sheet1!A299&lt;&gt;"",[98]Sheet1!A299,"")</f>
        <v>279</v>
      </c>
      <c r="K367">
        <f>IF([99]Sheet1!A299&lt;&gt;"",[99]Sheet1!A299,"")</f>
        <v>632</v>
      </c>
      <c r="L367">
        <f>IF([100]Sheet1!A299&lt;&gt;"",[100]Sheet1!A299,"")</f>
        <v>123</v>
      </c>
      <c r="M367">
        <f>IF([101]Sheet1!A299&lt;&gt;"",[101]Sheet1!A299,"")</f>
        <v>601</v>
      </c>
      <c r="N367">
        <f>IF([102]Sheet1!A299&lt;&gt;"",[102]Sheet1!A299,"")</f>
        <v>46</v>
      </c>
      <c r="O367">
        <f>IF([103]Sheet1!A299&lt;&gt;"",[103]Sheet1!A299,"")</f>
        <v>278</v>
      </c>
      <c r="P367">
        <f>IF([104]Sheet1!A299&lt;&gt;"",[104]Sheet1!A299,"")</f>
        <v>169</v>
      </c>
      <c r="Q367">
        <f>IF([105]Sheet1!A299&lt;&gt;"",[105]Sheet1!A299,"")</f>
        <v>383</v>
      </c>
      <c r="R367">
        <f>IF([106]Sheet1!A299&lt;&gt;"",[106]Sheet1!A299,"")</f>
        <v>21</v>
      </c>
      <c r="S367">
        <f>IF([107]Sheet1!A299&lt;&gt;"",[107]Sheet1!A299,"")</f>
        <v>216</v>
      </c>
      <c r="T367">
        <f>IF([108]Sheet1!A299&lt;&gt;"",[108]Sheet1!A299,"")</f>
        <v>56</v>
      </c>
      <c r="U367">
        <f>IF([109]Sheet1!A299&lt;&gt;"",[109]Sheet1!A299,"")</f>
        <v>334</v>
      </c>
      <c r="V367">
        <f>IF([110]Sheet1!A299&lt;&gt;"",[110]Sheet1!A299,"")</f>
        <v>337</v>
      </c>
      <c r="W367">
        <f>IF([111]Sheet1!A299&lt;&gt;"",[111]Sheet1!A299,"")</f>
        <v>503</v>
      </c>
      <c r="X367">
        <f>IF([112]Sheet1!A299&lt;&gt;"",[112]Sheet1!A299,"")</f>
        <v>158</v>
      </c>
      <c r="Y367">
        <f>IF([113]Sheet1!A299&lt;&gt;"",[113]Sheet1!A299,"")</f>
        <v>281</v>
      </c>
      <c r="Z367">
        <f>IF([114]Sheet1!A299&lt;&gt;"",[114]Sheet1!A299,"")</f>
        <v>97</v>
      </c>
      <c r="AA367">
        <f>IF([115]Sheet1!A299&lt;&gt;"",[115]Sheet1!A299,"")</f>
        <v>339</v>
      </c>
      <c r="AB367">
        <f>IF([116]Sheet1!A299&lt;&gt;"",[116]Sheet1!A299,"")</f>
        <v>352</v>
      </c>
      <c r="AC367">
        <f>IF([117]Sheet1!A299&lt;&gt;"",[117]Sheet1!A299,"")</f>
        <v>242</v>
      </c>
      <c r="AD367">
        <f>IF([118]Sheet1!A299&lt;&gt;"",[118]Sheet1!A299,"")</f>
        <v>412</v>
      </c>
      <c r="AE367">
        <f>IF([119]Sheet1!A299&lt;&gt;"",[119]Sheet1!A299,"")</f>
        <v>452</v>
      </c>
      <c r="AF367">
        <f>IF([120]Sheet1!A299&lt;&gt;"",[120]Sheet1!A299,"")</f>
        <v>158</v>
      </c>
      <c r="AG367">
        <f>IF([121]Sheet1!A299&lt;&gt;"",[121]Sheet1!A299,"")</f>
        <v>401</v>
      </c>
      <c r="AH367">
        <f>IF([122]Sheet1!A299&lt;&gt;"",[122]Sheet1!A299,"")</f>
        <v>225</v>
      </c>
      <c r="AI367">
        <f>IF([123]Sheet1!A299&lt;&gt;"",[123]Sheet1!A299,"")</f>
        <v>369</v>
      </c>
      <c r="AJ367">
        <f>IF([124]Sheet1!A299&lt;&gt;"",[124]Sheet1!A299,"")</f>
        <v>175</v>
      </c>
      <c r="AK367">
        <f>IF([125]Sheet1!A299&lt;&gt;"",[125]Sheet1!A299,"")</f>
        <v>494</v>
      </c>
      <c r="AL367">
        <f>IF([126]Sheet1!A299&lt;&gt;"",[126]Sheet1!A299,"")</f>
        <v>411</v>
      </c>
      <c r="AM367">
        <f>IF([127]Sheet1!A299&lt;&gt;"",[127]Sheet1!A299,"")</f>
        <v>160</v>
      </c>
      <c r="AN367">
        <f>IF([128]Sheet1!A299&lt;&gt;"",[128]Sheet1!A299,"")</f>
        <v>226</v>
      </c>
      <c r="AO367" t="str">
        <f>IF([129]Sheet1!A299&lt;&gt;"",[129]Sheet1!A299,"")</f>
        <v/>
      </c>
      <c r="AP367" t="str">
        <f>IF([130]Sheet1!A299&lt;&gt;"",[130]Sheet1!A299,"")</f>
        <v/>
      </c>
      <c r="AQ367">
        <f>IF([131]Sheet1!A299&lt;&gt;"",[131]Sheet1!A299,"")</f>
        <v>184</v>
      </c>
      <c r="AR367">
        <f>IF([132]Sheet1!A299&lt;&gt;"",[132]Sheet1!A299,"")</f>
        <v>77</v>
      </c>
      <c r="AS367">
        <f>IF([133]Sheet1!A299&lt;&gt;"",[133]Sheet1!A299,"")</f>
        <v>638</v>
      </c>
      <c r="AT367">
        <f>IF([134]Sheet1!A299&lt;&gt;"",[134]Sheet1!A299,"")</f>
        <v>215</v>
      </c>
      <c r="AU367">
        <f>IF([135]Sheet1!A299&lt;&gt;"",[135]Sheet1!A299,"")</f>
        <v>58</v>
      </c>
      <c r="AV367">
        <f>IF([136]Sheet1!A299&lt;&gt;"",[136]Sheet1!A299,"")</f>
        <v>584</v>
      </c>
      <c r="AW367">
        <f>IF([137]Sheet1!A299&lt;&gt;"",[137]Sheet1!A299,"")</f>
        <v>240</v>
      </c>
      <c r="AX367">
        <f>IF([138]Sheet1!A299&lt;&gt;"",[138]Sheet1!A299,"")</f>
        <v>264</v>
      </c>
      <c r="AY367">
        <f>IF([139]Sheet1!A299&lt;&gt;"",[139]Sheet1!A299,"")</f>
        <v>575</v>
      </c>
      <c r="AZ367">
        <f>IF([140]Sheet1!A299&lt;&gt;"",[140]Sheet1!A299,"")</f>
        <v>228</v>
      </c>
      <c r="BA367">
        <f>IF([141]Sheet1!A299&lt;&gt;"",[141]Sheet1!A299,"")</f>
        <v>103</v>
      </c>
      <c r="BB367">
        <f>IF([142]Sheet1!A299&lt;&gt;"",[142]Sheet1!A299,"")</f>
        <v>156</v>
      </c>
      <c r="BC367">
        <f>IF([143]Sheet1!A299&lt;&gt;"",[143]Sheet1!A299,"")</f>
        <v>224</v>
      </c>
      <c r="BD367">
        <f>IF([144]Sheet1!A299&lt;&gt;"",[144]Sheet1!A299,"")</f>
        <v>375</v>
      </c>
      <c r="BE367">
        <f>IF([145]Sheet1!A299&lt;&gt;"",[145]Sheet1!A299,"")</f>
        <v>171</v>
      </c>
      <c r="BF367">
        <f>IF([146]Sheet1!A299&lt;&gt;"",[146]Sheet1!A299,"")</f>
        <v>117</v>
      </c>
      <c r="BG367">
        <f>IF([147]Sheet1!A299&lt;&gt;"",[147]Sheet1!A299,"")</f>
        <v>106</v>
      </c>
      <c r="BH367">
        <f>IF([148]Sheet1!A299&lt;&gt;"",[148]Sheet1!A299,"")</f>
        <v>316</v>
      </c>
      <c r="BI367">
        <f>IF([149]Sheet1!A299&lt;&gt;"",[149]Sheet1!A299,"")</f>
        <v>563</v>
      </c>
      <c r="BJ367">
        <f>IF([150]Sheet1!A299&lt;&gt;"",[150]Sheet1!A299,"")</f>
        <v>90</v>
      </c>
      <c r="BK367">
        <f>IF([151]Sheet1!A299&lt;&gt;"",[151]Sheet1!A299,"")</f>
        <v>658</v>
      </c>
      <c r="BL367">
        <f>IF([152]Sheet1!A299&lt;&gt;"",[152]Sheet1!A299,"")</f>
        <v>139</v>
      </c>
      <c r="BM367">
        <f>IF([153]Sheet1!A299&lt;&gt;"",[153]Sheet1!A299,"")</f>
        <v>142</v>
      </c>
      <c r="BN367">
        <f>IF([154]Sheet1!A299&lt;&gt;"",[154]Sheet1!A299,"")</f>
        <v>155</v>
      </c>
      <c r="BO367">
        <f>IF([155]Sheet1!A299&lt;&gt;"",[155]Sheet1!A299,"")</f>
        <v>651</v>
      </c>
      <c r="BP367">
        <f>IF([156]Sheet1!A299&lt;&gt;"",[156]Sheet1!A299,"")</f>
        <v>579</v>
      </c>
      <c r="BQ367">
        <f>IF([157]Sheet1!A299&lt;&gt;"",[157]Sheet1!A299,"")</f>
        <v>423</v>
      </c>
      <c r="BR367">
        <f>IF([158]Sheet1!A299&lt;&gt;"",[158]Sheet1!A299,"")</f>
        <v>39</v>
      </c>
      <c r="BS367">
        <f>IF([159]Sheet1!A299&lt;&gt;"",[159]Sheet1!A299,"")</f>
        <v>208</v>
      </c>
      <c r="BT367">
        <f>IF([160]Sheet1!A299&lt;&gt;"",[160]Sheet1!A299,"")</f>
        <v>182</v>
      </c>
      <c r="BU367">
        <f>IF([161]Sheet1!A299&lt;&gt;"",[161]Sheet1!A299,"")</f>
        <v>494</v>
      </c>
      <c r="BV367">
        <f>IF([162]Sheet1!A299&lt;&gt;"",[162]Sheet1!A299,"")</f>
        <v>50</v>
      </c>
      <c r="BW367">
        <f>IF([163]Sheet1!A299&lt;&gt;"",[163]Sheet1!A299,"")</f>
        <v>165</v>
      </c>
      <c r="BX367">
        <f>IF([164]Sheet1!A299&lt;&gt;"",[164]Sheet1!A299,"")</f>
        <v>562</v>
      </c>
      <c r="BY367">
        <f>IF([165]Sheet1!A299&lt;&gt;"",[165]Sheet1!A299,"")</f>
        <v>602</v>
      </c>
      <c r="BZ367">
        <f>IF([166]Sheet1!A299&lt;&gt;"",[166]Sheet1!A299,"")</f>
        <v>514</v>
      </c>
      <c r="CA367">
        <f>IF([167]Sheet1!A299&lt;&gt;"",[167]Sheet1!A299,"")</f>
        <v>156</v>
      </c>
      <c r="CB367">
        <f>IF([168]Sheet1!A299&lt;&gt;"",[168]Sheet1!A299,"")</f>
        <v>168</v>
      </c>
      <c r="CC367">
        <f>IF([169]Sheet1!A299&lt;&gt;"",[169]Sheet1!A299,"")</f>
        <v>151</v>
      </c>
      <c r="CD367">
        <f>IF([170]Sheet1!A299&lt;&gt;"",[170]Sheet1!A299,"")</f>
        <v>233</v>
      </c>
      <c r="CE367">
        <f>IF([171]Sheet1!A299&lt;&gt;"",[171]Sheet1!A299,"")</f>
        <v>190</v>
      </c>
      <c r="CF367">
        <f>IF([172]Sheet1!A299&lt;&gt;"",[172]Sheet1!A299,"")</f>
        <v>358</v>
      </c>
      <c r="CG367">
        <f>IF([173]Sheet1!A299&lt;&gt;"",[173]Sheet1!A299,"")</f>
        <v>25</v>
      </c>
      <c r="CH367">
        <f>IF([174]Sheet1!A299&lt;&gt;"",[174]Sheet1!A299,"")</f>
        <v>373</v>
      </c>
      <c r="CI367">
        <f>IF([175]Sheet1!A299&lt;&gt;"",[175]Sheet1!A299,"")</f>
        <v>326</v>
      </c>
      <c r="CJ367">
        <f>IF([176]Sheet1!A299&lt;&gt;"",[176]Sheet1!A299,"")</f>
        <v>344</v>
      </c>
      <c r="CK367">
        <f>IF([177]Sheet1!A299&lt;&gt;"",[177]Sheet1!A299,"")</f>
        <v>206</v>
      </c>
      <c r="CL367">
        <f>IF([178]Sheet1!A299&lt;&gt;"",[178]Sheet1!A299,"")</f>
        <v>549</v>
      </c>
    </row>
    <row r="368" spans="2:90">
      <c r="B368">
        <f>IF([90]Sheet1!A300&lt;&gt;"",[90]Sheet1!A300,"")</f>
        <v>342</v>
      </c>
      <c r="C368">
        <f>IF([91]Sheet1!A300&lt;&gt;"",[91]Sheet1!A300,"")</f>
        <v>262</v>
      </c>
      <c r="D368">
        <f>IF([92]Sheet1!A300&lt;&gt;"",[92]Sheet1!A300,"")</f>
        <v>42</v>
      </c>
      <c r="E368">
        <f>IF([93]Sheet1!A300&lt;&gt;"",[93]Sheet1!A300,"")</f>
        <v>85</v>
      </c>
      <c r="F368">
        <f>IF([94]Sheet1!A300&lt;&gt;"",[94]Sheet1!A300,"")</f>
        <v>349</v>
      </c>
      <c r="G368">
        <f>IF([95]Sheet1!A300&lt;&gt;"",[95]Sheet1!A300,"")</f>
        <v>29</v>
      </c>
      <c r="H368">
        <f>IF([96]Sheet1!A300&lt;&gt;"",[96]Sheet1!A300,"")</f>
        <v>561</v>
      </c>
      <c r="I368">
        <f>IF([97]Sheet1!A300&lt;&gt;"",[97]Sheet1!A300,"")</f>
        <v>650</v>
      </c>
      <c r="J368">
        <f>IF([98]Sheet1!A300&lt;&gt;"",[98]Sheet1!A300,"")</f>
        <v>335</v>
      </c>
      <c r="K368">
        <f>IF([99]Sheet1!A300&lt;&gt;"",[99]Sheet1!A300,"")</f>
        <v>637</v>
      </c>
      <c r="L368">
        <f>IF([100]Sheet1!A300&lt;&gt;"",[100]Sheet1!A300,"")</f>
        <v>595</v>
      </c>
      <c r="M368">
        <f>IF([101]Sheet1!A300&lt;&gt;"",[101]Sheet1!A300,"")</f>
        <v>618</v>
      </c>
      <c r="N368">
        <f>IF([102]Sheet1!A300&lt;&gt;"",[102]Sheet1!A300,"")</f>
        <v>125</v>
      </c>
      <c r="O368">
        <f>IF([103]Sheet1!A300&lt;&gt;"",[103]Sheet1!A300,"")</f>
        <v>322</v>
      </c>
      <c r="P368">
        <f>IF([104]Sheet1!A300&lt;&gt;"",[104]Sheet1!A300,"")</f>
        <v>320</v>
      </c>
      <c r="Q368">
        <f>IF([105]Sheet1!A300&lt;&gt;"",[105]Sheet1!A300,"")</f>
        <v>377</v>
      </c>
      <c r="R368">
        <f>IF([106]Sheet1!A300&lt;&gt;"",[106]Sheet1!A300,"")</f>
        <v>572</v>
      </c>
      <c r="S368">
        <f>IF([107]Sheet1!A300&lt;&gt;"",[107]Sheet1!A300,"")</f>
        <v>539</v>
      </c>
      <c r="T368">
        <f>IF([108]Sheet1!A300&lt;&gt;"",[108]Sheet1!A300,"")</f>
        <v>289</v>
      </c>
      <c r="U368">
        <f>IF([109]Sheet1!A300&lt;&gt;"",[109]Sheet1!A300,"")</f>
        <v>344</v>
      </c>
      <c r="V368">
        <f>IF([110]Sheet1!A300&lt;&gt;"",[110]Sheet1!A300,"")</f>
        <v>129</v>
      </c>
      <c r="W368">
        <f>IF([111]Sheet1!A300&lt;&gt;"",[111]Sheet1!A300,"")</f>
        <v>414</v>
      </c>
      <c r="X368">
        <f>IF([112]Sheet1!A300&lt;&gt;"",[112]Sheet1!A300,"")</f>
        <v>397</v>
      </c>
      <c r="Y368">
        <f>IF([113]Sheet1!A300&lt;&gt;"",[113]Sheet1!A300,"")</f>
        <v>42</v>
      </c>
      <c r="Z368">
        <f>IF([114]Sheet1!A300&lt;&gt;"",[114]Sheet1!A300,"")</f>
        <v>335</v>
      </c>
      <c r="AA368">
        <f>IF([115]Sheet1!A300&lt;&gt;"",[115]Sheet1!A300,"")</f>
        <v>438</v>
      </c>
      <c r="AB368">
        <f>IF([116]Sheet1!A300&lt;&gt;"",[116]Sheet1!A300,"")</f>
        <v>2</v>
      </c>
      <c r="AC368">
        <f>IF([117]Sheet1!A300&lt;&gt;"",[117]Sheet1!A300,"")</f>
        <v>375</v>
      </c>
      <c r="AD368">
        <f>IF([118]Sheet1!A300&lt;&gt;"",[118]Sheet1!A300,"")</f>
        <v>411</v>
      </c>
      <c r="AE368">
        <f>IF([119]Sheet1!A300&lt;&gt;"",[119]Sheet1!A300,"")</f>
        <v>189</v>
      </c>
      <c r="AF368">
        <f>IF([120]Sheet1!A300&lt;&gt;"",[120]Sheet1!A300,"")</f>
        <v>16</v>
      </c>
      <c r="AG368">
        <f>IF([121]Sheet1!A300&lt;&gt;"",[121]Sheet1!A300,"")</f>
        <v>184</v>
      </c>
      <c r="AH368">
        <f>IF([122]Sheet1!A300&lt;&gt;"",[122]Sheet1!A300,"")</f>
        <v>461</v>
      </c>
      <c r="AI368">
        <f>IF([123]Sheet1!A300&lt;&gt;"",[123]Sheet1!A300,"")</f>
        <v>337</v>
      </c>
      <c r="AJ368">
        <f>IF([124]Sheet1!A300&lt;&gt;"",[124]Sheet1!A300,"")</f>
        <v>143</v>
      </c>
      <c r="AK368">
        <f>IF([125]Sheet1!A300&lt;&gt;"",[125]Sheet1!A300,"")</f>
        <v>33</v>
      </c>
      <c r="AL368">
        <f>IF([126]Sheet1!A300&lt;&gt;"",[126]Sheet1!A300,"")</f>
        <v>176</v>
      </c>
      <c r="AM368">
        <f>IF([127]Sheet1!A300&lt;&gt;"",[127]Sheet1!A300,"")</f>
        <v>147</v>
      </c>
      <c r="AN368">
        <f>IF([128]Sheet1!A300&lt;&gt;"",[128]Sheet1!A300,"")</f>
        <v>491</v>
      </c>
      <c r="AO368" t="str">
        <f>IF([129]Sheet1!A300&lt;&gt;"",[129]Sheet1!A300,"")</f>
        <v/>
      </c>
      <c r="AP368" t="str">
        <f>IF([130]Sheet1!A300&lt;&gt;"",[130]Sheet1!A300,"")</f>
        <v/>
      </c>
      <c r="AQ368">
        <f>IF([131]Sheet1!A300&lt;&gt;"",[131]Sheet1!A300,"")</f>
        <v>236</v>
      </c>
      <c r="AR368">
        <f>IF([132]Sheet1!A300&lt;&gt;"",[132]Sheet1!A300,"")</f>
        <v>177</v>
      </c>
      <c r="AS368">
        <f>IF([133]Sheet1!A300&lt;&gt;"",[133]Sheet1!A300,"")</f>
        <v>334</v>
      </c>
      <c r="AT368">
        <f>IF([134]Sheet1!A300&lt;&gt;"",[134]Sheet1!A300,"")</f>
        <v>605</v>
      </c>
      <c r="AU368">
        <f>IF([135]Sheet1!A300&lt;&gt;"",[135]Sheet1!A300,"")</f>
        <v>636</v>
      </c>
      <c r="AV368">
        <f>IF([136]Sheet1!A300&lt;&gt;"",[136]Sheet1!A300,"")</f>
        <v>561</v>
      </c>
      <c r="AW368">
        <f>IF([137]Sheet1!A300&lt;&gt;"",[137]Sheet1!A300,"")</f>
        <v>133</v>
      </c>
      <c r="AX368">
        <f>IF([138]Sheet1!A300&lt;&gt;"",[138]Sheet1!A300,"")</f>
        <v>329</v>
      </c>
      <c r="AY368">
        <f>IF([139]Sheet1!A300&lt;&gt;"",[139]Sheet1!A300,"")</f>
        <v>99</v>
      </c>
      <c r="AZ368">
        <f>IF([140]Sheet1!A300&lt;&gt;"",[140]Sheet1!A300,"")</f>
        <v>571</v>
      </c>
      <c r="BA368">
        <f>IF([141]Sheet1!A300&lt;&gt;"",[141]Sheet1!A300,"")</f>
        <v>261</v>
      </c>
      <c r="BB368">
        <f>IF([142]Sheet1!A300&lt;&gt;"",[142]Sheet1!A300,"")</f>
        <v>325</v>
      </c>
      <c r="BC368">
        <f>IF([143]Sheet1!A300&lt;&gt;"",[143]Sheet1!A300,"")</f>
        <v>187</v>
      </c>
      <c r="BD368">
        <f>IF([144]Sheet1!A300&lt;&gt;"",[144]Sheet1!A300,"")</f>
        <v>109</v>
      </c>
      <c r="BE368">
        <f>IF([145]Sheet1!A300&lt;&gt;"",[145]Sheet1!A300,"")</f>
        <v>33</v>
      </c>
      <c r="BF368">
        <f>IF([146]Sheet1!A300&lt;&gt;"",[146]Sheet1!A300,"")</f>
        <v>328</v>
      </c>
      <c r="BG368">
        <f>IF([147]Sheet1!A300&lt;&gt;"",[147]Sheet1!A300,"")</f>
        <v>339</v>
      </c>
      <c r="BH368">
        <f>IF([148]Sheet1!A300&lt;&gt;"",[148]Sheet1!A300,"")</f>
        <v>378</v>
      </c>
      <c r="BI368">
        <f>IF([149]Sheet1!A300&lt;&gt;"",[149]Sheet1!A300,"")</f>
        <v>560</v>
      </c>
      <c r="BJ368">
        <f>IF([150]Sheet1!A300&lt;&gt;"",[150]Sheet1!A300,"")</f>
        <v>65</v>
      </c>
      <c r="BK368">
        <f>IF([151]Sheet1!A300&lt;&gt;"",[151]Sheet1!A300,"")</f>
        <v>266</v>
      </c>
      <c r="BL368">
        <f>IF([152]Sheet1!A300&lt;&gt;"",[152]Sheet1!A300,"")</f>
        <v>169</v>
      </c>
      <c r="BM368">
        <f>IF([153]Sheet1!A300&lt;&gt;"",[153]Sheet1!A300,"")</f>
        <v>279</v>
      </c>
      <c r="BN368">
        <f>IF([154]Sheet1!A300&lt;&gt;"",[154]Sheet1!A300,"")</f>
        <v>15</v>
      </c>
      <c r="BO368">
        <f>IF([155]Sheet1!A300&lt;&gt;"",[155]Sheet1!A300,"")</f>
        <v>13</v>
      </c>
      <c r="BP368">
        <f>IF([156]Sheet1!A300&lt;&gt;"",[156]Sheet1!A300,"")</f>
        <v>542</v>
      </c>
      <c r="BQ368">
        <f>IF([157]Sheet1!A300&lt;&gt;"",[157]Sheet1!A300,"")</f>
        <v>634</v>
      </c>
      <c r="BR368">
        <f>IF([158]Sheet1!A300&lt;&gt;"",[158]Sheet1!A300,"")</f>
        <v>13</v>
      </c>
      <c r="BS368">
        <f>IF([159]Sheet1!A300&lt;&gt;"",[159]Sheet1!A300,"")</f>
        <v>552</v>
      </c>
      <c r="BT368">
        <f>IF([160]Sheet1!A300&lt;&gt;"",[160]Sheet1!A300,"")</f>
        <v>587</v>
      </c>
      <c r="BU368">
        <f>IF([161]Sheet1!A300&lt;&gt;"",[161]Sheet1!A300,"")</f>
        <v>631</v>
      </c>
      <c r="BV368">
        <f>IF([162]Sheet1!A300&lt;&gt;"",[162]Sheet1!A300,"")</f>
        <v>351</v>
      </c>
      <c r="BW368">
        <f>IF([163]Sheet1!A300&lt;&gt;"",[163]Sheet1!A300,"")</f>
        <v>606</v>
      </c>
      <c r="BX368">
        <f>IF([164]Sheet1!A300&lt;&gt;"",[164]Sheet1!A300,"")</f>
        <v>619</v>
      </c>
      <c r="BY368">
        <f>IF([165]Sheet1!A300&lt;&gt;"",[165]Sheet1!A300,"")</f>
        <v>210</v>
      </c>
      <c r="BZ368">
        <f>IF([166]Sheet1!A300&lt;&gt;"",[166]Sheet1!A300,"")</f>
        <v>575</v>
      </c>
      <c r="CA368">
        <f>IF([167]Sheet1!A300&lt;&gt;"",[167]Sheet1!A300,"")</f>
        <v>361</v>
      </c>
      <c r="CB368">
        <f>IF([168]Sheet1!A300&lt;&gt;"",[168]Sheet1!A300,"")</f>
        <v>286</v>
      </c>
      <c r="CC368">
        <f>IF([169]Sheet1!A300&lt;&gt;"",[169]Sheet1!A300,"")</f>
        <v>574</v>
      </c>
      <c r="CD368">
        <f>IF([170]Sheet1!A300&lt;&gt;"",[170]Sheet1!A300,"")</f>
        <v>268</v>
      </c>
      <c r="CE368">
        <f>IF([171]Sheet1!A300&lt;&gt;"",[171]Sheet1!A300,"")</f>
        <v>416</v>
      </c>
      <c r="CF368">
        <f>IF([172]Sheet1!A300&lt;&gt;"",[172]Sheet1!A300,"")</f>
        <v>119</v>
      </c>
      <c r="CG368">
        <f>IF([173]Sheet1!A300&lt;&gt;"",[173]Sheet1!A300,"")</f>
        <v>649</v>
      </c>
      <c r="CH368">
        <f>IF([174]Sheet1!A300&lt;&gt;"",[174]Sheet1!A300,"")</f>
        <v>20</v>
      </c>
      <c r="CI368">
        <f>IF([175]Sheet1!A300&lt;&gt;"",[175]Sheet1!A300,"")</f>
        <v>361</v>
      </c>
      <c r="CJ368">
        <f>IF([176]Sheet1!A300&lt;&gt;"",[176]Sheet1!A300,"")</f>
        <v>349</v>
      </c>
      <c r="CK368">
        <f>IF([177]Sheet1!A300&lt;&gt;"",[177]Sheet1!A300,"")</f>
        <v>569</v>
      </c>
      <c r="CL368">
        <f>IF([178]Sheet1!A300&lt;&gt;"",[178]Sheet1!A300,"")</f>
        <v>11</v>
      </c>
    </row>
    <row r="369" spans="2:90">
      <c r="B369">
        <f>IF([90]Sheet1!A301&lt;&gt;"",[90]Sheet1!A301,"")</f>
        <v>540</v>
      </c>
      <c r="C369">
        <f>IF([91]Sheet1!A301&lt;&gt;"",[91]Sheet1!A301,"")</f>
        <v>132</v>
      </c>
      <c r="D369">
        <f>IF([92]Sheet1!A301&lt;&gt;"",[92]Sheet1!A301,"")</f>
        <v>56</v>
      </c>
      <c r="E369">
        <f>IF([93]Sheet1!A301&lt;&gt;"",[93]Sheet1!A301,"")</f>
        <v>122</v>
      </c>
      <c r="F369">
        <f>IF([94]Sheet1!A301&lt;&gt;"",[94]Sheet1!A301,"")</f>
        <v>346</v>
      </c>
      <c r="G369">
        <f>IF([95]Sheet1!A301&lt;&gt;"",[95]Sheet1!A301,"")</f>
        <v>257</v>
      </c>
      <c r="H369">
        <f>IF([96]Sheet1!A301&lt;&gt;"",[96]Sheet1!A301,"")</f>
        <v>252</v>
      </c>
      <c r="I369">
        <f>IF([97]Sheet1!A301&lt;&gt;"",[97]Sheet1!A301,"")</f>
        <v>106</v>
      </c>
      <c r="J369">
        <f>IF([98]Sheet1!A301&lt;&gt;"",[98]Sheet1!A301,"")</f>
        <v>20</v>
      </c>
      <c r="K369">
        <f>IF([99]Sheet1!A301&lt;&gt;"",[99]Sheet1!A301,"")</f>
        <v>19</v>
      </c>
      <c r="L369">
        <f>IF([100]Sheet1!A301&lt;&gt;"",[100]Sheet1!A301,"")</f>
        <v>89</v>
      </c>
      <c r="M369">
        <f>IF([101]Sheet1!A301&lt;&gt;"",[101]Sheet1!A301,"")</f>
        <v>286</v>
      </c>
      <c r="N369">
        <f>IF([102]Sheet1!A301&lt;&gt;"",[102]Sheet1!A301,"")</f>
        <v>63</v>
      </c>
      <c r="O369">
        <f>IF([103]Sheet1!A301&lt;&gt;"",[103]Sheet1!A301,"")</f>
        <v>110</v>
      </c>
      <c r="P369">
        <f>IF([104]Sheet1!A301&lt;&gt;"",[104]Sheet1!A301,"")</f>
        <v>84</v>
      </c>
      <c r="Q369">
        <f>IF([105]Sheet1!A301&lt;&gt;"",[105]Sheet1!A301,"")</f>
        <v>397</v>
      </c>
      <c r="R369">
        <f>IF([106]Sheet1!A301&lt;&gt;"",[106]Sheet1!A301,"")</f>
        <v>62</v>
      </c>
      <c r="S369">
        <f>IF([107]Sheet1!A301&lt;&gt;"",[107]Sheet1!A301,"")</f>
        <v>445</v>
      </c>
      <c r="T369">
        <f>IF([108]Sheet1!A301&lt;&gt;"",[108]Sheet1!A301,"")</f>
        <v>326</v>
      </c>
      <c r="U369">
        <f>IF([109]Sheet1!A301&lt;&gt;"",[109]Sheet1!A301,"")</f>
        <v>501</v>
      </c>
      <c r="V369">
        <f>IF([110]Sheet1!A301&lt;&gt;"",[110]Sheet1!A301,"")</f>
        <v>273</v>
      </c>
      <c r="W369">
        <f>IF([111]Sheet1!A301&lt;&gt;"",[111]Sheet1!A301,"")</f>
        <v>157</v>
      </c>
      <c r="X369">
        <f>IF([112]Sheet1!A301&lt;&gt;"",[112]Sheet1!A301,"")</f>
        <v>525</v>
      </c>
      <c r="Y369">
        <f>IF([113]Sheet1!A301&lt;&gt;"",[113]Sheet1!A301,"")</f>
        <v>293</v>
      </c>
      <c r="Z369">
        <f>IF([114]Sheet1!A301&lt;&gt;"",[114]Sheet1!A301,"")</f>
        <v>85</v>
      </c>
      <c r="AA369">
        <f>IF([115]Sheet1!A301&lt;&gt;"",[115]Sheet1!A301,"")</f>
        <v>46</v>
      </c>
      <c r="AB369">
        <f>IF([116]Sheet1!A301&lt;&gt;"",[116]Sheet1!A301,"")</f>
        <v>328</v>
      </c>
      <c r="AC369">
        <f>IF([117]Sheet1!A301&lt;&gt;"",[117]Sheet1!A301,"")</f>
        <v>81</v>
      </c>
      <c r="AD369">
        <f>IF([118]Sheet1!A301&lt;&gt;"",[118]Sheet1!A301,"")</f>
        <v>363</v>
      </c>
      <c r="AE369">
        <f>IF([119]Sheet1!A301&lt;&gt;"",[119]Sheet1!A301,"")</f>
        <v>175</v>
      </c>
      <c r="AF369">
        <f>IF([120]Sheet1!A301&lt;&gt;"",[120]Sheet1!A301,"")</f>
        <v>240</v>
      </c>
      <c r="AG369">
        <f>IF([121]Sheet1!A301&lt;&gt;"",[121]Sheet1!A301,"")</f>
        <v>189</v>
      </c>
      <c r="AH369">
        <f>IF([122]Sheet1!A301&lt;&gt;"",[122]Sheet1!A301,"")</f>
        <v>10</v>
      </c>
      <c r="AI369">
        <f>IF([123]Sheet1!A301&lt;&gt;"",[123]Sheet1!A301,"")</f>
        <v>294</v>
      </c>
      <c r="AJ369">
        <f>IF([124]Sheet1!A301&lt;&gt;"",[124]Sheet1!A301,"")</f>
        <v>232</v>
      </c>
      <c r="AK369">
        <f>IF([125]Sheet1!A301&lt;&gt;"",[125]Sheet1!A301,"")</f>
        <v>131</v>
      </c>
      <c r="AL369">
        <f>IF([126]Sheet1!A301&lt;&gt;"",[126]Sheet1!A301,"")</f>
        <v>51</v>
      </c>
      <c r="AM369">
        <f>IF([127]Sheet1!A301&lt;&gt;"",[127]Sheet1!A301,"")</f>
        <v>543</v>
      </c>
      <c r="AN369">
        <f>IF([128]Sheet1!A301&lt;&gt;"",[128]Sheet1!A301,"")</f>
        <v>196</v>
      </c>
      <c r="AO369" t="str">
        <f>IF([129]Sheet1!A301&lt;&gt;"",[129]Sheet1!A301,"")</f>
        <v/>
      </c>
      <c r="AP369" t="str">
        <f>IF([130]Sheet1!A301&lt;&gt;"",[130]Sheet1!A301,"")</f>
        <v/>
      </c>
      <c r="AQ369">
        <f>IF([131]Sheet1!A301&lt;&gt;"",[131]Sheet1!A301,"")</f>
        <v>611</v>
      </c>
      <c r="AR369">
        <f>IF([132]Sheet1!A301&lt;&gt;"",[132]Sheet1!A301,"")</f>
        <v>89</v>
      </c>
      <c r="AS369">
        <f>IF([133]Sheet1!A301&lt;&gt;"",[133]Sheet1!A301,"")</f>
        <v>292</v>
      </c>
      <c r="AT369">
        <f>IF([134]Sheet1!A301&lt;&gt;"",[134]Sheet1!A301,"")</f>
        <v>620</v>
      </c>
      <c r="AU369">
        <f>IF([135]Sheet1!A301&lt;&gt;"",[135]Sheet1!A301,"")</f>
        <v>235</v>
      </c>
      <c r="AV369">
        <f>IF([136]Sheet1!A301&lt;&gt;"",[136]Sheet1!A301,"")</f>
        <v>194</v>
      </c>
      <c r="AW369">
        <f>IF([137]Sheet1!A301&lt;&gt;"",[137]Sheet1!A301,"")</f>
        <v>3</v>
      </c>
      <c r="AX369">
        <f>IF([138]Sheet1!A301&lt;&gt;"",[138]Sheet1!A301,"")</f>
        <v>307</v>
      </c>
      <c r="AY369">
        <f>IF([139]Sheet1!A301&lt;&gt;"",[139]Sheet1!A301,"")</f>
        <v>254</v>
      </c>
      <c r="AZ369">
        <f>IF([140]Sheet1!A301&lt;&gt;"",[140]Sheet1!A301,"")</f>
        <v>122</v>
      </c>
      <c r="BA369">
        <f>IF([141]Sheet1!A301&lt;&gt;"",[141]Sheet1!A301,"")</f>
        <v>81</v>
      </c>
      <c r="BB369">
        <f>IF([142]Sheet1!A301&lt;&gt;"",[142]Sheet1!A301,"")</f>
        <v>324</v>
      </c>
      <c r="BC369">
        <f>IF([143]Sheet1!A301&lt;&gt;"",[143]Sheet1!A301,"")</f>
        <v>305</v>
      </c>
      <c r="BD369">
        <f>IF([144]Sheet1!A301&lt;&gt;"",[144]Sheet1!A301,"")</f>
        <v>374</v>
      </c>
      <c r="BE369">
        <f>IF([145]Sheet1!A301&lt;&gt;"",[145]Sheet1!A301,"")</f>
        <v>151</v>
      </c>
      <c r="BF369">
        <f>IF([146]Sheet1!A301&lt;&gt;"",[146]Sheet1!A301,"")</f>
        <v>152</v>
      </c>
      <c r="BG369">
        <f>IF([147]Sheet1!A301&lt;&gt;"",[147]Sheet1!A301,"")</f>
        <v>580</v>
      </c>
      <c r="BH369">
        <f>IF([148]Sheet1!A301&lt;&gt;"",[148]Sheet1!A301,"")</f>
        <v>330</v>
      </c>
      <c r="BI369">
        <f>IF([149]Sheet1!A301&lt;&gt;"",[149]Sheet1!A301,"")</f>
        <v>261</v>
      </c>
      <c r="BJ369">
        <f>IF([150]Sheet1!A301&lt;&gt;"",[150]Sheet1!A301,"")</f>
        <v>328</v>
      </c>
      <c r="BK369">
        <f>IF([151]Sheet1!A301&lt;&gt;"",[151]Sheet1!A301,"")</f>
        <v>42</v>
      </c>
      <c r="BL369">
        <f>IF([152]Sheet1!A301&lt;&gt;"",[152]Sheet1!A301,"")</f>
        <v>232</v>
      </c>
      <c r="BM369">
        <f>IF([153]Sheet1!A301&lt;&gt;"",[153]Sheet1!A301,"")</f>
        <v>643</v>
      </c>
      <c r="BN369">
        <f>IF([154]Sheet1!A301&lt;&gt;"",[154]Sheet1!A301,"")</f>
        <v>215</v>
      </c>
      <c r="BO369">
        <f>IF([155]Sheet1!A301&lt;&gt;"",[155]Sheet1!A301,"")</f>
        <v>342</v>
      </c>
      <c r="BP369">
        <f>IF([156]Sheet1!A301&lt;&gt;"",[156]Sheet1!A301,"")</f>
        <v>152</v>
      </c>
      <c r="BQ369">
        <f>IF([157]Sheet1!A301&lt;&gt;"",[157]Sheet1!A301,"")</f>
        <v>114</v>
      </c>
      <c r="BR369">
        <f>IF([158]Sheet1!A301&lt;&gt;"",[158]Sheet1!A301,"")</f>
        <v>364</v>
      </c>
      <c r="BS369">
        <f>IF([159]Sheet1!A301&lt;&gt;"",[159]Sheet1!A301,"")</f>
        <v>209</v>
      </c>
      <c r="BT369">
        <f>IF([160]Sheet1!A301&lt;&gt;"",[160]Sheet1!A301,"")</f>
        <v>603</v>
      </c>
      <c r="BU369">
        <f>IF([161]Sheet1!A301&lt;&gt;"",[161]Sheet1!A301,"")</f>
        <v>592</v>
      </c>
      <c r="BV369">
        <f>IF([162]Sheet1!A301&lt;&gt;"",[162]Sheet1!A301,"")</f>
        <v>259</v>
      </c>
      <c r="BW369">
        <f>IF([163]Sheet1!A301&lt;&gt;"",[163]Sheet1!A301,"")</f>
        <v>584</v>
      </c>
      <c r="BX369">
        <f>IF([164]Sheet1!A301&lt;&gt;"",[164]Sheet1!A301,"")</f>
        <v>225</v>
      </c>
      <c r="BY369">
        <f>IF([165]Sheet1!A301&lt;&gt;"",[165]Sheet1!A301,"")</f>
        <v>214</v>
      </c>
      <c r="BZ369">
        <f>IF([166]Sheet1!A301&lt;&gt;"",[166]Sheet1!A301,"")</f>
        <v>265</v>
      </c>
      <c r="CA369">
        <f>IF([167]Sheet1!A301&lt;&gt;"",[167]Sheet1!A301,"")</f>
        <v>565</v>
      </c>
      <c r="CB369">
        <f>IF([168]Sheet1!A301&lt;&gt;"",[168]Sheet1!A301,"")</f>
        <v>237</v>
      </c>
      <c r="CC369">
        <f>IF([169]Sheet1!A301&lt;&gt;"",[169]Sheet1!A301,"")</f>
        <v>56</v>
      </c>
      <c r="CD369">
        <f>IF([170]Sheet1!A301&lt;&gt;"",[170]Sheet1!A301,"")</f>
        <v>255</v>
      </c>
      <c r="CE369">
        <f>IF([171]Sheet1!A301&lt;&gt;"",[171]Sheet1!A301,"")</f>
        <v>128</v>
      </c>
      <c r="CF369">
        <f>IF([172]Sheet1!A301&lt;&gt;"",[172]Sheet1!A301,"")</f>
        <v>129</v>
      </c>
      <c r="CG369">
        <f>IF([173]Sheet1!A301&lt;&gt;"",[173]Sheet1!A301,"")</f>
        <v>43</v>
      </c>
      <c r="CH369">
        <f>IF([174]Sheet1!A301&lt;&gt;"",[174]Sheet1!A301,"")</f>
        <v>161</v>
      </c>
      <c r="CI369">
        <f>IF([175]Sheet1!A301&lt;&gt;"",[175]Sheet1!A301,"")</f>
        <v>276</v>
      </c>
      <c r="CJ369">
        <f>IF([176]Sheet1!A301&lt;&gt;"",[176]Sheet1!A301,"")</f>
        <v>514</v>
      </c>
      <c r="CK369">
        <f>IF([177]Sheet1!A301&lt;&gt;"",[177]Sheet1!A301,"")</f>
        <v>98</v>
      </c>
      <c r="CL369">
        <f>IF([178]Sheet1!A301&lt;&gt;"",[178]Sheet1!A301,"")</f>
        <v>582</v>
      </c>
    </row>
    <row r="370" spans="2:90">
      <c r="B370">
        <f>IF([90]Sheet1!A302&lt;&gt;"",[90]Sheet1!A302,"")</f>
        <v>38</v>
      </c>
      <c r="C370">
        <f>IF([91]Sheet1!A302&lt;&gt;"",[91]Sheet1!A302,"")</f>
        <v>60</v>
      </c>
      <c r="D370">
        <f>IF([92]Sheet1!A302&lt;&gt;"",[92]Sheet1!A302,"")</f>
        <v>258</v>
      </c>
      <c r="E370">
        <f>IF([93]Sheet1!A302&lt;&gt;"",[93]Sheet1!A302,"")</f>
        <v>156</v>
      </c>
      <c r="F370">
        <f>IF([94]Sheet1!A302&lt;&gt;"",[94]Sheet1!A302,"")</f>
        <v>245</v>
      </c>
      <c r="G370">
        <f>IF([95]Sheet1!A302&lt;&gt;"",[95]Sheet1!A302,"")</f>
        <v>291</v>
      </c>
      <c r="H370">
        <f>IF([96]Sheet1!A302&lt;&gt;"",[96]Sheet1!A302,"")</f>
        <v>205</v>
      </c>
      <c r="I370">
        <f>IF([97]Sheet1!A302&lt;&gt;"",[97]Sheet1!A302,"")</f>
        <v>25</v>
      </c>
      <c r="J370">
        <f>IF([98]Sheet1!A302&lt;&gt;"",[98]Sheet1!A302,"")</f>
        <v>22</v>
      </c>
      <c r="K370">
        <f>IF([99]Sheet1!A302&lt;&gt;"",[99]Sheet1!A302,"")</f>
        <v>8</v>
      </c>
      <c r="L370">
        <f>IF([100]Sheet1!A302&lt;&gt;"",[100]Sheet1!A302,"")</f>
        <v>376</v>
      </c>
      <c r="M370">
        <f>IF([101]Sheet1!A302&lt;&gt;"",[101]Sheet1!A302,"")</f>
        <v>626</v>
      </c>
      <c r="N370">
        <f>IF([102]Sheet1!A302&lt;&gt;"",[102]Sheet1!A302,"")</f>
        <v>569</v>
      </c>
      <c r="O370">
        <f>IF([103]Sheet1!A302&lt;&gt;"",[103]Sheet1!A302,"")</f>
        <v>33</v>
      </c>
      <c r="P370">
        <f>IF([104]Sheet1!A302&lt;&gt;"",[104]Sheet1!A302,"")</f>
        <v>551</v>
      </c>
      <c r="Q370">
        <f>IF([105]Sheet1!A302&lt;&gt;"",[105]Sheet1!A302,"")</f>
        <v>563</v>
      </c>
      <c r="R370">
        <f>IF([106]Sheet1!A302&lt;&gt;"",[106]Sheet1!A302,"")</f>
        <v>267</v>
      </c>
      <c r="S370">
        <f>IF([107]Sheet1!A302&lt;&gt;"",[107]Sheet1!A302,"")</f>
        <v>256</v>
      </c>
      <c r="T370">
        <f>IF([108]Sheet1!A302&lt;&gt;"",[108]Sheet1!A302,"")</f>
        <v>203</v>
      </c>
      <c r="U370">
        <f>IF([109]Sheet1!A302&lt;&gt;"",[109]Sheet1!A302,"")</f>
        <v>500</v>
      </c>
      <c r="V370">
        <f>IF([110]Sheet1!A302&lt;&gt;"",[110]Sheet1!A302,"")</f>
        <v>243</v>
      </c>
      <c r="W370">
        <f>IF([111]Sheet1!A302&lt;&gt;"",[111]Sheet1!A302,"")</f>
        <v>478</v>
      </c>
      <c r="X370">
        <f>IF([112]Sheet1!A302&lt;&gt;"",[112]Sheet1!A302,"")</f>
        <v>293</v>
      </c>
      <c r="Y370">
        <f>IF([113]Sheet1!A302&lt;&gt;"",[113]Sheet1!A302,"")</f>
        <v>431</v>
      </c>
      <c r="Z370">
        <f>IF([114]Sheet1!A302&lt;&gt;"",[114]Sheet1!A302,"")</f>
        <v>100</v>
      </c>
      <c r="AA370">
        <f>IF([115]Sheet1!A302&lt;&gt;"",[115]Sheet1!A302,"")</f>
        <v>251</v>
      </c>
      <c r="AB370">
        <f>IF([116]Sheet1!A302&lt;&gt;"",[116]Sheet1!A302,"")</f>
        <v>420</v>
      </c>
      <c r="AC370">
        <f>IF([117]Sheet1!A302&lt;&gt;"",[117]Sheet1!A302,"")</f>
        <v>137</v>
      </c>
      <c r="AD370">
        <f>IF([118]Sheet1!A302&lt;&gt;"",[118]Sheet1!A302,"")</f>
        <v>32</v>
      </c>
      <c r="AE370">
        <f>IF([119]Sheet1!A302&lt;&gt;"",[119]Sheet1!A302,"")</f>
        <v>213</v>
      </c>
      <c r="AF370">
        <f>IF([120]Sheet1!A302&lt;&gt;"",[120]Sheet1!A302,"")</f>
        <v>231</v>
      </c>
      <c r="AG370">
        <f>IF([121]Sheet1!A302&lt;&gt;"",[121]Sheet1!A302,"")</f>
        <v>168</v>
      </c>
      <c r="AH370">
        <f>IF([122]Sheet1!A302&lt;&gt;"",[122]Sheet1!A302,"")</f>
        <v>497</v>
      </c>
      <c r="AI370">
        <f>IF([123]Sheet1!A302&lt;&gt;"",[123]Sheet1!A302,"")</f>
        <v>329</v>
      </c>
      <c r="AJ370">
        <f>IF([124]Sheet1!A302&lt;&gt;"",[124]Sheet1!A302,"")</f>
        <v>309</v>
      </c>
      <c r="AK370">
        <f>IF([125]Sheet1!A302&lt;&gt;"",[125]Sheet1!A302,"")</f>
        <v>205</v>
      </c>
      <c r="AL370">
        <f>IF([126]Sheet1!A302&lt;&gt;"",[126]Sheet1!A302,"")</f>
        <v>115</v>
      </c>
      <c r="AM370">
        <f>IF([127]Sheet1!A302&lt;&gt;"",[127]Sheet1!A302,"")</f>
        <v>123</v>
      </c>
      <c r="AN370">
        <f>IF([128]Sheet1!A302&lt;&gt;"",[128]Sheet1!A302,"")</f>
        <v>518</v>
      </c>
      <c r="AO370" t="str">
        <f>IF([129]Sheet1!A302&lt;&gt;"",[129]Sheet1!A302,"")</f>
        <v/>
      </c>
      <c r="AP370" t="str">
        <f>IF([130]Sheet1!A302&lt;&gt;"",[130]Sheet1!A302,"")</f>
        <v/>
      </c>
      <c r="AQ370">
        <f>IF([131]Sheet1!A302&lt;&gt;"",[131]Sheet1!A302,"")</f>
        <v>320</v>
      </c>
      <c r="AR370">
        <f>IF([132]Sheet1!A302&lt;&gt;"",[132]Sheet1!A302,"")</f>
        <v>568</v>
      </c>
      <c r="AS370">
        <f>IF([133]Sheet1!A302&lt;&gt;"",[133]Sheet1!A302,"")</f>
        <v>326</v>
      </c>
      <c r="AT370">
        <f>IF([134]Sheet1!A302&lt;&gt;"",[134]Sheet1!A302,"")</f>
        <v>45</v>
      </c>
      <c r="AU370">
        <f>IF([135]Sheet1!A302&lt;&gt;"",[135]Sheet1!A302,"")</f>
        <v>141</v>
      </c>
      <c r="AV370">
        <f>IF([136]Sheet1!A302&lt;&gt;"",[136]Sheet1!A302,"")</f>
        <v>373</v>
      </c>
      <c r="AW370">
        <f>IF([137]Sheet1!A302&lt;&gt;"",[137]Sheet1!A302,"")</f>
        <v>574</v>
      </c>
      <c r="AX370">
        <f>IF([138]Sheet1!A302&lt;&gt;"",[138]Sheet1!A302,"")</f>
        <v>111</v>
      </c>
      <c r="AY370">
        <f>IF([139]Sheet1!A302&lt;&gt;"",[139]Sheet1!A302,"")</f>
        <v>23</v>
      </c>
      <c r="AZ370">
        <f>IF([140]Sheet1!A302&lt;&gt;"",[140]Sheet1!A302,"")</f>
        <v>350</v>
      </c>
      <c r="BA370">
        <f>IF([141]Sheet1!A302&lt;&gt;"",[141]Sheet1!A302,"")</f>
        <v>574</v>
      </c>
      <c r="BB370">
        <f>IF([142]Sheet1!A302&lt;&gt;"",[142]Sheet1!A302,"")</f>
        <v>266</v>
      </c>
      <c r="BC370">
        <f>IF([143]Sheet1!A302&lt;&gt;"",[143]Sheet1!A302,"")</f>
        <v>601</v>
      </c>
      <c r="BD370">
        <f>IF([144]Sheet1!A302&lt;&gt;"",[144]Sheet1!A302,"")</f>
        <v>591</v>
      </c>
      <c r="BE370">
        <f>IF([145]Sheet1!A302&lt;&gt;"",[145]Sheet1!A302,"")</f>
        <v>200</v>
      </c>
      <c r="BF370">
        <f>IF([146]Sheet1!A302&lt;&gt;"",[146]Sheet1!A302,"")</f>
        <v>7</v>
      </c>
      <c r="BG370">
        <f>IF([147]Sheet1!A302&lt;&gt;"",[147]Sheet1!A302,"")</f>
        <v>210</v>
      </c>
      <c r="BH370">
        <f>IF([148]Sheet1!A302&lt;&gt;"",[148]Sheet1!A302,"")</f>
        <v>632</v>
      </c>
      <c r="BI370">
        <f>IF([149]Sheet1!A302&lt;&gt;"",[149]Sheet1!A302,"")</f>
        <v>639</v>
      </c>
      <c r="BJ370">
        <f>IF([150]Sheet1!A302&lt;&gt;"",[150]Sheet1!A302,"")</f>
        <v>316</v>
      </c>
      <c r="BK370">
        <f>IF([151]Sheet1!A302&lt;&gt;"",[151]Sheet1!A302,"")</f>
        <v>163</v>
      </c>
      <c r="BL370">
        <f>IF([152]Sheet1!A302&lt;&gt;"",[152]Sheet1!A302,"")</f>
        <v>82</v>
      </c>
      <c r="BM370">
        <f>IF([153]Sheet1!A302&lt;&gt;"",[153]Sheet1!A302,"")</f>
        <v>591</v>
      </c>
      <c r="BN370">
        <f>IF([154]Sheet1!A302&lt;&gt;"",[154]Sheet1!A302,"")</f>
        <v>252</v>
      </c>
      <c r="BO370">
        <f>IF([155]Sheet1!A302&lt;&gt;"",[155]Sheet1!A302,"")</f>
        <v>90</v>
      </c>
      <c r="BP370">
        <f>IF([156]Sheet1!A302&lt;&gt;"",[156]Sheet1!A302,"")</f>
        <v>485</v>
      </c>
      <c r="BQ370">
        <f>IF([157]Sheet1!A302&lt;&gt;"",[157]Sheet1!A302,"")</f>
        <v>102</v>
      </c>
      <c r="BR370">
        <f>IF([158]Sheet1!A302&lt;&gt;"",[158]Sheet1!A302,"")</f>
        <v>37</v>
      </c>
      <c r="BS370">
        <f>IF([159]Sheet1!A302&lt;&gt;"",[159]Sheet1!A302,"")</f>
        <v>58</v>
      </c>
      <c r="BT370">
        <f>IF([160]Sheet1!A302&lt;&gt;"",[160]Sheet1!A302,"")</f>
        <v>449</v>
      </c>
      <c r="BU370">
        <f>IF([161]Sheet1!A302&lt;&gt;"",[161]Sheet1!A302,"")</f>
        <v>21</v>
      </c>
      <c r="BV370">
        <f>IF([162]Sheet1!A302&lt;&gt;"",[162]Sheet1!A302,"")</f>
        <v>65</v>
      </c>
      <c r="BW370">
        <f>IF([163]Sheet1!A302&lt;&gt;"",[163]Sheet1!A302,"")</f>
        <v>472</v>
      </c>
      <c r="BX370">
        <f>IF([164]Sheet1!A302&lt;&gt;"",[164]Sheet1!A302,"")</f>
        <v>156</v>
      </c>
      <c r="BY370">
        <f>IF([165]Sheet1!A302&lt;&gt;"",[165]Sheet1!A302,"")</f>
        <v>122</v>
      </c>
      <c r="BZ370">
        <f>IF([166]Sheet1!A302&lt;&gt;"",[166]Sheet1!A302,"")</f>
        <v>640</v>
      </c>
      <c r="CA370">
        <f>IF([167]Sheet1!A302&lt;&gt;"",[167]Sheet1!A302,"")</f>
        <v>50</v>
      </c>
      <c r="CB370">
        <f>IF([168]Sheet1!A302&lt;&gt;"",[168]Sheet1!A302,"")</f>
        <v>551</v>
      </c>
      <c r="CC370">
        <f>IF([169]Sheet1!A302&lt;&gt;"",[169]Sheet1!A302,"")</f>
        <v>421</v>
      </c>
      <c r="CD370">
        <f>IF([170]Sheet1!A302&lt;&gt;"",[170]Sheet1!A302,"")</f>
        <v>304</v>
      </c>
      <c r="CE370">
        <f>IF([171]Sheet1!A302&lt;&gt;"",[171]Sheet1!A302,"")</f>
        <v>51</v>
      </c>
      <c r="CF370">
        <f>IF([172]Sheet1!A302&lt;&gt;"",[172]Sheet1!A302,"")</f>
        <v>319</v>
      </c>
      <c r="CG370">
        <f>IF([173]Sheet1!A302&lt;&gt;"",[173]Sheet1!A302,"")</f>
        <v>108</v>
      </c>
      <c r="CH370">
        <f>IF([174]Sheet1!A302&lt;&gt;"",[174]Sheet1!A302,"")</f>
        <v>76</v>
      </c>
      <c r="CI370">
        <f>IF([175]Sheet1!A302&lt;&gt;"",[175]Sheet1!A302,"")</f>
        <v>275</v>
      </c>
      <c r="CJ370">
        <f>IF([176]Sheet1!A302&lt;&gt;"",[176]Sheet1!A302,"")</f>
        <v>133</v>
      </c>
      <c r="CK370">
        <f>IF([177]Sheet1!A302&lt;&gt;"",[177]Sheet1!A302,"")</f>
        <v>600</v>
      </c>
      <c r="CL370">
        <f>IF([178]Sheet1!A302&lt;&gt;"",[178]Sheet1!A302,"")</f>
        <v>158</v>
      </c>
    </row>
    <row r="371" spans="2:90">
      <c r="B371">
        <f>IF([90]Sheet1!A303&lt;&gt;"",[90]Sheet1!A303,"")</f>
        <v>152</v>
      </c>
      <c r="C371">
        <f>IF([91]Sheet1!A303&lt;&gt;"",[91]Sheet1!A303,"")</f>
        <v>29</v>
      </c>
      <c r="D371">
        <f>IF([92]Sheet1!A303&lt;&gt;"",[92]Sheet1!A303,"")</f>
        <v>66</v>
      </c>
      <c r="E371">
        <f>IF([93]Sheet1!A303&lt;&gt;"",[93]Sheet1!A303,"")</f>
        <v>294</v>
      </c>
      <c r="F371">
        <f>IF([94]Sheet1!A303&lt;&gt;"",[94]Sheet1!A303,"")</f>
        <v>82</v>
      </c>
      <c r="G371">
        <f>IF([95]Sheet1!A303&lt;&gt;"",[95]Sheet1!A303,"")</f>
        <v>568</v>
      </c>
      <c r="H371">
        <f>IF([96]Sheet1!A303&lt;&gt;"",[96]Sheet1!A303,"")</f>
        <v>276</v>
      </c>
      <c r="I371">
        <f>IF([97]Sheet1!A303&lt;&gt;"",[97]Sheet1!A303,"")</f>
        <v>33</v>
      </c>
      <c r="J371">
        <f>IF([98]Sheet1!A303&lt;&gt;"",[98]Sheet1!A303,"")</f>
        <v>338</v>
      </c>
      <c r="K371">
        <f>IF([99]Sheet1!A303&lt;&gt;"",[99]Sheet1!A303,"")</f>
        <v>561</v>
      </c>
      <c r="L371">
        <f>IF([100]Sheet1!A303&lt;&gt;"",[100]Sheet1!A303,"")</f>
        <v>646</v>
      </c>
      <c r="M371">
        <f>IF([101]Sheet1!A303&lt;&gt;"",[101]Sheet1!A303,"")</f>
        <v>47</v>
      </c>
      <c r="N371">
        <f>IF([102]Sheet1!A303&lt;&gt;"",[102]Sheet1!A303,"")</f>
        <v>285</v>
      </c>
      <c r="O371">
        <f>IF([103]Sheet1!A303&lt;&gt;"",[103]Sheet1!A303,"")</f>
        <v>34</v>
      </c>
      <c r="P371">
        <f>IF([104]Sheet1!A303&lt;&gt;"",[104]Sheet1!A303,"")</f>
        <v>261</v>
      </c>
      <c r="Q371">
        <f>IF([105]Sheet1!A303&lt;&gt;"",[105]Sheet1!A303,"")</f>
        <v>2</v>
      </c>
      <c r="R371">
        <f>IF([106]Sheet1!A303&lt;&gt;"",[106]Sheet1!A303,"")</f>
        <v>624</v>
      </c>
      <c r="S371">
        <f>IF([107]Sheet1!A303&lt;&gt;"",[107]Sheet1!A303,"")</f>
        <v>538</v>
      </c>
      <c r="T371">
        <f>IF([108]Sheet1!A303&lt;&gt;"",[108]Sheet1!A303,"")</f>
        <v>471</v>
      </c>
      <c r="U371">
        <f>IF([109]Sheet1!A303&lt;&gt;"",[109]Sheet1!A303,"")</f>
        <v>119</v>
      </c>
      <c r="V371">
        <f>IF([110]Sheet1!A303&lt;&gt;"",[110]Sheet1!A303,"")</f>
        <v>500</v>
      </c>
      <c r="W371">
        <f>IF([111]Sheet1!A303&lt;&gt;"",[111]Sheet1!A303,"")</f>
        <v>199</v>
      </c>
      <c r="X371">
        <f>IF([112]Sheet1!A303&lt;&gt;"",[112]Sheet1!A303,"")</f>
        <v>488</v>
      </c>
      <c r="Y371">
        <f>IF([113]Sheet1!A303&lt;&gt;"",[113]Sheet1!A303,"")</f>
        <v>185</v>
      </c>
      <c r="Z371">
        <f>IF([114]Sheet1!A303&lt;&gt;"",[114]Sheet1!A303,"")</f>
        <v>527</v>
      </c>
      <c r="AA371">
        <f>IF([115]Sheet1!A303&lt;&gt;"",[115]Sheet1!A303,"")</f>
        <v>206</v>
      </c>
      <c r="AB371">
        <f>IF([116]Sheet1!A303&lt;&gt;"",[116]Sheet1!A303,"")</f>
        <v>316</v>
      </c>
      <c r="AC371">
        <f>IF([117]Sheet1!A303&lt;&gt;"",[117]Sheet1!A303,"")</f>
        <v>18</v>
      </c>
      <c r="AD371">
        <f>IF([118]Sheet1!A303&lt;&gt;"",[118]Sheet1!A303,"")</f>
        <v>254</v>
      </c>
      <c r="AE371">
        <f>IF([119]Sheet1!A303&lt;&gt;"",[119]Sheet1!A303,"")</f>
        <v>373</v>
      </c>
      <c r="AF371">
        <f>IF([120]Sheet1!A303&lt;&gt;"",[120]Sheet1!A303,"")</f>
        <v>135</v>
      </c>
      <c r="AG371">
        <f>IF([121]Sheet1!A303&lt;&gt;"",[121]Sheet1!A303,"")</f>
        <v>157</v>
      </c>
      <c r="AH371">
        <f>IF([122]Sheet1!A303&lt;&gt;"",[122]Sheet1!A303,"")</f>
        <v>149</v>
      </c>
      <c r="AI371">
        <f>IF([123]Sheet1!A303&lt;&gt;"",[123]Sheet1!A303,"")</f>
        <v>293</v>
      </c>
      <c r="AJ371">
        <f>IF([124]Sheet1!A303&lt;&gt;"",[124]Sheet1!A303,"")</f>
        <v>283</v>
      </c>
      <c r="AK371">
        <f>IF([125]Sheet1!A303&lt;&gt;"",[125]Sheet1!A303,"")</f>
        <v>490</v>
      </c>
      <c r="AL371">
        <f>IF([126]Sheet1!A303&lt;&gt;"",[126]Sheet1!A303,"")</f>
        <v>281</v>
      </c>
      <c r="AM371">
        <f>IF([127]Sheet1!A303&lt;&gt;"",[127]Sheet1!A303,"")</f>
        <v>450</v>
      </c>
      <c r="AN371">
        <f>IF([128]Sheet1!A303&lt;&gt;"",[128]Sheet1!A303,"")</f>
        <v>180</v>
      </c>
      <c r="AO371" t="str">
        <f>IF([129]Sheet1!A303&lt;&gt;"",[129]Sheet1!A303,"")</f>
        <v/>
      </c>
      <c r="AP371" t="str">
        <f>IF([130]Sheet1!A303&lt;&gt;"",[130]Sheet1!A303,"")</f>
        <v/>
      </c>
      <c r="AQ371">
        <f>IF([131]Sheet1!A303&lt;&gt;"",[131]Sheet1!A303,"")</f>
        <v>559</v>
      </c>
      <c r="AR371">
        <f>IF([132]Sheet1!A303&lt;&gt;"",[132]Sheet1!A303,"")</f>
        <v>609</v>
      </c>
      <c r="AS371">
        <f>IF([133]Sheet1!A303&lt;&gt;"",[133]Sheet1!A303,"")</f>
        <v>375</v>
      </c>
      <c r="AT371">
        <f>IF([134]Sheet1!A303&lt;&gt;"",[134]Sheet1!A303,"")</f>
        <v>22</v>
      </c>
      <c r="AU371">
        <f>IF([135]Sheet1!A303&lt;&gt;"",[135]Sheet1!A303,"")</f>
        <v>70</v>
      </c>
      <c r="AV371">
        <f>IF([136]Sheet1!A303&lt;&gt;"",[136]Sheet1!A303,"")</f>
        <v>36</v>
      </c>
      <c r="AW371">
        <f>IF([137]Sheet1!A303&lt;&gt;"",[137]Sheet1!A303,"")</f>
        <v>59</v>
      </c>
      <c r="AX371">
        <f>IF([138]Sheet1!A303&lt;&gt;"",[138]Sheet1!A303,"")</f>
        <v>145</v>
      </c>
      <c r="AY371">
        <f>IF([139]Sheet1!A303&lt;&gt;"",[139]Sheet1!A303,"")</f>
        <v>632</v>
      </c>
      <c r="AZ371">
        <f>IF([140]Sheet1!A303&lt;&gt;"",[140]Sheet1!A303,"")</f>
        <v>84</v>
      </c>
      <c r="BA371">
        <f>IF([141]Sheet1!A303&lt;&gt;"",[141]Sheet1!A303,"")</f>
        <v>347</v>
      </c>
      <c r="BB371">
        <f>IF([142]Sheet1!A303&lt;&gt;"",[142]Sheet1!A303,"")</f>
        <v>375</v>
      </c>
      <c r="BC371">
        <f>IF([143]Sheet1!A303&lt;&gt;"",[143]Sheet1!A303,"")</f>
        <v>240</v>
      </c>
      <c r="BD371">
        <f>IF([144]Sheet1!A303&lt;&gt;"",[144]Sheet1!A303,"")</f>
        <v>110</v>
      </c>
      <c r="BE371">
        <f>IF([145]Sheet1!A303&lt;&gt;"",[145]Sheet1!A303,"")</f>
        <v>315</v>
      </c>
      <c r="BF371">
        <f>IF([146]Sheet1!A303&lt;&gt;"",[146]Sheet1!A303,"")</f>
        <v>659</v>
      </c>
      <c r="BG371">
        <f>IF([147]Sheet1!A303&lt;&gt;"",[147]Sheet1!A303,"")</f>
        <v>175</v>
      </c>
      <c r="BH371">
        <f>IF([148]Sheet1!A303&lt;&gt;"",[148]Sheet1!A303,"")</f>
        <v>298</v>
      </c>
      <c r="BI371">
        <f>IF([149]Sheet1!A303&lt;&gt;"",[149]Sheet1!A303,"")</f>
        <v>123</v>
      </c>
      <c r="BJ371">
        <f>IF([150]Sheet1!A303&lt;&gt;"",[150]Sheet1!A303,"")</f>
        <v>60</v>
      </c>
      <c r="BK371">
        <f>IF([151]Sheet1!A303&lt;&gt;"",[151]Sheet1!A303,"")</f>
        <v>277</v>
      </c>
      <c r="BL371">
        <f>IF([152]Sheet1!A303&lt;&gt;"",[152]Sheet1!A303,"")</f>
        <v>374</v>
      </c>
      <c r="BM371">
        <f>IF([153]Sheet1!A303&lt;&gt;"",[153]Sheet1!A303,"")</f>
        <v>600</v>
      </c>
      <c r="BN371">
        <f>IF([154]Sheet1!A303&lt;&gt;"",[154]Sheet1!A303,"")</f>
        <v>621</v>
      </c>
      <c r="BO371">
        <f>IF([155]Sheet1!A303&lt;&gt;"",[155]Sheet1!A303,"")</f>
        <v>146</v>
      </c>
      <c r="BP371">
        <f>IF([156]Sheet1!A303&lt;&gt;"",[156]Sheet1!A303,"")</f>
        <v>568</v>
      </c>
      <c r="BQ371">
        <f>IF([157]Sheet1!A303&lt;&gt;"",[157]Sheet1!A303,"")</f>
        <v>250</v>
      </c>
      <c r="BR371">
        <f>IF([158]Sheet1!A303&lt;&gt;"",[158]Sheet1!A303,"")</f>
        <v>116</v>
      </c>
      <c r="BS371">
        <f>IF([159]Sheet1!A303&lt;&gt;"",[159]Sheet1!A303,"")</f>
        <v>350</v>
      </c>
      <c r="BT371">
        <f>IF([160]Sheet1!A303&lt;&gt;"",[160]Sheet1!A303,"")</f>
        <v>596</v>
      </c>
      <c r="BU371">
        <f>IF([161]Sheet1!A303&lt;&gt;"",[161]Sheet1!A303,"")</f>
        <v>567</v>
      </c>
      <c r="BV371">
        <f>IF([162]Sheet1!A303&lt;&gt;"",[162]Sheet1!A303,"")</f>
        <v>273</v>
      </c>
      <c r="BW371">
        <f>IF([163]Sheet1!A303&lt;&gt;"",[163]Sheet1!A303,"")</f>
        <v>112</v>
      </c>
      <c r="BX371">
        <f>IF([164]Sheet1!A303&lt;&gt;"",[164]Sheet1!A303,"")</f>
        <v>553</v>
      </c>
      <c r="BY371">
        <f>IF([165]Sheet1!A303&lt;&gt;"",[165]Sheet1!A303,"")</f>
        <v>447</v>
      </c>
      <c r="BZ371">
        <f>IF([166]Sheet1!A303&lt;&gt;"",[166]Sheet1!A303,"")</f>
        <v>345</v>
      </c>
      <c r="CA371">
        <f>IF([167]Sheet1!A303&lt;&gt;"",[167]Sheet1!A303,"")</f>
        <v>120</v>
      </c>
      <c r="CB371">
        <f>IF([168]Sheet1!A303&lt;&gt;"",[168]Sheet1!A303,"")</f>
        <v>256</v>
      </c>
      <c r="CC371">
        <f>IF([169]Sheet1!A303&lt;&gt;"",[169]Sheet1!A303,"")</f>
        <v>371</v>
      </c>
      <c r="CD371">
        <f>IF([170]Sheet1!A303&lt;&gt;"",[170]Sheet1!A303,"")</f>
        <v>624</v>
      </c>
      <c r="CE371">
        <f>IF([171]Sheet1!A303&lt;&gt;"",[171]Sheet1!A303,"")</f>
        <v>399</v>
      </c>
      <c r="CF371">
        <f>IF([172]Sheet1!A303&lt;&gt;"",[172]Sheet1!A303,"")</f>
        <v>429</v>
      </c>
      <c r="CG371">
        <f>IF([173]Sheet1!A303&lt;&gt;"",[173]Sheet1!A303,"")</f>
        <v>217</v>
      </c>
      <c r="CH371">
        <f>IF([174]Sheet1!A303&lt;&gt;"",[174]Sheet1!A303,"")</f>
        <v>270</v>
      </c>
      <c r="CI371">
        <f>IF([175]Sheet1!A303&lt;&gt;"",[175]Sheet1!A303,"")</f>
        <v>84</v>
      </c>
      <c r="CJ371">
        <f>IF([176]Sheet1!A303&lt;&gt;"",[176]Sheet1!A303,"")</f>
        <v>303</v>
      </c>
      <c r="CK371">
        <f>IF([177]Sheet1!A303&lt;&gt;"",[177]Sheet1!A303,"")</f>
        <v>604</v>
      </c>
      <c r="CL371">
        <f>IF([178]Sheet1!A303&lt;&gt;"",[178]Sheet1!A303,"")</f>
        <v>267</v>
      </c>
    </row>
    <row r="372" spans="2:90">
      <c r="B372">
        <f>IF([90]Sheet1!A304&lt;&gt;"",[90]Sheet1!A304,"")</f>
        <v>61</v>
      </c>
      <c r="C372">
        <f>IF([91]Sheet1!A304&lt;&gt;"",[91]Sheet1!A304,"")</f>
        <v>205</v>
      </c>
      <c r="D372">
        <f>IF([92]Sheet1!A304&lt;&gt;"",[92]Sheet1!A304,"")</f>
        <v>372</v>
      </c>
      <c r="E372">
        <f>IF([93]Sheet1!A304&lt;&gt;"",[93]Sheet1!A304,"")</f>
        <v>261</v>
      </c>
      <c r="F372">
        <f>IF([94]Sheet1!A304&lt;&gt;"",[94]Sheet1!A304,"")</f>
        <v>318</v>
      </c>
      <c r="G372">
        <f>IF([95]Sheet1!A304&lt;&gt;"",[95]Sheet1!A304,"")</f>
        <v>69</v>
      </c>
      <c r="H372">
        <f>IF([96]Sheet1!A304&lt;&gt;"",[96]Sheet1!A304,"")</f>
        <v>610</v>
      </c>
      <c r="I372">
        <f>IF([97]Sheet1!A304&lt;&gt;"",[97]Sheet1!A304,"")</f>
        <v>319</v>
      </c>
      <c r="J372">
        <f>IF([98]Sheet1!A304&lt;&gt;"",[98]Sheet1!A304,"")</f>
        <v>9</v>
      </c>
      <c r="K372">
        <f>IF([99]Sheet1!A304&lt;&gt;"",[99]Sheet1!A304,"")</f>
        <v>327</v>
      </c>
      <c r="L372">
        <f>IF([100]Sheet1!A304&lt;&gt;"",[100]Sheet1!A304,"")</f>
        <v>366</v>
      </c>
      <c r="M372">
        <f>IF([101]Sheet1!A304&lt;&gt;"",[101]Sheet1!A304,"")</f>
        <v>60</v>
      </c>
      <c r="N372">
        <f>IF([102]Sheet1!A304&lt;&gt;"",[102]Sheet1!A304,"")</f>
        <v>100</v>
      </c>
      <c r="O372">
        <f>IF([103]Sheet1!A304&lt;&gt;"",[103]Sheet1!A304,"")</f>
        <v>57</v>
      </c>
      <c r="P372">
        <f>IF([104]Sheet1!A304&lt;&gt;"",[104]Sheet1!A304,"")</f>
        <v>564</v>
      </c>
      <c r="Q372">
        <f>IF([105]Sheet1!A304&lt;&gt;"",[105]Sheet1!A304,"")</f>
        <v>76</v>
      </c>
      <c r="R372">
        <f>IF([106]Sheet1!A304&lt;&gt;"",[106]Sheet1!A304,"")</f>
        <v>42</v>
      </c>
      <c r="S372">
        <f>IF([107]Sheet1!A304&lt;&gt;"",[107]Sheet1!A304,"")</f>
        <v>456</v>
      </c>
      <c r="T372">
        <f>IF([108]Sheet1!A304&lt;&gt;"",[108]Sheet1!A304,"")</f>
        <v>402</v>
      </c>
      <c r="U372">
        <f>IF([109]Sheet1!A304&lt;&gt;"",[109]Sheet1!A304,"")</f>
        <v>512</v>
      </c>
      <c r="V372">
        <f>IF([110]Sheet1!A304&lt;&gt;"",[110]Sheet1!A304,"")</f>
        <v>63</v>
      </c>
      <c r="W372">
        <f>IF([111]Sheet1!A304&lt;&gt;"",[111]Sheet1!A304,"")</f>
        <v>332</v>
      </c>
      <c r="X372">
        <f>IF([112]Sheet1!A304&lt;&gt;"",[112]Sheet1!A304,"")</f>
        <v>185</v>
      </c>
      <c r="Y372">
        <f>IF([113]Sheet1!A304&lt;&gt;"",[113]Sheet1!A304,"")</f>
        <v>266</v>
      </c>
      <c r="Z372">
        <f>IF([114]Sheet1!A304&lt;&gt;"",[114]Sheet1!A304,"")</f>
        <v>293</v>
      </c>
      <c r="AA372">
        <f>IF([115]Sheet1!A304&lt;&gt;"",[115]Sheet1!A304,"")</f>
        <v>311</v>
      </c>
      <c r="AB372">
        <f>IF([116]Sheet1!A304&lt;&gt;"",[116]Sheet1!A304,"")</f>
        <v>207</v>
      </c>
      <c r="AC372">
        <f>IF([117]Sheet1!A304&lt;&gt;"",[117]Sheet1!A304,"")</f>
        <v>163</v>
      </c>
      <c r="AD372">
        <f>IF([118]Sheet1!A304&lt;&gt;"",[118]Sheet1!A304,"")</f>
        <v>261</v>
      </c>
      <c r="AE372">
        <f>IF([119]Sheet1!A304&lt;&gt;"",[119]Sheet1!A304,"")</f>
        <v>341</v>
      </c>
      <c r="AF372">
        <f>IF([120]Sheet1!A304&lt;&gt;"",[120]Sheet1!A304,"")</f>
        <v>347</v>
      </c>
      <c r="AG372">
        <f>IF([121]Sheet1!A304&lt;&gt;"",[121]Sheet1!A304,"")</f>
        <v>250</v>
      </c>
      <c r="AH372">
        <f>IF([122]Sheet1!A304&lt;&gt;"",[122]Sheet1!A304,"")</f>
        <v>462</v>
      </c>
      <c r="AI372">
        <f>IF([123]Sheet1!A304&lt;&gt;"",[123]Sheet1!A304,"")</f>
        <v>83</v>
      </c>
      <c r="AJ372">
        <f>IF([124]Sheet1!A304&lt;&gt;"",[124]Sheet1!A304,"")</f>
        <v>129</v>
      </c>
      <c r="AK372">
        <f>IF([125]Sheet1!A304&lt;&gt;"",[125]Sheet1!A304,"")</f>
        <v>320</v>
      </c>
      <c r="AL372">
        <f>IF([126]Sheet1!A304&lt;&gt;"",[126]Sheet1!A304,"")</f>
        <v>476</v>
      </c>
      <c r="AM372">
        <f>IF([127]Sheet1!A304&lt;&gt;"",[127]Sheet1!A304,"")</f>
        <v>392</v>
      </c>
      <c r="AN372">
        <f>IF([128]Sheet1!A304&lt;&gt;"",[128]Sheet1!A304,"")</f>
        <v>192</v>
      </c>
      <c r="AO372" t="str">
        <f>IF([129]Sheet1!A304&lt;&gt;"",[129]Sheet1!A304,"")</f>
        <v/>
      </c>
      <c r="AP372" t="str">
        <f>IF([130]Sheet1!A304&lt;&gt;"",[130]Sheet1!A304,"")</f>
        <v/>
      </c>
      <c r="AQ372">
        <f>IF([131]Sheet1!A304&lt;&gt;"",[131]Sheet1!A304,"")</f>
        <v>262</v>
      </c>
      <c r="AR372">
        <f>IF([132]Sheet1!A304&lt;&gt;"",[132]Sheet1!A304,"")</f>
        <v>275</v>
      </c>
      <c r="AS372">
        <f>IF([133]Sheet1!A304&lt;&gt;"",[133]Sheet1!A304,"")</f>
        <v>665</v>
      </c>
      <c r="AT372">
        <f>IF([134]Sheet1!A304&lt;&gt;"",[134]Sheet1!A304,"")</f>
        <v>299</v>
      </c>
      <c r="AU372">
        <f>IF([135]Sheet1!A304&lt;&gt;"",[135]Sheet1!A304,"")</f>
        <v>660</v>
      </c>
      <c r="AV372">
        <f>IF([136]Sheet1!A304&lt;&gt;"",[136]Sheet1!A304,"")</f>
        <v>624</v>
      </c>
      <c r="AW372">
        <f>IF([137]Sheet1!A304&lt;&gt;"",[137]Sheet1!A304,"")</f>
        <v>350</v>
      </c>
      <c r="AX372">
        <f>IF([138]Sheet1!A304&lt;&gt;"",[138]Sheet1!A304,"")</f>
        <v>185</v>
      </c>
      <c r="AY372">
        <f>IF([139]Sheet1!A304&lt;&gt;"",[139]Sheet1!A304,"")</f>
        <v>5</v>
      </c>
      <c r="AZ372">
        <f>IF([140]Sheet1!A304&lt;&gt;"",[140]Sheet1!A304,"")</f>
        <v>270</v>
      </c>
      <c r="BA372">
        <f>IF([141]Sheet1!A304&lt;&gt;"",[141]Sheet1!A304,"")</f>
        <v>364</v>
      </c>
      <c r="BB372">
        <f>IF([142]Sheet1!A304&lt;&gt;"",[142]Sheet1!A304,"")</f>
        <v>304</v>
      </c>
      <c r="BC372">
        <f>IF([143]Sheet1!A304&lt;&gt;"",[143]Sheet1!A304,"")</f>
        <v>267</v>
      </c>
      <c r="BD372">
        <f>IF([144]Sheet1!A304&lt;&gt;"",[144]Sheet1!A304,"")</f>
        <v>607</v>
      </c>
      <c r="BE372">
        <f>IF([145]Sheet1!A304&lt;&gt;"",[145]Sheet1!A304,"")</f>
        <v>12</v>
      </c>
      <c r="BF372">
        <f>IF([146]Sheet1!A304&lt;&gt;"",[146]Sheet1!A304,"")</f>
        <v>212</v>
      </c>
      <c r="BG372">
        <f>IF([147]Sheet1!A304&lt;&gt;"",[147]Sheet1!A304,"")</f>
        <v>195</v>
      </c>
      <c r="BH372">
        <f>IF([148]Sheet1!A304&lt;&gt;"",[148]Sheet1!A304,"")</f>
        <v>367</v>
      </c>
      <c r="BI372">
        <f>IF([149]Sheet1!A304&lt;&gt;"",[149]Sheet1!A304,"")</f>
        <v>2</v>
      </c>
      <c r="BJ372">
        <f>IF([150]Sheet1!A304&lt;&gt;"",[150]Sheet1!A304,"")</f>
        <v>341</v>
      </c>
      <c r="BK372">
        <f>IF([151]Sheet1!A304&lt;&gt;"",[151]Sheet1!A304,"")</f>
        <v>256</v>
      </c>
      <c r="BL372">
        <f>IF([152]Sheet1!A304&lt;&gt;"",[152]Sheet1!A304,"")</f>
        <v>363</v>
      </c>
      <c r="BM372">
        <f>IF([153]Sheet1!A304&lt;&gt;"",[153]Sheet1!A304,"")</f>
        <v>295</v>
      </c>
      <c r="BN372">
        <f>IF([154]Sheet1!A304&lt;&gt;"",[154]Sheet1!A304,"")</f>
        <v>178</v>
      </c>
      <c r="BO372">
        <f>IF([155]Sheet1!A304&lt;&gt;"",[155]Sheet1!A304,"")</f>
        <v>616</v>
      </c>
      <c r="BP372">
        <f>IF([156]Sheet1!A304&lt;&gt;"",[156]Sheet1!A304,"")</f>
        <v>59</v>
      </c>
      <c r="BQ372">
        <f>IF([157]Sheet1!A304&lt;&gt;"",[157]Sheet1!A304,"")</f>
        <v>236</v>
      </c>
      <c r="BR372">
        <f>IF([158]Sheet1!A304&lt;&gt;"",[158]Sheet1!A304,"")</f>
        <v>465</v>
      </c>
      <c r="BS372">
        <f>IF([159]Sheet1!A304&lt;&gt;"",[159]Sheet1!A304,"")</f>
        <v>423</v>
      </c>
      <c r="BT372">
        <f>IF([160]Sheet1!A304&lt;&gt;"",[160]Sheet1!A304,"")</f>
        <v>155</v>
      </c>
      <c r="BU372">
        <f>IF([161]Sheet1!A304&lt;&gt;"",[161]Sheet1!A304,"")</f>
        <v>61</v>
      </c>
      <c r="BV372">
        <f>IF([162]Sheet1!A304&lt;&gt;"",[162]Sheet1!A304,"")</f>
        <v>344</v>
      </c>
      <c r="BW372">
        <f>IF([163]Sheet1!A304&lt;&gt;"",[163]Sheet1!A304,"")</f>
        <v>317</v>
      </c>
      <c r="BX372">
        <f>IF([164]Sheet1!A304&lt;&gt;"",[164]Sheet1!A304,"")</f>
        <v>138</v>
      </c>
      <c r="BY372">
        <f>IF([165]Sheet1!A304&lt;&gt;"",[165]Sheet1!A304,"")</f>
        <v>199</v>
      </c>
      <c r="BZ372">
        <f>IF([166]Sheet1!A304&lt;&gt;"",[166]Sheet1!A304,"")</f>
        <v>649</v>
      </c>
      <c r="CA372">
        <f>IF([167]Sheet1!A304&lt;&gt;"",[167]Sheet1!A304,"")</f>
        <v>417</v>
      </c>
      <c r="CB372">
        <f>IF([168]Sheet1!A304&lt;&gt;"",[168]Sheet1!A304,"")</f>
        <v>606</v>
      </c>
      <c r="CC372">
        <f>IF([169]Sheet1!A304&lt;&gt;"",[169]Sheet1!A304,"")</f>
        <v>343</v>
      </c>
      <c r="CD372">
        <f>IF([170]Sheet1!A304&lt;&gt;"",[170]Sheet1!A304,"")</f>
        <v>82</v>
      </c>
      <c r="CE372">
        <f>IF([171]Sheet1!A304&lt;&gt;"",[171]Sheet1!A304,"")</f>
        <v>594</v>
      </c>
      <c r="CF372">
        <f>IF([172]Sheet1!A304&lt;&gt;"",[172]Sheet1!A304,"")</f>
        <v>341</v>
      </c>
      <c r="CG372">
        <f>IF([173]Sheet1!A304&lt;&gt;"",[173]Sheet1!A304,"")</f>
        <v>160</v>
      </c>
      <c r="CH372">
        <f>IF([174]Sheet1!A304&lt;&gt;"",[174]Sheet1!A304,"")</f>
        <v>391</v>
      </c>
      <c r="CI372">
        <f>IF([175]Sheet1!A304&lt;&gt;"",[175]Sheet1!A304,"")</f>
        <v>348</v>
      </c>
      <c r="CJ372">
        <f>IF([176]Sheet1!A304&lt;&gt;"",[176]Sheet1!A304,"")</f>
        <v>347</v>
      </c>
      <c r="CK372">
        <f>IF([177]Sheet1!A304&lt;&gt;"",[177]Sheet1!A304,"")</f>
        <v>219</v>
      </c>
      <c r="CL372">
        <f>IF([178]Sheet1!A304&lt;&gt;"",[178]Sheet1!A304,"")</f>
        <v>329</v>
      </c>
    </row>
    <row r="373" spans="2:90">
      <c r="B373">
        <f>IF([90]Sheet1!A305&lt;&gt;"",[90]Sheet1!A305,"")</f>
        <v>501</v>
      </c>
      <c r="C373">
        <f>IF([91]Sheet1!A305&lt;&gt;"",[91]Sheet1!A305,"")</f>
        <v>103</v>
      </c>
      <c r="D373">
        <f>IF([92]Sheet1!A305&lt;&gt;"",[92]Sheet1!A305,"")</f>
        <v>398</v>
      </c>
      <c r="E373">
        <f>IF([93]Sheet1!A305&lt;&gt;"",[93]Sheet1!A305,"")</f>
        <v>54</v>
      </c>
      <c r="F373">
        <f>IF([94]Sheet1!A305&lt;&gt;"",[94]Sheet1!A305,"")</f>
        <v>153</v>
      </c>
      <c r="G373">
        <f>IF([95]Sheet1!A305&lt;&gt;"",[95]Sheet1!A305,"")</f>
        <v>640</v>
      </c>
      <c r="H373">
        <f>IF([96]Sheet1!A305&lt;&gt;"",[96]Sheet1!A305,"")</f>
        <v>197</v>
      </c>
      <c r="I373">
        <f>IF([97]Sheet1!A305&lt;&gt;"",[97]Sheet1!A305,"")</f>
        <v>136</v>
      </c>
      <c r="J373">
        <f>IF([98]Sheet1!A305&lt;&gt;"",[98]Sheet1!A305,"")</f>
        <v>663</v>
      </c>
      <c r="K373">
        <f>IF([99]Sheet1!A305&lt;&gt;"",[99]Sheet1!A305,"")</f>
        <v>600</v>
      </c>
      <c r="L373">
        <f>IF([100]Sheet1!A305&lt;&gt;"",[100]Sheet1!A305,"")</f>
        <v>576</v>
      </c>
      <c r="M373">
        <f>IF([101]Sheet1!A305&lt;&gt;"",[101]Sheet1!A305,"")</f>
        <v>39</v>
      </c>
      <c r="N373">
        <f>IF([102]Sheet1!A305&lt;&gt;"",[102]Sheet1!A305,"")</f>
        <v>257</v>
      </c>
      <c r="O373">
        <f>IF([103]Sheet1!A305&lt;&gt;"",[103]Sheet1!A305,"")</f>
        <v>30</v>
      </c>
      <c r="P373">
        <f>IF([104]Sheet1!A305&lt;&gt;"",[104]Sheet1!A305,"")</f>
        <v>319</v>
      </c>
      <c r="Q373">
        <f>IF([105]Sheet1!A305&lt;&gt;"",[105]Sheet1!A305,"")</f>
        <v>355</v>
      </c>
      <c r="R373">
        <f>IF([106]Sheet1!A305&lt;&gt;"",[106]Sheet1!A305,"")</f>
        <v>9</v>
      </c>
      <c r="S373">
        <f>IF([107]Sheet1!A305&lt;&gt;"",[107]Sheet1!A305,"")</f>
        <v>344</v>
      </c>
      <c r="T373">
        <f>IF([108]Sheet1!A305&lt;&gt;"",[108]Sheet1!A305,"")</f>
        <v>101</v>
      </c>
      <c r="U373">
        <f>IF([109]Sheet1!A305&lt;&gt;"",[109]Sheet1!A305,"")</f>
        <v>50</v>
      </c>
      <c r="V373">
        <f>IF([110]Sheet1!A305&lt;&gt;"",[110]Sheet1!A305,"")</f>
        <v>83</v>
      </c>
      <c r="W373">
        <f>IF([111]Sheet1!A305&lt;&gt;"",[111]Sheet1!A305,"")</f>
        <v>255</v>
      </c>
      <c r="X373">
        <f>IF([112]Sheet1!A305&lt;&gt;"",[112]Sheet1!A305,"")</f>
        <v>245</v>
      </c>
      <c r="Y373">
        <f>IF([113]Sheet1!A305&lt;&gt;"",[113]Sheet1!A305,"")</f>
        <v>260</v>
      </c>
      <c r="Z373">
        <f>IF([114]Sheet1!A305&lt;&gt;"",[114]Sheet1!A305,"")</f>
        <v>188</v>
      </c>
      <c r="AA373">
        <f>IF([115]Sheet1!A305&lt;&gt;"",[115]Sheet1!A305,"")</f>
        <v>30</v>
      </c>
      <c r="AB373">
        <f>IF([116]Sheet1!A305&lt;&gt;"",[116]Sheet1!A305,"")</f>
        <v>170</v>
      </c>
      <c r="AC373">
        <f>IF([117]Sheet1!A305&lt;&gt;"",[117]Sheet1!A305,"")</f>
        <v>377</v>
      </c>
      <c r="AD373">
        <f>IF([118]Sheet1!A305&lt;&gt;"",[118]Sheet1!A305,"")</f>
        <v>111</v>
      </c>
      <c r="AE373">
        <f>IF([119]Sheet1!A305&lt;&gt;"",[119]Sheet1!A305,"")</f>
        <v>304</v>
      </c>
      <c r="AF373">
        <f>IF([120]Sheet1!A305&lt;&gt;"",[120]Sheet1!A305,"")</f>
        <v>332</v>
      </c>
      <c r="AG373">
        <f>IF([121]Sheet1!A305&lt;&gt;"",[121]Sheet1!A305,"")</f>
        <v>170</v>
      </c>
      <c r="AH373">
        <f>IF([122]Sheet1!A305&lt;&gt;"",[122]Sheet1!A305,"")</f>
        <v>311</v>
      </c>
      <c r="AI373">
        <f>IF([123]Sheet1!A305&lt;&gt;"",[123]Sheet1!A305,"")</f>
        <v>207</v>
      </c>
      <c r="AJ373">
        <f>IF([124]Sheet1!A305&lt;&gt;"",[124]Sheet1!A305,"")</f>
        <v>243</v>
      </c>
      <c r="AK373">
        <f>IF([125]Sheet1!A305&lt;&gt;"",[125]Sheet1!A305,"")</f>
        <v>170</v>
      </c>
      <c r="AL373">
        <f>IF([126]Sheet1!A305&lt;&gt;"",[126]Sheet1!A305,"")</f>
        <v>336</v>
      </c>
      <c r="AM373">
        <f>IF([127]Sheet1!A305&lt;&gt;"",[127]Sheet1!A305,"")</f>
        <v>200</v>
      </c>
      <c r="AN373">
        <f>IF([128]Sheet1!A305&lt;&gt;"",[128]Sheet1!A305,"")</f>
        <v>397</v>
      </c>
      <c r="AO373" t="str">
        <f>IF([129]Sheet1!A305&lt;&gt;"",[129]Sheet1!A305,"")</f>
        <v/>
      </c>
      <c r="AP373" t="str">
        <f>IF([130]Sheet1!A305&lt;&gt;"",[130]Sheet1!A305,"")</f>
        <v/>
      </c>
      <c r="AQ373">
        <f>IF([131]Sheet1!A305&lt;&gt;"",[131]Sheet1!A305,"")</f>
        <v>238</v>
      </c>
      <c r="AR373">
        <f>IF([132]Sheet1!A305&lt;&gt;"",[132]Sheet1!A305,"")</f>
        <v>647</v>
      </c>
      <c r="AS373">
        <f>IF([133]Sheet1!A305&lt;&gt;"",[133]Sheet1!A305,"")</f>
        <v>157</v>
      </c>
      <c r="AT373">
        <f>IF([134]Sheet1!A305&lt;&gt;"",[134]Sheet1!A305,"")</f>
        <v>644</v>
      </c>
      <c r="AU373">
        <f>IF([135]Sheet1!A305&lt;&gt;"",[135]Sheet1!A305,"")</f>
        <v>91</v>
      </c>
      <c r="AV373">
        <f>IF([136]Sheet1!A305&lt;&gt;"",[136]Sheet1!A305,"")</f>
        <v>230</v>
      </c>
      <c r="AW373">
        <f>IF([137]Sheet1!A305&lt;&gt;"",[137]Sheet1!A305,"")</f>
        <v>274</v>
      </c>
      <c r="AX373">
        <f>IF([138]Sheet1!A305&lt;&gt;"",[138]Sheet1!A305,"")</f>
        <v>632</v>
      </c>
      <c r="AY373">
        <f>IF([139]Sheet1!A305&lt;&gt;"",[139]Sheet1!A305,"")</f>
        <v>30</v>
      </c>
      <c r="AZ373">
        <f>IF([140]Sheet1!A305&lt;&gt;"",[140]Sheet1!A305,"")</f>
        <v>249</v>
      </c>
      <c r="BA373">
        <f>IF([141]Sheet1!A305&lt;&gt;"",[141]Sheet1!A305,"")</f>
        <v>296</v>
      </c>
      <c r="BB373">
        <f>IF([142]Sheet1!A305&lt;&gt;"",[142]Sheet1!A305,"")</f>
        <v>197</v>
      </c>
      <c r="BC373">
        <f>IF([143]Sheet1!A305&lt;&gt;"",[143]Sheet1!A305,"")</f>
        <v>239</v>
      </c>
      <c r="BD373">
        <f>IF([144]Sheet1!A305&lt;&gt;"",[144]Sheet1!A305,"")</f>
        <v>255</v>
      </c>
      <c r="BE373">
        <f>IF([145]Sheet1!A305&lt;&gt;"",[145]Sheet1!A305,"")</f>
        <v>228</v>
      </c>
      <c r="BF373">
        <f>IF([146]Sheet1!A305&lt;&gt;"",[146]Sheet1!A305,"")</f>
        <v>281</v>
      </c>
      <c r="BG373">
        <f>IF([147]Sheet1!A305&lt;&gt;"",[147]Sheet1!A305,"")</f>
        <v>633</v>
      </c>
      <c r="BH373">
        <f>IF([148]Sheet1!A305&lt;&gt;"",[148]Sheet1!A305,"")</f>
        <v>195</v>
      </c>
      <c r="BI373">
        <f>IF([149]Sheet1!A305&lt;&gt;"",[149]Sheet1!A305,"")</f>
        <v>376</v>
      </c>
      <c r="BJ373">
        <f>IF([150]Sheet1!A305&lt;&gt;"",[150]Sheet1!A305,"")</f>
        <v>155</v>
      </c>
      <c r="BK373">
        <f>IF([151]Sheet1!A305&lt;&gt;"",[151]Sheet1!A305,"")</f>
        <v>659</v>
      </c>
      <c r="BL373">
        <f>IF([152]Sheet1!A305&lt;&gt;"",[152]Sheet1!A305,"")</f>
        <v>30</v>
      </c>
      <c r="BM373">
        <f>IF([153]Sheet1!A305&lt;&gt;"",[153]Sheet1!A305,"")</f>
        <v>396</v>
      </c>
      <c r="BN373">
        <f>IF([154]Sheet1!A305&lt;&gt;"",[154]Sheet1!A305,"")</f>
        <v>297</v>
      </c>
      <c r="BO373">
        <f>IF([155]Sheet1!A305&lt;&gt;"",[155]Sheet1!A305,"")</f>
        <v>121</v>
      </c>
      <c r="BP373">
        <f>IF([156]Sheet1!A305&lt;&gt;"",[156]Sheet1!A305,"")</f>
        <v>656</v>
      </c>
      <c r="BQ373">
        <f>IF([157]Sheet1!A305&lt;&gt;"",[157]Sheet1!A305,"")</f>
        <v>590</v>
      </c>
      <c r="BR373">
        <f>IF([158]Sheet1!A305&lt;&gt;"",[158]Sheet1!A305,"")</f>
        <v>108</v>
      </c>
      <c r="BS373">
        <f>IF([159]Sheet1!A305&lt;&gt;"",[159]Sheet1!A305,"")</f>
        <v>272</v>
      </c>
      <c r="BT373">
        <f>IF([160]Sheet1!A305&lt;&gt;"",[160]Sheet1!A305,"")</f>
        <v>161</v>
      </c>
      <c r="BU373">
        <f>IF([161]Sheet1!A305&lt;&gt;"",[161]Sheet1!A305,"")</f>
        <v>291</v>
      </c>
      <c r="BV373">
        <f>IF([162]Sheet1!A305&lt;&gt;"",[162]Sheet1!A305,"")</f>
        <v>271</v>
      </c>
      <c r="BW373">
        <f>IF([163]Sheet1!A305&lt;&gt;"",[163]Sheet1!A305,"")</f>
        <v>56</v>
      </c>
      <c r="BX373">
        <f>IF([164]Sheet1!A305&lt;&gt;"",[164]Sheet1!A305,"")</f>
        <v>506</v>
      </c>
      <c r="BY373">
        <f>IF([165]Sheet1!A305&lt;&gt;"",[165]Sheet1!A305,"")</f>
        <v>484</v>
      </c>
      <c r="BZ373">
        <f>IF([166]Sheet1!A305&lt;&gt;"",[166]Sheet1!A305,"")</f>
        <v>211</v>
      </c>
      <c r="CA373">
        <f>IF([167]Sheet1!A305&lt;&gt;"",[167]Sheet1!A305,"")</f>
        <v>526</v>
      </c>
      <c r="CB373">
        <f>IF([168]Sheet1!A305&lt;&gt;"",[168]Sheet1!A305,"")</f>
        <v>441</v>
      </c>
      <c r="CC373">
        <f>IF([169]Sheet1!A305&lt;&gt;"",[169]Sheet1!A305,"")</f>
        <v>629</v>
      </c>
      <c r="CD373">
        <f>IF([170]Sheet1!A305&lt;&gt;"",[170]Sheet1!A305,"")</f>
        <v>65</v>
      </c>
      <c r="CE373">
        <f>IF([171]Sheet1!A305&lt;&gt;"",[171]Sheet1!A305,"")</f>
        <v>664</v>
      </c>
      <c r="CF373">
        <f>IF([172]Sheet1!A305&lt;&gt;"",[172]Sheet1!A305,"")</f>
        <v>92</v>
      </c>
      <c r="CG373">
        <f>IF([173]Sheet1!A305&lt;&gt;"",[173]Sheet1!A305,"")</f>
        <v>192</v>
      </c>
      <c r="CH373">
        <f>IF([174]Sheet1!A305&lt;&gt;"",[174]Sheet1!A305,"")</f>
        <v>632</v>
      </c>
      <c r="CI373">
        <f>IF([175]Sheet1!A305&lt;&gt;"",[175]Sheet1!A305,"")</f>
        <v>613</v>
      </c>
      <c r="CJ373">
        <f>IF([176]Sheet1!A305&lt;&gt;"",[176]Sheet1!A305,"")</f>
        <v>116</v>
      </c>
      <c r="CK373">
        <f>IF([177]Sheet1!A305&lt;&gt;"",[177]Sheet1!A305,"")</f>
        <v>658</v>
      </c>
      <c r="CL373">
        <f>IF([178]Sheet1!A305&lt;&gt;"",[178]Sheet1!A305,"")</f>
        <v>216</v>
      </c>
    </row>
    <row r="374" spans="2:90">
      <c r="B374">
        <f>IF([90]Sheet1!A306&lt;&gt;"",[90]Sheet1!A306,"")</f>
        <v>492</v>
      </c>
      <c r="C374">
        <f>IF([91]Sheet1!A306&lt;&gt;"",[91]Sheet1!A306,"")</f>
        <v>322</v>
      </c>
      <c r="D374">
        <f>IF([92]Sheet1!A306&lt;&gt;"",[92]Sheet1!A306,"")</f>
        <v>192</v>
      </c>
      <c r="E374">
        <f>IF([93]Sheet1!A306&lt;&gt;"",[93]Sheet1!A306,"")</f>
        <v>313</v>
      </c>
      <c r="F374">
        <f>IF([94]Sheet1!A306&lt;&gt;"",[94]Sheet1!A306,"")</f>
        <v>355</v>
      </c>
      <c r="G374">
        <f>IF([95]Sheet1!A306&lt;&gt;"",[95]Sheet1!A306,"")</f>
        <v>85</v>
      </c>
      <c r="H374">
        <f>IF([96]Sheet1!A306&lt;&gt;"",[96]Sheet1!A306,"")</f>
        <v>371</v>
      </c>
      <c r="I374">
        <f>IF([97]Sheet1!A306&lt;&gt;"",[97]Sheet1!A306,"")</f>
        <v>209</v>
      </c>
      <c r="J374">
        <f>IF([98]Sheet1!A306&lt;&gt;"",[98]Sheet1!A306,"")</f>
        <v>11</v>
      </c>
      <c r="K374">
        <f>IF([99]Sheet1!A306&lt;&gt;"",[99]Sheet1!A306,"")</f>
        <v>273</v>
      </c>
      <c r="L374">
        <f>IF([100]Sheet1!A306&lt;&gt;"",[100]Sheet1!A306,"")</f>
        <v>325</v>
      </c>
      <c r="M374">
        <f>IF([101]Sheet1!A306&lt;&gt;"",[101]Sheet1!A306,"")</f>
        <v>645</v>
      </c>
      <c r="N374">
        <f>IF([102]Sheet1!A306&lt;&gt;"",[102]Sheet1!A306,"")</f>
        <v>550</v>
      </c>
      <c r="O374">
        <f>IF([103]Sheet1!A306&lt;&gt;"",[103]Sheet1!A306,"")</f>
        <v>635</v>
      </c>
      <c r="P374">
        <f>IF([104]Sheet1!A306&lt;&gt;"",[104]Sheet1!A306,"")</f>
        <v>220</v>
      </c>
      <c r="Q374">
        <f>IF([105]Sheet1!A306&lt;&gt;"",[105]Sheet1!A306,"")</f>
        <v>601</v>
      </c>
      <c r="R374">
        <f>IF([106]Sheet1!A306&lt;&gt;"",[106]Sheet1!A306,"")</f>
        <v>641</v>
      </c>
      <c r="S374">
        <f>IF([107]Sheet1!A306&lt;&gt;"",[107]Sheet1!A306,"")</f>
        <v>384</v>
      </c>
      <c r="T374">
        <f>IF([108]Sheet1!A306&lt;&gt;"",[108]Sheet1!A306,"")</f>
        <v>353</v>
      </c>
      <c r="U374">
        <f>IF([109]Sheet1!A306&lt;&gt;"",[109]Sheet1!A306,"")</f>
        <v>296</v>
      </c>
      <c r="V374">
        <f>IF([110]Sheet1!A306&lt;&gt;"",[110]Sheet1!A306,"")</f>
        <v>462</v>
      </c>
      <c r="W374">
        <f>IF([111]Sheet1!A306&lt;&gt;"",[111]Sheet1!A306,"")</f>
        <v>17</v>
      </c>
      <c r="X374">
        <f>IF([112]Sheet1!A306&lt;&gt;"",[112]Sheet1!A306,"")</f>
        <v>310</v>
      </c>
      <c r="Y374">
        <f>IF([113]Sheet1!A306&lt;&gt;"",[113]Sheet1!A306,"")</f>
        <v>532</v>
      </c>
      <c r="Z374">
        <f>IF([114]Sheet1!A306&lt;&gt;"",[114]Sheet1!A306,"")</f>
        <v>512</v>
      </c>
      <c r="AA374">
        <f>IF([115]Sheet1!A306&lt;&gt;"",[115]Sheet1!A306,"")</f>
        <v>463</v>
      </c>
      <c r="AB374">
        <f>IF([116]Sheet1!A306&lt;&gt;"",[116]Sheet1!A306,"")</f>
        <v>526</v>
      </c>
      <c r="AC374">
        <f>IF([117]Sheet1!A306&lt;&gt;"",[117]Sheet1!A306,"")</f>
        <v>362</v>
      </c>
      <c r="AD374">
        <f>IF([118]Sheet1!A306&lt;&gt;"",[118]Sheet1!A306,"")</f>
        <v>184</v>
      </c>
      <c r="AE374">
        <f>IF([119]Sheet1!A306&lt;&gt;"",[119]Sheet1!A306,"")</f>
        <v>179</v>
      </c>
      <c r="AF374">
        <f>IF([120]Sheet1!A306&lt;&gt;"",[120]Sheet1!A306,"")</f>
        <v>245</v>
      </c>
      <c r="AG374">
        <f>IF([121]Sheet1!A306&lt;&gt;"",[121]Sheet1!A306,"")</f>
        <v>231</v>
      </c>
      <c r="AH374">
        <f>IF([122]Sheet1!A306&lt;&gt;"",[122]Sheet1!A306,"")</f>
        <v>153</v>
      </c>
      <c r="AI374">
        <f>IF([123]Sheet1!A306&lt;&gt;"",[123]Sheet1!A306,"")</f>
        <v>340</v>
      </c>
      <c r="AJ374">
        <f>IF([124]Sheet1!A306&lt;&gt;"",[124]Sheet1!A306,"")</f>
        <v>304</v>
      </c>
      <c r="AK374">
        <f>IF([125]Sheet1!A306&lt;&gt;"",[125]Sheet1!A306,"")</f>
        <v>153</v>
      </c>
      <c r="AL374">
        <f>IF([126]Sheet1!A306&lt;&gt;"",[126]Sheet1!A306,"")</f>
        <v>241</v>
      </c>
      <c r="AM374">
        <f>IF([127]Sheet1!A306&lt;&gt;"",[127]Sheet1!A306,"")</f>
        <v>462</v>
      </c>
      <c r="AN374">
        <f>IF([128]Sheet1!A306&lt;&gt;"",[128]Sheet1!A306,"")</f>
        <v>306</v>
      </c>
      <c r="AO374" t="str">
        <f>IF([129]Sheet1!A306&lt;&gt;"",[129]Sheet1!A306,"")</f>
        <v/>
      </c>
      <c r="AP374" t="str">
        <f>IF([130]Sheet1!A306&lt;&gt;"",[130]Sheet1!A306,"")</f>
        <v/>
      </c>
      <c r="AQ374">
        <f>IF([131]Sheet1!A306&lt;&gt;"",[131]Sheet1!A306,"")</f>
        <v>619</v>
      </c>
      <c r="AR374">
        <f>IF([132]Sheet1!A306&lt;&gt;"",[132]Sheet1!A306,"")</f>
        <v>262</v>
      </c>
      <c r="AS374">
        <f>IF([133]Sheet1!A306&lt;&gt;"",[133]Sheet1!A306,"")</f>
        <v>285</v>
      </c>
      <c r="AT374">
        <f>IF([134]Sheet1!A306&lt;&gt;"",[134]Sheet1!A306,"")</f>
        <v>125</v>
      </c>
      <c r="AU374">
        <f>IF([135]Sheet1!A306&lt;&gt;"",[135]Sheet1!A306,"")</f>
        <v>173</v>
      </c>
      <c r="AV374">
        <f>IF([136]Sheet1!A306&lt;&gt;"",[136]Sheet1!A306,"")</f>
        <v>307</v>
      </c>
      <c r="AW374">
        <f>IF([137]Sheet1!A306&lt;&gt;"",[137]Sheet1!A306,"")</f>
        <v>39</v>
      </c>
      <c r="AX374">
        <f>IF([138]Sheet1!A306&lt;&gt;"",[138]Sheet1!A306,"")</f>
        <v>97</v>
      </c>
      <c r="AY374">
        <f>IF([139]Sheet1!A306&lt;&gt;"",[139]Sheet1!A306,"")</f>
        <v>589</v>
      </c>
      <c r="AZ374">
        <f>IF([140]Sheet1!A306&lt;&gt;"",[140]Sheet1!A306,"")</f>
        <v>334</v>
      </c>
      <c r="BA374">
        <f>IF([141]Sheet1!A306&lt;&gt;"",[141]Sheet1!A306,"")</f>
        <v>292</v>
      </c>
      <c r="BB374">
        <f>IF([142]Sheet1!A306&lt;&gt;"",[142]Sheet1!A306,"")</f>
        <v>392</v>
      </c>
      <c r="BC374">
        <f>IF([143]Sheet1!A306&lt;&gt;"",[143]Sheet1!A306,"")</f>
        <v>12</v>
      </c>
      <c r="BD374">
        <f>IF([144]Sheet1!A306&lt;&gt;"",[144]Sheet1!A306,"")</f>
        <v>107</v>
      </c>
      <c r="BE374">
        <f>IF([145]Sheet1!A306&lt;&gt;"",[145]Sheet1!A306,"")</f>
        <v>155</v>
      </c>
      <c r="BF374">
        <f>IF([146]Sheet1!A306&lt;&gt;"",[146]Sheet1!A306,"")</f>
        <v>401</v>
      </c>
      <c r="BG374">
        <f>IF([147]Sheet1!A306&lt;&gt;"",[147]Sheet1!A306,"")</f>
        <v>133</v>
      </c>
      <c r="BH374">
        <f>IF([148]Sheet1!A306&lt;&gt;"",[148]Sheet1!A306,"")</f>
        <v>604</v>
      </c>
      <c r="BI374">
        <f>IF([149]Sheet1!A306&lt;&gt;"",[149]Sheet1!A306,"")</f>
        <v>20</v>
      </c>
      <c r="BJ374">
        <f>IF([150]Sheet1!A306&lt;&gt;"",[150]Sheet1!A306,"")</f>
        <v>658</v>
      </c>
      <c r="BK374">
        <f>IF([151]Sheet1!A306&lt;&gt;"",[151]Sheet1!A306,"")</f>
        <v>243</v>
      </c>
      <c r="BL374">
        <f>IF([152]Sheet1!A306&lt;&gt;"",[152]Sheet1!A306,"")</f>
        <v>625</v>
      </c>
      <c r="BM374">
        <f>IF([153]Sheet1!A306&lt;&gt;"",[153]Sheet1!A306,"")</f>
        <v>608</v>
      </c>
      <c r="BN374">
        <f>IF([154]Sheet1!A306&lt;&gt;"",[154]Sheet1!A306,"")</f>
        <v>394</v>
      </c>
      <c r="BO374">
        <f>IF([155]Sheet1!A306&lt;&gt;"",[155]Sheet1!A306,"")</f>
        <v>364</v>
      </c>
      <c r="BP374">
        <f>IF([156]Sheet1!A306&lt;&gt;"",[156]Sheet1!A306,"")</f>
        <v>93</v>
      </c>
      <c r="BQ374">
        <f>IF([157]Sheet1!A306&lt;&gt;"",[157]Sheet1!A306,"")</f>
        <v>136</v>
      </c>
      <c r="BR374">
        <f>IF([158]Sheet1!A306&lt;&gt;"",[158]Sheet1!A306,"")</f>
        <v>281</v>
      </c>
      <c r="BS374">
        <f>IF([159]Sheet1!A306&lt;&gt;"",[159]Sheet1!A306,"")</f>
        <v>35</v>
      </c>
      <c r="BT374">
        <f>IF([160]Sheet1!A306&lt;&gt;"",[160]Sheet1!A306,"")</f>
        <v>243</v>
      </c>
      <c r="BU374">
        <f>IF([161]Sheet1!A306&lt;&gt;"",[161]Sheet1!A306,"")</f>
        <v>324</v>
      </c>
      <c r="BV374">
        <f>IF([162]Sheet1!A306&lt;&gt;"",[162]Sheet1!A306,"")</f>
        <v>523</v>
      </c>
      <c r="BW374">
        <f>IF([163]Sheet1!A306&lt;&gt;"",[163]Sheet1!A306,"")</f>
        <v>294</v>
      </c>
      <c r="BX374">
        <f>IF([164]Sheet1!A306&lt;&gt;"",[164]Sheet1!A306,"")</f>
        <v>505</v>
      </c>
      <c r="BY374">
        <f>IF([165]Sheet1!A306&lt;&gt;"",[165]Sheet1!A306,"")</f>
        <v>404</v>
      </c>
      <c r="BZ374">
        <f>IF([166]Sheet1!A306&lt;&gt;"",[166]Sheet1!A306,"")</f>
        <v>364</v>
      </c>
      <c r="CA374">
        <f>IF([167]Sheet1!A306&lt;&gt;"",[167]Sheet1!A306,"")</f>
        <v>303</v>
      </c>
      <c r="CB374">
        <f>IF([168]Sheet1!A306&lt;&gt;"",[168]Sheet1!A306,"")</f>
        <v>664</v>
      </c>
      <c r="CC374">
        <f>IF([169]Sheet1!A306&lt;&gt;"",[169]Sheet1!A306,"")</f>
        <v>401</v>
      </c>
      <c r="CD374">
        <f>IF([170]Sheet1!A306&lt;&gt;"",[170]Sheet1!A306,"")</f>
        <v>135</v>
      </c>
      <c r="CE374">
        <f>IF([171]Sheet1!A306&lt;&gt;"",[171]Sheet1!A306,"")</f>
        <v>340</v>
      </c>
      <c r="CF374">
        <f>IF([172]Sheet1!A306&lt;&gt;"",[172]Sheet1!A306,"")</f>
        <v>601</v>
      </c>
      <c r="CG374">
        <f>IF([173]Sheet1!A306&lt;&gt;"",[173]Sheet1!A306,"")</f>
        <v>157</v>
      </c>
      <c r="CH374">
        <f>IF([174]Sheet1!A306&lt;&gt;"",[174]Sheet1!A306,"")</f>
        <v>650</v>
      </c>
      <c r="CI374">
        <f>IF([175]Sheet1!A306&lt;&gt;"",[175]Sheet1!A306,"")</f>
        <v>626</v>
      </c>
      <c r="CJ374">
        <f>IF([176]Sheet1!A306&lt;&gt;"",[176]Sheet1!A306,"")</f>
        <v>603</v>
      </c>
      <c r="CK374">
        <f>IF([177]Sheet1!A306&lt;&gt;"",[177]Sheet1!A306,"")</f>
        <v>608</v>
      </c>
      <c r="CL374">
        <f>IF([178]Sheet1!A306&lt;&gt;"",[178]Sheet1!A306,"")</f>
        <v>99</v>
      </c>
    </row>
    <row r="375" spans="2:90">
      <c r="B375">
        <f>IF([90]Sheet1!A307&lt;&gt;"",[90]Sheet1!A307,"")</f>
        <v>77</v>
      </c>
      <c r="C375">
        <f>IF([91]Sheet1!A307&lt;&gt;"",[91]Sheet1!A307,"")</f>
        <v>173</v>
      </c>
      <c r="D375">
        <f>IF([92]Sheet1!A307&lt;&gt;"",[92]Sheet1!A307,"")</f>
        <v>211</v>
      </c>
      <c r="E375">
        <f>IF([93]Sheet1!A307&lt;&gt;"",[93]Sheet1!A307,"")</f>
        <v>79</v>
      </c>
      <c r="F375">
        <f>IF([94]Sheet1!A307&lt;&gt;"",[94]Sheet1!A307,"")</f>
        <v>138</v>
      </c>
      <c r="G375">
        <f>IF([95]Sheet1!A307&lt;&gt;"",[95]Sheet1!A307,"")</f>
        <v>136</v>
      </c>
      <c r="H375">
        <f>IF([96]Sheet1!A307&lt;&gt;"",[96]Sheet1!A307,"")</f>
        <v>379</v>
      </c>
      <c r="I375">
        <f>IF([97]Sheet1!A307&lt;&gt;"",[97]Sheet1!A307,"")</f>
        <v>152</v>
      </c>
      <c r="J375">
        <f>IF([98]Sheet1!A307&lt;&gt;"",[98]Sheet1!A307,"")</f>
        <v>266</v>
      </c>
      <c r="K375">
        <f>IF([99]Sheet1!A307&lt;&gt;"",[99]Sheet1!A307,"")</f>
        <v>108</v>
      </c>
      <c r="L375">
        <f>IF([100]Sheet1!A307&lt;&gt;"",[100]Sheet1!A307,"")</f>
        <v>371</v>
      </c>
      <c r="M375">
        <f>IF([101]Sheet1!A307&lt;&gt;"",[101]Sheet1!A307,"")</f>
        <v>318</v>
      </c>
      <c r="N375">
        <f>IF([102]Sheet1!A307&lt;&gt;"",[102]Sheet1!A307,"")</f>
        <v>42</v>
      </c>
      <c r="O375">
        <f>IF([103]Sheet1!A307&lt;&gt;"",[103]Sheet1!A307,"")</f>
        <v>617</v>
      </c>
      <c r="P375">
        <f>IF([104]Sheet1!A307&lt;&gt;"",[104]Sheet1!A307,"")</f>
        <v>378</v>
      </c>
      <c r="Q375">
        <f>IF([105]Sheet1!A307&lt;&gt;"",[105]Sheet1!A307,"")</f>
        <v>363</v>
      </c>
      <c r="R375">
        <f>IF([106]Sheet1!A307&lt;&gt;"",[106]Sheet1!A307,"")</f>
        <v>77</v>
      </c>
      <c r="S375">
        <f>IF([107]Sheet1!A307&lt;&gt;"",[107]Sheet1!A307,"")</f>
        <v>268</v>
      </c>
      <c r="T375">
        <f>IF([108]Sheet1!A307&lt;&gt;"",[108]Sheet1!A307,"")</f>
        <v>182</v>
      </c>
      <c r="U375">
        <f>IF([109]Sheet1!A307&lt;&gt;"",[109]Sheet1!A307,"")</f>
        <v>400</v>
      </c>
      <c r="V375">
        <f>IF([110]Sheet1!A307&lt;&gt;"",[110]Sheet1!A307,"")</f>
        <v>313</v>
      </c>
      <c r="W375">
        <f>IF([111]Sheet1!A307&lt;&gt;"",[111]Sheet1!A307,"")</f>
        <v>440</v>
      </c>
      <c r="X375">
        <f>IF([112]Sheet1!A307&lt;&gt;"",[112]Sheet1!A307,"")</f>
        <v>220</v>
      </c>
      <c r="Y375">
        <f>IF([113]Sheet1!A307&lt;&gt;"",[113]Sheet1!A307,"")</f>
        <v>525</v>
      </c>
      <c r="Z375">
        <f>IF([114]Sheet1!A307&lt;&gt;"",[114]Sheet1!A307,"")</f>
        <v>329</v>
      </c>
      <c r="AA375">
        <f>IF([115]Sheet1!A307&lt;&gt;"",[115]Sheet1!A307,"")</f>
        <v>513</v>
      </c>
      <c r="AB375">
        <f>IF([116]Sheet1!A307&lt;&gt;"",[116]Sheet1!A307,"")</f>
        <v>507</v>
      </c>
      <c r="AC375">
        <f>IF([117]Sheet1!A307&lt;&gt;"",[117]Sheet1!A307,"")</f>
        <v>421</v>
      </c>
      <c r="AD375">
        <f>IF([118]Sheet1!A307&lt;&gt;"",[118]Sheet1!A307,"")</f>
        <v>523</v>
      </c>
      <c r="AE375">
        <f>IF([119]Sheet1!A307&lt;&gt;"",[119]Sheet1!A307,"")</f>
        <v>197</v>
      </c>
      <c r="AF375">
        <f>IF([120]Sheet1!A307&lt;&gt;"",[120]Sheet1!A307,"")</f>
        <v>484</v>
      </c>
      <c r="AG375">
        <f>IF([121]Sheet1!A307&lt;&gt;"",[121]Sheet1!A307,"")</f>
        <v>228</v>
      </c>
      <c r="AH375">
        <f>IF([122]Sheet1!A307&lt;&gt;"",[122]Sheet1!A307,"")</f>
        <v>137</v>
      </c>
      <c r="AI375">
        <f>IF([123]Sheet1!A307&lt;&gt;"",[123]Sheet1!A307,"")</f>
        <v>528</v>
      </c>
      <c r="AJ375">
        <f>IF([124]Sheet1!A307&lt;&gt;"",[124]Sheet1!A307,"")</f>
        <v>503</v>
      </c>
      <c r="AK375">
        <f>IF([125]Sheet1!A307&lt;&gt;"",[125]Sheet1!A307,"")</f>
        <v>135</v>
      </c>
      <c r="AL375">
        <f>IF([126]Sheet1!A307&lt;&gt;"",[126]Sheet1!A307,"")</f>
        <v>237</v>
      </c>
      <c r="AM375">
        <f>IF([127]Sheet1!A307&lt;&gt;"",[127]Sheet1!A307,"")</f>
        <v>486</v>
      </c>
      <c r="AN375">
        <f>IF([128]Sheet1!A307&lt;&gt;"",[128]Sheet1!A307,"")</f>
        <v>359</v>
      </c>
      <c r="AO375" t="str">
        <f>IF([129]Sheet1!A307&lt;&gt;"",[129]Sheet1!A307,"")</f>
        <v/>
      </c>
      <c r="AP375" t="str">
        <f>IF([130]Sheet1!A307&lt;&gt;"",[130]Sheet1!A307,"")</f>
        <v/>
      </c>
      <c r="AQ375">
        <f>IF([131]Sheet1!A307&lt;&gt;"",[131]Sheet1!A307,"")</f>
        <v>10</v>
      </c>
      <c r="AR375">
        <f>IF([132]Sheet1!A307&lt;&gt;"",[132]Sheet1!A307,"")</f>
        <v>399</v>
      </c>
      <c r="AS375">
        <f>IF([133]Sheet1!A307&lt;&gt;"",[133]Sheet1!A307,"")</f>
        <v>169</v>
      </c>
      <c r="AT375">
        <f>IF([134]Sheet1!A307&lt;&gt;"",[134]Sheet1!A307,"")</f>
        <v>185</v>
      </c>
      <c r="AU375">
        <f>IF([135]Sheet1!A307&lt;&gt;"",[135]Sheet1!A307,"")</f>
        <v>71</v>
      </c>
      <c r="AV375">
        <f>IF([136]Sheet1!A307&lt;&gt;"",[136]Sheet1!A307,"")</f>
        <v>40</v>
      </c>
      <c r="AW375">
        <f>IF([137]Sheet1!A307&lt;&gt;"",[137]Sheet1!A307,"")</f>
        <v>595</v>
      </c>
      <c r="AX375">
        <f>IF([138]Sheet1!A307&lt;&gt;"",[138]Sheet1!A307,"")</f>
        <v>51</v>
      </c>
      <c r="AY375">
        <f>IF([139]Sheet1!A307&lt;&gt;"",[139]Sheet1!A307,"")</f>
        <v>267</v>
      </c>
      <c r="AZ375">
        <f>IF([140]Sheet1!A307&lt;&gt;"",[140]Sheet1!A307,"")</f>
        <v>93</v>
      </c>
      <c r="BA375">
        <f>IF([141]Sheet1!A307&lt;&gt;"",[141]Sheet1!A307,"")</f>
        <v>625</v>
      </c>
      <c r="BB375">
        <f>IF([142]Sheet1!A307&lt;&gt;"",[142]Sheet1!A307,"")</f>
        <v>398</v>
      </c>
      <c r="BC375">
        <f>IF([143]Sheet1!A307&lt;&gt;"",[143]Sheet1!A307,"")</f>
        <v>263</v>
      </c>
      <c r="BD375">
        <f>IF([144]Sheet1!A307&lt;&gt;"",[144]Sheet1!A307,"")</f>
        <v>218</v>
      </c>
      <c r="BE375">
        <f>IF([145]Sheet1!A307&lt;&gt;"",[145]Sheet1!A307,"")</f>
        <v>254</v>
      </c>
      <c r="BF375">
        <f>IF([146]Sheet1!A307&lt;&gt;"",[146]Sheet1!A307,"")</f>
        <v>614</v>
      </c>
      <c r="BG375">
        <f>IF([147]Sheet1!A307&lt;&gt;"",[147]Sheet1!A307,"")</f>
        <v>96</v>
      </c>
      <c r="BH375">
        <f>IF([148]Sheet1!A307&lt;&gt;"",[148]Sheet1!A307,"")</f>
        <v>57</v>
      </c>
      <c r="BI375">
        <f>IF([149]Sheet1!A307&lt;&gt;"",[149]Sheet1!A307,"")</f>
        <v>64</v>
      </c>
      <c r="BJ375">
        <f>IF([150]Sheet1!A307&lt;&gt;"",[150]Sheet1!A307,"")</f>
        <v>196</v>
      </c>
      <c r="BK375">
        <f>IF([151]Sheet1!A307&lt;&gt;"",[151]Sheet1!A307,"")</f>
        <v>88</v>
      </c>
      <c r="BL375">
        <f>IF([152]Sheet1!A307&lt;&gt;"",[152]Sheet1!A307,"")</f>
        <v>311</v>
      </c>
      <c r="BM375">
        <f>IF([153]Sheet1!A307&lt;&gt;"",[153]Sheet1!A307,"")</f>
        <v>618</v>
      </c>
      <c r="BN375">
        <f>IF([154]Sheet1!A307&lt;&gt;"",[154]Sheet1!A307,"")</f>
        <v>94</v>
      </c>
      <c r="BO375">
        <f>IF([155]Sheet1!A307&lt;&gt;"",[155]Sheet1!A307,"")</f>
        <v>239</v>
      </c>
      <c r="BP375">
        <f>IF([156]Sheet1!A307&lt;&gt;"",[156]Sheet1!A307,"")</f>
        <v>5</v>
      </c>
      <c r="BQ375">
        <f>IF([157]Sheet1!A307&lt;&gt;"",[157]Sheet1!A307,"")</f>
        <v>177</v>
      </c>
      <c r="BR375">
        <f>IF([158]Sheet1!A307&lt;&gt;"",[158]Sheet1!A307,"")</f>
        <v>530</v>
      </c>
      <c r="BS375">
        <f>IF([159]Sheet1!A307&lt;&gt;"",[159]Sheet1!A307,"")</f>
        <v>582</v>
      </c>
      <c r="BT375">
        <f>IF([160]Sheet1!A307&lt;&gt;"",[160]Sheet1!A307,"")</f>
        <v>2</v>
      </c>
      <c r="BU375">
        <f>IF([161]Sheet1!A307&lt;&gt;"",[161]Sheet1!A307,"")</f>
        <v>360</v>
      </c>
      <c r="BV375">
        <f>IF([162]Sheet1!A307&lt;&gt;"",[162]Sheet1!A307,"")</f>
        <v>590</v>
      </c>
      <c r="BW375">
        <f>IF([163]Sheet1!A307&lt;&gt;"",[163]Sheet1!A307,"")</f>
        <v>311</v>
      </c>
      <c r="BX375">
        <f>IF([164]Sheet1!A307&lt;&gt;"",[164]Sheet1!A307,"")</f>
        <v>584</v>
      </c>
      <c r="BY375">
        <f>IF([165]Sheet1!A307&lt;&gt;"",[165]Sheet1!A307,"")</f>
        <v>386</v>
      </c>
      <c r="BZ375">
        <f>IF([166]Sheet1!A307&lt;&gt;"",[166]Sheet1!A307,"")</f>
        <v>281</v>
      </c>
      <c r="CA375">
        <f>IF([167]Sheet1!A307&lt;&gt;"",[167]Sheet1!A307,"")</f>
        <v>591</v>
      </c>
      <c r="CB375">
        <f>IF([168]Sheet1!A307&lt;&gt;"",[168]Sheet1!A307,"")</f>
        <v>149</v>
      </c>
      <c r="CC375">
        <f>IF([169]Sheet1!A307&lt;&gt;"",[169]Sheet1!A307,"")</f>
        <v>304</v>
      </c>
      <c r="CD375">
        <f>IF([170]Sheet1!A307&lt;&gt;"",[170]Sheet1!A307,"")</f>
        <v>594</v>
      </c>
      <c r="CE375">
        <f>IF([171]Sheet1!A307&lt;&gt;"",[171]Sheet1!A307,"")</f>
        <v>634</v>
      </c>
      <c r="CF375">
        <f>IF([172]Sheet1!A307&lt;&gt;"",[172]Sheet1!A307,"")</f>
        <v>260</v>
      </c>
      <c r="CG375">
        <f>IF([173]Sheet1!A307&lt;&gt;"",[173]Sheet1!A307,"")</f>
        <v>100</v>
      </c>
      <c r="CH375">
        <f>IF([174]Sheet1!A307&lt;&gt;"",[174]Sheet1!A307,"")</f>
        <v>653</v>
      </c>
      <c r="CI375">
        <f>IF([175]Sheet1!A307&lt;&gt;"",[175]Sheet1!A307,"")</f>
        <v>650</v>
      </c>
      <c r="CJ375">
        <f>IF([176]Sheet1!A307&lt;&gt;"",[176]Sheet1!A307,"")</f>
        <v>298</v>
      </c>
      <c r="CK375">
        <f>IF([177]Sheet1!A307&lt;&gt;"",[177]Sheet1!A307,"")</f>
        <v>368</v>
      </c>
      <c r="CL375">
        <f>IF([178]Sheet1!A307&lt;&gt;"",[178]Sheet1!A307,"")</f>
        <v>150</v>
      </c>
    </row>
    <row r="376" spans="2:90">
      <c r="B376">
        <f>IF([90]Sheet1!A308&lt;&gt;"",[90]Sheet1!A308,"")</f>
        <v>128</v>
      </c>
      <c r="C376">
        <f>IF([91]Sheet1!A308&lt;&gt;"",[91]Sheet1!A308,"")</f>
        <v>39</v>
      </c>
      <c r="D376">
        <f>IF([92]Sheet1!A308&lt;&gt;"",[92]Sheet1!A308,"")</f>
        <v>27</v>
      </c>
      <c r="E376">
        <f>IF([93]Sheet1!A308&lt;&gt;"",[93]Sheet1!A308,"")</f>
        <v>316</v>
      </c>
      <c r="F376">
        <f>IF([94]Sheet1!A308&lt;&gt;"",[94]Sheet1!A308,"")</f>
        <v>308</v>
      </c>
      <c r="G376">
        <f>IF([95]Sheet1!A308&lt;&gt;"",[95]Sheet1!A308,"")</f>
        <v>596</v>
      </c>
      <c r="H376">
        <f>IF([96]Sheet1!A308&lt;&gt;"",[96]Sheet1!A308,"")</f>
        <v>259</v>
      </c>
      <c r="I376">
        <f>IF([97]Sheet1!A308&lt;&gt;"",[97]Sheet1!A308,"")</f>
        <v>316</v>
      </c>
      <c r="J376">
        <f>IF([98]Sheet1!A308&lt;&gt;"",[98]Sheet1!A308,"")</f>
        <v>340</v>
      </c>
      <c r="K376">
        <f>IF([99]Sheet1!A308&lt;&gt;"",[99]Sheet1!A308,"")</f>
        <v>551</v>
      </c>
      <c r="L376">
        <f>IF([100]Sheet1!A308&lt;&gt;"",[100]Sheet1!A308,"")</f>
        <v>340</v>
      </c>
      <c r="M376">
        <f>IF([101]Sheet1!A308&lt;&gt;"",[101]Sheet1!A308,"")</f>
        <v>147</v>
      </c>
      <c r="N376">
        <f>IF([102]Sheet1!A308&lt;&gt;"",[102]Sheet1!A308,"")</f>
        <v>642</v>
      </c>
      <c r="O376">
        <f>IF([103]Sheet1!A308&lt;&gt;"",[103]Sheet1!A308,"")</f>
        <v>96</v>
      </c>
      <c r="P376">
        <f>IF([104]Sheet1!A308&lt;&gt;"",[104]Sheet1!A308,"")</f>
        <v>48</v>
      </c>
      <c r="Q376">
        <f>IF([105]Sheet1!A308&lt;&gt;"",[105]Sheet1!A308,"")</f>
        <v>13</v>
      </c>
      <c r="R376">
        <f>IF([106]Sheet1!A308&lt;&gt;"",[106]Sheet1!A308,"")</f>
        <v>126</v>
      </c>
      <c r="S376">
        <f>IF([107]Sheet1!A308&lt;&gt;"",[107]Sheet1!A308,"")</f>
        <v>532</v>
      </c>
      <c r="T376">
        <f>IF([108]Sheet1!A308&lt;&gt;"",[108]Sheet1!A308,"")</f>
        <v>248</v>
      </c>
      <c r="U376">
        <f>IF([109]Sheet1!A308&lt;&gt;"",[109]Sheet1!A308,"")</f>
        <v>298</v>
      </c>
      <c r="V376">
        <f>IF([110]Sheet1!A308&lt;&gt;"",[110]Sheet1!A308,"")</f>
        <v>58</v>
      </c>
      <c r="W376">
        <f>IF([111]Sheet1!A308&lt;&gt;"",[111]Sheet1!A308,"")</f>
        <v>265</v>
      </c>
      <c r="X376">
        <f>IF([112]Sheet1!A308&lt;&gt;"",[112]Sheet1!A308,"")</f>
        <v>37</v>
      </c>
      <c r="Y376">
        <f>IF([113]Sheet1!A308&lt;&gt;"",[113]Sheet1!A308,"")</f>
        <v>145</v>
      </c>
      <c r="Z376">
        <f>IF([114]Sheet1!A308&lt;&gt;"",[114]Sheet1!A308,"")</f>
        <v>8</v>
      </c>
      <c r="AA376">
        <f>IF([115]Sheet1!A308&lt;&gt;"",[115]Sheet1!A308,"")</f>
        <v>82</v>
      </c>
      <c r="AB376">
        <f>IF([116]Sheet1!A308&lt;&gt;"",[116]Sheet1!A308,"")</f>
        <v>488</v>
      </c>
      <c r="AC376">
        <f>IF([117]Sheet1!A308&lt;&gt;"",[117]Sheet1!A308,"")</f>
        <v>420</v>
      </c>
      <c r="AD376">
        <f>IF([118]Sheet1!A308&lt;&gt;"",[118]Sheet1!A308,"")</f>
        <v>426</v>
      </c>
      <c r="AE376">
        <f>IF([119]Sheet1!A308&lt;&gt;"",[119]Sheet1!A308,"")</f>
        <v>51</v>
      </c>
      <c r="AF376">
        <f>IF([120]Sheet1!A308&lt;&gt;"",[120]Sheet1!A308,"")</f>
        <v>256</v>
      </c>
      <c r="AG376">
        <f>IF([121]Sheet1!A308&lt;&gt;"",[121]Sheet1!A308,"")</f>
        <v>119</v>
      </c>
      <c r="AH376">
        <f>IF([122]Sheet1!A308&lt;&gt;"",[122]Sheet1!A308,"")</f>
        <v>471</v>
      </c>
      <c r="AI376">
        <f>IF([123]Sheet1!A308&lt;&gt;"",[123]Sheet1!A308,"")</f>
        <v>545</v>
      </c>
      <c r="AJ376">
        <f>IF([124]Sheet1!A308&lt;&gt;"",[124]Sheet1!A308,"")</f>
        <v>38</v>
      </c>
      <c r="AK376">
        <f>IF([125]Sheet1!A308&lt;&gt;"",[125]Sheet1!A308,"")</f>
        <v>262</v>
      </c>
      <c r="AL376">
        <f>IF([126]Sheet1!A308&lt;&gt;"",[126]Sheet1!A308,"")</f>
        <v>514</v>
      </c>
      <c r="AM376">
        <f>IF([127]Sheet1!A308&lt;&gt;"",[127]Sheet1!A308,"")</f>
        <v>459</v>
      </c>
      <c r="AN376">
        <f>IF([128]Sheet1!A308&lt;&gt;"",[128]Sheet1!A308,"")</f>
        <v>480</v>
      </c>
      <c r="AO376" t="str">
        <f>IF([129]Sheet1!A308&lt;&gt;"",[129]Sheet1!A308,"")</f>
        <v/>
      </c>
      <c r="AP376" t="str">
        <f>IF([130]Sheet1!A308&lt;&gt;"",[130]Sheet1!A308,"")</f>
        <v/>
      </c>
      <c r="AQ376">
        <f>IF([131]Sheet1!A308&lt;&gt;"",[131]Sheet1!A308,"")</f>
        <v>637</v>
      </c>
      <c r="AR376">
        <f>IF([132]Sheet1!A308&lt;&gt;"",[132]Sheet1!A308,"")</f>
        <v>57</v>
      </c>
      <c r="AS376">
        <f>IF([133]Sheet1!A308&lt;&gt;"",[133]Sheet1!A308,"")</f>
        <v>565</v>
      </c>
      <c r="AT376">
        <f>IF([134]Sheet1!A308&lt;&gt;"",[134]Sheet1!A308,"")</f>
        <v>127</v>
      </c>
      <c r="AU376">
        <f>IF([135]Sheet1!A308&lt;&gt;"",[135]Sheet1!A308,"")</f>
        <v>34</v>
      </c>
      <c r="AV376">
        <f>IF([136]Sheet1!A308&lt;&gt;"",[136]Sheet1!A308,"")</f>
        <v>246</v>
      </c>
      <c r="AW376">
        <f>IF([137]Sheet1!A308&lt;&gt;"",[137]Sheet1!A308,"")</f>
        <v>109</v>
      </c>
      <c r="AX376">
        <f>IF([138]Sheet1!A308&lt;&gt;"",[138]Sheet1!A308,"")</f>
        <v>273</v>
      </c>
      <c r="AY376">
        <f>IF([139]Sheet1!A308&lt;&gt;"",[139]Sheet1!A308,"")</f>
        <v>240</v>
      </c>
      <c r="AZ376">
        <f>IF([140]Sheet1!A308&lt;&gt;"",[140]Sheet1!A308,"")</f>
        <v>8</v>
      </c>
      <c r="BA376">
        <f>IF([141]Sheet1!A308&lt;&gt;"",[141]Sheet1!A308,"")</f>
        <v>245</v>
      </c>
      <c r="BB376">
        <f>IF([142]Sheet1!A308&lt;&gt;"",[142]Sheet1!A308,"")</f>
        <v>44</v>
      </c>
      <c r="BC376">
        <f>IF([143]Sheet1!A308&lt;&gt;"",[143]Sheet1!A308,"")</f>
        <v>349</v>
      </c>
      <c r="BD376">
        <f>IF([144]Sheet1!A308&lt;&gt;"",[144]Sheet1!A308,"")</f>
        <v>265</v>
      </c>
      <c r="BE376">
        <f>IF([145]Sheet1!A308&lt;&gt;"",[145]Sheet1!A308,"")</f>
        <v>285</v>
      </c>
      <c r="BF376">
        <f>IF([146]Sheet1!A308&lt;&gt;"",[146]Sheet1!A308,"")</f>
        <v>384</v>
      </c>
      <c r="BG376">
        <f>IF([147]Sheet1!A308&lt;&gt;"",[147]Sheet1!A308,"")</f>
        <v>280</v>
      </c>
      <c r="BH376">
        <f>IF([148]Sheet1!A308&lt;&gt;"",[148]Sheet1!A308,"")</f>
        <v>186</v>
      </c>
      <c r="BI376">
        <f>IF([149]Sheet1!A308&lt;&gt;"",[149]Sheet1!A308,"")</f>
        <v>666</v>
      </c>
      <c r="BJ376">
        <f>IF([150]Sheet1!A308&lt;&gt;"",[150]Sheet1!A308,"")</f>
        <v>119</v>
      </c>
      <c r="BK376">
        <f>IF([151]Sheet1!A308&lt;&gt;"",[151]Sheet1!A308,"")</f>
        <v>101</v>
      </c>
      <c r="BL376">
        <f>IF([152]Sheet1!A308&lt;&gt;"",[152]Sheet1!A308,"")</f>
        <v>630</v>
      </c>
      <c r="BM376">
        <f>IF([153]Sheet1!A308&lt;&gt;"",[153]Sheet1!A308,"")</f>
        <v>79</v>
      </c>
      <c r="BN376">
        <f>IF([154]Sheet1!A308&lt;&gt;"",[154]Sheet1!A308,"")</f>
        <v>154</v>
      </c>
      <c r="BO376">
        <f>IF([155]Sheet1!A308&lt;&gt;"",[155]Sheet1!A308,"")</f>
        <v>633</v>
      </c>
      <c r="BP376">
        <f>IF([156]Sheet1!A308&lt;&gt;"",[156]Sheet1!A308,"")</f>
        <v>577</v>
      </c>
      <c r="BQ376">
        <f>IF([157]Sheet1!A308&lt;&gt;"",[157]Sheet1!A308,"")</f>
        <v>653</v>
      </c>
      <c r="BR376">
        <f>IF([158]Sheet1!A308&lt;&gt;"",[158]Sheet1!A308,"")</f>
        <v>20</v>
      </c>
      <c r="BS376">
        <f>IF([159]Sheet1!A308&lt;&gt;"",[159]Sheet1!A308,"")</f>
        <v>396</v>
      </c>
      <c r="BT376">
        <f>IF([160]Sheet1!A308&lt;&gt;"",[160]Sheet1!A308,"")</f>
        <v>234</v>
      </c>
      <c r="BU376">
        <f>IF([161]Sheet1!A308&lt;&gt;"",[161]Sheet1!A308,"")</f>
        <v>506</v>
      </c>
      <c r="BV376">
        <f>IF([162]Sheet1!A308&lt;&gt;"",[162]Sheet1!A308,"")</f>
        <v>91</v>
      </c>
      <c r="BW376">
        <f>IF([163]Sheet1!A308&lt;&gt;"",[163]Sheet1!A308,"")</f>
        <v>373</v>
      </c>
      <c r="BX376">
        <f>IF([164]Sheet1!A308&lt;&gt;"",[164]Sheet1!A308,"")</f>
        <v>179</v>
      </c>
      <c r="BY376">
        <f>IF([165]Sheet1!A308&lt;&gt;"",[165]Sheet1!A308,"")</f>
        <v>361</v>
      </c>
      <c r="BZ376">
        <f>IF([166]Sheet1!A308&lt;&gt;"",[166]Sheet1!A308,"")</f>
        <v>286</v>
      </c>
      <c r="CA376">
        <f>IF([167]Sheet1!A308&lt;&gt;"",[167]Sheet1!A308,"")</f>
        <v>316</v>
      </c>
      <c r="CB376">
        <f>IF([168]Sheet1!A308&lt;&gt;"",[168]Sheet1!A308,"")</f>
        <v>257</v>
      </c>
      <c r="CC376">
        <f>IF([169]Sheet1!A308&lt;&gt;"",[169]Sheet1!A308,"")</f>
        <v>624</v>
      </c>
      <c r="CD376">
        <f>IF([170]Sheet1!A308&lt;&gt;"",[170]Sheet1!A308,"")</f>
        <v>143</v>
      </c>
      <c r="CE376">
        <f>IF([171]Sheet1!A308&lt;&gt;"",[171]Sheet1!A308,"")</f>
        <v>180</v>
      </c>
      <c r="CF376">
        <f>IF([172]Sheet1!A308&lt;&gt;"",[172]Sheet1!A308,"")</f>
        <v>130</v>
      </c>
      <c r="CG376">
        <f>IF([173]Sheet1!A308&lt;&gt;"",[173]Sheet1!A308,"")</f>
        <v>651</v>
      </c>
      <c r="CH376">
        <f>IF([174]Sheet1!A308&lt;&gt;"",[174]Sheet1!A308,"")</f>
        <v>244</v>
      </c>
      <c r="CI376">
        <f>IF([175]Sheet1!A308&lt;&gt;"",[175]Sheet1!A308,"")</f>
        <v>398</v>
      </c>
      <c r="CJ376">
        <f>IF([176]Sheet1!A308&lt;&gt;"",[176]Sheet1!A308,"")</f>
        <v>450</v>
      </c>
      <c r="CK376">
        <f>IF([177]Sheet1!A308&lt;&gt;"",[177]Sheet1!A308,"")</f>
        <v>303</v>
      </c>
      <c r="CL376">
        <f>IF([178]Sheet1!A308&lt;&gt;"",[178]Sheet1!A308,"")</f>
        <v>211</v>
      </c>
    </row>
    <row r="377" spans="2:90">
      <c r="B377">
        <f>IF([90]Sheet1!A309&lt;&gt;"",[90]Sheet1!A309,"")</f>
        <v>524</v>
      </c>
      <c r="C377">
        <f>IF([91]Sheet1!A309&lt;&gt;"",[91]Sheet1!A309,"")</f>
        <v>281</v>
      </c>
      <c r="D377">
        <f>IF([92]Sheet1!A309&lt;&gt;"",[92]Sheet1!A309,"")</f>
        <v>254</v>
      </c>
      <c r="E377">
        <f>IF([93]Sheet1!A309&lt;&gt;"",[93]Sheet1!A309,"")</f>
        <v>285</v>
      </c>
      <c r="F377">
        <f>IF([94]Sheet1!A309&lt;&gt;"",[94]Sheet1!A309,"")</f>
        <v>71</v>
      </c>
      <c r="G377">
        <f>IF([95]Sheet1!A309&lt;&gt;"",[95]Sheet1!A309,"")</f>
        <v>562</v>
      </c>
      <c r="H377">
        <f>IF([96]Sheet1!A309&lt;&gt;"",[96]Sheet1!A309,"")</f>
        <v>612</v>
      </c>
      <c r="I377">
        <f>IF([97]Sheet1!A309&lt;&gt;"",[97]Sheet1!A309,"")</f>
        <v>308</v>
      </c>
      <c r="J377">
        <f>IF([98]Sheet1!A309&lt;&gt;"",[98]Sheet1!A309,"")</f>
        <v>562</v>
      </c>
      <c r="K377">
        <f>IF([99]Sheet1!A309&lt;&gt;"",[99]Sheet1!A309,"")</f>
        <v>195</v>
      </c>
      <c r="L377">
        <f>IF([100]Sheet1!A309&lt;&gt;"",[100]Sheet1!A309,"")</f>
        <v>330</v>
      </c>
      <c r="M377">
        <f>IF([101]Sheet1!A309&lt;&gt;"",[101]Sheet1!A309,"")</f>
        <v>106</v>
      </c>
      <c r="N377">
        <f>IF([102]Sheet1!A309&lt;&gt;"",[102]Sheet1!A309,"")</f>
        <v>643</v>
      </c>
      <c r="O377">
        <f>IF([103]Sheet1!A309&lt;&gt;"",[103]Sheet1!A309,"")</f>
        <v>109</v>
      </c>
      <c r="P377">
        <f>IF([104]Sheet1!A309&lt;&gt;"",[104]Sheet1!A309,"")</f>
        <v>1</v>
      </c>
      <c r="Q377">
        <f>IF([105]Sheet1!A309&lt;&gt;"",[105]Sheet1!A309,"")</f>
        <v>380</v>
      </c>
      <c r="R377">
        <f>IF([106]Sheet1!A309&lt;&gt;"",[106]Sheet1!A309,"")</f>
        <v>190</v>
      </c>
      <c r="S377">
        <f>IF([107]Sheet1!A309&lt;&gt;"",[107]Sheet1!A309,"")</f>
        <v>472</v>
      </c>
      <c r="T377">
        <f>IF([108]Sheet1!A309&lt;&gt;"",[108]Sheet1!A309,"")</f>
        <v>33</v>
      </c>
      <c r="U377">
        <f>IF([109]Sheet1!A309&lt;&gt;"",[109]Sheet1!A309,"")</f>
        <v>522</v>
      </c>
      <c r="V377">
        <f>IF([110]Sheet1!A309&lt;&gt;"",[110]Sheet1!A309,"")</f>
        <v>54</v>
      </c>
      <c r="W377">
        <f>IF([111]Sheet1!A309&lt;&gt;"",[111]Sheet1!A309,"")</f>
        <v>249</v>
      </c>
      <c r="X377">
        <f>IF([112]Sheet1!A309&lt;&gt;"",[112]Sheet1!A309,"")</f>
        <v>444</v>
      </c>
      <c r="Y377">
        <f>IF([113]Sheet1!A309&lt;&gt;"",[113]Sheet1!A309,"")</f>
        <v>127</v>
      </c>
      <c r="Z377">
        <f>IF([114]Sheet1!A309&lt;&gt;"",[114]Sheet1!A309,"")</f>
        <v>161</v>
      </c>
      <c r="AA377">
        <f>IF([115]Sheet1!A309&lt;&gt;"",[115]Sheet1!A309,"")</f>
        <v>161</v>
      </c>
      <c r="AB377">
        <f>IF([116]Sheet1!A309&lt;&gt;"",[116]Sheet1!A309,"")</f>
        <v>343</v>
      </c>
      <c r="AC377">
        <f>IF([117]Sheet1!A309&lt;&gt;"",[117]Sheet1!A309,"")</f>
        <v>315</v>
      </c>
      <c r="AD377">
        <f>IF([118]Sheet1!A309&lt;&gt;"",[118]Sheet1!A309,"")</f>
        <v>199</v>
      </c>
      <c r="AE377">
        <f>IF([119]Sheet1!A309&lt;&gt;"",[119]Sheet1!A309,"")</f>
        <v>489</v>
      </c>
      <c r="AF377">
        <f>IF([120]Sheet1!A309&lt;&gt;"",[120]Sheet1!A309,"")</f>
        <v>23</v>
      </c>
      <c r="AG377">
        <f>IF([121]Sheet1!A309&lt;&gt;"",[121]Sheet1!A309,"")</f>
        <v>289</v>
      </c>
      <c r="AH377">
        <f>IF([122]Sheet1!A309&lt;&gt;"",[122]Sheet1!A309,"")</f>
        <v>388</v>
      </c>
      <c r="AI377">
        <f>IF([123]Sheet1!A309&lt;&gt;"",[123]Sheet1!A309,"")</f>
        <v>254</v>
      </c>
      <c r="AJ377">
        <f>IF([124]Sheet1!A309&lt;&gt;"",[124]Sheet1!A309,"")</f>
        <v>156</v>
      </c>
      <c r="AK377">
        <f>IF([125]Sheet1!A309&lt;&gt;"",[125]Sheet1!A309,"")</f>
        <v>501</v>
      </c>
      <c r="AL377">
        <f>IF([126]Sheet1!A309&lt;&gt;"",[126]Sheet1!A309,"")</f>
        <v>394</v>
      </c>
      <c r="AM377">
        <f>IF([127]Sheet1!A309&lt;&gt;"",[127]Sheet1!A309,"")</f>
        <v>68</v>
      </c>
      <c r="AN377">
        <f>IF([128]Sheet1!A309&lt;&gt;"",[128]Sheet1!A309,"")</f>
        <v>493</v>
      </c>
      <c r="AO377" t="str">
        <f>IF([129]Sheet1!A309&lt;&gt;"",[129]Sheet1!A309,"")</f>
        <v/>
      </c>
      <c r="AP377" t="str">
        <f>IF([130]Sheet1!A309&lt;&gt;"",[130]Sheet1!A309,"")</f>
        <v/>
      </c>
      <c r="AQ377">
        <f>IF([131]Sheet1!A309&lt;&gt;"",[131]Sheet1!A309,"")</f>
        <v>549</v>
      </c>
      <c r="AR377">
        <f>IF([132]Sheet1!A309&lt;&gt;"",[132]Sheet1!A309,"")</f>
        <v>242</v>
      </c>
      <c r="AS377">
        <f>IF([133]Sheet1!A309&lt;&gt;"",[133]Sheet1!A309,"")</f>
        <v>570</v>
      </c>
      <c r="AT377">
        <f>IF([134]Sheet1!A309&lt;&gt;"",[134]Sheet1!A309,"")</f>
        <v>387</v>
      </c>
      <c r="AU377">
        <f>IF([135]Sheet1!A309&lt;&gt;"",[135]Sheet1!A309,"")</f>
        <v>346</v>
      </c>
      <c r="AV377">
        <f>IF([136]Sheet1!A309&lt;&gt;"",[136]Sheet1!A309,"")</f>
        <v>598</v>
      </c>
      <c r="AW377">
        <f>IF([137]Sheet1!A309&lt;&gt;"",[137]Sheet1!A309,"")</f>
        <v>626</v>
      </c>
      <c r="AX377">
        <f>IF([138]Sheet1!A309&lt;&gt;"",[138]Sheet1!A309,"")</f>
        <v>397</v>
      </c>
      <c r="AY377">
        <f>IF([139]Sheet1!A309&lt;&gt;"",[139]Sheet1!A309,"")</f>
        <v>191</v>
      </c>
      <c r="AZ377">
        <f>IF([140]Sheet1!A309&lt;&gt;"",[140]Sheet1!A309,"")</f>
        <v>44</v>
      </c>
      <c r="BA377">
        <f>IF([141]Sheet1!A309&lt;&gt;"",[141]Sheet1!A309,"")</f>
        <v>45</v>
      </c>
      <c r="BB377">
        <f>IF([142]Sheet1!A309&lt;&gt;"",[142]Sheet1!A309,"")</f>
        <v>649</v>
      </c>
      <c r="BC377">
        <f>IF([143]Sheet1!A309&lt;&gt;"",[143]Sheet1!A309,"")</f>
        <v>111</v>
      </c>
      <c r="BD377">
        <f>IF([144]Sheet1!A309&lt;&gt;"",[144]Sheet1!A309,"")</f>
        <v>38</v>
      </c>
      <c r="BE377">
        <f>IF([145]Sheet1!A309&lt;&gt;"",[145]Sheet1!A309,"")</f>
        <v>84</v>
      </c>
      <c r="BF377">
        <f>IF([146]Sheet1!A309&lt;&gt;"",[146]Sheet1!A309,"")</f>
        <v>258</v>
      </c>
      <c r="BG377">
        <f>IF([147]Sheet1!A309&lt;&gt;"",[147]Sheet1!A309,"")</f>
        <v>81</v>
      </c>
      <c r="BH377">
        <f>IF([148]Sheet1!A309&lt;&gt;"",[148]Sheet1!A309,"")</f>
        <v>62</v>
      </c>
      <c r="BI377">
        <f>IF([149]Sheet1!A309&lt;&gt;"",[149]Sheet1!A309,"")</f>
        <v>615</v>
      </c>
      <c r="BJ377">
        <f>IF([150]Sheet1!A309&lt;&gt;"",[150]Sheet1!A309,"")</f>
        <v>394</v>
      </c>
      <c r="BK377">
        <f>IF([151]Sheet1!A309&lt;&gt;"",[151]Sheet1!A309,"")</f>
        <v>241</v>
      </c>
      <c r="BL377">
        <f>IF([152]Sheet1!A309&lt;&gt;"",[152]Sheet1!A309,"")</f>
        <v>84</v>
      </c>
      <c r="BM377">
        <f>IF([153]Sheet1!A309&lt;&gt;"",[153]Sheet1!A309,"")</f>
        <v>571</v>
      </c>
      <c r="BN377">
        <f>IF([154]Sheet1!A309&lt;&gt;"",[154]Sheet1!A309,"")</f>
        <v>304</v>
      </c>
      <c r="BO377">
        <f>IF([155]Sheet1!A309&lt;&gt;"",[155]Sheet1!A309,"")</f>
        <v>82</v>
      </c>
      <c r="BP377">
        <f>IF([156]Sheet1!A309&lt;&gt;"",[156]Sheet1!A309,"")</f>
        <v>67</v>
      </c>
      <c r="BQ377">
        <f>IF([157]Sheet1!A309&lt;&gt;"",[157]Sheet1!A309,"")</f>
        <v>158</v>
      </c>
      <c r="BR377">
        <f>IF([158]Sheet1!A309&lt;&gt;"",[158]Sheet1!A309,"")</f>
        <v>576</v>
      </c>
      <c r="BS377">
        <f>IF([159]Sheet1!A309&lt;&gt;"",[159]Sheet1!A309,"")</f>
        <v>246</v>
      </c>
      <c r="BT377">
        <f>IF([160]Sheet1!A309&lt;&gt;"",[160]Sheet1!A309,"")</f>
        <v>477</v>
      </c>
      <c r="BU377">
        <f>IF([161]Sheet1!A309&lt;&gt;"",[161]Sheet1!A309,"")</f>
        <v>441</v>
      </c>
      <c r="BV377">
        <f>IF([162]Sheet1!A309&lt;&gt;"",[162]Sheet1!A309,"")</f>
        <v>406</v>
      </c>
      <c r="BW377">
        <f>IF([163]Sheet1!A309&lt;&gt;"",[163]Sheet1!A309,"")</f>
        <v>14</v>
      </c>
      <c r="BX377">
        <f>IF([164]Sheet1!A309&lt;&gt;"",[164]Sheet1!A309,"")</f>
        <v>352</v>
      </c>
      <c r="BY377">
        <f>IF([165]Sheet1!A309&lt;&gt;"",[165]Sheet1!A309,"")</f>
        <v>147</v>
      </c>
      <c r="BZ377">
        <f>IF([166]Sheet1!A309&lt;&gt;"",[166]Sheet1!A309,"")</f>
        <v>199</v>
      </c>
      <c r="CA377">
        <f>IF([167]Sheet1!A309&lt;&gt;"",[167]Sheet1!A309,"")</f>
        <v>559</v>
      </c>
      <c r="CB377">
        <f>IF([168]Sheet1!A309&lt;&gt;"",[168]Sheet1!A309,"")</f>
        <v>4</v>
      </c>
      <c r="CC377">
        <f>IF([169]Sheet1!A309&lt;&gt;"",[169]Sheet1!A309,"")</f>
        <v>619</v>
      </c>
      <c r="CD377">
        <f>IF([170]Sheet1!A309&lt;&gt;"",[170]Sheet1!A309,"")</f>
        <v>570</v>
      </c>
      <c r="CE377">
        <f>IF([171]Sheet1!A309&lt;&gt;"",[171]Sheet1!A309,"")</f>
        <v>107</v>
      </c>
      <c r="CF377">
        <f>IF([172]Sheet1!A309&lt;&gt;"",[172]Sheet1!A309,"")</f>
        <v>614</v>
      </c>
      <c r="CG377">
        <f>IF([173]Sheet1!A309&lt;&gt;"",[173]Sheet1!A309,"")</f>
        <v>664</v>
      </c>
      <c r="CH377">
        <f>IF([174]Sheet1!A309&lt;&gt;"",[174]Sheet1!A309,"")</f>
        <v>125</v>
      </c>
      <c r="CI377">
        <f>IF([175]Sheet1!A309&lt;&gt;"",[175]Sheet1!A309,"")</f>
        <v>338</v>
      </c>
      <c r="CJ377">
        <f>IF([176]Sheet1!A309&lt;&gt;"",[176]Sheet1!A309,"")</f>
        <v>332</v>
      </c>
      <c r="CK377">
        <f>IF([177]Sheet1!A309&lt;&gt;"",[177]Sheet1!A309,"")</f>
        <v>124</v>
      </c>
      <c r="CL377">
        <f>IF([178]Sheet1!A309&lt;&gt;"",[178]Sheet1!A309,"")</f>
        <v>314</v>
      </c>
    </row>
    <row r="378" spans="2:90">
      <c r="B378">
        <f>IF([90]Sheet1!A310&lt;&gt;"",[90]Sheet1!A310,"")</f>
        <v>124</v>
      </c>
      <c r="C378">
        <f>IF([91]Sheet1!A310&lt;&gt;"",[91]Sheet1!A310,"")</f>
        <v>19</v>
      </c>
      <c r="D378">
        <f>IF([92]Sheet1!A310&lt;&gt;"",[92]Sheet1!A310,"")</f>
        <v>92</v>
      </c>
      <c r="E378">
        <f>IF([93]Sheet1!A310&lt;&gt;"",[93]Sheet1!A310,"")</f>
        <v>147</v>
      </c>
      <c r="F378">
        <f>IF([94]Sheet1!A310&lt;&gt;"",[94]Sheet1!A310,"")</f>
        <v>224</v>
      </c>
      <c r="G378">
        <f>IF([95]Sheet1!A310&lt;&gt;"",[95]Sheet1!A310,"")</f>
        <v>22</v>
      </c>
      <c r="H378">
        <f>IF([96]Sheet1!A310&lt;&gt;"",[96]Sheet1!A310,"")</f>
        <v>652</v>
      </c>
      <c r="I378">
        <f>IF([97]Sheet1!A310&lt;&gt;"",[97]Sheet1!A310,"")</f>
        <v>351</v>
      </c>
      <c r="J378">
        <f>IF([98]Sheet1!A310&lt;&gt;"",[98]Sheet1!A310,"")</f>
        <v>604</v>
      </c>
      <c r="K378">
        <f>IF([99]Sheet1!A310&lt;&gt;"",[99]Sheet1!A310,"")</f>
        <v>45</v>
      </c>
      <c r="L378">
        <f>IF([100]Sheet1!A310&lt;&gt;"",[100]Sheet1!A310,"")</f>
        <v>605</v>
      </c>
      <c r="M378">
        <f>IF([101]Sheet1!A310&lt;&gt;"",[101]Sheet1!A310,"")</f>
        <v>198</v>
      </c>
      <c r="N378">
        <f>IF([102]Sheet1!A310&lt;&gt;"",[102]Sheet1!A310,"")</f>
        <v>334</v>
      </c>
      <c r="O378">
        <f>IF([103]Sheet1!A310&lt;&gt;"",[103]Sheet1!A310,"")</f>
        <v>402</v>
      </c>
      <c r="P378">
        <f>IF([104]Sheet1!A310&lt;&gt;"",[104]Sheet1!A310,"")</f>
        <v>175</v>
      </c>
      <c r="Q378">
        <f>IF([105]Sheet1!A310&lt;&gt;"",[105]Sheet1!A310,"")</f>
        <v>155</v>
      </c>
      <c r="R378">
        <f>IF([106]Sheet1!A310&lt;&gt;"",[106]Sheet1!A310,"")</f>
        <v>54</v>
      </c>
      <c r="S378">
        <f>IF([107]Sheet1!A310&lt;&gt;"",[107]Sheet1!A310,"")</f>
        <v>379</v>
      </c>
      <c r="T378">
        <f>IF([108]Sheet1!A310&lt;&gt;"",[108]Sheet1!A310,"")</f>
        <v>12</v>
      </c>
      <c r="U378">
        <f>IF([109]Sheet1!A310&lt;&gt;"",[109]Sheet1!A310,"")</f>
        <v>370</v>
      </c>
      <c r="V378">
        <f>IF([110]Sheet1!A310&lt;&gt;"",[110]Sheet1!A310,"")</f>
        <v>36</v>
      </c>
      <c r="W378">
        <f>IF([111]Sheet1!A310&lt;&gt;"",[111]Sheet1!A310,"")</f>
        <v>131</v>
      </c>
      <c r="X378">
        <f>IF([112]Sheet1!A310&lt;&gt;"",[112]Sheet1!A310,"")</f>
        <v>182</v>
      </c>
      <c r="Y378">
        <f>IF([113]Sheet1!A310&lt;&gt;"",[113]Sheet1!A310,"")</f>
        <v>205</v>
      </c>
      <c r="Z378">
        <f>IF([114]Sheet1!A310&lt;&gt;"",[114]Sheet1!A310,"")</f>
        <v>281</v>
      </c>
      <c r="AA378">
        <f>IF([115]Sheet1!A310&lt;&gt;"",[115]Sheet1!A310,"")</f>
        <v>121</v>
      </c>
      <c r="AB378">
        <f>IF([116]Sheet1!A310&lt;&gt;"",[116]Sheet1!A310,"")</f>
        <v>471</v>
      </c>
      <c r="AC378">
        <f>IF([117]Sheet1!A310&lt;&gt;"",[117]Sheet1!A310,"")</f>
        <v>504</v>
      </c>
      <c r="AD378">
        <f>IF([118]Sheet1!A310&lt;&gt;"",[118]Sheet1!A310,"")</f>
        <v>6</v>
      </c>
      <c r="AE378">
        <f>IF([119]Sheet1!A310&lt;&gt;"",[119]Sheet1!A310,"")</f>
        <v>144</v>
      </c>
      <c r="AF378">
        <f>IF([120]Sheet1!A310&lt;&gt;"",[120]Sheet1!A310,"")</f>
        <v>409</v>
      </c>
      <c r="AG378">
        <f>IF([121]Sheet1!A310&lt;&gt;"",[121]Sheet1!A310,"")</f>
        <v>323</v>
      </c>
      <c r="AH378">
        <f>IF([122]Sheet1!A310&lt;&gt;"",[122]Sheet1!A310,"")</f>
        <v>21</v>
      </c>
      <c r="AI378">
        <f>IF([123]Sheet1!A310&lt;&gt;"",[123]Sheet1!A310,"")</f>
        <v>421</v>
      </c>
      <c r="AJ378">
        <f>IF([124]Sheet1!A310&lt;&gt;"",[124]Sheet1!A310,"")</f>
        <v>341</v>
      </c>
      <c r="AK378">
        <f>IF([125]Sheet1!A310&lt;&gt;"",[125]Sheet1!A310,"")</f>
        <v>407</v>
      </c>
      <c r="AL378">
        <f>IF([126]Sheet1!A310&lt;&gt;"",[126]Sheet1!A310,"")</f>
        <v>538</v>
      </c>
      <c r="AM378">
        <f>IF([127]Sheet1!A310&lt;&gt;"",[127]Sheet1!A310,"")</f>
        <v>390</v>
      </c>
      <c r="AN378">
        <f>IF([128]Sheet1!A310&lt;&gt;"",[128]Sheet1!A310,"")</f>
        <v>405</v>
      </c>
      <c r="AO378" t="str">
        <f>IF([129]Sheet1!A310&lt;&gt;"",[129]Sheet1!A310,"")</f>
        <v/>
      </c>
      <c r="AP378" t="str">
        <f>IF([130]Sheet1!A310&lt;&gt;"",[130]Sheet1!A310,"")</f>
        <v/>
      </c>
      <c r="AQ378">
        <f>IF([131]Sheet1!A310&lt;&gt;"",[131]Sheet1!A310,"")</f>
        <v>339</v>
      </c>
      <c r="AR378">
        <f>IF([132]Sheet1!A310&lt;&gt;"",[132]Sheet1!A310,"")</f>
        <v>7</v>
      </c>
      <c r="AS378">
        <f>IF([133]Sheet1!A310&lt;&gt;"",[133]Sheet1!A310,"")</f>
        <v>396</v>
      </c>
      <c r="AT378">
        <f>IF([134]Sheet1!A310&lt;&gt;"",[134]Sheet1!A310,"")</f>
        <v>592</v>
      </c>
      <c r="AU378">
        <f>IF([135]Sheet1!A310&lt;&gt;"",[135]Sheet1!A310,"")</f>
        <v>356</v>
      </c>
      <c r="AV378">
        <f>IF([136]Sheet1!A310&lt;&gt;"",[136]Sheet1!A310,"")</f>
        <v>357</v>
      </c>
      <c r="AW378">
        <f>IF([137]Sheet1!A310&lt;&gt;"",[137]Sheet1!A310,"")</f>
        <v>206</v>
      </c>
      <c r="AX378">
        <f>IF([138]Sheet1!A310&lt;&gt;"",[138]Sheet1!A310,"")</f>
        <v>107</v>
      </c>
      <c r="AY378">
        <f>IF([139]Sheet1!A310&lt;&gt;"",[139]Sheet1!A310,"")</f>
        <v>552</v>
      </c>
      <c r="AZ378">
        <f>IF([140]Sheet1!A310&lt;&gt;"",[140]Sheet1!A310,"")</f>
        <v>87</v>
      </c>
      <c r="BA378">
        <f>IF([141]Sheet1!A310&lt;&gt;"",[141]Sheet1!A310,"")</f>
        <v>127</v>
      </c>
      <c r="BB378">
        <f>IF([142]Sheet1!A310&lt;&gt;"",[142]Sheet1!A310,"")</f>
        <v>215</v>
      </c>
      <c r="BC378">
        <f>IF([143]Sheet1!A310&lt;&gt;"",[143]Sheet1!A310,"")</f>
        <v>583</v>
      </c>
      <c r="BD378">
        <f>IF([144]Sheet1!A310&lt;&gt;"",[144]Sheet1!A310,"")</f>
        <v>294</v>
      </c>
      <c r="BE378">
        <f>IF([145]Sheet1!A310&lt;&gt;"",[145]Sheet1!A310,"")</f>
        <v>293</v>
      </c>
      <c r="BF378">
        <f>IF([146]Sheet1!A310&lt;&gt;"",[146]Sheet1!A310,"")</f>
        <v>393</v>
      </c>
      <c r="BG378">
        <f>IF([147]Sheet1!A310&lt;&gt;"",[147]Sheet1!A310,"")</f>
        <v>396</v>
      </c>
      <c r="BH378">
        <f>IF([148]Sheet1!A310&lt;&gt;"",[148]Sheet1!A310,"")</f>
        <v>301</v>
      </c>
      <c r="BI378">
        <f>IF([149]Sheet1!A310&lt;&gt;"",[149]Sheet1!A310,"")</f>
        <v>265</v>
      </c>
      <c r="BJ378">
        <f>IF([150]Sheet1!A310&lt;&gt;"",[150]Sheet1!A310,"")</f>
        <v>115</v>
      </c>
      <c r="BK378">
        <f>IF([151]Sheet1!A310&lt;&gt;"",[151]Sheet1!A310,"")</f>
        <v>662</v>
      </c>
      <c r="BL378">
        <f>IF([152]Sheet1!A310&lt;&gt;"",[152]Sheet1!A310,"")</f>
        <v>576</v>
      </c>
      <c r="BM378">
        <f>IF([153]Sheet1!A310&lt;&gt;"",[153]Sheet1!A310,"")</f>
        <v>185</v>
      </c>
      <c r="BN378">
        <f>IF([154]Sheet1!A310&lt;&gt;"",[154]Sheet1!A310,"")</f>
        <v>4</v>
      </c>
      <c r="BO378">
        <f>IF([155]Sheet1!A310&lt;&gt;"",[155]Sheet1!A310,"")</f>
        <v>59</v>
      </c>
      <c r="BP378">
        <f>IF([156]Sheet1!A310&lt;&gt;"",[156]Sheet1!A310,"")</f>
        <v>597</v>
      </c>
      <c r="BQ378">
        <f>IF([157]Sheet1!A310&lt;&gt;"",[157]Sheet1!A310,"")</f>
        <v>134</v>
      </c>
      <c r="BR378">
        <f>IF([158]Sheet1!A310&lt;&gt;"",[158]Sheet1!A310,"")</f>
        <v>526</v>
      </c>
      <c r="BS378">
        <f>IF([159]Sheet1!A310&lt;&gt;"",[159]Sheet1!A310,"")</f>
        <v>622</v>
      </c>
      <c r="BT378">
        <f>IF([160]Sheet1!A310&lt;&gt;"",[160]Sheet1!A310,"")</f>
        <v>280</v>
      </c>
      <c r="BU378">
        <f>IF([161]Sheet1!A310&lt;&gt;"",[161]Sheet1!A310,"")</f>
        <v>559</v>
      </c>
      <c r="BV378">
        <f>IF([162]Sheet1!A310&lt;&gt;"",[162]Sheet1!A310,"")</f>
        <v>158</v>
      </c>
      <c r="BW378">
        <f>IF([163]Sheet1!A310&lt;&gt;"",[163]Sheet1!A310,"")</f>
        <v>6</v>
      </c>
      <c r="BX378">
        <f>IF([164]Sheet1!A310&lt;&gt;"",[164]Sheet1!A310,"")</f>
        <v>454</v>
      </c>
      <c r="BY378">
        <f>IF([165]Sheet1!A310&lt;&gt;"",[165]Sheet1!A310,"")</f>
        <v>256</v>
      </c>
      <c r="BZ378">
        <f>IF([166]Sheet1!A310&lt;&gt;"",[166]Sheet1!A310,"")</f>
        <v>146</v>
      </c>
      <c r="CA378">
        <f>IF([167]Sheet1!A310&lt;&gt;"",[167]Sheet1!A310,"")</f>
        <v>330</v>
      </c>
      <c r="CB378">
        <f>IF([168]Sheet1!A310&lt;&gt;"",[168]Sheet1!A310,"")</f>
        <v>183</v>
      </c>
      <c r="CC378">
        <f>IF([169]Sheet1!A310&lt;&gt;"",[169]Sheet1!A310,"")</f>
        <v>339</v>
      </c>
      <c r="CD378">
        <f>IF([170]Sheet1!A310&lt;&gt;"",[170]Sheet1!A310,"")</f>
        <v>274</v>
      </c>
      <c r="CE378">
        <f>IF([171]Sheet1!A310&lt;&gt;"",[171]Sheet1!A310,"")</f>
        <v>280</v>
      </c>
      <c r="CF378">
        <f>IF([172]Sheet1!A310&lt;&gt;"",[172]Sheet1!A310,"")</f>
        <v>665</v>
      </c>
      <c r="CG378">
        <f>IF([173]Sheet1!A310&lt;&gt;"",[173]Sheet1!A310,"")</f>
        <v>2</v>
      </c>
      <c r="CH378">
        <f>IF([174]Sheet1!A310&lt;&gt;"",[174]Sheet1!A310,"")</f>
        <v>545</v>
      </c>
      <c r="CI378">
        <f>IF([175]Sheet1!A310&lt;&gt;"",[175]Sheet1!A310,"")</f>
        <v>644</v>
      </c>
      <c r="CJ378">
        <f>IF([176]Sheet1!A310&lt;&gt;"",[176]Sheet1!A310,"")</f>
        <v>120</v>
      </c>
      <c r="CK378">
        <f>IF([177]Sheet1!A310&lt;&gt;"",[177]Sheet1!A310,"")</f>
        <v>145</v>
      </c>
      <c r="CL378">
        <f>IF([178]Sheet1!A310&lt;&gt;"",[178]Sheet1!A310,"")</f>
        <v>22</v>
      </c>
    </row>
    <row r="379" spans="2:90">
      <c r="B379">
        <f>IF([90]Sheet1!A311&lt;&gt;"",[90]Sheet1!A311,"")</f>
        <v>28</v>
      </c>
      <c r="C379">
        <f>IF([91]Sheet1!A311&lt;&gt;"",[91]Sheet1!A311,"")</f>
        <v>402</v>
      </c>
      <c r="D379">
        <f>IF([92]Sheet1!A311&lt;&gt;"",[92]Sheet1!A311,"")</f>
        <v>197</v>
      </c>
      <c r="E379">
        <f>IF([93]Sheet1!A311&lt;&gt;"",[93]Sheet1!A311,"")</f>
        <v>40</v>
      </c>
      <c r="F379">
        <f>IF([94]Sheet1!A311&lt;&gt;"",[94]Sheet1!A311,"")</f>
        <v>373</v>
      </c>
      <c r="G379">
        <f>IF([95]Sheet1!A311&lt;&gt;"",[95]Sheet1!A311,"")</f>
        <v>151</v>
      </c>
      <c r="H379">
        <f>IF([96]Sheet1!A311&lt;&gt;"",[96]Sheet1!A311,"")</f>
        <v>599</v>
      </c>
      <c r="I379">
        <f>IF([97]Sheet1!A311&lt;&gt;"",[97]Sheet1!A311,"")</f>
        <v>552</v>
      </c>
      <c r="J379">
        <f>IF([98]Sheet1!A311&lt;&gt;"",[98]Sheet1!A311,"")</f>
        <v>221</v>
      </c>
      <c r="K379">
        <f>IF([99]Sheet1!A311&lt;&gt;"",[99]Sheet1!A311,"")</f>
        <v>193</v>
      </c>
      <c r="L379">
        <f>IF([100]Sheet1!A311&lt;&gt;"",[100]Sheet1!A311,"")</f>
        <v>360</v>
      </c>
      <c r="M379">
        <f>IF([101]Sheet1!A311&lt;&gt;"",[101]Sheet1!A311,"")</f>
        <v>243</v>
      </c>
      <c r="N379">
        <f>IF([102]Sheet1!A311&lt;&gt;"",[102]Sheet1!A311,"")</f>
        <v>29</v>
      </c>
      <c r="O379">
        <f>IF([103]Sheet1!A311&lt;&gt;"",[103]Sheet1!A311,"")</f>
        <v>69</v>
      </c>
      <c r="P379">
        <f>IF([104]Sheet1!A311&lt;&gt;"",[104]Sheet1!A311,"")</f>
        <v>27</v>
      </c>
      <c r="Q379">
        <f>IF([105]Sheet1!A311&lt;&gt;"",[105]Sheet1!A311,"")</f>
        <v>576</v>
      </c>
      <c r="R379">
        <f>IF([106]Sheet1!A311&lt;&gt;"",[106]Sheet1!A311,"")</f>
        <v>203</v>
      </c>
      <c r="S379">
        <f>IF([107]Sheet1!A311&lt;&gt;"",[107]Sheet1!A311,"")</f>
        <v>245</v>
      </c>
      <c r="T379">
        <f>IF([108]Sheet1!A311&lt;&gt;"",[108]Sheet1!A311,"")</f>
        <v>178</v>
      </c>
      <c r="U379">
        <f>IF([109]Sheet1!A311&lt;&gt;"",[109]Sheet1!A311,"")</f>
        <v>304</v>
      </c>
      <c r="V379">
        <f>IF([110]Sheet1!A311&lt;&gt;"",[110]Sheet1!A311,"")</f>
        <v>466</v>
      </c>
      <c r="W379">
        <f>IF([111]Sheet1!A311&lt;&gt;"",[111]Sheet1!A311,"")</f>
        <v>123</v>
      </c>
      <c r="X379">
        <f>IF([112]Sheet1!A311&lt;&gt;"",[112]Sheet1!A311,"")</f>
        <v>545</v>
      </c>
      <c r="Y379">
        <f>IF([113]Sheet1!A311&lt;&gt;"",[113]Sheet1!A311,"")</f>
        <v>523</v>
      </c>
      <c r="Z379">
        <f>IF([114]Sheet1!A311&lt;&gt;"",[114]Sheet1!A311,"")</f>
        <v>122</v>
      </c>
      <c r="AA379">
        <f>IF([115]Sheet1!A311&lt;&gt;"",[115]Sheet1!A311,"")</f>
        <v>471</v>
      </c>
      <c r="AB379">
        <f>IF([116]Sheet1!A311&lt;&gt;"",[116]Sheet1!A311,"")</f>
        <v>78</v>
      </c>
      <c r="AC379">
        <f>IF([117]Sheet1!A311&lt;&gt;"",[117]Sheet1!A311,"")</f>
        <v>295</v>
      </c>
      <c r="AD379">
        <f>IF([118]Sheet1!A311&lt;&gt;"",[118]Sheet1!A311,"")</f>
        <v>73</v>
      </c>
      <c r="AE379">
        <f>IF([119]Sheet1!A311&lt;&gt;"",[119]Sheet1!A311,"")</f>
        <v>53</v>
      </c>
      <c r="AF379">
        <f>IF([120]Sheet1!A311&lt;&gt;"",[120]Sheet1!A311,"")</f>
        <v>309</v>
      </c>
      <c r="AG379">
        <f>IF([121]Sheet1!A311&lt;&gt;"",[121]Sheet1!A311,"")</f>
        <v>62</v>
      </c>
      <c r="AH379">
        <f>IF([122]Sheet1!A311&lt;&gt;"",[122]Sheet1!A311,"")</f>
        <v>506</v>
      </c>
      <c r="AI379">
        <f>IF([123]Sheet1!A311&lt;&gt;"",[123]Sheet1!A311,"")</f>
        <v>139</v>
      </c>
      <c r="AJ379">
        <f>IF([124]Sheet1!A311&lt;&gt;"",[124]Sheet1!A311,"")</f>
        <v>370</v>
      </c>
      <c r="AK379">
        <f>IF([125]Sheet1!A311&lt;&gt;"",[125]Sheet1!A311,"")</f>
        <v>485</v>
      </c>
      <c r="AL379">
        <f>IF([126]Sheet1!A311&lt;&gt;"",[126]Sheet1!A311,"")</f>
        <v>73</v>
      </c>
      <c r="AM379">
        <f>IF([127]Sheet1!A311&lt;&gt;"",[127]Sheet1!A311,"")</f>
        <v>539</v>
      </c>
      <c r="AN379">
        <f>IF([128]Sheet1!A311&lt;&gt;"",[128]Sheet1!A311,"")</f>
        <v>60</v>
      </c>
      <c r="AO379" t="str">
        <f>IF([129]Sheet1!A311&lt;&gt;"",[129]Sheet1!A311,"")</f>
        <v/>
      </c>
      <c r="AP379" t="str">
        <f>IF([130]Sheet1!A311&lt;&gt;"",[130]Sheet1!A311,"")</f>
        <v/>
      </c>
      <c r="AQ379">
        <f>IF([131]Sheet1!A311&lt;&gt;"",[131]Sheet1!A311,"")</f>
        <v>90</v>
      </c>
      <c r="AR379">
        <f>IF([132]Sheet1!A311&lt;&gt;"",[132]Sheet1!A311,"")</f>
        <v>666</v>
      </c>
      <c r="AS379">
        <f>IF([133]Sheet1!A311&lt;&gt;"",[133]Sheet1!A311,"")</f>
        <v>397</v>
      </c>
      <c r="AT379">
        <f>IF([134]Sheet1!A311&lt;&gt;"",[134]Sheet1!A311,"")</f>
        <v>90</v>
      </c>
      <c r="AU379">
        <f>IF([135]Sheet1!A311&lt;&gt;"",[135]Sheet1!A311,"")</f>
        <v>313</v>
      </c>
      <c r="AV379">
        <f>IF([136]Sheet1!A311&lt;&gt;"",[136]Sheet1!A311,"")</f>
        <v>321</v>
      </c>
      <c r="AW379">
        <f>IF([137]Sheet1!A311&lt;&gt;"",[137]Sheet1!A311,"")</f>
        <v>553</v>
      </c>
      <c r="AX379">
        <f>IF([138]Sheet1!A311&lt;&gt;"",[138]Sheet1!A311,"")</f>
        <v>256</v>
      </c>
      <c r="AY379">
        <f>IF([139]Sheet1!A311&lt;&gt;"",[139]Sheet1!A311,"")</f>
        <v>184</v>
      </c>
      <c r="AZ379">
        <f>IF([140]Sheet1!A311&lt;&gt;"",[140]Sheet1!A311,"")</f>
        <v>263</v>
      </c>
      <c r="BA379">
        <f>IF([141]Sheet1!A311&lt;&gt;"",[141]Sheet1!A311,"")</f>
        <v>119</v>
      </c>
      <c r="BB379">
        <f>IF([142]Sheet1!A311&lt;&gt;"",[142]Sheet1!A311,"")</f>
        <v>235</v>
      </c>
      <c r="BC379">
        <f>IF([143]Sheet1!A311&lt;&gt;"",[143]Sheet1!A311,"")</f>
        <v>179</v>
      </c>
      <c r="BD379">
        <f>IF([144]Sheet1!A311&lt;&gt;"",[144]Sheet1!A311,"")</f>
        <v>251</v>
      </c>
      <c r="BE379">
        <f>IF([145]Sheet1!A311&lt;&gt;"",[145]Sheet1!A311,"")</f>
        <v>145</v>
      </c>
      <c r="BF379">
        <f>IF([146]Sheet1!A311&lt;&gt;"",[146]Sheet1!A311,"")</f>
        <v>583</v>
      </c>
      <c r="BG379">
        <f>IF([147]Sheet1!A311&lt;&gt;"",[147]Sheet1!A311,"")</f>
        <v>352</v>
      </c>
      <c r="BH379">
        <f>IF([148]Sheet1!A311&lt;&gt;"",[148]Sheet1!A311,"")</f>
        <v>176</v>
      </c>
      <c r="BI379">
        <f>IF([149]Sheet1!A311&lt;&gt;"",[149]Sheet1!A311,"")</f>
        <v>316</v>
      </c>
      <c r="BJ379">
        <f>IF([150]Sheet1!A311&lt;&gt;"",[150]Sheet1!A311,"")</f>
        <v>254</v>
      </c>
      <c r="BK379">
        <f>IF([151]Sheet1!A311&lt;&gt;"",[151]Sheet1!A311,"")</f>
        <v>34</v>
      </c>
      <c r="BL379">
        <f>IF([152]Sheet1!A311&lt;&gt;"",[152]Sheet1!A311,"")</f>
        <v>54</v>
      </c>
      <c r="BM379">
        <f>IF([153]Sheet1!A311&lt;&gt;"",[153]Sheet1!A311,"")</f>
        <v>91</v>
      </c>
      <c r="BN379">
        <f>IF([154]Sheet1!A311&lt;&gt;"",[154]Sheet1!A311,"")</f>
        <v>559</v>
      </c>
      <c r="BO379">
        <f>IF([155]Sheet1!A311&lt;&gt;"",[155]Sheet1!A311,"")</f>
        <v>26</v>
      </c>
      <c r="BP379">
        <f>IF([156]Sheet1!A311&lt;&gt;"",[156]Sheet1!A311,"")</f>
        <v>27</v>
      </c>
      <c r="BQ379">
        <f>IF([157]Sheet1!A311&lt;&gt;"",[157]Sheet1!A311,"")</f>
        <v>427</v>
      </c>
      <c r="BR379">
        <f>IF([158]Sheet1!A311&lt;&gt;"",[158]Sheet1!A311,"")</f>
        <v>51</v>
      </c>
      <c r="BS379">
        <f>IF([159]Sheet1!A311&lt;&gt;"",[159]Sheet1!A311,"")</f>
        <v>125</v>
      </c>
      <c r="BT379">
        <f>IF([160]Sheet1!A311&lt;&gt;"",[160]Sheet1!A311,"")</f>
        <v>530</v>
      </c>
      <c r="BU379">
        <f>IF([161]Sheet1!A311&lt;&gt;"",[161]Sheet1!A311,"")</f>
        <v>274</v>
      </c>
      <c r="BV379">
        <f>IF([162]Sheet1!A311&lt;&gt;"",[162]Sheet1!A311,"")</f>
        <v>462</v>
      </c>
      <c r="BW379">
        <f>IF([163]Sheet1!A311&lt;&gt;"",[163]Sheet1!A311,"")</f>
        <v>69</v>
      </c>
      <c r="BX379">
        <f>IF([164]Sheet1!A311&lt;&gt;"",[164]Sheet1!A311,"")</f>
        <v>27</v>
      </c>
      <c r="BY379">
        <f>IF([165]Sheet1!A311&lt;&gt;"",[165]Sheet1!A311,"")</f>
        <v>51</v>
      </c>
      <c r="BZ379">
        <f>IF([166]Sheet1!A311&lt;&gt;"",[166]Sheet1!A311,"")</f>
        <v>423</v>
      </c>
      <c r="CA379">
        <f>IF([167]Sheet1!A311&lt;&gt;"",[167]Sheet1!A311,"")</f>
        <v>118</v>
      </c>
      <c r="CB379">
        <f>IF([168]Sheet1!A311&lt;&gt;"",[168]Sheet1!A311,"")</f>
        <v>125</v>
      </c>
      <c r="CC379">
        <f>IF([169]Sheet1!A311&lt;&gt;"",[169]Sheet1!A311,"")</f>
        <v>216</v>
      </c>
      <c r="CD379">
        <f>IF([170]Sheet1!A311&lt;&gt;"",[170]Sheet1!A311,"")</f>
        <v>607</v>
      </c>
      <c r="CE379">
        <f>IF([171]Sheet1!A311&lt;&gt;"",[171]Sheet1!A311,"")</f>
        <v>15</v>
      </c>
      <c r="CF379">
        <f>IF([172]Sheet1!A311&lt;&gt;"",[172]Sheet1!A311,"")</f>
        <v>242</v>
      </c>
      <c r="CG379">
        <f>IF([173]Sheet1!A311&lt;&gt;"",[173]Sheet1!A311,"")</f>
        <v>351</v>
      </c>
      <c r="CH379">
        <f>IF([174]Sheet1!A311&lt;&gt;"",[174]Sheet1!A311,"")</f>
        <v>357</v>
      </c>
      <c r="CI379">
        <f>IF([175]Sheet1!A311&lt;&gt;"",[175]Sheet1!A311,"")</f>
        <v>396</v>
      </c>
      <c r="CJ379">
        <f>IF([176]Sheet1!A311&lt;&gt;"",[176]Sheet1!A311,"")</f>
        <v>380</v>
      </c>
      <c r="CK379">
        <f>IF([177]Sheet1!A311&lt;&gt;"",[177]Sheet1!A311,"")</f>
        <v>643</v>
      </c>
      <c r="CL379">
        <f>IF([178]Sheet1!A311&lt;&gt;"",[178]Sheet1!A311,"")</f>
        <v>132</v>
      </c>
    </row>
    <row r="380" spans="2:90">
      <c r="B380">
        <f>IF([90]Sheet1!A312&lt;&gt;"",[90]Sheet1!A312,"")</f>
        <v>328</v>
      </c>
      <c r="C380">
        <f>IF([91]Sheet1!A312&lt;&gt;"",[91]Sheet1!A312,"")</f>
        <v>134</v>
      </c>
      <c r="D380">
        <f>IF([92]Sheet1!A312&lt;&gt;"",[92]Sheet1!A312,"")</f>
        <v>94</v>
      </c>
      <c r="E380">
        <f>IF([93]Sheet1!A312&lt;&gt;"",[93]Sheet1!A312,"")</f>
        <v>343</v>
      </c>
      <c r="F380">
        <f>IF([94]Sheet1!A312&lt;&gt;"",[94]Sheet1!A312,"")</f>
        <v>16</v>
      </c>
      <c r="G380">
        <f>IF([95]Sheet1!A312&lt;&gt;"",[95]Sheet1!A312,"")</f>
        <v>187</v>
      </c>
      <c r="H380">
        <f>IF([96]Sheet1!A312&lt;&gt;"",[96]Sheet1!A312,"")</f>
        <v>28</v>
      </c>
      <c r="I380">
        <f>IF([97]Sheet1!A312&lt;&gt;"",[97]Sheet1!A312,"")</f>
        <v>41</v>
      </c>
      <c r="J380">
        <f>IF([98]Sheet1!A312&lt;&gt;"",[98]Sheet1!A312,"")</f>
        <v>21</v>
      </c>
      <c r="K380">
        <f>IF([99]Sheet1!A312&lt;&gt;"",[99]Sheet1!A312,"")</f>
        <v>554</v>
      </c>
      <c r="L380">
        <f>IF([100]Sheet1!A312&lt;&gt;"",[100]Sheet1!A312,"")</f>
        <v>600</v>
      </c>
      <c r="M380">
        <f>IF([101]Sheet1!A312&lt;&gt;"",[101]Sheet1!A312,"")</f>
        <v>614</v>
      </c>
      <c r="N380">
        <f>IF([102]Sheet1!A312&lt;&gt;"",[102]Sheet1!A312,"")</f>
        <v>557</v>
      </c>
      <c r="O380">
        <f>IF([103]Sheet1!A312&lt;&gt;"",[103]Sheet1!A312,"")</f>
        <v>573</v>
      </c>
      <c r="P380">
        <f>IF([104]Sheet1!A312&lt;&gt;"",[104]Sheet1!A312,"")</f>
        <v>267</v>
      </c>
      <c r="Q380">
        <f>IF([105]Sheet1!A312&lt;&gt;"",[105]Sheet1!A312,"")</f>
        <v>14</v>
      </c>
      <c r="R380">
        <f>IF([106]Sheet1!A312&lt;&gt;"",[106]Sheet1!A312,"")</f>
        <v>648</v>
      </c>
      <c r="S380">
        <f>IF([107]Sheet1!A312&lt;&gt;"",[107]Sheet1!A312,"")</f>
        <v>466</v>
      </c>
      <c r="T380">
        <f>IF([108]Sheet1!A312&lt;&gt;"",[108]Sheet1!A312,"")</f>
        <v>109</v>
      </c>
      <c r="U380">
        <f>IF([109]Sheet1!A312&lt;&gt;"",[109]Sheet1!A312,"")</f>
        <v>535</v>
      </c>
      <c r="V380">
        <f>IF([110]Sheet1!A312&lt;&gt;"",[110]Sheet1!A312,"")</f>
        <v>49</v>
      </c>
      <c r="W380">
        <f>IF([111]Sheet1!A312&lt;&gt;"",[111]Sheet1!A312,"")</f>
        <v>153</v>
      </c>
      <c r="X380">
        <f>IF([112]Sheet1!A312&lt;&gt;"",[112]Sheet1!A312,"")</f>
        <v>224</v>
      </c>
      <c r="Y380">
        <f>IF([113]Sheet1!A312&lt;&gt;"",[113]Sheet1!A312,"")</f>
        <v>262</v>
      </c>
      <c r="Z380">
        <f>IF([114]Sheet1!A312&lt;&gt;"",[114]Sheet1!A312,"")</f>
        <v>131</v>
      </c>
      <c r="AA380">
        <f>IF([115]Sheet1!A312&lt;&gt;"",[115]Sheet1!A312,"")</f>
        <v>470</v>
      </c>
      <c r="AB380">
        <f>IF([116]Sheet1!A312&lt;&gt;"",[116]Sheet1!A312,"")</f>
        <v>163</v>
      </c>
      <c r="AC380">
        <f>IF([117]Sheet1!A312&lt;&gt;"",[117]Sheet1!A312,"")</f>
        <v>207</v>
      </c>
      <c r="AD380">
        <f>IF([118]Sheet1!A312&lt;&gt;"",[118]Sheet1!A312,"")</f>
        <v>272</v>
      </c>
      <c r="AE380">
        <f>IF([119]Sheet1!A312&lt;&gt;"",[119]Sheet1!A312,"")</f>
        <v>354</v>
      </c>
      <c r="AF380">
        <f>IF([120]Sheet1!A312&lt;&gt;"",[120]Sheet1!A312,"")</f>
        <v>173</v>
      </c>
      <c r="AG380">
        <f>IF([121]Sheet1!A312&lt;&gt;"",[121]Sheet1!A312,"")</f>
        <v>333</v>
      </c>
      <c r="AH380">
        <f>IF([122]Sheet1!A312&lt;&gt;"",[122]Sheet1!A312,"")</f>
        <v>301</v>
      </c>
      <c r="AI380">
        <f>IF([123]Sheet1!A312&lt;&gt;"",[123]Sheet1!A312,"")</f>
        <v>354</v>
      </c>
      <c r="AJ380">
        <f>IF([124]Sheet1!A312&lt;&gt;"",[124]Sheet1!A312,"")</f>
        <v>167</v>
      </c>
      <c r="AK380">
        <f>IF([125]Sheet1!A312&lt;&gt;"",[125]Sheet1!A312,"")</f>
        <v>297</v>
      </c>
      <c r="AL380">
        <f>IF([126]Sheet1!A312&lt;&gt;"",[126]Sheet1!A312,"")</f>
        <v>344</v>
      </c>
      <c r="AM380">
        <f>IF([127]Sheet1!A312&lt;&gt;"",[127]Sheet1!A312,"")</f>
        <v>28</v>
      </c>
      <c r="AN380">
        <f>IF([128]Sheet1!A312&lt;&gt;"",[128]Sheet1!A312,"")</f>
        <v>362</v>
      </c>
      <c r="AO380" t="str">
        <f>IF([129]Sheet1!A312&lt;&gt;"",[129]Sheet1!A312,"")</f>
        <v/>
      </c>
      <c r="AP380" t="str">
        <f>IF([130]Sheet1!A312&lt;&gt;"",[130]Sheet1!A312,"")</f>
        <v/>
      </c>
      <c r="AQ380">
        <f>IF([131]Sheet1!A312&lt;&gt;"",[131]Sheet1!A312,"")</f>
        <v>281</v>
      </c>
      <c r="AR380">
        <f>IF([132]Sheet1!A312&lt;&gt;"",[132]Sheet1!A312,"")</f>
        <v>39</v>
      </c>
      <c r="AS380">
        <f>IF([133]Sheet1!A312&lt;&gt;"",[133]Sheet1!A312,"")</f>
        <v>248</v>
      </c>
      <c r="AT380">
        <f>IF([134]Sheet1!A312&lt;&gt;"",[134]Sheet1!A312,"")</f>
        <v>206</v>
      </c>
      <c r="AU380">
        <f>IF([135]Sheet1!A312&lt;&gt;"",[135]Sheet1!A312,"")</f>
        <v>41</v>
      </c>
      <c r="AV380">
        <f>IF([136]Sheet1!A312&lt;&gt;"",[136]Sheet1!A312,"")</f>
        <v>625</v>
      </c>
      <c r="AW380">
        <f>IF([137]Sheet1!A312&lt;&gt;"",[137]Sheet1!A312,"")</f>
        <v>16</v>
      </c>
      <c r="AX380">
        <f>IF([138]Sheet1!A312&lt;&gt;"",[138]Sheet1!A312,"")</f>
        <v>594</v>
      </c>
      <c r="AY380">
        <f>IF([139]Sheet1!A312&lt;&gt;"",[139]Sheet1!A312,"")</f>
        <v>294</v>
      </c>
      <c r="AZ380">
        <f>IF([140]Sheet1!A312&lt;&gt;"",[140]Sheet1!A312,"")</f>
        <v>136</v>
      </c>
      <c r="BA380">
        <f>IF([141]Sheet1!A312&lt;&gt;"",[141]Sheet1!A312,"")</f>
        <v>634</v>
      </c>
      <c r="BB380">
        <f>IF([142]Sheet1!A312&lt;&gt;"",[142]Sheet1!A312,"")</f>
        <v>73</v>
      </c>
      <c r="BC380">
        <f>IF([143]Sheet1!A312&lt;&gt;"",[143]Sheet1!A312,"")</f>
        <v>607</v>
      </c>
      <c r="BD380">
        <f>IF([144]Sheet1!A312&lt;&gt;"",[144]Sheet1!A312,"")</f>
        <v>585</v>
      </c>
      <c r="BE380">
        <f>IF([145]Sheet1!A312&lt;&gt;"",[145]Sheet1!A312,"")</f>
        <v>109</v>
      </c>
      <c r="BF380">
        <f>IF([146]Sheet1!A312&lt;&gt;"",[146]Sheet1!A312,"")</f>
        <v>645</v>
      </c>
      <c r="BG380">
        <f>IF([147]Sheet1!A312&lt;&gt;"",[147]Sheet1!A312,"")</f>
        <v>267</v>
      </c>
      <c r="BH380">
        <f>IF([148]Sheet1!A312&lt;&gt;"",[148]Sheet1!A312,"")</f>
        <v>140</v>
      </c>
      <c r="BI380">
        <f>IF([149]Sheet1!A312&lt;&gt;"",[149]Sheet1!A312,"")</f>
        <v>556</v>
      </c>
      <c r="BJ380">
        <f>IF([150]Sheet1!A312&lt;&gt;"",[150]Sheet1!A312,"")</f>
        <v>353</v>
      </c>
      <c r="BK380">
        <f>IF([151]Sheet1!A312&lt;&gt;"",[151]Sheet1!A312,"")</f>
        <v>633</v>
      </c>
      <c r="BL380">
        <f>IF([152]Sheet1!A312&lt;&gt;"",[152]Sheet1!A312,"")</f>
        <v>553</v>
      </c>
      <c r="BM380">
        <f>IF([153]Sheet1!A312&lt;&gt;"",[153]Sheet1!A312,"")</f>
        <v>642</v>
      </c>
      <c r="BN380">
        <f>IF([154]Sheet1!A312&lt;&gt;"",[154]Sheet1!A312,"")</f>
        <v>254</v>
      </c>
      <c r="BO380">
        <f>IF([155]Sheet1!A312&lt;&gt;"",[155]Sheet1!A312,"")</f>
        <v>368</v>
      </c>
      <c r="BP380">
        <f>IF([156]Sheet1!A312&lt;&gt;"",[156]Sheet1!A312,"")</f>
        <v>352</v>
      </c>
      <c r="BQ380">
        <f>IF([157]Sheet1!A312&lt;&gt;"",[157]Sheet1!A312,"")</f>
        <v>612</v>
      </c>
      <c r="BR380">
        <f>IF([158]Sheet1!A312&lt;&gt;"",[158]Sheet1!A312,"")</f>
        <v>569</v>
      </c>
      <c r="BS380">
        <f>IF([159]Sheet1!A312&lt;&gt;"",[159]Sheet1!A312,"")</f>
        <v>359</v>
      </c>
      <c r="BT380">
        <f>IF([160]Sheet1!A312&lt;&gt;"",[160]Sheet1!A312,"")</f>
        <v>656</v>
      </c>
      <c r="BU380">
        <f>IF([161]Sheet1!A312&lt;&gt;"",[161]Sheet1!A312,"")</f>
        <v>239</v>
      </c>
      <c r="BV380">
        <f>IF([162]Sheet1!A312&lt;&gt;"",[162]Sheet1!A312,"")</f>
        <v>101</v>
      </c>
      <c r="BW380">
        <f>IF([163]Sheet1!A312&lt;&gt;"",[163]Sheet1!A312,"")</f>
        <v>213</v>
      </c>
      <c r="BX380">
        <f>IF([164]Sheet1!A312&lt;&gt;"",[164]Sheet1!A312,"")</f>
        <v>392</v>
      </c>
      <c r="BY380">
        <f>IF([165]Sheet1!A312&lt;&gt;"",[165]Sheet1!A312,"")</f>
        <v>443</v>
      </c>
      <c r="BZ380">
        <f>IF([166]Sheet1!A312&lt;&gt;"",[166]Sheet1!A312,"")</f>
        <v>114</v>
      </c>
      <c r="CA380">
        <f>IF([167]Sheet1!A312&lt;&gt;"",[167]Sheet1!A312,"")</f>
        <v>508</v>
      </c>
      <c r="CB380">
        <f>IF([168]Sheet1!A312&lt;&gt;"",[168]Sheet1!A312,"")</f>
        <v>411</v>
      </c>
      <c r="CC380">
        <f>IF([169]Sheet1!A312&lt;&gt;"",[169]Sheet1!A312,"")</f>
        <v>360</v>
      </c>
      <c r="CD380">
        <f>IF([170]Sheet1!A312&lt;&gt;"",[170]Sheet1!A312,"")</f>
        <v>338</v>
      </c>
      <c r="CE380">
        <f>IF([171]Sheet1!A312&lt;&gt;"",[171]Sheet1!A312,"")</f>
        <v>597</v>
      </c>
      <c r="CF380">
        <f>IF([172]Sheet1!A312&lt;&gt;"",[172]Sheet1!A312,"")</f>
        <v>637</v>
      </c>
      <c r="CG380">
        <f>IF([173]Sheet1!A312&lt;&gt;"",[173]Sheet1!A312,"")</f>
        <v>117</v>
      </c>
      <c r="CH380">
        <f>IF([174]Sheet1!A312&lt;&gt;"",[174]Sheet1!A312,"")</f>
        <v>363</v>
      </c>
      <c r="CI380">
        <f>IF([175]Sheet1!A312&lt;&gt;"",[175]Sheet1!A312,"")</f>
        <v>642</v>
      </c>
      <c r="CJ380">
        <f>IF([176]Sheet1!A312&lt;&gt;"",[176]Sheet1!A312,"")</f>
        <v>616</v>
      </c>
      <c r="CK380">
        <f>IF([177]Sheet1!A312&lt;&gt;"",[177]Sheet1!A312,"")</f>
        <v>238</v>
      </c>
      <c r="CL380">
        <f>IF([178]Sheet1!A312&lt;&gt;"",[178]Sheet1!A312,"")</f>
        <v>328</v>
      </c>
    </row>
    <row r="381" spans="2:90">
      <c r="B381">
        <f>IF([90]Sheet1!A313&lt;&gt;"",[90]Sheet1!A313,"")</f>
        <v>177</v>
      </c>
      <c r="C381">
        <f>IF([91]Sheet1!A313&lt;&gt;"",[91]Sheet1!A313,"")</f>
        <v>221</v>
      </c>
      <c r="D381">
        <f>IF([92]Sheet1!A313&lt;&gt;"",[92]Sheet1!A313,"")</f>
        <v>46</v>
      </c>
      <c r="E381">
        <f>IF([93]Sheet1!A313&lt;&gt;"",[93]Sheet1!A313,"")</f>
        <v>171</v>
      </c>
      <c r="F381">
        <f>IF([94]Sheet1!A313&lt;&gt;"",[94]Sheet1!A313,"")</f>
        <v>57</v>
      </c>
      <c r="G381">
        <f>IF([95]Sheet1!A313&lt;&gt;"",[95]Sheet1!A313,"")</f>
        <v>47</v>
      </c>
      <c r="H381">
        <f>IF([96]Sheet1!A313&lt;&gt;"",[96]Sheet1!A313,"")</f>
        <v>343</v>
      </c>
      <c r="I381">
        <f>IF([97]Sheet1!A313&lt;&gt;"",[97]Sheet1!A313,"")</f>
        <v>37</v>
      </c>
      <c r="J381">
        <f>IF([98]Sheet1!A313&lt;&gt;"",[98]Sheet1!A313,"")</f>
        <v>640</v>
      </c>
      <c r="K381">
        <f>IF([99]Sheet1!A313&lt;&gt;"",[99]Sheet1!A313,"")</f>
        <v>364</v>
      </c>
      <c r="L381">
        <f>IF([100]Sheet1!A313&lt;&gt;"",[100]Sheet1!A313,"")</f>
        <v>391</v>
      </c>
      <c r="M381">
        <f>IF([101]Sheet1!A313&lt;&gt;"",[101]Sheet1!A313,"")</f>
        <v>49</v>
      </c>
      <c r="N381">
        <f>IF([102]Sheet1!A313&lt;&gt;"",[102]Sheet1!A313,"")</f>
        <v>344</v>
      </c>
      <c r="O381">
        <f>IF([103]Sheet1!A313&lt;&gt;"",[103]Sheet1!A313,"")</f>
        <v>282</v>
      </c>
      <c r="P381">
        <f>IF([104]Sheet1!A313&lt;&gt;"",[104]Sheet1!A313,"")</f>
        <v>162</v>
      </c>
      <c r="Q381">
        <f>IF([105]Sheet1!A313&lt;&gt;"",[105]Sheet1!A313,"")</f>
        <v>96</v>
      </c>
      <c r="R381">
        <f>IF([106]Sheet1!A313&lt;&gt;"",[106]Sheet1!A313,"")</f>
        <v>625</v>
      </c>
      <c r="S381">
        <f>IF([107]Sheet1!A313&lt;&gt;"",[107]Sheet1!A313,"")</f>
        <v>345</v>
      </c>
      <c r="T381">
        <f>IF([108]Sheet1!A313&lt;&gt;"",[108]Sheet1!A313,"")</f>
        <v>127</v>
      </c>
      <c r="U381">
        <f>IF([109]Sheet1!A313&lt;&gt;"",[109]Sheet1!A313,"")</f>
        <v>43</v>
      </c>
      <c r="V381">
        <f>IF([110]Sheet1!A313&lt;&gt;"",[110]Sheet1!A313,"")</f>
        <v>430</v>
      </c>
      <c r="W381">
        <f>IF([111]Sheet1!A313&lt;&gt;"",[111]Sheet1!A313,"")</f>
        <v>37</v>
      </c>
      <c r="X381">
        <f>IF([112]Sheet1!A313&lt;&gt;"",[112]Sheet1!A313,"")</f>
        <v>423</v>
      </c>
      <c r="Y381">
        <f>IF([113]Sheet1!A313&lt;&gt;"",[113]Sheet1!A313,"")</f>
        <v>290</v>
      </c>
      <c r="Z381">
        <f>IF([114]Sheet1!A313&lt;&gt;"",[114]Sheet1!A313,"")</f>
        <v>240</v>
      </c>
      <c r="AA381">
        <f>IF([115]Sheet1!A313&lt;&gt;"",[115]Sheet1!A313,"")</f>
        <v>324</v>
      </c>
      <c r="AB381">
        <f>IF([116]Sheet1!A313&lt;&gt;"",[116]Sheet1!A313,"")</f>
        <v>243</v>
      </c>
      <c r="AC381">
        <f>IF([117]Sheet1!A313&lt;&gt;"",[117]Sheet1!A313,"")</f>
        <v>142</v>
      </c>
      <c r="AD381">
        <f>IF([118]Sheet1!A313&lt;&gt;"",[118]Sheet1!A313,"")</f>
        <v>421</v>
      </c>
      <c r="AE381">
        <f>IF([119]Sheet1!A313&lt;&gt;"",[119]Sheet1!A313,"")</f>
        <v>223</v>
      </c>
      <c r="AF381">
        <f>IF([120]Sheet1!A313&lt;&gt;"",[120]Sheet1!A313,"")</f>
        <v>141</v>
      </c>
      <c r="AG381">
        <f>IF([121]Sheet1!A313&lt;&gt;"",[121]Sheet1!A313,"")</f>
        <v>325</v>
      </c>
      <c r="AH381">
        <f>IF([122]Sheet1!A313&lt;&gt;"",[122]Sheet1!A313,"")</f>
        <v>54</v>
      </c>
      <c r="AI381">
        <f>IF([123]Sheet1!A313&lt;&gt;"",[123]Sheet1!A313,"")</f>
        <v>420</v>
      </c>
      <c r="AJ381">
        <f>IF([124]Sheet1!A313&lt;&gt;"",[124]Sheet1!A313,"")</f>
        <v>20</v>
      </c>
      <c r="AK381">
        <f>IF([125]Sheet1!A313&lt;&gt;"",[125]Sheet1!A313,"")</f>
        <v>471</v>
      </c>
      <c r="AL381">
        <f>IF([126]Sheet1!A313&lt;&gt;"",[126]Sheet1!A313,"")</f>
        <v>502</v>
      </c>
      <c r="AM381">
        <f>IF([127]Sheet1!A313&lt;&gt;"",[127]Sheet1!A313,"")</f>
        <v>192</v>
      </c>
      <c r="AN381">
        <f>IF([128]Sheet1!A313&lt;&gt;"",[128]Sheet1!A313,"")</f>
        <v>250</v>
      </c>
      <c r="AO381" t="str">
        <f>IF([129]Sheet1!A313&lt;&gt;"",[129]Sheet1!A313,"")</f>
        <v/>
      </c>
      <c r="AP381" t="str">
        <f>IF([130]Sheet1!A313&lt;&gt;"",[130]Sheet1!A313,"")</f>
        <v/>
      </c>
      <c r="AQ381">
        <f>IF([131]Sheet1!A313&lt;&gt;"",[131]Sheet1!A313,"")</f>
        <v>56</v>
      </c>
      <c r="AR381">
        <f>IF([132]Sheet1!A313&lt;&gt;"",[132]Sheet1!A313,"")</f>
        <v>248</v>
      </c>
      <c r="AS381">
        <f>IF([133]Sheet1!A313&lt;&gt;"",[133]Sheet1!A313,"")</f>
        <v>165</v>
      </c>
      <c r="AT381">
        <f>IF([134]Sheet1!A313&lt;&gt;"",[134]Sheet1!A313,"")</f>
        <v>26</v>
      </c>
      <c r="AU381">
        <f>IF([135]Sheet1!A313&lt;&gt;"",[135]Sheet1!A313,"")</f>
        <v>93</v>
      </c>
      <c r="AV381">
        <f>IF([136]Sheet1!A313&lt;&gt;"",[136]Sheet1!A313,"")</f>
        <v>79</v>
      </c>
      <c r="AW381">
        <f>IF([137]Sheet1!A313&lt;&gt;"",[137]Sheet1!A313,"")</f>
        <v>233</v>
      </c>
      <c r="AX381">
        <f>IF([138]Sheet1!A313&lt;&gt;"",[138]Sheet1!A313,"")</f>
        <v>63</v>
      </c>
      <c r="AY381">
        <f>IF([139]Sheet1!A313&lt;&gt;"",[139]Sheet1!A313,"")</f>
        <v>43</v>
      </c>
      <c r="AZ381">
        <f>IF([140]Sheet1!A313&lt;&gt;"",[140]Sheet1!A313,"")</f>
        <v>626</v>
      </c>
      <c r="BA381">
        <f>IF([141]Sheet1!A313&lt;&gt;"",[141]Sheet1!A313,"")</f>
        <v>554</v>
      </c>
      <c r="BB381">
        <f>IF([142]Sheet1!A313&lt;&gt;"",[142]Sheet1!A313,"")</f>
        <v>258</v>
      </c>
      <c r="BC381">
        <f>IF([143]Sheet1!A313&lt;&gt;"",[143]Sheet1!A313,"")</f>
        <v>372</v>
      </c>
      <c r="BD381">
        <f>IF([144]Sheet1!A313&lt;&gt;"",[144]Sheet1!A313,"")</f>
        <v>396</v>
      </c>
      <c r="BE381">
        <f>IF([145]Sheet1!A313&lt;&gt;"",[145]Sheet1!A313,"")</f>
        <v>550</v>
      </c>
      <c r="BF381">
        <f>IF([146]Sheet1!A313&lt;&gt;"",[146]Sheet1!A313,"")</f>
        <v>656</v>
      </c>
      <c r="BG381">
        <f>IF([147]Sheet1!A313&lt;&gt;"",[147]Sheet1!A313,"")</f>
        <v>223</v>
      </c>
      <c r="BH381">
        <f>IF([148]Sheet1!A313&lt;&gt;"",[148]Sheet1!A313,"")</f>
        <v>259</v>
      </c>
      <c r="BI381">
        <f>IF([149]Sheet1!A313&lt;&gt;"",[149]Sheet1!A313,"")</f>
        <v>174</v>
      </c>
      <c r="BJ381">
        <f>IF([150]Sheet1!A313&lt;&gt;"",[150]Sheet1!A313,"")</f>
        <v>360</v>
      </c>
      <c r="BK381">
        <f>IF([151]Sheet1!A313&lt;&gt;"",[151]Sheet1!A313,"")</f>
        <v>69</v>
      </c>
      <c r="BL381">
        <f>IF([152]Sheet1!A313&lt;&gt;"",[152]Sheet1!A313,"")</f>
        <v>181</v>
      </c>
      <c r="BM381">
        <f>IF([153]Sheet1!A313&lt;&gt;"",[153]Sheet1!A313,"")</f>
        <v>195</v>
      </c>
      <c r="BN381">
        <f>IF([154]Sheet1!A313&lt;&gt;"",[154]Sheet1!A313,"")</f>
        <v>35</v>
      </c>
      <c r="BO381">
        <f>IF([155]Sheet1!A313&lt;&gt;"",[155]Sheet1!A313,"")</f>
        <v>173</v>
      </c>
      <c r="BP381">
        <f>IF([156]Sheet1!A313&lt;&gt;"",[156]Sheet1!A313,"")</f>
        <v>109</v>
      </c>
      <c r="BQ381">
        <f>IF([157]Sheet1!A313&lt;&gt;"",[157]Sheet1!A313,"")</f>
        <v>76</v>
      </c>
      <c r="BR381">
        <f>IF([158]Sheet1!A313&lt;&gt;"",[158]Sheet1!A313,"")</f>
        <v>233</v>
      </c>
      <c r="BS381">
        <f>IF([159]Sheet1!A313&lt;&gt;"",[159]Sheet1!A313,"")</f>
        <v>625</v>
      </c>
      <c r="BT381">
        <f>IF([160]Sheet1!A313&lt;&gt;"",[160]Sheet1!A313,"")</f>
        <v>563</v>
      </c>
      <c r="BU381">
        <f>IF([161]Sheet1!A313&lt;&gt;"",[161]Sheet1!A313,"")</f>
        <v>285</v>
      </c>
      <c r="BV381">
        <f>IF([162]Sheet1!A313&lt;&gt;"",[162]Sheet1!A313,"")</f>
        <v>513</v>
      </c>
      <c r="BW381">
        <f>IF([163]Sheet1!A313&lt;&gt;"",[163]Sheet1!A313,"")</f>
        <v>600</v>
      </c>
      <c r="BX381">
        <f>IF([164]Sheet1!A313&lt;&gt;"",[164]Sheet1!A313,"")</f>
        <v>374</v>
      </c>
      <c r="BY381">
        <f>IF([165]Sheet1!A313&lt;&gt;"",[165]Sheet1!A313,"")</f>
        <v>84</v>
      </c>
      <c r="BZ381">
        <f>IF([166]Sheet1!A313&lt;&gt;"",[166]Sheet1!A313,"")</f>
        <v>276</v>
      </c>
      <c r="CA381">
        <f>IF([167]Sheet1!A313&lt;&gt;"",[167]Sheet1!A313,"")</f>
        <v>409</v>
      </c>
      <c r="CB381">
        <f>IF([168]Sheet1!A313&lt;&gt;"",[168]Sheet1!A313,"")</f>
        <v>473</v>
      </c>
      <c r="CC381">
        <f>IF([169]Sheet1!A313&lt;&gt;"",[169]Sheet1!A313,"")</f>
        <v>80</v>
      </c>
      <c r="CD381">
        <f>IF([170]Sheet1!A313&lt;&gt;"",[170]Sheet1!A313,"")</f>
        <v>635</v>
      </c>
      <c r="CE381">
        <f>IF([171]Sheet1!A313&lt;&gt;"",[171]Sheet1!A313,"")</f>
        <v>44</v>
      </c>
      <c r="CF381">
        <f>IF([172]Sheet1!A313&lt;&gt;"",[172]Sheet1!A313,"")</f>
        <v>147</v>
      </c>
      <c r="CG381">
        <f>IF([173]Sheet1!A313&lt;&gt;"",[173]Sheet1!A313,"")</f>
        <v>75</v>
      </c>
      <c r="CH381">
        <f>IF([174]Sheet1!A313&lt;&gt;"",[174]Sheet1!A313,"")</f>
        <v>191</v>
      </c>
      <c r="CI381">
        <f>IF([175]Sheet1!A313&lt;&gt;"",[175]Sheet1!A313,"")</f>
        <v>285</v>
      </c>
      <c r="CJ381">
        <f>IF([176]Sheet1!A313&lt;&gt;"",[176]Sheet1!A313,"")</f>
        <v>268</v>
      </c>
      <c r="CK381">
        <f>IF([177]Sheet1!A313&lt;&gt;"",[177]Sheet1!A313,"")</f>
        <v>76</v>
      </c>
      <c r="CL381">
        <f>IF([178]Sheet1!A313&lt;&gt;"",[178]Sheet1!A313,"")</f>
        <v>397</v>
      </c>
    </row>
    <row r="382" spans="2:90">
      <c r="B382">
        <f>IF([90]Sheet1!A314&lt;&gt;"",[90]Sheet1!A314,"")</f>
        <v>430</v>
      </c>
      <c r="C382">
        <f>IF([91]Sheet1!A314&lt;&gt;"",[91]Sheet1!A314,"")</f>
        <v>20</v>
      </c>
      <c r="D382">
        <f>IF([92]Sheet1!A314&lt;&gt;"",[92]Sheet1!A314,"")</f>
        <v>153</v>
      </c>
      <c r="E382">
        <f>IF([93]Sheet1!A314&lt;&gt;"",[93]Sheet1!A314,"")</f>
        <v>193</v>
      </c>
      <c r="F382">
        <f>IF([94]Sheet1!A314&lt;&gt;"",[94]Sheet1!A314,"")</f>
        <v>50</v>
      </c>
      <c r="G382">
        <f>IF([95]Sheet1!A314&lt;&gt;"",[95]Sheet1!A314,"")</f>
        <v>272</v>
      </c>
      <c r="H382">
        <f>IF([96]Sheet1!A314&lt;&gt;"",[96]Sheet1!A314,"")</f>
        <v>46</v>
      </c>
      <c r="I382">
        <f>IF([97]Sheet1!A314&lt;&gt;"",[97]Sheet1!A314,"")</f>
        <v>550</v>
      </c>
      <c r="J382">
        <f>IF([98]Sheet1!A314&lt;&gt;"",[98]Sheet1!A314,"")</f>
        <v>72</v>
      </c>
      <c r="K382">
        <f>IF([99]Sheet1!A314&lt;&gt;"",[99]Sheet1!A314,"")</f>
        <v>27</v>
      </c>
      <c r="L382">
        <f>IF([100]Sheet1!A314&lt;&gt;"",[100]Sheet1!A314,"")</f>
        <v>619</v>
      </c>
      <c r="M382">
        <f>IF([101]Sheet1!A314&lt;&gt;"",[101]Sheet1!A314,"")</f>
        <v>115</v>
      </c>
      <c r="N382">
        <f>IF([102]Sheet1!A314&lt;&gt;"",[102]Sheet1!A314,"")</f>
        <v>268</v>
      </c>
      <c r="O382">
        <f>IF([103]Sheet1!A314&lt;&gt;"",[103]Sheet1!A314,"")</f>
        <v>161</v>
      </c>
      <c r="P382">
        <f>IF([104]Sheet1!A314&lt;&gt;"",[104]Sheet1!A314,"")</f>
        <v>364</v>
      </c>
      <c r="Q382">
        <f>IF([105]Sheet1!A314&lt;&gt;"",[105]Sheet1!A314,"")</f>
        <v>575</v>
      </c>
      <c r="R382">
        <f>IF([106]Sheet1!A314&lt;&gt;"",[106]Sheet1!A314,"")</f>
        <v>73</v>
      </c>
      <c r="S382">
        <f>IF([107]Sheet1!A314&lt;&gt;"",[107]Sheet1!A314,"")</f>
        <v>387</v>
      </c>
      <c r="T382">
        <f>IF([108]Sheet1!A314&lt;&gt;"",[108]Sheet1!A314,"")</f>
        <v>52</v>
      </c>
      <c r="U382">
        <f>IF([109]Sheet1!A314&lt;&gt;"",[109]Sheet1!A314,"")</f>
        <v>502</v>
      </c>
      <c r="V382">
        <f>IF([110]Sheet1!A314&lt;&gt;"",[110]Sheet1!A314,"")</f>
        <v>445</v>
      </c>
      <c r="W382">
        <f>IF([111]Sheet1!A314&lt;&gt;"",[111]Sheet1!A314,"")</f>
        <v>11</v>
      </c>
      <c r="X382">
        <f>IF([112]Sheet1!A314&lt;&gt;"",[112]Sheet1!A314,"")</f>
        <v>52</v>
      </c>
      <c r="Y382">
        <f>IF([113]Sheet1!A314&lt;&gt;"",[113]Sheet1!A314,"")</f>
        <v>75</v>
      </c>
      <c r="Z382">
        <f>IF([114]Sheet1!A314&lt;&gt;"",[114]Sheet1!A314,"")</f>
        <v>108</v>
      </c>
      <c r="AA382">
        <f>IF([115]Sheet1!A314&lt;&gt;"",[115]Sheet1!A314,"")</f>
        <v>482</v>
      </c>
      <c r="AB382">
        <f>IF([116]Sheet1!A314&lt;&gt;"",[116]Sheet1!A314,"")</f>
        <v>6</v>
      </c>
      <c r="AC382">
        <f>IF([117]Sheet1!A314&lt;&gt;"",[117]Sheet1!A314,"")</f>
        <v>322</v>
      </c>
      <c r="AD382">
        <f>IF([118]Sheet1!A314&lt;&gt;"",[118]Sheet1!A314,"")</f>
        <v>356</v>
      </c>
      <c r="AE382">
        <f>IF([119]Sheet1!A314&lt;&gt;"",[119]Sheet1!A314,"")</f>
        <v>45</v>
      </c>
      <c r="AF382">
        <f>IF([120]Sheet1!A314&lt;&gt;"",[120]Sheet1!A314,"")</f>
        <v>471</v>
      </c>
      <c r="AG382">
        <f>IF([121]Sheet1!A314&lt;&gt;"",[121]Sheet1!A314,"")</f>
        <v>236</v>
      </c>
      <c r="AH382">
        <f>IF([122]Sheet1!A314&lt;&gt;"",[122]Sheet1!A314,"")</f>
        <v>179</v>
      </c>
      <c r="AI382">
        <f>IF([123]Sheet1!A314&lt;&gt;"",[123]Sheet1!A314,"")</f>
        <v>415</v>
      </c>
      <c r="AJ382">
        <f>IF([124]Sheet1!A314&lt;&gt;"",[124]Sheet1!A314,"")</f>
        <v>474</v>
      </c>
      <c r="AK382">
        <f>IF([125]Sheet1!A314&lt;&gt;"",[125]Sheet1!A314,"")</f>
        <v>127</v>
      </c>
      <c r="AL382">
        <f>IF([126]Sheet1!A314&lt;&gt;"",[126]Sheet1!A314,"")</f>
        <v>97</v>
      </c>
      <c r="AM382">
        <f>IF([127]Sheet1!A314&lt;&gt;"",[127]Sheet1!A314,"")</f>
        <v>145</v>
      </c>
      <c r="AN382">
        <f>IF([128]Sheet1!A314&lt;&gt;"",[128]Sheet1!A314,"")</f>
        <v>327</v>
      </c>
      <c r="AO382" t="str">
        <f>IF([129]Sheet1!A314&lt;&gt;"",[129]Sheet1!A314,"")</f>
        <v/>
      </c>
      <c r="AP382" t="str">
        <f>IF([130]Sheet1!A314&lt;&gt;"",[130]Sheet1!A314,"")</f>
        <v/>
      </c>
      <c r="AQ382">
        <f>IF([131]Sheet1!A314&lt;&gt;"",[131]Sheet1!A314,"")</f>
        <v>203</v>
      </c>
      <c r="AR382">
        <f>IF([132]Sheet1!A314&lt;&gt;"",[132]Sheet1!A314,"")</f>
        <v>642</v>
      </c>
      <c r="AS382">
        <f>IF([133]Sheet1!A314&lt;&gt;"",[133]Sheet1!A314,"")</f>
        <v>77</v>
      </c>
      <c r="AT382">
        <f>IF([134]Sheet1!A314&lt;&gt;"",[134]Sheet1!A314,"")</f>
        <v>174</v>
      </c>
      <c r="AU382">
        <f>IF([135]Sheet1!A314&lt;&gt;"",[135]Sheet1!A314,"")</f>
        <v>554</v>
      </c>
      <c r="AV382">
        <f>IF([136]Sheet1!A314&lt;&gt;"",[136]Sheet1!A314,"")</f>
        <v>232</v>
      </c>
      <c r="AW382">
        <f>IF([137]Sheet1!A314&lt;&gt;"",[137]Sheet1!A314,"")</f>
        <v>653</v>
      </c>
      <c r="AX382">
        <f>IF([138]Sheet1!A314&lt;&gt;"",[138]Sheet1!A314,"")</f>
        <v>62</v>
      </c>
      <c r="AY382">
        <f>IF([139]Sheet1!A314&lt;&gt;"",[139]Sheet1!A314,"")</f>
        <v>334</v>
      </c>
      <c r="AZ382">
        <f>IF([140]Sheet1!A314&lt;&gt;"",[140]Sheet1!A314,"")</f>
        <v>210</v>
      </c>
      <c r="BA382">
        <f>IF([141]Sheet1!A314&lt;&gt;"",[141]Sheet1!A314,"")</f>
        <v>302</v>
      </c>
      <c r="BB382">
        <f>IF([142]Sheet1!A314&lt;&gt;"",[142]Sheet1!A314,"")</f>
        <v>263</v>
      </c>
      <c r="BC382">
        <f>IF([143]Sheet1!A314&lt;&gt;"",[143]Sheet1!A314,"")</f>
        <v>276</v>
      </c>
      <c r="BD382">
        <f>IF([144]Sheet1!A314&lt;&gt;"",[144]Sheet1!A314,"")</f>
        <v>309</v>
      </c>
      <c r="BE382">
        <f>IF([145]Sheet1!A314&lt;&gt;"",[145]Sheet1!A314,"")</f>
        <v>115</v>
      </c>
      <c r="BF382">
        <f>IF([146]Sheet1!A314&lt;&gt;"",[146]Sheet1!A314,"")</f>
        <v>293</v>
      </c>
      <c r="BG382">
        <f>IF([147]Sheet1!A314&lt;&gt;"",[147]Sheet1!A314,"")</f>
        <v>634</v>
      </c>
      <c r="BH382">
        <f>IF([148]Sheet1!A314&lt;&gt;"",[148]Sheet1!A314,"")</f>
        <v>118</v>
      </c>
      <c r="BI382">
        <f>IF([149]Sheet1!A314&lt;&gt;"",[149]Sheet1!A314,"")</f>
        <v>186</v>
      </c>
      <c r="BJ382">
        <f>IF([150]Sheet1!A314&lt;&gt;"",[150]Sheet1!A314,"")</f>
        <v>97</v>
      </c>
      <c r="BK382">
        <f>IF([151]Sheet1!A314&lt;&gt;"",[151]Sheet1!A314,"")</f>
        <v>78</v>
      </c>
      <c r="BL382">
        <f>IF([152]Sheet1!A314&lt;&gt;"",[152]Sheet1!A314,"")</f>
        <v>6</v>
      </c>
      <c r="BM382">
        <f>IF([153]Sheet1!A314&lt;&gt;"",[153]Sheet1!A314,"")</f>
        <v>18</v>
      </c>
      <c r="BN382">
        <f>IF([154]Sheet1!A314&lt;&gt;"",[154]Sheet1!A314,"")</f>
        <v>127</v>
      </c>
      <c r="BO382">
        <f>IF([155]Sheet1!A314&lt;&gt;"",[155]Sheet1!A314,"")</f>
        <v>188</v>
      </c>
      <c r="BP382">
        <f>IF([156]Sheet1!A314&lt;&gt;"",[156]Sheet1!A314,"")</f>
        <v>610</v>
      </c>
      <c r="BQ382">
        <f>IF([157]Sheet1!A314&lt;&gt;"",[157]Sheet1!A314,"")</f>
        <v>92</v>
      </c>
      <c r="BR382">
        <f>IF([158]Sheet1!A314&lt;&gt;"",[158]Sheet1!A314,"")</f>
        <v>72</v>
      </c>
      <c r="BS382">
        <f>IF([159]Sheet1!A314&lt;&gt;"",[159]Sheet1!A314,"")</f>
        <v>60</v>
      </c>
      <c r="BT382">
        <f>IF([160]Sheet1!A314&lt;&gt;"",[160]Sheet1!A314,"")</f>
        <v>244</v>
      </c>
      <c r="BU382">
        <f>IF([161]Sheet1!A314&lt;&gt;"",[161]Sheet1!A314,"")</f>
        <v>248</v>
      </c>
      <c r="BV382">
        <f>IF([162]Sheet1!A314&lt;&gt;"",[162]Sheet1!A314,"")</f>
        <v>346</v>
      </c>
      <c r="BW382">
        <f>IF([163]Sheet1!A314&lt;&gt;"",[163]Sheet1!A314,"")</f>
        <v>236</v>
      </c>
      <c r="BX382">
        <f>IF([164]Sheet1!A314&lt;&gt;"",[164]Sheet1!A314,"")</f>
        <v>325</v>
      </c>
      <c r="BY382">
        <f>IF([165]Sheet1!A314&lt;&gt;"",[165]Sheet1!A314,"")</f>
        <v>599</v>
      </c>
      <c r="BZ382">
        <f>IF([166]Sheet1!A314&lt;&gt;"",[166]Sheet1!A314,"")</f>
        <v>86</v>
      </c>
      <c r="CA382">
        <f>IF([167]Sheet1!A314&lt;&gt;"",[167]Sheet1!A314,"")</f>
        <v>544</v>
      </c>
      <c r="CB382">
        <f>IF([168]Sheet1!A314&lt;&gt;"",[168]Sheet1!A314,"")</f>
        <v>418</v>
      </c>
      <c r="CC382">
        <f>IF([169]Sheet1!A314&lt;&gt;"",[169]Sheet1!A314,"")</f>
        <v>41</v>
      </c>
      <c r="CD382">
        <f>IF([170]Sheet1!A314&lt;&gt;"",[170]Sheet1!A314,"")</f>
        <v>120</v>
      </c>
      <c r="CE382">
        <f>IF([171]Sheet1!A314&lt;&gt;"",[171]Sheet1!A314,"")</f>
        <v>462</v>
      </c>
      <c r="CF382">
        <f>IF([172]Sheet1!A314&lt;&gt;"",[172]Sheet1!A314,"")</f>
        <v>94</v>
      </c>
      <c r="CG382">
        <f>IF([173]Sheet1!A314&lt;&gt;"",[173]Sheet1!A314,"")</f>
        <v>478</v>
      </c>
      <c r="CH382">
        <f>IF([174]Sheet1!A314&lt;&gt;"",[174]Sheet1!A314,"")</f>
        <v>472</v>
      </c>
      <c r="CI382">
        <f>IF([175]Sheet1!A314&lt;&gt;"",[175]Sheet1!A314,"")</f>
        <v>487</v>
      </c>
      <c r="CJ382">
        <f>IF([176]Sheet1!A314&lt;&gt;"",[176]Sheet1!A314,"")</f>
        <v>169</v>
      </c>
      <c r="CK382">
        <f>IF([177]Sheet1!A314&lt;&gt;"",[177]Sheet1!A314,"")</f>
        <v>148</v>
      </c>
      <c r="CL382">
        <f>IF([178]Sheet1!A314&lt;&gt;"",[178]Sheet1!A314,"")</f>
        <v>369</v>
      </c>
    </row>
    <row r="383" spans="2:90">
      <c r="B383">
        <f>IF([90]Sheet1!A315&lt;&gt;"",[90]Sheet1!A315,"")</f>
        <v>186</v>
      </c>
      <c r="C383">
        <f>IF([91]Sheet1!A315&lt;&gt;"",[91]Sheet1!A315,"")</f>
        <v>139</v>
      </c>
      <c r="D383">
        <f>IF([92]Sheet1!A315&lt;&gt;"",[92]Sheet1!A315,"")</f>
        <v>337</v>
      </c>
      <c r="E383">
        <f>IF([93]Sheet1!A315&lt;&gt;"",[93]Sheet1!A315,"")</f>
        <v>394</v>
      </c>
      <c r="F383">
        <f>IF([94]Sheet1!A315&lt;&gt;"",[94]Sheet1!A315,"")</f>
        <v>235</v>
      </c>
      <c r="G383">
        <f>IF([95]Sheet1!A315&lt;&gt;"",[95]Sheet1!A315,"")</f>
        <v>360</v>
      </c>
      <c r="H383">
        <f>IF([96]Sheet1!A315&lt;&gt;"",[96]Sheet1!A315,"")</f>
        <v>67</v>
      </c>
      <c r="I383">
        <f>IF([97]Sheet1!A315&lt;&gt;"",[97]Sheet1!A315,"")</f>
        <v>563</v>
      </c>
      <c r="J383">
        <f>IF([98]Sheet1!A315&lt;&gt;"",[98]Sheet1!A315,"")</f>
        <v>219</v>
      </c>
      <c r="K383">
        <f>IF([99]Sheet1!A315&lt;&gt;"",[99]Sheet1!A315,"")</f>
        <v>256</v>
      </c>
      <c r="L383">
        <f>IF([100]Sheet1!A315&lt;&gt;"",[100]Sheet1!A315,"")</f>
        <v>608</v>
      </c>
      <c r="M383">
        <f>IF([101]Sheet1!A315&lt;&gt;"",[101]Sheet1!A315,"")</f>
        <v>162</v>
      </c>
      <c r="N383">
        <f>IF([102]Sheet1!A315&lt;&gt;"",[102]Sheet1!A315,"")</f>
        <v>634</v>
      </c>
      <c r="O383">
        <f>IF([103]Sheet1!A315&lt;&gt;"",[103]Sheet1!A315,"")</f>
        <v>342</v>
      </c>
      <c r="P383">
        <f>IF([104]Sheet1!A315&lt;&gt;"",[104]Sheet1!A315,"")</f>
        <v>60</v>
      </c>
      <c r="Q383">
        <f>IF([105]Sheet1!A315&lt;&gt;"",[105]Sheet1!A315,"")</f>
        <v>71</v>
      </c>
      <c r="R383">
        <f>IF([106]Sheet1!A315&lt;&gt;"",[106]Sheet1!A315,"")</f>
        <v>236</v>
      </c>
      <c r="S383">
        <f>IF([107]Sheet1!A315&lt;&gt;"",[107]Sheet1!A315,"")</f>
        <v>378</v>
      </c>
      <c r="T383">
        <f>IF([108]Sheet1!A315&lt;&gt;"",[108]Sheet1!A315,"")</f>
        <v>350</v>
      </c>
      <c r="U383">
        <f>IF([109]Sheet1!A315&lt;&gt;"",[109]Sheet1!A315,"")</f>
        <v>365</v>
      </c>
      <c r="V383">
        <f>IF([110]Sheet1!A315&lt;&gt;"",[110]Sheet1!A315,"")</f>
        <v>348</v>
      </c>
      <c r="W383">
        <f>IF([111]Sheet1!A315&lt;&gt;"",[111]Sheet1!A315,"")</f>
        <v>143</v>
      </c>
      <c r="X383">
        <f>IF([112]Sheet1!A315&lt;&gt;"",[112]Sheet1!A315,"")</f>
        <v>165</v>
      </c>
      <c r="Y383">
        <f>IF([113]Sheet1!A315&lt;&gt;"",[113]Sheet1!A315,"")</f>
        <v>24</v>
      </c>
      <c r="Z383">
        <f>IF([114]Sheet1!A315&lt;&gt;"",[114]Sheet1!A315,"")</f>
        <v>282</v>
      </c>
      <c r="AA383">
        <f>IF([115]Sheet1!A315&lt;&gt;"",[115]Sheet1!A315,"")</f>
        <v>433</v>
      </c>
      <c r="AB383">
        <f>IF([116]Sheet1!A315&lt;&gt;"",[116]Sheet1!A315,"")</f>
        <v>17</v>
      </c>
      <c r="AC383">
        <f>IF([117]Sheet1!A315&lt;&gt;"",[117]Sheet1!A315,"")</f>
        <v>72</v>
      </c>
      <c r="AD383">
        <f>IF([118]Sheet1!A315&lt;&gt;"",[118]Sheet1!A315,"")</f>
        <v>271</v>
      </c>
      <c r="AE383">
        <f>IF([119]Sheet1!A315&lt;&gt;"",[119]Sheet1!A315,"")</f>
        <v>356</v>
      </c>
      <c r="AF383">
        <f>IF([120]Sheet1!A315&lt;&gt;"",[120]Sheet1!A315,"")</f>
        <v>366</v>
      </c>
      <c r="AG383">
        <f>IF([121]Sheet1!A315&lt;&gt;"",[121]Sheet1!A315,"")</f>
        <v>126</v>
      </c>
      <c r="AH383">
        <f>IF([122]Sheet1!A315&lt;&gt;"",[122]Sheet1!A315,"")</f>
        <v>25</v>
      </c>
      <c r="AI383">
        <f>IF([123]Sheet1!A315&lt;&gt;"",[123]Sheet1!A315,"")</f>
        <v>353</v>
      </c>
      <c r="AJ383">
        <f>IF([124]Sheet1!A315&lt;&gt;"",[124]Sheet1!A315,"")</f>
        <v>510</v>
      </c>
      <c r="AK383">
        <f>IF([125]Sheet1!A315&lt;&gt;"",[125]Sheet1!A315,"")</f>
        <v>61</v>
      </c>
      <c r="AL383">
        <f>IF([126]Sheet1!A315&lt;&gt;"",[126]Sheet1!A315,"")</f>
        <v>91</v>
      </c>
      <c r="AM383">
        <f>IF([127]Sheet1!A315&lt;&gt;"",[127]Sheet1!A315,"")</f>
        <v>219</v>
      </c>
      <c r="AN383">
        <f>IF([128]Sheet1!A315&lt;&gt;"",[128]Sheet1!A315,"")</f>
        <v>496</v>
      </c>
      <c r="AO383" t="str">
        <f>IF([129]Sheet1!A315&lt;&gt;"",[129]Sheet1!A315,"")</f>
        <v/>
      </c>
      <c r="AP383" t="str">
        <f>IF([130]Sheet1!A315&lt;&gt;"",[130]Sheet1!A315,"")</f>
        <v/>
      </c>
      <c r="AQ383">
        <f>IF([131]Sheet1!A315&lt;&gt;"",[131]Sheet1!A315,"")</f>
        <v>71</v>
      </c>
      <c r="AR383">
        <f>IF([132]Sheet1!A315&lt;&gt;"",[132]Sheet1!A315,"")</f>
        <v>330</v>
      </c>
      <c r="AS383">
        <f>IF([133]Sheet1!A315&lt;&gt;"",[133]Sheet1!A315,"")</f>
        <v>612</v>
      </c>
      <c r="AT383">
        <f>IF([134]Sheet1!A315&lt;&gt;"",[134]Sheet1!A315,"")</f>
        <v>91</v>
      </c>
      <c r="AU383">
        <f>IF([135]Sheet1!A315&lt;&gt;"",[135]Sheet1!A315,"")</f>
        <v>262</v>
      </c>
      <c r="AV383">
        <f>IF([136]Sheet1!A315&lt;&gt;"",[136]Sheet1!A315,"")</f>
        <v>564</v>
      </c>
      <c r="AW383">
        <f>IF([137]Sheet1!A315&lt;&gt;"",[137]Sheet1!A315,"")</f>
        <v>338</v>
      </c>
      <c r="AX383">
        <f>IF([138]Sheet1!A315&lt;&gt;"",[138]Sheet1!A315,"")</f>
        <v>285</v>
      </c>
      <c r="AY383">
        <f>IF([139]Sheet1!A315&lt;&gt;"",[139]Sheet1!A315,"")</f>
        <v>313</v>
      </c>
      <c r="AZ383">
        <f>IF([140]Sheet1!A315&lt;&gt;"",[140]Sheet1!A315,"")</f>
        <v>347</v>
      </c>
      <c r="BA383">
        <f>IF([141]Sheet1!A315&lt;&gt;"",[141]Sheet1!A315,"")</f>
        <v>110</v>
      </c>
      <c r="BB383">
        <f>IF([142]Sheet1!A315&lt;&gt;"",[142]Sheet1!A315,"")</f>
        <v>620</v>
      </c>
      <c r="BC383">
        <f>IF([143]Sheet1!A315&lt;&gt;"",[143]Sheet1!A315,"")</f>
        <v>63</v>
      </c>
      <c r="BD383">
        <f>IF([144]Sheet1!A315&lt;&gt;"",[144]Sheet1!A315,"")</f>
        <v>658</v>
      </c>
      <c r="BE383">
        <f>IF([145]Sheet1!A315&lt;&gt;"",[145]Sheet1!A315,"")</f>
        <v>598</v>
      </c>
      <c r="BF383">
        <f>IF([146]Sheet1!A315&lt;&gt;"",[146]Sheet1!A315,"")</f>
        <v>290</v>
      </c>
      <c r="BG383">
        <f>IF([147]Sheet1!A315&lt;&gt;"",[147]Sheet1!A315,"")</f>
        <v>190</v>
      </c>
      <c r="BH383">
        <f>IF([148]Sheet1!A315&lt;&gt;"",[148]Sheet1!A315,"")</f>
        <v>310</v>
      </c>
      <c r="BI383">
        <f>IF([149]Sheet1!A315&lt;&gt;"",[149]Sheet1!A315,"")</f>
        <v>576</v>
      </c>
      <c r="BJ383">
        <f>IF([150]Sheet1!A315&lt;&gt;"",[150]Sheet1!A315,"")</f>
        <v>81</v>
      </c>
      <c r="BK383">
        <f>IF([151]Sheet1!A315&lt;&gt;"",[151]Sheet1!A315,"")</f>
        <v>586</v>
      </c>
      <c r="BL383">
        <f>IF([152]Sheet1!A315&lt;&gt;"",[152]Sheet1!A315,"")</f>
        <v>648</v>
      </c>
      <c r="BM383">
        <f>IF([153]Sheet1!A315&lt;&gt;"",[153]Sheet1!A315,"")</f>
        <v>114</v>
      </c>
      <c r="BN383">
        <f>IF([154]Sheet1!A315&lt;&gt;"",[154]Sheet1!A315,"")</f>
        <v>340</v>
      </c>
      <c r="BO383">
        <f>IF([155]Sheet1!A315&lt;&gt;"",[155]Sheet1!A315,"")</f>
        <v>137</v>
      </c>
      <c r="BP383">
        <f>IF([156]Sheet1!A315&lt;&gt;"",[156]Sheet1!A315,"")</f>
        <v>182</v>
      </c>
      <c r="BQ383">
        <f>IF([157]Sheet1!A315&lt;&gt;"",[157]Sheet1!A315,"")</f>
        <v>551</v>
      </c>
      <c r="BR383">
        <f>IF([158]Sheet1!A315&lt;&gt;"",[158]Sheet1!A315,"")</f>
        <v>48</v>
      </c>
      <c r="BS383">
        <f>IF([159]Sheet1!A315&lt;&gt;"",[159]Sheet1!A315,"")</f>
        <v>196</v>
      </c>
      <c r="BT383">
        <f>IF([160]Sheet1!A315&lt;&gt;"",[160]Sheet1!A315,"")</f>
        <v>624</v>
      </c>
      <c r="BU383">
        <f>IF([161]Sheet1!A315&lt;&gt;"",[161]Sheet1!A315,"")</f>
        <v>134</v>
      </c>
      <c r="BV383">
        <f>IF([162]Sheet1!A315&lt;&gt;"",[162]Sheet1!A315,"")</f>
        <v>248</v>
      </c>
      <c r="BW383">
        <f>IF([163]Sheet1!A315&lt;&gt;"",[163]Sheet1!A315,"")</f>
        <v>123</v>
      </c>
      <c r="BX383">
        <f>IF([164]Sheet1!A315&lt;&gt;"",[164]Sheet1!A315,"")</f>
        <v>22</v>
      </c>
      <c r="BY383">
        <f>IF([165]Sheet1!A315&lt;&gt;"",[165]Sheet1!A315,"")</f>
        <v>253</v>
      </c>
      <c r="BZ383">
        <f>IF([166]Sheet1!A315&lt;&gt;"",[166]Sheet1!A315,"")</f>
        <v>42</v>
      </c>
      <c r="CA383">
        <f>IF([167]Sheet1!A315&lt;&gt;"",[167]Sheet1!A315,"")</f>
        <v>134</v>
      </c>
      <c r="CB383">
        <f>IF([168]Sheet1!A315&lt;&gt;"",[168]Sheet1!A315,"")</f>
        <v>74</v>
      </c>
      <c r="CC383">
        <f>IF([169]Sheet1!A315&lt;&gt;"",[169]Sheet1!A315,"")</f>
        <v>159</v>
      </c>
      <c r="CD383">
        <f>IF([170]Sheet1!A315&lt;&gt;"",[170]Sheet1!A315,"")</f>
        <v>552</v>
      </c>
      <c r="CE383">
        <f>IF([171]Sheet1!A315&lt;&gt;"",[171]Sheet1!A315,"")</f>
        <v>651</v>
      </c>
      <c r="CF383">
        <f>IF([172]Sheet1!A315&lt;&gt;"",[172]Sheet1!A315,"")</f>
        <v>61</v>
      </c>
      <c r="CG383">
        <f>IF([173]Sheet1!A315&lt;&gt;"",[173]Sheet1!A315,"")</f>
        <v>365</v>
      </c>
      <c r="CH383">
        <f>IF([174]Sheet1!A315&lt;&gt;"",[174]Sheet1!A315,"")</f>
        <v>535</v>
      </c>
      <c r="CI383">
        <f>IF([175]Sheet1!A315&lt;&gt;"",[175]Sheet1!A315,"")</f>
        <v>265</v>
      </c>
      <c r="CJ383">
        <f>IF([176]Sheet1!A315&lt;&gt;"",[176]Sheet1!A315,"")</f>
        <v>96</v>
      </c>
      <c r="CK383">
        <f>IF([177]Sheet1!A315&lt;&gt;"",[177]Sheet1!A315,"")</f>
        <v>254</v>
      </c>
      <c r="CL383">
        <f>IF([178]Sheet1!A315&lt;&gt;"",[178]Sheet1!A315,"")</f>
        <v>239</v>
      </c>
    </row>
    <row r="384" spans="2:90">
      <c r="B384">
        <f>IF([90]Sheet1!A316&lt;&gt;"",[90]Sheet1!A316,"")</f>
        <v>481</v>
      </c>
      <c r="C384">
        <f>IF([91]Sheet1!A316&lt;&gt;"",[91]Sheet1!A316,"")</f>
        <v>121</v>
      </c>
      <c r="D384">
        <f>IF([92]Sheet1!A316&lt;&gt;"",[92]Sheet1!A316,"")</f>
        <v>130</v>
      </c>
      <c r="E384">
        <f>IF([93]Sheet1!A316&lt;&gt;"",[93]Sheet1!A316,"")</f>
        <v>114</v>
      </c>
      <c r="F384">
        <f>IF([94]Sheet1!A316&lt;&gt;"",[94]Sheet1!A316,"")</f>
        <v>399</v>
      </c>
      <c r="G384">
        <f>IF([95]Sheet1!A316&lt;&gt;"",[95]Sheet1!A316,"")</f>
        <v>92</v>
      </c>
      <c r="H384">
        <f>IF([96]Sheet1!A316&lt;&gt;"",[96]Sheet1!A316,"")</f>
        <v>664</v>
      </c>
      <c r="I384">
        <f>IF([97]Sheet1!A316&lt;&gt;"",[97]Sheet1!A316,"")</f>
        <v>628</v>
      </c>
      <c r="J384">
        <f>IF([98]Sheet1!A316&lt;&gt;"",[98]Sheet1!A316,"")</f>
        <v>579</v>
      </c>
      <c r="K384">
        <f>IF([99]Sheet1!A316&lt;&gt;"",[99]Sheet1!A316,"")</f>
        <v>286</v>
      </c>
      <c r="L384">
        <f>IF([100]Sheet1!A316&lt;&gt;"",[100]Sheet1!A316,"")</f>
        <v>63</v>
      </c>
      <c r="M384">
        <f>IF([101]Sheet1!A316&lt;&gt;"",[101]Sheet1!A316,"")</f>
        <v>368</v>
      </c>
      <c r="N384">
        <f>IF([102]Sheet1!A316&lt;&gt;"",[102]Sheet1!A316,"")</f>
        <v>223</v>
      </c>
      <c r="O384">
        <f>IF([103]Sheet1!A316&lt;&gt;"",[103]Sheet1!A316,"")</f>
        <v>187</v>
      </c>
      <c r="P384">
        <f>IF([104]Sheet1!A316&lt;&gt;"",[104]Sheet1!A316,"")</f>
        <v>306</v>
      </c>
      <c r="Q384">
        <f>IF([105]Sheet1!A316&lt;&gt;"",[105]Sheet1!A316,"")</f>
        <v>99</v>
      </c>
      <c r="R384">
        <f>IF([106]Sheet1!A316&lt;&gt;"",[106]Sheet1!A316,"")</f>
        <v>386</v>
      </c>
      <c r="S384">
        <f>IF([107]Sheet1!A316&lt;&gt;"",[107]Sheet1!A316,"")</f>
        <v>231</v>
      </c>
      <c r="T384">
        <f>IF([108]Sheet1!A316&lt;&gt;"",[108]Sheet1!A316,"")</f>
        <v>479</v>
      </c>
      <c r="U384">
        <f>IF([109]Sheet1!A316&lt;&gt;"",[109]Sheet1!A316,"")</f>
        <v>255</v>
      </c>
      <c r="V384">
        <f>IF([110]Sheet1!A316&lt;&gt;"",[110]Sheet1!A316,"")</f>
        <v>541</v>
      </c>
      <c r="W384">
        <f>IF([111]Sheet1!A316&lt;&gt;"",[111]Sheet1!A316,"")</f>
        <v>118</v>
      </c>
      <c r="X384">
        <f>IF([112]Sheet1!A316&lt;&gt;"",[112]Sheet1!A316,"")</f>
        <v>217</v>
      </c>
      <c r="Y384">
        <f>IF([113]Sheet1!A316&lt;&gt;"",[113]Sheet1!A316,"")</f>
        <v>445</v>
      </c>
      <c r="Z384">
        <f>IF([114]Sheet1!A316&lt;&gt;"",[114]Sheet1!A316,"")</f>
        <v>425</v>
      </c>
      <c r="AA384">
        <f>IF([115]Sheet1!A316&lt;&gt;"",[115]Sheet1!A316,"")</f>
        <v>344</v>
      </c>
      <c r="AB384">
        <f>IF([116]Sheet1!A316&lt;&gt;"",[116]Sheet1!A316,"")</f>
        <v>355</v>
      </c>
      <c r="AC384">
        <f>IF([117]Sheet1!A316&lt;&gt;"",[117]Sheet1!A316,"")</f>
        <v>535</v>
      </c>
      <c r="AD384">
        <f>IF([118]Sheet1!A316&lt;&gt;"",[118]Sheet1!A316,"")</f>
        <v>374</v>
      </c>
      <c r="AE384">
        <f>IF([119]Sheet1!A316&lt;&gt;"",[119]Sheet1!A316,"")</f>
        <v>358</v>
      </c>
      <c r="AF384">
        <f>IF([120]Sheet1!A316&lt;&gt;"",[120]Sheet1!A316,"")</f>
        <v>232</v>
      </c>
      <c r="AG384">
        <f>IF([121]Sheet1!A316&lt;&gt;"",[121]Sheet1!A316,"")</f>
        <v>380</v>
      </c>
      <c r="AH384">
        <f>IF([122]Sheet1!A316&lt;&gt;"",[122]Sheet1!A316,"")</f>
        <v>53</v>
      </c>
      <c r="AI384">
        <f>IF([123]Sheet1!A316&lt;&gt;"",[123]Sheet1!A316,"")</f>
        <v>156</v>
      </c>
      <c r="AJ384">
        <f>IF([124]Sheet1!A316&lt;&gt;"",[124]Sheet1!A316,"")</f>
        <v>450</v>
      </c>
      <c r="AK384">
        <f>IF([125]Sheet1!A316&lt;&gt;"",[125]Sheet1!A316,"")</f>
        <v>269</v>
      </c>
      <c r="AL384">
        <f>IF([126]Sheet1!A316&lt;&gt;"",[126]Sheet1!A316,"")</f>
        <v>76</v>
      </c>
      <c r="AM384">
        <f>IF([127]Sheet1!A316&lt;&gt;"",[127]Sheet1!A316,"")</f>
        <v>414</v>
      </c>
      <c r="AN384">
        <f>IF([128]Sheet1!A316&lt;&gt;"",[128]Sheet1!A316,"")</f>
        <v>348</v>
      </c>
      <c r="AO384" t="str">
        <f>IF([129]Sheet1!A316&lt;&gt;"",[129]Sheet1!A316,"")</f>
        <v/>
      </c>
      <c r="AP384" t="str">
        <f>IF([130]Sheet1!A316&lt;&gt;"",[130]Sheet1!A316,"")</f>
        <v/>
      </c>
      <c r="AQ384">
        <f>IF([131]Sheet1!A316&lt;&gt;"",[131]Sheet1!A316,"")</f>
        <v>134</v>
      </c>
      <c r="AR384">
        <f>IF([132]Sheet1!A316&lt;&gt;"",[132]Sheet1!A316,"")</f>
        <v>110</v>
      </c>
      <c r="AS384">
        <f>IF([133]Sheet1!A316&lt;&gt;"",[133]Sheet1!A316,"")</f>
        <v>631</v>
      </c>
      <c r="AT384">
        <f>IF([134]Sheet1!A316&lt;&gt;"",[134]Sheet1!A316,"")</f>
        <v>569</v>
      </c>
      <c r="AU384">
        <f>IF([135]Sheet1!A316&lt;&gt;"",[135]Sheet1!A316,"")</f>
        <v>102</v>
      </c>
      <c r="AV384">
        <f>IF([136]Sheet1!A316&lt;&gt;"",[136]Sheet1!A316,"")</f>
        <v>289</v>
      </c>
      <c r="AW384">
        <f>IF([137]Sheet1!A316&lt;&gt;"",[137]Sheet1!A316,"")</f>
        <v>263</v>
      </c>
      <c r="AX384">
        <f>IF([138]Sheet1!A316&lt;&gt;"",[138]Sheet1!A316,"")</f>
        <v>143</v>
      </c>
      <c r="AY384">
        <f>IF([139]Sheet1!A316&lt;&gt;"",[139]Sheet1!A316,"")</f>
        <v>636</v>
      </c>
      <c r="AZ384">
        <f>IF([140]Sheet1!A316&lt;&gt;"",[140]Sheet1!A316,"")</f>
        <v>382</v>
      </c>
      <c r="BA384">
        <f>IF([141]Sheet1!A316&lt;&gt;"",[141]Sheet1!A316,"")</f>
        <v>558</v>
      </c>
      <c r="BB384">
        <f>IF([142]Sheet1!A316&lt;&gt;"",[142]Sheet1!A316,"")</f>
        <v>644</v>
      </c>
      <c r="BC384">
        <f>IF([143]Sheet1!A316&lt;&gt;"",[143]Sheet1!A316,"")</f>
        <v>652</v>
      </c>
      <c r="BD384">
        <f>IF([144]Sheet1!A316&lt;&gt;"",[144]Sheet1!A316,"")</f>
        <v>75</v>
      </c>
      <c r="BE384">
        <f>IF([145]Sheet1!A316&lt;&gt;"",[145]Sheet1!A316,"")</f>
        <v>259</v>
      </c>
      <c r="BF384">
        <f>IF([146]Sheet1!A316&lt;&gt;"",[146]Sheet1!A316,"")</f>
        <v>128</v>
      </c>
      <c r="BG384">
        <f>IF([147]Sheet1!A316&lt;&gt;"",[147]Sheet1!A316,"")</f>
        <v>394</v>
      </c>
      <c r="BH384">
        <f>IF([148]Sheet1!A316&lt;&gt;"",[148]Sheet1!A316,"")</f>
        <v>653</v>
      </c>
      <c r="BI384">
        <f>IF([149]Sheet1!A316&lt;&gt;"",[149]Sheet1!A316,"")</f>
        <v>325</v>
      </c>
      <c r="BJ384">
        <f>IF([150]Sheet1!A316&lt;&gt;"",[150]Sheet1!A316,"")</f>
        <v>228</v>
      </c>
      <c r="BK384">
        <f>IF([151]Sheet1!A316&lt;&gt;"",[151]Sheet1!A316,"")</f>
        <v>61</v>
      </c>
      <c r="BL384">
        <f>IF([152]Sheet1!A316&lt;&gt;"",[152]Sheet1!A316,"")</f>
        <v>631</v>
      </c>
      <c r="BM384">
        <f>IF([153]Sheet1!A316&lt;&gt;"",[153]Sheet1!A316,"")</f>
        <v>165</v>
      </c>
      <c r="BN384">
        <f>IF([154]Sheet1!A316&lt;&gt;"",[154]Sheet1!A316,"")</f>
        <v>168</v>
      </c>
      <c r="BO384">
        <f>IF([155]Sheet1!A316&lt;&gt;"",[155]Sheet1!A316,"")</f>
        <v>274</v>
      </c>
      <c r="BP384">
        <f>IF([156]Sheet1!A316&lt;&gt;"",[156]Sheet1!A316,"")</f>
        <v>635</v>
      </c>
      <c r="BQ384">
        <f>IF([157]Sheet1!A316&lt;&gt;"",[157]Sheet1!A316,"")</f>
        <v>386</v>
      </c>
      <c r="BR384">
        <f>IF([158]Sheet1!A316&lt;&gt;"",[158]Sheet1!A316,"")</f>
        <v>80</v>
      </c>
      <c r="BS384">
        <f>IF([159]Sheet1!A316&lt;&gt;"",[159]Sheet1!A316,"")</f>
        <v>184</v>
      </c>
      <c r="BT384">
        <f>IF([160]Sheet1!A316&lt;&gt;"",[160]Sheet1!A316,"")</f>
        <v>418</v>
      </c>
      <c r="BU384">
        <f>IF([161]Sheet1!A316&lt;&gt;"",[161]Sheet1!A316,"")</f>
        <v>121</v>
      </c>
      <c r="BV384">
        <f>IF([162]Sheet1!A316&lt;&gt;"",[162]Sheet1!A316,"")</f>
        <v>434</v>
      </c>
      <c r="BW384">
        <f>IF([163]Sheet1!A316&lt;&gt;"",[163]Sheet1!A316,"")</f>
        <v>460</v>
      </c>
      <c r="BX384">
        <f>IF([164]Sheet1!A316&lt;&gt;"",[164]Sheet1!A316,"")</f>
        <v>108</v>
      </c>
      <c r="BY384">
        <f>IF([165]Sheet1!A316&lt;&gt;"",[165]Sheet1!A316,"")</f>
        <v>385</v>
      </c>
      <c r="BZ384">
        <f>IF([166]Sheet1!A316&lt;&gt;"",[166]Sheet1!A316,"")</f>
        <v>94</v>
      </c>
      <c r="CA384">
        <f>IF([167]Sheet1!A316&lt;&gt;"",[167]Sheet1!A316,"")</f>
        <v>490</v>
      </c>
      <c r="CB384">
        <f>IF([168]Sheet1!A316&lt;&gt;"",[168]Sheet1!A316,"")</f>
        <v>321</v>
      </c>
      <c r="CC384">
        <f>IF([169]Sheet1!A316&lt;&gt;"",[169]Sheet1!A316,"")</f>
        <v>312</v>
      </c>
      <c r="CD384">
        <f>IF([170]Sheet1!A316&lt;&gt;"",[170]Sheet1!A316,"")</f>
        <v>303</v>
      </c>
      <c r="CE384">
        <f>IF([171]Sheet1!A316&lt;&gt;"",[171]Sheet1!A316,"")</f>
        <v>212</v>
      </c>
      <c r="CF384">
        <f>IF([172]Sheet1!A316&lt;&gt;"",[172]Sheet1!A316,"")</f>
        <v>549</v>
      </c>
      <c r="CG384">
        <f>IF([173]Sheet1!A316&lt;&gt;"",[173]Sheet1!A316,"")</f>
        <v>303</v>
      </c>
      <c r="CH384">
        <f>IF([174]Sheet1!A316&lt;&gt;"",[174]Sheet1!A316,"")</f>
        <v>659</v>
      </c>
      <c r="CI384">
        <f>IF([175]Sheet1!A316&lt;&gt;"",[175]Sheet1!A316,"")</f>
        <v>591</v>
      </c>
      <c r="CJ384">
        <f>IF([176]Sheet1!A316&lt;&gt;"",[176]Sheet1!A316,"")</f>
        <v>147</v>
      </c>
      <c r="CK384">
        <f>IF([177]Sheet1!A316&lt;&gt;"",[177]Sheet1!A316,"")</f>
        <v>304</v>
      </c>
      <c r="CL384">
        <f>IF([178]Sheet1!A316&lt;&gt;"",[178]Sheet1!A316,"")</f>
        <v>643</v>
      </c>
    </row>
    <row r="385" spans="2:90">
      <c r="B385">
        <f>IF([90]Sheet1!A317&lt;&gt;"",[90]Sheet1!A317,"")</f>
        <v>118</v>
      </c>
      <c r="C385">
        <f>IF([91]Sheet1!A317&lt;&gt;"",[91]Sheet1!A317,"")</f>
        <v>297</v>
      </c>
      <c r="D385">
        <f>IF([92]Sheet1!A317&lt;&gt;"",[92]Sheet1!A317,"")</f>
        <v>377</v>
      </c>
      <c r="E385">
        <f>IF([93]Sheet1!A317&lt;&gt;"",[93]Sheet1!A317,"")</f>
        <v>319</v>
      </c>
      <c r="F385">
        <f>IF([94]Sheet1!A317&lt;&gt;"",[94]Sheet1!A317,"")</f>
        <v>2</v>
      </c>
      <c r="G385">
        <f>IF([95]Sheet1!A317&lt;&gt;"",[95]Sheet1!A317,"")</f>
        <v>35</v>
      </c>
      <c r="H385">
        <f>IF([96]Sheet1!A317&lt;&gt;"",[96]Sheet1!A317,"")</f>
        <v>23</v>
      </c>
      <c r="I385">
        <f>IF([97]Sheet1!A317&lt;&gt;"",[97]Sheet1!A317,"")</f>
        <v>286</v>
      </c>
      <c r="J385">
        <f>IF([98]Sheet1!A317&lt;&gt;"",[98]Sheet1!A317,"")</f>
        <v>636</v>
      </c>
      <c r="K385">
        <f>IF([99]Sheet1!A317&lt;&gt;"",[99]Sheet1!A317,"")</f>
        <v>560</v>
      </c>
      <c r="L385">
        <f>IF([100]Sheet1!A317&lt;&gt;"",[100]Sheet1!A317,"")</f>
        <v>118</v>
      </c>
      <c r="M385">
        <f>IF([101]Sheet1!A317&lt;&gt;"",[101]Sheet1!A317,"")</f>
        <v>134</v>
      </c>
      <c r="N385">
        <f>IF([102]Sheet1!A317&lt;&gt;"",[102]Sheet1!A317,"")</f>
        <v>191</v>
      </c>
      <c r="O385">
        <f>IF([103]Sheet1!A317&lt;&gt;"",[103]Sheet1!A317,"")</f>
        <v>61</v>
      </c>
      <c r="P385">
        <f>IF([104]Sheet1!A317&lt;&gt;"",[104]Sheet1!A317,"")</f>
        <v>393</v>
      </c>
      <c r="Q385">
        <f>IF([105]Sheet1!A317&lt;&gt;"",[105]Sheet1!A317,"")</f>
        <v>291</v>
      </c>
      <c r="R385">
        <f>IF([106]Sheet1!A317&lt;&gt;"",[106]Sheet1!A317,"")</f>
        <v>91</v>
      </c>
      <c r="S385">
        <f>IF([107]Sheet1!A317&lt;&gt;"",[107]Sheet1!A317,"")</f>
        <v>359</v>
      </c>
      <c r="T385">
        <f>IF([108]Sheet1!A317&lt;&gt;"",[108]Sheet1!A317,"")</f>
        <v>233</v>
      </c>
      <c r="U385">
        <f>IF([109]Sheet1!A317&lt;&gt;"",[109]Sheet1!A317,"")</f>
        <v>170</v>
      </c>
      <c r="V385">
        <f>IF([110]Sheet1!A317&lt;&gt;"",[110]Sheet1!A317,"")</f>
        <v>112</v>
      </c>
      <c r="W385">
        <f>IF([111]Sheet1!A317&lt;&gt;"",[111]Sheet1!A317,"")</f>
        <v>258</v>
      </c>
      <c r="X385">
        <f>IF([112]Sheet1!A317&lt;&gt;"",[112]Sheet1!A317,"")</f>
        <v>171</v>
      </c>
      <c r="Y385">
        <f>IF([113]Sheet1!A317&lt;&gt;"",[113]Sheet1!A317,"")</f>
        <v>501</v>
      </c>
      <c r="Z385">
        <f>IF([114]Sheet1!A317&lt;&gt;"",[114]Sheet1!A317,"")</f>
        <v>499</v>
      </c>
      <c r="AA385">
        <f>IF([115]Sheet1!A317&lt;&gt;"",[115]Sheet1!A317,"")</f>
        <v>461</v>
      </c>
      <c r="AB385">
        <f>IF([116]Sheet1!A317&lt;&gt;"",[116]Sheet1!A317,"")</f>
        <v>357</v>
      </c>
      <c r="AC385">
        <f>IF([117]Sheet1!A317&lt;&gt;"",[117]Sheet1!A317,"")</f>
        <v>94</v>
      </c>
      <c r="AD385">
        <f>IF([118]Sheet1!A317&lt;&gt;"",[118]Sheet1!A317,"")</f>
        <v>205</v>
      </c>
      <c r="AE385">
        <f>IF([119]Sheet1!A317&lt;&gt;"",[119]Sheet1!A317,"")</f>
        <v>271</v>
      </c>
      <c r="AF385">
        <f>IF([120]Sheet1!A317&lt;&gt;"",[120]Sheet1!A317,"")</f>
        <v>192</v>
      </c>
      <c r="AG385">
        <f>IF([121]Sheet1!A317&lt;&gt;"",[121]Sheet1!A317,"")</f>
        <v>298</v>
      </c>
      <c r="AH385">
        <f>IF([122]Sheet1!A317&lt;&gt;"",[122]Sheet1!A317,"")</f>
        <v>473</v>
      </c>
      <c r="AI385">
        <f>IF([123]Sheet1!A317&lt;&gt;"",[123]Sheet1!A317,"")</f>
        <v>450</v>
      </c>
      <c r="AJ385">
        <f>IF([124]Sheet1!A317&lt;&gt;"",[124]Sheet1!A317,"")</f>
        <v>412</v>
      </c>
      <c r="AK385">
        <f>IF([125]Sheet1!A317&lt;&gt;"",[125]Sheet1!A317,"")</f>
        <v>55</v>
      </c>
      <c r="AL385">
        <f>IF([126]Sheet1!A317&lt;&gt;"",[126]Sheet1!A317,"")</f>
        <v>330</v>
      </c>
      <c r="AM385">
        <f>IF([127]Sheet1!A317&lt;&gt;"",[127]Sheet1!A317,"")</f>
        <v>545</v>
      </c>
      <c r="AN385">
        <f>IF([128]Sheet1!A317&lt;&gt;"",[128]Sheet1!A317,"")</f>
        <v>366</v>
      </c>
      <c r="AO385" t="str">
        <f>IF([129]Sheet1!A317&lt;&gt;"",[129]Sheet1!A317,"")</f>
        <v/>
      </c>
      <c r="AP385" t="str">
        <f>IF([130]Sheet1!A317&lt;&gt;"",[130]Sheet1!A317,"")</f>
        <v/>
      </c>
      <c r="AQ385">
        <f>IF([131]Sheet1!A317&lt;&gt;"",[131]Sheet1!A317,"")</f>
        <v>273</v>
      </c>
      <c r="AR385">
        <f>IF([132]Sheet1!A317&lt;&gt;"",[132]Sheet1!A317,"")</f>
        <v>298</v>
      </c>
      <c r="AS385">
        <f>IF([133]Sheet1!A317&lt;&gt;"",[133]Sheet1!A317,"")</f>
        <v>314</v>
      </c>
      <c r="AT385">
        <f>IF([134]Sheet1!A317&lt;&gt;"",[134]Sheet1!A317,"")</f>
        <v>397</v>
      </c>
      <c r="AU385">
        <f>IF([135]Sheet1!A317&lt;&gt;"",[135]Sheet1!A317,"")</f>
        <v>326</v>
      </c>
      <c r="AV385">
        <f>IF([136]Sheet1!A317&lt;&gt;"",[136]Sheet1!A317,"")</f>
        <v>166</v>
      </c>
      <c r="AW385">
        <f>IF([137]Sheet1!A317&lt;&gt;"",[137]Sheet1!A317,"")</f>
        <v>253</v>
      </c>
      <c r="AX385">
        <f>IF([138]Sheet1!A317&lt;&gt;"",[138]Sheet1!A317,"")</f>
        <v>582</v>
      </c>
      <c r="AY385">
        <f>IF([139]Sheet1!A317&lt;&gt;"",[139]Sheet1!A317,"")</f>
        <v>109</v>
      </c>
      <c r="AZ385">
        <f>IF([140]Sheet1!A317&lt;&gt;"",[140]Sheet1!A317,"")</f>
        <v>197</v>
      </c>
      <c r="BA385">
        <f>IF([141]Sheet1!A317&lt;&gt;"",[141]Sheet1!A317,"")</f>
        <v>152</v>
      </c>
      <c r="BB385">
        <f>IF([142]Sheet1!A317&lt;&gt;"",[142]Sheet1!A317,"")</f>
        <v>310</v>
      </c>
      <c r="BC385">
        <f>IF([143]Sheet1!A317&lt;&gt;"",[143]Sheet1!A317,"")</f>
        <v>11</v>
      </c>
      <c r="BD385">
        <f>IF([144]Sheet1!A317&lt;&gt;"",[144]Sheet1!A317,"")</f>
        <v>203</v>
      </c>
      <c r="BE385">
        <f>IF([145]Sheet1!A317&lt;&gt;"",[145]Sheet1!A317,"")</f>
        <v>182</v>
      </c>
      <c r="BF385">
        <f>IF([146]Sheet1!A317&lt;&gt;"",[146]Sheet1!A317,"")</f>
        <v>352</v>
      </c>
      <c r="BG385">
        <f>IF([147]Sheet1!A317&lt;&gt;"",[147]Sheet1!A317,"")</f>
        <v>155</v>
      </c>
      <c r="BH385">
        <f>IF([148]Sheet1!A317&lt;&gt;"",[148]Sheet1!A317,"")</f>
        <v>612</v>
      </c>
      <c r="BI385">
        <f>IF([149]Sheet1!A317&lt;&gt;"",[149]Sheet1!A317,"")</f>
        <v>350</v>
      </c>
      <c r="BJ385">
        <f>IF([150]Sheet1!A317&lt;&gt;"",[150]Sheet1!A317,"")</f>
        <v>181</v>
      </c>
      <c r="BK385">
        <f>IF([151]Sheet1!A317&lt;&gt;"",[151]Sheet1!A317,"")</f>
        <v>156</v>
      </c>
      <c r="BL385">
        <f>IF([152]Sheet1!A317&lt;&gt;"",[152]Sheet1!A317,"")</f>
        <v>321</v>
      </c>
      <c r="BM385">
        <f>IF([153]Sheet1!A317&lt;&gt;"",[153]Sheet1!A317,"")</f>
        <v>67</v>
      </c>
      <c r="BN385">
        <f>IF([154]Sheet1!A317&lt;&gt;"",[154]Sheet1!A317,"")</f>
        <v>587</v>
      </c>
      <c r="BO385">
        <f>IF([155]Sheet1!A317&lt;&gt;"",[155]Sheet1!A317,"")</f>
        <v>602</v>
      </c>
      <c r="BP385">
        <f>IF([156]Sheet1!A317&lt;&gt;"",[156]Sheet1!A317,"")</f>
        <v>237</v>
      </c>
      <c r="BQ385">
        <f>IF([157]Sheet1!A317&lt;&gt;"",[157]Sheet1!A317,"")</f>
        <v>625</v>
      </c>
      <c r="BR385">
        <f>IF([158]Sheet1!A317&lt;&gt;"",[158]Sheet1!A317,"")</f>
        <v>191</v>
      </c>
      <c r="BS385">
        <f>IF([159]Sheet1!A317&lt;&gt;"",[159]Sheet1!A317,"")</f>
        <v>319</v>
      </c>
      <c r="BT385">
        <f>IF([160]Sheet1!A317&lt;&gt;"",[160]Sheet1!A317,"")</f>
        <v>666</v>
      </c>
      <c r="BU385">
        <f>IF([161]Sheet1!A317&lt;&gt;"",[161]Sheet1!A317,"")</f>
        <v>550</v>
      </c>
      <c r="BV385">
        <f>IF([162]Sheet1!A317&lt;&gt;"",[162]Sheet1!A317,"")</f>
        <v>232</v>
      </c>
      <c r="BW385">
        <f>IF([163]Sheet1!A317&lt;&gt;"",[163]Sheet1!A317,"")</f>
        <v>228</v>
      </c>
      <c r="BX385">
        <f>IF([164]Sheet1!A317&lt;&gt;"",[164]Sheet1!A317,"")</f>
        <v>371</v>
      </c>
      <c r="BY385">
        <f>IF([165]Sheet1!A317&lt;&gt;"",[165]Sheet1!A317,"")</f>
        <v>71</v>
      </c>
      <c r="BZ385">
        <f>IF([166]Sheet1!A317&lt;&gt;"",[166]Sheet1!A317,"")</f>
        <v>477</v>
      </c>
      <c r="CA385">
        <f>IF([167]Sheet1!A317&lt;&gt;"",[167]Sheet1!A317,"")</f>
        <v>283</v>
      </c>
      <c r="CB385">
        <f>IF([168]Sheet1!A317&lt;&gt;"",[168]Sheet1!A317,"")</f>
        <v>233</v>
      </c>
      <c r="CC385">
        <f>IF([169]Sheet1!A317&lt;&gt;"",[169]Sheet1!A317,"")</f>
        <v>199</v>
      </c>
      <c r="CD385">
        <f>IF([170]Sheet1!A317&lt;&gt;"",[170]Sheet1!A317,"")</f>
        <v>347</v>
      </c>
      <c r="CE385">
        <f>IF([171]Sheet1!A317&lt;&gt;"",[171]Sheet1!A317,"")</f>
        <v>105</v>
      </c>
      <c r="CF385">
        <f>IF([172]Sheet1!A317&lt;&gt;"",[172]Sheet1!A317,"")</f>
        <v>406</v>
      </c>
      <c r="CG385">
        <f>IF([173]Sheet1!A317&lt;&gt;"",[173]Sheet1!A317,"")</f>
        <v>617</v>
      </c>
      <c r="CH385">
        <f>IF([174]Sheet1!A317&lt;&gt;"",[174]Sheet1!A317,"")</f>
        <v>571</v>
      </c>
      <c r="CI385">
        <f>IF([175]Sheet1!A317&lt;&gt;"",[175]Sheet1!A317,"")</f>
        <v>323</v>
      </c>
      <c r="CJ385">
        <f>IF([176]Sheet1!A317&lt;&gt;"",[176]Sheet1!A317,"")</f>
        <v>623</v>
      </c>
      <c r="CK385">
        <f>IF([177]Sheet1!A317&lt;&gt;"",[177]Sheet1!A317,"")</f>
        <v>113</v>
      </c>
      <c r="CL385">
        <f>IF([178]Sheet1!A317&lt;&gt;"",[178]Sheet1!A317,"")</f>
        <v>46</v>
      </c>
    </row>
    <row r="386" spans="2:90">
      <c r="B386">
        <f>IF([90]Sheet1!A318&lt;&gt;"",[90]Sheet1!A318,"")</f>
        <v>44</v>
      </c>
      <c r="C386">
        <f>IF([91]Sheet1!A318&lt;&gt;"",[91]Sheet1!A318,"")</f>
        <v>131</v>
      </c>
      <c r="D386">
        <f>IF([92]Sheet1!A318&lt;&gt;"",[92]Sheet1!A318,"")</f>
        <v>121</v>
      </c>
      <c r="E386">
        <f>IF([93]Sheet1!A318&lt;&gt;"",[93]Sheet1!A318,"")</f>
        <v>222</v>
      </c>
      <c r="F386">
        <f>IF([94]Sheet1!A318&lt;&gt;"",[94]Sheet1!A318,"")</f>
        <v>216</v>
      </c>
      <c r="G386">
        <f>IF([95]Sheet1!A318&lt;&gt;"",[95]Sheet1!A318,"")</f>
        <v>377</v>
      </c>
      <c r="H386">
        <f>IF([96]Sheet1!A318&lt;&gt;"",[96]Sheet1!A318,"")</f>
        <v>235</v>
      </c>
      <c r="I386">
        <f>IF([97]Sheet1!A318&lt;&gt;"",[97]Sheet1!A318,"")</f>
        <v>646</v>
      </c>
      <c r="J386">
        <f>IF([98]Sheet1!A318&lt;&gt;"",[98]Sheet1!A318,"")</f>
        <v>197</v>
      </c>
      <c r="K386">
        <f>IF([99]Sheet1!A318&lt;&gt;"",[99]Sheet1!A318,"")</f>
        <v>259</v>
      </c>
      <c r="L386">
        <f>IF([100]Sheet1!A318&lt;&gt;"",[100]Sheet1!A318,"")</f>
        <v>298</v>
      </c>
      <c r="M386">
        <f>IF([101]Sheet1!A318&lt;&gt;"",[101]Sheet1!A318,"")</f>
        <v>563</v>
      </c>
      <c r="N386">
        <f>IF([102]Sheet1!A318&lt;&gt;"",[102]Sheet1!A318,"")</f>
        <v>558</v>
      </c>
      <c r="O386">
        <f>IF([103]Sheet1!A318&lt;&gt;"",[103]Sheet1!A318,"")</f>
        <v>295</v>
      </c>
      <c r="P386">
        <f>IF([104]Sheet1!A318&lt;&gt;"",[104]Sheet1!A318,"")</f>
        <v>650</v>
      </c>
      <c r="Q386">
        <f>IF([105]Sheet1!A318&lt;&gt;"",[105]Sheet1!A318,"")</f>
        <v>582</v>
      </c>
      <c r="R386">
        <f>IF([106]Sheet1!A318&lt;&gt;"",[106]Sheet1!A318,"")</f>
        <v>238</v>
      </c>
      <c r="S386">
        <f>IF([107]Sheet1!A318&lt;&gt;"",[107]Sheet1!A318,"")</f>
        <v>7</v>
      </c>
      <c r="T386">
        <f>IF([108]Sheet1!A318&lt;&gt;"",[108]Sheet1!A318,"")</f>
        <v>89</v>
      </c>
      <c r="U386">
        <f>IF([109]Sheet1!A318&lt;&gt;"",[109]Sheet1!A318,"")</f>
        <v>363</v>
      </c>
      <c r="V386">
        <f>IF([110]Sheet1!A318&lt;&gt;"",[110]Sheet1!A318,"")</f>
        <v>352</v>
      </c>
      <c r="W386">
        <f>IF([111]Sheet1!A318&lt;&gt;"",[111]Sheet1!A318,"")</f>
        <v>500</v>
      </c>
      <c r="X386">
        <f>IF([112]Sheet1!A318&lt;&gt;"",[112]Sheet1!A318,"")</f>
        <v>85</v>
      </c>
      <c r="Y386">
        <f>IF([113]Sheet1!A318&lt;&gt;"",[113]Sheet1!A318,"")</f>
        <v>519</v>
      </c>
      <c r="Z386">
        <f>IF([114]Sheet1!A318&lt;&gt;"",[114]Sheet1!A318,"")</f>
        <v>210</v>
      </c>
      <c r="AA386">
        <f>IF([115]Sheet1!A318&lt;&gt;"",[115]Sheet1!A318,"")</f>
        <v>32</v>
      </c>
      <c r="AB386">
        <f>IF([116]Sheet1!A318&lt;&gt;"",[116]Sheet1!A318,"")</f>
        <v>251</v>
      </c>
      <c r="AC386">
        <f>IF([117]Sheet1!A318&lt;&gt;"",[117]Sheet1!A318,"")</f>
        <v>13</v>
      </c>
      <c r="AD386">
        <f>IF([118]Sheet1!A318&lt;&gt;"",[118]Sheet1!A318,"")</f>
        <v>446</v>
      </c>
      <c r="AE386">
        <f>IF([119]Sheet1!A318&lt;&gt;"",[119]Sheet1!A318,"")</f>
        <v>504</v>
      </c>
      <c r="AF386">
        <f>IF([120]Sheet1!A318&lt;&gt;"",[120]Sheet1!A318,"")</f>
        <v>417</v>
      </c>
      <c r="AG386">
        <f>IF([121]Sheet1!A318&lt;&gt;"",[121]Sheet1!A318,"")</f>
        <v>398</v>
      </c>
      <c r="AH386">
        <f>IF([122]Sheet1!A318&lt;&gt;"",[122]Sheet1!A318,"")</f>
        <v>143</v>
      </c>
      <c r="AI386">
        <f>IF([123]Sheet1!A318&lt;&gt;"",[123]Sheet1!A318,"")</f>
        <v>521</v>
      </c>
      <c r="AJ386">
        <f>IF([124]Sheet1!A318&lt;&gt;"",[124]Sheet1!A318,"")</f>
        <v>3</v>
      </c>
      <c r="AK386">
        <f>IF([125]Sheet1!A318&lt;&gt;"",[125]Sheet1!A318,"")</f>
        <v>394</v>
      </c>
      <c r="AL386">
        <f>IF([126]Sheet1!A318&lt;&gt;"",[126]Sheet1!A318,"")</f>
        <v>438</v>
      </c>
      <c r="AM386">
        <f>IF([127]Sheet1!A318&lt;&gt;"",[127]Sheet1!A318,"")</f>
        <v>265</v>
      </c>
      <c r="AN386">
        <f>IF([128]Sheet1!A318&lt;&gt;"",[128]Sheet1!A318,"")</f>
        <v>217</v>
      </c>
      <c r="AO386" t="str">
        <f>IF([129]Sheet1!A318&lt;&gt;"",[129]Sheet1!A318,"")</f>
        <v/>
      </c>
      <c r="AP386" t="str">
        <f>IF([130]Sheet1!A318&lt;&gt;"",[130]Sheet1!A318,"")</f>
        <v/>
      </c>
      <c r="AQ386">
        <f>IF([131]Sheet1!A318&lt;&gt;"",[131]Sheet1!A318,"")</f>
        <v>648</v>
      </c>
      <c r="AR386">
        <f>IF([132]Sheet1!A318&lt;&gt;"",[132]Sheet1!A318,"")</f>
        <v>396</v>
      </c>
      <c r="AS386">
        <f>IF([133]Sheet1!A318&lt;&gt;"",[133]Sheet1!A318,"")</f>
        <v>651</v>
      </c>
      <c r="AT386">
        <f>IF([134]Sheet1!A318&lt;&gt;"",[134]Sheet1!A318,"")</f>
        <v>162</v>
      </c>
      <c r="AU386">
        <f>IF([135]Sheet1!A318&lt;&gt;"",[135]Sheet1!A318,"")</f>
        <v>92</v>
      </c>
      <c r="AV386">
        <f>IF([136]Sheet1!A318&lt;&gt;"",[136]Sheet1!A318,"")</f>
        <v>111</v>
      </c>
      <c r="AW386">
        <f>IF([137]Sheet1!A318&lt;&gt;"",[137]Sheet1!A318,"")</f>
        <v>566</v>
      </c>
      <c r="AX386">
        <f>IF([138]Sheet1!A318&lt;&gt;"",[138]Sheet1!A318,"")</f>
        <v>583</v>
      </c>
      <c r="AY386">
        <f>IF([139]Sheet1!A318&lt;&gt;"",[139]Sheet1!A318,"")</f>
        <v>304</v>
      </c>
      <c r="AZ386">
        <f>IF([140]Sheet1!A318&lt;&gt;"",[140]Sheet1!A318,"")</f>
        <v>366</v>
      </c>
      <c r="BA386">
        <f>IF([141]Sheet1!A318&lt;&gt;"",[141]Sheet1!A318,"")</f>
        <v>41</v>
      </c>
      <c r="BB386">
        <f>IF([142]Sheet1!A318&lt;&gt;"",[142]Sheet1!A318,"")</f>
        <v>617</v>
      </c>
      <c r="BC386">
        <f>IF([143]Sheet1!A318&lt;&gt;"",[143]Sheet1!A318,"")</f>
        <v>296</v>
      </c>
      <c r="BD386">
        <f>IF([144]Sheet1!A318&lt;&gt;"",[144]Sheet1!A318,"")</f>
        <v>222</v>
      </c>
      <c r="BE386">
        <f>IF([145]Sheet1!A318&lt;&gt;"",[145]Sheet1!A318,"")</f>
        <v>283</v>
      </c>
      <c r="BF386">
        <f>IF([146]Sheet1!A318&lt;&gt;"",[146]Sheet1!A318,"")</f>
        <v>607</v>
      </c>
      <c r="BG386">
        <f>IF([147]Sheet1!A318&lt;&gt;"",[147]Sheet1!A318,"")</f>
        <v>301</v>
      </c>
      <c r="BH386">
        <f>IF([148]Sheet1!A318&lt;&gt;"",[148]Sheet1!A318,"")</f>
        <v>302</v>
      </c>
      <c r="BI386">
        <f>IF([149]Sheet1!A318&lt;&gt;"",[149]Sheet1!A318,"")</f>
        <v>112</v>
      </c>
      <c r="BJ386">
        <f>IF([150]Sheet1!A318&lt;&gt;"",[150]Sheet1!A318,"")</f>
        <v>248</v>
      </c>
      <c r="BK386">
        <f>IF([151]Sheet1!A318&lt;&gt;"",[151]Sheet1!A318,"")</f>
        <v>98</v>
      </c>
      <c r="BL386">
        <f>IF([152]Sheet1!A318&lt;&gt;"",[152]Sheet1!A318,"")</f>
        <v>575</v>
      </c>
      <c r="BM386">
        <f>IF([153]Sheet1!A318&lt;&gt;"",[153]Sheet1!A318,"")</f>
        <v>568</v>
      </c>
      <c r="BN386">
        <f>IF([154]Sheet1!A318&lt;&gt;"",[154]Sheet1!A318,"")</f>
        <v>167</v>
      </c>
      <c r="BO386">
        <f>IF([155]Sheet1!A318&lt;&gt;"",[155]Sheet1!A318,"")</f>
        <v>289</v>
      </c>
      <c r="BP386">
        <f>IF([156]Sheet1!A318&lt;&gt;"",[156]Sheet1!A318,"")</f>
        <v>419</v>
      </c>
      <c r="BQ386">
        <f>IF([157]Sheet1!A318&lt;&gt;"",[157]Sheet1!A318,"")</f>
        <v>319</v>
      </c>
      <c r="BR386">
        <f>IF([158]Sheet1!A318&lt;&gt;"",[158]Sheet1!A318,"")</f>
        <v>211</v>
      </c>
      <c r="BS386">
        <f>IF([159]Sheet1!A318&lt;&gt;"",[159]Sheet1!A318,"")</f>
        <v>239</v>
      </c>
      <c r="BT386">
        <f>IF([160]Sheet1!A318&lt;&gt;"",[160]Sheet1!A318,"")</f>
        <v>92</v>
      </c>
      <c r="BU386">
        <f>IF([161]Sheet1!A318&lt;&gt;"",[161]Sheet1!A318,"")</f>
        <v>585</v>
      </c>
      <c r="BV386">
        <f>IF([162]Sheet1!A318&lt;&gt;"",[162]Sheet1!A318,"")</f>
        <v>148</v>
      </c>
      <c r="BW386">
        <f>IF([163]Sheet1!A318&lt;&gt;"",[163]Sheet1!A318,"")</f>
        <v>90</v>
      </c>
      <c r="BX386">
        <f>IF([164]Sheet1!A318&lt;&gt;"",[164]Sheet1!A318,"")</f>
        <v>489</v>
      </c>
      <c r="BY386">
        <f>IF([165]Sheet1!A318&lt;&gt;"",[165]Sheet1!A318,"")</f>
        <v>86</v>
      </c>
      <c r="BZ386">
        <f>IF([166]Sheet1!A318&lt;&gt;"",[166]Sheet1!A318,"")</f>
        <v>312</v>
      </c>
      <c r="CA386">
        <f>IF([167]Sheet1!A318&lt;&gt;"",[167]Sheet1!A318,"")</f>
        <v>346</v>
      </c>
      <c r="CB386">
        <f>IF([168]Sheet1!A318&lt;&gt;"",[168]Sheet1!A318,"")</f>
        <v>395</v>
      </c>
      <c r="CC386">
        <f>IF([169]Sheet1!A318&lt;&gt;"",[169]Sheet1!A318,"")</f>
        <v>497</v>
      </c>
      <c r="CD386">
        <f>IF([170]Sheet1!A318&lt;&gt;"",[170]Sheet1!A318,"")</f>
        <v>151</v>
      </c>
      <c r="CE386">
        <f>IF([171]Sheet1!A318&lt;&gt;"",[171]Sheet1!A318,"")</f>
        <v>600</v>
      </c>
      <c r="CF386">
        <f>IF([172]Sheet1!A318&lt;&gt;"",[172]Sheet1!A318,"")</f>
        <v>638</v>
      </c>
      <c r="CG386">
        <f>IF([173]Sheet1!A318&lt;&gt;"",[173]Sheet1!A318,"")</f>
        <v>354</v>
      </c>
      <c r="CH386">
        <f>IF([174]Sheet1!A318&lt;&gt;"",[174]Sheet1!A318,"")</f>
        <v>402</v>
      </c>
      <c r="CI386">
        <f>IF([175]Sheet1!A318&lt;&gt;"",[175]Sheet1!A318,"")</f>
        <v>175</v>
      </c>
      <c r="CJ386">
        <f>IF([176]Sheet1!A318&lt;&gt;"",[176]Sheet1!A318,"")</f>
        <v>566</v>
      </c>
      <c r="CK386">
        <f>IF([177]Sheet1!A318&lt;&gt;"",[177]Sheet1!A318,"")</f>
        <v>106</v>
      </c>
      <c r="CL386">
        <f>IF([178]Sheet1!A318&lt;&gt;"",[178]Sheet1!A318,"")</f>
        <v>402</v>
      </c>
    </row>
    <row r="387" spans="2:90">
      <c r="B387">
        <f>IF([90]Sheet1!A319&lt;&gt;"",[90]Sheet1!A319,"")</f>
        <v>185</v>
      </c>
      <c r="C387">
        <f>IF([91]Sheet1!A319&lt;&gt;"",[91]Sheet1!A319,"")</f>
        <v>50</v>
      </c>
      <c r="D387">
        <f>IF([92]Sheet1!A319&lt;&gt;"",[92]Sheet1!A319,"")</f>
        <v>71</v>
      </c>
      <c r="E387">
        <f>IF([93]Sheet1!A319&lt;&gt;"",[93]Sheet1!A319,"")</f>
        <v>304</v>
      </c>
      <c r="F387">
        <f>IF([94]Sheet1!A319&lt;&gt;"",[94]Sheet1!A319,"")</f>
        <v>236</v>
      </c>
      <c r="G387">
        <f>IF([95]Sheet1!A319&lt;&gt;"",[95]Sheet1!A319,"")</f>
        <v>231</v>
      </c>
      <c r="H387">
        <f>IF([96]Sheet1!A319&lt;&gt;"",[96]Sheet1!A319,"")</f>
        <v>611</v>
      </c>
      <c r="I387">
        <f>IF([97]Sheet1!A319&lt;&gt;"",[97]Sheet1!A319,"")</f>
        <v>642</v>
      </c>
      <c r="J387">
        <f>IF([98]Sheet1!A319&lt;&gt;"",[98]Sheet1!A319,"")</f>
        <v>218</v>
      </c>
      <c r="K387">
        <f>IF([99]Sheet1!A319&lt;&gt;"",[99]Sheet1!A319,"")</f>
        <v>159</v>
      </c>
      <c r="L387">
        <f>IF([100]Sheet1!A319&lt;&gt;"",[100]Sheet1!A319,"")</f>
        <v>255</v>
      </c>
      <c r="M387">
        <f>IF([101]Sheet1!A319&lt;&gt;"",[101]Sheet1!A319,"")</f>
        <v>267</v>
      </c>
      <c r="N387">
        <f>IF([102]Sheet1!A319&lt;&gt;"",[102]Sheet1!A319,"")</f>
        <v>138</v>
      </c>
      <c r="O387">
        <f>IF([103]Sheet1!A319&lt;&gt;"",[103]Sheet1!A319,"")</f>
        <v>259</v>
      </c>
      <c r="P387">
        <f>IF([104]Sheet1!A319&lt;&gt;"",[104]Sheet1!A319,"")</f>
        <v>288</v>
      </c>
      <c r="Q387">
        <f>IF([105]Sheet1!A319&lt;&gt;"",[105]Sheet1!A319,"")</f>
        <v>392</v>
      </c>
      <c r="R387">
        <f>IF([106]Sheet1!A319&lt;&gt;"",[106]Sheet1!A319,"")</f>
        <v>281</v>
      </c>
      <c r="S387">
        <f>IF([107]Sheet1!A319&lt;&gt;"",[107]Sheet1!A319,"")</f>
        <v>498</v>
      </c>
      <c r="T387">
        <f>IF([108]Sheet1!A319&lt;&gt;"",[108]Sheet1!A319,"")</f>
        <v>57</v>
      </c>
      <c r="U387">
        <f>IF([109]Sheet1!A319&lt;&gt;"",[109]Sheet1!A319,"")</f>
        <v>30</v>
      </c>
      <c r="V387">
        <f>IF([110]Sheet1!A319&lt;&gt;"",[110]Sheet1!A319,"")</f>
        <v>98</v>
      </c>
      <c r="W387">
        <f>IF([111]Sheet1!A319&lt;&gt;"",[111]Sheet1!A319,"")</f>
        <v>227</v>
      </c>
      <c r="X387">
        <f>IF([112]Sheet1!A319&lt;&gt;"",[112]Sheet1!A319,"")</f>
        <v>255</v>
      </c>
      <c r="Y387">
        <f>IF([113]Sheet1!A319&lt;&gt;"",[113]Sheet1!A319,"")</f>
        <v>5</v>
      </c>
      <c r="Z387">
        <f>IF([114]Sheet1!A319&lt;&gt;"",[114]Sheet1!A319,"")</f>
        <v>382</v>
      </c>
      <c r="AA387">
        <f>IF([115]Sheet1!A319&lt;&gt;"",[115]Sheet1!A319,"")</f>
        <v>68</v>
      </c>
      <c r="AB387">
        <f>IF([116]Sheet1!A319&lt;&gt;"",[116]Sheet1!A319,"")</f>
        <v>403</v>
      </c>
      <c r="AC387">
        <f>IF([117]Sheet1!A319&lt;&gt;"",[117]Sheet1!A319,"")</f>
        <v>316</v>
      </c>
      <c r="AD387">
        <f>IF([118]Sheet1!A319&lt;&gt;"",[118]Sheet1!A319,"")</f>
        <v>195</v>
      </c>
      <c r="AE387">
        <f>IF([119]Sheet1!A319&lt;&gt;"",[119]Sheet1!A319,"")</f>
        <v>399</v>
      </c>
      <c r="AF387">
        <f>IF([120]Sheet1!A319&lt;&gt;"",[120]Sheet1!A319,"")</f>
        <v>10</v>
      </c>
      <c r="AG387">
        <f>IF([121]Sheet1!A319&lt;&gt;"",[121]Sheet1!A319,"")</f>
        <v>38</v>
      </c>
      <c r="AH387">
        <f>IF([122]Sheet1!A319&lt;&gt;"",[122]Sheet1!A319,"")</f>
        <v>387</v>
      </c>
      <c r="AI387">
        <f>IF([123]Sheet1!A319&lt;&gt;"",[123]Sheet1!A319,"")</f>
        <v>68</v>
      </c>
      <c r="AJ387">
        <f>IF([124]Sheet1!A319&lt;&gt;"",[124]Sheet1!A319,"")</f>
        <v>261</v>
      </c>
      <c r="AK387">
        <f>IF([125]Sheet1!A319&lt;&gt;"",[125]Sheet1!A319,"")</f>
        <v>126</v>
      </c>
      <c r="AL387">
        <f>IF([126]Sheet1!A319&lt;&gt;"",[126]Sheet1!A319,"")</f>
        <v>53</v>
      </c>
      <c r="AM387">
        <f>IF([127]Sheet1!A319&lt;&gt;"",[127]Sheet1!A319,"")</f>
        <v>402</v>
      </c>
      <c r="AN387">
        <f>IF([128]Sheet1!A319&lt;&gt;"",[128]Sheet1!A319,"")</f>
        <v>419</v>
      </c>
      <c r="AO387" t="str">
        <f>IF([129]Sheet1!A319&lt;&gt;"",[129]Sheet1!A319,"")</f>
        <v/>
      </c>
      <c r="AP387" t="str">
        <f>IF([130]Sheet1!A319&lt;&gt;"",[130]Sheet1!A319,"")</f>
        <v/>
      </c>
      <c r="AQ387">
        <f>IF([131]Sheet1!A319&lt;&gt;"",[131]Sheet1!A319,"")</f>
        <v>5</v>
      </c>
      <c r="AR387">
        <f>IF([132]Sheet1!A319&lt;&gt;"",[132]Sheet1!A319,"")</f>
        <v>271</v>
      </c>
      <c r="AS387">
        <f>IF([133]Sheet1!A319&lt;&gt;"",[133]Sheet1!A319,"")</f>
        <v>390</v>
      </c>
      <c r="AT387">
        <f>IF([134]Sheet1!A319&lt;&gt;"",[134]Sheet1!A319,"")</f>
        <v>155</v>
      </c>
      <c r="AU387">
        <f>IF([135]Sheet1!A319&lt;&gt;"",[135]Sheet1!A319,"")</f>
        <v>324</v>
      </c>
      <c r="AV387">
        <f>IF([136]Sheet1!A319&lt;&gt;"",[136]Sheet1!A319,"")</f>
        <v>326</v>
      </c>
      <c r="AW387">
        <f>IF([137]Sheet1!A319&lt;&gt;"",[137]Sheet1!A319,"")</f>
        <v>605</v>
      </c>
      <c r="AX387">
        <f>IF([138]Sheet1!A319&lt;&gt;"",[138]Sheet1!A319,"")</f>
        <v>304</v>
      </c>
      <c r="AY387">
        <f>IF([139]Sheet1!A319&lt;&gt;"",[139]Sheet1!A319,"")</f>
        <v>179</v>
      </c>
      <c r="AZ387">
        <f>IF([140]Sheet1!A319&lt;&gt;"",[140]Sheet1!A319,"")</f>
        <v>177</v>
      </c>
      <c r="BA387">
        <f>IF([141]Sheet1!A319&lt;&gt;"",[141]Sheet1!A319,"")</f>
        <v>29</v>
      </c>
      <c r="BB387">
        <f>IF([142]Sheet1!A319&lt;&gt;"",[142]Sheet1!A319,"")</f>
        <v>342</v>
      </c>
      <c r="BC387">
        <f>IF([143]Sheet1!A319&lt;&gt;"",[143]Sheet1!A319,"")</f>
        <v>660</v>
      </c>
      <c r="BD387">
        <f>IF([144]Sheet1!A319&lt;&gt;"",[144]Sheet1!A319,"")</f>
        <v>232</v>
      </c>
      <c r="BE387">
        <f>IF([145]Sheet1!A319&lt;&gt;"",[145]Sheet1!A319,"")</f>
        <v>347</v>
      </c>
      <c r="BF387">
        <f>IF([146]Sheet1!A319&lt;&gt;"",[146]Sheet1!A319,"")</f>
        <v>345</v>
      </c>
      <c r="BG387">
        <f>IF([147]Sheet1!A319&lt;&gt;"",[147]Sheet1!A319,"")</f>
        <v>557</v>
      </c>
      <c r="BH387">
        <f>IF([148]Sheet1!A319&lt;&gt;"",[148]Sheet1!A319,"")</f>
        <v>86</v>
      </c>
      <c r="BI387">
        <f>IF([149]Sheet1!A319&lt;&gt;"",[149]Sheet1!A319,"")</f>
        <v>102</v>
      </c>
      <c r="BJ387">
        <f>IF([150]Sheet1!A319&lt;&gt;"",[150]Sheet1!A319,"")</f>
        <v>59</v>
      </c>
      <c r="BK387">
        <f>IF([151]Sheet1!A319&lt;&gt;"",[151]Sheet1!A319,"")</f>
        <v>1</v>
      </c>
      <c r="BL387">
        <f>IF([152]Sheet1!A319&lt;&gt;"",[152]Sheet1!A319,"")</f>
        <v>590</v>
      </c>
      <c r="BM387">
        <f>IF([153]Sheet1!A319&lt;&gt;"",[153]Sheet1!A319,"")</f>
        <v>201</v>
      </c>
      <c r="BN387">
        <f>IF([154]Sheet1!A319&lt;&gt;"",[154]Sheet1!A319,"")</f>
        <v>19</v>
      </c>
      <c r="BO387">
        <f>IF([155]Sheet1!A319&lt;&gt;"",[155]Sheet1!A319,"")</f>
        <v>598</v>
      </c>
      <c r="BP387">
        <f>IF([156]Sheet1!A319&lt;&gt;"",[156]Sheet1!A319,"")</f>
        <v>570</v>
      </c>
      <c r="BQ387">
        <f>IF([157]Sheet1!A319&lt;&gt;"",[157]Sheet1!A319,"")</f>
        <v>196</v>
      </c>
      <c r="BR387">
        <f>IF([158]Sheet1!A319&lt;&gt;"",[158]Sheet1!A319,"")</f>
        <v>142</v>
      </c>
      <c r="BS387">
        <f>IF([159]Sheet1!A319&lt;&gt;"",[159]Sheet1!A319,"")</f>
        <v>171</v>
      </c>
      <c r="BT387">
        <f>IF([160]Sheet1!A319&lt;&gt;"",[160]Sheet1!A319,"")</f>
        <v>617</v>
      </c>
      <c r="BU387">
        <f>IF([161]Sheet1!A319&lt;&gt;"",[161]Sheet1!A319,"")</f>
        <v>122</v>
      </c>
      <c r="BV387">
        <f>IF([162]Sheet1!A319&lt;&gt;"",[162]Sheet1!A319,"")</f>
        <v>383</v>
      </c>
      <c r="BW387">
        <f>IF([163]Sheet1!A319&lt;&gt;"",[163]Sheet1!A319,"")</f>
        <v>30</v>
      </c>
      <c r="BX387">
        <f>IF([164]Sheet1!A319&lt;&gt;"",[164]Sheet1!A319,"")</f>
        <v>319</v>
      </c>
      <c r="BY387">
        <f>IF([165]Sheet1!A319&lt;&gt;"",[165]Sheet1!A319,"")</f>
        <v>13</v>
      </c>
      <c r="BZ387">
        <f>IF([166]Sheet1!A319&lt;&gt;"",[166]Sheet1!A319,"")</f>
        <v>295</v>
      </c>
      <c r="CA387">
        <f>IF([167]Sheet1!A319&lt;&gt;"",[167]Sheet1!A319,"")</f>
        <v>110</v>
      </c>
      <c r="CB387">
        <f>IF([168]Sheet1!A319&lt;&gt;"",[168]Sheet1!A319,"")</f>
        <v>170</v>
      </c>
      <c r="CC387">
        <f>IF([169]Sheet1!A319&lt;&gt;"",[169]Sheet1!A319,"")</f>
        <v>59</v>
      </c>
      <c r="CD387">
        <f>IF([170]Sheet1!A319&lt;&gt;"",[170]Sheet1!A319,"")</f>
        <v>54</v>
      </c>
      <c r="CE387">
        <f>IF([171]Sheet1!A319&lt;&gt;"",[171]Sheet1!A319,"")</f>
        <v>666</v>
      </c>
      <c r="CF387">
        <f>IF([172]Sheet1!A319&lt;&gt;"",[172]Sheet1!A319,"")</f>
        <v>363</v>
      </c>
      <c r="CG387">
        <f>IF([173]Sheet1!A319&lt;&gt;"",[173]Sheet1!A319,"")</f>
        <v>213</v>
      </c>
      <c r="CH387">
        <f>IF([174]Sheet1!A319&lt;&gt;"",[174]Sheet1!A319,"")</f>
        <v>555</v>
      </c>
      <c r="CI387">
        <f>IF([175]Sheet1!A319&lt;&gt;"",[175]Sheet1!A319,"")</f>
        <v>191</v>
      </c>
      <c r="CJ387">
        <f>IF([176]Sheet1!A319&lt;&gt;"",[176]Sheet1!A319,"")</f>
        <v>333</v>
      </c>
      <c r="CK387">
        <f>IF([177]Sheet1!A319&lt;&gt;"",[177]Sheet1!A319,"")</f>
        <v>592</v>
      </c>
      <c r="CL387">
        <f>IF([178]Sheet1!A319&lt;&gt;"",[178]Sheet1!A319,"")</f>
        <v>274</v>
      </c>
    </row>
    <row r="388" spans="2:90">
      <c r="B388">
        <f>IF([90]Sheet1!A320&lt;&gt;"",[90]Sheet1!A320,"")</f>
        <v>166</v>
      </c>
      <c r="C388">
        <f>IF([91]Sheet1!A320&lt;&gt;"",[91]Sheet1!A320,"")</f>
        <v>147</v>
      </c>
      <c r="D388">
        <f>IF([92]Sheet1!A320&lt;&gt;"",[92]Sheet1!A320,"")</f>
        <v>273</v>
      </c>
      <c r="E388">
        <f>IF([93]Sheet1!A320&lt;&gt;"",[93]Sheet1!A320,"")</f>
        <v>203</v>
      </c>
      <c r="F388">
        <f>IF([94]Sheet1!A320&lt;&gt;"",[94]Sheet1!A320,"")</f>
        <v>201</v>
      </c>
      <c r="G388">
        <f>IF([95]Sheet1!A320&lt;&gt;"",[95]Sheet1!A320,"")</f>
        <v>554</v>
      </c>
      <c r="H388">
        <f>IF([96]Sheet1!A320&lt;&gt;"",[96]Sheet1!A320,"")</f>
        <v>44</v>
      </c>
      <c r="I388">
        <f>IF([97]Sheet1!A320&lt;&gt;"",[97]Sheet1!A320,"")</f>
        <v>560</v>
      </c>
      <c r="J388">
        <f>IF([98]Sheet1!A320&lt;&gt;"",[98]Sheet1!A320,"")</f>
        <v>262</v>
      </c>
      <c r="K388">
        <f>IF([99]Sheet1!A320&lt;&gt;"",[99]Sheet1!A320,"")</f>
        <v>628</v>
      </c>
      <c r="L388">
        <f>IF([100]Sheet1!A320&lt;&gt;"",[100]Sheet1!A320,"")</f>
        <v>187</v>
      </c>
      <c r="M388">
        <f>IF([101]Sheet1!A320&lt;&gt;"",[101]Sheet1!A320,"")</f>
        <v>110</v>
      </c>
      <c r="N388">
        <f>IF([102]Sheet1!A320&lt;&gt;"",[102]Sheet1!A320,"")</f>
        <v>50</v>
      </c>
      <c r="O388">
        <f>IF([103]Sheet1!A320&lt;&gt;"",[103]Sheet1!A320,"")</f>
        <v>294</v>
      </c>
      <c r="P388">
        <f>IF([104]Sheet1!A320&lt;&gt;"",[104]Sheet1!A320,"")</f>
        <v>257</v>
      </c>
      <c r="Q388">
        <f>IF([105]Sheet1!A320&lt;&gt;"",[105]Sheet1!A320,"")</f>
        <v>231</v>
      </c>
      <c r="R388">
        <f>IF([106]Sheet1!A320&lt;&gt;"",[106]Sheet1!A320,"")</f>
        <v>148</v>
      </c>
      <c r="S388">
        <f>IF([107]Sheet1!A320&lt;&gt;"",[107]Sheet1!A320,"")</f>
        <v>270</v>
      </c>
      <c r="T388">
        <f>IF([108]Sheet1!A320&lt;&gt;"",[108]Sheet1!A320,"")</f>
        <v>482</v>
      </c>
      <c r="U388">
        <f>IF([109]Sheet1!A320&lt;&gt;"",[109]Sheet1!A320,"")</f>
        <v>309</v>
      </c>
      <c r="V388">
        <f>IF([110]Sheet1!A320&lt;&gt;"",[110]Sheet1!A320,"")</f>
        <v>307</v>
      </c>
      <c r="W388">
        <f>IF([111]Sheet1!A320&lt;&gt;"",[111]Sheet1!A320,"")</f>
        <v>207</v>
      </c>
      <c r="X388">
        <f>IF([112]Sheet1!A320&lt;&gt;"",[112]Sheet1!A320,"")</f>
        <v>227</v>
      </c>
      <c r="Y388">
        <f>IF([113]Sheet1!A320&lt;&gt;"",[113]Sheet1!A320,"")</f>
        <v>303</v>
      </c>
      <c r="Z388">
        <f>IF([114]Sheet1!A320&lt;&gt;"",[114]Sheet1!A320,"")</f>
        <v>46</v>
      </c>
      <c r="AA388">
        <f>IF([115]Sheet1!A320&lt;&gt;"",[115]Sheet1!A320,"")</f>
        <v>370</v>
      </c>
      <c r="AB388">
        <f>IF([116]Sheet1!A320&lt;&gt;"",[116]Sheet1!A320,"")</f>
        <v>174</v>
      </c>
      <c r="AC388">
        <f>IF([117]Sheet1!A320&lt;&gt;"",[117]Sheet1!A320,"")</f>
        <v>51</v>
      </c>
      <c r="AD388">
        <f>IF([118]Sheet1!A320&lt;&gt;"",[118]Sheet1!A320,"")</f>
        <v>31</v>
      </c>
      <c r="AE388">
        <f>IF([119]Sheet1!A320&lt;&gt;"",[119]Sheet1!A320,"")</f>
        <v>37</v>
      </c>
      <c r="AF388">
        <f>IF([120]Sheet1!A320&lt;&gt;"",[120]Sheet1!A320,"")</f>
        <v>267</v>
      </c>
      <c r="AG388">
        <f>IF([121]Sheet1!A320&lt;&gt;"",[121]Sheet1!A320,"")</f>
        <v>305</v>
      </c>
      <c r="AH388">
        <f>IF([122]Sheet1!A320&lt;&gt;"",[122]Sheet1!A320,"")</f>
        <v>287</v>
      </c>
      <c r="AI388">
        <f>IF([123]Sheet1!A320&lt;&gt;"",[123]Sheet1!A320,"")</f>
        <v>336</v>
      </c>
      <c r="AJ388">
        <f>IF([124]Sheet1!A320&lt;&gt;"",[124]Sheet1!A320,"")</f>
        <v>236</v>
      </c>
      <c r="AK388">
        <f>IF([125]Sheet1!A320&lt;&gt;"",[125]Sheet1!A320,"")</f>
        <v>513</v>
      </c>
      <c r="AL388">
        <f>IF([126]Sheet1!A320&lt;&gt;"",[126]Sheet1!A320,"")</f>
        <v>415</v>
      </c>
      <c r="AM388">
        <f>IF([127]Sheet1!A320&lt;&gt;"",[127]Sheet1!A320,"")</f>
        <v>25</v>
      </c>
      <c r="AN388">
        <f>IF([128]Sheet1!A320&lt;&gt;"",[128]Sheet1!A320,"")</f>
        <v>156</v>
      </c>
      <c r="AO388" t="str">
        <f>IF([129]Sheet1!A320&lt;&gt;"",[129]Sheet1!A320,"")</f>
        <v/>
      </c>
      <c r="AP388" t="str">
        <f>IF([130]Sheet1!A320&lt;&gt;"",[130]Sheet1!A320,"")</f>
        <v/>
      </c>
      <c r="AQ388">
        <f>IF([131]Sheet1!A320&lt;&gt;"",[131]Sheet1!A320,"")</f>
        <v>66</v>
      </c>
      <c r="AR388">
        <f>IF([132]Sheet1!A320&lt;&gt;"",[132]Sheet1!A320,"")</f>
        <v>124</v>
      </c>
      <c r="AS388">
        <f>IF([133]Sheet1!A320&lt;&gt;"",[133]Sheet1!A320,"")</f>
        <v>356</v>
      </c>
      <c r="AT388">
        <f>IF([134]Sheet1!A320&lt;&gt;"",[134]Sheet1!A320,"")</f>
        <v>395</v>
      </c>
      <c r="AU388">
        <f>IF([135]Sheet1!A320&lt;&gt;"",[135]Sheet1!A320,"")</f>
        <v>601</v>
      </c>
      <c r="AV388">
        <f>IF([136]Sheet1!A320&lt;&gt;"",[136]Sheet1!A320,"")</f>
        <v>168</v>
      </c>
      <c r="AW388">
        <f>IF([137]Sheet1!A320&lt;&gt;"",[137]Sheet1!A320,"")</f>
        <v>268</v>
      </c>
      <c r="AX388">
        <f>IF([138]Sheet1!A320&lt;&gt;"",[138]Sheet1!A320,"")</f>
        <v>291</v>
      </c>
      <c r="AY388">
        <f>IF([139]Sheet1!A320&lt;&gt;"",[139]Sheet1!A320,"")</f>
        <v>621</v>
      </c>
      <c r="AZ388">
        <f>IF([140]Sheet1!A320&lt;&gt;"",[140]Sheet1!A320,"")</f>
        <v>86</v>
      </c>
      <c r="BA388">
        <f>IF([141]Sheet1!A320&lt;&gt;"",[141]Sheet1!A320,"")</f>
        <v>314</v>
      </c>
      <c r="BB388">
        <f>IF([142]Sheet1!A320&lt;&gt;"",[142]Sheet1!A320,"")</f>
        <v>221</v>
      </c>
      <c r="BC388">
        <f>IF([143]Sheet1!A320&lt;&gt;"",[143]Sheet1!A320,"")</f>
        <v>269</v>
      </c>
      <c r="BD388">
        <f>IF([144]Sheet1!A320&lt;&gt;"",[144]Sheet1!A320,"")</f>
        <v>143</v>
      </c>
      <c r="BE388">
        <f>IF([145]Sheet1!A320&lt;&gt;"",[145]Sheet1!A320,"")</f>
        <v>204</v>
      </c>
      <c r="BF388">
        <f>IF([146]Sheet1!A320&lt;&gt;"",[146]Sheet1!A320,"")</f>
        <v>205</v>
      </c>
      <c r="BG388">
        <f>IF([147]Sheet1!A320&lt;&gt;"",[147]Sheet1!A320,"")</f>
        <v>316</v>
      </c>
      <c r="BH388">
        <f>IF([148]Sheet1!A320&lt;&gt;"",[148]Sheet1!A320,"")</f>
        <v>657</v>
      </c>
      <c r="BI388">
        <f>IF([149]Sheet1!A320&lt;&gt;"",[149]Sheet1!A320,"")</f>
        <v>232</v>
      </c>
      <c r="BJ388">
        <f>IF([150]Sheet1!A320&lt;&gt;"",[150]Sheet1!A320,"")</f>
        <v>306</v>
      </c>
      <c r="BK388">
        <f>IF([151]Sheet1!A320&lt;&gt;"",[151]Sheet1!A320,"")</f>
        <v>291</v>
      </c>
      <c r="BL388">
        <f>IF([152]Sheet1!A320&lt;&gt;"",[152]Sheet1!A320,"")</f>
        <v>393</v>
      </c>
      <c r="BM388">
        <f>IF([153]Sheet1!A320&lt;&gt;"",[153]Sheet1!A320,"")</f>
        <v>264</v>
      </c>
      <c r="BN388">
        <f>IF([154]Sheet1!A320&lt;&gt;"",[154]Sheet1!A320,"")</f>
        <v>367</v>
      </c>
      <c r="BO388">
        <f>IF([155]Sheet1!A320&lt;&gt;"",[155]Sheet1!A320,"")</f>
        <v>329</v>
      </c>
      <c r="BP388">
        <f>IF([156]Sheet1!A320&lt;&gt;"",[156]Sheet1!A320,"")</f>
        <v>366</v>
      </c>
      <c r="BQ388">
        <f>IF([157]Sheet1!A320&lt;&gt;"",[157]Sheet1!A320,"")</f>
        <v>279</v>
      </c>
      <c r="BR388">
        <f>IF([158]Sheet1!A320&lt;&gt;"",[158]Sheet1!A320,"")</f>
        <v>8</v>
      </c>
      <c r="BS388">
        <f>IF([159]Sheet1!A320&lt;&gt;"",[159]Sheet1!A320,"")</f>
        <v>366</v>
      </c>
      <c r="BT388">
        <f>IF([160]Sheet1!A320&lt;&gt;"",[160]Sheet1!A320,"")</f>
        <v>153</v>
      </c>
      <c r="BU388">
        <f>IF([161]Sheet1!A320&lt;&gt;"",[161]Sheet1!A320,"")</f>
        <v>612</v>
      </c>
      <c r="BV388">
        <f>IF([162]Sheet1!A320&lt;&gt;"",[162]Sheet1!A320,"")</f>
        <v>630</v>
      </c>
      <c r="BW388">
        <f>IF([163]Sheet1!A320&lt;&gt;"",[163]Sheet1!A320,"")</f>
        <v>596</v>
      </c>
      <c r="BX388">
        <f>IF([164]Sheet1!A320&lt;&gt;"",[164]Sheet1!A320,"")</f>
        <v>228</v>
      </c>
      <c r="BY388">
        <f>IF([165]Sheet1!A320&lt;&gt;"",[165]Sheet1!A320,"")</f>
        <v>373</v>
      </c>
      <c r="BZ388">
        <f>IF([166]Sheet1!A320&lt;&gt;"",[166]Sheet1!A320,"")</f>
        <v>633</v>
      </c>
      <c r="CA388">
        <f>IF([167]Sheet1!A320&lt;&gt;"",[167]Sheet1!A320,"")</f>
        <v>317</v>
      </c>
      <c r="CB388">
        <f>IF([168]Sheet1!A320&lt;&gt;"",[168]Sheet1!A320,"")</f>
        <v>589</v>
      </c>
      <c r="CC388">
        <f>IF([169]Sheet1!A320&lt;&gt;"",[169]Sheet1!A320,"")</f>
        <v>246</v>
      </c>
      <c r="CD388">
        <f>IF([170]Sheet1!A320&lt;&gt;"",[170]Sheet1!A320,"")</f>
        <v>583</v>
      </c>
      <c r="CE388">
        <f>IF([171]Sheet1!A320&lt;&gt;"",[171]Sheet1!A320,"")</f>
        <v>528</v>
      </c>
      <c r="CF388">
        <f>IF([172]Sheet1!A320&lt;&gt;"",[172]Sheet1!A320,"")</f>
        <v>248</v>
      </c>
      <c r="CG388">
        <f>IF([173]Sheet1!A320&lt;&gt;"",[173]Sheet1!A320,"")</f>
        <v>15</v>
      </c>
      <c r="CH388">
        <f>IF([174]Sheet1!A320&lt;&gt;"",[174]Sheet1!A320,"")</f>
        <v>146</v>
      </c>
      <c r="CI388">
        <f>IF([175]Sheet1!A320&lt;&gt;"",[175]Sheet1!A320,"")</f>
        <v>401</v>
      </c>
      <c r="CJ388">
        <f>IF([176]Sheet1!A320&lt;&gt;"",[176]Sheet1!A320,"")</f>
        <v>520</v>
      </c>
      <c r="CK388">
        <f>IF([177]Sheet1!A320&lt;&gt;"",[177]Sheet1!A320,"")</f>
        <v>394</v>
      </c>
      <c r="CL388">
        <f>IF([178]Sheet1!A320&lt;&gt;"",[178]Sheet1!A320,"")</f>
        <v>568</v>
      </c>
    </row>
    <row r="389" spans="2:90">
      <c r="B389">
        <f>IF([90]Sheet1!A321&lt;&gt;"",[90]Sheet1!A321,"")</f>
        <v>427</v>
      </c>
      <c r="C389">
        <f>IF([91]Sheet1!A321&lt;&gt;"",[91]Sheet1!A321,"")</f>
        <v>342</v>
      </c>
      <c r="D389">
        <f>IF([92]Sheet1!A321&lt;&gt;"",[92]Sheet1!A321,"")</f>
        <v>362</v>
      </c>
      <c r="E389">
        <f>IF([93]Sheet1!A321&lt;&gt;"",[93]Sheet1!A321,"")</f>
        <v>397</v>
      </c>
      <c r="F389">
        <f>IF([94]Sheet1!A321&lt;&gt;"",[94]Sheet1!A321,"")</f>
        <v>110</v>
      </c>
      <c r="G389">
        <f>IF([95]Sheet1!A321&lt;&gt;"",[95]Sheet1!A321,"")</f>
        <v>651</v>
      </c>
      <c r="H389">
        <f>IF([96]Sheet1!A321&lt;&gt;"",[96]Sheet1!A321,"")</f>
        <v>39</v>
      </c>
      <c r="I389">
        <f>IF([97]Sheet1!A321&lt;&gt;"",[97]Sheet1!A321,"")</f>
        <v>611</v>
      </c>
      <c r="J389">
        <f>IF([98]Sheet1!A321&lt;&gt;"",[98]Sheet1!A321,"")</f>
        <v>567</v>
      </c>
      <c r="K389">
        <f>IF([99]Sheet1!A321&lt;&gt;"",[99]Sheet1!A321,"")</f>
        <v>183</v>
      </c>
      <c r="L389">
        <f>IF([100]Sheet1!A321&lt;&gt;"",[100]Sheet1!A321,"")</f>
        <v>615</v>
      </c>
      <c r="M389">
        <f>IF([101]Sheet1!A321&lt;&gt;"",[101]Sheet1!A321,"")</f>
        <v>393</v>
      </c>
      <c r="N389">
        <f>IF([102]Sheet1!A321&lt;&gt;"",[102]Sheet1!A321,"")</f>
        <v>272</v>
      </c>
      <c r="O389">
        <f>IF([103]Sheet1!A321&lt;&gt;"",[103]Sheet1!A321,"")</f>
        <v>222</v>
      </c>
      <c r="P389">
        <f>IF([104]Sheet1!A321&lt;&gt;"",[104]Sheet1!A321,"")</f>
        <v>590</v>
      </c>
      <c r="Q389">
        <f>IF([105]Sheet1!A321&lt;&gt;"",[105]Sheet1!A321,"")</f>
        <v>367</v>
      </c>
      <c r="R389">
        <f>IF([106]Sheet1!A321&lt;&gt;"",[106]Sheet1!A321,"")</f>
        <v>67</v>
      </c>
      <c r="S389">
        <f>IF([107]Sheet1!A321&lt;&gt;"",[107]Sheet1!A321,"")</f>
        <v>227</v>
      </c>
      <c r="T389">
        <f>IF([108]Sheet1!A321&lt;&gt;"",[108]Sheet1!A321,"")</f>
        <v>496</v>
      </c>
      <c r="U389">
        <f>IF([109]Sheet1!A321&lt;&gt;"",[109]Sheet1!A321,"")</f>
        <v>431</v>
      </c>
      <c r="V389">
        <f>IF([110]Sheet1!A321&lt;&gt;"",[110]Sheet1!A321,"")</f>
        <v>256</v>
      </c>
      <c r="W389">
        <f>IF([111]Sheet1!A321&lt;&gt;"",[111]Sheet1!A321,"")</f>
        <v>350</v>
      </c>
      <c r="X389">
        <f>IF([112]Sheet1!A321&lt;&gt;"",[112]Sheet1!A321,"")</f>
        <v>451</v>
      </c>
      <c r="Y389">
        <f>IF([113]Sheet1!A321&lt;&gt;"",[113]Sheet1!A321,"")</f>
        <v>278</v>
      </c>
      <c r="Z389">
        <f>IF([114]Sheet1!A321&lt;&gt;"",[114]Sheet1!A321,"")</f>
        <v>99</v>
      </c>
      <c r="AA389">
        <f>IF([115]Sheet1!A321&lt;&gt;"",[115]Sheet1!A321,"")</f>
        <v>248</v>
      </c>
      <c r="AB389">
        <f>IF([116]Sheet1!A321&lt;&gt;"",[116]Sheet1!A321,"")</f>
        <v>443</v>
      </c>
      <c r="AC389">
        <f>IF([117]Sheet1!A321&lt;&gt;"",[117]Sheet1!A321,"")</f>
        <v>233</v>
      </c>
      <c r="AD389">
        <f>IF([118]Sheet1!A321&lt;&gt;"",[118]Sheet1!A321,"")</f>
        <v>312</v>
      </c>
      <c r="AE389">
        <f>IF([119]Sheet1!A321&lt;&gt;"",[119]Sheet1!A321,"")</f>
        <v>507</v>
      </c>
      <c r="AF389">
        <f>IF([120]Sheet1!A321&lt;&gt;"",[120]Sheet1!A321,"")</f>
        <v>130</v>
      </c>
      <c r="AG389">
        <f>IF([121]Sheet1!A321&lt;&gt;"",[121]Sheet1!A321,"")</f>
        <v>204</v>
      </c>
      <c r="AH389">
        <f>IF([122]Sheet1!A321&lt;&gt;"",[122]Sheet1!A321,"")</f>
        <v>489</v>
      </c>
      <c r="AI389">
        <f>IF([123]Sheet1!A321&lt;&gt;"",[123]Sheet1!A321,"")</f>
        <v>449</v>
      </c>
      <c r="AJ389">
        <f>IF([124]Sheet1!A321&lt;&gt;"",[124]Sheet1!A321,"")</f>
        <v>14</v>
      </c>
      <c r="AK389">
        <f>IF([125]Sheet1!A321&lt;&gt;"",[125]Sheet1!A321,"")</f>
        <v>233</v>
      </c>
      <c r="AL389">
        <f>IF([126]Sheet1!A321&lt;&gt;"",[126]Sheet1!A321,"")</f>
        <v>417</v>
      </c>
      <c r="AM389">
        <f>IF([127]Sheet1!A321&lt;&gt;"",[127]Sheet1!A321,"")</f>
        <v>47</v>
      </c>
      <c r="AN389">
        <f>IF([128]Sheet1!A321&lt;&gt;"",[128]Sheet1!A321,"")</f>
        <v>465</v>
      </c>
      <c r="AO389" t="str">
        <f>IF([129]Sheet1!A321&lt;&gt;"",[129]Sheet1!A321,"")</f>
        <v/>
      </c>
      <c r="AP389" t="str">
        <f>IF([130]Sheet1!A321&lt;&gt;"",[130]Sheet1!A321,"")</f>
        <v/>
      </c>
      <c r="AQ389">
        <f>IF([131]Sheet1!A321&lt;&gt;"",[131]Sheet1!A321,"")</f>
        <v>79</v>
      </c>
      <c r="AR389">
        <f>IF([132]Sheet1!A321&lt;&gt;"",[132]Sheet1!A321,"")</f>
        <v>269</v>
      </c>
      <c r="AS389">
        <f>IF([133]Sheet1!A321&lt;&gt;"",[133]Sheet1!A321,"")</f>
        <v>5</v>
      </c>
      <c r="AT389">
        <f>IF([134]Sheet1!A321&lt;&gt;"",[134]Sheet1!A321,"")</f>
        <v>656</v>
      </c>
      <c r="AU389">
        <f>IF([135]Sheet1!A321&lt;&gt;"",[135]Sheet1!A321,"")</f>
        <v>647</v>
      </c>
      <c r="AV389">
        <f>IF([136]Sheet1!A321&lt;&gt;"",[136]Sheet1!A321,"")</f>
        <v>5</v>
      </c>
      <c r="AW389">
        <f>IF([137]Sheet1!A321&lt;&gt;"",[137]Sheet1!A321,"")</f>
        <v>78</v>
      </c>
      <c r="AX389">
        <f>IF([138]Sheet1!A321&lt;&gt;"",[138]Sheet1!A321,"")</f>
        <v>306</v>
      </c>
      <c r="AY389">
        <f>IF([139]Sheet1!A321&lt;&gt;"",[139]Sheet1!A321,"")</f>
        <v>637</v>
      </c>
      <c r="AZ389">
        <f>IF([140]Sheet1!A321&lt;&gt;"",[140]Sheet1!A321,"")</f>
        <v>209</v>
      </c>
      <c r="BA389">
        <f>IF([141]Sheet1!A321&lt;&gt;"",[141]Sheet1!A321,"")</f>
        <v>237</v>
      </c>
      <c r="BB389">
        <f>IF([142]Sheet1!A321&lt;&gt;"",[142]Sheet1!A321,"")</f>
        <v>62</v>
      </c>
      <c r="BC389">
        <f>IF([143]Sheet1!A321&lt;&gt;"",[143]Sheet1!A321,"")</f>
        <v>362</v>
      </c>
      <c r="BD389">
        <f>IF([144]Sheet1!A321&lt;&gt;"",[144]Sheet1!A321,"")</f>
        <v>292</v>
      </c>
      <c r="BE389">
        <f>IF([145]Sheet1!A321&lt;&gt;"",[145]Sheet1!A321,"")</f>
        <v>360</v>
      </c>
      <c r="BF389">
        <f>IF([146]Sheet1!A321&lt;&gt;"",[146]Sheet1!A321,"")</f>
        <v>87</v>
      </c>
      <c r="BG389">
        <f>IF([147]Sheet1!A321&lt;&gt;"",[147]Sheet1!A321,"")</f>
        <v>233</v>
      </c>
      <c r="BH389">
        <f>IF([148]Sheet1!A321&lt;&gt;"",[148]Sheet1!A321,"")</f>
        <v>255</v>
      </c>
      <c r="BI389">
        <f>IF([149]Sheet1!A321&lt;&gt;"",[149]Sheet1!A321,"")</f>
        <v>136</v>
      </c>
      <c r="BJ389">
        <f>IF([150]Sheet1!A321&lt;&gt;"",[150]Sheet1!A321,"")</f>
        <v>560</v>
      </c>
      <c r="BK389">
        <f>IF([151]Sheet1!A321&lt;&gt;"",[151]Sheet1!A321,"")</f>
        <v>191</v>
      </c>
      <c r="BL389">
        <f>IF([152]Sheet1!A321&lt;&gt;"",[152]Sheet1!A321,"")</f>
        <v>120</v>
      </c>
      <c r="BM389">
        <f>IF([153]Sheet1!A321&lt;&gt;"",[153]Sheet1!A321,"")</f>
        <v>267</v>
      </c>
      <c r="BN389">
        <f>IF([154]Sheet1!A321&lt;&gt;"",[154]Sheet1!A321,"")</f>
        <v>631</v>
      </c>
      <c r="BO389">
        <f>IF([155]Sheet1!A321&lt;&gt;"",[155]Sheet1!A321,"")</f>
        <v>242</v>
      </c>
      <c r="BP389">
        <f>IF([156]Sheet1!A321&lt;&gt;"",[156]Sheet1!A321,"")</f>
        <v>559</v>
      </c>
      <c r="BQ389">
        <f>IF([157]Sheet1!A321&lt;&gt;"",[157]Sheet1!A321,"")</f>
        <v>583</v>
      </c>
      <c r="BR389">
        <f>IF([158]Sheet1!A321&lt;&gt;"",[158]Sheet1!A321,"")</f>
        <v>275</v>
      </c>
      <c r="BS389">
        <f>IF([159]Sheet1!A321&lt;&gt;"",[159]Sheet1!A321,"")</f>
        <v>255</v>
      </c>
      <c r="BT389">
        <f>IF([160]Sheet1!A321&lt;&gt;"",[160]Sheet1!A321,"")</f>
        <v>101</v>
      </c>
      <c r="BU389">
        <f>IF([161]Sheet1!A321&lt;&gt;"",[161]Sheet1!A321,"")</f>
        <v>271</v>
      </c>
      <c r="BV389">
        <f>IF([162]Sheet1!A321&lt;&gt;"",[162]Sheet1!A321,"")</f>
        <v>518</v>
      </c>
      <c r="BW389">
        <f>IF([163]Sheet1!A321&lt;&gt;"",[163]Sheet1!A321,"")</f>
        <v>581</v>
      </c>
      <c r="BX389">
        <f>IF([164]Sheet1!A321&lt;&gt;"",[164]Sheet1!A321,"")</f>
        <v>347</v>
      </c>
      <c r="BY389">
        <f>IF([165]Sheet1!A321&lt;&gt;"",[165]Sheet1!A321,"")</f>
        <v>540</v>
      </c>
      <c r="BZ389">
        <f>IF([166]Sheet1!A321&lt;&gt;"",[166]Sheet1!A321,"")</f>
        <v>253</v>
      </c>
      <c r="CA389">
        <f>IF([167]Sheet1!A321&lt;&gt;"",[167]Sheet1!A321,"")</f>
        <v>430</v>
      </c>
      <c r="CB389">
        <f>IF([168]Sheet1!A321&lt;&gt;"",[168]Sheet1!A321,"")</f>
        <v>81</v>
      </c>
      <c r="CC389">
        <f>IF([169]Sheet1!A321&lt;&gt;"",[169]Sheet1!A321,"")</f>
        <v>235</v>
      </c>
      <c r="CD389">
        <f>IF([170]Sheet1!A321&lt;&gt;"",[170]Sheet1!A321,"")</f>
        <v>156</v>
      </c>
      <c r="CE389">
        <f>IF([171]Sheet1!A321&lt;&gt;"",[171]Sheet1!A321,"")</f>
        <v>545</v>
      </c>
      <c r="CF389">
        <f>IF([172]Sheet1!A321&lt;&gt;"",[172]Sheet1!A321,"")</f>
        <v>8</v>
      </c>
      <c r="CG389">
        <f>IF([173]Sheet1!A321&lt;&gt;"",[173]Sheet1!A321,"")</f>
        <v>201</v>
      </c>
      <c r="CH389">
        <f>IF([174]Sheet1!A321&lt;&gt;"",[174]Sheet1!A321,"")</f>
        <v>111</v>
      </c>
      <c r="CI389">
        <f>IF([175]Sheet1!A321&lt;&gt;"",[175]Sheet1!A321,"")</f>
        <v>240</v>
      </c>
      <c r="CJ389">
        <f>IF([176]Sheet1!A321&lt;&gt;"",[176]Sheet1!A321,"")</f>
        <v>275</v>
      </c>
      <c r="CK389">
        <f>IF([177]Sheet1!A321&lt;&gt;"",[177]Sheet1!A321,"")</f>
        <v>167</v>
      </c>
      <c r="CL389">
        <f>IF([178]Sheet1!A321&lt;&gt;"",[178]Sheet1!A321,"")</f>
        <v>23</v>
      </c>
    </row>
    <row r="390" spans="2:90">
      <c r="B390">
        <f>IF([90]Sheet1!A322&lt;&gt;"",[90]Sheet1!A322,"")</f>
        <v>404</v>
      </c>
      <c r="C390">
        <f>IF([91]Sheet1!A322&lt;&gt;"",[91]Sheet1!A322,"")</f>
        <v>202</v>
      </c>
      <c r="D390">
        <f>IF([92]Sheet1!A322&lt;&gt;"",[92]Sheet1!A322,"")</f>
        <v>101</v>
      </c>
      <c r="E390">
        <f>IF([93]Sheet1!A322&lt;&gt;"",[93]Sheet1!A322,"")</f>
        <v>120</v>
      </c>
      <c r="F390" t="str">
        <f>IF([94]Sheet1!A322&lt;&gt;"",[94]Sheet1!A322,"")</f>
        <v/>
      </c>
      <c r="G390">
        <f>IF([95]Sheet1!A322&lt;&gt;"",[95]Sheet1!A322,"")</f>
        <v>141</v>
      </c>
      <c r="H390">
        <f>IF([96]Sheet1!A322&lt;&gt;"",[96]Sheet1!A322,"")</f>
        <v>306</v>
      </c>
      <c r="I390">
        <f>IF([97]Sheet1!A322&lt;&gt;"",[97]Sheet1!A322,"")</f>
        <v>612</v>
      </c>
      <c r="J390">
        <f>IF([98]Sheet1!A322&lt;&gt;"",[98]Sheet1!A322,"")</f>
        <v>564</v>
      </c>
      <c r="K390">
        <f>IF([99]Sheet1!A322&lt;&gt;"",[99]Sheet1!A322,"")</f>
        <v>137</v>
      </c>
      <c r="L390">
        <f>IF([100]Sheet1!A322&lt;&gt;"",[100]Sheet1!A322,"")</f>
        <v>278</v>
      </c>
      <c r="M390">
        <f>IF([101]Sheet1!A322&lt;&gt;"",[101]Sheet1!A322,"")</f>
        <v>128</v>
      </c>
      <c r="N390">
        <f>IF([102]Sheet1!A322&lt;&gt;"",[102]Sheet1!A322,"")</f>
        <v>650</v>
      </c>
      <c r="O390">
        <f>IF([103]Sheet1!A322&lt;&gt;"",[103]Sheet1!A322,"")</f>
        <v>353</v>
      </c>
      <c r="P390">
        <f>IF([104]Sheet1!A322&lt;&gt;"",[104]Sheet1!A322,"")</f>
        <v>294</v>
      </c>
      <c r="Q390">
        <f>IF([105]Sheet1!A322&lt;&gt;"",[105]Sheet1!A322,"")</f>
        <v>45</v>
      </c>
      <c r="R390">
        <f>IF([106]Sheet1!A322&lt;&gt;"",[106]Sheet1!A322,"")</f>
        <v>103</v>
      </c>
      <c r="S390">
        <f>IF([107]Sheet1!A322&lt;&gt;"",[107]Sheet1!A322,"")</f>
        <v>149</v>
      </c>
      <c r="T390">
        <f>IF([108]Sheet1!A322&lt;&gt;"",[108]Sheet1!A322,"")</f>
        <v>210</v>
      </c>
      <c r="U390">
        <f>IF([109]Sheet1!A322&lt;&gt;"",[109]Sheet1!A322,"")</f>
        <v>254</v>
      </c>
      <c r="V390">
        <f>IF([110]Sheet1!A322&lt;&gt;"",[110]Sheet1!A322,"")</f>
        <v>523</v>
      </c>
      <c r="W390">
        <f>IF([111]Sheet1!A322&lt;&gt;"",[111]Sheet1!A322,"")</f>
        <v>547</v>
      </c>
      <c r="X390">
        <f>IF([112]Sheet1!A322&lt;&gt;"",[112]Sheet1!A322,"")</f>
        <v>387</v>
      </c>
      <c r="Y390">
        <f>IF([113]Sheet1!A322&lt;&gt;"",[113]Sheet1!A322,"")</f>
        <v>98</v>
      </c>
      <c r="Z390">
        <f>IF([114]Sheet1!A322&lt;&gt;"",[114]Sheet1!A322,"")</f>
        <v>370</v>
      </c>
      <c r="AA390">
        <f>IF([115]Sheet1!A322&lt;&gt;"",[115]Sheet1!A322,"")</f>
        <v>294</v>
      </c>
      <c r="AB390">
        <f>IF([116]Sheet1!A322&lt;&gt;"",[116]Sheet1!A322,"")</f>
        <v>156</v>
      </c>
      <c r="AC390">
        <f>IF([117]Sheet1!A322&lt;&gt;"",[117]Sheet1!A322,"")</f>
        <v>441</v>
      </c>
      <c r="AD390">
        <f>IF([118]Sheet1!A322&lt;&gt;"",[118]Sheet1!A322,"")</f>
        <v>441</v>
      </c>
      <c r="AE390">
        <f>IF([119]Sheet1!A322&lt;&gt;"",[119]Sheet1!A322,"")</f>
        <v>15</v>
      </c>
      <c r="AF390">
        <f>IF([120]Sheet1!A322&lt;&gt;"",[120]Sheet1!A322,"")</f>
        <v>516</v>
      </c>
      <c r="AG390">
        <f>IF([121]Sheet1!A322&lt;&gt;"",[121]Sheet1!A322,"")</f>
        <v>29</v>
      </c>
      <c r="AH390">
        <f>IF([122]Sheet1!A322&lt;&gt;"",[122]Sheet1!A322,"")</f>
        <v>42</v>
      </c>
      <c r="AI390">
        <f>IF([123]Sheet1!A322&lt;&gt;"",[123]Sheet1!A322,"")</f>
        <v>268</v>
      </c>
      <c r="AJ390">
        <f>IF([124]Sheet1!A322&lt;&gt;"",[124]Sheet1!A322,"")</f>
        <v>148</v>
      </c>
      <c r="AK390">
        <f>IF([125]Sheet1!A322&lt;&gt;"",[125]Sheet1!A322,"")</f>
        <v>498</v>
      </c>
      <c r="AL390">
        <f>IF([126]Sheet1!A322&lt;&gt;"",[126]Sheet1!A322,"")</f>
        <v>332</v>
      </c>
      <c r="AM390">
        <f>IF([127]Sheet1!A322&lt;&gt;"",[127]Sheet1!A322,"")</f>
        <v>66</v>
      </c>
      <c r="AN390">
        <f>IF([128]Sheet1!A322&lt;&gt;"",[128]Sheet1!A322,"")</f>
        <v>500</v>
      </c>
      <c r="AO390" t="str">
        <f>IF([129]Sheet1!A322&lt;&gt;"",[129]Sheet1!A322,"")</f>
        <v/>
      </c>
      <c r="AP390" t="str">
        <f>IF([130]Sheet1!A322&lt;&gt;"",[130]Sheet1!A322,"")</f>
        <v/>
      </c>
      <c r="AQ390">
        <f>IF([131]Sheet1!A322&lt;&gt;"",[131]Sheet1!A322,"")</f>
        <v>108</v>
      </c>
      <c r="AR390">
        <f>IF([132]Sheet1!A322&lt;&gt;"",[132]Sheet1!A322,"")</f>
        <v>328</v>
      </c>
      <c r="AS390">
        <f>IF([133]Sheet1!A322&lt;&gt;"",[133]Sheet1!A322,"")</f>
        <v>31</v>
      </c>
      <c r="AT390">
        <f>IF([134]Sheet1!A322&lt;&gt;"",[134]Sheet1!A322,"")</f>
        <v>255</v>
      </c>
      <c r="AU390">
        <f>IF([135]Sheet1!A322&lt;&gt;"",[135]Sheet1!A322,"")</f>
        <v>283</v>
      </c>
      <c r="AV390">
        <f>IF([136]Sheet1!A322&lt;&gt;"",[136]Sheet1!A322,"")</f>
        <v>102</v>
      </c>
      <c r="AW390">
        <f>IF([137]Sheet1!A322&lt;&gt;"",[137]Sheet1!A322,"")</f>
        <v>184</v>
      </c>
      <c r="AX390">
        <f>IF([138]Sheet1!A322&lt;&gt;"",[138]Sheet1!A322,"")</f>
        <v>332</v>
      </c>
      <c r="AY390">
        <f>IF([139]Sheet1!A322&lt;&gt;"",[139]Sheet1!A322,"")</f>
        <v>605</v>
      </c>
      <c r="AZ390">
        <f>IF([140]Sheet1!A322&lt;&gt;"",[140]Sheet1!A322,"")</f>
        <v>78</v>
      </c>
      <c r="BA390">
        <f>IF([141]Sheet1!A322&lt;&gt;"",[141]Sheet1!A322,"")</f>
        <v>231</v>
      </c>
      <c r="BB390">
        <f>IF([142]Sheet1!A322&lt;&gt;"",[142]Sheet1!A322,"")</f>
        <v>326</v>
      </c>
      <c r="BC390">
        <f>IF([143]Sheet1!A322&lt;&gt;"",[143]Sheet1!A322,"")</f>
        <v>368</v>
      </c>
      <c r="BD390">
        <f>IF([144]Sheet1!A322&lt;&gt;"",[144]Sheet1!A322,"")</f>
        <v>189</v>
      </c>
      <c r="BE390">
        <f>IF([145]Sheet1!A322&lt;&gt;"",[145]Sheet1!A322,"")</f>
        <v>281</v>
      </c>
      <c r="BF390">
        <f>IF([146]Sheet1!A322&lt;&gt;"",[146]Sheet1!A322,"")</f>
        <v>84</v>
      </c>
      <c r="BG390">
        <f>IF([147]Sheet1!A322&lt;&gt;"",[147]Sheet1!A322,"")</f>
        <v>551</v>
      </c>
      <c r="BH390">
        <f>IF([148]Sheet1!A322&lt;&gt;"",[148]Sheet1!A322,"")</f>
        <v>34</v>
      </c>
      <c r="BI390">
        <f>IF([149]Sheet1!A322&lt;&gt;"",[149]Sheet1!A322,"")</f>
        <v>584</v>
      </c>
      <c r="BJ390">
        <f>IF([150]Sheet1!A322&lt;&gt;"",[150]Sheet1!A322,"")</f>
        <v>202</v>
      </c>
      <c r="BK390">
        <f>IF([151]Sheet1!A322&lt;&gt;"",[151]Sheet1!A322,"")</f>
        <v>320</v>
      </c>
      <c r="BL390">
        <f>IF([152]Sheet1!A322&lt;&gt;"",[152]Sheet1!A322,"")</f>
        <v>358</v>
      </c>
      <c r="BM390">
        <f>IF([153]Sheet1!A322&lt;&gt;"",[153]Sheet1!A322,"")</f>
        <v>610</v>
      </c>
      <c r="BN390">
        <f>IF([154]Sheet1!A322&lt;&gt;"",[154]Sheet1!A322,"")</f>
        <v>401</v>
      </c>
      <c r="BO390">
        <f>IF([155]Sheet1!A322&lt;&gt;"",[155]Sheet1!A322,"")</f>
        <v>629</v>
      </c>
      <c r="BP390">
        <f>IF([156]Sheet1!A322&lt;&gt;"",[156]Sheet1!A322,"")</f>
        <v>13</v>
      </c>
      <c r="BQ390">
        <f>IF([157]Sheet1!A322&lt;&gt;"",[157]Sheet1!A322,"")</f>
        <v>14</v>
      </c>
      <c r="BR390">
        <f>IF([158]Sheet1!A322&lt;&gt;"",[158]Sheet1!A322,"")</f>
        <v>624</v>
      </c>
      <c r="BS390">
        <f>IF([159]Sheet1!A322&lt;&gt;"",[159]Sheet1!A322,"")</f>
        <v>341</v>
      </c>
      <c r="BT390">
        <f>IF([160]Sheet1!A322&lt;&gt;"",[160]Sheet1!A322,"")</f>
        <v>627</v>
      </c>
      <c r="BU390">
        <f>IF([161]Sheet1!A322&lt;&gt;"",[161]Sheet1!A322,"")</f>
        <v>467</v>
      </c>
      <c r="BV390">
        <f>IF([162]Sheet1!A322&lt;&gt;"",[162]Sheet1!A322,"")</f>
        <v>210</v>
      </c>
      <c r="BW390">
        <f>IF([163]Sheet1!A322&lt;&gt;"",[163]Sheet1!A322,"")</f>
        <v>274</v>
      </c>
      <c r="BX390">
        <f>IF([164]Sheet1!A322&lt;&gt;"",[164]Sheet1!A322,"")</f>
        <v>490</v>
      </c>
      <c r="BY390">
        <f>IF([165]Sheet1!A322&lt;&gt;"",[165]Sheet1!A322,"")</f>
        <v>229</v>
      </c>
      <c r="BZ390">
        <f>IF([166]Sheet1!A322&lt;&gt;"",[166]Sheet1!A322,"")</f>
        <v>552</v>
      </c>
      <c r="CA390">
        <f>IF([167]Sheet1!A322&lt;&gt;"",[167]Sheet1!A322,"")</f>
        <v>342</v>
      </c>
      <c r="CB390">
        <f>IF([168]Sheet1!A322&lt;&gt;"",[168]Sheet1!A322,"")</f>
        <v>619</v>
      </c>
      <c r="CC390">
        <f>IF([169]Sheet1!A322&lt;&gt;"",[169]Sheet1!A322,"")</f>
        <v>623</v>
      </c>
      <c r="CD390">
        <f>IF([170]Sheet1!A322&lt;&gt;"",[170]Sheet1!A322,"")</f>
        <v>174</v>
      </c>
      <c r="CE390">
        <f>IF([171]Sheet1!A322&lt;&gt;"",[171]Sheet1!A322,"")</f>
        <v>209</v>
      </c>
      <c r="CF390">
        <f>IF([172]Sheet1!A322&lt;&gt;"",[172]Sheet1!A322,"")</f>
        <v>304</v>
      </c>
      <c r="CG390">
        <f>IF([173]Sheet1!A322&lt;&gt;"",[173]Sheet1!A322,"")</f>
        <v>604</v>
      </c>
      <c r="CH390">
        <f>IF([174]Sheet1!A322&lt;&gt;"",[174]Sheet1!A322,"")</f>
        <v>366</v>
      </c>
      <c r="CI390">
        <f>IF([175]Sheet1!A322&lt;&gt;"",[175]Sheet1!A322,"")</f>
        <v>505</v>
      </c>
      <c r="CJ390">
        <f>IF([176]Sheet1!A322&lt;&gt;"",[176]Sheet1!A322,"")</f>
        <v>211</v>
      </c>
      <c r="CK390">
        <f>IF([177]Sheet1!A322&lt;&gt;"",[177]Sheet1!A322,"")</f>
        <v>367</v>
      </c>
      <c r="CL390">
        <f>IF([178]Sheet1!A322&lt;&gt;"",[178]Sheet1!A322,"")</f>
        <v>666</v>
      </c>
    </row>
    <row r="391" spans="2:90">
      <c r="B391">
        <f>IF([90]Sheet1!A323&lt;&gt;"",[90]Sheet1!A323,"")</f>
        <v>396</v>
      </c>
      <c r="C391">
        <f>IF([91]Sheet1!A323&lt;&gt;"",[91]Sheet1!A323,"")</f>
        <v>16</v>
      </c>
      <c r="D391">
        <f>IF([92]Sheet1!A323&lt;&gt;"",[92]Sheet1!A323,"")</f>
        <v>339</v>
      </c>
      <c r="E391">
        <f>IF([93]Sheet1!A323&lt;&gt;"",[93]Sheet1!A323,"")</f>
        <v>125</v>
      </c>
      <c r="F391" t="str">
        <f>IF([94]Sheet1!A323&lt;&gt;"",[94]Sheet1!A323,"")</f>
        <v/>
      </c>
      <c r="G391">
        <f>IF([95]Sheet1!A323&lt;&gt;"",[95]Sheet1!A323,"")</f>
        <v>580</v>
      </c>
      <c r="H391">
        <f>IF([96]Sheet1!A323&lt;&gt;"",[96]Sheet1!A323,"")</f>
        <v>86</v>
      </c>
      <c r="I391">
        <f>IF([97]Sheet1!A323&lt;&gt;"",[97]Sheet1!A323,"")</f>
        <v>577</v>
      </c>
      <c r="J391">
        <f>IF([98]Sheet1!A323&lt;&gt;"",[98]Sheet1!A323,"")</f>
        <v>319</v>
      </c>
      <c r="K391">
        <f>IF([99]Sheet1!A323&lt;&gt;"",[99]Sheet1!A323,"")</f>
        <v>75</v>
      </c>
      <c r="L391">
        <f>IF([100]Sheet1!A323&lt;&gt;"",[100]Sheet1!A323,"")</f>
        <v>601</v>
      </c>
      <c r="M391">
        <f>IF([101]Sheet1!A323&lt;&gt;"",[101]Sheet1!A323,"")</f>
        <v>350</v>
      </c>
      <c r="N391">
        <f>IF([102]Sheet1!A323&lt;&gt;"",[102]Sheet1!A323,"")</f>
        <v>586</v>
      </c>
      <c r="O391">
        <f>IF([103]Sheet1!A323&lt;&gt;"",[103]Sheet1!A323,"")</f>
        <v>215</v>
      </c>
      <c r="P391">
        <f>IF([104]Sheet1!A323&lt;&gt;"",[104]Sheet1!A323,"")</f>
        <v>32</v>
      </c>
      <c r="Q391">
        <f>IF([105]Sheet1!A323&lt;&gt;"",[105]Sheet1!A323,"")</f>
        <v>187</v>
      </c>
      <c r="R391">
        <f>IF([106]Sheet1!A323&lt;&gt;"",[106]Sheet1!A323,"")</f>
        <v>331</v>
      </c>
      <c r="S391">
        <f>IF([107]Sheet1!A323&lt;&gt;"",[107]Sheet1!A323,"")</f>
        <v>411</v>
      </c>
      <c r="T391">
        <f>IF([108]Sheet1!A323&lt;&gt;"",[108]Sheet1!A323,"")</f>
        <v>386</v>
      </c>
      <c r="U391">
        <f>IF([109]Sheet1!A323&lt;&gt;"",[109]Sheet1!A323,"")</f>
        <v>490</v>
      </c>
      <c r="V391">
        <f>IF([110]Sheet1!A323&lt;&gt;"",[110]Sheet1!A323,"")</f>
        <v>319</v>
      </c>
      <c r="W391">
        <f>IF([111]Sheet1!A323&lt;&gt;"",[111]Sheet1!A323,"")</f>
        <v>498</v>
      </c>
      <c r="X391">
        <f>IF([112]Sheet1!A323&lt;&gt;"",[112]Sheet1!A323,"")</f>
        <v>105</v>
      </c>
      <c r="Y391">
        <f>IF([113]Sheet1!A323&lt;&gt;"",[113]Sheet1!A323,"")</f>
        <v>435</v>
      </c>
      <c r="Z391">
        <f>IF([114]Sheet1!A323&lt;&gt;"",[114]Sheet1!A323,"")</f>
        <v>51</v>
      </c>
      <c r="AA391">
        <f>IF([115]Sheet1!A323&lt;&gt;"",[115]Sheet1!A323,"")</f>
        <v>253</v>
      </c>
      <c r="AB391">
        <f>IF([116]Sheet1!A323&lt;&gt;"",[116]Sheet1!A323,"")</f>
        <v>33</v>
      </c>
      <c r="AC391">
        <f>IF([117]Sheet1!A323&lt;&gt;"",[117]Sheet1!A323,"")</f>
        <v>481</v>
      </c>
      <c r="AD391">
        <f>IF([118]Sheet1!A323&lt;&gt;"",[118]Sheet1!A323,"")</f>
        <v>380</v>
      </c>
      <c r="AE391">
        <f>IF([119]Sheet1!A323&lt;&gt;"",[119]Sheet1!A323,"")</f>
        <v>226</v>
      </c>
      <c r="AF391">
        <f>IF([120]Sheet1!A323&lt;&gt;"",[120]Sheet1!A323,"")</f>
        <v>326</v>
      </c>
      <c r="AG391">
        <f>IF([121]Sheet1!A323&lt;&gt;"",[121]Sheet1!A323,"")</f>
        <v>79</v>
      </c>
      <c r="AH391">
        <f>IF([122]Sheet1!A323&lt;&gt;"",[122]Sheet1!A323,"")</f>
        <v>469</v>
      </c>
      <c r="AI391">
        <f>IF([123]Sheet1!A323&lt;&gt;"",[123]Sheet1!A323,"")</f>
        <v>413</v>
      </c>
      <c r="AJ391">
        <f>IF([124]Sheet1!A323&lt;&gt;"",[124]Sheet1!A323,"")</f>
        <v>115</v>
      </c>
      <c r="AK391">
        <f>IF([125]Sheet1!A323&lt;&gt;"",[125]Sheet1!A323,"")</f>
        <v>27</v>
      </c>
      <c r="AL391">
        <f>IF([126]Sheet1!A323&lt;&gt;"",[126]Sheet1!A323,"")</f>
        <v>320</v>
      </c>
      <c r="AM391">
        <f>IF([127]Sheet1!A323&lt;&gt;"",[127]Sheet1!A323,"")</f>
        <v>342</v>
      </c>
      <c r="AN391">
        <f>IF([128]Sheet1!A323&lt;&gt;"",[128]Sheet1!A323,"")</f>
        <v>364</v>
      </c>
      <c r="AO391" t="str">
        <f>IF([129]Sheet1!A323&lt;&gt;"",[129]Sheet1!A323,"")</f>
        <v/>
      </c>
      <c r="AP391" t="str">
        <f>IF([130]Sheet1!A323&lt;&gt;"",[130]Sheet1!A323,"")</f>
        <v/>
      </c>
      <c r="AQ391">
        <f>IF([131]Sheet1!A323&lt;&gt;"",[131]Sheet1!A323,"")</f>
        <v>551</v>
      </c>
      <c r="AR391">
        <f>IF([132]Sheet1!A323&lt;&gt;"",[132]Sheet1!A323,"")</f>
        <v>189</v>
      </c>
      <c r="AS391">
        <f>IF([133]Sheet1!A323&lt;&gt;"",[133]Sheet1!A323,"")</f>
        <v>87</v>
      </c>
      <c r="AT391">
        <f>IF([134]Sheet1!A323&lt;&gt;"",[134]Sheet1!A323,"")</f>
        <v>54</v>
      </c>
      <c r="AU391">
        <f>IF([135]Sheet1!A323&lt;&gt;"",[135]Sheet1!A323,"")</f>
        <v>172</v>
      </c>
      <c r="AV391">
        <f>IF([136]Sheet1!A323&lt;&gt;"",[136]Sheet1!A323,"")</f>
        <v>251</v>
      </c>
      <c r="AW391">
        <f>IF([137]Sheet1!A323&lt;&gt;"",[137]Sheet1!A323,"")</f>
        <v>641</v>
      </c>
      <c r="AX391">
        <f>IF([138]Sheet1!A323&lt;&gt;"",[138]Sheet1!A323,"")</f>
        <v>57</v>
      </c>
      <c r="AY391">
        <f>IF([139]Sheet1!A323&lt;&gt;"",[139]Sheet1!A323,"")</f>
        <v>647</v>
      </c>
      <c r="AZ391">
        <f>IF([140]Sheet1!A323&lt;&gt;"",[140]Sheet1!A323,"")</f>
        <v>276</v>
      </c>
      <c r="BA391">
        <f>IF([141]Sheet1!A323&lt;&gt;"",[141]Sheet1!A323,"")</f>
        <v>8</v>
      </c>
      <c r="BB391">
        <f>IF([142]Sheet1!A323&lt;&gt;"",[142]Sheet1!A323,"")</f>
        <v>153</v>
      </c>
      <c r="BC391">
        <f>IF([143]Sheet1!A323&lt;&gt;"",[143]Sheet1!A323,"")</f>
        <v>272</v>
      </c>
      <c r="BD391">
        <f>IF([144]Sheet1!A323&lt;&gt;"",[144]Sheet1!A323,"")</f>
        <v>390</v>
      </c>
      <c r="BE391">
        <f>IF([145]Sheet1!A323&lt;&gt;"",[145]Sheet1!A323,"")</f>
        <v>123</v>
      </c>
      <c r="BF391">
        <f>IF([146]Sheet1!A323&lt;&gt;"",[146]Sheet1!A323,"")</f>
        <v>367</v>
      </c>
      <c r="BG391">
        <f>IF([147]Sheet1!A323&lt;&gt;"",[147]Sheet1!A323,"")</f>
        <v>229</v>
      </c>
      <c r="BH391">
        <f>IF([148]Sheet1!A323&lt;&gt;"",[148]Sheet1!A323,"")</f>
        <v>264</v>
      </c>
      <c r="BI391">
        <f>IF([149]Sheet1!A323&lt;&gt;"",[149]Sheet1!A323,"")</f>
        <v>0</v>
      </c>
      <c r="BJ391">
        <f>IF([150]Sheet1!A323&lt;&gt;"",[150]Sheet1!A323,"")</f>
        <v>72</v>
      </c>
      <c r="BK391">
        <f>IF([151]Sheet1!A323&lt;&gt;"",[151]Sheet1!A323,"")</f>
        <v>92</v>
      </c>
      <c r="BL391">
        <f>IF([152]Sheet1!A323&lt;&gt;"",[152]Sheet1!A323,"")</f>
        <v>140</v>
      </c>
      <c r="BM391">
        <f>IF([153]Sheet1!A323&lt;&gt;"",[153]Sheet1!A323,"")</f>
        <v>55</v>
      </c>
      <c r="BN391">
        <f>IF([154]Sheet1!A323&lt;&gt;"",[154]Sheet1!A323,"")</f>
        <v>261</v>
      </c>
      <c r="BO391">
        <f>IF([155]Sheet1!A323&lt;&gt;"",[155]Sheet1!A323,"")</f>
        <v>208</v>
      </c>
      <c r="BP391">
        <f>IF([156]Sheet1!A323&lt;&gt;"",[156]Sheet1!A323,"")</f>
        <v>654</v>
      </c>
      <c r="BQ391">
        <f>IF([157]Sheet1!A323&lt;&gt;"",[157]Sheet1!A323,"")</f>
        <v>238</v>
      </c>
      <c r="BR391">
        <f>IF([158]Sheet1!A323&lt;&gt;"",[158]Sheet1!A323,"")</f>
        <v>6</v>
      </c>
      <c r="BS391">
        <f>IF([159]Sheet1!A323&lt;&gt;"",[159]Sheet1!A323,"")</f>
        <v>169</v>
      </c>
      <c r="BT391">
        <f>IF([160]Sheet1!A323&lt;&gt;"",[160]Sheet1!A323,"")</f>
        <v>223</v>
      </c>
      <c r="BU391">
        <f>IF([161]Sheet1!A323&lt;&gt;"",[161]Sheet1!A323,"")</f>
        <v>511</v>
      </c>
      <c r="BV391">
        <f>IF([162]Sheet1!A323&lt;&gt;"",[162]Sheet1!A323,"")</f>
        <v>381</v>
      </c>
      <c r="BW391">
        <f>IF([163]Sheet1!A323&lt;&gt;"",[163]Sheet1!A323,"")</f>
        <v>300</v>
      </c>
      <c r="BX391">
        <f>IF([164]Sheet1!A323&lt;&gt;"",[164]Sheet1!A323,"")</f>
        <v>509</v>
      </c>
      <c r="BY391">
        <f>IF([165]Sheet1!A323&lt;&gt;"",[165]Sheet1!A323,"")</f>
        <v>41</v>
      </c>
      <c r="BZ391">
        <f>IF([166]Sheet1!A323&lt;&gt;"",[166]Sheet1!A323,"")</f>
        <v>365</v>
      </c>
      <c r="CA391">
        <f>IF([167]Sheet1!A323&lt;&gt;"",[167]Sheet1!A323,"")</f>
        <v>73</v>
      </c>
      <c r="CB391">
        <f>IF([168]Sheet1!A323&lt;&gt;"",[168]Sheet1!A323,"")</f>
        <v>583</v>
      </c>
      <c r="CC391">
        <f>IF([169]Sheet1!A323&lt;&gt;"",[169]Sheet1!A323,"")</f>
        <v>267</v>
      </c>
      <c r="CD391">
        <f>IF([170]Sheet1!A323&lt;&gt;"",[170]Sheet1!A323,"")</f>
        <v>579</v>
      </c>
      <c r="CE391">
        <f>IF([171]Sheet1!A323&lt;&gt;"",[171]Sheet1!A323,"")</f>
        <v>402</v>
      </c>
      <c r="CF391">
        <f>IF([172]Sheet1!A323&lt;&gt;"",[172]Sheet1!A323,"")</f>
        <v>121</v>
      </c>
      <c r="CG391">
        <f>IF([173]Sheet1!A323&lt;&gt;"",[173]Sheet1!A323,"")</f>
        <v>140</v>
      </c>
      <c r="CH391">
        <f>IF([174]Sheet1!A323&lt;&gt;"",[174]Sheet1!A323,"")</f>
        <v>25</v>
      </c>
      <c r="CI391">
        <f>IF([175]Sheet1!A323&lt;&gt;"",[175]Sheet1!A323,"")</f>
        <v>309</v>
      </c>
      <c r="CJ391">
        <f>IF([176]Sheet1!A323&lt;&gt;"",[176]Sheet1!A323,"")</f>
        <v>276</v>
      </c>
      <c r="CK391">
        <f>IF([177]Sheet1!A323&lt;&gt;"",[177]Sheet1!A323,"")</f>
        <v>628</v>
      </c>
      <c r="CL391">
        <f>IF([178]Sheet1!A323&lt;&gt;"",[178]Sheet1!A323,"")</f>
        <v>278</v>
      </c>
    </row>
    <row r="392" spans="2:90">
      <c r="B392">
        <f>IF([90]Sheet1!A324&lt;&gt;"",[90]Sheet1!A324,"")</f>
        <v>385</v>
      </c>
      <c r="C392" t="str">
        <f>IF([91]Sheet1!A324&lt;&gt;"",[91]Sheet1!A324,"")</f>
        <v/>
      </c>
      <c r="D392" t="str">
        <f>IF([92]Sheet1!A324&lt;&gt;"",[92]Sheet1!A324,"")</f>
        <v/>
      </c>
      <c r="E392" t="str">
        <f>IF([93]Sheet1!A324&lt;&gt;"",[93]Sheet1!A324,"")</f>
        <v/>
      </c>
      <c r="F392" t="str">
        <f>IF([94]Sheet1!A324&lt;&gt;"",[94]Sheet1!A324,"")</f>
        <v/>
      </c>
      <c r="G392">
        <f>IF([95]Sheet1!A324&lt;&gt;"",[95]Sheet1!A324,"")</f>
        <v>68</v>
      </c>
      <c r="H392">
        <f>IF([96]Sheet1!A324&lt;&gt;"",[96]Sheet1!A324,"")</f>
        <v>344</v>
      </c>
      <c r="I392">
        <f>IF([97]Sheet1!A324&lt;&gt;"",[97]Sheet1!A324,"")</f>
        <v>587</v>
      </c>
      <c r="J392">
        <f>IF([98]Sheet1!A324&lt;&gt;"",[98]Sheet1!A324,"")</f>
        <v>623</v>
      </c>
      <c r="K392">
        <f>IF([99]Sheet1!A324&lt;&gt;"",[99]Sheet1!A324,"")</f>
        <v>642</v>
      </c>
      <c r="L392">
        <f>IF([100]Sheet1!A324&lt;&gt;"",[100]Sheet1!A324,"")</f>
        <v>591</v>
      </c>
      <c r="M392">
        <f>IF([101]Sheet1!A324&lt;&gt;"",[101]Sheet1!A324,"")</f>
        <v>82</v>
      </c>
      <c r="N392">
        <f>IF([102]Sheet1!A324&lt;&gt;"",[102]Sheet1!A324,"")</f>
        <v>367</v>
      </c>
      <c r="O392">
        <f>IF([103]Sheet1!A324&lt;&gt;"",[103]Sheet1!A324,"")</f>
        <v>565</v>
      </c>
      <c r="P392">
        <f>IF([104]Sheet1!A324&lt;&gt;"",[104]Sheet1!A324,"")</f>
        <v>600</v>
      </c>
      <c r="Q392">
        <f>IF([105]Sheet1!A324&lt;&gt;"",[105]Sheet1!A324,"")</f>
        <v>644</v>
      </c>
      <c r="R392">
        <f>IF([106]Sheet1!A324&lt;&gt;"",[106]Sheet1!A324,"")</f>
        <v>5</v>
      </c>
      <c r="S392">
        <f>IF([107]Sheet1!A324&lt;&gt;"",[107]Sheet1!A324,"")</f>
        <v>165</v>
      </c>
      <c r="T392">
        <f>IF([108]Sheet1!A324&lt;&gt;"",[108]Sheet1!A324,"")</f>
        <v>231</v>
      </c>
      <c r="U392">
        <f>IF([109]Sheet1!A324&lt;&gt;"",[109]Sheet1!A324,"")</f>
        <v>263</v>
      </c>
      <c r="V392">
        <f>IF([110]Sheet1!A324&lt;&gt;"",[110]Sheet1!A324,"")</f>
        <v>485</v>
      </c>
      <c r="W392">
        <f>IF([111]Sheet1!A324&lt;&gt;"",[111]Sheet1!A324,"")</f>
        <v>53</v>
      </c>
      <c r="X392">
        <f>IF([112]Sheet1!A324&lt;&gt;"",[112]Sheet1!A324,"")</f>
        <v>117</v>
      </c>
      <c r="Y392">
        <f>IF([113]Sheet1!A324&lt;&gt;"",[113]Sheet1!A324,"")</f>
        <v>328</v>
      </c>
      <c r="Z392">
        <f>IF([114]Sheet1!A324&lt;&gt;"",[114]Sheet1!A324,"")</f>
        <v>211</v>
      </c>
      <c r="AA392">
        <f>IF([115]Sheet1!A324&lt;&gt;"",[115]Sheet1!A324,"")</f>
        <v>262</v>
      </c>
      <c r="AB392">
        <f>IF([116]Sheet1!A324&lt;&gt;"",[116]Sheet1!A324,"")</f>
        <v>245</v>
      </c>
      <c r="AC392">
        <f>IF([117]Sheet1!A324&lt;&gt;"",[117]Sheet1!A324,"")</f>
        <v>453</v>
      </c>
      <c r="AD392">
        <f>IF([118]Sheet1!A324&lt;&gt;"",[118]Sheet1!A324,"")</f>
        <v>489</v>
      </c>
      <c r="AE392">
        <f>IF([119]Sheet1!A324&lt;&gt;"",[119]Sheet1!A324,"")</f>
        <v>234</v>
      </c>
      <c r="AF392">
        <f>IF([120]Sheet1!A324&lt;&gt;"",[120]Sheet1!A324,"")</f>
        <v>185</v>
      </c>
      <c r="AG392" t="str">
        <f>IF([121]Sheet1!A324&lt;&gt;"",[121]Sheet1!A324,"")</f>
        <v/>
      </c>
      <c r="AH392">
        <f>IF([122]Sheet1!A324&lt;&gt;"",[122]Sheet1!A324,"")</f>
        <v>93</v>
      </c>
      <c r="AI392">
        <f>IF([123]Sheet1!A324&lt;&gt;"",[123]Sheet1!A324,"")</f>
        <v>237</v>
      </c>
      <c r="AJ392">
        <f>IF([124]Sheet1!A324&lt;&gt;"",[124]Sheet1!A324,"")</f>
        <v>154</v>
      </c>
      <c r="AK392">
        <f>IF([125]Sheet1!A324&lt;&gt;"",[125]Sheet1!A324,"")</f>
        <v>134</v>
      </c>
      <c r="AL392">
        <f>IF([126]Sheet1!A324&lt;&gt;"",[126]Sheet1!A324,"")</f>
        <v>359</v>
      </c>
      <c r="AM392">
        <f>IF([127]Sheet1!A324&lt;&gt;"",[127]Sheet1!A324,"")</f>
        <v>318</v>
      </c>
      <c r="AN392">
        <f>IF([128]Sheet1!A324&lt;&gt;"",[128]Sheet1!A324,"")</f>
        <v>355</v>
      </c>
      <c r="AO392" t="str">
        <f>IF([129]Sheet1!A324&lt;&gt;"",[129]Sheet1!A324,"")</f>
        <v/>
      </c>
      <c r="AP392" t="str">
        <f>IF([130]Sheet1!A324&lt;&gt;"",[130]Sheet1!A324,"")</f>
        <v/>
      </c>
      <c r="AQ392">
        <f>IF([131]Sheet1!A324&lt;&gt;"",[131]Sheet1!A324,"")</f>
        <v>232</v>
      </c>
      <c r="AR392">
        <f>IF([132]Sheet1!A324&lt;&gt;"",[132]Sheet1!A324,"")</f>
        <v>221</v>
      </c>
      <c r="AS392">
        <f>IF([133]Sheet1!A324&lt;&gt;"",[133]Sheet1!A324,"")</f>
        <v>592</v>
      </c>
      <c r="AT392">
        <f>IF([134]Sheet1!A324&lt;&gt;"",[134]Sheet1!A324,"")</f>
        <v>305</v>
      </c>
      <c r="AU392">
        <f>IF([135]Sheet1!A324&lt;&gt;"",[135]Sheet1!A324,"")</f>
        <v>80</v>
      </c>
      <c r="AV392">
        <f>IF([136]Sheet1!A324&lt;&gt;"",[136]Sheet1!A324,"")</f>
        <v>253</v>
      </c>
      <c r="AW392">
        <f>IF([137]Sheet1!A324&lt;&gt;"",[137]Sheet1!A324,"")</f>
        <v>129</v>
      </c>
      <c r="AX392">
        <f>IF([138]Sheet1!A324&lt;&gt;"",[138]Sheet1!A324,"")</f>
        <v>219</v>
      </c>
      <c r="AY392">
        <f>IF([139]Sheet1!A324&lt;&gt;"",[139]Sheet1!A324,"")</f>
        <v>258</v>
      </c>
      <c r="AZ392">
        <f>IF([140]Sheet1!A324&lt;&gt;"",[140]Sheet1!A324,"")</f>
        <v>106</v>
      </c>
      <c r="BA392">
        <f>IF([141]Sheet1!A324&lt;&gt;"",[141]Sheet1!A324,"")</f>
        <v>168</v>
      </c>
      <c r="BB392">
        <f>IF([142]Sheet1!A324&lt;&gt;"",[142]Sheet1!A324,"")</f>
        <v>309</v>
      </c>
      <c r="BC392">
        <f>IF([143]Sheet1!A324&lt;&gt;"",[143]Sheet1!A324,"")</f>
        <v>389</v>
      </c>
      <c r="BD392">
        <f>IF([144]Sheet1!A324&lt;&gt;"",[144]Sheet1!A324,"")</f>
        <v>76</v>
      </c>
      <c r="BE392">
        <f>IF([145]Sheet1!A324&lt;&gt;"",[145]Sheet1!A324,"")</f>
        <v>92</v>
      </c>
      <c r="BF392">
        <f>IF([146]Sheet1!A324&lt;&gt;"",[146]Sheet1!A324,"")</f>
        <v>577</v>
      </c>
      <c r="BG392">
        <f>IF([147]Sheet1!A324&lt;&gt;"",[147]Sheet1!A324,"")</f>
        <v>371</v>
      </c>
      <c r="BH392">
        <f>IF([148]Sheet1!A324&lt;&gt;"",[148]Sheet1!A324,"")</f>
        <v>107</v>
      </c>
      <c r="BI392">
        <f>IF([149]Sheet1!A324&lt;&gt;"",[149]Sheet1!A324,"")</f>
        <v>218</v>
      </c>
      <c r="BJ392">
        <f>IF([150]Sheet1!A324&lt;&gt;"",[150]Sheet1!A324,"")</f>
        <v>382</v>
      </c>
      <c r="BK392">
        <f>IF([151]Sheet1!A324&lt;&gt;"",[151]Sheet1!A324,"")</f>
        <v>97</v>
      </c>
      <c r="BL392">
        <f>IF([152]Sheet1!A324&lt;&gt;"",[152]Sheet1!A324,"")</f>
        <v>328</v>
      </c>
      <c r="BM392">
        <f>IF([153]Sheet1!A324&lt;&gt;"",[153]Sheet1!A324,"")</f>
        <v>116</v>
      </c>
      <c r="BN392">
        <f>IF([154]Sheet1!A324&lt;&gt;"",[154]Sheet1!A324,"")</f>
        <v>333</v>
      </c>
      <c r="BO392">
        <f>IF([155]Sheet1!A324&lt;&gt;"",[155]Sheet1!A324,"")</f>
        <v>238</v>
      </c>
      <c r="BP392">
        <f>IF([156]Sheet1!A324&lt;&gt;"",[156]Sheet1!A324,"")</f>
        <v>89</v>
      </c>
      <c r="BQ392">
        <f>IF([157]Sheet1!A324&lt;&gt;"",[157]Sheet1!A324,"")</f>
        <v>663</v>
      </c>
      <c r="BR392">
        <f>IF([158]Sheet1!A324&lt;&gt;"",[158]Sheet1!A324,"")</f>
        <v>444</v>
      </c>
      <c r="BS392">
        <f>IF([159]Sheet1!A324&lt;&gt;"",[159]Sheet1!A324,"")</f>
        <v>611</v>
      </c>
      <c r="BT392">
        <f>IF([160]Sheet1!A324&lt;&gt;"",[160]Sheet1!A324,"")</f>
        <v>21</v>
      </c>
      <c r="BU392">
        <f>IF([161]Sheet1!A324&lt;&gt;"",[161]Sheet1!A324,"")</f>
        <v>628</v>
      </c>
      <c r="BV392">
        <f>IF([162]Sheet1!A324&lt;&gt;"",[162]Sheet1!A324,"")</f>
        <v>300</v>
      </c>
      <c r="BW392">
        <f>IF([163]Sheet1!A324&lt;&gt;"",[163]Sheet1!A324,"")</f>
        <v>142</v>
      </c>
      <c r="BX392">
        <f>IF([164]Sheet1!A324&lt;&gt;"",[164]Sheet1!A324,"")</f>
        <v>538</v>
      </c>
      <c r="BY392">
        <f>IF([165]Sheet1!A324&lt;&gt;"",[165]Sheet1!A324,"")</f>
        <v>537</v>
      </c>
      <c r="BZ392">
        <f>IF([166]Sheet1!A324&lt;&gt;"",[166]Sheet1!A324,"")</f>
        <v>75</v>
      </c>
      <c r="CA392">
        <f>IF([167]Sheet1!A324&lt;&gt;"",[167]Sheet1!A324,"")</f>
        <v>622</v>
      </c>
      <c r="CB392">
        <f>IF([168]Sheet1!A324&lt;&gt;"",[168]Sheet1!A324,"")</f>
        <v>163</v>
      </c>
      <c r="CC392">
        <f>IF([169]Sheet1!A324&lt;&gt;"",[169]Sheet1!A324,"")</f>
        <v>92</v>
      </c>
      <c r="CD392">
        <f>IF([170]Sheet1!A324&lt;&gt;"",[170]Sheet1!A324,"")</f>
        <v>381</v>
      </c>
      <c r="CE392">
        <f>IF([171]Sheet1!A324&lt;&gt;"",[171]Sheet1!A324,"")</f>
        <v>325</v>
      </c>
      <c r="CF392">
        <f>IF([172]Sheet1!A324&lt;&gt;"",[172]Sheet1!A324,"")</f>
        <v>573</v>
      </c>
      <c r="CG392">
        <f>IF([173]Sheet1!A324&lt;&gt;"",[173]Sheet1!A324,"")</f>
        <v>474</v>
      </c>
      <c r="CH392">
        <f>IF([174]Sheet1!A324&lt;&gt;"",[174]Sheet1!A324,"")</f>
        <v>143</v>
      </c>
      <c r="CI392">
        <f>IF([175]Sheet1!A324&lt;&gt;"",[175]Sheet1!A324,"")</f>
        <v>122</v>
      </c>
      <c r="CJ392">
        <f>IF([176]Sheet1!A324&lt;&gt;"",[176]Sheet1!A324,"")</f>
        <v>1</v>
      </c>
      <c r="CK392">
        <f>IF([177]Sheet1!A324&lt;&gt;"",[177]Sheet1!A324,"")</f>
        <v>205</v>
      </c>
      <c r="CL392">
        <f>IF([178]Sheet1!A324&lt;&gt;"",[178]Sheet1!A324,"")</f>
        <v>1</v>
      </c>
    </row>
    <row r="393" spans="2:90">
      <c r="B393">
        <f>IF([90]Sheet1!A325&lt;&gt;"",[90]Sheet1!A325,"")</f>
        <v>310</v>
      </c>
      <c r="C393" t="str">
        <f>IF([91]Sheet1!A325&lt;&gt;"",[91]Sheet1!A325,"")</f>
        <v/>
      </c>
      <c r="D393" t="str">
        <f>IF([92]Sheet1!A325&lt;&gt;"",[92]Sheet1!A325,"")</f>
        <v/>
      </c>
      <c r="E393" t="str">
        <f>IF([93]Sheet1!A325&lt;&gt;"",[93]Sheet1!A325,"")</f>
        <v/>
      </c>
      <c r="F393" t="str">
        <f>IF([94]Sheet1!A325&lt;&gt;"",[94]Sheet1!A325,"")</f>
        <v/>
      </c>
      <c r="G393">
        <f>IF([95]Sheet1!A325&lt;&gt;"",[95]Sheet1!A325,"")</f>
        <v>352</v>
      </c>
      <c r="H393">
        <f>IF([96]Sheet1!A325&lt;&gt;"",[96]Sheet1!A325,"")</f>
        <v>401</v>
      </c>
      <c r="I393">
        <f>IF([97]Sheet1!A325&lt;&gt;"",[97]Sheet1!A325,"")</f>
        <v>269</v>
      </c>
      <c r="J393">
        <f>IF([98]Sheet1!A325&lt;&gt;"",[98]Sheet1!A325,"")</f>
        <v>199</v>
      </c>
      <c r="K393">
        <f>IF([99]Sheet1!A325&lt;&gt;"",[99]Sheet1!A325,"")</f>
        <v>290</v>
      </c>
      <c r="L393">
        <f>IF([100]Sheet1!A325&lt;&gt;"",[100]Sheet1!A325,"")</f>
        <v>328</v>
      </c>
      <c r="M393">
        <f>IF([101]Sheet1!A325&lt;&gt;"",[101]Sheet1!A325,"")</f>
        <v>63</v>
      </c>
      <c r="N393">
        <f>IF([102]Sheet1!A325&lt;&gt;"",[102]Sheet1!A325,"")</f>
        <v>296</v>
      </c>
      <c r="O393">
        <f>IF([103]Sheet1!A325&lt;&gt;"",[103]Sheet1!A325,"")</f>
        <v>386</v>
      </c>
      <c r="P393">
        <f>IF([104]Sheet1!A325&lt;&gt;"",[104]Sheet1!A325,"")</f>
        <v>10</v>
      </c>
      <c r="Q393">
        <f>IF([105]Sheet1!A325&lt;&gt;"",[105]Sheet1!A325,"")</f>
        <v>396</v>
      </c>
      <c r="R393">
        <f>IF([106]Sheet1!A325&lt;&gt;"",[106]Sheet1!A325,"")</f>
        <v>34</v>
      </c>
      <c r="S393">
        <f>IF([107]Sheet1!A325&lt;&gt;"",[107]Sheet1!A325,"")</f>
        <v>181</v>
      </c>
      <c r="T393">
        <f>IF([108]Sheet1!A325&lt;&gt;"",[108]Sheet1!A325,"")</f>
        <v>87</v>
      </c>
      <c r="U393">
        <f>IF([109]Sheet1!A325&lt;&gt;"",[109]Sheet1!A325,"")</f>
        <v>226</v>
      </c>
      <c r="V393">
        <f>IF([110]Sheet1!A325&lt;&gt;"",[110]Sheet1!A325,"")</f>
        <v>158</v>
      </c>
      <c r="W393">
        <f>IF([111]Sheet1!A325&lt;&gt;"",[111]Sheet1!A325,"")</f>
        <v>372</v>
      </c>
      <c r="X393">
        <f>IF([112]Sheet1!A325&lt;&gt;"",[112]Sheet1!A325,"")</f>
        <v>439</v>
      </c>
      <c r="Y393">
        <f>IF([113]Sheet1!A325&lt;&gt;"",[113]Sheet1!A325,"")</f>
        <v>233</v>
      </c>
      <c r="Z393">
        <f>IF([114]Sheet1!A325&lt;&gt;"",[114]Sheet1!A325,"")</f>
        <v>468</v>
      </c>
      <c r="AA393">
        <f>IF([115]Sheet1!A325&lt;&gt;"",[115]Sheet1!A325,"")</f>
        <v>268</v>
      </c>
      <c r="AB393">
        <f>IF([116]Sheet1!A325&lt;&gt;"",[116]Sheet1!A325,"")</f>
        <v>518</v>
      </c>
      <c r="AC393">
        <f>IF([117]Sheet1!A325&lt;&gt;"",[117]Sheet1!A325,"")</f>
        <v>308</v>
      </c>
      <c r="AD393">
        <f>IF([118]Sheet1!A325&lt;&gt;"",[118]Sheet1!A325,"")</f>
        <v>299</v>
      </c>
      <c r="AE393">
        <f>IF([119]Sheet1!A325&lt;&gt;"",[119]Sheet1!A325,"")</f>
        <v>76</v>
      </c>
      <c r="AF393">
        <f>IF([120]Sheet1!A325&lt;&gt;"",[120]Sheet1!A325,"")</f>
        <v>322</v>
      </c>
      <c r="AG393" t="str">
        <f>IF([121]Sheet1!A325&lt;&gt;"",[121]Sheet1!A325,"")</f>
        <v/>
      </c>
      <c r="AH393">
        <f>IF([122]Sheet1!A325&lt;&gt;"",[122]Sheet1!A325,"")</f>
        <v>121</v>
      </c>
      <c r="AI393">
        <f>IF([123]Sheet1!A325&lt;&gt;"",[123]Sheet1!A325,"")</f>
        <v>481</v>
      </c>
      <c r="AJ393">
        <f>IF([124]Sheet1!A325&lt;&gt;"",[124]Sheet1!A325,"")</f>
        <v>523</v>
      </c>
      <c r="AK393">
        <f>IF([125]Sheet1!A325&lt;&gt;"",[125]Sheet1!A325,"")</f>
        <v>219</v>
      </c>
      <c r="AL393">
        <f>IF([126]Sheet1!A325&lt;&gt;"",[126]Sheet1!A325,"")</f>
        <v>547</v>
      </c>
      <c r="AM393">
        <f>IF([127]Sheet1!A325&lt;&gt;"",[127]Sheet1!A325,"")</f>
        <v>170</v>
      </c>
      <c r="AN393">
        <f>IF([128]Sheet1!A325&lt;&gt;"",[128]Sheet1!A325,"")</f>
        <v>380</v>
      </c>
      <c r="AO393" t="str">
        <f>IF([129]Sheet1!A325&lt;&gt;"",[129]Sheet1!A325,"")</f>
        <v/>
      </c>
      <c r="AP393" t="str">
        <f>IF([130]Sheet1!A325&lt;&gt;"",[130]Sheet1!A325,"")</f>
        <v/>
      </c>
      <c r="AQ393">
        <f>IF([131]Sheet1!A325&lt;&gt;"",[131]Sheet1!A325,"")</f>
        <v>158</v>
      </c>
      <c r="AR393">
        <f>IF([132]Sheet1!A325&lt;&gt;"",[132]Sheet1!A325,"")</f>
        <v>308</v>
      </c>
      <c r="AS393">
        <f>IF([133]Sheet1!A325&lt;&gt;"",[133]Sheet1!A325,"")</f>
        <v>591</v>
      </c>
      <c r="AT393">
        <f>IF([134]Sheet1!A325&lt;&gt;"",[134]Sheet1!A325,"")</f>
        <v>329</v>
      </c>
      <c r="AU393">
        <f>IF([135]Sheet1!A325&lt;&gt;"",[135]Sheet1!A325,"")</f>
        <v>564</v>
      </c>
      <c r="AV393">
        <f>IF([136]Sheet1!A325&lt;&gt;"",[136]Sheet1!A325,"")</f>
        <v>122</v>
      </c>
      <c r="AW393">
        <f>IF([137]Sheet1!A325&lt;&gt;"",[137]Sheet1!A325,"")</f>
        <v>163</v>
      </c>
      <c r="AX393">
        <f>IF([138]Sheet1!A325&lt;&gt;"",[138]Sheet1!A325,"")</f>
        <v>210</v>
      </c>
      <c r="AY393">
        <f>IF([139]Sheet1!A325&lt;&gt;"",[139]Sheet1!A325,"")</f>
        <v>279</v>
      </c>
      <c r="AZ393">
        <f>IF([140]Sheet1!A325&lt;&gt;"",[140]Sheet1!A325,"")</f>
        <v>202</v>
      </c>
      <c r="BA393">
        <f>IF([141]Sheet1!A325&lt;&gt;"",[141]Sheet1!A325,"")</f>
        <v>572</v>
      </c>
      <c r="BB393">
        <f>IF([142]Sheet1!A325&lt;&gt;"",[142]Sheet1!A325,"")</f>
        <v>396</v>
      </c>
      <c r="BC393">
        <f>IF([143]Sheet1!A325&lt;&gt;"",[143]Sheet1!A325,"")</f>
        <v>386</v>
      </c>
      <c r="BD393">
        <f>IF([144]Sheet1!A325&lt;&gt;"",[144]Sheet1!A325,"")</f>
        <v>139</v>
      </c>
      <c r="BE393">
        <f>IF([145]Sheet1!A325&lt;&gt;"",[145]Sheet1!A325,"")</f>
        <v>243</v>
      </c>
      <c r="BF393">
        <f>IF([146]Sheet1!A325&lt;&gt;"",[146]Sheet1!A325,"")</f>
        <v>231</v>
      </c>
      <c r="BG393">
        <f>IF([147]Sheet1!A325&lt;&gt;"",[147]Sheet1!A325,"")</f>
        <v>304</v>
      </c>
      <c r="BH393">
        <f>IF([148]Sheet1!A325&lt;&gt;"",[148]Sheet1!A325,"")</f>
        <v>550</v>
      </c>
      <c r="BI393">
        <f>IF([149]Sheet1!A325&lt;&gt;"",[149]Sheet1!A325,"")</f>
        <v>664</v>
      </c>
      <c r="BJ393">
        <f>IF([150]Sheet1!A325&lt;&gt;"",[150]Sheet1!A325,"")</f>
        <v>2</v>
      </c>
      <c r="BK393">
        <f>IF([151]Sheet1!A325&lt;&gt;"",[151]Sheet1!A325,"")</f>
        <v>587</v>
      </c>
      <c r="BL393">
        <f>IF([152]Sheet1!A325&lt;&gt;"",[152]Sheet1!A325,"")</f>
        <v>400</v>
      </c>
      <c r="BM393">
        <f>IF([153]Sheet1!A325&lt;&gt;"",[153]Sheet1!A325,"")</f>
        <v>659</v>
      </c>
      <c r="BN393">
        <f>IF([154]Sheet1!A325&lt;&gt;"",[154]Sheet1!A325,"")</f>
        <v>190</v>
      </c>
      <c r="BO393">
        <f>IF([155]Sheet1!A325&lt;&gt;"",[155]Sheet1!A325,"")</f>
        <v>355</v>
      </c>
      <c r="BP393">
        <f>IF([156]Sheet1!A325&lt;&gt;"",[156]Sheet1!A325,"")</f>
        <v>277</v>
      </c>
      <c r="BQ393">
        <f>IF([157]Sheet1!A325&lt;&gt;"",[157]Sheet1!A325,"")</f>
        <v>383</v>
      </c>
      <c r="BR393">
        <f>IF([158]Sheet1!A325&lt;&gt;"",[158]Sheet1!A325,"")</f>
        <v>497</v>
      </c>
      <c r="BS393">
        <f>IF([159]Sheet1!A325&lt;&gt;"",[159]Sheet1!A325,"")</f>
        <v>585</v>
      </c>
      <c r="BT393">
        <f>IF([160]Sheet1!A325&lt;&gt;"",[160]Sheet1!A325,"")</f>
        <v>315</v>
      </c>
      <c r="BU393">
        <f>IF([161]Sheet1!A325&lt;&gt;"",[161]Sheet1!A325,"")</f>
        <v>119</v>
      </c>
      <c r="BV393">
        <f>IF([162]Sheet1!A325&lt;&gt;"",[162]Sheet1!A325,"")</f>
        <v>143</v>
      </c>
      <c r="BW393">
        <f>IF([163]Sheet1!A325&lt;&gt;"",[163]Sheet1!A325,"")</f>
        <v>361</v>
      </c>
      <c r="BX393">
        <f>IF([164]Sheet1!A325&lt;&gt;"",[164]Sheet1!A325,"")</f>
        <v>218</v>
      </c>
      <c r="BY393">
        <f>IF([165]Sheet1!A325&lt;&gt;"",[165]Sheet1!A325,"")</f>
        <v>578</v>
      </c>
      <c r="BZ393">
        <f>IF([166]Sheet1!A325&lt;&gt;"",[166]Sheet1!A325,"")</f>
        <v>268</v>
      </c>
      <c r="CA393">
        <f>IF([167]Sheet1!A325&lt;&gt;"",[167]Sheet1!A325,"")</f>
        <v>393</v>
      </c>
      <c r="CB393">
        <f>IF([168]Sheet1!A325&lt;&gt;"",[168]Sheet1!A325,"")</f>
        <v>261</v>
      </c>
      <c r="CC393">
        <f>IF([169]Sheet1!A325&lt;&gt;"",[169]Sheet1!A325,"")</f>
        <v>383</v>
      </c>
      <c r="CD393">
        <f>IF([170]Sheet1!A325&lt;&gt;"",[170]Sheet1!A325,"")</f>
        <v>234</v>
      </c>
      <c r="CE393">
        <f>IF([171]Sheet1!A325&lt;&gt;"",[171]Sheet1!A325,"")</f>
        <v>389</v>
      </c>
      <c r="CF393">
        <f>IF([172]Sheet1!A325&lt;&gt;"",[172]Sheet1!A325,"")</f>
        <v>118</v>
      </c>
      <c r="CG393">
        <f>IF([173]Sheet1!A325&lt;&gt;"",[173]Sheet1!A325,"")</f>
        <v>507</v>
      </c>
      <c r="CH393">
        <f>IF([174]Sheet1!A325&lt;&gt;"",[174]Sheet1!A325,"")</f>
        <v>153</v>
      </c>
      <c r="CI393">
        <f>IF([175]Sheet1!A325&lt;&gt;"",[175]Sheet1!A325,"")</f>
        <v>332</v>
      </c>
      <c r="CJ393">
        <f>IF([176]Sheet1!A325&lt;&gt;"",[176]Sheet1!A325,"")</f>
        <v>424</v>
      </c>
      <c r="CK393">
        <f>IF([177]Sheet1!A325&lt;&gt;"",[177]Sheet1!A325,"")</f>
        <v>336</v>
      </c>
      <c r="CL393">
        <f>IF([178]Sheet1!A325&lt;&gt;"",[178]Sheet1!A325,"")</f>
        <v>170</v>
      </c>
    </row>
    <row r="394" spans="2:90">
      <c r="B394">
        <f>IF([90]Sheet1!A326&lt;&gt;"",[90]Sheet1!A326,"")</f>
        <v>35</v>
      </c>
      <c r="C394" t="str">
        <f>IF([91]Sheet1!A326&lt;&gt;"",[91]Sheet1!A326,"")</f>
        <v/>
      </c>
      <c r="D394" t="str">
        <f>IF([92]Sheet1!A326&lt;&gt;"",[92]Sheet1!A326,"")</f>
        <v/>
      </c>
      <c r="E394" t="str">
        <f>IF([93]Sheet1!A326&lt;&gt;"",[93]Sheet1!A326,"")</f>
        <v/>
      </c>
      <c r="F394" t="str">
        <f>IF([94]Sheet1!A326&lt;&gt;"",[94]Sheet1!A326,"")</f>
        <v/>
      </c>
      <c r="G394">
        <f>IF([95]Sheet1!A326&lt;&gt;"",[95]Sheet1!A326,"")</f>
        <v>34</v>
      </c>
      <c r="H394">
        <f>IF([96]Sheet1!A326&lt;&gt;"",[96]Sheet1!A326,"")</f>
        <v>129</v>
      </c>
      <c r="I394">
        <f>IF([97]Sheet1!A326&lt;&gt;"",[97]Sheet1!A326,"")</f>
        <v>295</v>
      </c>
      <c r="J394">
        <f>IF([98]Sheet1!A326&lt;&gt;"",[98]Sheet1!A326,"")</f>
        <v>300</v>
      </c>
      <c r="K394">
        <f>IF([99]Sheet1!A326&lt;&gt;"",[99]Sheet1!A326,"")</f>
        <v>348</v>
      </c>
      <c r="L394">
        <f>IF([100]Sheet1!A326&lt;&gt;"",[100]Sheet1!A326,"")</f>
        <v>549</v>
      </c>
      <c r="M394">
        <f>IF([101]Sheet1!A326&lt;&gt;"",[101]Sheet1!A326,"")</f>
        <v>245</v>
      </c>
      <c r="N394">
        <f>IF([102]Sheet1!A326&lt;&gt;"",[102]Sheet1!A326,"")</f>
        <v>39</v>
      </c>
      <c r="O394">
        <f>IF([103]Sheet1!A326&lt;&gt;"",[103]Sheet1!A326,"")</f>
        <v>169</v>
      </c>
      <c r="P394">
        <f>IF([104]Sheet1!A326&lt;&gt;"",[104]Sheet1!A326,"")</f>
        <v>104</v>
      </c>
      <c r="Q394">
        <f>IF([105]Sheet1!A326&lt;&gt;"",[105]Sheet1!A326,"")</f>
        <v>44</v>
      </c>
      <c r="R394">
        <f>IF([106]Sheet1!A326&lt;&gt;"",[106]Sheet1!A326,"")</f>
        <v>48</v>
      </c>
      <c r="S394">
        <f>IF([107]Sheet1!A326&lt;&gt;"",[107]Sheet1!A326,"")</f>
        <v>382</v>
      </c>
      <c r="T394">
        <f>IF([108]Sheet1!A326&lt;&gt;"",[108]Sheet1!A326,"")</f>
        <v>70</v>
      </c>
      <c r="U394">
        <f>IF([109]Sheet1!A326&lt;&gt;"",[109]Sheet1!A326,"")</f>
        <v>456</v>
      </c>
      <c r="V394">
        <f>IF([110]Sheet1!A326&lt;&gt;"",[110]Sheet1!A326,"")</f>
        <v>368</v>
      </c>
      <c r="W394">
        <f>IF([111]Sheet1!A326&lt;&gt;"",[111]Sheet1!A326,"")</f>
        <v>124</v>
      </c>
      <c r="X394">
        <f>IF([112]Sheet1!A326&lt;&gt;"",[112]Sheet1!A326,"")</f>
        <v>400</v>
      </c>
      <c r="Y394">
        <f>IF([113]Sheet1!A326&lt;&gt;"",[113]Sheet1!A326,"")</f>
        <v>287</v>
      </c>
      <c r="Z394">
        <f>IF([114]Sheet1!A326&lt;&gt;"",[114]Sheet1!A326,"")</f>
        <v>475</v>
      </c>
      <c r="AA394">
        <f>IF([115]Sheet1!A326&lt;&gt;"",[115]Sheet1!A326,"")</f>
        <v>333</v>
      </c>
      <c r="AB394">
        <f>IF([116]Sheet1!A326&lt;&gt;"",[116]Sheet1!A326,"")</f>
        <v>490</v>
      </c>
      <c r="AC394">
        <f>IF([117]Sheet1!A326&lt;&gt;"",[117]Sheet1!A326,"")</f>
        <v>491</v>
      </c>
      <c r="AD394">
        <f>IF([118]Sheet1!A326&lt;&gt;"",[118]Sheet1!A326,"")</f>
        <v>34</v>
      </c>
      <c r="AE394">
        <f>IF([119]Sheet1!A326&lt;&gt;"",[119]Sheet1!A326,"")</f>
        <v>233</v>
      </c>
      <c r="AF394">
        <f>IF([120]Sheet1!A326&lt;&gt;"",[120]Sheet1!A326,"")</f>
        <v>37</v>
      </c>
      <c r="AG394" t="str">
        <f>IF([121]Sheet1!A326&lt;&gt;"",[121]Sheet1!A326,"")</f>
        <v/>
      </c>
      <c r="AH394">
        <f>IF([122]Sheet1!A326&lt;&gt;"",[122]Sheet1!A326,"")</f>
        <v>177</v>
      </c>
      <c r="AI394">
        <f>IF([123]Sheet1!A326&lt;&gt;"",[123]Sheet1!A326,"")</f>
        <v>51</v>
      </c>
      <c r="AJ394">
        <f>IF([124]Sheet1!A326&lt;&gt;"",[124]Sheet1!A326,"")</f>
        <v>357</v>
      </c>
      <c r="AK394">
        <f>IF([125]Sheet1!A326&lt;&gt;"",[125]Sheet1!A326,"")</f>
        <v>275</v>
      </c>
      <c r="AL394">
        <f>IF([126]Sheet1!A326&lt;&gt;"",[126]Sheet1!A326,"")</f>
        <v>204</v>
      </c>
      <c r="AM394">
        <f>IF([127]Sheet1!A326&lt;&gt;"",[127]Sheet1!A326,"")</f>
        <v>115</v>
      </c>
      <c r="AN394">
        <f>IF([128]Sheet1!A326&lt;&gt;"",[128]Sheet1!A326,"")</f>
        <v>86</v>
      </c>
      <c r="AO394" t="str">
        <f>IF([129]Sheet1!A326&lt;&gt;"",[129]Sheet1!A326,"")</f>
        <v/>
      </c>
      <c r="AP394" t="str">
        <f>IF([130]Sheet1!A326&lt;&gt;"",[130]Sheet1!A326,"")</f>
        <v/>
      </c>
      <c r="AQ394">
        <f>IF([131]Sheet1!A326&lt;&gt;"",[131]Sheet1!A326,"")</f>
        <v>333</v>
      </c>
      <c r="AR394">
        <f>IF([132]Sheet1!A326&lt;&gt;"",[132]Sheet1!A326,"")</f>
        <v>244</v>
      </c>
      <c r="AS394">
        <f>IF([133]Sheet1!A326&lt;&gt;"",[133]Sheet1!A326,"")</f>
        <v>299</v>
      </c>
      <c r="AT394">
        <f>IF([134]Sheet1!A326&lt;&gt;"",[134]Sheet1!A326,"")</f>
        <v>39</v>
      </c>
      <c r="AU394">
        <f>IF([135]Sheet1!A326&lt;&gt;"",[135]Sheet1!A326,"")</f>
        <v>573</v>
      </c>
      <c r="AV394">
        <f>IF([136]Sheet1!A326&lt;&gt;"",[136]Sheet1!A326,"")</f>
        <v>348</v>
      </c>
      <c r="AW394">
        <f>IF([137]Sheet1!A326&lt;&gt;"",[137]Sheet1!A326,"")</f>
        <v>135</v>
      </c>
      <c r="AX394">
        <f>IF([138]Sheet1!A326&lt;&gt;"",[138]Sheet1!A326,"")</f>
        <v>14</v>
      </c>
      <c r="AY394">
        <f>IF([139]Sheet1!A326&lt;&gt;"",[139]Sheet1!A326,"")</f>
        <v>355</v>
      </c>
      <c r="AZ394">
        <f>IF([140]Sheet1!A326&lt;&gt;"",[140]Sheet1!A326,"")</f>
        <v>315</v>
      </c>
      <c r="BA394">
        <f>IF([141]Sheet1!A326&lt;&gt;"",[141]Sheet1!A326,"")</f>
        <v>3</v>
      </c>
      <c r="BB394">
        <f>IF([142]Sheet1!A326&lt;&gt;"",[142]Sheet1!A326,"")</f>
        <v>299</v>
      </c>
      <c r="BC394">
        <f>IF([143]Sheet1!A326&lt;&gt;"",[143]Sheet1!A326,"")</f>
        <v>154</v>
      </c>
      <c r="BD394">
        <f>IF([144]Sheet1!A326&lt;&gt;"",[144]Sheet1!A326,"")</f>
        <v>16</v>
      </c>
      <c r="BE394">
        <f>IF([145]Sheet1!A326&lt;&gt;"",[145]Sheet1!A326,"")</f>
        <v>235</v>
      </c>
      <c r="BF394">
        <f>IF([146]Sheet1!A326&lt;&gt;"",[146]Sheet1!A326,"")</f>
        <v>348</v>
      </c>
      <c r="BG394">
        <f>IF([147]Sheet1!A326&lt;&gt;"",[147]Sheet1!A326,"")</f>
        <v>168</v>
      </c>
      <c r="BH394">
        <f>IF([148]Sheet1!A326&lt;&gt;"",[148]Sheet1!A326,"")</f>
        <v>26</v>
      </c>
      <c r="BI394">
        <f>IF([149]Sheet1!A326&lt;&gt;"",[149]Sheet1!A326,"")</f>
        <v>304</v>
      </c>
      <c r="BJ394">
        <f>IF([150]Sheet1!A326&lt;&gt;"",[150]Sheet1!A326,"")</f>
        <v>377</v>
      </c>
      <c r="BK394">
        <f>IF([151]Sheet1!A326&lt;&gt;"",[151]Sheet1!A326,"")</f>
        <v>26</v>
      </c>
      <c r="BL394">
        <f>IF([152]Sheet1!A326&lt;&gt;"",[152]Sheet1!A326,"")</f>
        <v>612</v>
      </c>
      <c r="BM394">
        <f>IF([153]Sheet1!A326&lt;&gt;"",[153]Sheet1!A326,"")</f>
        <v>602</v>
      </c>
      <c r="BN394">
        <f>IF([154]Sheet1!A326&lt;&gt;"",[154]Sheet1!A326,"")</f>
        <v>183</v>
      </c>
      <c r="BO394">
        <f>IF([155]Sheet1!A326&lt;&gt;"",[155]Sheet1!A326,"")</f>
        <v>184</v>
      </c>
      <c r="BP394">
        <f>IF([156]Sheet1!A326&lt;&gt;"",[156]Sheet1!A326,"")</f>
        <v>4</v>
      </c>
      <c r="BQ394">
        <f>IF([157]Sheet1!A326&lt;&gt;"",[157]Sheet1!A326,"")</f>
        <v>335</v>
      </c>
      <c r="BR394">
        <f>IF([158]Sheet1!A326&lt;&gt;"",[158]Sheet1!A326,"")</f>
        <v>347</v>
      </c>
      <c r="BS394">
        <f>IF([159]Sheet1!A326&lt;&gt;"",[159]Sheet1!A326,"")</f>
        <v>519</v>
      </c>
      <c r="BT394">
        <f>IF([160]Sheet1!A326&lt;&gt;"",[160]Sheet1!A326,"")</f>
        <v>402</v>
      </c>
      <c r="BU394">
        <f>IF([161]Sheet1!A326&lt;&gt;"",[161]Sheet1!A326,"")</f>
        <v>641</v>
      </c>
      <c r="BV394">
        <f>IF([162]Sheet1!A326&lt;&gt;"",[162]Sheet1!A326,"")</f>
        <v>34</v>
      </c>
      <c r="BW394">
        <f>IF([163]Sheet1!A326&lt;&gt;"",[163]Sheet1!A326,"")</f>
        <v>16</v>
      </c>
      <c r="BX394">
        <f>IF([164]Sheet1!A326&lt;&gt;"",[164]Sheet1!A326,"")</f>
        <v>358</v>
      </c>
      <c r="BY394">
        <f>IF([165]Sheet1!A326&lt;&gt;"",[165]Sheet1!A326,"")</f>
        <v>221</v>
      </c>
      <c r="BZ394">
        <f>IF([166]Sheet1!A326&lt;&gt;"",[166]Sheet1!A326,"")</f>
        <v>272</v>
      </c>
      <c r="CA394">
        <f>IF([167]Sheet1!A326&lt;&gt;"",[167]Sheet1!A326,"")</f>
        <v>67</v>
      </c>
      <c r="CB394">
        <f>IF([168]Sheet1!A326&lt;&gt;"",[168]Sheet1!A326,"")</f>
        <v>318</v>
      </c>
      <c r="CC394">
        <f>IF([169]Sheet1!A326&lt;&gt;"",[169]Sheet1!A326,"")</f>
        <v>282</v>
      </c>
      <c r="CD394">
        <f>IF([170]Sheet1!A326&lt;&gt;"",[170]Sheet1!A326,"")</f>
        <v>438</v>
      </c>
      <c r="CE394">
        <f>IF([171]Sheet1!A326&lt;&gt;"",[171]Sheet1!A326,"")</f>
        <v>152</v>
      </c>
      <c r="CF394">
        <f>IF([172]Sheet1!A326&lt;&gt;"",[172]Sheet1!A326,"")</f>
        <v>126</v>
      </c>
      <c r="CG394">
        <f>IF([173]Sheet1!A326&lt;&gt;"",[173]Sheet1!A326,"")</f>
        <v>119</v>
      </c>
      <c r="CH394">
        <f>IF([174]Sheet1!A326&lt;&gt;"",[174]Sheet1!A326,"")</f>
        <v>294</v>
      </c>
      <c r="CI394">
        <f>IF([175]Sheet1!A326&lt;&gt;"",[175]Sheet1!A326,"")</f>
        <v>155</v>
      </c>
      <c r="CJ394">
        <f>IF([176]Sheet1!A326&lt;&gt;"",[176]Sheet1!A326,"")</f>
        <v>4</v>
      </c>
      <c r="CK394">
        <f>IF([177]Sheet1!A326&lt;&gt;"",[177]Sheet1!A326,"")</f>
        <v>43</v>
      </c>
      <c r="CL394">
        <f>IF([178]Sheet1!A326&lt;&gt;"",[178]Sheet1!A326,"")</f>
        <v>106</v>
      </c>
    </row>
    <row r="395" spans="2:90">
      <c r="B395">
        <f>IF([90]Sheet1!A327&lt;&gt;"",[90]Sheet1!A327,"")</f>
        <v>279</v>
      </c>
      <c r="C395" t="str">
        <f>IF([91]Sheet1!A327&lt;&gt;"",[91]Sheet1!A327,"")</f>
        <v/>
      </c>
      <c r="D395" t="str">
        <f>IF([92]Sheet1!A327&lt;&gt;"",[92]Sheet1!A327,"")</f>
        <v/>
      </c>
      <c r="E395" t="str">
        <f>IF([93]Sheet1!A327&lt;&gt;"",[93]Sheet1!A327,"")</f>
        <v/>
      </c>
      <c r="F395" t="str">
        <f>IF([94]Sheet1!A327&lt;&gt;"",[94]Sheet1!A327,"")</f>
        <v/>
      </c>
      <c r="G395">
        <f>IF([95]Sheet1!A327&lt;&gt;"",[95]Sheet1!A327,"")</f>
        <v>594</v>
      </c>
      <c r="H395">
        <f>IF([96]Sheet1!A327&lt;&gt;"",[96]Sheet1!A327,"")</f>
        <v>567</v>
      </c>
      <c r="I395">
        <f>IF([97]Sheet1!A327&lt;&gt;"",[97]Sheet1!A327,"")</f>
        <v>120</v>
      </c>
      <c r="J395">
        <f>IF([98]Sheet1!A327&lt;&gt;"",[98]Sheet1!A327,"")</f>
        <v>51</v>
      </c>
      <c r="K395">
        <f>IF([99]Sheet1!A327&lt;&gt;"",[99]Sheet1!A327,"")</f>
        <v>552</v>
      </c>
      <c r="L395">
        <f>IF([100]Sheet1!A327&lt;&gt;"",[100]Sheet1!A327,"")</f>
        <v>47</v>
      </c>
      <c r="M395">
        <f>IF([101]Sheet1!A327&lt;&gt;"",[101]Sheet1!A327,"")</f>
        <v>44</v>
      </c>
      <c r="N395">
        <f>IF([102]Sheet1!A327&lt;&gt;"",[102]Sheet1!A327,"")</f>
        <v>578</v>
      </c>
      <c r="O395">
        <f>IF([103]Sheet1!A327&lt;&gt;"",[103]Sheet1!A327,"")</f>
        <v>378</v>
      </c>
      <c r="P395">
        <f>IF([104]Sheet1!A327&lt;&gt;"",[104]Sheet1!A327,"")</f>
        <v>292</v>
      </c>
      <c r="Q395">
        <f>IF([105]Sheet1!A327&lt;&gt;"",[105]Sheet1!A327,"")</f>
        <v>126</v>
      </c>
      <c r="R395">
        <f>IF([106]Sheet1!A327&lt;&gt;"",[106]Sheet1!A327,"")</f>
        <v>327</v>
      </c>
      <c r="S395">
        <f>IF([107]Sheet1!A327&lt;&gt;"",[107]Sheet1!A327,"")</f>
        <v>111</v>
      </c>
      <c r="T395">
        <f>IF([108]Sheet1!A327&lt;&gt;"",[108]Sheet1!A327,"")</f>
        <v>344</v>
      </c>
      <c r="U395">
        <f>IF([109]Sheet1!A327&lt;&gt;"",[109]Sheet1!A327,"")</f>
        <v>143</v>
      </c>
      <c r="V395">
        <f>IF([110]Sheet1!A327&lt;&gt;"",[110]Sheet1!A327,"")</f>
        <v>487</v>
      </c>
      <c r="W395">
        <f>IF([111]Sheet1!A327&lt;&gt;"",[111]Sheet1!A327,"")</f>
        <v>1</v>
      </c>
      <c r="X395">
        <f>IF([112]Sheet1!A327&lt;&gt;"",[112]Sheet1!A327,"")</f>
        <v>468</v>
      </c>
      <c r="Y395">
        <f>IF([113]Sheet1!A327&lt;&gt;"",[113]Sheet1!A327,"")</f>
        <v>99</v>
      </c>
      <c r="Z395">
        <f>IF([114]Sheet1!A327&lt;&gt;"",[114]Sheet1!A327,"")</f>
        <v>193</v>
      </c>
      <c r="AA395">
        <f>IF([115]Sheet1!A327&lt;&gt;"",[115]Sheet1!A327,"")</f>
        <v>31</v>
      </c>
      <c r="AB395">
        <f>IF([116]Sheet1!A327&lt;&gt;"",[116]Sheet1!A327,"")</f>
        <v>429</v>
      </c>
      <c r="AC395">
        <f>IF([117]Sheet1!A327&lt;&gt;"",[117]Sheet1!A327,"")</f>
        <v>489</v>
      </c>
      <c r="AD395">
        <f>IF([118]Sheet1!A327&lt;&gt;"",[118]Sheet1!A327,"")</f>
        <v>15</v>
      </c>
      <c r="AE395">
        <f>IF([119]Sheet1!A327&lt;&gt;"",[119]Sheet1!A327,"")</f>
        <v>43</v>
      </c>
      <c r="AF395">
        <f>IF([120]Sheet1!A327&lt;&gt;"",[120]Sheet1!A327,"")</f>
        <v>200</v>
      </c>
      <c r="AG395" t="str">
        <f>IF([121]Sheet1!A327&lt;&gt;"",[121]Sheet1!A327,"")</f>
        <v/>
      </c>
      <c r="AH395">
        <f>IF([122]Sheet1!A327&lt;&gt;"",[122]Sheet1!A327,"")</f>
        <v>546</v>
      </c>
      <c r="AI395">
        <f>IF([123]Sheet1!A327&lt;&gt;"",[123]Sheet1!A327,"")</f>
        <v>417</v>
      </c>
      <c r="AJ395">
        <f>IF([124]Sheet1!A327&lt;&gt;"",[124]Sheet1!A327,"")</f>
        <v>423</v>
      </c>
      <c r="AK395">
        <f>IF([125]Sheet1!A327&lt;&gt;"",[125]Sheet1!A327,"")</f>
        <v>311</v>
      </c>
      <c r="AL395">
        <f>IF([126]Sheet1!A327&lt;&gt;"",[126]Sheet1!A327,"")</f>
        <v>54</v>
      </c>
      <c r="AM395">
        <f>IF([127]Sheet1!A327&lt;&gt;"",[127]Sheet1!A327,"")</f>
        <v>451</v>
      </c>
      <c r="AN395">
        <f>IF([128]Sheet1!A327&lt;&gt;"",[128]Sheet1!A327,"")</f>
        <v>431</v>
      </c>
      <c r="AO395" t="str">
        <f>IF([129]Sheet1!A327&lt;&gt;"",[129]Sheet1!A327,"")</f>
        <v/>
      </c>
      <c r="AP395" t="str">
        <f>IF([130]Sheet1!A327&lt;&gt;"",[130]Sheet1!A327,"")</f>
        <v/>
      </c>
      <c r="AQ395">
        <f>IF([131]Sheet1!A327&lt;&gt;"",[131]Sheet1!A327,"")</f>
        <v>87</v>
      </c>
      <c r="AR395">
        <f>IF([132]Sheet1!A327&lt;&gt;"",[132]Sheet1!A327,"")</f>
        <v>587</v>
      </c>
      <c r="AS395">
        <f>IF([133]Sheet1!A327&lt;&gt;"",[133]Sheet1!A327,"")</f>
        <v>603</v>
      </c>
      <c r="AT395">
        <f>IF([134]Sheet1!A327&lt;&gt;"",[134]Sheet1!A327,"")</f>
        <v>168</v>
      </c>
      <c r="AU395">
        <f>IF([135]Sheet1!A327&lt;&gt;"",[135]Sheet1!A327,"")</f>
        <v>598</v>
      </c>
      <c r="AV395">
        <f>IF([136]Sheet1!A327&lt;&gt;"",[136]Sheet1!A327,"")</f>
        <v>352</v>
      </c>
      <c r="AW395">
        <f>IF([137]Sheet1!A327&lt;&gt;"",[137]Sheet1!A327,"")</f>
        <v>585</v>
      </c>
      <c r="AX395">
        <f>IF([138]Sheet1!A327&lt;&gt;"",[138]Sheet1!A327,"")</f>
        <v>2</v>
      </c>
      <c r="AY395">
        <f>IF([139]Sheet1!A327&lt;&gt;"",[139]Sheet1!A327,"")</f>
        <v>123</v>
      </c>
      <c r="AZ395">
        <f>IF([140]Sheet1!A327&lt;&gt;"",[140]Sheet1!A327,"")</f>
        <v>74</v>
      </c>
      <c r="BA395">
        <f>IF([141]Sheet1!A327&lt;&gt;"",[141]Sheet1!A327,"")</f>
        <v>291</v>
      </c>
      <c r="BB395">
        <f>IF([142]Sheet1!A327&lt;&gt;"",[142]Sheet1!A327,"")</f>
        <v>279</v>
      </c>
      <c r="BC395">
        <f>IF([143]Sheet1!A327&lt;&gt;"",[143]Sheet1!A327,"")</f>
        <v>38</v>
      </c>
      <c r="BD395">
        <f>IF([144]Sheet1!A327&lt;&gt;"",[144]Sheet1!A327,"")</f>
        <v>360</v>
      </c>
      <c r="BE395">
        <f>IF([145]Sheet1!A327&lt;&gt;"",[145]Sheet1!A327,"")</f>
        <v>633</v>
      </c>
      <c r="BF395">
        <f>IF([146]Sheet1!A327&lt;&gt;"",[146]Sheet1!A327,"")</f>
        <v>615</v>
      </c>
      <c r="BG395">
        <f>IF([147]Sheet1!A327&lt;&gt;"",[147]Sheet1!A327,"")</f>
        <v>325</v>
      </c>
      <c r="BH395">
        <f>IF([148]Sheet1!A327&lt;&gt;"",[148]Sheet1!A327,"")</f>
        <v>40</v>
      </c>
      <c r="BI395">
        <f>IF([149]Sheet1!A327&lt;&gt;"",[149]Sheet1!A327,"")</f>
        <v>630</v>
      </c>
      <c r="BJ395">
        <f>IF([150]Sheet1!A327&lt;&gt;"",[150]Sheet1!A327,"")</f>
        <v>393</v>
      </c>
      <c r="BK395">
        <f>IF([151]Sheet1!A327&lt;&gt;"",[151]Sheet1!A327,"")</f>
        <v>49</v>
      </c>
      <c r="BL395">
        <f>IF([152]Sheet1!A327&lt;&gt;"",[152]Sheet1!A327,"")</f>
        <v>314</v>
      </c>
      <c r="BM395">
        <f>IF([153]Sheet1!A327&lt;&gt;"",[153]Sheet1!A327,"")</f>
        <v>180</v>
      </c>
      <c r="BN395">
        <f>IF([154]Sheet1!A327&lt;&gt;"",[154]Sheet1!A327,"")</f>
        <v>370</v>
      </c>
      <c r="BO395">
        <f>IF([155]Sheet1!A327&lt;&gt;"",[155]Sheet1!A327,"")</f>
        <v>275</v>
      </c>
      <c r="BP395">
        <f>IF([156]Sheet1!A327&lt;&gt;"",[156]Sheet1!A327,"")</f>
        <v>469</v>
      </c>
      <c r="BQ395">
        <f>IF([157]Sheet1!A327&lt;&gt;"",[157]Sheet1!A327,"")</f>
        <v>395</v>
      </c>
      <c r="BR395">
        <f>IF([158]Sheet1!A327&lt;&gt;"",[158]Sheet1!A327,"")</f>
        <v>220</v>
      </c>
      <c r="BS395">
        <f>IF([159]Sheet1!A327&lt;&gt;"",[159]Sheet1!A327,"")</f>
        <v>643</v>
      </c>
      <c r="BT395">
        <f>IF([160]Sheet1!A327&lt;&gt;"",[160]Sheet1!A327,"")</f>
        <v>122</v>
      </c>
      <c r="BU395">
        <f>IF([161]Sheet1!A327&lt;&gt;"",[161]Sheet1!A327,"")</f>
        <v>19</v>
      </c>
      <c r="BV395">
        <f>IF([162]Sheet1!A327&lt;&gt;"",[162]Sheet1!A327,"")</f>
        <v>3</v>
      </c>
      <c r="BW395">
        <f>IF([163]Sheet1!A327&lt;&gt;"",[163]Sheet1!A327,"")</f>
        <v>113</v>
      </c>
      <c r="BX395">
        <f>IF([164]Sheet1!A327&lt;&gt;"",[164]Sheet1!A327,"")</f>
        <v>556</v>
      </c>
      <c r="BY395">
        <f>IF([165]Sheet1!A327&lt;&gt;"",[165]Sheet1!A327,"")</f>
        <v>223</v>
      </c>
      <c r="BZ395">
        <f>IF([166]Sheet1!A327&lt;&gt;"",[166]Sheet1!A327,"")</f>
        <v>612</v>
      </c>
      <c r="CA395">
        <f>IF([167]Sheet1!A327&lt;&gt;"",[167]Sheet1!A327,"")</f>
        <v>664</v>
      </c>
      <c r="CB395">
        <f>IF([168]Sheet1!A327&lt;&gt;"",[168]Sheet1!A327,"")</f>
        <v>651</v>
      </c>
      <c r="CC395">
        <f>IF([169]Sheet1!A327&lt;&gt;"",[169]Sheet1!A327,"")</f>
        <v>146</v>
      </c>
      <c r="CD395">
        <f>IF([170]Sheet1!A327&lt;&gt;"",[170]Sheet1!A327,"")</f>
        <v>329</v>
      </c>
      <c r="CE395">
        <f>IF([171]Sheet1!A327&lt;&gt;"",[171]Sheet1!A327,"")</f>
        <v>562</v>
      </c>
      <c r="CF395">
        <f>IF([172]Sheet1!A327&lt;&gt;"",[172]Sheet1!A327,"")</f>
        <v>66</v>
      </c>
      <c r="CG395">
        <f>IF([173]Sheet1!A327&lt;&gt;"",[173]Sheet1!A327,"")</f>
        <v>12</v>
      </c>
      <c r="CH395">
        <f>IF([174]Sheet1!A327&lt;&gt;"",[174]Sheet1!A327,"")</f>
        <v>448</v>
      </c>
      <c r="CI395">
        <f>IF([175]Sheet1!A327&lt;&gt;"",[175]Sheet1!A327,"")</f>
        <v>508</v>
      </c>
      <c r="CJ395">
        <f>IF([176]Sheet1!A327&lt;&gt;"",[176]Sheet1!A327,"")</f>
        <v>89</v>
      </c>
      <c r="CK395">
        <f>IF([177]Sheet1!A327&lt;&gt;"",[177]Sheet1!A327,"")</f>
        <v>391</v>
      </c>
      <c r="CL395">
        <f>IF([178]Sheet1!A327&lt;&gt;"",[178]Sheet1!A327,"")</f>
        <v>594</v>
      </c>
    </row>
    <row r="396" spans="2:90">
      <c r="B396">
        <f>IF([90]Sheet1!A328&lt;&gt;"",[90]Sheet1!A328,"")</f>
        <v>527</v>
      </c>
      <c r="C396" t="str">
        <f>IF([91]Sheet1!A328&lt;&gt;"",[91]Sheet1!A328,"")</f>
        <v/>
      </c>
      <c r="D396" t="str">
        <f>IF([92]Sheet1!A328&lt;&gt;"",[92]Sheet1!A328,"")</f>
        <v/>
      </c>
      <c r="E396" t="str">
        <f>IF([93]Sheet1!A328&lt;&gt;"",[93]Sheet1!A328,"")</f>
        <v/>
      </c>
      <c r="F396" t="str">
        <f>IF([94]Sheet1!A328&lt;&gt;"",[94]Sheet1!A328,"")</f>
        <v/>
      </c>
      <c r="G396">
        <f>IF([95]Sheet1!A328&lt;&gt;"",[95]Sheet1!A328,"")</f>
        <v>87</v>
      </c>
      <c r="H396">
        <f>IF([96]Sheet1!A328&lt;&gt;"",[96]Sheet1!A328,"")</f>
        <v>151</v>
      </c>
      <c r="I396">
        <f>IF([97]Sheet1!A328&lt;&gt;"",[97]Sheet1!A328,"")</f>
        <v>128</v>
      </c>
      <c r="J396">
        <f>IF([98]Sheet1!A328&lt;&gt;"",[98]Sheet1!A328,"")</f>
        <v>330</v>
      </c>
      <c r="K396">
        <f>IF([99]Sheet1!A328&lt;&gt;"",[99]Sheet1!A328,"")</f>
        <v>118</v>
      </c>
      <c r="L396">
        <f>IF([100]Sheet1!A328&lt;&gt;"",[100]Sheet1!A328,"")</f>
        <v>612</v>
      </c>
      <c r="M396">
        <f>IF([101]Sheet1!A328&lt;&gt;"",[101]Sheet1!A328,"")</f>
        <v>252</v>
      </c>
      <c r="N396">
        <f>IF([102]Sheet1!A328&lt;&gt;"",[102]Sheet1!A328,"")</f>
        <v>41</v>
      </c>
      <c r="O396">
        <f>IF([103]Sheet1!A328&lt;&gt;"",[103]Sheet1!A328,"")</f>
        <v>290</v>
      </c>
      <c r="P396">
        <f>IF([104]Sheet1!A328&lt;&gt;"",[104]Sheet1!A328,"")</f>
        <v>339</v>
      </c>
      <c r="Q396">
        <f>IF([105]Sheet1!A328&lt;&gt;"",[105]Sheet1!A328,"")</f>
        <v>73</v>
      </c>
      <c r="R396">
        <f>IF([106]Sheet1!A328&lt;&gt;"",[106]Sheet1!A328,"")</f>
        <v>57</v>
      </c>
      <c r="S396">
        <f>IF([107]Sheet1!A328&lt;&gt;"",[107]Sheet1!A328,"")</f>
        <v>398</v>
      </c>
      <c r="T396">
        <f>IF([108]Sheet1!A328&lt;&gt;"",[108]Sheet1!A328,"")</f>
        <v>154</v>
      </c>
      <c r="U396">
        <f>IF([109]Sheet1!A328&lt;&gt;"",[109]Sheet1!A328,"")</f>
        <v>276</v>
      </c>
      <c r="V396">
        <f>IF([110]Sheet1!A328&lt;&gt;"",[110]Sheet1!A328,"")</f>
        <v>93</v>
      </c>
      <c r="W396">
        <f>IF([111]Sheet1!A328&lt;&gt;"",[111]Sheet1!A328,"")</f>
        <v>282</v>
      </c>
      <c r="X396">
        <f>IF([112]Sheet1!A328&lt;&gt;"",[112]Sheet1!A328,"")</f>
        <v>326</v>
      </c>
      <c r="Y396">
        <f>IF([113]Sheet1!A328&lt;&gt;"",[113]Sheet1!A328,"")</f>
        <v>13</v>
      </c>
      <c r="Z396">
        <f>IF([114]Sheet1!A328&lt;&gt;"",[114]Sheet1!A328,"")</f>
        <v>402</v>
      </c>
      <c r="AA396">
        <f>IF([115]Sheet1!A328&lt;&gt;"",[115]Sheet1!A328,"")</f>
        <v>130</v>
      </c>
      <c r="AB396">
        <f>IF([116]Sheet1!A328&lt;&gt;"",[116]Sheet1!A328,"")</f>
        <v>196</v>
      </c>
      <c r="AC396">
        <f>IF([117]Sheet1!A328&lt;&gt;"",[117]Sheet1!A328,"")</f>
        <v>527</v>
      </c>
      <c r="AD396">
        <f>IF([118]Sheet1!A328&lt;&gt;"",[118]Sheet1!A328,"")</f>
        <v>322</v>
      </c>
      <c r="AE396">
        <f>IF([119]Sheet1!A328&lt;&gt;"",[119]Sheet1!A328,"")</f>
        <v>410</v>
      </c>
      <c r="AF396">
        <f>IF([120]Sheet1!A328&lt;&gt;"",[120]Sheet1!A328,"")</f>
        <v>20</v>
      </c>
      <c r="AG396" t="str">
        <f>IF([121]Sheet1!A328&lt;&gt;"",[121]Sheet1!A328,"")</f>
        <v/>
      </c>
      <c r="AH396">
        <f>IF([122]Sheet1!A328&lt;&gt;"",[122]Sheet1!A328,"")</f>
        <v>351</v>
      </c>
      <c r="AI396">
        <f>IF([123]Sheet1!A328&lt;&gt;"",[123]Sheet1!A328,"")</f>
        <v>104</v>
      </c>
      <c r="AJ396">
        <f>IF([124]Sheet1!A328&lt;&gt;"",[124]Sheet1!A328,"")</f>
        <v>369</v>
      </c>
      <c r="AK396">
        <f>IF([125]Sheet1!A328&lt;&gt;"",[125]Sheet1!A328,"")</f>
        <v>258</v>
      </c>
      <c r="AL396">
        <f>IF([126]Sheet1!A328&lt;&gt;"",[126]Sheet1!A328,"")</f>
        <v>99</v>
      </c>
      <c r="AM396">
        <f>IF([127]Sheet1!A328&lt;&gt;"",[127]Sheet1!A328,"")</f>
        <v>58</v>
      </c>
      <c r="AN396">
        <f>IF([128]Sheet1!A328&lt;&gt;"",[128]Sheet1!A328,"")</f>
        <v>528</v>
      </c>
      <c r="AO396" t="str">
        <f>IF([129]Sheet1!A328&lt;&gt;"",[129]Sheet1!A328,"")</f>
        <v/>
      </c>
      <c r="AP396" t="str">
        <f>IF([130]Sheet1!A328&lt;&gt;"",[130]Sheet1!A328,"")</f>
        <v/>
      </c>
      <c r="AQ396">
        <f>IF([131]Sheet1!A328&lt;&gt;"",[131]Sheet1!A328,"")</f>
        <v>159</v>
      </c>
      <c r="AR396">
        <f>IF([132]Sheet1!A328&lt;&gt;"",[132]Sheet1!A328,"")</f>
        <v>84</v>
      </c>
      <c r="AS396">
        <f>IF([133]Sheet1!A328&lt;&gt;"",[133]Sheet1!A328,"")</f>
        <v>382</v>
      </c>
      <c r="AT396">
        <f>IF([134]Sheet1!A328&lt;&gt;"",[134]Sheet1!A328,"")</f>
        <v>570</v>
      </c>
      <c r="AU396">
        <f>IF([135]Sheet1!A328&lt;&gt;"",[135]Sheet1!A328,"")</f>
        <v>127</v>
      </c>
      <c r="AV396">
        <f>IF([136]Sheet1!A328&lt;&gt;"",[136]Sheet1!A328,"")</f>
        <v>389</v>
      </c>
      <c r="AW396">
        <f>IF([137]Sheet1!A328&lt;&gt;"",[137]Sheet1!A328,"")</f>
        <v>159</v>
      </c>
      <c r="AX396">
        <f>IF([138]Sheet1!A328&lt;&gt;"",[138]Sheet1!A328,"")</f>
        <v>131</v>
      </c>
      <c r="AY396">
        <f>IF([139]Sheet1!A328&lt;&gt;"",[139]Sheet1!A328,"")</f>
        <v>607</v>
      </c>
      <c r="AZ396">
        <f>IF([140]Sheet1!A328&lt;&gt;"",[140]Sheet1!A328,"")</f>
        <v>664</v>
      </c>
      <c r="BA396">
        <f>IF([141]Sheet1!A328&lt;&gt;"",[141]Sheet1!A328,"")</f>
        <v>555</v>
      </c>
      <c r="BB396">
        <f>IF([142]Sheet1!A328&lt;&gt;"",[142]Sheet1!A328,"")</f>
        <v>136</v>
      </c>
      <c r="BC396">
        <f>IF([143]Sheet1!A328&lt;&gt;"",[143]Sheet1!A328,"")</f>
        <v>245</v>
      </c>
      <c r="BD396">
        <f>IF([144]Sheet1!A328&lt;&gt;"",[144]Sheet1!A328,"")</f>
        <v>587</v>
      </c>
      <c r="BE396">
        <f>IF([145]Sheet1!A328&lt;&gt;"",[145]Sheet1!A328,"")</f>
        <v>287</v>
      </c>
      <c r="BF396">
        <f>IF([146]Sheet1!A328&lt;&gt;"",[146]Sheet1!A328,"")</f>
        <v>366</v>
      </c>
      <c r="BG396">
        <f>IF([147]Sheet1!A328&lt;&gt;"",[147]Sheet1!A328,"")</f>
        <v>71</v>
      </c>
      <c r="BH396">
        <f>IF([148]Sheet1!A328&lt;&gt;"",[148]Sheet1!A328,"")</f>
        <v>87</v>
      </c>
      <c r="BI396">
        <f>IF([149]Sheet1!A328&lt;&gt;"",[149]Sheet1!A328,"")</f>
        <v>27</v>
      </c>
      <c r="BJ396">
        <f>IF([150]Sheet1!A328&lt;&gt;"",[150]Sheet1!A328,"")</f>
        <v>261</v>
      </c>
      <c r="BK396">
        <f>IF([151]Sheet1!A328&lt;&gt;"",[151]Sheet1!A328,"")</f>
        <v>6</v>
      </c>
      <c r="BL396">
        <f>IF([152]Sheet1!A328&lt;&gt;"",[152]Sheet1!A328,"")</f>
        <v>180</v>
      </c>
      <c r="BM396">
        <f>IF([153]Sheet1!A328&lt;&gt;"",[153]Sheet1!A328,"")</f>
        <v>175</v>
      </c>
      <c r="BN396">
        <f>IF([154]Sheet1!A328&lt;&gt;"",[154]Sheet1!A328,"")</f>
        <v>622</v>
      </c>
      <c r="BO396">
        <f>IF([155]Sheet1!A328&lt;&gt;"",[155]Sheet1!A328,"")</f>
        <v>115</v>
      </c>
      <c r="BP396">
        <f>IF([156]Sheet1!A328&lt;&gt;"",[156]Sheet1!A328,"")</f>
        <v>137</v>
      </c>
      <c r="BQ396">
        <f>IF([157]Sheet1!A328&lt;&gt;"",[157]Sheet1!A328,"")</f>
        <v>190</v>
      </c>
      <c r="BR396">
        <f>IF([158]Sheet1!A328&lt;&gt;"",[158]Sheet1!A328,"")</f>
        <v>172</v>
      </c>
      <c r="BS396">
        <f>IF([159]Sheet1!A328&lt;&gt;"",[159]Sheet1!A328,"")</f>
        <v>639</v>
      </c>
      <c r="BT396">
        <f>IF([160]Sheet1!A328&lt;&gt;"",[160]Sheet1!A328,"")</f>
        <v>252</v>
      </c>
      <c r="BU396">
        <f>IF([161]Sheet1!A328&lt;&gt;"",[161]Sheet1!A328,"")</f>
        <v>40</v>
      </c>
      <c r="BV396">
        <f>IF([162]Sheet1!A328&lt;&gt;"",[162]Sheet1!A328,"")</f>
        <v>552</v>
      </c>
      <c r="BW396">
        <f>IF([163]Sheet1!A328&lt;&gt;"",[163]Sheet1!A328,"")</f>
        <v>188</v>
      </c>
      <c r="BX396">
        <f>IF([164]Sheet1!A328&lt;&gt;"",[164]Sheet1!A328,"")</f>
        <v>193</v>
      </c>
      <c r="BY396">
        <f>IF([165]Sheet1!A328&lt;&gt;"",[165]Sheet1!A328,"")</f>
        <v>586</v>
      </c>
      <c r="BZ396">
        <f>IF([166]Sheet1!A328&lt;&gt;"",[166]Sheet1!A328,"")</f>
        <v>347</v>
      </c>
      <c r="CA396">
        <f>IF([167]Sheet1!A328&lt;&gt;"",[167]Sheet1!A328,"")</f>
        <v>577</v>
      </c>
      <c r="CB396">
        <f>IF([168]Sheet1!A328&lt;&gt;"",[168]Sheet1!A328,"")</f>
        <v>484</v>
      </c>
      <c r="CC396">
        <f>IF([169]Sheet1!A328&lt;&gt;"",[169]Sheet1!A328,"")</f>
        <v>324</v>
      </c>
      <c r="CD396">
        <f>IF([170]Sheet1!A328&lt;&gt;"",[170]Sheet1!A328,"")</f>
        <v>638</v>
      </c>
      <c r="CE396">
        <f>IF([171]Sheet1!A328&lt;&gt;"",[171]Sheet1!A328,"")</f>
        <v>378</v>
      </c>
      <c r="CF396">
        <f>IF([172]Sheet1!A328&lt;&gt;"",[172]Sheet1!A328,"")</f>
        <v>4</v>
      </c>
      <c r="CG396">
        <f>IF([173]Sheet1!A328&lt;&gt;"",[173]Sheet1!A328,"")</f>
        <v>220</v>
      </c>
      <c r="CH396">
        <f>IF([174]Sheet1!A328&lt;&gt;"",[174]Sheet1!A328,"")</f>
        <v>1</v>
      </c>
      <c r="CI396">
        <f>IF([175]Sheet1!A328&lt;&gt;"",[175]Sheet1!A328,"")</f>
        <v>246</v>
      </c>
      <c r="CJ396">
        <f>IF([176]Sheet1!A328&lt;&gt;"",[176]Sheet1!A328,"")</f>
        <v>581</v>
      </c>
      <c r="CK396">
        <f>IF([177]Sheet1!A328&lt;&gt;"",[177]Sheet1!A328,"")</f>
        <v>158</v>
      </c>
      <c r="CL396">
        <f>IF([178]Sheet1!A328&lt;&gt;"",[178]Sheet1!A328,"")</f>
        <v>238</v>
      </c>
    </row>
    <row r="397" spans="2:90">
      <c r="B397">
        <f>IF([90]Sheet1!A329&lt;&gt;"",[90]Sheet1!A329,"")</f>
        <v>220</v>
      </c>
      <c r="C397" t="str">
        <f>IF([91]Sheet1!A329&lt;&gt;"",[91]Sheet1!A329,"")</f>
        <v/>
      </c>
      <c r="D397" t="str">
        <f>IF([92]Sheet1!A329&lt;&gt;"",[92]Sheet1!A329,"")</f>
        <v/>
      </c>
      <c r="E397" t="str">
        <f>IF([93]Sheet1!A329&lt;&gt;"",[93]Sheet1!A329,"")</f>
        <v/>
      </c>
      <c r="F397" t="str">
        <f>IF([94]Sheet1!A329&lt;&gt;"",[94]Sheet1!A329,"")</f>
        <v/>
      </c>
      <c r="G397">
        <f>IF([95]Sheet1!A329&lt;&gt;"",[95]Sheet1!A329,"")</f>
        <v>550</v>
      </c>
      <c r="H397">
        <f>IF([96]Sheet1!A329&lt;&gt;"",[96]Sheet1!A329,"")</f>
        <v>278</v>
      </c>
      <c r="I397">
        <f>IF([97]Sheet1!A329&lt;&gt;"",[97]Sheet1!A329,"")</f>
        <v>334</v>
      </c>
      <c r="J397">
        <f>IF([98]Sheet1!A329&lt;&gt;"",[98]Sheet1!A329,"")</f>
        <v>351</v>
      </c>
      <c r="K397">
        <f>IF([99]Sheet1!A329&lt;&gt;"",[99]Sheet1!A329,"")</f>
        <v>361</v>
      </c>
      <c r="L397">
        <f>IF([100]Sheet1!A329&lt;&gt;"",[100]Sheet1!A329,"")</f>
        <v>338</v>
      </c>
      <c r="M397">
        <f>IF([101]Sheet1!A329&lt;&gt;"",[101]Sheet1!A329,"")</f>
        <v>299</v>
      </c>
      <c r="N397">
        <f>IF([102]Sheet1!A329&lt;&gt;"",[102]Sheet1!A329,"")</f>
        <v>169</v>
      </c>
      <c r="O397">
        <f>IF([103]Sheet1!A329&lt;&gt;"",[103]Sheet1!A329,"")</f>
        <v>385</v>
      </c>
      <c r="P397">
        <f>IF([104]Sheet1!A329&lt;&gt;"",[104]Sheet1!A329,"")</f>
        <v>189</v>
      </c>
      <c r="Q397">
        <f>IF([105]Sheet1!A329&lt;&gt;"",[105]Sheet1!A329,"")</f>
        <v>84</v>
      </c>
      <c r="R397">
        <f>IF([106]Sheet1!A329&lt;&gt;"",[106]Sheet1!A329,"")</f>
        <v>109</v>
      </c>
      <c r="S397">
        <f>IF([107]Sheet1!A329&lt;&gt;"",[107]Sheet1!A329,"")</f>
        <v>470</v>
      </c>
      <c r="T397">
        <f>IF([108]Sheet1!A329&lt;&gt;"",[108]Sheet1!A329,"")</f>
        <v>27</v>
      </c>
      <c r="U397">
        <f>IF([109]Sheet1!A329&lt;&gt;"",[109]Sheet1!A329,"")</f>
        <v>499</v>
      </c>
      <c r="V397">
        <f>IF([110]Sheet1!A329&lt;&gt;"",[110]Sheet1!A329,"")</f>
        <v>399</v>
      </c>
      <c r="W397">
        <f>IF([111]Sheet1!A329&lt;&gt;"",[111]Sheet1!A329,"")</f>
        <v>375</v>
      </c>
      <c r="X397">
        <f>IF([112]Sheet1!A329&lt;&gt;"",[112]Sheet1!A329,"")</f>
        <v>65</v>
      </c>
      <c r="Y397">
        <f>IF([113]Sheet1!A329&lt;&gt;"",[113]Sheet1!A329,"")</f>
        <v>271</v>
      </c>
      <c r="Z397">
        <f>IF([114]Sheet1!A329&lt;&gt;"",[114]Sheet1!A329,"")</f>
        <v>19</v>
      </c>
      <c r="AA397">
        <f>IF([115]Sheet1!A329&lt;&gt;"",[115]Sheet1!A329,"")</f>
        <v>503</v>
      </c>
      <c r="AB397">
        <f>IF([116]Sheet1!A329&lt;&gt;"",[116]Sheet1!A329,"")</f>
        <v>435</v>
      </c>
      <c r="AC397">
        <f>IF([117]Sheet1!A329&lt;&gt;"",[117]Sheet1!A329,"")</f>
        <v>280</v>
      </c>
      <c r="AD397">
        <f>IF([118]Sheet1!A329&lt;&gt;"",[118]Sheet1!A329,"")</f>
        <v>172</v>
      </c>
      <c r="AE397">
        <f>IF([119]Sheet1!A329&lt;&gt;"",[119]Sheet1!A329,"")</f>
        <v>220</v>
      </c>
      <c r="AF397">
        <f>IF([120]Sheet1!A329&lt;&gt;"",[120]Sheet1!A329,"")</f>
        <v>460</v>
      </c>
      <c r="AG397" t="str">
        <f>IF([121]Sheet1!A329&lt;&gt;"",[121]Sheet1!A329,"")</f>
        <v/>
      </c>
      <c r="AH397">
        <f>IF([122]Sheet1!A329&lt;&gt;"",[122]Sheet1!A329,"")</f>
        <v>486</v>
      </c>
      <c r="AI397">
        <f>IF([123]Sheet1!A329&lt;&gt;"",[123]Sheet1!A329,"")</f>
        <v>168</v>
      </c>
      <c r="AJ397">
        <f>IF([124]Sheet1!A329&lt;&gt;"",[124]Sheet1!A329,"")</f>
        <v>520</v>
      </c>
      <c r="AK397">
        <f>IF([125]Sheet1!A329&lt;&gt;"",[125]Sheet1!A329,"")</f>
        <v>158</v>
      </c>
      <c r="AL397">
        <f>IF([126]Sheet1!A329&lt;&gt;"",[126]Sheet1!A329,"")</f>
        <v>374</v>
      </c>
      <c r="AM397">
        <f>IF([127]Sheet1!A329&lt;&gt;"",[127]Sheet1!A329,"")</f>
        <v>8</v>
      </c>
      <c r="AN397">
        <f>IF([128]Sheet1!A329&lt;&gt;"",[128]Sheet1!A329,"")</f>
        <v>363</v>
      </c>
      <c r="AO397" t="str">
        <f>IF([129]Sheet1!A329&lt;&gt;"",[129]Sheet1!A329,"")</f>
        <v/>
      </c>
      <c r="AP397" t="str">
        <f>IF([130]Sheet1!A329&lt;&gt;"",[130]Sheet1!A329,"")</f>
        <v/>
      </c>
      <c r="AQ397">
        <f>IF([131]Sheet1!A329&lt;&gt;"",[131]Sheet1!A329,"")</f>
        <v>376</v>
      </c>
      <c r="AR397">
        <f>IF([132]Sheet1!A329&lt;&gt;"",[132]Sheet1!A329,"")</f>
        <v>245</v>
      </c>
      <c r="AS397">
        <f>IF([133]Sheet1!A329&lt;&gt;"",[133]Sheet1!A329,"")</f>
        <v>349</v>
      </c>
      <c r="AT397">
        <f>IF([134]Sheet1!A329&lt;&gt;"",[134]Sheet1!A329,"")</f>
        <v>27</v>
      </c>
      <c r="AU397">
        <f>IF([135]Sheet1!A329&lt;&gt;"",[135]Sheet1!A329,"")</f>
        <v>555</v>
      </c>
      <c r="AV397">
        <f>IF([136]Sheet1!A329&lt;&gt;"",[136]Sheet1!A329,"")</f>
        <v>332</v>
      </c>
      <c r="AW397">
        <f>IF([137]Sheet1!A329&lt;&gt;"",[137]Sheet1!A329,"")</f>
        <v>658</v>
      </c>
      <c r="AX397">
        <f>IF([138]Sheet1!A329&lt;&gt;"",[138]Sheet1!A329,"")</f>
        <v>290</v>
      </c>
      <c r="AY397">
        <f>IF([139]Sheet1!A329&lt;&gt;"",[139]Sheet1!A329,"")</f>
        <v>237</v>
      </c>
      <c r="AZ397">
        <f>IF([140]Sheet1!A329&lt;&gt;"",[140]Sheet1!A329,"")</f>
        <v>113</v>
      </c>
      <c r="BA397">
        <f>IF([141]Sheet1!A329&lt;&gt;"",[141]Sheet1!A329,"")</f>
        <v>34</v>
      </c>
      <c r="BB397">
        <f>IF([142]Sheet1!A329&lt;&gt;"",[142]Sheet1!A329,"")</f>
        <v>90</v>
      </c>
      <c r="BC397">
        <f>IF([143]Sheet1!A329&lt;&gt;"",[143]Sheet1!A329,"")</f>
        <v>288</v>
      </c>
      <c r="BD397">
        <f>IF([144]Sheet1!A329&lt;&gt;"",[144]Sheet1!A329,"")</f>
        <v>399</v>
      </c>
      <c r="BE397">
        <f>IF([145]Sheet1!A329&lt;&gt;"",[145]Sheet1!A329,"")</f>
        <v>629</v>
      </c>
      <c r="BF397">
        <f>IF([146]Sheet1!A329&lt;&gt;"",[146]Sheet1!A329,"")</f>
        <v>606</v>
      </c>
      <c r="BG397">
        <f>IF([147]Sheet1!A329&lt;&gt;"",[147]Sheet1!A329,"")</f>
        <v>230</v>
      </c>
      <c r="BH397">
        <f>IF([148]Sheet1!A329&lt;&gt;"",[148]Sheet1!A329,"")</f>
        <v>201</v>
      </c>
      <c r="BI397">
        <f>IF([149]Sheet1!A329&lt;&gt;"",[149]Sheet1!A329,"")</f>
        <v>80</v>
      </c>
      <c r="BJ397">
        <f>IF([150]Sheet1!A329&lt;&gt;"",[150]Sheet1!A329,"")</f>
        <v>292</v>
      </c>
      <c r="BK397">
        <f>IF([151]Sheet1!A329&lt;&gt;"",[151]Sheet1!A329,"")</f>
        <v>158</v>
      </c>
      <c r="BL397">
        <f>IF([152]Sheet1!A329&lt;&gt;"",[152]Sheet1!A329,"")</f>
        <v>196</v>
      </c>
      <c r="BM397">
        <f>IF([153]Sheet1!A329&lt;&gt;"",[153]Sheet1!A329,"")</f>
        <v>300</v>
      </c>
      <c r="BN397">
        <f>IF([154]Sheet1!A329&lt;&gt;"",[154]Sheet1!A329,"")</f>
        <v>594</v>
      </c>
      <c r="BO397">
        <f>IF([155]Sheet1!A329&lt;&gt;"",[155]Sheet1!A329,"")</f>
        <v>181</v>
      </c>
      <c r="BP397">
        <f>IF([156]Sheet1!A329&lt;&gt;"",[156]Sheet1!A329,"")</f>
        <v>347</v>
      </c>
      <c r="BQ397">
        <f>IF([157]Sheet1!A329&lt;&gt;"",[157]Sheet1!A329,"")</f>
        <v>172</v>
      </c>
      <c r="BR397">
        <f>IF([158]Sheet1!A329&lt;&gt;"",[158]Sheet1!A329,"")</f>
        <v>518</v>
      </c>
      <c r="BS397">
        <f>IF([159]Sheet1!A329&lt;&gt;"",[159]Sheet1!A329,"")</f>
        <v>345</v>
      </c>
      <c r="BT397">
        <f>IF([160]Sheet1!A329&lt;&gt;"",[160]Sheet1!A329,"")</f>
        <v>286</v>
      </c>
      <c r="BU397">
        <f>IF([161]Sheet1!A329&lt;&gt;"",[161]Sheet1!A329,"")</f>
        <v>516</v>
      </c>
      <c r="BV397">
        <f>IF([162]Sheet1!A329&lt;&gt;"",[162]Sheet1!A329,"")</f>
        <v>215</v>
      </c>
      <c r="BW397">
        <f>IF([163]Sheet1!A329&lt;&gt;"",[163]Sheet1!A329,"")</f>
        <v>245</v>
      </c>
      <c r="BX397">
        <f>IF([164]Sheet1!A329&lt;&gt;"",[164]Sheet1!A329,"")</f>
        <v>63</v>
      </c>
      <c r="BY397">
        <f>IF([165]Sheet1!A329&lt;&gt;"",[165]Sheet1!A329,"")</f>
        <v>26</v>
      </c>
      <c r="BZ397">
        <f>IF([166]Sheet1!A329&lt;&gt;"",[166]Sheet1!A329,"")</f>
        <v>448</v>
      </c>
      <c r="CA397">
        <f>IF([167]Sheet1!A329&lt;&gt;"",[167]Sheet1!A329,"")</f>
        <v>611</v>
      </c>
      <c r="CB397">
        <f>IF([168]Sheet1!A329&lt;&gt;"",[168]Sheet1!A329,"")</f>
        <v>430</v>
      </c>
      <c r="CC397">
        <f>IF([169]Sheet1!A329&lt;&gt;"",[169]Sheet1!A329,"")</f>
        <v>509</v>
      </c>
      <c r="CD397">
        <f>IF([170]Sheet1!A329&lt;&gt;"",[170]Sheet1!A329,"")</f>
        <v>333</v>
      </c>
      <c r="CE397">
        <f>IF([171]Sheet1!A329&lt;&gt;"",[171]Sheet1!A329,"")</f>
        <v>89</v>
      </c>
      <c r="CF397">
        <f>IF([172]Sheet1!A329&lt;&gt;"",[172]Sheet1!A329,"")</f>
        <v>579</v>
      </c>
      <c r="CG397">
        <f>IF([173]Sheet1!A329&lt;&gt;"",[173]Sheet1!A329,"")</f>
        <v>656</v>
      </c>
      <c r="CH397">
        <f>IF([174]Sheet1!A329&lt;&gt;"",[174]Sheet1!A329,"")</f>
        <v>301</v>
      </c>
      <c r="CI397">
        <f>IF([175]Sheet1!A329&lt;&gt;"",[175]Sheet1!A329,"")</f>
        <v>475</v>
      </c>
      <c r="CJ397">
        <f>IF([176]Sheet1!A329&lt;&gt;"",[176]Sheet1!A329,"")</f>
        <v>608</v>
      </c>
      <c r="CK397">
        <f>IF([177]Sheet1!A329&lt;&gt;"",[177]Sheet1!A329,"")</f>
        <v>595</v>
      </c>
      <c r="CL397">
        <f>IF([178]Sheet1!A329&lt;&gt;"",[178]Sheet1!A329,"")</f>
        <v>615</v>
      </c>
    </row>
    <row r="398" spans="2:90">
      <c r="B398">
        <f>IF([90]Sheet1!A330&lt;&gt;"",[90]Sheet1!A330,"")</f>
        <v>450</v>
      </c>
      <c r="C398" t="str">
        <f>IF([91]Sheet1!A330&lt;&gt;"",[91]Sheet1!A330,"")</f>
        <v/>
      </c>
      <c r="D398" t="str">
        <f>IF([92]Sheet1!A330&lt;&gt;"",[92]Sheet1!A330,"")</f>
        <v/>
      </c>
      <c r="E398" t="str">
        <f>IF([93]Sheet1!A330&lt;&gt;"",[93]Sheet1!A330,"")</f>
        <v/>
      </c>
      <c r="F398" t="str">
        <f>IF([94]Sheet1!A330&lt;&gt;"",[94]Sheet1!A330,"")</f>
        <v/>
      </c>
      <c r="G398">
        <f>IF([95]Sheet1!A330&lt;&gt;"",[95]Sheet1!A330,"")</f>
        <v>371</v>
      </c>
      <c r="H398">
        <f>IF([96]Sheet1!A330&lt;&gt;"",[96]Sheet1!A330,"")</f>
        <v>600</v>
      </c>
      <c r="I398">
        <f>IF([97]Sheet1!A330&lt;&gt;"",[97]Sheet1!A330,"")</f>
        <v>582</v>
      </c>
      <c r="J398">
        <f>IF([98]Sheet1!A330&lt;&gt;"",[98]Sheet1!A330,"")</f>
        <v>288</v>
      </c>
      <c r="K398">
        <f>IF([99]Sheet1!A330&lt;&gt;"",[99]Sheet1!A330,"")</f>
        <v>172</v>
      </c>
      <c r="L398">
        <f>IF([100]Sheet1!A330&lt;&gt;"",[100]Sheet1!A330,"")</f>
        <v>225</v>
      </c>
      <c r="M398">
        <f>IF([101]Sheet1!A330&lt;&gt;"",[101]Sheet1!A330,"")</f>
        <v>281</v>
      </c>
      <c r="N398">
        <f>IF([102]Sheet1!A330&lt;&gt;"",[102]Sheet1!A330,"")</f>
        <v>391</v>
      </c>
      <c r="O398">
        <f>IF([103]Sheet1!A330&lt;&gt;"",[103]Sheet1!A330,"")</f>
        <v>300</v>
      </c>
      <c r="P398">
        <f>IF([104]Sheet1!A330&lt;&gt;"",[104]Sheet1!A330,"")</f>
        <v>36</v>
      </c>
      <c r="Q398">
        <f>IF([105]Sheet1!A330&lt;&gt;"",[105]Sheet1!A330,"")</f>
        <v>167</v>
      </c>
      <c r="R398">
        <f>IF([106]Sheet1!A330&lt;&gt;"",[106]Sheet1!A330,"")</f>
        <v>388</v>
      </c>
      <c r="S398">
        <f>IF([107]Sheet1!A330&lt;&gt;"",[107]Sheet1!A330,"")</f>
        <v>164</v>
      </c>
      <c r="T398">
        <f>IF([108]Sheet1!A330&lt;&gt;"",[108]Sheet1!A330,"")</f>
        <v>380</v>
      </c>
      <c r="U398">
        <f>IF([109]Sheet1!A330&lt;&gt;"",[109]Sheet1!A330,"")</f>
        <v>375</v>
      </c>
      <c r="V398">
        <f>IF([110]Sheet1!A330&lt;&gt;"",[110]Sheet1!A330,"")</f>
        <v>402</v>
      </c>
      <c r="W398">
        <f>IF([111]Sheet1!A330&lt;&gt;"",[111]Sheet1!A330,"")</f>
        <v>279</v>
      </c>
      <c r="X398">
        <f>IF([112]Sheet1!A330&lt;&gt;"",[112]Sheet1!A330,"")</f>
        <v>361</v>
      </c>
      <c r="Y398">
        <f>IF([113]Sheet1!A330&lt;&gt;"",[113]Sheet1!A330,"")</f>
        <v>96</v>
      </c>
      <c r="Z398">
        <f>IF([114]Sheet1!A330&lt;&gt;"",[114]Sheet1!A330,"")</f>
        <v>416</v>
      </c>
      <c r="AA398">
        <f>IF([115]Sheet1!A330&lt;&gt;"",[115]Sheet1!A330,"")</f>
        <v>426</v>
      </c>
      <c r="AB398">
        <f>IF([116]Sheet1!A330&lt;&gt;"",[116]Sheet1!A330,"")</f>
        <v>325</v>
      </c>
      <c r="AC398">
        <f>IF([117]Sheet1!A330&lt;&gt;"",[117]Sheet1!A330,"")</f>
        <v>357</v>
      </c>
      <c r="AD398">
        <f>IF([118]Sheet1!A330&lt;&gt;"",[118]Sheet1!A330,"")</f>
        <v>386</v>
      </c>
      <c r="AE398">
        <f>IF([119]Sheet1!A330&lt;&gt;"",[119]Sheet1!A330,"")</f>
        <v>441</v>
      </c>
      <c r="AF398">
        <f>IF([120]Sheet1!A330&lt;&gt;"",[120]Sheet1!A330,"")</f>
        <v>61</v>
      </c>
      <c r="AG398" t="str">
        <f>IF([121]Sheet1!A330&lt;&gt;"",[121]Sheet1!A330,"")</f>
        <v/>
      </c>
      <c r="AH398">
        <f>IF([122]Sheet1!A330&lt;&gt;"",[122]Sheet1!A330,"")</f>
        <v>495</v>
      </c>
      <c r="AI398">
        <f>IF([123]Sheet1!A330&lt;&gt;"",[123]Sheet1!A330,"")</f>
        <v>48</v>
      </c>
      <c r="AJ398">
        <f>IF([124]Sheet1!A330&lt;&gt;"",[124]Sheet1!A330,"")</f>
        <v>315</v>
      </c>
      <c r="AK398">
        <f>IF([125]Sheet1!A330&lt;&gt;"",[125]Sheet1!A330,"")</f>
        <v>338</v>
      </c>
      <c r="AL398">
        <f>IF([126]Sheet1!A330&lt;&gt;"",[126]Sheet1!A330,"")</f>
        <v>414</v>
      </c>
      <c r="AM398">
        <f>IF([127]Sheet1!A330&lt;&gt;"",[127]Sheet1!A330,"")</f>
        <v>4</v>
      </c>
      <c r="AN398">
        <f>IF([128]Sheet1!A330&lt;&gt;"",[128]Sheet1!A330,"")</f>
        <v>349</v>
      </c>
      <c r="AO398" t="str">
        <f>IF([129]Sheet1!A330&lt;&gt;"",[129]Sheet1!A330,"")</f>
        <v/>
      </c>
      <c r="AP398" t="str">
        <f>IF([130]Sheet1!A330&lt;&gt;"",[130]Sheet1!A330,"")</f>
        <v/>
      </c>
      <c r="AQ398">
        <f>IF([131]Sheet1!A330&lt;&gt;"",[131]Sheet1!A330,"")</f>
        <v>117</v>
      </c>
      <c r="AR398">
        <f>IF([132]Sheet1!A330&lt;&gt;"",[132]Sheet1!A330,"")</f>
        <v>122</v>
      </c>
      <c r="AS398">
        <f>IF([133]Sheet1!A330&lt;&gt;"",[133]Sheet1!A330,"")</f>
        <v>646</v>
      </c>
      <c r="AT398">
        <f>IF([134]Sheet1!A330&lt;&gt;"",[134]Sheet1!A330,"")</f>
        <v>593</v>
      </c>
      <c r="AU398">
        <f>IF([135]Sheet1!A330&lt;&gt;"",[135]Sheet1!A330,"")</f>
        <v>118</v>
      </c>
      <c r="AV398">
        <f>IF([136]Sheet1!A330&lt;&gt;"",[136]Sheet1!A330,"")</f>
        <v>204</v>
      </c>
      <c r="AW398">
        <f>IF([137]Sheet1!A330&lt;&gt;"",[137]Sheet1!A330,"")</f>
        <v>140</v>
      </c>
      <c r="AX398">
        <f>IF([138]Sheet1!A330&lt;&gt;"",[138]Sheet1!A330,"")</f>
        <v>347</v>
      </c>
      <c r="AY398">
        <f>IF([139]Sheet1!A330&lt;&gt;"",[139]Sheet1!A330,"")</f>
        <v>367</v>
      </c>
      <c r="AZ398">
        <f>IF([140]Sheet1!A330&lt;&gt;"",[140]Sheet1!A330,"")</f>
        <v>557</v>
      </c>
      <c r="BA398">
        <f>IF([141]Sheet1!A330&lt;&gt;"",[141]Sheet1!A330,"")</f>
        <v>328</v>
      </c>
      <c r="BB398">
        <f>IF([142]Sheet1!A330&lt;&gt;"",[142]Sheet1!A330,"")</f>
        <v>365</v>
      </c>
      <c r="BC398">
        <f>IF([143]Sheet1!A330&lt;&gt;"",[143]Sheet1!A330,"")</f>
        <v>250</v>
      </c>
      <c r="BD398">
        <f>IF([144]Sheet1!A330&lt;&gt;"",[144]Sheet1!A330,"")</f>
        <v>612</v>
      </c>
      <c r="BE398">
        <f>IF([145]Sheet1!A330&lt;&gt;"",[145]Sheet1!A330,"")</f>
        <v>232</v>
      </c>
      <c r="BF398">
        <f>IF([146]Sheet1!A330&lt;&gt;"",[146]Sheet1!A330,"")</f>
        <v>165</v>
      </c>
      <c r="BG398">
        <f>IF([147]Sheet1!A330&lt;&gt;"",[147]Sheet1!A330,"")</f>
        <v>144</v>
      </c>
      <c r="BH398">
        <f>IF([148]Sheet1!A330&lt;&gt;"",[148]Sheet1!A330,"")</f>
        <v>170</v>
      </c>
      <c r="BI398">
        <f>IF([149]Sheet1!A330&lt;&gt;"",[149]Sheet1!A330,"")</f>
        <v>50</v>
      </c>
      <c r="BJ398">
        <f>IF([150]Sheet1!A330&lt;&gt;"",[150]Sheet1!A330,"")</f>
        <v>185</v>
      </c>
      <c r="BK398">
        <f>IF([151]Sheet1!A330&lt;&gt;"",[151]Sheet1!A330,"")</f>
        <v>99</v>
      </c>
      <c r="BL398">
        <f>IF([152]Sheet1!A330&lt;&gt;"",[152]Sheet1!A330,"")</f>
        <v>637</v>
      </c>
      <c r="BM398">
        <f>IF([153]Sheet1!A330&lt;&gt;"",[153]Sheet1!A330,"")</f>
        <v>652</v>
      </c>
      <c r="BN398">
        <f>IF([154]Sheet1!A330&lt;&gt;"",[154]Sheet1!A330,"")</f>
        <v>57</v>
      </c>
      <c r="BO398">
        <f>IF([155]Sheet1!A330&lt;&gt;"",[155]Sheet1!A330,"")</f>
        <v>284</v>
      </c>
      <c r="BP398">
        <f>IF([156]Sheet1!A330&lt;&gt;"",[156]Sheet1!A330,"")</f>
        <v>232</v>
      </c>
      <c r="BQ398">
        <f>IF([157]Sheet1!A330&lt;&gt;"",[157]Sheet1!A330,"")</f>
        <v>398</v>
      </c>
      <c r="BR398">
        <f>IF([158]Sheet1!A330&lt;&gt;"",[158]Sheet1!A330,"")</f>
        <v>483</v>
      </c>
      <c r="BS398">
        <f>IF([159]Sheet1!A330&lt;&gt;"",[159]Sheet1!A330,"")</f>
        <v>91</v>
      </c>
      <c r="BT398">
        <f>IF([160]Sheet1!A330&lt;&gt;"",[160]Sheet1!A330,"")</f>
        <v>638</v>
      </c>
      <c r="BU398">
        <f>IF([161]Sheet1!A330&lt;&gt;"",[161]Sheet1!A330,"")</f>
        <v>219</v>
      </c>
      <c r="BV398">
        <f>IF([162]Sheet1!A330&lt;&gt;"",[162]Sheet1!A330,"")</f>
        <v>377</v>
      </c>
      <c r="BW398">
        <f>IF([163]Sheet1!A330&lt;&gt;"",[163]Sheet1!A330,"")</f>
        <v>284</v>
      </c>
      <c r="BX398">
        <f>IF([164]Sheet1!A330&lt;&gt;"",[164]Sheet1!A330,"")</f>
        <v>659</v>
      </c>
      <c r="BY398">
        <f>IF([165]Sheet1!A330&lt;&gt;"",[165]Sheet1!A330,"")</f>
        <v>579</v>
      </c>
      <c r="BZ398">
        <f>IF([166]Sheet1!A330&lt;&gt;"",[166]Sheet1!A330,"")</f>
        <v>417</v>
      </c>
      <c r="CA398">
        <f>IF([167]Sheet1!A330&lt;&gt;"",[167]Sheet1!A330,"")</f>
        <v>632</v>
      </c>
      <c r="CB398">
        <f>IF([168]Sheet1!A330&lt;&gt;"",[168]Sheet1!A330,"")</f>
        <v>340</v>
      </c>
      <c r="CC398">
        <f>IF([169]Sheet1!A330&lt;&gt;"",[169]Sheet1!A330,"")</f>
        <v>510</v>
      </c>
      <c r="CD398">
        <f>IF([170]Sheet1!A330&lt;&gt;"",[170]Sheet1!A330,"")</f>
        <v>553</v>
      </c>
      <c r="CE398">
        <f>IF([171]Sheet1!A330&lt;&gt;"",[171]Sheet1!A330,"")</f>
        <v>617</v>
      </c>
      <c r="CF398">
        <f>IF([172]Sheet1!A330&lt;&gt;"",[172]Sheet1!A330,"")</f>
        <v>157</v>
      </c>
      <c r="CG398">
        <f>IF([173]Sheet1!A330&lt;&gt;"",[173]Sheet1!A330,"")</f>
        <v>288</v>
      </c>
      <c r="CH398">
        <f>IF([174]Sheet1!A330&lt;&gt;"",[174]Sheet1!A330,"")</f>
        <v>441</v>
      </c>
      <c r="CI398">
        <f>IF([175]Sheet1!A330&lt;&gt;"",[175]Sheet1!A330,"")</f>
        <v>343</v>
      </c>
      <c r="CJ398">
        <f>IF([176]Sheet1!A330&lt;&gt;"",[176]Sheet1!A330,"")</f>
        <v>406</v>
      </c>
      <c r="CK398">
        <f>IF([177]Sheet1!A330&lt;&gt;"",[177]Sheet1!A330,"")</f>
        <v>42</v>
      </c>
      <c r="CL398">
        <f>IF([178]Sheet1!A330&lt;&gt;"",[178]Sheet1!A330,"")</f>
        <v>630</v>
      </c>
    </row>
    <row r="399" spans="2:90">
      <c r="B399">
        <f>IF([90]Sheet1!A331&lt;&gt;"",[90]Sheet1!A331,"")</f>
        <v>443</v>
      </c>
      <c r="C399" t="str">
        <f>IF([91]Sheet1!A331&lt;&gt;"",[91]Sheet1!A331,"")</f>
        <v/>
      </c>
      <c r="D399" t="str">
        <f>IF([92]Sheet1!A331&lt;&gt;"",[92]Sheet1!A331,"")</f>
        <v/>
      </c>
      <c r="E399" t="str">
        <f>IF([93]Sheet1!A331&lt;&gt;"",[93]Sheet1!A331,"")</f>
        <v/>
      </c>
      <c r="F399" t="str">
        <f>IF([94]Sheet1!A331&lt;&gt;"",[94]Sheet1!A331,"")</f>
        <v/>
      </c>
      <c r="G399">
        <f>IF([95]Sheet1!A331&lt;&gt;"",[95]Sheet1!A331,"")</f>
        <v>312</v>
      </c>
      <c r="H399">
        <f>IF([96]Sheet1!A331&lt;&gt;"",[96]Sheet1!A331,"")</f>
        <v>251</v>
      </c>
      <c r="I399">
        <f>IF([97]Sheet1!A331&lt;&gt;"",[97]Sheet1!A331,"")</f>
        <v>192</v>
      </c>
      <c r="J399">
        <f>IF([98]Sheet1!A331&lt;&gt;"",[98]Sheet1!A331,"")</f>
        <v>163</v>
      </c>
      <c r="K399">
        <f>IF([99]Sheet1!A331&lt;&gt;"",[99]Sheet1!A331,"")</f>
        <v>363</v>
      </c>
      <c r="L399">
        <f>IF([100]Sheet1!A331&lt;&gt;"",[100]Sheet1!A331,"")</f>
        <v>35</v>
      </c>
      <c r="M399">
        <f>IF([101]Sheet1!A331&lt;&gt;"",[101]Sheet1!A331,"")</f>
        <v>203</v>
      </c>
      <c r="N399">
        <f>IF([102]Sheet1!A331&lt;&gt;"",[102]Sheet1!A331,"")</f>
        <v>60</v>
      </c>
      <c r="O399">
        <f>IF([103]Sheet1!A331&lt;&gt;"",[103]Sheet1!A331,"")</f>
        <v>354</v>
      </c>
      <c r="P399">
        <f>IF([104]Sheet1!A331&lt;&gt;"",[104]Sheet1!A331,"")</f>
        <v>647</v>
      </c>
      <c r="Q399">
        <f>IF([105]Sheet1!A331&lt;&gt;"",[105]Sheet1!A331,"")</f>
        <v>119</v>
      </c>
      <c r="R399">
        <f>IF([106]Sheet1!A331&lt;&gt;"",[106]Sheet1!A331,"")</f>
        <v>356</v>
      </c>
      <c r="S399">
        <f>IF([107]Sheet1!A331&lt;&gt;"",[107]Sheet1!A331,"")</f>
        <v>435</v>
      </c>
      <c r="T399">
        <f>IF([108]Sheet1!A331&lt;&gt;"",[108]Sheet1!A331,"")</f>
        <v>216</v>
      </c>
      <c r="U399">
        <f>IF([109]Sheet1!A331&lt;&gt;"",[109]Sheet1!A331,"")</f>
        <v>432</v>
      </c>
      <c r="V399">
        <f>IF([110]Sheet1!A331&lt;&gt;"",[110]Sheet1!A331,"")</f>
        <v>326</v>
      </c>
      <c r="W399">
        <f>IF([111]Sheet1!A331&lt;&gt;"",[111]Sheet1!A331,"")</f>
        <v>88</v>
      </c>
      <c r="X399">
        <f>IF([112]Sheet1!A331&lt;&gt;"",[112]Sheet1!A331,"")</f>
        <v>480</v>
      </c>
      <c r="Y399">
        <f>IF([113]Sheet1!A331&lt;&gt;"",[113]Sheet1!A331,"")</f>
        <v>29</v>
      </c>
      <c r="Z399">
        <f>IF([114]Sheet1!A331&lt;&gt;"",[114]Sheet1!A331,"")</f>
        <v>497</v>
      </c>
      <c r="AA399">
        <f>IF([115]Sheet1!A331&lt;&gt;"",[115]Sheet1!A331,"")</f>
        <v>498</v>
      </c>
      <c r="AB399">
        <f>IF([116]Sheet1!A331&lt;&gt;"",[116]Sheet1!A331,"")</f>
        <v>106</v>
      </c>
      <c r="AC399">
        <f>IF([117]Sheet1!A331&lt;&gt;"",[117]Sheet1!A331,"")</f>
        <v>1</v>
      </c>
      <c r="AD399">
        <f>IF([118]Sheet1!A331&lt;&gt;"",[118]Sheet1!A331,"")</f>
        <v>279</v>
      </c>
      <c r="AE399">
        <f>IF([119]Sheet1!A331&lt;&gt;"",[119]Sheet1!A331,"")</f>
        <v>198</v>
      </c>
      <c r="AF399">
        <f>IF([120]Sheet1!A331&lt;&gt;"",[120]Sheet1!A331,"")</f>
        <v>286</v>
      </c>
      <c r="AG399" t="str">
        <f>IF([121]Sheet1!A331&lt;&gt;"",[121]Sheet1!A331,"")</f>
        <v/>
      </c>
      <c r="AH399">
        <f>IF([122]Sheet1!A331&lt;&gt;"",[122]Sheet1!A331,"")</f>
        <v>26</v>
      </c>
      <c r="AI399">
        <f>IF([123]Sheet1!A331&lt;&gt;"",[123]Sheet1!A331,"")</f>
        <v>335</v>
      </c>
      <c r="AJ399">
        <f>IF([124]Sheet1!A331&lt;&gt;"",[124]Sheet1!A331,"")</f>
        <v>108</v>
      </c>
      <c r="AK399">
        <f>IF([125]Sheet1!A331&lt;&gt;"",[125]Sheet1!A331,"")</f>
        <v>95</v>
      </c>
      <c r="AL399">
        <f>IF([126]Sheet1!A331&lt;&gt;"",[126]Sheet1!A331,"")</f>
        <v>33</v>
      </c>
      <c r="AM399">
        <f>IF([127]Sheet1!A331&lt;&gt;"",[127]Sheet1!A331,"")</f>
        <v>179</v>
      </c>
      <c r="AN399">
        <f>IF([128]Sheet1!A331&lt;&gt;"",[128]Sheet1!A331,"")</f>
        <v>135</v>
      </c>
      <c r="AO399" t="str">
        <f>IF([129]Sheet1!A331&lt;&gt;"",[129]Sheet1!A331,"")</f>
        <v/>
      </c>
      <c r="AP399" t="str">
        <f>IF([130]Sheet1!A331&lt;&gt;"",[130]Sheet1!A331,"")</f>
        <v/>
      </c>
      <c r="AQ399">
        <f>IF([131]Sheet1!A331&lt;&gt;"",[131]Sheet1!A331,"")</f>
        <v>313</v>
      </c>
      <c r="AR399">
        <f>IF([132]Sheet1!A331&lt;&gt;"",[132]Sheet1!A331,"")</f>
        <v>76</v>
      </c>
      <c r="AS399">
        <f>IF([133]Sheet1!A331&lt;&gt;"",[133]Sheet1!A331,"")</f>
        <v>329</v>
      </c>
      <c r="AT399">
        <f>IF([134]Sheet1!A331&lt;&gt;"",[134]Sheet1!A331,"")</f>
        <v>233</v>
      </c>
      <c r="AU399">
        <f>IF([135]Sheet1!A331&lt;&gt;"",[135]Sheet1!A331,"")</f>
        <v>339</v>
      </c>
      <c r="AV399">
        <f>IF([136]Sheet1!A331&lt;&gt;"",[136]Sheet1!A331,"")</f>
        <v>31</v>
      </c>
      <c r="AW399">
        <f>IF([137]Sheet1!A331&lt;&gt;"",[137]Sheet1!A331,"")</f>
        <v>550</v>
      </c>
      <c r="AX399">
        <f>IF([138]Sheet1!A331&lt;&gt;"",[138]Sheet1!A331,"")</f>
        <v>38</v>
      </c>
      <c r="AY399">
        <f>IF([139]Sheet1!A331&lt;&gt;"",[139]Sheet1!A331,"")</f>
        <v>153</v>
      </c>
      <c r="AZ399">
        <f>IF([140]Sheet1!A331&lt;&gt;"",[140]Sheet1!A331,"")</f>
        <v>295</v>
      </c>
      <c r="BA399">
        <f>IF([141]Sheet1!A331&lt;&gt;"",[141]Sheet1!A331,"")</f>
        <v>582</v>
      </c>
      <c r="BB399">
        <f>IF([142]Sheet1!A331&lt;&gt;"",[142]Sheet1!A331,"")</f>
        <v>135</v>
      </c>
      <c r="BC399">
        <f>IF([143]Sheet1!A331&lt;&gt;"",[143]Sheet1!A331,"")</f>
        <v>177</v>
      </c>
      <c r="BD399">
        <f>IF([144]Sheet1!A331&lt;&gt;"",[144]Sheet1!A331,"")</f>
        <v>155</v>
      </c>
      <c r="BE399">
        <f>IF([145]Sheet1!A331&lt;&gt;"",[145]Sheet1!A331,"")</f>
        <v>363</v>
      </c>
      <c r="BF399">
        <f>IF([146]Sheet1!A331&lt;&gt;"",[146]Sheet1!A331,"")</f>
        <v>316</v>
      </c>
      <c r="BG399">
        <f>IF([147]Sheet1!A331&lt;&gt;"",[147]Sheet1!A331,"")</f>
        <v>663</v>
      </c>
      <c r="BH399">
        <f>IF([148]Sheet1!A331&lt;&gt;"",[148]Sheet1!A331,"")</f>
        <v>637</v>
      </c>
      <c r="BI399">
        <f>IF([149]Sheet1!A331&lt;&gt;"",[149]Sheet1!A331,"")</f>
        <v>98</v>
      </c>
      <c r="BJ399">
        <f>IF([150]Sheet1!A331&lt;&gt;"",[150]Sheet1!A331,"")</f>
        <v>363</v>
      </c>
      <c r="BK399">
        <f>IF([151]Sheet1!A331&lt;&gt;"",[151]Sheet1!A331,"")</f>
        <v>380</v>
      </c>
      <c r="BL399">
        <f>IF([152]Sheet1!A331&lt;&gt;"",[152]Sheet1!A331,"")</f>
        <v>0</v>
      </c>
      <c r="BM399">
        <f>IF([153]Sheet1!A331&lt;&gt;"",[153]Sheet1!A331,"")</f>
        <v>73</v>
      </c>
      <c r="BN399">
        <f>IF([154]Sheet1!A331&lt;&gt;"",[154]Sheet1!A331,"")</f>
        <v>95</v>
      </c>
      <c r="BO399">
        <f>IF([155]Sheet1!A331&lt;&gt;"",[155]Sheet1!A331,"")</f>
        <v>140</v>
      </c>
      <c r="BP399">
        <f>IF([156]Sheet1!A331&lt;&gt;"",[156]Sheet1!A331,"")</f>
        <v>140</v>
      </c>
      <c r="BQ399">
        <f>IF([157]Sheet1!A331&lt;&gt;"",[157]Sheet1!A331,"")</f>
        <v>131</v>
      </c>
      <c r="BR399">
        <f>IF([158]Sheet1!A331&lt;&gt;"",[158]Sheet1!A331,"")</f>
        <v>184</v>
      </c>
      <c r="BS399">
        <f>IF([159]Sheet1!A331&lt;&gt;"",[159]Sheet1!A331,"")</f>
        <v>126</v>
      </c>
      <c r="BT399">
        <f>IF([160]Sheet1!A331&lt;&gt;"",[160]Sheet1!A331,"")</f>
        <v>370</v>
      </c>
      <c r="BU399">
        <f>IF([161]Sheet1!A331&lt;&gt;"",[161]Sheet1!A331,"")</f>
        <v>424</v>
      </c>
      <c r="BV399">
        <f>IF([162]Sheet1!A331&lt;&gt;"",[162]Sheet1!A331,"")</f>
        <v>386</v>
      </c>
      <c r="BW399">
        <f>IF([163]Sheet1!A331&lt;&gt;"",[163]Sheet1!A331,"")</f>
        <v>155</v>
      </c>
      <c r="BX399">
        <f>IF([164]Sheet1!A331&lt;&gt;"",[164]Sheet1!A331,"")</f>
        <v>299</v>
      </c>
      <c r="BY399">
        <f>IF([165]Sheet1!A331&lt;&gt;"",[165]Sheet1!A331,"")</f>
        <v>20</v>
      </c>
      <c r="BZ399">
        <f>IF([166]Sheet1!A331&lt;&gt;"",[166]Sheet1!A331,"")</f>
        <v>370</v>
      </c>
      <c r="CA399">
        <f>IF([167]Sheet1!A331&lt;&gt;"",[167]Sheet1!A331,"")</f>
        <v>112</v>
      </c>
      <c r="CB399">
        <f>IF([168]Sheet1!A331&lt;&gt;"",[168]Sheet1!A331,"")</f>
        <v>607</v>
      </c>
      <c r="CC399">
        <f>IF([169]Sheet1!A331&lt;&gt;"",[169]Sheet1!A331,"")</f>
        <v>511</v>
      </c>
      <c r="CD399">
        <f>IF([170]Sheet1!A331&lt;&gt;"",[170]Sheet1!A331,"")</f>
        <v>48</v>
      </c>
      <c r="CE399">
        <f>IF([171]Sheet1!A331&lt;&gt;"",[171]Sheet1!A331,"")</f>
        <v>611</v>
      </c>
      <c r="CF399">
        <f>IF([172]Sheet1!A331&lt;&gt;"",[172]Sheet1!A331,"")</f>
        <v>1</v>
      </c>
      <c r="CG399">
        <f>IF([173]Sheet1!A331&lt;&gt;"",[173]Sheet1!A331,"")</f>
        <v>153</v>
      </c>
      <c r="CH399">
        <f>IF([174]Sheet1!A331&lt;&gt;"",[174]Sheet1!A331,"")</f>
        <v>127</v>
      </c>
      <c r="CI399">
        <f>IF([175]Sheet1!A331&lt;&gt;"",[175]Sheet1!A331,"")</f>
        <v>649</v>
      </c>
      <c r="CJ399">
        <f>IF([176]Sheet1!A331&lt;&gt;"",[176]Sheet1!A331,"")</f>
        <v>659</v>
      </c>
      <c r="CK399">
        <f>IF([177]Sheet1!A331&lt;&gt;"",[177]Sheet1!A331,"")</f>
        <v>286</v>
      </c>
      <c r="CL399">
        <f>IF([178]Sheet1!A331&lt;&gt;"",[178]Sheet1!A331,"")</f>
        <v>381</v>
      </c>
    </row>
    <row r="400" spans="2:90">
      <c r="B400">
        <f>IF([90]Sheet1!A332&lt;&gt;"",[90]Sheet1!A332,"")</f>
        <v>507</v>
      </c>
      <c r="C400" t="str">
        <f>IF([91]Sheet1!A332&lt;&gt;"",[91]Sheet1!A332,"")</f>
        <v/>
      </c>
      <c r="D400" t="str">
        <f>IF([92]Sheet1!A332&lt;&gt;"",[92]Sheet1!A332,"")</f>
        <v/>
      </c>
      <c r="E400" t="str">
        <f>IF([93]Sheet1!A332&lt;&gt;"",[93]Sheet1!A332,"")</f>
        <v/>
      </c>
      <c r="F400" t="str">
        <f>IF([94]Sheet1!A332&lt;&gt;"",[94]Sheet1!A332,"")</f>
        <v/>
      </c>
      <c r="G400">
        <f>IF([95]Sheet1!A332&lt;&gt;"",[95]Sheet1!A332,"")</f>
        <v>389</v>
      </c>
      <c r="H400">
        <f>IF([96]Sheet1!A332&lt;&gt;"",[96]Sheet1!A332,"")</f>
        <v>90</v>
      </c>
      <c r="I400">
        <f>IF([97]Sheet1!A332&lt;&gt;"",[97]Sheet1!A332,"")</f>
        <v>124</v>
      </c>
      <c r="J400">
        <f>IF([98]Sheet1!A332&lt;&gt;"",[98]Sheet1!A332,"")</f>
        <v>28</v>
      </c>
      <c r="K400">
        <f>IF([99]Sheet1!A332&lt;&gt;"",[99]Sheet1!A332,"")</f>
        <v>610</v>
      </c>
      <c r="L400">
        <f>IF([100]Sheet1!A332&lt;&gt;"",[100]Sheet1!A332,"")</f>
        <v>561</v>
      </c>
      <c r="M400">
        <f>IF([101]Sheet1!A332&lt;&gt;"",[101]Sheet1!A332,"")</f>
        <v>7</v>
      </c>
      <c r="N400">
        <f>IF([102]Sheet1!A332&lt;&gt;"",[102]Sheet1!A332,"")</f>
        <v>311</v>
      </c>
      <c r="O400">
        <f>IF([103]Sheet1!A332&lt;&gt;"",[103]Sheet1!A332,"")</f>
        <v>321</v>
      </c>
      <c r="P400">
        <f>IF([104]Sheet1!A332&lt;&gt;"",[104]Sheet1!A332,"")</f>
        <v>388</v>
      </c>
      <c r="Q400">
        <f>IF([105]Sheet1!A332&lt;&gt;"",[105]Sheet1!A332,"")</f>
        <v>156</v>
      </c>
      <c r="R400">
        <f>IF([106]Sheet1!A332&lt;&gt;"",[106]Sheet1!A332,"")</f>
        <v>257</v>
      </c>
      <c r="S400">
        <f>IF([107]Sheet1!A332&lt;&gt;"",[107]Sheet1!A332,"")</f>
        <v>220</v>
      </c>
      <c r="T400">
        <f>IF([108]Sheet1!A332&lt;&gt;"",[108]Sheet1!A332,"")</f>
        <v>378</v>
      </c>
      <c r="U400">
        <f>IF([109]Sheet1!A332&lt;&gt;"",[109]Sheet1!A332,"")</f>
        <v>139</v>
      </c>
      <c r="V400">
        <f>IF([110]Sheet1!A332&lt;&gt;"",[110]Sheet1!A332,"")</f>
        <v>294</v>
      </c>
      <c r="W400">
        <f>IF([111]Sheet1!A332&lt;&gt;"",[111]Sheet1!A332,"")</f>
        <v>182</v>
      </c>
      <c r="X400">
        <f>IF([112]Sheet1!A332&lt;&gt;"",[112]Sheet1!A332,"")</f>
        <v>184</v>
      </c>
      <c r="Y400">
        <f>IF([113]Sheet1!A332&lt;&gt;"",[113]Sheet1!A332,"")</f>
        <v>252</v>
      </c>
      <c r="Z400">
        <f>IF([114]Sheet1!A332&lt;&gt;"",[114]Sheet1!A332,"")</f>
        <v>284</v>
      </c>
      <c r="AA400">
        <f>IF([115]Sheet1!A332&lt;&gt;"",[115]Sheet1!A332,"")</f>
        <v>313</v>
      </c>
      <c r="AB400">
        <f>IF([116]Sheet1!A332&lt;&gt;"",[116]Sheet1!A332,"")</f>
        <v>12</v>
      </c>
      <c r="AC400">
        <f>IF([117]Sheet1!A332&lt;&gt;"",[117]Sheet1!A332,"")</f>
        <v>474</v>
      </c>
      <c r="AD400">
        <f>IF([118]Sheet1!A332&lt;&gt;"",[118]Sheet1!A332,"")</f>
        <v>335</v>
      </c>
      <c r="AE400">
        <f>IF([119]Sheet1!A332&lt;&gt;"",[119]Sheet1!A332,"")</f>
        <v>477</v>
      </c>
      <c r="AF400">
        <f>IF([120]Sheet1!A332&lt;&gt;"",[120]Sheet1!A332,"")</f>
        <v>415</v>
      </c>
      <c r="AG400" t="str">
        <f>IF([121]Sheet1!A332&lt;&gt;"",[121]Sheet1!A332,"")</f>
        <v/>
      </c>
      <c r="AH400">
        <f>IF([122]Sheet1!A332&lt;&gt;"",[122]Sheet1!A332,"")</f>
        <v>272</v>
      </c>
      <c r="AI400">
        <f>IF([123]Sheet1!A332&lt;&gt;"",[123]Sheet1!A332,"")</f>
        <v>253</v>
      </c>
      <c r="AJ400">
        <f>IF([124]Sheet1!A332&lt;&gt;"",[124]Sheet1!A332,"")</f>
        <v>227</v>
      </c>
      <c r="AK400">
        <f>IF([125]Sheet1!A332&lt;&gt;"",[125]Sheet1!A332,"")</f>
        <v>444</v>
      </c>
      <c r="AL400">
        <f>IF([126]Sheet1!A332&lt;&gt;"",[126]Sheet1!A332,"")</f>
        <v>327</v>
      </c>
      <c r="AM400">
        <f>IF([127]Sheet1!A332&lt;&gt;"",[127]Sheet1!A332,"")</f>
        <v>264</v>
      </c>
      <c r="AN400">
        <f>IF([128]Sheet1!A332&lt;&gt;"",[128]Sheet1!A332,"")</f>
        <v>426</v>
      </c>
      <c r="AO400" t="str">
        <f>IF([129]Sheet1!A332&lt;&gt;"",[129]Sheet1!A332,"")</f>
        <v/>
      </c>
      <c r="AP400" t="str">
        <f>IF([130]Sheet1!A332&lt;&gt;"",[130]Sheet1!A332,"")</f>
        <v/>
      </c>
      <c r="AQ400">
        <f>IF([131]Sheet1!A332&lt;&gt;"",[131]Sheet1!A332,"")</f>
        <v>178</v>
      </c>
      <c r="AR400">
        <f>IF([132]Sheet1!A332&lt;&gt;"",[132]Sheet1!A332,"")</f>
        <v>655</v>
      </c>
      <c r="AS400">
        <f>IF([133]Sheet1!A332&lt;&gt;"",[133]Sheet1!A332,"")</f>
        <v>596</v>
      </c>
      <c r="AT400">
        <f>IF([134]Sheet1!A332&lt;&gt;"",[134]Sheet1!A332,"")</f>
        <v>178</v>
      </c>
      <c r="AU400">
        <f>IF([135]Sheet1!A332&lt;&gt;"",[135]Sheet1!A332,"")</f>
        <v>550</v>
      </c>
      <c r="AV400">
        <f>IF([136]Sheet1!A332&lt;&gt;"",[136]Sheet1!A332,"")</f>
        <v>581</v>
      </c>
      <c r="AW400">
        <f>IF([137]Sheet1!A332&lt;&gt;"",[137]Sheet1!A332,"")</f>
        <v>235</v>
      </c>
      <c r="AX400">
        <f>IF([138]Sheet1!A332&lt;&gt;"",[138]Sheet1!A332,"")</f>
        <v>628</v>
      </c>
      <c r="AY400">
        <f>IF([139]Sheet1!A332&lt;&gt;"",[139]Sheet1!A332,"")</f>
        <v>35</v>
      </c>
      <c r="AZ400">
        <f>IF([140]Sheet1!A332&lt;&gt;"",[140]Sheet1!A332,"")</f>
        <v>190</v>
      </c>
      <c r="BA400">
        <f>IF([141]Sheet1!A332&lt;&gt;"",[141]Sheet1!A332,"")</f>
        <v>390</v>
      </c>
      <c r="BB400">
        <f>IF([142]Sheet1!A332&lt;&gt;"",[142]Sheet1!A332,"")</f>
        <v>160</v>
      </c>
      <c r="BC400">
        <f>IF([143]Sheet1!A332&lt;&gt;"",[143]Sheet1!A332,"")</f>
        <v>354</v>
      </c>
      <c r="BD400">
        <f>IF([144]Sheet1!A332&lt;&gt;"",[144]Sheet1!A332,"")</f>
        <v>655</v>
      </c>
      <c r="BE400">
        <f>IF([145]Sheet1!A332&lt;&gt;"",[145]Sheet1!A332,"")</f>
        <v>328</v>
      </c>
      <c r="BF400">
        <f>IF([146]Sheet1!A332&lt;&gt;"",[146]Sheet1!A332,"")</f>
        <v>326</v>
      </c>
      <c r="BG400">
        <f>IF([147]Sheet1!A332&lt;&gt;"",[147]Sheet1!A332,"")</f>
        <v>171</v>
      </c>
      <c r="BH400">
        <f>IF([148]Sheet1!A332&lt;&gt;"",[148]Sheet1!A332,"")</f>
        <v>383</v>
      </c>
      <c r="BI400">
        <f>IF([149]Sheet1!A332&lt;&gt;"",[149]Sheet1!A332,"")</f>
        <v>367</v>
      </c>
      <c r="BJ400">
        <f>IF([150]Sheet1!A332&lt;&gt;"",[150]Sheet1!A332,"")</f>
        <v>198</v>
      </c>
      <c r="BK400">
        <f>IF([151]Sheet1!A332&lt;&gt;"",[151]Sheet1!A332,"")</f>
        <v>652</v>
      </c>
      <c r="BL400">
        <f>IF([152]Sheet1!A332&lt;&gt;"",[152]Sheet1!A332,"")</f>
        <v>349</v>
      </c>
      <c r="BM400">
        <f>IF([153]Sheet1!A332&lt;&gt;"",[153]Sheet1!A332,"")</f>
        <v>291</v>
      </c>
      <c r="BN400">
        <f>IF([154]Sheet1!A332&lt;&gt;"",[154]Sheet1!A332,"")</f>
        <v>229</v>
      </c>
      <c r="BO400">
        <f>IF([155]Sheet1!A332&lt;&gt;"",[155]Sheet1!A332,"")</f>
        <v>204</v>
      </c>
      <c r="BP400">
        <f>IF([156]Sheet1!A332&lt;&gt;"",[156]Sheet1!A332,"")</f>
        <v>222</v>
      </c>
      <c r="BQ400">
        <f>IF([157]Sheet1!A332&lt;&gt;"",[157]Sheet1!A332,"")</f>
        <v>272</v>
      </c>
      <c r="BR400">
        <f>IF([158]Sheet1!A332&lt;&gt;"",[158]Sheet1!A332,"")</f>
        <v>44</v>
      </c>
      <c r="BS400">
        <f>IF([159]Sheet1!A332&lt;&gt;"",[159]Sheet1!A332,"")</f>
        <v>273</v>
      </c>
      <c r="BT400">
        <f>IF([160]Sheet1!A332&lt;&gt;"",[160]Sheet1!A332,"")</f>
        <v>138</v>
      </c>
      <c r="BU400">
        <f>IF([161]Sheet1!A332&lt;&gt;"",[161]Sheet1!A332,"")</f>
        <v>375</v>
      </c>
      <c r="BV400">
        <f>IF([162]Sheet1!A332&lt;&gt;"",[162]Sheet1!A332,"")</f>
        <v>147</v>
      </c>
      <c r="BW400">
        <f>IF([163]Sheet1!A332&lt;&gt;"",[163]Sheet1!A332,"")</f>
        <v>254</v>
      </c>
      <c r="BX400">
        <f>IF([164]Sheet1!A332&lt;&gt;"",[164]Sheet1!A332,"")</f>
        <v>557</v>
      </c>
      <c r="BY400">
        <f>IF([165]Sheet1!A332&lt;&gt;"",[165]Sheet1!A332,"")</f>
        <v>154</v>
      </c>
      <c r="BZ400">
        <f>IF([166]Sheet1!A332&lt;&gt;"",[166]Sheet1!A332,"")</f>
        <v>560</v>
      </c>
      <c r="CA400">
        <f>IF([167]Sheet1!A332&lt;&gt;"",[167]Sheet1!A332,"")</f>
        <v>186</v>
      </c>
      <c r="CB400">
        <f>IF([168]Sheet1!A332&lt;&gt;"",[168]Sheet1!A332,"")</f>
        <v>22</v>
      </c>
      <c r="CC400">
        <f>IF([169]Sheet1!A332&lt;&gt;"",[169]Sheet1!A332,"")</f>
        <v>617</v>
      </c>
      <c r="CD400">
        <f>IF([170]Sheet1!A332&lt;&gt;"",[170]Sheet1!A332,"")</f>
        <v>84</v>
      </c>
      <c r="CE400">
        <f>IF([171]Sheet1!A332&lt;&gt;"",[171]Sheet1!A332,"")</f>
        <v>269</v>
      </c>
      <c r="CF400">
        <f>IF([172]Sheet1!A332&lt;&gt;"",[172]Sheet1!A332,"")</f>
        <v>85</v>
      </c>
      <c r="CG400">
        <f>IF([173]Sheet1!A332&lt;&gt;"",[173]Sheet1!A332,"")</f>
        <v>653</v>
      </c>
      <c r="CH400">
        <f>IF([174]Sheet1!A332&lt;&gt;"",[174]Sheet1!A332,"")</f>
        <v>429</v>
      </c>
      <c r="CI400">
        <f>IF([175]Sheet1!A332&lt;&gt;"",[175]Sheet1!A332,"")</f>
        <v>274</v>
      </c>
      <c r="CJ400">
        <f>IF([176]Sheet1!A332&lt;&gt;"",[176]Sheet1!A332,"")</f>
        <v>524</v>
      </c>
      <c r="CK400">
        <f>IF([177]Sheet1!A332&lt;&gt;"",[177]Sheet1!A332,"")</f>
        <v>134</v>
      </c>
      <c r="CL400">
        <f>IF([178]Sheet1!A332&lt;&gt;"",[178]Sheet1!A332,"")</f>
        <v>57</v>
      </c>
    </row>
    <row r="401" spans="2:90">
      <c r="B401">
        <f>IF([90]Sheet1!A333&lt;&gt;"",[90]Sheet1!A333,"")</f>
        <v>13</v>
      </c>
      <c r="C401" t="str">
        <f>IF([91]Sheet1!A333&lt;&gt;"",[91]Sheet1!A333,"")</f>
        <v/>
      </c>
      <c r="D401" t="str">
        <f>IF([92]Sheet1!A333&lt;&gt;"",[92]Sheet1!A333,"")</f>
        <v/>
      </c>
      <c r="E401" t="str">
        <f>IF([93]Sheet1!A333&lt;&gt;"",[93]Sheet1!A333,"")</f>
        <v/>
      </c>
      <c r="F401" t="str">
        <f>IF([94]Sheet1!A333&lt;&gt;"",[94]Sheet1!A333,"")</f>
        <v/>
      </c>
      <c r="G401">
        <f>IF([95]Sheet1!A333&lt;&gt;"",[95]Sheet1!A333,"")</f>
        <v>126</v>
      </c>
      <c r="H401">
        <f>IF([96]Sheet1!A333&lt;&gt;"",[96]Sheet1!A333,"")</f>
        <v>65</v>
      </c>
      <c r="I401">
        <f>IF([97]Sheet1!A333&lt;&gt;"",[97]Sheet1!A333,"")</f>
        <v>251</v>
      </c>
      <c r="J401">
        <f>IF([98]Sheet1!A333&lt;&gt;"",[98]Sheet1!A333,"")</f>
        <v>47</v>
      </c>
      <c r="K401">
        <f>IF([99]Sheet1!A333&lt;&gt;"",[99]Sheet1!A333,"")</f>
        <v>44</v>
      </c>
      <c r="L401">
        <f>IF([100]Sheet1!A333&lt;&gt;"",[100]Sheet1!A333,"")</f>
        <v>400</v>
      </c>
      <c r="M401">
        <f>IF([101]Sheet1!A333&lt;&gt;"",[101]Sheet1!A333,"")</f>
        <v>96</v>
      </c>
      <c r="N401">
        <f>IF([102]Sheet1!A333&lt;&gt;"",[102]Sheet1!A333,"")</f>
        <v>171</v>
      </c>
      <c r="O401">
        <f>IF([103]Sheet1!A333&lt;&gt;"",[103]Sheet1!A333,"")</f>
        <v>401</v>
      </c>
      <c r="P401">
        <f>IF([104]Sheet1!A333&lt;&gt;"",[104]Sheet1!A333,"")</f>
        <v>75</v>
      </c>
      <c r="Q401">
        <f>IF([105]Sheet1!A333&lt;&gt;"",[105]Sheet1!A333,"")</f>
        <v>87</v>
      </c>
      <c r="R401">
        <f>IF([106]Sheet1!A333&lt;&gt;"",[106]Sheet1!A333,"")</f>
        <v>400</v>
      </c>
      <c r="S401">
        <f>IF([107]Sheet1!A333&lt;&gt;"",[107]Sheet1!A333,"")</f>
        <v>69</v>
      </c>
      <c r="T401">
        <f>IF([108]Sheet1!A333&lt;&gt;"",[108]Sheet1!A333,"")</f>
        <v>110</v>
      </c>
      <c r="U401">
        <f>IF([109]Sheet1!A333&lt;&gt;"",[109]Sheet1!A333,"")</f>
        <v>106</v>
      </c>
      <c r="V401">
        <f>IF([110]Sheet1!A333&lt;&gt;"",[110]Sheet1!A333,"")</f>
        <v>455</v>
      </c>
      <c r="W401">
        <f>IF([111]Sheet1!A333&lt;&gt;"",[111]Sheet1!A333,"")</f>
        <v>391</v>
      </c>
      <c r="X401">
        <f>IF([112]Sheet1!A333&lt;&gt;"",[112]Sheet1!A333,"")</f>
        <v>334</v>
      </c>
      <c r="Y401">
        <f>IF([113]Sheet1!A333&lt;&gt;"",[113]Sheet1!A333,"")</f>
        <v>202</v>
      </c>
      <c r="Z401">
        <f>IF([114]Sheet1!A333&lt;&gt;"",[114]Sheet1!A333,"")</f>
        <v>56</v>
      </c>
      <c r="AA401">
        <f>IF([115]Sheet1!A333&lt;&gt;"",[115]Sheet1!A333,"")</f>
        <v>157</v>
      </c>
      <c r="AB401">
        <f>IF([116]Sheet1!A333&lt;&gt;"",[116]Sheet1!A333,"")</f>
        <v>313</v>
      </c>
      <c r="AC401">
        <f>IF([117]Sheet1!A333&lt;&gt;"",[117]Sheet1!A333,"")</f>
        <v>546</v>
      </c>
      <c r="AD401">
        <f>IF([118]Sheet1!A333&lt;&gt;"",[118]Sheet1!A333,"")</f>
        <v>343</v>
      </c>
      <c r="AE401">
        <f>IF([119]Sheet1!A333&lt;&gt;"",[119]Sheet1!A333,"")</f>
        <v>88</v>
      </c>
      <c r="AF401">
        <f>IF([120]Sheet1!A333&lt;&gt;"",[120]Sheet1!A333,"")</f>
        <v>70</v>
      </c>
      <c r="AG401" t="str">
        <f>IF([121]Sheet1!A333&lt;&gt;"",[121]Sheet1!A333,"")</f>
        <v/>
      </c>
      <c r="AH401">
        <f>IF([122]Sheet1!A333&lt;&gt;"",[122]Sheet1!A333,"")</f>
        <v>361</v>
      </c>
      <c r="AI401">
        <f>IF([123]Sheet1!A333&lt;&gt;"",[123]Sheet1!A333,"")</f>
        <v>164</v>
      </c>
      <c r="AJ401">
        <f>IF([124]Sheet1!A333&lt;&gt;"",[124]Sheet1!A333,"")</f>
        <v>239</v>
      </c>
      <c r="AK401">
        <f>IF([125]Sheet1!A333&lt;&gt;"",[125]Sheet1!A333,"")</f>
        <v>18</v>
      </c>
      <c r="AL401">
        <f>IF([126]Sheet1!A333&lt;&gt;"",[126]Sheet1!A333,"")</f>
        <v>372</v>
      </c>
      <c r="AM401">
        <f>IF([127]Sheet1!A333&lt;&gt;"",[127]Sheet1!A333,"")</f>
        <v>354</v>
      </c>
      <c r="AN401">
        <f>IF([128]Sheet1!A333&lt;&gt;"",[128]Sheet1!A333,"")</f>
        <v>13</v>
      </c>
      <c r="AO401" t="str">
        <f>IF([129]Sheet1!A333&lt;&gt;"",[129]Sheet1!A333,"")</f>
        <v/>
      </c>
      <c r="AP401" t="str">
        <f>IF([130]Sheet1!A333&lt;&gt;"",[130]Sheet1!A333,"")</f>
        <v/>
      </c>
      <c r="AQ401">
        <f>IF([131]Sheet1!A333&lt;&gt;"",[131]Sheet1!A333,"")</f>
        <v>288</v>
      </c>
      <c r="AR401">
        <f>IF([132]Sheet1!A333&lt;&gt;"",[132]Sheet1!A333,"")</f>
        <v>365</v>
      </c>
      <c r="AS401">
        <f>IF([133]Sheet1!A333&lt;&gt;"",[133]Sheet1!A333,"")</f>
        <v>339</v>
      </c>
      <c r="AT401">
        <f>IF([134]Sheet1!A333&lt;&gt;"",[134]Sheet1!A333,"")</f>
        <v>186</v>
      </c>
      <c r="AU401">
        <f>IF([135]Sheet1!A333&lt;&gt;"",[135]Sheet1!A333,"")</f>
        <v>287</v>
      </c>
      <c r="AV401">
        <f>IF([136]Sheet1!A333&lt;&gt;"",[136]Sheet1!A333,"")</f>
        <v>192</v>
      </c>
      <c r="AW401">
        <f>IF([137]Sheet1!A333&lt;&gt;"",[137]Sheet1!A333,"")</f>
        <v>401</v>
      </c>
      <c r="AX401">
        <f>IF([138]Sheet1!A333&lt;&gt;"",[138]Sheet1!A333,"")</f>
        <v>69</v>
      </c>
      <c r="AY401">
        <f>IF([139]Sheet1!A333&lt;&gt;"",[139]Sheet1!A333,"")</f>
        <v>104</v>
      </c>
      <c r="AZ401">
        <f>IF([140]Sheet1!A333&lt;&gt;"",[140]Sheet1!A333,"")</f>
        <v>647</v>
      </c>
      <c r="BA401">
        <f>IF([141]Sheet1!A333&lt;&gt;"",[141]Sheet1!A333,"")</f>
        <v>220</v>
      </c>
      <c r="BB401">
        <f>IF([142]Sheet1!A333&lt;&gt;"",[142]Sheet1!A333,"")</f>
        <v>0</v>
      </c>
      <c r="BC401">
        <f>IF([143]Sheet1!A333&lt;&gt;"",[143]Sheet1!A333,"")</f>
        <v>631</v>
      </c>
      <c r="BD401">
        <f>IF([144]Sheet1!A333&lt;&gt;"",[144]Sheet1!A333,"")</f>
        <v>313</v>
      </c>
      <c r="BE401">
        <f>IF([145]Sheet1!A333&lt;&gt;"",[145]Sheet1!A333,"")</f>
        <v>610</v>
      </c>
      <c r="BF401">
        <f>IF([146]Sheet1!A333&lt;&gt;"",[146]Sheet1!A333,"")</f>
        <v>18</v>
      </c>
      <c r="BG401">
        <f>IF([147]Sheet1!A333&lt;&gt;"",[147]Sheet1!A333,"")</f>
        <v>379</v>
      </c>
      <c r="BH401">
        <f>IF([148]Sheet1!A333&lt;&gt;"",[148]Sheet1!A333,"")</f>
        <v>598</v>
      </c>
      <c r="BI401">
        <f>IF([149]Sheet1!A333&lt;&gt;"",[149]Sheet1!A333,"")</f>
        <v>246</v>
      </c>
      <c r="BJ401">
        <f>IF([150]Sheet1!A333&lt;&gt;"",[150]Sheet1!A333,"")</f>
        <v>172</v>
      </c>
      <c r="BK401">
        <f>IF([151]Sheet1!A333&lt;&gt;"",[151]Sheet1!A333,"")</f>
        <v>72</v>
      </c>
      <c r="BL401">
        <f>IF([152]Sheet1!A333&lt;&gt;"",[152]Sheet1!A333,"")</f>
        <v>22</v>
      </c>
      <c r="BM401">
        <f>IF([153]Sheet1!A333&lt;&gt;"",[153]Sheet1!A333,"")</f>
        <v>269</v>
      </c>
      <c r="BN401">
        <f>IF([154]Sheet1!A333&lt;&gt;"",[154]Sheet1!A333,"")</f>
        <v>153</v>
      </c>
      <c r="BO401">
        <f>IF([155]Sheet1!A333&lt;&gt;"",[155]Sheet1!A333,"")</f>
        <v>661</v>
      </c>
      <c r="BP401">
        <f>IF([156]Sheet1!A333&lt;&gt;"",[156]Sheet1!A333,"")</f>
        <v>565</v>
      </c>
      <c r="BQ401">
        <f>IF([157]Sheet1!A333&lt;&gt;"",[157]Sheet1!A333,"")</f>
        <v>34</v>
      </c>
      <c r="BR401">
        <f>IF([158]Sheet1!A333&lt;&gt;"",[158]Sheet1!A333,"")</f>
        <v>657</v>
      </c>
      <c r="BS401">
        <f>IF([159]Sheet1!A333&lt;&gt;"",[159]Sheet1!A333,"")</f>
        <v>310</v>
      </c>
      <c r="BT401">
        <f>IF([160]Sheet1!A333&lt;&gt;"",[160]Sheet1!A333,"")</f>
        <v>497</v>
      </c>
      <c r="BU401">
        <f>IF([161]Sheet1!A333&lt;&gt;"",[161]Sheet1!A333,"")</f>
        <v>489</v>
      </c>
      <c r="BV401">
        <f>IF([162]Sheet1!A333&lt;&gt;"",[162]Sheet1!A333,"")</f>
        <v>257</v>
      </c>
      <c r="BW401">
        <f>IF([163]Sheet1!A333&lt;&gt;"",[163]Sheet1!A333,"")</f>
        <v>376</v>
      </c>
      <c r="BX401">
        <f>IF([164]Sheet1!A333&lt;&gt;"",[164]Sheet1!A333,"")</f>
        <v>289</v>
      </c>
      <c r="BY401">
        <f>IF([165]Sheet1!A333&lt;&gt;"",[165]Sheet1!A333,"")</f>
        <v>380</v>
      </c>
      <c r="BZ401">
        <f>IF([166]Sheet1!A333&lt;&gt;"",[166]Sheet1!A333,"")</f>
        <v>635</v>
      </c>
      <c r="CA401">
        <f>IF([167]Sheet1!A333&lt;&gt;"",[167]Sheet1!A333,"")</f>
        <v>327</v>
      </c>
      <c r="CB401">
        <f>IF([168]Sheet1!A333&lt;&gt;"",[168]Sheet1!A333,"")</f>
        <v>620</v>
      </c>
      <c r="CC401">
        <f>IF([169]Sheet1!A333&lt;&gt;"",[169]Sheet1!A333,"")</f>
        <v>606</v>
      </c>
      <c r="CD401">
        <f>IF([170]Sheet1!A333&lt;&gt;"",[170]Sheet1!A333,"")</f>
        <v>128</v>
      </c>
      <c r="CE401">
        <f>IF([171]Sheet1!A333&lt;&gt;"",[171]Sheet1!A333,"")</f>
        <v>456</v>
      </c>
      <c r="CF401">
        <f>IF([172]Sheet1!A333&lt;&gt;"",[172]Sheet1!A333,"")</f>
        <v>124</v>
      </c>
      <c r="CG401">
        <f>IF([173]Sheet1!A333&lt;&gt;"",[173]Sheet1!A333,"")</f>
        <v>214</v>
      </c>
      <c r="CH401">
        <f>IF([174]Sheet1!A333&lt;&gt;"",[174]Sheet1!A333,"")</f>
        <v>558</v>
      </c>
      <c r="CI401">
        <f>IF([175]Sheet1!A333&lt;&gt;"",[175]Sheet1!A333,"")</f>
        <v>116</v>
      </c>
      <c r="CJ401">
        <f>IF([176]Sheet1!A333&lt;&gt;"",[176]Sheet1!A333,"")</f>
        <v>228</v>
      </c>
      <c r="CK401">
        <f>IF([177]Sheet1!A333&lt;&gt;"",[177]Sheet1!A333,"")</f>
        <v>109</v>
      </c>
      <c r="CL401">
        <f>IF([178]Sheet1!A333&lt;&gt;"",[178]Sheet1!A333,"")</f>
        <v>126</v>
      </c>
    </row>
    <row r="402" spans="2:90">
      <c r="B402">
        <f>IF([90]Sheet1!A334&lt;&gt;"",[90]Sheet1!A334,"")</f>
        <v>20</v>
      </c>
      <c r="C402" t="str">
        <f>IF([91]Sheet1!A334&lt;&gt;"",[91]Sheet1!A334,"")</f>
        <v/>
      </c>
      <c r="D402" t="str">
        <f>IF([92]Sheet1!A334&lt;&gt;"",[92]Sheet1!A334,"")</f>
        <v/>
      </c>
      <c r="E402" t="str">
        <f>IF([93]Sheet1!A334&lt;&gt;"",[93]Sheet1!A334,"")</f>
        <v/>
      </c>
      <c r="F402" t="str">
        <f>IF([94]Sheet1!A334&lt;&gt;"",[94]Sheet1!A334,"")</f>
        <v/>
      </c>
      <c r="G402">
        <f>IF([95]Sheet1!A334&lt;&gt;"",[95]Sheet1!A334,"")</f>
        <v>622</v>
      </c>
      <c r="H402">
        <f>IF([96]Sheet1!A334&lt;&gt;"",[96]Sheet1!A334,"")</f>
        <v>643</v>
      </c>
      <c r="I402">
        <f>IF([97]Sheet1!A334&lt;&gt;"",[97]Sheet1!A334,"")</f>
        <v>126</v>
      </c>
      <c r="J402">
        <f>IF([98]Sheet1!A334&lt;&gt;"",[98]Sheet1!A334,"")</f>
        <v>0</v>
      </c>
      <c r="K402">
        <f>IF([99]Sheet1!A334&lt;&gt;"",[99]Sheet1!A334,"")</f>
        <v>197</v>
      </c>
      <c r="L402">
        <f>IF([100]Sheet1!A334&lt;&gt;"",[100]Sheet1!A334,"")</f>
        <v>79</v>
      </c>
      <c r="M402">
        <f>IF([101]Sheet1!A334&lt;&gt;"",[101]Sheet1!A334,"")</f>
        <v>345</v>
      </c>
      <c r="N402">
        <f>IF([102]Sheet1!A334&lt;&gt;"",[102]Sheet1!A334,"")</f>
        <v>659</v>
      </c>
      <c r="O402">
        <f>IF([103]Sheet1!A334&lt;&gt;"",[103]Sheet1!A334,"")</f>
        <v>71</v>
      </c>
      <c r="P402">
        <f>IF([104]Sheet1!A334&lt;&gt;"",[104]Sheet1!A334,"")</f>
        <v>366</v>
      </c>
      <c r="Q402">
        <f>IF([105]Sheet1!A334&lt;&gt;"",[105]Sheet1!A334,"")</f>
        <v>152</v>
      </c>
      <c r="R402">
        <f>IF([106]Sheet1!A334&lt;&gt;"",[106]Sheet1!A334,"")</f>
        <v>329</v>
      </c>
      <c r="S402">
        <f>IF([107]Sheet1!A334&lt;&gt;"",[107]Sheet1!A334,"")</f>
        <v>92</v>
      </c>
      <c r="T402">
        <f>IF([108]Sheet1!A334&lt;&gt;"",[108]Sheet1!A334,"")</f>
        <v>280</v>
      </c>
      <c r="U402">
        <f>IF([109]Sheet1!A334&lt;&gt;"",[109]Sheet1!A334,"")</f>
        <v>406</v>
      </c>
      <c r="V402">
        <f>IF([110]Sheet1!A334&lt;&gt;"",[110]Sheet1!A334,"")</f>
        <v>480</v>
      </c>
      <c r="W402">
        <f>IF([111]Sheet1!A334&lt;&gt;"",[111]Sheet1!A334,"")</f>
        <v>305</v>
      </c>
      <c r="X402">
        <f>IF([112]Sheet1!A334&lt;&gt;"",[112]Sheet1!A334,"")</f>
        <v>274</v>
      </c>
      <c r="Y402">
        <f>IF([113]Sheet1!A334&lt;&gt;"",[113]Sheet1!A334,"")</f>
        <v>301</v>
      </c>
      <c r="Z402">
        <f>IF([114]Sheet1!A334&lt;&gt;"",[114]Sheet1!A334,"")</f>
        <v>35</v>
      </c>
      <c r="AA402">
        <f>IF([115]Sheet1!A334&lt;&gt;"",[115]Sheet1!A334,"")</f>
        <v>326</v>
      </c>
      <c r="AB402">
        <f>IF([116]Sheet1!A334&lt;&gt;"",[116]Sheet1!A334,"")</f>
        <v>303</v>
      </c>
      <c r="AC402">
        <f>IF([117]Sheet1!A334&lt;&gt;"",[117]Sheet1!A334,"")</f>
        <v>445</v>
      </c>
      <c r="AD402">
        <f>IF([118]Sheet1!A334&lt;&gt;"",[118]Sheet1!A334,"")</f>
        <v>106</v>
      </c>
      <c r="AE402">
        <f>IF([119]Sheet1!A334&lt;&gt;"",[119]Sheet1!A334,"")</f>
        <v>75</v>
      </c>
      <c r="AF402">
        <f>IF([120]Sheet1!A334&lt;&gt;"",[120]Sheet1!A334,"")</f>
        <v>99</v>
      </c>
      <c r="AG402" t="str">
        <f>IF([121]Sheet1!A334&lt;&gt;"",[121]Sheet1!A334,"")</f>
        <v/>
      </c>
      <c r="AH402">
        <f>IF([122]Sheet1!A334&lt;&gt;"",[122]Sheet1!A334,"")</f>
        <v>62</v>
      </c>
      <c r="AI402">
        <f>IF([123]Sheet1!A334&lt;&gt;"",[123]Sheet1!A334,"")</f>
        <v>121</v>
      </c>
      <c r="AJ402">
        <f>IF([124]Sheet1!A334&lt;&gt;"",[124]Sheet1!A334,"")</f>
        <v>472</v>
      </c>
      <c r="AK402">
        <f>IF([125]Sheet1!A334&lt;&gt;"",[125]Sheet1!A334,"")</f>
        <v>448</v>
      </c>
      <c r="AL402">
        <f>IF([126]Sheet1!A334&lt;&gt;"",[126]Sheet1!A334,"")</f>
        <v>269</v>
      </c>
      <c r="AM402">
        <f>IF([127]Sheet1!A334&lt;&gt;"",[127]Sheet1!A334,"")</f>
        <v>489</v>
      </c>
      <c r="AN402">
        <f>IF([128]Sheet1!A334&lt;&gt;"",[128]Sheet1!A334,"")</f>
        <v>389</v>
      </c>
      <c r="AO402" t="str">
        <f>IF([129]Sheet1!A334&lt;&gt;"",[129]Sheet1!A334,"")</f>
        <v/>
      </c>
      <c r="AP402" t="str">
        <f>IF([130]Sheet1!A334&lt;&gt;"",[130]Sheet1!A334,"")</f>
        <v/>
      </c>
      <c r="AQ402">
        <f>IF([131]Sheet1!A334&lt;&gt;"",[131]Sheet1!A334,"")</f>
        <v>573</v>
      </c>
      <c r="AR402">
        <f>IF([132]Sheet1!A334&lt;&gt;"",[132]Sheet1!A334,"")</f>
        <v>183</v>
      </c>
      <c r="AS402">
        <f>IF([133]Sheet1!A334&lt;&gt;"",[133]Sheet1!A334,"")</f>
        <v>298</v>
      </c>
      <c r="AT402">
        <f>IF([134]Sheet1!A334&lt;&gt;"",[134]Sheet1!A334,"")</f>
        <v>196</v>
      </c>
      <c r="AU402">
        <f>IF([135]Sheet1!A334&lt;&gt;"",[135]Sheet1!A334,"")</f>
        <v>635</v>
      </c>
      <c r="AV402">
        <f>IF([136]Sheet1!A334&lt;&gt;"",[136]Sheet1!A334,"")</f>
        <v>350</v>
      </c>
      <c r="AW402">
        <f>IF([137]Sheet1!A334&lt;&gt;"",[137]Sheet1!A334,"")</f>
        <v>565</v>
      </c>
      <c r="AX402">
        <f>IF([138]Sheet1!A334&lt;&gt;"",[138]Sheet1!A334,"")</f>
        <v>350</v>
      </c>
      <c r="AY402">
        <f>IF([139]Sheet1!A334&lt;&gt;"",[139]Sheet1!A334,"")</f>
        <v>52</v>
      </c>
      <c r="AZ402">
        <f>IF([140]Sheet1!A334&lt;&gt;"",[140]Sheet1!A334,"")</f>
        <v>552</v>
      </c>
      <c r="BA402">
        <f>IF([141]Sheet1!A334&lt;&gt;"",[141]Sheet1!A334,"")</f>
        <v>368</v>
      </c>
      <c r="BB402">
        <f>IF([142]Sheet1!A334&lt;&gt;"",[142]Sheet1!A334,"")</f>
        <v>305</v>
      </c>
      <c r="BC402">
        <f>IF([143]Sheet1!A334&lt;&gt;"",[143]Sheet1!A334,"")</f>
        <v>118</v>
      </c>
      <c r="BD402">
        <f>IF([144]Sheet1!A334&lt;&gt;"",[144]Sheet1!A334,"")</f>
        <v>602</v>
      </c>
      <c r="BE402">
        <f>IF([145]Sheet1!A334&lt;&gt;"",[145]Sheet1!A334,"")</f>
        <v>150</v>
      </c>
      <c r="BF402">
        <f>IF([146]Sheet1!A334&lt;&gt;"",[146]Sheet1!A334,"")</f>
        <v>637</v>
      </c>
      <c r="BG402">
        <f>IF([147]Sheet1!A334&lt;&gt;"",[147]Sheet1!A334,"")</f>
        <v>660</v>
      </c>
      <c r="BH402">
        <f>IF([148]Sheet1!A334&lt;&gt;"",[148]Sheet1!A334,"")</f>
        <v>190</v>
      </c>
      <c r="BI402">
        <f>IF([149]Sheet1!A334&lt;&gt;"",[149]Sheet1!A334,"")</f>
        <v>662</v>
      </c>
      <c r="BJ402">
        <f>IF([150]Sheet1!A334&lt;&gt;"",[150]Sheet1!A334,"")</f>
        <v>397</v>
      </c>
      <c r="BK402">
        <f>IF([151]Sheet1!A334&lt;&gt;"",[151]Sheet1!A334,"")</f>
        <v>120</v>
      </c>
      <c r="BL402">
        <f>IF([152]Sheet1!A334&lt;&gt;"",[152]Sheet1!A334,"")</f>
        <v>291</v>
      </c>
      <c r="BM402">
        <f>IF([153]Sheet1!A334&lt;&gt;"",[153]Sheet1!A334,"")</f>
        <v>577</v>
      </c>
      <c r="BN402">
        <f>IF([154]Sheet1!A334&lt;&gt;"",[154]Sheet1!A334,"")</f>
        <v>354</v>
      </c>
      <c r="BO402">
        <f>IF([155]Sheet1!A334&lt;&gt;"",[155]Sheet1!A334,"")</f>
        <v>656</v>
      </c>
      <c r="BP402">
        <f>IF([156]Sheet1!A334&lt;&gt;"",[156]Sheet1!A334,"")</f>
        <v>468</v>
      </c>
      <c r="BQ402">
        <f>IF([157]Sheet1!A334&lt;&gt;"",[157]Sheet1!A334,"")</f>
        <v>124</v>
      </c>
      <c r="BR402">
        <f>IF([158]Sheet1!A334&lt;&gt;"",[158]Sheet1!A334,"")</f>
        <v>301</v>
      </c>
      <c r="BS402">
        <f>IF([159]Sheet1!A334&lt;&gt;"",[159]Sheet1!A334,"")</f>
        <v>299</v>
      </c>
      <c r="BT402">
        <f>IF([160]Sheet1!A334&lt;&gt;"",[160]Sheet1!A334,"")</f>
        <v>391</v>
      </c>
      <c r="BU402">
        <f>IF([161]Sheet1!A334&lt;&gt;"",[161]Sheet1!A334,"")</f>
        <v>95</v>
      </c>
      <c r="BV402">
        <f>IF([162]Sheet1!A334&lt;&gt;"",[162]Sheet1!A334,"")</f>
        <v>208</v>
      </c>
      <c r="BW402">
        <f>IF([163]Sheet1!A334&lt;&gt;"",[163]Sheet1!A334,"")</f>
        <v>483</v>
      </c>
      <c r="BX402">
        <f>IF([164]Sheet1!A334&lt;&gt;"",[164]Sheet1!A334,"")</f>
        <v>575</v>
      </c>
      <c r="BY402">
        <f>IF([165]Sheet1!A334&lt;&gt;"",[165]Sheet1!A334,"")</f>
        <v>197</v>
      </c>
      <c r="BZ402">
        <f>IF([166]Sheet1!A334&lt;&gt;"",[166]Sheet1!A334,"")</f>
        <v>178</v>
      </c>
      <c r="CA402">
        <f>IF([167]Sheet1!A334&lt;&gt;"",[167]Sheet1!A334,"")</f>
        <v>374</v>
      </c>
      <c r="CB402">
        <f>IF([168]Sheet1!A334&lt;&gt;"",[168]Sheet1!A334,"")</f>
        <v>598</v>
      </c>
      <c r="CC402">
        <f>IF([169]Sheet1!A334&lt;&gt;"",[169]Sheet1!A334,"")</f>
        <v>397</v>
      </c>
      <c r="CD402">
        <f>IF([170]Sheet1!A334&lt;&gt;"",[170]Sheet1!A334,"")</f>
        <v>61</v>
      </c>
      <c r="CE402">
        <f>IF([171]Sheet1!A334&lt;&gt;"",[171]Sheet1!A334,"")</f>
        <v>441</v>
      </c>
      <c r="CF402">
        <f>IF([172]Sheet1!A334&lt;&gt;"",[172]Sheet1!A334,"")</f>
        <v>311</v>
      </c>
      <c r="CG402">
        <f>IF([173]Sheet1!A334&lt;&gt;"",[173]Sheet1!A334,"")</f>
        <v>139</v>
      </c>
      <c r="CH402">
        <f>IF([174]Sheet1!A334&lt;&gt;"",[174]Sheet1!A334,"")</f>
        <v>614</v>
      </c>
      <c r="CI402">
        <f>IF([175]Sheet1!A334&lt;&gt;"",[175]Sheet1!A334,"")</f>
        <v>231</v>
      </c>
      <c r="CJ402">
        <f>IF([176]Sheet1!A334&lt;&gt;"",[176]Sheet1!A334,"")</f>
        <v>467</v>
      </c>
      <c r="CK402">
        <f>IF([177]Sheet1!A334&lt;&gt;"",[177]Sheet1!A334,"")</f>
        <v>21</v>
      </c>
      <c r="CL402">
        <f>IF([178]Sheet1!A334&lt;&gt;"",[178]Sheet1!A334,"")</f>
        <v>609</v>
      </c>
    </row>
    <row r="403" spans="2:90">
      <c r="B403">
        <f>IF([90]Sheet1!A335&lt;&gt;"",[90]Sheet1!A335,"")</f>
        <v>304</v>
      </c>
      <c r="C403" t="str">
        <f>IF([91]Sheet1!A335&lt;&gt;"",[91]Sheet1!A335,"")</f>
        <v/>
      </c>
      <c r="D403" t="str">
        <f>IF([92]Sheet1!A335&lt;&gt;"",[92]Sheet1!A335,"")</f>
        <v/>
      </c>
      <c r="E403" t="str">
        <f>IF([93]Sheet1!A335&lt;&gt;"",[93]Sheet1!A335,"")</f>
        <v/>
      </c>
      <c r="F403" t="str">
        <f>IF([94]Sheet1!A335&lt;&gt;"",[94]Sheet1!A335,"")</f>
        <v/>
      </c>
      <c r="G403">
        <f>IF([95]Sheet1!A335&lt;&gt;"",[95]Sheet1!A335,"")</f>
        <v>253</v>
      </c>
      <c r="H403">
        <f>IF([96]Sheet1!A335&lt;&gt;"",[96]Sheet1!A335,"")</f>
        <v>134</v>
      </c>
      <c r="I403">
        <f>IF([97]Sheet1!A335&lt;&gt;"",[97]Sheet1!A335,"")</f>
        <v>367</v>
      </c>
      <c r="J403">
        <f>IF([98]Sheet1!A335&lt;&gt;"",[98]Sheet1!A335,"")</f>
        <v>74</v>
      </c>
      <c r="K403">
        <f>IF([99]Sheet1!A335&lt;&gt;"",[99]Sheet1!A335,"")</f>
        <v>39</v>
      </c>
      <c r="L403">
        <f>IF([100]Sheet1!A335&lt;&gt;"",[100]Sheet1!A335,"")</f>
        <v>122</v>
      </c>
      <c r="M403">
        <f>IF([101]Sheet1!A335&lt;&gt;"",[101]Sheet1!A335,"")</f>
        <v>329</v>
      </c>
      <c r="N403">
        <f>IF([102]Sheet1!A335&lt;&gt;"",[102]Sheet1!A335,"")</f>
        <v>161</v>
      </c>
      <c r="O403">
        <f>IF([103]Sheet1!A335&lt;&gt;"",[103]Sheet1!A335,"")</f>
        <v>368</v>
      </c>
      <c r="P403">
        <f>IF([104]Sheet1!A335&lt;&gt;"",[104]Sheet1!A335,"")</f>
        <v>251</v>
      </c>
      <c r="Q403">
        <f>IF([105]Sheet1!A335&lt;&gt;"",[105]Sheet1!A335,"")</f>
        <v>592</v>
      </c>
      <c r="R403">
        <f>IF([106]Sheet1!A335&lt;&gt;"",[106]Sheet1!A335,"")</f>
        <v>357</v>
      </c>
      <c r="S403">
        <f>IF([107]Sheet1!A335&lt;&gt;"",[107]Sheet1!A335,"")</f>
        <v>518</v>
      </c>
      <c r="T403">
        <f>IF([108]Sheet1!A335&lt;&gt;"",[108]Sheet1!A335,"")</f>
        <v>128</v>
      </c>
      <c r="U403">
        <f>IF([109]Sheet1!A335&lt;&gt;"",[109]Sheet1!A335,"")</f>
        <v>14</v>
      </c>
      <c r="V403">
        <f>IF([110]Sheet1!A335&lt;&gt;"",[110]Sheet1!A335,"")</f>
        <v>235</v>
      </c>
      <c r="W403">
        <f>IF([111]Sheet1!A335&lt;&gt;"",[111]Sheet1!A335,"")</f>
        <v>236</v>
      </c>
      <c r="X403">
        <f>IF([112]Sheet1!A335&lt;&gt;"",[112]Sheet1!A335,"")</f>
        <v>106</v>
      </c>
      <c r="Y403">
        <f>IF([113]Sheet1!A335&lt;&gt;"",[113]Sheet1!A335,"")</f>
        <v>452</v>
      </c>
      <c r="Z403">
        <f>IF([114]Sheet1!A335&lt;&gt;"",[114]Sheet1!A335,"")</f>
        <v>443</v>
      </c>
      <c r="AA403">
        <f>IF([115]Sheet1!A335&lt;&gt;"",[115]Sheet1!A335,"")</f>
        <v>197</v>
      </c>
      <c r="AB403">
        <f>IF([116]Sheet1!A335&lt;&gt;"",[116]Sheet1!A335,"")</f>
        <v>131</v>
      </c>
      <c r="AC403">
        <f>IF([117]Sheet1!A335&lt;&gt;"",[117]Sheet1!A335,"")</f>
        <v>528</v>
      </c>
      <c r="AD403">
        <f>IF([118]Sheet1!A335&lt;&gt;"",[118]Sheet1!A335,"")</f>
        <v>2</v>
      </c>
      <c r="AE403">
        <f>IF([119]Sheet1!A335&lt;&gt;"",[119]Sheet1!A335,"")</f>
        <v>528</v>
      </c>
      <c r="AF403">
        <f>IF([120]Sheet1!A335&lt;&gt;"",[120]Sheet1!A335,"")</f>
        <v>422</v>
      </c>
      <c r="AG403" t="str">
        <f>IF([121]Sheet1!A335&lt;&gt;"",[121]Sheet1!A335,"")</f>
        <v/>
      </c>
      <c r="AH403">
        <f>IF([122]Sheet1!A335&lt;&gt;"",[122]Sheet1!A335,"")</f>
        <v>411</v>
      </c>
      <c r="AI403">
        <f>IF([123]Sheet1!A335&lt;&gt;"",[123]Sheet1!A335,"")</f>
        <v>363</v>
      </c>
      <c r="AJ403">
        <f>IF([124]Sheet1!A335&lt;&gt;"",[124]Sheet1!A335,"")</f>
        <v>34</v>
      </c>
      <c r="AK403">
        <f>IF([125]Sheet1!A335&lt;&gt;"",[125]Sheet1!A335,"")</f>
        <v>261</v>
      </c>
      <c r="AL403">
        <f>IF([126]Sheet1!A335&lt;&gt;"",[126]Sheet1!A335,"")</f>
        <v>40</v>
      </c>
      <c r="AM403">
        <f>IF([127]Sheet1!A335&lt;&gt;"",[127]Sheet1!A335,"")</f>
        <v>396</v>
      </c>
      <c r="AN403">
        <f>IF([128]Sheet1!A335&lt;&gt;"",[128]Sheet1!A335,"")</f>
        <v>453</v>
      </c>
      <c r="AO403" t="str">
        <f>IF([129]Sheet1!A335&lt;&gt;"",[129]Sheet1!A335,"")</f>
        <v/>
      </c>
      <c r="AP403" t="str">
        <f>IF([130]Sheet1!A335&lt;&gt;"",[130]Sheet1!A335,"")</f>
        <v/>
      </c>
      <c r="AQ403">
        <f>IF([131]Sheet1!A335&lt;&gt;"",[131]Sheet1!A335,"")</f>
        <v>609</v>
      </c>
      <c r="AR403">
        <f>IF([132]Sheet1!A335&lt;&gt;"",[132]Sheet1!A335,"")</f>
        <v>633</v>
      </c>
      <c r="AS403">
        <f>IF([133]Sheet1!A335&lt;&gt;"",[133]Sheet1!A335,"")</f>
        <v>571</v>
      </c>
      <c r="AT403">
        <f>IF([134]Sheet1!A335&lt;&gt;"",[134]Sheet1!A335,"")</f>
        <v>179</v>
      </c>
      <c r="AU403">
        <f>IF([135]Sheet1!A335&lt;&gt;"",[135]Sheet1!A335,"")</f>
        <v>97</v>
      </c>
      <c r="AV403">
        <f>IF([136]Sheet1!A335&lt;&gt;"",[136]Sheet1!A335,"")</f>
        <v>124</v>
      </c>
      <c r="AW403">
        <f>IF([137]Sheet1!A335&lt;&gt;"",[137]Sheet1!A335,"")</f>
        <v>306</v>
      </c>
      <c r="AX403">
        <f>IF([138]Sheet1!A335&lt;&gt;"",[138]Sheet1!A335,"")</f>
        <v>617</v>
      </c>
      <c r="AY403">
        <f>IF([139]Sheet1!A335&lt;&gt;"",[139]Sheet1!A335,"")</f>
        <v>402</v>
      </c>
      <c r="AZ403">
        <f>IF([140]Sheet1!A335&lt;&gt;"",[140]Sheet1!A335,"")</f>
        <v>265</v>
      </c>
      <c r="BA403">
        <f>IF([141]Sheet1!A335&lt;&gt;"",[141]Sheet1!A335,"")</f>
        <v>180</v>
      </c>
      <c r="BB403">
        <f>IF([142]Sheet1!A335&lt;&gt;"",[142]Sheet1!A335,"")</f>
        <v>355</v>
      </c>
      <c r="BC403">
        <f>IF([143]Sheet1!A335&lt;&gt;"",[143]Sheet1!A335,"")</f>
        <v>332</v>
      </c>
      <c r="BD403">
        <f>IF([144]Sheet1!A335&lt;&gt;"",[144]Sheet1!A335,"")</f>
        <v>328</v>
      </c>
      <c r="BE403">
        <f>IF([145]Sheet1!A335&lt;&gt;"",[145]Sheet1!A335,"")</f>
        <v>557</v>
      </c>
      <c r="BF403">
        <f>IF([146]Sheet1!A335&lt;&gt;"",[146]Sheet1!A335,"")</f>
        <v>155</v>
      </c>
      <c r="BG403">
        <f>IF([147]Sheet1!A335&lt;&gt;"",[147]Sheet1!A335,"")</f>
        <v>243</v>
      </c>
      <c r="BH403">
        <f>IF([148]Sheet1!A335&lt;&gt;"",[148]Sheet1!A335,"")</f>
        <v>89</v>
      </c>
      <c r="BI403">
        <f>IF([149]Sheet1!A335&lt;&gt;"",[149]Sheet1!A335,"")</f>
        <v>151</v>
      </c>
      <c r="BJ403">
        <f>IF([150]Sheet1!A335&lt;&gt;"",[150]Sheet1!A335,"")</f>
        <v>285</v>
      </c>
      <c r="BK403">
        <f>IF([151]Sheet1!A335&lt;&gt;"",[151]Sheet1!A335,"")</f>
        <v>556</v>
      </c>
      <c r="BL403">
        <f>IF([152]Sheet1!A335&lt;&gt;"",[152]Sheet1!A335,"")</f>
        <v>619</v>
      </c>
      <c r="BM403">
        <f>IF([153]Sheet1!A335&lt;&gt;"",[153]Sheet1!A335,"")</f>
        <v>1</v>
      </c>
      <c r="BN403">
        <f>IF([154]Sheet1!A335&lt;&gt;"",[154]Sheet1!A335,"")</f>
        <v>124</v>
      </c>
      <c r="BO403">
        <f>IF([155]Sheet1!A335&lt;&gt;"",[155]Sheet1!A335,"")</f>
        <v>79</v>
      </c>
      <c r="BP403">
        <f>IF([156]Sheet1!A335&lt;&gt;"",[156]Sheet1!A335,"")</f>
        <v>242</v>
      </c>
      <c r="BQ403">
        <f>IF([157]Sheet1!A335&lt;&gt;"",[157]Sheet1!A335,"")</f>
        <v>519</v>
      </c>
      <c r="BR403">
        <f>IF([158]Sheet1!A335&lt;&gt;"",[158]Sheet1!A335,"")</f>
        <v>493</v>
      </c>
      <c r="BS403">
        <f>IF([159]Sheet1!A335&lt;&gt;"",[159]Sheet1!A335,"")</f>
        <v>68</v>
      </c>
      <c r="BT403">
        <f>IF([160]Sheet1!A335&lt;&gt;"",[160]Sheet1!A335,"")</f>
        <v>399</v>
      </c>
      <c r="BU403">
        <f>IF([161]Sheet1!A335&lt;&gt;"",[161]Sheet1!A335,"")</f>
        <v>390</v>
      </c>
      <c r="BV403">
        <f>IF([162]Sheet1!A335&lt;&gt;"",[162]Sheet1!A335,"")</f>
        <v>371</v>
      </c>
      <c r="BW403">
        <f>IF([163]Sheet1!A335&lt;&gt;"",[163]Sheet1!A335,"")</f>
        <v>31</v>
      </c>
      <c r="BX403">
        <f>IF([164]Sheet1!A335&lt;&gt;"",[164]Sheet1!A335,"")</f>
        <v>460</v>
      </c>
      <c r="BY403">
        <f>IF([165]Sheet1!A335&lt;&gt;"",[165]Sheet1!A335,"")</f>
        <v>556</v>
      </c>
      <c r="BZ403">
        <f>IF([166]Sheet1!A335&lt;&gt;"",[166]Sheet1!A335,"")</f>
        <v>212</v>
      </c>
      <c r="CA403">
        <f>IF([167]Sheet1!A335&lt;&gt;"",[167]Sheet1!A335,"")</f>
        <v>62</v>
      </c>
      <c r="CB403">
        <f>IF([168]Sheet1!A335&lt;&gt;"",[168]Sheet1!A335,"")</f>
        <v>303</v>
      </c>
      <c r="CC403">
        <f>IF([169]Sheet1!A335&lt;&gt;"",[169]Sheet1!A335,"")</f>
        <v>372</v>
      </c>
      <c r="CD403">
        <f>IF([170]Sheet1!A335&lt;&gt;"",[170]Sheet1!A335,"")</f>
        <v>666</v>
      </c>
      <c r="CE403">
        <f>IF([171]Sheet1!A335&lt;&gt;"",[171]Sheet1!A335,"")</f>
        <v>79</v>
      </c>
      <c r="CF403">
        <f>IF([172]Sheet1!A335&lt;&gt;"",[172]Sheet1!A335,"")</f>
        <v>352</v>
      </c>
      <c r="CG403">
        <f>IF([173]Sheet1!A335&lt;&gt;"",[173]Sheet1!A335,"")</f>
        <v>582</v>
      </c>
      <c r="CH403">
        <f>IF([174]Sheet1!A335&lt;&gt;"",[174]Sheet1!A335,"")</f>
        <v>417</v>
      </c>
      <c r="CI403">
        <f>IF([175]Sheet1!A335&lt;&gt;"",[175]Sheet1!A335,"")</f>
        <v>657</v>
      </c>
      <c r="CJ403">
        <f>IF([176]Sheet1!A335&lt;&gt;"",[176]Sheet1!A335,"")</f>
        <v>414</v>
      </c>
      <c r="CK403">
        <f>IF([177]Sheet1!A335&lt;&gt;"",[177]Sheet1!A335,"")</f>
        <v>196</v>
      </c>
      <c r="CL403">
        <f>IF([178]Sheet1!A335&lt;&gt;"",[178]Sheet1!A335,"")</f>
        <v>29</v>
      </c>
    </row>
    <row r="404" spans="2:90">
      <c r="B404">
        <f>IF([90]Sheet1!A336&lt;&gt;"",[90]Sheet1!A336,"")</f>
        <v>423</v>
      </c>
      <c r="C404" t="str">
        <f>IF([91]Sheet1!A336&lt;&gt;"",[91]Sheet1!A336,"")</f>
        <v/>
      </c>
      <c r="D404" t="str">
        <f>IF([92]Sheet1!A336&lt;&gt;"",[92]Sheet1!A336,"")</f>
        <v/>
      </c>
      <c r="E404" t="str">
        <f>IF([93]Sheet1!A336&lt;&gt;"",[93]Sheet1!A336,"")</f>
        <v/>
      </c>
      <c r="F404" t="str">
        <f>IF([94]Sheet1!A336&lt;&gt;"",[94]Sheet1!A336,"")</f>
        <v/>
      </c>
      <c r="G404">
        <f>IF([95]Sheet1!A336&lt;&gt;"",[95]Sheet1!A336,"")</f>
        <v>311</v>
      </c>
      <c r="H404">
        <f>IF([96]Sheet1!A336&lt;&gt;"",[96]Sheet1!A336,"")</f>
        <v>3</v>
      </c>
      <c r="I404">
        <f>IF([97]Sheet1!A336&lt;&gt;"",[97]Sheet1!A336,"")</f>
        <v>100</v>
      </c>
      <c r="J404">
        <f>IF([98]Sheet1!A336&lt;&gt;"",[98]Sheet1!A336,"")</f>
        <v>41</v>
      </c>
      <c r="K404">
        <f>IF([99]Sheet1!A336&lt;&gt;"",[99]Sheet1!A336,"")</f>
        <v>200</v>
      </c>
      <c r="L404">
        <f>IF([100]Sheet1!A336&lt;&gt;"",[100]Sheet1!A336,"")</f>
        <v>656</v>
      </c>
      <c r="M404">
        <f>IF([101]Sheet1!A336&lt;&gt;"",[101]Sheet1!A336,"")</f>
        <v>619</v>
      </c>
      <c r="N404">
        <f>IF([102]Sheet1!A336&lt;&gt;"",[102]Sheet1!A336,"")</f>
        <v>190</v>
      </c>
      <c r="O404">
        <f>IF([103]Sheet1!A336&lt;&gt;"",[103]Sheet1!A336,"")</f>
        <v>366</v>
      </c>
      <c r="P404">
        <f>IF([104]Sheet1!A336&lt;&gt;"",[104]Sheet1!A336,"")</f>
        <v>62</v>
      </c>
      <c r="Q404">
        <f>IF([105]Sheet1!A336&lt;&gt;"",[105]Sheet1!A336,"")</f>
        <v>269</v>
      </c>
      <c r="R404">
        <f>IF([106]Sheet1!A336&lt;&gt;"",[106]Sheet1!A336,"")</f>
        <v>633</v>
      </c>
      <c r="S404">
        <f>IF([107]Sheet1!A336&lt;&gt;"",[107]Sheet1!A336,"")</f>
        <v>217</v>
      </c>
      <c r="T404">
        <f>IF([108]Sheet1!A336&lt;&gt;"",[108]Sheet1!A336,"")</f>
        <v>51</v>
      </c>
      <c r="U404">
        <f>IF([109]Sheet1!A336&lt;&gt;"",[109]Sheet1!A336,"")</f>
        <v>300</v>
      </c>
      <c r="V404">
        <f>IF([110]Sheet1!A336&lt;&gt;"",[110]Sheet1!A336,"")</f>
        <v>422</v>
      </c>
      <c r="W404">
        <f>IF([111]Sheet1!A336&lt;&gt;"",[111]Sheet1!A336,"")</f>
        <v>129</v>
      </c>
      <c r="X404">
        <f>IF([112]Sheet1!A336&lt;&gt;"",[112]Sheet1!A336,"")</f>
        <v>270</v>
      </c>
      <c r="Y404">
        <f>IF([113]Sheet1!A336&lt;&gt;"",[113]Sheet1!A336,"")</f>
        <v>88</v>
      </c>
      <c r="Z404">
        <f>IF([114]Sheet1!A336&lt;&gt;"",[114]Sheet1!A336,"")</f>
        <v>460</v>
      </c>
      <c r="AA404">
        <f>IF([115]Sheet1!A336&lt;&gt;"",[115]Sheet1!A336,"")</f>
        <v>509</v>
      </c>
      <c r="AB404">
        <f>IF([116]Sheet1!A336&lt;&gt;"",[116]Sheet1!A336,"")</f>
        <v>171</v>
      </c>
      <c r="AC404">
        <f>IF([117]Sheet1!A336&lt;&gt;"",[117]Sheet1!A336,"")</f>
        <v>162</v>
      </c>
      <c r="AD404">
        <f>IF([118]Sheet1!A336&lt;&gt;"",[118]Sheet1!A336,"")</f>
        <v>444</v>
      </c>
      <c r="AE404">
        <f>IF([119]Sheet1!A336&lt;&gt;"",[119]Sheet1!A336,"")</f>
        <v>67</v>
      </c>
      <c r="AF404">
        <f>IF([120]Sheet1!A336&lt;&gt;"",[120]Sheet1!A336,"")</f>
        <v>12</v>
      </c>
      <c r="AG404" t="str">
        <f>IF([121]Sheet1!A336&lt;&gt;"",[121]Sheet1!A336,"")</f>
        <v/>
      </c>
      <c r="AH404">
        <f>IF([122]Sheet1!A336&lt;&gt;"",[122]Sheet1!A336,"")</f>
        <v>504</v>
      </c>
      <c r="AI404">
        <f>IF([123]Sheet1!A336&lt;&gt;"",[123]Sheet1!A336,"")</f>
        <v>430</v>
      </c>
      <c r="AJ404">
        <f>IF([124]Sheet1!A336&lt;&gt;"",[124]Sheet1!A336,"")</f>
        <v>337</v>
      </c>
      <c r="AK404">
        <f>IF([125]Sheet1!A336&lt;&gt;"",[125]Sheet1!A336,"")</f>
        <v>377</v>
      </c>
      <c r="AL404">
        <f>IF([126]Sheet1!A336&lt;&gt;"",[126]Sheet1!A336,"")</f>
        <v>528</v>
      </c>
      <c r="AM404">
        <f>IF([127]Sheet1!A336&lt;&gt;"",[127]Sheet1!A336,"")</f>
        <v>128</v>
      </c>
      <c r="AN404">
        <f>IF([128]Sheet1!A336&lt;&gt;"",[128]Sheet1!A336,"")</f>
        <v>524</v>
      </c>
      <c r="AO404" t="str">
        <f>IF([129]Sheet1!A336&lt;&gt;"",[129]Sheet1!A336,"")</f>
        <v/>
      </c>
      <c r="AP404" t="str">
        <f>IF([130]Sheet1!A336&lt;&gt;"",[130]Sheet1!A336,"")</f>
        <v/>
      </c>
      <c r="AQ404">
        <f>IF([131]Sheet1!A336&lt;&gt;"",[131]Sheet1!A336,"")</f>
        <v>565</v>
      </c>
      <c r="AR404">
        <f>IF([132]Sheet1!A336&lt;&gt;"",[132]Sheet1!A336,"")</f>
        <v>287</v>
      </c>
      <c r="AS404">
        <f>IF([133]Sheet1!A336&lt;&gt;"",[133]Sheet1!A336,"")</f>
        <v>599</v>
      </c>
      <c r="AT404">
        <f>IF([134]Sheet1!A336&lt;&gt;"",[134]Sheet1!A336,"")</f>
        <v>63</v>
      </c>
      <c r="AU404">
        <f>IF([135]Sheet1!A336&lt;&gt;"",[135]Sheet1!A336,"")</f>
        <v>4</v>
      </c>
      <c r="AV404">
        <f>IF([136]Sheet1!A336&lt;&gt;"",[136]Sheet1!A336,"")</f>
        <v>75</v>
      </c>
      <c r="AW404">
        <f>IF([137]Sheet1!A336&lt;&gt;"",[137]Sheet1!A336,"")</f>
        <v>213</v>
      </c>
      <c r="AX404">
        <f>IF([138]Sheet1!A336&lt;&gt;"",[138]Sheet1!A336,"")</f>
        <v>98</v>
      </c>
      <c r="AY404">
        <f>IF([139]Sheet1!A336&lt;&gt;"",[139]Sheet1!A336,"")</f>
        <v>243</v>
      </c>
      <c r="AZ404">
        <f>IF([140]Sheet1!A336&lt;&gt;"",[140]Sheet1!A336,"")</f>
        <v>81</v>
      </c>
      <c r="BA404">
        <f>IF([141]Sheet1!A336&lt;&gt;"",[141]Sheet1!A336,"")</f>
        <v>280</v>
      </c>
      <c r="BB404">
        <f>IF([142]Sheet1!A336&lt;&gt;"",[142]Sheet1!A336,"")</f>
        <v>250</v>
      </c>
      <c r="BC404">
        <f>IF([143]Sheet1!A336&lt;&gt;"",[143]Sheet1!A336,"")</f>
        <v>595</v>
      </c>
      <c r="BD404">
        <f>IF([144]Sheet1!A336&lt;&gt;"",[144]Sheet1!A336,"")</f>
        <v>105</v>
      </c>
      <c r="BE404">
        <f>IF([145]Sheet1!A336&lt;&gt;"",[145]Sheet1!A336,"")</f>
        <v>345</v>
      </c>
      <c r="BF404">
        <f>IF([146]Sheet1!A336&lt;&gt;"",[146]Sheet1!A336,"")</f>
        <v>619</v>
      </c>
      <c r="BG404">
        <f>IF([147]Sheet1!A336&lt;&gt;"",[147]Sheet1!A336,"")</f>
        <v>52</v>
      </c>
      <c r="BH404">
        <f>IF([148]Sheet1!A336&lt;&gt;"",[148]Sheet1!A336,"")</f>
        <v>642</v>
      </c>
      <c r="BI404">
        <f>IF([149]Sheet1!A336&lt;&gt;"",[149]Sheet1!A336,"")</f>
        <v>42</v>
      </c>
      <c r="BJ404">
        <f>IF([150]Sheet1!A336&lt;&gt;"",[150]Sheet1!A336,"")</f>
        <v>168</v>
      </c>
      <c r="BK404">
        <f>IF([151]Sheet1!A336&lt;&gt;"",[151]Sheet1!A336,"")</f>
        <v>352</v>
      </c>
      <c r="BL404">
        <f>IF([152]Sheet1!A336&lt;&gt;"",[152]Sheet1!A336,"")</f>
        <v>254</v>
      </c>
      <c r="BM404">
        <f>IF([153]Sheet1!A336&lt;&gt;"",[153]Sheet1!A336,"")</f>
        <v>556</v>
      </c>
      <c r="BN404">
        <f>IF([154]Sheet1!A336&lt;&gt;"",[154]Sheet1!A336,"")</f>
        <v>378</v>
      </c>
      <c r="BO404">
        <f>IF([155]Sheet1!A336&lt;&gt;"",[155]Sheet1!A336,"")</f>
        <v>7</v>
      </c>
      <c r="BP404">
        <f>IF([156]Sheet1!A336&lt;&gt;"",[156]Sheet1!A336,"")</f>
        <v>643</v>
      </c>
      <c r="BQ404">
        <f>IF([157]Sheet1!A336&lt;&gt;"",[157]Sheet1!A336,"")</f>
        <v>278</v>
      </c>
      <c r="BR404">
        <f>IF([158]Sheet1!A336&lt;&gt;"",[158]Sheet1!A336,"")</f>
        <v>507</v>
      </c>
      <c r="BS404">
        <f>IF([159]Sheet1!A336&lt;&gt;"",[159]Sheet1!A336,"")</f>
        <v>138</v>
      </c>
      <c r="BT404">
        <f>IF([160]Sheet1!A336&lt;&gt;"",[160]Sheet1!A336,"")</f>
        <v>141</v>
      </c>
      <c r="BU404">
        <f>IF([161]Sheet1!A336&lt;&gt;"",[161]Sheet1!A336,"")</f>
        <v>138</v>
      </c>
      <c r="BV404">
        <f>IF([162]Sheet1!A336&lt;&gt;"",[162]Sheet1!A336,"")</f>
        <v>113</v>
      </c>
      <c r="BW404">
        <f>IF([163]Sheet1!A336&lt;&gt;"",[163]Sheet1!A336,"")</f>
        <v>95</v>
      </c>
      <c r="BX404">
        <f>IF([164]Sheet1!A336&lt;&gt;"",[164]Sheet1!A336,"")</f>
        <v>285</v>
      </c>
      <c r="BY404">
        <f>IF([165]Sheet1!A336&lt;&gt;"",[165]Sheet1!A336,"")</f>
        <v>423</v>
      </c>
      <c r="BZ404">
        <f>IF([166]Sheet1!A336&lt;&gt;"",[166]Sheet1!A336,"")</f>
        <v>245</v>
      </c>
      <c r="CA404">
        <f>IF([167]Sheet1!A336&lt;&gt;"",[167]Sheet1!A336,"")</f>
        <v>133</v>
      </c>
      <c r="CB404">
        <f>IF([168]Sheet1!A336&lt;&gt;"",[168]Sheet1!A336,"")</f>
        <v>483</v>
      </c>
      <c r="CC404">
        <f>IF([169]Sheet1!A336&lt;&gt;"",[169]Sheet1!A336,"")</f>
        <v>120</v>
      </c>
      <c r="CD404">
        <f>IF([170]Sheet1!A336&lt;&gt;"",[170]Sheet1!A336,"")</f>
        <v>330</v>
      </c>
      <c r="CE404">
        <f>IF([171]Sheet1!A336&lt;&gt;"",[171]Sheet1!A336,"")</f>
        <v>204</v>
      </c>
      <c r="CF404">
        <f>IF([172]Sheet1!A336&lt;&gt;"",[172]Sheet1!A336,"")</f>
        <v>208</v>
      </c>
      <c r="CG404">
        <f>IF([173]Sheet1!A336&lt;&gt;"",[173]Sheet1!A336,"")</f>
        <v>191</v>
      </c>
      <c r="CH404">
        <f>IF([174]Sheet1!A336&lt;&gt;"",[174]Sheet1!A336,"")</f>
        <v>326</v>
      </c>
      <c r="CI404">
        <f>IF([175]Sheet1!A336&lt;&gt;"",[175]Sheet1!A336,"")</f>
        <v>509</v>
      </c>
      <c r="CJ404">
        <f>IF([176]Sheet1!A336&lt;&gt;"",[176]Sheet1!A336,"")</f>
        <v>281</v>
      </c>
      <c r="CK404">
        <f>IF([177]Sheet1!A336&lt;&gt;"",[177]Sheet1!A336,"")</f>
        <v>648</v>
      </c>
      <c r="CL404">
        <f>IF([178]Sheet1!A336&lt;&gt;"",[178]Sheet1!A336,"")</f>
        <v>362</v>
      </c>
    </row>
    <row r="405" spans="2:90">
      <c r="B405">
        <f>IF([90]Sheet1!A337&lt;&gt;"",[90]Sheet1!A337,"")</f>
        <v>432</v>
      </c>
      <c r="C405" t="str">
        <f>IF([91]Sheet1!A337&lt;&gt;"",[91]Sheet1!A337,"")</f>
        <v/>
      </c>
      <c r="D405" t="str">
        <f>IF([92]Sheet1!A337&lt;&gt;"",[92]Sheet1!A337,"")</f>
        <v/>
      </c>
      <c r="E405" t="str">
        <f>IF([93]Sheet1!A337&lt;&gt;"",[93]Sheet1!A337,"")</f>
        <v/>
      </c>
      <c r="F405" t="str">
        <f>IF([94]Sheet1!A337&lt;&gt;"",[94]Sheet1!A337,"")</f>
        <v/>
      </c>
      <c r="G405">
        <f>IF([95]Sheet1!A337&lt;&gt;"",[95]Sheet1!A337,"")</f>
        <v>382</v>
      </c>
      <c r="H405">
        <f>IF([96]Sheet1!A337&lt;&gt;"",[96]Sheet1!A337,"")</f>
        <v>165</v>
      </c>
      <c r="I405">
        <f>IF([97]Sheet1!A337&lt;&gt;"",[97]Sheet1!A337,"")</f>
        <v>583</v>
      </c>
      <c r="J405">
        <f>IF([98]Sheet1!A337&lt;&gt;"",[98]Sheet1!A337,"")</f>
        <v>327</v>
      </c>
      <c r="K405">
        <f>IF([99]Sheet1!A337&lt;&gt;"",[99]Sheet1!A337,"")</f>
        <v>666</v>
      </c>
      <c r="L405">
        <f>IF([100]Sheet1!A337&lt;&gt;"",[100]Sheet1!A337,"")</f>
        <v>269</v>
      </c>
      <c r="M405">
        <f>IF([101]Sheet1!A337&lt;&gt;"",[101]Sheet1!A337,"")</f>
        <v>101</v>
      </c>
      <c r="N405">
        <f>IF([102]Sheet1!A337&lt;&gt;"",[102]Sheet1!A337,"")</f>
        <v>584</v>
      </c>
      <c r="O405">
        <f>IF([103]Sheet1!A337&lt;&gt;"",[103]Sheet1!A337,"")</f>
        <v>20</v>
      </c>
      <c r="P405">
        <f>IF([104]Sheet1!A337&lt;&gt;"",[104]Sheet1!A337,"")</f>
        <v>63</v>
      </c>
      <c r="Q405">
        <f>IF([105]Sheet1!A337&lt;&gt;"",[105]Sheet1!A337,"")</f>
        <v>612</v>
      </c>
      <c r="R405">
        <f>IF([106]Sheet1!A337&lt;&gt;"",[106]Sheet1!A337,"")</f>
        <v>637</v>
      </c>
      <c r="S405">
        <f>IF([107]Sheet1!A337&lt;&gt;"",[107]Sheet1!A337,"")</f>
        <v>68</v>
      </c>
      <c r="T405">
        <f>IF([108]Sheet1!A337&lt;&gt;"",[108]Sheet1!A337,"")</f>
        <v>94</v>
      </c>
      <c r="U405">
        <f>IF([109]Sheet1!A337&lt;&gt;"",[109]Sheet1!A337,"")</f>
        <v>95</v>
      </c>
      <c r="V405">
        <f>IF([110]Sheet1!A337&lt;&gt;"",[110]Sheet1!A337,"")</f>
        <v>55</v>
      </c>
      <c r="W405">
        <f>IF([111]Sheet1!A337&lt;&gt;"",[111]Sheet1!A337,"")</f>
        <v>314</v>
      </c>
      <c r="X405">
        <f>IF([112]Sheet1!A337&lt;&gt;"",[112]Sheet1!A337,"")</f>
        <v>472</v>
      </c>
      <c r="Y405">
        <f>IF([113]Sheet1!A337&lt;&gt;"",[113]Sheet1!A337,"")</f>
        <v>342</v>
      </c>
      <c r="Z405">
        <f>IF([114]Sheet1!A337&lt;&gt;"",[114]Sheet1!A337,"")</f>
        <v>344</v>
      </c>
      <c r="AA405">
        <f>IF([115]Sheet1!A337&lt;&gt;"",[115]Sheet1!A337,"")</f>
        <v>204</v>
      </c>
      <c r="AB405">
        <f>IF([116]Sheet1!A337&lt;&gt;"",[116]Sheet1!A337,"")</f>
        <v>348</v>
      </c>
      <c r="AC405">
        <f>IF([117]Sheet1!A337&lt;&gt;"",[117]Sheet1!A337,"")</f>
        <v>350</v>
      </c>
      <c r="AD405">
        <f>IF([118]Sheet1!A337&lt;&gt;"",[118]Sheet1!A337,"")</f>
        <v>311</v>
      </c>
      <c r="AE405">
        <f>IF([119]Sheet1!A337&lt;&gt;"",[119]Sheet1!A337,"")</f>
        <v>411</v>
      </c>
      <c r="AF405">
        <f>IF([120]Sheet1!A337&lt;&gt;"",[120]Sheet1!A337,"")</f>
        <v>136</v>
      </c>
      <c r="AG405" t="str">
        <f>IF([121]Sheet1!A337&lt;&gt;"",[121]Sheet1!A337,"")</f>
        <v/>
      </c>
      <c r="AH405">
        <f>IF([122]Sheet1!A337&lt;&gt;"",[122]Sheet1!A337,"")</f>
        <v>206</v>
      </c>
      <c r="AI405">
        <f>IF([123]Sheet1!A337&lt;&gt;"",[123]Sheet1!A337,"")</f>
        <v>393</v>
      </c>
      <c r="AJ405">
        <f>IF([124]Sheet1!A337&lt;&gt;"",[124]Sheet1!A337,"")</f>
        <v>199</v>
      </c>
      <c r="AK405">
        <f>IF([125]Sheet1!A337&lt;&gt;"",[125]Sheet1!A337,"")</f>
        <v>429</v>
      </c>
      <c r="AL405">
        <f>IF([126]Sheet1!A337&lt;&gt;"",[126]Sheet1!A337,"")</f>
        <v>117</v>
      </c>
      <c r="AM405">
        <f>IF([127]Sheet1!A337&lt;&gt;"",[127]Sheet1!A337,"")</f>
        <v>197</v>
      </c>
      <c r="AN405">
        <f>IF([128]Sheet1!A337&lt;&gt;"",[128]Sheet1!A337,"")</f>
        <v>423</v>
      </c>
      <c r="AO405" t="str">
        <f>IF([129]Sheet1!A337&lt;&gt;"",[129]Sheet1!A337,"")</f>
        <v/>
      </c>
      <c r="AP405" t="str">
        <f>IF([130]Sheet1!A337&lt;&gt;"",[130]Sheet1!A337,"")</f>
        <v/>
      </c>
      <c r="AQ405">
        <f>IF([131]Sheet1!A337&lt;&gt;"",[131]Sheet1!A337,"")</f>
        <v>387</v>
      </c>
      <c r="AR405">
        <f>IF([132]Sheet1!A337&lt;&gt;"",[132]Sheet1!A337,"")</f>
        <v>143</v>
      </c>
      <c r="AS405">
        <f>IF([133]Sheet1!A337&lt;&gt;"",[133]Sheet1!A337,"")</f>
        <v>177</v>
      </c>
      <c r="AT405">
        <f>IF([134]Sheet1!A337&lt;&gt;"",[134]Sheet1!A337,"")</f>
        <v>612</v>
      </c>
      <c r="AU405">
        <f>IF([135]Sheet1!A337&lt;&gt;"",[135]Sheet1!A337,"")</f>
        <v>311</v>
      </c>
      <c r="AV405">
        <f>IF([136]Sheet1!A337&lt;&gt;"",[136]Sheet1!A337,"")</f>
        <v>15</v>
      </c>
      <c r="AW405">
        <f>IF([137]Sheet1!A337&lt;&gt;"",[137]Sheet1!A337,"")</f>
        <v>56</v>
      </c>
      <c r="AX405">
        <f>IF([138]Sheet1!A337&lt;&gt;"",[138]Sheet1!A337,"")</f>
        <v>567</v>
      </c>
      <c r="AY405">
        <f>IF([139]Sheet1!A337&lt;&gt;"",[139]Sheet1!A337,"")</f>
        <v>180</v>
      </c>
      <c r="AZ405">
        <f>IF([140]Sheet1!A337&lt;&gt;"",[140]Sheet1!A337,"")</f>
        <v>99</v>
      </c>
      <c r="BA405">
        <f>IF([141]Sheet1!A337&lt;&gt;"",[141]Sheet1!A337,"")</f>
        <v>607</v>
      </c>
      <c r="BB405">
        <f>IF([142]Sheet1!A337&lt;&gt;"",[142]Sheet1!A337,"")</f>
        <v>49</v>
      </c>
      <c r="BC405">
        <f>IF([143]Sheet1!A337&lt;&gt;"",[143]Sheet1!A337,"")</f>
        <v>565</v>
      </c>
      <c r="BD405">
        <f>IF([144]Sheet1!A337&lt;&gt;"",[144]Sheet1!A337,"")</f>
        <v>54</v>
      </c>
      <c r="BE405">
        <f>IF([145]Sheet1!A337&lt;&gt;"",[145]Sheet1!A337,"")</f>
        <v>301</v>
      </c>
      <c r="BF405">
        <f>IF([146]Sheet1!A337&lt;&gt;"",[146]Sheet1!A337,"")</f>
        <v>349</v>
      </c>
      <c r="BG405">
        <f>IF([147]Sheet1!A337&lt;&gt;"",[147]Sheet1!A337,"")</f>
        <v>228</v>
      </c>
      <c r="BH405">
        <f>IF([148]Sheet1!A337&lt;&gt;"",[148]Sheet1!A337,"")</f>
        <v>582</v>
      </c>
      <c r="BI405">
        <f>IF([149]Sheet1!A337&lt;&gt;"",[149]Sheet1!A337,"")</f>
        <v>343</v>
      </c>
      <c r="BJ405">
        <f>IF([150]Sheet1!A337&lt;&gt;"",[150]Sheet1!A337,"")</f>
        <v>44</v>
      </c>
      <c r="BK405">
        <f>IF([151]Sheet1!A337&lt;&gt;"",[151]Sheet1!A337,"")</f>
        <v>393</v>
      </c>
      <c r="BL405">
        <f>IF([152]Sheet1!A337&lt;&gt;"",[152]Sheet1!A337,"")</f>
        <v>280</v>
      </c>
      <c r="BM405">
        <f>IF([153]Sheet1!A337&lt;&gt;"",[153]Sheet1!A337,"")</f>
        <v>296</v>
      </c>
      <c r="BN405">
        <f>IF([154]Sheet1!A337&lt;&gt;"",[154]Sheet1!A337,"")</f>
        <v>188</v>
      </c>
      <c r="BO405">
        <f>IF([155]Sheet1!A337&lt;&gt;"",[155]Sheet1!A337,"")</f>
        <v>232</v>
      </c>
      <c r="BP405">
        <f>IF([156]Sheet1!A337&lt;&gt;"",[156]Sheet1!A337,"")</f>
        <v>622</v>
      </c>
      <c r="BQ405">
        <f>IF([157]Sheet1!A337&lt;&gt;"",[157]Sheet1!A337,"")</f>
        <v>277</v>
      </c>
      <c r="BR405">
        <f>IF([158]Sheet1!A337&lt;&gt;"",[158]Sheet1!A337,"")</f>
        <v>189</v>
      </c>
      <c r="BS405">
        <f>IF([159]Sheet1!A337&lt;&gt;"",[159]Sheet1!A337,"")</f>
        <v>6</v>
      </c>
      <c r="BT405">
        <f>IF([160]Sheet1!A337&lt;&gt;"",[160]Sheet1!A337,"")</f>
        <v>641</v>
      </c>
      <c r="BU405">
        <f>IF([161]Sheet1!A337&lt;&gt;"",[161]Sheet1!A337,"")</f>
        <v>302</v>
      </c>
      <c r="BV405">
        <f>IF([162]Sheet1!A337&lt;&gt;"",[162]Sheet1!A337,"")</f>
        <v>372</v>
      </c>
      <c r="BW405">
        <f>IF([163]Sheet1!A337&lt;&gt;"",[163]Sheet1!A337,"")</f>
        <v>637</v>
      </c>
      <c r="BX405">
        <f>IF([164]Sheet1!A337&lt;&gt;"",[164]Sheet1!A337,"")</f>
        <v>112</v>
      </c>
      <c r="BY405">
        <f>IF([165]Sheet1!A337&lt;&gt;"",[165]Sheet1!A337,"")</f>
        <v>99</v>
      </c>
      <c r="BZ405">
        <f>IF([166]Sheet1!A337&lt;&gt;"",[166]Sheet1!A337,"")</f>
        <v>160</v>
      </c>
      <c r="CA405">
        <f>IF([167]Sheet1!A337&lt;&gt;"",[167]Sheet1!A337,"")</f>
        <v>40</v>
      </c>
      <c r="CB405">
        <f>IF([168]Sheet1!A337&lt;&gt;"",[168]Sheet1!A337,"")</f>
        <v>523</v>
      </c>
      <c r="CC405">
        <f>IF([169]Sheet1!A337&lt;&gt;"",[169]Sheet1!A337,"")</f>
        <v>145</v>
      </c>
      <c r="CD405">
        <f>IF([170]Sheet1!A337&lt;&gt;"",[170]Sheet1!A337,"")</f>
        <v>488</v>
      </c>
      <c r="CE405">
        <f>IF([171]Sheet1!A337&lt;&gt;"",[171]Sheet1!A337,"")</f>
        <v>221</v>
      </c>
      <c r="CF405">
        <f>IF([172]Sheet1!A337&lt;&gt;"",[172]Sheet1!A337,"")</f>
        <v>344</v>
      </c>
      <c r="CG405">
        <f>IF([173]Sheet1!A337&lt;&gt;"",[173]Sheet1!A337,"")</f>
        <v>320</v>
      </c>
      <c r="CH405">
        <f>IF([174]Sheet1!A337&lt;&gt;"",[174]Sheet1!A337,"")</f>
        <v>623</v>
      </c>
      <c r="CI405">
        <f>IF([175]Sheet1!A337&lt;&gt;"",[175]Sheet1!A337,"")</f>
        <v>127</v>
      </c>
      <c r="CJ405">
        <f>IF([176]Sheet1!A337&lt;&gt;"",[176]Sheet1!A337,"")</f>
        <v>549</v>
      </c>
      <c r="CK405">
        <f>IF([177]Sheet1!A337&lt;&gt;"",[177]Sheet1!A337,"")</f>
        <v>209</v>
      </c>
      <c r="CL405">
        <f>IF([178]Sheet1!A337&lt;&gt;"",[178]Sheet1!A337,"")</f>
        <v>73</v>
      </c>
    </row>
    <row r="406" spans="2:90">
      <c r="B406">
        <f>IF([90]Sheet1!A338&lt;&gt;"",[90]Sheet1!A338,"")</f>
        <v>216</v>
      </c>
      <c r="C406" t="str">
        <f>IF([91]Sheet1!A338&lt;&gt;"",[91]Sheet1!A338,"")</f>
        <v/>
      </c>
      <c r="D406" t="str">
        <f>IF([92]Sheet1!A338&lt;&gt;"",[92]Sheet1!A338,"")</f>
        <v/>
      </c>
      <c r="E406" t="str">
        <f>IF([93]Sheet1!A338&lt;&gt;"",[93]Sheet1!A338,"")</f>
        <v/>
      </c>
      <c r="F406" t="str">
        <f>IF([94]Sheet1!A338&lt;&gt;"",[94]Sheet1!A338,"")</f>
        <v/>
      </c>
      <c r="G406">
        <f>IF([95]Sheet1!A338&lt;&gt;"",[95]Sheet1!A338,"")</f>
        <v>397</v>
      </c>
      <c r="H406">
        <f>IF([96]Sheet1!A338&lt;&gt;"",[96]Sheet1!A338,"")</f>
        <v>50</v>
      </c>
      <c r="I406">
        <f>IF([97]Sheet1!A338&lt;&gt;"",[97]Sheet1!A338,"")</f>
        <v>187</v>
      </c>
      <c r="J406">
        <f>IF([98]Sheet1!A338&lt;&gt;"",[98]Sheet1!A338,"")</f>
        <v>628</v>
      </c>
      <c r="K406">
        <f>IF([99]Sheet1!A338&lt;&gt;"",[99]Sheet1!A338,"")</f>
        <v>276</v>
      </c>
      <c r="L406">
        <f>IF([100]Sheet1!A338&lt;&gt;"",[100]Sheet1!A338,"")</f>
        <v>81</v>
      </c>
      <c r="M406">
        <f>IF([101]Sheet1!A338&lt;&gt;"",[101]Sheet1!A338,"")</f>
        <v>99</v>
      </c>
      <c r="N406">
        <f>IF([102]Sheet1!A338&lt;&gt;"",[102]Sheet1!A338,"")</f>
        <v>45</v>
      </c>
      <c r="O406">
        <f>IF([103]Sheet1!A338&lt;&gt;"",[103]Sheet1!A338,"")</f>
        <v>277</v>
      </c>
      <c r="P406">
        <f>IF([104]Sheet1!A338&lt;&gt;"",[104]Sheet1!A338,"")</f>
        <v>607</v>
      </c>
      <c r="Q406">
        <f>IF([105]Sheet1!A338&lt;&gt;"",[105]Sheet1!A338,"")</f>
        <v>593</v>
      </c>
      <c r="R406">
        <f>IF([106]Sheet1!A338&lt;&gt;"",[106]Sheet1!A338,"")</f>
        <v>226</v>
      </c>
      <c r="S406">
        <f>IF([107]Sheet1!A338&lt;&gt;"",[107]Sheet1!A338,"")</f>
        <v>182</v>
      </c>
      <c r="T406">
        <f>IF([108]Sheet1!A338&lt;&gt;"",[108]Sheet1!A338,"")</f>
        <v>14</v>
      </c>
      <c r="U406">
        <f>IF([109]Sheet1!A338&lt;&gt;"",[109]Sheet1!A338,"")</f>
        <v>211</v>
      </c>
      <c r="V406">
        <f>IF([110]Sheet1!A338&lt;&gt;"",[110]Sheet1!A338,"")</f>
        <v>372</v>
      </c>
      <c r="W406">
        <f>IF([111]Sheet1!A338&lt;&gt;"",[111]Sheet1!A338,"")</f>
        <v>213</v>
      </c>
      <c r="X406">
        <f>IF([112]Sheet1!A338&lt;&gt;"",[112]Sheet1!A338,"")</f>
        <v>221</v>
      </c>
      <c r="Y406">
        <f>IF([113]Sheet1!A338&lt;&gt;"",[113]Sheet1!A338,"")</f>
        <v>368</v>
      </c>
      <c r="Z406">
        <f>IF([114]Sheet1!A338&lt;&gt;"",[114]Sheet1!A338,"")</f>
        <v>477</v>
      </c>
      <c r="AA406">
        <f>IF([115]Sheet1!A338&lt;&gt;"",[115]Sheet1!A338,"")</f>
        <v>464</v>
      </c>
      <c r="AB406">
        <f>IF([116]Sheet1!A338&lt;&gt;"",[116]Sheet1!A338,"")</f>
        <v>480</v>
      </c>
      <c r="AC406">
        <f>IF([117]Sheet1!A338&lt;&gt;"",[117]Sheet1!A338,"")</f>
        <v>192</v>
      </c>
      <c r="AD406">
        <f>IF([118]Sheet1!A338&lt;&gt;"",[118]Sheet1!A338,"")</f>
        <v>473</v>
      </c>
      <c r="AE406">
        <f>IF([119]Sheet1!A338&lt;&gt;"",[119]Sheet1!A338,"")</f>
        <v>207</v>
      </c>
      <c r="AF406">
        <f>IF([120]Sheet1!A338&lt;&gt;"",[120]Sheet1!A338,"")</f>
        <v>32</v>
      </c>
      <c r="AG406" t="str">
        <f>IF([121]Sheet1!A338&lt;&gt;"",[121]Sheet1!A338,"")</f>
        <v/>
      </c>
      <c r="AH406">
        <f>IF([122]Sheet1!A338&lt;&gt;"",[122]Sheet1!A338,"")</f>
        <v>220</v>
      </c>
      <c r="AI406">
        <f>IF([123]Sheet1!A338&lt;&gt;"",[123]Sheet1!A338,"")</f>
        <v>344</v>
      </c>
      <c r="AJ406">
        <f>IF([124]Sheet1!A338&lt;&gt;"",[124]Sheet1!A338,"")</f>
        <v>322</v>
      </c>
      <c r="AK406">
        <f>IF([125]Sheet1!A338&lt;&gt;"",[125]Sheet1!A338,"")</f>
        <v>81</v>
      </c>
      <c r="AL406">
        <f>IF([126]Sheet1!A338&lt;&gt;"",[126]Sheet1!A338,"")</f>
        <v>343</v>
      </c>
      <c r="AM406">
        <f>IF([127]Sheet1!A338&lt;&gt;"",[127]Sheet1!A338,"")</f>
        <v>259</v>
      </c>
      <c r="AN406">
        <f>IF([128]Sheet1!A338&lt;&gt;"",[128]Sheet1!A338,"")</f>
        <v>249</v>
      </c>
      <c r="AO406" t="str">
        <f>IF([129]Sheet1!A338&lt;&gt;"",[129]Sheet1!A338,"")</f>
        <v/>
      </c>
      <c r="AP406" t="str">
        <f>IF([130]Sheet1!A338&lt;&gt;"",[130]Sheet1!A338,"")</f>
        <v/>
      </c>
      <c r="AQ406">
        <f>IF([131]Sheet1!A338&lt;&gt;"",[131]Sheet1!A338,"")</f>
        <v>635</v>
      </c>
      <c r="AR406">
        <f>IF([132]Sheet1!A338&lt;&gt;"",[132]Sheet1!A338,"")</f>
        <v>394</v>
      </c>
      <c r="AS406">
        <f>IF([133]Sheet1!A338&lt;&gt;"",[133]Sheet1!A338,"")</f>
        <v>175</v>
      </c>
      <c r="AT406">
        <f>IF([134]Sheet1!A338&lt;&gt;"",[134]Sheet1!A338,"")</f>
        <v>651</v>
      </c>
      <c r="AU406">
        <f>IF([135]Sheet1!A338&lt;&gt;"",[135]Sheet1!A338,"")</f>
        <v>298</v>
      </c>
      <c r="AV406">
        <f>IF([136]Sheet1!A338&lt;&gt;"",[136]Sheet1!A338,"")</f>
        <v>626</v>
      </c>
      <c r="AW406">
        <f>IF([137]Sheet1!A338&lt;&gt;"",[137]Sheet1!A338,"")</f>
        <v>288</v>
      </c>
      <c r="AX406">
        <f>IF([138]Sheet1!A338&lt;&gt;"",[138]Sheet1!A338,"")</f>
        <v>13</v>
      </c>
      <c r="AY406">
        <f>IF([139]Sheet1!A338&lt;&gt;"",[139]Sheet1!A338,"")</f>
        <v>253</v>
      </c>
      <c r="AZ406">
        <f>IF([140]Sheet1!A338&lt;&gt;"",[140]Sheet1!A338,"")</f>
        <v>313</v>
      </c>
      <c r="BA406">
        <f>IF([141]Sheet1!A338&lt;&gt;"",[141]Sheet1!A338,"")</f>
        <v>217</v>
      </c>
      <c r="BB406">
        <f>IF([142]Sheet1!A338&lt;&gt;"",[142]Sheet1!A338,"")</f>
        <v>229</v>
      </c>
      <c r="BC406">
        <f>IF([143]Sheet1!A338&lt;&gt;"",[143]Sheet1!A338,"")</f>
        <v>123</v>
      </c>
      <c r="BD406">
        <f>IF([144]Sheet1!A338&lt;&gt;"",[144]Sheet1!A338,"")</f>
        <v>9</v>
      </c>
      <c r="BE406">
        <f>IF([145]Sheet1!A338&lt;&gt;"",[145]Sheet1!A338,"")</f>
        <v>215</v>
      </c>
      <c r="BF406">
        <f>IF([146]Sheet1!A338&lt;&gt;"",[146]Sheet1!A338,"")</f>
        <v>322</v>
      </c>
      <c r="BG406">
        <f>IF([147]Sheet1!A338&lt;&gt;"",[147]Sheet1!A338,"")</f>
        <v>246</v>
      </c>
      <c r="BH406">
        <f>IF([148]Sheet1!A338&lt;&gt;"",[148]Sheet1!A338,"")</f>
        <v>192</v>
      </c>
      <c r="BI406">
        <f>IF([149]Sheet1!A338&lt;&gt;"",[149]Sheet1!A338,"")</f>
        <v>347</v>
      </c>
      <c r="BJ406">
        <f>IF([150]Sheet1!A338&lt;&gt;"",[150]Sheet1!A338,"")</f>
        <v>244</v>
      </c>
      <c r="BK406">
        <f>IF([151]Sheet1!A338&lt;&gt;"",[151]Sheet1!A338,"")</f>
        <v>123</v>
      </c>
      <c r="BL406">
        <f>IF([152]Sheet1!A338&lt;&gt;"",[152]Sheet1!A338,"")</f>
        <v>633</v>
      </c>
      <c r="BM406">
        <f>IF([153]Sheet1!A338&lt;&gt;"",[153]Sheet1!A338,"")</f>
        <v>13</v>
      </c>
      <c r="BN406">
        <f>IF([154]Sheet1!A338&lt;&gt;"",[154]Sheet1!A338,"")</f>
        <v>63</v>
      </c>
      <c r="BO406">
        <f>IF([155]Sheet1!A338&lt;&gt;"",[155]Sheet1!A338,"")</f>
        <v>392</v>
      </c>
      <c r="BP406">
        <f>IF([156]Sheet1!A338&lt;&gt;"",[156]Sheet1!A338,"")</f>
        <v>437</v>
      </c>
      <c r="BQ406">
        <f>IF([157]Sheet1!A338&lt;&gt;"",[157]Sheet1!A338,"")</f>
        <v>577</v>
      </c>
      <c r="BR406">
        <f>IF([158]Sheet1!A338&lt;&gt;"",[158]Sheet1!A338,"")</f>
        <v>417</v>
      </c>
      <c r="BS406">
        <f>IF([159]Sheet1!A338&lt;&gt;"",[159]Sheet1!A338,"")</f>
        <v>107</v>
      </c>
      <c r="BT406">
        <f>IF([160]Sheet1!A338&lt;&gt;"",[160]Sheet1!A338,"")</f>
        <v>581</v>
      </c>
      <c r="BU406">
        <f>IF([161]Sheet1!A338&lt;&gt;"",[161]Sheet1!A338,"")</f>
        <v>294</v>
      </c>
      <c r="BV406">
        <f>IF([162]Sheet1!A338&lt;&gt;"",[162]Sheet1!A338,"")</f>
        <v>28</v>
      </c>
      <c r="BW406">
        <f>IF([163]Sheet1!A338&lt;&gt;"",[163]Sheet1!A338,"")</f>
        <v>192</v>
      </c>
      <c r="BX406">
        <f>IF([164]Sheet1!A338&lt;&gt;"",[164]Sheet1!A338,"")</f>
        <v>157</v>
      </c>
      <c r="BY406">
        <f>IF([165]Sheet1!A338&lt;&gt;"",[165]Sheet1!A338,"")</f>
        <v>530</v>
      </c>
      <c r="BZ406">
        <f>IF([166]Sheet1!A338&lt;&gt;"",[166]Sheet1!A338,"")</f>
        <v>511</v>
      </c>
      <c r="CA406">
        <f>IF([167]Sheet1!A338&lt;&gt;"",[167]Sheet1!A338,"")</f>
        <v>368</v>
      </c>
      <c r="CB406">
        <f>IF([168]Sheet1!A338&lt;&gt;"",[168]Sheet1!A338,"")</f>
        <v>659</v>
      </c>
      <c r="CC406">
        <f>IF([169]Sheet1!A338&lt;&gt;"",[169]Sheet1!A338,"")</f>
        <v>551</v>
      </c>
      <c r="CD406">
        <f>IF([170]Sheet1!A338&lt;&gt;"",[170]Sheet1!A338,"")</f>
        <v>190</v>
      </c>
      <c r="CE406">
        <f>IF([171]Sheet1!A338&lt;&gt;"",[171]Sheet1!A338,"")</f>
        <v>508</v>
      </c>
      <c r="CF406">
        <f>IF([172]Sheet1!A338&lt;&gt;"",[172]Sheet1!A338,"")</f>
        <v>29</v>
      </c>
      <c r="CG406">
        <f>IF([173]Sheet1!A338&lt;&gt;"",[173]Sheet1!A338,"")</f>
        <v>105</v>
      </c>
      <c r="CH406">
        <f>IF([174]Sheet1!A338&lt;&gt;"",[174]Sheet1!A338,"")</f>
        <v>637</v>
      </c>
      <c r="CI406">
        <f>IF([175]Sheet1!A338&lt;&gt;"",[175]Sheet1!A338,"")</f>
        <v>538</v>
      </c>
      <c r="CJ406">
        <f>IF([176]Sheet1!A338&lt;&gt;"",[176]Sheet1!A338,"")</f>
        <v>35</v>
      </c>
      <c r="CK406">
        <f>IF([177]Sheet1!A338&lt;&gt;"",[177]Sheet1!A338,"")</f>
        <v>61</v>
      </c>
      <c r="CL406">
        <f>IF([178]Sheet1!A338&lt;&gt;"",[178]Sheet1!A338,"")</f>
        <v>255</v>
      </c>
    </row>
    <row r="407" spans="2:90">
      <c r="B407">
        <f>IF([90]Sheet1!A339&lt;&gt;"",[90]Sheet1!A339,"")</f>
        <v>351</v>
      </c>
      <c r="C407" t="str">
        <f>IF([91]Sheet1!A339&lt;&gt;"",[91]Sheet1!A339,"")</f>
        <v/>
      </c>
      <c r="D407" t="str">
        <f>IF([92]Sheet1!A339&lt;&gt;"",[92]Sheet1!A339,"")</f>
        <v/>
      </c>
      <c r="E407" t="str">
        <f>IF([93]Sheet1!A339&lt;&gt;"",[93]Sheet1!A339,"")</f>
        <v/>
      </c>
      <c r="F407" t="str">
        <f>IF([94]Sheet1!A339&lt;&gt;"",[94]Sheet1!A339,"")</f>
        <v/>
      </c>
      <c r="G407">
        <f>IF([95]Sheet1!A339&lt;&gt;"",[95]Sheet1!A339,"")</f>
        <v>226</v>
      </c>
      <c r="H407">
        <f>IF([96]Sheet1!A339&lt;&gt;"",[96]Sheet1!A339,"")</f>
        <v>324</v>
      </c>
      <c r="I407">
        <f>IF([97]Sheet1!A339&lt;&gt;"",[97]Sheet1!A339,"")</f>
        <v>357</v>
      </c>
      <c r="J407">
        <f>IF([98]Sheet1!A339&lt;&gt;"",[98]Sheet1!A339,"")</f>
        <v>622</v>
      </c>
      <c r="K407">
        <f>IF([99]Sheet1!A339&lt;&gt;"",[99]Sheet1!A339,"")</f>
        <v>36</v>
      </c>
      <c r="L407">
        <f>IF([100]Sheet1!A339&lt;&gt;"",[100]Sheet1!A339,"")</f>
        <v>236</v>
      </c>
      <c r="M407">
        <f>IF([101]Sheet1!A339&lt;&gt;"",[101]Sheet1!A339,"")</f>
        <v>353</v>
      </c>
      <c r="N407">
        <f>IF([102]Sheet1!A339&lt;&gt;"",[102]Sheet1!A339,"")</f>
        <v>230</v>
      </c>
      <c r="O407">
        <f>IF([103]Sheet1!A339&lt;&gt;"",[103]Sheet1!A339,"")</f>
        <v>185</v>
      </c>
      <c r="P407">
        <f>IF([104]Sheet1!A339&lt;&gt;"",[104]Sheet1!A339,"")</f>
        <v>122</v>
      </c>
      <c r="Q407">
        <f>IF([105]Sheet1!A339&lt;&gt;"",[105]Sheet1!A339,"")</f>
        <v>357</v>
      </c>
      <c r="R407">
        <f>IF([106]Sheet1!A339&lt;&gt;"",[106]Sheet1!A339,"")</f>
        <v>302</v>
      </c>
      <c r="S407">
        <f>IF([107]Sheet1!A339&lt;&gt;"",[107]Sheet1!A339,"")</f>
        <v>493</v>
      </c>
      <c r="T407">
        <f>IF([108]Sheet1!A339&lt;&gt;"",[108]Sheet1!A339,"")</f>
        <v>239</v>
      </c>
      <c r="U407">
        <f>IF([109]Sheet1!A339&lt;&gt;"",[109]Sheet1!A339,"")</f>
        <v>382</v>
      </c>
      <c r="V407">
        <f>IF([110]Sheet1!A339&lt;&gt;"",[110]Sheet1!A339,"")</f>
        <v>28</v>
      </c>
      <c r="W407">
        <f>IF([111]Sheet1!A339&lt;&gt;"",[111]Sheet1!A339,"")</f>
        <v>309</v>
      </c>
      <c r="X407">
        <f>IF([112]Sheet1!A339&lt;&gt;"",[112]Sheet1!A339,"")</f>
        <v>230</v>
      </c>
      <c r="Y407">
        <f>IF([113]Sheet1!A339&lt;&gt;"",[113]Sheet1!A339,"")</f>
        <v>223</v>
      </c>
      <c r="Z407">
        <f>IF([114]Sheet1!A339&lt;&gt;"",[114]Sheet1!A339,"")</f>
        <v>345</v>
      </c>
      <c r="AA407">
        <f>IF([115]Sheet1!A339&lt;&gt;"",[115]Sheet1!A339,"")</f>
        <v>518</v>
      </c>
      <c r="AB407">
        <f>IF([116]Sheet1!A339&lt;&gt;"",[116]Sheet1!A339,"")</f>
        <v>43</v>
      </c>
      <c r="AC407">
        <f>IF([117]Sheet1!A339&lt;&gt;"",[117]Sheet1!A339,"")</f>
        <v>169</v>
      </c>
      <c r="AD407">
        <f>IF([118]Sheet1!A339&lt;&gt;"",[118]Sheet1!A339,"")</f>
        <v>10</v>
      </c>
      <c r="AE407">
        <f>IF([119]Sheet1!A339&lt;&gt;"",[119]Sheet1!A339,"")</f>
        <v>355</v>
      </c>
      <c r="AF407">
        <f>IF([120]Sheet1!A339&lt;&gt;"",[120]Sheet1!A339,"")</f>
        <v>359</v>
      </c>
      <c r="AG407" t="str">
        <f>IF([121]Sheet1!A339&lt;&gt;"",[121]Sheet1!A339,"")</f>
        <v/>
      </c>
      <c r="AH407">
        <f>IF([122]Sheet1!A339&lt;&gt;"",[122]Sheet1!A339,"")</f>
        <v>416</v>
      </c>
      <c r="AI407">
        <f>IF([123]Sheet1!A339&lt;&gt;"",[123]Sheet1!A339,"")</f>
        <v>201</v>
      </c>
      <c r="AJ407">
        <f>IF([124]Sheet1!A339&lt;&gt;"",[124]Sheet1!A339,"")</f>
        <v>174</v>
      </c>
      <c r="AK407">
        <f>IF([125]Sheet1!A339&lt;&gt;"",[125]Sheet1!A339,"")</f>
        <v>483</v>
      </c>
      <c r="AL407">
        <f>IF([126]Sheet1!A339&lt;&gt;"",[126]Sheet1!A339,"")</f>
        <v>162</v>
      </c>
      <c r="AM407">
        <f>IF([127]Sheet1!A339&lt;&gt;"",[127]Sheet1!A339,"")</f>
        <v>188</v>
      </c>
      <c r="AN407">
        <f>IF([128]Sheet1!A339&lt;&gt;"",[128]Sheet1!A339,"")</f>
        <v>479</v>
      </c>
      <c r="AO407" t="str">
        <f>IF([129]Sheet1!A339&lt;&gt;"",[129]Sheet1!A339,"")</f>
        <v/>
      </c>
      <c r="AP407" t="str">
        <f>IF([130]Sheet1!A339&lt;&gt;"",[130]Sheet1!A339,"")</f>
        <v/>
      </c>
      <c r="AQ407">
        <f>IF([131]Sheet1!A339&lt;&gt;"",[131]Sheet1!A339,"")</f>
        <v>268</v>
      </c>
      <c r="AR407">
        <f>IF([132]Sheet1!A339&lt;&gt;"",[132]Sheet1!A339,"")</f>
        <v>606</v>
      </c>
      <c r="AS407">
        <f>IF([133]Sheet1!A339&lt;&gt;"",[133]Sheet1!A339,"")</f>
        <v>204</v>
      </c>
      <c r="AT407">
        <f>IF([134]Sheet1!A339&lt;&gt;"",[134]Sheet1!A339,"")</f>
        <v>588</v>
      </c>
      <c r="AU407">
        <f>IF([135]Sheet1!A339&lt;&gt;"",[135]Sheet1!A339,"")</f>
        <v>62</v>
      </c>
      <c r="AV407">
        <f>IF([136]Sheet1!A339&lt;&gt;"",[136]Sheet1!A339,"")</f>
        <v>651</v>
      </c>
      <c r="AW407">
        <f>IF([137]Sheet1!A339&lt;&gt;"",[137]Sheet1!A339,"")</f>
        <v>170</v>
      </c>
      <c r="AX407">
        <f>IF([138]Sheet1!A339&lt;&gt;"",[138]Sheet1!A339,"")</f>
        <v>152</v>
      </c>
      <c r="AY407">
        <f>IF([139]Sheet1!A339&lt;&gt;"",[139]Sheet1!A339,"")</f>
        <v>659</v>
      </c>
      <c r="AZ407">
        <f>IF([140]Sheet1!A339&lt;&gt;"",[140]Sheet1!A339,"")</f>
        <v>399</v>
      </c>
      <c r="BA407">
        <f>IF([141]Sheet1!A339&lt;&gt;"",[141]Sheet1!A339,"")</f>
        <v>55</v>
      </c>
      <c r="BB407">
        <f>IF([142]Sheet1!A339&lt;&gt;"",[142]Sheet1!A339,"")</f>
        <v>246</v>
      </c>
      <c r="BC407">
        <f>IF([143]Sheet1!A339&lt;&gt;"",[143]Sheet1!A339,"")</f>
        <v>204</v>
      </c>
      <c r="BD407">
        <f>IF([144]Sheet1!A339&lt;&gt;"",[144]Sheet1!A339,"")</f>
        <v>73</v>
      </c>
      <c r="BE407">
        <f>IF([145]Sheet1!A339&lt;&gt;"",[145]Sheet1!A339,"")</f>
        <v>22</v>
      </c>
      <c r="BF407">
        <f>IF([146]Sheet1!A339&lt;&gt;"",[146]Sheet1!A339,"")</f>
        <v>53</v>
      </c>
      <c r="BG407">
        <f>IF([147]Sheet1!A339&lt;&gt;"",[147]Sheet1!A339,"")</f>
        <v>402</v>
      </c>
      <c r="BH407">
        <f>IF([148]Sheet1!A339&lt;&gt;"",[148]Sheet1!A339,"")</f>
        <v>204</v>
      </c>
      <c r="BI407">
        <f>IF([149]Sheet1!A339&lt;&gt;"",[149]Sheet1!A339,"")</f>
        <v>77</v>
      </c>
      <c r="BJ407">
        <f>IF([150]Sheet1!A339&lt;&gt;"",[150]Sheet1!A339,"")</f>
        <v>303</v>
      </c>
      <c r="BK407">
        <f>IF([151]Sheet1!A339&lt;&gt;"",[151]Sheet1!A339,"")</f>
        <v>5</v>
      </c>
      <c r="BL407">
        <f>IF([152]Sheet1!A339&lt;&gt;"",[152]Sheet1!A339,"")</f>
        <v>563</v>
      </c>
      <c r="BM407">
        <f>IF([153]Sheet1!A339&lt;&gt;"",[153]Sheet1!A339,"")</f>
        <v>310</v>
      </c>
      <c r="BN407">
        <f>IF([154]Sheet1!A339&lt;&gt;"",[154]Sheet1!A339,"")</f>
        <v>573</v>
      </c>
      <c r="BO407">
        <f>IF([155]Sheet1!A339&lt;&gt;"",[155]Sheet1!A339,"")</f>
        <v>35</v>
      </c>
      <c r="BP407">
        <f>IF([156]Sheet1!A339&lt;&gt;"",[156]Sheet1!A339,"")</f>
        <v>358</v>
      </c>
      <c r="BQ407">
        <f>IF([157]Sheet1!A339&lt;&gt;"",[157]Sheet1!A339,"")</f>
        <v>187</v>
      </c>
      <c r="BR407">
        <f>IF([158]Sheet1!A339&lt;&gt;"",[158]Sheet1!A339,"")</f>
        <v>329</v>
      </c>
      <c r="BS407">
        <f>IF([159]Sheet1!A339&lt;&gt;"",[159]Sheet1!A339,"")</f>
        <v>362</v>
      </c>
      <c r="BT407">
        <f>IF([160]Sheet1!A339&lt;&gt;"",[160]Sheet1!A339,"")</f>
        <v>579</v>
      </c>
      <c r="BU407">
        <f>IF([161]Sheet1!A339&lt;&gt;"",[161]Sheet1!A339,"")</f>
        <v>60</v>
      </c>
      <c r="BV407">
        <f>IF([162]Sheet1!A339&lt;&gt;"",[162]Sheet1!A339,"")</f>
        <v>607</v>
      </c>
      <c r="BW407">
        <f>IF([163]Sheet1!A339&lt;&gt;"",[163]Sheet1!A339,"")</f>
        <v>154</v>
      </c>
      <c r="BX407">
        <f>IF([164]Sheet1!A339&lt;&gt;"",[164]Sheet1!A339,"")</f>
        <v>248</v>
      </c>
      <c r="BY407">
        <f>IF([165]Sheet1!A339&lt;&gt;"",[165]Sheet1!A339,"")</f>
        <v>568</v>
      </c>
      <c r="BZ407">
        <f>IF([166]Sheet1!A339&lt;&gt;"",[166]Sheet1!A339,"")</f>
        <v>39</v>
      </c>
      <c r="CA407">
        <f>IF([167]Sheet1!A339&lt;&gt;"",[167]Sheet1!A339,"")</f>
        <v>198</v>
      </c>
      <c r="CB407">
        <f>IF([168]Sheet1!A339&lt;&gt;"",[168]Sheet1!A339,"")</f>
        <v>259</v>
      </c>
      <c r="CC407">
        <f>IF([169]Sheet1!A339&lt;&gt;"",[169]Sheet1!A339,"")</f>
        <v>61</v>
      </c>
      <c r="CD407">
        <f>IF([170]Sheet1!A339&lt;&gt;"",[170]Sheet1!A339,"")</f>
        <v>449</v>
      </c>
      <c r="CE407">
        <f>IF([171]Sheet1!A339&lt;&gt;"",[171]Sheet1!A339,"")</f>
        <v>96</v>
      </c>
      <c r="CF407">
        <f>IF([172]Sheet1!A339&lt;&gt;"",[172]Sheet1!A339,"")</f>
        <v>139</v>
      </c>
      <c r="CG407">
        <f>IF([173]Sheet1!A339&lt;&gt;"",[173]Sheet1!A339,"")</f>
        <v>194</v>
      </c>
      <c r="CH407">
        <f>IF([174]Sheet1!A339&lt;&gt;"",[174]Sheet1!A339,"")</f>
        <v>389</v>
      </c>
      <c r="CI407">
        <f>IF([175]Sheet1!A339&lt;&gt;"",[175]Sheet1!A339,"")</f>
        <v>329</v>
      </c>
      <c r="CJ407">
        <f>IF([176]Sheet1!A339&lt;&gt;"",[176]Sheet1!A339,"")</f>
        <v>494</v>
      </c>
      <c r="CK407">
        <f>IF([177]Sheet1!A339&lt;&gt;"",[177]Sheet1!A339,"")</f>
        <v>644</v>
      </c>
      <c r="CL407">
        <f>IF([178]Sheet1!A339&lt;&gt;"",[178]Sheet1!A339,"")</f>
        <v>207</v>
      </c>
    </row>
    <row r="408" spans="2:90">
      <c r="B408">
        <f>IF([90]Sheet1!A340&lt;&gt;"",[90]Sheet1!A340,"")</f>
        <v>274</v>
      </c>
      <c r="C408" t="str">
        <f>IF([91]Sheet1!A340&lt;&gt;"",[91]Sheet1!A340,"")</f>
        <v/>
      </c>
      <c r="D408" t="str">
        <f>IF([92]Sheet1!A340&lt;&gt;"",[92]Sheet1!A340,"")</f>
        <v/>
      </c>
      <c r="E408" t="str">
        <f>IF([93]Sheet1!A340&lt;&gt;"",[93]Sheet1!A340,"")</f>
        <v/>
      </c>
      <c r="F408" t="str">
        <f>IF([94]Sheet1!A340&lt;&gt;"",[94]Sheet1!A340,"")</f>
        <v/>
      </c>
      <c r="G408">
        <f>IF([95]Sheet1!A340&lt;&gt;"",[95]Sheet1!A340,"")</f>
        <v>6</v>
      </c>
      <c r="H408">
        <f>IF([96]Sheet1!A340&lt;&gt;"",[96]Sheet1!A340,"")</f>
        <v>73</v>
      </c>
      <c r="I408">
        <f>IF([97]Sheet1!A340&lt;&gt;"",[97]Sheet1!A340,"")</f>
        <v>661</v>
      </c>
      <c r="J408">
        <f>IF([98]Sheet1!A340&lt;&gt;"",[98]Sheet1!A340,"")</f>
        <v>264</v>
      </c>
      <c r="K408">
        <f>IF([99]Sheet1!A340&lt;&gt;"",[99]Sheet1!A340,"")</f>
        <v>157</v>
      </c>
      <c r="L408">
        <f>IF([100]Sheet1!A340&lt;&gt;"",[100]Sheet1!A340,"")</f>
        <v>70</v>
      </c>
      <c r="M408">
        <f>IF([101]Sheet1!A340&lt;&gt;"",[101]Sheet1!A340,"")</f>
        <v>398</v>
      </c>
      <c r="N408">
        <f>IF([102]Sheet1!A340&lt;&gt;"",[102]Sheet1!A340,"")</f>
        <v>197</v>
      </c>
      <c r="O408">
        <f>IF([103]Sheet1!A340&lt;&gt;"",[103]Sheet1!A340,"")</f>
        <v>604</v>
      </c>
      <c r="P408">
        <f>IF([104]Sheet1!A340&lt;&gt;"",[104]Sheet1!A340,"")</f>
        <v>336</v>
      </c>
      <c r="Q408">
        <f>IF([105]Sheet1!A340&lt;&gt;"",[105]Sheet1!A340,"")</f>
        <v>199</v>
      </c>
      <c r="R408">
        <f>IF([106]Sheet1!A340&lt;&gt;"",[106]Sheet1!A340,"")</f>
        <v>147</v>
      </c>
      <c r="S408">
        <f>IF([107]Sheet1!A340&lt;&gt;"",[107]Sheet1!A340,"")</f>
        <v>489</v>
      </c>
      <c r="T408">
        <f>IF([108]Sheet1!A340&lt;&gt;"",[108]Sheet1!A340,"")</f>
        <v>509</v>
      </c>
      <c r="U408">
        <f>IF([109]Sheet1!A340&lt;&gt;"",[109]Sheet1!A340,"")</f>
        <v>323</v>
      </c>
      <c r="V408">
        <f>IF([110]Sheet1!A340&lt;&gt;"",[110]Sheet1!A340,"")</f>
        <v>505</v>
      </c>
      <c r="W408">
        <f>IF([111]Sheet1!A340&lt;&gt;"",[111]Sheet1!A340,"")</f>
        <v>23</v>
      </c>
      <c r="X408">
        <f>IF([112]Sheet1!A340&lt;&gt;"",[112]Sheet1!A340,"")</f>
        <v>540</v>
      </c>
      <c r="Y408">
        <f>IF([113]Sheet1!A340&lt;&gt;"",[113]Sheet1!A340,"")</f>
        <v>542</v>
      </c>
      <c r="Z408">
        <f>IF([114]Sheet1!A340&lt;&gt;"",[114]Sheet1!A340,"")</f>
        <v>454</v>
      </c>
      <c r="AA408">
        <f>IF([115]Sheet1!A340&lt;&gt;"",[115]Sheet1!A340,"")</f>
        <v>517</v>
      </c>
      <c r="AB408">
        <f>IF([116]Sheet1!A340&lt;&gt;"",[116]Sheet1!A340,"")</f>
        <v>324</v>
      </c>
      <c r="AC408">
        <f>IF([117]Sheet1!A340&lt;&gt;"",[117]Sheet1!A340,"")</f>
        <v>3</v>
      </c>
      <c r="AD408">
        <f>IF([118]Sheet1!A340&lt;&gt;"",[118]Sheet1!A340,"")</f>
        <v>221</v>
      </c>
      <c r="AE408">
        <f>IF([119]Sheet1!A340&lt;&gt;"",[119]Sheet1!A340,"")</f>
        <v>183</v>
      </c>
      <c r="AF408">
        <f>IF([120]Sheet1!A340&lt;&gt;"",[120]Sheet1!A340,"")</f>
        <v>510</v>
      </c>
      <c r="AG408" t="str">
        <f>IF([121]Sheet1!A340&lt;&gt;"",[121]Sheet1!A340,"")</f>
        <v/>
      </c>
      <c r="AH408">
        <f>IF([122]Sheet1!A340&lt;&gt;"",[122]Sheet1!A340,"")</f>
        <v>365</v>
      </c>
      <c r="AI408">
        <f>IF([123]Sheet1!A340&lt;&gt;"",[123]Sheet1!A340,"")</f>
        <v>99</v>
      </c>
      <c r="AJ408">
        <f>IF([124]Sheet1!A340&lt;&gt;"",[124]Sheet1!A340,"")</f>
        <v>476</v>
      </c>
      <c r="AK408">
        <f>IF([125]Sheet1!A340&lt;&gt;"",[125]Sheet1!A340,"")</f>
        <v>100</v>
      </c>
      <c r="AL408">
        <f>IF([126]Sheet1!A340&lt;&gt;"",[126]Sheet1!A340,"")</f>
        <v>338</v>
      </c>
      <c r="AM408">
        <f>IF([127]Sheet1!A340&lt;&gt;"",[127]Sheet1!A340,"")</f>
        <v>472</v>
      </c>
      <c r="AN408">
        <f>IF([128]Sheet1!A340&lt;&gt;"",[128]Sheet1!A340,"")</f>
        <v>452</v>
      </c>
      <c r="AO408" t="str">
        <f>IF([129]Sheet1!A340&lt;&gt;"",[129]Sheet1!A340,"")</f>
        <v/>
      </c>
      <c r="AP408" t="str">
        <f>IF([130]Sheet1!A340&lt;&gt;"",[130]Sheet1!A340,"")</f>
        <v/>
      </c>
      <c r="AQ408">
        <f>IF([131]Sheet1!A340&lt;&gt;"",[131]Sheet1!A340,"")</f>
        <v>191</v>
      </c>
      <c r="AR408">
        <f>IF([132]Sheet1!A340&lt;&gt;"",[132]Sheet1!A340,"")</f>
        <v>21</v>
      </c>
      <c r="AS408">
        <f>IF([133]Sheet1!A340&lt;&gt;"",[133]Sheet1!A340,"")</f>
        <v>647</v>
      </c>
      <c r="AT408">
        <f>IF([134]Sheet1!A340&lt;&gt;"",[134]Sheet1!A340,"")</f>
        <v>199</v>
      </c>
      <c r="AU408">
        <f>IF([135]Sheet1!A340&lt;&gt;"",[135]Sheet1!A340,"")</f>
        <v>251</v>
      </c>
      <c r="AV408">
        <f>IF([136]Sheet1!A340&lt;&gt;"",[136]Sheet1!A340,"")</f>
        <v>66</v>
      </c>
      <c r="AW408">
        <f>IF([137]Sheet1!A340&lt;&gt;"",[137]Sheet1!A340,"")</f>
        <v>589</v>
      </c>
      <c r="AX408">
        <f>IF([138]Sheet1!A340&lt;&gt;"",[138]Sheet1!A340,"")</f>
        <v>614</v>
      </c>
      <c r="AY408">
        <f>IF([139]Sheet1!A340&lt;&gt;"",[139]Sheet1!A340,"")</f>
        <v>346</v>
      </c>
      <c r="AZ408">
        <f>IF([140]Sheet1!A340&lt;&gt;"",[140]Sheet1!A340,"")</f>
        <v>182</v>
      </c>
      <c r="BA408">
        <f>IF([141]Sheet1!A340&lt;&gt;"",[141]Sheet1!A340,"")</f>
        <v>10</v>
      </c>
      <c r="BB408">
        <f>IF([142]Sheet1!A340&lt;&gt;"",[142]Sheet1!A340,"")</f>
        <v>583</v>
      </c>
      <c r="BC408">
        <f>IF([143]Sheet1!A340&lt;&gt;"",[143]Sheet1!A340,"")</f>
        <v>229</v>
      </c>
      <c r="BD408">
        <f>IF([144]Sheet1!A340&lt;&gt;"",[144]Sheet1!A340,"")</f>
        <v>23</v>
      </c>
      <c r="BE408">
        <f>IF([145]Sheet1!A340&lt;&gt;"",[145]Sheet1!A340,"")</f>
        <v>35</v>
      </c>
      <c r="BF408">
        <f>IF([146]Sheet1!A340&lt;&gt;"",[146]Sheet1!A340,"")</f>
        <v>69</v>
      </c>
      <c r="BG408">
        <f>IF([147]Sheet1!A340&lt;&gt;"",[147]Sheet1!A340,"")</f>
        <v>382</v>
      </c>
      <c r="BH408">
        <f>IF([148]Sheet1!A340&lt;&gt;"",[148]Sheet1!A340,"")</f>
        <v>53</v>
      </c>
      <c r="BI408">
        <f>IF([149]Sheet1!A340&lt;&gt;"",[149]Sheet1!A340,"")</f>
        <v>187</v>
      </c>
      <c r="BJ408">
        <f>IF([150]Sheet1!A340&lt;&gt;"",[150]Sheet1!A340,"")</f>
        <v>398</v>
      </c>
      <c r="BK408">
        <f>IF([151]Sheet1!A340&lt;&gt;"",[151]Sheet1!A340,"")</f>
        <v>381</v>
      </c>
      <c r="BL408">
        <f>IF([152]Sheet1!A340&lt;&gt;"",[152]Sheet1!A340,"")</f>
        <v>309</v>
      </c>
      <c r="BM408">
        <f>IF([153]Sheet1!A340&lt;&gt;"",[153]Sheet1!A340,"")</f>
        <v>226</v>
      </c>
      <c r="BN408">
        <f>IF([154]Sheet1!A340&lt;&gt;"",[154]Sheet1!A340,"")</f>
        <v>658</v>
      </c>
      <c r="BO408">
        <f>IF([155]Sheet1!A340&lt;&gt;"",[155]Sheet1!A340,"")</f>
        <v>399</v>
      </c>
      <c r="BP408">
        <f>IF([156]Sheet1!A340&lt;&gt;"",[156]Sheet1!A340,"")</f>
        <v>621</v>
      </c>
      <c r="BQ408">
        <f>IF([157]Sheet1!A340&lt;&gt;"",[157]Sheet1!A340,"")</f>
        <v>491</v>
      </c>
      <c r="BR408">
        <f>IF([158]Sheet1!A340&lt;&gt;"",[158]Sheet1!A340,"")</f>
        <v>94</v>
      </c>
      <c r="BS408">
        <f>IF([159]Sheet1!A340&lt;&gt;"",[159]Sheet1!A340,"")</f>
        <v>289</v>
      </c>
      <c r="BT408">
        <f>IF([160]Sheet1!A340&lt;&gt;"",[160]Sheet1!A340,"")</f>
        <v>158</v>
      </c>
      <c r="BU408">
        <f>IF([161]Sheet1!A340&lt;&gt;"",[161]Sheet1!A340,"")</f>
        <v>168</v>
      </c>
      <c r="BV408">
        <f>IF([162]Sheet1!A340&lt;&gt;"",[162]Sheet1!A340,"")</f>
        <v>637</v>
      </c>
      <c r="BW408">
        <f>IF([163]Sheet1!A340&lt;&gt;"",[163]Sheet1!A340,"")</f>
        <v>216</v>
      </c>
      <c r="BX408">
        <f>IF([164]Sheet1!A340&lt;&gt;"",[164]Sheet1!A340,"")</f>
        <v>276</v>
      </c>
      <c r="BY408">
        <f>IF([165]Sheet1!A340&lt;&gt;"",[165]Sheet1!A340,"")</f>
        <v>188</v>
      </c>
      <c r="BZ408">
        <f>IF([166]Sheet1!A340&lt;&gt;"",[166]Sheet1!A340,"")</f>
        <v>631</v>
      </c>
      <c r="CA408">
        <f>IF([167]Sheet1!A340&lt;&gt;"",[167]Sheet1!A340,"")</f>
        <v>139</v>
      </c>
      <c r="CB408">
        <f>IF([168]Sheet1!A340&lt;&gt;"",[168]Sheet1!A340,"")</f>
        <v>157</v>
      </c>
      <c r="CC408">
        <f>IF([169]Sheet1!A340&lt;&gt;"",[169]Sheet1!A340,"")</f>
        <v>307</v>
      </c>
      <c r="CD408">
        <f>IF([170]Sheet1!A340&lt;&gt;"",[170]Sheet1!A340,"")</f>
        <v>196</v>
      </c>
      <c r="CE408">
        <f>IF([171]Sheet1!A340&lt;&gt;"",[171]Sheet1!A340,"")</f>
        <v>281</v>
      </c>
      <c r="CF408">
        <f>IF([172]Sheet1!A340&lt;&gt;"",[172]Sheet1!A340,"")</f>
        <v>375</v>
      </c>
      <c r="CG408">
        <f>IF([173]Sheet1!A340&lt;&gt;"",[173]Sheet1!A340,"")</f>
        <v>18</v>
      </c>
      <c r="CH408">
        <f>IF([174]Sheet1!A340&lt;&gt;"",[174]Sheet1!A340,"")</f>
        <v>600</v>
      </c>
      <c r="CI408">
        <f>IF([175]Sheet1!A340&lt;&gt;"",[175]Sheet1!A340,"")</f>
        <v>481</v>
      </c>
      <c r="CJ408">
        <f>IF([176]Sheet1!A340&lt;&gt;"",[176]Sheet1!A340,"")</f>
        <v>214</v>
      </c>
      <c r="CK408">
        <f>IF([177]Sheet1!A340&lt;&gt;"",[177]Sheet1!A340,"")</f>
        <v>232</v>
      </c>
      <c r="CL408">
        <f>IF([178]Sheet1!A340&lt;&gt;"",[178]Sheet1!A340,"")</f>
        <v>606</v>
      </c>
    </row>
    <row r="409" spans="2:90">
      <c r="B409">
        <f>IF([90]Sheet1!A341&lt;&gt;"",[90]Sheet1!A341,"")</f>
        <v>164</v>
      </c>
      <c r="C409" t="str">
        <f>IF([91]Sheet1!A341&lt;&gt;"",[91]Sheet1!A341,"")</f>
        <v/>
      </c>
      <c r="D409" t="str">
        <f>IF([92]Sheet1!A341&lt;&gt;"",[92]Sheet1!A341,"")</f>
        <v/>
      </c>
      <c r="E409" t="str">
        <f>IF([93]Sheet1!A341&lt;&gt;"",[93]Sheet1!A341,"")</f>
        <v/>
      </c>
      <c r="F409" t="str">
        <f>IF([94]Sheet1!A341&lt;&gt;"",[94]Sheet1!A341,"")</f>
        <v/>
      </c>
      <c r="G409">
        <f>IF([95]Sheet1!A341&lt;&gt;"",[95]Sheet1!A341,"")</f>
        <v>318</v>
      </c>
      <c r="H409">
        <f>IF([96]Sheet1!A341&lt;&gt;"",[96]Sheet1!A341,"")</f>
        <v>122</v>
      </c>
      <c r="I409">
        <f>IF([97]Sheet1!A341&lt;&gt;"",[97]Sheet1!A341,"")</f>
        <v>91</v>
      </c>
      <c r="J409">
        <f>IF([98]Sheet1!A341&lt;&gt;"",[98]Sheet1!A341,"")</f>
        <v>70</v>
      </c>
      <c r="K409">
        <f>IF([99]Sheet1!A341&lt;&gt;"",[99]Sheet1!A341,"")</f>
        <v>645</v>
      </c>
      <c r="L409">
        <f>IF([100]Sheet1!A341&lt;&gt;"",[100]Sheet1!A341,"")</f>
        <v>265</v>
      </c>
      <c r="M409">
        <f>IF([101]Sheet1!A341&lt;&gt;"",[101]Sheet1!A341,"")</f>
        <v>628</v>
      </c>
      <c r="N409">
        <f>IF([102]Sheet1!A341&lt;&gt;"",[102]Sheet1!A341,"")</f>
        <v>128</v>
      </c>
      <c r="O409">
        <f>IF([103]Sheet1!A341&lt;&gt;"",[103]Sheet1!A341,"")</f>
        <v>180</v>
      </c>
      <c r="P409">
        <f>IF([104]Sheet1!A341&lt;&gt;"",[104]Sheet1!A341,"")</f>
        <v>165</v>
      </c>
      <c r="Q409">
        <f>IF([105]Sheet1!A341&lt;&gt;"",[105]Sheet1!A341,"")</f>
        <v>613</v>
      </c>
      <c r="R409">
        <f>IF([106]Sheet1!A341&lt;&gt;"",[106]Sheet1!A341,"")</f>
        <v>121</v>
      </c>
      <c r="S409">
        <f>IF([107]Sheet1!A341&lt;&gt;"",[107]Sheet1!A341,"")</f>
        <v>4</v>
      </c>
      <c r="T409">
        <f>IF([108]Sheet1!A341&lt;&gt;"",[108]Sheet1!A341,"")</f>
        <v>422</v>
      </c>
      <c r="U409">
        <f>IF([109]Sheet1!A341&lt;&gt;"",[109]Sheet1!A341,"")</f>
        <v>439</v>
      </c>
      <c r="V409">
        <f>IF([110]Sheet1!A341&lt;&gt;"",[110]Sheet1!A341,"")</f>
        <v>410</v>
      </c>
      <c r="W409">
        <f>IF([111]Sheet1!A341&lt;&gt;"",[111]Sheet1!A341,"")</f>
        <v>101</v>
      </c>
      <c r="X409">
        <f>IF([112]Sheet1!A341&lt;&gt;"",[112]Sheet1!A341,"")</f>
        <v>198</v>
      </c>
      <c r="Y409">
        <f>IF([113]Sheet1!A341&lt;&gt;"",[113]Sheet1!A341,"")</f>
        <v>272</v>
      </c>
      <c r="Z409">
        <f>IF([114]Sheet1!A341&lt;&gt;"",[114]Sheet1!A341,"")</f>
        <v>182</v>
      </c>
      <c r="AA409">
        <f>IF([115]Sheet1!A341&lt;&gt;"",[115]Sheet1!A341,"")</f>
        <v>343</v>
      </c>
      <c r="AB409">
        <f>IF([116]Sheet1!A341&lt;&gt;"",[116]Sheet1!A341,"")</f>
        <v>281</v>
      </c>
      <c r="AC409">
        <f>IF([117]Sheet1!A341&lt;&gt;"",[117]Sheet1!A341,"")</f>
        <v>343</v>
      </c>
      <c r="AD409">
        <f>IF([118]Sheet1!A341&lt;&gt;"",[118]Sheet1!A341,"")</f>
        <v>451</v>
      </c>
      <c r="AE409">
        <f>IF([119]Sheet1!A341&lt;&gt;"",[119]Sheet1!A341,"")</f>
        <v>390</v>
      </c>
      <c r="AF409">
        <f>IF([120]Sheet1!A341&lt;&gt;"",[120]Sheet1!A341,"")</f>
        <v>60</v>
      </c>
      <c r="AG409" t="str">
        <f>IF([121]Sheet1!A341&lt;&gt;"",[121]Sheet1!A341,"")</f>
        <v/>
      </c>
      <c r="AH409">
        <f>IF([122]Sheet1!A341&lt;&gt;"",[122]Sheet1!A341,"")</f>
        <v>308</v>
      </c>
      <c r="AI409">
        <f>IF([123]Sheet1!A341&lt;&gt;"",[123]Sheet1!A341,"")</f>
        <v>86</v>
      </c>
      <c r="AJ409">
        <f>IF([124]Sheet1!A341&lt;&gt;"",[124]Sheet1!A341,"")</f>
        <v>288</v>
      </c>
      <c r="AK409">
        <f>IF([125]Sheet1!A341&lt;&gt;"",[125]Sheet1!A341,"")</f>
        <v>211</v>
      </c>
      <c r="AL409">
        <f>IF([126]Sheet1!A341&lt;&gt;"",[126]Sheet1!A341,"")</f>
        <v>208</v>
      </c>
      <c r="AM409">
        <f>IF([127]Sheet1!A341&lt;&gt;"",[127]Sheet1!A341,"")</f>
        <v>120</v>
      </c>
      <c r="AN409">
        <f>IF([128]Sheet1!A341&lt;&gt;"",[128]Sheet1!A341,"")</f>
        <v>103</v>
      </c>
      <c r="AO409" t="str">
        <f>IF([129]Sheet1!A341&lt;&gt;"",[129]Sheet1!A341,"")</f>
        <v/>
      </c>
      <c r="AP409" t="str">
        <f>IF([130]Sheet1!A341&lt;&gt;"",[130]Sheet1!A341,"")</f>
        <v/>
      </c>
      <c r="AQ409">
        <f>IF([131]Sheet1!A341&lt;&gt;"",[131]Sheet1!A341,"")</f>
        <v>591</v>
      </c>
      <c r="AR409">
        <f>IF([132]Sheet1!A341&lt;&gt;"",[132]Sheet1!A341,"")</f>
        <v>115</v>
      </c>
      <c r="AS409">
        <f>IF([133]Sheet1!A341&lt;&gt;"",[133]Sheet1!A341,"")</f>
        <v>297</v>
      </c>
      <c r="AT409">
        <f>IF([134]Sheet1!A341&lt;&gt;"",[134]Sheet1!A341,"")</f>
        <v>167</v>
      </c>
      <c r="AU409">
        <f>IF([135]Sheet1!A341&lt;&gt;"",[135]Sheet1!A341,"")</f>
        <v>136</v>
      </c>
      <c r="AV409">
        <f>IF([136]Sheet1!A341&lt;&gt;"",[136]Sheet1!A341,"")</f>
        <v>39</v>
      </c>
      <c r="AW409">
        <f>IF([137]Sheet1!A341&lt;&gt;"",[137]Sheet1!A341,"")</f>
        <v>564</v>
      </c>
      <c r="AX409">
        <f>IF([138]Sheet1!A341&lt;&gt;"",[138]Sheet1!A341,"")</f>
        <v>71</v>
      </c>
      <c r="AY409">
        <f>IF([139]Sheet1!A341&lt;&gt;"",[139]Sheet1!A341,"")</f>
        <v>208</v>
      </c>
      <c r="AZ409">
        <f>IF([140]Sheet1!A341&lt;&gt;"",[140]Sheet1!A341,"")</f>
        <v>169</v>
      </c>
      <c r="BA409">
        <f>IF([141]Sheet1!A341&lt;&gt;"",[141]Sheet1!A341,"")</f>
        <v>290</v>
      </c>
      <c r="BB409">
        <f>IF([142]Sheet1!A341&lt;&gt;"",[142]Sheet1!A341,"")</f>
        <v>21</v>
      </c>
      <c r="BC409">
        <f>IF([143]Sheet1!A341&lt;&gt;"",[143]Sheet1!A341,"")</f>
        <v>661</v>
      </c>
      <c r="BD409">
        <f>IF([144]Sheet1!A341&lt;&gt;"",[144]Sheet1!A341,"")</f>
        <v>224</v>
      </c>
      <c r="BE409">
        <f>IF([145]Sheet1!A341&lt;&gt;"",[145]Sheet1!A341,"")</f>
        <v>88</v>
      </c>
      <c r="BF409">
        <f>IF([146]Sheet1!A341&lt;&gt;"",[146]Sheet1!A341,"")</f>
        <v>255</v>
      </c>
      <c r="BG409">
        <f>IF([147]Sheet1!A341&lt;&gt;"",[147]Sheet1!A341,"")</f>
        <v>45</v>
      </c>
      <c r="BH409">
        <f>IF([148]Sheet1!A341&lt;&gt;"",[148]Sheet1!A341,"")</f>
        <v>97</v>
      </c>
      <c r="BI409">
        <f>IF([149]Sheet1!A341&lt;&gt;"",[149]Sheet1!A341,"")</f>
        <v>655</v>
      </c>
      <c r="BJ409">
        <f>IF([150]Sheet1!A341&lt;&gt;"",[150]Sheet1!A341,"")</f>
        <v>374</v>
      </c>
      <c r="BK409">
        <f>IF([151]Sheet1!A341&lt;&gt;"",[151]Sheet1!A341,"")</f>
        <v>152</v>
      </c>
      <c r="BL409">
        <f>IF([152]Sheet1!A341&lt;&gt;"",[152]Sheet1!A341,"")</f>
        <v>172</v>
      </c>
      <c r="BM409">
        <f>IF([153]Sheet1!A341&lt;&gt;"",[153]Sheet1!A341,"")</f>
        <v>38</v>
      </c>
      <c r="BN409">
        <f>IF([154]Sheet1!A341&lt;&gt;"",[154]Sheet1!A341,"")</f>
        <v>9</v>
      </c>
      <c r="BO409">
        <f>IF([155]Sheet1!A341&lt;&gt;"",[155]Sheet1!A341,"")</f>
        <v>57</v>
      </c>
      <c r="BP409">
        <f>IF([156]Sheet1!A341&lt;&gt;"",[156]Sheet1!A341,"")</f>
        <v>382</v>
      </c>
      <c r="BQ409">
        <f>IF([157]Sheet1!A341&lt;&gt;"",[157]Sheet1!A341,"")</f>
        <v>179</v>
      </c>
      <c r="BR409">
        <f>IF([158]Sheet1!A341&lt;&gt;"",[158]Sheet1!A341,"")</f>
        <v>642</v>
      </c>
      <c r="BS409">
        <f>IF([159]Sheet1!A341&lt;&gt;"",[159]Sheet1!A341,"")</f>
        <v>116</v>
      </c>
      <c r="BT409">
        <f>IF([160]Sheet1!A341&lt;&gt;"",[160]Sheet1!A341,"")</f>
        <v>242</v>
      </c>
      <c r="BU409">
        <f>IF([161]Sheet1!A341&lt;&gt;"",[161]Sheet1!A341,"")</f>
        <v>188</v>
      </c>
      <c r="BV409">
        <f>IF([162]Sheet1!A341&lt;&gt;"",[162]Sheet1!A341,"")</f>
        <v>407</v>
      </c>
      <c r="BW409">
        <f>IF([163]Sheet1!A341&lt;&gt;"",[163]Sheet1!A341,"")</f>
        <v>161</v>
      </c>
      <c r="BX409">
        <f>IF([164]Sheet1!A341&lt;&gt;"",[164]Sheet1!A341,"")</f>
        <v>65</v>
      </c>
      <c r="BY409">
        <f>IF([165]Sheet1!A341&lt;&gt;"",[165]Sheet1!A341,"")</f>
        <v>157</v>
      </c>
      <c r="BZ409">
        <f>IF([166]Sheet1!A341&lt;&gt;"",[166]Sheet1!A341,"")</f>
        <v>303</v>
      </c>
      <c r="CA409">
        <f>IF([167]Sheet1!A341&lt;&gt;"",[167]Sheet1!A341,"")</f>
        <v>222</v>
      </c>
      <c r="CB409">
        <f>IF([168]Sheet1!A341&lt;&gt;"",[168]Sheet1!A341,"")</f>
        <v>450</v>
      </c>
      <c r="CC409">
        <f>IF([169]Sheet1!A341&lt;&gt;"",[169]Sheet1!A341,"")</f>
        <v>192</v>
      </c>
      <c r="CD409">
        <f>IF([170]Sheet1!A341&lt;&gt;"",[170]Sheet1!A341,"")</f>
        <v>415</v>
      </c>
      <c r="CE409">
        <f>IF([171]Sheet1!A341&lt;&gt;"",[171]Sheet1!A341,"")</f>
        <v>314</v>
      </c>
      <c r="CF409">
        <f>IF([172]Sheet1!A341&lt;&gt;"",[172]Sheet1!A341,"")</f>
        <v>65</v>
      </c>
      <c r="CG409">
        <f>IF([173]Sheet1!A341&lt;&gt;"",[173]Sheet1!A341,"")</f>
        <v>385</v>
      </c>
      <c r="CH409">
        <f>IF([174]Sheet1!A341&lt;&gt;"",[174]Sheet1!A341,"")</f>
        <v>378</v>
      </c>
      <c r="CI409">
        <f>IF([175]Sheet1!A341&lt;&gt;"",[175]Sheet1!A341,"")</f>
        <v>53</v>
      </c>
      <c r="CJ409">
        <f>IF([176]Sheet1!A341&lt;&gt;"",[176]Sheet1!A341,"")</f>
        <v>518</v>
      </c>
      <c r="CK409">
        <f>IF([177]Sheet1!A341&lt;&gt;"",[177]Sheet1!A341,"")</f>
        <v>12</v>
      </c>
      <c r="CL409">
        <f>IF([178]Sheet1!A341&lt;&gt;"",[178]Sheet1!A341,"")</f>
        <v>3</v>
      </c>
    </row>
    <row r="410" spans="2:90">
      <c r="B410">
        <f>IF([90]Sheet1!A342&lt;&gt;"",[90]Sheet1!A342,"")</f>
        <v>260</v>
      </c>
      <c r="C410" t="str">
        <f>IF([91]Sheet1!A342&lt;&gt;"",[91]Sheet1!A342,"")</f>
        <v/>
      </c>
      <c r="D410" t="str">
        <f>IF([92]Sheet1!A342&lt;&gt;"",[92]Sheet1!A342,"")</f>
        <v/>
      </c>
      <c r="E410" t="str">
        <f>IF([93]Sheet1!A342&lt;&gt;"",[93]Sheet1!A342,"")</f>
        <v/>
      </c>
      <c r="F410" t="str">
        <f>IF([94]Sheet1!A342&lt;&gt;"",[94]Sheet1!A342,"")</f>
        <v/>
      </c>
      <c r="G410">
        <f>IF([95]Sheet1!A342&lt;&gt;"",[95]Sheet1!A342,"")</f>
        <v>278</v>
      </c>
      <c r="H410">
        <f>IF([96]Sheet1!A342&lt;&gt;"",[96]Sheet1!A342,"")</f>
        <v>194</v>
      </c>
      <c r="I410">
        <f>IF([97]Sheet1!A342&lt;&gt;"",[97]Sheet1!A342,"")</f>
        <v>626</v>
      </c>
      <c r="J410">
        <f>IF([98]Sheet1!A342&lt;&gt;"",[98]Sheet1!A342,"")</f>
        <v>554</v>
      </c>
      <c r="K410">
        <f>IF([99]Sheet1!A342&lt;&gt;"",[99]Sheet1!A342,"")</f>
        <v>263</v>
      </c>
      <c r="L410">
        <f>IF([100]Sheet1!A342&lt;&gt;"",[100]Sheet1!A342,"")</f>
        <v>97</v>
      </c>
      <c r="M410">
        <f>IF([101]Sheet1!A342&lt;&gt;"",[101]Sheet1!A342,"")</f>
        <v>609</v>
      </c>
      <c r="N410">
        <f>IF([102]Sheet1!A342&lt;&gt;"",[102]Sheet1!A342,"")</f>
        <v>349</v>
      </c>
      <c r="O410">
        <f>IF([103]Sheet1!A342&lt;&gt;"",[103]Sheet1!A342,"")</f>
        <v>54</v>
      </c>
      <c r="P410">
        <f>IF([104]Sheet1!A342&lt;&gt;"",[104]Sheet1!A342,"")</f>
        <v>212</v>
      </c>
      <c r="Q410">
        <f>IF([105]Sheet1!A342&lt;&gt;"",[105]Sheet1!A342,"")</f>
        <v>127</v>
      </c>
      <c r="R410">
        <f>IF([106]Sheet1!A342&lt;&gt;"",[106]Sheet1!A342,"")</f>
        <v>155</v>
      </c>
      <c r="S410">
        <f>IF([107]Sheet1!A342&lt;&gt;"",[107]Sheet1!A342,"")</f>
        <v>512</v>
      </c>
      <c r="T410">
        <f>IF([108]Sheet1!A342&lt;&gt;"",[108]Sheet1!A342,"")</f>
        <v>410</v>
      </c>
      <c r="U410">
        <f>IF([109]Sheet1!A342&lt;&gt;"",[109]Sheet1!A342,"")</f>
        <v>156</v>
      </c>
      <c r="V410">
        <f>IF([110]Sheet1!A342&lt;&gt;"",[110]Sheet1!A342,"")</f>
        <v>194</v>
      </c>
      <c r="W410">
        <f>IF([111]Sheet1!A342&lt;&gt;"",[111]Sheet1!A342,"")</f>
        <v>220</v>
      </c>
      <c r="X410">
        <f>IF([112]Sheet1!A342&lt;&gt;"",[112]Sheet1!A342,"")</f>
        <v>487</v>
      </c>
      <c r="Y410">
        <f>IF([113]Sheet1!A342&lt;&gt;"",[113]Sheet1!A342,"")</f>
        <v>457</v>
      </c>
      <c r="Z410">
        <f>IF([114]Sheet1!A342&lt;&gt;"",[114]Sheet1!A342,"")</f>
        <v>254</v>
      </c>
      <c r="AA410">
        <f>IF([115]Sheet1!A342&lt;&gt;"",[115]Sheet1!A342,"")</f>
        <v>165</v>
      </c>
      <c r="AB410">
        <f>IF([116]Sheet1!A342&lt;&gt;"",[116]Sheet1!A342,"")</f>
        <v>144</v>
      </c>
      <c r="AC410">
        <f>IF([117]Sheet1!A342&lt;&gt;"",[117]Sheet1!A342,"")</f>
        <v>340</v>
      </c>
      <c r="AD410">
        <f>IF([118]Sheet1!A342&lt;&gt;"",[118]Sheet1!A342,"")</f>
        <v>422</v>
      </c>
      <c r="AE410">
        <f>IF([119]Sheet1!A342&lt;&gt;"",[119]Sheet1!A342,"")</f>
        <v>386</v>
      </c>
      <c r="AF410">
        <f>IF([120]Sheet1!A342&lt;&gt;"",[120]Sheet1!A342,"")</f>
        <v>548</v>
      </c>
      <c r="AG410" t="str">
        <f>IF([121]Sheet1!A342&lt;&gt;"",[121]Sheet1!A342,"")</f>
        <v/>
      </c>
      <c r="AH410">
        <f>IF([122]Sheet1!A342&lt;&gt;"",[122]Sheet1!A342,"")</f>
        <v>277</v>
      </c>
      <c r="AI410">
        <f>IF([123]Sheet1!A342&lt;&gt;"",[123]Sheet1!A342,"")</f>
        <v>313</v>
      </c>
      <c r="AJ410">
        <f>IF([124]Sheet1!A342&lt;&gt;"",[124]Sheet1!A342,"")</f>
        <v>121</v>
      </c>
      <c r="AK410">
        <f>IF([125]Sheet1!A342&lt;&gt;"",[125]Sheet1!A342,"")</f>
        <v>223</v>
      </c>
      <c r="AL410">
        <f>IF([126]Sheet1!A342&lt;&gt;"",[126]Sheet1!A342,"")</f>
        <v>62</v>
      </c>
      <c r="AM410">
        <f>IF([127]Sheet1!A342&lt;&gt;"",[127]Sheet1!A342,"")</f>
        <v>527</v>
      </c>
      <c r="AN410">
        <f>IF([128]Sheet1!A342&lt;&gt;"",[128]Sheet1!A342,"")</f>
        <v>476</v>
      </c>
      <c r="AO410" t="str">
        <f>IF([129]Sheet1!A342&lt;&gt;"",[129]Sheet1!A342,"")</f>
        <v/>
      </c>
      <c r="AP410" t="str">
        <f>IF([130]Sheet1!A342&lt;&gt;"",[130]Sheet1!A342,"")</f>
        <v/>
      </c>
      <c r="AQ410">
        <f>IF([131]Sheet1!A342&lt;&gt;"",[131]Sheet1!A342,"")</f>
        <v>261</v>
      </c>
      <c r="AR410">
        <f>IF([132]Sheet1!A342&lt;&gt;"",[132]Sheet1!A342,"")</f>
        <v>270</v>
      </c>
      <c r="AS410">
        <f>IF([133]Sheet1!A342&lt;&gt;"",[133]Sheet1!A342,"")</f>
        <v>320</v>
      </c>
      <c r="AT410">
        <f>IF([134]Sheet1!A342&lt;&gt;"",[134]Sheet1!A342,"")</f>
        <v>645</v>
      </c>
      <c r="AU410">
        <f>IF([135]Sheet1!A342&lt;&gt;"",[135]Sheet1!A342,"")</f>
        <v>100</v>
      </c>
      <c r="AV410">
        <f>IF([136]Sheet1!A342&lt;&gt;"",[136]Sheet1!A342,"")</f>
        <v>587</v>
      </c>
      <c r="AW410">
        <f>IF([137]Sheet1!A342&lt;&gt;"",[137]Sheet1!A342,"")</f>
        <v>309</v>
      </c>
      <c r="AX410">
        <f>IF([138]Sheet1!A342&lt;&gt;"",[138]Sheet1!A342,"")</f>
        <v>87</v>
      </c>
      <c r="AY410">
        <f>IF([139]Sheet1!A342&lt;&gt;"",[139]Sheet1!A342,"")</f>
        <v>38</v>
      </c>
      <c r="AZ410">
        <f>IF([140]Sheet1!A342&lt;&gt;"",[140]Sheet1!A342,"")</f>
        <v>146</v>
      </c>
      <c r="BA410">
        <f>IF([141]Sheet1!A342&lt;&gt;"",[141]Sheet1!A342,"")</f>
        <v>75</v>
      </c>
      <c r="BB410">
        <f>IF([142]Sheet1!A342&lt;&gt;"",[142]Sheet1!A342,"")</f>
        <v>567</v>
      </c>
      <c r="BC410">
        <f>IF([143]Sheet1!A342&lt;&gt;"",[143]Sheet1!A342,"")</f>
        <v>79</v>
      </c>
      <c r="BD410">
        <f>IF([144]Sheet1!A342&lt;&gt;"",[144]Sheet1!A342,"")</f>
        <v>227</v>
      </c>
      <c r="BE410">
        <f>IF([145]Sheet1!A342&lt;&gt;"",[145]Sheet1!A342,"")</f>
        <v>638</v>
      </c>
      <c r="BF410">
        <f>IF([146]Sheet1!A342&lt;&gt;"",[146]Sheet1!A342,"")</f>
        <v>271</v>
      </c>
      <c r="BG410">
        <f>IF([147]Sheet1!A342&lt;&gt;"",[147]Sheet1!A342,"")</f>
        <v>590</v>
      </c>
      <c r="BH410">
        <f>IF([148]Sheet1!A342&lt;&gt;"",[148]Sheet1!A342,"")</f>
        <v>618</v>
      </c>
      <c r="BI410">
        <f>IF([149]Sheet1!A342&lt;&gt;"",[149]Sheet1!A342,"")</f>
        <v>96</v>
      </c>
      <c r="BJ410">
        <f>IF([150]Sheet1!A342&lt;&gt;"",[150]Sheet1!A342,"")</f>
        <v>12</v>
      </c>
      <c r="BK410">
        <f>IF([151]Sheet1!A342&lt;&gt;"",[151]Sheet1!A342,"")</f>
        <v>251</v>
      </c>
      <c r="BL410">
        <f>IF([152]Sheet1!A342&lt;&gt;"",[152]Sheet1!A342,"")</f>
        <v>646</v>
      </c>
      <c r="BM410">
        <f>IF([153]Sheet1!A342&lt;&gt;"",[153]Sheet1!A342,"")</f>
        <v>173</v>
      </c>
      <c r="BN410">
        <f>IF([154]Sheet1!A342&lt;&gt;"",[154]Sheet1!A342,"")</f>
        <v>263</v>
      </c>
      <c r="BO410">
        <f>IF([155]Sheet1!A342&lt;&gt;"",[155]Sheet1!A342,"")</f>
        <v>124</v>
      </c>
      <c r="BP410">
        <f>IF([156]Sheet1!A342&lt;&gt;"",[156]Sheet1!A342,"")</f>
        <v>319</v>
      </c>
      <c r="BQ410">
        <f>IF([157]Sheet1!A342&lt;&gt;"",[157]Sheet1!A342,"")</f>
        <v>33</v>
      </c>
      <c r="BR410">
        <f>IF([158]Sheet1!A342&lt;&gt;"",[158]Sheet1!A342,"")</f>
        <v>314</v>
      </c>
      <c r="BS410">
        <f>IF([159]Sheet1!A342&lt;&gt;"",[159]Sheet1!A342,"")</f>
        <v>597</v>
      </c>
      <c r="BT410">
        <f>IF([160]Sheet1!A342&lt;&gt;"",[160]Sheet1!A342,"")</f>
        <v>514</v>
      </c>
      <c r="BU410">
        <f>IF([161]Sheet1!A342&lt;&gt;"",[161]Sheet1!A342,"")</f>
        <v>18</v>
      </c>
      <c r="BV410">
        <f>IF([162]Sheet1!A342&lt;&gt;"",[162]Sheet1!A342,"")</f>
        <v>86</v>
      </c>
      <c r="BW410">
        <f>IF([163]Sheet1!A342&lt;&gt;"",[163]Sheet1!A342,"")</f>
        <v>663</v>
      </c>
      <c r="BX410">
        <f>IF([164]Sheet1!A342&lt;&gt;"",[164]Sheet1!A342,"")</f>
        <v>40</v>
      </c>
      <c r="BY410">
        <f>IF([165]Sheet1!A342&lt;&gt;"",[165]Sheet1!A342,"")</f>
        <v>112</v>
      </c>
      <c r="BZ410">
        <f>IF([166]Sheet1!A342&lt;&gt;"",[166]Sheet1!A342,"")</f>
        <v>646</v>
      </c>
      <c r="CA410">
        <f>IF([167]Sheet1!A342&lt;&gt;"",[167]Sheet1!A342,"")</f>
        <v>638</v>
      </c>
      <c r="CB410">
        <f>IF([168]Sheet1!A342&lt;&gt;"",[168]Sheet1!A342,"")</f>
        <v>144</v>
      </c>
      <c r="CC410">
        <f>IF([169]Sheet1!A342&lt;&gt;"",[169]Sheet1!A342,"")</f>
        <v>175</v>
      </c>
      <c r="CD410">
        <f>IF([170]Sheet1!A342&lt;&gt;"",[170]Sheet1!A342,"")</f>
        <v>343</v>
      </c>
      <c r="CE410">
        <f>IF([171]Sheet1!A342&lt;&gt;"",[171]Sheet1!A342,"")</f>
        <v>248</v>
      </c>
      <c r="CF410">
        <f>IF([172]Sheet1!A342&lt;&gt;"",[172]Sheet1!A342,"")</f>
        <v>181</v>
      </c>
      <c r="CG410">
        <f>IF([173]Sheet1!A342&lt;&gt;"",[173]Sheet1!A342,"")</f>
        <v>486</v>
      </c>
      <c r="CH410">
        <f>IF([174]Sheet1!A342&lt;&gt;"",[174]Sheet1!A342,"")</f>
        <v>407</v>
      </c>
      <c r="CI410">
        <f>IF([175]Sheet1!A342&lt;&gt;"",[175]Sheet1!A342,"")</f>
        <v>21</v>
      </c>
      <c r="CJ410">
        <f>IF([176]Sheet1!A342&lt;&gt;"",[176]Sheet1!A342,"")</f>
        <v>593</v>
      </c>
      <c r="CK410">
        <f>IF([177]Sheet1!A342&lt;&gt;"",[177]Sheet1!A342,"")</f>
        <v>312</v>
      </c>
      <c r="CL410">
        <f>IF([178]Sheet1!A342&lt;&gt;"",[178]Sheet1!A342,"")</f>
        <v>334</v>
      </c>
    </row>
    <row r="411" spans="2:90">
      <c r="B411">
        <f>IF([90]Sheet1!A343&lt;&gt;"",[90]Sheet1!A343,"")</f>
        <v>461</v>
      </c>
      <c r="C411" t="str">
        <f>IF([91]Sheet1!A343&lt;&gt;"",[91]Sheet1!A343,"")</f>
        <v/>
      </c>
      <c r="D411" t="str">
        <f>IF([92]Sheet1!A343&lt;&gt;"",[92]Sheet1!A343,"")</f>
        <v/>
      </c>
      <c r="E411" t="str">
        <f>IF([93]Sheet1!A343&lt;&gt;"",[93]Sheet1!A343,"")</f>
        <v/>
      </c>
      <c r="F411" t="str">
        <f>IF([94]Sheet1!A343&lt;&gt;"",[94]Sheet1!A343,"")</f>
        <v/>
      </c>
      <c r="G411">
        <f>IF([95]Sheet1!A343&lt;&gt;"",[95]Sheet1!A343,"")</f>
        <v>10</v>
      </c>
      <c r="H411">
        <f>IF([96]Sheet1!A343&lt;&gt;"",[96]Sheet1!A343,"")</f>
        <v>132</v>
      </c>
      <c r="I411">
        <f>IF([97]Sheet1!A343&lt;&gt;"",[97]Sheet1!A343,"")</f>
        <v>271</v>
      </c>
      <c r="J411">
        <f>IF([98]Sheet1!A343&lt;&gt;"",[98]Sheet1!A343,"")</f>
        <v>334</v>
      </c>
      <c r="K411">
        <f>IF([99]Sheet1!A343&lt;&gt;"",[99]Sheet1!A343,"")</f>
        <v>575</v>
      </c>
      <c r="L411">
        <f>IF([100]Sheet1!A343&lt;&gt;"",[100]Sheet1!A343,"")</f>
        <v>137</v>
      </c>
      <c r="M411">
        <f>IF([101]Sheet1!A343&lt;&gt;"",[101]Sheet1!A343,"")</f>
        <v>141</v>
      </c>
      <c r="N411">
        <f>IF([102]Sheet1!A343&lt;&gt;"",[102]Sheet1!A343,"")</f>
        <v>305</v>
      </c>
      <c r="O411">
        <f>IF([103]Sheet1!A343&lt;&gt;"",[103]Sheet1!A343,"")</f>
        <v>364</v>
      </c>
      <c r="P411">
        <f>IF([104]Sheet1!A343&lt;&gt;"",[104]Sheet1!A343,"")</f>
        <v>21</v>
      </c>
      <c r="Q411">
        <f>IF([105]Sheet1!A343&lt;&gt;"",[105]Sheet1!A343,"")</f>
        <v>665</v>
      </c>
      <c r="R411">
        <f>IF([106]Sheet1!A343&lt;&gt;"",[106]Sheet1!A343,"")</f>
        <v>19</v>
      </c>
      <c r="S411">
        <f>IF([107]Sheet1!A343&lt;&gt;"",[107]Sheet1!A343,"")</f>
        <v>341</v>
      </c>
      <c r="T411">
        <f>IF([108]Sheet1!A343&lt;&gt;"",[108]Sheet1!A343,"")</f>
        <v>112</v>
      </c>
      <c r="U411">
        <f>IF([109]Sheet1!A343&lt;&gt;"",[109]Sheet1!A343,"")</f>
        <v>59</v>
      </c>
      <c r="V411">
        <f>IF([110]Sheet1!A343&lt;&gt;"",[110]Sheet1!A343,"")</f>
        <v>252</v>
      </c>
      <c r="W411">
        <f>IF([111]Sheet1!A343&lt;&gt;"",[111]Sheet1!A343,"")</f>
        <v>42</v>
      </c>
      <c r="X411">
        <f>IF([112]Sheet1!A343&lt;&gt;"",[112]Sheet1!A343,"")</f>
        <v>250</v>
      </c>
      <c r="Y411">
        <f>IF([113]Sheet1!A343&lt;&gt;"",[113]Sheet1!A343,"")</f>
        <v>354</v>
      </c>
      <c r="Z411">
        <f>IF([114]Sheet1!A343&lt;&gt;"",[114]Sheet1!A343,"")</f>
        <v>308</v>
      </c>
      <c r="AA411">
        <f>IF([115]Sheet1!A343&lt;&gt;"",[115]Sheet1!A343,"")</f>
        <v>13</v>
      </c>
      <c r="AB411">
        <f>IF([116]Sheet1!A343&lt;&gt;"",[116]Sheet1!A343,"")</f>
        <v>452</v>
      </c>
      <c r="AC411">
        <f>IF([117]Sheet1!A343&lt;&gt;"",[117]Sheet1!A343,"")</f>
        <v>249</v>
      </c>
      <c r="AD411">
        <f>IF([118]Sheet1!A343&lt;&gt;"",[118]Sheet1!A343,"")</f>
        <v>98</v>
      </c>
      <c r="AE411">
        <f>IF([119]Sheet1!A343&lt;&gt;"",[119]Sheet1!A343,"")</f>
        <v>421</v>
      </c>
      <c r="AF411">
        <f>IF([120]Sheet1!A343&lt;&gt;"",[120]Sheet1!A343,"")</f>
        <v>475</v>
      </c>
      <c r="AG411" t="str">
        <f>IF([121]Sheet1!A343&lt;&gt;"",[121]Sheet1!A343,"")</f>
        <v/>
      </c>
      <c r="AH411">
        <f>IF([122]Sheet1!A343&lt;&gt;"",[122]Sheet1!A343,"")</f>
        <v>266</v>
      </c>
      <c r="AI411">
        <f>IF([123]Sheet1!A343&lt;&gt;"",[123]Sheet1!A343,"")</f>
        <v>492</v>
      </c>
      <c r="AJ411">
        <f>IF([124]Sheet1!A343&lt;&gt;"",[124]Sheet1!A343,"")</f>
        <v>4</v>
      </c>
      <c r="AK411">
        <f>IF([125]Sheet1!A343&lt;&gt;"",[125]Sheet1!A343,"")</f>
        <v>282</v>
      </c>
      <c r="AL411">
        <f>IF([126]Sheet1!A343&lt;&gt;"",[126]Sheet1!A343,"")</f>
        <v>356</v>
      </c>
      <c r="AM411">
        <f>IF([127]Sheet1!A343&lt;&gt;"",[127]Sheet1!A343,"")</f>
        <v>293</v>
      </c>
      <c r="AN411">
        <f>IF([128]Sheet1!A343&lt;&gt;"",[128]Sheet1!A343,"")</f>
        <v>121</v>
      </c>
      <c r="AO411" t="str">
        <f>IF([129]Sheet1!A343&lt;&gt;"",[129]Sheet1!A343,"")</f>
        <v/>
      </c>
      <c r="AP411" t="str">
        <f>IF([130]Sheet1!A343&lt;&gt;"",[130]Sheet1!A343,"")</f>
        <v/>
      </c>
      <c r="AQ411">
        <f>IF([131]Sheet1!A343&lt;&gt;"",[131]Sheet1!A343,"")</f>
        <v>175</v>
      </c>
      <c r="AR411">
        <f>IF([132]Sheet1!A343&lt;&gt;"",[132]Sheet1!A343,"")</f>
        <v>286</v>
      </c>
      <c r="AS411">
        <f>IF([133]Sheet1!A343&lt;&gt;"",[133]Sheet1!A343,"")</f>
        <v>559</v>
      </c>
      <c r="AT411">
        <f>IF([134]Sheet1!A343&lt;&gt;"",[134]Sheet1!A343,"")</f>
        <v>175</v>
      </c>
      <c r="AU411">
        <f>IF([135]Sheet1!A343&lt;&gt;"",[135]Sheet1!A343,"")</f>
        <v>583</v>
      </c>
      <c r="AV411">
        <f>IF([136]Sheet1!A343&lt;&gt;"",[136]Sheet1!A343,"")</f>
        <v>135</v>
      </c>
      <c r="AW411">
        <f>IF([137]Sheet1!A343&lt;&gt;"",[137]Sheet1!A343,"")</f>
        <v>99</v>
      </c>
      <c r="AX411">
        <f>IF([138]Sheet1!A343&lt;&gt;"",[138]Sheet1!A343,"")</f>
        <v>555</v>
      </c>
      <c r="AY411">
        <f>IF([139]Sheet1!A343&lt;&gt;"",[139]Sheet1!A343,"")</f>
        <v>387</v>
      </c>
      <c r="AZ411">
        <f>IF([140]Sheet1!A343&lt;&gt;"",[140]Sheet1!A343,"")</f>
        <v>576</v>
      </c>
      <c r="BA411">
        <f>IF([141]Sheet1!A343&lt;&gt;"",[141]Sheet1!A343,"")</f>
        <v>186</v>
      </c>
      <c r="BB411">
        <f>IF([142]Sheet1!A343&lt;&gt;"",[142]Sheet1!A343,"")</f>
        <v>139</v>
      </c>
      <c r="BC411">
        <f>IF([143]Sheet1!A343&lt;&gt;"",[143]Sheet1!A343,"")</f>
        <v>6</v>
      </c>
      <c r="BD411">
        <f>IF([144]Sheet1!A343&lt;&gt;"",[144]Sheet1!A343,"")</f>
        <v>117</v>
      </c>
      <c r="BE411">
        <f>IF([145]Sheet1!A343&lt;&gt;"",[145]Sheet1!A343,"")</f>
        <v>570</v>
      </c>
      <c r="BF411">
        <f>IF([146]Sheet1!A343&lt;&gt;"",[146]Sheet1!A343,"")</f>
        <v>639</v>
      </c>
      <c r="BG411">
        <f>IF([147]Sheet1!A343&lt;&gt;"",[147]Sheet1!A343,"")</f>
        <v>0</v>
      </c>
      <c r="BH411">
        <f>IF([148]Sheet1!A343&lt;&gt;"",[148]Sheet1!A343,"")</f>
        <v>361</v>
      </c>
      <c r="BI411">
        <f>IF([149]Sheet1!A343&lt;&gt;"",[149]Sheet1!A343,"")</f>
        <v>264</v>
      </c>
      <c r="BJ411">
        <f>IF([150]Sheet1!A343&lt;&gt;"",[150]Sheet1!A343,"")</f>
        <v>138</v>
      </c>
      <c r="BK411">
        <f>IF([151]Sheet1!A343&lt;&gt;"",[151]Sheet1!A343,"")</f>
        <v>316</v>
      </c>
      <c r="BL411">
        <f>IF([152]Sheet1!A343&lt;&gt;"",[152]Sheet1!A343,"")</f>
        <v>554</v>
      </c>
      <c r="BM411">
        <f>IF([153]Sheet1!A343&lt;&gt;"",[153]Sheet1!A343,"")</f>
        <v>293</v>
      </c>
      <c r="BN411">
        <f>IF([154]Sheet1!A343&lt;&gt;"",[154]Sheet1!A343,"")</f>
        <v>5</v>
      </c>
      <c r="BO411">
        <f>IF([155]Sheet1!A343&lt;&gt;"",[155]Sheet1!A343,"")</f>
        <v>346</v>
      </c>
      <c r="BP411">
        <f>IF([156]Sheet1!A343&lt;&gt;"",[156]Sheet1!A343,"")</f>
        <v>264</v>
      </c>
      <c r="BQ411">
        <f>IF([157]Sheet1!A343&lt;&gt;"",[157]Sheet1!A343,"")</f>
        <v>657</v>
      </c>
      <c r="BR411">
        <f>IF([158]Sheet1!A343&lt;&gt;"",[158]Sheet1!A343,"")</f>
        <v>246</v>
      </c>
      <c r="BS411">
        <f>IF([159]Sheet1!A343&lt;&gt;"",[159]Sheet1!A343,"")</f>
        <v>576</v>
      </c>
      <c r="BT411">
        <f>IF([160]Sheet1!A343&lt;&gt;"",[160]Sheet1!A343,"")</f>
        <v>107</v>
      </c>
      <c r="BU411">
        <f>IF([161]Sheet1!A343&lt;&gt;"",[161]Sheet1!A343,"")</f>
        <v>220</v>
      </c>
      <c r="BV411">
        <f>IF([162]Sheet1!A343&lt;&gt;"",[162]Sheet1!A343,"")</f>
        <v>603</v>
      </c>
      <c r="BW411">
        <f>IF([163]Sheet1!A343&lt;&gt;"",[163]Sheet1!A343,"")</f>
        <v>303</v>
      </c>
      <c r="BX411">
        <f>IF([164]Sheet1!A343&lt;&gt;"",[164]Sheet1!A343,"")</f>
        <v>444</v>
      </c>
      <c r="BY411">
        <f>IF([165]Sheet1!A343&lt;&gt;"",[165]Sheet1!A343,"")</f>
        <v>186</v>
      </c>
      <c r="BZ411">
        <f>IF([166]Sheet1!A343&lt;&gt;"",[166]Sheet1!A343,"")</f>
        <v>579</v>
      </c>
      <c r="CA411">
        <f>IF([167]Sheet1!A343&lt;&gt;"",[167]Sheet1!A343,"")</f>
        <v>312</v>
      </c>
      <c r="CB411">
        <f>IF([168]Sheet1!A343&lt;&gt;"",[168]Sheet1!A343,"")</f>
        <v>663</v>
      </c>
      <c r="CC411">
        <f>IF([169]Sheet1!A343&lt;&gt;"",[169]Sheet1!A343,"")</f>
        <v>292</v>
      </c>
      <c r="CD411">
        <f>IF([170]Sheet1!A343&lt;&gt;"",[170]Sheet1!A343,"")</f>
        <v>324</v>
      </c>
      <c r="CE411">
        <f>IF([171]Sheet1!A343&lt;&gt;"",[171]Sheet1!A343,"")</f>
        <v>172</v>
      </c>
      <c r="CF411">
        <f>IF([172]Sheet1!A343&lt;&gt;"",[172]Sheet1!A343,"")</f>
        <v>627</v>
      </c>
      <c r="CG411">
        <f>IF([173]Sheet1!A343&lt;&gt;"",[173]Sheet1!A343,"")</f>
        <v>443</v>
      </c>
      <c r="CH411">
        <f>IF([174]Sheet1!A343&lt;&gt;"",[174]Sheet1!A343,"")</f>
        <v>251</v>
      </c>
      <c r="CI411">
        <f>IF([175]Sheet1!A343&lt;&gt;"",[175]Sheet1!A343,"")</f>
        <v>537</v>
      </c>
      <c r="CJ411">
        <f>IF([176]Sheet1!A343&lt;&gt;"",[176]Sheet1!A343,"")</f>
        <v>279</v>
      </c>
      <c r="CK411">
        <f>IF([177]Sheet1!A343&lt;&gt;"",[177]Sheet1!A343,"")</f>
        <v>620</v>
      </c>
      <c r="CL411">
        <f>IF([178]Sheet1!A343&lt;&gt;"",[178]Sheet1!A343,"")</f>
        <v>177</v>
      </c>
    </row>
    <row r="412" spans="2:90">
      <c r="B412">
        <f>IF([90]Sheet1!A344&lt;&gt;"",[90]Sheet1!A344,"")</f>
        <v>69</v>
      </c>
      <c r="C412" t="str">
        <f>IF([91]Sheet1!A344&lt;&gt;"",[91]Sheet1!A344,"")</f>
        <v/>
      </c>
      <c r="D412" t="str">
        <f>IF([92]Sheet1!A344&lt;&gt;"",[92]Sheet1!A344,"")</f>
        <v/>
      </c>
      <c r="E412" t="str">
        <f>IF([93]Sheet1!A344&lt;&gt;"",[93]Sheet1!A344,"")</f>
        <v/>
      </c>
      <c r="F412" t="str">
        <f>IF([94]Sheet1!A344&lt;&gt;"",[94]Sheet1!A344,"")</f>
        <v/>
      </c>
      <c r="G412">
        <f>IF([95]Sheet1!A344&lt;&gt;"",[95]Sheet1!A344,"")</f>
        <v>557</v>
      </c>
      <c r="H412">
        <f>IF([96]Sheet1!A344&lt;&gt;"",[96]Sheet1!A344,"")</f>
        <v>69</v>
      </c>
      <c r="I412">
        <f>IF([97]Sheet1!A344&lt;&gt;"",[97]Sheet1!A344,"")</f>
        <v>630</v>
      </c>
      <c r="J412">
        <f>IF([98]Sheet1!A344&lt;&gt;"",[98]Sheet1!A344,"")</f>
        <v>574</v>
      </c>
      <c r="K412">
        <f>IF([99]Sheet1!A344&lt;&gt;"",[99]Sheet1!A344,"")</f>
        <v>11</v>
      </c>
      <c r="L412">
        <f>IF([100]Sheet1!A344&lt;&gt;"",[100]Sheet1!A344,"")</f>
        <v>211</v>
      </c>
      <c r="M412">
        <f>IF([101]Sheet1!A344&lt;&gt;"",[101]Sheet1!A344,"")</f>
        <v>623</v>
      </c>
      <c r="N412">
        <f>IF([102]Sheet1!A344&lt;&gt;"",[102]Sheet1!A344,"")</f>
        <v>28</v>
      </c>
      <c r="O412">
        <f>IF([103]Sheet1!A344&lt;&gt;"",[103]Sheet1!A344,"")</f>
        <v>611</v>
      </c>
      <c r="P412">
        <f>IF([104]Sheet1!A344&lt;&gt;"",[104]Sheet1!A344,"")</f>
        <v>93</v>
      </c>
      <c r="Q412">
        <f>IF([105]Sheet1!A344&lt;&gt;"",[105]Sheet1!A344,"")</f>
        <v>661</v>
      </c>
      <c r="R412">
        <f>IF([106]Sheet1!A344&lt;&gt;"",[106]Sheet1!A344,"")</f>
        <v>174</v>
      </c>
      <c r="S412">
        <f>IF([107]Sheet1!A344&lt;&gt;"",[107]Sheet1!A344,"")</f>
        <v>21</v>
      </c>
      <c r="T412">
        <f>IF([108]Sheet1!A344&lt;&gt;"",[108]Sheet1!A344,"")</f>
        <v>400</v>
      </c>
      <c r="U412">
        <f>IF([109]Sheet1!A344&lt;&gt;"",[109]Sheet1!A344,"")</f>
        <v>80</v>
      </c>
      <c r="V412">
        <f>IF([110]Sheet1!A344&lt;&gt;"",[110]Sheet1!A344,"")</f>
        <v>132</v>
      </c>
      <c r="W412">
        <f>IF([111]Sheet1!A344&lt;&gt;"",[111]Sheet1!A344,"")</f>
        <v>252</v>
      </c>
      <c r="X412">
        <f>IF([112]Sheet1!A344&lt;&gt;"",[112]Sheet1!A344,"")</f>
        <v>176</v>
      </c>
      <c r="Y412">
        <f>IF([113]Sheet1!A344&lt;&gt;"",[113]Sheet1!A344,"")</f>
        <v>267</v>
      </c>
      <c r="Z412">
        <f>IF([114]Sheet1!A344&lt;&gt;"",[114]Sheet1!A344,"")</f>
        <v>269</v>
      </c>
      <c r="AA412">
        <f>IF([115]Sheet1!A344&lt;&gt;"",[115]Sheet1!A344,"")</f>
        <v>22</v>
      </c>
      <c r="AB412">
        <f>IF([116]Sheet1!A344&lt;&gt;"",[116]Sheet1!A344,"")</f>
        <v>336</v>
      </c>
      <c r="AC412">
        <f>IF([117]Sheet1!A344&lt;&gt;"",[117]Sheet1!A344,"")</f>
        <v>309</v>
      </c>
      <c r="AD412">
        <f>IF([118]Sheet1!A344&lt;&gt;"",[118]Sheet1!A344,"")</f>
        <v>88</v>
      </c>
      <c r="AE412">
        <f>IF([119]Sheet1!A344&lt;&gt;"",[119]Sheet1!A344,"")</f>
        <v>413</v>
      </c>
      <c r="AF412">
        <f>IF([120]Sheet1!A344&lt;&gt;"",[120]Sheet1!A344,"")</f>
        <v>4</v>
      </c>
      <c r="AG412" t="str">
        <f>IF([121]Sheet1!A344&lt;&gt;"",[121]Sheet1!A344,"")</f>
        <v/>
      </c>
      <c r="AH412">
        <f>IF([122]Sheet1!A344&lt;&gt;"",[122]Sheet1!A344,"")</f>
        <v>161</v>
      </c>
      <c r="AI412">
        <f>IF([123]Sheet1!A344&lt;&gt;"",[123]Sheet1!A344,"")</f>
        <v>62</v>
      </c>
      <c r="AJ412">
        <f>IF([124]Sheet1!A344&lt;&gt;"",[124]Sheet1!A344,"")</f>
        <v>59</v>
      </c>
      <c r="AK412">
        <f>IF([125]Sheet1!A344&lt;&gt;"",[125]Sheet1!A344,"")</f>
        <v>327</v>
      </c>
      <c r="AL412">
        <f>IF([126]Sheet1!A344&lt;&gt;"",[126]Sheet1!A344,"")</f>
        <v>3</v>
      </c>
      <c r="AM412">
        <f>IF([127]Sheet1!A344&lt;&gt;"",[127]Sheet1!A344,"")</f>
        <v>44</v>
      </c>
      <c r="AN412">
        <f>IF([128]Sheet1!A344&lt;&gt;"",[128]Sheet1!A344,"")</f>
        <v>37</v>
      </c>
      <c r="AO412" t="str">
        <f>IF([129]Sheet1!A344&lt;&gt;"",[129]Sheet1!A344,"")</f>
        <v/>
      </c>
      <c r="AP412" t="str">
        <f>IF([130]Sheet1!A344&lt;&gt;"",[130]Sheet1!A344,"")</f>
        <v/>
      </c>
      <c r="AQ412">
        <f>IF([131]Sheet1!A344&lt;&gt;"",[131]Sheet1!A344,"")</f>
        <v>342</v>
      </c>
      <c r="AR412">
        <f>IF([132]Sheet1!A344&lt;&gt;"",[132]Sheet1!A344,"")</f>
        <v>204</v>
      </c>
      <c r="AS412">
        <f>IF([133]Sheet1!A344&lt;&gt;"",[133]Sheet1!A344,"")</f>
        <v>164</v>
      </c>
      <c r="AT412">
        <f>IF([134]Sheet1!A344&lt;&gt;"",[134]Sheet1!A344,"")</f>
        <v>121</v>
      </c>
      <c r="AU412">
        <f>IF([135]Sheet1!A344&lt;&gt;"",[135]Sheet1!A344,"")</f>
        <v>365</v>
      </c>
      <c r="AV412">
        <f>IF([136]Sheet1!A344&lt;&gt;"",[136]Sheet1!A344,"")</f>
        <v>134</v>
      </c>
      <c r="AW412">
        <f>IF([137]Sheet1!A344&lt;&gt;"",[137]Sheet1!A344,"")</f>
        <v>8</v>
      </c>
      <c r="AX412">
        <f>IF([138]Sheet1!A344&lt;&gt;"",[138]Sheet1!A344,"")</f>
        <v>657</v>
      </c>
      <c r="AY412">
        <f>IF([139]Sheet1!A344&lt;&gt;"",[139]Sheet1!A344,"")</f>
        <v>373</v>
      </c>
      <c r="AZ412">
        <f>IF([140]Sheet1!A344&lt;&gt;"",[140]Sheet1!A344,"")</f>
        <v>36</v>
      </c>
      <c r="BA412">
        <f>IF([141]Sheet1!A344&lt;&gt;"",[141]Sheet1!A344,"")</f>
        <v>287</v>
      </c>
      <c r="BB412">
        <f>IF([142]Sheet1!A344&lt;&gt;"",[142]Sheet1!A344,"")</f>
        <v>363</v>
      </c>
      <c r="BC412">
        <f>IF([143]Sheet1!A344&lt;&gt;"",[143]Sheet1!A344,"")</f>
        <v>636</v>
      </c>
      <c r="BD412">
        <f>IF([144]Sheet1!A344&lt;&gt;"",[144]Sheet1!A344,"")</f>
        <v>147</v>
      </c>
      <c r="BE412">
        <f>IF([145]Sheet1!A344&lt;&gt;"",[145]Sheet1!A344,"")</f>
        <v>46</v>
      </c>
      <c r="BF412">
        <f>IF([146]Sheet1!A344&lt;&gt;"",[146]Sheet1!A344,"")</f>
        <v>313</v>
      </c>
      <c r="BG412">
        <f>IF([147]Sheet1!A344&lt;&gt;"",[147]Sheet1!A344,"")</f>
        <v>554</v>
      </c>
      <c r="BH412">
        <f>IF([148]Sheet1!A344&lt;&gt;"",[148]Sheet1!A344,"")</f>
        <v>67</v>
      </c>
      <c r="BI412">
        <f>IF([149]Sheet1!A344&lt;&gt;"",[149]Sheet1!A344,"")</f>
        <v>8</v>
      </c>
      <c r="BJ412">
        <f>IF([150]Sheet1!A344&lt;&gt;"",[150]Sheet1!A344,"")</f>
        <v>640</v>
      </c>
      <c r="BK412">
        <f>IF([151]Sheet1!A344&lt;&gt;"",[151]Sheet1!A344,"")</f>
        <v>254</v>
      </c>
      <c r="BL412">
        <f>IF([152]Sheet1!A344&lt;&gt;"",[152]Sheet1!A344,"")</f>
        <v>323</v>
      </c>
      <c r="BM412">
        <f>IF([153]Sheet1!A344&lt;&gt;"",[153]Sheet1!A344,"")</f>
        <v>282</v>
      </c>
      <c r="BN412">
        <f>IF([154]Sheet1!A344&lt;&gt;"",[154]Sheet1!A344,"")</f>
        <v>207</v>
      </c>
      <c r="BO412">
        <f>IF([155]Sheet1!A344&lt;&gt;"",[155]Sheet1!A344,"")</f>
        <v>321</v>
      </c>
      <c r="BP412">
        <f>IF([156]Sheet1!A344&lt;&gt;"",[156]Sheet1!A344,"")</f>
        <v>604</v>
      </c>
      <c r="BQ412">
        <f>IF([157]Sheet1!A344&lt;&gt;"",[157]Sheet1!A344,"")</f>
        <v>137</v>
      </c>
      <c r="BR412">
        <f>IF([158]Sheet1!A344&lt;&gt;"",[158]Sheet1!A344,"")</f>
        <v>535</v>
      </c>
      <c r="BS412">
        <f>IF([159]Sheet1!A344&lt;&gt;"",[159]Sheet1!A344,"")</f>
        <v>464</v>
      </c>
      <c r="BT412">
        <f>IF([160]Sheet1!A344&lt;&gt;"",[160]Sheet1!A344,"")</f>
        <v>209</v>
      </c>
      <c r="BU412">
        <f>IF([161]Sheet1!A344&lt;&gt;"",[161]Sheet1!A344,"")</f>
        <v>106</v>
      </c>
      <c r="BV412">
        <f>IF([162]Sheet1!A344&lt;&gt;"",[162]Sheet1!A344,"")</f>
        <v>664</v>
      </c>
      <c r="BW412">
        <f>IF([163]Sheet1!A344&lt;&gt;"",[163]Sheet1!A344,"")</f>
        <v>218</v>
      </c>
      <c r="BX412">
        <f>IF([164]Sheet1!A344&lt;&gt;"",[164]Sheet1!A344,"")</f>
        <v>609</v>
      </c>
      <c r="BY412">
        <f>IF([165]Sheet1!A344&lt;&gt;"",[165]Sheet1!A344,"")</f>
        <v>337</v>
      </c>
      <c r="BZ412">
        <f>IF([166]Sheet1!A344&lt;&gt;"",[166]Sheet1!A344,"")</f>
        <v>161</v>
      </c>
      <c r="CA412">
        <f>IF([167]Sheet1!A344&lt;&gt;"",[167]Sheet1!A344,"")</f>
        <v>227</v>
      </c>
      <c r="CB412">
        <f>IF([168]Sheet1!A344&lt;&gt;"",[168]Sheet1!A344,"")</f>
        <v>158</v>
      </c>
      <c r="CC412">
        <f>IF([169]Sheet1!A344&lt;&gt;"",[169]Sheet1!A344,"")</f>
        <v>494</v>
      </c>
      <c r="CD412">
        <f>IF([170]Sheet1!A344&lt;&gt;"",[170]Sheet1!A344,"")</f>
        <v>542</v>
      </c>
      <c r="CE412">
        <f>IF([171]Sheet1!A344&lt;&gt;"",[171]Sheet1!A344,"")</f>
        <v>317</v>
      </c>
      <c r="CF412">
        <f>IF([172]Sheet1!A344&lt;&gt;"",[172]Sheet1!A344,"")</f>
        <v>650</v>
      </c>
      <c r="CG412">
        <f>IF([173]Sheet1!A344&lt;&gt;"",[173]Sheet1!A344,"")</f>
        <v>498</v>
      </c>
      <c r="CH412">
        <f>IF([174]Sheet1!A344&lt;&gt;"",[174]Sheet1!A344,"")</f>
        <v>323</v>
      </c>
      <c r="CI412">
        <f>IF([175]Sheet1!A344&lt;&gt;"",[175]Sheet1!A344,"")</f>
        <v>219</v>
      </c>
      <c r="CJ412">
        <f>IF([176]Sheet1!A344&lt;&gt;"",[176]Sheet1!A344,"")</f>
        <v>305</v>
      </c>
      <c r="CK412">
        <f>IF([177]Sheet1!A344&lt;&gt;"",[177]Sheet1!A344,"")</f>
        <v>296</v>
      </c>
      <c r="CL412">
        <f>IF([178]Sheet1!A344&lt;&gt;"",[178]Sheet1!A344,"")</f>
        <v>356</v>
      </c>
    </row>
    <row r="413" spans="2:90">
      <c r="B413">
        <f>IF([90]Sheet1!A345&lt;&gt;"",[90]Sheet1!A345,"")</f>
        <v>387</v>
      </c>
      <c r="C413" t="str">
        <f>IF([91]Sheet1!A345&lt;&gt;"",[91]Sheet1!A345,"")</f>
        <v/>
      </c>
      <c r="D413" t="str">
        <f>IF([92]Sheet1!A345&lt;&gt;"",[92]Sheet1!A345,"")</f>
        <v/>
      </c>
      <c r="E413" t="str">
        <f>IF([93]Sheet1!A345&lt;&gt;"",[93]Sheet1!A345,"")</f>
        <v/>
      </c>
      <c r="F413" t="str">
        <f>IF([94]Sheet1!A345&lt;&gt;"",[94]Sheet1!A345,"")</f>
        <v/>
      </c>
      <c r="G413">
        <f>IF([95]Sheet1!A345&lt;&gt;"",[95]Sheet1!A345,"")</f>
        <v>56</v>
      </c>
      <c r="H413">
        <f>IF([96]Sheet1!A345&lt;&gt;"",[96]Sheet1!A345,"")</f>
        <v>282</v>
      </c>
      <c r="I413">
        <f>IF([97]Sheet1!A345&lt;&gt;"",[97]Sheet1!A345,"")</f>
        <v>327</v>
      </c>
      <c r="J413">
        <f>IF([98]Sheet1!A345&lt;&gt;"",[98]Sheet1!A345,"")</f>
        <v>296</v>
      </c>
      <c r="K413">
        <f>IF([99]Sheet1!A345&lt;&gt;"",[99]Sheet1!A345,"")</f>
        <v>343</v>
      </c>
      <c r="L413">
        <f>IF([100]Sheet1!A345&lt;&gt;"",[100]Sheet1!A345,"")</f>
        <v>111</v>
      </c>
      <c r="M413">
        <f>IF([101]Sheet1!A345&lt;&gt;"",[101]Sheet1!A345,"")</f>
        <v>328</v>
      </c>
      <c r="N413">
        <f>IF([102]Sheet1!A345&lt;&gt;"",[102]Sheet1!A345,"")</f>
        <v>614</v>
      </c>
      <c r="O413">
        <f>IF([103]Sheet1!A345&lt;&gt;"",[103]Sheet1!A345,"")</f>
        <v>654</v>
      </c>
      <c r="P413">
        <f>IF([104]Sheet1!A345&lt;&gt;"",[104]Sheet1!A345,"")</f>
        <v>208</v>
      </c>
      <c r="Q413">
        <f>IF([105]Sheet1!A345&lt;&gt;"",[105]Sheet1!A345,"")</f>
        <v>174</v>
      </c>
      <c r="R413">
        <f>IF([106]Sheet1!A345&lt;&gt;"",[106]Sheet1!A345,"")</f>
        <v>166</v>
      </c>
      <c r="S413">
        <f>IF([107]Sheet1!A345&lt;&gt;"",[107]Sheet1!A345,"")</f>
        <v>121</v>
      </c>
      <c r="T413">
        <f>IF([108]Sheet1!A345&lt;&gt;"",[108]Sheet1!A345,"")</f>
        <v>463</v>
      </c>
      <c r="U413">
        <f>IF([109]Sheet1!A345&lt;&gt;"",[109]Sheet1!A345,"")</f>
        <v>61</v>
      </c>
      <c r="V413">
        <f>IF([110]Sheet1!A345&lt;&gt;"",[110]Sheet1!A345,"")</f>
        <v>215</v>
      </c>
      <c r="W413">
        <f>IF([111]Sheet1!A345&lt;&gt;"",[111]Sheet1!A345,"")</f>
        <v>373</v>
      </c>
      <c r="X413">
        <f>IF([112]Sheet1!A345&lt;&gt;"",[112]Sheet1!A345,"")</f>
        <v>307</v>
      </c>
      <c r="Y413">
        <f>IF([113]Sheet1!A345&lt;&gt;"",[113]Sheet1!A345,"")</f>
        <v>213</v>
      </c>
      <c r="Z413">
        <f>IF([114]Sheet1!A345&lt;&gt;"",[114]Sheet1!A345,"")</f>
        <v>229</v>
      </c>
      <c r="AA413">
        <f>IF([115]Sheet1!A345&lt;&gt;"",[115]Sheet1!A345,"")</f>
        <v>285</v>
      </c>
      <c r="AB413">
        <f>IF([116]Sheet1!A345&lt;&gt;"",[116]Sheet1!A345,"")</f>
        <v>528</v>
      </c>
      <c r="AC413">
        <f>IF([117]Sheet1!A345&lt;&gt;"",[117]Sheet1!A345,"")</f>
        <v>63</v>
      </c>
      <c r="AD413">
        <f>IF([118]Sheet1!A345&lt;&gt;"",[118]Sheet1!A345,"")</f>
        <v>275</v>
      </c>
      <c r="AE413">
        <f>IF([119]Sheet1!A345&lt;&gt;"",[119]Sheet1!A345,"")</f>
        <v>135</v>
      </c>
      <c r="AF413">
        <f>IF([120]Sheet1!A345&lt;&gt;"",[120]Sheet1!A345,"")</f>
        <v>137</v>
      </c>
      <c r="AG413" t="str">
        <f>IF([121]Sheet1!A345&lt;&gt;"",[121]Sheet1!A345,"")</f>
        <v/>
      </c>
      <c r="AH413">
        <f>IF([122]Sheet1!A345&lt;&gt;"",[122]Sheet1!A345,"")</f>
        <v>306</v>
      </c>
      <c r="AI413">
        <f>IF([123]Sheet1!A345&lt;&gt;"",[123]Sheet1!A345,"")</f>
        <v>158</v>
      </c>
      <c r="AJ413">
        <f>IF([124]Sheet1!A345&lt;&gt;"",[124]Sheet1!A345,"")</f>
        <v>356</v>
      </c>
      <c r="AK413">
        <f>IF([125]Sheet1!A345&lt;&gt;"",[125]Sheet1!A345,"")</f>
        <v>470</v>
      </c>
      <c r="AL413">
        <f>IF([126]Sheet1!A345&lt;&gt;"",[126]Sheet1!A345,"")</f>
        <v>322</v>
      </c>
      <c r="AM413">
        <f>IF([127]Sheet1!A345&lt;&gt;"",[127]Sheet1!A345,"")</f>
        <v>143</v>
      </c>
      <c r="AN413">
        <f>IF([128]Sheet1!A345&lt;&gt;"",[128]Sheet1!A345,"")</f>
        <v>148</v>
      </c>
      <c r="AO413" t="str">
        <f>IF([129]Sheet1!A345&lt;&gt;"",[129]Sheet1!A345,"")</f>
        <v/>
      </c>
      <c r="AP413" t="str">
        <f>IF([130]Sheet1!A345&lt;&gt;"",[130]Sheet1!A345,"")</f>
        <v/>
      </c>
      <c r="AQ413">
        <f>IF([131]Sheet1!A345&lt;&gt;"",[131]Sheet1!A345,"")</f>
        <v>340</v>
      </c>
      <c r="AR413">
        <f>IF([132]Sheet1!A345&lt;&gt;"",[132]Sheet1!A345,"")</f>
        <v>58</v>
      </c>
      <c r="AS413">
        <f>IF([133]Sheet1!A345&lt;&gt;"",[133]Sheet1!A345,"")</f>
        <v>220</v>
      </c>
      <c r="AT413">
        <f>IF([134]Sheet1!A345&lt;&gt;"",[134]Sheet1!A345,"")</f>
        <v>630</v>
      </c>
      <c r="AU413">
        <f>IF([135]Sheet1!A345&lt;&gt;"",[135]Sheet1!A345,"")</f>
        <v>285</v>
      </c>
      <c r="AV413">
        <f>IF([136]Sheet1!A345&lt;&gt;"",[136]Sheet1!A345,"")</f>
        <v>336</v>
      </c>
      <c r="AW413">
        <f>IF([137]Sheet1!A345&lt;&gt;"",[137]Sheet1!A345,"")</f>
        <v>603</v>
      </c>
      <c r="AX413">
        <f>IF([138]Sheet1!A345&lt;&gt;"",[138]Sheet1!A345,"")</f>
        <v>560</v>
      </c>
      <c r="AY413">
        <f>IF([139]Sheet1!A345&lt;&gt;"",[139]Sheet1!A345,"")</f>
        <v>615</v>
      </c>
      <c r="AZ413">
        <f>IF([140]Sheet1!A345&lt;&gt;"",[140]Sheet1!A345,"")</f>
        <v>174</v>
      </c>
      <c r="BA413">
        <f>IF([141]Sheet1!A345&lt;&gt;"",[141]Sheet1!A345,"")</f>
        <v>642</v>
      </c>
      <c r="BB413">
        <f>IF([142]Sheet1!A345&lt;&gt;"",[142]Sheet1!A345,"")</f>
        <v>223</v>
      </c>
      <c r="BC413">
        <f>IF([143]Sheet1!A345&lt;&gt;"",[143]Sheet1!A345,"")</f>
        <v>400</v>
      </c>
      <c r="BD413">
        <f>IF([144]Sheet1!A345&lt;&gt;"",[144]Sheet1!A345,"")</f>
        <v>209</v>
      </c>
      <c r="BE413">
        <f>IF([145]Sheet1!A345&lt;&gt;"",[145]Sheet1!A345,"")</f>
        <v>591</v>
      </c>
      <c r="BF413">
        <f>IF([146]Sheet1!A345&lt;&gt;"",[146]Sheet1!A345,"")</f>
        <v>387</v>
      </c>
      <c r="BG413">
        <f>IF([147]Sheet1!A345&lt;&gt;"",[147]Sheet1!A345,"")</f>
        <v>617</v>
      </c>
      <c r="BH413">
        <f>IF([148]Sheet1!A345&lt;&gt;"",[148]Sheet1!A345,"")</f>
        <v>36</v>
      </c>
      <c r="BI413">
        <f>IF([149]Sheet1!A345&lt;&gt;"",[149]Sheet1!A345,"")</f>
        <v>61</v>
      </c>
      <c r="BJ413">
        <f>IF([150]Sheet1!A345&lt;&gt;"",[150]Sheet1!A345,"")</f>
        <v>83</v>
      </c>
      <c r="BK413">
        <f>IF([151]Sheet1!A345&lt;&gt;"",[151]Sheet1!A345,"")</f>
        <v>27</v>
      </c>
      <c r="BL413">
        <f>IF([152]Sheet1!A345&lt;&gt;"",[152]Sheet1!A345,"")</f>
        <v>215</v>
      </c>
      <c r="BM413">
        <f>IF([153]Sheet1!A345&lt;&gt;"",[153]Sheet1!A345,"")</f>
        <v>277</v>
      </c>
      <c r="BN413">
        <f>IF([154]Sheet1!A345&lt;&gt;"",[154]Sheet1!A345,"")</f>
        <v>91</v>
      </c>
      <c r="BO413">
        <f>IF([155]Sheet1!A345&lt;&gt;"",[155]Sheet1!A345,"")</f>
        <v>174</v>
      </c>
      <c r="BP413">
        <f>IF([156]Sheet1!A345&lt;&gt;"",[156]Sheet1!A345,"")</f>
        <v>10</v>
      </c>
      <c r="BQ413">
        <f>IF([157]Sheet1!A345&lt;&gt;"",[157]Sheet1!A345,"")</f>
        <v>552</v>
      </c>
      <c r="BR413">
        <f>IF([158]Sheet1!A345&lt;&gt;"",[158]Sheet1!A345,"")</f>
        <v>405</v>
      </c>
      <c r="BS413">
        <f>IF([159]Sheet1!A345&lt;&gt;"",[159]Sheet1!A345,"")</f>
        <v>56</v>
      </c>
      <c r="BT413">
        <f>IF([160]Sheet1!A345&lt;&gt;"",[160]Sheet1!A345,"")</f>
        <v>644</v>
      </c>
      <c r="BU413">
        <f>IF([161]Sheet1!A345&lt;&gt;"",[161]Sheet1!A345,"")</f>
        <v>57</v>
      </c>
      <c r="BV413">
        <f>IF([162]Sheet1!A345&lt;&gt;"",[162]Sheet1!A345,"")</f>
        <v>193</v>
      </c>
      <c r="BW413">
        <f>IF([163]Sheet1!A345&lt;&gt;"",[163]Sheet1!A345,"")</f>
        <v>318</v>
      </c>
      <c r="BX413">
        <f>IF([164]Sheet1!A345&lt;&gt;"",[164]Sheet1!A345,"")</f>
        <v>20</v>
      </c>
      <c r="BY413">
        <f>IF([165]Sheet1!A345&lt;&gt;"",[165]Sheet1!A345,"")</f>
        <v>636</v>
      </c>
      <c r="BZ413">
        <f>IF([166]Sheet1!A345&lt;&gt;"",[166]Sheet1!A345,"")</f>
        <v>617</v>
      </c>
      <c r="CA413">
        <f>IF([167]Sheet1!A345&lt;&gt;"",[167]Sheet1!A345,"")</f>
        <v>34</v>
      </c>
      <c r="CB413">
        <f>IF([168]Sheet1!A345&lt;&gt;"",[168]Sheet1!A345,"")</f>
        <v>200</v>
      </c>
      <c r="CC413">
        <f>IF([169]Sheet1!A345&lt;&gt;"",[169]Sheet1!A345,"")</f>
        <v>157</v>
      </c>
      <c r="CD413">
        <f>IF([170]Sheet1!A345&lt;&gt;"",[170]Sheet1!A345,"")</f>
        <v>189</v>
      </c>
      <c r="CE413">
        <f>IF([171]Sheet1!A345&lt;&gt;"",[171]Sheet1!A345,"")</f>
        <v>637</v>
      </c>
      <c r="CF413">
        <f>IF([172]Sheet1!A345&lt;&gt;"",[172]Sheet1!A345,"")</f>
        <v>105</v>
      </c>
      <c r="CG413">
        <f>IF([173]Sheet1!A345&lt;&gt;"",[173]Sheet1!A345,"")</f>
        <v>207</v>
      </c>
      <c r="CH413">
        <f>IF([174]Sheet1!A345&lt;&gt;"",[174]Sheet1!A345,"")</f>
        <v>396</v>
      </c>
      <c r="CI413">
        <f>IF([175]Sheet1!A345&lt;&gt;"",[175]Sheet1!A345,"")</f>
        <v>153</v>
      </c>
      <c r="CJ413">
        <f>IF([176]Sheet1!A345&lt;&gt;"",[176]Sheet1!A345,"")</f>
        <v>323</v>
      </c>
      <c r="CK413">
        <f>IF([177]Sheet1!A345&lt;&gt;"",[177]Sheet1!A345,"")</f>
        <v>97</v>
      </c>
      <c r="CL413">
        <f>IF([178]Sheet1!A345&lt;&gt;"",[178]Sheet1!A345,"")</f>
        <v>240</v>
      </c>
    </row>
    <row r="414" spans="2:90">
      <c r="B414">
        <f>IF([90]Sheet1!A346&lt;&gt;"",[90]Sheet1!A346,"")</f>
        <v>299</v>
      </c>
      <c r="C414" t="str">
        <f>IF([91]Sheet1!A346&lt;&gt;"",[91]Sheet1!A346,"")</f>
        <v/>
      </c>
      <c r="D414" t="str">
        <f>IF([92]Sheet1!A346&lt;&gt;"",[92]Sheet1!A346,"")</f>
        <v/>
      </c>
      <c r="E414" t="str">
        <f>IF([93]Sheet1!A346&lt;&gt;"",[93]Sheet1!A346,"")</f>
        <v/>
      </c>
      <c r="F414" t="str">
        <f>IF([94]Sheet1!A346&lt;&gt;"",[94]Sheet1!A346,"")</f>
        <v/>
      </c>
      <c r="G414">
        <f>IF([95]Sheet1!A346&lt;&gt;"",[95]Sheet1!A346,"")</f>
        <v>328</v>
      </c>
      <c r="H414">
        <f>IF([96]Sheet1!A346&lt;&gt;"",[96]Sheet1!A346,"")</f>
        <v>402</v>
      </c>
      <c r="I414">
        <f>IF([97]Sheet1!A346&lt;&gt;"",[97]Sheet1!A346,"")</f>
        <v>659</v>
      </c>
      <c r="J414">
        <f>IF([98]Sheet1!A346&lt;&gt;"",[98]Sheet1!A346,"")</f>
        <v>234</v>
      </c>
      <c r="K414">
        <f>IF([99]Sheet1!A346&lt;&gt;"",[99]Sheet1!A346,"")</f>
        <v>579</v>
      </c>
      <c r="L414">
        <f>IF([100]Sheet1!A346&lt;&gt;"",[100]Sheet1!A346,"")</f>
        <v>36</v>
      </c>
      <c r="M414">
        <f>IF([101]Sheet1!A346&lt;&gt;"",[101]Sheet1!A346,"")</f>
        <v>185</v>
      </c>
      <c r="N414">
        <f>IF([102]Sheet1!A346&lt;&gt;"",[102]Sheet1!A346,"")</f>
        <v>329</v>
      </c>
      <c r="O414">
        <f>IF([103]Sheet1!A346&lt;&gt;"",[103]Sheet1!A346,"")</f>
        <v>649</v>
      </c>
      <c r="P414">
        <f>IF([104]Sheet1!A346&lt;&gt;"",[104]Sheet1!A346,"")</f>
        <v>187</v>
      </c>
      <c r="Q414">
        <f>IF([105]Sheet1!A346&lt;&gt;"",[105]Sheet1!A346,"")</f>
        <v>375</v>
      </c>
      <c r="R414">
        <f>IF([106]Sheet1!A346&lt;&gt;"",[106]Sheet1!A346,"")</f>
        <v>237</v>
      </c>
      <c r="S414">
        <f>IF([107]Sheet1!A346&lt;&gt;"",[107]Sheet1!A346,"")</f>
        <v>287</v>
      </c>
      <c r="T414">
        <f>IF([108]Sheet1!A346&lt;&gt;"",[108]Sheet1!A346,"")</f>
        <v>425</v>
      </c>
      <c r="U414">
        <f>IF([109]Sheet1!A346&lt;&gt;"",[109]Sheet1!A346,"")</f>
        <v>125</v>
      </c>
      <c r="V414">
        <f>IF([110]Sheet1!A346&lt;&gt;"",[110]Sheet1!A346,"")</f>
        <v>542</v>
      </c>
      <c r="W414">
        <f>IF([111]Sheet1!A346&lt;&gt;"",[111]Sheet1!A346,"")</f>
        <v>39</v>
      </c>
      <c r="X414">
        <f>IF([112]Sheet1!A346&lt;&gt;"",[112]Sheet1!A346,"")</f>
        <v>172</v>
      </c>
      <c r="Y414">
        <f>IF([113]Sheet1!A346&lt;&gt;"",[113]Sheet1!A346,"")</f>
        <v>10</v>
      </c>
      <c r="Z414">
        <f>IF([114]Sheet1!A346&lt;&gt;"",[114]Sheet1!A346,"")</f>
        <v>30</v>
      </c>
      <c r="AA414">
        <f>IF([115]Sheet1!A346&lt;&gt;"",[115]Sheet1!A346,"")</f>
        <v>530</v>
      </c>
      <c r="AB414">
        <f>IF([116]Sheet1!A346&lt;&gt;"",[116]Sheet1!A346,"")</f>
        <v>28</v>
      </c>
      <c r="AC414">
        <f>IF([117]Sheet1!A346&lt;&gt;"",[117]Sheet1!A346,"")</f>
        <v>182</v>
      </c>
      <c r="AD414">
        <f>IF([118]Sheet1!A346&lt;&gt;"",[118]Sheet1!A346,"")</f>
        <v>147</v>
      </c>
      <c r="AE414">
        <f>IF([119]Sheet1!A346&lt;&gt;"",[119]Sheet1!A346,"")</f>
        <v>450</v>
      </c>
      <c r="AF414">
        <f>IF([120]Sheet1!A346&lt;&gt;"",[120]Sheet1!A346,"")</f>
        <v>523</v>
      </c>
      <c r="AG414" t="str">
        <f>IF([121]Sheet1!A346&lt;&gt;"",[121]Sheet1!A346,"")</f>
        <v/>
      </c>
      <c r="AH414">
        <f>IF([122]Sheet1!A346&lt;&gt;"",[122]Sheet1!A346,"")</f>
        <v>178</v>
      </c>
      <c r="AI414">
        <f>IF([123]Sheet1!A346&lt;&gt;"",[123]Sheet1!A346,"")</f>
        <v>288</v>
      </c>
      <c r="AJ414">
        <f>IF([124]Sheet1!A346&lt;&gt;"",[124]Sheet1!A346,"")</f>
        <v>160</v>
      </c>
      <c r="AK414">
        <f>IF([125]Sheet1!A346&lt;&gt;"",[125]Sheet1!A346,"")</f>
        <v>396</v>
      </c>
      <c r="AL414">
        <f>IF([126]Sheet1!A346&lt;&gt;"",[126]Sheet1!A346,"")</f>
        <v>539</v>
      </c>
      <c r="AM414">
        <f>IF([127]Sheet1!A346&lt;&gt;"",[127]Sheet1!A346,"")</f>
        <v>283</v>
      </c>
      <c r="AN414">
        <f>IF([128]Sheet1!A346&lt;&gt;"",[128]Sheet1!A346,"")</f>
        <v>42</v>
      </c>
      <c r="AO414" t="str">
        <f>IF([129]Sheet1!A346&lt;&gt;"",[129]Sheet1!A346,"")</f>
        <v/>
      </c>
      <c r="AP414" t="str">
        <f>IF([130]Sheet1!A346&lt;&gt;"",[130]Sheet1!A346,"")</f>
        <v/>
      </c>
      <c r="AQ414">
        <f>IF([131]Sheet1!A346&lt;&gt;"",[131]Sheet1!A346,"")</f>
        <v>323</v>
      </c>
      <c r="AR414">
        <f>IF([132]Sheet1!A346&lt;&gt;"",[132]Sheet1!A346,"")</f>
        <v>553</v>
      </c>
      <c r="AS414">
        <f>IF([133]Sheet1!A346&lt;&gt;"",[133]Sheet1!A346,"")</f>
        <v>181</v>
      </c>
      <c r="AT414">
        <f>IF([134]Sheet1!A346&lt;&gt;"",[134]Sheet1!A346,"")</f>
        <v>589</v>
      </c>
      <c r="AU414">
        <f>IF([135]Sheet1!A346&lt;&gt;"",[135]Sheet1!A346,"")</f>
        <v>9</v>
      </c>
      <c r="AV414">
        <f>IF([136]Sheet1!A346&lt;&gt;"",[136]Sheet1!A346,"")</f>
        <v>174</v>
      </c>
      <c r="AW414">
        <f>IF([137]Sheet1!A346&lt;&gt;"",[137]Sheet1!A346,"")</f>
        <v>21</v>
      </c>
      <c r="AX414">
        <f>IF([138]Sheet1!A346&lt;&gt;"",[138]Sheet1!A346,"")</f>
        <v>629</v>
      </c>
      <c r="AY414">
        <f>IF([139]Sheet1!A346&lt;&gt;"",[139]Sheet1!A346,"")</f>
        <v>138</v>
      </c>
      <c r="AZ414">
        <f>IF([140]Sheet1!A346&lt;&gt;"",[140]Sheet1!A346,"")</f>
        <v>235</v>
      </c>
      <c r="BA414">
        <f>IF([141]Sheet1!A346&lt;&gt;"",[141]Sheet1!A346,"")</f>
        <v>238</v>
      </c>
      <c r="BB414">
        <f>IF([142]Sheet1!A346&lt;&gt;"",[142]Sheet1!A346,"")</f>
        <v>315</v>
      </c>
      <c r="BC414">
        <f>IF([143]Sheet1!A346&lt;&gt;"",[143]Sheet1!A346,"")</f>
        <v>610</v>
      </c>
      <c r="BD414">
        <f>IF([144]Sheet1!A346&lt;&gt;"",[144]Sheet1!A346,"")</f>
        <v>130</v>
      </c>
      <c r="BE414">
        <f>IF([145]Sheet1!A346&lt;&gt;"",[145]Sheet1!A346,"")</f>
        <v>49</v>
      </c>
      <c r="BF414">
        <f>IF([146]Sheet1!A346&lt;&gt;"",[146]Sheet1!A346,"")</f>
        <v>70</v>
      </c>
      <c r="BG414">
        <f>IF([147]Sheet1!A346&lt;&gt;"",[147]Sheet1!A346,"")</f>
        <v>650</v>
      </c>
      <c r="BH414">
        <f>IF([148]Sheet1!A346&lt;&gt;"",[148]Sheet1!A346,"")</f>
        <v>591</v>
      </c>
      <c r="BI414">
        <f>IF([149]Sheet1!A346&lt;&gt;"",[149]Sheet1!A346,"")</f>
        <v>127</v>
      </c>
      <c r="BJ414">
        <f>IF([150]Sheet1!A346&lt;&gt;"",[150]Sheet1!A346,"")</f>
        <v>395</v>
      </c>
      <c r="BK414">
        <f>IF([151]Sheet1!A346&lt;&gt;"",[151]Sheet1!A346,"")</f>
        <v>583</v>
      </c>
      <c r="BL414">
        <f>IF([152]Sheet1!A346&lt;&gt;"",[152]Sheet1!A346,"")</f>
        <v>370</v>
      </c>
      <c r="BM414">
        <f>IF([153]Sheet1!A346&lt;&gt;"",[153]Sheet1!A346,"")</f>
        <v>115</v>
      </c>
      <c r="BN414">
        <f>IF([154]Sheet1!A346&lt;&gt;"",[154]Sheet1!A346,"")</f>
        <v>88</v>
      </c>
      <c r="BO414">
        <f>IF([155]Sheet1!A346&lt;&gt;"",[155]Sheet1!A346,"")</f>
        <v>214</v>
      </c>
      <c r="BP414">
        <f>IF([156]Sheet1!A346&lt;&gt;"",[156]Sheet1!A346,"")</f>
        <v>87</v>
      </c>
      <c r="BQ414">
        <f>IF([157]Sheet1!A346&lt;&gt;"",[157]Sheet1!A346,"")</f>
        <v>28</v>
      </c>
      <c r="BR414">
        <f>IF([158]Sheet1!A346&lt;&gt;"",[158]Sheet1!A346,"")</f>
        <v>25</v>
      </c>
      <c r="BS414">
        <f>IF([159]Sheet1!A346&lt;&gt;"",[159]Sheet1!A346,"")</f>
        <v>20</v>
      </c>
      <c r="BT414">
        <f>IF([160]Sheet1!A346&lt;&gt;"",[160]Sheet1!A346,"")</f>
        <v>116</v>
      </c>
      <c r="BU414">
        <f>IF([161]Sheet1!A346&lt;&gt;"",[161]Sheet1!A346,"")</f>
        <v>584</v>
      </c>
      <c r="BV414">
        <f>IF([162]Sheet1!A346&lt;&gt;"",[162]Sheet1!A346,"")</f>
        <v>137</v>
      </c>
      <c r="BW414">
        <f>IF([163]Sheet1!A346&lt;&gt;"",[163]Sheet1!A346,"")</f>
        <v>444</v>
      </c>
      <c r="BX414">
        <f>IF([164]Sheet1!A346&lt;&gt;"",[164]Sheet1!A346,"")</f>
        <v>259</v>
      </c>
      <c r="BY414">
        <f>IF([165]Sheet1!A346&lt;&gt;"",[165]Sheet1!A346,"")</f>
        <v>278</v>
      </c>
      <c r="BZ414">
        <f>IF([166]Sheet1!A346&lt;&gt;"",[166]Sheet1!A346,"")</f>
        <v>326</v>
      </c>
      <c r="CA414">
        <f>IF([167]Sheet1!A346&lt;&gt;"",[167]Sheet1!A346,"")</f>
        <v>69</v>
      </c>
      <c r="CB414">
        <f>IF([168]Sheet1!A346&lt;&gt;"",[168]Sheet1!A346,"")</f>
        <v>370</v>
      </c>
      <c r="CC414">
        <f>IF([169]Sheet1!A346&lt;&gt;"",[169]Sheet1!A346,"")</f>
        <v>508</v>
      </c>
      <c r="CD414">
        <f>IF([170]Sheet1!A346&lt;&gt;"",[170]Sheet1!A346,"")</f>
        <v>356</v>
      </c>
      <c r="CE414">
        <f>IF([171]Sheet1!A346&lt;&gt;"",[171]Sheet1!A346,"")</f>
        <v>648</v>
      </c>
      <c r="CF414">
        <f>IF([172]Sheet1!A346&lt;&gt;"",[172]Sheet1!A346,"")</f>
        <v>581</v>
      </c>
      <c r="CG414">
        <f>IF([173]Sheet1!A346&lt;&gt;"",[173]Sheet1!A346,"")</f>
        <v>519</v>
      </c>
      <c r="CH414">
        <f>IF([174]Sheet1!A346&lt;&gt;"",[174]Sheet1!A346,"")</f>
        <v>240</v>
      </c>
      <c r="CI414">
        <f>IF([175]Sheet1!A346&lt;&gt;"",[175]Sheet1!A346,"")</f>
        <v>390</v>
      </c>
      <c r="CJ414">
        <f>IF([176]Sheet1!A346&lt;&gt;"",[176]Sheet1!A346,"")</f>
        <v>273</v>
      </c>
      <c r="CK414">
        <f>IF([177]Sheet1!A346&lt;&gt;"",[177]Sheet1!A346,"")</f>
        <v>39</v>
      </c>
      <c r="CL414">
        <f>IF([178]Sheet1!A346&lt;&gt;"",[178]Sheet1!A346,"")</f>
        <v>589</v>
      </c>
    </row>
    <row r="415" spans="2:90">
      <c r="B415">
        <f>IF([90]Sheet1!A347&lt;&gt;"",[90]Sheet1!A347,"")</f>
        <v>438</v>
      </c>
      <c r="C415" t="str">
        <f>IF([91]Sheet1!A347&lt;&gt;"",[91]Sheet1!A347,"")</f>
        <v/>
      </c>
      <c r="D415" t="str">
        <f>IF([92]Sheet1!A347&lt;&gt;"",[92]Sheet1!A347,"")</f>
        <v/>
      </c>
      <c r="E415" t="str">
        <f>IF([93]Sheet1!A347&lt;&gt;"",[93]Sheet1!A347,"")</f>
        <v/>
      </c>
      <c r="F415" t="str">
        <f>IF([94]Sheet1!A347&lt;&gt;"",[94]Sheet1!A347,"")</f>
        <v/>
      </c>
      <c r="G415">
        <f>IF([95]Sheet1!A347&lt;&gt;"",[95]Sheet1!A347,"")</f>
        <v>44</v>
      </c>
      <c r="H415">
        <f>IF([96]Sheet1!A347&lt;&gt;"",[96]Sheet1!A347,"")</f>
        <v>243</v>
      </c>
      <c r="I415">
        <f>IF([97]Sheet1!A347&lt;&gt;"",[97]Sheet1!A347,"")</f>
        <v>304</v>
      </c>
      <c r="J415">
        <f>IF([98]Sheet1!A347&lt;&gt;"",[98]Sheet1!A347,"")</f>
        <v>79</v>
      </c>
      <c r="K415">
        <f>IF([99]Sheet1!A347&lt;&gt;"",[99]Sheet1!A347,"")</f>
        <v>301</v>
      </c>
      <c r="L415">
        <f>IF([100]Sheet1!A347&lt;&gt;"",[100]Sheet1!A347,"")</f>
        <v>120</v>
      </c>
      <c r="M415">
        <f>IF([101]Sheet1!A347&lt;&gt;"",[101]Sheet1!A347,"")</f>
        <v>181</v>
      </c>
      <c r="N415">
        <f>IF([102]Sheet1!A347&lt;&gt;"",[102]Sheet1!A347,"")</f>
        <v>631</v>
      </c>
      <c r="O415">
        <f>IF([103]Sheet1!A347&lt;&gt;"",[103]Sheet1!A347,"")</f>
        <v>602</v>
      </c>
      <c r="P415">
        <f>IF([104]Sheet1!A347&lt;&gt;"",[104]Sheet1!A347,"")</f>
        <v>290</v>
      </c>
      <c r="Q415">
        <f>IF([105]Sheet1!A347&lt;&gt;"",[105]Sheet1!A347,"")</f>
        <v>97</v>
      </c>
      <c r="R415">
        <f>IF([106]Sheet1!A347&lt;&gt;"",[106]Sheet1!A347,"")</f>
        <v>554</v>
      </c>
      <c r="S415">
        <f>IF([107]Sheet1!A347&lt;&gt;"",[107]Sheet1!A347,"")</f>
        <v>347</v>
      </c>
      <c r="T415">
        <f>IF([108]Sheet1!A347&lt;&gt;"",[108]Sheet1!A347,"")</f>
        <v>64</v>
      </c>
      <c r="U415">
        <f>IF([109]Sheet1!A347&lt;&gt;"",[109]Sheet1!A347,"")</f>
        <v>278</v>
      </c>
      <c r="V415">
        <f>IF([110]Sheet1!A347&lt;&gt;"",[110]Sheet1!A347,"")</f>
        <v>274</v>
      </c>
      <c r="W415">
        <f>IF([111]Sheet1!A347&lt;&gt;"",[111]Sheet1!A347,"")</f>
        <v>429</v>
      </c>
      <c r="X415">
        <f>IF([112]Sheet1!A347&lt;&gt;"",[112]Sheet1!A347,"")</f>
        <v>272</v>
      </c>
      <c r="Y415">
        <f>IF([113]Sheet1!A347&lt;&gt;"",[113]Sheet1!A347,"")</f>
        <v>66</v>
      </c>
      <c r="Z415">
        <f>IF([114]Sheet1!A347&lt;&gt;"",[114]Sheet1!A347,"")</f>
        <v>190</v>
      </c>
      <c r="AA415">
        <f>IF([115]Sheet1!A347&lt;&gt;"",[115]Sheet1!A347,"")</f>
        <v>421</v>
      </c>
      <c r="AB415">
        <f>IF([116]Sheet1!A347&lt;&gt;"",[116]Sheet1!A347,"")</f>
        <v>94</v>
      </c>
      <c r="AC415">
        <f>IF([117]Sheet1!A347&lt;&gt;"",[117]Sheet1!A347,"")</f>
        <v>29</v>
      </c>
      <c r="AD415">
        <f>IF([118]Sheet1!A347&lt;&gt;"",[118]Sheet1!A347,"")</f>
        <v>57</v>
      </c>
      <c r="AE415">
        <f>IF([119]Sheet1!A347&lt;&gt;"",[119]Sheet1!A347,"")</f>
        <v>367</v>
      </c>
      <c r="AF415">
        <f>IF([120]Sheet1!A347&lt;&gt;"",[120]Sheet1!A347,"")</f>
        <v>189</v>
      </c>
      <c r="AG415" t="str">
        <f>IF([121]Sheet1!A347&lt;&gt;"",[121]Sheet1!A347,"")</f>
        <v/>
      </c>
      <c r="AH415">
        <f>IF([122]Sheet1!A347&lt;&gt;"",[122]Sheet1!A347,"")</f>
        <v>224</v>
      </c>
      <c r="AI415">
        <f>IF([123]Sheet1!A347&lt;&gt;"",[123]Sheet1!A347,"")</f>
        <v>161</v>
      </c>
      <c r="AJ415">
        <f>IF([124]Sheet1!A347&lt;&gt;"",[124]Sheet1!A347,"")</f>
        <v>457</v>
      </c>
      <c r="AK415">
        <f>IF([125]Sheet1!A347&lt;&gt;"",[125]Sheet1!A347,"")</f>
        <v>433</v>
      </c>
      <c r="AL415">
        <f>IF([126]Sheet1!A347&lt;&gt;"",[126]Sheet1!A347,"")</f>
        <v>211</v>
      </c>
      <c r="AM415">
        <f>IF([127]Sheet1!A347&lt;&gt;"",[127]Sheet1!A347,"")</f>
        <v>118</v>
      </c>
      <c r="AN415">
        <f>IF([128]Sheet1!A347&lt;&gt;"",[128]Sheet1!A347,"")</f>
        <v>57</v>
      </c>
      <c r="AO415" t="str">
        <f>IF([129]Sheet1!A347&lt;&gt;"",[129]Sheet1!A347,"")</f>
        <v/>
      </c>
      <c r="AP415" t="str">
        <f>IF([130]Sheet1!A347&lt;&gt;"",[130]Sheet1!A347,"")</f>
        <v/>
      </c>
      <c r="AQ415">
        <f>IF([131]Sheet1!A347&lt;&gt;"",[131]Sheet1!A347,"")</f>
        <v>138</v>
      </c>
      <c r="AR415">
        <f>IF([132]Sheet1!A347&lt;&gt;"",[132]Sheet1!A347,"")</f>
        <v>615</v>
      </c>
      <c r="AS415">
        <f>IF([133]Sheet1!A347&lt;&gt;"",[133]Sheet1!A347,"")</f>
        <v>166</v>
      </c>
      <c r="AT415">
        <f>IF([134]Sheet1!A347&lt;&gt;"",[134]Sheet1!A347,"")</f>
        <v>659</v>
      </c>
      <c r="AU415">
        <f>IF([135]Sheet1!A347&lt;&gt;"",[135]Sheet1!A347,"")</f>
        <v>604</v>
      </c>
      <c r="AV415">
        <f>IF([136]Sheet1!A347&lt;&gt;"",[136]Sheet1!A347,"")</f>
        <v>582</v>
      </c>
      <c r="AW415">
        <f>IF([137]Sheet1!A347&lt;&gt;"",[137]Sheet1!A347,"")</f>
        <v>197</v>
      </c>
      <c r="AX415">
        <f>IF([138]Sheet1!A347&lt;&gt;"",[138]Sheet1!A347,"")</f>
        <v>603</v>
      </c>
      <c r="AY415">
        <f>IF([139]Sheet1!A347&lt;&gt;"",[139]Sheet1!A347,"")</f>
        <v>205</v>
      </c>
      <c r="AZ415">
        <f>IF([140]Sheet1!A347&lt;&gt;"",[140]Sheet1!A347,"")</f>
        <v>251</v>
      </c>
      <c r="BA415">
        <f>IF([141]Sheet1!A347&lt;&gt;"",[141]Sheet1!A347,"")</f>
        <v>580</v>
      </c>
      <c r="BB415">
        <f>IF([142]Sheet1!A347&lt;&gt;"",[142]Sheet1!A347,"")</f>
        <v>592</v>
      </c>
      <c r="BC415">
        <f>IF([143]Sheet1!A347&lt;&gt;"",[143]Sheet1!A347,"")</f>
        <v>76</v>
      </c>
      <c r="BD415">
        <f>IF([144]Sheet1!A347&lt;&gt;"",[144]Sheet1!A347,"")</f>
        <v>194</v>
      </c>
      <c r="BE415">
        <f>IF([145]Sheet1!A347&lt;&gt;"",[145]Sheet1!A347,"")</f>
        <v>394</v>
      </c>
      <c r="BF415">
        <f>IF([146]Sheet1!A347&lt;&gt;"",[146]Sheet1!A347,"")</f>
        <v>291</v>
      </c>
      <c r="BG415">
        <f>IF([147]Sheet1!A347&lt;&gt;"",[147]Sheet1!A347,"")</f>
        <v>101</v>
      </c>
      <c r="BH415">
        <f>IF([148]Sheet1!A347&lt;&gt;"",[148]Sheet1!A347,"")</f>
        <v>586</v>
      </c>
      <c r="BI415">
        <f>IF([149]Sheet1!A347&lt;&gt;"",[149]Sheet1!A347,"")</f>
        <v>306</v>
      </c>
      <c r="BJ415">
        <f>IF([150]Sheet1!A347&lt;&gt;"",[150]Sheet1!A347,"")</f>
        <v>78</v>
      </c>
      <c r="BK415">
        <f>IF([151]Sheet1!A347&lt;&gt;"",[151]Sheet1!A347,"")</f>
        <v>598</v>
      </c>
      <c r="BL415">
        <f>IF([152]Sheet1!A347&lt;&gt;"",[152]Sheet1!A347,"")</f>
        <v>41</v>
      </c>
      <c r="BM415">
        <f>IF([153]Sheet1!A347&lt;&gt;"",[153]Sheet1!A347,"")</f>
        <v>658</v>
      </c>
      <c r="BN415">
        <f>IF([154]Sheet1!A347&lt;&gt;"",[154]Sheet1!A347,"")</f>
        <v>52</v>
      </c>
      <c r="BO415">
        <f>IF([155]Sheet1!A347&lt;&gt;"",[155]Sheet1!A347,"")</f>
        <v>631</v>
      </c>
      <c r="BP415">
        <f>IF([156]Sheet1!A347&lt;&gt;"",[156]Sheet1!A347,"")</f>
        <v>33</v>
      </c>
      <c r="BQ415">
        <f>IF([157]Sheet1!A347&lt;&gt;"",[157]Sheet1!A347,"")</f>
        <v>458</v>
      </c>
      <c r="BR415">
        <f>IF([158]Sheet1!A347&lt;&gt;"",[158]Sheet1!A347,"")</f>
        <v>69</v>
      </c>
      <c r="BS415">
        <f>IF([159]Sheet1!A347&lt;&gt;"",[159]Sheet1!A347,"")</f>
        <v>575</v>
      </c>
      <c r="BT415">
        <f>IF([160]Sheet1!A347&lt;&gt;"",[160]Sheet1!A347,"")</f>
        <v>137</v>
      </c>
      <c r="BU415">
        <f>IF([161]Sheet1!A347&lt;&gt;"",[161]Sheet1!A347,"")</f>
        <v>206</v>
      </c>
      <c r="BV415">
        <f>IF([162]Sheet1!A347&lt;&gt;"",[162]Sheet1!A347,"")</f>
        <v>13</v>
      </c>
      <c r="BW415">
        <f>IF([163]Sheet1!A347&lt;&gt;"",[163]Sheet1!A347,"")</f>
        <v>289</v>
      </c>
      <c r="BX415">
        <f>IF([164]Sheet1!A347&lt;&gt;"",[164]Sheet1!A347,"")</f>
        <v>648</v>
      </c>
      <c r="BY415">
        <f>IF([165]Sheet1!A347&lt;&gt;"",[165]Sheet1!A347,"")</f>
        <v>595</v>
      </c>
      <c r="BZ415">
        <f>IF([166]Sheet1!A347&lt;&gt;"",[166]Sheet1!A347,"")</f>
        <v>151</v>
      </c>
      <c r="CA415">
        <f>IF([167]Sheet1!A347&lt;&gt;"",[167]Sheet1!A347,"")</f>
        <v>319</v>
      </c>
      <c r="CB415">
        <f>IF([168]Sheet1!A347&lt;&gt;"",[168]Sheet1!A347,"")</f>
        <v>591</v>
      </c>
      <c r="CC415">
        <f>IF([169]Sheet1!A347&lt;&gt;"",[169]Sheet1!A347,"")</f>
        <v>169</v>
      </c>
      <c r="CD415">
        <f>IF([170]Sheet1!A347&lt;&gt;"",[170]Sheet1!A347,"")</f>
        <v>523</v>
      </c>
      <c r="CE415">
        <f>IF([171]Sheet1!A347&lt;&gt;"",[171]Sheet1!A347,"")</f>
        <v>304</v>
      </c>
      <c r="CF415">
        <f>IF([172]Sheet1!A347&lt;&gt;"",[172]Sheet1!A347,"")</f>
        <v>262</v>
      </c>
      <c r="CG415">
        <f>IF([173]Sheet1!A347&lt;&gt;"",[173]Sheet1!A347,"")</f>
        <v>475</v>
      </c>
      <c r="CH415">
        <f>IF([174]Sheet1!A347&lt;&gt;"",[174]Sheet1!A347,"")</f>
        <v>88</v>
      </c>
      <c r="CI415">
        <f>IF([175]Sheet1!A347&lt;&gt;"",[175]Sheet1!A347,"")</f>
        <v>180</v>
      </c>
      <c r="CJ415">
        <f>IF([176]Sheet1!A347&lt;&gt;"",[176]Sheet1!A347,"")</f>
        <v>382</v>
      </c>
      <c r="CK415">
        <f>IF([177]Sheet1!A347&lt;&gt;"",[177]Sheet1!A347,"")</f>
        <v>149</v>
      </c>
      <c r="CL415">
        <f>IF([178]Sheet1!A347&lt;&gt;"",[178]Sheet1!A347,"")</f>
        <v>179</v>
      </c>
    </row>
    <row r="416" spans="2:90">
      <c r="B416">
        <f>IF([90]Sheet1!A348&lt;&gt;"",[90]Sheet1!A348,"")</f>
        <v>530</v>
      </c>
      <c r="C416" t="str">
        <f>IF([91]Sheet1!A348&lt;&gt;"",[91]Sheet1!A348,"")</f>
        <v/>
      </c>
      <c r="D416" t="str">
        <f>IF([92]Sheet1!A348&lt;&gt;"",[92]Sheet1!A348,"")</f>
        <v/>
      </c>
      <c r="E416" t="str">
        <f>IF([93]Sheet1!A348&lt;&gt;"",[93]Sheet1!A348,"")</f>
        <v/>
      </c>
      <c r="F416" t="str">
        <f>IF([94]Sheet1!A348&lt;&gt;"",[94]Sheet1!A348,"")</f>
        <v/>
      </c>
      <c r="G416">
        <f>IF([95]Sheet1!A348&lt;&gt;"",[95]Sheet1!A348,"")</f>
        <v>555</v>
      </c>
      <c r="H416">
        <f>IF([96]Sheet1!A348&lt;&gt;"",[96]Sheet1!A348,"")</f>
        <v>264</v>
      </c>
      <c r="I416">
        <f>IF([97]Sheet1!A348&lt;&gt;"",[97]Sheet1!A348,"")</f>
        <v>159</v>
      </c>
      <c r="J416">
        <f>IF([98]Sheet1!A348&lt;&gt;"",[98]Sheet1!A348,"")</f>
        <v>372</v>
      </c>
      <c r="K416">
        <f>IF([99]Sheet1!A348&lt;&gt;"",[99]Sheet1!A348,"")</f>
        <v>132</v>
      </c>
      <c r="L416">
        <f>IF([100]Sheet1!A348&lt;&gt;"",[100]Sheet1!A348,"")</f>
        <v>10</v>
      </c>
      <c r="M416">
        <f>IF([101]Sheet1!A348&lt;&gt;"",[101]Sheet1!A348,"")</f>
        <v>386</v>
      </c>
      <c r="N416">
        <f>IF([102]Sheet1!A348&lt;&gt;"",[102]Sheet1!A348,"")</f>
        <v>120</v>
      </c>
      <c r="O416">
        <f>IF([103]Sheet1!A348&lt;&gt;"",[103]Sheet1!A348,"")</f>
        <v>640</v>
      </c>
      <c r="P416">
        <f>IF([104]Sheet1!A348&lt;&gt;"",[104]Sheet1!A348,"")</f>
        <v>286</v>
      </c>
      <c r="Q416">
        <f>IF([105]Sheet1!A348&lt;&gt;"",[105]Sheet1!A348,"")</f>
        <v>549</v>
      </c>
      <c r="R416">
        <f>IF([106]Sheet1!A348&lt;&gt;"",[106]Sheet1!A348,"")</f>
        <v>198</v>
      </c>
      <c r="S416">
        <f>IF([107]Sheet1!A348&lt;&gt;"",[107]Sheet1!A348,"")</f>
        <v>278</v>
      </c>
      <c r="T416">
        <f>IF([108]Sheet1!A348&lt;&gt;"",[108]Sheet1!A348,"")</f>
        <v>137</v>
      </c>
      <c r="U416">
        <f>IF([109]Sheet1!A348&lt;&gt;"",[109]Sheet1!A348,"")</f>
        <v>195</v>
      </c>
      <c r="V416">
        <f>IF([110]Sheet1!A348&lt;&gt;"",[110]Sheet1!A348,"")</f>
        <v>264</v>
      </c>
      <c r="W416">
        <f>IF([111]Sheet1!A348&lt;&gt;"",[111]Sheet1!A348,"")</f>
        <v>82</v>
      </c>
      <c r="X416">
        <f>IF([112]Sheet1!A348&lt;&gt;"",[112]Sheet1!A348,"")</f>
        <v>431</v>
      </c>
      <c r="Y416">
        <f>IF([113]Sheet1!A348&lt;&gt;"",[113]Sheet1!A348,"")</f>
        <v>191</v>
      </c>
      <c r="Z416">
        <f>IF([114]Sheet1!A348&lt;&gt;"",[114]Sheet1!A348,"")</f>
        <v>289</v>
      </c>
      <c r="AA416">
        <f>IF([115]Sheet1!A348&lt;&gt;"",[115]Sheet1!A348,"")</f>
        <v>394</v>
      </c>
      <c r="AB416">
        <f>IF([116]Sheet1!A348&lt;&gt;"",[116]Sheet1!A348,"")</f>
        <v>444</v>
      </c>
      <c r="AC416">
        <f>IF([117]Sheet1!A348&lt;&gt;"",[117]Sheet1!A348,"")</f>
        <v>211</v>
      </c>
      <c r="AD416">
        <f>IF([118]Sheet1!A348&lt;&gt;"",[118]Sheet1!A348,"")</f>
        <v>514</v>
      </c>
      <c r="AE416">
        <f>IF([119]Sheet1!A348&lt;&gt;"",[119]Sheet1!A348,"")</f>
        <v>217</v>
      </c>
      <c r="AF416">
        <f>IF([120]Sheet1!A348&lt;&gt;"",[120]Sheet1!A348,"")</f>
        <v>543</v>
      </c>
      <c r="AG416" t="str">
        <f>IF([121]Sheet1!A348&lt;&gt;"",[121]Sheet1!A348,"")</f>
        <v/>
      </c>
      <c r="AH416">
        <f>IF([122]Sheet1!A348&lt;&gt;"",[122]Sheet1!A348,"")</f>
        <v>539</v>
      </c>
      <c r="AI416">
        <f>IF([123]Sheet1!A348&lt;&gt;"",[123]Sheet1!A348,"")</f>
        <v>89</v>
      </c>
      <c r="AJ416">
        <f>IF([124]Sheet1!A348&lt;&gt;"",[124]Sheet1!A348,"")</f>
        <v>24</v>
      </c>
      <c r="AK416">
        <f>IF([125]Sheet1!A348&lt;&gt;"",[125]Sheet1!A348,"")</f>
        <v>47</v>
      </c>
      <c r="AL416">
        <f>IF([126]Sheet1!A348&lt;&gt;"",[126]Sheet1!A348,"")</f>
        <v>490</v>
      </c>
      <c r="AM416">
        <f>IF([127]Sheet1!A348&lt;&gt;"",[127]Sheet1!A348,"")</f>
        <v>303</v>
      </c>
      <c r="AN416">
        <f>IF([128]Sheet1!A348&lt;&gt;"",[128]Sheet1!A348,"")</f>
        <v>155</v>
      </c>
      <c r="AO416" t="str">
        <f>IF([129]Sheet1!A348&lt;&gt;"",[129]Sheet1!A348,"")</f>
        <v/>
      </c>
      <c r="AP416" t="str">
        <f>IF([130]Sheet1!A348&lt;&gt;"",[130]Sheet1!A348,"")</f>
        <v/>
      </c>
      <c r="AQ416">
        <f>IF([131]Sheet1!A348&lt;&gt;"",[131]Sheet1!A348,"")</f>
        <v>59</v>
      </c>
      <c r="AR416">
        <f>IF([132]Sheet1!A348&lt;&gt;"",[132]Sheet1!A348,"")</f>
        <v>379</v>
      </c>
      <c r="AS416">
        <f>IF([133]Sheet1!A348&lt;&gt;"",[133]Sheet1!A348,"")</f>
        <v>226</v>
      </c>
      <c r="AT416">
        <f>IF([134]Sheet1!A348&lt;&gt;"",[134]Sheet1!A348,"")</f>
        <v>31</v>
      </c>
      <c r="AU416">
        <f>IF([135]Sheet1!A348&lt;&gt;"",[135]Sheet1!A348,"")</f>
        <v>396</v>
      </c>
      <c r="AV416">
        <f>IF([136]Sheet1!A348&lt;&gt;"",[136]Sheet1!A348,"")</f>
        <v>104</v>
      </c>
      <c r="AW416">
        <f>IF([137]Sheet1!A348&lt;&gt;"",[137]Sheet1!A348,"")</f>
        <v>71</v>
      </c>
      <c r="AX416">
        <f>IF([138]Sheet1!A348&lt;&gt;"",[138]Sheet1!A348,"")</f>
        <v>48</v>
      </c>
      <c r="AY416">
        <f>IF([139]Sheet1!A348&lt;&gt;"",[139]Sheet1!A348,"")</f>
        <v>631</v>
      </c>
      <c r="AZ416">
        <f>IF([140]Sheet1!A348&lt;&gt;"",[140]Sheet1!A348,"")</f>
        <v>123</v>
      </c>
      <c r="BA416">
        <f>IF([141]Sheet1!A348&lt;&gt;"",[141]Sheet1!A348,"")</f>
        <v>602</v>
      </c>
      <c r="BB416">
        <f>IF([142]Sheet1!A348&lt;&gt;"",[142]Sheet1!A348,"")</f>
        <v>183</v>
      </c>
      <c r="BC416">
        <f>IF([143]Sheet1!A348&lt;&gt;"",[143]Sheet1!A348,"")</f>
        <v>34</v>
      </c>
      <c r="BD416">
        <f>IF([144]Sheet1!A348&lt;&gt;"",[144]Sheet1!A348,"")</f>
        <v>205</v>
      </c>
      <c r="BE416">
        <f>IF([145]Sheet1!A348&lt;&gt;"",[145]Sheet1!A348,"")</f>
        <v>277</v>
      </c>
      <c r="BF416">
        <f>IF([146]Sheet1!A348&lt;&gt;"",[146]Sheet1!A348,"")</f>
        <v>643</v>
      </c>
      <c r="BG416">
        <f>IF([147]Sheet1!A348&lt;&gt;"",[147]Sheet1!A348,"")</f>
        <v>336</v>
      </c>
      <c r="BH416">
        <f>IF([148]Sheet1!A348&lt;&gt;"",[148]Sheet1!A348,"")</f>
        <v>561</v>
      </c>
      <c r="BI416">
        <f>IF([149]Sheet1!A348&lt;&gt;"",[149]Sheet1!A348,"")</f>
        <v>205</v>
      </c>
      <c r="BJ416">
        <f>IF([150]Sheet1!A348&lt;&gt;"",[150]Sheet1!A348,"")</f>
        <v>296</v>
      </c>
      <c r="BK416">
        <f>IF([151]Sheet1!A348&lt;&gt;"",[151]Sheet1!A348,"")</f>
        <v>302</v>
      </c>
      <c r="BL416">
        <f>IF([152]Sheet1!A348&lt;&gt;"",[152]Sheet1!A348,"")</f>
        <v>198</v>
      </c>
      <c r="BM416">
        <f>IF([153]Sheet1!A348&lt;&gt;"",[153]Sheet1!A348,"")</f>
        <v>590</v>
      </c>
      <c r="BN416">
        <f>IF([154]Sheet1!A348&lt;&gt;"",[154]Sheet1!A348,"")</f>
        <v>260</v>
      </c>
      <c r="BO416">
        <f>IF([155]Sheet1!A348&lt;&gt;"",[155]Sheet1!A348,"")</f>
        <v>258</v>
      </c>
      <c r="BP416">
        <f>IF([156]Sheet1!A348&lt;&gt;"",[156]Sheet1!A348,"")</f>
        <v>181</v>
      </c>
      <c r="BQ416">
        <f>IF([157]Sheet1!A348&lt;&gt;"",[157]Sheet1!A348,"")</f>
        <v>262</v>
      </c>
      <c r="BR416">
        <f>IF([158]Sheet1!A348&lt;&gt;"",[158]Sheet1!A348,"")</f>
        <v>344</v>
      </c>
      <c r="BS416">
        <f>IF([159]Sheet1!A348&lt;&gt;"",[159]Sheet1!A348,"")</f>
        <v>533</v>
      </c>
      <c r="BT416">
        <f>IF([160]Sheet1!A348&lt;&gt;"",[160]Sheet1!A348,"")</f>
        <v>105</v>
      </c>
      <c r="BU416">
        <f>IF([161]Sheet1!A348&lt;&gt;"",[161]Sheet1!A348,"")</f>
        <v>473</v>
      </c>
      <c r="BV416">
        <f>IF([162]Sheet1!A348&lt;&gt;"",[162]Sheet1!A348,"")</f>
        <v>88</v>
      </c>
      <c r="BW416">
        <f>IF([163]Sheet1!A348&lt;&gt;"",[163]Sheet1!A348,"")</f>
        <v>599</v>
      </c>
      <c r="BX416">
        <f>IF([164]Sheet1!A348&lt;&gt;"",[164]Sheet1!A348,"")</f>
        <v>397</v>
      </c>
      <c r="BY416">
        <f>IF([165]Sheet1!A348&lt;&gt;"",[165]Sheet1!A348,"")</f>
        <v>169</v>
      </c>
      <c r="BZ416">
        <f>IF([166]Sheet1!A348&lt;&gt;"",[166]Sheet1!A348,"")</f>
        <v>537</v>
      </c>
      <c r="CA416">
        <f>IF([167]Sheet1!A348&lt;&gt;"",[167]Sheet1!A348,"")</f>
        <v>130</v>
      </c>
      <c r="CB416">
        <f>IF([168]Sheet1!A348&lt;&gt;"",[168]Sheet1!A348,"")</f>
        <v>347</v>
      </c>
      <c r="CC416">
        <f>IF([169]Sheet1!A348&lt;&gt;"",[169]Sheet1!A348,"")</f>
        <v>35</v>
      </c>
      <c r="CD416">
        <f>IF([170]Sheet1!A348&lt;&gt;"",[170]Sheet1!A348,"")</f>
        <v>8</v>
      </c>
      <c r="CE416">
        <f>IF([171]Sheet1!A348&lt;&gt;"",[171]Sheet1!A348,"")</f>
        <v>568</v>
      </c>
      <c r="CF416">
        <f>IF([172]Sheet1!A348&lt;&gt;"",[172]Sheet1!A348,"")</f>
        <v>371</v>
      </c>
      <c r="CG416">
        <f>IF([173]Sheet1!A348&lt;&gt;"",[173]Sheet1!A348,"")</f>
        <v>149</v>
      </c>
      <c r="CH416">
        <f>IF([174]Sheet1!A348&lt;&gt;"",[174]Sheet1!A348,"")</f>
        <v>497</v>
      </c>
      <c r="CI416">
        <f>IF([175]Sheet1!A348&lt;&gt;"",[175]Sheet1!A348,"")</f>
        <v>551</v>
      </c>
      <c r="CJ416">
        <f>IF([176]Sheet1!A348&lt;&gt;"",[176]Sheet1!A348,"")</f>
        <v>49</v>
      </c>
      <c r="CK416">
        <f>IF([177]Sheet1!A348&lt;&gt;"",[177]Sheet1!A348,"")</f>
        <v>57</v>
      </c>
      <c r="CL416">
        <f>IF([178]Sheet1!A348&lt;&gt;"",[178]Sheet1!A348,"")</f>
        <v>84</v>
      </c>
    </row>
    <row r="417" spans="2:90">
      <c r="B417">
        <f>IF([90]Sheet1!A349&lt;&gt;"",[90]Sheet1!A349,"")</f>
        <v>502</v>
      </c>
      <c r="C417" t="str">
        <f>IF([91]Sheet1!A349&lt;&gt;"",[91]Sheet1!A349,"")</f>
        <v/>
      </c>
      <c r="D417" t="str">
        <f>IF([92]Sheet1!A349&lt;&gt;"",[92]Sheet1!A349,"")</f>
        <v/>
      </c>
      <c r="E417" t="str">
        <f>IF([93]Sheet1!A349&lt;&gt;"",[93]Sheet1!A349,"")</f>
        <v/>
      </c>
      <c r="F417" t="str">
        <f>IF([94]Sheet1!A349&lt;&gt;"",[94]Sheet1!A349,"")</f>
        <v/>
      </c>
      <c r="G417">
        <f>IF([95]Sheet1!A349&lt;&gt;"",[95]Sheet1!A349,"")</f>
        <v>208</v>
      </c>
      <c r="H417">
        <f>IF([96]Sheet1!A349&lt;&gt;"",[96]Sheet1!A349,"")</f>
        <v>133</v>
      </c>
      <c r="I417">
        <f>IF([97]Sheet1!A349&lt;&gt;"",[97]Sheet1!A349,"")</f>
        <v>245</v>
      </c>
      <c r="J417">
        <f>IF([98]Sheet1!A349&lt;&gt;"",[98]Sheet1!A349,"")</f>
        <v>99</v>
      </c>
      <c r="K417">
        <f>IF([99]Sheet1!A349&lt;&gt;"",[99]Sheet1!A349,"")</f>
        <v>282</v>
      </c>
      <c r="L417">
        <f>IF([100]Sheet1!A349&lt;&gt;"",[100]Sheet1!A349,"")</f>
        <v>241</v>
      </c>
      <c r="M417">
        <f>IF([101]Sheet1!A349&lt;&gt;"",[101]Sheet1!A349,"")</f>
        <v>629</v>
      </c>
      <c r="N417">
        <f>IF([102]Sheet1!A349&lt;&gt;"",[102]Sheet1!A349,"")</f>
        <v>622</v>
      </c>
      <c r="O417">
        <f>IF([103]Sheet1!A349&lt;&gt;"",[103]Sheet1!A349,"")</f>
        <v>557</v>
      </c>
      <c r="P417">
        <f>IF([104]Sheet1!A349&lt;&gt;"",[104]Sheet1!A349,"")</f>
        <v>561</v>
      </c>
      <c r="Q417">
        <f>IF([105]Sheet1!A349&lt;&gt;"",[105]Sheet1!A349,"")</f>
        <v>321</v>
      </c>
      <c r="R417">
        <f>IF([106]Sheet1!A349&lt;&gt;"",[106]Sheet1!A349,"")</f>
        <v>663</v>
      </c>
      <c r="S417">
        <f>IF([107]Sheet1!A349&lt;&gt;"",[107]Sheet1!A349,"")</f>
        <v>442</v>
      </c>
      <c r="T417">
        <f>IF([108]Sheet1!A349&lt;&gt;"",[108]Sheet1!A349,"")</f>
        <v>306</v>
      </c>
      <c r="U417">
        <f>IF([109]Sheet1!A349&lt;&gt;"",[109]Sheet1!A349,"")</f>
        <v>130</v>
      </c>
      <c r="V417">
        <f>IF([110]Sheet1!A349&lt;&gt;"",[110]Sheet1!A349,"")</f>
        <v>117</v>
      </c>
      <c r="W417">
        <f>IF([111]Sheet1!A349&lt;&gt;"",[111]Sheet1!A349,"")</f>
        <v>288</v>
      </c>
      <c r="X417">
        <f>IF([112]Sheet1!A349&lt;&gt;"",[112]Sheet1!A349,"")</f>
        <v>266</v>
      </c>
      <c r="Y417">
        <f>IF([113]Sheet1!A349&lt;&gt;"",[113]Sheet1!A349,"")</f>
        <v>93</v>
      </c>
      <c r="Z417">
        <f>IF([114]Sheet1!A349&lt;&gt;"",[114]Sheet1!A349,"")</f>
        <v>547</v>
      </c>
      <c r="AA417">
        <f>IF([115]Sheet1!A349&lt;&gt;"",[115]Sheet1!A349,"")</f>
        <v>70</v>
      </c>
      <c r="AB417">
        <f>IF([116]Sheet1!A349&lt;&gt;"",[116]Sheet1!A349,"")</f>
        <v>369</v>
      </c>
      <c r="AC417">
        <f>IF([117]Sheet1!A349&lt;&gt;"",[117]Sheet1!A349,"")</f>
        <v>200</v>
      </c>
      <c r="AD417">
        <f>IF([118]Sheet1!A349&lt;&gt;"",[118]Sheet1!A349,"")</f>
        <v>294</v>
      </c>
      <c r="AE417">
        <f>IF([119]Sheet1!A349&lt;&gt;"",[119]Sheet1!A349,"")</f>
        <v>440</v>
      </c>
      <c r="AF417">
        <f>IF([120]Sheet1!A349&lt;&gt;"",[120]Sheet1!A349,"")</f>
        <v>230</v>
      </c>
      <c r="AG417" t="str">
        <f>IF([121]Sheet1!A349&lt;&gt;"",[121]Sheet1!A349,"")</f>
        <v/>
      </c>
      <c r="AH417">
        <f>IF([122]Sheet1!A349&lt;&gt;"",[122]Sheet1!A349,"")</f>
        <v>258</v>
      </c>
      <c r="AI417">
        <f>IF([123]Sheet1!A349&lt;&gt;"",[123]Sheet1!A349,"")</f>
        <v>153</v>
      </c>
      <c r="AJ417">
        <f>IF([124]Sheet1!A349&lt;&gt;"",[124]Sheet1!A349,"")</f>
        <v>410</v>
      </c>
      <c r="AK417">
        <f>IF([125]Sheet1!A349&lt;&gt;"",[125]Sheet1!A349,"")</f>
        <v>224</v>
      </c>
      <c r="AL417">
        <f>IF([126]Sheet1!A349&lt;&gt;"",[126]Sheet1!A349,"")</f>
        <v>174</v>
      </c>
      <c r="AM417">
        <f>IF([127]Sheet1!A349&lt;&gt;"",[127]Sheet1!A349,"")</f>
        <v>505</v>
      </c>
      <c r="AN417">
        <f>IF([128]Sheet1!A349&lt;&gt;"",[128]Sheet1!A349,"")</f>
        <v>409</v>
      </c>
      <c r="AO417" t="str">
        <f>IF([129]Sheet1!A349&lt;&gt;"",[129]Sheet1!A349,"")</f>
        <v/>
      </c>
      <c r="AP417" t="str">
        <f>IF([130]Sheet1!A349&lt;&gt;"",[130]Sheet1!A349,"")</f>
        <v/>
      </c>
      <c r="AQ417">
        <f>IF([131]Sheet1!A349&lt;&gt;"",[131]Sheet1!A349,"")</f>
        <v>55</v>
      </c>
      <c r="AR417">
        <f>IF([132]Sheet1!A349&lt;&gt;"",[132]Sheet1!A349,"")</f>
        <v>555</v>
      </c>
      <c r="AS417">
        <f>IF([133]Sheet1!A349&lt;&gt;"",[133]Sheet1!A349,"")</f>
        <v>265</v>
      </c>
      <c r="AT417">
        <f>IF([134]Sheet1!A349&lt;&gt;"",[134]Sheet1!A349,"")</f>
        <v>313</v>
      </c>
      <c r="AU417">
        <f>IF([135]Sheet1!A349&lt;&gt;"",[135]Sheet1!A349,"")</f>
        <v>6</v>
      </c>
      <c r="AV417">
        <f>IF([136]Sheet1!A349&lt;&gt;"",[136]Sheet1!A349,"")</f>
        <v>288</v>
      </c>
      <c r="AW417">
        <f>IF([137]Sheet1!A349&lt;&gt;"",[137]Sheet1!A349,"")</f>
        <v>80</v>
      </c>
      <c r="AX417">
        <f>IF([138]Sheet1!A349&lt;&gt;"",[138]Sheet1!A349,"")</f>
        <v>367</v>
      </c>
      <c r="AY417">
        <f>IF([139]Sheet1!A349&lt;&gt;"",[139]Sheet1!A349,"")</f>
        <v>644</v>
      </c>
      <c r="AZ417">
        <f>IF([140]Sheet1!A349&lt;&gt;"",[140]Sheet1!A349,"")</f>
        <v>341</v>
      </c>
      <c r="BA417">
        <f>IF([141]Sheet1!A349&lt;&gt;"",[141]Sheet1!A349,"")</f>
        <v>106</v>
      </c>
      <c r="BB417">
        <f>IF([142]Sheet1!A349&lt;&gt;"",[142]Sheet1!A349,"")</f>
        <v>242</v>
      </c>
      <c r="BC417">
        <f>IF([143]Sheet1!A349&lt;&gt;"",[143]Sheet1!A349,"")</f>
        <v>42</v>
      </c>
      <c r="BD417">
        <f>IF([144]Sheet1!A349&lt;&gt;"",[144]Sheet1!A349,"")</f>
        <v>245</v>
      </c>
      <c r="BE417">
        <f>IF([145]Sheet1!A349&lt;&gt;"",[145]Sheet1!A349,"")</f>
        <v>348</v>
      </c>
      <c r="BF417">
        <f>IF([146]Sheet1!A349&lt;&gt;"",[146]Sheet1!A349,"")</f>
        <v>562</v>
      </c>
      <c r="BG417">
        <f>IF([147]Sheet1!A349&lt;&gt;"",[147]Sheet1!A349,"")</f>
        <v>17</v>
      </c>
      <c r="BH417">
        <f>IF([148]Sheet1!A349&lt;&gt;"",[148]Sheet1!A349,"")</f>
        <v>51</v>
      </c>
      <c r="BI417">
        <f>IF([149]Sheet1!A349&lt;&gt;"",[149]Sheet1!A349,"")</f>
        <v>569</v>
      </c>
      <c r="BJ417">
        <f>IF([150]Sheet1!A349&lt;&gt;"",[150]Sheet1!A349,"")</f>
        <v>555</v>
      </c>
      <c r="BK417">
        <f>IF([151]Sheet1!A349&lt;&gt;"",[151]Sheet1!A349,"")</f>
        <v>591</v>
      </c>
      <c r="BL417">
        <f>IF([152]Sheet1!A349&lt;&gt;"",[152]Sheet1!A349,"")</f>
        <v>397</v>
      </c>
      <c r="BM417">
        <f>IF([153]Sheet1!A349&lt;&gt;"",[153]Sheet1!A349,"")</f>
        <v>187</v>
      </c>
      <c r="BN417">
        <f>IF([154]Sheet1!A349&lt;&gt;"",[154]Sheet1!A349,"")</f>
        <v>208</v>
      </c>
      <c r="BO417">
        <f>IF([155]Sheet1!A349&lt;&gt;"",[155]Sheet1!A349,"")</f>
        <v>93</v>
      </c>
      <c r="BP417">
        <f>IF([156]Sheet1!A349&lt;&gt;"",[156]Sheet1!A349,"")</f>
        <v>551</v>
      </c>
      <c r="BQ417">
        <f>IF([157]Sheet1!A349&lt;&gt;"",[157]Sheet1!A349,"")</f>
        <v>411</v>
      </c>
      <c r="BR417">
        <f>IF([158]Sheet1!A349&lt;&gt;"",[158]Sheet1!A349,"")</f>
        <v>609</v>
      </c>
      <c r="BS417">
        <f>IF([159]Sheet1!A349&lt;&gt;"",[159]Sheet1!A349,"")</f>
        <v>109</v>
      </c>
      <c r="BT417">
        <f>IF([160]Sheet1!A349&lt;&gt;"",[160]Sheet1!A349,"")</f>
        <v>374</v>
      </c>
      <c r="BU417">
        <f>IF([161]Sheet1!A349&lt;&gt;"",[161]Sheet1!A349,"")</f>
        <v>7</v>
      </c>
      <c r="BV417">
        <f>IF([162]Sheet1!A349&lt;&gt;"",[162]Sheet1!A349,"")</f>
        <v>535</v>
      </c>
      <c r="BW417">
        <f>IF([163]Sheet1!A349&lt;&gt;"",[163]Sheet1!A349,"")</f>
        <v>37</v>
      </c>
      <c r="BX417">
        <f>IF([164]Sheet1!A349&lt;&gt;"",[164]Sheet1!A349,"")</f>
        <v>32</v>
      </c>
      <c r="BY417">
        <f>IF([165]Sheet1!A349&lt;&gt;"",[165]Sheet1!A349,"")</f>
        <v>622</v>
      </c>
      <c r="BZ417">
        <f>IF([166]Sheet1!A349&lt;&gt;"",[166]Sheet1!A349,"")</f>
        <v>96</v>
      </c>
      <c r="CA417">
        <f>IF([167]Sheet1!A349&lt;&gt;"",[167]Sheet1!A349,"")</f>
        <v>520</v>
      </c>
      <c r="CB417">
        <f>IF([168]Sheet1!A349&lt;&gt;"",[168]Sheet1!A349,"")</f>
        <v>264</v>
      </c>
      <c r="CC417">
        <f>IF([169]Sheet1!A349&lt;&gt;"",[169]Sheet1!A349,"")</f>
        <v>627</v>
      </c>
      <c r="CD417">
        <f>IF([170]Sheet1!A349&lt;&gt;"",[170]Sheet1!A349,"")</f>
        <v>369</v>
      </c>
      <c r="CE417">
        <f>IF([171]Sheet1!A349&lt;&gt;"",[171]Sheet1!A349,"")</f>
        <v>339</v>
      </c>
      <c r="CF417">
        <f>IF([172]Sheet1!A349&lt;&gt;"",[172]Sheet1!A349,"")</f>
        <v>133</v>
      </c>
      <c r="CG417">
        <f>IF([173]Sheet1!A349&lt;&gt;"",[173]Sheet1!A349,"")</f>
        <v>68</v>
      </c>
      <c r="CH417">
        <f>IF([174]Sheet1!A349&lt;&gt;"",[174]Sheet1!A349,"")</f>
        <v>54</v>
      </c>
      <c r="CI417">
        <f>IF([175]Sheet1!A349&lt;&gt;"",[175]Sheet1!A349,"")</f>
        <v>325</v>
      </c>
      <c r="CJ417">
        <f>IF([176]Sheet1!A349&lt;&gt;"",[176]Sheet1!A349,"")</f>
        <v>117</v>
      </c>
      <c r="CK417">
        <f>IF([177]Sheet1!A349&lt;&gt;"",[177]Sheet1!A349,"")</f>
        <v>85</v>
      </c>
      <c r="CL417">
        <f>IF([178]Sheet1!A349&lt;&gt;"",[178]Sheet1!A349,"")</f>
        <v>371</v>
      </c>
    </row>
    <row r="418" spans="2:90">
      <c r="B418">
        <f>IF([90]Sheet1!A350&lt;&gt;"",[90]Sheet1!A350,"")</f>
        <v>378</v>
      </c>
      <c r="C418" t="str">
        <f>IF([91]Sheet1!A350&lt;&gt;"",[91]Sheet1!A350,"")</f>
        <v/>
      </c>
      <c r="D418" t="str">
        <f>IF([92]Sheet1!A350&lt;&gt;"",[92]Sheet1!A350,"")</f>
        <v/>
      </c>
      <c r="E418" t="str">
        <f>IF([93]Sheet1!A350&lt;&gt;"",[93]Sheet1!A350,"")</f>
        <v/>
      </c>
      <c r="F418" t="str">
        <f>IF([94]Sheet1!A350&lt;&gt;"",[94]Sheet1!A350,"")</f>
        <v/>
      </c>
      <c r="G418">
        <f>IF([95]Sheet1!A350&lt;&gt;"",[95]Sheet1!A350,"")</f>
        <v>147</v>
      </c>
      <c r="H418">
        <f>IF([96]Sheet1!A350&lt;&gt;"",[96]Sheet1!A350,"")</f>
        <v>75</v>
      </c>
      <c r="I418">
        <f>IF([97]Sheet1!A350&lt;&gt;"",[97]Sheet1!A350,"")</f>
        <v>135</v>
      </c>
      <c r="J418">
        <f>IF([98]Sheet1!A350&lt;&gt;"",[98]Sheet1!A350,"")</f>
        <v>324</v>
      </c>
      <c r="K418">
        <f>IF([99]Sheet1!A350&lt;&gt;"",[99]Sheet1!A350,"")</f>
        <v>369</v>
      </c>
      <c r="L418">
        <f>IF([100]Sheet1!A350&lt;&gt;"",[100]Sheet1!A350,"")</f>
        <v>637</v>
      </c>
      <c r="M418">
        <f>IF([101]Sheet1!A350&lt;&gt;"",[101]Sheet1!A350,"")</f>
        <v>603</v>
      </c>
      <c r="N418">
        <f>IF([102]Sheet1!A350&lt;&gt;"",[102]Sheet1!A350,"")</f>
        <v>20</v>
      </c>
      <c r="O418">
        <f>IF([103]Sheet1!A350&lt;&gt;"",[103]Sheet1!A350,"")</f>
        <v>285</v>
      </c>
      <c r="P418">
        <f>IF([104]Sheet1!A350&lt;&gt;"",[104]Sheet1!A350,"")</f>
        <v>49</v>
      </c>
      <c r="Q418">
        <f>IF([105]Sheet1!A350&lt;&gt;"",[105]Sheet1!A350,"")</f>
        <v>35</v>
      </c>
      <c r="R418">
        <f>IF([106]Sheet1!A350&lt;&gt;"",[106]Sheet1!A350,"")</f>
        <v>366</v>
      </c>
      <c r="S418">
        <f>IF([107]Sheet1!A350&lt;&gt;"",[107]Sheet1!A350,"")</f>
        <v>340</v>
      </c>
      <c r="T418">
        <f>IF([108]Sheet1!A350&lt;&gt;"",[108]Sheet1!A350,"")</f>
        <v>431</v>
      </c>
      <c r="U418">
        <f>IF([109]Sheet1!A350&lt;&gt;"",[109]Sheet1!A350,"")</f>
        <v>474</v>
      </c>
      <c r="V418">
        <f>IF([110]Sheet1!A350&lt;&gt;"",[110]Sheet1!A350,"")</f>
        <v>124</v>
      </c>
      <c r="W418">
        <f>IF([111]Sheet1!A350&lt;&gt;"",[111]Sheet1!A350,"")</f>
        <v>321</v>
      </c>
      <c r="X418">
        <f>IF([112]Sheet1!A350&lt;&gt;"",[112]Sheet1!A350,"")</f>
        <v>335</v>
      </c>
      <c r="Y418">
        <f>IF([113]Sheet1!A350&lt;&gt;"",[113]Sheet1!A350,"")</f>
        <v>488</v>
      </c>
      <c r="Z418">
        <f>IF([114]Sheet1!A350&lt;&gt;"",[114]Sheet1!A350,"")</f>
        <v>540</v>
      </c>
      <c r="AA418">
        <f>IF([115]Sheet1!A350&lt;&gt;"",[115]Sheet1!A350,"")</f>
        <v>317</v>
      </c>
      <c r="AB418">
        <f>IF([116]Sheet1!A350&lt;&gt;"",[116]Sheet1!A350,"")</f>
        <v>524</v>
      </c>
      <c r="AC418">
        <f>IF([117]Sheet1!A350&lt;&gt;"",[117]Sheet1!A350,"")</f>
        <v>414</v>
      </c>
      <c r="AD418">
        <f>IF([118]Sheet1!A350&lt;&gt;"",[118]Sheet1!A350,"")</f>
        <v>472</v>
      </c>
      <c r="AE418">
        <f>IF([119]Sheet1!A350&lt;&gt;"",[119]Sheet1!A350,"")</f>
        <v>376</v>
      </c>
      <c r="AF418">
        <f>IF([120]Sheet1!A350&lt;&gt;"",[120]Sheet1!A350,"")</f>
        <v>429</v>
      </c>
      <c r="AG418" t="str">
        <f>IF([121]Sheet1!A350&lt;&gt;"",[121]Sheet1!A350,"")</f>
        <v/>
      </c>
      <c r="AH418">
        <f>IF([122]Sheet1!A350&lt;&gt;"",[122]Sheet1!A350,"")</f>
        <v>304</v>
      </c>
      <c r="AI418">
        <f>IF([123]Sheet1!A350&lt;&gt;"",[123]Sheet1!A350,"")</f>
        <v>227</v>
      </c>
      <c r="AJ418">
        <f>IF([124]Sheet1!A350&lt;&gt;"",[124]Sheet1!A350,"")</f>
        <v>485</v>
      </c>
      <c r="AK418">
        <f>IF([125]Sheet1!A350&lt;&gt;"",[125]Sheet1!A350,"")</f>
        <v>302</v>
      </c>
      <c r="AL418">
        <f>IF([126]Sheet1!A350&lt;&gt;"",[126]Sheet1!A350,"")</f>
        <v>400</v>
      </c>
      <c r="AM418">
        <f>IF([127]Sheet1!A350&lt;&gt;"",[127]Sheet1!A350,"")</f>
        <v>409</v>
      </c>
      <c r="AN418">
        <f>IF([128]Sheet1!A350&lt;&gt;"",[128]Sheet1!A350,"")</f>
        <v>142</v>
      </c>
      <c r="AO418" t="str">
        <f>IF([129]Sheet1!A350&lt;&gt;"",[129]Sheet1!A350,"")</f>
        <v/>
      </c>
      <c r="AP418" t="str">
        <f>IF([130]Sheet1!A350&lt;&gt;"",[130]Sheet1!A350,"")</f>
        <v/>
      </c>
      <c r="AQ418">
        <f>IF([131]Sheet1!A350&lt;&gt;"",[131]Sheet1!A350,"")</f>
        <v>177</v>
      </c>
      <c r="AR418">
        <f>IF([132]Sheet1!A350&lt;&gt;"",[132]Sheet1!A350,"")</f>
        <v>90</v>
      </c>
      <c r="AS418">
        <f>IF([133]Sheet1!A350&lt;&gt;"",[133]Sheet1!A350,"")</f>
        <v>659</v>
      </c>
      <c r="AT418">
        <f>IF([134]Sheet1!A350&lt;&gt;"",[134]Sheet1!A350,"")</f>
        <v>663</v>
      </c>
      <c r="AU418">
        <f>IF([135]Sheet1!A350&lt;&gt;"",[135]Sheet1!A350,"")</f>
        <v>372</v>
      </c>
      <c r="AV418">
        <f>IF([136]Sheet1!A350&lt;&gt;"",[136]Sheet1!A350,"")</f>
        <v>328</v>
      </c>
      <c r="AW418">
        <f>IF([137]Sheet1!A350&lt;&gt;"",[137]Sheet1!A350,"")</f>
        <v>118</v>
      </c>
      <c r="AX418">
        <f>IF([138]Sheet1!A350&lt;&gt;"",[138]Sheet1!A350,"")</f>
        <v>615</v>
      </c>
      <c r="AY418">
        <f>IF([139]Sheet1!A350&lt;&gt;"",[139]Sheet1!A350,"")</f>
        <v>289</v>
      </c>
      <c r="AZ418">
        <f>IF([140]Sheet1!A350&lt;&gt;"",[140]Sheet1!A350,"")</f>
        <v>248</v>
      </c>
      <c r="BA418">
        <f>IF([141]Sheet1!A350&lt;&gt;"",[141]Sheet1!A350,"")</f>
        <v>278</v>
      </c>
      <c r="BB418">
        <f>IF([142]Sheet1!A350&lt;&gt;"",[142]Sheet1!A350,"")</f>
        <v>119</v>
      </c>
      <c r="BC418">
        <f>IF([143]Sheet1!A350&lt;&gt;"",[143]Sheet1!A350,"")</f>
        <v>49</v>
      </c>
      <c r="BD418">
        <f>IF([144]Sheet1!A350&lt;&gt;"",[144]Sheet1!A350,"")</f>
        <v>661</v>
      </c>
      <c r="BE418">
        <f>IF([145]Sheet1!A350&lt;&gt;"",[145]Sheet1!A350,"")</f>
        <v>401</v>
      </c>
      <c r="BF418">
        <f>IF([146]Sheet1!A350&lt;&gt;"",[146]Sheet1!A350,"")</f>
        <v>116</v>
      </c>
      <c r="BG418">
        <f>IF([147]Sheet1!A350&lt;&gt;"",[147]Sheet1!A350,"")</f>
        <v>87</v>
      </c>
      <c r="BH418">
        <f>IF([148]Sheet1!A350&lt;&gt;"",[148]Sheet1!A350,"")</f>
        <v>351</v>
      </c>
      <c r="BI418">
        <f>IF([149]Sheet1!A350&lt;&gt;"",[149]Sheet1!A350,"")</f>
        <v>574</v>
      </c>
      <c r="BJ418">
        <f>IF([150]Sheet1!A350&lt;&gt;"",[150]Sheet1!A350,"")</f>
        <v>230</v>
      </c>
      <c r="BK418">
        <f>IF([151]Sheet1!A350&lt;&gt;"",[151]Sheet1!A350,"")</f>
        <v>67</v>
      </c>
      <c r="BL418">
        <f>IF([152]Sheet1!A350&lt;&gt;"",[152]Sheet1!A350,"")</f>
        <v>602</v>
      </c>
      <c r="BM418">
        <f>IF([153]Sheet1!A350&lt;&gt;"",[153]Sheet1!A350,"")</f>
        <v>33</v>
      </c>
      <c r="BN418">
        <f>IF([154]Sheet1!A350&lt;&gt;"",[154]Sheet1!A350,"")</f>
        <v>21</v>
      </c>
      <c r="BO418">
        <f>IF([155]Sheet1!A350&lt;&gt;"",[155]Sheet1!A350,"")</f>
        <v>96</v>
      </c>
      <c r="BP418">
        <f>IF([156]Sheet1!A350&lt;&gt;"",[156]Sheet1!A350,"")</f>
        <v>630</v>
      </c>
      <c r="BQ418">
        <f>IF([157]Sheet1!A350&lt;&gt;"",[157]Sheet1!A350,"")</f>
        <v>430</v>
      </c>
      <c r="BR418">
        <f>IF([158]Sheet1!A350&lt;&gt;"",[158]Sheet1!A350,"")</f>
        <v>265</v>
      </c>
      <c r="BS418">
        <f>IF([159]Sheet1!A350&lt;&gt;"",[159]Sheet1!A350,"")</f>
        <v>654</v>
      </c>
      <c r="BT418">
        <f>IF([160]Sheet1!A350&lt;&gt;"",[160]Sheet1!A350,"")</f>
        <v>254</v>
      </c>
      <c r="BU418">
        <f>IF([161]Sheet1!A350&lt;&gt;"",[161]Sheet1!A350,"")</f>
        <v>143</v>
      </c>
      <c r="BV418">
        <f>IF([162]Sheet1!A350&lt;&gt;"",[162]Sheet1!A350,"")</f>
        <v>459</v>
      </c>
      <c r="BW418">
        <f>IF([163]Sheet1!A350&lt;&gt;"",[163]Sheet1!A350,"")</f>
        <v>666</v>
      </c>
      <c r="BX418">
        <f>IF([164]Sheet1!A350&lt;&gt;"",[164]Sheet1!A350,"")</f>
        <v>176</v>
      </c>
      <c r="BY418">
        <f>IF([165]Sheet1!A350&lt;&gt;"",[165]Sheet1!A350,"")</f>
        <v>128</v>
      </c>
      <c r="BZ418">
        <f>IF([166]Sheet1!A350&lt;&gt;"",[166]Sheet1!A350,"")</f>
        <v>254</v>
      </c>
      <c r="CA418">
        <f>IF([167]Sheet1!A350&lt;&gt;"",[167]Sheet1!A350,"")</f>
        <v>264</v>
      </c>
      <c r="CB418">
        <f>IF([168]Sheet1!A350&lt;&gt;"",[168]Sheet1!A350,"")</f>
        <v>465</v>
      </c>
      <c r="CC418">
        <f>IF([169]Sheet1!A350&lt;&gt;"",[169]Sheet1!A350,"")</f>
        <v>94</v>
      </c>
      <c r="CD418">
        <f>IF([170]Sheet1!A350&lt;&gt;"",[170]Sheet1!A350,"")</f>
        <v>261</v>
      </c>
      <c r="CE418">
        <f>IF([171]Sheet1!A350&lt;&gt;"",[171]Sheet1!A350,"")</f>
        <v>153</v>
      </c>
      <c r="CF418">
        <f>IF([172]Sheet1!A350&lt;&gt;"",[172]Sheet1!A350,"")</f>
        <v>393</v>
      </c>
      <c r="CG418">
        <f>IF([173]Sheet1!A350&lt;&gt;"",[173]Sheet1!A350,"")</f>
        <v>45</v>
      </c>
      <c r="CH418">
        <f>IF([174]Sheet1!A350&lt;&gt;"",[174]Sheet1!A350,"")</f>
        <v>120</v>
      </c>
      <c r="CI418">
        <f>IF([175]Sheet1!A350&lt;&gt;"",[175]Sheet1!A350,"")</f>
        <v>65</v>
      </c>
      <c r="CJ418">
        <f>IF([176]Sheet1!A350&lt;&gt;"",[176]Sheet1!A350,"")</f>
        <v>142</v>
      </c>
      <c r="CK418">
        <f>IF([177]Sheet1!A350&lt;&gt;"",[177]Sheet1!A350,"")</f>
        <v>271</v>
      </c>
      <c r="CL418">
        <f>IF([178]Sheet1!A350&lt;&gt;"",[178]Sheet1!A350,"")</f>
        <v>365</v>
      </c>
    </row>
    <row r="419" spans="2:90">
      <c r="B419">
        <f>IF([90]Sheet1!A351&lt;&gt;"",[90]Sheet1!A351,"")</f>
        <v>158</v>
      </c>
      <c r="C419" t="str">
        <f>IF([91]Sheet1!A351&lt;&gt;"",[91]Sheet1!A351,"")</f>
        <v/>
      </c>
      <c r="D419" t="str">
        <f>IF([92]Sheet1!A351&lt;&gt;"",[92]Sheet1!A351,"")</f>
        <v/>
      </c>
      <c r="E419" t="str">
        <f>IF([93]Sheet1!A351&lt;&gt;"",[93]Sheet1!A351,"")</f>
        <v/>
      </c>
      <c r="F419" t="str">
        <f>IF([94]Sheet1!A351&lt;&gt;"",[94]Sheet1!A351,"")</f>
        <v/>
      </c>
      <c r="G419">
        <f>IF([95]Sheet1!A351&lt;&gt;"",[95]Sheet1!A351,"")</f>
        <v>155</v>
      </c>
      <c r="H419">
        <f>IF([96]Sheet1!A351&lt;&gt;"",[96]Sheet1!A351,"")</f>
        <v>274</v>
      </c>
      <c r="I419">
        <f>IF([97]Sheet1!A351&lt;&gt;"",[97]Sheet1!A351,"")</f>
        <v>564</v>
      </c>
      <c r="J419">
        <f>IF([98]Sheet1!A351&lt;&gt;"",[98]Sheet1!A351,"")</f>
        <v>347</v>
      </c>
      <c r="K419">
        <f>IF([99]Sheet1!A351&lt;&gt;"",[99]Sheet1!A351,"")</f>
        <v>52</v>
      </c>
      <c r="L419">
        <f>IF([100]Sheet1!A351&lt;&gt;"",[100]Sheet1!A351,"")</f>
        <v>39</v>
      </c>
      <c r="M419">
        <f>IF([101]Sheet1!A351&lt;&gt;"",[101]Sheet1!A351,"")</f>
        <v>592</v>
      </c>
      <c r="N419">
        <f>IF([102]Sheet1!A351&lt;&gt;"",[102]Sheet1!A351,"")</f>
        <v>392</v>
      </c>
      <c r="O419">
        <f>IF([103]Sheet1!A351&lt;&gt;"",[103]Sheet1!A351,"")</f>
        <v>184</v>
      </c>
      <c r="P419">
        <f>IF([104]Sheet1!A351&lt;&gt;"",[104]Sheet1!A351,"")</f>
        <v>40</v>
      </c>
      <c r="Q419">
        <f>IF([105]Sheet1!A351&lt;&gt;"",[105]Sheet1!A351,"")</f>
        <v>297</v>
      </c>
      <c r="R419">
        <f>IF([106]Sheet1!A351&lt;&gt;"",[106]Sheet1!A351,"")</f>
        <v>26</v>
      </c>
      <c r="S419">
        <f>IF([107]Sheet1!A351&lt;&gt;"",[107]Sheet1!A351,"")</f>
        <v>496</v>
      </c>
      <c r="T419">
        <f>IF([108]Sheet1!A351&lt;&gt;"",[108]Sheet1!A351,"")</f>
        <v>480</v>
      </c>
      <c r="U419">
        <f>IF([109]Sheet1!A351&lt;&gt;"",[109]Sheet1!A351,"")</f>
        <v>259</v>
      </c>
      <c r="V419">
        <f>IF([110]Sheet1!A351&lt;&gt;"",[110]Sheet1!A351,"")</f>
        <v>539</v>
      </c>
      <c r="W419">
        <f>IF([111]Sheet1!A351&lt;&gt;"",[111]Sheet1!A351,"")</f>
        <v>315</v>
      </c>
      <c r="X419">
        <f>IF([112]Sheet1!A351&lt;&gt;"",[112]Sheet1!A351,"")</f>
        <v>441</v>
      </c>
      <c r="Y419">
        <f>IF([113]Sheet1!A351&lt;&gt;"",[113]Sheet1!A351,"")</f>
        <v>484</v>
      </c>
      <c r="Z419">
        <f>IF([114]Sheet1!A351&lt;&gt;"",[114]Sheet1!A351,"")</f>
        <v>189</v>
      </c>
      <c r="AA419">
        <f>IF([115]Sheet1!A351&lt;&gt;"",[115]Sheet1!A351,"")</f>
        <v>225</v>
      </c>
      <c r="AB419">
        <f>IF([116]Sheet1!A351&lt;&gt;"",[116]Sheet1!A351,"")</f>
        <v>320</v>
      </c>
      <c r="AC419">
        <f>IF([117]Sheet1!A351&lt;&gt;"",[117]Sheet1!A351,"")</f>
        <v>33</v>
      </c>
      <c r="AD419">
        <f>IF([118]Sheet1!A351&lt;&gt;"",[118]Sheet1!A351,"")</f>
        <v>159</v>
      </c>
      <c r="AE419">
        <f>IF([119]Sheet1!A351&lt;&gt;"",[119]Sheet1!A351,"")</f>
        <v>26</v>
      </c>
      <c r="AF419">
        <f>IF([120]Sheet1!A351&lt;&gt;"",[120]Sheet1!A351,"")</f>
        <v>89</v>
      </c>
      <c r="AG419" t="str">
        <f>IF([121]Sheet1!A351&lt;&gt;"",[121]Sheet1!A351,"")</f>
        <v/>
      </c>
      <c r="AH419">
        <f>IF([122]Sheet1!A351&lt;&gt;"",[122]Sheet1!A351,"")</f>
        <v>528</v>
      </c>
      <c r="AI419">
        <f>IF([123]Sheet1!A351&lt;&gt;"",[123]Sheet1!A351,"")</f>
        <v>494</v>
      </c>
      <c r="AJ419">
        <f>IF([124]Sheet1!A351&lt;&gt;"",[124]Sheet1!A351,"")</f>
        <v>429</v>
      </c>
      <c r="AK419">
        <f>IF([125]Sheet1!A351&lt;&gt;"",[125]Sheet1!A351,"")</f>
        <v>8</v>
      </c>
      <c r="AL419">
        <f>IF([126]Sheet1!A351&lt;&gt;"",[126]Sheet1!A351,"")</f>
        <v>439</v>
      </c>
      <c r="AM419">
        <f>IF([127]Sheet1!A351&lt;&gt;"",[127]Sheet1!A351,"")</f>
        <v>499</v>
      </c>
      <c r="AN419">
        <f>IF([128]Sheet1!A351&lt;&gt;"",[128]Sheet1!A351,"")</f>
        <v>438</v>
      </c>
      <c r="AO419" t="str">
        <f>IF([129]Sheet1!A351&lt;&gt;"",[129]Sheet1!A351,"")</f>
        <v/>
      </c>
      <c r="AP419" t="str">
        <f>IF([130]Sheet1!A351&lt;&gt;"",[130]Sheet1!A351,"")</f>
        <v/>
      </c>
      <c r="AQ419">
        <f>IF([131]Sheet1!A351&lt;&gt;"",[131]Sheet1!A351,"")</f>
        <v>365</v>
      </c>
      <c r="AR419">
        <f>IF([132]Sheet1!A351&lt;&gt;"",[132]Sheet1!A351,"")</f>
        <v>9</v>
      </c>
      <c r="AS419">
        <f>IF([133]Sheet1!A351&lt;&gt;"",[133]Sheet1!A351,"")</f>
        <v>610</v>
      </c>
      <c r="AT419">
        <f>IF([134]Sheet1!A351&lt;&gt;"",[134]Sheet1!A351,"")</f>
        <v>124</v>
      </c>
      <c r="AU419">
        <f>IF([135]Sheet1!A351&lt;&gt;"",[135]Sheet1!A351,"")</f>
        <v>236</v>
      </c>
      <c r="AV419">
        <f>IF([136]Sheet1!A351&lt;&gt;"",[136]Sheet1!A351,"")</f>
        <v>159</v>
      </c>
      <c r="AW419">
        <f>IF([137]Sheet1!A351&lt;&gt;"",[137]Sheet1!A351,"")</f>
        <v>666</v>
      </c>
      <c r="AX419">
        <f>IF([138]Sheet1!A351&lt;&gt;"",[138]Sheet1!A351,"")</f>
        <v>635</v>
      </c>
      <c r="AY419">
        <f>IF([139]Sheet1!A351&lt;&gt;"",[139]Sheet1!A351,"")</f>
        <v>17</v>
      </c>
      <c r="AZ419">
        <f>IF([140]Sheet1!A351&lt;&gt;"",[140]Sheet1!A351,"")</f>
        <v>220</v>
      </c>
      <c r="BA419">
        <f>IF([141]Sheet1!A351&lt;&gt;"",[141]Sheet1!A351,"")</f>
        <v>141</v>
      </c>
      <c r="BB419">
        <f>IF([142]Sheet1!A351&lt;&gt;"",[142]Sheet1!A351,"")</f>
        <v>660</v>
      </c>
      <c r="BC419">
        <f>IF([143]Sheet1!A351&lt;&gt;"",[143]Sheet1!A351,"")</f>
        <v>209</v>
      </c>
      <c r="BD419">
        <f>IF([144]Sheet1!A351&lt;&gt;"",[144]Sheet1!A351,"")</f>
        <v>19</v>
      </c>
      <c r="BE419">
        <f>IF([145]Sheet1!A351&lt;&gt;"",[145]Sheet1!A351,"")</f>
        <v>50</v>
      </c>
      <c r="BF419">
        <f>IF([146]Sheet1!A351&lt;&gt;"",[146]Sheet1!A351,"")</f>
        <v>179</v>
      </c>
      <c r="BG419">
        <f>IF([147]Sheet1!A351&lt;&gt;"",[147]Sheet1!A351,"")</f>
        <v>286</v>
      </c>
      <c r="BH419">
        <f>IF([148]Sheet1!A351&lt;&gt;"",[148]Sheet1!A351,"")</f>
        <v>360</v>
      </c>
      <c r="BI419">
        <f>IF([149]Sheet1!A351&lt;&gt;"",[149]Sheet1!A351,"")</f>
        <v>587</v>
      </c>
      <c r="BJ419">
        <f>IF([150]Sheet1!A351&lt;&gt;"",[150]Sheet1!A351,"")</f>
        <v>10</v>
      </c>
      <c r="BK419">
        <f>IF([151]Sheet1!A351&lt;&gt;"",[151]Sheet1!A351,"")</f>
        <v>71</v>
      </c>
      <c r="BL419">
        <f>IF([152]Sheet1!A351&lt;&gt;"",[152]Sheet1!A351,"")</f>
        <v>344</v>
      </c>
      <c r="BM419">
        <f>IF([153]Sheet1!A351&lt;&gt;"",[153]Sheet1!A351,"")</f>
        <v>71</v>
      </c>
      <c r="BN419">
        <f>IF([154]Sheet1!A351&lt;&gt;"",[154]Sheet1!A351,"")</f>
        <v>221</v>
      </c>
      <c r="BO419">
        <f>IF([155]Sheet1!A351&lt;&gt;"",[155]Sheet1!A351,"")</f>
        <v>248</v>
      </c>
      <c r="BP419">
        <f>IF([156]Sheet1!A351&lt;&gt;"",[156]Sheet1!A351,"")</f>
        <v>364</v>
      </c>
      <c r="BQ419">
        <f>IF([157]Sheet1!A351&lt;&gt;"",[157]Sheet1!A351,"")</f>
        <v>141</v>
      </c>
      <c r="BR419">
        <f>IF([158]Sheet1!A351&lt;&gt;"",[158]Sheet1!A351,"")</f>
        <v>406</v>
      </c>
      <c r="BS419">
        <f>IF([159]Sheet1!A351&lt;&gt;"",[159]Sheet1!A351,"")</f>
        <v>101</v>
      </c>
      <c r="BT419">
        <f>IF([160]Sheet1!A351&lt;&gt;"",[160]Sheet1!A351,"")</f>
        <v>328</v>
      </c>
      <c r="BU419">
        <f>IF([161]Sheet1!A351&lt;&gt;"",[161]Sheet1!A351,"")</f>
        <v>398</v>
      </c>
      <c r="BV419">
        <f>IF([162]Sheet1!A351&lt;&gt;"",[162]Sheet1!A351,"")</f>
        <v>55</v>
      </c>
      <c r="BW419">
        <f>IF([163]Sheet1!A351&lt;&gt;"",[163]Sheet1!A351,"")</f>
        <v>5</v>
      </c>
      <c r="BX419">
        <f>IF([164]Sheet1!A351&lt;&gt;"",[164]Sheet1!A351,"")</f>
        <v>302</v>
      </c>
      <c r="BY419">
        <f>IF([165]Sheet1!A351&lt;&gt;"",[165]Sheet1!A351,"")</f>
        <v>111</v>
      </c>
      <c r="BZ419">
        <f>IF([166]Sheet1!A351&lt;&gt;"",[166]Sheet1!A351,"")</f>
        <v>10</v>
      </c>
      <c r="CA419">
        <f>IF([167]Sheet1!A351&lt;&gt;"",[167]Sheet1!A351,"")</f>
        <v>217</v>
      </c>
      <c r="CB419">
        <f>IF([168]Sheet1!A351&lt;&gt;"",[168]Sheet1!A351,"")</f>
        <v>197</v>
      </c>
      <c r="CC419">
        <f>IF([169]Sheet1!A351&lt;&gt;"",[169]Sheet1!A351,"")</f>
        <v>332</v>
      </c>
      <c r="CD419">
        <f>IF([170]Sheet1!A351&lt;&gt;"",[170]Sheet1!A351,"")</f>
        <v>629</v>
      </c>
      <c r="CE419">
        <f>IF([171]Sheet1!A351&lt;&gt;"",[171]Sheet1!A351,"")</f>
        <v>55</v>
      </c>
      <c r="CF419">
        <f>IF([172]Sheet1!A351&lt;&gt;"",[172]Sheet1!A351,"")</f>
        <v>267</v>
      </c>
      <c r="CG419">
        <f>IF([173]Sheet1!A351&lt;&gt;"",[173]Sheet1!A351,"")</f>
        <v>219</v>
      </c>
      <c r="CH419">
        <f>IF([174]Sheet1!A351&lt;&gt;"",[174]Sheet1!A351,"")</f>
        <v>202</v>
      </c>
      <c r="CI419">
        <f>IF([175]Sheet1!A351&lt;&gt;"",[175]Sheet1!A351,"")</f>
        <v>199</v>
      </c>
      <c r="CJ419">
        <f>IF([176]Sheet1!A351&lt;&gt;"",[176]Sheet1!A351,"")</f>
        <v>207</v>
      </c>
      <c r="CK419">
        <f>IF([177]Sheet1!A351&lt;&gt;"",[177]Sheet1!A351,"")</f>
        <v>359</v>
      </c>
      <c r="CL419">
        <f>IF([178]Sheet1!A351&lt;&gt;"",[178]Sheet1!A351,"")</f>
        <v>361</v>
      </c>
    </row>
    <row r="420" spans="2:90">
      <c r="B420">
        <f>IF([90]Sheet1!A352&lt;&gt;"",[90]Sheet1!A352,"")</f>
        <v>57</v>
      </c>
      <c r="C420" t="str">
        <f>IF([91]Sheet1!A352&lt;&gt;"",[91]Sheet1!A352,"")</f>
        <v/>
      </c>
      <c r="D420" t="str">
        <f>IF([92]Sheet1!A352&lt;&gt;"",[92]Sheet1!A352,"")</f>
        <v/>
      </c>
      <c r="E420" t="str">
        <f>IF([93]Sheet1!A352&lt;&gt;"",[93]Sheet1!A352,"")</f>
        <v/>
      </c>
      <c r="F420" t="str">
        <f>IF([94]Sheet1!A352&lt;&gt;"",[94]Sheet1!A352,"")</f>
        <v/>
      </c>
      <c r="G420">
        <f>IF([95]Sheet1!A352&lt;&gt;"",[95]Sheet1!A352,"")</f>
        <v>224</v>
      </c>
      <c r="H420">
        <f>IF([96]Sheet1!A352&lt;&gt;"",[96]Sheet1!A352,"")</f>
        <v>647</v>
      </c>
      <c r="I420">
        <f>IF([97]Sheet1!A352&lt;&gt;"",[97]Sheet1!A352,"")</f>
        <v>287</v>
      </c>
      <c r="J420">
        <f>IF([98]Sheet1!A352&lt;&gt;"",[98]Sheet1!A352,"")</f>
        <v>565</v>
      </c>
      <c r="K420">
        <f>IF([99]Sheet1!A352&lt;&gt;"",[99]Sheet1!A352,"")</f>
        <v>146</v>
      </c>
      <c r="L420">
        <f>IF([100]Sheet1!A352&lt;&gt;"",[100]Sheet1!A352,"")</f>
        <v>616</v>
      </c>
      <c r="M420">
        <f>IF([101]Sheet1!A352&lt;&gt;"",[101]Sheet1!A352,"")</f>
        <v>240</v>
      </c>
      <c r="N420">
        <f>IF([102]Sheet1!A352&lt;&gt;"",[102]Sheet1!A352,"")</f>
        <v>67</v>
      </c>
      <c r="O420">
        <f>IF([103]Sheet1!A352&lt;&gt;"",[103]Sheet1!A352,"")</f>
        <v>627</v>
      </c>
      <c r="P420">
        <f>IF([104]Sheet1!A352&lt;&gt;"",[104]Sheet1!A352,"")</f>
        <v>623</v>
      </c>
      <c r="Q420">
        <f>IF([105]Sheet1!A352&lt;&gt;"",[105]Sheet1!A352,"")</f>
        <v>312</v>
      </c>
      <c r="R420">
        <f>IF([106]Sheet1!A352&lt;&gt;"",[106]Sheet1!A352,"")</f>
        <v>581</v>
      </c>
      <c r="S420">
        <f>IF([107]Sheet1!A352&lt;&gt;"",[107]Sheet1!A352,"")</f>
        <v>474</v>
      </c>
      <c r="T420">
        <f>IF([108]Sheet1!A352&lt;&gt;"",[108]Sheet1!A352,"")</f>
        <v>322</v>
      </c>
      <c r="U420">
        <f>IF([109]Sheet1!A352&lt;&gt;"",[109]Sheet1!A352,"")</f>
        <v>269</v>
      </c>
      <c r="V420">
        <f>IF([110]Sheet1!A352&lt;&gt;"",[110]Sheet1!A352,"")</f>
        <v>80</v>
      </c>
      <c r="W420">
        <f>IF([111]Sheet1!A352&lt;&gt;"",[111]Sheet1!A352,"")</f>
        <v>377</v>
      </c>
      <c r="X420">
        <f>IF([112]Sheet1!A352&lt;&gt;"",[112]Sheet1!A352,"")</f>
        <v>501</v>
      </c>
      <c r="Y420">
        <f>IF([113]Sheet1!A352&lt;&gt;"",[113]Sheet1!A352,"")</f>
        <v>526</v>
      </c>
      <c r="Z420">
        <f>IF([114]Sheet1!A352&lt;&gt;"",[114]Sheet1!A352,"")</f>
        <v>127</v>
      </c>
      <c r="AA420">
        <f>IF([115]Sheet1!A352&lt;&gt;"",[115]Sheet1!A352,"")</f>
        <v>454</v>
      </c>
      <c r="AB420">
        <f>IF([116]Sheet1!A352&lt;&gt;"",[116]Sheet1!A352,"")</f>
        <v>473</v>
      </c>
      <c r="AC420">
        <f>IF([117]Sheet1!A352&lt;&gt;"",[117]Sheet1!A352,"")</f>
        <v>117</v>
      </c>
      <c r="AD420">
        <f>IF([118]Sheet1!A352&lt;&gt;"",[118]Sheet1!A352,"")</f>
        <v>482</v>
      </c>
      <c r="AE420">
        <f>IF([119]Sheet1!A352&lt;&gt;"",[119]Sheet1!A352,"")</f>
        <v>393</v>
      </c>
      <c r="AF420">
        <f>IF([120]Sheet1!A352&lt;&gt;"",[120]Sheet1!A352,"")</f>
        <v>211</v>
      </c>
      <c r="AG420" t="str">
        <f>IF([121]Sheet1!A352&lt;&gt;"",[121]Sheet1!A352,"")</f>
        <v/>
      </c>
      <c r="AH420">
        <f>IF([122]Sheet1!A352&lt;&gt;"",[122]Sheet1!A352,"")</f>
        <v>151</v>
      </c>
      <c r="AI420">
        <f>IF([123]Sheet1!A352&lt;&gt;"",[123]Sheet1!A352,"")</f>
        <v>486</v>
      </c>
      <c r="AJ420">
        <f>IF([124]Sheet1!A352&lt;&gt;"",[124]Sheet1!A352,"")</f>
        <v>8</v>
      </c>
      <c r="AK420">
        <f>IF([125]Sheet1!A352&lt;&gt;"",[125]Sheet1!A352,"")</f>
        <v>370</v>
      </c>
      <c r="AL420">
        <f>IF([126]Sheet1!A352&lt;&gt;"",[126]Sheet1!A352,"")</f>
        <v>303</v>
      </c>
      <c r="AM420">
        <f>IF([127]Sheet1!A352&lt;&gt;"",[127]Sheet1!A352,"")</f>
        <v>332</v>
      </c>
      <c r="AN420">
        <f>IF([128]Sheet1!A352&lt;&gt;"",[128]Sheet1!A352,"")</f>
        <v>46</v>
      </c>
      <c r="AO420" t="str">
        <f>IF([129]Sheet1!A352&lt;&gt;"",[129]Sheet1!A352,"")</f>
        <v/>
      </c>
      <c r="AP420" t="str">
        <f>IF([130]Sheet1!A352&lt;&gt;"",[130]Sheet1!A352,"")</f>
        <v/>
      </c>
      <c r="AQ420">
        <f>IF([131]Sheet1!A352&lt;&gt;"",[131]Sheet1!A352,"")</f>
        <v>183</v>
      </c>
      <c r="AR420">
        <f>IF([132]Sheet1!A352&lt;&gt;"",[132]Sheet1!A352,"")</f>
        <v>253</v>
      </c>
      <c r="AS420">
        <f>IF([133]Sheet1!A352&lt;&gt;"",[133]Sheet1!A352,"")</f>
        <v>353</v>
      </c>
      <c r="AT420">
        <f>IF([134]Sheet1!A352&lt;&gt;"",[134]Sheet1!A352,"")</f>
        <v>260</v>
      </c>
      <c r="AU420">
        <f>IF([135]Sheet1!A352&lt;&gt;"",[135]Sheet1!A352,"")</f>
        <v>566</v>
      </c>
      <c r="AV420">
        <f>IF([136]Sheet1!A352&lt;&gt;"",[136]Sheet1!A352,"")</f>
        <v>212</v>
      </c>
      <c r="AW420">
        <f>IF([137]Sheet1!A352&lt;&gt;"",[137]Sheet1!A352,"")</f>
        <v>570</v>
      </c>
      <c r="AX420">
        <f>IF([138]Sheet1!A352&lt;&gt;"",[138]Sheet1!A352,"")</f>
        <v>578</v>
      </c>
      <c r="AY420">
        <f>IF([139]Sheet1!A352&lt;&gt;"",[139]Sheet1!A352,"")</f>
        <v>119</v>
      </c>
      <c r="AZ420">
        <f>IF([140]Sheet1!A352&lt;&gt;"",[140]Sheet1!A352,"")</f>
        <v>320</v>
      </c>
      <c r="BA420">
        <f>IF([141]Sheet1!A352&lt;&gt;"",[141]Sheet1!A352,"")</f>
        <v>264</v>
      </c>
      <c r="BB420">
        <f>IF([142]Sheet1!A352&lt;&gt;"",[142]Sheet1!A352,"")</f>
        <v>233</v>
      </c>
      <c r="BC420">
        <f>IF([143]Sheet1!A352&lt;&gt;"",[143]Sheet1!A352,"")</f>
        <v>48</v>
      </c>
      <c r="BD420">
        <f>IF([144]Sheet1!A352&lt;&gt;"",[144]Sheet1!A352,"")</f>
        <v>322</v>
      </c>
      <c r="BE420">
        <f>IF([145]Sheet1!A352&lt;&gt;"",[145]Sheet1!A352,"")</f>
        <v>618</v>
      </c>
      <c r="BF420">
        <f>IF([146]Sheet1!A352&lt;&gt;"",[146]Sheet1!A352,"")</f>
        <v>308</v>
      </c>
      <c r="BG420">
        <f>IF([147]Sheet1!A352&lt;&gt;"",[147]Sheet1!A352,"")</f>
        <v>138</v>
      </c>
      <c r="BH420">
        <f>IF([148]Sheet1!A352&lt;&gt;"",[148]Sheet1!A352,"")</f>
        <v>315</v>
      </c>
      <c r="BI420">
        <f>IF([149]Sheet1!A352&lt;&gt;"",[149]Sheet1!A352,"")</f>
        <v>114</v>
      </c>
      <c r="BJ420">
        <f>IF([150]Sheet1!A352&lt;&gt;"",[150]Sheet1!A352,"")</f>
        <v>588</v>
      </c>
      <c r="BK420">
        <f>IF([151]Sheet1!A352&lt;&gt;"",[151]Sheet1!A352,"")</f>
        <v>111</v>
      </c>
      <c r="BL420">
        <f>IF([152]Sheet1!A352&lt;&gt;"",[152]Sheet1!A352,"")</f>
        <v>296</v>
      </c>
      <c r="BM420">
        <f>IF([153]Sheet1!A352&lt;&gt;"",[153]Sheet1!A352,"")</f>
        <v>43</v>
      </c>
      <c r="BN420">
        <f>IF([154]Sheet1!A352&lt;&gt;"",[154]Sheet1!A352,"")</f>
        <v>391</v>
      </c>
      <c r="BO420">
        <f>IF([155]Sheet1!A352&lt;&gt;"",[155]Sheet1!A352,"")</f>
        <v>27</v>
      </c>
      <c r="BP420">
        <f>IF([156]Sheet1!A352&lt;&gt;"",[156]Sheet1!A352,"")</f>
        <v>612</v>
      </c>
      <c r="BQ420">
        <f>IF([157]Sheet1!A352&lt;&gt;"",[157]Sheet1!A352,"")</f>
        <v>637</v>
      </c>
      <c r="BR420">
        <f>IF([158]Sheet1!A352&lt;&gt;"",[158]Sheet1!A352,"")</f>
        <v>605</v>
      </c>
      <c r="BS420">
        <f>IF([159]Sheet1!A352&lt;&gt;"",[159]Sheet1!A352,"")</f>
        <v>87</v>
      </c>
      <c r="BT420">
        <f>IF([160]Sheet1!A352&lt;&gt;"",[160]Sheet1!A352,"")</f>
        <v>451</v>
      </c>
      <c r="BU420">
        <f>IF([161]Sheet1!A352&lt;&gt;"",[161]Sheet1!A352,"")</f>
        <v>460</v>
      </c>
      <c r="BV420">
        <f>IF([162]Sheet1!A352&lt;&gt;"",[162]Sheet1!A352,"")</f>
        <v>620</v>
      </c>
      <c r="BW420">
        <f>IF([163]Sheet1!A352&lt;&gt;"",[163]Sheet1!A352,"")</f>
        <v>268</v>
      </c>
      <c r="BX420">
        <f>IF([164]Sheet1!A352&lt;&gt;"",[164]Sheet1!A352,"")</f>
        <v>367</v>
      </c>
      <c r="BY420">
        <f>IF([165]Sheet1!A352&lt;&gt;"",[165]Sheet1!A352,"")</f>
        <v>652</v>
      </c>
      <c r="BZ420">
        <f>IF([166]Sheet1!A352&lt;&gt;"",[166]Sheet1!A352,"")</f>
        <v>583</v>
      </c>
      <c r="CA420">
        <f>IF([167]Sheet1!A352&lt;&gt;"",[167]Sheet1!A352,"")</f>
        <v>273</v>
      </c>
      <c r="CB420">
        <f>IF([168]Sheet1!A352&lt;&gt;"",[168]Sheet1!A352,"")</f>
        <v>396</v>
      </c>
      <c r="CC420">
        <f>IF([169]Sheet1!A352&lt;&gt;"",[169]Sheet1!A352,"")</f>
        <v>526</v>
      </c>
      <c r="CD420">
        <f>IF([170]Sheet1!A352&lt;&gt;"",[170]Sheet1!A352,"")</f>
        <v>659</v>
      </c>
      <c r="CE420">
        <f>IF([171]Sheet1!A352&lt;&gt;"",[171]Sheet1!A352,"")</f>
        <v>243</v>
      </c>
      <c r="CF420">
        <f>IF([172]Sheet1!A352&lt;&gt;"",[172]Sheet1!A352,"")</f>
        <v>281</v>
      </c>
      <c r="CG420">
        <f>IF([173]Sheet1!A352&lt;&gt;"",[173]Sheet1!A352,"")</f>
        <v>446</v>
      </c>
      <c r="CH420">
        <f>IF([174]Sheet1!A352&lt;&gt;"",[174]Sheet1!A352,"")</f>
        <v>443</v>
      </c>
      <c r="CI420">
        <f>IF([175]Sheet1!A352&lt;&gt;"",[175]Sheet1!A352,"")</f>
        <v>484</v>
      </c>
      <c r="CJ420">
        <f>IF([176]Sheet1!A352&lt;&gt;"",[176]Sheet1!A352,"")</f>
        <v>148</v>
      </c>
      <c r="CK420">
        <f>IF([177]Sheet1!A352&lt;&gt;"",[177]Sheet1!A352,"")</f>
        <v>274</v>
      </c>
      <c r="CL420">
        <f>IF([178]Sheet1!A352&lt;&gt;"",[178]Sheet1!A352,"")</f>
        <v>600</v>
      </c>
    </row>
    <row r="421" spans="2:90">
      <c r="B421">
        <f>IF([90]Sheet1!A353&lt;&gt;"",[90]Sheet1!A353,"")</f>
        <v>115</v>
      </c>
      <c r="C421" t="str">
        <f>IF([91]Sheet1!A353&lt;&gt;"",[91]Sheet1!A353,"")</f>
        <v/>
      </c>
      <c r="D421" t="str">
        <f>IF([92]Sheet1!A353&lt;&gt;"",[92]Sheet1!A353,"")</f>
        <v/>
      </c>
      <c r="E421" t="str">
        <f>IF([93]Sheet1!A353&lt;&gt;"",[93]Sheet1!A353,"")</f>
        <v/>
      </c>
      <c r="F421" t="str">
        <f>IF([94]Sheet1!A353&lt;&gt;"",[94]Sheet1!A353,"")</f>
        <v/>
      </c>
      <c r="G421">
        <f>IF([95]Sheet1!A353&lt;&gt;"",[95]Sheet1!A353,"")</f>
        <v>119</v>
      </c>
      <c r="H421">
        <f>IF([96]Sheet1!A353&lt;&gt;"",[96]Sheet1!A353,"")</f>
        <v>266</v>
      </c>
      <c r="I421">
        <f>IF([97]Sheet1!A353&lt;&gt;"",[97]Sheet1!A353,"")</f>
        <v>239</v>
      </c>
      <c r="J421">
        <f>IF([98]Sheet1!A353&lt;&gt;"",[98]Sheet1!A353,"")</f>
        <v>657</v>
      </c>
      <c r="K421">
        <f>IF([99]Sheet1!A353&lt;&gt;"",[99]Sheet1!A353,"")</f>
        <v>2</v>
      </c>
      <c r="L421">
        <f>IF([100]Sheet1!A353&lt;&gt;"",[100]Sheet1!A353,"")</f>
        <v>597</v>
      </c>
      <c r="M421">
        <f>IF([101]Sheet1!A353&lt;&gt;"",[101]Sheet1!A353,"")</f>
        <v>293</v>
      </c>
      <c r="N421">
        <f>IF([102]Sheet1!A353&lt;&gt;"",[102]Sheet1!A353,"")</f>
        <v>123</v>
      </c>
      <c r="O421">
        <f>IF([103]Sheet1!A353&lt;&gt;"",[103]Sheet1!A353,"")</f>
        <v>271</v>
      </c>
      <c r="P421">
        <f>IF([104]Sheet1!A353&lt;&gt;"",[104]Sheet1!A353,"")</f>
        <v>337</v>
      </c>
      <c r="Q421">
        <f>IF([105]Sheet1!A353&lt;&gt;"",[105]Sheet1!A353,"")</f>
        <v>265</v>
      </c>
      <c r="R421">
        <f>IF([106]Sheet1!A353&lt;&gt;"",[106]Sheet1!A353,"")</f>
        <v>210</v>
      </c>
      <c r="S421">
        <f>IF([107]Sheet1!A353&lt;&gt;"",[107]Sheet1!A353,"")</f>
        <v>47</v>
      </c>
      <c r="T421">
        <f>IF([108]Sheet1!A353&lt;&gt;"",[108]Sheet1!A353,"")</f>
        <v>107</v>
      </c>
      <c r="U421">
        <f>IF([109]Sheet1!A353&lt;&gt;"",[109]Sheet1!A353,"")</f>
        <v>429</v>
      </c>
      <c r="V421">
        <f>IF([110]Sheet1!A353&lt;&gt;"",[110]Sheet1!A353,"")</f>
        <v>349</v>
      </c>
      <c r="W421">
        <f>IF([111]Sheet1!A353&lt;&gt;"",[111]Sheet1!A353,"")</f>
        <v>365</v>
      </c>
      <c r="X421">
        <f>IF([112]Sheet1!A353&lt;&gt;"",[112]Sheet1!A353,"")</f>
        <v>465</v>
      </c>
      <c r="Y421">
        <f>IF([113]Sheet1!A353&lt;&gt;"",[113]Sheet1!A353,"")</f>
        <v>8</v>
      </c>
      <c r="Z421">
        <f>IF([114]Sheet1!A353&lt;&gt;"",[114]Sheet1!A353,"")</f>
        <v>504</v>
      </c>
      <c r="AA421">
        <f>IF([115]Sheet1!A353&lt;&gt;"",[115]Sheet1!A353,"")</f>
        <v>222</v>
      </c>
      <c r="AB421">
        <f>IF([116]Sheet1!A353&lt;&gt;"",[116]Sheet1!A353,"")</f>
        <v>536</v>
      </c>
      <c r="AC421">
        <f>IF([117]Sheet1!A353&lt;&gt;"",[117]Sheet1!A353,"")</f>
        <v>158</v>
      </c>
      <c r="AD421">
        <f>IF([118]Sheet1!A353&lt;&gt;"",[118]Sheet1!A353,"")</f>
        <v>518</v>
      </c>
      <c r="AE421">
        <f>IF([119]Sheet1!A353&lt;&gt;"",[119]Sheet1!A353,"")</f>
        <v>154</v>
      </c>
      <c r="AF421">
        <f>IF([120]Sheet1!A353&lt;&gt;"",[120]Sheet1!A353,"")</f>
        <v>226</v>
      </c>
      <c r="AG421" t="str">
        <f>IF([121]Sheet1!A353&lt;&gt;"",[121]Sheet1!A353,"")</f>
        <v/>
      </c>
      <c r="AH421">
        <f>IF([122]Sheet1!A353&lt;&gt;"",[122]Sheet1!A353,"")</f>
        <v>424</v>
      </c>
      <c r="AI421">
        <f>IF([123]Sheet1!A353&lt;&gt;"",[123]Sheet1!A353,"")</f>
        <v>191</v>
      </c>
      <c r="AJ421">
        <f>IF([124]Sheet1!A353&lt;&gt;"",[124]Sheet1!A353,"")</f>
        <v>419</v>
      </c>
      <c r="AK421">
        <f>IF([125]Sheet1!A353&lt;&gt;"",[125]Sheet1!A353,"")</f>
        <v>140</v>
      </c>
      <c r="AL421">
        <f>IF([126]Sheet1!A353&lt;&gt;"",[126]Sheet1!A353,"")</f>
        <v>72</v>
      </c>
      <c r="AM421">
        <f>IF([127]Sheet1!A353&lt;&gt;"",[127]Sheet1!A353,"")</f>
        <v>504</v>
      </c>
      <c r="AN421">
        <f>IF([128]Sheet1!A353&lt;&gt;"",[128]Sheet1!A353,"")</f>
        <v>396</v>
      </c>
      <c r="AO421" t="str">
        <f>IF([129]Sheet1!A353&lt;&gt;"",[129]Sheet1!A353,"")</f>
        <v/>
      </c>
      <c r="AP421" t="str">
        <f>IF([130]Sheet1!A353&lt;&gt;"",[130]Sheet1!A353,"")</f>
        <v/>
      </c>
      <c r="AQ421">
        <f>IF([131]Sheet1!A353&lt;&gt;"",[131]Sheet1!A353,"")</f>
        <v>53</v>
      </c>
      <c r="AR421">
        <f>IF([132]Sheet1!A353&lt;&gt;"",[132]Sheet1!A353,"")</f>
        <v>370</v>
      </c>
      <c r="AS421">
        <f>IF([133]Sheet1!A353&lt;&gt;"",[133]Sheet1!A353,"")</f>
        <v>616</v>
      </c>
      <c r="AT421">
        <f>IF([134]Sheet1!A353&lt;&gt;"",[134]Sheet1!A353,"")</f>
        <v>197</v>
      </c>
      <c r="AU421">
        <f>IF([135]Sheet1!A353&lt;&gt;"",[135]Sheet1!A353,"")</f>
        <v>152</v>
      </c>
      <c r="AV421">
        <f>IF([136]Sheet1!A353&lt;&gt;"",[136]Sheet1!A353,"")</f>
        <v>54</v>
      </c>
      <c r="AW421">
        <f>IF([137]Sheet1!A353&lt;&gt;"",[137]Sheet1!A353,"")</f>
        <v>382</v>
      </c>
      <c r="AX421">
        <f>IF([138]Sheet1!A353&lt;&gt;"",[138]Sheet1!A353,"")</f>
        <v>172</v>
      </c>
      <c r="AY421">
        <f>IF([139]Sheet1!A353&lt;&gt;"",[139]Sheet1!A353,"")</f>
        <v>81</v>
      </c>
      <c r="AZ421">
        <f>IF([140]Sheet1!A353&lt;&gt;"",[140]Sheet1!A353,"")</f>
        <v>217</v>
      </c>
      <c r="BA421">
        <f>IF([141]Sheet1!A353&lt;&gt;"",[141]Sheet1!A353,"")</f>
        <v>294</v>
      </c>
      <c r="BB421">
        <f>IF([142]Sheet1!A353&lt;&gt;"",[142]Sheet1!A353,"")</f>
        <v>187</v>
      </c>
      <c r="BC421">
        <f>IF([143]Sheet1!A353&lt;&gt;"",[143]Sheet1!A353,"")</f>
        <v>328</v>
      </c>
      <c r="BD421">
        <f>IF([144]Sheet1!A353&lt;&gt;"",[144]Sheet1!A353,"")</f>
        <v>24</v>
      </c>
      <c r="BE421">
        <f>IF([145]Sheet1!A353&lt;&gt;"",[145]Sheet1!A353,"")</f>
        <v>69</v>
      </c>
      <c r="BF421">
        <f>IF([146]Sheet1!A353&lt;&gt;"",[146]Sheet1!A353,"")</f>
        <v>236</v>
      </c>
      <c r="BG421">
        <f>IF([147]Sheet1!A353&lt;&gt;"",[147]Sheet1!A353,"")</f>
        <v>129</v>
      </c>
      <c r="BH421">
        <f>IF([148]Sheet1!A353&lt;&gt;"",[148]Sheet1!A353,"")</f>
        <v>368</v>
      </c>
      <c r="BI421">
        <f>IF([149]Sheet1!A353&lt;&gt;"",[149]Sheet1!A353,"")</f>
        <v>649</v>
      </c>
      <c r="BJ421">
        <f>IF([150]Sheet1!A353&lt;&gt;"",[150]Sheet1!A353,"")</f>
        <v>153</v>
      </c>
      <c r="BK421">
        <f>IF([151]Sheet1!A353&lt;&gt;"",[151]Sheet1!A353,"")</f>
        <v>77</v>
      </c>
      <c r="BL421">
        <f>IF([152]Sheet1!A353&lt;&gt;"",[152]Sheet1!A353,"")</f>
        <v>91</v>
      </c>
      <c r="BM421">
        <f>IF([153]Sheet1!A353&lt;&gt;"",[153]Sheet1!A353,"")</f>
        <v>580</v>
      </c>
      <c r="BN421">
        <f>IF([154]Sheet1!A353&lt;&gt;"",[154]Sheet1!A353,"")</f>
        <v>553</v>
      </c>
      <c r="BO421">
        <f>IF([155]Sheet1!A353&lt;&gt;"",[155]Sheet1!A353,"")</f>
        <v>401</v>
      </c>
      <c r="BP421">
        <f>IF([156]Sheet1!A353&lt;&gt;"",[156]Sheet1!A353,"")</f>
        <v>367</v>
      </c>
      <c r="BQ421">
        <f>IF([157]Sheet1!A353&lt;&gt;"",[157]Sheet1!A353,"")</f>
        <v>178</v>
      </c>
      <c r="BR421">
        <f>IF([158]Sheet1!A353&lt;&gt;"",[158]Sheet1!A353,"")</f>
        <v>179</v>
      </c>
      <c r="BS421">
        <f>IF([159]Sheet1!A353&lt;&gt;"",[159]Sheet1!A353,"")</f>
        <v>97</v>
      </c>
      <c r="BT421">
        <f>IF([160]Sheet1!A353&lt;&gt;"",[160]Sheet1!A353,"")</f>
        <v>350</v>
      </c>
      <c r="BU421">
        <f>IF([161]Sheet1!A353&lt;&gt;"",[161]Sheet1!A353,"")</f>
        <v>545</v>
      </c>
      <c r="BV421">
        <f>IF([162]Sheet1!A353&lt;&gt;"",[162]Sheet1!A353,"")</f>
        <v>474</v>
      </c>
      <c r="BW421">
        <f>IF([163]Sheet1!A353&lt;&gt;"",[163]Sheet1!A353,"")</f>
        <v>202</v>
      </c>
      <c r="BX421">
        <f>IF([164]Sheet1!A353&lt;&gt;"",[164]Sheet1!A353,"")</f>
        <v>630</v>
      </c>
      <c r="BY421">
        <f>IF([165]Sheet1!A353&lt;&gt;"",[165]Sheet1!A353,"")</f>
        <v>637</v>
      </c>
      <c r="BZ421">
        <f>IF([166]Sheet1!A353&lt;&gt;"",[166]Sheet1!A353,"")</f>
        <v>57</v>
      </c>
      <c r="CA421">
        <f>IF([167]Sheet1!A353&lt;&gt;"",[167]Sheet1!A353,"")</f>
        <v>354</v>
      </c>
      <c r="CB421">
        <f>IF([168]Sheet1!A353&lt;&gt;"",[168]Sheet1!A353,"")</f>
        <v>82</v>
      </c>
      <c r="CC421">
        <f>IF([169]Sheet1!A353&lt;&gt;"",[169]Sheet1!A353,"")</f>
        <v>150</v>
      </c>
      <c r="CD421">
        <f>IF([170]Sheet1!A353&lt;&gt;"",[170]Sheet1!A353,"")</f>
        <v>139</v>
      </c>
      <c r="CE421">
        <f>IF([171]Sheet1!A353&lt;&gt;"",[171]Sheet1!A353,"")</f>
        <v>614</v>
      </c>
      <c r="CF421">
        <f>IF([172]Sheet1!A353&lt;&gt;"",[172]Sheet1!A353,"")</f>
        <v>624</v>
      </c>
      <c r="CG421">
        <f>IF([173]Sheet1!A353&lt;&gt;"",[173]Sheet1!A353,"")</f>
        <v>441</v>
      </c>
      <c r="CH421">
        <f>IF([174]Sheet1!A353&lt;&gt;"",[174]Sheet1!A353,"")</f>
        <v>592</v>
      </c>
      <c r="CI421">
        <f>IF([175]Sheet1!A353&lt;&gt;"",[175]Sheet1!A353,"")</f>
        <v>585</v>
      </c>
      <c r="CJ421">
        <f>IF([176]Sheet1!A353&lt;&gt;"",[176]Sheet1!A353,"")</f>
        <v>489</v>
      </c>
      <c r="CK421">
        <f>IF([177]Sheet1!A353&lt;&gt;"",[177]Sheet1!A353,"")</f>
        <v>255</v>
      </c>
      <c r="CL421">
        <f>IF([178]Sheet1!A353&lt;&gt;"",[178]Sheet1!A353,"")</f>
        <v>315</v>
      </c>
    </row>
    <row r="422" spans="2:90">
      <c r="B422">
        <f>IF([90]Sheet1!A354&lt;&gt;"",[90]Sheet1!A354,"")</f>
        <v>297</v>
      </c>
      <c r="C422" t="str">
        <f>IF([91]Sheet1!A354&lt;&gt;"",[91]Sheet1!A354,"")</f>
        <v/>
      </c>
      <c r="D422" t="str">
        <f>IF([92]Sheet1!A354&lt;&gt;"",[92]Sheet1!A354,"")</f>
        <v/>
      </c>
      <c r="E422" t="str">
        <f>IF([93]Sheet1!A354&lt;&gt;"",[93]Sheet1!A354,"")</f>
        <v/>
      </c>
      <c r="F422" t="str">
        <f>IF([94]Sheet1!A354&lt;&gt;"",[94]Sheet1!A354,"")</f>
        <v/>
      </c>
      <c r="G422">
        <f>IF([95]Sheet1!A354&lt;&gt;"",[95]Sheet1!A354,"")</f>
        <v>260</v>
      </c>
      <c r="H422">
        <f>IF([96]Sheet1!A354&lt;&gt;"",[96]Sheet1!A354,"")</f>
        <v>310</v>
      </c>
      <c r="I422">
        <f>IF([97]Sheet1!A354&lt;&gt;"",[97]Sheet1!A354,"")</f>
        <v>58</v>
      </c>
      <c r="J422">
        <f>IF([98]Sheet1!A354&lt;&gt;"",[98]Sheet1!A354,"")</f>
        <v>594</v>
      </c>
      <c r="K422">
        <f>IF([99]Sheet1!A354&lt;&gt;"",[99]Sheet1!A354,"")</f>
        <v>577</v>
      </c>
      <c r="L422">
        <f>IF([100]Sheet1!A354&lt;&gt;"",[100]Sheet1!A354,"")</f>
        <v>322</v>
      </c>
      <c r="M422">
        <f>IF([101]Sheet1!A354&lt;&gt;"",[101]Sheet1!A354,"")</f>
        <v>70</v>
      </c>
      <c r="N422">
        <f>IF([102]Sheet1!A354&lt;&gt;"",[102]Sheet1!A354,"")</f>
        <v>646</v>
      </c>
      <c r="O422">
        <f>IF([103]Sheet1!A354&lt;&gt;"",[103]Sheet1!A354,"")</f>
        <v>211</v>
      </c>
      <c r="P422">
        <f>IF([104]Sheet1!A354&lt;&gt;"",[104]Sheet1!A354,"")</f>
        <v>239</v>
      </c>
      <c r="Q422">
        <f>IF([105]Sheet1!A354&lt;&gt;"",[105]Sheet1!A354,"")</f>
        <v>324</v>
      </c>
      <c r="R422">
        <f>IF([106]Sheet1!A354&lt;&gt;"",[106]Sheet1!A354,"")</f>
        <v>2</v>
      </c>
      <c r="S422">
        <f>IF([107]Sheet1!A354&lt;&gt;"",[107]Sheet1!A354,"")</f>
        <v>1</v>
      </c>
      <c r="T422">
        <f>IF([108]Sheet1!A354&lt;&gt;"",[108]Sheet1!A354,"")</f>
        <v>489</v>
      </c>
      <c r="U422">
        <f>IF([109]Sheet1!A354&lt;&gt;"",[109]Sheet1!A354,"")</f>
        <v>475</v>
      </c>
      <c r="V422">
        <f>IF([110]Sheet1!A354&lt;&gt;"",[110]Sheet1!A354,"")</f>
        <v>224</v>
      </c>
      <c r="W422">
        <f>IF([111]Sheet1!A354&lt;&gt;"",[111]Sheet1!A354,"")</f>
        <v>180</v>
      </c>
      <c r="X422">
        <f>IF([112]Sheet1!A354&lt;&gt;"",[112]Sheet1!A354,"")</f>
        <v>529</v>
      </c>
      <c r="Y422">
        <f>IF([113]Sheet1!A354&lt;&gt;"",[113]Sheet1!A354,"")</f>
        <v>17</v>
      </c>
      <c r="Z422">
        <f>IF([114]Sheet1!A354&lt;&gt;"",[114]Sheet1!A354,"")</f>
        <v>133</v>
      </c>
      <c r="AA422">
        <f>IF([115]Sheet1!A354&lt;&gt;"",[115]Sheet1!A354,"")</f>
        <v>260</v>
      </c>
      <c r="AB422">
        <f>IF([116]Sheet1!A354&lt;&gt;"",[116]Sheet1!A354,"")</f>
        <v>287</v>
      </c>
      <c r="AC422">
        <f>IF([117]Sheet1!A354&lt;&gt;"",[117]Sheet1!A354,"")</f>
        <v>172</v>
      </c>
      <c r="AD422">
        <f>IF([118]Sheet1!A354&lt;&gt;"",[118]Sheet1!A354,"")</f>
        <v>391</v>
      </c>
      <c r="AE422">
        <f>IF([119]Sheet1!A354&lt;&gt;"",[119]Sheet1!A354,"")</f>
        <v>297</v>
      </c>
      <c r="AF422">
        <f>IF([120]Sheet1!A354&lt;&gt;"",[120]Sheet1!A354,"")</f>
        <v>310</v>
      </c>
      <c r="AG422" t="str">
        <f>IF([121]Sheet1!A354&lt;&gt;"",[121]Sheet1!A354,"")</f>
        <v/>
      </c>
      <c r="AH422">
        <f>IF([122]Sheet1!A354&lt;&gt;"",[122]Sheet1!A354,"")</f>
        <v>449</v>
      </c>
      <c r="AI422">
        <f>IF([123]Sheet1!A354&lt;&gt;"",[123]Sheet1!A354,"")</f>
        <v>2</v>
      </c>
      <c r="AJ422">
        <f>IF([124]Sheet1!A354&lt;&gt;"",[124]Sheet1!A354,"")</f>
        <v>159</v>
      </c>
      <c r="AK422">
        <f>IF([125]Sheet1!A354&lt;&gt;"",[125]Sheet1!A354,"")</f>
        <v>404</v>
      </c>
      <c r="AL422">
        <f>IF([126]Sheet1!A354&lt;&gt;"",[126]Sheet1!A354,"")</f>
        <v>58</v>
      </c>
      <c r="AM422">
        <f>IF([127]Sheet1!A354&lt;&gt;"",[127]Sheet1!A354,"")</f>
        <v>474</v>
      </c>
      <c r="AN422">
        <f>IF([128]Sheet1!A354&lt;&gt;"",[128]Sheet1!A354,"")</f>
        <v>450</v>
      </c>
      <c r="AO422" t="str">
        <f>IF([129]Sheet1!A354&lt;&gt;"",[129]Sheet1!A354,"")</f>
        <v/>
      </c>
      <c r="AP422" t="str">
        <f>IF([130]Sheet1!A354&lt;&gt;"",[130]Sheet1!A354,"")</f>
        <v/>
      </c>
      <c r="AQ422">
        <f>IF([131]Sheet1!A354&lt;&gt;"",[131]Sheet1!A354,"")</f>
        <v>394</v>
      </c>
      <c r="AR422">
        <f>IF([132]Sheet1!A354&lt;&gt;"",[132]Sheet1!A354,"")</f>
        <v>220</v>
      </c>
      <c r="AS422">
        <f>IF([133]Sheet1!A354&lt;&gt;"",[133]Sheet1!A354,"")</f>
        <v>575</v>
      </c>
      <c r="AT422">
        <f>IF([134]Sheet1!A354&lt;&gt;"",[134]Sheet1!A354,"")</f>
        <v>159</v>
      </c>
      <c r="AU422">
        <f>IF([135]Sheet1!A354&lt;&gt;"",[135]Sheet1!A354,"")</f>
        <v>621</v>
      </c>
      <c r="AV422">
        <f>IF([136]Sheet1!A354&lt;&gt;"",[136]Sheet1!A354,"")</f>
        <v>46</v>
      </c>
      <c r="AW422">
        <f>IF([137]Sheet1!A354&lt;&gt;"",[137]Sheet1!A354,"")</f>
        <v>604</v>
      </c>
      <c r="AX422">
        <f>IF([138]Sheet1!A354&lt;&gt;"",[138]Sheet1!A354,"")</f>
        <v>120</v>
      </c>
      <c r="AY422">
        <f>IF([139]Sheet1!A354&lt;&gt;"",[139]Sheet1!A354,"")</f>
        <v>66</v>
      </c>
      <c r="AZ422">
        <f>IF([140]Sheet1!A354&lt;&gt;"",[140]Sheet1!A354,"")</f>
        <v>21</v>
      </c>
      <c r="BA422">
        <f>IF([141]Sheet1!A354&lt;&gt;"",[141]Sheet1!A354,"")</f>
        <v>125</v>
      </c>
      <c r="BB422">
        <f>IF([142]Sheet1!A354&lt;&gt;"",[142]Sheet1!A354,"")</f>
        <v>341</v>
      </c>
      <c r="BC422">
        <f>IF([143]Sheet1!A354&lt;&gt;"",[143]Sheet1!A354,"")</f>
        <v>157</v>
      </c>
      <c r="BD422">
        <f>IF([144]Sheet1!A354&lt;&gt;"",[144]Sheet1!A354,"")</f>
        <v>627</v>
      </c>
      <c r="BE422">
        <f>IF([145]Sheet1!A354&lt;&gt;"",[145]Sheet1!A354,"")</f>
        <v>158</v>
      </c>
      <c r="BF422">
        <f>IF([146]Sheet1!A354&lt;&gt;"",[146]Sheet1!A354,"")</f>
        <v>335</v>
      </c>
      <c r="BG422">
        <f>IF([147]Sheet1!A354&lt;&gt;"",[147]Sheet1!A354,"")</f>
        <v>219</v>
      </c>
      <c r="BH422">
        <f>IF([148]Sheet1!A354&lt;&gt;"",[148]Sheet1!A354,"")</f>
        <v>289</v>
      </c>
      <c r="BI422">
        <f>IF([149]Sheet1!A354&lt;&gt;"",[149]Sheet1!A354,"")</f>
        <v>577</v>
      </c>
      <c r="BJ422">
        <f>IF([150]Sheet1!A354&lt;&gt;"",[150]Sheet1!A354,"")</f>
        <v>379</v>
      </c>
      <c r="BK422">
        <f>IF([151]Sheet1!A354&lt;&gt;"",[151]Sheet1!A354,"")</f>
        <v>620</v>
      </c>
      <c r="BL422">
        <f>IF([152]Sheet1!A354&lt;&gt;"",[152]Sheet1!A354,"")</f>
        <v>388</v>
      </c>
      <c r="BM422">
        <f>IF([153]Sheet1!A354&lt;&gt;"",[153]Sheet1!A354,"")</f>
        <v>597</v>
      </c>
      <c r="BN422">
        <f>IF([154]Sheet1!A354&lt;&gt;"",[154]Sheet1!A354,"")</f>
        <v>597</v>
      </c>
      <c r="BO422">
        <f>IF([155]Sheet1!A354&lt;&gt;"",[155]Sheet1!A354,"")</f>
        <v>136</v>
      </c>
      <c r="BP422">
        <f>IF([156]Sheet1!A354&lt;&gt;"",[156]Sheet1!A354,"")</f>
        <v>238</v>
      </c>
      <c r="BQ422">
        <f>IF([157]Sheet1!A354&lt;&gt;"",[157]Sheet1!A354,"")</f>
        <v>450</v>
      </c>
      <c r="BR422">
        <f>IF([158]Sheet1!A354&lt;&gt;"",[158]Sheet1!A354,"")</f>
        <v>4</v>
      </c>
      <c r="BS422">
        <f>IF([159]Sheet1!A354&lt;&gt;"",[159]Sheet1!A354,"")</f>
        <v>528</v>
      </c>
      <c r="BT422">
        <f>IF([160]Sheet1!A354&lt;&gt;"",[160]Sheet1!A354,"")</f>
        <v>421</v>
      </c>
      <c r="BU422">
        <f>IF([161]Sheet1!A354&lt;&gt;"",[161]Sheet1!A354,"")</f>
        <v>92</v>
      </c>
      <c r="BV422">
        <f>IF([162]Sheet1!A354&lt;&gt;"",[162]Sheet1!A354,"")</f>
        <v>49</v>
      </c>
      <c r="BW422">
        <f>IF([163]Sheet1!A354&lt;&gt;"",[163]Sheet1!A354,"")</f>
        <v>221</v>
      </c>
      <c r="BX422">
        <f>IF([164]Sheet1!A354&lt;&gt;"",[164]Sheet1!A354,"")</f>
        <v>10</v>
      </c>
      <c r="BY422">
        <f>IF([165]Sheet1!A354&lt;&gt;"",[165]Sheet1!A354,"")</f>
        <v>524</v>
      </c>
      <c r="BZ422">
        <f>IF([166]Sheet1!A354&lt;&gt;"",[166]Sheet1!A354,"")</f>
        <v>191</v>
      </c>
      <c r="CA422">
        <f>IF([167]Sheet1!A354&lt;&gt;"",[167]Sheet1!A354,"")</f>
        <v>474</v>
      </c>
      <c r="CB422">
        <f>IF([168]Sheet1!A354&lt;&gt;"",[168]Sheet1!A354,"")</f>
        <v>421</v>
      </c>
      <c r="CC422">
        <f>IF([169]Sheet1!A354&lt;&gt;"",[169]Sheet1!A354,"")</f>
        <v>386</v>
      </c>
      <c r="CD422">
        <f>IF([170]Sheet1!A354&lt;&gt;"",[170]Sheet1!A354,"")</f>
        <v>508</v>
      </c>
      <c r="CE422">
        <f>IF([171]Sheet1!A354&lt;&gt;"",[171]Sheet1!A354,"")</f>
        <v>86</v>
      </c>
      <c r="CF422">
        <f>IF([172]Sheet1!A354&lt;&gt;"",[172]Sheet1!A354,"")</f>
        <v>155</v>
      </c>
      <c r="CG422">
        <f>IF([173]Sheet1!A354&lt;&gt;"",[173]Sheet1!A354,"")</f>
        <v>369</v>
      </c>
      <c r="CH422">
        <f>IF([174]Sheet1!A354&lt;&gt;"",[174]Sheet1!A354,"")</f>
        <v>98</v>
      </c>
      <c r="CI422">
        <f>IF([175]Sheet1!A354&lt;&gt;"",[175]Sheet1!A354,"")</f>
        <v>41</v>
      </c>
      <c r="CJ422">
        <f>IF([176]Sheet1!A354&lt;&gt;"",[176]Sheet1!A354,"")</f>
        <v>329</v>
      </c>
      <c r="CK422">
        <f>IF([177]Sheet1!A354&lt;&gt;"",[177]Sheet1!A354,"")</f>
        <v>153</v>
      </c>
      <c r="CL422">
        <f>IF([178]Sheet1!A354&lt;&gt;"",[178]Sheet1!A354,"")</f>
        <v>143</v>
      </c>
    </row>
    <row r="423" spans="2:90">
      <c r="B423">
        <f>IF([90]Sheet1!A355&lt;&gt;"",[90]Sheet1!A355,"")</f>
        <v>433</v>
      </c>
      <c r="C423" t="str">
        <f>IF([91]Sheet1!A355&lt;&gt;"",[91]Sheet1!A355,"")</f>
        <v/>
      </c>
      <c r="D423" t="str">
        <f>IF([92]Sheet1!A355&lt;&gt;"",[92]Sheet1!A355,"")</f>
        <v/>
      </c>
      <c r="E423" t="str">
        <f>IF([93]Sheet1!A355&lt;&gt;"",[93]Sheet1!A355,"")</f>
        <v/>
      </c>
      <c r="F423" t="str">
        <f>IF([94]Sheet1!A355&lt;&gt;"",[94]Sheet1!A355,"")</f>
        <v/>
      </c>
      <c r="G423">
        <f>IF([95]Sheet1!A355&lt;&gt;"",[95]Sheet1!A355,"")</f>
        <v>387</v>
      </c>
      <c r="H423">
        <f>IF([96]Sheet1!A355&lt;&gt;"",[96]Sheet1!A355,"")</f>
        <v>285</v>
      </c>
      <c r="I423">
        <f>IF([97]Sheet1!A355&lt;&gt;"",[97]Sheet1!A355,"")</f>
        <v>313</v>
      </c>
      <c r="J423">
        <f>IF([98]Sheet1!A355&lt;&gt;"",[98]Sheet1!A355,"")</f>
        <v>371</v>
      </c>
      <c r="K423">
        <f>IF([99]Sheet1!A355&lt;&gt;"",[99]Sheet1!A355,"")</f>
        <v>89</v>
      </c>
      <c r="L423">
        <f>IF([100]Sheet1!A355&lt;&gt;"",[100]Sheet1!A355,"")</f>
        <v>388</v>
      </c>
      <c r="M423">
        <f>IF([101]Sheet1!A355&lt;&gt;"",[101]Sheet1!A355,"")</f>
        <v>146</v>
      </c>
      <c r="N423">
        <f>IF([102]Sheet1!A355&lt;&gt;"",[102]Sheet1!A355,"")</f>
        <v>119</v>
      </c>
      <c r="O423">
        <f>IF([103]Sheet1!A355&lt;&gt;"",[103]Sheet1!A355,"")</f>
        <v>267</v>
      </c>
      <c r="P423">
        <f>IF([104]Sheet1!A355&lt;&gt;"",[104]Sheet1!A355,"")</f>
        <v>603</v>
      </c>
      <c r="Q423">
        <f>IF([105]Sheet1!A355&lt;&gt;"",[105]Sheet1!A355,"")</f>
        <v>264</v>
      </c>
      <c r="R423">
        <f>IF([106]Sheet1!A355&lt;&gt;"",[106]Sheet1!A355,"")</f>
        <v>367</v>
      </c>
      <c r="S423">
        <f>IF([107]Sheet1!A355&lt;&gt;"",[107]Sheet1!A355,"")</f>
        <v>467</v>
      </c>
      <c r="T423">
        <f>IF([108]Sheet1!A355&lt;&gt;"",[108]Sheet1!A355,"")</f>
        <v>307</v>
      </c>
      <c r="U423">
        <f>IF([109]Sheet1!A355&lt;&gt;"",[109]Sheet1!A355,"")</f>
        <v>128</v>
      </c>
      <c r="V423">
        <f>IF([110]Sheet1!A355&lt;&gt;"",[110]Sheet1!A355,"")</f>
        <v>362</v>
      </c>
      <c r="W423">
        <f>IF([111]Sheet1!A355&lt;&gt;"",[111]Sheet1!A355,"")</f>
        <v>79</v>
      </c>
      <c r="X423">
        <f>IF([112]Sheet1!A355&lt;&gt;"",[112]Sheet1!A355,"")</f>
        <v>283</v>
      </c>
      <c r="Y423">
        <f>IF([113]Sheet1!A355&lt;&gt;"",[113]Sheet1!A355,"")</f>
        <v>37</v>
      </c>
      <c r="Z423">
        <f>IF([114]Sheet1!A355&lt;&gt;"",[114]Sheet1!A355,"")</f>
        <v>413</v>
      </c>
      <c r="AA423">
        <f>IF([115]Sheet1!A355&lt;&gt;"",[115]Sheet1!A355,"")</f>
        <v>403</v>
      </c>
      <c r="AB423">
        <f>IF([116]Sheet1!A355&lt;&gt;"",[116]Sheet1!A355,"")</f>
        <v>193</v>
      </c>
      <c r="AC423">
        <f>IF([117]Sheet1!A355&lt;&gt;"",[117]Sheet1!A355,"")</f>
        <v>66</v>
      </c>
      <c r="AD423">
        <f>IF([118]Sheet1!A355&lt;&gt;"",[118]Sheet1!A355,"")</f>
        <v>158</v>
      </c>
      <c r="AE423">
        <f>IF([119]Sheet1!A355&lt;&gt;"",[119]Sheet1!A355,"")</f>
        <v>396</v>
      </c>
      <c r="AF423">
        <f>IF([120]Sheet1!A355&lt;&gt;"",[120]Sheet1!A355,"")</f>
        <v>340</v>
      </c>
      <c r="AG423" t="str">
        <f>IF([121]Sheet1!A355&lt;&gt;"",[121]Sheet1!A355,"")</f>
        <v/>
      </c>
      <c r="AH423">
        <f>IF([122]Sheet1!A355&lt;&gt;"",[122]Sheet1!A355,"")</f>
        <v>472</v>
      </c>
      <c r="AI423">
        <f>IF([123]Sheet1!A355&lt;&gt;"",[123]Sheet1!A355,"")</f>
        <v>188</v>
      </c>
      <c r="AJ423">
        <f>IF([124]Sheet1!A355&lt;&gt;"",[124]Sheet1!A355,"")</f>
        <v>493</v>
      </c>
      <c r="AK423">
        <f>IF([125]Sheet1!A355&lt;&gt;"",[125]Sheet1!A355,"")</f>
        <v>365</v>
      </c>
      <c r="AL423">
        <f>IF([126]Sheet1!A355&lt;&gt;"",[126]Sheet1!A355,"")</f>
        <v>86</v>
      </c>
      <c r="AM423">
        <f>IF([127]Sheet1!A355&lt;&gt;"",[127]Sheet1!A355,"")</f>
        <v>251</v>
      </c>
      <c r="AN423">
        <f>IF([128]Sheet1!A355&lt;&gt;"",[128]Sheet1!A355,"")</f>
        <v>109</v>
      </c>
      <c r="AO423" t="str">
        <f>IF([129]Sheet1!A355&lt;&gt;"",[129]Sheet1!A355,"")</f>
        <v/>
      </c>
      <c r="AP423" t="str">
        <f>IF([130]Sheet1!A355&lt;&gt;"",[130]Sheet1!A355,"")</f>
        <v/>
      </c>
      <c r="AQ423">
        <f>IF([131]Sheet1!A355&lt;&gt;"",[131]Sheet1!A355,"")</f>
        <v>107</v>
      </c>
      <c r="AR423">
        <f>IF([132]Sheet1!A355&lt;&gt;"",[132]Sheet1!A355,"")</f>
        <v>317</v>
      </c>
      <c r="AS423">
        <f>IF([133]Sheet1!A355&lt;&gt;"",[133]Sheet1!A355,"")</f>
        <v>344</v>
      </c>
      <c r="AT423">
        <f>IF([134]Sheet1!A355&lt;&gt;"",[134]Sheet1!A355,"")</f>
        <v>262</v>
      </c>
      <c r="AU423">
        <f>IF([135]Sheet1!A355&lt;&gt;"",[135]Sheet1!A355,"")</f>
        <v>25</v>
      </c>
      <c r="AV423">
        <f>IF([136]Sheet1!A355&lt;&gt;"",[136]Sheet1!A355,"")</f>
        <v>94</v>
      </c>
      <c r="AW423">
        <f>IF([137]Sheet1!A355&lt;&gt;"",[137]Sheet1!A355,"")</f>
        <v>114</v>
      </c>
      <c r="AX423">
        <f>IF([138]Sheet1!A355&lt;&gt;"",[138]Sheet1!A355,"")</f>
        <v>611</v>
      </c>
      <c r="AY423">
        <f>IF([139]Sheet1!A355&lt;&gt;"",[139]Sheet1!A355,"")</f>
        <v>590</v>
      </c>
      <c r="AZ423">
        <f>IF([140]Sheet1!A355&lt;&gt;"",[140]Sheet1!A355,"")</f>
        <v>143</v>
      </c>
      <c r="BA423">
        <f>IF([141]Sheet1!A355&lt;&gt;"",[141]Sheet1!A355,"")</f>
        <v>660</v>
      </c>
      <c r="BB423">
        <f>IF([142]Sheet1!A355&lt;&gt;"",[142]Sheet1!A355,"")</f>
        <v>28</v>
      </c>
      <c r="BC423">
        <f>IF([143]Sheet1!A355&lt;&gt;"",[143]Sheet1!A355,"")</f>
        <v>149</v>
      </c>
      <c r="BD423">
        <f>IF([144]Sheet1!A355&lt;&gt;"",[144]Sheet1!A355,"")</f>
        <v>215</v>
      </c>
      <c r="BE423">
        <f>IF([145]Sheet1!A355&lt;&gt;"",[145]Sheet1!A355,"")</f>
        <v>357</v>
      </c>
      <c r="BF423">
        <f>IF([146]Sheet1!A355&lt;&gt;"",[146]Sheet1!A355,"")</f>
        <v>397</v>
      </c>
      <c r="BG423">
        <f>IF([147]Sheet1!A355&lt;&gt;"",[147]Sheet1!A355,"")</f>
        <v>83</v>
      </c>
      <c r="BH423">
        <f>IF([148]Sheet1!A355&lt;&gt;"",[148]Sheet1!A355,"")</f>
        <v>233</v>
      </c>
      <c r="BI423">
        <f>IF([149]Sheet1!A355&lt;&gt;"",[149]Sheet1!A355,"")</f>
        <v>314</v>
      </c>
      <c r="BJ423">
        <f>IF([150]Sheet1!A355&lt;&gt;"",[150]Sheet1!A355,"")</f>
        <v>82</v>
      </c>
      <c r="BK423">
        <f>IF([151]Sheet1!A355&lt;&gt;"",[151]Sheet1!A355,"")</f>
        <v>564</v>
      </c>
      <c r="BL423">
        <f>IF([152]Sheet1!A355&lt;&gt;"",[152]Sheet1!A355,"")</f>
        <v>144</v>
      </c>
      <c r="BM423">
        <f>IF([153]Sheet1!A355&lt;&gt;"",[153]Sheet1!A355,"")</f>
        <v>255</v>
      </c>
      <c r="BN423">
        <f>IF([154]Sheet1!A355&lt;&gt;"",[154]Sheet1!A355,"")</f>
        <v>298</v>
      </c>
      <c r="BO423">
        <f>IF([155]Sheet1!A355&lt;&gt;"",[155]Sheet1!A355,"")</f>
        <v>614</v>
      </c>
      <c r="BP423">
        <f>IF([156]Sheet1!A355&lt;&gt;"",[156]Sheet1!A355,"")</f>
        <v>72</v>
      </c>
      <c r="BQ423">
        <f>IF([157]Sheet1!A355&lt;&gt;"",[157]Sheet1!A355,"")</f>
        <v>441</v>
      </c>
      <c r="BR423">
        <f>IF([158]Sheet1!A355&lt;&gt;"",[158]Sheet1!A355,"")</f>
        <v>559</v>
      </c>
      <c r="BS423">
        <f>IF([159]Sheet1!A355&lt;&gt;"",[159]Sheet1!A355,"")</f>
        <v>175</v>
      </c>
      <c r="BT423">
        <f>IF([160]Sheet1!A355&lt;&gt;"",[160]Sheet1!A355,"")</f>
        <v>552</v>
      </c>
      <c r="BU423">
        <f>IF([161]Sheet1!A355&lt;&gt;"",[161]Sheet1!A355,"")</f>
        <v>295</v>
      </c>
      <c r="BV423">
        <f>IF([162]Sheet1!A355&lt;&gt;"",[162]Sheet1!A355,"")</f>
        <v>530</v>
      </c>
      <c r="BW423">
        <f>IF([163]Sheet1!A355&lt;&gt;"",[163]Sheet1!A355,"")</f>
        <v>353</v>
      </c>
      <c r="BX423">
        <f>IF([164]Sheet1!A355&lt;&gt;"",[164]Sheet1!A355,"")</f>
        <v>544</v>
      </c>
      <c r="BY423">
        <f>IF([165]Sheet1!A355&lt;&gt;"",[165]Sheet1!A355,"")</f>
        <v>211</v>
      </c>
      <c r="BZ423">
        <f>IF([166]Sheet1!A355&lt;&gt;"",[166]Sheet1!A355,"")</f>
        <v>135</v>
      </c>
      <c r="CA423">
        <f>IF([167]Sheet1!A355&lt;&gt;"",[167]Sheet1!A355,"")</f>
        <v>9</v>
      </c>
      <c r="CB423">
        <f>IF([168]Sheet1!A355&lt;&gt;"",[168]Sheet1!A355,"")</f>
        <v>76</v>
      </c>
      <c r="CC423">
        <f>IF([169]Sheet1!A355&lt;&gt;"",[169]Sheet1!A355,"")</f>
        <v>362</v>
      </c>
      <c r="CD423">
        <f>IF([170]Sheet1!A355&lt;&gt;"",[170]Sheet1!A355,"")</f>
        <v>175</v>
      </c>
      <c r="CE423">
        <f>IF([171]Sheet1!A355&lt;&gt;"",[171]Sheet1!A355,"")</f>
        <v>132</v>
      </c>
      <c r="CF423">
        <f>IF([172]Sheet1!A355&lt;&gt;"",[172]Sheet1!A355,"")</f>
        <v>464</v>
      </c>
      <c r="CG423">
        <f>IF([173]Sheet1!A355&lt;&gt;"",[173]Sheet1!A355,"")</f>
        <v>661</v>
      </c>
      <c r="CH423">
        <f>IF([174]Sheet1!A355&lt;&gt;"",[174]Sheet1!A355,"")</f>
        <v>83</v>
      </c>
      <c r="CI423">
        <f>IF([175]Sheet1!A355&lt;&gt;"",[175]Sheet1!A355,"")</f>
        <v>242</v>
      </c>
      <c r="CJ423">
        <f>IF([176]Sheet1!A355&lt;&gt;"",[176]Sheet1!A355,"")</f>
        <v>285</v>
      </c>
      <c r="CK423">
        <f>IF([177]Sheet1!A355&lt;&gt;"",[177]Sheet1!A355,"")</f>
        <v>197</v>
      </c>
      <c r="CL423">
        <f>IF([178]Sheet1!A355&lt;&gt;"",[178]Sheet1!A355,"")</f>
        <v>658</v>
      </c>
    </row>
    <row r="424" spans="2:90">
      <c r="B424">
        <f>IF([90]Sheet1!A356&lt;&gt;"",[90]Sheet1!A356,"")</f>
        <v>489</v>
      </c>
      <c r="C424" t="str">
        <f>IF([91]Sheet1!A356&lt;&gt;"",[91]Sheet1!A356,"")</f>
        <v/>
      </c>
      <c r="D424" t="str">
        <f>IF([92]Sheet1!A356&lt;&gt;"",[92]Sheet1!A356,"")</f>
        <v/>
      </c>
      <c r="E424" t="str">
        <f>IF([93]Sheet1!A356&lt;&gt;"",[93]Sheet1!A356,"")</f>
        <v/>
      </c>
      <c r="F424" t="str">
        <f>IF([94]Sheet1!A356&lt;&gt;"",[94]Sheet1!A356,"")</f>
        <v/>
      </c>
      <c r="G424">
        <f>IF([95]Sheet1!A356&lt;&gt;"",[95]Sheet1!A356,"")</f>
        <v>172</v>
      </c>
      <c r="H424">
        <f>IF([96]Sheet1!A356&lt;&gt;"",[96]Sheet1!A356,"")</f>
        <v>74</v>
      </c>
      <c r="I424">
        <f>IF([97]Sheet1!A356&lt;&gt;"",[97]Sheet1!A356,"")</f>
        <v>48</v>
      </c>
      <c r="J424">
        <f>IF([98]Sheet1!A356&lt;&gt;"",[98]Sheet1!A356,"")</f>
        <v>103</v>
      </c>
      <c r="K424">
        <f>IF([99]Sheet1!A356&lt;&gt;"",[99]Sheet1!A356,"")</f>
        <v>74</v>
      </c>
      <c r="L424">
        <f>IF([100]Sheet1!A356&lt;&gt;"",[100]Sheet1!A356,"")</f>
        <v>72</v>
      </c>
      <c r="M424">
        <f>IF([101]Sheet1!A356&lt;&gt;"",[101]Sheet1!A356,"")</f>
        <v>584</v>
      </c>
      <c r="N424">
        <f>IF([102]Sheet1!A356&lt;&gt;"",[102]Sheet1!A356,"")</f>
        <v>632</v>
      </c>
      <c r="O424">
        <f>IF([103]Sheet1!A356&lt;&gt;"",[103]Sheet1!A356,"")</f>
        <v>65</v>
      </c>
      <c r="P424">
        <f>IF([104]Sheet1!A356&lt;&gt;"",[104]Sheet1!A356,"")</f>
        <v>576</v>
      </c>
      <c r="Q424">
        <f>IF([105]Sheet1!A356&lt;&gt;"",[105]Sheet1!A356,"")</f>
        <v>348</v>
      </c>
      <c r="R424">
        <f>IF([106]Sheet1!A356&lt;&gt;"",[106]Sheet1!A356,"")</f>
        <v>345</v>
      </c>
      <c r="S424">
        <f>IF([107]Sheet1!A356&lt;&gt;"",[107]Sheet1!A356,"")</f>
        <v>97</v>
      </c>
      <c r="T424">
        <f>IF([108]Sheet1!A356&lt;&gt;"",[108]Sheet1!A356,"")</f>
        <v>60</v>
      </c>
      <c r="U424">
        <f>IF([109]Sheet1!A356&lt;&gt;"",[109]Sheet1!A356,"")</f>
        <v>442</v>
      </c>
      <c r="V424">
        <f>IF([110]Sheet1!A356&lt;&gt;"",[110]Sheet1!A356,"")</f>
        <v>100</v>
      </c>
      <c r="W424">
        <f>IF([111]Sheet1!A356&lt;&gt;"",[111]Sheet1!A356,"")</f>
        <v>285</v>
      </c>
      <c r="X424">
        <f>IF([112]Sheet1!A356&lt;&gt;"",[112]Sheet1!A356,"")</f>
        <v>419</v>
      </c>
      <c r="Y424">
        <f>IF([113]Sheet1!A356&lt;&gt;"",[113]Sheet1!A356,"")</f>
        <v>187</v>
      </c>
      <c r="Z424">
        <f>IF([114]Sheet1!A356&lt;&gt;"",[114]Sheet1!A356,"")</f>
        <v>130</v>
      </c>
      <c r="AA424">
        <f>IF([115]Sheet1!A356&lt;&gt;"",[115]Sheet1!A356,"")</f>
        <v>479</v>
      </c>
      <c r="AB424">
        <f>IF([116]Sheet1!A356&lt;&gt;"",[116]Sheet1!A356,"")</f>
        <v>186</v>
      </c>
      <c r="AC424">
        <f>IF([117]Sheet1!A356&lt;&gt;"",[117]Sheet1!A356,"")</f>
        <v>73</v>
      </c>
      <c r="AD424">
        <f>IF([118]Sheet1!A356&lt;&gt;"",[118]Sheet1!A356,"")</f>
        <v>220</v>
      </c>
      <c r="AE424">
        <f>IF([119]Sheet1!A356&lt;&gt;"",[119]Sheet1!A356,"")</f>
        <v>328</v>
      </c>
      <c r="AF424">
        <f>IF([120]Sheet1!A356&lt;&gt;"",[120]Sheet1!A356,"")</f>
        <v>55</v>
      </c>
      <c r="AG424" t="str">
        <f>IF([121]Sheet1!A356&lt;&gt;"",[121]Sheet1!A356,"")</f>
        <v/>
      </c>
      <c r="AH424">
        <f>IF([122]Sheet1!A356&lt;&gt;"",[122]Sheet1!A356,"")</f>
        <v>183</v>
      </c>
      <c r="AI424">
        <f>IF([123]Sheet1!A356&lt;&gt;"",[123]Sheet1!A356,"")</f>
        <v>274</v>
      </c>
      <c r="AJ424">
        <f>IF([124]Sheet1!A356&lt;&gt;"",[124]Sheet1!A356,"")</f>
        <v>308</v>
      </c>
      <c r="AK424">
        <f>IF([125]Sheet1!A356&lt;&gt;"",[125]Sheet1!A356,"")</f>
        <v>395</v>
      </c>
      <c r="AL424">
        <f>IF([126]Sheet1!A356&lt;&gt;"",[126]Sheet1!A356,"")</f>
        <v>255</v>
      </c>
      <c r="AM424">
        <f>IF([127]Sheet1!A356&lt;&gt;"",[127]Sheet1!A356,"")</f>
        <v>493</v>
      </c>
      <c r="AN424">
        <f>IF([128]Sheet1!A356&lt;&gt;"",[128]Sheet1!A356,"")</f>
        <v>119</v>
      </c>
      <c r="AO424" t="str">
        <f>IF([129]Sheet1!A356&lt;&gt;"",[129]Sheet1!A356,"")</f>
        <v/>
      </c>
      <c r="AP424" t="str">
        <f>IF([130]Sheet1!A356&lt;&gt;"",[130]Sheet1!A356,"")</f>
        <v/>
      </c>
      <c r="AQ424">
        <f>IF([131]Sheet1!A356&lt;&gt;"",[131]Sheet1!A356,"")</f>
        <v>350</v>
      </c>
      <c r="AR424">
        <f>IF([132]Sheet1!A356&lt;&gt;"",[132]Sheet1!A356,"")</f>
        <v>659</v>
      </c>
      <c r="AS424">
        <f>IF([133]Sheet1!A356&lt;&gt;"",[133]Sheet1!A356,"")</f>
        <v>79</v>
      </c>
      <c r="AT424">
        <f>IF([134]Sheet1!A356&lt;&gt;"",[134]Sheet1!A356,"")</f>
        <v>321</v>
      </c>
      <c r="AU424">
        <f>IF([135]Sheet1!A356&lt;&gt;"",[135]Sheet1!A356,"")</f>
        <v>391</v>
      </c>
      <c r="AV424">
        <f>IF([136]Sheet1!A356&lt;&gt;"",[136]Sheet1!A356,"")</f>
        <v>260</v>
      </c>
      <c r="AW424">
        <f>IF([137]Sheet1!A356&lt;&gt;"",[137]Sheet1!A356,"")</f>
        <v>121</v>
      </c>
      <c r="AX424">
        <f>IF([138]Sheet1!A356&lt;&gt;"",[138]Sheet1!A356,"")</f>
        <v>220</v>
      </c>
      <c r="AY424">
        <f>IF([139]Sheet1!A356&lt;&gt;"",[139]Sheet1!A356,"")</f>
        <v>214</v>
      </c>
      <c r="AZ424">
        <f>IF([140]Sheet1!A356&lt;&gt;"",[140]Sheet1!A356,"")</f>
        <v>129</v>
      </c>
      <c r="BA424">
        <f>IF([141]Sheet1!A356&lt;&gt;"",[141]Sheet1!A356,"")</f>
        <v>124</v>
      </c>
      <c r="BB424">
        <f>IF([142]Sheet1!A356&lt;&gt;"",[142]Sheet1!A356,"")</f>
        <v>213</v>
      </c>
      <c r="BC424">
        <f>IF([143]Sheet1!A356&lt;&gt;"",[143]Sheet1!A356,"")</f>
        <v>54</v>
      </c>
      <c r="BD424">
        <f>IF([144]Sheet1!A356&lt;&gt;"",[144]Sheet1!A356,"")</f>
        <v>57</v>
      </c>
      <c r="BE424">
        <f>IF([145]Sheet1!A356&lt;&gt;"",[145]Sheet1!A356,"")</f>
        <v>55</v>
      </c>
      <c r="BF424">
        <f>IF([146]Sheet1!A356&lt;&gt;"",[146]Sheet1!A356,"")</f>
        <v>118</v>
      </c>
      <c r="BG424">
        <f>IF([147]Sheet1!A356&lt;&gt;"",[147]Sheet1!A356,"")</f>
        <v>240</v>
      </c>
      <c r="BH424">
        <f>IF([148]Sheet1!A356&lt;&gt;"",[148]Sheet1!A356,"")</f>
        <v>256</v>
      </c>
      <c r="BI424">
        <f>IF([149]Sheet1!A356&lt;&gt;"",[149]Sheet1!A356,"")</f>
        <v>555</v>
      </c>
      <c r="BJ424">
        <f>IF([150]Sheet1!A356&lt;&gt;"",[150]Sheet1!A356,"")</f>
        <v>177</v>
      </c>
      <c r="BK424">
        <f>IF([151]Sheet1!A356&lt;&gt;"",[151]Sheet1!A356,"")</f>
        <v>265</v>
      </c>
      <c r="BL424">
        <f>IF([152]Sheet1!A356&lt;&gt;"",[152]Sheet1!A356,"")</f>
        <v>557</v>
      </c>
      <c r="BM424">
        <f>IF([153]Sheet1!A356&lt;&gt;"",[153]Sheet1!A356,"")</f>
        <v>11</v>
      </c>
      <c r="BN424">
        <f>IF([154]Sheet1!A356&lt;&gt;"",[154]Sheet1!A356,"")</f>
        <v>136</v>
      </c>
      <c r="BO424">
        <f>IF([155]Sheet1!A356&lt;&gt;"",[155]Sheet1!A356,"")</f>
        <v>359</v>
      </c>
      <c r="BP424">
        <f>IF([156]Sheet1!A356&lt;&gt;"",[156]Sheet1!A356,"")</f>
        <v>53</v>
      </c>
      <c r="BQ424">
        <f>IF([157]Sheet1!A356&lt;&gt;"",[157]Sheet1!A356,"")</f>
        <v>348</v>
      </c>
      <c r="BR424">
        <f>IF([158]Sheet1!A356&lt;&gt;"",[158]Sheet1!A356,"")</f>
        <v>77</v>
      </c>
      <c r="BS424">
        <f>IF([159]Sheet1!A356&lt;&gt;"",[159]Sheet1!A356,"")</f>
        <v>78</v>
      </c>
      <c r="BT424">
        <f>IF([160]Sheet1!A356&lt;&gt;"",[160]Sheet1!A356,"")</f>
        <v>70</v>
      </c>
      <c r="BU424">
        <f>IF([161]Sheet1!A356&lt;&gt;"",[161]Sheet1!A356,"")</f>
        <v>126</v>
      </c>
      <c r="BV424">
        <f>IF([162]Sheet1!A356&lt;&gt;"",[162]Sheet1!A356,"")</f>
        <v>560</v>
      </c>
      <c r="BW424">
        <f>IF([163]Sheet1!A356&lt;&gt;"",[163]Sheet1!A356,"")</f>
        <v>222</v>
      </c>
      <c r="BX424">
        <f>IF([164]Sheet1!A356&lt;&gt;"",[164]Sheet1!A356,"")</f>
        <v>354</v>
      </c>
      <c r="BY424">
        <f>IF([165]Sheet1!A356&lt;&gt;"",[165]Sheet1!A356,"")</f>
        <v>339</v>
      </c>
      <c r="BZ424">
        <f>IF([166]Sheet1!A356&lt;&gt;"",[166]Sheet1!A356,"")</f>
        <v>12</v>
      </c>
      <c r="CA424">
        <f>IF([167]Sheet1!A356&lt;&gt;"",[167]Sheet1!A356,"")</f>
        <v>19</v>
      </c>
      <c r="CB424">
        <f>IF([168]Sheet1!A356&lt;&gt;"",[168]Sheet1!A356,"")</f>
        <v>160</v>
      </c>
      <c r="CC424">
        <f>IF([169]Sheet1!A356&lt;&gt;"",[169]Sheet1!A356,"")</f>
        <v>437</v>
      </c>
      <c r="CD424">
        <f>IF([170]Sheet1!A356&lt;&gt;"",[170]Sheet1!A356,"")</f>
        <v>337</v>
      </c>
      <c r="CE424">
        <f>IF([171]Sheet1!A356&lt;&gt;"",[171]Sheet1!A356,"")</f>
        <v>631</v>
      </c>
      <c r="CF424">
        <f>IF([172]Sheet1!A356&lt;&gt;"",[172]Sheet1!A356,"")</f>
        <v>654</v>
      </c>
      <c r="CG424">
        <f>IF([173]Sheet1!A356&lt;&gt;"",[173]Sheet1!A356,"")</f>
        <v>31</v>
      </c>
      <c r="CH424">
        <f>IF([174]Sheet1!A356&lt;&gt;"",[174]Sheet1!A356,"")</f>
        <v>271</v>
      </c>
      <c r="CI424">
        <f>IF([175]Sheet1!A356&lt;&gt;"",[175]Sheet1!A356,"")</f>
        <v>117</v>
      </c>
      <c r="CJ424">
        <f>IF([176]Sheet1!A356&lt;&gt;"",[176]Sheet1!A356,"")</f>
        <v>141</v>
      </c>
      <c r="CK424">
        <f>IF([177]Sheet1!A356&lt;&gt;"",[177]Sheet1!A356,"")</f>
        <v>320</v>
      </c>
      <c r="CL424">
        <f>IF([178]Sheet1!A356&lt;&gt;"",[178]Sheet1!A356,"")</f>
        <v>81</v>
      </c>
    </row>
    <row r="425" spans="2:90">
      <c r="B425">
        <f>IF([90]Sheet1!A357&lt;&gt;"",[90]Sheet1!A357,"")</f>
        <v>17</v>
      </c>
      <c r="C425" t="str">
        <f>IF([91]Sheet1!A357&lt;&gt;"",[91]Sheet1!A357,"")</f>
        <v/>
      </c>
      <c r="D425" t="str">
        <f>IF([92]Sheet1!A357&lt;&gt;"",[92]Sheet1!A357,"")</f>
        <v/>
      </c>
      <c r="E425" t="str">
        <f>IF([93]Sheet1!A357&lt;&gt;"",[93]Sheet1!A357,"")</f>
        <v/>
      </c>
      <c r="F425" t="str">
        <f>IF([94]Sheet1!A357&lt;&gt;"",[94]Sheet1!A357,"")</f>
        <v/>
      </c>
      <c r="G425">
        <f>IF([95]Sheet1!A357&lt;&gt;"",[95]Sheet1!A357,"")</f>
        <v>100</v>
      </c>
      <c r="H425">
        <f>IF([96]Sheet1!A357&lt;&gt;"",[96]Sheet1!A357,"")</f>
        <v>396</v>
      </c>
      <c r="I425">
        <f>IF([97]Sheet1!A357&lt;&gt;"",[97]Sheet1!A357,"")</f>
        <v>24</v>
      </c>
      <c r="J425">
        <f>IF([98]Sheet1!A357&lt;&gt;"",[98]Sheet1!A357,"")</f>
        <v>282</v>
      </c>
      <c r="K425">
        <f>IF([99]Sheet1!A357&lt;&gt;"",[99]Sheet1!A357,"")</f>
        <v>585</v>
      </c>
      <c r="L425">
        <f>IF([100]Sheet1!A357&lt;&gt;"",[100]Sheet1!A357,"")</f>
        <v>50</v>
      </c>
      <c r="M425">
        <f>IF([101]Sheet1!A357&lt;&gt;"",[101]Sheet1!A357,"")</f>
        <v>130</v>
      </c>
      <c r="N425">
        <f>IF([102]Sheet1!A357&lt;&gt;"",[102]Sheet1!A357,"")</f>
        <v>577</v>
      </c>
      <c r="O425">
        <f>IF([103]Sheet1!A357&lt;&gt;"",[103]Sheet1!A357,"")</f>
        <v>189</v>
      </c>
      <c r="P425">
        <f>IF([104]Sheet1!A357&lt;&gt;"",[104]Sheet1!A357,"")</f>
        <v>639</v>
      </c>
      <c r="Q425">
        <f>IF([105]Sheet1!A357&lt;&gt;"",[105]Sheet1!A357,"")</f>
        <v>64</v>
      </c>
      <c r="R425">
        <f>IF([106]Sheet1!A357&lt;&gt;"",[106]Sheet1!A357,"")</f>
        <v>45</v>
      </c>
      <c r="S425">
        <f>IF([107]Sheet1!A357&lt;&gt;"",[107]Sheet1!A357,"")</f>
        <v>26</v>
      </c>
      <c r="T425">
        <f>IF([108]Sheet1!A357&lt;&gt;"",[108]Sheet1!A357,"")</f>
        <v>275</v>
      </c>
      <c r="U425">
        <f>IF([109]Sheet1!A357&lt;&gt;"",[109]Sheet1!A357,"")</f>
        <v>348</v>
      </c>
      <c r="V425">
        <f>IF([110]Sheet1!A357&lt;&gt;"",[110]Sheet1!A357,"")</f>
        <v>292</v>
      </c>
      <c r="W425">
        <f>IF([111]Sheet1!A357&lt;&gt;"",[111]Sheet1!A357,"")</f>
        <v>356</v>
      </c>
      <c r="X425">
        <f>IF([112]Sheet1!A357&lt;&gt;"",[112]Sheet1!A357,"")</f>
        <v>154</v>
      </c>
      <c r="Y425">
        <f>IF([113]Sheet1!A357&lt;&gt;"",[113]Sheet1!A357,"")</f>
        <v>79</v>
      </c>
      <c r="Z425">
        <f>IF([114]Sheet1!A357&lt;&gt;"",[114]Sheet1!A357,"")</f>
        <v>223</v>
      </c>
      <c r="AA425">
        <f>IF([115]Sheet1!A357&lt;&gt;"",[115]Sheet1!A357,"")</f>
        <v>417</v>
      </c>
      <c r="AB425">
        <f>IF([116]Sheet1!A357&lt;&gt;"",[116]Sheet1!A357,"")</f>
        <v>54</v>
      </c>
      <c r="AC425">
        <f>IF([117]Sheet1!A357&lt;&gt;"",[117]Sheet1!A357,"")</f>
        <v>408</v>
      </c>
      <c r="AD425">
        <f>IF([118]Sheet1!A357&lt;&gt;"",[118]Sheet1!A357,"")</f>
        <v>225</v>
      </c>
      <c r="AE425">
        <f>IF([119]Sheet1!A357&lt;&gt;"",[119]Sheet1!A357,"")</f>
        <v>382</v>
      </c>
      <c r="AF425">
        <f>IF([120]Sheet1!A357&lt;&gt;"",[120]Sheet1!A357,"")</f>
        <v>266</v>
      </c>
      <c r="AG425" t="str">
        <f>IF([121]Sheet1!A357&lt;&gt;"",[121]Sheet1!A357,"")</f>
        <v/>
      </c>
      <c r="AH425">
        <f>IF([122]Sheet1!A357&lt;&gt;"",[122]Sheet1!A357,"")</f>
        <v>360</v>
      </c>
      <c r="AI425">
        <f>IF([123]Sheet1!A357&lt;&gt;"",[123]Sheet1!A357,"")</f>
        <v>141</v>
      </c>
      <c r="AJ425">
        <f>IF([124]Sheet1!A357&lt;&gt;"",[124]Sheet1!A357,"")</f>
        <v>463</v>
      </c>
      <c r="AK425">
        <f>IF([125]Sheet1!A357&lt;&gt;"",[125]Sheet1!A357,"")</f>
        <v>66</v>
      </c>
      <c r="AL425">
        <f>IF([126]Sheet1!A357&lt;&gt;"",[126]Sheet1!A357,"")</f>
        <v>295</v>
      </c>
      <c r="AM425">
        <f>IF([127]Sheet1!A357&lt;&gt;"",[127]Sheet1!A357,"")</f>
        <v>39</v>
      </c>
      <c r="AN425">
        <f>IF([128]Sheet1!A357&lt;&gt;"",[128]Sheet1!A357,"")</f>
        <v>18</v>
      </c>
      <c r="AO425" t="str">
        <f>IF([129]Sheet1!A357&lt;&gt;"",[129]Sheet1!A357,"")</f>
        <v/>
      </c>
      <c r="AP425" t="str">
        <f>IF([130]Sheet1!A357&lt;&gt;"",[130]Sheet1!A357,"")</f>
        <v/>
      </c>
      <c r="AQ425">
        <f>IF([131]Sheet1!A357&lt;&gt;"",[131]Sheet1!A357,"")</f>
        <v>357</v>
      </c>
      <c r="AR425">
        <f>IF([132]Sheet1!A357&lt;&gt;"",[132]Sheet1!A357,"")</f>
        <v>48</v>
      </c>
      <c r="AS425">
        <f>IF([133]Sheet1!A357&lt;&gt;"",[133]Sheet1!A357,"")</f>
        <v>144</v>
      </c>
      <c r="AT425">
        <f>IF([134]Sheet1!A357&lt;&gt;"",[134]Sheet1!A357,"")</f>
        <v>271</v>
      </c>
      <c r="AU425">
        <f>IF([135]Sheet1!A357&lt;&gt;"",[135]Sheet1!A357,"")</f>
        <v>579</v>
      </c>
      <c r="AV425">
        <f>IF([136]Sheet1!A357&lt;&gt;"",[136]Sheet1!A357,"")</f>
        <v>173</v>
      </c>
      <c r="AW425">
        <f>IF([137]Sheet1!A357&lt;&gt;"",[137]Sheet1!A357,"")</f>
        <v>293</v>
      </c>
      <c r="AX425">
        <f>IF([138]Sheet1!A357&lt;&gt;"",[138]Sheet1!A357,"")</f>
        <v>195</v>
      </c>
      <c r="AY425">
        <f>IF([139]Sheet1!A357&lt;&gt;"",[139]Sheet1!A357,"")</f>
        <v>201</v>
      </c>
      <c r="AZ425">
        <f>IF([140]Sheet1!A357&lt;&gt;"",[140]Sheet1!A357,"")</f>
        <v>370</v>
      </c>
      <c r="BA425">
        <f>IF([141]Sheet1!A357&lt;&gt;"",[141]Sheet1!A357,"")</f>
        <v>649</v>
      </c>
      <c r="BB425">
        <f>IF([142]Sheet1!A357&lt;&gt;"",[142]Sheet1!A357,"")</f>
        <v>391</v>
      </c>
      <c r="BC425">
        <f>IF([143]Sheet1!A357&lt;&gt;"",[143]Sheet1!A357,"")</f>
        <v>659</v>
      </c>
      <c r="BD425">
        <f>IF([144]Sheet1!A357&lt;&gt;"",[144]Sheet1!A357,"")</f>
        <v>354</v>
      </c>
      <c r="BE425">
        <f>IF([145]Sheet1!A357&lt;&gt;"",[145]Sheet1!A357,"")</f>
        <v>646</v>
      </c>
      <c r="BF425">
        <f>IF([146]Sheet1!A357&lt;&gt;"",[146]Sheet1!A357,"")</f>
        <v>1</v>
      </c>
      <c r="BG425">
        <f>IF([147]Sheet1!A357&lt;&gt;"",[147]Sheet1!A357,"")</f>
        <v>364</v>
      </c>
      <c r="BH425">
        <f>IF([148]Sheet1!A357&lt;&gt;"",[148]Sheet1!A357,"")</f>
        <v>573</v>
      </c>
      <c r="BI425">
        <f>IF([149]Sheet1!A357&lt;&gt;"",[149]Sheet1!A357,"")</f>
        <v>379</v>
      </c>
      <c r="BJ425">
        <f>IF([150]Sheet1!A357&lt;&gt;"",[150]Sheet1!A357,"")</f>
        <v>626</v>
      </c>
      <c r="BK425">
        <f>IF([151]Sheet1!A357&lt;&gt;"",[151]Sheet1!A357,"")</f>
        <v>594</v>
      </c>
      <c r="BL425">
        <f>IF([152]Sheet1!A357&lt;&gt;"",[152]Sheet1!A357,"")</f>
        <v>115</v>
      </c>
      <c r="BM425">
        <f>IF([153]Sheet1!A357&lt;&gt;"",[153]Sheet1!A357,"")</f>
        <v>251</v>
      </c>
      <c r="BN425">
        <f>IF([154]Sheet1!A357&lt;&gt;"",[154]Sheet1!A357,"")</f>
        <v>561</v>
      </c>
      <c r="BO425">
        <f>IF([155]Sheet1!A357&lt;&gt;"",[155]Sheet1!A357,"")</f>
        <v>104</v>
      </c>
      <c r="BP425">
        <f>IF([156]Sheet1!A357&lt;&gt;"",[156]Sheet1!A357,"")</f>
        <v>442</v>
      </c>
      <c r="BQ425">
        <f>IF([157]Sheet1!A357&lt;&gt;"",[157]Sheet1!A357,"")</f>
        <v>55</v>
      </c>
      <c r="BR425">
        <f>IF([158]Sheet1!A357&lt;&gt;"",[158]Sheet1!A357,"")</f>
        <v>411</v>
      </c>
      <c r="BS425">
        <f>IF([159]Sheet1!A357&lt;&gt;"",[159]Sheet1!A357,"")</f>
        <v>634</v>
      </c>
      <c r="BT425">
        <f>IF([160]Sheet1!A357&lt;&gt;"",[160]Sheet1!A357,"")</f>
        <v>144</v>
      </c>
      <c r="BU425">
        <f>IF([161]Sheet1!A357&lt;&gt;"",[161]Sheet1!A357,"")</f>
        <v>566</v>
      </c>
      <c r="BV425">
        <f>IF([162]Sheet1!A357&lt;&gt;"",[162]Sheet1!A357,"")</f>
        <v>657</v>
      </c>
      <c r="BW425">
        <f>IF([163]Sheet1!A357&lt;&gt;"",[163]Sheet1!A357,"")</f>
        <v>98</v>
      </c>
      <c r="BX425">
        <f>IF([164]Sheet1!A357&lt;&gt;"",[164]Sheet1!A357,"")</f>
        <v>335</v>
      </c>
      <c r="BY425">
        <f>IF([165]Sheet1!A357&lt;&gt;"",[165]Sheet1!A357,"")</f>
        <v>544</v>
      </c>
      <c r="BZ425">
        <f>IF([166]Sheet1!A357&lt;&gt;"",[166]Sheet1!A357,"")</f>
        <v>595</v>
      </c>
      <c r="CA425">
        <f>IF([167]Sheet1!A357&lt;&gt;"",[167]Sheet1!A357,"")</f>
        <v>116</v>
      </c>
      <c r="CB425">
        <f>IF([168]Sheet1!A357&lt;&gt;"",[168]Sheet1!A357,"")</f>
        <v>14</v>
      </c>
      <c r="CC425">
        <f>IF([169]Sheet1!A357&lt;&gt;"",[169]Sheet1!A357,"")</f>
        <v>451</v>
      </c>
      <c r="CD425">
        <f>IF([170]Sheet1!A357&lt;&gt;"",[170]Sheet1!A357,"")</f>
        <v>152</v>
      </c>
      <c r="CE425">
        <f>IF([171]Sheet1!A357&lt;&gt;"",[171]Sheet1!A357,"")</f>
        <v>450</v>
      </c>
      <c r="CF425">
        <f>IF([172]Sheet1!A357&lt;&gt;"",[172]Sheet1!A357,"")</f>
        <v>86</v>
      </c>
      <c r="CG425">
        <f>IF([173]Sheet1!A357&lt;&gt;"",[173]Sheet1!A357,"")</f>
        <v>615</v>
      </c>
      <c r="CH425">
        <f>IF([174]Sheet1!A357&lt;&gt;"",[174]Sheet1!A357,"")</f>
        <v>212</v>
      </c>
      <c r="CI425">
        <f>IF([175]Sheet1!A357&lt;&gt;"",[175]Sheet1!A357,"")</f>
        <v>95</v>
      </c>
      <c r="CJ425">
        <f>IF([176]Sheet1!A357&lt;&gt;"",[176]Sheet1!A357,"")</f>
        <v>626</v>
      </c>
      <c r="CK425">
        <f>IF([177]Sheet1!A357&lt;&gt;"",[177]Sheet1!A357,"")</f>
        <v>267</v>
      </c>
      <c r="CL425">
        <f>IF([178]Sheet1!A357&lt;&gt;"",[178]Sheet1!A357,"")</f>
        <v>185</v>
      </c>
    </row>
    <row r="426" spans="2:90">
      <c r="B426">
        <f>IF([90]Sheet1!A358&lt;&gt;"",[90]Sheet1!A358,"")</f>
        <v>45</v>
      </c>
      <c r="C426" t="str">
        <f>IF([91]Sheet1!A358&lt;&gt;"",[91]Sheet1!A358,"")</f>
        <v/>
      </c>
      <c r="D426" t="str">
        <f>IF([92]Sheet1!A358&lt;&gt;"",[92]Sheet1!A358,"")</f>
        <v/>
      </c>
      <c r="E426" t="str">
        <f>IF([93]Sheet1!A358&lt;&gt;"",[93]Sheet1!A358,"")</f>
        <v/>
      </c>
      <c r="F426" t="str">
        <f>IF([94]Sheet1!A358&lt;&gt;"",[94]Sheet1!A358,"")</f>
        <v/>
      </c>
      <c r="G426">
        <f>IF([95]Sheet1!A358&lt;&gt;"",[95]Sheet1!A358,"")</f>
        <v>194</v>
      </c>
      <c r="H426">
        <f>IF([96]Sheet1!A358&lt;&gt;"",[96]Sheet1!A358,"")</f>
        <v>98</v>
      </c>
      <c r="I426">
        <f>IF([97]Sheet1!A358&lt;&gt;"",[97]Sheet1!A358,"")</f>
        <v>5</v>
      </c>
      <c r="J426">
        <f>IF([98]Sheet1!A358&lt;&gt;"",[98]Sheet1!A358,"")</f>
        <v>198</v>
      </c>
      <c r="K426">
        <f>IF([99]Sheet1!A358&lt;&gt;"",[99]Sheet1!A358,"")</f>
        <v>280</v>
      </c>
      <c r="L426">
        <f>IF([100]Sheet1!A358&lt;&gt;"",[100]Sheet1!A358,"")</f>
        <v>258</v>
      </c>
      <c r="M426">
        <f>IF([101]Sheet1!A358&lt;&gt;"",[101]Sheet1!A358,"")</f>
        <v>586</v>
      </c>
      <c r="N426">
        <f>IF([102]Sheet1!A358&lt;&gt;"",[102]Sheet1!A358,"")</f>
        <v>92</v>
      </c>
      <c r="O426">
        <f>IF([103]Sheet1!A358&lt;&gt;"",[103]Sheet1!A358,"")</f>
        <v>551</v>
      </c>
      <c r="P426">
        <f>IF([104]Sheet1!A358&lt;&gt;"",[104]Sheet1!A358,"")</f>
        <v>550</v>
      </c>
      <c r="Q426">
        <f>IF([105]Sheet1!A358&lt;&gt;"",[105]Sheet1!A358,"")</f>
        <v>89</v>
      </c>
      <c r="R426">
        <f>IF([106]Sheet1!A358&lt;&gt;"",[106]Sheet1!A358,"")</f>
        <v>273</v>
      </c>
      <c r="S426">
        <f>IF([107]Sheet1!A358&lt;&gt;"",[107]Sheet1!A358,"")</f>
        <v>77</v>
      </c>
      <c r="T426">
        <f>IF([108]Sheet1!A358&lt;&gt;"",[108]Sheet1!A358,"")</f>
        <v>111</v>
      </c>
      <c r="U426">
        <f>IF([109]Sheet1!A358&lt;&gt;"",[109]Sheet1!A358,"")</f>
        <v>81</v>
      </c>
      <c r="V426">
        <f>IF([110]Sheet1!A358&lt;&gt;"",[110]Sheet1!A358,"")</f>
        <v>198</v>
      </c>
      <c r="W426">
        <f>IF([111]Sheet1!A358&lt;&gt;"",[111]Sheet1!A358,"")</f>
        <v>35</v>
      </c>
      <c r="X426">
        <f>IF([112]Sheet1!A358&lt;&gt;"",[112]Sheet1!A358,"")</f>
        <v>289</v>
      </c>
      <c r="Y426">
        <f>IF([113]Sheet1!A358&lt;&gt;"",[113]Sheet1!A358,"")</f>
        <v>140</v>
      </c>
      <c r="Z426">
        <f>IF([114]Sheet1!A358&lt;&gt;"",[114]Sheet1!A358,"")</f>
        <v>516</v>
      </c>
      <c r="AA426">
        <f>IF([115]Sheet1!A358&lt;&gt;"",[115]Sheet1!A358,"")</f>
        <v>267</v>
      </c>
      <c r="AB426">
        <f>IF([116]Sheet1!A358&lt;&gt;"",[116]Sheet1!A358,"")</f>
        <v>246</v>
      </c>
      <c r="AC426">
        <f>IF([117]Sheet1!A358&lt;&gt;"",[117]Sheet1!A358,"")</f>
        <v>386</v>
      </c>
      <c r="AD426">
        <f>IF([118]Sheet1!A358&lt;&gt;"",[118]Sheet1!A358,"")</f>
        <v>369</v>
      </c>
      <c r="AE426">
        <f>IF([119]Sheet1!A358&lt;&gt;"",[119]Sheet1!A358,"")</f>
        <v>180</v>
      </c>
      <c r="AF426">
        <f>IF([120]Sheet1!A358&lt;&gt;"",[120]Sheet1!A358,"")</f>
        <v>205</v>
      </c>
      <c r="AG426" t="str">
        <f>IF([121]Sheet1!A358&lt;&gt;"",[121]Sheet1!A358,"")</f>
        <v/>
      </c>
      <c r="AH426">
        <f>IF([122]Sheet1!A358&lt;&gt;"",[122]Sheet1!A358,"")</f>
        <v>132</v>
      </c>
      <c r="AI426">
        <f>IF([123]Sheet1!A358&lt;&gt;"",[123]Sheet1!A358,"")</f>
        <v>77</v>
      </c>
      <c r="AJ426">
        <f>IF([124]Sheet1!A358&lt;&gt;"",[124]Sheet1!A358,"")</f>
        <v>248</v>
      </c>
      <c r="AK426">
        <f>IF([125]Sheet1!A358&lt;&gt;"",[125]Sheet1!A358,"")</f>
        <v>171</v>
      </c>
      <c r="AL426">
        <f>IF([126]Sheet1!A358&lt;&gt;"",[126]Sheet1!A358,"")</f>
        <v>456</v>
      </c>
      <c r="AM426">
        <f>IF([127]Sheet1!A358&lt;&gt;"",[127]Sheet1!A358,"")</f>
        <v>139</v>
      </c>
      <c r="AN426">
        <f>IF([128]Sheet1!A358&lt;&gt;"",[128]Sheet1!A358,"")</f>
        <v>298</v>
      </c>
      <c r="AO426" t="str">
        <f>IF([129]Sheet1!A358&lt;&gt;"",[129]Sheet1!A358,"")</f>
        <v/>
      </c>
      <c r="AP426" t="str">
        <f>IF([130]Sheet1!A358&lt;&gt;"",[130]Sheet1!A358,"")</f>
        <v/>
      </c>
      <c r="AQ426">
        <f>IF([131]Sheet1!A358&lt;&gt;"",[131]Sheet1!A358,"")</f>
        <v>272</v>
      </c>
      <c r="AR426">
        <f>IF([132]Sheet1!A358&lt;&gt;"",[132]Sheet1!A358,"")</f>
        <v>610</v>
      </c>
      <c r="AS426">
        <f>IF([133]Sheet1!A358&lt;&gt;"",[133]Sheet1!A358,"")</f>
        <v>255</v>
      </c>
      <c r="AT426">
        <f>IF([134]Sheet1!A358&lt;&gt;"",[134]Sheet1!A358,"")</f>
        <v>191</v>
      </c>
      <c r="AU426">
        <f>IF([135]Sheet1!A358&lt;&gt;"",[135]Sheet1!A358,"")</f>
        <v>177</v>
      </c>
      <c r="AV426">
        <f>IF([136]Sheet1!A358&lt;&gt;"",[136]Sheet1!A358,"")</f>
        <v>199</v>
      </c>
      <c r="AW426">
        <f>IF([137]Sheet1!A358&lt;&gt;"",[137]Sheet1!A358,"")</f>
        <v>144</v>
      </c>
      <c r="AX426">
        <f>IF([138]Sheet1!A358&lt;&gt;"",[138]Sheet1!A358,"")</f>
        <v>361</v>
      </c>
      <c r="AY426">
        <f>IF([139]Sheet1!A358&lt;&gt;"",[139]Sheet1!A358,"")</f>
        <v>322</v>
      </c>
      <c r="AZ426">
        <f>IF([140]Sheet1!A358&lt;&gt;"",[140]Sheet1!A358,"")</f>
        <v>250</v>
      </c>
      <c r="BA426">
        <f>IF([141]Sheet1!A358&lt;&gt;"",[141]Sheet1!A358,"")</f>
        <v>655</v>
      </c>
      <c r="BB426">
        <f>IF([142]Sheet1!A358&lt;&gt;"",[142]Sheet1!A358,"")</f>
        <v>313</v>
      </c>
      <c r="BC426">
        <f>IF([143]Sheet1!A358&lt;&gt;"",[143]Sheet1!A358,"")</f>
        <v>40</v>
      </c>
      <c r="BD426">
        <f>IF([144]Sheet1!A358&lt;&gt;"",[144]Sheet1!A358,"")</f>
        <v>179</v>
      </c>
      <c r="BE426">
        <f>IF([145]Sheet1!A358&lt;&gt;"",[145]Sheet1!A358,"")</f>
        <v>289</v>
      </c>
      <c r="BF426">
        <f>IF([146]Sheet1!A358&lt;&gt;"",[146]Sheet1!A358,"")</f>
        <v>206</v>
      </c>
      <c r="BG426">
        <f>IF([147]Sheet1!A358&lt;&gt;"",[147]Sheet1!A358,"")</f>
        <v>378</v>
      </c>
      <c r="BH426">
        <f>IF([148]Sheet1!A358&lt;&gt;"",[148]Sheet1!A358,"")</f>
        <v>235</v>
      </c>
      <c r="BI426">
        <f>IF([149]Sheet1!A358&lt;&gt;"",[149]Sheet1!A358,"")</f>
        <v>665</v>
      </c>
      <c r="BJ426">
        <f>IF([150]Sheet1!A358&lt;&gt;"",[150]Sheet1!A358,"")</f>
        <v>361</v>
      </c>
      <c r="BK426">
        <f>IF([151]Sheet1!A358&lt;&gt;"",[151]Sheet1!A358,"")</f>
        <v>400</v>
      </c>
      <c r="BL426">
        <f>IF([152]Sheet1!A358&lt;&gt;"",[152]Sheet1!A358,"")</f>
        <v>218</v>
      </c>
      <c r="BM426">
        <f>IF([153]Sheet1!A358&lt;&gt;"",[153]Sheet1!A358,"")</f>
        <v>82</v>
      </c>
      <c r="BN426">
        <f>IF([154]Sheet1!A358&lt;&gt;"",[154]Sheet1!A358,"")</f>
        <v>386</v>
      </c>
      <c r="BO426">
        <f>IF([155]Sheet1!A358&lt;&gt;"",[155]Sheet1!A358,"")</f>
        <v>47</v>
      </c>
      <c r="BP426">
        <f>IF([156]Sheet1!A358&lt;&gt;"",[156]Sheet1!A358,"")</f>
        <v>231</v>
      </c>
      <c r="BQ426">
        <f>IF([157]Sheet1!A358&lt;&gt;"",[157]Sheet1!A358,"")</f>
        <v>276</v>
      </c>
      <c r="BR426">
        <f>IF([158]Sheet1!A358&lt;&gt;"",[158]Sheet1!A358,"")</f>
        <v>140</v>
      </c>
      <c r="BS426">
        <f>IF([159]Sheet1!A358&lt;&gt;"",[159]Sheet1!A358,"")</f>
        <v>161</v>
      </c>
      <c r="BT426">
        <f>IF([160]Sheet1!A358&lt;&gt;"",[160]Sheet1!A358,"")</f>
        <v>247</v>
      </c>
      <c r="BU426">
        <f>IF([161]Sheet1!A358&lt;&gt;"",[161]Sheet1!A358,"")</f>
        <v>652</v>
      </c>
      <c r="BV426">
        <f>IF([162]Sheet1!A358&lt;&gt;"",[162]Sheet1!A358,"")</f>
        <v>520</v>
      </c>
      <c r="BW426">
        <f>IF([163]Sheet1!A358&lt;&gt;"",[163]Sheet1!A358,"")</f>
        <v>180</v>
      </c>
      <c r="BX426">
        <f>IF([164]Sheet1!A358&lt;&gt;"",[164]Sheet1!A358,"")</f>
        <v>525</v>
      </c>
      <c r="BY426">
        <f>IF([165]Sheet1!A358&lt;&gt;"",[165]Sheet1!A358,"")</f>
        <v>175</v>
      </c>
      <c r="BZ426">
        <f>IF([166]Sheet1!A358&lt;&gt;"",[166]Sheet1!A358,"")</f>
        <v>467</v>
      </c>
      <c r="CA426">
        <f>IF([167]Sheet1!A358&lt;&gt;"",[167]Sheet1!A358,"")</f>
        <v>105</v>
      </c>
      <c r="CB426">
        <f>IF([168]Sheet1!A358&lt;&gt;"",[168]Sheet1!A358,"")</f>
        <v>584</v>
      </c>
      <c r="CC426">
        <f>IF([169]Sheet1!A358&lt;&gt;"",[169]Sheet1!A358,"")</f>
        <v>283</v>
      </c>
      <c r="CD426">
        <f>IF([170]Sheet1!A358&lt;&gt;"",[170]Sheet1!A358,"")</f>
        <v>353</v>
      </c>
      <c r="CE426">
        <f>IF([171]Sheet1!A358&lt;&gt;"",[171]Sheet1!A358,"")</f>
        <v>200</v>
      </c>
      <c r="CF426">
        <f>IF([172]Sheet1!A358&lt;&gt;"",[172]Sheet1!A358,"")</f>
        <v>662</v>
      </c>
      <c r="CG426">
        <f>IF([173]Sheet1!A358&lt;&gt;"",[173]Sheet1!A358,"")</f>
        <v>11</v>
      </c>
      <c r="CH426">
        <f>IF([174]Sheet1!A358&lt;&gt;"",[174]Sheet1!A358,"")</f>
        <v>264</v>
      </c>
      <c r="CI426">
        <f>IF([175]Sheet1!A358&lt;&gt;"",[175]Sheet1!A358,"")</f>
        <v>255</v>
      </c>
      <c r="CJ426">
        <f>IF([176]Sheet1!A358&lt;&gt;"",[176]Sheet1!A358,"")</f>
        <v>397</v>
      </c>
      <c r="CK426">
        <f>IF([177]Sheet1!A358&lt;&gt;"",[177]Sheet1!A358,"")</f>
        <v>72</v>
      </c>
      <c r="CL426">
        <f>IF([178]Sheet1!A358&lt;&gt;"",[178]Sheet1!A358,"")</f>
        <v>332</v>
      </c>
    </row>
    <row r="427" spans="2:90">
      <c r="B427">
        <f>IF([90]Sheet1!A359&lt;&gt;"",[90]Sheet1!A359,"")</f>
        <v>105</v>
      </c>
      <c r="C427" t="str">
        <f>IF([91]Sheet1!A359&lt;&gt;"",[91]Sheet1!A359,"")</f>
        <v/>
      </c>
      <c r="D427" t="str">
        <f>IF([92]Sheet1!A359&lt;&gt;"",[92]Sheet1!A359,"")</f>
        <v/>
      </c>
      <c r="E427" t="str">
        <f>IF([93]Sheet1!A359&lt;&gt;"",[93]Sheet1!A359,"")</f>
        <v/>
      </c>
      <c r="F427" t="str">
        <f>IF([94]Sheet1!A359&lt;&gt;"",[94]Sheet1!A359,"")</f>
        <v/>
      </c>
      <c r="G427">
        <f>IF([95]Sheet1!A359&lt;&gt;"",[95]Sheet1!A359,"")</f>
        <v>626</v>
      </c>
      <c r="H427">
        <f>IF([96]Sheet1!A359&lt;&gt;"",[96]Sheet1!A359,"")</f>
        <v>19</v>
      </c>
      <c r="I427">
        <f>IF([97]Sheet1!A359&lt;&gt;"",[97]Sheet1!A359,"")</f>
        <v>191</v>
      </c>
      <c r="J427">
        <f>IF([98]Sheet1!A359&lt;&gt;"",[98]Sheet1!A359,"")</f>
        <v>176</v>
      </c>
      <c r="K427">
        <f>IF([99]Sheet1!A359&lt;&gt;"",[99]Sheet1!A359,"")</f>
        <v>641</v>
      </c>
      <c r="L427">
        <f>IF([100]Sheet1!A359&lt;&gt;"",[100]Sheet1!A359,"")</f>
        <v>159</v>
      </c>
      <c r="M427">
        <f>IF([101]Sheet1!A359&lt;&gt;"",[101]Sheet1!A359,"")</f>
        <v>574</v>
      </c>
      <c r="N427">
        <f>IF([102]Sheet1!A359&lt;&gt;"",[102]Sheet1!A359,"")</f>
        <v>625</v>
      </c>
      <c r="O427">
        <f>IF([103]Sheet1!A359&lt;&gt;"",[103]Sheet1!A359,"")</f>
        <v>396</v>
      </c>
      <c r="P427">
        <f>IF([104]Sheet1!A359&lt;&gt;"",[104]Sheet1!A359,"")</f>
        <v>234</v>
      </c>
      <c r="Q427">
        <f>IF([105]Sheet1!A359&lt;&gt;"",[105]Sheet1!A359,"")</f>
        <v>646</v>
      </c>
      <c r="R427">
        <f>IF([106]Sheet1!A359&lt;&gt;"",[106]Sheet1!A359,"")</f>
        <v>6</v>
      </c>
      <c r="S427">
        <f>IF([107]Sheet1!A359&lt;&gt;"",[107]Sheet1!A359,"")</f>
        <v>176</v>
      </c>
      <c r="T427">
        <f>IF([108]Sheet1!A359&lt;&gt;"",[108]Sheet1!A359,"")</f>
        <v>162</v>
      </c>
      <c r="U427">
        <f>IF([109]Sheet1!A359&lt;&gt;"",[109]Sheet1!A359,"")</f>
        <v>171</v>
      </c>
      <c r="V427">
        <f>IF([110]Sheet1!A359&lt;&gt;"",[110]Sheet1!A359,"")</f>
        <v>176</v>
      </c>
      <c r="W427">
        <f>IF([111]Sheet1!A359&lt;&gt;"",[111]Sheet1!A359,"")</f>
        <v>34</v>
      </c>
      <c r="X427">
        <f>IF([112]Sheet1!A359&lt;&gt;"",[112]Sheet1!A359,"")</f>
        <v>35</v>
      </c>
      <c r="Y427">
        <f>IF([113]Sheet1!A359&lt;&gt;"",[113]Sheet1!A359,"")</f>
        <v>108</v>
      </c>
      <c r="Z427">
        <f>IF([114]Sheet1!A359&lt;&gt;"",[114]Sheet1!A359,"")</f>
        <v>318</v>
      </c>
      <c r="AA427">
        <f>IF([115]Sheet1!A359&lt;&gt;"",[115]Sheet1!A359,"")</f>
        <v>505</v>
      </c>
      <c r="AB427">
        <f>IF([116]Sheet1!A359&lt;&gt;"",[116]Sheet1!A359,"")</f>
        <v>37</v>
      </c>
      <c r="AC427">
        <f>IF([117]Sheet1!A359&lt;&gt;"",[117]Sheet1!A359,"")</f>
        <v>253</v>
      </c>
      <c r="AD427">
        <f>IF([118]Sheet1!A359&lt;&gt;"",[118]Sheet1!A359,"")</f>
        <v>367</v>
      </c>
      <c r="AE427">
        <f>IF([119]Sheet1!A359&lt;&gt;"",[119]Sheet1!A359,"")</f>
        <v>52</v>
      </c>
      <c r="AF427">
        <f>IF([120]Sheet1!A359&lt;&gt;"",[120]Sheet1!A359,"")</f>
        <v>373</v>
      </c>
      <c r="AG427" t="str">
        <f>IF([121]Sheet1!A359&lt;&gt;"",[121]Sheet1!A359,"")</f>
        <v/>
      </c>
      <c r="AH427">
        <f>IF([122]Sheet1!A359&lt;&gt;"",[122]Sheet1!A359,"")</f>
        <v>404</v>
      </c>
      <c r="AI427">
        <f>IF([123]Sheet1!A359&lt;&gt;"",[123]Sheet1!A359,"")</f>
        <v>311</v>
      </c>
      <c r="AJ427">
        <f>IF([124]Sheet1!A359&lt;&gt;"",[124]Sheet1!A359,"")</f>
        <v>365</v>
      </c>
      <c r="AK427">
        <f>IF([125]Sheet1!A359&lt;&gt;"",[125]Sheet1!A359,"")</f>
        <v>301</v>
      </c>
      <c r="AL427">
        <f>IF([126]Sheet1!A359&lt;&gt;"",[126]Sheet1!A359,"")</f>
        <v>201</v>
      </c>
      <c r="AM427">
        <f>IF([127]Sheet1!A359&lt;&gt;"",[127]Sheet1!A359,"")</f>
        <v>240</v>
      </c>
      <c r="AN427">
        <f>IF([128]Sheet1!A359&lt;&gt;"",[128]Sheet1!A359,"")</f>
        <v>385</v>
      </c>
      <c r="AO427" t="str">
        <f>IF([129]Sheet1!A359&lt;&gt;"",[129]Sheet1!A359,"")</f>
        <v/>
      </c>
      <c r="AP427" t="str">
        <f>IF([130]Sheet1!A359&lt;&gt;"",[130]Sheet1!A359,"")</f>
        <v/>
      </c>
      <c r="AQ427">
        <f>IF([131]Sheet1!A359&lt;&gt;"",[131]Sheet1!A359,"")</f>
        <v>601</v>
      </c>
      <c r="AR427">
        <f>IF([132]Sheet1!A359&lt;&gt;"",[132]Sheet1!A359,"")</f>
        <v>228</v>
      </c>
      <c r="AS427">
        <f>IF([133]Sheet1!A359&lt;&gt;"",[133]Sheet1!A359,"")</f>
        <v>336</v>
      </c>
      <c r="AT427">
        <f>IF([134]Sheet1!A359&lt;&gt;"",[134]Sheet1!A359,"")</f>
        <v>338</v>
      </c>
      <c r="AU427">
        <f>IF([135]Sheet1!A359&lt;&gt;"",[135]Sheet1!A359,"")</f>
        <v>26</v>
      </c>
      <c r="AV427">
        <f>IF([136]Sheet1!A359&lt;&gt;"",[136]Sheet1!A359,"")</f>
        <v>312</v>
      </c>
      <c r="AW427">
        <f>IF([137]Sheet1!A359&lt;&gt;"",[137]Sheet1!A359,"")</f>
        <v>161</v>
      </c>
      <c r="AX427">
        <f>IF([138]Sheet1!A359&lt;&gt;"",[138]Sheet1!A359,"")</f>
        <v>139</v>
      </c>
      <c r="AY427">
        <f>IF([139]Sheet1!A359&lt;&gt;"",[139]Sheet1!A359,"")</f>
        <v>380</v>
      </c>
      <c r="AZ427">
        <f>IF([140]Sheet1!A359&lt;&gt;"",[140]Sheet1!A359,"")</f>
        <v>98</v>
      </c>
      <c r="BA427">
        <f>IF([141]Sheet1!A359&lt;&gt;"",[141]Sheet1!A359,"")</f>
        <v>639</v>
      </c>
      <c r="BB427">
        <f>IF([142]Sheet1!A359&lt;&gt;"",[142]Sheet1!A359,"")</f>
        <v>665</v>
      </c>
      <c r="BC427">
        <f>IF([143]Sheet1!A359&lt;&gt;"",[143]Sheet1!A359,"")</f>
        <v>586</v>
      </c>
      <c r="BD427">
        <f>IF([144]Sheet1!A359&lt;&gt;"",[144]Sheet1!A359,"")</f>
        <v>361</v>
      </c>
      <c r="BE427">
        <f>IF([145]Sheet1!A359&lt;&gt;"",[145]Sheet1!A359,"")</f>
        <v>96</v>
      </c>
      <c r="BF427">
        <f>IF([146]Sheet1!A359&lt;&gt;"",[146]Sheet1!A359,"")</f>
        <v>48</v>
      </c>
      <c r="BG427">
        <f>IF([147]Sheet1!A359&lt;&gt;"",[147]Sheet1!A359,"")</f>
        <v>637</v>
      </c>
      <c r="BH427">
        <f>IF([148]Sheet1!A359&lt;&gt;"",[148]Sheet1!A359,"")</f>
        <v>121</v>
      </c>
      <c r="BI427">
        <f>IF([149]Sheet1!A359&lt;&gt;"",[149]Sheet1!A359,"")</f>
        <v>156</v>
      </c>
      <c r="BJ427">
        <f>IF([150]Sheet1!A359&lt;&gt;"",[150]Sheet1!A359,"")</f>
        <v>351</v>
      </c>
      <c r="BK427">
        <f>IF([151]Sheet1!A359&lt;&gt;"",[151]Sheet1!A359,"")</f>
        <v>62</v>
      </c>
      <c r="BL427">
        <f>IF([152]Sheet1!A359&lt;&gt;"",[152]Sheet1!A359,"")</f>
        <v>365</v>
      </c>
      <c r="BM427">
        <f>IF([153]Sheet1!A359&lt;&gt;"",[153]Sheet1!A359,"")</f>
        <v>332</v>
      </c>
      <c r="BN427">
        <f>IF([154]Sheet1!A359&lt;&gt;"",[154]Sheet1!A359,"")</f>
        <v>89</v>
      </c>
      <c r="BO427">
        <f>IF([155]Sheet1!A359&lt;&gt;"",[155]Sheet1!A359,"")</f>
        <v>648</v>
      </c>
      <c r="BP427">
        <f>IF([156]Sheet1!A359&lt;&gt;"",[156]Sheet1!A359,"")</f>
        <v>509</v>
      </c>
      <c r="BQ427">
        <f>IF([157]Sheet1!A359&lt;&gt;"",[157]Sheet1!A359,"")</f>
        <v>211</v>
      </c>
      <c r="BR427">
        <f>IF([158]Sheet1!A359&lt;&gt;"",[158]Sheet1!A359,"")</f>
        <v>610</v>
      </c>
      <c r="BS427">
        <f>IF([159]Sheet1!A359&lt;&gt;"",[159]Sheet1!A359,"")</f>
        <v>356</v>
      </c>
      <c r="BT427">
        <f>IF([160]Sheet1!A359&lt;&gt;"",[160]Sheet1!A359,"")</f>
        <v>573</v>
      </c>
      <c r="BU427">
        <f>IF([161]Sheet1!A359&lt;&gt;"",[161]Sheet1!A359,"")</f>
        <v>103</v>
      </c>
      <c r="BV427">
        <f>IF([162]Sheet1!A359&lt;&gt;"",[162]Sheet1!A359,"")</f>
        <v>77</v>
      </c>
      <c r="BW427">
        <f>IF([163]Sheet1!A359&lt;&gt;"",[163]Sheet1!A359,"")</f>
        <v>97</v>
      </c>
      <c r="BX427">
        <f>IF([164]Sheet1!A359&lt;&gt;"",[164]Sheet1!A359,"")</f>
        <v>233</v>
      </c>
      <c r="BY427">
        <f>IF([165]Sheet1!A359&lt;&gt;"",[165]Sheet1!A359,"")</f>
        <v>77</v>
      </c>
      <c r="BZ427">
        <f>IF([166]Sheet1!A359&lt;&gt;"",[166]Sheet1!A359,"")</f>
        <v>395</v>
      </c>
      <c r="CA427">
        <f>IF([167]Sheet1!A359&lt;&gt;"",[167]Sheet1!A359,"")</f>
        <v>102</v>
      </c>
      <c r="CB427">
        <f>IF([168]Sheet1!A359&lt;&gt;"",[168]Sheet1!A359,"")</f>
        <v>626</v>
      </c>
      <c r="CC427">
        <f>IF([169]Sheet1!A359&lt;&gt;"",[169]Sheet1!A359,"")</f>
        <v>105</v>
      </c>
      <c r="CD427">
        <f>IF([170]Sheet1!A359&lt;&gt;"",[170]Sheet1!A359,"")</f>
        <v>362</v>
      </c>
      <c r="CE427">
        <f>IF([171]Sheet1!A359&lt;&gt;"",[171]Sheet1!A359,"")</f>
        <v>93</v>
      </c>
      <c r="CF427">
        <f>IF([172]Sheet1!A359&lt;&gt;"",[172]Sheet1!A359,"")</f>
        <v>255</v>
      </c>
      <c r="CG427">
        <f>IF([173]Sheet1!A359&lt;&gt;"",[173]Sheet1!A359,"")</f>
        <v>223</v>
      </c>
      <c r="CH427">
        <f>IF([174]Sheet1!A359&lt;&gt;"",[174]Sheet1!A359,"")</f>
        <v>493</v>
      </c>
      <c r="CI427">
        <f>IF([175]Sheet1!A359&lt;&gt;"",[175]Sheet1!A359,"")</f>
        <v>147</v>
      </c>
      <c r="CJ427">
        <f>IF([176]Sheet1!A359&lt;&gt;"",[176]Sheet1!A359,"")</f>
        <v>666</v>
      </c>
      <c r="CK427">
        <f>IF([177]Sheet1!A359&lt;&gt;"",[177]Sheet1!A359,"")</f>
        <v>155</v>
      </c>
      <c r="CL427">
        <f>IF([178]Sheet1!A359&lt;&gt;"",[178]Sheet1!A359,"")</f>
        <v>42</v>
      </c>
    </row>
    <row r="428" spans="2:90">
      <c r="B428">
        <f>IF([90]Sheet1!A360&lt;&gt;"",[90]Sheet1!A360,"")</f>
        <v>102</v>
      </c>
      <c r="C428" t="str">
        <f>IF([91]Sheet1!A360&lt;&gt;"",[91]Sheet1!A360,"")</f>
        <v/>
      </c>
      <c r="D428" t="str">
        <f>IF([92]Sheet1!A360&lt;&gt;"",[92]Sheet1!A360,"")</f>
        <v/>
      </c>
      <c r="E428" t="str">
        <f>IF([93]Sheet1!A360&lt;&gt;"",[93]Sheet1!A360,"")</f>
        <v/>
      </c>
      <c r="F428" t="str">
        <f>IF([94]Sheet1!A360&lt;&gt;"",[94]Sheet1!A360,"")</f>
        <v/>
      </c>
      <c r="G428">
        <f>IF([95]Sheet1!A360&lt;&gt;"",[95]Sheet1!A360,"")</f>
        <v>384</v>
      </c>
      <c r="H428">
        <f>IF([96]Sheet1!A360&lt;&gt;"",[96]Sheet1!A360,"")</f>
        <v>319</v>
      </c>
      <c r="I428">
        <f>IF([97]Sheet1!A360&lt;&gt;"",[97]Sheet1!A360,"")</f>
        <v>288</v>
      </c>
      <c r="J428">
        <f>IF([98]Sheet1!A360&lt;&gt;"",[98]Sheet1!A360,"")</f>
        <v>646</v>
      </c>
      <c r="K428">
        <f>IF([99]Sheet1!A360&lt;&gt;"",[99]Sheet1!A360,"")</f>
        <v>555</v>
      </c>
      <c r="L428">
        <f>IF([100]Sheet1!A360&lt;&gt;"",[100]Sheet1!A360,"")</f>
        <v>274</v>
      </c>
      <c r="M428">
        <f>IF([101]Sheet1!A360&lt;&gt;"",[101]Sheet1!A360,"")</f>
        <v>321</v>
      </c>
      <c r="N428">
        <f>IF([102]Sheet1!A360&lt;&gt;"",[102]Sheet1!A360,"")</f>
        <v>155</v>
      </c>
      <c r="O428">
        <f>IF([103]Sheet1!A360&lt;&gt;"",[103]Sheet1!A360,"")</f>
        <v>289</v>
      </c>
      <c r="P428">
        <f>IF([104]Sheet1!A360&lt;&gt;"",[104]Sheet1!A360,"")</f>
        <v>179</v>
      </c>
      <c r="Q428">
        <f>IF([105]Sheet1!A360&lt;&gt;"",[105]Sheet1!A360,"")</f>
        <v>214</v>
      </c>
      <c r="R428">
        <f>IF([106]Sheet1!A360&lt;&gt;"",[106]Sheet1!A360,"")</f>
        <v>293</v>
      </c>
      <c r="S428">
        <f>IF([107]Sheet1!A360&lt;&gt;"",[107]Sheet1!A360,"")</f>
        <v>197</v>
      </c>
      <c r="T428">
        <f>IF([108]Sheet1!A360&lt;&gt;"",[108]Sheet1!A360,"")</f>
        <v>286</v>
      </c>
      <c r="U428">
        <f>IF([109]Sheet1!A360&lt;&gt;"",[109]Sheet1!A360,"")</f>
        <v>277</v>
      </c>
      <c r="V428">
        <f>IF([110]Sheet1!A360&lt;&gt;"",[110]Sheet1!A360,"")</f>
        <v>128</v>
      </c>
      <c r="W428">
        <f>IF([111]Sheet1!A360&lt;&gt;"",[111]Sheet1!A360,"")</f>
        <v>536</v>
      </c>
      <c r="X428">
        <f>IF([112]Sheet1!A360&lt;&gt;"",[112]Sheet1!A360,"")</f>
        <v>156</v>
      </c>
      <c r="Y428">
        <f>IF([113]Sheet1!A360&lt;&gt;"",[113]Sheet1!A360,"")</f>
        <v>222</v>
      </c>
      <c r="Z428">
        <f>IF([114]Sheet1!A360&lt;&gt;"",[114]Sheet1!A360,"")</f>
        <v>368</v>
      </c>
      <c r="AA428">
        <f>IF([115]Sheet1!A360&lt;&gt;"",[115]Sheet1!A360,"")</f>
        <v>504</v>
      </c>
      <c r="AB428">
        <f>IF([116]Sheet1!A360&lt;&gt;"",[116]Sheet1!A360,"")</f>
        <v>102</v>
      </c>
      <c r="AC428">
        <f>IF([117]Sheet1!A360&lt;&gt;"",[117]Sheet1!A360,"")</f>
        <v>126</v>
      </c>
      <c r="AD428">
        <f>IF([118]Sheet1!A360&lt;&gt;"",[118]Sheet1!A360,"")</f>
        <v>131</v>
      </c>
      <c r="AE428">
        <f>IF([119]Sheet1!A360&lt;&gt;"",[119]Sheet1!A360,"")</f>
        <v>83</v>
      </c>
      <c r="AF428">
        <f>IF([120]Sheet1!A360&lt;&gt;"",[120]Sheet1!A360,"")</f>
        <v>145</v>
      </c>
      <c r="AG428" t="str">
        <f>IF([121]Sheet1!A360&lt;&gt;"",[121]Sheet1!A360,"")</f>
        <v/>
      </c>
      <c r="AH428">
        <f>IF([122]Sheet1!A360&lt;&gt;"",[122]Sheet1!A360,"")</f>
        <v>218</v>
      </c>
      <c r="AI428">
        <f>IF([123]Sheet1!A360&lt;&gt;"",[123]Sheet1!A360,"")</f>
        <v>514</v>
      </c>
      <c r="AJ428">
        <f>IF([124]Sheet1!A360&lt;&gt;"",[124]Sheet1!A360,"")</f>
        <v>392</v>
      </c>
      <c r="AK428">
        <f>IF([125]Sheet1!A360&lt;&gt;"",[125]Sheet1!A360,"")</f>
        <v>139</v>
      </c>
      <c r="AL428">
        <f>IF([126]Sheet1!A360&lt;&gt;"",[126]Sheet1!A360,"")</f>
        <v>381</v>
      </c>
      <c r="AM428">
        <f>IF([127]Sheet1!A360&lt;&gt;"",[127]Sheet1!A360,"")</f>
        <v>328</v>
      </c>
      <c r="AN428">
        <f>IF([128]Sheet1!A360&lt;&gt;"",[128]Sheet1!A360,"")</f>
        <v>435</v>
      </c>
      <c r="AO428" t="str">
        <f>IF([129]Sheet1!A360&lt;&gt;"",[129]Sheet1!A360,"")</f>
        <v/>
      </c>
      <c r="AP428" t="str">
        <f>IF([130]Sheet1!A360&lt;&gt;"",[130]Sheet1!A360,"")</f>
        <v/>
      </c>
      <c r="AQ428">
        <f>IF([131]Sheet1!A360&lt;&gt;"",[131]Sheet1!A360,"")</f>
        <v>623</v>
      </c>
      <c r="AR428">
        <f>IF([132]Sheet1!A360&lt;&gt;"",[132]Sheet1!A360,"")</f>
        <v>154</v>
      </c>
      <c r="AS428">
        <f>IF([133]Sheet1!A360&lt;&gt;"",[133]Sheet1!A360,"")</f>
        <v>280</v>
      </c>
      <c r="AT428">
        <f>IF([134]Sheet1!A360&lt;&gt;"",[134]Sheet1!A360,"")</f>
        <v>380</v>
      </c>
      <c r="AU428">
        <f>IF([135]Sheet1!A360&lt;&gt;"",[135]Sheet1!A360,"")</f>
        <v>659</v>
      </c>
      <c r="AV428">
        <f>IF([136]Sheet1!A360&lt;&gt;"",[136]Sheet1!A360,"")</f>
        <v>273</v>
      </c>
      <c r="AW428">
        <f>IF([137]Sheet1!A360&lt;&gt;"",[137]Sheet1!A360,"")</f>
        <v>302</v>
      </c>
      <c r="AX428">
        <f>IF([138]Sheet1!A360&lt;&gt;"",[138]Sheet1!A360,"")</f>
        <v>312</v>
      </c>
      <c r="AY428">
        <f>IF([139]Sheet1!A360&lt;&gt;"",[139]Sheet1!A360,"")</f>
        <v>268</v>
      </c>
      <c r="AZ428">
        <f>IF([140]Sheet1!A360&lt;&gt;"",[140]Sheet1!A360,"")</f>
        <v>615</v>
      </c>
      <c r="BA428">
        <f>IF([141]Sheet1!A360&lt;&gt;"",[141]Sheet1!A360,"")</f>
        <v>372</v>
      </c>
      <c r="BB428">
        <f>IF([142]Sheet1!A360&lt;&gt;"",[142]Sheet1!A360,"")</f>
        <v>46</v>
      </c>
      <c r="BC428">
        <f>IF([143]Sheet1!A360&lt;&gt;"",[143]Sheet1!A360,"")</f>
        <v>30</v>
      </c>
      <c r="BD428">
        <f>IF([144]Sheet1!A360&lt;&gt;"",[144]Sheet1!A360,"")</f>
        <v>401</v>
      </c>
      <c r="BE428">
        <f>IF([145]Sheet1!A360&lt;&gt;"",[145]Sheet1!A360,"")</f>
        <v>587</v>
      </c>
      <c r="BF428">
        <f>IF([146]Sheet1!A360&lt;&gt;"",[146]Sheet1!A360,"")</f>
        <v>268</v>
      </c>
      <c r="BG428">
        <f>IF([147]Sheet1!A360&lt;&gt;"",[147]Sheet1!A360,"")</f>
        <v>194</v>
      </c>
      <c r="BH428">
        <f>IF([148]Sheet1!A360&lt;&gt;"",[148]Sheet1!A360,"")</f>
        <v>663</v>
      </c>
      <c r="BI428">
        <f>IF([149]Sheet1!A360&lt;&gt;"",[149]Sheet1!A360,"")</f>
        <v>269</v>
      </c>
      <c r="BJ428">
        <f>IF([150]Sheet1!A360&lt;&gt;"",[150]Sheet1!A360,"")</f>
        <v>216</v>
      </c>
      <c r="BK428">
        <f>IF([151]Sheet1!A360&lt;&gt;"",[151]Sheet1!A360,"")</f>
        <v>297</v>
      </c>
      <c r="BL428">
        <f>IF([152]Sheet1!A360&lt;&gt;"",[152]Sheet1!A360,"")</f>
        <v>367</v>
      </c>
      <c r="BM428">
        <f>IF([153]Sheet1!A360&lt;&gt;"",[153]Sheet1!A360,"")</f>
        <v>330</v>
      </c>
      <c r="BN428">
        <f>IF([154]Sheet1!A360&lt;&gt;"",[154]Sheet1!A360,"")</f>
        <v>560</v>
      </c>
      <c r="BO428">
        <f>IF([155]Sheet1!A360&lt;&gt;"",[155]Sheet1!A360,"")</f>
        <v>92</v>
      </c>
      <c r="BP428">
        <f>IF([156]Sheet1!A360&lt;&gt;"",[156]Sheet1!A360,"")</f>
        <v>296</v>
      </c>
      <c r="BQ428">
        <f>IF([157]Sheet1!A360&lt;&gt;"",[157]Sheet1!A360,"")</f>
        <v>387</v>
      </c>
      <c r="BR428">
        <f>IF([158]Sheet1!A360&lt;&gt;"",[158]Sheet1!A360,"")</f>
        <v>200</v>
      </c>
      <c r="BS428">
        <f>IF([159]Sheet1!A360&lt;&gt;"",[159]Sheet1!A360,"")</f>
        <v>399</v>
      </c>
      <c r="BT428">
        <f>IF([160]Sheet1!A360&lt;&gt;"",[160]Sheet1!A360,"")</f>
        <v>177</v>
      </c>
      <c r="BU428">
        <f>IF([161]Sheet1!A360&lt;&gt;"",[161]Sheet1!A360,"")</f>
        <v>483</v>
      </c>
      <c r="BV428">
        <f>IF([162]Sheet1!A360&lt;&gt;"",[162]Sheet1!A360,"")</f>
        <v>192</v>
      </c>
      <c r="BW428">
        <f>IF([163]Sheet1!A360&lt;&gt;"",[163]Sheet1!A360,"")</f>
        <v>576</v>
      </c>
      <c r="BX428">
        <f>IF([164]Sheet1!A360&lt;&gt;"",[164]Sheet1!A360,"")</f>
        <v>98</v>
      </c>
      <c r="BY428">
        <f>IF([165]Sheet1!A360&lt;&gt;"",[165]Sheet1!A360,"")</f>
        <v>366</v>
      </c>
      <c r="BZ428">
        <f>IF([166]Sheet1!A360&lt;&gt;"",[166]Sheet1!A360,"")</f>
        <v>616</v>
      </c>
      <c r="CA428">
        <f>IF([167]Sheet1!A360&lt;&gt;"",[167]Sheet1!A360,"")</f>
        <v>169</v>
      </c>
      <c r="CB428">
        <f>IF([168]Sheet1!A360&lt;&gt;"",[168]Sheet1!A360,"")</f>
        <v>612</v>
      </c>
      <c r="CC428">
        <f>IF([169]Sheet1!A360&lt;&gt;"",[169]Sheet1!A360,"")</f>
        <v>83</v>
      </c>
      <c r="CD428">
        <f>IF([170]Sheet1!A360&lt;&gt;"",[170]Sheet1!A360,"")</f>
        <v>150</v>
      </c>
      <c r="CE428">
        <f>IF([171]Sheet1!A360&lt;&gt;"",[171]Sheet1!A360,"")</f>
        <v>144</v>
      </c>
      <c r="CF428">
        <f>IF([172]Sheet1!A360&lt;&gt;"",[172]Sheet1!A360,"")</f>
        <v>377</v>
      </c>
      <c r="CG428">
        <f>IF([173]Sheet1!A360&lt;&gt;"",[173]Sheet1!A360,"")</f>
        <v>434</v>
      </c>
      <c r="CH428">
        <f>IF([174]Sheet1!A360&lt;&gt;"",[174]Sheet1!A360,"")</f>
        <v>35</v>
      </c>
      <c r="CI428">
        <f>IF([175]Sheet1!A360&lt;&gt;"",[175]Sheet1!A360,"")</f>
        <v>96</v>
      </c>
      <c r="CJ428">
        <f>IF([176]Sheet1!A360&lt;&gt;"",[176]Sheet1!A360,"")</f>
        <v>637</v>
      </c>
      <c r="CK428">
        <f>IF([177]Sheet1!A360&lt;&gt;"",[177]Sheet1!A360,"")</f>
        <v>159</v>
      </c>
      <c r="CL428">
        <f>IF([178]Sheet1!A360&lt;&gt;"",[178]Sheet1!A360,"")</f>
        <v>367</v>
      </c>
    </row>
    <row r="429" spans="2:90">
      <c r="B429">
        <f>IF([90]Sheet1!A361&lt;&gt;"",[90]Sheet1!A361,"")</f>
        <v>375</v>
      </c>
      <c r="C429" t="str">
        <f>IF([91]Sheet1!A361&lt;&gt;"",[91]Sheet1!A361,"")</f>
        <v/>
      </c>
      <c r="D429" t="str">
        <f>IF([92]Sheet1!A361&lt;&gt;"",[92]Sheet1!A361,"")</f>
        <v/>
      </c>
      <c r="E429" t="str">
        <f>IF([93]Sheet1!A361&lt;&gt;"",[93]Sheet1!A361,"")</f>
        <v/>
      </c>
      <c r="F429" t="str">
        <f>IF([94]Sheet1!A361&lt;&gt;"",[94]Sheet1!A361,"")</f>
        <v/>
      </c>
      <c r="G429">
        <f>IF([95]Sheet1!A361&lt;&gt;"",[95]Sheet1!A361,"")</f>
        <v>290</v>
      </c>
      <c r="H429">
        <f>IF([96]Sheet1!A361&lt;&gt;"",[96]Sheet1!A361,"")</f>
        <v>219</v>
      </c>
      <c r="I429">
        <f>IF([97]Sheet1!A361&lt;&gt;"",[97]Sheet1!A361,"")</f>
        <v>655</v>
      </c>
      <c r="J429">
        <f>IF([98]Sheet1!A361&lt;&gt;"",[98]Sheet1!A361,"")</f>
        <v>402</v>
      </c>
      <c r="K429">
        <f>IF([99]Sheet1!A361&lt;&gt;"",[99]Sheet1!A361,"")</f>
        <v>357</v>
      </c>
      <c r="L429">
        <f>IF([100]Sheet1!A361&lt;&gt;"",[100]Sheet1!A361,"")</f>
        <v>112</v>
      </c>
      <c r="M429">
        <f>IF([101]Sheet1!A361&lt;&gt;"",[101]Sheet1!A361,"")</f>
        <v>607</v>
      </c>
      <c r="N429">
        <f>IF([102]Sheet1!A361&lt;&gt;"",[102]Sheet1!A361,"")</f>
        <v>198</v>
      </c>
      <c r="O429">
        <f>IF([103]Sheet1!A361&lt;&gt;"",[103]Sheet1!A361,"")</f>
        <v>218</v>
      </c>
      <c r="P429">
        <f>IF([104]Sheet1!A361&lt;&gt;"",[104]Sheet1!A361,"")</f>
        <v>30</v>
      </c>
      <c r="Q429">
        <f>IF([105]Sheet1!A361&lt;&gt;"",[105]Sheet1!A361,"")</f>
        <v>369</v>
      </c>
      <c r="R429">
        <f>IF([106]Sheet1!A361&lt;&gt;"",[106]Sheet1!A361,"")</f>
        <v>14</v>
      </c>
      <c r="S429">
        <f>IF([107]Sheet1!A361&lt;&gt;"",[107]Sheet1!A361,"")</f>
        <v>205</v>
      </c>
      <c r="T429">
        <f>IF([108]Sheet1!A361&lt;&gt;"",[108]Sheet1!A361,"")</f>
        <v>455</v>
      </c>
      <c r="U429">
        <f>IF([109]Sheet1!A361&lt;&gt;"",[109]Sheet1!A361,"")</f>
        <v>532</v>
      </c>
      <c r="V429">
        <f>IF([110]Sheet1!A361&lt;&gt;"",[110]Sheet1!A361,"")</f>
        <v>204</v>
      </c>
      <c r="W429">
        <f>IF([111]Sheet1!A361&lt;&gt;"",[111]Sheet1!A361,"")</f>
        <v>99</v>
      </c>
      <c r="X429">
        <f>IF([112]Sheet1!A361&lt;&gt;"",[112]Sheet1!A361,"")</f>
        <v>180</v>
      </c>
      <c r="Y429">
        <f>IF([113]Sheet1!A361&lt;&gt;"",[113]Sheet1!A361,"")</f>
        <v>109</v>
      </c>
      <c r="Z429">
        <f>IF([114]Sheet1!A361&lt;&gt;"",[114]Sheet1!A361,"")</f>
        <v>65</v>
      </c>
      <c r="AA429">
        <f>IF([115]Sheet1!A361&lt;&gt;"",[115]Sheet1!A361,"")</f>
        <v>522</v>
      </c>
      <c r="AB429">
        <f>IF([116]Sheet1!A361&lt;&gt;"",[116]Sheet1!A361,"")</f>
        <v>117</v>
      </c>
      <c r="AC429">
        <f>IF([117]Sheet1!A361&lt;&gt;"",[117]Sheet1!A361,"")</f>
        <v>244</v>
      </c>
      <c r="AD429">
        <f>IF([118]Sheet1!A361&lt;&gt;"",[118]Sheet1!A361,"")</f>
        <v>86</v>
      </c>
      <c r="AE429">
        <f>IF([119]Sheet1!A361&lt;&gt;"",[119]Sheet1!A361,"")</f>
        <v>126</v>
      </c>
      <c r="AF429">
        <f>IF([120]Sheet1!A361&lt;&gt;"",[120]Sheet1!A361,"")</f>
        <v>187</v>
      </c>
      <c r="AG429" t="str">
        <f>IF([121]Sheet1!A361&lt;&gt;"",[121]Sheet1!A361,"")</f>
        <v/>
      </c>
      <c r="AH429">
        <f>IF([122]Sheet1!A361&lt;&gt;"",[122]Sheet1!A361,"")</f>
        <v>131</v>
      </c>
      <c r="AI429">
        <f>IF([123]Sheet1!A361&lt;&gt;"",[123]Sheet1!A361,"")</f>
        <v>411</v>
      </c>
      <c r="AJ429">
        <f>IF([124]Sheet1!A361&lt;&gt;"",[124]Sheet1!A361,"")</f>
        <v>284</v>
      </c>
      <c r="AK429">
        <f>IF([125]Sheet1!A361&lt;&gt;"",[125]Sheet1!A361,"")</f>
        <v>281</v>
      </c>
      <c r="AL429">
        <f>IF([126]Sheet1!A361&lt;&gt;"",[126]Sheet1!A361,"")</f>
        <v>294</v>
      </c>
      <c r="AM429">
        <f>IF([127]Sheet1!A361&lt;&gt;"",[127]Sheet1!A361,"")</f>
        <v>71</v>
      </c>
      <c r="AN429">
        <f>IF([128]Sheet1!A361&lt;&gt;"",[128]Sheet1!A361,"")</f>
        <v>447</v>
      </c>
      <c r="AO429" t="str">
        <f>IF([129]Sheet1!A361&lt;&gt;"",[129]Sheet1!A361,"")</f>
        <v/>
      </c>
      <c r="AP429" t="str">
        <f>IF([130]Sheet1!A361&lt;&gt;"",[130]Sheet1!A361,"")</f>
        <v/>
      </c>
      <c r="AQ429">
        <f>IF([131]Sheet1!A361&lt;&gt;"",[131]Sheet1!A361,"")</f>
        <v>294</v>
      </c>
      <c r="AR429">
        <f>IF([132]Sheet1!A361&lt;&gt;"",[132]Sheet1!A361,"")</f>
        <v>59</v>
      </c>
      <c r="AS429">
        <f>IF([133]Sheet1!A361&lt;&gt;"",[133]Sheet1!A361,"")</f>
        <v>268</v>
      </c>
      <c r="AT429">
        <f>IF([134]Sheet1!A361&lt;&gt;"",[134]Sheet1!A361,"")</f>
        <v>73</v>
      </c>
      <c r="AU429">
        <f>IF([135]Sheet1!A361&lt;&gt;"",[135]Sheet1!A361,"")</f>
        <v>650</v>
      </c>
      <c r="AV429">
        <f>IF([136]Sheet1!A361&lt;&gt;"",[136]Sheet1!A361,"")</f>
        <v>377</v>
      </c>
      <c r="AW429">
        <f>IF([137]Sheet1!A361&lt;&gt;"",[137]Sheet1!A361,"")</f>
        <v>70</v>
      </c>
      <c r="AX429">
        <f>IF([138]Sheet1!A361&lt;&gt;"",[138]Sheet1!A361,"")</f>
        <v>631</v>
      </c>
      <c r="AY429">
        <f>IF([139]Sheet1!A361&lt;&gt;"",[139]Sheet1!A361,"")</f>
        <v>567</v>
      </c>
      <c r="AZ429">
        <f>IF([140]Sheet1!A361&lt;&gt;"",[140]Sheet1!A361,"")</f>
        <v>23</v>
      </c>
      <c r="BA429">
        <f>IF([141]Sheet1!A361&lt;&gt;"",[141]Sheet1!A361,"")</f>
        <v>156</v>
      </c>
      <c r="BB429">
        <f>IF([142]Sheet1!A361&lt;&gt;"",[142]Sheet1!A361,"")</f>
        <v>12</v>
      </c>
      <c r="BC429">
        <f>IF([143]Sheet1!A361&lt;&gt;"",[143]Sheet1!A361,"")</f>
        <v>141</v>
      </c>
      <c r="BD429">
        <f>IF([144]Sheet1!A361&lt;&gt;"",[144]Sheet1!A361,"")</f>
        <v>604</v>
      </c>
      <c r="BE429">
        <f>IF([145]Sheet1!A361&lt;&gt;"",[145]Sheet1!A361,"")</f>
        <v>386</v>
      </c>
      <c r="BF429">
        <f>IF([146]Sheet1!A361&lt;&gt;"",[146]Sheet1!A361,"")</f>
        <v>23</v>
      </c>
      <c r="BG429">
        <f>IF([147]Sheet1!A361&lt;&gt;"",[147]Sheet1!A361,"")</f>
        <v>205</v>
      </c>
      <c r="BH429">
        <f>IF([148]Sheet1!A361&lt;&gt;"",[148]Sheet1!A361,"")</f>
        <v>226</v>
      </c>
      <c r="BI429">
        <f>IF([149]Sheet1!A361&lt;&gt;"",[149]Sheet1!A361,"")</f>
        <v>356</v>
      </c>
      <c r="BJ429">
        <f>IF([150]Sheet1!A361&lt;&gt;"",[150]Sheet1!A361,"")</f>
        <v>98</v>
      </c>
      <c r="BK429">
        <f>IF([151]Sheet1!A361&lt;&gt;"",[151]Sheet1!A361,"")</f>
        <v>553</v>
      </c>
      <c r="BL429">
        <f>IF([152]Sheet1!A361&lt;&gt;"",[152]Sheet1!A361,"")</f>
        <v>47</v>
      </c>
      <c r="BM429">
        <f>IF([153]Sheet1!A361&lt;&gt;"",[153]Sheet1!A361,"")</f>
        <v>198</v>
      </c>
      <c r="BN429">
        <f>IF([154]Sheet1!A361&lt;&gt;"",[154]Sheet1!A361,"")</f>
        <v>293</v>
      </c>
      <c r="BO429">
        <f>IF([155]Sheet1!A361&lt;&gt;"",[155]Sheet1!A361,"")</f>
        <v>389</v>
      </c>
      <c r="BP429">
        <f>IF([156]Sheet1!A361&lt;&gt;"",[156]Sheet1!A361,"")</f>
        <v>647</v>
      </c>
      <c r="BQ429">
        <f>IF([157]Sheet1!A361&lt;&gt;"",[157]Sheet1!A361,"")</f>
        <v>26</v>
      </c>
      <c r="BR429">
        <f>IF([158]Sheet1!A361&lt;&gt;"",[158]Sheet1!A361,"")</f>
        <v>126</v>
      </c>
      <c r="BS429">
        <f>IF([159]Sheet1!A361&lt;&gt;"",[159]Sheet1!A361,"")</f>
        <v>243</v>
      </c>
      <c r="BT429">
        <f>IF([160]Sheet1!A361&lt;&gt;"",[160]Sheet1!A361,"")</f>
        <v>172</v>
      </c>
      <c r="BU429">
        <f>IF([161]Sheet1!A361&lt;&gt;"",[161]Sheet1!A361,"")</f>
        <v>348</v>
      </c>
      <c r="BV429">
        <f>IF([162]Sheet1!A361&lt;&gt;"",[162]Sheet1!A361,"")</f>
        <v>31</v>
      </c>
      <c r="BW429">
        <f>IF([163]Sheet1!A361&lt;&gt;"",[163]Sheet1!A361,"")</f>
        <v>322</v>
      </c>
      <c r="BX429">
        <f>IF([164]Sheet1!A361&lt;&gt;"",[164]Sheet1!A361,"")</f>
        <v>404</v>
      </c>
      <c r="BY429">
        <f>IF([165]Sheet1!A361&lt;&gt;"",[165]Sheet1!A361,"")</f>
        <v>411</v>
      </c>
      <c r="BZ429">
        <f>IF([166]Sheet1!A361&lt;&gt;"",[166]Sheet1!A361,"")</f>
        <v>103</v>
      </c>
      <c r="CA429">
        <f>IF([167]Sheet1!A361&lt;&gt;"",[167]Sheet1!A361,"")</f>
        <v>253</v>
      </c>
      <c r="CB429">
        <f>IF([168]Sheet1!A361&lt;&gt;"",[168]Sheet1!A361,"")</f>
        <v>176</v>
      </c>
      <c r="CC429">
        <f>IF([169]Sheet1!A361&lt;&gt;"",[169]Sheet1!A361,"")</f>
        <v>355</v>
      </c>
      <c r="CD429">
        <f>IF([170]Sheet1!A361&lt;&gt;"",[170]Sheet1!A361,"")</f>
        <v>557</v>
      </c>
      <c r="CE429">
        <f>IF([171]Sheet1!A361&lt;&gt;"",[171]Sheet1!A361,"")</f>
        <v>142</v>
      </c>
      <c r="CF429">
        <f>IF([172]Sheet1!A361&lt;&gt;"",[172]Sheet1!A361,"")</f>
        <v>575</v>
      </c>
      <c r="CG429">
        <f>IF([173]Sheet1!A361&lt;&gt;"",[173]Sheet1!A361,"")</f>
        <v>533</v>
      </c>
      <c r="CH429">
        <f>IF([174]Sheet1!A361&lt;&gt;"",[174]Sheet1!A361,"")</f>
        <v>644</v>
      </c>
      <c r="CI429">
        <f>IF([175]Sheet1!A361&lt;&gt;"",[175]Sheet1!A361,"")</f>
        <v>158</v>
      </c>
      <c r="CJ429">
        <f>IF([176]Sheet1!A361&lt;&gt;"",[176]Sheet1!A361,"")</f>
        <v>622</v>
      </c>
      <c r="CK429">
        <f>IF([177]Sheet1!A361&lt;&gt;"",[177]Sheet1!A361,"")</f>
        <v>587</v>
      </c>
      <c r="CL429">
        <f>IF([178]Sheet1!A361&lt;&gt;"",[178]Sheet1!A361,"")</f>
        <v>584</v>
      </c>
    </row>
    <row r="430" spans="2:90">
      <c r="B430">
        <f>IF([90]Sheet1!A362&lt;&gt;"",[90]Sheet1!A362,"")</f>
        <v>184</v>
      </c>
      <c r="C430" t="str">
        <f>IF([91]Sheet1!A362&lt;&gt;"",[91]Sheet1!A362,"")</f>
        <v/>
      </c>
      <c r="D430" t="str">
        <f>IF([92]Sheet1!A362&lt;&gt;"",[92]Sheet1!A362,"")</f>
        <v/>
      </c>
      <c r="E430" t="str">
        <f>IF([93]Sheet1!A362&lt;&gt;"",[93]Sheet1!A362,"")</f>
        <v/>
      </c>
      <c r="F430" t="str">
        <f>IF([94]Sheet1!A362&lt;&gt;"",[94]Sheet1!A362,"")</f>
        <v/>
      </c>
      <c r="G430">
        <f>IF([95]Sheet1!A362&lt;&gt;"",[95]Sheet1!A362,"")</f>
        <v>148</v>
      </c>
      <c r="H430">
        <f>IF([96]Sheet1!A362&lt;&gt;"",[96]Sheet1!A362,"")</f>
        <v>115</v>
      </c>
      <c r="I430">
        <f>IF([97]Sheet1!A362&lt;&gt;"",[97]Sheet1!A362,"")</f>
        <v>146</v>
      </c>
      <c r="J430">
        <f>IF([98]Sheet1!A362&lt;&gt;"",[98]Sheet1!A362,"")</f>
        <v>273</v>
      </c>
      <c r="K430">
        <f>IF([99]Sheet1!A362&lt;&gt;"",[99]Sheet1!A362,"")</f>
        <v>655</v>
      </c>
      <c r="L430">
        <f>IF([100]Sheet1!A362&lt;&gt;"",[100]Sheet1!A362,"")</f>
        <v>317</v>
      </c>
      <c r="M430">
        <f>IF([101]Sheet1!A362&lt;&gt;"",[101]Sheet1!A362,"")</f>
        <v>575</v>
      </c>
      <c r="N430">
        <f>IF([102]Sheet1!A362&lt;&gt;"",[102]Sheet1!A362,"")</f>
        <v>295</v>
      </c>
      <c r="O430">
        <f>IF([103]Sheet1!A362&lt;&gt;"",[103]Sheet1!A362,"")</f>
        <v>656</v>
      </c>
      <c r="P430">
        <f>IF([104]Sheet1!A362&lt;&gt;"",[104]Sheet1!A362,"")</f>
        <v>641</v>
      </c>
      <c r="Q430">
        <f>IF([105]Sheet1!A362&lt;&gt;"",[105]Sheet1!A362,"")</f>
        <v>93</v>
      </c>
      <c r="R430">
        <f>IF([106]Sheet1!A362&lt;&gt;"",[106]Sheet1!A362,"")</f>
        <v>243</v>
      </c>
      <c r="S430">
        <f>IF([107]Sheet1!A362&lt;&gt;"",[107]Sheet1!A362,"")</f>
        <v>313</v>
      </c>
      <c r="T430">
        <f>IF([108]Sheet1!A362&lt;&gt;"",[108]Sheet1!A362,"")</f>
        <v>77</v>
      </c>
      <c r="U430">
        <f>IF([109]Sheet1!A362&lt;&gt;"",[109]Sheet1!A362,"")</f>
        <v>176</v>
      </c>
      <c r="V430">
        <f>IF([110]Sheet1!A362&lt;&gt;"",[110]Sheet1!A362,"")</f>
        <v>290</v>
      </c>
      <c r="W430">
        <f>IF([111]Sheet1!A362&lt;&gt;"",[111]Sheet1!A362,"")</f>
        <v>275</v>
      </c>
      <c r="X430">
        <f>IF([112]Sheet1!A362&lt;&gt;"",[112]Sheet1!A362,"")</f>
        <v>275</v>
      </c>
      <c r="Y430">
        <f>IF([113]Sheet1!A362&lt;&gt;"",[113]Sheet1!A362,"")</f>
        <v>500</v>
      </c>
      <c r="Z430">
        <f>IF([114]Sheet1!A362&lt;&gt;"",[114]Sheet1!A362,"")</f>
        <v>260</v>
      </c>
      <c r="AA430">
        <f>IF([115]Sheet1!A362&lt;&gt;"",[115]Sheet1!A362,"")</f>
        <v>257</v>
      </c>
      <c r="AB430">
        <f>IF([116]Sheet1!A362&lt;&gt;"",[116]Sheet1!A362,"")</f>
        <v>264</v>
      </c>
      <c r="AC430">
        <f>IF([117]Sheet1!A362&lt;&gt;"",[117]Sheet1!A362,"")</f>
        <v>470</v>
      </c>
      <c r="AD430">
        <f>IF([118]Sheet1!A362&lt;&gt;"",[118]Sheet1!A362,"")</f>
        <v>208</v>
      </c>
      <c r="AE430">
        <f>IF([119]Sheet1!A362&lt;&gt;"",[119]Sheet1!A362,"")</f>
        <v>288</v>
      </c>
      <c r="AF430">
        <f>IF([120]Sheet1!A362&lt;&gt;"",[120]Sheet1!A362,"")</f>
        <v>432</v>
      </c>
      <c r="AG430" t="str">
        <f>IF([121]Sheet1!A362&lt;&gt;"",[121]Sheet1!A362,"")</f>
        <v/>
      </c>
      <c r="AH430">
        <f>IF([122]Sheet1!A362&lt;&gt;"",[122]Sheet1!A362,"")</f>
        <v>202</v>
      </c>
      <c r="AI430">
        <f>IF([123]Sheet1!A362&lt;&gt;"",[123]Sheet1!A362,"")</f>
        <v>106</v>
      </c>
      <c r="AJ430">
        <f>IF([124]Sheet1!A362&lt;&gt;"",[124]Sheet1!A362,"")</f>
        <v>66</v>
      </c>
      <c r="AK430">
        <f>IF([125]Sheet1!A362&lt;&gt;"",[125]Sheet1!A362,"")</f>
        <v>234</v>
      </c>
      <c r="AL430">
        <f>IF([126]Sheet1!A362&lt;&gt;"",[126]Sheet1!A362,"")</f>
        <v>94</v>
      </c>
      <c r="AM430">
        <f>IF([127]Sheet1!A362&lt;&gt;"",[127]Sheet1!A362,"")</f>
        <v>400</v>
      </c>
      <c r="AN430">
        <f>IF([128]Sheet1!A362&lt;&gt;"",[128]Sheet1!A362,"")</f>
        <v>71</v>
      </c>
      <c r="AO430" t="str">
        <f>IF([129]Sheet1!A362&lt;&gt;"",[129]Sheet1!A362,"")</f>
        <v/>
      </c>
      <c r="AP430" t="str">
        <f>IF([130]Sheet1!A362&lt;&gt;"",[130]Sheet1!A362,"")</f>
        <v/>
      </c>
      <c r="AQ430">
        <f>IF([131]Sheet1!A362&lt;&gt;"",[131]Sheet1!A362,"")</f>
        <v>167</v>
      </c>
      <c r="AR430">
        <f>IF([132]Sheet1!A362&lt;&gt;"",[132]Sheet1!A362,"")</f>
        <v>117</v>
      </c>
      <c r="AS430">
        <f>IF([133]Sheet1!A362&lt;&gt;"",[133]Sheet1!A362,"")</f>
        <v>74</v>
      </c>
      <c r="AT430">
        <f>IF([134]Sheet1!A362&lt;&gt;"",[134]Sheet1!A362,"")</f>
        <v>226</v>
      </c>
      <c r="AU430">
        <f>IF([135]Sheet1!A362&lt;&gt;"",[135]Sheet1!A362,"")</f>
        <v>50</v>
      </c>
      <c r="AV430">
        <f>IF([136]Sheet1!A362&lt;&gt;"",[136]Sheet1!A362,"")</f>
        <v>127</v>
      </c>
      <c r="AW430">
        <f>IF([137]Sheet1!A362&lt;&gt;"",[137]Sheet1!A362,"")</f>
        <v>602</v>
      </c>
      <c r="AX430">
        <f>IF([138]Sheet1!A362&lt;&gt;"",[138]Sheet1!A362,"")</f>
        <v>303</v>
      </c>
      <c r="AY430">
        <f>IF([139]Sheet1!A362&lt;&gt;"",[139]Sheet1!A362,"")</f>
        <v>89</v>
      </c>
      <c r="AZ430">
        <f>IF([140]Sheet1!A362&lt;&gt;"",[140]Sheet1!A362,"")</f>
        <v>598</v>
      </c>
      <c r="BA430">
        <f>IF([141]Sheet1!A362&lt;&gt;"",[141]Sheet1!A362,"")</f>
        <v>387</v>
      </c>
      <c r="BB430">
        <f>IF([142]Sheet1!A362&lt;&gt;"",[142]Sheet1!A362,"")</f>
        <v>257</v>
      </c>
      <c r="BC430">
        <f>IF([143]Sheet1!A362&lt;&gt;"",[143]Sheet1!A362,"")</f>
        <v>172</v>
      </c>
      <c r="BD430">
        <f>IF([144]Sheet1!A362&lt;&gt;"",[144]Sheet1!A362,"")</f>
        <v>331</v>
      </c>
      <c r="BE430">
        <f>IF([145]Sheet1!A362&lt;&gt;"",[145]Sheet1!A362,"")</f>
        <v>258</v>
      </c>
      <c r="BF430">
        <f>IF([146]Sheet1!A362&lt;&gt;"",[146]Sheet1!A362,"")</f>
        <v>632</v>
      </c>
      <c r="BG430">
        <f>IF([147]Sheet1!A362&lt;&gt;"",[147]Sheet1!A362,"")</f>
        <v>234</v>
      </c>
      <c r="BH430">
        <f>IF([148]Sheet1!A362&lt;&gt;"",[148]Sheet1!A362,"")</f>
        <v>609</v>
      </c>
      <c r="BI430">
        <f>IF([149]Sheet1!A362&lt;&gt;"",[149]Sheet1!A362,"")</f>
        <v>92</v>
      </c>
      <c r="BJ430">
        <f>IF([150]Sheet1!A362&lt;&gt;"",[150]Sheet1!A362,"")</f>
        <v>38</v>
      </c>
      <c r="BK430">
        <f>IF([151]Sheet1!A362&lt;&gt;"",[151]Sheet1!A362,"")</f>
        <v>387</v>
      </c>
      <c r="BL430">
        <f>IF([152]Sheet1!A362&lt;&gt;"",[152]Sheet1!A362,"")</f>
        <v>51</v>
      </c>
      <c r="BM430">
        <f>IF([153]Sheet1!A362&lt;&gt;"",[153]Sheet1!A362,"")</f>
        <v>558</v>
      </c>
      <c r="BN430">
        <f>IF([154]Sheet1!A362&lt;&gt;"",[154]Sheet1!A362,"")</f>
        <v>230</v>
      </c>
      <c r="BO430">
        <f>IF([155]Sheet1!A362&lt;&gt;"",[155]Sheet1!A362,"")</f>
        <v>331</v>
      </c>
      <c r="BP430">
        <f>IF([156]Sheet1!A362&lt;&gt;"",[156]Sheet1!A362,"")</f>
        <v>380</v>
      </c>
      <c r="BQ430">
        <f>IF([157]Sheet1!A362&lt;&gt;"",[157]Sheet1!A362,"")</f>
        <v>101</v>
      </c>
      <c r="BR430">
        <f>IF([158]Sheet1!A362&lt;&gt;"",[158]Sheet1!A362,"")</f>
        <v>335</v>
      </c>
      <c r="BS430">
        <f>IF([159]Sheet1!A362&lt;&gt;"",[159]Sheet1!A362,"")</f>
        <v>467</v>
      </c>
      <c r="BT430">
        <f>IF([160]Sheet1!A362&lt;&gt;"",[160]Sheet1!A362,"")</f>
        <v>7</v>
      </c>
      <c r="BU430">
        <f>IF([161]Sheet1!A362&lt;&gt;"",[161]Sheet1!A362,"")</f>
        <v>214</v>
      </c>
      <c r="BV430">
        <f>IF([162]Sheet1!A362&lt;&gt;"",[162]Sheet1!A362,"")</f>
        <v>328</v>
      </c>
      <c r="BW430">
        <f>IF([163]Sheet1!A362&lt;&gt;"",[163]Sheet1!A362,"")</f>
        <v>229</v>
      </c>
      <c r="BX430">
        <f>IF([164]Sheet1!A362&lt;&gt;"",[164]Sheet1!A362,"")</f>
        <v>394</v>
      </c>
      <c r="BY430">
        <f>IF([165]Sheet1!A362&lt;&gt;"",[165]Sheet1!A362,"")</f>
        <v>514</v>
      </c>
      <c r="BZ430">
        <f>IF([166]Sheet1!A362&lt;&gt;"",[166]Sheet1!A362,"")</f>
        <v>324</v>
      </c>
      <c r="CA430">
        <f>IF([167]Sheet1!A362&lt;&gt;"",[167]Sheet1!A362,"")</f>
        <v>306</v>
      </c>
      <c r="CB430">
        <f>IF([168]Sheet1!A362&lt;&gt;"",[168]Sheet1!A362,"")</f>
        <v>451</v>
      </c>
      <c r="CC430">
        <f>IF([169]Sheet1!A362&lt;&gt;"",[169]Sheet1!A362,"")</f>
        <v>187</v>
      </c>
      <c r="CD430">
        <f>IF([170]Sheet1!A362&lt;&gt;"",[170]Sheet1!A362,"")</f>
        <v>339</v>
      </c>
      <c r="CE430">
        <f>IF([171]Sheet1!A362&lt;&gt;"",[171]Sheet1!A362,"")</f>
        <v>635</v>
      </c>
      <c r="CF430">
        <f>IF([172]Sheet1!A362&lt;&gt;"",[172]Sheet1!A362,"")</f>
        <v>318</v>
      </c>
      <c r="CG430">
        <f>IF([173]Sheet1!A362&lt;&gt;"",[173]Sheet1!A362,"")</f>
        <v>250</v>
      </c>
      <c r="CH430">
        <f>IF([174]Sheet1!A362&lt;&gt;"",[174]Sheet1!A362,"")</f>
        <v>273</v>
      </c>
      <c r="CI430">
        <f>IF([175]Sheet1!A362&lt;&gt;"",[175]Sheet1!A362,"")</f>
        <v>280</v>
      </c>
      <c r="CJ430">
        <f>IF([176]Sheet1!A362&lt;&gt;"",[176]Sheet1!A362,"")</f>
        <v>430</v>
      </c>
      <c r="CK430">
        <f>IF([177]Sheet1!A362&lt;&gt;"",[177]Sheet1!A362,"")</f>
        <v>18</v>
      </c>
      <c r="CL430">
        <f>IF([178]Sheet1!A362&lt;&gt;"",[178]Sheet1!A362,"")</f>
        <v>26</v>
      </c>
    </row>
    <row r="431" spans="2:90">
      <c r="B431">
        <f>IF([90]Sheet1!A363&lt;&gt;"",[90]Sheet1!A363,"")</f>
        <v>234</v>
      </c>
      <c r="C431" t="str">
        <f>IF([91]Sheet1!A363&lt;&gt;"",[91]Sheet1!A363,"")</f>
        <v/>
      </c>
      <c r="D431" t="str">
        <f>IF([92]Sheet1!A363&lt;&gt;"",[92]Sheet1!A363,"")</f>
        <v/>
      </c>
      <c r="E431" t="str">
        <f>IF([93]Sheet1!A363&lt;&gt;"",[93]Sheet1!A363,"")</f>
        <v/>
      </c>
      <c r="F431" t="str">
        <f>IF([94]Sheet1!A363&lt;&gt;"",[94]Sheet1!A363,"")</f>
        <v/>
      </c>
      <c r="G431">
        <f>IF([95]Sheet1!A363&lt;&gt;"",[95]Sheet1!A363,"")</f>
        <v>340</v>
      </c>
      <c r="H431">
        <f>IF([96]Sheet1!A363&lt;&gt;"",[96]Sheet1!A363,"")</f>
        <v>284</v>
      </c>
      <c r="I431">
        <f>IF([97]Sheet1!A363&lt;&gt;"",[97]Sheet1!A363,"")</f>
        <v>358</v>
      </c>
      <c r="J431">
        <f>IF([98]Sheet1!A363&lt;&gt;"",[98]Sheet1!A363,"")</f>
        <v>8</v>
      </c>
      <c r="K431">
        <f>IF([99]Sheet1!A363&lt;&gt;"",[99]Sheet1!A363,"")</f>
        <v>3</v>
      </c>
      <c r="L431">
        <f>IF([100]Sheet1!A363&lt;&gt;"",[100]Sheet1!A363,"")</f>
        <v>192</v>
      </c>
      <c r="M431">
        <f>IF([101]Sheet1!A363&lt;&gt;"",[101]Sheet1!A363,"")</f>
        <v>24</v>
      </c>
      <c r="N431">
        <f>IF([102]Sheet1!A363&lt;&gt;"",[102]Sheet1!A363,"")</f>
        <v>70</v>
      </c>
      <c r="O431">
        <f>IF([103]Sheet1!A363&lt;&gt;"",[103]Sheet1!A363,"")</f>
        <v>144</v>
      </c>
      <c r="P431">
        <f>IF([104]Sheet1!A363&lt;&gt;"",[104]Sheet1!A363,"")</f>
        <v>559</v>
      </c>
      <c r="Q431">
        <f>IF([105]Sheet1!A363&lt;&gt;"",[105]Sheet1!A363,"")</f>
        <v>133</v>
      </c>
      <c r="R431">
        <f>IF([106]Sheet1!A363&lt;&gt;"",[106]Sheet1!A363,"")</f>
        <v>187</v>
      </c>
      <c r="S431">
        <f>IF([107]Sheet1!A363&lt;&gt;"",[107]Sheet1!A363,"")</f>
        <v>527</v>
      </c>
      <c r="T431">
        <f>IF([108]Sheet1!A363&lt;&gt;"",[108]Sheet1!A363,"")</f>
        <v>159</v>
      </c>
      <c r="U431">
        <f>IF([109]Sheet1!A363&lt;&gt;"",[109]Sheet1!A363,"")</f>
        <v>482</v>
      </c>
      <c r="V431">
        <f>IF([110]Sheet1!A363&lt;&gt;"",[110]Sheet1!A363,"")</f>
        <v>16</v>
      </c>
      <c r="W431">
        <f>IF([111]Sheet1!A363&lt;&gt;"",[111]Sheet1!A363,"")</f>
        <v>411</v>
      </c>
      <c r="X431">
        <f>IF([112]Sheet1!A363&lt;&gt;"",[112]Sheet1!A363,"")</f>
        <v>247</v>
      </c>
      <c r="Y431">
        <f>IF([113]Sheet1!A363&lt;&gt;"",[113]Sheet1!A363,"")</f>
        <v>322</v>
      </c>
      <c r="Z431">
        <f>IF([114]Sheet1!A363&lt;&gt;"",[114]Sheet1!A363,"")</f>
        <v>66</v>
      </c>
      <c r="AA431">
        <f>IF([115]Sheet1!A363&lt;&gt;"",[115]Sheet1!A363,"")</f>
        <v>193</v>
      </c>
      <c r="AB431">
        <f>IF([116]Sheet1!A363&lt;&gt;"",[116]Sheet1!A363,"")</f>
        <v>165</v>
      </c>
      <c r="AC431">
        <f>IF([117]Sheet1!A363&lt;&gt;"",[117]Sheet1!A363,"")</f>
        <v>428</v>
      </c>
      <c r="AD431">
        <f>IF([118]Sheet1!A363&lt;&gt;"",[118]Sheet1!A363,"")</f>
        <v>204</v>
      </c>
      <c r="AE431">
        <f>IF([119]Sheet1!A363&lt;&gt;"",[119]Sheet1!A363,"")</f>
        <v>153</v>
      </c>
      <c r="AF431">
        <f>IF([120]Sheet1!A363&lt;&gt;"",[120]Sheet1!A363,"")</f>
        <v>356</v>
      </c>
      <c r="AG431" t="str">
        <f>IF([121]Sheet1!A363&lt;&gt;"",[121]Sheet1!A363,"")</f>
        <v/>
      </c>
      <c r="AH431">
        <f>IF([122]Sheet1!A363&lt;&gt;"",[122]Sheet1!A363,"")</f>
        <v>257</v>
      </c>
      <c r="AI431">
        <f>IF([123]Sheet1!A363&lt;&gt;"",[123]Sheet1!A363,"")</f>
        <v>332</v>
      </c>
      <c r="AJ431">
        <f>IF([124]Sheet1!A363&lt;&gt;"",[124]Sheet1!A363,"")</f>
        <v>546</v>
      </c>
      <c r="AK431">
        <f>IF([125]Sheet1!A363&lt;&gt;"",[125]Sheet1!A363,"")</f>
        <v>367</v>
      </c>
      <c r="AL431">
        <f>IF([126]Sheet1!A363&lt;&gt;"",[126]Sheet1!A363,"")</f>
        <v>469</v>
      </c>
      <c r="AM431">
        <f>IF([127]Sheet1!A363&lt;&gt;"",[127]Sheet1!A363,"")</f>
        <v>213</v>
      </c>
      <c r="AN431">
        <f>IF([128]Sheet1!A363&lt;&gt;"",[128]Sheet1!A363,"")</f>
        <v>375</v>
      </c>
      <c r="AO431" t="str">
        <f>IF([129]Sheet1!A363&lt;&gt;"",[129]Sheet1!A363,"")</f>
        <v/>
      </c>
      <c r="AP431" t="str">
        <f>IF([130]Sheet1!A363&lt;&gt;"",[130]Sheet1!A363,"")</f>
        <v/>
      </c>
      <c r="AQ431">
        <f>IF([131]Sheet1!A363&lt;&gt;"",[131]Sheet1!A363,"")</f>
        <v>29</v>
      </c>
      <c r="AR431">
        <f>IF([132]Sheet1!A363&lt;&gt;"",[132]Sheet1!A363,"")</f>
        <v>331</v>
      </c>
      <c r="AS431">
        <f>IF([133]Sheet1!A363&lt;&gt;"",[133]Sheet1!A363,"")</f>
        <v>64</v>
      </c>
      <c r="AT431">
        <f>IF([134]Sheet1!A363&lt;&gt;"",[134]Sheet1!A363,"")</f>
        <v>368</v>
      </c>
      <c r="AU431">
        <f>IF([135]Sheet1!A363&lt;&gt;"",[135]Sheet1!A363,"")</f>
        <v>157</v>
      </c>
      <c r="AV431">
        <f>IF([136]Sheet1!A363&lt;&gt;"",[136]Sheet1!A363,"")</f>
        <v>613</v>
      </c>
      <c r="AW431">
        <f>IF([137]Sheet1!A363&lt;&gt;"",[137]Sheet1!A363,"")</f>
        <v>267</v>
      </c>
      <c r="AX431">
        <f>IF([138]Sheet1!A363&lt;&gt;"",[138]Sheet1!A363,"")</f>
        <v>9</v>
      </c>
      <c r="AY431">
        <f>IF([139]Sheet1!A363&lt;&gt;"",[139]Sheet1!A363,"")</f>
        <v>108</v>
      </c>
      <c r="AZ431">
        <f>IF([140]Sheet1!A363&lt;&gt;"",[140]Sheet1!A363,"")</f>
        <v>628</v>
      </c>
      <c r="BA431">
        <f>IF([141]Sheet1!A363&lt;&gt;"",[141]Sheet1!A363,"")</f>
        <v>143</v>
      </c>
      <c r="BB431">
        <f>IF([142]Sheet1!A363&lt;&gt;"",[142]Sheet1!A363,"")</f>
        <v>659</v>
      </c>
      <c r="BC431">
        <f>IF([143]Sheet1!A363&lt;&gt;"",[143]Sheet1!A363,"")</f>
        <v>2</v>
      </c>
      <c r="BD431">
        <f>IF([144]Sheet1!A363&lt;&gt;"",[144]Sheet1!A363,"")</f>
        <v>252</v>
      </c>
      <c r="BE431">
        <f>IF([145]Sheet1!A363&lt;&gt;"",[145]Sheet1!A363,"")</f>
        <v>135</v>
      </c>
      <c r="BF431">
        <f>IF([146]Sheet1!A363&lt;&gt;"",[146]Sheet1!A363,"")</f>
        <v>88</v>
      </c>
      <c r="BG431">
        <f>IF([147]Sheet1!A363&lt;&gt;"",[147]Sheet1!A363,"")</f>
        <v>388</v>
      </c>
      <c r="BH431">
        <f>IF([148]Sheet1!A363&lt;&gt;"",[148]Sheet1!A363,"")</f>
        <v>9</v>
      </c>
      <c r="BI431">
        <f>IF([149]Sheet1!A363&lt;&gt;"",[149]Sheet1!A363,"")</f>
        <v>84</v>
      </c>
      <c r="BJ431">
        <f>IF([150]Sheet1!A363&lt;&gt;"",[150]Sheet1!A363,"")</f>
        <v>249</v>
      </c>
      <c r="BK431">
        <f>IF([151]Sheet1!A363&lt;&gt;"",[151]Sheet1!A363,"")</f>
        <v>604</v>
      </c>
      <c r="BL431">
        <f>IF([152]Sheet1!A363&lt;&gt;"",[152]Sheet1!A363,"")</f>
        <v>37</v>
      </c>
      <c r="BM431">
        <f>IF([153]Sheet1!A363&lt;&gt;"",[153]Sheet1!A363,"")</f>
        <v>120</v>
      </c>
      <c r="BN431">
        <f>IF([154]Sheet1!A363&lt;&gt;"",[154]Sheet1!A363,"")</f>
        <v>185</v>
      </c>
      <c r="BO431">
        <f>IF([155]Sheet1!A363&lt;&gt;"",[155]Sheet1!A363,"")</f>
        <v>145</v>
      </c>
      <c r="BP431">
        <f>IF([156]Sheet1!A363&lt;&gt;"",[156]Sheet1!A363,"")</f>
        <v>185</v>
      </c>
      <c r="BQ431">
        <f>IF([157]Sheet1!A363&lt;&gt;"",[157]Sheet1!A363,"")</f>
        <v>154</v>
      </c>
      <c r="BR431">
        <f>IF([158]Sheet1!A363&lt;&gt;"",[158]Sheet1!A363,"")</f>
        <v>613</v>
      </c>
      <c r="BS431">
        <f>IF([159]Sheet1!A363&lt;&gt;"",[159]Sheet1!A363,"")</f>
        <v>324</v>
      </c>
      <c r="BT431">
        <f>IF([160]Sheet1!A363&lt;&gt;"",[160]Sheet1!A363,"")</f>
        <v>446</v>
      </c>
      <c r="BU431">
        <f>IF([161]Sheet1!A363&lt;&gt;"",[161]Sheet1!A363,"")</f>
        <v>657</v>
      </c>
      <c r="BV431">
        <f>IF([162]Sheet1!A363&lt;&gt;"",[162]Sheet1!A363,"")</f>
        <v>56</v>
      </c>
      <c r="BW431">
        <f>IF([163]Sheet1!A363&lt;&gt;"",[163]Sheet1!A363,"")</f>
        <v>33</v>
      </c>
      <c r="BX431">
        <f>IF([164]Sheet1!A363&lt;&gt;"",[164]Sheet1!A363,"")</f>
        <v>82</v>
      </c>
      <c r="BY431">
        <f>IF([165]Sheet1!A363&lt;&gt;"",[165]Sheet1!A363,"")</f>
        <v>85</v>
      </c>
      <c r="BZ431">
        <f>IF([166]Sheet1!A363&lt;&gt;"",[166]Sheet1!A363,"")</f>
        <v>609</v>
      </c>
      <c r="CA431">
        <f>IF([167]Sheet1!A363&lt;&gt;"",[167]Sheet1!A363,"")</f>
        <v>426</v>
      </c>
      <c r="CB431">
        <f>IF([168]Sheet1!A363&lt;&gt;"",[168]Sheet1!A363,"")</f>
        <v>169</v>
      </c>
      <c r="CC431">
        <f>IF([169]Sheet1!A363&lt;&gt;"",[169]Sheet1!A363,"")</f>
        <v>400</v>
      </c>
      <c r="CD431">
        <f>IF([170]Sheet1!A363&lt;&gt;"",[170]Sheet1!A363,"")</f>
        <v>110</v>
      </c>
      <c r="CE431">
        <f>IF([171]Sheet1!A363&lt;&gt;"",[171]Sheet1!A363,"")</f>
        <v>533</v>
      </c>
      <c r="CF431">
        <f>IF([172]Sheet1!A363&lt;&gt;"",[172]Sheet1!A363,"")</f>
        <v>166</v>
      </c>
      <c r="CG431">
        <f>IF([173]Sheet1!A363&lt;&gt;"",[173]Sheet1!A363,"")</f>
        <v>120</v>
      </c>
      <c r="CH431">
        <f>IF([174]Sheet1!A363&lt;&gt;"",[174]Sheet1!A363,"")</f>
        <v>337</v>
      </c>
      <c r="CI431">
        <f>IF([175]Sheet1!A363&lt;&gt;"",[175]Sheet1!A363,"")</f>
        <v>506</v>
      </c>
      <c r="CJ431">
        <f>IF([176]Sheet1!A363&lt;&gt;"",[176]Sheet1!A363,"")</f>
        <v>387</v>
      </c>
      <c r="CK431">
        <f>IF([177]Sheet1!A363&lt;&gt;"",[177]Sheet1!A363,"")</f>
        <v>177</v>
      </c>
      <c r="CL431">
        <f>IF([178]Sheet1!A363&lt;&gt;"",[178]Sheet1!A363,"")</f>
        <v>59</v>
      </c>
    </row>
    <row r="432" spans="2:90">
      <c r="B432">
        <f>IF([90]Sheet1!A364&lt;&gt;"",[90]Sheet1!A364,"")</f>
        <v>225</v>
      </c>
      <c r="C432" t="str">
        <f>IF([91]Sheet1!A364&lt;&gt;"",[91]Sheet1!A364,"")</f>
        <v/>
      </c>
      <c r="D432" t="str">
        <f>IF([92]Sheet1!A364&lt;&gt;"",[92]Sheet1!A364,"")</f>
        <v/>
      </c>
      <c r="E432" t="str">
        <f>IF([93]Sheet1!A364&lt;&gt;"",[93]Sheet1!A364,"")</f>
        <v/>
      </c>
      <c r="F432" t="str">
        <f>IF([94]Sheet1!A364&lt;&gt;"",[94]Sheet1!A364,"")</f>
        <v/>
      </c>
      <c r="G432">
        <f>IF([95]Sheet1!A364&lt;&gt;"",[95]Sheet1!A364,"")</f>
        <v>644</v>
      </c>
      <c r="H432">
        <f>IF([96]Sheet1!A364&lt;&gt;"",[96]Sheet1!A364,"")</f>
        <v>218</v>
      </c>
      <c r="I432">
        <f>IF([97]Sheet1!A364&lt;&gt;"",[97]Sheet1!A364,"")</f>
        <v>43</v>
      </c>
      <c r="J432">
        <f>IF([98]Sheet1!A364&lt;&gt;"",[98]Sheet1!A364,"")</f>
        <v>107</v>
      </c>
      <c r="K432">
        <f>IF([99]Sheet1!A364&lt;&gt;"",[99]Sheet1!A364,"")</f>
        <v>215</v>
      </c>
      <c r="L432">
        <f>IF([100]Sheet1!A364&lt;&gt;"",[100]Sheet1!A364,"")</f>
        <v>592</v>
      </c>
      <c r="M432">
        <f>IF([101]Sheet1!A364&lt;&gt;"",[101]Sheet1!A364,"")</f>
        <v>53</v>
      </c>
      <c r="N432">
        <f>IF([102]Sheet1!A364&lt;&gt;"",[102]Sheet1!A364,"")</f>
        <v>95</v>
      </c>
      <c r="O432">
        <f>IF([103]Sheet1!A364&lt;&gt;"",[103]Sheet1!A364,"")</f>
        <v>589</v>
      </c>
      <c r="P432">
        <f>IF([104]Sheet1!A364&lt;&gt;"",[104]Sheet1!A364,"")</f>
        <v>554</v>
      </c>
      <c r="Q432">
        <f>IF([105]Sheet1!A364&lt;&gt;"",[105]Sheet1!A364,"")</f>
        <v>222</v>
      </c>
      <c r="R432">
        <f>IF([106]Sheet1!A364&lt;&gt;"",[106]Sheet1!A364,"")</f>
        <v>191</v>
      </c>
      <c r="S432">
        <f>IF([107]Sheet1!A364&lt;&gt;"",[107]Sheet1!A364,"")</f>
        <v>64</v>
      </c>
      <c r="T432">
        <f>IF([108]Sheet1!A364&lt;&gt;"",[108]Sheet1!A364,"")</f>
        <v>265</v>
      </c>
      <c r="U432">
        <f>IF([109]Sheet1!A364&lt;&gt;"",[109]Sheet1!A364,"")</f>
        <v>349</v>
      </c>
      <c r="V432">
        <f>IF([110]Sheet1!A364&lt;&gt;"",[110]Sheet1!A364,"")</f>
        <v>528</v>
      </c>
      <c r="W432">
        <f>IF([111]Sheet1!A364&lt;&gt;"",[111]Sheet1!A364,"")</f>
        <v>4</v>
      </c>
      <c r="X432">
        <f>IF([112]Sheet1!A364&lt;&gt;"",[112]Sheet1!A364,"")</f>
        <v>241</v>
      </c>
      <c r="Y432">
        <f>IF([113]Sheet1!A364&lt;&gt;"",[113]Sheet1!A364,"")</f>
        <v>156</v>
      </c>
      <c r="Z432">
        <f>IF([114]Sheet1!A364&lt;&gt;"",[114]Sheet1!A364,"")</f>
        <v>228</v>
      </c>
      <c r="AA432">
        <f>IF([115]Sheet1!A364&lt;&gt;"",[115]Sheet1!A364,"")</f>
        <v>86</v>
      </c>
      <c r="AB432">
        <f>IF([116]Sheet1!A364&lt;&gt;"",[116]Sheet1!A364,"")</f>
        <v>217</v>
      </c>
      <c r="AC432">
        <f>IF([117]Sheet1!A364&lt;&gt;"",[117]Sheet1!A364,"")</f>
        <v>48</v>
      </c>
      <c r="AD432">
        <f>IF([118]Sheet1!A364&lt;&gt;"",[118]Sheet1!A364,"")</f>
        <v>185</v>
      </c>
      <c r="AE432">
        <f>IF([119]Sheet1!A364&lt;&gt;"",[119]Sheet1!A364,"")</f>
        <v>287</v>
      </c>
      <c r="AF432">
        <f>IF([120]Sheet1!A364&lt;&gt;"",[120]Sheet1!A364,"")</f>
        <v>375</v>
      </c>
      <c r="AG432" t="str">
        <f>IF([121]Sheet1!A364&lt;&gt;"",[121]Sheet1!A364,"")</f>
        <v/>
      </c>
      <c r="AH432">
        <f>IF([122]Sheet1!A364&lt;&gt;"",[122]Sheet1!A364,"")</f>
        <v>86</v>
      </c>
      <c r="AI432">
        <f>IF([123]Sheet1!A364&lt;&gt;"",[123]Sheet1!A364,"")</f>
        <v>1</v>
      </c>
      <c r="AJ432">
        <f>IF([124]Sheet1!A364&lt;&gt;"",[124]Sheet1!A364,"")</f>
        <v>339</v>
      </c>
      <c r="AK432">
        <f>IF([125]Sheet1!A364&lt;&gt;"",[125]Sheet1!A364,"")</f>
        <v>184</v>
      </c>
      <c r="AL432">
        <f>IF([126]Sheet1!A364&lt;&gt;"",[126]Sheet1!A364,"")</f>
        <v>452</v>
      </c>
      <c r="AM432">
        <f>IF([127]Sheet1!A364&lt;&gt;"",[127]Sheet1!A364,"")</f>
        <v>516</v>
      </c>
      <c r="AN432">
        <f>IF([128]Sheet1!A364&lt;&gt;"",[128]Sheet1!A364,"")</f>
        <v>105</v>
      </c>
      <c r="AO432" t="str">
        <f>IF([129]Sheet1!A364&lt;&gt;"",[129]Sheet1!A364,"")</f>
        <v/>
      </c>
      <c r="AP432" t="str">
        <f>IF([130]Sheet1!A364&lt;&gt;"",[130]Sheet1!A364,"")</f>
        <v/>
      </c>
      <c r="AQ432">
        <f>IF([131]Sheet1!A364&lt;&gt;"",[131]Sheet1!A364,"")</f>
        <v>266</v>
      </c>
      <c r="AR432">
        <f>IF([132]Sheet1!A364&lt;&gt;"",[132]Sheet1!A364,"")</f>
        <v>129</v>
      </c>
      <c r="AS432">
        <f>IF([133]Sheet1!A364&lt;&gt;"",[133]Sheet1!A364,"")</f>
        <v>348</v>
      </c>
      <c r="AT432">
        <f>IF([134]Sheet1!A364&lt;&gt;"",[134]Sheet1!A364,"")</f>
        <v>359</v>
      </c>
      <c r="AU432">
        <f>IF([135]Sheet1!A364&lt;&gt;"",[135]Sheet1!A364,"")</f>
        <v>53</v>
      </c>
      <c r="AV432">
        <f>IF([136]Sheet1!A364&lt;&gt;"",[136]Sheet1!A364,"")</f>
        <v>635</v>
      </c>
      <c r="AW432">
        <f>IF([137]Sheet1!A364&lt;&gt;"",[137]Sheet1!A364,"")</f>
        <v>616</v>
      </c>
      <c r="AX432">
        <f>IF([138]Sheet1!A364&lt;&gt;"",[138]Sheet1!A364,"")</f>
        <v>19</v>
      </c>
      <c r="AY432">
        <f>IF([139]Sheet1!A364&lt;&gt;"",[139]Sheet1!A364,"")</f>
        <v>88</v>
      </c>
      <c r="AZ432">
        <f>IF([140]Sheet1!A364&lt;&gt;"",[140]Sheet1!A364,"")</f>
        <v>599</v>
      </c>
      <c r="BA432">
        <f>IF([141]Sheet1!A364&lt;&gt;"",[141]Sheet1!A364,"")</f>
        <v>255</v>
      </c>
      <c r="BB432">
        <f>IF([142]Sheet1!A364&lt;&gt;"",[142]Sheet1!A364,"")</f>
        <v>199</v>
      </c>
      <c r="BC432">
        <f>IF([143]Sheet1!A364&lt;&gt;"",[143]Sheet1!A364,"")</f>
        <v>51</v>
      </c>
      <c r="BD432">
        <f>IF([144]Sheet1!A364&lt;&gt;"",[144]Sheet1!A364,"")</f>
        <v>48</v>
      </c>
      <c r="BE432">
        <f>IF([145]Sheet1!A364&lt;&gt;"",[145]Sheet1!A364,"")</f>
        <v>138</v>
      </c>
      <c r="BF432">
        <f>IF([146]Sheet1!A364&lt;&gt;"",[146]Sheet1!A364,"")</f>
        <v>174</v>
      </c>
      <c r="BG432">
        <f>IF([147]Sheet1!A364&lt;&gt;"",[147]Sheet1!A364,"")</f>
        <v>569</v>
      </c>
      <c r="BH432">
        <f>IF([148]Sheet1!A364&lt;&gt;"",[148]Sheet1!A364,"")</f>
        <v>90</v>
      </c>
      <c r="BI432">
        <f>IF([149]Sheet1!A364&lt;&gt;"",[149]Sheet1!A364,"")</f>
        <v>551</v>
      </c>
      <c r="BJ432">
        <f>IF([150]Sheet1!A364&lt;&gt;"",[150]Sheet1!A364,"")</f>
        <v>310</v>
      </c>
      <c r="BK432">
        <f>IF([151]Sheet1!A364&lt;&gt;"",[151]Sheet1!A364,"")</f>
        <v>227</v>
      </c>
      <c r="BL432">
        <f>IF([152]Sheet1!A364&lt;&gt;"",[152]Sheet1!A364,"")</f>
        <v>271</v>
      </c>
      <c r="BM432">
        <f>IF([153]Sheet1!A364&lt;&gt;"",[153]Sheet1!A364,"")</f>
        <v>259</v>
      </c>
      <c r="BN432">
        <f>IF([154]Sheet1!A364&lt;&gt;"",[154]Sheet1!A364,"")</f>
        <v>593</v>
      </c>
      <c r="BO432">
        <f>IF([155]Sheet1!A364&lt;&gt;"",[155]Sheet1!A364,"")</f>
        <v>362</v>
      </c>
      <c r="BP432">
        <f>IF([156]Sheet1!A364&lt;&gt;"",[156]Sheet1!A364,"")</f>
        <v>633</v>
      </c>
      <c r="BQ432">
        <f>IF([157]Sheet1!A364&lt;&gt;"",[157]Sheet1!A364,"")</f>
        <v>145</v>
      </c>
      <c r="BR432">
        <f>IF([158]Sheet1!A364&lt;&gt;"",[158]Sheet1!A364,"")</f>
        <v>157</v>
      </c>
      <c r="BS432">
        <f>IF([159]Sheet1!A364&lt;&gt;"",[159]Sheet1!A364,"")</f>
        <v>139</v>
      </c>
      <c r="BT432">
        <f>IF([160]Sheet1!A364&lt;&gt;"",[160]Sheet1!A364,"")</f>
        <v>176</v>
      </c>
      <c r="BU432">
        <f>IF([161]Sheet1!A364&lt;&gt;"",[161]Sheet1!A364,"")</f>
        <v>330</v>
      </c>
      <c r="BV432">
        <f>IF([162]Sheet1!A364&lt;&gt;"",[162]Sheet1!A364,"")</f>
        <v>594</v>
      </c>
      <c r="BW432">
        <f>IF([163]Sheet1!A364&lt;&gt;"",[163]Sheet1!A364,"")</f>
        <v>509</v>
      </c>
      <c r="BX432">
        <f>IF([164]Sheet1!A364&lt;&gt;"",[164]Sheet1!A364,"")</f>
        <v>315</v>
      </c>
      <c r="BY432">
        <f>IF([165]Sheet1!A364&lt;&gt;"",[165]Sheet1!A364,"")</f>
        <v>506</v>
      </c>
      <c r="BZ432">
        <f>IF([166]Sheet1!A364&lt;&gt;"",[166]Sheet1!A364,"")</f>
        <v>278</v>
      </c>
      <c r="CA432">
        <f>IF([167]Sheet1!A364&lt;&gt;"",[167]Sheet1!A364,"")</f>
        <v>166</v>
      </c>
      <c r="CB432">
        <f>IF([168]Sheet1!A364&lt;&gt;"",[168]Sheet1!A364,"")</f>
        <v>35</v>
      </c>
      <c r="CC432">
        <f>IF([169]Sheet1!A364&lt;&gt;"",[169]Sheet1!A364,"")</f>
        <v>442</v>
      </c>
      <c r="CD432">
        <f>IF([170]Sheet1!A364&lt;&gt;"",[170]Sheet1!A364,"")</f>
        <v>199</v>
      </c>
      <c r="CE432">
        <f>IF([171]Sheet1!A364&lt;&gt;"",[171]Sheet1!A364,"")</f>
        <v>176</v>
      </c>
      <c r="CF432">
        <f>IF([172]Sheet1!A364&lt;&gt;"",[172]Sheet1!A364,"")</f>
        <v>80</v>
      </c>
      <c r="CG432">
        <f>IF([173]Sheet1!A364&lt;&gt;"",[173]Sheet1!A364,"")</f>
        <v>525</v>
      </c>
      <c r="CH432">
        <f>IF([174]Sheet1!A364&lt;&gt;"",[174]Sheet1!A364,"")</f>
        <v>438</v>
      </c>
      <c r="CI432">
        <f>IF([175]Sheet1!A364&lt;&gt;"",[175]Sheet1!A364,"")</f>
        <v>76</v>
      </c>
      <c r="CJ432">
        <f>IF([176]Sheet1!A364&lt;&gt;"",[176]Sheet1!A364,"")</f>
        <v>486</v>
      </c>
      <c r="CK432">
        <f>IF([177]Sheet1!A364&lt;&gt;"",[177]Sheet1!A364,"")</f>
        <v>131</v>
      </c>
      <c r="CL432">
        <f>IF([178]Sheet1!A364&lt;&gt;"",[178]Sheet1!A364,"")</f>
        <v>96</v>
      </c>
    </row>
    <row r="433" spans="2:90">
      <c r="B433">
        <f>IF([90]Sheet1!A365&lt;&gt;"",[90]Sheet1!A365,"")</f>
        <v>165</v>
      </c>
      <c r="C433" t="str">
        <f>IF([91]Sheet1!A365&lt;&gt;"",[91]Sheet1!A365,"")</f>
        <v/>
      </c>
      <c r="D433" t="str">
        <f>IF([92]Sheet1!A365&lt;&gt;"",[92]Sheet1!A365,"")</f>
        <v/>
      </c>
      <c r="E433" t="str">
        <f>IF([93]Sheet1!A365&lt;&gt;"",[93]Sheet1!A365,"")</f>
        <v/>
      </c>
      <c r="F433" t="str">
        <f>IF([94]Sheet1!A365&lt;&gt;"",[94]Sheet1!A365,"")</f>
        <v/>
      </c>
      <c r="G433">
        <f>IF([95]Sheet1!A365&lt;&gt;"",[95]Sheet1!A365,"")</f>
        <v>163</v>
      </c>
      <c r="H433">
        <f>IF([96]Sheet1!A365&lt;&gt;"",[96]Sheet1!A365,"")</f>
        <v>554</v>
      </c>
      <c r="I433">
        <f>IF([97]Sheet1!A365&lt;&gt;"",[97]Sheet1!A365,"")</f>
        <v>230</v>
      </c>
      <c r="J433">
        <f>IF([98]Sheet1!A365&lt;&gt;"",[98]Sheet1!A365,"")</f>
        <v>224</v>
      </c>
      <c r="K433">
        <f>IF([99]Sheet1!A365&lt;&gt;"",[99]Sheet1!A365,"")</f>
        <v>323</v>
      </c>
      <c r="L433">
        <f>IF([100]Sheet1!A365&lt;&gt;"",[100]Sheet1!A365,"")</f>
        <v>311</v>
      </c>
      <c r="M433">
        <f>IF([101]Sheet1!A365&lt;&gt;"",[101]Sheet1!A365,"")</f>
        <v>191</v>
      </c>
      <c r="N433">
        <f>IF([102]Sheet1!A365&lt;&gt;"",[102]Sheet1!A365,"")</f>
        <v>630</v>
      </c>
      <c r="O433">
        <f>IF([103]Sheet1!A365&lt;&gt;"",[103]Sheet1!A365,"")</f>
        <v>382</v>
      </c>
      <c r="P433">
        <f>IF([104]Sheet1!A365&lt;&gt;"",[104]Sheet1!A365,"")</f>
        <v>651</v>
      </c>
      <c r="Q433">
        <f>IF([105]Sheet1!A365&lt;&gt;"",[105]Sheet1!A365,"")</f>
        <v>662</v>
      </c>
      <c r="R433">
        <f>IF([106]Sheet1!A365&lt;&gt;"",[106]Sheet1!A365,"")</f>
        <v>283</v>
      </c>
      <c r="S433">
        <f>IF([107]Sheet1!A365&lt;&gt;"",[107]Sheet1!A365,"")</f>
        <v>159</v>
      </c>
      <c r="T433">
        <f>IF([108]Sheet1!A365&lt;&gt;"",[108]Sheet1!A365,"")</f>
        <v>521</v>
      </c>
      <c r="U433">
        <f>IF([109]Sheet1!A365&lt;&gt;"",[109]Sheet1!A365,"")</f>
        <v>93</v>
      </c>
      <c r="V433">
        <f>IF([110]Sheet1!A365&lt;&gt;"",[110]Sheet1!A365,"")</f>
        <v>394</v>
      </c>
      <c r="W433">
        <f>IF([111]Sheet1!A365&lt;&gt;"",[111]Sheet1!A365,"")</f>
        <v>221</v>
      </c>
      <c r="X433">
        <f>IF([112]Sheet1!A365&lt;&gt;"",[112]Sheet1!A365,"")</f>
        <v>252</v>
      </c>
      <c r="Y433">
        <f>IF([113]Sheet1!A365&lt;&gt;"",[113]Sheet1!A365,"")</f>
        <v>444</v>
      </c>
      <c r="Z433">
        <f>IF([114]Sheet1!A365&lt;&gt;"",[114]Sheet1!A365,"")</f>
        <v>78</v>
      </c>
      <c r="AA433">
        <f>IF([115]Sheet1!A365&lt;&gt;"",[115]Sheet1!A365,"")</f>
        <v>100</v>
      </c>
      <c r="AB433">
        <f>IF([116]Sheet1!A365&lt;&gt;"",[116]Sheet1!A365,"")</f>
        <v>222</v>
      </c>
      <c r="AC433">
        <f>IF([117]Sheet1!A365&lt;&gt;"",[117]Sheet1!A365,"")</f>
        <v>443</v>
      </c>
      <c r="AD433">
        <f>IF([118]Sheet1!A365&lt;&gt;"",[118]Sheet1!A365,"")</f>
        <v>328</v>
      </c>
      <c r="AE433">
        <f>IF([119]Sheet1!A365&lt;&gt;"",[119]Sheet1!A365,"")</f>
        <v>518</v>
      </c>
      <c r="AF433">
        <f>IF([120]Sheet1!A365&lt;&gt;"",[120]Sheet1!A365,"")</f>
        <v>539</v>
      </c>
      <c r="AG433" t="str">
        <f>IF([121]Sheet1!A365&lt;&gt;"",[121]Sheet1!A365,"")</f>
        <v/>
      </c>
      <c r="AH433">
        <f>IF([122]Sheet1!A365&lt;&gt;"",[122]Sheet1!A365,"")</f>
        <v>460</v>
      </c>
      <c r="AI433">
        <f>IF([123]Sheet1!A365&lt;&gt;"",[123]Sheet1!A365,"")</f>
        <v>491</v>
      </c>
      <c r="AJ433">
        <f>IF([124]Sheet1!A365&lt;&gt;"",[124]Sheet1!A365,"")</f>
        <v>275</v>
      </c>
      <c r="AK433">
        <f>IF([125]Sheet1!A365&lt;&gt;"",[125]Sheet1!A365,"")</f>
        <v>98</v>
      </c>
      <c r="AL433">
        <f>IF([126]Sheet1!A365&lt;&gt;"",[126]Sheet1!A365,"")</f>
        <v>498</v>
      </c>
      <c r="AM433">
        <f>IF([127]Sheet1!A365&lt;&gt;"",[127]Sheet1!A365,"")</f>
        <v>65</v>
      </c>
      <c r="AN433">
        <f>IF([128]Sheet1!A365&lt;&gt;"",[128]Sheet1!A365,"")</f>
        <v>487</v>
      </c>
      <c r="AO433" t="str">
        <f>IF([129]Sheet1!A365&lt;&gt;"",[129]Sheet1!A365,"")</f>
        <v/>
      </c>
      <c r="AP433" t="str">
        <f>IF([130]Sheet1!A365&lt;&gt;"",[130]Sheet1!A365,"")</f>
        <v/>
      </c>
      <c r="AQ433">
        <f>IF([131]Sheet1!A365&lt;&gt;"",[131]Sheet1!A365,"")</f>
        <v>51</v>
      </c>
      <c r="AR433">
        <f>IF([132]Sheet1!A365&lt;&gt;"",[132]Sheet1!A365,"")</f>
        <v>71</v>
      </c>
      <c r="AS433">
        <f>IF([133]Sheet1!A365&lt;&gt;"",[133]Sheet1!A365,"")</f>
        <v>121</v>
      </c>
      <c r="AT433">
        <f>IF([134]Sheet1!A365&lt;&gt;"",[134]Sheet1!A365,"")</f>
        <v>330</v>
      </c>
      <c r="AU433">
        <f>IF([135]Sheet1!A365&lt;&gt;"",[135]Sheet1!A365,"")</f>
        <v>225</v>
      </c>
      <c r="AV433">
        <f>IF([136]Sheet1!A365&lt;&gt;"",[136]Sheet1!A365,"")</f>
        <v>295</v>
      </c>
      <c r="AW433">
        <f>IF([137]Sheet1!A365&lt;&gt;"",[137]Sheet1!A365,"")</f>
        <v>296</v>
      </c>
      <c r="AX433">
        <f>IF([138]Sheet1!A365&lt;&gt;"",[138]Sheet1!A365,"")</f>
        <v>86</v>
      </c>
      <c r="AY433">
        <f>IF([139]Sheet1!A365&lt;&gt;"",[139]Sheet1!A365,"")</f>
        <v>181</v>
      </c>
      <c r="AZ433">
        <f>IF([140]Sheet1!A365&lt;&gt;"",[140]Sheet1!A365,"")</f>
        <v>214</v>
      </c>
      <c r="BA433">
        <f>IF([141]Sheet1!A365&lt;&gt;"",[141]Sheet1!A365,"")</f>
        <v>66</v>
      </c>
      <c r="BB433">
        <f>IF([142]Sheet1!A365&lt;&gt;"",[142]Sheet1!A365,"")</f>
        <v>152</v>
      </c>
      <c r="BC433">
        <f>IF([143]Sheet1!A365&lt;&gt;"",[143]Sheet1!A365,"")</f>
        <v>399</v>
      </c>
      <c r="BD433">
        <f>IF([144]Sheet1!A365&lt;&gt;"",[144]Sheet1!A365,"")</f>
        <v>664</v>
      </c>
      <c r="BE433">
        <f>IF([145]Sheet1!A365&lt;&gt;"",[145]Sheet1!A365,"")</f>
        <v>256</v>
      </c>
      <c r="BF433">
        <f>IF([146]Sheet1!A365&lt;&gt;"",[146]Sheet1!A365,"")</f>
        <v>248</v>
      </c>
      <c r="BG433">
        <f>IF([147]Sheet1!A365&lt;&gt;"",[147]Sheet1!A365,"")</f>
        <v>40</v>
      </c>
      <c r="BH433">
        <f>IF([148]Sheet1!A365&lt;&gt;"",[148]Sheet1!A365,"")</f>
        <v>601</v>
      </c>
      <c r="BI433">
        <f>IF([149]Sheet1!A365&lt;&gt;"",[149]Sheet1!A365,"")</f>
        <v>168</v>
      </c>
      <c r="BJ433">
        <f>IF([150]Sheet1!A365&lt;&gt;"",[150]Sheet1!A365,"")</f>
        <v>99</v>
      </c>
      <c r="BK433">
        <f>IF([151]Sheet1!A365&lt;&gt;"",[151]Sheet1!A365,"")</f>
        <v>258</v>
      </c>
      <c r="BL433">
        <f>IF([152]Sheet1!A365&lt;&gt;"",[152]Sheet1!A365,"")</f>
        <v>65</v>
      </c>
      <c r="BM433">
        <f>IF([153]Sheet1!A365&lt;&gt;"",[153]Sheet1!A365,"")</f>
        <v>342</v>
      </c>
      <c r="BN433">
        <f>IF([154]Sheet1!A365&lt;&gt;"",[154]Sheet1!A365,"")</f>
        <v>564</v>
      </c>
      <c r="BO433">
        <f>IF([155]Sheet1!A365&lt;&gt;"",[155]Sheet1!A365,"")</f>
        <v>83</v>
      </c>
      <c r="BP433">
        <f>IF([156]Sheet1!A365&lt;&gt;"",[156]Sheet1!A365,"")</f>
        <v>3</v>
      </c>
      <c r="BQ433">
        <f>IF([157]Sheet1!A365&lt;&gt;"",[157]Sheet1!A365,"")</f>
        <v>96</v>
      </c>
      <c r="BR433">
        <f>IF([158]Sheet1!A365&lt;&gt;"",[158]Sheet1!A365,"")</f>
        <v>30</v>
      </c>
      <c r="BS433">
        <f>IF([159]Sheet1!A365&lt;&gt;"",[159]Sheet1!A365,"")</f>
        <v>135</v>
      </c>
      <c r="BT433">
        <f>IF([160]Sheet1!A365&lt;&gt;"",[160]Sheet1!A365,"")</f>
        <v>88</v>
      </c>
      <c r="BU433">
        <f>IF([161]Sheet1!A365&lt;&gt;"",[161]Sheet1!A365,"")</f>
        <v>533</v>
      </c>
      <c r="BV433">
        <f>IF([162]Sheet1!A365&lt;&gt;"",[162]Sheet1!A365,"")</f>
        <v>600</v>
      </c>
      <c r="BW433">
        <f>IF([163]Sheet1!A365&lt;&gt;"",[163]Sheet1!A365,"")</f>
        <v>102</v>
      </c>
      <c r="BX433">
        <f>IF([164]Sheet1!A365&lt;&gt;"",[164]Sheet1!A365,"")</f>
        <v>116</v>
      </c>
      <c r="BY433">
        <f>IF([165]Sheet1!A365&lt;&gt;"",[165]Sheet1!A365,"")</f>
        <v>509</v>
      </c>
      <c r="BZ433">
        <f>IF([166]Sheet1!A365&lt;&gt;"",[166]Sheet1!A365,"")</f>
        <v>653</v>
      </c>
      <c r="CA433">
        <f>IF([167]Sheet1!A365&lt;&gt;"",[167]Sheet1!A365,"")</f>
        <v>356</v>
      </c>
      <c r="CB433">
        <f>IF([168]Sheet1!A365&lt;&gt;"",[168]Sheet1!A365,"")</f>
        <v>556</v>
      </c>
      <c r="CC433">
        <f>IF([169]Sheet1!A365&lt;&gt;"",[169]Sheet1!A365,"")</f>
        <v>636</v>
      </c>
      <c r="CD433">
        <f>IF([170]Sheet1!A365&lt;&gt;"",[170]Sheet1!A365,"")</f>
        <v>144</v>
      </c>
      <c r="CE433">
        <f>IF([171]Sheet1!A365&lt;&gt;"",[171]Sheet1!A365,"")</f>
        <v>579</v>
      </c>
      <c r="CF433">
        <f>IF([172]Sheet1!A365&lt;&gt;"",[172]Sheet1!A365,"")</f>
        <v>49</v>
      </c>
      <c r="CG433">
        <f>IF([173]Sheet1!A365&lt;&gt;"",[173]Sheet1!A365,"")</f>
        <v>600</v>
      </c>
      <c r="CH433">
        <f>IF([174]Sheet1!A365&lt;&gt;"",[174]Sheet1!A365,"")</f>
        <v>243</v>
      </c>
      <c r="CI433">
        <f>IF([175]Sheet1!A365&lt;&gt;"",[175]Sheet1!A365,"")</f>
        <v>233</v>
      </c>
      <c r="CJ433">
        <f>IF([176]Sheet1!A365&lt;&gt;"",[176]Sheet1!A365,"")</f>
        <v>646</v>
      </c>
      <c r="CK433">
        <f>IF([177]Sheet1!A365&lt;&gt;"",[177]Sheet1!A365,"")</f>
        <v>195</v>
      </c>
      <c r="CL433">
        <f>IF([178]Sheet1!A365&lt;&gt;"",[178]Sheet1!A365,"")</f>
        <v>617</v>
      </c>
    </row>
    <row r="434" spans="2:90">
      <c r="B434">
        <f>IF([90]Sheet1!A366&lt;&gt;"",[90]Sheet1!A366,"")</f>
        <v>487</v>
      </c>
      <c r="C434" t="str">
        <f>IF([91]Sheet1!A366&lt;&gt;"",[91]Sheet1!A366,"")</f>
        <v/>
      </c>
      <c r="D434" t="str">
        <f>IF([92]Sheet1!A366&lt;&gt;"",[92]Sheet1!A366,"")</f>
        <v/>
      </c>
      <c r="E434" t="str">
        <f>IF([93]Sheet1!A366&lt;&gt;"",[93]Sheet1!A366,"")</f>
        <v/>
      </c>
      <c r="F434" t="str">
        <f>IF([94]Sheet1!A366&lt;&gt;"",[94]Sheet1!A366,"")</f>
        <v/>
      </c>
      <c r="G434">
        <f>IF([95]Sheet1!A366&lt;&gt;"",[95]Sheet1!A366,"")</f>
        <v>73</v>
      </c>
      <c r="H434">
        <f>IF([96]Sheet1!A366&lt;&gt;"",[96]Sheet1!A366,"")</f>
        <v>363</v>
      </c>
      <c r="I434">
        <f>IF([97]Sheet1!A366&lt;&gt;"",[97]Sheet1!A366,"")</f>
        <v>132</v>
      </c>
      <c r="J434">
        <f>IF([98]Sheet1!A366&lt;&gt;"",[98]Sheet1!A366,"")</f>
        <v>86</v>
      </c>
      <c r="K434">
        <f>IF([99]Sheet1!A366&lt;&gt;"",[99]Sheet1!A366,"")</f>
        <v>122</v>
      </c>
      <c r="L434">
        <f>IF([100]Sheet1!A366&lt;&gt;"",[100]Sheet1!A366,"")</f>
        <v>555</v>
      </c>
      <c r="M434">
        <f>IF([101]Sheet1!A366&lt;&gt;"",[101]Sheet1!A366,"")</f>
        <v>102</v>
      </c>
      <c r="N434">
        <f>IF([102]Sheet1!A366&lt;&gt;"",[102]Sheet1!A366,"")</f>
        <v>141</v>
      </c>
      <c r="O434">
        <f>IF([103]Sheet1!A366&lt;&gt;"",[103]Sheet1!A366,"")</f>
        <v>550</v>
      </c>
      <c r="P434">
        <f>IF([104]Sheet1!A366&lt;&gt;"",[104]Sheet1!A366,"")</f>
        <v>139</v>
      </c>
      <c r="Q434">
        <f>IF([105]Sheet1!A366&lt;&gt;"",[105]Sheet1!A366,"")</f>
        <v>8</v>
      </c>
      <c r="R434">
        <f>IF([106]Sheet1!A366&lt;&gt;"",[106]Sheet1!A366,"")</f>
        <v>303</v>
      </c>
      <c r="S434">
        <f>IF([107]Sheet1!A366&lt;&gt;"",[107]Sheet1!A366,"")</f>
        <v>13</v>
      </c>
      <c r="T434">
        <f>IF([108]Sheet1!A366&lt;&gt;"",[108]Sheet1!A366,"")</f>
        <v>424</v>
      </c>
      <c r="U434">
        <f>IF([109]Sheet1!A366&lt;&gt;"",[109]Sheet1!A366,"")</f>
        <v>476</v>
      </c>
      <c r="V434">
        <f>IF([110]Sheet1!A366&lt;&gt;"",[110]Sheet1!A366,"")</f>
        <v>546</v>
      </c>
      <c r="W434">
        <f>IF([111]Sheet1!A366&lt;&gt;"",[111]Sheet1!A366,"")</f>
        <v>209</v>
      </c>
      <c r="X434">
        <f>IF([112]Sheet1!A366&lt;&gt;"",[112]Sheet1!A366,"")</f>
        <v>521</v>
      </c>
      <c r="Y434">
        <f>IF([113]Sheet1!A366&lt;&gt;"",[113]Sheet1!A366,"")</f>
        <v>543</v>
      </c>
      <c r="Z434">
        <f>IF([114]Sheet1!A366&lt;&gt;"",[114]Sheet1!A366,"")</f>
        <v>34</v>
      </c>
      <c r="AA434">
        <f>IF([115]Sheet1!A366&lt;&gt;"",[115]Sheet1!A366,"")</f>
        <v>119</v>
      </c>
      <c r="AB434">
        <f>IF([116]Sheet1!A366&lt;&gt;"",[116]Sheet1!A366,"")</f>
        <v>425</v>
      </c>
      <c r="AC434">
        <f>IF([117]Sheet1!A366&lt;&gt;"",[117]Sheet1!A366,"")</f>
        <v>537</v>
      </c>
      <c r="AD434">
        <f>IF([118]Sheet1!A366&lt;&gt;"",[118]Sheet1!A366,"")</f>
        <v>493</v>
      </c>
      <c r="AE434">
        <f>IF([119]Sheet1!A366&lt;&gt;"",[119]Sheet1!A366,"")</f>
        <v>546</v>
      </c>
      <c r="AF434">
        <f>IF([120]Sheet1!A366&lt;&gt;"",[120]Sheet1!A366,"")</f>
        <v>393</v>
      </c>
      <c r="AG434" t="str">
        <f>IF([121]Sheet1!A366&lt;&gt;"",[121]Sheet1!A366,"")</f>
        <v/>
      </c>
      <c r="AH434">
        <f>IF([122]Sheet1!A366&lt;&gt;"",[122]Sheet1!A366,"")</f>
        <v>217</v>
      </c>
      <c r="AI434">
        <f>IF([123]Sheet1!A366&lt;&gt;"",[123]Sheet1!A366,"")</f>
        <v>160</v>
      </c>
      <c r="AJ434">
        <f>IF([124]Sheet1!A366&lt;&gt;"",[124]Sheet1!A366,"")</f>
        <v>173</v>
      </c>
      <c r="AK434">
        <f>IF([125]Sheet1!A366&lt;&gt;"",[125]Sheet1!A366,"")</f>
        <v>300</v>
      </c>
      <c r="AL434">
        <f>IF([126]Sheet1!A366&lt;&gt;"",[126]Sheet1!A366,"")</f>
        <v>35</v>
      </c>
      <c r="AM434">
        <f>IF([127]Sheet1!A366&lt;&gt;"",[127]Sheet1!A366,"")</f>
        <v>284</v>
      </c>
      <c r="AN434">
        <f>IF([128]Sheet1!A366&lt;&gt;"",[128]Sheet1!A366,"")</f>
        <v>74</v>
      </c>
      <c r="AO434" t="str">
        <f>IF([129]Sheet1!A366&lt;&gt;"",[129]Sheet1!A366,"")</f>
        <v/>
      </c>
      <c r="AP434" t="str">
        <f>IF([130]Sheet1!A366&lt;&gt;"",[130]Sheet1!A366,"")</f>
        <v/>
      </c>
      <c r="AQ434">
        <f>IF([131]Sheet1!A366&lt;&gt;"",[131]Sheet1!A366,"")</f>
        <v>608</v>
      </c>
      <c r="AR434">
        <f>IF([132]Sheet1!A366&lt;&gt;"",[132]Sheet1!A366,"")</f>
        <v>604</v>
      </c>
      <c r="AS434">
        <f>IF([133]Sheet1!A366&lt;&gt;"",[133]Sheet1!A366,"")</f>
        <v>277</v>
      </c>
      <c r="AT434">
        <f>IF([134]Sheet1!A366&lt;&gt;"",[134]Sheet1!A366,"")</f>
        <v>103</v>
      </c>
      <c r="AU434">
        <f>IF([135]Sheet1!A366&lt;&gt;"",[135]Sheet1!A366,"")</f>
        <v>595</v>
      </c>
      <c r="AV434">
        <f>IF([136]Sheet1!A366&lt;&gt;"",[136]Sheet1!A366,"")</f>
        <v>171</v>
      </c>
      <c r="AW434">
        <f>IF([137]Sheet1!A366&lt;&gt;"",[137]Sheet1!A366,"")</f>
        <v>551</v>
      </c>
      <c r="AX434">
        <f>IF([138]Sheet1!A366&lt;&gt;"",[138]Sheet1!A366,"")</f>
        <v>37</v>
      </c>
      <c r="AY434">
        <f>IF([139]Sheet1!A366&lt;&gt;"",[139]Sheet1!A366,"")</f>
        <v>225</v>
      </c>
      <c r="AZ434">
        <f>IF([140]Sheet1!A366&lt;&gt;"",[140]Sheet1!A366,"")</f>
        <v>393</v>
      </c>
      <c r="BA434">
        <f>IF([141]Sheet1!A366&lt;&gt;"",[141]Sheet1!A366,"")</f>
        <v>31</v>
      </c>
      <c r="BB434">
        <f>IF([142]Sheet1!A366&lt;&gt;"",[142]Sheet1!A366,"")</f>
        <v>372</v>
      </c>
      <c r="BC434">
        <f>IF([143]Sheet1!A366&lt;&gt;"",[143]Sheet1!A366,"")</f>
        <v>336</v>
      </c>
      <c r="BD434">
        <f>IF([144]Sheet1!A366&lt;&gt;"",[144]Sheet1!A366,"")</f>
        <v>636</v>
      </c>
      <c r="BE434">
        <f>IF([145]Sheet1!A366&lt;&gt;"",[145]Sheet1!A366,"")</f>
        <v>16</v>
      </c>
      <c r="BF434">
        <f>IF([146]Sheet1!A366&lt;&gt;"",[146]Sheet1!A366,"")</f>
        <v>370</v>
      </c>
      <c r="BG434">
        <f>IF([147]Sheet1!A366&lt;&gt;"",[147]Sheet1!A366,"")</f>
        <v>315</v>
      </c>
      <c r="BH434">
        <f>IF([148]Sheet1!A366&lt;&gt;"",[148]Sheet1!A366,"")</f>
        <v>306</v>
      </c>
      <c r="BI434">
        <f>IF([149]Sheet1!A366&lt;&gt;"",[149]Sheet1!A366,"")</f>
        <v>241</v>
      </c>
      <c r="BJ434">
        <f>IF([150]Sheet1!A366&lt;&gt;"",[150]Sheet1!A366,"")</f>
        <v>401</v>
      </c>
      <c r="BK434">
        <f>IF([151]Sheet1!A366&lt;&gt;"",[151]Sheet1!A366,"")</f>
        <v>661</v>
      </c>
      <c r="BL434">
        <f>IF([152]Sheet1!A366&lt;&gt;"",[152]Sheet1!A366,"")</f>
        <v>326</v>
      </c>
      <c r="BM434">
        <f>IF([153]Sheet1!A366&lt;&gt;"",[153]Sheet1!A366,"")</f>
        <v>170</v>
      </c>
      <c r="BN434">
        <f>IF([154]Sheet1!A366&lt;&gt;"",[154]Sheet1!A366,"")</f>
        <v>331</v>
      </c>
      <c r="BO434">
        <f>IF([155]Sheet1!A366&lt;&gt;"",[155]Sheet1!A366,"")</f>
        <v>397</v>
      </c>
      <c r="BP434">
        <f>IF([156]Sheet1!A366&lt;&gt;"",[156]Sheet1!A366,"")</f>
        <v>617</v>
      </c>
      <c r="BQ434">
        <f>IF([157]Sheet1!A366&lt;&gt;"",[157]Sheet1!A366,"")</f>
        <v>652</v>
      </c>
      <c r="BR434">
        <f>IF([158]Sheet1!A366&lt;&gt;"",[158]Sheet1!A366,"")</f>
        <v>336</v>
      </c>
      <c r="BS434">
        <f>IF([159]Sheet1!A366&lt;&gt;"",[159]Sheet1!A366,"")</f>
        <v>119</v>
      </c>
      <c r="BT434">
        <f>IF([160]Sheet1!A366&lt;&gt;"",[160]Sheet1!A366,"")</f>
        <v>611</v>
      </c>
      <c r="BU434">
        <f>IF([161]Sheet1!A366&lt;&gt;"",[161]Sheet1!A366,"")</f>
        <v>29</v>
      </c>
      <c r="BV434">
        <f>IF([162]Sheet1!A366&lt;&gt;"",[162]Sheet1!A366,"")</f>
        <v>124</v>
      </c>
      <c r="BW434">
        <f>IF([163]Sheet1!A366&lt;&gt;"",[163]Sheet1!A366,"")</f>
        <v>4</v>
      </c>
      <c r="BX434">
        <f>IF([164]Sheet1!A366&lt;&gt;"",[164]Sheet1!A366,"")</f>
        <v>383</v>
      </c>
      <c r="BY434">
        <f>IF([165]Sheet1!A366&lt;&gt;"",[165]Sheet1!A366,"")</f>
        <v>494</v>
      </c>
      <c r="BZ434">
        <f>IF([166]Sheet1!A366&lt;&gt;"",[166]Sheet1!A366,"")</f>
        <v>636</v>
      </c>
      <c r="CA434">
        <f>IF([167]Sheet1!A366&lt;&gt;"",[167]Sheet1!A366,"")</f>
        <v>121</v>
      </c>
      <c r="CB434">
        <f>IF([168]Sheet1!A366&lt;&gt;"",[168]Sheet1!A366,"")</f>
        <v>342</v>
      </c>
      <c r="CC434">
        <f>IF([169]Sheet1!A366&lt;&gt;"",[169]Sheet1!A366,"")</f>
        <v>554</v>
      </c>
      <c r="CD434">
        <f>IF([170]Sheet1!A366&lt;&gt;"",[170]Sheet1!A366,"")</f>
        <v>608</v>
      </c>
      <c r="CE434">
        <f>IF([171]Sheet1!A366&lt;&gt;"",[171]Sheet1!A366,"")</f>
        <v>293</v>
      </c>
      <c r="CF434">
        <f>IF([172]Sheet1!A366&lt;&gt;"",[172]Sheet1!A366,"")</f>
        <v>210</v>
      </c>
      <c r="CG434">
        <f>IF([173]Sheet1!A366&lt;&gt;"",[173]Sheet1!A366,"")</f>
        <v>371</v>
      </c>
      <c r="CH434">
        <f>IF([174]Sheet1!A366&lt;&gt;"",[174]Sheet1!A366,"")</f>
        <v>253</v>
      </c>
      <c r="CI434">
        <f>IF([175]Sheet1!A366&lt;&gt;"",[175]Sheet1!A366,"")</f>
        <v>355</v>
      </c>
      <c r="CJ434">
        <f>IF([176]Sheet1!A366&lt;&gt;"",[176]Sheet1!A366,"")</f>
        <v>487</v>
      </c>
      <c r="CK434">
        <f>IF([177]Sheet1!A366&lt;&gt;"",[177]Sheet1!A366,"")</f>
        <v>323</v>
      </c>
      <c r="CL434">
        <f>IF([178]Sheet1!A366&lt;&gt;"",[178]Sheet1!A366,"")</f>
        <v>232</v>
      </c>
    </row>
    <row r="435" spans="2:90">
      <c r="B435">
        <f>IF([90]Sheet1!A367&lt;&gt;"",[90]Sheet1!A367,"")</f>
        <v>541</v>
      </c>
      <c r="C435" t="str">
        <f>IF([91]Sheet1!A367&lt;&gt;"",[91]Sheet1!A367,"")</f>
        <v/>
      </c>
      <c r="D435" t="str">
        <f>IF([92]Sheet1!A367&lt;&gt;"",[92]Sheet1!A367,"")</f>
        <v/>
      </c>
      <c r="E435" t="str">
        <f>IF([93]Sheet1!A367&lt;&gt;"",[93]Sheet1!A367,"")</f>
        <v/>
      </c>
      <c r="F435" t="str">
        <f>IF([94]Sheet1!A367&lt;&gt;"",[94]Sheet1!A367,"")</f>
        <v/>
      </c>
      <c r="G435">
        <f>IF([95]Sheet1!A367&lt;&gt;"",[95]Sheet1!A367,"")</f>
        <v>281</v>
      </c>
      <c r="H435">
        <f>IF([96]Sheet1!A367&lt;&gt;"",[96]Sheet1!A367,"")</f>
        <v>6</v>
      </c>
      <c r="I435">
        <f>IF([97]Sheet1!A367&lt;&gt;"",[97]Sheet1!A367,"")</f>
        <v>584</v>
      </c>
      <c r="J435">
        <f>IF([98]Sheet1!A367&lt;&gt;"",[98]Sheet1!A367,"")</f>
        <v>206</v>
      </c>
      <c r="K435">
        <f>IF([99]Sheet1!A367&lt;&gt;"",[99]Sheet1!A367,"")</f>
        <v>378</v>
      </c>
      <c r="L435">
        <f>IF([100]Sheet1!A367&lt;&gt;"",[100]Sheet1!A367,"")</f>
        <v>578</v>
      </c>
      <c r="M435">
        <f>IF([101]Sheet1!A367&lt;&gt;"",[101]Sheet1!A367,"")</f>
        <v>378</v>
      </c>
      <c r="N435">
        <f>IF([102]Sheet1!A367&lt;&gt;"",[102]Sheet1!A367,"")</f>
        <v>571</v>
      </c>
      <c r="O435">
        <f>IF([103]Sheet1!A367&lt;&gt;"",[103]Sheet1!A367,"")</f>
        <v>98</v>
      </c>
      <c r="P435">
        <f>IF([104]Sheet1!A367&lt;&gt;"",[104]Sheet1!A367,"")</f>
        <v>126</v>
      </c>
      <c r="Q435">
        <f>IF([105]Sheet1!A367&lt;&gt;"",[105]Sheet1!A367,"")</f>
        <v>23</v>
      </c>
      <c r="R435">
        <f>IF([106]Sheet1!A367&lt;&gt;"",[106]Sheet1!A367,"")</f>
        <v>589</v>
      </c>
      <c r="S435">
        <f>IF([107]Sheet1!A367&lt;&gt;"",[107]Sheet1!A367,"")</f>
        <v>117</v>
      </c>
      <c r="T435">
        <f>IF([108]Sheet1!A367&lt;&gt;"",[108]Sheet1!A367,"")</f>
        <v>22</v>
      </c>
      <c r="U435">
        <f>IF([109]Sheet1!A367&lt;&gt;"",[109]Sheet1!A367,"")</f>
        <v>225</v>
      </c>
      <c r="V435">
        <f>IF([110]Sheet1!A367&lt;&gt;"",[110]Sheet1!A367,"")</f>
        <v>193</v>
      </c>
      <c r="W435">
        <f>IF([111]Sheet1!A367&lt;&gt;"",[111]Sheet1!A367,"")</f>
        <v>69</v>
      </c>
      <c r="X435">
        <f>IF([112]Sheet1!A367&lt;&gt;"",[112]Sheet1!A367,"")</f>
        <v>547</v>
      </c>
      <c r="Y435">
        <f>IF([113]Sheet1!A367&lt;&gt;"",[113]Sheet1!A367,"")</f>
        <v>210</v>
      </c>
      <c r="Z435">
        <f>IF([114]Sheet1!A367&lt;&gt;"",[114]Sheet1!A367,"")</f>
        <v>54</v>
      </c>
      <c r="AA435">
        <f>IF([115]Sheet1!A367&lt;&gt;"",[115]Sheet1!A367,"")</f>
        <v>90</v>
      </c>
      <c r="AB435">
        <f>IF([116]Sheet1!A367&lt;&gt;"",[116]Sheet1!A367,"")</f>
        <v>39</v>
      </c>
      <c r="AC435">
        <f>IF([117]Sheet1!A367&lt;&gt;"",[117]Sheet1!A367,"")</f>
        <v>440</v>
      </c>
      <c r="AD435">
        <f>IF([118]Sheet1!A367&lt;&gt;"",[118]Sheet1!A367,"")</f>
        <v>29</v>
      </c>
      <c r="AE435">
        <f>IF([119]Sheet1!A367&lt;&gt;"",[119]Sheet1!A367,"")</f>
        <v>210</v>
      </c>
      <c r="AF435">
        <f>IF([120]Sheet1!A367&lt;&gt;"",[120]Sheet1!A367,"")</f>
        <v>320</v>
      </c>
      <c r="AG435" t="str">
        <f>IF([121]Sheet1!A367&lt;&gt;"",[121]Sheet1!A367,"")</f>
        <v/>
      </c>
      <c r="AH435">
        <f>IF([122]Sheet1!A367&lt;&gt;"",[122]Sheet1!A367,"")</f>
        <v>496</v>
      </c>
      <c r="AI435">
        <f>IF([123]Sheet1!A367&lt;&gt;"",[123]Sheet1!A367,"")</f>
        <v>22</v>
      </c>
      <c r="AJ435">
        <f>IF([124]Sheet1!A367&lt;&gt;"",[124]Sheet1!A367,"")</f>
        <v>448</v>
      </c>
      <c r="AK435">
        <f>IF([125]Sheet1!A367&lt;&gt;"",[125]Sheet1!A367,"")</f>
        <v>251</v>
      </c>
      <c r="AL435">
        <f>IF([126]Sheet1!A367&lt;&gt;"",[126]Sheet1!A367,"")</f>
        <v>250</v>
      </c>
      <c r="AM435">
        <f>IF([127]Sheet1!A367&lt;&gt;"",[127]Sheet1!A367,"")</f>
        <v>225</v>
      </c>
      <c r="AN435">
        <f>IF([128]Sheet1!A367&lt;&gt;"",[128]Sheet1!A367,"")</f>
        <v>386</v>
      </c>
      <c r="AO435" t="str">
        <f>IF([129]Sheet1!A367&lt;&gt;"",[129]Sheet1!A367,"")</f>
        <v/>
      </c>
      <c r="AP435" t="str">
        <f>IF([130]Sheet1!A367&lt;&gt;"",[130]Sheet1!A367,"")</f>
        <v/>
      </c>
      <c r="AQ435">
        <f>IF([131]Sheet1!A367&lt;&gt;"",[131]Sheet1!A367,"")</f>
        <v>206</v>
      </c>
      <c r="AR435">
        <f>IF([132]Sheet1!A367&lt;&gt;"",[132]Sheet1!A367,"")</f>
        <v>646</v>
      </c>
      <c r="AS435">
        <f>IF([133]Sheet1!A367&lt;&gt;"",[133]Sheet1!A367,"")</f>
        <v>306</v>
      </c>
      <c r="AT435">
        <f>IF([134]Sheet1!A367&lt;&gt;"",[134]Sheet1!A367,"")</f>
        <v>132</v>
      </c>
      <c r="AU435">
        <f>IF([135]Sheet1!A367&lt;&gt;"",[135]Sheet1!A367,"")</f>
        <v>299</v>
      </c>
      <c r="AV435">
        <f>IF([136]Sheet1!A367&lt;&gt;"",[136]Sheet1!A367,"")</f>
        <v>355</v>
      </c>
      <c r="AW435">
        <f>IF([137]Sheet1!A367&lt;&gt;"",[137]Sheet1!A367,"")</f>
        <v>34</v>
      </c>
      <c r="AX435">
        <f>IF([138]Sheet1!A367&lt;&gt;"",[138]Sheet1!A367,"")</f>
        <v>561</v>
      </c>
      <c r="AY435">
        <f>IF([139]Sheet1!A367&lt;&gt;"",[139]Sheet1!A367,"")</f>
        <v>190</v>
      </c>
      <c r="AZ435">
        <f>IF([140]Sheet1!A367&lt;&gt;"",[140]Sheet1!A367,"")</f>
        <v>560</v>
      </c>
      <c r="BA435">
        <f>IF([141]Sheet1!A367&lt;&gt;"",[141]Sheet1!A367,"")</f>
        <v>254</v>
      </c>
      <c r="BB435">
        <f>IF([142]Sheet1!A367&lt;&gt;"",[142]Sheet1!A367,"")</f>
        <v>220</v>
      </c>
      <c r="BC435">
        <f>IF([143]Sheet1!A367&lt;&gt;"",[143]Sheet1!A367,"")</f>
        <v>57</v>
      </c>
      <c r="BD435">
        <f>IF([144]Sheet1!A367&lt;&gt;"",[144]Sheet1!A367,"")</f>
        <v>330</v>
      </c>
      <c r="BE435">
        <f>IF([145]Sheet1!A367&lt;&gt;"",[145]Sheet1!A367,"")</f>
        <v>216</v>
      </c>
      <c r="BF435">
        <f>IF([146]Sheet1!A367&lt;&gt;"",[146]Sheet1!A367,"")</f>
        <v>587</v>
      </c>
      <c r="BG435">
        <f>IF([147]Sheet1!A367&lt;&gt;"",[147]Sheet1!A367,"")</f>
        <v>4</v>
      </c>
      <c r="BH435">
        <f>IF([148]Sheet1!A367&lt;&gt;"",[148]Sheet1!A367,"")</f>
        <v>635</v>
      </c>
      <c r="BI435">
        <f>IF([149]Sheet1!A367&lt;&gt;"",[149]Sheet1!A367,"")</f>
        <v>297</v>
      </c>
      <c r="BJ435">
        <f>IF([150]Sheet1!A367&lt;&gt;"",[150]Sheet1!A367,"")</f>
        <v>127</v>
      </c>
      <c r="BK435">
        <f>IF([151]Sheet1!A367&lt;&gt;"",[151]Sheet1!A367,"")</f>
        <v>648</v>
      </c>
      <c r="BL435">
        <f>IF([152]Sheet1!A367&lt;&gt;"",[152]Sheet1!A367,"")</f>
        <v>601</v>
      </c>
      <c r="BM435">
        <f>IF([153]Sheet1!A367&lt;&gt;"",[153]Sheet1!A367,"")</f>
        <v>288</v>
      </c>
      <c r="BN435">
        <f>IF([154]Sheet1!A367&lt;&gt;"",[154]Sheet1!A367,"")</f>
        <v>140</v>
      </c>
      <c r="BO435">
        <f>IF([155]Sheet1!A367&lt;&gt;"",[155]Sheet1!A367,"")</f>
        <v>593</v>
      </c>
      <c r="BP435">
        <f>IF([156]Sheet1!A367&lt;&gt;"",[156]Sheet1!A367,"")</f>
        <v>174</v>
      </c>
      <c r="BQ435">
        <f>IF([157]Sheet1!A367&lt;&gt;"",[157]Sheet1!A367,"")</f>
        <v>404</v>
      </c>
      <c r="BR435">
        <f>IF([158]Sheet1!A367&lt;&gt;"",[158]Sheet1!A367,"")</f>
        <v>217</v>
      </c>
      <c r="BS435">
        <f>IF([159]Sheet1!A367&lt;&gt;"",[159]Sheet1!A367,"")</f>
        <v>223</v>
      </c>
      <c r="BT435">
        <f>IF([160]Sheet1!A367&lt;&gt;"",[160]Sheet1!A367,"")</f>
        <v>255</v>
      </c>
      <c r="BU435">
        <f>IF([161]Sheet1!A367&lt;&gt;"",[161]Sheet1!A367,"")</f>
        <v>327</v>
      </c>
      <c r="BV435">
        <f>IF([162]Sheet1!A367&lt;&gt;"",[162]Sheet1!A367,"")</f>
        <v>415</v>
      </c>
      <c r="BW435">
        <f>IF([163]Sheet1!A367&lt;&gt;"",[163]Sheet1!A367,"")</f>
        <v>405</v>
      </c>
      <c r="BX435">
        <f>IF([164]Sheet1!A367&lt;&gt;"",[164]Sheet1!A367,"")</f>
        <v>417</v>
      </c>
      <c r="BY435">
        <f>IF([165]Sheet1!A367&lt;&gt;"",[165]Sheet1!A367,"")</f>
        <v>261</v>
      </c>
      <c r="BZ435">
        <f>IF([166]Sheet1!A367&lt;&gt;"",[166]Sheet1!A367,"")</f>
        <v>155</v>
      </c>
      <c r="CA435">
        <f>IF([167]Sheet1!A367&lt;&gt;"",[167]Sheet1!A367,"")</f>
        <v>363</v>
      </c>
      <c r="CB435">
        <f>IF([168]Sheet1!A367&lt;&gt;"",[168]Sheet1!A367,"")</f>
        <v>230</v>
      </c>
      <c r="CC435">
        <f>IF([169]Sheet1!A367&lt;&gt;"",[169]Sheet1!A367,"")</f>
        <v>263</v>
      </c>
      <c r="CD435">
        <f>IF([170]Sheet1!A367&lt;&gt;"",[170]Sheet1!A367,"")</f>
        <v>533</v>
      </c>
      <c r="CE435">
        <f>IF([171]Sheet1!A367&lt;&gt;"",[171]Sheet1!A367,"")</f>
        <v>376</v>
      </c>
      <c r="CF435">
        <f>IF([172]Sheet1!A367&lt;&gt;"",[172]Sheet1!A367,"")</f>
        <v>492</v>
      </c>
      <c r="CG435">
        <f>IF([173]Sheet1!A367&lt;&gt;"",[173]Sheet1!A367,"")</f>
        <v>484</v>
      </c>
      <c r="CH435">
        <f>IF([174]Sheet1!A367&lt;&gt;"",[174]Sheet1!A367,"")</f>
        <v>203</v>
      </c>
      <c r="CI435">
        <f>IF([175]Sheet1!A367&lt;&gt;"",[175]Sheet1!A367,"")</f>
        <v>366</v>
      </c>
      <c r="CJ435">
        <f>IF([176]Sheet1!A367&lt;&gt;"",[176]Sheet1!A367,"")</f>
        <v>388</v>
      </c>
      <c r="CK435">
        <f>IF([177]Sheet1!A367&lt;&gt;"",[177]Sheet1!A367,"")</f>
        <v>402</v>
      </c>
      <c r="CL435">
        <f>IF([178]Sheet1!A367&lt;&gt;"",[178]Sheet1!A367,"")</f>
        <v>560</v>
      </c>
    </row>
    <row r="436" spans="2:90">
      <c r="B436">
        <f>IF([90]Sheet1!A368&lt;&gt;"",[90]Sheet1!A368,"")</f>
        <v>471</v>
      </c>
      <c r="C436" t="str">
        <f>IF([91]Sheet1!A368&lt;&gt;"",[91]Sheet1!A368,"")</f>
        <v/>
      </c>
      <c r="D436" t="str">
        <f>IF([92]Sheet1!A368&lt;&gt;"",[92]Sheet1!A368,"")</f>
        <v/>
      </c>
      <c r="E436" t="str">
        <f>IF([93]Sheet1!A368&lt;&gt;"",[93]Sheet1!A368,"")</f>
        <v/>
      </c>
      <c r="F436" t="str">
        <f>IF([94]Sheet1!A368&lt;&gt;"",[94]Sheet1!A368,"")</f>
        <v/>
      </c>
      <c r="G436">
        <f>IF([95]Sheet1!A368&lt;&gt;"",[95]Sheet1!A368,"")</f>
        <v>659</v>
      </c>
      <c r="H436">
        <f>IF([96]Sheet1!A368&lt;&gt;"",[96]Sheet1!A368,"")</f>
        <v>660</v>
      </c>
      <c r="I436">
        <f>IF([97]Sheet1!A368&lt;&gt;"",[97]Sheet1!A368,"")</f>
        <v>62</v>
      </c>
      <c r="J436">
        <f>IF([98]Sheet1!A368&lt;&gt;"",[98]Sheet1!A368,"")</f>
        <v>119</v>
      </c>
      <c r="K436">
        <f>IF([99]Sheet1!A368&lt;&gt;"",[99]Sheet1!A368,"")</f>
        <v>316</v>
      </c>
      <c r="L436">
        <f>IF([100]Sheet1!A368&lt;&gt;"",[100]Sheet1!A368,"")</f>
        <v>247</v>
      </c>
      <c r="M436">
        <f>IF([101]Sheet1!A368&lt;&gt;"",[101]Sheet1!A368,"")</f>
        <v>10</v>
      </c>
      <c r="N436">
        <f>IF([102]Sheet1!A368&lt;&gt;"",[102]Sheet1!A368,"")</f>
        <v>204</v>
      </c>
      <c r="O436">
        <f>IF([103]Sheet1!A368&lt;&gt;"",[103]Sheet1!A368,"")</f>
        <v>135</v>
      </c>
      <c r="P436">
        <f>IF([104]Sheet1!A368&lt;&gt;"",[104]Sheet1!A368,"")</f>
        <v>153</v>
      </c>
      <c r="Q436">
        <f>IF([105]Sheet1!A368&lt;&gt;"",[105]Sheet1!A368,"")</f>
        <v>562</v>
      </c>
      <c r="R436">
        <f>IF([106]Sheet1!A368&lt;&gt;"",[106]Sheet1!A368,"")</f>
        <v>269</v>
      </c>
      <c r="S436">
        <f>IF([107]Sheet1!A368&lt;&gt;"",[107]Sheet1!A368,"")</f>
        <v>519</v>
      </c>
      <c r="T436">
        <f>IF([108]Sheet1!A368&lt;&gt;"",[108]Sheet1!A368,"")</f>
        <v>104</v>
      </c>
      <c r="U436">
        <f>IF([109]Sheet1!A368&lt;&gt;"",[109]Sheet1!A368,"")</f>
        <v>240</v>
      </c>
      <c r="V436">
        <f>IF([110]Sheet1!A368&lt;&gt;"",[110]Sheet1!A368,"")</f>
        <v>189</v>
      </c>
      <c r="W436">
        <f>IF([111]Sheet1!A368&lt;&gt;"",[111]Sheet1!A368,"")</f>
        <v>466</v>
      </c>
      <c r="X436">
        <f>IF([112]Sheet1!A368&lt;&gt;"",[112]Sheet1!A368,"")</f>
        <v>1</v>
      </c>
      <c r="Y436">
        <f>IF([113]Sheet1!A368&lt;&gt;"",[113]Sheet1!A368,"")</f>
        <v>470</v>
      </c>
      <c r="Z436">
        <f>IF([114]Sheet1!A368&lt;&gt;"",[114]Sheet1!A368,"")</f>
        <v>538</v>
      </c>
      <c r="AA436">
        <f>IF([115]Sheet1!A368&lt;&gt;"",[115]Sheet1!A368,"")</f>
        <v>250</v>
      </c>
      <c r="AB436">
        <f>IF([116]Sheet1!A368&lt;&gt;"",[116]Sheet1!A368,"")</f>
        <v>160</v>
      </c>
      <c r="AC436">
        <f>IF([117]Sheet1!A368&lt;&gt;"",[117]Sheet1!A368,"")</f>
        <v>153</v>
      </c>
      <c r="AD436">
        <f>IF([118]Sheet1!A368&lt;&gt;"",[118]Sheet1!A368,"")</f>
        <v>456</v>
      </c>
      <c r="AE436">
        <f>IF([119]Sheet1!A368&lt;&gt;"",[119]Sheet1!A368,"")</f>
        <v>243</v>
      </c>
      <c r="AF436">
        <f>IF([120]Sheet1!A368&lt;&gt;"",[120]Sheet1!A368,"")</f>
        <v>91</v>
      </c>
      <c r="AG436" t="str">
        <f>IF([121]Sheet1!A368&lt;&gt;"",[121]Sheet1!A368,"")</f>
        <v/>
      </c>
      <c r="AH436">
        <f>IF([122]Sheet1!A368&lt;&gt;"",[122]Sheet1!A368,"")</f>
        <v>40</v>
      </c>
      <c r="AI436">
        <f>IF([123]Sheet1!A368&lt;&gt;"",[123]Sheet1!A368,"")</f>
        <v>522</v>
      </c>
      <c r="AJ436">
        <f>IF([124]Sheet1!A368&lt;&gt;"",[124]Sheet1!A368,"")</f>
        <v>180</v>
      </c>
      <c r="AK436">
        <f>IF([125]Sheet1!A368&lt;&gt;"",[125]Sheet1!A368,"")</f>
        <v>268</v>
      </c>
      <c r="AL436">
        <f>IF([126]Sheet1!A368&lt;&gt;"",[126]Sheet1!A368,"")</f>
        <v>423</v>
      </c>
      <c r="AM436">
        <f>IF([127]Sheet1!A368&lt;&gt;"",[127]Sheet1!A368,"")</f>
        <v>485</v>
      </c>
      <c r="AN436">
        <f>IF([128]Sheet1!A368&lt;&gt;"",[128]Sheet1!A368,"")</f>
        <v>304</v>
      </c>
      <c r="AO436" t="str">
        <f>IF([129]Sheet1!A368&lt;&gt;"",[129]Sheet1!A368,"")</f>
        <v/>
      </c>
      <c r="AP436" t="str">
        <f>IF([130]Sheet1!A368&lt;&gt;"",[130]Sheet1!A368,"")</f>
        <v/>
      </c>
      <c r="AQ436">
        <f>IF([131]Sheet1!A368&lt;&gt;"",[131]Sheet1!A368,"")</f>
        <v>338</v>
      </c>
      <c r="AR436">
        <f>IF([132]Sheet1!A368&lt;&gt;"",[132]Sheet1!A368,"")</f>
        <v>224</v>
      </c>
      <c r="AS436">
        <f>IF([133]Sheet1!A368&lt;&gt;"",[133]Sheet1!A368,"")</f>
        <v>389</v>
      </c>
      <c r="AT436">
        <f>IF([134]Sheet1!A368&lt;&gt;"",[134]Sheet1!A368,"")</f>
        <v>626</v>
      </c>
      <c r="AU436">
        <f>IF([135]Sheet1!A368&lt;&gt;"",[135]Sheet1!A368,"")</f>
        <v>369</v>
      </c>
      <c r="AV436">
        <f>IF([136]Sheet1!A368&lt;&gt;"",[136]Sheet1!A368,"")</f>
        <v>360</v>
      </c>
      <c r="AW436">
        <f>IF([137]Sheet1!A368&lt;&gt;"",[137]Sheet1!A368,"")</f>
        <v>567</v>
      </c>
      <c r="AX436">
        <f>IF([138]Sheet1!A368&lt;&gt;"",[138]Sheet1!A368,"")</f>
        <v>643</v>
      </c>
      <c r="AY436">
        <f>IF([139]Sheet1!A368&lt;&gt;"",[139]Sheet1!A368,"")</f>
        <v>37</v>
      </c>
      <c r="AZ436">
        <f>IF([140]Sheet1!A368&lt;&gt;"",[140]Sheet1!A368,"")</f>
        <v>161</v>
      </c>
      <c r="BA436">
        <f>IF([141]Sheet1!A368&lt;&gt;"",[141]Sheet1!A368,"")</f>
        <v>104</v>
      </c>
      <c r="BB436">
        <f>IF([142]Sheet1!A368&lt;&gt;"",[142]Sheet1!A368,"")</f>
        <v>100</v>
      </c>
      <c r="BC436">
        <f>IF([143]Sheet1!A368&lt;&gt;"",[143]Sheet1!A368,"")</f>
        <v>294</v>
      </c>
      <c r="BD436">
        <f>IF([144]Sheet1!A368&lt;&gt;"",[144]Sheet1!A368,"")</f>
        <v>149</v>
      </c>
      <c r="BE436">
        <f>IF([145]Sheet1!A368&lt;&gt;"",[145]Sheet1!A368,"")</f>
        <v>37</v>
      </c>
      <c r="BF436">
        <f>IF([146]Sheet1!A368&lt;&gt;"",[146]Sheet1!A368,"")</f>
        <v>9</v>
      </c>
      <c r="BG436">
        <f>IF([147]Sheet1!A368&lt;&gt;"",[147]Sheet1!A368,"")</f>
        <v>574</v>
      </c>
      <c r="BH436">
        <f>IF([148]Sheet1!A368&lt;&gt;"",[148]Sheet1!A368,"")</f>
        <v>91</v>
      </c>
      <c r="BI436">
        <f>IF([149]Sheet1!A368&lt;&gt;"",[149]Sheet1!A368,"")</f>
        <v>341</v>
      </c>
      <c r="BJ436">
        <f>IF([150]Sheet1!A368&lt;&gt;"",[150]Sheet1!A368,"")</f>
        <v>135</v>
      </c>
      <c r="BK436">
        <f>IF([151]Sheet1!A368&lt;&gt;"",[151]Sheet1!A368,"")</f>
        <v>181</v>
      </c>
      <c r="BL436">
        <f>IF([152]Sheet1!A368&lt;&gt;"",[152]Sheet1!A368,"")</f>
        <v>87</v>
      </c>
      <c r="BM436">
        <f>IF([153]Sheet1!A368&lt;&gt;"",[153]Sheet1!A368,"")</f>
        <v>68</v>
      </c>
      <c r="BN436">
        <f>IF([154]Sheet1!A368&lt;&gt;"",[154]Sheet1!A368,"")</f>
        <v>345</v>
      </c>
      <c r="BO436">
        <f>IF([155]Sheet1!A368&lt;&gt;"",[155]Sheet1!A368,"")</f>
        <v>650</v>
      </c>
      <c r="BP436">
        <f>IF([156]Sheet1!A368&lt;&gt;"",[156]Sheet1!A368,"")</f>
        <v>351</v>
      </c>
      <c r="BQ436">
        <f>IF([157]Sheet1!A368&lt;&gt;"",[157]Sheet1!A368,"")</f>
        <v>84</v>
      </c>
      <c r="BR436">
        <f>IF([158]Sheet1!A368&lt;&gt;"",[158]Sheet1!A368,"")</f>
        <v>3</v>
      </c>
      <c r="BS436">
        <f>IF([159]Sheet1!A368&lt;&gt;"",[159]Sheet1!A368,"")</f>
        <v>619</v>
      </c>
      <c r="BT436">
        <f>IF([160]Sheet1!A368&lt;&gt;"",[160]Sheet1!A368,"")</f>
        <v>589</v>
      </c>
      <c r="BU436">
        <f>IF([161]Sheet1!A368&lt;&gt;"",[161]Sheet1!A368,"")</f>
        <v>83</v>
      </c>
      <c r="BV436">
        <f>IF([162]Sheet1!A368&lt;&gt;"",[162]Sheet1!A368,"")</f>
        <v>635</v>
      </c>
      <c r="BW436">
        <f>IF([163]Sheet1!A368&lt;&gt;"",[163]Sheet1!A368,"")</f>
        <v>333</v>
      </c>
      <c r="BX436">
        <f>IF([164]Sheet1!A368&lt;&gt;"",[164]Sheet1!A368,"")</f>
        <v>318</v>
      </c>
      <c r="BY436">
        <f>IF([165]Sheet1!A368&lt;&gt;"",[165]Sheet1!A368,"")</f>
        <v>172</v>
      </c>
      <c r="BZ436">
        <f>IF([166]Sheet1!A368&lt;&gt;"",[166]Sheet1!A368,"")</f>
        <v>68</v>
      </c>
      <c r="CA436">
        <f>IF([167]Sheet1!A368&lt;&gt;"",[167]Sheet1!A368,"")</f>
        <v>576</v>
      </c>
      <c r="CB436">
        <f>IF([168]Sheet1!A368&lt;&gt;"",[168]Sheet1!A368,"")</f>
        <v>508</v>
      </c>
      <c r="CC436">
        <f>IF([169]Sheet1!A368&lt;&gt;"",[169]Sheet1!A368,"")</f>
        <v>137</v>
      </c>
      <c r="CD436">
        <f>IF([170]Sheet1!A368&lt;&gt;"",[170]Sheet1!A368,"")</f>
        <v>498</v>
      </c>
      <c r="CE436">
        <f>IF([171]Sheet1!A368&lt;&gt;"",[171]Sheet1!A368,"")</f>
        <v>638</v>
      </c>
      <c r="CF436">
        <f>IF([172]Sheet1!A368&lt;&gt;"",[172]Sheet1!A368,"")</f>
        <v>192</v>
      </c>
      <c r="CG436">
        <f>IF([173]Sheet1!A368&lt;&gt;"",[173]Sheet1!A368,"")</f>
        <v>645</v>
      </c>
      <c r="CH436">
        <f>IF([174]Sheet1!A368&lt;&gt;"",[174]Sheet1!A368,"")</f>
        <v>317</v>
      </c>
      <c r="CI436">
        <f>IF([175]Sheet1!A368&lt;&gt;"",[175]Sheet1!A368,"")</f>
        <v>212</v>
      </c>
      <c r="CJ436">
        <f>IF([176]Sheet1!A368&lt;&gt;"",[176]Sheet1!A368,"")</f>
        <v>409</v>
      </c>
      <c r="CK436">
        <f>IF([177]Sheet1!A368&lt;&gt;"",[177]Sheet1!A368,"")</f>
        <v>139</v>
      </c>
      <c r="CL436">
        <f>IF([178]Sheet1!A368&lt;&gt;"",[178]Sheet1!A368,"")</f>
        <v>37</v>
      </c>
    </row>
    <row r="437" spans="2:90">
      <c r="B437">
        <f>IF([90]Sheet1!A369&lt;&gt;"",[90]Sheet1!A369,"")</f>
        <v>383</v>
      </c>
      <c r="C437" t="str">
        <f>IF([91]Sheet1!A369&lt;&gt;"",[91]Sheet1!A369,"")</f>
        <v/>
      </c>
      <c r="D437" t="str">
        <f>IF([92]Sheet1!A369&lt;&gt;"",[92]Sheet1!A369,"")</f>
        <v/>
      </c>
      <c r="E437" t="str">
        <f>IF([93]Sheet1!A369&lt;&gt;"",[93]Sheet1!A369,"")</f>
        <v/>
      </c>
      <c r="F437" t="str">
        <f>IF([94]Sheet1!A369&lt;&gt;"",[94]Sheet1!A369,"")</f>
        <v/>
      </c>
      <c r="G437">
        <f>IF([95]Sheet1!A369&lt;&gt;"",[95]Sheet1!A369,"")</f>
        <v>128</v>
      </c>
      <c r="H437">
        <f>IF([96]Sheet1!A369&lt;&gt;"",[96]Sheet1!A369,"")</f>
        <v>653</v>
      </c>
      <c r="I437">
        <f>IF([97]Sheet1!A369&lt;&gt;"",[97]Sheet1!A369,"")</f>
        <v>401</v>
      </c>
      <c r="J437">
        <f>IF([98]Sheet1!A369&lt;&gt;"",[98]Sheet1!A369,"")</f>
        <v>158</v>
      </c>
      <c r="K437">
        <f>IF([99]Sheet1!A369&lt;&gt;"",[99]Sheet1!A369,"")</f>
        <v>350</v>
      </c>
      <c r="L437">
        <f>IF([100]Sheet1!A369&lt;&gt;"",[100]Sheet1!A369,"")</f>
        <v>573</v>
      </c>
      <c r="M437">
        <f>IF([101]Sheet1!A369&lt;&gt;"",[101]Sheet1!A369,"")</f>
        <v>588</v>
      </c>
      <c r="N437">
        <f>IF([102]Sheet1!A369&lt;&gt;"",[102]Sheet1!A369,"")</f>
        <v>602</v>
      </c>
      <c r="O437">
        <f>IF([103]Sheet1!A369&lt;&gt;"",[103]Sheet1!A369,"")</f>
        <v>217</v>
      </c>
      <c r="P437">
        <f>IF([104]Sheet1!A369&lt;&gt;"",[104]Sheet1!A369,"")</f>
        <v>91</v>
      </c>
      <c r="Q437">
        <f>IF([105]Sheet1!A369&lt;&gt;"",[105]Sheet1!A369,"")</f>
        <v>350</v>
      </c>
      <c r="R437">
        <f>IF([106]Sheet1!A369&lt;&gt;"",[106]Sheet1!A369,"")</f>
        <v>313</v>
      </c>
      <c r="S437">
        <f>IF([107]Sheet1!A369&lt;&gt;"",[107]Sheet1!A369,"")</f>
        <v>235</v>
      </c>
      <c r="T437">
        <f>IF([108]Sheet1!A369&lt;&gt;"",[108]Sheet1!A369,"")</f>
        <v>211</v>
      </c>
      <c r="U437">
        <f>IF([109]Sheet1!A369&lt;&gt;"",[109]Sheet1!A369,"")</f>
        <v>457</v>
      </c>
      <c r="V437">
        <f>IF([110]Sheet1!A369&lt;&gt;"",[110]Sheet1!A369,"")</f>
        <v>384</v>
      </c>
      <c r="W437">
        <f>IF([111]Sheet1!A369&lt;&gt;"",[111]Sheet1!A369,"")</f>
        <v>96</v>
      </c>
      <c r="X437">
        <f>IF([112]Sheet1!A369&lt;&gt;"",[112]Sheet1!A369,"")</f>
        <v>4</v>
      </c>
      <c r="Y437">
        <f>IF([113]Sheet1!A369&lt;&gt;"",[113]Sheet1!A369,"")</f>
        <v>284</v>
      </c>
      <c r="Z437">
        <f>IF([114]Sheet1!A369&lt;&gt;"",[114]Sheet1!A369,"")</f>
        <v>531</v>
      </c>
      <c r="AA437">
        <f>IF([115]Sheet1!A369&lt;&gt;"",[115]Sheet1!A369,"")</f>
        <v>34</v>
      </c>
      <c r="AB437">
        <f>IF([116]Sheet1!A369&lt;&gt;"",[116]Sheet1!A369,"")</f>
        <v>428</v>
      </c>
      <c r="AC437">
        <f>IF([117]Sheet1!A369&lt;&gt;"",[117]Sheet1!A369,"")</f>
        <v>356</v>
      </c>
      <c r="AD437">
        <f>IF([118]Sheet1!A369&lt;&gt;"",[118]Sheet1!A369,"")</f>
        <v>71</v>
      </c>
      <c r="AE437">
        <f>IF([119]Sheet1!A369&lt;&gt;"",[119]Sheet1!A369,"")</f>
        <v>5</v>
      </c>
      <c r="AF437">
        <f>IF([120]Sheet1!A369&lt;&gt;"",[120]Sheet1!A369,"")</f>
        <v>438</v>
      </c>
      <c r="AG437" t="str">
        <f>IF([121]Sheet1!A369&lt;&gt;"",[121]Sheet1!A369,"")</f>
        <v/>
      </c>
      <c r="AH437">
        <f>IF([122]Sheet1!A369&lt;&gt;"",[122]Sheet1!A369,"")</f>
        <v>475</v>
      </c>
      <c r="AI437">
        <f>IF([123]Sheet1!A369&lt;&gt;"",[123]Sheet1!A369,"")</f>
        <v>385</v>
      </c>
      <c r="AJ437">
        <f>IF([124]Sheet1!A369&lt;&gt;"",[124]Sheet1!A369,"")</f>
        <v>406</v>
      </c>
      <c r="AK437">
        <f>IF([125]Sheet1!A369&lt;&gt;"",[125]Sheet1!A369,"")</f>
        <v>518</v>
      </c>
      <c r="AL437">
        <f>IF([126]Sheet1!A369&lt;&gt;"",[126]Sheet1!A369,"")</f>
        <v>44</v>
      </c>
      <c r="AM437">
        <f>IF([127]Sheet1!A369&lt;&gt;"",[127]Sheet1!A369,"")</f>
        <v>108</v>
      </c>
      <c r="AN437">
        <f>IF([128]Sheet1!A369&lt;&gt;"",[128]Sheet1!A369,"")</f>
        <v>334</v>
      </c>
      <c r="AO437" t="str">
        <f>IF([129]Sheet1!A369&lt;&gt;"",[129]Sheet1!A369,"")</f>
        <v/>
      </c>
      <c r="AP437" t="str">
        <f>IF([130]Sheet1!A369&lt;&gt;"",[130]Sheet1!A369,"")</f>
        <v/>
      </c>
      <c r="AQ437">
        <f>IF([131]Sheet1!A369&lt;&gt;"",[131]Sheet1!A369,"")</f>
        <v>373</v>
      </c>
      <c r="AR437">
        <f>IF([132]Sheet1!A369&lt;&gt;"",[132]Sheet1!A369,"")</f>
        <v>358</v>
      </c>
      <c r="AS437">
        <f>IF([133]Sheet1!A369&lt;&gt;"",[133]Sheet1!A369,"")</f>
        <v>276</v>
      </c>
      <c r="AT437">
        <f>IF([134]Sheet1!A369&lt;&gt;"",[134]Sheet1!A369,"")</f>
        <v>334</v>
      </c>
      <c r="AU437">
        <f>IF([135]Sheet1!A369&lt;&gt;"",[135]Sheet1!A369,"")</f>
        <v>264</v>
      </c>
      <c r="AV437">
        <f>IF([136]Sheet1!A369&lt;&gt;"",[136]Sheet1!A369,"")</f>
        <v>349</v>
      </c>
      <c r="AW437">
        <f>IF([137]Sheet1!A369&lt;&gt;"",[137]Sheet1!A369,"")</f>
        <v>344</v>
      </c>
      <c r="AX437">
        <f>IF([138]Sheet1!A369&lt;&gt;"",[138]Sheet1!A369,"")</f>
        <v>215</v>
      </c>
      <c r="AY437">
        <f>IF([139]Sheet1!A369&lt;&gt;"",[139]Sheet1!A369,"")</f>
        <v>113</v>
      </c>
      <c r="AZ437">
        <f>IF([140]Sheet1!A369&lt;&gt;"",[140]Sheet1!A369,"")</f>
        <v>149</v>
      </c>
      <c r="BA437">
        <f>IF([141]Sheet1!A369&lt;&gt;"",[141]Sheet1!A369,"")</f>
        <v>170</v>
      </c>
      <c r="BB437">
        <f>IF([142]Sheet1!A369&lt;&gt;"",[142]Sheet1!A369,"")</f>
        <v>14</v>
      </c>
      <c r="BC437">
        <f>IF([143]Sheet1!A369&lt;&gt;"",[143]Sheet1!A369,"")</f>
        <v>314</v>
      </c>
      <c r="BD437">
        <f>IF([144]Sheet1!A369&lt;&gt;"",[144]Sheet1!A369,"")</f>
        <v>631</v>
      </c>
      <c r="BE437">
        <f>IF([145]Sheet1!A369&lt;&gt;"",[145]Sheet1!A369,"")</f>
        <v>221</v>
      </c>
      <c r="BF437">
        <f>IF([146]Sheet1!A369&lt;&gt;"",[146]Sheet1!A369,"")</f>
        <v>400</v>
      </c>
      <c r="BG437">
        <f>IF([147]Sheet1!A369&lt;&gt;"",[147]Sheet1!A369,"")</f>
        <v>583</v>
      </c>
      <c r="BH437">
        <f>IF([148]Sheet1!A369&lt;&gt;"",[148]Sheet1!A369,"")</f>
        <v>162</v>
      </c>
      <c r="BI437">
        <f>IF([149]Sheet1!A369&lt;&gt;"",[149]Sheet1!A369,"")</f>
        <v>257</v>
      </c>
      <c r="BJ437">
        <f>IF([150]Sheet1!A369&lt;&gt;"",[150]Sheet1!A369,"")</f>
        <v>358</v>
      </c>
      <c r="BK437">
        <f>IF([151]Sheet1!A369&lt;&gt;"",[151]Sheet1!A369,"")</f>
        <v>310</v>
      </c>
      <c r="BL437">
        <f>IF([152]Sheet1!A369&lt;&gt;"",[152]Sheet1!A369,"")</f>
        <v>134</v>
      </c>
      <c r="BM437">
        <f>IF([153]Sheet1!A369&lt;&gt;"",[153]Sheet1!A369,"")</f>
        <v>609</v>
      </c>
      <c r="BN437">
        <f>IF([154]Sheet1!A369&lt;&gt;"",[154]Sheet1!A369,"")</f>
        <v>71</v>
      </c>
      <c r="BO437">
        <f>IF([155]Sheet1!A369&lt;&gt;"",[155]Sheet1!A369,"")</f>
        <v>222</v>
      </c>
      <c r="BP437">
        <f>IF([156]Sheet1!A369&lt;&gt;"",[156]Sheet1!A369,"")</f>
        <v>588</v>
      </c>
      <c r="BQ437">
        <f>IF([157]Sheet1!A369&lt;&gt;"",[157]Sheet1!A369,"")</f>
        <v>606</v>
      </c>
      <c r="BR437">
        <f>IF([158]Sheet1!A369&lt;&gt;"",[158]Sheet1!A369,"")</f>
        <v>623</v>
      </c>
      <c r="BS437">
        <f>IF([159]Sheet1!A369&lt;&gt;"",[159]Sheet1!A369,"")</f>
        <v>249</v>
      </c>
      <c r="BT437">
        <f>IF([160]Sheet1!A369&lt;&gt;"",[160]Sheet1!A369,"")</f>
        <v>365</v>
      </c>
      <c r="BU437">
        <f>IF([161]Sheet1!A369&lt;&gt;"",[161]Sheet1!A369,"")</f>
        <v>353</v>
      </c>
      <c r="BV437">
        <f>IF([162]Sheet1!A369&lt;&gt;"",[162]Sheet1!A369,"")</f>
        <v>4</v>
      </c>
      <c r="BW437">
        <f>IF([163]Sheet1!A369&lt;&gt;"",[163]Sheet1!A369,"")</f>
        <v>567</v>
      </c>
      <c r="BX437">
        <f>IF([164]Sheet1!A369&lt;&gt;"",[164]Sheet1!A369,"")</f>
        <v>101</v>
      </c>
      <c r="BY437">
        <f>IF([165]Sheet1!A369&lt;&gt;"",[165]Sheet1!A369,"")</f>
        <v>327</v>
      </c>
      <c r="BZ437">
        <f>IF([166]Sheet1!A369&lt;&gt;"",[166]Sheet1!A369,"")</f>
        <v>47</v>
      </c>
      <c r="CA437">
        <f>IF([167]Sheet1!A369&lt;&gt;"",[167]Sheet1!A369,"")</f>
        <v>530</v>
      </c>
      <c r="CB437">
        <f>IF([168]Sheet1!A369&lt;&gt;"",[168]Sheet1!A369,"")</f>
        <v>604</v>
      </c>
      <c r="CC437">
        <f>IF([169]Sheet1!A369&lt;&gt;"",[169]Sheet1!A369,"")</f>
        <v>60</v>
      </c>
      <c r="CD437">
        <f>IF([170]Sheet1!A369&lt;&gt;"",[170]Sheet1!A369,"")</f>
        <v>643</v>
      </c>
      <c r="CE437">
        <f>IF([171]Sheet1!A369&lt;&gt;"",[171]Sheet1!A369,"")</f>
        <v>154</v>
      </c>
      <c r="CF437">
        <f>IF([172]Sheet1!A369&lt;&gt;"",[172]Sheet1!A369,"")</f>
        <v>396</v>
      </c>
      <c r="CG437">
        <f>IF([173]Sheet1!A369&lt;&gt;"",[173]Sheet1!A369,"")</f>
        <v>332</v>
      </c>
      <c r="CH437">
        <f>IF([174]Sheet1!A369&lt;&gt;"",[174]Sheet1!A369,"")</f>
        <v>657</v>
      </c>
      <c r="CI437">
        <f>IF([175]Sheet1!A369&lt;&gt;"",[175]Sheet1!A369,"")</f>
        <v>638</v>
      </c>
      <c r="CJ437">
        <f>IF([176]Sheet1!A369&lt;&gt;"",[176]Sheet1!A369,"")</f>
        <v>149</v>
      </c>
      <c r="CK437">
        <f>IF([177]Sheet1!A369&lt;&gt;"",[177]Sheet1!A369,"")</f>
        <v>576</v>
      </c>
      <c r="CL437">
        <f>IF([178]Sheet1!A369&lt;&gt;"",[178]Sheet1!A369,"")</f>
        <v>642</v>
      </c>
    </row>
    <row r="438" spans="2:90">
      <c r="B438">
        <f>IF([90]Sheet1!A370&lt;&gt;"",[90]Sheet1!A370,"")</f>
        <v>362</v>
      </c>
      <c r="C438" t="str">
        <f>IF([91]Sheet1!A370&lt;&gt;"",[91]Sheet1!A370,"")</f>
        <v/>
      </c>
      <c r="D438" t="str">
        <f>IF([92]Sheet1!A370&lt;&gt;"",[92]Sheet1!A370,"")</f>
        <v/>
      </c>
      <c r="E438" t="str">
        <f>IF([93]Sheet1!A370&lt;&gt;"",[93]Sheet1!A370,"")</f>
        <v/>
      </c>
      <c r="F438" t="str">
        <f>IF([94]Sheet1!A370&lt;&gt;"",[94]Sheet1!A370,"")</f>
        <v/>
      </c>
      <c r="G438">
        <f>IF([95]Sheet1!A370&lt;&gt;"",[95]Sheet1!A370,"")</f>
        <v>51</v>
      </c>
      <c r="H438">
        <f>IF([96]Sheet1!A370&lt;&gt;"",[96]Sheet1!A370,"")</f>
        <v>367</v>
      </c>
      <c r="I438">
        <f>IF([97]Sheet1!A370&lt;&gt;"",[97]Sheet1!A370,"")</f>
        <v>17</v>
      </c>
      <c r="J438">
        <f>IF([98]Sheet1!A370&lt;&gt;"",[98]Sheet1!A370,"")</f>
        <v>213</v>
      </c>
      <c r="K438">
        <f>IF([99]Sheet1!A370&lt;&gt;"",[99]Sheet1!A370,"")</f>
        <v>43</v>
      </c>
      <c r="L438">
        <f>IF([100]Sheet1!A370&lt;&gt;"",[100]Sheet1!A370,"")</f>
        <v>161</v>
      </c>
      <c r="M438">
        <f>IF([101]Sheet1!A370&lt;&gt;"",[101]Sheet1!A370,"")</f>
        <v>258</v>
      </c>
      <c r="N438">
        <f>IF([102]Sheet1!A370&lt;&gt;"",[102]Sheet1!A370,"")</f>
        <v>326</v>
      </c>
      <c r="O438">
        <f>IF([103]Sheet1!A370&lt;&gt;"",[103]Sheet1!A370,"")</f>
        <v>207</v>
      </c>
      <c r="P438">
        <f>IF([104]Sheet1!A370&lt;&gt;"",[104]Sheet1!A370,"")</f>
        <v>322</v>
      </c>
      <c r="Q438">
        <f>IF([105]Sheet1!A370&lt;&gt;"",[105]Sheet1!A370,"")</f>
        <v>296</v>
      </c>
      <c r="R438">
        <f>IF([106]Sheet1!A370&lt;&gt;"",[106]Sheet1!A370,"")</f>
        <v>562</v>
      </c>
      <c r="S438">
        <f>IF([107]Sheet1!A370&lt;&gt;"",[107]Sheet1!A370,"")</f>
        <v>459</v>
      </c>
      <c r="T438">
        <f>IF([108]Sheet1!A370&lt;&gt;"",[108]Sheet1!A370,"")</f>
        <v>134</v>
      </c>
      <c r="U438">
        <f>IF([109]Sheet1!A370&lt;&gt;"",[109]Sheet1!A370,"")</f>
        <v>145</v>
      </c>
      <c r="V438">
        <f>IF([110]Sheet1!A370&lt;&gt;"",[110]Sheet1!A370,"")</f>
        <v>421</v>
      </c>
      <c r="W438">
        <f>IF([111]Sheet1!A370&lt;&gt;"",[111]Sheet1!A370,"")</f>
        <v>344</v>
      </c>
      <c r="X438">
        <f>IF([112]Sheet1!A370&lt;&gt;"",[112]Sheet1!A370,"")</f>
        <v>210</v>
      </c>
      <c r="Y438">
        <f>IF([113]Sheet1!A370&lt;&gt;"",[113]Sheet1!A370,"")</f>
        <v>456</v>
      </c>
      <c r="Z438">
        <f>IF([114]Sheet1!A370&lt;&gt;"",[114]Sheet1!A370,"")</f>
        <v>432</v>
      </c>
      <c r="AA438">
        <f>IF([115]Sheet1!A370&lt;&gt;"",[115]Sheet1!A370,"")</f>
        <v>162</v>
      </c>
      <c r="AB438">
        <f>IF([116]Sheet1!A370&lt;&gt;"",[116]Sheet1!A370,"")</f>
        <v>178</v>
      </c>
      <c r="AC438">
        <f>IF([117]Sheet1!A370&lt;&gt;"",[117]Sheet1!A370,"")</f>
        <v>372</v>
      </c>
      <c r="AD438">
        <f>IF([118]Sheet1!A370&lt;&gt;"",[118]Sheet1!A370,"")</f>
        <v>51</v>
      </c>
      <c r="AE438">
        <f>IF([119]Sheet1!A370&lt;&gt;"",[119]Sheet1!A370,"")</f>
        <v>95</v>
      </c>
      <c r="AF438">
        <f>IF([120]Sheet1!A370&lt;&gt;"",[120]Sheet1!A370,"")</f>
        <v>249</v>
      </c>
      <c r="AG438" t="str">
        <f>IF([121]Sheet1!A370&lt;&gt;"",[121]Sheet1!A370,"")</f>
        <v/>
      </c>
      <c r="AH438">
        <f>IF([122]Sheet1!A370&lt;&gt;"",[122]Sheet1!A370,"")</f>
        <v>165</v>
      </c>
      <c r="AI438">
        <f>IF([123]Sheet1!A370&lt;&gt;"",[123]Sheet1!A370,"")</f>
        <v>80</v>
      </c>
      <c r="AJ438">
        <f>IF([124]Sheet1!A370&lt;&gt;"",[124]Sheet1!A370,"")</f>
        <v>517</v>
      </c>
      <c r="AK438">
        <f>IF([125]Sheet1!A370&lt;&gt;"",[125]Sheet1!A370,"")</f>
        <v>303</v>
      </c>
      <c r="AL438">
        <f>IF([126]Sheet1!A370&lt;&gt;"",[126]Sheet1!A370,"")</f>
        <v>28</v>
      </c>
      <c r="AM438">
        <f>IF([127]Sheet1!A370&lt;&gt;"",[127]Sheet1!A370,"")</f>
        <v>69</v>
      </c>
      <c r="AN438">
        <f>IF([128]Sheet1!A370&lt;&gt;"",[128]Sheet1!A370,"")</f>
        <v>98</v>
      </c>
      <c r="AO438" t="str">
        <f>IF([129]Sheet1!A370&lt;&gt;"",[129]Sheet1!A370,"")</f>
        <v/>
      </c>
      <c r="AP438" t="str">
        <f>IF([130]Sheet1!A370&lt;&gt;"",[130]Sheet1!A370,"")</f>
        <v/>
      </c>
      <c r="AQ438">
        <f>IF([131]Sheet1!A370&lt;&gt;"",[131]Sheet1!A370,"")</f>
        <v>58</v>
      </c>
      <c r="AR438">
        <f>IF([132]Sheet1!A370&lt;&gt;"",[132]Sheet1!A370,"")</f>
        <v>99</v>
      </c>
      <c r="AS438">
        <f>IF([133]Sheet1!A370&lt;&gt;"",[133]Sheet1!A370,"")</f>
        <v>290</v>
      </c>
      <c r="AT438">
        <f>IF([134]Sheet1!A370&lt;&gt;"",[134]Sheet1!A370,"")</f>
        <v>117</v>
      </c>
      <c r="AU438">
        <f>IF([135]Sheet1!A370&lt;&gt;"",[135]Sheet1!A370,"")</f>
        <v>616</v>
      </c>
      <c r="AV438">
        <f>IF([136]Sheet1!A370&lt;&gt;"",[136]Sheet1!A370,"")</f>
        <v>183</v>
      </c>
      <c r="AW438">
        <f>IF([137]Sheet1!A370&lt;&gt;"",[137]Sheet1!A370,"")</f>
        <v>629</v>
      </c>
      <c r="AX438">
        <f>IF([138]Sheet1!A370&lt;&gt;"",[138]Sheet1!A370,"")</f>
        <v>225</v>
      </c>
      <c r="AY438">
        <f>IF([139]Sheet1!A370&lt;&gt;"",[139]Sheet1!A370,"")</f>
        <v>251</v>
      </c>
      <c r="AZ438">
        <f>IF([140]Sheet1!A370&lt;&gt;"",[140]Sheet1!A370,"")</f>
        <v>194</v>
      </c>
      <c r="BA438">
        <f>IF([141]Sheet1!A370&lt;&gt;"",[141]Sheet1!A370,"")</f>
        <v>596</v>
      </c>
      <c r="BB438">
        <f>IF([142]Sheet1!A370&lt;&gt;"",[142]Sheet1!A370,"")</f>
        <v>572</v>
      </c>
      <c r="BC438">
        <f>IF([143]Sheet1!A370&lt;&gt;"",[143]Sheet1!A370,"")</f>
        <v>316</v>
      </c>
      <c r="BD438">
        <f>IF([144]Sheet1!A370&lt;&gt;"",[144]Sheet1!A370,"")</f>
        <v>307</v>
      </c>
      <c r="BE438">
        <f>IF([145]Sheet1!A370&lt;&gt;"",[145]Sheet1!A370,"")</f>
        <v>247</v>
      </c>
      <c r="BF438">
        <f>IF([146]Sheet1!A370&lt;&gt;"",[146]Sheet1!A370,"")</f>
        <v>178</v>
      </c>
      <c r="BG438">
        <f>IF([147]Sheet1!A370&lt;&gt;"",[147]Sheet1!A370,"")</f>
        <v>309</v>
      </c>
      <c r="BH438">
        <f>IF([148]Sheet1!A370&lt;&gt;"",[148]Sheet1!A370,"")</f>
        <v>278</v>
      </c>
      <c r="BI438">
        <f>IF([149]Sheet1!A370&lt;&gt;"",[149]Sheet1!A370,"")</f>
        <v>302</v>
      </c>
      <c r="BJ438">
        <f>IF([150]Sheet1!A370&lt;&gt;"",[150]Sheet1!A370,"")</f>
        <v>71</v>
      </c>
      <c r="BK438">
        <f>IF([151]Sheet1!A370&lt;&gt;"",[151]Sheet1!A370,"")</f>
        <v>3</v>
      </c>
      <c r="BL438">
        <f>IF([152]Sheet1!A370&lt;&gt;"",[152]Sheet1!A370,"")</f>
        <v>313</v>
      </c>
      <c r="BM438">
        <f>IF([153]Sheet1!A370&lt;&gt;"",[153]Sheet1!A370,"")</f>
        <v>353</v>
      </c>
      <c r="BN438">
        <f>IF([154]Sheet1!A370&lt;&gt;"",[154]Sheet1!A370,"")</f>
        <v>651</v>
      </c>
      <c r="BO438">
        <f>IF([155]Sheet1!A370&lt;&gt;"",[155]Sheet1!A370,"")</f>
        <v>134</v>
      </c>
      <c r="BP438">
        <f>IF([156]Sheet1!A370&lt;&gt;"",[156]Sheet1!A370,"")</f>
        <v>113</v>
      </c>
      <c r="BQ438">
        <f>IF([157]Sheet1!A370&lt;&gt;"",[157]Sheet1!A370,"")</f>
        <v>462</v>
      </c>
      <c r="BR438">
        <f>IF([158]Sheet1!A370&lt;&gt;"",[158]Sheet1!A370,"")</f>
        <v>665</v>
      </c>
      <c r="BS438">
        <f>IF([159]Sheet1!A370&lt;&gt;"",[159]Sheet1!A370,"")</f>
        <v>59</v>
      </c>
      <c r="BT438">
        <f>IF([160]Sheet1!A370&lt;&gt;"",[160]Sheet1!A370,"")</f>
        <v>361</v>
      </c>
      <c r="BU438">
        <f>IF([161]Sheet1!A370&lt;&gt;"",[161]Sheet1!A370,"")</f>
        <v>329</v>
      </c>
      <c r="BV438">
        <f>IF([162]Sheet1!A370&lt;&gt;"",[162]Sheet1!A370,"")</f>
        <v>572</v>
      </c>
      <c r="BW438">
        <f>IF([163]Sheet1!A370&lt;&gt;"",[163]Sheet1!A370,"")</f>
        <v>587</v>
      </c>
      <c r="BX438">
        <f>IF([164]Sheet1!A370&lt;&gt;"",[164]Sheet1!A370,"")</f>
        <v>119</v>
      </c>
      <c r="BY438">
        <f>IF([165]Sheet1!A370&lt;&gt;"",[165]Sheet1!A370,"")</f>
        <v>638</v>
      </c>
      <c r="BZ438">
        <f>IF([166]Sheet1!A370&lt;&gt;"",[166]Sheet1!A370,"")</f>
        <v>80</v>
      </c>
      <c r="CA438">
        <f>IF([167]Sheet1!A370&lt;&gt;"",[167]Sheet1!A370,"")</f>
        <v>5</v>
      </c>
      <c r="CB438">
        <f>IF([168]Sheet1!A370&lt;&gt;"",[168]Sheet1!A370,"")</f>
        <v>497</v>
      </c>
      <c r="CC438">
        <f>IF([169]Sheet1!A370&lt;&gt;"",[169]Sheet1!A370,"")</f>
        <v>258</v>
      </c>
      <c r="CD438">
        <f>IF([170]Sheet1!A370&lt;&gt;"",[170]Sheet1!A370,"")</f>
        <v>238</v>
      </c>
      <c r="CE438">
        <f>IF([171]Sheet1!A370&lt;&gt;"",[171]Sheet1!A370,"")</f>
        <v>157</v>
      </c>
      <c r="CF438">
        <f>IF([172]Sheet1!A370&lt;&gt;"",[172]Sheet1!A370,"")</f>
        <v>247</v>
      </c>
      <c r="CG438">
        <f>IF([173]Sheet1!A370&lt;&gt;"",[173]Sheet1!A370,"")</f>
        <v>234</v>
      </c>
      <c r="CH438">
        <f>IF([174]Sheet1!A370&lt;&gt;"",[174]Sheet1!A370,"")</f>
        <v>593</v>
      </c>
      <c r="CI438">
        <f>IF([175]Sheet1!A370&lt;&gt;"",[175]Sheet1!A370,"")</f>
        <v>8</v>
      </c>
      <c r="CJ438">
        <f>IF([176]Sheet1!A370&lt;&gt;"",[176]Sheet1!A370,"")</f>
        <v>525</v>
      </c>
      <c r="CK438">
        <f>IF([177]Sheet1!A370&lt;&gt;"",[177]Sheet1!A370,"")</f>
        <v>401</v>
      </c>
      <c r="CL438">
        <f>IF([178]Sheet1!A370&lt;&gt;"",[178]Sheet1!A370,"")</f>
        <v>105</v>
      </c>
    </row>
    <row r="439" spans="2:90">
      <c r="B439">
        <f>IF([90]Sheet1!A371&lt;&gt;"",[90]Sheet1!A371,"")</f>
        <v>73</v>
      </c>
      <c r="C439" t="str">
        <f>IF([91]Sheet1!A371&lt;&gt;"",[91]Sheet1!A371,"")</f>
        <v/>
      </c>
      <c r="D439" t="str">
        <f>IF([92]Sheet1!A371&lt;&gt;"",[92]Sheet1!A371,"")</f>
        <v/>
      </c>
      <c r="E439" t="str">
        <f>IF([93]Sheet1!A371&lt;&gt;"",[93]Sheet1!A371,"")</f>
        <v/>
      </c>
      <c r="F439" t="str">
        <f>IF([94]Sheet1!A371&lt;&gt;"",[94]Sheet1!A371,"")</f>
        <v/>
      </c>
      <c r="G439">
        <f>IF([95]Sheet1!A371&lt;&gt;"",[95]Sheet1!A371,"")</f>
        <v>285</v>
      </c>
      <c r="H439">
        <f>IF([96]Sheet1!A371&lt;&gt;"",[96]Sheet1!A371,"")</f>
        <v>79</v>
      </c>
      <c r="I439">
        <f>IF([97]Sheet1!A371&lt;&gt;"",[97]Sheet1!A371,"")</f>
        <v>111</v>
      </c>
      <c r="J439">
        <f>IF([98]Sheet1!A371&lt;&gt;"",[98]Sheet1!A371,"")</f>
        <v>635</v>
      </c>
      <c r="K439">
        <f>IF([99]Sheet1!A371&lt;&gt;"",[99]Sheet1!A371,"")</f>
        <v>68</v>
      </c>
      <c r="L439">
        <f>IF([100]Sheet1!A371&lt;&gt;"",[100]Sheet1!A371,"")</f>
        <v>119</v>
      </c>
      <c r="M439">
        <f>IF([101]Sheet1!A371&lt;&gt;"",[101]Sheet1!A371,"")</f>
        <v>79</v>
      </c>
      <c r="N439">
        <f>IF([102]Sheet1!A371&lt;&gt;"",[102]Sheet1!A371,"")</f>
        <v>353</v>
      </c>
      <c r="O439">
        <f>IF([103]Sheet1!A371&lt;&gt;"",[103]Sheet1!A371,"")</f>
        <v>630</v>
      </c>
      <c r="P439">
        <f>IF([104]Sheet1!A371&lt;&gt;"",[104]Sheet1!A371,"")</f>
        <v>390</v>
      </c>
      <c r="Q439">
        <f>IF([105]Sheet1!A371&lt;&gt;"",[105]Sheet1!A371,"")</f>
        <v>19</v>
      </c>
      <c r="R439">
        <f>IF([106]Sheet1!A371&lt;&gt;"",[106]Sheet1!A371,"")</f>
        <v>324</v>
      </c>
      <c r="S439">
        <f>IF([107]Sheet1!A371&lt;&gt;"",[107]Sheet1!A371,"")</f>
        <v>511</v>
      </c>
      <c r="T439">
        <f>IF([108]Sheet1!A371&lt;&gt;"",[108]Sheet1!A371,"")</f>
        <v>145</v>
      </c>
      <c r="U439">
        <f>IF([109]Sheet1!A371&lt;&gt;"",[109]Sheet1!A371,"")</f>
        <v>20</v>
      </c>
      <c r="V439">
        <f>IF([110]Sheet1!A371&lt;&gt;"",[110]Sheet1!A371,"")</f>
        <v>335</v>
      </c>
      <c r="W439">
        <f>IF([111]Sheet1!A371&lt;&gt;"",[111]Sheet1!A371,"")</f>
        <v>27</v>
      </c>
      <c r="X439">
        <f>IF([112]Sheet1!A371&lt;&gt;"",[112]Sheet1!A371,"")</f>
        <v>478</v>
      </c>
      <c r="Y439">
        <f>IF([113]Sheet1!A371&lt;&gt;"",[113]Sheet1!A371,"")</f>
        <v>317</v>
      </c>
      <c r="Z439">
        <f>IF([114]Sheet1!A371&lt;&gt;"",[114]Sheet1!A371,"")</f>
        <v>351</v>
      </c>
      <c r="AA439">
        <f>IF([115]Sheet1!A371&lt;&gt;"",[115]Sheet1!A371,"")</f>
        <v>20</v>
      </c>
      <c r="AB439">
        <f>IF([116]Sheet1!A371&lt;&gt;"",[116]Sheet1!A371,"")</f>
        <v>385</v>
      </c>
      <c r="AC439">
        <f>IF([117]Sheet1!A371&lt;&gt;"",[117]Sheet1!A371,"")</f>
        <v>177</v>
      </c>
      <c r="AD439">
        <f>IF([118]Sheet1!A371&lt;&gt;"",[118]Sheet1!A371,"")</f>
        <v>329</v>
      </c>
      <c r="AE439">
        <f>IF([119]Sheet1!A371&lt;&gt;"",[119]Sheet1!A371,"")</f>
        <v>127</v>
      </c>
      <c r="AF439">
        <f>IF([120]Sheet1!A371&lt;&gt;"",[120]Sheet1!A371,"")</f>
        <v>68</v>
      </c>
      <c r="AG439" t="str">
        <f>IF([121]Sheet1!A371&lt;&gt;"",[121]Sheet1!A371,"")</f>
        <v/>
      </c>
      <c r="AH439">
        <f>IF([122]Sheet1!A371&lt;&gt;"",[122]Sheet1!A371,"")</f>
        <v>316</v>
      </c>
      <c r="AI439">
        <f>IF([123]Sheet1!A371&lt;&gt;"",[123]Sheet1!A371,"")</f>
        <v>200</v>
      </c>
      <c r="AJ439">
        <f>IF([124]Sheet1!A371&lt;&gt;"",[124]Sheet1!A371,"")</f>
        <v>508</v>
      </c>
      <c r="AK439">
        <f>IF([125]Sheet1!A371&lt;&gt;"",[125]Sheet1!A371,"")</f>
        <v>350</v>
      </c>
      <c r="AL439">
        <f>IF([126]Sheet1!A371&lt;&gt;"",[126]Sheet1!A371,"")</f>
        <v>479</v>
      </c>
      <c r="AM439">
        <f>IF([127]Sheet1!A371&lt;&gt;"",[127]Sheet1!A371,"")</f>
        <v>490</v>
      </c>
      <c r="AN439">
        <f>IF([128]Sheet1!A371&lt;&gt;"",[128]Sheet1!A371,"")</f>
        <v>158</v>
      </c>
      <c r="AO439" t="str">
        <f>IF([129]Sheet1!A371&lt;&gt;"",[129]Sheet1!A371,"")</f>
        <v/>
      </c>
      <c r="AP439" t="str">
        <f>IF([130]Sheet1!A371&lt;&gt;"",[130]Sheet1!A371,"")</f>
        <v/>
      </c>
      <c r="AQ439">
        <f>IF([131]Sheet1!A371&lt;&gt;"",[131]Sheet1!A371,"")</f>
        <v>381</v>
      </c>
      <c r="AR439">
        <f>IF([132]Sheet1!A371&lt;&gt;"",[132]Sheet1!A371,"")</f>
        <v>106</v>
      </c>
      <c r="AS439">
        <f>IF([133]Sheet1!A371&lt;&gt;"",[133]Sheet1!A371,"")</f>
        <v>123</v>
      </c>
      <c r="AT439">
        <f>IF([134]Sheet1!A371&lt;&gt;"",[134]Sheet1!A371,"")</f>
        <v>25</v>
      </c>
      <c r="AU439">
        <f>IF([135]Sheet1!A371&lt;&gt;"",[135]Sheet1!A371,"")</f>
        <v>60</v>
      </c>
      <c r="AV439">
        <f>IF([136]Sheet1!A371&lt;&gt;"",[136]Sheet1!A371,"")</f>
        <v>632</v>
      </c>
      <c r="AW439">
        <f>IF([137]Sheet1!A371&lt;&gt;"",[137]Sheet1!A371,"")</f>
        <v>115</v>
      </c>
      <c r="AX439">
        <f>IF([138]Sheet1!A371&lt;&gt;"",[138]Sheet1!A371,"")</f>
        <v>383</v>
      </c>
      <c r="AY439">
        <f>IF([139]Sheet1!A371&lt;&gt;"",[139]Sheet1!A371,"")</f>
        <v>42</v>
      </c>
      <c r="AZ439">
        <f>IF([140]Sheet1!A371&lt;&gt;"",[140]Sheet1!A371,"")</f>
        <v>593</v>
      </c>
      <c r="BA439">
        <f>IF([141]Sheet1!A371&lt;&gt;"",[141]Sheet1!A371,"")</f>
        <v>344</v>
      </c>
      <c r="BB439">
        <f>IF([142]Sheet1!A371&lt;&gt;"",[142]Sheet1!A371,"")</f>
        <v>158</v>
      </c>
      <c r="BC439">
        <f>IF([143]Sheet1!A371&lt;&gt;"",[143]Sheet1!A371,"")</f>
        <v>588</v>
      </c>
      <c r="BD439">
        <f>IF([144]Sheet1!A371&lt;&gt;"",[144]Sheet1!A371,"")</f>
        <v>191</v>
      </c>
      <c r="BE439">
        <f>IF([145]Sheet1!A371&lt;&gt;"",[145]Sheet1!A371,"")</f>
        <v>161</v>
      </c>
      <c r="BF439">
        <f>IF([146]Sheet1!A371&lt;&gt;"",[146]Sheet1!A371,"")</f>
        <v>199</v>
      </c>
      <c r="BG439">
        <f>IF([147]Sheet1!A371&lt;&gt;"",[147]Sheet1!A371,"")</f>
        <v>73</v>
      </c>
      <c r="BH439">
        <f>IF([148]Sheet1!A371&lt;&gt;"",[148]Sheet1!A371,"")</f>
        <v>308</v>
      </c>
      <c r="BI439">
        <f>IF([149]Sheet1!A371&lt;&gt;"",[149]Sheet1!A371,"")</f>
        <v>631</v>
      </c>
      <c r="BJ439">
        <f>IF([150]Sheet1!A371&lt;&gt;"",[150]Sheet1!A371,"")</f>
        <v>347</v>
      </c>
      <c r="BK439">
        <f>IF([151]Sheet1!A371&lt;&gt;"",[151]Sheet1!A371,"")</f>
        <v>173</v>
      </c>
      <c r="BL439">
        <f>IF([152]Sheet1!A371&lt;&gt;"",[152]Sheet1!A371,"")</f>
        <v>56</v>
      </c>
      <c r="BM439">
        <f>IF([153]Sheet1!A371&lt;&gt;"",[153]Sheet1!A371,"")</f>
        <v>583</v>
      </c>
      <c r="BN439">
        <f>IF([154]Sheet1!A371&lt;&gt;"",[154]Sheet1!A371,"")</f>
        <v>650</v>
      </c>
      <c r="BO439">
        <f>IF([155]Sheet1!A371&lt;&gt;"",[155]Sheet1!A371,"")</f>
        <v>607</v>
      </c>
      <c r="BP439">
        <f>IF([156]Sheet1!A371&lt;&gt;"",[156]Sheet1!A371,"")</f>
        <v>400</v>
      </c>
      <c r="BQ439">
        <f>IF([157]Sheet1!A371&lt;&gt;"",[157]Sheet1!A371,"")</f>
        <v>361</v>
      </c>
      <c r="BR439">
        <f>IF([158]Sheet1!A371&lt;&gt;"",[158]Sheet1!A371,"")</f>
        <v>277</v>
      </c>
      <c r="BS439">
        <f>IF([159]Sheet1!A371&lt;&gt;"",[159]Sheet1!A371,"")</f>
        <v>355</v>
      </c>
      <c r="BT439">
        <f>IF([160]Sheet1!A371&lt;&gt;"",[160]Sheet1!A371,"")</f>
        <v>533</v>
      </c>
      <c r="BU439">
        <f>IF([161]Sheet1!A371&lt;&gt;"",[161]Sheet1!A371,"")</f>
        <v>615</v>
      </c>
      <c r="BV439">
        <f>IF([162]Sheet1!A371&lt;&gt;"",[162]Sheet1!A371,"")</f>
        <v>45</v>
      </c>
      <c r="BW439">
        <f>IF([163]Sheet1!A371&lt;&gt;"",[163]Sheet1!A371,"")</f>
        <v>169</v>
      </c>
      <c r="BX439">
        <f>IF([164]Sheet1!A371&lt;&gt;"",[164]Sheet1!A371,"")</f>
        <v>184</v>
      </c>
      <c r="BY439">
        <f>IF([165]Sheet1!A371&lt;&gt;"",[165]Sheet1!A371,"")</f>
        <v>68</v>
      </c>
      <c r="BZ439">
        <f>IF([166]Sheet1!A371&lt;&gt;"",[166]Sheet1!A371,"")</f>
        <v>282</v>
      </c>
      <c r="CA439">
        <f>IF([167]Sheet1!A371&lt;&gt;"",[167]Sheet1!A371,"")</f>
        <v>173</v>
      </c>
      <c r="CB439">
        <f>IF([168]Sheet1!A371&lt;&gt;"",[168]Sheet1!A371,"")</f>
        <v>654</v>
      </c>
      <c r="CC439">
        <f>IF([169]Sheet1!A371&lt;&gt;"",[169]Sheet1!A371,"")</f>
        <v>621</v>
      </c>
      <c r="CD439">
        <f>IF([170]Sheet1!A371&lt;&gt;"",[170]Sheet1!A371,"")</f>
        <v>405</v>
      </c>
      <c r="CE439">
        <f>IF([171]Sheet1!A371&lt;&gt;"",[171]Sheet1!A371,"")</f>
        <v>223</v>
      </c>
      <c r="CF439">
        <f>IF([172]Sheet1!A371&lt;&gt;"",[172]Sheet1!A371,"")</f>
        <v>655</v>
      </c>
      <c r="CG439">
        <f>IF([173]Sheet1!A371&lt;&gt;"",[173]Sheet1!A371,"")</f>
        <v>285</v>
      </c>
      <c r="CH439">
        <f>IF([174]Sheet1!A371&lt;&gt;"",[174]Sheet1!A371,"")</f>
        <v>409</v>
      </c>
      <c r="CI439">
        <f>IF([175]Sheet1!A371&lt;&gt;"",[175]Sheet1!A371,"")</f>
        <v>3</v>
      </c>
      <c r="CJ439">
        <f>IF([176]Sheet1!A371&lt;&gt;"",[176]Sheet1!A371,"")</f>
        <v>53</v>
      </c>
      <c r="CK439">
        <f>IF([177]Sheet1!A371&lt;&gt;"",[177]Sheet1!A371,"")</f>
        <v>557</v>
      </c>
      <c r="CL439">
        <f>IF([178]Sheet1!A371&lt;&gt;"",[178]Sheet1!A371,"")</f>
        <v>283</v>
      </c>
    </row>
    <row r="440" spans="2:90">
      <c r="B440">
        <f>IF([90]Sheet1!A372&lt;&gt;"",[90]Sheet1!A372,"")</f>
        <v>212</v>
      </c>
      <c r="C440" t="str">
        <f>IF([91]Sheet1!A372&lt;&gt;"",[91]Sheet1!A372,"")</f>
        <v/>
      </c>
      <c r="D440" t="str">
        <f>IF([92]Sheet1!A372&lt;&gt;"",[92]Sheet1!A372,"")</f>
        <v/>
      </c>
      <c r="E440" t="str">
        <f>IF([93]Sheet1!A372&lt;&gt;"",[93]Sheet1!A372,"")</f>
        <v/>
      </c>
      <c r="F440" t="str">
        <f>IF([94]Sheet1!A372&lt;&gt;"",[94]Sheet1!A372,"")</f>
        <v/>
      </c>
      <c r="G440">
        <f>IF([95]Sheet1!A372&lt;&gt;"",[95]Sheet1!A372,"")</f>
        <v>628</v>
      </c>
      <c r="H440">
        <f>IF([96]Sheet1!A372&lt;&gt;"",[96]Sheet1!A372,"")</f>
        <v>330</v>
      </c>
      <c r="I440">
        <f>IF([97]Sheet1!A372&lt;&gt;"",[97]Sheet1!A372,"")</f>
        <v>253</v>
      </c>
      <c r="J440">
        <f>IF([98]Sheet1!A372&lt;&gt;"",[98]Sheet1!A372,"")</f>
        <v>140</v>
      </c>
      <c r="K440">
        <f>IF([99]Sheet1!A372&lt;&gt;"",[99]Sheet1!A372,"")</f>
        <v>612</v>
      </c>
      <c r="L440">
        <f>IF([100]Sheet1!A372&lt;&gt;"",[100]Sheet1!A372,"")</f>
        <v>41</v>
      </c>
      <c r="M440">
        <f>IF([101]Sheet1!A372&lt;&gt;"",[101]Sheet1!A372,"")</f>
        <v>263</v>
      </c>
      <c r="N440">
        <f>IF([102]Sheet1!A372&lt;&gt;"",[102]Sheet1!A372,"")</f>
        <v>663</v>
      </c>
      <c r="O440">
        <f>IF([103]Sheet1!A372&lt;&gt;"",[103]Sheet1!A372,"")</f>
        <v>269</v>
      </c>
      <c r="P440">
        <f>IF([104]Sheet1!A372&lt;&gt;"",[104]Sheet1!A372,"")</f>
        <v>360</v>
      </c>
      <c r="Q440">
        <f>IF([105]Sheet1!A372&lt;&gt;"",[105]Sheet1!A372,"")</f>
        <v>149</v>
      </c>
      <c r="R440">
        <f>IF([106]Sheet1!A372&lt;&gt;"",[106]Sheet1!A372,"")</f>
        <v>111</v>
      </c>
      <c r="S440">
        <f>IF([107]Sheet1!A372&lt;&gt;"",[107]Sheet1!A372,"")</f>
        <v>335</v>
      </c>
      <c r="T440">
        <f>IF([108]Sheet1!A372&lt;&gt;"",[108]Sheet1!A372,"")</f>
        <v>270</v>
      </c>
      <c r="U440">
        <f>IF([109]Sheet1!A372&lt;&gt;"",[109]Sheet1!A372,"")</f>
        <v>260</v>
      </c>
      <c r="V440">
        <f>IF([110]Sheet1!A372&lt;&gt;"",[110]Sheet1!A372,"")</f>
        <v>315</v>
      </c>
      <c r="W440">
        <f>IF([111]Sheet1!A372&lt;&gt;"",[111]Sheet1!A372,"")</f>
        <v>526</v>
      </c>
      <c r="X440">
        <f>IF([112]Sheet1!A372&lt;&gt;"",[112]Sheet1!A372,"")</f>
        <v>146</v>
      </c>
      <c r="Y440">
        <f>IF([113]Sheet1!A372&lt;&gt;"",[113]Sheet1!A372,"")</f>
        <v>139</v>
      </c>
      <c r="Z440">
        <f>IF([114]Sheet1!A372&lt;&gt;"",[114]Sheet1!A372,"")</f>
        <v>313</v>
      </c>
      <c r="AA440">
        <f>IF([115]Sheet1!A372&lt;&gt;"",[115]Sheet1!A372,"")</f>
        <v>252</v>
      </c>
      <c r="AB440">
        <f>IF([116]Sheet1!A372&lt;&gt;"",[116]Sheet1!A372,"")</f>
        <v>390</v>
      </c>
      <c r="AC440">
        <f>IF([117]Sheet1!A372&lt;&gt;"",[117]Sheet1!A372,"")</f>
        <v>540</v>
      </c>
      <c r="AD440">
        <f>IF([118]Sheet1!A372&lt;&gt;"",[118]Sheet1!A372,"")</f>
        <v>169</v>
      </c>
      <c r="AE440">
        <f>IF([119]Sheet1!A372&lt;&gt;"",[119]Sheet1!A372,"")</f>
        <v>374</v>
      </c>
      <c r="AF440">
        <f>IF([120]Sheet1!A372&lt;&gt;"",[120]Sheet1!A372,"")</f>
        <v>316</v>
      </c>
      <c r="AG440" t="str">
        <f>IF([121]Sheet1!A372&lt;&gt;"",[121]Sheet1!A372,"")</f>
        <v/>
      </c>
      <c r="AH440">
        <f>IF([122]Sheet1!A372&lt;&gt;"",[122]Sheet1!A372,"")</f>
        <v>323</v>
      </c>
      <c r="AI440">
        <f>IF([123]Sheet1!A372&lt;&gt;"",[123]Sheet1!A372,"")</f>
        <v>211</v>
      </c>
      <c r="AJ440">
        <f>IF([124]Sheet1!A372&lt;&gt;"",[124]Sheet1!A372,"")</f>
        <v>45</v>
      </c>
      <c r="AK440">
        <f>IF([125]Sheet1!A372&lt;&gt;"",[125]Sheet1!A372,"")</f>
        <v>495</v>
      </c>
      <c r="AL440">
        <f>IF([126]Sheet1!A372&lt;&gt;"",[126]Sheet1!A372,"")</f>
        <v>132</v>
      </c>
      <c r="AM440">
        <f>IF([127]Sheet1!A372&lt;&gt;"",[127]Sheet1!A372,"")</f>
        <v>448</v>
      </c>
      <c r="AN440">
        <f>IF([128]Sheet1!A372&lt;&gt;"",[128]Sheet1!A372,"")</f>
        <v>16</v>
      </c>
      <c r="AO440" t="str">
        <f>IF([129]Sheet1!A372&lt;&gt;"",[129]Sheet1!A372,"")</f>
        <v/>
      </c>
      <c r="AP440" t="str">
        <f>IF([130]Sheet1!A372&lt;&gt;"",[130]Sheet1!A372,"")</f>
        <v/>
      </c>
      <c r="AQ440">
        <f>IF([131]Sheet1!A372&lt;&gt;"",[131]Sheet1!A372,"")</f>
        <v>166</v>
      </c>
      <c r="AR440">
        <f>IF([132]Sheet1!A372&lt;&gt;"",[132]Sheet1!A372,"")</f>
        <v>613</v>
      </c>
      <c r="AS440">
        <f>IF([133]Sheet1!A372&lt;&gt;"",[133]Sheet1!A372,"")</f>
        <v>4</v>
      </c>
      <c r="AT440">
        <f>IF([134]Sheet1!A372&lt;&gt;"",[134]Sheet1!A372,"")</f>
        <v>134</v>
      </c>
      <c r="AU440">
        <f>IF([135]Sheet1!A372&lt;&gt;"",[135]Sheet1!A372,"")</f>
        <v>266</v>
      </c>
      <c r="AV440">
        <f>IF([136]Sheet1!A372&lt;&gt;"",[136]Sheet1!A372,"")</f>
        <v>144</v>
      </c>
      <c r="AW440">
        <f>IF([137]Sheet1!A372&lt;&gt;"",[137]Sheet1!A372,"")</f>
        <v>642</v>
      </c>
      <c r="AX440">
        <f>IF([138]Sheet1!A372&lt;&gt;"",[138]Sheet1!A372,"")</f>
        <v>346</v>
      </c>
      <c r="AY440">
        <f>IF([139]Sheet1!A372&lt;&gt;"",[139]Sheet1!A372,"")</f>
        <v>130</v>
      </c>
      <c r="AZ440">
        <f>IF([140]Sheet1!A372&lt;&gt;"",[140]Sheet1!A372,"")</f>
        <v>292</v>
      </c>
      <c r="BA440">
        <f>IF([141]Sheet1!A372&lt;&gt;"",[141]Sheet1!A372,"")</f>
        <v>345</v>
      </c>
      <c r="BB440">
        <f>IF([142]Sheet1!A372&lt;&gt;"",[142]Sheet1!A372,"")</f>
        <v>658</v>
      </c>
      <c r="BC440">
        <f>IF([143]Sheet1!A372&lt;&gt;"",[143]Sheet1!A372,"")</f>
        <v>90</v>
      </c>
      <c r="BD440">
        <f>IF([144]Sheet1!A372&lt;&gt;"",[144]Sheet1!A372,"")</f>
        <v>41</v>
      </c>
      <c r="BE440">
        <f>IF([145]Sheet1!A372&lt;&gt;"",[145]Sheet1!A372,"")</f>
        <v>327</v>
      </c>
      <c r="BF440">
        <f>IF([146]Sheet1!A372&lt;&gt;"",[146]Sheet1!A372,"")</f>
        <v>229</v>
      </c>
      <c r="BG440">
        <f>IF([147]Sheet1!A372&lt;&gt;"",[147]Sheet1!A372,"")</f>
        <v>610</v>
      </c>
      <c r="BH440">
        <f>IF([148]Sheet1!A372&lt;&gt;"",[148]Sheet1!A372,"")</f>
        <v>148</v>
      </c>
      <c r="BI440">
        <f>IF([149]Sheet1!A372&lt;&gt;"",[149]Sheet1!A372,"")</f>
        <v>222</v>
      </c>
      <c r="BJ440">
        <f>IF([150]Sheet1!A372&lt;&gt;"",[150]Sheet1!A372,"")</f>
        <v>145</v>
      </c>
      <c r="BK440">
        <f>IF([151]Sheet1!A372&lt;&gt;"",[151]Sheet1!A372,"")</f>
        <v>375</v>
      </c>
      <c r="BL440">
        <f>IF([152]Sheet1!A372&lt;&gt;"",[152]Sheet1!A372,"")</f>
        <v>178</v>
      </c>
      <c r="BM440">
        <f>IF([153]Sheet1!A372&lt;&gt;"",[153]Sheet1!A372,"")</f>
        <v>632</v>
      </c>
      <c r="BN440">
        <f>IF([154]Sheet1!A372&lt;&gt;"",[154]Sheet1!A372,"")</f>
        <v>206</v>
      </c>
      <c r="BO440">
        <f>IF([155]Sheet1!A372&lt;&gt;"",[155]Sheet1!A372,"")</f>
        <v>213</v>
      </c>
      <c r="BP440">
        <f>IF([156]Sheet1!A372&lt;&gt;"",[156]Sheet1!A372,"")</f>
        <v>273</v>
      </c>
      <c r="BQ440">
        <f>IF([157]Sheet1!A372&lt;&gt;"",[157]Sheet1!A372,"")</f>
        <v>45</v>
      </c>
      <c r="BR440">
        <f>IF([158]Sheet1!A372&lt;&gt;"",[158]Sheet1!A372,"")</f>
        <v>268</v>
      </c>
      <c r="BS440">
        <f>IF([159]Sheet1!A372&lt;&gt;"",[159]Sheet1!A372,"")</f>
        <v>601</v>
      </c>
      <c r="BT440">
        <f>IF([160]Sheet1!A372&lt;&gt;"",[160]Sheet1!A372,"")</f>
        <v>593</v>
      </c>
      <c r="BU440">
        <f>IF([161]Sheet1!A372&lt;&gt;"",[161]Sheet1!A372,"")</f>
        <v>228</v>
      </c>
      <c r="BV440">
        <f>IF([162]Sheet1!A372&lt;&gt;"",[162]Sheet1!A372,"")</f>
        <v>272</v>
      </c>
      <c r="BW440">
        <f>IF([163]Sheet1!A372&lt;&gt;"",[163]Sheet1!A372,"")</f>
        <v>214</v>
      </c>
      <c r="BX440">
        <f>IF([164]Sheet1!A372&lt;&gt;"",[164]Sheet1!A372,"")</f>
        <v>359</v>
      </c>
      <c r="BY440">
        <f>IF([165]Sheet1!A372&lt;&gt;"",[165]Sheet1!A372,"")</f>
        <v>296</v>
      </c>
      <c r="BZ440">
        <f>IF([166]Sheet1!A372&lt;&gt;"",[166]Sheet1!A372,"")</f>
        <v>444</v>
      </c>
      <c r="CA440">
        <f>IF([167]Sheet1!A372&lt;&gt;"",[167]Sheet1!A372,"")</f>
        <v>525</v>
      </c>
      <c r="CB440">
        <f>IF([168]Sheet1!A372&lt;&gt;"",[168]Sheet1!A372,"")</f>
        <v>506</v>
      </c>
      <c r="CC440">
        <f>IF([169]Sheet1!A372&lt;&gt;"",[169]Sheet1!A372,"")</f>
        <v>293</v>
      </c>
      <c r="CD440">
        <f>IF([170]Sheet1!A372&lt;&gt;"",[170]Sheet1!A372,"")</f>
        <v>60</v>
      </c>
      <c r="CE440">
        <f>IF([171]Sheet1!A372&lt;&gt;"",[171]Sheet1!A372,"")</f>
        <v>249</v>
      </c>
      <c r="CF440">
        <f>IF([172]Sheet1!A372&lt;&gt;"",[172]Sheet1!A372,"")</f>
        <v>373</v>
      </c>
      <c r="CG440">
        <f>IF([173]Sheet1!A372&lt;&gt;"",[173]Sheet1!A372,"")</f>
        <v>415</v>
      </c>
      <c r="CH440">
        <f>IF([174]Sheet1!A372&lt;&gt;"",[174]Sheet1!A372,"")</f>
        <v>486</v>
      </c>
      <c r="CI440">
        <f>IF([175]Sheet1!A372&lt;&gt;"",[175]Sheet1!A372,"")</f>
        <v>629</v>
      </c>
      <c r="CJ440">
        <f>IF([176]Sheet1!A372&lt;&gt;"",[176]Sheet1!A372,"")</f>
        <v>221</v>
      </c>
      <c r="CK440">
        <f>IF([177]Sheet1!A372&lt;&gt;"",[177]Sheet1!A372,"")</f>
        <v>13</v>
      </c>
      <c r="CL440">
        <f>IF([178]Sheet1!A372&lt;&gt;"",[178]Sheet1!A372,"")</f>
        <v>391</v>
      </c>
    </row>
    <row r="441" spans="2:90">
      <c r="B441">
        <f>IF([90]Sheet1!A373&lt;&gt;"",[90]Sheet1!A373,"")</f>
        <v>441</v>
      </c>
      <c r="C441" t="str">
        <f>IF([91]Sheet1!A373&lt;&gt;"",[91]Sheet1!A373,"")</f>
        <v/>
      </c>
      <c r="D441" t="str">
        <f>IF([92]Sheet1!A373&lt;&gt;"",[92]Sheet1!A373,"")</f>
        <v/>
      </c>
      <c r="E441" t="str">
        <f>IF([93]Sheet1!A373&lt;&gt;"",[93]Sheet1!A373,"")</f>
        <v/>
      </c>
      <c r="F441" t="str">
        <f>IF([94]Sheet1!A373&lt;&gt;"",[94]Sheet1!A373,"")</f>
        <v/>
      </c>
      <c r="G441">
        <f>IF([95]Sheet1!A373&lt;&gt;"",[95]Sheet1!A373,"")</f>
        <v>97</v>
      </c>
      <c r="H441">
        <f>IF([96]Sheet1!A373&lt;&gt;"",[96]Sheet1!A373,"")</f>
        <v>632</v>
      </c>
      <c r="I441">
        <f>IF([97]Sheet1!A373&lt;&gt;"",[97]Sheet1!A373,"")</f>
        <v>297</v>
      </c>
      <c r="J441">
        <f>IF([98]Sheet1!A373&lt;&gt;"",[98]Sheet1!A373,"")</f>
        <v>653</v>
      </c>
      <c r="K441">
        <f>IF([99]Sheet1!A373&lt;&gt;"",[99]Sheet1!A373,"")</f>
        <v>124</v>
      </c>
      <c r="L441">
        <f>IF([100]Sheet1!A373&lt;&gt;"",[100]Sheet1!A373,"")</f>
        <v>295</v>
      </c>
      <c r="M441">
        <f>IF([101]Sheet1!A373&lt;&gt;"",[101]Sheet1!A373,"")</f>
        <v>172</v>
      </c>
      <c r="N441">
        <f>IF([102]Sheet1!A373&lt;&gt;"",[102]Sheet1!A373,"")</f>
        <v>113</v>
      </c>
      <c r="O441">
        <f>IF([103]Sheet1!A373&lt;&gt;"",[103]Sheet1!A373,"")</f>
        <v>186</v>
      </c>
      <c r="P441">
        <f>IF([104]Sheet1!A373&lt;&gt;"",[104]Sheet1!A373,"")</f>
        <v>655</v>
      </c>
      <c r="Q441">
        <f>IF([105]Sheet1!A373&lt;&gt;"",[105]Sheet1!A373,"")</f>
        <v>62</v>
      </c>
      <c r="R441">
        <f>IF([106]Sheet1!A373&lt;&gt;"",[106]Sheet1!A373,"")</f>
        <v>142</v>
      </c>
      <c r="S441">
        <f>IF([107]Sheet1!A373&lt;&gt;"",[107]Sheet1!A373,"")</f>
        <v>250</v>
      </c>
      <c r="T441">
        <f>IF([108]Sheet1!A373&lt;&gt;"",[108]Sheet1!A373,"")</f>
        <v>26</v>
      </c>
      <c r="U441">
        <f>IF([109]Sheet1!A373&lt;&gt;"",[109]Sheet1!A373,"")</f>
        <v>190</v>
      </c>
      <c r="V441">
        <f>IF([110]Sheet1!A373&lt;&gt;"",[110]Sheet1!A373,"")</f>
        <v>346</v>
      </c>
      <c r="W441">
        <f>IF([111]Sheet1!A373&lt;&gt;"",[111]Sheet1!A373,"")</f>
        <v>449</v>
      </c>
      <c r="X441">
        <f>IF([112]Sheet1!A373&lt;&gt;"",[112]Sheet1!A373,"")</f>
        <v>389</v>
      </c>
      <c r="Y441">
        <f>IF([113]Sheet1!A373&lt;&gt;"",[113]Sheet1!A373,"")</f>
        <v>402</v>
      </c>
      <c r="Z441">
        <f>IF([114]Sheet1!A373&lt;&gt;"",[114]Sheet1!A373,"")</f>
        <v>360</v>
      </c>
      <c r="AA441">
        <f>IF([115]Sheet1!A373&lt;&gt;"",[115]Sheet1!A373,"")</f>
        <v>93</v>
      </c>
      <c r="AB441">
        <f>IF([116]Sheet1!A373&lt;&gt;"",[116]Sheet1!A373,"")</f>
        <v>152</v>
      </c>
      <c r="AC441">
        <f>IF([117]Sheet1!A373&lt;&gt;"",[117]Sheet1!A373,"")</f>
        <v>130</v>
      </c>
      <c r="AD441">
        <f>IF([118]Sheet1!A373&lt;&gt;"",[118]Sheet1!A373,"")</f>
        <v>442</v>
      </c>
      <c r="AE441">
        <f>IF([119]Sheet1!A373&lt;&gt;"",[119]Sheet1!A373,"")</f>
        <v>496</v>
      </c>
      <c r="AF441">
        <f>IF([120]Sheet1!A373&lt;&gt;"",[120]Sheet1!A373,"")</f>
        <v>243</v>
      </c>
      <c r="AG441" t="str">
        <f>IF([121]Sheet1!A373&lt;&gt;"",[121]Sheet1!A373,"")</f>
        <v/>
      </c>
      <c r="AH441">
        <f>IF([122]Sheet1!A373&lt;&gt;"",[122]Sheet1!A373,"")</f>
        <v>376</v>
      </c>
      <c r="AI441">
        <f>IF([123]Sheet1!A373&lt;&gt;"",[123]Sheet1!A373,"")</f>
        <v>517</v>
      </c>
      <c r="AJ441">
        <f>IF([124]Sheet1!A373&lt;&gt;"",[124]Sheet1!A373,"")</f>
        <v>378</v>
      </c>
      <c r="AK441">
        <f>IF([125]Sheet1!A373&lt;&gt;"",[125]Sheet1!A373,"")</f>
        <v>117</v>
      </c>
      <c r="AL441">
        <f>IF([126]Sheet1!A373&lt;&gt;"",[126]Sheet1!A373,"")</f>
        <v>398</v>
      </c>
      <c r="AM441">
        <f>IF([127]Sheet1!A373&lt;&gt;"",[127]Sheet1!A373,"")</f>
        <v>449</v>
      </c>
      <c r="AN441">
        <f>IF([128]Sheet1!A373&lt;&gt;"",[128]Sheet1!A373,"")</f>
        <v>259</v>
      </c>
      <c r="AO441" t="str">
        <f>IF([129]Sheet1!A373&lt;&gt;"",[129]Sheet1!A373,"")</f>
        <v/>
      </c>
      <c r="AP441" t="str">
        <f>IF([130]Sheet1!A373&lt;&gt;"",[130]Sheet1!A373,"")</f>
        <v/>
      </c>
      <c r="AQ441">
        <f>IF([131]Sheet1!A373&lt;&gt;"",[131]Sheet1!A373,"")</f>
        <v>359</v>
      </c>
      <c r="AR441">
        <f>IF([132]Sheet1!A373&lt;&gt;"",[132]Sheet1!A373,"")</f>
        <v>272</v>
      </c>
      <c r="AS441">
        <f>IF([133]Sheet1!A373&lt;&gt;"",[133]Sheet1!A373,"")</f>
        <v>85</v>
      </c>
      <c r="AT441">
        <f>IF([134]Sheet1!A373&lt;&gt;"",[134]Sheet1!A373,"")</f>
        <v>399</v>
      </c>
      <c r="AU441">
        <f>IF([135]Sheet1!A373&lt;&gt;"",[135]Sheet1!A373,"")</f>
        <v>587</v>
      </c>
      <c r="AV441">
        <f>IF([136]Sheet1!A373&lt;&gt;"",[136]Sheet1!A373,"")</f>
        <v>644</v>
      </c>
      <c r="AW441">
        <f>IF([137]Sheet1!A373&lt;&gt;"",[137]Sheet1!A373,"")</f>
        <v>348</v>
      </c>
      <c r="AX441">
        <f>IF([138]Sheet1!A373&lt;&gt;"",[138]Sheet1!A373,"")</f>
        <v>317</v>
      </c>
      <c r="AY441">
        <f>IF([139]Sheet1!A373&lt;&gt;"",[139]Sheet1!A373,"")</f>
        <v>221</v>
      </c>
      <c r="AZ441">
        <f>IF([140]Sheet1!A373&lt;&gt;"",[140]Sheet1!A373,"")</f>
        <v>308</v>
      </c>
      <c r="BA441">
        <f>IF([141]Sheet1!A373&lt;&gt;"",[141]Sheet1!A373,"")</f>
        <v>128</v>
      </c>
      <c r="BB441">
        <f>IF([142]Sheet1!A373&lt;&gt;"",[142]Sheet1!A373,"")</f>
        <v>584</v>
      </c>
      <c r="BC441">
        <f>IF([143]Sheet1!A373&lt;&gt;"",[143]Sheet1!A373,"")</f>
        <v>125</v>
      </c>
      <c r="BD441">
        <f>IF([144]Sheet1!A373&lt;&gt;"",[144]Sheet1!A373,"")</f>
        <v>562</v>
      </c>
      <c r="BE441">
        <f>IF([145]Sheet1!A373&lt;&gt;"",[145]Sheet1!A373,"")</f>
        <v>349</v>
      </c>
      <c r="BF441">
        <f>IF([146]Sheet1!A373&lt;&gt;"",[146]Sheet1!A373,"")</f>
        <v>188</v>
      </c>
      <c r="BG441">
        <f>IF([147]Sheet1!A373&lt;&gt;"",[147]Sheet1!A373,"")</f>
        <v>162</v>
      </c>
      <c r="BH441">
        <f>IF([148]Sheet1!A373&lt;&gt;"",[148]Sheet1!A373,"")</f>
        <v>169</v>
      </c>
      <c r="BI441">
        <f>IF([149]Sheet1!A373&lt;&gt;"",[149]Sheet1!A373,"")</f>
        <v>319</v>
      </c>
      <c r="BJ441">
        <f>IF([150]Sheet1!A373&lt;&gt;"",[150]Sheet1!A373,"")</f>
        <v>8</v>
      </c>
      <c r="BK441">
        <f>IF([151]Sheet1!A373&lt;&gt;"",[151]Sheet1!A373,"")</f>
        <v>105</v>
      </c>
      <c r="BL441">
        <f>IF([152]Sheet1!A373&lt;&gt;"",[152]Sheet1!A373,"")</f>
        <v>32</v>
      </c>
      <c r="BM441">
        <f>IF([153]Sheet1!A373&lt;&gt;"",[153]Sheet1!A373,"")</f>
        <v>274</v>
      </c>
      <c r="BN441">
        <f>IF([154]Sheet1!A373&lt;&gt;"",[154]Sheet1!A373,"")</f>
        <v>552</v>
      </c>
      <c r="BO441">
        <f>IF([155]Sheet1!A373&lt;&gt;"",[155]Sheet1!A373,"")</f>
        <v>380</v>
      </c>
      <c r="BP441">
        <f>IF([156]Sheet1!A373&lt;&gt;"",[156]Sheet1!A373,"")</f>
        <v>17</v>
      </c>
      <c r="BQ441">
        <f>IF([157]Sheet1!A373&lt;&gt;"",[157]Sheet1!A373,"")</f>
        <v>566</v>
      </c>
      <c r="BR441">
        <f>IF([158]Sheet1!A373&lt;&gt;"",[158]Sheet1!A373,"")</f>
        <v>441</v>
      </c>
      <c r="BS441">
        <f>IF([159]Sheet1!A373&lt;&gt;"",[159]Sheet1!A373,"")</f>
        <v>380</v>
      </c>
      <c r="BT441">
        <f>IF([160]Sheet1!A373&lt;&gt;"",[160]Sheet1!A373,"")</f>
        <v>528</v>
      </c>
      <c r="BU441">
        <f>IF([161]Sheet1!A373&lt;&gt;"",[161]Sheet1!A373,"")</f>
        <v>111</v>
      </c>
      <c r="BV441">
        <f>IF([162]Sheet1!A373&lt;&gt;"",[162]Sheet1!A373,"")</f>
        <v>241</v>
      </c>
      <c r="BW441">
        <f>IF([163]Sheet1!A373&lt;&gt;"",[163]Sheet1!A373,"")</f>
        <v>521</v>
      </c>
      <c r="BX441">
        <f>IF([164]Sheet1!A373&lt;&gt;"",[164]Sheet1!A373,"")</f>
        <v>166</v>
      </c>
      <c r="BY441">
        <f>IF([165]Sheet1!A373&lt;&gt;"",[165]Sheet1!A373,"")</f>
        <v>132</v>
      </c>
      <c r="BZ441">
        <f>IF([166]Sheet1!A373&lt;&gt;"",[166]Sheet1!A373,"")</f>
        <v>521</v>
      </c>
      <c r="CA441">
        <f>IF([167]Sheet1!A373&lt;&gt;"",[167]Sheet1!A373,"")</f>
        <v>151</v>
      </c>
      <c r="CB441">
        <f>IF([168]Sheet1!A373&lt;&gt;"",[168]Sheet1!A373,"")</f>
        <v>99</v>
      </c>
      <c r="CC441">
        <f>IF([169]Sheet1!A373&lt;&gt;"",[169]Sheet1!A373,"")</f>
        <v>172</v>
      </c>
      <c r="CD441">
        <f>IF([170]Sheet1!A373&lt;&gt;"",[170]Sheet1!A373,"")</f>
        <v>194</v>
      </c>
      <c r="CE441">
        <f>IF([171]Sheet1!A373&lt;&gt;"",[171]Sheet1!A373,"")</f>
        <v>166</v>
      </c>
      <c r="CF441">
        <f>IF([172]Sheet1!A373&lt;&gt;"",[172]Sheet1!A373,"")</f>
        <v>93</v>
      </c>
      <c r="CG441">
        <f>IF([173]Sheet1!A373&lt;&gt;"",[173]Sheet1!A373,"")</f>
        <v>468</v>
      </c>
      <c r="CH441">
        <f>IF([174]Sheet1!A373&lt;&gt;"",[174]Sheet1!A373,"")</f>
        <v>50</v>
      </c>
      <c r="CI441">
        <f>IF([175]Sheet1!A373&lt;&gt;"",[175]Sheet1!A373,"")</f>
        <v>595</v>
      </c>
      <c r="CJ441">
        <f>IF([176]Sheet1!A373&lt;&gt;"",[176]Sheet1!A373,"")</f>
        <v>162</v>
      </c>
      <c r="CK441">
        <f>IF([177]Sheet1!A373&lt;&gt;"",[177]Sheet1!A373,"")</f>
        <v>147</v>
      </c>
      <c r="CL441">
        <f>IF([178]Sheet1!A373&lt;&gt;"",[178]Sheet1!A373,"")</f>
        <v>180</v>
      </c>
    </row>
    <row r="442" spans="2:90">
      <c r="B442">
        <f>IF([90]Sheet1!A374&lt;&gt;"",[90]Sheet1!A374,"")</f>
        <v>410</v>
      </c>
      <c r="C442" t="str">
        <f>IF([91]Sheet1!A374&lt;&gt;"",[91]Sheet1!A374,"")</f>
        <v/>
      </c>
      <c r="D442" t="str">
        <f>IF([92]Sheet1!A374&lt;&gt;"",[92]Sheet1!A374,"")</f>
        <v/>
      </c>
      <c r="E442" t="str">
        <f>IF([93]Sheet1!A374&lt;&gt;"",[93]Sheet1!A374,"")</f>
        <v/>
      </c>
      <c r="F442" t="str">
        <f>IF([94]Sheet1!A374&lt;&gt;"",[94]Sheet1!A374,"")</f>
        <v/>
      </c>
      <c r="G442">
        <f>IF([95]Sheet1!A374&lt;&gt;"",[95]Sheet1!A374,"")</f>
        <v>662</v>
      </c>
      <c r="H442">
        <f>IF([96]Sheet1!A374&lt;&gt;"",[96]Sheet1!A374,"")</f>
        <v>358</v>
      </c>
      <c r="I442">
        <f>IF([97]Sheet1!A374&lt;&gt;"",[97]Sheet1!A374,"")</f>
        <v>384</v>
      </c>
      <c r="J442">
        <f>IF([98]Sheet1!A374&lt;&gt;"",[98]Sheet1!A374,"")</f>
        <v>639</v>
      </c>
      <c r="K442">
        <f>IF([99]Sheet1!A374&lt;&gt;"",[99]Sheet1!A374,"")</f>
        <v>377</v>
      </c>
      <c r="L442">
        <f>IF([100]Sheet1!A374&lt;&gt;"",[100]Sheet1!A374,"")</f>
        <v>275</v>
      </c>
      <c r="M442">
        <f>IF([101]Sheet1!A374&lt;&gt;"",[101]Sheet1!A374,"")</f>
        <v>605</v>
      </c>
      <c r="N442">
        <f>IF([102]Sheet1!A374&lt;&gt;"",[102]Sheet1!A374,"")</f>
        <v>573</v>
      </c>
      <c r="O442">
        <f>IF([103]Sheet1!A374&lt;&gt;"",[103]Sheet1!A374,"")</f>
        <v>179</v>
      </c>
      <c r="P442">
        <f>IF([104]Sheet1!A374&lt;&gt;"",[104]Sheet1!A374,"")</f>
        <v>309</v>
      </c>
      <c r="Q442">
        <f>IF([105]Sheet1!A374&lt;&gt;"",[105]Sheet1!A374,"")</f>
        <v>362</v>
      </c>
      <c r="R442">
        <f>IF([106]Sheet1!A374&lt;&gt;"",[106]Sheet1!A374,"")</f>
        <v>268</v>
      </c>
      <c r="S442">
        <f>IF([107]Sheet1!A374&lt;&gt;"",[107]Sheet1!A374,"")</f>
        <v>122</v>
      </c>
      <c r="T442">
        <f>IF([108]Sheet1!A374&lt;&gt;"",[108]Sheet1!A374,"")</f>
        <v>420</v>
      </c>
      <c r="U442">
        <f>IF([109]Sheet1!A374&lt;&gt;"",[109]Sheet1!A374,"")</f>
        <v>492</v>
      </c>
      <c r="V442">
        <f>IF([110]Sheet1!A374&lt;&gt;"",[110]Sheet1!A374,"")</f>
        <v>149</v>
      </c>
      <c r="W442">
        <f>IF([111]Sheet1!A374&lt;&gt;"",[111]Sheet1!A374,"")</f>
        <v>97</v>
      </c>
      <c r="X442">
        <f>IF([112]Sheet1!A374&lt;&gt;"",[112]Sheet1!A374,"")</f>
        <v>70</v>
      </c>
      <c r="Y442">
        <f>IF([113]Sheet1!A374&lt;&gt;"",[113]Sheet1!A374,"")</f>
        <v>513</v>
      </c>
      <c r="Z442">
        <f>IF([114]Sheet1!A374&lt;&gt;"",[114]Sheet1!A374,"")</f>
        <v>386</v>
      </c>
      <c r="AA442">
        <f>IF([115]Sheet1!A374&lt;&gt;"",[115]Sheet1!A374,"")</f>
        <v>422</v>
      </c>
      <c r="AB442">
        <f>IF([116]Sheet1!A374&lt;&gt;"",[116]Sheet1!A374,"")</f>
        <v>319</v>
      </c>
      <c r="AC442">
        <f>IF([117]Sheet1!A374&lt;&gt;"",[117]Sheet1!A374,"")</f>
        <v>17</v>
      </c>
      <c r="AD442">
        <f>IF([118]Sheet1!A374&lt;&gt;"",[118]Sheet1!A374,"")</f>
        <v>309</v>
      </c>
      <c r="AE442">
        <f>IF([119]Sheet1!A374&lt;&gt;"",[119]Sheet1!A374,"")</f>
        <v>191</v>
      </c>
      <c r="AF442">
        <f>IF([120]Sheet1!A374&lt;&gt;"",[120]Sheet1!A374,"")</f>
        <v>115</v>
      </c>
      <c r="AG442" t="str">
        <f>IF([121]Sheet1!A374&lt;&gt;"",[121]Sheet1!A374,"")</f>
        <v/>
      </c>
      <c r="AH442">
        <f>IF([122]Sheet1!A374&lt;&gt;"",[122]Sheet1!A374,"")</f>
        <v>337</v>
      </c>
      <c r="AI442">
        <f>IF([123]Sheet1!A374&lt;&gt;"",[123]Sheet1!A374,"")</f>
        <v>169</v>
      </c>
      <c r="AJ442">
        <f>IF([124]Sheet1!A374&lt;&gt;"",[124]Sheet1!A374,"")</f>
        <v>478</v>
      </c>
      <c r="AK442">
        <f>IF([125]Sheet1!A374&lt;&gt;"",[125]Sheet1!A374,"")</f>
        <v>536</v>
      </c>
      <c r="AL442">
        <f>IF([126]Sheet1!A374&lt;&gt;"",[126]Sheet1!A374,"")</f>
        <v>509</v>
      </c>
      <c r="AM442">
        <f>IF([127]Sheet1!A374&lt;&gt;"",[127]Sheet1!A374,"")</f>
        <v>168</v>
      </c>
      <c r="AN442">
        <f>IF([128]Sheet1!A374&lt;&gt;"",[128]Sheet1!A374,"")</f>
        <v>469</v>
      </c>
      <c r="AO442" t="str">
        <f>IF([129]Sheet1!A374&lt;&gt;"",[129]Sheet1!A374,"")</f>
        <v/>
      </c>
      <c r="AP442" t="str">
        <f>IF([130]Sheet1!A374&lt;&gt;"",[130]Sheet1!A374,"")</f>
        <v/>
      </c>
      <c r="AQ442">
        <f>IF([131]Sheet1!A374&lt;&gt;"",[131]Sheet1!A374,"")</f>
        <v>348</v>
      </c>
      <c r="AR442">
        <f>IF([132]Sheet1!A374&lt;&gt;"",[132]Sheet1!A374,"")</f>
        <v>284</v>
      </c>
      <c r="AS442">
        <f>IF([133]Sheet1!A374&lt;&gt;"",[133]Sheet1!A374,"")</f>
        <v>625</v>
      </c>
      <c r="AT442">
        <f>IF([134]Sheet1!A374&lt;&gt;"",[134]Sheet1!A374,"")</f>
        <v>571</v>
      </c>
      <c r="AU442">
        <f>IF([135]Sheet1!A374&lt;&gt;"",[135]Sheet1!A374,"")</f>
        <v>109</v>
      </c>
      <c r="AV442">
        <f>IF([136]Sheet1!A374&lt;&gt;"",[136]Sheet1!A374,"")</f>
        <v>241</v>
      </c>
      <c r="AW442">
        <f>IF([137]Sheet1!A374&lt;&gt;"",[137]Sheet1!A374,"")</f>
        <v>556</v>
      </c>
      <c r="AX442">
        <f>IF([138]Sheet1!A374&lt;&gt;"",[138]Sheet1!A374,"")</f>
        <v>287</v>
      </c>
      <c r="AY442">
        <f>IF([139]Sheet1!A374&lt;&gt;"",[139]Sheet1!A374,"")</f>
        <v>630</v>
      </c>
      <c r="AZ442">
        <f>IF([140]Sheet1!A374&lt;&gt;"",[140]Sheet1!A374,"")</f>
        <v>162</v>
      </c>
      <c r="BA442">
        <f>IF([141]Sheet1!A374&lt;&gt;"",[141]Sheet1!A374,"")</f>
        <v>30</v>
      </c>
      <c r="BB442">
        <f>IF([142]Sheet1!A374&lt;&gt;"",[142]Sheet1!A374,"")</f>
        <v>67</v>
      </c>
      <c r="BC442">
        <f>IF([143]Sheet1!A374&lt;&gt;"",[143]Sheet1!A374,"")</f>
        <v>116</v>
      </c>
      <c r="BD442">
        <f>IF([144]Sheet1!A374&lt;&gt;"",[144]Sheet1!A374,"")</f>
        <v>286</v>
      </c>
      <c r="BE442">
        <f>IF([145]Sheet1!A374&lt;&gt;"",[145]Sheet1!A374,"")</f>
        <v>106</v>
      </c>
      <c r="BF442">
        <f>IF([146]Sheet1!A374&lt;&gt;"",[146]Sheet1!A374,"")</f>
        <v>106</v>
      </c>
      <c r="BG442">
        <f>IF([147]Sheet1!A374&lt;&gt;"",[147]Sheet1!A374,"")</f>
        <v>67</v>
      </c>
      <c r="BH442">
        <f>IF([148]Sheet1!A374&lt;&gt;"",[148]Sheet1!A374,"")</f>
        <v>42</v>
      </c>
      <c r="BI442">
        <f>IF([149]Sheet1!A374&lt;&gt;"",[149]Sheet1!A374,"")</f>
        <v>7</v>
      </c>
      <c r="BJ442">
        <f>IF([150]Sheet1!A374&lt;&gt;"",[150]Sheet1!A374,"")</f>
        <v>268</v>
      </c>
      <c r="BK442">
        <f>IF([151]Sheet1!A374&lt;&gt;"",[151]Sheet1!A374,"")</f>
        <v>364</v>
      </c>
      <c r="BL442">
        <f>IF([152]Sheet1!A374&lt;&gt;"",[152]Sheet1!A374,"")</f>
        <v>44</v>
      </c>
      <c r="BM442">
        <f>IF([153]Sheet1!A374&lt;&gt;"",[153]Sheet1!A374,"")</f>
        <v>7</v>
      </c>
      <c r="BN442">
        <f>IF([154]Sheet1!A374&lt;&gt;"",[154]Sheet1!A374,"")</f>
        <v>61</v>
      </c>
      <c r="BO442">
        <f>IF([155]Sheet1!A374&lt;&gt;"",[155]Sheet1!A374,"")</f>
        <v>285</v>
      </c>
      <c r="BP442">
        <f>IF([156]Sheet1!A374&lt;&gt;"",[156]Sheet1!A374,"")</f>
        <v>127</v>
      </c>
      <c r="BQ442">
        <f>IF([157]Sheet1!A374&lt;&gt;"",[157]Sheet1!A374,"")</f>
        <v>620</v>
      </c>
      <c r="BR442">
        <f>IF([158]Sheet1!A374&lt;&gt;"",[158]Sheet1!A374,"")</f>
        <v>418</v>
      </c>
      <c r="BS442">
        <f>IF([159]Sheet1!A374&lt;&gt;"",[159]Sheet1!A374,"")</f>
        <v>191</v>
      </c>
      <c r="BT442">
        <f>IF([160]Sheet1!A374&lt;&gt;"",[160]Sheet1!A374,"")</f>
        <v>486</v>
      </c>
      <c r="BU442">
        <f>IF([161]Sheet1!A374&lt;&gt;"",[161]Sheet1!A374,"")</f>
        <v>240</v>
      </c>
      <c r="BV442">
        <f>IF([162]Sheet1!A374&lt;&gt;"",[162]Sheet1!A374,"")</f>
        <v>409</v>
      </c>
      <c r="BW442">
        <f>IF([163]Sheet1!A374&lt;&gt;"",[163]Sheet1!A374,"")</f>
        <v>261</v>
      </c>
      <c r="BX442">
        <f>IF([164]Sheet1!A374&lt;&gt;"",[164]Sheet1!A374,"")</f>
        <v>606</v>
      </c>
      <c r="BY442">
        <f>IF([165]Sheet1!A374&lt;&gt;"",[165]Sheet1!A374,"")</f>
        <v>438</v>
      </c>
      <c r="BZ442">
        <f>IF([166]Sheet1!A374&lt;&gt;"",[166]Sheet1!A374,"")</f>
        <v>198</v>
      </c>
      <c r="CA442">
        <f>IF([167]Sheet1!A374&lt;&gt;"",[167]Sheet1!A374,"")</f>
        <v>148</v>
      </c>
      <c r="CB442">
        <f>IF([168]Sheet1!A374&lt;&gt;"",[168]Sheet1!A374,"")</f>
        <v>30</v>
      </c>
      <c r="CC442">
        <f>IF([169]Sheet1!A374&lt;&gt;"",[169]Sheet1!A374,"")</f>
        <v>634</v>
      </c>
      <c r="CD442">
        <f>IF([170]Sheet1!A374&lt;&gt;"",[170]Sheet1!A374,"")</f>
        <v>265</v>
      </c>
      <c r="CE442">
        <f>IF([171]Sheet1!A374&lt;&gt;"",[171]Sheet1!A374,"")</f>
        <v>521</v>
      </c>
      <c r="CF442">
        <f>IF([172]Sheet1!A374&lt;&gt;"",[172]Sheet1!A374,"")</f>
        <v>15</v>
      </c>
      <c r="CG442">
        <f>IF([173]Sheet1!A374&lt;&gt;"",[173]Sheet1!A374,"")</f>
        <v>6</v>
      </c>
      <c r="CH442">
        <f>IF([174]Sheet1!A374&lt;&gt;"",[174]Sheet1!A374,"")</f>
        <v>311</v>
      </c>
      <c r="CI442">
        <f>IF([175]Sheet1!A374&lt;&gt;"",[175]Sheet1!A374,"")</f>
        <v>15</v>
      </c>
      <c r="CJ442">
        <f>IF([176]Sheet1!A374&lt;&gt;"",[176]Sheet1!A374,"")</f>
        <v>472</v>
      </c>
      <c r="CK442">
        <f>IF([177]Sheet1!A374&lt;&gt;"",[177]Sheet1!A374,"")</f>
        <v>635</v>
      </c>
      <c r="CL442">
        <f>IF([178]Sheet1!A374&lt;&gt;"",[178]Sheet1!A374,"")</f>
        <v>159</v>
      </c>
    </row>
    <row r="443" spans="2:90">
      <c r="B443">
        <f>IF([90]Sheet1!A375&lt;&gt;"",[90]Sheet1!A375,"")</f>
        <v>30</v>
      </c>
      <c r="C443" t="str">
        <f>IF([91]Sheet1!A375&lt;&gt;"",[91]Sheet1!A375,"")</f>
        <v/>
      </c>
      <c r="D443" t="str">
        <f>IF([92]Sheet1!A375&lt;&gt;"",[92]Sheet1!A375,"")</f>
        <v/>
      </c>
      <c r="E443" t="str">
        <f>IF([93]Sheet1!A375&lt;&gt;"",[93]Sheet1!A375,"")</f>
        <v/>
      </c>
      <c r="F443" t="str">
        <f>IF([94]Sheet1!A375&lt;&gt;"",[94]Sheet1!A375,"")</f>
        <v/>
      </c>
      <c r="G443">
        <f>IF([95]Sheet1!A375&lt;&gt;"",[95]Sheet1!A375,"")</f>
        <v>173</v>
      </c>
      <c r="H443">
        <f>IF([96]Sheet1!A375&lt;&gt;"",[96]Sheet1!A375,"")</f>
        <v>54</v>
      </c>
      <c r="I443">
        <f>IF([97]Sheet1!A375&lt;&gt;"",[97]Sheet1!A375,"")</f>
        <v>148</v>
      </c>
      <c r="J443">
        <f>IF([98]Sheet1!A375&lt;&gt;"",[98]Sheet1!A375,"")</f>
        <v>10</v>
      </c>
      <c r="K443">
        <f>IF([99]Sheet1!A375&lt;&gt;"",[99]Sheet1!A375,"")</f>
        <v>613</v>
      </c>
      <c r="L443">
        <f>IF([100]Sheet1!A375&lt;&gt;"",[100]Sheet1!A375,"")</f>
        <v>83</v>
      </c>
      <c r="M443">
        <f>IF([101]Sheet1!A375&lt;&gt;"",[101]Sheet1!A375,"")</f>
        <v>93</v>
      </c>
      <c r="N443">
        <f>IF([102]Sheet1!A375&lt;&gt;"",[102]Sheet1!A375,"")</f>
        <v>576</v>
      </c>
      <c r="O443">
        <f>IF([103]Sheet1!A375&lt;&gt;"",[103]Sheet1!A375,"")</f>
        <v>302</v>
      </c>
      <c r="P443">
        <f>IF([104]Sheet1!A375&lt;&gt;"",[104]Sheet1!A375,"")</f>
        <v>88</v>
      </c>
      <c r="Q443">
        <f>IF([105]Sheet1!A375&lt;&gt;"",[105]Sheet1!A375,"")</f>
        <v>67</v>
      </c>
      <c r="R443">
        <f>IF([106]Sheet1!A375&lt;&gt;"",[106]Sheet1!A375,"")</f>
        <v>59</v>
      </c>
      <c r="S443">
        <f>IF([107]Sheet1!A375&lt;&gt;"",[107]Sheet1!A375,"")</f>
        <v>303</v>
      </c>
      <c r="T443">
        <f>IF([108]Sheet1!A375&lt;&gt;"",[108]Sheet1!A375,"")</f>
        <v>243</v>
      </c>
      <c r="U443">
        <f>IF([109]Sheet1!A375&lt;&gt;"",[109]Sheet1!A375,"")</f>
        <v>468</v>
      </c>
      <c r="V443">
        <f>IF([110]Sheet1!A375&lt;&gt;"",[110]Sheet1!A375,"")</f>
        <v>75</v>
      </c>
      <c r="W443">
        <f>IF([111]Sheet1!A375&lt;&gt;"",[111]Sheet1!A375,"")</f>
        <v>300</v>
      </c>
      <c r="X443">
        <f>IF([112]Sheet1!A375&lt;&gt;"",[112]Sheet1!A375,"")</f>
        <v>110</v>
      </c>
      <c r="Y443">
        <f>IF([113]Sheet1!A375&lt;&gt;"",[113]Sheet1!A375,"")</f>
        <v>60</v>
      </c>
      <c r="Z443">
        <f>IF([114]Sheet1!A375&lt;&gt;"",[114]Sheet1!A375,"")</f>
        <v>436</v>
      </c>
      <c r="AA443">
        <f>IF([115]Sheet1!A375&lt;&gt;"",[115]Sheet1!A375,"")</f>
        <v>360</v>
      </c>
      <c r="AB443">
        <f>IF([116]Sheet1!A375&lt;&gt;"",[116]Sheet1!A375,"")</f>
        <v>354</v>
      </c>
      <c r="AC443">
        <f>IF([117]Sheet1!A375&lt;&gt;"",[117]Sheet1!A375,"")</f>
        <v>70</v>
      </c>
      <c r="AD443">
        <f>IF([118]Sheet1!A375&lt;&gt;"",[118]Sheet1!A375,"")</f>
        <v>377</v>
      </c>
      <c r="AE443">
        <f>IF([119]Sheet1!A375&lt;&gt;"",[119]Sheet1!A375,"")</f>
        <v>309</v>
      </c>
      <c r="AF443">
        <f>IF([120]Sheet1!A375&lt;&gt;"",[120]Sheet1!A375,"")</f>
        <v>489</v>
      </c>
      <c r="AG443" t="str">
        <f>IF([121]Sheet1!A375&lt;&gt;"",[121]Sheet1!A375,"")</f>
        <v/>
      </c>
      <c r="AH443">
        <f>IF([122]Sheet1!A375&lt;&gt;"",[122]Sheet1!A375,"")</f>
        <v>531</v>
      </c>
      <c r="AI443">
        <f>IF([123]Sheet1!A375&lt;&gt;"",[123]Sheet1!A375,"")</f>
        <v>362</v>
      </c>
      <c r="AJ443">
        <f>IF([124]Sheet1!A375&lt;&gt;"",[124]Sheet1!A375,"")</f>
        <v>221</v>
      </c>
      <c r="AK443">
        <f>IF([125]Sheet1!A375&lt;&gt;"",[125]Sheet1!A375,"")</f>
        <v>362</v>
      </c>
      <c r="AL443">
        <f>IF([126]Sheet1!A375&lt;&gt;"",[126]Sheet1!A375,"")</f>
        <v>233</v>
      </c>
      <c r="AM443">
        <f>IF([127]Sheet1!A375&lt;&gt;"",[127]Sheet1!A375,"")</f>
        <v>341</v>
      </c>
      <c r="AN443">
        <f>IF([128]Sheet1!A375&lt;&gt;"",[128]Sheet1!A375,"")</f>
        <v>136</v>
      </c>
      <c r="AO443" t="str">
        <f>IF([129]Sheet1!A375&lt;&gt;"",[129]Sheet1!A375,"")</f>
        <v/>
      </c>
      <c r="AP443" t="str">
        <f>IF([130]Sheet1!A375&lt;&gt;"",[130]Sheet1!A375,"")</f>
        <v/>
      </c>
      <c r="AQ443">
        <f>IF([131]Sheet1!A375&lt;&gt;"",[131]Sheet1!A375,"")</f>
        <v>597</v>
      </c>
      <c r="AR443">
        <f>IF([132]Sheet1!A375&lt;&gt;"",[132]Sheet1!A375,"")</f>
        <v>307</v>
      </c>
      <c r="AS443">
        <f>IF([133]Sheet1!A375&lt;&gt;"",[133]Sheet1!A375,"")</f>
        <v>2</v>
      </c>
      <c r="AT443">
        <f>IF([134]Sheet1!A375&lt;&gt;"",[134]Sheet1!A375,"")</f>
        <v>62</v>
      </c>
      <c r="AU443">
        <f>IF([135]Sheet1!A375&lt;&gt;"",[135]Sheet1!A375,"")</f>
        <v>179</v>
      </c>
      <c r="AV443">
        <f>IF([136]Sheet1!A375&lt;&gt;"",[136]Sheet1!A375,"")</f>
        <v>6</v>
      </c>
      <c r="AW443">
        <f>IF([137]Sheet1!A375&lt;&gt;"",[137]Sheet1!A375,"")</f>
        <v>281</v>
      </c>
      <c r="AX443">
        <f>IF([138]Sheet1!A375&lt;&gt;"",[138]Sheet1!A375,"")</f>
        <v>270</v>
      </c>
      <c r="AY443">
        <f>IF([139]Sheet1!A375&lt;&gt;"",[139]Sheet1!A375,"")</f>
        <v>14</v>
      </c>
      <c r="AZ443">
        <f>IF([140]Sheet1!A375&lt;&gt;"",[140]Sheet1!A375,"")</f>
        <v>583</v>
      </c>
      <c r="BA443">
        <f>IF([141]Sheet1!A375&lt;&gt;"",[141]Sheet1!A375,"")</f>
        <v>206</v>
      </c>
      <c r="BB443">
        <f>IF([142]Sheet1!A375&lt;&gt;"",[142]Sheet1!A375,"")</f>
        <v>230</v>
      </c>
      <c r="BC443">
        <f>IF([143]Sheet1!A375&lt;&gt;"",[143]Sheet1!A375,"")</f>
        <v>208</v>
      </c>
      <c r="BD443">
        <f>IF([144]Sheet1!A375&lt;&gt;"",[144]Sheet1!A375,"")</f>
        <v>208</v>
      </c>
      <c r="BE443">
        <f>IF([145]Sheet1!A375&lt;&gt;"",[145]Sheet1!A375,"")</f>
        <v>564</v>
      </c>
      <c r="BF443">
        <f>IF([146]Sheet1!A375&lt;&gt;"",[146]Sheet1!A375,"")</f>
        <v>233</v>
      </c>
      <c r="BG443">
        <f>IF([147]Sheet1!A375&lt;&gt;"",[147]Sheet1!A375,"")</f>
        <v>124</v>
      </c>
      <c r="BH443">
        <f>IF([148]Sheet1!A375&lt;&gt;"",[148]Sheet1!A375,"")</f>
        <v>50</v>
      </c>
      <c r="BI443">
        <f>IF([149]Sheet1!A375&lt;&gt;"",[149]Sheet1!A375,"")</f>
        <v>320</v>
      </c>
      <c r="BJ443">
        <f>IF([150]Sheet1!A375&lt;&gt;"",[150]Sheet1!A375,"")</f>
        <v>620</v>
      </c>
      <c r="BK443">
        <f>IF([151]Sheet1!A375&lt;&gt;"",[151]Sheet1!A375,"")</f>
        <v>631</v>
      </c>
      <c r="BL443">
        <f>IF([152]Sheet1!A375&lt;&gt;"",[152]Sheet1!A375,"")</f>
        <v>104</v>
      </c>
      <c r="BM443">
        <f>IF([153]Sheet1!A375&lt;&gt;"",[153]Sheet1!A375,"")</f>
        <v>50</v>
      </c>
      <c r="BN443">
        <f>IF([154]Sheet1!A375&lt;&gt;"",[154]Sheet1!A375,"")</f>
        <v>256</v>
      </c>
      <c r="BO443">
        <f>IF([155]Sheet1!A375&lt;&gt;"",[155]Sheet1!A375,"")</f>
        <v>332</v>
      </c>
      <c r="BP443">
        <f>IF([156]Sheet1!A375&lt;&gt;"",[156]Sheet1!A375,"")</f>
        <v>587</v>
      </c>
      <c r="BQ443">
        <f>IF([157]Sheet1!A375&lt;&gt;"",[157]Sheet1!A375,"")</f>
        <v>658</v>
      </c>
      <c r="BR443">
        <f>IF([158]Sheet1!A375&lt;&gt;"",[158]Sheet1!A375,"")</f>
        <v>129</v>
      </c>
      <c r="BS443">
        <f>IF([159]Sheet1!A375&lt;&gt;"",[159]Sheet1!A375,"")</f>
        <v>242</v>
      </c>
      <c r="BT443">
        <f>IF([160]Sheet1!A375&lt;&gt;"",[160]Sheet1!A375,"")</f>
        <v>310</v>
      </c>
      <c r="BU443">
        <f>IF([161]Sheet1!A375&lt;&gt;"",[161]Sheet1!A375,"")</f>
        <v>38</v>
      </c>
      <c r="BV443">
        <f>IF([162]Sheet1!A375&lt;&gt;"",[162]Sheet1!A375,"")</f>
        <v>36</v>
      </c>
      <c r="BW443">
        <f>IF([163]Sheet1!A375&lt;&gt;"",[163]Sheet1!A375,"")</f>
        <v>635</v>
      </c>
      <c r="BX443">
        <f>IF([164]Sheet1!A375&lt;&gt;"",[164]Sheet1!A375,"")</f>
        <v>75</v>
      </c>
      <c r="BY443">
        <f>IF([165]Sheet1!A375&lt;&gt;"",[165]Sheet1!A375,"")</f>
        <v>499</v>
      </c>
      <c r="BZ443">
        <f>IF([166]Sheet1!A375&lt;&gt;"",[166]Sheet1!A375,"")</f>
        <v>602</v>
      </c>
      <c r="CA443">
        <f>IF([167]Sheet1!A375&lt;&gt;"",[167]Sheet1!A375,"")</f>
        <v>248</v>
      </c>
      <c r="CB443">
        <f>IF([168]Sheet1!A375&lt;&gt;"",[168]Sheet1!A375,"")</f>
        <v>640</v>
      </c>
      <c r="CC443">
        <f>IF([169]Sheet1!A375&lt;&gt;"",[169]Sheet1!A375,"")</f>
        <v>229</v>
      </c>
      <c r="CD443">
        <f>IF([170]Sheet1!A375&lt;&gt;"",[170]Sheet1!A375,"")</f>
        <v>286</v>
      </c>
      <c r="CE443">
        <f>IF([171]Sheet1!A375&lt;&gt;"",[171]Sheet1!A375,"")</f>
        <v>255</v>
      </c>
      <c r="CF443">
        <f>IF([172]Sheet1!A375&lt;&gt;"",[172]Sheet1!A375,"")</f>
        <v>586</v>
      </c>
      <c r="CG443">
        <f>IF([173]Sheet1!A375&lt;&gt;"",[173]Sheet1!A375,"")</f>
        <v>55</v>
      </c>
      <c r="CH443">
        <f>IF([174]Sheet1!A375&lt;&gt;"",[174]Sheet1!A375,"")</f>
        <v>18</v>
      </c>
      <c r="CI443">
        <f>IF([175]Sheet1!A375&lt;&gt;"",[175]Sheet1!A375,"")</f>
        <v>172</v>
      </c>
      <c r="CJ443">
        <f>IF([176]Sheet1!A375&lt;&gt;"",[176]Sheet1!A375,"")</f>
        <v>318</v>
      </c>
      <c r="CK443">
        <f>IF([177]Sheet1!A375&lt;&gt;"",[177]Sheet1!A375,"")</f>
        <v>253</v>
      </c>
      <c r="CL443">
        <f>IF([178]Sheet1!A375&lt;&gt;"",[178]Sheet1!A375,"")</f>
        <v>15</v>
      </c>
    </row>
    <row r="444" spans="2:90">
      <c r="B444">
        <f>IF([90]Sheet1!A376&lt;&gt;"",[90]Sheet1!A376,"")</f>
        <v>421</v>
      </c>
      <c r="C444" t="str">
        <f>IF([91]Sheet1!A376&lt;&gt;"",[91]Sheet1!A376,"")</f>
        <v/>
      </c>
      <c r="D444" t="str">
        <f>IF([92]Sheet1!A376&lt;&gt;"",[92]Sheet1!A376,"")</f>
        <v/>
      </c>
      <c r="E444" t="str">
        <f>IF([93]Sheet1!A376&lt;&gt;"",[93]Sheet1!A376,"")</f>
        <v/>
      </c>
      <c r="F444" t="str">
        <f>IF([94]Sheet1!A376&lt;&gt;"",[94]Sheet1!A376,"")</f>
        <v/>
      </c>
      <c r="G444">
        <f>IF([95]Sheet1!A376&lt;&gt;"",[95]Sheet1!A376,"")</f>
        <v>300</v>
      </c>
      <c r="H444">
        <f>IF([96]Sheet1!A376&lt;&gt;"",[96]Sheet1!A376,"")</f>
        <v>368</v>
      </c>
      <c r="I444">
        <f>IF([97]Sheet1!A376&lt;&gt;"",[97]Sheet1!A376,"")</f>
        <v>549</v>
      </c>
      <c r="J444">
        <f>IF([98]Sheet1!A376&lt;&gt;"",[98]Sheet1!A376,"")</f>
        <v>183</v>
      </c>
      <c r="K444">
        <f>IF([99]Sheet1!A376&lt;&gt;"",[99]Sheet1!A376,"")</f>
        <v>352</v>
      </c>
      <c r="L444">
        <f>IF([100]Sheet1!A376&lt;&gt;"",[100]Sheet1!A376,"")</f>
        <v>604</v>
      </c>
      <c r="M444">
        <f>IF([101]Sheet1!A376&lt;&gt;"",[101]Sheet1!A376,"")</f>
        <v>310</v>
      </c>
      <c r="N444">
        <f>IF([102]Sheet1!A376&lt;&gt;"",[102]Sheet1!A376,"")</f>
        <v>336</v>
      </c>
      <c r="O444">
        <f>IF([103]Sheet1!A376&lt;&gt;"",[103]Sheet1!A376,"")</f>
        <v>558</v>
      </c>
      <c r="P444">
        <f>IF([104]Sheet1!A376&lt;&gt;"",[104]Sheet1!A376,"")</f>
        <v>246</v>
      </c>
      <c r="Q444">
        <f>IF([105]Sheet1!A376&lt;&gt;"",[105]Sheet1!A376,"")</f>
        <v>329</v>
      </c>
      <c r="R444">
        <f>IF([106]Sheet1!A376&lt;&gt;"",[106]Sheet1!A376,"")</f>
        <v>165</v>
      </c>
      <c r="S444">
        <f>IF([107]Sheet1!A376&lt;&gt;"",[107]Sheet1!A376,"")</f>
        <v>338</v>
      </c>
      <c r="T444">
        <f>IF([108]Sheet1!A376&lt;&gt;"",[108]Sheet1!A376,"")</f>
        <v>4</v>
      </c>
      <c r="U444">
        <f>IF([109]Sheet1!A376&lt;&gt;"",[109]Sheet1!A376,"")</f>
        <v>251</v>
      </c>
      <c r="V444">
        <f>IF([110]Sheet1!A376&lt;&gt;"",[110]Sheet1!A376,"")</f>
        <v>125</v>
      </c>
      <c r="W444">
        <f>IF([111]Sheet1!A376&lt;&gt;"",[111]Sheet1!A376,"")</f>
        <v>337</v>
      </c>
      <c r="X444">
        <f>IF([112]Sheet1!A376&lt;&gt;"",[112]Sheet1!A376,"")</f>
        <v>141</v>
      </c>
      <c r="Y444">
        <f>IF([113]Sheet1!A376&lt;&gt;"",[113]Sheet1!A376,"")</f>
        <v>58</v>
      </c>
      <c r="Z444">
        <f>IF([114]Sheet1!A376&lt;&gt;"",[114]Sheet1!A376,"")</f>
        <v>50</v>
      </c>
      <c r="AA444">
        <f>IF([115]Sheet1!A376&lt;&gt;"",[115]Sheet1!A376,"")</f>
        <v>296</v>
      </c>
      <c r="AB444">
        <f>IF([116]Sheet1!A376&lt;&gt;"",[116]Sheet1!A376,"")</f>
        <v>234</v>
      </c>
      <c r="AC444">
        <f>IF([117]Sheet1!A376&lt;&gt;"",[117]Sheet1!A376,"")</f>
        <v>449</v>
      </c>
      <c r="AD444">
        <f>IF([118]Sheet1!A376&lt;&gt;"",[118]Sheet1!A376,"")</f>
        <v>255</v>
      </c>
      <c r="AE444">
        <f>IF([119]Sheet1!A376&lt;&gt;"",[119]Sheet1!A376,"")</f>
        <v>214</v>
      </c>
      <c r="AF444">
        <f>IF([120]Sheet1!A376&lt;&gt;"",[120]Sheet1!A376,"")</f>
        <v>526</v>
      </c>
      <c r="AG444" t="str">
        <f>IF([121]Sheet1!A376&lt;&gt;"",[121]Sheet1!A376,"")</f>
        <v/>
      </c>
      <c r="AH444">
        <f>IF([122]Sheet1!A376&lt;&gt;"",[122]Sheet1!A376,"")</f>
        <v>49</v>
      </c>
      <c r="AI444">
        <f>IF([123]Sheet1!A376&lt;&gt;"",[123]Sheet1!A376,"")</f>
        <v>286</v>
      </c>
      <c r="AJ444">
        <f>IF([124]Sheet1!A376&lt;&gt;"",[124]Sheet1!A376,"")</f>
        <v>467</v>
      </c>
      <c r="AK444">
        <f>IF([125]Sheet1!A376&lt;&gt;"",[125]Sheet1!A376,"")</f>
        <v>348</v>
      </c>
      <c r="AL444">
        <f>IF([126]Sheet1!A376&lt;&gt;"",[126]Sheet1!A376,"")</f>
        <v>520</v>
      </c>
      <c r="AM444">
        <f>IF([127]Sheet1!A376&lt;&gt;"",[127]Sheet1!A376,"")</f>
        <v>74</v>
      </c>
      <c r="AN444">
        <f>IF([128]Sheet1!A376&lt;&gt;"",[128]Sheet1!A376,"")</f>
        <v>62</v>
      </c>
      <c r="AO444" t="str">
        <f>IF([129]Sheet1!A376&lt;&gt;"",[129]Sheet1!A376,"")</f>
        <v/>
      </c>
      <c r="AP444" t="str">
        <f>IF([130]Sheet1!A376&lt;&gt;"",[130]Sheet1!A376,"")</f>
        <v/>
      </c>
      <c r="AQ444">
        <f>IF([131]Sheet1!A376&lt;&gt;"",[131]Sheet1!A376,"")</f>
        <v>282</v>
      </c>
      <c r="AR444">
        <f>IF([132]Sheet1!A376&lt;&gt;"",[132]Sheet1!A376,"")</f>
        <v>212</v>
      </c>
      <c r="AS444">
        <f>IF([133]Sheet1!A376&lt;&gt;"",[133]Sheet1!A376,"")</f>
        <v>650</v>
      </c>
      <c r="AT444">
        <f>IF([134]Sheet1!A376&lt;&gt;"",[134]Sheet1!A376,"")</f>
        <v>610</v>
      </c>
      <c r="AU444">
        <f>IF([135]Sheet1!A376&lt;&gt;"",[135]Sheet1!A376,"")</f>
        <v>349</v>
      </c>
      <c r="AV444">
        <f>IF([136]Sheet1!A376&lt;&gt;"",[136]Sheet1!A376,"")</f>
        <v>346</v>
      </c>
      <c r="AW444">
        <f>IF([137]Sheet1!A376&lt;&gt;"",[137]Sheet1!A376,"")</f>
        <v>178</v>
      </c>
      <c r="AX444">
        <f>IF([138]Sheet1!A376&lt;&gt;"",[138]Sheet1!A376,"")</f>
        <v>621</v>
      </c>
      <c r="AY444">
        <f>IF([139]Sheet1!A376&lt;&gt;"",[139]Sheet1!A376,"")</f>
        <v>141</v>
      </c>
      <c r="AZ444">
        <f>IF([140]Sheet1!A376&lt;&gt;"",[140]Sheet1!A376,"")</f>
        <v>625</v>
      </c>
      <c r="BA444">
        <f>IF([141]Sheet1!A376&lt;&gt;"",[141]Sheet1!A376,"")</f>
        <v>64</v>
      </c>
      <c r="BB444">
        <f>IF([142]Sheet1!A376&lt;&gt;"",[142]Sheet1!A376,"")</f>
        <v>348</v>
      </c>
      <c r="BC444">
        <f>IF([143]Sheet1!A376&lt;&gt;"",[143]Sheet1!A376,"")</f>
        <v>153</v>
      </c>
      <c r="BD444">
        <f>IF([144]Sheet1!A376&lt;&gt;"",[144]Sheet1!A376,"")</f>
        <v>271</v>
      </c>
      <c r="BE444">
        <f>IF([145]Sheet1!A376&lt;&gt;"",[145]Sheet1!A376,"")</f>
        <v>1</v>
      </c>
      <c r="BF444">
        <f>IF([146]Sheet1!A376&lt;&gt;"",[146]Sheet1!A376,"")</f>
        <v>276</v>
      </c>
      <c r="BG444">
        <f>IF([147]Sheet1!A376&lt;&gt;"",[147]Sheet1!A376,"")</f>
        <v>346</v>
      </c>
      <c r="BH444">
        <f>IF([148]Sheet1!A376&lt;&gt;"",[148]Sheet1!A376,"")</f>
        <v>112</v>
      </c>
      <c r="BI444">
        <f>IF([149]Sheet1!A376&lt;&gt;"",[149]Sheet1!A376,"")</f>
        <v>627</v>
      </c>
      <c r="BJ444">
        <f>IF([150]Sheet1!A376&lt;&gt;"",[150]Sheet1!A376,"")</f>
        <v>643</v>
      </c>
      <c r="BK444">
        <f>IF([151]Sheet1!A376&lt;&gt;"",[151]Sheet1!A376,"")</f>
        <v>603</v>
      </c>
      <c r="BL444">
        <f>IF([152]Sheet1!A376&lt;&gt;"",[152]Sheet1!A376,"")</f>
        <v>123</v>
      </c>
      <c r="BM444">
        <f>IF([153]Sheet1!A376&lt;&gt;"",[153]Sheet1!A376,"")</f>
        <v>54</v>
      </c>
      <c r="BN444">
        <f>IF([154]Sheet1!A376&lt;&gt;"",[154]Sheet1!A376,"")</f>
        <v>147</v>
      </c>
      <c r="BO444">
        <f>IF([155]Sheet1!A376&lt;&gt;"",[155]Sheet1!A376,"")</f>
        <v>29</v>
      </c>
      <c r="BP444">
        <f>IF([156]Sheet1!A376&lt;&gt;"",[156]Sheet1!A376,"")</f>
        <v>179</v>
      </c>
      <c r="BQ444">
        <f>IF([157]Sheet1!A376&lt;&gt;"",[157]Sheet1!A376,"")</f>
        <v>63</v>
      </c>
      <c r="BR444">
        <f>IF([158]Sheet1!A376&lt;&gt;"",[158]Sheet1!A376,"")</f>
        <v>131</v>
      </c>
      <c r="BS444">
        <f>IF([159]Sheet1!A376&lt;&gt;"",[159]Sheet1!A376,"")</f>
        <v>655</v>
      </c>
      <c r="BT444">
        <f>IF([160]Sheet1!A376&lt;&gt;"",[160]Sheet1!A376,"")</f>
        <v>332</v>
      </c>
      <c r="BU444">
        <f>IF([161]Sheet1!A376&lt;&gt;"",[161]Sheet1!A376,"")</f>
        <v>91</v>
      </c>
      <c r="BV444">
        <f>IF([162]Sheet1!A376&lt;&gt;"",[162]Sheet1!A376,"")</f>
        <v>654</v>
      </c>
      <c r="BW444">
        <f>IF([163]Sheet1!A376&lt;&gt;"",[163]Sheet1!A376,"")</f>
        <v>78</v>
      </c>
      <c r="BX444">
        <f>IF([164]Sheet1!A376&lt;&gt;"",[164]Sheet1!A376,"")</f>
        <v>113</v>
      </c>
      <c r="BY444">
        <f>IF([165]Sheet1!A376&lt;&gt;"",[165]Sheet1!A376,"")</f>
        <v>356</v>
      </c>
      <c r="BZ444">
        <f>IF([166]Sheet1!A376&lt;&gt;"",[166]Sheet1!A376,"")</f>
        <v>598</v>
      </c>
      <c r="CA444">
        <f>IF([167]Sheet1!A376&lt;&gt;"",[167]Sheet1!A376,"")</f>
        <v>597</v>
      </c>
      <c r="CB444">
        <f>IF([168]Sheet1!A376&lt;&gt;"",[168]Sheet1!A376,"")</f>
        <v>43</v>
      </c>
      <c r="CC444">
        <f>IF([169]Sheet1!A376&lt;&gt;"",[169]Sheet1!A376,"")</f>
        <v>572</v>
      </c>
      <c r="CD444">
        <f>IF([170]Sheet1!A376&lt;&gt;"",[170]Sheet1!A376,"")</f>
        <v>354</v>
      </c>
      <c r="CE444">
        <f>IF([171]Sheet1!A376&lt;&gt;"",[171]Sheet1!A376,"")</f>
        <v>117</v>
      </c>
      <c r="CF444">
        <f>IF([172]Sheet1!A376&lt;&gt;"",[172]Sheet1!A376,"")</f>
        <v>251</v>
      </c>
      <c r="CG444">
        <f>IF([173]Sheet1!A376&lt;&gt;"",[173]Sheet1!A376,"")</f>
        <v>552</v>
      </c>
      <c r="CH444">
        <f>IF([174]Sheet1!A376&lt;&gt;"",[174]Sheet1!A376,"")</f>
        <v>79</v>
      </c>
      <c r="CI444">
        <f>IF([175]Sheet1!A376&lt;&gt;"",[175]Sheet1!A376,"")</f>
        <v>324</v>
      </c>
      <c r="CJ444">
        <f>IF([176]Sheet1!A376&lt;&gt;"",[176]Sheet1!A376,"")</f>
        <v>442</v>
      </c>
      <c r="CK444">
        <f>IF([177]Sheet1!A376&lt;&gt;"",[177]Sheet1!A376,"")</f>
        <v>382</v>
      </c>
      <c r="CL444">
        <f>IF([178]Sheet1!A376&lt;&gt;"",[178]Sheet1!A376,"")</f>
        <v>194</v>
      </c>
    </row>
    <row r="445" spans="2:90">
      <c r="B445">
        <f>IF([90]Sheet1!A377&lt;&gt;"",[90]Sheet1!A377,"")</f>
        <v>146</v>
      </c>
      <c r="C445" t="str">
        <f>IF([91]Sheet1!A377&lt;&gt;"",[91]Sheet1!A377,"")</f>
        <v/>
      </c>
      <c r="D445" t="str">
        <f>IF([92]Sheet1!A377&lt;&gt;"",[92]Sheet1!A377,"")</f>
        <v/>
      </c>
      <c r="E445" t="str">
        <f>IF([93]Sheet1!A377&lt;&gt;"",[93]Sheet1!A377,"")</f>
        <v/>
      </c>
      <c r="F445" t="str">
        <f>IF([94]Sheet1!A377&lt;&gt;"",[94]Sheet1!A377,"")</f>
        <v/>
      </c>
      <c r="G445">
        <f>IF([95]Sheet1!A377&lt;&gt;"",[95]Sheet1!A377,"")</f>
        <v>361</v>
      </c>
      <c r="H445">
        <f>IF([96]Sheet1!A377&lt;&gt;"",[96]Sheet1!A377,"")</f>
        <v>116</v>
      </c>
      <c r="I445">
        <f>IF([97]Sheet1!A377&lt;&gt;"",[97]Sheet1!A377,"")</f>
        <v>157</v>
      </c>
      <c r="J445">
        <f>IF([98]Sheet1!A377&lt;&gt;"",[98]Sheet1!A377,"")</f>
        <v>602</v>
      </c>
      <c r="K445">
        <f>IF([99]Sheet1!A377&lt;&gt;"",[99]Sheet1!A377,"")</f>
        <v>66</v>
      </c>
      <c r="L445">
        <f>IF([100]Sheet1!A377&lt;&gt;"",[100]Sheet1!A377,"")</f>
        <v>189</v>
      </c>
      <c r="M445">
        <f>IF([101]Sheet1!A377&lt;&gt;"",[101]Sheet1!A377,"")</f>
        <v>140</v>
      </c>
      <c r="N445">
        <f>IF([102]Sheet1!A377&lt;&gt;"",[102]Sheet1!A377,"")</f>
        <v>366</v>
      </c>
      <c r="O445">
        <f>IF([103]Sheet1!A377&lt;&gt;"",[103]Sheet1!A377,"")</f>
        <v>333</v>
      </c>
      <c r="P445">
        <f>IF([104]Sheet1!A377&lt;&gt;"",[104]Sheet1!A377,"")</f>
        <v>298</v>
      </c>
      <c r="Q445">
        <f>IF([105]Sheet1!A377&lt;&gt;"",[105]Sheet1!A377,"")</f>
        <v>353</v>
      </c>
      <c r="R445">
        <f>IF([106]Sheet1!A377&lt;&gt;"",[106]Sheet1!A377,"")</f>
        <v>610</v>
      </c>
      <c r="S445">
        <f>IF([107]Sheet1!A377&lt;&gt;"",[107]Sheet1!A377,"")</f>
        <v>434</v>
      </c>
      <c r="T445">
        <f>IF([108]Sheet1!A377&lt;&gt;"",[108]Sheet1!A377,"")</f>
        <v>368</v>
      </c>
      <c r="U445">
        <f>IF([109]Sheet1!A377&lt;&gt;"",[109]Sheet1!A377,"")</f>
        <v>280</v>
      </c>
      <c r="V445">
        <f>IF([110]Sheet1!A377&lt;&gt;"",[110]Sheet1!A377,"")</f>
        <v>325</v>
      </c>
      <c r="W445">
        <f>IF([111]Sheet1!A377&lt;&gt;"",[111]Sheet1!A377,"")</f>
        <v>25</v>
      </c>
      <c r="X445">
        <f>IF([112]Sheet1!A377&lt;&gt;"",[112]Sheet1!A377,"")</f>
        <v>495</v>
      </c>
      <c r="Y445">
        <f>IF([113]Sheet1!A377&lt;&gt;"",[113]Sheet1!A377,"")</f>
        <v>467</v>
      </c>
      <c r="Z445">
        <f>IF([114]Sheet1!A377&lt;&gt;"",[114]Sheet1!A377,"")</f>
        <v>157</v>
      </c>
      <c r="AA445">
        <f>IF([115]Sheet1!A377&lt;&gt;"",[115]Sheet1!A377,"")</f>
        <v>48</v>
      </c>
      <c r="AB445">
        <f>IF([116]Sheet1!A377&lt;&gt;"",[116]Sheet1!A377,"")</f>
        <v>247</v>
      </c>
      <c r="AC445">
        <f>IF([117]Sheet1!A377&lt;&gt;"",[117]Sheet1!A377,"")</f>
        <v>332</v>
      </c>
      <c r="AD445">
        <f>IF([118]Sheet1!A377&lt;&gt;"",[118]Sheet1!A377,"")</f>
        <v>395</v>
      </c>
      <c r="AE445">
        <f>IF([119]Sheet1!A377&lt;&gt;"",[119]Sheet1!A377,"")</f>
        <v>173</v>
      </c>
      <c r="AF445">
        <f>IF([120]Sheet1!A377&lt;&gt;"",[120]Sheet1!A377,"")</f>
        <v>504</v>
      </c>
      <c r="AG445" t="str">
        <f>IF([121]Sheet1!A377&lt;&gt;"",[121]Sheet1!A377,"")</f>
        <v/>
      </c>
      <c r="AH445">
        <f>IF([122]Sheet1!A377&lt;&gt;"",[122]Sheet1!A377,"")</f>
        <v>105</v>
      </c>
      <c r="AI445">
        <f>IF([123]Sheet1!A377&lt;&gt;"",[123]Sheet1!A377,"")</f>
        <v>30</v>
      </c>
      <c r="AJ445">
        <f>IF([124]Sheet1!A377&lt;&gt;"",[124]Sheet1!A377,"")</f>
        <v>307</v>
      </c>
      <c r="AK445">
        <f>IF([125]Sheet1!A377&lt;&gt;"",[125]Sheet1!A377,"")</f>
        <v>193</v>
      </c>
      <c r="AL445">
        <f>IF([126]Sheet1!A377&lt;&gt;"",[126]Sheet1!A377,"")</f>
        <v>101</v>
      </c>
      <c r="AM445">
        <f>IF([127]Sheet1!A377&lt;&gt;"",[127]Sheet1!A377,"")</f>
        <v>203</v>
      </c>
      <c r="AN445">
        <f>IF([128]Sheet1!A377&lt;&gt;"",[128]Sheet1!A377,"")</f>
        <v>97</v>
      </c>
      <c r="AO445" t="str">
        <f>IF([129]Sheet1!A377&lt;&gt;"",[129]Sheet1!A377,"")</f>
        <v/>
      </c>
      <c r="AP445" t="str">
        <f>IF([130]Sheet1!A377&lt;&gt;"",[130]Sheet1!A377,"")</f>
        <v/>
      </c>
      <c r="AQ445">
        <f>IF([131]Sheet1!A377&lt;&gt;"",[131]Sheet1!A377,"")</f>
        <v>655</v>
      </c>
      <c r="AR445">
        <f>IF([132]Sheet1!A377&lt;&gt;"",[132]Sheet1!A377,"")</f>
        <v>267</v>
      </c>
      <c r="AS445">
        <f>IF([133]Sheet1!A377&lt;&gt;"",[133]Sheet1!A377,"")</f>
        <v>236</v>
      </c>
      <c r="AT445">
        <f>IF([134]Sheet1!A377&lt;&gt;"",[134]Sheet1!A377,"")</f>
        <v>53</v>
      </c>
      <c r="AU445">
        <f>IF([135]Sheet1!A377&lt;&gt;"",[135]Sheet1!A377,"")</f>
        <v>559</v>
      </c>
      <c r="AV445">
        <f>IF([136]Sheet1!A377&lt;&gt;"",[136]Sheet1!A377,"")</f>
        <v>207</v>
      </c>
      <c r="AW445">
        <f>IF([137]Sheet1!A377&lt;&gt;"",[137]Sheet1!A377,"")</f>
        <v>238</v>
      </c>
      <c r="AX445">
        <f>IF([138]Sheet1!A377&lt;&gt;"",[138]Sheet1!A377,"")</f>
        <v>375</v>
      </c>
      <c r="AY445">
        <f>IF([139]Sheet1!A377&lt;&gt;"",[139]Sheet1!A377,"")</f>
        <v>75</v>
      </c>
      <c r="AZ445">
        <f>IF([140]Sheet1!A377&lt;&gt;"",[140]Sheet1!A377,"")</f>
        <v>299</v>
      </c>
      <c r="BA445">
        <f>IF([141]Sheet1!A377&lt;&gt;"",[141]Sheet1!A377,"")</f>
        <v>303</v>
      </c>
      <c r="BB445">
        <f>IF([142]Sheet1!A377&lt;&gt;"",[142]Sheet1!A377,"")</f>
        <v>377</v>
      </c>
      <c r="BC445">
        <f>IF([143]Sheet1!A377&lt;&gt;"",[143]Sheet1!A377,"")</f>
        <v>136</v>
      </c>
      <c r="BD445">
        <f>IF([144]Sheet1!A377&lt;&gt;"",[144]Sheet1!A377,"")</f>
        <v>84</v>
      </c>
      <c r="BE445">
        <f>IF([145]Sheet1!A377&lt;&gt;"",[145]Sheet1!A377,"")</f>
        <v>24</v>
      </c>
      <c r="BF445">
        <f>IF([146]Sheet1!A377&lt;&gt;"",[146]Sheet1!A377,"")</f>
        <v>78</v>
      </c>
      <c r="BG445">
        <f>IF([147]Sheet1!A377&lt;&gt;"",[147]Sheet1!A377,"")</f>
        <v>293</v>
      </c>
      <c r="BH445">
        <f>IF([148]Sheet1!A377&lt;&gt;"",[148]Sheet1!A377,"")</f>
        <v>554</v>
      </c>
      <c r="BI445">
        <f>IF([149]Sheet1!A377&lt;&gt;"",[149]Sheet1!A377,"")</f>
        <v>161</v>
      </c>
      <c r="BJ445">
        <f>IF([150]Sheet1!A377&lt;&gt;"",[150]Sheet1!A377,"")</f>
        <v>30</v>
      </c>
      <c r="BK445">
        <f>IF([151]Sheet1!A377&lt;&gt;"",[151]Sheet1!A377,"")</f>
        <v>624</v>
      </c>
      <c r="BL445">
        <f>IF([152]Sheet1!A377&lt;&gt;"",[152]Sheet1!A377,"")</f>
        <v>356</v>
      </c>
      <c r="BM445">
        <f>IF([153]Sheet1!A377&lt;&gt;"",[153]Sheet1!A377,"")</f>
        <v>16</v>
      </c>
      <c r="BN445">
        <f>IF([154]Sheet1!A377&lt;&gt;"",[154]Sheet1!A377,"")</f>
        <v>227</v>
      </c>
      <c r="BO445">
        <f>IF([155]Sheet1!A377&lt;&gt;"",[155]Sheet1!A377,"")</f>
        <v>189</v>
      </c>
      <c r="BP445">
        <f>IF([156]Sheet1!A377&lt;&gt;"",[156]Sheet1!A377,"")</f>
        <v>467</v>
      </c>
      <c r="BQ445">
        <f>IF([157]Sheet1!A377&lt;&gt;"",[157]Sheet1!A377,"")</f>
        <v>135</v>
      </c>
      <c r="BR445">
        <f>IF([158]Sheet1!A377&lt;&gt;"",[158]Sheet1!A377,"")</f>
        <v>390</v>
      </c>
      <c r="BS445">
        <f>IF([159]Sheet1!A377&lt;&gt;"",[159]Sheet1!A377,"")</f>
        <v>278</v>
      </c>
      <c r="BT445">
        <f>IF([160]Sheet1!A377&lt;&gt;"",[160]Sheet1!A377,"")</f>
        <v>52</v>
      </c>
      <c r="BU445">
        <f>IF([161]Sheet1!A377&lt;&gt;"",[161]Sheet1!A377,"")</f>
        <v>79</v>
      </c>
      <c r="BV445">
        <f>IF([162]Sheet1!A377&lt;&gt;"",[162]Sheet1!A377,"")</f>
        <v>95</v>
      </c>
      <c r="BW445">
        <f>IF([163]Sheet1!A377&lt;&gt;"",[163]Sheet1!A377,"")</f>
        <v>593</v>
      </c>
      <c r="BX445">
        <f>IF([164]Sheet1!A377&lt;&gt;"",[164]Sheet1!A377,"")</f>
        <v>238</v>
      </c>
      <c r="BY445">
        <f>IF([165]Sheet1!A377&lt;&gt;"",[165]Sheet1!A377,"")</f>
        <v>445</v>
      </c>
      <c r="BZ445">
        <f>IF([166]Sheet1!A377&lt;&gt;"",[166]Sheet1!A377,"")</f>
        <v>343</v>
      </c>
      <c r="CA445">
        <f>IF([167]Sheet1!A377&lt;&gt;"",[167]Sheet1!A377,"")</f>
        <v>472</v>
      </c>
      <c r="CB445">
        <f>IF([168]Sheet1!A377&lt;&gt;"",[168]Sheet1!A377,"")</f>
        <v>191</v>
      </c>
      <c r="CC445">
        <f>IF([169]Sheet1!A377&lt;&gt;"",[169]Sheet1!A377,"")</f>
        <v>489</v>
      </c>
      <c r="CD445">
        <f>IF([170]Sheet1!A377&lt;&gt;"",[170]Sheet1!A377,"")</f>
        <v>445</v>
      </c>
      <c r="CE445">
        <f>IF([171]Sheet1!A377&lt;&gt;"",[171]Sheet1!A377,"")</f>
        <v>615</v>
      </c>
      <c r="CF445">
        <f>IF([172]Sheet1!A377&lt;&gt;"",[172]Sheet1!A377,"")</f>
        <v>219</v>
      </c>
      <c r="CG445">
        <f>IF([173]Sheet1!A377&lt;&gt;"",[173]Sheet1!A377,"")</f>
        <v>4</v>
      </c>
      <c r="CH445">
        <f>IF([174]Sheet1!A377&lt;&gt;"",[174]Sheet1!A377,"")</f>
        <v>624</v>
      </c>
      <c r="CI445">
        <f>IF([175]Sheet1!A377&lt;&gt;"",[175]Sheet1!A377,"")</f>
        <v>208</v>
      </c>
      <c r="CJ445">
        <f>IF([176]Sheet1!A377&lt;&gt;"",[176]Sheet1!A377,"")</f>
        <v>339</v>
      </c>
      <c r="CK445">
        <f>IF([177]Sheet1!A377&lt;&gt;"",[177]Sheet1!A377,"")</f>
        <v>276</v>
      </c>
      <c r="CL445">
        <f>IF([178]Sheet1!A377&lt;&gt;"",[178]Sheet1!A377,"")</f>
        <v>299</v>
      </c>
    </row>
    <row r="446" spans="2:90">
      <c r="B446">
        <f>IF([90]Sheet1!A378&lt;&gt;"",[90]Sheet1!A378,"")</f>
        <v>243</v>
      </c>
      <c r="C446" t="str">
        <f>IF([91]Sheet1!A378&lt;&gt;"",[91]Sheet1!A378,"")</f>
        <v/>
      </c>
      <c r="D446" t="str">
        <f>IF([92]Sheet1!A378&lt;&gt;"",[92]Sheet1!A378,"")</f>
        <v/>
      </c>
      <c r="E446" t="str">
        <f>IF([93]Sheet1!A378&lt;&gt;"",[93]Sheet1!A378,"")</f>
        <v/>
      </c>
      <c r="F446" t="str">
        <f>IF([94]Sheet1!A378&lt;&gt;"",[94]Sheet1!A378,"")</f>
        <v/>
      </c>
      <c r="G446">
        <f>IF([95]Sheet1!A378&lt;&gt;"",[95]Sheet1!A378,"")</f>
        <v>306</v>
      </c>
      <c r="H446">
        <f>IF([96]Sheet1!A378&lt;&gt;"",[96]Sheet1!A378,"")</f>
        <v>618</v>
      </c>
      <c r="I446">
        <f>IF([97]Sheet1!A378&lt;&gt;"",[97]Sheet1!A378,"")</f>
        <v>397</v>
      </c>
      <c r="J446">
        <f>IF([98]Sheet1!A378&lt;&gt;"",[98]Sheet1!A378,"")</f>
        <v>123</v>
      </c>
      <c r="K446">
        <f>IF([99]Sheet1!A378&lt;&gt;"",[99]Sheet1!A378,"")</f>
        <v>73</v>
      </c>
      <c r="L446">
        <f>IF([100]Sheet1!A378&lt;&gt;"",[100]Sheet1!A378,"")</f>
        <v>74</v>
      </c>
      <c r="M446">
        <f>IF([101]Sheet1!A378&lt;&gt;"",[101]Sheet1!A378,"")</f>
        <v>164</v>
      </c>
      <c r="N446">
        <f>IF([102]Sheet1!A378&lt;&gt;"",[102]Sheet1!A378,"")</f>
        <v>402</v>
      </c>
      <c r="O446">
        <f>IF([103]Sheet1!A378&lt;&gt;"",[103]Sheet1!A378,"")</f>
        <v>40</v>
      </c>
      <c r="P446">
        <f>IF([104]Sheet1!A378&lt;&gt;"",[104]Sheet1!A378,"")</f>
        <v>347</v>
      </c>
      <c r="Q446">
        <f>IF([105]Sheet1!A378&lt;&gt;"",[105]Sheet1!A378,"")</f>
        <v>588</v>
      </c>
      <c r="R446">
        <f>IF([106]Sheet1!A378&lt;&gt;"",[106]Sheet1!A378,"")</f>
        <v>604</v>
      </c>
      <c r="S446">
        <f>IF([107]Sheet1!A378&lt;&gt;"",[107]Sheet1!A378,"")</f>
        <v>284</v>
      </c>
      <c r="T446">
        <f>IF([108]Sheet1!A378&lt;&gt;"",[108]Sheet1!A378,"")</f>
        <v>539</v>
      </c>
      <c r="U446">
        <f>IF([109]Sheet1!A378&lt;&gt;"",[109]Sheet1!A378,"")</f>
        <v>193</v>
      </c>
      <c r="V446">
        <f>IF([110]Sheet1!A378&lt;&gt;"",[110]Sheet1!A378,"")</f>
        <v>474</v>
      </c>
      <c r="W446">
        <f>IF([111]Sheet1!A378&lt;&gt;"",[111]Sheet1!A378,"")</f>
        <v>327</v>
      </c>
      <c r="X446">
        <f>IF([112]Sheet1!A378&lt;&gt;"",[112]Sheet1!A378,"")</f>
        <v>125</v>
      </c>
      <c r="Y446">
        <f>IF([113]Sheet1!A378&lt;&gt;"",[113]Sheet1!A378,"")</f>
        <v>318</v>
      </c>
      <c r="Z446">
        <f>IF([114]Sheet1!A378&lt;&gt;"",[114]Sheet1!A378,"")</f>
        <v>58</v>
      </c>
      <c r="AA446">
        <f>IF([115]Sheet1!A378&lt;&gt;"",[115]Sheet1!A378,"")</f>
        <v>151</v>
      </c>
      <c r="AB446">
        <f>IF([116]Sheet1!A378&lt;&gt;"",[116]Sheet1!A378,"")</f>
        <v>188</v>
      </c>
      <c r="AC446">
        <f>IF([117]Sheet1!A378&lt;&gt;"",[117]Sheet1!A378,"")</f>
        <v>469</v>
      </c>
      <c r="AD446">
        <f>IF([118]Sheet1!A378&lt;&gt;"",[118]Sheet1!A378,"")</f>
        <v>264</v>
      </c>
      <c r="AE446">
        <f>IF([119]Sheet1!A378&lt;&gt;"",[119]Sheet1!A378,"")</f>
        <v>279</v>
      </c>
      <c r="AF446">
        <f>IF([120]Sheet1!A378&lt;&gt;"",[120]Sheet1!A378,"")</f>
        <v>93</v>
      </c>
      <c r="AG446" t="str">
        <f>IF([121]Sheet1!A378&lt;&gt;"",[121]Sheet1!A378,"")</f>
        <v/>
      </c>
      <c r="AH446">
        <f>IF([122]Sheet1!A378&lt;&gt;"",[122]Sheet1!A378,"")</f>
        <v>190</v>
      </c>
      <c r="AI446">
        <f>IF([123]Sheet1!A378&lt;&gt;"",[123]Sheet1!A378,"")</f>
        <v>65</v>
      </c>
      <c r="AJ446">
        <f>IF([124]Sheet1!A378&lt;&gt;"",[124]Sheet1!A378,"")</f>
        <v>124</v>
      </c>
      <c r="AK446">
        <f>IF([125]Sheet1!A378&lt;&gt;"",[125]Sheet1!A378,"")</f>
        <v>222</v>
      </c>
      <c r="AL446">
        <f>IF([126]Sheet1!A378&lt;&gt;"",[126]Sheet1!A378,"")</f>
        <v>154</v>
      </c>
      <c r="AM446">
        <f>IF([127]Sheet1!A378&lt;&gt;"",[127]Sheet1!A378,"")</f>
        <v>45</v>
      </c>
      <c r="AN446">
        <f>IF([128]Sheet1!A378&lt;&gt;"",[128]Sheet1!A378,"")</f>
        <v>316</v>
      </c>
      <c r="AO446" t="str">
        <f>IF([129]Sheet1!A378&lt;&gt;"",[129]Sheet1!A378,"")</f>
        <v/>
      </c>
      <c r="AP446" t="str">
        <f>IF([130]Sheet1!A378&lt;&gt;"",[130]Sheet1!A378,"")</f>
        <v/>
      </c>
      <c r="AQ446">
        <f>IF([131]Sheet1!A378&lt;&gt;"",[131]Sheet1!A378,"")</f>
        <v>552</v>
      </c>
      <c r="AR446">
        <f>IF([132]Sheet1!A378&lt;&gt;"",[132]Sheet1!A378,"")</f>
        <v>121</v>
      </c>
      <c r="AS446">
        <f>IF([133]Sheet1!A378&lt;&gt;"",[133]Sheet1!A378,"")</f>
        <v>629</v>
      </c>
      <c r="AT446">
        <f>IF([134]Sheet1!A378&lt;&gt;"",[134]Sheet1!A378,"")</f>
        <v>641</v>
      </c>
      <c r="AU446">
        <f>IF([135]Sheet1!A378&lt;&gt;"",[135]Sheet1!A378,"")</f>
        <v>657</v>
      </c>
      <c r="AV446">
        <f>IF([136]Sheet1!A378&lt;&gt;"",[136]Sheet1!A378,"")</f>
        <v>229</v>
      </c>
      <c r="AW446">
        <f>IF([137]Sheet1!A378&lt;&gt;"",[137]Sheet1!A378,"")</f>
        <v>38</v>
      </c>
      <c r="AX446">
        <f>IF([138]Sheet1!A378&lt;&gt;"",[138]Sheet1!A378,"")</f>
        <v>247</v>
      </c>
      <c r="AY446">
        <f>IF([139]Sheet1!A378&lt;&gt;"",[139]Sheet1!A378,"")</f>
        <v>85</v>
      </c>
      <c r="AZ446">
        <f>IF([140]Sheet1!A378&lt;&gt;"",[140]Sheet1!A378,"")</f>
        <v>208</v>
      </c>
      <c r="BA446">
        <f>IF([141]Sheet1!A378&lt;&gt;"",[141]Sheet1!A378,"")</f>
        <v>395</v>
      </c>
      <c r="BB446">
        <f>IF([142]Sheet1!A378&lt;&gt;"",[142]Sheet1!A378,"")</f>
        <v>331</v>
      </c>
      <c r="BC446">
        <f>IF([143]Sheet1!A378&lt;&gt;"",[143]Sheet1!A378,"")</f>
        <v>265</v>
      </c>
      <c r="BD446">
        <f>IF([144]Sheet1!A378&lt;&gt;"",[144]Sheet1!A378,"")</f>
        <v>137</v>
      </c>
      <c r="BE446">
        <f>IF([145]Sheet1!A378&lt;&gt;"",[145]Sheet1!A378,"")</f>
        <v>586</v>
      </c>
      <c r="BF446">
        <f>IF([146]Sheet1!A378&lt;&gt;"",[146]Sheet1!A378,"")</f>
        <v>8</v>
      </c>
      <c r="BG446">
        <f>IF([147]Sheet1!A378&lt;&gt;"",[147]Sheet1!A378,"")</f>
        <v>284</v>
      </c>
      <c r="BH446">
        <f>IF([148]Sheet1!A378&lt;&gt;"",[148]Sheet1!A378,"")</f>
        <v>605</v>
      </c>
      <c r="BI446">
        <f>IF([149]Sheet1!A378&lt;&gt;"",[149]Sheet1!A378,"")</f>
        <v>235</v>
      </c>
      <c r="BJ446">
        <f>IF([150]Sheet1!A378&lt;&gt;"",[150]Sheet1!A378,"")</f>
        <v>150</v>
      </c>
      <c r="BK446">
        <f>IF([151]Sheet1!A378&lt;&gt;"",[151]Sheet1!A378,"")</f>
        <v>282</v>
      </c>
      <c r="BL446">
        <f>IF([152]Sheet1!A378&lt;&gt;"",[152]Sheet1!A378,"")</f>
        <v>355</v>
      </c>
      <c r="BM446">
        <f>IF([153]Sheet1!A378&lt;&gt;"",[153]Sheet1!A378,"")</f>
        <v>238</v>
      </c>
      <c r="BN446">
        <f>IF([154]Sheet1!A378&lt;&gt;"",[154]Sheet1!A378,"")</f>
        <v>613</v>
      </c>
      <c r="BO446">
        <f>IF([155]Sheet1!A378&lt;&gt;"",[155]Sheet1!A378,"")</f>
        <v>11</v>
      </c>
      <c r="BP446">
        <f>IF([156]Sheet1!A378&lt;&gt;"",[156]Sheet1!A378,"")</f>
        <v>459</v>
      </c>
      <c r="BQ446">
        <f>IF([157]Sheet1!A378&lt;&gt;"",[157]Sheet1!A378,"")</f>
        <v>82</v>
      </c>
      <c r="BR446">
        <f>IF([158]Sheet1!A378&lt;&gt;"",[158]Sheet1!A378,"")</f>
        <v>18</v>
      </c>
      <c r="BS446">
        <f>IF([159]Sheet1!A378&lt;&gt;"",[159]Sheet1!A378,"")</f>
        <v>137</v>
      </c>
      <c r="BT446">
        <f>IF([160]Sheet1!A378&lt;&gt;"",[160]Sheet1!A378,"")</f>
        <v>174</v>
      </c>
      <c r="BU446">
        <f>IF([161]Sheet1!A378&lt;&gt;"",[161]Sheet1!A378,"")</f>
        <v>90</v>
      </c>
      <c r="BV446">
        <f>IF([162]Sheet1!A378&lt;&gt;"",[162]Sheet1!A378,"")</f>
        <v>168</v>
      </c>
      <c r="BW446">
        <f>IF([163]Sheet1!A378&lt;&gt;"",[163]Sheet1!A378,"")</f>
        <v>555</v>
      </c>
      <c r="BX446">
        <f>IF([164]Sheet1!A378&lt;&gt;"",[164]Sheet1!A378,"")</f>
        <v>320</v>
      </c>
      <c r="BY446">
        <f>IF([165]Sheet1!A378&lt;&gt;"",[165]Sheet1!A378,"")</f>
        <v>332</v>
      </c>
      <c r="BZ446">
        <f>IF([166]Sheet1!A378&lt;&gt;"",[166]Sheet1!A378,"")</f>
        <v>292</v>
      </c>
      <c r="CA446">
        <f>IF([167]Sheet1!A378&lt;&gt;"",[167]Sheet1!A378,"")</f>
        <v>193</v>
      </c>
      <c r="CB446">
        <f>IF([168]Sheet1!A378&lt;&gt;"",[168]Sheet1!A378,"")</f>
        <v>56</v>
      </c>
      <c r="CC446">
        <f>IF([169]Sheet1!A378&lt;&gt;"",[169]Sheet1!A378,"")</f>
        <v>100</v>
      </c>
      <c r="CD446">
        <f>IF([170]Sheet1!A378&lt;&gt;"",[170]Sheet1!A378,"")</f>
        <v>20</v>
      </c>
      <c r="CE446">
        <f>IF([171]Sheet1!A378&lt;&gt;"",[171]Sheet1!A378,"")</f>
        <v>34</v>
      </c>
      <c r="CF446">
        <f>IF([172]Sheet1!A378&lt;&gt;"",[172]Sheet1!A378,"")</f>
        <v>576</v>
      </c>
      <c r="CG446">
        <f>IF([173]Sheet1!A378&lt;&gt;"",[173]Sheet1!A378,"")</f>
        <v>585</v>
      </c>
      <c r="CH446">
        <f>IF([174]Sheet1!A378&lt;&gt;"",[174]Sheet1!A378,"")</f>
        <v>43</v>
      </c>
      <c r="CI446">
        <f>IF([175]Sheet1!A378&lt;&gt;"",[175]Sheet1!A378,"")</f>
        <v>120</v>
      </c>
      <c r="CJ446">
        <f>IF([176]Sheet1!A378&lt;&gt;"",[176]Sheet1!A378,"")</f>
        <v>485</v>
      </c>
      <c r="CK446">
        <f>IF([177]Sheet1!A378&lt;&gt;"",[177]Sheet1!A378,"")</f>
        <v>561</v>
      </c>
      <c r="CL446">
        <f>IF([178]Sheet1!A378&lt;&gt;"",[178]Sheet1!A378,"")</f>
        <v>17</v>
      </c>
    </row>
    <row r="447" spans="2:90">
      <c r="B447">
        <f>IF([90]Sheet1!A379&lt;&gt;"",[90]Sheet1!A379,"")</f>
        <v>9</v>
      </c>
      <c r="C447" t="str">
        <f>IF([91]Sheet1!A379&lt;&gt;"",[91]Sheet1!A379,"")</f>
        <v/>
      </c>
      <c r="D447" t="str">
        <f>IF([92]Sheet1!A379&lt;&gt;"",[92]Sheet1!A379,"")</f>
        <v/>
      </c>
      <c r="E447" t="str">
        <f>IF([93]Sheet1!A379&lt;&gt;"",[93]Sheet1!A379,"")</f>
        <v/>
      </c>
      <c r="F447" t="str">
        <f>IF([94]Sheet1!A379&lt;&gt;"",[94]Sheet1!A379,"")</f>
        <v/>
      </c>
      <c r="G447">
        <f>IF([95]Sheet1!A379&lt;&gt;"",[95]Sheet1!A379,"")</f>
        <v>569</v>
      </c>
      <c r="H447">
        <f>IF([96]Sheet1!A379&lt;&gt;"",[96]Sheet1!A379,"")</f>
        <v>27</v>
      </c>
      <c r="I447">
        <f>IF([97]Sheet1!A379&lt;&gt;"",[97]Sheet1!A379,"")</f>
        <v>190</v>
      </c>
      <c r="J447">
        <f>IF([98]Sheet1!A379&lt;&gt;"",[98]Sheet1!A379,"")</f>
        <v>226</v>
      </c>
      <c r="K447">
        <f>IF([99]Sheet1!A379&lt;&gt;"",[99]Sheet1!A379,"")</f>
        <v>307</v>
      </c>
      <c r="L447">
        <f>IF([100]Sheet1!A379&lt;&gt;"",[100]Sheet1!A379,"")</f>
        <v>623</v>
      </c>
      <c r="M447">
        <f>IF([101]Sheet1!A379&lt;&gt;"",[101]Sheet1!A379,"")</f>
        <v>566</v>
      </c>
      <c r="N447">
        <f>IF([102]Sheet1!A379&lt;&gt;"",[102]Sheet1!A379,"")</f>
        <v>641</v>
      </c>
      <c r="O447">
        <f>IF([103]Sheet1!A379&lt;&gt;"",[103]Sheet1!A379,"")</f>
        <v>260</v>
      </c>
      <c r="P447">
        <f>IF([104]Sheet1!A379&lt;&gt;"",[104]Sheet1!A379,"")</f>
        <v>333</v>
      </c>
      <c r="Q447">
        <f>IF([105]Sheet1!A379&lt;&gt;"",[105]Sheet1!A379,"")</f>
        <v>166</v>
      </c>
      <c r="R447">
        <f>IF([106]Sheet1!A379&lt;&gt;"",[106]Sheet1!A379,"")</f>
        <v>346</v>
      </c>
      <c r="S447">
        <f>IF([107]Sheet1!A379&lt;&gt;"",[107]Sheet1!A379,"")</f>
        <v>137</v>
      </c>
      <c r="T447">
        <f>IF([108]Sheet1!A379&lt;&gt;"",[108]Sheet1!A379,"")</f>
        <v>49</v>
      </c>
      <c r="U447">
        <f>IF([109]Sheet1!A379&lt;&gt;"",[109]Sheet1!A379,"")</f>
        <v>223</v>
      </c>
      <c r="V447">
        <f>IF([110]Sheet1!A379&lt;&gt;"",[110]Sheet1!A379,"")</f>
        <v>111</v>
      </c>
      <c r="W447">
        <f>IF([111]Sheet1!A379&lt;&gt;"",[111]Sheet1!A379,"")</f>
        <v>397</v>
      </c>
      <c r="X447">
        <f>IF([112]Sheet1!A379&lt;&gt;"",[112]Sheet1!A379,"")</f>
        <v>145</v>
      </c>
      <c r="Y447">
        <f>IF([113]Sheet1!A379&lt;&gt;"",[113]Sheet1!A379,"")</f>
        <v>101</v>
      </c>
      <c r="Z447">
        <f>IF([114]Sheet1!A379&lt;&gt;"",[114]Sheet1!A379,"")</f>
        <v>364</v>
      </c>
      <c r="AA447">
        <f>IF([115]Sheet1!A379&lt;&gt;"",[115]Sheet1!A379,"")</f>
        <v>43</v>
      </c>
      <c r="AB447">
        <f>IF([116]Sheet1!A379&lt;&gt;"",[116]Sheet1!A379,"")</f>
        <v>19</v>
      </c>
      <c r="AC447">
        <f>IF([117]Sheet1!A379&lt;&gt;"",[117]Sheet1!A379,"")</f>
        <v>509</v>
      </c>
      <c r="AD447">
        <f>IF([118]Sheet1!A379&lt;&gt;"",[118]Sheet1!A379,"")</f>
        <v>103</v>
      </c>
      <c r="AE447">
        <f>IF([119]Sheet1!A379&lt;&gt;"",[119]Sheet1!A379,"")</f>
        <v>211</v>
      </c>
      <c r="AF447">
        <f>IF([120]Sheet1!A379&lt;&gt;"",[120]Sheet1!A379,"")</f>
        <v>75</v>
      </c>
      <c r="AG447" t="str">
        <f>IF([121]Sheet1!A379&lt;&gt;"",[121]Sheet1!A379,"")</f>
        <v/>
      </c>
      <c r="AH447">
        <f>IF([122]Sheet1!A379&lt;&gt;"",[122]Sheet1!A379,"")</f>
        <v>516</v>
      </c>
      <c r="AI447">
        <f>IF([123]Sheet1!A379&lt;&gt;"",[123]Sheet1!A379,"")</f>
        <v>547</v>
      </c>
      <c r="AJ447">
        <f>IF([124]Sheet1!A379&lt;&gt;"",[124]Sheet1!A379,"")</f>
        <v>521</v>
      </c>
      <c r="AK447">
        <f>IF([125]Sheet1!A379&lt;&gt;"",[125]Sheet1!A379,"")</f>
        <v>62</v>
      </c>
      <c r="AL447">
        <f>IF([126]Sheet1!A379&lt;&gt;"",[126]Sheet1!A379,"")</f>
        <v>248</v>
      </c>
      <c r="AM447">
        <f>IF([127]Sheet1!A379&lt;&gt;"",[127]Sheet1!A379,"")</f>
        <v>428</v>
      </c>
      <c r="AN447">
        <f>IF([128]Sheet1!A379&lt;&gt;"",[128]Sheet1!A379,"")</f>
        <v>331</v>
      </c>
      <c r="AO447" t="str">
        <f>IF([129]Sheet1!A379&lt;&gt;"",[129]Sheet1!A379,"")</f>
        <v/>
      </c>
      <c r="AP447" t="str">
        <f>IF([130]Sheet1!A379&lt;&gt;"",[130]Sheet1!A379,"")</f>
        <v/>
      </c>
      <c r="AQ447">
        <f>IF([131]Sheet1!A379&lt;&gt;"",[131]Sheet1!A379,"")</f>
        <v>173</v>
      </c>
      <c r="AR447">
        <f>IF([132]Sheet1!A379&lt;&gt;"",[132]Sheet1!A379,"")</f>
        <v>163</v>
      </c>
      <c r="AS447">
        <f>IF([133]Sheet1!A379&lt;&gt;"",[133]Sheet1!A379,"")</f>
        <v>394</v>
      </c>
      <c r="AT447">
        <f>IF([134]Sheet1!A379&lt;&gt;"",[134]Sheet1!A379,"")</f>
        <v>289</v>
      </c>
      <c r="AU447">
        <f>IF([135]Sheet1!A379&lt;&gt;"",[135]Sheet1!A379,"")</f>
        <v>42</v>
      </c>
      <c r="AV447">
        <f>IF([136]Sheet1!A379&lt;&gt;"",[136]Sheet1!A379,"")</f>
        <v>155</v>
      </c>
      <c r="AW447">
        <f>IF([137]Sheet1!A379&lt;&gt;"",[137]Sheet1!A379,"")</f>
        <v>96</v>
      </c>
      <c r="AX447">
        <f>IF([138]Sheet1!A379&lt;&gt;"",[138]Sheet1!A379,"")</f>
        <v>573</v>
      </c>
      <c r="AY447">
        <f>IF([139]Sheet1!A379&lt;&gt;"",[139]Sheet1!A379,"")</f>
        <v>310</v>
      </c>
      <c r="AZ447">
        <f>IF([140]Sheet1!A379&lt;&gt;"",[140]Sheet1!A379,"")</f>
        <v>381</v>
      </c>
      <c r="BA447">
        <f>IF([141]Sheet1!A379&lt;&gt;"",[141]Sheet1!A379,"")</f>
        <v>52</v>
      </c>
      <c r="BB447">
        <f>IF([142]Sheet1!A379&lt;&gt;"",[142]Sheet1!A379,"")</f>
        <v>39</v>
      </c>
      <c r="BC447">
        <f>IF([143]Sheet1!A379&lt;&gt;"",[143]Sheet1!A379,"")</f>
        <v>633</v>
      </c>
      <c r="BD447">
        <f>IF([144]Sheet1!A379&lt;&gt;"",[144]Sheet1!A379,"")</f>
        <v>630</v>
      </c>
      <c r="BE447">
        <f>IF([145]Sheet1!A379&lt;&gt;"",[145]Sheet1!A379,"")</f>
        <v>36</v>
      </c>
      <c r="BF447">
        <f>IF([146]Sheet1!A379&lt;&gt;"",[146]Sheet1!A379,"")</f>
        <v>334</v>
      </c>
      <c r="BG447">
        <f>IF([147]Sheet1!A379&lt;&gt;"",[147]Sheet1!A379,"")</f>
        <v>151</v>
      </c>
      <c r="BH447">
        <f>IF([148]Sheet1!A379&lt;&gt;"",[148]Sheet1!A379,"")</f>
        <v>627</v>
      </c>
      <c r="BI447">
        <f>IF([149]Sheet1!A379&lt;&gt;"",[149]Sheet1!A379,"")</f>
        <v>385</v>
      </c>
      <c r="BJ447">
        <f>IF([150]Sheet1!A379&lt;&gt;"",[150]Sheet1!A379,"")</f>
        <v>234</v>
      </c>
      <c r="BK447">
        <f>IF([151]Sheet1!A379&lt;&gt;"",[151]Sheet1!A379,"")</f>
        <v>306</v>
      </c>
      <c r="BL447">
        <f>IF([152]Sheet1!A379&lt;&gt;"",[152]Sheet1!A379,"")</f>
        <v>102</v>
      </c>
      <c r="BM447">
        <f>IF([153]Sheet1!A379&lt;&gt;"",[153]Sheet1!A379,"")</f>
        <v>141</v>
      </c>
      <c r="BN447">
        <f>IF([154]Sheet1!A379&lt;&gt;"",[154]Sheet1!A379,"")</f>
        <v>661</v>
      </c>
      <c r="BO447">
        <f>IF([155]Sheet1!A379&lt;&gt;"",[155]Sheet1!A379,"")</f>
        <v>345</v>
      </c>
      <c r="BP447">
        <f>IF([156]Sheet1!A379&lt;&gt;"",[156]Sheet1!A379,"")</f>
        <v>462</v>
      </c>
      <c r="BQ447">
        <f>IF([157]Sheet1!A379&lt;&gt;"",[157]Sheet1!A379,"")</f>
        <v>639</v>
      </c>
      <c r="BR447">
        <f>IF([158]Sheet1!A379&lt;&gt;"",[158]Sheet1!A379,"")</f>
        <v>291</v>
      </c>
      <c r="BS447">
        <f>IF([159]Sheet1!A379&lt;&gt;"",[159]Sheet1!A379,"")</f>
        <v>300</v>
      </c>
      <c r="BT447">
        <f>IF([160]Sheet1!A379&lt;&gt;"",[160]Sheet1!A379,"")</f>
        <v>80</v>
      </c>
      <c r="BU447">
        <f>IF([161]Sheet1!A379&lt;&gt;"",[161]Sheet1!A379,"")</f>
        <v>403</v>
      </c>
      <c r="BV447">
        <f>IF([162]Sheet1!A379&lt;&gt;"",[162]Sheet1!A379,"")</f>
        <v>403</v>
      </c>
      <c r="BW447">
        <f>IF([163]Sheet1!A379&lt;&gt;"",[163]Sheet1!A379,"")</f>
        <v>398</v>
      </c>
      <c r="BX447">
        <f>IF([164]Sheet1!A379&lt;&gt;"",[164]Sheet1!A379,"")</f>
        <v>72</v>
      </c>
      <c r="BY447">
        <f>IF([165]Sheet1!A379&lt;&gt;"",[165]Sheet1!A379,"")</f>
        <v>293</v>
      </c>
      <c r="BZ447">
        <f>IF([166]Sheet1!A379&lt;&gt;"",[166]Sheet1!A379,"")</f>
        <v>665</v>
      </c>
      <c r="CA447">
        <f>IF([167]Sheet1!A379&lt;&gt;"",[167]Sheet1!A379,"")</f>
        <v>196</v>
      </c>
      <c r="CB447">
        <f>IF([168]Sheet1!A379&lt;&gt;"",[168]Sheet1!A379,"")</f>
        <v>537</v>
      </c>
      <c r="CC447">
        <f>IF([169]Sheet1!A379&lt;&gt;"",[169]Sheet1!A379,"")</f>
        <v>648</v>
      </c>
      <c r="CD447">
        <f>IF([170]Sheet1!A379&lt;&gt;"",[170]Sheet1!A379,"")</f>
        <v>458</v>
      </c>
      <c r="CE447">
        <f>IF([171]Sheet1!A379&lt;&gt;"",[171]Sheet1!A379,"")</f>
        <v>22</v>
      </c>
      <c r="CF447">
        <f>IF([172]Sheet1!A379&lt;&gt;"",[172]Sheet1!A379,"")</f>
        <v>313</v>
      </c>
      <c r="CG447">
        <f>IF([173]Sheet1!A379&lt;&gt;"",[173]Sheet1!A379,"")</f>
        <v>520</v>
      </c>
      <c r="CH447">
        <f>IF([174]Sheet1!A379&lt;&gt;"",[174]Sheet1!A379,"")</f>
        <v>14</v>
      </c>
      <c r="CI447">
        <f>IF([175]Sheet1!A379&lt;&gt;"",[175]Sheet1!A379,"")</f>
        <v>577</v>
      </c>
      <c r="CJ447">
        <f>IF([176]Sheet1!A379&lt;&gt;"",[176]Sheet1!A379,"")</f>
        <v>364</v>
      </c>
      <c r="CK447">
        <f>IF([177]Sheet1!A379&lt;&gt;"",[177]Sheet1!A379,"")</f>
        <v>163</v>
      </c>
      <c r="CL447">
        <f>IF([178]Sheet1!A379&lt;&gt;"",[178]Sheet1!A379,"")</f>
        <v>261</v>
      </c>
    </row>
    <row r="448" spans="2:90">
      <c r="B448">
        <f>IF([90]Sheet1!A380&lt;&gt;"",[90]Sheet1!A380,"")</f>
        <v>531</v>
      </c>
      <c r="C448" t="str">
        <f>IF([91]Sheet1!A380&lt;&gt;"",[91]Sheet1!A380,"")</f>
        <v/>
      </c>
      <c r="D448" t="str">
        <f>IF([92]Sheet1!A380&lt;&gt;"",[92]Sheet1!A380,"")</f>
        <v/>
      </c>
      <c r="E448" t="str">
        <f>IF([93]Sheet1!A380&lt;&gt;"",[93]Sheet1!A380,"")</f>
        <v/>
      </c>
      <c r="F448" t="str">
        <f>IF([94]Sheet1!A380&lt;&gt;"",[94]Sheet1!A380,"")</f>
        <v/>
      </c>
      <c r="G448">
        <f>IF([95]Sheet1!A380&lt;&gt;"",[95]Sheet1!A380,"")</f>
        <v>250</v>
      </c>
      <c r="H448">
        <f>IF([96]Sheet1!A380&lt;&gt;"",[96]Sheet1!A380,"")</f>
        <v>307</v>
      </c>
      <c r="I448">
        <f>IF([97]Sheet1!A380&lt;&gt;"",[97]Sheet1!A380,"")</f>
        <v>204</v>
      </c>
      <c r="J448">
        <f>IF([98]Sheet1!A380&lt;&gt;"",[98]Sheet1!A380,"")</f>
        <v>195</v>
      </c>
      <c r="K448">
        <f>IF([99]Sheet1!A380&lt;&gt;"",[99]Sheet1!A380,"")</f>
        <v>16</v>
      </c>
      <c r="L448">
        <f>IF([100]Sheet1!A380&lt;&gt;"",[100]Sheet1!A380,"")</f>
        <v>209</v>
      </c>
      <c r="M448">
        <f>IF([101]Sheet1!A380&lt;&gt;"",[101]Sheet1!A380,"")</f>
        <v>155</v>
      </c>
      <c r="N448">
        <f>IF([102]Sheet1!A380&lt;&gt;"",[102]Sheet1!A380,"")</f>
        <v>137</v>
      </c>
      <c r="O448">
        <f>IF([103]Sheet1!A380&lt;&gt;"",[103]Sheet1!A380,"")</f>
        <v>352</v>
      </c>
      <c r="P448">
        <f>IF([104]Sheet1!A380&lt;&gt;"",[104]Sheet1!A380,"")</f>
        <v>268</v>
      </c>
      <c r="Q448">
        <f>IF([105]Sheet1!A380&lt;&gt;"",[105]Sheet1!A380,"")</f>
        <v>248</v>
      </c>
      <c r="R448">
        <f>IF([106]Sheet1!A380&lt;&gt;"",[106]Sheet1!A380,"")</f>
        <v>362</v>
      </c>
      <c r="S448">
        <f>IF([107]Sheet1!A380&lt;&gt;"",[107]Sheet1!A380,"")</f>
        <v>138</v>
      </c>
      <c r="T448">
        <f>IF([108]Sheet1!A380&lt;&gt;"",[108]Sheet1!A380,"")</f>
        <v>283</v>
      </c>
      <c r="U448">
        <f>IF([109]Sheet1!A380&lt;&gt;"",[109]Sheet1!A380,"")</f>
        <v>412</v>
      </c>
      <c r="V448">
        <f>IF([110]Sheet1!A380&lt;&gt;"",[110]Sheet1!A380,"")</f>
        <v>414</v>
      </c>
      <c r="W448">
        <f>IF([111]Sheet1!A380&lt;&gt;"",[111]Sheet1!A380,"")</f>
        <v>98</v>
      </c>
      <c r="X448">
        <f>IF([112]Sheet1!A380&lt;&gt;"",[112]Sheet1!A380,"")</f>
        <v>71</v>
      </c>
      <c r="Y448">
        <f>IF([113]Sheet1!A380&lt;&gt;"",[113]Sheet1!A380,"")</f>
        <v>195</v>
      </c>
      <c r="Z448">
        <f>IF([114]Sheet1!A380&lt;&gt;"",[114]Sheet1!A380,"")</f>
        <v>545</v>
      </c>
      <c r="AA448">
        <f>IF([115]Sheet1!A380&lt;&gt;"",[115]Sheet1!A380,"")</f>
        <v>446</v>
      </c>
      <c r="AB448">
        <f>IF([116]Sheet1!A380&lt;&gt;"",[116]Sheet1!A380,"")</f>
        <v>215</v>
      </c>
      <c r="AC448">
        <f>IF([117]Sheet1!A380&lt;&gt;"",[117]Sheet1!A380,"")</f>
        <v>154</v>
      </c>
      <c r="AD448">
        <f>IF([118]Sheet1!A380&lt;&gt;"",[118]Sheet1!A380,"")</f>
        <v>315</v>
      </c>
      <c r="AE448">
        <f>IF([119]Sheet1!A380&lt;&gt;"",[119]Sheet1!A380,"")</f>
        <v>184</v>
      </c>
      <c r="AF448">
        <f>IF([120]Sheet1!A380&lt;&gt;"",[120]Sheet1!A380,"")</f>
        <v>82</v>
      </c>
      <c r="AG448" t="str">
        <f>IF([121]Sheet1!A380&lt;&gt;"",[121]Sheet1!A380,"")</f>
        <v/>
      </c>
      <c r="AH448">
        <f>IF([122]Sheet1!A380&lt;&gt;"",[122]Sheet1!A380,"")</f>
        <v>420</v>
      </c>
      <c r="AI448">
        <f>IF([123]Sheet1!A380&lt;&gt;"",[123]Sheet1!A380,"")</f>
        <v>261</v>
      </c>
      <c r="AJ448">
        <f>IF([124]Sheet1!A380&lt;&gt;"",[124]Sheet1!A380,"")</f>
        <v>198</v>
      </c>
      <c r="AK448">
        <f>IF([125]Sheet1!A380&lt;&gt;"",[125]Sheet1!A380,"")</f>
        <v>422</v>
      </c>
      <c r="AL448">
        <f>IF([126]Sheet1!A380&lt;&gt;"",[126]Sheet1!A380,"")</f>
        <v>1</v>
      </c>
      <c r="AM448">
        <f>IF([127]Sheet1!A380&lt;&gt;"",[127]Sheet1!A380,"")</f>
        <v>63</v>
      </c>
      <c r="AN448">
        <f>IF([128]Sheet1!A380&lt;&gt;"",[128]Sheet1!A380,"")</f>
        <v>165</v>
      </c>
      <c r="AO448" t="str">
        <f>IF([129]Sheet1!A380&lt;&gt;"",[129]Sheet1!A380,"")</f>
        <v/>
      </c>
      <c r="AP448" t="str">
        <f>IF([130]Sheet1!A380&lt;&gt;"",[130]Sheet1!A380,"")</f>
        <v/>
      </c>
      <c r="AQ448">
        <f>IF([131]Sheet1!A380&lt;&gt;"",[131]Sheet1!A380,"")</f>
        <v>103</v>
      </c>
      <c r="AR448">
        <f>IF([132]Sheet1!A380&lt;&gt;"",[132]Sheet1!A380,"")</f>
        <v>361</v>
      </c>
      <c r="AS448">
        <f>IF([133]Sheet1!A380&lt;&gt;"",[133]Sheet1!A380,"")</f>
        <v>57</v>
      </c>
      <c r="AT448">
        <f>IF([134]Sheet1!A380&lt;&gt;"",[134]Sheet1!A380,"")</f>
        <v>65</v>
      </c>
      <c r="AU448">
        <f>IF([135]Sheet1!A380&lt;&gt;"",[135]Sheet1!A380,"")</f>
        <v>240</v>
      </c>
      <c r="AV448">
        <f>IF([136]Sheet1!A380&lt;&gt;"",[136]Sheet1!A380,"")</f>
        <v>265</v>
      </c>
      <c r="AW448">
        <f>IF([137]Sheet1!A380&lt;&gt;"",[137]Sheet1!A380,"")</f>
        <v>160</v>
      </c>
      <c r="AX448">
        <f>IF([138]Sheet1!A380&lt;&gt;"",[138]Sheet1!A380,"")</f>
        <v>254</v>
      </c>
      <c r="AY448">
        <f>IF([139]Sheet1!A380&lt;&gt;"",[139]Sheet1!A380,"")</f>
        <v>364</v>
      </c>
      <c r="AZ448">
        <f>IF([140]Sheet1!A380&lt;&gt;"",[140]Sheet1!A380,"")</f>
        <v>648</v>
      </c>
      <c r="BA448">
        <f>IF([141]Sheet1!A380&lt;&gt;"",[141]Sheet1!A380,"")</f>
        <v>323</v>
      </c>
      <c r="BB448">
        <f>IF([142]Sheet1!A380&lt;&gt;"",[142]Sheet1!A380,"")</f>
        <v>3</v>
      </c>
      <c r="BC448">
        <f>IF([143]Sheet1!A380&lt;&gt;"",[143]Sheet1!A380,"")</f>
        <v>142</v>
      </c>
      <c r="BD448">
        <f>IF([144]Sheet1!A380&lt;&gt;"",[144]Sheet1!A380,"")</f>
        <v>217</v>
      </c>
      <c r="BE448">
        <f>IF([145]Sheet1!A380&lt;&gt;"",[145]Sheet1!A380,"")</f>
        <v>9</v>
      </c>
      <c r="BF448">
        <f>IF([146]Sheet1!A380&lt;&gt;"",[146]Sheet1!A380,"")</f>
        <v>635</v>
      </c>
      <c r="BG448">
        <f>IF([147]Sheet1!A380&lt;&gt;"",[147]Sheet1!A380,"")</f>
        <v>324</v>
      </c>
      <c r="BH448">
        <f>IF([148]Sheet1!A380&lt;&gt;"",[148]Sheet1!A380,"")</f>
        <v>652</v>
      </c>
      <c r="BI448">
        <f>IF([149]Sheet1!A380&lt;&gt;"",[149]Sheet1!A380,"")</f>
        <v>139</v>
      </c>
      <c r="BJ448">
        <f>IF([150]Sheet1!A380&lt;&gt;"",[150]Sheet1!A380,"")</f>
        <v>558</v>
      </c>
      <c r="BK448">
        <f>IF([151]Sheet1!A380&lt;&gt;"",[151]Sheet1!A380,"")</f>
        <v>649</v>
      </c>
      <c r="BL448">
        <f>IF([152]Sheet1!A380&lt;&gt;"",[152]Sheet1!A380,"")</f>
        <v>304</v>
      </c>
      <c r="BM448">
        <f>IF([153]Sheet1!A380&lt;&gt;"",[153]Sheet1!A380,"")</f>
        <v>376</v>
      </c>
      <c r="BN448">
        <f>IF([154]Sheet1!A380&lt;&gt;"",[154]Sheet1!A380,"")</f>
        <v>39</v>
      </c>
      <c r="BO448">
        <f>IF([155]Sheet1!A380&lt;&gt;"",[155]Sheet1!A380,"")</f>
        <v>322</v>
      </c>
      <c r="BP448">
        <f>IF([156]Sheet1!A380&lt;&gt;"",[156]Sheet1!A380,"")</f>
        <v>655</v>
      </c>
      <c r="BQ448">
        <f>IF([157]Sheet1!A380&lt;&gt;"",[157]Sheet1!A380,"")</f>
        <v>269</v>
      </c>
      <c r="BR448">
        <f>IF([158]Sheet1!A380&lt;&gt;"",[158]Sheet1!A380,"")</f>
        <v>67</v>
      </c>
      <c r="BS448">
        <f>IF([159]Sheet1!A380&lt;&gt;"",[159]Sheet1!A380,"")</f>
        <v>387</v>
      </c>
      <c r="BT448">
        <f>IF([160]Sheet1!A380&lt;&gt;"",[160]Sheet1!A380,"")</f>
        <v>179</v>
      </c>
      <c r="BU448">
        <f>IF([161]Sheet1!A380&lt;&gt;"",[161]Sheet1!A380,"")</f>
        <v>595</v>
      </c>
      <c r="BV448">
        <f>IF([162]Sheet1!A380&lt;&gt;"",[162]Sheet1!A380,"")</f>
        <v>341</v>
      </c>
      <c r="BW448">
        <f>IF([163]Sheet1!A380&lt;&gt;"",[163]Sheet1!A380,"")</f>
        <v>204</v>
      </c>
      <c r="BX448">
        <f>IF([164]Sheet1!A380&lt;&gt;"",[164]Sheet1!A380,"")</f>
        <v>366</v>
      </c>
      <c r="BY448">
        <f>IF([165]Sheet1!A380&lt;&gt;"",[165]Sheet1!A380,"")</f>
        <v>281</v>
      </c>
      <c r="BZ448">
        <f>IF([166]Sheet1!A380&lt;&gt;"",[166]Sheet1!A380,"")</f>
        <v>240</v>
      </c>
      <c r="CA448">
        <f>IF([167]Sheet1!A380&lt;&gt;"",[167]Sheet1!A380,"")</f>
        <v>100</v>
      </c>
      <c r="CB448">
        <f>IF([168]Sheet1!A380&lt;&gt;"",[168]Sheet1!A380,"")</f>
        <v>203</v>
      </c>
      <c r="CC448">
        <f>IF([169]Sheet1!A380&lt;&gt;"",[169]Sheet1!A380,"")</f>
        <v>399</v>
      </c>
      <c r="CD448">
        <f>IF([170]Sheet1!A380&lt;&gt;"",[170]Sheet1!A380,"")</f>
        <v>559</v>
      </c>
      <c r="CE448">
        <f>IF([171]Sheet1!A380&lt;&gt;"",[171]Sheet1!A380,"")</f>
        <v>165</v>
      </c>
      <c r="CF448">
        <f>IF([172]Sheet1!A380&lt;&gt;"",[172]Sheet1!A380,"")</f>
        <v>230</v>
      </c>
      <c r="CG448">
        <f>IF([173]Sheet1!A380&lt;&gt;"",[173]Sheet1!A380,"")</f>
        <v>553</v>
      </c>
      <c r="CH448">
        <f>IF([174]Sheet1!A380&lt;&gt;"",[174]Sheet1!A380,"")</f>
        <v>665</v>
      </c>
      <c r="CI448">
        <f>IF([175]Sheet1!A380&lt;&gt;"",[175]Sheet1!A380,"")</f>
        <v>279</v>
      </c>
      <c r="CJ448">
        <f>IF([176]Sheet1!A380&lt;&gt;"",[176]Sheet1!A380,"")</f>
        <v>656</v>
      </c>
      <c r="CK448">
        <f>IF([177]Sheet1!A380&lt;&gt;"",[177]Sheet1!A380,"")</f>
        <v>161</v>
      </c>
      <c r="CL448">
        <f>IF([178]Sheet1!A380&lt;&gt;"",[178]Sheet1!A380,"")</f>
        <v>613</v>
      </c>
    </row>
    <row r="449" spans="2:90">
      <c r="B449">
        <f>IF([90]Sheet1!A381&lt;&gt;"",[90]Sheet1!A381,"")</f>
        <v>497</v>
      </c>
      <c r="C449" t="str">
        <f>IF([91]Sheet1!A381&lt;&gt;"",[91]Sheet1!A381,"")</f>
        <v/>
      </c>
      <c r="D449" t="str">
        <f>IF([92]Sheet1!A381&lt;&gt;"",[92]Sheet1!A381,"")</f>
        <v/>
      </c>
      <c r="E449" t="str">
        <f>IF([93]Sheet1!A381&lt;&gt;"",[93]Sheet1!A381,"")</f>
        <v/>
      </c>
      <c r="F449" t="str">
        <f>IF([94]Sheet1!A381&lt;&gt;"",[94]Sheet1!A381,"")</f>
        <v/>
      </c>
      <c r="G449">
        <f>IF([95]Sheet1!A381&lt;&gt;"",[95]Sheet1!A381,"")</f>
        <v>274</v>
      </c>
      <c r="H449">
        <f>IF([96]Sheet1!A381&lt;&gt;"",[96]Sheet1!A381,"")</f>
        <v>17</v>
      </c>
      <c r="I449">
        <f>IF([97]Sheet1!A381&lt;&gt;"",[97]Sheet1!A381,"")</f>
        <v>363</v>
      </c>
      <c r="J449">
        <f>IF([98]Sheet1!A381&lt;&gt;"",[98]Sheet1!A381,"")</f>
        <v>285</v>
      </c>
      <c r="K449">
        <f>IF([99]Sheet1!A381&lt;&gt;"",[99]Sheet1!A381,"")</f>
        <v>62</v>
      </c>
      <c r="L449">
        <f>IF([100]Sheet1!A381&lt;&gt;"",[100]Sheet1!A381,"")</f>
        <v>346</v>
      </c>
      <c r="M449">
        <f>IF([101]Sheet1!A381&lt;&gt;"",[101]Sheet1!A381,"")</f>
        <v>394</v>
      </c>
      <c r="N449">
        <f>IF([102]Sheet1!A381&lt;&gt;"",[102]Sheet1!A381,"")</f>
        <v>164</v>
      </c>
      <c r="O449">
        <f>IF([103]Sheet1!A381&lt;&gt;"",[103]Sheet1!A381,"")</f>
        <v>50</v>
      </c>
      <c r="P449">
        <f>IF([104]Sheet1!A381&lt;&gt;"",[104]Sheet1!A381,"")</f>
        <v>57</v>
      </c>
      <c r="Q449">
        <f>IF([105]Sheet1!A381&lt;&gt;"",[105]Sheet1!A381,"")</f>
        <v>220</v>
      </c>
      <c r="R449">
        <f>IF([106]Sheet1!A381&lt;&gt;"",[106]Sheet1!A381,"")</f>
        <v>613</v>
      </c>
      <c r="S449">
        <f>IF([107]Sheet1!A381&lt;&gt;"",[107]Sheet1!A381,"")</f>
        <v>178</v>
      </c>
      <c r="T449">
        <f>IF([108]Sheet1!A381&lt;&gt;"",[108]Sheet1!A381,"")</f>
        <v>7</v>
      </c>
      <c r="U449">
        <f>IF([109]Sheet1!A381&lt;&gt;"",[109]Sheet1!A381,"")</f>
        <v>192</v>
      </c>
      <c r="V449">
        <f>IF([110]Sheet1!A381&lt;&gt;"",[110]Sheet1!A381,"")</f>
        <v>208</v>
      </c>
      <c r="W449">
        <f>IF([111]Sheet1!A381&lt;&gt;"",[111]Sheet1!A381,"")</f>
        <v>349</v>
      </c>
      <c r="X449">
        <f>IF([112]Sheet1!A381&lt;&gt;"",[112]Sheet1!A381,"")</f>
        <v>408</v>
      </c>
      <c r="Y449">
        <f>IF([113]Sheet1!A381&lt;&gt;"",[113]Sheet1!A381,"")</f>
        <v>82</v>
      </c>
      <c r="Z449">
        <f>IF([114]Sheet1!A381&lt;&gt;"",[114]Sheet1!A381,"")</f>
        <v>45</v>
      </c>
      <c r="AA449">
        <f>IF([115]Sheet1!A381&lt;&gt;"",[115]Sheet1!A381,"")</f>
        <v>413</v>
      </c>
      <c r="AB449">
        <f>IF([116]Sheet1!A381&lt;&gt;"",[116]Sheet1!A381,"")</f>
        <v>133</v>
      </c>
      <c r="AC449">
        <f>IF([117]Sheet1!A381&lt;&gt;"",[117]Sheet1!A381,"")</f>
        <v>14</v>
      </c>
      <c r="AD449">
        <f>IF([118]Sheet1!A381&lt;&gt;"",[118]Sheet1!A381,"")</f>
        <v>283</v>
      </c>
      <c r="AE449">
        <f>IF([119]Sheet1!A381&lt;&gt;"",[119]Sheet1!A381,"")</f>
        <v>394</v>
      </c>
      <c r="AF449">
        <f>IF([120]Sheet1!A381&lt;&gt;"",[120]Sheet1!A381,"")</f>
        <v>9</v>
      </c>
      <c r="AG449" t="str">
        <f>IF([121]Sheet1!A381&lt;&gt;"",[121]Sheet1!A381,"")</f>
        <v/>
      </c>
      <c r="AH449">
        <f>IF([122]Sheet1!A381&lt;&gt;"",[122]Sheet1!A381,"")</f>
        <v>9</v>
      </c>
      <c r="AI449">
        <f>IF([123]Sheet1!A381&lt;&gt;"",[123]Sheet1!A381,"")</f>
        <v>542</v>
      </c>
      <c r="AJ449">
        <f>IF([124]Sheet1!A381&lt;&gt;"",[124]Sheet1!A381,"")</f>
        <v>155</v>
      </c>
      <c r="AK449">
        <f>IF([125]Sheet1!A381&lt;&gt;"",[125]Sheet1!A381,"")</f>
        <v>525</v>
      </c>
      <c r="AL449">
        <f>IF([126]Sheet1!A381&lt;&gt;"",[126]Sheet1!A381,"")</f>
        <v>168</v>
      </c>
      <c r="AM449">
        <f>IF([127]Sheet1!A381&lt;&gt;"",[127]Sheet1!A381,"")</f>
        <v>421</v>
      </c>
      <c r="AN449">
        <f>IF([128]Sheet1!A381&lt;&gt;"",[128]Sheet1!A381,"")</f>
        <v>494</v>
      </c>
      <c r="AO449" t="str">
        <f>IF([129]Sheet1!A381&lt;&gt;"",[129]Sheet1!A381,"")</f>
        <v/>
      </c>
      <c r="AP449" t="str">
        <f>IF([130]Sheet1!A381&lt;&gt;"",[130]Sheet1!A381,"")</f>
        <v/>
      </c>
      <c r="AQ449">
        <f>IF([131]Sheet1!A381&lt;&gt;"",[131]Sheet1!A381,"")</f>
        <v>80</v>
      </c>
      <c r="AR449">
        <f>IF([132]Sheet1!A381&lt;&gt;"",[132]Sheet1!A381,"")</f>
        <v>364</v>
      </c>
      <c r="AS449">
        <f>IF([133]Sheet1!A381&lt;&gt;"",[133]Sheet1!A381,"")</f>
        <v>239</v>
      </c>
      <c r="AT449">
        <f>IF([134]Sheet1!A381&lt;&gt;"",[134]Sheet1!A381,"")</f>
        <v>253</v>
      </c>
      <c r="AU449">
        <f>IF([135]Sheet1!A381&lt;&gt;"",[135]Sheet1!A381,"")</f>
        <v>116</v>
      </c>
      <c r="AV449">
        <f>IF([136]Sheet1!A381&lt;&gt;"",[136]Sheet1!A381,"")</f>
        <v>650</v>
      </c>
      <c r="AW449">
        <f>IF([137]Sheet1!A381&lt;&gt;"",[137]Sheet1!A381,"")</f>
        <v>317</v>
      </c>
      <c r="AX449">
        <f>IF([138]Sheet1!A381&lt;&gt;"",[138]Sheet1!A381,"")</f>
        <v>65</v>
      </c>
      <c r="AY449">
        <f>IF([139]Sheet1!A381&lt;&gt;"",[139]Sheet1!A381,"")</f>
        <v>293</v>
      </c>
      <c r="AZ449">
        <f>IF([140]Sheet1!A381&lt;&gt;"",[140]Sheet1!A381,"")</f>
        <v>641</v>
      </c>
      <c r="BA449">
        <f>IF([141]Sheet1!A381&lt;&gt;"",[141]Sheet1!A381,"")</f>
        <v>583</v>
      </c>
      <c r="BB449">
        <f>IF([142]Sheet1!A381&lt;&gt;"",[142]Sheet1!A381,"")</f>
        <v>164</v>
      </c>
      <c r="BC449">
        <f>IF([143]Sheet1!A381&lt;&gt;"",[143]Sheet1!A381,"")</f>
        <v>363</v>
      </c>
      <c r="BD449">
        <f>IF([144]Sheet1!A381&lt;&gt;"",[144]Sheet1!A381,"")</f>
        <v>17</v>
      </c>
      <c r="BE449">
        <f>IF([145]Sheet1!A381&lt;&gt;"",[145]Sheet1!A381,"")</f>
        <v>640</v>
      </c>
      <c r="BF449">
        <f>IF([146]Sheet1!A381&lt;&gt;"",[146]Sheet1!A381,"")</f>
        <v>98</v>
      </c>
      <c r="BG449">
        <f>IF([147]Sheet1!A381&lt;&gt;"",[147]Sheet1!A381,"")</f>
        <v>552</v>
      </c>
      <c r="BH449">
        <f>IF([148]Sheet1!A381&lt;&gt;"",[148]Sheet1!A381,"")</f>
        <v>125</v>
      </c>
      <c r="BI449">
        <f>IF([149]Sheet1!A381&lt;&gt;"",[149]Sheet1!A381,"")</f>
        <v>120</v>
      </c>
      <c r="BJ449">
        <f>IF([150]Sheet1!A381&lt;&gt;"",[150]Sheet1!A381,"")</f>
        <v>552</v>
      </c>
      <c r="BK449">
        <f>IF([151]Sheet1!A381&lt;&gt;"",[151]Sheet1!A381,"")</f>
        <v>272</v>
      </c>
      <c r="BL449">
        <f>IF([152]Sheet1!A381&lt;&gt;"",[152]Sheet1!A381,"")</f>
        <v>316</v>
      </c>
      <c r="BM449">
        <f>IF([153]Sheet1!A381&lt;&gt;"",[153]Sheet1!A381,"")</f>
        <v>179</v>
      </c>
      <c r="BN449">
        <f>IF([154]Sheet1!A381&lt;&gt;"",[154]Sheet1!A381,"")</f>
        <v>234</v>
      </c>
      <c r="BO449">
        <f>IF([155]Sheet1!A381&lt;&gt;"",[155]Sheet1!A381,"")</f>
        <v>3</v>
      </c>
      <c r="BP449">
        <f>IF([156]Sheet1!A381&lt;&gt;"",[156]Sheet1!A381,"")</f>
        <v>37</v>
      </c>
      <c r="BQ449">
        <f>IF([157]Sheet1!A381&lt;&gt;"",[157]Sheet1!A381,"")</f>
        <v>417</v>
      </c>
      <c r="BR449">
        <f>IF([158]Sheet1!A381&lt;&gt;"",[158]Sheet1!A381,"")</f>
        <v>607</v>
      </c>
      <c r="BS449">
        <f>IF([159]Sheet1!A381&lt;&gt;"",[159]Sheet1!A381,"")</f>
        <v>130</v>
      </c>
      <c r="BT449">
        <f>IF([160]Sheet1!A381&lt;&gt;"",[160]Sheet1!A381,"")</f>
        <v>636</v>
      </c>
      <c r="BU449">
        <f>IF([161]Sheet1!A381&lt;&gt;"",[161]Sheet1!A381,"")</f>
        <v>132</v>
      </c>
      <c r="BV449">
        <f>IF([162]Sheet1!A381&lt;&gt;"",[162]Sheet1!A381,"")</f>
        <v>329</v>
      </c>
      <c r="BW449">
        <f>IF([163]Sheet1!A381&lt;&gt;"",[163]Sheet1!A381,"")</f>
        <v>302</v>
      </c>
      <c r="BX449">
        <f>IF([164]Sheet1!A381&lt;&gt;"",[164]Sheet1!A381,"")</f>
        <v>43</v>
      </c>
      <c r="BY449">
        <f>IF([165]Sheet1!A381&lt;&gt;"",[165]Sheet1!A381,"")</f>
        <v>63</v>
      </c>
      <c r="BZ449">
        <f>IF([166]Sheet1!A381&lt;&gt;"",[166]Sheet1!A381,"")</f>
        <v>7</v>
      </c>
      <c r="CA449">
        <f>IF([167]Sheet1!A381&lt;&gt;"",[167]Sheet1!A381,"")</f>
        <v>91</v>
      </c>
      <c r="CB449">
        <f>IF([168]Sheet1!A381&lt;&gt;"",[168]Sheet1!A381,"")</f>
        <v>582</v>
      </c>
      <c r="CC449">
        <f>IF([169]Sheet1!A381&lt;&gt;"",[169]Sheet1!A381,"")</f>
        <v>96</v>
      </c>
      <c r="CD449">
        <f>IF([170]Sheet1!A381&lt;&gt;"",[170]Sheet1!A381,"")</f>
        <v>212</v>
      </c>
      <c r="CE449">
        <f>IF([171]Sheet1!A381&lt;&gt;"",[171]Sheet1!A381,"")</f>
        <v>210</v>
      </c>
      <c r="CF449">
        <f>IF([172]Sheet1!A381&lt;&gt;"",[172]Sheet1!A381,"")</f>
        <v>544</v>
      </c>
      <c r="CG449">
        <f>IF([173]Sheet1!A381&lt;&gt;"",[173]Sheet1!A381,"")</f>
        <v>111</v>
      </c>
      <c r="CH449">
        <f>IF([174]Sheet1!A381&lt;&gt;"",[174]Sheet1!A381,"")</f>
        <v>151</v>
      </c>
      <c r="CI449">
        <f>IF([175]Sheet1!A381&lt;&gt;"",[175]Sheet1!A381,"")</f>
        <v>9</v>
      </c>
      <c r="CJ449">
        <f>IF([176]Sheet1!A381&lt;&gt;"",[176]Sheet1!A381,"")</f>
        <v>143</v>
      </c>
      <c r="CK449">
        <f>IF([177]Sheet1!A381&lt;&gt;"",[177]Sheet1!A381,"")</f>
        <v>293</v>
      </c>
      <c r="CL449">
        <f>IF([178]Sheet1!A381&lt;&gt;"",[178]Sheet1!A381,"")</f>
        <v>313</v>
      </c>
    </row>
    <row r="450" spans="2:90">
      <c r="B450">
        <f>IF([90]Sheet1!A382&lt;&gt;"",[90]Sheet1!A382,"")</f>
        <v>49</v>
      </c>
      <c r="C450" t="str">
        <f>IF([91]Sheet1!A382&lt;&gt;"",[91]Sheet1!A382,"")</f>
        <v/>
      </c>
      <c r="D450" t="str">
        <f>IF([92]Sheet1!A382&lt;&gt;"",[92]Sheet1!A382,"")</f>
        <v/>
      </c>
      <c r="E450" t="str">
        <f>IF([93]Sheet1!A382&lt;&gt;"",[93]Sheet1!A382,"")</f>
        <v/>
      </c>
      <c r="F450" t="str">
        <f>IF([94]Sheet1!A382&lt;&gt;"",[94]Sheet1!A382,"")</f>
        <v/>
      </c>
      <c r="G450">
        <f>IF([95]Sheet1!A382&lt;&gt;"",[95]Sheet1!A382,"")</f>
        <v>38</v>
      </c>
      <c r="H450">
        <f>IF([96]Sheet1!A382&lt;&gt;"",[96]Sheet1!A382,"")</f>
        <v>13</v>
      </c>
      <c r="I450">
        <f>IF([97]Sheet1!A382&lt;&gt;"",[97]Sheet1!A382,"")</f>
        <v>284</v>
      </c>
      <c r="J450">
        <f>IF([98]Sheet1!A382&lt;&gt;"",[98]Sheet1!A382,"")</f>
        <v>553</v>
      </c>
      <c r="K450">
        <f>IF([99]Sheet1!A382&lt;&gt;"",[99]Sheet1!A382,"")</f>
        <v>317</v>
      </c>
      <c r="L450">
        <f>IF([100]Sheet1!A382&lt;&gt;"",[100]Sheet1!A382,"")</f>
        <v>55</v>
      </c>
      <c r="M450" t="str">
        <f>IF([101]Sheet1!A382&lt;&gt;"",[101]Sheet1!A382,"")</f>
        <v/>
      </c>
      <c r="N450" t="str">
        <f>IF([102]Sheet1!A382&lt;&gt;"",[102]Sheet1!A382,"")</f>
        <v/>
      </c>
      <c r="O450">
        <f>IF([103]Sheet1!A382&lt;&gt;"",[103]Sheet1!A382,"")</f>
        <v>145</v>
      </c>
      <c r="P450">
        <f>IF([104]Sheet1!A382&lt;&gt;"",[104]Sheet1!A382,"")</f>
        <v>253</v>
      </c>
      <c r="Q450">
        <f>IF([105]Sheet1!A382&lt;&gt;"",[105]Sheet1!A382,"")</f>
        <v>565</v>
      </c>
      <c r="R450">
        <f>IF([106]Sheet1!A382&lt;&gt;"",[106]Sheet1!A382,"")</f>
        <v>153</v>
      </c>
      <c r="S450">
        <f>IF([107]Sheet1!A382&lt;&gt;"",[107]Sheet1!A382,"")</f>
        <v>161</v>
      </c>
      <c r="T450">
        <f>IF([108]Sheet1!A382&lt;&gt;"",[108]Sheet1!A382,"")</f>
        <v>172</v>
      </c>
      <c r="U450">
        <f>IF([109]Sheet1!A382&lt;&gt;"",[109]Sheet1!A382,"")</f>
        <v>338</v>
      </c>
      <c r="V450">
        <f>IF([110]Sheet1!A382&lt;&gt;"",[110]Sheet1!A382,"")</f>
        <v>18</v>
      </c>
      <c r="W450">
        <f>IF([111]Sheet1!A382&lt;&gt;"",[111]Sheet1!A382,"")</f>
        <v>483</v>
      </c>
      <c r="X450">
        <f>IF([112]Sheet1!A382&lt;&gt;"",[112]Sheet1!A382,"")</f>
        <v>218</v>
      </c>
      <c r="Y450">
        <f>IF([113]Sheet1!A382&lt;&gt;"",[113]Sheet1!A382,"")</f>
        <v>157</v>
      </c>
      <c r="Z450">
        <f>IF([114]Sheet1!A382&lt;&gt;"",[114]Sheet1!A382,"")</f>
        <v>42</v>
      </c>
      <c r="AA450">
        <f>IF([115]Sheet1!A382&lt;&gt;"",[115]Sheet1!A382,"")</f>
        <v>271</v>
      </c>
      <c r="AB450">
        <f>IF([116]Sheet1!A382&lt;&gt;"",[116]Sheet1!A382,"")</f>
        <v>484</v>
      </c>
      <c r="AC450">
        <f>IF([117]Sheet1!A382&lt;&gt;"",[117]Sheet1!A382,"")</f>
        <v>138</v>
      </c>
      <c r="AD450">
        <f>IF([118]Sheet1!A382&lt;&gt;"",[118]Sheet1!A382,"")</f>
        <v>423</v>
      </c>
      <c r="AE450">
        <f>IF([119]Sheet1!A382&lt;&gt;"",[119]Sheet1!A382,"")</f>
        <v>36</v>
      </c>
      <c r="AF450">
        <f>IF([120]Sheet1!A382&lt;&gt;"",[120]Sheet1!A382,"")</f>
        <v>487</v>
      </c>
      <c r="AG450" t="str">
        <f>IF([121]Sheet1!A382&lt;&gt;"",[121]Sheet1!A382,"")</f>
        <v/>
      </c>
      <c r="AH450">
        <f>IF([122]Sheet1!A382&lt;&gt;"",[122]Sheet1!A382,"")</f>
        <v>100</v>
      </c>
      <c r="AI450">
        <f>IF([123]Sheet1!A382&lt;&gt;"",[123]Sheet1!A382,"")</f>
        <v>50</v>
      </c>
      <c r="AJ450">
        <f>IF([124]Sheet1!A382&lt;&gt;"",[124]Sheet1!A382,"")</f>
        <v>332</v>
      </c>
      <c r="AK450">
        <f>IF([125]Sheet1!A382&lt;&gt;"",[125]Sheet1!A382,"")</f>
        <v>192</v>
      </c>
      <c r="AL450">
        <f>IF([126]Sheet1!A382&lt;&gt;"",[126]Sheet1!A382,"")</f>
        <v>296</v>
      </c>
      <c r="AM450">
        <f>IF([127]Sheet1!A382&lt;&gt;"",[127]Sheet1!A382,"")</f>
        <v>119</v>
      </c>
      <c r="AN450">
        <f>IF([128]Sheet1!A382&lt;&gt;"",[128]Sheet1!A382,"")</f>
        <v>219</v>
      </c>
      <c r="AO450" t="str">
        <f>IF([129]Sheet1!A382&lt;&gt;"",[129]Sheet1!A382,"")</f>
        <v/>
      </c>
      <c r="AP450" t="str">
        <f>IF([130]Sheet1!A382&lt;&gt;"",[130]Sheet1!A382,"")</f>
        <v/>
      </c>
      <c r="AQ450">
        <f>IF([131]Sheet1!A382&lt;&gt;"",[131]Sheet1!A382,"")</f>
        <v>104</v>
      </c>
      <c r="AR450">
        <f>IF([132]Sheet1!A382&lt;&gt;"",[132]Sheet1!A382,"")</f>
        <v>264</v>
      </c>
      <c r="AS450">
        <f>IF([133]Sheet1!A382&lt;&gt;"",[133]Sheet1!A382,"")</f>
        <v>628</v>
      </c>
      <c r="AT450">
        <f>IF([134]Sheet1!A382&lt;&gt;"",[134]Sheet1!A382,"")</f>
        <v>347</v>
      </c>
      <c r="AU450">
        <f>IF([135]Sheet1!A382&lt;&gt;"",[135]Sheet1!A382,"")</f>
        <v>562</v>
      </c>
      <c r="AV450">
        <f>IF([136]Sheet1!A382&lt;&gt;"",[136]Sheet1!A382,"")</f>
        <v>185</v>
      </c>
      <c r="AW450">
        <f>IF([137]Sheet1!A382&lt;&gt;"",[137]Sheet1!A382,"")</f>
        <v>378</v>
      </c>
      <c r="AX450">
        <f>IF([138]Sheet1!A382&lt;&gt;"",[138]Sheet1!A382,"")</f>
        <v>593</v>
      </c>
      <c r="AY450">
        <f>IF([139]Sheet1!A382&lt;&gt;"",[139]Sheet1!A382,"")</f>
        <v>557</v>
      </c>
      <c r="AZ450">
        <f>IF([140]Sheet1!A382&lt;&gt;"",[140]Sheet1!A382,"")</f>
        <v>132</v>
      </c>
      <c r="BA450">
        <f>IF([141]Sheet1!A382&lt;&gt;"",[141]Sheet1!A382,"")</f>
        <v>178</v>
      </c>
      <c r="BB450">
        <f>IF([142]Sheet1!A382&lt;&gt;"",[142]Sheet1!A382,"")</f>
        <v>110</v>
      </c>
      <c r="BC450">
        <f>IF([143]Sheet1!A382&lt;&gt;"",[143]Sheet1!A382,"")</f>
        <v>44</v>
      </c>
      <c r="BD450">
        <f>IF([144]Sheet1!A382&lt;&gt;"",[144]Sheet1!A382,"")</f>
        <v>626</v>
      </c>
      <c r="BE450">
        <f>IF([145]Sheet1!A382&lt;&gt;"",[145]Sheet1!A382,"")</f>
        <v>335</v>
      </c>
      <c r="BF450">
        <f>IF([146]Sheet1!A382&lt;&gt;"",[146]Sheet1!A382,"")</f>
        <v>14</v>
      </c>
      <c r="BG450">
        <f>IF([147]Sheet1!A382&lt;&gt;"",[147]Sheet1!A382,"")</f>
        <v>15</v>
      </c>
      <c r="BH450">
        <f>IF([148]Sheet1!A382&lt;&gt;"",[148]Sheet1!A382,"")</f>
        <v>134</v>
      </c>
      <c r="BI450">
        <f>IF([149]Sheet1!A382&lt;&gt;"",[149]Sheet1!A382,"")</f>
        <v>190</v>
      </c>
      <c r="BJ450">
        <f>IF([150]Sheet1!A382&lt;&gt;"",[150]Sheet1!A382,"")</f>
        <v>69</v>
      </c>
      <c r="BK450">
        <f>IF([151]Sheet1!A382&lt;&gt;"",[151]Sheet1!A382,"")</f>
        <v>561</v>
      </c>
      <c r="BL450">
        <f>IF([152]Sheet1!A382&lt;&gt;"",[152]Sheet1!A382,"")</f>
        <v>168</v>
      </c>
      <c r="BM450">
        <f>IF([153]Sheet1!A382&lt;&gt;"",[153]Sheet1!A382,"")</f>
        <v>94</v>
      </c>
      <c r="BN450">
        <f>IF([154]Sheet1!A382&lt;&gt;"",[154]Sheet1!A382,"")</f>
        <v>328</v>
      </c>
      <c r="BO450">
        <f>IF([155]Sheet1!A382&lt;&gt;"",[155]Sheet1!A382,"")</f>
        <v>263</v>
      </c>
      <c r="BP450">
        <f>IF([156]Sheet1!A382&lt;&gt;"",[156]Sheet1!A382,"")</f>
        <v>142</v>
      </c>
      <c r="BQ450">
        <f>IF([157]Sheet1!A382&lt;&gt;"",[157]Sheet1!A382,"")</f>
        <v>379</v>
      </c>
      <c r="BR450">
        <f>IF([158]Sheet1!A382&lt;&gt;"",[158]Sheet1!A382,"")</f>
        <v>619</v>
      </c>
      <c r="BS450">
        <f>IF([159]Sheet1!A382&lt;&gt;"",[159]Sheet1!A382,"")</f>
        <v>472</v>
      </c>
      <c r="BT450">
        <f>IF([160]Sheet1!A382&lt;&gt;"",[160]Sheet1!A382,"")</f>
        <v>490</v>
      </c>
      <c r="BU450">
        <f>IF([161]Sheet1!A382&lt;&gt;"",[161]Sheet1!A382,"")</f>
        <v>578</v>
      </c>
      <c r="BV450">
        <f>IF([162]Sheet1!A382&lt;&gt;"",[162]Sheet1!A382,"")</f>
        <v>220</v>
      </c>
      <c r="BW450">
        <f>IF([163]Sheet1!A382&lt;&gt;"",[163]Sheet1!A382,"")</f>
        <v>379</v>
      </c>
      <c r="BX450">
        <f>IF([164]Sheet1!A382&lt;&gt;"",[164]Sheet1!A382,"")</f>
        <v>610</v>
      </c>
      <c r="BY450">
        <f>IF([165]Sheet1!A382&lt;&gt;"",[165]Sheet1!A382,"")</f>
        <v>170</v>
      </c>
      <c r="BZ450">
        <f>IF([166]Sheet1!A382&lt;&gt;"",[166]Sheet1!A382,"")</f>
        <v>171</v>
      </c>
      <c r="CA450">
        <f>IF([167]Sheet1!A382&lt;&gt;"",[167]Sheet1!A382,"")</f>
        <v>172</v>
      </c>
      <c r="CB450">
        <f>IF([168]Sheet1!A382&lt;&gt;"",[168]Sheet1!A382,"")</f>
        <v>349</v>
      </c>
      <c r="CC450">
        <f>IF([169]Sheet1!A382&lt;&gt;"",[169]Sheet1!A382,"")</f>
        <v>115</v>
      </c>
      <c r="CD450">
        <f>IF([170]Sheet1!A382&lt;&gt;"",[170]Sheet1!A382,"")</f>
        <v>29</v>
      </c>
      <c r="CE450">
        <f>IF([171]Sheet1!A382&lt;&gt;"",[171]Sheet1!A382,"")</f>
        <v>430</v>
      </c>
      <c r="CF450">
        <f>IF([172]Sheet1!A382&lt;&gt;"",[172]Sheet1!A382,"")</f>
        <v>90</v>
      </c>
      <c r="CG450">
        <f>IF([173]Sheet1!A382&lt;&gt;"",[173]Sheet1!A382,"")</f>
        <v>454</v>
      </c>
      <c r="CH450">
        <f>IF([174]Sheet1!A382&lt;&gt;"",[174]Sheet1!A382,"")</f>
        <v>147</v>
      </c>
      <c r="CI450">
        <f>IF([175]Sheet1!A382&lt;&gt;"",[175]Sheet1!A382,"")</f>
        <v>384</v>
      </c>
      <c r="CJ450">
        <f>IF([176]Sheet1!A382&lt;&gt;"",[176]Sheet1!A382,"")</f>
        <v>299</v>
      </c>
      <c r="CK450">
        <f>IF([177]Sheet1!A382&lt;&gt;"",[177]Sheet1!A382,"")</f>
        <v>589</v>
      </c>
      <c r="CL450">
        <f>IF([178]Sheet1!A382&lt;&gt;"",[178]Sheet1!A382,"")</f>
        <v>61</v>
      </c>
    </row>
    <row r="451" spans="2:90">
      <c r="B451">
        <f>IF([90]Sheet1!A383&lt;&gt;"",[90]Sheet1!A383,"")</f>
        <v>440</v>
      </c>
      <c r="C451" t="str">
        <f>IF([91]Sheet1!A383&lt;&gt;"",[91]Sheet1!A383,"")</f>
        <v/>
      </c>
      <c r="D451" t="str">
        <f>IF([92]Sheet1!A383&lt;&gt;"",[92]Sheet1!A383,"")</f>
        <v/>
      </c>
      <c r="E451" t="str">
        <f>IF([93]Sheet1!A383&lt;&gt;"",[93]Sheet1!A383,"")</f>
        <v/>
      </c>
      <c r="F451" t="str">
        <f>IF([94]Sheet1!A383&lt;&gt;"",[94]Sheet1!A383,"")</f>
        <v/>
      </c>
      <c r="G451">
        <f>IF([95]Sheet1!A383&lt;&gt;"",[95]Sheet1!A383,"")</f>
        <v>209</v>
      </c>
      <c r="H451">
        <f>IF([96]Sheet1!A383&lt;&gt;"",[96]Sheet1!A383,"")</f>
        <v>566</v>
      </c>
      <c r="I451">
        <f>IF([97]Sheet1!A383&lt;&gt;"",[97]Sheet1!A383,"")</f>
        <v>200</v>
      </c>
      <c r="J451">
        <f>IF([98]Sheet1!A383&lt;&gt;"",[98]Sheet1!A383,"")</f>
        <v>193</v>
      </c>
      <c r="K451">
        <f>IF([99]Sheet1!A383&lt;&gt;"",[99]Sheet1!A383,"")</f>
        <v>219</v>
      </c>
      <c r="L451">
        <f>IF([100]Sheet1!A383&lt;&gt;"",[100]Sheet1!A383,"")</f>
        <v>248</v>
      </c>
      <c r="M451" t="str">
        <f>IF([101]Sheet1!A383&lt;&gt;"",[101]Sheet1!A383,"")</f>
        <v/>
      </c>
      <c r="N451" t="str">
        <f>IF([102]Sheet1!A383&lt;&gt;"",[102]Sheet1!A383,"")</f>
        <v/>
      </c>
      <c r="O451">
        <f>IF([103]Sheet1!A383&lt;&gt;"",[103]Sheet1!A383,"")</f>
        <v>87</v>
      </c>
      <c r="P451">
        <f>IF([104]Sheet1!A383&lt;&gt;"",[104]Sheet1!A383,"")</f>
        <v>611</v>
      </c>
      <c r="Q451">
        <f>IF([105]Sheet1!A383&lt;&gt;"",[105]Sheet1!A383,"")</f>
        <v>230</v>
      </c>
      <c r="R451">
        <f>IF([106]Sheet1!A383&lt;&gt;"",[106]Sheet1!A383,"")</f>
        <v>317</v>
      </c>
      <c r="S451">
        <f>IF([107]Sheet1!A383&lt;&gt;"",[107]Sheet1!A383,"")</f>
        <v>259</v>
      </c>
      <c r="T451">
        <f>IF([108]Sheet1!A383&lt;&gt;"",[108]Sheet1!A383,"")</f>
        <v>494</v>
      </c>
      <c r="U451">
        <f>IF([109]Sheet1!A383&lt;&gt;"",[109]Sheet1!A383,"")</f>
        <v>452</v>
      </c>
      <c r="V451">
        <f>IF([110]Sheet1!A383&lt;&gt;"",[110]Sheet1!A383,"")</f>
        <v>278</v>
      </c>
      <c r="W451">
        <f>IF([111]Sheet1!A383&lt;&gt;"",[111]Sheet1!A383,"")</f>
        <v>357</v>
      </c>
      <c r="X451">
        <f>IF([112]Sheet1!A383&lt;&gt;"",[112]Sheet1!A383,"")</f>
        <v>429</v>
      </c>
      <c r="Y451">
        <f>IF([113]Sheet1!A383&lt;&gt;"",[113]Sheet1!A383,"")</f>
        <v>259</v>
      </c>
      <c r="Z451">
        <f>IF([114]Sheet1!A383&lt;&gt;"",[114]Sheet1!A383,"")</f>
        <v>349</v>
      </c>
      <c r="AA451">
        <f>IF([115]Sheet1!A383&lt;&gt;"",[115]Sheet1!A383,"")</f>
        <v>436</v>
      </c>
      <c r="AB451">
        <f>IF([116]Sheet1!A383&lt;&gt;"",[116]Sheet1!A383,"")</f>
        <v>177</v>
      </c>
      <c r="AC451">
        <f>IF([117]Sheet1!A383&lt;&gt;"",[117]Sheet1!A383,"")</f>
        <v>282</v>
      </c>
      <c r="AD451">
        <f>IF([118]Sheet1!A383&lt;&gt;"",[118]Sheet1!A383,"")</f>
        <v>353</v>
      </c>
      <c r="AE451">
        <f>IF([119]Sheet1!A383&lt;&gt;"",[119]Sheet1!A383,"")</f>
        <v>186</v>
      </c>
      <c r="AF451">
        <f>IF([120]Sheet1!A383&lt;&gt;"",[120]Sheet1!A383,"")</f>
        <v>381</v>
      </c>
      <c r="AG451" t="str">
        <f>IF([121]Sheet1!A383&lt;&gt;"",[121]Sheet1!A383,"")</f>
        <v/>
      </c>
      <c r="AH451">
        <f>IF([122]Sheet1!A383&lt;&gt;"",[122]Sheet1!A383,"")</f>
        <v>487</v>
      </c>
      <c r="AI451">
        <f>IF([123]Sheet1!A383&lt;&gt;"",[123]Sheet1!A383,"")</f>
        <v>277</v>
      </c>
      <c r="AJ451">
        <f>IF([124]Sheet1!A383&lt;&gt;"",[124]Sheet1!A383,"")</f>
        <v>181</v>
      </c>
      <c r="AK451">
        <f>IF([125]Sheet1!A383&lt;&gt;"",[125]Sheet1!A383,"")</f>
        <v>104</v>
      </c>
      <c r="AL451">
        <f>IF([126]Sheet1!A383&lt;&gt;"",[126]Sheet1!A383,"")</f>
        <v>352</v>
      </c>
      <c r="AM451">
        <f>IF([127]Sheet1!A383&lt;&gt;"",[127]Sheet1!A383,"")</f>
        <v>273</v>
      </c>
      <c r="AN451">
        <f>IF([128]Sheet1!A383&lt;&gt;"",[128]Sheet1!A383,"")</f>
        <v>44</v>
      </c>
      <c r="AO451" t="str">
        <f>IF([129]Sheet1!A383&lt;&gt;"",[129]Sheet1!A383,"")</f>
        <v/>
      </c>
      <c r="AP451" t="str">
        <f>IF([130]Sheet1!A383&lt;&gt;"",[130]Sheet1!A383,"")</f>
        <v/>
      </c>
      <c r="AQ451">
        <f>IF([131]Sheet1!A383&lt;&gt;"",[131]Sheet1!A383,"")</f>
        <v>72</v>
      </c>
      <c r="AR451">
        <f>IF([132]Sheet1!A383&lt;&gt;"",[132]Sheet1!A383,"")</f>
        <v>294</v>
      </c>
      <c r="AS451">
        <f>IF([133]Sheet1!A383&lt;&gt;"",[133]Sheet1!A383,"")</f>
        <v>19</v>
      </c>
      <c r="AT451">
        <f>IF([134]Sheet1!A383&lt;&gt;"",[134]Sheet1!A383,"")</f>
        <v>14</v>
      </c>
      <c r="AU451">
        <f>IF([135]Sheet1!A383&lt;&gt;"",[135]Sheet1!A383,"")</f>
        <v>360</v>
      </c>
      <c r="AV451">
        <f>IF([136]Sheet1!A383&lt;&gt;"",[136]Sheet1!A383,"")</f>
        <v>198</v>
      </c>
      <c r="AW451">
        <f>IF([137]Sheet1!A383&lt;&gt;"",[137]Sheet1!A383,"")</f>
        <v>67</v>
      </c>
      <c r="AX451">
        <f>IF([138]Sheet1!A383&lt;&gt;"",[138]Sheet1!A383,"")</f>
        <v>288</v>
      </c>
      <c r="AY451">
        <f>IF([139]Sheet1!A383&lt;&gt;"",[139]Sheet1!A383,"")</f>
        <v>618</v>
      </c>
      <c r="AZ451">
        <f>IF([140]Sheet1!A383&lt;&gt;"",[140]Sheet1!A383,"")</f>
        <v>279</v>
      </c>
      <c r="BA451">
        <f>IF([141]Sheet1!A383&lt;&gt;"",[141]Sheet1!A383,"")</f>
        <v>78</v>
      </c>
      <c r="BB451">
        <f>IF([142]Sheet1!A383&lt;&gt;"",[142]Sheet1!A383,"")</f>
        <v>604</v>
      </c>
      <c r="BC451">
        <f>IF([143]Sheet1!A383&lt;&gt;"",[143]Sheet1!A383,"")</f>
        <v>45</v>
      </c>
      <c r="BD451">
        <f>IF([144]Sheet1!A383&lt;&gt;"",[144]Sheet1!A383,"")</f>
        <v>168</v>
      </c>
      <c r="BE451">
        <f>IF([145]Sheet1!A383&lt;&gt;"",[145]Sheet1!A383,"")</f>
        <v>20</v>
      </c>
      <c r="BF451">
        <f>IF([146]Sheet1!A383&lt;&gt;"",[146]Sheet1!A383,"")</f>
        <v>640</v>
      </c>
      <c r="BG451">
        <f>IF([147]Sheet1!A383&lt;&gt;"",[147]Sheet1!A383,"")</f>
        <v>103</v>
      </c>
      <c r="BH451">
        <f>IF([148]Sheet1!A383&lt;&gt;"",[148]Sheet1!A383,"")</f>
        <v>552</v>
      </c>
      <c r="BI451">
        <f>IF([149]Sheet1!A383&lt;&gt;"",[149]Sheet1!A383,"")</f>
        <v>612</v>
      </c>
      <c r="BJ451">
        <f>IF([150]Sheet1!A383&lt;&gt;"",[150]Sheet1!A383,"")</f>
        <v>48</v>
      </c>
      <c r="BK451">
        <f>IF([151]Sheet1!A383&lt;&gt;"",[151]Sheet1!A383,"")</f>
        <v>84</v>
      </c>
      <c r="BL451">
        <f>IF([152]Sheet1!A383&lt;&gt;"",[152]Sheet1!A383,"")</f>
        <v>176</v>
      </c>
      <c r="BM451">
        <f>IF([153]Sheet1!A383&lt;&gt;"",[153]Sheet1!A383,"")</f>
        <v>646</v>
      </c>
      <c r="BN451">
        <f>IF([154]Sheet1!A383&lt;&gt;"",[154]Sheet1!A383,"")</f>
        <v>626</v>
      </c>
      <c r="BO451">
        <f>IF([155]Sheet1!A383&lt;&gt;"",[155]Sheet1!A383,"")</f>
        <v>664</v>
      </c>
      <c r="BP451">
        <f>IF([156]Sheet1!A383&lt;&gt;"",[156]Sheet1!A383,"")</f>
        <v>600</v>
      </c>
      <c r="BQ451">
        <f>IF([157]Sheet1!A383&lt;&gt;"",[157]Sheet1!A383,"")</f>
        <v>497</v>
      </c>
      <c r="BR451">
        <f>IF([158]Sheet1!A383&lt;&gt;"",[158]Sheet1!A383,"")</f>
        <v>206</v>
      </c>
      <c r="BS451">
        <f>IF([159]Sheet1!A383&lt;&gt;"",[159]Sheet1!A383,"")</f>
        <v>407</v>
      </c>
      <c r="BT451">
        <f>IF([160]Sheet1!A383&lt;&gt;"",[160]Sheet1!A383,"")</f>
        <v>335</v>
      </c>
      <c r="BU451">
        <f>IF([161]Sheet1!A383&lt;&gt;"",[161]Sheet1!A383,"")</f>
        <v>63</v>
      </c>
      <c r="BV451">
        <f>IF([162]Sheet1!A383&lt;&gt;"",[162]Sheet1!A383,"")</f>
        <v>655</v>
      </c>
      <c r="BW451">
        <f>IF([163]Sheet1!A383&lt;&gt;"",[163]Sheet1!A383,"")</f>
        <v>634</v>
      </c>
      <c r="BX451">
        <f>IF([164]Sheet1!A383&lt;&gt;"",[164]Sheet1!A383,"")</f>
        <v>56</v>
      </c>
      <c r="BY451">
        <f>IF([165]Sheet1!A383&lt;&gt;"",[165]Sheet1!A383,"")</f>
        <v>25</v>
      </c>
      <c r="BZ451">
        <f>IF([166]Sheet1!A383&lt;&gt;"",[166]Sheet1!A383,"")</f>
        <v>56</v>
      </c>
      <c r="CA451">
        <f>IF([167]Sheet1!A383&lt;&gt;"",[167]Sheet1!A383,"")</f>
        <v>491</v>
      </c>
      <c r="CB451">
        <f>IF([168]Sheet1!A383&lt;&gt;"",[168]Sheet1!A383,"")</f>
        <v>595</v>
      </c>
      <c r="CC451">
        <f>IF([169]Sheet1!A383&lt;&gt;"",[169]Sheet1!A383,"")</f>
        <v>341</v>
      </c>
      <c r="CD451">
        <f>IF([170]Sheet1!A383&lt;&gt;"",[170]Sheet1!A383,"")</f>
        <v>75</v>
      </c>
      <c r="CE451">
        <f>IF([171]Sheet1!A383&lt;&gt;"",[171]Sheet1!A383,"")</f>
        <v>20</v>
      </c>
      <c r="CF451">
        <f>IF([172]Sheet1!A383&lt;&gt;"",[172]Sheet1!A383,"")</f>
        <v>354</v>
      </c>
      <c r="CG451">
        <f>IF([173]Sheet1!A383&lt;&gt;"",[173]Sheet1!A383,"")</f>
        <v>340</v>
      </c>
      <c r="CH451">
        <f>IF([174]Sheet1!A383&lt;&gt;"",[174]Sheet1!A383,"")</f>
        <v>540</v>
      </c>
      <c r="CI451">
        <f>IF([175]Sheet1!A383&lt;&gt;"",[175]Sheet1!A383,"")</f>
        <v>66</v>
      </c>
      <c r="CJ451">
        <f>IF([176]Sheet1!A383&lt;&gt;"",[176]Sheet1!A383,"")</f>
        <v>100</v>
      </c>
      <c r="CK451">
        <f>IF([177]Sheet1!A383&lt;&gt;"",[177]Sheet1!A383,"")</f>
        <v>162</v>
      </c>
      <c r="CL451">
        <f>IF([178]Sheet1!A383&lt;&gt;"",[178]Sheet1!A383,"")</f>
        <v>620</v>
      </c>
    </row>
    <row r="452" spans="2:90">
      <c r="B452">
        <f>IF([90]Sheet1!A384&lt;&gt;"",[90]Sheet1!A384,"")</f>
        <v>302</v>
      </c>
      <c r="C452" t="str">
        <f>IF([91]Sheet1!A384&lt;&gt;"",[91]Sheet1!A384,"")</f>
        <v/>
      </c>
      <c r="D452" t="str">
        <f>IF([92]Sheet1!A384&lt;&gt;"",[92]Sheet1!A384,"")</f>
        <v/>
      </c>
      <c r="E452" t="str">
        <f>IF([93]Sheet1!A384&lt;&gt;"",[93]Sheet1!A384,"")</f>
        <v/>
      </c>
      <c r="F452" t="str">
        <f>IF([94]Sheet1!A384&lt;&gt;"",[94]Sheet1!A384,"")</f>
        <v/>
      </c>
      <c r="G452">
        <f>IF([95]Sheet1!A384&lt;&gt;"",[95]Sheet1!A384,"")</f>
        <v>203</v>
      </c>
      <c r="H452">
        <f>IF([96]Sheet1!A384&lt;&gt;"",[96]Sheet1!A384,"")</f>
        <v>315</v>
      </c>
      <c r="I452">
        <f>IF([97]Sheet1!A384&lt;&gt;"",[97]Sheet1!A384,"")</f>
        <v>19</v>
      </c>
      <c r="J452">
        <f>IF([98]Sheet1!A384&lt;&gt;"",[98]Sheet1!A384,"")</f>
        <v>382</v>
      </c>
      <c r="K452">
        <f>IF([99]Sheet1!A384&lt;&gt;"",[99]Sheet1!A384,"")</f>
        <v>102</v>
      </c>
      <c r="L452">
        <f>IF([100]Sheet1!A384&lt;&gt;"",[100]Sheet1!A384,"")</f>
        <v>312</v>
      </c>
      <c r="M452" t="str">
        <f>IF([101]Sheet1!A384&lt;&gt;"",[101]Sheet1!A384,"")</f>
        <v/>
      </c>
      <c r="N452" t="str">
        <f>IF([102]Sheet1!A384&lt;&gt;"",[102]Sheet1!A384,"")</f>
        <v/>
      </c>
      <c r="O452">
        <f>IF([103]Sheet1!A384&lt;&gt;"",[103]Sheet1!A384,"")</f>
        <v>280</v>
      </c>
      <c r="P452">
        <f>IF([104]Sheet1!A384&lt;&gt;"",[104]Sheet1!A384,"")</f>
        <v>375</v>
      </c>
      <c r="Q452">
        <f>IF([105]Sheet1!A384&lt;&gt;"",[105]Sheet1!A384,"")</f>
        <v>298</v>
      </c>
      <c r="R452">
        <f>IF([106]Sheet1!A384&lt;&gt;"",[106]Sheet1!A384,"")</f>
        <v>284</v>
      </c>
      <c r="S452">
        <f>IF([107]Sheet1!A384&lt;&gt;"",[107]Sheet1!A384,"")</f>
        <v>388</v>
      </c>
      <c r="T452">
        <f>IF([108]Sheet1!A384&lt;&gt;"",[108]Sheet1!A384,"")</f>
        <v>156</v>
      </c>
      <c r="U452">
        <f>IF([109]Sheet1!A384&lt;&gt;"",[109]Sheet1!A384,"")</f>
        <v>462</v>
      </c>
      <c r="V452">
        <f>IF([110]Sheet1!A384&lt;&gt;"",[110]Sheet1!A384,"")</f>
        <v>476</v>
      </c>
      <c r="W452">
        <f>IF([111]Sheet1!A384&lt;&gt;"",[111]Sheet1!A384,"")</f>
        <v>302</v>
      </c>
      <c r="X452">
        <f>IF([112]Sheet1!A384&lt;&gt;"",[112]Sheet1!A384,"")</f>
        <v>391</v>
      </c>
      <c r="Y452">
        <f>IF([113]Sheet1!A384&lt;&gt;"",[113]Sheet1!A384,"")</f>
        <v>3</v>
      </c>
      <c r="Z452">
        <f>IF([114]Sheet1!A384&lt;&gt;"",[114]Sheet1!A384,"")</f>
        <v>234</v>
      </c>
      <c r="AA452">
        <f>IF([115]Sheet1!A384&lt;&gt;"",[115]Sheet1!A384,"")</f>
        <v>468</v>
      </c>
      <c r="AB452">
        <f>IF([116]Sheet1!A384&lt;&gt;"",[116]Sheet1!A384,"")</f>
        <v>21</v>
      </c>
      <c r="AC452">
        <f>IF([117]Sheet1!A384&lt;&gt;"",[117]Sheet1!A384,"")</f>
        <v>437</v>
      </c>
      <c r="AD452">
        <f>IF([118]Sheet1!A384&lt;&gt;"",[118]Sheet1!A384,"")</f>
        <v>307</v>
      </c>
      <c r="AE452">
        <f>IF([119]Sheet1!A384&lt;&gt;"",[119]Sheet1!A384,"")</f>
        <v>149</v>
      </c>
      <c r="AF452">
        <f>IF([120]Sheet1!A384&lt;&gt;"",[120]Sheet1!A384,"")</f>
        <v>59</v>
      </c>
      <c r="AG452" t="str">
        <f>IF([121]Sheet1!A384&lt;&gt;"",[121]Sheet1!A384,"")</f>
        <v/>
      </c>
      <c r="AH452">
        <f>IF([122]Sheet1!A384&lt;&gt;"",[122]Sheet1!A384,"")</f>
        <v>140</v>
      </c>
      <c r="AI452">
        <f>IF([123]Sheet1!A384&lt;&gt;"",[123]Sheet1!A384,"")</f>
        <v>271</v>
      </c>
      <c r="AJ452">
        <f>IF([124]Sheet1!A384&lt;&gt;"",[124]Sheet1!A384,"")</f>
        <v>535</v>
      </c>
      <c r="AK452">
        <f>IF([125]Sheet1!A384&lt;&gt;"",[125]Sheet1!A384,"")</f>
        <v>198</v>
      </c>
      <c r="AL452">
        <f>IF([126]Sheet1!A384&lt;&gt;"",[126]Sheet1!A384,"")</f>
        <v>393</v>
      </c>
      <c r="AM452">
        <f>IF([127]Sheet1!A384&lt;&gt;"",[127]Sheet1!A384,"")</f>
        <v>78</v>
      </c>
      <c r="AN452">
        <f>IF([128]Sheet1!A384&lt;&gt;"",[128]Sheet1!A384,"")</f>
        <v>151</v>
      </c>
      <c r="AO452" t="str">
        <f>IF([129]Sheet1!A384&lt;&gt;"",[129]Sheet1!A384,"")</f>
        <v/>
      </c>
      <c r="AP452" t="str">
        <f>IF([130]Sheet1!A384&lt;&gt;"",[130]Sheet1!A384,"")</f>
        <v/>
      </c>
      <c r="AQ452">
        <f>IF([131]Sheet1!A384&lt;&gt;"",[131]Sheet1!A384,"")</f>
        <v>625</v>
      </c>
      <c r="AR452">
        <f>IF([132]Sheet1!A384&lt;&gt;"",[132]Sheet1!A384,"")</f>
        <v>63</v>
      </c>
      <c r="AS452">
        <f>IF([133]Sheet1!A384&lt;&gt;"",[133]Sheet1!A384,"")</f>
        <v>362</v>
      </c>
      <c r="AT452">
        <f>IF([134]Sheet1!A384&lt;&gt;"",[134]Sheet1!A384,"")</f>
        <v>318</v>
      </c>
      <c r="AU452">
        <f>IF([135]Sheet1!A384&lt;&gt;"",[135]Sheet1!A384,"")</f>
        <v>603</v>
      </c>
      <c r="AV452">
        <f>IF([136]Sheet1!A384&lt;&gt;"",[136]Sheet1!A384,"")</f>
        <v>345</v>
      </c>
      <c r="AW452">
        <f>IF([137]Sheet1!A384&lt;&gt;"",[137]Sheet1!A384,"")</f>
        <v>647</v>
      </c>
      <c r="AX452">
        <f>IF([138]Sheet1!A384&lt;&gt;"",[138]Sheet1!A384,"")</f>
        <v>115</v>
      </c>
      <c r="AY452">
        <f>IF([139]Sheet1!A384&lt;&gt;"",[139]Sheet1!A384,"")</f>
        <v>152</v>
      </c>
      <c r="AZ452">
        <f>IF([140]Sheet1!A384&lt;&gt;"",[140]Sheet1!A384,"")</f>
        <v>297</v>
      </c>
      <c r="BA452">
        <f>IF([141]Sheet1!A384&lt;&gt;"",[141]Sheet1!A384,"")</f>
        <v>298</v>
      </c>
      <c r="BB452">
        <f>IF([142]Sheet1!A384&lt;&gt;"",[142]Sheet1!A384,"")</f>
        <v>290</v>
      </c>
      <c r="BC452">
        <f>IF([143]Sheet1!A384&lt;&gt;"",[143]Sheet1!A384,"")</f>
        <v>315</v>
      </c>
      <c r="BD452">
        <f>IF([144]Sheet1!A384&lt;&gt;"",[144]Sheet1!A384,"")</f>
        <v>306</v>
      </c>
      <c r="BE452">
        <f>IF([145]Sheet1!A384&lt;&gt;"",[145]Sheet1!A384,"")</f>
        <v>213</v>
      </c>
      <c r="BF452">
        <f>IF([146]Sheet1!A384&lt;&gt;"",[146]Sheet1!A384,"")</f>
        <v>317</v>
      </c>
      <c r="BG452">
        <f>IF([147]Sheet1!A384&lt;&gt;"",[147]Sheet1!A384,"")</f>
        <v>150</v>
      </c>
      <c r="BH452">
        <f>IF([148]Sheet1!A384&lt;&gt;"",[148]Sheet1!A384,"")</f>
        <v>136</v>
      </c>
      <c r="BI452">
        <f>IF([149]Sheet1!A384&lt;&gt;"",[149]Sheet1!A384,"")</f>
        <v>36</v>
      </c>
      <c r="BJ452">
        <f>IF([150]Sheet1!A384&lt;&gt;"",[150]Sheet1!A384,"")</f>
        <v>339</v>
      </c>
      <c r="BK452">
        <f>IF([151]Sheet1!A384&lt;&gt;"",[151]Sheet1!A384,"")</f>
        <v>656</v>
      </c>
      <c r="BL452">
        <f>IF([152]Sheet1!A384&lt;&gt;"",[152]Sheet1!A384,"")</f>
        <v>136</v>
      </c>
      <c r="BM452">
        <f>IF([153]Sheet1!A384&lt;&gt;"",[153]Sheet1!A384,"")</f>
        <v>224</v>
      </c>
      <c r="BN452">
        <f>IF([154]Sheet1!A384&lt;&gt;"",[154]Sheet1!A384,"")</f>
        <v>557</v>
      </c>
      <c r="BO452">
        <f>IF([155]Sheet1!A384&lt;&gt;"",[155]Sheet1!A384,"")</f>
        <v>365</v>
      </c>
      <c r="BP452">
        <f>IF([156]Sheet1!A384&lt;&gt;"",[156]Sheet1!A384,"")</f>
        <v>578</v>
      </c>
      <c r="BQ452">
        <f>IF([157]Sheet1!A384&lt;&gt;"",[157]Sheet1!A384,"")</f>
        <v>139</v>
      </c>
      <c r="BR452">
        <f>IF([158]Sheet1!A384&lt;&gt;"",[158]Sheet1!A384,"")</f>
        <v>59</v>
      </c>
      <c r="BS452">
        <f>IF([159]Sheet1!A384&lt;&gt;"",[159]Sheet1!A384,"")</f>
        <v>108</v>
      </c>
      <c r="BT452">
        <f>IF([160]Sheet1!A384&lt;&gt;"",[160]Sheet1!A384,"")</f>
        <v>276</v>
      </c>
      <c r="BU452">
        <f>IF([161]Sheet1!A384&lt;&gt;"",[161]Sheet1!A384,"")</f>
        <v>583</v>
      </c>
      <c r="BV452">
        <f>IF([162]Sheet1!A384&lt;&gt;"",[162]Sheet1!A384,"")</f>
        <v>10</v>
      </c>
      <c r="BW452">
        <f>IF([163]Sheet1!A384&lt;&gt;"",[163]Sheet1!A384,"")</f>
        <v>22</v>
      </c>
      <c r="BX452">
        <f>IF([164]Sheet1!A384&lt;&gt;"",[164]Sheet1!A384,"")</f>
        <v>77</v>
      </c>
      <c r="BY452">
        <f>IF([165]Sheet1!A384&lt;&gt;"",[165]Sheet1!A384,"")</f>
        <v>591</v>
      </c>
      <c r="BZ452">
        <f>IF([166]Sheet1!A384&lt;&gt;"",[166]Sheet1!A384,"")</f>
        <v>340</v>
      </c>
      <c r="CA452">
        <f>IF([167]Sheet1!A384&lt;&gt;"",[167]Sheet1!A384,"")</f>
        <v>158</v>
      </c>
      <c r="CB452">
        <f>IF([168]Sheet1!A384&lt;&gt;"",[168]Sheet1!A384,"")</f>
        <v>528</v>
      </c>
      <c r="CC452">
        <f>IF([169]Sheet1!A384&lt;&gt;"",[169]Sheet1!A384,"")</f>
        <v>582</v>
      </c>
      <c r="CD452">
        <f>IF([170]Sheet1!A384&lt;&gt;"",[170]Sheet1!A384,"")</f>
        <v>258</v>
      </c>
      <c r="CE452">
        <f>IF([171]Sheet1!A384&lt;&gt;"",[171]Sheet1!A384,"")</f>
        <v>73</v>
      </c>
      <c r="CF452">
        <f>IF([172]Sheet1!A384&lt;&gt;"",[172]Sheet1!A384,"")</f>
        <v>553</v>
      </c>
      <c r="CG452">
        <f>IF([173]Sheet1!A384&lt;&gt;"",[173]Sheet1!A384,"")</f>
        <v>611</v>
      </c>
      <c r="CH452">
        <f>IF([174]Sheet1!A384&lt;&gt;"",[174]Sheet1!A384,"")</f>
        <v>664</v>
      </c>
      <c r="CI452">
        <f>IF([175]Sheet1!A384&lt;&gt;"",[175]Sheet1!A384,"")</f>
        <v>2</v>
      </c>
      <c r="CJ452">
        <f>IF([176]Sheet1!A384&lt;&gt;"",[176]Sheet1!A384,"")</f>
        <v>327</v>
      </c>
      <c r="CK452">
        <f>IF([177]Sheet1!A384&lt;&gt;"",[177]Sheet1!A384,"")</f>
        <v>49</v>
      </c>
      <c r="CL452">
        <f>IF([178]Sheet1!A384&lt;&gt;"",[178]Sheet1!A384,"")</f>
        <v>389</v>
      </c>
    </row>
    <row r="453" spans="2:90">
      <c r="B453">
        <f>IF([90]Sheet1!A385&lt;&gt;"",[90]Sheet1!A385,"")</f>
        <v>479</v>
      </c>
      <c r="C453" t="str">
        <f>IF([91]Sheet1!A385&lt;&gt;"",[91]Sheet1!A385,"")</f>
        <v/>
      </c>
      <c r="D453" t="str">
        <f>IF([92]Sheet1!A385&lt;&gt;"",[92]Sheet1!A385,"")</f>
        <v/>
      </c>
      <c r="E453" t="str">
        <f>IF([93]Sheet1!A385&lt;&gt;"",[93]Sheet1!A385,"")</f>
        <v/>
      </c>
      <c r="F453" t="str">
        <f>IF([94]Sheet1!A385&lt;&gt;"",[94]Sheet1!A385,"")</f>
        <v/>
      </c>
      <c r="G453">
        <f>IF([95]Sheet1!A385&lt;&gt;"",[95]Sheet1!A385,"")</f>
        <v>223</v>
      </c>
      <c r="H453">
        <f>IF([96]Sheet1!A385&lt;&gt;"",[96]Sheet1!A385,"")</f>
        <v>391</v>
      </c>
      <c r="I453">
        <f>IF([97]Sheet1!A385&lt;&gt;"",[97]Sheet1!A385,"")</f>
        <v>108</v>
      </c>
      <c r="J453">
        <f>IF([98]Sheet1!A385&lt;&gt;"",[98]Sheet1!A385,"")</f>
        <v>128</v>
      </c>
      <c r="K453">
        <f>IF([99]Sheet1!A385&lt;&gt;"",[99]Sheet1!A385,"")</f>
        <v>390</v>
      </c>
      <c r="L453">
        <f>IF([100]Sheet1!A385&lt;&gt;"",[100]Sheet1!A385,"")</f>
        <v>203</v>
      </c>
      <c r="M453" t="str">
        <f>IF([101]Sheet1!A385&lt;&gt;"",[101]Sheet1!A385,"")</f>
        <v/>
      </c>
      <c r="N453" t="str">
        <f>IF([102]Sheet1!A385&lt;&gt;"",[102]Sheet1!A385,"")</f>
        <v/>
      </c>
      <c r="O453">
        <f>IF([103]Sheet1!A385&lt;&gt;"",[103]Sheet1!A385,"")</f>
        <v>658</v>
      </c>
      <c r="P453">
        <f>IF([104]Sheet1!A385&lt;&gt;"",[104]Sheet1!A385,"")</f>
        <v>6</v>
      </c>
      <c r="Q453">
        <f>IF([105]Sheet1!A385&lt;&gt;"",[105]Sheet1!A385,"")</f>
        <v>617</v>
      </c>
      <c r="R453">
        <f>IF([106]Sheet1!A385&lt;&gt;"",[106]Sheet1!A385,"")</f>
        <v>355</v>
      </c>
      <c r="S453">
        <f>IF([107]Sheet1!A385&lt;&gt;"",[107]Sheet1!A385,"")</f>
        <v>187</v>
      </c>
      <c r="T453">
        <f>IF([108]Sheet1!A385&lt;&gt;"",[108]Sheet1!A385,"")</f>
        <v>293</v>
      </c>
      <c r="U453">
        <f>IF([109]Sheet1!A385&lt;&gt;"",[109]Sheet1!A385,"")</f>
        <v>397</v>
      </c>
      <c r="V453">
        <f>IF([110]Sheet1!A385&lt;&gt;"",[110]Sheet1!A385,"")</f>
        <v>184</v>
      </c>
      <c r="W453">
        <f>IF([111]Sheet1!A385&lt;&gt;"",[111]Sheet1!A385,"")</f>
        <v>347</v>
      </c>
      <c r="X453">
        <f>IF([112]Sheet1!A385&lt;&gt;"",[112]Sheet1!A385,"")</f>
        <v>237</v>
      </c>
      <c r="Y453">
        <f>IF([113]Sheet1!A385&lt;&gt;"",[113]Sheet1!A385,"")</f>
        <v>0</v>
      </c>
      <c r="Z453">
        <f>IF([114]Sheet1!A385&lt;&gt;"",[114]Sheet1!A385,"")</f>
        <v>421</v>
      </c>
      <c r="AA453">
        <f>IF([115]Sheet1!A385&lt;&gt;"",[115]Sheet1!A385,"")</f>
        <v>309</v>
      </c>
      <c r="AB453">
        <f>IF([116]Sheet1!A385&lt;&gt;"",[116]Sheet1!A385,"")</f>
        <v>532</v>
      </c>
      <c r="AC453">
        <f>IF([117]Sheet1!A385&lt;&gt;"",[117]Sheet1!A385,"")</f>
        <v>388</v>
      </c>
      <c r="AD453">
        <f>IF([118]Sheet1!A385&lt;&gt;"",[118]Sheet1!A385,"")</f>
        <v>21</v>
      </c>
      <c r="AE453">
        <f>IF([119]Sheet1!A385&lt;&gt;"",[119]Sheet1!A385,"")</f>
        <v>244</v>
      </c>
      <c r="AF453">
        <f>IF([120]Sheet1!A385&lt;&gt;"",[120]Sheet1!A385,"")</f>
        <v>385</v>
      </c>
      <c r="AG453" t="str">
        <f>IF([121]Sheet1!A385&lt;&gt;"",[121]Sheet1!A385,"")</f>
        <v/>
      </c>
      <c r="AH453">
        <f>IF([122]Sheet1!A385&lt;&gt;"",[122]Sheet1!A385,"")</f>
        <v>170</v>
      </c>
      <c r="AI453">
        <f>IF([123]Sheet1!A385&lt;&gt;"",[123]Sheet1!A385,"")</f>
        <v>468</v>
      </c>
      <c r="AJ453">
        <f>IF([124]Sheet1!A385&lt;&gt;"",[124]Sheet1!A385,"")</f>
        <v>389</v>
      </c>
      <c r="AK453">
        <f>IF([125]Sheet1!A385&lt;&gt;"",[125]Sheet1!A385,"")</f>
        <v>293</v>
      </c>
      <c r="AL453">
        <f>IF([126]Sheet1!A385&lt;&gt;"",[126]Sheet1!A385,"")</f>
        <v>445</v>
      </c>
      <c r="AM453">
        <f>IF([127]Sheet1!A385&lt;&gt;"",[127]Sheet1!A385,"")</f>
        <v>256</v>
      </c>
      <c r="AN453">
        <f>IF([128]Sheet1!A385&lt;&gt;"",[128]Sheet1!A385,"")</f>
        <v>272</v>
      </c>
      <c r="AO453" t="str">
        <f>IF([129]Sheet1!A385&lt;&gt;"",[129]Sheet1!A385,"")</f>
        <v/>
      </c>
      <c r="AP453" t="str">
        <f>IF([130]Sheet1!A385&lt;&gt;"",[130]Sheet1!A385,"")</f>
        <v/>
      </c>
      <c r="AQ453">
        <f>IF([131]Sheet1!A385&lt;&gt;"",[131]Sheet1!A385,"")</f>
        <v>189</v>
      </c>
      <c r="AR453">
        <f>IF([132]Sheet1!A385&lt;&gt;"",[132]Sheet1!A385,"")</f>
        <v>281</v>
      </c>
      <c r="AS453">
        <f>IF([133]Sheet1!A385&lt;&gt;"",[133]Sheet1!A385,"")</f>
        <v>632</v>
      </c>
      <c r="AT453">
        <f>IF([134]Sheet1!A385&lt;&gt;"",[134]Sheet1!A385,"")</f>
        <v>293</v>
      </c>
      <c r="AU453">
        <f>IF([135]Sheet1!A385&lt;&gt;"",[135]Sheet1!A385,"")</f>
        <v>76</v>
      </c>
      <c r="AV453">
        <f>IF([136]Sheet1!A385&lt;&gt;"",[136]Sheet1!A385,"")</f>
        <v>162</v>
      </c>
      <c r="AW453">
        <f>IF([137]Sheet1!A385&lt;&gt;"",[137]Sheet1!A385,"")</f>
        <v>563</v>
      </c>
      <c r="AX453">
        <f>IF([138]Sheet1!A385&lt;&gt;"",[138]Sheet1!A385,"")</f>
        <v>205</v>
      </c>
      <c r="AY453">
        <f>IF([139]Sheet1!A385&lt;&gt;"",[139]Sheet1!A385,"")</f>
        <v>194</v>
      </c>
      <c r="AZ453">
        <f>IF([140]Sheet1!A385&lt;&gt;"",[140]Sheet1!A385,"")</f>
        <v>168</v>
      </c>
      <c r="BA453">
        <f>IF([141]Sheet1!A385&lt;&gt;"",[141]Sheet1!A385,"")</f>
        <v>87</v>
      </c>
      <c r="BB453">
        <f>IF([142]Sheet1!A385&lt;&gt;"",[142]Sheet1!A385,"")</f>
        <v>133</v>
      </c>
      <c r="BC453">
        <f>IF([143]Sheet1!A385&lt;&gt;"",[143]Sheet1!A385,"")</f>
        <v>151</v>
      </c>
      <c r="BD453">
        <f>IF([144]Sheet1!A385&lt;&gt;"",[144]Sheet1!A385,"")</f>
        <v>567</v>
      </c>
      <c r="BE453">
        <f>IF([145]Sheet1!A385&lt;&gt;"",[145]Sheet1!A385,"")</f>
        <v>574</v>
      </c>
      <c r="BF453">
        <f>IF([146]Sheet1!A385&lt;&gt;"",[146]Sheet1!A385,"")</f>
        <v>204</v>
      </c>
      <c r="BG453">
        <f>IF([147]Sheet1!A385&lt;&gt;"",[147]Sheet1!A385,"")</f>
        <v>338</v>
      </c>
      <c r="BH453">
        <f>IF([148]Sheet1!A385&lt;&gt;"",[148]Sheet1!A385,"")</f>
        <v>393</v>
      </c>
      <c r="BI453">
        <f>IF([149]Sheet1!A385&lt;&gt;"",[149]Sheet1!A385,"")</f>
        <v>260</v>
      </c>
      <c r="BJ453">
        <f>IF([150]Sheet1!A385&lt;&gt;"",[150]Sheet1!A385,"")</f>
        <v>284</v>
      </c>
      <c r="BK453">
        <f>IF([151]Sheet1!A385&lt;&gt;"",[151]Sheet1!A385,"")</f>
        <v>151</v>
      </c>
      <c r="BL453">
        <f>IF([152]Sheet1!A385&lt;&gt;"",[152]Sheet1!A385,"")</f>
        <v>234</v>
      </c>
      <c r="BM453">
        <f>IF([153]Sheet1!A385&lt;&gt;"",[153]Sheet1!A385,"")</f>
        <v>361</v>
      </c>
      <c r="BN453">
        <f>IF([154]Sheet1!A385&lt;&gt;"",[154]Sheet1!A385,"")</f>
        <v>355</v>
      </c>
      <c r="BO453">
        <f>IF([155]Sheet1!A385&lt;&gt;"",[155]Sheet1!A385,"")</f>
        <v>304</v>
      </c>
      <c r="BP453">
        <f>IF([156]Sheet1!A385&lt;&gt;"",[156]Sheet1!A385,"")</f>
        <v>51</v>
      </c>
      <c r="BQ453">
        <f>IF([157]Sheet1!A385&lt;&gt;"",[157]Sheet1!A385,"")</f>
        <v>595</v>
      </c>
      <c r="BR453">
        <f>IF([158]Sheet1!A385&lt;&gt;"",[158]Sheet1!A385,"")</f>
        <v>449</v>
      </c>
      <c r="BS453">
        <f>IF([159]Sheet1!A385&lt;&gt;"",[159]Sheet1!A385,"")</f>
        <v>94</v>
      </c>
      <c r="BT453">
        <f>IF([160]Sheet1!A385&lt;&gt;"",[160]Sheet1!A385,"")</f>
        <v>268</v>
      </c>
      <c r="BU453">
        <f>IF([161]Sheet1!A385&lt;&gt;"",[161]Sheet1!A385,"")</f>
        <v>442</v>
      </c>
      <c r="BV453">
        <f>IF([162]Sheet1!A385&lt;&gt;"",[162]Sheet1!A385,"")</f>
        <v>430</v>
      </c>
      <c r="BW453">
        <f>IF([163]Sheet1!A385&lt;&gt;"",[163]Sheet1!A385,"")</f>
        <v>575</v>
      </c>
      <c r="BX453">
        <f>IF([164]Sheet1!A385&lt;&gt;"",[164]Sheet1!A385,"")</f>
        <v>11</v>
      </c>
      <c r="BY453">
        <f>IF([165]Sheet1!A385&lt;&gt;"",[165]Sheet1!A385,"")</f>
        <v>587</v>
      </c>
      <c r="BZ453">
        <f>IF([166]Sheet1!A385&lt;&gt;"",[166]Sheet1!A385,"")</f>
        <v>397</v>
      </c>
      <c r="CA453">
        <f>IF([167]Sheet1!A385&lt;&gt;"",[167]Sheet1!A385,"")</f>
        <v>505</v>
      </c>
      <c r="CB453">
        <f>IF([168]Sheet1!A385&lt;&gt;"",[168]Sheet1!A385,"")</f>
        <v>247</v>
      </c>
      <c r="CC453">
        <f>IF([169]Sheet1!A385&lt;&gt;"",[169]Sheet1!A385,"")</f>
        <v>257</v>
      </c>
      <c r="CD453">
        <f>IF([170]Sheet1!A385&lt;&gt;"",[170]Sheet1!A385,"")</f>
        <v>442</v>
      </c>
      <c r="CE453">
        <f>IF([171]Sheet1!A385&lt;&gt;"",[171]Sheet1!A385,"")</f>
        <v>2</v>
      </c>
      <c r="CF453">
        <f>IF([172]Sheet1!A385&lt;&gt;"",[172]Sheet1!A385,"")</f>
        <v>253</v>
      </c>
      <c r="CG453">
        <f>IF([173]Sheet1!A385&lt;&gt;"",[173]Sheet1!A385,"")</f>
        <v>187</v>
      </c>
      <c r="CH453">
        <f>IF([174]Sheet1!A385&lt;&gt;"",[174]Sheet1!A385,"")</f>
        <v>556</v>
      </c>
      <c r="CI453">
        <f>IF([175]Sheet1!A385&lt;&gt;"",[175]Sheet1!A385,"")</f>
        <v>207</v>
      </c>
      <c r="CJ453">
        <f>IF([176]Sheet1!A385&lt;&gt;"",[176]Sheet1!A385,"")</f>
        <v>220</v>
      </c>
      <c r="CK453">
        <f>IF([177]Sheet1!A385&lt;&gt;"",[177]Sheet1!A385,"")</f>
        <v>641</v>
      </c>
      <c r="CL453">
        <f>IF([178]Sheet1!A385&lt;&gt;"",[178]Sheet1!A385,"")</f>
        <v>578</v>
      </c>
    </row>
    <row r="454" spans="2:90">
      <c r="B454">
        <f>IF([90]Sheet1!A386&lt;&gt;"",[90]Sheet1!A386,"")</f>
        <v>252</v>
      </c>
      <c r="C454" t="str">
        <f>IF([91]Sheet1!A386&lt;&gt;"",[91]Sheet1!A386,"")</f>
        <v/>
      </c>
      <c r="D454" t="str">
        <f>IF([92]Sheet1!A386&lt;&gt;"",[92]Sheet1!A386,"")</f>
        <v/>
      </c>
      <c r="E454" t="str">
        <f>IF([93]Sheet1!A386&lt;&gt;"",[93]Sheet1!A386,"")</f>
        <v/>
      </c>
      <c r="F454" t="str">
        <f>IF([94]Sheet1!A386&lt;&gt;"",[94]Sheet1!A386,"")</f>
        <v/>
      </c>
      <c r="G454">
        <f>IF([95]Sheet1!A386&lt;&gt;"",[95]Sheet1!A386,"")</f>
        <v>296</v>
      </c>
      <c r="H454">
        <f>IF([96]Sheet1!A386&lt;&gt;"",[96]Sheet1!A386,"")</f>
        <v>385</v>
      </c>
      <c r="I454">
        <f>IF([97]Sheet1!A386&lt;&gt;"",[97]Sheet1!A386,"")</f>
        <v>349</v>
      </c>
      <c r="J454">
        <f>IF([98]Sheet1!A386&lt;&gt;"",[98]Sheet1!A386,"")</f>
        <v>608</v>
      </c>
      <c r="K454">
        <f>IF([99]Sheet1!A386&lt;&gt;"",[99]Sheet1!A386,"")</f>
        <v>238</v>
      </c>
      <c r="L454">
        <f>IF([100]Sheet1!A386&lt;&gt;"",[100]Sheet1!A386,"")</f>
        <v>126</v>
      </c>
      <c r="M454" t="str">
        <f>IF([101]Sheet1!A386&lt;&gt;"",[101]Sheet1!A386,"")</f>
        <v/>
      </c>
      <c r="N454" t="str">
        <f>IF([102]Sheet1!A386&lt;&gt;"",[102]Sheet1!A386,"")</f>
        <v/>
      </c>
      <c r="O454">
        <f>IF([103]Sheet1!A386&lt;&gt;"",[103]Sheet1!A386,"")</f>
        <v>257</v>
      </c>
      <c r="P454">
        <f>IF([104]Sheet1!A386&lt;&gt;"",[104]Sheet1!A386,"")</f>
        <v>22</v>
      </c>
      <c r="Q454">
        <f>IF([105]Sheet1!A386&lt;&gt;"",[105]Sheet1!A386,"")</f>
        <v>228</v>
      </c>
      <c r="R454">
        <f>IF([106]Sheet1!A386&lt;&gt;"",[106]Sheet1!A386,"")</f>
        <v>159</v>
      </c>
      <c r="S454">
        <f>IF([107]Sheet1!A386&lt;&gt;"",[107]Sheet1!A386,"")</f>
        <v>39</v>
      </c>
      <c r="T454">
        <f>IF([108]Sheet1!A386&lt;&gt;"",[108]Sheet1!A386,"")</f>
        <v>123</v>
      </c>
      <c r="U454">
        <f>IF([109]Sheet1!A386&lt;&gt;"",[109]Sheet1!A386,"")</f>
        <v>424</v>
      </c>
      <c r="V454">
        <f>IF([110]Sheet1!A386&lt;&gt;"",[110]Sheet1!A386,"")</f>
        <v>61</v>
      </c>
      <c r="W454">
        <f>IF([111]Sheet1!A386&lt;&gt;"",[111]Sheet1!A386,"")</f>
        <v>46</v>
      </c>
      <c r="X454">
        <f>IF([112]Sheet1!A386&lt;&gt;"",[112]Sheet1!A386,"")</f>
        <v>320</v>
      </c>
      <c r="Y454">
        <f>IF([113]Sheet1!A386&lt;&gt;"",[113]Sheet1!A386,"")</f>
        <v>356</v>
      </c>
      <c r="Z454">
        <f>IF([114]Sheet1!A386&lt;&gt;"",[114]Sheet1!A386,"")</f>
        <v>145</v>
      </c>
      <c r="AA454">
        <f>IF([115]Sheet1!A386&lt;&gt;"",[115]Sheet1!A386,"")</f>
        <v>159</v>
      </c>
      <c r="AB454">
        <f>IF([116]Sheet1!A386&lt;&gt;"",[116]Sheet1!A386,"")</f>
        <v>40</v>
      </c>
      <c r="AC454">
        <f>IF([117]Sheet1!A386&lt;&gt;"",[117]Sheet1!A386,"")</f>
        <v>88</v>
      </c>
      <c r="AD454">
        <f>IF([118]Sheet1!A386&lt;&gt;"",[118]Sheet1!A386,"")</f>
        <v>330</v>
      </c>
      <c r="AE454">
        <f>IF([119]Sheet1!A386&lt;&gt;"",[119]Sheet1!A386,"")</f>
        <v>131</v>
      </c>
      <c r="AF454">
        <f>IF([120]Sheet1!A386&lt;&gt;"",[120]Sheet1!A386,"")</f>
        <v>207</v>
      </c>
      <c r="AG454" t="str">
        <f>IF([121]Sheet1!A386&lt;&gt;"",[121]Sheet1!A386,"")</f>
        <v/>
      </c>
      <c r="AH454">
        <f>IF([122]Sheet1!A386&lt;&gt;"",[122]Sheet1!A386,"")</f>
        <v>251</v>
      </c>
      <c r="AI454">
        <f>IF([123]Sheet1!A386&lt;&gt;"",[123]Sheet1!A386,"")</f>
        <v>183</v>
      </c>
      <c r="AJ454">
        <f>IF([124]Sheet1!A386&lt;&gt;"",[124]Sheet1!A386,"")</f>
        <v>241</v>
      </c>
      <c r="AK454">
        <f>IF([125]Sheet1!A386&lt;&gt;"",[125]Sheet1!A386,"")</f>
        <v>492</v>
      </c>
      <c r="AL454">
        <f>IF([126]Sheet1!A386&lt;&gt;"",[126]Sheet1!A386,"")</f>
        <v>285</v>
      </c>
      <c r="AM454">
        <f>IF([127]Sheet1!A386&lt;&gt;"",[127]Sheet1!A386,"")</f>
        <v>255</v>
      </c>
      <c r="AN454">
        <f>IF([128]Sheet1!A386&lt;&gt;"",[128]Sheet1!A386,"")</f>
        <v>427</v>
      </c>
      <c r="AO454" t="str">
        <f>IF([129]Sheet1!A386&lt;&gt;"",[129]Sheet1!A386,"")</f>
        <v/>
      </c>
      <c r="AP454" t="str">
        <f>IF([130]Sheet1!A386&lt;&gt;"",[130]Sheet1!A386,"")</f>
        <v/>
      </c>
      <c r="AQ454">
        <f>IF([131]Sheet1!A386&lt;&gt;"",[131]Sheet1!A386,"")</f>
        <v>647</v>
      </c>
      <c r="AR454">
        <f>IF([132]Sheet1!A386&lt;&gt;"",[132]Sheet1!A386,"")</f>
        <v>658</v>
      </c>
      <c r="AS454">
        <f>IF([133]Sheet1!A386&lt;&gt;"",[133]Sheet1!A386,"")</f>
        <v>143</v>
      </c>
      <c r="AT454">
        <f>IF([134]Sheet1!A386&lt;&gt;"",[134]Sheet1!A386,"")</f>
        <v>649</v>
      </c>
      <c r="AU454">
        <f>IF([135]Sheet1!A386&lt;&gt;"",[135]Sheet1!A386,"")</f>
        <v>17</v>
      </c>
      <c r="AV454">
        <f>IF([136]Sheet1!A386&lt;&gt;"",[136]Sheet1!A386,"")</f>
        <v>633</v>
      </c>
      <c r="AW454">
        <f>IF([137]Sheet1!A386&lt;&gt;"",[137]Sheet1!A386,"")</f>
        <v>1</v>
      </c>
      <c r="AX454">
        <f>IF([138]Sheet1!A386&lt;&gt;"",[138]Sheet1!A386,"")</f>
        <v>366</v>
      </c>
      <c r="AY454">
        <f>IF([139]Sheet1!A386&lt;&gt;"",[139]Sheet1!A386,"")</f>
        <v>553</v>
      </c>
      <c r="AZ454">
        <f>IF([140]Sheet1!A386&lt;&gt;"",[140]Sheet1!A386,"")</f>
        <v>134</v>
      </c>
      <c r="BA454">
        <f>IF([141]Sheet1!A386&lt;&gt;"",[141]Sheet1!A386,"")</f>
        <v>400</v>
      </c>
      <c r="BB454">
        <f>IF([142]Sheet1!A386&lt;&gt;"",[142]Sheet1!A386,"")</f>
        <v>268</v>
      </c>
      <c r="BC454">
        <f>IF([143]Sheet1!A386&lt;&gt;"",[143]Sheet1!A386,"")</f>
        <v>95</v>
      </c>
      <c r="BD454">
        <f>IF([144]Sheet1!A386&lt;&gt;"",[144]Sheet1!A386,"")</f>
        <v>93</v>
      </c>
      <c r="BE454">
        <f>IF([145]Sheet1!A386&lt;&gt;"",[145]Sheet1!A386,"")</f>
        <v>562</v>
      </c>
      <c r="BF454">
        <f>IF([146]Sheet1!A386&lt;&gt;"",[146]Sheet1!A386,"")</f>
        <v>306</v>
      </c>
      <c r="BG454">
        <f>IF([147]Sheet1!A386&lt;&gt;"",[147]Sheet1!A386,"")</f>
        <v>14</v>
      </c>
      <c r="BH454">
        <f>IF([148]Sheet1!A386&lt;&gt;"",[148]Sheet1!A386,"")</f>
        <v>29</v>
      </c>
      <c r="BI454">
        <f>IF([149]Sheet1!A386&lt;&gt;"",[149]Sheet1!A386,"")</f>
        <v>198</v>
      </c>
      <c r="BJ454">
        <f>IF([150]Sheet1!A386&lt;&gt;"",[150]Sheet1!A386,"")</f>
        <v>23</v>
      </c>
      <c r="BK454">
        <f>IF([151]Sheet1!A386&lt;&gt;"",[151]Sheet1!A386,"")</f>
        <v>615</v>
      </c>
      <c r="BL454">
        <f>IF([152]Sheet1!A386&lt;&gt;"",[152]Sheet1!A386,"")</f>
        <v>212</v>
      </c>
      <c r="BM454">
        <f>IF([153]Sheet1!A386&lt;&gt;"",[153]Sheet1!A386,"")</f>
        <v>89</v>
      </c>
      <c r="BN454">
        <f>IF([154]Sheet1!A386&lt;&gt;"",[154]Sheet1!A386,"")</f>
        <v>655</v>
      </c>
      <c r="BO454">
        <f>IF([155]Sheet1!A386&lt;&gt;"",[155]Sheet1!A386,"")</f>
        <v>586</v>
      </c>
      <c r="BP454">
        <f>IF([156]Sheet1!A386&lt;&gt;"",[156]Sheet1!A386,"")</f>
        <v>115</v>
      </c>
      <c r="BQ454">
        <f>IF([157]Sheet1!A386&lt;&gt;"",[157]Sheet1!A386,"")</f>
        <v>390</v>
      </c>
      <c r="BR454">
        <f>IF([158]Sheet1!A386&lt;&gt;"",[158]Sheet1!A386,"")</f>
        <v>349</v>
      </c>
      <c r="BS454">
        <f>IF([159]Sheet1!A386&lt;&gt;"",[159]Sheet1!A386,"")</f>
        <v>626</v>
      </c>
      <c r="BT454">
        <f>IF([160]Sheet1!A386&lt;&gt;"",[160]Sheet1!A386,"")</f>
        <v>337</v>
      </c>
      <c r="BU454">
        <f>IF([161]Sheet1!A386&lt;&gt;"",[161]Sheet1!A386,"")</f>
        <v>416</v>
      </c>
      <c r="BV454">
        <f>IF([162]Sheet1!A386&lt;&gt;"",[162]Sheet1!A386,"")</f>
        <v>322</v>
      </c>
      <c r="BW454">
        <f>IF([163]Sheet1!A386&lt;&gt;"",[163]Sheet1!A386,"")</f>
        <v>87</v>
      </c>
      <c r="BX454">
        <f>IF([164]Sheet1!A386&lt;&gt;"",[164]Sheet1!A386,"")</f>
        <v>647</v>
      </c>
      <c r="BY454">
        <f>IF([165]Sheet1!A386&lt;&gt;"",[165]Sheet1!A386,"")</f>
        <v>576</v>
      </c>
      <c r="BZ454">
        <f>IF([166]Sheet1!A386&lt;&gt;"",[166]Sheet1!A386,"")</f>
        <v>193</v>
      </c>
      <c r="CA454">
        <f>IF([167]Sheet1!A386&lt;&gt;"",[167]Sheet1!A386,"")</f>
        <v>583</v>
      </c>
      <c r="CB454">
        <f>IF([168]Sheet1!A386&lt;&gt;"",[168]Sheet1!A386,"")</f>
        <v>305</v>
      </c>
      <c r="CC454">
        <f>IF([169]Sheet1!A386&lt;&gt;"",[169]Sheet1!A386,"")</f>
        <v>46</v>
      </c>
      <c r="CD454">
        <f>IF([170]Sheet1!A386&lt;&gt;"",[170]Sheet1!A386,"")</f>
        <v>327</v>
      </c>
      <c r="CE454">
        <f>IF([171]Sheet1!A386&lt;&gt;"",[171]Sheet1!A386,"")</f>
        <v>369</v>
      </c>
      <c r="CF454">
        <f>IF([172]Sheet1!A386&lt;&gt;"",[172]Sheet1!A386,"")</f>
        <v>135</v>
      </c>
      <c r="CG454">
        <f>IF([173]Sheet1!A386&lt;&gt;"",[173]Sheet1!A386,"")</f>
        <v>38</v>
      </c>
      <c r="CH454">
        <f>IF([174]Sheet1!A386&lt;&gt;"",[174]Sheet1!A386,"")</f>
        <v>394</v>
      </c>
      <c r="CI454">
        <f>IF([175]Sheet1!A386&lt;&gt;"",[175]Sheet1!A386,"")</f>
        <v>464</v>
      </c>
      <c r="CJ454">
        <f>IF([176]Sheet1!A386&lt;&gt;"",[176]Sheet1!A386,"")</f>
        <v>222</v>
      </c>
      <c r="CK454">
        <f>IF([177]Sheet1!A386&lt;&gt;"",[177]Sheet1!A386,"")</f>
        <v>590</v>
      </c>
      <c r="CL454">
        <f>IF([178]Sheet1!A386&lt;&gt;"",[178]Sheet1!A386,"")</f>
        <v>366</v>
      </c>
    </row>
    <row r="455" spans="2:90">
      <c r="B455">
        <f>IF([90]Sheet1!A387&lt;&gt;"",[90]Sheet1!A387,"")</f>
        <v>33</v>
      </c>
      <c r="C455" t="str">
        <f>IF([91]Sheet1!A387&lt;&gt;"",[91]Sheet1!A387,"")</f>
        <v/>
      </c>
      <c r="D455" t="str">
        <f>IF([92]Sheet1!A387&lt;&gt;"",[92]Sheet1!A387,"")</f>
        <v/>
      </c>
      <c r="E455" t="str">
        <f>IF([93]Sheet1!A387&lt;&gt;"",[93]Sheet1!A387,"")</f>
        <v/>
      </c>
      <c r="F455" t="str">
        <f>IF([94]Sheet1!A387&lt;&gt;"",[94]Sheet1!A387,"")</f>
        <v/>
      </c>
      <c r="G455">
        <f>IF([95]Sheet1!A387&lt;&gt;"",[95]Sheet1!A387,"")</f>
        <v>333</v>
      </c>
      <c r="H455">
        <f>IF([96]Sheet1!A387&lt;&gt;"",[96]Sheet1!A387,"")</f>
        <v>121</v>
      </c>
      <c r="I455">
        <f>IF([97]Sheet1!A387&lt;&gt;"",[97]Sheet1!A387,"")</f>
        <v>137</v>
      </c>
      <c r="J455">
        <f>IF([98]Sheet1!A387&lt;&gt;"",[98]Sheet1!A387,"")</f>
        <v>274</v>
      </c>
      <c r="K455">
        <f>IF([99]Sheet1!A387&lt;&gt;"",[99]Sheet1!A387,"")</f>
        <v>221</v>
      </c>
      <c r="L455">
        <f>IF([100]Sheet1!A387&lt;&gt;"",[100]Sheet1!A387,"")</f>
        <v>316</v>
      </c>
      <c r="M455" t="str">
        <f>IF([101]Sheet1!A387&lt;&gt;"",[101]Sheet1!A387,"")</f>
        <v/>
      </c>
      <c r="N455" t="str">
        <f>IF([102]Sheet1!A387&lt;&gt;"",[102]Sheet1!A387,"")</f>
        <v/>
      </c>
      <c r="O455">
        <f>IF([103]Sheet1!A387&lt;&gt;"",[103]Sheet1!A387,"")</f>
        <v>275</v>
      </c>
      <c r="P455">
        <f>IF([104]Sheet1!A387&lt;&gt;"",[104]Sheet1!A387,"")</f>
        <v>224</v>
      </c>
      <c r="Q455">
        <f>IF([105]Sheet1!A387&lt;&gt;"",[105]Sheet1!A387,"")</f>
        <v>278</v>
      </c>
      <c r="R455">
        <f>IF([106]Sheet1!A387&lt;&gt;"",[106]Sheet1!A387,"")</f>
        <v>251</v>
      </c>
      <c r="S455">
        <f>IF([107]Sheet1!A387&lt;&gt;"",[107]Sheet1!A387,"")</f>
        <v>134</v>
      </c>
      <c r="T455">
        <f>IF([108]Sheet1!A387&lt;&gt;"",[108]Sheet1!A387,"")</f>
        <v>58</v>
      </c>
      <c r="U455">
        <f>IF([109]Sheet1!A387&lt;&gt;"",[109]Sheet1!A387,"")</f>
        <v>19</v>
      </c>
      <c r="V455">
        <f>IF([110]Sheet1!A387&lt;&gt;"",[110]Sheet1!A387,"")</f>
        <v>200</v>
      </c>
      <c r="W455">
        <f>IF([111]Sheet1!A387&lt;&gt;"",[111]Sheet1!A387,"")</f>
        <v>376</v>
      </c>
      <c r="X455">
        <f>IF([112]Sheet1!A387&lt;&gt;"",[112]Sheet1!A387,"")</f>
        <v>377</v>
      </c>
      <c r="Y455">
        <f>IF([113]Sheet1!A387&lt;&gt;"",[113]Sheet1!A387,"")</f>
        <v>518</v>
      </c>
      <c r="Z455">
        <f>IF([114]Sheet1!A387&lt;&gt;"",[114]Sheet1!A387,"")</f>
        <v>496</v>
      </c>
      <c r="AA455">
        <f>IF([115]Sheet1!A387&lt;&gt;"",[115]Sheet1!A387,"")</f>
        <v>261</v>
      </c>
      <c r="AB455">
        <f>IF([116]Sheet1!A387&lt;&gt;"",[116]Sheet1!A387,"")</f>
        <v>255</v>
      </c>
      <c r="AC455">
        <f>IF([117]Sheet1!A387&lt;&gt;"",[117]Sheet1!A387,"")</f>
        <v>451</v>
      </c>
      <c r="AD455">
        <f>IF([118]Sheet1!A387&lt;&gt;"",[118]Sheet1!A387,"")</f>
        <v>320</v>
      </c>
      <c r="AE455">
        <f>IF([119]Sheet1!A387&lt;&gt;"",[119]Sheet1!A387,"")</f>
        <v>148</v>
      </c>
      <c r="AF455">
        <f>IF([120]Sheet1!A387&lt;&gt;"",[120]Sheet1!A387,"")</f>
        <v>27</v>
      </c>
      <c r="AG455" t="str">
        <f>IF([121]Sheet1!A387&lt;&gt;"",[121]Sheet1!A387,"")</f>
        <v/>
      </c>
      <c r="AH455">
        <f>IF([122]Sheet1!A387&lt;&gt;"",[122]Sheet1!A387,"")</f>
        <v>400</v>
      </c>
      <c r="AI455">
        <f>IF([123]Sheet1!A387&lt;&gt;"",[123]Sheet1!A387,"")</f>
        <v>407</v>
      </c>
      <c r="AJ455">
        <f>IF([124]Sheet1!A387&lt;&gt;"",[124]Sheet1!A387,"")</f>
        <v>385</v>
      </c>
      <c r="AK455">
        <f>IF([125]Sheet1!A387&lt;&gt;"",[125]Sheet1!A387,"")</f>
        <v>77</v>
      </c>
      <c r="AL455">
        <f>IF([126]Sheet1!A387&lt;&gt;"",[126]Sheet1!A387,"")</f>
        <v>139</v>
      </c>
      <c r="AM455">
        <f>IF([127]Sheet1!A387&lt;&gt;"",[127]Sheet1!A387,"")</f>
        <v>70</v>
      </c>
      <c r="AN455">
        <f>IF([128]Sheet1!A387&lt;&gt;"",[128]Sheet1!A387,"")</f>
        <v>351</v>
      </c>
      <c r="AO455" t="str">
        <f>IF([129]Sheet1!A387&lt;&gt;"",[129]Sheet1!A387,"")</f>
        <v/>
      </c>
      <c r="AP455" t="str">
        <f>IF([130]Sheet1!A387&lt;&gt;"",[130]Sheet1!A387,"")</f>
        <v/>
      </c>
      <c r="AQ455">
        <f>IF([131]Sheet1!A387&lt;&gt;"",[131]Sheet1!A387,"")</f>
        <v>81</v>
      </c>
      <c r="AR455">
        <f>IF([132]Sheet1!A387&lt;&gt;"",[132]Sheet1!A387,"")</f>
        <v>40</v>
      </c>
      <c r="AS455">
        <f>IF([133]Sheet1!A387&lt;&gt;"",[133]Sheet1!A387,"")</f>
        <v>328</v>
      </c>
      <c r="AT455">
        <f>IF([134]Sheet1!A387&lt;&gt;"",[134]Sheet1!A387,"")</f>
        <v>47</v>
      </c>
      <c r="AU455">
        <f>IF([135]Sheet1!A387&lt;&gt;"",[135]Sheet1!A387,"")</f>
        <v>320</v>
      </c>
      <c r="AV455">
        <f>IF([136]Sheet1!A387&lt;&gt;"",[136]Sheet1!A387,"")</f>
        <v>68</v>
      </c>
      <c r="AW455">
        <f>IF([137]Sheet1!A387&lt;&gt;"",[137]Sheet1!A387,"")</f>
        <v>609</v>
      </c>
      <c r="AX455">
        <f>IF([138]Sheet1!A387&lt;&gt;"",[138]Sheet1!A387,"")</f>
        <v>158</v>
      </c>
      <c r="AY455">
        <f>IF([139]Sheet1!A387&lt;&gt;"",[139]Sheet1!A387,"")</f>
        <v>259</v>
      </c>
      <c r="AZ455">
        <f>IF([140]Sheet1!A387&lt;&gt;"",[140]Sheet1!A387,"")</f>
        <v>273</v>
      </c>
      <c r="BA455">
        <f>IF([141]Sheet1!A387&lt;&gt;"",[141]Sheet1!A387,"")</f>
        <v>101</v>
      </c>
      <c r="BB455">
        <f>IF([142]Sheet1!A387&lt;&gt;"",[142]Sheet1!A387,"")</f>
        <v>41</v>
      </c>
      <c r="BC455">
        <f>IF([143]Sheet1!A387&lt;&gt;"",[143]Sheet1!A387,"")</f>
        <v>173</v>
      </c>
      <c r="BD455">
        <f>IF([144]Sheet1!A387&lt;&gt;"",[144]Sheet1!A387,"")</f>
        <v>608</v>
      </c>
      <c r="BE455">
        <f>IF([145]Sheet1!A387&lt;&gt;"",[145]Sheet1!A387,"")</f>
        <v>142</v>
      </c>
      <c r="BF455">
        <f>IF([146]Sheet1!A387&lt;&gt;"",[146]Sheet1!A387,"")</f>
        <v>578</v>
      </c>
      <c r="BG455">
        <f>IF([147]Sheet1!A387&lt;&gt;"",[147]Sheet1!A387,"")</f>
        <v>609</v>
      </c>
      <c r="BH455">
        <f>IF([148]Sheet1!A387&lt;&gt;"",[148]Sheet1!A387,"")</f>
        <v>584</v>
      </c>
      <c r="BI455">
        <f>IF([149]Sheet1!A387&lt;&gt;"",[149]Sheet1!A387,"")</f>
        <v>23</v>
      </c>
      <c r="BJ455">
        <f>IF([150]Sheet1!A387&lt;&gt;"",[150]Sheet1!A387,"")</f>
        <v>15</v>
      </c>
      <c r="BK455">
        <f>IF([151]Sheet1!A387&lt;&gt;"",[151]Sheet1!A387,"")</f>
        <v>217</v>
      </c>
      <c r="BL455">
        <f>IF([152]Sheet1!A387&lt;&gt;"",[152]Sheet1!A387,"")</f>
        <v>308</v>
      </c>
      <c r="BM455">
        <f>IF([153]Sheet1!A387&lt;&gt;"",[153]Sheet1!A387,"")</f>
        <v>4</v>
      </c>
      <c r="BN455">
        <f>IF([154]Sheet1!A387&lt;&gt;"",[154]Sheet1!A387,"")</f>
        <v>170</v>
      </c>
      <c r="BO455">
        <f>IF([155]Sheet1!A387&lt;&gt;"",[155]Sheet1!A387,"")</f>
        <v>180</v>
      </c>
      <c r="BP455">
        <f>IF([156]Sheet1!A387&lt;&gt;"",[156]Sheet1!A387,"")</f>
        <v>379</v>
      </c>
      <c r="BQ455">
        <f>IF([157]Sheet1!A387&lt;&gt;"",[157]Sheet1!A387,"")</f>
        <v>467</v>
      </c>
      <c r="BR455">
        <f>IF([158]Sheet1!A387&lt;&gt;"",[158]Sheet1!A387,"")</f>
        <v>194</v>
      </c>
      <c r="BS455">
        <f>IF([159]Sheet1!A387&lt;&gt;"",[159]Sheet1!A387,"")</f>
        <v>538</v>
      </c>
      <c r="BT455">
        <f>IF([160]Sheet1!A387&lt;&gt;"",[160]Sheet1!A387,"")</f>
        <v>369</v>
      </c>
      <c r="BU455">
        <f>IF([161]Sheet1!A387&lt;&gt;"",[161]Sheet1!A387,"")</f>
        <v>520</v>
      </c>
      <c r="BV455">
        <f>IF([162]Sheet1!A387&lt;&gt;"",[162]Sheet1!A387,"")</f>
        <v>477</v>
      </c>
      <c r="BW455">
        <f>IF([163]Sheet1!A387&lt;&gt;"",[163]Sheet1!A387,"")</f>
        <v>580</v>
      </c>
      <c r="BX455">
        <f>IF([164]Sheet1!A387&lt;&gt;"",[164]Sheet1!A387,"")</f>
        <v>642</v>
      </c>
      <c r="BY455">
        <f>IF([165]Sheet1!A387&lt;&gt;"",[165]Sheet1!A387,"")</f>
        <v>640</v>
      </c>
      <c r="BZ455">
        <f>IF([166]Sheet1!A387&lt;&gt;"",[166]Sheet1!A387,"")</f>
        <v>566</v>
      </c>
      <c r="CA455">
        <f>IF([167]Sheet1!A387&lt;&gt;"",[167]Sheet1!A387,"")</f>
        <v>554</v>
      </c>
      <c r="CB455">
        <f>IF([168]Sheet1!A387&lt;&gt;"",[168]Sheet1!A387,"")</f>
        <v>249</v>
      </c>
      <c r="CC455">
        <f>IF([169]Sheet1!A387&lt;&gt;"",[169]Sheet1!A387,"")</f>
        <v>84</v>
      </c>
      <c r="CD455">
        <f>IF([170]Sheet1!A387&lt;&gt;"",[170]Sheet1!A387,"")</f>
        <v>636</v>
      </c>
      <c r="CE455">
        <f>IF([171]Sheet1!A387&lt;&gt;"",[171]Sheet1!A387,"")</f>
        <v>488</v>
      </c>
      <c r="CF455">
        <f>IF([172]Sheet1!A387&lt;&gt;"",[172]Sheet1!A387,"")</f>
        <v>109</v>
      </c>
      <c r="CG455">
        <f>IF([173]Sheet1!A387&lt;&gt;"",[173]Sheet1!A387,"")</f>
        <v>200</v>
      </c>
      <c r="CH455">
        <f>IF([174]Sheet1!A387&lt;&gt;"",[174]Sheet1!A387,"")</f>
        <v>635</v>
      </c>
      <c r="CI455">
        <f>IF([175]Sheet1!A387&lt;&gt;"",[175]Sheet1!A387,"")</f>
        <v>22</v>
      </c>
      <c r="CJ455">
        <f>IF([176]Sheet1!A387&lt;&gt;"",[176]Sheet1!A387,"")</f>
        <v>499</v>
      </c>
      <c r="CK455">
        <f>IF([177]Sheet1!A387&lt;&gt;"",[177]Sheet1!A387,"")</f>
        <v>636</v>
      </c>
      <c r="CL455">
        <f>IF([178]Sheet1!A387&lt;&gt;"",[178]Sheet1!A387,"")</f>
        <v>60</v>
      </c>
    </row>
    <row r="456" spans="2:90">
      <c r="B456">
        <f>IF([90]Sheet1!A388&lt;&gt;"",[90]Sheet1!A388,"")</f>
        <v>229</v>
      </c>
      <c r="C456" t="str">
        <f>IF([91]Sheet1!A388&lt;&gt;"",[91]Sheet1!A388,"")</f>
        <v/>
      </c>
      <c r="D456" t="str">
        <f>IF([92]Sheet1!A388&lt;&gt;"",[92]Sheet1!A388,"")</f>
        <v/>
      </c>
      <c r="E456" t="str">
        <f>IF([93]Sheet1!A388&lt;&gt;"",[93]Sheet1!A388,"")</f>
        <v/>
      </c>
      <c r="F456" t="str">
        <f>IF([94]Sheet1!A388&lt;&gt;"",[94]Sheet1!A388,"")</f>
        <v/>
      </c>
      <c r="G456">
        <f>IF([95]Sheet1!A388&lt;&gt;"",[95]Sheet1!A388,"")</f>
        <v>71</v>
      </c>
      <c r="H456">
        <f>IF([96]Sheet1!A388&lt;&gt;"",[96]Sheet1!A388,"")</f>
        <v>621</v>
      </c>
      <c r="I456">
        <f>IF([97]Sheet1!A388&lt;&gt;"",[97]Sheet1!A388,"")</f>
        <v>629</v>
      </c>
      <c r="J456">
        <f>IF([98]Sheet1!A388&lt;&gt;"",[98]Sheet1!A388,"")</f>
        <v>192</v>
      </c>
      <c r="K456">
        <f>IF([99]Sheet1!A388&lt;&gt;"",[99]Sheet1!A388,"")</f>
        <v>170</v>
      </c>
      <c r="L456">
        <f>IF([100]Sheet1!A388&lt;&gt;"",[100]Sheet1!A388,"")</f>
        <v>653</v>
      </c>
      <c r="M456" t="str">
        <f>IF([101]Sheet1!A388&lt;&gt;"",[101]Sheet1!A388,"")</f>
        <v/>
      </c>
      <c r="N456" t="str">
        <f>IF([102]Sheet1!A388&lt;&gt;"",[102]Sheet1!A388,"")</f>
        <v/>
      </c>
      <c r="O456">
        <f>IF([103]Sheet1!A388&lt;&gt;"",[103]Sheet1!A388,"")</f>
        <v>103</v>
      </c>
      <c r="P456">
        <f>IF([104]Sheet1!A388&lt;&gt;"",[104]Sheet1!A388,"")</f>
        <v>154</v>
      </c>
      <c r="Q456">
        <f>IF([105]Sheet1!A388&lt;&gt;"",[105]Sheet1!A388,"")</f>
        <v>59</v>
      </c>
      <c r="R456">
        <f>IF([106]Sheet1!A388&lt;&gt;"",[106]Sheet1!A388,"")</f>
        <v>649</v>
      </c>
      <c r="S456">
        <f>IF([107]Sheet1!A388&lt;&gt;"",[107]Sheet1!A388,"")</f>
        <v>253</v>
      </c>
      <c r="T456">
        <f>IF([108]Sheet1!A388&lt;&gt;"",[108]Sheet1!A388,"")</f>
        <v>176</v>
      </c>
      <c r="U456">
        <f>IF([109]Sheet1!A388&lt;&gt;"",[109]Sheet1!A388,"")</f>
        <v>427</v>
      </c>
      <c r="V456">
        <f>IF([110]Sheet1!A388&lt;&gt;"",[110]Sheet1!A388,"")</f>
        <v>404</v>
      </c>
      <c r="W456">
        <f>IF([111]Sheet1!A388&lt;&gt;"",[111]Sheet1!A388,"")</f>
        <v>200</v>
      </c>
      <c r="X456">
        <f>IF([112]Sheet1!A388&lt;&gt;"",[112]Sheet1!A388,"")</f>
        <v>346</v>
      </c>
      <c r="Y456">
        <f>IF([113]Sheet1!A388&lt;&gt;"",[113]Sheet1!A388,"")</f>
        <v>71</v>
      </c>
      <c r="Z456">
        <f>IF([114]Sheet1!A388&lt;&gt;"",[114]Sheet1!A388,"")</f>
        <v>517</v>
      </c>
      <c r="AA456">
        <f>IF([115]Sheet1!A388&lt;&gt;"",[115]Sheet1!A388,"")</f>
        <v>5</v>
      </c>
      <c r="AB456">
        <f>IF([116]Sheet1!A388&lt;&gt;"",[116]Sheet1!A388,"")</f>
        <v>274</v>
      </c>
      <c r="AC456">
        <f>IF([117]Sheet1!A388&lt;&gt;"",[117]Sheet1!A388,"")</f>
        <v>462</v>
      </c>
      <c r="AD456">
        <f>IF([118]Sheet1!A388&lt;&gt;"",[118]Sheet1!A388,"")</f>
        <v>240</v>
      </c>
      <c r="AE456">
        <f>IF([119]Sheet1!A388&lt;&gt;"",[119]Sheet1!A388,"")</f>
        <v>221</v>
      </c>
      <c r="AF456">
        <f>IF([120]Sheet1!A388&lt;&gt;"",[120]Sheet1!A388,"")</f>
        <v>342</v>
      </c>
      <c r="AG456" t="str">
        <f>IF([121]Sheet1!A388&lt;&gt;"",[121]Sheet1!A388,"")</f>
        <v/>
      </c>
      <c r="AH456">
        <f>IF([122]Sheet1!A388&lt;&gt;"",[122]Sheet1!A388,"")</f>
        <v>377</v>
      </c>
      <c r="AI456">
        <f>IF([123]Sheet1!A388&lt;&gt;"",[123]Sheet1!A388,"")</f>
        <v>148</v>
      </c>
      <c r="AJ456">
        <f>IF([124]Sheet1!A388&lt;&gt;"",[124]Sheet1!A388,"")</f>
        <v>377</v>
      </c>
      <c r="AK456">
        <f>IF([125]Sheet1!A388&lt;&gt;"",[125]Sheet1!A388,"")</f>
        <v>509</v>
      </c>
      <c r="AL456">
        <f>IF([126]Sheet1!A388&lt;&gt;"",[126]Sheet1!A388,"")</f>
        <v>215</v>
      </c>
      <c r="AM456">
        <f>IF([127]Sheet1!A388&lt;&gt;"",[127]Sheet1!A388,"")</f>
        <v>269</v>
      </c>
      <c r="AN456">
        <f>IF([128]Sheet1!A388&lt;&gt;"",[128]Sheet1!A388,"")</f>
        <v>440</v>
      </c>
      <c r="AO456" t="str">
        <f>IF([129]Sheet1!A388&lt;&gt;"",[129]Sheet1!A388,"")</f>
        <v/>
      </c>
      <c r="AP456" t="str">
        <f>IF([130]Sheet1!A388&lt;&gt;"",[130]Sheet1!A388,"")</f>
        <v/>
      </c>
      <c r="AQ456">
        <f>IF([131]Sheet1!A388&lt;&gt;"",[131]Sheet1!A388,"")</f>
        <v>255</v>
      </c>
      <c r="AR456">
        <f>IF([132]Sheet1!A388&lt;&gt;"",[132]Sheet1!A388,"")</f>
        <v>631</v>
      </c>
      <c r="AS456">
        <f>IF([133]Sheet1!A388&lt;&gt;"",[133]Sheet1!A388,"")</f>
        <v>191</v>
      </c>
      <c r="AT456">
        <f>IF([134]Sheet1!A388&lt;&gt;"",[134]Sheet1!A388,"")</f>
        <v>552</v>
      </c>
      <c r="AU456">
        <f>IF([135]Sheet1!A388&lt;&gt;"",[135]Sheet1!A388,"")</f>
        <v>281</v>
      </c>
      <c r="AV456">
        <f>IF([136]Sheet1!A388&lt;&gt;"",[136]Sheet1!A388,"")</f>
        <v>167</v>
      </c>
      <c r="AW456">
        <f>IF([137]Sheet1!A388&lt;&gt;"",[137]Sheet1!A388,"")</f>
        <v>650</v>
      </c>
      <c r="AX456">
        <f>IF([138]Sheet1!A388&lt;&gt;"",[138]Sheet1!A388,"")</f>
        <v>260</v>
      </c>
      <c r="AY456">
        <f>IF([139]Sheet1!A388&lt;&gt;"",[139]Sheet1!A388,"")</f>
        <v>616</v>
      </c>
      <c r="AZ456">
        <f>IF([140]Sheet1!A388&lt;&gt;"",[140]Sheet1!A388,"")</f>
        <v>603</v>
      </c>
      <c r="BA456">
        <f>IF([141]Sheet1!A388&lt;&gt;"",[141]Sheet1!A388,"")</f>
        <v>61</v>
      </c>
      <c r="BB456">
        <f>IF([142]Sheet1!A388&lt;&gt;"",[142]Sheet1!A388,"")</f>
        <v>586</v>
      </c>
      <c r="BC456">
        <f>IF([143]Sheet1!A388&lt;&gt;"",[143]Sheet1!A388,"")</f>
        <v>298</v>
      </c>
      <c r="BD456">
        <f>IF([144]Sheet1!A388&lt;&gt;"",[144]Sheet1!A388,"")</f>
        <v>632</v>
      </c>
      <c r="BE456">
        <f>IF([145]Sheet1!A388&lt;&gt;"",[145]Sheet1!A388,"")</f>
        <v>58</v>
      </c>
      <c r="BF456">
        <f>IF([146]Sheet1!A388&lt;&gt;"",[146]Sheet1!A388,"")</f>
        <v>112</v>
      </c>
      <c r="BG456">
        <f>IF([147]Sheet1!A388&lt;&gt;"",[147]Sheet1!A388,"")</f>
        <v>330</v>
      </c>
      <c r="BH456">
        <f>IF([148]Sheet1!A388&lt;&gt;"",[148]Sheet1!A388,"")</f>
        <v>96</v>
      </c>
      <c r="BI456">
        <f>IF([149]Sheet1!A388&lt;&gt;"",[149]Sheet1!A388,"")</f>
        <v>266</v>
      </c>
      <c r="BJ456">
        <f>IF([150]Sheet1!A388&lt;&gt;"",[150]Sheet1!A388,"")</f>
        <v>174</v>
      </c>
      <c r="BK456">
        <f>IF([151]Sheet1!A388&lt;&gt;"",[151]Sheet1!A388,"")</f>
        <v>357</v>
      </c>
      <c r="BL456">
        <f>IF([152]Sheet1!A388&lt;&gt;"",[152]Sheet1!A388,"")</f>
        <v>166</v>
      </c>
      <c r="BM456">
        <f>IF([153]Sheet1!A388&lt;&gt;"",[153]Sheet1!A388,"")</f>
        <v>622</v>
      </c>
      <c r="BN456">
        <f>IF([154]Sheet1!A388&lt;&gt;"",[154]Sheet1!A388,"")</f>
        <v>350</v>
      </c>
      <c r="BO456">
        <f>IF([155]Sheet1!A388&lt;&gt;"",[155]Sheet1!A388,"")</f>
        <v>109</v>
      </c>
      <c r="BP456">
        <f>IF([156]Sheet1!A388&lt;&gt;"",[156]Sheet1!A388,"")</f>
        <v>194</v>
      </c>
      <c r="BQ456">
        <f>IF([157]Sheet1!A388&lt;&gt;"",[157]Sheet1!A388,"")</f>
        <v>350</v>
      </c>
      <c r="BR456">
        <f>IF([158]Sheet1!A388&lt;&gt;"",[158]Sheet1!A388,"")</f>
        <v>60</v>
      </c>
      <c r="BS456">
        <f>IF([159]Sheet1!A388&lt;&gt;"",[159]Sheet1!A388,"")</f>
        <v>189</v>
      </c>
      <c r="BT456">
        <f>IF([160]Sheet1!A388&lt;&gt;"",[160]Sheet1!A388,"")</f>
        <v>45</v>
      </c>
      <c r="BU456">
        <f>IF([161]Sheet1!A388&lt;&gt;"",[161]Sheet1!A388,"")</f>
        <v>305</v>
      </c>
      <c r="BV456">
        <f>IF([162]Sheet1!A388&lt;&gt;"",[162]Sheet1!A388,"")</f>
        <v>151</v>
      </c>
      <c r="BW456">
        <f>IF([163]Sheet1!A388&lt;&gt;"",[163]Sheet1!A388,"")</f>
        <v>253</v>
      </c>
      <c r="BX456">
        <f>IF([164]Sheet1!A388&lt;&gt;"",[164]Sheet1!A388,"")</f>
        <v>400</v>
      </c>
      <c r="BY456">
        <f>IF([165]Sheet1!A388&lt;&gt;"",[165]Sheet1!A388,"")</f>
        <v>610</v>
      </c>
      <c r="BZ456">
        <f>IF([166]Sheet1!A388&lt;&gt;"",[166]Sheet1!A388,"")</f>
        <v>262</v>
      </c>
      <c r="CA456">
        <f>IF([167]Sheet1!A388&lt;&gt;"",[167]Sheet1!A388,"")</f>
        <v>52</v>
      </c>
      <c r="CB456">
        <f>IF([168]Sheet1!A388&lt;&gt;"",[168]Sheet1!A388,"")</f>
        <v>392</v>
      </c>
      <c r="CC456">
        <f>IF([169]Sheet1!A388&lt;&gt;"",[169]Sheet1!A388,"")</f>
        <v>88</v>
      </c>
      <c r="CD456">
        <f>IF([170]Sheet1!A388&lt;&gt;"",[170]Sheet1!A388,"")</f>
        <v>299</v>
      </c>
      <c r="CE456">
        <f>IF([171]Sheet1!A388&lt;&gt;"",[171]Sheet1!A388,"")</f>
        <v>625</v>
      </c>
      <c r="CF456">
        <f>IF([172]Sheet1!A388&lt;&gt;"",[172]Sheet1!A388,"")</f>
        <v>261</v>
      </c>
      <c r="CG456">
        <f>IF([173]Sheet1!A388&lt;&gt;"",[173]Sheet1!A388,"")</f>
        <v>629</v>
      </c>
      <c r="CH456">
        <f>IF([174]Sheet1!A388&lt;&gt;"",[174]Sheet1!A388,"")</f>
        <v>426</v>
      </c>
      <c r="CI456">
        <f>IF([175]Sheet1!A388&lt;&gt;"",[175]Sheet1!A388,"")</f>
        <v>103</v>
      </c>
      <c r="CJ456">
        <f>IF([176]Sheet1!A388&lt;&gt;"",[176]Sheet1!A388,"")</f>
        <v>481</v>
      </c>
      <c r="CK456">
        <f>IF([177]Sheet1!A388&lt;&gt;"",[177]Sheet1!A388,"")</f>
        <v>172</v>
      </c>
      <c r="CL456">
        <f>IF([178]Sheet1!A388&lt;&gt;"",[178]Sheet1!A388,"")</f>
        <v>275</v>
      </c>
    </row>
    <row r="457" spans="2:90">
      <c r="B457">
        <f>IF([90]Sheet1!A389&lt;&gt;"",[90]Sheet1!A389,"")</f>
        <v>468</v>
      </c>
      <c r="C457" t="str">
        <f>IF([91]Sheet1!A389&lt;&gt;"",[91]Sheet1!A389,"")</f>
        <v/>
      </c>
      <c r="D457" t="str">
        <f>IF([92]Sheet1!A389&lt;&gt;"",[92]Sheet1!A389,"")</f>
        <v/>
      </c>
      <c r="E457" t="str">
        <f>IF([93]Sheet1!A389&lt;&gt;"",[93]Sheet1!A389,"")</f>
        <v/>
      </c>
      <c r="F457" t="str">
        <f>IF([94]Sheet1!A389&lt;&gt;"",[94]Sheet1!A389,"")</f>
        <v/>
      </c>
      <c r="G457">
        <f>IF([95]Sheet1!A389&lt;&gt;"",[95]Sheet1!A389,"")</f>
        <v>627</v>
      </c>
      <c r="H457">
        <f>IF([96]Sheet1!A389&lt;&gt;"",[96]Sheet1!A389,"")</f>
        <v>176</v>
      </c>
      <c r="I457">
        <f>IF([97]Sheet1!A389&lt;&gt;"",[97]Sheet1!A389,"")</f>
        <v>567</v>
      </c>
      <c r="J457">
        <f>IF([98]Sheet1!A389&lt;&gt;"",[98]Sheet1!A389,"")</f>
        <v>225</v>
      </c>
      <c r="K457">
        <f>IF([99]Sheet1!A389&lt;&gt;"",[99]Sheet1!A389,"")</f>
        <v>131</v>
      </c>
      <c r="L457">
        <f>IF([100]Sheet1!A389&lt;&gt;"",[100]Sheet1!A389,"")</f>
        <v>19</v>
      </c>
      <c r="M457" t="str">
        <f>IF([101]Sheet1!A389&lt;&gt;"",[101]Sheet1!A389,"")</f>
        <v/>
      </c>
      <c r="N457" t="str">
        <f>IF([102]Sheet1!A389&lt;&gt;"",[102]Sheet1!A389,"")</f>
        <v/>
      </c>
      <c r="O457">
        <f>IF([103]Sheet1!A389&lt;&gt;"",[103]Sheet1!A389,"")</f>
        <v>606</v>
      </c>
      <c r="P457">
        <f>IF([104]Sheet1!A389&lt;&gt;"",[104]Sheet1!A389,"")</f>
        <v>34</v>
      </c>
      <c r="Q457">
        <f>IF([105]Sheet1!A389&lt;&gt;"",[105]Sheet1!A389,"")</f>
        <v>616</v>
      </c>
      <c r="R457">
        <f>IF([106]Sheet1!A389&lt;&gt;"",[106]Sheet1!A389,"")</f>
        <v>0</v>
      </c>
      <c r="S457">
        <f>IF([107]Sheet1!A389&lt;&gt;"",[107]Sheet1!A389,"")</f>
        <v>274</v>
      </c>
      <c r="T457">
        <f>IF([108]Sheet1!A389&lt;&gt;"",[108]Sheet1!A389,"")</f>
        <v>390</v>
      </c>
      <c r="U457">
        <f>IF([109]Sheet1!A389&lt;&gt;"",[109]Sheet1!A389,"")</f>
        <v>319</v>
      </c>
      <c r="V457">
        <f>IF([110]Sheet1!A389&lt;&gt;"",[110]Sheet1!A389,"")</f>
        <v>101</v>
      </c>
      <c r="W457">
        <f>IF([111]Sheet1!A389&lt;&gt;"",[111]Sheet1!A389,"")</f>
        <v>370</v>
      </c>
      <c r="X457">
        <f>IF([112]Sheet1!A389&lt;&gt;"",[112]Sheet1!A389,"")</f>
        <v>126</v>
      </c>
      <c r="Y457">
        <f>IF([113]Sheet1!A389&lt;&gt;"",[113]Sheet1!A389,"")</f>
        <v>244</v>
      </c>
      <c r="Z457">
        <f>IF([114]Sheet1!A389&lt;&gt;"",[114]Sheet1!A389,"")</f>
        <v>115</v>
      </c>
      <c r="AA457">
        <f>IF([115]Sheet1!A389&lt;&gt;"",[115]Sheet1!A389,"")</f>
        <v>205</v>
      </c>
      <c r="AB457">
        <f>IF([116]Sheet1!A389&lt;&gt;"",[116]Sheet1!A389,"")</f>
        <v>50</v>
      </c>
      <c r="AC457">
        <f>IF([117]Sheet1!A389&lt;&gt;"",[117]Sheet1!A389,"")</f>
        <v>274</v>
      </c>
      <c r="AD457">
        <f>IF([118]Sheet1!A389&lt;&gt;"",[118]Sheet1!A389,"")</f>
        <v>465</v>
      </c>
      <c r="AE457">
        <f>IF([119]Sheet1!A389&lt;&gt;"",[119]Sheet1!A389,"")</f>
        <v>412</v>
      </c>
      <c r="AF457">
        <f>IF([120]Sheet1!A389&lt;&gt;"",[120]Sheet1!A389,"")</f>
        <v>242</v>
      </c>
      <c r="AG457" t="str">
        <f>IF([121]Sheet1!A389&lt;&gt;"",[121]Sheet1!A389,"")</f>
        <v/>
      </c>
      <c r="AH457">
        <f>IF([122]Sheet1!A389&lt;&gt;"",[122]Sheet1!A389,"")</f>
        <v>370</v>
      </c>
      <c r="AI457">
        <f>IF([123]Sheet1!A389&lt;&gt;"",[123]Sheet1!A389,"")</f>
        <v>324</v>
      </c>
      <c r="AJ457">
        <f>IF([124]Sheet1!A389&lt;&gt;"",[124]Sheet1!A389,"")</f>
        <v>185</v>
      </c>
      <c r="AK457">
        <f>IF([125]Sheet1!A389&lt;&gt;"",[125]Sheet1!A389,"")</f>
        <v>361</v>
      </c>
      <c r="AL457">
        <f>IF([126]Sheet1!A389&lt;&gt;"",[126]Sheet1!A389,"")</f>
        <v>403</v>
      </c>
      <c r="AM457">
        <f>IF([127]Sheet1!A389&lt;&gt;"",[127]Sheet1!A389,"")</f>
        <v>248</v>
      </c>
      <c r="AN457">
        <f>IF([128]Sheet1!A389&lt;&gt;"",[128]Sheet1!A389,"")</f>
        <v>477</v>
      </c>
      <c r="AO457" t="str">
        <f>IF([129]Sheet1!A389&lt;&gt;"",[129]Sheet1!A389,"")</f>
        <v/>
      </c>
      <c r="AP457" t="str">
        <f>IF([130]Sheet1!A389&lt;&gt;"",[130]Sheet1!A389,"")</f>
        <v/>
      </c>
      <c r="AQ457">
        <f>IF([131]Sheet1!A389&lt;&gt;"",[131]Sheet1!A389,"")</f>
        <v>192</v>
      </c>
      <c r="AR457">
        <f>IF([132]Sheet1!A389&lt;&gt;"",[132]Sheet1!A389,"")</f>
        <v>304</v>
      </c>
      <c r="AS457">
        <f>IF([133]Sheet1!A389&lt;&gt;"",[133]Sheet1!A389,"")</f>
        <v>203</v>
      </c>
      <c r="AT457">
        <f>IF([134]Sheet1!A389&lt;&gt;"",[134]Sheet1!A389,"")</f>
        <v>166</v>
      </c>
      <c r="AU457">
        <f>IF([135]Sheet1!A389&lt;&gt;"",[135]Sheet1!A389,"")</f>
        <v>219</v>
      </c>
      <c r="AV457">
        <f>IF([136]Sheet1!A389&lt;&gt;"",[136]Sheet1!A389,"")</f>
        <v>178</v>
      </c>
      <c r="AW457">
        <f>IF([137]Sheet1!A389&lt;&gt;"",[137]Sheet1!A389,"")</f>
        <v>340</v>
      </c>
      <c r="AX457">
        <f>IF([138]Sheet1!A389&lt;&gt;"",[138]Sheet1!A389,"")</f>
        <v>587</v>
      </c>
      <c r="AY457">
        <f>IF([139]Sheet1!A389&lt;&gt;"",[139]Sheet1!A389,"")</f>
        <v>228</v>
      </c>
      <c r="AZ457">
        <f>IF([140]Sheet1!A389&lt;&gt;"",[140]Sheet1!A389,"")</f>
        <v>252</v>
      </c>
      <c r="BA457">
        <f>IF([141]Sheet1!A389&lt;&gt;"",[141]Sheet1!A389,"")</f>
        <v>211</v>
      </c>
      <c r="BB457">
        <f>IF([142]Sheet1!A389&lt;&gt;"",[142]Sheet1!A389,"")</f>
        <v>578</v>
      </c>
      <c r="BC457">
        <f>IF([143]Sheet1!A389&lt;&gt;"",[143]Sheet1!A389,"")</f>
        <v>203</v>
      </c>
      <c r="BD457">
        <f>IF([144]Sheet1!A389&lt;&gt;"",[144]Sheet1!A389,"")</f>
        <v>367</v>
      </c>
      <c r="BE457">
        <f>IF([145]Sheet1!A389&lt;&gt;"",[145]Sheet1!A389,"")</f>
        <v>193</v>
      </c>
      <c r="BF457">
        <f>IF([146]Sheet1!A389&lt;&gt;"",[146]Sheet1!A389,"")</f>
        <v>618</v>
      </c>
      <c r="BG457">
        <f>IF([147]Sheet1!A389&lt;&gt;"",[147]Sheet1!A389,"")</f>
        <v>558</v>
      </c>
      <c r="BH457">
        <f>IF([148]Sheet1!A389&lt;&gt;"",[148]Sheet1!A389,"")</f>
        <v>343</v>
      </c>
      <c r="BI457">
        <f>IF([149]Sheet1!A389&lt;&gt;"",[149]Sheet1!A389,"")</f>
        <v>652</v>
      </c>
      <c r="BJ457">
        <f>IF([150]Sheet1!A389&lt;&gt;"",[150]Sheet1!A389,"")</f>
        <v>610</v>
      </c>
      <c r="BK457">
        <f>IF([151]Sheet1!A389&lt;&gt;"",[151]Sheet1!A389,"")</f>
        <v>157</v>
      </c>
      <c r="BL457">
        <f>IF([152]Sheet1!A389&lt;&gt;"",[152]Sheet1!A389,"")</f>
        <v>200</v>
      </c>
      <c r="BM457">
        <f>IF([153]Sheet1!A389&lt;&gt;"",[153]Sheet1!A389,"")</f>
        <v>75</v>
      </c>
      <c r="BN457">
        <f>IF([154]Sheet1!A389&lt;&gt;"",[154]Sheet1!A389,"")</f>
        <v>160</v>
      </c>
      <c r="BO457">
        <f>IF([155]Sheet1!A389&lt;&gt;"",[155]Sheet1!A389,"")</f>
        <v>326</v>
      </c>
      <c r="BP457">
        <f>IF([156]Sheet1!A389&lt;&gt;"",[156]Sheet1!A389,"")</f>
        <v>383</v>
      </c>
      <c r="BQ457">
        <f>IF([157]Sheet1!A389&lt;&gt;"",[157]Sheet1!A389,"")</f>
        <v>175</v>
      </c>
      <c r="BR457">
        <f>IF([158]Sheet1!A389&lt;&gt;"",[158]Sheet1!A389,"")</f>
        <v>261</v>
      </c>
      <c r="BS457">
        <f>IF([159]Sheet1!A389&lt;&gt;"",[159]Sheet1!A389,"")</f>
        <v>52</v>
      </c>
      <c r="BT457">
        <f>IF([160]Sheet1!A389&lt;&gt;"",[160]Sheet1!A389,"")</f>
        <v>250</v>
      </c>
      <c r="BU457">
        <f>IF([161]Sheet1!A389&lt;&gt;"",[161]Sheet1!A389,"")</f>
        <v>513</v>
      </c>
      <c r="BV457">
        <f>IF([162]Sheet1!A389&lt;&gt;"",[162]Sheet1!A389,"")</f>
        <v>286</v>
      </c>
      <c r="BW457">
        <f>IF([163]Sheet1!A389&lt;&gt;"",[163]Sheet1!A389,"")</f>
        <v>50</v>
      </c>
      <c r="BX457">
        <f>IF([164]Sheet1!A389&lt;&gt;"",[164]Sheet1!A389,"")</f>
        <v>131</v>
      </c>
      <c r="BY457">
        <f>IF([165]Sheet1!A389&lt;&gt;"",[165]Sheet1!A389,"")</f>
        <v>124</v>
      </c>
      <c r="BZ457">
        <f>IF([166]Sheet1!A389&lt;&gt;"",[166]Sheet1!A389,"")</f>
        <v>123</v>
      </c>
      <c r="CA457">
        <f>IF([167]Sheet1!A389&lt;&gt;"",[167]Sheet1!A389,"")</f>
        <v>84</v>
      </c>
      <c r="CB457">
        <f>IF([168]Sheet1!A389&lt;&gt;"",[168]Sheet1!A389,"")</f>
        <v>393</v>
      </c>
      <c r="CC457">
        <f>IF([169]Sheet1!A389&lt;&gt;"",[169]Sheet1!A389,"")</f>
        <v>449</v>
      </c>
      <c r="CD457">
        <f>IF([170]Sheet1!A389&lt;&gt;"",[170]Sheet1!A389,"")</f>
        <v>563</v>
      </c>
      <c r="CE457">
        <f>IF([171]Sheet1!A389&lt;&gt;"",[171]Sheet1!A389,"")</f>
        <v>401</v>
      </c>
      <c r="CF457">
        <f>IF([172]Sheet1!A389&lt;&gt;"",[172]Sheet1!A389,"")</f>
        <v>146</v>
      </c>
      <c r="CG457">
        <f>IF([173]Sheet1!A389&lt;&gt;"",[173]Sheet1!A389,"")</f>
        <v>532</v>
      </c>
      <c r="CH457">
        <f>IF([174]Sheet1!A389&lt;&gt;"",[174]Sheet1!A389,"")</f>
        <v>580</v>
      </c>
      <c r="CI457">
        <f>IF([175]Sheet1!A389&lt;&gt;"",[175]Sheet1!A389,"")</f>
        <v>35</v>
      </c>
      <c r="CJ457">
        <f>IF([176]Sheet1!A389&lt;&gt;"",[176]Sheet1!A389,"")</f>
        <v>613</v>
      </c>
      <c r="CK457">
        <f>IF([177]Sheet1!A389&lt;&gt;"",[177]Sheet1!A389,"")</f>
        <v>132</v>
      </c>
      <c r="CL457">
        <f>IF([178]Sheet1!A389&lt;&gt;"",[178]Sheet1!A389,"")</f>
        <v>654</v>
      </c>
    </row>
    <row r="458" spans="2:90">
      <c r="B458">
        <f>IF([90]Sheet1!A390&lt;&gt;"",[90]Sheet1!A390,"")</f>
        <v>295</v>
      </c>
      <c r="C458" t="str">
        <f>IF([91]Sheet1!A390&lt;&gt;"",[91]Sheet1!A390,"")</f>
        <v/>
      </c>
      <c r="D458" t="str">
        <f>IF([92]Sheet1!A390&lt;&gt;"",[92]Sheet1!A390,"")</f>
        <v/>
      </c>
      <c r="E458" t="str">
        <f>IF([93]Sheet1!A390&lt;&gt;"",[93]Sheet1!A390,"")</f>
        <v/>
      </c>
      <c r="F458" t="str">
        <f>IF([94]Sheet1!A390&lt;&gt;"",[94]Sheet1!A390,"")</f>
        <v/>
      </c>
      <c r="G458">
        <f>IF([95]Sheet1!A390&lt;&gt;"",[95]Sheet1!A390,"")</f>
        <v>24</v>
      </c>
      <c r="H458">
        <f>IF([96]Sheet1!A390&lt;&gt;"",[96]Sheet1!A390,"")</f>
        <v>253</v>
      </c>
      <c r="I458">
        <f>IF([97]Sheet1!A390&lt;&gt;"",[97]Sheet1!A390,"")</f>
        <v>396</v>
      </c>
      <c r="J458">
        <f>IF([98]Sheet1!A390&lt;&gt;"",[98]Sheet1!A390,"")</f>
        <v>336</v>
      </c>
      <c r="K458">
        <f>IF([99]Sheet1!A390&lt;&gt;"",[99]Sheet1!A390,"")</f>
        <v>198</v>
      </c>
      <c r="L458">
        <f>IF([100]Sheet1!A390&lt;&gt;"",[100]Sheet1!A390,"")</f>
        <v>62</v>
      </c>
      <c r="M458" t="str">
        <f>IF([101]Sheet1!A390&lt;&gt;"",[101]Sheet1!A390,"")</f>
        <v/>
      </c>
      <c r="N458" t="str">
        <f>IF([102]Sheet1!A390&lt;&gt;"",[102]Sheet1!A390,"")</f>
        <v/>
      </c>
      <c r="O458">
        <f>IF([103]Sheet1!A390&lt;&gt;"",[103]Sheet1!A390,"")</f>
        <v>258</v>
      </c>
      <c r="P458">
        <f>IF([104]Sheet1!A390&lt;&gt;"",[104]Sheet1!A390,"")</f>
        <v>109</v>
      </c>
      <c r="Q458">
        <f>IF([105]Sheet1!A390&lt;&gt;"",[105]Sheet1!A390,"")</f>
        <v>566</v>
      </c>
      <c r="R458">
        <f>IF([106]Sheet1!A390&lt;&gt;"",[106]Sheet1!A390,"")</f>
        <v>598</v>
      </c>
      <c r="S458">
        <f>IF([107]Sheet1!A390&lt;&gt;"",[107]Sheet1!A390,"")</f>
        <v>203</v>
      </c>
      <c r="T458">
        <f>IF([108]Sheet1!A390&lt;&gt;"",[108]Sheet1!A390,"")</f>
        <v>493</v>
      </c>
      <c r="U458">
        <f>IF([109]Sheet1!A390&lt;&gt;"",[109]Sheet1!A390,"")</f>
        <v>101</v>
      </c>
      <c r="V458">
        <f>IF([110]Sheet1!A390&lt;&gt;"",[110]Sheet1!A390,"")</f>
        <v>488</v>
      </c>
      <c r="W458">
        <f>IF([111]Sheet1!A390&lt;&gt;"",[111]Sheet1!A390,"")</f>
        <v>177</v>
      </c>
      <c r="X458">
        <f>IF([112]Sheet1!A390&lt;&gt;"",[112]Sheet1!A390,"")</f>
        <v>23</v>
      </c>
      <c r="Y458">
        <f>IF([113]Sheet1!A390&lt;&gt;"",[113]Sheet1!A390,"")</f>
        <v>25</v>
      </c>
      <c r="Z458">
        <f>IF([114]Sheet1!A390&lt;&gt;"",[114]Sheet1!A390,"")</f>
        <v>485</v>
      </c>
      <c r="AA458">
        <f>IF([115]Sheet1!A390&lt;&gt;"",[115]Sheet1!A390,"")</f>
        <v>15</v>
      </c>
      <c r="AB458">
        <f>IF([116]Sheet1!A390&lt;&gt;"",[116]Sheet1!A390,"")</f>
        <v>76</v>
      </c>
      <c r="AC458">
        <f>IF([117]Sheet1!A390&lt;&gt;"",[117]Sheet1!A390,"")</f>
        <v>254</v>
      </c>
      <c r="AD458">
        <f>IF([118]Sheet1!A390&lt;&gt;"",[118]Sheet1!A390,"")</f>
        <v>175</v>
      </c>
      <c r="AE458">
        <f>IF([119]Sheet1!A390&lt;&gt;"",[119]Sheet1!A390,"")</f>
        <v>482</v>
      </c>
      <c r="AF458">
        <f>IF([120]Sheet1!A390&lt;&gt;"",[120]Sheet1!A390,"")</f>
        <v>498</v>
      </c>
      <c r="AG458" t="str">
        <f>IF([121]Sheet1!A390&lt;&gt;"",[121]Sheet1!A390,"")</f>
        <v/>
      </c>
      <c r="AH458">
        <f>IF([122]Sheet1!A390&lt;&gt;"",[122]Sheet1!A390,"")</f>
        <v>484</v>
      </c>
      <c r="AI458">
        <f>IF([123]Sheet1!A390&lt;&gt;"",[123]Sheet1!A390,"")</f>
        <v>18</v>
      </c>
      <c r="AJ458">
        <f>IF([124]Sheet1!A390&lt;&gt;"",[124]Sheet1!A390,"")</f>
        <v>70</v>
      </c>
      <c r="AK458">
        <f>IF([125]Sheet1!A390&lt;&gt;"",[125]Sheet1!A390,"")</f>
        <v>544</v>
      </c>
      <c r="AL458">
        <f>IF([126]Sheet1!A390&lt;&gt;"",[126]Sheet1!A390,"")</f>
        <v>431</v>
      </c>
      <c r="AM458">
        <f>IF([127]Sheet1!A390&lt;&gt;"",[127]Sheet1!A390,"")</f>
        <v>361</v>
      </c>
      <c r="AN458">
        <f>IF([128]Sheet1!A390&lt;&gt;"",[128]Sheet1!A390,"")</f>
        <v>128</v>
      </c>
      <c r="AO458" t="str">
        <f>IF([129]Sheet1!A390&lt;&gt;"",[129]Sheet1!A390,"")</f>
        <v/>
      </c>
      <c r="AP458" t="str">
        <f>IF([130]Sheet1!A390&lt;&gt;"",[130]Sheet1!A390,"")</f>
        <v/>
      </c>
      <c r="AQ458">
        <f>IF([131]Sheet1!A390&lt;&gt;"",[131]Sheet1!A390,"")</f>
        <v>319</v>
      </c>
      <c r="AR458">
        <f>IF([132]Sheet1!A390&lt;&gt;"",[132]Sheet1!A390,"")</f>
        <v>349</v>
      </c>
      <c r="AS458">
        <f>IF([133]Sheet1!A390&lt;&gt;"",[133]Sheet1!A390,"")</f>
        <v>590</v>
      </c>
      <c r="AT458">
        <f>IF([134]Sheet1!A390&lt;&gt;"",[134]Sheet1!A390,"")</f>
        <v>69</v>
      </c>
      <c r="AU458">
        <f>IF([135]Sheet1!A390&lt;&gt;"",[135]Sheet1!A390,"")</f>
        <v>178</v>
      </c>
      <c r="AV458">
        <f>IF([136]Sheet1!A390&lt;&gt;"",[136]Sheet1!A390,"")</f>
        <v>65</v>
      </c>
      <c r="AW458">
        <f>IF([137]Sheet1!A390&lt;&gt;"",[137]Sheet1!A390,"")</f>
        <v>116</v>
      </c>
      <c r="AX458">
        <f>IF([138]Sheet1!A390&lt;&gt;"",[138]Sheet1!A390,"")</f>
        <v>137</v>
      </c>
      <c r="AY458">
        <f>IF([139]Sheet1!A390&lt;&gt;"",[139]Sheet1!A390,"")</f>
        <v>595</v>
      </c>
      <c r="AZ458">
        <f>IF([140]Sheet1!A390&lt;&gt;"",[140]Sheet1!A390,"")</f>
        <v>118</v>
      </c>
      <c r="BA458">
        <f>IF([141]Sheet1!A390&lt;&gt;"",[141]Sheet1!A390,"")</f>
        <v>371</v>
      </c>
      <c r="BB458">
        <f>IF([142]Sheet1!A390&lt;&gt;"",[142]Sheet1!A390,"")</f>
        <v>195</v>
      </c>
      <c r="BC458">
        <f>IF([143]Sheet1!A390&lt;&gt;"",[143]Sheet1!A390,"")</f>
        <v>128</v>
      </c>
      <c r="BD458">
        <f>IF([144]Sheet1!A390&lt;&gt;"",[144]Sheet1!A390,"")</f>
        <v>163</v>
      </c>
      <c r="BE458">
        <f>IF([145]Sheet1!A390&lt;&gt;"",[145]Sheet1!A390,"")</f>
        <v>295</v>
      </c>
      <c r="BF458">
        <f>IF([146]Sheet1!A390&lt;&gt;"",[146]Sheet1!A390,"")</f>
        <v>120</v>
      </c>
      <c r="BG458">
        <f>IF([147]Sheet1!A390&lt;&gt;"",[147]Sheet1!A390,"")</f>
        <v>112</v>
      </c>
      <c r="BH458">
        <f>IF([148]Sheet1!A390&lt;&gt;"",[148]Sheet1!A390,"")</f>
        <v>219</v>
      </c>
      <c r="BI458">
        <f>IF([149]Sheet1!A390&lt;&gt;"",[149]Sheet1!A390,"")</f>
        <v>214</v>
      </c>
      <c r="BJ458">
        <f>IF([150]Sheet1!A390&lt;&gt;"",[150]Sheet1!A390,"")</f>
        <v>195</v>
      </c>
      <c r="BK458">
        <f>IF([151]Sheet1!A390&lt;&gt;"",[151]Sheet1!A390,"")</f>
        <v>595</v>
      </c>
      <c r="BL458">
        <f>IF([152]Sheet1!A390&lt;&gt;"",[152]Sheet1!A390,"")</f>
        <v>661</v>
      </c>
      <c r="BM458">
        <f>IF([153]Sheet1!A390&lt;&gt;"",[153]Sheet1!A390,"")</f>
        <v>394</v>
      </c>
      <c r="BN458">
        <f>IF([154]Sheet1!A390&lt;&gt;"",[154]Sheet1!A390,"")</f>
        <v>283</v>
      </c>
      <c r="BO458">
        <f>IF([155]Sheet1!A390&lt;&gt;"",[155]Sheet1!A390,"")</f>
        <v>280</v>
      </c>
      <c r="BP458">
        <f>IF([156]Sheet1!A390&lt;&gt;"",[156]Sheet1!A390,"")</f>
        <v>328</v>
      </c>
      <c r="BQ458">
        <f>IF([157]Sheet1!A390&lt;&gt;"",[157]Sheet1!A390,"")</f>
        <v>446</v>
      </c>
      <c r="BR458">
        <f>IF([158]Sheet1!A390&lt;&gt;"",[158]Sheet1!A390,"")</f>
        <v>498</v>
      </c>
      <c r="BS458">
        <f>IF([159]Sheet1!A390&lt;&gt;"",[159]Sheet1!A390,"")</f>
        <v>92</v>
      </c>
      <c r="BT458">
        <f>IF([160]Sheet1!A390&lt;&gt;"",[160]Sheet1!A390,"")</f>
        <v>393</v>
      </c>
      <c r="BU458">
        <f>IF([161]Sheet1!A390&lt;&gt;"",[161]Sheet1!A390,"")</f>
        <v>145</v>
      </c>
      <c r="BV458">
        <f>IF([162]Sheet1!A390&lt;&gt;"",[162]Sheet1!A390,"")</f>
        <v>483</v>
      </c>
      <c r="BW458">
        <f>IF([163]Sheet1!A390&lt;&gt;"",[163]Sheet1!A390,"")</f>
        <v>550</v>
      </c>
      <c r="BX458">
        <f>IF([164]Sheet1!A390&lt;&gt;"",[164]Sheet1!A390,"")</f>
        <v>178</v>
      </c>
      <c r="BY458">
        <f>IF([165]Sheet1!A390&lt;&gt;"",[165]Sheet1!A390,"")</f>
        <v>623</v>
      </c>
      <c r="BZ458">
        <f>IF([166]Sheet1!A390&lt;&gt;"",[166]Sheet1!A390,"")</f>
        <v>32</v>
      </c>
      <c r="CA458">
        <f>IF([167]Sheet1!A390&lt;&gt;"",[167]Sheet1!A390,"")</f>
        <v>590</v>
      </c>
      <c r="CB458">
        <f>IF([168]Sheet1!A390&lt;&gt;"",[168]Sheet1!A390,"")</f>
        <v>40</v>
      </c>
      <c r="CC458">
        <f>IF([169]Sheet1!A390&lt;&gt;"",[169]Sheet1!A390,"")</f>
        <v>202</v>
      </c>
      <c r="CD458">
        <f>IF([170]Sheet1!A390&lt;&gt;"",[170]Sheet1!A390,"")</f>
        <v>131</v>
      </c>
      <c r="CE458">
        <f>IF([171]Sheet1!A390&lt;&gt;"",[171]Sheet1!A390,"")</f>
        <v>233</v>
      </c>
      <c r="CF458">
        <f>IF([172]Sheet1!A390&lt;&gt;"",[172]Sheet1!A390,"")</f>
        <v>538</v>
      </c>
      <c r="CG458">
        <f>IF([173]Sheet1!A390&lt;&gt;"",[173]Sheet1!A390,"")</f>
        <v>121</v>
      </c>
      <c r="CH458">
        <f>IF([174]Sheet1!A390&lt;&gt;"",[174]Sheet1!A390,"")</f>
        <v>601</v>
      </c>
      <c r="CI458">
        <f>IF([175]Sheet1!A390&lt;&gt;"",[175]Sheet1!A390,"")</f>
        <v>630</v>
      </c>
      <c r="CJ458">
        <f>IF([176]Sheet1!A390&lt;&gt;"",[176]Sheet1!A390,"")</f>
        <v>112</v>
      </c>
      <c r="CK458">
        <f>IF([177]Sheet1!A390&lt;&gt;"",[177]Sheet1!A390,"")</f>
        <v>169</v>
      </c>
      <c r="CL458">
        <f>IF([178]Sheet1!A390&lt;&gt;"",[178]Sheet1!A390,"")</f>
        <v>104</v>
      </c>
    </row>
    <row r="459" spans="2:90">
      <c r="B459">
        <f>IF([90]Sheet1!A391&lt;&gt;"",[90]Sheet1!A391,"")</f>
        <v>175</v>
      </c>
      <c r="C459" t="str">
        <f>IF([91]Sheet1!A391&lt;&gt;"",[91]Sheet1!A391,"")</f>
        <v/>
      </c>
      <c r="D459" t="str">
        <f>IF([92]Sheet1!A391&lt;&gt;"",[92]Sheet1!A391,"")</f>
        <v/>
      </c>
      <c r="E459" t="str">
        <f>IF([93]Sheet1!A391&lt;&gt;"",[93]Sheet1!A391,"")</f>
        <v/>
      </c>
      <c r="F459" t="str">
        <f>IF([94]Sheet1!A391&lt;&gt;"",[94]Sheet1!A391,"")</f>
        <v/>
      </c>
      <c r="G459">
        <f>IF([95]Sheet1!A391&lt;&gt;"",[95]Sheet1!A391,"")</f>
        <v>604</v>
      </c>
      <c r="H459">
        <f>IF([96]Sheet1!A391&lt;&gt;"",[96]Sheet1!A391,"")</f>
        <v>160</v>
      </c>
      <c r="I459">
        <f>IF([97]Sheet1!A391&lt;&gt;"",[97]Sheet1!A391,"")</f>
        <v>242</v>
      </c>
      <c r="J459">
        <f>IF([98]Sheet1!A391&lt;&gt;"",[98]Sheet1!A391,"")</f>
        <v>354</v>
      </c>
      <c r="K459">
        <f>IF([99]Sheet1!A391&lt;&gt;"",[99]Sheet1!A391,"")</f>
        <v>596</v>
      </c>
      <c r="L459">
        <f>IF([100]Sheet1!A391&lt;&gt;"",[100]Sheet1!A391,"")</f>
        <v>105</v>
      </c>
      <c r="M459" t="str">
        <f>IF([101]Sheet1!A391&lt;&gt;"",[101]Sheet1!A391,"")</f>
        <v/>
      </c>
      <c r="N459" t="str">
        <f>IF([102]Sheet1!A391&lt;&gt;"",[102]Sheet1!A391,"")</f>
        <v/>
      </c>
      <c r="O459">
        <f>IF([103]Sheet1!A391&lt;&gt;"",[103]Sheet1!A391,"")</f>
        <v>323</v>
      </c>
      <c r="P459">
        <f>IF([104]Sheet1!A391&lt;&gt;"",[104]Sheet1!A391,"")</f>
        <v>575</v>
      </c>
      <c r="Q459">
        <f>IF([105]Sheet1!A391&lt;&gt;"",[105]Sheet1!A391,"")</f>
        <v>262</v>
      </c>
      <c r="R459">
        <f>IF([106]Sheet1!A391&lt;&gt;"",[106]Sheet1!A391,"")</f>
        <v>94</v>
      </c>
      <c r="S459">
        <f>IF([107]Sheet1!A391&lt;&gt;"",[107]Sheet1!A391,"")</f>
        <v>311</v>
      </c>
      <c r="T459">
        <f>IF([108]Sheet1!A391&lt;&gt;"",[108]Sheet1!A391,"")</f>
        <v>533</v>
      </c>
      <c r="U459">
        <f>IF([109]Sheet1!A391&lt;&gt;"",[109]Sheet1!A391,"")</f>
        <v>37</v>
      </c>
      <c r="V459">
        <f>IF([110]Sheet1!A391&lt;&gt;"",[110]Sheet1!A391,"")</f>
        <v>519</v>
      </c>
      <c r="W459">
        <f>IF([111]Sheet1!A391&lt;&gt;"",[111]Sheet1!A391,"")</f>
        <v>484</v>
      </c>
      <c r="X459">
        <f>IF([112]Sheet1!A391&lt;&gt;"",[112]Sheet1!A391,"")</f>
        <v>345</v>
      </c>
      <c r="Y459">
        <f>IF([113]Sheet1!A391&lt;&gt;"",[113]Sheet1!A391,"")</f>
        <v>546</v>
      </c>
      <c r="Z459">
        <f>IF([114]Sheet1!A391&lt;&gt;"",[114]Sheet1!A391,"")</f>
        <v>435</v>
      </c>
      <c r="AA459">
        <f>IF([115]Sheet1!A391&lt;&gt;"",[115]Sheet1!A391,"")</f>
        <v>9</v>
      </c>
      <c r="AB459">
        <f>IF([116]Sheet1!A391&lt;&gt;"",[116]Sheet1!A391,"")</f>
        <v>288</v>
      </c>
      <c r="AC459">
        <f>IF([117]Sheet1!A391&lt;&gt;"",[117]Sheet1!A391,"")</f>
        <v>120</v>
      </c>
      <c r="AD459">
        <f>IF([118]Sheet1!A391&lt;&gt;"",[118]Sheet1!A391,"")</f>
        <v>197</v>
      </c>
      <c r="AE459">
        <f>IF([119]Sheet1!A391&lt;&gt;"",[119]Sheet1!A391,"")</f>
        <v>427</v>
      </c>
      <c r="AF459">
        <f>IF([120]Sheet1!A391&lt;&gt;"",[120]Sheet1!A391,"")</f>
        <v>92</v>
      </c>
      <c r="AG459" t="str">
        <f>IF([121]Sheet1!A391&lt;&gt;"",[121]Sheet1!A391,"")</f>
        <v/>
      </c>
      <c r="AH459">
        <f>IF([122]Sheet1!A391&lt;&gt;"",[122]Sheet1!A391,"")</f>
        <v>289</v>
      </c>
      <c r="AI459">
        <f>IF([123]Sheet1!A391&lt;&gt;"",[123]Sheet1!A391,"")</f>
        <v>325</v>
      </c>
      <c r="AJ459">
        <f>IF([124]Sheet1!A391&lt;&gt;"",[124]Sheet1!A391,"")</f>
        <v>543</v>
      </c>
      <c r="AK459">
        <f>IF([125]Sheet1!A391&lt;&gt;"",[125]Sheet1!A391,"")</f>
        <v>190</v>
      </c>
      <c r="AL459">
        <f>IF([126]Sheet1!A391&lt;&gt;"",[126]Sheet1!A391,"")</f>
        <v>492</v>
      </c>
      <c r="AM459">
        <f>IF([127]Sheet1!A391&lt;&gt;"",[127]Sheet1!A391,"")</f>
        <v>464</v>
      </c>
      <c r="AN459">
        <f>IF([128]Sheet1!A391&lt;&gt;"",[128]Sheet1!A391,"")</f>
        <v>83</v>
      </c>
      <c r="AO459" t="str">
        <f>IF([129]Sheet1!A391&lt;&gt;"",[129]Sheet1!A391,"")</f>
        <v/>
      </c>
      <c r="AP459" t="str">
        <f>IF([130]Sheet1!A391&lt;&gt;"",[130]Sheet1!A391,"")</f>
        <v/>
      </c>
      <c r="AQ459">
        <f>IF([131]Sheet1!A391&lt;&gt;"",[131]Sheet1!A391,"")</f>
        <v>321</v>
      </c>
      <c r="AR459">
        <f>IF([132]Sheet1!A391&lt;&gt;"",[132]Sheet1!A391,"")</f>
        <v>608</v>
      </c>
      <c r="AS459">
        <f>IF([133]Sheet1!A391&lt;&gt;"",[133]Sheet1!A391,"")</f>
        <v>246</v>
      </c>
      <c r="AT459">
        <f>IF([134]Sheet1!A391&lt;&gt;"",[134]Sheet1!A391,"")</f>
        <v>148</v>
      </c>
      <c r="AU459">
        <f>IF([135]Sheet1!A391&lt;&gt;"",[135]Sheet1!A391,"")</f>
        <v>588</v>
      </c>
      <c r="AV459">
        <f>IF([136]Sheet1!A391&lt;&gt;"",[136]Sheet1!A391,"")</f>
        <v>62</v>
      </c>
      <c r="AW459">
        <f>IF([137]Sheet1!A391&lt;&gt;"",[137]Sheet1!A391,"")</f>
        <v>18</v>
      </c>
      <c r="AX459">
        <f>IF([138]Sheet1!A391&lt;&gt;"",[138]Sheet1!A391,"")</f>
        <v>390</v>
      </c>
      <c r="AY459">
        <f>IF([139]Sheet1!A391&lt;&gt;"",[139]Sheet1!A391,"")</f>
        <v>22</v>
      </c>
      <c r="AZ459">
        <f>IF([140]Sheet1!A391&lt;&gt;"",[140]Sheet1!A391,"")</f>
        <v>587</v>
      </c>
      <c r="BA459">
        <f>IF([141]Sheet1!A391&lt;&gt;"",[141]Sheet1!A391,"")</f>
        <v>108</v>
      </c>
      <c r="BB459">
        <f>IF([142]Sheet1!A391&lt;&gt;"",[142]Sheet1!A391,"")</f>
        <v>243</v>
      </c>
      <c r="BC459">
        <f>IF([143]Sheet1!A391&lt;&gt;"",[143]Sheet1!A391,"")</f>
        <v>326</v>
      </c>
      <c r="BD459">
        <f>IF([144]Sheet1!A391&lt;&gt;"",[144]Sheet1!A391,"")</f>
        <v>133</v>
      </c>
      <c r="BE459">
        <f>IF([145]Sheet1!A391&lt;&gt;"",[145]Sheet1!A391,"")</f>
        <v>332</v>
      </c>
      <c r="BF459">
        <f>IF([146]Sheet1!A391&lt;&gt;"",[146]Sheet1!A391,"")</f>
        <v>556</v>
      </c>
      <c r="BG459">
        <f>IF([147]Sheet1!A391&lt;&gt;"",[147]Sheet1!A391,"")</f>
        <v>317</v>
      </c>
      <c r="BH459">
        <f>IF([148]Sheet1!A391&lt;&gt;"",[148]Sheet1!A391,"")</f>
        <v>321</v>
      </c>
      <c r="BI459">
        <f>IF([149]Sheet1!A391&lt;&gt;"",[149]Sheet1!A391,"")</f>
        <v>401</v>
      </c>
      <c r="BJ459">
        <f>IF([150]Sheet1!A391&lt;&gt;"",[150]Sheet1!A391,"")</f>
        <v>581</v>
      </c>
      <c r="BK459">
        <f>IF([151]Sheet1!A391&lt;&gt;"",[151]Sheet1!A391,"")</f>
        <v>263</v>
      </c>
      <c r="BL459">
        <f>IF([152]Sheet1!A391&lt;&gt;"",[152]Sheet1!A391,"")</f>
        <v>317</v>
      </c>
      <c r="BM459">
        <f>IF([153]Sheet1!A391&lt;&gt;"",[153]Sheet1!A391,"")</f>
        <v>156</v>
      </c>
      <c r="BN459">
        <f>IF([154]Sheet1!A391&lt;&gt;"",[154]Sheet1!A391,"")</f>
        <v>300</v>
      </c>
      <c r="BO459">
        <f>IF([155]Sheet1!A391&lt;&gt;"",[155]Sheet1!A391,"")</f>
        <v>236</v>
      </c>
      <c r="BP459">
        <f>IF([156]Sheet1!A391&lt;&gt;"",[156]Sheet1!A391,"")</f>
        <v>69</v>
      </c>
      <c r="BQ459">
        <f>IF([157]Sheet1!A391&lt;&gt;"",[157]Sheet1!A391,"")</f>
        <v>237</v>
      </c>
      <c r="BR459">
        <f>IF([158]Sheet1!A391&lt;&gt;"",[158]Sheet1!A391,"")</f>
        <v>621</v>
      </c>
      <c r="BS459">
        <f>IF([159]Sheet1!A391&lt;&gt;"",[159]Sheet1!A391,"")</f>
        <v>227</v>
      </c>
      <c r="BT459">
        <f>IF([160]Sheet1!A391&lt;&gt;"",[160]Sheet1!A391,"")</f>
        <v>63</v>
      </c>
      <c r="BU459">
        <f>IF([161]Sheet1!A391&lt;&gt;"",[161]Sheet1!A391,"")</f>
        <v>354</v>
      </c>
      <c r="BV459">
        <f>IF([162]Sheet1!A391&lt;&gt;"",[162]Sheet1!A391,"")</f>
        <v>225</v>
      </c>
      <c r="BW459">
        <f>IF([163]Sheet1!A391&lt;&gt;"",[163]Sheet1!A391,"")</f>
        <v>128</v>
      </c>
      <c r="BX459">
        <f>IF([164]Sheet1!A391&lt;&gt;"",[164]Sheet1!A391,"")</f>
        <v>298</v>
      </c>
      <c r="BY459">
        <f>IF([165]Sheet1!A391&lt;&gt;"",[165]Sheet1!A391,"")</f>
        <v>326</v>
      </c>
      <c r="BZ459">
        <f>IF([166]Sheet1!A391&lt;&gt;"",[166]Sheet1!A391,"")</f>
        <v>301</v>
      </c>
      <c r="CA459">
        <f>IF([167]Sheet1!A391&lt;&gt;"",[167]Sheet1!A391,"")</f>
        <v>206</v>
      </c>
      <c r="CB459">
        <f>IF([168]Sheet1!A391&lt;&gt;"",[168]Sheet1!A391,"")</f>
        <v>209</v>
      </c>
      <c r="CC459">
        <f>IF([169]Sheet1!A391&lt;&gt;"",[169]Sheet1!A391,"")</f>
        <v>15</v>
      </c>
      <c r="CD459">
        <f>IF([170]Sheet1!A391&lt;&gt;"",[170]Sheet1!A391,"")</f>
        <v>506</v>
      </c>
      <c r="CE459">
        <f>IF([171]Sheet1!A391&lt;&gt;"",[171]Sheet1!A391,"")</f>
        <v>141</v>
      </c>
      <c r="CF459">
        <f>IF([172]Sheet1!A391&lt;&gt;"",[172]Sheet1!A391,"")</f>
        <v>395</v>
      </c>
      <c r="CG459">
        <f>IF([173]Sheet1!A391&lt;&gt;"",[173]Sheet1!A391,"")</f>
        <v>614</v>
      </c>
      <c r="CH459">
        <f>IF([174]Sheet1!A391&lt;&gt;"",[174]Sheet1!A391,"")</f>
        <v>498</v>
      </c>
      <c r="CI459">
        <f>IF([175]Sheet1!A391&lt;&gt;"",[175]Sheet1!A391,"")</f>
        <v>565</v>
      </c>
      <c r="CJ459">
        <f>IF([176]Sheet1!A391&lt;&gt;"",[176]Sheet1!A391,"")</f>
        <v>204</v>
      </c>
      <c r="CK459">
        <f>IF([177]Sheet1!A391&lt;&gt;"",[177]Sheet1!A391,"")</f>
        <v>287</v>
      </c>
      <c r="CL459">
        <f>IF([178]Sheet1!A391&lt;&gt;"",[178]Sheet1!A391,"")</f>
        <v>344</v>
      </c>
    </row>
    <row r="460" spans="2:90">
      <c r="B460">
        <f>IF([90]Sheet1!A392&lt;&gt;"",[90]Sheet1!A392,"")</f>
        <v>238</v>
      </c>
      <c r="C460" t="str">
        <f>IF([91]Sheet1!A392&lt;&gt;"",[91]Sheet1!A392,"")</f>
        <v/>
      </c>
      <c r="D460" t="str">
        <f>IF([92]Sheet1!A392&lt;&gt;"",[92]Sheet1!A392,"")</f>
        <v/>
      </c>
      <c r="E460" t="str">
        <f>IF([93]Sheet1!A392&lt;&gt;"",[93]Sheet1!A392,"")</f>
        <v/>
      </c>
      <c r="F460" t="str">
        <f>IF([94]Sheet1!A392&lt;&gt;"",[94]Sheet1!A392,"")</f>
        <v/>
      </c>
      <c r="G460">
        <f>IF([95]Sheet1!A392&lt;&gt;"",[95]Sheet1!A392,"")</f>
        <v>227</v>
      </c>
      <c r="H460">
        <f>IF([96]Sheet1!A392&lt;&gt;"",[96]Sheet1!A392,"")</f>
        <v>661</v>
      </c>
      <c r="I460">
        <f>IF([97]Sheet1!A392&lt;&gt;"",[97]Sheet1!A392,"")</f>
        <v>168</v>
      </c>
      <c r="J460">
        <f>IF([98]Sheet1!A392&lt;&gt;"",[98]Sheet1!A392,"")</f>
        <v>356</v>
      </c>
      <c r="K460">
        <f>IF([99]Sheet1!A392&lt;&gt;"",[99]Sheet1!A392,"")</f>
        <v>81</v>
      </c>
      <c r="L460">
        <f>IF([100]Sheet1!A392&lt;&gt;"",[100]Sheet1!A392,"")</f>
        <v>348</v>
      </c>
      <c r="M460" t="str">
        <f>IF([101]Sheet1!A392&lt;&gt;"",[101]Sheet1!A392,"")</f>
        <v/>
      </c>
      <c r="N460" t="str">
        <f>IF([102]Sheet1!A392&lt;&gt;"",[102]Sheet1!A392,"")</f>
        <v/>
      </c>
      <c r="O460">
        <f>IF([103]Sheet1!A392&lt;&gt;"",[103]Sheet1!A392,"")</f>
        <v>586</v>
      </c>
      <c r="P460">
        <f>IF([104]Sheet1!A392&lt;&gt;"",[104]Sheet1!A392,"")</f>
        <v>608</v>
      </c>
      <c r="Q460">
        <f>IF([105]Sheet1!A392&lt;&gt;"",[105]Sheet1!A392,"")</f>
        <v>323</v>
      </c>
      <c r="R460">
        <f>IF([106]Sheet1!A392&lt;&gt;"",[106]Sheet1!A392,"")</f>
        <v>628</v>
      </c>
      <c r="S460">
        <f>IF([107]Sheet1!A392&lt;&gt;"",[107]Sheet1!A392,"")</f>
        <v>153</v>
      </c>
      <c r="T460">
        <f>IF([108]Sheet1!A392&lt;&gt;"",[108]Sheet1!A392,"")</f>
        <v>18</v>
      </c>
      <c r="U460">
        <f>IF([109]Sheet1!A392&lt;&gt;"",[109]Sheet1!A392,"")</f>
        <v>229</v>
      </c>
      <c r="V460">
        <f>IF([110]Sheet1!A392&lt;&gt;"",[110]Sheet1!A392,"")</f>
        <v>8</v>
      </c>
      <c r="W460">
        <f>IF([111]Sheet1!A392&lt;&gt;"",[111]Sheet1!A392,"")</f>
        <v>366</v>
      </c>
      <c r="X460">
        <f>IF([112]Sheet1!A392&lt;&gt;"",[112]Sheet1!A392,"")</f>
        <v>321</v>
      </c>
      <c r="Y460">
        <f>IF([113]Sheet1!A392&lt;&gt;"",[113]Sheet1!A392,"")</f>
        <v>451</v>
      </c>
      <c r="Z460">
        <f>IF([114]Sheet1!A392&lt;&gt;"",[114]Sheet1!A392,"")</f>
        <v>48</v>
      </c>
      <c r="AA460">
        <f>IF([115]Sheet1!A392&lt;&gt;"",[115]Sheet1!A392,"")</f>
        <v>428</v>
      </c>
      <c r="AB460">
        <f>IF([116]Sheet1!A392&lt;&gt;"",[116]Sheet1!A392,"")</f>
        <v>67</v>
      </c>
      <c r="AC460">
        <f>IF([117]Sheet1!A392&lt;&gt;"",[117]Sheet1!A392,"")</f>
        <v>290</v>
      </c>
      <c r="AD460">
        <f>IF([118]Sheet1!A392&lt;&gt;"",[118]Sheet1!A392,"")</f>
        <v>149</v>
      </c>
      <c r="AE460">
        <f>IF([119]Sheet1!A392&lt;&gt;"",[119]Sheet1!A392,"")</f>
        <v>527</v>
      </c>
      <c r="AF460">
        <f>IF([120]Sheet1!A392&lt;&gt;"",[120]Sheet1!A392,"")</f>
        <v>420</v>
      </c>
      <c r="AG460" t="str">
        <f>IF([121]Sheet1!A392&lt;&gt;"",[121]Sheet1!A392,"")</f>
        <v/>
      </c>
      <c r="AH460">
        <f>IF([122]Sheet1!A392&lt;&gt;"",[122]Sheet1!A392,"")</f>
        <v>81</v>
      </c>
      <c r="AI460">
        <f>IF([123]Sheet1!A392&lt;&gt;"",[123]Sheet1!A392,"")</f>
        <v>231</v>
      </c>
      <c r="AJ460">
        <f>IF([124]Sheet1!A392&lt;&gt;"",[124]Sheet1!A392,"")</f>
        <v>29</v>
      </c>
      <c r="AK460">
        <f>IF([125]Sheet1!A392&lt;&gt;"",[125]Sheet1!A392,"")</f>
        <v>456</v>
      </c>
      <c r="AL460">
        <f>IF([126]Sheet1!A392&lt;&gt;"",[126]Sheet1!A392,"")</f>
        <v>448</v>
      </c>
      <c r="AM460">
        <f>IF([127]Sheet1!A392&lt;&gt;"",[127]Sheet1!A392,"")</f>
        <v>191</v>
      </c>
      <c r="AN460">
        <f>IF([128]Sheet1!A392&lt;&gt;"",[128]Sheet1!A392,"")</f>
        <v>475</v>
      </c>
      <c r="AO460" t="str">
        <f>IF([129]Sheet1!A392&lt;&gt;"",[129]Sheet1!A392,"")</f>
        <v/>
      </c>
      <c r="AP460" t="str">
        <f>IF([130]Sheet1!A392&lt;&gt;"",[130]Sheet1!A392,"")</f>
        <v/>
      </c>
      <c r="AQ460">
        <f>IF([131]Sheet1!A392&lt;&gt;"",[131]Sheet1!A392,"")</f>
        <v>662</v>
      </c>
      <c r="AR460">
        <f>IF([132]Sheet1!A392&lt;&gt;"",[132]Sheet1!A392,"")</f>
        <v>371</v>
      </c>
      <c r="AS460">
        <f>IF([133]Sheet1!A392&lt;&gt;"",[133]Sheet1!A392,"")</f>
        <v>76</v>
      </c>
      <c r="AT460">
        <f>IF([134]Sheet1!A392&lt;&gt;"",[134]Sheet1!A392,"")</f>
        <v>274</v>
      </c>
      <c r="AU460">
        <f>IF([135]Sheet1!A392&lt;&gt;"",[135]Sheet1!A392,"")</f>
        <v>67</v>
      </c>
      <c r="AV460">
        <f>IF([136]Sheet1!A392&lt;&gt;"",[136]Sheet1!A392,"")</f>
        <v>329</v>
      </c>
      <c r="AW460">
        <f>IF([137]Sheet1!A392&lt;&gt;"",[137]Sheet1!A392,"")</f>
        <v>149</v>
      </c>
      <c r="AX460">
        <f>IF([138]Sheet1!A392&lt;&gt;"",[138]Sheet1!A392,"")</f>
        <v>598</v>
      </c>
      <c r="AY460">
        <f>IF([139]Sheet1!A392&lt;&gt;"",[139]Sheet1!A392,"")</f>
        <v>634</v>
      </c>
      <c r="AZ460">
        <f>IF([140]Sheet1!A392&lt;&gt;"",[140]Sheet1!A392,"")</f>
        <v>216</v>
      </c>
      <c r="BA460">
        <f>IF([141]Sheet1!A392&lt;&gt;"",[141]Sheet1!A392,"")</f>
        <v>391</v>
      </c>
      <c r="BB460">
        <f>IF([142]Sheet1!A392&lt;&gt;"",[142]Sheet1!A392,"")</f>
        <v>560</v>
      </c>
      <c r="BC460">
        <f>IF([143]Sheet1!A392&lt;&gt;"",[143]Sheet1!A392,"")</f>
        <v>626</v>
      </c>
      <c r="BD460">
        <f>IF([144]Sheet1!A392&lt;&gt;"",[144]Sheet1!A392,"")</f>
        <v>39</v>
      </c>
      <c r="BE460">
        <f>IF([145]Sheet1!A392&lt;&gt;"",[145]Sheet1!A392,"")</f>
        <v>100</v>
      </c>
      <c r="BF460">
        <f>IF([146]Sheet1!A392&lt;&gt;"",[146]Sheet1!A392,"")</f>
        <v>644</v>
      </c>
      <c r="BG460">
        <f>IF([147]Sheet1!A392&lt;&gt;"",[147]Sheet1!A392,"")</f>
        <v>97</v>
      </c>
      <c r="BH460">
        <f>IF([148]Sheet1!A392&lt;&gt;"",[148]Sheet1!A392,"")</f>
        <v>633</v>
      </c>
      <c r="BI460">
        <f>IF([149]Sheet1!A392&lt;&gt;"",[149]Sheet1!A392,"")</f>
        <v>227</v>
      </c>
      <c r="BJ460">
        <f>IF([150]Sheet1!A392&lt;&gt;"",[150]Sheet1!A392,"")</f>
        <v>571</v>
      </c>
      <c r="BK460">
        <f>IF([151]Sheet1!A392&lt;&gt;"",[151]Sheet1!A392,"")</f>
        <v>289</v>
      </c>
      <c r="BL460">
        <f>IF([152]Sheet1!A392&lt;&gt;"",[152]Sheet1!A392,"")</f>
        <v>233</v>
      </c>
      <c r="BM460">
        <f>IF([153]Sheet1!A392&lt;&gt;"",[153]Sheet1!A392,"")</f>
        <v>309</v>
      </c>
      <c r="BN460">
        <f>IF([154]Sheet1!A392&lt;&gt;"",[154]Sheet1!A392,"")</f>
        <v>325</v>
      </c>
      <c r="BO460">
        <f>IF([155]Sheet1!A392&lt;&gt;"",[155]Sheet1!A392,"")</f>
        <v>177</v>
      </c>
      <c r="BP460">
        <f>IF([156]Sheet1!A392&lt;&gt;"",[156]Sheet1!A392,"")</f>
        <v>300</v>
      </c>
      <c r="BQ460">
        <f>IF([157]Sheet1!A392&lt;&gt;"",[157]Sheet1!A392,"")</f>
        <v>579</v>
      </c>
      <c r="BR460">
        <f>IF([158]Sheet1!A392&lt;&gt;"",[158]Sheet1!A392,"")</f>
        <v>266</v>
      </c>
      <c r="BS460">
        <f>IF([159]Sheet1!A392&lt;&gt;"",[159]Sheet1!A392,"")</f>
        <v>198</v>
      </c>
      <c r="BT460">
        <f>IF([160]Sheet1!A392&lt;&gt;"",[160]Sheet1!A392,"")</f>
        <v>630</v>
      </c>
      <c r="BU460">
        <f>IF([161]Sheet1!A392&lt;&gt;"",[161]Sheet1!A392,"")</f>
        <v>586</v>
      </c>
      <c r="BV460">
        <f>IF([162]Sheet1!A392&lt;&gt;"",[162]Sheet1!A392,"")</f>
        <v>437</v>
      </c>
      <c r="BW460">
        <f>IF([163]Sheet1!A392&lt;&gt;"",[163]Sheet1!A392,"")</f>
        <v>223</v>
      </c>
      <c r="BX460">
        <f>IF([164]Sheet1!A392&lt;&gt;"",[164]Sheet1!A392,"")</f>
        <v>159</v>
      </c>
      <c r="BY460">
        <f>IF([165]Sheet1!A392&lt;&gt;"",[165]Sheet1!A392,"")</f>
        <v>644</v>
      </c>
      <c r="BZ460">
        <f>IF([166]Sheet1!A392&lt;&gt;"",[166]Sheet1!A392,"")</f>
        <v>374</v>
      </c>
      <c r="CA460">
        <f>IF([167]Sheet1!A392&lt;&gt;"",[167]Sheet1!A392,"")</f>
        <v>11</v>
      </c>
      <c r="CB460">
        <f>IF([168]Sheet1!A392&lt;&gt;"",[168]Sheet1!A392,"")</f>
        <v>535</v>
      </c>
      <c r="CC460">
        <f>IF([169]Sheet1!A392&lt;&gt;"",[169]Sheet1!A392,"")</f>
        <v>369</v>
      </c>
      <c r="CD460">
        <f>IF([170]Sheet1!A392&lt;&gt;"",[170]Sheet1!A392,"")</f>
        <v>460</v>
      </c>
      <c r="CE460">
        <f>IF([171]Sheet1!A392&lt;&gt;"",[171]Sheet1!A392,"")</f>
        <v>523</v>
      </c>
      <c r="CF460">
        <f>IF([172]Sheet1!A392&lt;&gt;"",[172]Sheet1!A392,"")</f>
        <v>47</v>
      </c>
      <c r="CG460">
        <f>IF([173]Sheet1!A392&lt;&gt;"",[173]Sheet1!A392,"")</f>
        <v>20</v>
      </c>
      <c r="CH460">
        <f>IF([174]Sheet1!A392&lt;&gt;"",[174]Sheet1!A392,"")</f>
        <v>416</v>
      </c>
      <c r="CI460">
        <f>IF([175]Sheet1!A392&lt;&gt;"",[175]Sheet1!A392,"")</f>
        <v>236</v>
      </c>
      <c r="CJ460">
        <f>IF([176]Sheet1!A392&lt;&gt;"",[176]Sheet1!A392,"")</f>
        <v>393</v>
      </c>
      <c r="CK460">
        <f>IF([177]Sheet1!A392&lt;&gt;"",[177]Sheet1!A392,"")</f>
        <v>647</v>
      </c>
      <c r="CL460">
        <f>IF([178]Sheet1!A392&lt;&gt;"",[178]Sheet1!A392,"")</f>
        <v>339</v>
      </c>
    </row>
    <row r="461" spans="2:90">
      <c r="B461">
        <f>IF([90]Sheet1!A393&lt;&gt;"",[90]Sheet1!A393,"")</f>
        <v>330</v>
      </c>
      <c r="C461" t="str">
        <f>IF([91]Sheet1!A393&lt;&gt;"",[91]Sheet1!A393,"")</f>
        <v/>
      </c>
      <c r="D461" t="str">
        <f>IF([92]Sheet1!A393&lt;&gt;"",[92]Sheet1!A393,"")</f>
        <v/>
      </c>
      <c r="E461" t="str">
        <f>IF([93]Sheet1!A393&lt;&gt;"",[93]Sheet1!A393,"")</f>
        <v/>
      </c>
      <c r="F461" t="str">
        <f>IF([94]Sheet1!A393&lt;&gt;"",[94]Sheet1!A393,"")</f>
        <v/>
      </c>
      <c r="G461">
        <f>IF([95]Sheet1!A393&lt;&gt;"",[95]Sheet1!A393,"")</f>
        <v>551</v>
      </c>
      <c r="H461">
        <f>IF([96]Sheet1!A393&lt;&gt;"",[96]Sheet1!A393,"")</f>
        <v>56</v>
      </c>
      <c r="I461">
        <f>IF([97]Sheet1!A393&lt;&gt;"",[97]Sheet1!A393,"")</f>
        <v>391</v>
      </c>
      <c r="J461">
        <f>IF([98]Sheet1!A393&lt;&gt;"",[98]Sheet1!A393,"")</f>
        <v>159</v>
      </c>
      <c r="K461">
        <f>IF([99]Sheet1!A393&lt;&gt;"",[99]Sheet1!A393,"")</f>
        <v>188</v>
      </c>
      <c r="L461">
        <f>IF([100]Sheet1!A393&lt;&gt;"",[100]Sheet1!A393,"")</f>
        <v>184</v>
      </c>
      <c r="M461" t="str">
        <f>IF([101]Sheet1!A393&lt;&gt;"",[101]Sheet1!A393,"")</f>
        <v/>
      </c>
      <c r="N461" t="str">
        <f>IF([102]Sheet1!A393&lt;&gt;"",[102]Sheet1!A393,"")</f>
        <v/>
      </c>
      <c r="O461">
        <f>IF([103]Sheet1!A393&lt;&gt;"",[103]Sheet1!A393,"")</f>
        <v>146</v>
      </c>
      <c r="P461">
        <f>IF([104]Sheet1!A393&lt;&gt;"",[104]Sheet1!A393,"")</f>
        <v>343</v>
      </c>
      <c r="Q461">
        <f>IF([105]Sheet1!A393&lt;&gt;"",[105]Sheet1!A393,"")</f>
        <v>200</v>
      </c>
      <c r="R461">
        <f>IF([106]Sheet1!A393&lt;&gt;"",[106]Sheet1!A393,"")</f>
        <v>239</v>
      </c>
      <c r="S461">
        <f>IF([107]Sheet1!A393&lt;&gt;"",[107]Sheet1!A393,"")</f>
        <v>543</v>
      </c>
      <c r="T461">
        <f>IF([108]Sheet1!A393&lt;&gt;"",[108]Sheet1!A393,"")</f>
        <v>454</v>
      </c>
      <c r="U461">
        <f>IF([109]Sheet1!A393&lt;&gt;"",[109]Sheet1!A393,"")</f>
        <v>3</v>
      </c>
      <c r="V461">
        <f>IF([110]Sheet1!A393&lt;&gt;"",[110]Sheet1!A393,"")</f>
        <v>386</v>
      </c>
      <c r="W461">
        <f>IF([111]Sheet1!A393&lt;&gt;"",[111]Sheet1!A393,"")</f>
        <v>471</v>
      </c>
      <c r="X461">
        <f>IF([112]Sheet1!A393&lt;&gt;"",[112]Sheet1!A393,"")</f>
        <v>13</v>
      </c>
      <c r="Y461">
        <f>IF([113]Sheet1!A393&lt;&gt;"",[113]Sheet1!A393,"")</f>
        <v>206</v>
      </c>
      <c r="Z461">
        <f>IF([114]Sheet1!A393&lt;&gt;"",[114]Sheet1!A393,"")</f>
        <v>278</v>
      </c>
      <c r="AA461">
        <f>IF([115]Sheet1!A393&lt;&gt;"",[115]Sheet1!A393,"")</f>
        <v>160</v>
      </c>
      <c r="AB461">
        <f>IF([116]Sheet1!A393&lt;&gt;"",[116]Sheet1!A393,"")</f>
        <v>109</v>
      </c>
      <c r="AC461">
        <f>IF([117]Sheet1!A393&lt;&gt;"",[117]Sheet1!A393,"")</f>
        <v>60</v>
      </c>
      <c r="AD461">
        <f>IF([118]Sheet1!A393&lt;&gt;"",[118]Sheet1!A393,"")</f>
        <v>70</v>
      </c>
      <c r="AE461">
        <f>IF([119]Sheet1!A393&lt;&gt;"",[119]Sheet1!A393,"")</f>
        <v>141</v>
      </c>
      <c r="AF461">
        <f>IF([120]Sheet1!A393&lt;&gt;"",[120]Sheet1!A393,"")</f>
        <v>196</v>
      </c>
      <c r="AG461" t="str">
        <f>IF([121]Sheet1!A393&lt;&gt;"",[121]Sheet1!A393,"")</f>
        <v/>
      </c>
      <c r="AH461">
        <f>IF([122]Sheet1!A393&lt;&gt;"",[122]Sheet1!A393,"")</f>
        <v>207</v>
      </c>
      <c r="AI461">
        <f>IF([123]Sheet1!A393&lt;&gt;"",[123]Sheet1!A393,"")</f>
        <v>426</v>
      </c>
      <c r="AJ461">
        <f>IF([124]Sheet1!A393&lt;&gt;"",[124]Sheet1!A393,"")</f>
        <v>440</v>
      </c>
      <c r="AK461">
        <f>IF([125]Sheet1!A393&lt;&gt;"",[125]Sheet1!A393,"")</f>
        <v>277</v>
      </c>
      <c r="AL461">
        <f>IF([126]Sheet1!A393&lt;&gt;"",[126]Sheet1!A393,"")</f>
        <v>376</v>
      </c>
      <c r="AM461">
        <f>IF([127]Sheet1!A393&lt;&gt;"",[127]Sheet1!A393,"")</f>
        <v>2</v>
      </c>
      <c r="AN461">
        <f>IF([128]Sheet1!A393&lt;&gt;"",[128]Sheet1!A393,"")</f>
        <v>443</v>
      </c>
      <c r="AO461" t="str">
        <f>IF([129]Sheet1!A393&lt;&gt;"",[129]Sheet1!A393,"")</f>
        <v/>
      </c>
      <c r="AP461" t="str">
        <f>IF([130]Sheet1!A393&lt;&gt;"",[130]Sheet1!A393,"")</f>
        <v/>
      </c>
      <c r="AQ461">
        <f>IF([131]Sheet1!A393&lt;&gt;"",[131]Sheet1!A393,"")</f>
        <v>341</v>
      </c>
      <c r="AR461">
        <f>IF([132]Sheet1!A393&lt;&gt;"",[132]Sheet1!A393,"")</f>
        <v>374</v>
      </c>
      <c r="AS461">
        <f>IF([133]Sheet1!A393&lt;&gt;"",[133]Sheet1!A393,"")</f>
        <v>16</v>
      </c>
      <c r="AT461">
        <f>IF([134]Sheet1!A393&lt;&gt;"",[134]Sheet1!A393,"")</f>
        <v>67</v>
      </c>
      <c r="AU461">
        <f>IF([135]Sheet1!A393&lt;&gt;"",[135]Sheet1!A393,"")</f>
        <v>125</v>
      </c>
      <c r="AV461">
        <f>IF([136]Sheet1!A393&lt;&gt;"",[136]Sheet1!A393,"")</f>
        <v>358</v>
      </c>
      <c r="AW461">
        <f>IF([137]Sheet1!A393&lt;&gt;"",[137]Sheet1!A393,"")</f>
        <v>13</v>
      </c>
      <c r="AX461">
        <f>IF([138]Sheet1!A393&lt;&gt;"",[138]Sheet1!A393,"")</f>
        <v>142</v>
      </c>
      <c r="AY461">
        <f>IF([139]Sheet1!A393&lt;&gt;"",[139]Sheet1!A393,"")</f>
        <v>349</v>
      </c>
      <c r="AZ461">
        <f>IF([140]Sheet1!A393&lt;&gt;"",[140]Sheet1!A393,"")</f>
        <v>607</v>
      </c>
      <c r="BA461">
        <f>IF([141]Sheet1!A393&lt;&gt;"",[141]Sheet1!A393,"")</f>
        <v>373</v>
      </c>
      <c r="BB461">
        <f>IF([142]Sheet1!A393&lt;&gt;"",[142]Sheet1!A393,"")</f>
        <v>345</v>
      </c>
      <c r="BC461">
        <f>IF([143]Sheet1!A393&lt;&gt;"",[143]Sheet1!A393,"")</f>
        <v>325</v>
      </c>
      <c r="BD461">
        <f>IF([144]Sheet1!A393&lt;&gt;"",[144]Sheet1!A393,"")</f>
        <v>329</v>
      </c>
      <c r="BE461">
        <f>IF([145]Sheet1!A393&lt;&gt;"",[145]Sheet1!A393,"")</f>
        <v>346</v>
      </c>
      <c r="BF461">
        <f>IF([146]Sheet1!A393&lt;&gt;"",[146]Sheet1!A393,"")</f>
        <v>575</v>
      </c>
      <c r="BG461">
        <f>IF([147]Sheet1!A393&lt;&gt;"",[147]Sheet1!A393,"")</f>
        <v>604</v>
      </c>
      <c r="BH461">
        <f>IF([148]Sheet1!A393&lt;&gt;"",[148]Sheet1!A393,"")</f>
        <v>313</v>
      </c>
      <c r="BI461">
        <f>IF([149]Sheet1!A393&lt;&gt;"",[149]Sheet1!A393,"")</f>
        <v>152</v>
      </c>
      <c r="BJ461">
        <f>IF([150]Sheet1!A393&lt;&gt;"",[150]Sheet1!A393,"")</f>
        <v>233</v>
      </c>
      <c r="BK461">
        <f>IF([151]Sheet1!A393&lt;&gt;"",[151]Sheet1!A393,"")</f>
        <v>665</v>
      </c>
      <c r="BL461">
        <f>IF([152]Sheet1!A393&lt;&gt;"",[152]Sheet1!A393,"")</f>
        <v>357</v>
      </c>
      <c r="BM461">
        <f>IF([153]Sheet1!A393&lt;&gt;"",[153]Sheet1!A393,"")</f>
        <v>261</v>
      </c>
      <c r="BN461">
        <f>IF([154]Sheet1!A393&lt;&gt;"",[154]Sheet1!A393,"")</f>
        <v>66</v>
      </c>
      <c r="BO461">
        <f>IF([155]Sheet1!A393&lt;&gt;"",[155]Sheet1!A393,"")</f>
        <v>203</v>
      </c>
      <c r="BP461">
        <f>IF([156]Sheet1!A393&lt;&gt;"",[156]Sheet1!A393,"")</f>
        <v>126</v>
      </c>
      <c r="BQ461">
        <f>IF([157]Sheet1!A393&lt;&gt;"",[157]Sheet1!A393,"")</f>
        <v>307</v>
      </c>
      <c r="BR461">
        <f>IF([158]Sheet1!A393&lt;&gt;"",[158]Sheet1!A393,"")</f>
        <v>365</v>
      </c>
      <c r="BS461">
        <f>IF([159]Sheet1!A393&lt;&gt;"",[159]Sheet1!A393,"")</f>
        <v>55</v>
      </c>
      <c r="BT461">
        <f>IF([160]Sheet1!A393&lt;&gt;"",[160]Sheet1!A393,"")</f>
        <v>557</v>
      </c>
      <c r="BU461">
        <f>IF([161]Sheet1!A393&lt;&gt;"",[161]Sheet1!A393,"")</f>
        <v>125</v>
      </c>
      <c r="BV461">
        <f>IF([162]Sheet1!A393&lt;&gt;"",[162]Sheet1!A393,"")</f>
        <v>532</v>
      </c>
      <c r="BW461">
        <f>IF([163]Sheet1!A393&lt;&gt;"",[163]Sheet1!A393,"")</f>
        <v>665</v>
      </c>
      <c r="BX461">
        <f>IF([164]Sheet1!A393&lt;&gt;"",[164]Sheet1!A393,"")</f>
        <v>60</v>
      </c>
      <c r="BY461">
        <f>IF([165]Sheet1!A393&lt;&gt;"",[165]Sheet1!A393,"")</f>
        <v>388</v>
      </c>
      <c r="BZ461">
        <f>IF([166]Sheet1!A393&lt;&gt;"",[166]Sheet1!A393,"")</f>
        <v>578</v>
      </c>
      <c r="CA461">
        <f>IF([167]Sheet1!A393&lt;&gt;"",[167]Sheet1!A393,"")</f>
        <v>464</v>
      </c>
      <c r="CB461">
        <f>IF([168]Sheet1!A393&lt;&gt;"",[168]Sheet1!A393,"")</f>
        <v>17</v>
      </c>
      <c r="CC461">
        <f>IF([169]Sheet1!A393&lt;&gt;"",[169]Sheet1!A393,"")</f>
        <v>32</v>
      </c>
      <c r="CD461">
        <f>IF([170]Sheet1!A393&lt;&gt;"",[170]Sheet1!A393,"")</f>
        <v>444</v>
      </c>
      <c r="CE461">
        <f>IF([171]Sheet1!A393&lt;&gt;"",[171]Sheet1!A393,"")</f>
        <v>6</v>
      </c>
      <c r="CF461">
        <f>IF([172]Sheet1!A393&lt;&gt;"",[172]Sheet1!A393,"")</f>
        <v>560</v>
      </c>
      <c r="CG461">
        <f>IF([173]Sheet1!A393&lt;&gt;"",[173]Sheet1!A393,"")</f>
        <v>59</v>
      </c>
      <c r="CH461">
        <f>IF([174]Sheet1!A393&lt;&gt;"",[174]Sheet1!A393,"")</f>
        <v>398</v>
      </c>
      <c r="CI461">
        <f>IF([175]Sheet1!A393&lt;&gt;"",[175]Sheet1!A393,"")</f>
        <v>513</v>
      </c>
      <c r="CJ461">
        <f>IF([176]Sheet1!A393&lt;&gt;"",[176]Sheet1!A393,"")</f>
        <v>3</v>
      </c>
      <c r="CK461">
        <f>IF([177]Sheet1!A393&lt;&gt;"",[177]Sheet1!A393,"")</f>
        <v>168</v>
      </c>
      <c r="CL461">
        <f>IF([178]Sheet1!A393&lt;&gt;"",[178]Sheet1!A393,"")</f>
        <v>395</v>
      </c>
    </row>
    <row r="462" spans="2:90">
      <c r="B462">
        <f>IF([90]Sheet1!A394&lt;&gt;"",[90]Sheet1!A394,"")</f>
        <v>159</v>
      </c>
      <c r="C462" t="str">
        <f>IF([91]Sheet1!A394&lt;&gt;"",[91]Sheet1!A394,"")</f>
        <v/>
      </c>
      <c r="D462" t="str">
        <f>IF([92]Sheet1!A394&lt;&gt;"",[92]Sheet1!A394,"")</f>
        <v/>
      </c>
      <c r="E462" t="str">
        <f>IF([93]Sheet1!A394&lt;&gt;"",[93]Sheet1!A394,"")</f>
        <v/>
      </c>
      <c r="F462" t="str">
        <f>IF([94]Sheet1!A394&lt;&gt;"",[94]Sheet1!A394,"")</f>
        <v/>
      </c>
      <c r="G462">
        <f>IF([95]Sheet1!A394&lt;&gt;"",[95]Sheet1!A394,"")</f>
        <v>170</v>
      </c>
      <c r="H462">
        <f>IF([96]Sheet1!A394&lt;&gt;"",[96]Sheet1!A394,"")</f>
        <v>215</v>
      </c>
      <c r="I462">
        <f>IF([97]Sheet1!A394&lt;&gt;"",[97]Sheet1!A394,"")</f>
        <v>355</v>
      </c>
      <c r="J462">
        <f>IF([98]Sheet1!A394&lt;&gt;"",[98]Sheet1!A394,"")</f>
        <v>169</v>
      </c>
      <c r="K462">
        <f>IF([99]Sheet1!A394&lt;&gt;"",[99]Sheet1!A394,"")</f>
        <v>614</v>
      </c>
      <c r="L462">
        <f>IF([100]Sheet1!A394&lt;&gt;"",[100]Sheet1!A394,"")</f>
        <v>292</v>
      </c>
      <c r="M462" t="str">
        <f>IF([101]Sheet1!A394&lt;&gt;"",[101]Sheet1!A394,"")</f>
        <v/>
      </c>
      <c r="N462" t="str">
        <f>IF([102]Sheet1!A394&lt;&gt;"",[102]Sheet1!A394,"")</f>
        <v/>
      </c>
      <c r="O462">
        <f>IF([103]Sheet1!A394&lt;&gt;"",[103]Sheet1!A394,"")</f>
        <v>561</v>
      </c>
      <c r="P462">
        <f>IF([104]Sheet1!A394&lt;&gt;"",[104]Sheet1!A394,"")</f>
        <v>28</v>
      </c>
      <c r="Q462">
        <f>IF([105]Sheet1!A394&lt;&gt;"",[105]Sheet1!A394,"")</f>
        <v>638</v>
      </c>
      <c r="R462">
        <f>IF([106]Sheet1!A394&lt;&gt;"",[106]Sheet1!A394,"")</f>
        <v>571</v>
      </c>
      <c r="S462">
        <f>IF([107]Sheet1!A394&lt;&gt;"",[107]Sheet1!A394,"")</f>
        <v>371</v>
      </c>
      <c r="T462">
        <f>IF([108]Sheet1!A394&lt;&gt;"",[108]Sheet1!A394,"")</f>
        <v>328</v>
      </c>
      <c r="U462">
        <f>IF([109]Sheet1!A394&lt;&gt;"",[109]Sheet1!A394,"")</f>
        <v>243</v>
      </c>
      <c r="V462">
        <f>IF([110]Sheet1!A394&lt;&gt;"",[110]Sheet1!A394,"")</f>
        <v>57</v>
      </c>
      <c r="W462">
        <f>IF([111]Sheet1!A394&lt;&gt;"",[111]Sheet1!A394,"")</f>
        <v>212</v>
      </c>
      <c r="X462">
        <f>IF([112]Sheet1!A394&lt;&gt;"",[112]Sheet1!A394,"")</f>
        <v>474</v>
      </c>
      <c r="Y462">
        <f>IF([113]Sheet1!A394&lt;&gt;"",[113]Sheet1!A394,"")</f>
        <v>143</v>
      </c>
      <c r="Z462">
        <f>IF([114]Sheet1!A394&lt;&gt;"",[114]Sheet1!A394,"")</f>
        <v>113</v>
      </c>
      <c r="AA462">
        <f>IF([115]Sheet1!A394&lt;&gt;"",[115]Sheet1!A394,"")</f>
        <v>527</v>
      </c>
      <c r="AB462">
        <f>IF([116]Sheet1!A394&lt;&gt;"",[116]Sheet1!A394,"")</f>
        <v>393</v>
      </c>
      <c r="AC462">
        <f>IF([117]Sheet1!A394&lt;&gt;"",[117]Sheet1!A394,"")</f>
        <v>466</v>
      </c>
      <c r="AD462">
        <f>IF([118]Sheet1!A394&lt;&gt;"",[118]Sheet1!A394,"")</f>
        <v>548</v>
      </c>
      <c r="AE462">
        <f>IF([119]Sheet1!A394&lt;&gt;"",[119]Sheet1!A394,"")</f>
        <v>338</v>
      </c>
      <c r="AF462">
        <f>IF([120]Sheet1!A394&lt;&gt;"",[120]Sheet1!A394,"")</f>
        <v>494</v>
      </c>
      <c r="AG462" t="str">
        <f>IF([121]Sheet1!A394&lt;&gt;"",[121]Sheet1!A394,"")</f>
        <v/>
      </c>
      <c r="AH462">
        <f>IF([122]Sheet1!A394&lt;&gt;"",[122]Sheet1!A394,"")</f>
        <v>527</v>
      </c>
      <c r="AI462">
        <f>IF([123]Sheet1!A394&lt;&gt;"",[123]Sheet1!A394,"")</f>
        <v>459</v>
      </c>
      <c r="AJ462">
        <f>IF([124]Sheet1!A394&lt;&gt;"",[124]Sheet1!A394,"")</f>
        <v>209</v>
      </c>
      <c r="AK462">
        <f>IF([125]Sheet1!A394&lt;&gt;"",[125]Sheet1!A394,"")</f>
        <v>86</v>
      </c>
      <c r="AL462">
        <f>IF([126]Sheet1!A394&lt;&gt;"",[126]Sheet1!A394,"")</f>
        <v>451</v>
      </c>
      <c r="AM462">
        <f>IF([127]Sheet1!A394&lt;&gt;"",[127]Sheet1!A394,"")</f>
        <v>59</v>
      </c>
      <c r="AN462">
        <f>IF([128]Sheet1!A394&lt;&gt;"",[128]Sheet1!A394,"")</f>
        <v>75</v>
      </c>
      <c r="AO462" t="str">
        <f>IF([129]Sheet1!A394&lt;&gt;"",[129]Sheet1!A394,"")</f>
        <v/>
      </c>
      <c r="AP462" t="str">
        <f>IF([130]Sheet1!A394&lt;&gt;"",[130]Sheet1!A394,"")</f>
        <v/>
      </c>
      <c r="AQ462">
        <f>IF([131]Sheet1!A394&lt;&gt;"",[131]Sheet1!A394,"")</f>
        <v>73</v>
      </c>
      <c r="AR462">
        <f>IF([132]Sheet1!A394&lt;&gt;"",[132]Sheet1!A394,"")</f>
        <v>14</v>
      </c>
      <c r="AS462">
        <f>IF([133]Sheet1!A394&lt;&gt;"",[133]Sheet1!A394,"")</f>
        <v>554</v>
      </c>
      <c r="AT462">
        <f>IF([134]Sheet1!A394&lt;&gt;"",[134]Sheet1!A394,"")</f>
        <v>66</v>
      </c>
      <c r="AU462">
        <f>IF([135]Sheet1!A394&lt;&gt;"",[135]Sheet1!A394,"")</f>
        <v>300</v>
      </c>
      <c r="AV462">
        <f>IF([136]Sheet1!A394&lt;&gt;"",[136]Sheet1!A394,"")</f>
        <v>618</v>
      </c>
      <c r="AW462">
        <f>IF([137]Sheet1!A394&lt;&gt;"",[137]Sheet1!A394,"")</f>
        <v>74</v>
      </c>
      <c r="AX462">
        <f>IF([138]Sheet1!A394&lt;&gt;"",[138]Sheet1!A394,"")</f>
        <v>659</v>
      </c>
      <c r="AY462">
        <f>IF([139]Sheet1!A394&lt;&gt;"",[139]Sheet1!A394,"")</f>
        <v>561</v>
      </c>
      <c r="AZ462">
        <f>IF([140]Sheet1!A394&lt;&gt;"",[140]Sheet1!A394,"")</f>
        <v>212</v>
      </c>
      <c r="BA462">
        <f>IF([141]Sheet1!A394&lt;&gt;"",[141]Sheet1!A394,"")</f>
        <v>595</v>
      </c>
      <c r="BB462">
        <f>IF([142]Sheet1!A394&lt;&gt;"",[142]Sheet1!A394,"")</f>
        <v>621</v>
      </c>
      <c r="BC462">
        <f>IF([143]Sheet1!A394&lt;&gt;"",[143]Sheet1!A394,"")</f>
        <v>558</v>
      </c>
      <c r="BD462">
        <f>IF([144]Sheet1!A394&lt;&gt;"",[144]Sheet1!A394,"")</f>
        <v>244</v>
      </c>
      <c r="BE462">
        <f>IF([145]Sheet1!A394&lt;&gt;"",[145]Sheet1!A394,"")</f>
        <v>47</v>
      </c>
      <c r="BF462">
        <f>IF([146]Sheet1!A394&lt;&gt;"",[146]Sheet1!A394,"")</f>
        <v>123</v>
      </c>
      <c r="BG462">
        <f>IF([147]Sheet1!A394&lt;&gt;"",[147]Sheet1!A394,"")</f>
        <v>177</v>
      </c>
      <c r="BH462">
        <f>IF([148]Sheet1!A394&lt;&gt;"",[148]Sheet1!A394,"")</f>
        <v>328</v>
      </c>
      <c r="BI462">
        <f>IF([149]Sheet1!A394&lt;&gt;"",[149]Sheet1!A394,"")</f>
        <v>595</v>
      </c>
      <c r="BJ462">
        <f>IF([150]Sheet1!A394&lt;&gt;"",[150]Sheet1!A394,"")</f>
        <v>189</v>
      </c>
      <c r="BK462">
        <f>IF([151]Sheet1!A394&lt;&gt;"",[151]Sheet1!A394,"")</f>
        <v>338</v>
      </c>
      <c r="BL462">
        <f>IF([152]Sheet1!A394&lt;&gt;"",[152]Sheet1!A394,"")</f>
        <v>170</v>
      </c>
      <c r="BM462">
        <f>IF([153]Sheet1!A394&lt;&gt;"",[153]Sheet1!A394,"")</f>
        <v>273</v>
      </c>
      <c r="BN462">
        <f>IF([154]Sheet1!A394&lt;&gt;"",[154]Sheet1!A394,"")</f>
        <v>307</v>
      </c>
      <c r="BO462">
        <f>IF([155]Sheet1!A394&lt;&gt;"",[155]Sheet1!A394,"")</f>
        <v>139</v>
      </c>
      <c r="BP462">
        <f>IF([156]Sheet1!A394&lt;&gt;"",[156]Sheet1!A394,"")</f>
        <v>148</v>
      </c>
      <c r="BQ462">
        <f>IF([157]Sheet1!A394&lt;&gt;"",[157]Sheet1!A394,"")</f>
        <v>201</v>
      </c>
      <c r="BR462">
        <f>IF([158]Sheet1!A394&lt;&gt;"",[158]Sheet1!A394,"")</f>
        <v>510</v>
      </c>
      <c r="BS462">
        <f>IF([159]Sheet1!A394&lt;&gt;"",[159]Sheet1!A394,"")</f>
        <v>237</v>
      </c>
      <c r="BT462">
        <f>IF([160]Sheet1!A394&lt;&gt;"",[160]Sheet1!A394,"")</f>
        <v>660</v>
      </c>
      <c r="BU462">
        <f>IF([161]Sheet1!A394&lt;&gt;"",[161]Sheet1!A394,"")</f>
        <v>498</v>
      </c>
      <c r="BV462">
        <f>IF([162]Sheet1!A394&lt;&gt;"",[162]Sheet1!A394,"")</f>
        <v>157</v>
      </c>
      <c r="BW462">
        <f>IF([163]Sheet1!A394&lt;&gt;"",[163]Sheet1!A394,"")</f>
        <v>207</v>
      </c>
      <c r="BX462">
        <f>IF([164]Sheet1!A394&lt;&gt;"",[164]Sheet1!A394,"")</f>
        <v>33</v>
      </c>
      <c r="BY462">
        <f>IF([165]Sheet1!A394&lt;&gt;"",[165]Sheet1!A394,"")</f>
        <v>641</v>
      </c>
      <c r="BZ462">
        <f>IF([166]Sheet1!A394&lt;&gt;"",[166]Sheet1!A394,"")</f>
        <v>26</v>
      </c>
      <c r="CA462">
        <f>IF([167]Sheet1!A394&lt;&gt;"",[167]Sheet1!A394,"")</f>
        <v>579</v>
      </c>
      <c r="CB462">
        <f>IF([168]Sheet1!A394&lt;&gt;"",[168]Sheet1!A394,"")</f>
        <v>156</v>
      </c>
      <c r="CC462">
        <f>IF([169]Sheet1!A394&lt;&gt;"",[169]Sheet1!A394,"")</f>
        <v>89</v>
      </c>
      <c r="CD462">
        <f>IF([170]Sheet1!A394&lt;&gt;"",[170]Sheet1!A394,"")</f>
        <v>0</v>
      </c>
      <c r="CE462">
        <f>IF([171]Sheet1!A394&lt;&gt;"",[171]Sheet1!A394,"")</f>
        <v>90</v>
      </c>
      <c r="CF462">
        <f>IF([172]Sheet1!A394&lt;&gt;"",[172]Sheet1!A394,"")</f>
        <v>151</v>
      </c>
      <c r="CG462">
        <f>IF([173]Sheet1!A394&lt;&gt;"",[173]Sheet1!A394,"")</f>
        <v>663</v>
      </c>
      <c r="CH462">
        <f>IF([174]Sheet1!A394&lt;&gt;"",[174]Sheet1!A394,"")</f>
        <v>95</v>
      </c>
      <c r="CI462">
        <f>IF([175]Sheet1!A394&lt;&gt;"",[175]Sheet1!A394,"")</f>
        <v>308</v>
      </c>
      <c r="CJ462">
        <f>IF([176]Sheet1!A394&lt;&gt;"",[176]Sheet1!A394,"")</f>
        <v>578</v>
      </c>
      <c r="CK462">
        <f>IF([177]Sheet1!A394&lt;&gt;"",[177]Sheet1!A394,"")</f>
        <v>261</v>
      </c>
      <c r="CL462">
        <f>IF([178]Sheet1!A394&lt;&gt;"",[178]Sheet1!A394,"")</f>
        <v>256</v>
      </c>
    </row>
    <row r="463" spans="2:90">
      <c r="B463">
        <f>IF([90]Sheet1!A395&lt;&gt;"",[90]Sheet1!A395,"")</f>
        <v>292</v>
      </c>
      <c r="C463" t="str">
        <f>IF([91]Sheet1!A395&lt;&gt;"",[91]Sheet1!A395,"")</f>
        <v/>
      </c>
      <c r="D463" t="str">
        <f>IF([92]Sheet1!A395&lt;&gt;"",[92]Sheet1!A395,"")</f>
        <v/>
      </c>
      <c r="E463" t="str">
        <f>IF([93]Sheet1!A395&lt;&gt;"",[93]Sheet1!A395,"")</f>
        <v/>
      </c>
      <c r="F463" t="str">
        <f>IF([94]Sheet1!A395&lt;&gt;"",[94]Sheet1!A395,"")</f>
        <v/>
      </c>
      <c r="G463">
        <f>IF([95]Sheet1!A395&lt;&gt;"",[95]Sheet1!A395,"")</f>
        <v>206</v>
      </c>
      <c r="H463">
        <f>IF([96]Sheet1!A395&lt;&gt;"",[96]Sheet1!A395,"")</f>
        <v>221</v>
      </c>
      <c r="I463">
        <f>IF([97]Sheet1!A395&lt;&gt;"",[97]Sheet1!A395,"")</f>
        <v>374</v>
      </c>
      <c r="J463">
        <f>IF([98]Sheet1!A395&lt;&gt;"",[98]Sheet1!A395,"")</f>
        <v>339</v>
      </c>
      <c r="K463">
        <f>IF([99]Sheet1!A395&lt;&gt;"",[99]Sheet1!A395,"")</f>
        <v>318</v>
      </c>
      <c r="L463">
        <f>IF([100]Sheet1!A395&lt;&gt;"",[100]Sheet1!A395,"")</f>
        <v>302</v>
      </c>
      <c r="M463" t="str">
        <f>IF([101]Sheet1!A395&lt;&gt;"",[101]Sheet1!A395,"")</f>
        <v/>
      </c>
      <c r="N463" t="str">
        <f>IF([102]Sheet1!A395&lt;&gt;"",[102]Sheet1!A395,"")</f>
        <v/>
      </c>
      <c r="O463">
        <f>IF([103]Sheet1!A395&lt;&gt;"",[103]Sheet1!A395,"")</f>
        <v>223</v>
      </c>
      <c r="P463">
        <f>IF([104]Sheet1!A395&lt;&gt;"",[104]Sheet1!A395,"")</f>
        <v>633</v>
      </c>
      <c r="Q463">
        <f>IF([105]Sheet1!A395&lt;&gt;"",[105]Sheet1!A395,"")</f>
        <v>647</v>
      </c>
      <c r="R463">
        <f>IF([106]Sheet1!A395&lt;&gt;"",[106]Sheet1!A395,"")</f>
        <v>64</v>
      </c>
      <c r="S463">
        <f>IF([107]Sheet1!A395&lt;&gt;"",[107]Sheet1!A395,"")</f>
        <v>463</v>
      </c>
      <c r="T463">
        <f>IF([108]Sheet1!A395&lt;&gt;"",[108]Sheet1!A395,"")</f>
        <v>131</v>
      </c>
      <c r="U463">
        <f>IF([109]Sheet1!A395&lt;&gt;"",[109]Sheet1!A395,"")</f>
        <v>157</v>
      </c>
      <c r="V463">
        <f>IF([110]Sheet1!A395&lt;&gt;"",[110]Sheet1!A395,"")</f>
        <v>248</v>
      </c>
      <c r="W463">
        <f>IF([111]Sheet1!A395&lt;&gt;"",[111]Sheet1!A395,"")</f>
        <v>311</v>
      </c>
      <c r="X463">
        <f>IF([112]Sheet1!A395&lt;&gt;"",[112]Sheet1!A395,"")</f>
        <v>40</v>
      </c>
      <c r="Y463">
        <f>IF([113]Sheet1!A395&lt;&gt;"",[113]Sheet1!A395,"")</f>
        <v>28</v>
      </c>
      <c r="Z463">
        <f>IF([114]Sheet1!A395&lt;&gt;"",[114]Sheet1!A395,"")</f>
        <v>330</v>
      </c>
      <c r="AA463">
        <f>IF([115]Sheet1!A395&lt;&gt;"",[115]Sheet1!A395,"")</f>
        <v>240</v>
      </c>
      <c r="AB463">
        <f>IF([116]Sheet1!A395&lt;&gt;"",[116]Sheet1!A395,"")</f>
        <v>59</v>
      </c>
      <c r="AC463">
        <f>IF([117]Sheet1!A395&lt;&gt;"",[117]Sheet1!A395,"")</f>
        <v>102</v>
      </c>
      <c r="AD463">
        <f>IF([118]Sheet1!A395&lt;&gt;"",[118]Sheet1!A395,"")</f>
        <v>342</v>
      </c>
      <c r="AE463">
        <f>IF([119]Sheet1!A395&lt;&gt;"",[119]Sheet1!A395,"")</f>
        <v>293</v>
      </c>
      <c r="AF463">
        <f>IF([120]Sheet1!A395&lt;&gt;"",[120]Sheet1!A395,"")</f>
        <v>248</v>
      </c>
      <c r="AG463" t="str">
        <f>IF([121]Sheet1!A395&lt;&gt;"",[121]Sheet1!A395,"")</f>
        <v/>
      </c>
      <c r="AH463">
        <f>IF([122]Sheet1!A395&lt;&gt;"",[122]Sheet1!A395,"")</f>
        <v>485</v>
      </c>
      <c r="AI463">
        <f>IF([123]Sheet1!A395&lt;&gt;"",[123]Sheet1!A395,"")</f>
        <v>290</v>
      </c>
      <c r="AJ463">
        <f>IF([124]Sheet1!A395&lt;&gt;"",[124]Sheet1!A395,"")</f>
        <v>528</v>
      </c>
      <c r="AK463">
        <f>IF([125]Sheet1!A395&lt;&gt;"",[125]Sheet1!A395,"")</f>
        <v>92</v>
      </c>
      <c r="AL463">
        <f>IF([126]Sheet1!A395&lt;&gt;"",[126]Sheet1!A395,"")</f>
        <v>87</v>
      </c>
      <c r="AM463">
        <f>IF([127]Sheet1!A395&lt;&gt;"",[127]Sheet1!A395,"")</f>
        <v>391</v>
      </c>
      <c r="AN463">
        <f>IF([128]Sheet1!A395&lt;&gt;"",[128]Sheet1!A395,"")</f>
        <v>41</v>
      </c>
      <c r="AO463" t="str">
        <f>IF([129]Sheet1!A395&lt;&gt;"",[129]Sheet1!A395,"")</f>
        <v/>
      </c>
      <c r="AP463" t="str">
        <f>IF([130]Sheet1!A395&lt;&gt;"",[130]Sheet1!A395,"")</f>
        <v/>
      </c>
      <c r="AQ463">
        <f>IF([131]Sheet1!A395&lt;&gt;"",[131]Sheet1!A395,"")</f>
        <v>241</v>
      </c>
      <c r="AR463">
        <f>IF([132]Sheet1!A395&lt;&gt;"",[132]Sheet1!A395,"")</f>
        <v>171</v>
      </c>
      <c r="AS463">
        <f>IF([133]Sheet1!A395&lt;&gt;"",[133]Sheet1!A395,"")</f>
        <v>343</v>
      </c>
      <c r="AT463">
        <f>IF([134]Sheet1!A395&lt;&gt;"",[134]Sheet1!A395,"")</f>
        <v>126</v>
      </c>
      <c r="AU463">
        <f>IF([135]Sheet1!A395&lt;&gt;"",[135]Sheet1!A395,"")</f>
        <v>40</v>
      </c>
      <c r="AV463">
        <f>IF([136]Sheet1!A395&lt;&gt;"",[136]Sheet1!A395,"")</f>
        <v>284</v>
      </c>
      <c r="AW463">
        <f>IF([137]Sheet1!A395&lt;&gt;"",[137]Sheet1!A395,"")</f>
        <v>560</v>
      </c>
      <c r="AX463">
        <f>IF([138]Sheet1!A395&lt;&gt;"",[138]Sheet1!A395,"")</f>
        <v>359</v>
      </c>
      <c r="AY463">
        <f>IF([139]Sheet1!A395&lt;&gt;"",[139]Sheet1!A395,"")</f>
        <v>306</v>
      </c>
      <c r="AZ463">
        <f>IF([140]Sheet1!A395&lt;&gt;"",[140]Sheet1!A395,"")</f>
        <v>166</v>
      </c>
      <c r="BA463">
        <f>IF([141]Sheet1!A395&lt;&gt;"",[141]Sheet1!A395,"")</f>
        <v>321</v>
      </c>
      <c r="BB463">
        <f>IF([142]Sheet1!A395&lt;&gt;"",[142]Sheet1!A395,"")</f>
        <v>196</v>
      </c>
      <c r="BC463">
        <f>IF([143]Sheet1!A395&lt;&gt;"",[143]Sheet1!A395,"")</f>
        <v>124</v>
      </c>
      <c r="BD463">
        <f>IF([144]Sheet1!A395&lt;&gt;"",[144]Sheet1!A395,"")</f>
        <v>310</v>
      </c>
      <c r="BE463">
        <f>IF([145]Sheet1!A395&lt;&gt;"",[145]Sheet1!A395,"")</f>
        <v>225</v>
      </c>
      <c r="BF463">
        <f>IF([146]Sheet1!A395&lt;&gt;"",[146]Sheet1!A395,"")</f>
        <v>347</v>
      </c>
      <c r="BG463">
        <f>IF([147]Sheet1!A395&lt;&gt;"",[147]Sheet1!A395,"")</f>
        <v>328</v>
      </c>
      <c r="BH463">
        <f>IF([148]Sheet1!A395&lt;&gt;"",[148]Sheet1!A395,"")</f>
        <v>268</v>
      </c>
      <c r="BI463">
        <f>IF([149]Sheet1!A395&lt;&gt;"",[149]Sheet1!A395,"")</f>
        <v>578</v>
      </c>
      <c r="BJ463">
        <f>IF([150]Sheet1!A395&lt;&gt;"",[150]Sheet1!A395,"")</f>
        <v>376</v>
      </c>
      <c r="BK463">
        <f>IF([151]Sheet1!A395&lt;&gt;"",[151]Sheet1!A395,"")</f>
        <v>395</v>
      </c>
      <c r="BL463">
        <f>IF([152]Sheet1!A395&lt;&gt;"",[152]Sheet1!A395,"")</f>
        <v>7</v>
      </c>
      <c r="BM463">
        <f>IF([153]Sheet1!A395&lt;&gt;"",[153]Sheet1!A395,"")</f>
        <v>557</v>
      </c>
      <c r="BN463">
        <f>IF([154]Sheet1!A395&lt;&gt;"",[154]Sheet1!A395,"")</f>
        <v>82</v>
      </c>
      <c r="BO463">
        <f>IF([155]Sheet1!A395&lt;&gt;"",[155]Sheet1!A395,"")</f>
        <v>196</v>
      </c>
      <c r="BP463">
        <f>IF([156]Sheet1!A395&lt;&gt;"",[156]Sheet1!A395,"")</f>
        <v>254</v>
      </c>
      <c r="BQ463">
        <f>IF([157]Sheet1!A395&lt;&gt;"",[157]Sheet1!A395,"")</f>
        <v>48</v>
      </c>
      <c r="BR463">
        <f>IF([158]Sheet1!A395&lt;&gt;"",[158]Sheet1!A395,"")</f>
        <v>214</v>
      </c>
      <c r="BS463">
        <f>IF([159]Sheet1!A395&lt;&gt;"",[159]Sheet1!A395,"")</f>
        <v>377</v>
      </c>
      <c r="BT463">
        <f>IF([160]Sheet1!A395&lt;&gt;"",[160]Sheet1!A395,"")</f>
        <v>302</v>
      </c>
      <c r="BU463">
        <f>IF([161]Sheet1!A395&lt;&gt;"",[161]Sheet1!A395,"")</f>
        <v>258</v>
      </c>
      <c r="BV463">
        <f>IF([162]Sheet1!A395&lt;&gt;"",[162]Sheet1!A395,"")</f>
        <v>445</v>
      </c>
      <c r="BW463">
        <f>IF([163]Sheet1!A395&lt;&gt;"",[163]Sheet1!A395,"")</f>
        <v>162</v>
      </c>
      <c r="BX463">
        <f>IF([164]Sheet1!A395&lt;&gt;"",[164]Sheet1!A395,"")</f>
        <v>334</v>
      </c>
      <c r="BY463">
        <f>IF([165]Sheet1!A395&lt;&gt;"",[165]Sheet1!A395,"")</f>
        <v>116</v>
      </c>
      <c r="BZ463">
        <f>IF([166]Sheet1!A395&lt;&gt;"",[166]Sheet1!A395,"")</f>
        <v>569</v>
      </c>
      <c r="CA463">
        <f>IF([167]Sheet1!A395&lt;&gt;"",[167]Sheet1!A395,"")</f>
        <v>258</v>
      </c>
      <c r="CB463">
        <f>IF([168]Sheet1!A395&lt;&gt;"",[168]Sheet1!A395,"")</f>
        <v>571</v>
      </c>
      <c r="CC463">
        <f>IF([169]Sheet1!A395&lt;&gt;"",[169]Sheet1!A395,"")</f>
        <v>271</v>
      </c>
      <c r="CD463">
        <f>IF([170]Sheet1!A395&lt;&gt;"",[170]Sheet1!A395,"")</f>
        <v>490</v>
      </c>
      <c r="CE463">
        <f>IF([171]Sheet1!A395&lt;&gt;"",[171]Sheet1!A395,"")</f>
        <v>643</v>
      </c>
      <c r="CF463">
        <f>IF([172]Sheet1!A395&lt;&gt;"",[172]Sheet1!A395,"")</f>
        <v>234</v>
      </c>
      <c r="CG463">
        <f>IF([173]Sheet1!A395&lt;&gt;"",[173]Sheet1!A395,"")</f>
        <v>274</v>
      </c>
      <c r="CH463">
        <f>IF([174]Sheet1!A395&lt;&gt;"",[174]Sheet1!A395,"")</f>
        <v>299</v>
      </c>
      <c r="CI463">
        <f>IF([175]Sheet1!A395&lt;&gt;"",[175]Sheet1!A395,"")</f>
        <v>13</v>
      </c>
      <c r="CJ463">
        <f>IF([176]Sheet1!A395&lt;&gt;"",[176]Sheet1!A395,"")</f>
        <v>47</v>
      </c>
      <c r="CK463">
        <f>IF([177]Sheet1!A395&lt;&gt;"",[177]Sheet1!A395,"")</f>
        <v>19</v>
      </c>
      <c r="CL463">
        <f>IF([178]Sheet1!A395&lt;&gt;"",[178]Sheet1!A395,"")</f>
        <v>656</v>
      </c>
    </row>
    <row r="464" spans="2:90">
      <c r="B464">
        <f>IF([90]Sheet1!A396&lt;&gt;"",[90]Sheet1!A396,"")</f>
        <v>15</v>
      </c>
      <c r="C464" t="str">
        <f>IF([91]Sheet1!A396&lt;&gt;"",[91]Sheet1!A396,"")</f>
        <v/>
      </c>
      <c r="D464" t="str">
        <f>IF([92]Sheet1!A396&lt;&gt;"",[92]Sheet1!A396,"")</f>
        <v/>
      </c>
      <c r="E464" t="str">
        <f>IF([93]Sheet1!A396&lt;&gt;"",[93]Sheet1!A396,"")</f>
        <v/>
      </c>
      <c r="F464" t="str">
        <f>IF([94]Sheet1!A396&lt;&gt;"",[94]Sheet1!A396,"")</f>
        <v/>
      </c>
      <c r="G464">
        <f>IF([95]Sheet1!A396&lt;&gt;"",[95]Sheet1!A396,"")</f>
        <v>634</v>
      </c>
      <c r="H464">
        <f>IF([96]Sheet1!A396&lt;&gt;"",[96]Sheet1!A396,"")</f>
        <v>640</v>
      </c>
      <c r="I464">
        <f>IF([97]Sheet1!A396&lt;&gt;"",[97]Sheet1!A396,"")</f>
        <v>589</v>
      </c>
      <c r="J464">
        <f>IF([98]Sheet1!A396&lt;&gt;"",[98]Sheet1!A396,"")</f>
        <v>390</v>
      </c>
      <c r="K464">
        <f>IF([99]Sheet1!A396&lt;&gt;"",[99]Sheet1!A396,"")</f>
        <v>279</v>
      </c>
      <c r="L464">
        <f>IF([100]Sheet1!A396&lt;&gt;"",[100]Sheet1!A396,"")</f>
        <v>193</v>
      </c>
      <c r="M464" t="str">
        <f>IF([101]Sheet1!A396&lt;&gt;"",[101]Sheet1!A396,"")</f>
        <v/>
      </c>
      <c r="N464" t="str">
        <f>IF([102]Sheet1!A396&lt;&gt;"",[102]Sheet1!A396,"")</f>
        <v/>
      </c>
      <c r="O464">
        <f>IF([103]Sheet1!A396&lt;&gt;"",[103]Sheet1!A396,"")</f>
        <v>358</v>
      </c>
      <c r="P464">
        <f>IF([104]Sheet1!A396&lt;&gt;"",[104]Sheet1!A396,"")</f>
        <v>656</v>
      </c>
      <c r="Q464">
        <f>IF([105]Sheet1!A396&lt;&gt;"",[105]Sheet1!A396,"")</f>
        <v>342</v>
      </c>
      <c r="R464">
        <f>IF([106]Sheet1!A396&lt;&gt;"",[106]Sheet1!A396,"")</f>
        <v>129</v>
      </c>
      <c r="S464">
        <f>IF([107]Sheet1!A396&lt;&gt;"",[107]Sheet1!A396,"")</f>
        <v>238</v>
      </c>
      <c r="T464">
        <f>IF([108]Sheet1!A396&lt;&gt;"",[108]Sheet1!A396,"")</f>
        <v>226</v>
      </c>
      <c r="U464">
        <f>IF([109]Sheet1!A396&lt;&gt;"",[109]Sheet1!A396,"")</f>
        <v>411</v>
      </c>
      <c r="V464">
        <f>IF([110]Sheet1!A396&lt;&gt;"",[110]Sheet1!A396,"")</f>
        <v>436</v>
      </c>
      <c r="W464">
        <f>IF([111]Sheet1!A396&lt;&gt;"",[111]Sheet1!A396,"")</f>
        <v>54</v>
      </c>
      <c r="X464">
        <f>IF([112]Sheet1!A396&lt;&gt;"",[112]Sheet1!A396,"")</f>
        <v>162</v>
      </c>
      <c r="Y464">
        <f>IF([113]Sheet1!A396&lt;&gt;"",[113]Sheet1!A396,"")</f>
        <v>547</v>
      </c>
      <c r="Z464">
        <f>IF([114]Sheet1!A396&lt;&gt;"",[114]Sheet1!A396,"")</f>
        <v>259</v>
      </c>
      <c r="AA464">
        <f>IF([115]Sheet1!A396&lt;&gt;"",[115]Sheet1!A396,"")</f>
        <v>14</v>
      </c>
      <c r="AB464">
        <f>IF([116]Sheet1!A396&lt;&gt;"",[116]Sheet1!A396,"")</f>
        <v>80</v>
      </c>
      <c r="AC464">
        <f>IF([117]Sheet1!A396&lt;&gt;"",[117]Sheet1!A396,"")</f>
        <v>67</v>
      </c>
      <c r="AD464">
        <f>IF([118]Sheet1!A396&lt;&gt;"",[118]Sheet1!A396,"")</f>
        <v>405</v>
      </c>
      <c r="AE464">
        <f>IF([119]Sheet1!A396&lt;&gt;"",[119]Sheet1!A396,"")</f>
        <v>422</v>
      </c>
      <c r="AF464">
        <f>IF([120]Sheet1!A396&lt;&gt;"",[120]Sheet1!A396,"")</f>
        <v>165</v>
      </c>
      <c r="AG464" t="str">
        <f>IF([121]Sheet1!A396&lt;&gt;"",[121]Sheet1!A396,"")</f>
        <v/>
      </c>
      <c r="AH464">
        <f>IF([122]Sheet1!A396&lt;&gt;"",[122]Sheet1!A396,"")</f>
        <v>175</v>
      </c>
      <c r="AI464">
        <f>IF([123]Sheet1!A396&lt;&gt;"",[123]Sheet1!A396,"")</f>
        <v>370</v>
      </c>
      <c r="AJ464">
        <f>IF([124]Sheet1!A396&lt;&gt;"",[124]Sheet1!A396,"")</f>
        <v>282</v>
      </c>
      <c r="AK464">
        <f>IF([125]Sheet1!A396&lt;&gt;"",[125]Sheet1!A396,"")</f>
        <v>526</v>
      </c>
      <c r="AL464">
        <f>IF([126]Sheet1!A396&lt;&gt;"",[126]Sheet1!A396,"")</f>
        <v>220</v>
      </c>
      <c r="AM464">
        <f>IF([127]Sheet1!A396&lt;&gt;"",[127]Sheet1!A396,"")</f>
        <v>395</v>
      </c>
      <c r="AN464">
        <f>IF([128]Sheet1!A396&lt;&gt;"",[128]Sheet1!A396,"")</f>
        <v>439</v>
      </c>
      <c r="AO464" t="str">
        <f>IF([129]Sheet1!A396&lt;&gt;"",[129]Sheet1!A396,"")</f>
        <v/>
      </c>
      <c r="AP464" t="str">
        <f>IF([130]Sheet1!A396&lt;&gt;"",[130]Sheet1!A396,"")</f>
        <v/>
      </c>
      <c r="AQ464">
        <f>IF([131]Sheet1!A396&lt;&gt;"",[131]Sheet1!A396,"")</f>
        <v>398</v>
      </c>
      <c r="AR464">
        <f>IF([132]Sheet1!A396&lt;&gt;"",[132]Sheet1!A396,"")</f>
        <v>16</v>
      </c>
      <c r="AS464">
        <f>IF([133]Sheet1!A396&lt;&gt;"",[133]Sheet1!A396,"")</f>
        <v>59</v>
      </c>
      <c r="AT464">
        <f>IF([134]Sheet1!A396&lt;&gt;"",[134]Sheet1!A396,"")</f>
        <v>618</v>
      </c>
      <c r="AU464">
        <f>IF([135]Sheet1!A396&lt;&gt;"",[135]Sheet1!A396,"")</f>
        <v>185</v>
      </c>
      <c r="AV464">
        <f>IF([136]Sheet1!A396&lt;&gt;"",[136]Sheet1!A396,"")</f>
        <v>589</v>
      </c>
      <c r="AW464">
        <f>IF([137]Sheet1!A396&lt;&gt;"",[137]Sheet1!A396,"")</f>
        <v>357</v>
      </c>
      <c r="AX464">
        <f>IF([138]Sheet1!A396&lt;&gt;"",[138]Sheet1!A396,"")</f>
        <v>242</v>
      </c>
      <c r="AY464">
        <f>IF([139]Sheet1!A396&lt;&gt;"",[139]Sheet1!A396,"")</f>
        <v>134</v>
      </c>
      <c r="AZ464">
        <f>IF([140]Sheet1!A396&lt;&gt;"",[140]Sheet1!A396,"")</f>
        <v>170</v>
      </c>
      <c r="BA464">
        <f>IF([141]Sheet1!A396&lt;&gt;"",[141]Sheet1!A396,"")</f>
        <v>270</v>
      </c>
      <c r="BB464">
        <f>IF([142]Sheet1!A396&lt;&gt;"",[142]Sheet1!A396,"")</f>
        <v>141</v>
      </c>
      <c r="BC464">
        <f>IF([143]Sheet1!A396&lt;&gt;"",[143]Sheet1!A396,"")</f>
        <v>608</v>
      </c>
      <c r="BD464">
        <f>IF([144]Sheet1!A396&lt;&gt;"",[144]Sheet1!A396,"")</f>
        <v>315</v>
      </c>
      <c r="BE464">
        <f>IF([145]Sheet1!A396&lt;&gt;"",[145]Sheet1!A396,"")</f>
        <v>590</v>
      </c>
      <c r="BF464">
        <f>IF([146]Sheet1!A396&lt;&gt;"",[146]Sheet1!A396,"")</f>
        <v>43</v>
      </c>
      <c r="BG464">
        <f>IF([147]Sheet1!A396&lt;&gt;"",[147]Sheet1!A396,"")</f>
        <v>390</v>
      </c>
      <c r="BH464">
        <f>IF([148]Sheet1!A396&lt;&gt;"",[148]Sheet1!A396,"")</f>
        <v>208</v>
      </c>
      <c r="BI464">
        <f>IF([149]Sheet1!A396&lt;&gt;"",[149]Sheet1!A396,"")</f>
        <v>258</v>
      </c>
      <c r="BJ464">
        <f>IF([150]Sheet1!A396&lt;&gt;"",[150]Sheet1!A396,"")</f>
        <v>257</v>
      </c>
      <c r="BK464">
        <f>IF([151]Sheet1!A396&lt;&gt;"",[151]Sheet1!A396,"")</f>
        <v>570</v>
      </c>
      <c r="BL464">
        <f>IF([152]Sheet1!A396&lt;&gt;"",[152]Sheet1!A396,"")</f>
        <v>238</v>
      </c>
      <c r="BM464">
        <f>IF([153]Sheet1!A396&lt;&gt;"",[153]Sheet1!A396,"")</f>
        <v>247</v>
      </c>
      <c r="BN464">
        <f>IF([154]Sheet1!A396&lt;&gt;"",[154]Sheet1!A396,"")</f>
        <v>144</v>
      </c>
      <c r="BO464">
        <f>IF([155]Sheet1!A396&lt;&gt;"",[155]Sheet1!A396,"")</f>
        <v>268</v>
      </c>
      <c r="BP464">
        <f>IF([156]Sheet1!A396&lt;&gt;"",[156]Sheet1!A396,"")</f>
        <v>35</v>
      </c>
      <c r="BQ464">
        <f>IF([157]Sheet1!A396&lt;&gt;"",[157]Sheet1!A396,"")</f>
        <v>429</v>
      </c>
      <c r="BR464">
        <f>IF([158]Sheet1!A396&lt;&gt;"",[158]Sheet1!A396,"")</f>
        <v>516</v>
      </c>
      <c r="BS464">
        <f>IF([159]Sheet1!A396&lt;&gt;"",[159]Sheet1!A396,"")</f>
        <v>483</v>
      </c>
      <c r="BT464">
        <f>IF([160]Sheet1!A396&lt;&gt;"",[160]Sheet1!A396,"")</f>
        <v>146</v>
      </c>
      <c r="BU464">
        <f>IF([161]Sheet1!A396&lt;&gt;"",[161]Sheet1!A396,"")</f>
        <v>213</v>
      </c>
      <c r="BV464">
        <f>IF([162]Sheet1!A396&lt;&gt;"",[162]Sheet1!A396,"")</f>
        <v>93</v>
      </c>
      <c r="BW464">
        <f>IF([163]Sheet1!A396&lt;&gt;"",[163]Sheet1!A396,"")</f>
        <v>107</v>
      </c>
      <c r="BX464">
        <f>IF([164]Sheet1!A396&lt;&gt;"",[164]Sheet1!A396,"")</f>
        <v>587</v>
      </c>
      <c r="BY464">
        <f>IF([165]Sheet1!A396&lt;&gt;"",[165]Sheet1!A396,"")</f>
        <v>416</v>
      </c>
      <c r="BZ464">
        <f>IF([166]Sheet1!A396&lt;&gt;"",[166]Sheet1!A396,"")</f>
        <v>228</v>
      </c>
      <c r="CA464">
        <f>IF([167]Sheet1!A396&lt;&gt;"",[167]Sheet1!A396,"")</f>
        <v>237</v>
      </c>
      <c r="CB464">
        <f>IF([168]Sheet1!A396&lt;&gt;"",[168]Sheet1!A396,"")</f>
        <v>77</v>
      </c>
      <c r="CC464">
        <f>IF([169]Sheet1!A396&lt;&gt;"",[169]Sheet1!A396,"")</f>
        <v>166</v>
      </c>
      <c r="CD464">
        <f>IF([170]Sheet1!A396&lt;&gt;"",[170]Sheet1!A396,"")</f>
        <v>91</v>
      </c>
      <c r="CE464">
        <f>IF([171]Sheet1!A396&lt;&gt;"",[171]Sheet1!A396,"")</f>
        <v>621</v>
      </c>
      <c r="CF464">
        <f>IF([172]Sheet1!A396&lt;&gt;"",[172]Sheet1!A396,"")</f>
        <v>153</v>
      </c>
      <c r="CG464">
        <f>IF([173]Sheet1!A396&lt;&gt;"",[173]Sheet1!A396,"")</f>
        <v>244</v>
      </c>
      <c r="CH464">
        <f>IF([174]Sheet1!A396&lt;&gt;"",[174]Sheet1!A396,"")</f>
        <v>516</v>
      </c>
      <c r="CI464">
        <f>IF([175]Sheet1!A396&lt;&gt;"",[175]Sheet1!A396,"")</f>
        <v>523</v>
      </c>
      <c r="CJ464">
        <f>IF([176]Sheet1!A396&lt;&gt;"",[176]Sheet1!A396,"")</f>
        <v>311</v>
      </c>
      <c r="CK464">
        <f>IF([177]Sheet1!A396&lt;&gt;"",[177]Sheet1!A396,"")</f>
        <v>183</v>
      </c>
      <c r="CL464">
        <f>IF([178]Sheet1!A396&lt;&gt;"",[178]Sheet1!A396,"")</f>
        <v>557</v>
      </c>
    </row>
    <row r="465" spans="2:90">
      <c r="B465">
        <f>IF([90]Sheet1!A397&lt;&gt;"",[90]Sheet1!A397,"")</f>
        <v>486</v>
      </c>
      <c r="C465" t="str">
        <f>IF([91]Sheet1!A397&lt;&gt;"",[91]Sheet1!A397,"")</f>
        <v/>
      </c>
      <c r="D465" t="str">
        <f>IF([92]Sheet1!A397&lt;&gt;"",[92]Sheet1!A397,"")</f>
        <v/>
      </c>
      <c r="E465" t="str">
        <f>IF([93]Sheet1!A397&lt;&gt;"",[93]Sheet1!A397,"")</f>
        <v/>
      </c>
      <c r="F465" t="str">
        <f>IF([94]Sheet1!A397&lt;&gt;"",[94]Sheet1!A397,"")</f>
        <v/>
      </c>
      <c r="G465">
        <f>IF([95]Sheet1!A397&lt;&gt;"",[95]Sheet1!A397,"")</f>
        <v>345</v>
      </c>
      <c r="H465">
        <f>IF([96]Sheet1!A397&lt;&gt;"",[96]Sheet1!A397,"")</f>
        <v>203</v>
      </c>
      <c r="I465">
        <f>IF([97]Sheet1!A397&lt;&gt;"",[97]Sheet1!A397,"")</f>
        <v>605</v>
      </c>
      <c r="J465">
        <f>IF([98]Sheet1!A397&lt;&gt;"",[98]Sheet1!A397,"")</f>
        <v>215</v>
      </c>
      <c r="K465">
        <f>IF([99]Sheet1!A397&lt;&gt;"",[99]Sheet1!A397,"")</f>
        <v>111</v>
      </c>
      <c r="L465">
        <f>IF([100]Sheet1!A397&lt;&gt;"",[100]Sheet1!A397,"")</f>
        <v>177</v>
      </c>
      <c r="M465" t="str">
        <f>IF([101]Sheet1!A397&lt;&gt;"",[101]Sheet1!A397,"")</f>
        <v/>
      </c>
      <c r="N465" t="str">
        <f>IF([102]Sheet1!A397&lt;&gt;"",[102]Sheet1!A397,"")</f>
        <v/>
      </c>
      <c r="O465">
        <f>IF([103]Sheet1!A397&lt;&gt;"",[103]Sheet1!A397,"")</f>
        <v>158</v>
      </c>
      <c r="P465">
        <f>IF([104]Sheet1!A397&lt;&gt;"",[104]Sheet1!A397,"")</f>
        <v>555</v>
      </c>
      <c r="Q465">
        <f>IF([105]Sheet1!A397&lt;&gt;"",[105]Sheet1!A397,"")</f>
        <v>216</v>
      </c>
      <c r="R465">
        <f>IF([106]Sheet1!A397&lt;&gt;"",[106]Sheet1!A397,"")</f>
        <v>140</v>
      </c>
      <c r="S465">
        <f>IF([107]Sheet1!A397&lt;&gt;"",[107]Sheet1!A397,"")</f>
        <v>302</v>
      </c>
      <c r="T465">
        <f>IF([108]Sheet1!A397&lt;&gt;"",[108]Sheet1!A397,"")</f>
        <v>158</v>
      </c>
      <c r="U465">
        <f>IF([109]Sheet1!A397&lt;&gt;"",[109]Sheet1!A397,"")</f>
        <v>201</v>
      </c>
      <c r="V465">
        <f>IF([110]Sheet1!A397&lt;&gt;"",[110]Sheet1!A397,"")</f>
        <v>1</v>
      </c>
      <c r="W465">
        <f>IF([111]Sheet1!A397&lt;&gt;"",[111]Sheet1!A397,"")</f>
        <v>148</v>
      </c>
      <c r="X465">
        <f>IF([112]Sheet1!A397&lt;&gt;"",[112]Sheet1!A397,"")</f>
        <v>548</v>
      </c>
      <c r="Y465">
        <f>IF([113]Sheet1!A397&lt;&gt;"",[113]Sheet1!A397,"")</f>
        <v>276</v>
      </c>
      <c r="Z465">
        <f>IF([114]Sheet1!A397&lt;&gt;"",[114]Sheet1!A397,"")</f>
        <v>162</v>
      </c>
      <c r="AA465">
        <f>IF([115]Sheet1!A397&lt;&gt;"",[115]Sheet1!A397,"")</f>
        <v>19</v>
      </c>
      <c r="AB465">
        <f>IF([116]Sheet1!A397&lt;&gt;"",[116]Sheet1!A397,"")</f>
        <v>162</v>
      </c>
      <c r="AC465">
        <f>IF([117]Sheet1!A397&lt;&gt;"",[117]Sheet1!A397,"")</f>
        <v>113</v>
      </c>
      <c r="AD465">
        <f>IF([118]Sheet1!A397&lt;&gt;"",[118]Sheet1!A397,"")</f>
        <v>511</v>
      </c>
      <c r="AE465">
        <f>IF([119]Sheet1!A397&lt;&gt;"",[119]Sheet1!A397,"")</f>
        <v>308</v>
      </c>
      <c r="AF465">
        <f>IF([120]Sheet1!A397&lt;&gt;"",[120]Sheet1!A397,"")</f>
        <v>382</v>
      </c>
      <c r="AG465" t="str">
        <f>IF([121]Sheet1!A397&lt;&gt;"",[121]Sheet1!A397,"")</f>
        <v/>
      </c>
      <c r="AH465">
        <f>IF([122]Sheet1!A397&lt;&gt;"",[122]Sheet1!A397,"")</f>
        <v>157</v>
      </c>
      <c r="AI465">
        <f>IF([123]Sheet1!A397&lt;&gt;"",[123]Sheet1!A397,"")</f>
        <v>339</v>
      </c>
      <c r="AJ465">
        <f>IF([124]Sheet1!A397&lt;&gt;"",[124]Sheet1!A397,"")</f>
        <v>343</v>
      </c>
      <c r="AK465">
        <f>IF([125]Sheet1!A397&lt;&gt;"",[125]Sheet1!A397,"")</f>
        <v>120</v>
      </c>
      <c r="AL465">
        <f>IF([126]Sheet1!A397&lt;&gt;"",[126]Sheet1!A397,"")</f>
        <v>272</v>
      </c>
      <c r="AM465">
        <f>IF([127]Sheet1!A397&lt;&gt;"",[127]Sheet1!A397,"")</f>
        <v>20</v>
      </c>
      <c r="AN465">
        <f>IF([128]Sheet1!A397&lt;&gt;"",[128]Sheet1!A397,"")</f>
        <v>402</v>
      </c>
      <c r="AO465" t="str">
        <f>IF([129]Sheet1!A397&lt;&gt;"",[129]Sheet1!A397,"")</f>
        <v/>
      </c>
      <c r="AP465" t="str">
        <f>IF([130]Sheet1!A397&lt;&gt;"",[130]Sheet1!A397,"")</f>
        <v/>
      </c>
      <c r="AQ465">
        <f>IF([131]Sheet1!A397&lt;&gt;"",[131]Sheet1!A397,"")</f>
        <v>202</v>
      </c>
      <c r="AR465">
        <f>IF([132]Sheet1!A397&lt;&gt;"",[132]Sheet1!A397,"")</f>
        <v>87</v>
      </c>
      <c r="AS465">
        <f>IF([133]Sheet1!A397&lt;&gt;"",[133]Sheet1!A397,"")</f>
        <v>291</v>
      </c>
      <c r="AT465">
        <f>IF([134]Sheet1!A397&lt;&gt;"",[134]Sheet1!A397,"")</f>
        <v>353</v>
      </c>
      <c r="AU465">
        <f>IF([135]Sheet1!A397&lt;&gt;"",[135]Sheet1!A397,"")</f>
        <v>176</v>
      </c>
      <c r="AV465">
        <f>IF([136]Sheet1!A397&lt;&gt;"",[136]Sheet1!A397,"")</f>
        <v>28</v>
      </c>
      <c r="AW465">
        <f>IF([137]Sheet1!A397&lt;&gt;"",[137]Sheet1!A397,"")</f>
        <v>77</v>
      </c>
      <c r="AX465">
        <f>IF([138]Sheet1!A397&lt;&gt;"",[138]Sheet1!A397,"")</f>
        <v>358</v>
      </c>
      <c r="AY465">
        <f>IF([139]Sheet1!A397&lt;&gt;"",[139]Sheet1!A397,"")</f>
        <v>663</v>
      </c>
      <c r="AZ465">
        <f>IF([140]Sheet1!A397&lt;&gt;"",[140]Sheet1!A397,"")</f>
        <v>555</v>
      </c>
      <c r="BA465">
        <f>IF([141]Sheet1!A397&lt;&gt;"",[141]Sheet1!A397,"")</f>
        <v>619</v>
      </c>
      <c r="BB465">
        <f>IF([142]Sheet1!A397&lt;&gt;"",[142]Sheet1!A397,"")</f>
        <v>303</v>
      </c>
      <c r="BC465">
        <f>IF([143]Sheet1!A397&lt;&gt;"",[143]Sheet1!A397,"")</f>
        <v>83</v>
      </c>
      <c r="BD465">
        <f>IF([144]Sheet1!A397&lt;&gt;"",[144]Sheet1!A397,"")</f>
        <v>559</v>
      </c>
      <c r="BE465">
        <f>IF([145]Sheet1!A397&lt;&gt;"",[145]Sheet1!A397,"")</f>
        <v>336</v>
      </c>
      <c r="BF465">
        <f>IF([146]Sheet1!A397&lt;&gt;"",[146]Sheet1!A397,"")</f>
        <v>636</v>
      </c>
      <c r="BG465">
        <f>IF([147]Sheet1!A397&lt;&gt;"",[147]Sheet1!A397,"")</f>
        <v>82</v>
      </c>
      <c r="BH465">
        <f>IF([148]Sheet1!A397&lt;&gt;"",[148]Sheet1!A397,"")</f>
        <v>207</v>
      </c>
      <c r="BI465">
        <f>IF([149]Sheet1!A397&lt;&gt;"",[149]Sheet1!A397,"")</f>
        <v>104</v>
      </c>
      <c r="BJ465">
        <f>IF([150]Sheet1!A397&lt;&gt;"",[150]Sheet1!A397,"")</f>
        <v>107</v>
      </c>
      <c r="BK465">
        <f>IF([151]Sheet1!A397&lt;&gt;"",[151]Sheet1!A397,"")</f>
        <v>313</v>
      </c>
      <c r="BL465">
        <f>IF([152]Sheet1!A397&lt;&gt;"",[152]Sheet1!A397,"")</f>
        <v>116</v>
      </c>
      <c r="BM465">
        <f>IF([153]Sheet1!A397&lt;&gt;"",[153]Sheet1!A397,"")</f>
        <v>265</v>
      </c>
      <c r="BN465">
        <f>IF([154]Sheet1!A397&lt;&gt;"",[154]Sheet1!A397,"")</f>
        <v>372</v>
      </c>
      <c r="BO465">
        <f>IF([155]Sheet1!A397&lt;&gt;"",[155]Sheet1!A397,"")</f>
        <v>590</v>
      </c>
      <c r="BP465">
        <f>IF([156]Sheet1!A397&lt;&gt;"",[156]Sheet1!A397,"")</f>
        <v>337</v>
      </c>
      <c r="BQ465">
        <f>IF([157]Sheet1!A397&lt;&gt;"",[157]Sheet1!A397,"")</f>
        <v>640</v>
      </c>
      <c r="BR465">
        <f>IF([158]Sheet1!A397&lt;&gt;"",[158]Sheet1!A397,"")</f>
        <v>57</v>
      </c>
      <c r="BS465">
        <f>IF([159]Sheet1!A397&lt;&gt;"",[159]Sheet1!A397,"")</f>
        <v>5</v>
      </c>
      <c r="BT465">
        <f>IF([160]Sheet1!A397&lt;&gt;"",[160]Sheet1!A397,"")</f>
        <v>133</v>
      </c>
      <c r="BU465">
        <f>IF([161]Sheet1!A397&lt;&gt;"",[161]Sheet1!A397,"")</f>
        <v>227</v>
      </c>
      <c r="BV465">
        <f>IF([162]Sheet1!A397&lt;&gt;"",[162]Sheet1!A397,"")</f>
        <v>180</v>
      </c>
      <c r="BW465">
        <f>IF([163]Sheet1!A397&lt;&gt;"",[163]Sheet1!A397,"")</f>
        <v>124</v>
      </c>
      <c r="BX465">
        <f>IF([164]Sheet1!A397&lt;&gt;"",[164]Sheet1!A397,"")</f>
        <v>616</v>
      </c>
      <c r="BY465">
        <f>IF([165]Sheet1!A397&lt;&gt;"",[165]Sheet1!A397,"")</f>
        <v>650</v>
      </c>
      <c r="BZ465">
        <f>IF([166]Sheet1!A397&lt;&gt;"",[166]Sheet1!A397,"")</f>
        <v>614</v>
      </c>
      <c r="CA465">
        <f>IF([167]Sheet1!A397&lt;&gt;"",[167]Sheet1!A397,"")</f>
        <v>46</v>
      </c>
      <c r="CB465">
        <f>IF([168]Sheet1!A397&lt;&gt;"",[168]Sheet1!A397,"")</f>
        <v>48</v>
      </c>
      <c r="CC465">
        <f>IF([169]Sheet1!A397&lt;&gt;"",[169]Sheet1!A397,"")</f>
        <v>659</v>
      </c>
      <c r="CD465">
        <f>IF([170]Sheet1!A397&lt;&gt;"",[170]Sheet1!A397,"")</f>
        <v>282</v>
      </c>
      <c r="CE465">
        <f>IF([171]Sheet1!A397&lt;&gt;"",[171]Sheet1!A397,"")</f>
        <v>226</v>
      </c>
      <c r="CF465">
        <f>IF([172]Sheet1!A397&lt;&gt;"",[172]Sheet1!A397,"")</f>
        <v>331</v>
      </c>
      <c r="CG465">
        <f>IF([173]Sheet1!A397&lt;&gt;"",[173]Sheet1!A397,"")</f>
        <v>203</v>
      </c>
      <c r="CH465">
        <f>IF([174]Sheet1!A397&lt;&gt;"",[174]Sheet1!A397,"")</f>
        <v>249</v>
      </c>
      <c r="CI465">
        <f>IF([175]Sheet1!A397&lt;&gt;"",[175]Sheet1!A397,"")</f>
        <v>91</v>
      </c>
      <c r="CJ465">
        <f>IF([176]Sheet1!A397&lt;&gt;"",[176]Sheet1!A397,"")</f>
        <v>182</v>
      </c>
      <c r="CK465">
        <f>IF([177]Sheet1!A397&lt;&gt;"",[177]Sheet1!A397,"")</f>
        <v>642</v>
      </c>
      <c r="CL465">
        <f>IF([178]Sheet1!A397&lt;&gt;"",[178]Sheet1!A397,"")</f>
        <v>234</v>
      </c>
    </row>
    <row r="466" spans="2:90">
      <c r="B466">
        <f>IF([90]Sheet1!A398&lt;&gt;"",[90]Sheet1!A398,"")</f>
        <v>371</v>
      </c>
      <c r="C466" t="str">
        <f>IF([91]Sheet1!A398&lt;&gt;"",[91]Sheet1!A398,"")</f>
        <v/>
      </c>
      <c r="D466" t="str">
        <f>IF([92]Sheet1!A398&lt;&gt;"",[92]Sheet1!A398,"")</f>
        <v/>
      </c>
      <c r="E466" t="str">
        <f>IF([93]Sheet1!A398&lt;&gt;"",[93]Sheet1!A398,"")</f>
        <v/>
      </c>
      <c r="F466" t="str">
        <f>IF([94]Sheet1!A398&lt;&gt;"",[94]Sheet1!A398,"")</f>
        <v/>
      </c>
      <c r="G466">
        <f>IF([95]Sheet1!A398&lt;&gt;"",[95]Sheet1!A398,"")</f>
        <v>11</v>
      </c>
      <c r="H466">
        <f>IF([96]Sheet1!A398&lt;&gt;"",[96]Sheet1!A398,"")</f>
        <v>101</v>
      </c>
      <c r="I466">
        <f>IF([97]Sheet1!A398&lt;&gt;"",[97]Sheet1!A398,"")</f>
        <v>116</v>
      </c>
      <c r="J466">
        <f>IF([98]Sheet1!A398&lt;&gt;"",[98]Sheet1!A398,"")</f>
        <v>56</v>
      </c>
      <c r="K466">
        <f>IF([99]Sheet1!A398&lt;&gt;"",[99]Sheet1!A398,"")</f>
        <v>643</v>
      </c>
      <c r="L466">
        <f>IF([100]Sheet1!A398&lt;&gt;"",[100]Sheet1!A398,"")</f>
        <v>362</v>
      </c>
      <c r="M466" t="str">
        <f>IF([101]Sheet1!A398&lt;&gt;"",[101]Sheet1!A398,"")</f>
        <v/>
      </c>
      <c r="N466" t="str">
        <f>IF([102]Sheet1!A398&lt;&gt;"",[102]Sheet1!A398,"")</f>
        <v/>
      </c>
      <c r="O466">
        <f>IF([103]Sheet1!A398&lt;&gt;"",[103]Sheet1!A398,"")</f>
        <v>592</v>
      </c>
      <c r="P466">
        <f>IF([104]Sheet1!A398&lt;&gt;"",[104]Sheet1!A398,"")</f>
        <v>186</v>
      </c>
      <c r="Q466">
        <f>IF([105]Sheet1!A398&lt;&gt;"",[105]Sheet1!A398,"")</f>
        <v>293</v>
      </c>
      <c r="R466">
        <f>IF([106]Sheet1!A398&lt;&gt;"",[106]Sheet1!A398,"")</f>
        <v>208</v>
      </c>
      <c r="S466">
        <f>IF([107]Sheet1!A398&lt;&gt;"",[107]Sheet1!A398,"")</f>
        <v>132</v>
      </c>
      <c r="T466">
        <f>IF([108]Sheet1!A398&lt;&gt;"",[108]Sheet1!A398,"")</f>
        <v>142</v>
      </c>
      <c r="U466">
        <f>IF([109]Sheet1!A398&lt;&gt;"",[109]Sheet1!A398,"")</f>
        <v>4</v>
      </c>
      <c r="V466">
        <f>IF([110]Sheet1!A398&lt;&gt;"",[110]Sheet1!A398,"")</f>
        <v>174</v>
      </c>
      <c r="W466">
        <f>IF([111]Sheet1!A398&lt;&gt;"",[111]Sheet1!A398,"")</f>
        <v>488</v>
      </c>
      <c r="X466">
        <f>IF([112]Sheet1!A398&lt;&gt;"",[112]Sheet1!A398,"")</f>
        <v>458</v>
      </c>
      <c r="Y466">
        <f>IF([113]Sheet1!A398&lt;&gt;"",[113]Sheet1!A398,"")</f>
        <v>238</v>
      </c>
      <c r="Z466">
        <f>IF([114]Sheet1!A398&lt;&gt;"",[114]Sheet1!A398,"")</f>
        <v>76</v>
      </c>
      <c r="AA466">
        <f>IF([115]Sheet1!A398&lt;&gt;"",[115]Sheet1!A398,"")</f>
        <v>199</v>
      </c>
      <c r="AB466">
        <f>IF([116]Sheet1!A398&lt;&gt;"",[116]Sheet1!A398,"")</f>
        <v>430</v>
      </c>
      <c r="AC466">
        <f>IF([117]Sheet1!A398&lt;&gt;"",[117]Sheet1!A398,"")</f>
        <v>111</v>
      </c>
      <c r="AD466">
        <f>IF([118]Sheet1!A398&lt;&gt;"",[118]Sheet1!A398,"")</f>
        <v>90</v>
      </c>
      <c r="AE466">
        <f>IF([119]Sheet1!A398&lt;&gt;"",[119]Sheet1!A398,"")</f>
        <v>466</v>
      </c>
      <c r="AF466">
        <f>IF([120]Sheet1!A398&lt;&gt;"",[120]Sheet1!A398,"")</f>
        <v>428</v>
      </c>
      <c r="AG466" t="str">
        <f>IF([121]Sheet1!A398&lt;&gt;"",[121]Sheet1!A398,"")</f>
        <v/>
      </c>
      <c r="AH466">
        <f>IF([122]Sheet1!A398&lt;&gt;"",[122]Sheet1!A398,"")</f>
        <v>520</v>
      </c>
      <c r="AI466">
        <f>IF([123]Sheet1!A398&lt;&gt;"",[123]Sheet1!A398,"")</f>
        <v>3</v>
      </c>
      <c r="AJ466">
        <f>IF([124]Sheet1!A398&lt;&gt;"",[124]Sheet1!A398,"")</f>
        <v>291</v>
      </c>
      <c r="AK466">
        <f>IF([125]Sheet1!A398&lt;&gt;"",[125]Sheet1!A398,"")</f>
        <v>85</v>
      </c>
      <c r="AL466">
        <f>IF([126]Sheet1!A398&lt;&gt;"",[126]Sheet1!A398,"")</f>
        <v>10</v>
      </c>
      <c r="AM466">
        <f>IF([127]Sheet1!A398&lt;&gt;"",[127]Sheet1!A398,"")</f>
        <v>287</v>
      </c>
      <c r="AN466">
        <f>IF([128]Sheet1!A398&lt;&gt;"",[128]Sheet1!A398,"")</f>
        <v>20</v>
      </c>
      <c r="AO466" t="str">
        <f>IF([129]Sheet1!A398&lt;&gt;"",[129]Sheet1!A398,"")</f>
        <v/>
      </c>
      <c r="AP466" t="str">
        <f>IF([130]Sheet1!A398&lt;&gt;"",[130]Sheet1!A398,"")</f>
        <v/>
      </c>
      <c r="AQ466">
        <f>IF([131]Sheet1!A398&lt;&gt;"",[131]Sheet1!A398,"")</f>
        <v>28</v>
      </c>
      <c r="AR466">
        <f>IF([132]Sheet1!A398&lt;&gt;"",[132]Sheet1!A398,"")</f>
        <v>46</v>
      </c>
      <c r="AS466">
        <f>IF([133]Sheet1!A398&lt;&gt;"",[133]Sheet1!A398,"")</f>
        <v>217</v>
      </c>
      <c r="AT466">
        <f>IF([134]Sheet1!A398&lt;&gt;"",[134]Sheet1!A398,"")</f>
        <v>294</v>
      </c>
      <c r="AU466">
        <f>IF([135]Sheet1!A398&lt;&gt;"",[135]Sheet1!A398,"")</f>
        <v>630</v>
      </c>
      <c r="AV466">
        <f>IF([136]Sheet1!A398&lt;&gt;"",[136]Sheet1!A398,"")</f>
        <v>394</v>
      </c>
      <c r="AW466">
        <f>IF([137]Sheet1!A398&lt;&gt;"",[137]Sheet1!A398,"")</f>
        <v>379</v>
      </c>
      <c r="AX466">
        <f>IF([138]Sheet1!A398&lt;&gt;"",[138]Sheet1!A398,"")</f>
        <v>133</v>
      </c>
      <c r="AY466">
        <f>IF([139]Sheet1!A398&lt;&gt;"",[139]Sheet1!A398,"")</f>
        <v>135</v>
      </c>
      <c r="AZ466">
        <f>IF([140]Sheet1!A398&lt;&gt;"",[140]Sheet1!A398,"")</f>
        <v>397</v>
      </c>
      <c r="BA466">
        <f>IF([141]Sheet1!A398&lt;&gt;"",[141]Sheet1!A398,"")</f>
        <v>72</v>
      </c>
      <c r="BB466">
        <f>IF([142]Sheet1!A398&lt;&gt;"",[142]Sheet1!A398,"")</f>
        <v>19</v>
      </c>
      <c r="BC466">
        <f>IF([143]Sheet1!A398&lt;&gt;"",[143]Sheet1!A398,"")</f>
        <v>300</v>
      </c>
      <c r="BD466">
        <f>IF([144]Sheet1!A398&lt;&gt;"",[144]Sheet1!A398,"")</f>
        <v>369</v>
      </c>
      <c r="BE466">
        <f>IF([145]Sheet1!A398&lt;&gt;"",[145]Sheet1!A398,"")</f>
        <v>95</v>
      </c>
      <c r="BF466">
        <f>IF([146]Sheet1!A398&lt;&gt;"",[146]Sheet1!A398,"")</f>
        <v>108</v>
      </c>
      <c r="BG466">
        <f>IF([147]Sheet1!A398&lt;&gt;"",[147]Sheet1!A398,"")</f>
        <v>2</v>
      </c>
      <c r="BH466">
        <f>IF([148]Sheet1!A398&lt;&gt;"",[148]Sheet1!A398,"")</f>
        <v>114</v>
      </c>
      <c r="BI466">
        <f>IF([149]Sheet1!A398&lt;&gt;"",[149]Sheet1!A398,"")</f>
        <v>648</v>
      </c>
      <c r="BJ466">
        <f>IF([150]Sheet1!A398&lt;&gt;"",[150]Sheet1!A398,"")</f>
        <v>336</v>
      </c>
      <c r="BK466">
        <f>IF([151]Sheet1!A398&lt;&gt;"",[151]Sheet1!A398,"")</f>
        <v>9</v>
      </c>
      <c r="BL466">
        <f>IF([152]Sheet1!A398&lt;&gt;"",[152]Sheet1!A398,"")</f>
        <v>88</v>
      </c>
      <c r="BM466">
        <f>IF([153]Sheet1!A398&lt;&gt;"",[153]Sheet1!A398,"")</f>
        <v>186</v>
      </c>
      <c r="BN466">
        <f>IF([154]Sheet1!A398&lt;&gt;"",[154]Sheet1!A398,"")</f>
        <v>357</v>
      </c>
      <c r="BO466">
        <f>IF([155]Sheet1!A398&lt;&gt;"",[155]Sheet1!A398,"")</f>
        <v>653</v>
      </c>
      <c r="BP466">
        <f>IF([156]Sheet1!A398&lt;&gt;"",[156]Sheet1!A398,"")</f>
        <v>118</v>
      </c>
      <c r="BQ466">
        <f>IF([157]Sheet1!A398&lt;&gt;"",[157]Sheet1!A398,"")</f>
        <v>394</v>
      </c>
      <c r="BR466">
        <f>IF([158]Sheet1!A398&lt;&gt;"",[158]Sheet1!A398,"")</f>
        <v>128</v>
      </c>
      <c r="BS466">
        <f>IF([159]Sheet1!A398&lt;&gt;"",[159]Sheet1!A398,"")</f>
        <v>488</v>
      </c>
      <c r="BT466">
        <f>IF([160]Sheet1!A398&lt;&gt;"",[160]Sheet1!A398,"")</f>
        <v>341</v>
      </c>
      <c r="BU466">
        <f>IF([161]Sheet1!A398&lt;&gt;"",[161]Sheet1!A398,"")</f>
        <v>575</v>
      </c>
      <c r="BV466">
        <f>IF([162]Sheet1!A398&lt;&gt;"",[162]Sheet1!A398,"")</f>
        <v>289</v>
      </c>
      <c r="BW466">
        <f>IF([163]Sheet1!A398&lt;&gt;"",[163]Sheet1!A398,"")</f>
        <v>441</v>
      </c>
      <c r="BX466">
        <f>IF([164]Sheet1!A398&lt;&gt;"",[164]Sheet1!A398,"")</f>
        <v>291</v>
      </c>
      <c r="BY466">
        <f>IF([165]Sheet1!A398&lt;&gt;"",[165]Sheet1!A398,"")</f>
        <v>152</v>
      </c>
      <c r="BZ466">
        <f>IF([166]Sheet1!A398&lt;&gt;"",[166]Sheet1!A398,"")</f>
        <v>150</v>
      </c>
      <c r="CA466">
        <f>IF([167]Sheet1!A398&lt;&gt;"",[167]Sheet1!A398,"")</f>
        <v>137</v>
      </c>
      <c r="CB466">
        <f>IF([168]Sheet1!A398&lt;&gt;"",[168]Sheet1!A398,"")</f>
        <v>485</v>
      </c>
      <c r="CC466">
        <f>IF([169]Sheet1!A398&lt;&gt;"",[169]Sheet1!A398,"")</f>
        <v>99</v>
      </c>
      <c r="CD466">
        <f>IF([170]Sheet1!A398&lt;&gt;"",[170]Sheet1!A398,"")</f>
        <v>163</v>
      </c>
      <c r="CE466">
        <f>IF([171]Sheet1!A398&lt;&gt;"",[171]Sheet1!A398,"")</f>
        <v>542</v>
      </c>
      <c r="CF466">
        <f>IF([172]Sheet1!A398&lt;&gt;"",[172]Sheet1!A398,"")</f>
        <v>198</v>
      </c>
      <c r="CG466">
        <f>IF([173]Sheet1!A398&lt;&gt;"",[173]Sheet1!A398,"")</f>
        <v>132</v>
      </c>
      <c r="CH466">
        <f>IF([174]Sheet1!A398&lt;&gt;"",[174]Sheet1!A398,"")</f>
        <v>403</v>
      </c>
      <c r="CI466">
        <f>IF([175]Sheet1!A398&lt;&gt;"",[175]Sheet1!A398,"")</f>
        <v>5</v>
      </c>
      <c r="CJ466">
        <f>IF([176]Sheet1!A398&lt;&gt;"",[176]Sheet1!A398,"")</f>
        <v>21</v>
      </c>
      <c r="CK466">
        <f>IF([177]Sheet1!A398&lt;&gt;"",[177]Sheet1!A398,"")</f>
        <v>655</v>
      </c>
      <c r="CL466">
        <f>IF([178]Sheet1!A398&lt;&gt;"",[178]Sheet1!A398,"")</f>
        <v>160</v>
      </c>
    </row>
    <row r="467" spans="2:90">
      <c r="B467">
        <f>IF([90]Sheet1!A399&lt;&gt;"",[90]Sheet1!A399,"")</f>
        <v>336</v>
      </c>
      <c r="C467" t="str">
        <f>IF([91]Sheet1!A399&lt;&gt;"",[91]Sheet1!A399,"")</f>
        <v/>
      </c>
      <c r="D467" t="str">
        <f>IF([92]Sheet1!A399&lt;&gt;"",[92]Sheet1!A399,"")</f>
        <v/>
      </c>
      <c r="E467" t="str">
        <f>IF([93]Sheet1!A399&lt;&gt;"",[93]Sheet1!A399,"")</f>
        <v/>
      </c>
      <c r="F467" t="str">
        <f>IF([94]Sheet1!A399&lt;&gt;"",[94]Sheet1!A399,"")</f>
        <v/>
      </c>
      <c r="G467">
        <f>IF([95]Sheet1!A399&lt;&gt;"",[95]Sheet1!A399,"")</f>
        <v>585</v>
      </c>
      <c r="H467">
        <f>IF([96]Sheet1!A399&lt;&gt;"",[96]Sheet1!A399,"")</f>
        <v>217</v>
      </c>
      <c r="I467">
        <f>IF([97]Sheet1!A399&lt;&gt;"",[97]Sheet1!A399,"")</f>
        <v>16</v>
      </c>
      <c r="J467">
        <f>IF([98]Sheet1!A399&lt;&gt;"",[98]Sheet1!A399,"")</f>
        <v>386</v>
      </c>
      <c r="K467">
        <f>IF([99]Sheet1!A399&lt;&gt;"",[99]Sheet1!A399,"")</f>
        <v>70</v>
      </c>
      <c r="L467">
        <f>IF([100]Sheet1!A399&lt;&gt;"",[100]Sheet1!A399,"")</f>
        <v>99</v>
      </c>
      <c r="M467" t="str">
        <f>IF([101]Sheet1!A399&lt;&gt;"",[101]Sheet1!A399,"")</f>
        <v/>
      </c>
      <c r="N467" t="str">
        <f>IF([102]Sheet1!A399&lt;&gt;"",[102]Sheet1!A399,"")</f>
        <v/>
      </c>
      <c r="O467">
        <f>IF([103]Sheet1!A399&lt;&gt;"",[103]Sheet1!A399,"")</f>
        <v>613</v>
      </c>
      <c r="P467">
        <f>IF([104]Sheet1!A399&lt;&gt;"",[104]Sheet1!A399,"")</f>
        <v>599</v>
      </c>
      <c r="Q467">
        <f>IF([105]Sheet1!A399&lt;&gt;"",[105]Sheet1!A399,"")</f>
        <v>204</v>
      </c>
      <c r="R467">
        <f>IF([106]Sheet1!A399&lt;&gt;"",[106]Sheet1!A399,"")</f>
        <v>229</v>
      </c>
      <c r="S467">
        <f>IF([107]Sheet1!A399&lt;&gt;"",[107]Sheet1!A399,"")</f>
        <v>329</v>
      </c>
      <c r="T467">
        <f>IF([108]Sheet1!A399&lt;&gt;"",[108]Sheet1!A399,"")</f>
        <v>372</v>
      </c>
      <c r="U467">
        <f>IF([109]Sheet1!A399&lt;&gt;"",[109]Sheet1!A399,"")</f>
        <v>540</v>
      </c>
      <c r="V467">
        <f>IF([110]Sheet1!A399&lt;&gt;"",[110]Sheet1!A399,"")</f>
        <v>395</v>
      </c>
      <c r="W467">
        <f>IF([111]Sheet1!A399&lt;&gt;"",[111]Sheet1!A399,"")</f>
        <v>511</v>
      </c>
      <c r="X467">
        <f>IF([112]Sheet1!A399&lt;&gt;"",[112]Sheet1!A399,"")</f>
        <v>191</v>
      </c>
      <c r="Y467">
        <f>IF([113]Sheet1!A399&lt;&gt;"",[113]Sheet1!A399,"")</f>
        <v>405</v>
      </c>
      <c r="Z467">
        <f>IF([114]Sheet1!A399&lt;&gt;"",[114]Sheet1!A399,"")</f>
        <v>43</v>
      </c>
      <c r="AA467">
        <f>IF([115]Sheet1!A399&lt;&gt;"",[115]Sheet1!A399,"")</f>
        <v>474</v>
      </c>
      <c r="AB467">
        <f>IF([116]Sheet1!A399&lt;&gt;"",[116]Sheet1!A399,"")</f>
        <v>128</v>
      </c>
      <c r="AC467">
        <f>IF([117]Sheet1!A399&lt;&gt;"",[117]Sheet1!A399,"")</f>
        <v>125</v>
      </c>
      <c r="AD467">
        <f>IF([118]Sheet1!A399&lt;&gt;"",[118]Sheet1!A399,"")</f>
        <v>285</v>
      </c>
      <c r="AE467">
        <f>IF([119]Sheet1!A399&lt;&gt;"",[119]Sheet1!A399,"")</f>
        <v>113</v>
      </c>
      <c r="AF467">
        <f>IF([120]Sheet1!A399&lt;&gt;"",[120]Sheet1!A399,"")</f>
        <v>369</v>
      </c>
      <c r="AG467" t="str">
        <f>IF([121]Sheet1!A399&lt;&gt;"",[121]Sheet1!A399,"")</f>
        <v/>
      </c>
      <c r="AH467">
        <f>IF([122]Sheet1!A399&lt;&gt;"",[122]Sheet1!A399,"")</f>
        <v>393</v>
      </c>
      <c r="AI467">
        <f>IF([123]Sheet1!A399&lt;&gt;"",[123]Sheet1!A399,"")</f>
        <v>244</v>
      </c>
      <c r="AJ467">
        <f>IF([124]Sheet1!A399&lt;&gt;"",[124]Sheet1!A399,"")</f>
        <v>469</v>
      </c>
      <c r="AK467">
        <f>IF([125]Sheet1!A399&lt;&gt;"",[125]Sheet1!A399,"")</f>
        <v>452</v>
      </c>
      <c r="AL467">
        <f>IF([126]Sheet1!A399&lt;&gt;"",[126]Sheet1!A399,"")</f>
        <v>350</v>
      </c>
      <c r="AM467">
        <f>IF([127]Sheet1!A399&lt;&gt;"",[127]Sheet1!A399,"")</f>
        <v>383</v>
      </c>
      <c r="AN467">
        <f>IF([128]Sheet1!A399&lt;&gt;"",[128]Sheet1!A399,"")</f>
        <v>297</v>
      </c>
      <c r="AO467" t="str">
        <f>IF([129]Sheet1!A399&lt;&gt;"",[129]Sheet1!A399,"")</f>
        <v/>
      </c>
      <c r="AP467" t="str">
        <f>IF([130]Sheet1!A399&lt;&gt;"",[130]Sheet1!A399,"")</f>
        <v/>
      </c>
      <c r="AQ467">
        <f>IF([131]Sheet1!A399&lt;&gt;"",[131]Sheet1!A399,"")</f>
        <v>401</v>
      </c>
      <c r="AR467">
        <f>IF([132]Sheet1!A399&lt;&gt;"",[132]Sheet1!A399,"")</f>
        <v>62</v>
      </c>
      <c r="AS467">
        <f>IF([133]Sheet1!A399&lt;&gt;"",[133]Sheet1!A399,"")</f>
        <v>550</v>
      </c>
      <c r="AT467">
        <f>IF([134]Sheet1!A399&lt;&gt;"",[134]Sheet1!A399,"")</f>
        <v>280</v>
      </c>
      <c r="AU467">
        <f>IF([135]Sheet1!A399&lt;&gt;"",[135]Sheet1!A399,"")</f>
        <v>111</v>
      </c>
      <c r="AV467">
        <f>IF([136]Sheet1!A399&lt;&gt;"",[136]Sheet1!A399,"")</f>
        <v>296</v>
      </c>
      <c r="AW467">
        <f>IF([137]Sheet1!A399&lt;&gt;"",[137]Sheet1!A399,"")</f>
        <v>227</v>
      </c>
      <c r="AX467">
        <f>IF([138]Sheet1!A399&lt;&gt;"",[138]Sheet1!A399,"")</f>
        <v>140</v>
      </c>
      <c r="AY467">
        <f>IF([139]Sheet1!A399&lt;&gt;"",[139]Sheet1!A399,"")</f>
        <v>316</v>
      </c>
      <c r="AZ467">
        <f>IF([140]Sheet1!A399&lt;&gt;"",[140]Sheet1!A399,"")</f>
        <v>52</v>
      </c>
      <c r="BA467">
        <f>IF([141]Sheet1!A399&lt;&gt;"",[141]Sheet1!A399,"")</f>
        <v>80</v>
      </c>
      <c r="BB467">
        <f>IF([142]Sheet1!A399&lt;&gt;"",[142]Sheet1!A399,"")</f>
        <v>387</v>
      </c>
      <c r="BC467">
        <f>IF([143]Sheet1!A399&lt;&gt;"",[143]Sheet1!A399,"")</f>
        <v>178</v>
      </c>
      <c r="BD467">
        <f>IF([144]Sheet1!A399&lt;&gt;"",[144]Sheet1!A399,"")</f>
        <v>297</v>
      </c>
      <c r="BE467">
        <f>IF([145]Sheet1!A399&lt;&gt;"",[145]Sheet1!A399,"")</f>
        <v>595</v>
      </c>
      <c r="BF467">
        <f>IF([146]Sheet1!A399&lt;&gt;"",[146]Sheet1!A399,"")</f>
        <v>228</v>
      </c>
      <c r="BG467">
        <f>IF([147]Sheet1!A399&lt;&gt;"",[147]Sheet1!A399,"")</f>
        <v>334</v>
      </c>
      <c r="BH467">
        <f>IF([148]Sheet1!A399&lt;&gt;"",[148]Sheet1!A399,"")</f>
        <v>61</v>
      </c>
      <c r="BI467">
        <f>IF([149]Sheet1!A399&lt;&gt;"",[149]Sheet1!A399,"")</f>
        <v>605</v>
      </c>
      <c r="BJ467">
        <f>IF([150]Sheet1!A399&lt;&gt;"",[150]Sheet1!A399,"")</f>
        <v>100</v>
      </c>
      <c r="BK467">
        <f>IF([151]Sheet1!A399&lt;&gt;"",[151]Sheet1!A399,"")</f>
        <v>348</v>
      </c>
      <c r="BL467">
        <f>IF([152]Sheet1!A399&lt;&gt;"",[152]Sheet1!A399,"")</f>
        <v>228</v>
      </c>
      <c r="BM467">
        <f>IF([153]Sheet1!A399&lt;&gt;"",[153]Sheet1!A399,"")</f>
        <v>106</v>
      </c>
      <c r="BN467">
        <f>IF([154]Sheet1!A399&lt;&gt;"",[154]Sheet1!A399,"")</f>
        <v>334</v>
      </c>
      <c r="BO467">
        <f>IF([155]Sheet1!A399&lt;&gt;"",[155]Sheet1!A399,"")</f>
        <v>379</v>
      </c>
      <c r="BP467">
        <f>IF([156]Sheet1!A399&lt;&gt;"",[156]Sheet1!A399,"")</f>
        <v>211</v>
      </c>
      <c r="BQ467">
        <f>IF([157]Sheet1!A399&lt;&gt;"",[157]Sheet1!A399,"")</f>
        <v>25</v>
      </c>
      <c r="BR467">
        <f>IF([158]Sheet1!A399&lt;&gt;"",[158]Sheet1!A399,"")</f>
        <v>580</v>
      </c>
      <c r="BS467">
        <f>IF([159]Sheet1!A399&lt;&gt;"",[159]Sheet1!A399,"")</f>
        <v>259</v>
      </c>
      <c r="BT467">
        <f>IF([160]Sheet1!A399&lt;&gt;"",[160]Sheet1!A399,"")</f>
        <v>201</v>
      </c>
      <c r="BU467">
        <f>IF([161]Sheet1!A399&lt;&gt;"",[161]Sheet1!A399,"")</f>
        <v>62</v>
      </c>
      <c r="BV467">
        <f>IF([162]Sheet1!A399&lt;&gt;"",[162]Sheet1!A399,"")</f>
        <v>631</v>
      </c>
      <c r="BW467">
        <f>IF([163]Sheet1!A399&lt;&gt;"",[163]Sheet1!A399,"")</f>
        <v>445</v>
      </c>
      <c r="BX467">
        <f>IF([164]Sheet1!A399&lt;&gt;"",[164]Sheet1!A399,"")</f>
        <v>258</v>
      </c>
      <c r="BY467">
        <f>IF([165]Sheet1!A399&lt;&gt;"",[165]Sheet1!A399,"")</f>
        <v>107</v>
      </c>
      <c r="BZ467">
        <f>IF([166]Sheet1!A399&lt;&gt;"",[166]Sheet1!A399,"")</f>
        <v>305</v>
      </c>
      <c r="CA467">
        <f>IF([167]Sheet1!A399&lt;&gt;"",[167]Sheet1!A399,"")</f>
        <v>246</v>
      </c>
      <c r="CB467">
        <f>IF([168]Sheet1!A399&lt;&gt;"",[168]Sheet1!A399,"")</f>
        <v>192</v>
      </c>
      <c r="CC467">
        <f>IF([169]Sheet1!A399&lt;&gt;"",[169]Sheet1!A399,"")</f>
        <v>583</v>
      </c>
      <c r="CD467">
        <f>IF([170]Sheet1!A399&lt;&gt;"",[170]Sheet1!A399,"")</f>
        <v>554</v>
      </c>
      <c r="CE467">
        <f>IF([171]Sheet1!A399&lt;&gt;"",[171]Sheet1!A399,"")</f>
        <v>143</v>
      </c>
      <c r="CF467">
        <f>IF([172]Sheet1!A399&lt;&gt;"",[172]Sheet1!A399,"")</f>
        <v>621</v>
      </c>
      <c r="CG467">
        <f>IF([173]Sheet1!A399&lt;&gt;"",[173]Sheet1!A399,"")</f>
        <v>106</v>
      </c>
      <c r="CH467">
        <f>IF([174]Sheet1!A399&lt;&gt;"",[174]Sheet1!A399,"")</f>
        <v>392</v>
      </c>
      <c r="CI467">
        <f>IF([175]Sheet1!A399&lt;&gt;"",[175]Sheet1!A399,"")</f>
        <v>43</v>
      </c>
      <c r="CJ467">
        <f>IF([176]Sheet1!A399&lt;&gt;"",[176]Sheet1!A399,"")</f>
        <v>62</v>
      </c>
      <c r="CK467">
        <f>IF([177]Sheet1!A399&lt;&gt;"",[177]Sheet1!A399,"")</f>
        <v>190</v>
      </c>
      <c r="CL467">
        <f>IF([178]Sheet1!A399&lt;&gt;"",[178]Sheet1!A399,"")</f>
        <v>191</v>
      </c>
    </row>
    <row r="468" spans="2:90">
      <c r="B468">
        <f>IF([90]Sheet1!A400&lt;&gt;"",[90]Sheet1!A400,"")</f>
        <v>539</v>
      </c>
      <c r="C468" t="str">
        <f>IF([91]Sheet1!A400&lt;&gt;"",[91]Sheet1!A400,"")</f>
        <v/>
      </c>
      <c r="D468" t="str">
        <f>IF([92]Sheet1!A400&lt;&gt;"",[92]Sheet1!A400,"")</f>
        <v/>
      </c>
      <c r="E468" t="str">
        <f>IF([93]Sheet1!A400&lt;&gt;"",[93]Sheet1!A400,"")</f>
        <v/>
      </c>
      <c r="F468" t="str">
        <f>IF([94]Sheet1!A400&lt;&gt;"",[94]Sheet1!A400,"")</f>
        <v/>
      </c>
      <c r="G468">
        <f>IF([95]Sheet1!A400&lt;&gt;"",[95]Sheet1!A400,"")</f>
        <v>660</v>
      </c>
      <c r="H468">
        <f>IF([96]Sheet1!A400&lt;&gt;"",[96]Sheet1!A400,"")</f>
        <v>644</v>
      </c>
      <c r="I468">
        <f>IF([97]Sheet1!A400&lt;&gt;"",[97]Sheet1!A400,"")</f>
        <v>263</v>
      </c>
      <c r="J468">
        <f>IF([98]Sheet1!A400&lt;&gt;"",[98]Sheet1!A400,"")</f>
        <v>31</v>
      </c>
      <c r="K468">
        <f>IF([99]Sheet1!A400&lt;&gt;"",[99]Sheet1!A400,"")</f>
        <v>604</v>
      </c>
      <c r="L468">
        <f>IF([100]Sheet1!A400&lt;&gt;"",[100]Sheet1!A400,"")</f>
        <v>398</v>
      </c>
      <c r="M468" t="str">
        <f>IF([101]Sheet1!A400&lt;&gt;"",[101]Sheet1!A400,"")</f>
        <v/>
      </c>
      <c r="N468" t="str">
        <f>IF([102]Sheet1!A400&lt;&gt;"",[102]Sheet1!A400,"")</f>
        <v/>
      </c>
      <c r="O468">
        <f>IF([103]Sheet1!A400&lt;&gt;"",[103]Sheet1!A400,"")</f>
        <v>314</v>
      </c>
      <c r="P468">
        <f>IF([104]Sheet1!A400&lt;&gt;"",[104]Sheet1!A400,"")</f>
        <v>589</v>
      </c>
      <c r="Q468">
        <f>IF([105]Sheet1!A400&lt;&gt;"",[105]Sheet1!A400,"")</f>
        <v>656</v>
      </c>
      <c r="R468">
        <f>IF([106]Sheet1!A400&lt;&gt;"",[106]Sheet1!A400,"")</f>
        <v>90</v>
      </c>
      <c r="S468">
        <f>IF([107]Sheet1!A400&lt;&gt;"",[107]Sheet1!A400,"")</f>
        <v>82</v>
      </c>
      <c r="T468">
        <f>IF([108]Sheet1!A400&lt;&gt;"",[108]Sheet1!A400,"")</f>
        <v>529</v>
      </c>
      <c r="U468">
        <f>IF([109]Sheet1!A400&lt;&gt;"",[109]Sheet1!A400,"")</f>
        <v>307</v>
      </c>
      <c r="V468">
        <f>IF([110]Sheet1!A400&lt;&gt;"",[110]Sheet1!A400,"")</f>
        <v>347</v>
      </c>
      <c r="W468">
        <f>IF([111]Sheet1!A400&lt;&gt;"",[111]Sheet1!A400,"")</f>
        <v>176</v>
      </c>
      <c r="X468">
        <f>IF([112]Sheet1!A400&lt;&gt;"",[112]Sheet1!A400,"")</f>
        <v>150</v>
      </c>
      <c r="Y468">
        <f>IF([113]Sheet1!A400&lt;&gt;"",[113]Sheet1!A400,"")</f>
        <v>365</v>
      </c>
      <c r="Z468">
        <f>IF([114]Sheet1!A400&lt;&gt;"",[114]Sheet1!A400,"")</f>
        <v>405</v>
      </c>
      <c r="AA468">
        <f>IF([115]Sheet1!A400&lt;&gt;"",[115]Sheet1!A400,"")</f>
        <v>349</v>
      </c>
      <c r="AB468">
        <f>IF([116]Sheet1!A400&lt;&gt;"",[116]Sheet1!A400,"")</f>
        <v>129</v>
      </c>
      <c r="AC468">
        <f>IF([117]Sheet1!A400&lt;&gt;"",[117]Sheet1!A400,"")</f>
        <v>134</v>
      </c>
      <c r="AD468">
        <f>IF([118]Sheet1!A400&lt;&gt;"",[118]Sheet1!A400,"")</f>
        <v>13</v>
      </c>
      <c r="AE468">
        <f>IF([119]Sheet1!A400&lt;&gt;"",[119]Sheet1!A400,"")</f>
        <v>478</v>
      </c>
      <c r="AF468">
        <f>IF([120]Sheet1!A400&lt;&gt;"",[120]Sheet1!A400,"")</f>
        <v>66</v>
      </c>
      <c r="AG468" t="str">
        <f>IF([121]Sheet1!A400&lt;&gt;"",[121]Sheet1!A400,"")</f>
        <v/>
      </c>
      <c r="AH468">
        <f>IF([122]Sheet1!A400&lt;&gt;"",[122]Sheet1!A400,"")</f>
        <v>5</v>
      </c>
      <c r="AI468">
        <f>IF([123]Sheet1!A400&lt;&gt;"",[123]Sheet1!A400,"")</f>
        <v>149</v>
      </c>
      <c r="AJ468">
        <f>IF([124]Sheet1!A400&lt;&gt;"",[124]Sheet1!A400,"")</f>
        <v>484</v>
      </c>
      <c r="AK468">
        <f>IF([125]Sheet1!A400&lt;&gt;"",[125]Sheet1!A400,"")</f>
        <v>3</v>
      </c>
      <c r="AL468">
        <f>IF([126]Sheet1!A400&lt;&gt;"",[126]Sheet1!A400,"")</f>
        <v>313</v>
      </c>
      <c r="AM468">
        <f>IF([127]Sheet1!A400&lt;&gt;"",[127]Sheet1!A400,"")</f>
        <v>524</v>
      </c>
      <c r="AN468">
        <f>IF([128]Sheet1!A400&lt;&gt;"",[128]Sheet1!A400,"")</f>
        <v>501</v>
      </c>
      <c r="AO468" t="str">
        <f>IF([129]Sheet1!A400&lt;&gt;"",[129]Sheet1!A400,"")</f>
        <v/>
      </c>
      <c r="AP468" t="str">
        <f>IF([130]Sheet1!A400&lt;&gt;"",[130]Sheet1!A400,"")</f>
        <v/>
      </c>
      <c r="AQ468">
        <f>IF([131]Sheet1!A400&lt;&gt;"",[131]Sheet1!A400,"")</f>
        <v>643</v>
      </c>
      <c r="AR468">
        <f>IF([132]Sheet1!A400&lt;&gt;"",[132]Sheet1!A400,"")</f>
        <v>283</v>
      </c>
      <c r="AS468">
        <f>IF([133]Sheet1!A400&lt;&gt;"",[133]Sheet1!A400,"")</f>
        <v>122</v>
      </c>
      <c r="AT468">
        <f>IF([134]Sheet1!A400&lt;&gt;"",[134]Sheet1!A400,"")</f>
        <v>92</v>
      </c>
      <c r="AU468">
        <f>IF([135]Sheet1!A400&lt;&gt;"",[135]Sheet1!A400,"")</f>
        <v>134</v>
      </c>
      <c r="AV468">
        <f>IF([136]Sheet1!A400&lt;&gt;"",[136]Sheet1!A400,"")</f>
        <v>278</v>
      </c>
      <c r="AW468">
        <f>IF([137]Sheet1!A400&lt;&gt;"",[137]Sheet1!A400,"")</f>
        <v>610</v>
      </c>
      <c r="AX468">
        <f>IF([138]Sheet1!A400&lt;&gt;"",[138]Sheet1!A400,"")</f>
        <v>638</v>
      </c>
      <c r="AY468">
        <f>IF([139]Sheet1!A400&lt;&gt;"",[139]Sheet1!A400,"")</f>
        <v>584</v>
      </c>
      <c r="AZ468">
        <f>IF([140]Sheet1!A400&lt;&gt;"",[140]Sheet1!A400,"")</f>
        <v>72</v>
      </c>
      <c r="BA468">
        <f>IF([141]Sheet1!A400&lt;&gt;"",[141]Sheet1!A400,"")</f>
        <v>208</v>
      </c>
      <c r="BB468">
        <f>IF([142]Sheet1!A400&lt;&gt;"",[142]Sheet1!A400,"")</f>
        <v>228</v>
      </c>
      <c r="BC468">
        <f>IF([143]Sheet1!A400&lt;&gt;"",[143]Sheet1!A400,"")</f>
        <v>168</v>
      </c>
      <c r="BD468">
        <f>IF([144]Sheet1!A400&lt;&gt;"",[144]Sheet1!A400,"")</f>
        <v>647</v>
      </c>
      <c r="BE468">
        <f>IF([145]Sheet1!A400&lt;&gt;"",[145]Sheet1!A400,"")</f>
        <v>240</v>
      </c>
      <c r="BF468">
        <f>IF([146]Sheet1!A400&lt;&gt;"",[146]Sheet1!A400,"")</f>
        <v>202</v>
      </c>
      <c r="BG468">
        <f>IF([147]Sheet1!A400&lt;&gt;"",[147]Sheet1!A400,"")</f>
        <v>66</v>
      </c>
      <c r="BH468">
        <f>IF([148]Sheet1!A400&lt;&gt;"",[148]Sheet1!A400,"")</f>
        <v>639</v>
      </c>
      <c r="BI468">
        <f>IF([149]Sheet1!A400&lt;&gt;"",[149]Sheet1!A400,"")</f>
        <v>646</v>
      </c>
      <c r="BJ468">
        <f>IF([150]Sheet1!A400&lt;&gt;"",[150]Sheet1!A400,"")</f>
        <v>337</v>
      </c>
      <c r="BK468">
        <f>IF([151]Sheet1!A400&lt;&gt;"",[151]Sheet1!A400,"")</f>
        <v>83</v>
      </c>
      <c r="BL468">
        <f>IF([152]Sheet1!A400&lt;&gt;"",[152]Sheet1!A400,"")</f>
        <v>209</v>
      </c>
      <c r="BM468">
        <f>IF([153]Sheet1!A400&lt;&gt;"",[153]Sheet1!A400,"")</f>
        <v>167</v>
      </c>
      <c r="BN468">
        <f>IF([154]Sheet1!A400&lt;&gt;"",[154]Sheet1!A400,"")</f>
        <v>400</v>
      </c>
      <c r="BO468">
        <f>IF([155]Sheet1!A400&lt;&gt;"",[155]Sheet1!A400,"")</f>
        <v>166</v>
      </c>
      <c r="BP468">
        <f>IF([156]Sheet1!A400&lt;&gt;"",[156]Sheet1!A400,"")</f>
        <v>349</v>
      </c>
      <c r="BQ468">
        <f>IF([157]Sheet1!A400&lt;&gt;"",[157]Sheet1!A400,"")</f>
        <v>252</v>
      </c>
      <c r="BR468">
        <f>IF([158]Sheet1!A400&lt;&gt;"",[158]Sheet1!A400,"")</f>
        <v>14</v>
      </c>
      <c r="BS468">
        <f>IF([159]Sheet1!A400&lt;&gt;"",[159]Sheet1!A400,"")</f>
        <v>444</v>
      </c>
      <c r="BT468">
        <f>IF([160]Sheet1!A400&lt;&gt;"",[160]Sheet1!A400,"")</f>
        <v>580</v>
      </c>
      <c r="BU468">
        <f>IF([161]Sheet1!A400&lt;&gt;"",[161]Sheet1!A400,"")</f>
        <v>580</v>
      </c>
      <c r="BV468">
        <f>IF([162]Sheet1!A400&lt;&gt;"",[162]Sheet1!A400,"")</f>
        <v>297</v>
      </c>
      <c r="BW468">
        <f>IF([163]Sheet1!A400&lt;&gt;"",[163]Sheet1!A400,"")</f>
        <v>271</v>
      </c>
      <c r="BX468">
        <f>IF([164]Sheet1!A400&lt;&gt;"",[164]Sheet1!A400,"")</f>
        <v>272</v>
      </c>
      <c r="BY468">
        <f>IF([165]Sheet1!A400&lt;&gt;"",[165]Sheet1!A400,"")</f>
        <v>483</v>
      </c>
      <c r="BZ468">
        <f>IF([166]Sheet1!A400&lt;&gt;"",[166]Sheet1!A400,"")</f>
        <v>389</v>
      </c>
      <c r="CA468">
        <f>IF([167]Sheet1!A400&lt;&gt;"",[167]Sheet1!A400,"")</f>
        <v>386</v>
      </c>
      <c r="CB468">
        <f>IF([168]Sheet1!A400&lt;&gt;"",[168]Sheet1!A400,"")</f>
        <v>343</v>
      </c>
      <c r="CC468">
        <f>IF([169]Sheet1!A400&lt;&gt;"",[169]Sheet1!A400,"")</f>
        <v>106</v>
      </c>
      <c r="CD468">
        <f>IF([170]Sheet1!A400&lt;&gt;"",[170]Sheet1!A400,"")</f>
        <v>240</v>
      </c>
      <c r="CE468">
        <f>IF([171]Sheet1!A400&lt;&gt;"",[171]Sheet1!A400,"")</f>
        <v>45</v>
      </c>
      <c r="CF468">
        <f>IF([172]Sheet1!A400&lt;&gt;"",[172]Sheet1!A400,"")</f>
        <v>111</v>
      </c>
      <c r="CG468">
        <f>IF([173]Sheet1!A400&lt;&gt;"",[173]Sheet1!A400,"")</f>
        <v>542</v>
      </c>
      <c r="CH468">
        <f>IF([174]Sheet1!A400&lt;&gt;"",[174]Sheet1!A400,"")</f>
        <v>348</v>
      </c>
      <c r="CI468">
        <f>IF([175]Sheet1!A400&lt;&gt;"",[175]Sheet1!A400,"")</f>
        <v>474</v>
      </c>
      <c r="CJ468">
        <f>IF([176]Sheet1!A400&lt;&gt;"",[176]Sheet1!A400,"")</f>
        <v>180</v>
      </c>
      <c r="CK468">
        <f>IF([177]Sheet1!A400&lt;&gt;"",[177]Sheet1!A400,"")</f>
        <v>662</v>
      </c>
      <c r="CL468">
        <f>IF([178]Sheet1!A400&lt;&gt;"",[178]Sheet1!A400,"")</f>
        <v>644</v>
      </c>
    </row>
    <row r="469" spans="2:90">
      <c r="B469">
        <f>IF([90]Sheet1!A401&lt;&gt;"",[90]Sheet1!A401,"")</f>
        <v>309</v>
      </c>
      <c r="C469" t="str">
        <f>IF([91]Sheet1!A401&lt;&gt;"",[91]Sheet1!A401,"")</f>
        <v/>
      </c>
      <c r="D469" t="str">
        <f>IF([92]Sheet1!A401&lt;&gt;"",[92]Sheet1!A401,"")</f>
        <v/>
      </c>
      <c r="E469" t="str">
        <f>IF([93]Sheet1!A401&lt;&gt;"",[93]Sheet1!A401,"")</f>
        <v/>
      </c>
      <c r="F469" t="str">
        <f>IF([94]Sheet1!A401&lt;&gt;"",[94]Sheet1!A401,"")</f>
        <v/>
      </c>
      <c r="G469">
        <f>IF([95]Sheet1!A401&lt;&gt;"",[95]Sheet1!A401,"")</f>
        <v>286</v>
      </c>
      <c r="H469">
        <f>IF([96]Sheet1!A401&lt;&gt;"",[96]Sheet1!A401,"")</f>
        <v>118</v>
      </c>
      <c r="I469">
        <f>IF([97]Sheet1!A401&lt;&gt;"",[97]Sheet1!A401,"")</f>
        <v>52</v>
      </c>
      <c r="J469">
        <f>IF([98]Sheet1!A401&lt;&gt;"",[98]Sheet1!A401,"")</f>
        <v>186</v>
      </c>
      <c r="K469">
        <f>IF([99]Sheet1!A401&lt;&gt;"",[99]Sheet1!A401,"")</f>
        <v>91</v>
      </c>
      <c r="L469">
        <f>IF([100]Sheet1!A401&lt;&gt;"",[100]Sheet1!A401,"")</f>
        <v>234</v>
      </c>
      <c r="M469" t="str">
        <f>IF([101]Sheet1!A401&lt;&gt;"",[101]Sheet1!A401,"")</f>
        <v/>
      </c>
      <c r="N469" t="str">
        <f>IF([102]Sheet1!A401&lt;&gt;"",[102]Sheet1!A401,"")</f>
        <v/>
      </c>
      <c r="O469">
        <f>IF([103]Sheet1!A401&lt;&gt;"",[103]Sheet1!A401,"")</f>
        <v>21</v>
      </c>
      <c r="P469">
        <f>IF([104]Sheet1!A401&lt;&gt;"",[104]Sheet1!A401,"")</f>
        <v>146</v>
      </c>
      <c r="Q469">
        <f>IF([105]Sheet1!A401&lt;&gt;"",[105]Sheet1!A401,"")</f>
        <v>360</v>
      </c>
      <c r="R469">
        <f>IF([106]Sheet1!A401&lt;&gt;"",[106]Sheet1!A401,"")</f>
        <v>46</v>
      </c>
      <c r="S469">
        <f>IF([107]Sheet1!A401&lt;&gt;"",[107]Sheet1!A401,"")</f>
        <v>391</v>
      </c>
      <c r="T469">
        <f>IF([108]Sheet1!A401&lt;&gt;"",[108]Sheet1!A401,"")</f>
        <v>456</v>
      </c>
      <c r="U469">
        <f>IF([109]Sheet1!A401&lt;&gt;"",[109]Sheet1!A401,"")</f>
        <v>484</v>
      </c>
      <c r="V469">
        <f>IF([110]Sheet1!A401&lt;&gt;"",[110]Sheet1!A401,"")</f>
        <v>473</v>
      </c>
      <c r="W469">
        <f>IF([111]Sheet1!A401&lt;&gt;"",[111]Sheet1!A401,"")</f>
        <v>181</v>
      </c>
      <c r="X469">
        <f>IF([112]Sheet1!A401&lt;&gt;"",[112]Sheet1!A401,"")</f>
        <v>203</v>
      </c>
      <c r="Y469">
        <f>IF([113]Sheet1!A401&lt;&gt;"",[113]Sheet1!A401,"")</f>
        <v>129</v>
      </c>
      <c r="Z469">
        <f>IF([114]Sheet1!A401&lt;&gt;"",[114]Sheet1!A401,"")</f>
        <v>379</v>
      </c>
      <c r="AA469">
        <f>IF([115]Sheet1!A401&lt;&gt;"",[115]Sheet1!A401,"")</f>
        <v>508</v>
      </c>
      <c r="AB469">
        <f>IF([116]Sheet1!A401&lt;&gt;"",[116]Sheet1!A401,"")</f>
        <v>194</v>
      </c>
      <c r="AC469">
        <f>IF([117]Sheet1!A401&lt;&gt;"",[117]Sheet1!A401,"")</f>
        <v>164</v>
      </c>
      <c r="AD469">
        <f>IF([118]Sheet1!A401&lt;&gt;"",[118]Sheet1!A401,"")</f>
        <v>491</v>
      </c>
      <c r="AE469">
        <f>IF([119]Sheet1!A401&lt;&gt;"",[119]Sheet1!A401,"")</f>
        <v>182</v>
      </c>
      <c r="AF469">
        <f>IF([120]Sheet1!A401&lt;&gt;"",[120]Sheet1!A401,"")</f>
        <v>263</v>
      </c>
      <c r="AG469" t="str">
        <f>IF([121]Sheet1!A401&lt;&gt;"",[121]Sheet1!A401,"")</f>
        <v/>
      </c>
      <c r="AH469">
        <f>IF([122]Sheet1!A401&lt;&gt;"",[122]Sheet1!A401,"")</f>
        <v>28</v>
      </c>
      <c r="AI469">
        <f>IF([123]Sheet1!A401&lt;&gt;"",[123]Sheet1!A401,"")</f>
        <v>21</v>
      </c>
      <c r="AJ469">
        <f>IF([124]Sheet1!A401&lt;&gt;"",[124]Sheet1!A401,"")</f>
        <v>32</v>
      </c>
      <c r="AK469">
        <f>IF([125]Sheet1!A401&lt;&gt;"",[125]Sheet1!A401,"")</f>
        <v>73</v>
      </c>
      <c r="AL469">
        <f>IF([126]Sheet1!A401&lt;&gt;"",[126]Sheet1!A401,"")</f>
        <v>82</v>
      </c>
      <c r="AM469">
        <f>IF([127]Sheet1!A401&lt;&gt;"",[127]Sheet1!A401,"")</f>
        <v>307</v>
      </c>
      <c r="AN469">
        <f>IF([128]Sheet1!A401&lt;&gt;"",[128]Sheet1!A401,"")</f>
        <v>393</v>
      </c>
      <c r="AO469" t="str">
        <f>IF([129]Sheet1!A401&lt;&gt;"",[129]Sheet1!A401,"")</f>
        <v/>
      </c>
      <c r="AP469" t="str">
        <f>IF([130]Sheet1!A401&lt;&gt;"",[130]Sheet1!A401,"")</f>
        <v/>
      </c>
      <c r="AQ469">
        <f>IF([131]Sheet1!A401&lt;&gt;"",[131]Sheet1!A401,"")</f>
        <v>249</v>
      </c>
      <c r="AR469">
        <f>IF([132]Sheet1!A401&lt;&gt;"",[132]Sheet1!A401,"")</f>
        <v>102</v>
      </c>
      <c r="AS469">
        <f>IF([133]Sheet1!A401&lt;&gt;"",[133]Sheet1!A401,"")</f>
        <v>36</v>
      </c>
      <c r="AT469">
        <f>IF([134]Sheet1!A401&lt;&gt;"",[134]Sheet1!A401,"")</f>
        <v>207</v>
      </c>
      <c r="AU469">
        <f>IF([135]Sheet1!A401&lt;&gt;"",[135]Sheet1!A401,"")</f>
        <v>605</v>
      </c>
      <c r="AV469">
        <f>IF([136]Sheet1!A401&lt;&gt;"",[136]Sheet1!A401,"")</f>
        <v>9</v>
      </c>
      <c r="AW469">
        <f>IF([137]Sheet1!A401&lt;&gt;"",[137]Sheet1!A401,"")</f>
        <v>154</v>
      </c>
      <c r="AX469">
        <f>IF([138]Sheet1!A401&lt;&gt;"",[138]Sheet1!A401,"")</f>
        <v>377</v>
      </c>
      <c r="AY469">
        <f>IF([139]Sheet1!A401&lt;&gt;"",[139]Sheet1!A401,"")</f>
        <v>155</v>
      </c>
      <c r="AZ469">
        <f>IF([140]Sheet1!A401&lt;&gt;"",[140]Sheet1!A401,"")</f>
        <v>238</v>
      </c>
      <c r="BA469">
        <f>IF([141]Sheet1!A401&lt;&gt;"",[141]Sheet1!A401,"")</f>
        <v>648</v>
      </c>
      <c r="BB469">
        <f>IF([142]Sheet1!A401&lt;&gt;"",[142]Sheet1!A401,"")</f>
        <v>627</v>
      </c>
      <c r="BC469">
        <f>IF([143]Sheet1!A401&lt;&gt;"",[143]Sheet1!A401,"")</f>
        <v>221</v>
      </c>
      <c r="BD469">
        <f>IF([144]Sheet1!A401&lt;&gt;"",[144]Sheet1!A401,"")</f>
        <v>289</v>
      </c>
      <c r="BE469">
        <f>IF([145]Sheet1!A401&lt;&gt;"",[145]Sheet1!A401,"")</f>
        <v>603</v>
      </c>
      <c r="BF469">
        <f>IF([146]Sheet1!A401&lt;&gt;"",[146]Sheet1!A401,"")</f>
        <v>96</v>
      </c>
      <c r="BG469">
        <f>IF([147]Sheet1!A401&lt;&gt;"",[147]Sheet1!A401,"")</f>
        <v>350</v>
      </c>
      <c r="BH469">
        <f>IF([148]Sheet1!A401&lt;&gt;"",[148]Sheet1!A401,"")</f>
        <v>353</v>
      </c>
      <c r="BI469">
        <f>IF([149]Sheet1!A401&lt;&gt;"",[149]Sheet1!A401,"")</f>
        <v>255</v>
      </c>
      <c r="BJ469">
        <f>IF([150]Sheet1!A401&lt;&gt;"",[150]Sheet1!A401,"")</f>
        <v>641</v>
      </c>
      <c r="BK469">
        <f>IF([151]Sheet1!A401&lt;&gt;"",[151]Sheet1!A401,"")</f>
        <v>57</v>
      </c>
      <c r="BL469">
        <f>IF([152]Sheet1!A401&lt;&gt;"",[152]Sheet1!A401,"")</f>
        <v>636</v>
      </c>
      <c r="BM469">
        <f>IF([153]Sheet1!A401&lt;&gt;"",[153]Sheet1!A401,"")</f>
        <v>324</v>
      </c>
      <c r="BN469">
        <f>IF([154]Sheet1!A401&lt;&gt;"",[154]Sheet1!A401,"")</f>
        <v>141</v>
      </c>
      <c r="BO469">
        <f>IF([155]Sheet1!A401&lt;&gt;"",[155]Sheet1!A401,"")</f>
        <v>608</v>
      </c>
      <c r="BP469">
        <f>IF([156]Sheet1!A401&lt;&gt;"",[156]Sheet1!A401,"")</f>
        <v>216</v>
      </c>
      <c r="BQ469">
        <f>IF([157]Sheet1!A401&lt;&gt;"",[157]Sheet1!A401,"")</f>
        <v>619</v>
      </c>
      <c r="BR469">
        <f>IF([158]Sheet1!A401&lt;&gt;"",[158]Sheet1!A401,"")</f>
        <v>117</v>
      </c>
      <c r="BS469">
        <f>IF([159]Sheet1!A401&lt;&gt;"",[159]Sheet1!A401,"")</f>
        <v>416</v>
      </c>
      <c r="BT469">
        <f>IF([160]Sheet1!A401&lt;&gt;"",[160]Sheet1!A401,"")</f>
        <v>600</v>
      </c>
      <c r="BU469">
        <f>IF([161]Sheet1!A401&lt;&gt;"",[161]Sheet1!A401,"")</f>
        <v>100</v>
      </c>
      <c r="BV469">
        <f>IF([162]Sheet1!A401&lt;&gt;"",[162]Sheet1!A401,"")</f>
        <v>401</v>
      </c>
      <c r="BW469">
        <f>IF([163]Sheet1!A401&lt;&gt;"",[163]Sheet1!A401,"")</f>
        <v>374</v>
      </c>
      <c r="BX469">
        <f>IF([164]Sheet1!A401&lt;&gt;"",[164]Sheet1!A401,"")</f>
        <v>145</v>
      </c>
      <c r="BY469">
        <f>IF([165]Sheet1!A401&lt;&gt;"",[165]Sheet1!A401,"")</f>
        <v>371</v>
      </c>
      <c r="BZ469">
        <f>IF([166]Sheet1!A401&lt;&gt;"",[166]Sheet1!A401,"")</f>
        <v>218</v>
      </c>
      <c r="CA469">
        <f>IF([167]Sheet1!A401&lt;&gt;"",[167]Sheet1!A401,"")</f>
        <v>76</v>
      </c>
      <c r="CB469">
        <f>IF([168]Sheet1!A401&lt;&gt;"",[168]Sheet1!A401,"")</f>
        <v>324</v>
      </c>
      <c r="CC469">
        <f>IF([169]Sheet1!A401&lt;&gt;"",[169]Sheet1!A401,"")</f>
        <v>318</v>
      </c>
      <c r="CD469">
        <f>IF([170]Sheet1!A401&lt;&gt;"",[170]Sheet1!A401,"")</f>
        <v>95</v>
      </c>
      <c r="CE469">
        <f>IF([171]Sheet1!A401&lt;&gt;"",[171]Sheet1!A401,"")</f>
        <v>354</v>
      </c>
      <c r="CF469">
        <f>IF([172]Sheet1!A401&lt;&gt;"",[172]Sheet1!A401,"")</f>
        <v>481</v>
      </c>
      <c r="CG469">
        <f>IF([173]Sheet1!A401&lt;&gt;"",[173]Sheet1!A401,"")</f>
        <v>196</v>
      </c>
      <c r="CH469">
        <f>IF([174]Sheet1!A401&lt;&gt;"",[174]Sheet1!A401,"")</f>
        <v>285</v>
      </c>
      <c r="CI469">
        <f>IF([175]Sheet1!A401&lt;&gt;"",[175]Sheet1!A401,"")</f>
        <v>109</v>
      </c>
      <c r="CJ469">
        <f>IF([176]Sheet1!A401&lt;&gt;"",[176]Sheet1!A401,"")</f>
        <v>498</v>
      </c>
      <c r="CK469">
        <f>IF([177]Sheet1!A401&lt;&gt;"",[177]Sheet1!A401,"")</f>
        <v>565</v>
      </c>
      <c r="CL469">
        <f>IF([178]Sheet1!A401&lt;&gt;"",[178]Sheet1!A401,"")</f>
        <v>338</v>
      </c>
    </row>
    <row r="470" spans="2:90">
      <c r="B470">
        <f>IF([90]Sheet1!A402&lt;&gt;"",[90]Sheet1!A402,"")</f>
        <v>451</v>
      </c>
      <c r="C470" t="str">
        <f>IF([91]Sheet1!A402&lt;&gt;"",[91]Sheet1!A402,"")</f>
        <v/>
      </c>
      <c r="D470" t="str">
        <f>IF([92]Sheet1!A402&lt;&gt;"",[92]Sheet1!A402,"")</f>
        <v/>
      </c>
      <c r="E470" t="str">
        <f>IF([93]Sheet1!A402&lt;&gt;"",[93]Sheet1!A402,"")</f>
        <v/>
      </c>
      <c r="F470" t="str">
        <f>IF([94]Sheet1!A402&lt;&gt;"",[94]Sheet1!A402,"")</f>
        <v/>
      </c>
      <c r="G470">
        <f>IF([95]Sheet1!A402&lt;&gt;"",[95]Sheet1!A402,"")</f>
        <v>266</v>
      </c>
      <c r="H470">
        <f>IF([96]Sheet1!A402&lt;&gt;"",[96]Sheet1!A402,"")</f>
        <v>283</v>
      </c>
      <c r="I470">
        <f>IF([97]Sheet1!A402&lt;&gt;"",[97]Sheet1!A402,"")</f>
        <v>569</v>
      </c>
      <c r="J470">
        <f>IF([98]Sheet1!A402&lt;&gt;"",[98]Sheet1!A402,"")</f>
        <v>638</v>
      </c>
      <c r="K470">
        <f>IF([99]Sheet1!A402&lt;&gt;"",[99]Sheet1!A402,"")</f>
        <v>255</v>
      </c>
      <c r="L470">
        <f>IF([100]Sheet1!A402&lt;&gt;"",[100]Sheet1!A402,"")</f>
        <v>172</v>
      </c>
      <c r="M470" t="str">
        <f>IF([101]Sheet1!A402&lt;&gt;"",[101]Sheet1!A402,"")</f>
        <v/>
      </c>
      <c r="N470" t="str">
        <f>IF([102]Sheet1!A402&lt;&gt;"",[102]Sheet1!A402,"")</f>
        <v/>
      </c>
      <c r="O470">
        <f>IF([103]Sheet1!A402&lt;&gt;"",[103]Sheet1!A402,"")</f>
        <v>345</v>
      </c>
      <c r="P470">
        <f>IF([104]Sheet1!A402&lt;&gt;"",[104]Sheet1!A402,"")</f>
        <v>201</v>
      </c>
      <c r="Q470">
        <f>IF([105]Sheet1!A402&lt;&gt;"",[105]Sheet1!A402,"")</f>
        <v>235</v>
      </c>
      <c r="R470">
        <f>IF([106]Sheet1!A402&lt;&gt;"",[106]Sheet1!A402,"")</f>
        <v>578</v>
      </c>
      <c r="S470">
        <f>IF([107]Sheet1!A402&lt;&gt;"",[107]Sheet1!A402,"")</f>
        <v>308</v>
      </c>
      <c r="T470">
        <f>IF([108]Sheet1!A402&lt;&gt;"",[108]Sheet1!A402,"")</f>
        <v>339</v>
      </c>
      <c r="U470">
        <f>IF([109]Sheet1!A402&lt;&gt;"",[109]Sheet1!A402,"")</f>
        <v>12</v>
      </c>
      <c r="V470">
        <f>IF([110]Sheet1!A402&lt;&gt;"",[110]Sheet1!A402,"")</f>
        <v>241</v>
      </c>
      <c r="W470">
        <f>IF([111]Sheet1!A402&lt;&gt;"",[111]Sheet1!A402,"")</f>
        <v>493</v>
      </c>
      <c r="X470">
        <f>IF([112]Sheet1!A402&lt;&gt;"",[112]Sheet1!A402,"")</f>
        <v>381</v>
      </c>
      <c r="Y470">
        <f>IF([113]Sheet1!A402&lt;&gt;"",[113]Sheet1!A402,"")</f>
        <v>9</v>
      </c>
      <c r="Z470">
        <f>IF([114]Sheet1!A402&lt;&gt;"",[114]Sheet1!A402,"")</f>
        <v>181</v>
      </c>
      <c r="AA470">
        <f>IF([115]Sheet1!A402&lt;&gt;"",[115]Sheet1!A402,"")</f>
        <v>448</v>
      </c>
      <c r="AB470">
        <f>IF([116]Sheet1!A402&lt;&gt;"",[116]Sheet1!A402,"")</f>
        <v>167</v>
      </c>
      <c r="AC470">
        <f>IF([117]Sheet1!A402&lt;&gt;"",[117]Sheet1!A402,"")</f>
        <v>387</v>
      </c>
      <c r="AD470">
        <f>IF([118]Sheet1!A402&lt;&gt;"",[118]Sheet1!A402,"")</f>
        <v>419</v>
      </c>
      <c r="AE470">
        <f>IF([119]Sheet1!A402&lt;&gt;"",[119]Sheet1!A402,"")</f>
        <v>13</v>
      </c>
      <c r="AF470">
        <f>IF([120]Sheet1!A402&lt;&gt;"",[120]Sheet1!A402,"")</f>
        <v>418</v>
      </c>
      <c r="AG470" t="str">
        <f>IF([121]Sheet1!A402&lt;&gt;"",[121]Sheet1!A402,"")</f>
        <v/>
      </c>
      <c r="AH470">
        <f>IF([122]Sheet1!A402&lt;&gt;"",[122]Sheet1!A402,"")</f>
        <v>348</v>
      </c>
      <c r="AI470">
        <f>IF([123]Sheet1!A402&lt;&gt;"",[123]Sheet1!A402,"")</f>
        <v>453</v>
      </c>
      <c r="AJ470">
        <f>IF([124]Sheet1!A402&lt;&gt;"",[124]Sheet1!A402,"")</f>
        <v>512</v>
      </c>
      <c r="AK470">
        <f>IF([125]Sheet1!A402&lt;&gt;"",[125]Sheet1!A402,"")</f>
        <v>489</v>
      </c>
      <c r="AL470">
        <f>IF([126]Sheet1!A402&lt;&gt;"",[126]Sheet1!A402,"")</f>
        <v>305</v>
      </c>
      <c r="AM470">
        <f>IF([127]Sheet1!A402&lt;&gt;"",[127]Sheet1!A402,"")</f>
        <v>57</v>
      </c>
      <c r="AN470">
        <f>IF([128]Sheet1!A402&lt;&gt;"",[128]Sheet1!A402,"")</f>
        <v>290</v>
      </c>
      <c r="AO470" t="str">
        <f>IF([129]Sheet1!A402&lt;&gt;"",[129]Sheet1!A402,"")</f>
        <v/>
      </c>
      <c r="AP470" t="str">
        <f>IF([130]Sheet1!A402&lt;&gt;"",[130]Sheet1!A402,"")</f>
        <v/>
      </c>
      <c r="AQ470">
        <f>IF([131]Sheet1!A402&lt;&gt;"",[131]Sheet1!A402,"")</f>
        <v>566</v>
      </c>
      <c r="AR470">
        <f>IF([132]Sheet1!A402&lt;&gt;"",[132]Sheet1!A402,"")</f>
        <v>160</v>
      </c>
      <c r="AS470">
        <f>IF([133]Sheet1!A402&lt;&gt;"",[133]Sheet1!A402,"")</f>
        <v>198</v>
      </c>
      <c r="AT470">
        <f>IF([134]Sheet1!A402&lt;&gt;"",[134]Sheet1!A402,"")</f>
        <v>396</v>
      </c>
      <c r="AU470">
        <f>IF([135]Sheet1!A402&lt;&gt;"",[135]Sheet1!A402,"")</f>
        <v>135</v>
      </c>
      <c r="AV470">
        <f>IF([136]Sheet1!A402&lt;&gt;"",[136]Sheet1!A402,"")</f>
        <v>595</v>
      </c>
      <c r="AW470">
        <f>IF([137]Sheet1!A402&lt;&gt;"",[137]Sheet1!A402,"")</f>
        <v>637</v>
      </c>
      <c r="AX470">
        <f>IF([138]Sheet1!A402&lt;&gt;"",[138]Sheet1!A402,"")</f>
        <v>362</v>
      </c>
      <c r="AY470">
        <f>IF([139]Sheet1!A402&lt;&gt;"",[139]Sheet1!A402,"")</f>
        <v>583</v>
      </c>
      <c r="AZ470">
        <f>IF([140]Sheet1!A402&lt;&gt;"",[140]Sheet1!A402,"")</f>
        <v>631</v>
      </c>
      <c r="BA470">
        <f>IF([141]Sheet1!A402&lt;&gt;"",[141]Sheet1!A402,"")</f>
        <v>167</v>
      </c>
      <c r="BB470">
        <f>IF([142]Sheet1!A402&lt;&gt;"",[142]Sheet1!A402,"")</f>
        <v>278</v>
      </c>
      <c r="BC470">
        <f>IF([143]Sheet1!A402&lt;&gt;"",[143]Sheet1!A402,"")</f>
        <v>640</v>
      </c>
      <c r="BD470">
        <f>IF([144]Sheet1!A402&lt;&gt;"",[144]Sheet1!A402,"")</f>
        <v>276</v>
      </c>
      <c r="BE470">
        <f>IF([145]Sheet1!A402&lt;&gt;"",[145]Sheet1!A402,"")</f>
        <v>263</v>
      </c>
      <c r="BF470">
        <f>IF([146]Sheet1!A402&lt;&gt;"",[146]Sheet1!A402,"")</f>
        <v>282</v>
      </c>
      <c r="BG470">
        <f>IF([147]Sheet1!A402&lt;&gt;"",[147]Sheet1!A402,"")</f>
        <v>5</v>
      </c>
      <c r="BH470">
        <f>IF([148]Sheet1!A402&lt;&gt;"",[148]Sheet1!A402,"")</f>
        <v>600</v>
      </c>
      <c r="BI470">
        <f>IF([149]Sheet1!A402&lt;&gt;"",[149]Sheet1!A402,"")</f>
        <v>263</v>
      </c>
      <c r="BJ470">
        <f>IF([150]Sheet1!A402&lt;&gt;"",[150]Sheet1!A402,"")</f>
        <v>105</v>
      </c>
      <c r="BK470">
        <f>IF([151]Sheet1!A402&lt;&gt;"",[151]Sheet1!A402,"")</f>
        <v>605</v>
      </c>
      <c r="BL470">
        <f>IF([152]Sheet1!A402&lt;&gt;"",[152]Sheet1!A402,"")</f>
        <v>240</v>
      </c>
      <c r="BM470">
        <f>IF([153]Sheet1!A402&lt;&gt;"",[153]Sheet1!A402,"")</f>
        <v>616</v>
      </c>
      <c r="BN470">
        <f>IF([154]Sheet1!A402&lt;&gt;"",[154]Sheet1!A402,"")</f>
        <v>55</v>
      </c>
      <c r="BO470">
        <f>IF([155]Sheet1!A402&lt;&gt;"",[155]Sheet1!A402,"")</f>
        <v>170</v>
      </c>
      <c r="BP470">
        <f>IF([156]Sheet1!A402&lt;&gt;"",[156]Sheet1!A402,"")</f>
        <v>492</v>
      </c>
      <c r="BQ470">
        <f>IF([157]Sheet1!A402&lt;&gt;"",[157]Sheet1!A402,"")</f>
        <v>224</v>
      </c>
      <c r="BR470">
        <f>IF([158]Sheet1!A402&lt;&gt;"",[158]Sheet1!A402,"")</f>
        <v>370</v>
      </c>
      <c r="BS470">
        <f>IF([159]Sheet1!A402&lt;&gt;"",[159]Sheet1!A402,"")</f>
        <v>204</v>
      </c>
      <c r="BT470">
        <f>IF([160]Sheet1!A402&lt;&gt;"",[160]Sheet1!A402,"")</f>
        <v>11</v>
      </c>
      <c r="BU470">
        <f>IF([161]Sheet1!A402&lt;&gt;"",[161]Sheet1!A402,"")</f>
        <v>73</v>
      </c>
      <c r="BV470">
        <f>IF([162]Sheet1!A402&lt;&gt;"",[162]Sheet1!A402,"")</f>
        <v>646</v>
      </c>
      <c r="BW470">
        <f>IF([163]Sheet1!A402&lt;&gt;"",[163]Sheet1!A402,"")</f>
        <v>177</v>
      </c>
      <c r="BX470">
        <f>IF([164]Sheet1!A402&lt;&gt;"",[164]Sheet1!A402,"")</f>
        <v>329</v>
      </c>
      <c r="BY470">
        <f>IF([165]Sheet1!A402&lt;&gt;"",[165]Sheet1!A402,"")</f>
        <v>37</v>
      </c>
      <c r="BZ470">
        <f>IF([166]Sheet1!A402&lt;&gt;"",[166]Sheet1!A402,"")</f>
        <v>513</v>
      </c>
      <c r="CA470">
        <f>IF([167]Sheet1!A402&lt;&gt;"",[167]Sheet1!A402,"")</f>
        <v>545</v>
      </c>
      <c r="CB470">
        <f>IF([168]Sheet1!A402&lt;&gt;"",[168]Sheet1!A402,"")</f>
        <v>308</v>
      </c>
      <c r="CC470">
        <f>IF([169]Sheet1!A402&lt;&gt;"",[169]Sheet1!A402,"")</f>
        <v>462</v>
      </c>
      <c r="CD470">
        <f>IF([170]Sheet1!A402&lt;&gt;"",[170]Sheet1!A402,"")</f>
        <v>222</v>
      </c>
      <c r="CE470">
        <f>IF([171]Sheet1!A402&lt;&gt;"",[171]Sheet1!A402,"")</f>
        <v>98</v>
      </c>
      <c r="CF470">
        <f>IF([172]Sheet1!A402&lt;&gt;"",[172]Sheet1!A402,"")</f>
        <v>451</v>
      </c>
      <c r="CG470">
        <f>IF([173]Sheet1!A402&lt;&gt;"",[173]Sheet1!A402,"")</f>
        <v>318</v>
      </c>
      <c r="CH470">
        <f>IF([174]Sheet1!A402&lt;&gt;"",[174]Sheet1!A402,"")</f>
        <v>604</v>
      </c>
      <c r="CI470">
        <f>IF([175]Sheet1!A402&lt;&gt;"",[175]Sheet1!A402,"")</f>
        <v>108</v>
      </c>
      <c r="CJ470">
        <f>IF([176]Sheet1!A402&lt;&gt;"",[176]Sheet1!A402,"")</f>
        <v>66</v>
      </c>
      <c r="CK470">
        <f>IF([177]Sheet1!A402&lt;&gt;"",[177]Sheet1!A402,"")</f>
        <v>332</v>
      </c>
      <c r="CL470">
        <f>IF([178]Sheet1!A402&lt;&gt;"",[178]Sheet1!A402,"")</f>
        <v>556</v>
      </c>
    </row>
    <row r="471" spans="2:90">
      <c r="B471">
        <f>IF([90]Sheet1!A403&lt;&gt;"",[90]Sheet1!A403,"")</f>
        <v>431</v>
      </c>
      <c r="C471" t="str">
        <f>IF([91]Sheet1!A403&lt;&gt;"",[91]Sheet1!A403,"")</f>
        <v/>
      </c>
      <c r="D471" t="str">
        <f>IF([92]Sheet1!A403&lt;&gt;"",[92]Sheet1!A403,"")</f>
        <v/>
      </c>
      <c r="E471" t="str">
        <f>IF([93]Sheet1!A403&lt;&gt;"",[93]Sheet1!A403,"")</f>
        <v/>
      </c>
      <c r="F471" t="str">
        <f>IF([94]Sheet1!A403&lt;&gt;"",[94]Sheet1!A403,"")</f>
        <v/>
      </c>
      <c r="G471">
        <f>IF([95]Sheet1!A403&lt;&gt;"",[95]Sheet1!A403,"")</f>
        <v>572</v>
      </c>
      <c r="H471">
        <f>IF([96]Sheet1!A403&lt;&gt;"",[96]Sheet1!A403,"")</f>
        <v>155</v>
      </c>
      <c r="I471">
        <f>IF([97]Sheet1!A403&lt;&gt;"",[97]Sheet1!A403,"")</f>
        <v>651</v>
      </c>
      <c r="J471">
        <f>IF([98]Sheet1!A403&lt;&gt;"",[98]Sheet1!A403,"")</f>
        <v>603</v>
      </c>
      <c r="K471">
        <f>IF([99]Sheet1!A403&lt;&gt;"",[99]Sheet1!A403,"")</f>
        <v>374</v>
      </c>
      <c r="L471">
        <f>IF([100]Sheet1!A403&lt;&gt;"",[100]Sheet1!A403,"")</f>
        <v>373</v>
      </c>
      <c r="M471" t="str">
        <f>IF([101]Sheet1!A403&lt;&gt;"",[101]Sheet1!A403,"")</f>
        <v/>
      </c>
      <c r="N471" t="str">
        <f>IF([102]Sheet1!A403&lt;&gt;"",[102]Sheet1!A403,"")</f>
        <v/>
      </c>
      <c r="O471">
        <f>IF([103]Sheet1!A403&lt;&gt;"",[103]Sheet1!A403,"")</f>
        <v>174</v>
      </c>
      <c r="P471">
        <f>IF([104]Sheet1!A403&lt;&gt;"",[104]Sheet1!A403,"")</f>
        <v>272</v>
      </c>
      <c r="Q471">
        <f>IF([105]Sheet1!A403&lt;&gt;"",[105]Sheet1!A403,"")</f>
        <v>129</v>
      </c>
      <c r="R471">
        <f>IF([106]Sheet1!A403&lt;&gt;"",[106]Sheet1!A403,"")</f>
        <v>13</v>
      </c>
      <c r="S471">
        <f>IF([107]Sheet1!A403&lt;&gt;"",[107]Sheet1!A403,"")</f>
        <v>452</v>
      </c>
      <c r="T471">
        <f>IF([108]Sheet1!A403&lt;&gt;"",[108]Sheet1!A403,"")</f>
        <v>119</v>
      </c>
      <c r="U471">
        <f>IF([109]Sheet1!A403&lt;&gt;"",[109]Sheet1!A403,"")</f>
        <v>488</v>
      </c>
      <c r="V471">
        <f>IF([110]Sheet1!A403&lt;&gt;"",[110]Sheet1!A403,"")</f>
        <v>305</v>
      </c>
      <c r="W471">
        <f>IF([111]Sheet1!A403&lt;&gt;"",[111]Sheet1!A403,"")</f>
        <v>458</v>
      </c>
      <c r="X471">
        <f>IF([112]Sheet1!A403&lt;&gt;"",[112]Sheet1!A403,"")</f>
        <v>457</v>
      </c>
      <c r="Y471">
        <f>IF([113]Sheet1!A403&lt;&gt;"",[113]Sheet1!A403,"")</f>
        <v>283</v>
      </c>
      <c r="Z471">
        <f>IF([114]Sheet1!A403&lt;&gt;"",[114]Sheet1!A403,"")</f>
        <v>267</v>
      </c>
      <c r="AA471">
        <f>IF([115]Sheet1!A403&lt;&gt;"",[115]Sheet1!A403,"")</f>
        <v>232</v>
      </c>
      <c r="AB471">
        <f>IF([116]Sheet1!A403&lt;&gt;"",[116]Sheet1!A403,"")</f>
        <v>374</v>
      </c>
      <c r="AC471">
        <f>IF([117]Sheet1!A403&lt;&gt;"",[117]Sheet1!A403,"")</f>
        <v>245</v>
      </c>
      <c r="AD471">
        <f>IF([118]Sheet1!A403&lt;&gt;"",[118]Sheet1!A403,"")</f>
        <v>385</v>
      </c>
      <c r="AE471">
        <f>IF([119]Sheet1!A403&lt;&gt;"",[119]Sheet1!A403,"")</f>
        <v>273</v>
      </c>
      <c r="AF471">
        <f>IF([120]Sheet1!A403&lt;&gt;"",[120]Sheet1!A403,"")</f>
        <v>443</v>
      </c>
      <c r="AG471" t="str">
        <f>IF([121]Sheet1!A403&lt;&gt;"",[121]Sheet1!A403,"")</f>
        <v/>
      </c>
      <c r="AH471">
        <f>IF([122]Sheet1!A403&lt;&gt;"",[122]Sheet1!A403,"")</f>
        <v>346</v>
      </c>
      <c r="AI471">
        <f>IF([123]Sheet1!A403&lt;&gt;"",[123]Sheet1!A403,"")</f>
        <v>402</v>
      </c>
      <c r="AJ471">
        <f>IF([124]Sheet1!A403&lt;&gt;"",[124]Sheet1!A403,"")</f>
        <v>169</v>
      </c>
      <c r="AK471">
        <f>IF([125]Sheet1!A403&lt;&gt;"",[125]Sheet1!A403,"")</f>
        <v>215</v>
      </c>
      <c r="AL471">
        <f>IF([126]Sheet1!A403&lt;&gt;"",[126]Sheet1!A403,"")</f>
        <v>409</v>
      </c>
      <c r="AM471">
        <f>IF([127]Sheet1!A403&lt;&gt;"",[127]Sheet1!A403,"")</f>
        <v>229</v>
      </c>
      <c r="AN471">
        <f>IF([128]Sheet1!A403&lt;&gt;"",[128]Sheet1!A403,"")</f>
        <v>471</v>
      </c>
      <c r="AO471" t="str">
        <f>IF([129]Sheet1!A403&lt;&gt;"",[129]Sheet1!A403,"")</f>
        <v/>
      </c>
      <c r="AP471" t="str">
        <f>IF([130]Sheet1!A403&lt;&gt;"",[130]Sheet1!A403,"")</f>
        <v/>
      </c>
      <c r="AQ471">
        <f>IF([131]Sheet1!A403&lt;&gt;"",[131]Sheet1!A403,"")</f>
        <v>388</v>
      </c>
      <c r="AR471">
        <f>IF([132]Sheet1!A403&lt;&gt;"",[132]Sheet1!A403,"")</f>
        <v>202</v>
      </c>
      <c r="AS471">
        <f>IF([133]Sheet1!A403&lt;&gt;"",[133]Sheet1!A403,"")</f>
        <v>615</v>
      </c>
      <c r="AT471">
        <f>IF([134]Sheet1!A403&lt;&gt;"",[134]Sheet1!A403,"")</f>
        <v>615</v>
      </c>
      <c r="AU471">
        <f>IF([135]Sheet1!A403&lt;&gt;"",[135]Sheet1!A403,"")</f>
        <v>232</v>
      </c>
      <c r="AV471">
        <f>IF([136]Sheet1!A403&lt;&gt;"",[136]Sheet1!A403,"")</f>
        <v>576</v>
      </c>
      <c r="AW471">
        <f>IF([137]Sheet1!A403&lt;&gt;"",[137]Sheet1!A403,"")</f>
        <v>337</v>
      </c>
      <c r="AX471">
        <f>IF([138]Sheet1!A403&lt;&gt;"",[138]Sheet1!A403,"")</f>
        <v>118</v>
      </c>
      <c r="AY471">
        <f>IF([139]Sheet1!A403&lt;&gt;"",[139]Sheet1!A403,"")</f>
        <v>117</v>
      </c>
      <c r="AZ471">
        <f>IF([140]Sheet1!A403&lt;&gt;"",[140]Sheet1!A403,"")</f>
        <v>549</v>
      </c>
      <c r="BA471">
        <f>IF([141]Sheet1!A403&lt;&gt;"",[141]Sheet1!A403,"")</f>
        <v>177</v>
      </c>
      <c r="BB471">
        <f>IF([142]Sheet1!A403&lt;&gt;"",[142]Sheet1!A403,"")</f>
        <v>216</v>
      </c>
      <c r="BC471">
        <f>IF([143]Sheet1!A403&lt;&gt;"",[143]Sheet1!A403,"")</f>
        <v>261</v>
      </c>
      <c r="BD471">
        <f>IF([144]Sheet1!A403&lt;&gt;"",[144]Sheet1!A403,"")</f>
        <v>628</v>
      </c>
      <c r="BE471">
        <f>IF([145]Sheet1!A403&lt;&gt;"",[145]Sheet1!A403,"")</f>
        <v>159</v>
      </c>
      <c r="BF471">
        <f>IF([146]Sheet1!A403&lt;&gt;"",[146]Sheet1!A403,"")</f>
        <v>299</v>
      </c>
      <c r="BG471">
        <f>IF([147]Sheet1!A403&lt;&gt;"",[147]Sheet1!A403,"")</f>
        <v>349</v>
      </c>
      <c r="BH471">
        <f>IF([148]Sheet1!A403&lt;&gt;"",[148]Sheet1!A403,"")</f>
        <v>63</v>
      </c>
      <c r="BI471">
        <f>IF([149]Sheet1!A403&lt;&gt;"",[149]Sheet1!A403,"")</f>
        <v>200</v>
      </c>
      <c r="BJ471">
        <f>IF([150]Sheet1!A403&lt;&gt;"",[150]Sheet1!A403,"")</f>
        <v>186</v>
      </c>
      <c r="BK471">
        <f>IF([151]Sheet1!A403&lt;&gt;"",[151]Sheet1!A403,"")</f>
        <v>311</v>
      </c>
      <c r="BL471">
        <f>IF([152]Sheet1!A403&lt;&gt;"",[152]Sheet1!A403,"")</f>
        <v>270</v>
      </c>
      <c r="BM471">
        <f>IF([153]Sheet1!A403&lt;&gt;"",[153]Sheet1!A403,"")</f>
        <v>285</v>
      </c>
      <c r="BN471">
        <f>IF([154]Sheet1!A403&lt;&gt;"",[154]Sheet1!A403,"")</f>
        <v>204</v>
      </c>
      <c r="BO471">
        <f>IF([155]Sheet1!A403&lt;&gt;"",[155]Sheet1!A403,"")</f>
        <v>70</v>
      </c>
      <c r="BP471">
        <f>IF([156]Sheet1!A403&lt;&gt;"",[156]Sheet1!A403,"")</f>
        <v>85</v>
      </c>
      <c r="BQ471">
        <f>IF([157]Sheet1!A403&lt;&gt;"",[157]Sheet1!A403,"")</f>
        <v>330</v>
      </c>
      <c r="BR471">
        <f>IF([158]Sheet1!A403&lt;&gt;"",[158]Sheet1!A403,"")</f>
        <v>305</v>
      </c>
      <c r="BS471">
        <f>IF([159]Sheet1!A403&lt;&gt;"",[159]Sheet1!A403,"")</f>
        <v>2</v>
      </c>
      <c r="BT471">
        <f>IF([160]Sheet1!A403&lt;&gt;"",[160]Sheet1!A403,"")</f>
        <v>289</v>
      </c>
      <c r="BU471">
        <f>IF([161]Sheet1!A403&lt;&gt;"",[161]Sheet1!A403,"")</f>
        <v>303</v>
      </c>
      <c r="BV471">
        <f>IF([162]Sheet1!A403&lt;&gt;"",[162]Sheet1!A403,"")</f>
        <v>601</v>
      </c>
      <c r="BW471">
        <f>IF([163]Sheet1!A403&lt;&gt;"",[163]Sheet1!A403,"")</f>
        <v>295</v>
      </c>
      <c r="BX471">
        <f>IF([164]Sheet1!A403&lt;&gt;"",[164]Sheet1!A403,"")</f>
        <v>389</v>
      </c>
      <c r="BY471">
        <f>IF([165]Sheet1!A403&lt;&gt;"",[165]Sheet1!A403,"")</f>
        <v>492</v>
      </c>
      <c r="BZ471">
        <f>IF([166]Sheet1!A403&lt;&gt;"",[166]Sheet1!A403,"")</f>
        <v>168</v>
      </c>
      <c r="CA471">
        <f>IF([167]Sheet1!A403&lt;&gt;"",[167]Sheet1!A403,"")</f>
        <v>375</v>
      </c>
      <c r="CB471">
        <f>IF([168]Sheet1!A403&lt;&gt;"",[168]Sheet1!A403,"")</f>
        <v>365</v>
      </c>
      <c r="CC471">
        <f>IF([169]Sheet1!A403&lt;&gt;"",[169]Sheet1!A403,"")</f>
        <v>275</v>
      </c>
      <c r="CD471">
        <f>IF([170]Sheet1!A403&lt;&gt;"",[170]Sheet1!A403,"")</f>
        <v>296</v>
      </c>
      <c r="CE471">
        <f>IF([171]Sheet1!A403&lt;&gt;"",[171]Sheet1!A403,"")</f>
        <v>509</v>
      </c>
      <c r="CF471">
        <f>IF([172]Sheet1!A403&lt;&gt;"",[172]Sheet1!A403,"")</f>
        <v>648</v>
      </c>
      <c r="CG471">
        <f>IF([173]Sheet1!A403&lt;&gt;"",[173]Sheet1!A403,"")</f>
        <v>530</v>
      </c>
      <c r="CH471">
        <f>IF([174]Sheet1!A403&lt;&gt;"",[174]Sheet1!A403,"")</f>
        <v>266</v>
      </c>
      <c r="CI471">
        <f>IF([175]Sheet1!A403&lt;&gt;"",[175]Sheet1!A403,"")</f>
        <v>592</v>
      </c>
      <c r="CJ471">
        <f>IF([176]Sheet1!A403&lt;&gt;"",[176]Sheet1!A403,"")</f>
        <v>615</v>
      </c>
      <c r="CK471">
        <f>IF([177]Sheet1!A403&lt;&gt;"",[177]Sheet1!A403,"")</f>
        <v>291</v>
      </c>
      <c r="CL471">
        <f>IF([178]Sheet1!A403&lt;&gt;"",[178]Sheet1!A403,"")</f>
        <v>611</v>
      </c>
    </row>
    <row r="472" spans="2:90">
      <c r="B472">
        <f>IF([90]Sheet1!A404&lt;&gt;"",[90]Sheet1!A404,"")</f>
        <v>503</v>
      </c>
      <c r="C472" t="str">
        <f>IF([91]Sheet1!A404&lt;&gt;"",[91]Sheet1!A404,"")</f>
        <v/>
      </c>
      <c r="D472" t="str">
        <f>IF([92]Sheet1!A404&lt;&gt;"",[92]Sheet1!A404,"")</f>
        <v/>
      </c>
      <c r="E472" t="str">
        <f>IF([93]Sheet1!A404&lt;&gt;"",[93]Sheet1!A404,"")</f>
        <v/>
      </c>
      <c r="F472" t="str">
        <f>IF([94]Sheet1!A404&lt;&gt;"",[94]Sheet1!A404,"")</f>
        <v/>
      </c>
      <c r="G472">
        <f>IF([95]Sheet1!A404&lt;&gt;"",[95]Sheet1!A404,"")</f>
        <v>618</v>
      </c>
      <c r="H472">
        <f>IF([96]Sheet1!A404&lt;&gt;"",[96]Sheet1!A404,"")</f>
        <v>126</v>
      </c>
      <c r="I472">
        <f>IF([97]Sheet1!A404&lt;&gt;"",[97]Sheet1!A404,"")</f>
        <v>2</v>
      </c>
      <c r="J472">
        <f>IF([98]Sheet1!A404&lt;&gt;"",[98]Sheet1!A404,"")</f>
        <v>353</v>
      </c>
      <c r="K472">
        <f>IF([99]Sheet1!A404&lt;&gt;"",[99]Sheet1!A404,"")</f>
        <v>113</v>
      </c>
      <c r="L472">
        <f>IF([100]Sheet1!A404&lt;&gt;"",[100]Sheet1!A404,"")</f>
        <v>562</v>
      </c>
      <c r="M472" t="str">
        <f>IF([101]Sheet1!A404&lt;&gt;"",[101]Sheet1!A404,"")</f>
        <v/>
      </c>
      <c r="N472" t="str">
        <f>IF([102]Sheet1!A404&lt;&gt;"",[102]Sheet1!A404,"")</f>
        <v/>
      </c>
      <c r="O472">
        <f>IF([103]Sheet1!A404&lt;&gt;"",[103]Sheet1!A404,"")</f>
        <v>239</v>
      </c>
      <c r="P472">
        <f>IF([104]Sheet1!A404&lt;&gt;"",[104]Sheet1!A404,"")</f>
        <v>573</v>
      </c>
      <c r="Q472">
        <f>IF([105]Sheet1!A404&lt;&gt;"",[105]Sheet1!A404,"")</f>
        <v>224</v>
      </c>
      <c r="R472">
        <f>IF([106]Sheet1!A404&lt;&gt;"",[106]Sheet1!A404,"")</f>
        <v>398</v>
      </c>
      <c r="S472">
        <f>IF([107]Sheet1!A404&lt;&gt;"",[107]Sheet1!A404,"")</f>
        <v>386</v>
      </c>
      <c r="T472">
        <f>IF([108]Sheet1!A404&lt;&gt;"",[108]Sheet1!A404,"")</f>
        <v>155</v>
      </c>
      <c r="U472">
        <f>IF([109]Sheet1!A404&lt;&gt;"",[109]Sheet1!A404,"")</f>
        <v>258</v>
      </c>
      <c r="V472">
        <f>IF([110]Sheet1!A404&lt;&gt;"",[110]Sheet1!A404,"")</f>
        <v>147</v>
      </c>
      <c r="W472">
        <f>IF([111]Sheet1!A404&lt;&gt;"",[111]Sheet1!A404,"")</f>
        <v>392</v>
      </c>
      <c r="X472">
        <f>IF([112]Sheet1!A404&lt;&gt;"",[112]Sheet1!A404,"")</f>
        <v>63</v>
      </c>
      <c r="Y472">
        <f>IF([113]Sheet1!A404&lt;&gt;"",[113]Sheet1!A404,"")</f>
        <v>509</v>
      </c>
      <c r="Z472">
        <f>IF([114]Sheet1!A404&lt;&gt;"",[114]Sheet1!A404,"")</f>
        <v>488</v>
      </c>
      <c r="AA472">
        <f>IF([115]Sheet1!A404&lt;&gt;"",[115]Sheet1!A404,"")</f>
        <v>237</v>
      </c>
      <c r="AB472">
        <f>IF([116]Sheet1!A404&lt;&gt;"",[116]Sheet1!A404,"")</f>
        <v>118</v>
      </c>
      <c r="AC472">
        <f>IF([117]Sheet1!A404&lt;&gt;"",[117]Sheet1!A404,"")</f>
        <v>35</v>
      </c>
      <c r="AD472">
        <f>IF([118]Sheet1!A404&lt;&gt;"",[118]Sheet1!A404,"")</f>
        <v>296</v>
      </c>
      <c r="AE472">
        <f>IF([119]Sheet1!A404&lt;&gt;"",[119]Sheet1!A404,"")</f>
        <v>0</v>
      </c>
      <c r="AF472">
        <f>IF([120]Sheet1!A404&lt;&gt;"",[120]Sheet1!A404,"")</f>
        <v>30</v>
      </c>
      <c r="AG472" t="str">
        <f>IF([121]Sheet1!A404&lt;&gt;"",[121]Sheet1!A404,"")</f>
        <v/>
      </c>
      <c r="AH472">
        <f>IF([122]Sheet1!A404&lt;&gt;"",[122]Sheet1!A404,"")</f>
        <v>483</v>
      </c>
      <c r="AI472">
        <f>IF([123]Sheet1!A404&lt;&gt;"",[123]Sheet1!A404,"")</f>
        <v>296</v>
      </c>
      <c r="AJ472">
        <f>IF([124]Sheet1!A404&lt;&gt;"",[124]Sheet1!A404,"")</f>
        <v>464</v>
      </c>
      <c r="AK472">
        <f>IF([125]Sheet1!A404&lt;&gt;"",[125]Sheet1!A404,"")</f>
        <v>124</v>
      </c>
      <c r="AL472">
        <f>IF([126]Sheet1!A404&lt;&gt;"",[126]Sheet1!A404,"")</f>
        <v>136</v>
      </c>
      <c r="AM472">
        <f>IF([127]Sheet1!A404&lt;&gt;"",[127]Sheet1!A404,"")</f>
        <v>48</v>
      </c>
      <c r="AN472">
        <f>IF([128]Sheet1!A404&lt;&gt;"",[128]Sheet1!A404,"")</f>
        <v>254</v>
      </c>
      <c r="AO472" t="str">
        <f>IF([129]Sheet1!A404&lt;&gt;"",[129]Sheet1!A404,"")</f>
        <v/>
      </c>
      <c r="AP472" t="str">
        <f>IF([130]Sheet1!A404&lt;&gt;"",[130]Sheet1!A404,"")</f>
        <v/>
      </c>
      <c r="AQ472">
        <f>IF([131]Sheet1!A404&lt;&gt;"",[131]Sheet1!A404,"")</f>
        <v>229</v>
      </c>
      <c r="AR472">
        <f>IF([132]Sheet1!A404&lt;&gt;"",[132]Sheet1!A404,"")</f>
        <v>27</v>
      </c>
      <c r="AS472">
        <f>IF([133]Sheet1!A404&lt;&gt;"",[133]Sheet1!A404,"")</f>
        <v>154</v>
      </c>
      <c r="AT472">
        <f>IF([134]Sheet1!A404&lt;&gt;"",[134]Sheet1!A404,"")</f>
        <v>232</v>
      </c>
      <c r="AU472">
        <f>IF([135]Sheet1!A404&lt;&gt;"",[135]Sheet1!A404,"")</f>
        <v>340</v>
      </c>
      <c r="AV472">
        <f>IF([136]Sheet1!A404&lt;&gt;"",[136]Sheet1!A404,"")</f>
        <v>182</v>
      </c>
      <c r="AW472">
        <f>IF([137]Sheet1!A404&lt;&gt;"",[137]Sheet1!A404,"")</f>
        <v>334</v>
      </c>
      <c r="AX472">
        <f>IF([138]Sheet1!A404&lt;&gt;"",[138]Sheet1!A404,"")</f>
        <v>591</v>
      </c>
      <c r="AY472">
        <f>IF([139]Sheet1!A404&lt;&gt;"",[139]Sheet1!A404,"")</f>
        <v>167</v>
      </c>
      <c r="AZ472">
        <f>IF([140]Sheet1!A404&lt;&gt;"",[140]Sheet1!A404,"")</f>
        <v>572</v>
      </c>
      <c r="BA472">
        <f>IF([141]Sheet1!A404&lt;&gt;"",[141]Sheet1!A404,"")</f>
        <v>577</v>
      </c>
      <c r="BB472">
        <f>IF([142]Sheet1!A404&lt;&gt;"",[142]Sheet1!A404,"")</f>
        <v>293</v>
      </c>
      <c r="BC472">
        <f>IF([143]Sheet1!A404&lt;&gt;"",[143]Sheet1!A404,"")</f>
        <v>166</v>
      </c>
      <c r="BD472">
        <f>IF([144]Sheet1!A404&lt;&gt;"",[144]Sheet1!A404,"")</f>
        <v>135</v>
      </c>
      <c r="BE472">
        <f>IF([145]Sheet1!A404&lt;&gt;"",[145]Sheet1!A404,"")</f>
        <v>571</v>
      </c>
      <c r="BF472">
        <f>IF([146]Sheet1!A404&lt;&gt;"",[146]Sheet1!A404,"")</f>
        <v>97</v>
      </c>
      <c r="BG472">
        <f>IF([147]Sheet1!A404&lt;&gt;"",[147]Sheet1!A404,"")</f>
        <v>206</v>
      </c>
      <c r="BH472">
        <f>IF([148]Sheet1!A404&lt;&gt;"",[148]Sheet1!A404,"")</f>
        <v>322</v>
      </c>
      <c r="BI472">
        <f>IF([149]Sheet1!A404&lt;&gt;"",[149]Sheet1!A404,"")</f>
        <v>191</v>
      </c>
      <c r="BJ472">
        <f>IF([150]Sheet1!A404&lt;&gt;"",[150]Sheet1!A404,"")</f>
        <v>143</v>
      </c>
      <c r="BK472">
        <f>IF([151]Sheet1!A404&lt;&gt;"",[151]Sheet1!A404,"")</f>
        <v>304</v>
      </c>
      <c r="BL472">
        <f>IF([152]Sheet1!A404&lt;&gt;"",[152]Sheet1!A404,"")</f>
        <v>193</v>
      </c>
      <c r="BM472">
        <f>IF([153]Sheet1!A404&lt;&gt;"",[153]Sheet1!A404,"")</f>
        <v>314</v>
      </c>
      <c r="BN472">
        <f>IF([154]Sheet1!A404&lt;&gt;"",[154]Sheet1!A404,"")</f>
        <v>145</v>
      </c>
      <c r="BO472">
        <f>IF([155]Sheet1!A404&lt;&gt;"",[155]Sheet1!A404,"")</f>
        <v>330</v>
      </c>
      <c r="BP472">
        <f>IF([156]Sheet1!A404&lt;&gt;"",[156]Sheet1!A404,"")</f>
        <v>625</v>
      </c>
      <c r="BQ472">
        <f>IF([157]Sheet1!A404&lt;&gt;"",[157]Sheet1!A404,"")</f>
        <v>642</v>
      </c>
      <c r="BR472">
        <f>IF([158]Sheet1!A404&lt;&gt;"",[158]Sheet1!A404,"")</f>
        <v>251</v>
      </c>
      <c r="BS472">
        <f>IF([159]Sheet1!A404&lt;&gt;"",[159]Sheet1!A404,"")</f>
        <v>583</v>
      </c>
      <c r="BT472">
        <f>IF([160]Sheet1!A404&lt;&gt;"",[160]Sheet1!A404,"")</f>
        <v>253</v>
      </c>
      <c r="BU472">
        <f>IF([161]Sheet1!A404&lt;&gt;"",[161]Sheet1!A404,"")</f>
        <v>639</v>
      </c>
      <c r="BV472">
        <f>IF([162]Sheet1!A404&lt;&gt;"",[162]Sheet1!A404,"")</f>
        <v>162</v>
      </c>
      <c r="BW472">
        <f>IF([163]Sheet1!A404&lt;&gt;"",[163]Sheet1!A404,"")</f>
        <v>489</v>
      </c>
      <c r="BX472">
        <f>IF([164]Sheet1!A404&lt;&gt;"",[164]Sheet1!A404,"")</f>
        <v>441</v>
      </c>
      <c r="BY472">
        <f>IF([165]Sheet1!A404&lt;&gt;"",[165]Sheet1!A404,"")</f>
        <v>588</v>
      </c>
      <c r="BZ472">
        <f>IF([166]Sheet1!A404&lt;&gt;"",[166]Sheet1!A404,"")</f>
        <v>275</v>
      </c>
      <c r="CA472">
        <f>IF([167]Sheet1!A404&lt;&gt;"",[167]Sheet1!A404,"")</f>
        <v>571</v>
      </c>
      <c r="CB472">
        <f>IF([168]Sheet1!A404&lt;&gt;"",[168]Sheet1!A404,"")</f>
        <v>115</v>
      </c>
      <c r="CC472">
        <f>IF([169]Sheet1!A404&lt;&gt;"",[169]Sheet1!A404,"")</f>
        <v>584</v>
      </c>
      <c r="CD472">
        <f>IF([170]Sheet1!A404&lt;&gt;"",[170]Sheet1!A404,"")</f>
        <v>235</v>
      </c>
      <c r="CE472">
        <f>IF([171]Sheet1!A404&lt;&gt;"",[171]Sheet1!A404,"")</f>
        <v>208</v>
      </c>
      <c r="CF472">
        <f>IF([172]Sheet1!A404&lt;&gt;"",[172]Sheet1!A404,"")</f>
        <v>487</v>
      </c>
      <c r="CG472">
        <f>IF([173]Sheet1!A404&lt;&gt;"",[173]Sheet1!A404,"")</f>
        <v>163</v>
      </c>
      <c r="CH472">
        <f>IF([174]Sheet1!A404&lt;&gt;"",[174]Sheet1!A404,"")</f>
        <v>298</v>
      </c>
      <c r="CI472">
        <f>IF([175]Sheet1!A404&lt;&gt;"",[175]Sheet1!A404,"")</f>
        <v>370</v>
      </c>
      <c r="CJ472">
        <f>IF([176]Sheet1!A404&lt;&gt;"",[176]Sheet1!A404,"")</f>
        <v>660</v>
      </c>
      <c r="CK472">
        <f>IF([177]Sheet1!A404&lt;&gt;"",[177]Sheet1!A404,"")</f>
        <v>308</v>
      </c>
      <c r="CL472">
        <f>IF([178]Sheet1!A404&lt;&gt;"",[178]Sheet1!A404,"")</f>
        <v>587</v>
      </c>
    </row>
    <row r="473" spans="2:90">
      <c r="B473">
        <f>IF([90]Sheet1!A405&lt;&gt;"",[90]Sheet1!A405,"")</f>
        <v>537</v>
      </c>
      <c r="C473" t="str">
        <f>IF([91]Sheet1!A405&lt;&gt;"",[91]Sheet1!A405,"")</f>
        <v/>
      </c>
      <c r="D473" t="str">
        <f>IF([92]Sheet1!A405&lt;&gt;"",[92]Sheet1!A405,"")</f>
        <v/>
      </c>
      <c r="E473" t="str">
        <f>IF([93]Sheet1!A405&lt;&gt;"",[93]Sheet1!A405,"")</f>
        <v/>
      </c>
      <c r="F473" t="str">
        <f>IF([94]Sheet1!A405&lt;&gt;"",[94]Sheet1!A405,"")</f>
        <v/>
      </c>
      <c r="G473">
        <f>IF([95]Sheet1!A405&lt;&gt;"",[95]Sheet1!A405,"")</f>
        <v>50</v>
      </c>
      <c r="H473">
        <f>IF([96]Sheet1!A405&lt;&gt;"",[96]Sheet1!A405,"")</f>
        <v>201</v>
      </c>
      <c r="I473">
        <f>IF([97]Sheet1!A405&lt;&gt;"",[97]Sheet1!A405,"")</f>
        <v>252</v>
      </c>
      <c r="J473">
        <f>IF([98]Sheet1!A405&lt;&gt;"",[98]Sheet1!A405,"")</f>
        <v>601</v>
      </c>
      <c r="K473">
        <f>IF([99]Sheet1!A405&lt;&gt;"",[99]Sheet1!A405,"")</f>
        <v>370</v>
      </c>
      <c r="L473">
        <f>IF([100]Sheet1!A405&lt;&gt;"",[100]Sheet1!A405,"")</f>
        <v>383</v>
      </c>
      <c r="M473" t="str">
        <f>IF([101]Sheet1!A405&lt;&gt;"",[101]Sheet1!A405,"")</f>
        <v/>
      </c>
      <c r="N473" t="str">
        <f>IF([102]Sheet1!A405&lt;&gt;"",[102]Sheet1!A405,"")</f>
        <v/>
      </c>
      <c r="O473">
        <f>IF([103]Sheet1!A405&lt;&gt;"",[103]Sheet1!A405,"")</f>
        <v>578</v>
      </c>
      <c r="P473">
        <f>IF([104]Sheet1!A405&lt;&gt;"",[104]Sheet1!A405,"")</f>
        <v>195</v>
      </c>
      <c r="Q473">
        <f>IF([105]Sheet1!A405&lt;&gt;"",[105]Sheet1!A405,"")</f>
        <v>219</v>
      </c>
      <c r="R473">
        <f>IF([106]Sheet1!A405&lt;&gt;"",[106]Sheet1!A405,"")</f>
        <v>373</v>
      </c>
      <c r="S473">
        <f>IF([107]Sheet1!A405&lt;&gt;"",[107]Sheet1!A405,"")</f>
        <v>501</v>
      </c>
      <c r="T473">
        <f>IF([108]Sheet1!A405&lt;&gt;"",[108]Sheet1!A405,"")</f>
        <v>421</v>
      </c>
      <c r="U473">
        <f>IF([109]Sheet1!A405&lt;&gt;"",[109]Sheet1!A405,"")</f>
        <v>294</v>
      </c>
      <c r="V473">
        <f>IF([110]Sheet1!A405&lt;&gt;"",[110]Sheet1!A405,"")</f>
        <v>339</v>
      </c>
      <c r="W473">
        <f>IF([111]Sheet1!A405&lt;&gt;"",[111]Sheet1!A405,"")</f>
        <v>362</v>
      </c>
      <c r="X473">
        <f>IF([112]Sheet1!A405&lt;&gt;"",[112]Sheet1!A405,"")</f>
        <v>173</v>
      </c>
      <c r="Y473">
        <f>IF([113]Sheet1!A405&lt;&gt;"",[113]Sheet1!A405,"")</f>
        <v>448</v>
      </c>
      <c r="Z473">
        <f>IF([114]Sheet1!A405&lt;&gt;"",[114]Sheet1!A405,"")</f>
        <v>522</v>
      </c>
      <c r="AA473">
        <f>IF([115]Sheet1!A405&lt;&gt;"",[115]Sheet1!A405,"")</f>
        <v>215</v>
      </c>
      <c r="AB473">
        <f>IF([116]Sheet1!A405&lt;&gt;"",[116]Sheet1!A405,"")</f>
        <v>136</v>
      </c>
      <c r="AC473">
        <f>IF([117]Sheet1!A405&lt;&gt;"",[117]Sheet1!A405,"")</f>
        <v>188</v>
      </c>
      <c r="AD473">
        <f>IF([118]Sheet1!A405&lt;&gt;"",[118]Sheet1!A405,"")</f>
        <v>360</v>
      </c>
      <c r="AE473">
        <f>IF([119]Sheet1!A405&lt;&gt;"",[119]Sheet1!A405,"")</f>
        <v>57</v>
      </c>
      <c r="AF473">
        <f>IF([120]Sheet1!A405&lt;&gt;"",[120]Sheet1!A405,"")</f>
        <v>321</v>
      </c>
      <c r="AG473" t="str">
        <f>IF([121]Sheet1!A405&lt;&gt;"",[121]Sheet1!A405,"")</f>
        <v/>
      </c>
      <c r="AH473">
        <f>IF([122]Sheet1!A405&lt;&gt;"",[122]Sheet1!A405,"")</f>
        <v>6</v>
      </c>
      <c r="AI473">
        <f>IF([123]Sheet1!A405&lt;&gt;"",[123]Sheet1!A405,"")</f>
        <v>76</v>
      </c>
      <c r="AJ473">
        <f>IF([124]Sheet1!A405&lt;&gt;"",[124]Sheet1!A405,"")</f>
        <v>200</v>
      </c>
      <c r="AK473">
        <f>IF([125]Sheet1!A405&lt;&gt;"",[125]Sheet1!A405,"")</f>
        <v>332</v>
      </c>
      <c r="AL473">
        <f>IF([126]Sheet1!A405&lt;&gt;"",[126]Sheet1!A405,"")</f>
        <v>467</v>
      </c>
      <c r="AM473">
        <f>IF([127]Sheet1!A405&lt;&gt;"",[127]Sheet1!A405,"")</f>
        <v>72</v>
      </c>
      <c r="AN473">
        <f>IF([128]Sheet1!A405&lt;&gt;"",[128]Sheet1!A405,"")</f>
        <v>317</v>
      </c>
      <c r="AO473" t="str">
        <f>IF([129]Sheet1!A405&lt;&gt;"",[129]Sheet1!A405,"")</f>
        <v/>
      </c>
      <c r="AP473" t="str">
        <f>IF([130]Sheet1!A405&lt;&gt;"",[130]Sheet1!A405,"")</f>
        <v/>
      </c>
      <c r="AQ473">
        <f>IF([131]Sheet1!A405&lt;&gt;"",[131]Sheet1!A405,"")</f>
        <v>181</v>
      </c>
      <c r="AR473">
        <f>IF([132]Sheet1!A405&lt;&gt;"",[132]Sheet1!A405,"")</f>
        <v>147</v>
      </c>
      <c r="AS473">
        <f>IF([133]Sheet1!A405&lt;&gt;"",[133]Sheet1!A405,"")</f>
        <v>583</v>
      </c>
      <c r="AT473">
        <f>IF([134]Sheet1!A405&lt;&gt;"",[134]Sheet1!A405,"")</f>
        <v>654</v>
      </c>
      <c r="AU473">
        <f>IF([135]Sheet1!A405&lt;&gt;"",[135]Sheet1!A405,"")</f>
        <v>166</v>
      </c>
      <c r="AV473">
        <f>IF([136]Sheet1!A405&lt;&gt;"",[136]Sheet1!A405,"")</f>
        <v>275</v>
      </c>
      <c r="AW473">
        <f>IF([137]Sheet1!A405&lt;&gt;"",[137]Sheet1!A405,"")</f>
        <v>590</v>
      </c>
      <c r="AX473">
        <f>IF([138]Sheet1!A405&lt;&gt;"",[138]Sheet1!A405,"")</f>
        <v>18</v>
      </c>
      <c r="AY473">
        <f>IF([139]Sheet1!A405&lt;&gt;"",[139]Sheet1!A405,"")</f>
        <v>614</v>
      </c>
      <c r="AZ473">
        <f>IF([140]Sheet1!A405&lt;&gt;"",[140]Sheet1!A405,"")</f>
        <v>364</v>
      </c>
      <c r="BA473">
        <f>IF([141]Sheet1!A405&lt;&gt;"",[141]Sheet1!A405,"")</f>
        <v>142</v>
      </c>
      <c r="BB473">
        <f>IF([142]Sheet1!A405&lt;&gt;"",[142]Sheet1!A405,"")</f>
        <v>101</v>
      </c>
      <c r="BC473">
        <f>IF([143]Sheet1!A405&lt;&gt;"",[143]Sheet1!A405,"")</f>
        <v>103</v>
      </c>
      <c r="BD473">
        <f>IF([144]Sheet1!A405&lt;&gt;"",[144]Sheet1!A405,"")</f>
        <v>49</v>
      </c>
      <c r="BE473">
        <f>IF([145]Sheet1!A405&lt;&gt;"",[145]Sheet1!A405,"")</f>
        <v>267</v>
      </c>
      <c r="BF473">
        <f>IF([146]Sheet1!A405&lt;&gt;"",[146]Sheet1!A405,"")</f>
        <v>595</v>
      </c>
      <c r="BG473">
        <f>IF([147]Sheet1!A405&lt;&gt;"",[147]Sheet1!A405,"")</f>
        <v>341</v>
      </c>
      <c r="BH473">
        <f>IF([148]Sheet1!A405&lt;&gt;"",[148]Sheet1!A405,"")</f>
        <v>133</v>
      </c>
      <c r="BI473">
        <f>IF([149]Sheet1!A405&lt;&gt;"",[149]Sheet1!A405,"")</f>
        <v>276</v>
      </c>
      <c r="BJ473">
        <f>IF([150]Sheet1!A405&lt;&gt;"",[150]Sheet1!A405,"")</f>
        <v>187</v>
      </c>
      <c r="BK473">
        <f>IF([151]Sheet1!A405&lt;&gt;"",[151]Sheet1!A405,"")</f>
        <v>568</v>
      </c>
      <c r="BL473">
        <f>IF([152]Sheet1!A405&lt;&gt;"",[152]Sheet1!A405,"")</f>
        <v>171</v>
      </c>
      <c r="BM473">
        <f>IF([153]Sheet1!A405&lt;&gt;"",[153]Sheet1!A405,"")</f>
        <v>169</v>
      </c>
      <c r="BN473">
        <f>IF([154]Sheet1!A405&lt;&gt;"",[154]Sheet1!A405,"")</f>
        <v>643</v>
      </c>
      <c r="BO473">
        <f>IF([155]Sheet1!A405&lt;&gt;"",[155]Sheet1!A405,"")</f>
        <v>110</v>
      </c>
      <c r="BP473">
        <f>IF([156]Sheet1!A405&lt;&gt;"",[156]Sheet1!A405,"")</f>
        <v>219</v>
      </c>
      <c r="BQ473">
        <f>IF([157]Sheet1!A405&lt;&gt;"",[157]Sheet1!A405,"")</f>
        <v>264</v>
      </c>
      <c r="BR473">
        <f>IF([158]Sheet1!A405&lt;&gt;"",[158]Sheet1!A405,"")</f>
        <v>76</v>
      </c>
      <c r="BS473">
        <f>IF([159]Sheet1!A405&lt;&gt;"",[159]Sheet1!A405,"")</f>
        <v>417</v>
      </c>
      <c r="BT473">
        <f>IF([160]Sheet1!A405&lt;&gt;"",[160]Sheet1!A405,"")</f>
        <v>308</v>
      </c>
      <c r="BU473">
        <f>IF([161]Sheet1!A405&lt;&gt;"",[161]Sheet1!A405,"")</f>
        <v>608</v>
      </c>
      <c r="BV473">
        <f>IF([162]Sheet1!A405&lt;&gt;"",[162]Sheet1!A405,"")</f>
        <v>207</v>
      </c>
      <c r="BW473">
        <f>IF([163]Sheet1!A405&lt;&gt;"",[163]Sheet1!A405,"")</f>
        <v>447</v>
      </c>
      <c r="BX473">
        <f>IF([164]Sheet1!A405&lt;&gt;"",[164]Sheet1!A405,"")</f>
        <v>602</v>
      </c>
      <c r="BY473">
        <f>IF([165]Sheet1!A405&lt;&gt;"",[165]Sheet1!A405,"")</f>
        <v>225</v>
      </c>
      <c r="BZ473">
        <f>IF([166]Sheet1!A405&lt;&gt;"",[166]Sheet1!A405,"")</f>
        <v>70</v>
      </c>
      <c r="CA473">
        <f>IF([167]Sheet1!A405&lt;&gt;"",[167]Sheet1!A405,"")</f>
        <v>225</v>
      </c>
      <c r="CB473">
        <f>IF([168]Sheet1!A405&lt;&gt;"",[168]Sheet1!A405,"")</f>
        <v>639</v>
      </c>
      <c r="CC473">
        <f>IF([169]Sheet1!A405&lt;&gt;"",[169]Sheet1!A405,"")</f>
        <v>575</v>
      </c>
      <c r="CD473">
        <f>IF([170]Sheet1!A405&lt;&gt;"",[170]Sheet1!A405,"")</f>
        <v>58</v>
      </c>
      <c r="CE473">
        <f>IF([171]Sheet1!A405&lt;&gt;"",[171]Sheet1!A405,"")</f>
        <v>627</v>
      </c>
      <c r="CF473">
        <f>IF([172]Sheet1!A405&lt;&gt;"",[172]Sheet1!A405,"")</f>
        <v>122</v>
      </c>
      <c r="CG473">
        <f>IF([173]Sheet1!A405&lt;&gt;"",[173]Sheet1!A405,"")</f>
        <v>465</v>
      </c>
      <c r="CH473">
        <f>IF([174]Sheet1!A405&lt;&gt;"",[174]Sheet1!A405,"")</f>
        <v>181</v>
      </c>
      <c r="CI473">
        <f>IF([175]Sheet1!A405&lt;&gt;"",[175]Sheet1!A405,"")</f>
        <v>142</v>
      </c>
      <c r="CJ473">
        <f>IF([176]Sheet1!A405&lt;&gt;"",[176]Sheet1!A405,"")</f>
        <v>130</v>
      </c>
      <c r="CK473">
        <f>IF([177]Sheet1!A405&lt;&gt;"",[177]Sheet1!A405,"")</f>
        <v>96</v>
      </c>
      <c r="CL473">
        <f>IF([178]Sheet1!A405&lt;&gt;"",[178]Sheet1!A405,"")</f>
        <v>245</v>
      </c>
    </row>
    <row r="474" spans="2:90">
      <c r="B474">
        <f>IF([90]Sheet1!A406&lt;&gt;"",[90]Sheet1!A406,"")</f>
        <v>534</v>
      </c>
      <c r="C474" t="str">
        <f>IF([91]Sheet1!A406&lt;&gt;"",[91]Sheet1!A406,"")</f>
        <v/>
      </c>
      <c r="D474" t="str">
        <f>IF([92]Sheet1!A406&lt;&gt;"",[92]Sheet1!A406,"")</f>
        <v/>
      </c>
      <c r="E474" t="str">
        <f>IF([93]Sheet1!A406&lt;&gt;"",[93]Sheet1!A406,"")</f>
        <v/>
      </c>
      <c r="F474" t="str">
        <f>IF([94]Sheet1!A406&lt;&gt;"",[94]Sheet1!A406,"")</f>
        <v/>
      </c>
      <c r="G474">
        <f>IF([95]Sheet1!A406&lt;&gt;"",[95]Sheet1!A406,"")</f>
        <v>552</v>
      </c>
      <c r="H474">
        <f>IF([96]Sheet1!A406&lt;&gt;"",[96]Sheet1!A406,"")</f>
        <v>80</v>
      </c>
      <c r="I474">
        <f>IF([97]Sheet1!A406&lt;&gt;"",[97]Sheet1!A406,"")</f>
        <v>382</v>
      </c>
      <c r="J474">
        <f>IF([98]Sheet1!A406&lt;&gt;"",[98]Sheet1!A406,"")</f>
        <v>15</v>
      </c>
      <c r="K474">
        <f>IF([99]Sheet1!A406&lt;&gt;"",[99]Sheet1!A406,"")</f>
        <v>224</v>
      </c>
      <c r="L474">
        <f>IF([100]Sheet1!A406&lt;&gt;"",[100]Sheet1!A406,"")</f>
        <v>283</v>
      </c>
      <c r="M474" t="str">
        <f>IF([101]Sheet1!A406&lt;&gt;"",[101]Sheet1!A406,"")</f>
        <v/>
      </c>
      <c r="N474" t="str">
        <f>IF([102]Sheet1!A406&lt;&gt;"",[102]Sheet1!A406,"")</f>
        <v/>
      </c>
      <c r="O474">
        <f>IF([103]Sheet1!A406&lt;&gt;"",[103]Sheet1!A406,"")</f>
        <v>381</v>
      </c>
      <c r="P474">
        <f>IF([104]Sheet1!A406&lt;&gt;"",[104]Sheet1!A406,"")</f>
        <v>35</v>
      </c>
      <c r="Q474">
        <f>IF([105]Sheet1!A406&lt;&gt;"",[105]Sheet1!A406,"")</f>
        <v>370</v>
      </c>
      <c r="R474">
        <f>IF([106]Sheet1!A406&lt;&gt;"",[106]Sheet1!A406,"")</f>
        <v>353</v>
      </c>
      <c r="S474">
        <f>IF([107]Sheet1!A406&lt;&gt;"",[107]Sheet1!A406,"")</f>
        <v>95</v>
      </c>
      <c r="T474">
        <f>IF([108]Sheet1!A406&lt;&gt;"",[108]Sheet1!A406,"")</f>
        <v>518</v>
      </c>
      <c r="U474">
        <f>IF([109]Sheet1!A406&lt;&gt;"",[109]Sheet1!A406,"")</f>
        <v>415</v>
      </c>
      <c r="V474">
        <f>IF([110]Sheet1!A406&lt;&gt;"",[110]Sheet1!A406,"")</f>
        <v>438</v>
      </c>
      <c r="W474">
        <f>IF([111]Sheet1!A406&lt;&gt;"",[111]Sheet1!A406,"")</f>
        <v>81</v>
      </c>
      <c r="X474">
        <f>IF([112]Sheet1!A406&lt;&gt;"",[112]Sheet1!A406,"")</f>
        <v>276</v>
      </c>
      <c r="Y474">
        <f>IF([113]Sheet1!A406&lt;&gt;"",[113]Sheet1!A406,"")</f>
        <v>336</v>
      </c>
      <c r="Z474">
        <f>IF([114]Sheet1!A406&lt;&gt;"",[114]Sheet1!A406,"")</f>
        <v>12</v>
      </c>
      <c r="AA474">
        <f>IF([115]Sheet1!A406&lt;&gt;"",[115]Sheet1!A406,"")</f>
        <v>143</v>
      </c>
      <c r="AB474">
        <f>IF([116]Sheet1!A406&lt;&gt;"",[116]Sheet1!A406,"")</f>
        <v>261</v>
      </c>
      <c r="AC474">
        <f>IF([117]Sheet1!A406&lt;&gt;"",[117]Sheet1!A406,"")</f>
        <v>463</v>
      </c>
      <c r="AD474">
        <f>IF([118]Sheet1!A406&lt;&gt;"",[118]Sheet1!A406,"")</f>
        <v>28</v>
      </c>
      <c r="AE474">
        <f>IF([119]Sheet1!A406&lt;&gt;"",[119]Sheet1!A406,"")</f>
        <v>363</v>
      </c>
      <c r="AF474">
        <f>IF([120]Sheet1!A406&lt;&gt;"",[120]Sheet1!A406,"")</f>
        <v>79</v>
      </c>
      <c r="AG474" t="str">
        <f>IF([121]Sheet1!A406&lt;&gt;"",[121]Sheet1!A406,"")</f>
        <v/>
      </c>
      <c r="AH474">
        <f>IF([122]Sheet1!A406&lt;&gt;"",[122]Sheet1!A406,"")</f>
        <v>338</v>
      </c>
      <c r="AI474">
        <f>IF([123]Sheet1!A406&lt;&gt;"",[123]Sheet1!A406,"")</f>
        <v>338</v>
      </c>
      <c r="AJ474">
        <f>IF([124]Sheet1!A406&lt;&gt;"",[124]Sheet1!A406,"")</f>
        <v>178</v>
      </c>
      <c r="AK474">
        <f>IF([125]Sheet1!A406&lt;&gt;"",[125]Sheet1!A406,"")</f>
        <v>189</v>
      </c>
      <c r="AL474">
        <f>IF([126]Sheet1!A406&lt;&gt;"",[126]Sheet1!A406,"")</f>
        <v>297</v>
      </c>
      <c r="AM474">
        <f>IF([127]Sheet1!A406&lt;&gt;"",[127]Sheet1!A406,"")</f>
        <v>379</v>
      </c>
      <c r="AN474">
        <f>IF([128]Sheet1!A406&lt;&gt;"",[128]Sheet1!A406,"")</f>
        <v>442</v>
      </c>
      <c r="AO474" t="str">
        <f>IF([129]Sheet1!A406&lt;&gt;"",[129]Sheet1!A406,"")</f>
        <v/>
      </c>
      <c r="AP474" t="str">
        <f>IF([130]Sheet1!A406&lt;&gt;"",[130]Sheet1!A406,"")</f>
        <v/>
      </c>
      <c r="AQ474">
        <f>IF([131]Sheet1!A406&lt;&gt;"",[131]Sheet1!A406,"")</f>
        <v>67</v>
      </c>
      <c r="AR474">
        <f>IF([132]Sheet1!A406&lt;&gt;"",[132]Sheet1!A406,"")</f>
        <v>157</v>
      </c>
      <c r="AS474">
        <f>IF([133]Sheet1!A406&lt;&gt;"",[133]Sheet1!A406,"")</f>
        <v>399</v>
      </c>
      <c r="AT474">
        <f>IF([134]Sheet1!A406&lt;&gt;"",[134]Sheet1!A406,"")</f>
        <v>348</v>
      </c>
      <c r="AU474">
        <f>IF([135]Sheet1!A406&lt;&gt;"",[135]Sheet1!A406,"")</f>
        <v>399</v>
      </c>
      <c r="AV474">
        <f>IF([136]Sheet1!A406&lt;&gt;"",[136]Sheet1!A406,"")</f>
        <v>356</v>
      </c>
      <c r="AW474">
        <f>IF([137]Sheet1!A406&lt;&gt;"",[137]Sheet1!A406,"")</f>
        <v>190</v>
      </c>
      <c r="AX474">
        <f>IF([138]Sheet1!A406&lt;&gt;"",[138]Sheet1!A406,"")</f>
        <v>146</v>
      </c>
      <c r="AY474">
        <f>IF([139]Sheet1!A406&lt;&gt;"",[139]Sheet1!A406,"")</f>
        <v>345</v>
      </c>
      <c r="AZ474">
        <f>IF([140]Sheet1!A406&lt;&gt;"",[140]Sheet1!A406,"")</f>
        <v>79</v>
      </c>
      <c r="BA474">
        <f>IF([141]Sheet1!A406&lt;&gt;"",[141]Sheet1!A406,"")</f>
        <v>12</v>
      </c>
      <c r="BB474">
        <f>IF([142]Sheet1!A406&lt;&gt;"",[142]Sheet1!A406,"")</f>
        <v>276</v>
      </c>
      <c r="BC474">
        <f>IF([143]Sheet1!A406&lt;&gt;"",[143]Sheet1!A406,"")</f>
        <v>341</v>
      </c>
      <c r="BD474">
        <f>IF([144]Sheet1!A406&lt;&gt;"",[144]Sheet1!A406,"")</f>
        <v>193</v>
      </c>
      <c r="BE474">
        <f>IF([145]Sheet1!A406&lt;&gt;"",[145]Sheet1!A406,"")</f>
        <v>599</v>
      </c>
      <c r="BF474">
        <f>IF([146]Sheet1!A406&lt;&gt;"",[146]Sheet1!A406,"")</f>
        <v>588</v>
      </c>
      <c r="BG474">
        <f>IF([147]Sheet1!A406&lt;&gt;"",[147]Sheet1!A406,"")</f>
        <v>600</v>
      </c>
      <c r="BH474">
        <f>IF([148]Sheet1!A406&lt;&gt;"",[148]Sheet1!A406,"")</f>
        <v>69</v>
      </c>
      <c r="BI474">
        <f>IF([149]Sheet1!A406&lt;&gt;"",[149]Sheet1!A406,"")</f>
        <v>253</v>
      </c>
      <c r="BJ474">
        <f>IF([150]Sheet1!A406&lt;&gt;"",[150]Sheet1!A406,"")</f>
        <v>247</v>
      </c>
      <c r="BK474">
        <f>IF([151]Sheet1!A406&lt;&gt;"",[151]Sheet1!A406,"")</f>
        <v>132</v>
      </c>
      <c r="BL474">
        <f>IF([152]Sheet1!A406&lt;&gt;"",[152]Sheet1!A406,"")</f>
        <v>121</v>
      </c>
      <c r="BM474">
        <f>IF([153]Sheet1!A406&lt;&gt;"",[153]Sheet1!A406,"")</f>
        <v>59</v>
      </c>
      <c r="BN474">
        <f>IF([154]Sheet1!A406&lt;&gt;"",[154]Sheet1!A406,"")</f>
        <v>590</v>
      </c>
      <c r="BO474">
        <f>IF([155]Sheet1!A406&lt;&gt;"",[155]Sheet1!A406,"")</f>
        <v>639</v>
      </c>
      <c r="BP474">
        <f>IF([156]Sheet1!A406&lt;&gt;"",[156]Sheet1!A406,"")</f>
        <v>163</v>
      </c>
      <c r="BQ474">
        <f>IF([157]Sheet1!A406&lt;&gt;"",[157]Sheet1!A406,"")</f>
        <v>214</v>
      </c>
      <c r="BR474">
        <f>IF([158]Sheet1!A406&lt;&gt;"",[158]Sheet1!A406,"")</f>
        <v>332</v>
      </c>
      <c r="BS474">
        <f>IF([159]Sheet1!A406&lt;&gt;"",[159]Sheet1!A406,"")</f>
        <v>282</v>
      </c>
      <c r="BT474">
        <f>IF([160]Sheet1!A406&lt;&gt;"",[160]Sheet1!A406,"")</f>
        <v>326</v>
      </c>
      <c r="BU474">
        <f>IF([161]Sheet1!A406&lt;&gt;"",[161]Sheet1!A406,"")</f>
        <v>233</v>
      </c>
      <c r="BV474">
        <f>IF([162]Sheet1!A406&lt;&gt;"",[162]Sheet1!A406,"")</f>
        <v>96</v>
      </c>
      <c r="BW474">
        <f>IF([163]Sheet1!A406&lt;&gt;"",[163]Sheet1!A406,"")</f>
        <v>574</v>
      </c>
      <c r="BX474">
        <f>IF([164]Sheet1!A406&lt;&gt;"",[164]Sheet1!A406,"")</f>
        <v>518</v>
      </c>
      <c r="BY474">
        <f>IF([165]Sheet1!A406&lt;&gt;"",[165]Sheet1!A406,"")</f>
        <v>52</v>
      </c>
      <c r="BZ474">
        <f>IF([166]Sheet1!A406&lt;&gt;"",[166]Sheet1!A406,"")</f>
        <v>663</v>
      </c>
      <c r="CA474">
        <f>IF([167]Sheet1!A406&lt;&gt;"",[167]Sheet1!A406,"")</f>
        <v>64</v>
      </c>
      <c r="CB474">
        <f>IF([168]Sheet1!A406&lt;&gt;"",[168]Sheet1!A406,"")</f>
        <v>175</v>
      </c>
      <c r="CC474">
        <f>IF([169]Sheet1!A406&lt;&gt;"",[169]Sheet1!A406,"")</f>
        <v>660</v>
      </c>
      <c r="CD474">
        <f>IF([170]Sheet1!A406&lt;&gt;"",[170]Sheet1!A406,"")</f>
        <v>641</v>
      </c>
      <c r="CE474">
        <f>IF([171]Sheet1!A406&lt;&gt;"",[171]Sheet1!A406,"")</f>
        <v>148</v>
      </c>
      <c r="CF474">
        <f>IF([172]Sheet1!A406&lt;&gt;"",[172]Sheet1!A406,"")</f>
        <v>417</v>
      </c>
      <c r="CG474">
        <f>IF([173]Sheet1!A406&lt;&gt;"",[173]Sheet1!A406,"")</f>
        <v>343</v>
      </c>
      <c r="CH474">
        <f>IF([174]Sheet1!A406&lt;&gt;"",[174]Sheet1!A406,"")</f>
        <v>28</v>
      </c>
      <c r="CI474">
        <f>IF([175]Sheet1!A406&lt;&gt;"",[175]Sheet1!A406,"")</f>
        <v>346</v>
      </c>
      <c r="CJ474">
        <f>IF([176]Sheet1!A406&lt;&gt;"",[176]Sheet1!A406,"")</f>
        <v>361</v>
      </c>
      <c r="CK474">
        <f>IF([177]Sheet1!A406&lt;&gt;"",[177]Sheet1!A406,"")</f>
        <v>38</v>
      </c>
      <c r="CL474">
        <f>IF([178]Sheet1!A406&lt;&gt;"",[178]Sheet1!A406,"")</f>
        <v>330</v>
      </c>
    </row>
    <row r="475" spans="2:90">
      <c r="B475">
        <f>IF([90]Sheet1!A407&lt;&gt;"",[90]Sheet1!A407,"")</f>
        <v>21</v>
      </c>
      <c r="C475" t="str">
        <f>IF([91]Sheet1!A407&lt;&gt;"",[91]Sheet1!A407,"")</f>
        <v/>
      </c>
      <c r="D475" t="str">
        <f>IF([92]Sheet1!A407&lt;&gt;"",[92]Sheet1!A407,"")</f>
        <v/>
      </c>
      <c r="E475" t="str">
        <f>IF([93]Sheet1!A407&lt;&gt;"",[93]Sheet1!A407,"")</f>
        <v/>
      </c>
      <c r="F475" t="str">
        <f>IF([94]Sheet1!A407&lt;&gt;"",[94]Sheet1!A407,"")</f>
        <v/>
      </c>
      <c r="G475">
        <f>IF([95]Sheet1!A407&lt;&gt;"",[95]Sheet1!A407,"")</f>
        <v>665</v>
      </c>
      <c r="H475">
        <f>IF([96]Sheet1!A407&lt;&gt;"",[96]Sheet1!A407,"")</f>
        <v>641</v>
      </c>
      <c r="I475">
        <f>IF([97]Sheet1!A407&lt;&gt;"",[97]Sheet1!A407,"")</f>
        <v>179</v>
      </c>
      <c r="J475">
        <f>IF([98]Sheet1!A407&lt;&gt;"",[98]Sheet1!A407,"")</f>
        <v>276</v>
      </c>
      <c r="K475">
        <f>IF([99]Sheet1!A407&lt;&gt;"",[99]Sheet1!A407,"")</f>
        <v>194</v>
      </c>
      <c r="L475">
        <f>IF([100]Sheet1!A407&lt;&gt;"",[100]Sheet1!A407,"")</f>
        <v>37</v>
      </c>
      <c r="M475" t="str">
        <f>IF([101]Sheet1!A407&lt;&gt;"",[101]Sheet1!A407,"")</f>
        <v/>
      </c>
      <c r="N475" t="str">
        <f>IF([102]Sheet1!A407&lt;&gt;"",[102]Sheet1!A407,"")</f>
        <v/>
      </c>
      <c r="O475">
        <f>IF([103]Sheet1!A407&lt;&gt;"",[103]Sheet1!A407,"")</f>
        <v>79</v>
      </c>
      <c r="P475">
        <f>IF([104]Sheet1!A407&lt;&gt;"",[104]Sheet1!A407,"")</f>
        <v>348</v>
      </c>
      <c r="Q475">
        <f>IF([105]Sheet1!A407&lt;&gt;"",[105]Sheet1!A407,"")</f>
        <v>371</v>
      </c>
      <c r="R475">
        <f>IF([106]Sheet1!A407&lt;&gt;"",[106]Sheet1!A407,"")</f>
        <v>245</v>
      </c>
      <c r="S475">
        <f>IF([107]Sheet1!A407&lt;&gt;"",[107]Sheet1!A407,"")</f>
        <v>524</v>
      </c>
      <c r="T475">
        <f>IF([108]Sheet1!A407&lt;&gt;"",[108]Sheet1!A407,"")</f>
        <v>362</v>
      </c>
      <c r="U475">
        <f>IF([109]Sheet1!A407&lt;&gt;"",[109]Sheet1!A407,"")</f>
        <v>376</v>
      </c>
      <c r="V475">
        <f>IF([110]Sheet1!A407&lt;&gt;"",[110]Sheet1!A407,"")</f>
        <v>508</v>
      </c>
      <c r="W475">
        <f>IF([111]Sheet1!A407&lt;&gt;"",[111]Sheet1!A407,"")</f>
        <v>402</v>
      </c>
      <c r="X475">
        <f>IF([112]Sheet1!A407&lt;&gt;"",[112]Sheet1!A407,"")</f>
        <v>199</v>
      </c>
      <c r="Y475">
        <f>IF([113]Sheet1!A407&lt;&gt;"",[113]Sheet1!A407,"")</f>
        <v>539</v>
      </c>
      <c r="Z475">
        <f>IF([114]Sheet1!A407&lt;&gt;"",[114]Sheet1!A407,"")</f>
        <v>119</v>
      </c>
      <c r="AA475">
        <f>IF([115]Sheet1!A407&lt;&gt;"",[115]Sheet1!A407,"")</f>
        <v>392</v>
      </c>
      <c r="AB475">
        <f>IF([116]Sheet1!A407&lt;&gt;"",[116]Sheet1!A407,"")</f>
        <v>93</v>
      </c>
      <c r="AC475">
        <f>IF([117]Sheet1!A407&lt;&gt;"",[117]Sheet1!A407,"")</f>
        <v>366</v>
      </c>
      <c r="AD475">
        <f>IF([118]Sheet1!A407&lt;&gt;"",[118]Sheet1!A407,"")</f>
        <v>474</v>
      </c>
      <c r="AE475">
        <f>IF([119]Sheet1!A407&lt;&gt;"",[119]Sheet1!A407,"")</f>
        <v>82</v>
      </c>
      <c r="AF475">
        <f>IF([120]Sheet1!A407&lt;&gt;"",[120]Sheet1!A407,"")</f>
        <v>461</v>
      </c>
      <c r="AG475" t="str">
        <f>IF([121]Sheet1!A407&lt;&gt;"",[121]Sheet1!A407,"")</f>
        <v/>
      </c>
      <c r="AH475">
        <f>IF([122]Sheet1!A407&lt;&gt;"",[122]Sheet1!A407,"")</f>
        <v>505</v>
      </c>
      <c r="AI475">
        <f>IF([123]Sheet1!A407&lt;&gt;"",[123]Sheet1!A407,"")</f>
        <v>397</v>
      </c>
      <c r="AJ475">
        <f>IF([124]Sheet1!A407&lt;&gt;"",[124]Sheet1!A407,"")</f>
        <v>113</v>
      </c>
      <c r="AK475">
        <f>IF([125]Sheet1!A407&lt;&gt;"",[125]Sheet1!A407,"")</f>
        <v>217</v>
      </c>
      <c r="AL475">
        <f>IF([126]Sheet1!A407&lt;&gt;"",[126]Sheet1!A407,"")</f>
        <v>264</v>
      </c>
      <c r="AM475">
        <f>IF([127]Sheet1!A407&lt;&gt;"",[127]Sheet1!A407,"")</f>
        <v>372</v>
      </c>
      <c r="AN475">
        <f>IF([128]Sheet1!A407&lt;&gt;"",[128]Sheet1!A407,"")</f>
        <v>84</v>
      </c>
      <c r="AO475" t="str">
        <f>IF([129]Sheet1!A407&lt;&gt;"",[129]Sheet1!A407,"")</f>
        <v/>
      </c>
      <c r="AP475" t="str">
        <f>IF([130]Sheet1!A407&lt;&gt;"",[130]Sheet1!A407,"")</f>
        <v/>
      </c>
      <c r="AQ475">
        <f>IF([131]Sheet1!A407&lt;&gt;"",[131]Sheet1!A407,"")</f>
        <v>172</v>
      </c>
      <c r="AR475">
        <f>IF([132]Sheet1!A407&lt;&gt;"",[132]Sheet1!A407,"")</f>
        <v>398</v>
      </c>
      <c r="AS475">
        <f>IF([133]Sheet1!A407&lt;&gt;"",[133]Sheet1!A407,"")</f>
        <v>581</v>
      </c>
      <c r="AT475">
        <f>IF([134]Sheet1!A407&lt;&gt;"",[134]Sheet1!A407,"")</f>
        <v>133</v>
      </c>
      <c r="AU475">
        <f>IF([135]Sheet1!A407&lt;&gt;"",[135]Sheet1!A407,"")</f>
        <v>370</v>
      </c>
      <c r="AV475">
        <f>IF([136]Sheet1!A407&lt;&gt;"",[136]Sheet1!A407,"")</f>
        <v>300</v>
      </c>
      <c r="AW475">
        <f>IF([137]Sheet1!A407&lt;&gt;"",[137]Sheet1!A407,"")</f>
        <v>247</v>
      </c>
      <c r="AX475">
        <f>IF([138]Sheet1!A407&lt;&gt;"",[138]Sheet1!A407,"")</f>
        <v>298</v>
      </c>
      <c r="AY475">
        <f>IF([139]Sheet1!A407&lt;&gt;"",[139]Sheet1!A407,"")</f>
        <v>9</v>
      </c>
      <c r="AZ475">
        <f>IF([140]Sheet1!A407&lt;&gt;"",[140]Sheet1!A407,"")</f>
        <v>609</v>
      </c>
      <c r="BA475">
        <f>IF([141]Sheet1!A407&lt;&gt;"",[141]Sheet1!A407,"")</f>
        <v>21</v>
      </c>
      <c r="BB475">
        <f>IF([142]Sheet1!A407&lt;&gt;"",[142]Sheet1!A407,"")</f>
        <v>308</v>
      </c>
      <c r="BC475">
        <f>IF([143]Sheet1!A407&lt;&gt;"",[143]Sheet1!A407,"")</f>
        <v>10</v>
      </c>
      <c r="BD475">
        <f>IF([144]Sheet1!A407&lt;&gt;"",[144]Sheet1!A407,"")</f>
        <v>274</v>
      </c>
      <c r="BE475">
        <f>IF([145]Sheet1!A407&lt;&gt;"",[145]Sheet1!A407,"")</f>
        <v>83</v>
      </c>
      <c r="BF475">
        <f>IF([146]Sheet1!A407&lt;&gt;"",[146]Sheet1!A407,"")</f>
        <v>74</v>
      </c>
      <c r="BG475">
        <f>IF([147]Sheet1!A407&lt;&gt;"",[147]Sheet1!A407,"")</f>
        <v>35</v>
      </c>
      <c r="BH475">
        <f>IF([148]Sheet1!A407&lt;&gt;"",[148]Sheet1!A407,"")</f>
        <v>104</v>
      </c>
      <c r="BI475">
        <f>IF([149]Sheet1!A407&lt;&gt;"",[149]Sheet1!A407,"")</f>
        <v>327</v>
      </c>
      <c r="BJ475">
        <f>IF([150]Sheet1!A407&lt;&gt;"",[150]Sheet1!A407,"")</f>
        <v>91</v>
      </c>
      <c r="BK475">
        <f>IF([151]Sheet1!A407&lt;&gt;"",[151]Sheet1!A407,"")</f>
        <v>629</v>
      </c>
      <c r="BL475">
        <f>IF([152]Sheet1!A407&lt;&gt;"",[152]Sheet1!A407,"")</f>
        <v>38</v>
      </c>
      <c r="BM475">
        <f>IF([153]Sheet1!A407&lt;&gt;"",[153]Sheet1!A407,"")</f>
        <v>262</v>
      </c>
      <c r="BN475">
        <f>IF([154]Sheet1!A407&lt;&gt;"",[154]Sheet1!A407,"")</f>
        <v>179</v>
      </c>
      <c r="BO475">
        <f>IF([155]Sheet1!A407&lt;&gt;"",[155]Sheet1!A407,"")</f>
        <v>10</v>
      </c>
      <c r="BP475">
        <f>IF([156]Sheet1!A407&lt;&gt;"",[156]Sheet1!A407,"")</f>
        <v>549</v>
      </c>
      <c r="BQ475">
        <f>IF([157]Sheet1!A407&lt;&gt;"",[157]Sheet1!A407,"")</f>
        <v>493</v>
      </c>
      <c r="BR475">
        <f>IF([158]Sheet1!A407&lt;&gt;"",[158]Sheet1!A407,"")</f>
        <v>298</v>
      </c>
      <c r="BS475">
        <f>IF([159]Sheet1!A407&lt;&gt;"",[159]Sheet1!A407,"")</f>
        <v>150</v>
      </c>
      <c r="BT475">
        <f>IF([160]Sheet1!A407&lt;&gt;"",[160]Sheet1!A407,"")</f>
        <v>400</v>
      </c>
      <c r="BU475">
        <f>IF([161]Sheet1!A407&lt;&gt;"",[161]Sheet1!A407,"")</f>
        <v>659</v>
      </c>
      <c r="BV475">
        <f>IF([162]Sheet1!A407&lt;&gt;"",[162]Sheet1!A407,"")</f>
        <v>391</v>
      </c>
      <c r="BW475">
        <f>IF([163]Sheet1!A407&lt;&gt;"",[163]Sheet1!A407,"")</f>
        <v>17</v>
      </c>
      <c r="BX475">
        <f>IF([164]Sheet1!A407&lt;&gt;"",[164]Sheet1!A407,"")</f>
        <v>177</v>
      </c>
      <c r="BY475">
        <f>IF([165]Sheet1!A407&lt;&gt;"",[165]Sheet1!A407,"")</f>
        <v>167</v>
      </c>
      <c r="BZ475">
        <f>IF([166]Sheet1!A407&lt;&gt;"",[166]Sheet1!A407,"")</f>
        <v>424</v>
      </c>
      <c r="CA475">
        <f>IF([167]Sheet1!A407&lt;&gt;"",[167]Sheet1!A407,"")</f>
        <v>447</v>
      </c>
      <c r="CB475">
        <f>IF([168]Sheet1!A407&lt;&gt;"",[168]Sheet1!A407,"")</f>
        <v>482</v>
      </c>
      <c r="CC475">
        <f>IF([169]Sheet1!A407&lt;&gt;"",[169]Sheet1!A407,"")</f>
        <v>185</v>
      </c>
      <c r="CD475">
        <f>IF([170]Sheet1!A407&lt;&gt;"",[170]Sheet1!A407,"")</f>
        <v>93</v>
      </c>
      <c r="CE475">
        <f>IF([171]Sheet1!A407&lt;&gt;"",[171]Sheet1!A407,"")</f>
        <v>598</v>
      </c>
      <c r="CF475">
        <f>IF([172]Sheet1!A407&lt;&gt;"",[172]Sheet1!A407,"")</f>
        <v>443</v>
      </c>
      <c r="CG475">
        <f>IF([173]Sheet1!A407&lt;&gt;"",[173]Sheet1!A407,"")</f>
        <v>232</v>
      </c>
      <c r="CH475">
        <f>IF([174]Sheet1!A407&lt;&gt;"",[174]Sheet1!A407,"")</f>
        <v>488</v>
      </c>
      <c r="CI475">
        <f>IF([175]Sheet1!A407&lt;&gt;"",[175]Sheet1!A407,"")</f>
        <v>377</v>
      </c>
      <c r="CJ475">
        <f>IF([176]Sheet1!A407&lt;&gt;"",[176]Sheet1!A407,"")</f>
        <v>258</v>
      </c>
      <c r="CK475">
        <f>IF([177]Sheet1!A407&lt;&gt;"",[177]Sheet1!A407,"")</f>
        <v>358</v>
      </c>
      <c r="CL475">
        <f>IF([178]Sheet1!A407&lt;&gt;"",[178]Sheet1!A407,"")</f>
        <v>244</v>
      </c>
    </row>
    <row r="476" spans="2:90">
      <c r="B476">
        <f>IF([90]Sheet1!A408&lt;&gt;"",[90]Sheet1!A408,"")</f>
        <v>505</v>
      </c>
      <c r="C476" t="str">
        <f>IF([91]Sheet1!A408&lt;&gt;"",[91]Sheet1!A408,"")</f>
        <v/>
      </c>
      <c r="D476" t="str">
        <f>IF([92]Sheet1!A408&lt;&gt;"",[92]Sheet1!A408,"")</f>
        <v/>
      </c>
      <c r="E476" t="str">
        <f>IF([93]Sheet1!A408&lt;&gt;"",[93]Sheet1!A408,"")</f>
        <v/>
      </c>
      <c r="F476" t="str">
        <f>IF([94]Sheet1!A408&lt;&gt;"",[94]Sheet1!A408,"")</f>
        <v/>
      </c>
      <c r="G476">
        <f>IF([95]Sheet1!A408&lt;&gt;"",[95]Sheet1!A408,"")</f>
        <v>164</v>
      </c>
      <c r="H476">
        <f>IF([96]Sheet1!A408&lt;&gt;"",[96]Sheet1!A408,"")</f>
        <v>624</v>
      </c>
      <c r="I476">
        <f>IF([97]Sheet1!A408&lt;&gt;"",[97]Sheet1!A408,"")</f>
        <v>165</v>
      </c>
      <c r="J476">
        <f>IF([98]Sheet1!A408&lt;&gt;"",[98]Sheet1!A408,"")</f>
        <v>166</v>
      </c>
      <c r="K476">
        <f>IF([99]Sheet1!A408&lt;&gt;"",[99]Sheet1!A408,"")</f>
        <v>211</v>
      </c>
      <c r="L476">
        <f>IF([100]Sheet1!A408&lt;&gt;"",[100]Sheet1!A408,"")</f>
        <v>621</v>
      </c>
      <c r="M476" t="str">
        <f>IF([101]Sheet1!A408&lt;&gt;"",[101]Sheet1!A408,"")</f>
        <v/>
      </c>
      <c r="N476" t="str">
        <f>IF([102]Sheet1!A408&lt;&gt;"",[102]Sheet1!A408,"")</f>
        <v/>
      </c>
      <c r="O476">
        <f>IF([103]Sheet1!A408&lt;&gt;"",[103]Sheet1!A408,"")</f>
        <v>97</v>
      </c>
      <c r="P476">
        <f>IF([104]Sheet1!A408&lt;&gt;"",[104]Sheet1!A408,"")</f>
        <v>636</v>
      </c>
      <c r="Q476">
        <f>IF([105]Sheet1!A408&lt;&gt;"",[105]Sheet1!A408,"")</f>
        <v>95</v>
      </c>
      <c r="R476">
        <f>IF([106]Sheet1!A408&lt;&gt;"",[106]Sheet1!A408,"")</f>
        <v>606</v>
      </c>
      <c r="S476">
        <f>IF([107]Sheet1!A408&lt;&gt;"",[107]Sheet1!A408,"")</f>
        <v>12</v>
      </c>
      <c r="T476">
        <f>IF([108]Sheet1!A408&lt;&gt;"",[108]Sheet1!A408,"")</f>
        <v>20</v>
      </c>
      <c r="U476">
        <f>IF([109]Sheet1!A408&lt;&gt;"",[109]Sheet1!A408,"")</f>
        <v>339</v>
      </c>
      <c r="V476">
        <f>IF([110]Sheet1!A408&lt;&gt;"",[110]Sheet1!A408,"")</f>
        <v>47</v>
      </c>
      <c r="W476">
        <f>IF([111]Sheet1!A408&lt;&gt;"",[111]Sheet1!A408,"")</f>
        <v>338</v>
      </c>
      <c r="X476">
        <f>IF([112]Sheet1!A408&lt;&gt;"",[112]Sheet1!A408,"")</f>
        <v>95</v>
      </c>
      <c r="Y476">
        <f>IF([113]Sheet1!A408&lt;&gt;"",[113]Sheet1!A408,"")</f>
        <v>530</v>
      </c>
      <c r="Z476">
        <f>IF([114]Sheet1!A408&lt;&gt;"",[114]Sheet1!A408,"")</f>
        <v>305</v>
      </c>
      <c r="AA476">
        <f>IF([115]Sheet1!A408&lt;&gt;"",[115]Sheet1!A408,"")</f>
        <v>211</v>
      </c>
      <c r="AB476">
        <f>IF([116]Sheet1!A408&lt;&gt;"",[116]Sheet1!A408,"")</f>
        <v>112</v>
      </c>
      <c r="AC476">
        <f>IF([117]Sheet1!A408&lt;&gt;"",[117]Sheet1!A408,"")</f>
        <v>544</v>
      </c>
      <c r="AD476">
        <f>IF([118]Sheet1!A408&lt;&gt;"",[118]Sheet1!A408,"")</f>
        <v>355</v>
      </c>
      <c r="AE476">
        <f>IF([119]Sheet1!A408&lt;&gt;"",[119]Sheet1!A408,"")</f>
        <v>47</v>
      </c>
      <c r="AF476">
        <f>IF([120]Sheet1!A408&lt;&gt;"",[120]Sheet1!A408,"")</f>
        <v>278</v>
      </c>
      <c r="AG476" t="str">
        <f>IF([121]Sheet1!A408&lt;&gt;"",[121]Sheet1!A408,"")</f>
        <v/>
      </c>
      <c r="AH476">
        <f>IF([122]Sheet1!A408&lt;&gt;"",[122]Sheet1!A408,"")</f>
        <v>232</v>
      </c>
      <c r="AI476">
        <f>IF([123]Sheet1!A408&lt;&gt;"",[123]Sheet1!A408,"")</f>
        <v>321</v>
      </c>
      <c r="AJ476">
        <f>IF([124]Sheet1!A408&lt;&gt;"",[124]Sheet1!A408,"")</f>
        <v>324</v>
      </c>
      <c r="AK476">
        <f>IF([125]Sheet1!A408&lt;&gt;"",[125]Sheet1!A408,"")</f>
        <v>321</v>
      </c>
      <c r="AL476">
        <f>IF([126]Sheet1!A408&lt;&gt;"",[126]Sheet1!A408,"")</f>
        <v>363</v>
      </c>
      <c r="AM476">
        <f>IF([127]Sheet1!A408&lt;&gt;"",[127]Sheet1!A408,"")</f>
        <v>349</v>
      </c>
      <c r="AN476">
        <f>IF([128]Sheet1!A408&lt;&gt;"",[128]Sheet1!A408,"")</f>
        <v>72</v>
      </c>
      <c r="AO476" t="str">
        <f>IF([129]Sheet1!A408&lt;&gt;"",[129]Sheet1!A408,"")</f>
        <v/>
      </c>
      <c r="AP476" t="str">
        <f>IF([130]Sheet1!A408&lt;&gt;"",[130]Sheet1!A408,"")</f>
        <v/>
      </c>
      <c r="AQ476">
        <f>IF([131]Sheet1!A408&lt;&gt;"",[131]Sheet1!A408,"")</f>
        <v>292</v>
      </c>
      <c r="AR476">
        <f>IF([132]Sheet1!A408&lt;&gt;"",[132]Sheet1!A408,"")</f>
        <v>623</v>
      </c>
      <c r="AS476">
        <f>IF([133]Sheet1!A408&lt;&gt;"",[133]Sheet1!A408,"")</f>
        <v>230</v>
      </c>
      <c r="AT476">
        <f>IF([134]Sheet1!A408&lt;&gt;"",[134]Sheet1!A408,"")</f>
        <v>608</v>
      </c>
      <c r="AU476">
        <f>IF([135]Sheet1!A408&lt;&gt;"",[135]Sheet1!A408,"")</f>
        <v>104</v>
      </c>
      <c r="AV476">
        <f>IF([136]Sheet1!A408&lt;&gt;"",[136]Sheet1!A408,"")</f>
        <v>566</v>
      </c>
      <c r="AW476">
        <f>IF([137]Sheet1!A408&lt;&gt;"",[137]Sheet1!A408,"")</f>
        <v>123</v>
      </c>
      <c r="AX476">
        <f>IF([138]Sheet1!A408&lt;&gt;"",[138]Sheet1!A408,"")</f>
        <v>121</v>
      </c>
      <c r="AY476">
        <f>IF([139]Sheet1!A408&lt;&gt;"",[139]Sheet1!A408,"")</f>
        <v>209</v>
      </c>
      <c r="AZ476">
        <f>IF([140]Sheet1!A408&lt;&gt;"",[140]Sheet1!A408,"")</f>
        <v>125</v>
      </c>
      <c r="BA476">
        <f>IF([141]Sheet1!A408&lt;&gt;"",[141]Sheet1!A408,"")</f>
        <v>18</v>
      </c>
      <c r="BB476">
        <f>IF([142]Sheet1!A408&lt;&gt;"",[142]Sheet1!A408,"")</f>
        <v>98</v>
      </c>
      <c r="BC476">
        <f>IF([143]Sheet1!A408&lt;&gt;"",[143]Sheet1!A408,"")</f>
        <v>232</v>
      </c>
      <c r="BD476">
        <f>IF([144]Sheet1!A408&lt;&gt;"",[144]Sheet1!A408,"")</f>
        <v>21</v>
      </c>
      <c r="BE476">
        <f>IF([145]Sheet1!A408&lt;&gt;"",[145]Sheet1!A408,"")</f>
        <v>594</v>
      </c>
      <c r="BF476">
        <f>IF([146]Sheet1!A408&lt;&gt;"",[146]Sheet1!A408,"")</f>
        <v>660</v>
      </c>
      <c r="BG476">
        <f>IF([147]Sheet1!A408&lt;&gt;"",[147]Sheet1!A408,"")</f>
        <v>104</v>
      </c>
      <c r="BH476">
        <f>IF([148]Sheet1!A408&lt;&gt;"",[148]Sheet1!A408,"")</f>
        <v>628</v>
      </c>
      <c r="BI476">
        <f>IF([149]Sheet1!A408&lt;&gt;"",[149]Sheet1!A408,"")</f>
        <v>645</v>
      </c>
      <c r="BJ476">
        <f>IF([150]Sheet1!A408&lt;&gt;"",[150]Sheet1!A408,"")</f>
        <v>362</v>
      </c>
      <c r="BK476">
        <f>IF([151]Sheet1!A408&lt;&gt;"",[151]Sheet1!A408,"")</f>
        <v>143</v>
      </c>
      <c r="BL476">
        <f>IF([152]Sheet1!A408&lt;&gt;"",[152]Sheet1!A408,"")</f>
        <v>301</v>
      </c>
      <c r="BM476">
        <f>IF([153]Sheet1!A408&lt;&gt;"",[153]Sheet1!A408,"")</f>
        <v>176</v>
      </c>
      <c r="BN476">
        <f>IF([154]Sheet1!A408&lt;&gt;"",[154]Sheet1!A408,"")</f>
        <v>73</v>
      </c>
      <c r="BO476">
        <f>IF([155]Sheet1!A408&lt;&gt;"",[155]Sheet1!A408,"")</f>
        <v>156</v>
      </c>
      <c r="BP476">
        <f>IF([156]Sheet1!A408&lt;&gt;"",[156]Sheet1!A408,"")</f>
        <v>403</v>
      </c>
      <c r="BQ476">
        <f>IF([157]Sheet1!A408&lt;&gt;"",[157]Sheet1!A408,"")</f>
        <v>305</v>
      </c>
      <c r="BR476">
        <f>IF([158]Sheet1!A408&lt;&gt;"",[158]Sheet1!A408,"")</f>
        <v>271</v>
      </c>
      <c r="BS476">
        <f>IF([159]Sheet1!A408&lt;&gt;"",[159]Sheet1!A408,"")</f>
        <v>326</v>
      </c>
      <c r="BT476">
        <f>IF([160]Sheet1!A408&lt;&gt;"",[160]Sheet1!A408,"")</f>
        <v>379</v>
      </c>
      <c r="BU476">
        <f>IF([161]Sheet1!A408&lt;&gt;"",[161]Sheet1!A408,"")</f>
        <v>277</v>
      </c>
      <c r="BV476">
        <f>IF([162]Sheet1!A408&lt;&gt;"",[162]Sheet1!A408,"")</f>
        <v>9</v>
      </c>
      <c r="BW476">
        <f>IF([163]Sheet1!A408&lt;&gt;"",[163]Sheet1!A408,"")</f>
        <v>18</v>
      </c>
      <c r="BX476">
        <f>IF([164]Sheet1!A408&lt;&gt;"",[164]Sheet1!A408,"")</f>
        <v>623</v>
      </c>
      <c r="BY476">
        <f>IF([165]Sheet1!A408&lt;&gt;"",[165]Sheet1!A408,"")</f>
        <v>421</v>
      </c>
      <c r="BZ476">
        <f>IF([166]Sheet1!A408&lt;&gt;"",[166]Sheet1!A408,"")</f>
        <v>167</v>
      </c>
      <c r="CA476">
        <f>IF([167]Sheet1!A408&lt;&gt;"",[167]Sheet1!A408,"")</f>
        <v>587</v>
      </c>
      <c r="CB476">
        <f>IF([168]Sheet1!A408&lt;&gt;"",[168]Sheet1!A408,"")</f>
        <v>250</v>
      </c>
      <c r="CC476">
        <f>IF([169]Sheet1!A408&lt;&gt;"",[169]Sheet1!A408,"")</f>
        <v>394</v>
      </c>
      <c r="CD476">
        <f>IF([170]Sheet1!A408&lt;&gt;"",[170]Sheet1!A408,"")</f>
        <v>620</v>
      </c>
      <c r="CE476">
        <f>IF([171]Sheet1!A408&lt;&gt;"",[171]Sheet1!A408,"")</f>
        <v>186</v>
      </c>
      <c r="CF476">
        <f>IF([172]Sheet1!A408&lt;&gt;"",[172]Sheet1!A408,"")</f>
        <v>590</v>
      </c>
      <c r="CG476">
        <f>IF([173]Sheet1!A408&lt;&gt;"",[173]Sheet1!A408,"")</f>
        <v>88</v>
      </c>
      <c r="CH476">
        <f>IF([174]Sheet1!A408&lt;&gt;"",[174]Sheet1!A408,"")</f>
        <v>144</v>
      </c>
      <c r="CI476">
        <f>IF([175]Sheet1!A408&lt;&gt;"",[175]Sheet1!A408,"")</f>
        <v>536</v>
      </c>
      <c r="CJ476">
        <f>IF([176]Sheet1!A408&lt;&gt;"",[176]Sheet1!A408,"")</f>
        <v>600</v>
      </c>
      <c r="CK476">
        <f>IF([177]Sheet1!A408&lt;&gt;"",[177]Sheet1!A408,"")</f>
        <v>299</v>
      </c>
      <c r="CL476">
        <f>IF([178]Sheet1!A408&lt;&gt;"",[178]Sheet1!A408,"")</f>
        <v>657</v>
      </c>
    </row>
    <row r="477" spans="2:90">
      <c r="B477">
        <f>IF([90]Sheet1!A409&lt;&gt;"",[90]Sheet1!A409,"")</f>
        <v>283</v>
      </c>
      <c r="C477" t="str">
        <f>IF([91]Sheet1!A409&lt;&gt;"",[91]Sheet1!A409,"")</f>
        <v/>
      </c>
      <c r="D477" t="str">
        <f>IF([92]Sheet1!A409&lt;&gt;"",[92]Sheet1!A409,"")</f>
        <v/>
      </c>
      <c r="E477" t="str">
        <f>IF([93]Sheet1!A409&lt;&gt;"",[93]Sheet1!A409,"")</f>
        <v/>
      </c>
      <c r="F477" t="str">
        <f>IF([94]Sheet1!A409&lt;&gt;"",[94]Sheet1!A409,"")</f>
        <v/>
      </c>
      <c r="G477">
        <f>IF([95]Sheet1!A409&lt;&gt;"",[95]Sheet1!A409,"")</f>
        <v>45</v>
      </c>
      <c r="H477">
        <f>IF([96]Sheet1!A409&lt;&gt;"",[96]Sheet1!A409,"")</f>
        <v>255</v>
      </c>
      <c r="I477">
        <f>IF([97]Sheet1!A409&lt;&gt;"",[97]Sheet1!A409,"")</f>
        <v>649</v>
      </c>
      <c r="J477">
        <f>IF([98]Sheet1!A409&lt;&gt;"",[98]Sheet1!A409,"")</f>
        <v>587</v>
      </c>
      <c r="K477">
        <f>IF([99]Sheet1!A409&lt;&gt;"",[99]Sheet1!A409,"")</f>
        <v>274</v>
      </c>
      <c r="L477">
        <f>IF([100]Sheet1!A409&lt;&gt;"",[100]Sheet1!A409,"")</f>
        <v>121</v>
      </c>
      <c r="M477" t="str">
        <f>IF([101]Sheet1!A409&lt;&gt;"",[101]Sheet1!A409,"")</f>
        <v/>
      </c>
      <c r="N477" t="str">
        <f>IF([102]Sheet1!A409&lt;&gt;"",[102]Sheet1!A409,"")</f>
        <v/>
      </c>
      <c r="O477">
        <f>IF([103]Sheet1!A409&lt;&gt;"",[103]Sheet1!A409,"")</f>
        <v>665</v>
      </c>
      <c r="P477">
        <f>IF([104]Sheet1!A409&lt;&gt;"",[104]Sheet1!A409,"")</f>
        <v>606</v>
      </c>
      <c r="Q477">
        <f>IF([105]Sheet1!A409&lt;&gt;"",[105]Sheet1!A409,"")</f>
        <v>148</v>
      </c>
      <c r="R477">
        <f>IF([106]Sheet1!A409&lt;&gt;"",[106]Sheet1!A409,"")</f>
        <v>638</v>
      </c>
      <c r="S477">
        <f>IF([107]Sheet1!A409&lt;&gt;"",[107]Sheet1!A409,"")</f>
        <v>251</v>
      </c>
      <c r="T477">
        <f>IF([108]Sheet1!A409&lt;&gt;"",[108]Sheet1!A409,"")</f>
        <v>343</v>
      </c>
      <c r="U477">
        <f>IF([109]Sheet1!A409&lt;&gt;"",[109]Sheet1!A409,"")</f>
        <v>449</v>
      </c>
      <c r="V477">
        <f>IF([110]Sheet1!A409&lt;&gt;"",[110]Sheet1!A409,"")</f>
        <v>126</v>
      </c>
      <c r="W477">
        <f>IF([111]Sheet1!A409&lt;&gt;"",[111]Sheet1!A409,"")</f>
        <v>542</v>
      </c>
      <c r="X477">
        <f>IF([112]Sheet1!A409&lt;&gt;"",[112]Sheet1!A409,"")</f>
        <v>316</v>
      </c>
      <c r="Y477">
        <f>IF([113]Sheet1!A409&lt;&gt;"",[113]Sheet1!A409,"")</f>
        <v>148</v>
      </c>
      <c r="Z477">
        <f>IF([114]Sheet1!A409&lt;&gt;"",[114]Sheet1!A409,"")</f>
        <v>53</v>
      </c>
      <c r="AA477">
        <f>IF([115]Sheet1!A409&lt;&gt;"",[115]Sheet1!A409,"")</f>
        <v>450</v>
      </c>
      <c r="AB477">
        <f>IF([116]Sheet1!A409&lt;&gt;"",[116]Sheet1!A409,"")</f>
        <v>191</v>
      </c>
      <c r="AC477">
        <f>IF([117]Sheet1!A409&lt;&gt;"",[117]Sheet1!A409,"")</f>
        <v>210</v>
      </c>
      <c r="AD477">
        <f>IF([118]Sheet1!A409&lt;&gt;"",[118]Sheet1!A409,"")</f>
        <v>293</v>
      </c>
      <c r="AE477">
        <f>IF([119]Sheet1!A409&lt;&gt;"",[119]Sheet1!A409,"")</f>
        <v>122</v>
      </c>
      <c r="AF477">
        <f>IF([120]Sheet1!A409&lt;&gt;"",[120]Sheet1!A409,"")</f>
        <v>490</v>
      </c>
      <c r="AG477" t="str">
        <f>IF([121]Sheet1!A409&lt;&gt;"",[121]Sheet1!A409,"")</f>
        <v/>
      </c>
      <c r="AH477">
        <f>IF([122]Sheet1!A409&lt;&gt;"",[122]Sheet1!A409,"")</f>
        <v>406</v>
      </c>
      <c r="AI477">
        <f>IF([123]Sheet1!A409&lt;&gt;"",[123]Sheet1!A409,"")</f>
        <v>57</v>
      </c>
      <c r="AJ477">
        <f>IF([124]Sheet1!A409&lt;&gt;"",[124]Sheet1!A409,"")</f>
        <v>349</v>
      </c>
      <c r="AK477">
        <f>IF([125]Sheet1!A409&lt;&gt;"",[125]Sheet1!A409,"")</f>
        <v>434</v>
      </c>
      <c r="AL477">
        <f>IF([126]Sheet1!A409&lt;&gt;"",[126]Sheet1!A409,"")</f>
        <v>197</v>
      </c>
      <c r="AM477">
        <f>IF([127]Sheet1!A409&lt;&gt;"",[127]Sheet1!A409,"")</f>
        <v>471</v>
      </c>
      <c r="AN477">
        <f>IF([128]Sheet1!A409&lt;&gt;"",[128]Sheet1!A409,"")</f>
        <v>146</v>
      </c>
      <c r="AO477" t="str">
        <f>IF([129]Sheet1!A409&lt;&gt;"",[129]Sheet1!A409,"")</f>
        <v/>
      </c>
      <c r="AP477" t="str">
        <f>IF([130]Sheet1!A409&lt;&gt;"",[130]Sheet1!A409,"")</f>
        <v/>
      </c>
      <c r="AQ477">
        <f>IF([131]Sheet1!A409&lt;&gt;"",[131]Sheet1!A409,"")</f>
        <v>666</v>
      </c>
      <c r="AR477">
        <f>IF([132]Sheet1!A409&lt;&gt;"",[132]Sheet1!A409,"")</f>
        <v>566</v>
      </c>
      <c r="AS477">
        <f>IF([133]Sheet1!A409&lt;&gt;"",[133]Sheet1!A409,"")</f>
        <v>333</v>
      </c>
      <c r="AT477">
        <f>IF([134]Sheet1!A409&lt;&gt;"",[134]Sheet1!A409,"")</f>
        <v>128</v>
      </c>
      <c r="AU477">
        <f>IF([135]Sheet1!A409&lt;&gt;"",[135]Sheet1!A409,"")</f>
        <v>318</v>
      </c>
      <c r="AV477">
        <f>IF([136]Sheet1!A409&lt;&gt;"",[136]Sheet1!A409,"")</f>
        <v>11</v>
      </c>
      <c r="AW477">
        <f>IF([137]Sheet1!A409&lt;&gt;"",[137]Sheet1!A409,"")</f>
        <v>393</v>
      </c>
      <c r="AX477">
        <f>IF([138]Sheet1!A409&lt;&gt;"",[138]Sheet1!A409,"")</f>
        <v>90</v>
      </c>
      <c r="AY477">
        <f>IF([139]Sheet1!A409&lt;&gt;"",[139]Sheet1!A409,"")</f>
        <v>1</v>
      </c>
      <c r="AZ477">
        <f>IF([140]Sheet1!A409&lt;&gt;"",[140]Sheet1!A409,"")</f>
        <v>635</v>
      </c>
      <c r="BA477">
        <f>IF([141]Sheet1!A409&lt;&gt;"",[141]Sheet1!A409,"")</f>
        <v>171</v>
      </c>
      <c r="BB477">
        <f>IF([142]Sheet1!A409&lt;&gt;"",[142]Sheet1!A409,"")</f>
        <v>343</v>
      </c>
      <c r="BC477">
        <f>IF([143]Sheet1!A409&lt;&gt;"",[143]Sheet1!A409,"")</f>
        <v>327</v>
      </c>
      <c r="BD477">
        <f>IF([144]Sheet1!A409&lt;&gt;"",[144]Sheet1!A409,"")</f>
        <v>284</v>
      </c>
      <c r="BE477">
        <f>IF([145]Sheet1!A409&lt;&gt;"",[145]Sheet1!A409,"")</f>
        <v>160</v>
      </c>
      <c r="BF477">
        <f>IF([146]Sheet1!A409&lt;&gt;"",[146]Sheet1!A409,"")</f>
        <v>4</v>
      </c>
      <c r="BG477">
        <f>IF([147]Sheet1!A409&lt;&gt;"",[147]Sheet1!A409,"")</f>
        <v>157</v>
      </c>
      <c r="BH477">
        <f>IF([148]Sheet1!A409&lt;&gt;"",[148]Sheet1!A409,"")</f>
        <v>610</v>
      </c>
      <c r="BI477">
        <f>IF([149]Sheet1!A409&lt;&gt;"",[149]Sheet1!A409,"")</f>
        <v>370</v>
      </c>
      <c r="BJ477">
        <f>IF([150]Sheet1!A409&lt;&gt;"",[150]Sheet1!A409,"")</f>
        <v>573</v>
      </c>
      <c r="BK477">
        <f>IF([151]Sheet1!A409&lt;&gt;"",[151]Sheet1!A409,"")</f>
        <v>335</v>
      </c>
      <c r="BL477">
        <f>IF([152]Sheet1!A409&lt;&gt;"",[152]Sheet1!A409,"")</f>
        <v>239</v>
      </c>
      <c r="BM477">
        <f>IF([153]Sheet1!A409&lt;&gt;"",[153]Sheet1!A409,"")</f>
        <v>162</v>
      </c>
      <c r="BN477">
        <f>IF([154]Sheet1!A409&lt;&gt;"",[154]Sheet1!A409,"")</f>
        <v>625</v>
      </c>
      <c r="BO477">
        <f>IF([155]Sheet1!A409&lt;&gt;"",[155]Sheet1!A409,"")</f>
        <v>327</v>
      </c>
      <c r="BP477">
        <f>IF([156]Sheet1!A409&lt;&gt;"",[156]Sheet1!A409,"")</f>
        <v>268</v>
      </c>
      <c r="BQ477">
        <f>IF([157]Sheet1!A409&lt;&gt;"",[157]Sheet1!A409,"")</f>
        <v>213</v>
      </c>
      <c r="BR477">
        <f>IF([158]Sheet1!A409&lt;&gt;"",[158]Sheet1!A409,"")</f>
        <v>604</v>
      </c>
      <c r="BS477">
        <f>IF([159]Sheet1!A409&lt;&gt;"",[159]Sheet1!A409,"")</f>
        <v>250</v>
      </c>
      <c r="BT477">
        <f>IF([160]Sheet1!A409&lt;&gt;"",[160]Sheet1!A409,"")</f>
        <v>602</v>
      </c>
      <c r="BU477">
        <f>IF([161]Sheet1!A409&lt;&gt;"",[161]Sheet1!A409,"")</f>
        <v>617</v>
      </c>
      <c r="BV477">
        <f>IF([162]Sheet1!A409&lt;&gt;"",[162]Sheet1!A409,"")</f>
        <v>649</v>
      </c>
      <c r="BW477">
        <f>IF([163]Sheet1!A409&lt;&gt;"",[163]Sheet1!A409,"")</f>
        <v>605</v>
      </c>
      <c r="BX477">
        <f>IF([164]Sheet1!A409&lt;&gt;"",[164]Sheet1!A409,"")</f>
        <v>139</v>
      </c>
      <c r="BY477">
        <f>IF([165]Sheet1!A409&lt;&gt;"",[165]Sheet1!A409,"")</f>
        <v>628</v>
      </c>
      <c r="BZ477">
        <f>IF([166]Sheet1!A409&lt;&gt;"",[166]Sheet1!A409,"")</f>
        <v>316</v>
      </c>
      <c r="CA477">
        <f>IF([167]Sheet1!A409&lt;&gt;"",[167]Sheet1!A409,"")</f>
        <v>109</v>
      </c>
      <c r="CB477">
        <f>IF([168]Sheet1!A409&lt;&gt;"",[168]Sheet1!A409,"")</f>
        <v>265</v>
      </c>
      <c r="CC477">
        <f>IF([169]Sheet1!A409&lt;&gt;"",[169]Sheet1!A409,"")</f>
        <v>590</v>
      </c>
      <c r="CD477">
        <f>IF([170]Sheet1!A409&lt;&gt;"",[170]Sheet1!A409,"")</f>
        <v>17</v>
      </c>
      <c r="CE477">
        <f>IF([171]Sheet1!A409&lt;&gt;"",[171]Sheet1!A409,"")</f>
        <v>246</v>
      </c>
      <c r="CF477">
        <f>IF([172]Sheet1!A409&lt;&gt;"",[172]Sheet1!A409,"")</f>
        <v>316</v>
      </c>
      <c r="CG477">
        <f>IF([173]Sheet1!A409&lt;&gt;"",[173]Sheet1!A409,"")</f>
        <v>260</v>
      </c>
      <c r="CH477">
        <f>IF([174]Sheet1!A409&lt;&gt;"",[174]Sheet1!A409,"")</f>
        <v>619</v>
      </c>
      <c r="CI477">
        <f>IF([175]Sheet1!A409&lt;&gt;"",[175]Sheet1!A409,"")</f>
        <v>619</v>
      </c>
      <c r="CJ477">
        <f>IF([176]Sheet1!A409&lt;&gt;"",[176]Sheet1!A409,"")</f>
        <v>34</v>
      </c>
      <c r="CK477">
        <f>IF([177]Sheet1!A409&lt;&gt;"",[177]Sheet1!A409,"")</f>
        <v>568</v>
      </c>
      <c r="CL477">
        <f>IF([178]Sheet1!A409&lt;&gt;"",[178]Sheet1!A409,"")</f>
        <v>55</v>
      </c>
    </row>
    <row r="478" spans="2:90">
      <c r="B478">
        <f>IF([90]Sheet1!A410&lt;&gt;"",[90]Sheet1!A410,"")</f>
        <v>161</v>
      </c>
      <c r="C478" t="str">
        <f>IF([91]Sheet1!A410&lt;&gt;"",[91]Sheet1!A410,"")</f>
        <v/>
      </c>
      <c r="D478" t="str">
        <f>IF([92]Sheet1!A410&lt;&gt;"",[92]Sheet1!A410,"")</f>
        <v/>
      </c>
      <c r="E478" t="str">
        <f>IF([93]Sheet1!A410&lt;&gt;"",[93]Sheet1!A410,"")</f>
        <v/>
      </c>
      <c r="F478" t="str">
        <f>IF([94]Sheet1!A410&lt;&gt;"",[94]Sheet1!A410,"")</f>
        <v/>
      </c>
      <c r="G478">
        <f>IF([95]Sheet1!A410&lt;&gt;"",[95]Sheet1!A410,"")</f>
        <v>645</v>
      </c>
      <c r="H478">
        <f>IF([96]Sheet1!A410&lt;&gt;"",[96]Sheet1!A410,"")</f>
        <v>392</v>
      </c>
      <c r="I478">
        <f>IF([97]Sheet1!A410&lt;&gt;"",[97]Sheet1!A410,"")</f>
        <v>122</v>
      </c>
      <c r="J478">
        <f>IF([98]Sheet1!A410&lt;&gt;"",[98]Sheet1!A410,"")</f>
        <v>251</v>
      </c>
      <c r="K478">
        <f>IF([99]Sheet1!A410&lt;&gt;"",[99]Sheet1!A410,"")</f>
        <v>47</v>
      </c>
      <c r="L478">
        <f>IF([100]Sheet1!A410&lt;&gt;"",[100]Sheet1!A410,"")</f>
        <v>198</v>
      </c>
      <c r="M478" t="str">
        <f>IF([101]Sheet1!A410&lt;&gt;"",[101]Sheet1!A410,"")</f>
        <v/>
      </c>
      <c r="N478" t="str">
        <f>IF([102]Sheet1!A410&lt;&gt;"",[102]Sheet1!A410,"")</f>
        <v/>
      </c>
      <c r="O478">
        <f>IF([103]Sheet1!A410&lt;&gt;"",[103]Sheet1!A410,"")</f>
        <v>653</v>
      </c>
      <c r="P478">
        <f>IF([104]Sheet1!A410&lt;&gt;"",[104]Sheet1!A410,"")</f>
        <v>283</v>
      </c>
      <c r="Q478">
        <f>IF([105]Sheet1!A410&lt;&gt;"",[105]Sheet1!A410,"")</f>
        <v>560</v>
      </c>
      <c r="R478">
        <f>IF([106]Sheet1!A410&lt;&gt;"",[106]Sheet1!A410,"")</f>
        <v>552</v>
      </c>
      <c r="S478">
        <f>IF([107]Sheet1!A410&lt;&gt;"",[107]Sheet1!A410,"")</f>
        <v>223</v>
      </c>
      <c r="T478">
        <f>IF([108]Sheet1!A410&lt;&gt;"",[108]Sheet1!A410,"")</f>
        <v>507</v>
      </c>
      <c r="U478">
        <f>IF([109]Sheet1!A410&lt;&gt;"",[109]Sheet1!A410,"")</f>
        <v>68</v>
      </c>
      <c r="V478">
        <f>IF([110]Sheet1!A410&lt;&gt;"",[110]Sheet1!A410,"")</f>
        <v>293</v>
      </c>
      <c r="W478">
        <f>IF([111]Sheet1!A410&lt;&gt;"",[111]Sheet1!A410,"")</f>
        <v>74</v>
      </c>
      <c r="X478">
        <f>IF([112]Sheet1!A410&lt;&gt;"",[112]Sheet1!A410,"")</f>
        <v>341</v>
      </c>
      <c r="Y478">
        <f>IF([113]Sheet1!A410&lt;&gt;"",[113]Sheet1!A410,"")</f>
        <v>411</v>
      </c>
      <c r="Z478">
        <f>IF([114]Sheet1!A410&lt;&gt;"",[114]Sheet1!A410,"")</f>
        <v>258</v>
      </c>
      <c r="AA478">
        <f>IF([115]Sheet1!A410&lt;&gt;"",[115]Sheet1!A410,"")</f>
        <v>104</v>
      </c>
      <c r="AB478">
        <f>IF([116]Sheet1!A410&lt;&gt;"",[116]Sheet1!A410,"")</f>
        <v>450</v>
      </c>
      <c r="AC478">
        <f>IF([117]Sheet1!A410&lt;&gt;"",[117]Sheet1!A410,"")</f>
        <v>326</v>
      </c>
      <c r="AD478">
        <f>IF([118]Sheet1!A410&lt;&gt;"",[118]Sheet1!A410,"")</f>
        <v>91</v>
      </c>
      <c r="AE478">
        <f>IF([119]Sheet1!A410&lt;&gt;"",[119]Sheet1!A410,"")</f>
        <v>62</v>
      </c>
      <c r="AF478">
        <f>IF([120]Sheet1!A410&lt;&gt;"",[120]Sheet1!A410,"")</f>
        <v>78</v>
      </c>
      <c r="AG478" t="str">
        <f>IF([121]Sheet1!A410&lt;&gt;"",[121]Sheet1!A410,"")</f>
        <v/>
      </c>
      <c r="AH478">
        <f>IF([122]Sheet1!A410&lt;&gt;"",[122]Sheet1!A410,"")</f>
        <v>544</v>
      </c>
      <c r="AI478">
        <f>IF([123]Sheet1!A410&lt;&gt;"",[123]Sheet1!A410,"")</f>
        <v>368</v>
      </c>
      <c r="AJ478">
        <f>IF([124]Sheet1!A410&lt;&gt;"",[124]Sheet1!A410,"")</f>
        <v>183</v>
      </c>
      <c r="AK478">
        <f>IF([125]Sheet1!A410&lt;&gt;"",[125]Sheet1!A410,"")</f>
        <v>289</v>
      </c>
      <c r="AL478">
        <f>IF([126]Sheet1!A410&lt;&gt;"",[126]Sheet1!A410,"")</f>
        <v>114</v>
      </c>
      <c r="AM478">
        <f>IF([127]Sheet1!A410&lt;&gt;"",[127]Sheet1!A410,"")</f>
        <v>249</v>
      </c>
      <c r="AN478">
        <f>IF([128]Sheet1!A410&lt;&gt;"",[128]Sheet1!A410,"")</f>
        <v>390</v>
      </c>
      <c r="AO478" t="str">
        <f>IF([129]Sheet1!A410&lt;&gt;"",[129]Sheet1!A410,"")</f>
        <v/>
      </c>
      <c r="AP478" t="str">
        <f>IF([130]Sheet1!A410&lt;&gt;"",[130]Sheet1!A410,"")</f>
        <v/>
      </c>
      <c r="AQ478">
        <f>IF([131]Sheet1!A410&lt;&gt;"",[131]Sheet1!A410,"")</f>
        <v>372</v>
      </c>
      <c r="AR478">
        <f>IF([132]Sheet1!A410&lt;&gt;"",[132]Sheet1!A410,"")</f>
        <v>191</v>
      </c>
      <c r="AS478">
        <f>IF([133]Sheet1!A410&lt;&gt;"",[133]Sheet1!A410,"")</f>
        <v>272</v>
      </c>
      <c r="AT478">
        <f>IF([134]Sheet1!A410&lt;&gt;"",[134]Sheet1!A410,"")</f>
        <v>137</v>
      </c>
      <c r="AU478">
        <f>IF([135]Sheet1!A410&lt;&gt;"",[135]Sheet1!A410,"")</f>
        <v>43</v>
      </c>
      <c r="AV478">
        <f>IF([136]Sheet1!A410&lt;&gt;"",[136]Sheet1!A410,"")</f>
        <v>276</v>
      </c>
      <c r="AW478">
        <f>IF([137]Sheet1!A410&lt;&gt;"",[137]Sheet1!A410,"")</f>
        <v>260</v>
      </c>
      <c r="AX478">
        <f>IF([138]Sheet1!A410&lt;&gt;"",[138]Sheet1!A410,"")</f>
        <v>34</v>
      </c>
      <c r="AY478">
        <f>IF([139]Sheet1!A410&lt;&gt;"",[139]Sheet1!A410,"")</f>
        <v>308</v>
      </c>
      <c r="AZ478">
        <f>IF([140]Sheet1!A410&lt;&gt;"",[140]Sheet1!A410,"")</f>
        <v>633</v>
      </c>
      <c r="BA478">
        <f>IF([141]Sheet1!A410&lt;&gt;"",[141]Sheet1!A410,"")</f>
        <v>646</v>
      </c>
      <c r="BB478">
        <f>IF([142]Sheet1!A410&lt;&gt;"",[142]Sheet1!A410,"")</f>
        <v>116</v>
      </c>
      <c r="BC478">
        <f>IF([143]Sheet1!A410&lt;&gt;"",[143]Sheet1!A410,"")</f>
        <v>264</v>
      </c>
      <c r="BD478">
        <f>IF([144]Sheet1!A410&lt;&gt;"",[144]Sheet1!A410,"")</f>
        <v>266</v>
      </c>
      <c r="BE478">
        <f>IF([145]Sheet1!A410&lt;&gt;"",[145]Sheet1!A410,"")</f>
        <v>0</v>
      </c>
      <c r="BF478">
        <f>IF([146]Sheet1!A410&lt;&gt;"",[146]Sheet1!A410,"")</f>
        <v>626</v>
      </c>
      <c r="BG478">
        <f>IF([147]Sheet1!A410&lt;&gt;"",[147]Sheet1!A410,"")</f>
        <v>648</v>
      </c>
      <c r="BH478">
        <f>IF([148]Sheet1!A410&lt;&gt;"",[148]Sheet1!A410,"")</f>
        <v>359</v>
      </c>
      <c r="BI478">
        <f>IF([149]Sheet1!A410&lt;&gt;"",[149]Sheet1!A410,"")</f>
        <v>634</v>
      </c>
      <c r="BJ478">
        <f>IF([150]Sheet1!A410&lt;&gt;"",[150]Sheet1!A410,"")</f>
        <v>146</v>
      </c>
      <c r="BK478">
        <f>IF([151]Sheet1!A410&lt;&gt;"",[151]Sheet1!A410,"")</f>
        <v>75</v>
      </c>
      <c r="BL478">
        <f>IF([152]Sheet1!A410&lt;&gt;"",[152]Sheet1!A410,"")</f>
        <v>401</v>
      </c>
      <c r="BM478">
        <f>IF([153]Sheet1!A410&lt;&gt;"",[153]Sheet1!A410,"")</f>
        <v>344</v>
      </c>
      <c r="BN478">
        <f>IF([154]Sheet1!A410&lt;&gt;"",[154]Sheet1!A410,"")</f>
        <v>16</v>
      </c>
      <c r="BO478">
        <f>IF([155]Sheet1!A410&lt;&gt;"",[155]Sheet1!A410,"")</f>
        <v>142</v>
      </c>
      <c r="BP478">
        <f>IF([156]Sheet1!A410&lt;&gt;"",[156]Sheet1!A410,"")</f>
        <v>269</v>
      </c>
      <c r="BQ478">
        <f>IF([157]Sheet1!A410&lt;&gt;"",[157]Sheet1!A410,"")</f>
        <v>654</v>
      </c>
      <c r="BR478">
        <f>IF([158]Sheet1!A410&lt;&gt;"",[158]Sheet1!A410,"")</f>
        <v>243</v>
      </c>
      <c r="BS478">
        <f>IF([159]Sheet1!A410&lt;&gt;"",[159]Sheet1!A410,"")</f>
        <v>646</v>
      </c>
      <c r="BT478">
        <f>IF([160]Sheet1!A410&lt;&gt;"",[160]Sheet1!A410,"")</f>
        <v>85</v>
      </c>
      <c r="BU478">
        <f>IF([161]Sheet1!A410&lt;&gt;"",[161]Sheet1!A410,"")</f>
        <v>314</v>
      </c>
      <c r="BV478">
        <f>IF([162]Sheet1!A410&lt;&gt;"",[162]Sheet1!A410,"")</f>
        <v>336</v>
      </c>
      <c r="BW478">
        <f>IF([163]Sheet1!A410&lt;&gt;"",[163]Sheet1!A410,"")</f>
        <v>126</v>
      </c>
      <c r="BX478">
        <f>IF([164]Sheet1!A410&lt;&gt;"",[164]Sheet1!A410,"")</f>
        <v>568</v>
      </c>
      <c r="BY478">
        <f>IF([165]Sheet1!A410&lt;&gt;"",[165]Sheet1!A410,"")</f>
        <v>137</v>
      </c>
      <c r="BZ478">
        <f>IF([166]Sheet1!A410&lt;&gt;"",[166]Sheet1!A410,"")</f>
        <v>186</v>
      </c>
      <c r="CA478">
        <f>IF([167]Sheet1!A410&lt;&gt;"",[167]Sheet1!A410,"")</f>
        <v>313</v>
      </c>
      <c r="CB478">
        <f>IF([168]Sheet1!A410&lt;&gt;"",[168]Sheet1!A410,"")</f>
        <v>205</v>
      </c>
      <c r="CC478">
        <f>IF([169]Sheet1!A410&lt;&gt;"",[169]Sheet1!A410,"")</f>
        <v>300</v>
      </c>
      <c r="CD478">
        <f>IF([170]Sheet1!A410&lt;&gt;"",[170]Sheet1!A410,"")</f>
        <v>406</v>
      </c>
      <c r="CE478">
        <f>IF([171]Sheet1!A410&lt;&gt;"",[171]Sheet1!A410,"")</f>
        <v>342</v>
      </c>
      <c r="CF478">
        <f>IF([172]Sheet1!A410&lt;&gt;"",[172]Sheet1!A410,"")</f>
        <v>448</v>
      </c>
      <c r="CG478">
        <f>IF([173]Sheet1!A410&lt;&gt;"",[173]Sheet1!A410,"")</f>
        <v>623</v>
      </c>
      <c r="CH478">
        <f>IF([174]Sheet1!A410&lt;&gt;"",[174]Sheet1!A410,"")</f>
        <v>595</v>
      </c>
      <c r="CI478">
        <f>IF([175]Sheet1!A410&lt;&gt;"",[175]Sheet1!A410,"")</f>
        <v>331</v>
      </c>
      <c r="CJ478">
        <f>IF([176]Sheet1!A410&lt;&gt;"",[176]Sheet1!A410,"")</f>
        <v>16</v>
      </c>
      <c r="CK478">
        <f>IF([177]Sheet1!A410&lt;&gt;"",[177]Sheet1!A410,"")</f>
        <v>215</v>
      </c>
      <c r="CL478">
        <f>IF([178]Sheet1!A410&lt;&gt;"",[178]Sheet1!A410,"")</f>
        <v>70</v>
      </c>
    </row>
    <row r="479" spans="2:90">
      <c r="B479">
        <f>IF([90]Sheet1!A411&lt;&gt;"",[90]Sheet1!A411,"")</f>
        <v>347</v>
      </c>
      <c r="C479" t="str">
        <f>IF([91]Sheet1!A411&lt;&gt;"",[91]Sheet1!A411,"")</f>
        <v/>
      </c>
      <c r="D479" t="str">
        <f>IF([92]Sheet1!A411&lt;&gt;"",[92]Sheet1!A411,"")</f>
        <v/>
      </c>
      <c r="E479" t="str">
        <f>IF([93]Sheet1!A411&lt;&gt;"",[93]Sheet1!A411,"")</f>
        <v/>
      </c>
      <c r="F479" t="str">
        <f>IF([94]Sheet1!A411&lt;&gt;"",[94]Sheet1!A411,"")</f>
        <v/>
      </c>
      <c r="G479" t="str">
        <f>IF([95]Sheet1!A411&lt;&gt;"",[95]Sheet1!A411,"")</f>
        <v/>
      </c>
      <c r="H479" t="str">
        <f>IF([96]Sheet1!A411&lt;&gt;"",[96]Sheet1!A411,"")</f>
        <v/>
      </c>
      <c r="I479" t="str">
        <f>IF([97]Sheet1!A411&lt;&gt;"",[97]Sheet1!A411,"")</f>
        <v/>
      </c>
      <c r="J479" t="str">
        <f>IF([98]Sheet1!A411&lt;&gt;"",[98]Sheet1!A411,"")</f>
        <v/>
      </c>
      <c r="K479">
        <f>IF([99]Sheet1!A411&lt;&gt;"",[99]Sheet1!A411,"")</f>
        <v>661</v>
      </c>
      <c r="L479">
        <f>IF([100]Sheet1!A411&lt;&gt;"",[100]Sheet1!A411,"")</f>
        <v>69</v>
      </c>
      <c r="M479" t="str">
        <f>IF([101]Sheet1!A411&lt;&gt;"",[101]Sheet1!A411,"")</f>
        <v/>
      </c>
      <c r="N479" t="str">
        <f>IF([102]Sheet1!A411&lt;&gt;"",[102]Sheet1!A411,"")</f>
        <v/>
      </c>
      <c r="O479">
        <f>IF([103]Sheet1!A411&lt;&gt;"",[103]Sheet1!A411,"")</f>
        <v>641</v>
      </c>
      <c r="P479">
        <f>IF([104]Sheet1!A411&lt;&gt;"",[104]Sheet1!A411,"")</f>
        <v>579</v>
      </c>
      <c r="Q479">
        <f>IF([105]Sheet1!A411&lt;&gt;"",[105]Sheet1!A411,"")</f>
        <v>18</v>
      </c>
      <c r="R479">
        <f>IF([106]Sheet1!A411&lt;&gt;"",[106]Sheet1!A411,"")</f>
        <v>565</v>
      </c>
      <c r="S479">
        <f>IF([107]Sheet1!A411&lt;&gt;"",[107]Sheet1!A411,"")</f>
        <v>520</v>
      </c>
      <c r="T479">
        <f>IF([108]Sheet1!A411&lt;&gt;"",[108]Sheet1!A411,"")</f>
        <v>488</v>
      </c>
      <c r="U479">
        <f>IF([109]Sheet1!A411&lt;&gt;"",[109]Sheet1!A411,"")</f>
        <v>428</v>
      </c>
      <c r="V479">
        <f>IF([110]Sheet1!A411&lt;&gt;"",[110]Sheet1!A411,"")</f>
        <v>59</v>
      </c>
      <c r="W479">
        <f>IF([111]Sheet1!A411&lt;&gt;"",[111]Sheet1!A411,"")</f>
        <v>303</v>
      </c>
      <c r="X479">
        <f>IF([112]Sheet1!A411&lt;&gt;"",[112]Sheet1!A411,"")</f>
        <v>510</v>
      </c>
      <c r="Y479">
        <f>IF([113]Sheet1!A411&lt;&gt;"",[113]Sheet1!A411,"")</f>
        <v>76</v>
      </c>
      <c r="Z479">
        <f>IF([114]Sheet1!A411&lt;&gt;"",[114]Sheet1!A411,"")</f>
        <v>59</v>
      </c>
      <c r="AA479">
        <f>IF([115]Sheet1!A411&lt;&gt;"",[115]Sheet1!A411,"")</f>
        <v>264</v>
      </c>
      <c r="AB479">
        <f>IF([116]Sheet1!A411&lt;&gt;"",[116]Sheet1!A411,"")</f>
        <v>491</v>
      </c>
      <c r="AC479">
        <f>IF([117]Sheet1!A411&lt;&gt;"",[117]Sheet1!A411,"")</f>
        <v>133</v>
      </c>
      <c r="AD479">
        <f>IF([118]Sheet1!A411&lt;&gt;"",[118]Sheet1!A411,"")</f>
        <v>17</v>
      </c>
      <c r="AE479">
        <f>IF([119]Sheet1!A411&lt;&gt;"",[119]Sheet1!A411,"")</f>
        <v>408</v>
      </c>
      <c r="AF479">
        <f>IF([120]Sheet1!A411&lt;&gt;"",[120]Sheet1!A411,"")</f>
        <v>116</v>
      </c>
      <c r="AG479" t="str">
        <f>IF([121]Sheet1!A411&lt;&gt;"",[121]Sheet1!A411,"")</f>
        <v/>
      </c>
      <c r="AH479">
        <f>IF([122]Sheet1!A411&lt;&gt;"",[122]Sheet1!A411,"")</f>
        <v>146</v>
      </c>
      <c r="AI479">
        <f>IF([123]Sheet1!A411&lt;&gt;"",[123]Sheet1!A411,"")</f>
        <v>11</v>
      </c>
      <c r="AJ479">
        <f>IF([124]Sheet1!A411&lt;&gt;"",[124]Sheet1!A411,"")</f>
        <v>162</v>
      </c>
      <c r="AK479">
        <f>IF([125]Sheet1!A411&lt;&gt;"",[125]Sheet1!A411,"")</f>
        <v>546</v>
      </c>
      <c r="AL479">
        <f>IF([126]Sheet1!A411&lt;&gt;"",[126]Sheet1!A411,"")</f>
        <v>127</v>
      </c>
      <c r="AM479">
        <f>IF([127]Sheet1!A411&lt;&gt;"",[127]Sheet1!A411,"")</f>
        <v>496</v>
      </c>
      <c r="AN479">
        <f>IF([128]Sheet1!A411&lt;&gt;"",[128]Sheet1!A411,"")</f>
        <v>413</v>
      </c>
      <c r="AO479" t="str">
        <f>IF([129]Sheet1!A411&lt;&gt;"",[129]Sheet1!A411,"")</f>
        <v/>
      </c>
      <c r="AP479" t="str">
        <f>IF([130]Sheet1!A411&lt;&gt;"",[130]Sheet1!A411,"")</f>
        <v/>
      </c>
      <c r="AQ479">
        <f>IF([131]Sheet1!A411&lt;&gt;"",[131]Sheet1!A411,"")</f>
        <v>665</v>
      </c>
      <c r="AR479">
        <f>IF([132]Sheet1!A411&lt;&gt;"",[132]Sheet1!A411,"")</f>
        <v>56</v>
      </c>
      <c r="AS479">
        <f>IF([133]Sheet1!A411&lt;&gt;"",[133]Sheet1!A411,"")</f>
        <v>365</v>
      </c>
      <c r="AT479">
        <f>IF([134]Sheet1!A411&lt;&gt;"",[134]Sheet1!A411,"")</f>
        <v>188</v>
      </c>
      <c r="AU479">
        <f>IF([135]Sheet1!A411&lt;&gt;"",[135]Sheet1!A411,"")</f>
        <v>226</v>
      </c>
      <c r="AV479">
        <f>IF([136]Sheet1!A411&lt;&gt;"",[136]Sheet1!A411,"")</f>
        <v>60</v>
      </c>
      <c r="AW479">
        <f>IF([137]Sheet1!A411&lt;&gt;"",[137]Sheet1!A411,"")</f>
        <v>333</v>
      </c>
      <c r="AX479">
        <f>IF([138]Sheet1!A411&lt;&gt;"",[138]Sheet1!A411,"")</f>
        <v>605</v>
      </c>
      <c r="AY479">
        <f>IF([139]Sheet1!A411&lt;&gt;"",[139]Sheet1!A411,"")</f>
        <v>233</v>
      </c>
      <c r="AZ479">
        <f>IF([140]Sheet1!A411&lt;&gt;"",[140]Sheet1!A411,"")</f>
        <v>128</v>
      </c>
      <c r="BA479">
        <f>IF([141]Sheet1!A411&lt;&gt;"",[141]Sheet1!A411,"")</f>
        <v>116</v>
      </c>
      <c r="BB479">
        <f>IF([142]Sheet1!A411&lt;&gt;"",[142]Sheet1!A411,"")</f>
        <v>566</v>
      </c>
      <c r="BC479">
        <f>IF([143]Sheet1!A411&lt;&gt;"",[143]Sheet1!A411,"")</f>
        <v>658</v>
      </c>
      <c r="BD479">
        <f>IF([144]Sheet1!A411&lt;&gt;"",[144]Sheet1!A411,"")</f>
        <v>305</v>
      </c>
      <c r="BE479">
        <f>IF([145]Sheet1!A411&lt;&gt;"",[145]Sheet1!A411,"")</f>
        <v>94</v>
      </c>
      <c r="BF479">
        <f>IF([146]Sheet1!A411&lt;&gt;"",[146]Sheet1!A411,"")</f>
        <v>356</v>
      </c>
      <c r="BG479">
        <f>IF([147]Sheet1!A411&lt;&gt;"",[147]Sheet1!A411,"")</f>
        <v>208</v>
      </c>
      <c r="BH479">
        <f>IF([148]Sheet1!A411&lt;&gt;"",[148]Sheet1!A411,"")</f>
        <v>556</v>
      </c>
      <c r="BI479">
        <f>IF([149]Sheet1!A411&lt;&gt;"",[149]Sheet1!A411,"")</f>
        <v>372</v>
      </c>
      <c r="BJ479">
        <f>IF([150]Sheet1!A411&lt;&gt;"",[150]Sheet1!A411,"")</f>
        <v>321</v>
      </c>
      <c r="BK479">
        <f>IF([151]Sheet1!A411&lt;&gt;"",[151]Sheet1!A411,"")</f>
        <v>592</v>
      </c>
      <c r="BL479">
        <f>IF([152]Sheet1!A411&lt;&gt;"",[152]Sheet1!A411,"")</f>
        <v>4</v>
      </c>
      <c r="BM479">
        <f>IF([153]Sheet1!A411&lt;&gt;"",[153]Sheet1!A411,"")</f>
        <v>109</v>
      </c>
      <c r="BN479">
        <f>IF([154]Sheet1!A411&lt;&gt;"",[154]Sheet1!A411,"")</f>
        <v>31</v>
      </c>
      <c r="BO479">
        <f>IF([155]Sheet1!A411&lt;&gt;"",[155]Sheet1!A411,"")</f>
        <v>292</v>
      </c>
      <c r="BP479">
        <f>IF([156]Sheet1!A411&lt;&gt;"",[156]Sheet1!A411,"")</f>
        <v>614</v>
      </c>
      <c r="BQ479">
        <f>IF([157]Sheet1!A411&lt;&gt;"",[157]Sheet1!A411,"")</f>
        <v>80</v>
      </c>
      <c r="BR479">
        <f>IF([158]Sheet1!A411&lt;&gt;"",[158]Sheet1!A411,"")</f>
        <v>542</v>
      </c>
      <c r="BS479">
        <f>IF([159]Sheet1!A411&lt;&gt;"",[159]Sheet1!A411,"")</f>
        <v>160</v>
      </c>
      <c r="BT479">
        <f>IF([160]Sheet1!A411&lt;&gt;"",[160]Sheet1!A411,"")</f>
        <v>221</v>
      </c>
      <c r="BU479">
        <f>IF([161]Sheet1!A411&lt;&gt;"",[161]Sheet1!A411,"")</f>
        <v>367</v>
      </c>
      <c r="BV479">
        <f>IF([162]Sheet1!A411&lt;&gt;"",[162]Sheet1!A411,"")</f>
        <v>497</v>
      </c>
      <c r="BW479">
        <f>IF([163]Sheet1!A411&lt;&gt;"",[163]Sheet1!A411,"")</f>
        <v>571</v>
      </c>
      <c r="BX479">
        <f>IF([164]Sheet1!A411&lt;&gt;"",[164]Sheet1!A411,"")</f>
        <v>284</v>
      </c>
      <c r="BY479">
        <f>IF([165]Sheet1!A411&lt;&gt;"",[165]Sheet1!A411,"")</f>
        <v>395</v>
      </c>
      <c r="BZ479">
        <f>IF([166]Sheet1!A411&lt;&gt;"",[166]Sheet1!A411,"")</f>
        <v>165</v>
      </c>
      <c r="CA479">
        <f>IF([167]Sheet1!A411&lt;&gt;"",[167]Sheet1!A411,"")</f>
        <v>78</v>
      </c>
      <c r="CB479">
        <f>IF([168]Sheet1!A411&lt;&gt;"",[168]Sheet1!A411,"")</f>
        <v>524</v>
      </c>
      <c r="CC479">
        <f>IF([169]Sheet1!A411&lt;&gt;"",[169]Sheet1!A411,"")</f>
        <v>475</v>
      </c>
      <c r="CD479">
        <f>IF([170]Sheet1!A411&lt;&gt;"",[170]Sheet1!A411,"")</f>
        <v>528</v>
      </c>
      <c r="CE479">
        <f>IF([171]Sheet1!A411&lt;&gt;"",[171]Sheet1!A411,"")</f>
        <v>628</v>
      </c>
      <c r="CF479">
        <f>IF([172]Sheet1!A411&lt;&gt;"",[172]Sheet1!A411,"")</f>
        <v>24</v>
      </c>
      <c r="CG479">
        <f>IF([173]Sheet1!A411&lt;&gt;"",[173]Sheet1!A411,"")</f>
        <v>421</v>
      </c>
      <c r="CH479">
        <f>IF([174]Sheet1!A411&lt;&gt;"",[174]Sheet1!A411,"")</f>
        <v>205</v>
      </c>
      <c r="CI479">
        <f>IF([175]Sheet1!A411&lt;&gt;"",[175]Sheet1!A411,"")</f>
        <v>310</v>
      </c>
      <c r="CJ479">
        <f>IF([176]Sheet1!A411&lt;&gt;"",[176]Sheet1!A411,"")</f>
        <v>306</v>
      </c>
      <c r="CK479">
        <f>IF([177]Sheet1!A411&lt;&gt;"",[177]Sheet1!A411,"")</f>
        <v>118</v>
      </c>
      <c r="CL479">
        <f>IF([178]Sheet1!A411&lt;&gt;"",[178]Sheet1!A411,"")</f>
        <v>393</v>
      </c>
    </row>
    <row r="480" spans="2:90">
      <c r="B480">
        <f>IF([90]Sheet1!A412&lt;&gt;"",[90]Sheet1!A412,"")</f>
        <v>213</v>
      </c>
      <c r="C480" t="str">
        <f>IF([91]Sheet1!A412&lt;&gt;"",[91]Sheet1!A412,"")</f>
        <v/>
      </c>
      <c r="D480" t="str">
        <f>IF([92]Sheet1!A412&lt;&gt;"",[92]Sheet1!A412,"")</f>
        <v/>
      </c>
      <c r="E480" t="str">
        <f>IF([93]Sheet1!A412&lt;&gt;"",[93]Sheet1!A412,"")</f>
        <v/>
      </c>
      <c r="F480" t="str">
        <f>IF([94]Sheet1!A412&lt;&gt;"",[94]Sheet1!A412,"")</f>
        <v/>
      </c>
      <c r="G480" t="str">
        <f>IF([95]Sheet1!A412&lt;&gt;"",[95]Sheet1!A412,"")</f>
        <v/>
      </c>
      <c r="H480" t="str">
        <f>IF([96]Sheet1!A412&lt;&gt;"",[96]Sheet1!A412,"")</f>
        <v/>
      </c>
      <c r="I480" t="str">
        <f>IF([97]Sheet1!A412&lt;&gt;"",[97]Sheet1!A412,"")</f>
        <v/>
      </c>
      <c r="J480" t="str">
        <f>IF([98]Sheet1!A412&lt;&gt;"",[98]Sheet1!A412,"")</f>
        <v/>
      </c>
      <c r="K480">
        <f>IF([99]Sheet1!A412&lt;&gt;"",[99]Sheet1!A412,"")</f>
        <v>302</v>
      </c>
      <c r="L480">
        <f>IF([100]Sheet1!A412&lt;&gt;"",[100]Sheet1!A412,"")</f>
        <v>301</v>
      </c>
      <c r="M480" t="str">
        <f>IF([101]Sheet1!A412&lt;&gt;"",[101]Sheet1!A412,"")</f>
        <v/>
      </c>
      <c r="N480" t="str">
        <f>IF([102]Sheet1!A412&lt;&gt;"",[102]Sheet1!A412,"")</f>
        <v/>
      </c>
      <c r="O480">
        <f>IF([103]Sheet1!A412&lt;&gt;"",[103]Sheet1!A412,"")</f>
        <v>601</v>
      </c>
      <c r="P480">
        <f>IF([104]Sheet1!A412&lt;&gt;"",[104]Sheet1!A412,"")</f>
        <v>315</v>
      </c>
      <c r="Q480">
        <f>IF([105]Sheet1!A412&lt;&gt;"",[105]Sheet1!A412,"")</f>
        <v>351</v>
      </c>
      <c r="R480">
        <f>IF([106]Sheet1!A412&lt;&gt;"",[106]Sheet1!A412,"")</f>
        <v>330</v>
      </c>
      <c r="S480">
        <f>IF([107]Sheet1!A412&lt;&gt;"",[107]Sheet1!A412,"")</f>
        <v>509</v>
      </c>
      <c r="T480">
        <f>IF([108]Sheet1!A412&lt;&gt;"",[108]Sheet1!A412,"")</f>
        <v>46</v>
      </c>
      <c r="U480">
        <f>IF([109]Sheet1!A412&lt;&gt;"",[109]Sheet1!A412,"")</f>
        <v>264</v>
      </c>
      <c r="V480">
        <f>IF([110]Sheet1!A412&lt;&gt;"",[110]Sheet1!A412,"")</f>
        <v>491</v>
      </c>
      <c r="W480">
        <f>IF([111]Sheet1!A412&lt;&gt;"",[111]Sheet1!A412,"")</f>
        <v>164</v>
      </c>
      <c r="X480">
        <f>IF([112]Sheet1!A412&lt;&gt;"",[112]Sheet1!A412,"")</f>
        <v>304</v>
      </c>
      <c r="Y480">
        <f>IF([113]Sheet1!A412&lt;&gt;"",[113]Sheet1!A412,"")</f>
        <v>494</v>
      </c>
      <c r="Z480">
        <f>IF([114]Sheet1!A412&lt;&gt;"",[114]Sheet1!A412,"")</f>
        <v>375</v>
      </c>
      <c r="AA480">
        <f>IF([115]Sheet1!A412&lt;&gt;"",[115]Sheet1!A412,"")</f>
        <v>84</v>
      </c>
      <c r="AB480">
        <f>IF([116]Sheet1!A412&lt;&gt;"",[116]Sheet1!A412,"")</f>
        <v>214</v>
      </c>
      <c r="AC480">
        <f>IF([117]Sheet1!A412&lt;&gt;"",[117]Sheet1!A412,"")</f>
        <v>149</v>
      </c>
      <c r="AD480">
        <f>IF([118]Sheet1!A412&lt;&gt;"",[118]Sheet1!A412,"")</f>
        <v>20</v>
      </c>
      <c r="AE480">
        <f>IF([119]Sheet1!A412&lt;&gt;"",[119]Sheet1!A412,"")</f>
        <v>133</v>
      </c>
      <c r="AF480">
        <f>IF([120]Sheet1!A412&lt;&gt;"",[120]Sheet1!A412,"")</f>
        <v>151</v>
      </c>
      <c r="AG480" t="str">
        <f>IF([121]Sheet1!A412&lt;&gt;"",[121]Sheet1!A412,"")</f>
        <v/>
      </c>
      <c r="AH480">
        <f>IF([122]Sheet1!A412&lt;&gt;"",[122]Sheet1!A412,"")</f>
        <v>83</v>
      </c>
      <c r="AI480">
        <f>IF([123]Sheet1!A412&lt;&gt;"",[123]Sheet1!A412,"")</f>
        <v>331</v>
      </c>
      <c r="AJ480">
        <f>IF([124]Sheet1!A412&lt;&gt;"",[124]Sheet1!A412,"")</f>
        <v>438</v>
      </c>
      <c r="AK480">
        <f>IF([125]Sheet1!A412&lt;&gt;"",[125]Sheet1!A412,"")</f>
        <v>304</v>
      </c>
      <c r="AL480">
        <f>IF([126]Sheet1!A412&lt;&gt;"",[126]Sheet1!A412,"")</f>
        <v>531</v>
      </c>
      <c r="AM480">
        <f>IF([127]Sheet1!A412&lt;&gt;"",[127]Sheet1!A412,"")</f>
        <v>102</v>
      </c>
      <c r="AN480">
        <f>IF([128]Sheet1!A412&lt;&gt;"",[128]Sheet1!A412,"")</f>
        <v>511</v>
      </c>
      <c r="AO480" t="str">
        <f>IF([129]Sheet1!A412&lt;&gt;"",[129]Sheet1!A412,"")</f>
        <v/>
      </c>
      <c r="AP480" t="str">
        <f>IF([130]Sheet1!A412&lt;&gt;"",[130]Sheet1!A412,"")</f>
        <v/>
      </c>
      <c r="AQ480">
        <f>IF([131]Sheet1!A412&lt;&gt;"",[131]Sheet1!A412,"")</f>
        <v>384</v>
      </c>
      <c r="AR480">
        <f>IF([132]Sheet1!A412&lt;&gt;"",[132]Sheet1!A412,"")</f>
        <v>579</v>
      </c>
      <c r="AS480">
        <f>IF([133]Sheet1!A412&lt;&gt;"",[133]Sheet1!A412,"")</f>
        <v>357</v>
      </c>
      <c r="AT480">
        <f>IF([134]Sheet1!A412&lt;&gt;"",[134]Sheet1!A412,"")</f>
        <v>217</v>
      </c>
      <c r="AU480">
        <f>IF([135]Sheet1!A412&lt;&gt;"",[135]Sheet1!A412,"")</f>
        <v>572</v>
      </c>
      <c r="AV480">
        <f>IF([136]Sheet1!A412&lt;&gt;"",[136]Sheet1!A412,"")</f>
        <v>10</v>
      </c>
      <c r="AW480">
        <f>IF([137]Sheet1!A412&lt;&gt;"",[137]Sheet1!A412,"")</f>
        <v>294</v>
      </c>
      <c r="AX480">
        <f>IF([138]Sheet1!A412&lt;&gt;"",[138]Sheet1!A412,"")</f>
        <v>620</v>
      </c>
      <c r="AY480">
        <f>IF([139]Sheet1!A412&lt;&gt;"",[139]Sheet1!A412,"")</f>
        <v>579</v>
      </c>
      <c r="AZ480">
        <f>IF([140]Sheet1!A412&lt;&gt;"",[140]Sheet1!A412,"")</f>
        <v>298</v>
      </c>
      <c r="BA480">
        <f>IF([141]Sheet1!A412&lt;&gt;"",[141]Sheet1!A412,"")</f>
        <v>379</v>
      </c>
      <c r="BB480">
        <f>IF([142]Sheet1!A412&lt;&gt;"",[142]Sheet1!A412,"")</f>
        <v>210</v>
      </c>
      <c r="BC480">
        <f>IF([143]Sheet1!A412&lt;&gt;"",[143]Sheet1!A412,"")</f>
        <v>219</v>
      </c>
      <c r="BD480">
        <f>IF([144]Sheet1!A412&lt;&gt;"",[144]Sheet1!A412,"")</f>
        <v>566</v>
      </c>
      <c r="BE480">
        <f>IF([145]Sheet1!A412&lt;&gt;"",[145]Sheet1!A412,"")</f>
        <v>552</v>
      </c>
      <c r="BF480">
        <f>IF([146]Sheet1!A412&lt;&gt;"",[146]Sheet1!A412,"")</f>
        <v>296</v>
      </c>
      <c r="BG480">
        <f>IF([147]Sheet1!A412&lt;&gt;"",[147]Sheet1!A412,"")</f>
        <v>326</v>
      </c>
      <c r="BH480">
        <f>IF([148]Sheet1!A412&lt;&gt;"",[148]Sheet1!A412,"")</f>
        <v>92</v>
      </c>
      <c r="BI480">
        <f>IF([149]Sheet1!A412&lt;&gt;"",[149]Sheet1!A412,"")</f>
        <v>40</v>
      </c>
      <c r="BJ480">
        <f>IF([150]Sheet1!A412&lt;&gt;"",[150]Sheet1!A412,"")</f>
        <v>557</v>
      </c>
      <c r="BK480">
        <f>IF([151]Sheet1!A412&lt;&gt;"",[151]Sheet1!A412,"")</f>
        <v>177</v>
      </c>
      <c r="BL480">
        <f>IF([152]Sheet1!A412&lt;&gt;"",[152]Sheet1!A412,"")</f>
        <v>333</v>
      </c>
      <c r="BM480">
        <f>IF([153]Sheet1!A412&lt;&gt;"",[153]Sheet1!A412,"")</f>
        <v>553</v>
      </c>
      <c r="BN480">
        <f>IF([154]Sheet1!A412&lt;&gt;"",[154]Sheet1!A412,"")</f>
        <v>627</v>
      </c>
      <c r="BO480">
        <f>IF([155]Sheet1!A412&lt;&gt;"",[155]Sheet1!A412,"")</f>
        <v>221</v>
      </c>
      <c r="BP480">
        <f>IF([156]Sheet1!A412&lt;&gt;"",[156]Sheet1!A412,"")</f>
        <v>602</v>
      </c>
      <c r="BQ480">
        <f>IF([157]Sheet1!A412&lt;&gt;"",[157]Sheet1!A412,"")</f>
        <v>202</v>
      </c>
      <c r="BR480">
        <f>IF([158]Sheet1!A412&lt;&gt;"",[158]Sheet1!A412,"")</f>
        <v>339</v>
      </c>
      <c r="BS480">
        <f>IF([159]Sheet1!A412&lt;&gt;"",[159]Sheet1!A412,"")</f>
        <v>256</v>
      </c>
      <c r="BT480">
        <f>IF([160]Sheet1!A412&lt;&gt;"",[160]Sheet1!A412,"")</f>
        <v>311</v>
      </c>
      <c r="BU480">
        <f>IF([161]Sheet1!A412&lt;&gt;"",[161]Sheet1!A412,"")</f>
        <v>245</v>
      </c>
      <c r="BV480">
        <f>IF([162]Sheet1!A412&lt;&gt;"",[162]Sheet1!A412,"")</f>
        <v>104</v>
      </c>
      <c r="BW480">
        <f>IF([163]Sheet1!A412&lt;&gt;"",[163]Sheet1!A412,"")</f>
        <v>53</v>
      </c>
      <c r="BX480">
        <f>IF([164]Sheet1!A412&lt;&gt;"",[164]Sheet1!A412,"")</f>
        <v>643</v>
      </c>
      <c r="BY480">
        <f>IF([165]Sheet1!A412&lt;&gt;"",[165]Sheet1!A412,"")</f>
        <v>572</v>
      </c>
      <c r="BZ480">
        <f>IF([166]Sheet1!A412&lt;&gt;"",[166]Sheet1!A412,"")</f>
        <v>118</v>
      </c>
      <c r="CA480">
        <f>IF([167]Sheet1!A412&lt;&gt;"",[167]Sheet1!A412,"")</f>
        <v>213</v>
      </c>
      <c r="CB480">
        <f>IF([168]Sheet1!A412&lt;&gt;"",[168]Sheet1!A412,"")</f>
        <v>380</v>
      </c>
      <c r="CC480">
        <f>IF([169]Sheet1!A412&lt;&gt;"",[169]Sheet1!A412,"")</f>
        <v>657</v>
      </c>
      <c r="CD480">
        <f>IF([170]Sheet1!A412&lt;&gt;"",[170]Sheet1!A412,"")</f>
        <v>118</v>
      </c>
      <c r="CE480">
        <f>IF([171]Sheet1!A412&lt;&gt;"",[171]Sheet1!A412,"")</f>
        <v>230</v>
      </c>
      <c r="CF480">
        <f>IF([172]Sheet1!A412&lt;&gt;"",[172]Sheet1!A412,"")</f>
        <v>197</v>
      </c>
      <c r="CG480">
        <f>IF([173]Sheet1!A412&lt;&gt;"",[173]Sheet1!A412,"")</f>
        <v>215</v>
      </c>
      <c r="CH480">
        <f>IF([174]Sheet1!A412&lt;&gt;"",[174]Sheet1!A412,"")</f>
        <v>508</v>
      </c>
      <c r="CI480">
        <f>IF([175]Sheet1!A412&lt;&gt;"",[175]Sheet1!A412,"")</f>
        <v>58</v>
      </c>
      <c r="CJ480">
        <f>IF([176]Sheet1!A412&lt;&gt;"",[176]Sheet1!A412,"")</f>
        <v>195</v>
      </c>
      <c r="CK480">
        <f>IF([177]Sheet1!A412&lt;&gt;"",[177]Sheet1!A412,"")</f>
        <v>346</v>
      </c>
      <c r="CL480">
        <f>IF([178]Sheet1!A412&lt;&gt;"",[178]Sheet1!A412,"")</f>
        <v>33</v>
      </c>
    </row>
    <row r="481" spans="2:90">
      <c r="B481">
        <f>IF([90]Sheet1!A413&lt;&gt;"",[90]Sheet1!A413,"")</f>
        <v>116</v>
      </c>
      <c r="C481" t="str">
        <f>IF([91]Sheet1!A413&lt;&gt;"",[91]Sheet1!A413,"")</f>
        <v/>
      </c>
      <c r="D481" t="str">
        <f>IF([92]Sheet1!A413&lt;&gt;"",[92]Sheet1!A413,"")</f>
        <v/>
      </c>
      <c r="E481" t="str">
        <f>IF([93]Sheet1!A413&lt;&gt;"",[93]Sheet1!A413,"")</f>
        <v/>
      </c>
      <c r="F481" t="str">
        <f>IF([94]Sheet1!A413&lt;&gt;"",[94]Sheet1!A413,"")</f>
        <v/>
      </c>
      <c r="G481" t="str">
        <f>IF([95]Sheet1!A413&lt;&gt;"",[95]Sheet1!A413,"")</f>
        <v/>
      </c>
      <c r="H481" t="str">
        <f>IF([96]Sheet1!A413&lt;&gt;"",[96]Sheet1!A413,"")</f>
        <v/>
      </c>
      <c r="I481" t="str">
        <f>IF([97]Sheet1!A413&lt;&gt;"",[97]Sheet1!A413,"")</f>
        <v/>
      </c>
      <c r="J481" t="str">
        <f>IF([98]Sheet1!A413&lt;&gt;"",[98]Sheet1!A413,"")</f>
        <v/>
      </c>
      <c r="K481">
        <f>IF([99]Sheet1!A413&lt;&gt;"",[99]Sheet1!A413,"")</f>
        <v>556</v>
      </c>
      <c r="L481">
        <f>IF([100]Sheet1!A413&lt;&gt;"",[100]Sheet1!A413,"")</f>
        <v>202</v>
      </c>
      <c r="M481" t="str">
        <f>IF([101]Sheet1!A413&lt;&gt;"",[101]Sheet1!A413,"")</f>
        <v/>
      </c>
      <c r="N481" t="str">
        <f>IF([102]Sheet1!A413&lt;&gt;"",[102]Sheet1!A413,"")</f>
        <v/>
      </c>
      <c r="O481">
        <f>IF([103]Sheet1!A413&lt;&gt;"",[103]Sheet1!A413,"")</f>
        <v>105</v>
      </c>
      <c r="P481">
        <f>IF([104]Sheet1!A413&lt;&gt;"",[104]Sheet1!A413,"")</f>
        <v>274</v>
      </c>
      <c r="Q481">
        <f>IF([105]Sheet1!A413&lt;&gt;"",[105]Sheet1!A413,"")</f>
        <v>654</v>
      </c>
      <c r="R481">
        <f>IF([106]Sheet1!A413&lt;&gt;"",[106]Sheet1!A413,"")</f>
        <v>202</v>
      </c>
      <c r="S481">
        <f>IF([107]Sheet1!A413&lt;&gt;"",[107]Sheet1!A413,"")</f>
        <v>144</v>
      </c>
      <c r="T481">
        <f>IF([108]Sheet1!A413&lt;&gt;"",[108]Sheet1!A413,"")</f>
        <v>144</v>
      </c>
      <c r="U481">
        <f>IF([109]Sheet1!A413&lt;&gt;"",[109]Sheet1!A413,"")</f>
        <v>173</v>
      </c>
      <c r="V481">
        <f>IF([110]Sheet1!A413&lt;&gt;"",[110]Sheet1!A413,"")</f>
        <v>363</v>
      </c>
      <c r="W481">
        <f>IF([111]Sheet1!A413&lt;&gt;"",[111]Sheet1!A413,"")</f>
        <v>317</v>
      </c>
      <c r="X481">
        <f>IF([112]Sheet1!A413&lt;&gt;"",[112]Sheet1!A413,"")</f>
        <v>81</v>
      </c>
      <c r="Y481">
        <f>IF([113]Sheet1!A413&lt;&gt;"",[113]Sheet1!A413,"")</f>
        <v>265</v>
      </c>
      <c r="Z481">
        <f>IF([114]Sheet1!A413&lt;&gt;"",[114]Sheet1!A413,"")</f>
        <v>466</v>
      </c>
      <c r="AA481">
        <f>IF([115]Sheet1!A413&lt;&gt;"",[115]Sheet1!A413,"")</f>
        <v>547</v>
      </c>
      <c r="AB481">
        <f>IF([116]Sheet1!A413&lt;&gt;"",[116]Sheet1!A413,"")</f>
        <v>345</v>
      </c>
      <c r="AC481">
        <f>IF([117]Sheet1!A413&lt;&gt;"",[117]Sheet1!A413,"")</f>
        <v>30</v>
      </c>
      <c r="AD481">
        <f>IF([118]Sheet1!A413&lt;&gt;"",[118]Sheet1!A413,"")</f>
        <v>82</v>
      </c>
      <c r="AE481">
        <f>IF([119]Sheet1!A413&lt;&gt;"",[119]Sheet1!A413,"")</f>
        <v>229</v>
      </c>
      <c r="AF481">
        <f>IF([120]Sheet1!A413&lt;&gt;"",[120]Sheet1!A413,"")</f>
        <v>544</v>
      </c>
      <c r="AG481" t="str">
        <f>IF([121]Sheet1!A413&lt;&gt;"",[121]Sheet1!A413,"")</f>
        <v/>
      </c>
      <c r="AH481">
        <f>IF([122]Sheet1!A413&lt;&gt;"",[122]Sheet1!A413,"")</f>
        <v>22</v>
      </c>
      <c r="AI481">
        <f>IF([123]Sheet1!A413&lt;&gt;"",[123]Sheet1!A413,"")</f>
        <v>225</v>
      </c>
      <c r="AJ481">
        <f>IF([124]Sheet1!A413&lt;&gt;"",[124]Sheet1!A413,"")</f>
        <v>473</v>
      </c>
      <c r="AK481">
        <f>IF([125]Sheet1!A413&lt;&gt;"",[125]Sheet1!A413,"")</f>
        <v>83</v>
      </c>
      <c r="AL481">
        <f>IF([126]Sheet1!A413&lt;&gt;"",[126]Sheet1!A413,"")</f>
        <v>98</v>
      </c>
      <c r="AM481">
        <f>IF([127]Sheet1!A413&lt;&gt;"",[127]Sheet1!A413,"")</f>
        <v>181</v>
      </c>
      <c r="AN481">
        <f>IF([128]Sheet1!A413&lt;&gt;"",[128]Sheet1!A413,"")</f>
        <v>64</v>
      </c>
      <c r="AO481" t="str">
        <f>IF([129]Sheet1!A413&lt;&gt;"",[129]Sheet1!A413,"")</f>
        <v/>
      </c>
      <c r="AP481" t="str">
        <f>IF([130]Sheet1!A413&lt;&gt;"",[130]Sheet1!A413,"")</f>
        <v/>
      </c>
      <c r="AQ481">
        <f>IF([131]Sheet1!A413&lt;&gt;"",[131]Sheet1!A413,"")</f>
        <v>374</v>
      </c>
      <c r="AR481">
        <f>IF([132]Sheet1!A413&lt;&gt;"",[132]Sheet1!A413,"")</f>
        <v>205</v>
      </c>
      <c r="AS481">
        <f>IF([133]Sheet1!A413&lt;&gt;"",[133]Sheet1!A413,"")</f>
        <v>106</v>
      </c>
      <c r="AT481">
        <f>IF([134]Sheet1!A413&lt;&gt;"",[134]Sheet1!A413,"")</f>
        <v>29</v>
      </c>
      <c r="AU481">
        <f>IF([135]Sheet1!A413&lt;&gt;"",[135]Sheet1!A413,"")</f>
        <v>175</v>
      </c>
      <c r="AV481">
        <f>IF([136]Sheet1!A413&lt;&gt;"",[136]Sheet1!A413,"")</f>
        <v>30</v>
      </c>
      <c r="AW481">
        <f>IF([137]Sheet1!A413&lt;&gt;"",[137]Sheet1!A413,"")</f>
        <v>202</v>
      </c>
      <c r="AX481">
        <f>IF([138]Sheet1!A413&lt;&gt;"",[138]Sheet1!A413,"")</f>
        <v>238</v>
      </c>
      <c r="AY481">
        <f>IF([139]Sheet1!A413&lt;&gt;"",[139]Sheet1!A413,"")</f>
        <v>275</v>
      </c>
      <c r="AZ481">
        <f>IF([140]Sheet1!A413&lt;&gt;"",[140]Sheet1!A413,"")</f>
        <v>611</v>
      </c>
      <c r="BA481">
        <f>IF([141]Sheet1!A413&lt;&gt;"",[141]Sheet1!A413,"")</f>
        <v>112</v>
      </c>
      <c r="BB481">
        <f>IF([142]Sheet1!A413&lt;&gt;"",[142]Sheet1!A413,"")</f>
        <v>71</v>
      </c>
      <c r="BC481">
        <f>IF([143]Sheet1!A413&lt;&gt;"",[143]Sheet1!A413,"")</f>
        <v>252</v>
      </c>
      <c r="BD481">
        <f>IF([144]Sheet1!A413&lt;&gt;"",[144]Sheet1!A413,"")</f>
        <v>229</v>
      </c>
      <c r="BE481">
        <f>IF([145]Sheet1!A413&lt;&gt;"",[145]Sheet1!A413,"")</f>
        <v>566</v>
      </c>
      <c r="BF481">
        <f>IF([146]Sheet1!A413&lt;&gt;"",[146]Sheet1!A413,"")</f>
        <v>388</v>
      </c>
      <c r="BG481">
        <f>IF([147]Sheet1!A413&lt;&gt;"",[147]Sheet1!A413,"")</f>
        <v>658</v>
      </c>
      <c r="BH481">
        <f>IF([148]Sheet1!A413&lt;&gt;"",[148]Sheet1!A413,"")</f>
        <v>567</v>
      </c>
      <c r="BI481">
        <f>IF([149]Sheet1!A413&lt;&gt;"",[149]Sheet1!A413,"")</f>
        <v>606</v>
      </c>
      <c r="BJ481">
        <f>IF([150]Sheet1!A413&lt;&gt;"",[150]Sheet1!A413,"")</f>
        <v>570</v>
      </c>
      <c r="BK481">
        <f>IF([151]Sheet1!A413&lt;&gt;"",[151]Sheet1!A413,"")</f>
        <v>298</v>
      </c>
      <c r="BL481">
        <f>IF([152]Sheet1!A413&lt;&gt;"",[152]Sheet1!A413,"")</f>
        <v>614</v>
      </c>
      <c r="BM481">
        <f>IF([153]Sheet1!A413&lt;&gt;"",[153]Sheet1!A413,"")</f>
        <v>12</v>
      </c>
      <c r="BN481">
        <f>IF([154]Sheet1!A413&lt;&gt;"",[154]Sheet1!A413,"")</f>
        <v>64</v>
      </c>
      <c r="BO481">
        <f>IF([155]Sheet1!A413&lt;&gt;"",[155]Sheet1!A413,"")</f>
        <v>277</v>
      </c>
      <c r="BP481">
        <f>IF([156]Sheet1!A413&lt;&gt;"",[156]Sheet1!A413,"")</f>
        <v>651</v>
      </c>
      <c r="BQ481">
        <f>IF([157]Sheet1!A413&lt;&gt;"",[157]Sheet1!A413,"")</f>
        <v>38</v>
      </c>
      <c r="BR481">
        <f>IF([158]Sheet1!A413&lt;&gt;"",[158]Sheet1!A413,"")</f>
        <v>209</v>
      </c>
      <c r="BS481">
        <f>IF([159]Sheet1!A413&lt;&gt;"",[159]Sheet1!A413,"")</f>
        <v>32</v>
      </c>
      <c r="BT481">
        <f>IF([160]Sheet1!A413&lt;&gt;"",[160]Sheet1!A413,"")</f>
        <v>635</v>
      </c>
      <c r="BU481">
        <f>IF([161]Sheet1!A413&lt;&gt;"",[161]Sheet1!A413,"")</f>
        <v>656</v>
      </c>
      <c r="BV481">
        <f>IF([162]Sheet1!A413&lt;&gt;"",[162]Sheet1!A413,"")</f>
        <v>656</v>
      </c>
      <c r="BW481">
        <f>IF([163]Sheet1!A413&lt;&gt;"",[163]Sheet1!A413,"")</f>
        <v>57</v>
      </c>
      <c r="BX481">
        <f>IF([164]Sheet1!A413&lt;&gt;"",[164]Sheet1!A413,"")</f>
        <v>35</v>
      </c>
      <c r="BY481">
        <f>IF([165]Sheet1!A413&lt;&gt;"",[165]Sheet1!A413,"")</f>
        <v>134</v>
      </c>
      <c r="BZ481">
        <f>IF([166]Sheet1!A413&lt;&gt;"",[166]Sheet1!A413,"")</f>
        <v>516</v>
      </c>
      <c r="CA481">
        <f>IF([167]Sheet1!A413&lt;&gt;"",[167]Sheet1!A413,"")</f>
        <v>513</v>
      </c>
      <c r="CB481">
        <f>IF([168]Sheet1!A413&lt;&gt;"",[168]Sheet1!A413,"")</f>
        <v>525</v>
      </c>
      <c r="CC481">
        <f>IF([169]Sheet1!A413&lt;&gt;"",[169]Sheet1!A413,"")</f>
        <v>474</v>
      </c>
      <c r="CD481">
        <f>IF([170]Sheet1!A413&lt;&gt;"",[170]Sheet1!A413,"")</f>
        <v>19</v>
      </c>
      <c r="CE481">
        <f>IF([171]Sheet1!A413&lt;&gt;"",[171]Sheet1!A413,"")</f>
        <v>553</v>
      </c>
      <c r="CF481">
        <f>IF([172]Sheet1!A413&lt;&gt;"",[172]Sheet1!A413,"")</f>
        <v>608</v>
      </c>
      <c r="CG481">
        <f>IF([173]Sheet1!A413&lt;&gt;"",[173]Sheet1!A413,"")</f>
        <v>350</v>
      </c>
      <c r="CH481">
        <f>IF([174]Sheet1!A413&lt;&gt;"",[174]Sheet1!A413,"")</f>
        <v>185</v>
      </c>
      <c r="CI481">
        <f>IF([175]Sheet1!A413&lt;&gt;"",[175]Sheet1!A413,"")</f>
        <v>218</v>
      </c>
      <c r="CJ481">
        <f>IF([176]Sheet1!A413&lt;&gt;"",[176]Sheet1!A413,"")</f>
        <v>184</v>
      </c>
      <c r="CK481">
        <f>IF([177]Sheet1!A413&lt;&gt;"",[177]Sheet1!A413,"")</f>
        <v>594</v>
      </c>
      <c r="CL481">
        <f>IF([178]Sheet1!A413&lt;&gt;"",[178]Sheet1!A413,"")</f>
        <v>125</v>
      </c>
    </row>
    <row r="482" spans="2:90">
      <c r="B482">
        <f>IF([90]Sheet1!A414&lt;&gt;"",[90]Sheet1!A414,"")</f>
        <v>448</v>
      </c>
      <c r="C482" t="str">
        <f>IF([91]Sheet1!A414&lt;&gt;"",[91]Sheet1!A414,"")</f>
        <v/>
      </c>
      <c r="D482" t="str">
        <f>IF([92]Sheet1!A414&lt;&gt;"",[92]Sheet1!A414,"")</f>
        <v/>
      </c>
      <c r="E482" t="str">
        <f>IF([93]Sheet1!A414&lt;&gt;"",[93]Sheet1!A414,"")</f>
        <v/>
      </c>
      <c r="F482" t="str">
        <f>IF([94]Sheet1!A414&lt;&gt;"",[94]Sheet1!A414,"")</f>
        <v/>
      </c>
      <c r="G482" t="str">
        <f>IF([95]Sheet1!A414&lt;&gt;"",[95]Sheet1!A414,"")</f>
        <v/>
      </c>
      <c r="H482" t="str">
        <f>IF([96]Sheet1!A414&lt;&gt;"",[96]Sheet1!A414,"")</f>
        <v/>
      </c>
      <c r="I482" t="str">
        <f>IF([97]Sheet1!A414&lt;&gt;"",[97]Sheet1!A414,"")</f>
        <v/>
      </c>
      <c r="J482" t="str">
        <f>IF([98]Sheet1!A414&lt;&gt;"",[98]Sheet1!A414,"")</f>
        <v/>
      </c>
      <c r="K482">
        <f>IF([99]Sheet1!A414&lt;&gt;"",[99]Sheet1!A414,"")</f>
        <v>248</v>
      </c>
      <c r="L482">
        <f>IF([100]Sheet1!A414&lt;&gt;"",[100]Sheet1!A414,"")</f>
        <v>12</v>
      </c>
      <c r="M482" t="str">
        <f>IF([101]Sheet1!A414&lt;&gt;"",[101]Sheet1!A414,"")</f>
        <v/>
      </c>
      <c r="N482" t="str">
        <f>IF([102]Sheet1!A414&lt;&gt;"",[102]Sheet1!A414,"")</f>
        <v/>
      </c>
      <c r="O482">
        <f>IF([103]Sheet1!A414&lt;&gt;"",[103]Sheet1!A414,"")</f>
        <v>254</v>
      </c>
      <c r="P482">
        <f>IF([104]Sheet1!A414&lt;&gt;"",[104]Sheet1!A414,"")</f>
        <v>203</v>
      </c>
      <c r="Q482">
        <f>IF([105]Sheet1!A414&lt;&gt;"",[105]Sheet1!A414,"")</f>
        <v>608</v>
      </c>
      <c r="R482">
        <f>IF([106]Sheet1!A414&lt;&gt;"",[106]Sheet1!A414,"")</f>
        <v>573</v>
      </c>
      <c r="S482">
        <f>IF([107]Sheet1!A414&lt;&gt;"",[107]Sheet1!A414,"")</f>
        <v>297</v>
      </c>
      <c r="T482">
        <f>IF([108]Sheet1!A414&lt;&gt;"",[108]Sheet1!A414,"")</f>
        <v>485</v>
      </c>
      <c r="U482">
        <f>IF([109]Sheet1!A414&lt;&gt;"",[109]Sheet1!A414,"")</f>
        <v>384</v>
      </c>
      <c r="V482">
        <f>IF([110]Sheet1!A414&lt;&gt;"",[110]Sheet1!A414,"")</f>
        <v>428</v>
      </c>
      <c r="W482">
        <f>IF([111]Sheet1!A414&lt;&gt;"",[111]Sheet1!A414,"")</f>
        <v>442</v>
      </c>
      <c r="X482">
        <f>IF([112]Sheet1!A414&lt;&gt;"",[112]Sheet1!A414,"")</f>
        <v>403</v>
      </c>
      <c r="Y482">
        <f>IF([113]Sheet1!A414&lt;&gt;"",[113]Sheet1!A414,"")</f>
        <v>149</v>
      </c>
      <c r="Z482">
        <f>IF([114]Sheet1!A414&lt;&gt;"",[114]Sheet1!A414,"")</f>
        <v>192</v>
      </c>
      <c r="AA482">
        <f>IF([115]Sheet1!A414&lt;&gt;"",[115]Sheet1!A414,"")</f>
        <v>188</v>
      </c>
      <c r="AB482">
        <f>IF([116]Sheet1!A414&lt;&gt;"",[116]Sheet1!A414,"")</f>
        <v>239</v>
      </c>
      <c r="AC482">
        <f>IF([117]Sheet1!A414&lt;&gt;"",[117]Sheet1!A414,"")</f>
        <v>196</v>
      </c>
      <c r="AD482">
        <f>IF([118]Sheet1!A414&lt;&gt;"",[118]Sheet1!A414,"")</f>
        <v>177</v>
      </c>
      <c r="AE482">
        <f>IF([119]Sheet1!A414&lt;&gt;"",[119]Sheet1!A414,"")</f>
        <v>9</v>
      </c>
      <c r="AF482">
        <f>IF([120]Sheet1!A414&lt;&gt;"",[120]Sheet1!A414,"")</f>
        <v>149</v>
      </c>
      <c r="AG482" t="str">
        <f>IF([121]Sheet1!A414&lt;&gt;"",[121]Sheet1!A414,"")</f>
        <v/>
      </c>
      <c r="AH482">
        <f>IF([122]Sheet1!A414&lt;&gt;"",[122]Sheet1!A414,"")</f>
        <v>514</v>
      </c>
      <c r="AI482">
        <f>IF([123]Sheet1!A414&lt;&gt;"",[123]Sheet1!A414,"")</f>
        <v>236</v>
      </c>
      <c r="AJ482">
        <f>IF([124]Sheet1!A414&lt;&gt;"",[124]Sheet1!A414,"")</f>
        <v>511</v>
      </c>
      <c r="AK482">
        <f>IF([125]Sheet1!A414&lt;&gt;"",[125]Sheet1!A414,"")</f>
        <v>364</v>
      </c>
      <c r="AL482">
        <f>IF([126]Sheet1!A414&lt;&gt;"",[126]Sheet1!A414,"")</f>
        <v>496</v>
      </c>
      <c r="AM482">
        <f>IF([127]Sheet1!A414&lt;&gt;"",[127]Sheet1!A414,"")</f>
        <v>475</v>
      </c>
      <c r="AN482">
        <f>IF([128]Sheet1!A414&lt;&gt;"",[128]Sheet1!A414,"")</f>
        <v>87</v>
      </c>
      <c r="AO482" t="str">
        <f>IF([129]Sheet1!A414&lt;&gt;"",[129]Sheet1!A414,"")</f>
        <v/>
      </c>
      <c r="AP482" t="str">
        <f>IF([130]Sheet1!A414&lt;&gt;"",[130]Sheet1!A414,"")</f>
        <v/>
      </c>
      <c r="AQ482">
        <f>IF([131]Sheet1!A414&lt;&gt;"",[131]Sheet1!A414,"")</f>
        <v>327</v>
      </c>
      <c r="AR482">
        <f>IF([132]Sheet1!A414&lt;&gt;"",[132]Sheet1!A414,"")</f>
        <v>257</v>
      </c>
      <c r="AS482">
        <f>IF([133]Sheet1!A414&lt;&gt;"",[133]Sheet1!A414,"")</f>
        <v>86</v>
      </c>
      <c r="AT482">
        <f>IF([134]Sheet1!A414&lt;&gt;"",[134]Sheet1!A414,"")</f>
        <v>398</v>
      </c>
      <c r="AU482">
        <f>IF([135]Sheet1!A414&lt;&gt;"",[135]Sheet1!A414,"")</f>
        <v>386</v>
      </c>
      <c r="AV482">
        <f>IF([136]Sheet1!A414&lt;&gt;"",[136]Sheet1!A414,"")</f>
        <v>649</v>
      </c>
      <c r="AW482">
        <f>IF([137]Sheet1!A414&lt;&gt;"",[137]Sheet1!A414,"")</f>
        <v>11</v>
      </c>
      <c r="AX482">
        <f>IF([138]Sheet1!A414&lt;&gt;"",[138]Sheet1!A414,"")</f>
        <v>84</v>
      </c>
      <c r="AY482">
        <f>IF([139]Sheet1!A414&lt;&gt;"",[139]Sheet1!A414,"")</f>
        <v>331</v>
      </c>
      <c r="AZ482">
        <f>IF([140]Sheet1!A414&lt;&gt;"",[140]Sheet1!A414,"")</f>
        <v>14</v>
      </c>
      <c r="BA482">
        <f>IF([141]Sheet1!A414&lt;&gt;"",[141]Sheet1!A414,"")</f>
        <v>89</v>
      </c>
      <c r="BB482">
        <f>IF([142]Sheet1!A414&lt;&gt;"",[142]Sheet1!A414,"")</f>
        <v>18</v>
      </c>
      <c r="BC482">
        <f>IF([143]Sheet1!A414&lt;&gt;"",[143]Sheet1!A414,"")</f>
        <v>230</v>
      </c>
      <c r="BD482">
        <f>IF([144]Sheet1!A414&lt;&gt;"",[144]Sheet1!A414,"")</f>
        <v>326</v>
      </c>
      <c r="BE482">
        <f>IF([145]Sheet1!A414&lt;&gt;"",[145]Sheet1!A414,"")</f>
        <v>146</v>
      </c>
      <c r="BF482">
        <f>IF([146]Sheet1!A414&lt;&gt;"",[146]Sheet1!A414,"")</f>
        <v>314</v>
      </c>
      <c r="BG482">
        <f>IF([147]Sheet1!A414&lt;&gt;"",[147]Sheet1!A414,"")</f>
        <v>72</v>
      </c>
      <c r="BH482">
        <f>IF([148]Sheet1!A414&lt;&gt;"",[148]Sheet1!A414,"")</f>
        <v>123</v>
      </c>
      <c r="BI482">
        <f>IF([149]Sheet1!A414&lt;&gt;"",[149]Sheet1!A414,"")</f>
        <v>91</v>
      </c>
      <c r="BJ482">
        <f>IF([150]Sheet1!A414&lt;&gt;"",[150]Sheet1!A414,"")</f>
        <v>600</v>
      </c>
      <c r="BK482">
        <f>IF([151]Sheet1!A414&lt;&gt;"",[151]Sheet1!A414,"")</f>
        <v>19</v>
      </c>
      <c r="BL482">
        <f>IF([152]Sheet1!A414&lt;&gt;"",[152]Sheet1!A414,"")</f>
        <v>105</v>
      </c>
      <c r="BM482">
        <f>IF([153]Sheet1!A414&lt;&gt;"",[153]Sheet1!A414,"")</f>
        <v>66</v>
      </c>
      <c r="BN482">
        <f>IF([154]Sheet1!A414&lt;&gt;"",[154]Sheet1!A414,"")</f>
        <v>656</v>
      </c>
      <c r="BO482">
        <f>IF([155]Sheet1!A414&lt;&gt;"",[155]Sheet1!A414,"")</f>
        <v>224</v>
      </c>
      <c r="BP482">
        <f>IF([156]Sheet1!A414&lt;&gt;"",[156]Sheet1!A414,"")</f>
        <v>395</v>
      </c>
      <c r="BQ482">
        <f>IF([157]Sheet1!A414&lt;&gt;"",[157]Sheet1!A414,"")</f>
        <v>21</v>
      </c>
      <c r="BR482">
        <f>IF([158]Sheet1!A414&lt;&gt;"",[158]Sheet1!A414,"")</f>
        <v>599</v>
      </c>
      <c r="BS482">
        <f>IF([159]Sheet1!A414&lt;&gt;"",[159]Sheet1!A414,"")</f>
        <v>584</v>
      </c>
      <c r="BT482">
        <f>IF([160]Sheet1!A414&lt;&gt;"",[160]Sheet1!A414,"")</f>
        <v>380</v>
      </c>
      <c r="BU482">
        <f>IF([161]Sheet1!A414&lt;&gt;"",[161]Sheet1!A414,"")</f>
        <v>572</v>
      </c>
      <c r="BV482">
        <f>IF([162]Sheet1!A414&lt;&gt;"",[162]Sheet1!A414,"")</f>
        <v>103</v>
      </c>
      <c r="BW482">
        <f>IF([163]Sheet1!A414&lt;&gt;"",[163]Sheet1!A414,"")</f>
        <v>47</v>
      </c>
      <c r="BX482">
        <f>IF([164]Sheet1!A414&lt;&gt;"",[164]Sheet1!A414,"")</f>
        <v>600</v>
      </c>
      <c r="BY482">
        <f>IF([165]Sheet1!A414&lt;&gt;"",[165]Sheet1!A414,"")</f>
        <v>204</v>
      </c>
      <c r="BZ482">
        <f>IF([166]Sheet1!A414&lt;&gt;"",[166]Sheet1!A414,"")</f>
        <v>335</v>
      </c>
      <c r="CA482">
        <f>IF([167]Sheet1!A414&lt;&gt;"",[167]Sheet1!A414,"")</f>
        <v>29</v>
      </c>
      <c r="CB482">
        <f>IF([168]Sheet1!A414&lt;&gt;"",[168]Sheet1!A414,"")</f>
        <v>509</v>
      </c>
      <c r="CC482">
        <f>IF([169]Sheet1!A414&lt;&gt;"",[169]Sheet1!A414,"")</f>
        <v>615</v>
      </c>
      <c r="CD482">
        <f>IF([170]Sheet1!A414&lt;&gt;"",[170]Sheet1!A414,"")</f>
        <v>237</v>
      </c>
      <c r="CE482">
        <f>IF([171]Sheet1!A414&lt;&gt;"",[171]Sheet1!A414,"")</f>
        <v>160</v>
      </c>
      <c r="CF482">
        <f>IF([172]Sheet1!A414&lt;&gt;"",[172]Sheet1!A414,"")</f>
        <v>106</v>
      </c>
      <c r="CG482">
        <f>IF([173]Sheet1!A414&lt;&gt;"",[173]Sheet1!A414,"")</f>
        <v>538</v>
      </c>
      <c r="CH482">
        <f>IF([174]Sheet1!A414&lt;&gt;"",[174]Sheet1!A414,"")</f>
        <v>152</v>
      </c>
      <c r="CI482">
        <f>IF([175]Sheet1!A414&lt;&gt;"",[175]Sheet1!A414,"")</f>
        <v>614</v>
      </c>
      <c r="CJ482">
        <f>IF([176]Sheet1!A414&lt;&gt;"",[176]Sheet1!A414,"")</f>
        <v>289</v>
      </c>
      <c r="CK482">
        <f>IF([177]Sheet1!A414&lt;&gt;"",[177]Sheet1!A414,"")</f>
        <v>301</v>
      </c>
      <c r="CL482">
        <f>IF([178]Sheet1!A414&lt;&gt;"",[178]Sheet1!A414,"")</f>
        <v>175</v>
      </c>
    </row>
    <row r="483" spans="2:90">
      <c r="B483">
        <f>IF([90]Sheet1!A415&lt;&gt;"",[90]Sheet1!A415,"")</f>
        <v>424</v>
      </c>
      <c r="C483" t="str">
        <f>IF([91]Sheet1!A415&lt;&gt;"",[91]Sheet1!A415,"")</f>
        <v/>
      </c>
      <c r="D483" t="str">
        <f>IF([92]Sheet1!A415&lt;&gt;"",[92]Sheet1!A415,"")</f>
        <v/>
      </c>
      <c r="E483" t="str">
        <f>IF([93]Sheet1!A415&lt;&gt;"",[93]Sheet1!A415,"")</f>
        <v/>
      </c>
      <c r="F483" t="str">
        <f>IF([94]Sheet1!A415&lt;&gt;"",[94]Sheet1!A415,"")</f>
        <v/>
      </c>
      <c r="G483" t="str">
        <f>IF([95]Sheet1!A415&lt;&gt;"",[95]Sheet1!A415,"")</f>
        <v/>
      </c>
      <c r="H483" t="str">
        <f>IF([96]Sheet1!A415&lt;&gt;"",[96]Sheet1!A415,"")</f>
        <v/>
      </c>
      <c r="I483" t="str">
        <f>IF([97]Sheet1!A415&lt;&gt;"",[97]Sheet1!A415,"")</f>
        <v/>
      </c>
      <c r="J483" t="str">
        <f>IF([98]Sheet1!A415&lt;&gt;"",[98]Sheet1!A415,"")</f>
        <v/>
      </c>
      <c r="K483">
        <f>IF([99]Sheet1!A415&lt;&gt;"",[99]Sheet1!A415,"")</f>
        <v>148</v>
      </c>
      <c r="L483">
        <f>IF([100]Sheet1!A415&lt;&gt;"",[100]Sheet1!A415,"")</f>
        <v>369</v>
      </c>
      <c r="M483" t="str">
        <f>IF([101]Sheet1!A415&lt;&gt;"",[101]Sheet1!A415,"")</f>
        <v/>
      </c>
      <c r="N483" t="str">
        <f>IF([102]Sheet1!A415&lt;&gt;"",[102]Sheet1!A415,"")</f>
        <v/>
      </c>
      <c r="O483">
        <f>IF([103]Sheet1!A415&lt;&gt;"",[103]Sheet1!A415,"")</f>
        <v>252</v>
      </c>
      <c r="P483">
        <f>IF([104]Sheet1!A415&lt;&gt;"",[104]Sheet1!A415,"")</f>
        <v>402</v>
      </c>
      <c r="Q483">
        <f>IF([105]Sheet1!A415&lt;&gt;"",[105]Sheet1!A415,"")</f>
        <v>584</v>
      </c>
      <c r="R483">
        <f>IF([106]Sheet1!A415&lt;&gt;"",[106]Sheet1!A415,"")</f>
        <v>616</v>
      </c>
      <c r="S483">
        <f>IF([107]Sheet1!A415&lt;&gt;"",[107]Sheet1!A415,"")</f>
        <v>486</v>
      </c>
      <c r="T483">
        <f>IF([108]Sheet1!A415&lt;&gt;"",[108]Sheet1!A415,"")</f>
        <v>478</v>
      </c>
      <c r="U483">
        <f>IF([109]Sheet1!A415&lt;&gt;"",[109]Sheet1!A415,"")</f>
        <v>287</v>
      </c>
      <c r="V483">
        <f>IF([110]Sheet1!A415&lt;&gt;"",[110]Sheet1!A415,"")</f>
        <v>220</v>
      </c>
      <c r="W483">
        <f>IF([111]Sheet1!A415&lt;&gt;"",[111]Sheet1!A415,"")</f>
        <v>33</v>
      </c>
      <c r="X483">
        <f>IF([112]Sheet1!A415&lt;&gt;"",[112]Sheet1!A415,"")</f>
        <v>57</v>
      </c>
      <c r="Y483">
        <f>IF([113]Sheet1!A415&lt;&gt;"",[113]Sheet1!A415,"")</f>
        <v>366</v>
      </c>
      <c r="Z483">
        <f>IF([114]Sheet1!A415&lt;&gt;"",[114]Sheet1!A415,"")</f>
        <v>303</v>
      </c>
      <c r="AA483">
        <f>IF([115]Sheet1!A415&lt;&gt;"",[115]Sheet1!A415,"")</f>
        <v>297</v>
      </c>
      <c r="AB483">
        <f>IF([116]Sheet1!A415&lt;&gt;"",[116]Sheet1!A415,"")</f>
        <v>8</v>
      </c>
      <c r="AC483">
        <f>IF([117]Sheet1!A415&lt;&gt;"",[117]Sheet1!A415,"")</f>
        <v>256</v>
      </c>
      <c r="AD483">
        <f>IF([118]Sheet1!A415&lt;&gt;"",[118]Sheet1!A415,"")</f>
        <v>450</v>
      </c>
      <c r="AE483">
        <f>IF([119]Sheet1!A415&lt;&gt;"",[119]Sheet1!A415,"")</f>
        <v>118</v>
      </c>
      <c r="AF483">
        <f>IF([120]Sheet1!A415&lt;&gt;"",[120]Sheet1!A415,"")</f>
        <v>296</v>
      </c>
      <c r="AG483" t="str">
        <f>IF([121]Sheet1!A415&lt;&gt;"",[121]Sheet1!A415,"")</f>
        <v/>
      </c>
      <c r="AH483">
        <f>IF([122]Sheet1!A415&lt;&gt;"",[122]Sheet1!A415,"")</f>
        <v>441</v>
      </c>
      <c r="AI483">
        <f>IF([123]Sheet1!A415&lt;&gt;"",[123]Sheet1!A415,"")</f>
        <v>116</v>
      </c>
      <c r="AJ483">
        <f>IF([124]Sheet1!A415&lt;&gt;"",[124]Sheet1!A415,"")</f>
        <v>353</v>
      </c>
      <c r="AK483">
        <f>IF([125]Sheet1!A415&lt;&gt;"",[125]Sheet1!A415,"")</f>
        <v>295</v>
      </c>
      <c r="AL483">
        <f>IF([126]Sheet1!A415&lt;&gt;"",[126]Sheet1!A415,"")</f>
        <v>271</v>
      </c>
      <c r="AM483">
        <f>IF([127]Sheet1!A415&lt;&gt;"",[127]Sheet1!A415,"")</f>
        <v>62</v>
      </c>
      <c r="AN483">
        <f>IF([128]Sheet1!A415&lt;&gt;"",[128]Sheet1!A415,"")</f>
        <v>1</v>
      </c>
      <c r="AO483" t="str">
        <f>IF([129]Sheet1!A415&lt;&gt;"",[129]Sheet1!A415,"")</f>
        <v/>
      </c>
      <c r="AP483" t="str">
        <f>IF([130]Sheet1!A415&lt;&gt;"",[130]Sheet1!A415,"")</f>
        <v/>
      </c>
      <c r="AQ483">
        <f>IF([131]Sheet1!A415&lt;&gt;"",[131]Sheet1!A415,"")</f>
        <v>276</v>
      </c>
      <c r="AR483">
        <f>IF([132]Sheet1!A415&lt;&gt;"",[132]Sheet1!A415,"")</f>
        <v>596</v>
      </c>
      <c r="AS483">
        <f>IF([133]Sheet1!A415&lt;&gt;"",[133]Sheet1!A415,"")</f>
        <v>345</v>
      </c>
      <c r="AT483">
        <f>IF([134]Sheet1!A415&lt;&gt;"",[134]Sheet1!A415,"")</f>
        <v>214</v>
      </c>
      <c r="AU483">
        <f>IF([135]Sheet1!A415&lt;&gt;"",[135]Sheet1!A415,"")</f>
        <v>615</v>
      </c>
      <c r="AV483">
        <f>IF([136]Sheet1!A415&lt;&gt;"",[136]Sheet1!A415,"")</f>
        <v>190</v>
      </c>
      <c r="AW483">
        <f>IF([137]Sheet1!A415&lt;&gt;"",[137]Sheet1!A415,"")</f>
        <v>584</v>
      </c>
      <c r="AX483">
        <f>IF([138]Sheet1!A415&lt;&gt;"",[138]Sheet1!A415,"")</f>
        <v>382</v>
      </c>
      <c r="AY483">
        <f>IF([139]Sheet1!A415&lt;&gt;"",[139]Sheet1!A415,"")</f>
        <v>653</v>
      </c>
      <c r="AZ483">
        <f>IF([140]Sheet1!A415&lt;&gt;"",[140]Sheet1!A415,"")</f>
        <v>77</v>
      </c>
      <c r="BA483">
        <f>IF([141]Sheet1!A415&lt;&gt;"",[141]Sheet1!A415,"")</f>
        <v>123</v>
      </c>
      <c r="BB483">
        <f>IF([142]Sheet1!A415&lt;&gt;"",[142]Sheet1!A415,"")</f>
        <v>22</v>
      </c>
      <c r="BC483">
        <f>IF([143]Sheet1!A415&lt;&gt;"",[143]Sheet1!A415,"")</f>
        <v>655</v>
      </c>
      <c r="BD483">
        <f>IF([144]Sheet1!A415&lt;&gt;"",[144]Sheet1!A415,"")</f>
        <v>182</v>
      </c>
      <c r="BE483">
        <f>IF([145]Sheet1!A415&lt;&gt;"",[145]Sheet1!A415,"")</f>
        <v>634</v>
      </c>
      <c r="BF483">
        <f>IF([146]Sheet1!A415&lt;&gt;"",[146]Sheet1!A415,"")</f>
        <v>52</v>
      </c>
      <c r="BG483">
        <f>IF([147]Sheet1!A415&lt;&gt;"",[147]Sheet1!A415,"")</f>
        <v>102</v>
      </c>
      <c r="BH483">
        <f>IF([148]Sheet1!A415&lt;&gt;"",[148]Sheet1!A415,"")</f>
        <v>150</v>
      </c>
      <c r="BI483">
        <f>IF([149]Sheet1!A415&lt;&gt;"",[149]Sheet1!A415,"")</f>
        <v>233</v>
      </c>
      <c r="BJ483">
        <f>IF([150]Sheet1!A415&lt;&gt;"",[150]Sheet1!A415,"")</f>
        <v>329</v>
      </c>
      <c r="BK483">
        <f>IF([151]Sheet1!A415&lt;&gt;"",[151]Sheet1!A415,"")</f>
        <v>632</v>
      </c>
      <c r="BL483">
        <f>IF([152]Sheet1!A415&lt;&gt;"",[152]Sheet1!A415,"")</f>
        <v>190</v>
      </c>
      <c r="BM483">
        <f>IF([153]Sheet1!A415&lt;&gt;"",[153]Sheet1!A415,"")</f>
        <v>232</v>
      </c>
      <c r="BN483">
        <f>IF([154]Sheet1!A415&lt;&gt;"",[154]Sheet1!A415,"")</f>
        <v>217</v>
      </c>
      <c r="BO483">
        <f>IF([155]Sheet1!A415&lt;&gt;"",[155]Sheet1!A415,"")</f>
        <v>373</v>
      </c>
      <c r="BP483">
        <f>IF([156]Sheet1!A415&lt;&gt;"",[156]Sheet1!A415,"")</f>
        <v>62</v>
      </c>
      <c r="BQ483">
        <f>IF([157]Sheet1!A415&lt;&gt;"",[157]Sheet1!A415,"")</f>
        <v>443</v>
      </c>
      <c r="BR483">
        <f>IF([158]Sheet1!A415&lt;&gt;"",[158]Sheet1!A415,"")</f>
        <v>308</v>
      </c>
      <c r="BS483">
        <f>IF([159]Sheet1!A415&lt;&gt;"",[159]Sheet1!A415,"")</f>
        <v>507</v>
      </c>
      <c r="BT483">
        <f>IF([160]Sheet1!A415&lt;&gt;"",[160]Sheet1!A415,"")</f>
        <v>214</v>
      </c>
      <c r="BU483">
        <f>IF([161]Sheet1!A415&lt;&gt;"",[161]Sheet1!A415,"")</f>
        <v>200</v>
      </c>
      <c r="BV483">
        <f>IF([162]Sheet1!A415&lt;&gt;"",[162]Sheet1!A415,"")</f>
        <v>231</v>
      </c>
      <c r="BW483">
        <f>IF([163]Sheet1!A415&lt;&gt;"",[163]Sheet1!A415,"")</f>
        <v>351</v>
      </c>
      <c r="BX483">
        <f>IF([164]Sheet1!A415&lt;&gt;"",[164]Sheet1!A415,"")</f>
        <v>595</v>
      </c>
      <c r="BY483">
        <f>IF([165]Sheet1!A415&lt;&gt;"",[165]Sheet1!A415,"")</f>
        <v>27</v>
      </c>
      <c r="BZ483">
        <f>IF([166]Sheet1!A415&lt;&gt;"",[166]Sheet1!A415,"")</f>
        <v>45</v>
      </c>
      <c r="CA483">
        <f>IF([167]Sheet1!A415&lt;&gt;"",[167]Sheet1!A415,"")</f>
        <v>140</v>
      </c>
      <c r="CB483">
        <f>IF([168]Sheet1!A415&lt;&gt;"",[168]Sheet1!A415,"")</f>
        <v>488</v>
      </c>
      <c r="CC483">
        <f>IF([169]Sheet1!A415&lt;&gt;"",[169]Sheet1!A415,"")</f>
        <v>141</v>
      </c>
      <c r="CD483">
        <f>IF([170]Sheet1!A415&lt;&gt;"",[170]Sheet1!A415,"")</f>
        <v>550</v>
      </c>
      <c r="CE483">
        <f>IF([171]Sheet1!A415&lt;&gt;"",[171]Sheet1!A415,"")</f>
        <v>499</v>
      </c>
      <c r="CF483">
        <f>IF([172]Sheet1!A415&lt;&gt;"",[172]Sheet1!A415,"")</f>
        <v>77</v>
      </c>
      <c r="CG483">
        <f>IF([173]Sheet1!A415&lt;&gt;"",[173]Sheet1!A415,"")</f>
        <v>488</v>
      </c>
      <c r="CH483">
        <f>IF([174]Sheet1!A415&lt;&gt;"",[174]Sheet1!A415,"")</f>
        <v>309</v>
      </c>
      <c r="CI483">
        <f>IF([175]Sheet1!A415&lt;&gt;"",[175]Sheet1!A415,"")</f>
        <v>600</v>
      </c>
      <c r="CJ483">
        <f>IF([176]Sheet1!A415&lt;&gt;"",[176]Sheet1!A415,"")</f>
        <v>186</v>
      </c>
      <c r="CK483">
        <f>IF([177]Sheet1!A415&lt;&gt;"",[177]Sheet1!A415,"")</f>
        <v>192</v>
      </c>
      <c r="CL483">
        <f>IF([178]Sheet1!A415&lt;&gt;"",[178]Sheet1!A415,"")</f>
        <v>343</v>
      </c>
    </row>
    <row r="484" spans="2:90">
      <c r="B484">
        <f>IF([90]Sheet1!A416&lt;&gt;"",[90]Sheet1!A416,"")</f>
        <v>333</v>
      </c>
      <c r="C484" t="str">
        <f>IF([91]Sheet1!A416&lt;&gt;"",[91]Sheet1!A416,"")</f>
        <v/>
      </c>
      <c r="D484" t="str">
        <f>IF([92]Sheet1!A416&lt;&gt;"",[92]Sheet1!A416,"")</f>
        <v/>
      </c>
      <c r="E484" t="str">
        <f>IF([93]Sheet1!A416&lt;&gt;"",[93]Sheet1!A416,"")</f>
        <v/>
      </c>
      <c r="F484" t="str">
        <f>IF([94]Sheet1!A416&lt;&gt;"",[94]Sheet1!A416,"")</f>
        <v/>
      </c>
      <c r="G484" t="str">
        <f>IF([95]Sheet1!A416&lt;&gt;"",[95]Sheet1!A416,"")</f>
        <v/>
      </c>
      <c r="H484" t="str">
        <f>IF([96]Sheet1!A416&lt;&gt;"",[96]Sheet1!A416,"")</f>
        <v/>
      </c>
      <c r="I484" t="str">
        <f>IF([97]Sheet1!A416&lt;&gt;"",[97]Sheet1!A416,"")</f>
        <v/>
      </c>
      <c r="J484" t="str">
        <f>IF([98]Sheet1!A416&lt;&gt;"",[98]Sheet1!A416,"")</f>
        <v/>
      </c>
      <c r="K484">
        <f>IF([99]Sheet1!A416&lt;&gt;"",[99]Sheet1!A416,"")</f>
        <v>232</v>
      </c>
      <c r="L484">
        <f>IF([100]Sheet1!A416&lt;&gt;"",[100]Sheet1!A416,"")</f>
        <v>3</v>
      </c>
      <c r="M484" t="str">
        <f>IF([101]Sheet1!A416&lt;&gt;"",[101]Sheet1!A416,"")</f>
        <v/>
      </c>
      <c r="N484" t="str">
        <f>IF([102]Sheet1!A416&lt;&gt;"",[102]Sheet1!A416,"")</f>
        <v/>
      </c>
      <c r="O484">
        <f>IF([103]Sheet1!A416&lt;&gt;"",[103]Sheet1!A416,"")</f>
        <v>380</v>
      </c>
      <c r="P484">
        <f>IF([104]Sheet1!A416&lt;&gt;"",[104]Sheet1!A416,"")</f>
        <v>376</v>
      </c>
      <c r="Q484">
        <f>IF([105]Sheet1!A416&lt;&gt;"",[105]Sheet1!A416,"")</f>
        <v>572</v>
      </c>
      <c r="R484">
        <f>IF([106]Sheet1!A416&lt;&gt;"",[106]Sheet1!A416,"")</f>
        <v>588</v>
      </c>
      <c r="S484">
        <f>IF([107]Sheet1!A416&lt;&gt;"",[107]Sheet1!A416,"")</f>
        <v>243</v>
      </c>
      <c r="T484">
        <f>IF([108]Sheet1!A416&lt;&gt;"",[108]Sheet1!A416,"")</f>
        <v>10</v>
      </c>
      <c r="U484">
        <f>IF([109]Sheet1!A416&lt;&gt;"",[109]Sheet1!A416,"")</f>
        <v>48</v>
      </c>
      <c r="V484">
        <f>IF([110]Sheet1!A416&lt;&gt;"",[110]Sheet1!A416,"")</f>
        <v>121</v>
      </c>
      <c r="W484">
        <f>IF([111]Sheet1!A416&lt;&gt;"",[111]Sheet1!A416,"")</f>
        <v>256</v>
      </c>
      <c r="X484">
        <f>IF([112]Sheet1!A416&lt;&gt;"",[112]Sheet1!A416,"")</f>
        <v>243</v>
      </c>
      <c r="Y484">
        <f>IF([113]Sheet1!A416&lt;&gt;"",[113]Sheet1!A416,"")</f>
        <v>72</v>
      </c>
      <c r="Z484">
        <f>IF([114]Sheet1!A416&lt;&gt;"",[114]Sheet1!A416,"")</f>
        <v>79</v>
      </c>
      <c r="AA484">
        <f>IF([115]Sheet1!A416&lt;&gt;"",[115]Sheet1!A416,"")</f>
        <v>91</v>
      </c>
      <c r="AB484">
        <f>IF([116]Sheet1!A416&lt;&gt;"",[116]Sheet1!A416,"")</f>
        <v>421</v>
      </c>
      <c r="AC484">
        <f>IF([117]Sheet1!A416&lt;&gt;"",[117]Sheet1!A416,"")</f>
        <v>482</v>
      </c>
      <c r="AD484">
        <f>IF([118]Sheet1!A416&lt;&gt;"",[118]Sheet1!A416,"")</f>
        <v>397</v>
      </c>
      <c r="AE484">
        <f>IF([119]Sheet1!A416&lt;&gt;"",[119]Sheet1!A416,"")</f>
        <v>125</v>
      </c>
      <c r="AF484">
        <f>IF([120]Sheet1!A416&lt;&gt;"",[120]Sheet1!A416,"")</f>
        <v>334</v>
      </c>
      <c r="AG484" t="str">
        <f>IF([121]Sheet1!A416&lt;&gt;"",[121]Sheet1!A416,"")</f>
        <v/>
      </c>
      <c r="AH484">
        <f>IF([122]Sheet1!A416&lt;&gt;"",[122]Sheet1!A416,"")</f>
        <v>509</v>
      </c>
      <c r="AI484">
        <f>IF([123]Sheet1!A416&lt;&gt;"",[123]Sheet1!A416,"")</f>
        <v>458</v>
      </c>
      <c r="AJ484">
        <f>IF([124]Sheet1!A416&lt;&gt;"",[124]Sheet1!A416,"")</f>
        <v>86</v>
      </c>
      <c r="AK484">
        <f>IF([125]Sheet1!A416&lt;&gt;"",[125]Sheet1!A416,"")</f>
        <v>142</v>
      </c>
      <c r="AL484">
        <f>IF([126]Sheet1!A416&lt;&gt;"",[126]Sheet1!A416,"")</f>
        <v>238</v>
      </c>
      <c r="AM484">
        <f>IF([127]Sheet1!A416&lt;&gt;"",[127]Sheet1!A416,"")</f>
        <v>277</v>
      </c>
      <c r="AN484">
        <f>IF([128]Sheet1!A416&lt;&gt;"",[128]Sheet1!A416,"")</f>
        <v>486</v>
      </c>
      <c r="AO484" t="str">
        <f>IF([129]Sheet1!A416&lt;&gt;"",[129]Sheet1!A416,"")</f>
        <v/>
      </c>
      <c r="AP484" t="str">
        <f>IF([130]Sheet1!A416&lt;&gt;"",[130]Sheet1!A416,"")</f>
        <v/>
      </c>
      <c r="AQ484">
        <f>IF([131]Sheet1!A416&lt;&gt;"",[131]Sheet1!A416,"")</f>
        <v>390</v>
      </c>
      <c r="AR484">
        <f>IF([132]Sheet1!A416&lt;&gt;"",[132]Sheet1!A416,"")</f>
        <v>103</v>
      </c>
      <c r="AS484">
        <f>IF([133]Sheet1!A416&lt;&gt;"",[133]Sheet1!A416,"")</f>
        <v>15</v>
      </c>
      <c r="AT484">
        <f>IF([134]Sheet1!A416&lt;&gt;"",[134]Sheet1!A416,"")</f>
        <v>637</v>
      </c>
      <c r="AU484">
        <f>IF([135]Sheet1!A416&lt;&gt;"",[135]Sheet1!A416,"")</f>
        <v>632</v>
      </c>
      <c r="AV484">
        <f>IF([136]Sheet1!A416&lt;&gt;"",[136]Sheet1!A416,"")</f>
        <v>271</v>
      </c>
      <c r="AW484">
        <f>IF([137]Sheet1!A416&lt;&gt;"",[137]Sheet1!A416,"")</f>
        <v>308</v>
      </c>
      <c r="AX484">
        <f>IF([138]Sheet1!A416&lt;&gt;"",[138]Sheet1!A416,"")</f>
        <v>309</v>
      </c>
      <c r="AY484">
        <f>IF([139]Sheet1!A416&lt;&gt;"",[139]Sheet1!A416,"")</f>
        <v>234</v>
      </c>
      <c r="AZ484">
        <f>IF([140]Sheet1!A416&lt;&gt;"",[140]Sheet1!A416,"")</f>
        <v>637</v>
      </c>
      <c r="BA484">
        <f>IF([141]Sheet1!A416&lt;&gt;"",[141]Sheet1!A416,"")</f>
        <v>7</v>
      </c>
      <c r="BB484">
        <f>IF([142]Sheet1!A416&lt;&gt;"",[142]Sheet1!A416,"")</f>
        <v>188</v>
      </c>
      <c r="BC484">
        <f>IF([143]Sheet1!A416&lt;&gt;"",[143]Sheet1!A416,"")</f>
        <v>270</v>
      </c>
      <c r="BD484">
        <f>IF([144]Sheet1!A416&lt;&gt;"",[144]Sheet1!A416,"")</f>
        <v>558</v>
      </c>
      <c r="BE484">
        <f>IF([145]Sheet1!A416&lt;&gt;"",[145]Sheet1!A416,"")</f>
        <v>87</v>
      </c>
      <c r="BF484">
        <f>IF([146]Sheet1!A416&lt;&gt;"",[146]Sheet1!A416,"")</f>
        <v>46</v>
      </c>
      <c r="BG484">
        <f>IF([147]Sheet1!A416&lt;&gt;"",[147]Sheet1!A416,"")</f>
        <v>76</v>
      </c>
      <c r="BH484">
        <f>IF([148]Sheet1!A416&lt;&gt;"",[148]Sheet1!A416,"")</f>
        <v>247</v>
      </c>
      <c r="BI484">
        <f>IF([149]Sheet1!A416&lt;&gt;"",[149]Sheet1!A416,"")</f>
        <v>239</v>
      </c>
      <c r="BJ484">
        <f>IF([150]Sheet1!A416&lt;&gt;"",[150]Sheet1!A416,"")</f>
        <v>190</v>
      </c>
      <c r="BK484">
        <f>IF([151]Sheet1!A416&lt;&gt;"",[151]Sheet1!A416,"")</f>
        <v>182</v>
      </c>
      <c r="BL484">
        <f>IF([152]Sheet1!A416&lt;&gt;"",[152]Sheet1!A416,"")</f>
        <v>300</v>
      </c>
      <c r="BM484">
        <f>IF([153]Sheet1!A416&lt;&gt;"",[153]Sheet1!A416,"")</f>
        <v>325</v>
      </c>
      <c r="BN484">
        <f>IF([154]Sheet1!A416&lt;&gt;"",[154]Sheet1!A416,"")</f>
        <v>157</v>
      </c>
      <c r="BO484">
        <f>IF([155]Sheet1!A416&lt;&gt;"",[155]Sheet1!A416,"")</f>
        <v>18</v>
      </c>
      <c r="BP484">
        <f>IF([156]Sheet1!A416&lt;&gt;"",[156]Sheet1!A416,"")</f>
        <v>311</v>
      </c>
      <c r="BQ484">
        <f>IF([157]Sheet1!A416&lt;&gt;"",[157]Sheet1!A416,"")</f>
        <v>189</v>
      </c>
      <c r="BR484">
        <f>IF([158]Sheet1!A416&lt;&gt;"",[158]Sheet1!A416,"")</f>
        <v>177</v>
      </c>
      <c r="BS484">
        <f>IF([159]Sheet1!A416&lt;&gt;"",[159]Sheet1!A416,"")</f>
        <v>443</v>
      </c>
      <c r="BT484">
        <f>IF([160]Sheet1!A416&lt;&gt;"",[160]Sheet1!A416,"")</f>
        <v>224</v>
      </c>
      <c r="BU484">
        <f>IF([161]Sheet1!A416&lt;&gt;"",[161]Sheet1!A416,"")</f>
        <v>264</v>
      </c>
      <c r="BV484">
        <f>IF([162]Sheet1!A416&lt;&gt;"",[162]Sheet1!A416,"")</f>
        <v>629</v>
      </c>
      <c r="BW484">
        <f>IF([163]Sheet1!A416&lt;&gt;"",[163]Sheet1!A416,"")</f>
        <v>423</v>
      </c>
      <c r="BX484">
        <f>IF([164]Sheet1!A416&lt;&gt;"",[164]Sheet1!A416,"")</f>
        <v>23</v>
      </c>
      <c r="BY484">
        <f>IF([165]Sheet1!A416&lt;&gt;"",[165]Sheet1!A416,"")</f>
        <v>264</v>
      </c>
      <c r="BZ484">
        <f>IF([166]Sheet1!A416&lt;&gt;"",[166]Sheet1!A416,"")</f>
        <v>137</v>
      </c>
      <c r="CA484">
        <f>IF([167]Sheet1!A416&lt;&gt;"",[167]Sheet1!A416,"")</f>
        <v>637</v>
      </c>
      <c r="CB484">
        <f>IF([168]Sheet1!A416&lt;&gt;"",[168]Sheet1!A416,"")</f>
        <v>5</v>
      </c>
      <c r="CC484">
        <f>IF([169]Sheet1!A416&lt;&gt;"",[169]Sheet1!A416,"")</f>
        <v>160</v>
      </c>
      <c r="CD484">
        <f>IF([170]Sheet1!A416&lt;&gt;"",[170]Sheet1!A416,"")</f>
        <v>487</v>
      </c>
      <c r="CE484">
        <f>IF([171]Sheet1!A416&lt;&gt;"",[171]Sheet1!A416,"")</f>
        <v>145</v>
      </c>
      <c r="CF484">
        <f>IF([172]Sheet1!A416&lt;&gt;"",[172]Sheet1!A416,"")</f>
        <v>578</v>
      </c>
      <c r="CG484">
        <f>IF([173]Sheet1!A416&lt;&gt;"",[173]Sheet1!A416,"")</f>
        <v>398</v>
      </c>
      <c r="CH484">
        <f>IF([174]Sheet1!A416&lt;&gt;"",[174]Sheet1!A416,"")</f>
        <v>487</v>
      </c>
      <c r="CI484">
        <f>IF([175]Sheet1!A416&lt;&gt;"",[175]Sheet1!A416,"")</f>
        <v>6</v>
      </c>
      <c r="CJ484">
        <f>IF([176]Sheet1!A416&lt;&gt;"",[176]Sheet1!A416,"")</f>
        <v>423</v>
      </c>
      <c r="CK484">
        <f>IF([177]Sheet1!A416&lt;&gt;"",[177]Sheet1!A416,"")</f>
        <v>309</v>
      </c>
      <c r="CL484">
        <f>IF([178]Sheet1!A416&lt;&gt;"",[178]Sheet1!A416,"")</f>
        <v>103</v>
      </c>
    </row>
    <row r="485" spans="2:90">
      <c r="B485">
        <f>IF([90]Sheet1!A417&lt;&gt;"",[90]Sheet1!A417,"")</f>
        <v>314</v>
      </c>
      <c r="C485" t="str">
        <f>IF([91]Sheet1!A417&lt;&gt;"",[91]Sheet1!A417,"")</f>
        <v/>
      </c>
      <c r="D485" t="str">
        <f>IF([92]Sheet1!A417&lt;&gt;"",[92]Sheet1!A417,"")</f>
        <v/>
      </c>
      <c r="E485" t="str">
        <f>IF([93]Sheet1!A417&lt;&gt;"",[93]Sheet1!A417,"")</f>
        <v/>
      </c>
      <c r="F485" t="str">
        <f>IF([94]Sheet1!A417&lt;&gt;"",[94]Sheet1!A417,"")</f>
        <v/>
      </c>
      <c r="G485" t="str">
        <f>IF([95]Sheet1!A417&lt;&gt;"",[95]Sheet1!A417,"")</f>
        <v/>
      </c>
      <c r="H485" t="str">
        <f>IF([96]Sheet1!A417&lt;&gt;"",[96]Sheet1!A417,"")</f>
        <v/>
      </c>
      <c r="I485" t="str">
        <f>IF([97]Sheet1!A417&lt;&gt;"",[97]Sheet1!A417,"")</f>
        <v/>
      </c>
      <c r="J485" t="str">
        <f>IF([98]Sheet1!A417&lt;&gt;"",[98]Sheet1!A417,"")</f>
        <v/>
      </c>
      <c r="K485">
        <f>IF([99]Sheet1!A417&lt;&gt;"",[99]Sheet1!A417,"")</f>
        <v>222</v>
      </c>
      <c r="L485">
        <f>IF([100]Sheet1!A417&lt;&gt;"",[100]Sheet1!A417,"")</f>
        <v>352</v>
      </c>
      <c r="M485" t="str">
        <f>IF([101]Sheet1!A417&lt;&gt;"",[101]Sheet1!A417,"")</f>
        <v/>
      </c>
      <c r="N485" t="str">
        <f>IF([102]Sheet1!A417&lt;&gt;"",[102]Sheet1!A417,"")</f>
        <v/>
      </c>
      <c r="O485">
        <f>IF([103]Sheet1!A417&lt;&gt;"",[103]Sheet1!A417,"")</f>
        <v>132</v>
      </c>
      <c r="P485">
        <f>IF([104]Sheet1!A417&lt;&gt;"",[104]Sheet1!A417,"")</f>
        <v>228</v>
      </c>
      <c r="Q485">
        <f>IF([105]Sheet1!A417&lt;&gt;"",[105]Sheet1!A417,"")</f>
        <v>113</v>
      </c>
      <c r="R485">
        <f>IF([106]Sheet1!A417&lt;&gt;"",[106]Sheet1!A417,"")</f>
        <v>623</v>
      </c>
      <c r="S485">
        <f>IF([107]Sheet1!A417&lt;&gt;"",[107]Sheet1!A417,"")</f>
        <v>221</v>
      </c>
      <c r="T485">
        <f>IF([108]Sheet1!A417&lt;&gt;"",[108]Sheet1!A417,"")</f>
        <v>336</v>
      </c>
      <c r="U485">
        <f>IF([109]Sheet1!A417&lt;&gt;"",[109]Sheet1!A417,"")</f>
        <v>200</v>
      </c>
      <c r="V485">
        <f>IF([110]Sheet1!A417&lt;&gt;"",[110]Sheet1!A417,"")</f>
        <v>331</v>
      </c>
      <c r="W485">
        <f>IF([111]Sheet1!A417&lt;&gt;"",[111]Sheet1!A417,"")</f>
        <v>72</v>
      </c>
      <c r="X485">
        <f>IF([112]Sheet1!A417&lt;&gt;"",[112]Sheet1!A417,"")</f>
        <v>131</v>
      </c>
      <c r="Y485">
        <f>IF([113]Sheet1!A417&lt;&gt;"",[113]Sheet1!A417,"")</f>
        <v>495</v>
      </c>
      <c r="Z485">
        <f>IF([114]Sheet1!A417&lt;&gt;"",[114]Sheet1!A417,"")</f>
        <v>457</v>
      </c>
      <c r="AA485">
        <f>IF([115]Sheet1!A417&lt;&gt;"",[115]Sheet1!A417,"")</f>
        <v>456</v>
      </c>
      <c r="AB485">
        <f>IF([116]Sheet1!A417&lt;&gt;"",[116]Sheet1!A417,"")</f>
        <v>241</v>
      </c>
      <c r="AC485">
        <f>IF([117]Sheet1!A417&lt;&gt;"",[117]Sheet1!A417,"")</f>
        <v>160</v>
      </c>
      <c r="AD485">
        <f>IF([118]Sheet1!A417&lt;&gt;"",[118]Sheet1!A417,"")</f>
        <v>325</v>
      </c>
      <c r="AE485">
        <f>IF([119]Sheet1!A417&lt;&gt;"",[119]Sheet1!A417,"")</f>
        <v>99</v>
      </c>
      <c r="AF485">
        <f>IF([120]Sheet1!A417&lt;&gt;"",[120]Sheet1!A417,"")</f>
        <v>370</v>
      </c>
      <c r="AG485" t="str">
        <f>IF([121]Sheet1!A417&lt;&gt;"",[121]Sheet1!A417,"")</f>
        <v/>
      </c>
      <c r="AH485">
        <f>IF([122]Sheet1!A417&lt;&gt;"",[122]Sheet1!A417,"")</f>
        <v>228</v>
      </c>
      <c r="AI485">
        <f>IF([123]Sheet1!A417&lt;&gt;"",[123]Sheet1!A417,"")</f>
        <v>445</v>
      </c>
      <c r="AJ485">
        <f>IF([124]Sheet1!A417&lt;&gt;"",[124]Sheet1!A417,"")</f>
        <v>195</v>
      </c>
      <c r="AK485">
        <f>IF([125]Sheet1!A417&lt;&gt;"",[125]Sheet1!A417,"")</f>
        <v>482</v>
      </c>
      <c r="AL485">
        <f>IF([126]Sheet1!A417&lt;&gt;"",[126]Sheet1!A417,"")</f>
        <v>230</v>
      </c>
      <c r="AM485">
        <f>IF([127]Sheet1!A417&lt;&gt;"",[127]Sheet1!A417,"")</f>
        <v>14</v>
      </c>
      <c r="AN485">
        <f>IF([128]Sheet1!A417&lt;&gt;"",[128]Sheet1!A417,"")</f>
        <v>227</v>
      </c>
      <c r="AO485" t="str">
        <f>IF([129]Sheet1!A417&lt;&gt;"",[129]Sheet1!A417,"")</f>
        <v/>
      </c>
      <c r="AP485" t="str">
        <f>IF([130]Sheet1!A417&lt;&gt;"",[130]Sheet1!A417,"")</f>
        <v/>
      </c>
      <c r="AQ485">
        <f>IF([131]Sheet1!A417&lt;&gt;"",[131]Sheet1!A417,"")</f>
        <v>197</v>
      </c>
      <c r="AR485">
        <f>IF([132]Sheet1!A417&lt;&gt;"",[132]Sheet1!A417,"")</f>
        <v>315</v>
      </c>
      <c r="AS485">
        <f>IF([133]Sheet1!A417&lt;&gt;"",[133]Sheet1!A417,"")</f>
        <v>244</v>
      </c>
      <c r="AT485">
        <f>IF([134]Sheet1!A417&lt;&gt;"",[134]Sheet1!A417,"")</f>
        <v>578</v>
      </c>
      <c r="AU485">
        <f>IF([135]Sheet1!A417&lt;&gt;"",[135]Sheet1!A417,"")</f>
        <v>353</v>
      </c>
      <c r="AV485">
        <f>IF([136]Sheet1!A417&lt;&gt;"",[136]Sheet1!A417,"")</f>
        <v>605</v>
      </c>
      <c r="AW485">
        <f>IF([137]Sheet1!A417&lt;&gt;"",[137]Sheet1!A417,"")</f>
        <v>57</v>
      </c>
      <c r="AX485">
        <f>IF([138]Sheet1!A417&lt;&gt;"",[138]Sheet1!A417,"")</f>
        <v>117</v>
      </c>
      <c r="AY485">
        <f>IF([139]Sheet1!A417&lt;&gt;"",[139]Sheet1!A417,"")</f>
        <v>58</v>
      </c>
      <c r="AZ485">
        <f>IF([140]Sheet1!A417&lt;&gt;"",[140]Sheet1!A417,"")</f>
        <v>240</v>
      </c>
      <c r="BA485">
        <f>IF([141]Sheet1!A417&lt;&gt;"",[141]Sheet1!A417,"")</f>
        <v>628</v>
      </c>
      <c r="BB485">
        <f>IF([142]Sheet1!A417&lt;&gt;"",[142]Sheet1!A417,"")</f>
        <v>10</v>
      </c>
      <c r="BC485">
        <f>IF([143]Sheet1!A417&lt;&gt;"",[143]Sheet1!A417,"")</f>
        <v>383</v>
      </c>
      <c r="BD485">
        <f>IF([144]Sheet1!A417&lt;&gt;"",[144]Sheet1!A417,"")</f>
        <v>67</v>
      </c>
      <c r="BE485">
        <f>IF([145]Sheet1!A417&lt;&gt;"",[145]Sheet1!A417,"")</f>
        <v>367</v>
      </c>
      <c r="BF485">
        <f>IF([146]Sheet1!A417&lt;&gt;"",[146]Sheet1!A417,"")</f>
        <v>2</v>
      </c>
      <c r="BG485">
        <f>IF([147]Sheet1!A417&lt;&gt;"",[147]Sheet1!A417,"")</f>
        <v>318</v>
      </c>
      <c r="BH485">
        <f>IF([148]Sheet1!A417&lt;&gt;"",[148]Sheet1!A417,"")</f>
        <v>230</v>
      </c>
      <c r="BI485">
        <f>IF([149]Sheet1!A417&lt;&gt;"",[149]Sheet1!A417,"")</f>
        <v>653</v>
      </c>
      <c r="BJ485">
        <f>IF([150]Sheet1!A417&lt;&gt;"",[150]Sheet1!A417,"")</f>
        <v>34</v>
      </c>
      <c r="BK485">
        <f>IF([151]Sheet1!A417&lt;&gt;"",[151]Sheet1!A417,"")</f>
        <v>145</v>
      </c>
      <c r="BL485">
        <f>IF([152]Sheet1!A417&lt;&gt;"",[152]Sheet1!A417,"")</f>
        <v>577</v>
      </c>
      <c r="BM485">
        <f>IF([153]Sheet1!A417&lt;&gt;"",[153]Sheet1!A417,"")</f>
        <v>127</v>
      </c>
      <c r="BN485">
        <f>IF([154]Sheet1!A417&lt;&gt;"",[154]Sheet1!A417,"")</f>
        <v>195</v>
      </c>
      <c r="BO485">
        <f>IF([155]Sheet1!A417&lt;&gt;"",[155]Sheet1!A417,"")</f>
        <v>291</v>
      </c>
      <c r="BP485">
        <f>IF([156]Sheet1!A417&lt;&gt;"",[156]Sheet1!A417,"")</f>
        <v>116</v>
      </c>
      <c r="BQ485">
        <f>IF([157]Sheet1!A417&lt;&gt;"",[157]Sheet1!A417,"")</f>
        <v>626</v>
      </c>
      <c r="BR485">
        <f>IF([158]Sheet1!A417&lt;&gt;"",[158]Sheet1!A417,"")</f>
        <v>163</v>
      </c>
      <c r="BS485">
        <f>IF([159]Sheet1!A417&lt;&gt;"",[159]Sheet1!A417,"")</f>
        <v>598</v>
      </c>
      <c r="BT485">
        <f>IF([160]Sheet1!A417&lt;&gt;"",[160]Sheet1!A417,"")</f>
        <v>551</v>
      </c>
      <c r="BU485">
        <f>IF([161]Sheet1!A417&lt;&gt;"",[161]Sheet1!A417,"")</f>
        <v>176</v>
      </c>
      <c r="BV485">
        <f>IF([162]Sheet1!A417&lt;&gt;"",[162]Sheet1!A417,"")</f>
        <v>429</v>
      </c>
      <c r="BW485">
        <f>IF([163]Sheet1!A417&lt;&gt;"",[163]Sheet1!A417,"")</f>
        <v>418</v>
      </c>
      <c r="BX485">
        <f>IF([164]Sheet1!A417&lt;&gt;"",[164]Sheet1!A417,"")</f>
        <v>137</v>
      </c>
      <c r="BY485">
        <f>IF([165]Sheet1!A417&lt;&gt;"",[165]Sheet1!A417,"")</f>
        <v>222</v>
      </c>
      <c r="BZ485">
        <f>IF([166]Sheet1!A417&lt;&gt;"",[166]Sheet1!A417,"")</f>
        <v>564</v>
      </c>
      <c r="CA485">
        <f>IF([167]Sheet1!A417&lt;&gt;"",[167]Sheet1!A417,"")</f>
        <v>614</v>
      </c>
      <c r="CB485">
        <f>IF([168]Sheet1!A417&lt;&gt;"",[168]Sheet1!A417,"")</f>
        <v>271</v>
      </c>
      <c r="CC485">
        <f>IF([169]Sheet1!A417&lt;&gt;"",[169]Sheet1!A417,"")</f>
        <v>10</v>
      </c>
      <c r="CD485">
        <f>IF([170]Sheet1!A417&lt;&gt;"",[170]Sheet1!A417,"")</f>
        <v>100</v>
      </c>
      <c r="CE485">
        <f>IF([171]Sheet1!A417&lt;&gt;"",[171]Sheet1!A417,"")</f>
        <v>350</v>
      </c>
      <c r="CF485">
        <f>IF([172]Sheet1!A417&lt;&gt;"",[172]Sheet1!A417,"")</f>
        <v>458</v>
      </c>
      <c r="CG485">
        <f>IF([173]Sheet1!A417&lt;&gt;"",[173]Sheet1!A417,"")</f>
        <v>377</v>
      </c>
      <c r="CH485">
        <f>IF([174]Sheet1!A417&lt;&gt;"",[174]Sheet1!A417,"")</f>
        <v>613</v>
      </c>
      <c r="CI485">
        <f>IF([175]Sheet1!A417&lt;&gt;"",[175]Sheet1!A417,"")</f>
        <v>519</v>
      </c>
      <c r="CJ485">
        <f>IF([176]Sheet1!A417&lt;&gt;"",[176]Sheet1!A417,"")</f>
        <v>317</v>
      </c>
      <c r="CK485">
        <f>IF([177]Sheet1!A417&lt;&gt;"",[177]Sheet1!A417,"")</f>
        <v>184</v>
      </c>
      <c r="CL485">
        <f>IF([178]Sheet1!A417&lt;&gt;"",[178]Sheet1!A417,"")</f>
        <v>196</v>
      </c>
    </row>
    <row r="486" spans="2:90">
      <c r="B486">
        <f>IF([90]Sheet1!A418&lt;&gt;"",[90]Sheet1!A418,"")</f>
        <v>353</v>
      </c>
      <c r="C486" t="str">
        <f>IF([91]Sheet1!A418&lt;&gt;"",[91]Sheet1!A418,"")</f>
        <v/>
      </c>
      <c r="D486" t="str">
        <f>IF([92]Sheet1!A418&lt;&gt;"",[92]Sheet1!A418,"")</f>
        <v/>
      </c>
      <c r="E486" t="str">
        <f>IF([93]Sheet1!A418&lt;&gt;"",[93]Sheet1!A418,"")</f>
        <v/>
      </c>
      <c r="F486" t="str">
        <f>IF([94]Sheet1!A418&lt;&gt;"",[94]Sheet1!A418,"")</f>
        <v/>
      </c>
      <c r="G486" t="str">
        <f>IF([95]Sheet1!A418&lt;&gt;"",[95]Sheet1!A418,"")</f>
        <v/>
      </c>
      <c r="H486" t="str">
        <f>IF([96]Sheet1!A418&lt;&gt;"",[96]Sheet1!A418,"")</f>
        <v/>
      </c>
      <c r="I486" t="str">
        <f>IF([97]Sheet1!A418&lt;&gt;"",[97]Sheet1!A418,"")</f>
        <v/>
      </c>
      <c r="J486" t="str">
        <f>IF([98]Sheet1!A418&lt;&gt;"",[98]Sheet1!A418,"")</f>
        <v/>
      </c>
      <c r="K486" t="str">
        <f>IF([99]Sheet1!A418&lt;&gt;"",[99]Sheet1!A418,"")</f>
        <v/>
      </c>
      <c r="L486" t="str">
        <f>IF([100]Sheet1!A418&lt;&gt;"",[100]Sheet1!A418,"")</f>
        <v/>
      </c>
      <c r="M486" t="str">
        <f>IF([101]Sheet1!A418&lt;&gt;"",[101]Sheet1!A418,"")</f>
        <v/>
      </c>
      <c r="N486" t="str">
        <f>IF([102]Sheet1!A418&lt;&gt;"",[102]Sheet1!A418,"")</f>
        <v/>
      </c>
      <c r="O486" t="str">
        <f>IF([103]Sheet1!A418&lt;&gt;"",[103]Sheet1!A418,"")</f>
        <v/>
      </c>
      <c r="P486" t="str">
        <f>IF([104]Sheet1!A418&lt;&gt;"",[104]Sheet1!A418,"")</f>
        <v/>
      </c>
      <c r="Q486" t="str">
        <f>IF([105]Sheet1!A418&lt;&gt;"",[105]Sheet1!A418,"")</f>
        <v/>
      </c>
      <c r="R486" t="str">
        <f>IF([106]Sheet1!A418&lt;&gt;"",[106]Sheet1!A418,"")</f>
        <v/>
      </c>
      <c r="S486">
        <f>IF([107]Sheet1!A418&lt;&gt;"",[107]Sheet1!A418,"")</f>
        <v>385</v>
      </c>
      <c r="T486">
        <f>IF([108]Sheet1!A418&lt;&gt;"",[108]Sheet1!A418,"")</f>
        <v>452</v>
      </c>
      <c r="U486">
        <f>IF([109]Sheet1!A418&lt;&gt;"",[109]Sheet1!A418,"")</f>
        <v>133</v>
      </c>
      <c r="V486">
        <f>IF([110]Sheet1!A418&lt;&gt;"",[110]Sheet1!A418,"")</f>
        <v>465</v>
      </c>
      <c r="W486">
        <f>IF([111]Sheet1!A418&lt;&gt;"",[111]Sheet1!A418,"")</f>
        <v>57</v>
      </c>
      <c r="X486">
        <f>IF([112]Sheet1!A418&lt;&gt;"",[112]Sheet1!A418,"")</f>
        <v>300</v>
      </c>
      <c r="Y486">
        <f>IF([113]Sheet1!A418&lt;&gt;"",[113]Sheet1!A418,"")</f>
        <v>285</v>
      </c>
      <c r="Z486">
        <f>IF([114]Sheet1!A418&lt;&gt;"",[114]Sheet1!A418,"")</f>
        <v>299</v>
      </c>
      <c r="AA486">
        <f>IF([115]Sheet1!A418&lt;&gt;"",[115]Sheet1!A418,"")</f>
        <v>329</v>
      </c>
      <c r="AB486">
        <f>IF([116]Sheet1!A418&lt;&gt;"",[116]Sheet1!A418,"")</f>
        <v>175</v>
      </c>
      <c r="AC486">
        <f>IF([117]Sheet1!A418&lt;&gt;"",[117]Sheet1!A418,"")</f>
        <v>292</v>
      </c>
      <c r="AD486">
        <f>IF([118]Sheet1!A418&lt;&gt;"",[118]Sheet1!A418,"")</f>
        <v>319</v>
      </c>
      <c r="AE486">
        <f>IF([119]Sheet1!A418&lt;&gt;"",[119]Sheet1!A418,"")</f>
        <v>257</v>
      </c>
      <c r="AF486">
        <f>IF([120]Sheet1!A418&lt;&gt;"",[120]Sheet1!A418,"")</f>
        <v>41</v>
      </c>
      <c r="AG486" t="str">
        <f>IF([121]Sheet1!A418&lt;&gt;"",[121]Sheet1!A418,"")</f>
        <v/>
      </c>
      <c r="AH486">
        <f>IF([122]Sheet1!A418&lt;&gt;"",[122]Sheet1!A418,"")</f>
        <v>181</v>
      </c>
      <c r="AI486">
        <f>IF([123]Sheet1!A418&lt;&gt;"",[123]Sheet1!A418,"")</f>
        <v>364</v>
      </c>
      <c r="AJ486">
        <f>IF([124]Sheet1!A418&lt;&gt;"",[124]Sheet1!A418,"")</f>
        <v>361</v>
      </c>
      <c r="AK486">
        <f>IF([125]Sheet1!A418&lt;&gt;"",[125]Sheet1!A418,"")</f>
        <v>191</v>
      </c>
      <c r="AL486">
        <f>IF([126]Sheet1!A418&lt;&gt;"",[126]Sheet1!A418,"")</f>
        <v>291</v>
      </c>
      <c r="AM486">
        <f>IF([127]Sheet1!A418&lt;&gt;"",[127]Sheet1!A418,"")</f>
        <v>338</v>
      </c>
      <c r="AN486">
        <f>IF([128]Sheet1!A418&lt;&gt;"",[128]Sheet1!A418,"")</f>
        <v>224</v>
      </c>
      <c r="AO486" t="str">
        <f>IF([129]Sheet1!A418&lt;&gt;"",[129]Sheet1!A418,"")</f>
        <v/>
      </c>
      <c r="AP486" t="str">
        <f>IF([130]Sheet1!A418&lt;&gt;"",[130]Sheet1!A418,"")</f>
        <v/>
      </c>
      <c r="AQ486" t="str">
        <f>IF([131]Sheet1!A418&lt;&gt;"",[131]Sheet1!A418,"")</f>
        <v/>
      </c>
      <c r="AR486" t="str">
        <f>IF([132]Sheet1!A418&lt;&gt;"",[132]Sheet1!A418,"")</f>
        <v/>
      </c>
      <c r="AS486" t="str">
        <f>IF([133]Sheet1!A418&lt;&gt;"",[133]Sheet1!A418,"")</f>
        <v/>
      </c>
      <c r="AT486" t="str">
        <f>IF([134]Sheet1!A418&lt;&gt;"",[134]Sheet1!A418,"")</f>
        <v/>
      </c>
      <c r="AU486" t="str">
        <f>IF([135]Sheet1!A418&lt;&gt;"",[135]Sheet1!A418,"")</f>
        <v/>
      </c>
      <c r="AV486" t="str">
        <f>IF([136]Sheet1!A418&lt;&gt;"",[136]Sheet1!A418,"")</f>
        <v/>
      </c>
      <c r="AW486" t="str">
        <f>IF([137]Sheet1!A418&lt;&gt;"",[137]Sheet1!A418,"")</f>
        <v/>
      </c>
      <c r="AX486" t="str">
        <f>IF([138]Sheet1!A418&lt;&gt;"",[138]Sheet1!A418,"")</f>
        <v/>
      </c>
      <c r="AY486" t="str">
        <f>IF([139]Sheet1!A418&lt;&gt;"",[139]Sheet1!A418,"")</f>
        <v/>
      </c>
      <c r="AZ486" t="str">
        <f>IF([140]Sheet1!A418&lt;&gt;"",[140]Sheet1!A418,"")</f>
        <v/>
      </c>
      <c r="BA486" t="str">
        <f>IF([141]Sheet1!A418&lt;&gt;"",[141]Sheet1!A418,"")</f>
        <v/>
      </c>
      <c r="BB486" t="str">
        <f>IF([142]Sheet1!A418&lt;&gt;"",[142]Sheet1!A418,"")</f>
        <v/>
      </c>
      <c r="BC486" t="str">
        <f>IF([143]Sheet1!A418&lt;&gt;"",[143]Sheet1!A418,"")</f>
        <v/>
      </c>
      <c r="BD486" t="str">
        <f>IF([144]Sheet1!A418&lt;&gt;"",[144]Sheet1!A418,"")</f>
        <v/>
      </c>
      <c r="BE486" t="str">
        <f>IF([145]Sheet1!A418&lt;&gt;"",[145]Sheet1!A418,"")</f>
        <v/>
      </c>
      <c r="BF486" t="str">
        <f>IF([146]Sheet1!A418&lt;&gt;"",[146]Sheet1!A418,"")</f>
        <v/>
      </c>
      <c r="BG486" t="str">
        <f>IF([147]Sheet1!A418&lt;&gt;"",[147]Sheet1!A418,"")</f>
        <v/>
      </c>
      <c r="BH486" t="str">
        <f>IF([148]Sheet1!A418&lt;&gt;"",[148]Sheet1!A418,"")</f>
        <v/>
      </c>
      <c r="BI486" t="str">
        <f>IF([149]Sheet1!A418&lt;&gt;"",[149]Sheet1!A418,"")</f>
        <v/>
      </c>
      <c r="BJ486" t="str">
        <f>IF([150]Sheet1!A418&lt;&gt;"",[150]Sheet1!A418,"")</f>
        <v/>
      </c>
      <c r="BK486" t="str">
        <f>IF([151]Sheet1!A418&lt;&gt;"",[151]Sheet1!A418,"")</f>
        <v/>
      </c>
      <c r="BL486" t="str">
        <f>IF([152]Sheet1!A418&lt;&gt;"",[152]Sheet1!A418,"")</f>
        <v/>
      </c>
      <c r="BM486" t="str">
        <f>IF([153]Sheet1!A418&lt;&gt;"",[153]Sheet1!A418,"")</f>
        <v/>
      </c>
      <c r="BN486" t="str">
        <f>IF([154]Sheet1!A418&lt;&gt;"",[154]Sheet1!A418,"")</f>
        <v/>
      </c>
      <c r="BO486" t="str">
        <f>IF([155]Sheet1!A418&lt;&gt;"",[155]Sheet1!A418,"")</f>
        <v/>
      </c>
      <c r="BP486">
        <f>IF([156]Sheet1!A418&lt;&gt;"",[156]Sheet1!A418,"")</f>
        <v>438</v>
      </c>
      <c r="BQ486">
        <f>IF([157]Sheet1!A418&lt;&gt;"",[157]Sheet1!A418,"")</f>
        <v>142</v>
      </c>
      <c r="BR486">
        <f>IF([158]Sheet1!A418&lt;&gt;"",[158]Sheet1!A418,"")</f>
        <v>397</v>
      </c>
      <c r="BS486">
        <f>IF([159]Sheet1!A418&lt;&gt;"",[159]Sheet1!A418,"")</f>
        <v>397</v>
      </c>
      <c r="BT486">
        <f>IF([160]Sheet1!A418&lt;&gt;"",[160]Sheet1!A418,"")</f>
        <v>523</v>
      </c>
      <c r="BU486">
        <f>IF([161]Sheet1!A418&lt;&gt;"",[161]Sheet1!A418,"")</f>
        <v>230</v>
      </c>
      <c r="BV486">
        <f>IF([162]Sheet1!A418&lt;&gt;"",[162]Sheet1!A418,"")</f>
        <v>89</v>
      </c>
      <c r="BW486">
        <f>IF([163]Sheet1!A418&lt;&gt;"",[163]Sheet1!A418,"")</f>
        <v>151</v>
      </c>
      <c r="BX486">
        <f>IF([164]Sheet1!A418&lt;&gt;"",[164]Sheet1!A418,"")</f>
        <v>570</v>
      </c>
      <c r="BY486">
        <f>IF([165]Sheet1!A418&lt;&gt;"",[165]Sheet1!A418,"")</f>
        <v>442</v>
      </c>
      <c r="BZ486">
        <f>IF([166]Sheet1!A418&lt;&gt;"",[166]Sheet1!A418,"")</f>
        <v>98</v>
      </c>
      <c r="CA486">
        <f>IF([167]Sheet1!A418&lt;&gt;"",[167]Sheet1!A418,"")</f>
        <v>2</v>
      </c>
      <c r="CB486">
        <f>IF([168]Sheet1!A418&lt;&gt;"",[168]Sheet1!A418,"")</f>
        <v>363</v>
      </c>
      <c r="CC486">
        <f>IF([169]Sheet1!A418&lt;&gt;"",[169]Sheet1!A418,"")</f>
        <v>158</v>
      </c>
      <c r="CD486">
        <f>IF([170]Sheet1!A418&lt;&gt;"",[170]Sheet1!A418,"")</f>
        <v>364</v>
      </c>
      <c r="CE486">
        <f>IF([171]Sheet1!A418&lt;&gt;"",[171]Sheet1!A418,"")</f>
        <v>356</v>
      </c>
      <c r="CF486">
        <f>IF([172]Sheet1!A418&lt;&gt;"",[172]Sheet1!A418,"")</f>
        <v>597</v>
      </c>
      <c r="CG486">
        <f>IF([173]Sheet1!A418&lt;&gt;"",[173]Sheet1!A418,"")</f>
        <v>451</v>
      </c>
      <c r="CH486">
        <f>IF([174]Sheet1!A418&lt;&gt;"",[174]Sheet1!A418,"")</f>
        <v>211</v>
      </c>
      <c r="CI486">
        <f>IF([175]Sheet1!A418&lt;&gt;"",[175]Sheet1!A418,"")</f>
        <v>30</v>
      </c>
      <c r="CJ486">
        <f>IF([176]Sheet1!A418&lt;&gt;"",[176]Sheet1!A418,"")</f>
        <v>51</v>
      </c>
      <c r="CK486" t="str">
        <f>IF([177]Sheet1!A418&lt;&gt;"",[177]Sheet1!A418,"")</f>
        <v/>
      </c>
      <c r="CL486" t="str">
        <f>IF([178]Sheet1!A418&lt;&gt;"",[178]Sheet1!A418,"")</f>
        <v/>
      </c>
    </row>
    <row r="487" spans="2:90">
      <c r="B487">
        <f>IF([90]Sheet1!A419&lt;&gt;"",[90]Sheet1!A419,"")</f>
        <v>408</v>
      </c>
      <c r="C487" t="str">
        <f>IF([91]Sheet1!A419&lt;&gt;"",[91]Sheet1!A419,"")</f>
        <v/>
      </c>
      <c r="D487" t="str">
        <f>IF([92]Sheet1!A419&lt;&gt;"",[92]Sheet1!A419,"")</f>
        <v/>
      </c>
      <c r="E487" t="str">
        <f>IF([93]Sheet1!A419&lt;&gt;"",[93]Sheet1!A419,"")</f>
        <v/>
      </c>
      <c r="F487" t="str">
        <f>IF([94]Sheet1!A419&lt;&gt;"",[94]Sheet1!A419,"")</f>
        <v/>
      </c>
      <c r="G487" t="str">
        <f>IF([95]Sheet1!A419&lt;&gt;"",[95]Sheet1!A419,"")</f>
        <v/>
      </c>
      <c r="H487" t="str">
        <f>IF([96]Sheet1!A419&lt;&gt;"",[96]Sheet1!A419,"")</f>
        <v/>
      </c>
      <c r="I487" t="str">
        <f>IF([97]Sheet1!A419&lt;&gt;"",[97]Sheet1!A419,"")</f>
        <v/>
      </c>
      <c r="J487" t="str">
        <f>IF([98]Sheet1!A419&lt;&gt;"",[98]Sheet1!A419,"")</f>
        <v/>
      </c>
      <c r="K487" t="str">
        <f>IF([99]Sheet1!A419&lt;&gt;"",[99]Sheet1!A419,"")</f>
        <v/>
      </c>
      <c r="L487" t="str">
        <f>IF([100]Sheet1!A419&lt;&gt;"",[100]Sheet1!A419,"")</f>
        <v/>
      </c>
      <c r="M487" t="str">
        <f>IF([101]Sheet1!A419&lt;&gt;"",[101]Sheet1!A419,"")</f>
        <v/>
      </c>
      <c r="N487" t="str">
        <f>IF([102]Sheet1!A419&lt;&gt;"",[102]Sheet1!A419,"")</f>
        <v/>
      </c>
      <c r="O487" t="str">
        <f>IF([103]Sheet1!A419&lt;&gt;"",[103]Sheet1!A419,"")</f>
        <v/>
      </c>
      <c r="P487" t="str">
        <f>IF([104]Sheet1!A419&lt;&gt;"",[104]Sheet1!A419,"")</f>
        <v/>
      </c>
      <c r="Q487" t="str">
        <f>IF([105]Sheet1!A419&lt;&gt;"",[105]Sheet1!A419,"")</f>
        <v/>
      </c>
      <c r="R487" t="str">
        <f>IF([106]Sheet1!A419&lt;&gt;"",[106]Sheet1!A419,"")</f>
        <v/>
      </c>
      <c r="S487">
        <f>IF([107]Sheet1!A419&lt;&gt;"",[107]Sheet1!A419,"")</f>
        <v>186</v>
      </c>
      <c r="T487">
        <f>IF([108]Sheet1!A419&lt;&gt;"",[108]Sheet1!A419,"")</f>
        <v>97</v>
      </c>
      <c r="U487">
        <f>IF([109]Sheet1!A419&lt;&gt;"",[109]Sheet1!A419,"")</f>
        <v>233</v>
      </c>
      <c r="V487">
        <f>IF([110]Sheet1!A419&lt;&gt;"",[110]Sheet1!A419,"")</f>
        <v>5</v>
      </c>
      <c r="W487">
        <f>IF([111]Sheet1!A419&lt;&gt;"",[111]Sheet1!A419,"")</f>
        <v>479</v>
      </c>
      <c r="X487">
        <f>IF([112]Sheet1!A419&lt;&gt;"",[112]Sheet1!A419,"")</f>
        <v>187</v>
      </c>
      <c r="Y487">
        <f>IF([113]Sheet1!A419&lt;&gt;"",[113]Sheet1!A419,"")</f>
        <v>234</v>
      </c>
      <c r="Z487">
        <f>IF([114]Sheet1!A419&lt;&gt;"",[114]Sheet1!A419,"")</f>
        <v>101</v>
      </c>
      <c r="AA487">
        <f>IF([115]Sheet1!A419&lt;&gt;"",[115]Sheet1!A419,"")</f>
        <v>323</v>
      </c>
      <c r="AB487">
        <f>IF([116]Sheet1!A419&lt;&gt;"",[116]Sheet1!A419,"")</f>
        <v>45</v>
      </c>
      <c r="AC487">
        <f>IF([117]Sheet1!A419&lt;&gt;"",[117]Sheet1!A419,"")</f>
        <v>241</v>
      </c>
      <c r="AD487">
        <f>IF([118]Sheet1!A419&lt;&gt;"",[118]Sheet1!A419,"")</f>
        <v>144</v>
      </c>
      <c r="AE487">
        <f>IF([119]Sheet1!A419&lt;&gt;"",[119]Sheet1!A419,"")</f>
        <v>30</v>
      </c>
      <c r="AF487">
        <f>IF([120]Sheet1!A419&lt;&gt;"",[120]Sheet1!A419,"")</f>
        <v>482</v>
      </c>
      <c r="AG487" t="str">
        <f>IF([121]Sheet1!A419&lt;&gt;"",[121]Sheet1!A419,"")</f>
        <v/>
      </c>
      <c r="AH487">
        <f>IF([122]Sheet1!A419&lt;&gt;"",[122]Sheet1!A419,"")</f>
        <v>113</v>
      </c>
      <c r="AI487">
        <f>IF([123]Sheet1!A419&lt;&gt;"",[123]Sheet1!A419,"")</f>
        <v>388</v>
      </c>
      <c r="AJ487">
        <f>IF([124]Sheet1!A419&lt;&gt;"",[124]Sheet1!A419,"")</f>
        <v>190</v>
      </c>
      <c r="AK487">
        <f>IF([125]Sheet1!A419&lt;&gt;"",[125]Sheet1!A419,"")</f>
        <v>491</v>
      </c>
      <c r="AL487">
        <f>IF([126]Sheet1!A419&lt;&gt;"",[126]Sheet1!A419,"")</f>
        <v>142</v>
      </c>
      <c r="AM487">
        <f>IF([127]Sheet1!A419&lt;&gt;"",[127]Sheet1!A419,"")</f>
        <v>85</v>
      </c>
      <c r="AN487">
        <f>IF([128]Sheet1!A419&lt;&gt;"",[128]Sheet1!A419,"")</f>
        <v>243</v>
      </c>
      <c r="AO487" t="str">
        <f>IF([129]Sheet1!A419&lt;&gt;"",[129]Sheet1!A419,"")</f>
        <v/>
      </c>
      <c r="AP487" t="str">
        <f>IF([130]Sheet1!A419&lt;&gt;"",[130]Sheet1!A419,"")</f>
        <v/>
      </c>
      <c r="AQ487" t="str">
        <f>IF([131]Sheet1!A419&lt;&gt;"",[131]Sheet1!A419,"")</f>
        <v/>
      </c>
      <c r="AR487" t="str">
        <f>IF([132]Sheet1!A419&lt;&gt;"",[132]Sheet1!A419,"")</f>
        <v/>
      </c>
      <c r="AS487" t="str">
        <f>IF([133]Sheet1!A419&lt;&gt;"",[133]Sheet1!A419,"")</f>
        <v/>
      </c>
      <c r="AT487" t="str">
        <f>IF([134]Sheet1!A419&lt;&gt;"",[134]Sheet1!A419,"")</f>
        <v/>
      </c>
      <c r="AU487" t="str">
        <f>IF([135]Sheet1!A419&lt;&gt;"",[135]Sheet1!A419,"")</f>
        <v/>
      </c>
      <c r="AV487" t="str">
        <f>IF([136]Sheet1!A419&lt;&gt;"",[136]Sheet1!A419,"")</f>
        <v/>
      </c>
      <c r="AW487" t="str">
        <f>IF([137]Sheet1!A419&lt;&gt;"",[137]Sheet1!A419,"")</f>
        <v/>
      </c>
      <c r="AX487" t="str">
        <f>IF([138]Sheet1!A419&lt;&gt;"",[138]Sheet1!A419,"")</f>
        <v/>
      </c>
      <c r="AY487" t="str">
        <f>IF([139]Sheet1!A419&lt;&gt;"",[139]Sheet1!A419,"")</f>
        <v/>
      </c>
      <c r="AZ487" t="str">
        <f>IF([140]Sheet1!A419&lt;&gt;"",[140]Sheet1!A419,"")</f>
        <v/>
      </c>
      <c r="BA487" t="str">
        <f>IF([141]Sheet1!A419&lt;&gt;"",[141]Sheet1!A419,"")</f>
        <v/>
      </c>
      <c r="BB487" t="str">
        <f>IF([142]Sheet1!A419&lt;&gt;"",[142]Sheet1!A419,"")</f>
        <v/>
      </c>
      <c r="BC487" t="str">
        <f>IF([143]Sheet1!A419&lt;&gt;"",[143]Sheet1!A419,"")</f>
        <v/>
      </c>
      <c r="BD487" t="str">
        <f>IF([144]Sheet1!A419&lt;&gt;"",[144]Sheet1!A419,"")</f>
        <v/>
      </c>
      <c r="BE487" t="str">
        <f>IF([145]Sheet1!A419&lt;&gt;"",[145]Sheet1!A419,"")</f>
        <v/>
      </c>
      <c r="BF487" t="str">
        <f>IF([146]Sheet1!A419&lt;&gt;"",[146]Sheet1!A419,"")</f>
        <v/>
      </c>
      <c r="BG487" t="str">
        <f>IF([147]Sheet1!A419&lt;&gt;"",[147]Sheet1!A419,"")</f>
        <v/>
      </c>
      <c r="BH487" t="str">
        <f>IF([148]Sheet1!A419&lt;&gt;"",[148]Sheet1!A419,"")</f>
        <v/>
      </c>
      <c r="BI487" t="str">
        <f>IF([149]Sheet1!A419&lt;&gt;"",[149]Sheet1!A419,"")</f>
        <v/>
      </c>
      <c r="BJ487" t="str">
        <f>IF([150]Sheet1!A419&lt;&gt;"",[150]Sheet1!A419,"")</f>
        <v/>
      </c>
      <c r="BK487" t="str">
        <f>IF([151]Sheet1!A419&lt;&gt;"",[151]Sheet1!A419,"")</f>
        <v/>
      </c>
      <c r="BL487" t="str">
        <f>IF([152]Sheet1!A419&lt;&gt;"",[152]Sheet1!A419,"")</f>
        <v/>
      </c>
      <c r="BM487" t="str">
        <f>IF([153]Sheet1!A419&lt;&gt;"",[153]Sheet1!A419,"")</f>
        <v/>
      </c>
      <c r="BN487" t="str">
        <f>IF([154]Sheet1!A419&lt;&gt;"",[154]Sheet1!A419,"")</f>
        <v/>
      </c>
      <c r="BO487" t="str">
        <f>IF([155]Sheet1!A419&lt;&gt;"",[155]Sheet1!A419,"")</f>
        <v/>
      </c>
      <c r="BP487">
        <f>IF([156]Sheet1!A419&lt;&gt;"",[156]Sheet1!A419,"")</f>
        <v>640</v>
      </c>
      <c r="BQ487">
        <f>IF([157]Sheet1!A419&lt;&gt;"",[157]Sheet1!A419,"")</f>
        <v>593</v>
      </c>
      <c r="BR487">
        <f>IF([158]Sheet1!A419&lt;&gt;"",[158]Sheet1!A419,"")</f>
        <v>377</v>
      </c>
      <c r="BS487">
        <f>IF([159]Sheet1!A419&lt;&gt;"",[159]Sheet1!A419,"")</f>
        <v>127</v>
      </c>
      <c r="BT487">
        <f>IF([160]Sheet1!A419&lt;&gt;"",[160]Sheet1!A419,"")</f>
        <v>478</v>
      </c>
      <c r="BU487">
        <f>IF([161]Sheet1!A419&lt;&gt;"",[161]Sheet1!A419,"")</f>
        <v>342</v>
      </c>
      <c r="BV487">
        <f>IF([162]Sheet1!A419&lt;&gt;"",[162]Sheet1!A419,"")</f>
        <v>378</v>
      </c>
      <c r="BW487">
        <f>IF([163]Sheet1!A419&lt;&gt;"",[163]Sheet1!A419,"")</f>
        <v>426</v>
      </c>
      <c r="BX487">
        <f>IF([164]Sheet1!A419&lt;&gt;"",[164]Sheet1!A419,"")</f>
        <v>64</v>
      </c>
      <c r="BY487">
        <f>IF([165]Sheet1!A419&lt;&gt;"",[165]Sheet1!A419,"")</f>
        <v>36</v>
      </c>
      <c r="BZ487">
        <f>IF([166]Sheet1!A419&lt;&gt;"",[166]Sheet1!A419,"")</f>
        <v>658</v>
      </c>
      <c r="CA487">
        <f>IF([167]Sheet1!A419&lt;&gt;"",[167]Sheet1!A419,"")</f>
        <v>286</v>
      </c>
      <c r="CB487">
        <f>IF([168]Sheet1!A419&lt;&gt;"",[168]Sheet1!A419,"")</f>
        <v>481</v>
      </c>
      <c r="CC487">
        <f>IF([169]Sheet1!A419&lt;&gt;"",[169]Sheet1!A419,"")</f>
        <v>52</v>
      </c>
      <c r="CD487">
        <f>IF([170]Sheet1!A419&lt;&gt;"",[170]Sheet1!A419,"")</f>
        <v>70</v>
      </c>
      <c r="CE487">
        <f>IF([171]Sheet1!A419&lt;&gt;"",[171]Sheet1!A419,"")</f>
        <v>554</v>
      </c>
      <c r="CF487">
        <f>IF([172]Sheet1!A419&lt;&gt;"",[172]Sheet1!A419,"")</f>
        <v>201</v>
      </c>
      <c r="CG487">
        <f>IF([173]Sheet1!A419&lt;&gt;"",[173]Sheet1!A419,"")</f>
        <v>376</v>
      </c>
      <c r="CH487">
        <f>IF([174]Sheet1!A419&lt;&gt;"",[174]Sheet1!A419,"")</f>
        <v>155</v>
      </c>
      <c r="CI487">
        <f>IF([175]Sheet1!A419&lt;&gt;"",[175]Sheet1!A419,"")</f>
        <v>424</v>
      </c>
      <c r="CJ487">
        <f>IF([176]Sheet1!A419&lt;&gt;"",[176]Sheet1!A419,"")</f>
        <v>218</v>
      </c>
      <c r="CK487" t="str">
        <f>IF([177]Sheet1!A419&lt;&gt;"",[177]Sheet1!A419,"")</f>
        <v/>
      </c>
      <c r="CL487" t="str">
        <f>IF([178]Sheet1!A419&lt;&gt;"",[178]Sheet1!A419,"")</f>
        <v/>
      </c>
    </row>
    <row r="488" spans="2:90">
      <c r="B488">
        <f>IF([90]Sheet1!A420&lt;&gt;"",[90]Sheet1!A420,"")</f>
        <v>27</v>
      </c>
      <c r="C488" t="str">
        <f>IF([91]Sheet1!A420&lt;&gt;"",[91]Sheet1!A420,"")</f>
        <v/>
      </c>
      <c r="D488" t="str">
        <f>IF([92]Sheet1!A420&lt;&gt;"",[92]Sheet1!A420,"")</f>
        <v/>
      </c>
      <c r="E488" t="str">
        <f>IF([93]Sheet1!A420&lt;&gt;"",[93]Sheet1!A420,"")</f>
        <v/>
      </c>
      <c r="F488" t="str">
        <f>IF([94]Sheet1!A420&lt;&gt;"",[94]Sheet1!A420,"")</f>
        <v/>
      </c>
      <c r="G488" t="str">
        <f>IF([95]Sheet1!A420&lt;&gt;"",[95]Sheet1!A420,"")</f>
        <v/>
      </c>
      <c r="H488" t="str">
        <f>IF([96]Sheet1!A420&lt;&gt;"",[96]Sheet1!A420,"")</f>
        <v/>
      </c>
      <c r="I488" t="str">
        <f>IF([97]Sheet1!A420&lt;&gt;"",[97]Sheet1!A420,"")</f>
        <v/>
      </c>
      <c r="J488" t="str">
        <f>IF([98]Sheet1!A420&lt;&gt;"",[98]Sheet1!A420,"")</f>
        <v/>
      </c>
      <c r="K488" t="str">
        <f>IF([99]Sheet1!A420&lt;&gt;"",[99]Sheet1!A420,"")</f>
        <v/>
      </c>
      <c r="L488" t="str">
        <f>IF([100]Sheet1!A420&lt;&gt;"",[100]Sheet1!A420,"")</f>
        <v/>
      </c>
      <c r="M488" t="str">
        <f>IF([101]Sheet1!A420&lt;&gt;"",[101]Sheet1!A420,"")</f>
        <v/>
      </c>
      <c r="N488" t="str">
        <f>IF([102]Sheet1!A420&lt;&gt;"",[102]Sheet1!A420,"")</f>
        <v/>
      </c>
      <c r="O488" t="str">
        <f>IF([103]Sheet1!A420&lt;&gt;"",[103]Sheet1!A420,"")</f>
        <v/>
      </c>
      <c r="P488" t="str">
        <f>IF([104]Sheet1!A420&lt;&gt;"",[104]Sheet1!A420,"")</f>
        <v/>
      </c>
      <c r="Q488" t="str">
        <f>IF([105]Sheet1!A420&lt;&gt;"",[105]Sheet1!A420,"")</f>
        <v/>
      </c>
      <c r="R488" t="str">
        <f>IF([106]Sheet1!A420&lt;&gt;"",[106]Sheet1!A420,"")</f>
        <v/>
      </c>
      <c r="S488">
        <f>IF([107]Sheet1!A420&lt;&gt;"",[107]Sheet1!A420,"")</f>
        <v>22</v>
      </c>
      <c r="T488">
        <f>IF([108]Sheet1!A420&lt;&gt;"",[108]Sheet1!A420,"")</f>
        <v>376</v>
      </c>
      <c r="U488">
        <f>IF([109]Sheet1!A420&lt;&gt;"",[109]Sheet1!A420,"")</f>
        <v>317</v>
      </c>
      <c r="V488">
        <f>IF([110]Sheet1!A420&lt;&gt;"",[110]Sheet1!A420,"")</f>
        <v>484</v>
      </c>
      <c r="W488">
        <f>IF([111]Sheet1!A420&lt;&gt;"",[111]Sheet1!A420,"")</f>
        <v>175</v>
      </c>
      <c r="X488">
        <f>IF([112]Sheet1!A420&lt;&gt;"",[112]Sheet1!A420,"")</f>
        <v>357</v>
      </c>
      <c r="Y488">
        <f>IF([113]Sheet1!A420&lt;&gt;"",[113]Sheet1!A420,"")</f>
        <v>160</v>
      </c>
      <c r="Z488">
        <f>IF([114]Sheet1!A420&lt;&gt;"",[114]Sheet1!A420,"")</f>
        <v>491</v>
      </c>
      <c r="AA488">
        <f>IF([115]Sheet1!A420&lt;&gt;"",[115]Sheet1!A420,"")</f>
        <v>113</v>
      </c>
      <c r="AB488">
        <f>IF([116]Sheet1!A420&lt;&gt;"",[116]Sheet1!A420,"")</f>
        <v>519</v>
      </c>
      <c r="AC488">
        <f>IF([117]Sheet1!A420&lt;&gt;"",[117]Sheet1!A420,"")</f>
        <v>381</v>
      </c>
      <c r="AD488">
        <f>IF([118]Sheet1!A420&lt;&gt;"",[118]Sheet1!A420,"")</f>
        <v>461</v>
      </c>
      <c r="AE488">
        <f>IF([119]Sheet1!A420&lt;&gt;"",[119]Sheet1!A420,"")</f>
        <v>323</v>
      </c>
      <c r="AF488">
        <f>IF([120]Sheet1!A420&lt;&gt;"",[120]Sheet1!A420,"")</f>
        <v>411</v>
      </c>
      <c r="AG488" t="str">
        <f>IF([121]Sheet1!A420&lt;&gt;"",[121]Sheet1!A420,"")</f>
        <v/>
      </c>
      <c r="AH488">
        <f>IF([122]Sheet1!A420&lt;&gt;"",[122]Sheet1!A420,"")</f>
        <v>353</v>
      </c>
      <c r="AI488">
        <f>IF([123]Sheet1!A420&lt;&gt;"",[123]Sheet1!A420,"")</f>
        <v>418</v>
      </c>
      <c r="AJ488">
        <f>IF([124]Sheet1!A420&lt;&gt;"",[124]Sheet1!A420,"")</f>
        <v>276</v>
      </c>
      <c r="AK488">
        <f>IF([125]Sheet1!A420&lt;&gt;"",[125]Sheet1!A420,"")</f>
        <v>173</v>
      </c>
      <c r="AL488">
        <f>IF([126]Sheet1!A420&lt;&gt;"",[126]Sheet1!A420,"")</f>
        <v>354</v>
      </c>
      <c r="AM488">
        <f>IF([127]Sheet1!A420&lt;&gt;"",[127]Sheet1!A420,"")</f>
        <v>358</v>
      </c>
      <c r="AN488">
        <f>IF([128]Sheet1!A420&lt;&gt;"",[128]Sheet1!A420,"")</f>
        <v>342</v>
      </c>
      <c r="AO488" t="str">
        <f>IF([129]Sheet1!A420&lt;&gt;"",[129]Sheet1!A420,"")</f>
        <v/>
      </c>
      <c r="AP488" t="str">
        <f>IF([130]Sheet1!A420&lt;&gt;"",[130]Sheet1!A420,"")</f>
        <v/>
      </c>
      <c r="AQ488" t="str">
        <f>IF([131]Sheet1!A420&lt;&gt;"",[131]Sheet1!A420,"")</f>
        <v/>
      </c>
      <c r="AR488" t="str">
        <f>IF([132]Sheet1!A420&lt;&gt;"",[132]Sheet1!A420,"")</f>
        <v/>
      </c>
      <c r="AS488" t="str">
        <f>IF([133]Sheet1!A420&lt;&gt;"",[133]Sheet1!A420,"")</f>
        <v/>
      </c>
      <c r="AT488" t="str">
        <f>IF([134]Sheet1!A420&lt;&gt;"",[134]Sheet1!A420,"")</f>
        <v/>
      </c>
      <c r="AU488" t="str">
        <f>IF([135]Sheet1!A420&lt;&gt;"",[135]Sheet1!A420,"")</f>
        <v/>
      </c>
      <c r="AV488" t="str">
        <f>IF([136]Sheet1!A420&lt;&gt;"",[136]Sheet1!A420,"")</f>
        <v/>
      </c>
      <c r="AW488" t="str">
        <f>IF([137]Sheet1!A420&lt;&gt;"",[137]Sheet1!A420,"")</f>
        <v/>
      </c>
      <c r="AX488" t="str">
        <f>IF([138]Sheet1!A420&lt;&gt;"",[138]Sheet1!A420,"")</f>
        <v/>
      </c>
      <c r="AY488" t="str">
        <f>IF([139]Sheet1!A420&lt;&gt;"",[139]Sheet1!A420,"")</f>
        <v/>
      </c>
      <c r="AZ488" t="str">
        <f>IF([140]Sheet1!A420&lt;&gt;"",[140]Sheet1!A420,"")</f>
        <v/>
      </c>
      <c r="BA488" t="str">
        <f>IF([141]Sheet1!A420&lt;&gt;"",[141]Sheet1!A420,"")</f>
        <v/>
      </c>
      <c r="BB488" t="str">
        <f>IF([142]Sheet1!A420&lt;&gt;"",[142]Sheet1!A420,"")</f>
        <v/>
      </c>
      <c r="BC488" t="str">
        <f>IF([143]Sheet1!A420&lt;&gt;"",[143]Sheet1!A420,"")</f>
        <v/>
      </c>
      <c r="BD488" t="str">
        <f>IF([144]Sheet1!A420&lt;&gt;"",[144]Sheet1!A420,"")</f>
        <v/>
      </c>
      <c r="BE488" t="str">
        <f>IF([145]Sheet1!A420&lt;&gt;"",[145]Sheet1!A420,"")</f>
        <v/>
      </c>
      <c r="BF488" t="str">
        <f>IF([146]Sheet1!A420&lt;&gt;"",[146]Sheet1!A420,"")</f>
        <v/>
      </c>
      <c r="BG488" t="str">
        <f>IF([147]Sheet1!A420&lt;&gt;"",[147]Sheet1!A420,"")</f>
        <v/>
      </c>
      <c r="BH488" t="str">
        <f>IF([148]Sheet1!A420&lt;&gt;"",[148]Sheet1!A420,"")</f>
        <v/>
      </c>
      <c r="BI488" t="str">
        <f>IF([149]Sheet1!A420&lt;&gt;"",[149]Sheet1!A420,"")</f>
        <v/>
      </c>
      <c r="BJ488" t="str">
        <f>IF([150]Sheet1!A420&lt;&gt;"",[150]Sheet1!A420,"")</f>
        <v/>
      </c>
      <c r="BK488" t="str">
        <f>IF([151]Sheet1!A420&lt;&gt;"",[151]Sheet1!A420,"")</f>
        <v/>
      </c>
      <c r="BL488" t="str">
        <f>IF([152]Sheet1!A420&lt;&gt;"",[152]Sheet1!A420,"")</f>
        <v/>
      </c>
      <c r="BM488" t="str">
        <f>IF([153]Sheet1!A420&lt;&gt;"",[153]Sheet1!A420,"")</f>
        <v/>
      </c>
      <c r="BN488" t="str">
        <f>IF([154]Sheet1!A420&lt;&gt;"",[154]Sheet1!A420,"")</f>
        <v/>
      </c>
      <c r="BO488" t="str">
        <f>IF([155]Sheet1!A420&lt;&gt;"",[155]Sheet1!A420,"")</f>
        <v/>
      </c>
      <c r="BP488">
        <f>IF([156]Sheet1!A420&lt;&gt;"",[156]Sheet1!A420,"")</f>
        <v>424</v>
      </c>
      <c r="BQ488">
        <f>IF([157]Sheet1!A420&lt;&gt;"",[157]Sheet1!A420,"")</f>
        <v>608</v>
      </c>
      <c r="BR488">
        <f>IF([158]Sheet1!A420&lt;&gt;"",[158]Sheet1!A420,"")</f>
        <v>101</v>
      </c>
      <c r="BS488">
        <f>IF([159]Sheet1!A420&lt;&gt;"",[159]Sheet1!A420,"")</f>
        <v>644</v>
      </c>
      <c r="BT488">
        <f>IF([160]Sheet1!A420&lt;&gt;"",[160]Sheet1!A420,"")</f>
        <v>542</v>
      </c>
      <c r="BU488">
        <f>IF([161]Sheet1!A420&lt;&gt;"",[161]Sheet1!A420,"")</f>
        <v>601</v>
      </c>
      <c r="BV488">
        <f>IF([162]Sheet1!A420&lt;&gt;"",[162]Sheet1!A420,"")</f>
        <v>275</v>
      </c>
      <c r="BW488">
        <f>IF([163]Sheet1!A420&lt;&gt;"",[163]Sheet1!A420,"")</f>
        <v>29</v>
      </c>
      <c r="BX488">
        <f>IF([164]Sheet1!A420&lt;&gt;"",[164]Sheet1!A420,"")</f>
        <v>526</v>
      </c>
      <c r="BY488">
        <f>IF([165]Sheet1!A420&lt;&gt;"",[165]Sheet1!A420,"")</f>
        <v>405</v>
      </c>
      <c r="BZ488">
        <f>IF([166]Sheet1!A420&lt;&gt;"",[166]Sheet1!A420,"")</f>
        <v>382</v>
      </c>
      <c r="CA488">
        <f>IF([167]Sheet1!A420&lt;&gt;"",[167]Sheet1!A420,"")</f>
        <v>309</v>
      </c>
      <c r="CB488">
        <f>IF([168]Sheet1!A420&lt;&gt;"",[168]Sheet1!A420,"")</f>
        <v>513</v>
      </c>
      <c r="CC488">
        <f>IF([169]Sheet1!A420&lt;&gt;"",[169]Sheet1!A420,"")</f>
        <v>40</v>
      </c>
      <c r="CD488">
        <f>IF([170]Sheet1!A420&lt;&gt;"",[170]Sheet1!A420,"")</f>
        <v>473</v>
      </c>
      <c r="CE488">
        <f>IF([171]Sheet1!A420&lt;&gt;"",[171]Sheet1!A420,"")</f>
        <v>607</v>
      </c>
      <c r="CF488">
        <f>IF([172]Sheet1!A420&lt;&gt;"",[172]Sheet1!A420,"")</f>
        <v>623</v>
      </c>
      <c r="CG488">
        <f>IF([173]Sheet1!A420&lt;&gt;"",[173]Sheet1!A420,"")</f>
        <v>39</v>
      </c>
      <c r="CH488">
        <f>IF([174]Sheet1!A420&lt;&gt;"",[174]Sheet1!A420,"")</f>
        <v>606</v>
      </c>
      <c r="CI488">
        <f>IF([175]Sheet1!A420&lt;&gt;"",[175]Sheet1!A420,"")</f>
        <v>45</v>
      </c>
      <c r="CJ488">
        <f>IF([176]Sheet1!A420&lt;&gt;"",[176]Sheet1!A420,"")</f>
        <v>121</v>
      </c>
      <c r="CK488" t="str">
        <f>IF([177]Sheet1!A420&lt;&gt;"",[177]Sheet1!A420,"")</f>
        <v/>
      </c>
      <c r="CL488" t="str">
        <f>IF([178]Sheet1!A420&lt;&gt;"",[178]Sheet1!A420,"")</f>
        <v/>
      </c>
    </row>
    <row r="489" spans="2:90">
      <c r="B489">
        <f>IF([90]Sheet1!A421&lt;&gt;"",[90]Sheet1!A421,"")</f>
        <v>526</v>
      </c>
      <c r="C489" t="str">
        <f>IF([91]Sheet1!A421&lt;&gt;"",[91]Sheet1!A421,"")</f>
        <v/>
      </c>
      <c r="D489" t="str">
        <f>IF([92]Sheet1!A421&lt;&gt;"",[92]Sheet1!A421,"")</f>
        <v/>
      </c>
      <c r="E489" t="str">
        <f>IF([93]Sheet1!A421&lt;&gt;"",[93]Sheet1!A421,"")</f>
        <v/>
      </c>
      <c r="F489" t="str">
        <f>IF([94]Sheet1!A421&lt;&gt;"",[94]Sheet1!A421,"")</f>
        <v/>
      </c>
      <c r="G489" t="str">
        <f>IF([95]Sheet1!A421&lt;&gt;"",[95]Sheet1!A421,"")</f>
        <v/>
      </c>
      <c r="H489" t="str">
        <f>IF([96]Sheet1!A421&lt;&gt;"",[96]Sheet1!A421,"")</f>
        <v/>
      </c>
      <c r="I489" t="str">
        <f>IF([97]Sheet1!A421&lt;&gt;"",[97]Sheet1!A421,"")</f>
        <v/>
      </c>
      <c r="J489" t="str">
        <f>IF([98]Sheet1!A421&lt;&gt;"",[98]Sheet1!A421,"")</f>
        <v/>
      </c>
      <c r="K489" t="str">
        <f>IF([99]Sheet1!A421&lt;&gt;"",[99]Sheet1!A421,"")</f>
        <v/>
      </c>
      <c r="L489" t="str">
        <f>IF([100]Sheet1!A421&lt;&gt;"",[100]Sheet1!A421,"")</f>
        <v/>
      </c>
      <c r="M489" t="str">
        <f>IF([101]Sheet1!A421&lt;&gt;"",[101]Sheet1!A421,"")</f>
        <v/>
      </c>
      <c r="N489" t="str">
        <f>IF([102]Sheet1!A421&lt;&gt;"",[102]Sheet1!A421,"")</f>
        <v/>
      </c>
      <c r="O489" t="str">
        <f>IF([103]Sheet1!A421&lt;&gt;"",[103]Sheet1!A421,"")</f>
        <v/>
      </c>
      <c r="P489" t="str">
        <f>IF([104]Sheet1!A421&lt;&gt;"",[104]Sheet1!A421,"")</f>
        <v/>
      </c>
      <c r="Q489" t="str">
        <f>IF([105]Sheet1!A421&lt;&gt;"",[105]Sheet1!A421,"")</f>
        <v/>
      </c>
      <c r="R489" t="str">
        <f>IF([106]Sheet1!A421&lt;&gt;"",[106]Sheet1!A421,"")</f>
        <v/>
      </c>
      <c r="S489">
        <f>IF([107]Sheet1!A421&lt;&gt;"",[107]Sheet1!A421,"")</f>
        <v>484</v>
      </c>
      <c r="T489">
        <f>IF([108]Sheet1!A421&lt;&gt;"",[108]Sheet1!A421,"")</f>
        <v>473</v>
      </c>
      <c r="U489">
        <f>IF([109]Sheet1!A421&lt;&gt;"",[109]Sheet1!A421,"")</f>
        <v>253</v>
      </c>
      <c r="V489">
        <f>IF([110]Sheet1!A421&lt;&gt;"",[110]Sheet1!A421,"")</f>
        <v>446</v>
      </c>
      <c r="W489">
        <f>IF([111]Sheet1!A421&lt;&gt;"",[111]Sheet1!A421,"")</f>
        <v>435</v>
      </c>
      <c r="X489">
        <f>IF([112]Sheet1!A421&lt;&gt;"",[112]Sheet1!A421,"")</f>
        <v>413</v>
      </c>
      <c r="Y489">
        <f>IF([113]Sheet1!A421&lt;&gt;"",[113]Sheet1!A421,"")</f>
        <v>481</v>
      </c>
      <c r="Z489">
        <f>IF([114]Sheet1!A421&lt;&gt;"",[114]Sheet1!A421,"")</f>
        <v>152</v>
      </c>
      <c r="AA489">
        <f>IF([115]Sheet1!A421&lt;&gt;"",[115]Sheet1!A421,"")</f>
        <v>55</v>
      </c>
      <c r="AB489">
        <f>IF([116]Sheet1!A421&lt;&gt;"",[116]Sheet1!A421,"")</f>
        <v>113</v>
      </c>
      <c r="AC489">
        <f>IF([117]Sheet1!A421&lt;&gt;"",[117]Sheet1!A421,"")</f>
        <v>75</v>
      </c>
      <c r="AD489">
        <f>IF([118]Sheet1!A421&lt;&gt;"",[118]Sheet1!A421,"")</f>
        <v>63</v>
      </c>
      <c r="AE489">
        <f>IF([119]Sheet1!A421&lt;&gt;"",[119]Sheet1!A421,"")</f>
        <v>178</v>
      </c>
      <c r="AF489">
        <f>IF([120]Sheet1!A421&lt;&gt;"",[120]Sheet1!A421,"")</f>
        <v>43</v>
      </c>
      <c r="AG489" t="str">
        <f>IF([121]Sheet1!A421&lt;&gt;"",[121]Sheet1!A421,"")</f>
        <v/>
      </c>
      <c r="AH489">
        <f>IF([122]Sheet1!A421&lt;&gt;"",[122]Sheet1!A421,"")</f>
        <v>339</v>
      </c>
      <c r="AI489">
        <f>IF([123]Sheet1!A421&lt;&gt;"",[123]Sheet1!A421,"")</f>
        <v>5</v>
      </c>
      <c r="AJ489">
        <f>IF([124]Sheet1!A421&lt;&gt;"",[124]Sheet1!A421,"")</f>
        <v>336</v>
      </c>
      <c r="AK489">
        <f>IF([125]Sheet1!A421&lt;&gt;"",[125]Sheet1!A421,"")</f>
        <v>128</v>
      </c>
      <c r="AL489">
        <f>IF([126]Sheet1!A421&lt;&gt;"",[126]Sheet1!A421,"")</f>
        <v>462</v>
      </c>
      <c r="AM489">
        <f>IF([127]Sheet1!A421&lt;&gt;"",[127]Sheet1!A421,"")</f>
        <v>24</v>
      </c>
      <c r="AN489">
        <f>IF([128]Sheet1!A421&lt;&gt;"",[128]Sheet1!A421,"")</f>
        <v>520</v>
      </c>
      <c r="AO489" t="str">
        <f>IF([129]Sheet1!A421&lt;&gt;"",[129]Sheet1!A421,"")</f>
        <v/>
      </c>
      <c r="AP489" t="str">
        <f>IF([130]Sheet1!A421&lt;&gt;"",[130]Sheet1!A421,"")</f>
        <v/>
      </c>
      <c r="AQ489" t="str">
        <f>IF([131]Sheet1!A421&lt;&gt;"",[131]Sheet1!A421,"")</f>
        <v/>
      </c>
      <c r="AR489" t="str">
        <f>IF([132]Sheet1!A421&lt;&gt;"",[132]Sheet1!A421,"")</f>
        <v/>
      </c>
      <c r="AS489" t="str">
        <f>IF([133]Sheet1!A421&lt;&gt;"",[133]Sheet1!A421,"")</f>
        <v/>
      </c>
      <c r="AT489" t="str">
        <f>IF([134]Sheet1!A421&lt;&gt;"",[134]Sheet1!A421,"")</f>
        <v/>
      </c>
      <c r="AU489" t="str">
        <f>IF([135]Sheet1!A421&lt;&gt;"",[135]Sheet1!A421,"")</f>
        <v/>
      </c>
      <c r="AV489" t="str">
        <f>IF([136]Sheet1!A421&lt;&gt;"",[136]Sheet1!A421,"")</f>
        <v/>
      </c>
      <c r="AW489" t="str">
        <f>IF([137]Sheet1!A421&lt;&gt;"",[137]Sheet1!A421,"")</f>
        <v/>
      </c>
      <c r="AX489" t="str">
        <f>IF([138]Sheet1!A421&lt;&gt;"",[138]Sheet1!A421,"")</f>
        <v/>
      </c>
      <c r="AY489" t="str">
        <f>IF([139]Sheet1!A421&lt;&gt;"",[139]Sheet1!A421,"")</f>
        <v/>
      </c>
      <c r="AZ489" t="str">
        <f>IF([140]Sheet1!A421&lt;&gt;"",[140]Sheet1!A421,"")</f>
        <v/>
      </c>
      <c r="BA489" t="str">
        <f>IF([141]Sheet1!A421&lt;&gt;"",[141]Sheet1!A421,"")</f>
        <v/>
      </c>
      <c r="BB489" t="str">
        <f>IF([142]Sheet1!A421&lt;&gt;"",[142]Sheet1!A421,"")</f>
        <v/>
      </c>
      <c r="BC489" t="str">
        <f>IF([143]Sheet1!A421&lt;&gt;"",[143]Sheet1!A421,"")</f>
        <v/>
      </c>
      <c r="BD489" t="str">
        <f>IF([144]Sheet1!A421&lt;&gt;"",[144]Sheet1!A421,"")</f>
        <v/>
      </c>
      <c r="BE489" t="str">
        <f>IF([145]Sheet1!A421&lt;&gt;"",[145]Sheet1!A421,"")</f>
        <v/>
      </c>
      <c r="BF489" t="str">
        <f>IF([146]Sheet1!A421&lt;&gt;"",[146]Sheet1!A421,"")</f>
        <v/>
      </c>
      <c r="BG489" t="str">
        <f>IF([147]Sheet1!A421&lt;&gt;"",[147]Sheet1!A421,"")</f>
        <v/>
      </c>
      <c r="BH489" t="str">
        <f>IF([148]Sheet1!A421&lt;&gt;"",[148]Sheet1!A421,"")</f>
        <v/>
      </c>
      <c r="BI489" t="str">
        <f>IF([149]Sheet1!A421&lt;&gt;"",[149]Sheet1!A421,"")</f>
        <v/>
      </c>
      <c r="BJ489" t="str">
        <f>IF([150]Sheet1!A421&lt;&gt;"",[150]Sheet1!A421,"")</f>
        <v/>
      </c>
      <c r="BK489" t="str">
        <f>IF([151]Sheet1!A421&lt;&gt;"",[151]Sheet1!A421,"")</f>
        <v/>
      </c>
      <c r="BL489" t="str">
        <f>IF([152]Sheet1!A421&lt;&gt;"",[152]Sheet1!A421,"")</f>
        <v/>
      </c>
      <c r="BM489" t="str">
        <f>IF([153]Sheet1!A421&lt;&gt;"",[153]Sheet1!A421,"")</f>
        <v/>
      </c>
      <c r="BN489" t="str">
        <f>IF([154]Sheet1!A421&lt;&gt;"",[154]Sheet1!A421,"")</f>
        <v/>
      </c>
      <c r="BO489" t="str">
        <f>IF([155]Sheet1!A421&lt;&gt;"",[155]Sheet1!A421,"")</f>
        <v/>
      </c>
      <c r="BP489">
        <f>IF([156]Sheet1!A421&lt;&gt;"",[156]Sheet1!A421,"")</f>
        <v>28</v>
      </c>
      <c r="BQ489">
        <f>IF([157]Sheet1!A421&lt;&gt;"",[157]Sheet1!A421,"")</f>
        <v>584</v>
      </c>
      <c r="BR489">
        <f>IF([158]Sheet1!A421&lt;&gt;"",[158]Sheet1!A421,"")</f>
        <v>151</v>
      </c>
      <c r="BS489">
        <f>IF([159]Sheet1!A421&lt;&gt;"",[159]Sheet1!A421,"")</f>
        <v>442</v>
      </c>
      <c r="BT489">
        <f>IF([160]Sheet1!A421&lt;&gt;"",[160]Sheet1!A421,"")</f>
        <v>371</v>
      </c>
      <c r="BU489">
        <f>IF([161]Sheet1!A421&lt;&gt;"",[161]Sheet1!A421,"")</f>
        <v>86</v>
      </c>
      <c r="BV489">
        <f>IF([162]Sheet1!A421&lt;&gt;"",[162]Sheet1!A421,"")</f>
        <v>456</v>
      </c>
      <c r="BW489">
        <f>IF([163]Sheet1!A421&lt;&gt;"",[163]Sheet1!A421,"")</f>
        <v>293</v>
      </c>
      <c r="BX489">
        <f>IF([164]Sheet1!A421&lt;&gt;"",[164]Sheet1!A421,"")</f>
        <v>601</v>
      </c>
      <c r="BY489">
        <f>IF([165]Sheet1!A421&lt;&gt;"",[165]Sheet1!A421,"")</f>
        <v>419</v>
      </c>
      <c r="BZ489">
        <f>IF([166]Sheet1!A421&lt;&gt;"",[166]Sheet1!A421,"")</f>
        <v>596</v>
      </c>
      <c r="CA489">
        <f>IF([167]Sheet1!A421&lt;&gt;"",[167]Sheet1!A421,"")</f>
        <v>372</v>
      </c>
      <c r="CB489">
        <f>IF([168]Sheet1!A421&lt;&gt;"",[168]Sheet1!A421,"")</f>
        <v>107</v>
      </c>
      <c r="CC489">
        <f>IF([169]Sheet1!A421&lt;&gt;"",[169]Sheet1!A421,"")</f>
        <v>107</v>
      </c>
      <c r="CD489">
        <f>IF([170]Sheet1!A421&lt;&gt;"",[170]Sheet1!A421,"")</f>
        <v>521</v>
      </c>
      <c r="CE489">
        <f>IF([171]Sheet1!A421&lt;&gt;"",[171]Sheet1!A421,"")</f>
        <v>110</v>
      </c>
      <c r="CF489">
        <f>IF([172]Sheet1!A421&lt;&gt;"",[172]Sheet1!A421,"")</f>
        <v>595</v>
      </c>
      <c r="CG489">
        <f>IF([173]Sheet1!A421&lt;&gt;"",[173]Sheet1!A421,"")</f>
        <v>190</v>
      </c>
      <c r="CH489">
        <f>IF([174]Sheet1!A421&lt;&gt;"",[174]Sheet1!A421,"")</f>
        <v>384</v>
      </c>
      <c r="CI489">
        <f>IF([175]Sheet1!A421&lt;&gt;"",[175]Sheet1!A421,"")</f>
        <v>605</v>
      </c>
      <c r="CJ489">
        <f>IF([176]Sheet1!A421&lt;&gt;"",[176]Sheet1!A421,"")</f>
        <v>115</v>
      </c>
      <c r="CK489" t="str">
        <f>IF([177]Sheet1!A421&lt;&gt;"",[177]Sheet1!A421,"")</f>
        <v/>
      </c>
      <c r="CL489" t="str">
        <f>IF([178]Sheet1!A421&lt;&gt;"",[178]Sheet1!A421,"")</f>
        <v/>
      </c>
    </row>
    <row r="490" spans="2:90">
      <c r="B490">
        <f>IF([90]Sheet1!A422&lt;&gt;"",[90]Sheet1!A422,"")</f>
        <v>483</v>
      </c>
      <c r="C490" t="str">
        <f>IF([91]Sheet1!A422&lt;&gt;"",[91]Sheet1!A422,"")</f>
        <v/>
      </c>
      <c r="D490" t="str">
        <f>IF([92]Sheet1!A422&lt;&gt;"",[92]Sheet1!A422,"")</f>
        <v/>
      </c>
      <c r="E490" t="str">
        <f>IF([93]Sheet1!A422&lt;&gt;"",[93]Sheet1!A422,"")</f>
        <v/>
      </c>
      <c r="F490" t="str">
        <f>IF([94]Sheet1!A422&lt;&gt;"",[94]Sheet1!A422,"")</f>
        <v/>
      </c>
      <c r="G490" t="str">
        <f>IF([95]Sheet1!A422&lt;&gt;"",[95]Sheet1!A422,"")</f>
        <v/>
      </c>
      <c r="H490" t="str">
        <f>IF([96]Sheet1!A422&lt;&gt;"",[96]Sheet1!A422,"")</f>
        <v/>
      </c>
      <c r="I490" t="str">
        <f>IF([97]Sheet1!A422&lt;&gt;"",[97]Sheet1!A422,"")</f>
        <v/>
      </c>
      <c r="J490" t="str">
        <f>IF([98]Sheet1!A422&lt;&gt;"",[98]Sheet1!A422,"")</f>
        <v/>
      </c>
      <c r="K490" t="str">
        <f>IF([99]Sheet1!A422&lt;&gt;"",[99]Sheet1!A422,"")</f>
        <v/>
      </c>
      <c r="L490" t="str">
        <f>IF([100]Sheet1!A422&lt;&gt;"",[100]Sheet1!A422,"")</f>
        <v/>
      </c>
      <c r="M490" t="str">
        <f>IF([101]Sheet1!A422&lt;&gt;"",[101]Sheet1!A422,"")</f>
        <v/>
      </c>
      <c r="N490" t="str">
        <f>IF([102]Sheet1!A422&lt;&gt;"",[102]Sheet1!A422,"")</f>
        <v/>
      </c>
      <c r="O490" t="str">
        <f>IF([103]Sheet1!A422&lt;&gt;"",[103]Sheet1!A422,"")</f>
        <v/>
      </c>
      <c r="P490" t="str">
        <f>IF([104]Sheet1!A422&lt;&gt;"",[104]Sheet1!A422,"")</f>
        <v/>
      </c>
      <c r="Q490" t="str">
        <f>IF([105]Sheet1!A422&lt;&gt;"",[105]Sheet1!A422,"")</f>
        <v/>
      </c>
      <c r="R490" t="str">
        <f>IF([106]Sheet1!A422&lt;&gt;"",[106]Sheet1!A422,"")</f>
        <v/>
      </c>
      <c r="S490">
        <f>IF([107]Sheet1!A422&lt;&gt;"",[107]Sheet1!A422,"")</f>
        <v>540</v>
      </c>
      <c r="T490">
        <f>IF([108]Sheet1!A422&lt;&gt;"",[108]Sheet1!A422,"")</f>
        <v>24</v>
      </c>
      <c r="U490">
        <f>IF([109]Sheet1!A422&lt;&gt;"",[109]Sheet1!A422,"")</f>
        <v>440</v>
      </c>
      <c r="V490">
        <f>IF([110]Sheet1!A422&lt;&gt;"",[110]Sheet1!A422,"")</f>
        <v>196</v>
      </c>
      <c r="W490">
        <f>IF([111]Sheet1!A422&lt;&gt;"",[111]Sheet1!A422,"")</f>
        <v>244</v>
      </c>
      <c r="X490">
        <f>IF([112]Sheet1!A422&lt;&gt;"",[112]Sheet1!A422,"")</f>
        <v>453</v>
      </c>
      <c r="Y490">
        <f>IF([113]Sheet1!A422&lt;&gt;"",[113]Sheet1!A422,"")</f>
        <v>126</v>
      </c>
      <c r="Z490">
        <f>IF([114]Sheet1!A422&lt;&gt;"",[114]Sheet1!A422,"")</f>
        <v>126</v>
      </c>
      <c r="AA490">
        <f>IF([115]Sheet1!A422&lt;&gt;"",[115]Sheet1!A422,"")</f>
        <v>276</v>
      </c>
      <c r="AB490">
        <f>IF([116]Sheet1!A422&lt;&gt;"",[116]Sheet1!A422,"")</f>
        <v>364</v>
      </c>
      <c r="AC490">
        <f>IF([117]Sheet1!A422&lt;&gt;"",[117]Sheet1!A422,"")</f>
        <v>92</v>
      </c>
      <c r="AD490">
        <f>IF([118]Sheet1!A422&lt;&gt;"",[118]Sheet1!A422,"")</f>
        <v>404</v>
      </c>
      <c r="AE490">
        <f>IF([119]Sheet1!A422&lt;&gt;"",[119]Sheet1!A422,"")</f>
        <v>200</v>
      </c>
      <c r="AF490">
        <f>IF([120]Sheet1!A422&lt;&gt;"",[120]Sheet1!A422,"")</f>
        <v>545</v>
      </c>
      <c r="AG490" t="str">
        <f>IF([121]Sheet1!A422&lt;&gt;"",[121]Sheet1!A422,"")</f>
        <v/>
      </c>
      <c r="AH490">
        <f>IF([122]Sheet1!A422&lt;&gt;"",[122]Sheet1!A422,"")</f>
        <v>459</v>
      </c>
      <c r="AI490">
        <f>IF([123]Sheet1!A422&lt;&gt;"",[123]Sheet1!A422,"")</f>
        <v>316</v>
      </c>
      <c r="AJ490">
        <f>IF([124]Sheet1!A422&lt;&gt;"",[124]Sheet1!A422,"")</f>
        <v>114</v>
      </c>
      <c r="AK490">
        <f>IF([125]Sheet1!A422&lt;&gt;"",[125]Sheet1!A422,"")</f>
        <v>359</v>
      </c>
      <c r="AL490">
        <f>IF([126]Sheet1!A422&lt;&gt;"",[126]Sheet1!A422,"")</f>
        <v>536</v>
      </c>
      <c r="AM490">
        <f>IF([127]Sheet1!A422&lt;&gt;"",[127]Sheet1!A422,"")</f>
        <v>83</v>
      </c>
      <c r="AN490">
        <f>IF([128]Sheet1!A422&lt;&gt;"",[128]Sheet1!A422,"")</f>
        <v>231</v>
      </c>
      <c r="AO490" t="str">
        <f>IF([129]Sheet1!A422&lt;&gt;"",[129]Sheet1!A422,"")</f>
        <v/>
      </c>
      <c r="AP490" t="str">
        <f>IF([130]Sheet1!A422&lt;&gt;"",[130]Sheet1!A422,"")</f>
        <v/>
      </c>
      <c r="AQ490" t="str">
        <f>IF([131]Sheet1!A422&lt;&gt;"",[131]Sheet1!A422,"")</f>
        <v/>
      </c>
      <c r="AR490" t="str">
        <f>IF([132]Sheet1!A422&lt;&gt;"",[132]Sheet1!A422,"")</f>
        <v/>
      </c>
      <c r="AS490" t="str">
        <f>IF([133]Sheet1!A422&lt;&gt;"",[133]Sheet1!A422,"")</f>
        <v/>
      </c>
      <c r="AT490" t="str">
        <f>IF([134]Sheet1!A422&lt;&gt;"",[134]Sheet1!A422,"")</f>
        <v/>
      </c>
      <c r="AU490" t="str">
        <f>IF([135]Sheet1!A422&lt;&gt;"",[135]Sheet1!A422,"")</f>
        <v/>
      </c>
      <c r="AV490" t="str">
        <f>IF([136]Sheet1!A422&lt;&gt;"",[136]Sheet1!A422,"")</f>
        <v/>
      </c>
      <c r="AW490" t="str">
        <f>IF([137]Sheet1!A422&lt;&gt;"",[137]Sheet1!A422,"")</f>
        <v/>
      </c>
      <c r="AX490" t="str">
        <f>IF([138]Sheet1!A422&lt;&gt;"",[138]Sheet1!A422,"")</f>
        <v/>
      </c>
      <c r="AY490" t="str">
        <f>IF([139]Sheet1!A422&lt;&gt;"",[139]Sheet1!A422,"")</f>
        <v/>
      </c>
      <c r="AZ490" t="str">
        <f>IF([140]Sheet1!A422&lt;&gt;"",[140]Sheet1!A422,"")</f>
        <v/>
      </c>
      <c r="BA490" t="str">
        <f>IF([141]Sheet1!A422&lt;&gt;"",[141]Sheet1!A422,"")</f>
        <v/>
      </c>
      <c r="BB490" t="str">
        <f>IF([142]Sheet1!A422&lt;&gt;"",[142]Sheet1!A422,"")</f>
        <v/>
      </c>
      <c r="BC490" t="str">
        <f>IF([143]Sheet1!A422&lt;&gt;"",[143]Sheet1!A422,"")</f>
        <v/>
      </c>
      <c r="BD490" t="str">
        <f>IF([144]Sheet1!A422&lt;&gt;"",[144]Sheet1!A422,"")</f>
        <v/>
      </c>
      <c r="BE490" t="str">
        <f>IF([145]Sheet1!A422&lt;&gt;"",[145]Sheet1!A422,"")</f>
        <v/>
      </c>
      <c r="BF490" t="str">
        <f>IF([146]Sheet1!A422&lt;&gt;"",[146]Sheet1!A422,"")</f>
        <v/>
      </c>
      <c r="BG490" t="str">
        <f>IF([147]Sheet1!A422&lt;&gt;"",[147]Sheet1!A422,"")</f>
        <v/>
      </c>
      <c r="BH490" t="str">
        <f>IF([148]Sheet1!A422&lt;&gt;"",[148]Sheet1!A422,"")</f>
        <v/>
      </c>
      <c r="BI490" t="str">
        <f>IF([149]Sheet1!A422&lt;&gt;"",[149]Sheet1!A422,"")</f>
        <v/>
      </c>
      <c r="BJ490" t="str">
        <f>IF([150]Sheet1!A422&lt;&gt;"",[150]Sheet1!A422,"")</f>
        <v/>
      </c>
      <c r="BK490" t="str">
        <f>IF([151]Sheet1!A422&lt;&gt;"",[151]Sheet1!A422,"")</f>
        <v/>
      </c>
      <c r="BL490" t="str">
        <f>IF([152]Sheet1!A422&lt;&gt;"",[152]Sheet1!A422,"")</f>
        <v/>
      </c>
      <c r="BM490" t="str">
        <f>IF([153]Sheet1!A422&lt;&gt;"",[153]Sheet1!A422,"")</f>
        <v/>
      </c>
      <c r="BN490" t="str">
        <f>IF([154]Sheet1!A422&lt;&gt;"",[154]Sheet1!A422,"")</f>
        <v/>
      </c>
      <c r="BO490" t="str">
        <f>IF([155]Sheet1!A422&lt;&gt;"",[155]Sheet1!A422,"")</f>
        <v/>
      </c>
      <c r="BP490">
        <f>IF([156]Sheet1!A422&lt;&gt;"",[156]Sheet1!A422,"")</f>
        <v>202</v>
      </c>
      <c r="BQ490">
        <f>IF([157]Sheet1!A422&lt;&gt;"",[157]Sheet1!A422,"")</f>
        <v>216</v>
      </c>
      <c r="BR490">
        <f>IF([158]Sheet1!A422&lt;&gt;"",[158]Sheet1!A422,"")</f>
        <v>35</v>
      </c>
      <c r="BS490">
        <f>IF([159]Sheet1!A422&lt;&gt;"",[159]Sheet1!A422,"")</f>
        <v>636</v>
      </c>
      <c r="BT490">
        <f>IF([160]Sheet1!A422&lt;&gt;"",[160]Sheet1!A422,"")</f>
        <v>352</v>
      </c>
      <c r="BU490">
        <f>IF([161]Sheet1!A422&lt;&gt;"",[161]Sheet1!A422,"")</f>
        <v>603</v>
      </c>
      <c r="BV490">
        <f>IF([162]Sheet1!A422&lt;&gt;"",[162]Sheet1!A422,"")</f>
        <v>493</v>
      </c>
      <c r="BW490">
        <f>IF([163]Sheet1!A422&lt;&gt;"",[163]Sheet1!A422,"")</f>
        <v>526</v>
      </c>
      <c r="BX490">
        <f>IF([164]Sheet1!A422&lt;&gt;"",[164]Sheet1!A422,"")</f>
        <v>415</v>
      </c>
      <c r="BY490">
        <f>IF([165]Sheet1!A422&lt;&gt;"",[165]Sheet1!A422,"")</f>
        <v>566</v>
      </c>
      <c r="BZ490">
        <f>IF([166]Sheet1!A422&lt;&gt;"",[166]Sheet1!A422,"")</f>
        <v>625</v>
      </c>
      <c r="CA490">
        <f>IF([167]Sheet1!A422&lt;&gt;"",[167]Sheet1!A422,"")</f>
        <v>209</v>
      </c>
      <c r="CB490">
        <f>IF([168]Sheet1!A422&lt;&gt;"",[168]Sheet1!A422,"")</f>
        <v>520</v>
      </c>
      <c r="CC490">
        <f>IF([169]Sheet1!A422&lt;&gt;"",[169]Sheet1!A422,"")</f>
        <v>650</v>
      </c>
      <c r="CD490">
        <f>IF([170]Sheet1!A422&lt;&gt;"",[170]Sheet1!A422,"")</f>
        <v>254</v>
      </c>
      <c r="CE490">
        <f>IF([171]Sheet1!A422&lt;&gt;"",[171]Sheet1!A422,"")</f>
        <v>46</v>
      </c>
      <c r="CF490">
        <f>IF([172]Sheet1!A422&lt;&gt;"",[172]Sheet1!A422,"")</f>
        <v>399</v>
      </c>
      <c r="CG490">
        <f>IF([173]Sheet1!A422&lt;&gt;"",[173]Sheet1!A422,"")</f>
        <v>170</v>
      </c>
      <c r="CH490">
        <f>IF([174]Sheet1!A422&lt;&gt;"",[174]Sheet1!A422,"")</f>
        <v>158</v>
      </c>
      <c r="CI490">
        <f>IF([175]Sheet1!A422&lt;&gt;"",[175]Sheet1!A422,"")</f>
        <v>281</v>
      </c>
      <c r="CJ490">
        <f>IF([176]Sheet1!A422&lt;&gt;"",[176]Sheet1!A422,"")</f>
        <v>203</v>
      </c>
      <c r="CK490" t="str">
        <f>IF([177]Sheet1!A422&lt;&gt;"",[177]Sheet1!A422,"")</f>
        <v/>
      </c>
      <c r="CL490" t="str">
        <f>IF([178]Sheet1!A422&lt;&gt;"",[178]Sheet1!A422,"")</f>
        <v/>
      </c>
    </row>
    <row r="491" spans="2:90">
      <c r="B491">
        <f>IF([90]Sheet1!A423&lt;&gt;"",[90]Sheet1!A423,"")</f>
        <v>341</v>
      </c>
      <c r="C491" t="str">
        <f>IF([91]Sheet1!A423&lt;&gt;"",[91]Sheet1!A423,"")</f>
        <v/>
      </c>
      <c r="D491" t="str">
        <f>IF([92]Sheet1!A423&lt;&gt;"",[92]Sheet1!A423,"")</f>
        <v/>
      </c>
      <c r="E491" t="str">
        <f>IF([93]Sheet1!A423&lt;&gt;"",[93]Sheet1!A423,"")</f>
        <v/>
      </c>
      <c r="F491" t="str">
        <f>IF([94]Sheet1!A423&lt;&gt;"",[94]Sheet1!A423,"")</f>
        <v/>
      </c>
      <c r="G491" t="str">
        <f>IF([95]Sheet1!A423&lt;&gt;"",[95]Sheet1!A423,"")</f>
        <v/>
      </c>
      <c r="H491" t="str">
        <f>IF([96]Sheet1!A423&lt;&gt;"",[96]Sheet1!A423,"")</f>
        <v/>
      </c>
      <c r="I491" t="str">
        <f>IF([97]Sheet1!A423&lt;&gt;"",[97]Sheet1!A423,"")</f>
        <v/>
      </c>
      <c r="J491" t="str">
        <f>IF([98]Sheet1!A423&lt;&gt;"",[98]Sheet1!A423,"")</f>
        <v/>
      </c>
      <c r="K491" t="str">
        <f>IF([99]Sheet1!A423&lt;&gt;"",[99]Sheet1!A423,"")</f>
        <v/>
      </c>
      <c r="L491" t="str">
        <f>IF([100]Sheet1!A423&lt;&gt;"",[100]Sheet1!A423,"")</f>
        <v/>
      </c>
      <c r="M491" t="str">
        <f>IF([101]Sheet1!A423&lt;&gt;"",[101]Sheet1!A423,"")</f>
        <v/>
      </c>
      <c r="N491" t="str">
        <f>IF([102]Sheet1!A423&lt;&gt;"",[102]Sheet1!A423,"")</f>
        <v/>
      </c>
      <c r="O491" t="str">
        <f>IF([103]Sheet1!A423&lt;&gt;"",[103]Sheet1!A423,"")</f>
        <v/>
      </c>
      <c r="P491" t="str">
        <f>IF([104]Sheet1!A423&lt;&gt;"",[104]Sheet1!A423,"")</f>
        <v/>
      </c>
      <c r="Q491" t="str">
        <f>IF([105]Sheet1!A423&lt;&gt;"",[105]Sheet1!A423,"")</f>
        <v/>
      </c>
      <c r="R491" t="str">
        <f>IF([106]Sheet1!A423&lt;&gt;"",[106]Sheet1!A423,"")</f>
        <v/>
      </c>
      <c r="S491">
        <f>IF([107]Sheet1!A423&lt;&gt;"",[107]Sheet1!A423,"")</f>
        <v>317</v>
      </c>
      <c r="T491">
        <f>IF([108]Sheet1!A423&lt;&gt;"",[108]Sheet1!A423,"")</f>
        <v>164</v>
      </c>
      <c r="U491">
        <f>IF([109]Sheet1!A423&lt;&gt;"",[109]Sheet1!A423,"")</f>
        <v>207</v>
      </c>
      <c r="V491">
        <f>IF([110]Sheet1!A423&lt;&gt;"",[110]Sheet1!A423,"")</f>
        <v>494</v>
      </c>
      <c r="W491">
        <f>IF([111]Sheet1!A423&lt;&gt;"",[111]Sheet1!A423,"")</f>
        <v>268</v>
      </c>
      <c r="X491">
        <f>IF([112]Sheet1!A423&lt;&gt;"",[112]Sheet1!A423,"")</f>
        <v>295</v>
      </c>
      <c r="Y491">
        <f>IF([113]Sheet1!A423&lt;&gt;"",[113]Sheet1!A423,"")</f>
        <v>540</v>
      </c>
      <c r="Z491">
        <f>IF([114]Sheet1!A423&lt;&gt;"",[114]Sheet1!A423,"")</f>
        <v>461</v>
      </c>
      <c r="AA491">
        <f>IF([115]Sheet1!A423&lt;&gt;"",[115]Sheet1!A423,"")</f>
        <v>24</v>
      </c>
      <c r="AB491">
        <f>IF([116]Sheet1!A423&lt;&gt;"",[116]Sheet1!A423,"")</f>
        <v>451</v>
      </c>
      <c r="AC491">
        <f>IF([117]Sheet1!A423&lt;&gt;"",[117]Sheet1!A423,"")</f>
        <v>439</v>
      </c>
      <c r="AD491">
        <f>IF([118]Sheet1!A423&lt;&gt;"",[118]Sheet1!A423,"")</f>
        <v>267</v>
      </c>
      <c r="AE491">
        <f>IF([119]Sheet1!A423&lt;&gt;"",[119]Sheet1!A423,"")</f>
        <v>77</v>
      </c>
      <c r="AF491">
        <f>IF([120]Sheet1!A423&lt;&gt;"",[120]Sheet1!A423,"")</f>
        <v>126</v>
      </c>
      <c r="AG491" t="str">
        <f>IF([121]Sheet1!A423&lt;&gt;"",[121]Sheet1!A423,"")</f>
        <v/>
      </c>
      <c r="AH491">
        <f>IF([122]Sheet1!A423&lt;&gt;"",[122]Sheet1!A423,"")</f>
        <v>367</v>
      </c>
      <c r="AI491">
        <f>IF([123]Sheet1!A423&lt;&gt;"",[123]Sheet1!A423,"")</f>
        <v>318</v>
      </c>
      <c r="AJ491">
        <f>IF([124]Sheet1!A423&lt;&gt;"",[124]Sheet1!A423,"")</f>
        <v>271</v>
      </c>
      <c r="AK491">
        <f>IF([125]Sheet1!A423&lt;&gt;"",[125]Sheet1!A423,"")</f>
        <v>285</v>
      </c>
      <c r="AL491">
        <f>IF([126]Sheet1!A423&lt;&gt;"",[126]Sheet1!A423,"")</f>
        <v>548</v>
      </c>
      <c r="AM491">
        <f>IF([127]Sheet1!A423&lt;&gt;"",[127]Sheet1!A423,"")</f>
        <v>117</v>
      </c>
      <c r="AN491">
        <f>IF([128]Sheet1!A423&lt;&gt;"",[128]Sheet1!A423,"")</f>
        <v>141</v>
      </c>
      <c r="AO491" t="str">
        <f>IF([129]Sheet1!A423&lt;&gt;"",[129]Sheet1!A423,"")</f>
        <v/>
      </c>
      <c r="AP491" t="str">
        <f>IF([130]Sheet1!A423&lt;&gt;"",[130]Sheet1!A423,"")</f>
        <v/>
      </c>
      <c r="AQ491" t="str">
        <f>IF([131]Sheet1!A423&lt;&gt;"",[131]Sheet1!A423,"")</f>
        <v/>
      </c>
      <c r="AR491" t="str">
        <f>IF([132]Sheet1!A423&lt;&gt;"",[132]Sheet1!A423,"")</f>
        <v/>
      </c>
      <c r="AS491" t="str">
        <f>IF([133]Sheet1!A423&lt;&gt;"",[133]Sheet1!A423,"")</f>
        <v/>
      </c>
      <c r="AT491" t="str">
        <f>IF([134]Sheet1!A423&lt;&gt;"",[134]Sheet1!A423,"")</f>
        <v/>
      </c>
      <c r="AU491" t="str">
        <f>IF([135]Sheet1!A423&lt;&gt;"",[135]Sheet1!A423,"")</f>
        <v/>
      </c>
      <c r="AV491" t="str">
        <f>IF([136]Sheet1!A423&lt;&gt;"",[136]Sheet1!A423,"")</f>
        <v/>
      </c>
      <c r="AW491" t="str">
        <f>IF([137]Sheet1!A423&lt;&gt;"",[137]Sheet1!A423,"")</f>
        <v/>
      </c>
      <c r="AX491" t="str">
        <f>IF([138]Sheet1!A423&lt;&gt;"",[138]Sheet1!A423,"")</f>
        <v/>
      </c>
      <c r="AY491" t="str">
        <f>IF([139]Sheet1!A423&lt;&gt;"",[139]Sheet1!A423,"")</f>
        <v/>
      </c>
      <c r="AZ491" t="str">
        <f>IF([140]Sheet1!A423&lt;&gt;"",[140]Sheet1!A423,"")</f>
        <v/>
      </c>
      <c r="BA491" t="str">
        <f>IF([141]Sheet1!A423&lt;&gt;"",[141]Sheet1!A423,"")</f>
        <v/>
      </c>
      <c r="BB491" t="str">
        <f>IF([142]Sheet1!A423&lt;&gt;"",[142]Sheet1!A423,"")</f>
        <v/>
      </c>
      <c r="BC491" t="str">
        <f>IF([143]Sheet1!A423&lt;&gt;"",[143]Sheet1!A423,"")</f>
        <v/>
      </c>
      <c r="BD491" t="str">
        <f>IF([144]Sheet1!A423&lt;&gt;"",[144]Sheet1!A423,"")</f>
        <v/>
      </c>
      <c r="BE491" t="str">
        <f>IF([145]Sheet1!A423&lt;&gt;"",[145]Sheet1!A423,"")</f>
        <v/>
      </c>
      <c r="BF491" t="str">
        <f>IF([146]Sheet1!A423&lt;&gt;"",[146]Sheet1!A423,"")</f>
        <v/>
      </c>
      <c r="BG491" t="str">
        <f>IF([147]Sheet1!A423&lt;&gt;"",[147]Sheet1!A423,"")</f>
        <v/>
      </c>
      <c r="BH491" t="str">
        <f>IF([148]Sheet1!A423&lt;&gt;"",[148]Sheet1!A423,"")</f>
        <v/>
      </c>
      <c r="BI491" t="str">
        <f>IF([149]Sheet1!A423&lt;&gt;"",[149]Sheet1!A423,"")</f>
        <v/>
      </c>
      <c r="BJ491" t="str">
        <f>IF([150]Sheet1!A423&lt;&gt;"",[150]Sheet1!A423,"")</f>
        <v/>
      </c>
      <c r="BK491" t="str">
        <f>IF([151]Sheet1!A423&lt;&gt;"",[151]Sheet1!A423,"")</f>
        <v/>
      </c>
      <c r="BL491" t="str">
        <f>IF([152]Sheet1!A423&lt;&gt;"",[152]Sheet1!A423,"")</f>
        <v/>
      </c>
      <c r="BM491" t="str">
        <f>IF([153]Sheet1!A423&lt;&gt;"",[153]Sheet1!A423,"")</f>
        <v/>
      </c>
      <c r="BN491" t="str">
        <f>IF([154]Sheet1!A423&lt;&gt;"",[154]Sheet1!A423,"")</f>
        <v/>
      </c>
      <c r="BO491" t="str">
        <f>IF([155]Sheet1!A423&lt;&gt;"",[155]Sheet1!A423,"")</f>
        <v/>
      </c>
      <c r="BP491">
        <f>IF([156]Sheet1!A423&lt;&gt;"",[156]Sheet1!A423,"")</f>
        <v>443</v>
      </c>
      <c r="BQ491">
        <f>IF([157]Sheet1!A423&lt;&gt;"",[157]Sheet1!A423,"")</f>
        <v>87</v>
      </c>
      <c r="BR491">
        <f>IF([158]Sheet1!A423&lt;&gt;"",[158]Sheet1!A423,"")</f>
        <v>232</v>
      </c>
      <c r="BS491">
        <f>IF([159]Sheet1!A423&lt;&gt;"",[159]Sheet1!A423,"")</f>
        <v>363</v>
      </c>
      <c r="BT491">
        <f>IF([160]Sheet1!A423&lt;&gt;"",[160]Sheet1!A423,"")</f>
        <v>319</v>
      </c>
      <c r="BU491">
        <f>IF([161]Sheet1!A423&lt;&gt;"",[161]Sheet1!A423,"")</f>
        <v>181</v>
      </c>
      <c r="BV491">
        <f>IF([162]Sheet1!A423&lt;&gt;"",[162]Sheet1!A423,"")</f>
        <v>343</v>
      </c>
      <c r="BW491">
        <f>IF([163]Sheet1!A423&lt;&gt;"",[163]Sheet1!A423,"")</f>
        <v>121</v>
      </c>
      <c r="BX491">
        <f>IF([164]Sheet1!A423&lt;&gt;"",[164]Sheet1!A423,"")</f>
        <v>261</v>
      </c>
      <c r="BY491">
        <f>IF([165]Sheet1!A423&lt;&gt;"",[165]Sheet1!A423,"")</f>
        <v>89</v>
      </c>
      <c r="BZ491">
        <f>IF([166]Sheet1!A423&lt;&gt;"",[166]Sheet1!A423,"")</f>
        <v>627</v>
      </c>
      <c r="CA491">
        <f>IF([167]Sheet1!A423&lt;&gt;"",[167]Sheet1!A423,"")</f>
        <v>473</v>
      </c>
      <c r="CB491">
        <f>IF([168]Sheet1!A423&lt;&gt;"",[168]Sheet1!A423,"")</f>
        <v>650</v>
      </c>
      <c r="CC491">
        <f>IF([169]Sheet1!A423&lt;&gt;"",[169]Sheet1!A423,"")</f>
        <v>7</v>
      </c>
      <c r="CD491">
        <f>IF([170]Sheet1!A423&lt;&gt;"",[170]Sheet1!A423,"")</f>
        <v>278</v>
      </c>
      <c r="CE491">
        <f>IF([171]Sheet1!A423&lt;&gt;"",[171]Sheet1!A423,"")</f>
        <v>616</v>
      </c>
      <c r="CF491">
        <f>IF([172]Sheet1!A423&lt;&gt;"",[172]Sheet1!A423,"")</f>
        <v>315</v>
      </c>
      <c r="CG491">
        <f>IF([173]Sheet1!A423&lt;&gt;"",[173]Sheet1!A423,"")</f>
        <v>378</v>
      </c>
      <c r="CH491">
        <f>IF([174]Sheet1!A423&lt;&gt;"",[174]Sheet1!A423,"")</f>
        <v>386</v>
      </c>
      <c r="CI491">
        <f>IF([175]Sheet1!A423&lt;&gt;"",[175]Sheet1!A423,"")</f>
        <v>237</v>
      </c>
      <c r="CJ491">
        <f>IF([176]Sheet1!A423&lt;&gt;"",[176]Sheet1!A423,"")</f>
        <v>199</v>
      </c>
      <c r="CK491" t="str">
        <f>IF([177]Sheet1!A423&lt;&gt;"",[177]Sheet1!A423,"")</f>
        <v/>
      </c>
      <c r="CL491" t="str">
        <f>IF([178]Sheet1!A423&lt;&gt;"",[178]Sheet1!A423,"")</f>
        <v/>
      </c>
    </row>
    <row r="492" spans="2:90">
      <c r="B492">
        <f>IF([90]Sheet1!A424&lt;&gt;"",[90]Sheet1!A424,"")</f>
        <v>373</v>
      </c>
      <c r="C492" t="str">
        <f>IF([91]Sheet1!A424&lt;&gt;"",[91]Sheet1!A424,"")</f>
        <v/>
      </c>
      <c r="D492" t="str">
        <f>IF([92]Sheet1!A424&lt;&gt;"",[92]Sheet1!A424,"")</f>
        <v/>
      </c>
      <c r="E492" t="str">
        <f>IF([93]Sheet1!A424&lt;&gt;"",[93]Sheet1!A424,"")</f>
        <v/>
      </c>
      <c r="F492" t="str">
        <f>IF([94]Sheet1!A424&lt;&gt;"",[94]Sheet1!A424,"")</f>
        <v/>
      </c>
      <c r="G492" t="str">
        <f>IF([95]Sheet1!A424&lt;&gt;"",[95]Sheet1!A424,"")</f>
        <v/>
      </c>
      <c r="H492" t="str">
        <f>IF([96]Sheet1!A424&lt;&gt;"",[96]Sheet1!A424,"")</f>
        <v/>
      </c>
      <c r="I492" t="str">
        <f>IF([97]Sheet1!A424&lt;&gt;"",[97]Sheet1!A424,"")</f>
        <v/>
      </c>
      <c r="J492" t="str">
        <f>IF([98]Sheet1!A424&lt;&gt;"",[98]Sheet1!A424,"")</f>
        <v/>
      </c>
      <c r="K492" t="str">
        <f>IF([99]Sheet1!A424&lt;&gt;"",[99]Sheet1!A424,"")</f>
        <v/>
      </c>
      <c r="L492" t="str">
        <f>IF([100]Sheet1!A424&lt;&gt;"",[100]Sheet1!A424,"")</f>
        <v/>
      </c>
      <c r="M492" t="str">
        <f>IF([101]Sheet1!A424&lt;&gt;"",[101]Sheet1!A424,"")</f>
        <v/>
      </c>
      <c r="N492" t="str">
        <f>IF([102]Sheet1!A424&lt;&gt;"",[102]Sheet1!A424,"")</f>
        <v/>
      </c>
      <c r="O492" t="str">
        <f>IF([103]Sheet1!A424&lt;&gt;"",[103]Sheet1!A424,"")</f>
        <v/>
      </c>
      <c r="P492" t="str">
        <f>IF([104]Sheet1!A424&lt;&gt;"",[104]Sheet1!A424,"")</f>
        <v/>
      </c>
      <c r="Q492" t="str">
        <f>IF([105]Sheet1!A424&lt;&gt;"",[105]Sheet1!A424,"")</f>
        <v/>
      </c>
      <c r="R492" t="str">
        <f>IF([106]Sheet1!A424&lt;&gt;"",[106]Sheet1!A424,"")</f>
        <v/>
      </c>
      <c r="S492">
        <f>IF([107]Sheet1!A424&lt;&gt;"",[107]Sheet1!A424,"")</f>
        <v>272</v>
      </c>
      <c r="T492">
        <f>IF([108]Sheet1!A424&lt;&gt;"",[108]Sheet1!A424,"")</f>
        <v>354</v>
      </c>
      <c r="U492">
        <f>IF([109]Sheet1!A424&lt;&gt;"",[109]Sheet1!A424,"")</f>
        <v>361</v>
      </c>
      <c r="V492">
        <f>IF([110]Sheet1!A424&lt;&gt;"",[110]Sheet1!A424,"")</f>
        <v>133</v>
      </c>
      <c r="W492">
        <f>IF([111]Sheet1!A424&lt;&gt;"",[111]Sheet1!A424,"")</f>
        <v>205</v>
      </c>
      <c r="X492">
        <f>IF([112]Sheet1!A424&lt;&gt;"",[112]Sheet1!A424,"")</f>
        <v>339</v>
      </c>
      <c r="Y492">
        <f>IF([113]Sheet1!A424&lt;&gt;"",[113]Sheet1!A424,"")</f>
        <v>166</v>
      </c>
      <c r="Z492">
        <f>IF([114]Sheet1!A424&lt;&gt;"",[114]Sheet1!A424,"")</f>
        <v>455</v>
      </c>
      <c r="AA492">
        <f>IF([115]Sheet1!A424&lt;&gt;"",[115]Sheet1!A424,"")</f>
        <v>177</v>
      </c>
      <c r="AB492">
        <f>IF([116]Sheet1!A424&lt;&gt;"",[116]Sheet1!A424,"")</f>
        <v>535</v>
      </c>
      <c r="AC492">
        <f>IF([117]Sheet1!A424&lt;&gt;"",[117]Sheet1!A424,"")</f>
        <v>471</v>
      </c>
      <c r="AD492">
        <f>IF([118]Sheet1!A424&lt;&gt;"",[118]Sheet1!A424,"")</f>
        <v>333</v>
      </c>
      <c r="AE492">
        <f>IF([119]Sheet1!A424&lt;&gt;"",[119]Sheet1!A424,"")</f>
        <v>116</v>
      </c>
      <c r="AF492">
        <f>IF([120]Sheet1!A424&lt;&gt;"",[120]Sheet1!A424,"")</f>
        <v>388</v>
      </c>
      <c r="AG492" t="str">
        <f>IF([121]Sheet1!A424&lt;&gt;"",[121]Sheet1!A424,"")</f>
        <v/>
      </c>
      <c r="AH492">
        <f>IF([122]Sheet1!A424&lt;&gt;"",[122]Sheet1!A424,"")</f>
        <v>97</v>
      </c>
      <c r="AI492">
        <f>IF([123]Sheet1!A424&lt;&gt;"",[123]Sheet1!A424,"")</f>
        <v>72</v>
      </c>
      <c r="AJ492">
        <f>IF([124]Sheet1!A424&lt;&gt;"",[124]Sheet1!A424,"")</f>
        <v>122</v>
      </c>
      <c r="AK492">
        <f>IF([125]Sheet1!A424&lt;&gt;"",[125]Sheet1!A424,"")</f>
        <v>93</v>
      </c>
      <c r="AL492">
        <f>IF([126]Sheet1!A424&lt;&gt;"",[126]Sheet1!A424,"")</f>
        <v>440</v>
      </c>
      <c r="AM492">
        <f>IF([127]Sheet1!A424&lt;&gt;"",[127]Sheet1!A424,"")</f>
        <v>393</v>
      </c>
      <c r="AN492">
        <f>IF([128]Sheet1!A424&lt;&gt;"",[128]Sheet1!A424,"")</f>
        <v>432</v>
      </c>
      <c r="AO492" t="str">
        <f>IF([129]Sheet1!A424&lt;&gt;"",[129]Sheet1!A424,"")</f>
        <v/>
      </c>
      <c r="AP492" t="str">
        <f>IF([130]Sheet1!A424&lt;&gt;"",[130]Sheet1!A424,"")</f>
        <v/>
      </c>
      <c r="AQ492" t="str">
        <f>IF([131]Sheet1!A424&lt;&gt;"",[131]Sheet1!A424,"")</f>
        <v/>
      </c>
      <c r="AR492" t="str">
        <f>IF([132]Sheet1!A424&lt;&gt;"",[132]Sheet1!A424,"")</f>
        <v/>
      </c>
      <c r="AS492" t="str">
        <f>IF([133]Sheet1!A424&lt;&gt;"",[133]Sheet1!A424,"")</f>
        <v/>
      </c>
      <c r="AT492" t="str">
        <f>IF([134]Sheet1!A424&lt;&gt;"",[134]Sheet1!A424,"")</f>
        <v/>
      </c>
      <c r="AU492" t="str">
        <f>IF([135]Sheet1!A424&lt;&gt;"",[135]Sheet1!A424,"")</f>
        <v/>
      </c>
      <c r="AV492" t="str">
        <f>IF([136]Sheet1!A424&lt;&gt;"",[136]Sheet1!A424,"")</f>
        <v/>
      </c>
      <c r="AW492" t="str">
        <f>IF([137]Sheet1!A424&lt;&gt;"",[137]Sheet1!A424,"")</f>
        <v/>
      </c>
      <c r="AX492" t="str">
        <f>IF([138]Sheet1!A424&lt;&gt;"",[138]Sheet1!A424,"")</f>
        <v/>
      </c>
      <c r="AY492" t="str">
        <f>IF([139]Sheet1!A424&lt;&gt;"",[139]Sheet1!A424,"")</f>
        <v/>
      </c>
      <c r="AZ492" t="str">
        <f>IF([140]Sheet1!A424&lt;&gt;"",[140]Sheet1!A424,"")</f>
        <v/>
      </c>
      <c r="BA492" t="str">
        <f>IF([141]Sheet1!A424&lt;&gt;"",[141]Sheet1!A424,"")</f>
        <v/>
      </c>
      <c r="BB492" t="str">
        <f>IF([142]Sheet1!A424&lt;&gt;"",[142]Sheet1!A424,"")</f>
        <v/>
      </c>
      <c r="BC492" t="str">
        <f>IF([143]Sheet1!A424&lt;&gt;"",[143]Sheet1!A424,"")</f>
        <v/>
      </c>
      <c r="BD492" t="str">
        <f>IF([144]Sheet1!A424&lt;&gt;"",[144]Sheet1!A424,"")</f>
        <v/>
      </c>
      <c r="BE492" t="str">
        <f>IF([145]Sheet1!A424&lt;&gt;"",[145]Sheet1!A424,"")</f>
        <v/>
      </c>
      <c r="BF492" t="str">
        <f>IF([146]Sheet1!A424&lt;&gt;"",[146]Sheet1!A424,"")</f>
        <v/>
      </c>
      <c r="BG492" t="str">
        <f>IF([147]Sheet1!A424&lt;&gt;"",[147]Sheet1!A424,"")</f>
        <v/>
      </c>
      <c r="BH492" t="str">
        <f>IF([148]Sheet1!A424&lt;&gt;"",[148]Sheet1!A424,"")</f>
        <v/>
      </c>
      <c r="BI492" t="str">
        <f>IF([149]Sheet1!A424&lt;&gt;"",[149]Sheet1!A424,"")</f>
        <v/>
      </c>
      <c r="BJ492" t="str">
        <f>IF([150]Sheet1!A424&lt;&gt;"",[150]Sheet1!A424,"")</f>
        <v/>
      </c>
      <c r="BK492" t="str">
        <f>IF([151]Sheet1!A424&lt;&gt;"",[151]Sheet1!A424,"")</f>
        <v/>
      </c>
      <c r="BL492" t="str">
        <f>IF([152]Sheet1!A424&lt;&gt;"",[152]Sheet1!A424,"")</f>
        <v/>
      </c>
      <c r="BM492" t="str">
        <f>IF([153]Sheet1!A424&lt;&gt;"",[153]Sheet1!A424,"")</f>
        <v/>
      </c>
      <c r="BN492" t="str">
        <f>IF([154]Sheet1!A424&lt;&gt;"",[154]Sheet1!A424,"")</f>
        <v/>
      </c>
      <c r="BO492" t="str">
        <f>IF([155]Sheet1!A424&lt;&gt;"",[155]Sheet1!A424,"")</f>
        <v/>
      </c>
      <c r="BP492">
        <f>IF([156]Sheet1!A424&lt;&gt;"",[156]Sheet1!A424,"")</f>
        <v>376</v>
      </c>
      <c r="BQ492">
        <f>IF([157]Sheet1!A424&lt;&gt;"",[157]Sheet1!A424,"")</f>
        <v>418</v>
      </c>
      <c r="BR492">
        <f>IF([158]Sheet1!A424&lt;&gt;"",[158]Sheet1!A424,"")</f>
        <v>231</v>
      </c>
      <c r="BS492">
        <f>IF([159]Sheet1!A424&lt;&gt;"",[159]Sheet1!A424,"")</f>
        <v>370</v>
      </c>
      <c r="BT492">
        <f>IF([160]Sheet1!A424&lt;&gt;"",[160]Sheet1!A424,"")</f>
        <v>173</v>
      </c>
      <c r="BU492">
        <f>IF([161]Sheet1!A424&lt;&gt;"",[161]Sheet1!A424,"")</f>
        <v>130</v>
      </c>
      <c r="BV492">
        <f>IF([162]Sheet1!A424&lt;&gt;"",[162]Sheet1!A424,"")</f>
        <v>402</v>
      </c>
      <c r="BW492">
        <f>IF([163]Sheet1!A424&lt;&gt;"",[163]Sheet1!A424,"")</f>
        <v>533</v>
      </c>
      <c r="BX492">
        <f>IF([164]Sheet1!A424&lt;&gt;"",[164]Sheet1!A424,"")</f>
        <v>135</v>
      </c>
      <c r="BY492">
        <f>IF([165]Sheet1!A424&lt;&gt;"",[165]Sheet1!A424,"")</f>
        <v>209</v>
      </c>
      <c r="BZ492">
        <f>IF([166]Sheet1!A424&lt;&gt;"",[166]Sheet1!A424,"")</f>
        <v>194</v>
      </c>
      <c r="CA492">
        <f>IF([167]Sheet1!A424&lt;&gt;"",[167]Sheet1!A424,"")</f>
        <v>141</v>
      </c>
      <c r="CB492">
        <f>IF([168]Sheet1!A424&lt;&gt;"",[168]Sheet1!A424,"")</f>
        <v>19</v>
      </c>
      <c r="CC492">
        <f>IF([169]Sheet1!A424&lt;&gt;"",[169]Sheet1!A424,"")</f>
        <v>645</v>
      </c>
      <c r="CD492">
        <f>IF([170]Sheet1!A424&lt;&gt;"",[170]Sheet1!A424,"")</f>
        <v>342</v>
      </c>
      <c r="CE492">
        <f>IF([171]Sheet1!A424&lt;&gt;"",[171]Sheet1!A424,"")</f>
        <v>151</v>
      </c>
      <c r="CF492">
        <f>IF([172]Sheet1!A424&lt;&gt;"",[172]Sheet1!A424,"")</f>
        <v>559</v>
      </c>
      <c r="CG492">
        <f>IF([173]Sheet1!A424&lt;&gt;"",[173]Sheet1!A424,"")</f>
        <v>94</v>
      </c>
      <c r="CH492">
        <f>IF([174]Sheet1!A424&lt;&gt;"",[174]Sheet1!A424,"")</f>
        <v>129</v>
      </c>
      <c r="CI492">
        <f>IF([175]Sheet1!A424&lt;&gt;"",[175]Sheet1!A424,"")</f>
        <v>136</v>
      </c>
      <c r="CJ492">
        <f>IF([176]Sheet1!A424&lt;&gt;"",[176]Sheet1!A424,"")</f>
        <v>411</v>
      </c>
      <c r="CK492" t="str">
        <f>IF([177]Sheet1!A424&lt;&gt;"",[177]Sheet1!A424,"")</f>
        <v/>
      </c>
      <c r="CL492" t="str">
        <f>IF([178]Sheet1!A424&lt;&gt;"",[178]Sheet1!A424,"")</f>
        <v/>
      </c>
    </row>
    <row r="493" spans="2:90">
      <c r="B493">
        <f>IF([90]Sheet1!A425&lt;&gt;"",[90]Sheet1!A425,"")</f>
        <v>543</v>
      </c>
      <c r="C493" t="str">
        <f>IF([91]Sheet1!A425&lt;&gt;"",[91]Sheet1!A425,"")</f>
        <v/>
      </c>
      <c r="D493" t="str">
        <f>IF([92]Sheet1!A425&lt;&gt;"",[92]Sheet1!A425,"")</f>
        <v/>
      </c>
      <c r="E493" t="str">
        <f>IF([93]Sheet1!A425&lt;&gt;"",[93]Sheet1!A425,"")</f>
        <v/>
      </c>
      <c r="F493" t="str">
        <f>IF([94]Sheet1!A425&lt;&gt;"",[94]Sheet1!A425,"")</f>
        <v/>
      </c>
      <c r="G493" t="str">
        <f>IF([95]Sheet1!A425&lt;&gt;"",[95]Sheet1!A425,"")</f>
        <v/>
      </c>
      <c r="H493" t="str">
        <f>IF([96]Sheet1!A425&lt;&gt;"",[96]Sheet1!A425,"")</f>
        <v/>
      </c>
      <c r="I493" t="str">
        <f>IF([97]Sheet1!A425&lt;&gt;"",[97]Sheet1!A425,"")</f>
        <v/>
      </c>
      <c r="J493" t="str">
        <f>IF([98]Sheet1!A425&lt;&gt;"",[98]Sheet1!A425,"")</f>
        <v/>
      </c>
      <c r="K493" t="str">
        <f>IF([99]Sheet1!A425&lt;&gt;"",[99]Sheet1!A425,"")</f>
        <v/>
      </c>
      <c r="L493" t="str">
        <f>IF([100]Sheet1!A425&lt;&gt;"",[100]Sheet1!A425,"")</f>
        <v/>
      </c>
      <c r="M493" t="str">
        <f>IF([101]Sheet1!A425&lt;&gt;"",[101]Sheet1!A425,"")</f>
        <v/>
      </c>
      <c r="N493" t="str">
        <f>IF([102]Sheet1!A425&lt;&gt;"",[102]Sheet1!A425,"")</f>
        <v/>
      </c>
      <c r="O493" t="str">
        <f>IF([103]Sheet1!A425&lt;&gt;"",[103]Sheet1!A425,"")</f>
        <v/>
      </c>
      <c r="P493" t="str">
        <f>IF([104]Sheet1!A425&lt;&gt;"",[104]Sheet1!A425,"")</f>
        <v/>
      </c>
      <c r="Q493" t="str">
        <f>IF([105]Sheet1!A425&lt;&gt;"",[105]Sheet1!A425,"")</f>
        <v/>
      </c>
      <c r="R493" t="str">
        <f>IF([106]Sheet1!A425&lt;&gt;"",[106]Sheet1!A425,"")</f>
        <v/>
      </c>
      <c r="S493">
        <f>IF([107]Sheet1!A425&lt;&gt;"",[107]Sheet1!A425,"")</f>
        <v>191</v>
      </c>
      <c r="T493">
        <f>IF([108]Sheet1!A425&lt;&gt;"",[108]Sheet1!A425,"")</f>
        <v>295</v>
      </c>
      <c r="U493">
        <f>IF([109]Sheet1!A425&lt;&gt;"",[109]Sheet1!A425,"")</f>
        <v>356</v>
      </c>
      <c r="V493">
        <f>IF([110]Sheet1!A425&lt;&gt;"",[110]Sheet1!A425,"")</f>
        <v>301</v>
      </c>
      <c r="W493">
        <f>IF([111]Sheet1!A425&lt;&gt;"",[111]Sheet1!A425,"")</f>
        <v>100</v>
      </c>
      <c r="X493">
        <f>IF([112]Sheet1!A425&lt;&gt;"",[112]Sheet1!A425,"")</f>
        <v>169</v>
      </c>
      <c r="Y493">
        <f>IF([113]Sheet1!A425&lt;&gt;"",[113]Sheet1!A425,"")</f>
        <v>150</v>
      </c>
      <c r="Z493">
        <f>IF([114]Sheet1!A425&lt;&gt;"",[114]Sheet1!A425,"")</f>
        <v>36</v>
      </c>
      <c r="AA493">
        <f>IF([115]Sheet1!A425&lt;&gt;"",[115]Sheet1!A425,"")</f>
        <v>307</v>
      </c>
      <c r="AB493">
        <f>IF([116]Sheet1!A425&lt;&gt;"",[116]Sheet1!A425,"")</f>
        <v>259</v>
      </c>
      <c r="AC493">
        <f>IF([117]Sheet1!A425&lt;&gt;"",[117]Sheet1!A425,"")</f>
        <v>0</v>
      </c>
      <c r="AD493">
        <f>IF([118]Sheet1!A425&lt;&gt;"",[118]Sheet1!A425,"")</f>
        <v>173</v>
      </c>
      <c r="AE493">
        <f>IF([119]Sheet1!A425&lt;&gt;"",[119]Sheet1!A425,"")</f>
        <v>41</v>
      </c>
      <c r="AF493">
        <f>IF([120]Sheet1!A425&lt;&gt;"",[120]Sheet1!A425,"")</f>
        <v>538</v>
      </c>
      <c r="AG493" t="str">
        <f>IF([121]Sheet1!A425&lt;&gt;"",[121]Sheet1!A425,"")</f>
        <v/>
      </c>
      <c r="AH493">
        <f>IF([122]Sheet1!A425&lt;&gt;"",[122]Sheet1!A425,"")</f>
        <v>39</v>
      </c>
      <c r="AI493">
        <f>IF([123]Sheet1!A425&lt;&gt;"",[123]Sheet1!A425,"")</f>
        <v>226</v>
      </c>
      <c r="AJ493">
        <f>IF([124]Sheet1!A425&lt;&gt;"",[124]Sheet1!A425,"")</f>
        <v>494</v>
      </c>
      <c r="AK493">
        <f>IF([125]Sheet1!A425&lt;&gt;"",[125]Sheet1!A425,"")</f>
        <v>431</v>
      </c>
      <c r="AL493">
        <f>IF([126]Sheet1!A425&lt;&gt;"",[126]Sheet1!A425,"")</f>
        <v>406</v>
      </c>
      <c r="AM493">
        <f>IF([127]Sheet1!A425&lt;&gt;"",[127]Sheet1!A425,"")</f>
        <v>455</v>
      </c>
      <c r="AN493">
        <f>IF([128]Sheet1!A425&lt;&gt;"",[128]Sheet1!A425,"")</f>
        <v>194</v>
      </c>
      <c r="AO493" t="str">
        <f>IF([129]Sheet1!A425&lt;&gt;"",[129]Sheet1!A425,"")</f>
        <v/>
      </c>
      <c r="AP493" t="str">
        <f>IF([130]Sheet1!A425&lt;&gt;"",[130]Sheet1!A425,"")</f>
        <v/>
      </c>
      <c r="AQ493" t="str">
        <f>IF([131]Sheet1!A425&lt;&gt;"",[131]Sheet1!A425,"")</f>
        <v/>
      </c>
      <c r="AR493" t="str">
        <f>IF([132]Sheet1!A425&lt;&gt;"",[132]Sheet1!A425,"")</f>
        <v/>
      </c>
      <c r="AS493" t="str">
        <f>IF([133]Sheet1!A425&lt;&gt;"",[133]Sheet1!A425,"")</f>
        <v/>
      </c>
      <c r="AT493" t="str">
        <f>IF([134]Sheet1!A425&lt;&gt;"",[134]Sheet1!A425,"")</f>
        <v/>
      </c>
      <c r="AU493" t="str">
        <f>IF([135]Sheet1!A425&lt;&gt;"",[135]Sheet1!A425,"")</f>
        <v/>
      </c>
      <c r="AV493" t="str">
        <f>IF([136]Sheet1!A425&lt;&gt;"",[136]Sheet1!A425,"")</f>
        <v/>
      </c>
      <c r="AW493" t="str">
        <f>IF([137]Sheet1!A425&lt;&gt;"",[137]Sheet1!A425,"")</f>
        <v/>
      </c>
      <c r="AX493" t="str">
        <f>IF([138]Sheet1!A425&lt;&gt;"",[138]Sheet1!A425,"")</f>
        <v/>
      </c>
      <c r="AY493" t="str">
        <f>IF([139]Sheet1!A425&lt;&gt;"",[139]Sheet1!A425,"")</f>
        <v/>
      </c>
      <c r="AZ493" t="str">
        <f>IF([140]Sheet1!A425&lt;&gt;"",[140]Sheet1!A425,"")</f>
        <v/>
      </c>
      <c r="BA493" t="str">
        <f>IF([141]Sheet1!A425&lt;&gt;"",[141]Sheet1!A425,"")</f>
        <v/>
      </c>
      <c r="BB493" t="str">
        <f>IF([142]Sheet1!A425&lt;&gt;"",[142]Sheet1!A425,"")</f>
        <v/>
      </c>
      <c r="BC493" t="str">
        <f>IF([143]Sheet1!A425&lt;&gt;"",[143]Sheet1!A425,"")</f>
        <v/>
      </c>
      <c r="BD493" t="str">
        <f>IF([144]Sheet1!A425&lt;&gt;"",[144]Sheet1!A425,"")</f>
        <v/>
      </c>
      <c r="BE493" t="str">
        <f>IF([145]Sheet1!A425&lt;&gt;"",[145]Sheet1!A425,"")</f>
        <v/>
      </c>
      <c r="BF493" t="str">
        <f>IF([146]Sheet1!A425&lt;&gt;"",[146]Sheet1!A425,"")</f>
        <v/>
      </c>
      <c r="BG493" t="str">
        <f>IF([147]Sheet1!A425&lt;&gt;"",[147]Sheet1!A425,"")</f>
        <v/>
      </c>
      <c r="BH493" t="str">
        <f>IF([148]Sheet1!A425&lt;&gt;"",[148]Sheet1!A425,"")</f>
        <v/>
      </c>
      <c r="BI493" t="str">
        <f>IF([149]Sheet1!A425&lt;&gt;"",[149]Sheet1!A425,"")</f>
        <v/>
      </c>
      <c r="BJ493" t="str">
        <f>IF([150]Sheet1!A425&lt;&gt;"",[150]Sheet1!A425,"")</f>
        <v/>
      </c>
      <c r="BK493" t="str">
        <f>IF([151]Sheet1!A425&lt;&gt;"",[151]Sheet1!A425,"")</f>
        <v/>
      </c>
      <c r="BL493" t="str">
        <f>IF([152]Sheet1!A425&lt;&gt;"",[152]Sheet1!A425,"")</f>
        <v/>
      </c>
      <c r="BM493" t="str">
        <f>IF([153]Sheet1!A425&lt;&gt;"",[153]Sheet1!A425,"")</f>
        <v/>
      </c>
      <c r="BN493" t="str">
        <f>IF([154]Sheet1!A425&lt;&gt;"",[154]Sheet1!A425,"")</f>
        <v/>
      </c>
      <c r="BO493" t="str">
        <f>IF([155]Sheet1!A425&lt;&gt;"",[155]Sheet1!A425,"")</f>
        <v/>
      </c>
      <c r="BP493">
        <f>IF([156]Sheet1!A425&lt;&gt;"",[156]Sheet1!A425,"")</f>
        <v>365</v>
      </c>
      <c r="BQ493">
        <f>IF([157]Sheet1!A425&lt;&gt;"",[157]Sheet1!A425,"")</f>
        <v>150</v>
      </c>
      <c r="BR493">
        <f>IF([158]Sheet1!A425&lt;&gt;"",[158]Sheet1!A425,"")</f>
        <v>99</v>
      </c>
      <c r="BS493">
        <f>IF([159]Sheet1!A425&lt;&gt;"",[159]Sheet1!A425,"")</f>
        <v>263</v>
      </c>
      <c r="BT493">
        <f>IF([160]Sheet1!A425&lt;&gt;"",[160]Sheet1!A425,"")</f>
        <v>232</v>
      </c>
      <c r="BU493">
        <f>IF([161]Sheet1!A425&lt;&gt;"",[161]Sheet1!A425,"")</f>
        <v>382</v>
      </c>
      <c r="BV493">
        <f>IF([162]Sheet1!A425&lt;&gt;"",[162]Sheet1!A425,"")</f>
        <v>650</v>
      </c>
      <c r="BW493">
        <f>IF([163]Sheet1!A425&lt;&gt;"",[163]Sheet1!A425,"")</f>
        <v>122</v>
      </c>
      <c r="BX493">
        <f>IF([164]Sheet1!A425&lt;&gt;"",[164]Sheet1!A425,"")</f>
        <v>87</v>
      </c>
      <c r="BY493">
        <f>IF([165]Sheet1!A425&lt;&gt;"",[165]Sheet1!A425,"")</f>
        <v>407</v>
      </c>
      <c r="BZ493">
        <f>IF([166]Sheet1!A425&lt;&gt;"",[166]Sheet1!A425,"")</f>
        <v>519</v>
      </c>
      <c r="CA493">
        <f>IF([167]Sheet1!A425&lt;&gt;"",[167]Sheet1!A425,"")</f>
        <v>656</v>
      </c>
      <c r="CB493">
        <f>IF([168]Sheet1!A425&lt;&gt;"",[168]Sheet1!A425,"")</f>
        <v>298</v>
      </c>
      <c r="CC493">
        <f>IF([169]Sheet1!A425&lt;&gt;"",[169]Sheet1!A425,"")</f>
        <v>662</v>
      </c>
      <c r="CD493">
        <f>IF([170]Sheet1!A425&lt;&gt;"",[170]Sheet1!A425,"")</f>
        <v>380</v>
      </c>
      <c r="CE493">
        <f>IF([171]Sheet1!A425&lt;&gt;"",[171]Sheet1!A425,"")</f>
        <v>324</v>
      </c>
      <c r="CF493">
        <f>IF([172]Sheet1!A425&lt;&gt;"",[172]Sheet1!A425,"")</f>
        <v>76</v>
      </c>
      <c r="CG493">
        <f>IF([173]Sheet1!A425&lt;&gt;"",[173]Sheet1!A425,"")</f>
        <v>53</v>
      </c>
      <c r="CH493">
        <f>IF([174]Sheet1!A425&lt;&gt;"",[174]Sheet1!A425,"")</f>
        <v>13</v>
      </c>
      <c r="CI493">
        <f>IF([175]Sheet1!A425&lt;&gt;"",[175]Sheet1!A425,"")</f>
        <v>549</v>
      </c>
      <c r="CJ493">
        <f>IF([176]Sheet1!A425&lt;&gt;"",[176]Sheet1!A425,"")</f>
        <v>249</v>
      </c>
      <c r="CK493" t="str">
        <f>IF([177]Sheet1!A425&lt;&gt;"",[177]Sheet1!A425,"")</f>
        <v/>
      </c>
      <c r="CL493" t="str">
        <f>IF([178]Sheet1!A425&lt;&gt;"",[178]Sheet1!A425,"")</f>
        <v/>
      </c>
    </row>
    <row r="494" spans="2:90">
      <c r="B494">
        <f>IF([90]Sheet1!A426&lt;&gt;"",[90]Sheet1!A426,"")</f>
        <v>416</v>
      </c>
      <c r="C494" t="str">
        <f>IF([91]Sheet1!A426&lt;&gt;"",[91]Sheet1!A426,"")</f>
        <v/>
      </c>
      <c r="D494" t="str">
        <f>IF([92]Sheet1!A426&lt;&gt;"",[92]Sheet1!A426,"")</f>
        <v/>
      </c>
      <c r="E494" t="str">
        <f>IF([93]Sheet1!A426&lt;&gt;"",[93]Sheet1!A426,"")</f>
        <v/>
      </c>
      <c r="F494" t="str">
        <f>IF([94]Sheet1!A426&lt;&gt;"",[94]Sheet1!A426,"")</f>
        <v/>
      </c>
      <c r="G494" t="str">
        <f>IF([95]Sheet1!A426&lt;&gt;"",[95]Sheet1!A426,"")</f>
        <v/>
      </c>
      <c r="H494" t="str">
        <f>IF([96]Sheet1!A426&lt;&gt;"",[96]Sheet1!A426,"")</f>
        <v/>
      </c>
      <c r="I494" t="str">
        <f>IF([97]Sheet1!A426&lt;&gt;"",[97]Sheet1!A426,"")</f>
        <v/>
      </c>
      <c r="J494" t="str">
        <f>IF([98]Sheet1!A426&lt;&gt;"",[98]Sheet1!A426,"")</f>
        <v/>
      </c>
      <c r="K494" t="str">
        <f>IF([99]Sheet1!A426&lt;&gt;"",[99]Sheet1!A426,"")</f>
        <v/>
      </c>
      <c r="L494" t="str">
        <f>IF([100]Sheet1!A426&lt;&gt;"",[100]Sheet1!A426,"")</f>
        <v/>
      </c>
      <c r="M494" t="str">
        <f>IF([101]Sheet1!A426&lt;&gt;"",[101]Sheet1!A426,"")</f>
        <v/>
      </c>
      <c r="N494" t="str">
        <f>IF([102]Sheet1!A426&lt;&gt;"",[102]Sheet1!A426,"")</f>
        <v/>
      </c>
      <c r="O494" t="str">
        <f>IF([103]Sheet1!A426&lt;&gt;"",[103]Sheet1!A426,"")</f>
        <v/>
      </c>
      <c r="P494" t="str">
        <f>IF([104]Sheet1!A426&lt;&gt;"",[104]Sheet1!A426,"")</f>
        <v/>
      </c>
      <c r="Q494" t="str">
        <f>IF([105]Sheet1!A426&lt;&gt;"",[105]Sheet1!A426,"")</f>
        <v/>
      </c>
      <c r="R494" t="str">
        <f>IF([106]Sheet1!A426&lt;&gt;"",[106]Sheet1!A426,"")</f>
        <v/>
      </c>
      <c r="S494">
        <f>IF([107]Sheet1!A426&lt;&gt;"",[107]Sheet1!A426,"")</f>
        <v>201</v>
      </c>
      <c r="T494">
        <f>IF([108]Sheet1!A426&lt;&gt;"",[108]Sheet1!A426,"")</f>
        <v>105</v>
      </c>
      <c r="U494">
        <f>IF([109]Sheet1!A426&lt;&gt;"",[109]Sheet1!A426,"")</f>
        <v>136</v>
      </c>
      <c r="V494">
        <f>IF([110]Sheet1!A426&lt;&gt;"",[110]Sheet1!A426,"")</f>
        <v>167</v>
      </c>
      <c r="W494">
        <f>IF([111]Sheet1!A426&lt;&gt;"",[111]Sheet1!A426,"")</f>
        <v>230</v>
      </c>
      <c r="X494">
        <f>IF([112]Sheet1!A426&lt;&gt;"",[112]Sheet1!A426,"")</f>
        <v>170</v>
      </c>
      <c r="Y494">
        <f>IF([113]Sheet1!A426&lt;&gt;"",[113]Sheet1!A426,"")</f>
        <v>491</v>
      </c>
      <c r="Z494">
        <f>IF([114]Sheet1!A426&lt;&gt;"",[114]Sheet1!A426,"")</f>
        <v>135</v>
      </c>
      <c r="AA494">
        <f>IF([115]Sheet1!A426&lt;&gt;"",[115]Sheet1!A426,"")</f>
        <v>356</v>
      </c>
      <c r="AB494">
        <f>IF([116]Sheet1!A426&lt;&gt;"",[116]Sheet1!A426,"")</f>
        <v>419</v>
      </c>
      <c r="AC494">
        <f>IF([117]Sheet1!A426&lt;&gt;"",[117]Sheet1!A426,"")</f>
        <v>519</v>
      </c>
      <c r="AD494">
        <f>IF([118]Sheet1!A426&lt;&gt;"",[118]Sheet1!A426,"")</f>
        <v>522</v>
      </c>
      <c r="AE494">
        <f>IF([119]Sheet1!A426&lt;&gt;"",[119]Sheet1!A426,"")</f>
        <v>344</v>
      </c>
      <c r="AF494">
        <f>IF([120]Sheet1!A426&lt;&gt;"",[120]Sheet1!A426,"")</f>
        <v>62</v>
      </c>
      <c r="AG494" t="str">
        <f>IF([121]Sheet1!A426&lt;&gt;"",[121]Sheet1!A426,"")</f>
        <v/>
      </c>
      <c r="AH494">
        <f>IF([122]Sheet1!A426&lt;&gt;"",[122]Sheet1!A426,"")</f>
        <v>477</v>
      </c>
      <c r="AI494">
        <f>IF([123]Sheet1!A426&lt;&gt;"",[123]Sheet1!A426,"")</f>
        <v>358</v>
      </c>
      <c r="AJ494">
        <f>IF([124]Sheet1!A426&lt;&gt;"",[124]Sheet1!A426,"")</f>
        <v>395</v>
      </c>
      <c r="AK494">
        <f>IF([125]Sheet1!A426&lt;&gt;"",[125]Sheet1!A426,"")</f>
        <v>63</v>
      </c>
      <c r="AL494">
        <f>IF([126]Sheet1!A426&lt;&gt;"",[126]Sheet1!A426,"")</f>
        <v>175</v>
      </c>
      <c r="AM494">
        <f>IF([127]Sheet1!A426&lt;&gt;"",[127]Sheet1!A426,"")</f>
        <v>106</v>
      </c>
      <c r="AN494">
        <f>IF([128]Sheet1!A426&lt;&gt;"",[128]Sheet1!A426,"")</f>
        <v>378</v>
      </c>
      <c r="AO494" t="str">
        <f>IF([129]Sheet1!A426&lt;&gt;"",[129]Sheet1!A426,"")</f>
        <v/>
      </c>
      <c r="AP494" t="str">
        <f>IF([130]Sheet1!A426&lt;&gt;"",[130]Sheet1!A426,"")</f>
        <v/>
      </c>
      <c r="AQ494" t="str">
        <f>IF([131]Sheet1!A426&lt;&gt;"",[131]Sheet1!A426,"")</f>
        <v/>
      </c>
      <c r="AR494" t="str">
        <f>IF([132]Sheet1!A426&lt;&gt;"",[132]Sheet1!A426,"")</f>
        <v/>
      </c>
      <c r="AS494" t="str">
        <f>IF([133]Sheet1!A426&lt;&gt;"",[133]Sheet1!A426,"")</f>
        <v/>
      </c>
      <c r="AT494" t="str">
        <f>IF([134]Sheet1!A426&lt;&gt;"",[134]Sheet1!A426,"")</f>
        <v/>
      </c>
      <c r="AU494" t="str">
        <f>IF([135]Sheet1!A426&lt;&gt;"",[135]Sheet1!A426,"")</f>
        <v/>
      </c>
      <c r="AV494" t="str">
        <f>IF([136]Sheet1!A426&lt;&gt;"",[136]Sheet1!A426,"")</f>
        <v/>
      </c>
      <c r="AW494" t="str">
        <f>IF([137]Sheet1!A426&lt;&gt;"",[137]Sheet1!A426,"")</f>
        <v/>
      </c>
      <c r="AX494" t="str">
        <f>IF([138]Sheet1!A426&lt;&gt;"",[138]Sheet1!A426,"")</f>
        <v/>
      </c>
      <c r="AY494" t="str">
        <f>IF([139]Sheet1!A426&lt;&gt;"",[139]Sheet1!A426,"")</f>
        <v/>
      </c>
      <c r="AZ494" t="str">
        <f>IF([140]Sheet1!A426&lt;&gt;"",[140]Sheet1!A426,"")</f>
        <v/>
      </c>
      <c r="BA494" t="str">
        <f>IF([141]Sheet1!A426&lt;&gt;"",[141]Sheet1!A426,"")</f>
        <v/>
      </c>
      <c r="BB494" t="str">
        <f>IF([142]Sheet1!A426&lt;&gt;"",[142]Sheet1!A426,"")</f>
        <v/>
      </c>
      <c r="BC494" t="str">
        <f>IF([143]Sheet1!A426&lt;&gt;"",[143]Sheet1!A426,"")</f>
        <v/>
      </c>
      <c r="BD494" t="str">
        <f>IF([144]Sheet1!A426&lt;&gt;"",[144]Sheet1!A426,"")</f>
        <v/>
      </c>
      <c r="BE494" t="str">
        <f>IF([145]Sheet1!A426&lt;&gt;"",[145]Sheet1!A426,"")</f>
        <v/>
      </c>
      <c r="BF494" t="str">
        <f>IF([146]Sheet1!A426&lt;&gt;"",[146]Sheet1!A426,"")</f>
        <v/>
      </c>
      <c r="BG494" t="str">
        <f>IF([147]Sheet1!A426&lt;&gt;"",[147]Sheet1!A426,"")</f>
        <v/>
      </c>
      <c r="BH494" t="str">
        <f>IF([148]Sheet1!A426&lt;&gt;"",[148]Sheet1!A426,"")</f>
        <v/>
      </c>
      <c r="BI494" t="str">
        <f>IF([149]Sheet1!A426&lt;&gt;"",[149]Sheet1!A426,"")</f>
        <v/>
      </c>
      <c r="BJ494" t="str">
        <f>IF([150]Sheet1!A426&lt;&gt;"",[150]Sheet1!A426,"")</f>
        <v/>
      </c>
      <c r="BK494" t="str">
        <f>IF([151]Sheet1!A426&lt;&gt;"",[151]Sheet1!A426,"")</f>
        <v/>
      </c>
      <c r="BL494" t="str">
        <f>IF([152]Sheet1!A426&lt;&gt;"",[152]Sheet1!A426,"")</f>
        <v/>
      </c>
      <c r="BM494" t="str">
        <f>IF([153]Sheet1!A426&lt;&gt;"",[153]Sheet1!A426,"")</f>
        <v/>
      </c>
      <c r="BN494" t="str">
        <f>IF([154]Sheet1!A426&lt;&gt;"",[154]Sheet1!A426,"")</f>
        <v/>
      </c>
      <c r="BO494" t="str">
        <f>IF([155]Sheet1!A426&lt;&gt;"",[155]Sheet1!A426,"")</f>
        <v/>
      </c>
      <c r="BP494">
        <f>IF([156]Sheet1!A426&lt;&gt;"",[156]Sheet1!A426,"")</f>
        <v>207</v>
      </c>
      <c r="BQ494">
        <f>IF([157]Sheet1!A426&lt;&gt;"",[157]Sheet1!A426,"")</f>
        <v>494</v>
      </c>
      <c r="BR494">
        <f>IF([158]Sheet1!A426&lt;&gt;"",[158]Sheet1!A426,"")</f>
        <v>538</v>
      </c>
      <c r="BS494">
        <f>IF([159]Sheet1!A426&lt;&gt;"",[159]Sheet1!A426,"")</f>
        <v>260</v>
      </c>
      <c r="BT494">
        <f>IF([160]Sheet1!A426&lt;&gt;"",[160]Sheet1!A426,"")</f>
        <v>265</v>
      </c>
      <c r="BU494">
        <f>IF([161]Sheet1!A426&lt;&gt;"",[161]Sheet1!A426,"")</f>
        <v>169</v>
      </c>
      <c r="BV494">
        <f>IF([162]Sheet1!A426&lt;&gt;"",[162]Sheet1!A426,"")</f>
        <v>354</v>
      </c>
      <c r="BW494">
        <f>IF([163]Sheet1!A426&lt;&gt;"",[163]Sheet1!A426,"")</f>
        <v>243</v>
      </c>
      <c r="BX494">
        <f>IF([164]Sheet1!A426&lt;&gt;"",[164]Sheet1!A426,"")</f>
        <v>373</v>
      </c>
      <c r="BY494">
        <f>IF([165]Sheet1!A426&lt;&gt;"",[165]Sheet1!A426,"")</f>
        <v>448</v>
      </c>
      <c r="BZ494">
        <f>IF([166]Sheet1!A426&lt;&gt;"",[166]Sheet1!A426,"")</f>
        <v>157</v>
      </c>
      <c r="CA494">
        <f>IF([167]Sheet1!A426&lt;&gt;"",[167]Sheet1!A426,"")</f>
        <v>639</v>
      </c>
      <c r="CB494">
        <f>IF([168]Sheet1!A426&lt;&gt;"",[168]Sheet1!A426,"")</f>
        <v>72</v>
      </c>
      <c r="CC494">
        <f>IF([169]Sheet1!A426&lt;&gt;"",[169]Sheet1!A426,"")</f>
        <v>580</v>
      </c>
      <c r="CD494">
        <f>IF([170]Sheet1!A426&lt;&gt;"",[170]Sheet1!A426,"")</f>
        <v>69</v>
      </c>
      <c r="CE494">
        <f>IF([171]Sheet1!A426&lt;&gt;"",[171]Sheet1!A426,"")</f>
        <v>63</v>
      </c>
      <c r="CF494">
        <f>IF([172]Sheet1!A426&lt;&gt;"",[172]Sheet1!A426,"")</f>
        <v>310</v>
      </c>
      <c r="CG494">
        <f>IF([173]Sheet1!A426&lt;&gt;"",[173]Sheet1!A426,"")</f>
        <v>458</v>
      </c>
      <c r="CH494">
        <f>IF([174]Sheet1!A426&lt;&gt;"",[174]Sheet1!A426,"")</f>
        <v>622</v>
      </c>
      <c r="CI494">
        <f>IF([175]Sheet1!A426&lt;&gt;"",[175]Sheet1!A426,"")</f>
        <v>371</v>
      </c>
      <c r="CJ494">
        <f>IF([176]Sheet1!A426&lt;&gt;"",[176]Sheet1!A426,"")</f>
        <v>567</v>
      </c>
      <c r="CK494" t="str">
        <f>IF([177]Sheet1!A426&lt;&gt;"",[177]Sheet1!A426,"")</f>
        <v/>
      </c>
      <c r="CL494" t="str">
        <f>IF([178]Sheet1!A426&lt;&gt;"",[178]Sheet1!A426,"")</f>
        <v/>
      </c>
    </row>
    <row r="495" spans="2:90">
      <c r="B495">
        <f>IF([90]Sheet1!A427&lt;&gt;"",[90]Sheet1!A427,"")</f>
        <v>326</v>
      </c>
      <c r="C495" t="str">
        <f>IF([91]Sheet1!A427&lt;&gt;"",[91]Sheet1!A427,"")</f>
        <v/>
      </c>
      <c r="D495" t="str">
        <f>IF([92]Sheet1!A427&lt;&gt;"",[92]Sheet1!A427,"")</f>
        <v/>
      </c>
      <c r="E495" t="str">
        <f>IF([93]Sheet1!A427&lt;&gt;"",[93]Sheet1!A427,"")</f>
        <v/>
      </c>
      <c r="F495" t="str">
        <f>IF([94]Sheet1!A427&lt;&gt;"",[94]Sheet1!A427,"")</f>
        <v/>
      </c>
      <c r="G495" t="str">
        <f>IF([95]Sheet1!A427&lt;&gt;"",[95]Sheet1!A427,"")</f>
        <v/>
      </c>
      <c r="H495" t="str">
        <f>IF([96]Sheet1!A427&lt;&gt;"",[96]Sheet1!A427,"")</f>
        <v/>
      </c>
      <c r="I495" t="str">
        <f>IF([97]Sheet1!A427&lt;&gt;"",[97]Sheet1!A427,"")</f>
        <v/>
      </c>
      <c r="J495" t="str">
        <f>IF([98]Sheet1!A427&lt;&gt;"",[98]Sheet1!A427,"")</f>
        <v/>
      </c>
      <c r="K495" t="str">
        <f>IF([99]Sheet1!A427&lt;&gt;"",[99]Sheet1!A427,"")</f>
        <v/>
      </c>
      <c r="L495" t="str">
        <f>IF([100]Sheet1!A427&lt;&gt;"",[100]Sheet1!A427,"")</f>
        <v/>
      </c>
      <c r="M495" t="str">
        <f>IF([101]Sheet1!A427&lt;&gt;"",[101]Sheet1!A427,"")</f>
        <v/>
      </c>
      <c r="N495" t="str">
        <f>IF([102]Sheet1!A427&lt;&gt;"",[102]Sheet1!A427,"")</f>
        <v/>
      </c>
      <c r="O495" t="str">
        <f>IF([103]Sheet1!A427&lt;&gt;"",[103]Sheet1!A427,"")</f>
        <v/>
      </c>
      <c r="P495" t="str">
        <f>IF([104]Sheet1!A427&lt;&gt;"",[104]Sheet1!A427,"")</f>
        <v/>
      </c>
      <c r="Q495" t="str">
        <f>IF([105]Sheet1!A427&lt;&gt;"",[105]Sheet1!A427,"")</f>
        <v/>
      </c>
      <c r="R495" t="str">
        <f>IF([106]Sheet1!A427&lt;&gt;"",[106]Sheet1!A427,"")</f>
        <v/>
      </c>
      <c r="S495">
        <f>IF([107]Sheet1!A427&lt;&gt;"",[107]Sheet1!A427,"")</f>
        <v>358</v>
      </c>
      <c r="T495">
        <f>IF([108]Sheet1!A427&lt;&gt;"",[108]Sheet1!A427,"")</f>
        <v>103</v>
      </c>
      <c r="U495">
        <f>IF([109]Sheet1!A427&lt;&gt;"",[109]Sheet1!A427,"")</f>
        <v>534</v>
      </c>
      <c r="V495">
        <f>IF([110]Sheet1!A427&lt;&gt;"",[110]Sheet1!A427,"")</f>
        <v>469</v>
      </c>
      <c r="W495">
        <f>IF([111]Sheet1!A427&lt;&gt;"",[111]Sheet1!A427,"")</f>
        <v>546</v>
      </c>
      <c r="X495">
        <f>IF([112]Sheet1!A427&lt;&gt;"",[112]Sheet1!A427,"")</f>
        <v>475</v>
      </c>
      <c r="Y495">
        <f>IF([113]Sheet1!A427&lt;&gt;"",[113]Sheet1!A427,"")</f>
        <v>95</v>
      </c>
      <c r="Z495">
        <f>IF([114]Sheet1!A427&lt;&gt;"",[114]Sheet1!A427,"")</f>
        <v>513</v>
      </c>
      <c r="AA495">
        <f>IF([115]Sheet1!A427&lt;&gt;"",[115]Sheet1!A427,"")</f>
        <v>37</v>
      </c>
      <c r="AB495">
        <f>IF([116]Sheet1!A427&lt;&gt;"",[116]Sheet1!A427,"")</f>
        <v>268</v>
      </c>
      <c r="AC495">
        <f>IF([117]Sheet1!A427&lt;&gt;"",[117]Sheet1!A427,"")</f>
        <v>47</v>
      </c>
      <c r="AD495">
        <f>IF([118]Sheet1!A427&lt;&gt;"",[118]Sheet1!A427,"")</f>
        <v>223</v>
      </c>
      <c r="AE495">
        <f>IF([119]Sheet1!A427&lt;&gt;"",[119]Sheet1!A427,"")</f>
        <v>312</v>
      </c>
      <c r="AF495">
        <f>IF([120]Sheet1!A427&lt;&gt;"",[120]Sheet1!A427,"")</f>
        <v>427</v>
      </c>
      <c r="AG495" t="str">
        <f>IF([121]Sheet1!A427&lt;&gt;"",[121]Sheet1!A427,"")</f>
        <v/>
      </c>
      <c r="AH495">
        <f>IF([122]Sheet1!A427&lt;&gt;"",[122]Sheet1!A427,"")</f>
        <v>314</v>
      </c>
      <c r="AI495">
        <f>IF([123]Sheet1!A427&lt;&gt;"",[123]Sheet1!A427,"")</f>
        <v>202</v>
      </c>
      <c r="AJ495">
        <f>IF([124]Sheet1!A427&lt;&gt;"",[124]Sheet1!A427,"")</f>
        <v>433</v>
      </c>
      <c r="AK495">
        <f>IF([125]Sheet1!A427&lt;&gt;"",[125]Sheet1!A427,"")</f>
        <v>273</v>
      </c>
      <c r="AL495">
        <f>IF([126]Sheet1!A427&lt;&gt;"",[126]Sheet1!A427,"")</f>
        <v>522</v>
      </c>
      <c r="AM495">
        <f>IF([127]Sheet1!A427&lt;&gt;"",[127]Sheet1!A427,"")</f>
        <v>509</v>
      </c>
      <c r="AN495">
        <f>IF([128]Sheet1!A427&lt;&gt;"",[128]Sheet1!A427,"")</f>
        <v>90</v>
      </c>
      <c r="AO495" t="str">
        <f>IF([129]Sheet1!A427&lt;&gt;"",[129]Sheet1!A427,"")</f>
        <v/>
      </c>
      <c r="AP495" t="str">
        <f>IF([130]Sheet1!A427&lt;&gt;"",[130]Sheet1!A427,"")</f>
        <v/>
      </c>
      <c r="AQ495" t="str">
        <f>IF([131]Sheet1!A427&lt;&gt;"",[131]Sheet1!A427,"")</f>
        <v/>
      </c>
      <c r="AR495" t="str">
        <f>IF([132]Sheet1!A427&lt;&gt;"",[132]Sheet1!A427,"")</f>
        <v/>
      </c>
      <c r="AS495" t="str">
        <f>IF([133]Sheet1!A427&lt;&gt;"",[133]Sheet1!A427,"")</f>
        <v/>
      </c>
      <c r="AT495" t="str">
        <f>IF([134]Sheet1!A427&lt;&gt;"",[134]Sheet1!A427,"")</f>
        <v/>
      </c>
      <c r="AU495" t="str">
        <f>IF([135]Sheet1!A427&lt;&gt;"",[135]Sheet1!A427,"")</f>
        <v/>
      </c>
      <c r="AV495" t="str">
        <f>IF([136]Sheet1!A427&lt;&gt;"",[136]Sheet1!A427,"")</f>
        <v/>
      </c>
      <c r="AW495" t="str">
        <f>IF([137]Sheet1!A427&lt;&gt;"",[137]Sheet1!A427,"")</f>
        <v/>
      </c>
      <c r="AX495" t="str">
        <f>IF([138]Sheet1!A427&lt;&gt;"",[138]Sheet1!A427,"")</f>
        <v/>
      </c>
      <c r="AY495" t="str">
        <f>IF([139]Sheet1!A427&lt;&gt;"",[139]Sheet1!A427,"")</f>
        <v/>
      </c>
      <c r="AZ495" t="str">
        <f>IF([140]Sheet1!A427&lt;&gt;"",[140]Sheet1!A427,"")</f>
        <v/>
      </c>
      <c r="BA495" t="str">
        <f>IF([141]Sheet1!A427&lt;&gt;"",[141]Sheet1!A427,"")</f>
        <v/>
      </c>
      <c r="BB495" t="str">
        <f>IF([142]Sheet1!A427&lt;&gt;"",[142]Sheet1!A427,"")</f>
        <v/>
      </c>
      <c r="BC495" t="str">
        <f>IF([143]Sheet1!A427&lt;&gt;"",[143]Sheet1!A427,"")</f>
        <v/>
      </c>
      <c r="BD495" t="str">
        <f>IF([144]Sheet1!A427&lt;&gt;"",[144]Sheet1!A427,"")</f>
        <v/>
      </c>
      <c r="BE495" t="str">
        <f>IF([145]Sheet1!A427&lt;&gt;"",[145]Sheet1!A427,"")</f>
        <v/>
      </c>
      <c r="BF495" t="str">
        <f>IF([146]Sheet1!A427&lt;&gt;"",[146]Sheet1!A427,"")</f>
        <v/>
      </c>
      <c r="BG495" t="str">
        <f>IF([147]Sheet1!A427&lt;&gt;"",[147]Sheet1!A427,"")</f>
        <v/>
      </c>
      <c r="BH495" t="str">
        <f>IF([148]Sheet1!A427&lt;&gt;"",[148]Sheet1!A427,"")</f>
        <v/>
      </c>
      <c r="BI495" t="str">
        <f>IF([149]Sheet1!A427&lt;&gt;"",[149]Sheet1!A427,"")</f>
        <v/>
      </c>
      <c r="BJ495" t="str">
        <f>IF([150]Sheet1!A427&lt;&gt;"",[150]Sheet1!A427,"")</f>
        <v/>
      </c>
      <c r="BK495" t="str">
        <f>IF([151]Sheet1!A427&lt;&gt;"",[151]Sheet1!A427,"")</f>
        <v/>
      </c>
      <c r="BL495" t="str">
        <f>IF([152]Sheet1!A427&lt;&gt;"",[152]Sheet1!A427,"")</f>
        <v/>
      </c>
      <c r="BM495" t="str">
        <f>IF([153]Sheet1!A427&lt;&gt;"",[153]Sheet1!A427,"")</f>
        <v/>
      </c>
      <c r="BN495" t="str">
        <f>IF([154]Sheet1!A427&lt;&gt;"",[154]Sheet1!A427,"")</f>
        <v/>
      </c>
      <c r="BO495" t="str">
        <f>IF([155]Sheet1!A427&lt;&gt;"",[155]Sheet1!A427,"")</f>
        <v/>
      </c>
      <c r="BP495">
        <f>IF([156]Sheet1!A427&lt;&gt;"",[156]Sheet1!A427,"")</f>
        <v>110</v>
      </c>
      <c r="BQ495">
        <f>IF([157]Sheet1!A427&lt;&gt;"",[157]Sheet1!A427,"")</f>
        <v>320</v>
      </c>
      <c r="BR495">
        <f>IF([158]Sheet1!A427&lt;&gt;"",[158]Sheet1!A427,"")</f>
        <v>115</v>
      </c>
      <c r="BS495">
        <f>IF([159]Sheet1!A427&lt;&gt;"",[159]Sheet1!A427,"")</f>
        <v>122</v>
      </c>
      <c r="BT495">
        <f>IF([160]Sheet1!A427&lt;&gt;"",[160]Sheet1!A427,"")</f>
        <v>306</v>
      </c>
      <c r="BU495">
        <f>IF([161]Sheet1!A427&lt;&gt;"",[161]Sheet1!A427,"")</f>
        <v>624</v>
      </c>
      <c r="BV495">
        <f>IF([162]Sheet1!A427&lt;&gt;"",[162]Sheet1!A427,"")</f>
        <v>561</v>
      </c>
      <c r="BW495">
        <f>IF([163]Sheet1!A427&lt;&gt;"",[163]Sheet1!A427,"")</f>
        <v>194</v>
      </c>
      <c r="BX495">
        <f>IF([164]Sheet1!A427&lt;&gt;"",[164]Sheet1!A427,"")</f>
        <v>58</v>
      </c>
      <c r="BY495">
        <f>IF([165]Sheet1!A427&lt;&gt;"",[165]Sheet1!A427,"")</f>
        <v>639</v>
      </c>
      <c r="BZ495">
        <f>IF([166]Sheet1!A427&lt;&gt;"",[166]Sheet1!A427,"")</f>
        <v>249</v>
      </c>
      <c r="CA495">
        <f>IF([167]Sheet1!A427&lt;&gt;"",[167]Sheet1!A427,"")</f>
        <v>59</v>
      </c>
      <c r="CB495">
        <f>IF([168]Sheet1!A427&lt;&gt;"",[168]Sheet1!A427,"")</f>
        <v>643</v>
      </c>
      <c r="CC495">
        <f>IF([169]Sheet1!A427&lt;&gt;"",[169]Sheet1!A427,"")</f>
        <v>316</v>
      </c>
      <c r="CD495">
        <f>IF([170]Sheet1!A427&lt;&gt;"",[170]Sheet1!A427,"")</f>
        <v>168</v>
      </c>
      <c r="CE495">
        <f>IF([171]Sheet1!A427&lt;&gt;"",[171]Sheet1!A427,"")</f>
        <v>377</v>
      </c>
      <c r="CF495">
        <f>IF([172]Sheet1!A427&lt;&gt;"",[172]Sheet1!A427,"")</f>
        <v>663</v>
      </c>
      <c r="CG495">
        <f>IF([173]Sheet1!A427&lt;&gt;"",[173]Sheet1!A427,"")</f>
        <v>67</v>
      </c>
      <c r="CH495">
        <f>IF([174]Sheet1!A427&lt;&gt;"",[174]Sheet1!A427,"")</f>
        <v>610</v>
      </c>
      <c r="CI495">
        <f>IF([175]Sheet1!A427&lt;&gt;"",[175]Sheet1!A427,"")</f>
        <v>593</v>
      </c>
      <c r="CJ495">
        <f>IF([176]Sheet1!A427&lt;&gt;"",[176]Sheet1!A427,"")</f>
        <v>325</v>
      </c>
      <c r="CK495" t="str">
        <f>IF([177]Sheet1!A427&lt;&gt;"",[177]Sheet1!A427,"")</f>
        <v/>
      </c>
      <c r="CL495" t="str">
        <f>IF([178]Sheet1!A427&lt;&gt;"",[178]Sheet1!A427,"")</f>
        <v/>
      </c>
    </row>
    <row r="496" spans="2:90">
      <c r="B496">
        <f>IF([90]Sheet1!A428&lt;&gt;"",[90]Sheet1!A428,"")</f>
        <v>227</v>
      </c>
      <c r="C496" t="str">
        <f>IF([91]Sheet1!A428&lt;&gt;"",[91]Sheet1!A428,"")</f>
        <v/>
      </c>
      <c r="D496" t="str">
        <f>IF([92]Sheet1!A428&lt;&gt;"",[92]Sheet1!A428,"")</f>
        <v/>
      </c>
      <c r="E496" t="str">
        <f>IF([93]Sheet1!A428&lt;&gt;"",[93]Sheet1!A428,"")</f>
        <v/>
      </c>
      <c r="F496" t="str">
        <f>IF([94]Sheet1!A428&lt;&gt;"",[94]Sheet1!A428,"")</f>
        <v/>
      </c>
      <c r="G496" t="str">
        <f>IF([95]Sheet1!A428&lt;&gt;"",[95]Sheet1!A428,"")</f>
        <v/>
      </c>
      <c r="H496" t="str">
        <f>IF([96]Sheet1!A428&lt;&gt;"",[96]Sheet1!A428,"")</f>
        <v/>
      </c>
      <c r="I496" t="str">
        <f>IF([97]Sheet1!A428&lt;&gt;"",[97]Sheet1!A428,"")</f>
        <v/>
      </c>
      <c r="J496" t="str">
        <f>IF([98]Sheet1!A428&lt;&gt;"",[98]Sheet1!A428,"")</f>
        <v/>
      </c>
      <c r="K496" t="str">
        <f>IF([99]Sheet1!A428&lt;&gt;"",[99]Sheet1!A428,"")</f>
        <v/>
      </c>
      <c r="L496" t="str">
        <f>IF([100]Sheet1!A428&lt;&gt;"",[100]Sheet1!A428,"")</f>
        <v/>
      </c>
      <c r="M496" t="str">
        <f>IF([101]Sheet1!A428&lt;&gt;"",[101]Sheet1!A428,"")</f>
        <v/>
      </c>
      <c r="N496" t="str">
        <f>IF([102]Sheet1!A428&lt;&gt;"",[102]Sheet1!A428,"")</f>
        <v/>
      </c>
      <c r="O496" t="str">
        <f>IF([103]Sheet1!A428&lt;&gt;"",[103]Sheet1!A428,"")</f>
        <v/>
      </c>
      <c r="P496" t="str">
        <f>IF([104]Sheet1!A428&lt;&gt;"",[104]Sheet1!A428,"")</f>
        <v/>
      </c>
      <c r="Q496" t="str">
        <f>IF([105]Sheet1!A428&lt;&gt;"",[105]Sheet1!A428,"")</f>
        <v/>
      </c>
      <c r="R496" t="str">
        <f>IF([106]Sheet1!A428&lt;&gt;"",[106]Sheet1!A428,"")</f>
        <v/>
      </c>
      <c r="S496">
        <f>IF([107]Sheet1!A428&lt;&gt;"",[107]Sheet1!A428,"")</f>
        <v>135</v>
      </c>
      <c r="T496">
        <f>IF([108]Sheet1!A428&lt;&gt;"",[108]Sheet1!A428,"")</f>
        <v>347</v>
      </c>
      <c r="U496">
        <f>IF([109]Sheet1!A428&lt;&gt;"",[109]Sheet1!A428,"")</f>
        <v>74</v>
      </c>
      <c r="V496">
        <f>IF([110]Sheet1!A428&lt;&gt;"",[110]Sheet1!A428,"")</f>
        <v>390</v>
      </c>
      <c r="W496">
        <f>IF([111]Sheet1!A428&lt;&gt;"",[111]Sheet1!A428,"")</f>
        <v>151</v>
      </c>
      <c r="X496">
        <f>IF([112]Sheet1!A428&lt;&gt;"",[112]Sheet1!A428,"")</f>
        <v>119</v>
      </c>
      <c r="Y496">
        <f>IF([113]Sheet1!A428&lt;&gt;"",[113]Sheet1!A428,"")</f>
        <v>399</v>
      </c>
      <c r="Z496">
        <f>IF([114]Sheet1!A428&lt;&gt;"",[114]Sheet1!A428,"")</f>
        <v>311</v>
      </c>
      <c r="AA496">
        <f>IF([115]Sheet1!A428&lt;&gt;"",[115]Sheet1!A428,"")</f>
        <v>400</v>
      </c>
      <c r="AB496">
        <f>IF([116]Sheet1!A428&lt;&gt;"",[116]Sheet1!A428,"")</f>
        <v>91</v>
      </c>
      <c r="AC496">
        <f>IF([117]Sheet1!A428&lt;&gt;"",[117]Sheet1!A428,"")</f>
        <v>363</v>
      </c>
      <c r="AD496">
        <f>IF([118]Sheet1!A428&lt;&gt;"",[118]Sheet1!A428,"")</f>
        <v>58</v>
      </c>
      <c r="AE496">
        <f>IF([119]Sheet1!A428&lt;&gt;"",[119]Sheet1!A428,"")</f>
        <v>511</v>
      </c>
      <c r="AF496">
        <f>IF([120]Sheet1!A428&lt;&gt;"",[120]Sheet1!A428,"")</f>
        <v>124</v>
      </c>
      <c r="AG496" t="str">
        <f>IF([121]Sheet1!A428&lt;&gt;"",[121]Sheet1!A428,"")</f>
        <v/>
      </c>
      <c r="AH496">
        <f>IF([122]Sheet1!A428&lt;&gt;"",[122]Sheet1!A428,"")</f>
        <v>262</v>
      </c>
      <c r="AI496">
        <f>IF([123]Sheet1!A428&lt;&gt;"",[123]Sheet1!A428,"")</f>
        <v>432</v>
      </c>
      <c r="AJ496">
        <f>IF([124]Sheet1!A428&lt;&gt;"",[124]Sheet1!A428,"")</f>
        <v>101</v>
      </c>
      <c r="AK496">
        <f>IF([125]Sheet1!A428&lt;&gt;"",[125]Sheet1!A428,"")</f>
        <v>313</v>
      </c>
      <c r="AL496">
        <f>IF([126]Sheet1!A428&lt;&gt;"",[126]Sheet1!A428,"")</f>
        <v>527</v>
      </c>
      <c r="AM496">
        <f>IF([127]Sheet1!A428&lt;&gt;"",[127]Sheet1!A428,"")</f>
        <v>176</v>
      </c>
      <c r="AN496">
        <f>IF([128]Sheet1!A428&lt;&gt;"",[128]Sheet1!A428,"")</f>
        <v>205</v>
      </c>
      <c r="AO496" t="str">
        <f>IF([129]Sheet1!A428&lt;&gt;"",[129]Sheet1!A428,"")</f>
        <v/>
      </c>
      <c r="AP496" t="str">
        <f>IF([130]Sheet1!A428&lt;&gt;"",[130]Sheet1!A428,"")</f>
        <v/>
      </c>
      <c r="AQ496" t="str">
        <f>IF([131]Sheet1!A428&lt;&gt;"",[131]Sheet1!A428,"")</f>
        <v/>
      </c>
      <c r="AR496" t="str">
        <f>IF([132]Sheet1!A428&lt;&gt;"",[132]Sheet1!A428,"")</f>
        <v/>
      </c>
      <c r="AS496" t="str">
        <f>IF([133]Sheet1!A428&lt;&gt;"",[133]Sheet1!A428,"")</f>
        <v/>
      </c>
      <c r="AT496" t="str">
        <f>IF([134]Sheet1!A428&lt;&gt;"",[134]Sheet1!A428,"")</f>
        <v/>
      </c>
      <c r="AU496" t="str">
        <f>IF([135]Sheet1!A428&lt;&gt;"",[135]Sheet1!A428,"")</f>
        <v/>
      </c>
      <c r="AV496" t="str">
        <f>IF([136]Sheet1!A428&lt;&gt;"",[136]Sheet1!A428,"")</f>
        <v/>
      </c>
      <c r="AW496" t="str">
        <f>IF([137]Sheet1!A428&lt;&gt;"",[137]Sheet1!A428,"")</f>
        <v/>
      </c>
      <c r="AX496" t="str">
        <f>IF([138]Sheet1!A428&lt;&gt;"",[138]Sheet1!A428,"")</f>
        <v/>
      </c>
      <c r="AY496" t="str">
        <f>IF([139]Sheet1!A428&lt;&gt;"",[139]Sheet1!A428,"")</f>
        <v/>
      </c>
      <c r="AZ496" t="str">
        <f>IF([140]Sheet1!A428&lt;&gt;"",[140]Sheet1!A428,"")</f>
        <v/>
      </c>
      <c r="BA496" t="str">
        <f>IF([141]Sheet1!A428&lt;&gt;"",[141]Sheet1!A428,"")</f>
        <v/>
      </c>
      <c r="BB496" t="str">
        <f>IF([142]Sheet1!A428&lt;&gt;"",[142]Sheet1!A428,"")</f>
        <v/>
      </c>
      <c r="BC496" t="str">
        <f>IF([143]Sheet1!A428&lt;&gt;"",[143]Sheet1!A428,"")</f>
        <v/>
      </c>
      <c r="BD496" t="str">
        <f>IF([144]Sheet1!A428&lt;&gt;"",[144]Sheet1!A428,"")</f>
        <v/>
      </c>
      <c r="BE496" t="str">
        <f>IF([145]Sheet1!A428&lt;&gt;"",[145]Sheet1!A428,"")</f>
        <v/>
      </c>
      <c r="BF496" t="str">
        <f>IF([146]Sheet1!A428&lt;&gt;"",[146]Sheet1!A428,"")</f>
        <v/>
      </c>
      <c r="BG496" t="str">
        <f>IF([147]Sheet1!A428&lt;&gt;"",[147]Sheet1!A428,"")</f>
        <v/>
      </c>
      <c r="BH496" t="str">
        <f>IF([148]Sheet1!A428&lt;&gt;"",[148]Sheet1!A428,"")</f>
        <v/>
      </c>
      <c r="BI496" t="str">
        <f>IF([149]Sheet1!A428&lt;&gt;"",[149]Sheet1!A428,"")</f>
        <v/>
      </c>
      <c r="BJ496" t="str">
        <f>IF([150]Sheet1!A428&lt;&gt;"",[150]Sheet1!A428,"")</f>
        <v/>
      </c>
      <c r="BK496" t="str">
        <f>IF([151]Sheet1!A428&lt;&gt;"",[151]Sheet1!A428,"")</f>
        <v/>
      </c>
      <c r="BL496" t="str">
        <f>IF([152]Sheet1!A428&lt;&gt;"",[152]Sheet1!A428,"")</f>
        <v/>
      </c>
      <c r="BM496" t="str">
        <f>IF([153]Sheet1!A428&lt;&gt;"",[153]Sheet1!A428,"")</f>
        <v/>
      </c>
      <c r="BN496" t="str">
        <f>IF([154]Sheet1!A428&lt;&gt;"",[154]Sheet1!A428,"")</f>
        <v/>
      </c>
      <c r="BO496" t="str">
        <f>IF([155]Sheet1!A428&lt;&gt;"",[155]Sheet1!A428,"")</f>
        <v/>
      </c>
      <c r="BP496">
        <f>IF([156]Sheet1!A428&lt;&gt;"",[156]Sheet1!A428,"")</f>
        <v>117</v>
      </c>
      <c r="BQ496">
        <f>IF([157]Sheet1!A428&lt;&gt;"",[157]Sheet1!A428,"")</f>
        <v>562</v>
      </c>
      <c r="BR496">
        <f>IF([158]Sheet1!A428&lt;&gt;"",[158]Sheet1!A428,"")</f>
        <v>620</v>
      </c>
      <c r="BS496">
        <f>IF([159]Sheet1!A428&lt;&gt;"",[159]Sheet1!A428,"")</f>
        <v>371</v>
      </c>
      <c r="BT496">
        <f>IF([160]Sheet1!A428&lt;&gt;"",[160]Sheet1!A428,"")</f>
        <v>560</v>
      </c>
      <c r="BU496">
        <f>IF([161]Sheet1!A428&lt;&gt;"",[161]Sheet1!A428,"")</f>
        <v>249</v>
      </c>
      <c r="BV496">
        <f>IF([162]Sheet1!A428&lt;&gt;"",[162]Sheet1!A428,"")</f>
        <v>393</v>
      </c>
      <c r="BW496">
        <f>IF([163]Sheet1!A428&lt;&gt;"",[163]Sheet1!A428,"")</f>
        <v>588</v>
      </c>
      <c r="BX496">
        <f>IF([164]Sheet1!A428&lt;&gt;"",[164]Sheet1!A428,"")</f>
        <v>121</v>
      </c>
      <c r="BY496">
        <f>IF([165]Sheet1!A428&lt;&gt;"",[165]Sheet1!A428,"")</f>
        <v>661</v>
      </c>
      <c r="BZ496">
        <f>IF([166]Sheet1!A428&lt;&gt;"",[166]Sheet1!A428,"")</f>
        <v>76</v>
      </c>
      <c r="CA496">
        <f>IF([167]Sheet1!A428&lt;&gt;"",[167]Sheet1!A428,"")</f>
        <v>123</v>
      </c>
      <c r="CB496">
        <f>IF([168]Sheet1!A428&lt;&gt;"",[168]Sheet1!A428,"")</f>
        <v>108</v>
      </c>
      <c r="CC496">
        <f>IF([169]Sheet1!A428&lt;&gt;"",[169]Sheet1!A428,"")</f>
        <v>626</v>
      </c>
      <c r="CD496">
        <f>IF([170]Sheet1!A428&lt;&gt;"",[170]Sheet1!A428,"")</f>
        <v>246</v>
      </c>
      <c r="CE496">
        <f>IF([171]Sheet1!A428&lt;&gt;"",[171]Sheet1!A428,"")</f>
        <v>194</v>
      </c>
      <c r="CF496">
        <f>IF([172]Sheet1!A428&lt;&gt;"",[172]Sheet1!A428,"")</f>
        <v>202</v>
      </c>
      <c r="CG496">
        <f>IF([173]Sheet1!A428&lt;&gt;"",[173]Sheet1!A428,"")</f>
        <v>228</v>
      </c>
      <c r="CH496">
        <f>IF([174]Sheet1!A428&lt;&gt;"",[174]Sheet1!A428,"")</f>
        <v>559</v>
      </c>
      <c r="CI496">
        <f>IF([175]Sheet1!A428&lt;&gt;"",[175]Sheet1!A428,"")</f>
        <v>478</v>
      </c>
      <c r="CJ496">
        <f>IF([176]Sheet1!A428&lt;&gt;"",[176]Sheet1!A428,"")</f>
        <v>338</v>
      </c>
      <c r="CK496" t="str">
        <f>IF([177]Sheet1!A428&lt;&gt;"",[177]Sheet1!A428,"")</f>
        <v/>
      </c>
      <c r="CL496" t="str">
        <f>IF([178]Sheet1!A428&lt;&gt;"",[178]Sheet1!A428,"")</f>
        <v/>
      </c>
    </row>
    <row r="497" spans="2:90">
      <c r="B497">
        <f>IF([90]Sheet1!A429&lt;&gt;"",[90]Sheet1!A429,"")</f>
        <v>142</v>
      </c>
      <c r="C497" t="str">
        <f>IF([91]Sheet1!A429&lt;&gt;"",[91]Sheet1!A429,"")</f>
        <v/>
      </c>
      <c r="D497" t="str">
        <f>IF([92]Sheet1!A429&lt;&gt;"",[92]Sheet1!A429,"")</f>
        <v/>
      </c>
      <c r="E497" t="str">
        <f>IF([93]Sheet1!A429&lt;&gt;"",[93]Sheet1!A429,"")</f>
        <v/>
      </c>
      <c r="F497" t="str">
        <f>IF([94]Sheet1!A429&lt;&gt;"",[94]Sheet1!A429,"")</f>
        <v/>
      </c>
      <c r="G497" t="str">
        <f>IF([95]Sheet1!A429&lt;&gt;"",[95]Sheet1!A429,"")</f>
        <v/>
      </c>
      <c r="H497" t="str">
        <f>IF([96]Sheet1!A429&lt;&gt;"",[96]Sheet1!A429,"")</f>
        <v/>
      </c>
      <c r="I497" t="str">
        <f>IF([97]Sheet1!A429&lt;&gt;"",[97]Sheet1!A429,"")</f>
        <v/>
      </c>
      <c r="J497" t="str">
        <f>IF([98]Sheet1!A429&lt;&gt;"",[98]Sheet1!A429,"")</f>
        <v/>
      </c>
      <c r="K497" t="str">
        <f>IF([99]Sheet1!A429&lt;&gt;"",[99]Sheet1!A429,"")</f>
        <v/>
      </c>
      <c r="L497" t="str">
        <f>IF([100]Sheet1!A429&lt;&gt;"",[100]Sheet1!A429,"")</f>
        <v/>
      </c>
      <c r="M497" t="str">
        <f>IF([101]Sheet1!A429&lt;&gt;"",[101]Sheet1!A429,"")</f>
        <v/>
      </c>
      <c r="N497" t="str">
        <f>IF([102]Sheet1!A429&lt;&gt;"",[102]Sheet1!A429,"")</f>
        <v/>
      </c>
      <c r="O497" t="str">
        <f>IF([103]Sheet1!A429&lt;&gt;"",[103]Sheet1!A429,"")</f>
        <v/>
      </c>
      <c r="P497" t="str">
        <f>IF([104]Sheet1!A429&lt;&gt;"",[104]Sheet1!A429,"")</f>
        <v/>
      </c>
      <c r="Q497" t="str">
        <f>IF([105]Sheet1!A429&lt;&gt;"",[105]Sheet1!A429,"")</f>
        <v/>
      </c>
      <c r="R497" t="str">
        <f>IF([106]Sheet1!A429&lt;&gt;"",[106]Sheet1!A429,"")</f>
        <v/>
      </c>
      <c r="S497">
        <f>IF([107]Sheet1!A429&lt;&gt;"",[107]Sheet1!A429,"")</f>
        <v>185</v>
      </c>
      <c r="T497">
        <f>IF([108]Sheet1!A429&lt;&gt;"",[108]Sheet1!A429,"")</f>
        <v>520</v>
      </c>
      <c r="U497">
        <f>IF([109]Sheet1!A429&lt;&gt;"",[109]Sheet1!A429,"")</f>
        <v>57</v>
      </c>
      <c r="V497">
        <f>IF([110]Sheet1!A429&lt;&gt;"",[110]Sheet1!A429,"")</f>
        <v>139</v>
      </c>
      <c r="W497">
        <f>IF([111]Sheet1!A429&lt;&gt;"",[111]Sheet1!A429,"")</f>
        <v>73</v>
      </c>
      <c r="X497">
        <f>IF([112]Sheet1!A429&lt;&gt;"",[112]Sheet1!A429,"")</f>
        <v>7</v>
      </c>
      <c r="Y497">
        <f>IF([113]Sheet1!A429&lt;&gt;"",[113]Sheet1!A429,"")</f>
        <v>424</v>
      </c>
      <c r="Z497">
        <f>IF([114]Sheet1!A429&lt;&gt;"",[114]Sheet1!A429,"")</f>
        <v>279</v>
      </c>
      <c r="AA497">
        <f>IF([115]Sheet1!A429&lt;&gt;"",[115]Sheet1!A429,"")</f>
        <v>491</v>
      </c>
      <c r="AB497">
        <f>IF([116]Sheet1!A429&lt;&gt;"",[116]Sheet1!A429,"")</f>
        <v>371</v>
      </c>
      <c r="AC497">
        <f>IF([117]Sheet1!A429&lt;&gt;"",[117]Sheet1!A429,"")</f>
        <v>520</v>
      </c>
      <c r="AD497">
        <f>IF([118]Sheet1!A429&lt;&gt;"",[118]Sheet1!A429,"")</f>
        <v>430</v>
      </c>
      <c r="AE497">
        <f>IF([119]Sheet1!A429&lt;&gt;"",[119]Sheet1!A429,"")</f>
        <v>347</v>
      </c>
      <c r="AF497">
        <f>IF([120]Sheet1!A429&lt;&gt;"",[120]Sheet1!A429,"")</f>
        <v>534</v>
      </c>
      <c r="AG497" t="str">
        <f>IF([121]Sheet1!A429&lt;&gt;"",[121]Sheet1!A429,"")</f>
        <v/>
      </c>
      <c r="AH497">
        <f>IF([122]Sheet1!A429&lt;&gt;"",[122]Sheet1!A429,"")</f>
        <v>349</v>
      </c>
      <c r="AI497">
        <f>IF([123]Sheet1!A429&lt;&gt;"",[123]Sheet1!A429,"")</f>
        <v>52</v>
      </c>
      <c r="AJ497">
        <f>IF([124]Sheet1!A429&lt;&gt;"",[124]Sheet1!A429,"")</f>
        <v>99</v>
      </c>
      <c r="AK497">
        <f>IF([125]Sheet1!A429&lt;&gt;"",[125]Sheet1!A429,"")</f>
        <v>164</v>
      </c>
      <c r="AL497">
        <f>IF([126]Sheet1!A429&lt;&gt;"",[126]Sheet1!A429,"")</f>
        <v>373</v>
      </c>
      <c r="AM497">
        <f>IF([127]Sheet1!A429&lt;&gt;"",[127]Sheet1!A429,"")</f>
        <v>526</v>
      </c>
      <c r="AN497">
        <f>IF([128]Sheet1!A429&lt;&gt;"",[128]Sheet1!A429,"")</f>
        <v>93</v>
      </c>
      <c r="AO497" t="str">
        <f>IF([129]Sheet1!A429&lt;&gt;"",[129]Sheet1!A429,"")</f>
        <v/>
      </c>
      <c r="AP497" t="str">
        <f>IF([130]Sheet1!A429&lt;&gt;"",[130]Sheet1!A429,"")</f>
        <v/>
      </c>
      <c r="AQ497" t="str">
        <f>IF([131]Sheet1!A429&lt;&gt;"",[131]Sheet1!A429,"")</f>
        <v/>
      </c>
      <c r="AR497" t="str">
        <f>IF([132]Sheet1!A429&lt;&gt;"",[132]Sheet1!A429,"")</f>
        <v/>
      </c>
      <c r="AS497" t="str">
        <f>IF([133]Sheet1!A429&lt;&gt;"",[133]Sheet1!A429,"")</f>
        <v/>
      </c>
      <c r="AT497" t="str">
        <f>IF([134]Sheet1!A429&lt;&gt;"",[134]Sheet1!A429,"")</f>
        <v/>
      </c>
      <c r="AU497" t="str">
        <f>IF([135]Sheet1!A429&lt;&gt;"",[135]Sheet1!A429,"")</f>
        <v/>
      </c>
      <c r="AV497" t="str">
        <f>IF([136]Sheet1!A429&lt;&gt;"",[136]Sheet1!A429,"")</f>
        <v/>
      </c>
      <c r="AW497" t="str">
        <f>IF([137]Sheet1!A429&lt;&gt;"",[137]Sheet1!A429,"")</f>
        <v/>
      </c>
      <c r="AX497" t="str">
        <f>IF([138]Sheet1!A429&lt;&gt;"",[138]Sheet1!A429,"")</f>
        <v/>
      </c>
      <c r="AY497" t="str">
        <f>IF([139]Sheet1!A429&lt;&gt;"",[139]Sheet1!A429,"")</f>
        <v/>
      </c>
      <c r="AZ497" t="str">
        <f>IF([140]Sheet1!A429&lt;&gt;"",[140]Sheet1!A429,"")</f>
        <v/>
      </c>
      <c r="BA497" t="str">
        <f>IF([141]Sheet1!A429&lt;&gt;"",[141]Sheet1!A429,"")</f>
        <v/>
      </c>
      <c r="BB497" t="str">
        <f>IF([142]Sheet1!A429&lt;&gt;"",[142]Sheet1!A429,"")</f>
        <v/>
      </c>
      <c r="BC497" t="str">
        <f>IF([143]Sheet1!A429&lt;&gt;"",[143]Sheet1!A429,"")</f>
        <v/>
      </c>
      <c r="BD497" t="str">
        <f>IF([144]Sheet1!A429&lt;&gt;"",[144]Sheet1!A429,"")</f>
        <v/>
      </c>
      <c r="BE497" t="str">
        <f>IF([145]Sheet1!A429&lt;&gt;"",[145]Sheet1!A429,"")</f>
        <v/>
      </c>
      <c r="BF497" t="str">
        <f>IF([146]Sheet1!A429&lt;&gt;"",[146]Sheet1!A429,"")</f>
        <v/>
      </c>
      <c r="BG497" t="str">
        <f>IF([147]Sheet1!A429&lt;&gt;"",[147]Sheet1!A429,"")</f>
        <v/>
      </c>
      <c r="BH497" t="str">
        <f>IF([148]Sheet1!A429&lt;&gt;"",[148]Sheet1!A429,"")</f>
        <v/>
      </c>
      <c r="BI497" t="str">
        <f>IF([149]Sheet1!A429&lt;&gt;"",[149]Sheet1!A429,"")</f>
        <v/>
      </c>
      <c r="BJ497" t="str">
        <f>IF([150]Sheet1!A429&lt;&gt;"",[150]Sheet1!A429,"")</f>
        <v/>
      </c>
      <c r="BK497" t="str">
        <f>IF([151]Sheet1!A429&lt;&gt;"",[151]Sheet1!A429,"")</f>
        <v/>
      </c>
      <c r="BL497" t="str">
        <f>IF([152]Sheet1!A429&lt;&gt;"",[152]Sheet1!A429,"")</f>
        <v/>
      </c>
      <c r="BM497" t="str">
        <f>IF([153]Sheet1!A429&lt;&gt;"",[153]Sheet1!A429,"")</f>
        <v/>
      </c>
      <c r="BN497" t="str">
        <f>IF([154]Sheet1!A429&lt;&gt;"",[154]Sheet1!A429,"")</f>
        <v/>
      </c>
      <c r="BO497" t="str">
        <f>IF([155]Sheet1!A429&lt;&gt;"",[155]Sheet1!A429,"")</f>
        <v/>
      </c>
      <c r="BP497">
        <f>IF([156]Sheet1!A429&lt;&gt;"",[156]Sheet1!A429,"")</f>
        <v>280</v>
      </c>
      <c r="BQ497">
        <f>IF([157]Sheet1!A429&lt;&gt;"",[157]Sheet1!A429,"")</f>
        <v>52</v>
      </c>
      <c r="BR497">
        <f>IF([158]Sheet1!A429&lt;&gt;"",[158]Sheet1!A429,"")</f>
        <v>648</v>
      </c>
      <c r="BS497">
        <f>IF([159]Sheet1!A429&lt;&gt;"",[159]Sheet1!A429,"")</f>
        <v>221</v>
      </c>
      <c r="BT497">
        <f>IF([160]Sheet1!A429&lt;&gt;"",[160]Sheet1!A429,"")</f>
        <v>207</v>
      </c>
      <c r="BU497">
        <f>IF([161]Sheet1!A429&lt;&gt;"",[161]Sheet1!A429,"")</f>
        <v>120</v>
      </c>
      <c r="BV497">
        <f>IF([162]Sheet1!A429&lt;&gt;"",[162]Sheet1!A429,"")</f>
        <v>178</v>
      </c>
      <c r="BW497">
        <f>IF([163]Sheet1!A429&lt;&gt;"",[163]Sheet1!A429,"")</f>
        <v>648</v>
      </c>
      <c r="BX497">
        <f>IF([164]Sheet1!A429&lt;&gt;"",[164]Sheet1!A429,"")</f>
        <v>150</v>
      </c>
      <c r="BY497">
        <f>IF([165]Sheet1!A429&lt;&gt;"",[165]Sheet1!A429,"")</f>
        <v>368</v>
      </c>
      <c r="BZ497">
        <f>IF([166]Sheet1!A429&lt;&gt;"",[166]Sheet1!A429,"")</f>
        <v>82</v>
      </c>
      <c r="CA497">
        <f>IF([167]Sheet1!A429&lt;&gt;"",[167]Sheet1!A429,"")</f>
        <v>215</v>
      </c>
      <c r="CB497">
        <f>IF([168]Sheet1!A429&lt;&gt;"",[168]Sheet1!A429,"")</f>
        <v>475</v>
      </c>
      <c r="CC497">
        <f>IF([169]Sheet1!A429&lt;&gt;"",[169]Sheet1!A429,"")</f>
        <v>346</v>
      </c>
      <c r="CD497">
        <f>IF([170]Sheet1!A429&lt;&gt;"",[170]Sheet1!A429,"")</f>
        <v>300</v>
      </c>
      <c r="CE497">
        <f>IF([171]Sheet1!A429&lt;&gt;"",[171]Sheet1!A429,"")</f>
        <v>199</v>
      </c>
      <c r="CF497">
        <f>IF([172]Sheet1!A429&lt;&gt;"",[172]Sheet1!A429,"")</f>
        <v>224</v>
      </c>
      <c r="CG497">
        <f>IF([173]Sheet1!A429&lt;&gt;"",[173]Sheet1!A429,"")</f>
        <v>96</v>
      </c>
      <c r="CH497">
        <f>IF([174]Sheet1!A429&lt;&gt;"",[174]Sheet1!A429,"")</f>
        <v>661</v>
      </c>
      <c r="CI497">
        <f>IF([175]Sheet1!A429&lt;&gt;"",[175]Sheet1!A429,"")</f>
        <v>423</v>
      </c>
      <c r="CJ497">
        <f>IF([176]Sheet1!A429&lt;&gt;"",[176]Sheet1!A429,"")</f>
        <v>263</v>
      </c>
      <c r="CK497" t="str">
        <f>IF([177]Sheet1!A429&lt;&gt;"",[177]Sheet1!A429,"")</f>
        <v/>
      </c>
      <c r="CL497" t="str">
        <f>IF([178]Sheet1!A429&lt;&gt;"",[178]Sheet1!A429,"")</f>
        <v/>
      </c>
    </row>
    <row r="498" spans="2:90">
      <c r="B498">
        <f>IF([90]Sheet1!A430&lt;&gt;"",[90]Sheet1!A430,"")</f>
        <v>143</v>
      </c>
      <c r="C498" t="str">
        <f>IF([91]Sheet1!A430&lt;&gt;"",[91]Sheet1!A430,"")</f>
        <v/>
      </c>
      <c r="D498" t="str">
        <f>IF([92]Sheet1!A430&lt;&gt;"",[92]Sheet1!A430,"")</f>
        <v/>
      </c>
      <c r="E498" t="str">
        <f>IF([93]Sheet1!A430&lt;&gt;"",[93]Sheet1!A430,"")</f>
        <v/>
      </c>
      <c r="F498" t="str">
        <f>IF([94]Sheet1!A430&lt;&gt;"",[94]Sheet1!A430,"")</f>
        <v/>
      </c>
      <c r="G498" t="str">
        <f>IF([95]Sheet1!A430&lt;&gt;"",[95]Sheet1!A430,"")</f>
        <v/>
      </c>
      <c r="H498" t="str">
        <f>IF([96]Sheet1!A430&lt;&gt;"",[96]Sheet1!A430,"")</f>
        <v/>
      </c>
      <c r="I498" t="str">
        <f>IF([97]Sheet1!A430&lt;&gt;"",[97]Sheet1!A430,"")</f>
        <v/>
      </c>
      <c r="J498" t="str">
        <f>IF([98]Sheet1!A430&lt;&gt;"",[98]Sheet1!A430,"")</f>
        <v/>
      </c>
      <c r="K498" t="str">
        <f>IF([99]Sheet1!A430&lt;&gt;"",[99]Sheet1!A430,"")</f>
        <v/>
      </c>
      <c r="L498" t="str">
        <f>IF([100]Sheet1!A430&lt;&gt;"",[100]Sheet1!A430,"")</f>
        <v/>
      </c>
      <c r="M498" t="str">
        <f>IF([101]Sheet1!A430&lt;&gt;"",[101]Sheet1!A430,"")</f>
        <v/>
      </c>
      <c r="N498" t="str">
        <f>IF([102]Sheet1!A430&lt;&gt;"",[102]Sheet1!A430,"")</f>
        <v/>
      </c>
      <c r="O498" t="str">
        <f>IF([103]Sheet1!A430&lt;&gt;"",[103]Sheet1!A430,"")</f>
        <v/>
      </c>
      <c r="P498" t="str">
        <f>IF([104]Sheet1!A430&lt;&gt;"",[104]Sheet1!A430,"")</f>
        <v/>
      </c>
      <c r="Q498" t="str">
        <f>IF([105]Sheet1!A430&lt;&gt;"",[105]Sheet1!A430,"")</f>
        <v/>
      </c>
      <c r="R498" t="str">
        <f>IF([106]Sheet1!A430&lt;&gt;"",[106]Sheet1!A430,"")</f>
        <v/>
      </c>
      <c r="S498">
        <f>IF([107]Sheet1!A430&lt;&gt;"",[107]Sheet1!A430,"")</f>
        <v>148</v>
      </c>
      <c r="T498">
        <f>IF([108]Sheet1!A430&lt;&gt;"",[108]Sheet1!A430,"")</f>
        <v>349</v>
      </c>
      <c r="U498">
        <f>IF([109]Sheet1!A430&lt;&gt;"",[109]Sheet1!A430,"")</f>
        <v>313</v>
      </c>
      <c r="V498">
        <f>IF([110]Sheet1!A430&lt;&gt;"",[110]Sheet1!A430,"")</f>
        <v>379</v>
      </c>
      <c r="W498">
        <f>IF([111]Sheet1!A430&lt;&gt;"",[111]Sheet1!A430,"")</f>
        <v>165</v>
      </c>
      <c r="X498">
        <f>IF([112]Sheet1!A430&lt;&gt;"",[112]Sheet1!A430,"")</f>
        <v>96</v>
      </c>
      <c r="Y498">
        <f>IF([113]Sheet1!A430&lt;&gt;"",[113]Sheet1!A430,"")</f>
        <v>27</v>
      </c>
      <c r="Z498">
        <f>IF([114]Sheet1!A430&lt;&gt;"",[114]Sheet1!A430,"")</f>
        <v>286</v>
      </c>
      <c r="AA498">
        <f>IF([115]Sheet1!A430&lt;&gt;"",[115]Sheet1!A430,"")</f>
        <v>476</v>
      </c>
      <c r="AB498">
        <f>IF([116]Sheet1!A430&lt;&gt;"",[116]Sheet1!A430,"")</f>
        <v>25</v>
      </c>
      <c r="AC498">
        <f>IF([117]Sheet1!A430&lt;&gt;"",[117]Sheet1!A430,"")</f>
        <v>521</v>
      </c>
      <c r="AD498">
        <f>IF([118]Sheet1!A430&lt;&gt;"",[118]Sheet1!A430,"")</f>
        <v>420</v>
      </c>
      <c r="AE498">
        <f>IF([119]Sheet1!A430&lt;&gt;"",[119]Sheet1!A430,"")</f>
        <v>61</v>
      </c>
      <c r="AF498">
        <f>IF([120]Sheet1!A430&lt;&gt;"",[120]Sheet1!A430,"")</f>
        <v>467</v>
      </c>
      <c r="AG498" t="str">
        <f>IF([121]Sheet1!A430&lt;&gt;"",[121]Sheet1!A430,"")</f>
        <v/>
      </c>
      <c r="AH498">
        <f>IF([122]Sheet1!A430&lt;&gt;"",[122]Sheet1!A430,"")</f>
        <v>279</v>
      </c>
      <c r="AI498">
        <f>IF([123]Sheet1!A430&lt;&gt;"",[123]Sheet1!A430,"")</f>
        <v>334</v>
      </c>
      <c r="AJ498">
        <f>IF([124]Sheet1!A430&lt;&gt;"",[124]Sheet1!A430,"")</f>
        <v>298</v>
      </c>
      <c r="AK498">
        <f>IF([125]Sheet1!A430&lt;&gt;"",[125]Sheet1!A430,"")</f>
        <v>453</v>
      </c>
      <c r="AL498">
        <f>IF([126]Sheet1!A430&lt;&gt;"",[126]Sheet1!A430,"")</f>
        <v>435</v>
      </c>
      <c r="AM498">
        <f>IF([127]Sheet1!A430&lt;&gt;"",[127]Sheet1!A430,"")</f>
        <v>481</v>
      </c>
      <c r="AN498">
        <f>IF([128]Sheet1!A430&lt;&gt;"",[128]Sheet1!A430,"")</f>
        <v>335</v>
      </c>
      <c r="AO498" t="str">
        <f>IF([129]Sheet1!A430&lt;&gt;"",[129]Sheet1!A430,"")</f>
        <v/>
      </c>
      <c r="AP498" t="str">
        <f>IF([130]Sheet1!A430&lt;&gt;"",[130]Sheet1!A430,"")</f>
        <v/>
      </c>
      <c r="AQ498" t="str">
        <f>IF([131]Sheet1!A430&lt;&gt;"",[131]Sheet1!A430,"")</f>
        <v/>
      </c>
      <c r="AR498" t="str">
        <f>IF([132]Sheet1!A430&lt;&gt;"",[132]Sheet1!A430,"")</f>
        <v/>
      </c>
      <c r="AS498" t="str">
        <f>IF([133]Sheet1!A430&lt;&gt;"",[133]Sheet1!A430,"")</f>
        <v/>
      </c>
      <c r="AT498" t="str">
        <f>IF([134]Sheet1!A430&lt;&gt;"",[134]Sheet1!A430,"")</f>
        <v/>
      </c>
      <c r="AU498" t="str">
        <f>IF([135]Sheet1!A430&lt;&gt;"",[135]Sheet1!A430,"")</f>
        <v/>
      </c>
      <c r="AV498" t="str">
        <f>IF([136]Sheet1!A430&lt;&gt;"",[136]Sheet1!A430,"")</f>
        <v/>
      </c>
      <c r="AW498" t="str">
        <f>IF([137]Sheet1!A430&lt;&gt;"",[137]Sheet1!A430,"")</f>
        <v/>
      </c>
      <c r="AX498" t="str">
        <f>IF([138]Sheet1!A430&lt;&gt;"",[138]Sheet1!A430,"")</f>
        <v/>
      </c>
      <c r="AY498" t="str">
        <f>IF([139]Sheet1!A430&lt;&gt;"",[139]Sheet1!A430,"")</f>
        <v/>
      </c>
      <c r="AZ498" t="str">
        <f>IF([140]Sheet1!A430&lt;&gt;"",[140]Sheet1!A430,"")</f>
        <v/>
      </c>
      <c r="BA498" t="str">
        <f>IF([141]Sheet1!A430&lt;&gt;"",[141]Sheet1!A430,"")</f>
        <v/>
      </c>
      <c r="BB498" t="str">
        <f>IF([142]Sheet1!A430&lt;&gt;"",[142]Sheet1!A430,"")</f>
        <v/>
      </c>
      <c r="BC498" t="str">
        <f>IF([143]Sheet1!A430&lt;&gt;"",[143]Sheet1!A430,"")</f>
        <v/>
      </c>
      <c r="BD498" t="str">
        <f>IF([144]Sheet1!A430&lt;&gt;"",[144]Sheet1!A430,"")</f>
        <v/>
      </c>
      <c r="BE498" t="str">
        <f>IF([145]Sheet1!A430&lt;&gt;"",[145]Sheet1!A430,"")</f>
        <v/>
      </c>
      <c r="BF498" t="str">
        <f>IF([146]Sheet1!A430&lt;&gt;"",[146]Sheet1!A430,"")</f>
        <v/>
      </c>
      <c r="BG498" t="str">
        <f>IF([147]Sheet1!A430&lt;&gt;"",[147]Sheet1!A430,"")</f>
        <v/>
      </c>
      <c r="BH498" t="str">
        <f>IF([148]Sheet1!A430&lt;&gt;"",[148]Sheet1!A430,"")</f>
        <v/>
      </c>
      <c r="BI498" t="str">
        <f>IF([149]Sheet1!A430&lt;&gt;"",[149]Sheet1!A430,"")</f>
        <v/>
      </c>
      <c r="BJ498" t="str">
        <f>IF([150]Sheet1!A430&lt;&gt;"",[150]Sheet1!A430,"")</f>
        <v/>
      </c>
      <c r="BK498" t="str">
        <f>IF([151]Sheet1!A430&lt;&gt;"",[151]Sheet1!A430,"")</f>
        <v/>
      </c>
      <c r="BL498" t="str">
        <f>IF([152]Sheet1!A430&lt;&gt;"",[152]Sheet1!A430,"")</f>
        <v/>
      </c>
      <c r="BM498" t="str">
        <f>IF([153]Sheet1!A430&lt;&gt;"",[153]Sheet1!A430,"")</f>
        <v/>
      </c>
      <c r="BN498" t="str">
        <f>IF([154]Sheet1!A430&lt;&gt;"",[154]Sheet1!A430,"")</f>
        <v/>
      </c>
      <c r="BO498" t="str">
        <f>IF([155]Sheet1!A430&lt;&gt;"",[155]Sheet1!A430,"")</f>
        <v/>
      </c>
      <c r="BP498">
        <f>IF([156]Sheet1!A430&lt;&gt;"",[156]Sheet1!A430,"")</f>
        <v>324</v>
      </c>
      <c r="BQ498">
        <f>IF([157]Sheet1!A430&lt;&gt;"",[157]Sheet1!A430,"")</f>
        <v>574</v>
      </c>
      <c r="BR498">
        <f>IF([158]Sheet1!A430&lt;&gt;"",[158]Sheet1!A430,"")</f>
        <v>643</v>
      </c>
      <c r="BS498">
        <f>IF([159]Sheet1!A430&lt;&gt;"",[159]Sheet1!A430,"")</f>
        <v>76</v>
      </c>
      <c r="BT498">
        <f>IF([160]Sheet1!A430&lt;&gt;"",[160]Sheet1!A430,"")</f>
        <v>284</v>
      </c>
      <c r="BU498">
        <f>IF([161]Sheet1!A430&lt;&gt;"",[161]Sheet1!A430,"")</f>
        <v>429</v>
      </c>
      <c r="BV498">
        <f>IF([162]Sheet1!A430&lt;&gt;"",[162]Sheet1!A430,"")</f>
        <v>76</v>
      </c>
      <c r="BW498">
        <f>IF([163]Sheet1!A430&lt;&gt;"",[163]Sheet1!A430,"")</f>
        <v>152</v>
      </c>
      <c r="BX498">
        <f>IF([164]Sheet1!A430&lt;&gt;"",[164]Sheet1!A430,"")</f>
        <v>255</v>
      </c>
      <c r="BY498">
        <f>IF([165]Sheet1!A430&lt;&gt;"",[165]Sheet1!A430,"")</f>
        <v>79</v>
      </c>
      <c r="BZ498">
        <f>IF([166]Sheet1!A430&lt;&gt;"",[166]Sheet1!A430,"")</f>
        <v>338</v>
      </c>
      <c r="CA498">
        <f>IF([167]Sheet1!A430&lt;&gt;"",[167]Sheet1!A430,"")</f>
        <v>65</v>
      </c>
      <c r="CB498">
        <f>IF([168]Sheet1!A430&lt;&gt;"",[168]Sheet1!A430,"")</f>
        <v>449</v>
      </c>
      <c r="CC498">
        <f>IF([169]Sheet1!A430&lt;&gt;"",[169]Sheet1!A430,"")</f>
        <v>219</v>
      </c>
      <c r="CD498">
        <f>IF([170]Sheet1!A430&lt;&gt;"",[170]Sheet1!A430,"")</f>
        <v>357</v>
      </c>
      <c r="CE498">
        <f>IF([171]Sheet1!A430&lt;&gt;"",[171]Sheet1!A430,"")</f>
        <v>296</v>
      </c>
      <c r="CF498">
        <f>IF([172]Sheet1!A430&lt;&gt;"",[172]Sheet1!A430,"")</f>
        <v>276</v>
      </c>
      <c r="CG498">
        <f>IF([173]Sheet1!A430&lt;&gt;"",[173]Sheet1!A430,"")</f>
        <v>632</v>
      </c>
      <c r="CH498">
        <f>IF([174]Sheet1!A430&lt;&gt;"",[174]Sheet1!A430,"")</f>
        <v>149</v>
      </c>
      <c r="CI498">
        <f>IF([175]Sheet1!A430&lt;&gt;"",[175]Sheet1!A430,"")</f>
        <v>187</v>
      </c>
      <c r="CJ498">
        <f>IF([176]Sheet1!A430&lt;&gt;"",[176]Sheet1!A430,"")</f>
        <v>533</v>
      </c>
      <c r="CK498" t="str">
        <f>IF([177]Sheet1!A430&lt;&gt;"",[177]Sheet1!A430,"")</f>
        <v/>
      </c>
      <c r="CL498" t="str">
        <f>IF([178]Sheet1!A430&lt;&gt;"",[178]Sheet1!A430,"")</f>
        <v/>
      </c>
    </row>
    <row r="499" spans="2:90">
      <c r="B499">
        <f>IF([90]Sheet1!A431&lt;&gt;"",[90]Sheet1!A431,"")</f>
        <v>193</v>
      </c>
      <c r="C499" t="str">
        <f>IF([91]Sheet1!A431&lt;&gt;"",[91]Sheet1!A431,"")</f>
        <v/>
      </c>
      <c r="D499" t="str">
        <f>IF([92]Sheet1!A431&lt;&gt;"",[92]Sheet1!A431,"")</f>
        <v/>
      </c>
      <c r="E499" t="str">
        <f>IF([93]Sheet1!A431&lt;&gt;"",[93]Sheet1!A431,"")</f>
        <v/>
      </c>
      <c r="F499" t="str">
        <f>IF([94]Sheet1!A431&lt;&gt;"",[94]Sheet1!A431,"")</f>
        <v/>
      </c>
      <c r="G499" t="str">
        <f>IF([95]Sheet1!A431&lt;&gt;"",[95]Sheet1!A431,"")</f>
        <v/>
      </c>
      <c r="H499" t="str">
        <f>IF([96]Sheet1!A431&lt;&gt;"",[96]Sheet1!A431,"")</f>
        <v/>
      </c>
      <c r="I499" t="str">
        <f>IF([97]Sheet1!A431&lt;&gt;"",[97]Sheet1!A431,"")</f>
        <v/>
      </c>
      <c r="J499" t="str">
        <f>IF([98]Sheet1!A431&lt;&gt;"",[98]Sheet1!A431,"")</f>
        <v/>
      </c>
      <c r="K499" t="str">
        <f>IF([99]Sheet1!A431&lt;&gt;"",[99]Sheet1!A431,"")</f>
        <v/>
      </c>
      <c r="L499" t="str">
        <f>IF([100]Sheet1!A431&lt;&gt;"",[100]Sheet1!A431,"")</f>
        <v/>
      </c>
      <c r="M499" t="str">
        <f>IF([101]Sheet1!A431&lt;&gt;"",[101]Sheet1!A431,"")</f>
        <v/>
      </c>
      <c r="N499" t="str">
        <f>IF([102]Sheet1!A431&lt;&gt;"",[102]Sheet1!A431,"")</f>
        <v/>
      </c>
      <c r="O499" t="str">
        <f>IF([103]Sheet1!A431&lt;&gt;"",[103]Sheet1!A431,"")</f>
        <v/>
      </c>
      <c r="P499" t="str">
        <f>IF([104]Sheet1!A431&lt;&gt;"",[104]Sheet1!A431,"")</f>
        <v/>
      </c>
      <c r="Q499" t="str">
        <f>IF([105]Sheet1!A431&lt;&gt;"",[105]Sheet1!A431,"")</f>
        <v/>
      </c>
      <c r="R499" t="str">
        <f>IF([106]Sheet1!A431&lt;&gt;"",[106]Sheet1!A431,"")</f>
        <v/>
      </c>
      <c r="S499">
        <f>IF([107]Sheet1!A431&lt;&gt;"",[107]Sheet1!A431,"")</f>
        <v>106</v>
      </c>
      <c r="T499">
        <f>IF([108]Sheet1!A431&lt;&gt;"",[108]Sheet1!A431,"")</f>
        <v>98</v>
      </c>
      <c r="U499">
        <f>IF([109]Sheet1!A431&lt;&gt;"",[109]Sheet1!A431,"")</f>
        <v>359</v>
      </c>
      <c r="V499">
        <f>IF([110]Sheet1!A431&lt;&gt;"",[110]Sheet1!A431,"")</f>
        <v>23</v>
      </c>
      <c r="W499">
        <f>IF([111]Sheet1!A431&lt;&gt;"",[111]Sheet1!A431,"")</f>
        <v>64</v>
      </c>
      <c r="X499">
        <f>IF([112]Sheet1!A431&lt;&gt;"",[112]Sheet1!A431,"")</f>
        <v>378</v>
      </c>
      <c r="Y499">
        <f>IF([113]Sheet1!A431&lt;&gt;"",[113]Sheet1!A431,"")</f>
        <v>490</v>
      </c>
      <c r="Z499">
        <f>IF([114]Sheet1!A431&lt;&gt;"",[114]Sheet1!A431,"")</f>
        <v>373</v>
      </c>
      <c r="AA499">
        <f>IF([115]Sheet1!A431&lt;&gt;"",[115]Sheet1!A431,"")</f>
        <v>99</v>
      </c>
      <c r="AB499">
        <f>IF([116]Sheet1!A431&lt;&gt;"",[116]Sheet1!A431,"")</f>
        <v>277</v>
      </c>
      <c r="AC499">
        <f>IF([117]Sheet1!A431&lt;&gt;"",[117]Sheet1!A431,"")</f>
        <v>124</v>
      </c>
      <c r="AD499">
        <f>IF([118]Sheet1!A431&lt;&gt;"",[118]Sheet1!A431,"")</f>
        <v>114</v>
      </c>
      <c r="AE499">
        <f>IF([119]Sheet1!A431&lt;&gt;"",[119]Sheet1!A431,"")</f>
        <v>10</v>
      </c>
      <c r="AF499">
        <f>IF([120]Sheet1!A431&lt;&gt;"",[120]Sheet1!A431,"")</f>
        <v>157</v>
      </c>
      <c r="AG499" t="str">
        <f>IF([121]Sheet1!A431&lt;&gt;"",[121]Sheet1!A431,"")</f>
        <v/>
      </c>
      <c r="AH499">
        <f>IF([122]Sheet1!A431&lt;&gt;"",[122]Sheet1!A431,"")</f>
        <v>34</v>
      </c>
      <c r="AI499">
        <f>IF([123]Sheet1!A431&lt;&gt;"",[123]Sheet1!A431,"")</f>
        <v>234</v>
      </c>
      <c r="AJ499">
        <f>IF([124]Sheet1!A431&lt;&gt;"",[124]Sheet1!A431,"")</f>
        <v>78</v>
      </c>
      <c r="AK499">
        <f>IF([125]Sheet1!A431&lt;&gt;"",[125]Sheet1!A431,"")</f>
        <v>242</v>
      </c>
      <c r="AL499">
        <f>IF([126]Sheet1!A431&lt;&gt;"",[126]Sheet1!A431,"")</f>
        <v>480</v>
      </c>
      <c r="AM499">
        <f>IF([127]Sheet1!A431&lt;&gt;"",[127]Sheet1!A431,"")</f>
        <v>296</v>
      </c>
      <c r="AN499">
        <f>IF([128]Sheet1!A431&lt;&gt;"",[128]Sheet1!A431,"")</f>
        <v>237</v>
      </c>
      <c r="AO499" t="str">
        <f>IF([129]Sheet1!A431&lt;&gt;"",[129]Sheet1!A431,"")</f>
        <v/>
      </c>
      <c r="AP499" t="str">
        <f>IF([130]Sheet1!A431&lt;&gt;"",[130]Sheet1!A431,"")</f>
        <v/>
      </c>
      <c r="AQ499" t="str">
        <f>IF([131]Sheet1!A431&lt;&gt;"",[131]Sheet1!A431,"")</f>
        <v/>
      </c>
      <c r="AR499" t="str">
        <f>IF([132]Sheet1!A431&lt;&gt;"",[132]Sheet1!A431,"")</f>
        <v/>
      </c>
      <c r="AS499" t="str">
        <f>IF([133]Sheet1!A431&lt;&gt;"",[133]Sheet1!A431,"")</f>
        <v/>
      </c>
      <c r="AT499" t="str">
        <f>IF([134]Sheet1!A431&lt;&gt;"",[134]Sheet1!A431,"")</f>
        <v/>
      </c>
      <c r="AU499" t="str">
        <f>IF([135]Sheet1!A431&lt;&gt;"",[135]Sheet1!A431,"")</f>
        <v/>
      </c>
      <c r="AV499" t="str">
        <f>IF([136]Sheet1!A431&lt;&gt;"",[136]Sheet1!A431,"")</f>
        <v/>
      </c>
      <c r="AW499" t="str">
        <f>IF([137]Sheet1!A431&lt;&gt;"",[137]Sheet1!A431,"")</f>
        <v/>
      </c>
      <c r="AX499" t="str">
        <f>IF([138]Sheet1!A431&lt;&gt;"",[138]Sheet1!A431,"")</f>
        <v/>
      </c>
      <c r="AY499" t="str">
        <f>IF([139]Sheet1!A431&lt;&gt;"",[139]Sheet1!A431,"")</f>
        <v/>
      </c>
      <c r="AZ499" t="str">
        <f>IF([140]Sheet1!A431&lt;&gt;"",[140]Sheet1!A431,"")</f>
        <v/>
      </c>
      <c r="BA499" t="str">
        <f>IF([141]Sheet1!A431&lt;&gt;"",[141]Sheet1!A431,"")</f>
        <v/>
      </c>
      <c r="BB499" t="str">
        <f>IF([142]Sheet1!A431&lt;&gt;"",[142]Sheet1!A431,"")</f>
        <v/>
      </c>
      <c r="BC499" t="str">
        <f>IF([143]Sheet1!A431&lt;&gt;"",[143]Sheet1!A431,"")</f>
        <v/>
      </c>
      <c r="BD499" t="str">
        <f>IF([144]Sheet1!A431&lt;&gt;"",[144]Sheet1!A431,"")</f>
        <v/>
      </c>
      <c r="BE499" t="str">
        <f>IF([145]Sheet1!A431&lt;&gt;"",[145]Sheet1!A431,"")</f>
        <v/>
      </c>
      <c r="BF499" t="str">
        <f>IF([146]Sheet1!A431&lt;&gt;"",[146]Sheet1!A431,"")</f>
        <v/>
      </c>
      <c r="BG499" t="str">
        <f>IF([147]Sheet1!A431&lt;&gt;"",[147]Sheet1!A431,"")</f>
        <v/>
      </c>
      <c r="BH499" t="str">
        <f>IF([148]Sheet1!A431&lt;&gt;"",[148]Sheet1!A431,"")</f>
        <v/>
      </c>
      <c r="BI499" t="str">
        <f>IF([149]Sheet1!A431&lt;&gt;"",[149]Sheet1!A431,"")</f>
        <v/>
      </c>
      <c r="BJ499" t="str">
        <f>IF([150]Sheet1!A431&lt;&gt;"",[150]Sheet1!A431,"")</f>
        <v/>
      </c>
      <c r="BK499" t="str">
        <f>IF([151]Sheet1!A431&lt;&gt;"",[151]Sheet1!A431,"")</f>
        <v/>
      </c>
      <c r="BL499" t="str">
        <f>IF([152]Sheet1!A431&lt;&gt;"",[152]Sheet1!A431,"")</f>
        <v/>
      </c>
      <c r="BM499" t="str">
        <f>IF([153]Sheet1!A431&lt;&gt;"",[153]Sheet1!A431,"")</f>
        <v/>
      </c>
      <c r="BN499" t="str">
        <f>IF([154]Sheet1!A431&lt;&gt;"",[154]Sheet1!A431,"")</f>
        <v/>
      </c>
      <c r="BO499" t="str">
        <f>IF([155]Sheet1!A431&lt;&gt;"",[155]Sheet1!A431,"")</f>
        <v/>
      </c>
      <c r="BP499">
        <f>IF([156]Sheet1!A431&lt;&gt;"",[156]Sheet1!A431,"")</f>
        <v>576</v>
      </c>
      <c r="BQ499">
        <f>IF([157]Sheet1!A431&lt;&gt;"",[157]Sheet1!A431,"")</f>
        <v>328</v>
      </c>
      <c r="BR499">
        <f>IF([158]Sheet1!A431&lt;&gt;"",[158]Sheet1!A431,"")</f>
        <v>348</v>
      </c>
      <c r="BS499">
        <f>IF([159]Sheet1!A431&lt;&gt;"",[159]Sheet1!A431,"")</f>
        <v>111</v>
      </c>
      <c r="BT499">
        <f>IF([160]Sheet1!A431&lt;&gt;"",[160]Sheet1!A431,"")</f>
        <v>22</v>
      </c>
      <c r="BU499">
        <f>IF([161]Sheet1!A431&lt;&gt;"",[161]Sheet1!A431,"")</f>
        <v>260</v>
      </c>
      <c r="BV499">
        <f>IF([162]Sheet1!A431&lt;&gt;"",[162]Sheet1!A431,"")</f>
        <v>270</v>
      </c>
      <c r="BW499">
        <f>IF([163]Sheet1!A431&lt;&gt;"",[163]Sheet1!A431,"")</f>
        <v>566</v>
      </c>
      <c r="BX499">
        <f>IF([164]Sheet1!A431&lt;&gt;"",[164]Sheet1!A431,"")</f>
        <v>160</v>
      </c>
      <c r="BY499">
        <f>IF([165]Sheet1!A431&lt;&gt;"",[165]Sheet1!A431,"")</f>
        <v>228</v>
      </c>
      <c r="BZ499">
        <f>IF([166]Sheet1!A431&lt;&gt;"",[166]Sheet1!A431,"")</f>
        <v>489</v>
      </c>
      <c r="CA499">
        <f>IF([167]Sheet1!A431&lt;&gt;"",[167]Sheet1!A431,"")</f>
        <v>557</v>
      </c>
      <c r="CB499">
        <f>IF([168]Sheet1!A431&lt;&gt;"",[168]Sheet1!A431,"")</f>
        <v>599</v>
      </c>
      <c r="CC499">
        <f>IF([169]Sheet1!A431&lt;&gt;"",[169]Sheet1!A431,"")</f>
        <v>311</v>
      </c>
      <c r="CD499">
        <f>IF([170]Sheet1!A431&lt;&gt;"",[170]Sheet1!A431,"")</f>
        <v>92</v>
      </c>
      <c r="CE499">
        <f>IF([171]Sheet1!A431&lt;&gt;"",[171]Sheet1!A431,"")</f>
        <v>138</v>
      </c>
      <c r="CF499">
        <f>IF([172]Sheet1!A431&lt;&gt;"",[172]Sheet1!A431,"")</f>
        <v>87</v>
      </c>
      <c r="CG499">
        <f>IF([173]Sheet1!A431&lt;&gt;"",[173]Sheet1!A431,"")</f>
        <v>51</v>
      </c>
      <c r="CH499">
        <f>IF([174]Sheet1!A431&lt;&gt;"",[174]Sheet1!A431,"")</f>
        <v>376</v>
      </c>
      <c r="CI499">
        <f>IF([175]Sheet1!A431&lt;&gt;"",[175]Sheet1!A431,"")</f>
        <v>659</v>
      </c>
      <c r="CJ499">
        <f>IF([176]Sheet1!A431&lt;&gt;"",[176]Sheet1!A431,"")</f>
        <v>59</v>
      </c>
      <c r="CK499" t="str">
        <f>IF([177]Sheet1!A431&lt;&gt;"",[177]Sheet1!A431,"")</f>
        <v/>
      </c>
      <c r="CL499" t="str">
        <f>IF([178]Sheet1!A431&lt;&gt;"",[178]Sheet1!A431,"")</f>
        <v/>
      </c>
    </row>
    <row r="500" spans="2:90">
      <c r="B500">
        <f>IF([90]Sheet1!A432&lt;&gt;"",[90]Sheet1!A432,"")</f>
        <v>402</v>
      </c>
      <c r="C500" t="str">
        <f>IF([91]Sheet1!A432&lt;&gt;"",[91]Sheet1!A432,"")</f>
        <v/>
      </c>
      <c r="D500" t="str">
        <f>IF([92]Sheet1!A432&lt;&gt;"",[92]Sheet1!A432,"")</f>
        <v/>
      </c>
      <c r="E500" t="str">
        <f>IF([93]Sheet1!A432&lt;&gt;"",[93]Sheet1!A432,"")</f>
        <v/>
      </c>
      <c r="F500" t="str">
        <f>IF([94]Sheet1!A432&lt;&gt;"",[94]Sheet1!A432,"")</f>
        <v/>
      </c>
      <c r="G500" t="str">
        <f>IF([95]Sheet1!A432&lt;&gt;"",[95]Sheet1!A432,"")</f>
        <v/>
      </c>
      <c r="H500" t="str">
        <f>IF([96]Sheet1!A432&lt;&gt;"",[96]Sheet1!A432,"")</f>
        <v/>
      </c>
      <c r="I500" t="str">
        <f>IF([97]Sheet1!A432&lt;&gt;"",[97]Sheet1!A432,"")</f>
        <v/>
      </c>
      <c r="J500" t="str">
        <f>IF([98]Sheet1!A432&lt;&gt;"",[98]Sheet1!A432,"")</f>
        <v/>
      </c>
      <c r="K500" t="str">
        <f>IF([99]Sheet1!A432&lt;&gt;"",[99]Sheet1!A432,"")</f>
        <v/>
      </c>
      <c r="L500" t="str">
        <f>IF([100]Sheet1!A432&lt;&gt;"",[100]Sheet1!A432,"")</f>
        <v/>
      </c>
      <c r="M500" t="str">
        <f>IF([101]Sheet1!A432&lt;&gt;"",[101]Sheet1!A432,"")</f>
        <v/>
      </c>
      <c r="N500" t="str">
        <f>IF([102]Sheet1!A432&lt;&gt;"",[102]Sheet1!A432,"")</f>
        <v/>
      </c>
      <c r="O500" t="str">
        <f>IF([103]Sheet1!A432&lt;&gt;"",[103]Sheet1!A432,"")</f>
        <v/>
      </c>
      <c r="P500" t="str">
        <f>IF([104]Sheet1!A432&lt;&gt;"",[104]Sheet1!A432,"")</f>
        <v/>
      </c>
      <c r="Q500" t="str">
        <f>IF([105]Sheet1!A432&lt;&gt;"",[105]Sheet1!A432,"")</f>
        <v/>
      </c>
      <c r="R500" t="str">
        <f>IF([106]Sheet1!A432&lt;&gt;"",[106]Sheet1!A432,"")</f>
        <v/>
      </c>
      <c r="S500">
        <f>IF([107]Sheet1!A432&lt;&gt;"",[107]Sheet1!A432,"")</f>
        <v>219</v>
      </c>
      <c r="T500">
        <f>IF([108]Sheet1!A432&lt;&gt;"",[108]Sheet1!A432,"")</f>
        <v>183</v>
      </c>
      <c r="U500">
        <f>IF([109]Sheet1!A432&lt;&gt;"",[109]Sheet1!A432,"")</f>
        <v>542</v>
      </c>
      <c r="V500">
        <f>IF([110]Sheet1!A432&lt;&gt;"",[110]Sheet1!A432,"")</f>
        <v>127</v>
      </c>
      <c r="W500">
        <f>IF([111]Sheet1!A432&lt;&gt;"",[111]Sheet1!A432,"")</f>
        <v>400</v>
      </c>
      <c r="X500">
        <f>IF([112]Sheet1!A432&lt;&gt;"",[112]Sheet1!A432,"")</f>
        <v>500</v>
      </c>
      <c r="Y500">
        <f>IF([113]Sheet1!A432&lt;&gt;"",[113]Sheet1!A432,"")</f>
        <v>248</v>
      </c>
      <c r="Z500">
        <f>IF([114]Sheet1!A432&lt;&gt;"",[114]Sheet1!A432,"")</f>
        <v>417</v>
      </c>
      <c r="AA500">
        <f>IF([115]Sheet1!A432&lt;&gt;"",[115]Sheet1!A432,"")</f>
        <v>445</v>
      </c>
      <c r="AB500">
        <f>IF([116]Sheet1!A432&lt;&gt;"",[116]Sheet1!A432,"")</f>
        <v>63</v>
      </c>
      <c r="AC500">
        <f>IF([117]Sheet1!A432&lt;&gt;"",[117]Sheet1!A432,"")</f>
        <v>399</v>
      </c>
      <c r="AD500">
        <f>IF([118]Sheet1!A432&lt;&gt;"",[118]Sheet1!A432,"")</f>
        <v>117</v>
      </c>
      <c r="AE500">
        <f>IF([119]Sheet1!A432&lt;&gt;"",[119]Sheet1!A432,"")</f>
        <v>42</v>
      </c>
      <c r="AF500">
        <f>IF([120]Sheet1!A432&lt;&gt;"",[120]Sheet1!A432,"")</f>
        <v>239</v>
      </c>
      <c r="AG500" t="str">
        <f>IF([121]Sheet1!A432&lt;&gt;"",[121]Sheet1!A432,"")</f>
        <v/>
      </c>
      <c r="AH500">
        <f>IF([122]Sheet1!A432&lt;&gt;"",[122]Sheet1!A432,"")</f>
        <v>129</v>
      </c>
      <c r="AI500">
        <f>IF([123]Sheet1!A432&lt;&gt;"",[123]Sheet1!A432,"")</f>
        <v>242</v>
      </c>
      <c r="AJ500">
        <f>IF([124]Sheet1!A432&lt;&gt;"",[124]Sheet1!A432,"")</f>
        <v>330</v>
      </c>
      <c r="AK500">
        <f>IF([125]Sheet1!A432&lt;&gt;"",[125]Sheet1!A432,"")</f>
        <v>479</v>
      </c>
      <c r="AL500">
        <f>IF([126]Sheet1!A432&lt;&gt;"",[126]Sheet1!A432,"")</f>
        <v>148</v>
      </c>
      <c r="AM500">
        <f>IF([127]Sheet1!A432&lt;&gt;"",[127]Sheet1!A432,"")</f>
        <v>378</v>
      </c>
      <c r="AN500">
        <f>IF([128]Sheet1!A432&lt;&gt;"",[128]Sheet1!A432,"")</f>
        <v>242</v>
      </c>
      <c r="AO500" t="str">
        <f>IF([129]Sheet1!A432&lt;&gt;"",[129]Sheet1!A432,"")</f>
        <v/>
      </c>
      <c r="AP500" t="str">
        <f>IF([130]Sheet1!A432&lt;&gt;"",[130]Sheet1!A432,"")</f>
        <v/>
      </c>
      <c r="AQ500" t="str">
        <f>IF([131]Sheet1!A432&lt;&gt;"",[131]Sheet1!A432,"")</f>
        <v/>
      </c>
      <c r="AR500" t="str">
        <f>IF([132]Sheet1!A432&lt;&gt;"",[132]Sheet1!A432,"")</f>
        <v/>
      </c>
      <c r="AS500" t="str">
        <f>IF([133]Sheet1!A432&lt;&gt;"",[133]Sheet1!A432,"")</f>
        <v/>
      </c>
      <c r="AT500" t="str">
        <f>IF([134]Sheet1!A432&lt;&gt;"",[134]Sheet1!A432,"")</f>
        <v/>
      </c>
      <c r="AU500" t="str">
        <f>IF([135]Sheet1!A432&lt;&gt;"",[135]Sheet1!A432,"")</f>
        <v/>
      </c>
      <c r="AV500" t="str">
        <f>IF([136]Sheet1!A432&lt;&gt;"",[136]Sheet1!A432,"")</f>
        <v/>
      </c>
      <c r="AW500" t="str">
        <f>IF([137]Sheet1!A432&lt;&gt;"",[137]Sheet1!A432,"")</f>
        <v/>
      </c>
      <c r="AX500" t="str">
        <f>IF([138]Sheet1!A432&lt;&gt;"",[138]Sheet1!A432,"")</f>
        <v/>
      </c>
      <c r="AY500" t="str">
        <f>IF([139]Sheet1!A432&lt;&gt;"",[139]Sheet1!A432,"")</f>
        <v/>
      </c>
      <c r="AZ500" t="str">
        <f>IF([140]Sheet1!A432&lt;&gt;"",[140]Sheet1!A432,"")</f>
        <v/>
      </c>
      <c r="BA500" t="str">
        <f>IF([141]Sheet1!A432&lt;&gt;"",[141]Sheet1!A432,"")</f>
        <v/>
      </c>
      <c r="BB500" t="str">
        <f>IF([142]Sheet1!A432&lt;&gt;"",[142]Sheet1!A432,"")</f>
        <v/>
      </c>
      <c r="BC500" t="str">
        <f>IF([143]Sheet1!A432&lt;&gt;"",[143]Sheet1!A432,"")</f>
        <v/>
      </c>
      <c r="BD500" t="str">
        <f>IF([144]Sheet1!A432&lt;&gt;"",[144]Sheet1!A432,"")</f>
        <v/>
      </c>
      <c r="BE500" t="str">
        <f>IF([145]Sheet1!A432&lt;&gt;"",[145]Sheet1!A432,"")</f>
        <v/>
      </c>
      <c r="BF500" t="str">
        <f>IF([146]Sheet1!A432&lt;&gt;"",[146]Sheet1!A432,"")</f>
        <v/>
      </c>
      <c r="BG500" t="str">
        <f>IF([147]Sheet1!A432&lt;&gt;"",[147]Sheet1!A432,"")</f>
        <v/>
      </c>
      <c r="BH500" t="str">
        <f>IF([148]Sheet1!A432&lt;&gt;"",[148]Sheet1!A432,"")</f>
        <v/>
      </c>
      <c r="BI500" t="str">
        <f>IF([149]Sheet1!A432&lt;&gt;"",[149]Sheet1!A432,"")</f>
        <v/>
      </c>
      <c r="BJ500" t="str">
        <f>IF([150]Sheet1!A432&lt;&gt;"",[150]Sheet1!A432,"")</f>
        <v/>
      </c>
      <c r="BK500" t="str">
        <f>IF([151]Sheet1!A432&lt;&gt;"",[151]Sheet1!A432,"")</f>
        <v/>
      </c>
      <c r="BL500" t="str">
        <f>IF([152]Sheet1!A432&lt;&gt;"",[152]Sheet1!A432,"")</f>
        <v/>
      </c>
      <c r="BM500" t="str">
        <f>IF([153]Sheet1!A432&lt;&gt;"",[153]Sheet1!A432,"")</f>
        <v/>
      </c>
      <c r="BN500" t="str">
        <f>IF([154]Sheet1!A432&lt;&gt;"",[154]Sheet1!A432,"")</f>
        <v/>
      </c>
      <c r="BO500" t="str">
        <f>IF([155]Sheet1!A432&lt;&gt;"",[155]Sheet1!A432,"")</f>
        <v/>
      </c>
      <c r="BP500">
        <f>IF([156]Sheet1!A432&lt;&gt;"",[156]Sheet1!A432,"")</f>
        <v>149</v>
      </c>
      <c r="BQ500">
        <f>IF([157]Sheet1!A432&lt;&gt;"",[157]Sheet1!A432,"")</f>
        <v>369</v>
      </c>
      <c r="BR500">
        <f>IF([158]Sheet1!A432&lt;&gt;"",[158]Sheet1!A432,"")</f>
        <v>393</v>
      </c>
      <c r="BS500">
        <f>IF([159]Sheet1!A432&lt;&gt;"",[159]Sheet1!A432,"")</f>
        <v>142</v>
      </c>
      <c r="BT500">
        <f>IF([160]Sheet1!A432&lt;&gt;"",[160]Sheet1!A432,"")</f>
        <v>325</v>
      </c>
      <c r="BU500">
        <f>IF([161]Sheet1!A432&lt;&gt;"",[161]Sheet1!A432,"")</f>
        <v>184</v>
      </c>
      <c r="BV500">
        <f>IF([162]Sheet1!A432&lt;&gt;"",[162]Sheet1!A432,"")</f>
        <v>306</v>
      </c>
      <c r="BW500">
        <f>IF([163]Sheet1!A432&lt;&gt;"",[163]Sheet1!A432,"")</f>
        <v>608</v>
      </c>
      <c r="BX500">
        <f>IF([164]Sheet1!A432&lt;&gt;"",[164]Sheet1!A432,"")</f>
        <v>558</v>
      </c>
      <c r="BY500">
        <f>IF([165]Sheet1!A432&lt;&gt;"",[165]Sheet1!A432,"")</f>
        <v>272</v>
      </c>
      <c r="BZ500">
        <f>IF([166]Sheet1!A432&lt;&gt;"",[166]Sheet1!A432,"")</f>
        <v>618</v>
      </c>
      <c r="CA500">
        <f>IF([167]Sheet1!A432&lt;&gt;"",[167]Sheet1!A432,"")</f>
        <v>521</v>
      </c>
      <c r="CB500">
        <f>IF([168]Sheet1!A432&lt;&gt;"",[168]Sheet1!A432,"")</f>
        <v>8</v>
      </c>
      <c r="CC500">
        <f>IF([169]Sheet1!A432&lt;&gt;"",[169]Sheet1!A432,"")</f>
        <v>555</v>
      </c>
      <c r="CD500">
        <f>IF([170]Sheet1!A432&lt;&gt;"",[170]Sheet1!A432,"")</f>
        <v>345</v>
      </c>
      <c r="CE500">
        <f>IF([171]Sheet1!A432&lt;&gt;"",[171]Sheet1!A432,"")</f>
        <v>133</v>
      </c>
      <c r="CF500">
        <f>IF([172]Sheet1!A432&lt;&gt;"",[172]Sheet1!A432,"")</f>
        <v>294</v>
      </c>
      <c r="CG500">
        <f>IF([173]Sheet1!A432&lt;&gt;"",[173]Sheet1!A432,"")</f>
        <v>237</v>
      </c>
      <c r="CH500">
        <f>IF([174]Sheet1!A432&lt;&gt;"",[174]Sheet1!A432,"")</f>
        <v>303</v>
      </c>
      <c r="CI500">
        <f>IF([175]Sheet1!A432&lt;&gt;"",[175]Sheet1!A432,"")</f>
        <v>215</v>
      </c>
      <c r="CJ500">
        <f>IF([176]Sheet1!A432&lt;&gt;"",[176]Sheet1!A432,"")</f>
        <v>373</v>
      </c>
      <c r="CK500" t="str">
        <f>IF([177]Sheet1!A432&lt;&gt;"",[177]Sheet1!A432,"")</f>
        <v/>
      </c>
      <c r="CL500" t="str">
        <f>IF([178]Sheet1!A432&lt;&gt;"",[178]Sheet1!A432,"")</f>
        <v/>
      </c>
    </row>
    <row r="501" spans="2:90">
      <c r="B501">
        <f>IF([90]Sheet1!A433&lt;&gt;"",[90]Sheet1!A433,"")</f>
        <v>181</v>
      </c>
      <c r="C501" t="str">
        <f>IF([91]Sheet1!A433&lt;&gt;"",[91]Sheet1!A433,"")</f>
        <v/>
      </c>
      <c r="D501" t="str">
        <f>IF([92]Sheet1!A433&lt;&gt;"",[92]Sheet1!A433,"")</f>
        <v/>
      </c>
      <c r="E501" t="str">
        <f>IF([93]Sheet1!A433&lt;&gt;"",[93]Sheet1!A433,"")</f>
        <v/>
      </c>
      <c r="F501" t="str">
        <f>IF([94]Sheet1!A433&lt;&gt;"",[94]Sheet1!A433,"")</f>
        <v/>
      </c>
      <c r="G501" t="str">
        <f>IF([95]Sheet1!A433&lt;&gt;"",[95]Sheet1!A433,"")</f>
        <v/>
      </c>
      <c r="H501" t="str">
        <f>IF([96]Sheet1!A433&lt;&gt;"",[96]Sheet1!A433,"")</f>
        <v/>
      </c>
      <c r="I501" t="str">
        <f>IF([97]Sheet1!A433&lt;&gt;"",[97]Sheet1!A433,"")</f>
        <v/>
      </c>
      <c r="J501" t="str">
        <f>IF([98]Sheet1!A433&lt;&gt;"",[98]Sheet1!A433,"")</f>
        <v/>
      </c>
      <c r="K501" t="str">
        <f>IF([99]Sheet1!A433&lt;&gt;"",[99]Sheet1!A433,"")</f>
        <v/>
      </c>
      <c r="L501" t="str">
        <f>IF([100]Sheet1!A433&lt;&gt;"",[100]Sheet1!A433,"")</f>
        <v/>
      </c>
      <c r="M501" t="str">
        <f>IF([101]Sheet1!A433&lt;&gt;"",[101]Sheet1!A433,"")</f>
        <v/>
      </c>
      <c r="N501" t="str">
        <f>IF([102]Sheet1!A433&lt;&gt;"",[102]Sheet1!A433,"")</f>
        <v/>
      </c>
      <c r="O501" t="str">
        <f>IF([103]Sheet1!A433&lt;&gt;"",[103]Sheet1!A433,"")</f>
        <v/>
      </c>
      <c r="P501" t="str">
        <f>IF([104]Sheet1!A433&lt;&gt;"",[104]Sheet1!A433,"")</f>
        <v/>
      </c>
      <c r="Q501" t="str">
        <f>IF([105]Sheet1!A433&lt;&gt;"",[105]Sheet1!A433,"")</f>
        <v/>
      </c>
      <c r="R501" t="str">
        <f>IF([106]Sheet1!A433&lt;&gt;"",[106]Sheet1!A433,"")</f>
        <v/>
      </c>
      <c r="S501">
        <f>IF([107]Sheet1!A433&lt;&gt;"",[107]Sheet1!A433,"")</f>
        <v>346</v>
      </c>
      <c r="T501">
        <f>IF([108]Sheet1!A433&lt;&gt;"",[108]Sheet1!A433,"")</f>
        <v>364</v>
      </c>
      <c r="U501">
        <f>IF([109]Sheet1!A433&lt;&gt;"",[109]Sheet1!A433,"")</f>
        <v>448</v>
      </c>
      <c r="V501">
        <f>IF([110]Sheet1!A433&lt;&gt;"",[110]Sheet1!A433,"")</f>
        <v>509</v>
      </c>
      <c r="W501">
        <f>IF([111]Sheet1!A433&lt;&gt;"",[111]Sheet1!A433,"")</f>
        <v>235</v>
      </c>
      <c r="X501">
        <f>IF([112]Sheet1!A433&lt;&gt;"",[112]Sheet1!A433,"")</f>
        <v>436</v>
      </c>
      <c r="Y501">
        <f>IF([113]Sheet1!A433&lt;&gt;"",[113]Sheet1!A433,"")</f>
        <v>69</v>
      </c>
      <c r="Z501">
        <f>IF([114]Sheet1!A433&lt;&gt;"",[114]Sheet1!A433,"")</f>
        <v>420</v>
      </c>
      <c r="AA501">
        <f>IF([115]Sheet1!A433&lt;&gt;"",[115]Sheet1!A433,"")</f>
        <v>56</v>
      </c>
      <c r="AB501">
        <f>IF([116]Sheet1!A433&lt;&gt;"",[116]Sheet1!A433,"")</f>
        <v>35</v>
      </c>
      <c r="AC501">
        <f>IF([117]Sheet1!A433&lt;&gt;"",[117]Sheet1!A433,"")</f>
        <v>267</v>
      </c>
      <c r="AD501">
        <f>IF([118]Sheet1!A433&lt;&gt;"",[118]Sheet1!A433,"")</f>
        <v>75</v>
      </c>
      <c r="AE501">
        <f>IF([119]Sheet1!A433&lt;&gt;"",[119]Sheet1!A433,"")</f>
        <v>38</v>
      </c>
      <c r="AF501">
        <f>IF([120]Sheet1!A433&lt;&gt;"",[120]Sheet1!A433,"")</f>
        <v>367</v>
      </c>
      <c r="AG501" t="str">
        <f>IF([121]Sheet1!A433&lt;&gt;"",[121]Sheet1!A433,"")</f>
        <v/>
      </c>
      <c r="AH501">
        <f>IF([122]Sheet1!A433&lt;&gt;"",[122]Sheet1!A433,"")</f>
        <v>282</v>
      </c>
      <c r="AI501">
        <f>IF([123]Sheet1!A433&lt;&gt;"",[123]Sheet1!A433,"")</f>
        <v>272</v>
      </c>
      <c r="AJ501">
        <f>IF([124]Sheet1!A433&lt;&gt;"",[124]Sheet1!A433,"")</f>
        <v>548</v>
      </c>
      <c r="AK501">
        <f>IF([125]Sheet1!A433&lt;&gt;"",[125]Sheet1!A433,"")</f>
        <v>371</v>
      </c>
      <c r="AL501">
        <f>IF([126]Sheet1!A433&lt;&gt;"",[126]Sheet1!A433,"")</f>
        <v>50</v>
      </c>
      <c r="AM501">
        <f>IF([127]Sheet1!A433&lt;&gt;"",[127]Sheet1!A433,"")</f>
        <v>412</v>
      </c>
      <c r="AN501">
        <f>IF([128]Sheet1!A433&lt;&gt;"",[128]Sheet1!A433,"")</f>
        <v>333</v>
      </c>
      <c r="AO501" t="str">
        <f>IF([129]Sheet1!A433&lt;&gt;"",[129]Sheet1!A433,"")</f>
        <v/>
      </c>
      <c r="AP501" t="str">
        <f>IF([130]Sheet1!A433&lt;&gt;"",[130]Sheet1!A433,"")</f>
        <v/>
      </c>
      <c r="AQ501" t="str">
        <f>IF([131]Sheet1!A433&lt;&gt;"",[131]Sheet1!A433,"")</f>
        <v/>
      </c>
      <c r="AR501" t="str">
        <f>IF([132]Sheet1!A433&lt;&gt;"",[132]Sheet1!A433,"")</f>
        <v/>
      </c>
      <c r="AS501" t="str">
        <f>IF([133]Sheet1!A433&lt;&gt;"",[133]Sheet1!A433,"")</f>
        <v/>
      </c>
      <c r="AT501" t="str">
        <f>IF([134]Sheet1!A433&lt;&gt;"",[134]Sheet1!A433,"")</f>
        <v/>
      </c>
      <c r="AU501" t="str">
        <f>IF([135]Sheet1!A433&lt;&gt;"",[135]Sheet1!A433,"")</f>
        <v/>
      </c>
      <c r="AV501" t="str">
        <f>IF([136]Sheet1!A433&lt;&gt;"",[136]Sheet1!A433,"")</f>
        <v/>
      </c>
      <c r="AW501" t="str">
        <f>IF([137]Sheet1!A433&lt;&gt;"",[137]Sheet1!A433,"")</f>
        <v/>
      </c>
      <c r="AX501" t="str">
        <f>IF([138]Sheet1!A433&lt;&gt;"",[138]Sheet1!A433,"")</f>
        <v/>
      </c>
      <c r="AY501" t="str">
        <f>IF([139]Sheet1!A433&lt;&gt;"",[139]Sheet1!A433,"")</f>
        <v/>
      </c>
      <c r="AZ501" t="str">
        <f>IF([140]Sheet1!A433&lt;&gt;"",[140]Sheet1!A433,"")</f>
        <v/>
      </c>
      <c r="BA501" t="str">
        <f>IF([141]Sheet1!A433&lt;&gt;"",[141]Sheet1!A433,"")</f>
        <v/>
      </c>
      <c r="BB501" t="str">
        <f>IF([142]Sheet1!A433&lt;&gt;"",[142]Sheet1!A433,"")</f>
        <v/>
      </c>
      <c r="BC501" t="str">
        <f>IF([143]Sheet1!A433&lt;&gt;"",[143]Sheet1!A433,"")</f>
        <v/>
      </c>
      <c r="BD501" t="str">
        <f>IF([144]Sheet1!A433&lt;&gt;"",[144]Sheet1!A433,"")</f>
        <v/>
      </c>
      <c r="BE501" t="str">
        <f>IF([145]Sheet1!A433&lt;&gt;"",[145]Sheet1!A433,"")</f>
        <v/>
      </c>
      <c r="BF501" t="str">
        <f>IF([146]Sheet1!A433&lt;&gt;"",[146]Sheet1!A433,"")</f>
        <v/>
      </c>
      <c r="BG501" t="str">
        <f>IF([147]Sheet1!A433&lt;&gt;"",[147]Sheet1!A433,"")</f>
        <v/>
      </c>
      <c r="BH501" t="str">
        <f>IF([148]Sheet1!A433&lt;&gt;"",[148]Sheet1!A433,"")</f>
        <v/>
      </c>
      <c r="BI501" t="str">
        <f>IF([149]Sheet1!A433&lt;&gt;"",[149]Sheet1!A433,"")</f>
        <v/>
      </c>
      <c r="BJ501" t="str">
        <f>IF([150]Sheet1!A433&lt;&gt;"",[150]Sheet1!A433,"")</f>
        <v/>
      </c>
      <c r="BK501" t="str">
        <f>IF([151]Sheet1!A433&lt;&gt;"",[151]Sheet1!A433,"")</f>
        <v/>
      </c>
      <c r="BL501" t="str">
        <f>IF([152]Sheet1!A433&lt;&gt;"",[152]Sheet1!A433,"")</f>
        <v/>
      </c>
      <c r="BM501" t="str">
        <f>IF([153]Sheet1!A433&lt;&gt;"",[153]Sheet1!A433,"")</f>
        <v/>
      </c>
      <c r="BN501" t="str">
        <f>IF([154]Sheet1!A433&lt;&gt;"",[154]Sheet1!A433,"")</f>
        <v/>
      </c>
      <c r="BO501" t="str">
        <f>IF([155]Sheet1!A433&lt;&gt;"",[155]Sheet1!A433,"")</f>
        <v/>
      </c>
      <c r="BP501">
        <f>IF([156]Sheet1!A433&lt;&gt;"",[156]Sheet1!A433,"")</f>
        <v>190</v>
      </c>
      <c r="BQ501">
        <f>IF([157]Sheet1!A433&lt;&gt;"",[157]Sheet1!A433,"")</f>
        <v>380</v>
      </c>
      <c r="BR501">
        <f>IF([158]Sheet1!A433&lt;&gt;"",[158]Sheet1!A433,"")</f>
        <v>340</v>
      </c>
      <c r="BS501">
        <f>IF([159]Sheet1!A433&lt;&gt;"",[159]Sheet1!A433,"")</f>
        <v>404</v>
      </c>
      <c r="BT501">
        <f>IF([160]Sheet1!A433&lt;&gt;"",[160]Sheet1!A433,"")</f>
        <v>64</v>
      </c>
      <c r="BU501">
        <f>IF([161]Sheet1!A433&lt;&gt;"",[161]Sheet1!A433,"")</f>
        <v>189</v>
      </c>
      <c r="BV501">
        <f>IF([162]Sheet1!A433&lt;&gt;"",[162]Sheet1!A433,"")</f>
        <v>115</v>
      </c>
      <c r="BW501">
        <f>IF([163]Sheet1!A433&lt;&gt;"",[163]Sheet1!A433,"")</f>
        <v>170</v>
      </c>
      <c r="BX501">
        <f>IF([164]Sheet1!A433&lt;&gt;"",[164]Sheet1!A433,"")</f>
        <v>117</v>
      </c>
      <c r="BY501">
        <f>IF([165]Sheet1!A433&lt;&gt;"",[165]Sheet1!A433,"")</f>
        <v>328</v>
      </c>
      <c r="BZ501">
        <f>IF([166]Sheet1!A433&lt;&gt;"",[166]Sheet1!A433,"")</f>
        <v>363</v>
      </c>
      <c r="CA501">
        <f>IF([167]Sheet1!A433&lt;&gt;"",[167]Sheet1!A433,"")</f>
        <v>25</v>
      </c>
      <c r="CB501">
        <f>IF([168]Sheet1!A433&lt;&gt;"",[168]Sheet1!A433,"")</f>
        <v>293</v>
      </c>
      <c r="CC501">
        <f>IF([169]Sheet1!A433&lt;&gt;"",[169]Sheet1!A433,"")</f>
        <v>260</v>
      </c>
      <c r="CD501">
        <f>IF([170]Sheet1!A433&lt;&gt;"",[170]Sheet1!A433,"")</f>
        <v>649</v>
      </c>
      <c r="CE501">
        <f>IF([171]Sheet1!A433&lt;&gt;"",[171]Sheet1!A433,"")</f>
        <v>451</v>
      </c>
      <c r="CF501">
        <f>IF([172]Sheet1!A433&lt;&gt;"",[172]Sheet1!A433,"")</f>
        <v>513</v>
      </c>
      <c r="CG501">
        <f>IF([173]Sheet1!A433&lt;&gt;"",[173]Sheet1!A433,"")</f>
        <v>360</v>
      </c>
      <c r="CH501">
        <f>IF([174]Sheet1!A433&lt;&gt;"",[174]Sheet1!A433,"")</f>
        <v>227</v>
      </c>
      <c r="CI501">
        <f>IF([175]Sheet1!A433&lt;&gt;"",[175]Sheet1!A433,"")</f>
        <v>417</v>
      </c>
      <c r="CJ501">
        <f>IF([176]Sheet1!A433&lt;&gt;"",[176]Sheet1!A433,"")</f>
        <v>209</v>
      </c>
      <c r="CK501" t="str">
        <f>IF([177]Sheet1!A433&lt;&gt;"",[177]Sheet1!A433,"")</f>
        <v/>
      </c>
      <c r="CL501" t="str">
        <f>IF([178]Sheet1!A433&lt;&gt;"",[178]Sheet1!A433,"")</f>
        <v/>
      </c>
    </row>
    <row r="502" spans="2:90">
      <c r="B502">
        <f>IF([90]Sheet1!A434&lt;&gt;"",[90]Sheet1!A434,"")</f>
        <v>335</v>
      </c>
      <c r="C502" t="str">
        <f>IF([91]Sheet1!A434&lt;&gt;"",[91]Sheet1!A434,"")</f>
        <v/>
      </c>
      <c r="D502" t="str">
        <f>IF([92]Sheet1!A434&lt;&gt;"",[92]Sheet1!A434,"")</f>
        <v/>
      </c>
      <c r="E502" t="str">
        <f>IF([93]Sheet1!A434&lt;&gt;"",[93]Sheet1!A434,"")</f>
        <v/>
      </c>
      <c r="F502" t="str">
        <f>IF([94]Sheet1!A434&lt;&gt;"",[94]Sheet1!A434,"")</f>
        <v/>
      </c>
      <c r="G502" t="str">
        <f>IF([95]Sheet1!A434&lt;&gt;"",[95]Sheet1!A434,"")</f>
        <v/>
      </c>
      <c r="H502" t="str">
        <f>IF([96]Sheet1!A434&lt;&gt;"",[96]Sheet1!A434,"")</f>
        <v/>
      </c>
      <c r="I502" t="str">
        <f>IF([97]Sheet1!A434&lt;&gt;"",[97]Sheet1!A434,"")</f>
        <v/>
      </c>
      <c r="J502" t="str">
        <f>IF([98]Sheet1!A434&lt;&gt;"",[98]Sheet1!A434,"")</f>
        <v/>
      </c>
      <c r="K502" t="str">
        <f>IF([99]Sheet1!A434&lt;&gt;"",[99]Sheet1!A434,"")</f>
        <v/>
      </c>
      <c r="L502" t="str">
        <f>IF([100]Sheet1!A434&lt;&gt;"",[100]Sheet1!A434,"")</f>
        <v/>
      </c>
      <c r="M502" t="str">
        <f>IF([101]Sheet1!A434&lt;&gt;"",[101]Sheet1!A434,"")</f>
        <v/>
      </c>
      <c r="N502" t="str">
        <f>IF([102]Sheet1!A434&lt;&gt;"",[102]Sheet1!A434,"")</f>
        <v/>
      </c>
      <c r="O502" t="str">
        <f>IF([103]Sheet1!A434&lt;&gt;"",[103]Sheet1!A434,"")</f>
        <v/>
      </c>
      <c r="P502" t="str">
        <f>IF([104]Sheet1!A434&lt;&gt;"",[104]Sheet1!A434,"")</f>
        <v/>
      </c>
      <c r="Q502" t="str">
        <f>IF([105]Sheet1!A434&lt;&gt;"",[105]Sheet1!A434,"")</f>
        <v/>
      </c>
      <c r="R502" t="str">
        <f>IF([106]Sheet1!A434&lt;&gt;"",[106]Sheet1!A434,"")</f>
        <v/>
      </c>
      <c r="S502">
        <f>IF([107]Sheet1!A434&lt;&gt;"",[107]Sheet1!A434,"")</f>
        <v>116</v>
      </c>
      <c r="T502">
        <f>IF([108]Sheet1!A434&lt;&gt;"",[108]Sheet1!A434,"")</f>
        <v>209</v>
      </c>
      <c r="U502">
        <f>IF([109]Sheet1!A434&lt;&gt;"",[109]Sheet1!A434,"")</f>
        <v>503</v>
      </c>
      <c r="V502">
        <f>IF([110]Sheet1!A434&lt;&gt;"",[110]Sheet1!A434,"")</f>
        <v>67</v>
      </c>
      <c r="W502">
        <f>IF([111]Sheet1!A434&lt;&gt;"",[111]Sheet1!A434,"")</f>
        <v>185</v>
      </c>
      <c r="X502">
        <f>IF([112]Sheet1!A434&lt;&gt;"",[112]Sheet1!A434,"")</f>
        <v>59</v>
      </c>
      <c r="Y502">
        <f>IF([113]Sheet1!A434&lt;&gt;"",[113]Sheet1!A434,"")</f>
        <v>258</v>
      </c>
      <c r="Z502">
        <f>IF([114]Sheet1!A434&lt;&gt;"",[114]Sheet1!A434,"")</f>
        <v>428</v>
      </c>
      <c r="AA502">
        <f>IF([115]Sheet1!A434&lt;&gt;"",[115]Sheet1!A434,"")</f>
        <v>187</v>
      </c>
      <c r="AB502">
        <f>IF([116]Sheet1!A434&lt;&gt;"",[116]Sheet1!A434,"")</f>
        <v>454</v>
      </c>
      <c r="AC502">
        <f>IF([117]Sheet1!A434&lt;&gt;"",[117]Sheet1!A434,"")</f>
        <v>231</v>
      </c>
      <c r="AD502">
        <f>IF([118]Sheet1!A434&lt;&gt;"",[118]Sheet1!A434,"")</f>
        <v>53</v>
      </c>
      <c r="AE502">
        <f>IF([119]Sheet1!A434&lt;&gt;"",[119]Sheet1!A434,"")</f>
        <v>350</v>
      </c>
      <c r="AF502">
        <f>IF([120]Sheet1!A434&lt;&gt;"",[120]Sheet1!A434,"")</f>
        <v>206</v>
      </c>
      <c r="AG502" t="str">
        <f>IF([121]Sheet1!A434&lt;&gt;"",[121]Sheet1!A434,"")</f>
        <v/>
      </c>
      <c r="AH502">
        <f>IF([122]Sheet1!A434&lt;&gt;"",[122]Sheet1!A434,"")</f>
        <v>18</v>
      </c>
      <c r="AI502">
        <f>IF([123]Sheet1!A434&lt;&gt;"",[123]Sheet1!A434,"")</f>
        <v>275</v>
      </c>
      <c r="AJ502">
        <f>IF([124]Sheet1!A434&lt;&gt;"",[124]Sheet1!A434,"")</f>
        <v>80</v>
      </c>
      <c r="AK502">
        <f>IF([125]Sheet1!A434&lt;&gt;"",[125]Sheet1!A434,"")</f>
        <v>523</v>
      </c>
      <c r="AL502">
        <f>IF([126]Sheet1!A434&lt;&gt;"",[126]Sheet1!A434,"")</f>
        <v>389</v>
      </c>
      <c r="AM502">
        <f>IF([127]Sheet1!A434&lt;&gt;"",[127]Sheet1!A434,"")</f>
        <v>146</v>
      </c>
      <c r="AN502">
        <f>IF([128]Sheet1!A434&lt;&gt;"",[128]Sheet1!A434,"")</f>
        <v>418</v>
      </c>
      <c r="AO502" t="str">
        <f>IF([129]Sheet1!A434&lt;&gt;"",[129]Sheet1!A434,"")</f>
        <v/>
      </c>
      <c r="AP502" t="str">
        <f>IF([130]Sheet1!A434&lt;&gt;"",[130]Sheet1!A434,"")</f>
        <v/>
      </c>
      <c r="AQ502" t="str">
        <f>IF([131]Sheet1!A434&lt;&gt;"",[131]Sheet1!A434,"")</f>
        <v/>
      </c>
      <c r="AR502" t="str">
        <f>IF([132]Sheet1!A434&lt;&gt;"",[132]Sheet1!A434,"")</f>
        <v/>
      </c>
      <c r="AS502" t="str">
        <f>IF([133]Sheet1!A434&lt;&gt;"",[133]Sheet1!A434,"")</f>
        <v/>
      </c>
      <c r="AT502" t="str">
        <f>IF([134]Sheet1!A434&lt;&gt;"",[134]Sheet1!A434,"")</f>
        <v/>
      </c>
      <c r="AU502" t="str">
        <f>IF([135]Sheet1!A434&lt;&gt;"",[135]Sheet1!A434,"")</f>
        <v/>
      </c>
      <c r="AV502" t="str">
        <f>IF([136]Sheet1!A434&lt;&gt;"",[136]Sheet1!A434,"")</f>
        <v/>
      </c>
      <c r="AW502" t="str">
        <f>IF([137]Sheet1!A434&lt;&gt;"",[137]Sheet1!A434,"")</f>
        <v/>
      </c>
      <c r="AX502" t="str">
        <f>IF([138]Sheet1!A434&lt;&gt;"",[138]Sheet1!A434,"")</f>
        <v/>
      </c>
      <c r="AY502" t="str">
        <f>IF([139]Sheet1!A434&lt;&gt;"",[139]Sheet1!A434,"")</f>
        <v/>
      </c>
      <c r="AZ502" t="str">
        <f>IF([140]Sheet1!A434&lt;&gt;"",[140]Sheet1!A434,"")</f>
        <v/>
      </c>
      <c r="BA502" t="str">
        <f>IF([141]Sheet1!A434&lt;&gt;"",[141]Sheet1!A434,"")</f>
        <v/>
      </c>
      <c r="BB502" t="str">
        <f>IF([142]Sheet1!A434&lt;&gt;"",[142]Sheet1!A434,"")</f>
        <v/>
      </c>
      <c r="BC502" t="str">
        <f>IF([143]Sheet1!A434&lt;&gt;"",[143]Sheet1!A434,"")</f>
        <v/>
      </c>
      <c r="BD502" t="str">
        <f>IF([144]Sheet1!A434&lt;&gt;"",[144]Sheet1!A434,"")</f>
        <v/>
      </c>
      <c r="BE502" t="str">
        <f>IF([145]Sheet1!A434&lt;&gt;"",[145]Sheet1!A434,"")</f>
        <v/>
      </c>
      <c r="BF502" t="str">
        <f>IF([146]Sheet1!A434&lt;&gt;"",[146]Sheet1!A434,"")</f>
        <v/>
      </c>
      <c r="BG502" t="str">
        <f>IF([147]Sheet1!A434&lt;&gt;"",[147]Sheet1!A434,"")</f>
        <v/>
      </c>
      <c r="BH502" t="str">
        <f>IF([148]Sheet1!A434&lt;&gt;"",[148]Sheet1!A434,"")</f>
        <v/>
      </c>
      <c r="BI502" t="str">
        <f>IF([149]Sheet1!A434&lt;&gt;"",[149]Sheet1!A434,"")</f>
        <v/>
      </c>
      <c r="BJ502" t="str">
        <f>IF([150]Sheet1!A434&lt;&gt;"",[150]Sheet1!A434,"")</f>
        <v/>
      </c>
      <c r="BK502" t="str">
        <f>IF([151]Sheet1!A434&lt;&gt;"",[151]Sheet1!A434,"")</f>
        <v/>
      </c>
      <c r="BL502" t="str">
        <f>IF([152]Sheet1!A434&lt;&gt;"",[152]Sheet1!A434,"")</f>
        <v/>
      </c>
      <c r="BM502" t="str">
        <f>IF([153]Sheet1!A434&lt;&gt;"",[153]Sheet1!A434,"")</f>
        <v/>
      </c>
      <c r="BN502" t="str">
        <f>IF([154]Sheet1!A434&lt;&gt;"",[154]Sheet1!A434,"")</f>
        <v/>
      </c>
      <c r="BO502" t="str">
        <f>IF([155]Sheet1!A434&lt;&gt;"",[155]Sheet1!A434,"")</f>
        <v/>
      </c>
      <c r="BP502">
        <f>IF([156]Sheet1!A434&lt;&gt;"",[156]Sheet1!A434,"")</f>
        <v>343</v>
      </c>
      <c r="BQ502">
        <f>IF([157]Sheet1!A434&lt;&gt;"",[157]Sheet1!A434,"")</f>
        <v>229</v>
      </c>
      <c r="BR502">
        <f>IF([158]Sheet1!A434&lt;&gt;"",[158]Sheet1!A434,"")</f>
        <v>505</v>
      </c>
      <c r="BS502">
        <f>IF([159]Sheet1!A434&lt;&gt;"",[159]Sheet1!A434,"")</f>
        <v>477</v>
      </c>
      <c r="BT502">
        <f>IF([160]Sheet1!A434&lt;&gt;"",[160]Sheet1!A434,"")</f>
        <v>347</v>
      </c>
      <c r="BU502">
        <f>IF([161]Sheet1!A434&lt;&gt;"",[161]Sheet1!A434,"")</f>
        <v>454</v>
      </c>
      <c r="BV502">
        <f>IF([162]Sheet1!A434&lt;&gt;"",[162]Sheet1!A434,"")</f>
        <v>323</v>
      </c>
      <c r="BW502">
        <f>IF([163]Sheet1!A434&lt;&gt;"",[163]Sheet1!A434,"")</f>
        <v>250</v>
      </c>
      <c r="BX502">
        <f>IF([164]Sheet1!A434&lt;&gt;"",[164]Sheet1!A434,"")</f>
        <v>243</v>
      </c>
      <c r="BY502">
        <f>IF([165]Sheet1!A434&lt;&gt;"",[165]Sheet1!A434,"")</f>
        <v>545</v>
      </c>
      <c r="BZ502">
        <f>IF([166]Sheet1!A434&lt;&gt;"",[166]Sheet1!A434,"")</f>
        <v>430</v>
      </c>
      <c r="CA502">
        <f>IF([167]Sheet1!A434&lt;&gt;"",[167]Sheet1!A434,"")</f>
        <v>20</v>
      </c>
      <c r="CB502">
        <f>IF([168]Sheet1!A434&lt;&gt;"",[168]Sheet1!A434,"")</f>
        <v>272</v>
      </c>
      <c r="CC502">
        <f>IF([169]Sheet1!A434&lt;&gt;"",[169]Sheet1!A434,"")</f>
        <v>256</v>
      </c>
      <c r="CD502">
        <f>IF([170]Sheet1!A434&lt;&gt;"",[170]Sheet1!A434,"")</f>
        <v>90</v>
      </c>
      <c r="CE502">
        <f>IF([171]Sheet1!A434&lt;&gt;"",[171]Sheet1!A434,"")</f>
        <v>270</v>
      </c>
      <c r="CF502">
        <f>IF([172]Sheet1!A434&lt;&gt;"",[172]Sheet1!A434,"")</f>
        <v>320</v>
      </c>
      <c r="CG502">
        <f>IF([173]Sheet1!A434&lt;&gt;"",[173]Sheet1!A434,"")</f>
        <v>516</v>
      </c>
      <c r="CH502">
        <f>IF([174]Sheet1!A434&lt;&gt;"",[174]Sheet1!A434,"")</f>
        <v>411</v>
      </c>
      <c r="CI502">
        <f>IF([175]Sheet1!A434&lt;&gt;"",[175]Sheet1!A434,"")</f>
        <v>419</v>
      </c>
      <c r="CJ502">
        <f>IF([176]Sheet1!A434&lt;&gt;"",[176]Sheet1!A434,"")</f>
        <v>421</v>
      </c>
      <c r="CK502" t="str">
        <f>IF([177]Sheet1!A434&lt;&gt;"",[177]Sheet1!A434,"")</f>
        <v/>
      </c>
      <c r="CL502" t="str">
        <f>IF([178]Sheet1!A434&lt;&gt;"",[178]Sheet1!A434,"")</f>
        <v/>
      </c>
    </row>
    <row r="503" spans="2:90">
      <c r="B503">
        <f>IF([90]Sheet1!A435&lt;&gt;"",[90]Sheet1!A435,"")</f>
        <v>231</v>
      </c>
      <c r="C503" t="str">
        <f>IF([91]Sheet1!A435&lt;&gt;"",[91]Sheet1!A435,"")</f>
        <v/>
      </c>
      <c r="D503" t="str">
        <f>IF([92]Sheet1!A435&lt;&gt;"",[92]Sheet1!A435,"")</f>
        <v/>
      </c>
      <c r="E503" t="str">
        <f>IF([93]Sheet1!A435&lt;&gt;"",[93]Sheet1!A435,"")</f>
        <v/>
      </c>
      <c r="F503" t="str">
        <f>IF([94]Sheet1!A435&lt;&gt;"",[94]Sheet1!A435,"")</f>
        <v/>
      </c>
      <c r="G503" t="str">
        <f>IF([95]Sheet1!A435&lt;&gt;"",[95]Sheet1!A435,"")</f>
        <v/>
      </c>
      <c r="H503" t="str">
        <f>IF([96]Sheet1!A435&lt;&gt;"",[96]Sheet1!A435,"")</f>
        <v/>
      </c>
      <c r="I503" t="str">
        <f>IF([97]Sheet1!A435&lt;&gt;"",[97]Sheet1!A435,"")</f>
        <v/>
      </c>
      <c r="J503" t="str">
        <f>IF([98]Sheet1!A435&lt;&gt;"",[98]Sheet1!A435,"")</f>
        <v/>
      </c>
      <c r="K503" t="str">
        <f>IF([99]Sheet1!A435&lt;&gt;"",[99]Sheet1!A435,"")</f>
        <v/>
      </c>
      <c r="L503" t="str">
        <f>IF([100]Sheet1!A435&lt;&gt;"",[100]Sheet1!A435,"")</f>
        <v/>
      </c>
      <c r="M503" t="str">
        <f>IF([101]Sheet1!A435&lt;&gt;"",[101]Sheet1!A435,"")</f>
        <v/>
      </c>
      <c r="N503" t="str">
        <f>IF([102]Sheet1!A435&lt;&gt;"",[102]Sheet1!A435,"")</f>
        <v/>
      </c>
      <c r="O503" t="str">
        <f>IF([103]Sheet1!A435&lt;&gt;"",[103]Sheet1!A435,"")</f>
        <v/>
      </c>
      <c r="P503" t="str">
        <f>IF([104]Sheet1!A435&lt;&gt;"",[104]Sheet1!A435,"")</f>
        <v/>
      </c>
      <c r="Q503" t="str">
        <f>IF([105]Sheet1!A435&lt;&gt;"",[105]Sheet1!A435,"")</f>
        <v/>
      </c>
      <c r="R503" t="str">
        <f>IF([106]Sheet1!A435&lt;&gt;"",[106]Sheet1!A435,"")</f>
        <v/>
      </c>
      <c r="S503">
        <f>IF([107]Sheet1!A435&lt;&gt;"",[107]Sheet1!A435,"")</f>
        <v>454</v>
      </c>
      <c r="T503">
        <f>IF([108]Sheet1!A435&lt;&gt;"",[108]Sheet1!A435,"")</f>
        <v>126</v>
      </c>
      <c r="U503">
        <f>IF([109]Sheet1!A435&lt;&gt;"",[109]Sheet1!A435,"")</f>
        <v>52</v>
      </c>
      <c r="V503">
        <f>IF([110]Sheet1!A435&lt;&gt;"",[110]Sheet1!A435,"")</f>
        <v>122</v>
      </c>
      <c r="W503">
        <f>IF([111]Sheet1!A435&lt;&gt;"",[111]Sheet1!A435,"")</f>
        <v>499</v>
      </c>
      <c r="X503">
        <f>IF([112]Sheet1!A435&lt;&gt;"",[112]Sheet1!A435,"")</f>
        <v>348</v>
      </c>
      <c r="Y503">
        <f>IF([113]Sheet1!A435&lt;&gt;"",[113]Sheet1!A435,"")</f>
        <v>181</v>
      </c>
      <c r="Z503">
        <f>IF([114]Sheet1!A435&lt;&gt;"",[114]Sheet1!A435,"")</f>
        <v>321</v>
      </c>
      <c r="AA503">
        <f>IF([115]Sheet1!A435&lt;&gt;"",[115]Sheet1!A435,"")</f>
        <v>434</v>
      </c>
      <c r="AB503">
        <f>IF([116]Sheet1!A435&lt;&gt;"",[116]Sheet1!A435,"")</f>
        <v>258</v>
      </c>
      <c r="AC503">
        <f>IF([117]Sheet1!A435&lt;&gt;"",[117]Sheet1!A435,"")</f>
        <v>147</v>
      </c>
      <c r="AD503">
        <f>IF([118]Sheet1!A435&lt;&gt;"",[118]Sheet1!A435,"")</f>
        <v>505</v>
      </c>
      <c r="AE503">
        <f>IF([119]Sheet1!A435&lt;&gt;"",[119]Sheet1!A435,"")</f>
        <v>195</v>
      </c>
      <c r="AF503">
        <f>IF([120]Sheet1!A435&lt;&gt;"",[120]Sheet1!A435,"")</f>
        <v>542</v>
      </c>
      <c r="AG503" t="str">
        <f>IF([121]Sheet1!A435&lt;&gt;"",[121]Sheet1!A435,"")</f>
        <v/>
      </c>
      <c r="AH503">
        <f>IF([122]Sheet1!A435&lt;&gt;"",[122]Sheet1!A435,"")</f>
        <v>521</v>
      </c>
      <c r="AI503">
        <f>IF([123]Sheet1!A435&lt;&gt;"",[123]Sheet1!A435,"")</f>
        <v>190</v>
      </c>
      <c r="AJ503">
        <f>IF([124]Sheet1!A435&lt;&gt;"",[124]Sheet1!A435,"")</f>
        <v>277</v>
      </c>
      <c r="AK503">
        <f>IF([125]Sheet1!A435&lt;&gt;"",[125]Sheet1!A435,"")</f>
        <v>432</v>
      </c>
      <c r="AL503">
        <f>IF([126]Sheet1!A435&lt;&gt;"",[126]Sheet1!A435,"")</f>
        <v>450</v>
      </c>
      <c r="AM503">
        <f>IF([127]Sheet1!A435&lt;&gt;"",[127]Sheet1!A435,"")</f>
        <v>73</v>
      </c>
      <c r="AN503">
        <f>IF([128]Sheet1!A435&lt;&gt;"",[128]Sheet1!A435,"")</f>
        <v>129</v>
      </c>
      <c r="AO503" t="str">
        <f>IF([129]Sheet1!A435&lt;&gt;"",[129]Sheet1!A435,"")</f>
        <v/>
      </c>
      <c r="AP503" t="str">
        <f>IF([130]Sheet1!A435&lt;&gt;"",[130]Sheet1!A435,"")</f>
        <v/>
      </c>
      <c r="AQ503" t="str">
        <f>IF([131]Sheet1!A435&lt;&gt;"",[131]Sheet1!A435,"")</f>
        <v/>
      </c>
      <c r="AR503" t="str">
        <f>IF([132]Sheet1!A435&lt;&gt;"",[132]Sheet1!A435,"")</f>
        <v/>
      </c>
      <c r="AS503" t="str">
        <f>IF([133]Sheet1!A435&lt;&gt;"",[133]Sheet1!A435,"")</f>
        <v/>
      </c>
      <c r="AT503" t="str">
        <f>IF([134]Sheet1!A435&lt;&gt;"",[134]Sheet1!A435,"")</f>
        <v/>
      </c>
      <c r="AU503" t="str">
        <f>IF([135]Sheet1!A435&lt;&gt;"",[135]Sheet1!A435,"")</f>
        <v/>
      </c>
      <c r="AV503" t="str">
        <f>IF([136]Sheet1!A435&lt;&gt;"",[136]Sheet1!A435,"")</f>
        <v/>
      </c>
      <c r="AW503" t="str">
        <f>IF([137]Sheet1!A435&lt;&gt;"",[137]Sheet1!A435,"")</f>
        <v/>
      </c>
      <c r="AX503" t="str">
        <f>IF([138]Sheet1!A435&lt;&gt;"",[138]Sheet1!A435,"")</f>
        <v/>
      </c>
      <c r="AY503" t="str">
        <f>IF([139]Sheet1!A435&lt;&gt;"",[139]Sheet1!A435,"")</f>
        <v/>
      </c>
      <c r="AZ503" t="str">
        <f>IF([140]Sheet1!A435&lt;&gt;"",[140]Sheet1!A435,"")</f>
        <v/>
      </c>
      <c r="BA503" t="str">
        <f>IF([141]Sheet1!A435&lt;&gt;"",[141]Sheet1!A435,"")</f>
        <v/>
      </c>
      <c r="BB503" t="str">
        <f>IF([142]Sheet1!A435&lt;&gt;"",[142]Sheet1!A435,"")</f>
        <v/>
      </c>
      <c r="BC503" t="str">
        <f>IF([143]Sheet1!A435&lt;&gt;"",[143]Sheet1!A435,"")</f>
        <v/>
      </c>
      <c r="BD503" t="str">
        <f>IF([144]Sheet1!A435&lt;&gt;"",[144]Sheet1!A435,"")</f>
        <v/>
      </c>
      <c r="BE503" t="str">
        <f>IF([145]Sheet1!A435&lt;&gt;"",[145]Sheet1!A435,"")</f>
        <v/>
      </c>
      <c r="BF503" t="str">
        <f>IF([146]Sheet1!A435&lt;&gt;"",[146]Sheet1!A435,"")</f>
        <v/>
      </c>
      <c r="BG503" t="str">
        <f>IF([147]Sheet1!A435&lt;&gt;"",[147]Sheet1!A435,"")</f>
        <v/>
      </c>
      <c r="BH503" t="str">
        <f>IF([148]Sheet1!A435&lt;&gt;"",[148]Sheet1!A435,"")</f>
        <v/>
      </c>
      <c r="BI503" t="str">
        <f>IF([149]Sheet1!A435&lt;&gt;"",[149]Sheet1!A435,"")</f>
        <v/>
      </c>
      <c r="BJ503" t="str">
        <f>IF([150]Sheet1!A435&lt;&gt;"",[150]Sheet1!A435,"")</f>
        <v/>
      </c>
      <c r="BK503" t="str">
        <f>IF([151]Sheet1!A435&lt;&gt;"",[151]Sheet1!A435,"")</f>
        <v/>
      </c>
      <c r="BL503" t="str">
        <f>IF([152]Sheet1!A435&lt;&gt;"",[152]Sheet1!A435,"")</f>
        <v/>
      </c>
      <c r="BM503" t="str">
        <f>IF([153]Sheet1!A435&lt;&gt;"",[153]Sheet1!A435,"")</f>
        <v/>
      </c>
      <c r="BN503" t="str">
        <f>IF([154]Sheet1!A435&lt;&gt;"",[154]Sheet1!A435,"")</f>
        <v/>
      </c>
      <c r="BO503" t="str">
        <f>IF([155]Sheet1!A435&lt;&gt;"",[155]Sheet1!A435,"")</f>
        <v/>
      </c>
      <c r="BP503">
        <f>IF([156]Sheet1!A435&lt;&gt;"",[156]Sheet1!A435,"")</f>
        <v>234</v>
      </c>
      <c r="BQ503">
        <f>IF([157]Sheet1!A435&lt;&gt;"",[157]Sheet1!A435,"")</f>
        <v>647</v>
      </c>
      <c r="BR503">
        <f>IF([158]Sheet1!A435&lt;&gt;"",[158]Sheet1!A435,"")</f>
        <v>376</v>
      </c>
      <c r="BS503">
        <f>IF([159]Sheet1!A435&lt;&gt;"",[159]Sheet1!A435,"")</f>
        <v>105</v>
      </c>
      <c r="BT503">
        <f>IF([160]Sheet1!A435&lt;&gt;"",[160]Sheet1!A435,"")</f>
        <v>572</v>
      </c>
      <c r="BU503">
        <f>IF([161]Sheet1!A435&lt;&gt;"",[161]Sheet1!A435,"")</f>
        <v>319</v>
      </c>
      <c r="BV503">
        <f>IF([162]Sheet1!A435&lt;&gt;"",[162]Sheet1!A435,"")</f>
        <v>69</v>
      </c>
      <c r="BW503">
        <f>IF([163]Sheet1!A435&lt;&gt;"",[163]Sheet1!A435,"")</f>
        <v>234</v>
      </c>
      <c r="BX503">
        <f>IF([164]Sheet1!A435&lt;&gt;"",[164]Sheet1!A435,"")</f>
        <v>144</v>
      </c>
      <c r="BY503">
        <f>IF([165]Sheet1!A435&lt;&gt;"",[165]Sheet1!A435,"")</f>
        <v>393</v>
      </c>
      <c r="BZ503">
        <f>IF([166]Sheet1!A435&lt;&gt;"",[166]Sheet1!A435,"")</f>
        <v>350</v>
      </c>
      <c r="CA503">
        <f>IF([167]Sheet1!A435&lt;&gt;"",[167]Sheet1!A435,"")</f>
        <v>402</v>
      </c>
      <c r="CB503">
        <f>IF([168]Sheet1!A435&lt;&gt;"",[168]Sheet1!A435,"")</f>
        <v>124</v>
      </c>
      <c r="CC503">
        <f>IF([169]Sheet1!A435&lt;&gt;"",[169]Sheet1!A435,"")</f>
        <v>656</v>
      </c>
      <c r="CD503">
        <f>IF([170]Sheet1!A435&lt;&gt;"",[170]Sheet1!A435,"")</f>
        <v>652</v>
      </c>
      <c r="CE503">
        <f>IF([171]Sheet1!A435&lt;&gt;"",[171]Sheet1!A435,"")</f>
        <v>106</v>
      </c>
      <c r="CF503">
        <f>IF([172]Sheet1!A435&lt;&gt;"",[172]Sheet1!A435,"")</f>
        <v>372</v>
      </c>
      <c r="CG503">
        <f>IF([173]Sheet1!A435&lt;&gt;"",[173]Sheet1!A435,"")</f>
        <v>204</v>
      </c>
      <c r="CH503">
        <f>IF([174]Sheet1!A435&lt;&gt;"",[174]Sheet1!A435,"")</f>
        <v>119</v>
      </c>
      <c r="CI503">
        <f>IF([175]Sheet1!A435&lt;&gt;"",[175]Sheet1!A435,"")</f>
        <v>296</v>
      </c>
      <c r="CJ503">
        <f>IF([176]Sheet1!A435&lt;&gt;"",[176]Sheet1!A435,"")</f>
        <v>528</v>
      </c>
      <c r="CK503" t="str">
        <f>IF([177]Sheet1!A435&lt;&gt;"",[177]Sheet1!A435,"")</f>
        <v/>
      </c>
      <c r="CL503" t="str">
        <f>IF([178]Sheet1!A435&lt;&gt;"",[178]Sheet1!A435,"")</f>
        <v/>
      </c>
    </row>
    <row r="504" spans="2:90">
      <c r="B504">
        <f>IF([90]Sheet1!A436&lt;&gt;"",[90]Sheet1!A436,"")</f>
        <v>444</v>
      </c>
      <c r="C504" t="str">
        <f>IF([91]Sheet1!A436&lt;&gt;"",[91]Sheet1!A436,"")</f>
        <v/>
      </c>
      <c r="D504" t="str">
        <f>IF([92]Sheet1!A436&lt;&gt;"",[92]Sheet1!A436,"")</f>
        <v/>
      </c>
      <c r="E504" t="str">
        <f>IF([93]Sheet1!A436&lt;&gt;"",[93]Sheet1!A436,"")</f>
        <v/>
      </c>
      <c r="F504" t="str">
        <f>IF([94]Sheet1!A436&lt;&gt;"",[94]Sheet1!A436,"")</f>
        <v/>
      </c>
      <c r="G504" t="str">
        <f>IF([95]Sheet1!A436&lt;&gt;"",[95]Sheet1!A436,"")</f>
        <v/>
      </c>
      <c r="H504" t="str">
        <f>IF([96]Sheet1!A436&lt;&gt;"",[96]Sheet1!A436,"")</f>
        <v/>
      </c>
      <c r="I504" t="str">
        <f>IF([97]Sheet1!A436&lt;&gt;"",[97]Sheet1!A436,"")</f>
        <v/>
      </c>
      <c r="J504" t="str">
        <f>IF([98]Sheet1!A436&lt;&gt;"",[98]Sheet1!A436,"")</f>
        <v/>
      </c>
      <c r="K504" t="str">
        <f>IF([99]Sheet1!A436&lt;&gt;"",[99]Sheet1!A436,"")</f>
        <v/>
      </c>
      <c r="L504" t="str">
        <f>IF([100]Sheet1!A436&lt;&gt;"",[100]Sheet1!A436,"")</f>
        <v/>
      </c>
      <c r="M504" t="str">
        <f>IF([101]Sheet1!A436&lt;&gt;"",[101]Sheet1!A436,"")</f>
        <v/>
      </c>
      <c r="N504" t="str">
        <f>IF([102]Sheet1!A436&lt;&gt;"",[102]Sheet1!A436,"")</f>
        <v/>
      </c>
      <c r="O504" t="str">
        <f>IF([103]Sheet1!A436&lt;&gt;"",[103]Sheet1!A436,"")</f>
        <v/>
      </c>
      <c r="P504" t="str">
        <f>IF([104]Sheet1!A436&lt;&gt;"",[104]Sheet1!A436,"")</f>
        <v/>
      </c>
      <c r="Q504" t="str">
        <f>IF([105]Sheet1!A436&lt;&gt;"",[105]Sheet1!A436,"")</f>
        <v/>
      </c>
      <c r="R504" t="str">
        <f>IF([106]Sheet1!A436&lt;&gt;"",[106]Sheet1!A436,"")</f>
        <v/>
      </c>
      <c r="S504">
        <f>IF([107]Sheet1!A436&lt;&gt;"",[107]Sheet1!A436,"")</f>
        <v>292</v>
      </c>
      <c r="T504">
        <f>IF([108]Sheet1!A436&lt;&gt;"",[108]Sheet1!A436,"")</f>
        <v>444</v>
      </c>
      <c r="U504">
        <f>IF([109]Sheet1!A436&lt;&gt;"",[109]Sheet1!A436,"")</f>
        <v>430</v>
      </c>
      <c r="V504">
        <f>IF([110]Sheet1!A436&lt;&gt;"",[110]Sheet1!A436,"")</f>
        <v>89</v>
      </c>
      <c r="W504">
        <f>IF([111]Sheet1!A436&lt;&gt;"",[111]Sheet1!A436,"")</f>
        <v>242</v>
      </c>
      <c r="X504">
        <f>IF([112]Sheet1!A436&lt;&gt;"",[112]Sheet1!A436,"")</f>
        <v>100</v>
      </c>
      <c r="Y504">
        <f>IF([113]Sheet1!A436&lt;&gt;"",[113]Sheet1!A436,"")</f>
        <v>468</v>
      </c>
      <c r="Z504">
        <f>IF([114]Sheet1!A436&lt;&gt;"",[114]Sheet1!A436,"")</f>
        <v>465</v>
      </c>
      <c r="AA504">
        <f>IF([115]Sheet1!A436&lt;&gt;"",[115]Sheet1!A436,"")</f>
        <v>144</v>
      </c>
      <c r="AB504">
        <f>IF([116]Sheet1!A436&lt;&gt;"",[116]Sheet1!A436,"")</f>
        <v>317</v>
      </c>
      <c r="AC504">
        <f>IF([117]Sheet1!A436&lt;&gt;"",[117]Sheet1!A436,"")</f>
        <v>194</v>
      </c>
      <c r="AD504">
        <f>IF([118]Sheet1!A436&lt;&gt;"",[118]Sheet1!A436,"")</f>
        <v>66</v>
      </c>
      <c r="AE504">
        <f>IF([119]Sheet1!A436&lt;&gt;"",[119]Sheet1!A436,"")</f>
        <v>306</v>
      </c>
      <c r="AF504">
        <f>IF([120]Sheet1!A436&lt;&gt;"",[120]Sheet1!A436,"")</f>
        <v>529</v>
      </c>
      <c r="AG504" t="str">
        <f>IF([121]Sheet1!A436&lt;&gt;"",[121]Sheet1!A436,"")</f>
        <v/>
      </c>
      <c r="AH504">
        <f>IF([122]Sheet1!A436&lt;&gt;"",[122]Sheet1!A436,"")</f>
        <v>405</v>
      </c>
      <c r="AI504">
        <f>IF([123]Sheet1!A436&lt;&gt;"",[123]Sheet1!A436,"")</f>
        <v>91</v>
      </c>
      <c r="AJ504">
        <f>IF([124]Sheet1!A436&lt;&gt;"",[124]Sheet1!A436,"")</f>
        <v>219</v>
      </c>
      <c r="AK504">
        <f>IF([125]Sheet1!A436&lt;&gt;"",[125]Sheet1!A436,"")</f>
        <v>16</v>
      </c>
      <c r="AL504">
        <f>IF([126]Sheet1!A436&lt;&gt;"",[126]Sheet1!A436,"")</f>
        <v>463</v>
      </c>
      <c r="AM504">
        <f>IF([127]Sheet1!A436&lt;&gt;"",[127]Sheet1!A436,"")</f>
        <v>348</v>
      </c>
      <c r="AN504">
        <f>IF([128]Sheet1!A436&lt;&gt;"",[128]Sheet1!A436,"")</f>
        <v>358</v>
      </c>
      <c r="AO504" t="str">
        <f>IF([129]Sheet1!A436&lt;&gt;"",[129]Sheet1!A436,"")</f>
        <v/>
      </c>
      <c r="AP504" t="str">
        <f>IF([130]Sheet1!A436&lt;&gt;"",[130]Sheet1!A436,"")</f>
        <v/>
      </c>
      <c r="AQ504" t="str">
        <f>IF([131]Sheet1!A436&lt;&gt;"",[131]Sheet1!A436,"")</f>
        <v/>
      </c>
      <c r="AR504" t="str">
        <f>IF([132]Sheet1!A436&lt;&gt;"",[132]Sheet1!A436,"")</f>
        <v/>
      </c>
      <c r="AS504" t="str">
        <f>IF([133]Sheet1!A436&lt;&gt;"",[133]Sheet1!A436,"")</f>
        <v/>
      </c>
      <c r="AT504" t="str">
        <f>IF([134]Sheet1!A436&lt;&gt;"",[134]Sheet1!A436,"")</f>
        <v/>
      </c>
      <c r="AU504" t="str">
        <f>IF([135]Sheet1!A436&lt;&gt;"",[135]Sheet1!A436,"")</f>
        <v/>
      </c>
      <c r="AV504" t="str">
        <f>IF([136]Sheet1!A436&lt;&gt;"",[136]Sheet1!A436,"")</f>
        <v/>
      </c>
      <c r="AW504" t="str">
        <f>IF([137]Sheet1!A436&lt;&gt;"",[137]Sheet1!A436,"")</f>
        <v/>
      </c>
      <c r="AX504" t="str">
        <f>IF([138]Sheet1!A436&lt;&gt;"",[138]Sheet1!A436,"")</f>
        <v/>
      </c>
      <c r="AY504" t="str">
        <f>IF([139]Sheet1!A436&lt;&gt;"",[139]Sheet1!A436,"")</f>
        <v/>
      </c>
      <c r="AZ504" t="str">
        <f>IF([140]Sheet1!A436&lt;&gt;"",[140]Sheet1!A436,"")</f>
        <v/>
      </c>
      <c r="BA504" t="str">
        <f>IF([141]Sheet1!A436&lt;&gt;"",[141]Sheet1!A436,"")</f>
        <v/>
      </c>
      <c r="BB504" t="str">
        <f>IF([142]Sheet1!A436&lt;&gt;"",[142]Sheet1!A436,"")</f>
        <v/>
      </c>
      <c r="BC504" t="str">
        <f>IF([143]Sheet1!A436&lt;&gt;"",[143]Sheet1!A436,"")</f>
        <v/>
      </c>
      <c r="BD504" t="str">
        <f>IF([144]Sheet1!A436&lt;&gt;"",[144]Sheet1!A436,"")</f>
        <v/>
      </c>
      <c r="BE504" t="str">
        <f>IF([145]Sheet1!A436&lt;&gt;"",[145]Sheet1!A436,"")</f>
        <v/>
      </c>
      <c r="BF504" t="str">
        <f>IF([146]Sheet1!A436&lt;&gt;"",[146]Sheet1!A436,"")</f>
        <v/>
      </c>
      <c r="BG504" t="str">
        <f>IF([147]Sheet1!A436&lt;&gt;"",[147]Sheet1!A436,"")</f>
        <v/>
      </c>
      <c r="BH504" t="str">
        <f>IF([148]Sheet1!A436&lt;&gt;"",[148]Sheet1!A436,"")</f>
        <v/>
      </c>
      <c r="BI504" t="str">
        <f>IF([149]Sheet1!A436&lt;&gt;"",[149]Sheet1!A436,"")</f>
        <v/>
      </c>
      <c r="BJ504" t="str">
        <f>IF([150]Sheet1!A436&lt;&gt;"",[150]Sheet1!A436,"")</f>
        <v/>
      </c>
      <c r="BK504" t="str">
        <f>IF([151]Sheet1!A436&lt;&gt;"",[151]Sheet1!A436,"")</f>
        <v/>
      </c>
      <c r="BL504" t="str">
        <f>IF([152]Sheet1!A436&lt;&gt;"",[152]Sheet1!A436,"")</f>
        <v/>
      </c>
      <c r="BM504" t="str">
        <f>IF([153]Sheet1!A436&lt;&gt;"",[153]Sheet1!A436,"")</f>
        <v/>
      </c>
      <c r="BN504" t="str">
        <f>IF([154]Sheet1!A436&lt;&gt;"",[154]Sheet1!A436,"")</f>
        <v/>
      </c>
      <c r="BO504" t="str">
        <f>IF([155]Sheet1!A436&lt;&gt;"",[155]Sheet1!A436,"")</f>
        <v/>
      </c>
      <c r="BP504">
        <f>IF([156]Sheet1!A436&lt;&gt;"",[156]Sheet1!A436,"")</f>
        <v>74</v>
      </c>
      <c r="BQ504">
        <f>IF([157]Sheet1!A436&lt;&gt;"",[157]Sheet1!A436,"")</f>
        <v>318</v>
      </c>
      <c r="BR504">
        <f>IF([158]Sheet1!A436&lt;&gt;"",[158]Sheet1!A436,"")</f>
        <v>337</v>
      </c>
      <c r="BS504">
        <f>IF([159]Sheet1!A436&lt;&gt;"",[159]Sheet1!A436,"")</f>
        <v>28</v>
      </c>
      <c r="BT504">
        <f>IF([160]Sheet1!A436&lt;&gt;"",[160]Sheet1!A436,"")</f>
        <v>419</v>
      </c>
      <c r="BU504">
        <f>IF([161]Sheet1!A436&lt;&gt;"",[161]Sheet1!A436,"")</f>
        <v>562</v>
      </c>
      <c r="BV504">
        <f>IF([162]Sheet1!A436&lt;&gt;"",[162]Sheet1!A436,"")</f>
        <v>116</v>
      </c>
      <c r="BW504">
        <f>IF([163]Sheet1!A436&lt;&gt;"",[163]Sheet1!A436,"")</f>
        <v>397</v>
      </c>
      <c r="BX504">
        <f>IF([164]Sheet1!A436&lt;&gt;"",[164]Sheet1!A436,"")</f>
        <v>120</v>
      </c>
      <c r="BY504">
        <f>IF([165]Sheet1!A436&lt;&gt;"",[165]Sheet1!A436,"")</f>
        <v>48</v>
      </c>
      <c r="BZ504">
        <f>IF([166]Sheet1!A436&lt;&gt;"",[166]Sheet1!A436,"")</f>
        <v>54</v>
      </c>
      <c r="CA504">
        <f>IF([167]Sheet1!A436&lt;&gt;"",[167]Sheet1!A436,"")</f>
        <v>126</v>
      </c>
      <c r="CB504">
        <f>IF([168]Sheet1!A436&lt;&gt;"",[168]Sheet1!A436,"")</f>
        <v>269</v>
      </c>
      <c r="CC504">
        <f>IF([169]Sheet1!A436&lt;&gt;"",[169]Sheet1!A436,"")</f>
        <v>596</v>
      </c>
      <c r="CD504">
        <f>IF([170]Sheet1!A436&lt;&gt;"",[170]Sheet1!A436,"")</f>
        <v>201</v>
      </c>
      <c r="CE504">
        <f>IF([171]Sheet1!A436&lt;&gt;"",[171]Sheet1!A436,"")</f>
        <v>473</v>
      </c>
      <c r="CF504">
        <f>IF([172]Sheet1!A436&lt;&gt;"",[172]Sheet1!A436,"")</f>
        <v>584</v>
      </c>
      <c r="CG504">
        <f>IF([173]Sheet1!A436&lt;&gt;"",[173]Sheet1!A436,"")</f>
        <v>184</v>
      </c>
      <c r="CH504">
        <f>IF([174]Sheet1!A436&lt;&gt;"",[174]Sheet1!A436,"")</f>
        <v>641</v>
      </c>
      <c r="CI504">
        <f>IF([175]Sheet1!A436&lt;&gt;"",[175]Sheet1!A436,"")</f>
        <v>395</v>
      </c>
      <c r="CJ504">
        <f>IF([176]Sheet1!A436&lt;&gt;"",[176]Sheet1!A436,"")</f>
        <v>179</v>
      </c>
      <c r="CK504" t="str">
        <f>IF([177]Sheet1!A436&lt;&gt;"",[177]Sheet1!A436,"")</f>
        <v/>
      </c>
      <c r="CL504" t="str">
        <f>IF([178]Sheet1!A436&lt;&gt;"",[178]Sheet1!A436,"")</f>
        <v/>
      </c>
    </row>
    <row r="505" spans="2:90">
      <c r="B505">
        <f>IF([90]Sheet1!A437&lt;&gt;"",[90]Sheet1!A437,"")</f>
        <v>36</v>
      </c>
      <c r="C505" t="str">
        <f>IF([91]Sheet1!A437&lt;&gt;"",[91]Sheet1!A437,"")</f>
        <v/>
      </c>
      <c r="D505" t="str">
        <f>IF([92]Sheet1!A437&lt;&gt;"",[92]Sheet1!A437,"")</f>
        <v/>
      </c>
      <c r="E505" t="str">
        <f>IF([93]Sheet1!A437&lt;&gt;"",[93]Sheet1!A437,"")</f>
        <v/>
      </c>
      <c r="F505" t="str">
        <f>IF([94]Sheet1!A437&lt;&gt;"",[94]Sheet1!A437,"")</f>
        <v/>
      </c>
      <c r="G505" t="str">
        <f>IF([95]Sheet1!A437&lt;&gt;"",[95]Sheet1!A437,"")</f>
        <v/>
      </c>
      <c r="H505" t="str">
        <f>IF([96]Sheet1!A437&lt;&gt;"",[96]Sheet1!A437,"")</f>
        <v/>
      </c>
      <c r="I505" t="str">
        <f>IF([97]Sheet1!A437&lt;&gt;"",[97]Sheet1!A437,"")</f>
        <v/>
      </c>
      <c r="J505" t="str">
        <f>IF([98]Sheet1!A437&lt;&gt;"",[98]Sheet1!A437,"")</f>
        <v/>
      </c>
      <c r="K505" t="str">
        <f>IF([99]Sheet1!A437&lt;&gt;"",[99]Sheet1!A437,"")</f>
        <v/>
      </c>
      <c r="L505" t="str">
        <f>IF([100]Sheet1!A437&lt;&gt;"",[100]Sheet1!A437,"")</f>
        <v/>
      </c>
      <c r="M505" t="str">
        <f>IF([101]Sheet1!A437&lt;&gt;"",[101]Sheet1!A437,"")</f>
        <v/>
      </c>
      <c r="N505" t="str">
        <f>IF([102]Sheet1!A437&lt;&gt;"",[102]Sheet1!A437,"")</f>
        <v/>
      </c>
      <c r="O505" t="str">
        <f>IF([103]Sheet1!A437&lt;&gt;"",[103]Sheet1!A437,"")</f>
        <v/>
      </c>
      <c r="P505" t="str">
        <f>IF([104]Sheet1!A437&lt;&gt;"",[104]Sheet1!A437,"")</f>
        <v/>
      </c>
      <c r="Q505" t="str">
        <f>IF([105]Sheet1!A437&lt;&gt;"",[105]Sheet1!A437,"")</f>
        <v/>
      </c>
      <c r="R505" t="str">
        <f>IF([106]Sheet1!A437&lt;&gt;"",[106]Sheet1!A437,"")</f>
        <v/>
      </c>
      <c r="S505">
        <f>IF([107]Sheet1!A437&lt;&gt;"",[107]Sheet1!A437,"")</f>
        <v>234</v>
      </c>
      <c r="T505">
        <f>IF([108]Sheet1!A437&lt;&gt;"",[108]Sheet1!A437,"")</f>
        <v>254</v>
      </c>
      <c r="U505">
        <f>IF([109]Sheet1!A437&lt;&gt;"",[109]Sheet1!A437,"")</f>
        <v>71</v>
      </c>
      <c r="V505">
        <f>IF([110]Sheet1!A437&lt;&gt;"",[110]Sheet1!A437,"")</f>
        <v>420</v>
      </c>
      <c r="W505">
        <f>IF([111]Sheet1!A437&lt;&gt;"",[111]Sheet1!A437,"")</f>
        <v>94</v>
      </c>
      <c r="X505">
        <f>IF([112]Sheet1!A437&lt;&gt;"",[112]Sheet1!A437,"")</f>
        <v>134</v>
      </c>
      <c r="Y505">
        <f>IF([113]Sheet1!A437&lt;&gt;"",[113]Sheet1!A437,"")</f>
        <v>19</v>
      </c>
      <c r="Z505">
        <f>IF([114]Sheet1!A437&lt;&gt;"",[114]Sheet1!A437,"")</f>
        <v>171</v>
      </c>
      <c r="AA505">
        <f>IF([115]Sheet1!A437&lt;&gt;"",[115]Sheet1!A437,"")</f>
        <v>399</v>
      </c>
      <c r="AB505">
        <f>IF([116]Sheet1!A437&lt;&gt;"",[116]Sheet1!A437,"")</f>
        <v>513</v>
      </c>
      <c r="AC505">
        <f>IF([117]Sheet1!A437&lt;&gt;"",[117]Sheet1!A437,"")</f>
        <v>475</v>
      </c>
      <c r="AD505">
        <f>IF([118]Sheet1!A437&lt;&gt;"",[118]Sheet1!A437,"")</f>
        <v>468</v>
      </c>
      <c r="AE505">
        <f>IF([119]Sheet1!A437&lt;&gt;"",[119]Sheet1!A437,"")</f>
        <v>165</v>
      </c>
      <c r="AF505">
        <f>IF([120]Sheet1!A437&lt;&gt;"",[120]Sheet1!A437,"")</f>
        <v>466</v>
      </c>
      <c r="AG505" t="str">
        <f>IF([121]Sheet1!A437&lt;&gt;"",[121]Sheet1!A437,"")</f>
        <v/>
      </c>
      <c r="AH505">
        <f>IF([122]Sheet1!A437&lt;&gt;"",[122]Sheet1!A437,"")</f>
        <v>108</v>
      </c>
      <c r="AI505">
        <f>IF([123]Sheet1!A437&lt;&gt;"",[123]Sheet1!A437,"")</f>
        <v>113</v>
      </c>
      <c r="AJ505">
        <f>IF([124]Sheet1!A437&lt;&gt;"",[124]Sheet1!A437,"")</f>
        <v>37</v>
      </c>
      <c r="AK505">
        <f>IF([125]Sheet1!A437&lt;&gt;"",[125]Sheet1!A437,"")</f>
        <v>506</v>
      </c>
      <c r="AL505">
        <f>IF([126]Sheet1!A437&lt;&gt;"",[126]Sheet1!A437,"")</f>
        <v>254</v>
      </c>
      <c r="AM505">
        <f>IF([127]Sheet1!A437&lt;&gt;"",[127]Sheet1!A437,"")</f>
        <v>376</v>
      </c>
      <c r="AN505">
        <f>IF([128]Sheet1!A437&lt;&gt;"",[128]Sheet1!A437,"")</f>
        <v>215</v>
      </c>
      <c r="AO505" t="str">
        <f>IF([129]Sheet1!A437&lt;&gt;"",[129]Sheet1!A437,"")</f>
        <v/>
      </c>
      <c r="AP505" t="str">
        <f>IF([130]Sheet1!A437&lt;&gt;"",[130]Sheet1!A437,"")</f>
        <v/>
      </c>
      <c r="AQ505" t="str">
        <f>IF([131]Sheet1!A437&lt;&gt;"",[131]Sheet1!A437,"")</f>
        <v/>
      </c>
      <c r="AR505" t="str">
        <f>IF([132]Sheet1!A437&lt;&gt;"",[132]Sheet1!A437,"")</f>
        <v/>
      </c>
      <c r="AS505" t="str">
        <f>IF([133]Sheet1!A437&lt;&gt;"",[133]Sheet1!A437,"")</f>
        <v/>
      </c>
      <c r="AT505" t="str">
        <f>IF([134]Sheet1!A437&lt;&gt;"",[134]Sheet1!A437,"")</f>
        <v/>
      </c>
      <c r="AU505" t="str">
        <f>IF([135]Sheet1!A437&lt;&gt;"",[135]Sheet1!A437,"")</f>
        <v/>
      </c>
      <c r="AV505" t="str">
        <f>IF([136]Sheet1!A437&lt;&gt;"",[136]Sheet1!A437,"")</f>
        <v/>
      </c>
      <c r="AW505" t="str">
        <f>IF([137]Sheet1!A437&lt;&gt;"",[137]Sheet1!A437,"")</f>
        <v/>
      </c>
      <c r="AX505" t="str">
        <f>IF([138]Sheet1!A437&lt;&gt;"",[138]Sheet1!A437,"")</f>
        <v/>
      </c>
      <c r="AY505" t="str">
        <f>IF([139]Sheet1!A437&lt;&gt;"",[139]Sheet1!A437,"")</f>
        <v/>
      </c>
      <c r="AZ505" t="str">
        <f>IF([140]Sheet1!A437&lt;&gt;"",[140]Sheet1!A437,"")</f>
        <v/>
      </c>
      <c r="BA505" t="str">
        <f>IF([141]Sheet1!A437&lt;&gt;"",[141]Sheet1!A437,"")</f>
        <v/>
      </c>
      <c r="BB505" t="str">
        <f>IF([142]Sheet1!A437&lt;&gt;"",[142]Sheet1!A437,"")</f>
        <v/>
      </c>
      <c r="BC505" t="str">
        <f>IF([143]Sheet1!A437&lt;&gt;"",[143]Sheet1!A437,"")</f>
        <v/>
      </c>
      <c r="BD505" t="str">
        <f>IF([144]Sheet1!A437&lt;&gt;"",[144]Sheet1!A437,"")</f>
        <v/>
      </c>
      <c r="BE505" t="str">
        <f>IF([145]Sheet1!A437&lt;&gt;"",[145]Sheet1!A437,"")</f>
        <v/>
      </c>
      <c r="BF505" t="str">
        <f>IF([146]Sheet1!A437&lt;&gt;"",[146]Sheet1!A437,"")</f>
        <v/>
      </c>
      <c r="BG505" t="str">
        <f>IF([147]Sheet1!A437&lt;&gt;"",[147]Sheet1!A437,"")</f>
        <v/>
      </c>
      <c r="BH505" t="str">
        <f>IF([148]Sheet1!A437&lt;&gt;"",[148]Sheet1!A437,"")</f>
        <v/>
      </c>
      <c r="BI505" t="str">
        <f>IF([149]Sheet1!A437&lt;&gt;"",[149]Sheet1!A437,"")</f>
        <v/>
      </c>
      <c r="BJ505" t="str">
        <f>IF([150]Sheet1!A437&lt;&gt;"",[150]Sheet1!A437,"")</f>
        <v/>
      </c>
      <c r="BK505" t="str">
        <f>IF([151]Sheet1!A437&lt;&gt;"",[151]Sheet1!A437,"")</f>
        <v/>
      </c>
      <c r="BL505" t="str">
        <f>IF([152]Sheet1!A437&lt;&gt;"",[152]Sheet1!A437,"")</f>
        <v/>
      </c>
      <c r="BM505" t="str">
        <f>IF([153]Sheet1!A437&lt;&gt;"",[153]Sheet1!A437,"")</f>
        <v/>
      </c>
      <c r="BN505" t="str">
        <f>IF([154]Sheet1!A437&lt;&gt;"",[154]Sheet1!A437,"")</f>
        <v/>
      </c>
      <c r="BO505" t="str">
        <f>IF([155]Sheet1!A437&lt;&gt;"",[155]Sheet1!A437,"")</f>
        <v/>
      </c>
      <c r="BP505">
        <f>IF([156]Sheet1!A437&lt;&gt;"",[156]Sheet1!A437,"")</f>
        <v>402</v>
      </c>
      <c r="BQ505">
        <f>IF([157]Sheet1!A437&lt;&gt;"",[157]Sheet1!A437,"")</f>
        <v>164</v>
      </c>
      <c r="BR505">
        <f>IF([158]Sheet1!A437&lt;&gt;"",[158]Sheet1!A437,"")</f>
        <v>603</v>
      </c>
      <c r="BS505">
        <f>IF([159]Sheet1!A437&lt;&gt;"",[159]Sheet1!A437,"")</f>
        <v>468</v>
      </c>
      <c r="BT505">
        <f>IF([160]Sheet1!A437&lt;&gt;"",[160]Sheet1!A437,"")</f>
        <v>561</v>
      </c>
      <c r="BU505">
        <f>IF([161]Sheet1!A437&lt;&gt;"",[161]Sheet1!A437,"")</f>
        <v>351</v>
      </c>
      <c r="BV505">
        <f>IF([162]Sheet1!A437&lt;&gt;"",[162]Sheet1!A437,"")</f>
        <v>555</v>
      </c>
      <c r="BW505">
        <f>IF([163]Sheet1!A437&lt;&gt;"",[163]Sheet1!A437,"")</f>
        <v>79</v>
      </c>
      <c r="BX505">
        <f>IF([164]Sheet1!A437&lt;&gt;"",[164]Sheet1!A437,"")</f>
        <v>456</v>
      </c>
      <c r="BY505">
        <f>IF([165]Sheet1!A437&lt;&gt;"",[165]Sheet1!A437,"")</f>
        <v>240</v>
      </c>
      <c r="BZ505">
        <f>IF([166]Sheet1!A437&lt;&gt;"",[166]Sheet1!A437,"")</f>
        <v>192</v>
      </c>
      <c r="CA505">
        <f>IF([167]Sheet1!A437&lt;&gt;"",[167]Sheet1!A437,"")</f>
        <v>224</v>
      </c>
      <c r="CB505">
        <f>IF([168]Sheet1!A437&lt;&gt;"",[168]Sheet1!A437,"")</f>
        <v>642</v>
      </c>
      <c r="CC505">
        <f>IF([169]Sheet1!A437&lt;&gt;"",[169]Sheet1!A437,"")</f>
        <v>119</v>
      </c>
      <c r="CD505">
        <f>IF([170]Sheet1!A437&lt;&gt;"",[170]Sheet1!A437,"")</f>
        <v>271</v>
      </c>
      <c r="CE505">
        <f>IF([171]Sheet1!A437&lt;&gt;"",[171]Sheet1!A437,"")</f>
        <v>87</v>
      </c>
      <c r="CF505">
        <f>IF([172]Sheet1!A437&lt;&gt;"",[172]Sheet1!A437,"")</f>
        <v>639</v>
      </c>
      <c r="CG505">
        <f>IF([173]Sheet1!A437&lt;&gt;"",[173]Sheet1!A437,"")</f>
        <v>178</v>
      </c>
      <c r="CH505">
        <f>IF([174]Sheet1!A437&lt;&gt;"",[174]Sheet1!A437,"")</f>
        <v>65</v>
      </c>
      <c r="CI505">
        <f>IF([175]Sheet1!A437&lt;&gt;"",[175]Sheet1!A437,"")</f>
        <v>277</v>
      </c>
      <c r="CJ505">
        <f>IF([176]Sheet1!A437&lt;&gt;"",[176]Sheet1!A437,"")</f>
        <v>401</v>
      </c>
      <c r="CK505" t="str">
        <f>IF([177]Sheet1!A437&lt;&gt;"",[177]Sheet1!A437,"")</f>
        <v/>
      </c>
      <c r="CL505" t="str">
        <f>IF([178]Sheet1!A437&lt;&gt;"",[178]Sheet1!A437,"")</f>
        <v/>
      </c>
    </row>
    <row r="506" spans="2:90">
      <c r="B506">
        <f>IF([90]Sheet1!A438&lt;&gt;"",[90]Sheet1!A438,"")</f>
        <v>422</v>
      </c>
      <c r="C506" t="str">
        <f>IF([91]Sheet1!A438&lt;&gt;"",[91]Sheet1!A438,"")</f>
        <v/>
      </c>
      <c r="D506" t="str">
        <f>IF([92]Sheet1!A438&lt;&gt;"",[92]Sheet1!A438,"")</f>
        <v/>
      </c>
      <c r="E506" t="str">
        <f>IF([93]Sheet1!A438&lt;&gt;"",[93]Sheet1!A438,"")</f>
        <v/>
      </c>
      <c r="F506" t="str">
        <f>IF([94]Sheet1!A438&lt;&gt;"",[94]Sheet1!A438,"")</f>
        <v/>
      </c>
      <c r="G506" t="str">
        <f>IF([95]Sheet1!A438&lt;&gt;"",[95]Sheet1!A438,"")</f>
        <v/>
      </c>
      <c r="H506" t="str">
        <f>IF([96]Sheet1!A438&lt;&gt;"",[96]Sheet1!A438,"")</f>
        <v/>
      </c>
      <c r="I506" t="str">
        <f>IF([97]Sheet1!A438&lt;&gt;"",[97]Sheet1!A438,"")</f>
        <v/>
      </c>
      <c r="J506" t="str">
        <f>IF([98]Sheet1!A438&lt;&gt;"",[98]Sheet1!A438,"")</f>
        <v/>
      </c>
      <c r="K506" t="str">
        <f>IF([99]Sheet1!A438&lt;&gt;"",[99]Sheet1!A438,"")</f>
        <v/>
      </c>
      <c r="L506" t="str">
        <f>IF([100]Sheet1!A438&lt;&gt;"",[100]Sheet1!A438,"")</f>
        <v/>
      </c>
      <c r="M506" t="str">
        <f>IF([101]Sheet1!A438&lt;&gt;"",[101]Sheet1!A438,"")</f>
        <v/>
      </c>
      <c r="N506" t="str">
        <f>IF([102]Sheet1!A438&lt;&gt;"",[102]Sheet1!A438,"")</f>
        <v/>
      </c>
      <c r="O506" t="str">
        <f>IF([103]Sheet1!A438&lt;&gt;"",[103]Sheet1!A438,"")</f>
        <v/>
      </c>
      <c r="P506" t="str">
        <f>IF([104]Sheet1!A438&lt;&gt;"",[104]Sheet1!A438,"")</f>
        <v/>
      </c>
      <c r="Q506" t="str">
        <f>IF([105]Sheet1!A438&lt;&gt;"",[105]Sheet1!A438,"")</f>
        <v/>
      </c>
      <c r="R506" t="str">
        <f>IF([106]Sheet1!A438&lt;&gt;"",[106]Sheet1!A438,"")</f>
        <v/>
      </c>
      <c r="S506">
        <f>IF([107]Sheet1!A438&lt;&gt;"",[107]Sheet1!A438,"")</f>
        <v>120</v>
      </c>
      <c r="T506">
        <f>IF([108]Sheet1!A438&lt;&gt;"",[108]Sheet1!A438,"")</f>
        <v>23</v>
      </c>
      <c r="U506">
        <f>IF([109]Sheet1!A438&lt;&gt;"",[109]Sheet1!A438,"")</f>
        <v>110</v>
      </c>
      <c r="V506">
        <f>IF([110]Sheet1!A438&lt;&gt;"",[110]Sheet1!A438,"")</f>
        <v>163</v>
      </c>
      <c r="W506">
        <f>IF([111]Sheet1!A438&lt;&gt;"",[111]Sheet1!A438,"")</f>
        <v>2</v>
      </c>
      <c r="X506">
        <f>IF([112]Sheet1!A438&lt;&gt;"",[112]Sheet1!A438,"")</f>
        <v>506</v>
      </c>
      <c r="Y506">
        <f>IF([113]Sheet1!A438&lt;&gt;"",[113]Sheet1!A438,"")</f>
        <v>397</v>
      </c>
      <c r="Z506">
        <f>IF([114]Sheet1!A438&lt;&gt;"",[114]Sheet1!A438,"")</f>
        <v>320</v>
      </c>
      <c r="AA506">
        <f>IF([115]Sheet1!A438&lt;&gt;"",[115]Sheet1!A438,"")</f>
        <v>28</v>
      </c>
      <c r="AB506">
        <f>IF([116]Sheet1!A438&lt;&gt;"",[116]Sheet1!A438,"")</f>
        <v>82</v>
      </c>
      <c r="AC506">
        <f>IF([117]Sheet1!A438&lt;&gt;"",[117]Sheet1!A438,"")</f>
        <v>530</v>
      </c>
      <c r="AD506">
        <f>IF([118]Sheet1!A438&lt;&gt;"",[118]Sheet1!A438,"")</f>
        <v>481</v>
      </c>
      <c r="AE506">
        <f>IF([119]Sheet1!A438&lt;&gt;"",[119]Sheet1!A438,"")</f>
        <v>296</v>
      </c>
      <c r="AF506">
        <f>IF([120]Sheet1!A438&lt;&gt;"",[120]Sheet1!A438,"")</f>
        <v>74</v>
      </c>
      <c r="AG506" t="str">
        <f>IF([121]Sheet1!A438&lt;&gt;"",[121]Sheet1!A438,"")</f>
        <v/>
      </c>
      <c r="AH506">
        <f>IF([122]Sheet1!A438&lt;&gt;"",[122]Sheet1!A438,"")</f>
        <v>150</v>
      </c>
      <c r="AI506">
        <f>IF([123]Sheet1!A438&lt;&gt;"",[123]Sheet1!A438,"")</f>
        <v>152</v>
      </c>
      <c r="AJ506">
        <f>IF([124]Sheet1!A438&lt;&gt;"",[124]Sheet1!A438,"")</f>
        <v>187</v>
      </c>
      <c r="AK506">
        <f>IF([125]Sheet1!A438&lt;&gt;"",[125]Sheet1!A438,"")</f>
        <v>316</v>
      </c>
      <c r="AL506">
        <f>IF([126]Sheet1!A438&lt;&gt;"",[126]Sheet1!A438,"")</f>
        <v>195</v>
      </c>
      <c r="AM506">
        <f>IF([127]Sheet1!A438&lt;&gt;"",[127]Sheet1!A438,"")</f>
        <v>309</v>
      </c>
      <c r="AN506">
        <f>IF([128]Sheet1!A438&lt;&gt;"",[128]Sheet1!A438,"")</f>
        <v>34</v>
      </c>
      <c r="AO506" t="str">
        <f>IF([129]Sheet1!A438&lt;&gt;"",[129]Sheet1!A438,"")</f>
        <v/>
      </c>
      <c r="AP506" t="str">
        <f>IF([130]Sheet1!A438&lt;&gt;"",[130]Sheet1!A438,"")</f>
        <v/>
      </c>
      <c r="AQ506" t="str">
        <f>IF([131]Sheet1!A438&lt;&gt;"",[131]Sheet1!A438,"")</f>
        <v/>
      </c>
      <c r="AR506" t="str">
        <f>IF([132]Sheet1!A438&lt;&gt;"",[132]Sheet1!A438,"")</f>
        <v/>
      </c>
      <c r="AS506" t="str">
        <f>IF([133]Sheet1!A438&lt;&gt;"",[133]Sheet1!A438,"")</f>
        <v/>
      </c>
      <c r="AT506" t="str">
        <f>IF([134]Sheet1!A438&lt;&gt;"",[134]Sheet1!A438,"")</f>
        <v/>
      </c>
      <c r="AU506" t="str">
        <f>IF([135]Sheet1!A438&lt;&gt;"",[135]Sheet1!A438,"")</f>
        <v/>
      </c>
      <c r="AV506" t="str">
        <f>IF([136]Sheet1!A438&lt;&gt;"",[136]Sheet1!A438,"")</f>
        <v/>
      </c>
      <c r="AW506" t="str">
        <f>IF([137]Sheet1!A438&lt;&gt;"",[137]Sheet1!A438,"")</f>
        <v/>
      </c>
      <c r="AX506" t="str">
        <f>IF([138]Sheet1!A438&lt;&gt;"",[138]Sheet1!A438,"")</f>
        <v/>
      </c>
      <c r="AY506" t="str">
        <f>IF([139]Sheet1!A438&lt;&gt;"",[139]Sheet1!A438,"")</f>
        <v/>
      </c>
      <c r="AZ506" t="str">
        <f>IF([140]Sheet1!A438&lt;&gt;"",[140]Sheet1!A438,"")</f>
        <v/>
      </c>
      <c r="BA506" t="str">
        <f>IF([141]Sheet1!A438&lt;&gt;"",[141]Sheet1!A438,"")</f>
        <v/>
      </c>
      <c r="BB506" t="str">
        <f>IF([142]Sheet1!A438&lt;&gt;"",[142]Sheet1!A438,"")</f>
        <v/>
      </c>
      <c r="BC506" t="str">
        <f>IF([143]Sheet1!A438&lt;&gt;"",[143]Sheet1!A438,"")</f>
        <v/>
      </c>
      <c r="BD506" t="str">
        <f>IF([144]Sheet1!A438&lt;&gt;"",[144]Sheet1!A438,"")</f>
        <v/>
      </c>
      <c r="BE506" t="str">
        <f>IF([145]Sheet1!A438&lt;&gt;"",[145]Sheet1!A438,"")</f>
        <v/>
      </c>
      <c r="BF506" t="str">
        <f>IF([146]Sheet1!A438&lt;&gt;"",[146]Sheet1!A438,"")</f>
        <v/>
      </c>
      <c r="BG506" t="str">
        <f>IF([147]Sheet1!A438&lt;&gt;"",[147]Sheet1!A438,"")</f>
        <v/>
      </c>
      <c r="BH506" t="str">
        <f>IF([148]Sheet1!A438&lt;&gt;"",[148]Sheet1!A438,"")</f>
        <v/>
      </c>
      <c r="BI506" t="str">
        <f>IF([149]Sheet1!A438&lt;&gt;"",[149]Sheet1!A438,"")</f>
        <v/>
      </c>
      <c r="BJ506" t="str">
        <f>IF([150]Sheet1!A438&lt;&gt;"",[150]Sheet1!A438,"")</f>
        <v/>
      </c>
      <c r="BK506" t="str">
        <f>IF([151]Sheet1!A438&lt;&gt;"",[151]Sheet1!A438,"")</f>
        <v/>
      </c>
      <c r="BL506" t="str">
        <f>IF([152]Sheet1!A438&lt;&gt;"",[152]Sheet1!A438,"")</f>
        <v/>
      </c>
      <c r="BM506" t="str">
        <f>IF([153]Sheet1!A438&lt;&gt;"",[153]Sheet1!A438,"")</f>
        <v/>
      </c>
      <c r="BN506" t="str">
        <f>IF([154]Sheet1!A438&lt;&gt;"",[154]Sheet1!A438,"")</f>
        <v/>
      </c>
      <c r="BO506" t="str">
        <f>IF([155]Sheet1!A438&lt;&gt;"",[155]Sheet1!A438,"")</f>
        <v/>
      </c>
      <c r="BP506">
        <f>IF([156]Sheet1!A438&lt;&gt;"",[156]Sheet1!A438,"")</f>
        <v>664</v>
      </c>
      <c r="BQ506">
        <f>IF([157]Sheet1!A438&lt;&gt;"",[157]Sheet1!A438,"")</f>
        <v>64</v>
      </c>
      <c r="BR506">
        <f>IF([158]Sheet1!A438&lt;&gt;"",[158]Sheet1!A438,"")</f>
        <v>146</v>
      </c>
      <c r="BS506">
        <f>IF([159]Sheet1!A438&lt;&gt;"",[159]Sheet1!A438,"")</f>
        <v>136</v>
      </c>
      <c r="BT506">
        <f>IF([160]Sheet1!A438&lt;&gt;"",[160]Sheet1!A438,"")</f>
        <v>417</v>
      </c>
      <c r="BU506">
        <f>IF([161]Sheet1!A438&lt;&gt;"",[161]Sheet1!A438,"")</f>
        <v>306</v>
      </c>
      <c r="BV506">
        <f>IF([162]Sheet1!A438&lt;&gt;"",[162]Sheet1!A438,"")</f>
        <v>609</v>
      </c>
      <c r="BW506">
        <f>IF([163]Sheet1!A438&lt;&gt;"",[163]Sheet1!A438,"")</f>
        <v>359</v>
      </c>
      <c r="BX506">
        <f>IF([164]Sheet1!A438&lt;&gt;"",[164]Sheet1!A438,"")</f>
        <v>268</v>
      </c>
      <c r="BY506">
        <f>IF([165]Sheet1!A438&lt;&gt;"",[165]Sheet1!A438,"")</f>
        <v>559</v>
      </c>
      <c r="BZ506">
        <f>IF([166]Sheet1!A438&lt;&gt;"",[166]Sheet1!A438,"")</f>
        <v>648</v>
      </c>
      <c r="CA506">
        <f>IF([167]Sheet1!A438&lt;&gt;"",[167]Sheet1!A438,"")</f>
        <v>550</v>
      </c>
      <c r="CB506">
        <f>IF([168]Sheet1!A438&lt;&gt;"",[168]Sheet1!A438,"")</f>
        <v>555</v>
      </c>
      <c r="CC506">
        <f>IF([169]Sheet1!A438&lt;&gt;"",[169]Sheet1!A438,"")</f>
        <v>492</v>
      </c>
      <c r="CD506">
        <f>IF([170]Sheet1!A438&lt;&gt;"",[170]Sheet1!A438,"")</f>
        <v>83</v>
      </c>
      <c r="CE506">
        <f>IF([171]Sheet1!A438&lt;&gt;"",[171]Sheet1!A438,"")</f>
        <v>478</v>
      </c>
      <c r="CF506">
        <f>IF([172]Sheet1!A438&lt;&gt;"",[172]Sheet1!A438,"")</f>
        <v>114</v>
      </c>
      <c r="CG506">
        <f>IF([173]Sheet1!A438&lt;&gt;"",[173]Sheet1!A438,"")</f>
        <v>316</v>
      </c>
      <c r="CH506">
        <f>IF([174]Sheet1!A438&lt;&gt;"",[174]Sheet1!A438,"")</f>
        <v>107</v>
      </c>
      <c r="CI506">
        <f>IF([175]Sheet1!A438&lt;&gt;"",[175]Sheet1!A438,"")</f>
        <v>485</v>
      </c>
      <c r="CJ506">
        <f>IF([176]Sheet1!A438&lt;&gt;"",[176]Sheet1!A438,"")</f>
        <v>193</v>
      </c>
      <c r="CK506" t="str">
        <f>IF([177]Sheet1!A438&lt;&gt;"",[177]Sheet1!A438,"")</f>
        <v/>
      </c>
      <c r="CL506" t="str">
        <f>IF([178]Sheet1!A438&lt;&gt;"",[178]Sheet1!A438,"")</f>
        <v/>
      </c>
    </row>
    <row r="507" spans="2:90">
      <c r="B507">
        <f>IF([90]Sheet1!A439&lt;&gt;"",[90]Sheet1!A439,"")</f>
        <v>381</v>
      </c>
      <c r="C507" t="str">
        <f>IF([91]Sheet1!A439&lt;&gt;"",[91]Sheet1!A439,"")</f>
        <v/>
      </c>
      <c r="D507" t="str">
        <f>IF([92]Sheet1!A439&lt;&gt;"",[92]Sheet1!A439,"")</f>
        <v/>
      </c>
      <c r="E507" t="str">
        <f>IF([93]Sheet1!A439&lt;&gt;"",[93]Sheet1!A439,"")</f>
        <v/>
      </c>
      <c r="F507" t="str">
        <f>IF([94]Sheet1!A439&lt;&gt;"",[94]Sheet1!A439,"")</f>
        <v/>
      </c>
      <c r="G507" t="str">
        <f>IF([95]Sheet1!A439&lt;&gt;"",[95]Sheet1!A439,"")</f>
        <v/>
      </c>
      <c r="H507" t="str">
        <f>IF([96]Sheet1!A439&lt;&gt;"",[96]Sheet1!A439,"")</f>
        <v/>
      </c>
      <c r="I507" t="str">
        <f>IF([97]Sheet1!A439&lt;&gt;"",[97]Sheet1!A439,"")</f>
        <v/>
      </c>
      <c r="J507" t="str">
        <f>IF([98]Sheet1!A439&lt;&gt;"",[98]Sheet1!A439,"")</f>
        <v/>
      </c>
      <c r="K507" t="str">
        <f>IF([99]Sheet1!A439&lt;&gt;"",[99]Sheet1!A439,"")</f>
        <v/>
      </c>
      <c r="L507" t="str">
        <f>IF([100]Sheet1!A439&lt;&gt;"",[100]Sheet1!A439,"")</f>
        <v/>
      </c>
      <c r="M507" t="str">
        <f>IF([101]Sheet1!A439&lt;&gt;"",[101]Sheet1!A439,"")</f>
        <v/>
      </c>
      <c r="N507" t="str">
        <f>IF([102]Sheet1!A439&lt;&gt;"",[102]Sheet1!A439,"")</f>
        <v/>
      </c>
      <c r="O507" t="str">
        <f>IF([103]Sheet1!A439&lt;&gt;"",[103]Sheet1!A439,"")</f>
        <v/>
      </c>
      <c r="P507" t="str">
        <f>IF([104]Sheet1!A439&lt;&gt;"",[104]Sheet1!A439,"")</f>
        <v/>
      </c>
      <c r="Q507" t="str">
        <f>IF([105]Sheet1!A439&lt;&gt;"",[105]Sheet1!A439,"")</f>
        <v/>
      </c>
      <c r="R507" t="str">
        <f>IF([106]Sheet1!A439&lt;&gt;"",[106]Sheet1!A439,"")</f>
        <v/>
      </c>
      <c r="S507">
        <f>IF([107]Sheet1!A439&lt;&gt;"",[107]Sheet1!A439,"")</f>
        <v>325</v>
      </c>
      <c r="T507">
        <f>IF([108]Sheet1!A439&lt;&gt;"",[108]Sheet1!A439,"")</f>
        <v>298</v>
      </c>
      <c r="U507">
        <f>IF([109]Sheet1!A439&lt;&gt;"",[109]Sheet1!A439,"")</f>
        <v>392</v>
      </c>
      <c r="V507">
        <f>IF([110]Sheet1!A439&lt;&gt;"",[110]Sheet1!A439,"")</f>
        <v>226</v>
      </c>
      <c r="W507">
        <f>IF([111]Sheet1!A439&lt;&gt;"",[111]Sheet1!A439,"")</f>
        <v>206</v>
      </c>
      <c r="X507">
        <f>IF([112]Sheet1!A439&lt;&gt;"",[112]Sheet1!A439,"")</f>
        <v>508</v>
      </c>
      <c r="Y507">
        <f>IF([113]Sheet1!A439&lt;&gt;"",[113]Sheet1!A439,"")</f>
        <v>14</v>
      </c>
      <c r="Z507">
        <f>IF([114]Sheet1!A439&lt;&gt;"",[114]Sheet1!A439,"")</f>
        <v>470</v>
      </c>
      <c r="AA507">
        <f>IF([115]Sheet1!A439&lt;&gt;"",[115]Sheet1!A439,"")</f>
        <v>308</v>
      </c>
      <c r="AB507">
        <f>IF([116]Sheet1!A439&lt;&gt;"",[116]Sheet1!A439,"")</f>
        <v>463</v>
      </c>
      <c r="AC507">
        <f>IF([117]Sheet1!A439&lt;&gt;"",[117]Sheet1!A439,"")</f>
        <v>312</v>
      </c>
      <c r="AD507">
        <f>IF([118]Sheet1!A439&lt;&gt;"",[118]Sheet1!A439,"")</f>
        <v>129</v>
      </c>
      <c r="AE507">
        <f>IF([119]Sheet1!A439&lt;&gt;"",[119]Sheet1!A439,"")</f>
        <v>33</v>
      </c>
      <c r="AF507">
        <f>IF([120]Sheet1!A439&lt;&gt;"",[120]Sheet1!A439,"")</f>
        <v>401</v>
      </c>
      <c r="AG507" t="str">
        <f>IF([121]Sheet1!A439&lt;&gt;"",[121]Sheet1!A439,"")</f>
        <v/>
      </c>
      <c r="AH507">
        <f>IF([122]Sheet1!A439&lt;&gt;"",[122]Sheet1!A439,"")</f>
        <v>343</v>
      </c>
      <c r="AI507">
        <f>IF([123]Sheet1!A439&lt;&gt;"",[123]Sheet1!A439,"")</f>
        <v>45</v>
      </c>
      <c r="AJ507">
        <f>IF([124]Sheet1!A439&lt;&gt;"",[124]Sheet1!A439,"")</f>
        <v>394</v>
      </c>
      <c r="AK507">
        <f>IF([125]Sheet1!A439&lt;&gt;"",[125]Sheet1!A439,"")</f>
        <v>185</v>
      </c>
      <c r="AL507">
        <f>IF([126]Sheet1!A439&lt;&gt;"",[126]Sheet1!A439,"")</f>
        <v>65</v>
      </c>
      <c r="AM507">
        <f>IF([127]Sheet1!A439&lt;&gt;"",[127]Sheet1!A439,"")</f>
        <v>157</v>
      </c>
      <c r="AN507">
        <f>IF([128]Sheet1!A439&lt;&gt;"",[128]Sheet1!A439,"")</f>
        <v>177</v>
      </c>
      <c r="AO507" t="str">
        <f>IF([129]Sheet1!A439&lt;&gt;"",[129]Sheet1!A439,"")</f>
        <v/>
      </c>
      <c r="AP507" t="str">
        <f>IF([130]Sheet1!A439&lt;&gt;"",[130]Sheet1!A439,"")</f>
        <v/>
      </c>
      <c r="AQ507" t="str">
        <f>IF([131]Sheet1!A439&lt;&gt;"",[131]Sheet1!A439,"")</f>
        <v/>
      </c>
      <c r="AR507" t="str">
        <f>IF([132]Sheet1!A439&lt;&gt;"",[132]Sheet1!A439,"")</f>
        <v/>
      </c>
      <c r="AS507" t="str">
        <f>IF([133]Sheet1!A439&lt;&gt;"",[133]Sheet1!A439,"")</f>
        <v/>
      </c>
      <c r="AT507" t="str">
        <f>IF([134]Sheet1!A439&lt;&gt;"",[134]Sheet1!A439,"")</f>
        <v/>
      </c>
      <c r="AU507" t="str">
        <f>IF([135]Sheet1!A439&lt;&gt;"",[135]Sheet1!A439,"")</f>
        <v/>
      </c>
      <c r="AV507" t="str">
        <f>IF([136]Sheet1!A439&lt;&gt;"",[136]Sheet1!A439,"")</f>
        <v/>
      </c>
      <c r="AW507" t="str">
        <f>IF([137]Sheet1!A439&lt;&gt;"",[137]Sheet1!A439,"")</f>
        <v/>
      </c>
      <c r="AX507" t="str">
        <f>IF([138]Sheet1!A439&lt;&gt;"",[138]Sheet1!A439,"")</f>
        <v/>
      </c>
      <c r="AY507" t="str">
        <f>IF([139]Sheet1!A439&lt;&gt;"",[139]Sheet1!A439,"")</f>
        <v/>
      </c>
      <c r="AZ507" t="str">
        <f>IF([140]Sheet1!A439&lt;&gt;"",[140]Sheet1!A439,"")</f>
        <v/>
      </c>
      <c r="BA507" t="str">
        <f>IF([141]Sheet1!A439&lt;&gt;"",[141]Sheet1!A439,"")</f>
        <v/>
      </c>
      <c r="BB507" t="str">
        <f>IF([142]Sheet1!A439&lt;&gt;"",[142]Sheet1!A439,"")</f>
        <v/>
      </c>
      <c r="BC507" t="str">
        <f>IF([143]Sheet1!A439&lt;&gt;"",[143]Sheet1!A439,"")</f>
        <v/>
      </c>
      <c r="BD507" t="str">
        <f>IF([144]Sheet1!A439&lt;&gt;"",[144]Sheet1!A439,"")</f>
        <v/>
      </c>
      <c r="BE507" t="str">
        <f>IF([145]Sheet1!A439&lt;&gt;"",[145]Sheet1!A439,"")</f>
        <v/>
      </c>
      <c r="BF507" t="str">
        <f>IF([146]Sheet1!A439&lt;&gt;"",[146]Sheet1!A439,"")</f>
        <v/>
      </c>
      <c r="BG507" t="str">
        <f>IF([147]Sheet1!A439&lt;&gt;"",[147]Sheet1!A439,"")</f>
        <v/>
      </c>
      <c r="BH507" t="str">
        <f>IF([148]Sheet1!A439&lt;&gt;"",[148]Sheet1!A439,"")</f>
        <v/>
      </c>
      <c r="BI507" t="str">
        <f>IF([149]Sheet1!A439&lt;&gt;"",[149]Sheet1!A439,"")</f>
        <v/>
      </c>
      <c r="BJ507" t="str">
        <f>IF([150]Sheet1!A439&lt;&gt;"",[150]Sheet1!A439,"")</f>
        <v/>
      </c>
      <c r="BK507" t="str">
        <f>IF([151]Sheet1!A439&lt;&gt;"",[151]Sheet1!A439,"")</f>
        <v/>
      </c>
      <c r="BL507" t="str">
        <f>IF([152]Sheet1!A439&lt;&gt;"",[152]Sheet1!A439,"")</f>
        <v/>
      </c>
      <c r="BM507" t="str">
        <f>IF([153]Sheet1!A439&lt;&gt;"",[153]Sheet1!A439,"")</f>
        <v/>
      </c>
      <c r="BN507" t="str">
        <f>IF([154]Sheet1!A439&lt;&gt;"",[154]Sheet1!A439,"")</f>
        <v/>
      </c>
      <c r="BO507" t="str">
        <f>IF([155]Sheet1!A439&lt;&gt;"",[155]Sheet1!A439,"")</f>
        <v/>
      </c>
      <c r="BP507">
        <f>IF([156]Sheet1!A439&lt;&gt;"",[156]Sheet1!A439,"")</f>
        <v>184</v>
      </c>
      <c r="BQ507">
        <f>IF([157]Sheet1!A439&lt;&gt;"",[157]Sheet1!A439,"")</f>
        <v>159</v>
      </c>
      <c r="BR507">
        <f>IF([158]Sheet1!A439&lt;&gt;"",[158]Sheet1!A439,"")</f>
        <v>587</v>
      </c>
      <c r="BS507">
        <f>IF([159]Sheet1!A439&lt;&gt;"",[159]Sheet1!A439,"")</f>
        <v>50</v>
      </c>
      <c r="BT507">
        <f>IF([160]Sheet1!A439&lt;&gt;"",[160]Sheet1!A439,"")</f>
        <v>555</v>
      </c>
      <c r="BU507">
        <f>IF([161]Sheet1!A439&lt;&gt;"",[161]Sheet1!A439,"")</f>
        <v>217</v>
      </c>
      <c r="BV507">
        <f>IF([162]Sheet1!A439&lt;&gt;"",[162]Sheet1!A439,"")</f>
        <v>376</v>
      </c>
      <c r="BW507">
        <f>IF([163]Sheet1!A439&lt;&gt;"",[163]Sheet1!A439,"")</f>
        <v>597</v>
      </c>
      <c r="BX507">
        <f>IF([164]Sheet1!A439&lt;&gt;"",[164]Sheet1!A439,"")</f>
        <v>53</v>
      </c>
      <c r="BY507">
        <f>IF([165]Sheet1!A439&lt;&gt;"",[165]Sheet1!A439,"")</f>
        <v>226</v>
      </c>
      <c r="BZ507">
        <f>IF([166]Sheet1!A439&lt;&gt;"",[166]Sheet1!A439,"")</f>
        <v>154</v>
      </c>
      <c r="CA507">
        <f>IF([167]Sheet1!A439&lt;&gt;"",[167]Sheet1!A439,"")</f>
        <v>434</v>
      </c>
      <c r="CB507">
        <f>IF([168]Sheet1!A439&lt;&gt;"",[168]Sheet1!A439,"")</f>
        <v>9</v>
      </c>
      <c r="CC507">
        <f>IF([169]Sheet1!A439&lt;&gt;"",[169]Sheet1!A439,"")</f>
        <v>632</v>
      </c>
      <c r="CD507">
        <f>IF([170]Sheet1!A439&lt;&gt;"",[170]Sheet1!A439,"")</f>
        <v>647</v>
      </c>
      <c r="CE507">
        <f>IF([171]Sheet1!A439&lt;&gt;"",[171]Sheet1!A439,"")</f>
        <v>406</v>
      </c>
      <c r="CF507">
        <f>IF([172]Sheet1!A439&lt;&gt;"",[172]Sheet1!A439,"")</f>
        <v>357</v>
      </c>
      <c r="CG507">
        <f>IF([173]Sheet1!A439&lt;&gt;"",[173]Sheet1!A439,"")</f>
        <v>416</v>
      </c>
      <c r="CH507">
        <f>IF([174]Sheet1!A439&lt;&gt;"",[174]Sheet1!A439,"")</f>
        <v>554</v>
      </c>
      <c r="CI507">
        <f>IF([175]Sheet1!A439&lt;&gt;"",[175]Sheet1!A439,"")</f>
        <v>33</v>
      </c>
      <c r="CJ507">
        <f>IF([176]Sheet1!A439&lt;&gt;"",[176]Sheet1!A439,"")</f>
        <v>488</v>
      </c>
      <c r="CK507" t="str">
        <f>IF([177]Sheet1!A439&lt;&gt;"",[177]Sheet1!A439,"")</f>
        <v/>
      </c>
      <c r="CL507" t="str">
        <f>IF([178]Sheet1!A439&lt;&gt;"",[178]Sheet1!A439,"")</f>
        <v/>
      </c>
    </row>
    <row r="508" spans="2:90">
      <c r="B508">
        <f>IF([90]Sheet1!A440&lt;&gt;"",[90]Sheet1!A440,"")</f>
        <v>411</v>
      </c>
      <c r="C508" t="str">
        <f>IF([91]Sheet1!A440&lt;&gt;"",[91]Sheet1!A440,"")</f>
        <v/>
      </c>
      <c r="D508" t="str">
        <f>IF([92]Sheet1!A440&lt;&gt;"",[92]Sheet1!A440,"")</f>
        <v/>
      </c>
      <c r="E508" t="str">
        <f>IF([93]Sheet1!A440&lt;&gt;"",[93]Sheet1!A440,"")</f>
        <v/>
      </c>
      <c r="F508" t="str">
        <f>IF([94]Sheet1!A440&lt;&gt;"",[94]Sheet1!A440,"")</f>
        <v/>
      </c>
      <c r="G508" t="str">
        <f>IF([95]Sheet1!A440&lt;&gt;"",[95]Sheet1!A440,"")</f>
        <v/>
      </c>
      <c r="H508" t="str">
        <f>IF([96]Sheet1!A440&lt;&gt;"",[96]Sheet1!A440,"")</f>
        <v/>
      </c>
      <c r="I508" t="str">
        <f>IF([97]Sheet1!A440&lt;&gt;"",[97]Sheet1!A440,"")</f>
        <v/>
      </c>
      <c r="J508" t="str">
        <f>IF([98]Sheet1!A440&lt;&gt;"",[98]Sheet1!A440,"")</f>
        <v/>
      </c>
      <c r="K508" t="str">
        <f>IF([99]Sheet1!A440&lt;&gt;"",[99]Sheet1!A440,"")</f>
        <v/>
      </c>
      <c r="L508" t="str">
        <f>IF([100]Sheet1!A440&lt;&gt;"",[100]Sheet1!A440,"")</f>
        <v/>
      </c>
      <c r="M508" t="str">
        <f>IF([101]Sheet1!A440&lt;&gt;"",[101]Sheet1!A440,"")</f>
        <v/>
      </c>
      <c r="N508" t="str">
        <f>IF([102]Sheet1!A440&lt;&gt;"",[102]Sheet1!A440,"")</f>
        <v/>
      </c>
      <c r="O508" t="str">
        <f>IF([103]Sheet1!A440&lt;&gt;"",[103]Sheet1!A440,"")</f>
        <v/>
      </c>
      <c r="P508" t="str">
        <f>IF([104]Sheet1!A440&lt;&gt;"",[104]Sheet1!A440,"")</f>
        <v/>
      </c>
      <c r="Q508" t="str">
        <f>IF([105]Sheet1!A440&lt;&gt;"",[105]Sheet1!A440,"")</f>
        <v/>
      </c>
      <c r="R508" t="str">
        <f>IF([106]Sheet1!A440&lt;&gt;"",[106]Sheet1!A440,"")</f>
        <v/>
      </c>
      <c r="S508">
        <f>IF([107]Sheet1!A440&lt;&gt;"",[107]Sheet1!A440,"")</f>
        <v>349</v>
      </c>
      <c r="T508">
        <f>IF([108]Sheet1!A440&lt;&gt;"",[108]Sheet1!A440,"")</f>
        <v>45</v>
      </c>
      <c r="U508">
        <f>IF([109]Sheet1!A440&lt;&gt;"",[109]Sheet1!A440,"")</f>
        <v>104</v>
      </c>
      <c r="V508">
        <f>IF([110]Sheet1!A440&lt;&gt;"",[110]Sheet1!A440,"")</f>
        <v>17</v>
      </c>
      <c r="W508">
        <f>IF([111]Sheet1!A440&lt;&gt;"",[111]Sheet1!A440,"")</f>
        <v>501</v>
      </c>
      <c r="X508">
        <f>IF([112]Sheet1!A440&lt;&gt;"",[112]Sheet1!A440,"")</f>
        <v>518</v>
      </c>
      <c r="Y508">
        <f>IF([113]Sheet1!A440&lt;&gt;"",[113]Sheet1!A440,"")</f>
        <v>246</v>
      </c>
      <c r="Z508">
        <f>IF([114]Sheet1!A440&lt;&gt;"",[114]Sheet1!A440,"")</f>
        <v>52</v>
      </c>
      <c r="AA508">
        <f>IF([115]Sheet1!A440&lt;&gt;"",[115]Sheet1!A440,"")</f>
        <v>154</v>
      </c>
      <c r="AB508">
        <f>IF([116]Sheet1!A440&lt;&gt;"",[116]Sheet1!A440,"")</f>
        <v>441</v>
      </c>
      <c r="AC508">
        <f>IF([117]Sheet1!A440&lt;&gt;"",[117]Sheet1!A440,"")</f>
        <v>46</v>
      </c>
      <c r="AD508">
        <f>IF([118]Sheet1!A440&lt;&gt;"",[118]Sheet1!A440,"")</f>
        <v>415</v>
      </c>
      <c r="AE508">
        <f>IF([119]Sheet1!A440&lt;&gt;"",[119]Sheet1!A440,"")</f>
        <v>324</v>
      </c>
      <c r="AF508">
        <f>IF([120]Sheet1!A440&lt;&gt;"",[120]Sheet1!A440,"")</f>
        <v>49</v>
      </c>
      <c r="AG508" t="str">
        <f>IF([121]Sheet1!A440&lt;&gt;"",[121]Sheet1!A440,"")</f>
        <v/>
      </c>
      <c r="AH508">
        <f>IF([122]Sheet1!A440&lt;&gt;"",[122]Sheet1!A440,"")</f>
        <v>184</v>
      </c>
      <c r="AI508">
        <f>IF([123]Sheet1!A440&lt;&gt;"",[123]Sheet1!A440,"")</f>
        <v>327</v>
      </c>
      <c r="AJ508">
        <f>IF([124]Sheet1!A440&lt;&gt;"",[124]Sheet1!A440,"")</f>
        <v>529</v>
      </c>
      <c r="AK508">
        <f>IF([125]Sheet1!A440&lt;&gt;"",[125]Sheet1!A440,"")</f>
        <v>143</v>
      </c>
      <c r="AL508">
        <f>IF([126]Sheet1!A440&lt;&gt;"",[126]Sheet1!A440,"")</f>
        <v>70</v>
      </c>
      <c r="AM508">
        <f>IF([127]Sheet1!A440&lt;&gt;"",[127]Sheet1!A440,"")</f>
        <v>429</v>
      </c>
      <c r="AN508">
        <f>IF([128]Sheet1!A440&lt;&gt;"",[128]Sheet1!A440,"")</f>
        <v>59</v>
      </c>
      <c r="AO508" t="str">
        <f>IF([129]Sheet1!A440&lt;&gt;"",[129]Sheet1!A440,"")</f>
        <v/>
      </c>
      <c r="AP508" t="str">
        <f>IF([130]Sheet1!A440&lt;&gt;"",[130]Sheet1!A440,"")</f>
        <v/>
      </c>
      <c r="AQ508" t="str">
        <f>IF([131]Sheet1!A440&lt;&gt;"",[131]Sheet1!A440,"")</f>
        <v/>
      </c>
      <c r="AR508" t="str">
        <f>IF([132]Sheet1!A440&lt;&gt;"",[132]Sheet1!A440,"")</f>
        <v/>
      </c>
      <c r="AS508" t="str">
        <f>IF([133]Sheet1!A440&lt;&gt;"",[133]Sheet1!A440,"")</f>
        <v/>
      </c>
      <c r="AT508" t="str">
        <f>IF([134]Sheet1!A440&lt;&gt;"",[134]Sheet1!A440,"")</f>
        <v/>
      </c>
      <c r="AU508" t="str">
        <f>IF([135]Sheet1!A440&lt;&gt;"",[135]Sheet1!A440,"")</f>
        <v/>
      </c>
      <c r="AV508" t="str">
        <f>IF([136]Sheet1!A440&lt;&gt;"",[136]Sheet1!A440,"")</f>
        <v/>
      </c>
      <c r="AW508" t="str">
        <f>IF([137]Sheet1!A440&lt;&gt;"",[137]Sheet1!A440,"")</f>
        <v/>
      </c>
      <c r="AX508" t="str">
        <f>IF([138]Sheet1!A440&lt;&gt;"",[138]Sheet1!A440,"")</f>
        <v/>
      </c>
      <c r="AY508" t="str">
        <f>IF([139]Sheet1!A440&lt;&gt;"",[139]Sheet1!A440,"")</f>
        <v/>
      </c>
      <c r="AZ508" t="str">
        <f>IF([140]Sheet1!A440&lt;&gt;"",[140]Sheet1!A440,"")</f>
        <v/>
      </c>
      <c r="BA508" t="str">
        <f>IF([141]Sheet1!A440&lt;&gt;"",[141]Sheet1!A440,"")</f>
        <v/>
      </c>
      <c r="BB508" t="str">
        <f>IF([142]Sheet1!A440&lt;&gt;"",[142]Sheet1!A440,"")</f>
        <v/>
      </c>
      <c r="BC508" t="str">
        <f>IF([143]Sheet1!A440&lt;&gt;"",[143]Sheet1!A440,"")</f>
        <v/>
      </c>
      <c r="BD508" t="str">
        <f>IF([144]Sheet1!A440&lt;&gt;"",[144]Sheet1!A440,"")</f>
        <v/>
      </c>
      <c r="BE508" t="str">
        <f>IF([145]Sheet1!A440&lt;&gt;"",[145]Sheet1!A440,"")</f>
        <v/>
      </c>
      <c r="BF508" t="str">
        <f>IF([146]Sheet1!A440&lt;&gt;"",[146]Sheet1!A440,"")</f>
        <v/>
      </c>
      <c r="BG508" t="str">
        <f>IF([147]Sheet1!A440&lt;&gt;"",[147]Sheet1!A440,"")</f>
        <v/>
      </c>
      <c r="BH508" t="str">
        <f>IF([148]Sheet1!A440&lt;&gt;"",[148]Sheet1!A440,"")</f>
        <v/>
      </c>
      <c r="BI508" t="str">
        <f>IF([149]Sheet1!A440&lt;&gt;"",[149]Sheet1!A440,"")</f>
        <v/>
      </c>
      <c r="BJ508" t="str">
        <f>IF([150]Sheet1!A440&lt;&gt;"",[150]Sheet1!A440,"")</f>
        <v/>
      </c>
      <c r="BK508" t="str">
        <f>IF([151]Sheet1!A440&lt;&gt;"",[151]Sheet1!A440,"")</f>
        <v/>
      </c>
      <c r="BL508" t="str">
        <f>IF([152]Sheet1!A440&lt;&gt;"",[152]Sheet1!A440,"")</f>
        <v/>
      </c>
      <c r="BM508" t="str">
        <f>IF([153]Sheet1!A440&lt;&gt;"",[153]Sheet1!A440,"")</f>
        <v/>
      </c>
      <c r="BN508" t="str">
        <f>IF([154]Sheet1!A440&lt;&gt;"",[154]Sheet1!A440,"")</f>
        <v/>
      </c>
      <c r="BO508" t="str">
        <f>IF([155]Sheet1!A440&lt;&gt;"",[155]Sheet1!A440,"")</f>
        <v/>
      </c>
      <c r="BP508">
        <f>IF([156]Sheet1!A440&lt;&gt;"",[156]Sheet1!A440,"")</f>
        <v>552</v>
      </c>
      <c r="BQ508">
        <f>IF([157]Sheet1!A440&lt;&gt;"",[157]Sheet1!A440,"")</f>
        <v>31</v>
      </c>
      <c r="BR508">
        <f>IF([158]Sheet1!A440&lt;&gt;"",[158]Sheet1!A440,"")</f>
        <v>122</v>
      </c>
      <c r="BS508">
        <f>IF([159]Sheet1!A440&lt;&gt;"",[159]Sheet1!A440,"")</f>
        <v>73</v>
      </c>
      <c r="BT508">
        <f>IF([160]Sheet1!A440&lt;&gt;"",[160]Sheet1!A440,"")</f>
        <v>290</v>
      </c>
      <c r="BU508">
        <f>IF([161]Sheet1!A440&lt;&gt;"",[161]Sheet1!A440,"")</f>
        <v>560</v>
      </c>
      <c r="BV508">
        <f>IF([162]Sheet1!A440&lt;&gt;"",[162]Sheet1!A440,"")</f>
        <v>196</v>
      </c>
      <c r="BW508">
        <f>IF([163]Sheet1!A440&lt;&gt;"",[163]Sheet1!A440,"")</f>
        <v>592</v>
      </c>
      <c r="BX508">
        <f>IF([164]Sheet1!A440&lt;&gt;"",[164]Sheet1!A440,"")</f>
        <v>165</v>
      </c>
      <c r="BY508">
        <f>IF([165]Sheet1!A440&lt;&gt;"",[165]Sheet1!A440,"")</f>
        <v>192</v>
      </c>
      <c r="BZ508">
        <f>IF([166]Sheet1!A440&lt;&gt;"",[166]Sheet1!A440,"")</f>
        <v>346</v>
      </c>
      <c r="CA508">
        <f>IF([167]Sheet1!A440&lt;&gt;"",[167]Sheet1!A440,"")</f>
        <v>341</v>
      </c>
      <c r="CB508">
        <f>IF([168]Sheet1!A440&lt;&gt;"",[168]Sheet1!A440,"")</f>
        <v>120</v>
      </c>
      <c r="CC508">
        <f>IF([169]Sheet1!A440&lt;&gt;"",[169]Sheet1!A440,"")</f>
        <v>26</v>
      </c>
      <c r="CD508">
        <f>IF([170]Sheet1!A440&lt;&gt;"",[170]Sheet1!A440,"")</f>
        <v>193</v>
      </c>
      <c r="CE508">
        <f>IF([171]Sheet1!A440&lt;&gt;"",[171]Sheet1!A440,"")</f>
        <v>254</v>
      </c>
      <c r="CF508">
        <f>IF([172]Sheet1!A440&lt;&gt;"",[172]Sheet1!A440,"")</f>
        <v>12</v>
      </c>
      <c r="CG508">
        <f>IF([173]Sheet1!A440&lt;&gt;"",[173]Sheet1!A440,"")</f>
        <v>509</v>
      </c>
      <c r="CH508">
        <f>IF([174]Sheet1!A440&lt;&gt;"",[174]Sheet1!A440,"")</f>
        <v>295</v>
      </c>
      <c r="CI508">
        <f>IF([175]Sheet1!A440&lt;&gt;"",[175]Sheet1!A440,"")</f>
        <v>34</v>
      </c>
      <c r="CJ508">
        <f>IF([176]Sheet1!A440&lt;&gt;"",[176]Sheet1!A440,"")</f>
        <v>39</v>
      </c>
      <c r="CK508" t="str">
        <f>IF([177]Sheet1!A440&lt;&gt;"",[177]Sheet1!A440,"")</f>
        <v/>
      </c>
      <c r="CL508" t="str">
        <f>IF([178]Sheet1!A440&lt;&gt;"",[178]Sheet1!A440,"")</f>
        <v/>
      </c>
    </row>
    <row r="509" spans="2:90">
      <c r="B509" t="str">
        <f>IF([90]Sheet1!A441&lt;&gt;"",[90]Sheet1!A441,"")</f>
        <v/>
      </c>
      <c r="C509" t="str">
        <f>IF([91]Sheet1!A441&lt;&gt;"",[91]Sheet1!A441,"")</f>
        <v/>
      </c>
      <c r="D509" t="str">
        <f>IF([92]Sheet1!A441&lt;&gt;"",[92]Sheet1!A441,"")</f>
        <v/>
      </c>
      <c r="E509" t="str">
        <f>IF([93]Sheet1!A441&lt;&gt;"",[93]Sheet1!A441,"")</f>
        <v/>
      </c>
      <c r="F509" t="str">
        <f>IF([94]Sheet1!A441&lt;&gt;"",[94]Sheet1!A441,"")</f>
        <v/>
      </c>
      <c r="G509" t="str">
        <f>IF([95]Sheet1!A441&lt;&gt;"",[95]Sheet1!A441,"")</f>
        <v/>
      </c>
      <c r="H509" t="str">
        <f>IF([96]Sheet1!A441&lt;&gt;"",[96]Sheet1!A441,"")</f>
        <v/>
      </c>
      <c r="I509" t="str">
        <f>IF([97]Sheet1!A441&lt;&gt;"",[97]Sheet1!A441,"")</f>
        <v/>
      </c>
      <c r="J509" t="str">
        <f>IF([98]Sheet1!A441&lt;&gt;"",[98]Sheet1!A441,"")</f>
        <v/>
      </c>
      <c r="K509" t="str">
        <f>IF([99]Sheet1!A441&lt;&gt;"",[99]Sheet1!A441,"")</f>
        <v/>
      </c>
      <c r="L509" t="str">
        <f>IF([100]Sheet1!A441&lt;&gt;"",[100]Sheet1!A441,"")</f>
        <v/>
      </c>
      <c r="M509" t="str">
        <f>IF([101]Sheet1!A441&lt;&gt;"",[101]Sheet1!A441,"")</f>
        <v/>
      </c>
      <c r="N509" t="str">
        <f>IF([102]Sheet1!A441&lt;&gt;"",[102]Sheet1!A441,"")</f>
        <v/>
      </c>
      <c r="O509" t="str">
        <f>IF([103]Sheet1!A441&lt;&gt;"",[103]Sheet1!A441,"")</f>
        <v/>
      </c>
      <c r="P509" t="str">
        <f>IF([104]Sheet1!A441&lt;&gt;"",[104]Sheet1!A441,"")</f>
        <v/>
      </c>
      <c r="Q509" t="str">
        <f>IF([105]Sheet1!A441&lt;&gt;"",[105]Sheet1!A441,"")</f>
        <v/>
      </c>
      <c r="R509" t="str">
        <f>IF([106]Sheet1!A441&lt;&gt;"",[106]Sheet1!A441,"")</f>
        <v/>
      </c>
      <c r="S509" t="str">
        <f>IF([107]Sheet1!A441&lt;&gt;"",[107]Sheet1!A441,"")</f>
        <v/>
      </c>
      <c r="T509" t="str">
        <f>IF([108]Sheet1!A441&lt;&gt;"",[108]Sheet1!A441,"")</f>
        <v/>
      </c>
      <c r="U509" t="str">
        <f>IF([109]Sheet1!A441&lt;&gt;"",[109]Sheet1!A441,"")</f>
        <v/>
      </c>
      <c r="V509" t="str">
        <f>IF([110]Sheet1!A441&lt;&gt;"",[110]Sheet1!A441,"")</f>
        <v/>
      </c>
      <c r="W509" t="str">
        <f>IF([111]Sheet1!A441&lt;&gt;"",[111]Sheet1!A441,"")</f>
        <v/>
      </c>
      <c r="X509" t="str">
        <f>IF([112]Sheet1!A441&lt;&gt;"",[112]Sheet1!A441,"")</f>
        <v/>
      </c>
      <c r="Y509" t="str">
        <f>IF([113]Sheet1!A441&lt;&gt;"",[113]Sheet1!A441,"")</f>
        <v/>
      </c>
      <c r="Z509" t="str">
        <f>IF([114]Sheet1!A441&lt;&gt;"",[114]Sheet1!A441,"")</f>
        <v/>
      </c>
      <c r="AA509" t="str">
        <f>IF([115]Sheet1!A441&lt;&gt;"",[115]Sheet1!A441,"")</f>
        <v/>
      </c>
      <c r="AB509" t="str">
        <f>IF([116]Sheet1!A441&lt;&gt;"",[116]Sheet1!A441,"")</f>
        <v/>
      </c>
      <c r="AC509" t="str">
        <f>IF([117]Sheet1!A441&lt;&gt;"",[117]Sheet1!A441,"")</f>
        <v/>
      </c>
      <c r="AD509" t="str">
        <f>IF([118]Sheet1!A441&lt;&gt;"",[118]Sheet1!A441,"")</f>
        <v/>
      </c>
      <c r="AE509" t="str">
        <f>IF([119]Sheet1!A441&lt;&gt;"",[119]Sheet1!A441,"")</f>
        <v/>
      </c>
      <c r="AF509" t="str">
        <f>IF([120]Sheet1!A441&lt;&gt;"",[120]Sheet1!A441,"")</f>
        <v/>
      </c>
      <c r="AG509" t="str">
        <f>IF([121]Sheet1!A441&lt;&gt;"",[121]Sheet1!A441,"")</f>
        <v/>
      </c>
      <c r="AH509" t="str">
        <f>IF([122]Sheet1!A441&lt;&gt;"",[122]Sheet1!A441,"")</f>
        <v/>
      </c>
      <c r="AI509" t="str">
        <f>IF([123]Sheet1!A441&lt;&gt;"",[123]Sheet1!A441,"")</f>
        <v/>
      </c>
      <c r="AJ509" t="str">
        <f>IF([124]Sheet1!A441&lt;&gt;"",[124]Sheet1!A441,"")</f>
        <v/>
      </c>
      <c r="AK509" t="str">
        <f>IF([125]Sheet1!A441&lt;&gt;"",[125]Sheet1!A441,"")</f>
        <v/>
      </c>
      <c r="AL509" t="str">
        <f>IF([126]Sheet1!A441&lt;&gt;"",[126]Sheet1!A441,"")</f>
        <v/>
      </c>
      <c r="AM509" t="str">
        <f>IF([127]Sheet1!A441&lt;&gt;"",[127]Sheet1!A441,"")</f>
        <v/>
      </c>
      <c r="AN509" t="str">
        <f>IF([128]Sheet1!A441&lt;&gt;"",[128]Sheet1!A441,"")</f>
        <v/>
      </c>
      <c r="AO509" t="str">
        <f>IF([129]Sheet1!A441&lt;&gt;"",[129]Sheet1!A441,"")</f>
        <v/>
      </c>
      <c r="AP509" t="str">
        <f>IF([130]Sheet1!A441&lt;&gt;"",[130]Sheet1!A441,"")</f>
        <v/>
      </c>
      <c r="AQ509" t="str">
        <f>IF([131]Sheet1!A441&lt;&gt;"",[131]Sheet1!A441,"")</f>
        <v/>
      </c>
      <c r="AR509" t="str">
        <f>IF([132]Sheet1!A441&lt;&gt;"",[132]Sheet1!A441,"")</f>
        <v/>
      </c>
      <c r="AS509" t="str">
        <f>IF([133]Sheet1!A441&lt;&gt;"",[133]Sheet1!A441,"")</f>
        <v/>
      </c>
      <c r="AT509" t="str">
        <f>IF([134]Sheet1!A441&lt;&gt;"",[134]Sheet1!A441,"")</f>
        <v/>
      </c>
      <c r="AU509" t="str">
        <f>IF([135]Sheet1!A441&lt;&gt;"",[135]Sheet1!A441,"")</f>
        <v/>
      </c>
      <c r="AV509" t="str">
        <f>IF([136]Sheet1!A441&lt;&gt;"",[136]Sheet1!A441,"")</f>
        <v/>
      </c>
      <c r="AW509" t="str">
        <f>IF([137]Sheet1!A441&lt;&gt;"",[137]Sheet1!A441,"")</f>
        <v/>
      </c>
      <c r="AX509" t="str">
        <f>IF([138]Sheet1!A441&lt;&gt;"",[138]Sheet1!A441,"")</f>
        <v/>
      </c>
      <c r="AY509" t="str">
        <f>IF([139]Sheet1!A441&lt;&gt;"",[139]Sheet1!A441,"")</f>
        <v/>
      </c>
      <c r="AZ509" t="str">
        <f>IF([140]Sheet1!A441&lt;&gt;"",[140]Sheet1!A441,"")</f>
        <v/>
      </c>
      <c r="BA509" t="str">
        <f>IF([141]Sheet1!A441&lt;&gt;"",[141]Sheet1!A441,"")</f>
        <v/>
      </c>
      <c r="BB509" t="str">
        <f>IF([142]Sheet1!A441&lt;&gt;"",[142]Sheet1!A441,"")</f>
        <v/>
      </c>
      <c r="BC509" t="str">
        <f>IF([143]Sheet1!A441&lt;&gt;"",[143]Sheet1!A441,"")</f>
        <v/>
      </c>
      <c r="BD509" t="str">
        <f>IF([144]Sheet1!A441&lt;&gt;"",[144]Sheet1!A441,"")</f>
        <v/>
      </c>
      <c r="BE509" t="str">
        <f>IF([145]Sheet1!A441&lt;&gt;"",[145]Sheet1!A441,"")</f>
        <v/>
      </c>
      <c r="BF509" t="str">
        <f>IF([146]Sheet1!A441&lt;&gt;"",[146]Sheet1!A441,"")</f>
        <v/>
      </c>
      <c r="BG509" t="str">
        <f>IF([147]Sheet1!A441&lt;&gt;"",[147]Sheet1!A441,"")</f>
        <v/>
      </c>
      <c r="BH509" t="str">
        <f>IF([148]Sheet1!A441&lt;&gt;"",[148]Sheet1!A441,"")</f>
        <v/>
      </c>
      <c r="BI509" t="str">
        <f>IF([149]Sheet1!A441&lt;&gt;"",[149]Sheet1!A441,"")</f>
        <v/>
      </c>
      <c r="BJ509" t="str">
        <f>IF([150]Sheet1!A441&lt;&gt;"",[150]Sheet1!A441,"")</f>
        <v/>
      </c>
      <c r="BK509" t="str">
        <f>IF([151]Sheet1!A441&lt;&gt;"",[151]Sheet1!A441,"")</f>
        <v/>
      </c>
      <c r="BL509" t="str">
        <f>IF([152]Sheet1!A441&lt;&gt;"",[152]Sheet1!A441,"")</f>
        <v/>
      </c>
      <c r="BM509" t="str">
        <f>IF([153]Sheet1!A441&lt;&gt;"",[153]Sheet1!A441,"")</f>
        <v/>
      </c>
      <c r="BN509" t="str">
        <f>IF([154]Sheet1!A441&lt;&gt;"",[154]Sheet1!A441,"")</f>
        <v/>
      </c>
      <c r="BO509" t="str">
        <f>IF([155]Sheet1!A441&lt;&gt;"",[155]Sheet1!A441,"")</f>
        <v/>
      </c>
      <c r="BP509">
        <f>IF([156]Sheet1!A441&lt;&gt;"",[156]Sheet1!A441,"")</f>
        <v>329</v>
      </c>
      <c r="BQ509">
        <f>IF([157]Sheet1!A441&lt;&gt;"",[157]Sheet1!A441,"")</f>
        <v>402</v>
      </c>
      <c r="BR509">
        <f>IF([158]Sheet1!A441&lt;&gt;"",[158]Sheet1!A441,"")</f>
        <v>113</v>
      </c>
      <c r="BS509">
        <f>IF([159]Sheet1!A441&lt;&gt;"",[159]Sheet1!A441,"")</f>
        <v>554</v>
      </c>
      <c r="BT509">
        <f>IF([160]Sheet1!A441&lt;&gt;"",[160]Sheet1!A441,"")</f>
        <v>188</v>
      </c>
      <c r="BU509">
        <f>IF([161]Sheet1!A441&lt;&gt;"",[161]Sheet1!A441,"")</f>
        <v>286</v>
      </c>
      <c r="BV509">
        <f>IF([162]Sheet1!A441&lt;&gt;"",[162]Sheet1!A441,"")</f>
        <v>60</v>
      </c>
      <c r="BW509">
        <f>IF([163]Sheet1!A441&lt;&gt;"",[163]Sheet1!A441,"")</f>
        <v>28</v>
      </c>
      <c r="BX509">
        <f>IF([164]Sheet1!A441&lt;&gt;"",[164]Sheet1!A441,"")</f>
        <v>474</v>
      </c>
      <c r="BY509">
        <f>IF([165]Sheet1!A441&lt;&gt;"",[165]Sheet1!A441,"")</f>
        <v>535</v>
      </c>
      <c r="BZ509">
        <f>IF([166]Sheet1!A441&lt;&gt;"",[166]Sheet1!A441,"")</f>
        <v>136</v>
      </c>
      <c r="CA509">
        <f>IF([167]Sheet1!A441&lt;&gt;"",[167]Sheet1!A441,"")</f>
        <v>214</v>
      </c>
      <c r="CB509">
        <f>IF([168]Sheet1!A441&lt;&gt;"",[168]Sheet1!A441,"")</f>
        <v>578</v>
      </c>
      <c r="CC509">
        <f>IF([169]Sheet1!A441&lt;&gt;"",[169]Sheet1!A441,"")</f>
        <v>465</v>
      </c>
      <c r="CD509">
        <f>IF([170]Sheet1!A441&lt;&gt;"",[170]Sheet1!A441,"")</f>
        <v>401</v>
      </c>
      <c r="CE509">
        <f>IF([171]Sheet1!A441&lt;&gt;"",[171]Sheet1!A441,"")</f>
        <v>391</v>
      </c>
      <c r="CF509">
        <f>IF([172]Sheet1!A441&lt;&gt;"",[172]Sheet1!A441,"")</f>
        <v>99</v>
      </c>
      <c r="CG509">
        <f>IF([173]Sheet1!A441&lt;&gt;"",[173]Sheet1!A441,"")</f>
        <v>109</v>
      </c>
      <c r="CH509">
        <f>IF([174]Sheet1!A441&lt;&gt;"",[174]Sheet1!A441,"")</f>
        <v>477</v>
      </c>
      <c r="CI509">
        <f>IF([175]Sheet1!A441&lt;&gt;"",[175]Sheet1!A441,"")</f>
        <v>154</v>
      </c>
      <c r="CJ509">
        <f>IF([176]Sheet1!A441&lt;&gt;"",[176]Sheet1!A441,"")</f>
        <v>316</v>
      </c>
      <c r="CK509" t="str">
        <f>IF([177]Sheet1!A441&lt;&gt;"",[177]Sheet1!A441,"")</f>
        <v/>
      </c>
      <c r="CL509" t="str">
        <f>IF([178]Sheet1!A441&lt;&gt;"",[178]Sheet1!A441,"")</f>
        <v/>
      </c>
    </row>
    <row r="510" spans="2:90">
      <c r="B510" t="str">
        <f>IF([90]Sheet1!A442&lt;&gt;"",[90]Sheet1!A442,"")</f>
        <v/>
      </c>
      <c r="C510" t="str">
        <f>IF([91]Sheet1!A442&lt;&gt;"",[91]Sheet1!A442,"")</f>
        <v/>
      </c>
      <c r="D510" t="str">
        <f>IF([92]Sheet1!A442&lt;&gt;"",[92]Sheet1!A442,"")</f>
        <v/>
      </c>
      <c r="E510" t="str">
        <f>IF([93]Sheet1!A442&lt;&gt;"",[93]Sheet1!A442,"")</f>
        <v/>
      </c>
      <c r="F510" t="str">
        <f>IF([94]Sheet1!A442&lt;&gt;"",[94]Sheet1!A442,"")</f>
        <v/>
      </c>
      <c r="G510" t="str">
        <f>IF([95]Sheet1!A442&lt;&gt;"",[95]Sheet1!A442,"")</f>
        <v/>
      </c>
      <c r="H510" t="str">
        <f>IF([96]Sheet1!A442&lt;&gt;"",[96]Sheet1!A442,"")</f>
        <v/>
      </c>
      <c r="I510" t="str">
        <f>IF([97]Sheet1!A442&lt;&gt;"",[97]Sheet1!A442,"")</f>
        <v/>
      </c>
      <c r="J510" t="str">
        <f>IF([98]Sheet1!A442&lt;&gt;"",[98]Sheet1!A442,"")</f>
        <v/>
      </c>
      <c r="K510" t="str">
        <f>IF([99]Sheet1!A442&lt;&gt;"",[99]Sheet1!A442,"")</f>
        <v/>
      </c>
      <c r="L510" t="str">
        <f>IF([100]Sheet1!A442&lt;&gt;"",[100]Sheet1!A442,"")</f>
        <v/>
      </c>
      <c r="M510" t="str">
        <f>IF([101]Sheet1!A442&lt;&gt;"",[101]Sheet1!A442,"")</f>
        <v/>
      </c>
      <c r="N510" t="str">
        <f>IF([102]Sheet1!A442&lt;&gt;"",[102]Sheet1!A442,"")</f>
        <v/>
      </c>
      <c r="O510" t="str">
        <f>IF([103]Sheet1!A442&lt;&gt;"",[103]Sheet1!A442,"")</f>
        <v/>
      </c>
      <c r="P510" t="str">
        <f>IF([104]Sheet1!A442&lt;&gt;"",[104]Sheet1!A442,"")</f>
        <v/>
      </c>
      <c r="Q510" t="str">
        <f>IF([105]Sheet1!A442&lt;&gt;"",[105]Sheet1!A442,"")</f>
        <v/>
      </c>
      <c r="R510" t="str">
        <f>IF([106]Sheet1!A442&lt;&gt;"",[106]Sheet1!A442,"")</f>
        <v/>
      </c>
      <c r="S510" t="str">
        <f>IF([107]Sheet1!A442&lt;&gt;"",[107]Sheet1!A442,"")</f>
        <v/>
      </c>
      <c r="T510" t="str">
        <f>IF([108]Sheet1!A442&lt;&gt;"",[108]Sheet1!A442,"")</f>
        <v/>
      </c>
      <c r="U510" t="str">
        <f>IF([109]Sheet1!A442&lt;&gt;"",[109]Sheet1!A442,"")</f>
        <v/>
      </c>
      <c r="V510" t="str">
        <f>IF([110]Sheet1!A442&lt;&gt;"",[110]Sheet1!A442,"")</f>
        <v/>
      </c>
      <c r="W510" t="str">
        <f>IF([111]Sheet1!A442&lt;&gt;"",[111]Sheet1!A442,"")</f>
        <v/>
      </c>
      <c r="X510" t="str">
        <f>IF([112]Sheet1!A442&lt;&gt;"",[112]Sheet1!A442,"")</f>
        <v/>
      </c>
      <c r="Y510" t="str">
        <f>IF([113]Sheet1!A442&lt;&gt;"",[113]Sheet1!A442,"")</f>
        <v/>
      </c>
      <c r="Z510" t="str">
        <f>IF([114]Sheet1!A442&lt;&gt;"",[114]Sheet1!A442,"")</f>
        <v/>
      </c>
      <c r="AA510" t="str">
        <f>IF([115]Sheet1!A442&lt;&gt;"",[115]Sheet1!A442,"")</f>
        <v/>
      </c>
      <c r="AB510" t="str">
        <f>IF([116]Sheet1!A442&lt;&gt;"",[116]Sheet1!A442,"")</f>
        <v/>
      </c>
      <c r="AC510" t="str">
        <f>IF([117]Sheet1!A442&lt;&gt;"",[117]Sheet1!A442,"")</f>
        <v/>
      </c>
      <c r="AD510" t="str">
        <f>IF([118]Sheet1!A442&lt;&gt;"",[118]Sheet1!A442,"")</f>
        <v/>
      </c>
      <c r="AE510" t="str">
        <f>IF([119]Sheet1!A442&lt;&gt;"",[119]Sheet1!A442,"")</f>
        <v/>
      </c>
      <c r="AF510" t="str">
        <f>IF([120]Sheet1!A442&lt;&gt;"",[120]Sheet1!A442,"")</f>
        <v/>
      </c>
      <c r="AG510" t="str">
        <f>IF([121]Sheet1!A442&lt;&gt;"",[121]Sheet1!A442,"")</f>
        <v/>
      </c>
      <c r="AH510" t="str">
        <f>IF([122]Sheet1!A442&lt;&gt;"",[122]Sheet1!A442,"")</f>
        <v/>
      </c>
      <c r="AI510" t="str">
        <f>IF([123]Sheet1!A442&lt;&gt;"",[123]Sheet1!A442,"")</f>
        <v/>
      </c>
      <c r="AJ510" t="str">
        <f>IF([124]Sheet1!A442&lt;&gt;"",[124]Sheet1!A442,"")</f>
        <v/>
      </c>
      <c r="AK510" t="str">
        <f>IF([125]Sheet1!A442&lt;&gt;"",[125]Sheet1!A442,"")</f>
        <v/>
      </c>
      <c r="AL510" t="str">
        <f>IF([126]Sheet1!A442&lt;&gt;"",[126]Sheet1!A442,"")</f>
        <v/>
      </c>
      <c r="AM510" t="str">
        <f>IF([127]Sheet1!A442&lt;&gt;"",[127]Sheet1!A442,"")</f>
        <v/>
      </c>
      <c r="AN510" t="str">
        <f>IF([128]Sheet1!A442&lt;&gt;"",[128]Sheet1!A442,"")</f>
        <v/>
      </c>
      <c r="AO510" t="str">
        <f>IF([129]Sheet1!A442&lt;&gt;"",[129]Sheet1!A442,"")</f>
        <v/>
      </c>
      <c r="AP510" t="str">
        <f>IF([130]Sheet1!A442&lt;&gt;"",[130]Sheet1!A442,"")</f>
        <v/>
      </c>
      <c r="AQ510" t="str">
        <f>IF([131]Sheet1!A442&lt;&gt;"",[131]Sheet1!A442,"")</f>
        <v/>
      </c>
      <c r="AR510" t="str">
        <f>IF([132]Sheet1!A442&lt;&gt;"",[132]Sheet1!A442,"")</f>
        <v/>
      </c>
      <c r="AS510" t="str">
        <f>IF([133]Sheet1!A442&lt;&gt;"",[133]Sheet1!A442,"")</f>
        <v/>
      </c>
      <c r="AT510" t="str">
        <f>IF([134]Sheet1!A442&lt;&gt;"",[134]Sheet1!A442,"")</f>
        <v/>
      </c>
      <c r="AU510" t="str">
        <f>IF([135]Sheet1!A442&lt;&gt;"",[135]Sheet1!A442,"")</f>
        <v/>
      </c>
      <c r="AV510" t="str">
        <f>IF([136]Sheet1!A442&lt;&gt;"",[136]Sheet1!A442,"")</f>
        <v/>
      </c>
      <c r="AW510" t="str">
        <f>IF([137]Sheet1!A442&lt;&gt;"",[137]Sheet1!A442,"")</f>
        <v/>
      </c>
      <c r="AX510" t="str">
        <f>IF([138]Sheet1!A442&lt;&gt;"",[138]Sheet1!A442,"")</f>
        <v/>
      </c>
      <c r="AY510" t="str">
        <f>IF([139]Sheet1!A442&lt;&gt;"",[139]Sheet1!A442,"")</f>
        <v/>
      </c>
      <c r="AZ510" t="str">
        <f>IF([140]Sheet1!A442&lt;&gt;"",[140]Sheet1!A442,"")</f>
        <v/>
      </c>
      <c r="BA510" t="str">
        <f>IF([141]Sheet1!A442&lt;&gt;"",[141]Sheet1!A442,"")</f>
        <v/>
      </c>
      <c r="BB510" t="str">
        <f>IF([142]Sheet1!A442&lt;&gt;"",[142]Sheet1!A442,"")</f>
        <v/>
      </c>
      <c r="BC510" t="str">
        <f>IF([143]Sheet1!A442&lt;&gt;"",[143]Sheet1!A442,"")</f>
        <v/>
      </c>
      <c r="BD510" t="str">
        <f>IF([144]Sheet1!A442&lt;&gt;"",[144]Sheet1!A442,"")</f>
        <v/>
      </c>
      <c r="BE510" t="str">
        <f>IF([145]Sheet1!A442&lt;&gt;"",[145]Sheet1!A442,"")</f>
        <v/>
      </c>
      <c r="BF510" t="str">
        <f>IF([146]Sheet1!A442&lt;&gt;"",[146]Sheet1!A442,"")</f>
        <v/>
      </c>
      <c r="BG510" t="str">
        <f>IF([147]Sheet1!A442&lt;&gt;"",[147]Sheet1!A442,"")</f>
        <v/>
      </c>
      <c r="BH510" t="str">
        <f>IF([148]Sheet1!A442&lt;&gt;"",[148]Sheet1!A442,"")</f>
        <v/>
      </c>
      <c r="BI510" t="str">
        <f>IF([149]Sheet1!A442&lt;&gt;"",[149]Sheet1!A442,"")</f>
        <v/>
      </c>
      <c r="BJ510" t="str">
        <f>IF([150]Sheet1!A442&lt;&gt;"",[150]Sheet1!A442,"")</f>
        <v/>
      </c>
      <c r="BK510" t="str">
        <f>IF([151]Sheet1!A442&lt;&gt;"",[151]Sheet1!A442,"")</f>
        <v/>
      </c>
      <c r="BL510" t="str">
        <f>IF([152]Sheet1!A442&lt;&gt;"",[152]Sheet1!A442,"")</f>
        <v/>
      </c>
      <c r="BM510" t="str">
        <f>IF([153]Sheet1!A442&lt;&gt;"",[153]Sheet1!A442,"")</f>
        <v/>
      </c>
      <c r="BN510" t="str">
        <f>IF([154]Sheet1!A442&lt;&gt;"",[154]Sheet1!A442,"")</f>
        <v/>
      </c>
      <c r="BO510" t="str">
        <f>IF([155]Sheet1!A442&lt;&gt;"",[155]Sheet1!A442,"")</f>
        <v/>
      </c>
      <c r="BP510">
        <f>IF([156]Sheet1!A442&lt;&gt;"",[156]Sheet1!A442,"")</f>
        <v>153</v>
      </c>
      <c r="BQ510">
        <f>IF([157]Sheet1!A442&lt;&gt;"",[157]Sheet1!A442,"")</f>
        <v>344</v>
      </c>
      <c r="BR510">
        <f>IF([158]Sheet1!A442&lt;&gt;"",[158]Sheet1!A442,"")</f>
        <v>385</v>
      </c>
      <c r="BS510">
        <f>IF([159]Sheet1!A442&lt;&gt;"",[159]Sheet1!A442,"")</f>
        <v>563</v>
      </c>
      <c r="BT510">
        <f>IF([160]Sheet1!A442&lt;&gt;"",[160]Sheet1!A442,"")</f>
        <v>251</v>
      </c>
      <c r="BU510">
        <f>IF([161]Sheet1!A442&lt;&gt;"",[161]Sheet1!A442,"")</f>
        <v>267</v>
      </c>
      <c r="BV510">
        <f>IF([162]Sheet1!A442&lt;&gt;"",[162]Sheet1!A442,"")</f>
        <v>68</v>
      </c>
      <c r="BW510">
        <f>IF([163]Sheet1!A442&lt;&gt;"",[163]Sheet1!A442,"")</f>
        <v>415</v>
      </c>
      <c r="BX510">
        <f>IF([164]Sheet1!A442&lt;&gt;"",[164]Sheet1!A442,"")</f>
        <v>216</v>
      </c>
      <c r="BY510">
        <f>IF([165]Sheet1!A442&lt;&gt;"",[165]Sheet1!A442,"")</f>
        <v>47</v>
      </c>
      <c r="BZ510">
        <f>IF([166]Sheet1!A442&lt;&gt;"",[166]Sheet1!A442,"")</f>
        <v>311</v>
      </c>
      <c r="CA510">
        <f>IF([167]Sheet1!A442&lt;&gt;"",[167]Sheet1!A442,"")</f>
        <v>653</v>
      </c>
      <c r="CB510">
        <f>IF([168]Sheet1!A442&lt;&gt;"",[168]Sheet1!A442,"")</f>
        <v>216</v>
      </c>
      <c r="CC510">
        <f>IF([169]Sheet1!A442&lt;&gt;"",[169]Sheet1!A442,"")</f>
        <v>588</v>
      </c>
      <c r="CD510">
        <f>IF([170]Sheet1!A442&lt;&gt;"",[170]Sheet1!A442,"")</f>
        <v>505</v>
      </c>
      <c r="CE510">
        <f>IF([171]Sheet1!A442&lt;&gt;"",[171]Sheet1!A442,"")</f>
        <v>468</v>
      </c>
      <c r="CF510">
        <f>IF([172]Sheet1!A442&lt;&gt;"",[172]Sheet1!A442,"")</f>
        <v>434</v>
      </c>
      <c r="CG510">
        <f>IF([173]Sheet1!A442&lt;&gt;"",[173]Sheet1!A442,"")</f>
        <v>329</v>
      </c>
      <c r="CH510">
        <f>IF([174]Sheet1!A442&lt;&gt;"",[174]Sheet1!A442,"")</f>
        <v>349</v>
      </c>
      <c r="CI510">
        <f>IF([175]Sheet1!A442&lt;&gt;"",[175]Sheet1!A442,"")</f>
        <v>449</v>
      </c>
      <c r="CJ510">
        <f>IF([176]Sheet1!A442&lt;&gt;"",[176]Sheet1!A442,"")</f>
        <v>596</v>
      </c>
      <c r="CK510" t="str">
        <f>IF([177]Sheet1!A442&lt;&gt;"",[177]Sheet1!A442,"")</f>
        <v/>
      </c>
      <c r="CL510" t="str">
        <f>IF([178]Sheet1!A442&lt;&gt;"",[178]Sheet1!A442,"")</f>
        <v/>
      </c>
    </row>
    <row r="511" spans="2:90">
      <c r="B511" t="str">
        <f>IF([90]Sheet1!A443&lt;&gt;"",[90]Sheet1!A443,"")</f>
        <v/>
      </c>
      <c r="C511" t="str">
        <f>IF([91]Sheet1!A443&lt;&gt;"",[91]Sheet1!A443,"")</f>
        <v/>
      </c>
      <c r="D511" t="str">
        <f>IF([92]Sheet1!A443&lt;&gt;"",[92]Sheet1!A443,"")</f>
        <v/>
      </c>
      <c r="E511" t="str">
        <f>IF([93]Sheet1!A443&lt;&gt;"",[93]Sheet1!A443,"")</f>
        <v/>
      </c>
      <c r="F511" t="str">
        <f>IF([94]Sheet1!A443&lt;&gt;"",[94]Sheet1!A443,"")</f>
        <v/>
      </c>
      <c r="G511" t="str">
        <f>IF([95]Sheet1!A443&lt;&gt;"",[95]Sheet1!A443,"")</f>
        <v/>
      </c>
      <c r="H511" t="str">
        <f>IF([96]Sheet1!A443&lt;&gt;"",[96]Sheet1!A443,"")</f>
        <v/>
      </c>
      <c r="I511" t="str">
        <f>IF([97]Sheet1!A443&lt;&gt;"",[97]Sheet1!A443,"")</f>
        <v/>
      </c>
      <c r="J511" t="str">
        <f>IF([98]Sheet1!A443&lt;&gt;"",[98]Sheet1!A443,"")</f>
        <v/>
      </c>
      <c r="K511" t="str">
        <f>IF([99]Sheet1!A443&lt;&gt;"",[99]Sheet1!A443,"")</f>
        <v/>
      </c>
      <c r="L511" t="str">
        <f>IF([100]Sheet1!A443&lt;&gt;"",[100]Sheet1!A443,"")</f>
        <v/>
      </c>
      <c r="M511" t="str">
        <f>IF([101]Sheet1!A443&lt;&gt;"",[101]Sheet1!A443,"")</f>
        <v/>
      </c>
      <c r="N511" t="str">
        <f>IF([102]Sheet1!A443&lt;&gt;"",[102]Sheet1!A443,"")</f>
        <v/>
      </c>
      <c r="O511" t="str">
        <f>IF([103]Sheet1!A443&lt;&gt;"",[103]Sheet1!A443,"")</f>
        <v/>
      </c>
      <c r="P511" t="str">
        <f>IF([104]Sheet1!A443&lt;&gt;"",[104]Sheet1!A443,"")</f>
        <v/>
      </c>
      <c r="Q511" t="str">
        <f>IF([105]Sheet1!A443&lt;&gt;"",[105]Sheet1!A443,"")</f>
        <v/>
      </c>
      <c r="R511" t="str">
        <f>IF([106]Sheet1!A443&lt;&gt;"",[106]Sheet1!A443,"")</f>
        <v/>
      </c>
      <c r="S511" t="str">
        <f>IF([107]Sheet1!A443&lt;&gt;"",[107]Sheet1!A443,"")</f>
        <v/>
      </c>
      <c r="T511" t="str">
        <f>IF([108]Sheet1!A443&lt;&gt;"",[108]Sheet1!A443,"")</f>
        <v/>
      </c>
      <c r="U511" t="str">
        <f>IF([109]Sheet1!A443&lt;&gt;"",[109]Sheet1!A443,"")</f>
        <v/>
      </c>
      <c r="V511" t="str">
        <f>IF([110]Sheet1!A443&lt;&gt;"",[110]Sheet1!A443,"")</f>
        <v/>
      </c>
      <c r="W511" t="str">
        <f>IF([111]Sheet1!A443&lt;&gt;"",[111]Sheet1!A443,"")</f>
        <v/>
      </c>
      <c r="X511" t="str">
        <f>IF([112]Sheet1!A443&lt;&gt;"",[112]Sheet1!A443,"")</f>
        <v/>
      </c>
      <c r="Y511" t="str">
        <f>IF([113]Sheet1!A443&lt;&gt;"",[113]Sheet1!A443,"")</f>
        <v/>
      </c>
      <c r="Z511" t="str">
        <f>IF([114]Sheet1!A443&lt;&gt;"",[114]Sheet1!A443,"")</f>
        <v/>
      </c>
      <c r="AA511" t="str">
        <f>IF([115]Sheet1!A443&lt;&gt;"",[115]Sheet1!A443,"")</f>
        <v/>
      </c>
      <c r="AB511" t="str">
        <f>IF([116]Sheet1!A443&lt;&gt;"",[116]Sheet1!A443,"")</f>
        <v/>
      </c>
      <c r="AC511" t="str">
        <f>IF([117]Sheet1!A443&lt;&gt;"",[117]Sheet1!A443,"")</f>
        <v/>
      </c>
      <c r="AD511" t="str">
        <f>IF([118]Sheet1!A443&lt;&gt;"",[118]Sheet1!A443,"")</f>
        <v/>
      </c>
      <c r="AE511" t="str">
        <f>IF([119]Sheet1!A443&lt;&gt;"",[119]Sheet1!A443,"")</f>
        <v/>
      </c>
      <c r="AF511" t="str">
        <f>IF([120]Sheet1!A443&lt;&gt;"",[120]Sheet1!A443,"")</f>
        <v/>
      </c>
      <c r="AG511" t="str">
        <f>IF([121]Sheet1!A443&lt;&gt;"",[121]Sheet1!A443,"")</f>
        <v/>
      </c>
      <c r="AH511" t="str">
        <f>IF([122]Sheet1!A443&lt;&gt;"",[122]Sheet1!A443,"")</f>
        <v/>
      </c>
      <c r="AI511" t="str">
        <f>IF([123]Sheet1!A443&lt;&gt;"",[123]Sheet1!A443,"")</f>
        <v/>
      </c>
      <c r="AJ511" t="str">
        <f>IF([124]Sheet1!A443&lt;&gt;"",[124]Sheet1!A443,"")</f>
        <v/>
      </c>
      <c r="AK511" t="str">
        <f>IF([125]Sheet1!A443&lt;&gt;"",[125]Sheet1!A443,"")</f>
        <v/>
      </c>
      <c r="AL511" t="str">
        <f>IF([126]Sheet1!A443&lt;&gt;"",[126]Sheet1!A443,"")</f>
        <v/>
      </c>
      <c r="AM511" t="str">
        <f>IF([127]Sheet1!A443&lt;&gt;"",[127]Sheet1!A443,"")</f>
        <v/>
      </c>
      <c r="AN511" t="str">
        <f>IF([128]Sheet1!A443&lt;&gt;"",[128]Sheet1!A443,"")</f>
        <v/>
      </c>
      <c r="AO511" t="str">
        <f>IF([129]Sheet1!A443&lt;&gt;"",[129]Sheet1!A443,"")</f>
        <v/>
      </c>
      <c r="AP511" t="str">
        <f>IF([130]Sheet1!A443&lt;&gt;"",[130]Sheet1!A443,"")</f>
        <v/>
      </c>
      <c r="AQ511" t="str">
        <f>IF([131]Sheet1!A443&lt;&gt;"",[131]Sheet1!A443,"")</f>
        <v/>
      </c>
      <c r="AR511" t="str">
        <f>IF([132]Sheet1!A443&lt;&gt;"",[132]Sheet1!A443,"")</f>
        <v/>
      </c>
      <c r="AS511" t="str">
        <f>IF([133]Sheet1!A443&lt;&gt;"",[133]Sheet1!A443,"")</f>
        <v/>
      </c>
      <c r="AT511" t="str">
        <f>IF([134]Sheet1!A443&lt;&gt;"",[134]Sheet1!A443,"")</f>
        <v/>
      </c>
      <c r="AU511" t="str">
        <f>IF([135]Sheet1!A443&lt;&gt;"",[135]Sheet1!A443,"")</f>
        <v/>
      </c>
      <c r="AV511" t="str">
        <f>IF([136]Sheet1!A443&lt;&gt;"",[136]Sheet1!A443,"")</f>
        <v/>
      </c>
      <c r="AW511" t="str">
        <f>IF([137]Sheet1!A443&lt;&gt;"",[137]Sheet1!A443,"")</f>
        <v/>
      </c>
      <c r="AX511" t="str">
        <f>IF([138]Sheet1!A443&lt;&gt;"",[138]Sheet1!A443,"")</f>
        <v/>
      </c>
      <c r="AY511" t="str">
        <f>IF([139]Sheet1!A443&lt;&gt;"",[139]Sheet1!A443,"")</f>
        <v/>
      </c>
      <c r="AZ511" t="str">
        <f>IF([140]Sheet1!A443&lt;&gt;"",[140]Sheet1!A443,"")</f>
        <v/>
      </c>
      <c r="BA511" t="str">
        <f>IF([141]Sheet1!A443&lt;&gt;"",[141]Sheet1!A443,"")</f>
        <v/>
      </c>
      <c r="BB511" t="str">
        <f>IF([142]Sheet1!A443&lt;&gt;"",[142]Sheet1!A443,"")</f>
        <v/>
      </c>
      <c r="BC511" t="str">
        <f>IF([143]Sheet1!A443&lt;&gt;"",[143]Sheet1!A443,"")</f>
        <v/>
      </c>
      <c r="BD511" t="str">
        <f>IF([144]Sheet1!A443&lt;&gt;"",[144]Sheet1!A443,"")</f>
        <v/>
      </c>
      <c r="BE511" t="str">
        <f>IF([145]Sheet1!A443&lt;&gt;"",[145]Sheet1!A443,"")</f>
        <v/>
      </c>
      <c r="BF511" t="str">
        <f>IF([146]Sheet1!A443&lt;&gt;"",[146]Sheet1!A443,"")</f>
        <v/>
      </c>
      <c r="BG511" t="str">
        <f>IF([147]Sheet1!A443&lt;&gt;"",[147]Sheet1!A443,"")</f>
        <v/>
      </c>
      <c r="BH511" t="str">
        <f>IF([148]Sheet1!A443&lt;&gt;"",[148]Sheet1!A443,"")</f>
        <v/>
      </c>
      <c r="BI511" t="str">
        <f>IF([149]Sheet1!A443&lt;&gt;"",[149]Sheet1!A443,"")</f>
        <v/>
      </c>
      <c r="BJ511" t="str">
        <f>IF([150]Sheet1!A443&lt;&gt;"",[150]Sheet1!A443,"")</f>
        <v/>
      </c>
      <c r="BK511" t="str">
        <f>IF([151]Sheet1!A443&lt;&gt;"",[151]Sheet1!A443,"")</f>
        <v/>
      </c>
      <c r="BL511" t="str">
        <f>IF([152]Sheet1!A443&lt;&gt;"",[152]Sheet1!A443,"")</f>
        <v/>
      </c>
      <c r="BM511" t="str">
        <f>IF([153]Sheet1!A443&lt;&gt;"",[153]Sheet1!A443,"")</f>
        <v/>
      </c>
      <c r="BN511" t="str">
        <f>IF([154]Sheet1!A443&lt;&gt;"",[154]Sheet1!A443,"")</f>
        <v/>
      </c>
      <c r="BO511" t="str">
        <f>IF([155]Sheet1!A443&lt;&gt;"",[155]Sheet1!A443,"")</f>
        <v/>
      </c>
      <c r="BP511">
        <f>IF([156]Sheet1!A443&lt;&gt;"",[156]Sheet1!A443,"")</f>
        <v>49</v>
      </c>
      <c r="BQ511">
        <f>IF([157]Sheet1!A443&lt;&gt;"",[157]Sheet1!A443,"")</f>
        <v>580</v>
      </c>
      <c r="BR511">
        <f>IF([158]Sheet1!A443&lt;&gt;"",[158]Sheet1!A443,"")</f>
        <v>242</v>
      </c>
      <c r="BS511">
        <f>IF([159]Sheet1!A443&lt;&gt;"",[159]Sheet1!A443,"")</f>
        <v>0</v>
      </c>
      <c r="BT511">
        <f>IF([160]Sheet1!A443&lt;&gt;"",[160]Sheet1!A443,"")</f>
        <v>113</v>
      </c>
      <c r="BU511">
        <f>IF([161]Sheet1!A443&lt;&gt;"",[161]Sheet1!A443,"")</f>
        <v>108</v>
      </c>
      <c r="BV511">
        <f>IF([162]Sheet1!A443&lt;&gt;"",[162]Sheet1!A443,"")</f>
        <v>588</v>
      </c>
      <c r="BW511">
        <f>IF([163]Sheet1!A443&lt;&gt;"",[163]Sheet1!A443,"")</f>
        <v>646</v>
      </c>
      <c r="BX511">
        <f>IF([164]Sheet1!A443&lt;&gt;"",[164]Sheet1!A443,"")</f>
        <v>635</v>
      </c>
      <c r="BY511">
        <f>IF([165]Sheet1!A443&lt;&gt;"",[165]Sheet1!A443,"")</f>
        <v>630</v>
      </c>
      <c r="BZ511">
        <f>IF([166]Sheet1!A443&lt;&gt;"",[166]Sheet1!A443,"")</f>
        <v>97</v>
      </c>
      <c r="CA511">
        <f>IF([167]Sheet1!A443&lt;&gt;"",[167]Sheet1!A443,"")</f>
        <v>634</v>
      </c>
      <c r="CB511">
        <f>IF([168]Sheet1!A443&lt;&gt;"",[168]Sheet1!A443,"")</f>
        <v>45</v>
      </c>
      <c r="CC511">
        <f>IF([169]Sheet1!A443&lt;&gt;"",[169]Sheet1!A443,"")</f>
        <v>587</v>
      </c>
      <c r="CD511">
        <f>IF([170]Sheet1!A443&lt;&gt;"",[170]Sheet1!A443,"")</f>
        <v>613</v>
      </c>
      <c r="CE511">
        <f>IF([171]Sheet1!A443&lt;&gt;"",[171]Sheet1!A443,"")</f>
        <v>26</v>
      </c>
      <c r="CF511">
        <f>IF([172]Sheet1!A443&lt;&gt;"",[172]Sheet1!A443,"")</f>
        <v>599</v>
      </c>
      <c r="CG511">
        <f>IF([173]Sheet1!A443&lt;&gt;"",[173]Sheet1!A443,"")</f>
        <v>426</v>
      </c>
      <c r="CH511">
        <f>IF([174]Sheet1!A443&lt;&gt;"",[174]Sheet1!A443,"")</f>
        <v>297</v>
      </c>
      <c r="CI511">
        <f>IF([175]Sheet1!A443&lt;&gt;"",[175]Sheet1!A443,"")</f>
        <v>42</v>
      </c>
      <c r="CJ511">
        <f>IF([176]Sheet1!A443&lt;&gt;"",[176]Sheet1!A443,"")</f>
        <v>153</v>
      </c>
      <c r="CK511" t="str">
        <f>IF([177]Sheet1!A443&lt;&gt;"",[177]Sheet1!A443,"")</f>
        <v/>
      </c>
      <c r="CL511" t="str">
        <f>IF([178]Sheet1!A443&lt;&gt;"",[178]Sheet1!A443,"")</f>
        <v/>
      </c>
    </row>
    <row r="512" spans="2:90">
      <c r="B512" t="str">
        <f>IF([90]Sheet1!A444&lt;&gt;"",[90]Sheet1!A444,"")</f>
        <v/>
      </c>
      <c r="C512" t="str">
        <f>IF([91]Sheet1!A444&lt;&gt;"",[91]Sheet1!A444,"")</f>
        <v/>
      </c>
      <c r="D512" t="str">
        <f>IF([92]Sheet1!A444&lt;&gt;"",[92]Sheet1!A444,"")</f>
        <v/>
      </c>
      <c r="E512" t="str">
        <f>IF([93]Sheet1!A444&lt;&gt;"",[93]Sheet1!A444,"")</f>
        <v/>
      </c>
      <c r="F512" t="str">
        <f>IF([94]Sheet1!A444&lt;&gt;"",[94]Sheet1!A444,"")</f>
        <v/>
      </c>
      <c r="G512" t="str">
        <f>IF([95]Sheet1!A444&lt;&gt;"",[95]Sheet1!A444,"")</f>
        <v/>
      </c>
      <c r="H512" t="str">
        <f>IF([96]Sheet1!A444&lt;&gt;"",[96]Sheet1!A444,"")</f>
        <v/>
      </c>
      <c r="I512" t="str">
        <f>IF([97]Sheet1!A444&lt;&gt;"",[97]Sheet1!A444,"")</f>
        <v/>
      </c>
      <c r="J512" t="str">
        <f>IF([98]Sheet1!A444&lt;&gt;"",[98]Sheet1!A444,"")</f>
        <v/>
      </c>
      <c r="K512" t="str">
        <f>IF([99]Sheet1!A444&lt;&gt;"",[99]Sheet1!A444,"")</f>
        <v/>
      </c>
      <c r="L512" t="str">
        <f>IF([100]Sheet1!A444&lt;&gt;"",[100]Sheet1!A444,"")</f>
        <v/>
      </c>
      <c r="M512" t="str">
        <f>IF([101]Sheet1!A444&lt;&gt;"",[101]Sheet1!A444,"")</f>
        <v/>
      </c>
      <c r="N512" t="str">
        <f>IF([102]Sheet1!A444&lt;&gt;"",[102]Sheet1!A444,"")</f>
        <v/>
      </c>
      <c r="O512" t="str">
        <f>IF([103]Sheet1!A444&lt;&gt;"",[103]Sheet1!A444,"")</f>
        <v/>
      </c>
      <c r="P512" t="str">
        <f>IF([104]Sheet1!A444&lt;&gt;"",[104]Sheet1!A444,"")</f>
        <v/>
      </c>
      <c r="Q512" t="str">
        <f>IF([105]Sheet1!A444&lt;&gt;"",[105]Sheet1!A444,"")</f>
        <v/>
      </c>
      <c r="R512" t="str">
        <f>IF([106]Sheet1!A444&lt;&gt;"",[106]Sheet1!A444,"")</f>
        <v/>
      </c>
      <c r="S512" t="str">
        <f>IF([107]Sheet1!A444&lt;&gt;"",[107]Sheet1!A444,"")</f>
        <v/>
      </c>
      <c r="T512" t="str">
        <f>IF([108]Sheet1!A444&lt;&gt;"",[108]Sheet1!A444,"")</f>
        <v/>
      </c>
      <c r="U512" t="str">
        <f>IF([109]Sheet1!A444&lt;&gt;"",[109]Sheet1!A444,"")</f>
        <v/>
      </c>
      <c r="V512" t="str">
        <f>IF([110]Sheet1!A444&lt;&gt;"",[110]Sheet1!A444,"")</f>
        <v/>
      </c>
      <c r="W512" t="str">
        <f>IF([111]Sheet1!A444&lt;&gt;"",[111]Sheet1!A444,"")</f>
        <v/>
      </c>
      <c r="X512" t="str">
        <f>IF([112]Sheet1!A444&lt;&gt;"",[112]Sheet1!A444,"")</f>
        <v/>
      </c>
      <c r="Y512" t="str">
        <f>IF([113]Sheet1!A444&lt;&gt;"",[113]Sheet1!A444,"")</f>
        <v/>
      </c>
      <c r="Z512" t="str">
        <f>IF([114]Sheet1!A444&lt;&gt;"",[114]Sheet1!A444,"")</f>
        <v/>
      </c>
      <c r="AA512" t="str">
        <f>IF([115]Sheet1!A444&lt;&gt;"",[115]Sheet1!A444,"")</f>
        <v/>
      </c>
      <c r="AB512" t="str">
        <f>IF([116]Sheet1!A444&lt;&gt;"",[116]Sheet1!A444,"")</f>
        <v/>
      </c>
      <c r="AC512" t="str">
        <f>IF([117]Sheet1!A444&lt;&gt;"",[117]Sheet1!A444,"")</f>
        <v/>
      </c>
      <c r="AD512" t="str">
        <f>IF([118]Sheet1!A444&lt;&gt;"",[118]Sheet1!A444,"")</f>
        <v/>
      </c>
      <c r="AE512" t="str">
        <f>IF([119]Sheet1!A444&lt;&gt;"",[119]Sheet1!A444,"")</f>
        <v/>
      </c>
      <c r="AF512" t="str">
        <f>IF([120]Sheet1!A444&lt;&gt;"",[120]Sheet1!A444,"")</f>
        <v/>
      </c>
      <c r="AG512" t="str">
        <f>IF([121]Sheet1!A444&lt;&gt;"",[121]Sheet1!A444,"")</f>
        <v/>
      </c>
      <c r="AH512" t="str">
        <f>IF([122]Sheet1!A444&lt;&gt;"",[122]Sheet1!A444,"")</f>
        <v/>
      </c>
      <c r="AI512" t="str">
        <f>IF([123]Sheet1!A444&lt;&gt;"",[123]Sheet1!A444,"")</f>
        <v/>
      </c>
      <c r="AJ512" t="str">
        <f>IF([124]Sheet1!A444&lt;&gt;"",[124]Sheet1!A444,"")</f>
        <v/>
      </c>
      <c r="AK512" t="str">
        <f>IF([125]Sheet1!A444&lt;&gt;"",[125]Sheet1!A444,"")</f>
        <v/>
      </c>
      <c r="AL512" t="str">
        <f>IF([126]Sheet1!A444&lt;&gt;"",[126]Sheet1!A444,"")</f>
        <v/>
      </c>
      <c r="AM512" t="str">
        <f>IF([127]Sheet1!A444&lt;&gt;"",[127]Sheet1!A444,"")</f>
        <v/>
      </c>
      <c r="AN512" t="str">
        <f>IF([128]Sheet1!A444&lt;&gt;"",[128]Sheet1!A444,"")</f>
        <v/>
      </c>
      <c r="AO512" t="str">
        <f>IF([129]Sheet1!A444&lt;&gt;"",[129]Sheet1!A444,"")</f>
        <v/>
      </c>
      <c r="AP512" t="str">
        <f>IF([130]Sheet1!A444&lt;&gt;"",[130]Sheet1!A444,"")</f>
        <v/>
      </c>
      <c r="AQ512" t="str">
        <f>IF([131]Sheet1!A444&lt;&gt;"",[131]Sheet1!A444,"")</f>
        <v/>
      </c>
      <c r="AR512" t="str">
        <f>IF([132]Sheet1!A444&lt;&gt;"",[132]Sheet1!A444,"")</f>
        <v/>
      </c>
      <c r="AS512" t="str">
        <f>IF([133]Sheet1!A444&lt;&gt;"",[133]Sheet1!A444,"")</f>
        <v/>
      </c>
      <c r="AT512" t="str">
        <f>IF([134]Sheet1!A444&lt;&gt;"",[134]Sheet1!A444,"")</f>
        <v/>
      </c>
      <c r="AU512" t="str">
        <f>IF([135]Sheet1!A444&lt;&gt;"",[135]Sheet1!A444,"")</f>
        <v/>
      </c>
      <c r="AV512" t="str">
        <f>IF([136]Sheet1!A444&lt;&gt;"",[136]Sheet1!A444,"")</f>
        <v/>
      </c>
      <c r="AW512" t="str">
        <f>IF([137]Sheet1!A444&lt;&gt;"",[137]Sheet1!A444,"")</f>
        <v/>
      </c>
      <c r="AX512" t="str">
        <f>IF([138]Sheet1!A444&lt;&gt;"",[138]Sheet1!A444,"")</f>
        <v/>
      </c>
      <c r="AY512" t="str">
        <f>IF([139]Sheet1!A444&lt;&gt;"",[139]Sheet1!A444,"")</f>
        <v/>
      </c>
      <c r="AZ512" t="str">
        <f>IF([140]Sheet1!A444&lt;&gt;"",[140]Sheet1!A444,"")</f>
        <v/>
      </c>
      <c r="BA512" t="str">
        <f>IF([141]Sheet1!A444&lt;&gt;"",[141]Sheet1!A444,"")</f>
        <v/>
      </c>
      <c r="BB512" t="str">
        <f>IF([142]Sheet1!A444&lt;&gt;"",[142]Sheet1!A444,"")</f>
        <v/>
      </c>
      <c r="BC512" t="str">
        <f>IF([143]Sheet1!A444&lt;&gt;"",[143]Sheet1!A444,"")</f>
        <v/>
      </c>
      <c r="BD512" t="str">
        <f>IF([144]Sheet1!A444&lt;&gt;"",[144]Sheet1!A444,"")</f>
        <v/>
      </c>
      <c r="BE512" t="str">
        <f>IF([145]Sheet1!A444&lt;&gt;"",[145]Sheet1!A444,"")</f>
        <v/>
      </c>
      <c r="BF512" t="str">
        <f>IF([146]Sheet1!A444&lt;&gt;"",[146]Sheet1!A444,"")</f>
        <v/>
      </c>
      <c r="BG512" t="str">
        <f>IF([147]Sheet1!A444&lt;&gt;"",[147]Sheet1!A444,"")</f>
        <v/>
      </c>
      <c r="BH512" t="str">
        <f>IF([148]Sheet1!A444&lt;&gt;"",[148]Sheet1!A444,"")</f>
        <v/>
      </c>
      <c r="BI512" t="str">
        <f>IF([149]Sheet1!A444&lt;&gt;"",[149]Sheet1!A444,"")</f>
        <v/>
      </c>
      <c r="BJ512" t="str">
        <f>IF([150]Sheet1!A444&lt;&gt;"",[150]Sheet1!A444,"")</f>
        <v/>
      </c>
      <c r="BK512" t="str">
        <f>IF([151]Sheet1!A444&lt;&gt;"",[151]Sheet1!A444,"")</f>
        <v/>
      </c>
      <c r="BL512" t="str">
        <f>IF([152]Sheet1!A444&lt;&gt;"",[152]Sheet1!A444,"")</f>
        <v/>
      </c>
      <c r="BM512" t="str">
        <f>IF([153]Sheet1!A444&lt;&gt;"",[153]Sheet1!A444,"")</f>
        <v/>
      </c>
      <c r="BN512" t="str">
        <f>IF([154]Sheet1!A444&lt;&gt;"",[154]Sheet1!A444,"")</f>
        <v/>
      </c>
      <c r="BO512" t="str">
        <f>IF([155]Sheet1!A444&lt;&gt;"",[155]Sheet1!A444,"")</f>
        <v/>
      </c>
      <c r="BP512">
        <f>IF([156]Sheet1!A444&lt;&gt;"",[156]Sheet1!A444,"")</f>
        <v>516</v>
      </c>
      <c r="BQ512">
        <f>IF([157]Sheet1!A444&lt;&gt;"",[157]Sheet1!A444,"")</f>
        <v>282</v>
      </c>
      <c r="BR512">
        <f>IF([158]Sheet1!A444&lt;&gt;"",[158]Sheet1!A444,"")</f>
        <v>107</v>
      </c>
      <c r="BS512">
        <f>IF([159]Sheet1!A444&lt;&gt;"",[159]Sheet1!A444,"")</f>
        <v>248</v>
      </c>
      <c r="BT512">
        <f>IF([160]Sheet1!A444&lt;&gt;"",[160]Sheet1!A444,"")</f>
        <v>465</v>
      </c>
      <c r="BU512">
        <f>IF([161]Sheet1!A444&lt;&gt;"",[161]Sheet1!A444,"")</f>
        <v>385</v>
      </c>
      <c r="BV512">
        <f>IF([162]Sheet1!A444&lt;&gt;"",[162]Sheet1!A444,"")</f>
        <v>511</v>
      </c>
      <c r="BW512">
        <f>IF([163]Sheet1!A444&lt;&gt;"",[163]Sheet1!A444,"")</f>
        <v>321</v>
      </c>
      <c r="BX512">
        <f>IF([164]Sheet1!A444&lt;&gt;"",[164]Sheet1!A444,"")</f>
        <v>275</v>
      </c>
      <c r="BY512">
        <f>IF([165]Sheet1!A444&lt;&gt;"",[165]Sheet1!A444,"")</f>
        <v>182</v>
      </c>
      <c r="BZ512">
        <f>IF([166]Sheet1!A444&lt;&gt;"",[166]Sheet1!A444,"")</f>
        <v>182</v>
      </c>
      <c r="CA512">
        <f>IF([167]Sheet1!A444&lt;&gt;"",[167]Sheet1!A444,"")</f>
        <v>229</v>
      </c>
      <c r="CB512">
        <f>IF([168]Sheet1!A444&lt;&gt;"",[168]Sheet1!A444,"")</f>
        <v>575</v>
      </c>
      <c r="CC512">
        <f>IF([169]Sheet1!A444&lt;&gt;"",[169]Sheet1!A444,"")</f>
        <v>25</v>
      </c>
      <c r="CD512">
        <f>IF([170]Sheet1!A444&lt;&gt;"",[170]Sheet1!A444,"")</f>
        <v>374</v>
      </c>
      <c r="CE512">
        <f>IF([171]Sheet1!A444&lt;&gt;"",[171]Sheet1!A444,"")</f>
        <v>242</v>
      </c>
      <c r="CF512">
        <f>IF([172]Sheet1!A444&lt;&gt;"",[172]Sheet1!A444,"")</f>
        <v>592</v>
      </c>
      <c r="CG512">
        <f>IF([173]Sheet1!A444&lt;&gt;"",[173]Sheet1!A444,"")</f>
        <v>124</v>
      </c>
      <c r="CH512">
        <f>IF([174]Sheet1!A444&lt;&gt;"",[174]Sheet1!A444,"")</f>
        <v>340</v>
      </c>
      <c r="CI512">
        <f>IF([175]Sheet1!A444&lt;&gt;"",[175]Sheet1!A444,"")</f>
        <v>81</v>
      </c>
      <c r="CJ512">
        <f>IF([176]Sheet1!A444&lt;&gt;"",[176]Sheet1!A444,"")</f>
        <v>27</v>
      </c>
      <c r="CK512" t="str">
        <f>IF([177]Sheet1!A444&lt;&gt;"",[177]Sheet1!A444,"")</f>
        <v/>
      </c>
      <c r="CL512" t="str">
        <f>IF([178]Sheet1!A444&lt;&gt;"",[178]Sheet1!A444,"")</f>
        <v/>
      </c>
    </row>
    <row r="513" spans="2:90">
      <c r="B513" t="str">
        <f>IF([90]Sheet1!A445&lt;&gt;"",[90]Sheet1!A445,"")</f>
        <v/>
      </c>
      <c r="C513" t="str">
        <f>IF([91]Sheet1!A445&lt;&gt;"",[91]Sheet1!A445,"")</f>
        <v/>
      </c>
      <c r="D513" t="str">
        <f>IF([92]Sheet1!A445&lt;&gt;"",[92]Sheet1!A445,"")</f>
        <v/>
      </c>
      <c r="E513" t="str">
        <f>IF([93]Sheet1!A445&lt;&gt;"",[93]Sheet1!A445,"")</f>
        <v/>
      </c>
      <c r="F513" t="str">
        <f>IF([94]Sheet1!A445&lt;&gt;"",[94]Sheet1!A445,"")</f>
        <v/>
      </c>
      <c r="G513" t="str">
        <f>IF([95]Sheet1!A445&lt;&gt;"",[95]Sheet1!A445,"")</f>
        <v/>
      </c>
      <c r="H513" t="str">
        <f>IF([96]Sheet1!A445&lt;&gt;"",[96]Sheet1!A445,"")</f>
        <v/>
      </c>
      <c r="I513" t="str">
        <f>IF([97]Sheet1!A445&lt;&gt;"",[97]Sheet1!A445,"")</f>
        <v/>
      </c>
      <c r="J513" t="str">
        <f>IF([98]Sheet1!A445&lt;&gt;"",[98]Sheet1!A445,"")</f>
        <v/>
      </c>
      <c r="K513" t="str">
        <f>IF([99]Sheet1!A445&lt;&gt;"",[99]Sheet1!A445,"")</f>
        <v/>
      </c>
      <c r="L513" t="str">
        <f>IF([100]Sheet1!A445&lt;&gt;"",[100]Sheet1!A445,"")</f>
        <v/>
      </c>
      <c r="M513" t="str">
        <f>IF([101]Sheet1!A445&lt;&gt;"",[101]Sheet1!A445,"")</f>
        <v/>
      </c>
      <c r="N513" t="str">
        <f>IF([102]Sheet1!A445&lt;&gt;"",[102]Sheet1!A445,"")</f>
        <v/>
      </c>
      <c r="O513" t="str">
        <f>IF([103]Sheet1!A445&lt;&gt;"",[103]Sheet1!A445,"")</f>
        <v/>
      </c>
      <c r="P513" t="str">
        <f>IF([104]Sheet1!A445&lt;&gt;"",[104]Sheet1!A445,"")</f>
        <v/>
      </c>
      <c r="Q513" t="str">
        <f>IF([105]Sheet1!A445&lt;&gt;"",[105]Sheet1!A445,"")</f>
        <v/>
      </c>
      <c r="R513" t="str">
        <f>IF([106]Sheet1!A445&lt;&gt;"",[106]Sheet1!A445,"")</f>
        <v/>
      </c>
      <c r="S513" t="str">
        <f>IF([107]Sheet1!A445&lt;&gt;"",[107]Sheet1!A445,"")</f>
        <v/>
      </c>
      <c r="T513" t="str">
        <f>IF([108]Sheet1!A445&lt;&gt;"",[108]Sheet1!A445,"")</f>
        <v/>
      </c>
      <c r="U513" t="str">
        <f>IF([109]Sheet1!A445&lt;&gt;"",[109]Sheet1!A445,"")</f>
        <v/>
      </c>
      <c r="V513" t="str">
        <f>IF([110]Sheet1!A445&lt;&gt;"",[110]Sheet1!A445,"")</f>
        <v/>
      </c>
      <c r="W513" t="str">
        <f>IF([111]Sheet1!A445&lt;&gt;"",[111]Sheet1!A445,"")</f>
        <v/>
      </c>
      <c r="X513" t="str">
        <f>IF([112]Sheet1!A445&lt;&gt;"",[112]Sheet1!A445,"")</f>
        <v/>
      </c>
      <c r="Y513" t="str">
        <f>IF([113]Sheet1!A445&lt;&gt;"",[113]Sheet1!A445,"")</f>
        <v/>
      </c>
      <c r="Z513" t="str">
        <f>IF([114]Sheet1!A445&lt;&gt;"",[114]Sheet1!A445,"")</f>
        <v/>
      </c>
      <c r="AA513" t="str">
        <f>IF([115]Sheet1!A445&lt;&gt;"",[115]Sheet1!A445,"")</f>
        <v/>
      </c>
      <c r="AB513" t="str">
        <f>IF([116]Sheet1!A445&lt;&gt;"",[116]Sheet1!A445,"")</f>
        <v/>
      </c>
      <c r="AC513" t="str">
        <f>IF([117]Sheet1!A445&lt;&gt;"",[117]Sheet1!A445,"")</f>
        <v/>
      </c>
      <c r="AD513" t="str">
        <f>IF([118]Sheet1!A445&lt;&gt;"",[118]Sheet1!A445,"")</f>
        <v/>
      </c>
      <c r="AE513" t="str">
        <f>IF([119]Sheet1!A445&lt;&gt;"",[119]Sheet1!A445,"")</f>
        <v/>
      </c>
      <c r="AF513" t="str">
        <f>IF([120]Sheet1!A445&lt;&gt;"",[120]Sheet1!A445,"")</f>
        <v/>
      </c>
      <c r="AG513" t="str">
        <f>IF([121]Sheet1!A445&lt;&gt;"",[121]Sheet1!A445,"")</f>
        <v/>
      </c>
      <c r="AH513" t="str">
        <f>IF([122]Sheet1!A445&lt;&gt;"",[122]Sheet1!A445,"")</f>
        <v/>
      </c>
      <c r="AI513" t="str">
        <f>IF([123]Sheet1!A445&lt;&gt;"",[123]Sheet1!A445,"")</f>
        <v/>
      </c>
      <c r="AJ513" t="str">
        <f>IF([124]Sheet1!A445&lt;&gt;"",[124]Sheet1!A445,"")</f>
        <v/>
      </c>
      <c r="AK513" t="str">
        <f>IF([125]Sheet1!A445&lt;&gt;"",[125]Sheet1!A445,"")</f>
        <v/>
      </c>
      <c r="AL513" t="str">
        <f>IF([126]Sheet1!A445&lt;&gt;"",[126]Sheet1!A445,"")</f>
        <v/>
      </c>
      <c r="AM513" t="str">
        <f>IF([127]Sheet1!A445&lt;&gt;"",[127]Sheet1!A445,"")</f>
        <v/>
      </c>
      <c r="AN513" t="str">
        <f>IF([128]Sheet1!A445&lt;&gt;"",[128]Sheet1!A445,"")</f>
        <v/>
      </c>
      <c r="AO513" t="str">
        <f>IF([129]Sheet1!A445&lt;&gt;"",[129]Sheet1!A445,"")</f>
        <v/>
      </c>
      <c r="AP513" t="str">
        <f>IF([130]Sheet1!A445&lt;&gt;"",[130]Sheet1!A445,"")</f>
        <v/>
      </c>
      <c r="AQ513" t="str">
        <f>IF([131]Sheet1!A445&lt;&gt;"",[131]Sheet1!A445,"")</f>
        <v/>
      </c>
      <c r="AR513" t="str">
        <f>IF([132]Sheet1!A445&lt;&gt;"",[132]Sheet1!A445,"")</f>
        <v/>
      </c>
      <c r="AS513" t="str">
        <f>IF([133]Sheet1!A445&lt;&gt;"",[133]Sheet1!A445,"")</f>
        <v/>
      </c>
      <c r="AT513" t="str">
        <f>IF([134]Sheet1!A445&lt;&gt;"",[134]Sheet1!A445,"")</f>
        <v/>
      </c>
      <c r="AU513" t="str">
        <f>IF([135]Sheet1!A445&lt;&gt;"",[135]Sheet1!A445,"")</f>
        <v/>
      </c>
      <c r="AV513" t="str">
        <f>IF([136]Sheet1!A445&lt;&gt;"",[136]Sheet1!A445,"")</f>
        <v/>
      </c>
      <c r="AW513" t="str">
        <f>IF([137]Sheet1!A445&lt;&gt;"",[137]Sheet1!A445,"")</f>
        <v/>
      </c>
      <c r="AX513" t="str">
        <f>IF([138]Sheet1!A445&lt;&gt;"",[138]Sheet1!A445,"")</f>
        <v/>
      </c>
      <c r="AY513" t="str">
        <f>IF([139]Sheet1!A445&lt;&gt;"",[139]Sheet1!A445,"")</f>
        <v/>
      </c>
      <c r="AZ513" t="str">
        <f>IF([140]Sheet1!A445&lt;&gt;"",[140]Sheet1!A445,"")</f>
        <v/>
      </c>
      <c r="BA513" t="str">
        <f>IF([141]Sheet1!A445&lt;&gt;"",[141]Sheet1!A445,"")</f>
        <v/>
      </c>
      <c r="BB513" t="str">
        <f>IF([142]Sheet1!A445&lt;&gt;"",[142]Sheet1!A445,"")</f>
        <v/>
      </c>
      <c r="BC513" t="str">
        <f>IF([143]Sheet1!A445&lt;&gt;"",[143]Sheet1!A445,"")</f>
        <v/>
      </c>
      <c r="BD513" t="str">
        <f>IF([144]Sheet1!A445&lt;&gt;"",[144]Sheet1!A445,"")</f>
        <v/>
      </c>
      <c r="BE513" t="str">
        <f>IF([145]Sheet1!A445&lt;&gt;"",[145]Sheet1!A445,"")</f>
        <v/>
      </c>
      <c r="BF513" t="str">
        <f>IF([146]Sheet1!A445&lt;&gt;"",[146]Sheet1!A445,"")</f>
        <v/>
      </c>
      <c r="BG513" t="str">
        <f>IF([147]Sheet1!A445&lt;&gt;"",[147]Sheet1!A445,"")</f>
        <v/>
      </c>
      <c r="BH513" t="str">
        <f>IF([148]Sheet1!A445&lt;&gt;"",[148]Sheet1!A445,"")</f>
        <v/>
      </c>
      <c r="BI513" t="str">
        <f>IF([149]Sheet1!A445&lt;&gt;"",[149]Sheet1!A445,"")</f>
        <v/>
      </c>
      <c r="BJ513" t="str">
        <f>IF([150]Sheet1!A445&lt;&gt;"",[150]Sheet1!A445,"")</f>
        <v/>
      </c>
      <c r="BK513" t="str">
        <f>IF([151]Sheet1!A445&lt;&gt;"",[151]Sheet1!A445,"")</f>
        <v/>
      </c>
      <c r="BL513" t="str">
        <f>IF([152]Sheet1!A445&lt;&gt;"",[152]Sheet1!A445,"")</f>
        <v/>
      </c>
      <c r="BM513" t="str">
        <f>IF([153]Sheet1!A445&lt;&gt;"",[153]Sheet1!A445,"")</f>
        <v/>
      </c>
      <c r="BN513" t="str">
        <f>IF([154]Sheet1!A445&lt;&gt;"",[154]Sheet1!A445,"")</f>
        <v/>
      </c>
      <c r="BO513" t="str">
        <f>IF([155]Sheet1!A445&lt;&gt;"",[155]Sheet1!A445,"")</f>
        <v/>
      </c>
      <c r="BP513">
        <f>IF([156]Sheet1!A445&lt;&gt;"",[156]Sheet1!A445,"")</f>
        <v>333</v>
      </c>
      <c r="BQ513">
        <f>IF([157]Sheet1!A445&lt;&gt;"",[157]Sheet1!A445,"")</f>
        <v>355</v>
      </c>
      <c r="BR513">
        <f>IF([158]Sheet1!A445&lt;&gt;"",[158]Sheet1!A445,"")</f>
        <v>597</v>
      </c>
      <c r="BS513">
        <f>IF([159]Sheet1!A445&lt;&gt;"",[159]Sheet1!A445,"")</f>
        <v>65</v>
      </c>
      <c r="BT513">
        <f>IF([160]Sheet1!A445&lt;&gt;"",[160]Sheet1!A445,"")</f>
        <v>358</v>
      </c>
      <c r="BU513">
        <f>IF([161]Sheet1!A445&lt;&gt;"",[161]Sheet1!A445,"")</f>
        <v>334</v>
      </c>
      <c r="BV513">
        <f>IF([162]Sheet1!A445&lt;&gt;"",[162]Sheet1!A445,"")</f>
        <v>235</v>
      </c>
      <c r="BW513">
        <f>IF([163]Sheet1!A445&lt;&gt;"",[163]Sheet1!A445,"")</f>
        <v>150</v>
      </c>
      <c r="BX513">
        <f>IF([164]Sheet1!A445&lt;&gt;"",[164]Sheet1!A445,"")</f>
        <v>608</v>
      </c>
      <c r="BY513">
        <f>IF([165]Sheet1!A445&lt;&gt;"",[165]Sheet1!A445,"")</f>
        <v>119</v>
      </c>
      <c r="BZ513">
        <f>IF([166]Sheet1!A445&lt;&gt;"",[166]Sheet1!A445,"")</f>
        <v>589</v>
      </c>
      <c r="CA513">
        <f>IF([167]Sheet1!A445&lt;&gt;"",[167]Sheet1!A445,"")</f>
        <v>201</v>
      </c>
      <c r="CB513">
        <f>IF([168]Sheet1!A445&lt;&gt;"",[168]Sheet1!A445,"")</f>
        <v>507</v>
      </c>
      <c r="CC513">
        <f>IF([169]Sheet1!A445&lt;&gt;"",[169]Sheet1!A445,"")</f>
        <v>305</v>
      </c>
      <c r="CD513">
        <f>IF([170]Sheet1!A445&lt;&gt;"",[170]Sheet1!A445,"")</f>
        <v>153</v>
      </c>
      <c r="CE513">
        <f>IF([171]Sheet1!A445&lt;&gt;"",[171]Sheet1!A445,"")</f>
        <v>474</v>
      </c>
      <c r="CF513">
        <f>IF([172]Sheet1!A445&lt;&gt;"",[172]Sheet1!A445,"")</f>
        <v>477</v>
      </c>
      <c r="CG513">
        <f>IF([173]Sheet1!A445&lt;&gt;"",[173]Sheet1!A445,"")</f>
        <v>513</v>
      </c>
      <c r="CH513">
        <f>IF([174]Sheet1!A445&lt;&gt;"",[174]Sheet1!A445,"")</f>
        <v>491</v>
      </c>
      <c r="CI513">
        <f>IF([175]Sheet1!A445&lt;&gt;"",[175]Sheet1!A445,"")</f>
        <v>224</v>
      </c>
      <c r="CJ513">
        <f>IF([176]Sheet1!A445&lt;&gt;"",[176]Sheet1!A445,"")</f>
        <v>7</v>
      </c>
      <c r="CK513" t="str">
        <f>IF([177]Sheet1!A445&lt;&gt;"",[177]Sheet1!A445,"")</f>
        <v/>
      </c>
      <c r="CL513" t="str">
        <f>IF([178]Sheet1!A445&lt;&gt;"",[178]Sheet1!A445,"")</f>
        <v/>
      </c>
    </row>
    <row r="514" spans="2:90">
      <c r="B514" t="str">
        <f>IF([90]Sheet1!A446&lt;&gt;"",[90]Sheet1!A446,"")</f>
        <v/>
      </c>
      <c r="C514" t="str">
        <f>IF([91]Sheet1!A446&lt;&gt;"",[91]Sheet1!A446,"")</f>
        <v/>
      </c>
      <c r="D514" t="str">
        <f>IF([92]Sheet1!A446&lt;&gt;"",[92]Sheet1!A446,"")</f>
        <v/>
      </c>
      <c r="E514" t="str">
        <f>IF([93]Sheet1!A446&lt;&gt;"",[93]Sheet1!A446,"")</f>
        <v/>
      </c>
      <c r="F514" t="str">
        <f>IF([94]Sheet1!A446&lt;&gt;"",[94]Sheet1!A446,"")</f>
        <v/>
      </c>
      <c r="G514" t="str">
        <f>IF([95]Sheet1!A446&lt;&gt;"",[95]Sheet1!A446,"")</f>
        <v/>
      </c>
      <c r="H514" t="str">
        <f>IF([96]Sheet1!A446&lt;&gt;"",[96]Sheet1!A446,"")</f>
        <v/>
      </c>
      <c r="I514" t="str">
        <f>IF([97]Sheet1!A446&lt;&gt;"",[97]Sheet1!A446,"")</f>
        <v/>
      </c>
      <c r="J514" t="str">
        <f>IF([98]Sheet1!A446&lt;&gt;"",[98]Sheet1!A446,"")</f>
        <v/>
      </c>
      <c r="K514" t="str">
        <f>IF([99]Sheet1!A446&lt;&gt;"",[99]Sheet1!A446,"")</f>
        <v/>
      </c>
      <c r="L514" t="str">
        <f>IF([100]Sheet1!A446&lt;&gt;"",[100]Sheet1!A446,"")</f>
        <v/>
      </c>
      <c r="M514" t="str">
        <f>IF([101]Sheet1!A446&lt;&gt;"",[101]Sheet1!A446,"")</f>
        <v/>
      </c>
      <c r="N514" t="str">
        <f>IF([102]Sheet1!A446&lt;&gt;"",[102]Sheet1!A446,"")</f>
        <v/>
      </c>
      <c r="O514" t="str">
        <f>IF([103]Sheet1!A446&lt;&gt;"",[103]Sheet1!A446,"")</f>
        <v/>
      </c>
      <c r="P514" t="str">
        <f>IF([104]Sheet1!A446&lt;&gt;"",[104]Sheet1!A446,"")</f>
        <v/>
      </c>
      <c r="Q514" t="str">
        <f>IF([105]Sheet1!A446&lt;&gt;"",[105]Sheet1!A446,"")</f>
        <v/>
      </c>
      <c r="R514" t="str">
        <f>IF([106]Sheet1!A446&lt;&gt;"",[106]Sheet1!A446,"")</f>
        <v/>
      </c>
      <c r="S514" t="str">
        <f>IF([107]Sheet1!A446&lt;&gt;"",[107]Sheet1!A446,"")</f>
        <v/>
      </c>
      <c r="T514" t="str">
        <f>IF([108]Sheet1!A446&lt;&gt;"",[108]Sheet1!A446,"")</f>
        <v/>
      </c>
      <c r="U514" t="str">
        <f>IF([109]Sheet1!A446&lt;&gt;"",[109]Sheet1!A446,"")</f>
        <v/>
      </c>
      <c r="V514" t="str">
        <f>IF([110]Sheet1!A446&lt;&gt;"",[110]Sheet1!A446,"")</f>
        <v/>
      </c>
      <c r="W514" t="str">
        <f>IF([111]Sheet1!A446&lt;&gt;"",[111]Sheet1!A446,"")</f>
        <v/>
      </c>
      <c r="X514" t="str">
        <f>IF([112]Sheet1!A446&lt;&gt;"",[112]Sheet1!A446,"")</f>
        <v/>
      </c>
      <c r="Y514" t="str">
        <f>IF([113]Sheet1!A446&lt;&gt;"",[113]Sheet1!A446,"")</f>
        <v/>
      </c>
      <c r="Z514" t="str">
        <f>IF([114]Sheet1!A446&lt;&gt;"",[114]Sheet1!A446,"")</f>
        <v/>
      </c>
      <c r="AA514" t="str">
        <f>IF([115]Sheet1!A446&lt;&gt;"",[115]Sheet1!A446,"")</f>
        <v/>
      </c>
      <c r="AB514" t="str">
        <f>IF([116]Sheet1!A446&lt;&gt;"",[116]Sheet1!A446,"")</f>
        <v/>
      </c>
      <c r="AC514" t="str">
        <f>IF([117]Sheet1!A446&lt;&gt;"",[117]Sheet1!A446,"")</f>
        <v/>
      </c>
      <c r="AD514" t="str">
        <f>IF([118]Sheet1!A446&lt;&gt;"",[118]Sheet1!A446,"")</f>
        <v/>
      </c>
      <c r="AE514" t="str">
        <f>IF([119]Sheet1!A446&lt;&gt;"",[119]Sheet1!A446,"")</f>
        <v/>
      </c>
      <c r="AF514" t="str">
        <f>IF([120]Sheet1!A446&lt;&gt;"",[120]Sheet1!A446,"")</f>
        <v/>
      </c>
      <c r="AG514" t="str">
        <f>IF([121]Sheet1!A446&lt;&gt;"",[121]Sheet1!A446,"")</f>
        <v/>
      </c>
      <c r="AH514" t="str">
        <f>IF([122]Sheet1!A446&lt;&gt;"",[122]Sheet1!A446,"")</f>
        <v/>
      </c>
      <c r="AI514" t="str">
        <f>IF([123]Sheet1!A446&lt;&gt;"",[123]Sheet1!A446,"")</f>
        <v/>
      </c>
      <c r="AJ514" t="str">
        <f>IF([124]Sheet1!A446&lt;&gt;"",[124]Sheet1!A446,"")</f>
        <v/>
      </c>
      <c r="AK514" t="str">
        <f>IF([125]Sheet1!A446&lt;&gt;"",[125]Sheet1!A446,"")</f>
        <v/>
      </c>
      <c r="AL514" t="str">
        <f>IF([126]Sheet1!A446&lt;&gt;"",[126]Sheet1!A446,"")</f>
        <v/>
      </c>
      <c r="AM514" t="str">
        <f>IF([127]Sheet1!A446&lt;&gt;"",[127]Sheet1!A446,"")</f>
        <v/>
      </c>
      <c r="AN514" t="str">
        <f>IF([128]Sheet1!A446&lt;&gt;"",[128]Sheet1!A446,"")</f>
        <v/>
      </c>
      <c r="AO514" t="str">
        <f>IF([129]Sheet1!A446&lt;&gt;"",[129]Sheet1!A446,"")</f>
        <v/>
      </c>
      <c r="AP514" t="str">
        <f>IF([130]Sheet1!A446&lt;&gt;"",[130]Sheet1!A446,"")</f>
        <v/>
      </c>
      <c r="AQ514" t="str">
        <f>IF([131]Sheet1!A446&lt;&gt;"",[131]Sheet1!A446,"")</f>
        <v/>
      </c>
      <c r="AR514" t="str">
        <f>IF([132]Sheet1!A446&lt;&gt;"",[132]Sheet1!A446,"")</f>
        <v/>
      </c>
      <c r="AS514" t="str">
        <f>IF([133]Sheet1!A446&lt;&gt;"",[133]Sheet1!A446,"")</f>
        <v/>
      </c>
      <c r="AT514" t="str">
        <f>IF([134]Sheet1!A446&lt;&gt;"",[134]Sheet1!A446,"")</f>
        <v/>
      </c>
      <c r="AU514" t="str">
        <f>IF([135]Sheet1!A446&lt;&gt;"",[135]Sheet1!A446,"")</f>
        <v/>
      </c>
      <c r="AV514" t="str">
        <f>IF([136]Sheet1!A446&lt;&gt;"",[136]Sheet1!A446,"")</f>
        <v/>
      </c>
      <c r="AW514" t="str">
        <f>IF([137]Sheet1!A446&lt;&gt;"",[137]Sheet1!A446,"")</f>
        <v/>
      </c>
      <c r="AX514" t="str">
        <f>IF([138]Sheet1!A446&lt;&gt;"",[138]Sheet1!A446,"")</f>
        <v/>
      </c>
      <c r="AY514" t="str">
        <f>IF([139]Sheet1!A446&lt;&gt;"",[139]Sheet1!A446,"")</f>
        <v/>
      </c>
      <c r="AZ514" t="str">
        <f>IF([140]Sheet1!A446&lt;&gt;"",[140]Sheet1!A446,"")</f>
        <v/>
      </c>
      <c r="BA514" t="str">
        <f>IF([141]Sheet1!A446&lt;&gt;"",[141]Sheet1!A446,"")</f>
        <v/>
      </c>
      <c r="BB514" t="str">
        <f>IF([142]Sheet1!A446&lt;&gt;"",[142]Sheet1!A446,"")</f>
        <v/>
      </c>
      <c r="BC514" t="str">
        <f>IF([143]Sheet1!A446&lt;&gt;"",[143]Sheet1!A446,"")</f>
        <v/>
      </c>
      <c r="BD514" t="str">
        <f>IF([144]Sheet1!A446&lt;&gt;"",[144]Sheet1!A446,"")</f>
        <v/>
      </c>
      <c r="BE514" t="str">
        <f>IF([145]Sheet1!A446&lt;&gt;"",[145]Sheet1!A446,"")</f>
        <v/>
      </c>
      <c r="BF514" t="str">
        <f>IF([146]Sheet1!A446&lt;&gt;"",[146]Sheet1!A446,"")</f>
        <v/>
      </c>
      <c r="BG514" t="str">
        <f>IF([147]Sheet1!A446&lt;&gt;"",[147]Sheet1!A446,"")</f>
        <v/>
      </c>
      <c r="BH514" t="str">
        <f>IF([148]Sheet1!A446&lt;&gt;"",[148]Sheet1!A446,"")</f>
        <v/>
      </c>
      <c r="BI514" t="str">
        <f>IF([149]Sheet1!A446&lt;&gt;"",[149]Sheet1!A446,"")</f>
        <v/>
      </c>
      <c r="BJ514" t="str">
        <f>IF([150]Sheet1!A446&lt;&gt;"",[150]Sheet1!A446,"")</f>
        <v/>
      </c>
      <c r="BK514" t="str">
        <f>IF([151]Sheet1!A446&lt;&gt;"",[151]Sheet1!A446,"")</f>
        <v/>
      </c>
      <c r="BL514" t="str">
        <f>IF([152]Sheet1!A446&lt;&gt;"",[152]Sheet1!A446,"")</f>
        <v/>
      </c>
      <c r="BM514" t="str">
        <f>IF([153]Sheet1!A446&lt;&gt;"",[153]Sheet1!A446,"")</f>
        <v/>
      </c>
      <c r="BN514" t="str">
        <f>IF([154]Sheet1!A446&lt;&gt;"",[154]Sheet1!A446,"")</f>
        <v/>
      </c>
      <c r="BO514" t="str">
        <f>IF([155]Sheet1!A446&lt;&gt;"",[155]Sheet1!A446,"")</f>
        <v/>
      </c>
      <c r="BP514">
        <f>IF([156]Sheet1!A446&lt;&gt;"",[156]Sheet1!A446,"")</f>
        <v>98</v>
      </c>
      <c r="BQ514">
        <f>IF([157]Sheet1!A446&lt;&gt;"",[157]Sheet1!A446,"")</f>
        <v>152</v>
      </c>
      <c r="BR514">
        <f>IF([158]Sheet1!A446&lt;&gt;"",[158]Sheet1!A446,"")</f>
        <v>197</v>
      </c>
      <c r="BS514">
        <f>IF([159]Sheet1!A446&lt;&gt;"",[159]Sheet1!A446,"")</f>
        <v>492</v>
      </c>
      <c r="BT514">
        <f>IF([160]Sheet1!A446&lt;&gt;"",[160]Sheet1!A446,"")</f>
        <v>50</v>
      </c>
      <c r="BU514">
        <f>IF([161]Sheet1!A446&lt;&gt;"",[161]Sheet1!A446,"")</f>
        <v>524</v>
      </c>
      <c r="BV514">
        <f>IF([162]Sheet1!A446&lt;&gt;"",[162]Sheet1!A446,"")</f>
        <v>573</v>
      </c>
      <c r="BW514">
        <f>IF([163]Sheet1!A446&lt;&gt;"",[163]Sheet1!A446,"")</f>
        <v>442</v>
      </c>
      <c r="BX514">
        <f>IF([164]Sheet1!A446&lt;&gt;"",[164]Sheet1!A446,"")</f>
        <v>370</v>
      </c>
      <c r="BY514">
        <f>IF([165]Sheet1!A446&lt;&gt;"",[165]Sheet1!A446,"")</f>
        <v>584</v>
      </c>
      <c r="BZ514">
        <f>IF([166]Sheet1!A446&lt;&gt;"",[166]Sheet1!A446,"")</f>
        <v>307</v>
      </c>
      <c r="CA514">
        <f>IF([167]Sheet1!A446&lt;&gt;"",[167]Sheet1!A446,"")</f>
        <v>189</v>
      </c>
      <c r="CB514">
        <f>IF([168]Sheet1!A446&lt;&gt;"",[168]Sheet1!A446,"")</f>
        <v>212</v>
      </c>
      <c r="CC514">
        <f>IF([169]Sheet1!A446&lt;&gt;"",[169]Sheet1!A446,"")</f>
        <v>607</v>
      </c>
      <c r="CD514">
        <f>IF([170]Sheet1!A446&lt;&gt;"",[170]Sheet1!A446,"")</f>
        <v>655</v>
      </c>
      <c r="CE514">
        <f>IF([171]Sheet1!A446&lt;&gt;"",[171]Sheet1!A446,"")</f>
        <v>97</v>
      </c>
      <c r="CF514">
        <f>IF([172]Sheet1!A446&lt;&gt;"",[172]Sheet1!A446,"")</f>
        <v>626</v>
      </c>
      <c r="CG514">
        <f>IF([173]Sheet1!A446&lt;&gt;"",[173]Sheet1!A446,"")</f>
        <v>64</v>
      </c>
      <c r="CH514">
        <f>IF([174]Sheet1!A446&lt;&gt;"",[174]Sheet1!A446,"")</f>
        <v>300</v>
      </c>
      <c r="CI514">
        <f>IF([175]Sheet1!A446&lt;&gt;"",[175]Sheet1!A446,"")</f>
        <v>261</v>
      </c>
      <c r="CJ514">
        <f>IF([176]Sheet1!A446&lt;&gt;"",[176]Sheet1!A446,"")</f>
        <v>12</v>
      </c>
      <c r="CK514" t="str">
        <f>IF([177]Sheet1!A446&lt;&gt;"",[177]Sheet1!A446,"")</f>
        <v/>
      </c>
      <c r="CL514" t="str">
        <f>IF([178]Sheet1!A446&lt;&gt;"",[178]Sheet1!A446,"")</f>
        <v/>
      </c>
    </row>
    <row r="515" spans="2:90">
      <c r="B515" t="str">
        <f>IF([90]Sheet1!A447&lt;&gt;"",[90]Sheet1!A447,"")</f>
        <v/>
      </c>
      <c r="C515" t="str">
        <f>IF([91]Sheet1!A447&lt;&gt;"",[91]Sheet1!A447,"")</f>
        <v/>
      </c>
      <c r="D515" t="str">
        <f>IF([92]Sheet1!A447&lt;&gt;"",[92]Sheet1!A447,"")</f>
        <v/>
      </c>
      <c r="E515" t="str">
        <f>IF([93]Sheet1!A447&lt;&gt;"",[93]Sheet1!A447,"")</f>
        <v/>
      </c>
      <c r="F515" t="str">
        <f>IF([94]Sheet1!A447&lt;&gt;"",[94]Sheet1!A447,"")</f>
        <v/>
      </c>
      <c r="G515" t="str">
        <f>IF([95]Sheet1!A447&lt;&gt;"",[95]Sheet1!A447,"")</f>
        <v/>
      </c>
      <c r="H515" t="str">
        <f>IF([96]Sheet1!A447&lt;&gt;"",[96]Sheet1!A447,"")</f>
        <v/>
      </c>
      <c r="I515" t="str">
        <f>IF([97]Sheet1!A447&lt;&gt;"",[97]Sheet1!A447,"")</f>
        <v/>
      </c>
      <c r="J515" t="str">
        <f>IF([98]Sheet1!A447&lt;&gt;"",[98]Sheet1!A447,"")</f>
        <v/>
      </c>
      <c r="K515" t="str">
        <f>IF([99]Sheet1!A447&lt;&gt;"",[99]Sheet1!A447,"")</f>
        <v/>
      </c>
      <c r="L515" t="str">
        <f>IF([100]Sheet1!A447&lt;&gt;"",[100]Sheet1!A447,"")</f>
        <v/>
      </c>
      <c r="M515" t="str">
        <f>IF([101]Sheet1!A447&lt;&gt;"",[101]Sheet1!A447,"")</f>
        <v/>
      </c>
      <c r="N515" t="str">
        <f>IF([102]Sheet1!A447&lt;&gt;"",[102]Sheet1!A447,"")</f>
        <v/>
      </c>
      <c r="O515" t="str">
        <f>IF([103]Sheet1!A447&lt;&gt;"",[103]Sheet1!A447,"")</f>
        <v/>
      </c>
      <c r="P515" t="str">
        <f>IF([104]Sheet1!A447&lt;&gt;"",[104]Sheet1!A447,"")</f>
        <v/>
      </c>
      <c r="Q515" t="str">
        <f>IF([105]Sheet1!A447&lt;&gt;"",[105]Sheet1!A447,"")</f>
        <v/>
      </c>
      <c r="R515" t="str">
        <f>IF([106]Sheet1!A447&lt;&gt;"",[106]Sheet1!A447,"")</f>
        <v/>
      </c>
      <c r="S515" t="str">
        <f>IF([107]Sheet1!A447&lt;&gt;"",[107]Sheet1!A447,"")</f>
        <v/>
      </c>
      <c r="T515" t="str">
        <f>IF([108]Sheet1!A447&lt;&gt;"",[108]Sheet1!A447,"")</f>
        <v/>
      </c>
      <c r="U515" t="str">
        <f>IF([109]Sheet1!A447&lt;&gt;"",[109]Sheet1!A447,"")</f>
        <v/>
      </c>
      <c r="V515" t="str">
        <f>IF([110]Sheet1!A447&lt;&gt;"",[110]Sheet1!A447,"")</f>
        <v/>
      </c>
      <c r="W515" t="str">
        <f>IF([111]Sheet1!A447&lt;&gt;"",[111]Sheet1!A447,"")</f>
        <v/>
      </c>
      <c r="X515" t="str">
        <f>IF([112]Sheet1!A447&lt;&gt;"",[112]Sheet1!A447,"")</f>
        <v/>
      </c>
      <c r="Y515" t="str">
        <f>IF([113]Sheet1!A447&lt;&gt;"",[113]Sheet1!A447,"")</f>
        <v/>
      </c>
      <c r="Z515" t="str">
        <f>IF([114]Sheet1!A447&lt;&gt;"",[114]Sheet1!A447,"")</f>
        <v/>
      </c>
      <c r="AA515" t="str">
        <f>IF([115]Sheet1!A447&lt;&gt;"",[115]Sheet1!A447,"")</f>
        <v/>
      </c>
      <c r="AB515" t="str">
        <f>IF([116]Sheet1!A447&lt;&gt;"",[116]Sheet1!A447,"")</f>
        <v/>
      </c>
      <c r="AC515" t="str">
        <f>IF([117]Sheet1!A447&lt;&gt;"",[117]Sheet1!A447,"")</f>
        <v/>
      </c>
      <c r="AD515" t="str">
        <f>IF([118]Sheet1!A447&lt;&gt;"",[118]Sheet1!A447,"")</f>
        <v/>
      </c>
      <c r="AE515" t="str">
        <f>IF([119]Sheet1!A447&lt;&gt;"",[119]Sheet1!A447,"")</f>
        <v/>
      </c>
      <c r="AF515" t="str">
        <f>IF([120]Sheet1!A447&lt;&gt;"",[120]Sheet1!A447,"")</f>
        <v/>
      </c>
      <c r="AG515" t="str">
        <f>IF([121]Sheet1!A447&lt;&gt;"",[121]Sheet1!A447,"")</f>
        <v/>
      </c>
      <c r="AH515" t="str">
        <f>IF([122]Sheet1!A447&lt;&gt;"",[122]Sheet1!A447,"")</f>
        <v/>
      </c>
      <c r="AI515" t="str">
        <f>IF([123]Sheet1!A447&lt;&gt;"",[123]Sheet1!A447,"")</f>
        <v/>
      </c>
      <c r="AJ515" t="str">
        <f>IF([124]Sheet1!A447&lt;&gt;"",[124]Sheet1!A447,"")</f>
        <v/>
      </c>
      <c r="AK515" t="str">
        <f>IF([125]Sheet1!A447&lt;&gt;"",[125]Sheet1!A447,"")</f>
        <v/>
      </c>
      <c r="AL515" t="str">
        <f>IF([126]Sheet1!A447&lt;&gt;"",[126]Sheet1!A447,"")</f>
        <v/>
      </c>
      <c r="AM515" t="str">
        <f>IF([127]Sheet1!A447&lt;&gt;"",[127]Sheet1!A447,"")</f>
        <v/>
      </c>
      <c r="AN515" t="str">
        <f>IF([128]Sheet1!A447&lt;&gt;"",[128]Sheet1!A447,"")</f>
        <v/>
      </c>
      <c r="AO515" t="str">
        <f>IF([129]Sheet1!A447&lt;&gt;"",[129]Sheet1!A447,"")</f>
        <v/>
      </c>
      <c r="AP515" t="str">
        <f>IF([130]Sheet1!A447&lt;&gt;"",[130]Sheet1!A447,"")</f>
        <v/>
      </c>
      <c r="AQ515" t="str">
        <f>IF([131]Sheet1!A447&lt;&gt;"",[131]Sheet1!A447,"")</f>
        <v/>
      </c>
      <c r="AR515" t="str">
        <f>IF([132]Sheet1!A447&lt;&gt;"",[132]Sheet1!A447,"")</f>
        <v/>
      </c>
      <c r="AS515" t="str">
        <f>IF([133]Sheet1!A447&lt;&gt;"",[133]Sheet1!A447,"")</f>
        <v/>
      </c>
      <c r="AT515" t="str">
        <f>IF([134]Sheet1!A447&lt;&gt;"",[134]Sheet1!A447,"")</f>
        <v/>
      </c>
      <c r="AU515" t="str">
        <f>IF([135]Sheet1!A447&lt;&gt;"",[135]Sheet1!A447,"")</f>
        <v/>
      </c>
      <c r="AV515" t="str">
        <f>IF([136]Sheet1!A447&lt;&gt;"",[136]Sheet1!A447,"")</f>
        <v/>
      </c>
      <c r="AW515" t="str">
        <f>IF([137]Sheet1!A447&lt;&gt;"",[137]Sheet1!A447,"")</f>
        <v/>
      </c>
      <c r="AX515" t="str">
        <f>IF([138]Sheet1!A447&lt;&gt;"",[138]Sheet1!A447,"")</f>
        <v/>
      </c>
      <c r="AY515" t="str">
        <f>IF([139]Sheet1!A447&lt;&gt;"",[139]Sheet1!A447,"")</f>
        <v/>
      </c>
      <c r="AZ515" t="str">
        <f>IF([140]Sheet1!A447&lt;&gt;"",[140]Sheet1!A447,"")</f>
        <v/>
      </c>
      <c r="BA515" t="str">
        <f>IF([141]Sheet1!A447&lt;&gt;"",[141]Sheet1!A447,"")</f>
        <v/>
      </c>
      <c r="BB515" t="str">
        <f>IF([142]Sheet1!A447&lt;&gt;"",[142]Sheet1!A447,"")</f>
        <v/>
      </c>
      <c r="BC515" t="str">
        <f>IF([143]Sheet1!A447&lt;&gt;"",[143]Sheet1!A447,"")</f>
        <v/>
      </c>
      <c r="BD515" t="str">
        <f>IF([144]Sheet1!A447&lt;&gt;"",[144]Sheet1!A447,"")</f>
        <v/>
      </c>
      <c r="BE515" t="str">
        <f>IF([145]Sheet1!A447&lt;&gt;"",[145]Sheet1!A447,"")</f>
        <v/>
      </c>
      <c r="BF515" t="str">
        <f>IF([146]Sheet1!A447&lt;&gt;"",[146]Sheet1!A447,"")</f>
        <v/>
      </c>
      <c r="BG515" t="str">
        <f>IF([147]Sheet1!A447&lt;&gt;"",[147]Sheet1!A447,"")</f>
        <v/>
      </c>
      <c r="BH515" t="str">
        <f>IF([148]Sheet1!A447&lt;&gt;"",[148]Sheet1!A447,"")</f>
        <v/>
      </c>
      <c r="BI515" t="str">
        <f>IF([149]Sheet1!A447&lt;&gt;"",[149]Sheet1!A447,"")</f>
        <v/>
      </c>
      <c r="BJ515" t="str">
        <f>IF([150]Sheet1!A447&lt;&gt;"",[150]Sheet1!A447,"")</f>
        <v/>
      </c>
      <c r="BK515" t="str">
        <f>IF([151]Sheet1!A447&lt;&gt;"",[151]Sheet1!A447,"")</f>
        <v/>
      </c>
      <c r="BL515" t="str">
        <f>IF([152]Sheet1!A447&lt;&gt;"",[152]Sheet1!A447,"")</f>
        <v/>
      </c>
      <c r="BM515" t="str">
        <f>IF([153]Sheet1!A447&lt;&gt;"",[153]Sheet1!A447,"")</f>
        <v/>
      </c>
      <c r="BN515" t="str">
        <f>IF([154]Sheet1!A447&lt;&gt;"",[154]Sheet1!A447,"")</f>
        <v/>
      </c>
      <c r="BO515" t="str">
        <f>IF([155]Sheet1!A447&lt;&gt;"",[155]Sheet1!A447,"")</f>
        <v/>
      </c>
      <c r="BP515">
        <f>IF([156]Sheet1!A447&lt;&gt;"",[156]Sheet1!A447,"")</f>
        <v>353</v>
      </c>
      <c r="BQ515">
        <f>IF([157]Sheet1!A447&lt;&gt;"",[157]Sheet1!A447,"")</f>
        <v>294</v>
      </c>
      <c r="BR515">
        <f>IF([158]Sheet1!A447&lt;&gt;"",[158]Sheet1!A447,"")</f>
        <v>553</v>
      </c>
      <c r="BS515">
        <f>IF([159]Sheet1!A447&lt;&gt;"",[159]Sheet1!A447,"")</f>
        <v>605</v>
      </c>
      <c r="BT515">
        <f>IF([160]Sheet1!A447&lt;&gt;"",[160]Sheet1!A447,"")</f>
        <v>20</v>
      </c>
      <c r="BU515">
        <f>IF([161]Sheet1!A447&lt;&gt;"",[161]Sheet1!A447,"")</f>
        <v>102</v>
      </c>
      <c r="BV515">
        <f>IF([162]Sheet1!A447&lt;&gt;"",[162]Sheet1!A447,"")</f>
        <v>246</v>
      </c>
      <c r="BW515">
        <f>IF([163]Sheet1!A447&lt;&gt;"",[163]Sheet1!A447,"")</f>
        <v>182</v>
      </c>
      <c r="BX515">
        <f>IF([164]Sheet1!A447&lt;&gt;"",[164]Sheet1!A447,"")</f>
        <v>240</v>
      </c>
      <c r="BY515">
        <f>IF([165]Sheet1!A447&lt;&gt;"",[165]Sheet1!A447,"")</f>
        <v>16</v>
      </c>
      <c r="BZ515">
        <f>IF([166]Sheet1!A447&lt;&gt;"",[166]Sheet1!A447,"")</f>
        <v>277</v>
      </c>
      <c r="CA515">
        <f>IF([167]Sheet1!A447&lt;&gt;"",[167]Sheet1!A447,"")</f>
        <v>177</v>
      </c>
      <c r="CB515">
        <f>IF([168]Sheet1!A447&lt;&gt;"",[168]Sheet1!A447,"")</f>
        <v>26</v>
      </c>
      <c r="CC515">
        <f>IF([169]Sheet1!A447&lt;&gt;"",[169]Sheet1!A447,"")</f>
        <v>361</v>
      </c>
      <c r="CD515">
        <f>IF([170]Sheet1!A447&lt;&gt;"",[170]Sheet1!A447,"")</f>
        <v>535</v>
      </c>
      <c r="CE515">
        <f>IF([171]Sheet1!A447&lt;&gt;"",[171]Sheet1!A447,"")</f>
        <v>351</v>
      </c>
      <c r="CF515">
        <f>IF([172]Sheet1!A447&lt;&gt;"",[172]Sheet1!A447,"")</f>
        <v>349</v>
      </c>
      <c r="CG515">
        <f>IF([173]Sheet1!A447&lt;&gt;"",[173]Sheet1!A447,"")</f>
        <v>256</v>
      </c>
      <c r="CH515">
        <f>IF([174]Sheet1!A447&lt;&gt;"",[174]Sheet1!A447,"")</f>
        <v>67</v>
      </c>
      <c r="CI515">
        <f>IF([175]Sheet1!A447&lt;&gt;"",[175]Sheet1!A447,"")</f>
        <v>602</v>
      </c>
      <c r="CJ515">
        <f>IF([176]Sheet1!A447&lt;&gt;"",[176]Sheet1!A447,"")</f>
        <v>308</v>
      </c>
      <c r="CK515" t="str">
        <f>IF([177]Sheet1!A447&lt;&gt;"",[177]Sheet1!A447,"")</f>
        <v/>
      </c>
      <c r="CL515" t="str">
        <f>IF([178]Sheet1!A447&lt;&gt;"",[178]Sheet1!A447,"")</f>
        <v/>
      </c>
    </row>
    <row r="516" spans="2:90">
      <c r="B516" t="str">
        <f>IF([90]Sheet1!A448&lt;&gt;"",[90]Sheet1!A448,"")</f>
        <v/>
      </c>
      <c r="C516" t="str">
        <f>IF([91]Sheet1!A448&lt;&gt;"",[91]Sheet1!A448,"")</f>
        <v/>
      </c>
      <c r="D516" t="str">
        <f>IF([92]Sheet1!A448&lt;&gt;"",[92]Sheet1!A448,"")</f>
        <v/>
      </c>
      <c r="E516" t="str">
        <f>IF([93]Sheet1!A448&lt;&gt;"",[93]Sheet1!A448,"")</f>
        <v/>
      </c>
      <c r="F516" t="str">
        <f>IF([94]Sheet1!A448&lt;&gt;"",[94]Sheet1!A448,"")</f>
        <v/>
      </c>
      <c r="G516" t="str">
        <f>IF([95]Sheet1!A448&lt;&gt;"",[95]Sheet1!A448,"")</f>
        <v/>
      </c>
      <c r="H516" t="str">
        <f>IF([96]Sheet1!A448&lt;&gt;"",[96]Sheet1!A448,"")</f>
        <v/>
      </c>
      <c r="I516" t="str">
        <f>IF([97]Sheet1!A448&lt;&gt;"",[97]Sheet1!A448,"")</f>
        <v/>
      </c>
      <c r="J516" t="str">
        <f>IF([98]Sheet1!A448&lt;&gt;"",[98]Sheet1!A448,"")</f>
        <v/>
      </c>
      <c r="K516" t="str">
        <f>IF([99]Sheet1!A448&lt;&gt;"",[99]Sheet1!A448,"")</f>
        <v/>
      </c>
      <c r="L516" t="str">
        <f>IF([100]Sheet1!A448&lt;&gt;"",[100]Sheet1!A448,"")</f>
        <v/>
      </c>
      <c r="M516" t="str">
        <f>IF([101]Sheet1!A448&lt;&gt;"",[101]Sheet1!A448,"")</f>
        <v/>
      </c>
      <c r="N516" t="str">
        <f>IF([102]Sheet1!A448&lt;&gt;"",[102]Sheet1!A448,"")</f>
        <v/>
      </c>
      <c r="O516" t="str">
        <f>IF([103]Sheet1!A448&lt;&gt;"",[103]Sheet1!A448,"")</f>
        <v/>
      </c>
      <c r="P516" t="str">
        <f>IF([104]Sheet1!A448&lt;&gt;"",[104]Sheet1!A448,"")</f>
        <v/>
      </c>
      <c r="Q516" t="str">
        <f>IF([105]Sheet1!A448&lt;&gt;"",[105]Sheet1!A448,"")</f>
        <v/>
      </c>
      <c r="R516" t="str">
        <f>IF([106]Sheet1!A448&lt;&gt;"",[106]Sheet1!A448,"")</f>
        <v/>
      </c>
      <c r="S516" t="str">
        <f>IF([107]Sheet1!A448&lt;&gt;"",[107]Sheet1!A448,"")</f>
        <v/>
      </c>
      <c r="T516" t="str">
        <f>IF([108]Sheet1!A448&lt;&gt;"",[108]Sheet1!A448,"")</f>
        <v/>
      </c>
      <c r="U516" t="str">
        <f>IF([109]Sheet1!A448&lt;&gt;"",[109]Sheet1!A448,"")</f>
        <v/>
      </c>
      <c r="V516" t="str">
        <f>IF([110]Sheet1!A448&lt;&gt;"",[110]Sheet1!A448,"")</f>
        <v/>
      </c>
      <c r="W516" t="str">
        <f>IF([111]Sheet1!A448&lt;&gt;"",[111]Sheet1!A448,"")</f>
        <v/>
      </c>
      <c r="X516" t="str">
        <f>IF([112]Sheet1!A448&lt;&gt;"",[112]Sheet1!A448,"")</f>
        <v/>
      </c>
      <c r="Y516" t="str">
        <f>IF([113]Sheet1!A448&lt;&gt;"",[113]Sheet1!A448,"")</f>
        <v/>
      </c>
      <c r="Z516" t="str">
        <f>IF([114]Sheet1!A448&lt;&gt;"",[114]Sheet1!A448,"")</f>
        <v/>
      </c>
      <c r="AA516" t="str">
        <f>IF([115]Sheet1!A448&lt;&gt;"",[115]Sheet1!A448,"")</f>
        <v/>
      </c>
      <c r="AB516" t="str">
        <f>IF([116]Sheet1!A448&lt;&gt;"",[116]Sheet1!A448,"")</f>
        <v/>
      </c>
      <c r="AC516" t="str">
        <f>IF([117]Sheet1!A448&lt;&gt;"",[117]Sheet1!A448,"")</f>
        <v/>
      </c>
      <c r="AD516" t="str">
        <f>IF([118]Sheet1!A448&lt;&gt;"",[118]Sheet1!A448,"")</f>
        <v/>
      </c>
      <c r="AE516" t="str">
        <f>IF([119]Sheet1!A448&lt;&gt;"",[119]Sheet1!A448,"")</f>
        <v/>
      </c>
      <c r="AF516" t="str">
        <f>IF([120]Sheet1!A448&lt;&gt;"",[120]Sheet1!A448,"")</f>
        <v/>
      </c>
      <c r="AG516" t="str">
        <f>IF([121]Sheet1!A448&lt;&gt;"",[121]Sheet1!A448,"")</f>
        <v/>
      </c>
      <c r="AH516" t="str">
        <f>IF([122]Sheet1!A448&lt;&gt;"",[122]Sheet1!A448,"")</f>
        <v/>
      </c>
      <c r="AI516" t="str">
        <f>IF([123]Sheet1!A448&lt;&gt;"",[123]Sheet1!A448,"")</f>
        <v/>
      </c>
      <c r="AJ516" t="str">
        <f>IF([124]Sheet1!A448&lt;&gt;"",[124]Sheet1!A448,"")</f>
        <v/>
      </c>
      <c r="AK516" t="str">
        <f>IF([125]Sheet1!A448&lt;&gt;"",[125]Sheet1!A448,"")</f>
        <v/>
      </c>
      <c r="AL516" t="str">
        <f>IF([126]Sheet1!A448&lt;&gt;"",[126]Sheet1!A448,"")</f>
        <v/>
      </c>
      <c r="AM516" t="str">
        <f>IF([127]Sheet1!A448&lt;&gt;"",[127]Sheet1!A448,"")</f>
        <v/>
      </c>
      <c r="AN516" t="str">
        <f>IF([128]Sheet1!A448&lt;&gt;"",[128]Sheet1!A448,"")</f>
        <v/>
      </c>
      <c r="AO516" t="str">
        <f>IF([129]Sheet1!A448&lt;&gt;"",[129]Sheet1!A448,"")</f>
        <v/>
      </c>
      <c r="AP516" t="str">
        <f>IF([130]Sheet1!A448&lt;&gt;"",[130]Sheet1!A448,"")</f>
        <v/>
      </c>
      <c r="AQ516" t="str">
        <f>IF([131]Sheet1!A448&lt;&gt;"",[131]Sheet1!A448,"")</f>
        <v/>
      </c>
      <c r="AR516" t="str">
        <f>IF([132]Sheet1!A448&lt;&gt;"",[132]Sheet1!A448,"")</f>
        <v/>
      </c>
      <c r="AS516" t="str">
        <f>IF([133]Sheet1!A448&lt;&gt;"",[133]Sheet1!A448,"")</f>
        <v/>
      </c>
      <c r="AT516" t="str">
        <f>IF([134]Sheet1!A448&lt;&gt;"",[134]Sheet1!A448,"")</f>
        <v/>
      </c>
      <c r="AU516" t="str">
        <f>IF([135]Sheet1!A448&lt;&gt;"",[135]Sheet1!A448,"")</f>
        <v/>
      </c>
      <c r="AV516" t="str">
        <f>IF([136]Sheet1!A448&lt;&gt;"",[136]Sheet1!A448,"")</f>
        <v/>
      </c>
      <c r="AW516" t="str">
        <f>IF([137]Sheet1!A448&lt;&gt;"",[137]Sheet1!A448,"")</f>
        <v/>
      </c>
      <c r="AX516" t="str">
        <f>IF([138]Sheet1!A448&lt;&gt;"",[138]Sheet1!A448,"")</f>
        <v/>
      </c>
      <c r="AY516" t="str">
        <f>IF([139]Sheet1!A448&lt;&gt;"",[139]Sheet1!A448,"")</f>
        <v/>
      </c>
      <c r="AZ516" t="str">
        <f>IF([140]Sheet1!A448&lt;&gt;"",[140]Sheet1!A448,"")</f>
        <v/>
      </c>
      <c r="BA516" t="str">
        <f>IF([141]Sheet1!A448&lt;&gt;"",[141]Sheet1!A448,"")</f>
        <v/>
      </c>
      <c r="BB516" t="str">
        <f>IF([142]Sheet1!A448&lt;&gt;"",[142]Sheet1!A448,"")</f>
        <v/>
      </c>
      <c r="BC516" t="str">
        <f>IF([143]Sheet1!A448&lt;&gt;"",[143]Sheet1!A448,"")</f>
        <v/>
      </c>
      <c r="BD516" t="str">
        <f>IF([144]Sheet1!A448&lt;&gt;"",[144]Sheet1!A448,"")</f>
        <v/>
      </c>
      <c r="BE516" t="str">
        <f>IF([145]Sheet1!A448&lt;&gt;"",[145]Sheet1!A448,"")</f>
        <v/>
      </c>
      <c r="BF516" t="str">
        <f>IF([146]Sheet1!A448&lt;&gt;"",[146]Sheet1!A448,"")</f>
        <v/>
      </c>
      <c r="BG516" t="str">
        <f>IF([147]Sheet1!A448&lt;&gt;"",[147]Sheet1!A448,"")</f>
        <v/>
      </c>
      <c r="BH516" t="str">
        <f>IF([148]Sheet1!A448&lt;&gt;"",[148]Sheet1!A448,"")</f>
        <v/>
      </c>
      <c r="BI516" t="str">
        <f>IF([149]Sheet1!A448&lt;&gt;"",[149]Sheet1!A448,"")</f>
        <v/>
      </c>
      <c r="BJ516" t="str">
        <f>IF([150]Sheet1!A448&lt;&gt;"",[150]Sheet1!A448,"")</f>
        <v/>
      </c>
      <c r="BK516" t="str">
        <f>IF([151]Sheet1!A448&lt;&gt;"",[151]Sheet1!A448,"")</f>
        <v/>
      </c>
      <c r="BL516" t="str">
        <f>IF([152]Sheet1!A448&lt;&gt;"",[152]Sheet1!A448,"")</f>
        <v/>
      </c>
      <c r="BM516" t="str">
        <f>IF([153]Sheet1!A448&lt;&gt;"",[153]Sheet1!A448,"")</f>
        <v/>
      </c>
      <c r="BN516" t="str">
        <f>IF([154]Sheet1!A448&lt;&gt;"",[154]Sheet1!A448,"")</f>
        <v/>
      </c>
      <c r="BO516" t="str">
        <f>IF([155]Sheet1!A448&lt;&gt;"",[155]Sheet1!A448,"")</f>
        <v/>
      </c>
      <c r="BP516">
        <f>IF([156]Sheet1!A448&lt;&gt;"",[156]Sheet1!A448,"")</f>
        <v>130</v>
      </c>
      <c r="BQ516">
        <f>IF([157]Sheet1!A448&lt;&gt;"",[157]Sheet1!A448,"")</f>
        <v>553</v>
      </c>
      <c r="BR516">
        <f>IF([158]Sheet1!A448&lt;&gt;"",[158]Sheet1!A448,"")</f>
        <v>40</v>
      </c>
      <c r="BS516">
        <f>IF([159]Sheet1!A448&lt;&gt;"",[159]Sheet1!A448,"")</f>
        <v>339</v>
      </c>
      <c r="BT516">
        <f>IF([160]Sheet1!A448&lt;&gt;"",[160]Sheet1!A448,"")</f>
        <v>509</v>
      </c>
      <c r="BU516">
        <f>IF([161]Sheet1!A448&lt;&gt;"",[161]Sheet1!A448,"")</f>
        <v>84</v>
      </c>
      <c r="BV516">
        <f>IF([162]Sheet1!A448&lt;&gt;"",[162]Sheet1!A448,"")</f>
        <v>121</v>
      </c>
      <c r="BW516">
        <f>IF([163]Sheet1!A448&lt;&gt;"",[163]Sheet1!A448,"")</f>
        <v>644</v>
      </c>
      <c r="BX516">
        <f>IF([164]Sheet1!A448&lt;&gt;"",[164]Sheet1!A448,"")</f>
        <v>650</v>
      </c>
      <c r="BY516">
        <f>IF([165]Sheet1!A448&lt;&gt;"",[165]Sheet1!A448,"")</f>
        <v>269</v>
      </c>
      <c r="BZ516">
        <f>IF([166]Sheet1!A448&lt;&gt;"",[166]Sheet1!A448,"")</f>
        <v>639</v>
      </c>
      <c r="CA516">
        <f>IF([167]Sheet1!A448&lt;&gt;"",[167]Sheet1!A448,"")</f>
        <v>170</v>
      </c>
      <c r="CB516">
        <f>IF([168]Sheet1!A448&lt;&gt;"",[168]Sheet1!A448,"")</f>
        <v>275</v>
      </c>
      <c r="CC516">
        <f>IF([169]Sheet1!A448&lt;&gt;"",[169]Sheet1!A448,"")</f>
        <v>16</v>
      </c>
      <c r="CD516">
        <f>IF([170]Sheet1!A448&lt;&gt;"",[170]Sheet1!A448,"")</f>
        <v>593</v>
      </c>
      <c r="CE516">
        <f>IF([171]Sheet1!A448&lt;&gt;"",[171]Sheet1!A448,"")</f>
        <v>140</v>
      </c>
      <c r="CF516">
        <f>IF([172]Sheet1!A448&lt;&gt;"",[172]Sheet1!A448,"")</f>
        <v>134</v>
      </c>
      <c r="CG516">
        <f>IF([173]Sheet1!A448&lt;&gt;"",[173]Sheet1!A448,"")</f>
        <v>579</v>
      </c>
      <c r="CH516">
        <f>IF([174]Sheet1!A448&lt;&gt;"",[174]Sheet1!A448,"")</f>
        <v>549</v>
      </c>
      <c r="CI516">
        <f>IF([175]Sheet1!A448&lt;&gt;"",[175]Sheet1!A448,"")</f>
        <v>447</v>
      </c>
      <c r="CJ516">
        <f>IF([176]Sheet1!A448&lt;&gt;"",[176]Sheet1!A448,"")</f>
        <v>2</v>
      </c>
      <c r="CK516" t="str">
        <f>IF([177]Sheet1!A448&lt;&gt;"",[177]Sheet1!A448,"")</f>
        <v/>
      </c>
      <c r="CL516" t="str">
        <f>IF([178]Sheet1!A448&lt;&gt;"",[178]Sheet1!A448,"")</f>
        <v/>
      </c>
    </row>
    <row r="517" spans="2:90">
      <c r="B517" t="str">
        <f>IF([90]Sheet1!A449&lt;&gt;"",[90]Sheet1!A449,"")</f>
        <v/>
      </c>
      <c r="C517" t="str">
        <f>IF([91]Sheet1!A449&lt;&gt;"",[91]Sheet1!A449,"")</f>
        <v/>
      </c>
      <c r="D517" t="str">
        <f>IF([92]Sheet1!A449&lt;&gt;"",[92]Sheet1!A449,"")</f>
        <v/>
      </c>
      <c r="E517" t="str">
        <f>IF([93]Sheet1!A449&lt;&gt;"",[93]Sheet1!A449,"")</f>
        <v/>
      </c>
      <c r="F517" t="str">
        <f>IF([94]Sheet1!A449&lt;&gt;"",[94]Sheet1!A449,"")</f>
        <v/>
      </c>
      <c r="G517" t="str">
        <f>IF([95]Sheet1!A449&lt;&gt;"",[95]Sheet1!A449,"")</f>
        <v/>
      </c>
      <c r="H517" t="str">
        <f>IF([96]Sheet1!A449&lt;&gt;"",[96]Sheet1!A449,"")</f>
        <v/>
      </c>
      <c r="I517" t="str">
        <f>IF([97]Sheet1!A449&lt;&gt;"",[97]Sheet1!A449,"")</f>
        <v/>
      </c>
      <c r="J517" t="str">
        <f>IF([98]Sheet1!A449&lt;&gt;"",[98]Sheet1!A449,"")</f>
        <v/>
      </c>
      <c r="K517" t="str">
        <f>IF([99]Sheet1!A449&lt;&gt;"",[99]Sheet1!A449,"")</f>
        <v/>
      </c>
      <c r="L517" t="str">
        <f>IF([100]Sheet1!A449&lt;&gt;"",[100]Sheet1!A449,"")</f>
        <v/>
      </c>
      <c r="M517" t="str">
        <f>IF([101]Sheet1!A449&lt;&gt;"",[101]Sheet1!A449,"")</f>
        <v/>
      </c>
      <c r="N517" t="str">
        <f>IF([102]Sheet1!A449&lt;&gt;"",[102]Sheet1!A449,"")</f>
        <v/>
      </c>
      <c r="O517" t="str">
        <f>IF([103]Sheet1!A449&lt;&gt;"",[103]Sheet1!A449,"")</f>
        <v/>
      </c>
      <c r="P517" t="str">
        <f>IF([104]Sheet1!A449&lt;&gt;"",[104]Sheet1!A449,"")</f>
        <v/>
      </c>
      <c r="Q517" t="str">
        <f>IF([105]Sheet1!A449&lt;&gt;"",[105]Sheet1!A449,"")</f>
        <v/>
      </c>
      <c r="R517" t="str">
        <f>IF([106]Sheet1!A449&lt;&gt;"",[106]Sheet1!A449,"")</f>
        <v/>
      </c>
      <c r="S517" t="str">
        <f>IF([107]Sheet1!A449&lt;&gt;"",[107]Sheet1!A449,"")</f>
        <v/>
      </c>
      <c r="T517" t="str">
        <f>IF([108]Sheet1!A449&lt;&gt;"",[108]Sheet1!A449,"")</f>
        <v/>
      </c>
      <c r="U517" t="str">
        <f>IF([109]Sheet1!A449&lt;&gt;"",[109]Sheet1!A449,"")</f>
        <v/>
      </c>
      <c r="V517" t="str">
        <f>IF([110]Sheet1!A449&lt;&gt;"",[110]Sheet1!A449,"")</f>
        <v/>
      </c>
      <c r="W517" t="str">
        <f>IF([111]Sheet1!A449&lt;&gt;"",[111]Sheet1!A449,"")</f>
        <v/>
      </c>
      <c r="X517" t="str">
        <f>IF([112]Sheet1!A449&lt;&gt;"",[112]Sheet1!A449,"")</f>
        <v/>
      </c>
      <c r="Y517" t="str">
        <f>IF([113]Sheet1!A449&lt;&gt;"",[113]Sheet1!A449,"")</f>
        <v/>
      </c>
      <c r="Z517" t="str">
        <f>IF([114]Sheet1!A449&lt;&gt;"",[114]Sheet1!A449,"")</f>
        <v/>
      </c>
      <c r="AA517" t="str">
        <f>IF([115]Sheet1!A449&lt;&gt;"",[115]Sheet1!A449,"")</f>
        <v/>
      </c>
      <c r="AB517" t="str">
        <f>IF([116]Sheet1!A449&lt;&gt;"",[116]Sheet1!A449,"")</f>
        <v/>
      </c>
      <c r="AC517" t="str">
        <f>IF([117]Sheet1!A449&lt;&gt;"",[117]Sheet1!A449,"")</f>
        <v/>
      </c>
      <c r="AD517" t="str">
        <f>IF([118]Sheet1!A449&lt;&gt;"",[118]Sheet1!A449,"")</f>
        <v/>
      </c>
      <c r="AE517" t="str">
        <f>IF([119]Sheet1!A449&lt;&gt;"",[119]Sheet1!A449,"")</f>
        <v/>
      </c>
      <c r="AF517" t="str">
        <f>IF([120]Sheet1!A449&lt;&gt;"",[120]Sheet1!A449,"")</f>
        <v/>
      </c>
      <c r="AG517" t="str">
        <f>IF([121]Sheet1!A449&lt;&gt;"",[121]Sheet1!A449,"")</f>
        <v/>
      </c>
      <c r="AH517" t="str">
        <f>IF([122]Sheet1!A449&lt;&gt;"",[122]Sheet1!A449,"")</f>
        <v/>
      </c>
      <c r="AI517" t="str">
        <f>IF([123]Sheet1!A449&lt;&gt;"",[123]Sheet1!A449,"")</f>
        <v/>
      </c>
      <c r="AJ517" t="str">
        <f>IF([124]Sheet1!A449&lt;&gt;"",[124]Sheet1!A449,"")</f>
        <v/>
      </c>
      <c r="AK517" t="str">
        <f>IF([125]Sheet1!A449&lt;&gt;"",[125]Sheet1!A449,"")</f>
        <v/>
      </c>
      <c r="AL517" t="str">
        <f>IF([126]Sheet1!A449&lt;&gt;"",[126]Sheet1!A449,"")</f>
        <v/>
      </c>
      <c r="AM517" t="str">
        <f>IF([127]Sheet1!A449&lt;&gt;"",[127]Sheet1!A449,"")</f>
        <v/>
      </c>
      <c r="AN517" t="str">
        <f>IF([128]Sheet1!A449&lt;&gt;"",[128]Sheet1!A449,"")</f>
        <v/>
      </c>
      <c r="AO517" t="str">
        <f>IF([129]Sheet1!A449&lt;&gt;"",[129]Sheet1!A449,"")</f>
        <v/>
      </c>
      <c r="AP517" t="str">
        <f>IF([130]Sheet1!A449&lt;&gt;"",[130]Sheet1!A449,"")</f>
        <v/>
      </c>
      <c r="AQ517" t="str">
        <f>IF([131]Sheet1!A449&lt;&gt;"",[131]Sheet1!A449,"")</f>
        <v/>
      </c>
      <c r="AR517" t="str">
        <f>IF([132]Sheet1!A449&lt;&gt;"",[132]Sheet1!A449,"")</f>
        <v/>
      </c>
      <c r="AS517" t="str">
        <f>IF([133]Sheet1!A449&lt;&gt;"",[133]Sheet1!A449,"")</f>
        <v/>
      </c>
      <c r="AT517" t="str">
        <f>IF([134]Sheet1!A449&lt;&gt;"",[134]Sheet1!A449,"")</f>
        <v/>
      </c>
      <c r="AU517" t="str">
        <f>IF([135]Sheet1!A449&lt;&gt;"",[135]Sheet1!A449,"")</f>
        <v/>
      </c>
      <c r="AV517" t="str">
        <f>IF([136]Sheet1!A449&lt;&gt;"",[136]Sheet1!A449,"")</f>
        <v/>
      </c>
      <c r="AW517" t="str">
        <f>IF([137]Sheet1!A449&lt;&gt;"",[137]Sheet1!A449,"")</f>
        <v/>
      </c>
      <c r="AX517" t="str">
        <f>IF([138]Sheet1!A449&lt;&gt;"",[138]Sheet1!A449,"")</f>
        <v/>
      </c>
      <c r="AY517" t="str">
        <f>IF([139]Sheet1!A449&lt;&gt;"",[139]Sheet1!A449,"")</f>
        <v/>
      </c>
      <c r="AZ517" t="str">
        <f>IF([140]Sheet1!A449&lt;&gt;"",[140]Sheet1!A449,"")</f>
        <v/>
      </c>
      <c r="BA517" t="str">
        <f>IF([141]Sheet1!A449&lt;&gt;"",[141]Sheet1!A449,"")</f>
        <v/>
      </c>
      <c r="BB517" t="str">
        <f>IF([142]Sheet1!A449&lt;&gt;"",[142]Sheet1!A449,"")</f>
        <v/>
      </c>
      <c r="BC517" t="str">
        <f>IF([143]Sheet1!A449&lt;&gt;"",[143]Sheet1!A449,"")</f>
        <v/>
      </c>
      <c r="BD517" t="str">
        <f>IF([144]Sheet1!A449&lt;&gt;"",[144]Sheet1!A449,"")</f>
        <v/>
      </c>
      <c r="BE517" t="str">
        <f>IF([145]Sheet1!A449&lt;&gt;"",[145]Sheet1!A449,"")</f>
        <v/>
      </c>
      <c r="BF517" t="str">
        <f>IF([146]Sheet1!A449&lt;&gt;"",[146]Sheet1!A449,"")</f>
        <v/>
      </c>
      <c r="BG517" t="str">
        <f>IF([147]Sheet1!A449&lt;&gt;"",[147]Sheet1!A449,"")</f>
        <v/>
      </c>
      <c r="BH517" t="str">
        <f>IF([148]Sheet1!A449&lt;&gt;"",[148]Sheet1!A449,"")</f>
        <v/>
      </c>
      <c r="BI517" t="str">
        <f>IF([149]Sheet1!A449&lt;&gt;"",[149]Sheet1!A449,"")</f>
        <v/>
      </c>
      <c r="BJ517" t="str">
        <f>IF([150]Sheet1!A449&lt;&gt;"",[150]Sheet1!A449,"")</f>
        <v/>
      </c>
      <c r="BK517" t="str">
        <f>IF([151]Sheet1!A449&lt;&gt;"",[151]Sheet1!A449,"")</f>
        <v/>
      </c>
      <c r="BL517" t="str">
        <f>IF([152]Sheet1!A449&lt;&gt;"",[152]Sheet1!A449,"")</f>
        <v/>
      </c>
      <c r="BM517" t="str">
        <f>IF([153]Sheet1!A449&lt;&gt;"",[153]Sheet1!A449,"")</f>
        <v/>
      </c>
      <c r="BN517" t="str">
        <f>IF([154]Sheet1!A449&lt;&gt;"",[154]Sheet1!A449,"")</f>
        <v/>
      </c>
      <c r="BO517" t="str">
        <f>IF([155]Sheet1!A449&lt;&gt;"",[155]Sheet1!A449,"")</f>
        <v/>
      </c>
      <c r="BP517">
        <f>IF([156]Sheet1!A449&lt;&gt;"",[156]Sheet1!A449,"")</f>
        <v>235</v>
      </c>
      <c r="BQ517">
        <f>IF([157]Sheet1!A449&lt;&gt;"",[157]Sheet1!A449,"")</f>
        <v>120</v>
      </c>
      <c r="BR517">
        <f>IF([158]Sheet1!A449&lt;&gt;"",[158]Sheet1!A449,"")</f>
        <v>475</v>
      </c>
      <c r="BS517">
        <f>IF([159]Sheet1!A449&lt;&gt;"",[159]Sheet1!A449,"")</f>
        <v>38</v>
      </c>
      <c r="BT517">
        <f>IF([160]Sheet1!A449&lt;&gt;"",[160]Sheet1!A449,"")</f>
        <v>66</v>
      </c>
      <c r="BU517">
        <f>IF([161]Sheet1!A449&lt;&gt;"",[161]Sheet1!A449,"")</f>
        <v>298</v>
      </c>
      <c r="BV517">
        <f>IF([162]Sheet1!A449&lt;&gt;"",[162]Sheet1!A449,"")</f>
        <v>602</v>
      </c>
      <c r="BW517">
        <f>IF([163]Sheet1!A449&lt;&gt;"",[163]Sheet1!A449,"")</f>
        <v>42</v>
      </c>
      <c r="BX517">
        <f>IF([164]Sheet1!A449&lt;&gt;"",[164]Sheet1!A449,"")</f>
        <v>508</v>
      </c>
      <c r="BY517">
        <f>IF([165]Sheet1!A449&lt;&gt;"",[165]Sheet1!A449,"")</f>
        <v>202</v>
      </c>
      <c r="BZ517">
        <f>IF([166]Sheet1!A449&lt;&gt;"",[166]Sheet1!A449,"")</f>
        <v>230</v>
      </c>
      <c r="CA517">
        <f>IF([167]Sheet1!A449&lt;&gt;"",[167]Sheet1!A449,"")</f>
        <v>104</v>
      </c>
      <c r="CB517">
        <f>IF([168]Sheet1!A449&lt;&gt;"",[168]Sheet1!A449,"")</f>
        <v>64</v>
      </c>
      <c r="CC517">
        <f>IF([169]Sheet1!A449&lt;&gt;"",[169]Sheet1!A449,"")</f>
        <v>49</v>
      </c>
      <c r="CD517">
        <f>IF([170]Sheet1!A449&lt;&gt;"",[170]Sheet1!A449,"")</f>
        <v>5</v>
      </c>
      <c r="CE517">
        <f>IF([171]Sheet1!A449&lt;&gt;"",[171]Sheet1!A449,"")</f>
        <v>287</v>
      </c>
      <c r="CF517">
        <f>IF([172]Sheet1!A449&lt;&gt;"",[172]Sheet1!A449,"")</f>
        <v>246</v>
      </c>
      <c r="CG517">
        <f>IF([173]Sheet1!A449&lt;&gt;"",[173]Sheet1!A449,"")</f>
        <v>56</v>
      </c>
      <c r="CH517">
        <f>IF([174]Sheet1!A449&lt;&gt;"",[174]Sheet1!A449,"")</f>
        <v>490</v>
      </c>
      <c r="CI517">
        <f>IF([175]Sheet1!A449&lt;&gt;"",[175]Sheet1!A449,"")</f>
        <v>291</v>
      </c>
      <c r="CJ517">
        <f>IF([176]Sheet1!A449&lt;&gt;"",[176]Sheet1!A449,"")</f>
        <v>136</v>
      </c>
      <c r="CK517" t="str">
        <f>IF([177]Sheet1!A449&lt;&gt;"",[177]Sheet1!A449,"")</f>
        <v/>
      </c>
      <c r="CL517" t="str">
        <f>IF([178]Sheet1!A449&lt;&gt;"",[178]Sheet1!A449,"")</f>
        <v/>
      </c>
    </row>
    <row r="518" spans="2:90">
      <c r="B518" t="str">
        <f>IF([90]Sheet1!A450&lt;&gt;"",[90]Sheet1!A450,"")</f>
        <v/>
      </c>
      <c r="C518" t="str">
        <f>IF([91]Sheet1!A450&lt;&gt;"",[91]Sheet1!A450,"")</f>
        <v/>
      </c>
      <c r="D518" t="str">
        <f>IF([92]Sheet1!A450&lt;&gt;"",[92]Sheet1!A450,"")</f>
        <v/>
      </c>
      <c r="E518" t="str">
        <f>IF([93]Sheet1!A450&lt;&gt;"",[93]Sheet1!A450,"")</f>
        <v/>
      </c>
      <c r="F518" t="str">
        <f>IF([94]Sheet1!A450&lt;&gt;"",[94]Sheet1!A450,"")</f>
        <v/>
      </c>
      <c r="G518" t="str">
        <f>IF([95]Sheet1!A450&lt;&gt;"",[95]Sheet1!A450,"")</f>
        <v/>
      </c>
      <c r="H518" t="str">
        <f>IF([96]Sheet1!A450&lt;&gt;"",[96]Sheet1!A450,"")</f>
        <v/>
      </c>
      <c r="I518" t="str">
        <f>IF([97]Sheet1!A450&lt;&gt;"",[97]Sheet1!A450,"")</f>
        <v/>
      </c>
      <c r="J518" t="str">
        <f>IF([98]Sheet1!A450&lt;&gt;"",[98]Sheet1!A450,"")</f>
        <v/>
      </c>
      <c r="K518" t="str">
        <f>IF([99]Sheet1!A450&lt;&gt;"",[99]Sheet1!A450,"")</f>
        <v/>
      </c>
      <c r="L518" t="str">
        <f>IF([100]Sheet1!A450&lt;&gt;"",[100]Sheet1!A450,"")</f>
        <v/>
      </c>
      <c r="M518" t="str">
        <f>IF([101]Sheet1!A450&lt;&gt;"",[101]Sheet1!A450,"")</f>
        <v/>
      </c>
      <c r="N518" t="str">
        <f>IF([102]Sheet1!A450&lt;&gt;"",[102]Sheet1!A450,"")</f>
        <v/>
      </c>
      <c r="O518" t="str">
        <f>IF([103]Sheet1!A450&lt;&gt;"",[103]Sheet1!A450,"")</f>
        <v/>
      </c>
      <c r="P518" t="str">
        <f>IF([104]Sheet1!A450&lt;&gt;"",[104]Sheet1!A450,"")</f>
        <v/>
      </c>
      <c r="Q518" t="str">
        <f>IF([105]Sheet1!A450&lt;&gt;"",[105]Sheet1!A450,"")</f>
        <v/>
      </c>
      <c r="R518" t="str">
        <f>IF([106]Sheet1!A450&lt;&gt;"",[106]Sheet1!A450,"")</f>
        <v/>
      </c>
      <c r="S518" t="str">
        <f>IF([107]Sheet1!A450&lt;&gt;"",[107]Sheet1!A450,"")</f>
        <v/>
      </c>
      <c r="T518" t="str">
        <f>IF([108]Sheet1!A450&lt;&gt;"",[108]Sheet1!A450,"")</f>
        <v/>
      </c>
      <c r="U518" t="str">
        <f>IF([109]Sheet1!A450&lt;&gt;"",[109]Sheet1!A450,"")</f>
        <v/>
      </c>
      <c r="V518" t="str">
        <f>IF([110]Sheet1!A450&lt;&gt;"",[110]Sheet1!A450,"")</f>
        <v/>
      </c>
      <c r="W518" t="str">
        <f>IF([111]Sheet1!A450&lt;&gt;"",[111]Sheet1!A450,"")</f>
        <v/>
      </c>
      <c r="X518" t="str">
        <f>IF([112]Sheet1!A450&lt;&gt;"",[112]Sheet1!A450,"")</f>
        <v/>
      </c>
      <c r="Y518" t="str">
        <f>IF([113]Sheet1!A450&lt;&gt;"",[113]Sheet1!A450,"")</f>
        <v/>
      </c>
      <c r="Z518" t="str">
        <f>IF([114]Sheet1!A450&lt;&gt;"",[114]Sheet1!A450,"")</f>
        <v/>
      </c>
      <c r="AA518" t="str">
        <f>IF([115]Sheet1!A450&lt;&gt;"",[115]Sheet1!A450,"")</f>
        <v/>
      </c>
      <c r="AB518" t="str">
        <f>IF([116]Sheet1!A450&lt;&gt;"",[116]Sheet1!A450,"")</f>
        <v/>
      </c>
      <c r="AC518" t="str">
        <f>IF([117]Sheet1!A450&lt;&gt;"",[117]Sheet1!A450,"")</f>
        <v/>
      </c>
      <c r="AD518" t="str">
        <f>IF([118]Sheet1!A450&lt;&gt;"",[118]Sheet1!A450,"")</f>
        <v/>
      </c>
      <c r="AE518" t="str">
        <f>IF([119]Sheet1!A450&lt;&gt;"",[119]Sheet1!A450,"")</f>
        <v/>
      </c>
      <c r="AF518" t="str">
        <f>IF([120]Sheet1!A450&lt;&gt;"",[120]Sheet1!A450,"")</f>
        <v/>
      </c>
      <c r="AG518" t="str">
        <f>IF([121]Sheet1!A450&lt;&gt;"",[121]Sheet1!A450,"")</f>
        <v/>
      </c>
      <c r="AH518" t="str">
        <f>IF([122]Sheet1!A450&lt;&gt;"",[122]Sheet1!A450,"")</f>
        <v/>
      </c>
      <c r="AI518" t="str">
        <f>IF([123]Sheet1!A450&lt;&gt;"",[123]Sheet1!A450,"")</f>
        <v/>
      </c>
      <c r="AJ518" t="str">
        <f>IF([124]Sheet1!A450&lt;&gt;"",[124]Sheet1!A450,"")</f>
        <v/>
      </c>
      <c r="AK518" t="str">
        <f>IF([125]Sheet1!A450&lt;&gt;"",[125]Sheet1!A450,"")</f>
        <v/>
      </c>
      <c r="AL518" t="str">
        <f>IF([126]Sheet1!A450&lt;&gt;"",[126]Sheet1!A450,"")</f>
        <v/>
      </c>
      <c r="AM518" t="str">
        <f>IF([127]Sheet1!A450&lt;&gt;"",[127]Sheet1!A450,"")</f>
        <v/>
      </c>
      <c r="AN518" t="str">
        <f>IF([128]Sheet1!A450&lt;&gt;"",[128]Sheet1!A450,"")</f>
        <v/>
      </c>
      <c r="AO518" t="str">
        <f>IF([129]Sheet1!A450&lt;&gt;"",[129]Sheet1!A450,"")</f>
        <v/>
      </c>
      <c r="AP518" t="str">
        <f>IF([130]Sheet1!A450&lt;&gt;"",[130]Sheet1!A450,"")</f>
        <v/>
      </c>
      <c r="AQ518" t="str">
        <f>IF([131]Sheet1!A450&lt;&gt;"",[131]Sheet1!A450,"")</f>
        <v/>
      </c>
      <c r="AR518" t="str">
        <f>IF([132]Sheet1!A450&lt;&gt;"",[132]Sheet1!A450,"")</f>
        <v/>
      </c>
      <c r="AS518" t="str">
        <f>IF([133]Sheet1!A450&lt;&gt;"",[133]Sheet1!A450,"")</f>
        <v/>
      </c>
      <c r="AT518" t="str">
        <f>IF([134]Sheet1!A450&lt;&gt;"",[134]Sheet1!A450,"")</f>
        <v/>
      </c>
      <c r="AU518" t="str">
        <f>IF([135]Sheet1!A450&lt;&gt;"",[135]Sheet1!A450,"")</f>
        <v/>
      </c>
      <c r="AV518" t="str">
        <f>IF([136]Sheet1!A450&lt;&gt;"",[136]Sheet1!A450,"")</f>
        <v/>
      </c>
      <c r="AW518" t="str">
        <f>IF([137]Sheet1!A450&lt;&gt;"",[137]Sheet1!A450,"")</f>
        <v/>
      </c>
      <c r="AX518" t="str">
        <f>IF([138]Sheet1!A450&lt;&gt;"",[138]Sheet1!A450,"")</f>
        <v/>
      </c>
      <c r="AY518" t="str">
        <f>IF([139]Sheet1!A450&lt;&gt;"",[139]Sheet1!A450,"")</f>
        <v/>
      </c>
      <c r="AZ518" t="str">
        <f>IF([140]Sheet1!A450&lt;&gt;"",[140]Sheet1!A450,"")</f>
        <v/>
      </c>
      <c r="BA518" t="str">
        <f>IF([141]Sheet1!A450&lt;&gt;"",[141]Sheet1!A450,"")</f>
        <v/>
      </c>
      <c r="BB518" t="str">
        <f>IF([142]Sheet1!A450&lt;&gt;"",[142]Sheet1!A450,"")</f>
        <v/>
      </c>
      <c r="BC518" t="str">
        <f>IF([143]Sheet1!A450&lt;&gt;"",[143]Sheet1!A450,"")</f>
        <v/>
      </c>
      <c r="BD518" t="str">
        <f>IF([144]Sheet1!A450&lt;&gt;"",[144]Sheet1!A450,"")</f>
        <v/>
      </c>
      <c r="BE518" t="str">
        <f>IF([145]Sheet1!A450&lt;&gt;"",[145]Sheet1!A450,"")</f>
        <v/>
      </c>
      <c r="BF518" t="str">
        <f>IF([146]Sheet1!A450&lt;&gt;"",[146]Sheet1!A450,"")</f>
        <v/>
      </c>
      <c r="BG518" t="str">
        <f>IF([147]Sheet1!A450&lt;&gt;"",[147]Sheet1!A450,"")</f>
        <v/>
      </c>
      <c r="BH518" t="str">
        <f>IF([148]Sheet1!A450&lt;&gt;"",[148]Sheet1!A450,"")</f>
        <v/>
      </c>
      <c r="BI518" t="str">
        <f>IF([149]Sheet1!A450&lt;&gt;"",[149]Sheet1!A450,"")</f>
        <v/>
      </c>
      <c r="BJ518" t="str">
        <f>IF([150]Sheet1!A450&lt;&gt;"",[150]Sheet1!A450,"")</f>
        <v/>
      </c>
      <c r="BK518" t="str">
        <f>IF([151]Sheet1!A450&lt;&gt;"",[151]Sheet1!A450,"")</f>
        <v/>
      </c>
      <c r="BL518" t="str">
        <f>IF([152]Sheet1!A450&lt;&gt;"",[152]Sheet1!A450,"")</f>
        <v/>
      </c>
      <c r="BM518" t="str">
        <f>IF([153]Sheet1!A450&lt;&gt;"",[153]Sheet1!A450,"")</f>
        <v/>
      </c>
      <c r="BN518" t="str">
        <f>IF([154]Sheet1!A450&lt;&gt;"",[154]Sheet1!A450,"")</f>
        <v/>
      </c>
      <c r="BO518" t="str">
        <f>IF([155]Sheet1!A450&lt;&gt;"",[155]Sheet1!A450,"")</f>
        <v/>
      </c>
      <c r="BP518">
        <f>IF([156]Sheet1!A450&lt;&gt;"",[156]Sheet1!A450,"")</f>
        <v>301</v>
      </c>
      <c r="BQ518">
        <f>IF([157]Sheet1!A450&lt;&gt;"",[157]Sheet1!A450,"")</f>
        <v>524</v>
      </c>
      <c r="BR518">
        <f>IF([158]Sheet1!A450&lt;&gt;"",[158]Sheet1!A450,"")</f>
        <v>82</v>
      </c>
      <c r="BS518">
        <f>IF([159]Sheet1!A450&lt;&gt;"",[159]Sheet1!A450,"")</f>
        <v>342</v>
      </c>
      <c r="BT518">
        <f>IF([160]Sheet1!A450&lt;&gt;"",[160]Sheet1!A450,"")</f>
        <v>577</v>
      </c>
      <c r="BU518">
        <f>IF([161]Sheet1!A450&lt;&gt;"",[161]Sheet1!A450,"")</f>
        <v>80</v>
      </c>
      <c r="BV518">
        <f>IF([162]Sheet1!A450&lt;&gt;"",[162]Sheet1!A450,"")</f>
        <v>44</v>
      </c>
      <c r="BW518">
        <f>IF([163]Sheet1!A450&lt;&gt;"",[163]Sheet1!A450,"")</f>
        <v>131</v>
      </c>
      <c r="BX518">
        <f>IF([164]Sheet1!A450&lt;&gt;"",[164]Sheet1!A450,"")</f>
        <v>124</v>
      </c>
      <c r="BY518">
        <f>IF([165]Sheet1!A450&lt;&gt;"",[165]Sheet1!A450,"")</f>
        <v>344</v>
      </c>
      <c r="BZ518">
        <f>IF([166]Sheet1!A450&lt;&gt;"",[166]Sheet1!A450,"")</f>
        <v>348</v>
      </c>
      <c r="CA518">
        <f>IF([167]Sheet1!A450&lt;&gt;"",[167]Sheet1!A450,"")</f>
        <v>119</v>
      </c>
      <c r="CB518">
        <f>IF([168]Sheet1!A450&lt;&gt;"",[168]Sheet1!A450,"")</f>
        <v>358</v>
      </c>
      <c r="CC518">
        <f>IF([169]Sheet1!A450&lt;&gt;"",[169]Sheet1!A450,"")</f>
        <v>17</v>
      </c>
      <c r="CD518">
        <f>IF([170]Sheet1!A450&lt;&gt;"",[170]Sheet1!A450,"")</f>
        <v>622</v>
      </c>
      <c r="CE518">
        <f>IF([171]Sheet1!A450&lt;&gt;"",[171]Sheet1!A450,"")</f>
        <v>71</v>
      </c>
      <c r="CF518">
        <f>IF([172]Sheet1!A450&lt;&gt;"",[172]Sheet1!A450,"")</f>
        <v>183</v>
      </c>
      <c r="CG518">
        <f>IF([173]Sheet1!A450&lt;&gt;"",[173]Sheet1!A450,"")</f>
        <v>379</v>
      </c>
      <c r="CH518">
        <f>IF([174]Sheet1!A450&lt;&gt;"",[174]Sheet1!A450,"")</f>
        <v>15</v>
      </c>
      <c r="CI518">
        <f>IF([175]Sheet1!A450&lt;&gt;"",[175]Sheet1!A450,"")</f>
        <v>209</v>
      </c>
      <c r="CJ518">
        <f>IF([176]Sheet1!A450&lt;&gt;"",[176]Sheet1!A450,"")</f>
        <v>426</v>
      </c>
      <c r="CK518" t="str">
        <f>IF([177]Sheet1!A450&lt;&gt;"",[177]Sheet1!A450,"")</f>
        <v/>
      </c>
      <c r="CL518" t="str">
        <f>IF([178]Sheet1!A450&lt;&gt;"",[178]Sheet1!A450,"")</f>
        <v/>
      </c>
    </row>
    <row r="519" spans="2:90">
      <c r="B519" t="str">
        <f>IF([90]Sheet1!A451&lt;&gt;"",[90]Sheet1!A451,"")</f>
        <v/>
      </c>
      <c r="C519" t="str">
        <f>IF([91]Sheet1!A451&lt;&gt;"",[91]Sheet1!A451,"")</f>
        <v/>
      </c>
      <c r="D519" t="str">
        <f>IF([92]Sheet1!A451&lt;&gt;"",[92]Sheet1!A451,"")</f>
        <v/>
      </c>
      <c r="E519" t="str">
        <f>IF([93]Sheet1!A451&lt;&gt;"",[93]Sheet1!A451,"")</f>
        <v/>
      </c>
      <c r="F519" t="str">
        <f>IF([94]Sheet1!A451&lt;&gt;"",[94]Sheet1!A451,"")</f>
        <v/>
      </c>
      <c r="G519" t="str">
        <f>IF([95]Sheet1!A451&lt;&gt;"",[95]Sheet1!A451,"")</f>
        <v/>
      </c>
      <c r="H519" t="str">
        <f>IF([96]Sheet1!A451&lt;&gt;"",[96]Sheet1!A451,"")</f>
        <v/>
      </c>
      <c r="I519" t="str">
        <f>IF([97]Sheet1!A451&lt;&gt;"",[97]Sheet1!A451,"")</f>
        <v/>
      </c>
      <c r="J519" t="str">
        <f>IF([98]Sheet1!A451&lt;&gt;"",[98]Sheet1!A451,"")</f>
        <v/>
      </c>
      <c r="K519" t="str">
        <f>IF([99]Sheet1!A451&lt;&gt;"",[99]Sheet1!A451,"")</f>
        <v/>
      </c>
      <c r="L519" t="str">
        <f>IF([100]Sheet1!A451&lt;&gt;"",[100]Sheet1!A451,"")</f>
        <v/>
      </c>
      <c r="M519" t="str">
        <f>IF([101]Sheet1!A451&lt;&gt;"",[101]Sheet1!A451,"")</f>
        <v/>
      </c>
      <c r="N519" t="str">
        <f>IF([102]Sheet1!A451&lt;&gt;"",[102]Sheet1!A451,"")</f>
        <v/>
      </c>
      <c r="O519" t="str">
        <f>IF([103]Sheet1!A451&lt;&gt;"",[103]Sheet1!A451,"")</f>
        <v/>
      </c>
      <c r="P519" t="str">
        <f>IF([104]Sheet1!A451&lt;&gt;"",[104]Sheet1!A451,"")</f>
        <v/>
      </c>
      <c r="Q519" t="str">
        <f>IF([105]Sheet1!A451&lt;&gt;"",[105]Sheet1!A451,"")</f>
        <v/>
      </c>
      <c r="R519" t="str">
        <f>IF([106]Sheet1!A451&lt;&gt;"",[106]Sheet1!A451,"")</f>
        <v/>
      </c>
      <c r="S519" t="str">
        <f>IF([107]Sheet1!A451&lt;&gt;"",[107]Sheet1!A451,"")</f>
        <v/>
      </c>
      <c r="T519" t="str">
        <f>IF([108]Sheet1!A451&lt;&gt;"",[108]Sheet1!A451,"")</f>
        <v/>
      </c>
      <c r="U519" t="str">
        <f>IF([109]Sheet1!A451&lt;&gt;"",[109]Sheet1!A451,"")</f>
        <v/>
      </c>
      <c r="V519" t="str">
        <f>IF([110]Sheet1!A451&lt;&gt;"",[110]Sheet1!A451,"")</f>
        <v/>
      </c>
      <c r="W519" t="str">
        <f>IF([111]Sheet1!A451&lt;&gt;"",[111]Sheet1!A451,"")</f>
        <v/>
      </c>
      <c r="X519" t="str">
        <f>IF([112]Sheet1!A451&lt;&gt;"",[112]Sheet1!A451,"")</f>
        <v/>
      </c>
      <c r="Y519" t="str">
        <f>IF([113]Sheet1!A451&lt;&gt;"",[113]Sheet1!A451,"")</f>
        <v/>
      </c>
      <c r="Z519" t="str">
        <f>IF([114]Sheet1!A451&lt;&gt;"",[114]Sheet1!A451,"")</f>
        <v/>
      </c>
      <c r="AA519" t="str">
        <f>IF([115]Sheet1!A451&lt;&gt;"",[115]Sheet1!A451,"")</f>
        <v/>
      </c>
      <c r="AB519" t="str">
        <f>IF([116]Sheet1!A451&lt;&gt;"",[116]Sheet1!A451,"")</f>
        <v/>
      </c>
      <c r="AC519" t="str">
        <f>IF([117]Sheet1!A451&lt;&gt;"",[117]Sheet1!A451,"")</f>
        <v/>
      </c>
      <c r="AD519" t="str">
        <f>IF([118]Sheet1!A451&lt;&gt;"",[118]Sheet1!A451,"")</f>
        <v/>
      </c>
      <c r="AE519" t="str">
        <f>IF([119]Sheet1!A451&lt;&gt;"",[119]Sheet1!A451,"")</f>
        <v/>
      </c>
      <c r="AF519" t="str">
        <f>IF([120]Sheet1!A451&lt;&gt;"",[120]Sheet1!A451,"")</f>
        <v/>
      </c>
      <c r="AG519" t="str">
        <f>IF([121]Sheet1!A451&lt;&gt;"",[121]Sheet1!A451,"")</f>
        <v/>
      </c>
      <c r="AH519" t="str">
        <f>IF([122]Sheet1!A451&lt;&gt;"",[122]Sheet1!A451,"")</f>
        <v/>
      </c>
      <c r="AI519" t="str">
        <f>IF([123]Sheet1!A451&lt;&gt;"",[123]Sheet1!A451,"")</f>
        <v/>
      </c>
      <c r="AJ519" t="str">
        <f>IF([124]Sheet1!A451&lt;&gt;"",[124]Sheet1!A451,"")</f>
        <v/>
      </c>
      <c r="AK519" t="str">
        <f>IF([125]Sheet1!A451&lt;&gt;"",[125]Sheet1!A451,"")</f>
        <v/>
      </c>
      <c r="AL519" t="str">
        <f>IF([126]Sheet1!A451&lt;&gt;"",[126]Sheet1!A451,"")</f>
        <v/>
      </c>
      <c r="AM519" t="str">
        <f>IF([127]Sheet1!A451&lt;&gt;"",[127]Sheet1!A451,"")</f>
        <v/>
      </c>
      <c r="AN519" t="str">
        <f>IF([128]Sheet1!A451&lt;&gt;"",[128]Sheet1!A451,"")</f>
        <v/>
      </c>
      <c r="AO519" t="str">
        <f>IF([129]Sheet1!A451&lt;&gt;"",[129]Sheet1!A451,"")</f>
        <v/>
      </c>
      <c r="AP519" t="str">
        <f>IF([130]Sheet1!A451&lt;&gt;"",[130]Sheet1!A451,"")</f>
        <v/>
      </c>
      <c r="AQ519" t="str">
        <f>IF([131]Sheet1!A451&lt;&gt;"",[131]Sheet1!A451,"")</f>
        <v/>
      </c>
      <c r="AR519" t="str">
        <f>IF([132]Sheet1!A451&lt;&gt;"",[132]Sheet1!A451,"")</f>
        <v/>
      </c>
      <c r="AS519" t="str">
        <f>IF([133]Sheet1!A451&lt;&gt;"",[133]Sheet1!A451,"")</f>
        <v/>
      </c>
      <c r="AT519" t="str">
        <f>IF([134]Sheet1!A451&lt;&gt;"",[134]Sheet1!A451,"")</f>
        <v/>
      </c>
      <c r="AU519" t="str">
        <f>IF([135]Sheet1!A451&lt;&gt;"",[135]Sheet1!A451,"")</f>
        <v/>
      </c>
      <c r="AV519" t="str">
        <f>IF([136]Sheet1!A451&lt;&gt;"",[136]Sheet1!A451,"")</f>
        <v/>
      </c>
      <c r="AW519" t="str">
        <f>IF([137]Sheet1!A451&lt;&gt;"",[137]Sheet1!A451,"")</f>
        <v/>
      </c>
      <c r="AX519" t="str">
        <f>IF([138]Sheet1!A451&lt;&gt;"",[138]Sheet1!A451,"")</f>
        <v/>
      </c>
      <c r="AY519" t="str">
        <f>IF([139]Sheet1!A451&lt;&gt;"",[139]Sheet1!A451,"")</f>
        <v/>
      </c>
      <c r="AZ519" t="str">
        <f>IF([140]Sheet1!A451&lt;&gt;"",[140]Sheet1!A451,"")</f>
        <v/>
      </c>
      <c r="BA519" t="str">
        <f>IF([141]Sheet1!A451&lt;&gt;"",[141]Sheet1!A451,"")</f>
        <v/>
      </c>
      <c r="BB519" t="str">
        <f>IF([142]Sheet1!A451&lt;&gt;"",[142]Sheet1!A451,"")</f>
        <v/>
      </c>
      <c r="BC519" t="str">
        <f>IF([143]Sheet1!A451&lt;&gt;"",[143]Sheet1!A451,"")</f>
        <v/>
      </c>
      <c r="BD519" t="str">
        <f>IF([144]Sheet1!A451&lt;&gt;"",[144]Sheet1!A451,"")</f>
        <v/>
      </c>
      <c r="BE519" t="str">
        <f>IF([145]Sheet1!A451&lt;&gt;"",[145]Sheet1!A451,"")</f>
        <v/>
      </c>
      <c r="BF519" t="str">
        <f>IF([146]Sheet1!A451&lt;&gt;"",[146]Sheet1!A451,"")</f>
        <v/>
      </c>
      <c r="BG519" t="str">
        <f>IF([147]Sheet1!A451&lt;&gt;"",[147]Sheet1!A451,"")</f>
        <v/>
      </c>
      <c r="BH519" t="str">
        <f>IF([148]Sheet1!A451&lt;&gt;"",[148]Sheet1!A451,"")</f>
        <v/>
      </c>
      <c r="BI519" t="str">
        <f>IF([149]Sheet1!A451&lt;&gt;"",[149]Sheet1!A451,"")</f>
        <v/>
      </c>
      <c r="BJ519" t="str">
        <f>IF([150]Sheet1!A451&lt;&gt;"",[150]Sheet1!A451,"")</f>
        <v/>
      </c>
      <c r="BK519" t="str">
        <f>IF([151]Sheet1!A451&lt;&gt;"",[151]Sheet1!A451,"")</f>
        <v/>
      </c>
      <c r="BL519" t="str">
        <f>IF([152]Sheet1!A451&lt;&gt;"",[152]Sheet1!A451,"")</f>
        <v/>
      </c>
      <c r="BM519" t="str">
        <f>IF([153]Sheet1!A451&lt;&gt;"",[153]Sheet1!A451,"")</f>
        <v/>
      </c>
      <c r="BN519" t="str">
        <f>IF([154]Sheet1!A451&lt;&gt;"",[154]Sheet1!A451,"")</f>
        <v/>
      </c>
      <c r="BO519" t="str">
        <f>IF([155]Sheet1!A451&lt;&gt;"",[155]Sheet1!A451,"")</f>
        <v/>
      </c>
      <c r="BP519">
        <f>IF([156]Sheet1!A451&lt;&gt;"",[156]Sheet1!A451,"")</f>
        <v>573</v>
      </c>
      <c r="BQ519">
        <f>IF([157]Sheet1!A451&lt;&gt;"",[157]Sheet1!A451,"")</f>
        <v>291</v>
      </c>
      <c r="BR519">
        <f>IF([158]Sheet1!A451&lt;&gt;"",[158]Sheet1!A451,"")</f>
        <v>658</v>
      </c>
      <c r="BS519">
        <f>IF([159]Sheet1!A451&lt;&gt;"",[159]Sheet1!A451,"")</f>
        <v>623</v>
      </c>
      <c r="BT519">
        <f>IF([160]Sheet1!A451&lt;&gt;"",[160]Sheet1!A451,"")</f>
        <v>594</v>
      </c>
      <c r="BU519">
        <f>IF([161]Sheet1!A451&lt;&gt;"",[161]Sheet1!A451,"")</f>
        <v>469</v>
      </c>
      <c r="BV519">
        <f>IF([162]Sheet1!A451&lt;&gt;"",[162]Sheet1!A451,"")</f>
        <v>236</v>
      </c>
      <c r="BW519">
        <f>IF([163]Sheet1!A451&lt;&gt;"",[163]Sheet1!A451,"")</f>
        <v>141</v>
      </c>
      <c r="BX519">
        <f>IF([164]Sheet1!A451&lt;&gt;"",[164]Sheet1!A451,"")</f>
        <v>2</v>
      </c>
      <c r="BY519">
        <f>IF([165]Sheet1!A451&lt;&gt;"",[165]Sheet1!A451,"")</f>
        <v>612</v>
      </c>
      <c r="BZ519">
        <f>IF([166]Sheet1!A451&lt;&gt;"",[166]Sheet1!A451,"")</f>
        <v>587</v>
      </c>
      <c r="CA519">
        <f>IF([167]Sheet1!A451&lt;&gt;"",[167]Sheet1!A451,"")</f>
        <v>146</v>
      </c>
      <c r="CB519">
        <f>IF([168]Sheet1!A451&lt;&gt;"",[168]Sheet1!A451,"")</f>
        <v>337</v>
      </c>
      <c r="CC519">
        <f>IF([169]Sheet1!A451&lt;&gt;"",[169]Sheet1!A451,"")</f>
        <v>124</v>
      </c>
      <c r="CD519">
        <f>IF([170]Sheet1!A451&lt;&gt;"",[170]Sheet1!A451,"")</f>
        <v>106</v>
      </c>
      <c r="CE519">
        <f>IF([171]Sheet1!A451&lt;&gt;"",[171]Sheet1!A451,"")</f>
        <v>550</v>
      </c>
      <c r="CF519">
        <f>IF([172]Sheet1!A451&lt;&gt;"",[172]Sheet1!A451,"")</f>
        <v>174</v>
      </c>
      <c r="CG519">
        <f>IF([173]Sheet1!A451&lt;&gt;"",[173]Sheet1!A451,"")</f>
        <v>391</v>
      </c>
      <c r="CH519">
        <f>IF([174]Sheet1!A451&lt;&gt;"",[174]Sheet1!A451,"")</f>
        <v>489</v>
      </c>
      <c r="CI519">
        <f>IF([175]Sheet1!A451&lt;&gt;"",[175]Sheet1!A451,"")</f>
        <v>140</v>
      </c>
      <c r="CJ519">
        <f>IF([176]Sheet1!A451&lt;&gt;"",[176]Sheet1!A451,"")</f>
        <v>78</v>
      </c>
      <c r="CK519" t="str">
        <f>IF([177]Sheet1!A451&lt;&gt;"",[177]Sheet1!A451,"")</f>
        <v/>
      </c>
      <c r="CL519" t="str">
        <f>IF([178]Sheet1!A451&lt;&gt;"",[178]Sheet1!A451,"")</f>
        <v/>
      </c>
    </row>
    <row r="520" spans="2:90">
      <c r="B520" t="str">
        <f>IF([90]Sheet1!A452&lt;&gt;"",[90]Sheet1!A452,"")</f>
        <v/>
      </c>
      <c r="C520" t="str">
        <f>IF([91]Sheet1!A452&lt;&gt;"",[91]Sheet1!A452,"")</f>
        <v/>
      </c>
      <c r="D520" t="str">
        <f>IF([92]Sheet1!A452&lt;&gt;"",[92]Sheet1!A452,"")</f>
        <v/>
      </c>
      <c r="E520" t="str">
        <f>IF([93]Sheet1!A452&lt;&gt;"",[93]Sheet1!A452,"")</f>
        <v/>
      </c>
      <c r="F520" t="str">
        <f>IF([94]Sheet1!A452&lt;&gt;"",[94]Sheet1!A452,"")</f>
        <v/>
      </c>
      <c r="G520" t="str">
        <f>IF([95]Sheet1!A452&lt;&gt;"",[95]Sheet1!A452,"")</f>
        <v/>
      </c>
      <c r="H520" t="str">
        <f>IF([96]Sheet1!A452&lt;&gt;"",[96]Sheet1!A452,"")</f>
        <v/>
      </c>
      <c r="I520" t="str">
        <f>IF([97]Sheet1!A452&lt;&gt;"",[97]Sheet1!A452,"")</f>
        <v/>
      </c>
      <c r="J520" t="str">
        <f>IF([98]Sheet1!A452&lt;&gt;"",[98]Sheet1!A452,"")</f>
        <v/>
      </c>
      <c r="K520" t="str">
        <f>IF([99]Sheet1!A452&lt;&gt;"",[99]Sheet1!A452,"")</f>
        <v/>
      </c>
      <c r="L520" t="str">
        <f>IF([100]Sheet1!A452&lt;&gt;"",[100]Sheet1!A452,"")</f>
        <v/>
      </c>
      <c r="M520" t="str">
        <f>IF([101]Sheet1!A452&lt;&gt;"",[101]Sheet1!A452,"")</f>
        <v/>
      </c>
      <c r="N520" t="str">
        <f>IF([102]Sheet1!A452&lt;&gt;"",[102]Sheet1!A452,"")</f>
        <v/>
      </c>
      <c r="O520" t="str">
        <f>IF([103]Sheet1!A452&lt;&gt;"",[103]Sheet1!A452,"")</f>
        <v/>
      </c>
      <c r="P520" t="str">
        <f>IF([104]Sheet1!A452&lt;&gt;"",[104]Sheet1!A452,"")</f>
        <v/>
      </c>
      <c r="Q520" t="str">
        <f>IF([105]Sheet1!A452&lt;&gt;"",[105]Sheet1!A452,"")</f>
        <v/>
      </c>
      <c r="R520" t="str">
        <f>IF([106]Sheet1!A452&lt;&gt;"",[106]Sheet1!A452,"")</f>
        <v/>
      </c>
      <c r="S520" t="str">
        <f>IF([107]Sheet1!A452&lt;&gt;"",[107]Sheet1!A452,"")</f>
        <v/>
      </c>
      <c r="T520" t="str">
        <f>IF([108]Sheet1!A452&lt;&gt;"",[108]Sheet1!A452,"")</f>
        <v/>
      </c>
      <c r="U520" t="str">
        <f>IF([109]Sheet1!A452&lt;&gt;"",[109]Sheet1!A452,"")</f>
        <v/>
      </c>
      <c r="V520" t="str">
        <f>IF([110]Sheet1!A452&lt;&gt;"",[110]Sheet1!A452,"")</f>
        <v/>
      </c>
      <c r="W520" t="str">
        <f>IF([111]Sheet1!A452&lt;&gt;"",[111]Sheet1!A452,"")</f>
        <v/>
      </c>
      <c r="X520" t="str">
        <f>IF([112]Sheet1!A452&lt;&gt;"",[112]Sheet1!A452,"")</f>
        <v/>
      </c>
      <c r="Y520" t="str">
        <f>IF([113]Sheet1!A452&lt;&gt;"",[113]Sheet1!A452,"")</f>
        <v/>
      </c>
      <c r="Z520" t="str">
        <f>IF([114]Sheet1!A452&lt;&gt;"",[114]Sheet1!A452,"")</f>
        <v/>
      </c>
      <c r="AA520" t="str">
        <f>IF([115]Sheet1!A452&lt;&gt;"",[115]Sheet1!A452,"")</f>
        <v/>
      </c>
      <c r="AB520" t="str">
        <f>IF([116]Sheet1!A452&lt;&gt;"",[116]Sheet1!A452,"")</f>
        <v/>
      </c>
      <c r="AC520" t="str">
        <f>IF([117]Sheet1!A452&lt;&gt;"",[117]Sheet1!A452,"")</f>
        <v/>
      </c>
      <c r="AD520" t="str">
        <f>IF([118]Sheet1!A452&lt;&gt;"",[118]Sheet1!A452,"")</f>
        <v/>
      </c>
      <c r="AE520" t="str">
        <f>IF([119]Sheet1!A452&lt;&gt;"",[119]Sheet1!A452,"")</f>
        <v/>
      </c>
      <c r="AF520" t="str">
        <f>IF([120]Sheet1!A452&lt;&gt;"",[120]Sheet1!A452,"")</f>
        <v/>
      </c>
      <c r="AG520" t="str">
        <f>IF([121]Sheet1!A452&lt;&gt;"",[121]Sheet1!A452,"")</f>
        <v/>
      </c>
      <c r="AH520" t="str">
        <f>IF([122]Sheet1!A452&lt;&gt;"",[122]Sheet1!A452,"")</f>
        <v/>
      </c>
      <c r="AI520" t="str">
        <f>IF([123]Sheet1!A452&lt;&gt;"",[123]Sheet1!A452,"")</f>
        <v/>
      </c>
      <c r="AJ520" t="str">
        <f>IF([124]Sheet1!A452&lt;&gt;"",[124]Sheet1!A452,"")</f>
        <v/>
      </c>
      <c r="AK520" t="str">
        <f>IF([125]Sheet1!A452&lt;&gt;"",[125]Sheet1!A452,"")</f>
        <v/>
      </c>
      <c r="AL520" t="str">
        <f>IF([126]Sheet1!A452&lt;&gt;"",[126]Sheet1!A452,"")</f>
        <v/>
      </c>
      <c r="AM520" t="str">
        <f>IF([127]Sheet1!A452&lt;&gt;"",[127]Sheet1!A452,"")</f>
        <v/>
      </c>
      <c r="AN520" t="str">
        <f>IF([128]Sheet1!A452&lt;&gt;"",[128]Sheet1!A452,"")</f>
        <v/>
      </c>
      <c r="AO520" t="str">
        <f>IF([129]Sheet1!A452&lt;&gt;"",[129]Sheet1!A452,"")</f>
        <v/>
      </c>
      <c r="AP520" t="str">
        <f>IF([130]Sheet1!A452&lt;&gt;"",[130]Sheet1!A452,"")</f>
        <v/>
      </c>
      <c r="AQ520" t="str">
        <f>IF([131]Sheet1!A452&lt;&gt;"",[131]Sheet1!A452,"")</f>
        <v/>
      </c>
      <c r="AR520" t="str">
        <f>IF([132]Sheet1!A452&lt;&gt;"",[132]Sheet1!A452,"")</f>
        <v/>
      </c>
      <c r="AS520" t="str">
        <f>IF([133]Sheet1!A452&lt;&gt;"",[133]Sheet1!A452,"")</f>
        <v/>
      </c>
      <c r="AT520" t="str">
        <f>IF([134]Sheet1!A452&lt;&gt;"",[134]Sheet1!A452,"")</f>
        <v/>
      </c>
      <c r="AU520" t="str">
        <f>IF([135]Sheet1!A452&lt;&gt;"",[135]Sheet1!A452,"")</f>
        <v/>
      </c>
      <c r="AV520" t="str">
        <f>IF([136]Sheet1!A452&lt;&gt;"",[136]Sheet1!A452,"")</f>
        <v/>
      </c>
      <c r="AW520" t="str">
        <f>IF([137]Sheet1!A452&lt;&gt;"",[137]Sheet1!A452,"")</f>
        <v/>
      </c>
      <c r="AX520" t="str">
        <f>IF([138]Sheet1!A452&lt;&gt;"",[138]Sheet1!A452,"")</f>
        <v/>
      </c>
      <c r="AY520" t="str">
        <f>IF([139]Sheet1!A452&lt;&gt;"",[139]Sheet1!A452,"")</f>
        <v/>
      </c>
      <c r="AZ520" t="str">
        <f>IF([140]Sheet1!A452&lt;&gt;"",[140]Sheet1!A452,"")</f>
        <v/>
      </c>
      <c r="BA520" t="str">
        <f>IF([141]Sheet1!A452&lt;&gt;"",[141]Sheet1!A452,"")</f>
        <v/>
      </c>
      <c r="BB520" t="str">
        <f>IF([142]Sheet1!A452&lt;&gt;"",[142]Sheet1!A452,"")</f>
        <v/>
      </c>
      <c r="BC520" t="str">
        <f>IF([143]Sheet1!A452&lt;&gt;"",[143]Sheet1!A452,"")</f>
        <v/>
      </c>
      <c r="BD520" t="str">
        <f>IF([144]Sheet1!A452&lt;&gt;"",[144]Sheet1!A452,"")</f>
        <v/>
      </c>
      <c r="BE520" t="str">
        <f>IF([145]Sheet1!A452&lt;&gt;"",[145]Sheet1!A452,"")</f>
        <v/>
      </c>
      <c r="BF520" t="str">
        <f>IF([146]Sheet1!A452&lt;&gt;"",[146]Sheet1!A452,"")</f>
        <v/>
      </c>
      <c r="BG520" t="str">
        <f>IF([147]Sheet1!A452&lt;&gt;"",[147]Sheet1!A452,"")</f>
        <v/>
      </c>
      <c r="BH520" t="str">
        <f>IF([148]Sheet1!A452&lt;&gt;"",[148]Sheet1!A452,"")</f>
        <v/>
      </c>
      <c r="BI520" t="str">
        <f>IF([149]Sheet1!A452&lt;&gt;"",[149]Sheet1!A452,"")</f>
        <v/>
      </c>
      <c r="BJ520" t="str">
        <f>IF([150]Sheet1!A452&lt;&gt;"",[150]Sheet1!A452,"")</f>
        <v/>
      </c>
      <c r="BK520" t="str">
        <f>IF([151]Sheet1!A452&lt;&gt;"",[151]Sheet1!A452,"")</f>
        <v/>
      </c>
      <c r="BL520" t="str">
        <f>IF([152]Sheet1!A452&lt;&gt;"",[152]Sheet1!A452,"")</f>
        <v/>
      </c>
      <c r="BM520" t="str">
        <f>IF([153]Sheet1!A452&lt;&gt;"",[153]Sheet1!A452,"")</f>
        <v/>
      </c>
      <c r="BN520" t="str">
        <f>IF([154]Sheet1!A452&lt;&gt;"",[154]Sheet1!A452,"")</f>
        <v/>
      </c>
      <c r="BO520" t="str">
        <f>IF([155]Sheet1!A452&lt;&gt;"",[155]Sheet1!A452,"")</f>
        <v/>
      </c>
      <c r="BP520">
        <f>IF([156]Sheet1!A452&lt;&gt;"",[156]Sheet1!A452,"")</f>
        <v>47</v>
      </c>
      <c r="BQ520">
        <f>IF([157]Sheet1!A452&lt;&gt;"",[157]Sheet1!A452,"")</f>
        <v>442</v>
      </c>
      <c r="BR520">
        <f>IF([158]Sheet1!A452&lt;&gt;"",[158]Sheet1!A452,"")</f>
        <v>485</v>
      </c>
      <c r="BS520">
        <f>IF([159]Sheet1!A452&lt;&gt;"",[159]Sheet1!A452,"")</f>
        <v>564</v>
      </c>
      <c r="BT520">
        <f>IF([160]Sheet1!A452&lt;&gt;"",[160]Sheet1!A452,"")</f>
        <v>103</v>
      </c>
      <c r="BU520">
        <f>IF([161]Sheet1!A452&lt;&gt;"",[161]Sheet1!A452,"")</f>
        <v>402</v>
      </c>
      <c r="BV520">
        <f>IF([162]Sheet1!A452&lt;&gt;"",[162]Sheet1!A452,"")</f>
        <v>499</v>
      </c>
      <c r="BW520">
        <f>IF([163]Sheet1!A452&lt;&gt;"",[163]Sheet1!A452,"")</f>
        <v>251</v>
      </c>
      <c r="BX520">
        <f>IF([164]Sheet1!A452&lt;&gt;"",[164]Sheet1!A452,"")</f>
        <v>24</v>
      </c>
      <c r="BY520">
        <f>IF([165]Sheet1!A452&lt;&gt;"",[165]Sheet1!A452,"")</f>
        <v>658</v>
      </c>
      <c r="BZ520">
        <f>IF([166]Sheet1!A452&lt;&gt;"",[166]Sheet1!A452,"")</f>
        <v>23</v>
      </c>
      <c r="CA520">
        <f>IF([167]Sheet1!A452&lt;&gt;"",[167]Sheet1!A452,"")</f>
        <v>207</v>
      </c>
      <c r="CB520">
        <f>IF([168]Sheet1!A452&lt;&gt;"",[168]Sheet1!A452,"")</f>
        <v>277</v>
      </c>
      <c r="CC520">
        <f>IF([169]Sheet1!A452&lt;&gt;"",[169]Sheet1!A452,"")</f>
        <v>6</v>
      </c>
      <c r="CD520">
        <f>IF([170]Sheet1!A452&lt;&gt;"",[170]Sheet1!A452,"")</f>
        <v>606</v>
      </c>
      <c r="CE520">
        <f>IF([171]Sheet1!A452&lt;&gt;"",[171]Sheet1!A452,"")</f>
        <v>358</v>
      </c>
      <c r="CF520">
        <f>IF([172]Sheet1!A452&lt;&gt;"",[172]Sheet1!A452,"")</f>
        <v>387</v>
      </c>
      <c r="CG520">
        <f>IF([173]Sheet1!A452&lt;&gt;"",[173]Sheet1!A452,"")</f>
        <v>243</v>
      </c>
      <c r="CH520">
        <f>IF([174]Sheet1!A452&lt;&gt;"",[174]Sheet1!A452,"")</f>
        <v>255</v>
      </c>
      <c r="CI520">
        <f>IF([175]Sheet1!A452&lt;&gt;"",[175]Sheet1!A452,"")</f>
        <v>314</v>
      </c>
      <c r="CJ520">
        <f>IF([176]Sheet1!A452&lt;&gt;"",[176]Sheet1!A452,"")</f>
        <v>464</v>
      </c>
      <c r="CK520" t="str">
        <f>IF([177]Sheet1!A452&lt;&gt;"",[177]Sheet1!A452,"")</f>
        <v/>
      </c>
      <c r="CL520" t="str">
        <f>IF([178]Sheet1!A452&lt;&gt;"",[178]Sheet1!A452,"")</f>
        <v/>
      </c>
    </row>
    <row r="521" spans="2:90">
      <c r="B521" t="str">
        <f>IF([90]Sheet1!A453&lt;&gt;"",[90]Sheet1!A453,"")</f>
        <v/>
      </c>
      <c r="C521" t="str">
        <f>IF([91]Sheet1!A453&lt;&gt;"",[91]Sheet1!A453,"")</f>
        <v/>
      </c>
      <c r="D521" t="str">
        <f>IF([92]Sheet1!A453&lt;&gt;"",[92]Sheet1!A453,"")</f>
        <v/>
      </c>
      <c r="E521" t="str">
        <f>IF([93]Sheet1!A453&lt;&gt;"",[93]Sheet1!A453,"")</f>
        <v/>
      </c>
      <c r="F521" t="str">
        <f>IF([94]Sheet1!A453&lt;&gt;"",[94]Sheet1!A453,"")</f>
        <v/>
      </c>
      <c r="G521" t="str">
        <f>IF([95]Sheet1!A453&lt;&gt;"",[95]Sheet1!A453,"")</f>
        <v/>
      </c>
      <c r="H521" t="str">
        <f>IF([96]Sheet1!A453&lt;&gt;"",[96]Sheet1!A453,"")</f>
        <v/>
      </c>
      <c r="I521" t="str">
        <f>IF([97]Sheet1!A453&lt;&gt;"",[97]Sheet1!A453,"")</f>
        <v/>
      </c>
      <c r="J521" t="str">
        <f>IF([98]Sheet1!A453&lt;&gt;"",[98]Sheet1!A453,"")</f>
        <v/>
      </c>
      <c r="K521" t="str">
        <f>IF([99]Sheet1!A453&lt;&gt;"",[99]Sheet1!A453,"")</f>
        <v/>
      </c>
      <c r="L521" t="str">
        <f>IF([100]Sheet1!A453&lt;&gt;"",[100]Sheet1!A453,"")</f>
        <v/>
      </c>
      <c r="M521" t="str">
        <f>IF([101]Sheet1!A453&lt;&gt;"",[101]Sheet1!A453,"")</f>
        <v/>
      </c>
      <c r="N521" t="str">
        <f>IF([102]Sheet1!A453&lt;&gt;"",[102]Sheet1!A453,"")</f>
        <v/>
      </c>
      <c r="O521" t="str">
        <f>IF([103]Sheet1!A453&lt;&gt;"",[103]Sheet1!A453,"")</f>
        <v/>
      </c>
      <c r="P521" t="str">
        <f>IF([104]Sheet1!A453&lt;&gt;"",[104]Sheet1!A453,"")</f>
        <v/>
      </c>
      <c r="Q521" t="str">
        <f>IF([105]Sheet1!A453&lt;&gt;"",[105]Sheet1!A453,"")</f>
        <v/>
      </c>
      <c r="R521" t="str">
        <f>IF([106]Sheet1!A453&lt;&gt;"",[106]Sheet1!A453,"")</f>
        <v/>
      </c>
      <c r="S521" t="str">
        <f>IF([107]Sheet1!A453&lt;&gt;"",[107]Sheet1!A453,"")</f>
        <v/>
      </c>
      <c r="T521" t="str">
        <f>IF([108]Sheet1!A453&lt;&gt;"",[108]Sheet1!A453,"")</f>
        <v/>
      </c>
      <c r="U521" t="str">
        <f>IF([109]Sheet1!A453&lt;&gt;"",[109]Sheet1!A453,"")</f>
        <v/>
      </c>
      <c r="V521" t="str">
        <f>IF([110]Sheet1!A453&lt;&gt;"",[110]Sheet1!A453,"")</f>
        <v/>
      </c>
      <c r="W521" t="str">
        <f>IF([111]Sheet1!A453&lt;&gt;"",[111]Sheet1!A453,"")</f>
        <v/>
      </c>
      <c r="X521" t="str">
        <f>IF([112]Sheet1!A453&lt;&gt;"",[112]Sheet1!A453,"")</f>
        <v/>
      </c>
      <c r="Y521" t="str">
        <f>IF([113]Sheet1!A453&lt;&gt;"",[113]Sheet1!A453,"")</f>
        <v/>
      </c>
      <c r="Z521" t="str">
        <f>IF([114]Sheet1!A453&lt;&gt;"",[114]Sheet1!A453,"")</f>
        <v/>
      </c>
      <c r="AA521" t="str">
        <f>IF([115]Sheet1!A453&lt;&gt;"",[115]Sheet1!A453,"")</f>
        <v/>
      </c>
      <c r="AB521" t="str">
        <f>IF([116]Sheet1!A453&lt;&gt;"",[116]Sheet1!A453,"")</f>
        <v/>
      </c>
      <c r="AC521" t="str">
        <f>IF([117]Sheet1!A453&lt;&gt;"",[117]Sheet1!A453,"")</f>
        <v/>
      </c>
      <c r="AD521" t="str">
        <f>IF([118]Sheet1!A453&lt;&gt;"",[118]Sheet1!A453,"")</f>
        <v/>
      </c>
      <c r="AE521" t="str">
        <f>IF([119]Sheet1!A453&lt;&gt;"",[119]Sheet1!A453,"")</f>
        <v/>
      </c>
      <c r="AF521" t="str">
        <f>IF([120]Sheet1!A453&lt;&gt;"",[120]Sheet1!A453,"")</f>
        <v/>
      </c>
      <c r="AG521" t="str">
        <f>IF([121]Sheet1!A453&lt;&gt;"",[121]Sheet1!A453,"")</f>
        <v/>
      </c>
      <c r="AH521" t="str">
        <f>IF([122]Sheet1!A453&lt;&gt;"",[122]Sheet1!A453,"")</f>
        <v/>
      </c>
      <c r="AI521" t="str">
        <f>IF([123]Sheet1!A453&lt;&gt;"",[123]Sheet1!A453,"")</f>
        <v/>
      </c>
      <c r="AJ521" t="str">
        <f>IF([124]Sheet1!A453&lt;&gt;"",[124]Sheet1!A453,"")</f>
        <v/>
      </c>
      <c r="AK521" t="str">
        <f>IF([125]Sheet1!A453&lt;&gt;"",[125]Sheet1!A453,"")</f>
        <v/>
      </c>
      <c r="AL521" t="str">
        <f>IF([126]Sheet1!A453&lt;&gt;"",[126]Sheet1!A453,"")</f>
        <v/>
      </c>
      <c r="AM521" t="str">
        <f>IF([127]Sheet1!A453&lt;&gt;"",[127]Sheet1!A453,"")</f>
        <v/>
      </c>
      <c r="AN521" t="str">
        <f>IF([128]Sheet1!A453&lt;&gt;"",[128]Sheet1!A453,"")</f>
        <v/>
      </c>
      <c r="AO521" t="str">
        <f>IF([129]Sheet1!A453&lt;&gt;"",[129]Sheet1!A453,"")</f>
        <v/>
      </c>
      <c r="AP521" t="str">
        <f>IF([130]Sheet1!A453&lt;&gt;"",[130]Sheet1!A453,"")</f>
        <v/>
      </c>
      <c r="AQ521" t="str">
        <f>IF([131]Sheet1!A453&lt;&gt;"",[131]Sheet1!A453,"")</f>
        <v/>
      </c>
      <c r="AR521" t="str">
        <f>IF([132]Sheet1!A453&lt;&gt;"",[132]Sheet1!A453,"")</f>
        <v/>
      </c>
      <c r="AS521" t="str">
        <f>IF([133]Sheet1!A453&lt;&gt;"",[133]Sheet1!A453,"")</f>
        <v/>
      </c>
      <c r="AT521" t="str">
        <f>IF([134]Sheet1!A453&lt;&gt;"",[134]Sheet1!A453,"")</f>
        <v/>
      </c>
      <c r="AU521" t="str">
        <f>IF([135]Sheet1!A453&lt;&gt;"",[135]Sheet1!A453,"")</f>
        <v/>
      </c>
      <c r="AV521" t="str">
        <f>IF([136]Sheet1!A453&lt;&gt;"",[136]Sheet1!A453,"")</f>
        <v/>
      </c>
      <c r="AW521" t="str">
        <f>IF([137]Sheet1!A453&lt;&gt;"",[137]Sheet1!A453,"")</f>
        <v/>
      </c>
      <c r="AX521" t="str">
        <f>IF([138]Sheet1!A453&lt;&gt;"",[138]Sheet1!A453,"")</f>
        <v/>
      </c>
      <c r="AY521" t="str">
        <f>IF([139]Sheet1!A453&lt;&gt;"",[139]Sheet1!A453,"")</f>
        <v/>
      </c>
      <c r="AZ521" t="str">
        <f>IF([140]Sheet1!A453&lt;&gt;"",[140]Sheet1!A453,"")</f>
        <v/>
      </c>
      <c r="BA521" t="str">
        <f>IF([141]Sheet1!A453&lt;&gt;"",[141]Sheet1!A453,"")</f>
        <v/>
      </c>
      <c r="BB521" t="str">
        <f>IF([142]Sheet1!A453&lt;&gt;"",[142]Sheet1!A453,"")</f>
        <v/>
      </c>
      <c r="BC521" t="str">
        <f>IF([143]Sheet1!A453&lt;&gt;"",[143]Sheet1!A453,"")</f>
        <v/>
      </c>
      <c r="BD521" t="str">
        <f>IF([144]Sheet1!A453&lt;&gt;"",[144]Sheet1!A453,"")</f>
        <v/>
      </c>
      <c r="BE521" t="str">
        <f>IF([145]Sheet1!A453&lt;&gt;"",[145]Sheet1!A453,"")</f>
        <v/>
      </c>
      <c r="BF521" t="str">
        <f>IF([146]Sheet1!A453&lt;&gt;"",[146]Sheet1!A453,"")</f>
        <v/>
      </c>
      <c r="BG521" t="str">
        <f>IF([147]Sheet1!A453&lt;&gt;"",[147]Sheet1!A453,"")</f>
        <v/>
      </c>
      <c r="BH521" t="str">
        <f>IF([148]Sheet1!A453&lt;&gt;"",[148]Sheet1!A453,"")</f>
        <v/>
      </c>
      <c r="BI521" t="str">
        <f>IF([149]Sheet1!A453&lt;&gt;"",[149]Sheet1!A453,"")</f>
        <v/>
      </c>
      <c r="BJ521" t="str">
        <f>IF([150]Sheet1!A453&lt;&gt;"",[150]Sheet1!A453,"")</f>
        <v/>
      </c>
      <c r="BK521" t="str">
        <f>IF([151]Sheet1!A453&lt;&gt;"",[151]Sheet1!A453,"")</f>
        <v/>
      </c>
      <c r="BL521" t="str">
        <f>IF([152]Sheet1!A453&lt;&gt;"",[152]Sheet1!A453,"")</f>
        <v/>
      </c>
      <c r="BM521" t="str">
        <f>IF([153]Sheet1!A453&lt;&gt;"",[153]Sheet1!A453,"")</f>
        <v/>
      </c>
      <c r="BN521" t="str">
        <f>IF([154]Sheet1!A453&lt;&gt;"",[154]Sheet1!A453,"")</f>
        <v/>
      </c>
      <c r="BO521" t="str">
        <f>IF([155]Sheet1!A453&lt;&gt;"",[155]Sheet1!A453,"")</f>
        <v/>
      </c>
      <c r="BP521">
        <f>IF([156]Sheet1!A453&lt;&gt;"",[156]Sheet1!A453,"")</f>
        <v>111</v>
      </c>
      <c r="BQ521">
        <f>IF([157]Sheet1!A453&lt;&gt;"",[157]Sheet1!A453,"")</f>
        <v>388</v>
      </c>
      <c r="BR521">
        <f>IF([158]Sheet1!A453&lt;&gt;"",[158]Sheet1!A453,"")</f>
        <v>458</v>
      </c>
      <c r="BS521">
        <f>IF([159]Sheet1!A453&lt;&gt;"",[159]Sheet1!A453,"")</f>
        <v>224</v>
      </c>
      <c r="BT521">
        <f>IF([160]Sheet1!A453&lt;&gt;"",[160]Sheet1!A453,"")</f>
        <v>149</v>
      </c>
      <c r="BU521">
        <f>IF([161]Sheet1!A453&lt;&gt;"",[161]Sheet1!A453,"")</f>
        <v>623</v>
      </c>
      <c r="BV521">
        <f>IF([162]Sheet1!A453&lt;&gt;"",[162]Sheet1!A453,"")</f>
        <v>22</v>
      </c>
      <c r="BW521">
        <f>IF([163]Sheet1!A453&lt;&gt;"",[163]Sheet1!A453,"")</f>
        <v>285</v>
      </c>
      <c r="BX521">
        <f>IF([164]Sheet1!A453&lt;&gt;"",[164]Sheet1!A453,"")</f>
        <v>18</v>
      </c>
      <c r="BY521">
        <f>IF([165]Sheet1!A453&lt;&gt;"",[165]Sheet1!A453,"")</f>
        <v>39</v>
      </c>
      <c r="BZ521">
        <f>IF([166]Sheet1!A453&lt;&gt;"",[166]Sheet1!A453,"")</f>
        <v>256</v>
      </c>
      <c r="CA521">
        <f>IF([167]Sheet1!A453&lt;&gt;"",[167]Sheet1!A453,"")</f>
        <v>180</v>
      </c>
      <c r="CB521">
        <f>IF([168]Sheet1!A453&lt;&gt;"",[168]Sheet1!A453,"")</f>
        <v>635</v>
      </c>
      <c r="CC521">
        <f>IF([169]Sheet1!A453&lt;&gt;"",[169]Sheet1!A453,"")</f>
        <v>484</v>
      </c>
      <c r="CD521">
        <f>IF([170]Sheet1!A453&lt;&gt;"",[170]Sheet1!A453,"")</f>
        <v>518</v>
      </c>
      <c r="CE521">
        <f>IF([171]Sheet1!A453&lt;&gt;"",[171]Sheet1!A453,"")</f>
        <v>403</v>
      </c>
      <c r="CF521">
        <f>IF([172]Sheet1!A453&lt;&gt;"",[172]Sheet1!A453,"")</f>
        <v>494</v>
      </c>
      <c r="CG521">
        <f>IF([173]Sheet1!A453&lt;&gt;"",[173]Sheet1!A453,"")</f>
        <v>193</v>
      </c>
      <c r="CH521">
        <f>IF([174]Sheet1!A453&lt;&gt;"",[174]Sheet1!A453,"")</f>
        <v>197</v>
      </c>
      <c r="CI521">
        <f>IF([175]Sheet1!A453&lt;&gt;"",[175]Sheet1!A453,"")</f>
        <v>313</v>
      </c>
      <c r="CJ521">
        <f>IF([176]Sheet1!A453&lt;&gt;"",[176]Sheet1!A453,"")</f>
        <v>92</v>
      </c>
      <c r="CK521" t="str">
        <f>IF([177]Sheet1!A453&lt;&gt;"",[177]Sheet1!A453,"")</f>
        <v/>
      </c>
      <c r="CL521" t="str">
        <f>IF([178]Sheet1!A453&lt;&gt;"",[178]Sheet1!A453,"")</f>
        <v/>
      </c>
    </row>
    <row r="522" spans="2:90">
      <c r="B522" t="str">
        <f>IF([90]Sheet1!A454&lt;&gt;"",[90]Sheet1!A454,"")</f>
        <v/>
      </c>
      <c r="C522" t="str">
        <f>IF([91]Sheet1!A454&lt;&gt;"",[91]Sheet1!A454,"")</f>
        <v/>
      </c>
      <c r="D522" t="str">
        <f>IF([92]Sheet1!A454&lt;&gt;"",[92]Sheet1!A454,"")</f>
        <v/>
      </c>
      <c r="E522" t="str">
        <f>IF([93]Sheet1!A454&lt;&gt;"",[93]Sheet1!A454,"")</f>
        <v/>
      </c>
      <c r="F522" t="str">
        <f>IF([94]Sheet1!A454&lt;&gt;"",[94]Sheet1!A454,"")</f>
        <v/>
      </c>
      <c r="G522" t="str">
        <f>IF([95]Sheet1!A454&lt;&gt;"",[95]Sheet1!A454,"")</f>
        <v/>
      </c>
      <c r="H522" t="str">
        <f>IF([96]Sheet1!A454&lt;&gt;"",[96]Sheet1!A454,"")</f>
        <v/>
      </c>
      <c r="I522" t="str">
        <f>IF([97]Sheet1!A454&lt;&gt;"",[97]Sheet1!A454,"")</f>
        <v/>
      </c>
      <c r="J522" t="str">
        <f>IF([98]Sheet1!A454&lt;&gt;"",[98]Sheet1!A454,"")</f>
        <v/>
      </c>
      <c r="K522" t="str">
        <f>IF([99]Sheet1!A454&lt;&gt;"",[99]Sheet1!A454,"")</f>
        <v/>
      </c>
      <c r="L522" t="str">
        <f>IF([100]Sheet1!A454&lt;&gt;"",[100]Sheet1!A454,"")</f>
        <v/>
      </c>
      <c r="M522" t="str">
        <f>IF([101]Sheet1!A454&lt;&gt;"",[101]Sheet1!A454,"")</f>
        <v/>
      </c>
      <c r="N522" t="str">
        <f>IF([102]Sheet1!A454&lt;&gt;"",[102]Sheet1!A454,"")</f>
        <v/>
      </c>
      <c r="O522" t="str">
        <f>IF([103]Sheet1!A454&lt;&gt;"",[103]Sheet1!A454,"")</f>
        <v/>
      </c>
      <c r="P522" t="str">
        <f>IF([104]Sheet1!A454&lt;&gt;"",[104]Sheet1!A454,"")</f>
        <v/>
      </c>
      <c r="Q522" t="str">
        <f>IF([105]Sheet1!A454&lt;&gt;"",[105]Sheet1!A454,"")</f>
        <v/>
      </c>
      <c r="R522" t="str">
        <f>IF([106]Sheet1!A454&lt;&gt;"",[106]Sheet1!A454,"")</f>
        <v/>
      </c>
      <c r="S522" t="str">
        <f>IF([107]Sheet1!A454&lt;&gt;"",[107]Sheet1!A454,"")</f>
        <v/>
      </c>
      <c r="T522" t="str">
        <f>IF([108]Sheet1!A454&lt;&gt;"",[108]Sheet1!A454,"")</f>
        <v/>
      </c>
      <c r="U522" t="str">
        <f>IF([109]Sheet1!A454&lt;&gt;"",[109]Sheet1!A454,"")</f>
        <v/>
      </c>
      <c r="V522" t="str">
        <f>IF([110]Sheet1!A454&lt;&gt;"",[110]Sheet1!A454,"")</f>
        <v/>
      </c>
      <c r="W522" t="str">
        <f>IF([111]Sheet1!A454&lt;&gt;"",[111]Sheet1!A454,"")</f>
        <v/>
      </c>
      <c r="X522" t="str">
        <f>IF([112]Sheet1!A454&lt;&gt;"",[112]Sheet1!A454,"")</f>
        <v/>
      </c>
      <c r="Y522" t="str">
        <f>IF([113]Sheet1!A454&lt;&gt;"",[113]Sheet1!A454,"")</f>
        <v/>
      </c>
      <c r="Z522" t="str">
        <f>IF([114]Sheet1!A454&lt;&gt;"",[114]Sheet1!A454,"")</f>
        <v/>
      </c>
      <c r="AA522" t="str">
        <f>IF([115]Sheet1!A454&lt;&gt;"",[115]Sheet1!A454,"")</f>
        <v/>
      </c>
      <c r="AB522" t="str">
        <f>IF([116]Sheet1!A454&lt;&gt;"",[116]Sheet1!A454,"")</f>
        <v/>
      </c>
      <c r="AC522" t="str">
        <f>IF([117]Sheet1!A454&lt;&gt;"",[117]Sheet1!A454,"")</f>
        <v/>
      </c>
      <c r="AD522" t="str">
        <f>IF([118]Sheet1!A454&lt;&gt;"",[118]Sheet1!A454,"")</f>
        <v/>
      </c>
      <c r="AE522" t="str">
        <f>IF([119]Sheet1!A454&lt;&gt;"",[119]Sheet1!A454,"")</f>
        <v/>
      </c>
      <c r="AF522" t="str">
        <f>IF([120]Sheet1!A454&lt;&gt;"",[120]Sheet1!A454,"")</f>
        <v/>
      </c>
      <c r="AG522" t="str">
        <f>IF([121]Sheet1!A454&lt;&gt;"",[121]Sheet1!A454,"")</f>
        <v/>
      </c>
      <c r="AH522" t="str">
        <f>IF([122]Sheet1!A454&lt;&gt;"",[122]Sheet1!A454,"")</f>
        <v/>
      </c>
      <c r="AI522" t="str">
        <f>IF([123]Sheet1!A454&lt;&gt;"",[123]Sheet1!A454,"")</f>
        <v/>
      </c>
      <c r="AJ522" t="str">
        <f>IF([124]Sheet1!A454&lt;&gt;"",[124]Sheet1!A454,"")</f>
        <v/>
      </c>
      <c r="AK522" t="str">
        <f>IF([125]Sheet1!A454&lt;&gt;"",[125]Sheet1!A454,"")</f>
        <v/>
      </c>
      <c r="AL522" t="str">
        <f>IF([126]Sheet1!A454&lt;&gt;"",[126]Sheet1!A454,"")</f>
        <v/>
      </c>
      <c r="AM522" t="str">
        <f>IF([127]Sheet1!A454&lt;&gt;"",[127]Sheet1!A454,"")</f>
        <v/>
      </c>
      <c r="AN522" t="str">
        <f>IF([128]Sheet1!A454&lt;&gt;"",[128]Sheet1!A454,"")</f>
        <v/>
      </c>
      <c r="AO522" t="str">
        <f>IF([129]Sheet1!A454&lt;&gt;"",[129]Sheet1!A454,"")</f>
        <v/>
      </c>
      <c r="AP522" t="str">
        <f>IF([130]Sheet1!A454&lt;&gt;"",[130]Sheet1!A454,"")</f>
        <v/>
      </c>
      <c r="AQ522" t="str">
        <f>IF([131]Sheet1!A454&lt;&gt;"",[131]Sheet1!A454,"")</f>
        <v/>
      </c>
      <c r="AR522" t="str">
        <f>IF([132]Sheet1!A454&lt;&gt;"",[132]Sheet1!A454,"")</f>
        <v/>
      </c>
      <c r="AS522" t="str">
        <f>IF([133]Sheet1!A454&lt;&gt;"",[133]Sheet1!A454,"")</f>
        <v/>
      </c>
      <c r="AT522" t="str">
        <f>IF([134]Sheet1!A454&lt;&gt;"",[134]Sheet1!A454,"")</f>
        <v/>
      </c>
      <c r="AU522" t="str">
        <f>IF([135]Sheet1!A454&lt;&gt;"",[135]Sheet1!A454,"")</f>
        <v/>
      </c>
      <c r="AV522" t="str">
        <f>IF([136]Sheet1!A454&lt;&gt;"",[136]Sheet1!A454,"")</f>
        <v/>
      </c>
      <c r="AW522" t="str">
        <f>IF([137]Sheet1!A454&lt;&gt;"",[137]Sheet1!A454,"")</f>
        <v/>
      </c>
      <c r="AX522" t="str">
        <f>IF([138]Sheet1!A454&lt;&gt;"",[138]Sheet1!A454,"")</f>
        <v/>
      </c>
      <c r="AY522" t="str">
        <f>IF([139]Sheet1!A454&lt;&gt;"",[139]Sheet1!A454,"")</f>
        <v/>
      </c>
      <c r="AZ522" t="str">
        <f>IF([140]Sheet1!A454&lt;&gt;"",[140]Sheet1!A454,"")</f>
        <v/>
      </c>
      <c r="BA522" t="str">
        <f>IF([141]Sheet1!A454&lt;&gt;"",[141]Sheet1!A454,"")</f>
        <v/>
      </c>
      <c r="BB522" t="str">
        <f>IF([142]Sheet1!A454&lt;&gt;"",[142]Sheet1!A454,"")</f>
        <v/>
      </c>
      <c r="BC522" t="str">
        <f>IF([143]Sheet1!A454&lt;&gt;"",[143]Sheet1!A454,"")</f>
        <v/>
      </c>
      <c r="BD522" t="str">
        <f>IF([144]Sheet1!A454&lt;&gt;"",[144]Sheet1!A454,"")</f>
        <v/>
      </c>
      <c r="BE522" t="str">
        <f>IF([145]Sheet1!A454&lt;&gt;"",[145]Sheet1!A454,"")</f>
        <v/>
      </c>
      <c r="BF522" t="str">
        <f>IF([146]Sheet1!A454&lt;&gt;"",[146]Sheet1!A454,"")</f>
        <v/>
      </c>
      <c r="BG522" t="str">
        <f>IF([147]Sheet1!A454&lt;&gt;"",[147]Sheet1!A454,"")</f>
        <v/>
      </c>
      <c r="BH522" t="str">
        <f>IF([148]Sheet1!A454&lt;&gt;"",[148]Sheet1!A454,"")</f>
        <v/>
      </c>
      <c r="BI522" t="str">
        <f>IF([149]Sheet1!A454&lt;&gt;"",[149]Sheet1!A454,"")</f>
        <v/>
      </c>
      <c r="BJ522" t="str">
        <f>IF([150]Sheet1!A454&lt;&gt;"",[150]Sheet1!A454,"")</f>
        <v/>
      </c>
      <c r="BK522" t="str">
        <f>IF([151]Sheet1!A454&lt;&gt;"",[151]Sheet1!A454,"")</f>
        <v/>
      </c>
      <c r="BL522" t="str">
        <f>IF([152]Sheet1!A454&lt;&gt;"",[152]Sheet1!A454,"")</f>
        <v/>
      </c>
      <c r="BM522" t="str">
        <f>IF([153]Sheet1!A454&lt;&gt;"",[153]Sheet1!A454,"")</f>
        <v/>
      </c>
      <c r="BN522" t="str">
        <f>IF([154]Sheet1!A454&lt;&gt;"",[154]Sheet1!A454,"")</f>
        <v/>
      </c>
      <c r="BO522" t="str">
        <f>IF([155]Sheet1!A454&lt;&gt;"",[155]Sheet1!A454,"")</f>
        <v/>
      </c>
      <c r="BP522">
        <f>IF([156]Sheet1!A454&lt;&gt;"",[156]Sheet1!A454,"")</f>
        <v>355</v>
      </c>
      <c r="BQ522">
        <f>IF([157]Sheet1!A454&lt;&gt;"",[157]Sheet1!A454,"")</f>
        <v>239</v>
      </c>
      <c r="BR522">
        <f>IF([158]Sheet1!A454&lt;&gt;"",[158]Sheet1!A454,"")</f>
        <v>557</v>
      </c>
      <c r="BS522">
        <f>IF([159]Sheet1!A454&lt;&gt;"",[159]Sheet1!A454,"")</f>
        <v>508</v>
      </c>
      <c r="BT522">
        <f>IF([160]Sheet1!A454&lt;&gt;"",[160]Sheet1!A454,"")</f>
        <v>460</v>
      </c>
      <c r="BU522">
        <f>IF([161]Sheet1!A454&lt;&gt;"",[161]Sheet1!A454,"")</f>
        <v>262</v>
      </c>
      <c r="BV522">
        <f>IF([162]Sheet1!A454&lt;&gt;"",[162]Sheet1!A454,"")</f>
        <v>245</v>
      </c>
      <c r="BW522">
        <f>IF([163]Sheet1!A454&lt;&gt;"",[163]Sheet1!A454,"")</f>
        <v>404</v>
      </c>
      <c r="BX522">
        <f>IF([164]Sheet1!A454&lt;&gt;"",[164]Sheet1!A454,"")</f>
        <v>42</v>
      </c>
      <c r="BY522">
        <f>IF([165]Sheet1!A454&lt;&gt;"",[165]Sheet1!A454,"")</f>
        <v>313</v>
      </c>
      <c r="BZ522">
        <f>IF([166]Sheet1!A454&lt;&gt;"",[166]Sheet1!A454,"")</f>
        <v>125</v>
      </c>
      <c r="CA522">
        <f>IF([167]Sheet1!A454&lt;&gt;"",[167]Sheet1!A454,"")</f>
        <v>103</v>
      </c>
      <c r="CB522">
        <f>IF([168]Sheet1!A454&lt;&gt;"",[168]Sheet1!A454,"")</f>
        <v>131</v>
      </c>
      <c r="CC522">
        <f>IF([169]Sheet1!A454&lt;&gt;"",[169]Sheet1!A454,"")</f>
        <v>325</v>
      </c>
      <c r="CD522">
        <f>IF([170]Sheet1!A454&lt;&gt;"",[170]Sheet1!A454,"")</f>
        <v>114</v>
      </c>
      <c r="CE522">
        <f>IF([171]Sheet1!A454&lt;&gt;"",[171]Sheet1!A454,"")</f>
        <v>559</v>
      </c>
      <c r="CF522">
        <f>IF([172]Sheet1!A454&lt;&gt;"",[172]Sheet1!A454,"")</f>
        <v>460</v>
      </c>
      <c r="CG522">
        <f>IF([173]Sheet1!A454&lt;&gt;"",[173]Sheet1!A454,"")</f>
        <v>98</v>
      </c>
      <c r="CH522">
        <f>IF([174]Sheet1!A454&lt;&gt;"",[174]Sheet1!A454,"")</f>
        <v>342</v>
      </c>
      <c r="CI522">
        <f>IF([175]Sheet1!A454&lt;&gt;"",[175]Sheet1!A454,"")</f>
        <v>292</v>
      </c>
      <c r="CJ522">
        <f>IF([176]Sheet1!A454&lt;&gt;"",[176]Sheet1!A454,"")</f>
        <v>219</v>
      </c>
      <c r="CK522" t="str">
        <f>IF([177]Sheet1!A454&lt;&gt;"",[177]Sheet1!A454,"")</f>
        <v/>
      </c>
      <c r="CL522" t="str">
        <f>IF([178]Sheet1!A454&lt;&gt;"",[178]Sheet1!A454,"")</f>
        <v/>
      </c>
    </row>
    <row r="523" spans="2:90">
      <c r="B523" t="str">
        <f>IF([90]Sheet1!A455&lt;&gt;"",[90]Sheet1!A455,"")</f>
        <v/>
      </c>
      <c r="C523" t="str">
        <f>IF([91]Sheet1!A455&lt;&gt;"",[91]Sheet1!A455,"")</f>
        <v/>
      </c>
      <c r="D523" t="str">
        <f>IF([92]Sheet1!A455&lt;&gt;"",[92]Sheet1!A455,"")</f>
        <v/>
      </c>
      <c r="E523" t="str">
        <f>IF([93]Sheet1!A455&lt;&gt;"",[93]Sheet1!A455,"")</f>
        <v/>
      </c>
      <c r="F523" t="str">
        <f>IF([94]Sheet1!A455&lt;&gt;"",[94]Sheet1!A455,"")</f>
        <v/>
      </c>
      <c r="G523" t="str">
        <f>IF([95]Sheet1!A455&lt;&gt;"",[95]Sheet1!A455,"")</f>
        <v/>
      </c>
      <c r="H523" t="str">
        <f>IF([96]Sheet1!A455&lt;&gt;"",[96]Sheet1!A455,"")</f>
        <v/>
      </c>
      <c r="I523" t="str">
        <f>IF([97]Sheet1!A455&lt;&gt;"",[97]Sheet1!A455,"")</f>
        <v/>
      </c>
      <c r="J523" t="str">
        <f>IF([98]Sheet1!A455&lt;&gt;"",[98]Sheet1!A455,"")</f>
        <v/>
      </c>
      <c r="K523" t="str">
        <f>IF([99]Sheet1!A455&lt;&gt;"",[99]Sheet1!A455,"")</f>
        <v/>
      </c>
      <c r="L523" t="str">
        <f>IF([100]Sheet1!A455&lt;&gt;"",[100]Sheet1!A455,"")</f>
        <v/>
      </c>
      <c r="M523" t="str">
        <f>IF([101]Sheet1!A455&lt;&gt;"",[101]Sheet1!A455,"")</f>
        <v/>
      </c>
      <c r="N523" t="str">
        <f>IF([102]Sheet1!A455&lt;&gt;"",[102]Sheet1!A455,"")</f>
        <v/>
      </c>
      <c r="O523" t="str">
        <f>IF([103]Sheet1!A455&lt;&gt;"",[103]Sheet1!A455,"")</f>
        <v/>
      </c>
      <c r="P523" t="str">
        <f>IF([104]Sheet1!A455&lt;&gt;"",[104]Sheet1!A455,"")</f>
        <v/>
      </c>
      <c r="Q523" t="str">
        <f>IF([105]Sheet1!A455&lt;&gt;"",[105]Sheet1!A455,"")</f>
        <v/>
      </c>
      <c r="R523" t="str">
        <f>IF([106]Sheet1!A455&lt;&gt;"",[106]Sheet1!A455,"")</f>
        <v/>
      </c>
      <c r="S523" t="str">
        <f>IF([107]Sheet1!A455&lt;&gt;"",[107]Sheet1!A455,"")</f>
        <v/>
      </c>
      <c r="T523" t="str">
        <f>IF([108]Sheet1!A455&lt;&gt;"",[108]Sheet1!A455,"")</f>
        <v/>
      </c>
      <c r="U523" t="str">
        <f>IF([109]Sheet1!A455&lt;&gt;"",[109]Sheet1!A455,"")</f>
        <v/>
      </c>
      <c r="V523" t="str">
        <f>IF([110]Sheet1!A455&lt;&gt;"",[110]Sheet1!A455,"")</f>
        <v/>
      </c>
      <c r="W523" t="str">
        <f>IF([111]Sheet1!A455&lt;&gt;"",[111]Sheet1!A455,"")</f>
        <v/>
      </c>
      <c r="X523" t="str">
        <f>IF([112]Sheet1!A455&lt;&gt;"",[112]Sheet1!A455,"")</f>
        <v/>
      </c>
      <c r="Y523" t="str">
        <f>IF([113]Sheet1!A455&lt;&gt;"",[113]Sheet1!A455,"")</f>
        <v/>
      </c>
      <c r="Z523" t="str">
        <f>IF([114]Sheet1!A455&lt;&gt;"",[114]Sheet1!A455,"")</f>
        <v/>
      </c>
      <c r="AA523" t="str">
        <f>IF([115]Sheet1!A455&lt;&gt;"",[115]Sheet1!A455,"")</f>
        <v/>
      </c>
      <c r="AB523" t="str">
        <f>IF([116]Sheet1!A455&lt;&gt;"",[116]Sheet1!A455,"")</f>
        <v/>
      </c>
      <c r="AC523" t="str">
        <f>IF([117]Sheet1!A455&lt;&gt;"",[117]Sheet1!A455,"")</f>
        <v/>
      </c>
      <c r="AD523" t="str">
        <f>IF([118]Sheet1!A455&lt;&gt;"",[118]Sheet1!A455,"")</f>
        <v/>
      </c>
      <c r="AE523" t="str">
        <f>IF([119]Sheet1!A455&lt;&gt;"",[119]Sheet1!A455,"")</f>
        <v/>
      </c>
      <c r="AF523" t="str">
        <f>IF([120]Sheet1!A455&lt;&gt;"",[120]Sheet1!A455,"")</f>
        <v/>
      </c>
      <c r="AG523" t="str">
        <f>IF([121]Sheet1!A455&lt;&gt;"",[121]Sheet1!A455,"")</f>
        <v/>
      </c>
      <c r="AH523" t="str">
        <f>IF([122]Sheet1!A455&lt;&gt;"",[122]Sheet1!A455,"")</f>
        <v/>
      </c>
      <c r="AI523" t="str">
        <f>IF([123]Sheet1!A455&lt;&gt;"",[123]Sheet1!A455,"")</f>
        <v/>
      </c>
      <c r="AJ523" t="str">
        <f>IF([124]Sheet1!A455&lt;&gt;"",[124]Sheet1!A455,"")</f>
        <v/>
      </c>
      <c r="AK523" t="str">
        <f>IF([125]Sheet1!A455&lt;&gt;"",[125]Sheet1!A455,"")</f>
        <v/>
      </c>
      <c r="AL523" t="str">
        <f>IF([126]Sheet1!A455&lt;&gt;"",[126]Sheet1!A455,"")</f>
        <v/>
      </c>
      <c r="AM523" t="str">
        <f>IF([127]Sheet1!A455&lt;&gt;"",[127]Sheet1!A455,"")</f>
        <v/>
      </c>
      <c r="AN523" t="str">
        <f>IF([128]Sheet1!A455&lt;&gt;"",[128]Sheet1!A455,"")</f>
        <v/>
      </c>
      <c r="AO523" t="str">
        <f>IF([129]Sheet1!A455&lt;&gt;"",[129]Sheet1!A455,"")</f>
        <v/>
      </c>
      <c r="AP523" t="str">
        <f>IF([130]Sheet1!A455&lt;&gt;"",[130]Sheet1!A455,"")</f>
        <v/>
      </c>
      <c r="AQ523" t="str">
        <f>IF([131]Sheet1!A455&lt;&gt;"",[131]Sheet1!A455,"")</f>
        <v/>
      </c>
      <c r="AR523" t="str">
        <f>IF([132]Sheet1!A455&lt;&gt;"",[132]Sheet1!A455,"")</f>
        <v/>
      </c>
      <c r="AS523" t="str">
        <f>IF([133]Sheet1!A455&lt;&gt;"",[133]Sheet1!A455,"")</f>
        <v/>
      </c>
      <c r="AT523" t="str">
        <f>IF([134]Sheet1!A455&lt;&gt;"",[134]Sheet1!A455,"")</f>
        <v/>
      </c>
      <c r="AU523" t="str">
        <f>IF([135]Sheet1!A455&lt;&gt;"",[135]Sheet1!A455,"")</f>
        <v/>
      </c>
      <c r="AV523" t="str">
        <f>IF([136]Sheet1!A455&lt;&gt;"",[136]Sheet1!A455,"")</f>
        <v/>
      </c>
      <c r="AW523" t="str">
        <f>IF([137]Sheet1!A455&lt;&gt;"",[137]Sheet1!A455,"")</f>
        <v/>
      </c>
      <c r="AX523" t="str">
        <f>IF([138]Sheet1!A455&lt;&gt;"",[138]Sheet1!A455,"")</f>
        <v/>
      </c>
      <c r="AY523" t="str">
        <f>IF([139]Sheet1!A455&lt;&gt;"",[139]Sheet1!A455,"")</f>
        <v/>
      </c>
      <c r="AZ523" t="str">
        <f>IF([140]Sheet1!A455&lt;&gt;"",[140]Sheet1!A455,"")</f>
        <v/>
      </c>
      <c r="BA523" t="str">
        <f>IF([141]Sheet1!A455&lt;&gt;"",[141]Sheet1!A455,"")</f>
        <v/>
      </c>
      <c r="BB523" t="str">
        <f>IF([142]Sheet1!A455&lt;&gt;"",[142]Sheet1!A455,"")</f>
        <v/>
      </c>
      <c r="BC523" t="str">
        <f>IF([143]Sheet1!A455&lt;&gt;"",[143]Sheet1!A455,"")</f>
        <v/>
      </c>
      <c r="BD523" t="str">
        <f>IF([144]Sheet1!A455&lt;&gt;"",[144]Sheet1!A455,"")</f>
        <v/>
      </c>
      <c r="BE523" t="str">
        <f>IF([145]Sheet1!A455&lt;&gt;"",[145]Sheet1!A455,"")</f>
        <v/>
      </c>
      <c r="BF523" t="str">
        <f>IF([146]Sheet1!A455&lt;&gt;"",[146]Sheet1!A455,"")</f>
        <v/>
      </c>
      <c r="BG523" t="str">
        <f>IF([147]Sheet1!A455&lt;&gt;"",[147]Sheet1!A455,"")</f>
        <v/>
      </c>
      <c r="BH523" t="str">
        <f>IF([148]Sheet1!A455&lt;&gt;"",[148]Sheet1!A455,"")</f>
        <v/>
      </c>
      <c r="BI523" t="str">
        <f>IF([149]Sheet1!A455&lt;&gt;"",[149]Sheet1!A455,"")</f>
        <v/>
      </c>
      <c r="BJ523" t="str">
        <f>IF([150]Sheet1!A455&lt;&gt;"",[150]Sheet1!A455,"")</f>
        <v/>
      </c>
      <c r="BK523" t="str">
        <f>IF([151]Sheet1!A455&lt;&gt;"",[151]Sheet1!A455,"")</f>
        <v/>
      </c>
      <c r="BL523" t="str">
        <f>IF([152]Sheet1!A455&lt;&gt;"",[152]Sheet1!A455,"")</f>
        <v/>
      </c>
      <c r="BM523" t="str">
        <f>IF([153]Sheet1!A455&lt;&gt;"",[153]Sheet1!A455,"")</f>
        <v/>
      </c>
      <c r="BN523" t="str">
        <f>IF([154]Sheet1!A455&lt;&gt;"",[154]Sheet1!A455,"")</f>
        <v/>
      </c>
      <c r="BO523" t="str">
        <f>IF([155]Sheet1!A455&lt;&gt;"",[155]Sheet1!A455,"")</f>
        <v/>
      </c>
      <c r="BP523">
        <f>IF([156]Sheet1!A455&lt;&gt;"",[156]Sheet1!A455,"")</f>
        <v>448</v>
      </c>
      <c r="BQ523">
        <f>IF([157]Sheet1!A455&lt;&gt;"",[157]Sheet1!A455,"")</f>
        <v>530</v>
      </c>
      <c r="BR523">
        <f>IF([158]Sheet1!A455&lt;&gt;"",[158]Sheet1!A455,"")</f>
        <v>307</v>
      </c>
      <c r="BS523">
        <f>IF([159]Sheet1!A455&lt;&gt;"",[159]Sheet1!A455,"")</f>
        <v>163</v>
      </c>
      <c r="BT523">
        <f>IF([160]Sheet1!A455&lt;&gt;"",[160]Sheet1!A455,"")</f>
        <v>629</v>
      </c>
      <c r="BU523">
        <f>IF([161]Sheet1!A455&lt;&gt;"",[161]Sheet1!A455,"")</f>
        <v>620</v>
      </c>
      <c r="BV523">
        <f>IF([162]Sheet1!A455&lt;&gt;"",[162]Sheet1!A455,"")</f>
        <v>24</v>
      </c>
      <c r="BW523">
        <f>IF([163]Sheet1!A455&lt;&gt;"",[163]Sheet1!A455,"")</f>
        <v>659</v>
      </c>
      <c r="BX523">
        <f>IF([164]Sheet1!A455&lt;&gt;"",[164]Sheet1!A455,"")</f>
        <v>168</v>
      </c>
      <c r="BY523">
        <f>IF([165]Sheet1!A455&lt;&gt;"",[165]Sheet1!A455,"")</f>
        <v>511</v>
      </c>
      <c r="BZ523">
        <f>IF([166]Sheet1!A455&lt;&gt;"",[166]Sheet1!A455,"")</f>
        <v>236</v>
      </c>
      <c r="CA523">
        <f>IF([167]Sheet1!A455&lt;&gt;"",[167]Sheet1!A455,"")</f>
        <v>449</v>
      </c>
      <c r="CB523">
        <f>IF([168]Sheet1!A455&lt;&gt;"",[168]Sheet1!A455,"")</f>
        <v>67</v>
      </c>
      <c r="CC523">
        <f>IF([169]Sheet1!A455&lt;&gt;"",[169]Sheet1!A455,"")</f>
        <v>568</v>
      </c>
      <c r="CD523">
        <f>IF([170]Sheet1!A455&lt;&gt;"",[170]Sheet1!A455,"")</f>
        <v>7</v>
      </c>
      <c r="CE523">
        <f>IF([171]Sheet1!A455&lt;&gt;"",[171]Sheet1!A455,"")</f>
        <v>485</v>
      </c>
      <c r="CF523">
        <f>IF([172]Sheet1!A455&lt;&gt;"",[172]Sheet1!A455,"")</f>
        <v>103</v>
      </c>
      <c r="CG523">
        <f>IF([173]Sheet1!A455&lt;&gt;"",[173]Sheet1!A455,"")</f>
        <v>662</v>
      </c>
      <c r="CH523">
        <f>IF([174]Sheet1!A455&lt;&gt;"",[174]Sheet1!A455,"")</f>
        <v>5</v>
      </c>
      <c r="CI523">
        <f>IF([175]Sheet1!A455&lt;&gt;"",[175]Sheet1!A455,"")</f>
        <v>146</v>
      </c>
      <c r="CJ523">
        <f>IF([176]Sheet1!A455&lt;&gt;"",[176]Sheet1!A455,"")</f>
        <v>658</v>
      </c>
      <c r="CK523" t="str">
        <f>IF([177]Sheet1!A455&lt;&gt;"",[177]Sheet1!A455,"")</f>
        <v/>
      </c>
      <c r="CL523" t="str">
        <f>IF([178]Sheet1!A455&lt;&gt;"",[178]Sheet1!A455,"")</f>
        <v/>
      </c>
    </row>
    <row r="524" spans="2:90">
      <c r="B524" t="str">
        <f>IF([90]Sheet1!A456&lt;&gt;"",[90]Sheet1!A456,"")</f>
        <v/>
      </c>
      <c r="C524" t="str">
        <f>IF([91]Sheet1!A456&lt;&gt;"",[91]Sheet1!A456,"")</f>
        <v/>
      </c>
      <c r="D524" t="str">
        <f>IF([92]Sheet1!A456&lt;&gt;"",[92]Sheet1!A456,"")</f>
        <v/>
      </c>
      <c r="E524" t="str">
        <f>IF([93]Sheet1!A456&lt;&gt;"",[93]Sheet1!A456,"")</f>
        <v/>
      </c>
      <c r="F524" t="str">
        <f>IF([94]Sheet1!A456&lt;&gt;"",[94]Sheet1!A456,"")</f>
        <v/>
      </c>
      <c r="G524" t="str">
        <f>IF([95]Sheet1!A456&lt;&gt;"",[95]Sheet1!A456,"")</f>
        <v/>
      </c>
      <c r="H524" t="str">
        <f>IF([96]Sheet1!A456&lt;&gt;"",[96]Sheet1!A456,"")</f>
        <v/>
      </c>
      <c r="I524" t="str">
        <f>IF([97]Sheet1!A456&lt;&gt;"",[97]Sheet1!A456,"")</f>
        <v/>
      </c>
      <c r="J524" t="str">
        <f>IF([98]Sheet1!A456&lt;&gt;"",[98]Sheet1!A456,"")</f>
        <v/>
      </c>
      <c r="K524" t="str">
        <f>IF([99]Sheet1!A456&lt;&gt;"",[99]Sheet1!A456,"")</f>
        <v/>
      </c>
      <c r="L524" t="str">
        <f>IF([100]Sheet1!A456&lt;&gt;"",[100]Sheet1!A456,"")</f>
        <v/>
      </c>
      <c r="M524" t="str">
        <f>IF([101]Sheet1!A456&lt;&gt;"",[101]Sheet1!A456,"")</f>
        <v/>
      </c>
      <c r="N524" t="str">
        <f>IF([102]Sheet1!A456&lt;&gt;"",[102]Sheet1!A456,"")</f>
        <v/>
      </c>
      <c r="O524" t="str">
        <f>IF([103]Sheet1!A456&lt;&gt;"",[103]Sheet1!A456,"")</f>
        <v/>
      </c>
      <c r="P524" t="str">
        <f>IF([104]Sheet1!A456&lt;&gt;"",[104]Sheet1!A456,"")</f>
        <v/>
      </c>
      <c r="Q524" t="str">
        <f>IF([105]Sheet1!A456&lt;&gt;"",[105]Sheet1!A456,"")</f>
        <v/>
      </c>
      <c r="R524" t="str">
        <f>IF([106]Sheet1!A456&lt;&gt;"",[106]Sheet1!A456,"")</f>
        <v/>
      </c>
      <c r="S524" t="str">
        <f>IF([107]Sheet1!A456&lt;&gt;"",[107]Sheet1!A456,"")</f>
        <v/>
      </c>
      <c r="T524" t="str">
        <f>IF([108]Sheet1!A456&lt;&gt;"",[108]Sheet1!A456,"")</f>
        <v/>
      </c>
      <c r="U524" t="str">
        <f>IF([109]Sheet1!A456&lt;&gt;"",[109]Sheet1!A456,"")</f>
        <v/>
      </c>
      <c r="V524" t="str">
        <f>IF([110]Sheet1!A456&lt;&gt;"",[110]Sheet1!A456,"")</f>
        <v/>
      </c>
      <c r="W524" t="str">
        <f>IF([111]Sheet1!A456&lt;&gt;"",[111]Sheet1!A456,"")</f>
        <v/>
      </c>
      <c r="X524" t="str">
        <f>IF([112]Sheet1!A456&lt;&gt;"",[112]Sheet1!A456,"")</f>
        <v/>
      </c>
      <c r="Y524" t="str">
        <f>IF([113]Sheet1!A456&lt;&gt;"",[113]Sheet1!A456,"")</f>
        <v/>
      </c>
      <c r="Z524" t="str">
        <f>IF([114]Sheet1!A456&lt;&gt;"",[114]Sheet1!A456,"")</f>
        <v/>
      </c>
      <c r="AA524" t="str">
        <f>IF([115]Sheet1!A456&lt;&gt;"",[115]Sheet1!A456,"")</f>
        <v/>
      </c>
      <c r="AB524" t="str">
        <f>IF([116]Sheet1!A456&lt;&gt;"",[116]Sheet1!A456,"")</f>
        <v/>
      </c>
      <c r="AC524" t="str">
        <f>IF([117]Sheet1!A456&lt;&gt;"",[117]Sheet1!A456,"")</f>
        <v/>
      </c>
      <c r="AD524" t="str">
        <f>IF([118]Sheet1!A456&lt;&gt;"",[118]Sheet1!A456,"")</f>
        <v/>
      </c>
      <c r="AE524" t="str">
        <f>IF([119]Sheet1!A456&lt;&gt;"",[119]Sheet1!A456,"")</f>
        <v/>
      </c>
      <c r="AF524" t="str">
        <f>IF([120]Sheet1!A456&lt;&gt;"",[120]Sheet1!A456,"")</f>
        <v/>
      </c>
      <c r="AG524" t="str">
        <f>IF([121]Sheet1!A456&lt;&gt;"",[121]Sheet1!A456,"")</f>
        <v/>
      </c>
      <c r="AH524" t="str">
        <f>IF([122]Sheet1!A456&lt;&gt;"",[122]Sheet1!A456,"")</f>
        <v/>
      </c>
      <c r="AI524" t="str">
        <f>IF([123]Sheet1!A456&lt;&gt;"",[123]Sheet1!A456,"")</f>
        <v/>
      </c>
      <c r="AJ524" t="str">
        <f>IF([124]Sheet1!A456&lt;&gt;"",[124]Sheet1!A456,"")</f>
        <v/>
      </c>
      <c r="AK524" t="str">
        <f>IF([125]Sheet1!A456&lt;&gt;"",[125]Sheet1!A456,"")</f>
        <v/>
      </c>
      <c r="AL524" t="str">
        <f>IF([126]Sheet1!A456&lt;&gt;"",[126]Sheet1!A456,"")</f>
        <v/>
      </c>
      <c r="AM524" t="str">
        <f>IF([127]Sheet1!A456&lt;&gt;"",[127]Sheet1!A456,"")</f>
        <v/>
      </c>
      <c r="AN524" t="str">
        <f>IF([128]Sheet1!A456&lt;&gt;"",[128]Sheet1!A456,"")</f>
        <v/>
      </c>
      <c r="AO524" t="str">
        <f>IF([129]Sheet1!A456&lt;&gt;"",[129]Sheet1!A456,"")</f>
        <v/>
      </c>
      <c r="AP524" t="str">
        <f>IF([130]Sheet1!A456&lt;&gt;"",[130]Sheet1!A456,"")</f>
        <v/>
      </c>
      <c r="AQ524" t="str">
        <f>IF([131]Sheet1!A456&lt;&gt;"",[131]Sheet1!A456,"")</f>
        <v/>
      </c>
      <c r="AR524" t="str">
        <f>IF([132]Sheet1!A456&lt;&gt;"",[132]Sheet1!A456,"")</f>
        <v/>
      </c>
      <c r="AS524" t="str">
        <f>IF([133]Sheet1!A456&lt;&gt;"",[133]Sheet1!A456,"")</f>
        <v/>
      </c>
      <c r="AT524" t="str">
        <f>IF([134]Sheet1!A456&lt;&gt;"",[134]Sheet1!A456,"")</f>
        <v/>
      </c>
      <c r="AU524" t="str">
        <f>IF([135]Sheet1!A456&lt;&gt;"",[135]Sheet1!A456,"")</f>
        <v/>
      </c>
      <c r="AV524" t="str">
        <f>IF([136]Sheet1!A456&lt;&gt;"",[136]Sheet1!A456,"")</f>
        <v/>
      </c>
      <c r="AW524" t="str">
        <f>IF([137]Sheet1!A456&lt;&gt;"",[137]Sheet1!A456,"")</f>
        <v/>
      </c>
      <c r="AX524" t="str">
        <f>IF([138]Sheet1!A456&lt;&gt;"",[138]Sheet1!A456,"")</f>
        <v/>
      </c>
      <c r="AY524" t="str">
        <f>IF([139]Sheet1!A456&lt;&gt;"",[139]Sheet1!A456,"")</f>
        <v/>
      </c>
      <c r="AZ524" t="str">
        <f>IF([140]Sheet1!A456&lt;&gt;"",[140]Sheet1!A456,"")</f>
        <v/>
      </c>
      <c r="BA524" t="str">
        <f>IF([141]Sheet1!A456&lt;&gt;"",[141]Sheet1!A456,"")</f>
        <v/>
      </c>
      <c r="BB524" t="str">
        <f>IF([142]Sheet1!A456&lt;&gt;"",[142]Sheet1!A456,"")</f>
        <v/>
      </c>
      <c r="BC524" t="str">
        <f>IF([143]Sheet1!A456&lt;&gt;"",[143]Sheet1!A456,"")</f>
        <v/>
      </c>
      <c r="BD524" t="str">
        <f>IF([144]Sheet1!A456&lt;&gt;"",[144]Sheet1!A456,"")</f>
        <v/>
      </c>
      <c r="BE524" t="str">
        <f>IF([145]Sheet1!A456&lt;&gt;"",[145]Sheet1!A456,"")</f>
        <v/>
      </c>
      <c r="BF524" t="str">
        <f>IF([146]Sheet1!A456&lt;&gt;"",[146]Sheet1!A456,"")</f>
        <v/>
      </c>
      <c r="BG524" t="str">
        <f>IF([147]Sheet1!A456&lt;&gt;"",[147]Sheet1!A456,"")</f>
        <v/>
      </c>
      <c r="BH524" t="str">
        <f>IF([148]Sheet1!A456&lt;&gt;"",[148]Sheet1!A456,"")</f>
        <v/>
      </c>
      <c r="BI524" t="str">
        <f>IF([149]Sheet1!A456&lt;&gt;"",[149]Sheet1!A456,"")</f>
        <v/>
      </c>
      <c r="BJ524" t="str">
        <f>IF([150]Sheet1!A456&lt;&gt;"",[150]Sheet1!A456,"")</f>
        <v/>
      </c>
      <c r="BK524" t="str">
        <f>IF([151]Sheet1!A456&lt;&gt;"",[151]Sheet1!A456,"")</f>
        <v/>
      </c>
      <c r="BL524" t="str">
        <f>IF([152]Sheet1!A456&lt;&gt;"",[152]Sheet1!A456,"")</f>
        <v/>
      </c>
      <c r="BM524" t="str">
        <f>IF([153]Sheet1!A456&lt;&gt;"",[153]Sheet1!A456,"")</f>
        <v/>
      </c>
      <c r="BN524" t="str">
        <f>IF([154]Sheet1!A456&lt;&gt;"",[154]Sheet1!A456,"")</f>
        <v/>
      </c>
      <c r="BO524" t="str">
        <f>IF([155]Sheet1!A456&lt;&gt;"",[155]Sheet1!A456,"")</f>
        <v/>
      </c>
      <c r="BP524">
        <f>IF([156]Sheet1!A456&lt;&gt;"",[156]Sheet1!A456,"")</f>
        <v>473</v>
      </c>
      <c r="BQ524">
        <f>IF([157]Sheet1!A456&lt;&gt;"",[157]Sheet1!A456,"")</f>
        <v>24</v>
      </c>
      <c r="BR524">
        <f>IF([158]Sheet1!A456&lt;&gt;"",[158]Sheet1!A456,"")</f>
        <v>138</v>
      </c>
      <c r="BS524">
        <f>IF([159]Sheet1!A456&lt;&gt;"",[159]Sheet1!A456,"")</f>
        <v>30</v>
      </c>
      <c r="BT524">
        <f>IF([160]Sheet1!A456&lt;&gt;"",[160]Sheet1!A456,"")</f>
        <v>249</v>
      </c>
      <c r="BU524">
        <f>IF([161]Sheet1!A456&lt;&gt;"",[161]Sheet1!A456,"")</f>
        <v>41</v>
      </c>
      <c r="BV524">
        <f>IF([162]Sheet1!A456&lt;&gt;"",[162]Sheet1!A456,"")</f>
        <v>249</v>
      </c>
      <c r="BW524">
        <f>IF([163]Sheet1!A456&lt;&gt;"",[163]Sheet1!A456,"")</f>
        <v>76</v>
      </c>
      <c r="BX524">
        <f>IF([164]Sheet1!A456&lt;&gt;"",[164]Sheet1!A456,"")</f>
        <v>158</v>
      </c>
      <c r="BY524">
        <f>IF([165]Sheet1!A456&lt;&gt;"",[165]Sheet1!A456,"")</f>
        <v>536</v>
      </c>
      <c r="BZ524">
        <f>IF([166]Sheet1!A456&lt;&gt;"",[166]Sheet1!A456,"")</f>
        <v>52</v>
      </c>
      <c r="CA524">
        <f>IF([167]Sheet1!A456&lt;&gt;"",[167]Sheet1!A456,"")</f>
        <v>226</v>
      </c>
      <c r="CB524">
        <f>IF([168]Sheet1!A456&lt;&gt;"",[168]Sheet1!A456,"")</f>
        <v>447</v>
      </c>
      <c r="CC524">
        <f>IF([169]Sheet1!A456&lt;&gt;"",[169]Sheet1!A456,"")</f>
        <v>72</v>
      </c>
      <c r="CD524">
        <f>IF([170]Sheet1!A456&lt;&gt;"",[170]Sheet1!A456,"")</f>
        <v>661</v>
      </c>
      <c r="CE524">
        <f>IF([171]Sheet1!A456&lt;&gt;"",[171]Sheet1!A456,"")</f>
        <v>557</v>
      </c>
      <c r="CF524">
        <f>IF([172]Sheet1!A456&lt;&gt;"",[172]Sheet1!A456,"")</f>
        <v>566</v>
      </c>
      <c r="CG524">
        <f>IF([173]Sheet1!A456&lt;&gt;"",[173]Sheet1!A456,"")</f>
        <v>159</v>
      </c>
      <c r="CH524">
        <f>IF([174]Sheet1!A456&lt;&gt;"",[174]Sheet1!A456,"")</f>
        <v>137</v>
      </c>
      <c r="CI524">
        <f>IF([175]Sheet1!A456&lt;&gt;"",[175]Sheet1!A456,"")</f>
        <v>627</v>
      </c>
      <c r="CJ524">
        <f>IF([176]Sheet1!A456&lt;&gt;"",[176]Sheet1!A456,"")</f>
        <v>507</v>
      </c>
      <c r="CK524" t="str">
        <f>IF([177]Sheet1!A456&lt;&gt;"",[177]Sheet1!A456,"")</f>
        <v/>
      </c>
      <c r="CL524" t="str">
        <f>IF([178]Sheet1!A456&lt;&gt;"",[178]Sheet1!A456,"")</f>
        <v/>
      </c>
    </row>
    <row r="525" spans="2:90">
      <c r="B525" t="str">
        <f>IF([90]Sheet1!A457&lt;&gt;"",[90]Sheet1!A457,"")</f>
        <v/>
      </c>
      <c r="C525" t="str">
        <f>IF([91]Sheet1!A457&lt;&gt;"",[91]Sheet1!A457,"")</f>
        <v/>
      </c>
      <c r="D525" t="str">
        <f>IF([92]Sheet1!A457&lt;&gt;"",[92]Sheet1!A457,"")</f>
        <v/>
      </c>
      <c r="E525" t="str">
        <f>IF([93]Sheet1!A457&lt;&gt;"",[93]Sheet1!A457,"")</f>
        <v/>
      </c>
      <c r="F525" t="str">
        <f>IF([94]Sheet1!A457&lt;&gt;"",[94]Sheet1!A457,"")</f>
        <v/>
      </c>
      <c r="G525" t="str">
        <f>IF([95]Sheet1!A457&lt;&gt;"",[95]Sheet1!A457,"")</f>
        <v/>
      </c>
      <c r="H525" t="str">
        <f>IF([96]Sheet1!A457&lt;&gt;"",[96]Sheet1!A457,"")</f>
        <v/>
      </c>
      <c r="I525" t="str">
        <f>IF([97]Sheet1!A457&lt;&gt;"",[97]Sheet1!A457,"")</f>
        <v/>
      </c>
      <c r="J525" t="str">
        <f>IF([98]Sheet1!A457&lt;&gt;"",[98]Sheet1!A457,"")</f>
        <v/>
      </c>
      <c r="K525" t="str">
        <f>IF([99]Sheet1!A457&lt;&gt;"",[99]Sheet1!A457,"")</f>
        <v/>
      </c>
      <c r="L525" t="str">
        <f>IF([100]Sheet1!A457&lt;&gt;"",[100]Sheet1!A457,"")</f>
        <v/>
      </c>
      <c r="M525" t="str">
        <f>IF([101]Sheet1!A457&lt;&gt;"",[101]Sheet1!A457,"")</f>
        <v/>
      </c>
      <c r="N525" t="str">
        <f>IF([102]Sheet1!A457&lt;&gt;"",[102]Sheet1!A457,"")</f>
        <v/>
      </c>
      <c r="O525" t="str">
        <f>IF([103]Sheet1!A457&lt;&gt;"",[103]Sheet1!A457,"")</f>
        <v/>
      </c>
      <c r="P525" t="str">
        <f>IF([104]Sheet1!A457&lt;&gt;"",[104]Sheet1!A457,"")</f>
        <v/>
      </c>
      <c r="Q525" t="str">
        <f>IF([105]Sheet1!A457&lt;&gt;"",[105]Sheet1!A457,"")</f>
        <v/>
      </c>
      <c r="R525" t="str">
        <f>IF([106]Sheet1!A457&lt;&gt;"",[106]Sheet1!A457,"")</f>
        <v/>
      </c>
      <c r="S525" t="str">
        <f>IF([107]Sheet1!A457&lt;&gt;"",[107]Sheet1!A457,"")</f>
        <v/>
      </c>
      <c r="T525" t="str">
        <f>IF([108]Sheet1!A457&lt;&gt;"",[108]Sheet1!A457,"")</f>
        <v/>
      </c>
      <c r="U525" t="str">
        <f>IF([109]Sheet1!A457&lt;&gt;"",[109]Sheet1!A457,"")</f>
        <v/>
      </c>
      <c r="V525" t="str">
        <f>IF([110]Sheet1!A457&lt;&gt;"",[110]Sheet1!A457,"")</f>
        <v/>
      </c>
      <c r="W525" t="str">
        <f>IF([111]Sheet1!A457&lt;&gt;"",[111]Sheet1!A457,"")</f>
        <v/>
      </c>
      <c r="X525" t="str">
        <f>IF([112]Sheet1!A457&lt;&gt;"",[112]Sheet1!A457,"")</f>
        <v/>
      </c>
      <c r="Y525" t="str">
        <f>IF([113]Sheet1!A457&lt;&gt;"",[113]Sheet1!A457,"")</f>
        <v/>
      </c>
      <c r="Z525" t="str">
        <f>IF([114]Sheet1!A457&lt;&gt;"",[114]Sheet1!A457,"")</f>
        <v/>
      </c>
      <c r="AA525" t="str">
        <f>IF([115]Sheet1!A457&lt;&gt;"",[115]Sheet1!A457,"")</f>
        <v/>
      </c>
      <c r="AB525" t="str">
        <f>IF([116]Sheet1!A457&lt;&gt;"",[116]Sheet1!A457,"")</f>
        <v/>
      </c>
      <c r="AC525" t="str">
        <f>IF([117]Sheet1!A457&lt;&gt;"",[117]Sheet1!A457,"")</f>
        <v/>
      </c>
      <c r="AD525" t="str">
        <f>IF([118]Sheet1!A457&lt;&gt;"",[118]Sheet1!A457,"")</f>
        <v/>
      </c>
      <c r="AE525" t="str">
        <f>IF([119]Sheet1!A457&lt;&gt;"",[119]Sheet1!A457,"")</f>
        <v/>
      </c>
      <c r="AF525" t="str">
        <f>IF([120]Sheet1!A457&lt;&gt;"",[120]Sheet1!A457,"")</f>
        <v/>
      </c>
      <c r="AG525" t="str">
        <f>IF([121]Sheet1!A457&lt;&gt;"",[121]Sheet1!A457,"")</f>
        <v/>
      </c>
      <c r="AH525" t="str">
        <f>IF([122]Sheet1!A457&lt;&gt;"",[122]Sheet1!A457,"")</f>
        <v/>
      </c>
      <c r="AI525" t="str">
        <f>IF([123]Sheet1!A457&lt;&gt;"",[123]Sheet1!A457,"")</f>
        <v/>
      </c>
      <c r="AJ525" t="str">
        <f>IF([124]Sheet1!A457&lt;&gt;"",[124]Sheet1!A457,"")</f>
        <v/>
      </c>
      <c r="AK525" t="str">
        <f>IF([125]Sheet1!A457&lt;&gt;"",[125]Sheet1!A457,"")</f>
        <v/>
      </c>
      <c r="AL525" t="str">
        <f>IF([126]Sheet1!A457&lt;&gt;"",[126]Sheet1!A457,"")</f>
        <v/>
      </c>
      <c r="AM525" t="str">
        <f>IF([127]Sheet1!A457&lt;&gt;"",[127]Sheet1!A457,"")</f>
        <v/>
      </c>
      <c r="AN525" t="str">
        <f>IF([128]Sheet1!A457&lt;&gt;"",[128]Sheet1!A457,"")</f>
        <v/>
      </c>
      <c r="AO525" t="str">
        <f>IF([129]Sheet1!A457&lt;&gt;"",[129]Sheet1!A457,"")</f>
        <v/>
      </c>
      <c r="AP525" t="str">
        <f>IF([130]Sheet1!A457&lt;&gt;"",[130]Sheet1!A457,"")</f>
        <v/>
      </c>
      <c r="AQ525" t="str">
        <f>IF([131]Sheet1!A457&lt;&gt;"",[131]Sheet1!A457,"")</f>
        <v/>
      </c>
      <c r="AR525" t="str">
        <f>IF([132]Sheet1!A457&lt;&gt;"",[132]Sheet1!A457,"")</f>
        <v/>
      </c>
      <c r="AS525" t="str">
        <f>IF([133]Sheet1!A457&lt;&gt;"",[133]Sheet1!A457,"")</f>
        <v/>
      </c>
      <c r="AT525" t="str">
        <f>IF([134]Sheet1!A457&lt;&gt;"",[134]Sheet1!A457,"")</f>
        <v/>
      </c>
      <c r="AU525" t="str">
        <f>IF([135]Sheet1!A457&lt;&gt;"",[135]Sheet1!A457,"")</f>
        <v/>
      </c>
      <c r="AV525" t="str">
        <f>IF([136]Sheet1!A457&lt;&gt;"",[136]Sheet1!A457,"")</f>
        <v/>
      </c>
      <c r="AW525" t="str">
        <f>IF([137]Sheet1!A457&lt;&gt;"",[137]Sheet1!A457,"")</f>
        <v/>
      </c>
      <c r="AX525" t="str">
        <f>IF([138]Sheet1!A457&lt;&gt;"",[138]Sheet1!A457,"")</f>
        <v/>
      </c>
      <c r="AY525" t="str">
        <f>IF([139]Sheet1!A457&lt;&gt;"",[139]Sheet1!A457,"")</f>
        <v/>
      </c>
      <c r="AZ525" t="str">
        <f>IF([140]Sheet1!A457&lt;&gt;"",[140]Sheet1!A457,"")</f>
        <v/>
      </c>
      <c r="BA525" t="str">
        <f>IF([141]Sheet1!A457&lt;&gt;"",[141]Sheet1!A457,"")</f>
        <v/>
      </c>
      <c r="BB525" t="str">
        <f>IF([142]Sheet1!A457&lt;&gt;"",[142]Sheet1!A457,"")</f>
        <v/>
      </c>
      <c r="BC525" t="str">
        <f>IF([143]Sheet1!A457&lt;&gt;"",[143]Sheet1!A457,"")</f>
        <v/>
      </c>
      <c r="BD525" t="str">
        <f>IF([144]Sheet1!A457&lt;&gt;"",[144]Sheet1!A457,"")</f>
        <v/>
      </c>
      <c r="BE525" t="str">
        <f>IF([145]Sheet1!A457&lt;&gt;"",[145]Sheet1!A457,"")</f>
        <v/>
      </c>
      <c r="BF525" t="str">
        <f>IF([146]Sheet1!A457&lt;&gt;"",[146]Sheet1!A457,"")</f>
        <v/>
      </c>
      <c r="BG525" t="str">
        <f>IF([147]Sheet1!A457&lt;&gt;"",[147]Sheet1!A457,"")</f>
        <v/>
      </c>
      <c r="BH525" t="str">
        <f>IF([148]Sheet1!A457&lt;&gt;"",[148]Sheet1!A457,"")</f>
        <v/>
      </c>
      <c r="BI525" t="str">
        <f>IF([149]Sheet1!A457&lt;&gt;"",[149]Sheet1!A457,"")</f>
        <v/>
      </c>
      <c r="BJ525" t="str">
        <f>IF([150]Sheet1!A457&lt;&gt;"",[150]Sheet1!A457,"")</f>
        <v/>
      </c>
      <c r="BK525" t="str">
        <f>IF([151]Sheet1!A457&lt;&gt;"",[151]Sheet1!A457,"")</f>
        <v/>
      </c>
      <c r="BL525" t="str">
        <f>IF([152]Sheet1!A457&lt;&gt;"",[152]Sheet1!A457,"")</f>
        <v/>
      </c>
      <c r="BM525" t="str">
        <f>IF([153]Sheet1!A457&lt;&gt;"",[153]Sheet1!A457,"")</f>
        <v/>
      </c>
      <c r="BN525" t="str">
        <f>IF([154]Sheet1!A457&lt;&gt;"",[154]Sheet1!A457,"")</f>
        <v/>
      </c>
      <c r="BO525" t="str">
        <f>IF([155]Sheet1!A457&lt;&gt;"",[155]Sheet1!A457,"")</f>
        <v/>
      </c>
      <c r="BP525">
        <f>IF([156]Sheet1!A457&lt;&gt;"",[156]Sheet1!A457,"")</f>
        <v>563</v>
      </c>
      <c r="BQ525">
        <f>IF([157]Sheet1!A457&lt;&gt;"",[157]Sheet1!A457,"")</f>
        <v>207</v>
      </c>
      <c r="BR525">
        <f>IF([158]Sheet1!A457&lt;&gt;"",[158]Sheet1!A457,"")</f>
        <v>602</v>
      </c>
      <c r="BS525">
        <f>IF([159]Sheet1!A457&lt;&gt;"",[159]Sheet1!A457,"")</f>
        <v>218</v>
      </c>
      <c r="BT525">
        <f>IF([160]Sheet1!A457&lt;&gt;"",[160]Sheet1!A457,"")</f>
        <v>381</v>
      </c>
      <c r="BU525">
        <f>IF([161]Sheet1!A457&lt;&gt;"",[161]Sheet1!A457,"")</f>
        <v>369</v>
      </c>
      <c r="BV525">
        <f>IF([162]Sheet1!A457&lt;&gt;"",[162]Sheet1!A457,"")</f>
        <v>587</v>
      </c>
      <c r="BW525">
        <f>IF([163]Sheet1!A457&lt;&gt;"",[163]Sheet1!A457,"")</f>
        <v>594</v>
      </c>
      <c r="BX525">
        <f>IF([164]Sheet1!A457&lt;&gt;"",[164]Sheet1!A457,"")</f>
        <v>6</v>
      </c>
      <c r="BY525">
        <f>IF([165]Sheet1!A457&lt;&gt;"",[165]Sheet1!A457,"")</f>
        <v>42</v>
      </c>
      <c r="BZ525">
        <f>IF([166]Sheet1!A457&lt;&gt;"",[166]Sheet1!A457,"")</f>
        <v>530</v>
      </c>
      <c r="CA525">
        <f>IF([167]Sheet1!A457&lt;&gt;"",[167]Sheet1!A457,"")</f>
        <v>660</v>
      </c>
      <c r="CB525">
        <f>IF([168]Sheet1!A457&lt;&gt;"",[168]Sheet1!A457,"")</f>
        <v>391</v>
      </c>
      <c r="CC525">
        <f>IF([169]Sheet1!A457&lt;&gt;"",[169]Sheet1!A457,"")</f>
        <v>4</v>
      </c>
      <c r="CD525">
        <f>IF([170]Sheet1!A457&lt;&gt;"",[170]Sheet1!A457,"")</f>
        <v>64</v>
      </c>
      <c r="CE525">
        <f>IF([171]Sheet1!A457&lt;&gt;"",[171]Sheet1!A457,"")</f>
        <v>155</v>
      </c>
      <c r="CF525">
        <f>IF([172]Sheet1!A457&lt;&gt;"",[172]Sheet1!A457,"")</f>
        <v>286</v>
      </c>
      <c r="CG525">
        <f>IF([173]Sheet1!A457&lt;&gt;"",[173]Sheet1!A457,"")</f>
        <v>216</v>
      </c>
      <c r="CH525">
        <f>IF([174]Sheet1!A457&lt;&gt;"",[174]Sheet1!A457,"")</f>
        <v>131</v>
      </c>
      <c r="CI525">
        <f>IF([175]Sheet1!A457&lt;&gt;"",[175]Sheet1!A457,"")</f>
        <v>448</v>
      </c>
      <c r="CJ525">
        <f>IF([176]Sheet1!A457&lt;&gt;"",[176]Sheet1!A457,"")</f>
        <v>286</v>
      </c>
      <c r="CK525" t="str">
        <f>IF([177]Sheet1!A457&lt;&gt;"",[177]Sheet1!A457,"")</f>
        <v/>
      </c>
      <c r="CL525" t="str">
        <f>IF([178]Sheet1!A457&lt;&gt;"",[178]Sheet1!A457,"")</f>
        <v/>
      </c>
    </row>
    <row r="526" spans="2:90">
      <c r="B526" t="str">
        <f>IF([90]Sheet1!A458&lt;&gt;"",[90]Sheet1!A458,"")</f>
        <v/>
      </c>
      <c r="C526" t="str">
        <f>IF([91]Sheet1!A458&lt;&gt;"",[91]Sheet1!A458,"")</f>
        <v/>
      </c>
      <c r="D526" t="str">
        <f>IF([92]Sheet1!A458&lt;&gt;"",[92]Sheet1!A458,"")</f>
        <v/>
      </c>
      <c r="E526" t="str">
        <f>IF([93]Sheet1!A458&lt;&gt;"",[93]Sheet1!A458,"")</f>
        <v/>
      </c>
      <c r="F526" t="str">
        <f>IF([94]Sheet1!A458&lt;&gt;"",[94]Sheet1!A458,"")</f>
        <v/>
      </c>
      <c r="G526" t="str">
        <f>IF([95]Sheet1!A458&lt;&gt;"",[95]Sheet1!A458,"")</f>
        <v/>
      </c>
      <c r="H526" t="str">
        <f>IF([96]Sheet1!A458&lt;&gt;"",[96]Sheet1!A458,"")</f>
        <v/>
      </c>
      <c r="I526" t="str">
        <f>IF([97]Sheet1!A458&lt;&gt;"",[97]Sheet1!A458,"")</f>
        <v/>
      </c>
      <c r="J526" t="str">
        <f>IF([98]Sheet1!A458&lt;&gt;"",[98]Sheet1!A458,"")</f>
        <v/>
      </c>
      <c r="K526" t="str">
        <f>IF([99]Sheet1!A458&lt;&gt;"",[99]Sheet1!A458,"")</f>
        <v/>
      </c>
      <c r="L526" t="str">
        <f>IF([100]Sheet1!A458&lt;&gt;"",[100]Sheet1!A458,"")</f>
        <v/>
      </c>
      <c r="M526" t="str">
        <f>IF([101]Sheet1!A458&lt;&gt;"",[101]Sheet1!A458,"")</f>
        <v/>
      </c>
      <c r="N526" t="str">
        <f>IF([102]Sheet1!A458&lt;&gt;"",[102]Sheet1!A458,"")</f>
        <v/>
      </c>
      <c r="O526" t="str">
        <f>IF([103]Sheet1!A458&lt;&gt;"",[103]Sheet1!A458,"")</f>
        <v/>
      </c>
      <c r="P526" t="str">
        <f>IF([104]Sheet1!A458&lt;&gt;"",[104]Sheet1!A458,"")</f>
        <v/>
      </c>
      <c r="Q526" t="str">
        <f>IF([105]Sheet1!A458&lt;&gt;"",[105]Sheet1!A458,"")</f>
        <v/>
      </c>
      <c r="R526" t="str">
        <f>IF([106]Sheet1!A458&lt;&gt;"",[106]Sheet1!A458,"")</f>
        <v/>
      </c>
      <c r="S526" t="str">
        <f>IF([107]Sheet1!A458&lt;&gt;"",[107]Sheet1!A458,"")</f>
        <v/>
      </c>
      <c r="T526" t="str">
        <f>IF([108]Sheet1!A458&lt;&gt;"",[108]Sheet1!A458,"")</f>
        <v/>
      </c>
      <c r="U526" t="str">
        <f>IF([109]Sheet1!A458&lt;&gt;"",[109]Sheet1!A458,"")</f>
        <v/>
      </c>
      <c r="V526" t="str">
        <f>IF([110]Sheet1!A458&lt;&gt;"",[110]Sheet1!A458,"")</f>
        <v/>
      </c>
      <c r="W526" t="str">
        <f>IF([111]Sheet1!A458&lt;&gt;"",[111]Sheet1!A458,"")</f>
        <v/>
      </c>
      <c r="X526" t="str">
        <f>IF([112]Sheet1!A458&lt;&gt;"",[112]Sheet1!A458,"")</f>
        <v/>
      </c>
      <c r="Y526" t="str">
        <f>IF([113]Sheet1!A458&lt;&gt;"",[113]Sheet1!A458,"")</f>
        <v/>
      </c>
      <c r="Z526" t="str">
        <f>IF([114]Sheet1!A458&lt;&gt;"",[114]Sheet1!A458,"")</f>
        <v/>
      </c>
      <c r="AA526" t="str">
        <f>IF([115]Sheet1!A458&lt;&gt;"",[115]Sheet1!A458,"")</f>
        <v/>
      </c>
      <c r="AB526" t="str">
        <f>IF([116]Sheet1!A458&lt;&gt;"",[116]Sheet1!A458,"")</f>
        <v/>
      </c>
      <c r="AC526" t="str">
        <f>IF([117]Sheet1!A458&lt;&gt;"",[117]Sheet1!A458,"")</f>
        <v/>
      </c>
      <c r="AD526" t="str">
        <f>IF([118]Sheet1!A458&lt;&gt;"",[118]Sheet1!A458,"")</f>
        <v/>
      </c>
      <c r="AE526" t="str">
        <f>IF([119]Sheet1!A458&lt;&gt;"",[119]Sheet1!A458,"")</f>
        <v/>
      </c>
      <c r="AF526" t="str">
        <f>IF([120]Sheet1!A458&lt;&gt;"",[120]Sheet1!A458,"")</f>
        <v/>
      </c>
      <c r="AG526" t="str">
        <f>IF([121]Sheet1!A458&lt;&gt;"",[121]Sheet1!A458,"")</f>
        <v/>
      </c>
      <c r="AH526" t="str">
        <f>IF([122]Sheet1!A458&lt;&gt;"",[122]Sheet1!A458,"")</f>
        <v/>
      </c>
      <c r="AI526" t="str">
        <f>IF([123]Sheet1!A458&lt;&gt;"",[123]Sheet1!A458,"")</f>
        <v/>
      </c>
      <c r="AJ526" t="str">
        <f>IF([124]Sheet1!A458&lt;&gt;"",[124]Sheet1!A458,"")</f>
        <v/>
      </c>
      <c r="AK526" t="str">
        <f>IF([125]Sheet1!A458&lt;&gt;"",[125]Sheet1!A458,"")</f>
        <v/>
      </c>
      <c r="AL526" t="str">
        <f>IF([126]Sheet1!A458&lt;&gt;"",[126]Sheet1!A458,"")</f>
        <v/>
      </c>
      <c r="AM526" t="str">
        <f>IF([127]Sheet1!A458&lt;&gt;"",[127]Sheet1!A458,"")</f>
        <v/>
      </c>
      <c r="AN526" t="str">
        <f>IF([128]Sheet1!A458&lt;&gt;"",[128]Sheet1!A458,"")</f>
        <v/>
      </c>
      <c r="AO526" t="str">
        <f>IF([129]Sheet1!A458&lt;&gt;"",[129]Sheet1!A458,"")</f>
        <v/>
      </c>
      <c r="AP526" t="str">
        <f>IF([130]Sheet1!A458&lt;&gt;"",[130]Sheet1!A458,"")</f>
        <v/>
      </c>
      <c r="AQ526" t="str">
        <f>IF([131]Sheet1!A458&lt;&gt;"",[131]Sheet1!A458,"")</f>
        <v/>
      </c>
      <c r="AR526" t="str">
        <f>IF([132]Sheet1!A458&lt;&gt;"",[132]Sheet1!A458,"")</f>
        <v/>
      </c>
      <c r="AS526" t="str">
        <f>IF([133]Sheet1!A458&lt;&gt;"",[133]Sheet1!A458,"")</f>
        <v/>
      </c>
      <c r="AT526" t="str">
        <f>IF([134]Sheet1!A458&lt;&gt;"",[134]Sheet1!A458,"")</f>
        <v/>
      </c>
      <c r="AU526" t="str">
        <f>IF([135]Sheet1!A458&lt;&gt;"",[135]Sheet1!A458,"")</f>
        <v/>
      </c>
      <c r="AV526" t="str">
        <f>IF([136]Sheet1!A458&lt;&gt;"",[136]Sheet1!A458,"")</f>
        <v/>
      </c>
      <c r="AW526" t="str">
        <f>IF([137]Sheet1!A458&lt;&gt;"",[137]Sheet1!A458,"")</f>
        <v/>
      </c>
      <c r="AX526" t="str">
        <f>IF([138]Sheet1!A458&lt;&gt;"",[138]Sheet1!A458,"")</f>
        <v/>
      </c>
      <c r="AY526" t="str">
        <f>IF([139]Sheet1!A458&lt;&gt;"",[139]Sheet1!A458,"")</f>
        <v/>
      </c>
      <c r="AZ526" t="str">
        <f>IF([140]Sheet1!A458&lt;&gt;"",[140]Sheet1!A458,"")</f>
        <v/>
      </c>
      <c r="BA526" t="str">
        <f>IF([141]Sheet1!A458&lt;&gt;"",[141]Sheet1!A458,"")</f>
        <v/>
      </c>
      <c r="BB526" t="str">
        <f>IF([142]Sheet1!A458&lt;&gt;"",[142]Sheet1!A458,"")</f>
        <v/>
      </c>
      <c r="BC526" t="str">
        <f>IF([143]Sheet1!A458&lt;&gt;"",[143]Sheet1!A458,"")</f>
        <v/>
      </c>
      <c r="BD526" t="str">
        <f>IF([144]Sheet1!A458&lt;&gt;"",[144]Sheet1!A458,"")</f>
        <v/>
      </c>
      <c r="BE526" t="str">
        <f>IF([145]Sheet1!A458&lt;&gt;"",[145]Sheet1!A458,"")</f>
        <v/>
      </c>
      <c r="BF526" t="str">
        <f>IF([146]Sheet1!A458&lt;&gt;"",[146]Sheet1!A458,"")</f>
        <v/>
      </c>
      <c r="BG526" t="str">
        <f>IF([147]Sheet1!A458&lt;&gt;"",[147]Sheet1!A458,"")</f>
        <v/>
      </c>
      <c r="BH526" t="str">
        <f>IF([148]Sheet1!A458&lt;&gt;"",[148]Sheet1!A458,"")</f>
        <v/>
      </c>
      <c r="BI526" t="str">
        <f>IF([149]Sheet1!A458&lt;&gt;"",[149]Sheet1!A458,"")</f>
        <v/>
      </c>
      <c r="BJ526" t="str">
        <f>IF([150]Sheet1!A458&lt;&gt;"",[150]Sheet1!A458,"")</f>
        <v/>
      </c>
      <c r="BK526" t="str">
        <f>IF([151]Sheet1!A458&lt;&gt;"",[151]Sheet1!A458,"")</f>
        <v/>
      </c>
      <c r="BL526" t="str">
        <f>IF([152]Sheet1!A458&lt;&gt;"",[152]Sheet1!A458,"")</f>
        <v/>
      </c>
      <c r="BM526" t="str">
        <f>IF([153]Sheet1!A458&lt;&gt;"",[153]Sheet1!A458,"")</f>
        <v/>
      </c>
      <c r="BN526" t="str">
        <f>IF([154]Sheet1!A458&lt;&gt;"",[154]Sheet1!A458,"")</f>
        <v/>
      </c>
      <c r="BO526" t="str">
        <f>IF([155]Sheet1!A458&lt;&gt;"",[155]Sheet1!A458,"")</f>
        <v/>
      </c>
      <c r="BP526">
        <f>IF([156]Sheet1!A458&lt;&gt;"",[156]Sheet1!A458,"")</f>
        <v>567</v>
      </c>
      <c r="BQ526">
        <f>IF([157]Sheet1!A458&lt;&gt;"",[157]Sheet1!A458,"")</f>
        <v>569</v>
      </c>
      <c r="BR526">
        <f>IF([158]Sheet1!A458&lt;&gt;"",[158]Sheet1!A458,"")</f>
        <v>63</v>
      </c>
      <c r="BS526">
        <f>IF([159]Sheet1!A458&lt;&gt;"",[159]Sheet1!A458,"")</f>
        <v>106</v>
      </c>
      <c r="BT526">
        <f>IF([160]Sheet1!A458&lt;&gt;"",[160]Sheet1!A458,"")</f>
        <v>339</v>
      </c>
      <c r="BU526">
        <f>IF([161]Sheet1!A458&lt;&gt;"",[161]Sheet1!A458,"")</f>
        <v>574</v>
      </c>
      <c r="BV526">
        <f>IF([162]Sheet1!A458&lt;&gt;"",[162]Sheet1!A458,"")</f>
        <v>319</v>
      </c>
      <c r="BW526">
        <f>IF([163]Sheet1!A458&lt;&gt;"",[163]Sheet1!A458,"")</f>
        <v>143</v>
      </c>
      <c r="BX526">
        <f>IF([164]Sheet1!A458&lt;&gt;"",[164]Sheet1!A458,"")</f>
        <v>521</v>
      </c>
      <c r="BY526">
        <f>IF([165]Sheet1!A458&lt;&gt;"",[165]Sheet1!A458,"")</f>
        <v>231</v>
      </c>
      <c r="BZ526">
        <f>IF([166]Sheet1!A458&lt;&gt;"",[166]Sheet1!A458,"")</f>
        <v>528</v>
      </c>
      <c r="CA526">
        <f>IF([167]Sheet1!A458&lt;&gt;"",[167]Sheet1!A458,"")</f>
        <v>113</v>
      </c>
      <c r="CB526">
        <f>IF([168]Sheet1!A458&lt;&gt;"",[168]Sheet1!A458,"")</f>
        <v>552</v>
      </c>
      <c r="CC526">
        <f>IF([169]Sheet1!A458&lt;&gt;"",[169]Sheet1!A458,"")</f>
        <v>553</v>
      </c>
      <c r="CD526">
        <f>IF([170]Sheet1!A458&lt;&gt;"",[170]Sheet1!A458,"")</f>
        <v>310</v>
      </c>
      <c r="CE526">
        <f>IF([171]Sheet1!A458&lt;&gt;"",[171]Sheet1!A458,"")</f>
        <v>251</v>
      </c>
      <c r="CF526">
        <f>IF([172]Sheet1!A458&lt;&gt;"",[172]Sheet1!A458,"")</f>
        <v>653</v>
      </c>
      <c r="CG526">
        <f>IF([173]Sheet1!A458&lt;&gt;"",[173]Sheet1!A458,"")</f>
        <v>156</v>
      </c>
      <c r="CH526">
        <f>IF([174]Sheet1!A458&lt;&gt;"",[174]Sheet1!A458,"")</f>
        <v>216</v>
      </c>
      <c r="CI526">
        <f>IF([175]Sheet1!A458&lt;&gt;"",[175]Sheet1!A458,"")</f>
        <v>129</v>
      </c>
      <c r="CJ526">
        <f>IF([176]Sheet1!A458&lt;&gt;"",[176]Sheet1!A458,"")</f>
        <v>644</v>
      </c>
      <c r="CK526" t="str">
        <f>IF([177]Sheet1!A458&lt;&gt;"",[177]Sheet1!A458,"")</f>
        <v/>
      </c>
      <c r="CL526" t="str">
        <f>IF([178]Sheet1!A458&lt;&gt;"",[178]Sheet1!A458,"")</f>
        <v/>
      </c>
    </row>
    <row r="527" spans="2:90">
      <c r="B527" t="str">
        <f>IF([90]Sheet1!A459&lt;&gt;"",[90]Sheet1!A459,"")</f>
        <v/>
      </c>
      <c r="C527" t="str">
        <f>IF([91]Sheet1!A459&lt;&gt;"",[91]Sheet1!A459,"")</f>
        <v/>
      </c>
      <c r="D527" t="str">
        <f>IF([92]Sheet1!A459&lt;&gt;"",[92]Sheet1!A459,"")</f>
        <v/>
      </c>
      <c r="E527" t="str">
        <f>IF([93]Sheet1!A459&lt;&gt;"",[93]Sheet1!A459,"")</f>
        <v/>
      </c>
      <c r="F527" t="str">
        <f>IF([94]Sheet1!A459&lt;&gt;"",[94]Sheet1!A459,"")</f>
        <v/>
      </c>
      <c r="G527" t="str">
        <f>IF([95]Sheet1!A459&lt;&gt;"",[95]Sheet1!A459,"")</f>
        <v/>
      </c>
      <c r="H527" t="str">
        <f>IF([96]Sheet1!A459&lt;&gt;"",[96]Sheet1!A459,"")</f>
        <v/>
      </c>
      <c r="I527" t="str">
        <f>IF([97]Sheet1!A459&lt;&gt;"",[97]Sheet1!A459,"")</f>
        <v/>
      </c>
      <c r="J527" t="str">
        <f>IF([98]Sheet1!A459&lt;&gt;"",[98]Sheet1!A459,"")</f>
        <v/>
      </c>
      <c r="K527" t="str">
        <f>IF([99]Sheet1!A459&lt;&gt;"",[99]Sheet1!A459,"")</f>
        <v/>
      </c>
      <c r="L527" t="str">
        <f>IF([100]Sheet1!A459&lt;&gt;"",[100]Sheet1!A459,"")</f>
        <v/>
      </c>
      <c r="M527" t="str">
        <f>IF([101]Sheet1!A459&lt;&gt;"",[101]Sheet1!A459,"")</f>
        <v/>
      </c>
      <c r="N527" t="str">
        <f>IF([102]Sheet1!A459&lt;&gt;"",[102]Sheet1!A459,"")</f>
        <v/>
      </c>
      <c r="O527" t="str">
        <f>IF([103]Sheet1!A459&lt;&gt;"",[103]Sheet1!A459,"")</f>
        <v/>
      </c>
      <c r="P527" t="str">
        <f>IF([104]Sheet1!A459&lt;&gt;"",[104]Sheet1!A459,"")</f>
        <v/>
      </c>
      <c r="Q527" t="str">
        <f>IF([105]Sheet1!A459&lt;&gt;"",[105]Sheet1!A459,"")</f>
        <v/>
      </c>
      <c r="R527" t="str">
        <f>IF([106]Sheet1!A459&lt;&gt;"",[106]Sheet1!A459,"")</f>
        <v/>
      </c>
      <c r="S527" t="str">
        <f>IF([107]Sheet1!A459&lt;&gt;"",[107]Sheet1!A459,"")</f>
        <v/>
      </c>
      <c r="T527" t="str">
        <f>IF([108]Sheet1!A459&lt;&gt;"",[108]Sheet1!A459,"")</f>
        <v/>
      </c>
      <c r="U527" t="str">
        <f>IF([109]Sheet1!A459&lt;&gt;"",[109]Sheet1!A459,"")</f>
        <v/>
      </c>
      <c r="V527" t="str">
        <f>IF([110]Sheet1!A459&lt;&gt;"",[110]Sheet1!A459,"")</f>
        <v/>
      </c>
      <c r="W527" t="str">
        <f>IF([111]Sheet1!A459&lt;&gt;"",[111]Sheet1!A459,"")</f>
        <v/>
      </c>
      <c r="X527" t="str">
        <f>IF([112]Sheet1!A459&lt;&gt;"",[112]Sheet1!A459,"")</f>
        <v/>
      </c>
      <c r="Y527" t="str">
        <f>IF([113]Sheet1!A459&lt;&gt;"",[113]Sheet1!A459,"")</f>
        <v/>
      </c>
      <c r="Z527" t="str">
        <f>IF([114]Sheet1!A459&lt;&gt;"",[114]Sheet1!A459,"")</f>
        <v/>
      </c>
      <c r="AA527" t="str">
        <f>IF([115]Sheet1!A459&lt;&gt;"",[115]Sheet1!A459,"")</f>
        <v/>
      </c>
      <c r="AB527" t="str">
        <f>IF([116]Sheet1!A459&lt;&gt;"",[116]Sheet1!A459,"")</f>
        <v/>
      </c>
      <c r="AC527" t="str">
        <f>IF([117]Sheet1!A459&lt;&gt;"",[117]Sheet1!A459,"")</f>
        <v/>
      </c>
      <c r="AD527" t="str">
        <f>IF([118]Sheet1!A459&lt;&gt;"",[118]Sheet1!A459,"")</f>
        <v/>
      </c>
      <c r="AE527" t="str">
        <f>IF([119]Sheet1!A459&lt;&gt;"",[119]Sheet1!A459,"")</f>
        <v/>
      </c>
      <c r="AF527" t="str">
        <f>IF([120]Sheet1!A459&lt;&gt;"",[120]Sheet1!A459,"")</f>
        <v/>
      </c>
      <c r="AG527" t="str">
        <f>IF([121]Sheet1!A459&lt;&gt;"",[121]Sheet1!A459,"")</f>
        <v/>
      </c>
      <c r="AH527" t="str">
        <f>IF([122]Sheet1!A459&lt;&gt;"",[122]Sheet1!A459,"")</f>
        <v/>
      </c>
      <c r="AI527" t="str">
        <f>IF([123]Sheet1!A459&lt;&gt;"",[123]Sheet1!A459,"")</f>
        <v/>
      </c>
      <c r="AJ527" t="str">
        <f>IF([124]Sheet1!A459&lt;&gt;"",[124]Sheet1!A459,"")</f>
        <v/>
      </c>
      <c r="AK527" t="str">
        <f>IF([125]Sheet1!A459&lt;&gt;"",[125]Sheet1!A459,"")</f>
        <v/>
      </c>
      <c r="AL527" t="str">
        <f>IF([126]Sheet1!A459&lt;&gt;"",[126]Sheet1!A459,"")</f>
        <v/>
      </c>
      <c r="AM527" t="str">
        <f>IF([127]Sheet1!A459&lt;&gt;"",[127]Sheet1!A459,"")</f>
        <v/>
      </c>
      <c r="AN527" t="str">
        <f>IF([128]Sheet1!A459&lt;&gt;"",[128]Sheet1!A459,"")</f>
        <v/>
      </c>
      <c r="AO527" t="str">
        <f>IF([129]Sheet1!A459&lt;&gt;"",[129]Sheet1!A459,"")</f>
        <v/>
      </c>
      <c r="AP527" t="str">
        <f>IF([130]Sheet1!A459&lt;&gt;"",[130]Sheet1!A459,"")</f>
        <v/>
      </c>
      <c r="AQ527" t="str">
        <f>IF([131]Sheet1!A459&lt;&gt;"",[131]Sheet1!A459,"")</f>
        <v/>
      </c>
      <c r="AR527" t="str">
        <f>IF([132]Sheet1!A459&lt;&gt;"",[132]Sheet1!A459,"")</f>
        <v/>
      </c>
      <c r="AS527" t="str">
        <f>IF([133]Sheet1!A459&lt;&gt;"",[133]Sheet1!A459,"")</f>
        <v/>
      </c>
      <c r="AT527" t="str">
        <f>IF([134]Sheet1!A459&lt;&gt;"",[134]Sheet1!A459,"")</f>
        <v/>
      </c>
      <c r="AU527" t="str">
        <f>IF([135]Sheet1!A459&lt;&gt;"",[135]Sheet1!A459,"")</f>
        <v/>
      </c>
      <c r="AV527" t="str">
        <f>IF([136]Sheet1!A459&lt;&gt;"",[136]Sheet1!A459,"")</f>
        <v/>
      </c>
      <c r="AW527" t="str">
        <f>IF([137]Sheet1!A459&lt;&gt;"",[137]Sheet1!A459,"")</f>
        <v/>
      </c>
      <c r="AX527" t="str">
        <f>IF([138]Sheet1!A459&lt;&gt;"",[138]Sheet1!A459,"")</f>
        <v/>
      </c>
      <c r="AY527" t="str">
        <f>IF([139]Sheet1!A459&lt;&gt;"",[139]Sheet1!A459,"")</f>
        <v/>
      </c>
      <c r="AZ527" t="str">
        <f>IF([140]Sheet1!A459&lt;&gt;"",[140]Sheet1!A459,"")</f>
        <v/>
      </c>
      <c r="BA527" t="str">
        <f>IF([141]Sheet1!A459&lt;&gt;"",[141]Sheet1!A459,"")</f>
        <v/>
      </c>
      <c r="BB527" t="str">
        <f>IF([142]Sheet1!A459&lt;&gt;"",[142]Sheet1!A459,"")</f>
        <v/>
      </c>
      <c r="BC527" t="str">
        <f>IF([143]Sheet1!A459&lt;&gt;"",[143]Sheet1!A459,"")</f>
        <v/>
      </c>
      <c r="BD527" t="str">
        <f>IF([144]Sheet1!A459&lt;&gt;"",[144]Sheet1!A459,"")</f>
        <v/>
      </c>
      <c r="BE527" t="str">
        <f>IF([145]Sheet1!A459&lt;&gt;"",[145]Sheet1!A459,"")</f>
        <v/>
      </c>
      <c r="BF527" t="str">
        <f>IF([146]Sheet1!A459&lt;&gt;"",[146]Sheet1!A459,"")</f>
        <v/>
      </c>
      <c r="BG527" t="str">
        <f>IF([147]Sheet1!A459&lt;&gt;"",[147]Sheet1!A459,"")</f>
        <v/>
      </c>
      <c r="BH527" t="str">
        <f>IF([148]Sheet1!A459&lt;&gt;"",[148]Sheet1!A459,"")</f>
        <v/>
      </c>
      <c r="BI527" t="str">
        <f>IF([149]Sheet1!A459&lt;&gt;"",[149]Sheet1!A459,"")</f>
        <v/>
      </c>
      <c r="BJ527" t="str">
        <f>IF([150]Sheet1!A459&lt;&gt;"",[150]Sheet1!A459,"")</f>
        <v/>
      </c>
      <c r="BK527" t="str">
        <f>IF([151]Sheet1!A459&lt;&gt;"",[151]Sheet1!A459,"")</f>
        <v/>
      </c>
      <c r="BL527" t="str">
        <f>IF([152]Sheet1!A459&lt;&gt;"",[152]Sheet1!A459,"")</f>
        <v/>
      </c>
      <c r="BM527" t="str">
        <f>IF([153]Sheet1!A459&lt;&gt;"",[153]Sheet1!A459,"")</f>
        <v/>
      </c>
      <c r="BN527" t="str">
        <f>IF([154]Sheet1!A459&lt;&gt;"",[154]Sheet1!A459,"")</f>
        <v/>
      </c>
      <c r="BO527" t="str">
        <f>IF([155]Sheet1!A459&lt;&gt;"",[155]Sheet1!A459,"")</f>
        <v/>
      </c>
      <c r="BP527">
        <f>IF([156]Sheet1!A459&lt;&gt;"",[156]Sheet1!A459,"")</f>
        <v>188</v>
      </c>
      <c r="BQ527">
        <f>IF([157]Sheet1!A459&lt;&gt;"",[157]Sheet1!A459,"")</f>
        <v>465</v>
      </c>
      <c r="BR527">
        <f>IF([158]Sheet1!A459&lt;&gt;"",[158]Sheet1!A459,"")</f>
        <v>635</v>
      </c>
      <c r="BS527">
        <f>IF([159]Sheet1!A459&lt;&gt;"",[159]Sheet1!A459,"")</f>
        <v>596</v>
      </c>
      <c r="BT527">
        <f>IF([160]Sheet1!A459&lt;&gt;"",[160]Sheet1!A459,"")</f>
        <v>9</v>
      </c>
      <c r="BU527">
        <f>IF([161]Sheet1!A459&lt;&gt;"",[161]Sheet1!A459,"")</f>
        <v>107</v>
      </c>
      <c r="BV527">
        <f>IF([162]Sheet1!A459&lt;&gt;"",[162]Sheet1!A459,"")</f>
        <v>374</v>
      </c>
      <c r="BW527">
        <f>IF([163]Sheet1!A459&lt;&gt;"",[163]Sheet1!A459,"")</f>
        <v>430</v>
      </c>
      <c r="BX527">
        <f>IF([164]Sheet1!A459&lt;&gt;"",[164]Sheet1!A459,"")</f>
        <v>81</v>
      </c>
      <c r="BY527">
        <f>IF([165]Sheet1!A459&lt;&gt;"",[165]Sheet1!A459,"")</f>
        <v>449</v>
      </c>
      <c r="BZ527">
        <f>IF([166]Sheet1!A459&lt;&gt;"",[166]Sheet1!A459,"")</f>
        <v>81</v>
      </c>
      <c r="CA527">
        <f>IF([167]Sheet1!A459&lt;&gt;"",[167]Sheet1!A459,"")</f>
        <v>390</v>
      </c>
      <c r="CB527">
        <f>IF([168]Sheet1!A459&lt;&gt;"",[168]Sheet1!A459,"")</f>
        <v>220</v>
      </c>
      <c r="CC527">
        <f>IF([169]Sheet1!A459&lt;&gt;"",[169]Sheet1!A459,"")</f>
        <v>600</v>
      </c>
      <c r="CD527">
        <f>IF([170]Sheet1!A459&lt;&gt;"",[170]Sheet1!A459,"")</f>
        <v>328</v>
      </c>
      <c r="CE527">
        <f>IF([171]Sheet1!A459&lt;&gt;"",[171]Sheet1!A459,"")</f>
        <v>424</v>
      </c>
      <c r="CF527">
        <f>IF([172]Sheet1!A459&lt;&gt;"",[172]Sheet1!A459,"")</f>
        <v>278</v>
      </c>
      <c r="CG527">
        <f>IF([173]Sheet1!A459&lt;&gt;"",[173]Sheet1!A459,"")</f>
        <v>535</v>
      </c>
      <c r="CH527">
        <f>IF([174]Sheet1!A459&lt;&gt;"",[174]Sheet1!A459,"")</f>
        <v>123</v>
      </c>
      <c r="CI527">
        <f>IF([175]Sheet1!A459&lt;&gt;"",[175]Sheet1!A459,"")</f>
        <v>170</v>
      </c>
      <c r="CJ527">
        <f>IF([176]Sheet1!A459&lt;&gt;"",[176]Sheet1!A459,"")</f>
        <v>253</v>
      </c>
      <c r="CK527" t="str">
        <f>IF([177]Sheet1!A459&lt;&gt;"",[177]Sheet1!A459,"")</f>
        <v/>
      </c>
      <c r="CL527" t="str">
        <f>IF([178]Sheet1!A459&lt;&gt;"",[178]Sheet1!A459,"")</f>
        <v/>
      </c>
    </row>
    <row r="528" spans="2:90">
      <c r="B528" t="str">
        <f>IF([90]Sheet1!A460&lt;&gt;"",[90]Sheet1!A460,"")</f>
        <v/>
      </c>
      <c r="C528" t="str">
        <f>IF([91]Sheet1!A460&lt;&gt;"",[91]Sheet1!A460,"")</f>
        <v/>
      </c>
      <c r="D528" t="str">
        <f>IF([92]Sheet1!A460&lt;&gt;"",[92]Sheet1!A460,"")</f>
        <v/>
      </c>
      <c r="E528" t="str">
        <f>IF([93]Sheet1!A460&lt;&gt;"",[93]Sheet1!A460,"")</f>
        <v/>
      </c>
      <c r="F528" t="str">
        <f>IF([94]Sheet1!A460&lt;&gt;"",[94]Sheet1!A460,"")</f>
        <v/>
      </c>
      <c r="G528" t="str">
        <f>IF([95]Sheet1!A460&lt;&gt;"",[95]Sheet1!A460,"")</f>
        <v/>
      </c>
      <c r="H528" t="str">
        <f>IF([96]Sheet1!A460&lt;&gt;"",[96]Sheet1!A460,"")</f>
        <v/>
      </c>
      <c r="I528" t="str">
        <f>IF([97]Sheet1!A460&lt;&gt;"",[97]Sheet1!A460,"")</f>
        <v/>
      </c>
      <c r="J528" t="str">
        <f>IF([98]Sheet1!A460&lt;&gt;"",[98]Sheet1!A460,"")</f>
        <v/>
      </c>
      <c r="K528" t="str">
        <f>IF([99]Sheet1!A460&lt;&gt;"",[99]Sheet1!A460,"")</f>
        <v/>
      </c>
      <c r="L528" t="str">
        <f>IF([100]Sheet1!A460&lt;&gt;"",[100]Sheet1!A460,"")</f>
        <v/>
      </c>
      <c r="M528" t="str">
        <f>IF([101]Sheet1!A460&lt;&gt;"",[101]Sheet1!A460,"")</f>
        <v/>
      </c>
      <c r="N528" t="str">
        <f>IF([102]Sheet1!A460&lt;&gt;"",[102]Sheet1!A460,"")</f>
        <v/>
      </c>
      <c r="O528" t="str">
        <f>IF([103]Sheet1!A460&lt;&gt;"",[103]Sheet1!A460,"")</f>
        <v/>
      </c>
      <c r="P528" t="str">
        <f>IF([104]Sheet1!A460&lt;&gt;"",[104]Sheet1!A460,"")</f>
        <v/>
      </c>
      <c r="Q528" t="str">
        <f>IF([105]Sheet1!A460&lt;&gt;"",[105]Sheet1!A460,"")</f>
        <v/>
      </c>
      <c r="R528" t="str">
        <f>IF([106]Sheet1!A460&lt;&gt;"",[106]Sheet1!A460,"")</f>
        <v/>
      </c>
      <c r="S528" t="str">
        <f>IF([107]Sheet1!A460&lt;&gt;"",[107]Sheet1!A460,"")</f>
        <v/>
      </c>
      <c r="T528" t="str">
        <f>IF([108]Sheet1!A460&lt;&gt;"",[108]Sheet1!A460,"")</f>
        <v/>
      </c>
      <c r="U528" t="str">
        <f>IF([109]Sheet1!A460&lt;&gt;"",[109]Sheet1!A460,"")</f>
        <v/>
      </c>
      <c r="V528" t="str">
        <f>IF([110]Sheet1!A460&lt;&gt;"",[110]Sheet1!A460,"")</f>
        <v/>
      </c>
      <c r="W528" t="str">
        <f>IF([111]Sheet1!A460&lt;&gt;"",[111]Sheet1!A460,"")</f>
        <v/>
      </c>
      <c r="X528" t="str">
        <f>IF([112]Sheet1!A460&lt;&gt;"",[112]Sheet1!A460,"")</f>
        <v/>
      </c>
      <c r="Y528" t="str">
        <f>IF([113]Sheet1!A460&lt;&gt;"",[113]Sheet1!A460,"")</f>
        <v/>
      </c>
      <c r="Z528" t="str">
        <f>IF([114]Sheet1!A460&lt;&gt;"",[114]Sheet1!A460,"")</f>
        <v/>
      </c>
      <c r="AA528" t="str">
        <f>IF([115]Sheet1!A460&lt;&gt;"",[115]Sheet1!A460,"")</f>
        <v/>
      </c>
      <c r="AB528" t="str">
        <f>IF([116]Sheet1!A460&lt;&gt;"",[116]Sheet1!A460,"")</f>
        <v/>
      </c>
      <c r="AC528" t="str">
        <f>IF([117]Sheet1!A460&lt;&gt;"",[117]Sheet1!A460,"")</f>
        <v/>
      </c>
      <c r="AD528" t="str">
        <f>IF([118]Sheet1!A460&lt;&gt;"",[118]Sheet1!A460,"")</f>
        <v/>
      </c>
      <c r="AE528" t="str">
        <f>IF([119]Sheet1!A460&lt;&gt;"",[119]Sheet1!A460,"")</f>
        <v/>
      </c>
      <c r="AF528" t="str">
        <f>IF([120]Sheet1!A460&lt;&gt;"",[120]Sheet1!A460,"")</f>
        <v/>
      </c>
      <c r="AG528" t="str">
        <f>IF([121]Sheet1!A460&lt;&gt;"",[121]Sheet1!A460,"")</f>
        <v/>
      </c>
      <c r="AH528" t="str">
        <f>IF([122]Sheet1!A460&lt;&gt;"",[122]Sheet1!A460,"")</f>
        <v/>
      </c>
      <c r="AI528" t="str">
        <f>IF([123]Sheet1!A460&lt;&gt;"",[123]Sheet1!A460,"")</f>
        <v/>
      </c>
      <c r="AJ528" t="str">
        <f>IF([124]Sheet1!A460&lt;&gt;"",[124]Sheet1!A460,"")</f>
        <v/>
      </c>
      <c r="AK528" t="str">
        <f>IF([125]Sheet1!A460&lt;&gt;"",[125]Sheet1!A460,"")</f>
        <v/>
      </c>
      <c r="AL528" t="str">
        <f>IF([126]Sheet1!A460&lt;&gt;"",[126]Sheet1!A460,"")</f>
        <v/>
      </c>
      <c r="AM528" t="str">
        <f>IF([127]Sheet1!A460&lt;&gt;"",[127]Sheet1!A460,"")</f>
        <v/>
      </c>
      <c r="AN528" t="str">
        <f>IF([128]Sheet1!A460&lt;&gt;"",[128]Sheet1!A460,"")</f>
        <v/>
      </c>
      <c r="AO528" t="str">
        <f>IF([129]Sheet1!A460&lt;&gt;"",[129]Sheet1!A460,"")</f>
        <v/>
      </c>
      <c r="AP528" t="str">
        <f>IF([130]Sheet1!A460&lt;&gt;"",[130]Sheet1!A460,"")</f>
        <v/>
      </c>
      <c r="AQ528" t="str">
        <f>IF([131]Sheet1!A460&lt;&gt;"",[131]Sheet1!A460,"")</f>
        <v/>
      </c>
      <c r="AR528" t="str">
        <f>IF([132]Sheet1!A460&lt;&gt;"",[132]Sheet1!A460,"")</f>
        <v/>
      </c>
      <c r="AS528" t="str">
        <f>IF([133]Sheet1!A460&lt;&gt;"",[133]Sheet1!A460,"")</f>
        <v/>
      </c>
      <c r="AT528" t="str">
        <f>IF([134]Sheet1!A460&lt;&gt;"",[134]Sheet1!A460,"")</f>
        <v/>
      </c>
      <c r="AU528" t="str">
        <f>IF([135]Sheet1!A460&lt;&gt;"",[135]Sheet1!A460,"")</f>
        <v/>
      </c>
      <c r="AV528" t="str">
        <f>IF([136]Sheet1!A460&lt;&gt;"",[136]Sheet1!A460,"")</f>
        <v/>
      </c>
      <c r="AW528" t="str">
        <f>IF([137]Sheet1!A460&lt;&gt;"",[137]Sheet1!A460,"")</f>
        <v/>
      </c>
      <c r="AX528" t="str">
        <f>IF([138]Sheet1!A460&lt;&gt;"",[138]Sheet1!A460,"")</f>
        <v/>
      </c>
      <c r="AY528" t="str">
        <f>IF([139]Sheet1!A460&lt;&gt;"",[139]Sheet1!A460,"")</f>
        <v/>
      </c>
      <c r="AZ528" t="str">
        <f>IF([140]Sheet1!A460&lt;&gt;"",[140]Sheet1!A460,"")</f>
        <v/>
      </c>
      <c r="BA528" t="str">
        <f>IF([141]Sheet1!A460&lt;&gt;"",[141]Sheet1!A460,"")</f>
        <v/>
      </c>
      <c r="BB528" t="str">
        <f>IF([142]Sheet1!A460&lt;&gt;"",[142]Sheet1!A460,"")</f>
        <v/>
      </c>
      <c r="BC528" t="str">
        <f>IF([143]Sheet1!A460&lt;&gt;"",[143]Sheet1!A460,"")</f>
        <v/>
      </c>
      <c r="BD528" t="str">
        <f>IF([144]Sheet1!A460&lt;&gt;"",[144]Sheet1!A460,"")</f>
        <v/>
      </c>
      <c r="BE528" t="str">
        <f>IF([145]Sheet1!A460&lt;&gt;"",[145]Sheet1!A460,"")</f>
        <v/>
      </c>
      <c r="BF528" t="str">
        <f>IF([146]Sheet1!A460&lt;&gt;"",[146]Sheet1!A460,"")</f>
        <v/>
      </c>
      <c r="BG528" t="str">
        <f>IF([147]Sheet1!A460&lt;&gt;"",[147]Sheet1!A460,"")</f>
        <v/>
      </c>
      <c r="BH528" t="str">
        <f>IF([148]Sheet1!A460&lt;&gt;"",[148]Sheet1!A460,"")</f>
        <v/>
      </c>
      <c r="BI528" t="str">
        <f>IF([149]Sheet1!A460&lt;&gt;"",[149]Sheet1!A460,"")</f>
        <v/>
      </c>
      <c r="BJ528" t="str">
        <f>IF([150]Sheet1!A460&lt;&gt;"",[150]Sheet1!A460,"")</f>
        <v/>
      </c>
      <c r="BK528" t="str">
        <f>IF([151]Sheet1!A460&lt;&gt;"",[151]Sheet1!A460,"")</f>
        <v/>
      </c>
      <c r="BL528" t="str">
        <f>IF([152]Sheet1!A460&lt;&gt;"",[152]Sheet1!A460,"")</f>
        <v/>
      </c>
      <c r="BM528" t="str">
        <f>IF([153]Sheet1!A460&lt;&gt;"",[153]Sheet1!A460,"")</f>
        <v/>
      </c>
      <c r="BN528" t="str">
        <f>IF([154]Sheet1!A460&lt;&gt;"",[154]Sheet1!A460,"")</f>
        <v/>
      </c>
      <c r="BO528" t="str">
        <f>IF([155]Sheet1!A460&lt;&gt;"",[155]Sheet1!A460,"")</f>
        <v/>
      </c>
      <c r="BP528">
        <f>IF([156]Sheet1!A460&lt;&gt;"",[156]Sheet1!A460,"")</f>
        <v>441</v>
      </c>
      <c r="BQ528">
        <f>IF([157]Sheet1!A460&lt;&gt;"",[157]Sheet1!A460,"")</f>
        <v>274</v>
      </c>
      <c r="BR528">
        <f>IF([158]Sheet1!A460&lt;&gt;"",[158]Sheet1!A460,"")</f>
        <v>595</v>
      </c>
      <c r="BS528">
        <f>IF([159]Sheet1!A460&lt;&gt;"",[159]Sheet1!A460,"")</f>
        <v>638</v>
      </c>
      <c r="BT528">
        <f>IF([160]Sheet1!A460&lt;&gt;"",[160]Sheet1!A460,"")</f>
        <v>166</v>
      </c>
      <c r="BU528">
        <f>IF([161]Sheet1!A460&lt;&gt;"",[161]Sheet1!A460,"")</f>
        <v>266</v>
      </c>
      <c r="BV528">
        <f>IF([162]Sheet1!A460&lt;&gt;"",[162]Sheet1!A460,"")</f>
        <v>174</v>
      </c>
      <c r="BW528">
        <f>IF([163]Sheet1!A460&lt;&gt;"",[163]Sheet1!A460,"")</f>
        <v>382</v>
      </c>
      <c r="BX528">
        <f>IF([164]Sheet1!A460&lt;&gt;"",[164]Sheet1!A460,"")</f>
        <v>654</v>
      </c>
      <c r="BY528">
        <f>IF([165]Sheet1!A460&lt;&gt;"",[165]Sheet1!A460,"")</f>
        <v>399</v>
      </c>
      <c r="BZ528">
        <f>IF([166]Sheet1!A460&lt;&gt;"",[166]Sheet1!A460,"")</f>
        <v>380</v>
      </c>
      <c r="CA528">
        <f>IF([167]Sheet1!A460&lt;&gt;"",[167]Sheet1!A460,"")</f>
        <v>277</v>
      </c>
      <c r="CB528">
        <f>IF([168]Sheet1!A460&lt;&gt;"",[168]Sheet1!A460,"")</f>
        <v>467</v>
      </c>
      <c r="CC528">
        <f>IF([169]Sheet1!A460&lt;&gt;"",[169]Sheet1!A460,"")</f>
        <v>121</v>
      </c>
      <c r="CD528">
        <f>IF([170]Sheet1!A460&lt;&gt;"",[170]Sheet1!A460,"")</f>
        <v>441</v>
      </c>
      <c r="CE528">
        <f>IF([171]Sheet1!A460&lt;&gt;"",[171]Sheet1!A460,"")</f>
        <v>52</v>
      </c>
      <c r="CF528">
        <f>IF([172]Sheet1!A460&lt;&gt;"",[172]Sheet1!A460,"")</f>
        <v>365</v>
      </c>
      <c r="CG528">
        <f>IF([173]Sheet1!A460&lt;&gt;"",[173]Sheet1!A460,"")</f>
        <v>494</v>
      </c>
      <c r="CH528">
        <f>IF([174]Sheet1!A460&lt;&gt;"",[174]Sheet1!A460,"")</f>
        <v>291</v>
      </c>
      <c r="CI528">
        <f>IF([175]Sheet1!A460&lt;&gt;"",[175]Sheet1!A460,"")</f>
        <v>328</v>
      </c>
      <c r="CJ528">
        <f>IF([176]Sheet1!A460&lt;&gt;"",[176]Sheet1!A460,"")</f>
        <v>427</v>
      </c>
      <c r="CK528" t="str">
        <f>IF([177]Sheet1!A460&lt;&gt;"",[177]Sheet1!A460,"")</f>
        <v/>
      </c>
      <c r="CL528" t="str">
        <f>IF([178]Sheet1!A460&lt;&gt;"",[178]Sheet1!A460,"")</f>
        <v/>
      </c>
    </row>
    <row r="529" spans="2:90">
      <c r="B529" t="str">
        <f>IF([90]Sheet1!A461&lt;&gt;"",[90]Sheet1!A461,"")</f>
        <v/>
      </c>
      <c r="C529" t="str">
        <f>IF([91]Sheet1!A461&lt;&gt;"",[91]Sheet1!A461,"")</f>
        <v/>
      </c>
      <c r="D529" t="str">
        <f>IF([92]Sheet1!A461&lt;&gt;"",[92]Sheet1!A461,"")</f>
        <v/>
      </c>
      <c r="E529" t="str">
        <f>IF([93]Sheet1!A461&lt;&gt;"",[93]Sheet1!A461,"")</f>
        <v/>
      </c>
      <c r="F529" t="str">
        <f>IF([94]Sheet1!A461&lt;&gt;"",[94]Sheet1!A461,"")</f>
        <v/>
      </c>
      <c r="G529" t="str">
        <f>IF([95]Sheet1!A461&lt;&gt;"",[95]Sheet1!A461,"")</f>
        <v/>
      </c>
      <c r="H529" t="str">
        <f>IF([96]Sheet1!A461&lt;&gt;"",[96]Sheet1!A461,"")</f>
        <v/>
      </c>
      <c r="I529" t="str">
        <f>IF([97]Sheet1!A461&lt;&gt;"",[97]Sheet1!A461,"")</f>
        <v/>
      </c>
      <c r="J529" t="str">
        <f>IF([98]Sheet1!A461&lt;&gt;"",[98]Sheet1!A461,"")</f>
        <v/>
      </c>
      <c r="K529" t="str">
        <f>IF([99]Sheet1!A461&lt;&gt;"",[99]Sheet1!A461,"")</f>
        <v/>
      </c>
      <c r="L529" t="str">
        <f>IF([100]Sheet1!A461&lt;&gt;"",[100]Sheet1!A461,"")</f>
        <v/>
      </c>
      <c r="M529" t="str">
        <f>IF([101]Sheet1!A461&lt;&gt;"",[101]Sheet1!A461,"")</f>
        <v/>
      </c>
      <c r="N529" t="str">
        <f>IF([102]Sheet1!A461&lt;&gt;"",[102]Sheet1!A461,"")</f>
        <v/>
      </c>
      <c r="O529" t="str">
        <f>IF([103]Sheet1!A461&lt;&gt;"",[103]Sheet1!A461,"")</f>
        <v/>
      </c>
      <c r="P529" t="str">
        <f>IF([104]Sheet1!A461&lt;&gt;"",[104]Sheet1!A461,"")</f>
        <v/>
      </c>
      <c r="Q529" t="str">
        <f>IF([105]Sheet1!A461&lt;&gt;"",[105]Sheet1!A461,"")</f>
        <v/>
      </c>
      <c r="R529" t="str">
        <f>IF([106]Sheet1!A461&lt;&gt;"",[106]Sheet1!A461,"")</f>
        <v/>
      </c>
      <c r="S529" t="str">
        <f>IF([107]Sheet1!A461&lt;&gt;"",[107]Sheet1!A461,"")</f>
        <v/>
      </c>
      <c r="T529" t="str">
        <f>IF([108]Sheet1!A461&lt;&gt;"",[108]Sheet1!A461,"")</f>
        <v/>
      </c>
      <c r="U529" t="str">
        <f>IF([109]Sheet1!A461&lt;&gt;"",[109]Sheet1!A461,"")</f>
        <v/>
      </c>
      <c r="V529" t="str">
        <f>IF([110]Sheet1!A461&lt;&gt;"",[110]Sheet1!A461,"")</f>
        <v/>
      </c>
      <c r="W529" t="str">
        <f>IF([111]Sheet1!A461&lt;&gt;"",[111]Sheet1!A461,"")</f>
        <v/>
      </c>
      <c r="X529" t="str">
        <f>IF([112]Sheet1!A461&lt;&gt;"",[112]Sheet1!A461,"")</f>
        <v/>
      </c>
      <c r="Y529" t="str">
        <f>IF([113]Sheet1!A461&lt;&gt;"",[113]Sheet1!A461,"")</f>
        <v/>
      </c>
      <c r="Z529" t="str">
        <f>IF([114]Sheet1!A461&lt;&gt;"",[114]Sheet1!A461,"")</f>
        <v/>
      </c>
      <c r="AA529" t="str">
        <f>IF([115]Sheet1!A461&lt;&gt;"",[115]Sheet1!A461,"")</f>
        <v/>
      </c>
      <c r="AB529" t="str">
        <f>IF([116]Sheet1!A461&lt;&gt;"",[116]Sheet1!A461,"")</f>
        <v/>
      </c>
      <c r="AC529" t="str">
        <f>IF([117]Sheet1!A461&lt;&gt;"",[117]Sheet1!A461,"")</f>
        <v/>
      </c>
      <c r="AD529" t="str">
        <f>IF([118]Sheet1!A461&lt;&gt;"",[118]Sheet1!A461,"")</f>
        <v/>
      </c>
      <c r="AE529" t="str">
        <f>IF([119]Sheet1!A461&lt;&gt;"",[119]Sheet1!A461,"")</f>
        <v/>
      </c>
      <c r="AF529" t="str">
        <f>IF([120]Sheet1!A461&lt;&gt;"",[120]Sheet1!A461,"")</f>
        <v/>
      </c>
      <c r="AG529" t="str">
        <f>IF([121]Sheet1!A461&lt;&gt;"",[121]Sheet1!A461,"")</f>
        <v/>
      </c>
      <c r="AH529" t="str">
        <f>IF([122]Sheet1!A461&lt;&gt;"",[122]Sheet1!A461,"")</f>
        <v/>
      </c>
      <c r="AI529" t="str">
        <f>IF([123]Sheet1!A461&lt;&gt;"",[123]Sheet1!A461,"")</f>
        <v/>
      </c>
      <c r="AJ529" t="str">
        <f>IF([124]Sheet1!A461&lt;&gt;"",[124]Sheet1!A461,"")</f>
        <v/>
      </c>
      <c r="AK529" t="str">
        <f>IF([125]Sheet1!A461&lt;&gt;"",[125]Sheet1!A461,"")</f>
        <v/>
      </c>
      <c r="AL529" t="str">
        <f>IF([126]Sheet1!A461&lt;&gt;"",[126]Sheet1!A461,"")</f>
        <v/>
      </c>
      <c r="AM529" t="str">
        <f>IF([127]Sheet1!A461&lt;&gt;"",[127]Sheet1!A461,"")</f>
        <v/>
      </c>
      <c r="AN529" t="str">
        <f>IF([128]Sheet1!A461&lt;&gt;"",[128]Sheet1!A461,"")</f>
        <v/>
      </c>
      <c r="AO529" t="str">
        <f>IF([129]Sheet1!A461&lt;&gt;"",[129]Sheet1!A461,"")</f>
        <v/>
      </c>
      <c r="AP529" t="str">
        <f>IF([130]Sheet1!A461&lt;&gt;"",[130]Sheet1!A461,"")</f>
        <v/>
      </c>
      <c r="AQ529" t="str">
        <f>IF([131]Sheet1!A461&lt;&gt;"",[131]Sheet1!A461,"")</f>
        <v/>
      </c>
      <c r="AR529" t="str">
        <f>IF([132]Sheet1!A461&lt;&gt;"",[132]Sheet1!A461,"")</f>
        <v/>
      </c>
      <c r="AS529" t="str">
        <f>IF([133]Sheet1!A461&lt;&gt;"",[133]Sheet1!A461,"")</f>
        <v/>
      </c>
      <c r="AT529" t="str">
        <f>IF([134]Sheet1!A461&lt;&gt;"",[134]Sheet1!A461,"")</f>
        <v/>
      </c>
      <c r="AU529" t="str">
        <f>IF([135]Sheet1!A461&lt;&gt;"",[135]Sheet1!A461,"")</f>
        <v/>
      </c>
      <c r="AV529" t="str">
        <f>IF([136]Sheet1!A461&lt;&gt;"",[136]Sheet1!A461,"")</f>
        <v/>
      </c>
      <c r="AW529" t="str">
        <f>IF([137]Sheet1!A461&lt;&gt;"",[137]Sheet1!A461,"")</f>
        <v/>
      </c>
      <c r="AX529" t="str">
        <f>IF([138]Sheet1!A461&lt;&gt;"",[138]Sheet1!A461,"")</f>
        <v/>
      </c>
      <c r="AY529" t="str">
        <f>IF([139]Sheet1!A461&lt;&gt;"",[139]Sheet1!A461,"")</f>
        <v/>
      </c>
      <c r="AZ529" t="str">
        <f>IF([140]Sheet1!A461&lt;&gt;"",[140]Sheet1!A461,"")</f>
        <v/>
      </c>
      <c r="BA529" t="str">
        <f>IF([141]Sheet1!A461&lt;&gt;"",[141]Sheet1!A461,"")</f>
        <v/>
      </c>
      <c r="BB529" t="str">
        <f>IF([142]Sheet1!A461&lt;&gt;"",[142]Sheet1!A461,"")</f>
        <v/>
      </c>
      <c r="BC529" t="str">
        <f>IF([143]Sheet1!A461&lt;&gt;"",[143]Sheet1!A461,"")</f>
        <v/>
      </c>
      <c r="BD529" t="str">
        <f>IF([144]Sheet1!A461&lt;&gt;"",[144]Sheet1!A461,"")</f>
        <v/>
      </c>
      <c r="BE529" t="str">
        <f>IF([145]Sheet1!A461&lt;&gt;"",[145]Sheet1!A461,"")</f>
        <v/>
      </c>
      <c r="BF529" t="str">
        <f>IF([146]Sheet1!A461&lt;&gt;"",[146]Sheet1!A461,"")</f>
        <v/>
      </c>
      <c r="BG529" t="str">
        <f>IF([147]Sheet1!A461&lt;&gt;"",[147]Sheet1!A461,"")</f>
        <v/>
      </c>
      <c r="BH529" t="str">
        <f>IF([148]Sheet1!A461&lt;&gt;"",[148]Sheet1!A461,"")</f>
        <v/>
      </c>
      <c r="BI529" t="str">
        <f>IF([149]Sheet1!A461&lt;&gt;"",[149]Sheet1!A461,"")</f>
        <v/>
      </c>
      <c r="BJ529" t="str">
        <f>IF([150]Sheet1!A461&lt;&gt;"",[150]Sheet1!A461,"")</f>
        <v/>
      </c>
      <c r="BK529" t="str">
        <f>IF([151]Sheet1!A461&lt;&gt;"",[151]Sheet1!A461,"")</f>
        <v/>
      </c>
      <c r="BL529" t="str">
        <f>IF([152]Sheet1!A461&lt;&gt;"",[152]Sheet1!A461,"")</f>
        <v/>
      </c>
      <c r="BM529" t="str">
        <f>IF([153]Sheet1!A461&lt;&gt;"",[153]Sheet1!A461,"")</f>
        <v/>
      </c>
      <c r="BN529" t="str">
        <f>IF([154]Sheet1!A461&lt;&gt;"",[154]Sheet1!A461,"")</f>
        <v/>
      </c>
      <c r="BO529" t="str">
        <f>IF([155]Sheet1!A461&lt;&gt;"",[155]Sheet1!A461,"")</f>
        <v/>
      </c>
      <c r="BP529">
        <f>IF([156]Sheet1!A461&lt;&gt;"",[156]Sheet1!A461,"")</f>
        <v>506</v>
      </c>
      <c r="BQ529">
        <f>IF([157]Sheet1!A461&lt;&gt;"",[157]Sheet1!A461,"")</f>
        <v>364</v>
      </c>
      <c r="BR529">
        <f>IF([158]Sheet1!A461&lt;&gt;"",[158]Sheet1!A461,"")</f>
        <v>109</v>
      </c>
      <c r="BS529">
        <f>IF([159]Sheet1!A461&lt;&gt;"",[159]Sheet1!A461,"")</f>
        <v>90</v>
      </c>
      <c r="BT529">
        <f>IF([160]Sheet1!A461&lt;&gt;"",[160]Sheet1!A461,"")</f>
        <v>84</v>
      </c>
      <c r="BU529">
        <f>IF([161]Sheet1!A461&lt;&gt;"",[161]Sheet1!A461,"")</f>
        <v>573</v>
      </c>
      <c r="BV529">
        <f>IF([162]Sheet1!A461&lt;&gt;"",[162]Sheet1!A461,"")</f>
        <v>64</v>
      </c>
      <c r="BW529">
        <f>IF([163]Sheet1!A461&lt;&gt;"",[163]Sheet1!A461,"")</f>
        <v>366</v>
      </c>
      <c r="BX529">
        <f>IF([164]Sheet1!A461&lt;&gt;"",[164]Sheet1!A461,"")</f>
        <v>552</v>
      </c>
      <c r="BY529">
        <f>IF([165]Sheet1!A461&lt;&gt;"",[165]Sheet1!A461,"")</f>
        <v>516</v>
      </c>
      <c r="BZ529">
        <f>IF([166]Sheet1!A461&lt;&gt;"",[166]Sheet1!A461,"")</f>
        <v>443</v>
      </c>
      <c r="CA529">
        <f>IF([167]Sheet1!A461&lt;&gt;"",[167]Sheet1!A461,"")</f>
        <v>624</v>
      </c>
      <c r="CB529">
        <f>IF([168]Sheet1!A461&lt;&gt;"",[168]Sheet1!A461,"")</f>
        <v>438</v>
      </c>
      <c r="CC529">
        <f>IF([169]Sheet1!A461&lt;&gt;"",[169]Sheet1!A461,"")</f>
        <v>205</v>
      </c>
      <c r="CD529">
        <f>IF([170]Sheet1!A461&lt;&gt;"",[170]Sheet1!A461,"")</f>
        <v>198</v>
      </c>
      <c r="CE529">
        <f>IF([171]Sheet1!A461&lt;&gt;"",[171]Sheet1!A461,"")</f>
        <v>373</v>
      </c>
      <c r="CF529">
        <f>IF([172]Sheet1!A461&lt;&gt;"",[172]Sheet1!A461,"")</f>
        <v>613</v>
      </c>
      <c r="CG529">
        <f>IF([173]Sheet1!A461&lt;&gt;"",[173]Sheet1!A461,"")</f>
        <v>337</v>
      </c>
      <c r="CH529">
        <f>IF([174]Sheet1!A461&lt;&gt;"",[174]Sheet1!A461,"")</f>
        <v>352</v>
      </c>
      <c r="CI529">
        <f>IF([175]Sheet1!A461&lt;&gt;"",[175]Sheet1!A461,"")</f>
        <v>47</v>
      </c>
      <c r="CJ529">
        <f>IF([176]Sheet1!A461&lt;&gt;"",[176]Sheet1!A461,"")</f>
        <v>473</v>
      </c>
      <c r="CK529" t="str">
        <f>IF([177]Sheet1!A461&lt;&gt;"",[177]Sheet1!A461,"")</f>
        <v/>
      </c>
      <c r="CL529" t="str">
        <f>IF([178]Sheet1!A461&lt;&gt;"",[178]Sheet1!A461,"")</f>
        <v/>
      </c>
    </row>
    <row r="530" spans="2:90">
      <c r="B530" t="str">
        <f>IF([90]Sheet1!A462&lt;&gt;"",[90]Sheet1!A462,"")</f>
        <v/>
      </c>
      <c r="C530" t="str">
        <f>IF([91]Sheet1!A462&lt;&gt;"",[91]Sheet1!A462,"")</f>
        <v/>
      </c>
      <c r="D530" t="str">
        <f>IF([92]Sheet1!A462&lt;&gt;"",[92]Sheet1!A462,"")</f>
        <v/>
      </c>
      <c r="E530" t="str">
        <f>IF([93]Sheet1!A462&lt;&gt;"",[93]Sheet1!A462,"")</f>
        <v/>
      </c>
      <c r="F530" t="str">
        <f>IF([94]Sheet1!A462&lt;&gt;"",[94]Sheet1!A462,"")</f>
        <v/>
      </c>
      <c r="G530" t="str">
        <f>IF([95]Sheet1!A462&lt;&gt;"",[95]Sheet1!A462,"")</f>
        <v/>
      </c>
      <c r="H530" t="str">
        <f>IF([96]Sheet1!A462&lt;&gt;"",[96]Sheet1!A462,"")</f>
        <v/>
      </c>
      <c r="I530" t="str">
        <f>IF([97]Sheet1!A462&lt;&gt;"",[97]Sheet1!A462,"")</f>
        <v/>
      </c>
      <c r="J530" t="str">
        <f>IF([98]Sheet1!A462&lt;&gt;"",[98]Sheet1!A462,"")</f>
        <v/>
      </c>
      <c r="K530" t="str">
        <f>IF([99]Sheet1!A462&lt;&gt;"",[99]Sheet1!A462,"")</f>
        <v/>
      </c>
      <c r="L530" t="str">
        <f>IF([100]Sheet1!A462&lt;&gt;"",[100]Sheet1!A462,"")</f>
        <v/>
      </c>
      <c r="M530" t="str">
        <f>IF([101]Sheet1!A462&lt;&gt;"",[101]Sheet1!A462,"")</f>
        <v/>
      </c>
      <c r="N530" t="str">
        <f>IF([102]Sheet1!A462&lt;&gt;"",[102]Sheet1!A462,"")</f>
        <v/>
      </c>
      <c r="O530" t="str">
        <f>IF([103]Sheet1!A462&lt;&gt;"",[103]Sheet1!A462,"")</f>
        <v/>
      </c>
      <c r="P530" t="str">
        <f>IF([104]Sheet1!A462&lt;&gt;"",[104]Sheet1!A462,"")</f>
        <v/>
      </c>
      <c r="Q530" t="str">
        <f>IF([105]Sheet1!A462&lt;&gt;"",[105]Sheet1!A462,"")</f>
        <v/>
      </c>
      <c r="R530" t="str">
        <f>IF([106]Sheet1!A462&lt;&gt;"",[106]Sheet1!A462,"")</f>
        <v/>
      </c>
      <c r="S530" t="str">
        <f>IF([107]Sheet1!A462&lt;&gt;"",[107]Sheet1!A462,"")</f>
        <v/>
      </c>
      <c r="T530" t="str">
        <f>IF([108]Sheet1!A462&lt;&gt;"",[108]Sheet1!A462,"")</f>
        <v/>
      </c>
      <c r="U530" t="str">
        <f>IF([109]Sheet1!A462&lt;&gt;"",[109]Sheet1!A462,"")</f>
        <v/>
      </c>
      <c r="V530" t="str">
        <f>IF([110]Sheet1!A462&lt;&gt;"",[110]Sheet1!A462,"")</f>
        <v/>
      </c>
      <c r="W530" t="str">
        <f>IF([111]Sheet1!A462&lt;&gt;"",[111]Sheet1!A462,"")</f>
        <v/>
      </c>
      <c r="X530" t="str">
        <f>IF([112]Sheet1!A462&lt;&gt;"",[112]Sheet1!A462,"")</f>
        <v/>
      </c>
      <c r="Y530" t="str">
        <f>IF([113]Sheet1!A462&lt;&gt;"",[113]Sheet1!A462,"")</f>
        <v/>
      </c>
      <c r="Z530" t="str">
        <f>IF([114]Sheet1!A462&lt;&gt;"",[114]Sheet1!A462,"")</f>
        <v/>
      </c>
      <c r="AA530" t="str">
        <f>IF([115]Sheet1!A462&lt;&gt;"",[115]Sheet1!A462,"")</f>
        <v/>
      </c>
      <c r="AB530" t="str">
        <f>IF([116]Sheet1!A462&lt;&gt;"",[116]Sheet1!A462,"")</f>
        <v/>
      </c>
      <c r="AC530" t="str">
        <f>IF([117]Sheet1!A462&lt;&gt;"",[117]Sheet1!A462,"")</f>
        <v/>
      </c>
      <c r="AD530" t="str">
        <f>IF([118]Sheet1!A462&lt;&gt;"",[118]Sheet1!A462,"")</f>
        <v/>
      </c>
      <c r="AE530" t="str">
        <f>IF([119]Sheet1!A462&lt;&gt;"",[119]Sheet1!A462,"")</f>
        <v/>
      </c>
      <c r="AF530" t="str">
        <f>IF([120]Sheet1!A462&lt;&gt;"",[120]Sheet1!A462,"")</f>
        <v/>
      </c>
      <c r="AG530" t="str">
        <f>IF([121]Sheet1!A462&lt;&gt;"",[121]Sheet1!A462,"")</f>
        <v/>
      </c>
      <c r="AH530" t="str">
        <f>IF([122]Sheet1!A462&lt;&gt;"",[122]Sheet1!A462,"")</f>
        <v/>
      </c>
      <c r="AI530" t="str">
        <f>IF([123]Sheet1!A462&lt;&gt;"",[123]Sheet1!A462,"")</f>
        <v/>
      </c>
      <c r="AJ530" t="str">
        <f>IF([124]Sheet1!A462&lt;&gt;"",[124]Sheet1!A462,"")</f>
        <v/>
      </c>
      <c r="AK530" t="str">
        <f>IF([125]Sheet1!A462&lt;&gt;"",[125]Sheet1!A462,"")</f>
        <v/>
      </c>
      <c r="AL530" t="str">
        <f>IF([126]Sheet1!A462&lt;&gt;"",[126]Sheet1!A462,"")</f>
        <v/>
      </c>
      <c r="AM530" t="str">
        <f>IF([127]Sheet1!A462&lt;&gt;"",[127]Sheet1!A462,"")</f>
        <v/>
      </c>
      <c r="AN530" t="str">
        <f>IF([128]Sheet1!A462&lt;&gt;"",[128]Sheet1!A462,"")</f>
        <v/>
      </c>
      <c r="AO530" t="str">
        <f>IF([129]Sheet1!A462&lt;&gt;"",[129]Sheet1!A462,"")</f>
        <v/>
      </c>
      <c r="AP530" t="str">
        <f>IF([130]Sheet1!A462&lt;&gt;"",[130]Sheet1!A462,"")</f>
        <v/>
      </c>
      <c r="AQ530" t="str">
        <f>IF([131]Sheet1!A462&lt;&gt;"",[131]Sheet1!A462,"")</f>
        <v/>
      </c>
      <c r="AR530" t="str">
        <f>IF([132]Sheet1!A462&lt;&gt;"",[132]Sheet1!A462,"")</f>
        <v/>
      </c>
      <c r="AS530" t="str">
        <f>IF([133]Sheet1!A462&lt;&gt;"",[133]Sheet1!A462,"")</f>
        <v/>
      </c>
      <c r="AT530" t="str">
        <f>IF([134]Sheet1!A462&lt;&gt;"",[134]Sheet1!A462,"")</f>
        <v/>
      </c>
      <c r="AU530" t="str">
        <f>IF([135]Sheet1!A462&lt;&gt;"",[135]Sheet1!A462,"")</f>
        <v/>
      </c>
      <c r="AV530" t="str">
        <f>IF([136]Sheet1!A462&lt;&gt;"",[136]Sheet1!A462,"")</f>
        <v/>
      </c>
      <c r="AW530" t="str">
        <f>IF([137]Sheet1!A462&lt;&gt;"",[137]Sheet1!A462,"")</f>
        <v/>
      </c>
      <c r="AX530" t="str">
        <f>IF([138]Sheet1!A462&lt;&gt;"",[138]Sheet1!A462,"")</f>
        <v/>
      </c>
      <c r="AY530" t="str">
        <f>IF([139]Sheet1!A462&lt;&gt;"",[139]Sheet1!A462,"")</f>
        <v/>
      </c>
      <c r="AZ530" t="str">
        <f>IF([140]Sheet1!A462&lt;&gt;"",[140]Sheet1!A462,"")</f>
        <v/>
      </c>
      <c r="BA530" t="str">
        <f>IF([141]Sheet1!A462&lt;&gt;"",[141]Sheet1!A462,"")</f>
        <v/>
      </c>
      <c r="BB530" t="str">
        <f>IF([142]Sheet1!A462&lt;&gt;"",[142]Sheet1!A462,"")</f>
        <v/>
      </c>
      <c r="BC530" t="str">
        <f>IF([143]Sheet1!A462&lt;&gt;"",[143]Sheet1!A462,"")</f>
        <v/>
      </c>
      <c r="BD530" t="str">
        <f>IF([144]Sheet1!A462&lt;&gt;"",[144]Sheet1!A462,"")</f>
        <v/>
      </c>
      <c r="BE530" t="str">
        <f>IF([145]Sheet1!A462&lt;&gt;"",[145]Sheet1!A462,"")</f>
        <v/>
      </c>
      <c r="BF530" t="str">
        <f>IF([146]Sheet1!A462&lt;&gt;"",[146]Sheet1!A462,"")</f>
        <v/>
      </c>
      <c r="BG530" t="str">
        <f>IF([147]Sheet1!A462&lt;&gt;"",[147]Sheet1!A462,"")</f>
        <v/>
      </c>
      <c r="BH530" t="str">
        <f>IF([148]Sheet1!A462&lt;&gt;"",[148]Sheet1!A462,"")</f>
        <v/>
      </c>
      <c r="BI530" t="str">
        <f>IF([149]Sheet1!A462&lt;&gt;"",[149]Sheet1!A462,"")</f>
        <v/>
      </c>
      <c r="BJ530" t="str">
        <f>IF([150]Sheet1!A462&lt;&gt;"",[150]Sheet1!A462,"")</f>
        <v/>
      </c>
      <c r="BK530" t="str">
        <f>IF([151]Sheet1!A462&lt;&gt;"",[151]Sheet1!A462,"")</f>
        <v/>
      </c>
      <c r="BL530" t="str">
        <f>IF([152]Sheet1!A462&lt;&gt;"",[152]Sheet1!A462,"")</f>
        <v/>
      </c>
      <c r="BM530" t="str">
        <f>IF([153]Sheet1!A462&lt;&gt;"",[153]Sheet1!A462,"")</f>
        <v/>
      </c>
      <c r="BN530" t="str">
        <f>IF([154]Sheet1!A462&lt;&gt;"",[154]Sheet1!A462,"")</f>
        <v/>
      </c>
      <c r="BO530" t="str">
        <f>IF([155]Sheet1!A462&lt;&gt;"",[155]Sheet1!A462,"")</f>
        <v/>
      </c>
      <c r="BP530">
        <f>IF([156]Sheet1!A462&lt;&gt;"",[156]Sheet1!A462,"")</f>
        <v>11</v>
      </c>
      <c r="BQ530">
        <f>IF([157]Sheet1!A462&lt;&gt;"",[157]Sheet1!A462,"")</f>
        <v>79</v>
      </c>
      <c r="BR530">
        <f>IF([158]Sheet1!A462&lt;&gt;"",[158]Sheet1!A462,"")</f>
        <v>346</v>
      </c>
      <c r="BS530">
        <f>IF([159]Sheet1!A462&lt;&gt;"",[159]Sheet1!A462,"")</f>
        <v>647</v>
      </c>
      <c r="BT530">
        <f>IF([160]Sheet1!A462&lt;&gt;"",[160]Sheet1!A462,"")</f>
        <v>5</v>
      </c>
      <c r="BU530">
        <f>IF([161]Sheet1!A462&lt;&gt;"",[161]Sheet1!A462,"")</f>
        <v>407</v>
      </c>
      <c r="BV530">
        <f>IF([162]Sheet1!A462&lt;&gt;"",[162]Sheet1!A462,"")</f>
        <v>349</v>
      </c>
      <c r="BW530">
        <f>IF([163]Sheet1!A462&lt;&gt;"",[163]Sheet1!A462,"")</f>
        <v>339</v>
      </c>
      <c r="BX530">
        <f>IF([164]Sheet1!A462&lt;&gt;"",[164]Sheet1!A462,"")</f>
        <v>125</v>
      </c>
      <c r="BY530">
        <f>IF([165]Sheet1!A462&lt;&gt;"",[165]Sheet1!A462,"")</f>
        <v>98</v>
      </c>
      <c r="BZ530">
        <f>IF([166]Sheet1!A462&lt;&gt;"",[166]Sheet1!A462,"")</f>
        <v>67</v>
      </c>
      <c r="CA530">
        <f>IF([167]Sheet1!A462&lt;&gt;"",[167]Sheet1!A462,"")</f>
        <v>609</v>
      </c>
      <c r="CB530">
        <f>IF([168]Sheet1!A462&lt;&gt;"",[168]Sheet1!A462,"")</f>
        <v>443</v>
      </c>
      <c r="CC530">
        <f>IF([169]Sheet1!A462&lt;&gt;"",[169]Sheet1!A462,"")</f>
        <v>530</v>
      </c>
      <c r="CD530">
        <f>IF([170]Sheet1!A462&lt;&gt;"",[170]Sheet1!A462,"")</f>
        <v>188</v>
      </c>
      <c r="CE530">
        <f>IF([171]Sheet1!A462&lt;&gt;"",[171]Sheet1!A462,"")</f>
        <v>649</v>
      </c>
      <c r="CF530">
        <f>IF([172]Sheet1!A462&lt;&gt;"",[172]Sheet1!A462,"")</f>
        <v>324</v>
      </c>
      <c r="CG530">
        <f>IF([173]Sheet1!A462&lt;&gt;"",[173]Sheet1!A462,"")</f>
        <v>387</v>
      </c>
      <c r="CH530">
        <f>IF([174]Sheet1!A462&lt;&gt;"",[174]Sheet1!A462,"")</f>
        <v>6</v>
      </c>
      <c r="CI530">
        <f>IF([175]Sheet1!A462&lt;&gt;"",[175]Sheet1!A462,"")</f>
        <v>300</v>
      </c>
      <c r="CJ530">
        <f>IF([176]Sheet1!A462&lt;&gt;"",[176]Sheet1!A462,"")</f>
        <v>513</v>
      </c>
      <c r="CK530" t="str">
        <f>IF([177]Sheet1!A462&lt;&gt;"",[177]Sheet1!A462,"")</f>
        <v/>
      </c>
      <c r="CL530" t="str">
        <f>IF([178]Sheet1!A462&lt;&gt;"",[178]Sheet1!A462,"")</f>
        <v/>
      </c>
    </row>
    <row r="531" spans="2:90">
      <c r="B531" t="str">
        <f>IF([90]Sheet1!A463&lt;&gt;"",[90]Sheet1!A463,"")</f>
        <v/>
      </c>
      <c r="C531" t="str">
        <f>IF([91]Sheet1!A463&lt;&gt;"",[91]Sheet1!A463,"")</f>
        <v/>
      </c>
      <c r="D531" t="str">
        <f>IF([92]Sheet1!A463&lt;&gt;"",[92]Sheet1!A463,"")</f>
        <v/>
      </c>
      <c r="E531" t="str">
        <f>IF([93]Sheet1!A463&lt;&gt;"",[93]Sheet1!A463,"")</f>
        <v/>
      </c>
      <c r="F531" t="str">
        <f>IF([94]Sheet1!A463&lt;&gt;"",[94]Sheet1!A463,"")</f>
        <v/>
      </c>
      <c r="G531" t="str">
        <f>IF([95]Sheet1!A463&lt;&gt;"",[95]Sheet1!A463,"")</f>
        <v/>
      </c>
      <c r="H531" t="str">
        <f>IF([96]Sheet1!A463&lt;&gt;"",[96]Sheet1!A463,"")</f>
        <v/>
      </c>
      <c r="I531" t="str">
        <f>IF([97]Sheet1!A463&lt;&gt;"",[97]Sheet1!A463,"")</f>
        <v/>
      </c>
      <c r="J531" t="str">
        <f>IF([98]Sheet1!A463&lt;&gt;"",[98]Sheet1!A463,"")</f>
        <v/>
      </c>
      <c r="K531" t="str">
        <f>IF([99]Sheet1!A463&lt;&gt;"",[99]Sheet1!A463,"")</f>
        <v/>
      </c>
      <c r="L531" t="str">
        <f>IF([100]Sheet1!A463&lt;&gt;"",[100]Sheet1!A463,"")</f>
        <v/>
      </c>
      <c r="M531" t="str">
        <f>IF([101]Sheet1!A463&lt;&gt;"",[101]Sheet1!A463,"")</f>
        <v/>
      </c>
      <c r="N531" t="str">
        <f>IF([102]Sheet1!A463&lt;&gt;"",[102]Sheet1!A463,"")</f>
        <v/>
      </c>
      <c r="O531" t="str">
        <f>IF([103]Sheet1!A463&lt;&gt;"",[103]Sheet1!A463,"")</f>
        <v/>
      </c>
      <c r="P531" t="str">
        <f>IF([104]Sheet1!A463&lt;&gt;"",[104]Sheet1!A463,"")</f>
        <v/>
      </c>
      <c r="Q531" t="str">
        <f>IF([105]Sheet1!A463&lt;&gt;"",[105]Sheet1!A463,"")</f>
        <v/>
      </c>
      <c r="R531" t="str">
        <f>IF([106]Sheet1!A463&lt;&gt;"",[106]Sheet1!A463,"")</f>
        <v/>
      </c>
      <c r="S531" t="str">
        <f>IF([107]Sheet1!A463&lt;&gt;"",[107]Sheet1!A463,"")</f>
        <v/>
      </c>
      <c r="T531" t="str">
        <f>IF([108]Sheet1!A463&lt;&gt;"",[108]Sheet1!A463,"")</f>
        <v/>
      </c>
      <c r="U531" t="str">
        <f>IF([109]Sheet1!A463&lt;&gt;"",[109]Sheet1!A463,"")</f>
        <v/>
      </c>
      <c r="V531" t="str">
        <f>IF([110]Sheet1!A463&lt;&gt;"",[110]Sheet1!A463,"")</f>
        <v/>
      </c>
      <c r="W531" t="str">
        <f>IF([111]Sheet1!A463&lt;&gt;"",[111]Sheet1!A463,"")</f>
        <v/>
      </c>
      <c r="X531" t="str">
        <f>IF([112]Sheet1!A463&lt;&gt;"",[112]Sheet1!A463,"")</f>
        <v/>
      </c>
      <c r="Y531" t="str">
        <f>IF([113]Sheet1!A463&lt;&gt;"",[113]Sheet1!A463,"")</f>
        <v/>
      </c>
      <c r="Z531" t="str">
        <f>IF([114]Sheet1!A463&lt;&gt;"",[114]Sheet1!A463,"")</f>
        <v/>
      </c>
      <c r="AA531" t="str">
        <f>IF([115]Sheet1!A463&lt;&gt;"",[115]Sheet1!A463,"")</f>
        <v/>
      </c>
      <c r="AB531" t="str">
        <f>IF([116]Sheet1!A463&lt;&gt;"",[116]Sheet1!A463,"")</f>
        <v/>
      </c>
      <c r="AC531" t="str">
        <f>IF([117]Sheet1!A463&lt;&gt;"",[117]Sheet1!A463,"")</f>
        <v/>
      </c>
      <c r="AD531" t="str">
        <f>IF([118]Sheet1!A463&lt;&gt;"",[118]Sheet1!A463,"")</f>
        <v/>
      </c>
      <c r="AE531" t="str">
        <f>IF([119]Sheet1!A463&lt;&gt;"",[119]Sheet1!A463,"")</f>
        <v/>
      </c>
      <c r="AF531" t="str">
        <f>IF([120]Sheet1!A463&lt;&gt;"",[120]Sheet1!A463,"")</f>
        <v/>
      </c>
      <c r="AG531" t="str">
        <f>IF([121]Sheet1!A463&lt;&gt;"",[121]Sheet1!A463,"")</f>
        <v/>
      </c>
      <c r="AH531" t="str">
        <f>IF([122]Sheet1!A463&lt;&gt;"",[122]Sheet1!A463,"")</f>
        <v/>
      </c>
      <c r="AI531" t="str">
        <f>IF([123]Sheet1!A463&lt;&gt;"",[123]Sheet1!A463,"")</f>
        <v/>
      </c>
      <c r="AJ531" t="str">
        <f>IF([124]Sheet1!A463&lt;&gt;"",[124]Sheet1!A463,"")</f>
        <v/>
      </c>
      <c r="AK531" t="str">
        <f>IF([125]Sheet1!A463&lt;&gt;"",[125]Sheet1!A463,"")</f>
        <v/>
      </c>
      <c r="AL531" t="str">
        <f>IF([126]Sheet1!A463&lt;&gt;"",[126]Sheet1!A463,"")</f>
        <v/>
      </c>
      <c r="AM531" t="str">
        <f>IF([127]Sheet1!A463&lt;&gt;"",[127]Sheet1!A463,"")</f>
        <v/>
      </c>
      <c r="AN531" t="str">
        <f>IF([128]Sheet1!A463&lt;&gt;"",[128]Sheet1!A463,"")</f>
        <v/>
      </c>
      <c r="AO531" t="str">
        <f>IF([129]Sheet1!A463&lt;&gt;"",[129]Sheet1!A463,"")</f>
        <v/>
      </c>
      <c r="AP531" t="str">
        <f>IF([130]Sheet1!A463&lt;&gt;"",[130]Sheet1!A463,"")</f>
        <v/>
      </c>
      <c r="AQ531" t="str">
        <f>IF([131]Sheet1!A463&lt;&gt;"",[131]Sheet1!A463,"")</f>
        <v/>
      </c>
      <c r="AR531" t="str">
        <f>IF([132]Sheet1!A463&lt;&gt;"",[132]Sheet1!A463,"")</f>
        <v/>
      </c>
      <c r="AS531" t="str">
        <f>IF([133]Sheet1!A463&lt;&gt;"",[133]Sheet1!A463,"")</f>
        <v/>
      </c>
      <c r="AT531" t="str">
        <f>IF([134]Sheet1!A463&lt;&gt;"",[134]Sheet1!A463,"")</f>
        <v/>
      </c>
      <c r="AU531" t="str">
        <f>IF([135]Sheet1!A463&lt;&gt;"",[135]Sheet1!A463,"")</f>
        <v/>
      </c>
      <c r="AV531" t="str">
        <f>IF([136]Sheet1!A463&lt;&gt;"",[136]Sheet1!A463,"")</f>
        <v/>
      </c>
      <c r="AW531" t="str">
        <f>IF([137]Sheet1!A463&lt;&gt;"",[137]Sheet1!A463,"")</f>
        <v/>
      </c>
      <c r="AX531" t="str">
        <f>IF([138]Sheet1!A463&lt;&gt;"",[138]Sheet1!A463,"")</f>
        <v/>
      </c>
      <c r="AY531" t="str">
        <f>IF([139]Sheet1!A463&lt;&gt;"",[139]Sheet1!A463,"")</f>
        <v/>
      </c>
      <c r="AZ531" t="str">
        <f>IF([140]Sheet1!A463&lt;&gt;"",[140]Sheet1!A463,"")</f>
        <v/>
      </c>
      <c r="BA531" t="str">
        <f>IF([141]Sheet1!A463&lt;&gt;"",[141]Sheet1!A463,"")</f>
        <v/>
      </c>
      <c r="BB531" t="str">
        <f>IF([142]Sheet1!A463&lt;&gt;"",[142]Sheet1!A463,"")</f>
        <v/>
      </c>
      <c r="BC531" t="str">
        <f>IF([143]Sheet1!A463&lt;&gt;"",[143]Sheet1!A463,"")</f>
        <v/>
      </c>
      <c r="BD531" t="str">
        <f>IF([144]Sheet1!A463&lt;&gt;"",[144]Sheet1!A463,"")</f>
        <v/>
      </c>
      <c r="BE531" t="str">
        <f>IF([145]Sheet1!A463&lt;&gt;"",[145]Sheet1!A463,"")</f>
        <v/>
      </c>
      <c r="BF531" t="str">
        <f>IF([146]Sheet1!A463&lt;&gt;"",[146]Sheet1!A463,"")</f>
        <v/>
      </c>
      <c r="BG531" t="str">
        <f>IF([147]Sheet1!A463&lt;&gt;"",[147]Sheet1!A463,"")</f>
        <v/>
      </c>
      <c r="BH531" t="str">
        <f>IF([148]Sheet1!A463&lt;&gt;"",[148]Sheet1!A463,"")</f>
        <v/>
      </c>
      <c r="BI531" t="str">
        <f>IF([149]Sheet1!A463&lt;&gt;"",[149]Sheet1!A463,"")</f>
        <v/>
      </c>
      <c r="BJ531" t="str">
        <f>IF([150]Sheet1!A463&lt;&gt;"",[150]Sheet1!A463,"")</f>
        <v/>
      </c>
      <c r="BK531" t="str">
        <f>IF([151]Sheet1!A463&lt;&gt;"",[151]Sheet1!A463,"")</f>
        <v/>
      </c>
      <c r="BL531" t="str">
        <f>IF([152]Sheet1!A463&lt;&gt;"",[152]Sheet1!A463,"")</f>
        <v/>
      </c>
      <c r="BM531" t="str">
        <f>IF([153]Sheet1!A463&lt;&gt;"",[153]Sheet1!A463,"")</f>
        <v/>
      </c>
      <c r="BN531" t="str">
        <f>IF([154]Sheet1!A463&lt;&gt;"",[154]Sheet1!A463,"")</f>
        <v/>
      </c>
      <c r="BO531" t="str">
        <f>IF([155]Sheet1!A463&lt;&gt;"",[155]Sheet1!A463,"")</f>
        <v/>
      </c>
      <c r="BP531">
        <f>IF([156]Sheet1!A463&lt;&gt;"",[156]Sheet1!A463,"")</f>
        <v>247</v>
      </c>
      <c r="BQ531">
        <f>IF([157]Sheet1!A463&lt;&gt;"",[157]Sheet1!A463,"")</f>
        <v>192</v>
      </c>
      <c r="BR531">
        <f>IF([158]Sheet1!A463&lt;&gt;"",[158]Sheet1!A463,"")</f>
        <v>310</v>
      </c>
      <c r="BS531">
        <f>IF([159]Sheet1!A463&lt;&gt;"",[159]Sheet1!A463,"")</f>
        <v>177</v>
      </c>
      <c r="BT531">
        <f>IF([160]Sheet1!A463&lt;&gt;"",[160]Sheet1!A463,"")</f>
        <v>570</v>
      </c>
      <c r="BU531">
        <f>IF([161]Sheet1!A463&lt;&gt;"",[161]Sheet1!A463,"")</f>
        <v>203</v>
      </c>
      <c r="BV531">
        <f>IF([162]Sheet1!A463&lt;&gt;"",[162]Sheet1!A463,"")</f>
        <v>71</v>
      </c>
      <c r="BW531">
        <f>IF([163]Sheet1!A463&lt;&gt;"",[163]Sheet1!A463,"")</f>
        <v>111</v>
      </c>
      <c r="BX531">
        <f>IF([164]Sheet1!A463&lt;&gt;"",[164]Sheet1!A463,"")</f>
        <v>357</v>
      </c>
      <c r="BY531">
        <f>IF([165]Sheet1!A463&lt;&gt;"",[165]Sheet1!A463,"")</f>
        <v>473</v>
      </c>
      <c r="BZ531">
        <f>IF([166]Sheet1!A463&lt;&gt;"",[166]Sheet1!A463,"")</f>
        <v>525</v>
      </c>
      <c r="CA531">
        <f>IF([167]Sheet1!A463&lt;&gt;"",[167]Sheet1!A463,"")</f>
        <v>265</v>
      </c>
      <c r="CB531">
        <f>IF([168]Sheet1!A463&lt;&gt;"",[168]Sheet1!A463,"")</f>
        <v>423</v>
      </c>
      <c r="CC531">
        <f>IF([169]Sheet1!A463&lt;&gt;"",[169]Sheet1!A463,"")</f>
        <v>488</v>
      </c>
      <c r="CD531">
        <f>IF([170]Sheet1!A463&lt;&gt;"",[170]Sheet1!A463,"")</f>
        <v>368</v>
      </c>
      <c r="CE531">
        <f>IF([171]Sheet1!A463&lt;&gt;"",[171]Sheet1!A463,"")</f>
        <v>285</v>
      </c>
      <c r="CF531">
        <f>IF([172]Sheet1!A463&lt;&gt;"",[172]Sheet1!A463,"")</f>
        <v>19</v>
      </c>
      <c r="CG531">
        <f>IF([173]Sheet1!A463&lt;&gt;"",[173]Sheet1!A463,"")</f>
        <v>61</v>
      </c>
      <c r="CH531">
        <f>IF([174]Sheet1!A463&lt;&gt;"",[174]Sheet1!A463,"")</f>
        <v>322</v>
      </c>
      <c r="CI531">
        <f>IF([175]Sheet1!A463&lt;&gt;"",[175]Sheet1!A463,"")</f>
        <v>360</v>
      </c>
      <c r="CJ531">
        <f>IF([176]Sheet1!A463&lt;&gt;"",[176]Sheet1!A463,"")</f>
        <v>71</v>
      </c>
      <c r="CK531" t="str">
        <f>IF([177]Sheet1!A463&lt;&gt;"",[177]Sheet1!A463,"")</f>
        <v/>
      </c>
      <c r="CL531" t="str">
        <f>IF([178]Sheet1!A463&lt;&gt;"",[178]Sheet1!A463,"")</f>
        <v/>
      </c>
    </row>
    <row r="532" spans="2:90">
      <c r="B532" t="str">
        <f>IF([90]Sheet1!A464&lt;&gt;"",[90]Sheet1!A464,"")</f>
        <v/>
      </c>
      <c r="C532" t="str">
        <f>IF([91]Sheet1!A464&lt;&gt;"",[91]Sheet1!A464,"")</f>
        <v/>
      </c>
      <c r="D532" t="str">
        <f>IF([92]Sheet1!A464&lt;&gt;"",[92]Sheet1!A464,"")</f>
        <v/>
      </c>
      <c r="E532" t="str">
        <f>IF([93]Sheet1!A464&lt;&gt;"",[93]Sheet1!A464,"")</f>
        <v/>
      </c>
      <c r="F532" t="str">
        <f>IF([94]Sheet1!A464&lt;&gt;"",[94]Sheet1!A464,"")</f>
        <v/>
      </c>
      <c r="G532" t="str">
        <f>IF([95]Sheet1!A464&lt;&gt;"",[95]Sheet1!A464,"")</f>
        <v/>
      </c>
      <c r="H532" t="str">
        <f>IF([96]Sheet1!A464&lt;&gt;"",[96]Sheet1!A464,"")</f>
        <v/>
      </c>
      <c r="I532" t="str">
        <f>IF([97]Sheet1!A464&lt;&gt;"",[97]Sheet1!A464,"")</f>
        <v/>
      </c>
      <c r="J532" t="str">
        <f>IF([98]Sheet1!A464&lt;&gt;"",[98]Sheet1!A464,"")</f>
        <v/>
      </c>
      <c r="K532" t="str">
        <f>IF([99]Sheet1!A464&lt;&gt;"",[99]Sheet1!A464,"")</f>
        <v/>
      </c>
      <c r="L532" t="str">
        <f>IF([100]Sheet1!A464&lt;&gt;"",[100]Sheet1!A464,"")</f>
        <v/>
      </c>
      <c r="M532" t="str">
        <f>IF([101]Sheet1!A464&lt;&gt;"",[101]Sheet1!A464,"")</f>
        <v/>
      </c>
      <c r="N532" t="str">
        <f>IF([102]Sheet1!A464&lt;&gt;"",[102]Sheet1!A464,"")</f>
        <v/>
      </c>
      <c r="O532" t="str">
        <f>IF([103]Sheet1!A464&lt;&gt;"",[103]Sheet1!A464,"")</f>
        <v/>
      </c>
      <c r="P532" t="str">
        <f>IF([104]Sheet1!A464&lt;&gt;"",[104]Sheet1!A464,"")</f>
        <v/>
      </c>
      <c r="Q532" t="str">
        <f>IF([105]Sheet1!A464&lt;&gt;"",[105]Sheet1!A464,"")</f>
        <v/>
      </c>
      <c r="R532" t="str">
        <f>IF([106]Sheet1!A464&lt;&gt;"",[106]Sheet1!A464,"")</f>
        <v/>
      </c>
      <c r="S532" t="str">
        <f>IF([107]Sheet1!A464&lt;&gt;"",[107]Sheet1!A464,"")</f>
        <v/>
      </c>
      <c r="T532" t="str">
        <f>IF([108]Sheet1!A464&lt;&gt;"",[108]Sheet1!A464,"")</f>
        <v/>
      </c>
      <c r="U532" t="str">
        <f>IF([109]Sheet1!A464&lt;&gt;"",[109]Sheet1!A464,"")</f>
        <v/>
      </c>
      <c r="V532" t="str">
        <f>IF([110]Sheet1!A464&lt;&gt;"",[110]Sheet1!A464,"")</f>
        <v/>
      </c>
      <c r="W532" t="str">
        <f>IF([111]Sheet1!A464&lt;&gt;"",[111]Sheet1!A464,"")</f>
        <v/>
      </c>
      <c r="X532" t="str">
        <f>IF([112]Sheet1!A464&lt;&gt;"",[112]Sheet1!A464,"")</f>
        <v/>
      </c>
      <c r="Y532" t="str">
        <f>IF([113]Sheet1!A464&lt;&gt;"",[113]Sheet1!A464,"")</f>
        <v/>
      </c>
      <c r="Z532" t="str">
        <f>IF([114]Sheet1!A464&lt;&gt;"",[114]Sheet1!A464,"")</f>
        <v/>
      </c>
      <c r="AA532" t="str">
        <f>IF([115]Sheet1!A464&lt;&gt;"",[115]Sheet1!A464,"")</f>
        <v/>
      </c>
      <c r="AB532" t="str">
        <f>IF([116]Sheet1!A464&lt;&gt;"",[116]Sheet1!A464,"")</f>
        <v/>
      </c>
      <c r="AC532" t="str">
        <f>IF([117]Sheet1!A464&lt;&gt;"",[117]Sheet1!A464,"")</f>
        <v/>
      </c>
      <c r="AD532" t="str">
        <f>IF([118]Sheet1!A464&lt;&gt;"",[118]Sheet1!A464,"")</f>
        <v/>
      </c>
      <c r="AE532" t="str">
        <f>IF([119]Sheet1!A464&lt;&gt;"",[119]Sheet1!A464,"")</f>
        <v/>
      </c>
      <c r="AF532" t="str">
        <f>IF([120]Sheet1!A464&lt;&gt;"",[120]Sheet1!A464,"")</f>
        <v/>
      </c>
      <c r="AG532" t="str">
        <f>IF([121]Sheet1!A464&lt;&gt;"",[121]Sheet1!A464,"")</f>
        <v/>
      </c>
      <c r="AH532" t="str">
        <f>IF([122]Sheet1!A464&lt;&gt;"",[122]Sheet1!A464,"")</f>
        <v/>
      </c>
      <c r="AI532" t="str">
        <f>IF([123]Sheet1!A464&lt;&gt;"",[123]Sheet1!A464,"")</f>
        <v/>
      </c>
      <c r="AJ532" t="str">
        <f>IF([124]Sheet1!A464&lt;&gt;"",[124]Sheet1!A464,"")</f>
        <v/>
      </c>
      <c r="AK532" t="str">
        <f>IF([125]Sheet1!A464&lt;&gt;"",[125]Sheet1!A464,"")</f>
        <v/>
      </c>
      <c r="AL532" t="str">
        <f>IF([126]Sheet1!A464&lt;&gt;"",[126]Sheet1!A464,"")</f>
        <v/>
      </c>
      <c r="AM532" t="str">
        <f>IF([127]Sheet1!A464&lt;&gt;"",[127]Sheet1!A464,"")</f>
        <v/>
      </c>
      <c r="AN532" t="str">
        <f>IF([128]Sheet1!A464&lt;&gt;"",[128]Sheet1!A464,"")</f>
        <v/>
      </c>
      <c r="AO532" t="str">
        <f>IF([129]Sheet1!A464&lt;&gt;"",[129]Sheet1!A464,"")</f>
        <v/>
      </c>
      <c r="AP532" t="str">
        <f>IF([130]Sheet1!A464&lt;&gt;"",[130]Sheet1!A464,"")</f>
        <v/>
      </c>
      <c r="AQ532" t="str">
        <f>IF([131]Sheet1!A464&lt;&gt;"",[131]Sheet1!A464,"")</f>
        <v/>
      </c>
      <c r="AR532" t="str">
        <f>IF([132]Sheet1!A464&lt;&gt;"",[132]Sheet1!A464,"")</f>
        <v/>
      </c>
      <c r="AS532" t="str">
        <f>IF([133]Sheet1!A464&lt;&gt;"",[133]Sheet1!A464,"")</f>
        <v/>
      </c>
      <c r="AT532" t="str">
        <f>IF([134]Sheet1!A464&lt;&gt;"",[134]Sheet1!A464,"")</f>
        <v/>
      </c>
      <c r="AU532" t="str">
        <f>IF([135]Sheet1!A464&lt;&gt;"",[135]Sheet1!A464,"")</f>
        <v/>
      </c>
      <c r="AV532" t="str">
        <f>IF([136]Sheet1!A464&lt;&gt;"",[136]Sheet1!A464,"")</f>
        <v/>
      </c>
      <c r="AW532" t="str">
        <f>IF([137]Sheet1!A464&lt;&gt;"",[137]Sheet1!A464,"")</f>
        <v/>
      </c>
      <c r="AX532" t="str">
        <f>IF([138]Sheet1!A464&lt;&gt;"",[138]Sheet1!A464,"")</f>
        <v/>
      </c>
      <c r="AY532" t="str">
        <f>IF([139]Sheet1!A464&lt;&gt;"",[139]Sheet1!A464,"")</f>
        <v/>
      </c>
      <c r="AZ532" t="str">
        <f>IF([140]Sheet1!A464&lt;&gt;"",[140]Sheet1!A464,"")</f>
        <v/>
      </c>
      <c r="BA532" t="str">
        <f>IF([141]Sheet1!A464&lt;&gt;"",[141]Sheet1!A464,"")</f>
        <v/>
      </c>
      <c r="BB532" t="str">
        <f>IF([142]Sheet1!A464&lt;&gt;"",[142]Sheet1!A464,"")</f>
        <v/>
      </c>
      <c r="BC532" t="str">
        <f>IF([143]Sheet1!A464&lt;&gt;"",[143]Sheet1!A464,"")</f>
        <v/>
      </c>
      <c r="BD532" t="str">
        <f>IF([144]Sheet1!A464&lt;&gt;"",[144]Sheet1!A464,"")</f>
        <v/>
      </c>
      <c r="BE532" t="str">
        <f>IF([145]Sheet1!A464&lt;&gt;"",[145]Sheet1!A464,"")</f>
        <v/>
      </c>
      <c r="BF532" t="str">
        <f>IF([146]Sheet1!A464&lt;&gt;"",[146]Sheet1!A464,"")</f>
        <v/>
      </c>
      <c r="BG532" t="str">
        <f>IF([147]Sheet1!A464&lt;&gt;"",[147]Sheet1!A464,"")</f>
        <v/>
      </c>
      <c r="BH532" t="str">
        <f>IF([148]Sheet1!A464&lt;&gt;"",[148]Sheet1!A464,"")</f>
        <v/>
      </c>
      <c r="BI532" t="str">
        <f>IF([149]Sheet1!A464&lt;&gt;"",[149]Sheet1!A464,"")</f>
        <v/>
      </c>
      <c r="BJ532" t="str">
        <f>IF([150]Sheet1!A464&lt;&gt;"",[150]Sheet1!A464,"")</f>
        <v/>
      </c>
      <c r="BK532" t="str">
        <f>IF([151]Sheet1!A464&lt;&gt;"",[151]Sheet1!A464,"")</f>
        <v/>
      </c>
      <c r="BL532" t="str">
        <f>IF([152]Sheet1!A464&lt;&gt;"",[152]Sheet1!A464,"")</f>
        <v/>
      </c>
      <c r="BM532" t="str">
        <f>IF([153]Sheet1!A464&lt;&gt;"",[153]Sheet1!A464,"")</f>
        <v/>
      </c>
      <c r="BN532" t="str">
        <f>IF([154]Sheet1!A464&lt;&gt;"",[154]Sheet1!A464,"")</f>
        <v/>
      </c>
      <c r="BO532" t="str">
        <f>IF([155]Sheet1!A464&lt;&gt;"",[155]Sheet1!A464,"")</f>
        <v/>
      </c>
      <c r="BP532">
        <f>IF([156]Sheet1!A464&lt;&gt;"",[156]Sheet1!A464,"")</f>
        <v>540</v>
      </c>
      <c r="BQ532">
        <f>IF([157]Sheet1!A464&lt;&gt;"",[157]Sheet1!A464,"")</f>
        <v>267</v>
      </c>
      <c r="BR532">
        <f>IF([158]Sheet1!A464&lt;&gt;"",[158]Sheet1!A464,"")</f>
        <v>68</v>
      </c>
      <c r="BS532">
        <f>IF([159]Sheet1!A464&lt;&gt;"",[159]Sheet1!A464,"")</f>
        <v>645</v>
      </c>
      <c r="BT532">
        <f>IF([160]Sheet1!A464&lt;&gt;"",[160]Sheet1!A464,"")</f>
        <v>267</v>
      </c>
      <c r="BU532">
        <f>IF([161]Sheet1!A464&lt;&gt;"",[161]Sheet1!A464,"")</f>
        <v>655</v>
      </c>
      <c r="BV532">
        <f>IF([162]Sheet1!A464&lt;&gt;"",[162]Sheet1!A464,"")</f>
        <v>40</v>
      </c>
      <c r="BW532">
        <f>IF([163]Sheet1!A464&lt;&gt;"",[163]Sheet1!A464,"")</f>
        <v>174</v>
      </c>
      <c r="BX532">
        <f>IF([164]Sheet1!A464&lt;&gt;"",[164]Sheet1!A464,"")</f>
        <v>583</v>
      </c>
      <c r="BY532">
        <f>IF([165]Sheet1!A464&lt;&gt;"",[165]Sheet1!A464,"")</f>
        <v>277</v>
      </c>
      <c r="BZ532">
        <f>IF([166]Sheet1!A464&lt;&gt;"",[166]Sheet1!A464,"")</f>
        <v>255</v>
      </c>
      <c r="CA532">
        <f>IF([167]Sheet1!A464&lt;&gt;"",[167]Sheet1!A464,"")</f>
        <v>163</v>
      </c>
      <c r="CB532">
        <f>IF([168]Sheet1!A464&lt;&gt;"",[168]Sheet1!A464,"")</f>
        <v>405</v>
      </c>
      <c r="CC532">
        <f>IF([169]Sheet1!A464&lt;&gt;"",[169]Sheet1!A464,"")</f>
        <v>123</v>
      </c>
      <c r="CD532">
        <f>IF([170]Sheet1!A464&lt;&gt;"",[170]Sheet1!A464,"")</f>
        <v>590</v>
      </c>
      <c r="CE532">
        <f>IF([171]Sheet1!A464&lt;&gt;"",[171]Sheet1!A464,"")</f>
        <v>367</v>
      </c>
      <c r="CF532">
        <f>IF([172]Sheet1!A464&lt;&gt;"",[172]Sheet1!A464,"")</f>
        <v>536</v>
      </c>
      <c r="CG532">
        <f>IF([173]Sheet1!A464&lt;&gt;"",[173]Sheet1!A464,"")</f>
        <v>524</v>
      </c>
      <c r="CH532">
        <f>IF([174]Sheet1!A464&lt;&gt;"",[174]Sheet1!A464,"")</f>
        <v>594</v>
      </c>
      <c r="CI532">
        <f>IF([175]Sheet1!A464&lt;&gt;"",[175]Sheet1!A464,"")</f>
        <v>400</v>
      </c>
      <c r="CJ532">
        <f>IF([176]Sheet1!A464&lt;&gt;"",[176]Sheet1!A464,"")</f>
        <v>491</v>
      </c>
      <c r="CK532" t="str">
        <f>IF([177]Sheet1!A464&lt;&gt;"",[177]Sheet1!A464,"")</f>
        <v/>
      </c>
      <c r="CL532" t="str">
        <f>IF([178]Sheet1!A464&lt;&gt;"",[178]Sheet1!A464,"")</f>
        <v/>
      </c>
    </row>
    <row r="533" spans="2:90">
      <c r="B533" t="str">
        <f>IF([90]Sheet1!A465&lt;&gt;"",[90]Sheet1!A465,"")</f>
        <v/>
      </c>
      <c r="C533" t="str">
        <f>IF([91]Sheet1!A465&lt;&gt;"",[91]Sheet1!A465,"")</f>
        <v/>
      </c>
      <c r="D533" t="str">
        <f>IF([92]Sheet1!A465&lt;&gt;"",[92]Sheet1!A465,"")</f>
        <v/>
      </c>
      <c r="E533" t="str">
        <f>IF([93]Sheet1!A465&lt;&gt;"",[93]Sheet1!A465,"")</f>
        <v/>
      </c>
      <c r="F533" t="str">
        <f>IF([94]Sheet1!A465&lt;&gt;"",[94]Sheet1!A465,"")</f>
        <v/>
      </c>
      <c r="G533" t="str">
        <f>IF([95]Sheet1!A465&lt;&gt;"",[95]Sheet1!A465,"")</f>
        <v/>
      </c>
      <c r="H533" t="str">
        <f>IF([96]Sheet1!A465&lt;&gt;"",[96]Sheet1!A465,"")</f>
        <v/>
      </c>
      <c r="I533" t="str">
        <f>IF([97]Sheet1!A465&lt;&gt;"",[97]Sheet1!A465,"")</f>
        <v/>
      </c>
      <c r="J533" t="str">
        <f>IF([98]Sheet1!A465&lt;&gt;"",[98]Sheet1!A465,"")</f>
        <v/>
      </c>
      <c r="K533" t="str">
        <f>IF([99]Sheet1!A465&lt;&gt;"",[99]Sheet1!A465,"")</f>
        <v/>
      </c>
      <c r="L533" t="str">
        <f>IF([100]Sheet1!A465&lt;&gt;"",[100]Sheet1!A465,"")</f>
        <v/>
      </c>
      <c r="M533" t="str">
        <f>IF([101]Sheet1!A465&lt;&gt;"",[101]Sheet1!A465,"")</f>
        <v/>
      </c>
      <c r="N533" t="str">
        <f>IF([102]Sheet1!A465&lt;&gt;"",[102]Sheet1!A465,"")</f>
        <v/>
      </c>
      <c r="O533" t="str">
        <f>IF([103]Sheet1!A465&lt;&gt;"",[103]Sheet1!A465,"")</f>
        <v/>
      </c>
      <c r="P533" t="str">
        <f>IF([104]Sheet1!A465&lt;&gt;"",[104]Sheet1!A465,"")</f>
        <v/>
      </c>
      <c r="Q533" t="str">
        <f>IF([105]Sheet1!A465&lt;&gt;"",[105]Sheet1!A465,"")</f>
        <v/>
      </c>
      <c r="R533" t="str">
        <f>IF([106]Sheet1!A465&lt;&gt;"",[106]Sheet1!A465,"")</f>
        <v/>
      </c>
      <c r="S533" t="str">
        <f>IF([107]Sheet1!A465&lt;&gt;"",[107]Sheet1!A465,"")</f>
        <v/>
      </c>
      <c r="T533" t="str">
        <f>IF([108]Sheet1!A465&lt;&gt;"",[108]Sheet1!A465,"")</f>
        <v/>
      </c>
      <c r="U533" t="str">
        <f>IF([109]Sheet1!A465&lt;&gt;"",[109]Sheet1!A465,"")</f>
        <v/>
      </c>
      <c r="V533" t="str">
        <f>IF([110]Sheet1!A465&lt;&gt;"",[110]Sheet1!A465,"")</f>
        <v/>
      </c>
      <c r="W533" t="str">
        <f>IF([111]Sheet1!A465&lt;&gt;"",[111]Sheet1!A465,"")</f>
        <v/>
      </c>
      <c r="X533" t="str">
        <f>IF([112]Sheet1!A465&lt;&gt;"",[112]Sheet1!A465,"")</f>
        <v/>
      </c>
      <c r="Y533" t="str">
        <f>IF([113]Sheet1!A465&lt;&gt;"",[113]Sheet1!A465,"")</f>
        <v/>
      </c>
      <c r="Z533" t="str">
        <f>IF([114]Sheet1!A465&lt;&gt;"",[114]Sheet1!A465,"")</f>
        <v/>
      </c>
      <c r="AA533" t="str">
        <f>IF([115]Sheet1!A465&lt;&gt;"",[115]Sheet1!A465,"")</f>
        <v/>
      </c>
      <c r="AB533" t="str">
        <f>IF([116]Sheet1!A465&lt;&gt;"",[116]Sheet1!A465,"")</f>
        <v/>
      </c>
      <c r="AC533" t="str">
        <f>IF([117]Sheet1!A465&lt;&gt;"",[117]Sheet1!A465,"")</f>
        <v/>
      </c>
      <c r="AD533" t="str">
        <f>IF([118]Sheet1!A465&lt;&gt;"",[118]Sheet1!A465,"")</f>
        <v/>
      </c>
      <c r="AE533" t="str">
        <f>IF([119]Sheet1!A465&lt;&gt;"",[119]Sheet1!A465,"")</f>
        <v/>
      </c>
      <c r="AF533" t="str">
        <f>IF([120]Sheet1!A465&lt;&gt;"",[120]Sheet1!A465,"")</f>
        <v/>
      </c>
      <c r="AG533" t="str">
        <f>IF([121]Sheet1!A465&lt;&gt;"",[121]Sheet1!A465,"")</f>
        <v/>
      </c>
      <c r="AH533" t="str">
        <f>IF([122]Sheet1!A465&lt;&gt;"",[122]Sheet1!A465,"")</f>
        <v/>
      </c>
      <c r="AI533" t="str">
        <f>IF([123]Sheet1!A465&lt;&gt;"",[123]Sheet1!A465,"")</f>
        <v/>
      </c>
      <c r="AJ533" t="str">
        <f>IF([124]Sheet1!A465&lt;&gt;"",[124]Sheet1!A465,"")</f>
        <v/>
      </c>
      <c r="AK533" t="str">
        <f>IF([125]Sheet1!A465&lt;&gt;"",[125]Sheet1!A465,"")</f>
        <v/>
      </c>
      <c r="AL533" t="str">
        <f>IF([126]Sheet1!A465&lt;&gt;"",[126]Sheet1!A465,"")</f>
        <v/>
      </c>
      <c r="AM533" t="str">
        <f>IF([127]Sheet1!A465&lt;&gt;"",[127]Sheet1!A465,"")</f>
        <v/>
      </c>
      <c r="AN533" t="str">
        <f>IF([128]Sheet1!A465&lt;&gt;"",[128]Sheet1!A465,"")</f>
        <v/>
      </c>
      <c r="AO533" t="str">
        <f>IF([129]Sheet1!A465&lt;&gt;"",[129]Sheet1!A465,"")</f>
        <v/>
      </c>
      <c r="AP533" t="str">
        <f>IF([130]Sheet1!A465&lt;&gt;"",[130]Sheet1!A465,"")</f>
        <v/>
      </c>
      <c r="AQ533" t="str">
        <f>IF([131]Sheet1!A465&lt;&gt;"",[131]Sheet1!A465,"")</f>
        <v/>
      </c>
      <c r="AR533" t="str">
        <f>IF([132]Sheet1!A465&lt;&gt;"",[132]Sheet1!A465,"")</f>
        <v/>
      </c>
      <c r="AS533" t="str">
        <f>IF([133]Sheet1!A465&lt;&gt;"",[133]Sheet1!A465,"")</f>
        <v/>
      </c>
      <c r="AT533" t="str">
        <f>IF([134]Sheet1!A465&lt;&gt;"",[134]Sheet1!A465,"")</f>
        <v/>
      </c>
      <c r="AU533" t="str">
        <f>IF([135]Sheet1!A465&lt;&gt;"",[135]Sheet1!A465,"")</f>
        <v/>
      </c>
      <c r="AV533" t="str">
        <f>IF([136]Sheet1!A465&lt;&gt;"",[136]Sheet1!A465,"")</f>
        <v/>
      </c>
      <c r="AW533" t="str">
        <f>IF([137]Sheet1!A465&lt;&gt;"",[137]Sheet1!A465,"")</f>
        <v/>
      </c>
      <c r="AX533" t="str">
        <f>IF([138]Sheet1!A465&lt;&gt;"",[138]Sheet1!A465,"")</f>
        <v/>
      </c>
      <c r="AY533" t="str">
        <f>IF([139]Sheet1!A465&lt;&gt;"",[139]Sheet1!A465,"")</f>
        <v/>
      </c>
      <c r="AZ533" t="str">
        <f>IF([140]Sheet1!A465&lt;&gt;"",[140]Sheet1!A465,"")</f>
        <v/>
      </c>
      <c r="BA533" t="str">
        <f>IF([141]Sheet1!A465&lt;&gt;"",[141]Sheet1!A465,"")</f>
        <v/>
      </c>
      <c r="BB533" t="str">
        <f>IF([142]Sheet1!A465&lt;&gt;"",[142]Sheet1!A465,"")</f>
        <v/>
      </c>
      <c r="BC533" t="str">
        <f>IF([143]Sheet1!A465&lt;&gt;"",[143]Sheet1!A465,"")</f>
        <v/>
      </c>
      <c r="BD533" t="str">
        <f>IF([144]Sheet1!A465&lt;&gt;"",[144]Sheet1!A465,"")</f>
        <v/>
      </c>
      <c r="BE533" t="str">
        <f>IF([145]Sheet1!A465&lt;&gt;"",[145]Sheet1!A465,"")</f>
        <v/>
      </c>
      <c r="BF533" t="str">
        <f>IF([146]Sheet1!A465&lt;&gt;"",[146]Sheet1!A465,"")</f>
        <v/>
      </c>
      <c r="BG533" t="str">
        <f>IF([147]Sheet1!A465&lt;&gt;"",[147]Sheet1!A465,"")</f>
        <v/>
      </c>
      <c r="BH533" t="str">
        <f>IF([148]Sheet1!A465&lt;&gt;"",[148]Sheet1!A465,"")</f>
        <v/>
      </c>
      <c r="BI533" t="str">
        <f>IF([149]Sheet1!A465&lt;&gt;"",[149]Sheet1!A465,"")</f>
        <v/>
      </c>
      <c r="BJ533" t="str">
        <f>IF([150]Sheet1!A465&lt;&gt;"",[150]Sheet1!A465,"")</f>
        <v/>
      </c>
      <c r="BK533" t="str">
        <f>IF([151]Sheet1!A465&lt;&gt;"",[151]Sheet1!A465,"")</f>
        <v/>
      </c>
      <c r="BL533" t="str">
        <f>IF([152]Sheet1!A465&lt;&gt;"",[152]Sheet1!A465,"")</f>
        <v/>
      </c>
      <c r="BM533" t="str">
        <f>IF([153]Sheet1!A465&lt;&gt;"",[153]Sheet1!A465,"")</f>
        <v/>
      </c>
      <c r="BN533" t="str">
        <f>IF([154]Sheet1!A465&lt;&gt;"",[154]Sheet1!A465,"")</f>
        <v/>
      </c>
      <c r="BO533" t="str">
        <f>IF([155]Sheet1!A465&lt;&gt;"",[155]Sheet1!A465,"")</f>
        <v/>
      </c>
      <c r="BP533">
        <f>IF([156]Sheet1!A465&lt;&gt;"",[156]Sheet1!A465,"")</f>
        <v>15</v>
      </c>
      <c r="BQ533">
        <f>IF([157]Sheet1!A465&lt;&gt;"",[157]Sheet1!A465,"")</f>
        <v>592</v>
      </c>
      <c r="BR533">
        <f>IF([158]Sheet1!A465&lt;&gt;"",[158]Sheet1!A465,"")</f>
        <v>32</v>
      </c>
      <c r="BS533">
        <f>IF([159]Sheet1!A465&lt;&gt;"",[159]Sheet1!A465,"")</f>
        <v>487</v>
      </c>
      <c r="BT533">
        <f>IF([160]Sheet1!A465&lt;&gt;"",[160]Sheet1!A465,"")</f>
        <v>653</v>
      </c>
      <c r="BU533">
        <f>IF([161]Sheet1!A465&lt;&gt;"",[161]Sheet1!A465,"")</f>
        <v>201</v>
      </c>
      <c r="BV533">
        <f>IF([162]Sheet1!A465&lt;&gt;"",[162]Sheet1!A465,"")</f>
        <v>642</v>
      </c>
      <c r="BW533">
        <f>IF([163]Sheet1!A465&lt;&gt;"",[163]Sheet1!A465,"")</f>
        <v>650</v>
      </c>
      <c r="BX533">
        <f>IF([164]Sheet1!A465&lt;&gt;"",[164]Sheet1!A465,"")</f>
        <v>571</v>
      </c>
      <c r="BY533">
        <f>IF([165]Sheet1!A465&lt;&gt;"",[165]Sheet1!A465,"")</f>
        <v>276</v>
      </c>
      <c r="BZ533">
        <f>IF([166]Sheet1!A465&lt;&gt;"",[166]Sheet1!A465,"")</f>
        <v>88</v>
      </c>
      <c r="CA533">
        <f>IF([167]Sheet1!A465&lt;&gt;"",[167]Sheet1!A465,"")</f>
        <v>114</v>
      </c>
      <c r="CB533">
        <f>IF([168]Sheet1!A465&lt;&gt;"",[168]Sheet1!A465,"")</f>
        <v>28</v>
      </c>
      <c r="CC533">
        <f>IF([169]Sheet1!A465&lt;&gt;"",[169]Sheet1!A465,"")</f>
        <v>388</v>
      </c>
      <c r="CD533">
        <f>IF([170]Sheet1!A465&lt;&gt;"",[170]Sheet1!A465,"")</f>
        <v>312</v>
      </c>
      <c r="CE533">
        <f>IF([171]Sheet1!A465&lt;&gt;"",[171]Sheet1!A465,"")</f>
        <v>552</v>
      </c>
      <c r="CF533">
        <f>IF([172]Sheet1!A465&lt;&gt;"",[172]Sheet1!A465,"")</f>
        <v>72</v>
      </c>
      <c r="CG533">
        <f>IF([173]Sheet1!A465&lt;&gt;"",[173]Sheet1!A465,"")</f>
        <v>141</v>
      </c>
      <c r="CH533">
        <f>IF([174]Sheet1!A465&lt;&gt;"",[174]Sheet1!A465,"")</f>
        <v>350</v>
      </c>
      <c r="CI533">
        <f>IF([175]Sheet1!A465&lt;&gt;"",[175]Sheet1!A465,"")</f>
        <v>157</v>
      </c>
      <c r="CJ533">
        <f>IF([176]Sheet1!A465&lt;&gt;"",[176]Sheet1!A465,"")</f>
        <v>269</v>
      </c>
      <c r="CK533" t="str">
        <f>IF([177]Sheet1!A465&lt;&gt;"",[177]Sheet1!A465,"")</f>
        <v/>
      </c>
      <c r="CL533" t="str">
        <f>IF([178]Sheet1!A465&lt;&gt;"",[178]Sheet1!A465,"")</f>
        <v/>
      </c>
    </row>
    <row r="534" spans="2:90">
      <c r="B534" t="str">
        <f>IF([90]Sheet1!A466&lt;&gt;"",[90]Sheet1!A466,"")</f>
        <v/>
      </c>
      <c r="C534" t="str">
        <f>IF([91]Sheet1!A466&lt;&gt;"",[91]Sheet1!A466,"")</f>
        <v/>
      </c>
      <c r="D534" t="str">
        <f>IF([92]Sheet1!A466&lt;&gt;"",[92]Sheet1!A466,"")</f>
        <v/>
      </c>
      <c r="E534" t="str">
        <f>IF([93]Sheet1!A466&lt;&gt;"",[93]Sheet1!A466,"")</f>
        <v/>
      </c>
      <c r="F534" t="str">
        <f>IF([94]Sheet1!A466&lt;&gt;"",[94]Sheet1!A466,"")</f>
        <v/>
      </c>
      <c r="G534" t="str">
        <f>IF([95]Sheet1!A466&lt;&gt;"",[95]Sheet1!A466,"")</f>
        <v/>
      </c>
      <c r="H534" t="str">
        <f>IF([96]Sheet1!A466&lt;&gt;"",[96]Sheet1!A466,"")</f>
        <v/>
      </c>
      <c r="I534" t="str">
        <f>IF([97]Sheet1!A466&lt;&gt;"",[97]Sheet1!A466,"")</f>
        <v/>
      </c>
      <c r="J534" t="str">
        <f>IF([98]Sheet1!A466&lt;&gt;"",[98]Sheet1!A466,"")</f>
        <v/>
      </c>
      <c r="K534" t="str">
        <f>IF([99]Sheet1!A466&lt;&gt;"",[99]Sheet1!A466,"")</f>
        <v/>
      </c>
      <c r="L534" t="str">
        <f>IF([100]Sheet1!A466&lt;&gt;"",[100]Sheet1!A466,"")</f>
        <v/>
      </c>
      <c r="M534" t="str">
        <f>IF([101]Sheet1!A466&lt;&gt;"",[101]Sheet1!A466,"")</f>
        <v/>
      </c>
      <c r="N534" t="str">
        <f>IF([102]Sheet1!A466&lt;&gt;"",[102]Sheet1!A466,"")</f>
        <v/>
      </c>
      <c r="O534" t="str">
        <f>IF([103]Sheet1!A466&lt;&gt;"",[103]Sheet1!A466,"")</f>
        <v/>
      </c>
      <c r="P534" t="str">
        <f>IF([104]Sheet1!A466&lt;&gt;"",[104]Sheet1!A466,"")</f>
        <v/>
      </c>
      <c r="Q534" t="str">
        <f>IF([105]Sheet1!A466&lt;&gt;"",[105]Sheet1!A466,"")</f>
        <v/>
      </c>
      <c r="R534" t="str">
        <f>IF([106]Sheet1!A466&lt;&gt;"",[106]Sheet1!A466,"")</f>
        <v/>
      </c>
      <c r="S534" t="str">
        <f>IF([107]Sheet1!A466&lt;&gt;"",[107]Sheet1!A466,"")</f>
        <v/>
      </c>
      <c r="T534" t="str">
        <f>IF([108]Sheet1!A466&lt;&gt;"",[108]Sheet1!A466,"")</f>
        <v/>
      </c>
      <c r="U534" t="str">
        <f>IF([109]Sheet1!A466&lt;&gt;"",[109]Sheet1!A466,"")</f>
        <v/>
      </c>
      <c r="V534" t="str">
        <f>IF([110]Sheet1!A466&lt;&gt;"",[110]Sheet1!A466,"")</f>
        <v/>
      </c>
      <c r="W534" t="str">
        <f>IF([111]Sheet1!A466&lt;&gt;"",[111]Sheet1!A466,"")</f>
        <v/>
      </c>
      <c r="X534" t="str">
        <f>IF([112]Sheet1!A466&lt;&gt;"",[112]Sheet1!A466,"")</f>
        <v/>
      </c>
      <c r="Y534" t="str">
        <f>IF([113]Sheet1!A466&lt;&gt;"",[113]Sheet1!A466,"")</f>
        <v/>
      </c>
      <c r="Z534" t="str">
        <f>IF([114]Sheet1!A466&lt;&gt;"",[114]Sheet1!A466,"")</f>
        <v/>
      </c>
      <c r="AA534" t="str">
        <f>IF([115]Sheet1!A466&lt;&gt;"",[115]Sheet1!A466,"")</f>
        <v/>
      </c>
      <c r="AB534" t="str">
        <f>IF([116]Sheet1!A466&lt;&gt;"",[116]Sheet1!A466,"")</f>
        <v/>
      </c>
      <c r="AC534" t="str">
        <f>IF([117]Sheet1!A466&lt;&gt;"",[117]Sheet1!A466,"")</f>
        <v/>
      </c>
      <c r="AD534" t="str">
        <f>IF([118]Sheet1!A466&lt;&gt;"",[118]Sheet1!A466,"")</f>
        <v/>
      </c>
      <c r="AE534" t="str">
        <f>IF([119]Sheet1!A466&lt;&gt;"",[119]Sheet1!A466,"")</f>
        <v/>
      </c>
      <c r="AF534" t="str">
        <f>IF([120]Sheet1!A466&lt;&gt;"",[120]Sheet1!A466,"")</f>
        <v/>
      </c>
      <c r="AG534" t="str">
        <f>IF([121]Sheet1!A466&lt;&gt;"",[121]Sheet1!A466,"")</f>
        <v/>
      </c>
      <c r="AH534" t="str">
        <f>IF([122]Sheet1!A466&lt;&gt;"",[122]Sheet1!A466,"")</f>
        <v/>
      </c>
      <c r="AI534" t="str">
        <f>IF([123]Sheet1!A466&lt;&gt;"",[123]Sheet1!A466,"")</f>
        <v/>
      </c>
      <c r="AJ534" t="str">
        <f>IF([124]Sheet1!A466&lt;&gt;"",[124]Sheet1!A466,"")</f>
        <v/>
      </c>
      <c r="AK534" t="str">
        <f>IF([125]Sheet1!A466&lt;&gt;"",[125]Sheet1!A466,"")</f>
        <v/>
      </c>
      <c r="AL534" t="str">
        <f>IF([126]Sheet1!A466&lt;&gt;"",[126]Sheet1!A466,"")</f>
        <v/>
      </c>
      <c r="AM534" t="str">
        <f>IF([127]Sheet1!A466&lt;&gt;"",[127]Sheet1!A466,"")</f>
        <v/>
      </c>
      <c r="AN534" t="str">
        <f>IF([128]Sheet1!A466&lt;&gt;"",[128]Sheet1!A466,"")</f>
        <v/>
      </c>
      <c r="AO534" t="str">
        <f>IF([129]Sheet1!A466&lt;&gt;"",[129]Sheet1!A466,"")</f>
        <v/>
      </c>
      <c r="AP534" t="str">
        <f>IF([130]Sheet1!A466&lt;&gt;"",[130]Sheet1!A466,"")</f>
        <v/>
      </c>
      <c r="AQ534" t="str">
        <f>IF([131]Sheet1!A466&lt;&gt;"",[131]Sheet1!A466,"")</f>
        <v/>
      </c>
      <c r="AR534" t="str">
        <f>IF([132]Sheet1!A466&lt;&gt;"",[132]Sheet1!A466,"")</f>
        <v/>
      </c>
      <c r="AS534" t="str">
        <f>IF([133]Sheet1!A466&lt;&gt;"",[133]Sheet1!A466,"")</f>
        <v/>
      </c>
      <c r="AT534" t="str">
        <f>IF([134]Sheet1!A466&lt;&gt;"",[134]Sheet1!A466,"")</f>
        <v/>
      </c>
      <c r="AU534" t="str">
        <f>IF([135]Sheet1!A466&lt;&gt;"",[135]Sheet1!A466,"")</f>
        <v/>
      </c>
      <c r="AV534" t="str">
        <f>IF([136]Sheet1!A466&lt;&gt;"",[136]Sheet1!A466,"")</f>
        <v/>
      </c>
      <c r="AW534" t="str">
        <f>IF([137]Sheet1!A466&lt;&gt;"",[137]Sheet1!A466,"")</f>
        <v/>
      </c>
      <c r="AX534" t="str">
        <f>IF([138]Sheet1!A466&lt;&gt;"",[138]Sheet1!A466,"")</f>
        <v/>
      </c>
      <c r="AY534" t="str">
        <f>IF([139]Sheet1!A466&lt;&gt;"",[139]Sheet1!A466,"")</f>
        <v/>
      </c>
      <c r="AZ534" t="str">
        <f>IF([140]Sheet1!A466&lt;&gt;"",[140]Sheet1!A466,"")</f>
        <v/>
      </c>
      <c r="BA534" t="str">
        <f>IF([141]Sheet1!A466&lt;&gt;"",[141]Sheet1!A466,"")</f>
        <v/>
      </c>
      <c r="BB534" t="str">
        <f>IF([142]Sheet1!A466&lt;&gt;"",[142]Sheet1!A466,"")</f>
        <v/>
      </c>
      <c r="BC534" t="str">
        <f>IF([143]Sheet1!A466&lt;&gt;"",[143]Sheet1!A466,"")</f>
        <v/>
      </c>
      <c r="BD534" t="str">
        <f>IF([144]Sheet1!A466&lt;&gt;"",[144]Sheet1!A466,"")</f>
        <v/>
      </c>
      <c r="BE534" t="str">
        <f>IF([145]Sheet1!A466&lt;&gt;"",[145]Sheet1!A466,"")</f>
        <v/>
      </c>
      <c r="BF534" t="str">
        <f>IF([146]Sheet1!A466&lt;&gt;"",[146]Sheet1!A466,"")</f>
        <v/>
      </c>
      <c r="BG534" t="str">
        <f>IF([147]Sheet1!A466&lt;&gt;"",[147]Sheet1!A466,"")</f>
        <v/>
      </c>
      <c r="BH534" t="str">
        <f>IF([148]Sheet1!A466&lt;&gt;"",[148]Sheet1!A466,"")</f>
        <v/>
      </c>
      <c r="BI534" t="str">
        <f>IF([149]Sheet1!A466&lt;&gt;"",[149]Sheet1!A466,"")</f>
        <v/>
      </c>
      <c r="BJ534" t="str">
        <f>IF([150]Sheet1!A466&lt;&gt;"",[150]Sheet1!A466,"")</f>
        <v/>
      </c>
      <c r="BK534" t="str">
        <f>IF([151]Sheet1!A466&lt;&gt;"",[151]Sheet1!A466,"")</f>
        <v/>
      </c>
      <c r="BL534" t="str">
        <f>IF([152]Sheet1!A466&lt;&gt;"",[152]Sheet1!A466,"")</f>
        <v/>
      </c>
      <c r="BM534" t="str">
        <f>IF([153]Sheet1!A466&lt;&gt;"",[153]Sheet1!A466,"")</f>
        <v/>
      </c>
      <c r="BN534" t="str">
        <f>IF([154]Sheet1!A466&lt;&gt;"",[154]Sheet1!A466,"")</f>
        <v/>
      </c>
      <c r="BO534" t="str">
        <f>IF([155]Sheet1!A466&lt;&gt;"",[155]Sheet1!A466,"")</f>
        <v/>
      </c>
      <c r="BP534">
        <f>IF([156]Sheet1!A466&lt;&gt;"",[156]Sheet1!A466,"")</f>
        <v>187</v>
      </c>
      <c r="BQ534">
        <f>IF([157]Sheet1!A466&lt;&gt;"",[157]Sheet1!A466,"")</f>
        <v>447</v>
      </c>
      <c r="BR534">
        <f>IF([158]Sheet1!A466&lt;&gt;"",[158]Sheet1!A466,"")</f>
        <v>662</v>
      </c>
      <c r="BS534">
        <f>IF([159]Sheet1!A466&lt;&gt;"",[159]Sheet1!A466,"")</f>
        <v>577</v>
      </c>
      <c r="BT534">
        <f>IF([160]Sheet1!A466&lt;&gt;"",[160]Sheet1!A466,"")</f>
        <v>620</v>
      </c>
      <c r="BU534">
        <f>IF([161]Sheet1!A466&lt;&gt;"",[161]Sheet1!A466,"")</f>
        <v>404</v>
      </c>
      <c r="BV534">
        <f>IF([162]Sheet1!A466&lt;&gt;"",[162]Sheet1!A466,"")</f>
        <v>304</v>
      </c>
      <c r="BW534">
        <f>IF([163]Sheet1!A466&lt;&gt;"",[163]Sheet1!A466,"")</f>
        <v>490</v>
      </c>
      <c r="BX534">
        <f>IF([164]Sheet1!A466&lt;&gt;"",[164]Sheet1!A466,"")</f>
        <v>215</v>
      </c>
      <c r="BY534">
        <f>IF([165]Sheet1!A466&lt;&gt;"",[165]Sheet1!A466,"")</f>
        <v>345</v>
      </c>
      <c r="BZ534">
        <f>IF([166]Sheet1!A466&lt;&gt;"",[166]Sheet1!A466,"")</f>
        <v>170</v>
      </c>
      <c r="CA534">
        <f>IF([167]Sheet1!A466&lt;&gt;"",[167]Sheet1!A466,"")</f>
        <v>379</v>
      </c>
      <c r="CB534">
        <f>IF([168]Sheet1!A466&lt;&gt;"",[168]Sheet1!A466,"")</f>
        <v>587</v>
      </c>
      <c r="CC534">
        <f>IF([169]Sheet1!A466&lt;&gt;"",[169]Sheet1!A466,"")</f>
        <v>266</v>
      </c>
      <c r="CD534">
        <f>IF([170]Sheet1!A466&lt;&gt;"",[170]Sheet1!A466,"")</f>
        <v>2</v>
      </c>
      <c r="CE534">
        <f>IF([171]Sheet1!A466&lt;&gt;"",[171]Sheet1!A466,"")</f>
        <v>434</v>
      </c>
      <c r="CF534">
        <f>IF([172]Sheet1!A466&lt;&gt;"",[172]Sheet1!A466,"")</f>
        <v>195</v>
      </c>
      <c r="CG534">
        <f>IF([173]Sheet1!A466&lt;&gt;"",[173]Sheet1!A466,"")</f>
        <v>82</v>
      </c>
      <c r="CH534">
        <f>IF([174]Sheet1!A466&lt;&gt;"",[174]Sheet1!A466,"")</f>
        <v>481</v>
      </c>
      <c r="CI534">
        <f>IF([175]Sheet1!A466&lt;&gt;"",[175]Sheet1!A466,"")</f>
        <v>594</v>
      </c>
      <c r="CJ534">
        <f>IF([176]Sheet1!A466&lt;&gt;"",[176]Sheet1!A466,"")</f>
        <v>638</v>
      </c>
      <c r="CK534" t="str">
        <f>IF([177]Sheet1!A466&lt;&gt;"",[177]Sheet1!A466,"")</f>
        <v/>
      </c>
      <c r="CL534" t="str">
        <f>IF([178]Sheet1!A466&lt;&gt;"",[178]Sheet1!A466,"")</f>
        <v/>
      </c>
    </row>
    <row r="535" spans="2:90">
      <c r="B535" t="str">
        <f>IF([90]Sheet1!A467&lt;&gt;"",[90]Sheet1!A467,"")</f>
        <v/>
      </c>
      <c r="C535" t="str">
        <f>IF([91]Sheet1!A467&lt;&gt;"",[91]Sheet1!A467,"")</f>
        <v/>
      </c>
      <c r="D535" t="str">
        <f>IF([92]Sheet1!A467&lt;&gt;"",[92]Sheet1!A467,"")</f>
        <v/>
      </c>
      <c r="E535" t="str">
        <f>IF([93]Sheet1!A467&lt;&gt;"",[93]Sheet1!A467,"")</f>
        <v/>
      </c>
      <c r="F535" t="str">
        <f>IF([94]Sheet1!A467&lt;&gt;"",[94]Sheet1!A467,"")</f>
        <v/>
      </c>
      <c r="G535" t="str">
        <f>IF([95]Sheet1!A467&lt;&gt;"",[95]Sheet1!A467,"")</f>
        <v/>
      </c>
      <c r="H535" t="str">
        <f>IF([96]Sheet1!A467&lt;&gt;"",[96]Sheet1!A467,"")</f>
        <v/>
      </c>
      <c r="I535" t="str">
        <f>IF([97]Sheet1!A467&lt;&gt;"",[97]Sheet1!A467,"")</f>
        <v/>
      </c>
      <c r="J535" t="str">
        <f>IF([98]Sheet1!A467&lt;&gt;"",[98]Sheet1!A467,"")</f>
        <v/>
      </c>
      <c r="K535" t="str">
        <f>IF([99]Sheet1!A467&lt;&gt;"",[99]Sheet1!A467,"")</f>
        <v/>
      </c>
      <c r="L535" t="str">
        <f>IF([100]Sheet1!A467&lt;&gt;"",[100]Sheet1!A467,"")</f>
        <v/>
      </c>
      <c r="M535" t="str">
        <f>IF([101]Sheet1!A467&lt;&gt;"",[101]Sheet1!A467,"")</f>
        <v/>
      </c>
      <c r="N535" t="str">
        <f>IF([102]Sheet1!A467&lt;&gt;"",[102]Sheet1!A467,"")</f>
        <v/>
      </c>
      <c r="O535" t="str">
        <f>IF([103]Sheet1!A467&lt;&gt;"",[103]Sheet1!A467,"")</f>
        <v/>
      </c>
      <c r="P535" t="str">
        <f>IF([104]Sheet1!A467&lt;&gt;"",[104]Sheet1!A467,"")</f>
        <v/>
      </c>
      <c r="Q535" t="str">
        <f>IF([105]Sheet1!A467&lt;&gt;"",[105]Sheet1!A467,"")</f>
        <v/>
      </c>
      <c r="R535" t="str">
        <f>IF([106]Sheet1!A467&lt;&gt;"",[106]Sheet1!A467,"")</f>
        <v/>
      </c>
      <c r="S535" t="str">
        <f>IF([107]Sheet1!A467&lt;&gt;"",[107]Sheet1!A467,"")</f>
        <v/>
      </c>
      <c r="T535" t="str">
        <f>IF([108]Sheet1!A467&lt;&gt;"",[108]Sheet1!A467,"")</f>
        <v/>
      </c>
      <c r="U535" t="str">
        <f>IF([109]Sheet1!A467&lt;&gt;"",[109]Sheet1!A467,"")</f>
        <v/>
      </c>
      <c r="V535" t="str">
        <f>IF([110]Sheet1!A467&lt;&gt;"",[110]Sheet1!A467,"")</f>
        <v/>
      </c>
      <c r="W535" t="str">
        <f>IF([111]Sheet1!A467&lt;&gt;"",[111]Sheet1!A467,"")</f>
        <v/>
      </c>
      <c r="X535" t="str">
        <f>IF([112]Sheet1!A467&lt;&gt;"",[112]Sheet1!A467,"")</f>
        <v/>
      </c>
      <c r="Y535" t="str">
        <f>IF([113]Sheet1!A467&lt;&gt;"",[113]Sheet1!A467,"")</f>
        <v/>
      </c>
      <c r="Z535" t="str">
        <f>IF([114]Sheet1!A467&lt;&gt;"",[114]Sheet1!A467,"")</f>
        <v/>
      </c>
      <c r="AA535" t="str">
        <f>IF([115]Sheet1!A467&lt;&gt;"",[115]Sheet1!A467,"")</f>
        <v/>
      </c>
      <c r="AB535" t="str">
        <f>IF([116]Sheet1!A467&lt;&gt;"",[116]Sheet1!A467,"")</f>
        <v/>
      </c>
      <c r="AC535" t="str">
        <f>IF([117]Sheet1!A467&lt;&gt;"",[117]Sheet1!A467,"")</f>
        <v/>
      </c>
      <c r="AD535" t="str">
        <f>IF([118]Sheet1!A467&lt;&gt;"",[118]Sheet1!A467,"")</f>
        <v/>
      </c>
      <c r="AE535" t="str">
        <f>IF([119]Sheet1!A467&lt;&gt;"",[119]Sheet1!A467,"")</f>
        <v/>
      </c>
      <c r="AF535" t="str">
        <f>IF([120]Sheet1!A467&lt;&gt;"",[120]Sheet1!A467,"")</f>
        <v/>
      </c>
      <c r="AG535" t="str">
        <f>IF([121]Sheet1!A467&lt;&gt;"",[121]Sheet1!A467,"")</f>
        <v/>
      </c>
      <c r="AH535" t="str">
        <f>IF([122]Sheet1!A467&lt;&gt;"",[122]Sheet1!A467,"")</f>
        <v/>
      </c>
      <c r="AI535" t="str">
        <f>IF([123]Sheet1!A467&lt;&gt;"",[123]Sheet1!A467,"")</f>
        <v/>
      </c>
      <c r="AJ535" t="str">
        <f>IF([124]Sheet1!A467&lt;&gt;"",[124]Sheet1!A467,"")</f>
        <v/>
      </c>
      <c r="AK535" t="str">
        <f>IF([125]Sheet1!A467&lt;&gt;"",[125]Sheet1!A467,"")</f>
        <v/>
      </c>
      <c r="AL535" t="str">
        <f>IF([126]Sheet1!A467&lt;&gt;"",[126]Sheet1!A467,"")</f>
        <v/>
      </c>
      <c r="AM535" t="str">
        <f>IF([127]Sheet1!A467&lt;&gt;"",[127]Sheet1!A467,"")</f>
        <v/>
      </c>
      <c r="AN535" t="str">
        <f>IF([128]Sheet1!A467&lt;&gt;"",[128]Sheet1!A467,"")</f>
        <v/>
      </c>
      <c r="AO535" t="str">
        <f>IF([129]Sheet1!A467&lt;&gt;"",[129]Sheet1!A467,"")</f>
        <v/>
      </c>
      <c r="AP535" t="str">
        <f>IF([130]Sheet1!A467&lt;&gt;"",[130]Sheet1!A467,"")</f>
        <v/>
      </c>
      <c r="AQ535" t="str">
        <f>IF([131]Sheet1!A467&lt;&gt;"",[131]Sheet1!A467,"")</f>
        <v/>
      </c>
      <c r="AR535" t="str">
        <f>IF([132]Sheet1!A467&lt;&gt;"",[132]Sheet1!A467,"")</f>
        <v/>
      </c>
      <c r="AS535" t="str">
        <f>IF([133]Sheet1!A467&lt;&gt;"",[133]Sheet1!A467,"")</f>
        <v/>
      </c>
      <c r="AT535" t="str">
        <f>IF([134]Sheet1!A467&lt;&gt;"",[134]Sheet1!A467,"")</f>
        <v/>
      </c>
      <c r="AU535" t="str">
        <f>IF([135]Sheet1!A467&lt;&gt;"",[135]Sheet1!A467,"")</f>
        <v/>
      </c>
      <c r="AV535" t="str">
        <f>IF([136]Sheet1!A467&lt;&gt;"",[136]Sheet1!A467,"")</f>
        <v/>
      </c>
      <c r="AW535" t="str">
        <f>IF([137]Sheet1!A467&lt;&gt;"",[137]Sheet1!A467,"")</f>
        <v/>
      </c>
      <c r="AX535" t="str">
        <f>IF([138]Sheet1!A467&lt;&gt;"",[138]Sheet1!A467,"")</f>
        <v/>
      </c>
      <c r="AY535" t="str">
        <f>IF([139]Sheet1!A467&lt;&gt;"",[139]Sheet1!A467,"")</f>
        <v/>
      </c>
      <c r="AZ535" t="str">
        <f>IF([140]Sheet1!A467&lt;&gt;"",[140]Sheet1!A467,"")</f>
        <v/>
      </c>
      <c r="BA535" t="str">
        <f>IF([141]Sheet1!A467&lt;&gt;"",[141]Sheet1!A467,"")</f>
        <v/>
      </c>
      <c r="BB535" t="str">
        <f>IF([142]Sheet1!A467&lt;&gt;"",[142]Sheet1!A467,"")</f>
        <v/>
      </c>
      <c r="BC535" t="str">
        <f>IF([143]Sheet1!A467&lt;&gt;"",[143]Sheet1!A467,"")</f>
        <v/>
      </c>
      <c r="BD535" t="str">
        <f>IF([144]Sheet1!A467&lt;&gt;"",[144]Sheet1!A467,"")</f>
        <v/>
      </c>
      <c r="BE535" t="str">
        <f>IF([145]Sheet1!A467&lt;&gt;"",[145]Sheet1!A467,"")</f>
        <v/>
      </c>
      <c r="BF535" t="str">
        <f>IF([146]Sheet1!A467&lt;&gt;"",[146]Sheet1!A467,"")</f>
        <v/>
      </c>
      <c r="BG535" t="str">
        <f>IF([147]Sheet1!A467&lt;&gt;"",[147]Sheet1!A467,"")</f>
        <v/>
      </c>
      <c r="BH535" t="str">
        <f>IF([148]Sheet1!A467&lt;&gt;"",[148]Sheet1!A467,"")</f>
        <v/>
      </c>
      <c r="BI535" t="str">
        <f>IF([149]Sheet1!A467&lt;&gt;"",[149]Sheet1!A467,"")</f>
        <v/>
      </c>
      <c r="BJ535" t="str">
        <f>IF([150]Sheet1!A467&lt;&gt;"",[150]Sheet1!A467,"")</f>
        <v/>
      </c>
      <c r="BK535" t="str">
        <f>IF([151]Sheet1!A467&lt;&gt;"",[151]Sheet1!A467,"")</f>
        <v/>
      </c>
      <c r="BL535" t="str">
        <f>IF([152]Sheet1!A467&lt;&gt;"",[152]Sheet1!A467,"")</f>
        <v/>
      </c>
      <c r="BM535" t="str">
        <f>IF([153]Sheet1!A467&lt;&gt;"",[153]Sheet1!A467,"")</f>
        <v/>
      </c>
      <c r="BN535" t="str">
        <f>IF([154]Sheet1!A467&lt;&gt;"",[154]Sheet1!A467,"")</f>
        <v/>
      </c>
      <c r="BO535" t="str">
        <f>IF([155]Sheet1!A467&lt;&gt;"",[155]Sheet1!A467,"")</f>
        <v/>
      </c>
      <c r="BP535">
        <f>IF([156]Sheet1!A467&lt;&gt;"",[156]Sheet1!A467,"")</f>
        <v>590</v>
      </c>
      <c r="BQ535">
        <f>IF([157]Sheet1!A467&lt;&gt;"",[157]Sheet1!A467,"")</f>
        <v>659</v>
      </c>
      <c r="BR535">
        <f>IF([158]Sheet1!A467&lt;&gt;"",[158]Sheet1!A467,"")</f>
        <v>166</v>
      </c>
      <c r="BS535">
        <f>IF([159]Sheet1!A467&lt;&gt;"",[159]Sheet1!A467,"")</f>
        <v>311</v>
      </c>
      <c r="BT535">
        <f>IF([160]Sheet1!A467&lt;&gt;"",[160]Sheet1!A467,"")</f>
        <v>33</v>
      </c>
      <c r="BU535">
        <f>IF([161]Sheet1!A467&lt;&gt;"",[161]Sheet1!A467,"")</f>
        <v>225</v>
      </c>
      <c r="BV535">
        <f>IF([162]Sheet1!A467&lt;&gt;"",[162]Sheet1!A467,"")</f>
        <v>139</v>
      </c>
      <c r="BW535">
        <f>IF([163]Sheet1!A467&lt;&gt;"",[163]Sheet1!A467,"")</f>
        <v>337</v>
      </c>
      <c r="BX535">
        <f>IF([164]Sheet1!A467&lt;&gt;"",[164]Sheet1!A467,"")</f>
        <v>533</v>
      </c>
      <c r="BY535">
        <f>IF([165]Sheet1!A467&lt;&gt;"",[165]Sheet1!A467,"")</f>
        <v>525</v>
      </c>
      <c r="BZ535">
        <f>IF([166]Sheet1!A467&lt;&gt;"",[166]Sheet1!A467,"")</f>
        <v>473</v>
      </c>
      <c r="CA535">
        <f>IF([167]Sheet1!A467&lt;&gt;"",[167]Sheet1!A467,"")</f>
        <v>617</v>
      </c>
      <c r="CB535">
        <f>IF([168]Sheet1!A467&lt;&gt;"",[168]Sheet1!A467,"")</f>
        <v>165</v>
      </c>
      <c r="CC535">
        <f>IF([169]Sheet1!A467&lt;&gt;"",[169]Sheet1!A467,"")</f>
        <v>227</v>
      </c>
      <c r="CD535">
        <f>IF([170]Sheet1!A467&lt;&gt;"",[170]Sheet1!A467,"")</f>
        <v>646</v>
      </c>
      <c r="CE535">
        <f>IF([171]Sheet1!A467&lt;&gt;"",[171]Sheet1!A467,"")</f>
        <v>256</v>
      </c>
      <c r="CF535">
        <f>IF([172]Sheet1!A467&lt;&gt;"",[172]Sheet1!A467,"")</f>
        <v>659</v>
      </c>
      <c r="CG535">
        <f>IF([173]Sheet1!A467&lt;&gt;"",[173]Sheet1!A467,"")</f>
        <v>587</v>
      </c>
      <c r="CH535">
        <f>IF([174]Sheet1!A467&lt;&gt;"",[174]Sheet1!A467,"")</f>
        <v>307</v>
      </c>
      <c r="CI535">
        <f>IF([175]Sheet1!A467&lt;&gt;"",[175]Sheet1!A467,"")</f>
        <v>75</v>
      </c>
      <c r="CJ535">
        <f>IF([176]Sheet1!A467&lt;&gt;"",[176]Sheet1!A467,"")</f>
        <v>242</v>
      </c>
      <c r="CK535" t="str">
        <f>IF([177]Sheet1!A467&lt;&gt;"",[177]Sheet1!A467,"")</f>
        <v/>
      </c>
      <c r="CL535" t="str">
        <f>IF([178]Sheet1!A467&lt;&gt;"",[178]Sheet1!A467,"")</f>
        <v/>
      </c>
    </row>
    <row r="536" spans="2:90">
      <c r="B536" t="str">
        <f>IF([90]Sheet1!A468&lt;&gt;"",[90]Sheet1!A468,"")</f>
        <v/>
      </c>
      <c r="C536" t="str">
        <f>IF([91]Sheet1!A468&lt;&gt;"",[91]Sheet1!A468,"")</f>
        <v/>
      </c>
      <c r="D536" t="str">
        <f>IF([92]Sheet1!A468&lt;&gt;"",[92]Sheet1!A468,"")</f>
        <v/>
      </c>
      <c r="E536" t="str">
        <f>IF([93]Sheet1!A468&lt;&gt;"",[93]Sheet1!A468,"")</f>
        <v/>
      </c>
      <c r="F536" t="str">
        <f>IF([94]Sheet1!A468&lt;&gt;"",[94]Sheet1!A468,"")</f>
        <v/>
      </c>
      <c r="G536" t="str">
        <f>IF([95]Sheet1!A468&lt;&gt;"",[95]Sheet1!A468,"")</f>
        <v/>
      </c>
      <c r="H536" t="str">
        <f>IF([96]Sheet1!A468&lt;&gt;"",[96]Sheet1!A468,"")</f>
        <v/>
      </c>
      <c r="I536" t="str">
        <f>IF([97]Sheet1!A468&lt;&gt;"",[97]Sheet1!A468,"")</f>
        <v/>
      </c>
      <c r="J536" t="str">
        <f>IF([98]Sheet1!A468&lt;&gt;"",[98]Sheet1!A468,"")</f>
        <v/>
      </c>
      <c r="K536" t="str">
        <f>IF([99]Sheet1!A468&lt;&gt;"",[99]Sheet1!A468,"")</f>
        <v/>
      </c>
      <c r="L536" t="str">
        <f>IF([100]Sheet1!A468&lt;&gt;"",[100]Sheet1!A468,"")</f>
        <v/>
      </c>
      <c r="M536" t="str">
        <f>IF([101]Sheet1!A468&lt;&gt;"",[101]Sheet1!A468,"")</f>
        <v/>
      </c>
      <c r="N536" t="str">
        <f>IF([102]Sheet1!A468&lt;&gt;"",[102]Sheet1!A468,"")</f>
        <v/>
      </c>
      <c r="O536" t="str">
        <f>IF([103]Sheet1!A468&lt;&gt;"",[103]Sheet1!A468,"")</f>
        <v/>
      </c>
      <c r="P536" t="str">
        <f>IF([104]Sheet1!A468&lt;&gt;"",[104]Sheet1!A468,"")</f>
        <v/>
      </c>
      <c r="Q536" t="str">
        <f>IF([105]Sheet1!A468&lt;&gt;"",[105]Sheet1!A468,"")</f>
        <v/>
      </c>
      <c r="R536" t="str">
        <f>IF([106]Sheet1!A468&lt;&gt;"",[106]Sheet1!A468,"")</f>
        <v/>
      </c>
      <c r="S536" t="str">
        <f>IF([107]Sheet1!A468&lt;&gt;"",[107]Sheet1!A468,"")</f>
        <v/>
      </c>
      <c r="T536" t="str">
        <f>IF([108]Sheet1!A468&lt;&gt;"",[108]Sheet1!A468,"")</f>
        <v/>
      </c>
      <c r="U536" t="str">
        <f>IF([109]Sheet1!A468&lt;&gt;"",[109]Sheet1!A468,"")</f>
        <v/>
      </c>
      <c r="V536" t="str">
        <f>IF([110]Sheet1!A468&lt;&gt;"",[110]Sheet1!A468,"")</f>
        <v/>
      </c>
      <c r="W536" t="str">
        <f>IF([111]Sheet1!A468&lt;&gt;"",[111]Sheet1!A468,"")</f>
        <v/>
      </c>
      <c r="X536" t="str">
        <f>IF([112]Sheet1!A468&lt;&gt;"",[112]Sheet1!A468,"")</f>
        <v/>
      </c>
      <c r="Y536" t="str">
        <f>IF([113]Sheet1!A468&lt;&gt;"",[113]Sheet1!A468,"")</f>
        <v/>
      </c>
      <c r="Z536" t="str">
        <f>IF([114]Sheet1!A468&lt;&gt;"",[114]Sheet1!A468,"")</f>
        <v/>
      </c>
      <c r="AA536" t="str">
        <f>IF([115]Sheet1!A468&lt;&gt;"",[115]Sheet1!A468,"")</f>
        <v/>
      </c>
      <c r="AB536" t="str">
        <f>IF([116]Sheet1!A468&lt;&gt;"",[116]Sheet1!A468,"")</f>
        <v/>
      </c>
      <c r="AC536" t="str">
        <f>IF([117]Sheet1!A468&lt;&gt;"",[117]Sheet1!A468,"")</f>
        <v/>
      </c>
      <c r="AD536" t="str">
        <f>IF([118]Sheet1!A468&lt;&gt;"",[118]Sheet1!A468,"")</f>
        <v/>
      </c>
      <c r="AE536" t="str">
        <f>IF([119]Sheet1!A468&lt;&gt;"",[119]Sheet1!A468,"")</f>
        <v/>
      </c>
      <c r="AF536" t="str">
        <f>IF([120]Sheet1!A468&lt;&gt;"",[120]Sheet1!A468,"")</f>
        <v/>
      </c>
      <c r="AG536" t="str">
        <f>IF([121]Sheet1!A468&lt;&gt;"",[121]Sheet1!A468,"")</f>
        <v/>
      </c>
      <c r="AH536" t="str">
        <f>IF([122]Sheet1!A468&lt;&gt;"",[122]Sheet1!A468,"")</f>
        <v/>
      </c>
      <c r="AI536" t="str">
        <f>IF([123]Sheet1!A468&lt;&gt;"",[123]Sheet1!A468,"")</f>
        <v/>
      </c>
      <c r="AJ536" t="str">
        <f>IF([124]Sheet1!A468&lt;&gt;"",[124]Sheet1!A468,"")</f>
        <v/>
      </c>
      <c r="AK536" t="str">
        <f>IF([125]Sheet1!A468&lt;&gt;"",[125]Sheet1!A468,"")</f>
        <v/>
      </c>
      <c r="AL536" t="str">
        <f>IF([126]Sheet1!A468&lt;&gt;"",[126]Sheet1!A468,"")</f>
        <v/>
      </c>
      <c r="AM536" t="str">
        <f>IF([127]Sheet1!A468&lt;&gt;"",[127]Sheet1!A468,"")</f>
        <v/>
      </c>
      <c r="AN536" t="str">
        <f>IF([128]Sheet1!A468&lt;&gt;"",[128]Sheet1!A468,"")</f>
        <v/>
      </c>
      <c r="AO536" t="str">
        <f>IF([129]Sheet1!A468&lt;&gt;"",[129]Sheet1!A468,"")</f>
        <v/>
      </c>
      <c r="AP536" t="str">
        <f>IF([130]Sheet1!A468&lt;&gt;"",[130]Sheet1!A468,"")</f>
        <v/>
      </c>
      <c r="AQ536" t="str">
        <f>IF([131]Sheet1!A468&lt;&gt;"",[131]Sheet1!A468,"")</f>
        <v/>
      </c>
      <c r="AR536" t="str">
        <f>IF([132]Sheet1!A468&lt;&gt;"",[132]Sheet1!A468,"")</f>
        <v/>
      </c>
      <c r="AS536" t="str">
        <f>IF([133]Sheet1!A468&lt;&gt;"",[133]Sheet1!A468,"")</f>
        <v/>
      </c>
      <c r="AT536" t="str">
        <f>IF([134]Sheet1!A468&lt;&gt;"",[134]Sheet1!A468,"")</f>
        <v/>
      </c>
      <c r="AU536" t="str">
        <f>IF([135]Sheet1!A468&lt;&gt;"",[135]Sheet1!A468,"")</f>
        <v/>
      </c>
      <c r="AV536" t="str">
        <f>IF([136]Sheet1!A468&lt;&gt;"",[136]Sheet1!A468,"")</f>
        <v/>
      </c>
      <c r="AW536" t="str">
        <f>IF([137]Sheet1!A468&lt;&gt;"",[137]Sheet1!A468,"")</f>
        <v/>
      </c>
      <c r="AX536" t="str">
        <f>IF([138]Sheet1!A468&lt;&gt;"",[138]Sheet1!A468,"")</f>
        <v/>
      </c>
      <c r="AY536" t="str">
        <f>IF([139]Sheet1!A468&lt;&gt;"",[139]Sheet1!A468,"")</f>
        <v/>
      </c>
      <c r="AZ536" t="str">
        <f>IF([140]Sheet1!A468&lt;&gt;"",[140]Sheet1!A468,"")</f>
        <v/>
      </c>
      <c r="BA536" t="str">
        <f>IF([141]Sheet1!A468&lt;&gt;"",[141]Sheet1!A468,"")</f>
        <v/>
      </c>
      <c r="BB536" t="str">
        <f>IF([142]Sheet1!A468&lt;&gt;"",[142]Sheet1!A468,"")</f>
        <v/>
      </c>
      <c r="BC536" t="str">
        <f>IF([143]Sheet1!A468&lt;&gt;"",[143]Sheet1!A468,"")</f>
        <v/>
      </c>
      <c r="BD536" t="str">
        <f>IF([144]Sheet1!A468&lt;&gt;"",[144]Sheet1!A468,"")</f>
        <v/>
      </c>
      <c r="BE536" t="str">
        <f>IF([145]Sheet1!A468&lt;&gt;"",[145]Sheet1!A468,"")</f>
        <v/>
      </c>
      <c r="BF536" t="str">
        <f>IF([146]Sheet1!A468&lt;&gt;"",[146]Sheet1!A468,"")</f>
        <v/>
      </c>
      <c r="BG536" t="str">
        <f>IF([147]Sheet1!A468&lt;&gt;"",[147]Sheet1!A468,"")</f>
        <v/>
      </c>
      <c r="BH536" t="str">
        <f>IF([148]Sheet1!A468&lt;&gt;"",[148]Sheet1!A468,"")</f>
        <v/>
      </c>
      <c r="BI536" t="str">
        <f>IF([149]Sheet1!A468&lt;&gt;"",[149]Sheet1!A468,"")</f>
        <v/>
      </c>
      <c r="BJ536" t="str">
        <f>IF([150]Sheet1!A468&lt;&gt;"",[150]Sheet1!A468,"")</f>
        <v/>
      </c>
      <c r="BK536" t="str">
        <f>IF([151]Sheet1!A468&lt;&gt;"",[151]Sheet1!A468,"")</f>
        <v/>
      </c>
      <c r="BL536" t="str">
        <f>IF([152]Sheet1!A468&lt;&gt;"",[152]Sheet1!A468,"")</f>
        <v/>
      </c>
      <c r="BM536" t="str">
        <f>IF([153]Sheet1!A468&lt;&gt;"",[153]Sheet1!A468,"")</f>
        <v/>
      </c>
      <c r="BN536" t="str">
        <f>IF([154]Sheet1!A468&lt;&gt;"",[154]Sheet1!A468,"")</f>
        <v/>
      </c>
      <c r="BO536" t="str">
        <f>IF([155]Sheet1!A468&lt;&gt;"",[155]Sheet1!A468,"")</f>
        <v/>
      </c>
      <c r="BP536">
        <f>IF([156]Sheet1!A468&lt;&gt;"",[156]Sheet1!A468,"")</f>
        <v>360</v>
      </c>
      <c r="BQ536">
        <f>IF([157]Sheet1!A468&lt;&gt;"",[157]Sheet1!A468,"")</f>
        <v>317</v>
      </c>
      <c r="BR536">
        <f>IF([158]Sheet1!A468&lt;&gt;"",[158]Sheet1!A468,"")</f>
        <v>171</v>
      </c>
      <c r="BS536">
        <f>IF([159]Sheet1!A468&lt;&gt;"",[159]Sheet1!A468,"")</f>
        <v>200</v>
      </c>
      <c r="BT536">
        <f>IF([160]Sheet1!A468&lt;&gt;"",[160]Sheet1!A468,"")</f>
        <v>303</v>
      </c>
      <c r="BU536">
        <f>IF([161]Sheet1!A468&lt;&gt;"",[161]Sheet1!A468,"")</f>
        <v>556</v>
      </c>
      <c r="BV536">
        <f>IF([162]Sheet1!A468&lt;&gt;"",[162]Sheet1!A468,"")</f>
        <v>536</v>
      </c>
      <c r="BW536">
        <f>IF([163]Sheet1!A468&lt;&gt;"",[163]Sheet1!A468,"")</f>
        <v>505</v>
      </c>
      <c r="BX536">
        <f>IF([164]Sheet1!A468&lt;&gt;"",[164]Sheet1!A468,"")</f>
        <v>265</v>
      </c>
      <c r="BY536">
        <f>IF([165]Sheet1!A468&lt;&gt;"",[165]Sheet1!A468,"")</f>
        <v>193</v>
      </c>
      <c r="BZ536">
        <f>IF([166]Sheet1!A468&lt;&gt;"",[166]Sheet1!A468,"")</f>
        <v>206</v>
      </c>
      <c r="CA536">
        <f>IF([167]Sheet1!A468&lt;&gt;"",[167]Sheet1!A468,"")</f>
        <v>446</v>
      </c>
      <c r="CB536">
        <f>IF([168]Sheet1!A468&lt;&gt;"",[168]Sheet1!A468,"")</f>
        <v>638</v>
      </c>
      <c r="CC536">
        <f>IF([169]Sheet1!A468&lt;&gt;"",[169]Sheet1!A468,"")</f>
        <v>611</v>
      </c>
      <c r="CD536">
        <f>IF([170]Sheet1!A468&lt;&gt;"",[170]Sheet1!A468,"")</f>
        <v>509</v>
      </c>
      <c r="CE536">
        <f>IF([171]Sheet1!A468&lt;&gt;"",[171]Sheet1!A468,"")</f>
        <v>68</v>
      </c>
      <c r="CF536">
        <f>IF([172]Sheet1!A468&lt;&gt;"",[172]Sheet1!A468,"")</f>
        <v>50</v>
      </c>
      <c r="CG536">
        <f>IF([173]Sheet1!A468&lt;&gt;"",[173]Sheet1!A468,"")</f>
        <v>586</v>
      </c>
      <c r="CH536">
        <f>IF([174]Sheet1!A468&lt;&gt;"",[174]Sheet1!A468,"")</f>
        <v>278</v>
      </c>
      <c r="CI536">
        <f>IF([175]Sheet1!A468&lt;&gt;"",[175]Sheet1!A468,"")</f>
        <v>4</v>
      </c>
      <c r="CJ536">
        <f>IF([176]Sheet1!A468&lt;&gt;"",[176]Sheet1!A468,"")</f>
        <v>588</v>
      </c>
      <c r="CK536" t="str">
        <f>IF([177]Sheet1!A468&lt;&gt;"",[177]Sheet1!A468,"")</f>
        <v/>
      </c>
      <c r="CL536" t="str">
        <f>IF([178]Sheet1!A468&lt;&gt;"",[178]Sheet1!A468,"")</f>
        <v/>
      </c>
    </row>
    <row r="537" spans="2:90">
      <c r="B537" t="str">
        <f>IF([90]Sheet1!A469&lt;&gt;"",[90]Sheet1!A469,"")</f>
        <v/>
      </c>
      <c r="C537" t="str">
        <f>IF([91]Sheet1!A469&lt;&gt;"",[91]Sheet1!A469,"")</f>
        <v/>
      </c>
      <c r="D537" t="str">
        <f>IF([92]Sheet1!A469&lt;&gt;"",[92]Sheet1!A469,"")</f>
        <v/>
      </c>
      <c r="E537" t="str">
        <f>IF([93]Sheet1!A469&lt;&gt;"",[93]Sheet1!A469,"")</f>
        <v/>
      </c>
      <c r="F537" t="str">
        <f>IF([94]Sheet1!A469&lt;&gt;"",[94]Sheet1!A469,"")</f>
        <v/>
      </c>
      <c r="G537" t="str">
        <f>IF([95]Sheet1!A469&lt;&gt;"",[95]Sheet1!A469,"")</f>
        <v/>
      </c>
      <c r="H537" t="str">
        <f>IF([96]Sheet1!A469&lt;&gt;"",[96]Sheet1!A469,"")</f>
        <v/>
      </c>
      <c r="I537" t="str">
        <f>IF([97]Sheet1!A469&lt;&gt;"",[97]Sheet1!A469,"")</f>
        <v/>
      </c>
      <c r="J537" t="str">
        <f>IF([98]Sheet1!A469&lt;&gt;"",[98]Sheet1!A469,"")</f>
        <v/>
      </c>
      <c r="K537" t="str">
        <f>IF([99]Sheet1!A469&lt;&gt;"",[99]Sheet1!A469,"")</f>
        <v/>
      </c>
      <c r="L537" t="str">
        <f>IF([100]Sheet1!A469&lt;&gt;"",[100]Sheet1!A469,"")</f>
        <v/>
      </c>
      <c r="M537" t="str">
        <f>IF([101]Sheet1!A469&lt;&gt;"",[101]Sheet1!A469,"")</f>
        <v/>
      </c>
      <c r="N537" t="str">
        <f>IF([102]Sheet1!A469&lt;&gt;"",[102]Sheet1!A469,"")</f>
        <v/>
      </c>
      <c r="O537" t="str">
        <f>IF([103]Sheet1!A469&lt;&gt;"",[103]Sheet1!A469,"")</f>
        <v/>
      </c>
      <c r="P537" t="str">
        <f>IF([104]Sheet1!A469&lt;&gt;"",[104]Sheet1!A469,"")</f>
        <v/>
      </c>
      <c r="Q537" t="str">
        <f>IF([105]Sheet1!A469&lt;&gt;"",[105]Sheet1!A469,"")</f>
        <v/>
      </c>
      <c r="R537" t="str">
        <f>IF([106]Sheet1!A469&lt;&gt;"",[106]Sheet1!A469,"")</f>
        <v/>
      </c>
      <c r="S537" t="str">
        <f>IF([107]Sheet1!A469&lt;&gt;"",[107]Sheet1!A469,"")</f>
        <v/>
      </c>
      <c r="T537" t="str">
        <f>IF([108]Sheet1!A469&lt;&gt;"",[108]Sheet1!A469,"")</f>
        <v/>
      </c>
      <c r="U537" t="str">
        <f>IF([109]Sheet1!A469&lt;&gt;"",[109]Sheet1!A469,"")</f>
        <v/>
      </c>
      <c r="V537" t="str">
        <f>IF([110]Sheet1!A469&lt;&gt;"",[110]Sheet1!A469,"")</f>
        <v/>
      </c>
      <c r="W537" t="str">
        <f>IF([111]Sheet1!A469&lt;&gt;"",[111]Sheet1!A469,"")</f>
        <v/>
      </c>
      <c r="X537" t="str">
        <f>IF([112]Sheet1!A469&lt;&gt;"",[112]Sheet1!A469,"")</f>
        <v/>
      </c>
      <c r="Y537" t="str">
        <f>IF([113]Sheet1!A469&lt;&gt;"",[113]Sheet1!A469,"")</f>
        <v/>
      </c>
      <c r="Z537" t="str">
        <f>IF([114]Sheet1!A469&lt;&gt;"",[114]Sheet1!A469,"")</f>
        <v/>
      </c>
      <c r="AA537" t="str">
        <f>IF([115]Sheet1!A469&lt;&gt;"",[115]Sheet1!A469,"")</f>
        <v/>
      </c>
      <c r="AB537" t="str">
        <f>IF([116]Sheet1!A469&lt;&gt;"",[116]Sheet1!A469,"")</f>
        <v/>
      </c>
      <c r="AC537" t="str">
        <f>IF([117]Sheet1!A469&lt;&gt;"",[117]Sheet1!A469,"")</f>
        <v/>
      </c>
      <c r="AD537" t="str">
        <f>IF([118]Sheet1!A469&lt;&gt;"",[118]Sheet1!A469,"")</f>
        <v/>
      </c>
      <c r="AE537" t="str">
        <f>IF([119]Sheet1!A469&lt;&gt;"",[119]Sheet1!A469,"")</f>
        <v/>
      </c>
      <c r="AF537" t="str">
        <f>IF([120]Sheet1!A469&lt;&gt;"",[120]Sheet1!A469,"")</f>
        <v/>
      </c>
      <c r="AG537" t="str">
        <f>IF([121]Sheet1!A469&lt;&gt;"",[121]Sheet1!A469,"")</f>
        <v/>
      </c>
      <c r="AH537" t="str">
        <f>IF([122]Sheet1!A469&lt;&gt;"",[122]Sheet1!A469,"")</f>
        <v/>
      </c>
      <c r="AI537" t="str">
        <f>IF([123]Sheet1!A469&lt;&gt;"",[123]Sheet1!A469,"")</f>
        <v/>
      </c>
      <c r="AJ537" t="str">
        <f>IF([124]Sheet1!A469&lt;&gt;"",[124]Sheet1!A469,"")</f>
        <v/>
      </c>
      <c r="AK537" t="str">
        <f>IF([125]Sheet1!A469&lt;&gt;"",[125]Sheet1!A469,"")</f>
        <v/>
      </c>
      <c r="AL537" t="str">
        <f>IF([126]Sheet1!A469&lt;&gt;"",[126]Sheet1!A469,"")</f>
        <v/>
      </c>
      <c r="AM537" t="str">
        <f>IF([127]Sheet1!A469&lt;&gt;"",[127]Sheet1!A469,"")</f>
        <v/>
      </c>
      <c r="AN537" t="str">
        <f>IF([128]Sheet1!A469&lt;&gt;"",[128]Sheet1!A469,"")</f>
        <v/>
      </c>
      <c r="AO537" t="str">
        <f>IF([129]Sheet1!A469&lt;&gt;"",[129]Sheet1!A469,"")</f>
        <v/>
      </c>
      <c r="AP537" t="str">
        <f>IF([130]Sheet1!A469&lt;&gt;"",[130]Sheet1!A469,"")</f>
        <v/>
      </c>
      <c r="AQ537" t="str">
        <f>IF([131]Sheet1!A469&lt;&gt;"",[131]Sheet1!A469,"")</f>
        <v/>
      </c>
      <c r="AR537" t="str">
        <f>IF([132]Sheet1!A469&lt;&gt;"",[132]Sheet1!A469,"")</f>
        <v/>
      </c>
      <c r="AS537" t="str">
        <f>IF([133]Sheet1!A469&lt;&gt;"",[133]Sheet1!A469,"")</f>
        <v/>
      </c>
      <c r="AT537" t="str">
        <f>IF([134]Sheet1!A469&lt;&gt;"",[134]Sheet1!A469,"")</f>
        <v/>
      </c>
      <c r="AU537" t="str">
        <f>IF([135]Sheet1!A469&lt;&gt;"",[135]Sheet1!A469,"")</f>
        <v/>
      </c>
      <c r="AV537" t="str">
        <f>IF([136]Sheet1!A469&lt;&gt;"",[136]Sheet1!A469,"")</f>
        <v/>
      </c>
      <c r="AW537" t="str">
        <f>IF([137]Sheet1!A469&lt;&gt;"",[137]Sheet1!A469,"")</f>
        <v/>
      </c>
      <c r="AX537" t="str">
        <f>IF([138]Sheet1!A469&lt;&gt;"",[138]Sheet1!A469,"")</f>
        <v/>
      </c>
      <c r="AY537" t="str">
        <f>IF([139]Sheet1!A469&lt;&gt;"",[139]Sheet1!A469,"")</f>
        <v/>
      </c>
      <c r="AZ537" t="str">
        <f>IF([140]Sheet1!A469&lt;&gt;"",[140]Sheet1!A469,"")</f>
        <v/>
      </c>
      <c r="BA537" t="str">
        <f>IF([141]Sheet1!A469&lt;&gt;"",[141]Sheet1!A469,"")</f>
        <v/>
      </c>
      <c r="BB537" t="str">
        <f>IF([142]Sheet1!A469&lt;&gt;"",[142]Sheet1!A469,"")</f>
        <v/>
      </c>
      <c r="BC537" t="str">
        <f>IF([143]Sheet1!A469&lt;&gt;"",[143]Sheet1!A469,"")</f>
        <v/>
      </c>
      <c r="BD537" t="str">
        <f>IF([144]Sheet1!A469&lt;&gt;"",[144]Sheet1!A469,"")</f>
        <v/>
      </c>
      <c r="BE537" t="str">
        <f>IF([145]Sheet1!A469&lt;&gt;"",[145]Sheet1!A469,"")</f>
        <v/>
      </c>
      <c r="BF537" t="str">
        <f>IF([146]Sheet1!A469&lt;&gt;"",[146]Sheet1!A469,"")</f>
        <v/>
      </c>
      <c r="BG537" t="str">
        <f>IF([147]Sheet1!A469&lt;&gt;"",[147]Sheet1!A469,"")</f>
        <v/>
      </c>
      <c r="BH537" t="str">
        <f>IF([148]Sheet1!A469&lt;&gt;"",[148]Sheet1!A469,"")</f>
        <v/>
      </c>
      <c r="BI537" t="str">
        <f>IF([149]Sheet1!A469&lt;&gt;"",[149]Sheet1!A469,"")</f>
        <v/>
      </c>
      <c r="BJ537" t="str">
        <f>IF([150]Sheet1!A469&lt;&gt;"",[150]Sheet1!A469,"")</f>
        <v/>
      </c>
      <c r="BK537" t="str">
        <f>IF([151]Sheet1!A469&lt;&gt;"",[151]Sheet1!A469,"")</f>
        <v/>
      </c>
      <c r="BL537" t="str">
        <f>IF([152]Sheet1!A469&lt;&gt;"",[152]Sheet1!A469,"")</f>
        <v/>
      </c>
      <c r="BM537" t="str">
        <f>IF([153]Sheet1!A469&lt;&gt;"",[153]Sheet1!A469,"")</f>
        <v/>
      </c>
      <c r="BN537" t="str">
        <f>IF([154]Sheet1!A469&lt;&gt;"",[154]Sheet1!A469,"")</f>
        <v/>
      </c>
      <c r="BO537" t="str">
        <f>IF([155]Sheet1!A469&lt;&gt;"",[155]Sheet1!A469,"")</f>
        <v/>
      </c>
      <c r="BP537">
        <f>IF([156]Sheet1!A469&lt;&gt;"",[156]Sheet1!A469,"")</f>
        <v>628</v>
      </c>
      <c r="BQ537">
        <f>IF([157]Sheet1!A469&lt;&gt;"",[157]Sheet1!A469,"")</f>
        <v>416</v>
      </c>
      <c r="BR537">
        <f>IF([158]Sheet1!A469&lt;&gt;"",[158]Sheet1!A469,"")</f>
        <v>53</v>
      </c>
      <c r="BS537">
        <f>IF([159]Sheet1!A469&lt;&gt;"",[159]Sheet1!A469,"")</f>
        <v>566</v>
      </c>
      <c r="BT537">
        <f>IF([160]Sheet1!A469&lt;&gt;"",[160]Sheet1!A469,"")</f>
        <v>631</v>
      </c>
      <c r="BU537">
        <f>IF([161]Sheet1!A469&lt;&gt;"",[161]Sheet1!A469,"")</f>
        <v>209</v>
      </c>
      <c r="BV537">
        <f>IF([162]Sheet1!A469&lt;&gt;"",[162]Sheet1!A469,"")</f>
        <v>237</v>
      </c>
      <c r="BW537">
        <f>IF([163]Sheet1!A469&lt;&gt;"",[163]Sheet1!A469,"")</f>
        <v>545</v>
      </c>
      <c r="BX537">
        <f>IF([164]Sheet1!A469&lt;&gt;"",[164]Sheet1!A469,"")</f>
        <v>8</v>
      </c>
      <c r="BY537">
        <f>IF([165]Sheet1!A469&lt;&gt;"",[165]Sheet1!A469,"")</f>
        <v>9</v>
      </c>
      <c r="BZ537">
        <f>IF([166]Sheet1!A469&lt;&gt;"",[166]Sheet1!A469,"")</f>
        <v>393</v>
      </c>
      <c r="CA537">
        <f>IF([167]Sheet1!A469&lt;&gt;"",[167]Sheet1!A469,"")</f>
        <v>566</v>
      </c>
      <c r="CB537">
        <f>IF([168]Sheet1!A469&lt;&gt;"",[168]Sheet1!A469,"")</f>
        <v>355</v>
      </c>
      <c r="CC537">
        <f>IF([169]Sheet1!A469&lt;&gt;"",[169]Sheet1!A469,"")</f>
        <v>274</v>
      </c>
      <c r="CD537">
        <f>IF([170]Sheet1!A469&lt;&gt;"",[170]Sheet1!A469,"")</f>
        <v>85</v>
      </c>
      <c r="CE537">
        <f>IF([171]Sheet1!A469&lt;&gt;"",[171]Sheet1!A469,"")</f>
        <v>66</v>
      </c>
      <c r="CF537">
        <f>IF([172]Sheet1!A469&lt;&gt;"",[172]Sheet1!A469,"")</f>
        <v>491</v>
      </c>
      <c r="CG537">
        <f>IF([173]Sheet1!A469&lt;&gt;"",[173]Sheet1!A469,"")</f>
        <v>537</v>
      </c>
      <c r="CH537">
        <f>IF([174]Sheet1!A469&lt;&gt;"",[174]Sheet1!A469,"")</f>
        <v>620</v>
      </c>
      <c r="CI537">
        <f>IF([175]Sheet1!A469&lt;&gt;"",[175]Sheet1!A469,"")</f>
        <v>454</v>
      </c>
      <c r="CJ537">
        <f>IF([176]Sheet1!A469&lt;&gt;"",[176]Sheet1!A469,"")</f>
        <v>210</v>
      </c>
      <c r="CK537" t="str">
        <f>IF([177]Sheet1!A469&lt;&gt;"",[177]Sheet1!A469,"")</f>
        <v/>
      </c>
      <c r="CL537" t="str">
        <f>IF([178]Sheet1!A469&lt;&gt;"",[178]Sheet1!A469,"")</f>
        <v/>
      </c>
    </row>
    <row r="538" spans="2:90">
      <c r="B538" t="str">
        <f>IF([90]Sheet1!A470&lt;&gt;"",[90]Sheet1!A470,"")</f>
        <v/>
      </c>
      <c r="C538" t="str">
        <f>IF([91]Sheet1!A470&lt;&gt;"",[91]Sheet1!A470,"")</f>
        <v/>
      </c>
      <c r="D538" t="str">
        <f>IF([92]Sheet1!A470&lt;&gt;"",[92]Sheet1!A470,"")</f>
        <v/>
      </c>
      <c r="E538" t="str">
        <f>IF([93]Sheet1!A470&lt;&gt;"",[93]Sheet1!A470,"")</f>
        <v/>
      </c>
      <c r="F538" t="str">
        <f>IF([94]Sheet1!A470&lt;&gt;"",[94]Sheet1!A470,"")</f>
        <v/>
      </c>
      <c r="G538" t="str">
        <f>IF([95]Sheet1!A470&lt;&gt;"",[95]Sheet1!A470,"")</f>
        <v/>
      </c>
      <c r="H538" t="str">
        <f>IF([96]Sheet1!A470&lt;&gt;"",[96]Sheet1!A470,"")</f>
        <v/>
      </c>
      <c r="I538" t="str">
        <f>IF([97]Sheet1!A470&lt;&gt;"",[97]Sheet1!A470,"")</f>
        <v/>
      </c>
      <c r="J538" t="str">
        <f>IF([98]Sheet1!A470&lt;&gt;"",[98]Sheet1!A470,"")</f>
        <v/>
      </c>
      <c r="K538" t="str">
        <f>IF([99]Sheet1!A470&lt;&gt;"",[99]Sheet1!A470,"")</f>
        <v/>
      </c>
      <c r="L538" t="str">
        <f>IF([100]Sheet1!A470&lt;&gt;"",[100]Sheet1!A470,"")</f>
        <v/>
      </c>
      <c r="M538" t="str">
        <f>IF([101]Sheet1!A470&lt;&gt;"",[101]Sheet1!A470,"")</f>
        <v/>
      </c>
      <c r="N538" t="str">
        <f>IF([102]Sheet1!A470&lt;&gt;"",[102]Sheet1!A470,"")</f>
        <v/>
      </c>
      <c r="O538" t="str">
        <f>IF([103]Sheet1!A470&lt;&gt;"",[103]Sheet1!A470,"")</f>
        <v/>
      </c>
      <c r="P538" t="str">
        <f>IF([104]Sheet1!A470&lt;&gt;"",[104]Sheet1!A470,"")</f>
        <v/>
      </c>
      <c r="Q538" t="str">
        <f>IF([105]Sheet1!A470&lt;&gt;"",[105]Sheet1!A470,"")</f>
        <v/>
      </c>
      <c r="R538" t="str">
        <f>IF([106]Sheet1!A470&lt;&gt;"",[106]Sheet1!A470,"")</f>
        <v/>
      </c>
      <c r="S538" t="str">
        <f>IF([107]Sheet1!A470&lt;&gt;"",[107]Sheet1!A470,"")</f>
        <v/>
      </c>
      <c r="T538" t="str">
        <f>IF([108]Sheet1!A470&lt;&gt;"",[108]Sheet1!A470,"")</f>
        <v/>
      </c>
      <c r="U538" t="str">
        <f>IF([109]Sheet1!A470&lt;&gt;"",[109]Sheet1!A470,"")</f>
        <v/>
      </c>
      <c r="V538" t="str">
        <f>IF([110]Sheet1!A470&lt;&gt;"",[110]Sheet1!A470,"")</f>
        <v/>
      </c>
      <c r="W538" t="str">
        <f>IF([111]Sheet1!A470&lt;&gt;"",[111]Sheet1!A470,"")</f>
        <v/>
      </c>
      <c r="X538" t="str">
        <f>IF([112]Sheet1!A470&lt;&gt;"",[112]Sheet1!A470,"")</f>
        <v/>
      </c>
      <c r="Y538" t="str">
        <f>IF([113]Sheet1!A470&lt;&gt;"",[113]Sheet1!A470,"")</f>
        <v/>
      </c>
      <c r="Z538" t="str">
        <f>IF([114]Sheet1!A470&lt;&gt;"",[114]Sheet1!A470,"")</f>
        <v/>
      </c>
      <c r="AA538" t="str">
        <f>IF([115]Sheet1!A470&lt;&gt;"",[115]Sheet1!A470,"")</f>
        <v/>
      </c>
      <c r="AB538" t="str">
        <f>IF([116]Sheet1!A470&lt;&gt;"",[116]Sheet1!A470,"")</f>
        <v/>
      </c>
      <c r="AC538" t="str">
        <f>IF([117]Sheet1!A470&lt;&gt;"",[117]Sheet1!A470,"")</f>
        <v/>
      </c>
      <c r="AD538" t="str">
        <f>IF([118]Sheet1!A470&lt;&gt;"",[118]Sheet1!A470,"")</f>
        <v/>
      </c>
      <c r="AE538" t="str">
        <f>IF([119]Sheet1!A470&lt;&gt;"",[119]Sheet1!A470,"")</f>
        <v/>
      </c>
      <c r="AF538" t="str">
        <f>IF([120]Sheet1!A470&lt;&gt;"",[120]Sheet1!A470,"")</f>
        <v/>
      </c>
      <c r="AG538" t="str">
        <f>IF([121]Sheet1!A470&lt;&gt;"",[121]Sheet1!A470,"")</f>
        <v/>
      </c>
      <c r="AH538" t="str">
        <f>IF([122]Sheet1!A470&lt;&gt;"",[122]Sheet1!A470,"")</f>
        <v/>
      </c>
      <c r="AI538" t="str">
        <f>IF([123]Sheet1!A470&lt;&gt;"",[123]Sheet1!A470,"")</f>
        <v/>
      </c>
      <c r="AJ538" t="str">
        <f>IF([124]Sheet1!A470&lt;&gt;"",[124]Sheet1!A470,"")</f>
        <v/>
      </c>
      <c r="AK538" t="str">
        <f>IF([125]Sheet1!A470&lt;&gt;"",[125]Sheet1!A470,"")</f>
        <v/>
      </c>
      <c r="AL538" t="str">
        <f>IF([126]Sheet1!A470&lt;&gt;"",[126]Sheet1!A470,"")</f>
        <v/>
      </c>
      <c r="AM538" t="str">
        <f>IF([127]Sheet1!A470&lt;&gt;"",[127]Sheet1!A470,"")</f>
        <v/>
      </c>
      <c r="AN538" t="str">
        <f>IF([128]Sheet1!A470&lt;&gt;"",[128]Sheet1!A470,"")</f>
        <v/>
      </c>
      <c r="AO538" t="str">
        <f>IF([129]Sheet1!A470&lt;&gt;"",[129]Sheet1!A470,"")</f>
        <v/>
      </c>
      <c r="AP538" t="str">
        <f>IF([130]Sheet1!A470&lt;&gt;"",[130]Sheet1!A470,"")</f>
        <v/>
      </c>
      <c r="AQ538" t="str">
        <f>IF([131]Sheet1!A470&lt;&gt;"",[131]Sheet1!A470,"")</f>
        <v/>
      </c>
      <c r="AR538" t="str">
        <f>IF([132]Sheet1!A470&lt;&gt;"",[132]Sheet1!A470,"")</f>
        <v/>
      </c>
      <c r="AS538" t="str">
        <f>IF([133]Sheet1!A470&lt;&gt;"",[133]Sheet1!A470,"")</f>
        <v/>
      </c>
      <c r="AT538" t="str">
        <f>IF([134]Sheet1!A470&lt;&gt;"",[134]Sheet1!A470,"")</f>
        <v/>
      </c>
      <c r="AU538" t="str">
        <f>IF([135]Sheet1!A470&lt;&gt;"",[135]Sheet1!A470,"")</f>
        <v/>
      </c>
      <c r="AV538" t="str">
        <f>IF([136]Sheet1!A470&lt;&gt;"",[136]Sheet1!A470,"")</f>
        <v/>
      </c>
      <c r="AW538" t="str">
        <f>IF([137]Sheet1!A470&lt;&gt;"",[137]Sheet1!A470,"")</f>
        <v/>
      </c>
      <c r="AX538" t="str">
        <f>IF([138]Sheet1!A470&lt;&gt;"",[138]Sheet1!A470,"")</f>
        <v/>
      </c>
      <c r="AY538" t="str">
        <f>IF([139]Sheet1!A470&lt;&gt;"",[139]Sheet1!A470,"")</f>
        <v/>
      </c>
      <c r="AZ538" t="str">
        <f>IF([140]Sheet1!A470&lt;&gt;"",[140]Sheet1!A470,"")</f>
        <v/>
      </c>
      <c r="BA538" t="str">
        <f>IF([141]Sheet1!A470&lt;&gt;"",[141]Sheet1!A470,"")</f>
        <v/>
      </c>
      <c r="BB538" t="str">
        <f>IF([142]Sheet1!A470&lt;&gt;"",[142]Sheet1!A470,"")</f>
        <v/>
      </c>
      <c r="BC538" t="str">
        <f>IF([143]Sheet1!A470&lt;&gt;"",[143]Sheet1!A470,"")</f>
        <v/>
      </c>
      <c r="BD538" t="str">
        <f>IF([144]Sheet1!A470&lt;&gt;"",[144]Sheet1!A470,"")</f>
        <v/>
      </c>
      <c r="BE538" t="str">
        <f>IF([145]Sheet1!A470&lt;&gt;"",[145]Sheet1!A470,"")</f>
        <v/>
      </c>
      <c r="BF538" t="str">
        <f>IF([146]Sheet1!A470&lt;&gt;"",[146]Sheet1!A470,"")</f>
        <v/>
      </c>
      <c r="BG538" t="str">
        <f>IF([147]Sheet1!A470&lt;&gt;"",[147]Sheet1!A470,"")</f>
        <v/>
      </c>
      <c r="BH538" t="str">
        <f>IF([148]Sheet1!A470&lt;&gt;"",[148]Sheet1!A470,"")</f>
        <v/>
      </c>
      <c r="BI538" t="str">
        <f>IF([149]Sheet1!A470&lt;&gt;"",[149]Sheet1!A470,"")</f>
        <v/>
      </c>
      <c r="BJ538" t="str">
        <f>IF([150]Sheet1!A470&lt;&gt;"",[150]Sheet1!A470,"")</f>
        <v/>
      </c>
      <c r="BK538" t="str">
        <f>IF([151]Sheet1!A470&lt;&gt;"",[151]Sheet1!A470,"")</f>
        <v/>
      </c>
      <c r="BL538" t="str">
        <f>IF([152]Sheet1!A470&lt;&gt;"",[152]Sheet1!A470,"")</f>
        <v/>
      </c>
      <c r="BM538" t="str">
        <f>IF([153]Sheet1!A470&lt;&gt;"",[153]Sheet1!A470,"")</f>
        <v/>
      </c>
      <c r="BN538" t="str">
        <f>IF([154]Sheet1!A470&lt;&gt;"",[154]Sheet1!A470,"")</f>
        <v/>
      </c>
      <c r="BO538" t="str">
        <f>IF([155]Sheet1!A470&lt;&gt;"",[155]Sheet1!A470,"")</f>
        <v/>
      </c>
      <c r="BP538">
        <f>IF([156]Sheet1!A470&lt;&gt;"",[156]Sheet1!A470,"")</f>
        <v>409</v>
      </c>
      <c r="BQ538">
        <f>IF([157]Sheet1!A470&lt;&gt;"",[157]Sheet1!A470,"")</f>
        <v>544</v>
      </c>
      <c r="BR538">
        <f>IF([158]Sheet1!A470&lt;&gt;"",[158]Sheet1!A470,"")</f>
        <v>227</v>
      </c>
      <c r="BS538">
        <f>IF([159]Sheet1!A470&lt;&gt;"",[159]Sheet1!A470,"")</f>
        <v>292</v>
      </c>
      <c r="BT538">
        <f>IF([160]Sheet1!A470&lt;&gt;"",[160]Sheet1!A470,"")</f>
        <v>316</v>
      </c>
      <c r="BU538">
        <f>IF([161]Sheet1!A470&lt;&gt;"",[161]Sheet1!A470,"")</f>
        <v>554</v>
      </c>
      <c r="BV538">
        <f>IF([162]Sheet1!A470&lt;&gt;"",[162]Sheet1!A470,"")</f>
        <v>663</v>
      </c>
      <c r="BW538">
        <f>IF([163]Sheet1!A470&lt;&gt;"",[163]Sheet1!A470,"")</f>
        <v>551</v>
      </c>
      <c r="BX538">
        <f>IF([164]Sheet1!A470&lt;&gt;"",[164]Sheet1!A470,"")</f>
        <v>111</v>
      </c>
      <c r="BY538">
        <f>IF([165]Sheet1!A470&lt;&gt;"",[165]Sheet1!A470,"")</f>
        <v>554</v>
      </c>
      <c r="BZ538">
        <f>IF([166]Sheet1!A470&lt;&gt;"",[166]Sheet1!A470,"")</f>
        <v>592</v>
      </c>
      <c r="CA538">
        <f>IF([167]Sheet1!A470&lt;&gt;"",[167]Sheet1!A470,"")</f>
        <v>475</v>
      </c>
      <c r="CB538">
        <f>IF([168]Sheet1!A470&lt;&gt;"",[168]Sheet1!A470,"")</f>
        <v>179</v>
      </c>
      <c r="CC538">
        <f>IF([169]Sheet1!A470&lt;&gt;"",[169]Sheet1!A470,"")</f>
        <v>481</v>
      </c>
      <c r="CD538">
        <f>IF([170]Sheet1!A470&lt;&gt;"",[170]Sheet1!A470,"")</f>
        <v>71</v>
      </c>
      <c r="CE538">
        <f>IF([171]Sheet1!A470&lt;&gt;"",[171]Sheet1!A470,"")</f>
        <v>660</v>
      </c>
      <c r="CF538">
        <f>IF([172]Sheet1!A470&lt;&gt;"",[172]Sheet1!A470,"")</f>
        <v>177</v>
      </c>
      <c r="CG538">
        <f>IF([173]Sheet1!A470&lt;&gt;"",[173]Sheet1!A470,"")</f>
        <v>389</v>
      </c>
      <c r="CH538">
        <f>IF([174]Sheet1!A470&lt;&gt;"",[174]Sheet1!A470,"")</f>
        <v>277</v>
      </c>
      <c r="CI538">
        <f>IF([175]Sheet1!A470&lt;&gt;"",[175]Sheet1!A470,"")</f>
        <v>19</v>
      </c>
      <c r="CJ538">
        <f>IF([176]Sheet1!A470&lt;&gt;"",[176]Sheet1!A470,"")</f>
        <v>300</v>
      </c>
      <c r="CK538" t="str">
        <f>IF([177]Sheet1!A470&lt;&gt;"",[177]Sheet1!A470,"")</f>
        <v/>
      </c>
      <c r="CL538" t="str">
        <f>IF([178]Sheet1!A470&lt;&gt;"",[178]Sheet1!A470,"")</f>
        <v/>
      </c>
    </row>
    <row r="539" spans="2:90">
      <c r="B539" t="str">
        <f>IF([90]Sheet1!A471&lt;&gt;"",[90]Sheet1!A471,"")</f>
        <v/>
      </c>
      <c r="C539" t="str">
        <f>IF([91]Sheet1!A471&lt;&gt;"",[91]Sheet1!A471,"")</f>
        <v/>
      </c>
      <c r="D539" t="str">
        <f>IF([92]Sheet1!A471&lt;&gt;"",[92]Sheet1!A471,"")</f>
        <v/>
      </c>
      <c r="E539" t="str">
        <f>IF([93]Sheet1!A471&lt;&gt;"",[93]Sheet1!A471,"")</f>
        <v/>
      </c>
      <c r="F539" t="str">
        <f>IF([94]Sheet1!A471&lt;&gt;"",[94]Sheet1!A471,"")</f>
        <v/>
      </c>
      <c r="G539" t="str">
        <f>IF([95]Sheet1!A471&lt;&gt;"",[95]Sheet1!A471,"")</f>
        <v/>
      </c>
      <c r="H539" t="str">
        <f>IF([96]Sheet1!A471&lt;&gt;"",[96]Sheet1!A471,"")</f>
        <v/>
      </c>
      <c r="I539" t="str">
        <f>IF([97]Sheet1!A471&lt;&gt;"",[97]Sheet1!A471,"")</f>
        <v/>
      </c>
      <c r="J539" t="str">
        <f>IF([98]Sheet1!A471&lt;&gt;"",[98]Sheet1!A471,"")</f>
        <v/>
      </c>
      <c r="K539" t="str">
        <f>IF([99]Sheet1!A471&lt;&gt;"",[99]Sheet1!A471,"")</f>
        <v/>
      </c>
      <c r="L539" t="str">
        <f>IF([100]Sheet1!A471&lt;&gt;"",[100]Sheet1!A471,"")</f>
        <v/>
      </c>
      <c r="M539" t="str">
        <f>IF([101]Sheet1!A471&lt;&gt;"",[101]Sheet1!A471,"")</f>
        <v/>
      </c>
      <c r="N539" t="str">
        <f>IF([102]Sheet1!A471&lt;&gt;"",[102]Sheet1!A471,"")</f>
        <v/>
      </c>
      <c r="O539" t="str">
        <f>IF([103]Sheet1!A471&lt;&gt;"",[103]Sheet1!A471,"")</f>
        <v/>
      </c>
      <c r="P539" t="str">
        <f>IF([104]Sheet1!A471&lt;&gt;"",[104]Sheet1!A471,"")</f>
        <v/>
      </c>
      <c r="Q539" t="str">
        <f>IF([105]Sheet1!A471&lt;&gt;"",[105]Sheet1!A471,"")</f>
        <v/>
      </c>
      <c r="R539" t="str">
        <f>IF([106]Sheet1!A471&lt;&gt;"",[106]Sheet1!A471,"")</f>
        <v/>
      </c>
      <c r="S539" t="str">
        <f>IF([107]Sheet1!A471&lt;&gt;"",[107]Sheet1!A471,"")</f>
        <v/>
      </c>
      <c r="T539" t="str">
        <f>IF([108]Sheet1!A471&lt;&gt;"",[108]Sheet1!A471,"")</f>
        <v/>
      </c>
      <c r="U539" t="str">
        <f>IF([109]Sheet1!A471&lt;&gt;"",[109]Sheet1!A471,"")</f>
        <v/>
      </c>
      <c r="V539" t="str">
        <f>IF([110]Sheet1!A471&lt;&gt;"",[110]Sheet1!A471,"")</f>
        <v/>
      </c>
      <c r="W539" t="str">
        <f>IF([111]Sheet1!A471&lt;&gt;"",[111]Sheet1!A471,"")</f>
        <v/>
      </c>
      <c r="X539" t="str">
        <f>IF([112]Sheet1!A471&lt;&gt;"",[112]Sheet1!A471,"")</f>
        <v/>
      </c>
      <c r="Y539" t="str">
        <f>IF([113]Sheet1!A471&lt;&gt;"",[113]Sheet1!A471,"")</f>
        <v/>
      </c>
      <c r="Z539" t="str">
        <f>IF([114]Sheet1!A471&lt;&gt;"",[114]Sheet1!A471,"")</f>
        <v/>
      </c>
      <c r="AA539" t="str">
        <f>IF([115]Sheet1!A471&lt;&gt;"",[115]Sheet1!A471,"")</f>
        <v/>
      </c>
      <c r="AB539" t="str">
        <f>IF([116]Sheet1!A471&lt;&gt;"",[116]Sheet1!A471,"")</f>
        <v/>
      </c>
      <c r="AC539" t="str">
        <f>IF([117]Sheet1!A471&lt;&gt;"",[117]Sheet1!A471,"")</f>
        <v/>
      </c>
      <c r="AD539" t="str">
        <f>IF([118]Sheet1!A471&lt;&gt;"",[118]Sheet1!A471,"")</f>
        <v/>
      </c>
      <c r="AE539" t="str">
        <f>IF([119]Sheet1!A471&lt;&gt;"",[119]Sheet1!A471,"")</f>
        <v/>
      </c>
      <c r="AF539" t="str">
        <f>IF([120]Sheet1!A471&lt;&gt;"",[120]Sheet1!A471,"")</f>
        <v/>
      </c>
      <c r="AG539" t="str">
        <f>IF([121]Sheet1!A471&lt;&gt;"",[121]Sheet1!A471,"")</f>
        <v/>
      </c>
      <c r="AH539" t="str">
        <f>IF([122]Sheet1!A471&lt;&gt;"",[122]Sheet1!A471,"")</f>
        <v/>
      </c>
      <c r="AI539" t="str">
        <f>IF([123]Sheet1!A471&lt;&gt;"",[123]Sheet1!A471,"")</f>
        <v/>
      </c>
      <c r="AJ539" t="str">
        <f>IF([124]Sheet1!A471&lt;&gt;"",[124]Sheet1!A471,"")</f>
        <v/>
      </c>
      <c r="AK539" t="str">
        <f>IF([125]Sheet1!A471&lt;&gt;"",[125]Sheet1!A471,"")</f>
        <v/>
      </c>
      <c r="AL539" t="str">
        <f>IF([126]Sheet1!A471&lt;&gt;"",[126]Sheet1!A471,"")</f>
        <v/>
      </c>
      <c r="AM539" t="str">
        <f>IF([127]Sheet1!A471&lt;&gt;"",[127]Sheet1!A471,"")</f>
        <v/>
      </c>
      <c r="AN539" t="str">
        <f>IF([128]Sheet1!A471&lt;&gt;"",[128]Sheet1!A471,"")</f>
        <v/>
      </c>
      <c r="AO539" t="str">
        <f>IF([129]Sheet1!A471&lt;&gt;"",[129]Sheet1!A471,"")</f>
        <v/>
      </c>
      <c r="AP539" t="str">
        <f>IF([130]Sheet1!A471&lt;&gt;"",[130]Sheet1!A471,"")</f>
        <v/>
      </c>
      <c r="AQ539" t="str">
        <f>IF([131]Sheet1!A471&lt;&gt;"",[131]Sheet1!A471,"")</f>
        <v/>
      </c>
      <c r="AR539" t="str">
        <f>IF([132]Sheet1!A471&lt;&gt;"",[132]Sheet1!A471,"")</f>
        <v/>
      </c>
      <c r="AS539" t="str">
        <f>IF([133]Sheet1!A471&lt;&gt;"",[133]Sheet1!A471,"")</f>
        <v/>
      </c>
      <c r="AT539" t="str">
        <f>IF([134]Sheet1!A471&lt;&gt;"",[134]Sheet1!A471,"")</f>
        <v/>
      </c>
      <c r="AU539" t="str">
        <f>IF([135]Sheet1!A471&lt;&gt;"",[135]Sheet1!A471,"")</f>
        <v/>
      </c>
      <c r="AV539" t="str">
        <f>IF([136]Sheet1!A471&lt;&gt;"",[136]Sheet1!A471,"")</f>
        <v/>
      </c>
      <c r="AW539" t="str">
        <f>IF([137]Sheet1!A471&lt;&gt;"",[137]Sheet1!A471,"")</f>
        <v/>
      </c>
      <c r="AX539" t="str">
        <f>IF([138]Sheet1!A471&lt;&gt;"",[138]Sheet1!A471,"")</f>
        <v/>
      </c>
      <c r="AY539" t="str">
        <f>IF([139]Sheet1!A471&lt;&gt;"",[139]Sheet1!A471,"")</f>
        <v/>
      </c>
      <c r="AZ539" t="str">
        <f>IF([140]Sheet1!A471&lt;&gt;"",[140]Sheet1!A471,"")</f>
        <v/>
      </c>
      <c r="BA539" t="str">
        <f>IF([141]Sheet1!A471&lt;&gt;"",[141]Sheet1!A471,"")</f>
        <v/>
      </c>
      <c r="BB539" t="str">
        <f>IF([142]Sheet1!A471&lt;&gt;"",[142]Sheet1!A471,"")</f>
        <v/>
      </c>
      <c r="BC539" t="str">
        <f>IF([143]Sheet1!A471&lt;&gt;"",[143]Sheet1!A471,"")</f>
        <v/>
      </c>
      <c r="BD539" t="str">
        <f>IF([144]Sheet1!A471&lt;&gt;"",[144]Sheet1!A471,"")</f>
        <v/>
      </c>
      <c r="BE539" t="str">
        <f>IF([145]Sheet1!A471&lt;&gt;"",[145]Sheet1!A471,"")</f>
        <v/>
      </c>
      <c r="BF539" t="str">
        <f>IF([146]Sheet1!A471&lt;&gt;"",[146]Sheet1!A471,"")</f>
        <v/>
      </c>
      <c r="BG539" t="str">
        <f>IF([147]Sheet1!A471&lt;&gt;"",[147]Sheet1!A471,"")</f>
        <v/>
      </c>
      <c r="BH539" t="str">
        <f>IF([148]Sheet1!A471&lt;&gt;"",[148]Sheet1!A471,"")</f>
        <v/>
      </c>
      <c r="BI539" t="str">
        <f>IF([149]Sheet1!A471&lt;&gt;"",[149]Sheet1!A471,"")</f>
        <v/>
      </c>
      <c r="BJ539" t="str">
        <f>IF([150]Sheet1!A471&lt;&gt;"",[150]Sheet1!A471,"")</f>
        <v/>
      </c>
      <c r="BK539" t="str">
        <f>IF([151]Sheet1!A471&lt;&gt;"",[151]Sheet1!A471,"")</f>
        <v/>
      </c>
      <c r="BL539" t="str">
        <f>IF([152]Sheet1!A471&lt;&gt;"",[152]Sheet1!A471,"")</f>
        <v/>
      </c>
      <c r="BM539" t="str">
        <f>IF([153]Sheet1!A471&lt;&gt;"",[153]Sheet1!A471,"")</f>
        <v/>
      </c>
      <c r="BN539" t="str">
        <f>IF([154]Sheet1!A471&lt;&gt;"",[154]Sheet1!A471,"")</f>
        <v/>
      </c>
      <c r="BO539" t="str">
        <f>IF([155]Sheet1!A471&lt;&gt;"",[155]Sheet1!A471,"")</f>
        <v/>
      </c>
      <c r="BP539">
        <f>IF([156]Sheet1!A471&lt;&gt;"",[156]Sheet1!A471,"")</f>
        <v>284</v>
      </c>
      <c r="BQ539">
        <f>IF([157]Sheet1!A471&lt;&gt;"",[157]Sheet1!A471,"")</f>
        <v>104</v>
      </c>
      <c r="BR539">
        <f>IF([158]Sheet1!A471&lt;&gt;"",[158]Sheet1!A471,"")</f>
        <v>550</v>
      </c>
      <c r="BS539">
        <f>IF([159]Sheet1!A471&lt;&gt;"",[159]Sheet1!A471,"")</f>
        <v>133</v>
      </c>
      <c r="BT539">
        <f>IF([160]Sheet1!A471&lt;&gt;"",[160]Sheet1!A471,"")</f>
        <v>526</v>
      </c>
      <c r="BU539">
        <f>IF([161]Sheet1!A471&lt;&gt;"",[161]Sheet1!A471,"")</f>
        <v>490</v>
      </c>
      <c r="BV539">
        <f>IF([162]Sheet1!A471&lt;&gt;"",[162]Sheet1!A471,"")</f>
        <v>421</v>
      </c>
      <c r="BW539">
        <f>IF([163]Sheet1!A471&lt;&gt;"",[163]Sheet1!A471,"")</f>
        <v>305</v>
      </c>
      <c r="BX539">
        <f>IF([164]Sheet1!A471&lt;&gt;"",[164]Sheet1!A471,"")</f>
        <v>624</v>
      </c>
      <c r="BY539">
        <f>IF([165]Sheet1!A471&lt;&gt;"",[165]Sheet1!A471,"")</f>
        <v>528</v>
      </c>
      <c r="BZ539">
        <f>IF([166]Sheet1!A471&lt;&gt;"",[166]Sheet1!A471,"")</f>
        <v>329</v>
      </c>
      <c r="CA539">
        <f>IF([167]Sheet1!A471&lt;&gt;"",[167]Sheet1!A471,"")</f>
        <v>287</v>
      </c>
      <c r="CB539">
        <f>IF([168]Sheet1!A471&lt;&gt;"",[168]Sheet1!A471,"")</f>
        <v>71</v>
      </c>
      <c r="CC539">
        <f>IF([169]Sheet1!A471&lt;&gt;"",[169]Sheet1!A471,"")</f>
        <v>396</v>
      </c>
      <c r="CD539">
        <f>IF([170]Sheet1!A471&lt;&gt;"",[170]Sheet1!A471,"")</f>
        <v>348</v>
      </c>
      <c r="CE539">
        <f>IF([171]Sheet1!A471&lt;&gt;"",[171]Sheet1!A471,"")</f>
        <v>283</v>
      </c>
      <c r="CF539">
        <f>IF([172]Sheet1!A471&lt;&gt;"",[172]Sheet1!A471,"")</f>
        <v>296</v>
      </c>
      <c r="CG539">
        <f>IF([173]Sheet1!A471&lt;&gt;"",[173]Sheet1!A471,"")</f>
        <v>263</v>
      </c>
      <c r="CH539">
        <f>IF([174]Sheet1!A471&lt;&gt;"",[174]Sheet1!A471,"")</f>
        <v>97</v>
      </c>
      <c r="CI539">
        <f>IF([175]Sheet1!A471&lt;&gt;"",[175]Sheet1!A471,"")</f>
        <v>574</v>
      </c>
      <c r="CJ539">
        <f>IF([176]Sheet1!A471&lt;&gt;"",[176]Sheet1!A471,"")</f>
        <v>76</v>
      </c>
      <c r="CK539" t="str">
        <f>IF([177]Sheet1!A471&lt;&gt;"",[177]Sheet1!A471,"")</f>
        <v/>
      </c>
      <c r="CL539" t="str">
        <f>IF([178]Sheet1!A471&lt;&gt;"",[178]Sheet1!A471,"")</f>
        <v/>
      </c>
    </row>
    <row r="540" spans="2:90">
      <c r="B540" t="str">
        <f>IF([90]Sheet1!A472&lt;&gt;"",[90]Sheet1!A472,"")</f>
        <v/>
      </c>
      <c r="C540" t="str">
        <f>IF([91]Sheet1!A472&lt;&gt;"",[91]Sheet1!A472,"")</f>
        <v/>
      </c>
      <c r="D540" t="str">
        <f>IF([92]Sheet1!A472&lt;&gt;"",[92]Sheet1!A472,"")</f>
        <v/>
      </c>
      <c r="E540" t="str">
        <f>IF([93]Sheet1!A472&lt;&gt;"",[93]Sheet1!A472,"")</f>
        <v/>
      </c>
      <c r="F540" t="str">
        <f>IF([94]Sheet1!A472&lt;&gt;"",[94]Sheet1!A472,"")</f>
        <v/>
      </c>
      <c r="G540" t="str">
        <f>IF([95]Sheet1!A472&lt;&gt;"",[95]Sheet1!A472,"")</f>
        <v/>
      </c>
      <c r="H540" t="str">
        <f>IF([96]Sheet1!A472&lt;&gt;"",[96]Sheet1!A472,"")</f>
        <v/>
      </c>
      <c r="I540" t="str">
        <f>IF([97]Sheet1!A472&lt;&gt;"",[97]Sheet1!A472,"")</f>
        <v/>
      </c>
      <c r="J540" t="str">
        <f>IF([98]Sheet1!A472&lt;&gt;"",[98]Sheet1!A472,"")</f>
        <v/>
      </c>
      <c r="K540" t="str">
        <f>IF([99]Sheet1!A472&lt;&gt;"",[99]Sheet1!A472,"")</f>
        <v/>
      </c>
      <c r="L540" t="str">
        <f>IF([100]Sheet1!A472&lt;&gt;"",[100]Sheet1!A472,"")</f>
        <v/>
      </c>
      <c r="M540" t="str">
        <f>IF([101]Sheet1!A472&lt;&gt;"",[101]Sheet1!A472,"")</f>
        <v/>
      </c>
      <c r="N540" t="str">
        <f>IF([102]Sheet1!A472&lt;&gt;"",[102]Sheet1!A472,"")</f>
        <v/>
      </c>
      <c r="O540" t="str">
        <f>IF([103]Sheet1!A472&lt;&gt;"",[103]Sheet1!A472,"")</f>
        <v/>
      </c>
      <c r="P540" t="str">
        <f>IF([104]Sheet1!A472&lt;&gt;"",[104]Sheet1!A472,"")</f>
        <v/>
      </c>
      <c r="Q540" t="str">
        <f>IF([105]Sheet1!A472&lt;&gt;"",[105]Sheet1!A472,"")</f>
        <v/>
      </c>
      <c r="R540" t="str">
        <f>IF([106]Sheet1!A472&lt;&gt;"",[106]Sheet1!A472,"")</f>
        <v/>
      </c>
      <c r="S540" t="str">
        <f>IF([107]Sheet1!A472&lt;&gt;"",[107]Sheet1!A472,"")</f>
        <v/>
      </c>
      <c r="T540" t="str">
        <f>IF([108]Sheet1!A472&lt;&gt;"",[108]Sheet1!A472,"")</f>
        <v/>
      </c>
      <c r="U540" t="str">
        <f>IF([109]Sheet1!A472&lt;&gt;"",[109]Sheet1!A472,"")</f>
        <v/>
      </c>
      <c r="V540" t="str">
        <f>IF([110]Sheet1!A472&lt;&gt;"",[110]Sheet1!A472,"")</f>
        <v/>
      </c>
      <c r="W540" t="str">
        <f>IF([111]Sheet1!A472&lt;&gt;"",[111]Sheet1!A472,"")</f>
        <v/>
      </c>
      <c r="X540" t="str">
        <f>IF([112]Sheet1!A472&lt;&gt;"",[112]Sheet1!A472,"")</f>
        <v/>
      </c>
      <c r="Y540" t="str">
        <f>IF([113]Sheet1!A472&lt;&gt;"",[113]Sheet1!A472,"")</f>
        <v/>
      </c>
      <c r="Z540" t="str">
        <f>IF([114]Sheet1!A472&lt;&gt;"",[114]Sheet1!A472,"")</f>
        <v/>
      </c>
      <c r="AA540" t="str">
        <f>IF([115]Sheet1!A472&lt;&gt;"",[115]Sheet1!A472,"")</f>
        <v/>
      </c>
      <c r="AB540" t="str">
        <f>IF([116]Sheet1!A472&lt;&gt;"",[116]Sheet1!A472,"")</f>
        <v/>
      </c>
      <c r="AC540" t="str">
        <f>IF([117]Sheet1!A472&lt;&gt;"",[117]Sheet1!A472,"")</f>
        <v/>
      </c>
      <c r="AD540" t="str">
        <f>IF([118]Sheet1!A472&lt;&gt;"",[118]Sheet1!A472,"")</f>
        <v/>
      </c>
      <c r="AE540" t="str">
        <f>IF([119]Sheet1!A472&lt;&gt;"",[119]Sheet1!A472,"")</f>
        <v/>
      </c>
      <c r="AF540" t="str">
        <f>IF([120]Sheet1!A472&lt;&gt;"",[120]Sheet1!A472,"")</f>
        <v/>
      </c>
      <c r="AG540" t="str">
        <f>IF([121]Sheet1!A472&lt;&gt;"",[121]Sheet1!A472,"")</f>
        <v/>
      </c>
      <c r="AH540" t="str">
        <f>IF([122]Sheet1!A472&lt;&gt;"",[122]Sheet1!A472,"")</f>
        <v/>
      </c>
      <c r="AI540" t="str">
        <f>IF([123]Sheet1!A472&lt;&gt;"",[123]Sheet1!A472,"")</f>
        <v/>
      </c>
      <c r="AJ540" t="str">
        <f>IF([124]Sheet1!A472&lt;&gt;"",[124]Sheet1!A472,"")</f>
        <v/>
      </c>
      <c r="AK540" t="str">
        <f>IF([125]Sheet1!A472&lt;&gt;"",[125]Sheet1!A472,"")</f>
        <v/>
      </c>
      <c r="AL540" t="str">
        <f>IF([126]Sheet1!A472&lt;&gt;"",[126]Sheet1!A472,"")</f>
        <v/>
      </c>
      <c r="AM540" t="str">
        <f>IF([127]Sheet1!A472&lt;&gt;"",[127]Sheet1!A472,"")</f>
        <v/>
      </c>
      <c r="AN540" t="str">
        <f>IF([128]Sheet1!A472&lt;&gt;"",[128]Sheet1!A472,"")</f>
        <v/>
      </c>
      <c r="AO540" t="str">
        <f>IF([129]Sheet1!A472&lt;&gt;"",[129]Sheet1!A472,"")</f>
        <v/>
      </c>
      <c r="AP540" t="str">
        <f>IF([130]Sheet1!A472&lt;&gt;"",[130]Sheet1!A472,"")</f>
        <v/>
      </c>
      <c r="AQ540" t="str">
        <f>IF([131]Sheet1!A472&lt;&gt;"",[131]Sheet1!A472,"")</f>
        <v/>
      </c>
      <c r="AR540" t="str">
        <f>IF([132]Sheet1!A472&lt;&gt;"",[132]Sheet1!A472,"")</f>
        <v/>
      </c>
      <c r="AS540" t="str">
        <f>IF([133]Sheet1!A472&lt;&gt;"",[133]Sheet1!A472,"")</f>
        <v/>
      </c>
      <c r="AT540" t="str">
        <f>IF([134]Sheet1!A472&lt;&gt;"",[134]Sheet1!A472,"")</f>
        <v/>
      </c>
      <c r="AU540" t="str">
        <f>IF([135]Sheet1!A472&lt;&gt;"",[135]Sheet1!A472,"")</f>
        <v/>
      </c>
      <c r="AV540" t="str">
        <f>IF([136]Sheet1!A472&lt;&gt;"",[136]Sheet1!A472,"")</f>
        <v/>
      </c>
      <c r="AW540" t="str">
        <f>IF([137]Sheet1!A472&lt;&gt;"",[137]Sheet1!A472,"")</f>
        <v/>
      </c>
      <c r="AX540" t="str">
        <f>IF([138]Sheet1!A472&lt;&gt;"",[138]Sheet1!A472,"")</f>
        <v/>
      </c>
      <c r="AY540" t="str">
        <f>IF([139]Sheet1!A472&lt;&gt;"",[139]Sheet1!A472,"")</f>
        <v/>
      </c>
      <c r="AZ540" t="str">
        <f>IF([140]Sheet1!A472&lt;&gt;"",[140]Sheet1!A472,"")</f>
        <v/>
      </c>
      <c r="BA540" t="str">
        <f>IF([141]Sheet1!A472&lt;&gt;"",[141]Sheet1!A472,"")</f>
        <v/>
      </c>
      <c r="BB540" t="str">
        <f>IF([142]Sheet1!A472&lt;&gt;"",[142]Sheet1!A472,"")</f>
        <v/>
      </c>
      <c r="BC540" t="str">
        <f>IF([143]Sheet1!A472&lt;&gt;"",[143]Sheet1!A472,"")</f>
        <v/>
      </c>
      <c r="BD540" t="str">
        <f>IF([144]Sheet1!A472&lt;&gt;"",[144]Sheet1!A472,"")</f>
        <v/>
      </c>
      <c r="BE540" t="str">
        <f>IF([145]Sheet1!A472&lt;&gt;"",[145]Sheet1!A472,"")</f>
        <v/>
      </c>
      <c r="BF540" t="str">
        <f>IF([146]Sheet1!A472&lt;&gt;"",[146]Sheet1!A472,"")</f>
        <v/>
      </c>
      <c r="BG540" t="str">
        <f>IF([147]Sheet1!A472&lt;&gt;"",[147]Sheet1!A472,"")</f>
        <v/>
      </c>
      <c r="BH540" t="str">
        <f>IF([148]Sheet1!A472&lt;&gt;"",[148]Sheet1!A472,"")</f>
        <v/>
      </c>
      <c r="BI540" t="str">
        <f>IF([149]Sheet1!A472&lt;&gt;"",[149]Sheet1!A472,"")</f>
        <v/>
      </c>
      <c r="BJ540" t="str">
        <f>IF([150]Sheet1!A472&lt;&gt;"",[150]Sheet1!A472,"")</f>
        <v/>
      </c>
      <c r="BK540" t="str">
        <f>IF([151]Sheet1!A472&lt;&gt;"",[151]Sheet1!A472,"")</f>
        <v/>
      </c>
      <c r="BL540" t="str">
        <f>IF([152]Sheet1!A472&lt;&gt;"",[152]Sheet1!A472,"")</f>
        <v/>
      </c>
      <c r="BM540" t="str">
        <f>IF([153]Sheet1!A472&lt;&gt;"",[153]Sheet1!A472,"")</f>
        <v/>
      </c>
      <c r="BN540" t="str">
        <f>IF([154]Sheet1!A472&lt;&gt;"",[154]Sheet1!A472,"")</f>
        <v/>
      </c>
      <c r="BO540" t="str">
        <f>IF([155]Sheet1!A472&lt;&gt;"",[155]Sheet1!A472,"")</f>
        <v/>
      </c>
      <c r="BP540">
        <f>IF([156]Sheet1!A472&lt;&gt;"",[156]Sheet1!A472,"")</f>
        <v>434</v>
      </c>
      <c r="BQ540">
        <f>IF([157]Sheet1!A472&lt;&gt;"",[157]Sheet1!A472,"")</f>
        <v>549</v>
      </c>
      <c r="BR540">
        <f>IF([158]Sheet1!A472&lt;&gt;"",[158]Sheet1!A472,"")</f>
        <v>582</v>
      </c>
      <c r="BS540">
        <f>IF([159]Sheet1!A472&lt;&gt;"",[159]Sheet1!A472,"")</f>
        <v>36</v>
      </c>
      <c r="BT540">
        <f>IF([160]Sheet1!A472&lt;&gt;"",[160]Sheet1!A472,"")</f>
        <v>86</v>
      </c>
      <c r="BU540">
        <f>IF([161]Sheet1!A472&lt;&gt;"",[161]Sheet1!A472,"")</f>
        <v>96</v>
      </c>
      <c r="BV540">
        <f>IF([162]Sheet1!A472&lt;&gt;"",[162]Sheet1!A472,"")</f>
        <v>204</v>
      </c>
      <c r="BW540">
        <f>IF([163]Sheet1!A472&lt;&gt;"",[163]Sheet1!A472,"")</f>
        <v>468</v>
      </c>
      <c r="BX540">
        <f>IF([164]Sheet1!A472&lt;&gt;"",[164]Sheet1!A472,"")</f>
        <v>393</v>
      </c>
      <c r="BY540">
        <f>IF([165]Sheet1!A472&lt;&gt;"",[165]Sheet1!A472,"")</f>
        <v>244</v>
      </c>
      <c r="BZ540">
        <f>IF([166]Sheet1!A472&lt;&gt;"",[166]Sheet1!A472,"")</f>
        <v>561</v>
      </c>
      <c r="CA540">
        <f>IF([167]Sheet1!A472&lt;&gt;"",[167]Sheet1!A472,"")</f>
        <v>353</v>
      </c>
      <c r="CB540">
        <f>IF([168]Sheet1!A472&lt;&gt;"",[168]Sheet1!A472,"")</f>
        <v>610</v>
      </c>
      <c r="CC540">
        <f>IF([169]Sheet1!A472&lt;&gt;"",[169]Sheet1!A472,"")</f>
        <v>193</v>
      </c>
      <c r="CD540">
        <f>IF([170]Sheet1!A472&lt;&gt;"",[170]Sheet1!A472,"")</f>
        <v>536</v>
      </c>
      <c r="CE540">
        <f>IF([171]Sheet1!A472&lt;&gt;"",[171]Sheet1!A472,"")</f>
        <v>171</v>
      </c>
      <c r="CF540">
        <f>IF([172]Sheet1!A472&lt;&gt;"",[172]Sheet1!A472,"")</f>
        <v>303</v>
      </c>
      <c r="CG540">
        <f>IF([173]Sheet1!A472&lt;&gt;"",[173]Sheet1!A472,"")</f>
        <v>477</v>
      </c>
      <c r="CH540">
        <f>IF([174]Sheet1!A472&lt;&gt;"",[174]Sheet1!A472,"")</f>
        <v>607</v>
      </c>
      <c r="CI540">
        <f>IF([175]Sheet1!A472&lt;&gt;"",[175]Sheet1!A472,"")</f>
        <v>189</v>
      </c>
      <c r="CJ540">
        <f>IF([176]Sheet1!A472&lt;&gt;"",[176]Sheet1!A472,"")</f>
        <v>181</v>
      </c>
      <c r="CK540" t="str">
        <f>IF([177]Sheet1!A472&lt;&gt;"",[177]Sheet1!A472,"")</f>
        <v/>
      </c>
      <c r="CL540" t="str">
        <f>IF([178]Sheet1!A472&lt;&gt;"",[178]Sheet1!A472,"")</f>
        <v/>
      </c>
    </row>
    <row r="541" spans="2:90">
      <c r="B541" t="str">
        <f>IF([90]Sheet1!A473&lt;&gt;"",[90]Sheet1!A473,"")</f>
        <v/>
      </c>
      <c r="C541" t="str">
        <f>IF([91]Sheet1!A473&lt;&gt;"",[91]Sheet1!A473,"")</f>
        <v/>
      </c>
      <c r="D541" t="str">
        <f>IF([92]Sheet1!A473&lt;&gt;"",[92]Sheet1!A473,"")</f>
        <v/>
      </c>
      <c r="E541" t="str">
        <f>IF([93]Sheet1!A473&lt;&gt;"",[93]Sheet1!A473,"")</f>
        <v/>
      </c>
      <c r="F541" t="str">
        <f>IF([94]Sheet1!A473&lt;&gt;"",[94]Sheet1!A473,"")</f>
        <v/>
      </c>
      <c r="G541" t="str">
        <f>IF([95]Sheet1!A473&lt;&gt;"",[95]Sheet1!A473,"")</f>
        <v/>
      </c>
      <c r="H541" t="str">
        <f>IF([96]Sheet1!A473&lt;&gt;"",[96]Sheet1!A473,"")</f>
        <v/>
      </c>
      <c r="I541" t="str">
        <f>IF([97]Sheet1!A473&lt;&gt;"",[97]Sheet1!A473,"")</f>
        <v/>
      </c>
      <c r="J541" t="str">
        <f>IF([98]Sheet1!A473&lt;&gt;"",[98]Sheet1!A473,"")</f>
        <v/>
      </c>
      <c r="K541" t="str">
        <f>IF([99]Sheet1!A473&lt;&gt;"",[99]Sheet1!A473,"")</f>
        <v/>
      </c>
      <c r="L541" t="str">
        <f>IF([100]Sheet1!A473&lt;&gt;"",[100]Sheet1!A473,"")</f>
        <v/>
      </c>
      <c r="M541" t="str">
        <f>IF([101]Sheet1!A473&lt;&gt;"",[101]Sheet1!A473,"")</f>
        <v/>
      </c>
      <c r="N541" t="str">
        <f>IF([102]Sheet1!A473&lt;&gt;"",[102]Sheet1!A473,"")</f>
        <v/>
      </c>
      <c r="O541" t="str">
        <f>IF([103]Sheet1!A473&lt;&gt;"",[103]Sheet1!A473,"")</f>
        <v/>
      </c>
      <c r="P541" t="str">
        <f>IF([104]Sheet1!A473&lt;&gt;"",[104]Sheet1!A473,"")</f>
        <v/>
      </c>
      <c r="Q541" t="str">
        <f>IF([105]Sheet1!A473&lt;&gt;"",[105]Sheet1!A473,"")</f>
        <v/>
      </c>
      <c r="R541" t="str">
        <f>IF([106]Sheet1!A473&lt;&gt;"",[106]Sheet1!A473,"")</f>
        <v/>
      </c>
      <c r="S541" t="str">
        <f>IF([107]Sheet1!A473&lt;&gt;"",[107]Sheet1!A473,"")</f>
        <v/>
      </c>
      <c r="T541" t="str">
        <f>IF([108]Sheet1!A473&lt;&gt;"",[108]Sheet1!A473,"")</f>
        <v/>
      </c>
      <c r="U541" t="str">
        <f>IF([109]Sheet1!A473&lt;&gt;"",[109]Sheet1!A473,"")</f>
        <v/>
      </c>
      <c r="V541" t="str">
        <f>IF([110]Sheet1!A473&lt;&gt;"",[110]Sheet1!A473,"")</f>
        <v/>
      </c>
      <c r="W541" t="str">
        <f>IF([111]Sheet1!A473&lt;&gt;"",[111]Sheet1!A473,"")</f>
        <v/>
      </c>
      <c r="X541" t="str">
        <f>IF([112]Sheet1!A473&lt;&gt;"",[112]Sheet1!A473,"")</f>
        <v/>
      </c>
      <c r="Y541" t="str">
        <f>IF([113]Sheet1!A473&lt;&gt;"",[113]Sheet1!A473,"")</f>
        <v/>
      </c>
      <c r="Z541" t="str">
        <f>IF([114]Sheet1!A473&lt;&gt;"",[114]Sheet1!A473,"")</f>
        <v/>
      </c>
      <c r="AA541" t="str">
        <f>IF([115]Sheet1!A473&lt;&gt;"",[115]Sheet1!A473,"")</f>
        <v/>
      </c>
      <c r="AB541" t="str">
        <f>IF([116]Sheet1!A473&lt;&gt;"",[116]Sheet1!A473,"")</f>
        <v/>
      </c>
      <c r="AC541" t="str">
        <f>IF([117]Sheet1!A473&lt;&gt;"",[117]Sheet1!A473,"")</f>
        <v/>
      </c>
      <c r="AD541" t="str">
        <f>IF([118]Sheet1!A473&lt;&gt;"",[118]Sheet1!A473,"")</f>
        <v/>
      </c>
      <c r="AE541" t="str">
        <f>IF([119]Sheet1!A473&lt;&gt;"",[119]Sheet1!A473,"")</f>
        <v/>
      </c>
      <c r="AF541" t="str">
        <f>IF([120]Sheet1!A473&lt;&gt;"",[120]Sheet1!A473,"")</f>
        <v/>
      </c>
      <c r="AG541" t="str">
        <f>IF([121]Sheet1!A473&lt;&gt;"",[121]Sheet1!A473,"")</f>
        <v/>
      </c>
      <c r="AH541" t="str">
        <f>IF([122]Sheet1!A473&lt;&gt;"",[122]Sheet1!A473,"")</f>
        <v/>
      </c>
      <c r="AI541" t="str">
        <f>IF([123]Sheet1!A473&lt;&gt;"",[123]Sheet1!A473,"")</f>
        <v/>
      </c>
      <c r="AJ541" t="str">
        <f>IF([124]Sheet1!A473&lt;&gt;"",[124]Sheet1!A473,"")</f>
        <v/>
      </c>
      <c r="AK541" t="str">
        <f>IF([125]Sheet1!A473&lt;&gt;"",[125]Sheet1!A473,"")</f>
        <v/>
      </c>
      <c r="AL541" t="str">
        <f>IF([126]Sheet1!A473&lt;&gt;"",[126]Sheet1!A473,"")</f>
        <v/>
      </c>
      <c r="AM541" t="str">
        <f>IF([127]Sheet1!A473&lt;&gt;"",[127]Sheet1!A473,"")</f>
        <v/>
      </c>
      <c r="AN541" t="str">
        <f>IF([128]Sheet1!A473&lt;&gt;"",[128]Sheet1!A473,"")</f>
        <v/>
      </c>
      <c r="AO541" t="str">
        <f>IF([129]Sheet1!A473&lt;&gt;"",[129]Sheet1!A473,"")</f>
        <v/>
      </c>
      <c r="AP541" t="str">
        <f>IF([130]Sheet1!A473&lt;&gt;"",[130]Sheet1!A473,"")</f>
        <v/>
      </c>
      <c r="AQ541" t="str">
        <f>IF([131]Sheet1!A473&lt;&gt;"",[131]Sheet1!A473,"")</f>
        <v/>
      </c>
      <c r="AR541" t="str">
        <f>IF([132]Sheet1!A473&lt;&gt;"",[132]Sheet1!A473,"")</f>
        <v/>
      </c>
      <c r="AS541" t="str">
        <f>IF([133]Sheet1!A473&lt;&gt;"",[133]Sheet1!A473,"")</f>
        <v/>
      </c>
      <c r="AT541" t="str">
        <f>IF([134]Sheet1!A473&lt;&gt;"",[134]Sheet1!A473,"")</f>
        <v/>
      </c>
      <c r="AU541" t="str">
        <f>IF([135]Sheet1!A473&lt;&gt;"",[135]Sheet1!A473,"")</f>
        <v/>
      </c>
      <c r="AV541" t="str">
        <f>IF([136]Sheet1!A473&lt;&gt;"",[136]Sheet1!A473,"")</f>
        <v/>
      </c>
      <c r="AW541" t="str">
        <f>IF([137]Sheet1!A473&lt;&gt;"",[137]Sheet1!A473,"")</f>
        <v/>
      </c>
      <c r="AX541" t="str">
        <f>IF([138]Sheet1!A473&lt;&gt;"",[138]Sheet1!A473,"")</f>
        <v/>
      </c>
      <c r="AY541" t="str">
        <f>IF([139]Sheet1!A473&lt;&gt;"",[139]Sheet1!A473,"")</f>
        <v/>
      </c>
      <c r="AZ541" t="str">
        <f>IF([140]Sheet1!A473&lt;&gt;"",[140]Sheet1!A473,"")</f>
        <v/>
      </c>
      <c r="BA541" t="str">
        <f>IF([141]Sheet1!A473&lt;&gt;"",[141]Sheet1!A473,"")</f>
        <v/>
      </c>
      <c r="BB541" t="str">
        <f>IF([142]Sheet1!A473&lt;&gt;"",[142]Sheet1!A473,"")</f>
        <v/>
      </c>
      <c r="BC541" t="str">
        <f>IF([143]Sheet1!A473&lt;&gt;"",[143]Sheet1!A473,"")</f>
        <v/>
      </c>
      <c r="BD541" t="str">
        <f>IF([144]Sheet1!A473&lt;&gt;"",[144]Sheet1!A473,"")</f>
        <v/>
      </c>
      <c r="BE541" t="str">
        <f>IF([145]Sheet1!A473&lt;&gt;"",[145]Sheet1!A473,"")</f>
        <v/>
      </c>
      <c r="BF541" t="str">
        <f>IF([146]Sheet1!A473&lt;&gt;"",[146]Sheet1!A473,"")</f>
        <v/>
      </c>
      <c r="BG541" t="str">
        <f>IF([147]Sheet1!A473&lt;&gt;"",[147]Sheet1!A473,"")</f>
        <v/>
      </c>
      <c r="BH541" t="str">
        <f>IF([148]Sheet1!A473&lt;&gt;"",[148]Sheet1!A473,"")</f>
        <v/>
      </c>
      <c r="BI541" t="str">
        <f>IF([149]Sheet1!A473&lt;&gt;"",[149]Sheet1!A473,"")</f>
        <v/>
      </c>
      <c r="BJ541" t="str">
        <f>IF([150]Sheet1!A473&lt;&gt;"",[150]Sheet1!A473,"")</f>
        <v/>
      </c>
      <c r="BK541" t="str">
        <f>IF([151]Sheet1!A473&lt;&gt;"",[151]Sheet1!A473,"")</f>
        <v/>
      </c>
      <c r="BL541" t="str">
        <f>IF([152]Sheet1!A473&lt;&gt;"",[152]Sheet1!A473,"")</f>
        <v/>
      </c>
      <c r="BM541" t="str">
        <f>IF([153]Sheet1!A473&lt;&gt;"",[153]Sheet1!A473,"")</f>
        <v/>
      </c>
      <c r="BN541" t="str">
        <f>IF([154]Sheet1!A473&lt;&gt;"",[154]Sheet1!A473,"")</f>
        <v/>
      </c>
      <c r="BO541" t="str">
        <f>IF([155]Sheet1!A473&lt;&gt;"",[155]Sheet1!A473,"")</f>
        <v/>
      </c>
      <c r="BP541">
        <f>IF([156]Sheet1!A473&lt;&gt;"",[156]Sheet1!A473,"")</f>
        <v>107</v>
      </c>
      <c r="BQ541">
        <f>IF([157]Sheet1!A473&lt;&gt;"",[157]Sheet1!A473,"")</f>
        <v>385</v>
      </c>
      <c r="BR541">
        <f>IF([158]Sheet1!A473&lt;&gt;"",[158]Sheet1!A473,"")</f>
        <v>430</v>
      </c>
      <c r="BS541">
        <f>IF([159]Sheet1!A473&lt;&gt;"",[159]Sheet1!A473,"")</f>
        <v>12</v>
      </c>
      <c r="BT541">
        <f>IF([160]Sheet1!A473&lt;&gt;"",[160]Sheet1!A473,"")</f>
        <v>648</v>
      </c>
      <c r="BU541">
        <f>IF([161]Sheet1!A473&lt;&gt;"",[161]Sheet1!A473,"")</f>
        <v>26</v>
      </c>
      <c r="BV541">
        <f>IF([162]Sheet1!A473&lt;&gt;"",[162]Sheet1!A473,"")</f>
        <v>107</v>
      </c>
      <c r="BW541">
        <f>IF([163]Sheet1!A473&lt;&gt;"",[163]Sheet1!A473,"")</f>
        <v>438</v>
      </c>
      <c r="BX541">
        <f>IF([164]Sheet1!A473&lt;&gt;"",[164]Sheet1!A473,"")</f>
        <v>102</v>
      </c>
      <c r="BY541">
        <f>IF([165]Sheet1!A473&lt;&gt;"",[165]Sheet1!A473,"")</f>
        <v>265</v>
      </c>
      <c r="BZ541">
        <f>IF([166]Sheet1!A473&lt;&gt;"",[166]Sheet1!A473,"")</f>
        <v>597</v>
      </c>
      <c r="CA541">
        <f>IF([167]Sheet1!A473&lt;&gt;"",[167]Sheet1!A473,"")</f>
        <v>167</v>
      </c>
      <c r="CB541">
        <f>IF([168]Sheet1!A473&lt;&gt;"",[168]Sheet1!A473,"")</f>
        <v>645</v>
      </c>
      <c r="CC541">
        <f>IF([169]Sheet1!A473&lt;&gt;"",[169]Sheet1!A473,"")</f>
        <v>37</v>
      </c>
      <c r="CD541">
        <f>IF([170]Sheet1!A473&lt;&gt;"",[170]Sheet1!A473,"")</f>
        <v>599</v>
      </c>
      <c r="CE541">
        <f>IF([171]Sheet1!A473&lt;&gt;"",[171]Sheet1!A473,"")</f>
        <v>318</v>
      </c>
      <c r="CF541">
        <f>IF([172]Sheet1!A473&lt;&gt;"",[172]Sheet1!A473,"")</f>
        <v>206</v>
      </c>
      <c r="CG541">
        <f>IF([173]Sheet1!A473&lt;&gt;"",[173]Sheet1!A473,"")</f>
        <v>122</v>
      </c>
      <c r="CH541">
        <f>IF([174]Sheet1!A473&lt;&gt;"",[174]Sheet1!A473,"")</f>
        <v>494</v>
      </c>
      <c r="CI541">
        <f>IF([175]Sheet1!A473&lt;&gt;"",[175]Sheet1!A473,"")</f>
        <v>89</v>
      </c>
      <c r="CJ541">
        <f>IF([176]Sheet1!A473&lt;&gt;"",[176]Sheet1!A473,"")</f>
        <v>314</v>
      </c>
      <c r="CK541" t="str">
        <f>IF([177]Sheet1!A473&lt;&gt;"",[177]Sheet1!A473,"")</f>
        <v/>
      </c>
      <c r="CL541" t="str">
        <f>IF([178]Sheet1!A473&lt;&gt;"",[178]Sheet1!A473,"")</f>
        <v/>
      </c>
    </row>
    <row r="542" spans="2:90">
      <c r="B542" t="str">
        <f>IF([90]Sheet1!A474&lt;&gt;"",[90]Sheet1!A474,"")</f>
        <v/>
      </c>
      <c r="C542" t="str">
        <f>IF([91]Sheet1!A474&lt;&gt;"",[91]Sheet1!A474,"")</f>
        <v/>
      </c>
      <c r="D542" t="str">
        <f>IF([92]Sheet1!A474&lt;&gt;"",[92]Sheet1!A474,"")</f>
        <v/>
      </c>
      <c r="E542" t="str">
        <f>IF([93]Sheet1!A474&lt;&gt;"",[93]Sheet1!A474,"")</f>
        <v/>
      </c>
      <c r="F542" t="str">
        <f>IF([94]Sheet1!A474&lt;&gt;"",[94]Sheet1!A474,"")</f>
        <v/>
      </c>
      <c r="G542" t="str">
        <f>IF([95]Sheet1!A474&lt;&gt;"",[95]Sheet1!A474,"")</f>
        <v/>
      </c>
      <c r="H542" t="str">
        <f>IF([96]Sheet1!A474&lt;&gt;"",[96]Sheet1!A474,"")</f>
        <v/>
      </c>
      <c r="I542" t="str">
        <f>IF([97]Sheet1!A474&lt;&gt;"",[97]Sheet1!A474,"")</f>
        <v/>
      </c>
      <c r="J542" t="str">
        <f>IF([98]Sheet1!A474&lt;&gt;"",[98]Sheet1!A474,"")</f>
        <v/>
      </c>
      <c r="K542" t="str">
        <f>IF([99]Sheet1!A474&lt;&gt;"",[99]Sheet1!A474,"")</f>
        <v/>
      </c>
      <c r="L542" t="str">
        <f>IF([100]Sheet1!A474&lt;&gt;"",[100]Sheet1!A474,"")</f>
        <v/>
      </c>
      <c r="M542" t="str">
        <f>IF([101]Sheet1!A474&lt;&gt;"",[101]Sheet1!A474,"")</f>
        <v/>
      </c>
      <c r="N542" t="str">
        <f>IF([102]Sheet1!A474&lt;&gt;"",[102]Sheet1!A474,"")</f>
        <v/>
      </c>
      <c r="O542" t="str">
        <f>IF([103]Sheet1!A474&lt;&gt;"",[103]Sheet1!A474,"")</f>
        <v/>
      </c>
      <c r="P542" t="str">
        <f>IF([104]Sheet1!A474&lt;&gt;"",[104]Sheet1!A474,"")</f>
        <v/>
      </c>
      <c r="Q542" t="str">
        <f>IF([105]Sheet1!A474&lt;&gt;"",[105]Sheet1!A474,"")</f>
        <v/>
      </c>
      <c r="R542" t="str">
        <f>IF([106]Sheet1!A474&lt;&gt;"",[106]Sheet1!A474,"")</f>
        <v/>
      </c>
      <c r="S542" t="str">
        <f>IF([107]Sheet1!A474&lt;&gt;"",[107]Sheet1!A474,"")</f>
        <v/>
      </c>
      <c r="T542" t="str">
        <f>IF([108]Sheet1!A474&lt;&gt;"",[108]Sheet1!A474,"")</f>
        <v/>
      </c>
      <c r="U542" t="str">
        <f>IF([109]Sheet1!A474&lt;&gt;"",[109]Sheet1!A474,"")</f>
        <v/>
      </c>
      <c r="V542" t="str">
        <f>IF([110]Sheet1!A474&lt;&gt;"",[110]Sheet1!A474,"")</f>
        <v/>
      </c>
      <c r="W542" t="str">
        <f>IF([111]Sheet1!A474&lt;&gt;"",[111]Sheet1!A474,"")</f>
        <v/>
      </c>
      <c r="X542" t="str">
        <f>IF([112]Sheet1!A474&lt;&gt;"",[112]Sheet1!A474,"")</f>
        <v/>
      </c>
      <c r="Y542" t="str">
        <f>IF([113]Sheet1!A474&lt;&gt;"",[113]Sheet1!A474,"")</f>
        <v/>
      </c>
      <c r="Z542" t="str">
        <f>IF([114]Sheet1!A474&lt;&gt;"",[114]Sheet1!A474,"")</f>
        <v/>
      </c>
      <c r="AA542" t="str">
        <f>IF([115]Sheet1!A474&lt;&gt;"",[115]Sheet1!A474,"")</f>
        <v/>
      </c>
      <c r="AB542" t="str">
        <f>IF([116]Sheet1!A474&lt;&gt;"",[116]Sheet1!A474,"")</f>
        <v/>
      </c>
      <c r="AC542" t="str">
        <f>IF([117]Sheet1!A474&lt;&gt;"",[117]Sheet1!A474,"")</f>
        <v/>
      </c>
      <c r="AD542" t="str">
        <f>IF([118]Sheet1!A474&lt;&gt;"",[118]Sheet1!A474,"")</f>
        <v/>
      </c>
      <c r="AE542" t="str">
        <f>IF([119]Sheet1!A474&lt;&gt;"",[119]Sheet1!A474,"")</f>
        <v/>
      </c>
      <c r="AF542" t="str">
        <f>IF([120]Sheet1!A474&lt;&gt;"",[120]Sheet1!A474,"")</f>
        <v/>
      </c>
      <c r="AG542" t="str">
        <f>IF([121]Sheet1!A474&lt;&gt;"",[121]Sheet1!A474,"")</f>
        <v/>
      </c>
      <c r="AH542" t="str">
        <f>IF([122]Sheet1!A474&lt;&gt;"",[122]Sheet1!A474,"")</f>
        <v/>
      </c>
      <c r="AI542" t="str">
        <f>IF([123]Sheet1!A474&lt;&gt;"",[123]Sheet1!A474,"")</f>
        <v/>
      </c>
      <c r="AJ542" t="str">
        <f>IF([124]Sheet1!A474&lt;&gt;"",[124]Sheet1!A474,"")</f>
        <v/>
      </c>
      <c r="AK542" t="str">
        <f>IF([125]Sheet1!A474&lt;&gt;"",[125]Sheet1!A474,"")</f>
        <v/>
      </c>
      <c r="AL542" t="str">
        <f>IF([126]Sheet1!A474&lt;&gt;"",[126]Sheet1!A474,"")</f>
        <v/>
      </c>
      <c r="AM542" t="str">
        <f>IF([127]Sheet1!A474&lt;&gt;"",[127]Sheet1!A474,"")</f>
        <v/>
      </c>
      <c r="AN542" t="str">
        <f>IF([128]Sheet1!A474&lt;&gt;"",[128]Sheet1!A474,"")</f>
        <v/>
      </c>
      <c r="AO542" t="str">
        <f>IF([129]Sheet1!A474&lt;&gt;"",[129]Sheet1!A474,"")</f>
        <v/>
      </c>
      <c r="AP542" t="str">
        <f>IF([130]Sheet1!A474&lt;&gt;"",[130]Sheet1!A474,"")</f>
        <v/>
      </c>
      <c r="AQ542" t="str">
        <f>IF([131]Sheet1!A474&lt;&gt;"",[131]Sheet1!A474,"")</f>
        <v/>
      </c>
      <c r="AR542" t="str">
        <f>IF([132]Sheet1!A474&lt;&gt;"",[132]Sheet1!A474,"")</f>
        <v/>
      </c>
      <c r="AS542" t="str">
        <f>IF([133]Sheet1!A474&lt;&gt;"",[133]Sheet1!A474,"")</f>
        <v/>
      </c>
      <c r="AT542" t="str">
        <f>IF([134]Sheet1!A474&lt;&gt;"",[134]Sheet1!A474,"")</f>
        <v/>
      </c>
      <c r="AU542" t="str">
        <f>IF([135]Sheet1!A474&lt;&gt;"",[135]Sheet1!A474,"")</f>
        <v/>
      </c>
      <c r="AV542" t="str">
        <f>IF([136]Sheet1!A474&lt;&gt;"",[136]Sheet1!A474,"")</f>
        <v/>
      </c>
      <c r="AW542" t="str">
        <f>IF([137]Sheet1!A474&lt;&gt;"",[137]Sheet1!A474,"")</f>
        <v/>
      </c>
      <c r="AX542" t="str">
        <f>IF([138]Sheet1!A474&lt;&gt;"",[138]Sheet1!A474,"")</f>
        <v/>
      </c>
      <c r="AY542" t="str">
        <f>IF([139]Sheet1!A474&lt;&gt;"",[139]Sheet1!A474,"")</f>
        <v/>
      </c>
      <c r="AZ542" t="str">
        <f>IF([140]Sheet1!A474&lt;&gt;"",[140]Sheet1!A474,"")</f>
        <v/>
      </c>
      <c r="BA542" t="str">
        <f>IF([141]Sheet1!A474&lt;&gt;"",[141]Sheet1!A474,"")</f>
        <v/>
      </c>
      <c r="BB542" t="str">
        <f>IF([142]Sheet1!A474&lt;&gt;"",[142]Sheet1!A474,"")</f>
        <v/>
      </c>
      <c r="BC542" t="str">
        <f>IF([143]Sheet1!A474&lt;&gt;"",[143]Sheet1!A474,"")</f>
        <v/>
      </c>
      <c r="BD542" t="str">
        <f>IF([144]Sheet1!A474&lt;&gt;"",[144]Sheet1!A474,"")</f>
        <v/>
      </c>
      <c r="BE542" t="str">
        <f>IF([145]Sheet1!A474&lt;&gt;"",[145]Sheet1!A474,"")</f>
        <v/>
      </c>
      <c r="BF542" t="str">
        <f>IF([146]Sheet1!A474&lt;&gt;"",[146]Sheet1!A474,"")</f>
        <v/>
      </c>
      <c r="BG542" t="str">
        <f>IF([147]Sheet1!A474&lt;&gt;"",[147]Sheet1!A474,"")</f>
        <v/>
      </c>
      <c r="BH542" t="str">
        <f>IF([148]Sheet1!A474&lt;&gt;"",[148]Sheet1!A474,"")</f>
        <v/>
      </c>
      <c r="BI542" t="str">
        <f>IF([149]Sheet1!A474&lt;&gt;"",[149]Sheet1!A474,"")</f>
        <v/>
      </c>
      <c r="BJ542" t="str">
        <f>IF([150]Sheet1!A474&lt;&gt;"",[150]Sheet1!A474,"")</f>
        <v/>
      </c>
      <c r="BK542" t="str">
        <f>IF([151]Sheet1!A474&lt;&gt;"",[151]Sheet1!A474,"")</f>
        <v/>
      </c>
      <c r="BL542" t="str">
        <f>IF([152]Sheet1!A474&lt;&gt;"",[152]Sheet1!A474,"")</f>
        <v/>
      </c>
      <c r="BM542" t="str">
        <f>IF([153]Sheet1!A474&lt;&gt;"",[153]Sheet1!A474,"")</f>
        <v/>
      </c>
      <c r="BN542" t="str">
        <f>IF([154]Sheet1!A474&lt;&gt;"",[154]Sheet1!A474,"")</f>
        <v/>
      </c>
      <c r="BO542" t="str">
        <f>IF([155]Sheet1!A474&lt;&gt;"",[155]Sheet1!A474,"")</f>
        <v/>
      </c>
      <c r="BP542">
        <f>IF([156]Sheet1!A474&lt;&gt;"",[156]Sheet1!A474,"")</f>
        <v>95</v>
      </c>
      <c r="BQ542">
        <f>IF([157]Sheet1!A474&lt;&gt;"",[157]Sheet1!A474,"")</f>
        <v>349</v>
      </c>
      <c r="BR542">
        <f>IF([158]Sheet1!A474&lt;&gt;"",[158]Sheet1!A474,"")</f>
        <v>644</v>
      </c>
      <c r="BS542">
        <f>IF([159]Sheet1!A474&lt;&gt;"",[159]Sheet1!A474,"")</f>
        <v>120</v>
      </c>
      <c r="BT542">
        <f>IF([160]Sheet1!A474&lt;&gt;"",[160]Sheet1!A474,"")</f>
        <v>163</v>
      </c>
      <c r="BU542">
        <f>IF([161]Sheet1!A474&lt;&gt;"",[161]Sheet1!A474,"")</f>
        <v>287</v>
      </c>
      <c r="BV542">
        <f>IF([162]Sheet1!A474&lt;&gt;"",[162]Sheet1!A474,"")</f>
        <v>486</v>
      </c>
      <c r="BW542">
        <f>IF([163]Sheet1!A474&lt;&gt;"",[163]Sheet1!A474,"")</f>
        <v>399</v>
      </c>
      <c r="BX542">
        <f>IF([164]Sheet1!A474&lt;&gt;"",[164]Sheet1!A474,"")</f>
        <v>344</v>
      </c>
      <c r="BY542">
        <f>IF([165]Sheet1!A474&lt;&gt;"",[165]Sheet1!A474,"")</f>
        <v>2</v>
      </c>
      <c r="BZ542">
        <f>IF([166]Sheet1!A474&lt;&gt;"",[166]Sheet1!A474,"")</f>
        <v>657</v>
      </c>
      <c r="CA542">
        <f>IF([167]Sheet1!A474&lt;&gt;"",[167]Sheet1!A474,"")</f>
        <v>376</v>
      </c>
      <c r="CB542">
        <f>IF([168]Sheet1!A474&lt;&gt;"",[168]Sheet1!A474,"")</f>
        <v>335</v>
      </c>
      <c r="CC542">
        <f>IF([169]Sheet1!A474&lt;&gt;"",[169]Sheet1!A474,"")</f>
        <v>402</v>
      </c>
      <c r="CD542">
        <f>IF([170]Sheet1!A474&lt;&gt;"",[170]Sheet1!A474,"")</f>
        <v>650</v>
      </c>
      <c r="CE542">
        <f>IF([171]Sheet1!A474&lt;&gt;"",[171]Sheet1!A474,"")</f>
        <v>159</v>
      </c>
      <c r="CF542">
        <f>IF([172]Sheet1!A474&lt;&gt;"",[172]Sheet1!A474,"")</f>
        <v>249</v>
      </c>
      <c r="CG542">
        <f>IF([173]Sheet1!A474&lt;&gt;"",[173]Sheet1!A474,"")</f>
        <v>305</v>
      </c>
      <c r="CH542">
        <f>IF([174]Sheet1!A474&lt;&gt;"",[174]Sheet1!A474,"")</f>
        <v>358</v>
      </c>
      <c r="CI542">
        <f>IF([175]Sheet1!A474&lt;&gt;"",[175]Sheet1!A474,"")</f>
        <v>194</v>
      </c>
      <c r="CJ542">
        <f>IF([176]Sheet1!A474&lt;&gt;"",[176]Sheet1!A474,"")</f>
        <v>88</v>
      </c>
      <c r="CK542" t="str">
        <f>IF([177]Sheet1!A474&lt;&gt;"",[177]Sheet1!A474,"")</f>
        <v/>
      </c>
      <c r="CL542" t="str">
        <f>IF([178]Sheet1!A474&lt;&gt;"",[178]Sheet1!A474,"")</f>
        <v/>
      </c>
    </row>
    <row r="543" spans="2:90">
      <c r="B543" t="str">
        <f>IF([90]Sheet1!A475&lt;&gt;"",[90]Sheet1!A475,"")</f>
        <v/>
      </c>
      <c r="C543" t="str">
        <f>IF([91]Sheet1!A475&lt;&gt;"",[91]Sheet1!A475,"")</f>
        <v/>
      </c>
      <c r="D543" t="str">
        <f>IF([92]Sheet1!A475&lt;&gt;"",[92]Sheet1!A475,"")</f>
        <v/>
      </c>
      <c r="E543" t="str">
        <f>IF([93]Sheet1!A475&lt;&gt;"",[93]Sheet1!A475,"")</f>
        <v/>
      </c>
      <c r="F543" t="str">
        <f>IF([94]Sheet1!A475&lt;&gt;"",[94]Sheet1!A475,"")</f>
        <v/>
      </c>
      <c r="G543" t="str">
        <f>IF([95]Sheet1!A475&lt;&gt;"",[95]Sheet1!A475,"")</f>
        <v/>
      </c>
      <c r="H543" t="str">
        <f>IF([96]Sheet1!A475&lt;&gt;"",[96]Sheet1!A475,"")</f>
        <v/>
      </c>
      <c r="I543" t="str">
        <f>IF([97]Sheet1!A475&lt;&gt;"",[97]Sheet1!A475,"")</f>
        <v/>
      </c>
      <c r="J543" t="str">
        <f>IF([98]Sheet1!A475&lt;&gt;"",[98]Sheet1!A475,"")</f>
        <v/>
      </c>
      <c r="K543" t="str">
        <f>IF([99]Sheet1!A475&lt;&gt;"",[99]Sheet1!A475,"")</f>
        <v/>
      </c>
      <c r="L543" t="str">
        <f>IF([100]Sheet1!A475&lt;&gt;"",[100]Sheet1!A475,"")</f>
        <v/>
      </c>
      <c r="M543" t="str">
        <f>IF([101]Sheet1!A475&lt;&gt;"",[101]Sheet1!A475,"")</f>
        <v/>
      </c>
      <c r="N543" t="str">
        <f>IF([102]Sheet1!A475&lt;&gt;"",[102]Sheet1!A475,"")</f>
        <v/>
      </c>
      <c r="O543" t="str">
        <f>IF([103]Sheet1!A475&lt;&gt;"",[103]Sheet1!A475,"")</f>
        <v/>
      </c>
      <c r="P543" t="str">
        <f>IF([104]Sheet1!A475&lt;&gt;"",[104]Sheet1!A475,"")</f>
        <v/>
      </c>
      <c r="Q543" t="str">
        <f>IF([105]Sheet1!A475&lt;&gt;"",[105]Sheet1!A475,"")</f>
        <v/>
      </c>
      <c r="R543" t="str">
        <f>IF([106]Sheet1!A475&lt;&gt;"",[106]Sheet1!A475,"")</f>
        <v/>
      </c>
      <c r="S543" t="str">
        <f>IF([107]Sheet1!A475&lt;&gt;"",[107]Sheet1!A475,"")</f>
        <v/>
      </c>
      <c r="T543" t="str">
        <f>IF([108]Sheet1!A475&lt;&gt;"",[108]Sheet1!A475,"")</f>
        <v/>
      </c>
      <c r="U543" t="str">
        <f>IF([109]Sheet1!A475&lt;&gt;"",[109]Sheet1!A475,"")</f>
        <v/>
      </c>
      <c r="V543" t="str">
        <f>IF([110]Sheet1!A475&lt;&gt;"",[110]Sheet1!A475,"")</f>
        <v/>
      </c>
      <c r="W543" t="str">
        <f>IF([111]Sheet1!A475&lt;&gt;"",[111]Sheet1!A475,"")</f>
        <v/>
      </c>
      <c r="X543" t="str">
        <f>IF([112]Sheet1!A475&lt;&gt;"",[112]Sheet1!A475,"")</f>
        <v/>
      </c>
      <c r="Y543" t="str">
        <f>IF([113]Sheet1!A475&lt;&gt;"",[113]Sheet1!A475,"")</f>
        <v/>
      </c>
      <c r="Z543" t="str">
        <f>IF([114]Sheet1!A475&lt;&gt;"",[114]Sheet1!A475,"")</f>
        <v/>
      </c>
      <c r="AA543" t="str">
        <f>IF([115]Sheet1!A475&lt;&gt;"",[115]Sheet1!A475,"")</f>
        <v/>
      </c>
      <c r="AB543" t="str">
        <f>IF([116]Sheet1!A475&lt;&gt;"",[116]Sheet1!A475,"")</f>
        <v/>
      </c>
      <c r="AC543" t="str">
        <f>IF([117]Sheet1!A475&lt;&gt;"",[117]Sheet1!A475,"")</f>
        <v/>
      </c>
      <c r="AD543" t="str">
        <f>IF([118]Sheet1!A475&lt;&gt;"",[118]Sheet1!A475,"")</f>
        <v/>
      </c>
      <c r="AE543" t="str">
        <f>IF([119]Sheet1!A475&lt;&gt;"",[119]Sheet1!A475,"")</f>
        <v/>
      </c>
      <c r="AF543" t="str">
        <f>IF([120]Sheet1!A475&lt;&gt;"",[120]Sheet1!A475,"")</f>
        <v/>
      </c>
      <c r="AG543" t="str">
        <f>IF([121]Sheet1!A475&lt;&gt;"",[121]Sheet1!A475,"")</f>
        <v/>
      </c>
      <c r="AH543" t="str">
        <f>IF([122]Sheet1!A475&lt;&gt;"",[122]Sheet1!A475,"")</f>
        <v/>
      </c>
      <c r="AI543" t="str">
        <f>IF([123]Sheet1!A475&lt;&gt;"",[123]Sheet1!A475,"")</f>
        <v/>
      </c>
      <c r="AJ543" t="str">
        <f>IF([124]Sheet1!A475&lt;&gt;"",[124]Sheet1!A475,"")</f>
        <v/>
      </c>
      <c r="AK543" t="str">
        <f>IF([125]Sheet1!A475&lt;&gt;"",[125]Sheet1!A475,"")</f>
        <v/>
      </c>
      <c r="AL543" t="str">
        <f>IF([126]Sheet1!A475&lt;&gt;"",[126]Sheet1!A475,"")</f>
        <v/>
      </c>
      <c r="AM543" t="str">
        <f>IF([127]Sheet1!A475&lt;&gt;"",[127]Sheet1!A475,"")</f>
        <v/>
      </c>
      <c r="AN543" t="str">
        <f>IF([128]Sheet1!A475&lt;&gt;"",[128]Sheet1!A475,"")</f>
        <v/>
      </c>
      <c r="AO543" t="str">
        <f>IF([129]Sheet1!A475&lt;&gt;"",[129]Sheet1!A475,"")</f>
        <v/>
      </c>
      <c r="AP543" t="str">
        <f>IF([130]Sheet1!A475&lt;&gt;"",[130]Sheet1!A475,"")</f>
        <v/>
      </c>
      <c r="AQ543" t="str">
        <f>IF([131]Sheet1!A475&lt;&gt;"",[131]Sheet1!A475,"")</f>
        <v/>
      </c>
      <c r="AR543" t="str">
        <f>IF([132]Sheet1!A475&lt;&gt;"",[132]Sheet1!A475,"")</f>
        <v/>
      </c>
      <c r="AS543" t="str">
        <f>IF([133]Sheet1!A475&lt;&gt;"",[133]Sheet1!A475,"")</f>
        <v/>
      </c>
      <c r="AT543" t="str">
        <f>IF([134]Sheet1!A475&lt;&gt;"",[134]Sheet1!A475,"")</f>
        <v/>
      </c>
      <c r="AU543" t="str">
        <f>IF([135]Sheet1!A475&lt;&gt;"",[135]Sheet1!A475,"")</f>
        <v/>
      </c>
      <c r="AV543" t="str">
        <f>IF([136]Sheet1!A475&lt;&gt;"",[136]Sheet1!A475,"")</f>
        <v/>
      </c>
      <c r="AW543" t="str">
        <f>IF([137]Sheet1!A475&lt;&gt;"",[137]Sheet1!A475,"")</f>
        <v/>
      </c>
      <c r="AX543" t="str">
        <f>IF([138]Sheet1!A475&lt;&gt;"",[138]Sheet1!A475,"")</f>
        <v/>
      </c>
      <c r="AY543" t="str">
        <f>IF([139]Sheet1!A475&lt;&gt;"",[139]Sheet1!A475,"")</f>
        <v/>
      </c>
      <c r="AZ543" t="str">
        <f>IF([140]Sheet1!A475&lt;&gt;"",[140]Sheet1!A475,"")</f>
        <v/>
      </c>
      <c r="BA543" t="str">
        <f>IF([141]Sheet1!A475&lt;&gt;"",[141]Sheet1!A475,"")</f>
        <v/>
      </c>
      <c r="BB543" t="str">
        <f>IF([142]Sheet1!A475&lt;&gt;"",[142]Sheet1!A475,"")</f>
        <v/>
      </c>
      <c r="BC543" t="str">
        <f>IF([143]Sheet1!A475&lt;&gt;"",[143]Sheet1!A475,"")</f>
        <v/>
      </c>
      <c r="BD543" t="str">
        <f>IF([144]Sheet1!A475&lt;&gt;"",[144]Sheet1!A475,"")</f>
        <v/>
      </c>
      <c r="BE543" t="str">
        <f>IF([145]Sheet1!A475&lt;&gt;"",[145]Sheet1!A475,"")</f>
        <v/>
      </c>
      <c r="BF543" t="str">
        <f>IF([146]Sheet1!A475&lt;&gt;"",[146]Sheet1!A475,"")</f>
        <v/>
      </c>
      <c r="BG543" t="str">
        <f>IF([147]Sheet1!A475&lt;&gt;"",[147]Sheet1!A475,"")</f>
        <v/>
      </c>
      <c r="BH543" t="str">
        <f>IF([148]Sheet1!A475&lt;&gt;"",[148]Sheet1!A475,"")</f>
        <v/>
      </c>
      <c r="BI543" t="str">
        <f>IF([149]Sheet1!A475&lt;&gt;"",[149]Sheet1!A475,"")</f>
        <v/>
      </c>
      <c r="BJ543" t="str">
        <f>IF([150]Sheet1!A475&lt;&gt;"",[150]Sheet1!A475,"")</f>
        <v/>
      </c>
      <c r="BK543" t="str">
        <f>IF([151]Sheet1!A475&lt;&gt;"",[151]Sheet1!A475,"")</f>
        <v/>
      </c>
      <c r="BL543" t="str">
        <f>IF([152]Sheet1!A475&lt;&gt;"",[152]Sheet1!A475,"")</f>
        <v/>
      </c>
      <c r="BM543" t="str">
        <f>IF([153]Sheet1!A475&lt;&gt;"",[153]Sheet1!A475,"")</f>
        <v/>
      </c>
      <c r="BN543" t="str">
        <f>IF([154]Sheet1!A475&lt;&gt;"",[154]Sheet1!A475,"")</f>
        <v/>
      </c>
      <c r="BO543" t="str">
        <f>IF([155]Sheet1!A475&lt;&gt;"",[155]Sheet1!A475,"")</f>
        <v/>
      </c>
      <c r="BP543">
        <f>IF([156]Sheet1!A475&lt;&gt;"",[156]Sheet1!A475,"")</f>
        <v>21</v>
      </c>
      <c r="BQ543">
        <f>IF([157]Sheet1!A475&lt;&gt;"",[157]Sheet1!A475,"")</f>
        <v>259</v>
      </c>
      <c r="BR543">
        <f>IF([158]Sheet1!A475&lt;&gt;"",[158]Sheet1!A475,"")</f>
        <v>639</v>
      </c>
      <c r="BS543">
        <f>IF([159]Sheet1!A475&lt;&gt;"",[159]Sheet1!A475,"")</f>
        <v>53</v>
      </c>
      <c r="BT543">
        <f>IF([160]Sheet1!A475&lt;&gt;"",[160]Sheet1!A475,"")</f>
        <v>351</v>
      </c>
      <c r="BU543">
        <f>IF([161]Sheet1!A475&lt;&gt;"",[161]Sheet1!A475,"")</f>
        <v>456</v>
      </c>
      <c r="BV543">
        <f>IF([162]Sheet1!A475&lt;&gt;"",[162]Sheet1!A475,"")</f>
        <v>538</v>
      </c>
      <c r="BW543">
        <f>IF([163]Sheet1!A475&lt;&gt;"",[163]Sheet1!A475,"")</f>
        <v>610</v>
      </c>
      <c r="BX543">
        <f>IF([164]Sheet1!A475&lt;&gt;"",[164]Sheet1!A475,"")</f>
        <v>192</v>
      </c>
      <c r="BY543">
        <f>IF([165]Sheet1!A475&lt;&gt;"",[165]Sheet1!A475,"")</f>
        <v>621</v>
      </c>
      <c r="BZ543">
        <f>IF([166]Sheet1!A475&lt;&gt;"",[166]Sheet1!A475,"")</f>
        <v>246</v>
      </c>
      <c r="CA543">
        <f>IF([167]Sheet1!A475&lt;&gt;"",[167]Sheet1!A475,"")</f>
        <v>411</v>
      </c>
      <c r="CB543">
        <f>IF([168]Sheet1!A475&lt;&gt;"",[168]Sheet1!A475,"")</f>
        <v>246</v>
      </c>
      <c r="CC543">
        <f>IF([169]Sheet1!A475&lt;&gt;"",[169]Sheet1!A475,"")</f>
        <v>142</v>
      </c>
      <c r="CD543">
        <f>IF([170]Sheet1!A475&lt;&gt;"",[170]Sheet1!A475,"")</f>
        <v>205</v>
      </c>
      <c r="CE543">
        <f>IF([171]Sheet1!A475&lt;&gt;"",[171]Sheet1!A475,"")</f>
        <v>195</v>
      </c>
      <c r="CF543">
        <f>IF([172]Sheet1!A475&lt;&gt;"",[172]Sheet1!A475,"")</f>
        <v>95</v>
      </c>
      <c r="CG543">
        <f>IF([173]Sheet1!A475&lt;&gt;"",[173]Sheet1!A475,"")</f>
        <v>373</v>
      </c>
      <c r="CH543">
        <f>IF([174]Sheet1!A475&lt;&gt;"",[174]Sheet1!A475,"")</f>
        <v>195</v>
      </c>
      <c r="CI543">
        <f>IF([175]Sheet1!A475&lt;&gt;"",[175]Sheet1!A475,"")</f>
        <v>303</v>
      </c>
      <c r="CJ543">
        <f>IF([176]Sheet1!A475&lt;&gt;"",[176]Sheet1!A475,"")</f>
        <v>620</v>
      </c>
      <c r="CK543" t="str">
        <f>IF([177]Sheet1!A475&lt;&gt;"",[177]Sheet1!A475,"")</f>
        <v/>
      </c>
      <c r="CL543" t="str">
        <f>IF([178]Sheet1!A475&lt;&gt;"",[178]Sheet1!A475,"")</f>
        <v/>
      </c>
    </row>
    <row r="544" spans="2:90">
      <c r="B544" t="str">
        <f>IF([90]Sheet1!A476&lt;&gt;"",[90]Sheet1!A476,"")</f>
        <v/>
      </c>
      <c r="C544" t="str">
        <f>IF([91]Sheet1!A476&lt;&gt;"",[91]Sheet1!A476,"")</f>
        <v/>
      </c>
      <c r="D544" t="str">
        <f>IF([92]Sheet1!A476&lt;&gt;"",[92]Sheet1!A476,"")</f>
        <v/>
      </c>
      <c r="E544" t="str">
        <f>IF([93]Sheet1!A476&lt;&gt;"",[93]Sheet1!A476,"")</f>
        <v/>
      </c>
      <c r="F544" t="str">
        <f>IF([94]Sheet1!A476&lt;&gt;"",[94]Sheet1!A476,"")</f>
        <v/>
      </c>
      <c r="G544" t="str">
        <f>IF([95]Sheet1!A476&lt;&gt;"",[95]Sheet1!A476,"")</f>
        <v/>
      </c>
      <c r="H544" t="str">
        <f>IF([96]Sheet1!A476&lt;&gt;"",[96]Sheet1!A476,"")</f>
        <v/>
      </c>
      <c r="I544" t="str">
        <f>IF([97]Sheet1!A476&lt;&gt;"",[97]Sheet1!A476,"")</f>
        <v/>
      </c>
      <c r="J544" t="str">
        <f>IF([98]Sheet1!A476&lt;&gt;"",[98]Sheet1!A476,"")</f>
        <v/>
      </c>
      <c r="K544" t="str">
        <f>IF([99]Sheet1!A476&lt;&gt;"",[99]Sheet1!A476,"")</f>
        <v/>
      </c>
      <c r="L544" t="str">
        <f>IF([100]Sheet1!A476&lt;&gt;"",[100]Sheet1!A476,"")</f>
        <v/>
      </c>
      <c r="M544" t="str">
        <f>IF([101]Sheet1!A476&lt;&gt;"",[101]Sheet1!A476,"")</f>
        <v/>
      </c>
      <c r="N544" t="str">
        <f>IF([102]Sheet1!A476&lt;&gt;"",[102]Sheet1!A476,"")</f>
        <v/>
      </c>
      <c r="O544" t="str">
        <f>IF([103]Sheet1!A476&lt;&gt;"",[103]Sheet1!A476,"")</f>
        <v/>
      </c>
      <c r="P544" t="str">
        <f>IF([104]Sheet1!A476&lt;&gt;"",[104]Sheet1!A476,"")</f>
        <v/>
      </c>
      <c r="Q544" t="str">
        <f>IF([105]Sheet1!A476&lt;&gt;"",[105]Sheet1!A476,"")</f>
        <v/>
      </c>
      <c r="R544" t="str">
        <f>IF([106]Sheet1!A476&lt;&gt;"",[106]Sheet1!A476,"")</f>
        <v/>
      </c>
      <c r="S544" t="str">
        <f>IF([107]Sheet1!A476&lt;&gt;"",[107]Sheet1!A476,"")</f>
        <v/>
      </c>
      <c r="T544" t="str">
        <f>IF([108]Sheet1!A476&lt;&gt;"",[108]Sheet1!A476,"")</f>
        <v/>
      </c>
      <c r="U544" t="str">
        <f>IF([109]Sheet1!A476&lt;&gt;"",[109]Sheet1!A476,"")</f>
        <v/>
      </c>
      <c r="V544" t="str">
        <f>IF([110]Sheet1!A476&lt;&gt;"",[110]Sheet1!A476,"")</f>
        <v/>
      </c>
      <c r="W544" t="str">
        <f>IF([111]Sheet1!A476&lt;&gt;"",[111]Sheet1!A476,"")</f>
        <v/>
      </c>
      <c r="X544" t="str">
        <f>IF([112]Sheet1!A476&lt;&gt;"",[112]Sheet1!A476,"")</f>
        <v/>
      </c>
      <c r="Y544" t="str">
        <f>IF([113]Sheet1!A476&lt;&gt;"",[113]Sheet1!A476,"")</f>
        <v/>
      </c>
      <c r="Z544" t="str">
        <f>IF([114]Sheet1!A476&lt;&gt;"",[114]Sheet1!A476,"")</f>
        <v/>
      </c>
      <c r="AA544" t="str">
        <f>IF([115]Sheet1!A476&lt;&gt;"",[115]Sheet1!A476,"")</f>
        <v/>
      </c>
      <c r="AB544" t="str">
        <f>IF([116]Sheet1!A476&lt;&gt;"",[116]Sheet1!A476,"")</f>
        <v/>
      </c>
      <c r="AC544" t="str">
        <f>IF([117]Sheet1!A476&lt;&gt;"",[117]Sheet1!A476,"")</f>
        <v/>
      </c>
      <c r="AD544" t="str">
        <f>IF([118]Sheet1!A476&lt;&gt;"",[118]Sheet1!A476,"")</f>
        <v/>
      </c>
      <c r="AE544" t="str">
        <f>IF([119]Sheet1!A476&lt;&gt;"",[119]Sheet1!A476,"")</f>
        <v/>
      </c>
      <c r="AF544" t="str">
        <f>IF([120]Sheet1!A476&lt;&gt;"",[120]Sheet1!A476,"")</f>
        <v/>
      </c>
      <c r="AG544" t="str">
        <f>IF([121]Sheet1!A476&lt;&gt;"",[121]Sheet1!A476,"")</f>
        <v/>
      </c>
      <c r="AH544" t="str">
        <f>IF([122]Sheet1!A476&lt;&gt;"",[122]Sheet1!A476,"")</f>
        <v/>
      </c>
      <c r="AI544" t="str">
        <f>IF([123]Sheet1!A476&lt;&gt;"",[123]Sheet1!A476,"")</f>
        <v/>
      </c>
      <c r="AJ544" t="str">
        <f>IF([124]Sheet1!A476&lt;&gt;"",[124]Sheet1!A476,"")</f>
        <v/>
      </c>
      <c r="AK544" t="str">
        <f>IF([125]Sheet1!A476&lt;&gt;"",[125]Sheet1!A476,"")</f>
        <v/>
      </c>
      <c r="AL544" t="str">
        <f>IF([126]Sheet1!A476&lt;&gt;"",[126]Sheet1!A476,"")</f>
        <v/>
      </c>
      <c r="AM544" t="str">
        <f>IF([127]Sheet1!A476&lt;&gt;"",[127]Sheet1!A476,"")</f>
        <v/>
      </c>
      <c r="AN544" t="str">
        <f>IF([128]Sheet1!A476&lt;&gt;"",[128]Sheet1!A476,"")</f>
        <v/>
      </c>
      <c r="AO544" t="str">
        <f>IF([129]Sheet1!A476&lt;&gt;"",[129]Sheet1!A476,"")</f>
        <v/>
      </c>
      <c r="AP544" t="str">
        <f>IF([130]Sheet1!A476&lt;&gt;"",[130]Sheet1!A476,"")</f>
        <v/>
      </c>
      <c r="AQ544" t="str">
        <f>IF([131]Sheet1!A476&lt;&gt;"",[131]Sheet1!A476,"")</f>
        <v/>
      </c>
      <c r="AR544" t="str">
        <f>IF([132]Sheet1!A476&lt;&gt;"",[132]Sheet1!A476,"")</f>
        <v/>
      </c>
      <c r="AS544" t="str">
        <f>IF([133]Sheet1!A476&lt;&gt;"",[133]Sheet1!A476,"")</f>
        <v/>
      </c>
      <c r="AT544" t="str">
        <f>IF([134]Sheet1!A476&lt;&gt;"",[134]Sheet1!A476,"")</f>
        <v/>
      </c>
      <c r="AU544" t="str">
        <f>IF([135]Sheet1!A476&lt;&gt;"",[135]Sheet1!A476,"")</f>
        <v/>
      </c>
      <c r="AV544" t="str">
        <f>IF([136]Sheet1!A476&lt;&gt;"",[136]Sheet1!A476,"")</f>
        <v/>
      </c>
      <c r="AW544" t="str">
        <f>IF([137]Sheet1!A476&lt;&gt;"",[137]Sheet1!A476,"")</f>
        <v/>
      </c>
      <c r="AX544" t="str">
        <f>IF([138]Sheet1!A476&lt;&gt;"",[138]Sheet1!A476,"")</f>
        <v/>
      </c>
      <c r="AY544" t="str">
        <f>IF([139]Sheet1!A476&lt;&gt;"",[139]Sheet1!A476,"")</f>
        <v/>
      </c>
      <c r="AZ544" t="str">
        <f>IF([140]Sheet1!A476&lt;&gt;"",[140]Sheet1!A476,"")</f>
        <v/>
      </c>
      <c r="BA544" t="str">
        <f>IF([141]Sheet1!A476&lt;&gt;"",[141]Sheet1!A476,"")</f>
        <v/>
      </c>
      <c r="BB544" t="str">
        <f>IF([142]Sheet1!A476&lt;&gt;"",[142]Sheet1!A476,"")</f>
        <v/>
      </c>
      <c r="BC544" t="str">
        <f>IF([143]Sheet1!A476&lt;&gt;"",[143]Sheet1!A476,"")</f>
        <v/>
      </c>
      <c r="BD544" t="str">
        <f>IF([144]Sheet1!A476&lt;&gt;"",[144]Sheet1!A476,"")</f>
        <v/>
      </c>
      <c r="BE544" t="str">
        <f>IF([145]Sheet1!A476&lt;&gt;"",[145]Sheet1!A476,"")</f>
        <v/>
      </c>
      <c r="BF544" t="str">
        <f>IF([146]Sheet1!A476&lt;&gt;"",[146]Sheet1!A476,"")</f>
        <v/>
      </c>
      <c r="BG544" t="str">
        <f>IF([147]Sheet1!A476&lt;&gt;"",[147]Sheet1!A476,"")</f>
        <v/>
      </c>
      <c r="BH544" t="str">
        <f>IF([148]Sheet1!A476&lt;&gt;"",[148]Sheet1!A476,"")</f>
        <v/>
      </c>
      <c r="BI544" t="str">
        <f>IF([149]Sheet1!A476&lt;&gt;"",[149]Sheet1!A476,"")</f>
        <v/>
      </c>
      <c r="BJ544" t="str">
        <f>IF([150]Sheet1!A476&lt;&gt;"",[150]Sheet1!A476,"")</f>
        <v/>
      </c>
      <c r="BK544" t="str">
        <f>IF([151]Sheet1!A476&lt;&gt;"",[151]Sheet1!A476,"")</f>
        <v/>
      </c>
      <c r="BL544" t="str">
        <f>IF([152]Sheet1!A476&lt;&gt;"",[152]Sheet1!A476,"")</f>
        <v/>
      </c>
      <c r="BM544" t="str">
        <f>IF([153]Sheet1!A476&lt;&gt;"",[153]Sheet1!A476,"")</f>
        <v/>
      </c>
      <c r="BN544" t="str">
        <f>IF([154]Sheet1!A476&lt;&gt;"",[154]Sheet1!A476,"")</f>
        <v/>
      </c>
      <c r="BO544" t="str">
        <f>IF([155]Sheet1!A476&lt;&gt;"",[155]Sheet1!A476,"")</f>
        <v/>
      </c>
      <c r="BP544">
        <f>IF([156]Sheet1!A476&lt;&gt;"",[156]Sheet1!A476,"")</f>
        <v>583</v>
      </c>
      <c r="BQ544">
        <f>IF([157]Sheet1!A476&lt;&gt;"",[157]Sheet1!A476,"")</f>
        <v>208</v>
      </c>
      <c r="BR544">
        <f>IF([158]Sheet1!A476&lt;&gt;"",[158]Sheet1!A476,"")</f>
        <v>205</v>
      </c>
      <c r="BS544">
        <f>IF([159]Sheet1!A476&lt;&gt;"",[159]Sheet1!A476,"")</f>
        <v>312</v>
      </c>
      <c r="BT544">
        <f>IF([160]Sheet1!A476&lt;&gt;"",[160]Sheet1!A476,"")</f>
        <v>537</v>
      </c>
      <c r="BU544">
        <f>IF([161]Sheet1!A476&lt;&gt;"",[161]Sheet1!A476,"")</f>
        <v>475</v>
      </c>
      <c r="BV544">
        <f>IF([162]Sheet1!A476&lt;&gt;"",[162]Sheet1!A476,"")</f>
        <v>127</v>
      </c>
      <c r="BW544">
        <f>IF([163]Sheet1!A476&lt;&gt;"",[163]Sheet1!A476,"")</f>
        <v>89</v>
      </c>
      <c r="BX544">
        <f>IF([164]Sheet1!A476&lt;&gt;"",[164]Sheet1!A476,"")</f>
        <v>326</v>
      </c>
      <c r="BY544">
        <f>IF([165]Sheet1!A476&lt;&gt;"",[165]Sheet1!A476,"")</f>
        <v>200</v>
      </c>
      <c r="BZ544">
        <f>IF([166]Sheet1!A476&lt;&gt;"",[166]Sheet1!A476,"")</f>
        <v>319</v>
      </c>
      <c r="CA544">
        <f>IF([167]Sheet1!A476&lt;&gt;"",[167]Sheet1!A476,"")</f>
        <v>367</v>
      </c>
      <c r="CB544">
        <f>IF([168]Sheet1!A476&lt;&gt;"",[168]Sheet1!A476,"")</f>
        <v>374</v>
      </c>
      <c r="CC544">
        <f>IF([169]Sheet1!A476&lt;&gt;"",[169]Sheet1!A476,"")</f>
        <v>473</v>
      </c>
      <c r="CD544">
        <f>IF([170]Sheet1!A476&lt;&gt;"",[170]Sheet1!A476,"")</f>
        <v>414</v>
      </c>
      <c r="CE544">
        <f>IF([171]Sheet1!A476&lt;&gt;"",[171]Sheet1!A476,"")</f>
        <v>337</v>
      </c>
      <c r="CF544">
        <f>IF([172]Sheet1!A476&lt;&gt;"",[172]Sheet1!A476,"")</f>
        <v>636</v>
      </c>
      <c r="CG544">
        <f>IF([173]Sheet1!A476&lt;&gt;"",[173]Sheet1!A476,"")</f>
        <v>265</v>
      </c>
      <c r="CH544">
        <f>IF([174]Sheet1!A476&lt;&gt;"",[174]Sheet1!A476,"")</f>
        <v>46</v>
      </c>
      <c r="CI544">
        <f>IF([175]Sheet1!A476&lt;&gt;"",[175]Sheet1!A476,"")</f>
        <v>402</v>
      </c>
      <c r="CJ544">
        <f>IF([176]Sheet1!A476&lt;&gt;"",[176]Sheet1!A476,"")</f>
        <v>22</v>
      </c>
      <c r="CK544" t="str">
        <f>IF([177]Sheet1!A476&lt;&gt;"",[177]Sheet1!A476,"")</f>
        <v/>
      </c>
      <c r="CL544" t="str">
        <f>IF([178]Sheet1!A476&lt;&gt;"",[178]Sheet1!A476,"")</f>
        <v/>
      </c>
    </row>
    <row r="545" spans="2:90">
      <c r="B545" t="str">
        <f>IF([90]Sheet1!A477&lt;&gt;"",[90]Sheet1!A477,"")</f>
        <v/>
      </c>
      <c r="C545" t="str">
        <f>IF([91]Sheet1!A477&lt;&gt;"",[91]Sheet1!A477,"")</f>
        <v/>
      </c>
      <c r="D545" t="str">
        <f>IF([92]Sheet1!A477&lt;&gt;"",[92]Sheet1!A477,"")</f>
        <v/>
      </c>
      <c r="E545" t="str">
        <f>IF([93]Sheet1!A477&lt;&gt;"",[93]Sheet1!A477,"")</f>
        <v/>
      </c>
      <c r="F545" t="str">
        <f>IF([94]Sheet1!A477&lt;&gt;"",[94]Sheet1!A477,"")</f>
        <v/>
      </c>
      <c r="G545" t="str">
        <f>IF([95]Sheet1!A477&lt;&gt;"",[95]Sheet1!A477,"")</f>
        <v/>
      </c>
      <c r="H545" t="str">
        <f>IF([96]Sheet1!A477&lt;&gt;"",[96]Sheet1!A477,"")</f>
        <v/>
      </c>
      <c r="I545" t="str">
        <f>IF([97]Sheet1!A477&lt;&gt;"",[97]Sheet1!A477,"")</f>
        <v/>
      </c>
      <c r="J545" t="str">
        <f>IF([98]Sheet1!A477&lt;&gt;"",[98]Sheet1!A477,"")</f>
        <v/>
      </c>
      <c r="K545" t="str">
        <f>IF([99]Sheet1!A477&lt;&gt;"",[99]Sheet1!A477,"")</f>
        <v/>
      </c>
      <c r="L545" t="str">
        <f>IF([100]Sheet1!A477&lt;&gt;"",[100]Sheet1!A477,"")</f>
        <v/>
      </c>
      <c r="M545" t="str">
        <f>IF([101]Sheet1!A477&lt;&gt;"",[101]Sheet1!A477,"")</f>
        <v/>
      </c>
      <c r="N545" t="str">
        <f>IF([102]Sheet1!A477&lt;&gt;"",[102]Sheet1!A477,"")</f>
        <v/>
      </c>
      <c r="O545" t="str">
        <f>IF([103]Sheet1!A477&lt;&gt;"",[103]Sheet1!A477,"")</f>
        <v/>
      </c>
      <c r="P545" t="str">
        <f>IF([104]Sheet1!A477&lt;&gt;"",[104]Sheet1!A477,"")</f>
        <v/>
      </c>
      <c r="Q545" t="str">
        <f>IF([105]Sheet1!A477&lt;&gt;"",[105]Sheet1!A477,"")</f>
        <v/>
      </c>
      <c r="R545" t="str">
        <f>IF([106]Sheet1!A477&lt;&gt;"",[106]Sheet1!A477,"")</f>
        <v/>
      </c>
      <c r="S545" t="str">
        <f>IF([107]Sheet1!A477&lt;&gt;"",[107]Sheet1!A477,"")</f>
        <v/>
      </c>
      <c r="T545" t="str">
        <f>IF([108]Sheet1!A477&lt;&gt;"",[108]Sheet1!A477,"")</f>
        <v/>
      </c>
      <c r="U545" t="str">
        <f>IF([109]Sheet1!A477&lt;&gt;"",[109]Sheet1!A477,"")</f>
        <v/>
      </c>
      <c r="V545" t="str">
        <f>IF([110]Sheet1!A477&lt;&gt;"",[110]Sheet1!A477,"")</f>
        <v/>
      </c>
      <c r="W545" t="str">
        <f>IF([111]Sheet1!A477&lt;&gt;"",[111]Sheet1!A477,"")</f>
        <v/>
      </c>
      <c r="X545" t="str">
        <f>IF([112]Sheet1!A477&lt;&gt;"",[112]Sheet1!A477,"")</f>
        <v/>
      </c>
      <c r="Y545" t="str">
        <f>IF([113]Sheet1!A477&lt;&gt;"",[113]Sheet1!A477,"")</f>
        <v/>
      </c>
      <c r="Z545" t="str">
        <f>IF([114]Sheet1!A477&lt;&gt;"",[114]Sheet1!A477,"")</f>
        <v/>
      </c>
      <c r="AA545" t="str">
        <f>IF([115]Sheet1!A477&lt;&gt;"",[115]Sheet1!A477,"")</f>
        <v/>
      </c>
      <c r="AB545" t="str">
        <f>IF([116]Sheet1!A477&lt;&gt;"",[116]Sheet1!A477,"")</f>
        <v/>
      </c>
      <c r="AC545" t="str">
        <f>IF([117]Sheet1!A477&lt;&gt;"",[117]Sheet1!A477,"")</f>
        <v/>
      </c>
      <c r="AD545" t="str">
        <f>IF([118]Sheet1!A477&lt;&gt;"",[118]Sheet1!A477,"")</f>
        <v/>
      </c>
      <c r="AE545" t="str">
        <f>IF([119]Sheet1!A477&lt;&gt;"",[119]Sheet1!A477,"")</f>
        <v/>
      </c>
      <c r="AF545" t="str">
        <f>IF([120]Sheet1!A477&lt;&gt;"",[120]Sheet1!A477,"")</f>
        <v/>
      </c>
      <c r="AG545" t="str">
        <f>IF([121]Sheet1!A477&lt;&gt;"",[121]Sheet1!A477,"")</f>
        <v/>
      </c>
      <c r="AH545" t="str">
        <f>IF([122]Sheet1!A477&lt;&gt;"",[122]Sheet1!A477,"")</f>
        <v/>
      </c>
      <c r="AI545" t="str">
        <f>IF([123]Sheet1!A477&lt;&gt;"",[123]Sheet1!A477,"")</f>
        <v/>
      </c>
      <c r="AJ545" t="str">
        <f>IF([124]Sheet1!A477&lt;&gt;"",[124]Sheet1!A477,"")</f>
        <v/>
      </c>
      <c r="AK545" t="str">
        <f>IF([125]Sheet1!A477&lt;&gt;"",[125]Sheet1!A477,"")</f>
        <v/>
      </c>
      <c r="AL545" t="str">
        <f>IF([126]Sheet1!A477&lt;&gt;"",[126]Sheet1!A477,"")</f>
        <v/>
      </c>
      <c r="AM545" t="str">
        <f>IF([127]Sheet1!A477&lt;&gt;"",[127]Sheet1!A477,"")</f>
        <v/>
      </c>
      <c r="AN545" t="str">
        <f>IF([128]Sheet1!A477&lt;&gt;"",[128]Sheet1!A477,"")</f>
        <v/>
      </c>
      <c r="AO545" t="str">
        <f>IF([129]Sheet1!A477&lt;&gt;"",[129]Sheet1!A477,"")</f>
        <v/>
      </c>
      <c r="AP545" t="str">
        <f>IF([130]Sheet1!A477&lt;&gt;"",[130]Sheet1!A477,"")</f>
        <v/>
      </c>
      <c r="AQ545" t="str">
        <f>IF([131]Sheet1!A477&lt;&gt;"",[131]Sheet1!A477,"")</f>
        <v/>
      </c>
      <c r="AR545" t="str">
        <f>IF([132]Sheet1!A477&lt;&gt;"",[132]Sheet1!A477,"")</f>
        <v/>
      </c>
      <c r="AS545" t="str">
        <f>IF([133]Sheet1!A477&lt;&gt;"",[133]Sheet1!A477,"")</f>
        <v/>
      </c>
      <c r="AT545" t="str">
        <f>IF([134]Sheet1!A477&lt;&gt;"",[134]Sheet1!A477,"")</f>
        <v/>
      </c>
      <c r="AU545" t="str">
        <f>IF([135]Sheet1!A477&lt;&gt;"",[135]Sheet1!A477,"")</f>
        <v/>
      </c>
      <c r="AV545" t="str">
        <f>IF([136]Sheet1!A477&lt;&gt;"",[136]Sheet1!A477,"")</f>
        <v/>
      </c>
      <c r="AW545" t="str">
        <f>IF([137]Sheet1!A477&lt;&gt;"",[137]Sheet1!A477,"")</f>
        <v/>
      </c>
      <c r="AX545" t="str">
        <f>IF([138]Sheet1!A477&lt;&gt;"",[138]Sheet1!A477,"")</f>
        <v/>
      </c>
      <c r="AY545" t="str">
        <f>IF([139]Sheet1!A477&lt;&gt;"",[139]Sheet1!A477,"")</f>
        <v/>
      </c>
      <c r="AZ545" t="str">
        <f>IF([140]Sheet1!A477&lt;&gt;"",[140]Sheet1!A477,"")</f>
        <v/>
      </c>
      <c r="BA545" t="str">
        <f>IF([141]Sheet1!A477&lt;&gt;"",[141]Sheet1!A477,"")</f>
        <v/>
      </c>
      <c r="BB545" t="str">
        <f>IF([142]Sheet1!A477&lt;&gt;"",[142]Sheet1!A477,"")</f>
        <v/>
      </c>
      <c r="BC545" t="str">
        <f>IF([143]Sheet1!A477&lt;&gt;"",[143]Sheet1!A477,"")</f>
        <v/>
      </c>
      <c r="BD545" t="str">
        <f>IF([144]Sheet1!A477&lt;&gt;"",[144]Sheet1!A477,"")</f>
        <v/>
      </c>
      <c r="BE545" t="str">
        <f>IF([145]Sheet1!A477&lt;&gt;"",[145]Sheet1!A477,"")</f>
        <v/>
      </c>
      <c r="BF545" t="str">
        <f>IF([146]Sheet1!A477&lt;&gt;"",[146]Sheet1!A477,"")</f>
        <v/>
      </c>
      <c r="BG545" t="str">
        <f>IF([147]Sheet1!A477&lt;&gt;"",[147]Sheet1!A477,"")</f>
        <v/>
      </c>
      <c r="BH545" t="str">
        <f>IF([148]Sheet1!A477&lt;&gt;"",[148]Sheet1!A477,"")</f>
        <v/>
      </c>
      <c r="BI545" t="str">
        <f>IF([149]Sheet1!A477&lt;&gt;"",[149]Sheet1!A477,"")</f>
        <v/>
      </c>
      <c r="BJ545" t="str">
        <f>IF([150]Sheet1!A477&lt;&gt;"",[150]Sheet1!A477,"")</f>
        <v/>
      </c>
      <c r="BK545" t="str">
        <f>IF([151]Sheet1!A477&lt;&gt;"",[151]Sheet1!A477,"")</f>
        <v/>
      </c>
      <c r="BL545" t="str">
        <f>IF([152]Sheet1!A477&lt;&gt;"",[152]Sheet1!A477,"")</f>
        <v/>
      </c>
      <c r="BM545" t="str">
        <f>IF([153]Sheet1!A477&lt;&gt;"",[153]Sheet1!A477,"")</f>
        <v/>
      </c>
      <c r="BN545" t="str">
        <f>IF([154]Sheet1!A477&lt;&gt;"",[154]Sheet1!A477,"")</f>
        <v/>
      </c>
      <c r="BO545" t="str">
        <f>IF([155]Sheet1!A477&lt;&gt;"",[155]Sheet1!A477,"")</f>
        <v/>
      </c>
      <c r="BP545">
        <f>IF([156]Sheet1!A477&lt;&gt;"",[156]Sheet1!A477,"")</f>
        <v>135</v>
      </c>
      <c r="BQ545">
        <f>IF([157]Sheet1!A477&lt;&gt;"",[157]Sheet1!A477,"")</f>
        <v>174</v>
      </c>
      <c r="BR545">
        <f>IF([158]Sheet1!A477&lt;&gt;"",[158]Sheet1!A477,"")</f>
        <v>629</v>
      </c>
      <c r="BS545">
        <f>IF([159]Sheet1!A477&lt;&gt;"",[159]Sheet1!A477,"")</f>
        <v>555</v>
      </c>
      <c r="BT545">
        <f>IF([160]Sheet1!A477&lt;&gt;"",[160]Sheet1!A477,"")</f>
        <v>266</v>
      </c>
      <c r="BU545">
        <f>IF([161]Sheet1!A477&lt;&gt;"",[161]Sheet1!A477,"")</f>
        <v>9</v>
      </c>
      <c r="BV545">
        <f>IF([162]Sheet1!A477&lt;&gt;"",[162]Sheet1!A477,"")</f>
        <v>540</v>
      </c>
      <c r="BW545">
        <f>IF([163]Sheet1!A477&lt;&gt;"",[163]Sheet1!A477,"")</f>
        <v>232</v>
      </c>
      <c r="BX545">
        <f>IF([164]Sheet1!A477&lt;&gt;"",[164]Sheet1!A477,"")</f>
        <v>234</v>
      </c>
      <c r="BY545">
        <f>IF([165]Sheet1!A477&lt;&gt;"",[165]Sheet1!A477,"")</f>
        <v>160</v>
      </c>
      <c r="BZ545">
        <f>IF([166]Sheet1!A477&lt;&gt;"",[166]Sheet1!A477,"")</f>
        <v>373</v>
      </c>
      <c r="CA545">
        <f>IF([167]Sheet1!A477&lt;&gt;"",[167]Sheet1!A477,"")</f>
        <v>310</v>
      </c>
      <c r="CB545">
        <f>IF([168]Sheet1!A477&lt;&gt;"",[168]Sheet1!A477,"")</f>
        <v>33</v>
      </c>
      <c r="CC545">
        <f>IF([169]Sheet1!A477&lt;&gt;"",[169]Sheet1!A477,"")</f>
        <v>306</v>
      </c>
      <c r="CD545">
        <f>IF([170]Sheet1!A477&lt;&gt;"",[170]Sheet1!A477,"")</f>
        <v>49</v>
      </c>
      <c r="CE545">
        <f>IF([171]Sheet1!A477&lt;&gt;"",[171]Sheet1!A477,"")</f>
        <v>306</v>
      </c>
      <c r="CF545">
        <f>IF([172]Sheet1!A477&lt;&gt;"",[172]Sheet1!A477,"")</f>
        <v>343</v>
      </c>
      <c r="CG545">
        <f>IF([173]Sheet1!A477&lt;&gt;"",[173]Sheet1!A477,"")</f>
        <v>558</v>
      </c>
      <c r="CH545">
        <f>IF([174]Sheet1!A477&lt;&gt;"",[174]Sheet1!A477,"")</f>
        <v>587</v>
      </c>
      <c r="CI545">
        <f>IF([175]Sheet1!A477&lt;&gt;"",[175]Sheet1!A477,"")</f>
        <v>604</v>
      </c>
      <c r="CJ545">
        <f>IF([176]Sheet1!A477&lt;&gt;"",[176]Sheet1!A477,"")</f>
        <v>582</v>
      </c>
      <c r="CK545" t="str">
        <f>IF([177]Sheet1!A477&lt;&gt;"",[177]Sheet1!A477,"")</f>
        <v/>
      </c>
      <c r="CL545" t="str">
        <f>IF([178]Sheet1!A477&lt;&gt;"",[178]Sheet1!A477,"")</f>
        <v/>
      </c>
    </row>
    <row r="546" spans="2:90">
      <c r="B546" t="str">
        <f>IF([90]Sheet1!A478&lt;&gt;"",[90]Sheet1!A478,"")</f>
        <v/>
      </c>
      <c r="C546" t="str">
        <f>IF([91]Sheet1!A478&lt;&gt;"",[91]Sheet1!A478,"")</f>
        <v/>
      </c>
      <c r="D546" t="str">
        <f>IF([92]Sheet1!A478&lt;&gt;"",[92]Sheet1!A478,"")</f>
        <v/>
      </c>
      <c r="E546" t="str">
        <f>IF([93]Sheet1!A478&lt;&gt;"",[93]Sheet1!A478,"")</f>
        <v/>
      </c>
      <c r="F546" t="str">
        <f>IF([94]Sheet1!A478&lt;&gt;"",[94]Sheet1!A478,"")</f>
        <v/>
      </c>
      <c r="G546" t="str">
        <f>IF([95]Sheet1!A478&lt;&gt;"",[95]Sheet1!A478,"")</f>
        <v/>
      </c>
      <c r="H546" t="str">
        <f>IF([96]Sheet1!A478&lt;&gt;"",[96]Sheet1!A478,"")</f>
        <v/>
      </c>
      <c r="I546" t="str">
        <f>IF([97]Sheet1!A478&lt;&gt;"",[97]Sheet1!A478,"")</f>
        <v/>
      </c>
      <c r="J546" t="str">
        <f>IF([98]Sheet1!A478&lt;&gt;"",[98]Sheet1!A478,"")</f>
        <v/>
      </c>
      <c r="K546" t="str">
        <f>IF([99]Sheet1!A478&lt;&gt;"",[99]Sheet1!A478,"")</f>
        <v/>
      </c>
      <c r="L546" t="str">
        <f>IF([100]Sheet1!A478&lt;&gt;"",[100]Sheet1!A478,"")</f>
        <v/>
      </c>
      <c r="M546" t="str">
        <f>IF([101]Sheet1!A478&lt;&gt;"",[101]Sheet1!A478,"")</f>
        <v/>
      </c>
      <c r="N546" t="str">
        <f>IF([102]Sheet1!A478&lt;&gt;"",[102]Sheet1!A478,"")</f>
        <v/>
      </c>
      <c r="O546" t="str">
        <f>IF([103]Sheet1!A478&lt;&gt;"",[103]Sheet1!A478,"")</f>
        <v/>
      </c>
      <c r="P546" t="str">
        <f>IF([104]Sheet1!A478&lt;&gt;"",[104]Sheet1!A478,"")</f>
        <v/>
      </c>
      <c r="Q546" t="str">
        <f>IF([105]Sheet1!A478&lt;&gt;"",[105]Sheet1!A478,"")</f>
        <v/>
      </c>
      <c r="R546" t="str">
        <f>IF([106]Sheet1!A478&lt;&gt;"",[106]Sheet1!A478,"")</f>
        <v/>
      </c>
      <c r="S546" t="str">
        <f>IF([107]Sheet1!A478&lt;&gt;"",[107]Sheet1!A478,"")</f>
        <v/>
      </c>
      <c r="T546" t="str">
        <f>IF([108]Sheet1!A478&lt;&gt;"",[108]Sheet1!A478,"")</f>
        <v/>
      </c>
      <c r="U546" t="str">
        <f>IF([109]Sheet1!A478&lt;&gt;"",[109]Sheet1!A478,"")</f>
        <v/>
      </c>
      <c r="V546" t="str">
        <f>IF([110]Sheet1!A478&lt;&gt;"",[110]Sheet1!A478,"")</f>
        <v/>
      </c>
      <c r="W546" t="str">
        <f>IF([111]Sheet1!A478&lt;&gt;"",[111]Sheet1!A478,"")</f>
        <v/>
      </c>
      <c r="X546" t="str">
        <f>IF([112]Sheet1!A478&lt;&gt;"",[112]Sheet1!A478,"")</f>
        <v/>
      </c>
      <c r="Y546" t="str">
        <f>IF([113]Sheet1!A478&lt;&gt;"",[113]Sheet1!A478,"")</f>
        <v/>
      </c>
      <c r="Z546" t="str">
        <f>IF([114]Sheet1!A478&lt;&gt;"",[114]Sheet1!A478,"")</f>
        <v/>
      </c>
      <c r="AA546" t="str">
        <f>IF([115]Sheet1!A478&lt;&gt;"",[115]Sheet1!A478,"")</f>
        <v/>
      </c>
      <c r="AB546" t="str">
        <f>IF([116]Sheet1!A478&lt;&gt;"",[116]Sheet1!A478,"")</f>
        <v/>
      </c>
      <c r="AC546" t="str">
        <f>IF([117]Sheet1!A478&lt;&gt;"",[117]Sheet1!A478,"")</f>
        <v/>
      </c>
      <c r="AD546" t="str">
        <f>IF([118]Sheet1!A478&lt;&gt;"",[118]Sheet1!A478,"")</f>
        <v/>
      </c>
      <c r="AE546" t="str">
        <f>IF([119]Sheet1!A478&lt;&gt;"",[119]Sheet1!A478,"")</f>
        <v/>
      </c>
      <c r="AF546" t="str">
        <f>IF([120]Sheet1!A478&lt;&gt;"",[120]Sheet1!A478,"")</f>
        <v/>
      </c>
      <c r="AG546" t="str">
        <f>IF([121]Sheet1!A478&lt;&gt;"",[121]Sheet1!A478,"")</f>
        <v/>
      </c>
      <c r="AH546" t="str">
        <f>IF([122]Sheet1!A478&lt;&gt;"",[122]Sheet1!A478,"")</f>
        <v/>
      </c>
      <c r="AI546" t="str">
        <f>IF([123]Sheet1!A478&lt;&gt;"",[123]Sheet1!A478,"")</f>
        <v/>
      </c>
      <c r="AJ546" t="str">
        <f>IF([124]Sheet1!A478&lt;&gt;"",[124]Sheet1!A478,"")</f>
        <v/>
      </c>
      <c r="AK546" t="str">
        <f>IF([125]Sheet1!A478&lt;&gt;"",[125]Sheet1!A478,"")</f>
        <v/>
      </c>
      <c r="AL546" t="str">
        <f>IF([126]Sheet1!A478&lt;&gt;"",[126]Sheet1!A478,"")</f>
        <v/>
      </c>
      <c r="AM546" t="str">
        <f>IF([127]Sheet1!A478&lt;&gt;"",[127]Sheet1!A478,"")</f>
        <v/>
      </c>
      <c r="AN546" t="str">
        <f>IF([128]Sheet1!A478&lt;&gt;"",[128]Sheet1!A478,"")</f>
        <v/>
      </c>
      <c r="AO546" t="str">
        <f>IF([129]Sheet1!A478&lt;&gt;"",[129]Sheet1!A478,"")</f>
        <v/>
      </c>
      <c r="AP546" t="str">
        <f>IF([130]Sheet1!A478&lt;&gt;"",[130]Sheet1!A478,"")</f>
        <v/>
      </c>
      <c r="AQ546" t="str">
        <f>IF([131]Sheet1!A478&lt;&gt;"",[131]Sheet1!A478,"")</f>
        <v/>
      </c>
      <c r="AR546" t="str">
        <f>IF([132]Sheet1!A478&lt;&gt;"",[132]Sheet1!A478,"")</f>
        <v/>
      </c>
      <c r="AS546" t="str">
        <f>IF([133]Sheet1!A478&lt;&gt;"",[133]Sheet1!A478,"")</f>
        <v/>
      </c>
      <c r="AT546" t="str">
        <f>IF([134]Sheet1!A478&lt;&gt;"",[134]Sheet1!A478,"")</f>
        <v/>
      </c>
      <c r="AU546" t="str">
        <f>IF([135]Sheet1!A478&lt;&gt;"",[135]Sheet1!A478,"")</f>
        <v/>
      </c>
      <c r="AV546" t="str">
        <f>IF([136]Sheet1!A478&lt;&gt;"",[136]Sheet1!A478,"")</f>
        <v/>
      </c>
      <c r="AW546" t="str">
        <f>IF([137]Sheet1!A478&lt;&gt;"",[137]Sheet1!A478,"")</f>
        <v/>
      </c>
      <c r="AX546" t="str">
        <f>IF([138]Sheet1!A478&lt;&gt;"",[138]Sheet1!A478,"")</f>
        <v/>
      </c>
      <c r="AY546" t="str">
        <f>IF([139]Sheet1!A478&lt;&gt;"",[139]Sheet1!A478,"")</f>
        <v/>
      </c>
      <c r="AZ546" t="str">
        <f>IF([140]Sheet1!A478&lt;&gt;"",[140]Sheet1!A478,"")</f>
        <v/>
      </c>
      <c r="BA546" t="str">
        <f>IF([141]Sheet1!A478&lt;&gt;"",[141]Sheet1!A478,"")</f>
        <v/>
      </c>
      <c r="BB546" t="str">
        <f>IF([142]Sheet1!A478&lt;&gt;"",[142]Sheet1!A478,"")</f>
        <v/>
      </c>
      <c r="BC546" t="str">
        <f>IF([143]Sheet1!A478&lt;&gt;"",[143]Sheet1!A478,"")</f>
        <v/>
      </c>
      <c r="BD546" t="str">
        <f>IF([144]Sheet1!A478&lt;&gt;"",[144]Sheet1!A478,"")</f>
        <v/>
      </c>
      <c r="BE546" t="str">
        <f>IF([145]Sheet1!A478&lt;&gt;"",[145]Sheet1!A478,"")</f>
        <v/>
      </c>
      <c r="BF546" t="str">
        <f>IF([146]Sheet1!A478&lt;&gt;"",[146]Sheet1!A478,"")</f>
        <v/>
      </c>
      <c r="BG546" t="str">
        <f>IF([147]Sheet1!A478&lt;&gt;"",[147]Sheet1!A478,"")</f>
        <v/>
      </c>
      <c r="BH546" t="str">
        <f>IF([148]Sheet1!A478&lt;&gt;"",[148]Sheet1!A478,"")</f>
        <v/>
      </c>
      <c r="BI546" t="str">
        <f>IF([149]Sheet1!A478&lt;&gt;"",[149]Sheet1!A478,"")</f>
        <v/>
      </c>
      <c r="BJ546" t="str">
        <f>IF([150]Sheet1!A478&lt;&gt;"",[150]Sheet1!A478,"")</f>
        <v/>
      </c>
      <c r="BK546" t="str">
        <f>IF([151]Sheet1!A478&lt;&gt;"",[151]Sheet1!A478,"")</f>
        <v/>
      </c>
      <c r="BL546" t="str">
        <f>IF([152]Sheet1!A478&lt;&gt;"",[152]Sheet1!A478,"")</f>
        <v/>
      </c>
      <c r="BM546" t="str">
        <f>IF([153]Sheet1!A478&lt;&gt;"",[153]Sheet1!A478,"")</f>
        <v/>
      </c>
      <c r="BN546" t="str">
        <f>IF([154]Sheet1!A478&lt;&gt;"",[154]Sheet1!A478,"")</f>
        <v/>
      </c>
      <c r="BO546" t="str">
        <f>IF([155]Sheet1!A478&lt;&gt;"",[155]Sheet1!A478,"")</f>
        <v/>
      </c>
      <c r="BP546">
        <f>IF([156]Sheet1!A478&lt;&gt;"",[156]Sheet1!A478,"")</f>
        <v>172</v>
      </c>
      <c r="BQ546">
        <f>IF([157]Sheet1!A478&lt;&gt;"",[157]Sheet1!A478,"")</f>
        <v>254</v>
      </c>
      <c r="BR546">
        <f>IF([158]Sheet1!A478&lt;&gt;"",[158]Sheet1!A478,"")</f>
        <v>601</v>
      </c>
      <c r="BS546">
        <f>IF([159]Sheet1!A478&lt;&gt;"",[159]Sheet1!A478,"")</f>
        <v>7</v>
      </c>
      <c r="BT546">
        <f>IF([160]Sheet1!A478&lt;&gt;"",[160]Sheet1!A478,"")</f>
        <v>389</v>
      </c>
      <c r="BU546">
        <f>IF([161]Sheet1!A478&lt;&gt;"",[161]Sheet1!A478,"")</f>
        <v>174</v>
      </c>
      <c r="BV546">
        <f>IF([162]Sheet1!A478&lt;&gt;"",[162]Sheet1!A478,"")</f>
        <v>170</v>
      </c>
      <c r="BW546">
        <f>IF([163]Sheet1!A478&lt;&gt;"",[163]Sheet1!A478,"")</f>
        <v>94</v>
      </c>
      <c r="BX546">
        <f>IF([164]Sheet1!A478&lt;&gt;"",[164]Sheet1!A478,"")</f>
        <v>118</v>
      </c>
      <c r="BY546">
        <f>IF([165]Sheet1!A478&lt;&gt;"",[165]Sheet1!A478,"")</f>
        <v>156</v>
      </c>
      <c r="BZ546">
        <f>IF([166]Sheet1!A478&lt;&gt;"",[166]Sheet1!A478,"")</f>
        <v>493</v>
      </c>
      <c r="CA546">
        <f>IF([167]Sheet1!A478&lt;&gt;"",[167]Sheet1!A478,"")</f>
        <v>194</v>
      </c>
      <c r="CB546">
        <f>IF([168]Sheet1!A478&lt;&gt;"",[168]Sheet1!A478,"")</f>
        <v>97</v>
      </c>
      <c r="CC546">
        <f>IF([169]Sheet1!A478&lt;&gt;"",[169]Sheet1!A478,"")</f>
        <v>655</v>
      </c>
      <c r="CD546">
        <f>IF([170]Sheet1!A478&lt;&gt;"",[170]Sheet1!A478,"")</f>
        <v>293</v>
      </c>
      <c r="CE546">
        <f>IF([171]Sheet1!A478&lt;&gt;"",[171]Sheet1!A478,"")</f>
        <v>551</v>
      </c>
      <c r="CF546">
        <f>IF([172]Sheet1!A478&lt;&gt;"",[172]Sheet1!A478,"")</f>
        <v>616</v>
      </c>
      <c r="CG546">
        <f>IF([173]Sheet1!A478&lt;&gt;"",[173]Sheet1!A478,"")</f>
        <v>333</v>
      </c>
      <c r="CH546">
        <f>IF([174]Sheet1!A478&lt;&gt;"",[174]Sheet1!A478,"")</f>
        <v>371</v>
      </c>
      <c r="CI546">
        <f>IF([175]Sheet1!A478&lt;&gt;"",[175]Sheet1!A478,"")</f>
        <v>74</v>
      </c>
      <c r="CJ546">
        <f>IF([176]Sheet1!A478&lt;&gt;"",[176]Sheet1!A478,"")</f>
        <v>609</v>
      </c>
      <c r="CK546" t="str">
        <f>IF([177]Sheet1!A478&lt;&gt;"",[177]Sheet1!A478,"")</f>
        <v/>
      </c>
      <c r="CL546" t="str">
        <f>IF([178]Sheet1!A478&lt;&gt;"",[178]Sheet1!A478,"")</f>
        <v/>
      </c>
    </row>
    <row r="547" spans="2:90">
      <c r="B547" t="str">
        <f>IF([90]Sheet1!A479&lt;&gt;"",[90]Sheet1!A479,"")</f>
        <v/>
      </c>
      <c r="C547" t="str">
        <f>IF([91]Sheet1!A479&lt;&gt;"",[91]Sheet1!A479,"")</f>
        <v/>
      </c>
      <c r="D547" t="str">
        <f>IF([92]Sheet1!A479&lt;&gt;"",[92]Sheet1!A479,"")</f>
        <v/>
      </c>
      <c r="E547" t="str">
        <f>IF([93]Sheet1!A479&lt;&gt;"",[93]Sheet1!A479,"")</f>
        <v/>
      </c>
      <c r="F547" t="str">
        <f>IF([94]Sheet1!A479&lt;&gt;"",[94]Sheet1!A479,"")</f>
        <v/>
      </c>
      <c r="G547" t="str">
        <f>IF([95]Sheet1!A479&lt;&gt;"",[95]Sheet1!A479,"")</f>
        <v/>
      </c>
      <c r="H547" t="str">
        <f>IF([96]Sheet1!A479&lt;&gt;"",[96]Sheet1!A479,"")</f>
        <v/>
      </c>
      <c r="I547" t="str">
        <f>IF([97]Sheet1!A479&lt;&gt;"",[97]Sheet1!A479,"")</f>
        <v/>
      </c>
      <c r="J547" t="str">
        <f>IF([98]Sheet1!A479&lt;&gt;"",[98]Sheet1!A479,"")</f>
        <v/>
      </c>
      <c r="K547" t="str">
        <f>IF([99]Sheet1!A479&lt;&gt;"",[99]Sheet1!A479,"")</f>
        <v/>
      </c>
      <c r="L547" t="str">
        <f>IF([100]Sheet1!A479&lt;&gt;"",[100]Sheet1!A479,"")</f>
        <v/>
      </c>
      <c r="M547" t="str">
        <f>IF([101]Sheet1!A479&lt;&gt;"",[101]Sheet1!A479,"")</f>
        <v/>
      </c>
      <c r="N547" t="str">
        <f>IF([102]Sheet1!A479&lt;&gt;"",[102]Sheet1!A479,"")</f>
        <v/>
      </c>
      <c r="O547" t="str">
        <f>IF([103]Sheet1!A479&lt;&gt;"",[103]Sheet1!A479,"")</f>
        <v/>
      </c>
      <c r="P547" t="str">
        <f>IF([104]Sheet1!A479&lt;&gt;"",[104]Sheet1!A479,"")</f>
        <v/>
      </c>
      <c r="Q547" t="str">
        <f>IF([105]Sheet1!A479&lt;&gt;"",[105]Sheet1!A479,"")</f>
        <v/>
      </c>
      <c r="R547" t="str">
        <f>IF([106]Sheet1!A479&lt;&gt;"",[106]Sheet1!A479,"")</f>
        <v/>
      </c>
      <c r="S547" t="str">
        <f>IF([107]Sheet1!A479&lt;&gt;"",[107]Sheet1!A479,"")</f>
        <v/>
      </c>
      <c r="T547" t="str">
        <f>IF([108]Sheet1!A479&lt;&gt;"",[108]Sheet1!A479,"")</f>
        <v/>
      </c>
      <c r="U547" t="str">
        <f>IF([109]Sheet1!A479&lt;&gt;"",[109]Sheet1!A479,"")</f>
        <v/>
      </c>
      <c r="V547" t="str">
        <f>IF([110]Sheet1!A479&lt;&gt;"",[110]Sheet1!A479,"")</f>
        <v/>
      </c>
      <c r="W547" t="str">
        <f>IF([111]Sheet1!A479&lt;&gt;"",[111]Sheet1!A479,"")</f>
        <v/>
      </c>
      <c r="X547" t="str">
        <f>IF([112]Sheet1!A479&lt;&gt;"",[112]Sheet1!A479,"")</f>
        <v/>
      </c>
      <c r="Y547" t="str">
        <f>IF([113]Sheet1!A479&lt;&gt;"",[113]Sheet1!A479,"")</f>
        <v/>
      </c>
      <c r="Z547" t="str">
        <f>IF([114]Sheet1!A479&lt;&gt;"",[114]Sheet1!A479,"")</f>
        <v/>
      </c>
      <c r="AA547" t="str">
        <f>IF([115]Sheet1!A479&lt;&gt;"",[115]Sheet1!A479,"")</f>
        <v/>
      </c>
      <c r="AB547" t="str">
        <f>IF([116]Sheet1!A479&lt;&gt;"",[116]Sheet1!A479,"")</f>
        <v/>
      </c>
      <c r="AC547" t="str">
        <f>IF([117]Sheet1!A479&lt;&gt;"",[117]Sheet1!A479,"")</f>
        <v/>
      </c>
      <c r="AD547" t="str">
        <f>IF([118]Sheet1!A479&lt;&gt;"",[118]Sheet1!A479,"")</f>
        <v/>
      </c>
      <c r="AE547" t="str">
        <f>IF([119]Sheet1!A479&lt;&gt;"",[119]Sheet1!A479,"")</f>
        <v/>
      </c>
      <c r="AF547" t="str">
        <f>IF([120]Sheet1!A479&lt;&gt;"",[120]Sheet1!A479,"")</f>
        <v/>
      </c>
      <c r="AG547" t="str">
        <f>IF([121]Sheet1!A479&lt;&gt;"",[121]Sheet1!A479,"")</f>
        <v/>
      </c>
      <c r="AH547" t="str">
        <f>IF([122]Sheet1!A479&lt;&gt;"",[122]Sheet1!A479,"")</f>
        <v/>
      </c>
      <c r="AI547" t="str">
        <f>IF([123]Sheet1!A479&lt;&gt;"",[123]Sheet1!A479,"")</f>
        <v/>
      </c>
      <c r="AJ547" t="str">
        <f>IF([124]Sheet1!A479&lt;&gt;"",[124]Sheet1!A479,"")</f>
        <v/>
      </c>
      <c r="AK547" t="str">
        <f>IF([125]Sheet1!A479&lt;&gt;"",[125]Sheet1!A479,"")</f>
        <v/>
      </c>
      <c r="AL547" t="str">
        <f>IF([126]Sheet1!A479&lt;&gt;"",[126]Sheet1!A479,"")</f>
        <v/>
      </c>
      <c r="AM547" t="str">
        <f>IF([127]Sheet1!A479&lt;&gt;"",[127]Sheet1!A479,"")</f>
        <v/>
      </c>
      <c r="AN547" t="str">
        <f>IF([128]Sheet1!A479&lt;&gt;"",[128]Sheet1!A479,"")</f>
        <v/>
      </c>
      <c r="AO547" t="str">
        <f>IF([129]Sheet1!A479&lt;&gt;"",[129]Sheet1!A479,"")</f>
        <v/>
      </c>
      <c r="AP547" t="str">
        <f>IF([130]Sheet1!A479&lt;&gt;"",[130]Sheet1!A479,"")</f>
        <v/>
      </c>
      <c r="AQ547" t="str">
        <f>IF([131]Sheet1!A479&lt;&gt;"",[131]Sheet1!A479,"")</f>
        <v/>
      </c>
      <c r="AR547" t="str">
        <f>IF([132]Sheet1!A479&lt;&gt;"",[132]Sheet1!A479,"")</f>
        <v/>
      </c>
      <c r="AS547" t="str">
        <f>IF([133]Sheet1!A479&lt;&gt;"",[133]Sheet1!A479,"")</f>
        <v/>
      </c>
      <c r="AT547" t="str">
        <f>IF([134]Sheet1!A479&lt;&gt;"",[134]Sheet1!A479,"")</f>
        <v/>
      </c>
      <c r="AU547" t="str">
        <f>IF([135]Sheet1!A479&lt;&gt;"",[135]Sheet1!A479,"")</f>
        <v/>
      </c>
      <c r="AV547" t="str">
        <f>IF([136]Sheet1!A479&lt;&gt;"",[136]Sheet1!A479,"")</f>
        <v/>
      </c>
      <c r="AW547" t="str">
        <f>IF([137]Sheet1!A479&lt;&gt;"",[137]Sheet1!A479,"")</f>
        <v/>
      </c>
      <c r="AX547" t="str">
        <f>IF([138]Sheet1!A479&lt;&gt;"",[138]Sheet1!A479,"")</f>
        <v/>
      </c>
      <c r="AY547" t="str">
        <f>IF([139]Sheet1!A479&lt;&gt;"",[139]Sheet1!A479,"")</f>
        <v/>
      </c>
      <c r="AZ547" t="str">
        <f>IF([140]Sheet1!A479&lt;&gt;"",[140]Sheet1!A479,"")</f>
        <v/>
      </c>
      <c r="BA547" t="str">
        <f>IF([141]Sheet1!A479&lt;&gt;"",[141]Sheet1!A479,"")</f>
        <v/>
      </c>
      <c r="BB547" t="str">
        <f>IF([142]Sheet1!A479&lt;&gt;"",[142]Sheet1!A479,"")</f>
        <v/>
      </c>
      <c r="BC547" t="str">
        <f>IF([143]Sheet1!A479&lt;&gt;"",[143]Sheet1!A479,"")</f>
        <v/>
      </c>
      <c r="BD547" t="str">
        <f>IF([144]Sheet1!A479&lt;&gt;"",[144]Sheet1!A479,"")</f>
        <v/>
      </c>
      <c r="BE547" t="str">
        <f>IF([145]Sheet1!A479&lt;&gt;"",[145]Sheet1!A479,"")</f>
        <v/>
      </c>
      <c r="BF547" t="str">
        <f>IF([146]Sheet1!A479&lt;&gt;"",[146]Sheet1!A479,"")</f>
        <v/>
      </c>
      <c r="BG547" t="str">
        <f>IF([147]Sheet1!A479&lt;&gt;"",[147]Sheet1!A479,"")</f>
        <v/>
      </c>
      <c r="BH547" t="str">
        <f>IF([148]Sheet1!A479&lt;&gt;"",[148]Sheet1!A479,"")</f>
        <v/>
      </c>
      <c r="BI547" t="str">
        <f>IF([149]Sheet1!A479&lt;&gt;"",[149]Sheet1!A479,"")</f>
        <v/>
      </c>
      <c r="BJ547" t="str">
        <f>IF([150]Sheet1!A479&lt;&gt;"",[150]Sheet1!A479,"")</f>
        <v/>
      </c>
      <c r="BK547" t="str">
        <f>IF([151]Sheet1!A479&lt;&gt;"",[151]Sheet1!A479,"")</f>
        <v/>
      </c>
      <c r="BL547" t="str">
        <f>IF([152]Sheet1!A479&lt;&gt;"",[152]Sheet1!A479,"")</f>
        <v/>
      </c>
      <c r="BM547" t="str">
        <f>IF([153]Sheet1!A479&lt;&gt;"",[153]Sheet1!A479,"")</f>
        <v/>
      </c>
      <c r="BN547" t="str">
        <f>IF([154]Sheet1!A479&lt;&gt;"",[154]Sheet1!A479,"")</f>
        <v/>
      </c>
      <c r="BO547" t="str">
        <f>IF([155]Sheet1!A479&lt;&gt;"",[155]Sheet1!A479,"")</f>
        <v/>
      </c>
      <c r="BP547">
        <f>IF([156]Sheet1!A479&lt;&gt;"",[156]Sheet1!A479,"")</f>
        <v>331</v>
      </c>
      <c r="BQ547">
        <f>IF([157]Sheet1!A479&lt;&gt;"",[157]Sheet1!A479,"")</f>
        <v>29</v>
      </c>
      <c r="BR547">
        <f>IF([158]Sheet1!A479&lt;&gt;"",[158]Sheet1!A479,"")</f>
        <v>386</v>
      </c>
      <c r="BS547">
        <f>IF([159]Sheet1!A479&lt;&gt;"",[159]Sheet1!A479,"")</f>
        <v>588</v>
      </c>
      <c r="BT547">
        <f>IF([160]Sheet1!A479&lt;&gt;"",[160]Sheet1!A479,"")</f>
        <v>305</v>
      </c>
      <c r="BU547">
        <f>IF([161]Sheet1!A479&lt;&gt;"",[161]Sheet1!A479,"")</f>
        <v>186</v>
      </c>
      <c r="BV547">
        <f>IF([162]Sheet1!A479&lt;&gt;"",[162]Sheet1!A479,"")</f>
        <v>444</v>
      </c>
      <c r="BW547">
        <f>IF([163]Sheet1!A479&lt;&gt;"",[163]Sheet1!A479,"")</f>
        <v>469</v>
      </c>
      <c r="BX547">
        <f>IF([164]Sheet1!A479&lt;&gt;"",[164]Sheet1!A479,"")</f>
        <v>375</v>
      </c>
      <c r="BY547">
        <f>IF([165]Sheet1!A479&lt;&gt;"",[165]Sheet1!A479,"")</f>
        <v>400</v>
      </c>
      <c r="BZ547">
        <f>IF([166]Sheet1!A479&lt;&gt;"",[166]Sheet1!A479,"")</f>
        <v>378</v>
      </c>
      <c r="CA547">
        <f>IF([167]Sheet1!A479&lt;&gt;"",[167]Sheet1!A479,"")</f>
        <v>154</v>
      </c>
      <c r="CB547">
        <f>IF([168]Sheet1!A479&lt;&gt;"",[168]Sheet1!A479,"")</f>
        <v>148</v>
      </c>
      <c r="CC547">
        <f>IF([169]Sheet1!A479&lt;&gt;"",[169]Sheet1!A479,"")</f>
        <v>20</v>
      </c>
      <c r="CD547">
        <f>IF([170]Sheet1!A479&lt;&gt;"",[170]Sheet1!A479,"")</f>
        <v>195</v>
      </c>
      <c r="CE547">
        <f>IF([171]Sheet1!A479&lt;&gt;"",[171]Sheet1!A479,"")</f>
        <v>156</v>
      </c>
      <c r="CF547">
        <f>IF([172]Sheet1!A479&lt;&gt;"",[172]Sheet1!A479,"")</f>
        <v>540</v>
      </c>
      <c r="CG547">
        <f>IF([173]Sheet1!A479&lt;&gt;"",[173]Sheet1!A479,"")</f>
        <v>381</v>
      </c>
      <c r="CH547">
        <f>IF([174]Sheet1!A479&lt;&gt;"",[174]Sheet1!A479,"")</f>
        <v>467</v>
      </c>
      <c r="CI547">
        <f>IF([175]Sheet1!A479&lt;&gt;"",[175]Sheet1!A479,"")</f>
        <v>235</v>
      </c>
      <c r="CJ547">
        <f>IF([176]Sheet1!A479&lt;&gt;"",[176]Sheet1!A479,"")</f>
        <v>304</v>
      </c>
      <c r="CK547" t="str">
        <f>IF([177]Sheet1!A479&lt;&gt;"",[177]Sheet1!A479,"")</f>
        <v/>
      </c>
      <c r="CL547" t="str">
        <f>IF([178]Sheet1!A479&lt;&gt;"",[178]Sheet1!A479,"")</f>
        <v/>
      </c>
    </row>
    <row r="548" spans="2:90">
      <c r="B548" t="str">
        <f>IF([90]Sheet1!A480&lt;&gt;"",[90]Sheet1!A480,"")</f>
        <v/>
      </c>
      <c r="C548" t="str">
        <f>IF([91]Sheet1!A480&lt;&gt;"",[91]Sheet1!A480,"")</f>
        <v/>
      </c>
      <c r="D548" t="str">
        <f>IF([92]Sheet1!A480&lt;&gt;"",[92]Sheet1!A480,"")</f>
        <v/>
      </c>
      <c r="E548" t="str">
        <f>IF([93]Sheet1!A480&lt;&gt;"",[93]Sheet1!A480,"")</f>
        <v/>
      </c>
      <c r="F548" t="str">
        <f>IF([94]Sheet1!A480&lt;&gt;"",[94]Sheet1!A480,"")</f>
        <v/>
      </c>
      <c r="G548" t="str">
        <f>IF([95]Sheet1!A480&lt;&gt;"",[95]Sheet1!A480,"")</f>
        <v/>
      </c>
      <c r="H548" t="str">
        <f>IF([96]Sheet1!A480&lt;&gt;"",[96]Sheet1!A480,"")</f>
        <v/>
      </c>
      <c r="I548" t="str">
        <f>IF([97]Sheet1!A480&lt;&gt;"",[97]Sheet1!A480,"")</f>
        <v/>
      </c>
      <c r="J548" t="str">
        <f>IF([98]Sheet1!A480&lt;&gt;"",[98]Sheet1!A480,"")</f>
        <v/>
      </c>
      <c r="K548" t="str">
        <f>IF([99]Sheet1!A480&lt;&gt;"",[99]Sheet1!A480,"")</f>
        <v/>
      </c>
      <c r="L548" t="str">
        <f>IF([100]Sheet1!A480&lt;&gt;"",[100]Sheet1!A480,"")</f>
        <v/>
      </c>
      <c r="M548" t="str">
        <f>IF([101]Sheet1!A480&lt;&gt;"",[101]Sheet1!A480,"")</f>
        <v/>
      </c>
      <c r="N548" t="str">
        <f>IF([102]Sheet1!A480&lt;&gt;"",[102]Sheet1!A480,"")</f>
        <v/>
      </c>
      <c r="O548" t="str">
        <f>IF([103]Sheet1!A480&lt;&gt;"",[103]Sheet1!A480,"")</f>
        <v/>
      </c>
      <c r="P548" t="str">
        <f>IF([104]Sheet1!A480&lt;&gt;"",[104]Sheet1!A480,"")</f>
        <v/>
      </c>
      <c r="Q548" t="str">
        <f>IF([105]Sheet1!A480&lt;&gt;"",[105]Sheet1!A480,"")</f>
        <v/>
      </c>
      <c r="R548" t="str">
        <f>IF([106]Sheet1!A480&lt;&gt;"",[106]Sheet1!A480,"")</f>
        <v/>
      </c>
      <c r="S548" t="str">
        <f>IF([107]Sheet1!A480&lt;&gt;"",[107]Sheet1!A480,"")</f>
        <v/>
      </c>
      <c r="T548" t="str">
        <f>IF([108]Sheet1!A480&lt;&gt;"",[108]Sheet1!A480,"")</f>
        <v/>
      </c>
      <c r="U548" t="str">
        <f>IF([109]Sheet1!A480&lt;&gt;"",[109]Sheet1!A480,"")</f>
        <v/>
      </c>
      <c r="V548" t="str">
        <f>IF([110]Sheet1!A480&lt;&gt;"",[110]Sheet1!A480,"")</f>
        <v/>
      </c>
      <c r="W548" t="str">
        <f>IF([111]Sheet1!A480&lt;&gt;"",[111]Sheet1!A480,"")</f>
        <v/>
      </c>
      <c r="X548" t="str">
        <f>IF([112]Sheet1!A480&lt;&gt;"",[112]Sheet1!A480,"")</f>
        <v/>
      </c>
      <c r="Y548" t="str">
        <f>IF([113]Sheet1!A480&lt;&gt;"",[113]Sheet1!A480,"")</f>
        <v/>
      </c>
      <c r="Z548" t="str">
        <f>IF([114]Sheet1!A480&lt;&gt;"",[114]Sheet1!A480,"")</f>
        <v/>
      </c>
      <c r="AA548" t="str">
        <f>IF([115]Sheet1!A480&lt;&gt;"",[115]Sheet1!A480,"")</f>
        <v/>
      </c>
      <c r="AB548" t="str">
        <f>IF([116]Sheet1!A480&lt;&gt;"",[116]Sheet1!A480,"")</f>
        <v/>
      </c>
      <c r="AC548" t="str">
        <f>IF([117]Sheet1!A480&lt;&gt;"",[117]Sheet1!A480,"")</f>
        <v/>
      </c>
      <c r="AD548" t="str">
        <f>IF([118]Sheet1!A480&lt;&gt;"",[118]Sheet1!A480,"")</f>
        <v/>
      </c>
      <c r="AE548" t="str">
        <f>IF([119]Sheet1!A480&lt;&gt;"",[119]Sheet1!A480,"")</f>
        <v/>
      </c>
      <c r="AF548" t="str">
        <f>IF([120]Sheet1!A480&lt;&gt;"",[120]Sheet1!A480,"")</f>
        <v/>
      </c>
      <c r="AG548" t="str">
        <f>IF([121]Sheet1!A480&lt;&gt;"",[121]Sheet1!A480,"")</f>
        <v/>
      </c>
      <c r="AH548" t="str">
        <f>IF([122]Sheet1!A480&lt;&gt;"",[122]Sheet1!A480,"")</f>
        <v/>
      </c>
      <c r="AI548" t="str">
        <f>IF([123]Sheet1!A480&lt;&gt;"",[123]Sheet1!A480,"")</f>
        <v/>
      </c>
      <c r="AJ548" t="str">
        <f>IF([124]Sheet1!A480&lt;&gt;"",[124]Sheet1!A480,"")</f>
        <v/>
      </c>
      <c r="AK548" t="str">
        <f>IF([125]Sheet1!A480&lt;&gt;"",[125]Sheet1!A480,"")</f>
        <v/>
      </c>
      <c r="AL548" t="str">
        <f>IF([126]Sheet1!A480&lt;&gt;"",[126]Sheet1!A480,"")</f>
        <v/>
      </c>
      <c r="AM548" t="str">
        <f>IF([127]Sheet1!A480&lt;&gt;"",[127]Sheet1!A480,"")</f>
        <v/>
      </c>
      <c r="AN548" t="str">
        <f>IF([128]Sheet1!A480&lt;&gt;"",[128]Sheet1!A480,"")</f>
        <v/>
      </c>
      <c r="AO548" t="str">
        <f>IF([129]Sheet1!A480&lt;&gt;"",[129]Sheet1!A480,"")</f>
        <v/>
      </c>
      <c r="AP548" t="str">
        <f>IF([130]Sheet1!A480&lt;&gt;"",[130]Sheet1!A480,"")</f>
        <v/>
      </c>
      <c r="AQ548" t="str">
        <f>IF([131]Sheet1!A480&lt;&gt;"",[131]Sheet1!A480,"")</f>
        <v/>
      </c>
      <c r="AR548" t="str">
        <f>IF([132]Sheet1!A480&lt;&gt;"",[132]Sheet1!A480,"")</f>
        <v/>
      </c>
      <c r="AS548" t="str">
        <f>IF([133]Sheet1!A480&lt;&gt;"",[133]Sheet1!A480,"")</f>
        <v/>
      </c>
      <c r="AT548" t="str">
        <f>IF([134]Sheet1!A480&lt;&gt;"",[134]Sheet1!A480,"")</f>
        <v/>
      </c>
      <c r="AU548" t="str">
        <f>IF([135]Sheet1!A480&lt;&gt;"",[135]Sheet1!A480,"")</f>
        <v/>
      </c>
      <c r="AV548" t="str">
        <f>IF([136]Sheet1!A480&lt;&gt;"",[136]Sheet1!A480,"")</f>
        <v/>
      </c>
      <c r="AW548" t="str">
        <f>IF([137]Sheet1!A480&lt;&gt;"",[137]Sheet1!A480,"")</f>
        <v/>
      </c>
      <c r="AX548" t="str">
        <f>IF([138]Sheet1!A480&lt;&gt;"",[138]Sheet1!A480,"")</f>
        <v/>
      </c>
      <c r="AY548" t="str">
        <f>IF([139]Sheet1!A480&lt;&gt;"",[139]Sheet1!A480,"")</f>
        <v/>
      </c>
      <c r="AZ548" t="str">
        <f>IF([140]Sheet1!A480&lt;&gt;"",[140]Sheet1!A480,"")</f>
        <v/>
      </c>
      <c r="BA548" t="str">
        <f>IF([141]Sheet1!A480&lt;&gt;"",[141]Sheet1!A480,"")</f>
        <v/>
      </c>
      <c r="BB548" t="str">
        <f>IF([142]Sheet1!A480&lt;&gt;"",[142]Sheet1!A480,"")</f>
        <v/>
      </c>
      <c r="BC548" t="str">
        <f>IF([143]Sheet1!A480&lt;&gt;"",[143]Sheet1!A480,"")</f>
        <v/>
      </c>
      <c r="BD548" t="str">
        <f>IF([144]Sheet1!A480&lt;&gt;"",[144]Sheet1!A480,"")</f>
        <v/>
      </c>
      <c r="BE548" t="str">
        <f>IF([145]Sheet1!A480&lt;&gt;"",[145]Sheet1!A480,"")</f>
        <v/>
      </c>
      <c r="BF548" t="str">
        <f>IF([146]Sheet1!A480&lt;&gt;"",[146]Sheet1!A480,"")</f>
        <v/>
      </c>
      <c r="BG548" t="str">
        <f>IF([147]Sheet1!A480&lt;&gt;"",[147]Sheet1!A480,"")</f>
        <v/>
      </c>
      <c r="BH548" t="str">
        <f>IF([148]Sheet1!A480&lt;&gt;"",[148]Sheet1!A480,"")</f>
        <v/>
      </c>
      <c r="BI548" t="str">
        <f>IF([149]Sheet1!A480&lt;&gt;"",[149]Sheet1!A480,"")</f>
        <v/>
      </c>
      <c r="BJ548" t="str">
        <f>IF([150]Sheet1!A480&lt;&gt;"",[150]Sheet1!A480,"")</f>
        <v/>
      </c>
      <c r="BK548" t="str">
        <f>IF([151]Sheet1!A480&lt;&gt;"",[151]Sheet1!A480,"")</f>
        <v/>
      </c>
      <c r="BL548" t="str">
        <f>IF([152]Sheet1!A480&lt;&gt;"",[152]Sheet1!A480,"")</f>
        <v/>
      </c>
      <c r="BM548" t="str">
        <f>IF([153]Sheet1!A480&lt;&gt;"",[153]Sheet1!A480,"")</f>
        <v/>
      </c>
      <c r="BN548" t="str">
        <f>IF([154]Sheet1!A480&lt;&gt;"",[154]Sheet1!A480,"")</f>
        <v/>
      </c>
      <c r="BO548" t="str">
        <f>IF([155]Sheet1!A480&lt;&gt;"",[155]Sheet1!A480,"")</f>
        <v/>
      </c>
      <c r="BP548">
        <f>IF([156]Sheet1!A480&lt;&gt;"",[156]Sheet1!A480,"")</f>
        <v>159</v>
      </c>
      <c r="BQ548">
        <f>IF([157]Sheet1!A480&lt;&gt;"",[157]Sheet1!A480,"")</f>
        <v>40</v>
      </c>
      <c r="BR548">
        <f>IF([158]Sheet1!A480&lt;&gt;"",[158]Sheet1!A480,"")</f>
        <v>118</v>
      </c>
      <c r="BS548">
        <f>IF([159]Sheet1!A480&lt;&gt;"",[159]Sheet1!A480,"")</f>
        <v>594</v>
      </c>
      <c r="BT548">
        <f>IF([160]Sheet1!A480&lt;&gt;"",[160]Sheet1!A480,"")</f>
        <v>35</v>
      </c>
      <c r="BU548">
        <f>IF([161]Sheet1!A480&lt;&gt;"",[161]Sheet1!A480,"")</f>
        <v>507</v>
      </c>
      <c r="BV548">
        <f>IF([162]Sheet1!A480&lt;&gt;"",[162]Sheet1!A480,"")</f>
        <v>279</v>
      </c>
      <c r="BW548">
        <f>IF([163]Sheet1!A480&lt;&gt;"",[163]Sheet1!A480,"")</f>
        <v>506</v>
      </c>
      <c r="BX548">
        <f>IF([164]Sheet1!A480&lt;&gt;"",[164]Sheet1!A480,"")</f>
        <v>314</v>
      </c>
      <c r="BY548">
        <f>IF([165]Sheet1!A480&lt;&gt;"",[165]Sheet1!A480,"")</f>
        <v>437</v>
      </c>
      <c r="BZ548">
        <f>IF([166]Sheet1!A480&lt;&gt;"",[166]Sheet1!A480,"")</f>
        <v>331</v>
      </c>
      <c r="CA548">
        <f>IF([167]Sheet1!A480&lt;&gt;"",[167]Sheet1!A480,"")</f>
        <v>318</v>
      </c>
      <c r="CB548">
        <f>IF([168]Sheet1!A480&lt;&gt;"",[168]Sheet1!A480,"")</f>
        <v>383</v>
      </c>
      <c r="CC548">
        <f>IF([169]Sheet1!A480&lt;&gt;"",[169]Sheet1!A480,"")</f>
        <v>392</v>
      </c>
      <c r="CD548">
        <f>IF([170]Sheet1!A480&lt;&gt;"",[170]Sheet1!A480,"")</f>
        <v>665</v>
      </c>
      <c r="CE548">
        <f>IF([171]Sheet1!A480&lt;&gt;"",[171]Sheet1!A480,"")</f>
        <v>593</v>
      </c>
      <c r="CF548">
        <f>IF([172]Sheet1!A480&lt;&gt;"",[172]Sheet1!A480,"")</f>
        <v>221</v>
      </c>
      <c r="CG548">
        <f>IF([173]Sheet1!A480&lt;&gt;"",[173]Sheet1!A480,"")</f>
        <v>154</v>
      </c>
      <c r="CH548">
        <f>IF([174]Sheet1!A480&lt;&gt;"",[174]Sheet1!A480,"")</f>
        <v>113</v>
      </c>
      <c r="CI548">
        <f>IF([175]Sheet1!A480&lt;&gt;"",[175]Sheet1!A480,"")</f>
        <v>244</v>
      </c>
      <c r="CJ548">
        <f>IF([176]Sheet1!A480&lt;&gt;"",[176]Sheet1!A480,"")</f>
        <v>544</v>
      </c>
      <c r="CK548" t="str">
        <f>IF([177]Sheet1!A480&lt;&gt;"",[177]Sheet1!A480,"")</f>
        <v/>
      </c>
      <c r="CL548" t="str">
        <f>IF([178]Sheet1!A480&lt;&gt;"",[178]Sheet1!A480,"")</f>
        <v/>
      </c>
    </row>
    <row r="549" spans="2:90">
      <c r="B549" t="str">
        <f>IF([90]Sheet1!A481&lt;&gt;"",[90]Sheet1!A481,"")</f>
        <v/>
      </c>
      <c r="C549" t="str">
        <f>IF([91]Sheet1!A481&lt;&gt;"",[91]Sheet1!A481,"")</f>
        <v/>
      </c>
      <c r="D549" t="str">
        <f>IF([92]Sheet1!A481&lt;&gt;"",[92]Sheet1!A481,"")</f>
        <v/>
      </c>
      <c r="E549" t="str">
        <f>IF([93]Sheet1!A481&lt;&gt;"",[93]Sheet1!A481,"")</f>
        <v/>
      </c>
      <c r="F549" t="str">
        <f>IF([94]Sheet1!A481&lt;&gt;"",[94]Sheet1!A481,"")</f>
        <v/>
      </c>
      <c r="G549" t="str">
        <f>IF([95]Sheet1!A481&lt;&gt;"",[95]Sheet1!A481,"")</f>
        <v/>
      </c>
      <c r="H549" t="str">
        <f>IF([96]Sheet1!A481&lt;&gt;"",[96]Sheet1!A481,"")</f>
        <v/>
      </c>
      <c r="I549" t="str">
        <f>IF([97]Sheet1!A481&lt;&gt;"",[97]Sheet1!A481,"")</f>
        <v/>
      </c>
      <c r="J549" t="str">
        <f>IF([98]Sheet1!A481&lt;&gt;"",[98]Sheet1!A481,"")</f>
        <v/>
      </c>
      <c r="K549" t="str">
        <f>IF([99]Sheet1!A481&lt;&gt;"",[99]Sheet1!A481,"")</f>
        <v/>
      </c>
      <c r="L549" t="str">
        <f>IF([100]Sheet1!A481&lt;&gt;"",[100]Sheet1!A481,"")</f>
        <v/>
      </c>
      <c r="M549" t="str">
        <f>IF([101]Sheet1!A481&lt;&gt;"",[101]Sheet1!A481,"")</f>
        <v/>
      </c>
      <c r="N549" t="str">
        <f>IF([102]Sheet1!A481&lt;&gt;"",[102]Sheet1!A481,"")</f>
        <v/>
      </c>
      <c r="O549" t="str">
        <f>IF([103]Sheet1!A481&lt;&gt;"",[103]Sheet1!A481,"")</f>
        <v/>
      </c>
      <c r="P549" t="str">
        <f>IF([104]Sheet1!A481&lt;&gt;"",[104]Sheet1!A481,"")</f>
        <v/>
      </c>
      <c r="Q549" t="str">
        <f>IF([105]Sheet1!A481&lt;&gt;"",[105]Sheet1!A481,"")</f>
        <v/>
      </c>
      <c r="R549" t="str">
        <f>IF([106]Sheet1!A481&lt;&gt;"",[106]Sheet1!A481,"")</f>
        <v/>
      </c>
      <c r="S549" t="str">
        <f>IF([107]Sheet1!A481&lt;&gt;"",[107]Sheet1!A481,"")</f>
        <v/>
      </c>
      <c r="T549" t="str">
        <f>IF([108]Sheet1!A481&lt;&gt;"",[108]Sheet1!A481,"")</f>
        <v/>
      </c>
      <c r="U549" t="str">
        <f>IF([109]Sheet1!A481&lt;&gt;"",[109]Sheet1!A481,"")</f>
        <v/>
      </c>
      <c r="V549" t="str">
        <f>IF([110]Sheet1!A481&lt;&gt;"",[110]Sheet1!A481,"")</f>
        <v/>
      </c>
      <c r="W549" t="str">
        <f>IF([111]Sheet1!A481&lt;&gt;"",[111]Sheet1!A481,"")</f>
        <v/>
      </c>
      <c r="X549" t="str">
        <f>IF([112]Sheet1!A481&lt;&gt;"",[112]Sheet1!A481,"")</f>
        <v/>
      </c>
      <c r="Y549" t="str">
        <f>IF([113]Sheet1!A481&lt;&gt;"",[113]Sheet1!A481,"")</f>
        <v/>
      </c>
      <c r="Z549" t="str">
        <f>IF([114]Sheet1!A481&lt;&gt;"",[114]Sheet1!A481,"")</f>
        <v/>
      </c>
      <c r="AA549" t="str">
        <f>IF([115]Sheet1!A481&lt;&gt;"",[115]Sheet1!A481,"")</f>
        <v/>
      </c>
      <c r="AB549" t="str">
        <f>IF([116]Sheet1!A481&lt;&gt;"",[116]Sheet1!A481,"")</f>
        <v/>
      </c>
      <c r="AC549" t="str">
        <f>IF([117]Sheet1!A481&lt;&gt;"",[117]Sheet1!A481,"")</f>
        <v/>
      </c>
      <c r="AD549" t="str">
        <f>IF([118]Sheet1!A481&lt;&gt;"",[118]Sheet1!A481,"")</f>
        <v/>
      </c>
      <c r="AE549" t="str">
        <f>IF([119]Sheet1!A481&lt;&gt;"",[119]Sheet1!A481,"")</f>
        <v/>
      </c>
      <c r="AF549" t="str">
        <f>IF([120]Sheet1!A481&lt;&gt;"",[120]Sheet1!A481,"")</f>
        <v/>
      </c>
      <c r="AG549" t="str">
        <f>IF([121]Sheet1!A481&lt;&gt;"",[121]Sheet1!A481,"")</f>
        <v/>
      </c>
      <c r="AH549" t="str">
        <f>IF([122]Sheet1!A481&lt;&gt;"",[122]Sheet1!A481,"")</f>
        <v/>
      </c>
      <c r="AI549" t="str">
        <f>IF([123]Sheet1!A481&lt;&gt;"",[123]Sheet1!A481,"")</f>
        <v/>
      </c>
      <c r="AJ549" t="str">
        <f>IF([124]Sheet1!A481&lt;&gt;"",[124]Sheet1!A481,"")</f>
        <v/>
      </c>
      <c r="AK549" t="str">
        <f>IF([125]Sheet1!A481&lt;&gt;"",[125]Sheet1!A481,"")</f>
        <v/>
      </c>
      <c r="AL549" t="str">
        <f>IF([126]Sheet1!A481&lt;&gt;"",[126]Sheet1!A481,"")</f>
        <v/>
      </c>
      <c r="AM549" t="str">
        <f>IF([127]Sheet1!A481&lt;&gt;"",[127]Sheet1!A481,"")</f>
        <v/>
      </c>
      <c r="AN549" t="str">
        <f>IF([128]Sheet1!A481&lt;&gt;"",[128]Sheet1!A481,"")</f>
        <v/>
      </c>
      <c r="AO549" t="str">
        <f>IF([129]Sheet1!A481&lt;&gt;"",[129]Sheet1!A481,"")</f>
        <v/>
      </c>
      <c r="AP549" t="str">
        <f>IF([130]Sheet1!A481&lt;&gt;"",[130]Sheet1!A481,"")</f>
        <v/>
      </c>
      <c r="AQ549" t="str">
        <f>IF([131]Sheet1!A481&lt;&gt;"",[131]Sheet1!A481,"")</f>
        <v/>
      </c>
      <c r="AR549" t="str">
        <f>IF([132]Sheet1!A481&lt;&gt;"",[132]Sheet1!A481,"")</f>
        <v/>
      </c>
      <c r="AS549" t="str">
        <f>IF([133]Sheet1!A481&lt;&gt;"",[133]Sheet1!A481,"")</f>
        <v/>
      </c>
      <c r="AT549" t="str">
        <f>IF([134]Sheet1!A481&lt;&gt;"",[134]Sheet1!A481,"")</f>
        <v/>
      </c>
      <c r="AU549" t="str">
        <f>IF([135]Sheet1!A481&lt;&gt;"",[135]Sheet1!A481,"")</f>
        <v/>
      </c>
      <c r="AV549" t="str">
        <f>IF([136]Sheet1!A481&lt;&gt;"",[136]Sheet1!A481,"")</f>
        <v/>
      </c>
      <c r="AW549" t="str">
        <f>IF([137]Sheet1!A481&lt;&gt;"",[137]Sheet1!A481,"")</f>
        <v/>
      </c>
      <c r="AX549" t="str">
        <f>IF([138]Sheet1!A481&lt;&gt;"",[138]Sheet1!A481,"")</f>
        <v/>
      </c>
      <c r="AY549" t="str">
        <f>IF([139]Sheet1!A481&lt;&gt;"",[139]Sheet1!A481,"")</f>
        <v/>
      </c>
      <c r="AZ549" t="str">
        <f>IF([140]Sheet1!A481&lt;&gt;"",[140]Sheet1!A481,"")</f>
        <v/>
      </c>
      <c r="BA549" t="str">
        <f>IF([141]Sheet1!A481&lt;&gt;"",[141]Sheet1!A481,"")</f>
        <v/>
      </c>
      <c r="BB549" t="str">
        <f>IF([142]Sheet1!A481&lt;&gt;"",[142]Sheet1!A481,"")</f>
        <v/>
      </c>
      <c r="BC549" t="str">
        <f>IF([143]Sheet1!A481&lt;&gt;"",[143]Sheet1!A481,"")</f>
        <v/>
      </c>
      <c r="BD549" t="str">
        <f>IF([144]Sheet1!A481&lt;&gt;"",[144]Sheet1!A481,"")</f>
        <v/>
      </c>
      <c r="BE549" t="str">
        <f>IF([145]Sheet1!A481&lt;&gt;"",[145]Sheet1!A481,"")</f>
        <v/>
      </c>
      <c r="BF549" t="str">
        <f>IF([146]Sheet1!A481&lt;&gt;"",[146]Sheet1!A481,"")</f>
        <v/>
      </c>
      <c r="BG549" t="str">
        <f>IF([147]Sheet1!A481&lt;&gt;"",[147]Sheet1!A481,"")</f>
        <v/>
      </c>
      <c r="BH549" t="str">
        <f>IF([148]Sheet1!A481&lt;&gt;"",[148]Sheet1!A481,"")</f>
        <v/>
      </c>
      <c r="BI549" t="str">
        <f>IF([149]Sheet1!A481&lt;&gt;"",[149]Sheet1!A481,"")</f>
        <v/>
      </c>
      <c r="BJ549" t="str">
        <f>IF([150]Sheet1!A481&lt;&gt;"",[150]Sheet1!A481,"")</f>
        <v/>
      </c>
      <c r="BK549" t="str">
        <f>IF([151]Sheet1!A481&lt;&gt;"",[151]Sheet1!A481,"")</f>
        <v/>
      </c>
      <c r="BL549" t="str">
        <f>IF([152]Sheet1!A481&lt;&gt;"",[152]Sheet1!A481,"")</f>
        <v/>
      </c>
      <c r="BM549" t="str">
        <f>IF([153]Sheet1!A481&lt;&gt;"",[153]Sheet1!A481,"")</f>
        <v/>
      </c>
      <c r="BN549" t="str">
        <f>IF([154]Sheet1!A481&lt;&gt;"",[154]Sheet1!A481,"")</f>
        <v/>
      </c>
      <c r="BO549" t="str">
        <f>IF([155]Sheet1!A481&lt;&gt;"",[155]Sheet1!A481,"")</f>
        <v/>
      </c>
      <c r="BP549">
        <f>IF([156]Sheet1!A481&lt;&gt;"",[156]Sheet1!A481,"")</f>
        <v>623</v>
      </c>
      <c r="BQ549">
        <f>IF([157]Sheet1!A481&lt;&gt;"",[157]Sheet1!A481,"")</f>
        <v>563</v>
      </c>
      <c r="BR549">
        <f>IF([158]Sheet1!A481&lt;&gt;"",[158]Sheet1!A481,"")</f>
        <v>419</v>
      </c>
      <c r="BS549">
        <f>IF([159]Sheet1!A481&lt;&gt;"",[159]Sheet1!A481,"")</f>
        <v>640</v>
      </c>
      <c r="BT549">
        <f>IF([160]Sheet1!A481&lt;&gt;"",[160]Sheet1!A481,"")</f>
        <v>356</v>
      </c>
      <c r="BU549">
        <f>IF([161]Sheet1!A481&lt;&gt;"",[161]Sheet1!A481,"")</f>
        <v>396</v>
      </c>
      <c r="BV549">
        <f>IF([162]Sheet1!A481&lt;&gt;"",[162]Sheet1!A481,"")</f>
        <v>213</v>
      </c>
      <c r="BW549">
        <f>IF([163]Sheet1!A481&lt;&gt;"",[163]Sheet1!A481,"")</f>
        <v>296</v>
      </c>
      <c r="BX549">
        <f>IF([164]Sheet1!A481&lt;&gt;"",[164]Sheet1!A481,"")</f>
        <v>477</v>
      </c>
      <c r="BY549">
        <f>IF([165]Sheet1!A481&lt;&gt;"",[165]Sheet1!A481,"")</f>
        <v>141</v>
      </c>
      <c r="BZ549">
        <f>IF([166]Sheet1!A481&lt;&gt;"",[166]Sheet1!A481,"")</f>
        <v>184</v>
      </c>
      <c r="CA549">
        <f>IF([167]Sheet1!A481&lt;&gt;"",[167]Sheet1!A481,"")</f>
        <v>343</v>
      </c>
      <c r="CB549">
        <f>IF([168]Sheet1!A481&lt;&gt;"",[168]Sheet1!A481,"")</f>
        <v>16</v>
      </c>
      <c r="CC549">
        <f>IF([169]Sheet1!A481&lt;&gt;"",[169]Sheet1!A481,"")</f>
        <v>91</v>
      </c>
      <c r="CD549">
        <f>IF([170]Sheet1!A481&lt;&gt;"",[170]Sheet1!A481,"")</f>
        <v>242</v>
      </c>
      <c r="CE549">
        <f>IF([171]Sheet1!A481&lt;&gt;"",[171]Sheet1!A481,"")</f>
        <v>3</v>
      </c>
      <c r="CF549">
        <f>IF([172]Sheet1!A481&lt;&gt;"",[172]Sheet1!A481,"")</f>
        <v>239</v>
      </c>
      <c r="CG549">
        <f>IF([173]Sheet1!A481&lt;&gt;"",[173]Sheet1!A481,"")</f>
        <v>341</v>
      </c>
      <c r="CH549">
        <f>IF([174]Sheet1!A481&lt;&gt;"",[174]Sheet1!A481,"")</f>
        <v>451</v>
      </c>
      <c r="CI549">
        <f>IF([175]Sheet1!A481&lt;&gt;"",[175]Sheet1!A481,"")</f>
        <v>97</v>
      </c>
      <c r="CJ549">
        <f>IF([176]Sheet1!A481&lt;&gt;"",[176]Sheet1!A481,"")</f>
        <v>563</v>
      </c>
      <c r="CK549" t="str">
        <f>IF([177]Sheet1!A481&lt;&gt;"",[177]Sheet1!A481,"")</f>
        <v/>
      </c>
      <c r="CL549" t="str">
        <f>IF([178]Sheet1!A481&lt;&gt;"",[178]Sheet1!A481,"")</f>
        <v/>
      </c>
    </row>
    <row r="550" spans="2:90">
      <c r="B550" t="str">
        <f>IF([90]Sheet1!A482&lt;&gt;"",[90]Sheet1!A482,"")</f>
        <v/>
      </c>
      <c r="C550" t="str">
        <f>IF([91]Sheet1!A482&lt;&gt;"",[91]Sheet1!A482,"")</f>
        <v/>
      </c>
      <c r="D550" t="str">
        <f>IF([92]Sheet1!A482&lt;&gt;"",[92]Sheet1!A482,"")</f>
        <v/>
      </c>
      <c r="E550" t="str">
        <f>IF([93]Sheet1!A482&lt;&gt;"",[93]Sheet1!A482,"")</f>
        <v/>
      </c>
      <c r="F550" t="str">
        <f>IF([94]Sheet1!A482&lt;&gt;"",[94]Sheet1!A482,"")</f>
        <v/>
      </c>
      <c r="G550" t="str">
        <f>IF([95]Sheet1!A482&lt;&gt;"",[95]Sheet1!A482,"")</f>
        <v/>
      </c>
      <c r="H550" t="str">
        <f>IF([96]Sheet1!A482&lt;&gt;"",[96]Sheet1!A482,"")</f>
        <v/>
      </c>
      <c r="I550" t="str">
        <f>IF([97]Sheet1!A482&lt;&gt;"",[97]Sheet1!A482,"")</f>
        <v/>
      </c>
      <c r="J550" t="str">
        <f>IF([98]Sheet1!A482&lt;&gt;"",[98]Sheet1!A482,"")</f>
        <v/>
      </c>
      <c r="K550" t="str">
        <f>IF([99]Sheet1!A482&lt;&gt;"",[99]Sheet1!A482,"")</f>
        <v/>
      </c>
      <c r="L550" t="str">
        <f>IF([100]Sheet1!A482&lt;&gt;"",[100]Sheet1!A482,"")</f>
        <v/>
      </c>
      <c r="M550" t="str">
        <f>IF([101]Sheet1!A482&lt;&gt;"",[101]Sheet1!A482,"")</f>
        <v/>
      </c>
      <c r="N550" t="str">
        <f>IF([102]Sheet1!A482&lt;&gt;"",[102]Sheet1!A482,"")</f>
        <v/>
      </c>
      <c r="O550" t="str">
        <f>IF([103]Sheet1!A482&lt;&gt;"",[103]Sheet1!A482,"")</f>
        <v/>
      </c>
      <c r="P550" t="str">
        <f>IF([104]Sheet1!A482&lt;&gt;"",[104]Sheet1!A482,"")</f>
        <v/>
      </c>
      <c r="Q550" t="str">
        <f>IF([105]Sheet1!A482&lt;&gt;"",[105]Sheet1!A482,"")</f>
        <v/>
      </c>
      <c r="R550" t="str">
        <f>IF([106]Sheet1!A482&lt;&gt;"",[106]Sheet1!A482,"")</f>
        <v/>
      </c>
      <c r="S550" t="str">
        <f>IF([107]Sheet1!A482&lt;&gt;"",[107]Sheet1!A482,"")</f>
        <v/>
      </c>
      <c r="T550" t="str">
        <f>IF([108]Sheet1!A482&lt;&gt;"",[108]Sheet1!A482,"")</f>
        <v/>
      </c>
      <c r="U550" t="str">
        <f>IF([109]Sheet1!A482&lt;&gt;"",[109]Sheet1!A482,"")</f>
        <v/>
      </c>
      <c r="V550" t="str">
        <f>IF([110]Sheet1!A482&lt;&gt;"",[110]Sheet1!A482,"")</f>
        <v/>
      </c>
      <c r="W550" t="str">
        <f>IF([111]Sheet1!A482&lt;&gt;"",[111]Sheet1!A482,"")</f>
        <v/>
      </c>
      <c r="X550" t="str">
        <f>IF([112]Sheet1!A482&lt;&gt;"",[112]Sheet1!A482,"")</f>
        <v/>
      </c>
      <c r="Y550" t="str">
        <f>IF([113]Sheet1!A482&lt;&gt;"",[113]Sheet1!A482,"")</f>
        <v/>
      </c>
      <c r="Z550" t="str">
        <f>IF([114]Sheet1!A482&lt;&gt;"",[114]Sheet1!A482,"")</f>
        <v/>
      </c>
      <c r="AA550" t="str">
        <f>IF([115]Sheet1!A482&lt;&gt;"",[115]Sheet1!A482,"")</f>
        <v/>
      </c>
      <c r="AB550" t="str">
        <f>IF([116]Sheet1!A482&lt;&gt;"",[116]Sheet1!A482,"")</f>
        <v/>
      </c>
      <c r="AC550" t="str">
        <f>IF([117]Sheet1!A482&lt;&gt;"",[117]Sheet1!A482,"")</f>
        <v/>
      </c>
      <c r="AD550" t="str">
        <f>IF([118]Sheet1!A482&lt;&gt;"",[118]Sheet1!A482,"")</f>
        <v/>
      </c>
      <c r="AE550" t="str">
        <f>IF([119]Sheet1!A482&lt;&gt;"",[119]Sheet1!A482,"")</f>
        <v/>
      </c>
      <c r="AF550" t="str">
        <f>IF([120]Sheet1!A482&lt;&gt;"",[120]Sheet1!A482,"")</f>
        <v/>
      </c>
      <c r="AG550" t="str">
        <f>IF([121]Sheet1!A482&lt;&gt;"",[121]Sheet1!A482,"")</f>
        <v/>
      </c>
      <c r="AH550" t="str">
        <f>IF([122]Sheet1!A482&lt;&gt;"",[122]Sheet1!A482,"")</f>
        <v/>
      </c>
      <c r="AI550" t="str">
        <f>IF([123]Sheet1!A482&lt;&gt;"",[123]Sheet1!A482,"")</f>
        <v/>
      </c>
      <c r="AJ550" t="str">
        <f>IF([124]Sheet1!A482&lt;&gt;"",[124]Sheet1!A482,"")</f>
        <v/>
      </c>
      <c r="AK550" t="str">
        <f>IF([125]Sheet1!A482&lt;&gt;"",[125]Sheet1!A482,"")</f>
        <v/>
      </c>
      <c r="AL550" t="str">
        <f>IF([126]Sheet1!A482&lt;&gt;"",[126]Sheet1!A482,"")</f>
        <v/>
      </c>
      <c r="AM550" t="str">
        <f>IF([127]Sheet1!A482&lt;&gt;"",[127]Sheet1!A482,"")</f>
        <v/>
      </c>
      <c r="AN550" t="str">
        <f>IF([128]Sheet1!A482&lt;&gt;"",[128]Sheet1!A482,"")</f>
        <v/>
      </c>
      <c r="AO550" t="str">
        <f>IF([129]Sheet1!A482&lt;&gt;"",[129]Sheet1!A482,"")</f>
        <v/>
      </c>
      <c r="AP550" t="str">
        <f>IF([130]Sheet1!A482&lt;&gt;"",[130]Sheet1!A482,"")</f>
        <v/>
      </c>
      <c r="AQ550" t="str">
        <f>IF([131]Sheet1!A482&lt;&gt;"",[131]Sheet1!A482,"")</f>
        <v/>
      </c>
      <c r="AR550" t="str">
        <f>IF([132]Sheet1!A482&lt;&gt;"",[132]Sheet1!A482,"")</f>
        <v/>
      </c>
      <c r="AS550" t="str">
        <f>IF([133]Sheet1!A482&lt;&gt;"",[133]Sheet1!A482,"")</f>
        <v/>
      </c>
      <c r="AT550" t="str">
        <f>IF([134]Sheet1!A482&lt;&gt;"",[134]Sheet1!A482,"")</f>
        <v/>
      </c>
      <c r="AU550" t="str">
        <f>IF([135]Sheet1!A482&lt;&gt;"",[135]Sheet1!A482,"")</f>
        <v/>
      </c>
      <c r="AV550" t="str">
        <f>IF([136]Sheet1!A482&lt;&gt;"",[136]Sheet1!A482,"")</f>
        <v/>
      </c>
      <c r="AW550" t="str">
        <f>IF([137]Sheet1!A482&lt;&gt;"",[137]Sheet1!A482,"")</f>
        <v/>
      </c>
      <c r="AX550" t="str">
        <f>IF([138]Sheet1!A482&lt;&gt;"",[138]Sheet1!A482,"")</f>
        <v/>
      </c>
      <c r="AY550" t="str">
        <f>IF([139]Sheet1!A482&lt;&gt;"",[139]Sheet1!A482,"")</f>
        <v/>
      </c>
      <c r="AZ550" t="str">
        <f>IF([140]Sheet1!A482&lt;&gt;"",[140]Sheet1!A482,"")</f>
        <v/>
      </c>
      <c r="BA550" t="str">
        <f>IF([141]Sheet1!A482&lt;&gt;"",[141]Sheet1!A482,"")</f>
        <v/>
      </c>
      <c r="BB550" t="str">
        <f>IF([142]Sheet1!A482&lt;&gt;"",[142]Sheet1!A482,"")</f>
        <v/>
      </c>
      <c r="BC550" t="str">
        <f>IF([143]Sheet1!A482&lt;&gt;"",[143]Sheet1!A482,"")</f>
        <v/>
      </c>
      <c r="BD550" t="str">
        <f>IF([144]Sheet1!A482&lt;&gt;"",[144]Sheet1!A482,"")</f>
        <v/>
      </c>
      <c r="BE550" t="str">
        <f>IF([145]Sheet1!A482&lt;&gt;"",[145]Sheet1!A482,"")</f>
        <v/>
      </c>
      <c r="BF550" t="str">
        <f>IF([146]Sheet1!A482&lt;&gt;"",[146]Sheet1!A482,"")</f>
        <v/>
      </c>
      <c r="BG550" t="str">
        <f>IF([147]Sheet1!A482&lt;&gt;"",[147]Sheet1!A482,"")</f>
        <v/>
      </c>
      <c r="BH550" t="str">
        <f>IF([148]Sheet1!A482&lt;&gt;"",[148]Sheet1!A482,"")</f>
        <v/>
      </c>
      <c r="BI550" t="str">
        <f>IF([149]Sheet1!A482&lt;&gt;"",[149]Sheet1!A482,"")</f>
        <v/>
      </c>
      <c r="BJ550" t="str">
        <f>IF([150]Sheet1!A482&lt;&gt;"",[150]Sheet1!A482,"")</f>
        <v/>
      </c>
      <c r="BK550" t="str">
        <f>IF([151]Sheet1!A482&lt;&gt;"",[151]Sheet1!A482,"")</f>
        <v/>
      </c>
      <c r="BL550" t="str">
        <f>IF([152]Sheet1!A482&lt;&gt;"",[152]Sheet1!A482,"")</f>
        <v/>
      </c>
      <c r="BM550" t="str">
        <f>IF([153]Sheet1!A482&lt;&gt;"",[153]Sheet1!A482,"")</f>
        <v/>
      </c>
      <c r="BN550" t="str">
        <f>IF([154]Sheet1!A482&lt;&gt;"",[154]Sheet1!A482,"")</f>
        <v/>
      </c>
      <c r="BO550" t="str">
        <f>IF([155]Sheet1!A482&lt;&gt;"",[155]Sheet1!A482,"")</f>
        <v/>
      </c>
      <c r="BP550">
        <f>IF([156]Sheet1!A482&lt;&gt;"",[156]Sheet1!A482,"")</f>
        <v>227</v>
      </c>
      <c r="BQ550">
        <f>IF([157]Sheet1!A482&lt;&gt;"",[157]Sheet1!A482,"")</f>
        <v>176</v>
      </c>
      <c r="BR550">
        <f>IF([158]Sheet1!A482&lt;&gt;"",[158]Sheet1!A482,"")</f>
        <v>210</v>
      </c>
      <c r="BS550">
        <f>IF([159]Sheet1!A482&lt;&gt;"",[159]Sheet1!A482,"")</f>
        <v>537</v>
      </c>
      <c r="BT550">
        <f>IF([160]Sheet1!A482&lt;&gt;"",[160]Sheet1!A482,"")</f>
        <v>414</v>
      </c>
      <c r="BU550">
        <f>IF([161]Sheet1!A482&lt;&gt;"",[161]Sheet1!A482,"")</f>
        <v>661</v>
      </c>
      <c r="BV550">
        <f>IF([162]Sheet1!A482&lt;&gt;"",[162]Sheet1!A482,"")</f>
        <v>400</v>
      </c>
      <c r="BW550">
        <f>IF([163]Sheet1!A482&lt;&gt;"",[163]Sheet1!A482,"")</f>
        <v>334</v>
      </c>
      <c r="BX550">
        <f>IF([164]Sheet1!A482&lt;&gt;"",[164]Sheet1!A482,"")</f>
        <v>598</v>
      </c>
      <c r="BY550">
        <f>IF([165]Sheet1!A482&lt;&gt;"",[165]Sheet1!A482,"")</f>
        <v>140</v>
      </c>
      <c r="BZ550">
        <f>IF([166]Sheet1!A482&lt;&gt;"",[166]Sheet1!A482,"")</f>
        <v>127</v>
      </c>
      <c r="CA550">
        <f>IF([167]Sheet1!A482&lt;&gt;"",[167]Sheet1!A482,"")</f>
        <v>203</v>
      </c>
      <c r="CB550">
        <f>IF([168]Sheet1!A482&lt;&gt;"",[168]Sheet1!A482,"")</f>
        <v>581</v>
      </c>
      <c r="CC550">
        <f>IF([169]Sheet1!A482&lt;&gt;"",[169]Sheet1!A482,"")</f>
        <v>556</v>
      </c>
      <c r="CD550">
        <f>IF([170]Sheet1!A482&lt;&gt;"",[170]Sheet1!A482,"")</f>
        <v>352</v>
      </c>
      <c r="CE550">
        <f>IF([171]Sheet1!A482&lt;&gt;"",[171]Sheet1!A482,"")</f>
        <v>620</v>
      </c>
      <c r="CF550">
        <f>IF([172]Sheet1!A482&lt;&gt;"",[172]Sheet1!A482,"")</f>
        <v>52</v>
      </c>
      <c r="CG550">
        <f>IF([173]Sheet1!A482&lt;&gt;"",[173]Sheet1!A482,"")</f>
        <v>279</v>
      </c>
      <c r="CH550">
        <f>IF([174]Sheet1!A482&lt;&gt;"",[174]Sheet1!A482,"")</f>
        <v>649</v>
      </c>
      <c r="CI550">
        <f>IF([175]Sheet1!A482&lt;&gt;"",[175]Sheet1!A482,"")</f>
        <v>532</v>
      </c>
      <c r="CJ550">
        <f>IF([176]Sheet1!A482&lt;&gt;"",[176]Sheet1!A482,"")</f>
        <v>407</v>
      </c>
      <c r="CK550" t="str">
        <f>IF([177]Sheet1!A482&lt;&gt;"",[177]Sheet1!A482,"")</f>
        <v/>
      </c>
      <c r="CL550" t="str">
        <f>IF([178]Sheet1!A482&lt;&gt;"",[178]Sheet1!A482,"")</f>
        <v/>
      </c>
    </row>
    <row r="551" spans="2:90">
      <c r="B551" t="str">
        <f>IF([90]Sheet1!A483&lt;&gt;"",[90]Sheet1!A483,"")</f>
        <v/>
      </c>
      <c r="C551" t="str">
        <f>IF([91]Sheet1!A483&lt;&gt;"",[91]Sheet1!A483,"")</f>
        <v/>
      </c>
      <c r="D551" t="str">
        <f>IF([92]Sheet1!A483&lt;&gt;"",[92]Sheet1!A483,"")</f>
        <v/>
      </c>
      <c r="E551" t="str">
        <f>IF([93]Sheet1!A483&lt;&gt;"",[93]Sheet1!A483,"")</f>
        <v/>
      </c>
      <c r="F551" t="str">
        <f>IF([94]Sheet1!A483&lt;&gt;"",[94]Sheet1!A483,"")</f>
        <v/>
      </c>
      <c r="G551" t="str">
        <f>IF([95]Sheet1!A483&lt;&gt;"",[95]Sheet1!A483,"")</f>
        <v/>
      </c>
      <c r="H551" t="str">
        <f>IF([96]Sheet1!A483&lt;&gt;"",[96]Sheet1!A483,"")</f>
        <v/>
      </c>
      <c r="I551" t="str">
        <f>IF([97]Sheet1!A483&lt;&gt;"",[97]Sheet1!A483,"")</f>
        <v/>
      </c>
      <c r="J551" t="str">
        <f>IF([98]Sheet1!A483&lt;&gt;"",[98]Sheet1!A483,"")</f>
        <v/>
      </c>
      <c r="K551" t="str">
        <f>IF([99]Sheet1!A483&lt;&gt;"",[99]Sheet1!A483,"")</f>
        <v/>
      </c>
      <c r="L551" t="str">
        <f>IF([100]Sheet1!A483&lt;&gt;"",[100]Sheet1!A483,"")</f>
        <v/>
      </c>
      <c r="M551" t="str">
        <f>IF([101]Sheet1!A483&lt;&gt;"",[101]Sheet1!A483,"")</f>
        <v/>
      </c>
      <c r="N551" t="str">
        <f>IF([102]Sheet1!A483&lt;&gt;"",[102]Sheet1!A483,"")</f>
        <v/>
      </c>
      <c r="O551" t="str">
        <f>IF([103]Sheet1!A483&lt;&gt;"",[103]Sheet1!A483,"")</f>
        <v/>
      </c>
      <c r="P551" t="str">
        <f>IF([104]Sheet1!A483&lt;&gt;"",[104]Sheet1!A483,"")</f>
        <v/>
      </c>
      <c r="Q551" t="str">
        <f>IF([105]Sheet1!A483&lt;&gt;"",[105]Sheet1!A483,"")</f>
        <v/>
      </c>
      <c r="R551" t="str">
        <f>IF([106]Sheet1!A483&lt;&gt;"",[106]Sheet1!A483,"")</f>
        <v/>
      </c>
      <c r="S551" t="str">
        <f>IF([107]Sheet1!A483&lt;&gt;"",[107]Sheet1!A483,"")</f>
        <v/>
      </c>
      <c r="T551" t="str">
        <f>IF([108]Sheet1!A483&lt;&gt;"",[108]Sheet1!A483,"")</f>
        <v/>
      </c>
      <c r="U551" t="str">
        <f>IF([109]Sheet1!A483&lt;&gt;"",[109]Sheet1!A483,"")</f>
        <v/>
      </c>
      <c r="V551" t="str">
        <f>IF([110]Sheet1!A483&lt;&gt;"",[110]Sheet1!A483,"")</f>
        <v/>
      </c>
      <c r="W551" t="str">
        <f>IF([111]Sheet1!A483&lt;&gt;"",[111]Sheet1!A483,"")</f>
        <v/>
      </c>
      <c r="X551" t="str">
        <f>IF([112]Sheet1!A483&lt;&gt;"",[112]Sheet1!A483,"")</f>
        <v/>
      </c>
      <c r="Y551" t="str">
        <f>IF([113]Sheet1!A483&lt;&gt;"",[113]Sheet1!A483,"")</f>
        <v/>
      </c>
      <c r="Z551" t="str">
        <f>IF([114]Sheet1!A483&lt;&gt;"",[114]Sheet1!A483,"")</f>
        <v/>
      </c>
      <c r="AA551" t="str">
        <f>IF([115]Sheet1!A483&lt;&gt;"",[115]Sheet1!A483,"")</f>
        <v/>
      </c>
      <c r="AB551" t="str">
        <f>IF([116]Sheet1!A483&lt;&gt;"",[116]Sheet1!A483,"")</f>
        <v/>
      </c>
      <c r="AC551" t="str">
        <f>IF([117]Sheet1!A483&lt;&gt;"",[117]Sheet1!A483,"")</f>
        <v/>
      </c>
      <c r="AD551" t="str">
        <f>IF([118]Sheet1!A483&lt;&gt;"",[118]Sheet1!A483,"")</f>
        <v/>
      </c>
      <c r="AE551" t="str">
        <f>IF([119]Sheet1!A483&lt;&gt;"",[119]Sheet1!A483,"")</f>
        <v/>
      </c>
      <c r="AF551" t="str">
        <f>IF([120]Sheet1!A483&lt;&gt;"",[120]Sheet1!A483,"")</f>
        <v/>
      </c>
      <c r="AG551" t="str">
        <f>IF([121]Sheet1!A483&lt;&gt;"",[121]Sheet1!A483,"")</f>
        <v/>
      </c>
      <c r="AH551" t="str">
        <f>IF([122]Sheet1!A483&lt;&gt;"",[122]Sheet1!A483,"")</f>
        <v/>
      </c>
      <c r="AI551" t="str">
        <f>IF([123]Sheet1!A483&lt;&gt;"",[123]Sheet1!A483,"")</f>
        <v/>
      </c>
      <c r="AJ551" t="str">
        <f>IF([124]Sheet1!A483&lt;&gt;"",[124]Sheet1!A483,"")</f>
        <v/>
      </c>
      <c r="AK551" t="str">
        <f>IF([125]Sheet1!A483&lt;&gt;"",[125]Sheet1!A483,"")</f>
        <v/>
      </c>
      <c r="AL551" t="str">
        <f>IF([126]Sheet1!A483&lt;&gt;"",[126]Sheet1!A483,"")</f>
        <v/>
      </c>
      <c r="AM551" t="str">
        <f>IF([127]Sheet1!A483&lt;&gt;"",[127]Sheet1!A483,"")</f>
        <v/>
      </c>
      <c r="AN551" t="str">
        <f>IF([128]Sheet1!A483&lt;&gt;"",[128]Sheet1!A483,"")</f>
        <v/>
      </c>
      <c r="AO551" t="str">
        <f>IF([129]Sheet1!A483&lt;&gt;"",[129]Sheet1!A483,"")</f>
        <v/>
      </c>
      <c r="AP551" t="str">
        <f>IF([130]Sheet1!A483&lt;&gt;"",[130]Sheet1!A483,"")</f>
        <v/>
      </c>
      <c r="AQ551" t="str">
        <f>IF([131]Sheet1!A483&lt;&gt;"",[131]Sheet1!A483,"")</f>
        <v/>
      </c>
      <c r="AR551" t="str">
        <f>IF([132]Sheet1!A483&lt;&gt;"",[132]Sheet1!A483,"")</f>
        <v/>
      </c>
      <c r="AS551" t="str">
        <f>IF([133]Sheet1!A483&lt;&gt;"",[133]Sheet1!A483,"")</f>
        <v/>
      </c>
      <c r="AT551" t="str">
        <f>IF([134]Sheet1!A483&lt;&gt;"",[134]Sheet1!A483,"")</f>
        <v/>
      </c>
      <c r="AU551" t="str">
        <f>IF([135]Sheet1!A483&lt;&gt;"",[135]Sheet1!A483,"")</f>
        <v/>
      </c>
      <c r="AV551" t="str">
        <f>IF([136]Sheet1!A483&lt;&gt;"",[136]Sheet1!A483,"")</f>
        <v/>
      </c>
      <c r="AW551" t="str">
        <f>IF([137]Sheet1!A483&lt;&gt;"",[137]Sheet1!A483,"")</f>
        <v/>
      </c>
      <c r="AX551" t="str">
        <f>IF([138]Sheet1!A483&lt;&gt;"",[138]Sheet1!A483,"")</f>
        <v/>
      </c>
      <c r="AY551" t="str">
        <f>IF([139]Sheet1!A483&lt;&gt;"",[139]Sheet1!A483,"")</f>
        <v/>
      </c>
      <c r="AZ551" t="str">
        <f>IF([140]Sheet1!A483&lt;&gt;"",[140]Sheet1!A483,"")</f>
        <v/>
      </c>
      <c r="BA551" t="str">
        <f>IF([141]Sheet1!A483&lt;&gt;"",[141]Sheet1!A483,"")</f>
        <v/>
      </c>
      <c r="BB551" t="str">
        <f>IF([142]Sheet1!A483&lt;&gt;"",[142]Sheet1!A483,"")</f>
        <v/>
      </c>
      <c r="BC551" t="str">
        <f>IF([143]Sheet1!A483&lt;&gt;"",[143]Sheet1!A483,"")</f>
        <v/>
      </c>
      <c r="BD551" t="str">
        <f>IF([144]Sheet1!A483&lt;&gt;"",[144]Sheet1!A483,"")</f>
        <v/>
      </c>
      <c r="BE551" t="str">
        <f>IF([145]Sheet1!A483&lt;&gt;"",[145]Sheet1!A483,"")</f>
        <v/>
      </c>
      <c r="BF551" t="str">
        <f>IF([146]Sheet1!A483&lt;&gt;"",[146]Sheet1!A483,"")</f>
        <v/>
      </c>
      <c r="BG551" t="str">
        <f>IF([147]Sheet1!A483&lt;&gt;"",[147]Sheet1!A483,"")</f>
        <v/>
      </c>
      <c r="BH551" t="str">
        <f>IF([148]Sheet1!A483&lt;&gt;"",[148]Sheet1!A483,"")</f>
        <v/>
      </c>
      <c r="BI551" t="str">
        <f>IF([149]Sheet1!A483&lt;&gt;"",[149]Sheet1!A483,"")</f>
        <v/>
      </c>
      <c r="BJ551" t="str">
        <f>IF([150]Sheet1!A483&lt;&gt;"",[150]Sheet1!A483,"")</f>
        <v/>
      </c>
      <c r="BK551" t="str">
        <f>IF([151]Sheet1!A483&lt;&gt;"",[151]Sheet1!A483,"")</f>
        <v/>
      </c>
      <c r="BL551" t="str">
        <f>IF([152]Sheet1!A483&lt;&gt;"",[152]Sheet1!A483,"")</f>
        <v/>
      </c>
      <c r="BM551" t="str">
        <f>IF([153]Sheet1!A483&lt;&gt;"",[153]Sheet1!A483,"")</f>
        <v/>
      </c>
      <c r="BN551" t="str">
        <f>IF([154]Sheet1!A483&lt;&gt;"",[154]Sheet1!A483,"")</f>
        <v/>
      </c>
      <c r="BO551" t="str">
        <f>IF([155]Sheet1!A483&lt;&gt;"",[155]Sheet1!A483,"")</f>
        <v/>
      </c>
      <c r="BP551">
        <f>IF([156]Sheet1!A483&lt;&gt;"",[156]Sheet1!A483,"")</f>
        <v>294</v>
      </c>
      <c r="BQ551">
        <f>IF([157]Sheet1!A483&lt;&gt;"",[157]Sheet1!A483,"")</f>
        <v>306</v>
      </c>
      <c r="BR551">
        <f>IF([158]Sheet1!A483&lt;&gt;"",[158]Sheet1!A483,"")</f>
        <v>464</v>
      </c>
      <c r="BS551">
        <f>IF([159]Sheet1!A483&lt;&gt;"",[159]Sheet1!A483,"")</f>
        <v>216</v>
      </c>
      <c r="BT551">
        <f>IF([160]Sheet1!A483&lt;&gt;"",[160]Sheet1!A483,"")</f>
        <v>456</v>
      </c>
      <c r="BU551">
        <f>IF([161]Sheet1!A483&lt;&gt;"",[161]Sheet1!A483,"")</f>
        <v>114</v>
      </c>
      <c r="BV551">
        <f>IF([162]Sheet1!A483&lt;&gt;"",[162]Sheet1!A483,"")</f>
        <v>634</v>
      </c>
      <c r="BW551">
        <f>IF([163]Sheet1!A483&lt;&gt;"",[163]Sheet1!A483,"")</f>
        <v>240</v>
      </c>
      <c r="BX551">
        <f>IF([164]Sheet1!A483&lt;&gt;"",[164]Sheet1!A483,"")</f>
        <v>147</v>
      </c>
      <c r="BY551">
        <f>IF([165]Sheet1!A483&lt;&gt;"",[165]Sheet1!A483,"")</f>
        <v>130</v>
      </c>
      <c r="BZ551">
        <f>IF([166]Sheet1!A483&lt;&gt;"",[166]Sheet1!A483,"")</f>
        <v>379</v>
      </c>
      <c r="CA551">
        <f>IF([167]Sheet1!A483&lt;&gt;"",[167]Sheet1!A483,"")</f>
        <v>57</v>
      </c>
      <c r="CB551">
        <f>IF([168]Sheet1!A483&lt;&gt;"",[168]Sheet1!A483,"")</f>
        <v>649</v>
      </c>
      <c r="CC551">
        <f>IF([169]Sheet1!A483&lt;&gt;"",[169]Sheet1!A483,"")</f>
        <v>613</v>
      </c>
      <c r="CD551">
        <f>IF([170]Sheet1!A483&lt;&gt;"",[170]Sheet1!A483,"")</f>
        <v>475</v>
      </c>
      <c r="CE551">
        <f>IF([171]Sheet1!A483&lt;&gt;"",[171]Sheet1!A483,"")</f>
        <v>5</v>
      </c>
      <c r="CF551">
        <f>IF([172]Sheet1!A483&lt;&gt;"",[172]Sheet1!A483,"")</f>
        <v>335</v>
      </c>
      <c r="CG551">
        <f>IF([173]Sheet1!A483&lt;&gt;"",[173]Sheet1!A483,"")</f>
        <v>647</v>
      </c>
      <c r="CH551">
        <f>IF([174]Sheet1!A483&lt;&gt;"",[174]Sheet1!A483,"")</f>
        <v>509</v>
      </c>
      <c r="CI551">
        <f>IF([175]Sheet1!A483&lt;&gt;"",[175]Sheet1!A483,"")</f>
        <v>491</v>
      </c>
      <c r="CJ551">
        <f>IF([176]Sheet1!A483&lt;&gt;"",[176]Sheet1!A483,"")</f>
        <v>245</v>
      </c>
      <c r="CK551" t="str">
        <f>IF([177]Sheet1!A483&lt;&gt;"",[177]Sheet1!A483,"")</f>
        <v/>
      </c>
      <c r="CL551" t="str">
        <f>IF([178]Sheet1!A483&lt;&gt;"",[178]Sheet1!A483,"")</f>
        <v/>
      </c>
    </row>
    <row r="552" spans="2:90">
      <c r="B552" t="str">
        <f>IF([90]Sheet1!A484&lt;&gt;"",[90]Sheet1!A484,"")</f>
        <v/>
      </c>
      <c r="C552" t="str">
        <f>IF([91]Sheet1!A484&lt;&gt;"",[91]Sheet1!A484,"")</f>
        <v/>
      </c>
      <c r="D552" t="str">
        <f>IF([92]Sheet1!A484&lt;&gt;"",[92]Sheet1!A484,"")</f>
        <v/>
      </c>
      <c r="E552" t="str">
        <f>IF([93]Sheet1!A484&lt;&gt;"",[93]Sheet1!A484,"")</f>
        <v/>
      </c>
      <c r="F552" t="str">
        <f>IF([94]Sheet1!A484&lt;&gt;"",[94]Sheet1!A484,"")</f>
        <v/>
      </c>
      <c r="G552" t="str">
        <f>IF([95]Sheet1!A484&lt;&gt;"",[95]Sheet1!A484,"")</f>
        <v/>
      </c>
      <c r="H552" t="str">
        <f>IF([96]Sheet1!A484&lt;&gt;"",[96]Sheet1!A484,"")</f>
        <v/>
      </c>
      <c r="I552" t="str">
        <f>IF([97]Sheet1!A484&lt;&gt;"",[97]Sheet1!A484,"")</f>
        <v/>
      </c>
      <c r="J552" t="str">
        <f>IF([98]Sheet1!A484&lt;&gt;"",[98]Sheet1!A484,"")</f>
        <v/>
      </c>
      <c r="K552" t="str">
        <f>IF([99]Sheet1!A484&lt;&gt;"",[99]Sheet1!A484,"")</f>
        <v/>
      </c>
      <c r="L552" t="str">
        <f>IF([100]Sheet1!A484&lt;&gt;"",[100]Sheet1!A484,"")</f>
        <v/>
      </c>
      <c r="M552" t="str">
        <f>IF([101]Sheet1!A484&lt;&gt;"",[101]Sheet1!A484,"")</f>
        <v/>
      </c>
      <c r="N552" t="str">
        <f>IF([102]Sheet1!A484&lt;&gt;"",[102]Sheet1!A484,"")</f>
        <v/>
      </c>
      <c r="O552" t="str">
        <f>IF([103]Sheet1!A484&lt;&gt;"",[103]Sheet1!A484,"")</f>
        <v/>
      </c>
      <c r="P552" t="str">
        <f>IF([104]Sheet1!A484&lt;&gt;"",[104]Sheet1!A484,"")</f>
        <v/>
      </c>
      <c r="Q552" t="str">
        <f>IF([105]Sheet1!A484&lt;&gt;"",[105]Sheet1!A484,"")</f>
        <v/>
      </c>
      <c r="R552" t="str">
        <f>IF([106]Sheet1!A484&lt;&gt;"",[106]Sheet1!A484,"")</f>
        <v/>
      </c>
      <c r="S552" t="str">
        <f>IF([107]Sheet1!A484&lt;&gt;"",[107]Sheet1!A484,"")</f>
        <v/>
      </c>
      <c r="T552" t="str">
        <f>IF([108]Sheet1!A484&lt;&gt;"",[108]Sheet1!A484,"")</f>
        <v/>
      </c>
      <c r="U552" t="str">
        <f>IF([109]Sheet1!A484&lt;&gt;"",[109]Sheet1!A484,"")</f>
        <v/>
      </c>
      <c r="V552" t="str">
        <f>IF([110]Sheet1!A484&lt;&gt;"",[110]Sheet1!A484,"")</f>
        <v/>
      </c>
      <c r="W552" t="str">
        <f>IF([111]Sheet1!A484&lt;&gt;"",[111]Sheet1!A484,"")</f>
        <v/>
      </c>
      <c r="X552" t="str">
        <f>IF([112]Sheet1!A484&lt;&gt;"",[112]Sheet1!A484,"")</f>
        <v/>
      </c>
      <c r="Y552" t="str">
        <f>IF([113]Sheet1!A484&lt;&gt;"",[113]Sheet1!A484,"")</f>
        <v/>
      </c>
      <c r="Z552" t="str">
        <f>IF([114]Sheet1!A484&lt;&gt;"",[114]Sheet1!A484,"")</f>
        <v/>
      </c>
      <c r="AA552" t="str">
        <f>IF([115]Sheet1!A484&lt;&gt;"",[115]Sheet1!A484,"")</f>
        <v/>
      </c>
      <c r="AB552" t="str">
        <f>IF([116]Sheet1!A484&lt;&gt;"",[116]Sheet1!A484,"")</f>
        <v/>
      </c>
      <c r="AC552" t="str">
        <f>IF([117]Sheet1!A484&lt;&gt;"",[117]Sheet1!A484,"")</f>
        <v/>
      </c>
      <c r="AD552" t="str">
        <f>IF([118]Sheet1!A484&lt;&gt;"",[118]Sheet1!A484,"")</f>
        <v/>
      </c>
      <c r="AE552" t="str">
        <f>IF([119]Sheet1!A484&lt;&gt;"",[119]Sheet1!A484,"")</f>
        <v/>
      </c>
      <c r="AF552" t="str">
        <f>IF([120]Sheet1!A484&lt;&gt;"",[120]Sheet1!A484,"")</f>
        <v/>
      </c>
      <c r="AG552" t="str">
        <f>IF([121]Sheet1!A484&lt;&gt;"",[121]Sheet1!A484,"")</f>
        <v/>
      </c>
      <c r="AH552" t="str">
        <f>IF([122]Sheet1!A484&lt;&gt;"",[122]Sheet1!A484,"")</f>
        <v/>
      </c>
      <c r="AI552" t="str">
        <f>IF([123]Sheet1!A484&lt;&gt;"",[123]Sheet1!A484,"")</f>
        <v/>
      </c>
      <c r="AJ552" t="str">
        <f>IF([124]Sheet1!A484&lt;&gt;"",[124]Sheet1!A484,"")</f>
        <v/>
      </c>
      <c r="AK552" t="str">
        <f>IF([125]Sheet1!A484&lt;&gt;"",[125]Sheet1!A484,"")</f>
        <v/>
      </c>
      <c r="AL552" t="str">
        <f>IF([126]Sheet1!A484&lt;&gt;"",[126]Sheet1!A484,"")</f>
        <v/>
      </c>
      <c r="AM552" t="str">
        <f>IF([127]Sheet1!A484&lt;&gt;"",[127]Sheet1!A484,"")</f>
        <v/>
      </c>
      <c r="AN552" t="str">
        <f>IF([128]Sheet1!A484&lt;&gt;"",[128]Sheet1!A484,"")</f>
        <v/>
      </c>
      <c r="AO552" t="str">
        <f>IF([129]Sheet1!A484&lt;&gt;"",[129]Sheet1!A484,"")</f>
        <v/>
      </c>
      <c r="AP552" t="str">
        <f>IF([130]Sheet1!A484&lt;&gt;"",[130]Sheet1!A484,"")</f>
        <v/>
      </c>
      <c r="AQ552" t="str">
        <f>IF([131]Sheet1!A484&lt;&gt;"",[131]Sheet1!A484,"")</f>
        <v/>
      </c>
      <c r="AR552" t="str">
        <f>IF([132]Sheet1!A484&lt;&gt;"",[132]Sheet1!A484,"")</f>
        <v/>
      </c>
      <c r="AS552" t="str">
        <f>IF([133]Sheet1!A484&lt;&gt;"",[133]Sheet1!A484,"")</f>
        <v/>
      </c>
      <c r="AT552" t="str">
        <f>IF([134]Sheet1!A484&lt;&gt;"",[134]Sheet1!A484,"")</f>
        <v/>
      </c>
      <c r="AU552" t="str">
        <f>IF([135]Sheet1!A484&lt;&gt;"",[135]Sheet1!A484,"")</f>
        <v/>
      </c>
      <c r="AV552" t="str">
        <f>IF([136]Sheet1!A484&lt;&gt;"",[136]Sheet1!A484,"")</f>
        <v/>
      </c>
      <c r="AW552" t="str">
        <f>IF([137]Sheet1!A484&lt;&gt;"",[137]Sheet1!A484,"")</f>
        <v/>
      </c>
      <c r="AX552" t="str">
        <f>IF([138]Sheet1!A484&lt;&gt;"",[138]Sheet1!A484,"")</f>
        <v/>
      </c>
      <c r="AY552" t="str">
        <f>IF([139]Sheet1!A484&lt;&gt;"",[139]Sheet1!A484,"")</f>
        <v/>
      </c>
      <c r="AZ552" t="str">
        <f>IF([140]Sheet1!A484&lt;&gt;"",[140]Sheet1!A484,"")</f>
        <v/>
      </c>
      <c r="BA552" t="str">
        <f>IF([141]Sheet1!A484&lt;&gt;"",[141]Sheet1!A484,"")</f>
        <v/>
      </c>
      <c r="BB552" t="str">
        <f>IF([142]Sheet1!A484&lt;&gt;"",[142]Sheet1!A484,"")</f>
        <v/>
      </c>
      <c r="BC552" t="str">
        <f>IF([143]Sheet1!A484&lt;&gt;"",[143]Sheet1!A484,"")</f>
        <v/>
      </c>
      <c r="BD552" t="str">
        <f>IF([144]Sheet1!A484&lt;&gt;"",[144]Sheet1!A484,"")</f>
        <v/>
      </c>
      <c r="BE552" t="str">
        <f>IF([145]Sheet1!A484&lt;&gt;"",[145]Sheet1!A484,"")</f>
        <v/>
      </c>
      <c r="BF552" t="str">
        <f>IF([146]Sheet1!A484&lt;&gt;"",[146]Sheet1!A484,"")</f>
        <v/>
      </c>
      <c r="BG552" t="str">
        <f>IF([147]Sheet1!A484&lt;&gt;"",[147]Sheet1!A484,"")</f>
        <v/>
      </c>
      <c r="BH552" t="str">
        <f>IF([148]Sheet1!A484&lt;&gt;"",[148]Sheet1!A484,"")</f>
        <v/>
      </c>
      <c r="BI552" t="str">
        <f>IF([149]Sheet1!A484&lt;&gt;"",[149]Sheet1!A484,"")</f>
        <v/>
      </c>
      <c r="BJ552" t="str">
        <f>IF([150]Sheet1!A484&lt;&gt;"",[150]Sheet1!A484,"")</f>
        <v/>
      </c>
      <c r="BK552" t="str">
        <f>IF([151]Sheet1!A484&lt;&gt;"",[151]Sheet1!A484,"")</f>
        <v/>
      </c>
      <c r="BL552" t="str">
        <f>IF([152]Sheet1!A484&lt;&gt;"",[152]Sheet1!A484,"")</f>
        <v/>
      </c>
      <c r="BM552" t="str">
        <f>IF([153]Sheet1!A484&lt;&gt;"",[153]Sheet1!A484,"")</f>
        <v/>
      </c>
      <c r="BN552" t="str">
        <f>IF([154]Sheet1!A484&lt;&gt;"",[154]Sheet1!A484,"")</f>
        <v/>
      </c>
      <c r="BO552" t="str">
        <f>IF([155]Sheet1!A484&lt;&gt;"",[155]Sheet1!A484,"")</f>
        <v/>
      </c>
      <c r="BP552">
        <f>IF([156]Sheet1!A484&lt;&gt;"",[156]Sheet1!A484,"")</f>
        <v>594</v>
      </c>
      <c r="BQ552">
        <f>IF([157]Sheet1!A484&lt;&gt;"",[157]Sheet1!A484,"")</f>
        <v>454</v>
      </c>
      <c r="BR552">
        <f>IF([158]Sheet1!A484&lt;&gt;"",[158]Sheet1!A484,"")</f>
        <v>394</v>
      </c>
      <c r="BS552">
        <f>IF([159]Sheet1!A484&lt;&gt;"",[159]Sheet1!A484,"")</f>
        <v>284</v>
      </c>
      <c r="BT552">
        <f>IF([160]Sheet1!A484&lt;&gt;"",[160]Sheet1!A484,"")</f>
        <v>564</v>
      </c>
      <c r="BU552">
        <f>IF([161]Sheet1!A484&lt;&gt;"",[161]Sheet1!A484,"")</f>
        <v>14</v>
      </c>
      <c r="BV552">
        <f>IF([162]Sheet1!A484&lt;&gt;"",[162]Sheet1!A484,"")</f>
        <v>195</v>
      </c>
      <c r="BW552">
        <f>IF([163]Sheet1!A484&lt;&gt;"",[163]Sheet1!A484,"")</f>
        <v>44</v>
      </c>
      <c r="BX552">
        <f>IF([164]Sheet1!A484&lt;&gt;"",[164]Sheet1!A484,"")</f>
        <v>143</v>
      </c>
      <c r="BY552">
        <f>IF([165]Sheet1!A484&lt;&gt;"",[165]Sheet1!A484,"")</f>
        <v>239</v>
      </c>
      <c r="BZ552">
        <f>IF([166]Sheet1!A484&lt;&gt;"",[166]Sheet1!A484,"")</f>
        <v>131</v>
      </c>
      <c r="CA552">
        <f>IF([167]Sheet1!A484&lt;&gt;"",[167]Sheet1!A484,"")</f>
        <v>662</v>
      </c>
      <c r="CB552">
        <f>IF([168]Sheet1!A484&lt;&gt;"",[168]Sheet1!A484,"")</f>
        <v>193</v>
      </c>
      <c r="CC552">
        <f>IF([169]Sheet1!A484&lt;&gt;"",[169]Sheet1!A484,"")</f>
        <v>217</v>
      </c>
      <c r="CD552">
        <f>IF([170]Sheet1!A484&lt;&gt;"",[170]Sheet1!A484,"")</f>
        <v>137</v>
      </c>
      <c r="CE552">
        <f>IF([171]Sheet1!A484&lt;&gt;"",[171]Sheet1!A484,"")</f>
        <v>111</v>
      </c>
      <c r="CF552">
        <f>IF([172]Sheet1!A484&lt;&gt;"",[172]Sheet1!A484,"")</f>
        <v>57</v>
      </c>
      <c r="CG552">
        <f>IF([173]Sheet1!A484&lt;&gt;"",[173]Sheet1!A484,"")</f>
        <v>375</v>
      </c>
      <c r="CH552">
        <f>IF([174]Sheet1!A484&lt;&gt;"",[174]Sheet1!A484,"")</f>
        <v>189</v>
      </c>
      <c r="CI552">
        <f>IF([175]Sheet1!A484&lt;&gt;"",[175]Sheet1!A484,"")</f>
        <v>269</v>
      </c>
      <c r="CJ552">
        <f>IF([176]Sheet1!A484&lt;&gt;"",[176]Sheet1!A484,"")</f>
        <v>607</v>
      </c>
      <c r="CK552" t="str">
        <f>IF([177]Sheet1!A484&lt;&gt;"",[177]Sheet1!A484,"")</f>
        <v/>
      </c>
      <c r="CL552" t="str">
        <f>IF([178]Sheet1!A484&lt;&gt;"",[178]Sheet1!A484,"")</f>
        <v/>
      </c>
    </row>
    <row r="553" spans="2:90">
      <c r="B553" t="str">
        <f>IF([90]Sheet1!A485&lt;&gt;"",[90]Sheet1!A485,"")</f>
        <v/>
      </c>
      <c r="C553" t="str">
        <f>IF([91]Sheet1!A485&lt;&gt;"",[91]Sheet1!A485,"")</f>
        <v/>
      </c>
      <c r="D553" t="str">
        <f>IF([92]Sheet1!A485&lt;&gt;"",[92]Sheet1!A485,"")</f>
        <v/>
      </c>
      <c r="E553" t="str">
        <f>IF([93]Sheet1!A485&lt;&gt;"",[93]Sheet1!A485,"")</f>
        <v/>
      </c>
      <c r="F553" t="str">
        <f>IF([94]Sheet1!A485&lt;&gt;"",[94]Sheet1!A485,"")</f>
        <v/>
      </c>
      <c r="G553" t="str">
        <f>IF([95]Sheet1!A485&lt;&gt;"",[95]Sheet1!A485,"")</f>
        <v/>
      </c>
      <c r="H553" t="str">
        <f>IF([96]Sheet1!A485&lt;&gt;"",[96]Sheet1!A485,"")</f>
        <v/>
      </c>
      <c r="I553" t="str">
        <f>IF([97]Sheet1!A485&lt;&gt;"",[97]Sheet1!A485,"")</f>
        <v/>
      </c>
      <c r="J553" t="str">
        <f>IF([98]Sheet1!A485&lt;&gt;"",[98]Sheet1!A485,"")</f>
        <v/>
      </c>
      <c r="K553" t="str">
        <f>IF([99]Sheet1!A485&lt;&gt;"",[99]Sheet1!A485,"")</f>
        <v/>
      </c>
      <c r="L553" t="str">
        <f>IF([100]Sheet1!A485&lt;&gt;"",[100]Sheet1!A485,"")</f>
        <v/>
      </c>
      <c r="M553" t="str">
        <f>IF([101]Sheet1!A485&lt;&gt;"",[101]Sheet1!A485,"")</f>
        <v/>
      </c>
      <c r="N553" t="str">
        <f>IF([102]Sheet1!A485&lt;&gt;"",[102]Sheet1!A485,"")</f>
        <v/>
      </c>
      <c r="O553" t="str">
        <f>IF([103]Sheet1!A485&lt;&gt;"",[103]Sheet1!A485,"")</f>
        <v/>
      </c>
      <c r="P553" t="str">
        <f>IF([104]Sheet1!A485&lt;&gt;"",[104]Sheet1!A485,"")</f>
        <v/>
      </c>
      <c r="Q553" t="str">
        <f>IF([105]Sheet1!A485&lt;&gt;"",[105]Sheet1!A485,"")</f>
        <v/>
      </c>
      <c r="R553" t="str">
        <f>IF([106]Sheet1!A485&lt;&gt;"",[106]Sheet1!A485,"")</f>
        <v/>
      </c>
      <c r="S553" t="str">
        <f>IF([107]Sheet1!A485&lt;&gt;"",[107]Sheet1!A485,"")</f>
        <v/>
      </c>
      <c r="T553" t="str">
        <f>IF([108]Sheet1!A485&lt;&gt;"",[108]Sheet1!A485,"")</f>
        <v/>
      </c>
      <c r="U553" t="str">
        <f>IF([109]Sheet1!A485&lt;&gt;"",[109]Sheet1!A485,"")</f>
        <v/>
      </c>
      <c r="V553" t="str">
        <f>IF([110]Sheet1!A485&lt;&gt;"",[110]Sheet1!A485,"")</f>
        <v/>
      </c>
      <c r="W553" t="str">
        <f>IF([111]Sheet1!A485&lt;&gt;"",[111]Sheet1!A485,"")</f>
        <v/>
      </c>
      <c r="X553" t="str">
        <f>IF([112]Sheet1!A485&lt;&gt;"",[112]Sheet1!A485,"")</f>
        <v/>
      </c>
      <c r="Y553" t="str">
        <f>IF([113]Sheet1!A485&lt;&gt;"",[113]Sheet1!A485,"")</f>
        <v/>
      </c>
      <c r="Z553" t="str">
        <f>IF([114]Sheet1!A485&lt;&gt;"",[114]Sheet1!A485,"")</f>
        <v/>
      </c>
      <c r="AA553" t="str">
        <f>IF([115]Sheet1!A485&lt;&gt;"",[115]Sheet1!A485,"")</f>
        <v/>
      </c>
      <c r="AB553" t="str">
        <f>IF([116]Sheet1!A485&lt;&gt;"",[116]Sheet1!A485,"")</f>
        <v/>
      </c>
      <c r="AC553" t="str">
        <f>IF([117]Sheet1!A485&lt;&gt;"",[117]Sheet1!A485,"")</f>
        <v/>
      </c>
      <c r="AD553" t="str">
        <f>IF([118]Sheet1!A485&lt;&gt;"",[118]Sheet1!A485,"")</f>
        <v/>
      </c>
      <c r="AE553" t="str">
        <f>IF([119]Sheet1!A485&lt;&gt;"",[119]Sheet1!A485,"")</f>
        <v/>
      </c>
      <c r="AF553" t="str">
        <f>IF([120]Sheet1!A485&lt;&gt;"",[120]Sheet1!A485,"")</f>
        <v/>
      </c>
      <c r="AG553" t="str">
        <f>IF([121]Sheet1!A485&lt;&gt;"",[121]Sheet1!A485,"")</f>
        <v/>
      </c>
      <c r="AH553" t="str">
        <f>IF([122]Sheet1!A485&lt;&gt;"",[122]Sheet1!A485,"")</f>
        <v/>
      </c>
      <c r="AI553" t="str">
        <f>IF([123]Sheet1!A485&lt;&gt;"",[123]Sheet1!A485,"")</f>
        <v/>
      </c>
      <c r="AJ553" t="str">
        <f>IF([124]Sheet1!A485&lt;&gt;"",[124]Sheet1!A485,"")</f>
        <v/>
      </c>
      <c r="AK553" t="str">
        <f>IF([125]Sheet1!A485&lt;&gt;"",[125]Sheet1!A485,"")</f>
        <v/>
      </c>
      <c r="AL553" t="str">
        <f>IF([126]Sheet1!A485&lt;&gt;"",[126]Sheet1!A485,"")</f>
        <v/>
      </c>
      <c r="AM553" t="str">
        <f>IF([127]Sheet1!A485&lt;&gt;"",[127]Sheet1!A485,"")</f>
        <v/>
      </c>
      <c r="AN553" t="str">
        <f>IF([128]Sheet1!A485&lt;&gt;"",[128]Sheet1!A485,"")</f>
        <v/>
      </c>
      <c r="AO553" t="str">
        <f>IF([129]Sheet1!A485&lt;&gt;"",[129]Sheet1!A485,"")</f>
        <v/>
      </c>
      <c r="AP553" t="str">
        <f>IF([130]Sheet1!A485&lt;&gt;"",[130]Sheet1!A485,"")</f>
        <v/>
      </c>
      <c r="AQ553" t="str">
        <f>IF([131]Sheet1!A485&lt;&gt;"",[131]Sheet1!A485,"")</f>
        <v/>
      </c>
      <c r="AR553" t="str">
        <f>IF([132]Sheet1!A485&lt;&gt;"",[132]Sheet1!A485,"")</f>
        <v/>
      </c>
      <c r="AS553" t="str">
        <f>IF([133]Sheet1!A485&lt;&gt;"",[133]Sheet1!A485,"")</f>
        <v/>
      </c>
      <c r="AT553" t="str">
        <f>IF([134]Sheet1!A485&lt;&gt;"",[134]Sheet1!A485,"")</f>
        <v/>
      </c>
      <c r="AU553" t="str">
        <f>IF([135]Sheet1!A485&lt;&gt;"",[135]Sheet1!A485,"")</f>
        <v/>
      </c>
      <c r="AV553" t="str">
        <f>IF([136]Sheet1!A485&lt;&gt;"",[136]Sheet1!A485,"")</f>
        <v/>
      </c>
      <c r="AW553" t="str">
        <f>IF([137]Sheet1!A485&lt;&gt;"",[137]Sheet1!A485,"")</f>
        <v/>
      </c>
      <c r="AX553" t="str">
        <f>IF([138]Sheet1!A485&lt;&gt;"",[138]Sheet1!A485,"")</f>
        <v/>
      </c>
      <c r="AY553" t="str">
        <f>IF([139]Sheet1!A485&lt;&gt;"",[139]Sheet1!A485,"")</f>
        <v/>
      </c>
      <c r="AZ553" t="str">
        <f>IF([140]Sheet1!A485&lt;&gt;"",[140]Sheet1!A485,"")</f>
        <v/>
      </c>
      <c r="BA553" t="str">
        <f>IF([141]Sheet1!A485&lt;&gt;"",[141]Sheet1!A485,"")</f>
        <v/>
      </c>
      <c r="BB553" t="str">
        <f>IF([142]Sheet1!A485&lt;&gt;"",[142]Sheet1!A485,"")</f>
        <v/>
      </c>
      <c r="BC553" t="str">
        <f>IF([143]Sheet1!A485&lt;&gt;"",[143]Sheet1!A485,"")</f>
        <v/>
      </c>
      <c r="BD553" t="str">
        <f>IF([144]Sheet1!A485&lt;&gt;"",[144]Sheet1!A485,"")</f>
        <v/>
      </c>
      <c r="BE553" t="str">
        <f>IF([145]Sheet1!A485&lt;&gt;"",[145]Sheet1!A485,"")</f>
        <v/>
      </c>
      <c r="BF553" t="str">
        <f>IF([146]Sheet1!A485&lt;&gt;"",[146]Sheet1!A485,"")</f>
        <v/>
      </c>
      <c r="BG553" t="str">
        <f>IF([147]Sheet1!A485&lt;&gt;"",[147]Sheet1!A485,"")</f>
        <v/>
      </c>
      <c r="BH553" t="str">
        <f>IF([148]Sheet1!A485&lt;&gt;"",[148]Sheet1!A485,"")</f>
        <v/>
      </c>
      <c r="BI553" t="str">
        <f>IF([149]Sheet1!A485&lt;&gt;"",[149]Sheet1!A485,"")</f>
        <v/>
      </c>
      <c r="BJ553" t="str">
        <f>IF([150]Sheet1!A485&lt;&gt;"",[150]Sheet1!A485,"")</f>
        <v/>
      </c>
      <c r="BK553" t="str">
        <f>IF([151]Sheet1!A485&lt;&gt;"",[151]Sheet1!A485,"")</f>
        <v/>
      </c>
      <c r="BL553" t="str">
        <f>IF([152]Sheet1!A485&lt;&gt;"",[152]Sheet1!A485,"")</f>
        <v/>
      </c>
      <c r="BM553" t="str">
        <f>IF([153]Sheet1!A485&lt;&gt;"",[153]Sheet1!A485,"")</f>
        <v/>
      </c>
      <c r="BN553" t="str">
        <f>IF([154]Sheet1!A485&lt;&gt;"",[154]Sheet1!A485,"")</f>
        <v/>
      </c>
      <c r="BO553" t="str">
        <f>IF([155]Sheet1!A485&lt;&gt;"",[155]Sheet1!A485,"")</f>
        <v/>
      </c>
      <c r="BP553">
        <f>IF([156]Sheet1!A485&lt;&gt;"",[156]Sheet1!A485,"")</f>
        <v>42</v>
      </c>
      <c r="BQ553">
        <f>IF([157]Sheet1!A485&lt;&gt;"",[157]Sheet1!A485,"")</f>
        <v>334</v>
      </c>
      <c r="BR553">
        <f>IF([158]Sheet1!A485&lt;&gt;"",[158]Sheet1!A485,"")</f>
        <v>627</v>
      </c>
      <c r="BS553">
        <f>IF([159]Sheet1!A485&lt;&gt;"",[159]Sheet1!A485,"")</f>
        <v>279</v>
      </c>
      <c r="BT553">
        <f>IF([160]Sheet1!A485&lt;&gt;"",[160]Sheet1!A485,"")</f>
        <v>269</v>
      </c>
      <c r="BU553">
        <f>IF([161]Sheet1!A485&lt;&gt;"",[161]Sheet1!A485,"")</f>
        <v>51</v>
      </c>
      <c r="BV553">
        <f>IF([162]Sheet1!A485&lt;&gt;"",[162]Sheet1!A485,"")</f>
        <v>619</v>
      </c>
      <c r="BW553">
        <f>IF([163]Sheet1!A485&lt;&gt;"",[163]Sheet1!A485,"")</f>
        <v>153</v>
      </c>
      <c r="BX553">
        <f>IF([164]Sheet1!A485&lt;&gt;"",[164]Sheet1!A485,"")</f>
        <v>316</v>
      </c>
      <c r="BY553">
        <f>IF([165]Sheet1!A485&lt;&gt;"",[165]Sheet1!A485,"")</f>
        <v>139</v>
      </c>
      <c r="BZ553">
        <f>IF([166]Sheet1!A485&lt;&gt;"",[166]Sheet1!A485,"")</f>
        <v>314</v>
      </c>
      <c r="CA553">
        <f>IF([167]Sheet1!A485&lt;&gt;"",[167]Sheet1!A485,"")</f>
        <v>238</v>
      </c>
      <c r="CB553">
        <f>IF([168]Sheet1!A485&lt;&gt;"",[168]Sheet1!A485,"")</f>
        <v>344</v>
      </c>
      <c r="CC553">
        <f>IF([169]Sheet1!A485&lt;&gt;"",[169]Sheet1!A485,"")</f>
        <v>329</v>
      </c>
      <c r="CD553">
        <f>IF([170]Sheet1!A485&lt;&gt;"",[170]Sheet1!A485,"")</f>
        <v>555</v>
      </c>
      <c r="CE553">
        <f>IF([171]Sheet1!A485&lt;&gt;"",[171]Sheet1!A485,"")</f>
        <v>469</v>
      </c>
      <c r="CF553">
        <f>IF([172]Sheet1!A485&lt;&gt;"",[172]Sheet1!A485,"")</f>
        <v>416</v>
      </c>
      <c r="CG553">
        <f>IF([173]Sheet1!A485&lt;&gt;"",[173]Sheet1!A485,"")</f>
        <v>186</v>
      </c>
      <c r="CH553">
        <f>IF([174]Sheet1!A485&lt;&gt;"",[174]Sheet1!A485,"")</f>
        <v>246</v>
      </c>
      <c r="CI553">
        <f>IF([175]Sheet1!A485&lt;&gt;"",[175]Sheet1!A485,"")</f>
        <v>86</v>
      </c>
      <c r="CJ553">
        <f>IF([176]Sheet1!A485&lt;&gt;"",[176]Sheet1!A485,"")</f>
        <v>553</v>
      </c>
      <c r="CK553" t="str">
        <f>IF([177]Sheet1!A485&lt;&gt;"",[177]Sheet1!A485,"")</f>
        <v/>
      </c>
      <c r="CL553" t="str">
        <f>IF([178]Sheet1!A485&lt;&gt;"",[178]Sheet1!A485,"")</f>
        <v/>
      </c>
    </row>
    <row r="554" spans="2:90">
      <c r="B554" t="str">
        <f>IF([90]Sheet1!A486&lt;&gt;"",[90]Sheet1!A486,"")</f>
        <v/>
      </c>
      <c r="C554" t="str">
        <f>IF([91]Sheet1!A486&lt;&gt;"",[91]Sheet1!A486,"")</f>
        <v/>
      </c>
      <c r="D554" t="str">
        <f>IF([92]Sheet1!A486&lt;&gt;"",[92]Sheet1!A486,"")</f>
        <v/>
      </c>
      <c r="E554" t="str">
        <f>IF([93]Sheet1!A486&lt;&gt;"",[93]Sheet1!A486,"")</f>
        <v/>
      </c>
      <c r="F554" t="str">
        <f>IF([94]Sheet1!A486&lt;&gt;"",[94]Sheet1!A486,"")</f>
        <v/>
      </c>
      <c r="G554" t="str">
        <f>IF([95]Sheet1!A486&lt;&gt;"",[95]Sheet1!A486,"")</f>
        <v/>
      </c>
      <c r="H554" t="str">
        <f>IF([96]Sheet1!A486&lt;&gt;"",[96]Sheet1!A486,"")</f>
        <v/>
      </c>
      <c r="I554" t="str">
        <f>IF([97]Sheet1!A486&lt;&gt;"",[97]Sheet1!A486,"")</f>
        <v/>
      </c>
      <c r="J554" t="str">
        <f>IF([98]Sheet1!A486&lt;&gt;"",[98]Sheet1!A486,"")</f>
        <v/>
      </c>
      <c r="K554" t="str">
        <f>IF([99]Sheet1!A486&lt;&gt;"",[99]Sheet1!A486,"")</f>
        <v/>
      </c>
      <c r="L554" t="str">
        <f>IF([100]Sheet1!A486&lt;&gt;"",[100]Sheet1!A486,"")</f>
        <v/>
      </c>
      <c r="M554" t="str">
        <f>IF([101]Sheet1!A486&lt;&gt;"",[101]Sheet1!A486,"")</f>
        <v/>
      </c>
      <c r="N554" t="str">
        <f>IF([102]Sheet1!A486&lt;&gt;"",[102]Sheet1!A486,"")</f>
        <v/>
      </c>
      <c r="O554" t="str">
        <f>IF([103]Sheet1!A486&lt;&gt;"",[103]Sheet1!A486,"")</f>
        <v/>
      </c>
      <c r="P554" t="str">
        <f>IF([104]Sheet1!A486&lt;&gt;"",[104]Sheet1!A486,"")</f>
        <v/>
      </c>
      <c r="Q554" t="str">
        <f>IF([105]Sheet1!A486&lt;&gt;"",[105]Sheet1!A486,"")</f>
        <v/>
      </c>
      <c r="R554" t="str">
        <f>IF([106]Sheet1!A486&lt;&gt;"",[106]Sheet1!A486,"")</f>
        <v/>
      </c>
      <c r="S554" t="str">
        <f>IF([107]Sheet1!A486&lt;&gt;"",[107]Sheet1!A486,"")</f>
        <v/>
      </c>
      <c r="T554" t="str">
        <f>IF([108]Sheet1!A486&lt;&gt;"",[108]Sheet1!A486,"")</f>
        <v/>
      </c>
      <c r="U554" t="str">
        <f>IF([109]Sheet1!A486&lt;&gt;"",[109]Sheet1!A486,"")</f>
        <v/>
      </c>
      <c r="V554" t="str">
        <f>IF([110]Sheet1!A486&lt;&gt;"",[110]Sheet1!A486,"")</f>
        <v/>
      </c>
      <c r="W554" t="str">
        <f>IF([111]Sheet1!A486&lt;&gt;"",[111]Sheet1!A486,"")</f>
        <v/>
      </c>
      <c r="X554" t="str">
        <f>IF([112]Sheet1!A486&lt;&gt;"",[112]Sheet1!A486,"")</f>
        <v/>
      </c>
      <c r="Y554" t="str">
        <f>IF([113]Sheet1!A486&lt;&gt;"",[113]Sheet1!A486,"")</f>
        <v/>
      </c>
      <c r="Z554" t="str">
        <f>IF([114]Sheet1!A486&lt;&gt;"",[114]Sheet1!A486,"")</f>
        <v/>
      </c>
      <c r="AA554" t="str">
        <f>IF([115]Sheet1!A486&lt;&gt;"",[115]Sheet1!A486,"")</f>
        <v/>
      </c>
      <c r="AB554" t="str">
        <f>IF([116]Sheet1!A486&lt;&gt;"",[116]Sheet1!A486,"")</f>
        <v/>
      </c>
      <c r="AC554" t="str">
        <f>IF([117]Sheet1!A486&lt;&gt;"",[117]Sheet1!A486,"")</f>
        <v/>
      </c>
      <c r="AD554" t="str">
        <f>IF([118]Sheet1!A486&lt;&gt;"",[118]Sheet1!A486,"")</f>
        <v/>
      </c>
      <c r="AE554" t="str">
        <f>IF([119]Sheet1!A486&lt;&gt;"",[119]Sheet1!A486,"")</f>
        <v/>
      </c>
      <c r="AF554" t="str">
        <f>IF([120]Sheet1!A486&lt;&gt;"",[120]Sheet1!A486,"")</f>
        <v/>
      </c>
      <c r="AG554" t="str">
        <f>IF([121]Sheet1!A486&lt;&gt;"",[121]Sheet1!A486,"")</f>
        <v/>
      </c>
      <c r="AH554" t="str">
        <f>IF([122]Sheet1!A486&lt;&gt;"",[122]Sheet1!A486,"")</f>
        <v/>
      </c>
      <c r="AI554" t="str">
        <f>IF([123]Sheet1!A486&lt;&gt;"",[123]Sheet1!A486,"")</f>
        <v/>
      </c>
      <c r="AJ554" t="str">
        <f>IF([124]Sheet1!A486&lt;&gt;"",[124]Sheet1!A486,"")</f>
        <v/>
      </c>
      <c r="AK554" t="str">
        <f>IF([125]Sheet1!A486&lt;&gt;"",[125]Sheet1!A486,"")</f>
        <v/>
      </c>
      <c r="AL554" t="str">
        <f>IF([126]Sheet1!A486&lt;&gt;"",[126]Sheet1!A486,"")</f>
        <v/>
      </c>
      <c r="AM554" t="str">
        <f>IF([127]Sheet1!A486&lt;&gt;"",[127]Sheet1!A486,"")</f>
        <v/>
      </c>
      <c r="AN554" t="str">
        <f>IF([128]Sheet1!A486&lt;&gt;"",[128]Sheet1!A486,"")</f>
        <v/>
      </c>
      <c r="AO554" t="str">
        <f>IF([129]Sheet1!A486&lt;&gt;"",[129]Sheet1!A486,"")</f>
        <v/>
      </c>
      <c r="AP554" t="str">
        <f>IF([130]Sheet1!A486&lt;&gt;"",[130]Sheet1!A486,"")</f>
        <v/>
      </c>
      <c r="AQ554" t="str">
        <f>IF([131]Sheet1!A486&lt;&gt;"",[131]Sheet1!A486,"")</f>
        <v/>
      </c>
      <c r="AR554" t="str">
        <f>IF([132]Sheet1!A486&lt;&gt;"",[132]Sheet1!A486,"")</f>
        <v/>
      </c>
      <c r="AS554" t="str">
        <f>IF([133]Sheet1!A486&lt;&gt;"",[133]Sheet1!A486,"")</f>
        <v/>
      </c>
      <c r="AT554" t="str">
        <f>IF([134]Sheet1!A486&lt;&gt;"",[134]Sheet1!A486,"")</f>
        <v/>
      </c>
      <c r="AU554" t="str">
        <f>IF([135]Sheet1!A486&lt;&gt;"",[135]Sheet1!A486,"")</f>
        <v/>
      </c>
      <c r="AV554" t="str">
        <f>IF([136]Sheet1!A486&lt;&gt;"",[136]Sheet1!A486,"")</f>
        <v/>
      </c>
      <c r="AW554" t="str">
        <f>IF([137]Sheet1!A486&lt;&gt;"",[137]Sheet1!A486,"")</f>
        <v/>
      </c>
      <c r="AX554" t="str">
        <f>IF([138]Sheet1!A486&lt;&gt;"",[138]Sheet1!A486,"")</f>
        <v/>
      </c>
      <c r="AY554" t="str">
        <f>IF([139]Sheet1!A486&lt;&gt;"",[139]Sheet1!A486,"")</f>
        <v/>
      </c>
      <c r="AZ554" t="str">
        <f>IF([140]Sheet1!A486&lt;&gt;"",[140]Sheet1!A486,"")</f>
        <v/>
      </c>
      <c r="BA554" t="str">
        <f>IF([141]Sheet1!A486&lt;&gt;"",[141]Sheet1!A486,"")</f>
        <v/>
      </c>
      <c r="BB554" t="str">
        <f>IF([142]Sheet1!A486&lt;&gt;"",[142]Sheet1!A486,"")</f>
        <v/>
      </c>
      <c r="BC554" t="str">
        <f>IF([143]Sheet1!A486&lt;&gt;"",[143]Sheet1!A486,"")</f>
        <v/>
      </c>
      <c r="BD554" t="str">
        <f>IF([144]Sheet1!A486&lt;&gt;"",[144]Sheet1!A486,"")</f>
        <v/>
      </c>
      <c r="BE554" t="str">
        <f>IF([145]Sheet1!A486&lt;&gt;"",[145]Sheet1!A486,"")</f>
        <v/>
      </c>
      <c r="BF554" t="str">
        <f>IF([146]Sheet1!A486&lt;&gt;"",[146]Sheet1!A486,"")</f>
        <v/>
      </c>
      <c r="BG554" t="str">
        <f>IF([147]Sheet1!A486&lt;&gt;"",[147]Sheet1!A486,"")</f>
        <v/>
      </c>
      <c r="BH554" t="str">
        <f>IF([148]Sheet1!A486&lt;&gt;"",[148]Sheet1!A486,"")</f>
        <v/>
      </c>
      <c r="BI554" t="str">
        <f>IF([149]Sheet1!A486&lt;&gt;"",[149]Sheet1!A486,"")</f>
        <v/>
      </c>
      <c r="BJ554" t="str">
        <f>IF([150]Sheet1!A486&lt;&gt;"",[150]Sheet1!A486,"")</f>
        <v/>
      </c>
      <c r="BK554" t="str">
        <f>IF([151]Sheet1!A486&lt;&gt;"",[151]Sheet1!A486,"")</f>
        <v/>
      </c>
      <c r="BL554" t="str">
        <f>IF([152]Sheet1!A486&lt;&gt;"",[152]Sheet1!A486,"")</f>
        <v/>
      </c>
      <c r="BM554" t="str">
        <f>IF([153]Sheet1!A486&lt;&gt;"",[153]Sheet1!A486,"")</f>
        <v/>
      </c>
      <c r="BN554" t="str">
        <f>IF([154]Sheet1!A486&lt;&gt;"",[154]Sheet1!A486,"")</f>
        <v/>
      </c>
      <c r="BO554" t="str">
        <f>IF([155]Sheet1!A486&lt;&gt;"",[155]Sheet1!A486,"")</f>
        <v/>
      </c>
      <c r="BP554">
        <f>IF([156]Sheet1!A486&lt;&gt;"",[156]Sheet1!A486,"")</f>
        <v>603</v>
      </c>
      <c r="BQ554">
        <f>IF([157]Sheet1!A486&lt;&gt;"",[157]Sheet1!A486,"")</f>
        <v>232</v>
      </c>
      <c r="BR554">
        <f>IF([158]Sheet1!A486&lt;&gt;"",[158]Sheet1!A486,"")</f>
        <v>575</v>
      </c>
      <c r="BS554">
        <f>IF([159]Sheet1!A486&lt;&gt;"",[159]Sheet1!A486,"")</f>
        <v>41</v>
      </c>
      <c r="BT554">
        <f>IF([160]Sheet1!A486&lt;&gt;"",[160]Sheet1!A486,"")</f>
        <v>615</v>
      </c>
      <c r="BU554">
        <f>IF([161]Sheet1!A486&lt;&gt;"",[161]Sheet1!A486,"")</f>
        <v>17</v>
      </c>
      <c r="BV554">
        <f>IF([162]Sheet1!A486&lt;&gt;"",[162]Sheet1!A486,"")</f>
        <v>632</v>
      </c>
      <c r="BW554">
        <f>IF([163]Sheet1!A486&lt;&gt;"",[163]Sheet1!A486,"")</f>
        <v>88</v>
      </c>
      <c r="BX554">
        <f>IF([164]Sheet1!A486&lt;&gt;"",[164]Sheet1!A486,"")</f>
        <v>351</v>
      </c>
      <c r="BY554">
        <f>IF([165]Sheet1!A486&lt;&gt;"",[165]Sheet1!A486,"")</f>
        <v>196</v>
      </c>
      <c r="BZ554">
        <f>IF([166]Sheet1!A486&lt;&gt;"",[166]Sheet1!A486,"")</f>
        <v>634</v>
      </c>
      <c r="CA554">
        <f>IF([167]Sheet1!A486&lt;&gt;"",[167]Sheet1!A486,"")</f>
        <v>646</v>
      </c>
      <c r="CB554">
        <f>IF([168]Sheet1!A486&lt;&gt;"",[168]Sheet1!A486,"")</f>
        <v>184</v>
      </c>
      <c r="CC554">
        <f>IF([169]Sheet1!A486&lt;&gt;"",[169]Sheet1!A486,"")</f>
        <v>181</v>
      </c>
      <c r="CD554">
        <f>IF([170]Sheet1!A486&lt;&gt;"",[170]Sheet1!A486,"")</f>
        <v>315</v>
      </c>
      <c r="CE554">
        <f>IF([171]Sheet1!A486&lt;&gt;"",[171]Sheet1!A486,"")</f>
        <v>130</v>
      </c>
      <c r="CF554">
        <f>IF([172]Sheet1!A486&lt;&gt;"",[172]Sheet1!A486,"")</f>
        <v>235</v>
      </c>
      <c r="CG554">
        <f>IF([173]Sheet1!A486&lt;&gt;"",[173]Sheet1!A486,"")</f>
        <v>34</v>
      </c>
      <c r="CH554">
        <f>IF([174]Sheet1!A486&lt;&gt;"",[174]Sheet1!A486,"")</f>
        <v>582</v>
      </c>
      <c r="CI554">
        <f>IF([175]Sheet1!A486&lt;&gt;"",[175]Sheet1!A486,"")</f>
        <v>490</v>
      </c>
      <c r="CJ554">
        <f>IF([176]Sheet1!A486&lt;&gt;"",[176]Sheet1!A486,"")</f>
        <v>288</v>
      </c>
      <c r="CK554" t="str">
        <f>IF([177]Sheet1!A486&lt;&gt;"",[177]Sheet1!A486,"")</f>
        <v/>
      </c>
      <c r="CL554" t="str">
        <f>IF([178]Sheet1!A486&lt;&gt;"",[178]Sheet1!A486,"")</f>
        <v/>
      </c>
    </row>
    <row r="555" spans="2:90">
      <c r="B555" t="str">
        <f>IF([90]Sheet1!A487&lt;&gt;"",[90]Sheet1!A487,"")</f>
        <v/>
      </c>
      <c r="C555" t="str">
        <f>IF([91]Sheet1!A487&lt;&gt;"",[91]Sheet1!A487,"")</f>
        <v/>
      </c>
      <c r="D555" t="str">
        <f>IF([92]Sheet1!A487&lt;&gt;"",[92]Sheet1!A487,"")</f>
        <v/>
      </c>
      <c r="E555" t="str">
        <f>IF([93]Sheet1!A487&lt;&gt;"",[93]Sheet1!A487,"")</f>
        <v/>
      </c>
      <c r="F555" t="str">
        <f>IF([94]Sheet1!A487&lt;&gt;"",[94]Sheet1!A487,"")</f>
        <v/>
      </c>
      <c r="G555" t="str">
        <f>IF([95]Sheet1!A487&lt;&gt;"",[95]Sheet1!A487,"")</f>
        <v/>
      </c>
      <c r="H555" t="str">
        <f>IF([96]Sheet1!A487&lt;&gt;"",[96]Sheet1!A487,"")</f>
        <v/>
      </c>
      <c r="I555" t="str">
        <f>IF([97]Sheet1!A487&lt;&gt;"",[97]Sheet1!A487,"")</f>
        <v/>
      </c>
      <c r="J555" t="str">
        <f>IF([98]Sheet1!A487&lt;&gt;"",[98]Sheet1!A487,"")</f>
        <v/>
      </c>
      <c r="K555" t="str">
        <f>IF([99]Sheet1!A487&lt;&gt;"",[99]Sheet1!A487,"")</f>
        <v/>
      </c>
      <c r="L555" t="str">
        <f>IF([100]Sheet1!A487&lt;&gt;"",[100]Sheet1!A487,"")</f>
        <v/>
      </c>
      <c r="M555" t="str">
        <f>IF([101]Sheet1!A487&lt;&gt;"",[101]Sheet1!A487,"")</f>
        <v/>
      </c>
      <c r="N555" t="str">
        <f>IF([102]Sheet1!A487&lt;&gt;"",[102]Sheet1!A487,"")</f>
        <v/>
      </c>
      <c r="O555" t="str">
        <f>IF([103]Sheet1!A487&lt;&gt;"",[103]Sheet1!A487,"")</f>
        <v/>
      </c>
      <c r="P555" t="str">
        <f>IF([104]Sheet1!A487&lt;&gt;"",[104]Sheet1!A487,"")</f>
        <v/>
      </c>
      <c r="Q555" t="str">
        <f>IF([105]Sheet1!A487&lt;&gt;"",[105]Sheet1!A487,"")</f>
        <v/>
      </c>
      <c r="R555" t="str">
        <f>IF([106]Sheet1!A487&lt;&gt;"",[106]Sheet1!A487,"")</f>
        <v/>
      </c>
      <c r="S555" t="str">
        <f>IF([107]Sheet1!A487&lt;&gt;"",[107]Sheet1!A487,"")</f>
        <v/>
      </c>
      <c r="T555" t="str">
        <f>IF([108]Sheet1!A487&lt;&gt;"",[108]Sheet1!A487,"")</f>
        <v/>
      </c>
      <c r="U555" t="str">
        <f>IF([109]Sheet1!A487&lt;&gt;"",[109]Sheet1!A487,"")</f>
        <v/>
      </c>
      <c r="V555" t="str">
        <f>IF([110]Sheet1!A487&lt;&gt;"",[110]Sheet1!A487,"")</f>
        <v/>
      </c>
      <c r="W555" t="str">
        <f>IF([111]Sheet1!A487&lt;&gt;"",[111]Sheet1!A487,"")</f>
        <v/>
      </c>
      <c r="X555" t="str">
        <f>IF([112]Sheet1!A487&lt;&gt;"",[112]Sheet1!A487,"")</f>
        <v/>
      </c>
      <c r="Y555" t="str">
        <f>IF([113]Sheet1!A487&lt;&gt;"",[113]Sheet1!A487,"")</f>
        <v/>
      </c>
      <c r="Z555" t="str">
        <f>IF([114]Sheet1!A487&lt;&gt;"",[114]Sheet1!A487,"")</f>
        <v/>
      </c>
      <c r="AA555" t="str">
        <f>IF([115]Sheet1!A487&lt;&gt;"",[115]Sheet1!A487,"")</f>
        <v/>
      </c>
      <c r="AB555" t="str">
        <f>IF([116]Sheet1!A487&lt;&gt;"",[116]Sheet1!A487,"")</f>
        <v/>
      </c>
      <c r="AC555" t="str">
        <f>IF([117]Sheet1!A487&lt;&gt;"",[117]Sheet1!A487,"")</f>
        <v/>
      </c>
      <c r="AD555" t="str">
        <f>IF([118]Sheet1!A487&lt;&gt;"",[118]Sheet1!A487,"")</f>
        <v/>
      </c>
      <c r="AE555" t="str">
        <f>IF([119]Sheet1!A487&lt;&gt;"",[119]Sheet1!A487,"")</f>
        <v/>
      </c>
      <c r="AF555" t="str">
        <f>IF([120]Sheet1!A487&lt;&gt;"",[120]Sheet1!A487,"")</f>
        <v/>
      </c>
      <c r="AG555" t="str">
        <f>IF([121]Sheet1!A487&lt;&gt;"",[121]Sheet1!A487,"")</f>
        <v/>
      </c>
      <c r="AH555" t="str">
        <f>IF([122]Sheet1!A487&lt;&gt;"",[122]Sheet1!A487,"")</f>
        <v/>
      </c>
      <c r="AI555" t="str">
        <f>IF([123]Sheet1!A487&lt;&gt;"",[123]Sheet1!A487,"")</f>
        <v/>
      </c>
      <c r="AJ555" t="str">
        <f>IF([124]Sheet1!A487&lt;&gt;"",[124]Sheet1!A487,"")</f>
        <v/>
      </c>
      <c r="AK555" t="str">
        <f>IF([125]Sheet1!A487&lt;&gt;"",[125]Sheet1!A487,"")</f>
        <v/>
      </c>
      <c r="AL555" t="str">
        <f>IF([126]Sheet1!A487&lt;&gt;"",[126]Sheet1!A487,"")</f>
        <v/>
      </c>
      <c r="AM555" t="str">
        <f>IF([127]Sheet1!A487&lt;&gt;"",[127]Sheet1!A487,"")</f>
        <v/>
      </c>
      <c r="AN555" t="str">
        <f>IF([128]Sheet1!A487&lt;&gt;"",[128]Sheet1!A487,"")</f>
        <v/>
      </c>
      <c r="AO555" t="str">
        <f>IF([129]Sheet1!A487&lt;&gt;"",[129]Sheet1!A487,"")</f>
        <v/>
      </c>
      <c r="AP555" t="str">
        <f>IF([130]Sheet1!A487&lt;&gt;"",[130]Sheet1!A487,"")</f>
        <v/>
      </c>
      <c r="AQ555" t="str">
        <f>IF([131]Sheet1!A487&lt;&gt;"",[131]Sheet1!A487,"")</f>
        <v/>
      </c>
      <c r="AR555" t="str">
        <f>IF([132]Sheet1!A487&lt;&gt;"",[132]Sheet1!A487,"")</f>
        <v/>
      </c>
      <c r="AS555" t="str">
        <f>IF([133]Sheet1!A487&lt;&gt;"",[133]Sheet1!A487,"")</f>
        <v/>
      </c>
      <c r="AT555" t="str">
        <f>IF([134]Sheet1!A487&lt;&gt;"",[134]Sheet1!A487,"")</f>
        <v/>
      </c>
      <c r="AU555" t="str">
        <f>IF([135]Sheet1!A487&lt;&gt;"",[135]Sheet1!A487,"")</f>
        <v/>
      </c>
      <c r="AV555" t="str">
        <f>IF([136]Sheet1!A487&lt;&gt;"",[136]Sheet1!A487,"")</f>
        <v/>
      </c>
      <c r="AW555" t="str">
        <f>IF([137]Sheet1!A487&lt;&gt;"",[137]Sheet1!A487,"")</f>
        <v/>
      </c>
      <c r="AX555" t="str">
        <f>IF([138]Sheet1!A487&lt;&gt;"",[138]Sheet1!A487,"")</f>
        <v/>
      </c>
      <c r="AY555" t="str">
        <f>IF([139]Sheet1!A487&lt;&gt;"",[139]Sheet1!A487,"")</f>
        <v/>
      </c>
      <c r="AZ555" t="str">
        <f>IF([140]Sheet1!A487&lt;&gt;"",[140]Sheet1!A487,"")</f>
        <v/>
      </c>
      <c r="BA555" t="str">
        <f>IF([141]Sheet1!A487&lt;&gt;"",[141]Sheet1!A487,"")</f>
        <v/>
      </c>
      <c r="BB555" t="str">
        <f>IF([142]Sheet1!A487&lt;&gt;"",[142]Sheet1!A487,"")</f>
        <v/>
      </c>
      <c r="BC555" t="str">
        <f>IF([143]Sheet1!A487&lt;&gt;"",[143]Sheet1!A487,"")</f>
        <v/>
      </c>
      <c r="BD555" t="str">
        <f>IF([144]Sheet1!A487&lt;&gt;"",[144]Sheet1!A487,"")</f>
        <v/>
      </c>
      <c r="BE555" t="str">
        <f>IF([145]Sheet1!A487&lt;&gt;"",[145]Sheet1!A487,"")</f>
        <v/>
      </c>
      <c r="BF555" t="str">
        <f>IF([146]Sheet1!A487&lt;&gt;"",[146]Sheet1!A487,"")</f>
        <v/>
      </c>
      <c r="BG555" t="str">
        <f>IF([147]Sheet1!A487&lt;&gt;"",[147]Sheet1!A487,"")</f>
        <v/>
      </c>
      <c r="BH555" t="str">
        <f>IF([148]Sheet1!A487&lt;&gt;"",[148]Sheet1!A487,"")</f>
        <v/>
      </c>
      <c r="BI555" t="str">
        <f>IF([149]Sheet1!A487&lt;&gt;"",[149]Sheet1!A487,"")</f>
        <v/>
      </c>
      <c r="BJ555" t="str">
        <f>IF([150]Sheet1!A487&lt;&gt;"",[150]Sheet1!A487,"")</f>
        <v/>
      </c>
      <c r="BK555" t="str">
        <f>IF([151]Sheet1!A487&lt;&gt;"",[151]Sheet1!A487,"")</f>
        <v/>
      </c>
      <c r="BL555" t="str">
        <f>IF([152]Sheet1!A487&lt;&gt;"",[152]Sheet1!A487,"")</f>
        <v/>
      </c>
      <c r="BM555" t="str">
        <f>IF([153]Sheet1!A487&lt;&gt;"",[153]Sheet1!A487,"")</f>
        <v/>
      </c>
      <c r="BN555" t="str">
        <f>IF([154]Sheet1!A487&lt;&gt;"",[154]Sheet1!A487,"")</f>
        <v/>
      </c>
      <c r="BO555" t="str">
        <f>IF([155]Sheet1!A487&lt;&gt;"",[155]Sheet1!A487,"")</f>
        <v/>
      </c>
      <c r="BP555">
        <f>IF([156]Sheet1!A487&lt;&gt;"",[156]Sheet1!A487,"")</f>
        <v>494</v>
      </c>
      <c r="BQ555">
        <f>IF([157]Sheet1!A487&lt;&gt;"",[157]Sheet1!A487,"")</f>
        <v>61</v>
      </c>
      <c r="BR555">
        <f>IF([158]Sheet1!A487&lt;&gt;"",[158]Sheet1!A487,"")</f>
        <v>31</v>
      </c>
      <c r="BS555">
        <f>IF([159]Sheet1!A487&lt;&gt;"",[159]Sheet1!A487,"")</f>
        <v>4</v>
      </c>
      <c r="BT555">
        <f>IF([160]Sheet1!A487&lt;&gt;"",[160]Sheet1!A487,"")</f>
        <v>329</v>
      </c>
      <c r="BU555">
        <f>IF([161]Sheet1!A487&lt;&gt;"",[161]Sheet1!A487,"")</f>
        <v>384</v>
      </c>
      <c r="BV555">
        <f>IF([162]Sheet1!A487&lt;&gt;"",[162]Sheet1!A487,"")</f>
        <v>451</v>
      </c>
      <c r="BW555">
        <f>IF([163]Sheet1!A487&lt;&gt;"",[163]Sheet1!A487,"")</f>
        <v>288</v>
      </c>
      <c r="BX555">
        <f>IF([164]Sheet1!A487&lt;&gt;"",[164]Sheet1!A487,"")</f>
        <v>169</v>
      </c>
      <c r="BY555">
        <f>IF([165]Sheet1!A487&lt;&gt;"",[165]Sheet1!A487,"")</f>
        <v>257</v>
      </c>
      <c r="BZ555">
        <f>IF([166]Sheet1!A487&lt;&gt;"",[166]Sheet1!A487,"")</f>
        <v>368</v>
      </c>
      <c r="CA555">
        <f>IF([167]Sheet1!A487&lt;&gt;"",[167]Sheet1!A487,"")</f>
        <v>601</v>
      </c>
      <c r="CB555">
        <f>IF([168]Sheet1!A487&lt;&gt;"",[168]Sheet1!A487,"")</f>
        <v>110</v>
      </c>
      <c r="CC555">
        <f>IF([169]Sheet1!A487&lt;&gt;"",[169]Sheet1!A487,"")</f>
        <v>594</v>
      </c>
      <c r="CD555">
        <f>IF([170]Sheet1!A487&lt;&gt;"",[170]Sheet1!A487,"")</f>
        <v>269</v>
      </c>
      <c r="CE555">
        <f>IF([171]Sheet1!A487&lt;&gt;"",[171]Sheet1!A487,"")</f>
        <v>585</v>
      </c>
      <c r="CF555">
        <f>IF([172]Sheet1!A487&lt;&gt;"",[172]Sheet1!A487,"")</f>
        <v>359</v>
      </c>
      <c r="CG555">
        <f>IF([173]Sheet1!A487&lt;&gt;"",[173]Sheet1!A487,"")</f>
        <v>602</v>
      </c>
      <c r="CH555">
        <f>IF([174]Sheet1!A487&lt;&gt;"",[174]Sheet1!A487,"")</f>
        <v>568</v>
      </c>
      <c r="CI555">
        <f>IF([175]Sheet1!A487&lt;&gt;"",[175]Sheet1!A487,"")</f>
        <v>105</v>
      </c>
      <c r="CJ555">
        <f>IF([176]Sheet1!A487&lt;&gt;"",[176]Sheet1!A487,"")</f>
        <v>555</v>
      </c>
      <c r="CK555" t="str">
        <f>IF([177]Sheet1!A487&lt;&gt;"",[177]Sheet1!A487,"")</f>
        <v/>
      </c>
      <c r="CL555" t="str">
        <f>IF([178]Sheet1!A487&lt;&gt;"",[178]Sheet1!A487,"")</f>
        <v/>
      </c>
    </row>
    <row r="556" spans="2:90">
      <c r="B556" t="str">
        <f>IF([90]Sheet1!A488&lt;&gt;"",[90]Sheet1!A488,"")</f>
        <v/>
      </c>
      <c r="C556" t="str">
        <f>IF([91]Sheet1!A488&lt;&gt;"",[91]Sheet1!A488,"")</f>
        <v/>
      </c>
      <c r="D556" t="str">
        <f>IF([92]Sheet1!A488&lt;&gt;"",[92]Sheet1!A488,"")</f>
        <v/>
      </c>
      <c r="E556" t="str">
        <f>IF([93]Sheet1!A488&lt;&gt;"",[93]Sheet1!A488,"")</f>
        <v/>
      </c>
      <c r="F556" t="str">
        <f>IF([94]Sheet1!A488&lt;&gt;"",[94]Sheet1!A488,"")</f>
        <v/>
      </c>
      <c r="G556" t="str">
        <f>IF([95]Sheet1!A488&lt;&gt;"",[95]Sheet1!A488,"")</f>
        <v/>
      </c>
      <c r="H556" t="str">
        <f>IF([96]Sheet1!A488&lt;&gt;"",[96]Sheet1!A488,"")</f>
        <v/>
      </c>
      <c r="I556" t="str">
        <f>IF([97]Sheet1!A488&lt;&gt;"",[97]Sheet1!A488,"")</f>
        <v/>
      </c>
      <c r="J556" t="str">
        <f>IF([98]Sheet1!A488&lt;&gt;"",[98]Sheet1!A488,"")</f>
        <v/>
      </c>
      <c r="K556" t="str">
        <f>IF([99]Sheet1!A488&lt;&gt;"",[99]Sheet1!A488,"")</f>
        <v/>
      </c>
      <c r="L556" t="str">
        <f>IF([100]Sheet1!A488&lt;&gt;"",[100]Sheet1!A488,"")</f>
        <v/>
      </c>
      <c r="M556" t="str">
        <f>IF([101]Sheet1!A488&lt;&gt;"",[101]Sheet1!A488,"")</f>
        <v/>
      </c>
      <c r="N556" t="str">
        <f>IF([102]Sheet1!A488&lt;&gt;"",[102]Sheet1!A488,"")</f>
        <v/>
      </c>
      <c r="O556" t="str">
        <f>IF([103]Sheet1!A488&lt;&gt;"",[103]Sheet1!A488,"")</f>
        <v/>
      </c>
      <c r="P556" t="str">
        <f>IF([104]Sheet1!A488&lt;&gt;"",[104]Sheet1!A488,"")</f>
        <v/>
      </c>
      <c r="Q556" t="str">
        <f>IF([105]Sheet1!A488&lt;&gt;"",[105]Sheet1!A488,"")</f>
        <v/>
      </c>
      <c r="R556" t="str">
        <f>IF([106]Sheet1!A488&lt;&gt;"",[106]Sheet1!A488,"")</f>
        <v/>
      </c>
      <c r="S556" t="str">
        <f>IF([107]Sheet1!A488&lt;&gt;"",[107]Sheet1!A488,"")</f>
        <v/>
      </c>
      <c r="T556" t="str">
        <f>IF([108]Sheet1!A488&lt;&gt;"",[108]Sheet1!A488,"")</f>
        <v/>
      </c>
      <c r="U556" t="str">
        <f>IF([109]Sheet1!A488&lt;&gt;"",[109]Sheet1!A488,"")</f>
        <v/>
      </c>
      <c r="V556" t="str">
        <f>IF([110]Sheet1!A488&lt;&gt;"",[110]Sheet1!A488,"")</f>
        <v/>
      </c>
      <c r="W556" t="str">
        <f>IF([111]Sheet1!A488&lt;&gt;"",[111]Sheet1!A488,"")</f>
        <v/>
      </c>
      <c r="X556" t="str">
        <f>IF([112]Sheet1!A488&lt;&gt;"",[112]Sheet1!A488,"")</f>
        <v/>
      </c>
      <c r="Y556" t="str">
        <f>IF([113]Sheet1!A488&lt;&gt;"",[113]Sheet1!A488,"")</f>
        <v/>
      </c>
      <c r="Z556" t="str">
        <f>IF([114]Sheet1!A488&lt;&gt;"",[114]Sheet1!A488,"")</f>
        <v/>
      </c>
      <c r="AA556" t="str">
        <f>IF([115]Sheet1!A488&lt;&gt;"",[115]Sheet1!A488,"")</f>
        <v/>
      </c>
      <c r="AB556" t="str">
        <f>IF([116]Sheet1!A488&lt;&gt;"",[116]Sheet1!A488,"")</f>
        <v/>
      </c>
      <c r="AC556" t="str">
        <f>IF([117]Sheet1!A488&lt;&gt;"",[117]Sheet1!A488,"")</f>
        <v/>
      </c>
      <c r="AD556" t="str">
        <f>IF([118]Sheet1!A488&lt;&gt;"",[118]Sheet1!A488,"")</f>
        <v/>
      </c>
      <c r="AE556" t="str">
        <f>IF([119]Sheet1!A488&lt;&gt;"",[119]Sheet1!A488,"")</f>
        <v/>
      </c>
      <c r="AF556" t="str">
        <f>IF([120]Sheet1!A488&lt;&gt;"",[120]Sheet1!A488,"")</f>
        <v/>
      </c>
      <c r="AG556" t="str">
        <f>IF([121]Sheet1!A488&lt;&gt;"",[121]Sheet1!A488,"")</f>
        <v/>
      </c>
      <c r="AH556" t="str">
        <f>IF([122]Sheet1!A488&lt;&gt;"",[122]Sheet1!A488,"")</f>
        <v/>
      </c>
      <c r="AI556" t="str">
        <f>IF([123]Sheet1!A488&lt;&gt;"",[123]Sheet1!A488,"")</f>
        <v/>
      </c>
      <c r="AJ556" t="str">
        <f>IF([124]Sheet1!A488&lt;&gt;"",[124]Sheet1!A488,"")</f>
        <v/>
      </c>
      <c r="AK556" t="str">
        <f>IF([125]Sheet1!A488&lt;&gt;"",[125]Sheet1!A488,"")</f>
        <v/>
      </c>
      <c r="AL556" t="str">
        <f>IF([126]Sheet1!A488&lt;&gt;"",[126]Sheet1!A488,"")</f>
        <v/>
      </c>
      <c r="AM556" t="str">
        <f>IF([127]Sheet1!A488&lt;&gt;"",[127]Sheet1!A488,"")</f>
        <v/>
      </c>
      <c r="AN556" t="str">
        <f>IF([128]Sheet1!A488&lt;&gt;"",[128]Sheet1!A488,"")</f>
        <v/>
      </c>
      <c r="AO556" t="str">
        <f>IF([129]Sheet1!A488&lt;&gt;"",[129]Sheet1!A488,"")</f>
        <v/>
      </c>
      <c r="AP556" t="str">
        <f>IF([130]Sheet1!A488&lt;&gt;"",[130]Sheet1!A488,"")</f>
        <v/>
      </c>
      <c r="AQ556" t="str">
        <f>IF([131]Sheet1!A488&lt;&gt;"",[131]Sheet1!A488,"")</f>
        <v/>
      </c>
      <c r="AR556" t="str">
        <f>IF([132]Sheet1!A488&lt;&gt;"",[132]Sheet1!A488,"")</f>
        <v/>
      </c>
      <c r="AS556" t="str">
        <f>IF([133]Sheet1!A488&lt;&gt;"",[133]Sheet1!A488,"")</f>
        <v/>
      </c>
      <c r="AT556" t="str">
        <f>IF([134]Sheet1!A488&lt;&gt;"",[134]Sheet1!A488,"")</f>
        <v/>
      </c>
      <c r="AU556" t="str">
        <f>IF([135]Sheet1!A488&lt;&gt;"",[135]Sheet1!A488,"")</f>
        <v/>
      </c>
      <c r="AV556" t="str">
        <f>IF([136]Sheet1!A488&lt;&gt;"",[136]Sheet1!A488,"")</f>
        <v/>
      </c>
      <c r="AW556" t="str">
        <f>IF([137]Sheet1!A488&lt;&gt;"",[137]Sheet1!A488,"")</f>
        <v/>
      </c>
      <c r="AX556" t="str">
        <f>IF([138]Sheet1!A488&lt;&gt;"",[138]Sheet1!A488,"")</f>
        <v/>
      </c>
      <c r="AY556" t="str">
        <f>IF([139]Sheet1!A488&lt;&gt;"",[139]Sheet1!A488,"")</f>
        <v/>
      </c>
      <c r="AZ556" t="str">
        <f>IF([140]Sheet1!A488&lt;&gt;"",[140]Sheet1!A488,"")</f>
        <v/>
      </c>
      <c r="BA556" t="str">
        <f>IF([141]Sheet1!A488&lt;&gt;"",[141]Sheet1!A488,"")</f>
        <v/>
      </c>
      <c r="BB556" t="str">
        <f>IF([142]Sheet1!A488&lt;&gt;"",[142]Sheet1!A488,"")</f>
        <v/>
      </c>
      <c r="BC556" t="str">
        <f>IF([143]Sheet1!A488&lt;&gt;"",[143]Sheet1!A488,"")</f>
        <v/>
      </c>
      <c r="BD556" t="str">
        <f>IF([144]Sheet1!A488&lt;&gt;"",[144]Sheet1!A488,"")</f>
        <v/>
      </c>
      <c r="BE556" t="str">
        <f>IF([145]Sheet1!A488&lt;&gt;"",[145]Sheet1!A488,"")</f>
        <v/>
      </c>
      <c r="BF556" t="str">
        <f>IF([146]Sheet1!A488&lt;&gt;"",[146]Sheet1!A488,"")</f>
        <v/>
      </c>
      <c r="BG556" t="str">
        <f>IF([147]Sheet1!A488&lt;&gt;"",[147]Sheet1!A488,"")</f>
        <v/>
      </c>
      <c r="BH556" t="str">
        <f>IF([148]Sheet1!A488&lt;&gt;"",[148]Sheet1!A488,"")</f>
        <v/>
      </c>
      <c r="BI556" t="str">
        <f>IF([149]Sheet1!A488&lt;&gt;"",[149]Sheet1!A488,"")</f>
        <v/>
      </c>
      <c r="BJ556" t="str">
        <f>IF([150]Sheet1!A488&lt;&gt;"",[150]Sheet1!A488,"")</f>
        <v/>
      </c>
      <c r="BK556" t="str">
        <f>IF([151]Sheet1!A488&lt;&gt;"",[151]Sheet1!A488,"")</f>
        <v/>
      </c>
      <c r="BL556" t="str">
        <f>IF([152]Sheet1!A488&lt;&gt;"",[152]Sheet1!A488,"")</f>
        <v/>
      </c>
      <c r="BM556" t="str">
        <f>IF([153]Sheet1!A488&lt;&gt;"",[153]Sheet1!A488,"")</f>
        <v/>
      </c>
      <c r="BN556" t="str">
        <f>IF([154]Sheet1!A488&lt;&gt;"",[154]Sheet1!A488,"")</f>
        <v/>
      </c>
      <c r="BO556" t="str">
        <f>IF([155]Sheet1!A488&lt;&gt;"",[155]Sheet1!A488,"")</f>
        <v/>
      </c>
      <c r="BP556">
        <f>IF([156]Sheet1!A488&lt;&gt;"",[156]Sheet1!A488,"")</f>
        <v>607</v>
      </c>
      <c r="BQ556">
        <f>IF([157]Sheet1!A488&lt;&gt;"",[157]Sheet1!A488,"")</f>
        <v>598</v>
      </c>
      <c r="BR556">
        <f>IF([158]Sheet1!A488&lt;&gt;"",[158]Sheet1!A488,"")</f>
        <v>71</v>
      </c>
      <c r="BS556">
        <f>IF([159]Sheet1!A488&lt;&gt;"",[159]Sheet1!A488,"")</f>
        <v>663</v>
      </c>
      <c r="BT556">
        <f>IF([160]Sheet1!A488&lt;&gt;"",[160]Sheet1!A488,"")</f>
        <v>147</v>
      </c>
      <c r="BU556">
        <f>IF([161]Sheet1!A488&lt;&gt;"",[161]Sheet1!A488,"")</f>
        <v>313</v>
      </c>
      <c r="BV556">
        <f>IF([162]Sheet1!A488&lt;&gt;"",[162]Sheet1!A488,"")</f>
        <v>525</v>
      </c>
      <c r="BW556">
        <f>IF([163]Sheet1!A488&lt;&gt;"",[163]Sheet1!A488,"")</f>
        <v>655</v>
      </c>
      <c r="BX556">
        <f>IF([164]Sheet1!A488&lt;&gt;"",[164]Sheet1!A488,"")</f>
        <v>232</v>
      </c>
      <c r="BY556">
        <f>IF([165]Sheet1!A488&lt;&gt;"",[165]Sheet1!A488,"")</f>
        <v>518</v>
      </c>
      <c r="BZ556">
        <f>IF([166]Sheet1!A488&lt;&gt;"",[166]Sheet1!A488,"")</f>
        <v>294</v>
      </c>
      <c r="CA556">
        <f>IF([167]Sheet1!A488&lt;&gt;"",[167]Sheet1!A488,"")</f>
        <v>160</v>
      </c>
      <c r="CB556">
        <f>IF([168]Sheet1!A488&lt;&gt;"",[168]Sheet1!A488,"")</f>
        <v>345</v>
      </c>
      <c r="CC556">
        <f>IF([169]Sheet1!A488&lt;&gt;"",[169]Sheet1!A488,"")</f>
        <v>357</v>
      </c>
      <c r="CD556">
        <f>IF([170]Sheet1!A488&lt;&gt;"",[170]Sheet1!A488,"")</f>
        <v>184</v>
      </c>
      <c r="CE556">
        <f>IF([171]Sheet1!A488&lt;&gt;"",[171]Sheet1!A488,"")</f>
        <v>76</v>
      </c>
      <c r="CF556">
        <f>IF([172]Sheet1!A488&lt;&gt;"",[172]Sheet1!A488,"")</f>
        <v>270</v>
      </c>
      <c r="CG556">
        <f>IF([173]Sheet1!A488&lt;&gt;"",[173]Sheet1!A488,"")</f>
        <v>380</v>
      </c>
      <c r="CH556">
        <f>IF([174]Sheet1!A488&lt;&gt;"",[174]Sheet1!A488,"")</f>
        <v>261</v>
      </c>
      <c r="CI556">
        <f>IF([175]Sheet1!A488&lt;&gt;"",[175]Sheet1!A488,"")</f>
        <v>144</v>
      </c>
      <c r="CJ556">
        <f>IF([176]Sheet1!A488&lt;&gt;"",[176]Sheet1!A488,"")</f>
        <v>165</v>
      </c>
      <c r="CK556" t="str">
        <f>IF([177]Sheet1!A488&lt;&gt;"",[177]Sheet1!A488,"")</f>
        <v/>
      </c>
      <c r="CL556" t="str">
        <f>IF([178]Sheet1!A488&lt;&gt;"",[178]Sheet1!A488,"")</f>
        <v/>
      </c>
    </row>
    <row r="557" spans="2:90">
      <c r="B557" t="str">
        <f>IF([90]Sheet1!A489&lt;&gt;"",[90]Sheet1!A489,"")</f>
        <v/>
      </c>
      <c r="C557" t="str">
        <f>IF([91]Sheet1!A489&lt;&gt;"",[91]Sheet1!A489,"")</f>
        <v/>
      </c>
      <c r="D557" t="str">
        <f>IF([92]Sheet1!A489&lt;&gt;"",[92]Sheet1!A489,"")</f>
        <v/>
      </c>
      <c r="E557" t="str">
        <f>IF([93]Sheet1!A489&lt;&gt;"",[93]Sheet1!A489,"")</f>
        <v/>
      </c>
      <c r="F557" t="str">
        <f>IF([94]Sheet1!A489&lt;&gt;"",[94]Sheet1!A489,"")</f>
        <v/>
      </c>
      <c r="G557" t="str">
        <f>IF([95]Sheet1!A489&lt;&gt;"",[95]Sheet1!A489,"")</f>
        <v/>
      </c>
      <c r="H557" t="str">
        <f>IF([96]Sheet1!A489&lt;&gt;"",[96]Sheet1!A489,"")</f>
        <v/>
      </c>
      <c r="I557" t="str">
        <f>IF([97]Sheet1!A489&lt;&gt;"",[97]Sheet1!A489,"")</f>
        <v/>
      </c>
      <c r="J557" t="str">
        <f>IF([98]Sheet1!A489&lt;&gt;"",[98]Sheet1!A489,"")</f>
        <v/>
      </c>
      <c r="K557" t="str">
        <f>IF([99]Sheet1!A489&lt;&gt;"",[99]Sheet1!A489,"")</f>
        <v/>
      </c>
      <c r="L557" t="str">
        <f>IF([100]Sheet1!A489&lt;&gt;"",[100]Sheet1!A489,"")</f>
        <v/>
      </c>
      <c r="M557" t="str">
        <f>IF([101]Sheet1!A489&lt;&gt;"",[101]Sheet1!A489,"")</f>
        <v/>
      </c>
      <c r="N557" t="str">
        <f>IF([102]Sheet1!A489&lt;&gt;"",[102]Sheet1!A489,"")</f>
        <v/>
      </c>
      <c r="O557" t="str">
        <f>IF([103]Sheet1!A489&lt;&gt;"",[103]Sheet1!A489,"")</f>
        <v/>
      </c>
      <c r="P557" t="str">
        <f>IF([104]Sheet1!A489&lt;&gt;"",[104]Sheet1!A489,"")</f>
        <v/>
      </c>
      <c r="Q557" t="str">
        <f>IF([105]Sheet1!A489&lt;&gt;"",[105]Sheet1!A489,"")</f>
        <v/>
      </c>
      <c r="R557" t="str">
        <f>IF([106]Sheet1!A489&lt;&gt;"",[106]Sheet1!A489,"")</f>
        <v/>
      </c>
      <c r="S557" t="str">
        <f>IF([107]Sheet1!A489&lt;&gt;"",[107]Sheet1!A489,"")</f>
        <v/>
      </c>
      <c r="T557" t="str">
        <f>IF([108]Sheet1!A489&lt;&gt;"",[108]Sheet1!A489,"")</f>
        <v/>
      </c>
      <c r="U557" t="str">
        <f>IF([109]Sheet1!A489&lt;&gt;"",[109]Sheet1!A489,"")</f>
        <v/>
      </c>
      <c r="V557" t="str">
        <f>IF([110]Sheet1!A489&lt;&gt;"",[110]Sheet1!A489,"")</f>
        <v/>
      </c>
      <c r="W557" t="str">
        <f>IF([111]Sheet1!A489&lt;&gt;"",[111]Sheet1!A489,"")</f>
        <v/>
      </c>
      <c r="X557" t="str">
        <f>IF([112]Sheet1!A489&lt;&gt;"",[112]Sheet1!A489,"")</f>
        <v/>
      </c>
      <c r="Y557" t="str">
        <f>IF([113]Sheet1!A489&lt;&gt;"",[113]Sheet1!A489,"")</f>
        <v/>
      </c>
      <c r="Z557" t="str">
        <f>IF([114]Sheet1!A489&lt;&gt;"",[114]Sheet1!A489,"")</f>
        <v/>
      </c>
      <c r="AA557" t="str">
        <f>IF([115]Sheet1!A489&lt;&gt;"",[115]Sheet1!A489,"")</f>
        <v/>
      </c>
      <c r="AB557" t="str">
        <f>IF([116]Sheet1!A489&lt;&gt;"",[116]Sheet1!A489,"")</f>
        <v/>
      </c>
      <c r="AC557" t="str">
        <f>IF([117]Sheet1!A489&lt;&gt;"",[117]Sheet1!A489,"")</f>
        <v/>
      </c>
      <c r="AD557" t="str">
        <f>IF([118]Sheet1!A489&lt;&gt;"",[118]Sheet1!A489,"")</f>
        <v/>
      </c>
      <c r="AE557" t="str">
        <f>IF([119]Sheet1!A489&lt;&gt;"",[119]Sheet1!A489,"")</f>
        <v/>
      </c>
      <c r="AF557" t="str">
        <f>IF([120]Sheet1!A489&lt;&gt;"",[120]Sheet1!A489,"")</f>
        <v/>
      </c>
      <c r="AG557" t="str">
        <f>IF([121]Sheet1!A489&lt;&gt;"",[121]Sheet1!A489,"")</f>
        <v/>
      </c>
      <c r="AH557" t="str">
        <f>IF([122]Sheet1!A489&lt;&gt;"",[122]Sheet1!A489,"")</f>
        <v/>
      </c>
      <c r="AI557" t="str">
        <f>IF([123]Sheet1!A489&lt;&gt;"",[123]Sheet1!A489,"")</f>
        <v/>
      </c>
      <c r="AJ557" t="str">
        <f>IF([124]Sheet1!A489&lt;&gt;"",[124]Sheet1!A489,"")</f>
        <v/>
      </c>
      <c r="AK557" t="str">
        <f>IF([125]Sheet1!A489&lt;&gt;"",[125]Sheet1!A489,"")</f>
        <v/>
      </c>
      <c r="AL557" t="str">
        <f>IF([126]Sheet1!A489&lt;&gt;"",[126]Sheet1!A489,"")</f>
        <v/>
      </c>
      <c r="AM557" t="str">
        <f>IF([127]Sheet1!A489&lt;&gt;"",[127]Sheet1!A489,"")</f>
        <v/>
      </c>
      <c r="AN557" t="str">
        <f>IF([128]Sheet1!A489&lt;&gt;"",[128]Sheet1!A489,"")</f>
        <v/>
      </c>
      <c r="AO557" t="str">
        <f>IF([129]Sheet1!A489&lt;&gt;"",[129]Sheet1!A489,"")</f>
        <v/>
      </c>
      <c r="AP557" t="str">
        <f>IF([130]Sheet1!A489&lt;&gt;"",[130]Sheet1!A489,"")</f>
        <v/>
      </c>
      <c r="AQ557" t="str">
        <f>IF([131]Sheet1!A489&lt;&gt;"",[131]Sheet1!A489,"")</f>
        <v/>
      </c>
      <c r="AR557" t="str">
        <f>IF([132]Sheet1!A489&lt;&gt;"",[132]Sheet1!A489,"")</f>
        <v/>
      </c>
      <c r="AS557" t="str">
        <f>IF([133]Sheet1!A489&lt;&gt;"",[133]Sheet1!A489,"")</f>
        <v/>
      </c>
      <c r="AT557" t="str">
        <f>IF([134]Sheet1!A489&lt;&gt;"",[134]Sheet1!A489,"")</f>
        <v/>
      </c>
      <c r="AU557" t="str">
        <f>IF([135]Sheet1!A489&lt;&gt;"",[135]Sheet1!A489,"")</f>
        <v/>
      </c>
      <c r="AV557" t="str">
        <f>IF([136]Sheet1!A489&lt;&gt;"",[136]Sheet1!A489,"")</f>
        <v/>
      </c>
      <c r="AW557" t="str">
        <f>IF([137]Sheet1!A489&lt;&gt;"",[137]Sheet1!A489,"")</f>
        <v/>
      </c>
      <c r="AX557" t="str">
        <f>IF([138]Sheet1!A489&lt;&gt;"",[138]Sheet1!A489,"")</f>
        <v/>
      </c>
      <c r="AY557" t="str">
        <f>IF([139]Sheet1!A489&lt;&gt;"",[139]Sheet1!A489,"")</f>
        <v/>
      </c>
      <c r="AZ557" t="str">
        <f>IF([140]Sheet1!A489&lt;&gt;"",[140]Sheet1!A489,"")</f>
        <v/>
      </c>
      <c r="BA557" t="str">
        <f>IF([141]Sheet1!A489&lt;&gt;"",[141]Sheet1!A489,"")</f>
        <v/>
      </c>
      <c r="BB557" t="str">
        <f>IF([142]Sheet1!A489&lt;&gt;"",[142]Sheet1!A489,"")</f>
        <v/>
      </c>
      <c r="BC557" t="str">
        <f>IF([143]Sheet1!A489&lt;&gt;"",[143]Sheet1!A489,"")</f>
        <v/>
      </c>
      <c r="BD557" t="str">
        <f>IF([144]Sheet1!A489&lt;&gt;"",[144]Sheet1!A489,"")</f>
        <v/>
      </c>
      <c r="BE557" t="str">
        <f>IF([145]Sheet1!A489&lt;&gt;"",[145]Sheet1!A489,"")</f>
        <v/>
      </c>
      <c r="BF557" t="str">
        <f>IF([146]Sheet1!A489&lt;&gt;"",[146]Sheet1!A489,"")</f>
        <v/>
      </c>
      <c r="BG557" t="str">
        <f>IF([147]Sheet1!A489&lt;&gt;"",[147]Sheet1!A489,"")</f>
        <v/>
      </c>
      <c r="BH557" t="str">
        <f>IF([148]Sheet1!A489&lt;&gt;"",[148]Sheet1!A489,"")</f>
        <v/>
      </c>
      <c r="BI557" t="str">
        <f>IF([149]Sheet1!A489&lt;&gt;"",[149]Sheet1!A489,"")</f>
        <v/>
      </c>
      <c r="BJ557" t="str">
        <f>IF([150]Sheet1!A489&lt;&gt;"",[150]Sheet1!A489,"")</f>
        <v/>
      </c>
      <c r="BK557" t="str">
        <f>IF([151]Sheet1!A489&lt;&gt;"",[151]Sheet1!A489,"")</f>
        <v/>
      </c>
      <c r="BL557" t="str">
        <f>IF([152]Sheet1!A489&lt;&gt;"",[152]Sheet1!A489,"")</f>
        <v/>
      </c>
      <c r="BM557" t="str">
        <f>IF([153]Sheet1!A489&lt;&gt;"",[153]Sheet1!A489,"")</f>
        <v/>
      </c>
      <c r="BN557" t="str">
        <f>IF([154]Sheet1!A489&lt;&gt;"",[154]Sheet1!A489,"")</f>
        <v/>
      </c>
      <c r="BO557" t="str">
        <f>IF([155]Sheet1!A489&lt;&gt;"",[155]Sheet1!A489,"")</f>
        <v/>
      </c>
      <c r="BP557">
        <f>IF([156]Sheet1!A489&lt;&gt;"",[156]Sheet1!A489,"")</f>
        <v>221</v>
      </c>
      <c r="BQ557">
        <f>IF([157]Sheet1!A489&lt;&gt;"",[157]Sheet1!A489,"")</f>
        <v>228</v>
      </c>
      <c r="BR557">
        <f>IF([158]Sheet1!A489&lt;&gt;"",[158]Sheet1!A489,"")</f>
        <v>127</v>
      </c>
      <c r="BS557">
        <f>IF([159]Sheet1!A489&lt;&gt;"",[159]Sheet1!A489,"")</f>
        <v>579</v>
      </c>
      <c r="BT557">
        <f>IF([160]Sheet1!A489&lt;&gt;"",[160]Sheet1!A489,"")</f>
        <v>411</v>
      </c>
      <c r="BU557">
        <f>IF([161]Sheet1!A489&lt;&gt;"",[161]Sheet1!A489,"")</f>
        <v>70</v>
      </c>
      <c r="BV557">
        <f>IF([162]Sheet1!A489&lt;&gt;"",[162]Sheet1!A489,"")</f>
        <v>299</v>
      </c>
      <c r="BW557">
        <f>IF([163]Sheet1!A489&lt;&gt;"",[163]Sheet1!A489,"")</f>
        <v>106</v>
      </c>
      <c r="BX557">
        <f>IF([164]Sheet1!A489&lt;&gt;"",[164]Sheet1!A489,"")</f>
        <v>321</v>
      </c>
      <c r="BY557">
        <f>IF([165]Sheet1!A489&lt;&gt;"",[165]Sheet1!A489,"")</f>
        <v>263</v>
      </c>
      <c r="BZ557">
        <f>IF([166]Sheet1!A489&lt;&gt;"",[166]Sheet1!A489,"")</f>
        <v>427</v>
      </c>
      <c r="CA557">
        <f>IF([167]Sheet1!A489&lt;&gt;"",[167]Sheet1!A489,"")</f>
        <v>153</v>
      </c>
      <c r="CB557">
        <f>IF([168]Sheet1!A489&lt;&gt;"",[168]Sheet1!A489,"")</f>
        <v>460</v>
      </c>
      <c r="CC557">
        <f>IF([169]Sheet1!A489&lt;&gt;"",[169]Sheet1!A489,"")</f>
        <v>540</v>
      </c>
      <c r="CD557">
        <f>IF([170]Sheet1!A489&lt;&gt;"",[170]Sheet1!A489,"")</f>
        <v>569</v>
      </c>
      <c r="CE557">
        <f>IF([171]Sheet1!A489&lt;&gt;"",[171]Sheet1!A489,"")</f>
        <v>382</v>
      </c>
      <c r="CF557">
        <f>IF([172]Sheet1!A489&lt;&gt;"",[172]Sheet1!A489,"")</f>
        <v>144</v>
      </c>
      <c r="CG557">
        <f>IF([173]Sheet1!A489&lt;&gt;"",[173]Sheet1!A489,"")</f>
        <v>633</v>
      </c>
      <c r="CH557">
        <f>IF([174]Sheet1!A489&lt;&gt;"",[174]Sheet1!A489,"")</f>
        <v>359</v>
      </c>
      <c r="CI557">
        <f>IF([175]Sheet1!A489&lt;&gt;"",[175]Sheet1!A489,"")</f>
        <v>111</v>
      </c>
      <c r="CJ557">
        <f>IF([176]Sheet1!A489&lt;&gt;"",[176]Sheet1!A489,"")</f>
        <v>650</v>
      </c>
      <c r="CK557" t="str">
        <f>IF([177]Sheet1!A489&lt;&gt;"",[177]Sheet1!A489,"")</f>
        <v/>
      </c>
      <c r="CL557" t="str">
        <f>IF([178]Sheet1!A489&lt;&gt;"",[178]Sheet1!A489,"")</f>
        <v/>
      </c>
    </row>
    <row r="558" spans="2:90">
      <c r="B558" t="str">
        <f>IF([90]Sheet1!A490&lt;&gt;"",[90]Sheet1!A490,"")</f>
        <v/>
      </c>
      <c r="C558" t="str">
        <f>IF([91]Sheet1!A490&lt;&gt;"",[91]Sheet1!A490,"")</f>
        <v/>
      </c>
      <c r="D558" t="str">
        <f>IF([92]Sheet1!A490&lt;&gt;"",[92]Sheet1!A490,"")</f>
        <v/>
      </c>
      <c r="E558" t="str">
        <f>IF([93]Sheet1!A490&lt;&gt;"",[93]Sheet1!A490,"")</f>
        <v/>
      </c>
      <c r="F558" t="str">
        <f>IF([94]Sheet1!A490&lt;&gt;"",[94]Sheet1!A490,"")</f>
        <v/>
      </c>
      <c r="G558" t="str">
        <f>IF([95]Sheet1!A490&lt;&gt;"",[95]Sheet1!A490,"")</f>
        <v/>
      </c>
      <c r="H558" t="str">
        <f>IF([96]Sheet1!A490&lt;&gt;"",[96]Sheet1!A490,"")</f>
        <v/>
      </c>
      <c r="I558" t="str">
        <f>IF([97]Sheet1!A490&lt;&gt;"",[97]Sheet1!A490,"")</f>
        <v/>
      </c>
      <c r="J558" t="str">
        <f>IF([98]Sheet1!A490&lt;&gt;"",[98]Sheet1!A490,"")</f>
        <v/>
      </c>
      <c r="K558" t="str">
        <f>IF([99]Sheet1!A490&lt;&gt;"",[99]Sheet1!A490,"")</f>
        <v/>
      </c>
      <c r="L558" t="str">
        <f>IF([100]Sheet1!A490&lt;&gt;"",[100]Sheet1!A490,"")</f>
        <v/>
      </c>
      <c r="M558" t="str">
        <f>IF([101]Sheet1!A490&lt;&gt;"",[101]Sheet1!A490,"")</f>
        <v/>
      </c>
      <c r="N558" t="str">
        <f>IF([102]Sheet1!A490&lt;&gt;"",[102]Sheet1!A490,"")</f>
        <v/>
      </c>
      <c r="O558" t="str">
        <f>IF([103]Sheet1!A490&lt;&gt;"",[103]Sheet1!A490,"")</f>
        <v/>
      </c>
      <c r="P558" t="str">
        <f>IF([104]Sheet1!A490&lt;&gt;"",[104]Sheet1!A490,"")</f>
        <v/>
      </c>
      <c r="Q558" t="str">
        <f>IF([105]Sheet1!A490&lt;&gt;"",[105]Sheet1!A490,"")</f>
        <v/>
      </c>
      <c r="R558" t="str">
        <f>IF([106]Sheet1!A490&lt;&gt;"",[106]Sheet1!A490,"")</f>
        <v/>
      </c>
      <c r="S558" t="str">
        <f>IF([107]Sheet1!A490&lt;&gt;"",[107]Sheet1!A490,"")</f>
        <v/>
      </c>
      <c r="T558" t="str">
        <f>IF([108]Sheet1!A490&lt;&gt;"",[108]Sheet1!A490,"")</f>
        <v/>
      </c>
      <c r="U558" t="str">
        <f>IF([109]Sheet1!A490&lt;&gt;"",[109]Sheet1!A490,"")</f>
        <v/>
      </c>
      <c r="V558" t="str">
        <f>IF([110]Sheet1!A490&lt;&gt;"",[110]Sheet1!A490,"")</f>
        <v/>
      </c>
      <c r="W558" t="str">
        <f>IF([111]Sheet1!A490&lt;&gt;"",[111]Sheet1!A490,"")</f>
        <v/>
      </c>
      <c r="X558" t="str">
        <f>IF([112]Sheet1!A490&lt;&gt;"",[112]Sheet1!A490,"")</f>
        <v/>
      </c>
      <c r="Y558" t="str">
        <f>IF([113]Sheet1!A490&lt;&gt;"",[113]Sheet1!A490,"")</f>
        <v/>
      </c>
      <c r="Z558" t="str">
        <f>IF([114]Sheet1!A490&lt;&gt;"",[114]Sheet1!A490,"")</f>
        <v/>
      </c>
      <c r="AA558" t="str">
        <f>IF([115]Sheet1!A490&lt;&gt;"",[115]Sheet1!A490,"")</f>
        <v/>
      </c>
      <c r="AB558" t="str">
        <f>IF([116]Sheet1!A490&lt;&gt;"",[116]Sheet1!A490,"")</f>
        <v/>
      </c>
      <c r="AC558" t="str">
        <f>IF([117]Sheet1!A490&lt;&gt;"",[117]Sheet1!A490,"")</f>
        <v/>
      </c>
      <c r="AD558" t="str">
        <f>IF([118]Sheet1!A490&lt;&gt;"",[118]Sheet1!A490,"")</f>
        <v/>
      </c>
      <c r="AE558" t="str">
        <f>IF([119]Sheet1!A490&lt;&gt;"",[119]Sheet1!A490,"")</f>
        <v/>
      </c>
      <c r="AF558" t="str">
        <f>IF([120]Sheet1!A490&lt;&gt;"",[120]Sheet1!A490,"")</f>
        <v/>
      </c>
      <c r="AG558" t="str">
        <f>IF([121]Sheet1!A490&lt;&gt;"",[121]Sheet1!A490,"")</f>
        <v/>
      </c>
      <c r="AH558" t="str">
        <f>IF([122]Sheet1!A490&lt;&gt;"",[122]Sheet1!A490,"")</f>
        <v/>
      </c>
      <c r="AI558" t="str">
        <f>IF([123]Sheet1!A490&lt;&gt;"",[123]Sheet1!A490,"")</f>
        <v/>
      </c>
      <c r="AJ558" t="str">
        <f>IF([124]Sheet1!A490&lt;&gt;"",[124]Sheet1!A490,"")</f>
        <v/>
      </c>
      <c r="AK558" t="str">
        <f>IF([125]Sheet1!A490&lt;&gt;"",[125]Sheet1!A490,"")</f>
        <v/>
      </c>
      <c r="AL558" t="str">
        <f>IF([126]Sheet1!A490&lt;&gt;"",[126]Sheet1!A490,"")</f>
        <v/>
      </c>
      <c r="AM558" t="str">
        <f>IF([127]Sheet1!A490&lt;&gt;"",[127]Sheet1!A490,"")</f>
        <v/>
      </c>
      <c r="AN558" t="str">
        <f>IF([128]Sheet1!A490&lt;&gt;"",[128]Sheet1!A490,"")</f>
        <v/>
      </c>
      <c r="AO558" t="str">
        <f>IF([129]Sheet1!A490&lt;&gt;"",[129]Sheet1!A490,"")</f>
        <v/>
      </c>
      <c r="AP558" t="str">
        <f>IF([130]Sheet1!A490&lt;&gt;"",[130]Sheet1!A490,"")</f>
        <v/>
      </c>
      <c r="AQ558" t="str">
        <f>IF([131]Sheet1!A490&lt;&gt;"",[131]Sheet1!A490,"")</f>
        <v/>
      </c>
      <c r="AR558" t="str">
        <f>IF([132]Sheet1!A490&lt;&gt;"",[132]Sheet1!A490,"")</f>
        <v/>
      </c>
      <c r="AS558" t="str">
        <f>IF([133]Sheet1!A490&lt;&gt;"",[133]Sheet1!A490,"")</f>
        <v/>
      </c>
      <c r="AT558" t="str">
        <f>IF([134]Sheet1!A490&lt;&gt;"",[134]Sheet1!A490,"")</f>
        <v/>
      </c>
      <c r="AU558" t="str">
        <f>IF([135]Sheet1!A490&lt;&gt;"",[135]Sheet1!A490,"")</f>
        <v/>
      </c>
      <c r="AV558" t="str">
        <f>IF([136]Sheet1!A490&lt;&gt;"",[136]Sheet1!A490,"")</f>
        <v/>
      </c>
      <c r="AW558" t="str">
        <f>IF([137]Sheet1!A490&lt;&gt;"",[137]Sheet1!A490,"")</f>
        <v/>
      </c>
      <c r="AX558" t="str">
        <f>IF([138]Sheet1!A490&lt;&gt;"",[138]Sheet1!A490,"")</f>
        <v/>
      </c>
      <c r="AY558" t="str">
        <f>IF([139]Sheet1!A490&lt;&gt;"",[139]Sheet1!A490,"")</f>
        <v/>
      </c>
      <c r="AZ558" t="str">
        <f>IF([140]Sheet1!A490&lt;&gt;"",[140]Sheet1!A490,"")</f>
        <v/>
      </c>
      <c r="BA558" t="str">
        <f>IF([141]Sheet1!A490&lt;&gt;"",[141]Sheet1!A490,"")</f>
        <v/>
      </c>
      <c r="BB558" t="str">
        <f>IF([142]Sheet1!A490&lt;&gt;"",[142]Sheet1!A490,"")</f>
        <v/>
      </c>
      <c r="BC558" t="str">
        <f>IF([143]Sheet1!A490&lt;&gt;"",[143]Sheet1!A490,"")</f>
        <v/>
      </c>
      <c r="BD558" t="str">
        <f>IF([144]Sheet1!A490&lt;&gt;"",[144]Sheet1!A490,"")</f>
        <v/>
      </c>
      <c r="BE558" t="str">
        <f>IF([145]Sheet1!A490&lt;&gt;"",[145]Sheet1!A490,"")</f>
        <v/>
      </c>
      <c r="BF558" t="str">
        <f>IF([146]Sheet1!A490&lt;&gt;"",[146]Sheet1!A490,"")</f>
        <v/>
      </c>
      <c r="BG558" t="str">
        <f>IF([147]Sheet1!A490&lt;&gt;"",[147]Sheet1!A490,"")</f>
        <v/>
      </c>
      <c r="BH558" t="str">
        <f>IF([148]Sheet1!A490&lt;&gt;"",[148]Sheet1!A490,"")</f>
        <v/>
      </c>
      <c r="BI558" t="str">
        <f>IF([149]Sheet1!A490&lt;&gt;"",[149]Sheet1!A490,"")</f>
        <v/>
      </c>
      <c r="BJ558" t="str">
        <f>IF([150]Sheet1!A490&lt;&gt;"",[150]Sheet1!A490,"")</f>
        <v/>
      </c>
      <c r="BK558" t="str">
        <f>IF([151]Sheet1!A490&lt;&gt;"",[151]Sheet1!A490,"")</f>
        <v/>
      </c>
      <c r="BL558" t="str">
        <f>IF([152]Sheet1!A490&lt;&gt;"",[152]Sheet1!A490,"")</f>
        <v/>
      </c>
      <c r="BM558" t="str">
        <f>IF([153]Sheet1!A490&lt;&gt;"",[153]Sheet1!A490,"")</f>
        <v/>
      </c>
      <c r="BN558" t="str">
        <f>IF([154]Sheet1!A490&lt;&gt;"",[154]Sheet1!A490,"")</f>
        <v/>
      </c>
      <c r="BO558" t="str">
        <f>IF([155]Sheet1!A490&lt;&gt;"",[155]Sheet1!A490,"")</f>
        <v/>
      </c>
      <c r="BP558">
        <f>IF([156]Sheet1!A490&lt;&gt;"",[156]Sheet1!A490,"")</f>
        <v>133</v>
      </c>
      <c r="BQ558">
        <f>IF([157]Sheet1!A490&lt;&gt;"",[157]Sheet1!A490,"")</f>
        <v>199</v>
      </c>
      <c r="BR558">
        <f>IF([158]Sheet1!A490&lt;&gt;"",[158]Sheet1!A490,"")</f>
        <v>372</v>
      </c>
      <c r="BS558">
        <f>IF([159]Sheet1!A490&lt;&gt;"",[159]Sheet1!A490,"")</f>
        <v>192</v>
      </c>
      <c r="BT558">
        <f>IF([160]Sheet1!A490&lt;&gt;"",[160]Sheet1!A490,"")</f>
        <v>484</v>
      </c>
      <c r="BU558">
        <f>IF([161]Sheet1!A490&lt;&gt;"",[161]Sheet1!A490,"")</f>
        <v>154</v>
      </c>
      <c r="BV558">
        <f>IF([162]Sheet1!A490&lt;&gt;"",[162]Sheet1!A490,"")</f>
        <v>194</v>
      </c>
      <c r="BW558">
        <f>IF([163]Sheet1!A490&lt;&gt;"",[163]Sheet1!A490,"")</f>
        <v>27</v>
      </c>
      <c r="BX558">
        <f>IF([164]Sheet1!A490&lt;&gt;"",[164]Sheet1!A490,"")</f>
        <v>535</v>
      </c>
      <c r="BY558">
        <f>IF([165]Sheet1!A490&lt;&gt;"",[165]Sheet1!A490,"")</f>
        <v>608</v>
      </c>
      <c r="BZ558">
        <f>IF([166]Sheet1!A490&lt;&gt;"",[166]Sheet1!A490,"")</f>
        <v>630</v>
      </c>
      <c r="CA558">
        <f>IF([167]Sheet1!A490&lt;&gt;"",[167]Sheet1!A490,"")</f>
        <v>465</v>
      </c>
      <c r="CB558">
        <f>IF([168]Sheet1!A490&lt;&gt;"",[168]Sheet1!A490,"")</f>
        <v>456</v>
      </c>
      <c r="CC558">
        <f>IF([169]Sheet1!A490&lt;&gt;"",[169]Sheet1!A490,"")</f>
        <v>242</v>
      </c>
      <c r="CD558">
        <f>IF([170]Sheet1!A490&lt;&gt;"",[170]Sheet1!A490,"")</f>
        <v>99</v>
      </c>
      <c r="CE558">
        <f>IF([171]Sheet1!A490&lt;&gt;"",[171]Sheet1!A490,"")</f>
        <v>386</v>
      </c>
      <c r="CF558">
        <f>IF([172]Sheet1!A490&lt;&gt;"",[172]Sheet1!A490,"")</f>
        <v>158</v>
      </c>
      <c r="CG558">
        <f>IF([173]Sheet1!A490&lt;&gt;"",[173]Sheet1!A490,"")</f>
        <v>275</v>
      </c>
      <c r="CH558">
        <f>IF([174]Sheet1!A490&lt;&gt;"",[174]Sheet1!A490,"")</f>
        <v>198</v>
      </c>
      <c r="CI558">
        <f>IF([175]Sheet1!A490&lt;&gt;"",[175]Sheet1!A490,"")</f>
        <v>375</v>
      </c>
      <c r="CJ558">
        <f>IF([176]Sheet1!A490&lt;&gt;"",[176]Sheet1!A490,"")</f>
        <v>237</v>
      </c>
      <c r="CK558" t="str">
        <f>IF([177]Sheet1!A490&lt;&gt;"",[177]Sheet1!A490,"")</f>
        <v/>
      </c>
      <c r="CL558" t="str">
        <f>IF([178]Sheet1!A490&lt;&gt;"",[178]Sheet1!A490,"")</f>
        <v/>
      </c>
    </row>
    <row r="559" spans="2:90">
      <c r="B559" t="str">
        <f>IF([90]Sheet1!A491&lt;&gt;"",[90]Sheet1!A491,"")</f>
        <v/>
      </c>
      <c r="C559" t="str">
        <f>IF([91]Sheet1!A491&lt;&gt;"",[91]Sheet1!A491,"")</f>
        <v/>
      </c>
      <c r="D559" t="str">
        <f>IF([92]Sheet1!A491&lt;&gt;"",[92]Sheet1!A491,"")</f>
        <v/>
      </c>
      <c r="E559" t="str">
        <f>IF([93]Sheet1!A491&lt;&gt;"",[93]Sheet1!A491,"")</f>
        <v/>
      </c>
      <c r="F559" t="str">
        <f>IF([94]Sheet1!A491&lt;&gt;"",[94]Sheet1!A491,"")</f>
        <v/>
      </c>
      <c r="G559" t="str">
        <f>IF([95]Sheet1!A491&lt;&gt;"",[95]Sheet1!A491,"")</f>
        <v/>
      </c>
      <c r="H559" t="str">
        <f>IF([96]Sheet1!A491&lt;&gt;"",[96]Sheet1!A491,"")</f>
        <v/>
      </c>
      <c r="I559" t="str">
        <f>IF([97]Sheet1!A491&lt;&gt;"",[97]Sheet1!A491,"")</f>
        <v/>
      </c>
      <c r="J559" t="str">
        <f>IF([98]Sheet1!A491&lt;&gt;"",[98]Sheet1!A491,"")</f>
        <v/>
      </c>
      <c r="K559" t="str">
        <f>IF([99]Sheet1!A491&lt;&gt;"",[99]Sheet1!A491,"")</f>
        <v/>
      </c>
      <c r="L559" t="str">
        <f>IF([100]Sheet1!A491&lt;&gt;"",[100]Sheet1!A491,"")</f>
        <v/>
      </c>
      <c r="M559" t="str">
        <f>IF([101]Sheet1!A491&lt;&gt;"",[101]Sheet1!A491,"")</f>
        <v/>
      </c>
      <c r="N559" t="str">
        <f>IF([102]Sheet1!A491&lt;&gt;"",[102]Sheet1!A491,"")</f>
        <v/>
      </c>
      <c r="O559" t="str">
        <f>IF([103]Sheet1!A491&lt;&gt;"",[103]Sheet1!A491,"")</f>
        <v/>
      </c>
      <c r="P559" t="str">
        <f>IF([104]Sheet1!A491&lt;&gt;"",[104]Sheet1!A491,"")</f>
        <v/>
      </c>
      <c r="Q559" t="str">
        <f>IF([105]Sheet1!A491&lt;&gt;"",[105]Sheet1!A491,"")</f>
        <v/>
      </c>
      <c r="R559" t="str">
        <f>IF([106]Sheet1!A491&lt;&gt;"",[106]Sheet1!A491,"")</f>
        <v/>
      </c>
      <c r="S559" t="str">
        <f>IF([107]Sheet1!A491&lt;&gt;"",[107]Sheet1!A491,"")</f>
        <v/>
      </c>
      <c r="T559" t="str">
        <f>IF([108]Sheet1!A491&lt;&gt;"",[108]Sheet1!A491,"")</f>
        <v/>
      </c>
      <c r="U559" t="str">
        <f>IF([109]Sheet1!A491&lt;&gt;"",[109]Sheet1!A491,"")</f>
        <v/>
      </c>
      <c r="V559" t="str">
        <f>IF([110]Sheet1!A491&lt;&gt;"",[110]Sheet1!A491,"")</f>
        <v/>
      </c>
      <c r="W559" t="str">
        <f>IF([111]Sheet1!A491&lt;&gt;"",[111]Sheet1!A491,"")</f>
        <v/>
      </c>
      <c r="X559" t="str">
        <f>IF([112]Sheet1!A491&lt;&gt;"",[112]Sheet1!A491,"")</f>
        <v/>
      </c>
      <c r="Y559" t="str">
        <f>IF([113]Sheet1!A491&lt;&gt;"",[113]Sheet1!A491,"")</f>
        <v/>
      </c>
      <c r="Z559" t="str">
        <f>IF([114]Sheet1!A491&lt;&gt;"",[114]Sheet1!A491,"")</f>
        <v/>
      </c>
      <c r="AA559" t="str">
        <f>IF([115]Sheet1!A491&lt;&gt;"",[115]Sheet1!A491,"")</f>
        <v/>
      </c>
      <c r="AB559" t="str">
        <f>IF([116]Sheet1!A491&lt;&gt;"",[116]Sheet1!A491,"")</f>
        <v/>
      </c>
      <c r="AC559" t="str">
        <f>IF([117]Sheet1!A491&lt;&gt;"",[117]Sheet1!A491,"")</f>
        <v/>
      </c>
      <c r="AD559" t="str">
        <f>IF([118]Sheet1!A491&lt;&gt;"",[118]Sheet1!A491,"")</f>
        <v/>
      </c>
      <c r="AE559" t="str">
        <f>IF([119]Sheet1!A491&lt;&gt;"",[119]Sheet1!A491,"")</f>
        <v/>
      </c>
      <c r="AF559" t="str">
        <f>IF([120]Sheet1!A491&lt;&gt;"",[120]Sheet1!A491,"")</f>
        <v/>
      </c>
      <c r="AG559" t="str">
        <f>IF([121]Sheet1!A491&lt;&gt;"",[121]Sheet1!A491,"")</f>
        <v/>
      </c>
      <c r="AH559" t="str">
        <f>IF([122]Sheet1!A491&lt;&gt;"",[122]Sheet1!A491,"")</f>
        <v/>
      </c>
      <c r="AI559" t="str">
        <f>IF([123]Sheet1!A491&lt;&gt;"",[123]Sheet1!A491,"")</f>
        <v/>
      </c>
      <c r="AJ559" t="str">
        <f>IF([124]Sheet1!A491&lt;&gt;"",[124]Sheet1!A491,"")</f>
        <v/>
      </c>
      <c r="AK559" t="str">
        <f>IF([125]Sheet1!A491&lt;&gt;"",[125]Sheet1!A491,"")</f>
        <v/>
      </c>
      <c r="AL559" t="str">
        <f>IF([126]Sheet1!A491&lt;&gt;"",[126]Sheet1!A491,"")</f>
        <v/>
      </c>
      <c r="AM559" t="str">
        <f>IF([127]Sheet1!A491&lt;&gt;"",[127]Sheet1!A491,"")</f>
        <v/>
      </c>
      <c r="AN559" t="str">
        <f>IF([128]Sheet1!A491&lt;&gt;"",[128]Sheet1!A491,"")</f>
        <v/>
      </c>
      <c r="AO559" t="str">
        <f>IF([129]Sheet1!A491&lt;&gt;"",[129]Sheet1!A491,"")</f>
        <v/>
      </c>
      <c r="AP559" t="str">
        <f>IF([130]Sheet1!A491&lt;&gt;"",[130]Sheet1!A491,"")</f>
        <v/>
      </c>
      <c r="AQ559" t="str">
        <f>IF([131]Sheet1!A491&lt;&gt;"",[131]Sheet1!A491,"")</f>
        <v/>
      </c>
      <c r="AR559" t="str">
        <f>IF([132]Sheet1!A491&lt;&gt;"",[132]Sheet1!A491,"")</f>
        <v/>
      </c>
      <c r="AS559" t="str">
        <f>IF([133]Sheet1!A491&lt;&gt;"",[133]Sheet1!A491,"")</f>
        <v/>
      </c>
      <c r="AT559" t="str">
        <f>IF([134]Sheet1!A491&lt;&gt;"",[134]Sheet1!A491,"")</f>
        <v/>
      </c>
      <c r="AU559" t="str">
        <f>IF([135]Sheet1!A491&lt;&gt;"",[135]Sheet1!A491,"")</f>
        <v/>
      </c>
      <c r="AV559" t="str">
        <f>IF([136]Sheet1!A491&lt;&gt;"",[136]Sheet1!A491,"")</f>
        <v/>
      </c>
      <c r="AW559" t="str">
        <f>IF([137]Sheet1!A491&lt;&gt;"",[137]Sheet1!A491,"")</f>
        <v/>
      </c>
      <c r="AX559" t="str">
        <f>IF([138]Sheet1!A491&lt;&gt;"",[138]Sheet1!A491,"")</f>
        <v/>
      </c>
      <c r="AY559" t="str">
        <f>IF([139]Sheet1!A491&lt;&gt;"",[139]Sheet1!A491,"")</f>
        <v/>
      </c>
      <c r="AZ559" t="str">
        <f>IF([140]Sheet1!A491&lt;&gt;"",[140]Sheet1!A491,"")</f>
        <v/>
      </c>
      <c r="BA559" t="str">
        <f>IF([141]Sheet1!A491&lt;&gt;"",[141]Sheet1!A491,"")</f>
        <v/>
      </c>
      <c r="BB559" t="str">
        <f>IF([142]Sheet1!A491&lt;&gt;"",[142]Sheet1!A491,"")</f>
        <v/>
      </c>
      <c r="BC559" t="str">
        <f>IF([143]Sheet1!A491&lt;&gt;"",[143]Sheet1!A491,"")</f>
        <v/>
      </c>
      <c r="BD559" t="str">
        <f>IF([144]Sheet1!A491&lt;&gt;"",[144]Sheet1!A491,"")</f>
        <v/>
      </c>
      <c r="BE559" t="str">
        <f>IF([145]Sheet1!A491&lt;&gt;"",[145]Sheet1!A491,"")</f>
        <v/>
      </c>
      <c r="BF559" t="str">
        <f>IF([146]Sheet1!A491&lt;&gt;"",[146]Sheet1!A491,"")</f>
        <v/>
      </c>
      <c r="BG559" t="str">
        <f>IF([147]Sheet1!A491&lt;&gt;"",[147]Sheet1!A491,"")</f>
        <v/>
      </c>
      <c r="BH559" t="str">
        <f>IF([148]Sheet1!A491&lt;&gt;"",[148]Sheet1!A491,"")</f>
        <v/>
      </c>
      <c r="BI559" t="str">
        <f>IF([149]Sheet1!A491&lt;&gt;"",[149]Sheet1!A491,"")</f>
        <v/>
      </c>
      <c r="BJ559" t="str">
        <f>IF([150]Sheet1!A491&lt;&gt;"",[150]Sheet1!A491,"")</f>
        <v/>
      </c>
      <c r="BK559" t="str">
        <f>IF([151]Sheet1!A491&lt;&gt;"",[151]Sheet1!A491,"")</f>
        <v/>
      </c>
      <c r="BL559" t="str">
        <f>IF([152]Sheet1!A491&lt;&gt;"",[152]Sheet1!A491,"")</f>
        <v/>
      </c>
      <c r="BM559" t="str">
        <f>IF([153]Sheet1!A491&lt;&gt;"",[153]Sheet1!A491,"")</f>
        <v/>
      </c>
      <c r="BN559" t="str">
        <f>IF([154]Sheet1!A491&lt;&gt;"",[154]Sheet1!A491,"")</f>
        <v/>
      </c>
      <c r="BO559" t="str">
        <f>IF([155]Sheet1!A491&lt;&gt;"",[155]Sheet1!A491,"")</f>
        <v/>
      </c>
      <c r="BP559">
        <f>IF([156]Sheet1!A491&lt;&gt;"",[156]Sheet1!A491,"")</f>
        <v>498</v>
      </c>
      <c r="BQ559">
        <f>IF([157]Sheet1!A491&lt;&gt;"",[157]Sheet1!A491,"")</f>
        <v>375</v>
      </c>
      <c r="BR559">
        <f>IF([158]Sheet1!A491&lt;&gt;"",[158]Sheet1!A491,"")</f>
        <v>632</v>
      </c>
      <c r="BS559">
        <f>IF([159]Sheet1!A491&lt;&gt;"",[159]Sheet1!A491,"")</f>
        <v>571</v>
      </c>
      <c r="BT559">
        <f>IF([160]Sheet1!A491&lt;&gt;"",[160]Sheet1!A491,"")</f>
        <v>601</v>
      </c>
      <c r="BU559">
        <f>IF([161]Sheet1!A491&lt;&gt;"",[161]Sheet1!A491,"")</f>
        <v>191</v>
      </c>
      <c r="BV559">
        <f>IF([162]Sheet1!A491&lt;&gt;"",[162]Sheet1!A491,"")</f>
        <v>238</v>
      </c>
      <c r="BW559">
        <f>IF([163]Sheet1!A491&lt;&gt;"",[163]Sheet1!A491,"")</f>
        <v>532</v>
      </c>
      <c r="BX559">
        <f>IF([164]Sheet1!A491&lt;&gt;"",[164]Sheet1!A491,"")</f>
        <v>3</v>
      </c>
      <c r="BY559">
        <f>IF([165]Sheet1!A491&lt;&gt;"",[165]Sheet1!A491,"")</f>
        <v>570</v>
      </c>
      <c r="BZ559">
        <f>IF([166]Sheet1!A491&lt;&gt;"",[166]Sheet1!A491,"")</f>
        <v>132</v>
      </c>
      <c r="CA559">
        <f>IF([167]Sheet1!A491&lt;&gt;"",[167]Sheet1!A491,"")</f>
        <v>280</v>
      </c>
      <c r="CB559">
        <f>IF([168]Sheet1!A491&lt;&gt;"",[168]Sheet1!A491,"")</f>
        <v>387</v>
      </c>
      <c r="CC559">
        <f>IF([169]Sheet1!A491&lt;&gt;"",[169]Sheet1!A491,"")</f>
        <v>93</v>
      </c>
      <c r="CD559">
        <f>IF([170]Sheet1!A491&lt;&gt;"",[170]Sheet1!A491,"")</f>
        <v>334</v>
      </c>
      <c r="CE559">
        <f>IF([171]Sheet1!A491&lt;&gt;"",[171]Sheet1!A491,"")</f>
        <v>364</v>
      </c>
      <c r="CF559">
        <f>IF([172]Sheet1!A491&lt;&gt;"",[172]Sheet1!A491,"")</f>
        <v>0</v>
      </c>
      <c r="CG559">
        <f>IF([173]Sheet1!A491&lt;&gt;"",[173]Sheet1!A491,"")</f>
        <v>134</v>
      </c>
      <c r="CH559">
        <f>IF([174]Sheet1!A491&lt;&gt;"",[174]Sheet1!A491,"")</f>
        <v>90</v>
      </c>
      <c r="CI559">
        <f>IF([175]Sheet1!A491&lt;&gt;"",[175]Sheet1!A491,"")</f>
        <v>247</v>
      </c>
      <c r="CJ559">
        <f>IF([176]Sheet1!A491&lt;&gt;"",[176]Sheet1!A491,"")</f>
        <v>641</v>
      </c>
      <c r="CK559" t="str">
        <f>IF([177]Sheet1!A491&lt;&gt;"",[177]Sheet1!A491,"")</f>
        <v/>
      </c>
      <c r="CL559" t="str">
        <f>IF([178]Sheet1!A491&lt;&gt;"",[178]Sheet1!A491,"")</f>
        <v/>
      </c>
    </row>
    <row r="560" spans="2:90">
      <c r="B560" t="str">
        <f>IF([90]Sheet1!A492&lt;&gt;"",[90]Sheet1!A492,"")</f>
        <v/>
      </c>
      <c r="C560" t="str">
        <f>IF([91]Sheet1!A492&lt;&gt;"",[91]Sheet1!A492,"")</f>
        <v/>
      </c>
      <c r="D560" t="str">
        <f>IF([92]Sheet1!A492&lt;&gt;"",[92]Sheet1!A492,"")</f>
        <v/>
      </c>
      <c r="E560" t="str">
        <f>IF([93]Sheet1!A492&lt;&gt;"",[93]Sheet1!A492,"")</f>
        <v/>
      </c>
      <c r="F560" t="str">
        <f>IF([94]Sheet1!A492&lt;&gt;"",[94]Sheet1!A492,"")</f>
        <v/>
      </c>
      <c r="G560" t="str">
        <f>IF([95]Sheet1!A492&lt;&gt;"",[95]Sheet1!A492,"")</f>
        <v/>
      </c>
      <c r="H560" t="str">
        <f>IF([96]Sheet1!A492&lt;&gt;"",[96]Sheet1!A492,"")</f>
        <v/>
      </c>
      <c r="I560" t="str">
        <f>IF([97]Sheet1!A492&lt;&gt;"",[97]Sheet1!A492,"")</f>
        <v/>
      </c>
      <c r="J560" t="str">
        <f>IF([98]Sheet1!A492&lt;&gt;"",[98]Sheet1!A492,"")</f>
        <v/>
      </c>
      <c r="K560" t="str">
        <f>IF([99]Sheet1!A492&lt;&gt;"",[99]Sheet1!A492,"")</f>
        <v/>
      </c>
      <c r="L560" t="str">
        <f>IF([100]Sheet1!A492&lt;&gt;"",[100]Sheet1!A492,"")</f>
        <v/>
      </c>
      <c r="M560" t="str">
        <f>IF([101]Sheet1!A492&lt;&gt;"",[101]Sheet1!A492,"")</f>
        <v/>
      </c>
      <c r="N560" t="str">
        <f>IF([102]Sheet1!A492&lt;&gt;"",[102]Sheet1!A492,"")</f>
        <v/>
      </c>
      <c r="O560" t="str">
        <f>IF([103]Sheet1!A492&lt;&gt;"",[103]Sheet1!A492,"")</f>
        <v/>
      </c>
      <c r="P560" t="str">
        <f>IF([104]Sheet1!A492&lt;&gt;"",[104]Sheet1!A492,"")</f>
        <v/>
      </c>
      <c r="Q560" t="str">
        <f>IF([105]Sheet1!A492&lt;&gt;"",[105]Sheet1!A492,"")</f>
        <v/>
      </c>
      <c r="R560" t="str">
        <f>IF([106]Sheet1!A492&lt;&gt;"",[106]Sheet1!A492,"")</f>
        <v/>
      </c>
      <c r="S560" t="str">
        <f>IF([107]Sheet1!A492&lt;&gt;"",[107]Sheet1!A492,"")</f>
        <v/>
      </c>
      <c r="T560" t="str">
        <f>IF([108]Sheet1!A492&lt;&gt;"",[108]Sheet1!A492,"")</f>
        <v/>
      </c>
      <c r="U560" t="str">
        <f>IF([109]Sheet1!A492&lt;&gt;"",[109]Sheet1!A492,"")</f>
        <v/>
      </c>
      <c r="V560" t="str">
        <f>IF([110]Sheet1!A492&lt;&gt;"",[110]Sheet1!A492,"")</f>
        <v/>
      </c>
      <c r="W560" t="str">
        <f>IF([111]Sheet1!A492&lt;&gt;"",[111]Sheet1!A492,"")</f>
        <v/>
      </c>
      <c r="X560" t="str">
        <f>IF([112]Sheet1!A492&lt;&gt;"",[112]Sheet1!A492,"")</f>
        <v/>
      </c>
      <c r="Y560" t="str">
        <f>IF([113]Sheet1!A492&lt;&gt;"",[113]Sheet1!A492,"")</f>
        <v/>
      </c>
      <c r="Z560" t="str">
        <f>IF([114]Sheet1!A492&lt;&gt;"",[114]Sheet1!A492,"")</f>
        <v/>
      </c>
      <c r="AA560" t="str">
        <f>IF([115]Sheet1!A492&lt;&gt;"",[115]Sheet1!A492,"")</f>
        <v/>
      </c>
      <c r="AB560" t="str">
        <f>IF([116]Sheet1!A492&lt;&gt;"",[116]Sheet1!A492,"")</f>
        <v/>
      </c>
      <c r="AC560" t="str">
        <f>IF([117]Sheet1!A492&lt;&gt;"",[117]Sheet1!A492,"")</f>
        <v/>
      </c>
      <c r="AD560" t="str">
        <f>IF([118]Sheet1!A492&lt;&gt;"",[118]Sheet1!A492,"")</f>
        <v/>
      </c>
      <c r="AE560" t="str">
        <f>IF([119]Sheet1!A492&lt;&gt;"",[119]Sheet1!A492,"")</f>
        <v/>
      </c>
      <c r="AF560" t="str">
        <f>IF([120]Sheet1!A492&lt;&gt;"",[120]Sheet1!A492,"")</f>
        <v/>
      </c>
      <c r="AG560" t="str">
        <f>IF([121]Sheet1!A492&lt;&gt;"",[121]Sheet1!A492,"")</f>
        <v/>
      </c>
      <c r="AH560" t="str">
        <f>IF([122]Sheet1!A492&lt;&gt;"",[122]Sheet1!A492,"")</f>
        <v/>
      </c>
      <c r="AI560" t="str">
        <f>IF([123]Sheet1!A492&lt;&gt;"",[123]Sheet1!A492,"")</f>
        <v/>
      </c>
      <c r="AJ560" t="str">
        <f>IF([124]Sheet1!A492&lt;&gt;"",[124]Sheet1!A492,"")</f>
        <v/>
      </c>
      <c r="AK560" t="str">
        <f>IF([125]Sheet1!A492&lt;&gt;"",[125]Sheet1!A492,"")</f>
        <v/>
      </c>
      <c r="AL560" t="str">
        <f>IF([126]Sheet1!A492&lt;&gt;"",[126]Sheet1!A492,"")</f>
        <v/>
      </c>
      <c r="AM560" t="str">
        <f>IF([127]Sheet1!A492&lt;&gt;"",[127]Sheet1!A492,"")</f>
        <v/>
      </c>
      <c r="AN560" t="str">
        <f>IF([128]Sheet1!A492&lt;&gt;"",[128]Sheet1!A492,"")</f>
        <v/>
      </c>
      <c r="AO560" t="str">
        <f>IF([129]Sheet1!A492&lt;&gt;"",[129]Sheet1!A492,"")</f>
        <v/>
      </c>
      <c r="AP560" t="str">
        <f>IF([130]Sheet1!A492&lt;&gt;"",[130]Sheet1!A492,"")</f>
        <v/>
      </c>
      <c r="AQ560" t="str">
        <f>IF([131]Sheet1!A492&lt;&gt;"",[131]Sheet1!A492,"")</f>
        <v/>
      </c>
      <c r="AR560" t="str">
        <f>IF([132]Sheet1!A492&lt;&gt;"",[132]Sheet1!A492,"")</f>
        <v/>
      </c>
      <c r="AS560" t="str">
        <f>IF([133]Sheet1!A492&lt;&gt;"",[133]Sheet1!A492,"")</f>
        <v/>
      </c>
      <c r="AT560" t="str">
        <f>IF([134]Sheet1!A492&lt;&gt;"",[134]Sheet1!A492,"")</f>
        <v/>
      </c>
      <c r="AU560" t="str">
        <f>IF([135]Sheet1!A492&lt;&gt;"",[135]Sheet1!A492,"")</f>
        <v/>
      </c>
      <c r="AV560" t="str">
        <f>IF([136]Sheet1!A492&lt;&gt;"",[136]Sheet1!A492,"")</f>
        <v/>
      </c>
      <c r="AW560" t="str">
        <f>IF([137]Sheet1!A492&lt;&gt;"",[137]Sheet1!A492,"")</f>
        <v/>
      </c>
      <c r="AX560" t="str">
        <f>IF([138]Sheet1!A492&lt;&gt;"",[138]Sheet1!A492,"")</f>
        <v/>
      </c>
      <c r="AY560" t="str">
        <f>IF([139]Sheet1!A492&lt;&gt;"",[139]Sheet1!A492,"")</f>
        <v/>
      </c>
      <c r="AZ560" t="str">
        <f>IF([140]Sheet1!A492&lt;&gt;"",[140]Sheet1!A492,"")</f>
        <v/>
      </c>
      <c r="BA560" t="str">
        <f>IF([141]Sheet1!A492&lt;&gt;"",[141]Sheet1!A492,"")</f>
        <v/>
      </c>
      <c r="BB560" t="str">
        <f>IF([142]Sheet1!A492&lt;&gt;"",[142]Sheet1!A492,"")</f>
        <v/>
      </c>
      <c r="BC560" t="str">
        <f>IF([143]Sheet1!A492&lt;&gt;"",[143]Sheet1!A492,"")</f>
        <v/>
      </c>
      <c r="BD560" t="str">
        <f>IF([144]Sheet1!A492&lt;&gt;"",[144]Sheet1!A492,"")</f>
        <v/>
      </c>
      <c r="BE560" t="str">
        <f>IF([145]Sheet1!A492&lt;&gt;"",[145]Sheet1!A492,"")</f>
        <v/>
      </c>
      <c r="BF560" t="str">
        <f>IF([146]Sheet1!A492&lt;&gt;"",[146]Sheet1!A492,"")</f>
        <v/>
      </c>
      <c r="BG560" t="str">
        <f>IF([147]Sheet1!A492&lt;&gt;"",[147]Sheet1!A492,"")</f>
        <v/>
      </c>
      <c r="BH560" t="str">
        <f>IF([148]Sheet1!A492&lt;&gt;"",[148]Sheet1!A492,"")</f>
        <v/>
      </c>
      <c r="BI560" t="str">
        <f>IF([149]Sheet1!A492&lt;&gt;"",[149]Sheet1!A492,"")</f>
        <v/>
      </c>
      <c r="BJ560" t="str">
        <f>IF([150]Sheet1!A492&lt;&gt;"",[150]Sheet1!A492,"")</f>
        <v/>
      </c>
      <c r="BK560" t="str">
        <f>IF([151]Sheet1!A492&lt;&gt;"",[151]Sheet1!A492,"")</f>
        <v/>
      </c>
      <c r="BL560" t="str">
        <f>IF([152]Sheet1!A492&lt;&gt;"",[152]Sheet1!A492,"")</f>
        <v/>
      </c>
      <c r="BM560" t="str">
        <f>IF([153]Sheet1!A492&lt;&gt;"",[153]Sheet1!A492,"")</f>
        <v/>
      </c>
      <c r="BN560" t="str">
        <f>IF([154]Sheet1!A492&lt;&gt;"",[154]Sheet1!A492,"")</f>
        <v/>
      </c>
      <c r="BO560" t="str">
        <f>IF([155]Sheet1!A492&lt;&gt;"",[155]Sheet1!A492,"")</f>
        <v/>
      </c>
      <c r="BP560">
        <f>IF([156]Sheet1!A492&lt;&gt;"",[156]Sheet1!A492,"")</f>
        <v>60</v>
      </c>
      <c r="BQ560">
        <f>IF([157]Sheet1!A492&lt;&gt;"",[157]Sheet1!A492,"")</f>
        <v>70</v>
      </c>
      <c r="BR560">
        <f>IF([158]Sheet1!A492&lt;&gt;"",[158]Sheet1!A492,"")</f>
        <v>451</v>
      </c>
      <c r="BS560">
        <f>IF([159]Sheet1!A492&lt;&gt;"",[159]Sheet1!A492,"")</f>
        <v>635</v>
      </c>
      <c r="BT560">
        <f>IF([160]Sheet1!A492&lt;&gt;"",[160]Sheet1!A492,"")</f>
        <v>376</v>
      </c>
      <c r="BU560">
        <f>IF([161]Sheet1!A492&lt;&gt;"",[161]Sheet1!A492,"")</f>
        <v>244</v>
      </c>
      <c r="BV560">
        <f>IF([162]Sheet1!A492&lt;&gt;"",[162]Sheet1!A492,"")</f>
        <v>526</v>
      </c>
      <c r="BW560">
        <f>IF([163]Sheet1!A492&lt;&gt;"",[163]Sheet1!A492,"")</f>
        <v>401</v>
      </c>
      <c r="BX560">
        <f>IF([164]Sheet1!A492&lt;&gt;"",[164]Sheet1!A492,"")</f>
        <v>555</v>
      </c>
      <c r="BY560">
        <f>IF([165]Sheet1!A492&lt;&gt;"",[165]Sheet1!A492,"")</f>
        <v>350</v>
      </c>
      <c r="BZ560">
        <f>IF([166]Sheet1!A492&lt;&gt;"",[166]Sheet1!A492,"")</f>
        <v>418</v>
      </c>
      <c r="CA560">
        <f>IF([167]Sheet1!A492&lt;&gt;"",[167]Sheet1!A492,"")</f>
        <v>666</v>
      </c>
      <c r="CB560">
        <f>IF([168]Sheet1!A492&lt;&gt;"",[168]Sheet1!A492,"")</f>
        <v>628</v>
      </c>
      <c r="CC560">
        <f>IF([169]Sheet1!A492&lt;&gt;"",[169]Sheet1!A492,"")</f>
        <v>608</v>
      </c>
      <c r="CD560">
        <f>IF([170]Sheet1!A492&lt;&gt;"",[170]Sheet1!A492,"")</f>
        <v>273</v>
      </c>
      <c r="CE560">
        <f>IF([171]Sheet1!A492&lt;&gt;"",[171]Sheet1!A492,"")</f>
        <v>608</v>
      </c>
      <c r="CF560">
        <f>IF([172]Sheet1!A492&lt;&gt;"",[172]Sheet1!A492,"")</f>
        <v>370</v>
      </c>
      <c r="CG560">
        <f>IF([173]Sheet1!A492&lt;&gt;"",[173]Sheet1!A492,"")</f>
        <v>57</v>
      </c>
      <c r="CH560">
        <f>IF([174]Sheet1!A492&lt;&gt;"",[174]Sheet1!A492,"")</f>
        <v>597</v>
      </c>
      <c r="CI560">
        <f>IF([175]Sheet1!A492&lt;&gt;"",[175]Sheet1!A492,"")</f>
        <v>599</v>
      </c>
      <c r="CJ560">
        <f>IF([176]Sheet1!A492&lt;&gt;"",[176]Sheet1!A492,"")</f>
        <v>86</v>
      </c>
      <c r="CK560" t="str">
        <f>IF([177]Sheet1!A492&lt;&gt;"",[177]Sheet1!A492,"")</f>
        <v/>
      </c>
      <c r="CL560" t="str">
        <f>IF([178]Sheet1!A492&lt;&gt;"",[178]Sheet1!A492,"")</f>
        <v/>
      </c>
    </row>
    <row r="561" spans="2:90">
      <c r="B561" t="str">
        <f>IF([90]Sheet1!A493&lt;&gt;"",[90]Sheet1!A493,"")</f>
        <v/>
      </c>
      <c r="C561" t="str">
        <f>IF([91]Sheet1!A493&lt;&gt;"",[91]Sheet1!A493,"")</f>
        <v/>
      </c>
      <c r="D561" t="str">
        <f>IF([92]Sheet1!A493&lt;&gt;"",[92]Sheet1!A493,"")</f>
        <v/>
      </c>
      <c r="E561" t="str">
        <f>IF([93]Sheet1!A493&lt;&gt;"",[93]Sheet1!A493,"")</f>
        <v/>
      </c>
      <c r="F561" t="str">
        <f>IF([94]Sheet1!A493&lt;&gt;"",[94]Sheet1!A493,"")</f>
        <v/>
      </c>
      <c r="G561" t="str">
        <f>IF([95]Sheet1!A493&lt;&gt;"",[95]Sheet1!A493,"")</f>
        <v/>
      </c>
      <c r="H561" t="str">
        <f>IF([96]Sheet1!A493&lt;&gt;"",[96]Sheet1!A493,"")</f>
        <v/>
      </c>
      <c r="I561" t="str">
        <f>IF([97]Sheet1!A493&lt;&gt;"",[97]Sheet1!A493,"")</f>
        <v/>
      </c>
      <c r="J561" t="str">
        <f>IF([98]Sheet1!A493&lt;&gt;"",[98]Sheet1!A493,"")</f>
        <v/>
      </c>
      <c r="K561" t="str">
        <f>IF([99]Sheet1!A493&lt;&gt;"",[99]Sheet1!A493,"")</f>
        <v/>
      </c>
      <c r="L561" t="str">
        <f>IF([100]Sheet1!A493&lt;&gt;"",[100]Sheet1!A493,"")</f>
        <v/>
      </c>
      <c r="M561" t="str">
        <f>IF([101]Sheet1!A493&lt;&gt;"",[101]Sheet1!A493,"")</f>
        <v/>
      </c>
      <c r="N561" t="str">
        <f>IF([102]Sheet1!A493&lt;&gt;"",[102]Sheet1!A493,"")</f>
        <v/>
      </c>
      <c r="O561" t="str">
        <f>IF([103]Sheet1!A493&lt;&gt;"",[103]Sheet1!A493,"")</f>
        <v/>
      </c>
      <c r="P561" t="str">
        <f>IF([104]Sheet1!A493&lt;&gt;"",[104]Sheet1!A493,"")</f>
        <v/>
      </c>
      <c r="Q561" t="str">
        <f>IF([105]Sheet1!A493&lt;&gt;"",[105]Sheet1!A493,"")</f>
        <v/>
      </c>
      <c r="R561" t="str">
        <f>IF([106]Sheet1!A493&lt;&gt;"",[106]Sheet1!A493,"")</f>
        <v/>
      </c>
      <c r="S561" t="str">
        <f>IF([107]Sheet1!A493&lt;&gt;"",[107]Sheet1!A493,"")</f>
        <v/>
      </c>
      <c r="T561" t="str">
        <f>IF([108]Sheet1!A493&lt;&gt;"",[108]Sheet1!A493,"")</f>
        <v/>
      </c>
      <c r="U561" t="str">
        <f>IF([109]Sheet1!A493&lt;&gt;"",[109]Sheet1!A493,"")</f>
        <v/>
      </c>
      <c r="V561" t="str">
        <f>IF([110]Sheet1!A493&lt;&gt;"",[110]Sheet1!A493,"")</f>
        <v/>
      </c>
      <c r="W561" t="str">
        <f>IF([111]Sheet1!A493&lt;&gt;"",[111]Sheet1!A493,"")</f>
        <v/>
      </c>
      <c r="X561" t="str">
        <f>IF([112]Sheet1!A493&lt;&gt;"",[112]Sheet1!A493,"")</f>
        <v/>
      </c>
      <c r="Y561" t="str">
        <f>IF([113]Sheet1!A493&lt;&gt;"",[113]Sheet1!A493,"")</f>
        <v/>
      </c>
      <c r="Z561" t="str">
        <f>IF([114]Sheet1!A493&lt;&gt;"",[114]Sheet1!A493,"")</f>
        <v/>
      </c>
      <c r="AA561" t="str">
        <f>IF([115]Sheet1!A493&lt;&gt;"",[115]Sheet1!A493,"")</f>
        <v/>
      </c>
      <c r="AB561" t="str">
        <f>IF([116]Sheet1!A493&lt;&gt;"",[116]Sheet1!A493,"")</f>
        <v/>
      </c>
      <c r="AC561" t="str">
        <f>IF([117]Sheet1!A493&lt;&gt;"",[117]Sheet1!A493,"")</f>
        <v/>
      </c>
      <c r="AD561" t="str">
        <f>IF([118]Sheet1!A493&lt;&gt;"",[118]Sheet1!A493,"")</f>
        <v/>
      </c>
      <c r="AE561" t="str">
        <f>IF([119]Sheet1!A493&lt;&gt;"",[119]Sheet1!A493,"")</f>
        <v/>
      </c>
      <c r="AF561" t="str">
        <f>IF([120]Sheet1!A493&lt;&gt;"",[120]Sheet1!A493,"")</f>
        <v/>
      </c>
      <c r="AG561" t="str">
        <f>IF([121]Sheet1!A493&lt;&gt;"",[121]Sheet1!A493,"")</f>
        <v/>
      </c>
      <c r="AH561" t="str">
        <f>IF([122]Sheet1!A493&lt;&gt;"",[122]Sheet1!A493,"")</f>
        <v/>
      </c>
      <c r="AI561" t="str">
        <f>IF([123]Sheet1!A493&lt;&gt;"",[123]Sheet1!A493,"")</f>
        <v/>
      </c>
      <c r="AJ561" t="str">
        <f>IF([124]Sheet1!A493&lt;&gt;"",[124]Sheet1!A493,"")</f>
        <v/>
      </c>
      <c r="AK561" t="str">
        <f>IF([125]Sheet1!A493&lt;&gt;"",[125]Sheet1!A493,"")</f>
        <v/>
      </c>
      <c r="AL561" t="str">
        <f>IF([126]Sheet1!A493&lt;&gt;"",[126]Sheet1!A493,"")</f>
        <v/>
      </c>
      <c r="AM561" t="str">
        <f>IF([127]Sheet1!A493&lt;&gt;"",[127]Sheet1!A493,"")</f>
        <v/>
      </c>
      <c r="AN561" t="str">
        <f>IF([128]Sheet1!A493&lt;&gt;"",[128]Sheet1!A493,"")</f>
        <v/>
      </c>
      <c r="AO561" t="str">
        <f>IF([129]Sheet1!A493&lt;&gt;"",[129]Sheet1!A493,"")</f>
        <v/>
      </c>
      <c r="AP561" t="str">
        <f>IF([130]Sheet1!A493&lt;&gt;"",[130]Sheet1!A493,"")</f>
        <v/>
      </c>
      <c r="AQ561" t="str">
        <f>IF([131]Sheet1!A493&lt;&gt;"",[131]Sheet1!A493,"")</f>
        <v/>
      </c>
      <c r="AR561" t="str">
        <f>IF([132]Sheet1!A493&lt;&gt;"",[132]Sheet1!A493,"")</f>
        <v/>
      </c>
      <c r="AS561" t="str">
        <f>IF([133]Sheet1!A493&lt;&gt;"",[133]Sheet1!A493,"")</f>
        <v/>
      </c>
      <c r="AT561" t="str">
        <f>IF([134]Sheet1!A493&lt;&gt;"",[134]Sheet1!A493,"")</f>
        <v/>
      </c>
      <c r="AU561" t="str">
        <f>IF([135]Sheet1!A493&lt;&gt;"",[135]Sheet1!A493,"")</f>
        <v/>
      </c>
      <c r="AV561" t="str">
        <f>IF([136]Sheet1!A493&lt;&gt;"",[136]Sheet1!A493,"")</f>
        <v/>
      </c>
      <c r="AW561" t="str">
        <f>IF([137]Sheet1!A493&lt;&gt;"",[137]Sheet1!A493,"")</f>
        <v/>
      </c>
      <c r="AX561" t="str">
        <f>IF([138]Sheet1!A493&lt;&gt;"",[138]Sheet1!A493,"")</f>
        <v/>
      </c>
      <c r="AY561" t="str">
        <f>IF([139]Sheet1!A493&lt;&gt;"",[139]Sheet1!A493,"")</f>
        <v/>
      </c>
      <c r="AZ561" t="str">
        <f>IF([140]Sheet1!A493&lt;&gt;"",[140]Sheet1!A493,"")</f>
        <v/>
      </c>
      <c r="BA561" t="str">
        <f>IF([141]Sheet1!A493&lt;&gt;"",[141]Sheet1!A493,"")</f>
        <v/>
      </c>
      <c r="BB561" t="str">
        <f>IF([142]Sheet1!A493&lt;&gt;"",[142]Sheet1!A493,"")</f>
        <v/>
      </c>
      <c r="BC561" t="str">
        <f>IF([143]Sheet1!A493&lt;&gt;"",[143]Sheet1!A493,"")</f>
        <v/>
      </c>
      <c r="BD561" t="str">
        <f>IF([144]Sheet1!A493&lt;&gt;"",[144]Sheet1!A493,"")</f>
        <v/>
      </c>
      <c r="BE561" t="str">
        <f>IF([145]Sheet1!A493&lt;&gt;"",[145]Sheet1!A493,"")</f>
        <v/>
      </c>
      <c r="BF561" t="str">
        <f>IF([146]Sheet1!A493&lt;&gt;"",[146]Sheet1!A493,"")</f>
        <v/>
      </c>
      <c r="BG561" t="str">
        <f>IF([147]Sheet1!A493&lt;&gt;"",[147]Sheet1!A493,"")</f>
        <v/>
      </c>
      <c r="BH561" t="str">
        <f>IF([148]Sheet1!A493&lt;&gt;"",[148]Sheet1!A493,"")</f>
        <v/>
      </c>
      <c r="BI561" t="str">
        <f>IF([149]Sheet1!A493&lt;&gt;"",[149]Sheet1!A493,"")</f>
        <v/>
      </c>
      <c r="BJ561" t="str">
        <f>IF([150]Sheet1!A493&lt;&gt;"",[150]Sheet1!A493,"")</f>
        <v/>
      </c>
      <c r="BK561" t="str">
        <f>IF([151]Sheet1!A493&lt;&gt;"",[151]Sheet1!A493,"")</f>
        <v/>
      </c>
      <c r="BL561" t="str">
        <f>IF([152]Sheet1!A493&lt;&gt;"",[152]Sheet1!A493,"")</f>
        <v/>
      </c>
      <c r="BM561" t="str">
        <f>IF([153]Sheet1!A493&lt;&gt;"",[153]Sheet1!A493,"")</f>
        <v/>
      </c>
      <c r="BN561" t="str">
        <f>IF([154]Sheet1!A493&lt;&gt;"",[154]Sheet1!A493,"")</f>
        <v/>
      </c>
      <c r="BO561" t="str">
        <f>IF([155]Sheet1!A493&lt;&gt;"",[155]Sheet1!A493,"")</f>
        <v/>
      </c>
      <c r="BP561">
        <f>IF([156]Sheet1!A493&lt;&gt;"",[156]Sheet1!A493,"")</f>
        <v>272</v>
      </c>
      <c r="BQ561">
        <f>IF([157]Sheet1!A493&lt;&gt;"",[157]Sheet1!A493,"")</f>
        <v>112</v>
      </c>
      <c r="BR561">
        <f>IF([158]Sheet1!A493&lt;&gt;"",[158]Sheet1!A493,"")</f>
        <v>114</v>
      </c>
      <c r="BS561">
        <f>IF([159]Sheet1!A493&lt;&gt;"",[159]Sheet1!A493,"")</f>
        <v>165</v>
      </c>
      <c r="BT561">
        <f>IF([160]Sheet1!A493&lt;&gt;"",[160]Sheet1!A493,"")</f>
        <v>591</v>
      </c>
      <c r="BU561">
        <f>IF([161]Sheet1!A493&lt;&gt;"",[161]Sheet1!A493,"")</f>
        <v>129</v>
      </c>
      <c r="BV561">
        <f>IF([162]Sheet1!A493&lt;&gt;"",[162]Sheet1!A493,"")</f>
        <v>70</v>
      </c>
      <c r="BW561">
        <f>IF([163]Sheet1!A493&lt;&gt;"",[163]Sheet1!A493,"")</f>
        <v>467</v>
      </c>
      <c r="BX561">
        <f>IF([164]Sheet1!A493&lt;&gt;"",[164]Sheet1!A493,"")</f>
        <v>214</v>
      </c>
      <c r="BY561">
        <f>IF([165]Sheet1!A493&lt;&gt;"",[165]Sheet1!A493,"")</f>
        <v>493</v>
      </c>
      <c r="BZ561">
        <f>IF([166]Sheet1!A493&lt;&gt;"",[166]Sheet1!A493,"")</f>
        <v>306</v>
      </c>
      <c r="CA561">
        <f>IF([167]Sheet1!A493&lt;&gt;"",[167]Sheet1!A493,"")</f>
        <v>468</v>
      </c>
      <c r="CB561">
        <f>IF([168]Sheet1!A493&lt;&gt;"",[168]Sheet1!A493,"")</f>
        <v>564</v>
      </c>
      <c r="CC561">
        <f>IF([169]Sheet1!A493&lt;&gt;"",[169]Sheet1!A493,"")</f>
        <v>384</v>
      </c>
      <c r="CD561">
        <f>IF([170]Sheet1!A493&lt;&gt;"",[170]Sheet1!A493,"")</f>
        <v>288</v>
      </c>
      <c r="CE561">
        <f>IF([171]Sheet1!A493&lt;&gt;"",[171]Sheet1!A493,"")</f>
        <v>56</v>
      </c>
      <c r="CF561">
        <f>IF([172]Sheet1!A493&lt;&gt;"",[172]Sheet1!A493,"")</f>
        <v>321</v>
      </c>
      <c r="CG561">
        <f>IF([173]Sheet1!A493&lt;&gt;"",[173]Sheet1!A493,"")</f>
        <v>506</v>
      </c>
      <c r="CH561">
        <f>IF([174]Sheet1!A493&lt;&gt;"",[174]Sheet1!A493,"")</f>
        <v>390</v>
      </c>
      <c r="CI561">
        <f>IF([175]Sheet1!A493&lt;&gt;"",[175]Sheet1!A493,"")</f>
        <v>228</v>
      </c>
      <c r="CJ561">
        <f>IF([176]Sheet1!A493&lt;&gt;"",[176]Sheet1!A493,"")</f>
        <v>599</v>
      </c>
      <c r="CK561" t="str">
        <f>IF([177]Sheet1!A493&lt;&gt;"",[177]Sheet1!A493,"")</f>
        <v/>
      </c>
      <c r="CL561" t="str">
        <f>IF([178]Sheet1!A493&lt;&gt;"",[178]Sheet1!A493,"")</f>
        <v/>
      </c>
    </row>
    <row r="562" spans="2:90">
      <c r="B562" t="str">
        <f>IF([90]Sheet1!A494&lt;&gt;"",[90]Sheet1!A494,"")</f>
        <v/>
      </c>
      <c r="C562" t="str">
        <f>IF([91]Sheet1!A494&lt;&gt;"",[91]Sheet1!A494,"")</f>
        <v/>
      </c>
      <c r="D562" t="str">
        <f>IF([92]Sheet1!A494&lt;&gt;"",[92]Sheet1!A494,"")</f>
        <v/>
      </c>
      <c r="E562" t="str">
        <f>IF([93]Sheet1!A494&lt;&gt;"",[93]Sheet1!A494,"")</f>
        <v/>
      </c>
      <c r="F562" t="str">
        <f>IF([94]Sheet1!A494&lt;&gt;"",[94]Sheet1!A494,"")</f>
        <v/>
      </c>
      <c r="G562" t="str">
        <f>IF([95]Sheet1!A494&lt;&gt;"",[95]Sheet1!A494,"")</f>
        <v/>
      </c>
      <c r="H562" t="str">
        <f>IF([96]Sheet1!A494&lt;&gt;"",[96]Sheet1!A494,"")</f>
        <v/>
      </c>
      <c r="I562" t="str">
        <f>IF([97]Sheet1!A494&lt;&gt;"",[97]Sheet1!A494,"")</f>
        <v/>
      </c>
      <c r="J562" t="str">
        <f>IF([98]Sheet1!A494&lt;&gt;"",[98]Sheet1!A494,"")</f>
        <v/>
      </c>
      <c r="K562" t="str">
        <f>IF([99]Sheet1!A494&lt;&gt;"",[99]Sheet1!A494,"")</f>
        <v/>
      </c>
      <c r="L562" t="str">
        <f>IF([100]Sheet1!A494&lt;&gt;"",[100]Sheet1!A494,"")</f>
        <v/>
      </c>
      <c r="M562" t="str">
        <f>IF([101]Sheet1!A494&lt;&gt;"",[101]Sheet1!A494,"")</f>
        <v/>
      </c>
      <c r="N562" t="str">
        <f>IF([102]Sheet1!A494&lt;&gt;"",[102]Sheet1!A494,"")</f>
        <v/>
      </c>
      <c r="O562" t="str">
        <f>IF([103]Sheet1!A494&lt;&gt;"",[103]Sheet1!A494,"")</f>
        <v/>
      </c>
      <c r="P562" t="str">
        <f>IF([104]Sheet1!A494&lt;&gt;"",[104]Sheet1!A494,"")</f>
        <v/>
      </c>
      <c r="Q562" t="str">
        <f>IF([105]Sheet1!A494&lt;&gt;"",[105]Sheet1!A494,"")</f>
        <v/>
      </c>
      <c r="R562" t="str">
        <f>IF([106]Sheet1!A494&lt;&gt;"",[106]Sheet1!A494,"")</f>
        <v/>
      </c>
      <c r="S562" t="str">
        <f>IF([107]Sheet1!A494&lt;&gt;"",[107]Sheet1!A494,"")</f>
        <v/>
      </c>
      <c r="T562" t="str">
        <f>IF([108]Sheet1!A494&lt;&gt;"",[108]Sheet1!A494,"")</f>
        <v/>
      </c>
      <c r="U562" t="str">
        <f>IF([109]Sheet1!A494&lt;&gt;"",[109]Sheet1!A494,"")</f>
        <v/>
      </c>
      <c r="V562" t="str">
        <f>IF([110]Sheet1!A494&lt;&gt;"",[110]Sheet1!A494,"")</f>
        <v/>
      </c>
      <c r="W562" t="str">
        <f>IF([111]Sheet1!A494&lt;&gt;"",[111]Sheet1!A494,"")</f>
        <v/>
      </c>
      <c r="X562" t="str">
        <f>IF([112]Sheet1!A494&lt;&gt;"",[112]Sheet1!A494,"")</f>
        <v/>
      </c>
      <c r="Y562" t="str">
        <f>IF([113]Sheet1!A494&lt;&gt;"",[113]Sheet1!A494,"")</f>
        <v/>
      </c>
      <c r="Z562" t="str">
        <f>IF([114]Sheet1!A494&lt;&gt;"",[114]Sheet1!A494,"")</f>
        <v/>
      </c>
      <c r="AA562" t="str">
        <f>IF([115]Sheet1!A494&lt;&gt;"",[115]Sheet1!A494,"")</f>
        <v/>
      </c>
      <c r="AB562" t="str">
        <f>IF([116]Sheet1!A494&lt;&gt;"",[116]Sheet1!A494,"")</f>
        <v/>
      </c>
      <c r="AC562" t="str">
        <f>IF([117]Sheet1!A494&lt;&gt;"",[117]Sheet1!A494,"")</f>
        <v/>
      </c>
      <c r="AD562" t="str">
        <f>IF([118]Sheet1!A494&lt;&gt;"",[118]Sheet1!A494,"")</f>
        <v/>
      </c>
      <c r="AE562" t="str">
        <f>IF([119]Sheet1!A494&lt;&gt;"",[119]Sheet1!A494,"")</f>
        <v/>
      </c>
      <c r="AF562" t="str">
        <f>IF([120]Sheet1!A494&lt;&gt;"",[120]Sheet1!A494,"")</f>
        <v/>
      </c>
      <c r="AG562" t="str">
        <f>IF([121]Sheet1!A494&lt;&gt;"",[121]Sheet1!A494,"")</f>
        <v/>
      </c>
      <c r="AH562" t="str">
        <f>IF([122]Sheet1!A494&lt;&gt;"",[122]Sheet1!A494,"")</f>
        <v/>
      </c>
      <c r="AI562" t="str">
        <f>IF([123]Sheet1!A494&lt;&gt;"",[123]Sheet1!A494,"")</f>
        <v/>
      </c>
      <c r="AJ562" t="str">
        <f>IF([124]Sheet1!A494&lt;&gt;"",[124]Sheet1!A494,"")</f>
        <v/>
      </c>
      <c r="AK562" t="str">
        <f>IF([125]Sheet1!A494&lt;&gt;"",[125]Sheet1!A494,"")</f>
        <v/>
      </c>
      <c r="AL562" t="str">
        <f>IF([126]Sheet1!A494&lt;&gt;"",[126]Sheet1!A494,"")</f>
        <v/>
      </c>
      <c r="AM562" t="str">
        <f>IF([127]Sheet1!A494&lt;&gt;"",[127]Sheet1!A494,"")</f>
        <v/>
      </c>
      <c r="AN562" t="str">
        <f>IF([128]Sheet1!A494&lt;&gt;"",[128]Sheet1!A494,"")</f>
        <v/>
      </c>
      <c r="AO562" t="str">
        <f>IF([129]Sheet1!A494&lt;&gt;"",[129]Sheet1!A494,"")</f>
        <v/>
      </c>
      <c r="AP562" t="str">
        <f>IF([130]Sheet1!A494&lt;&gt;"",[130]Sheet1!A494,"")</f>
        <v/>
      </c>
      <c r="AQ562" t="str">
        <f>IF([131]Sheet1!A494&lt;&gt;"",[131]Sheet1!A494,"")</f>
        <v/>
      </c>
      <c r="AR562" t="str">
        <f>IF([132]Sheet1!A494&lt;&gt;"",[132]Sheet1!A494,"")</f>
        <v/>
      </c>
      <c r="AS562" t="str">
        <f>IF([133]Sheet1!A494&lt;&gt;"",[133]Sheet1!A494,"")</f>
        <v/>
      </c>
      <c r="AT562" t="str">
        <f>IF([134]Sheet1!A494&lt;&gt;"",[134]Sheet1!A494,"")</f>
        <v/>
      </c>
      <c r="AU562" t="str">
        <f>IF([135]Sheet1!A494&lt;&gt;"",[135]Sheet1!A494,"")</f>
        <v/>
      </c>
      <c r="AV562" t="str">
        <f>IF([136]Sheet1!A494&lt;&gt;"",[136]Sheet1!A494,"")</f>
        <v/>
      </c>
      <c r="AW562" t="str">
        <f>IF([137]Sheet1!A494&lt;&gt;"",[137]Sheet1!A494,"")</f>
        <v/>
      </c>
      <c r="AX562" t="str">
        <f>IF([138]Sheet1!A494&lt;&gt;"",[138]Sheet1!A494,"")</f>
        <v/>
      </c>
      <c r="AY562" t="str">
        <f>IF([139]Sheet1!A494&lt;&gt;"",[139]Sheet1!A494,"")</f>
        <v/>
      </c>
      <c r="AZ562" t="str">
        <f>IF([140]Sheet1!A494&lt;&gt;"",[140]Sheet1!A494,"")</f>
        <v/>
      </c>
      <c r="BA562" t="str">
        <f>IF([141]Sheet1!A494&lt;&gt;"",[141]Sheet1!A494,"")</f>
        <v/>
      </c>
      <c r="BB562" t="str">
        <f>IF([142]Sheet1!A494&lt;&gt;"",[142]Sheet1!A494,"")</f>
        <v/>
      </c>
      <c r="BC562" t="str">
        <f>IF([143]Sheet1!A494&lt;&gt;"",[143]Sheet1!A494,"")</f>
        <v/>
      </c>
      <c r="BD562" t="str">
        <f>IF([144]Sheet1!A494&lt;&gt;"",[144]Sheet1!A494,"")</f>
        <v/>
      </c>
      <c r="BE562" t="str">
        <f>IF([145]Sheet1!A494&lt;&gt;"",[145]Sheet1!A494,"")</f>
        <v/>
      </c>
      <c r="BF562" t="str">
        <f>IF([146]Sheet1!A494&lt;&gt;"",[146]Sheet1!A494,"")</f>
        <v/>
      </c>
      <c r="BG562" t="str">
        <f>IF([147]Sheet1!A494&lt;&gt;"",[147]Sheet1!A494,"")</f>
        <v/>
      </c>
      <c r="BH562" t="str">
        <f>IF([148]Sheet1!A494&lt;&gt;"",[148]Sheet1!A494,"")</f>
        <v/>
      </c>
      <c r="BI562" t="str">
        <f>IF([149]Sheet1!A494&lt;&gt;"",[149]Sheet1!A494,"")</f>
        <v/>
      </c>
      <c r="BJ562" t="str">
        <f>IF([150]Sheet1!A494&lt;&gt;"",[150]Sheet1!A494,"")</f>
        <v/>
      </c>
      <c r="BK562" t="str">
        <f>IF([151]Sheet1!A494&lt;&gt;"",[151]Sheet1!A494,"")</f>
        <v/>
      </c>
      <c r="BL562" t="str">
        <f>IF([152]Sheet1!A494&lt;&gt;"",[152]Sheet1!A494,"")</f>
        <v/>
      </c>
      <c r="BM562" t="str">
        <f>IF([153]Sheet1!A494&lt;&gt;"",[153]Sheet1!A494,"")</f>
        <v/>
      </c>
      <c r="BN562" t="str">
        <f>IF([154]Sheet1!A494&lt;&gt;"",[154]Sheet1!A494,"")</f>
        <v/>
      </c>
      <c r="BO562" t="str">
        <f>IF([155]Sheet1!A494&lt;&gt;"",[155]Sheet1!A494,"")</f>
        <v/>
      </c>
      <c r="BP562">
        <f>IF([156]Sheet1!A494&lt;&gt;"",[156]Sheet1!A494,"")</f>
        <v>533</v>
      </c>
      <c r="BQ562">
        <f>IF([157]Sheet1!A494&lt;&gt;"",[157]Sheet1!A494,"")</f>
        <v>424</v>
      </c>
      <c r="BR562">
        <f>IF([158]Sheet1!A494&lt;&gt;"",[158]Sheet1!A494,"")</f>
        <v>202</v>
      </c>
      <c r="BS562">
        <f>IF([159]Sheet1!A494&lt;&gt;"",[159]Sheet1!A494,"")</f>
        <v>637</v>
      </c>
      <c r="BT562">
        <f>IF([160]Sheet1!A494&lt;&gt;"",[160]Sheet1!A494,"")</f>
        <v>49</v>
      </c>
      <c r="BU562">
        <f>IF([161]Sheet1!A494&lt;&gt;"",[161]Sheet1!A494,"")</f>
        <v>11</v>
      </c>
      <c r="BV562">
        <f>IF([162]Sheet1!A494&lt;&gt;"",[162]Sheet1!A494,"")</f>
        <v>108</v>
      </c>
      <c r="BW562">
        <f>IF([163]Sheet1!A494&lt;&gt;"",[163]Sheet1!A494,"")</f>
        <v>636</v>
      </c>
      <c r="BX562">
        <f>IF([164]Sheet1!A494&lt;&gt;"",[164]Sheet1!A494,"")</f>
        <v>34</v>
      </c>
      <c r="BY562">
        <f>IF([165]Sheet1!A494&lt;&gt;"",[165]Sheet1!A494,"")</f>
        <v>227</v>
      </c>
      <c r="BZ562">
        <f>IF([166]Sheet1!A494&lt;&gt;"",[166]Sheet1!A494,"")</f>
        <v>330</v>
      </c>
      <c r="CA562">
        <f>IF([167]Sheet1!A494&lt;&gt;"",[167]Sheet1!A494,"")</f>
        <v>271</v>
      </c>
      <c r="CB562">
        <f>IF([168]Sheet1!A494&lt;&gt;"",[168]Sheet1!A494,"")</f>
        <v>281</v>
      </c>
      <c r="CC562">
        <f>IF([169]Sheet1!A494&lt;&gt;"",[169]Sheet1!A494,"")</f>
        <v>194</v>
      </c>
      <c r="CD562">
        <f>IF([170]Sheet1!A494&lt;&gt;"",[170]Sheet1!A494,"")</f>
        <v>125</v>
      </c>
      <c r="CE562">
        <f>IF([171]Sheet1!A494&lt;&gt;"",[171]Sheet1!A494,"")</f>
        <v>558</v>
      </c>
      <c r="CF562">
        <f>IF([172]Sheet1!A494&lt;&gt;"",[172]Sheet1!A494,"")</f>
        <v>284</v>
      </c>
      <c r="CG562">
        <f>IF([173]Sheet1!A494&lt;&gt;"",[173]Sheet1!A494,"")</f>
        <v>590</v>
      </c>
      <c r="CH562">
        <f>IF([174]Sheet1!A494&lt;&gt;"",[174]Sheet1!A494,"")</f>
        <v>355</v>
      </c>
      <c r="CI562">
        <f>IF([175]Sheet1!A494&lt;&gt;"",[175]Sheet1!A494,"")</f>
        <v>386</v>
      </c>
      <c r="CJ562">
        <f>IF([176]Sheet1!A494&lt;&gt;"",[176]Sheet1!A494,"")</f>
        <v>475</v>
      </c>
      <c r="CK562" t="str">
        <f>IF([177]Sheet1!A494&lt;&gt;"",[177]Sheet1!A494,"")</f>
        <v/>
      </c>
      <c r="CL562" t="str">
        <f>IF([178]Sheet1!A494&lt;&gt;"",[178]Sheet1!A494,"")</f>
        <v/>
      </c>
    </row>
    <row r="563" spans="2:90">
      <c r="B563" t="str">
        <f>IF([90]Sheet1!A495&lt;&gt;"",[90]Sheet1!A495,"")</f>
        <v/>
      </c>
      <c r="C563" t="str">
        <f>IF([91]Sheet1!A495&lt;&gt;"",[91]Sheet1!A495,"")</f>
        <v/>
      </c>
      <c r="D563" t="str">
        <f>IF([92]Sheet1!A495&lt;&gt;"",[92]Sheet1!A495,"")</f>
        <v/>
      </c>
      <c r="E563" t="str">
        <f>IF([93]Sheet1!A495&lt;&gt;"",[93]Sheet1!A495,"")</f>
        <v/>
      </c>
      <c r="F563" t="str">
        <f>IF([94]Sheet1!A495&lt;&gt;"",[94]Sheet1!A495,"")</f>
        <v/>
      </c>
      <c r="G563" t="str">
        <f>IF([95]Sheet1!A495&lt;&gt;"",[95]Sheet1!A495,"")</f>
        <v/>
      </c>
      <c r="H563" t="str">
        <f>IF([96]Sheet1!A495&lt;&gt;"",[96]Sheet1!A495,"")</f>
        <v/>
      </c>
      <c r="I563" t="str">
        <f>IF([97]Sheet1!A495&lt;&gt;"",[97]Sheet1!A495,"")</f>
        <v/>
      </c>
      <c r="J563" t="str">
        <f>IF([98]Sheet1!A495&lt;&gt;"",[98]Sheet1!A495,"")</f>
        <v/>
      </c>
      <c r="K563" t="str">
        <f>IF([99]Sheet1!A495&lt;&gt;"",[99]Sheet1!A495,"")</f>
        <v/>
      </c>
      <c r="L563" t="str">
        <f>IF([100]Sheet1!A495&lt;&gt;"",[100]Sheet1!A495,"")</f>
        <v/>
      </c>
      <c r="M563" t="str">
        <f>IF([101]Sheet1!A495&lt;&gt;"",[101]Sheet1!A495,"")</f>
        <v/>
      </c>
      <c r="N563" t="str">
        <f>IF([102]Sheet1!A495&lt;&gt;"",[102]Sheet1!A495,"")</f>
        <v/>
      </c>
      <c r="O563" t="str">
        <f>IF([103]Sheet1!A495&lt;&gt;"",[103]Sheet1!A495,"")</f>
        <v/>
      </c>
      <c r="P563" t="str">
        <f>IF([104]Sheet1!A495&lt;&gt;"",[104]Sheet1!A495,"")</f>
        <v/>
      </c>
      <c r="Q563" t="str">
        <f>IF([105]Sheet1!A495&lt;&gt;"",[105]Sheet1!A495,"")</f>
        <v/>
      </c>
      <c r="R563" t="str">
        <f>IF([106]Sheet1!A495&lt;&gt;"",[106]Sheet1!A495,"")</f>
        <v/>
      </c>
      <c r="S563" t="str">
        <f>IF([107]Sheet1!A495&lt;&gt;"",[107]Sheet1!A495,"")</f>
        <v/>
      </c>
      <c r="T563" t="str">
        <f>IF([108]Sheet1!A495&lt;&gt;"",[108]Sheet1!A495,"")</f>
        <v/>
      </c>
      <c r="U563" t="str">
        <f>IF([109]Sheet1!A495&lt;&gt;"",[109]Sheet1!A495,"")</f>
        <v/>
      </c>
      <c r="V563" t="str">
        <f>IF([110]Sheet1!A495&lt;&gt;"",[110]Sheet1!A495,"")</f>
        <v/>
      </c>
      <c r="W563" t="str">
        <f>IF([111]Sheet1!A495&lt;&gt;"",[111]Sheet1!A495,"")</f>
        <v/>
      </c>
      <c r="X563" t="str">
        <f>IF([112]Sheet1!A495&lt;&gt;"",[112]Sheet1!A495,"")</f>
        <v/>
      </c>
      <c r="Y563" t="str">
        <f>IF([113]Sheet1!A495&lt;&gt;"",[113]Sheet1!A495,"")</f>
        <v/>
      </c>
      <c r="Z563" t="str">
        <f>IF([114]Sheet1!A495&lt;&gt;"",[114]Sheet1!A495,"")</f>
        <v/>
      </c>
      <c r="AA563" t="str">
        <f>IF([115]Sheet1!A495&lt;&gt;"",[115]Sheet1!A495,"")</f>
        <v/>
      </c>
      <c r="AB563" t="str">
        <f>IF([116]Sheet1!A495&lt;&gt;"",[116]Sheet1!A495,"")</f>
        <v/>
      </c>
      <c r="AC563" t="str">
        <f>IF([117]Sheet1!A495&lt;&gt;"",[117]Sheet1!A495,"")</f>
        <v/>
      </c>
      <c r="AD563" t="str">
        <f>IF([118]Sheet1!A495&lt;&gt;"",[118]Sheet1!A495,"")</f>
        <v/>
      </c>
      <c r="AE563" t="str">
        <f>IF([119]Sheet1!A495&lt;&gt;"",[119]Sheet1!A495,"")</f>
        <v/>
      </c>
      <c r="AF563" t="str">
        <f>IF([120]Sheet1!A495&lt;&gt;"",[120]Sheet1!A495,"")</f>
        <v/>
      </c>
      <c r="AG563" t="str">
        <f>IF([121]Sheet1!A495&lt;&gt;"",[121]Sheet1!A495,"")</f>
        <v/>
      </c>
      <c r="AH563" t="str">
        <f>IF([122]Sheet1!A495&lt;&gt;"",[122]Sheet1!A495,"")</f>
        <v/>
      </c>
      <c r="AI563" t="str">
        <f>IF([123]Sheet1!A495&lt;&gt;"",[123]Sheet1!A495,"")</f>
        <v/>
      </c>
      <c r="AJ563" t="str">
        <f>IF([124]Sheet1!A495&lt;&gt;"",[124]Sheet1!A495,"")</f>
        <v/>
      </c>
      <c r="AK563" t="str">
        <f>IF([125]Sheet1!A495&lt;&gt;"",[125]Sheet1!A495,"")</f>
        <v/>
      </c>
      <c r="AL563" t="str">
        <f>IF([126]Sheet1!A495&lt;&gt;"",[126]Sheet1!A495,"")</f>
        <v/>
      </c>
      <c r="AM563" t="str">
        <f>IF([127]Sheet1!A495&lt;&gt;"",[127]Sheet1!A495,"")</f>
        <v/>
      </c>
      <c r="AN563" t="str">
        <f>IF([128]Sheet1!A495&lt;&gt;"",[128]Sheet1!A495,"")</f>
        <v/>
      </c>
      <c r="AO563" t="str">
        <f>IF([129]Sheet1!A495&lt;&gt;"",[129]Sheet1!A495,"")</f>
        <v/>
      </c>
      <c r="AP563" t="str">
        <f>IF([130]Sheet1!A495&lt;&gt;"",[130]Sheet1!A495,"")</f>
        <v/>
      </c>
      <c r="AQ563" t="str">
        <f>IF([131]Sheet1!A495&lt;&gt;"",[131]Sheet1!A495,"")</f>
        <v/>
      </c>
      <c r="AR563" t="str">
        <f>IF([132]Sheet1!A495&lt;&gt;"",[132]Sheet1!A495,"")</f>
        <v/>
      </c>
      <c r="AS563" t="str">
        <f>IF([133]Sheet1!A495&lt;&gt;"",[133]Sheet1!A495,"")</f>
        <v/>
      </c>
      <c r="AT563" t="str">
        <f>IF([134]Sheet1!A495&lt;&gt;"",[134]Sheet1!A495,"")</f>
        <v/>
      </c>
      <c r="AU563" t="str">
        <f>IF([135]Sheet1!A495&lt;&gt;"",[135]Sheet1!A495,"")</f>
        <v/>
      </c>
      <c r="AV563" t="str">
        <f>IF([136]Sheet1!A495&lt;&gt;"",[136]Sheet1!A495,"")</f>
        <v/>
      </c>
      <c r="AW563" t="str">
        <f>IF([137]Sheet1!A495&lt;&gt;"",[137]Sheet1!A495,"")</f>
        <v/>
      </c>
      <c r="AX563" t="str">
        <f>IF([138]Sheet1!A495&lt;&gt;"",[138]Sheet1!A495,"")</f>
        <v/>
      </c>
      <c r="AY563" t="str">
        <f>IF([139]Sheet1!A495&lt;&gt;"",[139]Sheet1!A495,"")</f>
        <v/>
      </c>
      <c r="AZ563" t="str">
        <f>IF([140]Sheet1!A495&lt;&gt;"",[140]Sheet1!A495,"")</f>
        <v/>
      </c>
      <c r="BA563" t="str">
        <f>IF([141]Sheet1!A495&lt;&gt;"",[141]Sheet1!A495,"")</f>
        <v/>
      </c>
      <c r="BB563" t="str">
        <f>IF([142]Sheet1!A495&lt;&gt;"",[142]Sheet1!A495,"")</f>
        <v/>
      </c>
      <c r="BC563" t="str">
        <f>IF([143]Sheet1!A495&lt;&gt;"",[143]Sheet1!A495,"")</f>
        <v/>
      </c>
      <c r="BD563" t="str">
        <f>IF([144]Sheet1!A495&lt;&gt;"",[144]Sheet1!A495,"")</f>
        <v/>
      </c>
      <c r="BE563" t="str">
        <f>IF([145]Sheet1!A495&lt;&gt;"",[145]Sheet1!A495,"")</f>
        <v/>
      </c>
      <c r="BF563" t="str">
        <f>IF([146]Sheet1!A495&lt;&gt;"",[146]Sheet1!A495,"")</f>
        <v/>
      </c>
      <c r="BG563" t="str">
        <f>IF([147]Sheet1!A495&lt;&gt;"",[147]Sheet1!A495,"")</f>
        <v/>
      </c>
      <c r="BH563" t="str">
        <f>IF([148]Sheet1!A495&lt;&gt;"",[148]Sheet1!A495,"")</f>
        <v/>
      </c>
      <c r="BI563" t="str">
        <f>IF([149]Sheet1!A495&lt;&gt;"",[149]Sheet1!A495,"")</f>
        <v/>
      </c>
      <c r="BJ563" t="str">
        <f>IF([150]Sheet1!A495&lt;&gt;"",[150]Sheet1!A495,"")</f>
        <v/>
      </c>
      <c r="BK563" t="str">
        <f>IF([151]Sheet1!A495&lt;&gt;"",[151]Sheet1!A495,"")</f>
        <v/>
      </c>
      <c r="BL563" t="str">
        <f>IF([152]Sheet1!A495&lt;&gt;"",[152]Sheet1!A495,"")</f>
        <v/>
      </c>
      <c r="BM563" t="str">
        <f>IF([153]Sheet1!A495&lt;&gt;"",[153]Sheet1!A495,"")</f>
        <v/>
      </c>
      <c r="BN563" t="str">
        <f>IF([154]Sheet1!A495&lt;&gt;"",[154]Sheet1!A495,"")</f>
        <v/>
      </c>
      <c r="BO563" t="str">
        <f>IF([155]Sheet1!A495&lt;&gt;"",[155]Sheet1!A495,"")</f>
        <v/>
      </c>
      <c r="BP563">
        <f>IF([156]Sheet1!A495&lt;&gt;"",[156]Sheet1!A495,"")</f>
        <v>308</v>
      </c>
      <c r="BQ563">
        <f>IF([157]Sheet1!A495&lt;&gt;"",[157]Sheet1!A495,"")</f>
        <v>536</v>
      </c>
      <c r="BR563">
        <f>IF([158]Sheet1!A495&lt;&gt;"",[158]Sheet1!A495,"")</f>
        <v>350</v>
      </c>
      <c r="BS563">
        <f>IF([159]Sheet1!A495&lt;&gt;"",[159]Sheet1!A495,"")</f>
        <v>283</v>
      </c>
      <c r="BT563">
        <f>IF([160]Sheet1!A495&lt;&gt;"",[160]Sheet1!A495,"")</f>
        <v>148</v>
      </c>
      <c r="BU563">
        <f>IF([161]Sheet1!A495&lt;&gt;"",[161]Sheet1!A495,"")</f>
        <v>15</v>
      </c>
      <c r="BV563">
        <f>IF([162]Sheet1!A495&lt;&gt;"",[162]Sheet1!A495,"")</f>
        <v>280</v>
      </c>
      <c r="BW563">
        <f>IF([163]Sheet1!A495&lt;&gt;"",[163]Sheet1!A495,"")</f>
        <v>241</v>
      </c>
      <c r="BX563">
        <f>IF([164]Sheet1!A495&lt;&gt;"",[164]Sheet1!A495,"")</f>
        <v>468</v>
      </c>
      <c r="BY563">
        <f>IF([165]Sheet1!A495&lt;&gt;"",[165]Sheet1!A495,"")</f>
        <v>280</v>
      </c>
      <c r="BZ563">
        <f>IF([166]Sheet1!A495&lt;&gt;"",[166]Sheet1!A495,"")</f>
        <v>156</v>
      </c>
      <c r="CA563">
        <f>IF([167]Sheet1!A495&lt;&gt;"",[167]Sheet1!A495,"")</f>
        <v>665</v>
      </c>
      <c r="CB563">
        <f>IF([168]Sheet1!A495&lt;&gt;"",[168]Sheet1!A495,"")</f>
        <v>474</v>
      </c>
      <c r="CC563">
        <f>IF([169]Sheet1!A495&lt;&gt;"",[169]Sheet1!A495,"")</f>
        <v>248</v>
      </c>
      <c r="CD563">
        <f>IF([170]Sheet1!A495&lt;&gt;"",[170]Sheet1!A495,"")</f>
        <v>203</v>
      </c>
      <c r="CE563">
        <f>IF([171]Sheet1!A495&lt;&gt;"",[171]Sheet1!A495,"")</f>
        <v>8</v>
      </c>
      <c r="CF563">
        <f>IF([172]Sheet1!A495&lt;&gt;"",[172]Sheet1!A495,"")</f>
        <v>656</v>
      </c>
      <c r="CG563">
        <f>IF([173]Sheet1!A495&lt;&gt;"",[173]Sheet1!A495,"")</f>
        <v>370</v>
      </c>
      <c r="CH563">
        <f>IF([174]Sheet1!A495&lt;&gt;"",[174]Sheet1!A495,"")</f>
        <v>324</v>
      </c>
      <c r="CI563">
        <f>IF([175]Sheet1!A495&lt;&gt;"",[175]Sheet1!A495,"")</f>
        <v>31</v>
      </c>
      <c r="CJ563">
        <f>IF([176]Sheet1!A495&lt;&gt;"",[176]Sheet1!A495,"")</f>
        <v>224</v>
      </c>
      <c r="CK563" t="str">
        <f>IF([177]Sheet1!A495&lt;&gt;"",[177]Sheet1!A495,"")</f>
        <v/>
      </c>
      <c r="CL563" t="str">
        <f>IF([178]Sheet1!A495&lt;&gt;"",[178]Sheet1!A495,"")</f>
        <v/>
      </c>
    </row>
    <row r="564" spans="2:90">
      <c r="B564" t="str">
        <f>IF([90]Sheet1!A496&lt;&gt;"",[90]Sheet1!A496,"")</f>
        <v/>
      </c>
      <c r="C564" t="str">
        <f>IF([91]Sheet1!A496&lt;&gt;"",[91]Sheet1!A496,"")</f>
        <v/>
      </c>
      <c r="D564" t="str">
        <f>IF([92]Sheet1!A496&lt;&gt;"",[92]Sheet1!A496,"")</f>
        <v/>
      </c>
      <c r="E564" t="str">
        <f>IF([93]Sheet1!A496&lt;&gt;"",[93]Sheet1!A496,"")</f>
        <v/>
      </c>
      <c r="F564" t="str">
        <f>IF([94]Sheet1!A496&lt;&gt;"",[94]Sheet1!A496,"")</f>
        <v/>
      </c>
      <c r="G564" t="str">
        <f>IF([95]Sheet1!A496&lt;&gt;"",[95]Sheet1!A496,"")</f>
        <v/>
      </c>
      <c r="H564" t="str">
        <f>IF([96]Sheet1!A496&lt;&gt;"",[96]Sheet1!A496,"")</f>
        <v/>
      </c>
      <c r="I564" t="str">
        <f>IF([97]Sheet1!A496&lt;&gt;"",[97]Sheet1!A496,"")</f>
        <v/>
      </c>
      <c r="J564" t="str">
        <f>IF([98]Sheet1!A496&lt;&gt;"",[98]Sheet1!A496,"")</f>
        <v/>
      </c>
      <c r="K564" t="str">
        <f>IF([99]Sheet1!A496&lt;&gt;"",[99]Sheet1!A496,"")</f>
        <v/>
      </c>
      <c r="L564" t="str">
        <f>IF([100]Sheet1!A496&lt;&gt;"",[100]Sheet1!A496,"")</f>
        <v/>
      </c>
      <c r="M564" t="str">
        <f>IF([101]Sheet1!A496&lt;&gt;"",[101]Sheet1!A496,"")</f>
        <v/>
      </c>
      <c r="N564" t="str">
        <f>IF([102]Sheet1!A496&lt;&gt;"",[102]Sheet1!A496,"")</f>
        <v/>
      </c>
      <c r="O564" t="str">
        <f>IF([103]Sheet1!A496&lt;&gt;"",[103]Sheet1!A496,"")</f>
        <v/>
      </c>
      <c r="P564" t="str">
        <f>IF([104]Sheet1!A496&lt;&gt;"",[104]Sheet1!A496,"")</f>
        <v/>
      </c>
      <c r="Q564" t="str">
        <f>IF([105]Sheet1!A496&lt;&gt;"",[105]Sheet1!A496,"")</f>
        <v/>
      </c>
      <c r="R564" t="str">
        <f>IF([106]Sheet1!A496&lt;&gt;"",[106]Sheet1!A496,"")</f>
        <v/>
      </c>
      <c r="S564" t="str">
        <f>IF([107]Sheet1!A496&lt;&gt;"",[107]Sheet1!A496,"")</f>
        <v/>
      </c>
      <c r="T564" t="str">
        <f>IF([108]Sheet1!A496&lt;&gt;"",[108]Sheet1!A496,"")</f>
        <v/>
      </c>
      <c r="U564" t="str">
        <f>IF([109]Sheet1!A496&lt;&gt;"",[109]Sheet1!A496,"")</f>
        <v/>
      </c>
      <c r="V564" t="str">
        <f>IF([110]Sheet1!A496&lt;&gt;"",[110]Sheet1!A496,"")</f>
        <v/>
      </c>
      <c r="W564" t="str">
        <f>IF([111]Sheet1!A496&lt;&gt;"",[111]Sheet1!A496,"")</f>
        <v/>
      </c>
      <c r="X564" t="str">
        <f>IF([112]Sheet1!A496&lt;&gt;"",[112]Sheet1!A496,"")</f>
        <v/>
      </c>
      <c r="Y564" t="str">
        <f>IF([113]Sheet1!A496&lt;&gt;"",[113]Sheet1!A496,"")</f>
        <v/>
      </c>
      <c r="Z564" t="str">
        <f>IF([114]Sheet1!A496&lt;&gt;"",[114]Sheet1!A496,"")</f>
        <v/>
      </c>
      <c r="AA564" t="str">
        <f>IF([115]Sheet1!A496&lt;&gt;"",[115]Sheet1!A496,"")</f>
        <v/>
      </c>
      <c r="AB564" t="str">
        <f>IF([116]Sheet1!A496&lt;&gt;"",[116]Sheet1!A496,"")</f>
        <v/>
      </c>
      <c r="AC564" t="str">
        <f>IF([117]Sheet1!A496&lt;&gt;"",[117]Sheet1!A496,"")</f>
        <v/>
      </c>
      <c r="AD564" t="str">
        <f>IF([118]Sheet1!A496&lt;&gt;"",[118]Sheet1!A496,"")</f>
        <v/>
      </c>
      <c r="AE564" t="str">
        <f>IF([119]Sheet1!A496&lt;&gt;"",[119]Sheet1!A496,"")</f>
        <v/>
      </c>
      <c r="AF564" t="str">
        <f>IF([120]Sheet1!A496&lt;&gt;"",[120]Sheet1!A496,"")</f>
        <v/>
      </c>
      <c r="AG564" t="str">
        <f>IF([121]Sheet1!A496&lt;&gt;"",[121]Sheet1!A496,"")</f>
        <v/>
      </c>
      <c r="AH564" t="str">
        <f>IF([122]Sheet1!A496&lt;&gt;"",[122]Sheet1!A496,"")</f>
        <v/>
      </c>
      <c r="AI564" t="str">
        <f>IF([123]Sheet1!A496&lt;&gt;"",[123]Sheet1!A496,"")</f>
        <v/>
      </c>
      <c r="AJ564" t="str">
        <f>IF([124]Sheet1!A496&lt;&gt;"",[124]Sheet1!A496,"")</f>
        <v/>
      </c>
      <c r="AK564" t="str">
        <f>IF([125]Sheet1!A496&lt;&gt;"",[125]Sheet1!A496,"")</f>
        <v/>
      </c>
      <c r="AL564" t="str">
        <f>IF([126]Sheet1!A496&lt;&gt;"",[126]Sheet1!A496,"")</f>
        <v/>
      </c>
      <c r="AM564" t="str">
        <f>IF([127]Sheet1!A496&lt;&gt;"",[127]Sheet1!A496,"")</f>
        <v/>
      </c>
      <c r="AN564" t="str">
        <f>IF([128]Sheet1!A496&lt;&gt;"",[128]Sheet1!A496,"")</f>
        <v/>
      </c>
      <c r="AO564" t="str">
        <f>IF([129]Sheet1!A496&lt;&gt;"",[129]Sheet1!A496,"")</f>
        <v/>
      </c>
      <c r="AP564" t="str">
        <f>IF([130]Sheet1!A496&lt;&gt;"",[130]Sheet1!A496,"")</f>
        <v/>
      </c>
      <c r="AQ564" t="str">
        <f>IF([131]Sheet1!A496&lt;&gt;"",[131]Sheet1!A496,"")</f>
        <v/>
      </c>
      <c r="AR564" t="str">
        <f>IF([132]Sheet1!A496&lt;&gt;"",[132]Sheet1!A496,"")</f>
        <v/>
      </c>
      <c r="AS564" t="str">
        <f>IF([133]Sheet1!A496&lt;&gt;"",[133]Sheet1!A496,"")</f>
        <v/>
      </c>
      <c r="AT564" t="str">
        <f>IF([134]Sheet1!A496&lt;&gt;"",[134]Sheet1!A496,"")</f>
        <v/>
      </c>
      <c r="AU564" t="str">
        <f>IF([135]Sheet1!A496&lt;&gt;"",[135]Sheet1!A496,"")</f>
        <v/>
      </c>
      <c r="AV564" t="str">
        <f>IF([136]Sheet1!A496&lt;&gt;"",[136]Sheet1!A496,"")</f>
        <v/>
      </c>
      <c r="AW564" t="str">
        <f>IF([137]Sheet1!A496&lt;&gt;"",[137]Sheet1!A496,"")</f>
        <v/>
      </c>
      <c r="AX564" t="str">
        <f>IF([138]Sheet1!A496&lt;&gt;"",[138]Sheet1!A496,"")</f>
        <v/>
      </c>
      <c r="AY564" t="str">
        <f>IF([139]Sheet1!A496&lt;&gt;"",[139]Sheet1!A496,"")</f>
        <v/>
      </c>
      <c r="AZ564" t="str">
        <f>IF([140]Sheet1!A496&lt;&gt;"",[140]Sheet1!A496,"")</f>
        <v/>
      </c>
      <c r="BA564" t="str">
        <f>IF([141]Sheet1!A496&lt;&gt;"",[141]Sheet1!A496,"")</f>
        <v/>
      </c>
      <c r="BB564" t="str">
        <f>IF([142]Sheet1!A496&lt;&gt;"",[142]Sheet1!A496,"")</f>
        <v/>
      </c>
      <c r="BC564" t="str">
        <f>IF([143]Sheet1!A496&lt;&gt;"",[143]Sheet1!A496,"")</f>
        <v/>
      </c>
      <c r="BD564" t="str">
        <f>IF([144]Sheet1!A496&lt;&gt;"",[144]Sheet1!A496,"")</f>
        <v/>
      </c>
      <c r="BE564" t="str">
        <f>IF([145]Sheet1!A496&lt;&gt;"",[145]Sheet1!A496,"")</f>
        <v/>
      </c>
      <c r="BF564" t="str">
        <f>IF([146]Sheet1!A496&lt;&gt;"",[146]Sheet1!A496,"")</f>
        <v/>
      </c>
      <c r="BG564" t="str">
        <f>IF([147]Sheet1!A496&lt;&gt;"",[147]Sheet1!A496,"")</f>
        <v/>
      </c>
      <c r="BH564" t="str">
        <f>IF([148]Sheet1!A496&lt;&gt;"",[148]Sheet1!A496,"")</f>
        <v/>
      </c>
      <c r="BI564" t="str">
        <f>IF([149]Sheet1!A496&lt;&gt;"",[149]Sheet1!A496,"")</f>
        <v/>
      </c>
      <c r="BJ564" t="str">
        <f>IF([150]Sheet1!A496&lt;&gt;"",[150]Sheet1!A496,"")</f>
        <v/>
      </c>
      <c r="BK564" t="str">
        <f>IF([151]Sheet1!A496&lt;&gt;"",[151]Sheet1!A496,"")</f>
        <v/>
      </c>
      <c r="BL564" t="str">
        <f>IF([152]Sheet1!A496&lt;&gt;"",[152]Sheet1!A496,"")</f>
        <v/>
      </c>
      <c r="BM564" t="str">
        <f>IF([153]Sheet1!A496&lt;&gt;"",[153]Sheet1!A496,"")</f>
        <v/>
      </c>
      <c r="BN564" t="str">
        <f>IF([154]Sheet1!A496&lt;&gt;"",[154]Sheet1!A496,"")</f>
        <v/>
      </c>
      <c r="BO564" t="str">
        <f>IF([155]Sheet1!A496&lt;&gt;"",[155]Sheet1!A496,"")</f>
        <v/>
      </c>
      <c r="BP564">
        <f>IF([156]Sheet1!A496&lt;&gt;"",[156]Sheet1!A496,"")</f>
        <v>230</v>
      </c>
      <c r="BQ564">
        <f>IF([157]Sheet1!A496&lt;&gt;"",[157]Sheet1!A496,"")</f>
        <v>576</v>
      </c>
      <c r="BR564">
        <f>IF([158]Sheet1!A496&lt;&gt;"",[158]Sheet1!A496,"")</f>
        <v>555</v>
      </c>
      <c r="BS564">
        <f>IF([159]Sheet1!A496&lt;&gt;"",[159]Sheet1!A496,"")</f>
        <v>516</v>
      </c>
      <c r="BT564">
        <f>IF([160]Sheet1!A496&lt;&gt;"",[160]Sheet1!A496,"")</f>
        <v>516</v>
      </c>
      <c r="BU564">
        <f>IF([161]Sheet1!A496&lt;&gt;"",[161]Sheet1!A496,"")</f>
        <v>24</v>
      </c>
      <c r="BV564">
        <f>IF([162]Sheet1!A496&lt;&gt;"",[162]Sheet1!A496,"")</f>
        <v>99</v>
      </c>
      <c r="BW564">
        <f>IF([163]Sheet1!A496&lt;&gt;"",[163]Sheet1!A496,"")</f>
        <v>299</v>
      </c>
      <c r="BX564">
        <f>IF([164]Sheet1!A496&lt;&gt;"",[164]Sheet1!A496,"")</f>
        <v>67</v>
      </c>
      <c r="BY564">
        <f>IF([165]Sheet1!A496&lt;&gt;"",[165]Sheet1!A496,"")</f>
        <v>647</v>
      </c>
      <c r="BZ564">
        <f>IF([166]Sheet1!A496&lt;&gt;"",[166]Sheet1!A496,"")</f>
        <v>629</v>
      </c>
      <c r="CA564">
        <f>IF([167]Sheet1!A496&lt;&gt;"",[167]Sheet1!A496,"")</f>
        <v>145</v>
      </c>
      <c r="CB564">
        <f>IF([168]Sheet1!A496&lt;&gt;"",[168]Sheet1!A496,"")</f>
        <v>526</v>
      </c>
      <c r="CC564">
        <f>IF([169]Sheet1!A496&lt;&gt;"",[169]Sheet1!A496,"")</f>
        <v>178</v>
      </c>
      <c r="CD564">
        <f>IF([170]Sheet1!A496&lt;&gt;"",[170]Sheet1!A496,"")</f>
        <v>346</v>
      </c>
      <c r="CE564">
        <f>IF([171]Sheet1!A496&lt;&gt;"",[171]Sheet1!A496,"")</f>
        <v>164</v>
      </c>
      <c r="CF564">
        <f>IF([172]Sheet1!A496&lt;&gt;"",[172]Sheet1!A496,"")</f>
        <v>339</v>
      </c>
      <c r="CG564">
        <f>IF([173]Sheet1!A496&lt;&gt;"",[173]Sheet1!A496,"")</f>
        <v>526</v>
      </c>
      <c r="CH564">
        <f>IF([174]Sheet1!A496&lt;&gt;"",[174]Sheet1!A496,"")</f>
        <v>344</v>
      </c>
      <c r="CI564">
        <f>IF([175]Sheet1!A496&lt;&gt;"",[175]Sheet1!A496,"")</f>
        <v>258</v>
      </c>
      <c r="CJ564">
        <f>IF([176]Sheet1!A496&lt;&gt;"",[176]Sheet1!A496,"")</f>
        <v>537</v>
      </c>
      <c r="CK564" t="str">
        <f>IF([177]Sheet1!A496&lt;&gt;"",[177]Sheet1!A496,"")</f>
        <v/>
      </c>
      <c r="CL564" t="str">
        <f>IF([178]Sheet1!A496&lt;&gt;"",[178]Sheet1!A496,"")</f>
        <v/>
      </c>
    </row>
    <row r="565" spans="2:90">
      <c r="B565" t="str">
        <f>IF([90]Sheet1!A497&lt;&gt;"",[90]Sheet1!A497,"")</f>
        <v/>
      </c>
      <c r="C565" t="str">
        <f>IF([91]Sheet1!A497&lt;&gt;"",[91]Sheet1!A497,"")</f>
        <v/>
      </c>
      <c r="D565" t="str">
        <f>IF([92]Sheet1!A497&lt;&gt;"",[92]Sheet1!A497,"")</f>
        <v/>
      </c>
      <c r="E565" t="str">
        <f>IF([93]Sheet1!A497&lt;&gt;"",[93]Sheet1!A497,"")</f>
        <v/>
      </c>
      <c r="F565" t="str">
        <f>IF([94]Sheet1!A497&lt;&gt;"",[94]Sheet1!A497,"")</f>
        <v/>
      </c>
      <c r="G565" t="str">
        <f>IF([95]Sheet1!A497&lt;&gt;"",[95]Sheet1!A497,"")</f>
        <v/>
      </c>
      <c r="H565" t="str">
        <f>IF([96]Sheet1!A497&lt;&gt;"",[96]Sheet1!A497,"")</f>
        <v/>
      </c>
      <c r="I565" t="str">
        <f>IF([97]Sheet1!A497&lt;&gt;"",[97]Sheet1!A497,"")</f>
        <v/>
      </c>
      <c r="J565" t="str">
        <f>IF([98]Sheet1!A497&lt;&gt;"",[98]Sheet1!A497,"")</f>
        <v/>
      </c>
      <c r="K565" t="str">
        <f>IF([99]Sheet1!A497&lt;&gt;"",[99]Sheet1!A497,"")</f>
        <v/>
      </c>
      <c r="L565" t="str">
        <f>IF([100]Sheet1!A497&lt;&gt;"",[100]Sheet1!A497,"")</f>
        <v/>
      </c>
      <c r="M565" t="str">
        <f>IF([101]Sheet1!A497&lt;&gt;"",[101]Sheet1!A497,"")</f>
        <v/>
      </c>
      <c r="N565" t="str">
        <f>IF([102]Sheet1!A497&lt;&gt;"",[102]Sheet1!A497,"")</f>
        <v/>
      </c>
      <c r="O565" t="str">
        <f>IF([103]Sheet1!A497&lt;&gt;"",[103]Sheet1!A497,"")</f>
        <v/>
      </c>
      <c r="P565" t="str">
        <f>IF([104]Sheet1!A497&lt;&gt;"",[104]Sheet1!A497,"")</f>
        <v/>
      </c>
      <c r="Q565" t="str">
        <f>IF([105]Sheet1!A497&lt;&gt;"",[105]Sheet1!A497,"")</f>
        <v/>
      </c>
      <c r="R565" t="str">
        <f>IF([106]Sheet1!A497&lt;&gt;"",[106]Sheet1!A497,"")</f>
        <v/>
      </c>
      <c r="S565" t="str">
        <f>IF([107]Sheet1!A497&lt;&gt;"",[107]Sheet1!A497,"")</f>
        <v/>
      </c>
      <c r="T565" t="str">
        <f>IF([108]Sheet1!A497&lt;&gt;"",[108]Sheet1!A497,"")</f>
        <v/>
      </c>
      <c r="U565" t="str">
        <f>IF([109]Sheet1!A497&lt;&gt;"",[109]Sheet1!A497,"")</f>
        <v/>
      </c>
      <c r="V565" t="str">
        <f>IF([110]Sheet1!A497&lt;&gt;"",[110]Sheet1!A497,"")</f>
        <v/>
      </c>
      <c r="W565" t="str">
        <f>IF([111]Sheet1!A497&lt;&gt;"",[111]Sheet1!A497,"")</f>
        <v/>
      </c>
      <c r="X565" t="str">
        <f>IF([112]Sheet1!A497&lt;&gt;"",[112]Sheet1!A497,"")</f>
        <v/>
      </c>
      <c r="Y565" t="str">
        <f>IF([113]Sheet1!A497&lt;&gt;"",[113]Sheet1!A497,"")</f>
        <v/>
      </c>
      <c r="Z565" t="str">
        <f>IF([114]Sheet1!A497&lt;&gt;"",[114]Sheet1!A497,"")</f>
        <v/>
      </c>
      <c r="AA565" t="str">
        <f>IF([115]Sheet1!A497&lt;&gt;"",[115]Sheet1!A497,"")</f>
        <v/>
      </c>
      <c r="AB565" t="str">
        <f>IF([116]Sheet1!A497&lt;&gt;"",[116]Sheet1!A497,"")</f>
        <v/>
      </c>
      <c r="AC565" t="str">
        <f>IF([117]Sheet1!A497&lt;&gt;"",[117]Sheet1!A497,"")</f>
        <v/>
      </c>
      <c r="AD565" t="str">
        <f>IF([118]Sheet1!A497&lt;&gt;"",[118]Sheet1!A497,"")</f>
        <v/>
      </c>
      <c r="AE565" t="str">
        <f>IF([119]Sheet1!A497&lt;&gt;"",[119]Sheet1!A497,"")</f>
        <v/>
      </c>
      <c r="AF565" t="str">
        <f>IF([120]Sheet1!A497&lt;&gt;"",[120]Sheet1!A497,"")</f>
        <v/>
      </c>
      <c r="AG565" t="str">
        <f>IF([121]Sheet1!A497&lt;&gt;"",[121]Sheet1!A497,"")</f>
        <v/>
      </c>
      <c r="AH565" t="str">
        <f>IF([122]Sheet1!A497&lt;&gt;"",[122]Sheet1!A497,"")</f>
        <v/>
      </c>
      <c r="AI565" t="str">
        <f>IF([123]Sheet1!A497&lt;&gt;"",[123]Sheet1!A497,"")</f>
        <v/>
      </c>
      <c r="AJ565" t="str">
        <f>IF([124]Sheet1!A497&lt;&gt;"",[124]Sheet1!A497,"")</f>
        <v/>
      </c>
      <c r="AK565" t="str">
        <f>IF([125]Sheet1!A497&lt;&gt;"",[125]Sheet1!A497,"")</f>
        <v/>
      </c>
      <c r="AL565" t="str">
        <f>IF([126]Sheet1!A497&lt;&gt;"",[126]Sheet1!A497,"")</f>
        <v/>
      </c>
      <c r="AM565" t="str">
        <f>IF([127]Sheet1!A497&lt;&gt;"",[127]Sheet1!A497,"")</f>
        <v/>
      </c>
      <c r="AN565" t="str">
        <f>IF([128]Sheet1!A497&lt;&gt;"",[128]Sheet1!A497,"")</f>
        <v/>
      </c>
      <c r="AO565" t="str">
        <f>IF([129]Sheet1!A497&lt;&gt;"",[129]Sheet1!A497,"")</f>
        <v/>
      </c>
      <c r="AP565" t="str">
        <f>IF([130]Sheet1!A497&lt;&gt;"",[130]Sheet1!A497,"")</f>
        <v/>
      </c>
      <c r="AQ565" t="str">
        <f>IF([131]Sheet1!A497&lt;&gt;"",[131]Sheet1!A497,"")</f>
        <v/>
      </c>
      <c r="AR565" t="str">
        <f>IF([132]Sheet1!A497&lt;&gt;"",[132]Sheet1!A497,"")</f>
        <v/>
      </c>
      <c r="AS565" t="str">
        <f>IF([133]Sheet1!A497&lt;&gt;"",[133]Sheet1!A497,"")</f>
        <v/>
      </c>
      <c r="AT565" t="str">
        <f>IF([134]Sheet1!A497&lt;&gt;"",[134]Sheet1!A497,"")</f>
        <v/>
      </c>
      <c r="AU565" t="str">
        <f>IF([135]Sheet1!A497&lt;&gt;"",[135]Sheet1!A497,"")</f>
        <v/>
      </c>
      <c r="AV565" t="str">
        <f>IF([136]Sheet1!A497&lt;&gt;"",[136]Sheet1!A497,"")</f>
        <v/>
      </c>
      <c r="AW565" t="str">
        <f>IF([137]Sheet1!A497&lt;&gt;"",[137]Sheet1!A497,"")</f>
        <v/>
      </c>
      <c r="AX565" t="str">
        <f>IF([138]Sheet1!A497&lt;&gt;"",[138]Sheet1!A497,"")</f>
        <v/>
      </c>
      <c r="AY565" t="str">
        <f>IF([139]Sheet1!A497&lt;&gt;"",[139]Sheet1!A497,"")</f>
        <v/>
      </c>
      <c r="AZ565" t="str">
        <f>IF([140]Sheet1!A497&lt;&gt;"",[140]Sheet1!A497,"")</f>
        <v/>
      </c>
      <c r="BA565" t="str">
        <f>IF([141]Sheet1!A497&lt;&gt;"",[141]Sheet1!A497,"")</f>
        <v/>
      </c>
      <c r="BB565" t="str">
        <f>IF([142]Sheet1!A497&lt;&gt;"",[142]Sheet1!A497,"")</f>
        <v/>
      </c>
      <c r="BC565" t="str">
        <f>IF([143]Sheet1!A497&lt;&gt;"",[143]Sheet1!A497,"")</f>
        <v/>
      </c>
      <c r="BD565" t="str">
        <f>IF([144]Sheet1!A497&lt;&gt;"",[144]Sheet1!A497,"")</f>
        <v/>
      </c>
      <c r="BE565" t="str">
        <f>IF([145]Sheet1!A497&lt;&gt;"",[145]Sheet1!A497,"")</f>
        <v/>
      </c>
      <c r="BF565" t="str">
        <f>IF([146]Sheet1!A497&lt;&gt;"",[146]Sheet1!A497,"")</f>
        <v/>
      </c>
      <c r="BG565" t="str">
        <f>IF([147]Sheet1!A497&lt;&gt;"",[147]Sheet1!A497,"")</f>
        <v/>
      </c>
      <c r="BH565" t="str">
        <f>IF([148]Sheet1!A497&lt;&gt;"",[148]Sheet1!A497,"")</f>
        <v/>
      </c>
      <c r="BI565" t="str">
        <f>IF([149]Sheet1!A497&lt;&gt;"",[149]Sheet1!A497,"")</f>
        <v/>
      </c>
      <c r="BJ565" t="str">
        <f>IF([150]Sheet1!A497&lt;&gt;"",[150]Sheet1!A497,"")</f>
        <v/>
      </c>
      <c r="BK565" t="str">
        <f>IF([151]Sheet1!A497&lt;&gt;"",[151]Sheet1!A497,"")</f>
        <v/>
      </c>
      <c r="BL565" t="str">
        <f>IF([152]Sheet1!A497&lt;&gt;"",[152]Sheet1!A497,"")</f>
        <v/>
      </c>
      <c r="BM565" t="str">
        <f>IF([153]Sheet1!A497&lt;&gt;"",[153]Sheet1!A497,"")</f>
        <v/>
      </c>
      <c r="BN565" t="str">
        <f>IF([154]Sheet1!A497&lt;&gt;"",[154]Sheet1!A497,"")</f>
        <v/>
      </c>
      <c r="BO565" t="str">
        <f>IF([155]Sheet1!A497&lt;&gt;"",[155]Sheet1!A497,"")</f>
        <v/>
      </c>
      <c r="BP565" t="str">
        <f>IF([156]Sheet1!A497&lt;&gt;"",[156]Sheet1!A497,"")</f>
        <v/>
      </c>
      <c r="BQ565" t="str">
        <f>IF([157]Sheet1!A497&lt;&gt;"",[157]Sheet1!A497,"")</f>
        <v/>
      </c>
      <c r="BR565" t="str">
        <f>IF([158]Sheet1!A497&lt;&gt;"",[158]Sheet1!A497,"")</f>
        <v/>
      </c>
      <c r="BS565" t="str">
        <f>IF([159]Sheet1!A497&lt;&gt;"",[159]Sheet1!A497,"")</f>
        <v/>
      </c>
      <c r="BT565" t="str">
        <f>IF([160]Sheet1!A497&lt;&gt;"",[160]Sheet1!A497,"")</f>
        <v/>
      </c>
      <c r="BU565" t="str">
        <f>IF([161]Sheet1!A497&lt;&gt;"",[161]Sheet1!A497,"")</f>
        <v/>
      </c>
      <c r="BV565" t="str">
        <f>IF([162]Sheet1!A497&lt;&gt;"",[162]Sheet1!A497,"")</f>
        <v/>
      </c>
      <c r="BW565" t="str">
        <f>IF([163]Sheet1!A497&lt;&gt;"",[163]Sheet1!A497,"")</f>
        <v/>
      </c>
      <c r="BX565" t="str">
        <f>IF([164]Sheet1!A497&lt;&gt;"",[164]Sheet1!A497,"")</f>
        <v/>
      </c>
      <c r="BY565" t="str">
        <f>IF([165]Sheet1!A497&lt;&gt;"",[165]Sheet1!A497,"")</f>
        <v/>
      </c>
      <c r="BZ565" t="str">
        <f>IF([166]Sheet1!A497&lt;&gt;"",[166]Sheet1!A497,"")</f>
        <v/>
      </c>
      <c r="CA565" t="str">
        <f>IF([167]Sheet1!A497&lt;&gt;"",[167]Sheet1!A497,"")</f>
        <v/>
      </c>
      <c r="CB565" t="str">
        <f>IF([168]Sheet1!A497&lt;&gt;"",[168]Sheet1!A497,"")</f>
        <v/>
      </c>
      <c r="CC565" t="str">
        <f>IF([169]Sheet1!A497&lt;&gt;"",[169]Sheet1!A497,"")</f>
        <v/>
      </c>
      <c r="CD565" t="str">
        <f>IF([170]Sheet1!A497&lt;&gt;"",[170]Sheet1!A497,"")</f>
        <v/>
      </c>
      <c r="CE565" t="str">
        <f>IF([171]Sheet1!A497&lt;&gt;"",[171]Sheet1!A497,"")</f>
        <v/>
      </c>
      <c r="CF565" t="str">
        <f>IF([172]Sheet1!A497&lt;&gt;"",[172]Sheet1!A497,"")</f>
        <v/>
      </c>
      <c r="CG565" t="str">
        <f>IF([173]Sheet1!A497&lt;&gt;"",[173]Sheet1!A497,"")</f>
        <v/>
      </c>
      <c r="CH565" t="str">
        <f>IF([174]Sheet1!A497&lt;&gt;"",[174]Sheet1!A497,"")</f>
        <v/>
      </c>
      <c r="CI565" t="str">
        <f>IF([175]Sheet1!A497&lt;&gt;"",[175]Sheet1!A497,"")</f>
        <v/>
      </c>
      <c r="CJ565" t="str">
        <f>IF([176]Sheet1!A497&lt;&gt;"",[176]Sheet1!A497,"")</f>
        <v/>
      </c>
      <c r="CK565" t="str">
        <f>IF([177]Sheet1!A497&lt;&gt;"",[177]Sheet1!A497,"")</f>
        <v/>
      </c>
      <c r="CL565" t="str">
        <f>IF([178]Sheet1!A497&lt;&gt;"",[178]Sheet1!A497,"")</f>
        <v/>
      </c>
    </row>
    <row r="566" spans="2:90">
      <c r="B566" t="str">
        <f>IF([90]Sheet1!A498&lt;&gt;"",[90]Sheet1!A498,"")</f>
        <v/>
      </c>
      <c r="C566" t="str">
        <f>IF([91]Sheet1!A498&lt;&gt;"",[91]Sheet1!A498,"")</f>
        <v/>
      </c>
      <c r="D566" t="str">
        <f>IF([92]Sheet1!A498&lt;&gt;"",[92]Sheet1!A498,"")</f>
        <v/>
      </c>
      <c r="E566" t="str">
        <f>IF([93]Sheet1!A498&lt;&gt;"",[93]Sheet1!A498,"")</f>
        <v/>
      </c>
      <c r="F566" t="str">
        <f>IF([94]Sheet1!A498&lt;&gt;"",[94]Sheet1!A498,"")</f>
        <v/>
      </c>
      <c r="G566" t="str">
        <f>IF([95]Sheet1!A498&lt;&gt;"",[95]Sheet1!A498,"")</f>
        <v/>
      </c>
      <c r="H566" t="str">
        <f>IF([96]Sheet1!A498&lt;&gt;"",[96]Sheet1!A498,"")</f>
        <v/>
      </c>
      <c r="I566" t="str">
        <f>IF([97]Sheet1!A498&lt;&gt;"",[97]Sheet1!A498,"")</f>
        <v/>
      </c>
      <c r="J566" t="str">
        <f>IF([98]Sheet1!A498&lt;&gt;"",[98]Sheet1!A498,"")</f>
        <v/>
      </c>
      <c r="K566" t="str">
        <f>IF([99]Sheet1!A498&lt;&gt;"",[99]Sheet1!A498,"")</f>
        <v/>
      </c>
      <c r="L566" t="str">
        <f>IF([100]Sheet1!A498&lt;&gt;"",[100]Sheet1!A498,"")</f>
        <v/>
      </c>
      <c r="M566" t="str">
        <f>IF([101]Sheet1!A498&lt;&gt;"",[101]Sheet1!A498,"")</f>
        <v/>
      </c>
      <c r="N566" t="str">
        <f>IF([102]Sheet1!A498&lt;&gt;"",[102]Sheet1!A498,"")</f>
        <v/>
      </c>
      <c r="O566" t="str">
        <f>IF([103]Sheet1!A498&lt;&gt;"",[103]Sheet1!A498,"")</f>
        <v/>
      </c>
      <c r="P566" t="str">
        <f>IF([104]Sheet1!A498&lt;&gt;"",[104]Sheet1!A498,"")</f>
        <v/>
      </c>
      <c r="Q566" t="str">
        <f>IF([105]Sheet1!A498&lt;&gt;"",[105]Sheet1!A498,"")</f>
        <v/>
      </c>
      <c r="R566" t="str">
        <f>IF([106]Sheet1!A498&lt;&gt;"",[106]Sheet1!A498,"")</f>
        <v/>
      </c>
      <c r="S566" t="str">
        <f>IF([107]Sheet1!A498&lt;&gt;"",[107]Sheet1!A498,"")</f>
        <v/>
      </c>
      <c r="T566" t="str">
        <f>IF([108]Sheet1!A498&lt;&gt;"",[108]Sheet1!A498,"")</f>
        <v/>
      </c>
      <c r="U566" t="str">
        <f>IF([109]Sheet1!A498&lt;&gt;"",[109]Sheet1!A498,"")</f>
        <v/>
      </c>
      <c r="V566" t="str">
        <f>IF([110]Sheet1!A498&lt;&gt;"",[110]Sheet1!A498,"")</f>
        <v/>
      </c>
      <c r="W566" t="str">
        <f>IF([111]Sheet1!A498&lt;&gt;"",[111]Sheet1!A498,"")</f>
        <v/>
      </c>
      <c r="X566" t="str">
        <f>IF([112]Sheet1!A498&lt;&gt;"",[112]Sheet1!A498,"")</f>
        <v/>
      </c>
      <c r="Y566" t="str">
        <f>IF([113]Sheet1!A498&lt;&gt;"",[113]Sheet1!A498,"")</f>
        <v/>
      </c>
      <c r="Z566" t="str">
        <f>IF([114]Sheet1!A498&lt;&gt;"",[114]Sheet1!A498,"")</f>
        <v/>
      </c>
      <c r="AA566" t="str">
        <f>IF([115]Sheet1!A498&lt;&gt;"",[115]Sheet1!A498,"")</f>
        <v/>
      </c>
      <c r="AB566" t="str">
        <f>IF([116]Sheet1!A498&lt;&gt;"",[116]Sheet1!A498,"")</f>
        <v/>
      </c>
      <c r="AC566" t="str">
        <f>IF([117]Sheet1!A498&lt;&gt;"",[117]Sheet1!A498,"")</f>
        <v/>
      </c>
      <c r="AD566" t="str">
        <f>IF([118]Sheet1!A498&lt;&gt;"",[118]Sheet1!A498,"")</f>
        <v/>
      </c>
      <c r="AE566" t="str">
        <f>IF([119]Sheet1!A498&lt;&gt;"",[119]Sheet1!A498,"")</f>
        <v/>
      </c>
      <c r="AF566" t="str">
        <f>IF([120]Sheet1!A498&lt;&gt;"",[120]Sheet1!A498,"")</f>
        <v/>
      </c>
      <c r="AG566" t="str">
        <f>IF([121]Sheet1!A498&lt;&gt;"",[121]Sheet1!A498,"")</f>
        <v/>
      </c>
      <c r="AH566" t="str">
        <f>IF([122]Sheet1!A498&lt;&gt;"",[122]Sheet1!A498,"")</f>
        <v/>
      </c>
      <c r="AI566" t="str">
        <f>IF([123]Sheet1!A498&lt;&gt;"",[123]Sheet1!A498,"")</f>
        <v/>
      </c>
      <c r="AJ566" t="str">
        <f>IF([124]Sheet1!A498&lt;&gt;"",[124]Sheet1!A498,"")</f>
        <v/>
      </c>
      <c r="AK566" t="str">
        <f>IF([125]Sheet1!A498&lt;&gt;"",[125]Sheet1!A498,"")</f>
        <v/>
      </c>
      <c r="AL566" t="str">
        <f>IF([126]Sheet1!A498&lt;&gt;"",[126]Sheet1!A498,"")</f>
        <v/>
      </c>
      <c r="AM566" t="str">
        <f>IF([127]Sheet1!A498&lt;&gt;"",[127]Sheet1!A498,"")</f>
        <v/>
      </c>
      <c r="AN566" t="str">
        <f>IF([128]Sheet1!A498&lt;&gt;"",[128]Sheet1!A498,"")</f>
        <v/>
      </c>
      <c r="AO566" t="str">
        <f>IF([129]Sheet1!A498&lt;&gt;"",[129]Sheet1!A498,"")</f>
        <v/>
      </c>
      <c r="AP566" t="str">
        <f>IF([130]Sheet1!A498&lt;&gt;"",[130]Sheet1!A498,"")</f>
        <v/>
      </c>
      <c r="AQ566" t="str">
        <f>IF([131]Sheet1!A498&lt;&gt;"",[131]Sheet1!A498,"")</f>
        <v/>
      </c>
      <c r="AR566" t="str">
        <f>IF([132]Sheet1!A498&lt;&gt;"",[132]Sheet1!A498,"")</f>
        <v/>
      </c>
      <c r="AS566" t="str">
        <f>IF([133]Sheet1!A498&lt;&gt;"",[133]Sheet1!A498,"")</f>
        <v/>
      </c>
      <c r="AT566" t="str">
        <f>IF([134]Sheet1!A498&lt;&gt;"",[134]Sheet1!A498,"")</f>
        <v/>
      </c>
      <c r="AU566" t="str">
        <f>IF([135]Sheet1!A498&lt;&gt;"",[135]Sheet1!A498,"")</f>
        <v/>
      </c>
      <c r="AV566" t="str">
        <f>IF([136]Sheet1!A498&lt;&gt;"",[136]Sheet1!A498,"")</f>
        <v/>
      </c>
      <c r="AW566" t="str">
        <f>IF([137]Sheet1!A498&lt;&gt;"",[137]Sheet1!A498,"")</f>
        <v/>
      </c>
      <c r="AX566" t="str">
        <f>IF([138]Sheet1!A498&lt;&gt;"",[138]Sheet1!A498,"")</f>
        <v/>
      </c>
      <c r="AY566" t="str">
        <f>IF([139]Sheet1!A498&lt;&gt;"",[139]Sheet1!A498,"")</f>
        <v/>
      </c>
      <c r="AZ566" t="str">
        <f>IF([140]Sheet1!A498&lt;&gt;"",[140]Sheet1!A498,"")</f>
        <v/>
      </c>
      <c r="BA566" t="str">
        <f>IF([141]Sheet1!A498&lt;&gt;"",[141]Sheet1!A498,"")</f>
        <v/>
      </c>
      <c r="BB566" t="str">
        <f>IF([142]Sheet1!A498&lt;&gt;"",[142]Sheet1!A498,"")</f>
        <v/>
      </c>
      <c r="BC566" t="str">
        <f>IF([143]Sheet1!A498&lt;&gt;"",[143]Sheet1!A498,"")</f>
        <v/>
      </c>
      <c r="BD566" t="str">
        <f>IF([144]Sheet1!A498&lt;&gt;"",[144]Sheet1!A498,"")</f>
        <v/>
      </c>
      <c r="BE566" t="str">
        <f>IF([145]Sheet1!A498&lt;&gt;"",[145]Sheet1!A498,"")</f>
        <v/>
      </c>
      <c r="BF566" t="str">
        <f>IF([146]Sheet1!A498&lt;&gt;"",[146]Sheet1!A498,"")</f>
        <v/>
      </c>
      <c r="BG566" t="str">
        <f>IF([147]Sheet1!A498&lt;&gt;"",[147]Sheet1!A498,"")</f>
        <v/>
      </c>
      <c r="BH566" t="str">
        <f>IF([148]Sheet1!A498&lt;&gt;"",[148]Sheet1!A498,"")</f>
        <v/>
      </c>
      <c r="BI566" t="str">
        <f>IF([149]Sheet1!A498&lt;&gt;"",[149]Sheet1!A498,"")</f>
        <v/>
      </c>
      <c r="BJ566" t="str">
        <f>IF([150]Sheet1!A498&lt;&gt;"",[150]Sheet1!A498,"")</f>
        <v/>
      </c>
      <c r="BK566" t="str">
        <f>IF([151]Sheet1!A498&lt;&gt;"",[151]Sheet1!A498,"")</f>
        <v/>
      </c>
      <c r="BL566" t="str">
        <f>IF([152]Sheet1!A498&lt;&gt;"",[152]Sheet1!A498,"")</f>
        <v/>
      </c>
      <c r="BM566" t="str">
        <f>IF([153]Sheet1!A498&lt;&gt;"",[153]Sheet1!A498,"")</f>
        <v/>
      </c>
      <c r="BN566" t="str">
        <f>IF([154]Sheet1!A498&lt;&gt;"",[154]Sheet1!A498,"")</f>
        <v/>
      </c>
      <c r="BO566" t="str">
        <f>IF([155]Sheet1!A498&lt;&gt;"",[155]Sheet1!A498,"")</f>
        <v/>
      </c>
      <c r="BP566" t="str">
        <f>IF([156]Sheet1!A498&lt;&gt;"",[156]Sheet1!A498,"")</f>
        <v/>
      </c>
      <c r="BQ566" t="str">
        <f>IF([157]Sheet1!A498&lt;&gt;"",[157]Sheet1!A498,"")</f>
        <v/>
      </c>
      <c r="BR566" t="str">
        <f>IF([158]Sheet1!A498&lt;&gt;"",[158]Sheet1!A498,"")</f>
        <v/>
      </c>
      <c r="BS566" t="str">
        <f>IF([159]Sheet1!A498&lt;&gt;"",[159]Sheet1!A498,"")</f>
        <v/>
      </c>
      <c r="BT566" t="str">
        <f>IF([160]Sheet1!A498&lt;&gt;"",[160]Sheet1!A498,"")</f>
        <v/>
      </c>
      <c r="BU566" t="str">
        <f>IF([161]Sheet1!A498&lt;&gt;"",[161]Sheet1!A498,"")</f>
        <v/>
      </c>
      <c r="BV566" t="str">
        <f>IF([162]Sheet1!A498&lt;&gt;"",[162]Sheet1!A498,"")</f>
        <v/>
      </c>
      <c r="BW566" t="str">
        <f>IF([163]Sheet1!A498&lt;&gt;"",[163]Sheet1!A498,"")</f>
        <v/>
      </c>
      <c r="BX566" t="str">
        <f>IF([164]Sheet1!A498&lt;&gt;"",[164]Sheet1!A498,"")</f>
        <v/>
      </c>
      <c r="BY566" t="str">
        <f>IF([165]Sheet1!A498&lt;&gt;"",[165]Sheet1!A498,"")</f>
        <v/>
      </c>
      <c r="BZ566" t="str">
        <f>IF([166]Sheet1!A498&lt;&gt;"",[166]Sheet1!A498,"")</f>
        <v/>
      </c>
      <c r="CA566" t="str">
        <f>IF([167]Sheet1!A498&lt;&gt;"",[167]Sheet1!A498,"")</f>
        <v/>
      </c>
      <c r="CB566" t="str">
        <f>IF([168]Sheet1!A498&lt;&gt;"",[168]Sheet1!A498,"")</f>
        <v/>
      </c>
      <c r="CC566" t="str">
        <f>IF([169]Sheet1!A498&lt;&gt;"",[169]Sheet1!A498,"")</f>
        <v/>
      </c>
      <c r="CD566" t="str">
        <f>IF([170]Sheet1!A498&lt;&gt;"",[170]Sheet1!A498,"")</f>
        <v/>
      </c>
      <c r="CE566" t="str">
        <f>IF([171]Sheet1!A498&lt;&gt;"",[171]Sheet1!A498,"")</f>
        <v/>
      </c>
      <c r="CF566" t="str">
        <f>IF([172]Sheet1!A498&lt;&gt;"",[172]Sheet1!A498,"")</f>
        <v/>
      </c>
      <c r="CG566" t="str">
        <f>IF([173]Sheet1!A498&lt;&gt;"",[173]Sheet1!A498,"")</f>
        <v/>
      </c>
      <c r="CH566" t="str">
        <f>IF([174]Sheet1!A498&lt;&gt;"",[174]Sheet1!A498,"")</f>
        <v/>
      </c>
      <c r="CI566" t="str">
        <f>IF([175]Sheet1!A498&lt;&gt;"",[175]Sheet1!A498,"")</f>
        <v/>
      </c>
      <c r="CJ566" t="str">
        <f>IF([176]Sheet1!A498&lt;&gt;"",[176]Sheet1!A498,"")</f>
        <v/>
      </c>
      <c r="CK566" t="str">
        <f>IF([177]Sheet1!A498&lt;&gt;"",[177]Sheet1!A498,"")</f>
        <v/>
      </c>
      <c r="CL566" t="str">
        <f>IF([178]Sheet1!A498&lt;&gt;"",[178]Sheet1!A498,"")</f>
        <v/>
      </c>
    </row>
    <row r="567" spans="2:90">
      <c r="B567" t="str">
        <f>IF([90]Sheet1!A499&lt;&gt;"",[90]Sheet1!A499,"")</f>
        <v/>
      </c>
      <c r="C567" t="str">
        <f>IF([91]Sheet1!A499&lt;&gt;"",[91]Sheet1!A499,"")</f>
        <v/>
      </c>
      <c r="D567" t="str">
        <f>IF([92]Sheet1!A499&lt;&gt;"",[92]Sheet1!A499,"")</f>
        <v/>
      </c>
      <c r="E567" t="str">
        <f>IF([93]Sheet1!A499&lt;&gt;"",[93]Sheet1!A499,"")</f>
        <v/>
      </c>
      <c r="F567" t="str">
        <f>IF([94]Sheet1!A499&lt;&gt;"",[94]Sheet1!A499,"")</f>
        <v/>
      </c>
      <c r="G567" t="str">
        <f>IF([95]Sheet1!A499&lt;&gt;"",[95]Sheet1!A499,"")</f>
        <v/>
      </c>
      <c r="H567" t="str">
        <f>IF([96]Sheet1!A499&lt;&gt;"",[96]Sheet1!A499,"")</f>
        <v/>
      </c>
      <c r="I567" t="str">
        <f>IF([97]Sheet1!A499&lt;&gt;"",[97]Sheet1!A499,"")</f>
        <v/>
      </c>
      <c r="J567" t="str">
        <f>IF([98]Sheet1!A499&lt;&gt;"",[98]Sheet1!A499,"")</f>
        <v/>
      </c>
      <c r="K567" t="str">
        <f>IF([99]Sheet1!A499&lt;&gt;"",[99]Sheet1!A499,"")</f>
        <v/>
      </c>
      <c r="L567" t="str">
        <f>IF([100]Sheet1!A499&lt;&gt;"",[100]Sheet1!A499,"")</f>
        <v/>
      </c>
      <c r="M567" t="str">
        <f>IF([101]Sheet1!A499&lt;&gt;"",[101]Sheet1!A499,"")</f>
        <v/>
      </c>
      <c r="N567" t="str">
        <f>IF([102]Sheet1!A499&lt;&gt;"",[102]Sheet1!A499,"")</f>
        <v/>
      </c>
      <c r="O567" t="str">
        <f>IF([103]Sheet1!A499&lt;&gt;"",[103]Sheet1!A499,"")</f>
        <v/>
      </c>
      <c r="P567" t="str">
        <f>IF([104]Sheet1!A499&lt;&gt;"",[104]Sheet1!A499,"")</f>
        <v/>
      </c>
      <c r="Q567" t="str">
        <f>IF([105]Sheet1!A499&lt;&gt;"",[105]Sheet1!A499,"")</f>
        <v/>
      </c>
      <c r="R567" t="str">
        <f>IF([106]Sheet1!A499&lt;&gt;"",[106]Sheet1!A499,"")</f>
        <v/>
      </c>
      <c r="S567" t="str">
        <f>IF([107]Sheet1!A499&lt;&gt;"",[107]Sheet1!A499,"")</f>
        <v/>
      </c>
      <c r="T567" t="str">
        <f>IF([108]Sheet1!A499&lt;&gt;"",[108]Sheet1!A499,"")</f>
        <v/>
      </c>
      <c r="U567" t="str">
        <f>IF([109]Sheet1!A499&lt;&gt;"",[109]Sheet1!A499,"")</f>
        <v/>
      </c>
      <c r="V567" t="str">
        <f>IF([110]Sheet1!A499&lt;&gt;"",[110]Sheet1!A499,"")</f>
        <v/>
      </c>
      <c r="W567" t="str">
        <f>IF([111]Sheet1!A499&lt;&gt;"",[111]Sheet1!A499,"")</f>
        <v/>
      </c>
      <c r="X567" t="str">
        <f>IF([112]Sheet1!A499&lt;&gt;"",[112]Sheet1!A499,"")</f>
        <v/>
      </c>
      <c r="Y567" t="str">
        <f>IF([113]Sheet1!A499&lt;&gt;"",[113]Sheet1!A499,"")</f>
        <v/>
      </c>
      <c r="Z567" t="str">
        <f>IF([114]Sheet1!A499&lt;&gt;"",[114]Sheet1!A499,"")</f>
        <v/>
      </c>
      <c r="AA567" t="str">
        <f>IF([115]Sheet1!A499&lt;&gt;"",[115]Sheet1!A499,"")</f>
        <v/>
      </c>
      <c r="AB567" t="str">
        <f>IF([116]Sheet1!A499&lt;&gt;"",[116]Sheet1!A499,"")</f>
        <v/>
      </c>
      <c r="AC567" t="str">
        <f>IF([117]Sheet1!A499&lt;&gt;"",[117]Sheet1!A499,"")</f>
        <v/>
      </c>
      <c r="AD567" t="str">
        <f>IF([118]Sheet1!A499&lt;&gt;"",[118]Sheet1!A499,"")</f>
        <v/>
      </c>
      <c r="AE567" t="str">
        <f>IF([119]Sheet1!A499&lt;&gt;"",[119]Sheet1!A499,"")</f>
        <v/>
      </c>
      <c r="AF567" t="str">
        <f>IF([120]Sheet1!A499&lt;&gt;"",[120]Sheet1!A499,"")</f>
        <v/>
      </c>
      <c r="AG567" t="str">
        <f>IF([121]Sheet1!A499&lt;&gt;"",[121]Sheet1!A499,"")</f>
        <v/>
      </c>
      <c r="AH567" t="str">
        <f>IF([122]Sheet1!A499&lt;&gt;"",[122]Sheet1!A499,"")</f>
        <v/>
      </c>
      <c r="AI567" t="str">
        <f>IF([123]Sheet1!A499&lt;&gt;"",[123]Sheet1!A499,"")</f>
        <v/>
      </c>
      <c r="AJ567" t="str">
        <f>IF([124]Sheet1!A499&lt;&gt;"",[124]Sheet1!A499,"")</f>
        <v/>
      </c>
      <c r="AK567" t="str">
        <f>IF([125]Sheet1!A499&lt;&gt;"",[125]Sheet1!A499,"")</f>
        <v/>
      </c>
      <c r="AL567" t="str">
        <f>IF([126]Sheet1!A499&lt;&gt;"",[126]Sheet1!A499,"")</f>
        <v/>
      </c>
      <c r="AM567" t="str">
        <f>IF([127]Sheet1!A499&lt;&gt;"",[127]Sheet1!A499,"")</f>
        <v/>
      </c>
      <c r="AN567" t="str">
        <f>IF([128]Sheet1!A499&lt;&gt;"",[128]Sheet1!A499,"")</f>
        <v/>
      </c>
      <c r="AO567" t="str">
        <f>IF([129]Sheet1!A499&lt;&gt;"",[129]Sheet1!A499,"")</f>
        <v/>
      </c>
      <c r="AP567" t="str">
        <f>IF([130]Sheet1!A499&lt;&gt;"",[130]Sheet1!A499,"")</f>
        <v/>
      </c>
      <c r="AQ567" t="str">
        <f>IF([131]Sheet1!A499&lt;&gt;"",[131]Sheet1!A499,"")</f>
        <v/>
      </c>
      <c r="AR567" t="str">
        <f>IF([132]Sheet1!A499&lt;&gt;"",[132]Sheet1!A499,"")</f>
        <v/>
      </c>
      <c r="AS567" t="str">
        <f>IF([133]Sheet1!A499&lt;&gt;"",[133]Sheet1!A499,"")</f>
        <v/>
      </c>
      <c r="AT567" t="str">
        <f>IF([134]Sheet1!A499&lt;&gt;"",[134]Sheet1!A499,"")</f>
        <v/>
      </c>
      <c r="AU567" t="str">
        <f>IF([135]Sheet1!A499&lt;&gt;"",[135]Sheet1!A499,"")</f>
        <v/>
      </c>
      <c r="AV567" t="str">
        <f>IF([136]Sheet1!A499&lt;&gt;"",[136]Sheet1!A499,"")</f>
        <v/>
      </c>
      <c r="AW567" t="str">
        <f>IF([137]Sheet1!A499&lt;&gt;"",[137]Sheet1!A499,"")</f>
        <v/>
      </c>
      <c r="AX567" t="str">
        <f>IF([138]Sheet1!A499&lt;&gt;"",[138]Sheet1!A499,"")</f>
        <v/>
      </c>
      <c r="AY567" t="str">
        <f>IF([139]Sheet1!A499&lt;&gt;"",[139]Sheet1!A499,"")</f>
        <v/>
      </c>
      <c r="AZ567" t="str">
        <f>IF([140]Sheet1!A499&lt;&gt;"",[140]Sheet1!A499,"")</f>
        <v/>
      </c>
      <c r="BA567" t="str">
        <f>IF([141]Sheet1!A499&lt;&gt;"",[141]Sheet1!A499,"")</f>
        <v/>
      </c>
      <c r="BB567" t="str">
        <f>IF([142]Sheet1!A499&lt;&gt;"",[142]Sheet1!A499,"")</f>
        <v/>
      </c>
      <c r="BC567" t="str">
        <f>IF([143]Sheet1!A499&lt;&gt;"",[143]Sheet1!A499,"")</f>
        <v/>
      </c>
      <c r="BD567" t="str">
        <f>IF([144]Sheet1!A499&lt;&gt;"",[144]Sheet1!A499,"")</f>
        <v/>
      </c>
      <c r="BE567" t="str">
        <f>IF([145]Sheet1!A499&lt;&gt;"",[145]Sheet1!A499,"")</f>
        <v/>
      </c>
      <c r="BF567" t="str">
        <f>IF([146]Sheet1!A499&lt;&gt;"",[146]Sheet1!A499,"")</f>
        <v/>
      </c>
      <c r="BG567" t="str">
        <f>IF([147]Sheet1!A499&lt;&gt;"",[147]Sheet1!A499,"")</f>
        <v/>
      </c>
      <c r="BH567" t="str">
        <f>IF([148]Sheet1!A499&lt;&gt;"",[148]Sheet1!A499,"")</f>
        <v/>
      </c>
      <c r="BI567" t="str">
        <f>IF([149]Sheet1!A499&lt;&gt;"",[149]Sheet1!A499,"")</f>
        <v/>
      </c>
      <c r="BJ567" t="str">
        <f>IF([150]Sheet1!A499&lt;&gt;"",[150]Sheet1!A499,"")</f>
        <v/>
      </c>
      <c r="BK567" t="str">
        <f>IF([151]Sheet1!A499&lt;&gt;"",[151]Sheet1!A499,"")</f>
        <v/>
      </c>
      <c r="BL567" t="str">
        <f>IF([152]Sheet1!A499&lt;&gt;"",[152]Sheet1!A499,"")</f>
        <v/>
      </c>
      <c r="BM567" t="str">
        <f>IF([153]Sheet1!A499&lt;&gt;"",[153]Sheet1!A499,"")</f>
        <v/>
      </c>
      <c r="BN567" t="str">
        <f>IF([154]Sheet1!A499&lt;&gt;"",[154]Sheet1!A499,"")</f>
        <v/>
      </c>
      <c r="BO567" t="str">
        <f>IF([155]Sheet1!A499&lt;&gt;"",[155]Sheet1!A499,"")</f>
        <v/>
      </c>
      <c r="BP567" t="str">
        <f>IF([156]Sheet1!A499&lt;&gt;"",[156]Sheet1!A499,"")</f>
        <v/>
      </c>
      <c r="BQ567" t="str">
        <f>IF([157]Sheet1!A499&lt;&gt;"",[157]Sheet1!A499,"")</f>
        <v/>
      </c>
      <c r="BR567" t="str">
        <f>IF([158]Sheet1!A499&lt;&gt;"",[158]Sheet1!A499,"")</f>
        <v/>
      </c>
      <c r="BS567" t="str">
        <f>IF([159]Sheet1!A499&lt;&gt;"",[159]Sheet1!A499,"")</f>
        <v/>
      </c>
      <c r="BT567" t="str">
        <f>IF([160]Sheet1!A499&lt;&gt;"",[160]Sheet1!A499,"")</f>
        <v/>
      </c>
      <c r="BU567" t="str">
        <f>IF([161]Sheet1!A499&lt;&gt;"",[161]Sheet1!A499,"")</f>
        <v/>
      </c>
      <c r="BV567" t="str">
        <f>IF([162]Sheet1!A499&lt;&gt;"",[162]Sheet1!A499,"")</f>
        <v/>
      </c>
      <c r="BW567" t="str">
        <f>IF([163]Sheet1!A499&lt;&gt;"",[163]Sheet1!A499,"")</f>
        <v/>
      </c>
      <c r="BX567" t="str">
        <f>IF([164]Sheet1!A499&lt;&gt;"",[164]Sheet1!A499,"")</f>
        <v/>
      </c>
      <c r="BY567" t="str">
        <f>IF([165]Sheet1!A499&lt;&gt;"",[165]Sheet1!A499,"")</f>
        <v/>
      </c>
      <c r="BZ567" t="str">
        <f>IF([166]Sheet1!A499&lt;&gt;"",[166]Sheet1!A499,"")</f>
        <v/>
      </c>
      <c r="CA567" t="str">
        <f>IF([167]Sheet1!A499&lt;&gt;"",[167]Sheet1!A499,"")</f>
        <v/>
      </c>
      <c r="CB567" t="str">
        <f>IF([168]Sheet1!A499&lt;&gt;"",[168]Sheet1!A499,"")</f>
        <v/>
      </c>
      <c r="CC567" t="str">
        <f>IF([169]Sheet1!A499&lt;&gt;"",[169]Sheet1!A499,"")</f>
        <v/>
      </c>
      <c r="CD567" t="str">
        <f>IF([170]Sheet1!A499&lt;&gt;"",[170]Sheet1!A499,"")</f>
        <v/>
      </c>
      <c r="CE567" t="str">
        <f>IF([171]Sheet1!A499&lt;&gt;"",[171]Sheet1!A499,"")</f>
        <v/>
      </c>
      <c r="CF567" t="str">
        <f>IF([172]Sheet1!A499&lt;&gt;"",[172]Sheet1!A499,"")</f>
        <v/>
      </c>
      <c r="CG567" t="str">
        <f>IF([173]Sheet1!A499&lt;&gt;"",[173]Sheet1!A499,"")</f>
        <v/>
      </c>
      <c r="CH567" t="str">
        <f>IF([174]Sheet1!A499&lt;&gt;"",[174]Sheet1!A499,"")</f>
        <v/>
      </c>
      <c r="CI567" t="str">
        <f>IF([175]Sheet1!A499&lt;&gt;"",[175]Sheet1!A499,"")</f>
        <v/>
      </c>
      <c r="CJ567" t="str">
        <f>IF([176]Sheet1!A499&lt;&gt;"",[176]Sheet1!A499,"")</f>
        <v/>
      </c>
      <c r="CK567" t="str">
        <f>IF([177]Sheet1!A499&lt;&gt;"",[177]Sheet1!A499,"")</f>
        <v/>
      </c>
      <c r="CL567" t="str">
        <f>IF([178]Sheet1!A499&lt;&gt;"",[178]Sheet1!A499,"")</f>
        <v/>
      </c>
    </row>
    <row r="568" spans="2:90">
      <c r="B568" t="str">
        <f>IF([90]Sheet1!A500&lt;&gt;"",[90]Sheet1!A500,"")</f>
        <v/>
      </c>
      <c r="C568" t="str">
        <f>IF([91]Sheet1!A500&lt;&gt;"",[91]Sheet1!A500,"")</f>
        <v/>
      </c>
      <c r="D568" t="str">
        <f>IF([92]Sheet1!A500&lt;&gt;"",[92]Sheet1!A500,"")</f>
        <v/>
      </c>
      <c r="E568" t="str">
        <f>IF([93]Sheet1!A500&lt;&gt;"",[93]Sheet1!A500,"")</f>
        <v/>
      </c>
      <c r="F568" t="str">
        <f>IF([94]Sheet1!A500&lt;&gt;"",[94]Sheet1!A500,"")</f>
        <v/>
      </c>
      <c r="G568" t="str">
        <f>IF([95]Sheet1!A500&lt;&gt;"",[95]Sheet1!A500,"")</f>
        <v/>
      </c>
      <c r="H568" t="str">
        <f>IF([96]Sheet1!A500&lt;&gt;"",[96]Sheet1!A500,"")</f>
        <v/>
      </c>
      <c r="I568" t="str">
        <f>IF([97]Sheet1!A500&lt;&gt;"",[97]Sheet1!A500,"")</f>
        <v/>
      </c>
      <c r="J568" t="str">
        <f>IF([98]Sheet1!A500&lt;&gt;"",[98]Sheet1!A500,"")</f>
        <v/>
      </c>
      <c r="K568" t="str">
        <f>IF([99]Sheet1!A500&lt;&gt;"",[99]Sheet1!A500,"")</f>
        <v/>
      </c>
      <c r="L568" t="str">
        <f>IF([100]Sheet1!A500&lt;&gt;"",[100]Sheet1!A500,"")</f>
        <v/>
      </c>
      <c r="M568" t="str">
        <f>IF([101]Sheet1!A500&lt;&gt;"",[101]Sheet1!A500,"")</f>
        <v/>
      </c>
      <c r="N568" t="str">
        <f>IF([102]Sheet1!A500&lt;&gt;"",[102]Sheet1!A500,"")</f>
        <v/>
      </c>
      <c r="O568" t="str">
        <f>IF([103]Sheet1!A500&lt;&gt;"",[103]Sheet1!A500,"")</f>
        <v/>
      </c>
      <c r="P568" t="str">
        <f>IF([104]Sheet1!A500&lt;&gt;"",[104]Sheet1!A500,"")</f>
        <v/>
      </c>
      <c r="Q568" t="str">
        <f>IF([105]Sheet1!A500&lt;&gt;"",[105]Sheet1!A500,"")</f>
        <v/>
      </c>
      <c r="R568" t="str">
        <f>IF([106]Sheet1!A500&lt;&gt;"",[106]Sheet1!A500,"")</f>
        <v/>
      </c>
      <c r="S568" t="str">
        <f>IF([107]Sheet1!A500&lt;&gt;"",[107]Sheet1!A500,"")</f>
        <v/>
      </c>
      <c r="T568" t="str">
        <f>IF([108]Sheet1!A500&lt;&gt;"",[108]Sheet1!A500,"")</f>
        <v/>
      </c>
      <c r="U568" t="str">
        <f>IF([109]Sheet1!A500&lt;&gt;"",[109]Sheet1!A500,"")</f>
        <v/>
      </c>
      <c r="V568" t="str">
        <f>IF([110]Sheet1!A500&lt;&gt;"",[110]Sheet1!A500,"")</f>
        <v/>
      </c>
      <c r="W568" t="str">
        <f>IF([111]Sheet1!A500&lt;&gt;"",[111]Sheet1!A500,"")</f>
        <v/>
      </c>
      <c r="X568" t="str">
        <f>IF([112]Sheet1!A500&lt;&gt;"",[112]Sheet1!A500,"")</f>
        <v/>
      </c>
      <c r="Y568" t="str">
        <f>IF([113]Sheet1!A500&lt;&gt;"",[113]Sheet1!A500,"")</f>
        <v/>
      </c>
      <c r="Z568" t="str">
        <f>IF([114]Sheet1!A500&lt;&gt;"",[114]Sheet1!A500,"")</f>
        <v/>
      </c>
      <c r="AA568" t="str">
        <f>IF([115]Sheet1!A500&lt;&gt;"",[115]Sheet1!A500,"")</f>
        <v/>
      </c>
      <c r="AB568" t="str">
        <f>IF([116]Sheet1!A500&lt;&gt;"",[116]Sheet1!A500,"")</f>
        <v/>
      </c>
      <c r="AC568" t="str">
        <f>IF([117]Sheet1!A500&lt;&gt;"",[117]Sheet1!A500,"")</f>
        <v/>
      </c>
      <c r="AD568" t="str">
        <f>IF([118]Sheet1!A500&lt;&gt;"",[118]Sheet1!A500,"")</f>
        <v/>
      </c>
      <c r="AE568" t="str">
        <f>IF([119]Sheet1!A500&lt;&gt;"",[119]Sheet1!A500,"")</f>
        <v/>
      </c>
      <c r="AF568" t="str">
        <f>IF([120]Sheet1!A500&lt;&gt;"",[120]Sheet1!A500,"")</f>
        <v/>
      </c>
      <c r="AG568" t="str">
        <f>IF([121]Sheet1!A500&lt;&gt;"",[121]Sheet1!A500,"")</f>
        <v/>
      </c>
      <c r="AH568" t="str">
        <f>IF([122]Sheet1!A500&lt;&gt;"",[122]Sheet1!A500,"")</f>
        <v/>
      </c>
      <c r="AI568" t="str">
        <f>IF([123]Sheet1!A500&lt;&gt;"",[123]Sheet1!A500,"")</f>
        <v/>
      </c>
      <c r="AJ568" t="str">
        <f>IF([124]Sheet1!A500&lt;&gt;"",[124]Sheet1!A500,"")</f>
        <v/>
      </c>
      <c r="AK568" t="str">
        <f>IF([125]Sheet1!A500&lt;&gt;"",[125]Sheet1!A500,"")</f>
        <v/>
      </c>
      <c r="AL568" t="str">
        <f>IF([126]Sheet1!A500&lt;&gt;"",[126]Sheet1!A500,"")</f>
        <v/>
      </c>
      <c r="AM568" t="str">
        <f>IF([127]Sheet1!A500&lt;&gt;"",[127]Sheet1!A500,"")</f>
        <v/>
      </c>
      <c r="AN568" t="str">
        <f>IF([128]Sheet1!A500&lt;&gt;"",[128]Sheet1!A500,"")</f>
        <v/>
      </c>
      <c r="AO568" t="str">
        <f>IF([129]Sheet1!A500&lt;&gt;"",[129]Sheet1!A500,"")</f>
        <v/>
      </c>
      <c r="AP568" t="str">
        <f>IF([130]Sheet1!A500&lt;&gt;"",[130]Sheet1!A500,"")</f>
        <v/>
      </c>
      <c r="AQ568" t="str">
        <f>IF([131]Sheet1!A500&lt;&gt;"",[131]Sheet1!A500,"")</f>
        <v/>
      </c>
      <c r="AR568" t="str">
        <f>IF([132]Sheet1!A500&lt;&gt;"",[132]Sheet1!A500,"")</f>
        <v/>
      </c>
      <c r="AS568" t="str">
        <f>IF([133]Sheet1!A500&lt;&gt;"",[133]Sheet1!A500,"")</f>
        <v/>
      </c>
      <c r="AT568" t="str">
        <f>IF([134]Sheet1!A500&lt;&gt;"",[134]Sheet1!A500,"")</f>
        <v/>
      </c>
      <c r="AU568" t="str">
        <f>IF([135]Sheet1!A500&lt;&gt;"",[135]Sheet1!A500,"")</f>
        <v/>
      </c>
      <c r="AV568" t="str">
        <f>IF([136]Sheet1!A500&lt;&gt;"",[136]Sheet1!A500,"")</f>
        <v/>
      </c>
      <c r="AW568" t="str">
        <f>IF([137]Sheet1!A500&lt;&gt;"",[137]Sheet1!A500,"")</f>
        <v/>
      </c>
      <c r="AX568" t="str">
        <f>IF([138]Sheet1!A500&lt;&gt;"",[138]Sheet1!A500,"")</f>
        <v/>
      </c>
      <c r="AY568" t="str">
        <f>IF([139]Sheet1!A500&lt;&gt;"",[139]Sheet1!A500,"")</f>
        <v/>
      </c>
      <c r="AZ568" t="str">
        <f>IF([140]Sheet1!A500&lt;&gt;"",[140]Sheet1!A500,"")</f>
        <v/>
      </c>
      <c r="BA568" t="str">
        <f>IF([141]Sheet1!A500&lt;&gt;"",[141]Sheet1!A500,"")</f>
        <v/>
      </c>
      <c r="BB568" t="str">
        <f>IF([142]Sheet1!A500&lt;&gt;"",[142]Sheet1!A500,"")</f>
        <v/>
      </c>
      <c r="BC568" t="str">
        <f>IF([143]Sheet1!A500&lt;&gt;"",[143]Sheet1!A500,"")</f>
        <v/>
      </c>
      <c r="BD568" t="str">
        <f>IF([144]Sheet1!A500&lt;&gt;"",[144]Sheet1!A500,"")</f>
        <v/>
      </c>
      <c r="BE568" t="str">
        <f>IF([145]Sheet1!A500&lt;&gt;"",[145]Sheet1!A500,"")</f>
        <v/>
      </c>
      <c r="BF568" t="str">
        <f>IF([146]Sheet1!A500&lt;&gt;"",[146]Sheet1!A500,"")</f>
        <v/>
      </c>
      <c r="BG568" t="str">
        <f>IF([147]Sheet1!A500&lt;&gt;"",[147]Sheet1!A500,"")</f>
        <v/>
      </c>
      <c r="BH568" t="str">
        <f>IF([148]Sheet1!A500&lt;&gt;"",[148]Sheet1!A500,"")</f>
        <v/>
      </c>
      <c r="BI568" t="str">
        <f>IF([149]Sheet1!A500&lt;&gt;"",[149]Sheet1!A500,"")</f>
        <v/>
      </c>
      <c r="BJ568" t="str">
        <f>IF([150]Sheet1!A500&lt;&gt;"",[150]Sheet1!A500,"")</f>
        <v/>
      </c>
      <c r="BK568" t="str">
        <f>IF([151]Sheet1!A500&lt;&gt;"",[151]Sheet1!A500,"")</f>
        <v/>
      </c>
      <c r="BL568" t="str">
        <f>IF([152]Sheet1!A500&lt;&gt;"",[152]Sheet1!A500,"")</f>
        <v/>
      </c>
      <c r="BM568" t="str">
        <f>IF([153]Sheet1!A500&lt;&gt;"",[153]Sheet1!A500,"")</f>
        <v/>
      </c>
      <c r="BN568" t="str">
        <f>IF([154]Sheet1!A500&lt;&gt;"",[154]Sheet1!A500,"")</f>
        <v/>
      </c>
      <c r="BO568" t="str">
        <f>IF([155]Sheet1!A500&lt;&gt;"",[155]Sheet1!A500,"")</f>
        <v/>
      </c>
      <c r="BP568" t="str">
        <f>IF([156]Sheet1!A500&lt;&gt;"",[156]Sheet1!A500,"")</f>
        <v/>
      </c>
      <c r="BQ568" t="str">
        <f>IF([157]Sheet1!A500&lt;&gt;"",[157]Sheet1!A500,"")</f>
        <v/>
      </c>
      <c r="BR568" t="str">
        <f>IF([158]Sheet1!A500&lt;&gt;"",[158]Sheet1!A500,"")</f>
        <v/>
      </c>
      <c r="BS568" t="str">
        <f>IF([159]Sheet1!A500&lt;&gt;"",[159]Sheet1!A500,"")</f>
        <v/>
      </c>
      <c r="BT568" t="str">
        <f>IF([160]Sheet1!A500&lt;&gt;"",[160]Sheet1!A500,"")</f>
        <v/>
      </c>
      <c r="BU568" t="str">
        <f>IF([161]Sheet1!A500&lt;&gt;"",[161]Sheet1!A500,"")</f>
        <v/>
      </c>
      <c r="BV568" t="str">
        <f>IF([162]Sheet1!A500&lt;&gt;"",[162]Sheet1!A500,"")</f>
        <v/>
      </c>
      <c r="BW568" t="str">
        <f>IF([163]Sheet1!A500&lt;&gt;"",[163]Sheet1!A500,"")</f>
        <v/>
      </c>
      <c r="BX568" t="str">
        <f>IF([164]Sheet1!A500&lt;&gt;"",[164]Sheet1!A500,"")</f>
        <v/>
      </c>
      <c r="BY568" t="str">
        <f>IF([165]Sheet1!A500&lt;&gt;"",[165]Sheet1!A500,"")</f>
        <v/>
      </c>
      <c r="BZ568" t="str">
        <f>IF([166]Sheet1!A500&lt;&gt;"",[166]Sheet1!A500,"")</f>
        <v/>
      </c>
      <c r="CA568" t="str">
        <f>IF([167]Sheet1!A500&lt;&gt;"",[167]Sheet1!A500,"")</f>
        <v/>
      </c>
      <c r="CB568" t="str">
        <f>IF([168]Sheet1!A500&lt;&gt;"",[168]Sheet1!A500,"")</f>
        <v/>
      </c>
      <c r="CC568" t="str">
        <f>IF([169]Sheet1!A500&lt;&gt;"",[169]Sheet1!A500,"")</f>
        <v/>
      </c>
      <c r="CD568" t="str">
        <f>IF([170]Sheet1!A500&lt;&gt;"",[170]Sheet1!A500,"")</f>
        <v/>
      </c>
      <c r="CE568" t="str">
        <f>IF([171]Sheet1!A500&lt;&gt;"",[171]Sheet1!A500,"")</f>
        <v/>
      </c>
      <c r="CF568" t="str">
        <f>IF([172]Sheet1!A500&lt;&gt;"",[172]Sheet1!A500,"")</f>
        <v/>
      </c>
      <c r="CG568" t="str">
        <f>IF([173]Sheet1!A500&lt;&gt;"",[173]Sheet1!A500,"")</f>
        <v/>
      </c>
      <c r="CH568" t="str">
        <f>IF([174]Sheet1!A500&lt;&gt;"",[174]Sheet1!A500,"")</f>
        <v/>
      </c>
      <c r="CI568" t="str">
        <f>IF([175]Sheet1!A500&lt;&gt;"",[175]Sheet1!A500,"")</f>
        <v/>
      </c>
      <c r="CJ568" t="str">
        <f>IF([176]Sheet1!A500&lt;&gt;"",[176]Sheet1!A500,"")</f>
        <v/>
      </c>
      <c r="CK568" t="str">
        <f>IF([177]Sheet1!A500&lt;&gt;"",[177]Sheet1!A500,"")</f>
        <v/>
      </c>
      <c r="CL568" t="str">
        <f>IF([178]Sheet1!A500&lt;&gt;"",[178]Sheet1!A500,"")</f>
        <v/>
      </c>
    </row>
    <row r="572" spans="2:90">
      <c r="B572">
        <f>IF([179]Sheet1!A2&lt;&gt;"",[179]Sheet1!A2,"")</f>
        <v>34</v>
      </c>
      <c r="C572">
        <f>IF([180]Sheet1!A2&lt;&gt;"",[180]Sheet1!A2,"")</f>
        <v>280</v>
      </c>
      <c r="D572">
        <f>IF([181]Sheet1!A2&lt;&gt;"",[181]Sheet1!A2,"")</f>
        <v>162</v>
      </c>
      <c r="E572">
        <f>IF([182]Sheet1!A2&lt;&gt;"",[182]Sheet1!A2,"")</f>
        <v>108</v>
      </c>
      <c r="F572">
        <f>IF([183]Sheet1!A2&lt;&gt;"",[183]Sheet1!A2,"")</f>
        <v>43</v>
      </c>
      <c r="G572">
        <f>IF([184]Sheet1!A2&lt;&gt;"",[184]Sheet1!A2,"")</f>
        <v>602</v>
      </c>
      <c r="H572">
        <f>IF([185]Sheet1!A2&lt;&gt;"",[185]Sheet1!A2,"")</f>
        <v>146</v>
      </c>
      <c r="I572">
        <f>IF([186]Sheet1!A2&lt;&gt;"",[186]Sheet1!A2,"")</f>
        <v>215</v>
      </c>
      <c r="J572">
        <f>IF([187]Sheet1!A2&lt;&gt;"",[187]Sheet1!A2,"")</f>
        <v>269</v>
      </c>
      <c r="K572">
        <f>IF([188]Sheet1!A2&lt;&gt;"",[188]Sheet1!A2,"")</f>
        <v>304</v>
      </c>
      <c r="L572">
        <f>IF([189]Sheet1!A2&lt;&gt;"",[189]Sheet1!A2,"")</f>
        <v>559</v>
      </c>
      <c r="M572">
        <f>IF([190]Sheet1!A2&lt;&gt;"",[190]Sheet1!A2,"")</f>
        <v>3</v>
      </c>
      <c r="N572">
        <f>IF([191]Sheet1!A2&lt;&gt;"",[191]Sheet1!A2,"")</f>
        <v>299</v>
      </c>
      <c r="O572">
        <f>IF([192]Sheet1!A2&lt;&gt;"",[192]Sheet1!A2,"")</f>
        <v>94</v>
      </c>
      <c r="P572">
        <f>IF([193]Sheet1!A2&lt;&gt;"",[193]Sheet1!A2,"")</f>
        <v>622</v>
      </c>
      <c r="Q572">
        <f>IF([194]Sheet1!A2&lt;&gt;"",[194]Sheet1!A2,"")</f>
        <v>268</v>
      </c>
      <c r="R572">
        <f>IF([195]Sheet1!A2&lt;&gt;"",[195]Sheet1!A2,"")</f>
        <v>71</v>
      </c>
      <c r="S572">
        <f>IF([196]Sheet1!A2&lt;&gt;"",[196]Sheet1!A2,"")</f>
        <v>40</v>
      </c>
      <c r="T572">
        <f>IF([197]Sheet1!A2&lt;&gt;"",[197]Sheet1!A2,"")</f>
        <v>208</v>
      </c>
      <c r="U572">
        <f>IF([198]Sheet1!A2&lt;&gt;"",[198]Sheet1!A2,"")</f>
        <v>480</v>
      </c>
      <c r="V572">
        <f>IF([199]Sheet1!A2&lt;&gt;"",[199]Sheet1!A2,"")</f>
        <v>415</v>
      </c>
      <c r="W572">
        <f>IF([200]Sheet1!A2&lt;&gt;"",[200]Sheet1!A2,"")</f>
        <v>328</v>
      </c>
      <c r="X572">
        <f>IF([201]Sheet1!A2&lt;&gt;"",[201]Sheet1!A2,"")</f>
        <v>496</v>
      </c>
      <c r="Y572">
        <f>IF([202]Sheet1!A2&lt;&gt;"",[202]Sheet1!A2,"")</f>
        <v>147</v>
      </c>
      <c r="Z572">
        <f>IF([203]Sheet1!A2&lt;&gt;"",[203]Sheet1!A2,"")</f>
        <v>32</v>
      </c>
      <c r="AA572">
        <f>IF([204]Sheet1!A2&lt;&gt;"",[204]Sheet1!A2,"")</f>
        <v>340</v>
      </c>
      <c r="AB572">
        <f>IF([205]Sheet1!A2&lt;&gt;"",[205]Sheet1!A2,"")</f>
        <v>280</v>
      </c>
      <c r="AC572">
        <f>IF([206]Sheet1!A2&lt;&gt;"",[206]Sheet1!A2,"")</f>
        <v>21</v>
      </c>
      <c r="AD572">
        <f>IF([207]Sheet1!A2&lt;&gt;"",[207]Sheet1!A2,"")</f>
        <v>402</v>
      </c>
      <c r="AE572">
        <f>IF([208]Sheet1!A2&lt;&gt;"",[208]Sheet1!A2,"")</f>
        <v>201</v>
      </c>
      <c r="AF572">
        <f>IF([209]Sheet1!A2&lt;&gt;"",[209]Sheet1!A2,"")</f>
        <v>457</v>
      </c>
      <c r="AG572">
        <f>IF([210]Sheet1!A2&lt;&gt;"",[210]Sheet1!A2,"")</f>
        <v>399</v>
      </c>
      <c r="AH572">
        <f>IF([211]Sheet1!A2&lt;&gt;"",[211]Sheet1!A2,"")</f>
        <v>89</v>
      </c>
      <c r="AI572">
        <f>IF([212]Sheet1!A2&lt;&gt;"",[212]Sheet1!A2,"")</f>
        <v>140</v>
      </c>
      <c r="AJ572">
        <f>IF([213]Sheet1!A2&lt;&gt;"",[213]Sheet1!A2,"")</f>
        <v>447</v>
      </c>
      <c r="AK572">
        <f>IF([214]Sheet1!A2&lt;&gt;"",[214]Sheet1!A2,"")</f>
        <v>132</v>
      </c>
      <c r="AL572">
        <f>IF([215]Sheet1!A2&lt;&gt;"",[215]Sheet1!A2,"")</f>
        <v>137</v>
      </c>
      <c r="AM572">
        <f>IF([216]Sheet1!A2&lt;&gt;"",[216]Sheet1!A2,"")</f>
        <v>357</v>
      </c>
      <c r="AN572">
        <f>IF([217]Sheet1!A2&lt;&gt;"",[217]Sheet1!A2,"")</f>
        <v>56</v>
      </c>
      <c r="AO572">
        <f>IF([218]Sheet1!A2&lt;&gt;"",[218]Sheet1!A2,"")</f>
        <v>278</v>
      </c>
      <c r="AP572">
        <v>634</v>
      </c>
      <c r="AQ572">
        <f>IF([220]Sheet1!A2&lt;&gt;"",[220]Sheet1!A2,"")</f>
        <v>664</v>
      </c>
      <c r="AR572">
        <f>IF([221]Sheet1!A2&lt;&gt;"",[221]Sheet1!A2,"")</f>
        <v>603</v>
      </c>
      <c r="AS572">
        <f>IF([222]Sheet1!A2&lt;&gt;"",[222]Sheet1!A2,"")</f>
        <v>607</v>
      </c>
      <c r="AT572">
        <f>IF([223]Sheet1!A2&lt;&gt;"",[223]Sheet1!A2,"")</f>
        <v>20</v>
      </c>
      <c r="AU572">
        <f>IF([224]Sheet1!A2&lt;&gt;"",[224]Sheet1!A2,"")</f>
        <v>271</v>
      </c>
      <c r="AV572">
        <f>IF([225]Sheet1!A2&lt;&gt;"",[225]Sheet1!A2,"")</f>
        <v>151</v>
      </c>
      <c r="AW572">
        <f>IF([226]Sheet1!A2&lt;&gt;"",[226]Sheet1!A2,"")</f>
        <v>612</v>
      </c>
      <c r="AX572">
        <f>IF([227]Sheet1!A2&lt;&gt;"",[227]Sheet1!A2,"")</f>
        <v>204</v>
      </c>
      <c r="AY572">
        <f>IF([228]Sheet1!A2&lt;&gt;"",[228]Sheet1!A2,"")</f>
        <v>261</v>
      </c>
      <c r="AZ572">
        <f>IF([229]Sheet1!A2&lt;&gt;"",[229]Sheet1!A2,"")</f>
        <v>564</v>
      </c>
      <c r="BA572">
        <f>IF([230]Sheet1!A2&lt;&gt;"",[230]Sheet1!A2,"")</f>
        <v>126</v>
      </c>
      <c r="BB572">
        <f>IF([231]Sheet1!A2&lt;&gt;"",[231]Sheet1!A2,"")</f>
        <v>66</v>
      </c>
      <c r="BC572">
        <f>IF([232]Sheet1!A2&lt;&gt;"",[232]Sheet1!A2,"")</f>
        <v>324</v>
      </c>
      <c r="BD572">
        <f>IF([233]Sheet1!A2&lt;&gt;"",[233]Sheet1!A2,"")</f>
        <v>391</v>
      </c>
      <c r="BE572">
        <f>IF([234]Sheet1!A2&lt;&gt;"",[234]Sheet1!A2,"")</f>
        <v>59</v>
      </c>
      <c r="BF572">
        <f>IF([235]Sheet1!A2&lt;&gt;"",[235]Sheet1!A2,"")</f>
        <v>617</v>
      </c>
      <c r="BG572">
        <f>IF([236]Sheet1!A2&lt;&gt;"",[236]Sheet1!A2,"")</f>
        <v>149</v>
      </c>
      <c r="BH572">
        <f>IF([237]Sheet1!A2&lt;&gt;"",[237]Sheet1!A2,"")</f>
        <v>342</v>
      </c>
      <c r="BI572">
        <f>IF([238]Sheet1!A2&lt;&gt;"",[238]Sheet1!A2,"")</f>
        <v>597</v>
      </c>
      <c r="BJ572">
        <f>IF([239]Sheet1!A2&lt;&gt;"",[239]Sheet1!A2,"")</f>
        <v>76</v>
      </c>
      <c r="BK572">
        <f>IF([240]Sheet1!A2&lt;&gt;"",[240]Sheet1!A2,"")</f>
        <v>40</v>
      </c>
      <c r="BL572">
        <f>IF([241]Sheet1!A2&lt;&gt;"",[241]Sheet1!A2,"")</f>
        <v>383</v>
      </c>
      <c r="BM572">
        <f>IF([242]Sheet1!A2&lt;&gt;"",[242]Sheet1!A2,"")</f>
        <v>2</v>
      </c>
      <c r="BN572">
        <f>IF([243]Sheet1!A2&lt;&gt;"",[243]Sheet1!A2,"")</f>
        <v>44</v>
      </c>
      <c r="BO572">
        <f>IF([244]Sheet1!A2&lt;&gt;"",[244]Sheet1!A2,"")</f>
        <v>39</v>
      </c>
      <c r="BP572">
        <f>IF([245]Sheet1!A2&lt;&gt;"",[245]Sheet1!A2,"")</f>
        <v>465</v>
      </c>
      <c r="BQ572">
        <f>IF([246]Sheet1!A2&lt;&gt;"",[246]Sheet1!A2,"")</f>
        <v>336</v>
      </c>
      <c r="BR572">
        <f>IF([247]Sheet1!A2&lt;&gt;"",[247]Sheet1!A2,"")</f>
        <v>568</v>
      </c>
      <c r="BS572">
        <f>IF([248]Sheet1!A2&lt;&gt;"",[248]Sheet1!A2,"")</f>
        <v>309</v>
      </c>
      <c r="BT572">
        <f>IF([249]Sheet1!A2&lt;&gt;"",[249]Sheet1!A2,"")</f>
        <v>348</v>
      </c>
      <c r="BU572">
        <f>IF([250]Sheet1!A2&lt;&gt;"",[250]Sheet1!A2,"")</f>
        <v>237</v>
      </c>
      <c r="BV572">
        <f>IF([251]Sheet1!A2&lt;&gt;"",[251]Sheet1!A2,"")</f>
        <v>621</v>
      </c>
      <c r="BW572">
        <f>IF([252]Sheet1!A2&lt;&gt;"",[252]Sheet1!A2,"")</f>
        <v>277</v>
      </c>
      <c r="BX572">
        <f>IF([253]Sheet1!A2&lt;&gt;"",[253]Sheet1!A2,"")</f>
        <v>386</v>
      </c>
      <c r="BY572">
        <f>IF([254]Sheet1!A2&lt;&gt;"",[254]Sheet1!A2,"")</f>
        <v>451</v>
      </c>
      <c r="BZ572">
        <f>IF([255]Sheet1!A2&lt;&gt;"",[255]Sheet1!A2,"")</f>
        <v>559</v>
      </c>
      <c r="CA572">
        <f>IF([256]Sheet1!A2&lt;&gt;"",[256]Sheet1!A2,"")</f>
        <v>247</v>
      </c>
      <c r="CB572">
        <f>IF([257]Sheet1!A2&lt;&gt;"",[257]Sheet1!A2,"")</f>
        <v>315</v>
      </c>
      <c r="CC572">
        <f>IF([258]Sheet1!A2&lt;&gt;"",[258]Sheet1!A2,"")</f>
        <v>147</v>
      </c>
      <c r="CD572">
        <f>IF([259]Sheet1!A2&lt;&gt;"",[259]Sheet1!A2,"")</f>
        <v>365</v>
      </c>
      <c r="CE572">
        <f>IF([260]Sheet1!A2&lt;&gt;"",[260]Sheet1!A2,"")</f>
        <v>409</v>
      </c>
      <c r="CF572">
        <f>IF([261]Sheet1!A2&lt;&gt;"",[261]Sheet1!A2,"")</f>
        <v>580</v>
      </c>
      <c r="CG572">
        <f>IF([262]Sheet1!A2&lt;&gt;"",[262]Sheet1!A2,"")</f>
        <v>601</v>
      </c>
      <c r="CH572">
        <f>IF([263]Sheet1!A2&lt;&gt;"",[263]Sheet1!A2,"")</f>
        <v>393</v>
      </c>
      <c r="CI572">
        <f>IF([264]Sheet1!A2&lt;&gt;"",[264]Sheet1!A2,"")</f>
        <v>437</v>
      </c>
      <c r="CJ572">
        <f>IF([265]Sheet1!A2&lt;&gt;"",[265]Sheet1!A2,"")</f>
        <v>252</v>
      </c>
      <c r="CK572">
        <f>IF([266]Sheet1!A2&lt;&gt;"",[266]Sheet1!A2,"")</f>
        <v>563</v>
      </c>
      <c r="CL572">
        <f>IF([267]Sheet1!A2&lt;&gt;"",[267]Sheet1!A2,"")</f>
        <v>279</v>
      </c>
    </row>
    <row r="573" spans="2:90">
      <c r="B573">
        <f>IF([179]Sheet1!A3&lt;&gt;"",[179]Sheet1!A3,"")</f>
        <v>135</v>
      </c>
      <c r="C573">
        <f>IF([180]Sheet1!A3&lt;&gt;"",[180]Sheet1!A3,"")</f>
        <v>8</v>
      </c>
      <c r="D573">
        <f>IF([181]Sheet1!A3&lt;&gt;"",[181]Sheet1!A3,"")</f>
        <v>80</v>
      </c>
      <c r="E573">
        <f>IF([182]Sheet1!A3&lt;&gt;"",[182]Sheet1!A3,"")</f>
        <v>296</v>
      </c>
      <c r="F573">
        <f>IF([183]Sheet1!A3&lt;&gt;"",[183]Sheet1!A3,"")</f>
        <v>219</v>
      </c>
      <c r="G573">
        <f>IF([184]Sheet1!A3&lt;&gt;"",[184]Sheet1!A3,"")</f>
        <v>152</v>
      </c>
      <c r="H573">
        <f>IF([185]Sheet1!A3&lt;&gt;"",[185]Sheet1!A3,"")</f>
        <v>258</v>
      </c>
      <c r="I573">
        <f>IF([186]Sheet1!A3&lt;&gt;"",[186]Sheet1!A3,"")</f>
        <v>660</v>
      </c>
      <c r="J573">
        <f>IF([187]Sheet1!A3&lt;&gt;"",[187]Sheet1!A3,"")</f>
        <v>102</v>
      </c>
      <c r="K573">
        <f>IF([188]Sheet1!A3&lt;&gt;"",[188]Sheet1!A3,"")</f>
        <v>569</v>
      </c>
      <c r="L573">
        <f>IF([189]Sheet1!A3&lt;&gt;"",[189]Sheet1!A3,"")</f>
        <v>570</v>
      </c>
      <c r="M573">
        <f>IF([190]Sheet1!A3&lt;&gt;"",[190]Sheet1!A3,"")</f>
        <v>382</v>
      </c>
      <c r="N573">
        <f>IF([191]Sheet1!A3&lt;&gt;"",[191]Sheet1!A3,"")</f>
        <v>560</v>
      </c>
      <c r="O573">
        <f>IF([192]Sheet1!A3&lt;&gt;"",[192]Sheet1!A3,"")</f>
        <v>375</v>
      </c>
      <c r="P573">
        <f>IF([193]Sheet1!A3&lt;&gt;"",[193]Sheet1!A3,"")</f>
        <v>640</v>
      </c>
      <c r="Q573">
        <f>IF([194]Sheet1!A3&lt;&gt;"",[194]Sheet1!A3,"")</f>
        <v>226</v>
      </c>
      <c r="R573">
        <f>IF([195]Sheet1!A3&lt;&gt;"",[195]Sheet1!A3,"")</f>
        <v>301</v>
      </c>
      <c r="S573">
        <f>IF([196]Sheet1!A3&lt;&gt;"",[196]Sheet1!A3,"")</f>
        <v>361</v>
      </c>
      <c r="T573">
        <f>IF([197]Sheet1!A3&lt;&gt;"",[197]Sheet1!A3,"")</f>
        <v>125</v>
      </c>
      <c r="U573">
        <f>IF([198]Sheet1!A3&lt;&gt;"",[198]Sheet1!A3,"")</f>
        <v>285</v>
      </c>
      <c r="V573">
        <f>IF([199]Sheet1!A3&lt;&gt;"",[199]Sheet1!A3,"")</f>
        <v>77</v>
      </c>
      <c r="W573">
        <f>IF([200]Sheet1!A3&lt;&gt;"",[200]Sheet1!A3,"")</f>
        <v>262</v>
      </c>
      <c r="X573">
        <f>IF([201]Sheet1!A3&lt;&gt;"",[201]Sheet1!A3,"")</f>
        <v>415</v>
      </c>
      <c r="Y573">
        <f>IF([202]Sheet1!A3&lt;&gt;"",[202]Sheet1!A3,"")</f>
        <v>428</v>
      </c>
      <c r="Z573">
        <f>IF([203]Sheet1!A3&lt;&gt;"",[203]Sheet1!A3,"")</f>
        <v>220</v>
      </c>
      <c r="AA573">
        <f>IF([204]Sheet1!A3&lt;&gt;"",[204]Sheet1!A3,"")</f>
        <v>286</v>
      </c>
      <c r="AB573">
        <f>IF([205]Sheet1!A3&lt;&gt;"",[205]Sheet1!A3,"")</f>
        <v>204</v>
      </c>
      <c r="AC573">
        <f>IF([206]Sheet1!A3&lt;&gt;"",[206]Sheet1!A3,"")</f>
        <v>167</v>
      </c>
      <c r="AD573">
        <f>IF([207]Sheet1!A3&lt;&gt;"",[207]Sheet1!A3,"")</f>
        <v>479</v>
      </c>
      <c r="AE573">
        <f>IF([208]Sheet1!A3&lt;&gt;"",[208]Sheet1!A3,"")</f>
        <v>544</v>
      </c>
      <c r="AF573">
        <f>IF([209]Sheet1!A3&lt;&gt;"",[209]Sheet1!A3,"")</f>
        <v>46</v>
      </c>
      <c r="AG573">
        <f>IF([210]Sheet1!A3&lt;&gt;"",[210]Sheet1!A3,"")</f>
        <v>311</v>
      </c>
      <c r="AH573">
        <f>IF([211]Sheet1!A3&lt;&gt;"",[211]Sheet1!A3,"")</f>
        <v>532</v>
      </c>
      <c r="AI573">
        <f>IF([212]Sheet1!A3&lt;&gt;"",[212]Sheet1!A3,"")</f>
        <v>24</v>
      </c>
      <c r="AJ573">
        <f>IF([213]Sheet1!A3&lt;&gt;"",[213]Sheet1!A3,"")</f>
        <v>150</v>
      </c>
      <c r="AK573">
        <f>IF([214]Sheet1!A3&lt;&gt;"",[214]Sheet1!A3,"")</f>
        <v>283</v>
      </c>
      <c r="AL573">
        <f>IF([215]Sheet1!A3&lt;&gt;"",[215]Sheet1!A3,"")</f>
        <v>455</v>
      </c>
      <c r="AM573">
        <f>IF([216]Sheet1!A3&lt;&gt;"",[216]Sheet1!A3,"")</f>
        <v>21</v>
      </c>
      <c r="AN573">
        <f>IF([217]Sheet1!A3&lt;&gt;"",[217]Sheet1!A3,"")</f>
        <v>424</v>
      </c>
      <c r="AO573">
        <f>IF([218]Sheet1!A3&lt;&gt;"",[218]Sheet1!A3,"")</f>
        <v>366</v>
      </c>
      <c r="AP573">
        <v>615</v>
      </c>
      <c r="AQ573">
        <f>IF([220]Sheet1!A3&lt;&gt;"",[220]Sheet1!A3,"")</f>
        <v>260</v>
      </c>
      <c r="AR573">
        <f>IF([221]Sheet1!A3&lt;&gt;"",[221]Sheet1!A3,"")</f>
        <v>402</v>
      </c>
      <c r="AS573">
        <f>IF([222]Sheet1!A3&lt;&gt;"",[222]Sheet1!A3,"")</f>
        <v>102</v>
      </c>
      <c r="AT573">
        <f>IF([223]Sheet1!A3&lt;&gt;"",[223]Sheet1!A3,"")</f>
        <v>566</v>
      </c>
      <c r="AU573">
        <f>IF([224]Sheet1!A3&lt;&gt;"",[224]Sheet1!A3,"")</f>
        <v>199</v>
      </c>
      <c r="AV573">
        <f>IF([225]Sheet1!A3&lt;&gt;"",[225]Sheet1!A3,"")</f>
        <v>333</v>
      </c>
      <c r="AW573">
        <f>IF([226]Sheet1!A3&lt;&gt;"",[226]Sheet1!A3,"")</f>
        <v>137</v>
      </c>
      <c r="AX573">
        <f>IF([227]Sheet1!A3&lt;&gt;"",[227]Sheet1!A3,"")</f>
        <v>73</v>
      </c>
      <c r="AY573">
        <f>IF([228]Sheet1!A3&lt;&gt;"",[228]Sheet1!A3,"")</f>
        <v>262</v>
      </c>
      <c r="AZ573">
        <f>IF([229]Sheet1!A3&lt;&gt;"",[229]Sheet1!A3,"")</f>
        <v>579</v>
      </c>
      <c r="BA573">
        <f>IF([230]Sheet1!A3&lt;&gt;"",[230]Sheet1!A3,"")</f>
        <v>92</v>
      </c>
      <c r="BB573">
        <f>IF([231]Sheet1!A3&lt;&gt;"",[231]Sheet1!A3,"")</f>
        <v>581</v>
      </c>
      <c r="BC573">
        <f>IF([232]Sheet1!A3&lt;&gt;"",[232]Sheet1!A3,"")</f>
        <v>174</v>
      </c>
      <c r="BD573">
        <f>IF([233]Sheet1!A3&lt;&gt;"",[233]Sheet1!A3,"")</f>
        <v>635</v>
      </c>
      <c r="BE573">
        <f>IF([234]Sheet1!A3&lt;&gt;"",[234]Sheet1!A3,"")</f>
        <v>244</v>
      </c>
      <c r="BF573">
        <f>IF([235]Sheet1!A3&lt;&gt;"",[235]Sheet1!A3,"")</f>
        <v>551</v>
      </c>
      <c r="BG573">
        <f>IF([236]Sheet1!A3&lt;&gt;"",[236]Sheet1!A3,"")</f>
        <v>204</v>
      </c>
      <c r="BH573">
        <f>IF([237]Sheet1!A3&lt;&gt;"",[237]Sheet1!A3,"")</f>
        <v>80</v>
      </c>
      <c r="BI573">
        <f>IF([238]Sheet1!A3&lt;&gt;"",[238]Sheet1!A3,"")</f>
        <v>559</v>
      </c>
      <c r="BJ573">
        <f>IF([239]Sheet1!A3&lt;&gt;"",[239]Sheet1!A3,"")</f>
        <v>57</v>
      </c>
      <c r="BK573">
        <f>IF([240]Sheet1!A3&lt;&gt;"",[240]Sheet1!A3,"")</f>
        <v>641</v>
      </c>
      <c r="BL573">
        <f>IF([241]Sheet1!A3&lt;&gt;"",[241]Sheet1!A3,"")</f>
        <v>380</v>
      </c>
      <c r="BM573">
        <f>IF([242]Sheet1!A3&lt;&gt;"",[242]Sheet1!A3,"")</f>
        <v>355</v>
      </c>
      <c r="BN573">
        <f>IF([243]Sheet1!A3&lt;&gt;"",[243]Sheet1!A3,"")</f>
        <v>397</v>
      </c>
      <c r="BO573">
        <f>IF([244]Sheet1!A3&lt;&gt;"",[244]Sheet1!A3,"")</f>
        <v>347</v>
      </c>
      <c r="BP573">
        <f>IF([245]Sheet1!A3&lt;&gt;"",[245]Sheet1!A3,"")</f>
        <v>357</v>
      </c>
      <c r="BQ573">
        <f>IF([246]Sheet1!A3&lt;&gt;"",[246]Sheet1!A3,"")</f>
        <v>268</v>
      </c>
      <c r="BR573">
        <f>IF([247]Sheet1!A3&lt;&gt;"",[247]Sheet1!A3,"")</f>
        <v>488</v>
      </c>
      <c r="BS573">
        <f>IF([248]Sheet1!A3&lt;&gt;"",[248]Sheet1!A3,"")</f>
        <v>652</v>
      </c>
      <c r="BT573">
        <f>IF([249]Sheet1!A3&lt;&gt;"",[249]Sheet1!A3,"")</f>
        <v>225</v>
      </c>
      <c r="BU573">
        <f>IF([250]Sheet1!A3&lt;&gt;"",[250]Sheet1!A3,"")</f>
        <v>297</v>
      </c>
      <c r="BV573">
        <f>IF([251]Sheet1!A3&lt;&gt;"",[251]Sheet1!A3,"")</f>
        <v>135</v>
      </c>
      <c r="BW573">
        <f>IF([252]Sheet1!A3&lt;&gt;"",[252]Sheet1!A3,"")</f>
        <v>301</v>
      </c>
      <c r="BX573">
        <f>IF([253]Sheet1!A3&lt;&gt;"",[253]Sheet1!A3,"")</f>
        <v>593</v>
      </c>
      <c r="BY573">
        <f>IF([254]Sheet1!A3&lt;&gt;"",[254]Sheet1!A3,"")</f>
        <v>60</v>
      </c>
      <c r="BZ573">
        <f>IF([255]Sheet1!A3&lt;&gt;"",[255]Sheet1!A3,"")</f>
        <v>138</v>
      </c>
      <c r="CA573">
        <f>IF([256]Sheet1!A3&lt;&gt;"",[256]Sheet1!A3,"")</f>
        <v>595</v>
      </c>
      <c r="CB573">
        <f>IF([257]Sheet1!A3&lt;&gt;"",[257]Sheet1!A3,"")</f>
        <v>289</v>
      </c>
      <c r="CC573">
        <f>IF([258]Sheet1!A3&lt;&gt;"",[258]Sheet1!A3,"")</f>
        <v>204</v>
      </c>
      <c r="CD573">
        <f>IF([259]Sheet1!A3&lt;&gt;"",[259]Sheet1!A3,"")</f>
        <v>148</v>
      </c>
      <c r="CE573">
        <f>IF([260]Sheet1!A3&lt;&gt;"",[260]Sheet1!A3,"")</f>
        <v>584</v>
      </c>
      <c r="CF573">
        <f>IF([261]Sheet1!A3&lt;&gt;"",[261]Sheet1!A3,"")</f>
        <v>574</v>
      </c>
      <c r="CG573">
        <f>IF([262]Sheet1!A3&lt;&gt;"",[262]Sheet1!A3,"")</f>
        <v>493</v>
      </c>
      <c r="CH573">
        <f>IF([263]Sheet1!A3&lt;&gt;"",[263]Sheet1!A3,"")</f>
        <v>0</v>
      </c>
      <c r="CI573">
        <f>IF([264]Sheet1!A3&lt;&gt;"",[264]Sheet1!A3,"")</f>
        <v>145</v>
      </c>
      <c r="CJ573">
        <f>IF([265]Sheet1!A3&lt;&gt;"",[265]Sheet1!A3,"")</f>
        <v>63</v>
      </c>
      <c r="CK573">
        <f>IF([266]Sheet1!A3&lt;&gt;"",[266]Sheet1!A3,"")</f>
        <v>135</v>
      </c>
      <c r="CL573">
        <f>IF([267]Sheet1!A3&lt;&gt;"",[267]Sheet1!A3,"")</f>
        <v>217</v>
      </c>
    </row>
    <row r="574" spans="2:90">
      <c r="B574">
        <f>IF([179]Sheet1!A4&lt;&gt;"",[179]Sheet1!A4,"")</f>
        <v>90</v>
      </c>
      <c r="C574">
        <f>IF([180]Sheet1!A4&lt;&gt;"",[180]Sheet1!A4,"")</f>
        <v>268</v>
      </c>
      <c r="D574">
        <f>IF([181]Sheet1!A4&lt;&gt;"",[181]Sheet1!A4,"")</f>
        <v>221</v>
      </c>
      <c r="E574">
        <f>IF([182]Sheet1!A4&lt;&gt;"",[182]Sheet1!A4,"")</f>
        <v>50</v>
      </c>
      <c r="F574">
        <f>IF([183]Sheet1!A4&lt;&gt;"",[183]Sheet1!A4,"")</f>
        <v>401</v>
      </c>
      <c r="G574">
        <f>IF([184]Sheet1!A4&lt;&gt;"",[184]Sheet1!A4,"")</f>
        <v>338</v>
      </c>
      <c r="H574">
        <f>IF([185]Sheet1!A4&lt;&gt;"",[185]Sheet1!A4,"")</f>
        <v>297</v>
      </c>
      <c r="I574">
        <f>IF([186]Sheet1!A4&lt;&gt;"",[186]Sheet1!A4,"")</f>
        <v>169</v>
      </c>
      <c r="J574">
        <f>IF([187]Sheet1!A4&lt;&gt;"",[187]Sheet1!A4,"")</f>
        <v>577</v>
      </c>
      <c r="K574">
        <f>IF([188]Sheet1!A4&lt;&gt;"",[188]Sheet1!A4,"")</f>
        <v>287</v>
      </c>
      <c r="L574">
        <f>IF([189]Sheet1!A4&lt;&gt;"",[189]Sheet1!A4,"")</f>
        <v>95</v>
      </c>
      <c r="M574">
        <f>IF([190]Sheet1!A4&lt;&gt;"",[190]Sheet1!A4,"")</f>
        <v>602</v>
      </c>
      <c r="N574">
        <f>IF([191]Sheet1!A4&lt;&gt;"",[191]Sheet1!A4,"")</f>
        <v>322</v>
      </c>
      <c r="O574">
        <f>IF([192]Sheet1!A4&lt;&gt;"",[192]Sheet1!A4,"")</f>
        <v>632</v>
      </c>
      <c r="P574">
        <f>IF([193]Sheet1!A4&lt;&gt;"",[193]Sheet1!A4,"")</f>
        <v>648</v>
      </c>
      <c r="Q574">
        <f>IF([194]Sheet1!A4&lt;&gt;"",[194]Sheet1!A4,"")</f>
        <v>596</v>
      </c>
      <c r="R574">
        <f>IF([195]Sheet1!A4&lt;&gt;"",[195]Sheet1!A4,"")</f>
        <v>602</v>
      </c>
      <c r="S574">
        <f>IF([196]Sheet1!A4&lt;&gt;"",[196]Sheet1!A4,"")</f>
        <v>225</v>
      </c>
      <c r="T574">
        <f>IF([197]Sheet1!A4&lt;&gt;"",[197]Sheet1!A4,"")</f>
        <v>327</v>
      </c>
      <c r="U574">
        <f>IF([198]Sheet1!A4&lt;&gt;"",[198]Sheet1!A4,"")</f>
        <v>222</v>
      </c>
      <c r="V574">
        <f>IF([199]Sheet1!A4&lt;&gt;"",[199]Sheet1!A4,"")</f>
        <v>359</v>
      </c>
      <c r="W574">
        <f>IF([200]Sheet1!A4&lt;&gt;"",[200]Sheet1!A4,"")</f>
        <v>384</v>
      </c>
      <c r="X574">
        <f>IF([201]Sheet1!A4&lt;&gt;"",[201]Sheet1!A4,"")</f>
        <v>464</v>
      </c>
      <c r="Y574">
        <f>IF([202]Sheet1!A4&lt;&gt;"",[202]Sheet1!A4,"")</f>
        <v>227</v>
      </c>
      <c r="Z574">
        <f>IF([203]Sheet1!A4&lt;&gt;"",[203]Sheet1!A4,"")</f>
        <v>510</v>
      </c>
      <c r="AA574">
        <f>IF([204]Sheet1!A4&lt;&gt;"",[204]Sheet1!A4,"")</f>
        <v>347</v>
      </c>
      <c r="AB574">
        <f>IF([205]Sheet1!A4&lt;&gt;"",[205]Sheet1!A4,"")</f>
        <v>197</v>
      </c>
      <c r="AC574">
        <f>IF([206]Sheet1!A4&lt;&gt;"",[206]Sheet1!A4,"")</f>
        <v>5</v>
      </c>
      <c r="AD574">
        <f>IF([207]Sheet1!A4&lt;&gt;"",[207]Sheet1!A4,"")</f>
        <v>475</v>
      </c>
      <c r="AE574">
        <f>IF([208]Sheet1!A4&lt;&gt;"",[208]Sheet1!A4,"")</f>
        <v>514</v>
      </c>
      <c r="AF574">
        <f>IF([209]Sheet1!A4&lt;&gt;"",[209]Sheet1!A4,"")</f>
        <v>530</v>
      </c>
      <c r="AG574">
        <f>IF([210]Sheet1!A4&lt;&gt;"",[210]Sheet1!A4,"")</f>
        <v>304</v>
      </c>
      <c r="AH574">
        <f>IF([211]Sheet1!A4&lt;&gt;"",[211]Sheet1!A4,"")</f>
        <v>464</v>
      </c>
      <c r="AI574">
        <f>IF([212]Sheet1!A4&lt;&gt;"",[212]Sheet1!A4,"")</f>
        <v>500</v>
      </c>
      <c r="AJ574">
        <f>IF([213]Sheet1!A4&lt;&gt;"",[213]Sheet1!A4,"")</f>
        <v>334</v>
      </c>
      <c r="AK574">
        <f>IF([214]Sheet1!A4&lt;&gt;"",[214]Sheet1!A4,"")</f>
        <v>28</v>
      </c>
      <c r="AL574">
        <f>IF([215]Sheet1!A4&lt;&gt;"",[215]Sheet1!A4,"")</f>
        <v>202</v>
      </c>
      <c r="AM574">
        <f>IF([216]Sheet1!A4&lt;&gt;"",[216]Sheet1!A4,"")</f>
        <v>129</v>
      </c>
      <c r="AN574">
        <f>IF([217]Sheet1!A4&lt;&gt;"",[217]Sheet1!A4,"")</f>
        <v>126</v>
      </c>
      <c r="AO574">
        <f>IF([218]Sheet1!A4&lt;&gt;"",[218]Sheet1!A4,"")</f>
        <v>239</v>
      </c>
      <c r="AP574">
        <v>599</v>
      </c>
      <c r="AQ574">
        <f>IF([220]Sheet1!A4&lt;&gt;"",[220]Sheet1!A4,"")</f>
        <v>212</v>
      </c>
      <c r="AR574">
        <f>IF([221]Sheet1!A4&lt;&gt;"",[221]Sheet1!A4,"")</f>
        <v>654</v>
      </c>
      <c r="AS574">
        <f>IF([222]Sheet1!A4&lt;&gt;"",[222]Sheet1!A4,"")</f>
        <v>649</v>
      </c>
      <c r="AT574">
        <f>IF([223]Sheet1!A4&lt;&gt;"",[223]Sheet1!A4,"")</f>
        <v>599</v>
      </c>
      <c r="AU574">
        <f>IF([224]Sheet1!A4&lt;&gt;"",[224]Sheet1!A4,"")</f>
        <v>302</v>
      </c>
      <c r="AV574">
        <f>IF([225]Sheet1!A4&lt;&gt;"",[225]Sheet1!A4,"")</f>
        <v>397</v>
      </c>
      <c r="AW574">
        <f>IF([226]Sheet1!A4&lt;&gt;"",[226]Sheet1!A4,"")</f>
        <v>191</v>
      </c>
      <c r="AX574">
        <f>IF([227]Sheet1!A4&lt;&gt;"",[227]Sheet1!A4,"")</f>
        <v>627</v>
      </c>
      <c r="AY574">
        <f>IF([228]Sheet1!A4&lt;&gt;"",[228]Sheet1!A4,"")</f>
        <v>341</v>
      </c>
      <c r="AZ574">
        <f>IF([229]Sheet1!A4&lt;&gt;"",[229]Sheet1!A4,"")</f>
        <v>92</v>
      </c>
      <c r="BA574">
        <f>IF([230]Sheet1!A4&lt;&gt;"",[230]Sheet1!A4,"")</f>
        <v>308</v>
      </c>
      <c r="BB574">
        <f>IF([231]Sheet1!A4&lt;&gt;"",[231]Sheet1!A4,"")</f>
        <v>226</v>
      </c>
      <c r="BC574">
        <f>IF([232]Sheet1!A4&lt;&gt;"",[232]Sheet1!A4,"")</f>
        <v>148</v>
      </c>
      <c r="BD574">
        <f>IF([233]Sheet1!A4&lt;&gt;"",[233]Sheet1!A4,"")</f>
        <v>15</v>
      </c>
      <c r="BE574">
        <f>IF([234]Sheet1!A4&lt;&gt;"",[234]Sheet1!A4,"")</f>
        <v>304</v>
      </c>
      <c r="BF574">
        <f>IF([235]Sheet1!A4&lt;&gt;"",[235]Sheet1!A4,"")</f>
        <v>220</v>
      </c>
      <c r="BG574">
        <f>IF([236]Sheet1!A4&lt;&gt;"",[236]Sheet1!A4,"")</f>
        <v>638</v>
      </c>
      <c r="BH574">
        <f>IF([237]Sheet1!A4&lt;&gt;"",[237]Sheet1!A4,"")</f>
        <v>149</v>
      </c>
      <c r="BI574">
        <f>IF([238]Sheet1!A4&lt;&gt;"",[238]Sheet1!A4,"")</f>
        <v>100</v>
      </c>
      <c r="BJ574">
        <f>IF([239]Sheet1!A4&lt;&gt;"",[239]Sheet1!A4,"")</f>
        <v>645</v>
      </c>
      <c r="BK574">
        <f>IF([240]Sheet1!A4&lt;&gt;"",[240]Sheet1!A4,"")</f>
        <v>168</v>
      </c>
      <c r="BL574">
        <f>IF([241]Sheet1!A4&lt;&gt;"",[241]Sheet1!A4,"")</f>
        <v>201</v>
      </c>
      <c r="BM574">
        <f>IF([242]Sheet1!A4&lt;&gt;"",[242]Sheet1!A4,"")</f>
        <v>253</v>
      </c>
      <c r="BN574">
        <f>IF([243]Sheet1!A4&lt;&gt;"",[243]Sheet1!A4,"")</f>
        <v>341</v>
      </c>
      <c r="BO574">
        <f>IF([244]Sheet1!A4&lt;&gt;"",[244]Sheet1!A4,"")</f>
        <v>68</v>
      </c>
      <c r="BP574">
        <f>IF([245]Sheet1!A4&lt;&gt;"",[245]Sheet1!A4,"")</f>
        <v>660</v>
      </c>
      <c r="BQ574">
        <f>IF([246]Sheet1!A4&lt;&gt;"",[246]Sheet1!A4,"")</f>
        <v>182</v>
      </c>
      <c r="BR574">
        <f>IF([247]Sheet1!A4&lt;&gt;"",[247]Sheet1!A4,"")</f>
        <v>584</v>
      </c>
      <c r="BS574">
        <f>IF([248]Sheet1!A4&lt;&gt;"",[248]Sheet1!A4,"")</f>
        <v>556</v>
      </c>
      <c r="BT574">
        <f>IF([249]Sheet1!A4&lt;&gt;"",[249]Sheet1!A4,"")</f>
        <v>62</v>
      </c>
      <c r="BU574">
        <f>IF([250]Sheet1!A4&lt;&gt;"",[250]Sheet1!A4,"")</f>
        <v>530</v>
      </c>
      <c r="BV574">
        <f>IF([251]Sheet1!A4&lt;&gt;"",[251]Sheet1!A4,"")</f>
        <v>606</v>
      </c>
      <c r="BW574">
        <f>IF([252]Sheet1!A4&lt;&gt;"",[252]Sheet1!A4,"")</f>
        <v>203</v>
      </c>
      <c r="BX574">
        <f>IF([253]Sheet1!A4&lt;&gt;"",[253]Sheet1!A4,"")</f>
        <v>582</v>
      </c>
      <c r="BY574">
        <f>IF([254]Sheet1!A4&lt;&gt;"",[254]Sheet1!A4,"")</f>
        <v>148</v>
      </c>
      <c r="BZ574">
        <f>IF([255]Sheet1!A4&lt;&gt;"",[255]Sheet1!A4,"")</f>
        <v>224</v>
      </c>
      <c r="CA574">
        <f>IF([256]Sheet1!A4&lt;&gt;"",[256]Sheet1!A4,"")</f>
        <v>74</v>
      </c>
      <c r="CB574">
        <f>IF([257]Sheet1!A4&lt;&gt;"",[257]Sheet1!A4,"")</f>
        <v>296</v>
      </c>
      <c r="CC574">
        <f>IF([258]Sheet1!A4&lt;&gt;"",[258]Sheet1!A4,"")</f>
        <v>313</v>
      </c>
      <c r="CD574">
        <f>IF([259]Sheet1!A4&lt;&gt;"",[259]Sheet1!A4,"")</f>
        <v>134</v>
      </c>
      <c r="CE574">
        <f>IF([260]Sheet1!A4&lt;&gt;"",[260]Sheet1!A4,"")</f>
        <v>411</v>
      </c>
      <c r="CF574">
        <f>IF([261]Sheet1!A4&lt;&gt;"",[261]Sheet1!A4,"")</f>
        <v>55</v>
      </c>
      <c r="CG574">
        <f>IF([262]Sheet1!A4&lt;&gt;"",[262]Sheet1!A4,"")</f>
        <v>297</v>
      </c>
      <c r="CH574">
        <f>IF([263]Sheet1!A4&lt;&gt;"",[263]Sheet1!A4,"")</f>
        <v>505</v>
      </c>
      <c r="CI574">
        <f>IF([264]Sheet1!A4&lt;&gt;"",[264]Sheet1!A4,"")</f>
        <v>379</v>
      </c>
      <c r="CJ574">
        <f>IF([265]Sheet1!A4&lt;&gt;"",[265]Sheet1!A4,"")</f>
        <v>238</v>
      </c>
      <c r="CK574">
        <f>IF([266]Sheet1!A4&lt;&gt;"",[266]Sheet1!A4,"")</f>
        <v>335</v>
      </c>
      <c r="CL574">
        <f>IF([267]Sheet1!A4&lt;&gt;"",[267]Sheet1!A4,"")</f>
        <v>74</v>
      </c>
    </row>
    <row r="575" spans="2:90">
      <c r="B575">
        <f>IF([179]Sheet1!A5&lt;&gt;"",[179]Sheet1!A5,"")</f>
        <v>114</v>
      </c>
      <c r="C575">
        <f>IF([180]Sheet1!A5&lt;&gt;"",[180]Sheet1!A5,"")</f>
        <v>84</v>
      </c>
      <c r="D575">
        <f>IF([181]Sheet1!A5&lt;&gt;"",[181]Sheet1!A5,"")</f>
        <v>384</v>
      </c>
      <c r="E575">
        <f>IF([182]Sheet1!A5&lt;&gt;"",[182]Sheet1!A5,"")</f>
        <v>155</v>
      </c>
      <c r="F575">
        <f>IF([183]Sheet1!A5&lt;&gt;"",[183]Sheet1!A5,"")</f>
        <v>198</v>
      </c>
      <c r="G575">
        <f>IF([184]Sheet1!A5&lt;&gt;"",[184]Sheet1!A5,"")</f>
        <v>657</v>
      </c>
      <c r="H575">
        <f>IF([185]Sheet1!A5&lt;&gt;"",[185]Sheet1!A5,"")</f>
        <v>594</v>
      </c>
      <c r="I575">
        <f>IF([186]Sheet1!A5&lt;&gt;"",[186]Sheet1!A5,"")</f>
        <v>236</v>
      </c>
      <c r="J575">
        <f>IF([187]Sheet1!A5&lt;&gt;"",[187]Sheet1!A5,"")</f>
        <v>187</v>
      </c>
      <c r="K575">
        <f>IF([188]Sheet1!A5&lt;&gt;"",[188]Sheet1!A5,"")</f>
        <v>340</v>
      </c>
      <c r="L575">
        <f>IF([189]Sheet1!A5&lt;&gt;"",[189]Sheet1!A5,"")</f>
        <v>574</v>
      </c>
      <c r="M575">
        <f>IF([190]Sheet1!A5&lt;&gt;"",[190]Sheet1!A5,"")</f>
        <v>562</v>
      </c>
      <c r="N575">
        <f>IF([191]Sheet1!A5&lt;&gt;"",[191]Sheet1!A5,"")</f>
        <v>133</v>
      </c>
      <c r="O575">
        <f>IF([192]Sheet1!A5&lt;&gt;"",[192]Sheet1!A5,"")</f>
        <v>655</v>
      </c>
      <c r="P575">
        <f>IF([193]Sheet1!A5&lt;&gt;"",[193]Sheet1!A5,"")</f>
        <v>313</v>
      </c>
      <c r="Q575">
        <f>IF([194]Sheet1!A5&lt;&gt;"",[194]Sheet1!A5,"")</f>
        <v>261</v>
      </c>
      <c r="R575">
        <f>IF([195]Sheet1!A5&lt;&gt;"",[195]Sheet1!A5,"")</f>
        <v>44</v>
      </c>
      <c r="S575">
        <f>IF([196]Sheet1!A5&lt;&gt;"",[196]Sheet1!A5,"")</f>
        <v>123</v>
      </c>
      <c r="T575">
        <f>IF([197]Sheet1!A5&lt;&gt;"",[197]Sheet1!A5,"")</f>
        <v>331</v>
      </c>
      <c r="U575">
        <f>IF([198]Sheet1!A5&lt;&gt;"",[198]Sheet1!A5,"")</f>
        <v>191</v>
      </c>
      <c r="V575">
        <f>IF([199]Sheet1!A5&lt;&gt;"",[199]Sheet1!A5,"")</f>
        <v>41</v>
      </c>
      <c r="W575">
        <f>IF([200]Sheet1!A5&lt;&gt;"",[200]Sheet1!A5,"")</f>
        <v>12</v>
      </c>
      <c r="X575">
        <f>IF([201]Sheet1!A5&lt;&gt;"",[201]Sheet1!A5,"")</f>
        <v>340</v>
      </c>
      <c r="Y575">
        <f>IF([202]Sheet1!A5&lt;&gt;"",[202]Sheet1!A5,"")</f>
        <v>26</v>
      </c>
      <c r="Z575">
        <f>IF([203]Sheet1!A5&lt;&gt;"",[203]Sheet1!A5,"")</f>
        <v>156</v>
      </c>
      <c r="AA575">
        <f>IF([204]Sheet1!A5&lt;&gt;"",[204]Sheet1!A5,"")</f>
        <v>110</v>
      </c>
      <c r="AB575">
        <f>IF([205]Sheet1!A5&lt;&gt;"",[205]Sheet1!A5,"")</f>
        <v>383</v>
      </c>
      <c r="AC575">
        <f>IF([206]Sheet1!A5&lt;&gt;"",[206]Sheet1!A5,"")</f>
        <v>522</v>
      </c>
      <c r="AD575">
        <f>IF([207]Sheet1!A5&lt;&gt;"",[207]Sheet1!A5,"")</f>
        <v>439</v>
      </c>
      <c r="AE575">
        <f>IF([208]Sheet1!A5&lt;&gt;"",[208]Sheet1!A5,"")</f>
        <v>235</v>
      </c>
      <c r="AF575">
        <f>IF([209]Sheet1!A5&lt;&gt;"",[209]Sheet1!A5,"")</f>
        <v>400</v>
      </c>
      <c r="AG575">
        <f>IF([210]Sheet1!A5&lt;&gt;"",[210]Sheet1!A5,"")</f>
        <v>329</v>
      </c>
      <c r="AH575">
        <f>IF([211]Sheet1!A5&lt;&gt;"",[211]Sheet1!A5,"")</f>
        <v>294</v>
      </c>
      <c r="AI575">
        <f>IF([212]Sheet1!A5&lt;&gt;"",[212]Sheet1!A5,"")</f>
        <v>151</v>
      </c>
      <c r="AJ575">
        <f>IF([213]Sheet1!A5&lt;&gt;"",[213]Sheet1!A5,"")</f>
        <v>81</v>
      </c>
      <c r="AK575">
        <f>IF([214]Sheet1!A5&lt;&gt;"",[214]Sheet1!A5,"")</f>
        <v>165</v>
      </c>
      <c r="AL575">
        <f>IF([215]Sheet1!A5&lt;&gt;"",[215]Sheet1!A5,"")</f>
        <v>526</v>
      </c>
      <c r="AM575">
        <f>IF([216]Sheet1!A5&lt;&gt;"",[216]Sheet1!A5,"")</f>
        <v>177</v>
      </c>
      <c r="AN575">
        <f>IF([217]Sheet1!A5&lt;&gt;"",[217]Sheet1!A5,"")</f>
        <v>460</v>
      </c>
      <c r="AO575">
        <f>IF([218]Sheet1!A5&lt;&gt;"",[218]Sheet1!A5,"")</f>
        <v>588</v>
      </c>
      <c r="AP575">
        <v>109</v>
      </c>
      <c r="AQ575">
        <f>IF([220]Sheet1!A5&lt;&gt;"",[220]Sheet1!A5,"")</f>
        <v>568</v>
      </c>
      <c r="AR575">
        <f>IF([221]Sheet1!A5&lt;&gt;"",[221]Sheet1!A5,"")</f>
        <v>8</v>
      </c>
      <c r="AS575">
        <f>IF([222]Sheet1!A5&lt;&gt;"",[222]Sheet1!A5,"")</f>
        <v>128</v>
      </c>
      <c r="AT575">
        <f>IF([223]Sheet1!A5&lt;&gt;"",[223]Sheet1!A5,"")</f>
        <v>43</v>
      </c>
      <c r="AU575">
        <f>IF([224]Sheet1!A5&lt;&gt;"",[224]Sheet1!A5,"")</f>
        <v>181</v>
      </c>
      <c r="AV575">
        <f>IF([225]Sheet1!A5&lt;&gt;"",[225]Sheet1!A5,"")</f>
        <v>313</v>
      </c>
      <c r="AW575">
        <f>IF([226]Sheet1!A5&lt;&gt;"",[226]Sheet1!A5,"")</f>
        <v>93</v>
      </c>
      <c r="AX575">
        <f>IF([227]Sheet1!A5&lt;&gt;"",[227]Sheet1!A5,"")</f>
        <v>50</v>
      </c>
      <c r="AY575">
        <f>IF([228]Sheet1!A5&lt;&gt;"",[228]Sheet1!A5,"")</f>
        <v>59</v>
      </c>
      <c r="AZ575">
        <f>IF([229]Sheet1!A5&lt;&gt;"",[229]Sheet1!A5,"")</f>
        <v>612</v>
      </c>
      <c r="BA575">
        <f>IF([230]Sheet1!A5&lt;&gt;"",[230]Sheet1!A5,"")</f>
        <v>85</v>
      </c>
      <c r="BB575">
        <f>IF([231]Sheet1!A5&lt;&gt;"",[231]Sheet1!A5,"")</f>
        <v>20</v>
      </c>
      <c r="BC575">
        <f>IF([232]Sheet1!A5&lt;&gt;"",[232]Sheet1!A5,"")</f>
        <v>572</v>
      </c>
      <c r="BD575">
        <f>IF([233]Sheet1!A5&lt;&gt;"",[233]Sheet1!A5,"")</f>
        <v>118</v>
      </c>
      <c r="BE575">
        <f>IF([234]Sheet1!A5&lt;&gt;"",[234]Sheet1!A5,"")</f>
        <v>113</v>
      </c>
      <c r="BF575">
        <f>IF([235]Sheet1!A5&lt;&gt;"",[235]Sheet1!A5,"")</f>
        <v>586</v>
      </c>
      <c r="BG575">
        <f>IF([236]Sheet1!A5&lt;&gt;"",[236]Sheet1!A5,"")</f>
        <v>79</v>
      </c>
      <c r="BH575">
        <f>IF([237]Sheet1!A5&lt;&gt;"",[237]Sheet1!A5,"")</f>
        <v>111</v>
      </c>
      <c r="BI575">
        <f>IF([238]Sheet1!A5&lt;&gt;"",[238]Sheet1!A5,"")</f>
        <v>549</v>
      </c>
      <c r="BJ575">
        <f>IF([239]Sheet1!A5&lt;&gt;"",[239]Sheet1!A5,"")</f>
        <v>586</v>
      </c>
      <c r="BK575">
        <f>IF([240]Sheet1!A5&lt;&gt;"",[240]Sheet1!A5,"")</f>
        <v>136</v>
      </c>
      <c r="BL575">
        <f>IF([241]Sheet1!A5&lt;&gt;"",[241]Sheet1!A5,"")</f>
        <v>99</v>
      </c>
      <c r="BM575">
        <f>IF([242]Sheet1!A5&lt;&gt;"",[242]Sheet1!A5,"")</f>
        <v>651</v>
      </c>
      <c r="BN575">
        <f>IF([243]Sheet1!A5&lt;&gt;"",[243]Sheet1!A5,"")</f>
        <v>641</v>
      </c>
      <c r="BO575">
        <f>IF([244]Sheet1!A5&lt;&gt;"",[244]Sheet1!A5,"")</f>
        <v>243</v>
      </c>
      <c r="BP575">
        <f>IF([245]Sheet1!A5&lt;&gt;"",[245]Sheet1!A5,"")</f>
        <v>641</v>
      </c>
      <c r="BQ575">
        <f>IF([246]Sheet1!A5&lt;&gt;"",[246]Sheet1!A5,"")</f>
        <v>308</v>
      </c>
      <c r="BR575">
        <f>IF([247]Sheet1!A5&lt;&gt;"",[247]Sheet1!A5,"")</f>
        <v>286</v>
      </c>
      <c r="BS575">
        <f>IF([248]Sheet1!A5&lt;&gt;"",[248]Sheet1!A5,"")</f>
        <v>77</v>
      </c>
      <c r="BT575">
        <f>IF([249]Sheet1!A5&lt;&gt;"",[249]Sheet1!A5,"")</f>
        <v>228</v>
      </c>
      <c r="BU575">
        <f>IF([250]Sheet1!A5&lt;&gt;"",[250]Sheet1!A5,"")</f>
        <v>284</v>
      </c>
      <c r="BV575">
        <f>IF([251]Sheet1!A5&lt;&gt;"",[251]Sheet1!A5,"")</f>
        <v>122</v>
      </c>
      <c r="BW575">
        <f>IF([252]Sheet1!A5&lt;&gt;"",[252]Sheet1!A5,"")</f>
        <v>387</v>
      </c>
      <c r="BX575">
        <f>IF([253]Sheet1!A5&lt;&gt;"",[253]Sheet1!A5,"")</f>
        <v>281</v>
      </c>
      <c r="BY575">
        <f>IF([254]Sheet1!A5&lt;&gt;"",[254]Sheet1!A5,"")</f>
        <v>592</v>
      </c>
      <c r="BZ575">
        <f>IF([255]Sheet1!A5&lt;&gt;"",[255]Sheet1!A5,"")</f>
        <v>445</v>
      </c>
      <c r="CA575">
        <f>IF([256]Sheet1!A5&lt;&gt;"",[256]Sheet1!A5,"")</f>
        <v>355</v>
      </c>
      <c r="CB575">
        <f>IF([257]Sheet1!A5&lt;&gt;"",[257]Sheet1!A5,"")</f>
        <v>656</v>
      </c>
      <c r="CC575">
        <f>IF([258]Sheet1!A5&lt;&gt;"",[258]Sheet1!A5,"")</f>
        <v>155</v>
      </c>
      <c r="CD575">
        <f>IF([259]Sheet1!A5&lt;&gt;"",[259]Sheet1!A5,"")</f>
        <v>617</v>
      </c>
      <c r="CE575">
        <f>IF([260]Sheet1!A5&lt;&gt;"",[260]Sheet1!A5,"")</f>
        <v>338</v>
      </c>
      <c r="CF575">
        <f>IF([261]Sheet1!A5&lt;&gt;"",[261]Sheet1!A5,"")</f>
        <v>227</v>
      </c>
      <c r="CG575">
        <f>IF([262]Sheet1!A5&lt;&gt;"",[262]Sheet1!A5,"")</f>
        <v>28</v>
      </c>
      <c r="CH575">
        <f>IF([263]Sheet1!A5&lt;&gt;"",[263]Sheet1!A5,"")</f>
        <v>42</v>
      </c>
      <c r="CI575">
        <f>IF([264]Sheet1!A5&lt;&gt;"",[264]Sheet1!A5,"")</f>
        <v>110</v>
      </c>
      <c r="CJ575">
        <f>IF([265]Sheet1!A5&lt;&gt;"",[265]Sheet1!A5,"")</f>
        <v>25</v>
      </c>
      <c r="CK575">
        <f>IF([266]Sheet1!A5&lt;&gt;"",[266]Sheet1!A5,"")</f>
        <v>599</v>
      </c>
      <c r="CL575">
        <f>IF([267]Sheet1!A5&lt;&gt;"",[267]Sheet1!A5,"")</f>
        <v>183</v>
      </c>
    </row>
    <row r="576" spans="2:90">
      <c r="B576">
        <f>IF([179]Sheet1!A6&lt;&gt;"",[179]Sheet1!A6,"")</f>
        <v>470</v>
      </c>
      <c r="C576">
        <f>IF([180]Sheet1!A6&lt;&gt;"",[180]Sheet1!A6,"")</f>
        <v>241</v>
      </c>
      <c r="D576">
        <f>IF([181]Sheet1!A6&lt;&gt;"",[181]Sheet1!A6,"")</f>
        <v>318</v>
      </c>
      <c r="E576">
        <f>IF([182]Sheet1!A6&lt;&gt;"",[182]Sheet1!A6,"")</f>
        <v>61</v>
      </c>
      <c r="F576">
        <f>IF([183]Sheet1!A6&lt;&gt;"",[183]Sheet1!A6,"")</f>
        <v>179</v>
      </c>
      <c r="G576">
        <f>IF([184]Sheet1!A6&lt;&gt;"",[184]Sheet1!A6,"")</f>
        <v>341</v>
      </c>
      <c r="H576">
        <f>IF([185]Sheet1!A6&lt;&gt;"",[185]Sheet1!A6,"")</f>
        <v>125</v>
      </c>
      <c r="I576">
        <f>IF([186]Sheet1!A6&lt;&gt;"",[186]Sheet1!A6,"")</f>
        <v>15</v>
      </c>
      <c r="J576">
        <f>IF([187]Sheet1!A6&lt;&gt;"",[187]Sheet1!A6,"")</f>
        <v>208</v>
      </c>
      <c r="K576">
        <f>IF([188]Sheet1!A6&lt;&gt;"",[188]Sheet1!A6,"")</f>
        <v>110</v>
      </c>
      <c r="L576">
        <f>IF([189]Sheet1!A6&lt;&gt;"",[189]Sheet1!A6,"")</f>
        <v>27</v>
      </c>
      <c r="M576">
        <f>IF([190]Sheet1!A6&lt;&gt;"",[190]Sheet1!A6,"")</f>
        <v>322</v>
      </c>
      <c r="N576">
        <f>IF([191]Sheet1!A6&lt;&gt;"",[191]Sheet1!A6,"")</f>
        <v>13</v>
      </c>
      <c r="O576">
        <f>IF([192]Sheet1!A6&lt;&gt;"",[192]Sheet1!A6,"")</f>
        <v>67</v>
      </c>
      <c r="P576">
        <f>IF([193]Sheet1!A6&lt;&gt;"",[193]Sheet1!A6,"")</f>
        <v>642</v>
      </c>
      <c r="Q576">
        <f>IF([194]Sheet1!A6&lt;&gt;"",[194]Sheet1!A6,"")</f>
        <v>282</v>
      </c>
      <c r="R576">
        <f>IF([195]Sheet1!A6&lt;&gt;"",[195]Sheet1!A6,"")</f>
        <v>261</v>
      </c>
      <c r="S576">
        <f>IF([196]Sheet1!A6&lt;&gt;"",[196]Sheet1!A6,"")</f>
        <v>246</v>
      </c>
      <c r="T576">
        <f>IF([197]Sheet1!A6&lt;&gt;"",[197]Sheet1!A6,"")</f>
        <v>30</v>
      </c>
      <c r="U576">
        <f>IF([198]Sheet1!A6&lt;&gt;"",[198]Sheet1!A6,"")</f>
        <v>67</v>
      </c>
      <c r="V576">
        <f>IF([199]Sheet1!A6&lt;&gt;"",[199]Sheet1!A6,"")</f>
        <v>191</v>
      </c>
      <c r="W576">
        <f>IF([200]Sheet1!A6&lt;&gt;"",[200]Sheet1!A6,"")</f>
        <v>126</v>
      </c>
      <c r="X576">
        <f>IF([201]Sheet1!A6&lt;&gt;"",[201]Sheet1!A6,"")</f>
        <v>369</v>
      </c>
      <c r="Y576">
        <f>IF([202]Sheet1!A6&lt;&gt;"",[202]Sheet1!A6,"")</f>
        <v>239</v>
      </c>
      <c r="Z576">
        <f>IF([203]Sheet1!A6&lt;&gt;"",[203]Sheet1!A6,"")</f>
        <v>301</v>
      </c>
      <c r="AA576">
        <f>IF([204]Sheet1!A6&lt;&gt;"",[204]Sheet1!A6,"")</f>
        <v>398</v>
      </c>
      <c r="AB576">
        <f>IF([205]Sheet1!A6&lt;&gt;"",[205]Sheet1!A6,"")</f>
        <v>330</v>
      </c>
      <c r="AC576">
        <f>IF([206]Sheet1!A6&lt;&gt;"",[206]Sheet1!A6,"")</f>
        <v>417</v>
      </c>
      <c r="AD576">
        <f>IF([207]Sheet1!A6&lt;&gt;"",[207]Sheet1!A6,"")</f>
        <v>339</v>
      </c>
      <c r="AE576">
        <f>IF([208]Sheet1!A6&lt;&gt;"",[208]Sheet1!A6,"")</f>
        <v>447</v>
      </c>
      <c r="AF576">
        <f>IF([209]Sheet1!A6&lt;&gt;"",[209]Sheet1!A6,"")</f>
        <v>97</v>
      </c>
      <c r="AG576">
        <f>IF([210]Sheet1!A6&lt;&gt;"",[210]Sheet1!A6,"")</f>
        <v>286</v>
      </c>
      <c r="AH576">
        <f>IF([211]Sheet1!A6&lt;&gt;"",[211]Sheet1!A6,"")</f>
        <v>283</v>
      </c>
      <c r="AI576">
        <f>IF([212]Sheet1!A6&lt;&gt;"",[212]Sheet1!A6,"")</f>
        <v>469</v>
      </c>
      <c r="AJ576">
        <f>IF([213]Sheet1!A6&lt;&gt;"",[213]Sheet1!A6,"")</f>
        <v>403</v>
      </c>
      <c r="AK576">
        <f>IF([214]Sheet1!A6&lt;&gt;"",[214]Sheet1!A6,"")</f>
        <v>310</v>
      </c>
      <c r="AL576">
        <f>IF([215]Sheet1!A6&lt;&gt;"",[215]Sheet1!A6,"")</f>
        <v>347</v>
      </c>
      <c r="AM576">
        <f>IF([216]Sheet1!A6&lt;&gt;"",[216]Sheet1!A6,"")</f>
        <v>206</v>
      </c>
      <c r="AN576">
        <f>IF([217]Sheet1!A6&lt;&gt;"",[217]Sheet1!A6,"")</f>
        <v>321</v>
      </c>
      <c r="AO576">
        <f>IF([218]Sheet1!A6&lt;&gt;"",[218]Sheet1!A6,"")</f>
        <v>655</v>
      </c>
      <c r="AP576">
        <v>102</v>
      </c>
      <c r="AQ576">
        <f>IF([220]Sheet1!A6&lt;&gt;"",[220]Sheet1!A6,"")</f>
        <v>8</v>
      </c>
      <c r="AR576">
        <f>IF([221]Sheet1!A6&lt;&gt;"",[221]Sheet1!A6,"")</f>
        <v>73</v>
      </c>
      <c r="AS576">
        <f>IF([222]Sheet1!A6&lt;&gt;"",[222]Sheet1!A6,"")</f>
        <v>569</v>
      </c>
      <c r="AT576">
        <f>IF([223]Sheet1!A6&lt;&gt;"",[223]Sheet1!A6,"")</f>
        <v>309</v>
      </c>
      <c r="AU576">
        <f>IF([224]Sheet1!A6&lt;&gt;"",[224]Sheet1!A6,"")</f>
        <v>231</v>
      </c>
      <c r="AV576">
        <f>IF([225]Sheet1!A6&lt;&gt;"",[225]Sheet1!A6,"")</f>
        <v>590</v>
      </c>
      <c r="AW576">
        <f>IF([226]Sheet1!A6&lt;&gt;"",[226]Sheet1!A6,"")</f>
        <v>228</v>
      </c>
      <c r="AX576">
        <f>IF([227]Sheet1!A6&lt;&gt;"",[227]Sheet1!A6,"")</f>
        <v>609</v>
      </c>
      <c r="AY576">
        <f>IF([228]Sheet1!A6&lt;&gt;"",[228]Sheet1!A6,"")</f>
        <v>381</v>
      </c>
      <c r="AZ576">
        <f>IF([229]Sheet1!A6&lt;&gt;"",[229]Sheet1!A6,"")</f>
        <v>271</v>
      </c>
      <c r="BA576">
        <f>IF([230]Sheet1!A6&lt;&gt;"",[230]Sheet1!A6,"")</f>
        <v>665</v>
      </c>
      <c r="BB576">
        <f>IF([231]Sheet1!A6&lt;&gt;"",[231]Sheet1!A6,"")</f>
        <v>240</v>
      </c>
      <c r="BC576">
        <f>IF([232]Sheet1!A6&lt;&gt;"",[232]Sheet1!A6,"")</f>
        <v>590</v>
      </c>
      <c r="BD576">
        <f>IF([233]Sheet1!A6&lt;&gt;"",[233]Sheet1!A6,"")</f>
        <v>368</v>
      </c>
      <c r="BE576">
        <f>IF([234]Sheet1!A6&lt;&gt;"",[234]Sheet1!A6,"")</f>
        <v>125</v>
      </c>
      <c r="BF576">
        <f>IF([235]Sheet1!A6&lt;&gt;"",[235]Sheet1!A6,"")</f>
        <v>145</v>
      </c>
      <c r="BG576">
        <f>IF([236]Sheet1!A6&lt;&gt;"",[236]Sheet1!A6,"")</f>
        <v>92</v>
      </c>
      <c r="BH576">
        <f>IF([237]Sheet1!A6&lt;&gt;"",[237]Sheet1!A6,"")</f>
        <v>587</v>
      </c>
      <c r="BI576">
        <f>IF([238]Sheet1!A6&lt;&gt;"",[238]Sheet1!A6,"")</f>
        <v>108</v>
      </c>
      <c r="BJ576">
        <f>IF([239]Sheet1!A6&lt;&gt;"",[239]Sheet1!A6,"")</f>
        <v>400</v>
      </c>
      <c r="BK576">
        <f>IF([240]Sheet1!A6&lt;&gt;"",[240]Sheet1!A6,"")</f>
        <v>0</v>
      </c>
      <c r="BL576">
        <f>IF([241]Sheet1!A6&lt;&gt;"",[241]Sheet1!A6,"")</f>
        <v>263</v>
      </c>
      <c r="BM576">
        <f>IF([242]Sheet1!A6&lt;&gt;"",[242]Sheet1!A6,"")</f>
        <v>345</v>
      </c>
      <c r="BN576">
        <f>IF([243]Sheet1!A6&lt;&gt;"",[243]Sheet1!A6,"")</f>
        <v>286</v>
      </c>
      <c r="BO576">
        <f>IF([244]Sheet1!A6&lt;&gt;"",[244]Sheet1!A6,"")</f>
        <v>103</v>
      </c>
      <c r="BP576">
        <f>IF([245]Sheet1!A6&lt;&gt;"",[245]Sheet1!A6,"")</f>
        <v>631</v>
      </c>
      <c r="BQ576">
        <f>IF([246]Sheet1!A6&lt;&gt;"",[246]Sheet1!A6,"")</f>
        <v>481</v>
      </c>
      <c r="BR576">
        <f>IF([247]Sheet1!A6&lt;&gt;"",[247]Sheet1!A6,"")</f>
        <v>155</v>
      </c>
      <c r="BS576">
        <f>IF([248]Sheet1!A6&lt;&gt;"",[248]Sheet1!A6,"")</f>
        <v>505</v>
      </c>
      <c r="BT576">
        <f>IF([249]Sheet1!A6&lt;&gt;"",[249]Sheet1!A6,"")</f>
        <v>545</v>
      </c>
      <c r="BU576">
        <f>IF([250]Sheet1!A6&lt;&gt;"",[250]Sheet1!A6,"")</f>
        <v>131</v>
      </c>
      <c r="BV576">
        <f>IF([251]Sheet1!A6&lt;&gt;"",[251]Sheet1!A6,"")</f>
        <v>221</v>
      </c>
      <c r="BW576">
        <f>IF([252]Sheet1!A6&lt;&gt;"",[252]Sheet1!A6,"")</f>
        <v>378</v>
      </c>
      <c r="BX576">
        <f>IF([253]Sheet1!A6&lt;&gt;"",[253]Sheet1!A6,"")</f>
        <v>364</v>
      </c>
      <c r="BY576">
        <f>IF([254]Sheet1!A6&lt;&gt;"",[254]Sheet1!A6,"")</f>
        <v>342</v>
      </c>
      <c r="BZ576">
        <f>IF([255]Sheet1!A6&lt;&gt;"",[255]Sheet1!A6,"")</f>
        <v>405</v>
      </c>
      <c r="CA576">
        <f>IF([256]Sheet1!A6&lt;&gt;"",[256]Sheet1!A6,"")</f>
        <v>642</v>
      </c>
      <c r="CB576">
        <f>IF([257]Sheet1!A6&lt;&gt;"",[257]Sheet1!A6,"")</f>
        <v>328</v>
      </c>
      <c r="CC576">
        <f>IF([258]Sheet1!A6&lt;&gt;"",[258]Sheet1!A6,"")</f>
        <v>264</v>
      </c>
      <c r="CD576">
        <f>IF([259]Sheet1!A6&lt;&gt;"",[259]Sheet1!A6,"")</f>
        <v>619</v>
      </c>
      <c r="CE576">
        <f>IF([260]Sheet1!A6&lt;&gt;"",[260]Sheet1!A6,"")</f>
        <v>147</v>
      </c>
      <c r="CF576">
        <f>IF([261]Sheet1!A6&lt;&gt;"",[261]Sheet1!A6,"")</f>
        <v>83</v>
      </c>
      <c r="CG576">
        <f>IF([262]Sheet1!A6&lt;&gt;"",[262]Sheet1!A6,"")</f>
        <v>618</v>
      </c>
      <c r="CH576">
        <f>IF([263]Sheet1!A6&lt;&gt;"",[263]Sheet1!A6,"")</f>
        <v>242</v>
      </c>
      <c r="CI576">
        <f>IF([264]Sheet1!A6&lt;&gt;"",[264]Sheet1!A6,"")</f>
        <v>106</v>
      </c>
      <c r="CJ576">
        <f>IF([265]Sheet1!A6&lt;&gt;"",[265]Sheet1!A6,"")</f>
        <v>654</v>
      </c>
      <c r="CK576">
        <f>IF([266]Sheet1!A6&lt;&gt;"",[266]Sheet1!A6,"")</f>
        <v>32</v>
      </c>
      <c r="CL576">
        <f>IF([267]Sheet1!A6&lt;&gt;"",[267]Sheet1!A6,"")</f>
        <v>639</v>
      </c>
    </row>
    <row r="577" spans="2:90">
      <c r="B577">
        <f>IF([179]Sheet1!A7&lt;&gt;"",[179]Sheet1!A7,"")</f>
        <v>179</v>
      </c>
      <c r="C577">
        <f>IF([180]Sheet1!A7&lt;&gt;"",[180]Sheet1!A7,"")</f>
        <v>355</v>
      </c>
      <c r="D577">
        <f>IF([181]Sheet1!A7&lt;&gt;"",[181]Sheet1!A7,"")</f>
        <v>190</v>
      </c>
      <c r="E577">
        <f>IF([182]Sheet1!A7&lt;&gt;"",[182]Sheet1!A7,"")</f>
        <v>46</v>
      </c>
      <c r="F577">
        <f>IF([183]Sheet1!A7&lt;&gt;"",[183]Sheet1!A7,"")</f>
        <v>233</v>
      </c>
      <c r="G577">
        <f>IF([184]Sheet1!A7&lt;&gt;"",[184]Sheet1!A7,"")</f>
        <v>625</v>
      </c>
      <c r="H577">
        <f>IF([185]Sheet1!A7&lt;&gt;"",[185]Sheet1!A7,"")</f>
        <v>256</v>
      </c>
      <c r="I577">
        <f>IF([186]Sheet1!A7&lt;&gt;"",[186]Sheet1!A7,"")</f>
        <v>613</v>
      </c>
      <c r="J577">
        <f>IF([187]Sheet1!A7&lt;&gt;"",[187]Sheet1!A7,"")</f>
        <v>316</v>
      </c>
      <c r="K577">
        <f>IF([188]Sheet1!A7&lt;&gt;"",[188]Sheet1!A7,"")</f>
        <v>625</v>
      </c>
      <c r="L577">
        <f>IF([189]Sheet1!A7&lt;&gt;"",[189]Sheet1!A7,"")</f>
        <v>279</v>
      </c>
      <c r="M577">
        <f>IF([190]Sheet1!A7&lt;&gt;"",[190]Sheet1!A7,"")</f>
        <v>67</v>
      </c>
      <c r="N577">
        <f>IF([191]Sheet1!A7&lt;&gt;"",[191]Sheet1!A7,"")</f>
        <v>286</v>
      </c>
      <c r="O577">
        <f>IF([192]Sheet1!A7&lt;&gt;"",[192]Sheet1!A7,"")</f>
        <v>584</v>
      </c>
      <c r="P577">
        <f>IF([193]Sheet1!A7&lt;&gt;"",[193]Sheet1!A7,"")</f>
        <v>305</v>
      </c>
      <c r="Q577">
        <f>IF([194]Sheet1!A7&lt;&gt;"",[194]Sheet1!A7,"")</f>
        <v>620</v>
      </c>
      <c r="R577">
        <f>IF([195]Sheet1!A7&lt;&gt;"",[195]Sheet1!A7,"")</f>
        <v>290</v>
      </c>
      <c r="S577">
        <f>IF([196]Sheet1!A7&lt;&gt;"",[196]Sheet1!A7,"")</f>
        <v>81</v>
      </c>
      <c r="T577">
        <f>IF([197]Sheet1!A7&lt;&gt;"",[197]Sheet1!A7,"")</f>
        <v>430</v>
      </c>
      <c r="U577">
        <f>IF([198]Sheet1!A7&lt;&gt;"",[198]Sheet1!A7,"")</f>
        <v>306</v>
      </c>
      <c r="V577">
        <f>IF([199]Sheet1!A7&lt;&gt;"",[199]Sheet1!A7,"")</f>
        <v>217</v>
      </c>
      <c r="W577">
        <f>IF([200]Sheet1!A7&lt;&gt;"",[200]Sheet1!A7,"")</f>
        <v>166</v>
      </c>
      <c r="X577">
        <f>IF([201]Sheet1!A7&lt;&gt;"",[201]Sheet1!A7,"")</f>
        <v>485</v>
      </c>
      <c r="Y577">
        <f>IF([202]Sheet1!A7&lt;&gt;"",[202]Sheet1!A7,"")</f>
        <v>516</v>
      </c>
      <c r="Z577">
        <f>IF([203]Sheet1!A7&lt;&gt;"",[203]Sheet1!A7,"")</f>
        <v>61</v>
      </c>
      <c r="AA577">
        <f>IF([204]Sheet1!A7&lt;&gt;"",[204]Sheet1!A7,"")</f>
        <v>180</v>
      </c>
      <c r="AB577">
        <f>IF([205]Sheet1!A7&lt;&gt;"",[205]Sheet1!A7,"")</f>
        <v>202</v>
      </c>
      <c r="AC577">
        <f>IF([206]Sheet1!A7&lt;&gt;"",[206]Sheet1!A7,"")</f>
        <v>406</v>
      </c>
      <c r="AD577">
        <f>IF([207]Sheet1!A7&lt;&gt;"",[207]Sheet1!A7,"")</f>
        <v>408</v>
      </c>
      <c r="AE577">
        <f>IF([208]Sheet1!A7&lt;&gt;"",[208]Sheet1!A7,"")</f>
        <v>352</v>
      </c>
      <c r="AF577">
        <f>IF([209]Sheet1!A7&lt;&gt;"",[209]Sheet1!A7,"")</f>
        <v>134</v>
      </c>
      <c r="AG577">
        <f>IF([210]Sheet1!A7&lt;&gt;"",[210]Sheet1!A7,"")</f>
        <v>291</v>
      </c>
      <c r="AH577">
        <f>IF([211]Sheet1!A7&lt;&gt;"",[211]Sheet1!A7,"")</f>
        <v>159</v>
      </c>
      <c r="AI577">
        <f>IF([212]Sheet1!A7&lt;&gt;"",[212]Sheet1!A7,"")</f>
        <v>233</v>
      </c>
      <c r="AJ577">
        <f>IF([213]Sheet1!A7&lt;&gt;"",[213]Sheet1!A7,"")</f>
        <v>536</v>
      </c>
      <c r="AK577">
        <f>IF([214]Sheet1!A7&lt;&gt;"",[214]Sheet1!A7,"")</f>
        <v>500</v>
      </c>
      <c r="AL577">
        <f>IF([215]Sheet1!A7&lt;&gt;"",[215]Sheet1!A7,"")</f>
        <v>453</v>
      </c>
      <c r="AM577">
        <f>IF([216]Sheet1!A7&lt;&gt;"",[216]Sheet1!A7,"")</f>
        <v>252</v>
      </c>
      <c r="AN577">
        <f>IF([217]Sheet1!A7&lt;&gt;"",[217]Sheet1!A7,"")</f>
        <v>312</v>
      </c>
      <c r="AO577">
        <f>IF([218]Sheet1!A7&lt;&gt;"",[218]Sheet1!A7,"")</f>
        <v>105</v>
      </c>
      <c r="AP577">
        <v>167</v>
      </c>
      <c r="AQ577">
        <f>IF([220]Sheet1!A7&lt;&gt;"",[220]Sheet1!A7,"")</f>
        <v>91</v>
      </c>
      <c r="AR577">
        <f>IF([221]Sheet1!A7&lt;&gt;"",[221]Sheet1!A7,"")</f>
        <v>206</v>
      </c>
      <c r="AS577">
        <f>IF([222]Sheet1!A7&lt;&gt;"",[222]Sheet1!A7,"")</f>
        <v>641</v>
      </c>
      <c r="AT577">
        <f>IF([223]Sheet1!A7&lt;&gt;"",[223]Sheet1!A7,"")</f>
        <v>636</v>
      </c>
      <c r="AU577">
        <f>IF([224]Sheet1!A7&lt;&gt;"",[224]Sheet1!A7,"")</f>
        <v>28</v>
      </c>
      <c r="AV577">
        <f>IF([225]Sheet1!A7&lt;&gt;"",[225]Sheet1!A7,"")</f>
        <v>252</v>
      </c>
      <c r="AW577">
        <f>IF([226]Sheet1!A7&lt;&gt;"",[226]Sheet1!A7,"")</f>
        <v>627</v>
      </c>
      <c r="AX577">
        <f>IF([227]Sheet1!A7&lt;&gt;"",[227]Sheet1!A7,"")</f>
        <v>7</v>
      </c>
      <c r="AY577">
        <f>IF([228]Sheet1!A7&lt;&gt;"",[228]Sheet1!A7,"")</f>
        <v>660</v>
      </c>
      <c r="AZ577">
        <f>IF([229]Sheet1!A7&lt;&gt;"",[229]Sheet1!A7,"")</f>
        <v>188</v>
      </c>
      <c r="BA577">
        <f>IF([230]Sheet1!A7&lt;&gt;"",[230]Sheet1!A7,"")</f>
        <v>54</v>
      </c>
      <c r="BB577">
        <f>IF([231]Sheet1!A7&lt;&gt;"",[231]Sheet1!A7,"")</f>
        <v>192</v>
      </c>
      <c r="BC577">
        <f>IF([232]Sheet1!A7&lt;&gt;"",[232]Sheet1!A7,"")</f>
        <v>355</v>
      </c>
      <c r="BD577">
        <f>IF([233]Sheet1!A7&lt;&gt;"",[233]Sheet1!A7,"")</f>
        <v>82</v>
      </c>
      <c r="BE577">
        <f>IF([234]Sheet1!A7&lt;&gt;"",[234]Sheet1!A7,"")</f>
        <v>290</v>
      </c>
      <c r="BF577">
        <f>IF([235]Sheet1!A7&lt;&gt;"",[235]Sheet1!A7,"")</f>
        <v>25</v>
      </c>
      <c r="BG577">
        <f>IF([236]Sheet1!A7&lt;&gt;"",[236]Sheet1!A7,"")</f>
        <v>331</v>
      </c>
      <c r="BH577">
        <f>IF([237]Sheet1!A7&lt;&gt;"",[237]Sheet1!A7,"")</f>
        <v>113</v>
      </c>
      <c r="BI577">
        <f>IF([238]Sheet1!A7&lt;&gt;"",[238]Sheet1!A7,"")</f>
        <v>207</v>
      </c>
      <c r="BJ577">
        <f>IF([239]Sheet1!A7&lt;&gt;"",[239]Sheet1!A7,"")</f>
        <v>378</v>
      </c>
      <c r="BK577">
        <f>IF([240]Sheet1!A7&lt;&gt;"",[240]Sheet1!A7,"")</f>
        <v>38</v>
      </c>
      <c r="BL577">
        <f>IF([241]Sheet1!A7&lt;&gt;"",[241]Sheet1!A7,"")</f>
        <v>550</v>
      </c>
      <c r="BM577">
        <f>IF([242]Sheet1!A7&lt;&gt;"",[242]Sheet1!A7,"")</f>
        <v>631</v>
      </c>
      <c r="BN577">
        <f>IF([243]Sheet1!A7&lt;&gt;"",[243]Sheet1!A7,"")</f>
        <v>344</v>
      </c>
      <c r="BO577">
        <f>IF([244]Sheet1!A7&lt;&gt;"",[244]Sheet1!A7,"")</f>
        <v>30</v>
      </c>
      <c r="BP577">
        <f>IF([245]Sheet1!A7&lt;&gt;"",[245]Sheet1!A7,"")</f>
        <v>620</v>
      </c>
      <c r="BQ577">
        <f>IF([246]Sheet1!A7&lt;&gt;"",[246]Sheet1!A7,"")</f>
        <v>219</v>
      </c>
      <c r="BR577">
        <f>IF([247]Sheet1!A7&lt;&gt;"",[247]Sheet1!A7,"")</f>
        <v>45</v>
      </c>
      <c r="BS577">
        <f>IF([248]Sheet1!A7&lt;&gt;"",[248]Sheet1!A7,"")</f>
        <v>304</v>
      </c>
      <c r="BT577">
        <f>IF([249]Sheet1!A7&lt;&gt;"",[249]Sheet1!A7,"")</f>
        <v>196</v>
      </c>
      <c r="BU577">
        <f>IF([250]Sheet1!A7&lt;&gt;"",[250]Sheet1!A7,"")</f>
        <v>482</v>
      </c>
      <c r="BV577">
        <f>IF([251]Sheet1!A7&lt;&gt;"",[251]Sheet1!A7,"")</f>
        <v>102</v>
      </c>
      <c r="BW577">
        <f>IF([252]Sheet1!A7&lt;&gt;"",[252]Sheet1!A7,"")</f>
        <v>280</v>
      </c>
      <c r="BX577">
        <f>IF([253]Sheet1!A7&lt;&gt;"",[253]Sheet1!A7,"")</f>
        <v>227</v>
      </c>
      <c r="BY577">
        <f>IF([254]Sheet1!A7&lt;&gt;"",[254]Sheet1!A7,"")</f>
        <v>104</v>
      </c>
      <c r="BZ577">
        <f>IF([255]Sheet1!A7&lt;&gt;"",[255]Sheet1!A7,"")</f>
        <v>414</v>
      </c>
      <c r="CA577">
        <f>IF([256]Sheet1!A7&lt;&gt;"",[256]Sheet1!A7,"")</f>
        <v>293</v>
      </c>
      <c r="CB577">
        <f>IF([257]Sheet1!A7&lt;&gt;"",[257]Sheet1!A7,"")</f>
        <v>47</v>
      </c>
      <c r="CC577">
        <f>IF([258]Sheet1!A7&lt;&gt;"",[258]Sheet1!A7,"")</f>
        <v>389</v>
      </c>
      <c r="CD577">
        <f>IF([259]Sheet1!A7&lt;&gt;"",[259]Sheet1!A7,"")</f>
        <v>216</v>
      </c>
      <c r="CE577">
        <f>IF([260]Sheet1!A7&lt;&gt;"",[260]Sheet1!A7,"")</f>
        <v>4</v>
      </c>
      <c r="CF577">
        <f>IF([261]Sheet1!A7&lt;&gt;"",[261]Sheet1!A7,"")</f>
        <v>362</v>
      </c>
      <c r="CG577">
        <f>IF([262]Sheet1!A7&lt;&gt;"",[262]Sheet1!A7,"")</f>
        <v>472</v>
      </c>
      <c r="CH577">
        <f>IF([263]Sheet1!A7&lt;&gt;"",[263]Sheet1!A7,"")</f>
        <v>663</v>
      </c>
      <c r="CI577">
        <f>IF([264]Sheet1!A7&lt;&gt;"",[264]Sheet1!A7,"")</f>
        <v>383</v>
      </c>
      <c r="CJ577">
        <f>IF([265]Sheet1!A7&lt;&gt;"",[265]Sheet1!A7,"")</f>
        <v>437</v>
      </c>
      <c r="CK577">
        <f>IF([266]Sheet1!A7&lt;&gt;"",[266]Sheet1!A7,"")</f>
        <v>618</v>
      </c>
      <c r="CL577">
        <f>IF([267]Sheet1!A7&lt;&gt;"",[267]Sheet1!A7,"")</f>
        <v>69</v>
      </c>
    </row>
    <row r="578" spans="2:90">
      <c r="B578">
        <f>IF([179]Sheet1!A8&lt;&gt;"",[179]Sheet1!A8,"")</f>
        <v>533</v>
      </c>
      <c r="C578">
        <f>IF([180]Sheet1!A8&lt;&gt;"",[180]Sheet1!A8,"")</f>
        <v>289</v>
      </c>
      <c r="D578">
        <f>IF([181]Sheet1!A8&lt;&gt;"",[181]Sheet1!A8,"")</f>
        <v>216</v>
      </c>
      <c r="E578">
        <f>IF([182]Sheet1!A8&lt;&gt;"",[182]Sheet1!A8,"")</f>
        <v>271</v>
      </c>
      <c r="F578">
        <f>IF([183]Sheet1!A8&lt;&gt;"",[183]Sheet1!A8,"")</f>
        <v>207</v>
      </c>
      <c r="G578">
        <f>IF([184]Sheet1!A8&lt;&gt;"",[184]Sheet1!A8,"")</f>
        <v>184</v>
      </c>
      <c r="H578">
        <f>IF([185]Sheet1!A8&lt;&gt;"",[185]Sheet1!A8,"")</f>
        <v>651</v>
      </c>
      <c r="I578">
        <f>IF([186]Sheet1!A8&lt;&gt;"",[186]Sheet1!A8,"")</f>
        <v>259</v>
      </c>
      <c r="J578">
        <f>IF([187]Sheet1!A8&lt;&gt;"",[187]Sheet1!A8,"")</f>
        <v>660</v>
      </c>
      <c r="K578">
        <f>IF([188]Sheet1!A8&lt;&gt;"",[188]Sheet1!A8,"")</f>
        <v>140</v>
      </c>
      <c r="L578">
        <f>IF([189]Sheet1!A8&lt;&gt;"",[189]Sheet1!A8,"")</f>
        <v>554</v>
      </c>
      <c r="M578">
        <f>IF([190]Sheet1!A8&lt;&gt;"",[190]Sheet1!A8,"")</f>
        <v>150</v>
      </c>
      <c r="N578">
        <f>IF([191]Sheet1!A8&lt;&gt;"",[191]Sheet1!A8,"")</f>
        <v>399</v>
      </c>
      <c r="O578">
        <f>IF([192]Sheet1!A8&lt;&gt;"",[192]Sheet1!A8,"")</f>
        <v>0</v>
      </c>
      <c r="P578">
        <f>IF([193]Sheet1!A8&lt;&gt;"",[193]Sheet1!A8,"")</f>
        <v>323</v>
      </c>
      <c r="Q578">
        <f>IF([194]Sheet1!A8&lt;&gt;"",[194]Sheet1!A8,"")</f>
        <v>209</v>
      </c>
      <c r="R578">
        <f>IF([195]Sheet1!A8&lt;&gt;"",[195]Sheet1!A8,"")</f>
        <v>292</v>
      </c>
      <c r="S578">
        <f>IF([196]Sheet1!A8&lt;&gt;"",[196]Sheet1!A8,"")</f>
        <v>6</v>
      </c>
      <c r="T578">
        <f>IF([197]Sheet1!A8&lt;&gt;"",[197]Sheet1!A8,"")</f>
        <v>32</v>
      </c>
      <c r="U578">
        <f>IF([198]Sheet1!A8&lt;&gt;"",[198]Sheet1!A8,"")</f>
        <v>289</v>
      </c>
      <c r="V578">
        <f>IF([199]Sheet1!A8&lt;&gt;"",[199]Sheet1!A8,"")</f>
        <v>383</v>
      </c>
      <c r="W578">
        <f>IF([200]Sheet1!A8&lt;&gt;"",[200]Sheet1!A8,"")</f>
        <v>187</v>
      </c>
      <c r="X578">
        <f>IF([201]Sheet1!A8&lt;&gt;"",[201]Sheet1!A8,"")</f>
        <v>323</v>
      </c>
      <c r="Y578">
        <f>IF([202]Sheet1!A8&lt;&gt;"",[202]Sheet1!A8,"")</f>
        <v>286</v>
      </c>
      <c r="Z578">
        <f>IF([203]Sheet1!A8&lt;&gt;"",[203]Sheet1!A8,"")</f>
        <v>10</v>
      </c>
      <c r="AA578">
        <f>IF([204]Sheet1!A8&lt;&gt;"",[204]Sheet1!A8,"")</f>
        <v>168</v>
      </c>
      <c r="AB578">
        <f>IF([205]Sheet1!A8&lt;&gt;"",[205]Sheet1!A8,"")</f>
        <v>124</v>
      </c>
      <c r="AC578">
        <f>IF([206]Sheet1!A8&lt;&gt;"",[206]Sheet1!A8,"")</f>
        <v>468</v>
      </c>
      <c r="AD578">
        <f>IF([207]Sheet1!A8&lt;&gt;"",[207]Sheet1!A8,"")</f>
        <v>292</v>
      </c>
      <c r="AE578">
        <f>IF([208]Sheet1!A8&lt;&gt;"",[208]Sheet1!A8,"")</f>
        <v>103</v>
      </c>
      <c r="AF578">
        <f>IF([209]Sheet1!A8&lt;&gt;"",[209]Sheet1!A8,"")</f>
        <v>191</v>
      </c>
      <c r="AG578">
        <f>IF([210]Sheet1!A8&lt;&gt;"",[210]Sheet1!A8,"")</f>
        <v>199</v>
      </c>
      <c r="AH578">
        <f>IF([211]Sheet1!A8&lt;&gt;"",[211]Sheet1!A8,"")</f>
        <v>125</v>
      </c>
      <c r="AI578">
        <f>IF([212]Sheet1!A8&lt;&gt;"",[212]Sheet1!A8,"")</f>
        <v>232</v>
      </c>
      <c r="AJ578">
        <f>IF([213]Sheet1!A8&lt;&gt;"",[213]Sheet1!A8,"")</f>
        <v>455</v>
      </c>
      <c r="AK578">
        <f>IF([214]Sheet1!A8&lt;&gt;"",[214]Sheet1!A8,"")</f>
        <v>419</v>
      </c>
      <c r="AL578">
        <f>IF([215]Sheet1!A8&lt;&gt;"",[215]Sheet1!A8,"")</f>
        <v>371</v>
      </c>
      <c r="AM578">
        <f>IF([216]Sheet1!A8&lt;&gt;"",[216]Sheet1!A8,"")</f>
        <v>223</v>
      </c>
      <c r="AN578">
        <f>IF([217]Sheet1!A8&lt;&gt;"",[217]Sheet1!A8,"")</f>
        <v>420</v>
      </c>
      <c r="AO578">
        <f>IF([218]Sheet1!A8&lt;&gt;"",[218]Sheet1!A8,"")</f>
        <v>283</v>
      </c>
      <c r="AP578">
        <v>357</v>
      </c>
      <c r="AQ578">
        <f>IF([220]Sheet1!A8&lt;&gt;"",[220]Sheet1!A8,"")</f>
        <v>277</v>
      </c>
      <c r="AR578">
        <f>IF([221]Sheet1!A8&lt;&gt;"",[221]Sheet1!A8,"")</f>
        <v>297</v>
      </c>
      <c r="AS578">
        <f>IF([222]Sheet1!A8&lt;&gt;"",[222]Sheet1!A8,"")</f>
        <v>584</v>
      </c>
      <c r="AT578">
        <f>IF([223]Sheet1!A8&lt;&gt;"",[223]Sheet1!A8,"")</f>
        <v>331</v>
      </c>
      <c r="AU578">
        <f>IF([224]Sheet1!A8&lt;&gt;"",[224]Sheet1!A8,"")</f>
        <v>218</v>
      </c>
      <c r="AV578">
        <f>IF([225]Sheet1!A8&lt;&gt;"",[225]Sheet1!A8,"")</f>
        <v>37</v>
      </c>
      <c r="AW578">
        <f>IF([226]Sheet1!A8&lt;&gt;"",[226]Sheet1!A8,"")</f>
        <v>200</v>
      </c>
      <c r="AX578">
        <f>IF([227]Sheet1!A8&lt;&gt;"",[227]Sheet1!A8,"")</f>
        <v>378</v>
      </c>
      <c r="AY578">
        <f>IF([228]Sheet1!A8&lt;&gt;"",[228]Sheet1!A8,"")</f>
        <v>186</v>
      </c>
      <c r="AZ578">
        <f>IF([229]Sheet1!A8&lt;&gt;"",[229]Sheet1!A8,"")</f>
        <v>105</v>
      </c>
      <c r="BA578">
        <f>IF([230]Sheet1!A8&lt;&gt;"",[230]Sheet1!A8,"")</f>
        <v>76</v>
      </c>
      <c r="BB578">
        <f>IF([231]Sheet1!A8&lt;&gt;"",[231]Sheet1!A8,"")</f>
        <v>117</v>
      </c>
      <c r="BC578">
        <f>IF([232]Sheet1!A8&lt;&gt;"",[232]Sheet1!A8,"")</f>
        <v>241</v>
      </c>
      <c r="BD578">
        <f>IF([233]Sheet1!A8&lt;&gt;"",[233]Sheet1!A8,"")</f>
        <v>119</v>
      </c>
      <c r="BE578">
        <f>IF([234]Sheet1!A8&lt;&gt;"",[234]Sheet1!A8,"")</f>
        <v>144</v>
      </c>
      <c r="BF578">
        <f>IF([235]Sheet1!A8&lt;&gt;"",[235]Sheet1!A8,"")</f>
        <v>38</v>
      </c>
      <c r="BG578">
        <f>IF([236]Sheet1!A8&lt;&gt;"",[236]Sheet1!A8,"")</f>
        <v>365</v>
      </c>
      <c r="BH578">
        <f>IF([237]Sheet1!A8&lt;&gt;"",[237]Sheet1!A8,"")</f>
        <v>624</v>
      </c>
      <c r="BI578">
        <f>IF([238]Sheet1!A8&lt;&gt;"",[238]Sheet1!A8,"")</f>
        <v>622</v>
      </c>
      <c r="BJ578">
        <f>IF([239]Sheet1!A8&lt;&gt;"",[239]Sheet1!A8,"")</f>
        <v>342</v>
      </c>
      <c r="BK578">
        <f>IF([240]Sheet1!A8&lt;&gt;"",[240]Sheet1!A8,"")</f>
        <v>638</v>
      </c>
      <c r="BL578">
        <f>IF([241]Sheet1!A8&lt;&gt;"",[241]Sheet1!A8,"")</f>
        <v>288</v>
      </c>
      <c r="BM578">
        <f>IF([242]Sheet1!A8&lt;&gt;"",[242]Sheet1!A8,"")</f>
        <v>263</v>
      </c>
      <c r="BN578">
        <f>IF([243]Sheet1!A8&lt;&gt;"",[243]Sheet1!A8,"")</f>
        <v>606</v>
      </c>
      <c r="BO578">
        <f>IF([244]Sheet1!A8&lt;&gt;"",[244]Sheet1!A8,"")</f>
        <v>663</v>
      </c>
      <c r="BP578">
        <f>IF([245]Sheet1!A8&lt;&gt;"",[245]Sheet1!A8,"")</f>
        <v>45</v>
      </c>
      <c r="BQ578">
        <f>IF([246]Sheet1!A8&lt;&gt;"",[246]Sheet1!A8,"")</f>
        <v>586</v>
      </c>
      <c r="BR578">
        <f>IF([247]Sheet1!A8&lt;&gt;"",[247]Sheet1!A8,"")</f>
        <v>24</v>
      </c>
      <c r="BS578">
        <f>IF([248]Sheet1!A8&lt;&gt;"",[248]Sheet1!A8,"")</f>
        <v>148</v>
      </c>
      <c r="BT578">
        <f>IF([249]Sheet1!A8&lt;&gt;"",[249]Sheet1!A8,"")</f>
        <v>282</v>
      </c>
      <c r="BU578">
        <f>IF([250]Sheet1!A8&lt;&gt;"",[250]Sheet1!A8,"")</f>
        <v>236</v>
      </c>
      <c r="BV578">
        <f>IF([251]Sheet1!A8&lt;&gt;"",[251]Sheet1!A8,"")</f>
        <v>337</v>
      </c>
      <c r="BW578">
        <f>IF([252]Sheet1!A8&lt;&gt;"",[252]Sheet1!A8,"")</f>
        <v>664</v>
      </c>
      <c r="BX578">
        <f>IF([253]Sheet1!A8&lt;&gt;"",[253]Sheet1!A8,"")</f>
        <v>638</v>
      </c>
      <c r="BY578">
        <f>IF([254]Sheet1!A8&lt;&gt;"",[254]Sheet1!A8,"")</f>
        <v>94</v>
      </c>
      <c r="BZ578">
        <f>IF([255]Sheet1!A8&lt;&gt;"",[255]Sheet1!A8,"")</f>
        <v>651</v>
      </c>
      <c r="CA578">
        <f>IF([256]Sheet1!A8&lt;&gt;"",[256]Sheet1!A8,"")</f>
        <v>338</v>
      </c>
      <c r="CB578">
        <f>IF([257]Sheet1!A8&lt;&gt;"",[257]Sheet1!A8,"")</f>
        <v>27</v>
      </c>
      <c r="CC578">
        <f>IF([258]Sheet1!A8&lt;&gt;"",[258]Sheet1!A8,"")</f>
        <v>73</v>
      </c>
      <c r="CD578">
        <f>IF([259]Sheet1!A8&lt;&gt;"",[259]Sheet1!A8,"")</f>
        <v>146</v>
      </c>
      <c r="CE578">
        <f>IF([260]Sheet1!A8&lt;&gt;"",[260]Sheet1!A8,"")</f>
        <v>174</v>
      </c>
      <c r="CF578">
        <f>IF([261]Sheet1!A8&lt;&gt;"",[261]Sheet1!A8,"")</f>
        <v>241</v>
      </c>
      <c r="CG578">
        <f>IF([262]Sheet1!A8&lt;&gt;"",[262]Sheet1!A8,"")</f>
        <v>99</v>
      </c>
      <c r="CH578">
        <f>IF([263]Sheet1!A8&lt;&gt;"",[263]Sheet1!A8,"")</f>
        <v>454</v>
      </c>
      <c r="CI578">
        <f>IF([264]Sheet1!A8&lt;&gt;"",[264]Sheet1!A8,"")</f>
        <v>319</v>
      </c>
      <c r="CJ578">
        <f>IF([265]Sheet1!A8&lt;&gt;"",[265]Sheet1!A8,"")</f>
        <v>107</v>
      </c>
      <c r="CK578">
        <f>IF([266]Sheet1!A8&lt;&gt;"",[266]Sheet1!A8,"")</f>
        <v>178</v>
      </c>
      <c r="CL578">
        <f>IF([267]Sheet1!A8&lt;&gt;"",[267]Sheet1!A8,"")</f>
        <v>383</v>
      </c>
    </row>
    <row r="579" spans="2:90">
      <c r="B579">
        <f>IF([179]Sheet1!A9&lt;&gt;"",[179]Sheet1!A9,"")</f>
        <v>156</v>
      </c>
      <c r="C579">
        <f>IF([180]Sheet1!A9&lt;&gt;"",[180]Sheet1!A9,"")</f>
        <v>41</v>
      </c>
      <c r="D579">
        <f>IF([181]Sheet1!A9&lt;&gt;"",[181]Sheet1!A9,"")</f>
        <v>245</v>
      </c>
      <c r="E579">
        <f>IF([182]Sheet1!A9&lt;&gt;"",[182]Sheet1!A9,"")</f>
        <v>82</v>
      </c>
      <c r="F579">
        <f>IF([183]Sheet1!A9&lt;&gt;"",[183]Sheet1!A9,"")</f>
        <v>94</v>
      </c>
      <c r="G579">
        <f>IF([184]Sheet1!A9&lt;&gt;"",[184]Sheet1!A9,"")</f>
        <v>293</v>
      </c>
      <c r="H579">
        <f>IF([185]Sheet1!A9&lt;&gt;"",[185]Sheet1!A9,"")</f>
        <v>72</v>
      </c>
      <c r="I579">
        <f>IF([186]Sheet1!A9&lt;&gt;"",[186]Sheet1!A9,"")</f>
        <v>558</v>
      </c>
      <c r="J579">
        <f>IF([187]Sheet1!A9&lt;&gt;"",[187]Sheet1!A9,"")</f>
        <v>258</v>
      </c>
      <c r="K579">
        <f>IF([188]Sheet1!A9&lt;&gt;"",[188]Sheet1!A9,"")</f>
        <v>595</v>
      </c>
      <c r="L579">
        <f>IF([189]Sheet1!A9&lt;&gt;"",[189]Sheet1!A9,"")</f>
        <v>222</v>
      </c>
      <c r="M579">
        <f>IF([190]Sheet1!A9&lt;&gt;"",[190]Sheet1!A9,"")</f>
        <v>264</v>
      </c>
      <c r="N579">
        <f>IF([191]Sheet1!A9&lt;&gt;"",[191]Sheet1!A9,"")</f>
        <v>134</v>
      </c>
      <c r="O579">
        <f>IF([192]Sheet1!A9&lt;&gt;"",[192]Sheet1!A9,"")</f>
        <v>113</v>
      </c>
      <c r="P579">
        <f>IF([193]Sheet1!A9&lt;&gt;"",[193]Sheet1!A9,"")</f>
        <v>386</v>
      </c>
      <c r="Q579">
        <f>IF([194]Sheet1!A9&lt;&gt;"",[194]Sheet1!A9,"")</f>
        <v>245</v>
      </c>
      <c r="R579">
        <f>IF([195]Sheet1!A9&lt;&gt;"",[195]Sheet1!A9,"")</f>
        <v>115</v>
      </c>
      <c r="S579">
        <f>IF([196]Sheet1!A9&lt;&gt;"",[196]Sheet1!A9,"")</f>
        <v>34</v>
      </c>
      <c r="T579">
        <f>IF([197]Sheet1!A9&lt;&gt;"",[197]Sheet1!A9,"")</f>
        <v>442</v>
      </c>
      <c r="U579">
        <f>IF([198]Sheet1!A9&lt;&gt;"",[198]Sheet1!A9,"")</f>
        <v>387</v>
      </c>
      <c r="V579">
        <f>IF([199]Sheet1!A9&lt;&gt;"",[199]Sheet1!A9,"")</f>
        <v>91</v>
      </c>
      <c r="W579">
        <f>IF([200]Sheet1!A9&lt;&gt;"",[200]Sheet1!A9,"")</f>
        <v>60</v>
      </c>
      <c r="X579">
        <f>IF([201]Sheet1!A9&lt;&gt;"",[201]Sheet1!A9,"")</f>
        <v>64</v>
      </c>
      <c r="Y579">
        <f>IF([202]Sheet1!A9&lt;&gt;"",[202]Sheet1!A9,"")</f>
        <v>426</v>
      </c>
      <c r="Z579">
        <f>IF([203]Sheet1!A9&lt;&gt;"",[203]Sheet1!A9,"")</f>
        <v>347</v>
      </c>
      <c r="AA579">
        <f>IF([204]Sheet1!A9&lt;&gt;"",[204]Sheet1!A9,"")</f>
        <v>171</v>
      </c>
      <c r="AB579">
        <f>IF([205]Sheet1!A9&lt;&gt;"",[205]Sheet1!A9,"")</f>
        <v>432</v>
      </c>
      <c r="AC579">
        <f>IF([206]Sheet1!A9&lt;&gt;"",[206]Sheet1!A9,"")</f>
        <v>151</v>
      </c>
      <c r="AD579">
        <f>IF([207]Sheet1!A9&lt;&gt;"",[207]Sheet1!A9,"")</f>
        <v>278</v>
      </c>
      <c r="AE579">
        <f>IF([208]Sheet1!A9&lt;&gt;"",[208]Sheet1!A9,"")</f>
        <v>134</v>
      </c>
      <c r="AF579">
        <f>IF([209]Sheet1!A9&lt;&gt;"",[209]Sheet1!A9,"")</f>
        <v>107</v>
      </c>
      <c r="AG579">
        <f>IF([210]Sheet1!A9&lt;&gt;"",[210]Sheet1!A9,"")</f>
        <v>166</v>
      </c>
      <c r="AH579">
        <f>IF([211]Sheet1!A9&lt;&gt;"",[211]Sheet1!A9,"")</f>
        <v>466</v>
      </c>
      <c r="AI579">
        <f>IF([212]Sheet1!A9&lt;&gt;"",[212]Sheet1!A9,"")</f>
        <v>214</v>
      </c>
      <c r="AJ579">
        <f>IF([213]Sheet1!A9&lt;&gt;"",[213]Sheet1!A9,"")</f>
        <v>290</v>
      </c>
      <c r="AK579">
        <f>IF([214]Sheet1!A9&lt;&gt;"",[214]Sheet1!A9,"")</f>
        <v>65</v>
      </c>
      <c r="AL579">
        <f>IF([215]Sheet1!A9&lt;&gt;"",[215]Sheet1!A9,"")</f>
        <v>401</v>
      </c>
      <c r="AM579">
        <f>IF([216]Sheet1!A9&lt;&gt;"",[216]Sheet1!A9,"")</f>
        <v>326</v>
      </c>
      <c r="AN579">
        <f>IF([217]Sheet1!A9&lt;&gt;"",[217]Sheet1!A9,"")</f>
        <v>11</v>
      </c>
      <c r="AO579">
        <f>IF([218]Sheet1!A9&lt;&gt;"",[218]Sheet1!A9,"")</f>
        <v>131</v>
      </c>
      <c r="AP579">
        <v>628</v>
      </c>
      <c r="AQ579">
        <f>IF([220]Sheet1!A9&lt;&gt;"",[220]Sheet1!A9,"")</f>
        <v>254</v>
      </c>
      <c r="AR579">
        <f>IF([221]Sheet1!A9&lt;&gt;"",[221]Sheet1!A9,"")</f>
        <v>140</v>
      </c>
      <c r="AS579">
        <f>IF([222]Sheet1!A9&lt;&gt;"",[222]Sheet1!A9,"")</f>
        <v>70</v>
      </c>
      <c r="AT579">
        <f>IF([223]Sheet1!A9&lt;&gt;"",[223]Sheet1!A9,"")</f>
        <v>298</v>
      </c>
      <c r="AU579">
        <f>IF([224]Sheet1!A9&lt;&gt;"",[224]Sheet1!A9,"")</f>
        <v>238</v>
      </c>
      <c r="AV579">
        <f>IF([225]Sheet1!A9&lt;&gt;"",[225]Sheet1!A9,"")</f>
        <v>137</v>
      </c>
      <c r="AW579">
        <f>IF([226]Sheet1!A9&lt;&gt;"",[226]Sheet1!A9,"")</f>
        <v>279</v>
      </c>
      <c r="AX579">
        <f>IF([227]Sheet1!A9&lt;&gt;"",[227]Sheet1!A9,"")</f>
        <v>105</v>
      </c>
      <c r="AY579">
        <f>IF([228]Sheet1!A9&lt;&gt;"",[228]Sheet1!A9,"")</f>
        <v>92</v>
      </c>
      <c r="AZ579">
        <f>IF([229]Sheet1!A9&lt;&gt;"",[229]Sheet1!A9,"")</f>
        <v>373</v>
      </c>
      <c r="BA579">
        <f>IF([230]Sheet1!A9&lt;&gt;"",[230]Sheet1!A9,"")</f>
        <v>559</v>
      </c>
      <c r="BB579">
        <f>IF([231]Sheet1!A9&lt;&gt;"",[231]Sheet1!A9,"")</f>
        <v>159</v>
      </c>
      <c r="BC579">
        <f>IF([232]Sheet1!A9&lt;&gt;"",[232]Sheet1!A9,"")</f>
        <v>59</v>
      </c>
      <c r="BD579">
        <f>IF([233]Sheet1!A9&lt;&gt;"",[233]Sheet1!A9,"")</f>
        <v>153</v>
      </c>
      <c r="BE579">
        <f>IF([234]Sheet1!A9&lt;&gt;"",[234]Sheet1!A9,"")</f>
        <v>99</v>
      </c>
      <c r="BF579">
        <f>IF([235]Sheet1!A9&lt;&gt;"",[235]Sheet1!A9,"")</f>
        <v>89</v>
      </c>
      <c r="BG579">
        <f>IF([236]Sheet1!A9&lt;&gt;"",[236]Sheet1!A9,"")</f>
        <v>110</v>
      </c>
      <c r="BH579">
        <f>IF([237]Sheet1!A9&lt;&gt;"",[237]Sheet1!A9,"")</f>
        <v>574</v>
      </c>
      <c r="BI579">
        <f>IF([238]Sheet1!A9&lt;&gt;"",[238]Sheet1!A9,"")</f>
        <v>206</v>
      </c>
      <c r="BJ579">
        <f>IF([239]Sheet1!A9&lt;&gt;"",[239]Sheet1!A9,"")</f>
        <v>656</v>
      </c>
      <c r="BK579">
        <f>IF([240]Sheet1!A9&lt;&gt;"",[240]Sheet1!A9,"")</f>
        <v>562</v>
      </c>
      <c r="BL579">
        <f>IF([241]Sheet1!A9&lt;&gt;"",[241]Sheet1!A9,"")</f>
        <v>204</v>
      </c>
      <c r="BM579">
        <f>IF([242]Sheet1!A9&lt;&gt;"",[242]Sheet1!A9,"")</f>
        <v>177</v>
      </c>
      <c r="BN579">
        <f>IF([243]Sheet1!A9&lt;&gt;"",[243]Sheet1!A9,"")</f>
        <v>103</v>
      </c>
      <c r="BO579">
        <f>IF([244]Sheet1!A9&lt;&gt;"",[244]Sheet1!A9,"")</f>
        <v>630</v>
      </c>
      <c r="BP579">
        <f>IF([245]Sheet1!A9&lt;&gt;"",[245]Sheet1!A9,"")</f>
        <v>233</v>
      </c>
      <c r="BQ579">
        <f>IF([246]Sheet1!A9&lt;&gt;"",[246]Sheet1!A9,"")</f>
        <v>121</v>
      </c>
      <c r="BR579">
        <f>IF([247]Sheet1!A9&lt;&gt;"",[247]Sheet1!A9,"")</f>
        <v>622</v>
      </c>
      <c r="BS579">
        <f>IF([248]Sheet1!A9&lt;&gt;"",[248]Sheet1!A9,"")</f>
        <v>593</v>
      </c>
      <c r="BT579">
        <f>IF([249]Sheet1!A9&lt;&gt;"",[249]Sheet1!A9,"")</f>
        <v>665</v>
      </c>
      <c r="BU579">
        <f>IF([250]Sheet1!A9&lt;&gt;"",[250]Sheet1!A9,"")</f>
        <v>31</v>
      </c>
      <c r="BV579">
        <f>IF([251]Sheet1!A9&lt;&gt;"",[251]Sheet1!A9,"")</f>
        <v>265</v>
      </c>
      <c r="BW579">
        <f>IF([252]Sheet1!A9&lt;&gt;"",[252]Sheet1!A9,"")</f>
        <v>523</v>
      </c>
      <c r="BX579">
        <f>IF([253]Sheet1!A9&lt;&gt;"",[253]Sheet1!A9,"")</f>
        <v>122</v>
      </c>
      <c r="BY579">
        <f>IF([254]Sheet1!A9&lt;&gt;"",[254]Sheet1!A9,"")</f>
        <v>91</v>
      </c>
      <c r="BZ579">
        <f>IF([255]Sheet1!A9&lt;&gt;"",[255]Sheet1!A9,"")</f>
        <v>238</v>
      </c>
      <c r="CA579">
        <f>IF([256]Sheet1!A9&lt;&gt;"",[256]Sheet1!A9,"")</f>
        <v>444</v>
      </c>
      <c r="CB579">
        <f>IF([257]Sheet1!A9&lt;&gt;"",[257]Sheet1!A9,"")</f>
        <v>403</v>
      </c>
      <c r="CC579">
        <f>IF([258]Sheet1!A9&lt;&gt;"",[258]Sheet1!A9,"")</f>
        <v>43</v>
      </c>
      <c r="CD579">
        <f>IF([259]Sheet1!A9&lt;&gt;"",[259]Sheet1!A9,"")</f>
        <v>382</v>
      </c>
      <c r="CE579">
        <f>IF([260]Sheet1!A9&lt;&gt;"",[260]Sheet1!A9,"")</f>
        <v>497</v>
      </c>
      <c r="CF579">
        <f>IF([261]Sheet1!A9&lt;&gt;"",[261]Sheet1!A9,"")</f>
        <v>256</v>
      </c>
      <c r="CG579">
        <f>IF([262]Sheet1!A9&lt;&gt;"",[262]Sheet1!A9,"")</f>
        <v>195</v>
      </c>
      <c r="CH579">
        <f>IF([263]Sheet1!A9&lt;&gt;"",[263]Sheet1!A9,"")</f>
        <v>621</v>
      </c>
      <c r="CI579">
        <f>IF([264]Sheet1!A9&lt;&gt;"",[264]Sheet1!A9,"")</f>
        <v>192</v>
      </c>
      <c r="CJ579">
        <f>IF([265]Sheet1!A9&lt;&gt;"",[265]Sheet1!A9,"")</f>
        <v>163</v>
      </c>
      <c r="CK579">
        <f>IF([266]Sheet1!A9&lt;&gt;"",[266]Sheet1!A9,"")</f>
        <v>361</v>
      </c>
      <c r="CL579">
        <f>IF([267]Sheet1!A9&lt;&gt;"",[267]Sheet1!A9,"")</f>
        <v>34</v>
      </c>
    </row>
    <row r="580" spans="2:90">
      <c r="B580">
        <f>IF([179]Sheet1!A10&lt;&gt;"",[179]Sheet1!A10,"")</f>
        <v>109</v>
      </c>
      <c r="C580">
        <f>IF([180]Sheet1!A10&lt;&gt;"",[180]Sheet1!A10,"")</f>
        <v>267</v>
      </c>
      <c r="D580">
        <f>IF([181]Sheet1!A10&lt;&gt;"",[181]Sheet1!A10,"")</f>
        <v>322</v>
      </c>
      <c r="E580">
        <f>IF([182]Sheet1!A10&lt;&gt;"",[182]Sheet1!A10,"")</f>
        <v>51</v>
      </c>
      <c r="F580">
        <f>IF([183]Sheet1!A10&lt;&gt;"",[183]Sheet1!A10,"")</f>
        <v>36</v>
      </c>
      <c r="G580">
        <f>IF([184]Sheet1!A10&lt;&gt;"",[184]Sheet1!A10,"")</f>
        <v>90</v>
      </c>
      <c r="H580">
        <f>IF([185]Sheet1!A10&lt;&gt;"",[185]Sheet1!A10,"")</f>
        <v>318</v>
      </c>
      <c r="I580">
        <f>IF([186]Sheet1!A10&lt;&gt;"",[186]Sheet1!A10,"")</f>
        <v>631</v>
      </c>
      <c r="J580">
        <f>IF([187]Sheet1!A10&lt;&gt;"",[187]Sheet1!A10,"")</f>
        <v>171</v>
      </c>
      <c r="K580">
        <f>IF([188]Sheet1!A10&lt;&gt;"",[188]Sheet1!A10,"")</f>
        <v>320</v>
      </c>
      <c r="L580">
        <f>IF([189]Sheet1!A10&lt;&gt;"",[189]Sheet1!A10,"")</f>
        <v>226</v>
      </c>
      <c r="M580">
        <f>IF([190]Sheet1!A10&lt;&gt;"",[190]Sheet1!A10,"")</f>
        <v>237</v>
      </c>
      <c r="N580">
        <f>IF([191]Sheet1!A10&lt;&gt;"",[191]Sheet1!A10,"")</f>
        <v>2</v>
      </c>
      <c r="O580">
        <f>IF([192]Sheet1!A10&lt;&gt;"",[192]Sheet1!A10,"")</f>
        <v>645</v>
      </c>
      <c r="P580">
        <f>IF([193]Sheet1!A10&lt;&gt;"",[193]Sheet1!A10,"")</f>
        <v>663</v>
      </c>
      <c r="Q580">
        <f>IF([194]Sheet1!A10&lt;&gt;"",[194]Sheet1!A10,"")</f>
        <v>121</v>
      </c>
      <c r="R580">
        <f>IF([195]Sheet1!A10&lt;&gt;"",[195]Sheet1!A10,"")</f>
        <v>566</v>
      </c>
      <c r="S580">
        <f>IF([196]Sheet1!A10&lt;&gt;"",[196]Sheet1!A10,"")</f>
        <v>480</v>
      </c>
      <c r="T580">
        <f>IF([197]Sheet1!A10&lt;&gt;"",[197]Sheet1!A10,"")</f>
        <v>374</v>
      </c>
      <c r="U580">
        <f>IF([198]Sheet1!A10&lt;&gt;"",[198]Sheet1!A10,"")</f>
        <v>398</v>
      </c>
      <c r="V580">
        <f>IF([199]Sheet1!A10&lt;&gt;"",[199]Sheet1!A10,"")</f>
        <v>324</v>
      </c>
      <c r="W580">
        <f>IF([200]Sheet1!A10&lt;&gt;"",[200]Sheet1!A10,"")</f>
        <v>71</v>
      </c>
      <c r="X580">
        <f>IF([201]Sheet1!A10&lt;&gt;"",[201]Sheet1!A10,"")</f>
        <v>308</v>
      </c>
      <c r="Y580">
        <f>IF([202]Sheet1!A10&lt;&gt;"",[202]Sheet1!A10,"")</f>
        <v>97</v>
      </c>
      <c r="Z580">
        <f>IF([203]Sheet1!A10&lt;&gt;"",[203]Sheet1!A10,"")</f>
        <v>199</v>
      </c>
      <c r="AA580">
        <f>IF([204]Sheet1!A10&lt;&gt;"",[204]Sheet1!A10,"")</f>
        <v>533</v>
      </c>
      <c r="AB580">
        <f>IF([205]Sheet1!A10&lt;&gt;"",[205]Sheet1!A10,"")</f>
        <v>445</v>
      </c>
      <c r="AC580">
        <f>IF([206]Sheet1!A10&lt;&gt;"",[206]Sheet1!A10,"")</f>
        <v>364</v>
      </c>
      <c r="AD580">
        <f>IF([207]Sheet1!A10&lt;&gt;"",[207]Sheet1!A10,"")</f>
        <v>337</v>
      </c>
      <c r="AE580">
        <f>IF([208]Sheet1!A10&lt;&gt;"",[208]Sheet1!A10,"")</f>
        <v>164</v>
      </c>
      <c r="AF580">
        <f>IF([209]Sheet1!A10&lt;&gt;"",[209]Sheet1!A10,"")</f>
        <v>349</v>
      </c>
      <c r="AG580">
        <f>IF([210]Sheet1!A10&lt;&gt;"",[210]Sheet1!A10,"")</f>
        <v>308</v>
      </c>
      <c r="AH580">
        <f>IF([211]Sheet1!A10&lt;&gt;"",[211]Sheet1!A10,"")</f>
        <v>386</v>
      </c>
      <c r="AI580">
        <f>IF([212]Sheet1!A10&lt;&gt;"",[212]Sheet1!A10,"")</f>
        <v>467</v>
      </c>
      <c r="AJ580">
        <f>IF([213]Sheet1!A10&lt;&gt;"",[213]Sheet1!A10,"")</f>
        <v>527</v>
      </c>
      <c r="AK580">
        <f>IF([214]Sheet1!A10&lt;&gt;"",[214]Sheet1!A10,"")</f>
        <v>208</v>
      </c>
      <c r="AL580">
        <f>IF([215]Sheet1!A10&lt;&gt;"",[215]Sheet1!A10,"")</f>
        <v>68</v>
      </c>
      <c r="AM580">
        <f>IF([216]Sheet1!A10&lt;&gt;"",[216]Sheet1!A10,"")</f>
        <v>12</v>
      </c>
      <c r="AN580">
        <f>IF([217]Sheet1!A10&lt;&gt;"",[217]Sheet1!A10,"")</f>
        <v>484</v>
      </c>
      <c r="AO580">
        <f>IF([218]Sheet1!A10&lt;&gt;"",[218]Sheet1!A10,"")</f>
        <v>567</v>
      </c>
      <c r="AP580">
        <v>621</v>
      </c>
      <c r="AQ580">
        <f>IF([220]Sheet1!A10&lt;&gt;"",[220]Sheet1!A10,"")</f>
        <v>383</v>
      </c>
      <c r="AR580">
        <f>IF([221]Sheet1!A10&lt;&gt;"",[221]Sheet1!A10,"")</f>
        <v>561</v>
      </c>
      <c r="AS580">
        <f>IF([222]Sheet1!A10&lt;&gt;"",[222]Sheet1!A10,"")</f>
        <v>302</v>
      </c>
      <c r="AT580">
        <f>IF([223]Sheet1!A10&lt;&gt;"",[223]Sheet1!A10,"")</f>
        <v>583</v>
      </c>
      <c r="AU580">
        <f>IF([224]Sheet1!A10&lt;&gt;"",[224]Sheet1!A10,"")</f>
        <v>249</v>
      </c>
      <c r="AV580">
        <f>IF([225]Sheet1!A10&lt;&gt;"",[225]Sheet1!A10,"")</f>
        <v>91</v>
      </c>
      <c r="AW580">
        <f>IF([226]Sheet1!A10&lt;&gt;"",[226]Sheet1!A10,"")</f>
        <v>72</v>
      </c>
      <c r="AX580">
        <f>IF([227]Sheet1!A10&lt;&gt;"",[227]Sheet1!A10,"")</f>
        <v>663</v>
      </c>
      <c r="AY580">
        <f>IF([228]Sheet1!A10&lt;&gt;"",[228]Sheet1!A10,"")</f>
        <v>388</v>
      </c>
      <c r="AZ580">
        <f>IF([229]Sheet1!A10&lt;&gt;"",[229]Sheet1!A10,"")</f>
        <v>617</v>
      </c>
      <c r="BA580">
        <f>IF([230]Sheet1!A10&lt;&gt;"",[230]Sheet1!A10,"")</f>
        <v>332</v>
      </c>
      <c r="BB580">
        <f>IF([231]Sheet1!A10&lt;&gt;"",[231]Sheet1!A10,"")</f>
        <v>275</v>
      </c>
      <c r="BC580">
        <f>IF([232]Sheet1!A10&lt;&gt;"",[232]Sheet1!A10,"")</f>
        <v>62</v>
      </c>
      <c r="BD580">
        <f>IF([233]Sheet1!A10&lt;&gt;"",[233]Sheet1!A10,"")</f>
        <v>171</v>
      </c>
      <c r="BE580">
        <f>IF([234]Sheet1!A10&lt;&gt;"",[234]Sheet1!A10,"")</f>
        <v>375</v>
      </c>
      <c r="BF580">
        <f>IF([235]Sheet1!A10&lt;&gt;"",[235]Sheet1!A10,"")</f>
        <v>285</v>
      </c>
      <c r="BG580">
        <f>IF([236]Sheet1!A10&lt;&gt;"",[236]Sheet1!A10,"")</f>
        <v>99</v>
      </c>
      <c r="BH580">
        <f>IF([237]Sheet1!A10&lt;&gt;"",[237]Sheet1!A10,"")</f>
        <v>181</v>
      </c>
      <c r="BI580">
        <f>IF([238]Sheet1!A10&lt;&gt;"",[238]Sheet1!A10,"")</f>
        <v>651</v>
      </c>
      <c r="BJ580">
        <f>IF([239]Sheet1!A10&lt;&gt;"",[239]Sheet1!A10,"")</f>
        <v>601</v>
      </c>
      <c r="BK580">
        <f>IF([240]Sheet1!A10&lt;&gt;"",[240]Sheet1!A10,"")</f>
        <v>124</v>
      </c>
      <c r="BL580">
        <f>IF([241]Sheet1!A10&lt;&gt;"",[241]Sheet1!A10,"")</f>
        <v>641</v>
      </c>
      <c r="BM580">
        <f>IF([242]Sheet1!A10&lt;&gt;"",[242]Sheet1!A10,"")</f>
        <v>564</v>
      </c>
      <c r="BN580">
        <f>IF([243]Sheet1!A10&lt;&gt;"",[243]Sheet1!A10,"")</f>
        <v>79</v>
      </c>
      <c r="BO580">
        <f>IF([244]Sheet1!A10&lt;&gt;"",[244]Sheet1!A10,"")</f>
        <v>574</v>
      </c>
      <c r="BP580">
        <f>IF([245]Sheet1!A10&lt;&gt;"",[245]Sheet1!A10,"")</f>
        <v>208</v>
      </c>
      <c r="BQ580">
        <f>IF([246]Sheet1!A10&lt;&gt;"",[246]Sheet1!A10,"")</f>
        <v>559</v>
      </c>
      <c r="BR580">
        <f>IF([247]Sheet1!A10&lt;&gt;"",[247]Sheet1!A10,"")</f>
        <v>167</v>
      </c>
      <c r="BS580">
        <f>IF([248]Sheet1!A10&lt;&gt;"",[248]Sheet1!A10,"")</f>
        <v>486</v>
      </c>
      <c r="BT580">
        <f>IF([249]Sheet1!A10&lt;&gt;"",[249]Sheet1!A10,"")</f>
        <v>44</v>
      </c>
      <c r="BU580">
        <f>IF([250]Sheet1!A10&lt;&gt;"",[250]Sheet1!A10,"")</f>
        <v>141</v>
      </c>
      <c r="BV580">
        <f>IF([251]Sheet1!A10&lt;&gt;"",[251]Sheet1!A10,"")</f>
        <v>578</v>
      </c>
      <c r="BW580">
        <f>IF([252]Sheet1!A10&lt;&gt;"",[252]Sheet1!A10,"")</f>
        <v>260</v>
      </c>
      <c r="BX580">
        <f>IF([253]Sheet1!A10&lt;&gt;"",[253]Sheet1!A10,"")</f>
        <v>263</v>
      </c>
      <c r="BY580">
        <f>IF([254]Sheet1!A10&lt;&gt;"",[254]Sheet1!A10,"")</f>
        <v>59</v>
      </c>
      <c r="BZ580">
        <f>IF([255]Sheet1!A10&lt;&gt;"",[255]Sheet1!A10,"")</f>
        <v>111</v>
      </c>
      <c r="CA580">
        <f>IF([256]Sheet1!A10&lt;&gt;"",[256]Sheet1!A10,"")</f>
        <v>607</v>
      </c>
      <c r="CB580">
        <f>IF([257]Sheet1!A10&lt;&gt;"",[257]Sheet1!A10,"")</f>
        <v>401</v>
      </c>
      <c r="CC580">
        <f>IF([258]Sheet1!A10&lt;&gt;"",[258]Sheet1!A10,"")</f>
        <v>71</v>
      </c>
      <c r="CD580">
        <f>IF([259]Sheet1!A10&lt;&gt;"",[259]Sheet1!A10,"")</f>
        <v>12</v>
      </c>
      <c r="CE580">
        <f>IF([260]Sheet1!A10&lt;&gt;"",[260]Sheet1!A10,"")</f>
        <v>312</v>
      </c>
      <c r="CF580">
        <f>IF([261]Sheet1!A10&lt;&gt;"",[261]Sheet1!A10,"")</f>
        <v>21</v>
      </c>
      <c r="CG580">
        <f>IF([262]Sheet1!A10&lt;&gt;"",[262]Sheet1!A10,"")</f>
        <v>424</v>
      </c>
      <c r="CH580">
        <f>IF([263]Sheet1!A10&lt;&gt;"",[263]Sheet1!A10,"")</f>
        <v>31</v>
      </c>
      <c r="CI580">
        <f>IF([264]Sheet1!A10&lt;&gt;"",[264]Sheet1!A10,"")</f>
        <v>227</v>
      </c>
      <c r="CJ580">
        <f>IF([265]Sheet1!A10&lt;&gt;"",[265]Sheet1!A10,"")</f>
        <v>225</v>
      </c>
      <c r="CK580">
        <f>IF([266]Sheet1!A10&lt;&gt;"",[266]Sheet1!A10,"")</f>
        <v>244</v>
      </c>
      <c r="CL580">
        <f>IF([267]Sheet1!A10&lt;&gt;"",[267]Sheet1!A10,"")</f>
        <v>266</v>
      </c>
    </row>
    <row r="581" spans="2:90">
      <c r="B581">
        <f>IF([179]Sheet1!A11&lt;&gt;"",[179]Sheet1!A11,"")</f>
        <v>76</v>
      </c>
      <c r="C581">
        <f>IF([180]Sheet1!A11&lt;&gt;"",[180]Sheet1!A11,"")</f>
        <v>215</v>
      </c>
      <c r="D581">
        <f>IF([181]Sheet1!A11&lt;&gt;"",[181]Sheet1!A11,"")</f>
        <v>333</v>
      </c>
      <c r="E581">
        <f>IF([182]Sheet1!A11&lt;&gt;"",[182]Sheet1!A11,"")</f>
        <v>266</v>
      </c>
      <c r="F581">
        <f>IF([183]Sheet1!A11&lt;&gt;"",[183]Sheet1!A11,"")</f>
        <v>211</v>
      </c>
      <c r="G581">
        <f>IF([184]Sheet1!A11&lt;&gt;"",[184]Sheet1!A11,"")</f>
        <v>64</v>
      </c>
      <c r="H581">
        <f>IF([185]Sheet1!A11&lt;&gt;"",[185]Sheet1!A11,"")</f>
        <v>35</v>
      </c>
      <c r="I581">
        <f>IF([186]Sheet1!A11&lt;&gt;"",[186]Sheet1!A11,"")</f>
        <v>639</v>
      </c>
      <c r="J581">
        <f>IF([187]Sheet1!A11&lt;&gt;"",[187]Sheet1!A11,"")</f>
        <v>17</v>
      </c>
      <c r="K581">
        <f>IF([188]Sheet1!A11&lt;&gt;"",[188]Sheet1!A11,"")</f>
        <v>18</v>
      </c>
      <c r="L581">
        <f>IF([189]Sheet1!A11&lt;&gt;"",[189]Sheet1!A11,"")</f>
        <v>270</v>
      </c>
      <c r="M581">
        <f>IF([190]Sheet1!A11&lt;&gt;"",[190]Sheet1!A11,"")</f>
        <v>151</v>
      </c>
      <c r="N581">
        <f>IF([191]Sheet1!A11&lt;&gt;"",[191]Sheet1!A11,"")</f>
        <v>624</v>
      </c>
      <c r="O581">
        <f>IF([192]Sheet1!A11&lt;&gt;"",[192]Sheet1!A11,"")</f>
        <v>91</v>
      </c>
      <c r="P581">
        <f>IF([193]Sheet1!A11&lt;&gt;"",[193]Sheet1!A11,"")</f>
        <v>124</v>
      </c>
      <c r="Q581">
        <f>IF([194]Sheet1!A11&lt;&gt;"",[194]Sheet1!A11,"")</f>
        <v>619</v>
      </c>
      <c r="R581">
        <f>IF([195]Sheet1!A11&lt;&gt;"",[195]Sheet1!A11,"")</f>
        <v>402</v>
      </c>
      <c r="S581">
        <f>IF([196]Sheet1!A11&lt;&gt;"",[196]Sheet1!A11,"")</f>
        <v>405</v>
      </c>
      <c r="T581">
        <f>IF([197]Sheet1!A11&lt;&gt;"",[197]Sheet1!A11,"")</f>
        <v>184</v>
      </c>
      <c r="U581">
        <f>IF([198]Sheet1!A11&lt;&gt;"",[198]Sheet1!A11,"")</f>
        <v>531</v>
      </c>
      <c r="V581">
        <f>IF([199]Sheet1!A11&lt;&gt;"",[199]Sheet1!A11,"")</f>
        <v>179</v>
      </c>
      <c r="W581">
        <f>IF([200]Sheet1!A11&lt;&gt;"",[200]Sheet1!A11,"")</f>
        <v>447</v>
      </c>
      <c r="X581">
        <f>IF([201]Sheet1!A11&lt;&gt;"",[201]Sheet1!A11,"")</f>
        <v>260</v>
      </c>
      <c r="Y581">
        <f>IF([202]Sheet1!A11&lt;&gt;"",[202]Sheet1!A11,"")</f>
        <v>340</v>
      </c>
      <c r="Z581">
        <f>IF([203]Sheet1!A11&lt;&gt;"",[203]Sheet1!A11,"")</f>
        <v>297</v>
      </c>
      <c r="AA581">
        <f>IF([204]Sheet1!A11&lt;&gt;"",[204]Sheet1!A11,"")</f>
        <v>44</v>
      </c>
      <c r="AB581">
        <f>IF([205]Sheet1!A11&lt;&gt;"",[205]Sheet1!A11,"")</f>
        <v>199</v>
      </c>
      <c r="AC581">
        <f>IF([206]Sheet1!A11&lt;&gt;"",[206]Sheet1!A11,"")</f>
        <v>503</v>
      </c>
      <c r="AD581">
        <f>IF([207]Sheet1!A11&lt;&gt;"",[207]Sheet1!A11,"")</f>
        <v>516</v>
      </c>
      <c r="AE581">
        <f>IF([208]Sheet1!A11&lt;&gt;"",[208]Sheet1!A11,"")</f>
        <v>236</v>
      </c>
      <c r="AF581">
        <f>IF([209]Sheet1!A11&lt;&gt;"",[209]Sheet1!A11,"")</f>
        <v>532</v>
      </c>
      <c r="AG581">
        <f>IF([210]Sheet1!A11&lt;&gt;"",[210]Sheet1!A11,"")</f>
        <v>285</v>
      </c>
      <c r="AH581">
        <f>IF([211]Sheet1!A11&lt;&gt;"",[211]Sheet1!A11,"")</f>
        <v>379</v>
      </c>
      <c r="AI581">
        <f>IF([212]Sheet1!A11&lt;&gt;"",[212]Sheet1!A11,"")</f>
        <v>399</v>
      </c>
      <c r="AJ581">
        <f>IF([213]Sheet1!A11&lt;&gt;"",[213]Sheet1!A11,"")</f>
        <v>36</v>
      </c>
      <c r="AK581">
        <f>IF([214]Sheet1!A11&lt;&gt;"",[214]Sheet1!A11,"")</f>
        <v>157</v>
      </c>
      <c r="AL581">
        <f>IF([215]Sheet1!A11&lt;&gt;"",[215]Sheet1!A11,"")</f>
        <v>15</v>
      </c>
      <c r="AM581">
        <f>IF([216]Sheet1!A11&lt;&gt;"",[216]Sheet1!A11,"")</f>
        <v>87</v>
      </c>
      <c r="AN581">
        <f>IF([217]Sheet1!A11&lt;&gt;"",[217]Sheet1!A11,"")</f>
        <v>131</v>
      </c>
      <c r="AO581">
        <f>IF([218]Sheet1!A11&lt;&gt;"",[218]Sheet1!A11,"")</f>
        <v>1</v>
      </c>
      <c r="AP581">
        <v>62</v>
      </c>
      <c r="AQ581">
        <f>IF([220]Sheet1!A11&lt;&gt;"",[220]Sheet1!A11,"")</f>
        <v>22</v>
      </c>
      <c r="AR581">
        <f>IF([221]Sheet1!A11&lt;&gt;"",[221]Sheet1!A11,"")</f>
        <v>395</v>
      </c>
      <c r="AS581">
        <f>IF([222]Sheet1!A11&lt;&gt;"",[222]Sheet1!A11,"")</f>
        <v>44</v>
      </c>
      <c r="AT581">
        <f>IF([223]Sheet1!A11&lt;&gt;"",[223]Sheet1!A11,"")</f>
        <v>228</v>
      </c>
      <c r="AU581">
        <f>IF([224]Sheet1!A11&lt;&gt;"",[224]Sheet1!A11,"")</f>
        <v>191</v>
      </c>
      <c r="AV581">
        <f>IF([225]Sheet1!A11&lt;&gt;"",[225]Sheet1!A11,"")</f>
        <v>170</v>
      </c>
      <c r="AW581">
        <f>IF([226]Sheet1!A11&lt;&gt;"",[226]Sheet1!A11,"")</f>
        <v>559</v>
      </c>
      <c r="AX581">
        <f>IF([227]Sheet1!A11&lt;&gt;"",[227]Sheet1!A11,"")</f>
        <v>281</v>
      </c>
      <c r="AY581">
        <f>IF([228]Sheet1!A11&lt;&gt;"",[228]Sheet1!A11,"")</f>
        <v>252</v>
      </c>
      <c r="AZ581">
        <f>IF([229]Sheet1!A11&lt;&gt;"",[229]Sheet1!A11,"")</f>
        <v>243</v>
      </c>
      <c r="BA581">
        <f>IF([230]Sheet1!A11&lt;&gt;"",[230]Sheet1!A11,"")</f>
        <v>251</v>
      </c>
      <c r="BB581">
        <f>IF([231]Sheet1!A11&lt;&gt;"",[231]Sheet1!A11,"")</f>
        <v>565</v>
      </c>
      <c r="BC581">
        <f>IF([232]Sheet1!A11&lt;&gt;"",[232]Sheet1!A11,"")</f>
        <v>380</v>
      </c>
      <c r="BD581">
        <f>IF([233]Sheet1!A11&lt;&gt;"",[233]Sheet1!A11,"")</f>
        <v>236</v>
      </c>
      <c r="BE581">
        <f>IF([234]Sheet1!A11&lt;&gt;"",[234]Sheet1!A11,"")</f>
        <v>366</v>
      </c>
      <c r="BF581">
        <f>IF([235]Sheet1!A11&lt;&gt;"",[235]Sheet1!A11,"")</f>
        <v>12</v>
      </c>
      <c r="BG581">
        <f>IF([236]Sheet1!A11&lt;&gt;"",[236]Sheet1!A11,"")</f>
        <v>214</v>
      </c>
      <c r="BH581">
        <f>IF([237]Sheet1!A11&lt;&gt;"",[237]Sheet1!A11,"")</f>
        <v>52</v>
      </c>
      <c r="BI581">
        <f>IF([238]Sheet1!A11&lt;&gt;"",[238]Sheet1!A11,"")</f>
        <v>130</v>
      </c>
      <c r="BJ581">
        <f>IF([239]Sheet1!A11&lt;&gt;"",[239]Sheet1!A11,"")</f>
        <v>24</v>
      </c>
      <c r="BK581">
        <f>IF([240]Sheet1!A11&lt;&gt;"",[240]Sheet1!A11,"")</f>
        <v>557</v>
      </c>
      <c r="BL581">
        <f>IF([241]Sheet1!A11&lt;&gt;"",[241]Sheet1!A11,"")</f>
        <v>278</v>
      </c>
      <c r="BM581">
        <f>IF([242]Sheet1!A11&lt;&gt;"",[242]Sheet1!A11,"")</f>
        <v>213</v>
      </c>
      <c r="BN581">
        <f>IF([243]Sheet1!A11&lt;&gt;"",[243]Sheet1!A11,"")</f>
        <v>271</v>
      </c>
      <c r="BO581">
        <f>IF([244]Sheet1!A11&lt;&gt;"",[244]Sheet1!A11,"")</f>
        <v>127</v>
      </c>
      <c r="BP581">
        <f>IF([245]Sheet1!A11&lt;&gt;"",[245]Sheet1!A11,"")</f>
        <v>663</v>
      </c>
      <c r="BQ581">
        <f>IF([246]Sheet1!A11&lt;&gt;"",[246]Sheet1!A11,"")</f>
        <v>30</v>
      </c>
      <c r="BR581">
        <f>IF([247]Sheet1!A11&lt;&gt;"",[247]Sheet1!A11,"")</f>
        <v>519</v>
      </c>
      <c r="BS581">
        <f>IF([248]Sheet1!A11&lt;&gt;"",[248]Sheet1!A11,"")</f>
        <v>608</v>
      </c>
      <c r="BT581">
        <f>IF([249]Sheet1!A11&lt;&gt;"",[249]Sheet1!A11,"")</f>
        <v>640</v>
      </c>
      <c r="BU581">
        <f>IF([250]Sheet1!A11&lt;&gt;"",[250]Sheet1!A11,"")</f>
        <v>602</v>
      </c>
      <c r="BV581">
        <f>IF([251]Sheet1!A11&lt;&gt;"",[251]Sheet1!A11,"")</f>
        <v>577</v>
      </c>
      <c r="BW581">
        <f>IF([252]Sheet1!A11&lt;&gt;"",[252]Sheet1!A11,"")</f>
        <v>48</v>
      </c>
      <c r="BX581">
        <f>IF([253]Sheet1!A11&lt;&gt;"",[253]Sheet1!A11,"")</f>
        <v>641</v>
      </c>
      <c r="BY581">
        <f>IF([254]Sheet1!A11&lt;&gt;"",[254]Sheet1!A11,"")</f>
        <v>659</v>
      </c>
      <c r="BZ581">
        <f>IF([255]Sheet1!A11&lt;&gt;"",[255]Sheet1!A11,"")</f>
        <v>588</v>
      </c>
      <c r="CA581">
        <f>IF([256]Sheet1!A11&lt;&gt;"",[256]Sheet1!A11,"")</f>
        <v>421</v>
      </c>
      <c r="CB581">
        <f>IF([257]Sheet1!A11&lt;&gt;"",[257]Sheet1!A11,"")</f>
        <v>661</v>
      </c>
      <c r="CC581">
        <f>IF([258]Sheet1!A11&lt;&gt;"",[258]Sheet1!A11,"")</f>
        <v>374</v>
      </c>
      <c r="CD581">
        <f>IF([259]Sheet1!A11&lt;&gt;"",[259]Sheet1!A11,"")</f>
        <v>462</v>
      </c>
      <c r="CE581">
        <f>IF([260]Sheet1!A11&lt;&gt;"",[260]Sheet1!A11,"")</f>
        <v>632</v>
      </c>
      <c r="CF581">
        <f>IF([261]Sheet1!A11&lt;&gt;"",[261]Sheet1!A11,"")</f>
        <v>11</v>
      </c>
      <c r="CG581">
        <f>IF([262]Sheet1!A11&lt;&gt;"",[262]Sheet1!A11,"")</f>
        <v>569</v>
      </c>
      <c r="CH581">
        <f>IF([263]Sheet1!A11&lt;&gt;"",[263]Sheet1!A11,"")</f>
        <v>314</v>
      </c>
      <c r="CI581">
        <f>IF([264]Sheet1!A11&lt;&gt;"",[264]Sheet1!A11,"")</f>
        <v>545</v>
      </c>
      <c r="CJ581">
        <f>IF([265]Sheet1!A11&lt;&gt;"",[265]Sheet1!A11,"")</f>
        <v>250</v>
      </c>
      <c r="CK581">
        <f>IF([266]Sheet1!A11&lt;&gt;"",[266]Sheet1!A11,"")</f>
        <v>645</v>
      </c>
      <c r="CL581">
        <f>IF([267]Sheet1!A11&lt;&gt;"",[267]Sheet1!A11,"")</f>
        <v>601</v>
      </c>
    </row>
    <row r="582" spans="2:90">
      <c r="B582">
        <f>IF([179]Sheet1!A12&lt;&gt;"",[179]Sheet1!A12,"")</f>
        <v>29</v>
      </c>
      <c r="C582">
        <f>IF([180]Sheet1!A12&lt;&gt;"",[180]Sheet1!A12,"")</f>
        <v>234</v>
      </c>
      <c r="D582">
        <f>IF([181]Sheet1!A12&lt;&gt;"",[181]Sheet1!A12,"")</f>
        <v>282</v>
      </c>
      <c r="E582">
        <f>IF([182]Sheet1!A12&lt;&gt;"",[182]Sheet1!A12,"")</f>
        <v>201</v>
      </c>
      <c r="F582">
        <f>IF([183]Sheet1!A12&lt;&gt;"",[183]Sheet1!A12,"")</f>
        <v>225</v>
      </c>
      <c r="G582">
        <f>IF([184]Sheet1!A12&lt;&gt;"",[184]Sheet1!A12,"")</f>
        <v>167</v>
      </c>
      <c r="H582">
        <f>IF([185]Sheet1!A12&lt;&gt;"",[185]Sheet1!A12,"")</f>
        <v>192</v>
      </c>
      <c r="I582">
        <f>IF([186]Sheet1!A12&lt;&gt;"",[186]Sheet1!A12,"")</f>
        <v>249</v>
      </c>
      <c r="J582">
        <f>IF([187]Sheet1!A12&lt;&gt;"",[187]Sheet1!A12,"")</f>
        <v>147</v>
      </c>
      <c r="K582">
        <f>IF([188]Sheet1!A12&lt;&gt;"",[188]Sheet1!A12,"")</f>
        <v>48</v>
      </c>
      <c r="L582">
        <f>IF([189]Sheet1!A12&lt;&gt;"",[189]Sheet1!A12,"")</f>
        <v>382</v>
      </c>
      <c r="M582">
        <f>IF([190]Sheet1!A12&lt;&gt;"",[190]Sheet1!A12,"")</f>
        <v>209</v>
      </c>
      <c r="N582">
        <f>IF([191]Sheet1!A12&lt;&gt;"",[191]Sheet1!A12,"")</f>
        <v>157</v>
      </c>
      <c r="O582">
        <f>IF([192]Sheet1!A12&lt;&gt;"",[192]Sheet1!A12,"")</f>
        <v>666</v>
      </c>
      <c r="P582">
        <f>IF([193]Sheet1!A12&lt;&gt;"",[193]Sheet1!A12,"")</f>
        <v>219</v>
      </c>
      <c r="Q582">
        <f>IF([194]Sheet1!A12&lt;&gt;"",[194]Sheet1!A12,"")</f>
        <v>194</v>
      </c>
      <c r="R582">
        <f>IF([195]Sheet1!A12&lt;&gt;"",[195]Sheet1!A12,"")</f>
        <v>30</v>
      </c>
      <c r="S582">
        <f>IF([196]Sheet1!A12&lt;&gt;"",[196]Sheet1!A12,"")</f>
        <v>211</v>
      </c>
      <c r="T582">
        <f>IF([197]Sheet1!A12&lt;&gt;"",[197]Sheet1!A12,"")</f>
        <v>543</v>
      </c>
      <c r="U582">
        <f>IF([198]Sheet1!A12&lt;&gt;"",[198]Sheet1!A12,"")</f>
        <v>158</v>
      </c>
      <c r="V582">
        <f>IF([199]Sheet1!A12&lt;&gt;"",[199]Sheet1!A12,"")</f>
        <v>137</v>
      </c>
      <c r="W582">
        <f>IF([200]Sheet1!A12&lt;&gt;"",[200]Sheet1!A12,"")</f>
        <v>77</v>
      </c>
      <c r="X582">
        <f>IF([201]Sheet1!A12&lt;&gt;"",[201]Sheet1!A12,"")</f>
        <v>452</v>
      </c>
      <c r="Y582">
        <f>IF([202]Sheet1!A12&lt;&gt;"",[202]Sheet1!A12,"")</f>
        <v>63</v>
      </c>
      <c r="Z582">
        <f>IF([203]Sheet1!A12&lt;&gt;"",[203]Sheet1!A12,"")</f>
        <v>326</v>
      </c>
      <c r="AA582">
        <f>IF([204]Sheet1!A12&lt;&gt;"",[204]Sheet1!A12,"")</f>
        <v>312</v>
      </c>
      <c r="AB582">
        <f>IF([205]Sheet1!A12&lt;&gt;"",[205]Sheet1!A12,"")</f>
        <v>442</v>
      </c>
      <c r="AC582">
        <f>IF([206]Sheet1!A12&lt;&gt;"",[206]Sheet1!A12,"")</f>
        <v>41</v>
      </c>
      <c r="AD582">
        <f>IF([207]Sheet1!A12&lt;&gt;"",[207]Sheet1!A12,"")</f>
        <v>306</v>
      </c>
      <c r="AE582">
        <f>IF([208]Sheet1!A12&lt;&gt;"",[208]Sheet1!A12,"")</f>
        <v>249</v>
      </c>
      <c r="AF582">
        <f>IF([209]Sheet1!A12&lt;&gt;"",[209]Sheet1!A12,"")</f>
        <v>246</v>
      </c>
      <c r="AG582">
        <f>IF([210]Sheet1!A12&lt;&gt;"",[210]Sheet1!A12,"")</f>
        <v>2</v>
      </c>
      <c r="AH582">
        <f>IF([211]Sheet1!A12&lt;&gt;"",[211]Sheet1!A12,"")</f>
        <v>296</v>
      </c>
      <c r="AI582">
        <f>IF([212]Sheet1!A12&lt;&gt;"",[212]Sheet1!A12,"")</f>
        <v>544</v>
      </c>
      <c r="AJ582">
        <f>IF([213]Sheet1!A12&lt;&gt;"",[213]Sheet1!A12,"")</f>
        <v>292</v>
      </c>
      <c r="AK582">
        <f>IF([214]Sheet1!A12&lt;&gt;"",[214]Sheet1!A12,"")</f>
        <v>15</v>
      </c>
      <c r="AL582">
        <f>IF([215]Sheet1!A12&lt;&gt;"",[215]Sheet1!A12,"")</f>
        <v>107</v>
      </c>
      <c r="AM582">
        <f>IF([216]Sheet1!A12&lt;&gt;"",[216]Sheet1!A12,"")</f>
        <v>373</v>
      </c>
      <c r="AN582">
        <f>IF([217]Sheet1!A12&lt;&gt;"",[217]Sheet1!A12,"")</f>
        <v>466</v>
      </c>
      <c r="AO582">
        <f>IF([218]Sheet1!A12&lt;&gt;"",[218]Sheet1!A12,"")</f>
        <v>663</v>
      </c>
      <c r="AP582">
        <v>285</v>
      </c>
      <c r="AQ582">
        <f>IF([220]Sheet1!A12&lt;&gt;"",[220]Sheet1!A12,"")</f>
        <v>39</v>
      </c>
      <c r="AR582">
        <f>IF([221]Sheet1!A12&lt;&gt;"",[221]Sheet1!A12,"")</f>
        <v>356</v>
      </c>
      <c r="AS582">
        <f>IF([222]Sheet1!A12&lt;&gt;"",[222]Sheet1!A12,"")</f>
        <v>288</v>
      </c>
      <c r="AT582">
        <f>IF([223]Sheet1!A12&lt;&gt;"",[223]Sheet1!A12,"")</f>
        <v>266</v>
      </c>
      <c r="AU582">
        <f>IF([224]Sheet1!A12&lt;&gt;"",[224]Sheet1!A12,"")</f>
        <v>383</v>
      </c>
      <c r="AV582">
        <f>IF([225]Sheet1!A12&lt;&gt;"",[225]Sheet1!A12,"")</f>
        <v>12</v>
      </c>
      <c r="AW582">
        <f>IF([226]Sheet1!A12&lt;&gt;"",[226]Sheet1!A12,"")</f>
        <v>376</v>
      </c>
      <c r="AX582">
        <f>IF([227]Sheet1!A12&lt;&gt;"",[227]Sheet1!A12,"")</f>
        <v>302</v>
      </c>
      <c r="AY582">
        <f>IF([228]Sheet1!A12&lt;&gt;"",[228]Sheet1!A12,"")</f>
        <v>297</v>
      </c>
      <c r="AZ582">
        <f>IF([229]Sheet1!A12&lt;&gt;"",[229]Sheet1!A12,"")</f>
        <v>119</v>
      </c>
      <c r="BA582">
        <f>IF([230]Sheet1!A12&lt;&gt;"",[230]Sheet1!A12,"")</f>
        <v>91</v>
      </c>
      <c r="BB582">
        <f>IF([231]Sheet1!A12&lt;&gt;"",[231]Sheet1!A12,"")</f>
        <v>388</v>
      </c>
      <c r="BC582">
        <f>IF([232]Sheet1!A12&lt;&gt;"",[232]Sheet1!A12,"")</f>
        <v>391</v>
      </c>
      <c r="BD582">
        <f>IF([233]Sheet1!A12&lt;&gt;"",[233]Sheet1!A12,"")</f>
        <v>131</v>
      </c>
      <c r="BE582">
        <f>IF([234]Sheet1!A12&lt;&gt;"",[234]Sheet1!A12,"")</f>
        <v>620</v>
      </c>
      <c r="BF582">
        <f>IF([235]Sheet1!A12&lt;&gt;"",[235]Sheet1!A12,"")</f>
        <v>94</v>
      </c>
      <c r="BG582">
        <f>IF([236]Sheet1!A12&lt;&gt;"",[236]Sheet1!A12,"")</f>
        <v>337</v>
      </c>
      <c r="BH582">
        <f>IF([237]Sheet1!A12&lt;&gt;"",[237]Sheet1!A12,"")</f>
        <v>130</v>
      </c>
      <c r="BI582">
        <f>IF([238]Sheet1!A12&lt;&gt;"",[238]Sheet1!A12,"")</f>
        <v>579</v>
      </c>
      <c r="BJ582">
        <f>IF([239]Sheet1!A12&lt;&gt;"",[239]Sheet1!A12,"")</f>
        <v>192</v>
      </c>
      <c r="BK582">
        <f>IF([240]Sheet1!A12&lt;&gt;"",[240]Sheet1!A12,"")</f>
        <v>278</v>
      </c>
      <c r="BL582">
        <f>IF([241]Sheet1!A12&lt;&gt;"",[241]Sheet1!A12,"")</f>
        <v>599</v>
      </c>
      <c r="BM582">
        <f>IF([242]Sheet1!A12&lt;&gt;"",[242]Sheet1!A12,"")</f>
        <v>19</v>
      </c>
      <c r="BN582">
        <f>IF([243]Sheet1!A12&lt;&gt;"",[243]Sheet1!A12,"")</f>
        <v>596</v>
      </c>
      <c r="BO582">
        <f>IF([244]Sheet1!A12&lt;&gt;"",[244]Sheet1!A12,"")</f>
        <v>135</v>
      </c>
      <c r="BP582">
        <f>IF([245]Sheet1!A12&lt;&gt;"",[245]Sheet1!A12,"")</f>
        <v>168</v>
      </c>
      <c r="BQ582">
        <f>IF([246]Sheet1!A12&lt;&gt;"",[246]Sheet1!A12,"")</f>
        <v>231</v>
      </c>
      <c r="BR582">
        <f>IF([247]Sheet1!A12&lt;&gt;"",[247]Sheet1!A12,"")</f>
        <v>338</v>
      </c>
      <c r="BS582">
        <f>IF([248]Sheet1!A12&lt;&gt;"",[248]Sheet1!A12,"")</f>
        <v>321</v>
      </c>
      <c r="BT582">
        <f>IF([249]Sheet1!A12&lt;&gt;"",[249]Sheet1!A12,"")</f>
        <v>364</v>
      </c>
      <c r="BU582">
        <f>IF([250]Sheet1!A12&lt;&gt;"",[250]Sheet1!A12,"")</f>
        <v>426</v>
      </c>
      <c r="BV582">
        <f>IF([251]Sheet1!A12&lt;&gt;"",[251]Sheet1!A12,"")</f>
        <v>395</v>
      </c>
      <c r="BW582">
        <f>IF([252]Sheet1!A12&lt;&gt;"",[252]Sheet1!A12,"")</f>
        <v>65</v>
      </c>
      <c r="BX582">
        <f>IF([253]Sheet1!A12&lt;&gt;"",[253]Sheet1!A12,"")</f>
        <v>171</v>
      </c>
      <c r="BY582">
        <f>IF([254]Sheet1!A12&lt;&gt;"",[254]Sheet1!A12,"")</f>
        <v>153</v>
      </c>
      <c r="BZ582">
        <f>IF([255]Sheet1!A12&lt;&gt;"",[255]Sheet1!A12,"")</f>
        <v>536</v>
      </c>
      <c r="CA582">
        <f>IF([256]Sheet1!A12&lt;&gt;"",[256]Sheet1!A12,"")</f>
        <v>94</v>
      </c>
      <c r="CB582">
        <f>IF([257]Sheet1!A12&lt;&gt;"",[257]Sheet1!A12,"")</f>
        <v>597</v>
      </c>
      <c r="CC582">
        <f>IF([258]Sheet1!A12&lt;&gt;"",[258]Sheet1!A12,"")</f>
        <v>359</v>
      </c>
      <c r="CD582">
        <f>IF([259]Sheet1!A12&lt;&gt;"",[259]Sheet1!A12,"")</f>
        <v>372</v>
      </c>
      <c r="CE582">
        <f>IF([260]Sheet1!A12&lt;&gt;"",[260]Sheet1!A12,"")</f>
        <v>279</v>
      </c>
      <c r="CF582">
        <f>IF([261]Sheet1!A12&lt;&gt;"",[261]Sheet1!A12,"")</f>
        <v>259</v>
      </c>
      <c r="CG582">
        <f>IF([262]Sheet1!A12&lt;&gt;"",[262]Sheet1!A12,"")</f>
        <v>138</v>
      </c>
      <c r="CH582">
        <f>IF([263]Sheet1!A12&lt;&gt;"",[263]Sheet1!A12,"")</f>
        <v>172</v>
      </c>
      <c r="CI582">
        <f>IF([264]Sheet1!A12&lt;&gt;"",[264]Sheet1!A12,"")</f>
        <v>202</v>
      </c>
      <c r="CJ582">
        <f>IF([265]Sheet1!A12&lt;&gt;"",[265]Sheet1!A12,"")</f>
        <v>556</v>
      </c>
      <c r="CK582">
        <f>IF([266]Sheet1!A12&lt;&gt;"",[266]Sheet1!A12,"")</f>
        <v>63</v>
      </c>
      <c r="CL582">
        <f>IF([267]Sheet1!A12&lt;&gt;"",[267]Sheet1!A12,"")</f>
        <v>202</v>
      </c>
    </row>
    <row r="583" spans="2:90">
      <c r="B583">
        <f>IF([179]Sheet1!A13&lt;&gt;"",[179]Sheet1!A13,"")</f>
        <v>153</v>
      </c>
      <c r="C583">
        <f>IF([180]Sheet1!A13&lt;&gt;"",[180]Sheet1!A13,"")</f>
        <v>77</v>
      </c>
      <c r="D583">
        <f>IF([181]Sheet1!A13&lt;&gt;"",[181]Sheet1!A13,"")</f>
        <v>308</v>
      </c>
      <c r="E583">
        <f>IF([182]Sheet1!A13&lt;&gt;"",[182]Sheet1!A13,"")</f>
        <v>340</v>
      </c>
      <c r="F583">
        <f>IF([183]Sheet1!A13&lt;&gt;"",[183]Sheet1!A13,"")</f>
        <v>51</v>
      </c>
      <c r="G583">
        <f>IF([184]Sheet1!A13&lt;&gt;"",[184]Sheet1!A13,"")</f>
        <v>299</v>
      </c>
      <c r="H583">
        <f>IF([185]Sheet1!A13&lt;&gt;"",[185]Sheet1!A13,"")</f>
        <v>240</v>
      </c>
      <c r="I583">
        <f>IF([186]Sheet1!A13&lt;&gt;"",[186]Sheet1!A13,"")</f>
        <v>234</v>
      </c>
      <c r="J583">
        <f>IF([187]Sheet1!A13&lt;&gt;"",[187]Sheet1!A13,"")</f>
        <v>374</v>
      </c>
      <c r="K583">
        <f>IF([188]Sheet1!A13&lt;&gt;"",[188]Sheet1!A13,"")</f>
        <v>6</v>
      </c>
      <c r="L583">
        <f>IF([189]Sheet1!A13&lt;&gt;"",[189]Sheet1!A13,"")</f>
        <v>85</v>
      </c>
      <c r="M583">
        <f>IF([190]Sheet1!A13&lt;&gt;"",[190]Sheet1!A13,"")</f>
        <v>665</v>
      </c>
      <c r="N583">
        <f>IF([191]Sheet1!A13&lt;&gt;"",[191]Sheet1!A13,"")</f>
        <v>327</v>
      </c>
      <c r="O583">
        <f>IF([192]Sheet1!A13&lt;&gt;"",[192]Sheet1!A13,"")</f>
        <v>7</v>
      </c>
      <c r="P583">
        <f>IF([193]Sheet1!A13&lt;&gt;"",[193]Sheet1!A13,"")</f>
        <v>125</v>
      </c>
      <c r="Q583">
        <f>IF([194]Sheet1!A13&lt;&gt;"",[194]Sheet1!A13,"")</f>
        <v>147</v>
      </c>
      <c r="R583">
        <f>IF([195]Sheet1!A13&lt;&gt;"",[195]Sheet1!A13,"")</f>
        <v>222</v>
      </c>
      <c r="S583">
        <f>IF([196]Sheet1!A13&lt;&gt;"",[196]Sheet1!A13,"")</f>
        <v>530</v>
      </c>
      <c r="T583">
        <f>IF([197]Sheet1!A13&lt;&gt;"",[197]Sheet1!A13,"")</f>
        <v>218</v>
      </c>
      <c r="U583">
        <f>IF([198]Sheet1!A13&lt;&gt;"",[198]Sheet1!A13,"")</f>
        <v>63</v>
      </c>
      <c r="V583">
        <f>IF([199]Sheet1!A13&lt;&gt;"",[199]Sheet1!A13,"")</f>
        <v>515</v>
      </c>
      <c r="W583">
        <f>IF([200]Sheet1!A13&lt;&gt;"",[200]Sheet1!A13,"")</f>
        <v>44</v>
      </c>
      <c r="X583">
        <f>IF([201]Sheet1!A13&lt;&gt;"",[201]Sheet1!A13,"")</f>
        <v>153</v>
      </c>
      <c r="Y583">
        <f>IF([202]Sheet1!A13&lt;&gt;"",[202]Sheet1!A13,"")</f>
        <v>304</v>
      </c>
      <c r="Z583">
        <f>IF([203]Sheet1!A13&lt;&gt;"",[203]Sheet1!A13,"")</f>
        <v>28</v>
      </c>
      <c r="AA583">
        <f>IF([204]Sheet1!A13&lt;&gt;"",[204]Sheet1!A13,"")</f>
        <v>531</v>
      </c>
      <c r="AB583">
        <f>IF([205]Sheet1!A13&lt;&gt;"",[205]Sheet1!A13,"")</f>
        <v>229</v>
      </c>
      <c r="AC583">
        <f>IF([206]Sheet1!A13&lt;&gt;"",[206]Sheet1!A13,"")</f>
        <v>247</v>
      </c>
      <c r="AD583">
        <f>IF([207]Sheet1!A13&lt;&gt;"",[207]Sheet1!A13,"")</f>
        <v>413</v>
      </c>
      <c r="AE583">
        <f>IF([208]Sheet1!A13&lt;&gt;"",[208]Sheet1!A13,"")</f>
        <v>35</v>
      </c>
      <c r="AF583">
        <f>IF([209]Sheet1!A13&lt;&gt;"",[209]Sheet1!A13,"")</f>
        <v>315</v>
      </c>
      <c r="AG583">
        <f>IF([210]Sheet1!A13&lt;&gt;"",[210]Sheet1!A13,"")</f>
        <v>123</v>
      </c>
      <c r="AH583">
        <f>IF([211]Sheet1!A13&lt;&gt;"",[211]Sheet1!A13,"")</f>
        <v>48</v>
      </c>
      <c r="AI583">
        <f>IF([212]Sheet1!A13&lt;&gt;"",[212]Sheet1!A13,"")</f>
        <v>345</v>
      </c>
      <c r="AJ583">
        <f>IF([213]Sheet1!A13&lt;&gt;"",[213]Sheet1!A13,"")</f>
        <v>338</v>
      </c>
      <c r="AK583">
        <f>IF([214]Sheet1!A13&lt;&gt;"",[214]Sheet1!A13,"")</f>
        <v>379</v>
      </c>
      <c r="AL583">
        <f>IF([215]Sheet1!A13&lt;&gt;"",[215]Sheet1!A13,"")</f>
        <v>257</v>
      </c>
      <c r="AM583">
        <f>IF([216]Sheet1!A13&lt;&gt;"",[216]Sheet1!A13,"")</f>
        <v>498</v>
      </c>
      <c r="AN583">
        <f>IF([217]Sheet1!A13&lt;&gt;"",[217]Sheet1!A13,"")</f>
        <v>534</v>
      </c>
      <c r="AO583">
        <f>IF([218]Sheet1!A13&lt;&gt;"",[218]Sheet1!A13,"")</f>
        <v>153</v>
      </c>
      <c r="AP583">
        <v>142</v>
      </c>
      <c r="AQ583">
        <f>IF([220]Sheet1!A13&lt;&gt;"",[220]Sheet1!A13,"")</f>
        <v>30</v>
      </c>
      <c r="AR583">
        <f>IF([221]Sheet1!A13&lt;&gt;"",[221]Sheet1!A13,"")</f>
        <v>624</v>
      </c>
      <c r="AS583">
        <f>IF([222]Sheet1!A13&lt;&gt;"",[222]Sheet1!A13,"")</f>
        <v>254</v>
      </c>
      <c r="AT583">
        <f>IF([223]Sheet1!A13&lt;&gt;"",[223]Sheet1!A13,"")</f>
        <v>51</v>
      </c>
      <c r="AU583">
        <f>IF([224]Sheet1!A13&lt;&gt;"",[224]Sheet1!A13,"")</f>
        <v>234</v>
      </c>
      <c r="AV583">
        <f>IF([225]Sheet1!A13&lt;&gt;"",[225]Sheet1!A13,"")</f>
        <v>141</v>
      </c>
      <c r="AW583">
        <f>IF([226]Sheet1!A13&lt;&gt;"",[226]Sheet1!A13,"")</f>
        <v>355</v>
      </c>
      <c r="AX583">
        <f>IF([227]Sheet1!A13&lt;&gt;"",[227]Sheet1!A13,"")</f>
        <v>235</v>
      </c>
      <c r="AY583">
        <f>IF([228]Sheet1!A13&lt;&gt;"",[228]Sheet1!A13,"")</f>
        <v>193</v>
      </c>
      <c r="AZ583">
        <f>IF([229]Sheet1!A13&lt;&gt;"",[229]Sheet1!A13,"")</f>
        <v>114</v>
      </c>
      <c r="BA583">
        <f>IF([230]Sheet1!A13&lt;&gt;"",[230]Sheet1!A13,"")</f>
        <v>324</v>
      </c>
      <c r="BB583">
        <f>IF([231]Sheet1!A13&lt;&gt;"",[231]Sheet1!A13,"")</f>
        <v>371</v>
      </c>
      <c r="BC583">
        <f>IF([232]Sheet1!A13&lt;&gt;"",[232]Sheet1!A13,"")</f>
        <v>246</v>
      </c>
      <c r="BD583">
        <f>IF([233]Sheet1!A13&lt;&gt;"",[233]Sheet1!A13,"")</f>
        <v>145</v>
      </c>
      <c r="BE583">
        <f>IF([234]Sheet1!A13&lt;&gt;"",[234]Sheet1!A13,"")</f>
        <v>79</v>
      </c>
      <c r="BF583">
        <f>IF([235]Sheet1!A13&lt;&gt;"",[235]Sheet1!A13,"")</f>
        <v>622</v>
      </c>
      <c r="BG583">
        <f>IF([236]Sheet1!A13&lt;&gt;"",[236]Sheet1!A13,"")</f>
        <v>239</v>
      </c>
      <c r="BH583">
        <f>IF([237]Sheet1!A13&lt;&gt;"",[237]Sheet1!A13,"")</f>
        <v>307</v>
      </c>
      <c r="BI583">
        <f>IF([238]Sheet1!A13&lt;&gt;"",[238]Sheet1!A13,"")</f>
        <v>28</v>
      </c>
      <c r="BJ583">
        <f>IF([239]Sheet1!A13&lt;&gt;"",[239]Sheet1!A13,"")</f>
        <v>211</v>
      </c>
      <c r="BK583">
        <f>IF([240]Sheet1!A13&lt;&gt;"",[240]Sheet1!A13,"")</f>
        <v>636</v>
      </c>
      <c r="BL583">
        <f>IF([241]Sheet1!A13&lt;&gt;"",[241]Sheet1!A13,"")</f>
        <v>315</v>
      </c>
      <c r="BM583">
        <f>IF([242]Sheet1!A13&lt;&gt;"",[242]Sheet1!A13,"")</f>
        <v>42</v>
      </c>
      <c r="BN583">
        <f>IF([243]Sheet1!A13&lt;&gt;"",[243]Sheet1!A13,"")</f>
        <v>324</v>
      </c>
      <c r="BO583">
        <f>IF([244]Sheet1!A13&lt;&gt;"",[244]Sheet1!A13,"")</f>
        <v>53</v>
      </c>
      <c r="BP583">
        <f>IF([245]Sheet1!A13&lt;&gt;"",[245]Sheet1!A13,"")</f>
        <v>414</v>
      </c>
      <c r="BQ583">
        <f>IF([246]Sheet1!A13&lt;&gt;"",[246]Sheet1!A13,"")</f>
        <v>69</v>
      </c>
      <c r="BR583">
        <f>IF([247]Sheet1!A13&lt;&gt;"",[247]Sheet1!A13,"")</f>
        <v>148</v>
      </c>
      <c r="BS583">
        <f>IF([248]Sheet1!A13&lt;&gt;"",[248]Sheet1!A13,"")</f>
        <v>57</v>
      </c>
      <c r="BT583">
        <f>IF([249]Sheet1!A13&lt;&gt;"",[249]Sheet1!A13,"")</f>
        <v>314</v>
      </c>
      <c r="BU583">
        <f>IF([250]Sheet1!A13&lt;&gt;"",[250]Sheet1!A13,"")</f>
        <v>53</v>
      </c>
      <c r="BV583">
        <f>IF([251]Sheet1!A13&lt;&gt;"",[251]Sheet1!A13,"")</f>
        <v>484</v>
      </c>
      <c r="BW583">
        <f>IF([252]Sheet1!A13&lt;&gt;"",[252]Sheet1!A13,"")</f>
        <v>414</v>
      </c>
      <c r="BX583">
        <f>IF([253]Sheet1!A13&lt;&gt;"",[253]Sheet1!A13,"")</f>
        <v>293</v>
      </c>
      <c r="BY583">
        <f>IF([254]Sheet1!A13&lt;&gt;"",[254]Sheet1!A13,"")</f>
        <v>185</v>
      </c>
      <c r="BZ583">
        <f>IF([255]Sheet1!A13&lt;&gt;"",[255]Sheet1!A13,"")</f>
        <v>274</v>
      </c>
      <c r="CA583">
        <f>IF([256]Sheet1!A13&lt;&gt;"",[256]Sheet1!A13,"")</f>
        <v>362</v>
      </c>
      <c r="CB583">
        <f>IF([257]Sheet1!A13&lt;&gt;"",[257]Sheet1!A13,"")</f>
        <v>37</v>
      </c>
      <c r="CC583">
        <f>IF([258]Sheet1!A13&lt;&gt;"",[258]Sheet1!A13,"")</f>
        <v>441</v>
      </c>
      <c r="CD583">
        <f>IF([259]Sheet1!A13&lt;&gt;"",[259]Sheet1!A13,"")</f>
        <v>270</v>
      </c>
      <c r="CE583">
        <f>IF([260]Sheet1!A13&lt;&gt;"",[260]Sheet1!A13,"")</f>
        <v>572</v>
      </c>
      <c r="CF583">
        <f>IF([261]Sheet1!A13&lt;&gt;"",[261]Sheet1!A13,"")</f>
        <v>528</v>
      </c>
      <c r="CG583">
        <f>IF([262]Sheet1!A13&lt;&gt;"",[262]Sheet1!A13,"")</f>
        <v>81</v>
      </c>
      <c r="CH583">
        <f>IF([263]Sheet1!A13&lt;&gt;"",[263]Sheet1!A13,"")</f>
        <v>117</v>
      </c>
      <c r="CI583">
        <f>IF([264]Sheet1!A13&lt;&gt;"",[264]Sheet1!A13,"")</f>
        <v>459</v>
      </c>
      <c r="CJ583">
        <f>IF([265]Sheet1!A13&lt;&gt;"",[265]Sheet1!A13,"")</f>
        <v>91</v>
      </c>
      <c r="CK583">
        <f>IF([266]Sheet1!A13&lt;&gt;"",[266]Sheet1!A13,"")</f>
        <v>223</v>
      </c>
      <c r="CL583">
        <f>IF([267]Sheet1!A13&lt;&gt;"",[267]Sheet1!A13,"")</f>
        <v>382</v>
      </c>
    </row>
    <row r="584" spans="2:90">
      <c r="B584">
        <f>IF([179]Sheet1!A14&lt;&gt;"",[179]Sheet1!A14,"")</f>
        <v>150</v>
      </c>
      <c r="C584">
        <f>IF([180]Sheet1!A14&lt;&gt;"",[180]Sheet1!A14,"")</f>
        <v>120</v>
      </c>
      <c r="D584">
        <f>IF([181]Sheet1!A14&lt;&gt;"",[181]Sheet1!A14,"")</f>
        <v>346</v>
      </c>
      <c r="E584">
        <f>IF([182]Sheet1!A14&lt;&gt;"",[182]Sheet1!A14,"")</f>
        <v>399</v>
      </c>
      <c r="F584">
        <f>IF([183]Sheet1!A14&lt;&gt;"",[183]Sheet1!A14,"")</f>
        <v>261</v>
      </c>
      <c r="G584">
        <f>IF([184]Sheet1!A14&lt;&gt;"",[184]Sheet1!A14,"")</f>
        <v>297</v>
      </c>
      <c r="H584">
        <f>IF([185]Sheet1!A14&lt;&gt;"",[185]Sheet1!A14,"")</f>
        <v>393</v>
      </c>
      <c r="I584">
        <f>IF([186]Sheet1!A14&lt;&gt;"",[186]Sheet1!A14,"")</f>
        <v>590</v>
      </c>
      <c r="J584">
        <f>IF([187]Sheet1!A14&lt;&gt;"",[187]Sheet1!A14,"")</f>
        <v>662</v>
      </c>
      <c r="K584">
        <f>IF([188]Sheet1!A14&lt;&gt;"",[188]Sheet1!A14,"")</f>
        <v>553</v>
      </c>
      <c r="L584">
        <f>IF([189]Sheet1!A14&lt;&gt;"",[189]Sheet1!A14,"")</f>
        <v>238</v>
      </c>
      <c r="M584">
        <f>IF([190]Sheet1!A14&lt;&gt;"",[190]Sheet1!A14,"")</f>
        <v>361</v>
      </c>
      <c r="N584">
        <f>IF([191]Sheet1!A14&lt;&gt;"",[191]Sheet1!A14,"")</f>
        <v>394</v>
      </c>
      <c r="O584">
        <f>IF([192]Sheet1!A14&lt;&gt;"",[192]Sheet1!A14,"")</f>
        <v>183</v>
      </c>
      <c r="P584">
        <f>IF([193]Sheet1!A14&lt;&gt;"",[193]Sheet1!A14,"")</f>
        <v>381</v>
      </c>
      <c r="Q584">
        <f>IF([194]Sheet1!A14&lt;&gt;"",[194]Sheet1!A14,"")</f>
        <v>74</v>
      </c>
      <c r="R584">
        <f>IF([195]Sheet1!A14&lt;&gt;"",[195]Sheet1!A14,"")</f>
        <v>80</v>
      </c>
      <c r="S584">
        <f>IF([196]Sheet1!A14&lt;&gt;"",[196]Sheet1!A14,"")</f>
        <v>108</v>
      </c>
      <c r="T584">
        <f>IF([197]Sheet1!A14&lt;&gt;"",[197]Sheet1!A14,"")</f>
        <v>282</v>
      </c>
      <c r="U584">
        <f>IF([198]Sheet1!A14&lt;&gt;"",[198]Sheet1!A14,"")</f>
        <v>357</v>
      </c>
      <c r="V584">
        <f>IF([199]Sheet1!A14&lt;&gt;"",[199]Sheet1!A14,"")</f>
        <v>540</v>
      </c>
      <c r="W584">
        <f>IF([200]Sheet1!A14&lt;&gt;"",[200]Sheet1!A14,"")</f>
        <v>38</v>
      </c>
      <c r="X584">
        <f>IF([201]Sheet1!A14&lt;&gt;"",[201]Sheet1!A14,"")</f>
        <v>531</v>
      </c>
      <c r="Y584">
        <f>IF([202]Sheet1!A14&lt;&gt;"",[202]Sheet1!A14,"")</f>
        <v>502</v>
      </c>
      <c r="Z584">
        <f>IF([203]Sheet1!A14&lt;&gt;"",[203]Sheet1!A14,"")</f>
        <v>291</v>
      </c>
      <c r="AA584">
        <f>IF([204]Sheet1!A14&lt;&gt;"",[204]Sheet1!A14,"")</f>
        <v>81</v>
      </c>
      <c r="AB584">
        <f>IF([205]Sheet1!A14&lt;&gt;"",[205]Sheet1!A14,"")</f>
        <v>539</v>
      </c>
      <c r="AC584">
        <f>IF([206]Sheet1!A14&lt;&gt;"",[206]Sheet1!A14,"")</f>
        <v>4</v>
      </c>
      <c r="AD584">
        <f>IF([207]Sheet1!A14&lt;&gt;"",[207]Sheet1!A14,"")</f>
        <v>435</v>
      </c>
      <c r="AE584">
        <f>IF([208]Sheet1!A14&lt;&gt;"",[208]Sheet1!A14,"")</f>
        <v>414</v>
      </c>
      <c r="AF584">
        <f>IF([209]Sheet1!A14&lt;&gt;"",[209]Sheet1!A14,"")</f>
        <v>110</v>
      </c>
      <c r="AG584">
        <f>IF([210]Sheet1!A14&lt;&gt;"",[210]Sheet1!A14,"")</f>
        <v>227</v>
      </c>
      <c r="AH584">
        <f>IF([211]Sheet1!A14&lt;&gt;"",[211]Sheet1!A14,"")</f>
        <v>155</v>
      </c>
      <c r="AI584">
        <f>IF([212]Sheet1!A14&lt;&gt;"",[212]Sheet1!A14,"")</f>
        <v>473</v>
      </c>
      <c r="AJ584">
        <f>IF([213]Sheet1!A14&lt;&gt;"",[213]Sheet1!A14,"")</f>
        <v>172</v>
      </c>
      <c r="AK584">
        <f>IF([214]Sheet1!A14&lt;&gt;"",[214]Sheet1!A14,"")</f>
        <v>76</v>
      </c>
      <c r="AL584">
        <f>IF([215]Sheet1!A14&lt;&gt;"",[215]Sheet1!A14,"")</f>
        <v>48</v>
      </c>
      <c r="AM584">
        <f>IF([216]Sheet1!A14&lt;&gt;"",[216]Sheet1!A14,"")</f>
        <v>295</v>
      </c>
      <c r="AN584">
        <f>IF([217]Sheet1!A14&lt;&gt;"",[217]Sheet1!A14,"")</f>
        <v>92</v>
      </c>
      <c r="AO584">
        <f>IF([218]Sheet1!A14&lt;&gt;"",[218]Sheet1!A14,"")</f>
        <v>106</v>
      </c>
      <c r="AP584">
        <v>658</v>
      </c>
      <c r="AQ584">
        <f>IF([220]Sheet1!A14&lt;&gt;"",[220]Sheet1!A14,"")</f>
        <v>26</v>
      </c>
      <c r="AR584">
        <f>IF([221]Sheet1!A14&lt;&gt;"",[221]Sheet1!A14,"")</f>
        <v>1</v>
      </c>
      <c r="AS584">
        <f>IF([222]Sheet1!A14&lt;&gt;"",[222]Sheet1!A14,"")</f>
        <v>218</v>
      </c>
      <c r="AT584">
        <f>IF([223]Sheet1!A14&lt;&gt;"",[223]Sheet1!A14,"")</f>
        <v>278</v>
      </c>
      <c r="AU584">
        <f>IF([224]Sheet1!A14&lt;&gt;"",[224]Sheet1!A14,"")</f>
        <v>83</v>
      </c>
      <c r="AV584">
        <f>IF([225]Sheet1!A14&lt;&gt;"",[225]Sheet1!A14,"")</f>
        <v>97</v>
      </c>
      <c r="AW584">
        <f>IF([226]Sheet1!A14&lt;&gt;"",[226]Sheet1!A14,"")</f>
        <v>145</v>
      </c>
      <c r="AX584">
        <f>IF([227]Sheet1!A14&lt;&gt;"",[227]Sheet1!A14,"")</f>
        <v>575</v>
      </c>
      <c r="AY584">
        <f>IF([228]Sheet1!A14&lt;&gt;"",[228]Sheet1!A14,"")</f>
        <v>278</v>
      </c>
      <c r="AZ584">
        <f>IF([229]Sheet1!A14&lt;&gt;"",[229]Sheet1!A14,"")</f>
        <v>398</v>
      </c>
      <c r="BA584">
        <f>IF([230]Sheet1!A14&lt;&gt;"",[230]Sheet1!A14,"")</f>
        <v>172</v>
      </c>
      <c r="BB584">
        <f>IF([231]Sheet1!A14&lt;&gt;"",[231]Sheet1!A14,"")</f>
        <v>656</v>
      </c>
      <c r="BC584">
        <f>IF([232]Sheet1!A14&lt;&gt;"",[232]Sheet1!A14,"")</f>
        <v>0</v>
      </c>
      <c r="BD584">
        <f>IF([233]Sheet1!A14&lt;&gt;"",[233]Sheet1!A14,"")</f>
        <v>349</v>
      </c>
      <c r="BE584">
        <f>IF([234]Sheet1!A14&lt;&gt;"",[234]Sheet1!A14,"")</f>
        <v>378</v>
      </c>
      <c r="BF584">
        <f>IF([235]Sheet1!A14&lt;&gt;"",[235]Sheet1!A14,"")</f>
        <v>11</v>
      </c>
      <c r="BG584">
        <f>IF([236]Sheet1!A14&lt;&gt;"",[236]Sheet1!A14,"")</f>
        <v>576</v>
      </c>
      <c r="BH584">
        <f>IF([237]Sheet1!A14&lt;&gt;"",[237]Sheet1!A14,"")</f>
        <v>8</v>
      </c>
      <c r="BI584">
        <f>IF([238]Sheet1!A14&lt;&gt;"",[238]Sheet1!A14,"")</f>
        <v>378</v>
      </c>
      <c r="BJ584">
        <f>IF([239]Sheet1!A14&lt;&gt;"",[239]Sheet1!A14,"")</f>
        <v>110</v>
      </c>
      <c r="BK584">
        <f>IF([240]Sheet1!A14&lt;&gt;"",[240]Sheet1!A14,"")</f>
        <v>58</v>
      </c>
      <c r="BL584">
        <f>IF([241]Sheet1!A14&lt;&gt;"",[241]Sheet1!A14,"")</f>
        <v>338</v>
      </c>
      <c r="BM584">
        <f>IF([242]Sheet1!A14&lt;&gt;"",[242]Sheet1!A14,"")</f>
        <v>606</v>
      </c>
      <c r="BN584">
        <f>IF([243]Sheet1!A14&lt;&gt;"",[243]Sheet1!A14,"")</f>
        <v>200</v>
      </c>
      <c r="BO584">
        <f>IF([244]Sheet1!A14&lt;&gt;"",[244]Sheet1!A14,"")</f>
        <v>302</v>
      </c>
      <c r="BP584">
        <f>IF([245]Sheet1!A14&lt;&gt;"",[245]Sheet1!A14,"")</f>
        <v>86</v>
      </c>
      <c r="BQ584">
        <f>IF([246]Sheet1!A14&lt;&gt;"",[246]Sheet1!A14,"")</f>
        <v>567</v>
      </c>
      <c r="BR584">
        <f>IF([247]Sheet1!A14&lt;&gt;"",[247]Sheet1!A14,"")</f>
        <v>630</v>
      </c>
      <c r="BS584">
        <f>IF([248]Sheet1!A14&lt;&gt;"",[248]Sheet1!A14,"")</f>
        <v>231</v>
      </c>
      <c r="BT584">
        <f>IF([249]Sheet1!A14&lt;&gt;"",[249]Sheet1!A14,"")</f>
        <v>538</v>
      </c>
      <c r="BU584">
        <f>IF([250]Sheet1!A14&lt;&gt;"",[250]Sheet1!A14,"")</f>
        <v>49</v>
      </c>
      <c r="BV584">
        <f>IF([251]Sheet1!A14&lt;&gt;"",[251]Sheet1!A14,"")</f>
        <v>487</v>
      </c>
      <c r="BW584">
        <f>IF([252]Sheet1!A14&lt;&gt;"",[252]Sheet1!A14,"")</f>
        <v>195</v>
      </c>
      <c r="BX584">
        <f>IF([253]Sheet1!A14&lt;&gt;"",[253]Sheet1!A14,"")</f>
        <v>170</v>
      </c>
      <c r="BY584">
        <f>IF([254]Sheet1!A14&lt;&gt;"",[254]Sheet1!A14,"")</f>
        <v>297</v>
      </c>
      <c r="BZ584">
        <f>IF([255]Sheet1!A14&lt;&gt;"",[255]Sheet1!A14,"")</f>
        <v>140</v>
      </c>
      <c r="CA584">
        <f>IF([256]Sheet1!A14&lt;&gt;"",[256]Sheet1!A14,"")</f>
        <v>350</v>
      </c>
      <c r="CB584">
        <f>IF([257]Sheet1!A14&lt;&gt;"",[257]Sheet1!A14,"")</f>
        <v>304</v>
      </c>
      <c r="CC584">
        <f>IF([258]Sheet1!A14&lt;&gt;"",[258]Sheet1!A14,"")</f>
        <v>132</v>
      </c>
      <c r="CD584">
        <f>IF([259]Sheet1!A14&lt;&gt;"",[259]Sheet1!A14,"")</f>
        <v>581</v>
      </c>
      <c r="CE584">
        <f>IF([260]Sheet1!A14&lt;&gt;"",[260]Sheet1!A14,"")</f>
        <v>596</v>
      </c>
      <c r="CF584">
        <f>IF([261]Sheet1!A14&lt;&gt;"",[261]Sheet1!A14,"")</f>
        <v>572</v>
      </c>
      <c r="CG584">
        <f>IF([262]Sheet1!A14&lt;&gt;"",[262]Sheet1!A14,"")</f>
        <v>613</v>
      </c>
      <c r="CH584">
        <f>IF([263]Sheet1!A14&lt;&gt;"",[263]Sheet1!A14,"")</f>
        <v>182</v>
      </c>
      <c r="CI584">
        <f>IF([264]Sheet1!A14&lt;&gt;"",[264]Sheet1!A14,"")</f>
        <v>666</v>
      </c>
      <c r="CJ584">
        <f>IF([265]Sheet1!A14&lt;&gt;"",[265]Sheet1!A14,"")</f>
        <v>173</v>
      </c>
      <c r="CK584">
        <f>IF([266]Sheet1!A14&lt;&gt;"",[266]Sheet1!A14,"")</f>
        <v>152</v>
      </c>
      <c r="CL584">
        <f>IF([267]Sheet1!A14&lt;&gt;"",[267]Sheet1!A14,"")</f>
        <v>550</v>
      </c>
    </row>
    <row r="585" spans="2:90">
      <c r="B585">
        <f>IF([179]Sheet1!A15&lt;&gt;"",[179]Sheet1!A15,"")</f>
        <v>149</v>
      </c>
      <c r="C585">
        <f>IF([180]Sheet1!A15&lt;&gt;"",[180]Sheet1!A15,"")</f>
        <v>328</v>
      </c>
      <c r="D585">
        <f>IF([181]Sheet1!A15&lt;&gt;"",[181]Sheet1!A15,"")</f>
        <v>393</v>
      </c>
      <c r="E585">
        <f>IF([182]Sheet1!A15&lt;&gt;"",[182]Sheet1!A15,"")</f>
        <v>325</v>
      </c>
      <c r="F585">
        <f>IF([183]Sheet1!A15&lt;&gt;"",[183]Sheet1!A15,"")</f>
        <v>66</v>
      </c>
      <c r="G585">
        <f>IF([184]Sheet1!A15&lt;&gt;"",[184]Sheet1!A15,"")</f>
        <v>319</v>
      </c>
      <c r="H585">
        <f>IF([185]Sheet1!A15&lt;&gt;"",[185]Sheet1!A15,"")</f>
        <v>212</v>
      </c>
      <c r="I585">
        <f>IF([186]Sheet1!A15&lt;&gt;"",[186]Sheet1!A15,"")</f>
        <v>593</v>
      </c>
      <c r="J585">
        <f>IF([187]Sheet1!A15&lt;&gt;"",[187]Sheet1!A15,"")</f>
        <v>349</v>
      </c>
      <c r="K585">
        <f>IF([188]Sheet1!A15&lt;&gt;"",[188]Sheet1!A15,"")</f>
        <v>155</v>
      </c>
      <c r="L585">
        <f>IF([189]Sheet1!A15&lt;&gt;"",[189]Sheet1!A15,"")</f>
        <v>268</v>
      </c>
      <c r="M585">
        <f>IF([190]Sheet1!A15&lt;&gt;"",[190]Sheet1!A15,"")</f>
        <v>655</v>
      </c>
      <c r="N585">
        <f>IF([191]Sheet1!A15&lt;&gt;"",[191]Sheet1!A15,"")</f>
        <v>383</v>
      </c>
      <c r="O585">
        <f>IF([192]Sheet1!A15&lt;&gt;"",[192]Sheet1!A15,"")</f>
        <v>73</v>
      </c>
      <c r="P585">
        <f>IF([193]Sheet1!A15&lt;&gt;"",[193]Sheet1!A15,"")</f>
        <v>78</v>
      </c>
      <c r="Q585">
        <f>IF([194]Sheet1!A15&lt;&gt;"",[194]Sheet1!A15,"")</f>
        <v>300</v>
      </c>
      <c r="R585">
        <f>IF([195]Sheet1!A15&lt;&gt;"",[195]Sheet1!A15,"")</f>
        <v>11</v>
      </c>
      <c r="S585">
        <f>IF([196]Sheet1!A15&lt;&gt;"",[196]Sheet1!A15,"")</f>
        <v>63</v>
      </c>
      <c r="T585">
        <f>IF([197]Sheet1!A15&lt;&gt;"",[197]Sheet1!A15,"")</f>
        <v>66</v>
      </c>
      <c r="U585">
        <f>IF([198]Sheet1!A15&lt;&gt;"",[198]Sheet1!A15,"")</f>
        <v>516</v>
      </c>
      <c r="V585">
        <f>IF([199]Sheet1!A15&lt;&gt;"",[199]Sheet1!A15,"")</f>
        <v>52</v>
      </c>
      <c r="W585">
        <f>IF([200]Sheet1!A15&lt;&gt;"",[200]Sheet1!A15,"")</f>
        <v>533</v>
      </c>
      <c r="X585">
        <f>IF([201]Sheet1!A15&lt;&gt;"",[201]Sheet1!A15,"")</f>
        <v>208</v>
      </c>
      <c r="Y585">
        <f>IF([202]Sheet1!A15&lt;&gt;"",[202]Sheet1!A15,"")</f>
        <v>268</v>
      </c>
      <c r="Z585">
        <f>IF([203]Sheet1!A15&lt;&gt;"",[203]Sheet1!A15,"")</f>
        <v>521</v>
      </c>
      <c r="AA585">
        <f>IF([204]Sheet1!A15&lt;&gt;"",[204]Sheet1!A15,"")</f>
        <v>488</v>
      </c>
      <c r="AB585">
        <f>IF([205]Sheet1!A15&lt;&gt;"",[205]Sheet1!A15,"")</f>
        <v>301</v>
      </c>
      <c r="AC585">
        <f>IF([206]Sheet1!A15&lt;&gt;"",[206]Sheet1!A15,"")</f>
        <v>281</v>
      </c>
      <c r="AD585">
        <f>IF([207]Sheet1!A15&lt;&gt;"",[207]Sheet1!A15,"")</f>
        <v>227</v>
      </c>
      <c r="AE585">
        <f>IF([208]Sheet1!A15&lt;&gt;"",[208]Sheet1!A15,"")</f>
        <v>464</v>
      </c>
      <c r="AF585">
        <f>IF([209]Sheet1!A15&lt;&gt;"",[209]Sheet1!A15,"")</f>
        <v>114</v>
      </c>
      <c r="AG585">
        <f>IF([210]Sheet1!A15&lt;&gt;"",[210]Sheet1!A15,"")</f>
        <v>309</v>
      </c>
      <c r="AH585">
        <f>IF([211]Sheet1!A15&lt;&gt;"",[211]Sheet1!A15,"")</f>
        <v>109</v>
      </c>
      <c r="AI585">
        <f>IF([212]Sheet1!A15&lt;&gt;"",[212]Sheet1!A15,"")</f>
        <v>410</v>
      </c>
      <c r="AJ585">
        <f>IF([213]Sheet1!A15&lt;&gt;"",[213]Sheet1!A15,"")</f>
        <v>393</v>
      </c>
      <c r="AK585">
        <f>IF([214]Sheet1!A15&lt;&gt;"",[214]Sheet1!A15,"")</f>
        <v>418</v>
      </c>
      <c r="AL585">
        <f>IF([215]Sheet1!A15&lt;&gt;"",[215]Sheet1!A15,"")</f>
        <v>407</v>
      </c>
      <c r="AM585">
        <f>IF([216]Sheet1!A15&lt;&gt;"",[216]Sheet1!A15,"")</f>
        <v>488</v>
      </c>
      <c r="AN585">
        <f>IF([217]Sheet1!A15&lt;&gt;"",[217]Sheet1!A15,"")</f>
        <v>137</v>
      </c>
      <c r="AO585">
        <f>IF([218]Sheet1!A15&lt;&gt;"",[218]Sheet1!A15,"")</f>
        <v>596</v>
      </c>
      <c r="AP585">
        <v>571</v>
      </c>
      <c r="AQ585">
        <f>IF([220]Sheet1!A15&lt;&gt;"",[220]Sheet1!A15,"")</f>
        <v>41</v>
      </c>
      <c r="AR585">
        <f>IF([221]Sheet1!A15&lt;&gt;"",[221]Sheet1!A15,"")</f>
        <v>133</v>
      </c>
      <c r="AS585">
        <f>IF([222]Sheet1!A15&lt;&gt;"",[222]Sheet1!A15,"")</f>
        <v>315</v>
      </c>
      <c r="AT585">
        <f>IF([223]Sheet1!A15&lt;&gt;"",[223]Sheet1!A15,"")</f>
        <v>30</v>
      </c>
      <c r="AU585">
        <f>IF([224]Sheet1!A15&lt;&gt;"",[224]Sheet1!A15,"")</f>
        <v>145</v>
      </c>
      <c r="AV585">
        <f>IF([225]Sheet1!A15&lt;&gt;"",[225]Sheet1!A15,"")</f>
        <v>81</v>
      </c>
      <c r="AW585">
        <f>IF([226]Sheet1!A15&lt;&gt;"",[226]Sheet1!A15,"")</f>
        <v>634</v>
      </c>
      <c r="AX585">
        <f>IF([227]Sheet1!A15&lt;&gt;"",[227]Sheet1!A15,"")</f>
        <v>76</v>
      </c>
      <c r="AY585">
        <f>IF([228]Sheet1!A15&lt;&gt;"",[228]Sheet1!A15,"")</f>
        <v>318</v>
      </c>
      <c r="AZ585">
        <f>IF([229]Sheet1!A15&lt;&gt;"",[229]Sheet1!A15,"")</f>
        <v>604</v>
      </c>
      <c r="BA585">
        <f>IF([230]Sheet1!A15&lt;&gt;"",[230]Sheet1!A15,"")</f>
        <v>241</v>
      </c>
      <c r="BB585">
        <f>IF([231]Sheet1!A15&lt;&gt;"",[231]Sheet1!A15,"")</f>
        <v>354</v>
      </c>
      <c r="BC585">
        <f>IF([232]Sheet1!A15&lt;&gt;"",[232]Sheet1!A15,"")</f>
        <v>196</v>
      </c>
      <c r="BD585">
        <f>IF([233]Sheet1!A15&lt;&gt;"",[233]Sheet1!A15,"")</f>
        <v>575</v>
      </c>
      <c r="BE585">
        <f>IF([234]Sheet1!A15&lt;&gt;"",[234]Sheet1!A15,"")</f>
        <v>89</v>
      </c>
      <c r="BF585">
        <f>IF([235]Sheet1!A15&lt;&gt;"",[235]Sheet1!A15,"")</f>
        <v>567</v>
      </c>
      <c r="BG585">
        <f>IF([236]Sheet1!A15&lt;&gt;"",[236]Sheet1!A15,"")</f>
        <v>579</v>
      </c>
      <c r="BH585">
        <f>IF([237]Sheet1!A15&lt;&gt;"",[237]Sheet1!A15,"")</f>
        <v>376</v>
      </c>
      <c r="BI585">
        <f>IF([238]Sheet1!A15&lt;&gt;"",[238]Sheet1!A15,"")</f>
        <v>148</v>
      </c>
      <c r="BJ585">
        <f>IF([239]Sheet1!A15&lt;&gt;"",[239]Sheet1!A15,"")</f>
        <v>598</v>
      </c>
      <c r="BK585">
        <f>IF([240]Sheet1!A15&lt;&gt;"",[240]Sheet1!A15,"")</f>
        <v>126</v>
      </c>
      <c r="BL585">
        <f>IF([241]Sheet1!A15&lt;&gt;"",[241]Sheet1!A15,"")</f>
        <v>331</v>
      </c>
      <c r="BM585">
        <f>IF([242]Sheet1!A15&lt;&gt;"",[242]Sheet1!A15,"")</f>
        <v>393</v>
      </c>
      <c r="BN585">
        <f>IF([243]Sheet1!A15&lt;&gt;"",[243]Sheet1!A15,"")</f>
        <v>100</v>
      </c>
      <c r="BO585">
        <f>IF([244]Sheet1!A15&lt;&gt;"",[244]Sheet1!A15,"")</f>
        <v>257</v>
      </c>
      <c r="BP585">
        <f>IF([245]Sheet1!A15&lt;&gt;"",[245]Sheet1!A15,"")</f>
        <v>593</v>
      </c>
      <c r="BQ585">
        <f>IF([246]Sheet1!A15&lt;&gt;"",[246]Sheet1!A15,"")</f>
        <v>184</v>
      </c>
      <c r="BR585">
        <f>IF([247]Sheet1!A15&lt;&gt;"",[247]Sheet1!A15,"")</f>
        <v>132</v>
      </c>
      <c r="BS585">
        <f>IF([248]Sheet1!A15&lt;&gt;"",[248]Sheet1!A15,"")</f>
        <v>474</v>
      </c>
      <c r="BT585">
        <f>IF([249]Sheet1!A15&lt;&gt;"",[249]Sheet1!A15,"")</f>
        <v>168</v>
      </c>
      <c r="BU585">
        <f>IF([250]Sheet1!A15&lt;&gt;"",[250]Sheet1!A15,"")</f>
        <v>570</v>
      </c>
      <c r="BV585">
        <f>IF([251]Sheet1!A15&lt;&gt;"",[251]Sheet1!A15,"")</f>
        <v>387</v>
      </c>
      <c r="BW585">
        <f>IF([252]Sheet1!A15&lt;&gt;"",[252]Sheet1!A15,"")</f>
        <v>354</v>
      </c>
      <c r="BX585">
        <f>IF([253]Sheet1!A15&lt;&gt;"",[253]Sheet1!A15,"")</f>
        <v>349</v>
      </c>
      <c r="BY585">
        <f>IF([254]Sheet1!A15&lt;&gt;"",[254]Sheet1!A15,"")</f>
        <v>194</v>
      </c>
      <c r="BZ585">
        <f>IF([255]Sheet1!A15&lt;&gt;"",[255]Sheet1!A15,"")</f>
        <v>304</v>
      </c>
      <c r="CA585">
        <f>IF([256]Sheet1!A15&lt;&gt;"",[256]Sheet1!A15,"")</f>
        <v>320</v>
      </c>
      <c r="CB585">
        <f>IF([257]Sheet1!A15&lt;&gt;"",[257]Sheet1!A15,"")</f>
        <v>518</v>
      </c>
      <c r="CC585">
        <f>IF([258]Sheet1!A15&lt;&gt;"",[258]Sheet1!A15,"")</f>
        <v>315</v>
      </c>
      <c r="CD585">
        <f>IF([259]Sheet1!A15&lt;&gt;"",[259]Sheet1!A15,"")</f>
        <v>130</v>
      </c>
      <c r="CE585">
        <f>IF([260]Sheet1!A15&lt;&gt;"",[260]Sheet1!A15,"")</f>
        <v>392</v>
      </c>
      <c r="CF585">
        <f>IF([261]Sheet1!A15&lt;&gt;"",[261]Sheet1!A15,"")</f>
        <v>2</v>
      </c>
      <c r="CG585">
        <f>IF([262]Sheet1!A15&lt;&gt;"",[262]Sheet1!A15,"")</f>
        <v>227</v>
      </c>
      <c r="CH585">
        <f>IF([263]Sheet1!A15&lt;&gt;"",[263]Sheet1!A15,"")</f>
        <v>557</v>
      </c>
      <c r="CI585">
        <f>IF([264]Sheet1!A15&lt;&gt;"",[264]Sheet1!A15,"")</f>
        <v>639</v>
      </c>
      <c r="CJ585">
        <f>IF([265]Sheet1!A15&lt;&gt;"",[265]Sheet1!A15,"")</f>
        <v>340</v>
      </c>
      <c r="CK585">
        <f>IF([266]Sheet1!A15&lt;&gt;"",[266]Sheet1!A15,"")</f>
        <v>56</v>
      </c>
      <c r="CL585">
        <f>IF([267]Sheet1!A15&lt;&gt;"",[267]Sheet1!A15,"")</f>
        <v>93</v>
      </c>
    </row>
    <row r="586" spans="2:90">
      <c r="B586">
        <f>IF([179]Sheet1!A16&lt;&gt;"",[179]Sheet1!A16,"")</f>
        <v>139</v>
      </c>
      <c r="C586">
        <f>IF([180]Sheet1!A16&lt;&gt;"",[180]Sheet1!A16,"")</f>
        <v>276</v>
      </c>
      <c r="D586">
        <f>IF([181]Sheet1!A16&lt;&gt;"",[181]Sheet1!A16,"")</f>
        <v>59</v>
      </c>
      <c r="E586">
        <f>IF([182]Sheet1!A16&lt;&gt;"",[182]Sheet1!A16,"")</f>
        <v>351</v>
      </c>
      <c r="F586">
        <f>IF([183]Sheet1!A16&lt;&gt;"",[183]Sheet1!A16,"")</f>
        <v>52</v>
      </c>
      <c r="G586">
        <f>IF([184]Sheet1!A16&lt;&gt;"",[184]Sheet1!A16,"")</f>
        <v>365</v>
      </c>
      <c r="H586">
        <f>IF([185]Sheet1!A16&lt;&gt;"",[185]Sheet1!A16,"")</f>
        <v>339</v>
      </c>
      <c r="I586">
        <f>IF([186]Sheet1!A16&lt;&gt;"",[186]Sheet1!A16,"")</f>
        <v>664</v>
      </c>
      <c r="J586">
        <f>IF([187]Sheet1!A16&lt;&gt;"",[187]Sheet1!A16,"")</f>
        <v>312</v>
      </c>
      <c r="K586">
        <f>IF([188]Sheet1!A16&lt;&gt;"",[188]Sheet1!A16,"")</f>
        <v>355</v>
      </c>
      <c r="L586">
        <f>IF([189]Sheet1!A16&lt;&gt;"",[189]Sheet1!A16,"")</f>
        <v>169</v>
      </c>
      <c r="M586">
        <f>IF([190]Sheet1!A16&lt;&gt;"",[190]Sheet1!A16,"")</f>
        <v>658</v>
      </c>
      <c r="N586">
        <f>IF([191]Sheet1!A16&lt;&gt;"",[191]Sheet1!A16,"")</f>
        <v>167</v>
      </c>
      <c r="O586">
        <f>IF([192]Sheet1!A16&lt;&gt;"",[192]Sheet1!A16,"")</f>
        <v>82</v>
      </c>
      <c r="P586">
        <f>IF([193]Sheet1!A16&lt;&gt;"",[193]Sheet1!A16,"")</f>
        <v>77</v>
      </c>
      <c r="Q586">
        <f>IF([194]Sheet1!A16&lt;&gt;"",[194]Sheet1!A16,"")</f>
        <v>581</v>
      </c>
      <c r="R586">
        <f>IF([195]Sheet1!A16&lt;&gt;"",[195]Sheet1!A16,"")</f>
        <v>230</v>
      </c>
      <c r="S586">
        <f>IF([196]Sheet1!A16&lt;&gt;"",[196]Sheet1!A16,"")</f>
        <v>280</v>
      </c>
      <c r="T586">
        <f>IF([197]Sheet1!A16&lt;&gt;"",[197]Sheet1!A16,"")</f>
        <v>120</v>
      </c>
      <c r="U586">
        <f>IF([198]Sheet1!A16&lt;&gt;"",[198]Sheet1!A16,"")</f>
        <v>546</v>
      </c>
      <c r="V586">
        <f>IF([199]Sheet1!A16&lt;&gt;"",[199]Sheet1!A16,"")</f>
        <v>460</v>
      </c>
      <c r="W586">
        <f>IF([200]Sheet1!A16&lt;&gt;"",[200]Sheet1!A16,"")</f>
        <v>504</v>
      </c>
      <c r="X586">
        <f>IF([201]Sheet1!A16&lt;&gt;"",[201]Sheet1!A16,"")</f>
        <v>229</v>
      </c>
      <c r="Y586">
        <f>IF([202]Sheet1!A16&lt;&gt;"",[202]Sheet1!A16,"")</f>
        <v>298</v>
      </c>
      <c r="Z586">
        <f>IF([203]Sheet1!A16&lt;&gt;"",[203]Sheet1!A16,"")</f>
        <v>158</v>
      </c>
      <c r="AA586">
        <f>IF([204]Sheet1!A16&lt;&gt;"",[204]Sheet1!A16,"")</f>
        <v>227</v>
      </c>
      <c r="AB586">
        <f>IF([205]Sheet1!A16&lt;&gt;"",[205]Sheet1!A16,"")</f>
        <v>478</v>
      </c>
      <c r="AC586">
        <f>IF([206]Sheet1!A16&lt;&gt;"",[206]Sheet1!A16,"")</f>
        <v>283</v>
      </c>
      <c r="AD586">
        <f>IF([207]Sheet1!A16&lt;&gt;"",[207]Sheet1!A16,"")</f>
        <v>110</v>
      </c>
      <c r="AE586">
        <f>IF([208]Sheet1!A16&lt;&gt;"",[208]Sheet1!A16,"")</f>
        <v>275</v>
      </c>
      <c r="AF586">
        <f>IF([209]Sheet1!A16&lt;&gt;"",[209]Sheet1!A16,"")</f>
        <v>228</v>
      </c>
      <c r="AG586">
        <f>IF([210]Sheet1!A16&lt;&gt;"",[210]Sheet1!A16,"")</f>
        <v>131</v>
      </c>
      <c r="AH586">
        <f>IF([211]Sheet1!A16&lt;&gt;"",[211]Sheet1!A16,"")</f>
        <v>103</v>
      </c>
      <c r="AI586">
        <f>IF([212]Sheet1!A16&lt;&gt;"",[212]Sheet1!A16,"")</f>
        <v>103</v>
      </c>
      <c r="AJ586">
        <f>IF([213]Sheet1!A16&lt;&gt;"",[213]Sheet1!A16,"")</f>
        <v>518</v>
      </c>
      <c r="AK586">
        <f>IF([214]Sheet1!A16&lt;&gt;"",[214]Sheet1!A16,"")</f>
        <v>388</v>
      </c>
      <c r="AL586">
        <f>IF([215]Sheet1!A16&lt;&gt;"",[215]Sheet1!A16,"")</f>
        <v>166</v>
      </c>
      <c r="AM586">
        <f>IF([216]Sheet1!A16&lt;&gt;"",[216]Sheet1!A16,"")</f>
        <v>514</v>
      </c>
      <c r="AN586">
        <f>IF([217]Sheet1!A16&lt;&gt;"",[217]Sheet1!A16,"")</f>
        <v>344</v>
      </c>
      <c r="AO586">
        <f>IF([218]Sheet1!A16&lt;&gt;"",[218]Sheet1!A16,"")</f>
        <v>102</v>
      </c>
      <c r="AP586">
        <v>262</v>
      </c>
      <c r="AQ586">
        <f>IF([220]Sheet1!A16&lt;&gt;"",[220]Sheet1!A16,"")</f>
        <v>250</v>
      </c>
      <c r="AR586">
        <f>IF([221]Sheet1!A16&lt;&gt;"",[221]Sheet1!A16,"")</f>
        <v>148</v>
      </c>
      <c r="AS586">
        <f>IF([222]Sheet1!A16&lt;&gt;"",[222]Sheet1!A16,"")</f>
        <v>657</v>
      </c>
      <c r="AT586">
        <f>IF([223]Sheet1!A16&lt;&gt;"",[223]Sheet1!A16,"")</f>
        <v>150</v>
      </c>
      <c r="AU586">
        <f>IF([224]Sheet1!A16&lt;&gt;"",[224]Sheet1!A16,"")</f>
        <v>641</v>
      </c>
      <c r="AV586">
        <f>IF([225]Sheet1!A16&lt;&gt;"",[225]Sheet1!A16,"")</f>
        <v>95</v>
      </c>
      <c r="AW586">
        <f>IF([226]Sheet1!A16&lt;&gt;"",[226]Sheet1!A16,"")</f>
        <v>173</v>
      </c>
      <c r="AX586">
        <f>IF([227]Sheet1!A16&lt;&gt;"",[227]Sheet1!A16,"")</f>
        <v>590</v>
      </c>
      <c r="AY586">
        <f>IF([228]Sheet1!A16&lt;&gt;"",[228]Sheet1!A16,"")</f>
        <v>657</v>
      </c>
      <c r="AZ586">
        <f>IF([229]Sheet1!A16&lt;&gt;"",[229]Sheet1!A16,"")</f>
        <v>172</v>
      </c>
      <c r="BA586">
        <f>IF([230]Sheet1!A16&lt;&gt;"",[230]Sheet1!A16,"")</f>
        <v>2</v>
      </c>
      <c r="BB586">
        <f>IF([231]Sheet1!A16&lt;&gt;"",[231]Sheet1!A16,"")</f>
        <v>284</v>
      </c>
      <c r="BC586">
        <f>IF([232]Sheet1!A16&lt;&gt;"",[232]Sheet1!A16,"")</f>
        <v>193</v>
      </c>
      <c r="BD586">
        <f>IF([233]Sheet1!A16&lt;&gt;"",[233]Sheet1!A16,"")</f>
        <v>578</v>
      </c>
      <c r="BE586">
        <f>IF([234]Sheet1!A16&lt;&gt;"",[234]Sheet1!A16,"")</f>
        <v>268</v>
      </c>
      <c r="BF586">
        <f>IF([235]Sheet1!A16&lt;&gt;"",[235]Sheet1!A16,"")</f>
        <v>294</v>
      </c>
      <c r="BG586">
        <f>IF([236]Sheet1!A16&lt;&gt;"",[236]Sheet1!A16,"")</f>
        <v>303</v>
      </c>
      <c r="BH586">
        <f>IF([237]Sheet1!A16&lt;&gt;"",[237]Sheet1!A16,"")</f>
        <v>202</v>
      </c>
      <c r="BI586">
        <f>IF([238]Sheet1!A16&lt;&gt;"",[238]Sheet1!A16,"")</f>
        <v>635</v>
      </c>
      <c r="BJ586">
        <f>IF([239]Sheet1!A16&lt;&gt;"",[239]Sheet1!A16,"")</f>
        <v>242</v>
      </c>
      <c r="BK586">
        <f>IF([240]Sheet1!A16&lt;&gt;"",[240]Sheet1!A16,"")</f>
        <v>29</v>
      </c>
      <c r="BL586">
        <f>IF([241]Sheet1!A16&lt;&gt;"",[241]Sheet1!A16,"")</f>
        <v>377</v>
      </c>
      <c r="BM586">
        <f>IF([242]Sheet1!A16&lt;&gt;"",[242]Sheet1!A16,"")</f>
        <v>384</v>
      </c>
      <c r="BN586">
        <f>IF([243]Sheet1!A16&lt;&gt;"",[243]Sheet1!A16,"")</f>
        <v>314</v>
      </c>
      <c r="BO586">
        <f>IF([244]Sheet1!A16&lt;&gt;"",[244]Sheet1!A16,"")</f>
        <v>585</v>
      </c>
      <c r="BP586">
        <f>IF([245]Sheet1!A16&lt;&gt;"",[245]Sheet1!A16,"")</f>
        <v>488</v>
      </c>
      <c r="BQ586">
        <f>IF([246]Sheet1!A16&lt;&gt;"",[246]Sheet1!A16,"")</f>
        <v>165</v>
      </c>
      <c r="BR586">
        <f>IF([247]Sheet1!A16&lt;&gt;"",[247]Sheet1!A16,"")</f>
        <v>84</v>
      </c>
      <c r="BS586">
        <f>IF([248]Sheet1!A16&lt;&gt;"",[248]Sheet1!A16,"")</f>
        <v>44</v>
      </c>
      <c r="BT586">
        <f>IF([249]Sheet1!A16&lt;&gt;"",[249]Sheet1!A16,"")</f>
        <v>493</v>
      </c>
      <c r="BU586">
        <f>IF([250]Sheet1!A16&lt;&gt;"",[250]Sheet1!A16,"")</f>
        <v>99</v>
      </c>
      <c r="BV586">
        <f>IF([251]Sheet1!A16&lt;&gt;"",[251]Sheet1!A16,"")</f>
        <v>558</v>
      </c>
      <c r="BW586">
        <f>IF([252]Sheet1!A16&lt;&gt;"",[252]Sheet1!A16,"")</f>
        <v>149</v>
      </c>
      <c r="BX586">
        <f>IF([253]Sheet1!A16&lt;&gt;"",[253]Sheet1!A16,"")</f>
        <v>202</v>
      </c>
      <c r="BY586">
        <f>IF([254]Sheet1!A16&lt;&gt;"",[254]Sheet1!A16,"")</f>
        <v>619</v>
      </c>
      <c r="BZ586">
        <f>IF([255]Sheet1!A16&lt;&gt;"",[255]Sheet1!A16,"")</f>
        <v>128</v>
      </c>
      <c r="CA586">
        <f>IF([256]Sheet1!A16&lt;&gt;"",[256]Sheet1!A16,"")</f>
        <v>70</v>
      </c>
      <c r="CB586">
        <f>IF([257]Sheet1!A16&lt;&gt;"",[257]Sheet1!A16,"")</f>
        <v>600</v>
      </c>
      <c r="CC586">
        <f>IF([258]Sheet1!A16&lt;&gt;"",[258]Sheet1!A16,"")</f>
        <v>579</v>
      </c>
      <c r="CD586">
        <f>IF([259]Sheet1!A16&lt;&gt;"",[259]Sheet1!A16,"")</f>
        <v>325</v>
      </c>
      <c r="CE586">
        <f>IF([260]Sheet1!A16&lt;&gt;"",[260]Sheet1!A16,"")</f>
        <v>320</v>
      </c>
      <c r="CF586">
        <f>IF([261]Sheet1!A16&lt;&gt;"",[261]Sheet1!A16,"")</f>
        <v>217</v>
      </c>
      <c r="CG586">
        <f>IF([262]Sheet1!A16&lt;&gt;"",[262]Sheet1!A16,"")</f>
        <v>362</v>
      </c>
      <c r="CH586">
        <f>IF([263]Sheet1!A16&lt;&gt;"",[263]Sheet1!A16,"")</f>
        <v>586</v>
      </c>
      <c r="CI586">
        <f>IF([264]Sheet1!A16&lt;&gt;"",[264]Sheet1!A16,"")</f>
        <v>166</v>
      </c>
      <c r="CJ586">
        <f>IF([265]Sheet1!A16&lt;&gt;"",[265]Sheet1!A16,"")</f>
        <v>196</v>
      </c>
      <c r="CK586">
        <f>IF([266]Sheet1!A16&lt;&gt;"",[266]Sheet1!A16,"")</f>
        <v>615</v>
      </c>
      <c r="CL586">
        <f>IF([267]Sheet1!A16&lt;&gt;"",[267]Sheet1!A16,"")</f>
        <v>83</v>
      </c>
    </row>
    <row r="587" spans="2:90">
      <c r="B587">
        <f>IF([179]Sheet1!A17&lt;&gt;"",[179]Sheet1!A17,"")</f>
        <v>464</v>
      </c>
      <c r="C587">
        <f>IF([180]Sheet1!A17&lt;&gt;"",[180]Sheet1!A17,"")</f>
        <v>31</v>
      </c>
      <c r="D587">
        <f>IF([181]Sheet1!A17&lt;&gt;"",[181]Sheet1!A17,"")</f>
        <v>297</v>
      </c>
      <c r="E587">
        <f>IF([182]Sheet1!A17&lt;&gt;"",[182]Sheet1!A17,"")</f>
        <v>360</v>
      </c>
      <c r="F587">
        <f>IF([183]Sheet1!A17&lt;&gt;"",[183]Sheet1!A17,"")</f>
        <v>69</v>
      </c>
      <c r="G587">
        <f>IF([184]Sheet1!A17&lt;&gt;"",[184]Sheet1!A17,"")</f>
        <v>314</v>
      </c>
      <c r="H587">
        <f>IF([185]Sheet1!A17&lt;&gt;"",[185]Sheet1!A17,"")</f>
        <v>25</v>
      </c>
      <c r="I587">
        <f>IF([186]Sheet1!A17&lt;&gt;"",[186]Sheet1!A17,"")</f>
        <v>620</v>
      </c>
      <c r="J587">
        <f>IF([187]Sheet1!A17&lt;&gt;"",[187]Sheet1!A17,"")</f>
        <v>249</v>
      </c>
      <c r="K587">
        <f>IF([188]Sheet1!A17&lt;&gt;"",[188]Sheet1!A17,"")</f>
        <v>572</v>
      </c>
      <c r="L587">
        <f>IF([189]Sheet1!A17&lt;&gt;"",[189]Sheet1!A17,"")</f>
        <v>199</v>
      </c>
      <c r="M587">
        <f>IF([190]Sheet1!A17&lt;&gt;"",[190]Sheet1!A17,"")</f>
        <v>371</v>
      </c>
      <c r="N587">
        <f>IF([191]Sheet1!A17&lt;&gt;"",[191]Sheet1!A17,"")</f>
        <v>96</v>
      </c>
      <c r="O587">
        <f>IF([192]Sheet1!A17&lt;&gt;"",[192]Sheet1!A17,"")</f>
        <v>642</v>
      </c>
      <c r="P587">
        <f>IF([193]Sheet1!A17&lt;&gt;"",[193]Sheet1!A17,"")</f>
        <v>133</v>
      </c>
      <c r="Q587">
        <f>IF([194]Sheet1!A17&lt;&gt;"",[194]Sheet1!A17,"")</f>
        <v>379</v>
      </c>
      <c r="R587">
        <f>IF([195]Sheet1!A17&lt;&gt;"",[195]Sheet1!A17,"")</f>
        <v>306</v>
      </c>
      <c r="S587">
        <f>IF([196]Sheet1!A17&lt;&gt;"",[196]Sheet1!A17,"")</f>
        <v>147</v>
      </c>
      <c r="T587">
        <f>IF([197]Sheet1!A17&lt;&gt;"",[197]Sheet1!A17,"")</f>
        <v>445</v>
      </c>
      <c r="U587">
        <f>IF([198]Sheet1!A17&lt;&gt;"",[198]Sheet1!A17,"")</f>
        <v>325</v>
      </c>
      <c r="V587">
        <f>IF([199]Sheet1!A17&lt;&gt;"",[199]Sheet1!A17,"")</f>
        <v>266</v>
      </c>
      <c r="W587">
        <f>IF([200]Sheet1!A17&lt;&gt;"",[200]Sheet1!A17,"")</f>
        <v>485</v>
      </c>
      <c r="X587">
        <f>IF([201]Sheet1!A17&lt;&gt;"",[201]Sheet1!A17,"")</f>
        <v>433</v>
      </c>
      <c r="Y587">
        <f>IF([202]Sheet1!A17&lt;&gt;"",[202]Sheet1!A17,"")</f>
        <v>190</v>
      </c>
      <c r="Z587">
        <f>IF([203]Sheet1!A17&lt;&gt;"",[203]Sheet1!A17,"")</f>
        <v>40</v>
      </c>
      <c r="AA587">
        <f>IF([204]Sheet1!A17&lt;&gt;"",[204]Sheet1!A17,"")</f>
        <v>69</v>
      </c>
      <c r="AB587">
        <f>IF([205]Sheet1!A17&lt;&gt;"",[205]Sheet1!A17,"")</f>
        <v>44</v>
      </c>
      <c r="AC587">
        <f>IF([206]Sheet1!A17&lt;&gt;"",[206]Sheet1!A17,"")</f>
        <v>131</v>
      </c>
      <c r="AD587">
        <f>IF([207]Sheet1!A17&lt;&gt;"",[207]Sheet1!A17,"")</f>
        <v>286</v>
      </c>
      <c r="AE587">
        <f>IF([208]Sheet1!A17&lt;&gt;"",[208]Sheet1!A17,"")</f>
        <v>253</v>
      </c>
      <c r="AF587">
        <f>IF([209]Sheet1!A17&lt;&gt;"",[209]Sheet1!A17,"")</f>
        <v>64</v>
      </c>
      <c r="AG587">
        <f>IF([210]Sheet1!A17&lt;&gt;"",[210]Sheet1!A17,"")</f>
        <v>391</v>
      </c>
      <c r="AH587">
        <f>IF([211]Sheet1!A17&lt;&gt;"",[211]Sheet1!A17,"")</f>
        <v>74</v>
      </c>
      <c r="AI587">
        <f>IF([212]Sheet1!A17&lt;&gt;"",[212]Sheet1!A17,"")</f>
        <v>471</v>
      </c>
      <c r="AJ587">
        <f>IF([213]Sheet1!A17&lt;&gt;"",[213]Sheet1!A17,"")</f>
        <v>110</v>
      </c>
      <c r="AK587">
        <f>IF([214]Sheet1!A17&lt;&gt;"",[214]Sheet1!A17,"")</f>
        <v>531</v>
      </c>
      <c r="AL587">
        <f>IF([215]Sheet1!A17&lt;&gt;"",[215]Sheet1!A17,"")</f>
        <v>499</v>
      </c>
      <c r="AM587">
        <f>IF([216]Sheet1!A17&lt;&gt;"",[216]Sheet1!A17,"")</f>
        <v>236</v>
      </c>
      <c r="AN587">
        <f>IF([217]Sheet1!A17&lt;&gt;"",[217]Sheet1!A17,"")</f>
        <v>69</v>
      </c>
      <c r="AO587">
        <f>IF([218]Sheet1!A17&lt;&gt;"",[218]Sheet1!A17,"")</f>
        <v>45</v>
      </c>
      <c r="AP587">
        <v>582</v>
      </c>
      <c r="AQ587">
        <f>IF([220]Sheet1!A17&lt;&gt;"",[220]Sheet1!A17,"")</f>
        <v>269</v>
      </c>
      <c r="AR587">
        <f>IF([221]Sheet1!A17&lt;&gt;"",[221]Sheet1!A17,"")</f>
        <v>153</v>
      </c>
      <c r="AS587">
        <f>IF([222]Sheet1!A17&lt;&gt;"",[222]Sheet1!A17,"")</f>
        <v>197</v>
      </c>
      <c r="AT587">
        <f>IF([223]Sheet1!A17&lt;&gt;"",[223]Sheet1!A17,"")</f>
        <v>372</v>
      </c>
      <c r="AU587">
        <f>IF([224]Sheet1!A17&lt;&gt;"",[224]Sheet1!A17,"")</f>
        <v>272</v>
      </c>
      <c r="AV587">
        <f>IF([225]Sheet1!A17&lt;&gt;"",[225]Sheet1!A17,"")</f>
        <v>244</v>
      </c>
      <c r="AW587">
        <f>IF([226]Sheet1!A17&lt;&gt;"",[226]Sheet1!A17,"")</f>
        <v>224</v>
      </c>
      <c r="AX587">
        <f>IF([227]Sheet1!A17&lt;&gt;"",[227]Sheet1!A17,"")</f>
        <v>661</v>
      </c>
      <c r="AY587">
        <f>IF([228]Sheet1!A17&lt;&gt;"",[228]Sheet1!A17,"")</f>
        <v>177</v>
      </c>
      <c r="AZ587">
        <f>IF([229]Sheet1!A17&lt;&gt;"",[229]Sheet1!A17,"")</f>
        <v>627</v>
      </c>
      <c r="BA587">
        <f>IF([230]Sheet1!A17&lt;&gt;"",[230]Sheet1!A17,"")</f>
        <v>63</v>
      </c>
      <c r="BB587">
        <f>IF([231]Sheet1!A17&lt;&gt;"",[231]Sheet1!A17,"")</f>
        <v>91</v>
      </c>
      <c r="BC587">
        <f>IF([232]Sheet1!A17&lt;&gt;"",[232]Sheet1!A17,"")</f>
        <v>160</v>
      </c>
      <c r="BD587">
        <f>IF([233]Sheet1!A17&lt;&gt;"",[233]Sheet1!A17,"")</f>
        <v>611</v>
      </c>
      <c r="BE587">
        <f>IF([234]Sheet1!A17&lt;&gt;"",[234]Sheet1!A17,"")</f>
        <v>337</v>
      </c>
      <c r="BF587">
        <f>IF([235]Sheet1!A17&lt;&gt;"",[235]Sheet1!A17,"")</f>
        <v>275</v>
      </c>
      <c r="BG587">
        <f>IF([236]Sheet1!A17&lt;&gt;"",[236]Sheet1!A17,"")</f>
        <v>550</v>
      </c>
      <c r="BH587">
        <f>IF([237]Sheet1!A17&lt;&gt;"",[237]Sheet1!A17,"")</f>
        <v>251</v>
      </c>
      <c r="BI587">
        <f>IF([238]Sheet1!A17&lt;&gt;"",[238]Sheet1!A17,"")</f>
        <v>243</v>
      </c>
      <c r="BJ587">
        <f>IF([239]Sheet1!A17&lt;&gt;"",[239]Sheet1!A17,"")</f>
        <v>642</v>
      </c>
      <c r="BK587">
        <f>IF([240]Sheet1!A17&lt;&gt;"",[240]Sheet1!A17,"")</f>
        <v>228</v>
      </c>
      <c r="BL587">
        <f>IF([241]Sheet1!A17&lt;&gt;"",[241]Sheet1!A17,"")</f>
        <v>143</v>
      </c>
      <c r="BM587">
        <f>IF([242]Sheet1!A17&lt;&gt;"",[242]Sheet1!A17,"")</f>
        <v>664</v>
      </c>
      <c r="BN587">
        <f>IF([243]Sheet1!A17&lt;&gt;"",[243]Sheet1!A17,"")</f>
        <v>365</v>
      </c>
      <c r="BO587">
        <f>IF([244]Sheet1!A17&lt;&gt;"",[244]Sheet1!A17,"")</f>
        <v>341</v>
      </c>
      <c r="BP587">
        <f>IF([245]Sheet1!A17&lt;&gt;"",[245]Sheet1!A17,"")</f>
        <v>558</v>
      </c>
      <c r="BQ587">
        <f>IF([246]Sheet1!A17&lt;&gt;"",[246]Sheet1!A17,"")</f>
        <v>498</v>
      </c>
      <c r="BR587">
        <f>IF([247]Sheet1!A17&lt;&gt;"",[247]Sheet1!A17,"")</f>
        <v>554</v>
      </c>
      <c r="BS587">
        <f>IF([248]Sheet1!A17&lt;&gt;"",[248]Sheet1!A17,"")</f>
        <v>383</v>
      </c>
      <c r="BT587">
        <f>IF([249]Sheet1!A17&lt;&gt;"",[249]Sheet1!A17,"")</f>
        <v>518</v>
      </c>
      <c r="BU587">
        <f>IF([250]Sheet1!A17&lt;&gt;"",[250]Sheet1!A17,"")</f>
        <v>642</v>
      </c>
      <c r="BV587">
        <f>IF([251]Sheet1!A17&lt;&gt;"",[251]Sheet1!A17,"")</f>
        <v>262</v>
      </c>
      <c r="BW587">
        <f>IF([252]Sheet1!A17&lt;&gt;"",[252]Sheet1!A17,"")</f>
        <v>45</v>
      </c>
      <c r="BX587">
        <f>IF([253]Sheet1!A17&lt;&gt;"",[253]Sheet1!A17,"")</f>
        <v>50</v>
      </c>
      <c r="BY587">
        <f>IF([254]Sheet1!A17&lt;&gt;"",[254]Sheet1!A17,"")</f>
        <v>282</v>
      </c>
      <c r="BZ587">
        <f>IF([255]Sheet1!A17&lt;&gt;"",[255]Sheet1!A17,"")</f>
        <v>290</v>
      </c>
      <c r="CA587">
        <f>IF([256]Sheet1!A17&lt;&gt;"",[256]Sheet1!A17,"")</f>
        <v>162</v>
      </c>
      <c r="CB587">
        <f>IF([257]Sheet1!A17&lt;&gt;"",[257]Sheet1!A17,"")</f>
        <v>299</v>
      </c>
      <c r="CC587">
        <f>IF([258]Sheet1!A17&lt;&gt;"",[258]Sheet1!A17,"")</f>
        <v>268</v>
      </c>
      <c r="CD587">
        <f>IF([259]Sheet1!A17&lt;&gt;"",[259]Sheet1!A17,"")</f>
        <v>283</v>
      </c>
      <c r="CE587">
        <f>IF([260]Sheet1!A17&lt;&gt;"",[260]Sheet1!A17,"")</f>
        <v>13</v>
      </c>
      <c r="CF587">
        <f>IF([261]Sheet1!A17&lt;&gt;"",[261]Sheet1!A17,"")</f>
        <v>45</v>
      </c>
      <c r="CG587">
        <f>IF([262]Sheet1!A17&lt;&gt;"",[262]Sheet1!A17,"")</f>
        <v>118</v>
      </c>
      <c r="CH587">
        <f>IF([263]Sheet1!A17&lt;&gt;"",[263]Sheet1!A17,"")</f>
        <v>575</v>
      </c>
      <c r="CI587">
        <f>IF([264]Sheet1!A17&lt;&gt;"",[264]Sheet1!A17,"")</f>
        <v>162</v>
      </c>
      <c r="CJ587">
        <f>IF([265]Sheet1!A17&lt;&gt;"",[265]Sheet1!A17,"")</f>
        <v>648</v>
      </c>
      <c r="CK587">
        <f>IF([266]Sheet1!A17&lt;&gt;"",[266]Sheet1!A17,"")</f>
        <v>120</v>
      </c>
      <c r="CL587">
        <f>IF([267]Sheet1!A17&lt;&gt;"",[267]Sheet1!A17,"")</f>
        <v>352</v>
      </c>
    </row>
    <row r="588" spans="2:90">
      <c r="B588">
        <f>IF([179]Sheet1!A18&lt;&gt;"",[179]Sheet1!A18,"")</f>
        <v>163</v>
      </c>
      <c r="C588">
        <f>IF([180]Sheet1!A18&lt;&gt;"",[180]Sheet1!A18,"")</f>
        <v>13</v>
      </c>
      <c r="D588">
        <f>IF([181]Sheet1!A18&lt;&gt;"",[181]Sheet1!A18,"")</f>
        <v>324</v>
      </c>
      <c r="E588">
        <f>IF([182]Sheet1!A18&lt;&gt;"",[182]Sheet1!A18,"")</f>
        <v>211</v>
      </c>
      <c r="F588">
        <f>IF([183]Sheet1!A18&lt;&gt;"",[183]Sheet1!A18,"")</f>
        <v>197</v>
      </c>
      <c r="G588">
        <f>IF([184]Sheet1!A18&lt;&gt;"",[184]Sheet1!A18,"")</f>
        <v>606</v>
      </c>
      <c r="H588">
        <f>IF([185]Sheet1!A18&lt;&gt;"",[185]Sheet1!A18,"")</f>
        <v>5</v>
      </c>
      <c r="I588">
        <f>IF([186]Sheet1!A18&lt;&gt;"",[186]Sheet1!A18,"")</f>
        <v>162</v>
      </c>
      <c r="J588">
        <f>IF([187]Sheet1!A18&lt;&gt;"",[187]Sheet1!A18,"")</f>
        <v>369</v>
      </c>
      <c r="K588">
        <f>IF([188]Sheet1!A18&lt;&gt;"",[188]Sheet1!A18,"")</f>
        <v>119</v>
      </c>
      <c r="L588">
        <f>IF([189]Sheet1!A18&lt;&gt;"",[189]Sheet1!A18,"")</f>
        <v>589</v>
      </c>
      <c r="M588">
        <f>IF([190]Sheet1!A18&lt;&gt;"",[190]Sheet1!A18,"")</f>
        <v>339</v>
      </c>
      <c r="N588">
        <f>IF([191]Sheet1!A18&lt;&gt;"",[191]Sheet1!A18,"")</f>
        <v>564</v>
      </c>
      <c r="O588">
        <f>IF([192]Sheet1!A18&lt;&gt;"",[192]Sheet1!A18,"")</f>
        <v>193</v>
      </c>
      <c r="P588">
        <f>IF([193]Sheet1!A18&lt;&gt;"",[193]Sheet1!A18,"")</f>
        <v>582</v>
      </c>
      <c r="Q588">
        <f>IF([194]Sheet1!A18&lt;&gt;"",[194]Sheet1!A18,"")</f>
        <v>137</v>
      </c>
      <c r="R588">
        <f>IF([195]Sheet1!A18&lt;&gt;"",[195]Sheet1!A18,"")</f>
        <v>322</v>
      </c>
      <c r="S588">
        <f>IF([196]Sheet1!A18&lt;&gt;"",[196]Sheet1!A18,"")</f>
        <v>167</v>
      </c>
      <c r="T588">
        <f>IF([197]Sheet1!A18&lt;&gt;"",[197]Sheet1!A18,"")</f>
        <v>135</v>
      </c>
      <c r="U588">
        <f>IF([198]Sheet1!A18&lt;&gt;"",[198]Sheet1!A18,"")</f>
        <v>396</v>
      </c>
      <c r="V588">
        <f>IF([199]Sheet1!A18&lt;&gt;"",[199]Sheet1!A18,"")</f>
        <v>214</v>
      </c>
      <c r="W588">
        <f>IF([200]Sheet1!A18&lt;&gt;"",[200]Sheet1!A18,"")</f>
        <v>21</v>
      </c>
      <c r="X588">
        <f>IF([201]Sheet1!A18&lt;&gt;"",[201]Sheet1!A18,"")</f>
        <v>409</v>
      </c>
      <c r="Y588">
        <f>IF([202]Sheet1!A18&lt;&gt;"",[202]Sheet1!A18,"")</f>
        <v>168</v>
      </c>
      <c r="Z588">
        <f>IF([203]Sheet1!A18&lt;&gt;"",[203]Sheet1!A18,"")</f>
        <v>39</v>
      </c>
      <c r="AA588">
        <f>IF([204]Sheet1!A18&lt;&gt;"",[204]Sheet1!A18,"")</f>
        <v>289</v>
      </c>
      <c r="AB588">
        <f>IF([205]Sheet1!A18&lt;&gt;"",[205]Sheet1!A18,"")</f>
        <v>359</v>
      </c>
      <c r="AC588">
        <f>IF([206]Sheet1!A18&lt;&gt;"",[206]Sheet1!A18,"")</f>
        <v>225</v>
      </c>
      <c r="AD588">
        <f>IF([207]Sheet1!A18&lt;&gt;"",[207]Sheet1!A18,"")</f>
        <v>525</v>
      </c>
      <c r="AE588">
        <f>IF([208]Sheet1!A18&lt;&gt;"",[208]Sheet1!A18,"")</f>
        <v>155</v>
      </c>
      <c r="AF588">
        <f>IF([209]Sheet1!A18&lt;&gt;"",[209]Sheet1!A18,"")</f>
        <v>333</v>
      </c>
      <c r="AG588">
        <f>IF([210]Sheet1!A18&lt;&gt;"",[210]Sheet1!A18,"")</f>
        <v>116</v>
      </c>
      <c r="AH588">
        <f>IF([211]Sheet1!A18&lt;&gt;"",[211]Sheet1!A18,"")</f>
        <v>261</v>
      </c>
      <c r="AI588">
        <f>IF([212]Sheet1!A18&lt;&gt;"",[212]Sheet1!A18,"")</f>
        <v>320</v>
      </c>
      <c r="AJ588">
        <f>IF([213]Sheet1!A18&lt;&gt;"",[213]Sheet1!A18,"")</f>
        <v>525</v>
      </c>
      <c r="AK588">
        <f>IF([214]Sheet1!A18&lt;&gt;"",[214]Sheet1!A18,"")</f>
        <v>305</v>
      </c>
      <c r="AL588">
        <f>IF([215]Sheet1!A18&lt;&gt;"",[215]Sheet1!A18,"")</f>
        <v>18</v>
      </c>
      <c r="AM588">
        <f>IF([216]Sheet1!A18&lt;&gt;"",[216]Sheet1!A18,"")</f>
        <v>508</v>
      </c>
      <c r="AN588">
        <f>IF([217]Sheet1!A18&lt;&gt;"",[217]Sheet1!A18,"")</f>
        <v>80</v>
      </c>
      <c r="AO588">
        <f>IF([218]Sheet1!A18&lt;&gt;"",[218]Sheet1!A18,"")</f>
        <v>624</v>
      </c>
      <c r="AP588">
        <v>569</v>
      </c>
      <c r="AQ588">
        <f>IF([220]Sheet1!A18&lt;&gt;"",[220]Sheet1!A18,"")</f>
        <v>658</v>
      </c>
      <c r="AR588">
        <f>IF([221]Sheet1!A18&lt;&gt;"",[221]Sheet1!A18,"")</f>
        <v>274</v>
      </c>
      <c r="AS588">
        <f>IF([222]Sheet1!A18&lt;&gt;"",[222]Sheet1!A18,"")</f>
        <v>289</v>
      </c>
      <c r="AT588">
        <f>IF([223]Sheet1!A18&lt;&gt;"",[223]Sheet1!A18,"")</f>
        <v>600</v>
      </c>
      <c r="AU588">
        <f>IF([224]Sheet1!A18&lt;&gt;"",[224]Sheet1!A18,"")</f>
        <v>144</v>
      </c>
      <c r="AV588">
        <f>IF([225]Sheet1!A18&lt;&gt;"",[225]Sheet1!A18,"")</f>
        <v>126</v>
      </c>
      <c r="AW588">
        <f>IF([226]Sheet1!A18&lt;&gt;"",[226]Sheet1!A18,"")</f>
        <v>549</v>
      </c>
      <c r="AX588">
        <f>IF([227]Sheet1!A18&lt;&gt;"",[227]Sheet1!A18,"")</f>
        <v>102</v>
      </c>
      <c r="AY588">
        <f>IF([228]Sheet1!A18&lt;&gt;"",[228]Sheet1!A18,"")</f>
        <v>332</v>
      </c>
      <c r="AZ588">
        <f>IF([229]Sheet1!A18&lt;&gt;"",[229]Sheet1!A18,"")</f>
        <v>632</v>
      </c>
      <c r="BA588">
        <f>IF([230]Sheet1!A18&lt;&gt;"",[230]Sheet1!A18,"")</f>
        <v>268</v>
      </c>
      <c r="BB588">
        <f>IF([231]Sheet1!A18&lt;&gt;"",[231]Sheet1!A18,"")</f>
        <v>603</v>
      </c>
      <c r="BC588">
        <f>IF([232]Sheet1!A18&lt;&gt;"",[232]Sheet1!A18,"")</f>
        <v>24</v>
      </c>
      <c r="BD588">
        <f>IF([233]Sheet1!A18&lt;&gt;"",[233]Sheet1!A18,"")</f>
        <v>651</v>
      </c>
      <c r="BE588">
        <f>IF([234]Sheet1!A18&lt;&gt;"",[234]Sheet1!A18,"")</f>
        <v>653</v>
      </c>
      <c r="BF588">
        <f>IF([235]Sheet1!A18&lt;&gt;"",[235]Sheet1!A18,"")</f>
        <v>29</v>
      </c>
      <c r="BG588">
        <f>IF([236]Sheet1!A18&lt;&gt;"",[236]Sheet1!A18,"")</f>
        <v>268</v>
      </c>
      <c r="BH588">
        <f>IF([237]Sheet1!A18&lt;&gt;"",[237]Sheet1!A18,"")</f>
        <v>23</v>
      </c>
      <c r="BI588">
        <f>IF([238]Sheet1!A18&lt;&gt;"",[238]Sheet1!A18,"")</f>
        <v>259</v>
      </c>
      <c r="BJ588">
        <f>IF([239]Sheet1!A18&lt;&gt;"",[239]Sheet1!A18,"")</f>
        <v>563</v>
      </c>
      <c r="BK588">
        <f>IF([240]Sheet1!A18&lt;&gt;"",[240]Sheet1!A18,"")</f>
        <v>280</v>
      </c>
      <c r="BL588">
        <f>IF([241]Sheet1!A18&lt;&gt;"",[241]Sheet1!A18,"")</f>
        <v>111</v>
      </c>
      <c r="BM588">
        <f>IF([242]Sheet1!A18&lt;&gt;"",[242]Sheet1!A18,"")</f>
        <v>235</v>
      </c>
      <c r="BN588">
        <f>IF([243]Sheet1!A18&lt;&gt;"",[243]Sheet1!A18,"")</f>
        <v>6</v>
      </c>
      <c r="BO588">
        <f>IF([244]Sheet1!A18&lt;&gt;"",[244]Sheet1!A18,"")</f>
        <v>215</v>
      </c>
      <c r="BP588">
        <f>IF([245]Sheet1!A18&lt;&gt;"",[245]Sheet1!A18,"")</f>
        <v>665</v>
      </c>
      <c r="BQ588">
        <f>IF([246]Sheet1!A18&lt;&gt;"",[246]Sheet1!A18,"")</f>
        <v>241</v>
      </c>
      <c r="BR588">
        <f>IF([247]Sheet1!A18&lt;&gt;"",[247]Sheet1!A18,"")</f>
        <v>66</v>
      </c>
      <c r="BS588">
        <f>IF([248]Sheet1!A18&lt;&gt;"",[248]Sheet1!A18,"")</f>
        <v>123</v>
      </c>
      <c r="BT588">
        <f>IF([249]Sheet1!A18&lt;&gt;"",[249]Sheet1!A18,"")</f>
        <v>55</v>
      </c>
      <c r="BU588">
        <f>IF([250]Sheet1!A18&lt;&gt;"",[250]Sheet1!A18,"")</f>
        <v>388</v>
      </c>
      <c r="BV588">
        <f>IF([251]Sheet1!A18&lt;&gt;"",[251]Sheet1!A18,"")</f>
        <v>638</v>
      </c>
      <c r="BW588">
        <f>IF([252]Sheet1!A18&lt;&gt;"",[252]Sheet1!A18,"")</f>
        <v>306</v>
      </c>
      <c r="BX588">
        <f>IF([253]Sheet1!A18&lt;&gt;"",[253]Sheet1!A18,"")</f>
        <v>182</v>
      </c>
      <c r="BY588">
        <f>IF([254]Sheet1!A18&lt;&gt;"",[254]Sheet1!A18,"")</f>
        <v>131</v>
      </c>
      <c r="BZ588">
        <f>IF([255]Sheet1!A18&lt;&gt;"",[255]Sheet1!A18,"")</f>
        <v>18</v>
      </c>
      <c r="CA588">
        <f>IF([256]Sheet1!A18&lt;&gt;"",[256]Sheet1!A18,"")</f>
        <v>507</v>
      </c>
      <c r="CB588">
        <f>IF([257]Sheet1!A18&lt;&gt;"",[257]Sheet1!A18,"")</f>
        <v>240</v>
      </c>
      <c r="CC588">
        <f>IF([258]Sheet1!A18&lt;&gt;"",[258]Sheet1!A18,"")</f>
        <v>148</v>
      </c>
      <c r="CD588">
        <f>IF([259]Sheet1!A18&lt;&gt;"",[259]Sheet1!A18,"")</f>
        <v>165</v>
      </c>
      <c r="CE588">
        <f>IF([260]Sheet1!A18&lt;&gt;"",[260]Sheet1!A18,"")</f>
        <v>237</v>
      </c>
      <c r="CF588">
        <f>IF([261]Sheet1!A18&lt;&gt;"",[261]Sheet1!A18,"")</f>
        <v>325</v>
      </c>
      <c r="CG588">
        <f>IF([262]Sheet1!A18&lt;&gt;"",[262]Sheet1!A18,"")</f>
        <v>322</v>
      </c>
      <c r="CH588">
        <f>IF([263]Sheet1!A18&lt;&gt;"",[263]Sheet1!A18,"")</f>
        <v>581</v>
      </c>
      <c r="CI588">
        <f>IF([264]Sheet1!A18&lt;&gt;"",[264]Sheet1!A18,"")</f>
        <v>446</v>
      </c>
      <c r="CJ588">
        <f>IF([265]Sheet1!A18&lt;&gt;"",[265]Sheet1!A18,"")</f>
        <v>508</v>
      </c>
      <c r="CK588">
        <f>IF([266]Sheet1!A18&lt;&gt;"",[266]Sheet1!A18,"")</f>
        <v>343</v>
      </c>
      <c r="CL588">
        <f>IF([267]Sheet1!A18&lt;&gt;"",[267]Sheet1!A18,"")</f>
        <v>85</v>
      </c>
    </row>
    <row r="589" spans="2:90">
      <c r="B589">
        <f>IF([179]Sheet1!A19&lt;&gt;"",[179]Sheet1!A19,"")</f>
        <v>147</v>
      </c>
      <c r="C589">
        <f>IF([180]Sheet1!A19&lt;&gt;"",[180]Sheet1!A19,"")</f>
        <v>335</v>
      </c>
      <c r="D589">
        <f>IF([181]Sheet1!A19&lt;&gt;"",[181]Sheet1!A19,"")</f>
        <v>299</v>
      </c>
      <c r="E589">
        <f>IF([182]Sheet1!A19&lt;&gt;"",[182]Sheet1!A19,"")</f>
        <v>396</v>
      </c>
      <c r="F589">
        <f>IF([183]Sheet1!A19&lt;&gt;"",[183]Sheet1!A19,"")</f>
        <v>370</v>
      </c>
      <c r="G589">
        <f>IF([184]Sheet1!A19&lt;&gt;"",[184]Sheet1!A19,"")</f>
        <v>79</v>
      </c>
      <c r="H589">
        <f>IF([185]Sheet1!A19&lt;&gt;"",[185]Sheet1!A19,"")</f>
        <v>352</v>
      </c>
      <c r="I589">
        <f>IF([186]Sheet1!A19&lt;&gt;"",[186]Sheet1!A19,"")</f>
        <v>55</v>
      </c>
      <c r="J589">
        <f>IF([187]Sheet1!A19&lt;&gt;"",[187]Sheet1!A19,"")</f>
        <v>132</v>
      </c>
      <c r="K589">
        <f>IF([188]Sheet1!A19&lt;&gt;"",[188]Sheet1!A19,"")</f>
        <v>646</v>
      </c>
      <c r="L589">
        <f>IF([189]Sheet1!A19&lt;&gt;"",[189]Sheet1!A19,"")</f>
        <v>355</v>
      </c>
      <c r="M589">
        <f>IF([190]Sheet1!A19&lt;&gt;"",[190]Sheet1!A19,"")</f>
        <v>229</v>
      </c>
      <c r="N589">
        <f>IF([191]Sheet1!A19&lt;&gt;"",[191]Sheet1!A19,"")</f>
        <v>104</v>
      </c>
      <c r="O589">
        <f>IF([192]Sheet1!A19&lt;&gt;"",[192]Sheet1!A19,"")</f>
        <v>276</v>
      </c>
      <c r="P589">
        <f>IF([193]Sheet1!A19&lt;&gt;"",[193]Sheet1!A19,"")</f>
        <v>64</v>
      </c>
      <c r="Q589">
        <f>IF([194]Sheet1!A19&lt;&gt;"",[194]Sheet1!A19,"")</f>
        <v>286</v>
      </c>
      <c r="R589">
        <f>IF([195]Sheet1!A19&lt;&gt;"",[195]Sheet1!A19,"")</f>
        <v>312</v>
      </c>
      <c r="S589">
        <f>IF([196]Sheet1!A19&lt;&gt;"",[196]Sheet1!A19,"")</f>
        <v>128</v>
      </c>
      <c r="T589">
        <f>IF([197]Sheet1!A19&lt;&gt;"",[197]Sheet1!A19,"")</f>
        <v>195</v>
      </c>
      <c r="U589">
        <f>IF([198]Sheet1!A19&lt;&gt;"",[198]Sheet1!A19,"")</f>
        <v>24</v>
      </c>
      <c r="V589">
        <f>IF([199]Sheet1!A19&lt;&gt;"",[199]Sheet1!A19,"")</f>
        <v>272</v>
      </c>
      <c r="W589">
        <f>IF([200]Sheet1!A19&lt;&gt;"",[200]Sheet1!A19,"")</f>
        <v>161</v>
      </c>
      <c r="X589">
        <f>IF([201]Sheet1!A19&lt;&gt;"",[201]Sheet1!A19,"")</f>
        <v>285</v>
      </c>
      <c r="Y589">
        <f>IF([202]Sheet1!A19&lt;&gt;"",[202]Sheet1!A19,"")</f>
        <v>438</v>
      </c>
      <c r="Z589">
        <f>IF([203]Sheet1!A19&lt;&gt;"",[203]Sheet1!A19,"")</f>
        <v>250</v>
      </c>
      <c r="AA589">
        <f>IF([204]Sheet1!A19&lt;&gt;"",[204]Sheet1!A19,"")</f>
        <v>234</v>
      </c>
      <c r="AB589">
        <f>IF([205]Sheet1!A19&lt;&gt;"",[205]Sheet1!A19,"")</f>
        <v>190</v>
      </c>
      <c r="AC589">
        <f>IF([206]Sheet1!A19&lt;&gt;"",[206]Sheet1!A19,"")</f>
        <v>90</v>
      </c>
      <c r="AD589">
        <f>IF([207]Sheet1!A19&lt;&gt;"",[207]Sheet1!A19,"")</f>
        <v>23</v>
      </c>
      <c r="AE589">
        <f>IF([208]Sheet1!A19&lt;&gt;"",[208]Sheet1!A19,"")</f>
        <v>111</v>
      </c>
      <c r="AF589">
        <f>IF([209]Sheet1!A19&lt;&gt;"",[209]Sheet1!A19,"")</f>
        <v>180</v>
      </c>
      <c r="AG589">
        <f>IF([210]Sheet1!A19&lt;&gt;"",[210]Sheet1!A19,"")</f>
        <v>383</v>
      </c>
      <c r="AH589">
        <f>IF([211]Sheet1!A19&lt;&gt;"",[211]Sheet1!A19,"")</f>
        <v>345</v>
      </c>
      <c r="AI589">
        <f>IF([212]Sheet1!A19&lt;&gt;"",[212]Sheet1!A19,"")</f>
        <v>8</v>
      </c>
      <c r="AJ589">
        <f>IF([213]Sheet1!A19&lt;&gt;"",[213]Sheet1!A19,"")</f>
        <v>42</v>
      </c>
      <c r="AK589">
        <f>IF([214]Sheet1!A19&lt;&gt;"",[214]Sheet1!A19,"")</f>
        <v>324</v>
      </c>
      <c r="AL589">
        <f>IF([215]Sheet1!A19&lt;&gt;"",[215]Sheet1!A19,"")</f>
        <v>405</v>
      </c>
      <c r="AM589">
        <f>IF([216]Sheet1!A19&lt;&gt;"",[216]Sheet1!A19,"")</f>
        <v>42</v>
      </c>
      <c r="AN589">
        <f>IF([217]Sheet1!A19&lt;&gt;"",[217]Sheet1!A19,"")</f>
        <v>473</v>
      </c>
      <c r="AO589">
        <f>IF([218]Sheet1!A19&lt;&gt;"",[218]Sheet1!A19,"")</f>
        <v>359</v>
      </c>
      <c r="AP589">
        <v>382</v>
      </c>
      <c r="AQ589">
        <f>IF([220]Sheet1!A19&lt;&gt;"",[220]Sheet1!A19,"")</f>
        <v>363</v>
      </c>
      <c r="AR589">
        <f>IF([221]Sheet1!A19&lt;&gt;"",[221]Sheet1!A19,"")</f>
        <v>261</v>
      </c>
      <c r="AS589">
        <f>IF([222]Sheet1!A19&lt;&gt;"",[222]Sheet1!A19,"")</f>
        <v>81</v>
      </c>
      <c r="AT589">
        <f>IF([223]Sheet1!A19&lt;&gt;"",[223]Sheet1!A19,"")</f>
        <v>339</v>
      </c>
      <c r="AU589">
        <f>IF([224]Sheet1!A19&lt;&gt;"",[224]Sheet1!A19,"")</f>
        <v>192</v>
      </c>
      <c r="AV589">
        <f>IF([225]Sheet1!A19&lt;&gt;"",[225]Sheet1!A19,"")</f>
        <v>132</v>
      </c>
      <c r="AW589">
        <f>IF([226]Sheet1!A19&lt;&gt;"",[226]Sheet1!A19,"")</f>
        <v>644</v>
      </c>
      <c r="AX589">
        <f>IF([227]Sheet1!A19&lt;&gt;"",[227]Sheet1!A19,"")</f>
        <v>619</v>
      </c>
      <c r="AY589">
        <f>IF([228]Sheet1!A19&lt;&gt;"",[228]Sheet1!A19,"")</f>
        <v>368</v>
      </c>
      <c r="AZ589">
        <f>IF([229]Sheet1!A19&lt;&gt;"",[229]Sheet1!A19,"")</f>
        <v>639</v>
      </c>
      <c r="BA589">
        <f>IF([230]Sheet1!A19&lt;&gt;"",[230]Sheet1!A19,"")</f>
        <v>356</v>
      </c>
      <c r="BB589">
        <f>IF([231]Sheet1!A19&lt;&gt;"",[231]Sheet1!A19,"")</f>
        <v>55</v>
      </c>
      <c r="BC589">
        <f>IF([232]Sheet1!A19&lt;&gt;"",[232]Sheet1!A19,"")</f>
        <v>286</v>
      </c>
      <c r="BD589">
        <f>IF([233]Sheet1!A19&lt;&gt;"",[233]Sheet1!A19,"")</f>
        <v>295</v>
      </c>
      <c r="BE589">
        <f>IF([234]Sheet1!A19&lt;&gt;"",[234]Sheet1!A19,"")</f>
        <v>40</v>
      </c>
      <c r="BF589">
        <f>IF([235]Sheet1!A19&lt;&gt;"",[235]Sheet1!A19,"")</f>
        <v>241</v>
      </c>
      <c r="BG589">
        <f>IF([236]Sheet1!A19&lt;&gt;"",[236]Sheet1!A19,"")</f>
        <v>264</v>
      </c>
      <c r="BH589">
        <f>IF([237]Sheet1!A19&lt;&gt;"",[237]Sheet1!A19,"")</f>
        <v>15</v>
      </c>
      <c r="BI589">
        <f>IF([238]Sheet1!A19&lt;&gt;"",[238]Sheet1!A19,"")</f>
        <v>272</v>
      </c>
      <c r="BJ589">
        <f>IF([239]Sheet1!A19&lt;&gt;"",[239]Sheet1!A19,"")</f>
        <v>392</v>
      </c>
      <c r="BK589">
        <f>IF([240]Sheet1!A19&lt;&gt;"",[240]Sheet1!A19,"")</f>
        <v>114</v>
      </c>
      <c r="BL589">
        <f>IF([241]Sheet1!A19&lt;&gt;"",[241]Sheet1!A19,"")</f>
        <v>265</v>
      </c>
      <c r="BM589">
        <f>IF([242]Sheet1!A19&lt;&gt;"",[242]Sheet1!A19,"")</f>
        <v>60</v>
      </c>
      <c r="BN589">
        <f>IF([243]Sheet1!A19&lt;&gt;"",[243]Sheet1!A19,"")</f>
        <v>611</v>
      </c>
      <c r="BO589">
        <f>IF([244]Sheet1!A19&lt;&gt;"",[244]Sheet1!A19,"")</f>
        <v>62</v>
      </c>
      <c r="BP589">
        <f>IF([245]Sheet1!A19&lt;&gt;"",[245]Sheet1!A19,"")</f>
        <v>169</v>
      </c>
      <c r="BQ589">
        <f>IF([246]Sheet1!A19&lt;&gt;"",[246]Sheet1!A19,"")</f>
        <v>540</v>
      </c>
      <c r="BR589">
        <f>IF([247]Sheet1!A19&lt;&gt;"",[247]Sheet1!A19,"")</f>
        <v>106</v>
      </c>
      <c r="BS589">
        <f>IF([248]Sheet1!A19&lt;&gt;"",[248]Sheet1!A19,"")</f>
        <v>140</v>
      </c>
      <c r="BT589">
        <f>IF([249]Sheet1!A19&lt;&gt;"",[249]Sheet1!A19,"")</f>
        <v>637</v>
      </c>
      <c r="BU589">
        <f>IF([250]Sheet1!A19&lt;&gt;"",[250]Sheet1!A19,"")</f>
        <v>401</v>
      </c>
      <c r="BV589">
        <f>IF([251]Sheet1!A19&lt;&gt;"",[251]Sheet1!A19,"")</f>
        <v>352</v>
      </c>
      <c r="BW589">
        <f>IF([252]Sheet1!A19&lt;&gt;"",[252]Sheet1!A19,"")</f>
        <v>346</v>
      </c>
      <c r="BX589">
        <f>IF([253]Sheet1!A19&lt;&gt;"",[253]Sheet1!A19,"")</f>
        <v>149</v>
      </c>
      <c r="BY589">
        <f>IF([254]Sheet1!A19&lt;&gt;"",[254]Sheet1!A19,"")</f>
        <v>142</v>
      </c>
      <c r="BZ589">
        <f>IF([255]Sheet1!A19&lt;&gt;"",[255]Sheet1!A19,"")</f>
        <v>27</v>
      </c>
      <c r="CA589">
        <f>IF([256]Sheet1!A19&lt;&gt;"",[256]Sheet1!A19,"")</f>
        <v>652</v>
      </c>
      <c r="CB589">
        <f>IF([257]Sheet1!A19&lt;&gt;"",[257]Sheet1!A19,"")</f>
        <v>86</v>
      </c>
      <c r="CC589">
        <f>IF([258]Sheet1!A19&lt;&gt;"",[258]Sheet1!A19,"")</f>
        <v>414</v>
      </c>
      <c r="CD589">
        <f>IF([259]Sheet1!A19&lt;&gt;"",[259]Sheet1!A19,"")</f>
        <v>136</v>
      </c>
      <c r="CE589">
        <f>IF([260]Sheet1!A19&lt;&gt;"",[260]Sheet1!A19,"")</f>
        <v>352</v>
      </c>
      <c r="CF589">
        <f>IF([261]Sheet1!A19&lt;&gt;"",[261]Sheet1!A19,"")</f>
        <v>510</v>
      </c>
      <c r="CG589">
        <f>IF([262]Sheet1!A19&lt;&gt;"",[262]Sheet1!A19,"")</f>
        <v>66</v>
      </c>
      <c r="CH589">
        <f>IF([263]Sheet1!A19&lt;&gt;"",[263]Sheet1!A19,"")</f>
        <v>629</v>
      </c>
      <c r="CI589">
        <f>IF([264]Sheet1!A19&lt;&gt;"",[264]Sheet1!A19,"")</f>
        <v>36</v>
      </c>
      <c r="CJ589">
        <f>IF([265]Sheet1!A19&lt;&gt;"",[265]Sheet1!A19,"")</f>
        <v>68</v>
      </c>
      <c r="CK589">
        <f>IF([266]Sheet1!A19&lt;&gt;"",[266]Sheet1!A19,"")</f>
        <v>143</v>
      </c>
      <c r="CL589">
        <f>IF([267]Sheet1!A19&lt;&gt;"",[267]Sheet1!A19,"")</f>
        <v>646</v>
      </c>
    </row>
    <row r="590" spans="2:90">
      <c r="B590">
        <f>IF([179]Sheet1!A20&lt;&gt;"",[179]Sheet1!A20,"")</f>
        <v>275</v>
      </c>
      <c r="C590">
        <f>IF([180]Sheet1!A20&lt;&gt;"",[180]Sheet1!A20,"")</f>
        <v>175</v>
      </c>
      <c r="D590">
        <f>IF([181]Sheet1!A20&lt;&gt;"",[181]Sheet1!A20,"")</f>
        <v>359</v>
      </c>
      <c r="E590">
        <f>IF([182]Sheet1!A20&lt;&gt;"",[182]Sheet1!A20,"")</f>
        <v>84</v>
      </c>
      <c r="F590">
        <f>IF([183]Sheet1!A20&lt;&gt;"",[183]Sheet1!A20,"")</f>
        <v>192</v>
      </c>
      <c r="G590">
        <f>IF([184]Sheet1!A20&lt;&gt;"",[184]Sheet1!A20,"")</f>
        <v>351</v>
      </c>
      <c r="H590">
        <f>IF([185]Sheet1!A20&lt;&gt;"",[185]Sheet1!A20,"")</f>
        <v>593</v>
      </c>
      <c r="I590">
        <f>IF([186]Sheet1!A20&lt;&gt;"",[186]Sheet1!A20,"")</f>
        <v>386</v>
      </c>
      <c r="J590">
        <f>IF([187]Sheet1!A20&lt;&gt;"",[187]Sheet1!A20,"")</f>
        <v>235</v>
      </c>
      <c r="K590">
        <f>IF([188]Sheet1!A20&lt;&gt;"",[188]Sheet1!A20,"")</f>
        <v>153</v>
      </c>
      <c r="L590">
        <f>IF([189]Sheet1!A20&lt;&gt;"",[189]Sheet1!A20,"")</f>
        <v>165</v>
      </c>
      <c r="M590">
        <f>IF([190]Sheet1!A20&lt;&gt;"",[190]Sheet1!A20,"")</f>
        <v>58</v>
      </c>
      <c r="N590">
        <f>IF([191]Sheet1!A20&lt;&gt;"",[191]Sheet1!A20,"")</f>
        <v>245</v>
      </c>
      <c r="O590">
        <f>IF([192]Sheet1!A20&lt;&gt;"",[192]Sheet1!A20,"")</f>
        <v>643</v>
      </c>
      <c r="P590">
        <f>IF([193]Sheet1!A20&lt;&gt;"",[193]Sheet1!A20,"")</f>
        <v>33</v>
      </c>
      <c r="Q590">
        <f>IF([194]Sheet1!A20&lt;&gt;"",[194]Sheet1!A20,"")</f>
        <v>259</v>
      </c>
      <c r="R590">
        <f>IF([195]Sheet1!A20&lt;&gt;"",[195]Sheet1!A20,"")</f>
        <v>89</v>
      </c>
      <c r="S590">
        <f>IF([196]Sheet1!A20&lt;&gt;"",[196]Sheet1!A20,"")</f>
        <v>383</v>
      </c>
      <c r="T590">
        <f>IF([197]Sheet1!A20&lt;&gt;"",[197]Sheet1!A20,"")</f>
        <v>468</v>
      </c>
      <c r="U590">
        <f>IF([198]Sheet1!A20&lt;&gt;"",[198]Sheet1!A20,"")</f>
        <v>5</v>
      </c>
      <c r="V590">
        <f>IF([199]Sheet1!A20&lt;&gt;"",[199]Sheet1!A20,"")</f>
        <v>411</v>
      </c>
      <c r="W590">
        <f>IF([200]Sheet1!A20&lt;&gt;"",[200]Sheet1!A20,"")</f>
        <v>29</v>
      </c>
      <c r="X590">
        <f>IF([201]Sheet1!A20&lt;&gt;"",[201]Sheet1!A20,"")</f>
        <v>192</v>
      </c>
      <c r="Y590">
        <f>IF([202]Sheet1!A20&lt;&gt;"",[202]Sheet1!A20,"")</f>
        <v>174</v>
      </c>
      <c r="Z590">
        <f>IF([203]Sheet1!A20&lt;&gt;"",[203]Sheet1!A20,"")</f>
        <v>427</v>
      </c>
      <c r="AA590">
        <f>IF([204]Sheet1!A20&lt;&gt;"",[204]Sheet1!A20,"")</f>
        <v>224</v>
      </c>
      <c r="AB590">
        <f>IF([205]Sheet1!A20&lt;&gt;"",[205]Sheet1!A20,"")</f>
        <v>53</v>
      </c>
      <c r="AC590">
        <f>IF([206]Sheet1!A20&lt;&gt;"",[206]Sheet1!A20,"")</f>
        <v>68</v>
      </c>
      <c r="AD590">
        <f>IF([207]Sheet1!A20&lt;&gt;"",[207]Sheet1!A20,"")</f>
        <v>407</v>
      </c>
      <c r="AE590">
        <f>IF([208]Sheet1!A20&lt;&gt;"",[208]Sheet1!A20,"")</f>
        <v>302</v>
      </c>
      <c r="AF590">
        <f>IF([209]Sheet1!A20&lt;&gt;"",[209]Sheet1!A20,"")</f>
        <v>379</v>
      </c>
      <c r="AG590">
        <f>IF([210]Sheet1!A20&lt;&gt;"",[210]Sheet1!A20,"")</f>
        <v>350</v>
      </c>
      <c r="AH590">
        <f>IF([211]Sheet1!A20&lt;&gt;"",[211]Sheet1!A20,"")</f>
        <v>104</v>
      </c>
      <c r="AI590">
        <f>IF([212]Sheet1!A20&lt;&gt;"",[212]Sheet1!A20,"")</f>
        <v>527</v>
      </c>
      <c r="AJ590">
        <f>IF([213]Sheet1!A20&lt;&gt;"",[213]Sheet1!A20,"")</f>
        <v>402</v>
      </c>
      <c r="AK590">
        <f>IF([214]Sheet1!A20&lt;&gt;"",[214]Sheet1!A20,"")</f>
        <v>147</v>
      </c>
      <c r="AL590">
        <f>IF([215]Sheet1!A20&lt;&gt;"",[215]Sheet1!A20,"")</f>
        <v>103</v>
      </c>
      <c r="AM590">
        <f>IF([216]Sheet1!A20&lt;&gt;"",[216]Sheet1!A20,"")</f>
        <v>130</v>
      </c>
      <c r="AN590">
        <f>IF([217]Sheet1!A20&lt;&gt;"",[217]Sheet1!A20,"")</f>
        <v>178</v>
      </c>
      <c r="AO590">
        <f>IF([218]Sheet1!A20&lt;&gt;"",[218]Sheet1!A20,"")</f>
        <v>310</v>
      </c>
      <c r="AP590">
        <v>232</v>
      </c>
      <c r="AQ590">
        <f>IF([220]Sheet1!A20&lt;&gt;"",[220]Sheet1!A20,"")</f>
        <v>396</v>
      </c>
      <c r="AR590">
        <f>IF([221]Sheet1!A20&lt;&gt;"",[221]Sheet1!A20,"")</f>
        <v>72</v>
      </c>
      <c r="AS590">
        <f>IF([222]Sheet1!A20&lt;&gt;"",[222]Sheet1!A20,"")</f>
        <v>380</v>
      </c>
      <c r="AT590">
        <f>IF([223]Sheet1!A20&lt;&gt;"",[223]Sheet1!A20,"")</f>
        <v>284</v>
      </c>
      <c r="AU590">
        <f>IF([224]Sheet1!A20&lt;&gt;"",[224]Sheet1!A20,"")</f>
        <v>634</v>
      </c>
      <c r="AV590">
        <f>IF([225]Sheet1!A20&lt;&gt;"",[225]Sheet1!A20,"")</f>
        <v>80</v>
      </c>
      <c r="AW590">
        <f>IF([226]Sheet1!A20&lt;&gt;"",[226]Sheet1!A20,"")</f>
        <v>327</v>
      </c>
      <c r="AX590">
        <f>IF([227]Sheet1!A20&lt;&gt;"",[227]Sheet1!A20,"")</f>
        <v>284</v>
      </c>
      <c r="AY590">
        <f>IF([228]Sheet1!A20&lt;&gt;"",[228]Sheet1!A20,"")</f>
        <v>638</v>
      </c>
      <c r="AZ590">
        <f>IF([229]Sheet1!A20&lt;&gt;"",[229]Sheet1!A20,"")</f>
        <v>12</v>
      </c>
      <c r="BA590">
        <f>IF([230]Sheet1!A20&lt;&gt;"",[230]Sheet1!A20,"")</f>
        <v>367</v>
      </c>
      <c r="BB590">
        <f>IF([231]Sheet1!A20&lt;&gt;"",[231]Sheet1!A20,"")</f>
        <v>661</v>
      </c>
      <c r="BC590">
        <f>IF([232]Sheet1!A20&lt;&gt;"",[232]Sheet1!A20,"")</f>
        <v>594</v>
      </c>
      <c r="BD590">
        <f>IF([233]Sheet1!A20&lt;&gt;"",[233]Sheet1!A20,"")</f>
        <v>55</v>
      </c>
      <c r="BE590">
        <f>IF([234]Sheet1!A20&lt;&gt;"",[234]Sheet1!A20,"")</f>
        <v>179</v>
      </c>
      <c r="BF590">
        <f>IF([235]Sheet1!A20&lt;&gt;"",[235]Sheet1!A20,"")</f>
        <v>332</v>
      </c>
      <c r="BG590">
        <f>IF([236]Sheet1!A20&lt;&gt;"",[236]Sheet1!A20,"")</f>
        <v>24</v>
      </c>
      <c r="BH590">
        <f>IF([237]Sheet1!A20&lt;&gt;"",[237]Sheet1!A20,"")</f>
        <v>318</v>
      </c>
      <c r="BI590">
        <f>IF([238]Sheet1!A20&lt;&gt;"",[238]Sheet1!A20,"")</f>
        <v>196</v>
      </c>
      <c r="BJ590">
        <f>IF([239]Sheet1!A20&lt;&gt;"",[239]Sheet1!A20,"")</f>
        <v>77</v>
      </c>
      <c r="BK590">
        <f>IF([240]Sheet1!A20&lt;&gt;"",[240]Sheet1!A20,"")</f>
        <v>585</v>
      </c>
      <c r="BL590">
        <f>IF([241]Sheet1!A20&lt;&gt;"",[241]Sheet1!A20,"")</f>
        <v>256</v>
      </c>
      <c r="BM590">
        <f>IF([242]Sheet1!A20&lt;&gt;"",[242]Sheet1!A20,"")</f>
        <v>30</v>
      </c>
      <c r="BN590">
        <f>IF([243]Sheet1!A20&lt;&gt;"",[243]Sheet1!A20,"")</f>
        <v>287</v>
      </c>
      <c r="BO590">
        <f>IF([244]Sheet1!A20&lt;&gt;"",[244]Sheet1!A20,"")</f>
        <v>95</v>
      </c>
      <c r="BP590">
        <f>IF([245]Sheet1!A20&lt;&gt;"",[245]Sheet1!A20,"")</f>
        <v>371</v>
      </c>
      <c r="BQ590">
        <f>IF([246]Sheet1!A20&lt;&gt;"",[246]Sheet1!A20,"")</f>
        <v>456</v>
      </c>
      <c r="BR590">
        <f>IF([247]Sheet1!A20&lt;&gt;"",[247]Sheet1!A20,"")</f>
        <v>514</v>
      </c>
      <c r="BS590">
        <f>IF([248]Sheet1!A20&lt;&gt;"",[248]Sheet1!A20,"")</f>
        <v>195</v>
      </c>
      <c r="BT590">
        <f>IF([249]Sheet1!A20&lt;&gt;"",[249]Sheet1!A20,"")</f>
        <v>30</v>
      </c>
      <c r="BU590">
        <f>IF([250]Sheet1!A20&lt;&gt;"",[250]Sheet1!A20,"")</f>
        <v>654</v>
      </c>
      <c r="BV590">
        <f>IF([251]Sheet1!A20&lt;&gt;"",[251]Sheet1!A20,"")</f>
        <v>521</v>
      </c>
      <c r="BW590">
        <f>IF([252]Sheet1!A20&lt;&gt;"",[252]Sheet1!A20,"")</f>
        <v>266</v>
      </c>
      <c r="BX590">
        <f>IF([253]Sheet1!A20&lt;&gt;"",[253]Sheet1!A20,"")</f>
        <v>105</v>
      </c>
      <c r="BY590">
        <f>IF([254]Sheet1!A20&lt;&gt;"",[254]Sheet1!A20,"")</f>
        <v>348</v>
      </c>
      <c r="BZ590">
        <f>IF([255]Sheet1!A20&lt;&gt;"",[255]Sheet1!A20,"")</f>
        <v>342</v>
      </c>
      <c r="CA590">
        <f>IF([256]Sheet1!A20&lt;&gt;"",[256]Sheet1!A20,"")</f>
        <v>568</v>
      </c>
      <c r="CB590">
        <f>IF([257]Sheet1!A20&lt;&gt;"",[257]Sheet1!A20,"")</f>
        <v>644</v>
      </c>
      <c r="CC590">
        <f>IF([258]Sheet1!A20&lt;&gt;"",[258]Sheet1!A20,"")</f>
        <v>244</v>
      </c>
      <c r="CD590">
        <f>IF([259]Sheet1!A20&lt;&gt;"",[259]Sheet1!A20,"")</f>
        <v>376</v>
      </c>
      <c r="CE590">
        <f>IF([260]Sheet1!A20&lt;&gt;"",[260]Sheet1!A20,"")</f>
        <v>149</v>
      </c>
      <c r="CF590">
        <f>IF([261]Sheet1!A20&lt;&gt;"",[261]Sheet1!A20,"")</f>
        <v>323</v>
      </c>
      <c r="CG590">
        <f>IF([262]Sheet1!A20&lt;&gt;"",[262]Sheet1!A20,"")</f>
        <v>622</v>
      </c>
      <c r="CH590">
        <f>IF([263]Sheet1!A20&lt;&gt;"",[263]Sheet1!A20,"")</f>
        <v>11</v>
      </c>
      <c r="CI590">
        <f>IF([264]Sheet1!A20&lt;&gt;"",[264]Sheet1!A20,"")</f>
        <v>482</v>
      </c>
      <c r="CJ590">
        <f>IF([265]Sheet1!A20&lt;&gt;"",[265]Sheet1!A20,"")</f>
        <v>80</v>
      </c>
      <c r="CK590">
        <f>IF([266]Sheet1!A20&lt;&gt;"",[266]Sheet1!A20,"")</f>
        <v>300</v>
      </c>
      <c r="CL590">
        <f>IF([267]Sheet1!A20&lt;&gt;"",[267]Sheet1!A20,"")</f>
        <v>92</v>
      </c>
    </row>
    <row r="591" spans="2:90">
      <c r="B591">
        <f>IF([179]Sheet1!A21&lt;&gt;"",[179]Sheet1!A21,"")</f>
        <v>31</v>
      </c>
      <c r="C591">
        <f>IF([180]Sheet1!A21&lt;&gt;"",[180]Sheet1!A21,"")</f>
        <v>346</v>
      </c>
      <c r="D591">
        <f>IF([181]Sheet1!A21&lt;&gt;"",[181]Sheet1!A21,"")</f>
        <v>88</v>
      </c>
      <c r="E591">
        <f>IF([182]Sheet1!A21&lt;&gt;"",[182]Sheet1!A21,"")</f>
        <v>329</v>
      </c>
      <c r="F591">
        <f>IF([183]Sheet1!A21&lt;&gt;"",[183]Sheet1!A21,"")</f>
        <v>102</v>
      </c>
      <c r="G591">
        <f>IF([184]Sheet1!A21&lt;&gt;"",[184]Sheet1!A21,"")</f>
        <v>617</v>
      </c>
      <c r="H591">
        <f>IF([185]Sheet1!A21&lt;&gt;"",[185]Sheet1!A21,"")</f>
        <v>29</v>
      </c>
      <c r="I591">
        <f>IF([186]Sheet1!A21&lt;&gt;"",[186]Sheet1!A21,"")</f>
        <v>81</v>
      </c>
      <c r="J591">
        <f>IF([187]Sheet1!A21&lt;&gt;"",[187]Sheet1!A21,"")</f>
        <v>294</v>
      </c>
      <c r="K591">
        <f>IF([188]Sheet1!A21&lt;&gt;"",[188]Sheet1!A21,"")</f>
        <v>234</v>
      </c>
      <c r="L591">
        <f>IF([189]Sheet1!A21&lt;&gt;"",[189]Sheet1!A21,"")</f>
        <v>263</v>
      </c>
      <c r="M591">
        <f>IF([190]Sheet1!A21&lt;&gt;"",[190]Sheet1!A21,"")</f>
        <v>208</v>
      </c>
      <c r="N591">
        <f>IF([191]Sheet1!A21&lt;&gt;"",[191]Sheet1!A21,"")</f>
        <v>553</v>
      </c>
      <c r="O591">
        <f>IF([192]Sheet1!A21&lt;&gt;"",[192]Sheet1!A21,"")</f>
        <v>359</v>
      </c>
      <c r="P591">
        <f>IF([193]Sheet1!A21&lt;&gt;"",[193]Sheet1!A21,"")</f>
        <v>164</v>
      </c>
      <c r="Q591">
        <f>IF([194]Sheet1!A21&lt;&gt;"",[194]Sheet1!A21,"")</f>
        <v>622</v>
      </c>
      <c r="R591">
        <f>IF([195]Sheet1!A21&lt;&gt;"",[195]Sheet1!A21,"")</f>
        <v>570</v>
      </c>
      <c r="S591">
        <f>IF([196]Sheet1!A21&lt;&gt;"",[196]Sheet1!A21,"")</f>
        <v>129</v>
      </c>
      <c r="T591">
        <f>IF([197]Sheet1!A21&lt;&gt;"",[197]Sheet1!A21,"")</f>
        <v>484</v>
      </c>
      <c r="U591">
        <f>IF([198]Sheet1!A21&lt;&gt;"",[198]Sheet1!A21,"")</f>
        <v>329</v>
      </c>
      <c r="V591">
        <f>IF([199]Sheet1!A21&lt;&gt;"",[199]Sheet1!A21,"")</f>
        <v>144</v>
      </c>
      <c r="W591">
        <f>IF([200]Sheet1!A21&lt;&gt;"",[200]Sheet1!A21,"")</f>
        <v>474</v>
      </c>
      <c r="X591">
        <f>IF([201]Sheet1!A21&lt;&gt;"",[201]Sheet1!A21,"")</f>
        <v>31</v>
      </c>
      <c r="Y591">
        <f>IF([202]Sheet1!A21&lt;&gt;"",[202]Sheet1!A21,"")</f>
        <v>409</v>
      </c>
      <c r="Z591">
        <f>IF([203]Sheet1!A21&lt;&gt;"",[203]Sheet1!A21,"")</f>
        <v>255</v>
      </c>
      <c r="AA591">
        <f>IF([204]Sheet1!A21&lt;&gt;"",[204]Sheet1!A21,"")</f>
        <v>98</v>
      </c>
      <c r="AB591">
        <f>IF([205]Sheet1!A21&lt;&gt;"",[205]Sheet1!A21,"")</f>
        <v>252</v>
      </c>
      <c r="AC591">
        <f>IF([206]Sheet1!A21&lt;&gt;"",[206]Sheet1!A21,"")</f>
        <v>85</v>
      </c>
      <c r="AD591">
        <f>IF([207]Sheet1!A21&lt;&gt;"",[207]Sheet1!A21,"")</f>
        <v>182</v>
      </c>
      <c r="AE591">
        <f>IF([208]Sheet1!A21&lt;&gt;"",[208]Sheet1!A21,"")</f>
        <v>474</v>
      </c>
      <c r="AF591">
        <f>IF([209]Sheet1!A21&lt;&gt;"",[209]Sheet1!A21,"")</f>
        <v>412</v>
      </c>
      <c r="AG591">
        <f>IF([210]Sheet1!A21&lt;&gt;"",[210]Sheet1!A21,"")</f>
        <v>152</v>
      </c>
      <c r="AH591">
        <f>IF([211]Sheet1!A21&lt;&gt;"",[211]Sheet1!A21,"")</f>
        <v>340</v>
      </c>
      <c r="AI591">
        <f>IF([212]Sheet1!A21&lt;&gt;"",[212]Sheet1!A21,"")</f>
        <v>444</v>
      </c>
      <c r="AJ591">
        <f>IF([213]Sheet1!A21&lt;&gt;"",[213]Sheet1!A21,"")</f>
        <v>28</v>
      </c>
      <c r="AK591">
        <f>IF([214]Sheet1!A21&lt;&gt;"",[214]Sheet1!A21,"")</f>
        <v>547</v>
      </c>
      <c r="AL591">
        <f>IF([215]Sheet1!A21&lt;&gt;"",[215]Sheet1!A21,"")</f>
        <v>458</v>
      </c>
      <c r="AM591">
        <f>IF([216]Sheet1!A21&lt;&gt;"",[216]Sheet1!A21,"")</f>
        <v>445</v>
      </c>
      <c r="AN591">
        <f>IF([217]Sheet1!A21&lt;&gt;"",[217]Sheet1!A21,"")</f>
        <v>181</v>
      </c>
      <c r="AO591">
        <f>IF([218]Sheet1!A21&lt;&gt;"",[218]Sheet1!A21,"")</f>
        <v>652</v>
      </c>
      <c r="AP591">
        <v>99</v>
      </c>
      <c r="AQ591">
        <f>IF([220]Sheet1!A21&lt;&gt;"",[220]Sheet1!A21,"")</f>
        <v>24</v>
      </c>
      <c r="AR591">
        <f>IF([221]Sheet1!A21&lt;&gt;"",[221]Sheet1!A21,"")</f>
        <v>600</v>
      </c>
      <c r="AS591">
        <f>IF([222]Sheet1!A21&lt;&gt;"",[222]Sheet1!A21,"")</f>
        <v>45</v>
      </c>
      <c r="AT591">
        <f>IF([223]Sheet1!A21&lt;&gt;"",[223]Sheet1!A21,"")</f>
        <v>291</v>
      </c>
      <c r="AU591">
        <f>IF([224]Sheet1!A21&lt;&gt;"",[224]Sheet1!A21,"")</f>
        <v>382</v>
      </c>
      <c r="AV591">
        <f>IF([225]Sheet1!A21&lt;&gt;"",[225]Sheet1!A21,"")</f>
        <v>600</v>
      </c>
      <c r="AW591">
        <f>IF([226]Sheet1!A21&lt;&gt;"",[226]Sheet1!A21,"")</f>
        <v>90</v>
      </c>
      <c r="AX591">
        <f>IF([227]Sheet1!A21&lt;&gt;"",[227]Sheet1!A21,"")</f>
        <v>45</v>
      </c>
      <c r="AY591">
        <f>IF([228]Sheet1!A21&lt;&gt;"",[228]Sheet1!A21,"")</f>
        <v>103</v>
      </c>
      <c r="AZ591">
        <f>IF([229]Sheet1!A21&lt;&gt;"",[229]Sheet1!A21,"")</f>
        <v>30</v>
      </c>
      <c r="BA591">
        <f>IF([230]Sheet1!A21&lt;&gt;"",[230]Sheet1!A21,"")</f>
        <v>571</v>
      </c>
      <c r="BB591">
        <f>IF([231]Sheet1!A21&lt;&gt;"",[231]Sheet1!A21,"")</f>
        <v>401</v>
      </c>
      <c r="BC591">
        <f>IF([232]Sheet1!A21&lt;&gt;"",[232]Sheet1!A21,"")</f>
        <v>147</v>
      </c>
      <c r="BD591">
        <f>IF([233]Sheet1!A21&lt;&gt;"",[233]Sheet1!A21,"")</f>
        <v>20</v>
      </c>
      <c r="BE591">
        <f>IF([234]Sheet1!A21&lt;&gt;"",[234]Sheet1!A21,"")</f>
        <v>139</v>
      </c>
      <c r="BF591">
        <f>IF([235]Sheet1!A21&lt;&gt;"",[235]Sheet1!A21,"")</f>
        <v>169</v>
      </c>
      <c r="BG591">
        <f>IF([236]Sheet1!A21&lt;&gt;"",[236]Sheet1!A21,"")</f>
        <v>34</v>
      </c>
      <c r="BH591">
        <f>IF([237]Sheet1!A21&lt;&gt;"",[237]Sheet1!A21,"")</f>
        <v>350</v>
      </c>
      <c r="BI591">
        <f>IF([238]Sheet1!A21&lt;&gt;"",[238]Sheet1!A21,"")</f>
        <v>626</v>
      </c>
      <c r="BJ591">
        <f>IF([239]Sheet1!A21&lt;&gt;"",[239]Sheet1!A21,"")</f>
        <v>283</v>
      </c>
      <c r="BK591">
        <f>IF([240]Sheet1!A21&lt;&gt;"",[240]Sheet1!A21,"")</f>
        <v>53</v>
      </c>
      <c r="BL591">
        <f>IF([241]Sheet1!A21&lt;&gt;"",[241]Sheet1!A21,"")</f>
        <v>141</v>
      </c>
      <c r="BM591">
        <f>IF([242]Sheet1!A21&lt;&gt;"",[242]Sheet1!A21,"")</f>
        <v>626</v>
      </c>
      <c r="BN591">
        <f>IF([243]Sheet1!A21&lt;&gt;"",[243]Sheet1!A21,"")</f>
        <v>368</v>
      </c>
      <c r="BO591">
        <f>IF([244]Sheet1!A21&lt;&gt;"",[244]Sheet1!A21,"")</f>
        <v>269</v>
      </c>
      <c r="BP591">
        <f>IF([245]Sheet1!A21&lt;&gt;"",[245]Sheet1!A21,"")</f>
        <v>312</v>
      </c>
      <c r="BQ591">
        <f>IF([246]Sheet1!A21&lt;&gt;"",[246]Sheet1!A21,"")</f>
        <v>171</v>
      </c>
      <c r="BR591">
        <f>IF([247]Sheet1!A21&lt;&gt;"",[247]Sheet1!A21,"")</f>
        <v>345</v>
      </c>
      <c r="BS591">
        <f>IF([248]Sheet1!A21&lt;&gt;"",[248]Sheet1!A21,"")</f>
        <v>88</v>
      </c>
      <c r="BT591">
        <f>IF([249]Sheet1!A21&lt;&gt;"",[249]Sheet1!A21,"")</f>
        <v>494</v>
      </c>
      <c r="BU591">
        <f>IF([250]Sheet1!A21&lt;&gt;"",[250]Sheet1!A21,"")</f>
        <v>647</v>
      </c>
      <c r="BV591">
        <f>IF([251]Sheet1!A21&lt;&gt;"",[251]Sheet1!A21,"")</f>
        <v>224</v>
      </c>
      <c r="BW591">
        <f>IF([252]Sheet1!A21&lt;&gt;"",[252]Sheet1!A21,"")</f>
        <v>595</v>
      </c>
      <c r="BX591">
        <f>IF([253]Sheet1!A21&lt;&gt;"",[253]Sheet1!A21,"")</f>
        <v>603</v>
      </c>
      <c r="BY591">
        <f>IF([254]Sheet1!A21&lt;&gt;"",[254]Sheet1!A21,"")</f>
        <v>346</v>
      </c>
      <c r="BZ591">
        <f>IF([255]Sheet1!A21&lt;&gt;"",[255]Sheet1!A21,"")</f>
        <v>615</v>
      </c>
      <c r="CA591">
        <f>IF([256]Sheet1!A21&lt;&gt;"",[256]Sheet1!A21,"")</f>
        <v>187</v>
      </c>
      <c r="CB591">
        <f>IF([257]Sheet1!A21&lt;&gt;"",[257]Sheet1!A21,"")</f>
        <v>625</v>
      </c>
      <c r="CC591">
        <f>IF([258]Sheet1!A21&lt;&gt;"",[258]Sheet1!A21,"")</f>
        <v>427</v>
      </c>
      <c r="CD591">
        <f>IF([259]Sheet1!A21&lt;&gt;"",[259]Sheet1!A21,"")</f>
        <v>16</v>
      </c>
      <c r="CE591">
        <f>IF([260]Sheet1!A21&lt;&gt;"",[260]Sheet1!A21,"")</f>
        <v>218</v>
      </c>
      <c r="CF591">
        <f>IF([261]Sheet1!A21&lt;&gt;"",[261]Sheet1!A21,"")</f>
        <v>287</v>
      </c>
      <c r="CG591">
        <f>IF([262]Sheet1!A21&lt;&gt;"",[262]Sheet1!A21,"")</f>
        <v>147</v>
      </c>
      <c r="CH591">
        <f>IF([263]Sheet1!A21&lt;&gt;"",[263]Sheet1!A21,"")</f>
        <v>26</v>
      </c>
      <c r="CI591">
        <f>IF([264]Sheet1!A21&lt;&gt;"",[264]Sheet1!A21,"")</f>
        <v>316</v>
      </c>
      <c r="CJ591">
        <f>IF([265]Sheet1!A21&lt;&gt;"",[265]Sheet1!A21,"")</f>
        <v>619</v>
      </c>
      <c r="CK591">
        <f>IF([266]Sheet1!A21&lt;&gt;"",[266]Sheet1!A21,"")</f>
        <v>580</v>
      </c>
      <c r="CL591">
        <f>IF([267]Sheet1!A21&lt;&gt;"",[267]Sheet1!A21,"")</f>
        <v>209</v>
      </c>
    </row>
    <row r="592" spans="2:90">
      <c r="B592">
        <f>IF([179]Sheet1!A22&lt;&gt;"",[179]Sheet1!A22,"")</f>
        <v>339</v>
      </c>
      <c r="C592">
        <f>IF([180]Sheet1!A22&lt;&gt;"",[180]Sheet1!A22,"")</f>
        <v>380</v>
      </c>
      <c r="D592">
        <f>IF([181]Sheet1!A22&lt;&gt;"",[181]Sheet1!A22,"")</f>
        <v>256</v>
      </c>
      <c r="E592">
        <f>IF([182]Sheet1!A22&lt;&gt;"",[182]Sheet1!A22,"")</f>
        <v>299</v>
      </c>
      <c r="F592">
        <f>IF([183]Sheet1!A22&lt;&gt;"",[183]Sheet1!A22,"")</f>
        <v>200</v>
      </c>
      <c r="G592">
        <f>IF([184]Sheet1!A22&lt;&gt;"",[184]Sheet1!A22,"")</f>
        <v>327</v>
      </c>
      <c r="H592">
        <f>IF([185]Sheet1!A22&lt;&gt;"",[185]Sheet1!A22,"")</f>
        <v>288</v>
      </c>
      <c r="I592">
        <f>IF([186]Sheet1!A22&lt;&gt;"",[186]Sheet1!A22,"")</f>
        <v>383</v>
      </c>
      <c r="J592">
        <f>IF([187]Sheet1!A22&lt;&gt;"",[187]Sheet1!A22,"")</f>
        <v>54</v>
      </c>
      <c r="K592">
        <f>IF([188]Sheet1!A22&lt;&gt;"",[188]Sheet1!A22,"")</f>
        <v>659</v>
      </c>
      <c r="L592">
        <f>IF([189]Sheet1!A22&lt;&gt;"",[189]Sheet1!A22,"")</f>
        <v>179</v>
      </c>
      <c r="M592">
        <f>IF([190]Sheet1!A22&lt;&gt;"",[190]Sheet1!A22,"")</f>
        <v>349</v>
      </c>
      <c r="N592">
        <f>IF([191]Sheet1!A22&lt;&gt;"",[191]Sheet1!A22,"")</f>
        <v>124</v>
      </c>
      <c r="O592">
        <f>IF([192]Sheet1!A22&lt;&gt;"",[192]Sheet1!A22,"")</f>
        <v>153</v>
      </c>
      <c r="P592">
        <f>IF([193]Sheet1!A22&lt;&gt;"",[193]Sheet1!A22,"")</f>
        <v>182</v>
      </c>
      <c r="Q592">
        <f>IF([194]Sheet1!A22&lt;&gt;"",[194]Sheet1!A22,"")</f>
        <v>591</v>
      </c>
      <c r="R592">
        <f>IF([195]Sheet1!A22&lt;&gt;"",[195]Sheet1!A22,"")</f>
        <v>270</v>
      </c>
      <c r="S592">
        <f>IF([196]Sheet1!A22&lt;&gt;"",[196]Sheet1!A22,"")</f>
        <v>130</v>
      </c>
      <c r="T592">
        <f>IF([197]Sheet1!A22&lt;&gt;"",[197]Sheet1!A22,"")</f>
        <v>299</v>
      </c>
      <c r="U592">
        <f>IF([198]Sheet1!A22&lt;&gt;"",[198]Sheet1!A22,"")</f>
        <v>147</v>
      </c>
      <c r="V592">
        <f>IF([199]Sheet1!A22&lt;&gt;"",[199]Sheet1!A22,"")</f>
        <v>279</v>
      </c>
      <c r="W592">
        <f>IF([200]Sheet1!A22&lt;&gt;"",[200]Sheet1!A22,"")</f>
        <v>433</v>
      </c>
      <c r="X592">
        <f>IF([201]Sheet1!A22&lt;&gt;"",[201]Sheet1!A22,"")</f>
        <v>410</v>
      </c>
      <c r="Y592">
        <f>IF([202]Sheet1!A22&lt;&gt;"",[202]Sheet1!A22,"")</f>
        <v>357</v>
      </c>
      <c r="Z592">
        <f>IF([203]Sheet1!A22&lt;&gt;"",[203]Sheet1!A22,"")</f>
        <v>505</v>
      </c>
      <c r="AA592">
        <f>IF([204]Sheet1!A22&lt;&gt;"",[204]Sheet1!A22,"")</f>
        <v>473</v>
      </c>
      <c r="AB592">
        <f>IF([205]Sheet1!A22&lt;&gt;"",[205]Sheet1!A22,"")</f>
        <v>139</v>
      </c>
      <c r="AC592">
        <f>IF([206]Sheet1!A22&lt;&gt;"",[206]Sheet1!A22,"")</f>
        <v>159</v>
      </c>
      <c r="AD592">
        <f>IF([207]Sheet1!A22&lt;&gt;"",[207]Sheet1!A22,"")</f>
        <v>338</v>
      </c>
      <c r="AE592">
        <f>IF([208]Sheet1!A22&lt;&gt;"",[208]Sheet1!A22,"")</f>
        <v>543</v>
      </c>
      <c r="AF592">
        <f>IF([209]Sheet1!A22&lt;&gt;"",[209]Sheet1!A22,"")</f>
        <v>279</v>
      </c>
      <c r="AG592">
        <f>IF([210]Sheet1!A22&lt;&gt;"",[210]Sheet1!A22,"")</f>
        <v>187</v>
      </c>
      <c r="AH592">
        <f>IF([211]Sheet1!A22&lt;&gt;"",[211]Sheet1!A22,"")</f>
        <v>443</v>
      </c>
      <c r="AI592">
        <f>IF([212]Sheet1!A22&lt;&gt;"",[212]Sheet1!A22,"")</f>
        <v>180</v>
      </c>
      <c r="AJ592">
        <f>IF([213]Sheet1!A22&lt;&gt;"",[213]Sheet1!A22,"")</f>
        <v>157</v>
      </c>
      <c r="AK592">
        <f>IF([214]Sheet1!A22&lt;&gt;"",[214]Sheet1!A22,"")</f>
        <v>298</v>
      </c>
      <c r="AL592">
        <f>IF([215]Sheet1!A22&lt;&gt;"",[215]Sheet1!A22,"")</f>
        <v>324</v>
      </c>
      <c r="AM592">
        <f>IF([216]Sheet1!A22&lt;&gt;"",[216]Sheet1!A22,"")</f>
        <v>241</v>
      </c>
      <c r="AN592">
        <f>IF([217]Sheet1!A22&lt;&gt;"",[217]Sheet1!A22,"")</f>
        <v>300</v>
      </c>
      <c r="AO592">
        <f>IF([218]Sheet1!A22&lt;&gt;"",[218]Sheet1!A22,"")</f>
        <v>626</v>
      </c>
      <c r="AP592">
        <v>629</v>
      </c>
      <c r="AQ592">
        <f>IF([220]Sheet1!A22&lt;&gt;"",[220]Sheet1!A22,"")</f>
        <v>308</v>
      </c>
      <c r="AR592">
        <f>IF([221]Sheet1!A22&lt;&gt;"",[221]Sheet1!A22,"")</f>
        <v>123</v>
      </c>
      <c r="AS592">
        <f>IF([222]Sheet1!A22&lt;&gt;"",[222]Sheet1!A22,"")</f>
        <v>153</v>
      </c>
      <c r="AT592">
        <f>IF([223]Sheet1!A22&lt;&gt;"",[223]Sheet1!A22,"")</f>
        <v>21</v>
      </c>
      <c r="AU592">
        <f>IF([224]Sheet1!A22&lt;&gt;"",[224]Sheet1!A22,"")</f>
        <v>664</v>
      </c>
      <c r="AV592">
        <f>IF([225]Sheet1!A22&lt;&gt;"",[225]Sheet1!A22,"")</f>
        <v>343</v>
      </c>
      <c r="AW592">
        <f>IF([226]Sheet1!A22&lt;&gt;"",[226]Sheet1!A22,"")</f>
        <v>255</v>
      </c>
      <c r="AX592">
        <f>IF([227]Sheet1!A22&lt;&gt;"",[227]Sheet1!A22,"")</f>
        <v>348</v>
      </c>
      <c r="AY592">
        <f>IF([228]Sheet1!A22&lt;&gt;"",[228]Sheet1!A22,"")</f>
        <v>157</v>
      </c>
      <c r="AZ592">
        <f>IF([229]Sheet1!A22&lt;&gt;"",[229]Sheet1!A22,"")</f>
        <v>331</v>
      </c>
      <c r="BA592">
        <f>IF([230]Sheet1!A22&lt;&gt;"",[230]Sheet1!A22,"")</f>
        <v>362</v>
      </c>
      <c r="BB592">
        <f>IF([231]Sheet1!A22&lt;&gt;"",[231]Sheet1!A22,"")</f>
        <v>397</v>
      </c>
      <c r="BC592">
        <f>IF([232]Sheet1!A22&lt;&gt;"",[232]Sheet1!A22,"")</f>
        <v>602</v>
      </c>
      <c r="BD592">
        <f>IF([233]Sheet1!A22&lt;&gt;"",[233]Sheet1!A22,"")</f>
        <v>212</v>
      </c>
      <c r="BE592">
        <f>IF([234]Sheet1!A22&lt;&gt;"",[234]Sheet1!A22,"")</f>
        <v>343</v>
      </c>
      <c r="BF592">
        <f>IF([235]Sheet1!A22&lt;&gt;"",[235]Sheet1!A22,"")</f>
        <v>270</v>
      </c>
      <c r="BG592">
        <f>IF([236]Sheet1!A22&lt;&gt;"",[236]Sheet1!A22,"")</f>
        <v>57</v>
      </c>
      <c r="BH592">
        <f>IF([237]Sheet1!A22&lt;&gt;"",[237]Sheet1!A22,"")</f>
        <v>85</v>
      </c>
      <c r="BI592">
        <f>IF([238]Sheet1!A22&lt;&gt;"",[238]Sheet1!A22,"")</f>
        <v>361</v>
      </c>
      <c r="BJ592">
        <f>IF([239]Sheet1!A22&lt;&gt;"",[239]Sheet1!A22,"")</f>
        <v>74</v>
      </c>
      <c r="BK592">
        <f>IF([240]Sheet1!A22&lt;&gt;"",[240]Sheet1!A22,"")</f>
        <v>273</v>
      </c>
      <c r="BL592">
        <f>IF([241]Sheet1!A22&lt;&gt;"",[241]Sheet1!A22,"")</f>
        <v>617</v>
      </c>
      <c r="BM592">
        <f>IF([242]Sheet1!A22&lt;&gt;"",[242]Sheet1!A22,"")</f>
        <v>316</v>
      </c>
      <c r="BN592">
        <f>IF([243]Sheet1!A22&lt;&gt;"",[243]Sheet1!A22,"")</f>
        <v>105</v>
      </c>
      <c r="BO592">
        <f>IF([244]Sheet1!A22&lt;&gt;"",[244]Sheet1!A22,"")</f>
        <v>556</v>
      </c>
      <c r="BP592">
        <f>IF([245]Sheet1!A22&lt;&gt;"",[245]Sheet1!A22,"")</f>
        <v>561</v>
      </c>
      <c r="BQ592">
        <f>IF([246]Sheet1!A22&lt;&gt;"",[246]Sheet1!A22,"")</f>
        <v>582</v>
      </c>
      <c r="BR592">
        <f>IF([247]Sheet1!A22&lt;&gt;"",[247]Sheet1!A22,"")</f>
        <v>378</v>
      </c>
      <c r="BS592">
        <f>IF([248]Sheet1!A22&lt;&gt;"",[248]Sheet1!A22,"")</f>
        <v>484</v>
      </c>
      <c r="BT592">
        <f>IF([249]Sheet1!A22&lt;&gt;"",[249]Sheet1!A22,"")</f>
        <v>458</v>
      </c>
      <c r="BU592">
        <f>IF([250]Sheet1!A22&lt;&gt;"",[250]Sheet1!A22,"")</f>
        <v>508</v>
      </c>
      <c r="BV592">
        <f>IF([251]Sheet1!A22&lt;&gt;"",[251]Sheet1!A22,"")</f>
        <v>164</v>
      </c>
      <c r="BW592">
        <f>IF([252]Sheet1!A22&lt;&gt;"",[252]Sheet1!A22,"")</f>
        <v>556</v>
      </c>
      <c r="BX592">
        <f>IF([253]Sheet1!A22&lt;&gt;"",[253]Sheet1!A22,"")</f>
        <v>86</v>
      </c>
      <c r="BY592">
        <f>IF([254]Sheet1!A22&lt;&gt;"",[254]Sheet1!A22,"")</f>
        <v>232</v>
      </c>
      <c r="BZ592">
        <f>IF([255]Sheet1!A22&lt;&gt;"",[255]Sheet1!A22,"")</f>
        <v>188</v>
      </c>
      <c r="CA592">
        <f>IF([256]Sheet1!A22&lt;&gt;"",[256]Sheet1!A22,"")</f>
        <v>290</v>
      </c>
      <c r="CB592">
        <f>IF([257]Sheet1!A22&lt;&gt;"",[257]Sheet1!A22,"")</f>
        <v>208</v>
      </c>
      <c r="CC592">
        <f>IF([258]Sheet1!A22&lt;&gt;"",[258]Sheet1!A22,"")</f>
        <v>641</v>
      </c>
      <c r="CD592">
        <f>IF([259]Sheet1!A22&lt;&gt;"",[259]Sheet1!A22,"")</f>
        <v>418</v>
      </c>
      <c r="CE592">
        <f>IF([260]Sheet1!A22&lt;&gt;"",[260]Sheet1!A22,"")</f>
        <v>120</v>
      </c>
      <c r="CF592">
        <f>IF([261]Sheet1!A22&lt;&gt;"",[261]Sheet1!A22,"")</f>
        <v>178</v>
      </c>
      <c r="CG592">
        <f>IF([262]Sheet1!A22&lt;&gt;"",[262]Sheet1!A22,"")</f>
        <v>35</v>
      </c>
      <c r="CH592">
        <f>IF([263]Sheet1!A22&lt;&gt;"",[263]Sheet1!A22,"")</f>
        <v>462</v>
      </c>
      <c r="CI592">
        <f>IF([264]Sheet1!A22&lt;&gt;"",[264]Sheet1!A22,"")</f>
        <v>368</v>
      </c>
      <c r="CJ592">
        <f>IF([265]Sheet1!A22&lt;&gt;"",[265]Sheet1!A22,"")</f>
        <v>365</v>
      </c>
      <c r="CK592">
        <f>IF([266]Sheet1!A22&lt;&gt;"",[266]Sheet1!A22,"")</f>
        <v>353</v>
      </c>
      <c r="CL592">
        <f>IF([267]Sheet1!A22&lt;&gt;"",[267]Sheet1!A22,"")</f>
        <v>178</v>
      </c>
    </row>
    <row r="593" spans="2:90">
      <c r="B593">
        <f>IF([179]Sheet1!A23&lt;&gt;"",[179]Sheet1!A23,"")</f>
        <v>366</v>
      </c>
      <c r="C593">
        <f>IF([180]Sheet1!A23&lt;&gt;"",[180]Sheet1!A23,"")</f>
        <v>22</v>
      </c>
      <c r="D593">
        <f>IF([181]Sheet1!A23&lt;&gt;"",[181]Sheet1!A23,"")</f>
        <v>274</v>
      </c>
      <c r="E593">
        <f>IF([182]Sheet1!A23&lt;&gt;"",[182]Sheet1!A23,"")</f>
        <v>228</v>
      </c>
      <c r="F593">
        <f>IF([183]Sheet1!A23&lt;&gt;"",[183]Sheet1!A23,"")</f>
        <v>101</v>
      </c>
      <c r="G593">
        <f>IF([184]Sheet1!A23&lt;&gt;"",[184]Sheet1!A23,"")</f>
        <v>214</v>
      </c>
      <c r="H593">
        <f>IF([185]Sheet1!A23&lt;&gt;"",[185]Sheet1!A23,"")</f>
        <v>328</v>
      </c>
      <c r="I593">
        <f>IF([186]Sheet1!A23&lt;&gt;"",[186]Sheet1!A23,"")</f>
        <v>666</v>
      </c>
      <c r="J593">
        <f>IF([187]Sheet1!A23&lt;&gt;"",[187]Sheet1!A23,"")</f>
        <v>341</v>
      </c>
      <c r="K593">
        <f>IF([188]Sheet1!A23&lt;&gt;"",[188]Sheet1!A23,"")</f>
        <v>82</v>
      </c>
      <c r="L593">
        <f>IF([189]Sheet1!A23&lt;&gt;"",[189]Sheet1!A23,"")</f>
        <v>321</v>
      </c>
      <c r="M593">
        <f>IF([190]Sheet1!A23&lt;&gt;"",[190]Sheet1!A23,"")</f>
        <v>275</v>
      </c>
      <c r="N593">
        <f>IF([191]Sheet1!A23&lt;&gt;"",[191]Sheet1!A23,"")</f>
        <v>94</v>
      </c>
      <c r="O593">
        <f>IF([192]Sheet1!A23&lt;&gt;"",[192]Sheet1!A23,"")</f>
        <v>315</v>
      </c>
      <c r="P593">
        <f>IF([193]Sheet1!A23&lt;&gt;"",[193]Sheet1!A23,"")</f>
        <v>90</v>
      </c>
      <c r="Q593">
        <f>IF([194]Sheet1!A23&lt;&gt;"",[194]Sheet1!A23,"")</f>
        <v>77</v>
      </c>
      <c r="R593">
        <f>IF([195]Sheet1!A23&lt;&gt;"",[195]Sheet1!A23,"")</f>
        <v>192</v>
      </c>
      <c r="S593">
        <f>IF([196]Sheet1!A23&lt;&gt;"",[196]Sheet1!A23,"")</f>
        <v>447</v>
      </c>
      <c r="T593">
        <f>IF([197]Sheet1!A23&lt;&gt;"",[197]Sheet1!A23,"")</f>
        <v>527</v>
      </c>
      <c r="U593">
        <f>IF([198]Sheet1!A23&lt;&gt;"",[198]Sheet1!A23,"")</f>
        <v>471</v>
      </c>
      <c r="V593">
        <f>IF([199]Sheet1!A23&lt;&gt;"",[199]Sheet1!A23,"")</f>
        <v>518</v>
      </c>
      <c r="W593">
        <f>IF([200]Sheet1!A23&lt;&gt;"",[200]Sheet1!A23,"")</f>
        <v>412</v>
      </c>
      <c r="X593">
        <f>IF([201]Sheet1!A23&lt;&gt;"",[201]Sheet1!A23,"")</f>
        <v>296</v>
      </c>
      <c r="Y593">
        <f>IF([202]Sheet1!A23&lt;&gt;"",[202]Sheet1!A23,"")</f>
        <v>535</v>
      </c>
      <c r="Z593">
        <f>IF([203]Sheet1!A23&lt;&gt;"",[203]Sheet1!A23,"")</f>
        <v>449</v>
      </c>
      <c r="AA593">
        <f>IF([204]Sheet1!A23&lt;&gt;"",[204]Sheet1!A23,"")</f>
        <v>29</v>
      </c>
      <c r="AB593">
        <f>IF([205]Sheet1!A23&lt;&gt;"",[205]Sheet1!A23,"")</f>
        <v>237</v>
      </c>
      <c r="AC593">
        <f>IF([206]Sheet1!A23&lt;&gt;"",[206]Sheet1!A23,"")</f>
        <v>293</v>
      </c>
      <c r="AD593">
        <f>IF([207]Sheet1!A23&lt;&gt;"",[207]Sheet1!A23,"")</f>
        <v>365</v>
      </c>
      <c r="AE593">
        <f>IF([208]Sheet1!A23&lt;&gt;"",[208]Sheet1!A23,"")</f>
        <v>301</v>
      </c>
      <c r="AF593">
        <f>IF([209]Sheet1!A23&lt;&gt;"",[209]Sheet1!A23,"")</f>
        <v>108</v>
      </c>
      <c r="AG593">
        <f>IF([210]Sheet1!A23&lt;&gt;"",[210]Sheet1!A23,"")</f>
        <v>51</v>
      </c>
      <c r="AH593">
        <f>IF([211]Sheet1!A23&lt;&gt;"",[211]Sheet1!A23,"")</f>
        <v>50</v>
      </c>
      <c r="AI593">
        <f>IF([212]Sheet1!A23&lt;&gt;"",[212]Sheet1!A23,"")</f>
        <v>464</v>
      </c>
      <c r="AJ593">
        <f>IF([213]Sheet1!A23&lt;&gt;"",[213]Sheet1!A23,"")</f>
        <v>55</v>
      </c>
      <c r="AK593">
        <f>IF([214]Sheet1!A23&lt;&gt;"",[214]Sheet1!A23,"")</f>
        <v>287</v>
      </c>
      <c r="AL593">
        <f>IF([215]Sheet1!A23&lt;&gt;"",[215]Sheet1!A23,"")</f>
        <v>300</v>
      </c>
      <c r="AM593">
        <f>IF([216]Sheet1!A23&lt;&gt;"",[216]Sheet1!A23,"")</f>
        <v>135</v>
      </c>
      <c r="AN593">
        <f>IF([217]Sheet1!A23&lt;&gt;"",[217]Sheet1!A23,"")</f>
        <v>68</v>
      </c>
      <c r="AO593">
        <f>IF([218]Sheet1!A23&lt;&gt;"",[218]Sheet1!A23,"")</f>
        <v>582</v>
      </c>
      <c r="AP593">
        <v>270</v>
      </c>
      <c r="AQ593">
        <f>IF([220]Sheet1!A23&lt;&gt;"",[220]Sheet1!A23,"")</f>
        <v>402</v>
      </c>
      <c r="AR593">
        <f>IF([221]Sheet1!A23&lt;&gt;"",[221]Sheet1!A23,"")</f>
        <v>332</v>
      </c>
      <c r="AS593">
        <f>IF([222]Sheet1!A23&lt;&gt;"",[222]Sheet1!A23,"")</f>
        <v>648</v>
      </c>
      <c r="AT593">
        <f>IF([223]Sheet1!A23&lt;&gt;"",[223]Sheet1!A23,"")</f>
        <v>276</v>
      </c>
      <c r="AU593">
        <f>IF([224]Sheet1!A23&lt;&gt;"",[224]Sheet1!A23,"")</f>
        <v>582</v>
      </c>
      <c r="AV593">
        <f>IF([225]Sheet1!A23&lt;&gt;"",[225]Sheet1!A23,"")</f>
        <v>181</v>
      </c>
      <c r="AW593">
        <f>IF([226]Sheet1!A23&lt;&gt;"",[226]Sheet1!A23,"")</f>
        <v>373</v>
      </c>
      <c r="AX593">
        <f>IF([227]Sheet1!A23&lt;&gt;"",[227]Sheet1!A23,"")</f>
        <v>666</v>
      </c>
      <c r="AY593">
        <f>IF([228]Sheet1!A23&lt;&gt;"",[228]Sheet1!A23,"")</f>
        <v>342</v>
      </c>
      <c r="AZ593">
        <f>IF([229]Sheet1!A23&lt;&gt;"",[229]Sheet1!A23,"")</f>
        <v>325</v>
      </c>
      <c r="BA593">
        <f>IF([230]Sheet1!A23&lt;&gt;"",[230]Sheet1!A23,"")</f>
        <v>288</v>
      </c>
      <c r="BB593">
        <f>IF([231]Sheet1!A23&lt;&gt;"",[231]Sheet1!A23,"")</f>
        <v>143</v>
      </c>
      <c r="BC593">
        <f>IF([232]Sheet1!A23&lt;&gt;"",[232]Sheet1!A23,"")</f>
        <v>395</v>
      </c>
      <c r="BD593">
        <f>IF([233]Sheet1!A23&lt;&gt;"",[233]Sheet1!A23,"")</f>
        <v>164</v>
      </c>
      <c r="BE593">
        <f>IF([234]Sheet1!A23&lt;&gt;"",[234]Sheet1!A23,"")</f>
        <v>573</v>
      </c>
      <c r="BF593">
        <f>IF([235]Sheet1!A23&lt;&gt;"",[235]Sheet1!A23,"")</f>
        <v>113</v>
      </c>
      <c r="BG593">
        <f>IF([236]Sheet1!A23&lt;&gt;"",[236]Sheet1!A23,"")</f>
        <v>49</v>
      </c>
      <c r="BH593">
        <f>IF([237]Sheet1!A23&lt;&gt;"",[237]Sheet1!A23,"")</f>
        <v>580</v>
      </c>
      <c r="BI593">
        <f>IF([238]Sheet1!A23&lt;&gt;"",[238]Sheet1!A23,"")</f>
        <v>601</v>
      </c>
      <c r="BJ593">
        <f>IF([239]Sheet1!A23&lt;&gt;"",[239]Sheet1!A23,"")</f>
        <v>291</v>
      </c>
      <c r="BK593">
        <f>IF([240]Sheet1!A23&lt;&gt;"",[240]Sheet1!A23,"")</f>
        <v>196</v>
      </c>
      <c r="BL593">
        <f>IF([241]Sheet1!A23&lt;&gt;"",[241]Sheet1!A23,"")</f>
        <v>25</v>
      </c>
      <c r="BM593">
        <f>IF([242]Sheet1!A23&lt;&gt;"",[242]Sheet1!A23,"")</f>
        <v>143</v>
      </c>
      <c r="BN593">
        <f>IF([243]Sheet1!A23&lt;&gt;"",[243]Sheet1!A23,"")</f>
        <v>571</v>
      </c>
      <c r="BO593">
        <f>IF([244]Sheet1!A23&lt;&gt;"",[244]Sheet1!A23,"")</f>
        <v>182</v>
      </c>
      <c r="BP593">
        <f>IF([245]Sheet1!A23&lt;&gt;"",[245]Sheet1!A23,"")</f>
        <v>354</v>
      </c>
      <c r="BQ593">
        <f>IF([246]Sheet1!A23&lt;&gt;"",[246]Sheet1!A23,"")</f>
        <v>300</v>
      </c>
      <c r="BR593">
        <f>IF([247]Sheet1!A23&lt;&gt;"",[247]Sheet1!A23,"")</f>
        <v>577</v>
      </c>
      <c r="BS593">
        <f>IF([248]Sheet1!A23&lt;&gt;"",[248]Sheet1!A23,"")</f>
        <v>62</v>
      </c>
      <c r="BT593">
        <f>IF([249]Sheet1!A23&lt;&gt;"",[249]Sheet1!A23,"")</f>
        <v>216</v>
      </c>
      <c r="BU593">
        <f>IF([250]Sheet1!A23&lt;&gt;"",[250]Sheet1!A23,"")</f>
        <v>373</v>
      </c>
      <c r="BV593">
        <f>IF([251]Sheet1!A23&lt;&gt;"",[251]Sheet1!A23,"")</f>
        <v>639</v>
      </c>
      <c r="BW593">
        <f>IF([252]Sheet1!A23&lt;&gt;"",[252]Sheet1!A23,"")</f>
        <v>191</v>
      </c>
      <c r="BX593">
        <f>IF([253]Sheet1!A23&lt;&gt;"",[253]Sheet1!A23,"")</f>
        <v>485</v>
      </c>
      <c r="BY593">
        <f>IF([254]Sheet1!A23&lt;&gt;"",[254]Sheet1!A23,"")</f>
        <v>365</v>
      </c>
      <c r="BZ593">
        <f>IF([255]Sheet1!A23&lt;&gt;"",[255]Sheet1!A23,"")</f>
        <v>494</v>
      </c>
      <c r="CA593">
        <f>IF([256]Sheet1!A23&lt;&gt;"",[256]Sheet1!A23,"")</f>
        <v>533</v>
      </c>
      <c r="CB593">
        <f>IF([257]Sheet1!A23&lt;&gt;"",[257]Sheet1!A23,"")</f>
        <v>386</v>
      </c>
      <c r="CC593">
        <f>IF([258]Sheet1!A23&lt;&gt;"",[258]Sheet1!A23,"")</f>
        <v>22</v>
      </c>
      <c r="CD593">
        <f>IF([259]Sheet1!A23&lt;&gt;"",[259]Sheet1!A23,"")</f>
        <v>266</v>
      </c>
      <c r="CE593">
        <f>IF([260]Sheet1!A23&lt;&gt;"",[260]Sheet1!A23,"")</f>
        <v>604</v>
      </c>
      <c r="CF593">
        <f>IF([261]Sheet1!A23&lt;&gt;"",[261]Sheet1!A23,"")</f>
        <v>100</v>
      </c>
      <c r="CG593">
        <f>IF([262]Sheet1!A23&lt;&gt;"",[262]Sheet1!A23,"")</f>
        <v>464</v>
      </c>
      <c r="CH593">
        <f>IF([263]Sheet1!A23&lt;&gt;"",[263]Sheet1!A23,"")</f>
        <v>524</v>
      </c>
      <c r="CI593">
        <f>IF([264]Sheet1!A23&lt;&gt;"",[264]Sheet1!A23,"")</f>
        <v>321</v>
      </c>
      <c r="CJ593">
        <f>IF([265]Sheet1!A23&lt;&gt;"",[265]Sheet1!A23,"")</f>
        <v>206</v>
      </c>
      <c r="CK593">
        <f>IF([266]Sheet1!A23&lt;&gt;"",[266]Sheet1!A23,"")</f>
        <v>86</v>
      </c>
      <c r="CL593">
        <f>IF([267]Sheet1!A23&lt;&gt;"",[267]Sheet1!A23,"")</f>
        <v>348</v>
      </c>
    </row>
    <row r="594" spans="2:90">
      <c r="B594">
        <f>IF([179]Sheet1!A24&lt;&gt;"",[179]Sheet1!A24,"")</f>
        <v>26</v>
      </c>
      <c r="C594">
        <f>IF([180]Sheet1!A24&lt;&gt;"",[180]Sheet1!A24,"")</f>
        <v>3</v>
      </c>
      <c r="D594">
        <f>IF([181]Sheet1!A24&lt;&gt;"",[181]Sheet1!A24,"")</f>
        <v>61</v>
      </c>
      <c r="E594">
        <f>IF([182]Sheet1!A24&lt;&gt;"",[182]Sheet1!A24,"")</f>
        <v>19</v>
      </c>
      <c r="F594">
        <f>IF([183]Sheet1!A24&lt;&gt;"",[183]Sheet1!A24,"")</f>
        <v>311</v>
      </c>
      <c r="G594">
        <f>IF([184]Sheet1!A24&lt;&gt;"",[184]Sheet1!A24,"")</f>
        <v>277</v>
      </c>
      <c r="H594">
        <f>IF([185]Sheet1!A24&lt;&gt;"",[185]Sheet1!A24,"")</f>
        <v>162</v>
      </c>
      <c r="I594">
        <f>IF([186]Sheet1!A24&lt;&gt;"",[186]Sheet1!A24,"")</f>
        <v>219</v>
      </c>
      <c r="J594">
        <f>IF([187]Sheet1!A24&lt;&gt;"",[187]Sheet1!A24,"")</f>
        <v>618</v>
      </c>
      <c r="K594">
        <f>IF([188]Sheet1!A24&lt;&gt;"",[188]Sheet1!A24,"")</f>
        <v>225</v>
      </c>
      <c r="L594">
        <f>IF([189]Sheet1!A24&lt;&gt;"",[189]Sheet1!A24,"")</f>
        <v>223</v>
      </c>
      <c r="M594">
        <f>IF([190]Sheet1!A24&lt;&gt;"",[190]Sheet1!A24,"")</f>
        <v>587</v>
      </c>
      <c r="N594">
        <f>IF([191]Sheet1!A24&lt;&gt;"",[191]Sheet1!A24,"")</f>
        <v>612</v>
      </c>
      <c r="O594">
        <f>IF([192]Sheet1!A24&lt;&gt;"",[192]Sheet1!A24,"")</f>
        <v>624</v>
      </c>
      <c r="P594">
        <f>IF([193]Sheet1!A24&lt;&gt;"",[193]Sheet1!A24,"")</f>
        <v>200</v>
      </c>
      <c r="Q594">
        <f>IF([194]Sheet1!A24&lt;&gt;"",[194]Sheet1!A24,"")</f>
        <v>290</v>
      </c>
      <c r="R594">
        <f>IF([195]Sheet1!A24&lt;&gt;"",[195]Sheet1!A24,"")</f>
        <v>264</v>
      </c>
      <c r="S594">
        <f>IF([196]Sheet1!A24&lt;&gt;"",[196]Sheet1!A24,"")</f>
        <v>507</v>
      </c>
      <c r="T594">
        <f>IF([197]Sheet1!A24&lt;&gt;"",[197]Sheet1!A24,"")</f>
        <v>263</v>
      </c>
      <c r="U594">
        <f>IF([198]Sheet1!A24&lt;&gt;"",[198]Sheet1!A24,"")</f>
        <v>337</v>
      </c>
      <c r="V594">
        <f>IF([199]Sheet1!A24&lt;&gt;"",[199]Sheet1!A24,"")</f>
        <v>340</v>
      </c>
      <c r="W594">
        <f>IF([200]Sheet1!A24&lt;&gt;"",[200]Sheet1!A24,"")</f>
        <v>514</v>
      </c>
      <c r="X594">
        <f>IF([201]Sheet1!A24&lt;&gt;"",[201]Sheet1!A24,"")</f>
        <v>61</v>
      </c>
      <c r="Y594">
        <f>IF([202]Sheet1!A24&lt;&gt;"",[202]Sheet1!A24,"")</f>
        <v>497</v>
      </c>
      <c r="Z594">
        <f>IF([203]Sheet1!A24&lt;&gt;"",[203]Sheet1!A24,"")</f>
        <v>155</v>
      </c>
      <c r="AA594">
        <f>IF([204]Sheet1!A24&lt;&gt;"",[204]Sheet1!A24,"")</f>
        <v>273</v>
      </c>
      <c r="AB594">
        <f>IF([205]Sheet1!A24&lt;&gt;"",[205]Sheet1!A24,"")</f>
        <v>411</v>
      </c>
      <c r="AC594">
        <f>IF([206]Sheet1!A24&lt;&gt;"",[206]Sheet1!A24,"")</f>
        <v>145</v>
      </c>
      <c r="AD594">
        <f>IF([207]Sheet1!A24&lt;&gt;"",[207]Sheet1!A24,"")</f>
        <v>389</v>
      </c>
      <c r="AE594">
        <f>IF([208]Sheet1!A24&lt;&gt;"",[208]Sheet1!A24,"")</f>
        <v>290</v>
      </c>
      <c r="AF594">
        <f>IF([209]Sheet1!A24&lt;&gt;"",[209]Sheet1!A24,"")</f>
        <v>87</v>
      </c>
      <c r="AG594">
        <f>IF([210]Sheet1!A24&lt;&gt;"",[210]Sheet1!A24,"")</f>
        <v>128</v>
      </c>
      <c r="AH594">
        <f>IF([211]Sheet1!A24&lt;&gt;"",[211]Sheet1!A24,"")</f>
        <v>517</v>
      </c>
      <c r="AI594">
        <f>IF([212]Sheet1!A24&lt;&gt;"",[212]Sheet1!A24,"")</f>
        <v>171</v>
      </c>
      <c r="AJ594">
        <f>IF([213]Sheet1!A24&lt;&gt;"",[213]Sheet1!A24,"")</f>
        <v>217</v>
      </c>
      <c r="AK594">
        <f>IF([214]Sheet1!A24&lt;&gt;"",[214]Sheet1!A24,"")</f>
        <v>507</v>
      </c>
      <c r="AL594">
        <f>IF([215]Sheet1!A24&lt;&gt;"",[215]Sheet1!A24,"")</f>
        <v>396</v>
      </c>
      <c r="AM594">
        <f>IF([216]Sheet1!A24&lt;&gt;"",[216]Sheet1!A24,"")</f>
        <v>433</v>
      </c>
      <c r="AN594">
        <f>IF([217]Sheet1!A24&lt;&gt;"",[217]Sheet1!A24,"")</f>
        <v>89</v>
      </c>
      <c r="AO594">
        <f>IF([218]Sheet1!A24&lt;&gt;"",[218]Sheet1!A24,"")</f>
        <v>245</v>
      </c>
      <c r="AP594">
        <v>554</v>
      </c>
      <c r="AQ594">
        <f>IF([220]Sheet1!A24&lt;&gt;"",[220]Sheet1!A24,"")</f>
        <v>656</v>
      </c>
      <c r="AR594">
        <f>IF([221]Sheet1!A24&lt;&gt;"",[221]Sheet1!A24,"")</f>
        <v>387</v>
      </c>
      <c r="AS594">
        <f>IF([222]Sheet1!A24&lt;&gt;"",[222]Sheet1!A24,"")</f>
        <v>152</v>
      </c>
      <c r="AT594">
        <f>IF([223]Sheet1!A24&lt;&gt;"",[223]Sheet1!A24,"")</f>
        <v>9</v>
      </c>
      <c r="AU594">
        <f>IF([224]Sheet1!A24&lt;&gt;"",[224]Sheet1!A24,"")</f>
        <v>381</v>
      </c>
      <c r="AV594">
        <f>IF([225]Sheet1!A24&lt;&gt;"",[225]Sheet1!A24,"")</f>
        <v>364</v>
      </c>
      <c r="AW594">
        <f>IF([226]Sheet1!A24&lt;&gt;"",[226]Sheet1!A24,"")</f>
        <v>582</v>
      </c>
      <c r="AX594">
        <f>IF([227]Sheet1!A24&lt;&gt;"",[227]Sheet1!A24,"")</f>
        <v>16</v>
      </c>
      <c r="AY594">
        <f>IF([228]Sheet1!A24&lt;&gt;"",[228]Sheet1!A24,"")</f>
        <v>143</v>
      </c>
      <c r="AZ594">
        <f>IF([229]Sheet1!A24&lt;&gt;"",[229]Sheet1!A24,"")</f>
        <v>7</v>
      </c>
      <c r="BA594">
        <f>IF([230]Sheet1!A24&lt;&gt;"",[230]Sheet1!A24,"")</f>
        <v>138</v>
      </c>
      <c r="BB594">
        <f>IF([231]Sheet1!A24&lt;&gt;"",[231]Sheet1!A24,"")</f>
        <v>306</v>
      </c>
      <c r="BC594">
        <f>IF([232]Sheet1!A24&lt;&gt;"",[232]Sheet1!A24,"")</f>
        <v>340</v>
      </c>
      <c r="BD594">
        <f>IF([233]Sheet1!A24&lt;&gt;"",[233]Sheet1!A24,"")</f>
        <v>293</v>
      </c>
      <c r="BE594">
        <f>IF([234]Sheet1!A24&lt;&gt;"",[234]Sheet1!A24,"")</f>
        <v>43</v>
      </c>
      <c r="BF594">
        <f>IF([235]Sheet1!A24&lt;&gt;"",[235]Sheet1!A24,"")</f>
        <v>230</v>
      </c>
      <c r="BG594">
        <f>IF([236]Sheet1!A24&lt;&gt;"",[236]Sheet1!A24,"")</f>
        <v>549</v>
      </c>
      <c r="BH594">
        <f>IF([237]Sheet1!A24&lt;&gt;"",[237]Sheet1!A24,"")</f>
        <v>282</v>
      </c>
      <c r="BI594">
        <f>IF([238]Sheet1!A24&lt;&gt;"",[238]Sheet1!A24,"")</f>
        <v>604</v>
      </c>
      <c r="BJ594">
        <f>IF([239]Sheet1!A24&lt;&gt;"",[239]Sheet1!A24,"")</f>
        <v>6</v>
      </c>
      <c r="BK594">
        <f>IF([240]Sheet1!A24&lt;&gt;"",[240]Sheet1!A24,"")</f>
        <v>337</v>
      </c>
      <c r="BL594">
        <f>IF([241]Sheet1!A24&lt;&gt;"",[241]Sheet1!A24,"")</f>
        <v>225</v>
      </c>
      <c r="BM594">
        <f>IF([242]Sheet1!A24&lt;&gt;"",[242]Sheet1!A24,"")</f>
        <v>194</v>
      </c>
      <c r="BN594">
        <f>IF([243]Sheet1!A24&lt;&gt;"",[243]Sheet1!A24,"")</f>
        <v>644</v>
      </c>
      <c r="BO594">
        <f>IF([244]Sheet1!A24&lt;&gt;"",[244]Sheet1!A24,"")</f>
        <v>74</v>
      </c>
      <c r="BP594">
        <f>IF([245]Sheet1!A24&lt;&gt;"",[245]Sheet1!A24,"")</f>
        <v>556</v>
      </c>
      <c r="BQ594">
        <f>IF([246]Sheet1!A24&lt;&gt;"",[246]Sheet1!A24,"")</f>
        <v>655</v>
      </c>
      <c r="BR594">
        <f>IF([247]Sheet1!A24&lt;&gt;"",[247]Sheet1!A24,"")</f>
        <v>224</v>
      </c>
      <c r="BS594">
        <f>IF([248]Sheet1!A24&lt;&gt;"",[248]Sheet1!A24,"")</f>
        <v>69</v>
      </c>
      <c r="BT594">
        <f>IF([249]Sheet1!A24&lt;&gt;"",[249]Sheet1!A24,"")</f>
        <v>227</v>
      </c>
      <c r="BU594">
        <f>IF([250]Sheet1!A24&lt;&gt;"",[250]Sheet1!A24,"")</f>
        <v>630</v>
      </c>
      <c r="BV594">
        <f>IF([251]Sheet1!A24&lt;&gt;"",[251]Sheet1!A24,"")</f>
        <v>296</v>
      </c>
      <c r="BW594">
        <f>IF([252]Sheet1!A24&lt;&gt;"",[252]Sheet1!A24,"")</f>
        <v>7</v>
      </c>
      <c r="BX594">
        <f>IF([253]Sheet1!A24&lt;&gt;"",[253]Sheet1!A24,"")</f>
        <v>313</v>
      </c>
      <c r="BY594">
        <f>IF([254]Sheet1!A24&lt;&gt;"",[254]Sheet1!A24,"")</f>
        <v>379</v>
      </c>
      <c r="BZ594">
        <f>IF([255]Sheet1!A24&lt;&gt;"",[255]Sheet1!A24,"")</f>
        <v>421</v>
      </c>
      <c r="CA594">
        <f>IF([256]Sheet1!A24&lt;&gt;"",[256]Sheet1!A24,"")</f>
        <v>339</v>
      </c>
      <c r="CB594">
        <f>IF([257]Sheet1!A24&lt;&gt;"",[257]Sheet1!A24,"")</f>
        <v>621</v>
      </c>
      <c r="CC594">
        <f>IF([258]Sheet1!A24&lt;&gt;"",[258]Sheet1!A24,"")</f>
        <v>126</v>
      </c>
      <c r="CD594">
        <f>IF([259]Sheet1!A24&lt;&gt;"",[259]Sheet1!A24,"")</f>
        <v>574</v>
      </c>
      <c r="CE594">
        <f>IF([260]Sheet1!A24&lt;&gt;"",[260]Sheet1!A24,"")</f>
        <v>393</v>
      </c>
      <c r="CF594">
        <f>IF([261]Sheet1!A24&lt;&gt;"",[261]Sheet1!A24,"")</f>
        <v>51</v>
      </c>
      <c r="CG594">
        <f>IF([262]Sheet1!A24&lt;&gt;"",[262]Sheet1!A24,"")</f>
        <v>392</v>
      </c>
      <c r="CH594">
        <f>IF([263]Sheet1!A24&lt;&gt;"",[263]Sheet1!A24,"")</f>
        <v>204</v>
      </c>
      <c r="CI594">
        <f>IF([264]Sheet1!A24&lt;&gt;"",[264]Sheet1!A24,"")</f>
        <v>156</v>
      </c>
      <c r="CJ594">
        <f>IF([265]Sheet1!A24&lt;&gt;"",[265]Sheet1!A24,"")</f>
        <v>205</v>
      </c>
      <c r="CK594">
        <f>IF([266]Sheet1!A24&lt;&gt;"",[266]Sheet1!A24,"")</f>
        <v>111</v>
      </c>
      <c r="CL594">
        <f>IF([267]Sheet1!A24&lt;&gt;"",[267]Sheet1!A24,"")</f>
        <v>345</v>
      </c>
    </row>
    <row r="595" spans="2:90">
      <c r="B595">
        <f>IF([179]Sheet1!A25&lt;&gt;"",[179]Sheet1!A25,"")</f>
        <v>19</v>
      </c>
      <c r="C595">
        <f>IF([180]Sheet1!A25&lt;&gt;"",[180]Sheet1!A25,"")</f>
        <v>32</v>
      </c>
      <c r="D595">
        <f>IF([181]Sheet1!A25&lt;&gt;"",[181]Sheet1!A25,"")</f>
        <v>242</v>
      </c>
      <c r="E595">
        <f>IF([182]Sheet1!A25&lt;&gt;"",[182]Sheet1!A25,"")</f>
        <v>10</v>
      </c>
      <c r="F595">
        <f>IF([183]Sheet1!A25&lt;&gt;"",[183]Sheet1!A25,"")</f>
        <v>381</v>
      </c>
      <c r="G595">
        <f>IF([184]Sheet1!A25&lt;&gt;"",[184]Sheet1!A25,"")</f>
        <v>393</v>
      </c>
      <c r="H595">
        <f>IF([185]Sheet1!A25&lt;&gt;"",[185]Sheet1!A25,"")</f>
        <v>43</v>
      </c>
      <c r="I595">
        <f>IF([186]Sheet1!A25&lt;&gt;"",[186]Sheet1!A25,"")</f>
        <v>268</v>
      </c>
      <c r="J595">
        <f>IF([187]Sheet1!A25&lt;&gt;"",[187]Sheet1!A25,"")</f>
        <v>118</v>
      </c>
      <c r="K595">
        <f>IF([188]Sheet1!A25&lt;&gt;"",[188]Sheet1!A25,"")</f>
        <v>164</v>
      </c>
      <c r="L595">
        <f>IF([189]Sheet1!A25&lt;&gt;"",[189]Sheet1!A25,"")</f>
        <v>206</v>
      </c>
      <c r="M595">
        <f>IF([190]Sheet1!A25&lt;&gt;"",[190]Sheet1!A25,"")</f>
        <v>129</v>
      </c>
      <c r="N595">
        <f>IF([191]Sheet1!A25&lt;&gt;"",[191]Sheet1!A25,"")</f>
        <v>244</v>
      </c>
      <c r="O595">
        <f>IF([192]Sheet1!A25&lt;&gt;"",[192]Sheet1!A25,"")</f>
        <v>1</v>
      </c>
      <c r="P595">
        <f>IF([193]Sheet1!A25&lt;&gt;"",[193]Sheet1!A25,"")</f>
        <v>654</v>
      </c>
      <c r="Q595">
        <f>IF([194]Sheet1!A25&lt;&gt;"",[194]Sheet1!A25,"")</f>
        <v>365</v>
      </c>
      <c r="R595">
        <f>IF([195]Sheet1!A25&lt;&gt;"",[195]Sheet1!A25,"")</f>
        <v>102</v>
      </c>
      <c r="S595">
        <f>IF([196]Sheet1!A25&lt;&gt;"",[196]Sheet1!A25,"")</f>
        <v>415</v>
      </c>
      <c r="T595">
        <f>IF([197]Sheet1!A25&lt;&gt;"",[197]Sheet1!A25,"")</f>
        <v>517</v>
      </c>
      <c r="U595">
        <f>IF([198]Sheet1!A25&lt;&gt;"",[198]Sheet1!A25,"")</f>
        <v>216</v>
      </c>
      <c r="V595">
        <f>IF([199]Sheet1!A25&lt;&gt;"",[199]Sheet1!A25,"")</f>
        <v>341</v>
      </c>
      <c r="W595">
        <f>IF([200]Sheet1!A25&lt;&gt;"",[200]Sheet1!A25,"")</f>
        <v>83</v>
      </c>
      <c r="X595">
        <f>IF([201]Sheet1!A25&lt;&gt;"",[201]Sheet1!A25,"")</f>
        <v>27</v>
      </c>
      <c r="Y595">
        <f>IF([202]Sheet1!A25&lt;&gt;"",[202]Sheet1!A25,"")</f>
        <v>545</v>
      </c>
      <c r="Z595">
        <f>IF([203]Sheet1!A25&lt;&gt;"",[203]Sheet1!A25,"")</f>
        <v>314</v>
      </c>
      <c r="AA595">
        <f>IF([204]Sheet1!A25&lt;&gt;"",[204]Sheet1!A25,"")</f>
        <v>389</v>
      </c>
      <c r="AB595">
        <f>IF([205]Sheet1!A25&lt;&gt;"",[205]Sheet1!A25,"")</f>
        <v>458</v>
      </c>
      <c r="AC595">
        <f>IF([206]Sheet1!A25&lt;&gt;"",[206]Sheet1!A25,"")</f>
        <v>87</v>
      </c>
      <c r="AD595">
        <f>IF([207]Sheet1!A25&lt;&gt;"",[207]Sheet1!A25,"")</f>
        <v>48</v>
      </c>
      <c r="AE595">
        <f>IF([208]Sheet1!A25&lt;&gt;"",[208]Sheet1!A25,"")</f>
        <v>93</v>
      </c>
      <c r="AF595">
        <f>IF([209]Sheet1!A25&lt;&gt;"",[209]Sheet1!A25,"")</f>
        <v>346</v>
      </c>
      <c r="AG595">
        <f>IF([210]Sheet1!A25&lt;&gt;"",[210]Sheet1!A25,"")</f>
        <v>335</v>
      </c>
      <c r="AH595">
        <f>IF([211]Sheet1!A25&lt;&gt;"",[211]Sheet1!A25,"")</f>
        <v>94</v>
      </c>
      <c r="AI595">
        <f>IF([212]Sheet1!A25&lt;&gt;"",[212]Sheet1!A25,"")</f>
        <v>460</v>
      </c>
      <c r="AJ595">
        <f>IF([213]Sheet1!A25&lt;&gt;"",[213]Sheet1!A25,"")</f>
        <v>206</v>
      </c>
      <c r="AK595">
        <f>IF([214]Sheet1!A25&lt;&gt;"",[214]Sheet1!A25,"")</f>
        <v>384</v>
      </c>
      <c r="AL595">
        <f>IF([215]Sheet1!A25&lt;&gt;"",[215]Sheet1!A25,"")</f>
        <v>335</v>
      </c>
      <c r="AM595">
        <f>IF([216]Sheet1!A25&lt;&gt;"",[216]Sheet1!A25,"")</f>
        <v>375</v>
      </c>
      <c r="AN595">
        <f>IF([217]Sheet1!A25&lt;&gt;"",[217]Sheet1!A25,"")</f>
        <v>118</v>
      </c>
      <c r="AO595">
        <f>IF([218]Sheet1!A25&lt;&gt;"",[218]Sheet1!A25,"")</f>
        <v>635</v>
      </c>
      <c r="AP595">
        <v>625</v>
      </c>
      <c r="AQ595">
        <f>IF([220]Sheet1!A25&lt;&gt;"",[220]Sheet1!A25,"")</f>
        <v>606</v>
      </c>
      <c r="AR595">
        <f>IF([221]Sheet1!A25&lt;&gt;"",[221]Sheet1!A25,"")</f>
        <v>216</v>
      </c>
      <c r="AS595">
        <f>IF([222]Sheet1!A25&lt;&gt;"",[222]Sheet1!A25,"")</f>
        <v>340</v>
      </c>
      <c r="AT595">
        <f>IF([223]Sheet1!A25&lt;&gt;"",[223]Sheet1!A25,"")</f>
        <v>658</v>
      </c>
      <c r="AU595">
        <f>IF([224]Sheet1!A25&lt;&gt;"",[224]Sheet1!A25,"")</f>
        <v>617</v>
      </c>
      <c r="AV595">
        <f>IF([225]Sheet1!A25&lt;&gt;"",[225]Sheet1!A25,"")</f>
        <v>274</v>
      </c>
      <c r="AW595">
        <f>IF([226]Sheet1!A25&lt;&gt;"",[226]Sheet1!A25,"")</f>
        <v>64</v>
      </c>
      <c r="AX595">
        <f>IF([227]Sheet1!A25&lt;&gt;"",[227]Sheet1!A25,"")</f>
        <v>293</v>
      </c>
      <c r="AY595">
        <f>IF([228]Sheet1!A25&lt;&gt;"",[228]Sheet1!A25,"")</f>
        <v>377</v>
      </c>
      <c r="AZ595">
        <f>IF([229]Sheet1!A25&lt;&gt;"",[229]Sheet1!A25,"")</f>
        <v>304</v>
      </c>
      <c r="BA595">
        <f>IF([230]Sheet1!A25&lt;&gt;"",[230]Sheet1!A25,"")</f>
        <v>223</v>
      </c>
      <c r="BB595">
        <f>IF([231]Sheet1!A25&lt;&gt;"",[231]Sheet1!A25,"")</f>
        <v>50</v>
      </c>
      <c r="BC595">
        <f>IF([232]Sheet1!A25&lt;&gt;"",[232]Sheet1!A25,"")</f>
        <v>599</v>
      </c>
      <c r="BD595">
        <f>IF([233]Sheet1!A25&lt;&gt;"",[233]Sheet1!A25,"")</f>
        <v>116</v>
      </c>
      <c r="BE595">
        <f>IF([234]Sheet1!A25&lt;&gt;"",[234]Sheet1!A25,"")</f>
        <v>189</v>
      </c>
      <c r="BF595">
        <f>IF([235]Sheet1!A25&lt;&gt;"",[235]Sheet1!A25,"")</f>
        <v>82</v>
      </c>
      <c r="BG595">
        <f>IF([236]Sheet1!A25&lt;&gt;"",[236]Sheet1!A25,"")</f>
        <v>644</v>
      </c>
      <c r="BH595">
        <f>IF([237]Sheet1!A25&lt;&gt;"",[237]Sheet1!A25,"")</f>
        <v>66</v>
      </c>
      <c r="BI595">
        <f>IF([238]Sheet1!A25&lt;&gt;"",[238]Sheet1!A25,"")</f>
        <v>318</v>
      </c>
      <c r="BJ595">
        <f>IF([239]Sheet1!A25&lt;&gt;"",[239]Sheet1!A25,"")</f>
        <v>317</v>
      </c>
      <c r="BK595">
        <f>IF([240]Sheet1!A25&lt;&gt;"",[240]Sheet1!A25,"")</f>
        <v>361</v>
      </c>
      <c r="BL595">
        <f>IF([241]Sheet1!A25&lt;&gt;"",[241]Sheet1!A25,"")</f>
        <v>31</v>
      </c>
      <c r="BM595">
        <f>IF([242]Sheet1!A25&lt;&gt;"",[242]Sheet1!A25,"")</f>
        <v>152</v>
      </c>
      <c r="BN595">
        <f>IF([243]Sheet1!A25&lt;&gt;"",[243]Sheet1!A25,"")</f>
        <v>122</v>
      </c>
      <c r="BO595">
        <f>IF([244]Sheet1!A25&lt;&gt;"",[244]Sheet1!A25,"")</f>
        <v>117</v>
      </c>
      <c r="BP595">
        <f>IF([245]Sheet1!A25&lt;&gt;"",[245]Sheet1!A25,"")</f>
        <v>90</v>
      </c>
      <c r="BQ595">
        <f>IF([246]Sheet1!A25&lt;&gt;"",[246]Sheet1!A25,"")</f>
        <v>194</v>
      </c>
      <c r="BR595">
        <f>IF([247]Sheet1!A25&lt;&gt;"",[247]Sheet1!A25,"")</f>
        <v>319</v>
      </c>
      <c r="BS595">
        <f>IF([248]Sheet1!A25&lt;&gt;"",[248]Sheet1!A25,"")</f>
        <v>603</v>
      </c>
      <c r="BT595">
        <f>IF([249]Sheet1!A25&lt;&gt;"",[249]Sheet1!A25,"")</f>
        <v>394</v>
      </c>
      <c r="BU595">
        <f>IF([250]Sheet1!A25&lt;&gt;"",[250]Sheet1!A25,"")</f>
        <v>610</v>
      </c>
      <c r="BV595">
        <f>IF([251]Sheet1!A25&lt;&gt;"",[251]Sheet1!A25,"")</f>
        <v>369</v>
      </c>
      <c r="BW595">
        <f>IF([252]Sheet1!A25&lt;&gt;"",[252]Sheet1!A25,"")</f>
        <v>345</v>
      </c>
      <c r="BX595">
        <f>IF([253]Sheet1!A25&lt;&gt;"",[253]Sheet1!A25,"")</f>
        <v>153</v>
      </c>
      <c r="BY595">
        <f>IF([254]Sheet1!A25&lt;&gt;"",[254]Sheet1!A25,"")</f>
        <v>236</v>
      </c>
      <c r="BZ595">
        <f>IF([255]Sheet1!A25&lt;&gt;"",[255]Sheet1!A25,"")</f>
        <v>104</v>
      </c>
      <c r="CA595">
        <f>IF([256]Sheet1!A25&lt;&gt;"",[256]Sheet1!A25,"")</f>
        <v>487</v>
      </c>
      <c r="CB595">
        <f>IF([257]Sheet1!A25&lt;&gt;"",[257]Sheet1!A25,"")</f>
        <v>182</v>
      </c>
      <c r="CC595">
        <f>IF([258]Sheet1!A25&lt;&gt;"",[258]Sheet1!A25,"")</f>
        <v>633</v>
      </c>
      <c r="CD595">
        <f>IF([259]Sheet1!A25&lt;&gt;"",[259]Sheet1!A25,"")</f>
        <v>658</v>
      </c>
      <c r="CE595">
        <f>IF([260]Sheet1!A25&lt;&gt;"",[260]Sheet1!A25,"")</f>
        <v>67</v>
      </c>
      <c r="CF595">
        <f>IF([261]Sheet1!A25&lt;&gt;"",[261]Sheet1!A25,"")</f>
        <v>152</v>
      </c>
      <c r="CG595">
        <f>IF([262]Sheet1!A25&lt;&gt;"",[262]Sheet1!A25,"")</f>
        <v>85</v>
      </c>
      <c r="CH595">
        <f>IF([263]Sheet1!A25&lt;&gt;"",[263]Sheet1!A25,"")</f>
        <v>145</v>
      </c>
      <c r="CI595">
        <f>IF([264]Sheet1!A25&lt;&gt;"",[264]Sheet1!A25,"")</f>
        <v>290</v>
      </c>
      <c r="CJ595">
        <f>IF([265]Sheet1!A25&lt;&gt;"",[265]Sheet1!A25,"")</f>
        <v>362</v>
      </c>
      <c r="CK595">
        <f>IF([266]Sheet1!A25&lt;&gt;"",[266]Sheet1!A25,"")</f>
        <v>612</v>
      </c>
      <c r="CL595">
        <f>IF([267]Sheet1!A25&lt;&gt;"",[267]Sheet1!A25,"")</f>
        <v>166</v>
      </c>
    </row>
    <row r="596" spans="2:90">
      <c r="B596">
        <f>IF([179]Sheet1!A26&lt;&gt;"",[179]Sheet1!A26,"")</f>
        <v>208</v>
      </c>
      <c r="C596">
        <f>IF([180]Sheet1!A26&lt;&gt;"",[180]Sheet1!A26,"")</f>
        <v>124</v>
      </c>
      <c r="D596">
        <f>IF([181]Sheet1!A26&lt;&gt;"",[181]Sheet1!A26,"")</f>
        <v>72</v>
      </c>
      <c r="E596">
        <f>IF([182]Sheet1!A26&lt;&gt;"",[182]Sheet1!A26,"")</f>
        <v>128</v>
      </c>
      <c r="F596">
        <f>IF([183]Sheet1!A26&lt;&gt;"",[183]Sheet1!A26,"")</f>
        <v>254</v>
      </c>
      <c r="G596">
        <f>IF([184]Sheet1!A26&lt;&gt;"",[184]Sheet1!A26,"")</f>
        <v>390</v>
      </c>
      <c r="H596">
        <f>IF([185]Sheet1!A26&lt;&gt;"",[185]Sheet1!A26,"")</f>
        <v>289</v>
      </c>
      <c r="I596">
        <f>IF([186]Sheet1!A26&lt;&gt;"",[186]Sheet1!A26,"")</f>
        <v>321</v>
      </c>
      <c r="J596">
        <f>IF([187]Sheet1!A26&lt;&gt;"",[187]Sheet1!A26,"")</f>
        <v>284</v>
      </c>
      <c r="K596">
        <f>IF([188]Sheet1!A26&lt;&gt;"",[188]Sheet1!A26,"")</f>
        <v>114</v>
      </c>
      <c r="L596">
        <f>IF([189]Sheet1!A26&lt;&gt;"",[189]Sheet1!A26,"")</f>
        <v>310</v>
      </c>
      <c r="M596">
        <f>IF([190]Sheet1!A26&lt;&gt;"",[190]Sheet1!A26,"")</f>
        <v>660</v>
      </c>
      <c r="N596">
        <f>IF([191]Sheet1!A26&lt;&gt;"",[191]Sheet1!A26,"")</f>
        <v>645</v>
      </c>
      <c r="O596">
        <f>IF([192]Sheet1!A26&lt;&gt;"",[192]Sheet1!A26,"")</f>
        <v>311</v>
      </c>
      <c r="P596">
        <f>IF([193]Sheet1!A26&lt;&gt;"",[193]Sheet1!A26,"")</f>
        <v>310</v>
      </c>
      <c r="Q596">
        <f>IF([194]Sheet1!A26&lt;&gt;"",[194]Sheet1!A26,"")</f>
        <v>345</v>
      </c>
      <c r="R596">
        <f>IF([195]Sheet1!A26&lt;&gt;"",[195]Sheet1!A26,"")</f>
        <v>61</v>
      </c>
      <c r="S596">
        <f>IF([196]Sheet1!A26&lt;&gt;"",[196]Sheet1!A26,"")</f>
        <v>209</v>
      </c>
      <c r="T596">
        <f>IF([197]Sheet1!A26&lt;&gt;"",[197]Sheet1!A26,"")</f>
        <v>423</v>
      </c>
      <c r="U596">
        <f>IF([198]Sheet1!A26&lt;&gt;"",[198]Sheet1!A26,"")</f>
        <v>83</v>
      </c>
      <c r="V596">
        <f>IF([199]Sheet1!A26&lt;&gt;"",[199]Sheet1!A26,"")</f>
        <v>344</v>
      </c>
      <c r="W596">
        <f>IF([200]Sheet1!A26&lt;&gt;"",[200]Sheet1!A26,"")</f>
        <v>239</v>
      </c>
      <c r="X596">
        <f>IF([201]Sheet1!A26&lt;&gt;"",[201]Sheet1!A26,"")</f>
        <v>386</v>
      </c>
      <c r="Y596">
        <f>IF([202]Sheet1!A26&lt;&gt;"",[202]Sheet1!A26,"")</f>
        <v>385</v>
      </c>
      <c r="Z596">
        <f>IF([203]Sheet1!A26&lt;&gt;"",[203]Sheet1!A26,"")</f>
        <v>117</v>
      </c>
      <c r="AA596">
        <f>IF([204]Sheet1!A26&lt;&gt;"",[204]Sheet1!A26,"")</f>
        <v>374</v>
      </c>
      <c r="AB596">
        <f>IF([205]Sheet1!A26&lt;&gt;"",[205]Sheet1!A26,"")</f>
        <v>57</v>
      </c>
      <c r="AC596">
        <f>IF([206]Sheet1!A26&lt;&gt;"",[206]Sheet1!A26,"")</f>
        <v>272</v>
      </c>
      <c r="AD596">
        <f>IF([207]Sheet1!A26&lt;&gt;"",[207]Sheet1!A26,"")</f>
        <v>372</v>
      </c>
      <c r="AE596">
        <f>IF([208]Sheet1!A26&lt;&gt;"",[208]Sheet1!A26,"")</f>
        <v>524</v>
      </c>
      <c r="AF596">
        <f>IF([209]Sheet1!A26&lt;&gt;"",[209]Sheet1!A26,"")</f>
        <v>425</v>
      </c>
      <c r="AG596">
        <f>IF([210]Sheet1!A26&lt;&gt;"",[210]Sheet1!A26,"")</f>
        <v>160</v>
      </c>
      <c r="AH596">
        <f>IF([211]Sheet1!A26&lt;&gt;"",[211]Sheet1!A26,"")</f>
        <v>233</v>
      </c>
      <c r="AI596">
        <f>IF([212]Sheet1!A26&lt;&gt;"",[212]Sheet1!A26,"")</f>
        <v>118</v>
      </c>
      <c r="AJ596">
        <f>IF([213]Sheet1!A26&lt;&gt;"",[213]Sheet1!A26,"")</f>
        <v>69</v>
      </c>
      <c r="AK596">
        <f>IF([214]Sheet1!A26&lt;&gt;"",[214]Sheet1!A26,"")</f>
        <v>36</v>
      </c>
      <c r="AL596">
        <f>IF([215]Sheet1!A26&lt;&gt;"",[215]Sheet1!A26,"")</f>
        <v>167</v>
      </c>
      <c r="AM596">
        <f>IF([216]Sheet1!A26&lt;&gt;"",[216]Sheet1!A26,"")</f>
        <v>461</v>
      </c>
      <c r="AN596">
        <f>IF([217]Sheet1!A26&lt;&gt;"",[217]Sheet1!A26,"")</f>
        <v>514</v>
      </c>
      <c r="AO596">
        <f>IF([218]Sheet1!A26&lt;&gt;"",[218]Sheet1!A26,"")</f>
        <v>37</v>
      </c>
      <c r="AP596">
        <v>173</v>
      </c>
      <c r="AQ596">
        <f>IF([220]Sheet1!A26&lt;&gt;"",[220]Sheet1!A26,"")</f>
        <v>127</v>
      </c>
      <c r="AR596">
        <f>IF([221]Sheet1!A26&lt;&gt;"",[221]Sheet1!A26,"")</f>
        <v>233</v>
      </c>
      <c r="AS596">
        <f>IF([222]Sheet1!A26&lt;&gt;"",[222]Sheet1!A26,"")</f>
        <v>378</v>
      </c>
      <c r="AT596">
        <f>IF([223]Sheet1!A26&lt;&gt;"",[223]Sheet1!A26,"")</f>
        <v>7</v>
      </c>
      <c r="AU596">
        <f>IF([224]Sheet1!A26&lt;&gt;"",[224]Sheet1!A26,"")</f>
        <v>138</v>
      </c>
      <c r="AV596">
        <f>IF([225]Sheet1!A26&lt;&gt;"",[225]Sheet1!A26,"")</f>
        <v>149</v>
      </c>
      <c r="AW596">
        <f>IF([226]Sheet1!A26&lt;&gt;"",[226]Sheet1!A26,"")</f>
        <v>297</v>
      </c>
      <c r="AX596">
        <f>IF([227]Sheet1!A26&lt;&gt;"",[227]Sheet1!A26,"")</f>
        <v>316</v>
      </c>
      <c r="AY596">
        <f>IF([228]Sheet1!A26&lt;&gt;"",[228]Sheet1!A26,"")</f>
        <v>347</v>
      </c>
      <c r="AZ596">
        <f>IF([229]Sheet1!A26&lt;&gt;"",[229]Sheet1!A26,"")</f>
        <v>608</v>
      </c>
      <c r="BA596">
        <f>IF([230]Sheet1!A26&lt;&gt;"",[230]Sheet1!A26,"")</f>
        <v>32</v>
      </c>
      <c r="BB596">
        <f>IF([231]Sheet1!A26&lt;&gt;"",[231]Sheet1!A26,"")</f>
        <v>558</v>
      </c>
      <c r="BC596">
        <f>IF([232]Sheet1!A26&lt;&gt;"",[232]Sheet1!A26,"")</f>
        <v>571</v>
      </c>
      <c r="BD596">
        <f>IF([233]Sheet1!A26&lt;&gt;"",[233]Sheet1!A26,"")</f>
        <v>586</v>
      </c>
      <c r="BE596">
        <f>IF([234]Sheet1!A26&lt;&gt;"",[234]Sheet1!A26,"")</f>
        <v>385</v>
      </c>
      <c r="BF596">
        <f>IF([235]Sheet1!A26&lt;&gt;"",[235]Sheet1!A26,"")</f>
        <v>244</v>
      </c>
      <c r="BG596">
        <f>IF([236]Sheet1!A26&lt;&gt;"",[236]Sheet1!A26,"")</f>
        <v>80</v>
      </c>
      <c r="BH596">
        <f>IF([237]Sheet1!A26&lt;&gt;"",[237]Sheet1!A26,"")</f>
        <v>238</v>
      </c>
      <c r="BI596">
        <f>IF([238]Sheet1!A26&lt;&gt;"",[238]Sheet1!A26,"")</f>
        <v>25</v>
      </c>
      <c r="BJ596">
        <f>IF([239]Sheet1!A26&lt;&gt;"",[239]Sheet1!A26,"")</f>
        <v>313</v>
      </c>
      <c r="BK596">
        <f>IF([240]Sheet1!A26&lt;&gt;"",[240]Sheet1!A26,"")</f>
        <v>93</v>
      </c>
      <c r="BL596">
        <f>IF([241]Sheet1!A26&lt;&gt;"",[241]Sheet1!A26,"")</f>
        <v>68</v>
      </c>
      <c r="BM596">
        <f>IF([242]Sheet1!A26&lt;&gt;"",[242]Sheet1!A26,"")</f>
        <v>23</v>
      </c>
      <c r="BN596">
        <f>IF([243]Sheet1!A26&lt;&gt;"",[243]Sheet1!A26,"")</f>
        <v>36</v>
      </c>
      <c r="BO596">
        <f>IF([244]Sheet1!A26&lt;&gt;"",[244]Sheet1!A26,"")</f>
        <v>657</v>
      </c>
      <c r="BP596">
        <f>IF([245]Sheet1!A26&lt;&gt;"",[245]Sheet1!A26,"")</f>
        <v>65</v>
      </c>
      <c r="BQ596">
        <f>IF([246]Sheet1!A26&lt;&gt;"",[246]Sheet1!A26,"")</f>
        <v>66</v>
      </c>
      <c r="BR596">
        <f>IF([247]Sheet1!A26&lt;&gt;"",[247]Sheet1!A26,"")</f>
        <v>596</v>
      </c>
      <c r="BS596">
        <f>IF([248]Sheet1!A26&lt;&gt;"",[248]Sheet1!A26,"")</f>
        <v>89</v>
      </c>
      <c r="BT596">
        <f>IF([249]Sheet1!A26&lt;&gt;"",[249]Sheet1!A26,"")</f>
        <v>212</v>
      </c>
      <c r="BU596">
        <f>IF([250]Sheet1!A26&lt;&gt;"",[250]Sheet1!A26,"")</f>
        <v>525</v>
      </c>
      <c r="BV596">
        <f>IF([251]Sheet1!A26&lt;&gt;"",[251]Sheet1!A26,"")</f>
        <v>643</v>
      </c>
      <c r="BW596">
        <f>IF([252]Sheet1!A26&lt;&gt;"",[252]Sheet1!A26,"")</f>
        <v>535</v>
      </c>
      <c r="BX596">
        <f>IF([253]Sheet1!A26&lt;&gt;"",[253]Sheet1!A26,"")</f>
        <v>607</v>
      </c>
      <c r="BY596">
        <f>IF([254]Sheet1!A26&lt;&gt;"",[254]Sheet1!A26,"")</f>
        <v>596</v>
      </c>
      <c r="BZ596">
        <f>IF([255]Sheet1!A26&lt;&gt;"",[255]Sheet1!A26,"")</f>
        <v>404</v>
      </c>
      <c r="CA596">
        <f>IF([256]Sheet1!A26&lt;&gt;"",[256]Sheet1!A26,"")</f>
        <v>602</v>
      </c>
      <c r="CB596">
        <f>IF([257]Sheet1!A26&lt;&gt;"",[257]Sheet1!A26,"")</f>
        <v>234</v>
      </c>
      <c r="CC596">
        <f>IF([258]Sheet1!A26&lt;&gt;"",[258]Sheet1!A26,"")</f>
        <v>101</v>
      </c>
      <c r="CD596">
        <f>IF([259]Sheet1!A26&lt;&gt;"",[259]Sheet1!A26,"")</f>
        <v>565</v>
      </c>
      <c r="CE596">
        <f>IF([260]Sheet1!A26&lt;&gt;"",[260]Sheet1!A26,"")</f>
        <v>335</v>
      </c>
      <c r="CF596">
        <f>IF([261]Sheet1!A26&lt;&gt;"",[261]Sheet1!A26,"")</f>
        <v>40</v>
      </c>
      <c r="CG596">
        <f>IF([262]Sheet1!A26&lt;&gt;"",[262]Sheet1!A26,"")</f>
        <v>339</v>
      </c>
      <c r="CH596">
        <f>IF([263]Sheet1!A26&lt;&gt;"",[263]Sheet1!A26,"")</f>
        <v>213</v>
      </c>
      <c r="CI596">
        <f>IF([264]Sheet1!A26&lt;&gt;"",[264]Sheet1!A26,"")</f>
        <v>394</v>
      </c>
      <c r="CJ596">
        <f>IF([265]Sheet1!A26&lt;&gt;"",[265]Sheet1!A26,"")</f>
        <v>0</v>
      </c>
      <c r="CK596">
        <f>IF([266]Sheet1!A26&lt;&gt;"",[266]Sheet1!A26,"")</f>
        <v>624</v>
      </c>
      <c r="CL596">
        <f>IF([267]Sheet1!A26&lt;&gt;"",[267]Sheet1!A26,"")</f>
        <v>21</v>
      </c>
    </row>
    <row r="597" spans="2:90">
      <c r="B597">
        <f>IF([179]Sheet1!A27&lt;&gt;"",[179]Sheet1!A27,"")</f>
        <v>63</v>
      </c>
      <c r="C597">
        <f>IF([180]Sheet1!A27&lt;&gt;"",[180]Sheet1!A27,"")</f>
        <v>216</v>
      </c>
      <c r="D597">
        <f>IF([181]Sheet1!A27&lt;&gt;"",[181]Sheet1!A27,"")</f>
        <v>102</v>
      </c>
      <c r="E597">
        <f>IF([182]Sheet1!A27&lt;&gt;"",[182]Sheet1!A27,"")</f>
        <v>160</v>
      </c>
      <c r="F597">
        <f>IF([183]Sheet1!A27&lt;&gt;"",[183]Sheet1!A27,"")</f>
        <v>260</v>
      </c>
      <c r="G597">
        <f>IF([184]Sheet1!A27&lt;&gt;"",[184]Sheet1!A27,"")</f>
        <v>611</v>
      </c>
      <c r="H597">
        <f>IF([185]Sheet1!A27&lt;&gt;"",[185]Sheet1!A27,"")</f>
        <v>325</v>
      </c>
      <c r="I597">
        <f>IF([186]Sheet1!A27&lt;&gt;"",[186]Sheet1!A27,"")</f>
        <v>607</v>
      </c>
      <c r="J597">
        <f>IF([187]Sheet1!A27&lt;&gt;"",[187]Sheet1!A27,"")</f>
        <v>666</v>
      </c>
      <c r="K597">
        <f>IF([188]Sheet1!A27&lt;&gt;"",[188]Sheet1!A27,"")</f>
        <v>328</v>
      </c>
      <c r="L597">
        <f>IF([189]Sheet1!A27&lt;&gt;"",[189]Sheet1!A27,"")</f>
        <v>280</v>
      </c>
      <c r="M597">
        <f>IF([190]Sheet1!A27&lt;&gt;"",[190]Sheet1!A27,"")</f>
        <v>338</v>
      </c>
      <c r="N597">
        <f>IF([191]Sheet1!A27&lt;&gt;"",[191]Sheet1!A27,"")</f>
        <v>556</v>
      </c>
      <c r="O597">
        <f>IF([192]Sheet1!A27&lt;&gt;"",[192]Sheet1!A27,"")</f>
        <v>564</v>
      </c>
      <c r="P597">
        <f>IF([193]Sheet1!A27&lt;&gt;"",[193]Sheet1!A27,"")</f>
        <v>638</v>
      </c>
      <c r="Q597">
        <f>IF([194]Sheet1!A27&lt;&gt;"",[194]Sheet1!A27,"")</f>
        <v>176</v>
      </c>
      <c r="R597">
        <f>IF([195]Sheet1!A27&lt;&gt;"",[195]Sheet1!A27,"")</f>
        <v>180</v>
      </c>
      <c r="S597">
        <f>IF([196]Sheet1!A27&lt;&gt;"",[196]Sheet1!A27,"")</f>
        <v>294</v>
      </c>
      <c r="T597">
        <f>IF([197]Sheet1!A27&lt;&gt;"",[197]Sheet1!A27,"")</f>
        <v>2</v>
      </c>
      <c r="U597">
        <f>IF([198]Sheet1!A27&lt;&gt;"",[198]Sheet1!A27,"")</f>
        <v>315</v>
      </c>
      <c r="V597">
        <f>IF([199]Sheet1!A27&lt;&gt;"",[199]Sheet1!A27,"")</f>
        <v>295</v>
      </c>
      <c r="W597">
        <f>IF([200]Sheet1!A27&lt;&gt;"",[200]Sheet1!A27,"")</f>
        <v>75</v>
      </c>
      <c r="X597">
        <f>IF([201]Sheet1!A27&lt;&gt;"",[201]Sheet1!A27,"")</f>
        <v>29</v>
      </c>
      <c r="Y597">
        <f>IF([202]Sheet1!A27&lt;&gt;"",[202]Sheet1!A27,"")</f>
        <v>80</v>
      </c>
      <c r="Z597">
        <f>IF([203]Sheet1!A27&lt;&gt;"",[203]Sheet1!A27,"")</f>
        <v>95</v>
      </c>
      <c r="AA597">
        <f>IF([204]Sheet1!A27&lt;&gt;"",[204]Sheet1!A27,"")</f>
        <v>487</v>
      </c>
      <c r="AB597">
        <f>IF([205]Sheet1!A27&lt;&gt;"",[205]Sheet1!A27,"")</f>
        <v>266</v>
      </c>
      <c r="AC597">
        <f>IF([206]Sheet1!A27&lt;&gt;"",[206]Sheet1!A27,"")</f>
        <v>121</v>
      </c>
      <c r="AD597">
        <f>IF([207]Sheet1!A27&lt;&gt;"",[207]Sheet1!A27,"")</f>
        <v>187</v>
      </c>
      <c r="AE597">
        <f>IF([208]Sheet1!A27&lt;&gt;"",[208]Sheet1!A27,"")</f>
        <v>334</v>
      </c>
      <c r="AF597">
        <f>IF([209]Sheet1!A27&lt;&gt;"",[209]Sheet1!A27,"")</f>
        <v>470</v>
      </c>
      <c r="AG597">
        <f>IF([210]Sheet1!A27&lt;&gt;"",[210]Sheet1!A27,"")</f>
        <v>55</v>
      </c>
      <c r="AH597">
        <f>IF([211]Sheet1!A27&lt;&gt;"",[211]Sheet1!A27,"")</f>
        <v>439</v>
      </c>
      <c r="AI597">
        <f>IF([212]Sheet1!A27&lt;&gt;"",[212]Sheet1!A27,"")</f>
        <v>210</v>
      </c>
      <c r="AJ597">
        <f>IF([213]Sheet1!A27&lt;&gt;"",[213]Sheet1!A27,"")</f>
        <v>193</v>
      </c>
      <c r="AK597">
        <f>IF([214]Sheet1!A27&lt;&gt;"",[214]Sheet1!A27,"")</f>
        <v>478</v>
      </c>
      <c r="AL597">
        <f>IF([215]Sheet1!A27&lt;&gt;"",[215]Sheet1!A27,"")</f>
        <v>226</v>
      </c>
      <c r="AM597">
        <f>IF([216]Sheet1!A27&lt;&gt;"",[216]Sheet1!A27,"")</f>
        <v>389</v>
      </c>
      <c r="AN597">
        <f>IF([217]Sheet1!A27&lt;&gt;"",[217]Sheet1!A27,"")</f>
        <v>356</v>
      </c>
      <c r="AO597">
        <f>IF([218]Sheet1!A27&lt;&gt;"",[218]Sheet1!A27,"")</f>
        <v>58</v>
      </c>
      <c r="AP597">
        <v>614</v>
      </c>
      <c r="AQ597">
        <f>IF([220]Sheet1!A27&lt;&gt;"",[220]Sheet1!A27,"")</f>
        <v>311</v>
      </c>
      <c r="AR597">
        <f>IF([221]Sheet1!A27&lt;&gt;"",[221]Sheet1!A27,"")</f>
        <v>293</v>
      </c>
      <c r="AS597">
        <f>IF([222]Sheet1!A27&lt;&gt;"",[222]Sheet1!A27,"")</f>
        <v>224</v>
      </c>
      <c r="AT597">
        <f>IF([223]Sheet1!A27&lt;&gt;"",[223]Sheet1!A27,"")</f>
        <v>560</v>
      </c>
      <c r="AU597">
        <f>IF([224]Sheet1!A27&lt;&gt;"",[224]Sheet1!A27,"")</f>
        <v>390</v>
      </c>
      <c r="AV597">
        <f>IF([225]Sheet1!A27&lt;&gt;"",[225]Sheet1!A27,"")</f>
        <v>112</v>
      </c>
      <c r="AW597">
        <f>IF([226]Sheet1!A27&lt;&gt;"",[226]Sheet1!A27,"")</f>
        <v>557</v>
      </c>
      <c r="AX597">
        <f>IF([227]Sheet1!A27&lt;&gt;"",[227]Sheet1!A27,"")</f>
        <v>568</v>
      </c>
      <c r="AY597">
        <f>IF([228]Sheet1!A27&lt;&gt;"",[228]Sheet1!A27,"")</f>
        <v>216</v>
      </c>
      <c r="AZ597">
        <f>IF([229]Sheet1!A27&lt;&gt;"",[229]Sheet1!A27,"")</f>
        <v>374</v>
      </c>
      <c r="BA597">
        <f>IF([230]Sheet1!A27&lt;&gt;"",[230]Sheet1!A27,"")</f>
        <v>361</v>
      </c>
      <c r="BB597">
        <f>IF([231]Sheet1!A27&lt;&gt;"",[231]Sheet1!A27,"")</f>
        <v>222</v>
      </c>
      <c r="BC597">
        <f>IF([232]Sheet1!A27&lt;&gt;"",[232]Sheet1!A27,"")</f>
        <v>114</v>
      </c>
      <c r="BD597">
        <f>IF([233]Sheet1!A27&lt;&gt;"",[233]Sheet1!A27,"")</f>
        <v>184</v>
      </c>
      <c r="BE597">
        <f>IF([234]Sheet1!A27&lt;&gt;"",[234]Sheet1!A27,"")</f>
        <v>27</v>
      </c>
      <c r="BF597">
        <f>IF([235]Sheet1!A27&lt;&gt;"",[235]Sheet1!A27,"")</f>
        <v>320</v>
      </c>
      <c r="BG597">
        <f>IF([236]Sheet1!A27&lt;&gt;"",[236]Sheet1!A27,"")</f>
        <v>64</v>
      </c>
      <c r="BH597">
        <f>IF([237]Sheet1!A27&lt;&gt;"",[237]Sheet1!A27,"")</f>
        <v>41</v>
      </c>
      <c r="BI597">
        <f>IF([238]Sheet1!A27&lt;&gt;"",[238]Sheet1!A27,"")</f>
        <v>307</v>
      </c>
      <c r="BJ597">
        <f>IF([239]Sheet1!A27&lt;&gt;"",[239]Sheet1!A27,"")</f>
        <v>399</v>
      </c>
      <c r="BK597">
        <f>IF([240]Sheet1!A27&lt;&gt;"",[240]Sheet1!A27,"")</f>
        <v>589</v>
      </c>
      <c r="BL597">
        <f>IF([241]Sheet1!A27&lt;&gt;"",[241]Sheet1!A27,"")</f>
        <v>72</v>
      </c>
      <c r="BM597">
        <f>IF([242]Sheet1!A27&lt;&gt;"",[242]Sheet1!A27,"")</f>
        <v>110</v>
      </c>
      <c r="BN597">
        <f>IF([243]Sheet1!A27&lt;&gt;"",[243]Sheet1!A27,"")</f>
        <v>351</v>
      </c>
      <c r="BO597">
        <f>IF([244]Sheet1!A27&lt;&gt;"",[244]Sheet1!A27,"")</f>
        <v>191</v>
      </c>
      <c r="BP597">
        <f>IF([245]Sheet1!A27&lt;&gt;"",[245]Sheet1!A27,"")</f>
        <v>518</v>
      </c>
      <c r="BQ597">
        <f>IF([246]Sheet1!A27&lt;&gt;"",[246]Sheet1!A27,"")</f>
        <v>113</v>
      </c>
      <c r="BR597">
        <f>IF([247]Sheet1!A27&lt;&gt;"",[247]Sheet1!A27,"")</f>
        <v>173</v>
      </c>
      <c r="BS597">
        <f>IF([248]Sheet1!A27&lt;&gt;"",[248]Sheet1!A27,"")</f>
        <v>482</v>
      </c>
      <c r="BT597">
        <f>IF([249]Sheet1!A27&lt;&gt;"",[249]Sheet1!A27,"")</f>
        <v>178</v>
      </c>
      <c r="BU597">
        <f>IF([250]Sheet1!A27&lt;&gt;"",[250]Sheet1!A27,"")</f>
        <v>599</v>
      </c>
      <c r="BV597">
        <f>IF([251]Sheet1!A27&lt;&gt;"",[251]Sheet1!A27,"")</f>
        <v>567</v>
      </c>
      <c r="BW597">
        <f>IF([252]Sheet1!A27&lt;&gt;"",[252]Sheet1!A27,"")</f>
        <v>237</v>
      </c>
      <c r="BX597">
        <f>IF([253]Sheet1!A27&lt;&gt;"",[253]Sheet1!A27,"")</f>
        <v>188</v>
      </c>
      <c r="BY597">
        <f>IF([254]Sheet1!A27&lt;&gt;"",[254]Sheet1!A27,"")</f>
        <v>569</v>
      </c>
      <c r="BZ597">
        <f>IF([255]Sheet1!A27&lt;&gt;"",[255]Sheet1!A27,"")</f>
        <v>437</v>
      </c>
      <c r="CA597">
        <f>IF([256]Sheet1!A27&lt;&gt;"",[256]Sheet1!A27,"")</f>
        <v>649</v>
      </c>
      <c r="CB597">
        <f>IF([257]Sheet1!A27&lt;&gt;"",[257]Sheet1!A27,"")</f>
        <v>146</v>
      </c>
      <c r="CC597">
        <f>IF([258]Sheet1!A27&lt;&gt;"",[258]Sheet1!A27,"")</f>
        <v>140</v>
      </c>
      <c r="CD597">
        <f>IF([259]Sheet1!A27&lt;&gt;"",[259]Sheet1!A27,"")</f>
        <v>516</v>
      </c>
      <c r="CE597">
        <f>IF([260]Sheet1!A27&lt;&gt;"",[260]Sheet1!A27,"")</f>
        <v>273</v>
      </c>
      <c r="CF597">
        <f>IF([261]Sheet1!A27&lt;&gt;"",[261]Sheet1!A27,"")</f>
        <v>565</v>
      </c>
      <c r="CG597">
        <f>IF([262]Sheet1!A27&lt;&gt;"",[262]Sheet1!A27,"")</f>
        <v>287</v>
      </c>
      <c r="CH597">
        <f>IF([263]Sheet1!A27&lt;&gt;"",[263]Sheet1!A27,"")</f>
        <v>22</v>
      </c>
      <c r="CI597">
        <f>IF([264]Sheet1!A27&lt;&gt;"",[264]Sheet1!A27,"")</f>
        <v>229</v>
      </c>
      <c r="CJ597">
        <f>IF([265]Sheet1!A27&lt;&gt;"",[265]Sheet1!A27,"")</f>
        <v>400</v>
      </c>
      <c r="CK597">
        <f>IF([266]Sheet1!A27&lt;&gt;"",[266]Sheet1!A27,"")</f>
        <v>385</v>
      </c>
      <c r="CL597">
        <f>IF([267]Sheet1!A27&lt;&gt;"",[267]Sheet1!A27,"")</f>
        <v>323</v>
      </c>
    </row>
    <row r="598" spans="2:90">
      <c r="B598">
        <f>IF([179]Sheet1!A28&lt;&gt;"",[179]Sheet1!A28,"")</f>
        <v>197</v>
      </c>
      <c r="C598">
        <f>IF([180]Sheet1!A28&lt;&gt;"",[180]Sheet1!A28,"")</f>
        <v>372</v>
      </c>
      <c r="D598">
        <f>IF([181]Sheet1!A28&lt;&gt;"",[181]Sheet1!A28,"")</f>
        <v>22</v>
      </c>
      <c r="E598">
        <f>IF([182]Sheet1!A28&lt;&gt;"",[182]Sheet1!A28,"")</f>
        <v>322</v>
      </c>
      <c r="F598">
        <f>IF([183]Sheet1!A28&lt;&gt;"",[183]Sheet1!A28,"")</f>
        <v>162</v>
      </c>
      <c r="G598">
        <f>IF([184]Sheet1!A28&lt;&gt;"",[184]Sheet1!A28,"")</f>
        <v>166</v>
      </c>
      <c r="H598">
        <f>IF([185]Sheet1!A28&lt;&gt;"",[185]Sheet1!A28,"")</f>
        <v>168</v>
      </c>
      <c r="I598">
        <f>IF([186]Sheet1!A28&lt;&gt;"",[186]Sheet1!A28,"")</f>
        <v>273</v>
      </c>
      <c r="J598">
        <f>IF([187]Sheet1!A28&lt;&gt;"",[187]Sheet1!A28,"")</f>
        <v>6</v>
      </c>
      <c r="K598">
        <f>IF([188]Sheet1!A28&lt;&gt;"",[188]Sheet1!A28,"")</f>
        <v>240</v>
      </c>
      <c r="L598">
        <f>IF([189]Sheet1!A28&lt;&gt;"",[189]Sheet1!A28,"")</f>
        <v>341</v>
      </c>
      <c r="M598">
        <f>IF([190]Sheet1!A28&lt;&gt;"",[190]Sheet1!A28,"")</f>
        <v>133</v>
      </c>
      <c r="N598">
        <f>IF([191]Sheet1!A28&lt;&gt;"",[191]Sheet1!A28,"")</f>
        <v>562</v>
      </c>
      <c r="O598">
        <f>IF([192]Sheet1!A28&lt;&gt;"",[192]Sheet1!A28,"")</f>
        <v>237</v>
      </c>
      <c r="P598">
        <f>IF([193]Sheet1!A28&lt;&gt;"",[193]Sheet1!A28,"")</f>
        <v>163</v>
      </c>
      <c r="Q598">
        <f>IF([194]Sheet1!A28&lt;&gt;"",[194]Sheet1!A28,"")</f>
        <v>660</v>
      </c>
      <c r="R598">
        <f>IF([195]Sheet1!A28&lt;&gt;"",[195]Sheet1!A28,"")</f>
        <v>146</v>
      </c>
      <c r="S598">
        <f>IF([196]Sheet1!A28&lt;&gt;"",[196]Sheet1!A28,"")</f>
        <v>490</v>
      </c>
      <c r="T598">
        <f>IF([197]Sheet1!A28&lt;&gt;"",[197]Sheet1!A28,"")</f>
        <v>511</v>
      </c>
      <c r="U598">
        <f>IF([198]Sheet1!A28&lt;&gt;"",[198]Sheet1!A28,"")</f>
        <v>85</v>
      </c>
      <c r="V598">
        <f>IF([199]Sheet1!A28&lt;&gt;"",[199]Sheet1!A28,"")</f>
        <v>120</v>
      </c>
      <c r="W598">
        <f>IF([200]Sheet1!A28&lt;&gt;"",[200]Sheet1!A28,"")</f>
        <v>62</v>
      </c>
      <c r="X598">
        <f>IF([201]Sheet1!A28&lt;&gt;"",[201]Sheet1!A28,"")</f>
        <v>135</v>
      </c>
      <c r="Y598">
        <f>IF([202]Sheet1!A28&lt;&gt;"",[202]Sheet1!A28,"")</f>
        <v>548</v>
      </c>
      <c r="Z598">
        <f>IF([203]Sheet1!A28&lt;&gt;"",[203]Sheet1!A28,"")</f>
        <v>245</v>
      </c>
      <c r="AA598">
        <f>IF([204]Sheet1!A28&lt;&gt;"",[204]Sheet1!A28,"")</f>
        <v>173</v>
      </c>
      <c r="AB598">
        <f>IF([205]Sheet1!A28&lt;&gt;"",[205]Sheet1!A28,"")</f>
        <v>399</v>
      </c>
      <c r="AC598">
        <f>IF([206]Sheet1!A28&lt;&gt;"",[206]Sheet1!A28,"")</f>
        <v>477</v>
      </c>
      <c r="AD598">
        <f>IF([207]Sheet1!A28&lt;&gt;"",[207]Sheet1!A28,"")</f>
        <v>287</v>
      </c>
      <c r="AE598">
        <f>IF([208]Sheet1!A28&lt;&gt;"",[208]Sheet1!A28,"")</f>
        <v>50</v>
      </c>
      <c r="AF598">
        <f>IF([209]Sheet1!A28&lt;&gt;"",[209]Sheet1!A28,"")</f>
        <v>307</v>
      </c>
      <c r="AG598">
        <f>IF([210]Sheet1!A28&lt;&gt;"",[210]Sheet1!A28,"")</f>
        <v>147</v>
      </c>
      <c r="AH598">
        <f>IF([211]Sheet1!A28&lt;&gt;"",[211]Sheet1!A28,"")</f>
        <v>334</v>
      </c>
      <c r="AI598">
        <f>IF([212]Sheet1!A28&lt;&gt;"",[212]Sheet1!A28,"")</f>
        <v>69</v>
      </c>
      <c r="AJ598">
        <f>IF([213]Sheet1!A28&lt;&gt;"",[213]Sheet1!A28,"")</f>
        <v>12</v>
      </c>
      <c r="AK598">
        <f>IF([214]Sheet1!A28&lt;&gt;"",[214]Sheet1!A28,"")</f>
        <v>397</v>
      </c>
      <c r="AL598">
        <f>IF([215]Sheet1!A28&lt;&gt;"",[215]Sheet1!A28,"")</f>
        <v>404</v>
      </c>
      <c r="AM598">
        <f>IF([216]Sheet1!A28&lt;&gt;"",[216]Sheet1!A28,"")</f>
        <v>107</v>
      </c>
      <c r="AN598">
        <f>IF([217]Sheet1!A28&lt;&gt;"",[217]Sheet1!A28,"")</f>
        <v>468</v>
      </c>
      <c r="AO598">
        <f>IF([218]Sheet1!A28&lt;&gt;"",[218]Sheet1!A28,"")</f>
        <v>581</v>
      </c>
      <c r="AP598">
        <v>107</v>
      </c>
      <c r="AQ598">
        <f>IF([220]Sheet1!A28&lt;&gt;"",[220]Sheet1!A28,"")</f>
        <v>146</v>
      </c>
      <c r="AR598">
        <f>IF([221]Sheet1!A28&lt;&gt;"",[221]Sheet1!A28,"")</f>
        <v>595</v>
      </c>
      <c r="AS598">
        <f>IF([222]Sheet1!A28&lt;&gt;"",[222]Sheet1!A28,"")</f>
        <v>172</v>
      </c>
      <c r="AT598">
        <f>IF([223]Sheet1!A28&lt;&gt;"",[223]Sheet1!A28,"")</f>
        <v>190</v>
      </c>
      <c r="AU598">
        <f>IF([224]Sheet1!A28&lt;&gt;"",[224]Sheet1!A28,"")</f>
        <v>378</v>
      </c>
      <c r="AV598">
        <f>IF([225]Sheet1!A28&lt;&gt;"",[225]Sheet1!A28,"")</f>
        <v>267</v>
      </c>
      <c r="AW598">
        <f>IF([226]Sheet1!A28&lt;&gt;"",[226]Sheet1!A28,"")</f>
        <v>7</v>
      </c>
      <c r="AX598">
        <f>IF([227]Sheet1!A28&lt;&gt;"",[227]Sheet1!A28,"")</f>
        <v>630</v>
      </c>
      <c r="AY598">
        <f>IF([228]Sheet1!A28&lt;&gt;"",[228]Sheet1!A28,"")</f>
        <v>150</v>
      </c>
      <c r="AZ598">
        <f>IF([229]Sheet1!A28&lt;&gt;"",[229]Sheet1!A28,"")</f>
        <v>591</v>
      </c>
      <c r="BA598">
        <f>IF([230]Sheet1!A28&lt;&gt;"",[230]Sheet1!A28,"")</f>
        <v>637</v>
      </c>
      <c r="BB598">
        <f>IF([231]Sheet1!A28&lt;&gt;"",[231]Sheet1!A28,"")</f>
        <v>219</v>
      </c>
      <c r="BC598">
        <f>IF([232]Sheet1!A28&lt;&gt;"",[232]Sheet1!A28,"")</f>
        <v>190</v>
      </c>
      <c r="BD598">
        <f>IF([233]Sheet1!A28&lt;&gt;"",[233]Sheet1!A28,"")</f>
        <v>288</v>
      </c>
      <c r="BE598">
        <f>IF([234]Sheet1!A28&lt;&gt;"",[234]Sheet1!A28,"")</f>
        <v>210</v>
      </c>
      <c r="BF598">
        <f>IF([235]Sheet1!A28&lt;&gt;"",[235]Sheet1!A28,"")</f>
        <v>177</v>
      </c>
      <c r="BG598">
        <f>IF([236]Sheet1!A28&lt;&gt;"",[236]Sheet1!A28,"")</f>
        <v>262</v>
      </c>
      <c r="BH598">
        <f>IF([237]Sheet1!A28&lt;&gt;"",[237]Sheet1!A28,"")</f>
        <v>398</v>
      </c>
      <c r="BI598">
        <f>IF([238]Sheet1!A28&lt;&gt;"",[238]Sheet1!A28,"")</f>
        <v>82</v>
      </c>
      <c r="BJ598">
        <f>IF([239]Sheet1!A28&lt;&gt;"",[239]Sheet1!A28,"")</f>
        <v>385</v>
      </c>
      <c r="BK598">
        <f>IF([240]Sheet1!A28&lt;&gt;"",[240]Sheet1!A28,"")</f>
        <v>627</v>
      </c>
      <c r="BL598">
        <f>IF([241]Sheet1!A28&lt;&gt;"",[241]Sheet1!A28,"")</f>
        <v>261</v>
      </c>
      <c r="BM598">
        <f>IF([242]Sheet1!A28&lt;&gt;"",[242]Sheet1!A28,"")</f>
        <v>348</v>
      </c>
      <c r="BN598">
        <f>IF([243]Sheet1!A28&lt;&gt;"",[243]Sheet1!A28,"")</f>
        <v>56</v>
      </c>
      <c r="BO598">
        <f>IF([244]Sheet1!A28&lt;&gt;"",[244]Sheet1!A28,"")</f>
        <v>594</v>
      </c>
      <c r="BP598">
        <f>IF([245]Sheet1!A28&lt;&gt;"",[245]Sheet1!A28,"")</f>
        <v>200</v>
      </c>
      <c r="BQ598">
        <f>IF([246]Sheet1!A28&lt;&gt;"",[246]Sheet1!A28,"")</f>
        <v>146</v>
      </c>
      <c r="BR598">
        <f>IF([247]Sheet1!A28&lt;&gt;"",[247]Sheet1!A28,"")</f>
        <v>467</v>
      </c>
      <c r="BS598">
        <f>IF([248]Sheet1!A28&lt;&gt;"",[248]Sheet1!A28,"")</f>
        <v>199</v>
      </c>
      <c r="BT598">
        <f>IF([249]Sheet1!A28&lt;&gt;"",[249]Sheet1!A28,"")</f>
        <v>67</v>
      </c>
      <c r="BU598">
        <f>IF([250]Sheet1!A28&lt;&gt;"",[250]Sheet1!A28,"")</f>
        <v>221</v>
      </c>
      <c r="BV598">
        <f>IF([251]Sheet1!A28&lt;&gt;"",[251]Sheet1!A28,"")</f>
        <v>458</v>
      </c>
      <c r="BW598">
        <f>IF([252]Sheet1!A28&lt;&gt;"",[252]Sheet1!A28,"")</f>
        <v>611</v>
      </c>
      <c r="BX598">
        <f>IF([253]Sheet1!A28&lt;&gt;"",[253]Sheet1!A28,"")</f>
        <v>340</v>
      </c>
      <c r="BY598">
        <f>IF([254]Sheet1!A28&lt;&gt;"",[254]Sheet1!A28,"")</f>
        <v>334</v>
      </c>
      <c r="BZ598">
        <f>IF([255]Sheet1!A28&lt;&gt;"",[255]Sheet1!A28,"")</f>
        <v>46</v>
      </c>
      <c r="CA598">
        <f>IF([256]Sheet1!A28&lt;&gt;"",[256]Sheet1!A28,"")</f>
        <v>270</v>
      </c>
      <c r="CB598">
        <f>IF([257]Sheet1!A28&lt;&gt;"",[257]Sheet1!A28,"")</f>
        <v>2</v>
      </c>
      <c r="CC598">
        <f>IF([258]Sheet1!A28&lt;&gt;"",[258]Sheet1!A28,"")</f>
        <v>63</v>
      </c>
      <c r="CD598">
        <f>IF([259]Sheet1!A28&lt;&gt;"",[259]Sheet1!A28,"")</f>
        <v>359</v>
      </c>
      <c r="CE598">
        <f>IF([260]Sheet1!A28&lt;&gt;"",[260]Sheet1!A28,"")</f>
        <v>303</v>
      </c>
      <c r="CF598">
        <f>IF([261]Sheet1!A28&lt;&gt;"",[261]Sheet1!A28,"")</f>
        <v>44</v>
      </c>
      <c r="CG598">
        <f>IF([262]Sheet1!A28&lt;&gt;"",[262]Sheet1!A28,"")</f>
        <v>151</v>
      </c>
      <c r="CH598">
        <f>IF([263]Sheet1!A28&lt;&gt;"",[263]Sheet1!A28,"")</f>
        <v>130</v>
      </c>
      <c r="CI598">
        <f>IF([264]Sheet1!A28&lt;&gt;"",[264]Sheet1!A28,"")</f>
        <v>334</v>
      </c>
      <c r="CJ598">
        <f>IF([265]Sheet1!A28&lt;&gt;"",[265]Sheet1!A28,"")</f>
        <v>571</v>
      </c>
      <c r="CK598">
        <f>IF([266]Sheet1!A28&lt;&gt;"",[266]Sheet1!A28,"")</f>
        <v>241</v>
      </c>
      <c r="CL598">
        <f>IF([267]Sheet1!A28&lt;&gt;"",[267]Sheet1!A28,"")</f>
        <v>156</v>
      </c>
    </row>
    <row r="599" spans="2:90">
      <c r="B599">
        <f>IF([179]Sheet1!A29&lt;&gt;"",[179]Sheet1!A29,"")</f>
        <v>113</v>
      </c>
      <c r="C599">
        <f>IF([180]Sheet1!A29&lt;&gt;"",[180]Sheet1!A29,"")</f>
        <v>344</v>
      </c>
      <c r="D599">
        <f>IF([181]Sheet1!A29&lt;&gt;"",[181]Sheet1!A29,"")</f>
        <v>73</v>
      </c>
      <c r="E599">
        <f>IF([182]Sheet1!A29&lt;&gt;"",[182]Sheet1!A29,"")</f>
        <v>174</v>
      </c>
      <c r="F599">
        <f>IF([183]Sheet1!A29&lt;&gt;"",[183]Sheet1!A29,"")</f>
        <v>160</v>
      </c>
      <c r="G599">
        <f>IF([184]Sheet1!A29&lt;&gt;"",[184]Sheet1!A29,"")</f>
        <v>61</v>
      </c>
      <c r="H599">
        <f>IF([185]Sheet1!A29&lt;&gt;"",[185]Sheet1!A29,"")</f>
        <v>245</v>
      </c>
      <c r="I599">
        <f>IF([186]Sheet1!A29&lt;&gt;"",[186]Sheet1!A29,"")</f>
        <v>229</v>
      </c>
      <c r="J599">
        <f>IF([187]Sheet1!A29&lt;&gt;"",[187]Sheet1!A29,"")</f>
        <v>387</v>
      </c>
      <c r="K599">
        <f>IF([188]Sheet1!A29&lt;&gt;"",[188]Sheet1!A29,"")</f>
        <v>576</v>
      </c>
      <c r="L599">
        <f>IF([189]Sheet1!A29&lt;&gt;"",[189]Sheet1!A29,"")</f>
        <v>240</v>
      </c>
      <c r="M599">
        <f>IF([190]Sheet1!A29&lt;&gt;"",[190]Sheet1!A29,"")</f>
        <v>315</v>
      </c>
      <c r="N599">
        <f>IF([191]Sheet1!A29&lt;&gt;"",[191]Sheet1!A29,"")</f>
        <v>127</v>
      </c>
      <c r="O599">
        <f>IF([192]Sheet1!A29&lt;&gt;"",[192]Sheet1!A29,"")</f>
        <v>634</v>
      </c>
      <c r="P599">
        <f>IF([193]Sheet1!A29&lt;&gt;"",[193]Sheet1!A29,"")</f>
        <v>316</v>
      </c>
      <c r="Q599">
        <f>IF([194]Sheet1!A29&lt;&gt;"",[194]Sheet1!A29,"")</f>
        <v>285</v>
      </c>
      <c r="R599">
        <f>IF([195]Sheet1!A29&lt;&gt;"",[195]Sheet1!A29,"")</f>
        <v>350</v>
      </c>
      <c r="S599">
        <f>IF([196]Sheet1!A29&lt;&gt;"",[196]Sheet1!A29,"")</f>
        <v>529</v>
      </c>
      <c r="T599">
        <f>IF([197]Sheet1!A29&lt;&gt;"",[197]Sheet1!A29,"")</f>
        <v>498</v>
      </c>
      <c r="U599">
        <f>IF([198]Sheet1!A29&lt;&gt;"",[198]Sheet1!A29,"")</f>
        <v>79</v>
      </c>
      <c r="V599">
        <f>IF([199]Sheet1!A29&lt;&gt;"",[199]Sheet1!A29,"")</f>
        <v>285</v>
      </c>
      <c r="W599">
        <f>IF([200]Sheet1!A29&lt;&gt;"",[200]Sheet1!A29,"")</f>
        <v>132</v>
      </c>
      <c r="X599">
        <f>IF([201]Sheet1!A29&lt;&gt;"",[201]Sheet1!A29,"")</f>
        <v>160</v>
      </c>
      <c r="Y599">
        <f>IF([202]Sheet1!A29&lt;&gt;"",[202]Sheet1!A29,"")</f>
        <v>211</v>
      </c>
      <c r="Z599">
        <f>IF([203]Sheet1!A29&lt;&gt;"",[203]Sheet1!A29,"")</f>
        <v>257</v>
      </c>
      <c r="AA599">
        <f>IF([204]Sheet1!A29&lt;&gt;"",[204]Sheet1!A29,"")</f>
        <v>12</v>
      </c>
      <c r="AB599">
        <f>IF([205]Sheet1!A29&lt;&gt;"",[205]Sheet1!A29,"")</f>
        <v>231</v>
      </c>
      <c r="AC599">
        <f>IF([206]Sheet1!A29&lt;&gt;"",[206]Sheet1!A29,"")</f>
        <v>203</v>
      </c>
      <c r="AD599">
        <f>IF([207]Sheet1!A29&lt;&gt;"",[207]Sheet1!A29,"")</f>
        <v>210</v>
      </c>
      <c r="AE599">
        <f>IF([208]Sheet1!A29&lt;&gt;"",[208]Sheet1!A29,"")</f>
        <v>310</v>
      </c>
      <c r="AF599">
        <f>IF([209]Sheet1!A29&lt;&gt;"",[209]Sheet1!A29,"")</f>
        <v>51</v>
      </c>
      <c r="AG599">
        <f>IF([210]Sheet1!A29&lt;&gt;"",[210]Sheet1!A29,"")</f>
        <v>185</v>
      </c>
      <c r="AH599">
        <f>IF([211]Sheet1!A29&lt;&gt;"",[211]Sheet1!A29,"")</f>
        <v>204</v>
      </c>
      <c r="AI599">
        <f>IF([212]Sheet1!A29&lt;&gt;"",[212]Sheet1!A29,"")</f>
        <v>132</v>
      </c>
      <c r="AJ599">
        <f>IF([213]Sheet1!A29&lt;&gt;"",[213]Sheet1!A29,"")</f>
        <v>487</v>
      </c>
      <c r="AK599">
        <f>IF([214]Sheet1!A29&lt;&gt;"",[214]Sheet1!A29,"")</f>
        <v>82</v>
      </c>
      <c r="AL599">
        <f>IF([215]Sheet1!A29&lt;&gt;"",[215]Sheet1!A29,"")</f>
        <v>391</v>
      </c>
      <c r="AM599">
        <f>IF([216]Sheet1!A29&lt;&gt;"",[216]Sheet1!A29,"")</f>
        <v>346</v>
      </c>
      <c r="AN599">
        <f>IF([217]Sheet1!A29&lt;&gt;"",[217]Sheet1!A29,"")</f>
        <v>67</v>
      </c>
      <c r="AO599">
        <f>IF([218]Sheet1!A29&lt;&gt;"",[218]Sheet1!A29,"")</f>
        <v>660</v>
      </c>
      <c r="AP599">
        <v>276</v>
      </c>
      <c r="AQ599">
        <f>IF([220]Sheet1!A29&lt;&gt;"",[220]Sheet1!A29,"")</f>
        <v>128</v>
      </c>
      <c r="AR599">
        <f>IF([221]Sheet1!A29&lt;&gt;"",[221]Sheet1!A29,"")</f>
        <v>552</v>
      </c>
      <c r="AS599">
        <f>IF([222]Sheet1!A29&lt;&gt;"",[222]Sheet1!A29,"")</f>
        <v>251</v>
      </c>
      <c r="AT599">
        <f>IF([223]Sheet1!A29&lt;&gt;"",[223]Sheet1!A29,"")</f>
        <v>256</v>
      </c>
      <c r="AU599">
        <f>IF([224]Sheet1!A29&lt;&gt;"",[224]Sheet1!A29,"")</f>
        <v>351</v>
      </c>
      <c r="AV599">
        <f>IF([225]Sheet1!A29&lt;&gt;"",[225]Sheet1!A29,"")</f>
        <v>163</v>
      </c>
      <c r="AW599">
        <f>IF([226]Sheet1!A29&lt;&gt;"",[226]Sheet1!A29,"")</f>
        <v>27</v>
      </c>
      <c r="AX599">
        <f>IF([227]Sheet1!A29&lt;&gt;"",[227]Sheet1!A29,"")</f>
        <v>644</v>
      </c>
      <c r="AY599">
        <f>IF([228]Sheet1!A29&lt;&gt;"",[228]Sheet1!A29,"")</f>
        <v>277</v>
      </c>
      <c r="AZ599">
        <f>IF([229]Sheet1!A29&lt;&gt;"",[229]Sheet1!A29,"")</f>
        <v>661</v>
      </c>
      <c r="BA599">
        <f>IF([230]Sheet1!A29&lt;&gt;"",[230]Sheet1!A29,"")</f>
        <v>174</v>
      </c>
      <c r="BB599">
        <f>IF([231]Sheet1!A29&lt;&gt;"",[231]Sheet1!A29,"")</f>
        <v>2</v>
      </c>
      <c r="BC599">
        <f>IF([232]Sheet1!A29&lt;&gt;"",[232]Sheet1!A29,"")</f>
        <v>665</v>
      </c>
      <c r="BD599">
        <f>IF([233]Sheet1!A29&lt;&gt;"",[233]Sheet1!A29,"")</f>
        <v>618</v>
      </c>
      <c r="BE599">
        <f>IF([234]Sheet1!A29&lt;&gt;"",[234]Sheet1!A29,"")</f>
        <v>181</v>
      </c>
      <c r="BF599">
        <f>IF([235]Sheet1!A29&lt;&gt;"",[235]Sheet1!A29,"")</f>
        <v>365</v>
      </c>
      <c r="BG599">
        <f>IF([236]Sheet1!A29&lt;&gt;"",[236]Sheet1!A29,"")</f>
        <v>197</v>
      </c>
      <c r="BH599">
        <f>IF([237]Sheet1!A29&lt;&gt;"",[237]Sheet1!A29,"")</f>
        <v>287</v>
      </c>
      <c r="BI599">
        <f>IF([238]Sheet1!A29&lt;&gt;"",[238]Sheet1!A29,"")</f>
        <v>105</v>
      </c>
      <c r="BJ599">
        <f>IF([239]Sheet1!A29&lt;&gt;"",[239]Sheet1!A29,"")</f>
        <v>215</v>
      </c>
      <c r="BK599">
        <f>IF([240]Sheet1!A29&lt;&gt;"",[240]Sheet1!A29,"")</f>
        <v>55</v>
      </c>
      <c r="BL599">
        <f>IF([241]Sheet1!A29&lt;&gt;"",[241]Sheet1!A29,"")</f>
        <v>655</v>
      </c>
      <c r="BM599">
        <f>IF([242]Sheet1!A29&lt;&gt;"",[242]Sheet1!A29,"")</f>
        <v>301</v>
      </c>
      <c r="BN599">
        <f>IF([243]Sheet1!A29&lt;&gt;"",[243]Sheet1!A29,"")</f>
        <v>106</v>
      </c>
      <c r="BO599">
        <f>IF([244]Sheet1!A29&lt;&gt;"",[244]Sheet1!A29,"")</f>
        <v>130</v>
      </c>
      <c r="BP599">
        <f>IF([245]Sheet1!A29&lt;&gt;"",[245]Sheet1!A29,"")</f>
        <v>344</v>
      </c>
      <c r="BQ599">
        <f>IF([246]Sheet1!A29&lt;&gt;"",[246]Sheet1!A29,"")</f>
        <v>449</v>
      </c>
      <c r="BR599">
        <f>IF([247]Sheet1!A29&lt;&gt;"",[247]Sheet1!A29,"")</f>
        <v>536</v>
      </c>
      <c r="BS599">
        <f>IF([248]Sheet1!A29&lt;&gt;"",[248]Sheet1!A29,"")</f>
        <v>99</v>
      </c>
      <c r="BT599">
        <f>IF([249]Sheet1!A29&lt;&gt;"",[249]Sheet1!A29,"")</f>
        <v>616</v>
      </c>
      <c r="BU599">
        <f>IF([250]Sheet1!A29&lt;&gt;"",[250]Sheet1!A29,"")</f>
        <v>443</v>
      </c>
      <c r="BV599">
        <f>IF([251]Sheet1!A29&lt;&gt;"",[251]Sheet1!A29,"")</f>
        <v>542</v>
      </c>
      <c r="BW599">
        <f>IF([252]Sheet1!A29&lt;&gt;"",[252]Sheet1!A29,"")</f>
        <v>116</v>
      </c>
      <c r="BX599">
        <f>IF([253]Sheet1!A29&lt;&gt;"",[253]Sheet1!A29,"")</f>
        <v>280</v>
      </c>
      <c r="BY599">
        <f>IF([254]Sheet1!A29&lt;&gt;"",[254]Sheet1!A29,"")</f>
        <v>74</v>
      </c>
      <c r="BZ599">
        <f>IF([255]Sheet1!A29&lt;&gt;"",[255]Sheet1!A29,"")</f>
        <v>459</v>
      </c>
      <c r="CA599">
        <f>IF([256]Sheet1!A29&lt;&gt;"",[256]Sheet1!A29,"")</f>
        <v>3</v>
      </c>
      <c r="CB599">
        <f>IF([257]Sheet1!A29&lt;&gt;"",[257]Sheet1!A29,"")</f>
        <v>375</v>
      </c>
      <c r="CC599">
        <f>IF([258]Sheet1!A29&lt;&gt;"",[258]Sheet1!A29,"")</f>
        <v>1</v>
      </c>
      <c r="CD599">
        <f>IF([259]Sheet1!A29&lt;&gt;"",[259]Sheet1!A29,"")</f>
        <v>206</v>
      </c>
      <c r="CE599">
        <f>IF([260]Sheet1!A29&lt;&gt;"",[260]Sheet1!A29,"")</f>
        <v>371</v>
      </c>
      <c r="CF599">
        <f>IF([261]Sheet1!A29&lt;&gt;"",[261]Sheet1!A29,"")</f>
        <v>6</v>
      </c>
      <c r="CG599">
        <f>IF([262]Sheet1!A29&lt;&gt;"",[262]Sheet1!A29,"")</f>
        <v>302</v>
      </c>
      <c r="CH599">
        <f>IF([263]Sheet1!A29&lt;&gt;"",[263]Sheet1!A29,"")</f>
        <v>279</v>
      </c>
      <c r="CI599">
        <f>IF([264]Sheet1!A29&lt;&gt;"",[264]Sheet1!A29,"")</f>
        <v>77</v>
      </c>
      <c r="CJ599">
        <f>IF([265]Sheet1!A29&lt;&gt;"",[265]Sheet1!A29,"")</f>
        <v>282</v>
      </c>
      <c r="CK599">
        <f>IF([266]Sheet1!A29&lt;&gt;"",[266]Sheet1!A29,"")</f>
        <v>89</v>
      </c>
      <c r="CL599">
        <f>IF([267]Sheet1!A29&lt;&gt;"",[267]Sheet1!A29,"")</f>
        <v>625</v>
      </c>
    </row>
    <row r="600" spans="2:90">
      <c r="B600">
        <f>IF([179]Sheet1!A30&lt;&gt;"",[179]Sheet1!A30,"")</f>
        <v>106</v>
      </c>
      <c r="C600">
        <f>IF([180]Sheet1!A30&lt;&gt;"",[180]Sheet1!A30,"")</f>
        <v>111</v>
      </c>
      <c r="D600">
        <f>IF([181]Sheet1!A30&lt;&gt;"",[181]Sheet1!A30,"")</f>
        <v>292</v>
      </c>
      <c r="E600">
        <f>IF([182]Sheet1!A30&lt;&gt;"",[182]Sheet1!A30,"")</f>
        <v>5</v>
      </c>
      <c r="F600">
        <f>IF([183]Sheet1!A30&lt;&gt;"",[183]Sheet1!A30,"")</f>
        <v>354</v>
      </c>
      <c r="G600">
        <f>IF([184]Sheet1!A30&lt;&gt;"",[184]Sheet1!A30,"")</f>
        <v>294</v>
      </c>
      <c r="H600">
        <f>IF([185]Sheet1!A30&lt;&gt;"",[185]Sheet1!A30,"")</f>
        <v>663</v>
      </c>
      <c r="I600">
        <f>IF([186]Sheet1!A30&lt;&gt;"",[186]Sheet1!A30,"")</f>
        <v>362</v>
      </c>
      <c r="J600">
        <f>IF([187]Sheet1!A30&lt;&gt;"",[187]Sheet1!A30,"")</f>
        <v>621</v>
      </c>
      <c r="K600">
        <f>IF([188]Sheet1!A30&lt;&gt;"",[188]Sheet1!A30,"")</f>
        <v>244</v>
      </c>
      <c r="L600">
        <f>IF([189]Sheet1!A30&lt;&gt;"",[189]Sheet1!A30,"")</f>
        <v>652</v>
      </c>
      <c r="M600">
        <f>IF([190]Sheet1!A30&lt;&gt;"",[190]Sheet1!A30,"")</f>
        <v>364</v>
      </c>
      <c r="N600">
        <f>IF([191]Sheet1!A30&lt;&gt;"",[191]Sheet1!A30,"")</f>
        <v>644</v>
      </c>
      <c r="O600">
        <f>IF([192]Sheet1!A30&lt;&gt;"",[192]Sheet1!A30,"")</f>
        <v>231</v>
      </c>
      <c r="P600">
        <f>IF([193]Sheet1!A30&lt;&gt;"",[193]Sheet1!A30,"")</f>
        <v>570</v>
      </c>
      <c r="Q600">
        <f>IF([194]Sheet1!A30&lt;&gt;"",[194]Sheet1!A30,"")</f>
        <v>333</v>
      </c>
      <c r="R600">
        <f>IF([195]Sheet1!A30&lt;&gt;"",[195]Sheet1!A30,"")</f>
        <v>369</v>
      </c>
      <c r="S600">
        <f>IF([196]Sheet1!A30&lt;&gt;"",[196]Sheet1!A30,"")</f>
        <v>215</v>
      </c>
      <c r="T600">
        <f>IF([197]Sheet1!A30&lt;&gt;"",[197]Sheet1!A30,"")</f>
        <v>191</v>
      </c>
      <c r="U600">
        <f>IF([198]Sheet1!A30&lt;&gt;"",[198]Sheet1!A30,"")</f>
        <v>227</v>
      </c>
      <c r="V600">
        <f>IF([199]Sheet1!A30&lt;&gt;"",[199]Sheet1!A30,"")</f>
        <v>60</v>
      </c>
      <c r="W600">
        <f>IF([200]Sheet1!A30&lt;&gt;"",[200]Sheet1!A30,"")</f>
        <v>334</v>
      </c>
      <c r="X600">
        <f>IF([201]Sheet1!A30&lt;&gt;"",[201]Sheet1!A30,"")</f>
        <v>493</v>
      </c>
      <c r="Y600">
        <f>IF([202]Sheet1!A30&lt;&gt;"",[202]Sheet1!A30,"")</f>
        <v>391</v>
      </c>
      <c r="Z600">
        <f>IF([203]Sheet1!A30&lt;&gt;"",[203]Sheet1!A30,"")</f>
        <v>331</v>
      </c>
      <c r="AA600">
        <f>IF([204]Sheet1!A30&lt;&gt;"",[204]Sheet1!A30,"")</f>
        <v>453</v>
      </c>
      <c r="AB600">
        <f>IF([205]Sheet1!A30&lt;&gt;"",[205]Sheet1!A30,"")</f>
        <v>256</v>
      </c>
      <c r="AC600">
        <f>IF([206]Sheet1!A30&lt;&gt;"",[206]Sheet1!A30,"")</f>
        <v>258</v>
      </c>
      <c r="AD600">
        <f>IF([207]Sheet1!A30&lt;&gt;"",[207]Sheet1!A30,"")</f>
        <v>99</v>
      </c>
      <c r="AE600">
        <f>IF([208]Sheet1!A30&lt;&gt;"",[208]Sheet1!A30,"")</f>
        <v>245</v>
      </c>
      <c r="AF600">
        <f>IF([209]Sheet1!A30&lt;&gt;"",[209]Sheet1!A30,"")</f>
        <v>18</v>
      </c>
      <c r="AG600">
        <f>IF([210]Sheet1!A30&lt;&gt;"",[210]Sheet1!A30,"")</f>
        <v>89</v>
      </c>
      <c r="AH600">
        <f>IF([211]Sheet1!A30&lt;&gt;"",[211]Sheet1!A30,"")</f>
        <v>482</v>
      </c>
      <c r="AI600">
        <f>IF([212]Sheet1!A30&lt;&gt;"",[212]Sheet1!A30,"")</f>
        <v>343</v>
      </c>
      <c r="AJ600">
        <f>IF([213]Sheet1!A30&lt;&gt;"",[213]Sheet1!A30,"")</f>
        <v>441</v>
      </c>
      <c r="AK600">
        <f>IF([214]Sheet1!A30&lt;&gt;"",[214]Sheet1!A30,"")</f>
        <v>267</v>
      </c>
      <c r="AL600">
        <f>IF([215]Sheet1!A30&lt;&gt;"",[215]Sheet1!A30,"")</f>
        <v>17</v>
      </c>
      <c r="AM600">
        <f>IF([216]Sheet1!A30&lt;&gt;"",[216]Sheet1!A30,"")</f>
        <v>510</v>
      </c>
      <c r="AN600">
        <f>IF([217]Sheet1!A30&lt;&gt;"",[217]Sheet1!A30,"")</f>
        <v>244</v>
      </c>
      <c r="AO600">
        <f>IF([218]Sheet1!A30&lt;&gt;"",[218]Sheet1!A30,"")</f>
        <v>156</v>
      </c>
      <c r="AP600">
        <v>563</v>
      </c>
      <c r="AQ600">
        <f>IF([220]Sheet1!A30&lt;&gt;"",[220]Sheet1!A30,"")</f>
        <v>595</v>
      </c>
      <c r="AR600">
        <f>IF([221]Sheet1!A30&lt;&gt;"",[221]Sheet1!A30,"")</f>
        <v>263</v>
      </c>
      <c r="AS600">
        <f>IF([222]Sheet1!A30&lt;&gt;"",[222]Sheet1!A30,"")</f>
        <v>108</v>
      </c>
      <c r="AT600">
        <f>IF([223]Sheet1!A30&lt;&gt;"",[223]Sheet1!A30,"")</f>
        <v>614</v>
      </c>
      <c r="AU600">
        <f>IF([224]Sheet1!A30&lt;&gt;"",[224]Sheet1!A30,"")</f>
        <v>140</v>
      </c>
      <c r="AV600">
        <f>IF([225]Sheet1!A30&lt;&gt;"",[225]Sheet1!A30,"")</f>
        <v>129</v>
      </c>
      <c r="AW600">
        <f>IF([226]Sheet1!A30&lt;&gt;"",[226]Sheet1!A30,"")</f>
        <v>177</v>
      </c>
      <c r="AX600">
        <f>IF([227]Sheet1!A30&lt;&gt;"",[227]Sheet1!A30,"")</f>
        <v>148</v>
      </c>
      <c r="AY600">
        <f>IF([228]Sheet1!A30&lt;&gt;"",[228]Sheet1!A30,"")</f>
        <v>31</v>
      </c>
      <c r="AZ600">
        <f>IF([229]Sheet1!A30&lt;&gt;"",[229]Sheet1!A30,"")</f>
        <v>563</v>
      </c>
      <c r="BA600">
        <f>IF([230]Sheet1!A30&lt;&gt;"",[230]Sheet1!A30,"")</f>
        <v>115</v>
      </c>
      <c r="BB600">
        <f>IF([231]Sheet1!A30&lt;&gt;"",[231]Sheet1!A30,"")</f>
        <v>105</v>
      </c>
      <c r="BC600">
        <f>IF([232]Sheet1!A30&lt;&gt;"",[232]Sheet1!A30,"")</f>
        <v>622</v>
      </c>
      <c r="BD600">
        <f>IF([233]Sheet1!A30&lt;&gt;"",[233]Sheet1!A30,"")</f>
        <v>381</v>
      </c>
      <c r="BE600">
        <f>IF([234]Sheet1!A30&lt;&gt;"",[234]Sheet1!A30,"")</f>
        <v>611</v>
      </c>
      <c r="BF600">
        <f>IF([235]Sheet1!A30&lt;&gt;"",[235]Sheet1!A30,"")</f>
        <v>16</v>
      </c>
      <c r="BG600">
        <f>IF([236]Sheet1!A30&lt;&gt;"",[236]Sheet1!A30,"")</f>
        <v>278</v>
      </c>
      <c r="BH600">
        <f>IF([237]Sheet1!A30&lt;&gt;"",[237]Sheet1!A30,"")</f>
        <v>260</v>
      </c>
      <c r="BI600">
        <f>IF([238]Sheet1!A30&lt;&gt;"",[238]Sheet1!A30,"")</f>
        <v>289</v>
      </c>
      <c r="BJ600">
        <f>IF([239]Sheet1!A30&lt;&gt;"",[239]Sheet1!A30,"")</f>
        <v>237</v>
      </c>
      <c r="BK600">
        <f>IF([240]Sheet1!A30&lt;&gt;"",[240]Sheet1!A30,"")</f>
        <v>261</v>
      </c>
      <c r="BL600">
        <f>IF([241]Sheet1!A30&lt;&gt;"",[241]Sheet1!A30,"")</f>
        <v>109</v>
      </c>
      <c r="BM600">
        <f>IF([242]Sheet1!A30&lt;&gt;"",[242]Sheet1!A30,"")</f>
        <v>204</v>
      </c>
      <c r="BN600">
        <f>IF([243]Sheet1!A30&lt;&gt;"",[243]Sheet1!A30,"")</f>
        <v>375</v>
      </c>
      <c r="BO600">
        <f>IF([244]Sheet1!A30&lt;&gt;"",[244]Sheet1!A30,"")</f>
        <v>217</v>
      </c>
      <c r="BP600">
        <f>IF([245]Sheet1!A30&lt;&gt;"",[245]Sheet1!A30,"")</f>
        <v>271</v>
      </c>
      <c r="BQ600">
        <f>IF([246]Sheet1!A30&lt;&gt;"",[246]Sheet1!A30,"")</f>
        <v>603</v>
      </c>
      <c r="BR600">
        <f>IF([247]Sheet1!A30&lt;&gt;"",[247]Sheet1!A30,"")</f>
        <v>27</v>
      </c>
      <c r="BS600">
        <f>IF([248]Sheet1!A30&lt;&gt;"",[248]Sheet1!A30,"")</f>
        <v>446</v>
      </c>
      <c r="BT600">
        <f>IF([249]Sheet1!A30&lt;&gt;"",[249]Sheet1!A30,"")</f>
        <v>583</v>
      </c>
      <c r="BU600">
        <f>IF([250]Sheet1!A30&lt;&gt;"",[250]Sheet1!A30,"")</f>
        <v>646</v>
      </c>
      <c r="BV600">
        <f>IF([251]Sheet1!A30&lt;&gt;"",[251]Sheet1!A30,"")</f>
        <v>305</v>
      </c>
      <c r="BW600">
        <f>IF([252]Sheet1!A30&lt;&gt;"",[252]Sheet1!A30,"")</f>
        <v>166</v>
      </c>
      <c r="BX600">
        <f>IF([253]Sheet1!A30&lt;&gt;"",[253]Sheet1!A30,"")</f>
        <v>76</v>
      </c>
      <c r="BY600">
        <f>IF([254]Sheet1!A30&lt;&gt;"",[254]Sheet1!A30,"")</f>
        <v>123</v>
      </c>
      <c r="BZ600">
        <f>IF([255]Sheet1!A30&lt;&gt;"",[255]Sheet1!A30,"")</f>
        <v>1</v>
      </c>
      <c r="CA600">
        <f>IF([256]Sheet1!A30&lt;&gt;"",[256]Sheet1!A30,"")</f>
        <v>600</v>
      </c>
      <c r="CB600">
        <f>IF([257]Sheet1!A30&lt;&gt;"",[257]Sheet1!A30,"")</f>
        <v>634</v>
      </c>
      <c r="CC600">
        <f>IF([258]Sheet1!A30&lt;&gt;"",[258]Sheet1!A30,"")</f>
        <v>601</v>
      </c>
      <c r="CD600">
        <f>IF([259]Sheet1!A30&lt;&gt;"",[259]Sheet1!A30,"")</f>
        <v>161</v>
      </c>
      <c r="CE600">
        <f>IF([260]Sheet1!A30&lt;&gt;"",[260]Sheet1!A30,"")</f>
        <v>315</v>
      </c>
      <c r="CF600">
        <f>IF([261]Sheet1!A30&lt;&gt;"",[261]Sheet1!A30,"")</f>
        <v>292</v>
      </c>
      <c r="CG600">
        <f>IF([262]Sheet1!A30&lt;&gt;"",[262]Sheet1!A30,"")</f>
        <v>528</v>
      </c>
      <c r="CH600">
        <f>IF([263]Sheet1!A30&lt;&gt;"",[263]Sheet1!A30,"")</f>
        <v>100</v>
      </c>
      <c r="CI600">
        <f>IF([264]Sheet1!A30&lt;&gt;"",[264]Sheet1!A30,"")</f>
        <v>389</v>
      </c>
      <c r="CJ600">
        <f>IF([265]Sheet1!A30&lt;&gt;"",[265]Sheet1!A30,"")</f>
        <v>123</v>
      </c>
      <c r="CK600">
        <f>IF([266]Sheet1!A30&lt;&gt;"",[266]Sheet1!A30,"")</f>
        <v>50</v>
      </c>
      <c r="CL600">
        <f>IF([267]Sheet1!A30&lt;&gt;"",[267]Sheet1!A30,"")</f>
        <v>32</v>
      </c>
    </row>
    <row r="601" spans="2:90">
      <c r="B601">
        <f>IF([179]Sheet1!A31&lt;&gt;"",[179]Sheet1!A31,"")</f>
        <v>219</v>
      </c>
      <c r="C601">
        <f>IF([180]Sheet1!A31&lt;&gt;"",[180]Sheet1!A31,"")</f>
        <v>203</v>
      </c>
      <c r="D601">
        <f>IF([181]Sheet1!A31&lt;&gt;"",[181]Sheet1!A31,"")</f>
        <v>96</v>
      </c>
      <c r="E601">
        <f>IF([182]Sheet1!A31&lt;&gt;"",[182]Sheet1!A31,"")</f>
        <v>14</v>
      </c>
      <c r="F601">
        <f>IF([183]Sheet1!A31&lt;&gt;"",[183]Sheet1!A31,"")</f>
        <v>128</v>
      </c>
      <c r="G601">
        <f>IF([184]Sheet1!A31&lt;&gt;"",[184]Sheet1!A31,"")</f>
        <v>1</v>
      </c>
      <c r="H601">
        <f>IF([185]Sheet1!A31&lt;&gt;"",[185]Sheet1!A31,"")</f>
        <v>233</v>
      </c>
      <c r="I601">
        <f>IF([186]Sheet1!A31&lt;&gt;"",[186]Sheet1!A31,"")</f>
        <v>565</v>
      </c>
      <c r="J601">
        <f>IF([187]Sheet1!A31&lt;&gt;"",[187]Sheet1!A31,"")</f>
        <v>364</v>
      </c>
      <c r="K601">
        <f>IF([188]Sheet1!A31&lt;&gt;"",[188]Sheet1!A31,"")</f>
        <v>176</v>
      </c>
      <c r="L601">
        <f>IF([189]Sheet1!A31&lt;&gt;"",[189]Sheet1!A31,"")</f>
        <v>215</v>
      </c>
      <c r="M601">
        <f>IF([190]Sheet1!A31&lt;&gt;"",[190]Sheet1!A31,"")</f>
        <v>26</v>
      </c>
      <c r="N601">
        <f>IF([191]Sheet1!A31&lt;&gt;"",[191]Sheet1!A31,"")</f>
        <v>637</v>
      </c>
      <c r="O601">
        <f>IF([192]Sheet1!A31&lt;&gt;"",[192]Sheet1!A31,"")</f>
        <v>625</v>
      </c>
      <c r="P601">
        <f>IF([193]Sheet1!A31&lt;&gt;"",[193]Sheet1!A31,"")</f>
        <v>244</v>
      </c>
      <c r="Q601">
        <f>IF([194]Sheet1!A31&lt;&gt;"",[194]Sheet1!A31,"")</f>
        <v>60</v>
      </c>
      <c r="R601">
        <f>IF([195]Sheet1!A31&lt;&gt;"",[195]Sheet1!A31,"")</f>
        <v>156</v>
      </c>
      <c r="S601">
        <f>IF([196]Sheet1!A31&lt;&gt;"",[196]Sheet1!A31,"")</f>
        <v>394</v>
      </c>
      <c r="T601">
        <f>IF([197]Sheet1!A31&lt;&gt;"",[197]Sheet1!A31,"")</f>
        <v>41</v>
      </c>
      <c r="U601">
        <f>IF([198]Sheet1!A31&lt;&gt;"",[198]Sheet1!A31,"")</f>
        <v>403</v>
      </c>
      <c r="V601">
        <f>IF([199]Sheet1!A31&lt;&gt;"",[199]Sheet1!A31,"")</f>
        <v>22</v>
      </c>
      <c r="W601">
        <f>IF([200]Sheet1!A31&lt;&gt;"",[200]Sheet1!A31,"")</f>
        <v>78</v>
      </c>
      <c r="X601">
        <f>IF([201]Sheet1!A31&lt;&gt;"",[201]Sheet1!A31,"")</f>
        <v>398</v>
      </c>
      <c r="Y601">
        <f>IF([202]Sheet1!A31&lt;&gt;"",[202]Sheet1!A31,"")</f>
        <v>146</v>
      </c>
      <c r="Z601">
        <f>IF([203]Sheet1!A31&lt;&gt;"",[203]Sheet1!A31,"")</f>
        <v>484</v>
      </c>
      <c r="AA601">
        <f>IF([204]Sheet1!A31&lt;&gt;"",[204]Sheet1!A31,"")</f>
        <v>451</v>
      </c>
      <c r="AB601">
        <f>IF([205]Sheet1!A31&lt;&gt;"",[205]Sheet1!A31,"")</f>
        <v>431</v>
      </c>
      <c r="AC601">
        <f>IF([206]Sheet1!A31&lt;&gt;"",[206]Sheet1!A31,"")</f>
        <v>77</v>
      </c>
      <c r="AD601">
        <f>IF([207]Sheet1!A31&lt;&gt;"",[207]Sheet1!A31,"")</f>
        <v>203</v>
      </c>
      <c r="AE601">
        <f>IF([208]Sheet1!A31&lt;&gt;"",[208]Sheet1!A31,"")</f>
        <v>321</v>
      </c>
      <c r="AF601">
        <f>IF([209]Sheet1!A31&lt;&gt;"",[209]Sheet1!A31,"")</f>
        <v>152</v>
      </c>
      <c r="AG601">
        <f>IF([210]Sheet1!A31&lt;&gt;"",[210]Sheet1!A31,"")</f>
        <v>198</v>
      </c>
      <c r="AH601">
        <f>IF([211]Sheet1!A31&lt;&gt;"",[211]Sheet1!A31,"")</f>
        <v>180</v>
      </c>
      <c r="AI601">
        <f>IF([212]Sheet1!A31&lt;&gt;"",[212]Sheet1!A31,"")</f>
        <v>92</v>
      </c>
      <c r="AJ601">
        <f>IF([213]Sheet1!A31&lt;&gt;"",[213]Sheet1!A31,"")</f>
        <v>514</v>
      </c>
      <c r="AK601">
        <f>IF([214]Sheet1!A31&lt;&gt;"",[214]Sheet1!A31,"")</f>
        <v>438</v>
      </c>
      <c r="AL601">
        <f>IF([215]Sheet1!A31&lt;&gt;"",[215]Sheet1!A31,"")</f>
        <v>486</v>
      </c>
      <c r="AM601">
        <f>IF([216]Sheet1!A31&lt;&gt;"",[216]Sheet1!A31,"")</f>
        <v>109</v>
      </c>
      <c r="AN601">
        <f>IF([217]Sheet1!A31&lt;&gt;"",[217]Sheet1!A31,"")</f>
        <v>407</v>
      </c>
      <c r="AO601">
        <f>IF([218]Sheet1!A31&lt;&gt;"",[218]Sheet1!A31,"")</f>
        <v>614</v>
      </c>
      <c r="AP601">
        <v>32</v>
      </c>
      <c r="AQ601">
        <f>IF([220]Sheet1!A31&lt;&gt;"",[220]Sheet1!A31,"")</f>
        <v>663</v>
      </c>
      <c r="AR601">
        <f>IF([221]Sheet1!A31&lt;&gt;"",[221]Sheet1!A31,"")</f>
        <v>0</v>
      </c>
      <c r="AS601">
        <f>IF([222]Sheet1!A31&lt;&gt;"",[222]Sheet1!A31,"")</f>
        <v>50</v>
      </c>
      <c r="AT601">
        <f>IF([223]Sheet1!A31&lt;&gt;"",[223]Sheet1!A31,"")</f>
        <v>135</v>
      </c>
      <c r="AU601">
        <f>IF([224]Sheet1!A31&lt;&gt;"",[224]Sheet1!A31,"")</f>
        <v>49</v>
      </c>
      <c r="AV601">
        <f>IF([225]Sheet1!A31&lt;&gt;"",[225]Sheet1!A31,"")</f>
        <v>47</v>
      </c>
      <c r="AW601">
        <f>IF([226]Sheet1!A31&lt;&gt;"",[226]Sheet1!A31,"")</f>
        <v>330</v>
      </c>
      <c r="AX601">
        <f>IF([227]Sheet1!A31&lt;&gt;"",[227]Sheet1!A31,"")</f>
        <v>252</v>
      </c>
      <c r="AY601">
        <f>IF([228]Sheet1!A31&lt;&gt;"",[228]Sheet1!A31,"")</f>
        <v>8</v>
      </c>
      <c r="AZ601">
        <f>IF([229]Sheet1!A31&lt;&gt;"",[229]Sheet1!A31,"")</f>
        <v>34</v>
      </c>
      <c r="BA601">
        <f>IF([230]Sheet1!A31&lt;&gt;"",[230]Sheet1!A31,"")</f>
        <v>283</v>
      </c>
      <c r="BB601">
        <f>IF([231]Sheet1!A31&lt;&gt;"",[231]Sheet1!A31,"")</f>
        <v>68</v>
      </c>
      <c r="BC601">
        <f>IF([232]Sheet1!A31&lt;&gt;"",[232]Sheet1!A31,"")</f>
        <v>248</v>
      </c>
      <c r="BD601">
        <f>IF([233]Sheet1!A31&lt;&gt;"",[233]Sheet1!A31,"")</f>
        <v>384</v>
      </c>
      <c r="BE601">
        <f>IF([234]Sheet1!A31&lt;&gt;"",[234]Sheet1!A31,"")</f>
        <v>636</v>
      </c>
      <c r="BF601">
        <f>IF([235]Sheet1!A31&lt;&gt;"",[235]Sheet1!A31,"")</f>
        <v>21</v>
      </c>
      <c r="BG601">
        <f>IF([236]Sheet1!A31&lt;&gt;"",[236]Sheet1!A31,"")</f>
        <v>121</v>
      </c>
      <c r="BH601">
        <f>IF([237]Sheet1!A31&lt;&gt;"",[237]Sheet1!A31,"")</f>
        <v>661</v>
      </c>
      <c r="BI601">
        <f>IF([238]Sheet1!A31&lt;&gt;"",[238]Sheet1!A31,"")</f>
        <v>169</v>
      </c>
      <c r="BJ601">
        <f>IF([239]Sheet1!A31&lt;&gt;"",[239]Sheet1!A31,"")</f>
        <v>180</v>
      </c>
      <c r="BK601">
        <f>IF([240]Sheet1!A31&lt;&gt;"",[240]Sheet1!A31,"")</f>
        <v>582</v>
      </c>
      <c r="BL601">
        <f>IF([241]Sheet1!A31&lt;&gt;"",[241]Sheet1!A31,"")</f>
        <v>581</v>
      </c>
      <c r="BM601">
        <f>IF([242]Sheet1!A31&lt;&gt;"",[242]Sheet1!A31,"")</f>
        <v>113</v>
      </c>
      <c r="BN601">
        <f>IF([243]Sheet1!A31&lt;&gt;"",[243]Sheet1!A31,"")</f>
        <v>193</v>
      </c>
      <c r="BO601">
        <f>IF([244]Sheet1!A31&lt;&gt;"",[244]Sheet1!A31,"")</f>
        <v>66</v>
      </c>
      <c r="BP601">
        <f>IF([245]Sheet1!A31&lt;&gt;"",[245]Sheet1!A31,"")</f>
        <v>618</v>
      </c>
      <c r="BQ601">
        <f>IF([246]Sheet1!A31&lt;&gt;"",[246]Sheet1!A31,"")</f>
        <v>60</v>
      </c>
      <c r="BR601">
        <f>IF([247]Sheet1!A31&lt;&gt;"",[247]Sheet1!A31,"")</f>
        <v>427</v>
      </c>
      <c r="BS601">
        <f>IF([248]Sheet1!A31&lt;&gt;"",[248]Sheet1!A31,"")</f>
        <v>352</v>
      </c>
      <c r="BT601">
        <f>IF([249]Sheet1!A31&lt;&gt;"",[249]Sheet1!A31,"")</f>
        <v>388</v>
      </c>
      <c r="BU601">
        <f>IF([250]Sheet1!A31&lt;&gt;"",[250]Sheet1!A31,"")</f>
        <v>273</v>
      </c>
      <c r="BV601">
        <f>IF([251]Sheet1!A31&lt;&gt;"",[251]Sheet1!A31,"")</f>
        <v>32</v>
      </c>
      <c r="BW601">
        <f>IF([252]Sheet1!A31&lt;&gt;"",[252]Sheet1!A31,"")</f>
        <v>173</v>
      </c>
      <c r="BX601">
        <f>IF([253]Sheet1!A31&lt;&gt;"",[253]Sheet1!A31,"")</f>
        <v>396</v>
      </c>
      <c r="BY601">
        <f>IF([254]Sheet1!A31&lt;&gt;"",[254]Sheet1!A31,"")</f>
        <v>329</v>
      </c>
      <c r="BZ601">
        <f>IF([255]Sheet1!A31&lt;&gt;"",[255]Sheet1!A31,"")</f>
        <v>604</v>
      </c>
      <c r="CA601">
        <f>IF([256]Sheet1!A31&lt;&gt;"",[256]Sheet1!A31,"")</f>
        <v>108</v>
      </c>
      <c r="CB601">
        <f>IF([257]Sheet1!A31&lt;&gt;"",[257]Sheet1!A31,"")</f>
        <v>83</v>
      </c>
      <c r="CC601">
        <f>IF([258]Sheet1!A31&lt;&gt;"",[258]Sheet1!A31,"")</f>
        <v>616</v>
      </c>
      <c r="CD601">
        <f>IF([259]Sheet1!A31&lt;&gt;"",[259]Sheet1!A31,"")</f>
        <v>260</v>
      </c>
      <c r="CE601">
        <f>IF([260]Sheet1!A31&lt;&gt;"",[260]Sheet1!A31,"")</f>
        <v>292</v>
      </c>
      <c r="CF601">
        <f>IF([261]Sheet1!A31&lt;&gt;"",[261]Sheet1!A31,"")</f>
        <v>282</v>
      </c>
      <c r="CG601">
        <f>IF([262]Sheet1!A31&lt;&gt;"",[262]Sheet1!A31,"")</f>
        <v>176</v>
      </c>
      <c r="CH601">
        <f>IF([263]Sheet1!A31&lt;&gt;"",[263]Sheet1!A31,"")</f>
        <v>229</v>
      </c>
      <c r="CI601">
        <f>IF([264]Sheet1!A31&lt;&gt;"",[264]Sheet1!A31,"")</f>
        <v>286</v>
      </c>
      <c r="CJ601">
        <f>IF([265]Sheet1!A31&lt;&gt;"",[265]Sheet1!A31,"")</f>
        <v>377</v>
      </c>
      <c r="CK601">
        <f>IF([266]Sheet1!A31&lt;&gt;"",[266]Sheet1!A31,"")</f>
        <v>389</v>
      </c>
      <c r="CL601">
        <f>IF([267]Sheet1!A31&lt;&gt;"",[267]Sheet1!A31,"")</f>
        <v>614</v>
      </c>
    </row>
    <row r="602" spans="2:90">
      <c r="B602">
        <f>IF([179]Sheet1!A32&lt;&gt;"",[179]Sheet1!A32,"")</f>
        <v>136</v>
      </c>
      <c r="C602">
        <f>IF([180]Sheet1!A32&lt;&gt;"",[180]Sheet1!A32,"")</f>
        <v>73</v>
      </c>
      <c r="D602">
        <f>IF([181]Sheet1!A32&lt;&gt;"",[181]Sheet1!A32,"")</f>
        <v>166</v>
      </c>
      <c r="E602">
        <f>IF([182]Sheet1!A32&lt;&gt;"",[182]Sheet1!A32,"")</f>
        <v>352</v>
      </c>
      <c r="F602">
        <f>IF([183]Sheet1!A32&lt;&gt;"",[183]Sheet1!A32,"")</f>
        <v>184</v>
      </c>
      <c r="G602">
        <f>IF([184]Sheet1!A32&lt;&gt;"",[184]Sheet1!A32,"")</f>
        <v>383</v>
      </c>
      <c r="H602">
        <f>IF([185]Sheet1!A32&lt;&gt;"",[185]Sheet1!A32,"")</f>
        <v>117</v>
      </c>
      <c r="I602">
        <f>IF([186]Sheet1!A32&lt;&gt;"",[186]Sheet1!A32,"")</f>
        <v>98</v>
      </c>
      <c r="J602">
        <f>IF([187]Sheet1!A32&lt;&gt;"",[187]Sheet1!A32,"")</f>
        <v>255</v>
      </c>
      <c r="K602">
        <f>IF([188]Sheet1!A32&lt;&gt;"",[188]Sheet1!A32,"")</f>
        <v>163</v>
      </c>
      <c r="L602">
        <f>IF([189]Sheet1!A32&lt;&gt;"",[189]Sheet1!A32,"")</f>
        <v>642</v>
      </c>
      <c r="M602">
        <f>IF([190]Sheet1!A32&lt;&gt;"",[190]Sheet1!A32,"")</f>
        <v>206</v>
      </c>
      <c r="N602">
        <f>IF([191]Sheet1!A32&lt;&gt;"",[191]Sheet1!A32,"")</f>
        <v>597</v>
      </c>
      <c r="O602">
        <f>IF([192]Sheet1!A32&lt;&gt;"",[192]Sheet1!A32,"")</f>
        <v>370</v>
      </c>
      <c r="P602">
        <f>IF([193]Sheet1!A32&lt;&gt;"",[193]Sheet1!A32,"")</f>
        <v>665</v>
      </c>
      <c r="Q602">
        <f>IF([194]Sheet1!A32&lt;&gt;"",[194]Sheet1!A32,"")</f>
        <v>359</v>
      </c>
      <c r="R602">
        <f>IF([195]Sheet1!A32&lt;&gt;"",[195]Sheet1!A32,"")</f>
        <v>595</v>
      </c>
      <c r="S602">
        <f>IF([196]Sheet1!A32&lt;&gt;"",[196]Sheet1!A32,"")</f>
        <v>444</v>
      </c>
      <c r="T602">
        <f>IF([197]Sheet1!A32&lt;&gt;"",[197]Sheet1!A32,"")</f>
        <v>324</v>
      </c>
      <c r="U602">
        <f>IF([198]Sheet1!A32&lt;&gt;"",[198]Sheet1!A32,"")</f>
        <v>320</v>
      </c>
      <c r="V602">
        <f>IF([199]Sheet1!A32&lt;&gt;"",[199]Sheet1!A32,"")</f>
        <v>27</v>
      </c>
      <c r="W602">
        <f>IF([200]Sheet1!A32&lt;&gt;"",[200]Sheet1!A32,"")</f>
        <v>521</v>
      </c>
      <c r="X602">
        <f>IF([201]Sheet1!A32&lt;&gt;"",[201]Sheet1!A32,"")</f>
        <v>396</v>
      </c>
      <c r="Y602">
        <f>IF([202]Sheet1!A32&lt;&gt;"",[202]Sheet1!A32,"")</f>
        <v>162</v>
      </c>
      <c r="Z602">
        <f>IF([203]Sheet1!A32&lt;&gt;"",[203]Sheet1!A32,"")</f>
        <v>483</v>
      </c>
      <c r="AA602">
        <f>IF([204]Sheet1!A32&lt;&gt;"",[204]Sheet1!A32,"")</f>
        <v>537</v>
      </c>
      <c r="AB602">
        <f>IF([205]Sheet1!A32&lt;&gt;"",[205]Sheet1!A32,"")</f>
        <v>88</v>
      </c>
      <c r="AC602">
        <f>IF([206]Sheet1!A32&lt;&gt;"",[206]Sheet1!A32,"")</f>
        <v>347</v>
      </c>
      <c r="AD602">
        <f>IF([207]Sheet1!A32&lt;&gt;"",[207]Sheet1!A32,"")</f>
        <v>383</v>
      </c>
      <c r="AE602">
        <f>IF([208]Sheet1!A32&lt;&gt;"",[208]Sheet1!A32,"")</f>
        <v>517</v>
      </c>
      <c r="AF602">
        <f>IF([209]Sheet1!A32&lt;&gt;"",[209]Sheet1!A32,"")</f>
        <v>19</v>
      </c>
      <c r="AG602">
        <f>IF([210]Sheet1!A32&lt;&gt;"",[210]Sheet1!A32,"")</f>
        <v>10</v>
      </c>
      <c r="AH602">
        <f>IF([211]Sheet1!A32&lt;&gt;"",[211]Sheet1!A32,"")</f>
        <v>240</v>
      </c>
      <c r="AI602">
        <f>IF([212]Sheet1!A32&lt;&gt;"",[212]Sheet1!A32,"")</f>
        <v>224</v>
      </c>
      <c r="AJ602">
        <f>IF([213]Sheet1!A32&lt;&gt;"",[213]Sheet1!A32,"")</f>
        <v>483</v>
      </c>
      <c r="AK602">
        <f>IF([214]Sheet1!A32&lt;&gt;"",[214]Sheet1!A32,"")</f>
        <v>496</v>
      </c>
      <c r="AL602">
        <f>IF([215]Sheet1!A32&lt;&gt;"",[215]Sheet1!A32,"")</f>
        <v>488</v>
      </c>
      <c r="AM602">
        <f>IF([216]Sheet1!A32&lt;&gt;"",[216]Sheet1!A32,"")</f>
        <v>331</v>
      </c>
      <c r="AN602">
        <f>IF([217]Sheet1!A32&lt;&gt;"",[217]Sheet1!A32,"")</f>
        <v>398</v>
      </c>
      <c r="AO602" t="str">
        <f>IF([218]Sheet1!A32&lt;&gt;"",[218]Sheet1!A32,"")</f>
        <v/>
      </c>
      <c r="AP602" t="str">
        <f>IF([219]Sheet1!A32&lt;&gt;"",[219]Sheet1!A32,"")</f>
        <v/>
      </c>
      <c r="AQ602">
        <f>IF([220]Sheet1!A32&lt;&gt;"",[220]Sheet1!A32,"")</f>
        <v>54</v>
      </c>
      <c r="AR602">
        <f>IF([221]Sheet1!A32&lt;&gt;"",[221]Sheet1!A32,"")</f>
        <v>295</v>
      </c>
      <c r="AS602">
        <f>IF([222]Sheet1!A32&lt;&gt;"",[222]Sheet1!A32,"")</f>
        <v>125</v>
      </c>
      <c r="AT602">
        <f>IF([223]Sheet1!A32&lt;&gt;"",[223]Sheet1!A32,"")</f>
        <v>241</v>
      </c>
      <c r="AU602">
        <f>IF([224]Sheet1!A32&lt;&gt;"",[224]Sheet1!A32,"")</f>
        <v>227</v>
      </c>
      <c r="AV602">
        <f>IF([225]Sheet1!A32&lt;&gt;"",[225]Sheet1!A32,"")</f>
        <v>293</v>
      </c>
      <c r="AW602">
        <f>IF([226]Sheet1!A32&lt;&gt;"",[226]Sheet1!A32,"")</f>
        <v>329</v>
      </c>
      <c r="AX602">
        <f>IF([227]Sheet1!A32&lt;&gt;"",[227]Sheet1!A32,"")</f>
        <v>70</v>
      </c>
      <c r="AY602">
        <f>IF([228]Sheet1!A32&lt;&gt;"",[228]Sheet1!A32,"")</f>
        <v>76</v>
      </c>
      <c r="AZ602">
        <f>IF([229]Sheet1!A32&lt;&gt;"",[229]Sheet1!A32,"")</f>
        <v>337</v>
      </c>
      <c r="BA602">
        <f>IF([230]Sheet1!A32&lt;&gt;"",[230]Sheet1!A32,"")</f>
        <v>640</v>
      </c>
      <c r="BB602">
        <f>IF([231]Sheet1!A32&lt;&gt;"",[231]Sheet1!A32,"")</f>
        <v>193</v>
      </c>
      <c r="BC602">
        <f>IF([232]Sheet1!A32&lt;&gt;"",[232]Sheet1!A32,"")</f>
        <v>322</v>
      </c>
      <c r="BD602">
        <f>IF([233]Sheet1!A32&lt;&gt;"",[233]Sheet1!A32,"")</f>
        <v>345</v>
      </c>
      <c r="BE602">
        <f>IF([234]Sheet1!A32&lt;&gt;"",[234]Sheet1!A32,"")</f>
        <v>553</v>
      </c>
      <c r="BF602">
        <f>IF([235]Sheet1!A32&lt;&gt;"",[235]Sheet1!A32,"")</f>
        <v>658</v>
      </c>
      <c r="BG602">
        <f>IF([236]Sheet1!A32&lt;&gt;"",[236]Sheet1!A32,"")</f>
        <v>395</v>
      </c>
      <c r="BH602">
        <f>IF([237]Sheet1!A32&lt;&gt;"",[237]Sheet1!A32,"")</f>
        <v>592</v>
      </c>
      <c r="BI602">
        <f>IF([238]Sheet1!A32&lt;&gt;"",[238]Sheet1!A32,"")</f>
        <v>248</v>
      </c>
      <c r="BJ602">
        <f>IF([239]Sheet1!A32&lt;&gt;"",[239]Sheet1!A32,"")</f>
        <v>602</v>
      </c>
      <c r="BK602">
        <f>IF([240]Sheet1!A32&lt;&gt;"",[240]Sheet1!A32,"")</f>
        <v>326</v>
      </c>
      <c r="BL602">
        <f>IF([241]Sheet1!A32&lt;&gt;"",[241]Sheet1!A32,"")</f>
        <v>660</v>
      </c>
      <c r="BM602">
        <f>IF([242]Sheet1!A32&lt;&gt;"",[242]Sheet1!A32,"")</f>
        <v>322</v>
      </c>
      <c r="BN602">
        <f>IF([243]Sheet1!A32&lt;&gt;"",[243]Sheet1!A32,"")</f>
        <v>8</v>
      </c>
      <c r="BO602">
        <f>IF([244]Sheet1!A32&lt;&gt;"",[244]Sheet1!A32,"")</f>
        <v>148</v>
      </c>
      <c r="BP602">
        <f>IF([245]Sheet1!A32&lt;&gt;"",[245]Sheet1!A32,"")</f>
        <v>418</v>
      </c>
      <c r="BQ602">
        <f>IF([246]Sheet1!A32&lt;&gt;"",[246]Sheet1!A32,"")</f>
        <v>649</v>
      </c>
      <c r="BR602">
        <f>IF([247]Sheet1!A32&lt;&gt;"",[247]Sheet1!A32,"")</f>
        <v>133</v>
      </c>
      <c r="BS602">
        <f>IF([248]Sheet1!A32&lt;&gt;"",[248]Sheet1!A32,"")</f>
        <v>63</v>
      </c>
      <c r="BT602">
        <f>IF([249]Sheet1!A32&lt;&gt;"",[249]Sheet1!A32,"")</f>
        <v>187</v>
      </c>
      <c r="BU602">
        <f>IF([250]Sheet1!A32&lt;&gt;"",[250]Sheet1!A32,"")</f>
        <v>211</v>
      </c>
      <c r="BV602">
        <f>IF([251]Sheet1!A32&lt;&gt;"",[251]Sheet1!A32,"")</f>
        <v>117</v>
      </c>
      <c r="BW602">
        <f>IF([252]Sheet1!A32&lt;&gt;"",[252]Sheet1!A32,"")</f>
        <v>462</v>
      </c>
      <c r="BX602">
        <f>IF([253]Sheet1!A32&lt;&gt;"",[253]Sheet1!A32,"")</f>
        <v>339</v>
      </c>
      <c r="BY602">
        <f>IF([254]Sheet1!A32&lt;&gt;"",[254]Sheet1!A32,"")</f>
        <v>319</v>
      </c>
      <c r="BZ602">
        <f>IF([255]Sheet1!A32&lt;&gt;"",[255]Sheet1!A32,"")</f>
        <v>398</v>
      </c>
      <c r="CA602">
        <f>IF([256]Sheet1!A32&lt;&gt;"",[256]Sheet1!A32,"")</f>
        <v>30</v>
      </c>
      <c r="CB602">
        <f>IF([257]Sheet1!A32&lt;&gt;"",[257]Sheet1!A32,"")</f>
        <v>130</v>
      </c>
      <c r="CC602">
        <f>IF([258]Sheet1!A32&lt;&gt;"",[258]Sheet1!A32,"")</f>
        <v>538</v>
      </c>
      <c r="CD602">
        <f>IF([259]Sheet1!A32&lt;&gt;"",[259]Sheet1!A32,"")</f>
        <v>385</v>
      </c>
      <c r="CE602">
        <f>IF([260]Sheet1!A32&lt;&gt;"",[260]Sheet1!A32,"")</f>
        <v>40</v>
      </c>
      <c r="CF602">
        <f>IF([261]Sheet1!A32&lt;&gt;"",[261]Sheet1!A32,"")</f>
        <v>520</v>
      </c>
      <c r="CG602">
        <f>IF([262]Sheet1!A32&lt;&gt;"",[262]Sheet1!A32,"")</f>
        <v>557</v>
      </c>
      <c r="CH602">
        <f>IF([263]Sheet1!A32&lt;&gt;"",[263]Sheet1!A32,"")</f>
        <v>214</v>
      </c>
      <c r="CI602">
        <f>IF([264]Sheet1!A32&lt;&gt;"",[264]Sheet1!A32,"")</f>
        <v>643</v>
      </c>
      <c r="CJ602">
        <f>IF([265]Sheet1!A32&lt;&gt;"",[265]Sheet1!A32,"")</f>
        <v>109</v>
      </c>
      <c r="CK602">
        <f>IF([266]Sheet1!A32&lt;&gt;"",[266]Sheet1!A32,"")</f>
        <v>340</v>
      </c>
      <c r="CL602">
        <f>IF([267]Sheet1!A32&lt;&gt;"",[267]Sheet1!A32,"")</f>
        <v>354</v>
      </c>
    </row>
    <row r="603" spans="2:90">
      <c r="B603">
        <f>IF([179]Sheet1!A33&lt;&gt;"",[179]Sheet1!A33,"")</f>
        <v>439</v>
      </c>
      <c r="C603">
        <f>IF([180]Sheet1!A33&lt;&gt;"",[180]Sheet1!A33,"")</f>
        <v>5</v>
      </c>
      <c r="D603">
        <f>IF([181]Sheet1!A33&lt;&gt;"",[181]Sheet1!A33,"")</f>
        <v>330</v>
      </c>
      <c r="E603">
        <f>IF([182]Sheet1!A33&lt;&gt;"",[182]Sheet1!A33,"")</f>
        <v>146</v>
      </c>
      <c r="F603">
        <f>IF([183]Sheet1!A33&lt;&gt;"",[183]Sheet1!A33,"")</f>
        <v>14</v>
      </c>
      <c r="G603">
        <f>IF([184]Sheet1!A33&lt;&gt;"",[184]Sheet1!A33,"")</f>
        <v>182</v>
      </c>
      <c r="H603">
        <f>IF([185]Sheet1!A33&lt;&gt;"",[185]Sheet1!A33,"")</f>
        <v>24</v>
      </c>
      <c r="I603">
        <f>IF([186]Sheet1!A33&lt;&gt;"",[186]Sheet1!A33,"")</f>
        <v>228</v>
      </c>
      <c r="J603">
        <f>IF([187]Sheet1!A33&lt;&gt;"",[187]Sheet1!A33,"")</f>
        <v>637</v>
      </c>
      <c r="K603">
        <f>IF([188]Sheet1!A33&lt;&gt;"",[188]Sheet1!A33,"")</f>
        <v>235</v>
      </c>
      <c r="L603">
        <f>IF([189]Sheet1!A33&lt;&gt;"",[189]Sheet1!A33,"")</f>
        <v>210</v>
      </c>
      <c r="M603">
        <f>IF([190]Sheet1!A33&lt;&gt;"",[190]Sheet1!A33,"")</f>
        <v>254</v>
      </c>
      <c r="N603">
        <f>IF([191]Sheet1!A33&lt;&gt;"",[191]Sheet1!A33,"")</f>
        <v>9</v>
      </c>
      <c r="O603">
        <f>IF([192]Sheet1!A33&lt;&gt;"",[192]Sheet1!A33,"")</f>
        <v>637</v>
      </c>
      <c r="P603">
        <f>IF([193]Sheet1!A33&lt;&gt;"",[193]Sheet1!A33,"")</f>
        <v>206</v>
      </c>
      <c r="Q603">
        <f>IF([194]Sheet1!A33&lt;&gt;"",[194]Sheet1!A33,"")</f>
        <v>242</v>
      </c>
      <c r="R603">
        <f>IF([195]Sheet1!A33&lt;&gt;"",[195]Sheet1!A33,"")</f>
        <v>22</v>
      </c>
      <c r="S603">
        <f>IF([196]Sheet1!A33&lt;&gt;"",[196]Sheet1!A33,"")</f>
        <v>15</v>
      </c>
      <c r="T603">
        <f>IF([197]Sheet1!A33&lt;&gt;"",[197]Sheet1!A33,"")</f>
        <v>141</v>
      </c>
      <c r="U603">
        <f>IF([198]Sheet1!A33&lt;&gt;"",[198]Sheet1!A33,"")</f>
        <v>547</v>
      </c>
      <c r="V603">
        <f>IF([199]Sheet1!A33&lt;&gt;"",[199]Sheet1!A33,"")</f>
        <v>246</v>
      </c>
      <c r="W603">
        <f>IF([200]Sheet1!A33&lt;&gt;"",[200]Sheet1!A33,"")</f>
        <v>486</v>
      </c>
      <c r="X603">
        <f>IF([201]Sheet1!A33&lt;&gt;"",[201]Sheet1!A33,"")</f>
        <v>507</v>
      </c>
      <c r="Y603">
        <f>IF([202]Sheet1!A33&lt;&gt;"",[202]Sheet1!A33,"")</f>
        <v>257</v>
      </c>
      <c r="Z603">
        <f>IF([203]Sheet1!A33&lt;&gt;"",[203]Sheet1!A33,"")</f>
        <v>243</v>
      </c>
      <c r="AA603">
        <f>IF([204]Sheet1!A33&lt;&gt;"",[204]Sheet1!A33,"")</f>
        <v>202</v>
      </c>
      <c r="AB603">
        <f>IF([205]Sheet1!A33&lt;&gt;"",[205]Sheet1!A33,"")</f>
        <v>282</v>
      </c>
      <c r="AC603">
        <f>IF([206]Sheet1!A33&lt;&gt;"",[206]Sheet1!A33,"")</f>
        <v>515</v>
      </c>
      <c r="AD603">
        <f>IF([207]Sheet1!A33&lt;&gt;"",[207]Sheet1!A33,"")</f>
        <v>281</v>
      </c>
      <c r="AE603">
        <f>IF([208]Sheet1!A33&lt;&gt;"",[208]Sheet1!A33,"")</f>
        <v>498</v>
      </c>
      <c r="AF603">
        <f>IF([209]Sheet1!A33&lt;&gt;"",[209]Sheet1!A33,"")</f>
        <v>396</v>
      </c>
      <c r="AG603">
        <f>IF([210]Sheet1!A33&lt;&gt;"",[210]Sheet1!A33,"")</f>
        <v>173</v>
      </c>
      <c r="AH603">
        <f>IF([211]Sheet1!A33&lt;&gt;"",[211]Sheet1!A33,"")</f>
        <v>518</v>
      </c>
      <c r="AI603">
        <f>IF([212]Sheet1!A33&lt;&gt;"",[212]Sheet1!A33,"")</f>
        <v>10</v>
      </c>
      <c r="AJ603">
        <f>IF([213]Sheet1!A33&lt;&gt;"",[213]Sheet1!A33,"")</f>
        <v>310</v>
      </c>
      <c r="AK603">
        <f>IF([214]Sheet1!A33&lt;&gt;"",[214]Sheet1!A33,"")</f>
        <v>527</v>
      </c>
      <c r="AL603">
        <f>IF([215]Sheet1!A33&lt;&gt;"",[215]Sheet1!A33,"")</f>
        <v>482</v>
      </c>
      <c r="AM603">
        <f>IF([216]Sheet1!A33&lt;&gt;"",[216]Sheet1!A33,"")</f>
        <v>52</v>
      </c>
      <c r="AN603">
        <f>IF([217]Sheet1!A33&lt;&gt;"",[217]Sheet1!A33,"")</f>
        <v>357</v>
      </c>
      <c r="AO603" t="str">
        <f>IF([218]Sheet1!A33&lt;&gt;"",[218]Sheet1!A33,"")</f>
        <v/>
      </c>
      <c r="AP603" t="str">
        <f>IF([219]Sheet1!A33&lt;&gt;"",[219]Sheet1!A33,"")</f>
        <v/>
      </c>
      <c r="AQ603">
        <f>IF([220]Sheet1!A33&lt;&gt;"",[220]Sheet1!A33,"")</f>
        <v>31</v>
      </c>
      <c r="AR603">
        <f>IF([221]Sheet1!A33&lt;&gt;"",[221]Sheet1!A33,"")</f>
        <v>158</v>
      </c>
      <c r="AS603">
        <f>IF([222]Sheet1!A33&lt;&gt;"",[222]Sheet1!A33,"")</f>
        <v>653</v>
      </c>
      <c r="AT603">
        <f>IF([223]Sheet1!A33&lt;&gt;"",[223]Sheet1!A33,"")</f>
        <v>611</v>
      </c>
      <c r="AU603">
        <f>IF([224]Sheet1!A33&lt;&gt;"",[224]Sheet1!A33,"")</f>
        <v>239</v>
      </c>
      <c r="AV603">
        <f>IF([225]Sheet1!A33&lt;&gt;"",[225]Sheet1!A33,"")</f>
        <v>234</v>
      </c>
      <c r="AW603">
        <f>IF([226]Sheet1!A33&lt;&gt;"",[226]Sheet1!A33,"")</f>
        <v>272</v>
      </c>
      <c r="AX603">
        <f>IF([227]Sheet1!A33&lt;&gt;"",[227]Sheet1!A33,"")</f>
        <v>78</v>
      </c>
      <c r="AY603">
        <f>IF([228]Sheet1!A33&lt;&gt;"",[228]Sheet1!A33,"")</f>
        <v>569</v>
      </c>
      <c r="AZ603">
        <f>IF([229]Sheet1!A33&lt;&gt;"",[229]Sheet1!A33,"")</f>
        <v>5</v>
      </c>
      <c r="BA603">
        <f>IF([230]Sheet1!A33&lt;&gt;"",[230]Sheet1!A33,"")</f>
        <v>286</v>
      </c>
      <c r="BB603">
        <f>IF([231]Sheet1!A33&lt;&gt;"",[231]Sheet1!A33,"")</f>
        <v>205</v>
      </c>
      <c r="BC603">
        <f>IF([232]Sheet1!A33&lt;&gt;"",[232]Sheet1!A33,"")</f>
        <v>206</v>
      </c>
      <c r="BD603">
        <f>IF([233]Sheet1!A33&lt;&gt;"",[233]Sheet1!A33,"")</f>
        <v>207</v>
      </c>
      <c r="BE603">
        <f>IF([234]Sheet1!A33&lt;&gt;"",[234]Sheet1!A33,"")</f>
        <v>6</v>
      </c>
      <c r="BF603">
        <f>IF([235]Sheet1!A33&lt;&gt;"",[235]Sheet1!A33,"")</f>
        <v>563</v>
      </c>
      <c r="BG603">
        <f>IF([236]Sheet1!A33&lt;&gt;"",[236]Sheet1!A33,"")</f>
        <v>295</v>
      </c>
      <c r="BH603">
        <f>IF([237]Sheet1!A33&lt;&gt;"",[237]Sheet1!A33,"")</f>
        <v>182</v>
      </c>
      <c r="BI603">
        <f>IF([238]Sheet1!A33&lt;&gt;"",[238]Sheet1!A33,"")</f>
        <v>369</v>
      </c>
      <c r="BJ603">
        <f>IF([239]Sheet1!A33&lt;&gt;"",[239]Sheet1!A33,"")</f>
        <v>173</v>
      </c>
      <c r="BK603">
        <f>IF([240]Sheet1!A33&lt;&gt;"",[240]Sheet1!A33,"")</f>
        <v>275</v>
      </c>
      <c r="BL603">
        <f>IF([241]Sheet1!A33&lt;&gt;"",[241]Sheet1!A33,"")</f>
        <v>138</v>
      </c>
      <c r="BM603">
        <f>IF([242]Sheet1!A33&lt;&gt;"",[242]Sheet1!A33,"")</f>
        <v>191</v>
      </c>
      <c r="BN603">
        <f>IF([243]Sheet1!A33&lt;&gt;"",[243]Sheet1!A33,"")</f>
        <v>388</v>
      </c>
      <c r="BO603">
        <f>IF([244]Sheet1!A33&lt;&gt;"",[244]Sheet1!A33,"")</f>
        <v>340</v>
      </c>
      <c r="BP603">
        <f>IF([245]Sheet1!A33&lt;&gt;"",[245]Sheet1!A33,"")</f>
        <v>481</v>
      </c>
      <c r="BQ603">
        <f>IF([246]Sheet1!A33&lt;&gt;"",[246]Sheet1!A33,"")</f>
        <v>32</v>
      </c>
      <c r="BR603">
        <f>IF([247]Sheet1!A33&lt;&gt;"",[247]Sheet1!A33,"")</f>
        <v>213</v>
      </c>
      <c r="BS603">
        <f>IF([248]Sheet1!A33&lt;&gt;"",[248]Sheet1!A33,"")</f>
        <v>401</v>
      </c>
      <c r="BT603">
        <f>IF([249]Sheet1!A33&lt;&gt;"",[249]Sheet1!A33,"")</f>
        <v>354</v>
      </c>
      <c r="BU603">
        <f>IF([250]Sheet1!A33&lt;&gt;"",[250]Sheet1!A33,"")</f>
        <v>22</v>
      </c>
      <c r="BV603">
        <f>IF([251]Sheet1!A33&lt;&gt;"",[251]Sheet1!A33,"")</f>
        <v>473</v>
      </c>
      <c r="BW603">
        <f>IF([252]Sheet1!A33&lt;&gt;"",[252]Sheet1!A33,"")</f>
        <v>492</v>
      </c>
      <c r="BX603">
        <f>IF([253]Sheet1!A33&lt;&gt;"",[253]Sheet1!A33,"")</f>
        <v>434</v>
      </c>
      <c r="BY603">
        <f>IF([254]Sheet1!A33&lt;&gt;"",[254]Sheet1!A33,"")</f>
        <v>295</v>
      </c>
      <c r="BZ603">
        <f>IF([255]Sheet1!A33&lt;&gt;"",[255]Sheet1!A33,"")</f>
        <v>234</v>
      </c>
      <c r="CA603">
        <f>IF([256]Sheet1!A33&lt;&gt;"",[256]Sheet1!A33,"")</f>
        <v>122</v>
      </c>
      <c r="CB603">
        <f>IF([257]Sheet1!A33&lt;&gt;"",[257]Sheet1!A33,"")</f>
        <v>128</v>
      </c>
      <c r="CC603">
        <f>IF([258]Sheet1!A33&lt;&gt;"",[258]Sheet1!A33,"")</f>
        <v>184</v>
      </c>
      <c r="CD603">
        <f>IF([259]Sheet1!A33&lt;&gt;"",[259]Sheet1!A33,"")</f>
        <v>394</v>
      </c>
      <c r="CE603">
        <f>IF([260]Sheet1!A33&lt;&gt;"",[260]Sheet1!A33,"")</f>
        <v>360</v>
      </c>
      <c r="CF603">
        <f>IF([261]Sheet1!A33&lt;&gt;"",[261]Sheet1!A33,"")</f>
        <v>646</v>
      </c>
      <c r="CG603">
        <f>IF([262]Sheet1!A33&lt;&gt;"",[262]Sheet1!A33,"")</f>
        <v>638</v>
      </c>
      <c r="CH603">
        <f>IF([263]Sheet1!A33&lt;&gt;"",[263]Sheet1!A33,"")</f>
        <v>3</v>
      </c>
      <c r="CI603">
        <f>IF([264]Sheet1!A33&lt;&gt;"",[264]Sheet1!A33,"")</f>
        <v>662</v>
      </c>
      <c r="CJ603">
        <f>IF([265]Sheet1!A33&lt;&gt;"",[265]Sheet1!A33,"")</f>
        <v>81</v>
      </c>
      <c r="CK603">
        <f>IF([266]Sheet1!A33&lt;&gt;"",[266]Sheet1!A33,"")</f>
        <v>22</v>
      </c>
      <c r="CL603">
        <f>IF([267]Sheet1!A33&lt;&gt;"",[267]Sheet1!A33,"")</f>
        <v>373</v>
      </c>
    </row>
    <row r="604" spans="2:90">
      <c r="B604">
        <f>IF([179]Sheet1!A34&lt;&gt;"",[179]Sheet1!A34,"")</f>
        <v>264</v>
      </c>
      <c r="C604">
        <f>IF([180]Sheet1!A34&lt;&gt;"",[180]Sheet1!A34,"")</f>
        <v>395</v>
      </c>
      <c r="D604">
        <f>IF([181]Sheet1!A34&lt;&gt;"",[181]Sheet1!A34,"")</f>
        <v>295</v>
      </c>
      <c r="E604">
        <f>IF([182]Sheet1!A34&lt;&gt;"",[182]Sheet1!A34,"")</f>
        <v>31</v>
      </c>
      <c r="F604">
        <f>IF([183]Sheet1!A34&lt;&gt;"",[183]Sheet1!A34,"")</f>
        <v>285</v>
      </c>
      <c r="G604">
        <f>IF([184]Sheet1!A34&lt;&gt;"",[184]Sheet1!A34,"")</f>
        <v>211</v>
      </c>
      <c r="H604">
        <f>IF([185]Sheet1!A34&lt;&gt;"",[185]Sheet1!A34,"")</f>
        <v>234</v>
      </c>
      <c r="I604">
        <f>IF([186]Sheet1!A34&lt;&gt;"",[186]Sheet1!A34,"")</f>
        <v>398</v>
      </c>
      <c r="J604">
        <f>IF([187]Sheet1!A34&lt;&gt;"",[187]Sheet1!A34,"")</f>
        <v>346</v>
      </c>
      <c r="K604">
        <f>IF([188]Sheet1!A34&lt;&gt;"",[188]Sheet1!A34,"")</f>
        <v>289</v>
      </c>
      <c r="L604">
        <f>IF([189]Sheet1!A34&lt;&gt;"",[189]Sheet1!A34,"")</f>
        <v>387</v>
      </c>
      <c r="M604">
        <f>IF([190]Sheet1!A34&lt;&gt;"",[190]Sheet1!A34,"")</f>
        <v>589</v>
      </c>
      <c r="N604">
        <f>IF([191]Sheet1!A34&lt;&gt;"",[191]Sheet1!A34,"")</f>
        <v>321</v>
      </c>
      <c r="O604">
        <f>IF([192]Sheet1!A34&lt;&gt;"",[192]Sheet1!A34,"")</f>
        <v>373</v>
      </c>
      <c r="P604">
        <f>IF([193]Sheet1!A34&lt;&gt;"",[193]Sheet1!A34,"")</f>
        <v>217</v>
      </c>
      <c r="Q604">
        <f>IF([194]Sheet1!A34&lt;&gt;"",[194]Sheet1!A34,"")</f>
        <v>258</v>
      </c>
      <c r="R604">
        <f>IF([195]Sheet1!A34&lt;&gt;"",[195]Sheet1!A34,"")</f>
        <v>68</v>
      </c>
      <c r="S604">
        <f>IF([196]Sheet1!A34&lt;&gt;"",[196]Sheet1!A34,"")</f>
        <v>432</v>
      </c>
      <c r="T604">
        <f>IF([197]Sheet1!A34&lt;&gt;"",[197]Sheet1!A34,"")</f>
        <v>173</v>
      </c>
      <c r="U604">
        <f>IF([198]Sheet1!A34&lt;&gt;"",[198]Sheet1!A34,"")</f>
        <v>107</v>
      </c>
      <c r="V604">
        <f>IF([199]Sheet1!A34&lt;&gt;"",[199]Sheet1!A34,"")</f>
        <v>299</v>
      </c>
      <c r="W604">
        <f>IF([200]Sheet1!A34&lt;&gt;"",[200]Sheet1!A34,"")</f>
        <v>434</v>
      </c>
      <c r="X604">
        <f>IF([201]Sheet1!A34&lt;&gt;"",[201]Sheet1!A34,"")</f>
        <v>236</v>
      </c>
      <c r="Y604">
        <f>IF([202]Sheet1!A34&lt;&gt;"",[202]Sheet1!A34,"")</f>
        <v>165</v>
      </c>
      <c r="Z604">
        <f>IF([203]Sheet1!A34&lt;&gt;"",[203]Sheet1!A34,"")</f>
        <v>213</v>
      </c>
      <c r="AA604">
        <f>IF([204]Sheet1!A34&lt;&gt;"",[204]Sheet1!A34,"")</f>
        <v>380</v>
      </c>
      <c r="AB604">
        <f>IF([205]Sheet1!A34&lt;&gt;"",[205]Sheet1!A34,"")</f>
        <v>515</v>
      </c>
      <c r="AC604">
        <f>IF([206]Sheet1!A34&lt;&gt;"",[206]Sheet1!A34,"")</f>
        <v>208</v>
      </c>
      <c r="AD604">
        <f>IF([207]Sheet1!A34&lt;&gt;"",[207]Sheet1!A34,"")</f>
        <v>530</v>
      </c>
      <c r="AE604">
        <f>IF([208]Sheet1!A34&lt;&gt;"",[208]Sheet1!A34,"")</f>
        <v>499</v>
      </c>
      <c r="AF604">
        <f>IF([209]Sheet1!A34&lt;&gt;"",[209]Sheet1!A34,"")</f>
        <v>13</v>
      </c>
      <c r="AG604">
        <f>IF([210]Sheet1!A34&lt;&gt;"",[210]Sheet1!A34,"")</f>
        <v>53</v>
      </c>
      <c r="AH604">
        <f>IF([211]Sheet1!A34&lt;&gt;"",[211]Sheet1!A34,"")</f>
        <v>52</v>
      </c>
      <c r="AI604">
        <f>IF([212]Sheet1!A34&lt;&gt;"",[212]Sheet1!A34,"")</f>
        <v>350</v>
      </c>
      <c r="AJ604">
        <f>IF([213]Sheet1!A34&lt;&gt;"",[213]Sheet1!A34,"")</f>
        <v>462</v>
      </c>
      <c r="AK604">
        <f>IF([214]Sheet1!A34&lt;&gt;"",[214]Sheet1!A34,"")</f>
        <v>420</v>
      </c>
      <c r="AL604">
        <f>IF([215]Sheet1!A34&lt;&gt;"",[215]Sheet1!A34,"")</f>
        <v>430</v>
      </c>
      <c r="AM604">
        <f>IF([216]Sheet1!A34&lt;&gt;"",[216]Sheet1!A34,"")</f>
        <v>367</v>
      </c>
      <c r="AN604">
        <f>IF([217]Sheet1!A34&lt;&gt;"",[217]Sheet1!A34,"")</f>
        <v>352</v>
      </c>
      <c r="AO604" t="str">
        <f>IF([218]Sheet1!A34&lt;&gt;"",[218]Sheet1!A34,"")</f>
        <v/>
      </c>
      <c r="AP604" t="str">
        <f>IF([219]Sheet1!A34&lt;&gt;"",[219]Sheet1!A34,"")</f>
        <v/>
      </c>
      <c r="AQ604">
        <f>IF([220]Sheet1!A34&lt;&gt;"",[220]Sheet1!A34,"")</f>
        <v>290</v>
      </c>
      <c r="AR604">
        <f>IF([221]Sheet1!A34&lt;&gt;"",[221]Sheet1!A34,"")</f>
        <v>557</v>
      </c>
      <c r="AS604">
        <f>IF([222]Sheet1!A34&lt;&gt;"",[222]Sheet1!A34,"")</f>
        <v>238</v>
      </c>
      <c r="AT604">
        <f>IF([223]Sheet1!A34&lt;&gt;"",[223]Sheet1!A34,"")</f>
        <v>177</v>
      </c>
      <c r="AU604">
        <f>IF([224]Sheet1!A34&lt;&gt;"",[224]Sheet1!A34,"")</f>
        <v>258</v>
      </c>
      <c r="AV604">
        <f>IF([225]Sheet1!A34&lt;&gt;"",[225]Sheet1!A34,"")</f>
        <v>402</v>
      </c>
      <c r="AW604">
        <f>IF([226]Sheet1!A34&lt;&gt;"",[226]Sheet1!A34,"")</f>
        <v>651</v>
      </c>
      <c r="AX604">
        <f>IF([227]Sheet1!A34&lt;&gt;"",[227]Sheet1!A34,"")</f>
        <v>230</v>
      </c>
      <c r="AY604">
        <f>IF([228]Sheet1!A34&lt;&gt;"",[228]Sheet1!A34,"")</f>
        <v>391</v>
      </c>
      <c r="AZ604">
        <f>IF([229]Sheet1!A34&lt;&gt;"",[229]Sheet1!A34,"")</f>
        <v>342</v>
      </c>
      <c r="BA604">
        <f>IF([230]Sheet1!A34&lt;&gt;"",[230]Sheet1!A34,"")</f>
        <v>19</v>
      </c>
      <c r="BB604">
        <f>IF([231]Sheet1!A34&lt;&gt;"",[231]Sheet1!A34,"")</f>
        <v>206</v>
      </c>
      <c r="BC604">
        <f>IF([232]Sheet1!A34&lt;&gt;"",[232]Sheet1!A34,"")</f>
        <v>308</v>
      </c>
      <c r="BD604">
        <f>IF([233]Sheet1!A34&lt;&gt;"",[233]Sheet1!A34,"")</f>
        <v>606</v>
      </c>
      <c r="BE604">
        <f>IF([234]Sheet1!A34&lt;&gt;"",[234]Sheet1!A34,"")</f>
        <v>602</v>
      </c>
      <c r="BF604">
        <f>IF([235]Sheet1!A34&lt;&gt;"",[235]Sheet1!A34,"")</f>
        <v>263</v>
      </c>
      <c r="BG604">
        <f>IF([236]Sheet1!A34&lt;&gt;"",[236]Sheet1!A34,"")</f>
        <v>13</v>
      </c>
      <c r="BH604">
        <f>IF([237]Sheet1!A34&lt;&gt;"",[237]Sheet1!A34,"")</f>
        <v>191</v>
      </c>
      <c r="BI604">
        <f>IF([238]Sheet1!A34&lt;&gt;"",[238]Sheet1!A34,"")</f>
        <v>34</v>
      </c>
      <c r="BJ604">
        <f>IF([239]Sheet1!A34&lt;&gt;"",[239]Sheet1!A34,"")</f>
        <v>298</v>
      </c>
      <c r="BK604">
        <f>IF([240]Sheet1!A34&lt;&gt;"",[240]Sheet1!A34,"")</f>
        <v>202</v>
      </c>
      <c r="BL604">
        <f>IF([241]Sheet1!A34&lt;&gt;"",[241]Sheet1!A34,"")</f>
        <v>48</v>
      </c>
      <c r="BM604">
        <f>IF([242]Sheet1!A34&lt;&gt;"",[242]Sheet1!A34,"")</f>
        <v>147</v>
      </c>
      <c r="BN604">
        <f>IF([243]Sheet1!A34&lt;&gt;"",[243]Sheet1!A34,"")</f>
        <v>159</v>
      </c>
      <c r="BO604">
        <f>IF([244]Sheet1!A34&lt;&gt;"",[244]Sheet1!A34,"")</f>
        <v>261</v>
      </c>
      <c r="BP604">
        <f>IF([245]Sheet1!A34&lt;&gt;"",[245]Sheet1!A34,"")</f>
        <v>295</v>
      </c>
      <c r="BQ604">
        <f>IF([246]Sheet1!A34&lt;&gt;"",[246]Sheet1!A34,"")</f>
        <v>662</v>
      </c>
      <c r="BR604">
        <f>IF([247]Sheet1!A34&lt;&gt;"",[247]Sheet1!A34,"")</f>
        <v>477</v>
      </c>
      <c r="BS604">
        <f>IF([248]Sheet1!A34&lt;&gt;"",[248]Sheet1!A34,"")</f>
        <v>180</v>
      </c>
      <c r="BT604">
        <f>IF([249]Sheet1!A34&lt;&gt;"",[249]Sheet1!A34,"")</f>
        <v>271</v>
      </c>
      <c r="BU604">
        <f>IF([250]Sheet1!A34&lt;&gt;"",[250]Sheet1!A34,"")</f>
        <v>358</v>
      </c>
      <c r="BV604">
        <f>IF([251]Sheet1!A34&lt;&gt;"",[251]Sheet1!A34,"")</f>
        <v>163</v>
      </c>
      <c r="BW604">
        <f>IF([252]Sheet1!A34&lt;&gt;"",[252]Sheet1!A34,"")</f>
        <v>103</v>
      </c>
      <c r="BX604">
        <f>IF([253]Sheet1!A34&lt;&gt;"",[253]Sheet1!A34,"")</f>
        <v>36</v>
      </c>
      <c r="BY604">
        <f>IF([254]Sheet1!A34&lt;&gt;"",[254]Sheet1!A34,"")</f>
        <v>11</v>
      </c>
      <c r="BZ604">
        <f>IF([255]Sheet1!A34&lt;&gt;"",[255]Sheet1!A34,"")</f>
        <v>6</v>
      </c>
      <c r="CA604">
        <f>IF([256]Sheet1!A34&lt;&gt;"",[256]Sheet1!A34,"")</f>
        <v>267</v>
      </c>
      <c r="CB604">
        <f>IF([257]Sheet1!A34&lt;&gt;"",[257]Sheet1!A34,"")</f>
        <v>499</v>
      </c>
      <c r="CC604">
        <f>IF([258]Sheet1!A34&lt;&gt;"",[258]Sheet1!A34,"")</f>
        <v>595</v>
      </c>
      <c r="CD604">
        <f>IF([259]Sheet1!A34&lt;&gt;"",[259]Sheet1!A34,"")</f>
        <v>326</v>
      </c>
      <c r="CE604">
        <f>IF([260]Sheet1!A34&lt;&gt;"",[260]Sheet1!A34,"")</f>
        <v>603</v>
      </c>
      <c r="CF604">
        <f>IF([261]Sheet1!A34&lt;&gt;"",[261]Sheet1!A34,"")</f>
        <v>289</v>
      </c>
      <c r="CG604">
        <f>IF([262]Sheet1!A34&lt;&gt;"",[262]Sheet1!A34,"")</f>
        <v>596</v>
      </c>
      <c r="CH604">
        <f>IF([263]Sheet1!A34&lt;&gt;"",[263]Sheet1!A34,"")</f>
        <v>372</v>
      </c>
      <c r="CI604">
        <f>IF([264]Sheet1!A34&lt;&gt;"",[264]Sheet1!A34,"")</f>
        <v>299</v>
      </c>
      <c r="CJ604">
        <f>IF([265]Sheet1!A34&lt;&gt;"",[265]Sheet1!A34,"")</f>
        <v>523</v>
      </c>
      <c r="CK604">
        <f>IF([266]Sheet1!A34&lt;&gt;"",[266]Sheet1!A34,"")</f>
        <v>1</v>
      </c>
      <c r="CL604">
        <f>IF([267]Sheet1!A34&lt;&gt;"",[267]Sheet1!A34,"")</f>
        <v>65</v>
      </c>
    </row>
    <row r="605" spans="2:90">
      <c r="B605">
        <f>IF([179]Sheet1!A35&lt;&gt;"",[179]Sheet1!A35,"")</f>
        <v>426</v>
      </c>
      <c r="C605">
        <f>IF([180]Sheet1!A35&lt;&gt;"",[180]Sheet1!A35,"")</f>
        <v>136</v>
      </c>
      <c r="D605">
        <f>IF([181]Sheet1!A35&lt;&gt;"",[181]Sheet1!A35,"")</f>
        <v>9</v>
      </c>
      <c r="E605">
        <f>IF([182]Sheet1!A35&lt;&gt;"",[182]Sheet1!A35,"")</f>
        <v>197</v>
      </c>
      <c r="F605">
        <f>IF([183]Sheet1!A35&lt;&gt;"",[183]Sheet1!A35,"")</f>
        <v>313</v>
      </c>
      <c r="G605">
        <f>IF([184]Sheet1!A35&lt;&gt;"",[184]Sheet1!A35,"")</f>
        <v>307</v>
      </c>
      <c r="H605">
        <f>IF([185]Sheet1!A35&lt;&gt;"",[185]Sheet1!A35,"")</f>
        <v>296</v>
      </c>
      <c r="I605">
        <f>IF([186]Sheet1!A35&lt;&gt;"",[186]Sheet1!A35,"")</f>
        <v>588</v>
      </c>
      <c r="J605">
        <f>IF([187]Sheet1!A35&lt;&gt;"",[187]Sheet1!A35,"")</f>
        <v>38</v>
      </c>
      <c r="K605">
        <f>IF([188]Sheet1!A35&lt;&gt;"",[188]Sheet1!A35,"")</f>
        <v>151</v>
      </c>
      <c r="L605">
        <f>IF([189]Sheet1!A35&lt;&gt;"",[189]Sheet1!A35,"")</f>
        <v>607</v>
      </c>
      <c r="M605">
        <f>IF([190]Sheet1!A35&lt;&gt;"",[190]Sheet1!A35,"")</f>
        <v>77</v>
      </c>
      <c r="N605">
        <f>IF([191]Sheet1!A35&lt;&gt;"",[191]Sheet1!A35,"")</f>
        <v>221</v>
      </c>
      <c r="O605">
        <f>IF([192]Sheet1!A35&lt;&gt;"",[192]Sheet1!A35,"")</f>
        <v>100</v>
      </c>
      <c r="P605">
        <f>IF([193]Sheet1!A35&lt;&gt;"",[193]Sheet1!A35,"")</f>
        <v>278</v>
      </c>
      <c r="Q605">
        <f>IF([194]Sheet1!A35&lt;&gt;"",[194]Sheet1!A35,"")</f>
        <v>252</v>
      </c>
      <c r="R605">
        <f>IF([195]Sheet1!A35&lt;&gt;"",[195]Sheet1!A35,"")</f>
        <v>342</v>
      </c>
      <c r="S605">
        <f>IF([196]Sheet1!A35&lt;&gt;"",[196]Sheet1!A35,"")</f>
        <v>151</v>
      </c>
      <c r="T605">
        <f>IF([197]Sheet1!A35&lt;&gt;"",[197]Sheet1!A35,"")</f>
        <v>519</v>
      </c>
      <c r="U605">
        <f>IF([198]Sheet1!A35&lt;&gt;"",[198]Sheet1!A35,"")</f>
        <v>42</v>
      </c>
      <c r="V605">
        <f>IF([199]Sheet1!A35&lt;&gt;"",[199]Sheet1!A35,"")</f>
        <v>134</v>
      </c>
      <c r="W605">
        <f>IF([200]Sheet1!A35&lt;&gt;"",[200]Sheet1!A35,"")</f>
        <v>515</v>
      </c>
      <c r="X605">
        <f>IF([201]Sheet1!A35&lt;&gt;"",[201]Sheet1!A35,"")</f>
        <v>136</v>
      </c>
      <c r="Y605">
        <f>IF([202]Sheet1!A35&lt;&gt;"",[202]Sheet1!A35,"")</f>
        <v>299</v>
      </c>
      <c r="Z605">
        <f>IF([203]Sheet1!A35&lt;&gt;"",[203]Sheet1!A35,"")</f>
        <v>542</v>
      </c>
      <c r="AA605">
        <f>IF([204]Sheet1!A35&lt;&gt;"",[204]Sheet1!A35,"")</f>
        <v>418</v>
      </c>
      <c r="AB605">
        <f>IF([205]Sheet1!A35&lt;&gt;"",[205]Sheet1!A35,"")</f>
        <v>460</v>
      </c>
      <c r="AC605">
        <f>IF([206]Sheet1!A35&lt;&gt;"",[206]Sheet1!A35,"")</f>
        <v>128</v>
      </c>
      <c r="AD605">
        <f>IF([207]Sheet1!A35&lt;&gt;"",[207]Sheet1!A35,"")</f>
        <v>538</v>
      </c>
      <c r="AE605">
        <f>IF([208]Sheet1!A35&lt;&gt;"",[208]Sheet1!A35,"")</f>
        <v>266</v>
      </c>
      <c r="AF605">
        <f>IF([209]Sheet1!A35&lt;&gt;"",[209]Sheet1!A35,"")</f>
        <v>469</v>
      </c>
      <c r="AG605">
        <f>IF([210]Sheet1!A35&lt;&gt;"",[210]Sheet1!A35,"")</f>
        <v>48</v>
      </c>
      <c r="AH605">
        <f>IF([211]Sheet1!A35&lt;&gt;"",[211]Sheet1!A35,"")</f>
        <v>216</v>
      </c>
      <c r="AI605">
        <f>IF([212]Sheet1!A35&lt;&gt;"",[212]Sheet1!A35,"")</f>
        <v>281</v>
      </c>
      <c r="AJ605">
        <f>IF([213]Sheet1!A35&lt;&gt;"",[213]Sheet1!A35,"")</f>
        <v>391</v>
      </c>
      <c r="AK605">
        <f>IF([214]Sheet1!A35&lt;&gt;"",[214]Sheet1!A35,"")</f>
        <v>11</v>
      </c>
      <c r="AL605">
        <f>IF([215]Sheet1!A35&lt;&gt;"",[215]Sheet1!A35,"")</f>
        <v>454</v>
      </c>
      <c r="AM605">
        <f>IF([216]Sheet1!A35&lt;&gt;"",[216]Sheet1!A35,"")</f>
        <v>43</v>
      </c>
      <c r="AN605">
        <f>IF([217]Sheet1!A35&lt;&gt;"",[217]Sheet1!A35,"")</f>
        <v>374</v>
      </c>
      <c r="AO605" t="str">
        <f>IF([218]Sheet1!A35&lt;&gt;"",[218]Sheet1!A35,"")</f>
        <v/>
      </c>
      <c r="AP605" t="str">
        <f>IF([219]Sheet1!A35&lt;&gt;"",[219]Sheet1!A35,"")</f>
        <v/>
      </c>
      <c r="AQ605">
        <f>IF([220]Sheet1!A35&lt;&gt;"",[220]Sheet1!A35,"")</f>
        <v>148</v>
      </c>
      <c r="AR605">
        <f>IF([221]Sheet1!A35&lt;&gt;"",[221]Sheet1!A35,"")</f>
        <v>390</v>
      </c>
      <c r="AS605">
        <f>IF([222]Sheet1!A35&lt;&gt;"",[222]Sheet1!A35,"")</f>
        <v>243</v>
      </c>
      <c r="AT605">
        <f>IF([223]Sheet1!A35&lt;&gt;"",[223]Sheet1!A35,"")</f>
        <v>180</v>
      </c>
      <c r="AU605">
        <f>IF([224]Sheet1!A35&lt;&gt;"",[224]Sheet1!A35,"")</f>
        <v>570</v>
      </c>
      <c r="AV605">
        <f>IF([225]Sheet1!A35&lt;&gt;"",[225]Sheet1!A35,"")</f>
        <v>48</v>
      </c>
      <c r="AW605">
        <f>IF([226]Sheet1!A35&lt;&gt;"",[226]Sheet1!A35,"")</f>
        <v>103</v>
      </c>
      <c r="AX605">
        <f>IF([227]Sheet1!A35&lt;&gt;"",[227]Sheet1!A35,"")</f>
        <v>327</v>
      </c>
      <c r="AY605">
        <f>IF([228]Sheet1!A35&lt;&gt;"",[228]Sheet1!A35,"")</f>
        <v>33</v>
      </c>
      <c r="AZ605">
        <f>IF([229]Sheet1!A35&lt;&gt;"",[229]Sheet1!A35,"")</f>
        <v>254</v>
      </c>
      <c r="BA605">
        <f>IF([230]Sheet1!A35&lt;&gt;"",[230]Sheet1!A35,"")</f>
        <v>16</v>
      </c>
      <c r="BB605">
        <f>IF([231]Sheet1!A35&lt;&gt;"",[231]Sheet1!A35,"")</f>
        <v>643</v>
      </c>
      <c r="BC605">
        <f>IF([232]Sheet1!A35&lt;&gt;"",[232]Sheet1!A35,"")</f>
        <v>14</v>
      </c>
      <c r="BD605">
        <f>IF([233]Sheet1!A35&lt;&gt;"",[233]Sheet1!A35,"")</f>
        <v>620</v>
      </c>
      <c r="BE605">
        <f>IF([234]Sheet1!A35&lt;&gt;"",[234]Sheet1!A35,"")</f>
        <v>362</v>
      </c>
      <c r="BF605">
        <f>IF([235]Sheet1!A35&lt;&gt;"",[235]Sheet1!A35,"")</f>
        <v>377</v>
      </c>
      <c r="BG605">
        <f>IF([236]Sheet1!A35&lt;&gt;"",[236]Sheet1!A35,"")</f>
        <v>621</v>
      </c>
      <c r="BH605">
        <f>IF([237]Sheet1!A35&lt;&gt;"",[237]Sheet1!A35,"")</f>
        <v>58</v>
      </c>
      <c r="BI605">
        <f>IF([238]Sheet1!A35&lt;&gt;"",[238]Sheet1!A35,"")</f>
        <v>65</v>
      </c>
      <c r="BJ605">
        <f>IF([239]Sheet1!A35&lt;&gt;"",[239]Sheet1!A35,"")</f>
        <v>193</v>
      </c>
      <c r="BK605">
        <f>IF([240]Sheet1!A35&lt;&gt;"",[240]Sheet1!A35,"")</f>
        <v>211</v>
      </c>
      <c r="BL605">
        <f>IF([241]Sheet1!A35&lt;&gt;"",[241]Sheet1!A35,"")</f>
        <v>189</v>
      </c>
      <c r="BM605">
        <f>IF([242]Sheet1!A35&lt;&gt;"",[242]Sheet1!A35,"")</f>
        <v>634</v>
      </c>
      <c r="BN605">
        <f>IF([243]Sheet1!A35&lt;&gt;"",[243]Sheet1!A35,"")</f>
        <v>60</v>
      </c>
      <c r="BO605">
        <f>IF([244]Sheet1!A35&lt;&gt;"",[244]Sheet1!A35,"")</f>
        <v>80</v>
      </c>
      <c r="BP605">
        <f>IF([245]Sheet1!A35&lt;&gt;"",[245]Sheet1!A35,"")</f>
        <v>384</v>
      </c>
      <c r="BQ605">
        <f>IF([246]Sheet1!A35&lt;&gt;"",[246]Sheet1!A35,"")</f>
        <v>400</v>
      </c>
      <c r="BR605">
        <f>IF([247]Sheet1!A35&lt;&gt;"",[247]Sheet1!A35,"")</f>
        <v>549</v>
      </c>
      <c r="BS605">
        <f>IF([248]Sheet1!A35&lt;&gt;"",[248]Sheet1!A35,"")</f>
        <v>664</v>
      </c>
      <c r="BT605">
        <f>IF([249]Sheet1!A35&lt;&gt;"",[249]Sheet1!A35,"")</f>
        <v>407</v>
      </c>
      <c r="BU605">
        <f>IF([250]Sheet1!A35&lt;&gt;"",[250]Sheet1!A35,"")</f>
        <v>328</v>
      </c>
      <c r="BV605">
        <f>IF([251]Sheet1!A35&lt;&gt;"",[251]Sheet1!A35,"")</f>
        <v>212</v>
      </c>
      <c r="BW605">
        <f>IF([252]Sheet1!A35&lt;&gt;"",[252]Sheet1!A35,"")</f>
        <v>292</v>
      </c>
      <c r="BX605">
        <f>IF([253]Sheet1!A35&lt;&gt;"",[253]Sheet1!A35,"")</f>
        <v>196</v>
      </c>
      <c r="BY605">
        <f>IF([254]Sheet1!A35&lt;&gt;"",[254]Sheet1!A35,"")</f>
        <v>357</v>
      </c>
      <c r="BZ605">
        <f>IF([255]Sheet1!A35&lt;&gt;"",[255]Sheet1!A35,"")</f>
        <v>568</v>
      </c>
      <c r="CA605">
        <f>IF([256]Sheet1!A35&lt;&gt;"",[256]Sheet1!A35,"")</f>
        <v>406</v>
      </c>
      <c r="CB605">
        <f>IF([257]Sheet1!A35&lt;&gt;"",[257]Sheet1!A35,"")</f>
        <v>385</v>
      </c>
      <c r="CC605">
        <f>IF([258]Sheet1!A35&lt;&gt;"",[258]Sheet1!A35,"")</f>
        <v>628</v>
      </c>
      <c r="CD605">
        <f>IF([259]Sheet1!A35&lt;&gt;"",[259]Sheet1!A35,"")</f>
        <v>236</v>
      </c>
      <c r="CE605">
        <f>IF([260]Sheet1!A35&lt;&gt;"",[260]Sheet1!A35,"")</f>
        <v>650</v>
      </c>
      <c r="CF605">
        <f>IF([261]Sheet1!A35&lt;&gt;"",[261]Sheet1!A35,"")</f>
        <v>558</v>
      </c>
      <c r="CG605">
        <f>IF([262]Sheet1!A35&lt;&gt;"",[262]Sheet1!A35,"")</f>
        <v>282</v>
      </c>
      <c r="CH605">
        <f>IF([263]Sheet1!A35&lt;&gt;"",[263]Sheet1!A35,"")</f>
        <v>257</v>
      </c>
      <c r="CI605">
        <f>IF([264]Sheet1!A35&lt;&gt;"",[264]Sheet1!A35,"")</f>
        <v>70</v>
      </c>
      <c r="CJ605">
        <f>IF([265]Sheet1!A35&lt;&gt;"",[265]Sheet1!A35,"")</f>
        <v>399</v>
      </c>
      <c r="CK605">
        <f>IF([266]Sheet1!A35&lt;&gt;"",[266]Sheet1!A35,"")</f>
        <v>601</v>
      </c>
      <c r="CL605">
        <f>IF([267]Sheet1!A35&lt;&gt;"",[267]Sheet1!A35,"")</f>
        <v>285</v>
      </c>
    </row>
    <row r="606" spans="2:90">
      <c r="B606">
        <f>IF([179]Sheet1!A36&lt;&gt;"",[179]Sheet1!A36,"")</f>
        <v>188</v>
      </c>
      <c r="C606">
        <f>IF([180]Sheet1!A36&lt;&gt;"",[180]Sheet1!A36,"")</f>
        <v>222</v>
      </c>
      <c r="D606">
        <f>IF([181]Sheet1!A36&lt;&gt;"",[181]Sheet1!A36,"")</f>
        <v>220</v>
      </c>
      <c r="E606">
        <f>IF([182]Sheet1!A36&lt;&gt;"",[182]Sheet1!A36,"")</f>
        <v>185</v>
      </c>
      <c r="F606">
        <f>IF([183]Sheet1!A36&lt;&gt;"",[183]Sheet1!A36,"")</f>
        <v>379</v>
      </c>
      <c r="G606">
        <f>IF([184]Sheet1!A36&lt;&gt;"",[184]Sheet1!A36,"")</f>
        <v>112</v>
      </c>
      <c r="H606">
        <f>IF([185]Sheet1!A36&lt;&gt;"",[185]Sheet1!A36,"")</f>
        <v>261</v>
      </c>
      <c r="I606">
        <f>IF([186]Sheet1!A36&lt;&gt;"",[186]Sheet1!A36,"")</f>
        <v>65</v>
      </c>
      <c r="J606">
        <f>IF([187]Sheet1!A36&lt;&gt;"",[187]Sheet1!A36,"")</f>
        <v>609</v>
      </c>
      <c r="K606">
        <f>IF([188]Sheet1!A36&lt;&gt;"",[188]Sheet1!A36,"")</f>
        <v>230</v>
      </c>
      <c r="L606">
        <f>IF([189]Sheet1!A36&lt;&gt;"",[189]Sheet1!A36,"")</f>
        <v>16</v>
      </c>
      <c r="M606">
        <f>IF([190]Sheet1!A36&lt;&gt;"",[190]Sheet1!A36,"")</f>
        <v>184</v>
      </c>
      <c r="N606">
        <f>IF([191]Sheet1!A36&lt;&gt;"",[191]Sheet1!A36,"")</f>
        <v>131</v>
      </c>
      <c r="O606">
        <f>IF([192]Sheet1!A36&lt;&gt;"",[192]Sheet1!A36,"")</f>
        <v>247</v>
      </c>
      <c r="P606">
        <f>IF([193]Sheet1!A36&lt;&gt;"",[193]Sheet1!A36,"")</f>
        <v>280</v>
      </c>
      <c r="Q606">
        <f>IF([194]Sheet1!A36&lt;&gt;"",[194]Sheet1!A36,"")</f>
        <v>326</v>
      </c>
      <c r="R606">
        <f>IF([195]Sheet1!A36&lt;&gt;"",[195]Sheet1!A36,"")</f>
        <v>214</v>
      </c>
      <c r="S606">
        <f>IF([196]Sheet1!A36&lt;&gt;"",[196]Sheet1!A36,"")</f>
        <v>89</v>
      </c>
      <c r="T606">
        <f>IF([197]Sheet1!A36&lt;&gt;"",[197]Sheet1!A36,"")</f>
        <v>464</v>
      </c>
      <c r="U606">
        <f>IF([198]Sheet1!A36&lt;&gt;"",[198]Sheet1!A36,"")</f>
        <v>89</v>
      </c>
      <c r="V606">
        <f>IF([199]Sheet1!A36&lt;&gt;"",[199]Sheet1!A36,"")</f>
        <v>96</v>
      </c>
      <c r="W606">
        <f>IF([200]Sheet1!A36&lt;&gt;"",[200]Sheet1!A36,"")</f>
        <v>68</v>
      </c>
      <c r="X606">
        <f>IF([201]Sheet1!A36&lt;&gt;"",[201]Sheet1!A36,"")</f>
        <v>251</v>
      </c>
      <c r="Y606">
        <f>IF([202]Sheet1!A36&lt;&gt;"",[202]Sheet1!A36,"")</f>
        <v>110</v>
      </c>
      <c r="Z606">
        <f>IF([203]Sheet1!A36&lt;&gt;"",[203]Sheet1!A36,"")</f>
        <v>185</v>
      </c>
      <c r="AA606">
        <f>IF([204]Sheet1!A36&lt;&gt;"",[204]Sheet1!A36,"")</f>
        <v>452</v>
      </c>
      <c r="AB606">
        <f>IF([205]Sheet1!A36&lt;&gt;"",[205]Sheet1!A36,"")</f>
        <v>506</v>
      </c>
      <c r="AC606">
        <f>IF([206]Sheet1!A36&lt;&gt;"",[206]Sheet1!A36,"")</f>
        <v>171</v>
      </c>
      <c r="AD606">
        <f>IF([207]Sheet1!A36&lt;&gt;"",[207]Sheet1!A36,"")</f>
        <v>418</v>
      </c>
      <c r="AE606">
        <f>IF([208]Sheet1!A36&lt;&gt;"",[208]Sheet1!A36,"")</f>
        <v>529</v>
      </c>
      <c r="AF606">
        <f>IF([209]Sheet1!A36&lt;&gt;"",[209]Sheet1!A36,"")</f>
        <v>262</v>
      </c>
      <c r="AG606">
        <f>IF([210]Sheet1!A36&lt;&gt;"",[210]Sheet1!A36,"")</f>
        <v>165</v>
      </c>
      <c r="AH606">
        <f>IF([211]Sheet1!A36&lt;&gt;"",[211]Sheet1!A36,"")</f>
        <v>67</v>
      </c>
      <c r="AI606">
        <f>IF([212]Sheet1!A36&lt;&gt;"",[212]Sheet1!A36,"")</f>
        <v>239</v>
      </c>
      <c r="AJ606">
        <f>IF([213]Sheet1!A36&lt;&gt;"",[213]Sheet1!A36,"")</f>
        <v>516</v>
      </c>
      <c r="AK606">
        <f>IF([214]Sheet1!A36&lt;&gt;"",[214]Sheet1!A36,"")</f>
        <v>446</v>
      </c>
      <c r="AL606">
        <f>IF([215]Sheet1!A36&lt;&gt;"",[215]Sheet1!A36,"")</f>
        <v>90</v>
      </c>
      <c r="AM606">
        <f>IF([216]Sheet1!A36&lt;&gt;"",[216]Sheet1!A36,"")</f>
        <v>447</v>
      </c>
      <c r="AN606">
        <f>IF([217]Sheet1!A36&lt;&gt;"",[217]Sheet1!A36,"")</f>
        <v>179</v>
      </c>
      <c r="AO606" t="str">
        <f>IF([218]Sheet1!A36&lt;&gt;"",[218]Sheet1!A36,"")</f>
        <v/>
      </c>
      <c r="AP606" t="str">
        <f>IF([219]Sheet1!A36&lt;&gt;"",[219]Sheet1!A36,"")</f>
        <v/>
      </c>
      <c r="AQ606">
        <f>IF([220]Sheet1!A36&lt;&gt;"",[220]Sheet1!A36,"")</f>
        <v>70</v>
      </c>
      <c r="AR606">
        <f>IF([221]Sheet1!A36&lt;&gt;"",[221]Sheet1!A36,"")</f>
        <v>195</v>
      </c>
      <c r="AS606">
        <f>IF([222]Sheet1!A36&lt;&gt;"",[222]Sheet1!A36,"")</f>
        <v>600</v>
      </c>
      <c r="AT606">
        <f>IF([223]Sheet1!A36&lt;&gt;"",[223]Sheet1!A36,"")</f>
        <v>340</v>
      </c>
      <c r="AU606">
        <f>IF([224]Sheet1!A36&lt;&gt;"",[224]Sheet1!A36,"")</f>
        <v>52</v>
      </c>
      <c r="AV606">
        <f>IF([225]Sheet1!A36&lt;&gt;"",[225]Sheet1!A36,"")</f>
        <v>319</v>
      </c>
      <c r="AW606">
        <f>IF([226]Sheet1!A36&lt;&gt;"",[226]Sheet1!A36,"")</f>
        <v>246</v>
      </c>
      <c r="AX606">
        <f>IF([227]Sheet1!A36&lt;&gt;"",[227]Sheet1!A36,"")</f>
        <v>56</v>
      </c>
      <c r="AY606">
        <f>IF([228]Sheet1!A36&lt;&gt;"",[228]Sheet1!A36,"")</f>
        <v>238</v>
      </c>
      <c r="AZ606">
        <f>IF([229]Sheet1!A36&lt;&gt;"",[229]Sheet1!A36,"")</f>
        <v>71</v>
      </c>
      <c r="BA606">
        <f>IF([230]Sheet1!A36&lt;&gt;"",[230]Sheet1!A36,"")</f>
        <v>285</v>
      </c>
      <c r="BB606">
        <f>IF([231]Sheet1!A36&lt;&gt;"",[231]Sheet1!A36,"")</f>
        <v>48</v>
      </c>
      <c r="BC606">
        <f>IF([232]Sheet1!A36&lt;&gt;"",[232]Sheet1!A36,"")</f>
        <v>140</v>
      </c>
      <c r="BD606">
        <f>IF([233]Sheet1!A36&lt;&gt;"",[233]Sheet1!A36,"")</f>
        <v>159</v>
      </c>
      <c r="BE606">
        <f>IF([234]Sheet1!A36&lt;&gt;"",[234]Sheet1!A36,"")</f>
        <v>291</v>
      </c>
      <c r="BF606">
        <f>IF([235]Sheet1!A36&lt;&gt;"",[235]Sheet1!A36,"")</f>
        <v>232</v>
      </c>
      <c r="BG606">
        <f>IF([236]Sheet1!A36&lt;&gt;"",[236]Sheet1!A36,"")</f>
        <v>169</v>
      </c>
      <c r="BH606">
        <f>IF([237]Sheet1!A36&lt;&gt;"",[237]Sheet1!A36,"")</f>
        <v>165</v>
      </c>
      <c r="BI606">
        <f>IF([238]Sheet1!A36&lt;&gt;"",[238]Sheet1!A36,"")</f>
        <v>141</v>
      </c>
      <c r="BJ606">
        <f>IF([239]Sheet1!A36&lt;&gt;"",[239]Sheet1!A36,"")</f>
        <v>223</v>
      </c>
      <c r="BK606">
        <f>IF([240]Sheet1!A36&lt;&gt;"",[240]Sheet1!A36,"")</f>
        <v>344</v>
      </c>
      <c r="BL606">
        <f>IF([241]Sheet1!A36&lt;&gt;"",[241]Sheet1!A36,"")</f>
        <v>260</v>
      </c>
      <c r="BM606">
        <f>IF([242]Sheet1!A36&lt;&gt;"",[242]Sheet1!A36,"")</f>
        <v>337</v>
      </c>
      <c r="BN606">
        <f>IF([243]Sheet1!A36&lt;&gt;"",[243]Sheet1!A36,"")</f>
        <v>614</v>
      </c>
      <c r="BO606">
        <f>IF([244]Sheet1!A36&lt;&gt;"",[244]Sheet1!A36,"")</f>
        <v>665</v>
      </c>
      <c r="BP606">
        <f>IF([245]Sheet1!A36&lt;&gt;"",[245]Sheet1!A36,"")</f>
        <v>511</v>
      </c>
      <c r="BQ606">
        <f>IF([246]Sheet1!A36&lt;&gt;"",[246]Sheet1!A36,"")</f>
        <v>13</v>
      </c>
      <c r="BR606">
        <f>IF([247]Sheet1!A36&lt;&gt;"",[247]Sheet1!A36,"")</f>
        <v>381</v>
      </c>
      <c r="BS606">
        <f>IF([248]Sheet1!A36&lt;&gt;"",[248]Sheet1!A36,"")</f>
        <v>317</v>
      </c>
      <c r="BT606">
        <f>IF([249]Sheet1!A36&lt;&gt;"",[249]Sheet1!A36,"")</f>
        <v>51</v>
      </c>
      <c r="BU606">
        <f>IF([250]Sheet1!A36&lt;&gt;"",[250]Sheet1!A36,"")</f>
        <v>104</v>
      </c>
      <c r="BV606">
        <f>IF([251]Sheet1!A36&lt;&gt;"",[251]Sheet1!A36,"")</f>
        <v>131</v>
      </c>
      <c r="BW606">
        <f>IF([252]Sheet1!A36&lt;&gt;"",[252]Sheet1!A36,"")</f>
        <v>514</v>
      </c>
      <c r="BX606">
        <f>IF([253]Sheet1!A36&lt;&gt;"",[253]Sheet1!A36,"")</f>
        <v>95</v>
      </c>
      <c r="BY606">
        <f>IF([254]Sheet1!A36&lt;&gt;"",[254]Sheet1!A36,"")</f>
        <v>481</v>
      </c>
      <c r="BZ606">
        <f>IF([255]Sheet1!A36&lt;&gt;"",[255]Sheet1!A36,"")</f>
        <v>654</v>
      </c>
      <c r="CA606">
        <f>IF([256]Sheet1!A36&lt;&gt;"",[256]Sheet1!A36,"")</f>
        <v>644</v>
      </c>
      <c r="CB606">
        <f>IF([257]Sheet1!A36&lt;&gt;"",[257]Sheet1!A36,"")</f>
        <v>268</v>
      </c>
      <c r="CC606">
        <f>IF([258]Sheet1!A36&lt;&gt;"",[258]Sheet1!A36,"")</f>
        <v>85</v>
      </c>
      <c r="CD606">
        <f>IF([259]Sheet1!A36&lt;&gt;"",[259]Sheet1!A36,"")</f>
        <v>230</v>
      </c>
      <c r="CE606">
        <f>IF([260]Sheet1!A36&lt;&gt;"",[260]Sheet1!A36,"")</f>
        <v>92</v>
      </c>
      <c r="CF606">
        <f>IF([261]Sheet1!A36&lt;&gt;"",[261]Sheet1!A36,"")</f>
        <v>664</v>
      </c>
      <c r="CG606">
        <f>IF([262]Sheet1!A36&lt;&gt;"",[262]Sheet1!A36,"")</f>
        <v>197</v>
      </c>
      <c r="CH606">
        <f>IF([263]Sheet1!A36&lt;&gt;"",[263]Sheet1!A36,"")</f>
        <v>58</v>
      </c>
      <c r="CI606">
        <f>IF([264]Sheet1!A36&lt;&gt;"",[264]Sheet1!A36,"")</f>
        <v>561</v>
      </c>
      <c r="CJ606">
        <f>IF([265]Sheet1!A36&lt;&gt;"",[265]Sheet1!A36,"")</f>
        <v>363</v>
      </c>
      <c r="CK606">
        <f>IF([266]Sheet1!A36&lt;&gt;"",[266]Sheet1!A36,"")</f>
        <v>316</v>
      </c>
      <c r="CL606">
        <f>IF([267]Sheet1!A36&lt;&gt;"",[267]Sheet1!A36,"")</f>
        <v>38</v>
      </c>
    </row>
    <row r="607" spans="2:90">
      <c r="B607">
        <f>IF([179]Sheet1!A37&lt;&gt;"",[179]Sheet1!A37,"")</f>
        <v>398</v>
      </c>
      <c r="C607">
        <f>IF([180]Sheet1!A37&lt;&gt;"",[180]Sheet1!A37,"")</f>
        <v>360</v>
      </c>
      <c r="D607">
        <f>IF([181]Sheet1!A37&lt;&gt;"",[181]Sheet1!A37,"")</f>
        <v>234</v>
      </c>
      <c r="E607">
        <f>IF([182]Sheet1!A37&lt;&gt;"",[182]Sheet1!A37,"")</f>
        <v>93</v>
      </c>
      <c r="F607">
        <f>IF([183]Sheet1!A37&lt;&gt;"",[183]Sheet1!A37,"")</f>
        <v>163</v>
      </c>
      <c r="G607">
        <f>IF([184]Sheet1!A37&lt;&gt;"",[184]Sheet1!A37,"")</f>
        <v>179</v>
      </c>
      <c r="H607">
        <f>IF([185]Sheet1!A37&lt;&gt;"",[185]Sheet1!A37,"")</f>
        <v>273</v>
      </c>
      <c r="I607">
        <f>IF([186]Sheet1!A37&lt;&gt;"",[186]Sheet1!A37,"")</f>
        <v>250</v>
      </c>
      <c r="J607">
        <f>IF([187]Sheet1!A37&lt;&gt;"",[187]Sheet1!A37,"")</f>
        <v>42</v>
      </c>
      <c r="K607">
        <f>IF([188]Sheet1!A37&lt;&gt;"",[188]Sheet1!A37,"")</f>
        <v>270</v>
      </c>
      <c r="L607">
        <f>IF([189]Sheet1!A37&lt;&gt;"",[189]Sheet1!A37,"")</f>
        <v>31</v>
      </c>
      <c r="M607">
        <f>IF([190]Sheet1!A37&lt;&gt;"",[190]Sheet1!A37,"")</f>
        <v>123</v>
      </c>
      <c r="N607">
        <f>IF([191]Sheet1!A37&lt;&gt;"",[191]Sheet1!A37,"")</f>
        <v>55</v>
      </c>
      <c r="O607">
        <f>IF([192]Sheet1!A37&lt;&gt;"",[192]Sheet1!A37,"")</f>
        <v>141</v>
      </c>
      <c r="P607">
        <f>IF([193]Sheet1!A37&lt;&gt;"",[193]Sheet1!A37,"")</f>
        <v>51</v>
      </c>
      <c r="Q607">
        <f>IF([194]Sheet1!A37&lt;&gt;"",[194]Sheet1!A37,"")</f>
        <v>184</v>
      </c>
      <c r="R607">
        <f>IF([195]Sheet1!A37&lt;&gt;"",[195]Sheet1!A37,"")</f>
        <v>343</v>
      </c>
      <c r="S607">
        <f>IF([196]Sheet1!A37&lt;&gt;"",[196]Sheet1!A37,"")</f>
        <v>417</v>
      </c>
      <c r="T607">
        <f>IF([197]Sheet1!A37&lt;&gt;"",[197]Sheet1!A37,"")</f>
        <v>130</v>
      </c>
      <c r="U607">
        <f>IF([198]Sheet1!A37&lt;&gt;"",[198]Sheet1!A37,"")</f>
        <v>113</v>
      </c>
      <c r="V607">
        <f>IF([199]Sheet1!A37&lt;&gt;"",[199]Sheet1!A37,"")</f>
        <v>375</v>
      </c>
      <c r="W607">
        <f>IF([200]Sheet1!A37&lt;&gt;"",[200]Sheet1!A37,"")</f>
        <v>426</v>
      </c>
      <c r="X607">
        <f>IF([201]Sheet1!A37&lt;&gt;"",[201]Sheet1!A37,"")</f>
        <v>519</v>
      </c>
      <c r="Y607">
        <f>IF([202]Sheet1!A37&lt;&gt;"",[202]Sheet1!A37,"")</f>
        <v>30</v>
      </c>
      <c r="Z607">
        <f>IF([203]Sheet1!A37&lt;&gt;"",[203]Sheet1!A37,"")</f>
        <v>481</v>
      </c>
      <c r="AA607">
        <f>IF([204]Sheet1!A37&lt;&gt;"",[204]Sheet1!A37,"")</f>
        <v>73</v>
      </c>
      <c r="AB607">
        <f>IF([205]Sheet1!A37&lt;&gt;"",[205]Sheet1!A37,"")</f>
        <v>405</v>
      </c>
      <c r="AC607">
        <f>IF([206]Sheet1!A37&lt;&gt;"",[206]Sheet1!A37,"")</f>
        <v>461</v>
      </c>
      <c r="AD607">
        <f>IF([207]Sheet1!A37&lt;&gt;"",[207]Sheet1!A37,"")</f>
        <v>399</v>
      </c>
      <c r="AE607">
        <f>IF([208]Sheet1!A37&lt;&gt;"",[208]Sheet1!A37,"")</f>
        <v>114</v>
      </c>
      <c r="AF607">
        <f>IF([209]Sheet1!A37&lt;&gt;"",[209]Sheet1!A37,"")</f>
        <v>394</v>
      </c>
      <c r="AG607">
        <f>IF([210]Sheet1!A37&lt;&gt;"",[210]Sheet1!A37,"")</f>
        <v>114</v>
      </c>
      <c r="AH607">
        <f>IF([211]Sheet1!A37&lt;&gt;"",[211]Sheet1!A37,"")</f>
        <v>372</v>
      </c>
      <c r="AI607">
        <f>IF([212]Sheet1!A37&lt;&gt;"",[212]Sheet1!A37,"")</f>
        <v>25</v>
      </c>
      <c r="AJ607">
        <f>IF([213]Sheet1!A37&lt;&gt;"",[213]Sheet1!A37,"")</f>
        <v>40</v>
      </c>
      <c r="AK607">
        <f>IF([214]Sheet1!A37&lt;&gt;"",[214]Sheet1!A37,"")</f>
        <v>521</v>
      </c>
      <c r="AL607">
        <f>IF([215]Sheet1!A37&lt;&gt;"",[215]Sheet1!A37,"")</f>
        <v>541</v>
      </c>
      <c r="AM607">
        <f>IF([216]Sheet1!A37&lt;&gt;"",[216]Sheet1!A37,"")</f>
        <v>336</v>
      </c>
      <c r="AN607">
        <f>IF([217]Sheet1!A37&lt;&gt;"",[217]Sheet1!A37,"")</f>
        <v>283</v>
      </c>
      <c r="AO607" t="str">
        <f>IF([218]Sheet1!A37&lt;&gt;"",[218]Sheet1!A37,"")</f>
        <v/>
      </c>
      <c r="AP607" t="str">
        <f>IF([219]Sheet1!A37&lt;&gt;"",[219]Sheet1!A37,"")</f>
        <v/>
      </c>
      <c r="AQ607">
        <f>IF([220]Sheet1!A37&lt;&gt;"",[220]Sheet1!A37,"")</f>
        <v>646</v>
      </c>
      <c r="AR607">
        <f>IF([221]Sheet1!A37&lt;&gt;"",[221]Sheet1!A37,"")</f>
        <v>282</v>
      </c>
      <c r="AS607">
        <f>IF([222]Sheet1!A37&lt;&gt;"",[222]Sheet1!A37,"")</f>
        <v>190</v>
      </c>
      <c r="AT607">
        <f>IF([223]Sheet1!A37&lt;&gt;"",[223]Sheet1!A37,"")</f>
        <v>88</v>
      </c>
      <c r="AU607">
        <f>IF([224]Sheet1!A37&lt;&gt;"",[224]Sheet1!A37,"")</f>
        <v>108</v>
      </c>
      <c r="AV607">
        <f>IF([225]Sheet1!A37&lt;&gt;"",[225]Sheet1!A37,"")</f>
        <v>643</v>
      </c>
      <c r="AW607">
        <f>IF([226]Sheet1!A37&lt;&gt;"",[226]Sheet1!A37,"")</f>
        <v>349</v>
      </c>
      <c r="AX607">
        <f>IF([227]Sheet1!A37&lt;&gt;"",[227]Sheet1!A37,"")</f>
        <v>129</v>
      </c>
      <c r="AY607">
        <f>IF([228]Sheet1!A37&lt;&gt;"",[228]Sheet1!A37,"")</f>
        <v>317</v>
      </c>
      <c r="AZ607">
        <f>IF([229]Sheet1!A37&lt;&gt;"",[229]Sheet1!A37,"")</f>
        <v>204</v>
      </c>
      <c r="BA607">
        <f>IF([230]Sheet1!A37&lt;&gt;"",[230]Sheet1!A37,"")</f>
        <v>1</v>
      </c>
      <c r="BB607">
        <f>IF([231]Sheet1!A37&lt;&gt;"",[231]Sheet1!A37,"")</f>
        <v>347</v>
      </c>
      <c r="BC607">
        <f>IF([232]Sheet1!A37&lt;&gt;"",[232]Sheet1!A37,"")</f>
        <v>50</v>
      </c>
      <c r="BD607">
        <f>IF([233]Sheet1!A37&lt;&gt;"",[233]Sheet1!A37,"")</f>
        <v>393</v>
      </c>
      <c r="BE607">
        <f>IF([234]Sheet1!A37&lt;&gt;"",[234]Sheet1!A37,"")</f>
        <v>194</v>
      </c>
      <c r="BF607">
        <f>IF([235]Sheet1!A37&lt;&gt;"",[235]Sheet1!A37,"")</f>
        <v>559</v>
      </c>
      <c r="BG607">
        <f>IF([236]Sheet1!A37&lt;&gt;"",[236]Sheet1!A37,"")</f>
        <v>275</v>
      </c>
      <c r="BH607">
        <f>IF([237]Sheet1!A37&lt;&gt;"",[237]Sheet1!A37,"")</f>
        <v>10</v>
      </c>
      <c r="BI607">
        <f>IF([238]Sheet1!A37&lt;&gt;"",[238]Sheet1!A37,"")</f>
        <v>628</v>
      </c>
      <c r="BJ607">
        <f>IF([239]Sheet1!A37&lt;&gt;"",[239]Sheet1!A37,"")</f>
        <v>246</v>
      </c>
      <c r="BK607">
        <f>IF([240]Sheet1!A37&lt;&gt;"",[240]Sheet1!A37,"")</f>
        <v>617</v>
      </c>
      <c r="BL607">
        <f>IF([241]Sheet1!A37&lt;&gt;"",[241]Sheet1!A37,"")</f>
        <v>50</v>
      </c>
      <c r="BM607">
        <f>IF([242]Sheet1!A37&lt;&gt;"",[242]Sheet1!A37,"")</f>
        <v>172</v>
      </c>
      <c r="BN607">
        <f>IF([243]Sheet1!A37&lt;&gt;"",[243]Sheet1!A37,"")</f>
        <v>399</v>
      </c>
      <c r="BO607">
        <f>IF([244]Sheet1!A37&lt;&gt;"",[244]Sheet1!A37,"")</f>
        <v>223</v>
      </c>
      <c r="BP607">
        <f>IF([245]Sheet1!A37&lt;&gt;"",[245]Sheet1!A37,"")</f>
        <v>519</v>
      </c>
      <c r="BQ607">
        <f>IF([246]Sheet1!A37&lt;&gt;"",[246]Sheet1!A37,"")</f>
        <v>347</v>
      </c>
      <c r="BR607">
        <f>IF([247]Sheet1!A37&lt;&gt;"",[247]Sheet1!A37,"")</f>
        <v>652</v>
      </c>
      <c r="BS607">
        <f>IF([248]Sheet1!A37&lt;&gt;"",[248]Sheet1!A37,"")</f>
        <v>39</v>
      </c>
      <c r="BT607">
        <f>IF([249]Sheet1!A37&lt;&gt;"",[249]Sheet1!A37,"")</f>
        <v>429</v>
      </c>
      <c r="BU607">
        <f>IF([250]Sheet1!A37&lt;&gt;"",[250]Sheet1!A37,"")</f>
        <v>246</v>
      </c>
      <c r="BV607">
        <f>IF([251]Sheet1!A37&lt;&gt;"",[251]Sheet1!A37,"")</f>
        <v>153</v>
      </c>
      <c r="BW607">
        <f>IF([252]Sheet1!A37&lt;&gt;"",[252]Sheet1!A37,"")</f>
        <v>391</v>
      </c>
      <c r="BX607">
        <f>IF([253]Sheet1!A37&lt;&gt;"",[253]Sheet1!A37,"")</f>
        <v>467</v>
      </c>
      <c r="BY607">
        <f>IF([254]Sheet1!A37&lt;&gt;"",[254]Sheet1!A37,"")</f>
        <v>487</v>
      </c>
      <c r="BZ607">
        <f>IF([255]Sheet1!A37&lt;&gt;"",[255]Sheet1!A37,"")</f>
        <v>0</v>
      </c>
      <c r="CA607">
        <f>IF([256]Sheet1!A37&lt;&gt;"",[256]Sheet1!A37,"")</f>
        <v>311</v>
      </c>
      <c r="CB607">
        <f>IF([257]Sheet1!A37&lt;&gt;"",[257]Sheet1!A37,"")</f>
        <v>353</v>
      </c>
      <c r="CC607">
        <f>IF([258]Sheet1!A37&lt;&gt;"",[258]Sheet1!A37,"")</f>
        <v>249</v>
      </c>
      <c r="CD607">
        <f>IF([259]Sheet1!A37&lt;&gt;"",[259]Sheet1!A37,"")</f>
        <v>42</v>
      </c>
      <c r="CE607">
        <f>IF([260]Sheet1!A37&lt;&gt;"",[260]Sheet1!A37,"")</f>
        <v>177</v>
      </c>
      <c r="CF607">
        <f>IF([261]Sheet1!A37&lt;&gt;"",[261]Sheet1!A37,"")</f>
        <v>348</v>
      </c>
      <c r="CG607">
        <f>IF([262]Sheet1!A37&lt;&gt;"",[262]Sheet1!A37,"")</f>
        <v>481</v>
      </c>
      <c r="CH607">
        <f>IF([263]Sheet1!A37&lt;&gt;"",[263]Sheet1!A37,"")</f>
        <v>345</v>
      </c>
      <c r="CI607">
        <f>IF([264]Sheet1!A37&lt;&gt;"",[264]Sheet1!A37,"")</f>
        <v>306</v>
      </c>
      <c r="CJ607">
        <f>IF([265]Sheet1!A37&lt;&gt;"",[265]Sheet1!A37,"")</f>
        <v>624</v>
      </c>
      <c r="CK607">
        <f>IF([266]Sheet1!A37&lt;&gt;"",[266]Sheet1!A37,"")</f>
        <v>4</v>
      </c>
      <c r="CL607">
        <f>IF([267]Sheet1!A37&lt;&gt;"",[267]Sheet1!A37,"")</f>
        <v>303</v>
      </c>
    </row>
    <row r="608" spans="2:90">
      <c r="B608">
        <f>IF([179]Sheet1!A38&lt;&gt;"",[179]Sheet1!A38,"")</f>
        <v>469</v>
      </c>
      <c r="C608">
        <f>IF([180]Sheet1!A38&lt;&gt;"",[180]Sheet1!A38,"")</f>
        <v>92</v>
      </c>
      <c r="D608">
        <f>IF([181]Sheet1!A38&lt;&gt;"",[181]Sheet1!A38,"")</f>
        <v>172</v>
      </c>
      <c r="E608">
        <f>IF([182]Sheet1!A38&lt;&gt;"",[182]Sheet1!A38,"")</f>
        <v>206</v>
      </c>
      <c r="F608">
        <f>IF([183]Sheet1!A38&lt;&gt;"",[183]Sheet1!A38,"")</f>
        <v>258</v>
      </c>
      <c r="G608">
        <f>IF([184]Sheet1!A38&lt;&gt;"",[184]Sheet1!A38,"")</f>
        <v>549</v>
      </c>
      <c r="H608">
        <f>IF([185]Sheet1!A38&lt;&gt;"",[185]Sheet1!A38,"")</f>
        <v>619</v>
      </c>
      <c r="I608">
        <f>IF([186]Sheet1!A38&lt;&gt;"",[186]Sheet1!A38,"")</f>
        <v>109</v>
      </c>
      <c r="J608">
        <f>IF([187]Sheet1!A38&lt;&gt;"",[187]Sheet1!A38,"")</f>
        <v>331</v>
      </c>
      <c r="K608">
        <f>IF([188]Sheet1!A38&lt;&gt;"",[188]Sheet1!A38,"")</f>
        <v>242</v>
      </c>
      <c r="L608">
        <f>IF([189]Sheet1!A38&lt;&gt;"",[189]Sheet1!A38,"")</f>
        <v>0</v>
      </c>
      <c r="M608">
        <f>IF([190]Sheet1!A38&lt;&gt;"",[190]Sheet1!A38,"")</f>
        <v>173</v>
      </c>
      <c r="N608">
        <f>IF([191]Sheet1!A38&lt;&gt;"",[191]Sheet1!A38,"")</f>
        <v>635</v>
      </c>
      <c r="O608">
        <f>IF([192]Sheet1!A38&lt;&gt;"",[192]Sheet1!A38,"")</f>
        <v>204</v>
      </c>
      <c r="P608">
        <f>IF([193]Sheet1!A38&lt;&gt;"",[193]Sheet1!A38,"")</f>
        <v>583</v>
      </c>
      <c r="Q608">
        <f>IF([194]Sheet1!A38&lt;&gt;"",[194]Sheet1!A38,"")</f>
        <v>344</v>
      </c>
      <c r="R608">
        <f>IF([195]Sheet1!A38&lt;&gt;"",[195]Sheet1!A38,"")</f>
        <v>282</v>
      </c>
      <c r="S608">
        <f>IF([196]Sheet1!A38&lt;&gt;"",[196]Sheet1!A38,"")</f>
        <v>315</v>
      </c>
      <c r="T608">
        <f>IF([197]Sheet1!A38&lt;&gt;"",[197]Sheet1!A38,"")</f>
        <v>325</v>
      </c>
      <c r="U608">
        <f>IF([198]Sheet1!A38&lt;&gt;"",[198]Sheet1!A38,"")</f>
        <v>109</v>
      </c>
      <c r="V608">
        <f>IF([199]Sheet1!A38&lt;&gt;"",[199]Sheet1!A38,"")</f>
        <v>300</v>
      </c>
      <c r="W608">
        <f>IF([200]Sheet1!A38&lt;&gt;"",[200]Sheet1!A38,"")</f>
        <v>139</v>
      </c>
      <c r="X608">
        <f>IF([201]Sheet1!A38&lt;&gt;"",[201]Sheet1!A38,"")</f>
        <v>139</v>
      </c>
      <c r="Y608">
        <f>IF([202]Sheet1!A38&lt;&gt;"",[202]Sheet1!A38,"")</f>
        <v>437</v>
      </c>
      <c r="Z608">
        <f>IF([203]Sheet1!A38&lt;&gt;"",[203]Sheet1!A38,"")</f>
        <v>419</v>
      </c>
      <c r="AA608">
        <f>IF([204]Sheet1!A38&lt;&gt;"",[204]Sheet1!A38,"")</f>
        <v>386</v>
      </c>
      <c r="AB608">
        <f>IF([205]Sheet1!A38&lt;&gt;"",[205]Sheet1!A38,"")</f>
        <v>132</v>
      </c>
      <c r="AC608">
        <f>IF([206]Sheet1!A38&lt;&gt;"",[206]Sheet1!A38,"")</f>
        <v>236</v>
      </c>
      <c r="AD608">
        <f>IF([207]Sheet1!A38&lt;&gt;"",[207]Sheet1!A38,"")</f>
        <v>157</v>
      </c>
      <c r="AE608">
        <f>IF([208]Sheet1!A38&lt;&gt;"",[208]Sheet1!A38,"")</f>
        <v>96</v>
      </c>
      <c r="AF608">
        <f>IF([209]Sheet1!A38&lt;&gt;"",[209]Sheet1!A38,"")</f>
        <v>435</v>
      </c>
      <c r="AG608">
        <f>IF([210]Sheet1!A38&lt;&gt;"",[210]Sheet1!A38,"")</f>
        <v>300</v>
      </c>
      <c r="AH608">
        <f>IF([211]Sheet1!A38&lt;&gt;"",[211]Sheet1!A38,"")</f>
        <v>399</v>
      </c>
      <c r="AI608">
        <f>IF([212]Sheet1!A38&lt;&gt;"",[212]Sheet1!A38,"")</f>
        <v>176</v>
      </c>
      <c r="AJ608">
        <f>IF([213]Sheet1!A38&lt;&gt;"",[213]Sheet1!A38,"")</f>
        <v>411</v>
      </c>
      <c r="AK608">
        <f>IF([214]Sheet1!A38&lt;&gt;"",[214]Sheet1!A38,"")</f>
        <v>35</v>
      </c>
      <c r="AL608">
        <f>IF([215]Sheet1!A38&lt;&gt;"",[215]Sheet1!A38,"")</f>
        <v>246</v>
      </c>
      <c r="AM608">
        <f>IF([216]Sheet1!A38&lt;&gt;"",[216]Sheet1!A38,"")</f>
        <v>382</v>
      </c>
      <c r="AN608">
        <f>IF([217]Sheet1!A38&lt;&gt;"",[217]Sheet1!A38,"")</f>
        <v>195</v>
      </c>
      <c r="AO608" t="str">
        <f>IF([218]Sheet1!A38&lt;&gt;"",[218]Sheet1!A38,"")</f>
        <v/>
      </c>
      <c r="AP608" t="str">
        <f>IF([219]Sheet1!A38&lt;&gt;"",[219]Sheet1!A38,"")</f>
        <v/>
      </c>
      <c r="AQ608">
        <f>IF([220]Sheet1!A38&lt;&gt;"",[220]Sheet1!A38,"")</f>
        <v>196</v>
      </c>
      <c r="AR608">
        <f>IF([221]Sheet1!A38&lt;&gt;"",[221]Sheet1!A38,"")</f>
        <v>15</v>
      </c>
      <c r="AS608">
        <f>IF([222]Sheet1!A38&lt;&gt;"",[222]Sheet1!A38,"")</f>
        <v>94</v>
      </c>
      <c r="AT608">
        <f>IF([223]Sheet1!A38&lt;&gt;"",[223]Sheet1!A38,"")</f>
        <v>182</v>
      </c>
      <c r="AU608">
        <f>IF([224]Sheet1!A38&lt;&gt;"",[224]Sheet1!A38,"")</f>
        <v>106</v>
      </c>
      <c r="AV608">
        <f>IF([225]Sheet1!A38&lt;&gt;"",[225]Sheet1!A38,"")</f>
        <v>32</v>
      </c>
      <c r="AW608">
        <f>IF([226]Sheet1!A38&lt;&gt;"",[226]Sheet1!A38,"")</f>
        <v>352</v>
      </c>
      <c r="AX608">
        <f>IF([227]Sheet1!A38&lt;&gt;"",[227]Sheet1!A38,"")</f>
        <v>376</v>
      </c>
      <c r="AY608">
        <f>IF([228]Sheet1!A38&lt;&gt;"",[228]Sheet1!A38,"")</f>
        <v>60</v>
      </c>
      <c r="AZ608">
        <f>IF([229]Sheet1!A38&lt;&gt;"",[229]Sheet1!A38,"")</f>
        <v>379</v>
      </c>
      <c r="BA608">
        <f>IF([230]Sheet1!A38&lt;&gt;"",[230]Sheet1!A38,"")</f>
        <v>603</v>
      </c>
      <c r="BB608">
        <f>IF([231]Sheet1!A38&lt;&gt;"",[231]Sheet1!A38,"")</f>
        <v>86</v>
      </c>
      <c r="BC608">
        <f>IF([232]Sheet1!A38&lt;&gt;"",[232]Sheet1!A38,"")</f>
        <v>556</v>
      </c>
      <c r="BD608">
        <f>IF([233]Sheet1!A38&lt;&gt;"",[233]Sheet1!A38,"")</f>
        <v>644</v>
      </c>
      <c r="BE608">
        <f>IF([234]Sheet1!A38&lt;&gt;"",[234]Sheet1!A38,"")</f>
        <v>365</v>
      </c>
      <c r="BF608">
        <f>IF([235]Sheet1!A38&lt;&gt;"",[235]Sheet1!A38,"")</f>
        <v>3</v>
      </c>
      <c r="BG608">
        <f>IF([236]Sheet1!A38&lt;&gt;"",[236]Sheet1!A38,"")</f>
        <v>218</v>
      </c>
      <c r="BH608">
        <f>IF([237]Sheet1!A38&lt;&gt;"",[237]Sheet1!A38,"")</f>
        <v>266</v>
      </c>
      <c r="BI608">
        <f>IF([238]Sheet1!A38&lt;&gt;"",[238]Sheet1!A38,"")</f>
        <v>592</v>
      </c>
      <c r="BJ608">
        <f>IF([239]Sheet1!A38&lt;&gt;"",[239]Sheet1!A38,"")</f>
        <v>163</v>
      </c>
      <c r="BK608">
        <f>IF([240]Sheet1!A38&lt;&gt;"",[240]Sheet1!A38,"")</f>
        <v>87</v>
      </c>
      <c r="BL608">
        <f>IF([241]Sheet1!A38&lt;&gt;"",[241]Sheet1!A38,"")</f>
        <v>86</v>
      </c>
      <c r="BM608">
        <f>IF([242]Sheet1!A38&lt;&gt;"",[242]Sheet1!A38,"")</f>
        <v>374</v>
      </c>
      <c r="BN608">
        <f>IF([243]Sheet1!A38&lt;&gt;"",[243]Sheet1!A38,"")</f>
        <v>624</v>
      </c>
      <c r="BO608">
        <f>IF([244]Sheet1!A38&lt;&gt;"",[244]Sheet1!A38,"")</f>
        <v>71</v>
      </c>
      <c r="BP608">
        <f>IF([245]Sheet1!A38&lt;&gt;"",[245]Sheet1!A38,"")</f>
        <v>97</v>
      </c>
      <c r="BQ608">
        <f>IF([246]Sheet1!A38&lt;&gt;"",[246]Sheet1!A38,"")</f>
        <v>635</v>
      </c>
      <c r="BR608">
        <f>IF([247]Sheet1!A38&lt;&gt;"",[247]Sheet1!A38,"")</f>
        <v>104</v>
      </c>
      <c r="BS608">
        <f>IF([248]Sheet1!A38&lt;&gt;"",[248]Sheet1!A38,"")</f>
        <v>314</v>
      </c>
      <c r="BT608">
        <f>IF([249]Sheet1!A38&lt;&gt;"",[249]Sheet1!A38,"")</f>
        <v>521</v>
      </c>
      <c r="BU608">
        <f>IF([250]Sheet1!A38&lt;&gt;"",[250]Sheet1!A38,"")</f>
        <v>582</v>
      </c>
      <c r="BV608">
        <f>IF([251]Sheet1!A38&lt;&gt;"",[251]Sheet1!A38,"")</f>
        <v>325</v>
      </c>
      <c r="BW608">
        <f>IF([252]Sheet1!A38&lt;&gt;"",[252]Sheet1!A38,"")</f>
        <v>286</v>
      </c>
      <c r="BX608">
        <f>IF([253]Sheet1!A38&lt;&gt;"",[253]Sheet1!A38,"")</f>
        <v>297</v>
      </c>
      <c r="BY608">
        <f>IF([254]Sheet1!A38&lt;&gt;"",[254]Sheet1!A38,"")</f>
        <v>351</v>
      </c>
      <c r="BZ608">
        <f>IF([255]Sheet1!A38&lt;&gt;"",[255]Sheet1!A38,"")</f>
        <v>78</v>
      </c>
      <c r="CA608">
        <f>IF([256]Sheet1!A38&lt;&gt;"",[256]Sheet1!A38,"")</f>
        <v>381</v>
      </c>
      <c r="CB608">
        <f>IF([257]Sheet1!A38&lt;&gt;"",[257]Sheet1!A38,"")</f>
        <v>21</v>
      </c>
      <c r="CC608">
        <f>IF([258]Sheet1!A38&lt;&gt;"",[258]Sheet1!A38,"")</f>
        <v>308</v>
      </c>
      <c r="CD608">
        <f>IF([259]Sheet1!A38&lt;&gt;"",[259]Sheet1!A38,"")</f>
        <v>384</v>
      </c>
      <c r="CE608">
        <f>IF([260]Sheet1!A38&lt;&gt;"",[260]Sheet1!A38,"")</f>
        <v>184</v>
      </c>
      <c r="CF608">
        <f>IF([261]Sheet1!A38&lt;&gt;"",[261]Sheet1!A38,"")</f>
        <v>467</v>
      </c>
      <c r="CG608">
        <f>IF([262]Sheet1!A38&lt;&gt;"",[262]Sheet1!A38,"")</f>
        <v>666</v>
      </c>
      <c r="CH608">
        <f>IF([263]Sheet1!A38&lt;&gt;"",[263]Sheet1!A38,"")</f>
        <v>315</v>
      </c>
      <c r="CI608">
        <f>IF([264]Sheet1!A38&lt;&gt;"",[264]Sheet1!A38,"")</f>
        <v>640</v>
      </c>
      <c r="CJ608">
        <f>IF([265]Sheet1!A38&lt;&gt;"",[265]Sheet1!A38,"")</f>
        <v>586</v>
      </c>
      <c r="CK608">
        <f>IF([266]Sheet1!A38&lt;&gt;"",[266]Sheet1!A38,"")</f>
        <v>333</v>
      </c>
      <c r="CL608">
        <f>IF([267]Sheet1!A38&lt;&gt;"",[267]Sheet1!A38,"")</f>
        <v>640</v>
      </c>
    </row>
    <row r="609" spans="2:90">
      <c r="B609">
        <f>IF([179]Sheet1!A39&lt;&gt;"",[179]Sheet1!A39,"")</f>
        <v>224</v>
      </c>
      <c r="C609">
        <f>IF([180]Sheet1!A39&lt;&gt;"",[180]Sheet1!A39,"")</f>
        <v>260</v>
      </c>
      <c r="D609">
        <f>IF([181]Sheet1!A39&lt;&gt;"",[181]Sheet1!A39,"")</f>
        <v>76</v>
      </c>
      <c r="E609">
        <f>IF([182]Sheet1!A39&lt;&gt;"",[182]Sheet1!A39,"")</f>
        <v>368</v>
      </c>
      <c r="F609">
        <f>IF([183]Sheet1!A39&lt;&gt;"",[183]Sheet1!A39,"")</f>
        <v>58</v>
      </c>
      <c r="G609">
        <f>IF([184]Sheet1!A39&lt;&gt;"",[184]Sheet1!A39,"")</f>
        <v>666</v>
      </c>
      <c r="H609">
        <f>IF([185]Sheet1!A39&lt;&gt;"",[185]Sheet1!A39,"")</f>
        <v>350</v>
      </c>
      <c r="I609">
        <f>IF([186]Sheet1!A39&lt;&gt;"",[186]Sheet1!A39,"")</f>
        <v>86</v>
      </c>
      <c r="J609">
        <f>IF([187]Sheet1!A39&lt;&gt;"",[187]Sheet1!A39,"")</f>
        <v>117</v>
      </c>
      <c r="K609">
        <f>IF([188]Sheet1!A39&lt;&gt;"",[188]Sheet1!A39,"")</f>
        <v>141</v>
      </c>
      <c r="L609">
        <f>IF([189]Sheet1!A39&lt;&gt;"",[189]Sheet1!A39,"")</f>
        <v>245</v>
      </c>
      <c r="M609">
        <f>IF([190]Sheet1!A39&lt;&gt;"",[190]Sheet1!A39,"")</f>
        <v>33</v>
      </c>
      <c r="N609">
        <f>IF([191]Sheet1!A39&lt;&gt;"",[191]Sheet1!A39,"")</f>
        <v>64</v>
      </c>
      <c r="O609">
        <f>IF([192]Sheet1!A39&lt;&gt;"",[192]Sheet1!A39,"")</f>
        <v>56</v>
      </c>
      <c r="P609">
        <f>IF([193]Sheet1!A39&lt;&gt;"",[193]Sheet1!A39,"")</f>
        <v>29</v>
      </c>
      <c r="Q609">
        <f>IF([194]Sheet1!A39&lt;&gt;"",[194]Sheet1!A39,"")</f>
        <v>636</v>
      </c>
      <c r="R609">
        <f>IF([195]Sheet1!A39&lt;&gt;"",[195]Sheet1!A39,"")</f>
        <v>114</v>
      </c>
      <c r="S609">
        <f>IF([196]Sheet1!A39&lt;&gt;"",[196]Sheet1!A39,"")</f>
        <v>52</v>
      </c>
      <c r="T609">
        <f>IF([197]Sheet1!A39&lt;&gt;"",[197]Sheet1!A39,"")</f>
        <v>545</v>
      </c>
      <c r="U609">
        <f>IF([198]Sheet1!A39&lt;&gt;"",[198]Sheet1!A39,"")</f>
        <v>47</v>
      </c>
      <c r="V609">
        <f>IF([199]Sheet1!A39&lt;&gt;"",[199]Sheet1!A39,"")</f>
        <v>525</v>
      </c>
      <c r="W609">
        <f>IF([200]Sheet1!A39&lt;&gt;"",[200]Sheet1!A39,"")</f>
        <v>198</v>
      </c>
      <c r="X609">
        <f>IF([201]Sheet1!A39&lt;&gt;"",[201]Sheet1!A39,"")</f>
        <v>50</v>
      </c>
      <c r="Y609">
        <f>IF([202]Sheet1!A39&lt;&gt;"",[202]Sheet1!A39,"")</f>
        <v>229</v>
      </c>
      <c r="Z609">
        <f>IF([203]Sheet1!A39&lt;&gt;"",[203]Sheet1!A39,"")</f>
        <v>82</v>
      </c>
      <c r="AA609">
        <f>IF([204]Sheet1!A39&lt;&gt;"",[204]Sheet1!A39,"")</f>
        <v>2</v>
      </c>
      <c r="AB609">
        <f>IF([205]Sheet1!A39&lt;&gt;"",[205]Sheet1!A39,"")</f>
        <v>262</v>
      </c>
      <c r="AC609">
        <f>IF([206]Sheet1!A39&lt;&gt;"",[206]Sheet1!A39,"")</f>
        <v>109</v>
      </c>
      <c r="AD609">
        <f>IF([207]Sheet1!A39&lt;&gt;"",[207]Sheet1!A39,"")</f>
        <v>495</v>
      </c>
      <c r="AE609">
        <f>IF([208]Sheet1!A39&lt;&gt;"",[208]Sheet1!A39,"")</f>
        <v>124</v>
      </c>
      <c r="AF609">
        <f>IF([209]Sheet1!A39&lt;&gt;"",[209]Sheet1!A39,"")</f>
        <v>456</v>
      </c>
      <c r="AG609">
        <f>IF([210]Sheet1!A39&lt;&gt;"",[210]Sheet1!A39,"")</f>
        <v>379</v>
      </c>
      <c r="AH609">
        <f>IF([211]Sheet1!A39&lt;&gt;"",[211]Sheet1!A39,"")</f>
        <v>124</v>
      </c>
      <c r="AI609">
        <f>IF([212]Sheet1!A39&lt;&gt;"",[212]Sheet1!A39,"")</f>
        <v>215</v>
      </c>
      <c r="AJ609">
        <f>IF([213]Sheet1!A39&lt;&gt;"",[213]Sheet1!A39,"")</f>
        <v>383</v>
      </c>
      <c r="AK609">
        <f>IF([214]Sheet1!A39&lt;&gt;"",[214]Sheet1!A39,"")</f>
        <v>461</v>
      </c>
      <c r="AL609">
        <f>IF([215]Sheet1!A39&lt;&gt;"",[215]Sheet1!A39,"")</f>
        <v>546</v>
      </c>
      <c r="AM609">
        <f>IF([216]Sheet1!A39&lt;&gt;"",[216]Sheet1!A39,"")</f>
        <v>422</v>
      </c>
      <c r="AN609">
        <f>IF([217]Sheet1!A39&lt;&gt;"",[217]Sheet1!A39,"")</f>
        <v>281</v>
      </c>
      <c r="AO609" t="str">
        <f>IF([218]Sheet1!A39&lt;&gt;"",[218]Sheet1!A39,"")</f>
        <v/>
      </c>
      <c r="AP609" t="str">
        <f>IF([219]Sheet1!A39&lt;&gt;"",[219]Sheet1!A39,"")</f>
        <v/>
      </c>
      <c r="AQ609">
        <f>IF([220]Sheet1!A39&lt;&gt;"",[220]Sheet1!A39,"")</f>
        <v>76</v>
      </c>
      <c r="AR609">
        <f>IF([221]Sheet1!A39&lt;&gt;"",[221]Sheet1!A39,"")</f>
        <v>78</v>
      </c>
      <c r="AS609">
        <f>IF([222]Sheet1!A39&lt;&gt;"",[222]Sheet1!A39,"")</f>
        <v>229</v>
      </c>
      <c r="AT609">
        <f>IF([223]Sheet1!A39&lt;&gt;"",[223]Sheet1!A39,"")</f>
        <v>580</v>
      </c>
      <c r="AU609">
        <f>IF([224]Sheet1!A39&lt;&gt;"",[224]Sheet1!A39,"")</f>
        <v>592</v>
      </c>
      <c r="AV609">
        <f>IF([225]Sheet1!A39&lt;&gt;"",[225]Sheet1!A39,"")</f>
        <v>233</v>
      </c>
      <c r="AW609">
        <f>IF([226]Sheet1!A39&lt;&gt;"",[226]Sheet1!A39,"")</f>
        <v>225</v>
      </c>
      <c r="AX609">
        <f>IF([227]Sheet1!A39&lt;&gt;"",[227]Sheet1!A39,"")</f>
        <v>246</v>
      </c>
      <c r="AY609">
        <f>IF([228]Sheet1!A39&lt;&gt;"",[228]Sheet1!A39,"")</f>
        <v>395</v>
      </c>
      <c r="AZ609">
        <f>IF([229]Sheet1!A39&lt;&gt;"",[229]Sheet1!A39,"")</f>
        <v>575</v>
      </c>
      <c r="BA609">
        <f>IF([230]Sheet1!A39&lt;&gt;"",[230]Sheet1!A39,"")</f>
        <v>84</v>
      </c>
      <c r="BB609">
        <f>IF([231]Sheet1!A39&lt;&gt;"",[231]Sheet1!A39,"")</f>
        <v>557</v>
      </c>
      <c r="BC609">
        <f>IF([232]Sheet1!A39&lt;&gt;"",[232]Sheet1!A39,"")</f>
        <v>36</v>
      </c>
      <c r="BD609">
        <f>IF([233]Sheet1!A39&lt;&gt;"",[233]Sheet1!A39,"")</f>
        <v>327</v>
      </c>
      <c r="BE609">
        <f>IF([234]Sheet1!A39&lt;&gt;"",[234]Sheet1!A39,"")</f>
        <v>64</v>
      </c>
      <c r="BF609">
        <f>IF([235]Sheet1!A39&lt;&gt;"",[235]Sheet1!A39,"")</f>
        <v>358</v>
      </c>
      <c r="BG609">
        <f>IF([236]Sheet1!A39&lt;&gt;"",[236]Sheet1!A39,"")</f>
        <v>191</v>
      </c>
      <c r="BH609">
        <f>IF([237]Sheet1!A39&lt;&gt;"",[237]Sheet1!A39,"")</f>
        <v>237</v>
      </c>
      <c r="BI609">
        <f>IF([238]Sheet1!A39&lt;&gt;"",[238]Sheet1!A39,"")</f>
        <v>591</v>
      </c>
      <c r="BJ609">
        <f>IF([239]Sheet1!A39&lt;&gt;"",[239]Sheet1!A39,"")</f>
        <v>87</v>
      </c>
      <c r="BK609">
        <f>IF([240]Sheet1!A39&lt;&gt;"",[240]Sheet1!A39,"")</f>
        <v>579</v>
      </c>
      <c r="BL609">
        <f>IF([241]Sheet1!A39&lt;&gt;"",[241]Sheet1!A39,"")</f>
        <v>142</v>
      </c>
      <c r="BM609">
        <f>IF([242]Sheet1!A39&lt;&gt;"",[242]Sheet1!A39,"")</f>
        <v>369</v>
      </c>
      <c r="BN609">
        <f>IF([243]Sheet1!A39&lt;&gt;"",[243]Sheet1!A39,"")</f>
        <v>602</v>
      </c>
      <c r="BO609">
        <f>IF([244]Sheet1!A39&lt;&gt;"",[244]Sheet1!A39,"")</f>
        <v>155</v>
      </c>
      <c r="BP609">
        <f>IF([245]Sheet1!A39&lt;&gt;"",[245]Sheet1!A39,"")</f>
        <v>595</v>
      </c>
      <c r="BQ609">
        <f>IF([246]Sheet1!A39&lt;&gt;"",[246]Sheet1!A39,"")</f>
        <v>59</v>
      </c>
      <c r="BR609">
        <f>IF([247]Sheet1!A39&lt;&gt;"",[247]Sheet1!A39,"")</f>
        <v>311</v>
      </c>
      <c r="BS609">
        <f>IF([248]Sheet1!A39&lt;&gt;"",[248]Sheet1!A39,"")</f>
        <v>170</v>
      </c>
      <c r="BT609">
        <f>IF([249]Sheet1!A39&lt;&gt;"",[249]Sheet1!A39,"")</f>
        <v>423</v>
      </c>
      <c r="BU609">
        <f>IF([250]Sheet1!A39&lt;&gt;"",[250]Sheet1!A39,"")</f>
        <v>196</v>
      </c>
      <c r="BV609">
        <f>IF([251]Sheet1!A39&lt;&gt;"",[251]Sheet1!A39,"")</f>
        <v>478</v>
      </c>
      <c r="BW609">
        <f>IF([252]Sheet1!A39&lt;&gt;"",[252]Sheet1!A39,"")</f>
        <v>510</v>
      </c>
      <c r="BX609">
        <f>IF([253]Sheet1!A39&lt;&gt;"",[253]Sheet1!A39,"")</f>
        <v>564</v>
      </c>
      <c r="BY609">
        <f>IF([254]Sheet1!A39&lt;&gt;"",[254]Sheet1!A39,"")</f>
        <v>252</v>
      </c>
      <c r="BZ609">
        <f>IF([255]Sheet1!A39&lt;&gt;"",[255]Sheet1!A39,"")</f>
        <v>320</v>
      </c>
      <c r="CA609">
        <f>IF([256]Sheet1!A39&lt;&gt;"",[256]Sheet1!A39,"")</f>
        <v>450</v>
      </c>
      <c r="CB609">
        <f>IF([257]Sheet1!A39&lt;&gt;"",[257]Sheet1!A39,"")</f>
        <v>91</v>
      </c>
      <c r="CC609">
        <f>IF([258]Sheet1!A39&lt;&gt;"",[258]Sheet1!A39,"")</f>
        <v>322</v>
      </c>
      <c r="CD609">
        <f>IF([259]Sheet1!A39&lt;&gt;"",[259]Sheet1!A39,"")</f>
        <v>133</v>
      </c>
      <c r="CE609">
        <f>IF([260]Sheet1!A39&lt;&gt;"",[260]Sheet1!A39,"")</f>
        <v>332</v>
      </c>
      <c r="CF609">
        <f>IF([261]Sheet1!A39&lt;&gt;"",[261]Sheet1!A39,"")</f>
        <v>381</v>
      </c>
      <c r="CG609">
        <f>IF([262]Sheet1!A39&lt;&gt;"",[262]Sheet1!A39,"")</f>
        <v>125</v>
      </c>
      <c r="CH609">
        <f>IF([263]Sheet1!A39&lt;&gt;"",[263]Sheet1!A39,"")</f>
        <v>519</v>
      </c>
      <c r="CI609">
        <f>IF([264]Sheet1!A39&lt;&gt;"",[264]Sheet1!A39,"")</f>
        <v>287</v>
      </c>
      <c r="CJ609">
        <f>IF([265]Sheet1!A39&lt;&gt;"",[265]Sheet1!A39,"")</f>
        <v>6</v>
      </c>
      <c r="CK609">
        <f>IF([266]Sheet1!A39&lt;&gt;"",[266]Sheet1!A39,"")</f>
        <v>617</v>
      </c>
      <c r="CL609">
        <f>IF([267]Sheet1!A39&lt;&gt;"",[267]Sheet1!A39,"")</f>
        <v>131</v>
      </c>
    </row>
    <row r="610" spans="2:90">
      <c r="B610">
        <f>IF([179]Sheet1!A40&lt;&gt;"",[179]Sheet1!A40,"")</f>
        <v>276</v>
      </c>
      <c r="C610">
        <f>IF([180]Sheet1!A40&lt;&gt;"",[180]Sheet1!A40,"")</f>
        <v>15</v>
      </c>
      <c r="D610">
        <f>IF([181]Sheet1!A40&lt;&gt;"",[181]Sheet1!A40,"")</f>
        <v>285</v>
      </c>
      <c r="E610">
        <f>IF([182]Sheet1!A40&lt;&gt;"",[182]Sheet1!A40,"")</f>
        <v>45</v>
      </c>
      <c r="F610">
        <f>IF([183]Sheet1!A40&lt;&gt;"",[183]Sheet1!A40,"")</f>
        <v>337</v>
      </c>
      <c r="G610">
        <f>IF([184]Sheet1!A40&lt;&gt;"",[184]Sheet1!A40,"")</f>
        <v>52</v>
      </c>
      <c r="H610">
        <f>IF([185]Sheet1!A40&lt;&gt;"",[185]Sheet1!A40,"")</f>
        <v>636</v>
      </c>
      <c r="I610">
        <f>IF([186]Sheet1!A40&lt;&gt;"",[186]Sheet1!A40,"")</f>
        <v>354</v>
      </c>
      <c r="J610">
        <f>IF([187]Sheet1!A40&lt;&gt;"",[187]Sheet1!A40,"")</f>
        <v>655</v>
      </c>
      <c r="K610">
        <f>IF([188]Sheet1!A40&lt;&gt;"",[188]Sheet1!A40,"")</f>
        <v>619</v>
      </c>
      <c r="L610">
        <f>IF([189]Sheet1!A40&lt;&gt;"",[189]Sheet1!A40,"")</f>
        <v>76</v>
      </c>
      <c r="M610">
        <f>IF([190]Sheet1!A40&lt;&gt;"",[190]Sheet1!A40,"")</f>
        <v>195</v>
      </c>
      <c r="N610">
        <f>IF([191]Sheet1!A40&lt;&gt;"",[191]Sheet1!A40,"")</f>
        <v>11</v>
      </c>
      <c r="O610">
        <f>IF([192]Sheet1!A40&lt;&gt;"",[192]Sheet1!A40,"")</f>
        <v>208</v>
      </c>
      <c r="P610">
        <f>IF([193]Sheet1!A40&lt;&gt;"",[193]Sheet1!A40,"")</f>
        <v>54</v>
      </c>
      <c r="Q610">
        <f>IF([194]Sheet1!A40&lt;&gt;"",[194]Sheet1!A40,"")</f>
        <v>347</v>
      </c>
      <c r="R610">
        <f>IF([195]Sheet1!A40&lt;&gt;"",[195]Sheet1!A40,"")</f>
        <v>172</v>
      </c>
      <c r="S610">
        <f>IF([196]Sheet1!A40&lt;&gt;"",[196]Sheet1!A40,"")</f>
        <v>17</v>
      </c>
      <c r="T610">
        <f>IF([197]Sheet1!A40&lt;&gt;"",[197]Sheet1!A40,"")</f>
        <v>80</v>
      </c>
      <c r="U610">
        <f>IF([198]Sheet1!A40&lt;&gt;"",[198]Sheet1!A40,"")</f>
        <v>340</v>
      </c>
      <c r="V610">
        <f>IF([199]Sheet1!A40&lt;&gt;"",[199]Sheet1!A40,"")</f>
        <v>240</v>
      </c>
      <c r="W610">
        <f>IF([200]Sheet1!A40&lt;&gt;"",[200]Sheet1!A40,"")</f>
        <v>545</v>
      </c>
      <c r="X610">
        <f>IF([201]Sheet1!A40&lt;&gt;"",[201]Sheet1!A40,"")</f>
        <v>535</v>
      </c>
      <c r="Y610">
        <f>IF([202]Sheet1!A40&lt;&gt;"",[202]Sheet1!A40,"")</f>
        <v>107</v>
      </c>
      <c r="Z610">
        <f>IF([203]Sheet1!A40&lt;&gt;"",[203]Sheet1!A40,"")</f>
        <v>307</v>
      </c>
      <c r="AA610">
        <f>IF([204]Sheet1!A40&lt;&gt;"",[204]Sheet1!A40,"")</f>
        <v>375</v>
      </c>
      <c r="AB610">
        <f>IF([205]Sheet1!A40&lt;&gt;"",[205]Sheet1!A40,"")</f>
        <v>305</v>
      </c>
      <c r="AC610">
        <f>IF([206]Sheet1!A40&lt;&gt;"",[206]Sheet1!A40,"")</f>
        <v>43</v>
      </c>
      <c r="AD610">
        <f>IF([207]Sheet1!A40&lt;&gt;"",[207]Sheet1!A40,"")</f>
        <v>410</v>
      </c>
      <c r="AE610">
        <f>IF([208]Sheet1!A40&lt;&gt;"",[208]Sheet1!A40,"")</f>
        <v>510</v>
      </c>
      <c r="AF610">
        <f>IF([209]Sheet1!A40&lt;&gt;"",[209]Sheet1!A40,"")</f>
        <v>119</v>
      </c>
      <c r="AG610">
        <f>IF([210]Sheet1!A40&lt;&gt;"",[210]Sheet1!A40,"")</f>
        <v>246</v>
      </c>
      <c r="AH610">
        <f>IF([211]Sheet1!A40&lt;&gt;"",[211]Sheet1!A40,"")</f>
        <v>280</v>
      </c>
      <c r="AI610">
        <f>IF([212]Sheet1!A40&lt;&gt;"",[212]Sheet1!A40,"")</f>
        <v>14</v>
      </c>
      <c r="AJ610">
        <f>IF([213]Sheet1!A40&lt;&gt;"",[213]Sheet1!A40,"")</f>
        <v>216</v>
      </c>
      <c r="AK610">
        <f>IF([214]Sheet1!A40&lt;&gt;"",[214]Sheet1!A40,"")</f>
        <v>416</v>
      </c>
      <c r="AL610">
        <f>IF([215]Sheet1!A40&lt;&gt;"",[215]Sheet1!A40,"")</f>
        <v>474</v>
      </c>
      <c r="AM610">
        <f>IF([216]Sheet1!A40&lt;&gt;"",[216]Sheet1!A40,"")</f>
        <v>535</v>
      </c>
      <c r="AN610">
        <f>IF([217]Sheet1!A40&lt;&gt;"",[217]Sheet1!A40,"")</f>
        <v>210</v>
      </c>
      <c r="AO610" t="str">
        <f>IF([218]Sheet1!A40&lt;&gt;"",[218]Sheet1!A40,"")</f>
        <v/>
      </c>
      <c r="AP610" t="str">
        <f>IF([219]Sheet1!A40&lt;&gt;"",[219]Sheet1!A40,"")</f>
        <v/>
      </c>
      <c r="AQ610">
        <f>IF([220]Sheet1!A40&lt;&gt;"",[220]Sheet1!A40,"")</f>
        <v>47</v>
      </c>
      <c r="AR610">
        <f>IF([221]Sheet1!A40&lt;&gt;"",[221]Sheet1!A40,"")</f>
        <v>145</v>
      </c>
      <c r="AS610">
        <f>IF([222]Sheet1!A40&lt;&gt;"",[222]Sheet1!A40,"")</f>
        <v>65</v>
      </c>
      <c r="AT610">
        <f>IF([223]Sheet1!A40&lt;&gt;"",[223]Sheet1!A40,"")</f>
        <v>76</v>
      </c>
      <c r="AU610">
        <f>IF([224]Sheet1!A40&lt;&gt;"",[224]Sheet1!A40,"")</f>
        <v>335</v>
      </c>
      <c r="AV610">
        <f>IF([225]Sheet1!A40&lt;&gt;"",[225]Sheet1!A40,"")</f>
        <v>186</v>
      </c>
      <c r="AW610">
        <f>IF([226]Sheet1!A40&lt;&gt;"",[226]Sheet1!A40,"")</f>
        <v>275</v>
      </c>
      <c r="AX610">
        <f>IF([227]Sheet1!A40&lt;&gt;"",[227]Sheet1!A40,"")</f>
        <v>565</v>
      </c>
      <c r="AY610">
        <f>IF([228]Sheet1!A40&lt;&gt;"",[228]Sheet1!A40,"")</f>
        <v>185</v>
      </c>
      <c r="AZ610">
        <f>IF([229]Sheet1!A40&lt;&gt;"",[229]Sheet1!A40,"")</f>
        <v>203</v>
      </c>
      <c r="BA610">
        <f>IF([230]Sheet1!A40&lt;&gt;"",[230]Sheet1!A40,"")</f>
        <v>272</v>
      </c>
      <c r="BB610">
        <f>IF([231]Sheet1!A40&lt;&gt;"",[231]Sheet1!A40,"")</f>
        <v>335</v>
      </c>
      <c r="BC610">
        <f>IF([232]Sheet1!A40&lt;&gt;"",[232]Sheet1!A40,"")</f>
        <v>188</v>
      </c>
      <c r="BD610">
        <f>IF([233]Sheet1!A40&lt;&gt;"",[233]Sheet1!A40,"")</f>
        <v>621</v>
      </c>
      <c r="BE610">
        <f>IF([234]Sheet1!A40&lt;&gt;"",[234]Sheet1!A40,"")</f>
        <v>203</v>
      </c>
      <c r="BF610">
        <f>IF([235]Sheet1!A40&lt;&gt;"",[235]Sheet1!A40,"")</f>
        <v>200</v>
      </c>
      <c r="BG610">
        <f>IF([236]Sheet1!A40&lt;&gt;"",[236]Sheet1!A40,"")</f>
        <v>319</v>
      </c>
      <c r="BH610">
        <f>IF([237]Sheet1!A40&lt;&gt;"",[237]Sheet1!A40,"")</f>
        <v>645</v>
      </c>
      <c r="BI610">
        <f>IF([238]Sheet1!A40&lt;&gt;"",[238]Sheet1!A40,"")</f>
        <v>106</v>
      </c>
      <c r="BJ610">
        <f>IF([239]Sheet1!A40&lt;&gt;"",[239]Sheet1!A40,"")</f>
        <v>64</v>
      </c>
      <c r="BK610">
        <f>IF([240]Sheet1!A40&lt;&gt;"",[240]Sheet1!A40,"")</f>
        <v>192</v>
      </c>
      <c r="BL610">
        <f>IF([241]Sheet1!A40&lt;&gt;"",[241]Sheet1!A40,"")</f>
        <v>376</v>
      </c>
      <c r="BM610">
        <f>IF([242]Sheet1!A40&lt;&gt;"",[242]Sheet1!A40,"")</f>
        <v>101</v>
      </c>
      <c r="BN610">
        <f>IF([243]Sheet1!A40&lt;&gt;"",[243]Sheet1!A40,"")</f>
        <v>54</v>
      </c>
      <c r="BO610">
        <f>IF([244]Sheet1!A40&lt;&gt;"",[244]Sheet1!A40,"")</f>
        <v>167</v>
      </c>
      <c r="BP610">
        <f>IF([245]Sheet1!A40&lt;&gt;"",[245]Sheet1!A40,"")</f>
        <v>638</v>
      </c>
      <c r="BQ610">
        <f>IF([246]Sheet1!A40&lt;&gt;"",[246]Sheet1!A40,"")</f>
        <v>315</v>
      </c>
      <c r="BR610">
        <f>IF([247]Sheet1!A40&lt;&gt;"",[247]Sheet1!A40,"")</f>
        <v>201</v>
      </c>
      <c r="BS610">
        <f>IF([248]Sheet1!A40&lt;&gt;"",[248]Sheet1!A40,"")</f>
        <v>570</v>
      </c>
      <c r="BT610">
        <f>IF([249]Sheet1!A40&lt;&gt;"",[249]Sheet1!A40,"")</f>
        <v>203</v>
      </c>
      <c r="BU610">
        <f>IF([250]Sheet1!A40&lt;&gt;"",[250]Sheet1!A40,"")</f>
        <v>0</v>
      </c>
      <c r="BV610">
        <f>IF([251]Sheet1!A40&lt;&gt;"",[251]Sheet1!A40,"")</f>
        <v>570</v>
      </c>
      <c r="BW610">
        <f>IF([252]Sheet1!A40&lt;&gt;"",[252]Sheet1!A40,"")</f>
        <v>652</v>
      </c>
      <c r="BX610">
        <f>IF([253]Sheet1!A40&lt;&gt;"",[253]Sheet1!A40,"")</f>
        <v>362</v>
      </c>
      <c r="BY610">
        <f>IF([254]Sheet1!A40&lt;&gt;"",[254]Sheet1!A40,"")</f>
        <v>164</v>
      </c>
      <c r="BZ610">
        <f>IF([255]Sheet1!A40&lt;&gt;"",[255]Sheet1!A40,"")</f>
        <v>358</v>
      </c>
      <c r="CA610">
        <f>IF([256]Sheet1!A40&lt;&gt;"",[256]Sheet1!A40,"")</f>
        <v>580</v>
      </c>
      <c r="CB610">
        <f>IF([257]Sheet1!A40&lt;&gt;"",[257]Sheet1!A40,"")</f>
        <v>41</v>
      </c>
      <c r="CC610">
        <f>IF([258]Sheet1!A40&lt;&gt;"",[258]Sheet1!A40,"")</f>
        <v>336</v>
      </c>
      <c r="CD610">
        <f>IF([259]Sheet1!A40&lt;&gt;"",[259]Sheet1!A40,"")</f>
        <v>141</v>
      </c>
      <c r="CE610">
        <f>IF([260]Sheet1!A40&lt;&gt;"",[260]Sheet1!A40,"")</f>
        <v>65</v>
      </c>
      <c r="CF610">
        <f>IF([261]Sheet1!A40&lt;&gt;"",[261]Sheet1!A40,"")</f>
        <v>505</v>
      </c>
      <c r="CG610">
        <f>IF([262]Sheet1!A40&lt;&gt;"",[262]Sheet1!A40,"")</f>
        <v>46</v>
      </c>
      <c r="CH610">
        <f>IF([263]Sheet1!A40&lt;&gt;"",[263]Sheet1!A40,"")</f>
        <v>171</v>
      </c>
      <c r="CI610">
        <f>IF([264]Sheet1!A40&lt;&gt;"",[264]Sheet1!A40,"")</f>
        <v>615</v>
      </c>
      <c r="CJ610">
        <f>IF([265]Sheet1!A40&lt;&gt;"",[265]Sheet1!A40,"")</f>
        <v>178</v>
      </c>
      <c r="CK610">
        <f>IF([266]Sheet1!A40&lt;&gt;"",[266]Sheet1!A40,"")</f>
        <v>30</v>
      </c>
      <c r="CL610">
        <f>IF([267]Sheet1!A40&lt;&gt;"",[267]Sheet1!A40,"")</f>
        <v>376</v>
      </c>
    </row>
    <row r="611" spans="2:90">
      <c r="B611">
        <f>IF([179]Sheet1!A41&lt;&gt;"",[179]Sheet1!A41,"")</f>
        <v>122</v>
      </c>
      <c r="C611">
        <f>IF([180]Sheet1!A41&lt;&gt;"",[180]Sheet1!A41,"")</f>
        <v>217</v>
      </c>
      <c r="D611">
        <f>IF([181]Sheet1!A41&lt;&gt;"",[181]Sheet1!A41,"")</f>
        <v>347</v>
      </c>
      <c r="E611">
        <f>IF([182]Sheet1!A41&lt;&gt;"",[182]Sheet1!A41,"")</f>
        <v>380</v>
      </c>
      <c r="F611">
        <f>IF([183]Sheet1!A41&lt;&gt;"",[183]Sheet1!A41,"")</f>
        <v>72</v>
      </c>
      <c r="G611">
        <f>IF([184]Sheet1!A41&lt;&gt;"",[184]Sheet1!A41,"")</f>
        <v>96</v>
      </c>
      <c r="H611">
        <f>IF([185]Sheet1!A41&lt;&gt;"",[185]Sheet1!A41,"")</f>
        <v>97</v>
      </c>
      <c r="I611">
        <f>IF([186]Sheet1!A41&lt;&gt;"",[186]Sheet1!A41,"")</f>
        <v>617</v>
      </c>
      <c r="J611">
        <f>IF([187]Sheet1!A41&lt;&gt;"",[187]Sheet1!A41,"")</f>
        <v>151</v>
      </c>
      <c r="K611">
        <f>IF([188]Sheet1!A41&lt;&gt;"",[188]Sheet1!A41,"")</f>
        <v>261</v>
      </c>
      <c r="L611">
        <f>IF([189]Sheet1!A41&lt;&gt;"",[189]Sheet1!A41,"")</f>
        <v>644</v>
      </c>
      <c r="M611">
        <f>IF([190]Sheet1!A41&lt;&gt;"",[190]Sheet1!A41,"")</f>
        <v>307</v>
      </c>
      <c r="N611">
        <f>IF([191]Sheet1!A41&lt;&gt;"",[191]Sheet1!A41,"")</f>
        <v>290</v>
      </c>
      <c r="O611">
        <f>IF([192]Sheet1!A41&lt;&gt;"",[192]Sheet1!A41,"")</f>
        <v>18</v>
      </c>
      <c r="P611">
        <f>IF([193]Sheet1!A41&lt;&gt;"",[193]Sheet1!A41,"")</f>
        <v>282</v>
      </c>
      <c r="Q611">
        <f>IF([194]Sheet1!A41&lt;&gt;"",[194]Sheet1!A41,"")</f>
        <v>186</v>
      </c>
      <c r="R611">
        <f>IF([195]Sheet1!A41&lt;&gt;"",[195]Sheet1!A41,"")</f>
        <v>105</v>
      </c>
      <c r="S611">
        <f>IF([196]Sheet1!A41&lt;&gt;"",[196]Sheet1!A41,"")</f>
        <v>233</v>
      </c>
      <c r="T611">
        <f>IF([197]Sheet1!A41&lt;&gt;"",[197]Sheet1!A41,"")</f>
        <v>432</v>
      </c>
      <c r="U611">
        <f>IF([198]Sheet1!A41&lt;&gt;"",[198]Sheet1!A41,"")</f>
        <v>182</v>
      </c>
      <c r="V611">
        <f>IF([199]Sheet1!A41&lt;&gt;"",[199]Sheet1!A41,"")</f>
        <v>34</v>
      </c>
      <c r="W611">
        <f>IF([200]Sheet1!A41&lt;&gt;"",[200]Sheet1!A41,"")</f>
        <v>464</v>
      </c>
      <c r="X611">
        <f>IF([201]Sheet1!A41&lt;&gt;"",[201]Sheet1!A41,"")</f>
        <v>196</v>
      </c>
      <c r="Y611">
        <f>IF([202]Sheet1!A41&lt;&gt;"",[202]Sheet1!A41,"")</f>
        <v>70</v>
      </c>
      <c r="Z611">
        <f>IF([203]Sheet1!A41&lt;&gt;"",[203]Sheet1!A41,"")</f>
        <v>150</v>
      </c>
      <c r="AA611">
        <f>IF([204]Sheet1!A41&lt;&gt;"",[204]Sheet1!A41,"")</f>
        <v>521</v>
      </c>
      <c r="AB611">
        <f>IF([205]Sheet1!A41&lt;&gt;"",[205]Sheet1!A41,"")</f>
        <v>27</v>
      </c>
      <c r="AC611">
        <f>IF([206]Sheet1!A41&lt;&gt;"",[206]Sheet1!A41,"")</f>
        <v>532</v>
      </c>
      <c r="AD611">
        <f>IF([207]Sheet1!A41&lt;&gt;"",[207]Sheet1!A41,"")</f>
        <v>440</v>
      </c>
      <c r="AE611">
        <f>IF([208]Sheet1!A41&lt;&gt;"",[208]Sheet1!A41,"")</f>
        <v>227</v>
      </c>
      <c r="AF611">
        <f>IF([209]Sheet1!A41&lt;&gt;"",[209]Sheet1!A41,"")</f>
        <v>153</v>
      </c>
      <c r="AG611">
        <f>IF([210]Sheet1!A41&lt;&gt;"",[210]Sheet1!A41,"")</f>
        <v>302</v>
      </c>
      <c r="AH611">
        <f>IF([211]Sheet1!A41&lt;&gt;"",[211]Sheet1!A41,"")</f>
        <v>166</v>
      </c>
      <c r="AI611">
        <f>IF([212]Sheet1!A41&lt;&gt;"",[212]Sheet1!A41,"")</f>
        <v>375</v>
      </c>
      <c r="AJ611">
        <f>IF([213]Sheet1!A41&lt;&gt;"",[213]Sheet1!A41,"")</f>
        <v>471</v>
      </c>
      <c r="AK611">
        <f>IF([214]Sheet1!A41&lt;&gt;"",[214]Sheet1!A41,"")</f>
        <v>144</v>
      </c>
      <c r="AL611">
        <f>IF([215]Sheet1!A41&lt;&gt;"",[215]Sheet1!A41,"")</f>
        <v>192</v>
      </c>
      <c r="AM611">
        <f>IF([216]Sheet1!A41&lt;&gt;"",[216]Sheet1!A41,"")</f>
        <v>103</v>
      </c>
      <c r="AN611">
        <f>IF([217]Sheet1!A41&lt;&gt;"",[217]Sheet1!A41,"")</f>
        <v>365</v>
      </c>
      <c r="AO611" t="str">
        <f>IF([218]Sheet1!A41&lt;&gt;"",[218]Sheet1!A41,"")</f>
        <v/>
      </c>
      <c r="AP611" t="str">
        <f>IF([219]Sheet1!A41&lt;&gt;"",[219]Sheet1!A41,"")</f>
        <v/>
      </c>
      <c r="AQ611">
        <f>IF([220]Sheet1!A41&lt;&gt;"",[220]Sheet1!A41,"")</f>
        <v>135</v>
      </c>
      <c r="AR611">
        <f>IF([221]Sheet1!A41&lt;&gt;"",[221]Sheet1!A41,"")</f>
        <v>273</v>
      </c>
      <c r="AS611">
        <f>IF([222]Sheet1!A41&lt;&gt;"",[222]Sheet1!A41,"")</f>
        <v>611</v>
      </c>
      <c r="AT611">
        <f>IF([223]Sheet1!A41&lt;&gt;"",[223]Sheet1!A41,"")</f>
        <v>295</v>
      </c>
      <c r="AU611">
        <f>IF([224]Sheet1!A41&lt;&gt;"",[224]Sheet1!A41,"")</f>
        <v>613</v>
      </c>
      <c r="AV611">
        <f>IF([225]Sheet1!A41&lt;&gt;"",[225]Sheet1!A41,"")</f>
        <v>627</v>
      </c>
      <c r="AW611">
        <f>IF([226]Sheet1!A41&lt;&gt;"",[226]Sheet1!A41,"")</f>
        <v>171</v>
      </c>
      <c r="AX611">
        <f>IF([227]Sheet1!A41&lt;&gt;"",[227]Sheet1!A41,"")</f>
        <v>5</v>
      </c>
      <c r="AY611">
        <f>IF([228]Sheet1!A41&lt;&gt;"",[228]Sheet1!A41,"")</f>
        <v>563</v>
      </c>
      <c r="AZ611">
        <f>IF([229]Sheet1!A41&lt;&gt;"",[229]Sheet1!A41,"")</f>
        <v>390</v>
      </c>
      <c r="BA611">
        <f>IF([230]Sheet1!A41&lt;&gt;"",[230]Sheet1!A41,"")</f>
        <v>26</v>
      </c>
      <c r="BB611">
        <f>IF([231]Sheet1!A41&lt;&gt;"",[231]Sheet1!A41,"")</f>
        <v>236</v>
      </c>
      <c r="BC611">
        <f>IF([232]Sheet1!A41&lt;&gt;"",[232]Sheet1!A41,"")</f>
        <v>162</v>
      </c>
      <c r="BD611">
        <f>IF([233]Sheet1!A41&lt;&gt;"",[233]Sheet1!A41,"")</f>
        <v>22</v>
      </c>
      <c r="BE611">
        <f>IF([234]Sheet1!A41&lt;&gt;"",[234]Sheet1!A41,"")</f>
        <v>666</v>
      </c>
      <c r="BF611">
        <f>IF([235]Sheet1!A41&lt;&gt;"",[235]Sheet1!A41,"")</f>
        <v>144</v>
      </c>
      <c r="BG611">
        <f>IF([236]Sheet1!A41&lt;&gt;"",[236]Sheet1!A41,"")</f>
        <v>249</v>
      </c>
      <c r="BH611">
        <f>IF([237]Sheet1!A41&lt;&gt;"",[237]Sheet1!A41,"")</f>
        <v>105</v>
      </c>
      <c r="BI611">
        <f>IF([238]Sheet1!A41&lt;&gt;"",[238]Sheet1!A41,"")</f>
        <v>67</v>
      </c>
      <c r="BJ611">
        <f>IF([239]Sheet1!A41&lt;&gt;"",[239]Sheet1!A41,"")</f>
        <v>305</v>
      </c>
      <c r="BK611">
        <f>IF([240]Sheet1!A41&lt;&gt;"",[240]Sheet1!A41,"")</f>
        <v>73</v>
      </c>
      <c r="BL611">
        <f>IF([241]Sheet1!A41&lt;&gt;"",[241]Sheet1!A41,"")</f>
        <v>187</v>
      </c>
      <c r="BM611">
        <f>IF([242]Sheet1!A41&lt;&gt;"",[242]Sheet1!A41,"")</f>
        <v>225</v>
      </c>
      <c r="BN611">
        <f>IF([243]Sheet1!A41&lt;&gt;"",[243]Sheet1!A41,"")</f>
        <v>327</v>
      </c>
      <c r="BO611">
        <f>IF([244]Sheet1!A41&lt;&gt;"",[244]Sheet1!A41,"")</f>
        <v>324</v>
      </c>
      <c r="BP611">
        <f>IF([245]Sheet1!A41&lt;&gt;"",[245]Sheet1!A41,"")</f>
        <v>204</v>
      </c>
      <c r="BQ611">
        <f>IF([246]Sheet1!A41&lt;&gt;"",[246]Sheet1!A41,"")</f>
        <v>419</v>
      </c>
      <c r="BR611">
        <f>IF([247]Sheet1!A41&lt;&gt;"",[247]Sheet1!A41,"")</f>
        <v>235</v>
      </c>
      <c r="BS611">
        <f>IF([248]Sheet1!A41&lt;&gt;"",[248]Sheet1!A41,"")</f>
        <v>336</v>
      </c>
      <c r="BT611">
        <f>IF([249]Sheet1!A41&lt;&gt;"",[249]Sheet1!A41,"")</f>
        <v>208</v>
      </c>
      <c r="BU611">
        <f>IF([250]Sheet1!A41&lt;&gt;"",[250]Sheet1!A41,"")</f>
        <v>421</v>
      </c>
      <c r="BV611">
        <f>IF([251]Sheet1!A41&lt;&gt;"",[251]Sheet1!A41,"")</f>
        <v>394</v>
      </c>
      <c r="BW611">
        <f>IF([252]Sheet1!A41&lt;&gt;"",[252]Sheet1!A41,"")</f>
        <v>60</v>
      </c>
      <c r="BX611">
        <f>IF([253]Sheet1!A41&lt;&gt;"",[253]Sheet1!A41,"")</f>
        <v>198</v>
      </c>
      <c r="BY611">
        <f>IF([254]Sheet1!A41&lt;&gt;"",[254]Sheet1!A41,"")</f>
        <v>83</v>
      </c>
      <c r="BZ611">
        <f>IF([255]Sheet1!A41&lt;&gt;"",[255]Sheet1!A41,"")</f>
        <v>71</v>
      </c>
      <c r="CA611">
        <f>IF([256]Sheet1!A41&lt;&gt;"",[256]Sheet1!A41,"")</f>
        <v>606</v>
      </c>
      <c r="CB611">
        <f>IF([257]Sheet1!A41&lt;&gt;"",[257]Sheet1!A41,"")</f>
        <v>251</v>
      </c>
      <c r="CC611">
        <f>IF([258]Sheet1!A41&lt;&gt;"",[258]Sheet1!A41,"")</f>
        <v>209</v>
      </c>
      <c r="CD611">
        <f>IF([259]Sheet1!A41&lt;&gt;"",[259]Sheet1!A41,"")</f>
        <v>215</v>
      </c>
      <c r="CE611">
        <f>IF([260]Sheet1!A41&lt;&gt;"",[260]Sheet1!A41,"")</f>
        <v>36</v>
      </c>
      <c r="CF611">
        <f>IF([261]Sheet1!A41&lt;&gt;"",[261]Sheet1!A41,"")</f>
        <v>421</v>
      </c>
      <c r="CG611">
        <f>IF([262]Sheet1!A41&lt;&gt;"",[262]Sheet1!A41,"")</f>
        <v>49</v>
      </c>
      <c r="CH611">
        <f>IF([263]Sheet1!A41&lt;&gt;"",[263]Sheet1!A41,"")</f>
        <v>381</v>
      </c>
      <c r="CI611">
        <f>IF([264]Sheet1!A41&lt;&gt;"",[264]Sheet1!A41,"")</f>
        <v>444</v>
      </c>
      <c r="CJ611">
        <f>IF([265]Sheet1!A41&lt;&gt;"",[265]Sheet1!A41,"")</f>
        <v>97</v>
      </c>
      <c r="CK611">
        <f>IF([266]Sheet1!A41&lt;&gt;"",[266]Sheet1!A41,"")</f>
        <v>123</v>
      </c>
      <c r="CL611">
        <f>IF([267]Sheet1!A41&lt;&gt;"",[267]Sheet1!A41,"")</f>
        <v>559</v>
      </c>
    </row>
    <row r="612" spans="2:90">
      <c r="B612">
        <f>IF([179]Sheet1!A42&lt;&gt;"",[179]Sheet1!A42,"")</f>
        <v>2</v>
      </c>
      <c r="C612">
        <f>IF([180]Sheet1!A42&lt;&gt;"",[180]Sheet1!A42,"")</f>
        <v>246</v>
      </c>
      <c r="D612">
        <f>IF([181]Sheet1!A42&lt;&gt;"",[181]Sheet1!A42,"")</f>
        <v>357</v>
      </c>
      <c r="E612">
        <f>IF([182]Sheet1!A42&lt;&gt;"",[182]Sheet1!A42,"")</f>
        <v>8</v>
      </c>
      <c r="F612">
        <f>IF([183]Sheet1!A42&lt;&gt;"",[183]Sheet1!A42,"")</f>
        <v>294</v>
      </c>
      <c r="G612">
        <f>IF([184]Sheet1!A42&lt;&gt;"",[184]Sheet1!A42,"")</f>
        <v>399</v>
      </c>
      <c r="H612">
        <f>IF([185]Sheet1!A42&lt;&gt;"",[185]Sheet1!A42,"")</f>
        <v>33</v>
      </c>
      <c r="I612">
        <f>IF([186]Sheet1!A42&lt;&gt;"",[186]Sheet1!A42,"")</f>
        <v>274</v>
      </c>
      <c r="J612">
        <f>IF([187]Sheet1!A42&lt;&gt;"",[187]Sheet1!A42,"")</f>
        <v>90</v>
      </c>
      <c r="K612">
        <f>IF([188]Sheet1!A42&lt;&gt;"",[188]Sheet1!A42,"")</f>
        <v>651</v>
      </c>
      <c r="L612">
        <f>IF([189]Sheet1!A42&lt;&gt;"",[189]Sheet1!A42,"")</f>
        <v>572</v>
      </c>
      <c r="M612">
        <f>IF([190]Sheet1!A42&lt;&gt;"",[190]Sheet1!A42,"")</f>
        <v>359</v>
      </c>
      <c r="N612">
        <f>IF([191]Sheet1!A42&lt;&gt;"",[191]Sheet1!A42,"")</f>
        <v>186</v>
      </c>
      <c r="O612">
        <f>IF([192]Sheet1!A42&lt;&gt;"",[192]Sheet1!A42,"")</f>
        <v>210</v>
      </c>
      <c r="P612">
        <f>IF([193]Sheet1!A42&lt;&gt;"",[193]Sheet1!A42,"")</f>
        <v>230</v>
      </c>
      <c r="Q612">
        <f>IF([194]Sheet1!A42&lt;&gt;"",[194]Sheet1!A42,"")</f>
        <v>202</v>
      </c>
      <c r="R612">
        <f>IF([195]Sheet1!A42&lt;&gt;"",[195]Sheet1!A42,"")</f>
        <v>158</v>
      </c>
      <c r="S612">
        <f>IF([196]Sheet1!A42&lt;&gt;"",[196]Sheet1!A42,"")</f>
        <v>497</v>
      </c>
      <c r="T612">
        <f>IF([197]Sheet1!A42&lt;&gt;"",[197]Sheet1!A42,"")</f>
        <v>538</v>
      </c>
      <c r="U612">
        <f>IF([198]Sheet1!A42&lt;&gt;"",[198]Sheet1!A42,"")</f>
        <v>122</v>
      </c>
      <c r="V612">
        <f>IF([199]Sheet1!A42&lt;&gt;"",[199]Sheet1!A42,"")</f>
        <v>110</v>
      </c>
      <c r="W612">
        <f>IF([200]Sheet1!A42&lt;&gt;"",[200]Sheet1!A42,"")</f>
        <v>3</v>
      </c>
      <c r="X612">
        <f>IF([201]Sheet1!A42&lt;&gt;"",[201]Sheet1!A42,"")</f>
        <v>517</v>
      </c>
      <c r="Y612">
        <f>IF([202]Sheet1!A42&lt;&gt;"",[202]Sheet1!A42,"")</f>
        <v>392</v>
      </c>
      <c r="Z612">
        <f>IF([203]Sheet1!A42&lt;&gt;"",[203]Sheet1!A42,"")</f>
        <v>336</v>
      </c>
      <c r="AA612">
        <f>IF([204]Sheet1!A42&lt;&gt;"",[204]Sheet1!A42,"")</f>
        <v>36</v>
      </c>
      <c r="AB612">
        <f>IF([205]Sheet1!A42&lt;&gt;"",[205]Sheet1!A42,"")</f>
        <v>394</v>
      </c>
      <c r="AC612">
        <f>IF([206]Sheet1!A42&lt;&gt;"",[206]Sheet1!A42,"")</f>
        <v>228</v>
      </c>
      <c r="AD612">
        <f>IF([207]Sheet1!A42&lt;&gt;"",[207]Sheet1!A42,"")</f>
        <v>46</v>
      </c>
      <c r="AE612">
        <f>IF([208]Sheet1!A42&lt;&gt;"",[208]Sheet1!A42,"")</f>
        <v>292</v>
      </c>
      <c r="AF612">
        <f>IF([209]Sheet1!A42&lt;&gt;"",[209]Sheet1!A42,"")</f>
        <v>275</v>
      </c>
      <c r="AG612">
        <f>IF([210]Sheet1!A42&lt;&gt;"",[210]Sheet1!A42,"")</f>
        <v>370</v>
      </c>
      <c r="AH612">
        <f>IF([211]Sheet1!A42&lt;&gt;"",[211]Sheet1!A42,"")</f>
        <v>61</v>
      </c>
      <c r="AI612">
        <f>IF([212]Sheet1!A42&lt;&gt;"",[212]Sheet1!A42,"")</f>
        <v>436</v>
      </c>
      <c r="AJ612">
        <f>IF([213]Sheet1!A42&lt;&gt;"",[213]Sheet1!A42,"")</f>
        <v>451</v>
      </c>
      <c r="AK612">
        <f>IF([214]Sheet1!A42&lt;&gt;"",[214]Sheet1!A42,"")</f>
        <v>23</v>
      </c>
      <c r="AL612">
        <f>IF([215]Sheet1!A42&lt;&gt;"",[215]Sheet1!A42,"")</f>
        <v>66</v>
      </c>
      <c r="AM612">
        <f>IF([216]Sheet1!A42&lt;&gt;"",[216]Sheet1!A42,"")</f>
        <v>184</v>
      </c>
      <c r="AN612">
        <f>IF([217]Sheet1!A42&lt;&gt;"",[217]Sheet1!A42,"")</f>
        <v>509</v>
      </c>
      <c r="AO612" t="str">
        <f>IF([218]Sheet1!A42&lt;&gt;"",[218]Sheet1!A42,"")</f>
        <v/>
      </c>
      <c r="AP612" t="str">
        <f>IF([219]Sheet1!A42&lt;&gt;"",[219]Sheet1!A42,"")</f>
        <v/>
      </c>
      <c r="AQ612">
        <f>IF([220]Sheet1!A42&lt;&gt;"",[220]Sheet1!A42,"")</f>
        <v>309</v>
      </c>
      <c r="AR612">
        <f>IF([221]Sheet1!A42&lt;&gt;"",[221]Sheet1!A42,"")</f>
        <v>589</v>
      </c>
      <c r="AS612">
        <f>IF([222]Sheet1!A42&lt;&gt;"",[222]Sheet1!A42,"")</f>
        <v>318</v>
      </c>
      <c r="AT612">
        <f>IF([223]Sheet1!A42&lt;&gt;"",[223]Sheet1!A42,"")</f>
        <v>384</v>
      </c>
      <c r="AU612">
        <f>IF([224]Sheet1!A42&lt;&gt;"",[224]Sheet1!A42,"")</f>
        <v>606</v>
      </c>
      <c r="AV612">
        <f>IF([225]Sheet1!A42&lt;&gt;"",[225]Sheet1!A42,"")</f>
        <v>107</v>
      </c>
      <c r="AW612">
        <f>IF([226]Sheet1!A42&lt;&gt;"",[226]Sheet1!A42,"")</f>
        <v>244</v>
      </c>
      <c r="AX612">
        <f>IF([227]Sheet1!A42&lt;&gt;"",[227]Sheet1!A42,"")</f>
        <v>116</v>
      </c>
      <c r="AY612">
        <f>IF([228]Sheet1!A42&lt;&gt;"",[228]Sheet1!A42,"")</f>
        <v>372</v>
      </c>
      <c r="AZ612">
        <f>IF([229]Sheet1!A42&lt;&gt;"",[229]Sheet1!A42,"")</f>
        <v>351</v>
      </c>
      <c r="BA612">
        <f>IF([230]Sheet1!A42&lt;&gt;"",[230]Sheet1!A42,"")</f>
        <v>299</v>
      </c>
      <c r="BB612">
        <f>IF([231]Sheet1!A42&lt;&gt;"",[231]Sheet1!A42,"")</f>
        <v>227</v>
      </c>
      <c r="BC612">
        <f>IF([232]Sheet1!A42&lt;&gt;"",[232]Sheet1!A42,"")</f>
        <v>88</v>
      </c>
      <c r="BD612">
        <f>IF([233]Sheet1!A42&lt;&gt;"",[233]Sheet1!A42,"")</f>
        <v>78</v>
      </c>
      <c r="BE612">
        <f>IF([234]Sheet1!A42&lt;&gt;"",[234]Sheet1!A42,"")</f>
        <v>202</v>
      </c>
      <c r="BF612">
        <f>IF([235]Sheet1!A42&lt;&gt;"",[235]Sheet1!A42,"")</f>
        <v>399</v>
      </c>
      <c r="BG612">
        <f>IF([236]Sheet1!A42&lt;&gt;"",[236]Sheet1!A42,"")</f>
        <v>216</v>
      </c>
      <c r="BH612">
        <f>IF([237]Sheet1!A42&lt;&gt;"",[237]Sheet1!A42,"")</f>
        <v>352</v>
      </c>
      <c r="BI612">
        <f>IF([238]Sheet1!A42&lt;&gt;"",[238]Sheet1!A42,"")</f>
        <v>188</v>
      </c>
      <c r="BJ612">
        <f>IF([239]Sheet1!A42&lt;&gt;"",[239]Sheet1!A42,"")</f>
        <v>651</v>
      </c>
      <c r="BK612">
        <f>IF([240]Sheet1!A42&lt;&gt;"",[240]Sheet1!A42,"")</f>
        <v>89</v>
      </c>
      <c r="BL612">
        <f>IF([241]Sheet1!A42&lt;&gt;"",[241]Sheet1!A42,"")</f>
        <v>628</v>
      </c>
      <c r="BM612">
        <f>IF([242]Sheet1!A42&lt;&gt;"",[242]Sheet1!A42,"")</f>
        <v>275</v>
      </c>
      <c r="BN612">
        <f>IF([243]Sheet1!A42&lt;&gt;"",[243]Sheet1!A42,"")</f>
        <v>253</v>
      </c>
      <c r="BO612">
        <f>IF([244]Sheet1!A42&lt;&gt;"",[244]Sheet1!A42,"")</f>
        <v>101</v>
      </c>
      <c r="BP612">
        <f>IF([245]Sheet1!A42&lt;&gt;"",[245]Sheet1!A42,"")</f>
        <v>472</v>
      </c>
      <c r="BQ612">
        <f>IF([246]Sheet1!A42&lt;&gt;"",[246]Sheet1!A42,"")</f>
        <v>327</v>
      </c>
      <c r="BR612">
        <f>IF([247]Sheet1!A42&lt;&gt;"",[247]Sheet1!A42,"")</f>
        <v>280</v>
      </c>
      <c r="BS612">
        <f>IF([248]Sheet1!A42&lt;&gt;"",[248]Sheet1!A42,"")</f>
        <v>83</v>
      </c>
      <c r="BT612">
        <f>IF([249]Sheet1!A42&lt;&gt;"",[249]Sheet1!A42,"")</f>
        <v>245</v>
      </c>
      <c r="BU612">
        <f>IF([250]Sheet1!A42&lt;&gt;"",[250]Sheet1!A42,"")</f>
        <v>613</v>
      </c>
      <c r="BV612">
        <f>IF([251]Sheet1!A42&lt;&gt;"",[251]Sheet1!A42,"")</f>
        <v>105</v>
      </c>
      <c r="BW612">
        <f>IF([252]Sheet1!A42&lt;&gt;"",[252]Sheet1!A42,"")</f>
        <v>336</v>
      </c>
      <c r="BX612">
        <f>IF([253]Sheet1!A42&lt;&gt;"",[253]Sheet1!A42,"")</f>
        <v>384</v>
      </c>
      <c r="BY612">
        <f>IF([254]Sheet1!A42&lt;&gt;"",[254]Sheet1!A42,"")</f>
        <v>625</v>
      </c>
      <c r="BZ612">
        <f>IF([255]Sheet1!A42&lt;&gt;"",[255]Sheet1!A42,"")</f>
        <v>555</v>
      </c>
      <c r="CA612">
        <f>IF([256]Sheet1!A42&lt;&gt;"",[256]Sheet1!A42,"")</f>
        <v>81</v>
      </c>
      <c r="CB612">
        <f>IF([257]Sheet1!A42&lt;&gt;"",[257]Sheet1!A42,"")</f>
        <v>319</v>
      </c>
      <c r="CC612">
        <f>IF([258]Sheet1!A42&lt;&gt;"",[258]Sheet1!A42,"")</f>
        <v>524</v>
      </c>
      <c r="CD612">
        <f>IF([259]Sheet1!A42&lt;&gt;"",[259]Sheet1!A42,"")</f>
        <v>395</v>
      </c>
      <c r="CE612">
        <f>IF([260]Sheet1!A42&lt;&gt;"",[260]Sheet1!A42,"")</f>
        <v>181</v>
      </c>
      <c r="CF612">
        <f>IF([261]Sheet1!A42&lt;&gt;"",[261]Sheet1!A42,"")</f>
        <v>562</v>
      </c>
      <c r="CG612">
        <f>IF([262]Sheet1!A42&lt;&gt;"",[262]Sheet1!A42,"")</f>
        <v>578</v>
      </c>
      <c r="CH612">
        <f>IF([263]Sheet1!A42&lt;&gt;"",[263]Sheet1!A42,"")</f>
        <v>312</v>
      </c>
      <c r="CI612">
        <f>IF([264]Sheet1!A42&lt;&gt;"",[264]Sheet1!A42,"")</f>
        <v>376</v>
      </c>
      <c r="CJ612">
        <f>IF([265]Sheet1!A42&lt;&gt;"",[265]Sheet1!A42,"")</f>
        <v>610</v>
      </c>
      <c r="CK612">
        <f>IF([266]Sheet1!A42&lt;&gt;"",[266]Sheet1!A42,"")</f>
        <v>115</v>
      </c>
      <c r="CL612">
        <f>IF([267]Sheet1!A42&lt;&gt;"",[267]Sheet1!A42,"")</f>
        <v>651</v>
      </c>
    </row>
    <row r="613" spans="2:90">
      <c r="B613">
        <f>IF([179]Sheet1!A43&lt;&gt;"",[179]Sheet1!A43,"")</f>
        <v>248</v>
      </c>
      <c r="C613" t="str">
        <f>IF([180]Sheet1!A43&lt;&gt;"",[180]Sheet1!A43,"")</f>
        <v/>
      </c>
      <c r="D613" t="str">
        <f>IF([181]Sheet1!A43&lt;&gt;"",[181]Sheet1!A43,"")</f>
        <v/>
      </c>
      <c r="E613" t="str">
        <f>IF([182]Sheet1!A43&lt;&gt;"",[182]Sheet1!A43,"")</f>
        <v/>
      </c>
      <c r="F613" t="str">
        <f>IF([183]Sheet1!A43&lt;&gt;"",[183]Sheet1!A43,"")</f>
        <v/>
      </c>
      <c r="G613">
        <f>IF([184]Sheet1!A43&lt;&gt;"",[184]Sheet1!A43,"")</f>
        <v>19</v>
      </c>
      <c r="H613">
        <f>IF([185]Sheet1!A43&lt;&gt;"",[185]Sheet1!A43,"")</f>
        <v>239</v>
      </c>
      <c r="I613">
        <f>IF([186]Sheet1!A43&lt;&gt;"",[186]Sheet1!A43,"")</f>
        <v>356</v>
      </c>
      <c r="J613">
        <f>IF([187]Sheet1!A43&lt;&gt;"",[187]Sheet1!A43,"")</f>
        <v>589</v>
      </c>
      <c r="K613">
        <f>IF([188]Sheet1!A43&lt;&gt;"",[188]Sheet1!A43,"")</f>
        <v>204</v>
      </c>
      <c r="L613">
        <f>IF([189]Sheet1!A43&lt;&gt;"",[189]Sheet1!A43,"")</f>
        <v>229</v>
      </c>
      <c r="M613">
        <f>IF([190]Sheet1!A43&lt;&gt;"",[190]Sheet1!A43,"")</f>
        <v>189</v>
      </c>
      <c r="N613">
        <f>IF([191]Sheet1!A43&lt;&gt;"",[191]Sheet1!A43,"")</f>
        <v>666</v>
      </c>
      <c r="O613">
        <f>IF([192]Sheet1!A43&lt;&gt;"",[192]Sheet1!A43,"")</f>
        <v>591</v>
      </c>
      <c r="P613">
        <f>IF([193]Sheet1!A43&lt;&gt;"",[193]Sheet1!A43,"")</f>
        <v>572</v>
      </c>
      <c r="Q613">
        <f>IF([194]Sheet1!A43&lt;&gt;"",[194]Sheet1!A43,"")</f>
        <v>384</v>
      </c>
      <c r="R613">
        <f>IF([195]Sheet1!A43&lt;&gt;"",[195]Sheet1!A43,"")</f>
        <v>582</v>
      </c>
      <c r="S613">
        <f>IF([196]Sheet1!A43&lt;&gt;"",[196]Sheet1!A43,"")</f>
        <v>27</v>
      </c>
      <c r="T613">
        <f>IF([197]Sheet1!A43&lt;&gt;"",[197]Sheet1!A43,"")</f>
        <v>223</v>
      </c>
      <c r="U613">
        <f>IF([198]Sheet1!A43&lt;&gt;"",[198]Sheet1!A43,"")</f>
        <v>352</v>
      </c>
      <c r="V613">
        <f>IF([199]Sheet1!A43&lt;&gt;"",[199]Sheet1!A43,"")</f>
        <v>141</v>
      </c>
      <c r="W613">
        <f>IF([200]Sheet1!A43&lt;&gt;"",[200]Sheet1!A43,"")</f>
        <v>462</v>
      </c>
      <c r="X613">
        <f>IF([201]Sheet1!A43&lt;&gt;"",[201]Sheet1!A43,"")</f>
        <v>211</v>
      </c>
      <c r="Y613">
        <f>IF([202]Sheet1!A43&lt;&gt;"",[202]Sheet1!A43,"")</f>
        <v>138</v>
      </c>
      <c r="Z613">
        <f>IF([203]Sheet1!A43&lt;&gt;"",[203]Sheet1!A43,"")</f>
        <v>524</v>
      </c>
      <c r="AA613">
        <f>IF([204]Sheet1!A43&lt;&gt;"",[204]Sheet1!A43,"")</f>
        <v>64</v>
      </c>
      <c r="AB613">
        <f>IF([205]Sheet1!A43&lt;&gt;"",[205]Sheet1!A43,"")</f>
        <v>347</v>
      </c>
      <c r="AC613">
        <f>IF([206]Sheet1!A43&lt;&gt;"",[206]Sheet1!A43,"")</f>
        <v>405</v>
      </c>
      <c r="AD613">
        <f>IF([207]Sheet1!A43&lt;&gt;"",[207]Sheet1!A43,"")</f>
        <v>390</v>
      </c>
      <c r="AE613">
        <f>IF([208]Sheet1!A43&lt;&gt;"",[208]Sheet1!A43,"")</f>
        <v>416</v>
      </c>
      <c r="AF613">
        <f>IF([209]Sheet1!A43&lt;&gt;"",[209]Sheet1!A43,"")</f>
        <v>105</v>
      </c>
      <c r="AG613" t="str">
        <f>IF([210]Sheet1!A43&lt;&gt;"",[210]Sheet1!A43,"")</f>
        <v/>
      </c>
      <c r="AH613">
        <f>IF([211]Sheet1!A43&lt;&gt;"",[211]Sheet1!A43,"")</f>
        <v>525</v>
      </c>
      <c r="AI613">
        <f>IF([212]Sheet1!A43&lt;&gt;"",[212]Sheet1!A43,"")</f>
        <v>28</v>
      </c>
      <c r="AJ613">
        <f>IF([213]Sheet1!A43&lt;&gt;"",[213]Sheet1!A43,"")</f>
        <v>135</v>
      </c>
      <c r="AK613">
        <f>IF([214]Sheet1!A43&lt;&gt;"",[214]Sheet1!A43,"")</f>
        <v>206</v>
      </c>
      <c r="AL613">
        <f>IF([215]Sheet1!A43&lt;&gt;"",[215]Sheet1!A43,"")</f>
        <v>78</v>
      </c>
      <c r="AM613">
        <f>IF([216]Sheet1!A43&lt;&gt;"",[216]Sheet1!A43,"")</f>
        <v>67</v>
      </c>
      <c r="AN613">
        <f>IF([217]Sheet1!A43&lt;&gt;"",[217]Sheet1!A43,"")</f>
        <v>280</v>
      </c>
      <c r="AO613" t="str">
        <f>IF([218]Sheet1!A43&lt;&gt;"",[218]Sheet1!A43,"")</f>
        <v/>
      </c>
      <c r="AP613" t="str">
        <f>IF([219]Sheet1!A43&lt;&gt;"",[219]Sheet1!A43,"")</f>
        <v/>
      </c>
      <c r="AQ613">
        <f>IF([220]Sheet1!A43&lt;&gt;"",[220]Sheet1!A43,"")</f>
        <v>654</v>
      </c>
      <c r="AR613">
        <f>IF([221]Sheet1!A43&lt;&gt;"",[221]Sheet1!A43,"")</f>
        <v>605</v>
      </c>
      <c r="AS613">
        <f>IF([222]Sheet1!A43&lt;&gt;"",[222]Sheet1!A43,"")</f>
        <v>267</v>
      </c>
      <c r="AT613">
        <f>IF([223]Sheet1!A43&lt;&gt;"",[223]Sheet1!A43,"")</f>
        <v>400</v>
      </c>
      <c r="AU613">
        <f>IF([224]Sheet1!A43&lt;&gt;"",[224]Sheet1!A43,"")</f>
        <v>608</v>
      </c>
      <c r="AV613">
        <f>IF([225]Sheet1!A43&lt;&gt;"",[225]Sheet1!A43,"")</f>
        <v>133</v>
      </c>
      <c r="AW613">
        <f>IF([226]Sheet1!A43&lt;&gt;"",[226]Sheet1!A43,"")</f>
        <v>205</v>
      </c>
      <c r="AX613">
        <f>IF([227]Sheet1!A43&lt;&gt;"",[227]Sheet1!A43,"")</f>
        <v>589</v>
      </c>
      <c r="AY613">
        <f>IF([228]Sheet1!A43&lt;&gt;"",[228]Sheet1!A43,"")</f>
        <v>354</v>
      </c>
      <c r="AZ613">
        <f>IF([229]Sheet1!A43&lt;&gt;"",[229]Sheet1!A43,"")</f>
        <v>561</v>
      </c>
      <c r="BA613">
        <f>IF([230]Sheet1!A43&lt;&gt;"",[230]Sheet1!A43,"")</f>
        <v>382</v>
      </c>
      <c r="BB613">
        <f>IF([231]Sheet1!A43&lt;&gt;"",[231]Sheet1!A43,"")</f>
        <v>571</v>
      </c>
      <c r="BC613">
        <f>IF([232]Sheet1!A43&lt;&gt;"",[232]Sheet1!A43,"")</f>
        <v>278</v>
      </c>
      <c r="BD613">
        <f>IF([233]Sheet1!A43&lt;&gt;"",[233]Sheet1!A43,"")</f>
        <v>96</v>
      </c>
      <c r="BE613">
        <f>IF([234]Sheet1!A43&lt;&gt;"",[234]Sheet1!A43,"")</f>
        <v>245</v>
      </c>
      <c r="BF613">
        <f>IF([235]Sheet1!A43&lt;&gt;"",[235]Sheet1!A43,"")</f>
        <v>180</v>
      </c>
      <c r="BG613">
        <f>IF([236]Sheet1!A43&lt;&gt;"",[236]Sheet1!A43,"")</f>
        <v>63</v>
      </c>
      <c r="BH613">
        <f>IF([237]Sheet1!A43&lt;&gt;"",[237]Sheet1!A43,"")</f>
        <v>161</v>
      </c>
      <c r="BI613">
        <f>IF([238]Sheet1!A43&lt;&gt;"",[238]Sheet1!A43,"")</f>
        <v>220</v>
      </c>
      <c r="BJ613">
        <f>IF([239]Sheet1!A43&lt;&gt;"",[239]Sheet1!A43,"")</f>
        <v>31</v>
      </c>
      <c r="BK613">
        <f>IF([240]Sheet1!A43&lt;&gt;"",[240]Sheet1!A43,"")</f>
        <v>257</v>
      </c>
      <c r="BL613">
        <f>IF([241]Sheet1!A43&lt;&gt;"",[241]Sheet1!A43,"")</f>
        <v>359</v>
      </c>
      <c r="BM613">
        <f>IF([242]Sheet1!A43&lt;&gt;"",[242]Sheet1!A43,"")</f>
        <v>197</v>
      </c>
      <c r="BN613">
        <f>IF([243]Sheet1!A43&lt;&gt;"",[243]Sheet1!A43,"")</f>
        <v>338</v>
      </c>
      <c r="BO613">
        <f>IF([244]Sheet1!A43&lt;&gt;"",[244]Sheet1!A43,"")</f>
        <v>276</v>
      </c>
      <c r="BP613">
        <f>IF([245]Sheet1!A43&lt;&gt;"",[245]Sheet1!A43,"")</f>
        <v>637</v>
      </c>
      <c r="BQ613">
        <f>IF([246]Sheet1!A43&lt;&gt;"",[246]Sheet1!A43,"")</f>
        <v>518</v>
      </c>
      <c r="BR613">
        <f>IF([247]Sheet1!A43&lt;&gt;"",[247]Sheet1!A43,"")</f>
        <v>152</v>
      </c>
      <c r="BS613">
        <f>IF([248]Sheet1!A43&lt;&gt;"",[248]Sheet1!A43,"")</f>
        <v>178</v>
      </c>
      <c r="BT613">
        <f>IF([249]Sheet1!A43&lt;&gt;"",[249]Sheet1!A43,"")</f>
        <v>441</v>
      </c>
      <c r="BU613">
        <f>IF([250]Sheet1!A43&lt;&gt;"",[250]Sheet1!A43,"")</f>
        <v>279</v>
      </c>
      <c r="BV613">
        <f>IF([251]Sheet1!A43&lt;&gt;"",[251]Sheet1!A43,"")</f>
        <v>46</v>
      </c>
      <c r="BW613">
        <f>IF([252]Sheet1!A43&lt;&gt;"",[252]Sheet1!A43,"")</f>
        <v>347</v>
      </c>
      <c r="BX613">
        <f>IF([253]Sheet1!A43&lt;&gt;"",[253]Sheet1!A43,"")</f>
        <v>365</v>
      </c>
      <c r="BY613">
        <f>IF([254]Sheet1!A43&lt;&gt;"",[254]Sheet1!A43,"")</f>
        <v>133</v>
      </c>
      <c r="BZ613">
        <f>IF([255]Sheet1!A43&lt;&gt;"",[255]Sheet1!A43,"")</f>
        <v>116</v>
      </c>
      <c r="CA613">
        <f>IF([256]Sheet1!A43&lt;&gt;"",[256]Sheet1!A43,"")</f>
        <v>183</v>
      </c>
      <c r="CB613">
        <f>IF([257]Sheet1!A43&lt;&gt;"",[257]Sheet1!A43,"")</f>
        <v>637</v>
      </c>
      <c r="CC613">
        <f>IF([258]Sheet1!A43&lt;&gt;"",[258]Sheet1!A43,"")</f>
        <v>294</v>
      </c>
      <c r="CD613">
        <f>IF([259]Sheet1!A43&lt;&gt;"",[259]Sheet1!A43,"")</f>
        <v>109</v>
      </c>
      <c r="CE613">
        <f>IF([260]Sheet1!A43&lt;&gt;"",[260]Sheet1!A43,"")</f>
        <v>591</v>
      </c>
      <c r="CF613">
        <f>IF([261]Sheet1!A43&lt;&gt;"",[261]Sheet1!A43,"")</f>
        <v>215</v>
      </c>
      <c r="CG613">
        <f>IF([262]Sheet1!A43&lt;&gt;"",[262]Sheet1!A43,"")</f>
        <v>612</v>
      </c>
      <c r="CH613">
        <f>IF([263]Sheet1!A43&lt;&gt;"",[263]Sheet1!A43,"")</f>
        <v>397</v>
      </c>
      <c r="CI613">
        <f>IF([264]Sheet1!A43&lt;&gt;"",[264]Sheet1!A43,"")</f>
        <v>222</v>
      </c>
      <c r="CJ613">
        <f>IF([265]Sheet1!A43&lt;&gt;"",[265]Sheet1!A43,"")</f>
        <v>101</v>
      </c>
      <c r="CK613">
        <f>IF([266]Sheet1!A43&lt;&gt;"",[266]Sheet1!A43,"")</f>
        <v>596</v>
      </c>
      <c r="CL613">
        <f>IF([267]Sheet1!A43&lt;&gt;"",[267]Sheet1!A43,"")</f>
        <v>182</v>
      </c>
    </row>
    <row r="614" spans="2:90">
      <c r="B614">
        <f>IF([179]Sheet1!A44&lt;&gt;"",[179]Sheet1!A44,"")</f>
        <v>10</v>
      </c>
      <c r="C614" t="str">
        <f>IF([180]Sheet1!A44&lt;&gt;"",[180]Sheet1!A44,"")</f>
        <v/>
      </c>
      <c r="D614" t="str">
        <f>IF([181]Sheet1!A44&lt;&gt;"",[181]Sheet1!A44,"")</f>
        <v/>
      </c>
      <c r="E614" t="str">
        <f>IF([182]Sheet1!A44&lt;&gt;"",[182]Sheet1!A44,"")</f>
        <v/>
      </c>
      <c r="F614" t="str">
        <f>IF([183]Sheet1!A44&lt;&gt;"",[183]Sheet1!A44,"")</f>
        <v/>
      </c>
      <c r="G614">
        <f>IF([184]Sheet1!A44&lt;&gt;"",[184]Sheet1!A44,"")</f>
        <v>129</v>
      </c>
      <c r="H614">
        <f>IF([185]Sheet1!A44&lt;&gt;"",[185]Sheet1!A44,"")</f>
        <v>609</v>
      </c>
      <c r="I614">
        <f>IF([186]Sheet1!A44&lt;&gt;"",[186]Sheet1!A44,"")</f>
        <v>197</v>
      </c>
      <c r="J614">
        <f>IF([187]Sheet1!A44&lt;&gt;"",[187]Sheet1!A44,"")</f>
        <v>115</v>
      </c>
      <c r="K614">
        <f>IF([188]Sheet1!A44&lt;&gt;"",[188]Sheet1!A44,"")</f>
        <v>134</v>
      </c>
      <c r="L614">
        <f>IF([189]Sheet1!A44&lt;&gt;"",[189]Sheet1!A44,"")</f>
        <v>582</v>
      </c>
      <c r="M614">
        <f>IF([190]Sheet1!A44&lt;&gt;"",[190]Sheet1!A44,"")</f>
        <v>561</v>
      </c>
      <c r="N614">
        <f>IF([191]Sheet1!A44&lt;&gt;"",[191]Sheet1!A44,"")</f>
        <v>108</v>
      </c>
      <c r="O614">
        <f>IF([192]Sheet1!A44&lt;&gt;"",[192]Sheet1!A44,"")</f>
        <v>206</v>
      </c>
      <c r="P614">
        <f>IF([193]Sheet1!A44&lt;&gt;"",[193]Sheet1!A44,"")</f>
        <v>144</v>
      </c>
      <c r="Q614">
        <f>IF([194]Sheet1!A44&lt;&gt;"",[194]Sheet1!A44,"")</f>
        <v>577</v>
      </c>
      <c r="R614">
        <f>IF([195]Sheet1!A44&lt;&gt;"",[195]Sheet1!A44,"")</f>
        <v>164</v>
      </c>
      <c r="S614">
        <f>IF([196]Sheet1!A44&lt;&gt;"",[196]Sheet1!A44,"")</f>
        <v>193</v>
      </c>
      <c r="T614">
        <f>IF([197]Sheet1!A44&lt;&gt;"",[197]Sheet1!A44,"")</f>
        <v>251</v>
      </c>
      <c r="U614">
        <f>IF([198]Sheet1!A44&lt;&gt;"",[198]Sheet1!A44,"")</f>
        <v>525</v>
      </c>
      <c r="V614">
        <f>IF([199]Sheet1!A44&lt;&gt;"",[199]Sheet1!A44,"")</f>
        <v>419</v>
      </c>
      <c r="W614">
        <f>IF([200]Sheet1!A44&lt;&gt;"",[200]Sheet1!A44,"")</f>
        <v>399</v>
      </c>
      <c r="X614">
        <f>IF([201]Sheet1!A44&lt;&gt;"",[201]Sheet1!A44,"")</f>
        <v>313</v>
      </c>
      <c r="Y614">
        <f>IF([202]Sheet1!A44&lt;&gt;"",[202]Sheet1!A44,"")</f>
        <v>335</v>
      </c>
      <c r="Z614">
        <f>IF([203]Sheet1!A44&lt;&gt;"",[203]Sheet1!A44,"")</f>
        <v>33</v>
      </c>
      <c r="AA614">
        <f>IF([204]Sheet1!A44&lt;&gt;"",[204]Sheet1!A44,"")</f>
        <v>523</v>
      </c>
      <c r="AB614">
        <f>IF([205]Sheet1!A44&lt;&gt;"",[205]Sheet1!A44,"")</f>
        <v>356</v>
      </c>
      <c r="AC614">
        <f>IF([206]Sheet1!A44&lt;&gt;"",[206]Sheet1!A44,"")</f>
        <v>348</v>
      </c>
      <c r="AD614">
        <f>IF([207]Sheet1!A44&lt;&gt;"",[207]Sheet1!A44,"")</f>
        <v>265</v>
      </c>
      <c r="AE614">
        <f>IF([208]Sheet1!A44&lt;&gt;"",[208]Sheet1!A44,"")</f>
        <v>237</v>
      </c>
      <c r="AF614">
        <f>IF([209]Sheet1!A44&lt;&gt;"",[209]Sheet1!A44,"")</f>
        <v>513</v>
      </c>
      <c r="AG614" t="str">
        <f>IF([210]Sheet1!A44&lt;&gt;"",[210]Sheet1!A44,"")</f>
        <v/>
      </c>
      <c r="AH614">
        <f>IF([211]Sheet1!A44&lt;&gt;"",[211]Sheet1!A44,"")</f>
        <v>1</v>
      </c>
      <c r="AI614">
        <f>IF([212]Sheet1!A44&lt;&gt;"",[212]Sheet1!A44,"")</f>
        <v>187</v>
      </c>
      <c r="AJ614">
        <f>IF([213]Sheet1!A44&lt;&gt;"",[213]Sheet1!A44,"")</f>
        <v>238</v>
      </c>
      <c r="AK614">
        <f>IF([214]Sheet1!A44&lt;&gt;"",[214]Sheet1!A44,"")</f>
        <v>382</v>
      </c>
      <c r="AL614">
        <f>IF([215]Sheet1!A44&lt;&gt;"",[215]Sheet1!A44,"")</f>
        <v>123</v>
      </c>
      <c r="AM614">
        <f>IF([216]Sheet1!A44&lt;&gt;"",[216]Sheet1!A44,"")</f>
        <v>484</v>
      </c>
      <c r="AN614">
        <f>IF([217]Sheet1!A44&lt;&gt;"",[217]Sheet1!A44,"")</f>
        <v>313</v>
      </c>
      <c r="AO614" t="str">
        <f>IF([218]Sheet1!A44&lt;&gt;"",[218]Sheet1!A44,"")</f>
        <v/>
      </c>
      <c r="AP614" t="str">
        <f>IF([219]Sheet1!A44&lt;&gt;"",[219]Sheet1!A44,"")</f>
        <v/>
      </c>
      <c r="AQ614">
        <f>IF([220]Sheet1!A44&lt;&gt;"",[220]Sheet1!A44,"")</f>
        <v>42</v>
      </c>
      <c r="AR614">
        <f>IF([221]Sheet1!A44&lt;&gt;"",[221]Sheet1!A44,"")</f>
        <v>107</v>
      </c>
      <c r="AS614">
        <f>IF([222]Sheet1!A44&lt;&gt;"",[222]Sheet1!A44,"")</f>
        <v>313</v>
      </c>
      <c r="AT614">
        <f>IF([223]Sheet1!A44&lt;&gt;"",[223]Sheet1!A44,"")</f>
        <v>208</v>
      </c>
      <c r="AU614">
        <f>IF([224]Sheet1!A44&lt;&gt;"",[224]Sheet1!A44,"")</f>
        <v>15</v>
      </c>
      <c r="AV614">
        <f>IF([225]Sheet1!A44&lt;&gt;"",[225]Sheet1!A44,"")</f>
        <v>653</v>
      </c>
      <c r="AW614">
        <f>IF([226]Sheet1!A44&lt;&gt;"",[226]Sheet1!A44,"")</f>
        <v>222</v>
      </c>
      <c r="AX614">
        <f>IF([227]Sheet1!A44&lt;&gt;"",[227]Sheet1!A44,"")</f>
        <v>622</v>
      </c>
      <c r="AY614">
        <f>IF([228]Sheet1!A44&lt;&gt;"",[228]Sheet1!A44,"")</f>
        <v>79</v>
      </c>
      <c r="AZ614">
        <f>IF([229]Sheet1!A44&lt;&gt;"",[229]Sheet1!A44,"")</f>
        <v>245</v>
      </c>
      <c r="BA614">
        <f>IF([230]Sheet1!A44&lt;&gt;"",[230]Sheet1!A44,"")</f>
        <v>310</v>
      </c>
      <c r="BB614">
        <f>IF([231]Sheet1!A44&lt;&gt;"",[231]Sheet1!A44,"")</f>
        <v>162</v>
      </c>
      <c r="BC614">
        <f>IF([232]Sheet1!A44&lt;&gt;"",[232]Sheet1!A44,"")</f>
        <v>323</v>
      </c>
      <c r="BD614">
        <f>IF([233]Sheet1!A44&lt;&gt;"",[233]Sheet1!A44,"")</f>
        <v>552</v>
      </c>
      <c r="BE614">
        <f>IF([234]Sheet1!A44&lt;&gt;"",[234]Sheet1!A44,"")</f>
        <v>616</v>
      </c>
      <c r="BF614">
        <f>IF([235]Sheet1!A44&lt;&gt;"",[235]Sheet1!A44,"")</f>
        <v>17</v>
      </c>
      <c r="BG614">
        <f>IF([236]Sheet1!A44&lt;&gt;"",[236]Sheet1!A44,"")</f>
        <v>236</v>
      </c>
      <c r="BH614">
        <f>IF([237]Sheet1!A44&lt;&gt;"",[237]Sheet1!A44,"")</f>
        <v>37</v>
      </c>
      <c r="BI614">
        <f>IF([238]Sheet1!A44&lt;&gt;"",[238]Sheet1!A44,"")</f>
        <v>180</v>
      </c>
      <c r="BJ614">
        <f>IF([239]Sheet1!A44&lt;&gt;"",[239]Sheet1!A44,"")</f>
        <v>206</v>
      </c>
      <c r="BK614">
        <f>IF([240]Sheet1!A44&lt;&gt;"",[240]Sheet1!A44,"")</f>
        <v>269</v>
      </c>
      <c r="BL614">
        <f>IF([241]Sheet1!A44&lt;&gt;"",[241]Sheet1!A44,"")</f>
        <v>285</v>
      </c>
      <c r="BM614">
        <f>IF([242]Sheet1!A44&lt;&gt;"",[242]Sheet1!A44,"")</f>
        <v>62</v>
      </c>
      <c r="BN614">
        <f>IF([243]Sheet1!A44&lt;&gt;"",[243]Sheet1!A44,"")</f>
        <v>377</v>
      </c>
      <c r="BO614">
        <f>IF([244]Sheet1!A44&lt;&gt;"",[244]Sheet1!A44,"")</f>
        <v>356</v>
      </c>
      <c r="BP614">
        <f>IF([245]Sheet1!A44&lt;&gt;"",[245]Sheet1!A44,"")</f>
        <v>7</v>
      </c>
      <c r="BQ614">
        <f>IF([246]Sheet1!A44&lt;&gt;"",[246]Sheet1!A44,"")</f>
        <v>27</v>
      </c>
      <c r="BR614">
        <f>IF([247]Sheet1!A44&lt;&gt;"",[247]Sheet1!A44,"")</f>
        <v>563</v>
      </c>
      <c r="BS614">
        <f>IF([248]Sheet1!A44&lt;&gt;"",[248]Sheet1!A44,"")</f>
        <v>294</v>
      </c>
      <c r="BT614">
        <f>IF([249]Sheet1!A44&lt;&gt;"",[249]Sheet1!A44,"")</f>
        <v>198</v>
      </c>
      <c r="BU614">
        <f>IF([250]Sheet1!A44&lt;&gt;"",[250]Sheet1!A44,"")</f>
        <v>614</v>
      </c>
      <c r="BV614">
        <f>IF([251]Sheet1!A44&lt;&gt;"",[251]Sheet1!A44,"")</f>
        <v>333</v>
      </c>
      <c r="BW614">
        <f>IF([252]Sheet1!A44&lt;&gt;"",[252]Sheet1!A44,"")</f>
        <v>197</v>
      </c>
      <c r="BX614">
        <f>IF([253]Sheet1!A44&lt;&gt;"",[253]Sheet1!A44,"")</f>
        <v>376</v>
      </c>
      <c r="BY614">
        <f>IF([254]Sheet1!A44&lt;&gt;"",[254]Sheet1!A44,"")</f>
        <v>143</v>
      </c>
      <c r="BZ614">
        <f>IF([255]Sheet1!A44&lt;&gt;"",[255]Sheet1!A44,"")</f>
        <v>209</v>
      </c>
      <c r="CA614">
        <f>IF([256]Sheet1!A44&lt;&gt;"",[256]Sheet1!A44,"")</f>
        <v>599</v>
      </c>
      <c r="CB614">
        <f>IF([257]Sheet1!A44&lt;&gt;"",[257]Sheet1!A44,"")</f>
        <v>511</v>
      </c>
      <c r="CC614">
        <f>IF([258]Sheet1!A44&lt;&gt;"",[258]Sheet1!A44,"")</f>
        <v>407</v>
      </c>
      <c r="CD614">
        <f>IF([259]Sheet1!A44&lt;&gt;"",[259]Sheet1!A44,"")</f>
        <v>664</v>
      </c>
      <c r="CE614">
        <f>IF([260]Sheet1!A44&lt;&gt;"",[260]Sheet1!A44,"")</f>
        <v>232</v>
      </c>
      <c r="CF614">
        <f>IF([261]Sheet1!A44&lt;&gt;"",[261]Sheet1!A44,"")</f>
        <v>62</v>
      </c>
      <c r="CG614">
        <f>IF([262]Sheet1!A44&lt;&gt;"",[262]Sheet1!A44,"")</f>
        <v>599</v>
      </c>
      <c r="CH614">
        <f>IF([263]Sheet1!A44&lt;&gt;"",[263]Sheet1!A44,"")</f>
        <v>640</v>
      </c>
      <c r="CI614">
        <f>IF([264]Sheet1!A44&lt;&gt;"",[264]Sheet1!A44,"")</f>
        <v>193</v>
      </c>
      <c r="CJ614">
        <f>IF([265]Sheet1!A44&lt;&gt;"",[265]Sheet1!A44,"")</f>
        <v>38</v>
      </c>
      <c r="CK614">
        <f>IF([266]Sheet1!A44&lt;&gt;"",[266]Sheet1!A44,"")</f>
        <v>622</v>
      </c>
      <c r="CL614">
        <f>IF([267]Sheet1!A44&lt;&gt;"",[267]Sheet1!A44,"")</f>
        <v>262</v>
      </c>
    </row>
    <row r="615" spans="2:90">
      <c r="B615">
        <f>IF([179]Sheet1!A45&lt;&gt;"",[179]Sheet1!A45,"")</f>
        <v>340</v>
      </c>
      <c r="C615" t="str">
        <f>IF([180]Sheet1!A45&lt;&gt;"",[180]Sheet1!A45,"")</f>
        <v/>
      </c>
      <c r="D615" t="str">
        <f>IF([181]Sheet1!A45&lt;&gt;"",[181]Sheet1!A45,"")</f>
        <v/>
      </c>
      <c r="E615" t="str">
        <f>IF([182]Sheet1!A45&lt;&gt;"",[182]Sheet1!A45,"")</f>
        <v/>
      </c>
      <c r="F615" t="str">
        <f>IF([183]Sheet1!A45&lt;&gt;"",[183]Sheet1!A45,"")</f>
        <v/>
      </c>
      <c r="G615">
        <f>IF([184]Sheet1!A45&lt;&gt;"",[184]Sheet1!A45,"")</f>
        <v>58</v>
      </c>
      <c r="H615">
        <f>IF([185]Sheet1!A45&lt;&gt;"",[185]Sheet1!A45,"")</f>
        <v>85</v>
      </c>
      <c r="I615">
        <f>IF([186]Sheet1!A45&lt;&gt;"",[186]Sheet1!A45,"")</f>
        <v>256</v>
      </c>
      <c r="J615">
        <f>IF([187]Sheet1!A45&lt;&gt;"",[187]Sheet1!A45,"")</f>
        <v>160</v>
      </c>
      <c r="K615">
        <f>IF([188]Sheet1!A45&lt;&gt;"",[188]Sheet1!A45,"")</f>
        <v>333</v>
      </c>
      <c r="L615">
        <f>IF([189]Sheet1!A45&lt;&gt;"",[189]Sheet1!A45,"")</f>
        <v>354</v>
      </c>
      <c r="M615">
        <f>IF([190]Sheet1!A45&lt;&gt;"",[190]Sheet1!A45,"")</f>
        <v>244</v>
      </c>
      <c r="N615">
        <f>IF([191]Sheet1!A45&lt;&gt;"",[191]Sheet1!A45,"")</f>
        <v>289</v>
      </c>
      <c r="O615">
        <f>IF([192]Sheet1!A45&lt;&gt;"",[192]Sheet1!A45,"")</f>
        <v>552</v>
      </c>
      <c r="P615">
        <f>IF([193]Sheet1!A45&lt;&gt;"",[193]Sheet1!A45,"")</f>
        <v>229</v>
      </c>
      <c r="Q615">
        <f>IF([194]Sheet1!A45&lt;&gt;"",[194]Sheet1!A45,"")</f>
        <v>50</v>
      </c>
      <c r="R615">
        <f>IF([195]Sheet1!A45&lt;&gt;"",[195]Sheet1!A45,"")</f>
        <v>193</v>
      </c>
      <c r="S615">
        <f>IF([196]Sheet1!A45&lt;&gt;"",[196]Sheet1!A45,"")</f>
        <v>124</v>
      </c>
      <c r="T615">
        <f>IF([197]Sheet1!A45&lt;&gt;"",[197]Sheet1!A45,"")</f>
        <v>313</v>
      </c>
      <c r="U615">
        <f>IF([198]Sheet1!A45&lt;&gt;"",[198]Sheet1!A45,"")</f>
        <v>54</v>
      </c>
      <c r="V615">
        <f>IF([199]Sheet1!A45&lt;&gt;"",[199]Sheet1!A45,"")</f>
        <v>165</v>
      </c>
      <c r="W615">
        <f>IF([200]Sheet1!A45&lt;&gt;"",[200]Sheet1!A45,"")</f>
        <v>508</v>
      </c>
      <c r="X615">
        <f>IF([201]Sheet1!A45&lt;&gt;"",[201]Sheet1!A45,"")</f>
        <v>330</v>
      </c>
      <c r="Y615">
        <f>IF([202]Sheet1!A45&lt;&gt;"",[202]Sheet1!A45,"")</f>
        <v>21</v>
      </c>
      <c r="Z615">
        <f>IF([203]Sheet1!A45&lt;&gt;"",[203]Sheet1!A45,"")</f>
        <v>463</v>
      </c>
      <c r="AA615">
        <f>IF([204]Sheet1!A45&lt;&gt;"",[204]Sheet1!A45,"")</f>
        <v>350</v>
      </c>
      <c r="AB615">
        <f>IF([205]Sheet1!A45&lt;&gt;"",[205]Sheet1!A45,"")</f>
        <v>218</v>
      </c>
      <c r="AC615">
        <f>IF([206]Sheet1!A45&lt;&gt;"",[206]Sheet1!A45,"")</f>
        <v>234</v>
      </c>
      <c r="AD615">
        <f>IF([207]Sheet1!A45&lt;&gt;"",[207]Sheet1!A45,"")</f>
        <v>113</v>
      </c>
      <c r="AE615">
        <f>IF([208]Sheet1!A45&lt;&gt;"",[208]Sheet1!A45,"")</f>
        <v>345</v>
      </c>
      <c r="AF615">
        <f>IF([209]Sheet1!A45&lt;&gt;"",[209]Sheet1!A45,"")</f>
        <v>39</v>
      </c>
      <c r="AG615" t="str">
        <f>IF([210]Sheet1!A45&lt;&gt;"",[210]Sheet1!A45,"")</f>
        <v/>
      </c>
      <c r="AH615">
        <f>IF([211]Sheet1!A45&lt;&gt;"",[211]Sheet1!A45,"")</f>
        <v>336</v>
      </c>
      <c r="AI615">
        <f>IF([212]Sheet1!A45&lt;&gt;"",[212]Sheet1!A45,"")</f>
        <v>463</v>
      </c>
      <c r="AJ615">
        <f>IF([213]Sheet1!A45&lt;&gt;"",[213]Sheet1!A45,"")</f>
        <v>302</v>
      </c>
      <c r="AK615">
        <f>IF([214]Sheet1!A45&lt;&gt;"",[214]Sheet1!A45,"")</f>
        <v>138</v>
      </c>
      <c r="AL615">
        <f>IF([215]Sheet1!A45&lt;&gt;"",[215]Sheet1!A45,"")</f>
        <v>242</v>
      </c>
      <c r="AM615">
        <f>IF([216]Sheet1!A45&lt;&gt;"",[216]Sheet1!A45,"")</f>
        <v>134</v>
      </c>
      <c r="AN615">
        <f>IF([217]Sheet1!A45&lt;&gt;"",[217]Sheet1!A45,"")</f>
        <v>470</v>
      </c>
      <c r="AO615" t="str">
        <f>IF([218]Sheet1!A45&lt;&gt;"",[218]Sheet1!A45,"")</f>
        <v/>
      </c>
      <c r="AP615" t="str">
        <f>IF([219]Sheet1!A45&lt;&gt;"",[219]Sheet1!A45,"")</f>
        <v/>
      </c>
      <c r="AQ615">
        <f>IF([220]Sheet1!A45&lt;&gt;"",[220]Sheet1!A45,"")</f>
        <v>289</v>
      </c>
      <c r="AR615">
        <f>IF([221]Sheet1!A45&lt;&gt;"",[221]Sheet1!A45,"")</f>
        <v>562</v>
      </c>
      <c r="AS615">
        <f>IF([222]Sheet1!A45&lt;&gt;"",[222]Sheet1!A45,"")</f>
        <v>330</v>
      </c>
      <c r="AT615">
        <f>IF([223]Sheet1!A45&lt;&gt;"",[223]Sheet1!A45,"")</f>
        <v>82</v>
      </c>
      <c r="AU615">
        <f>IF([224]Sheet1!A45&lt;&gt;"",[224]Sheet1!A45,"")</f>
        <v>278</v>
      </c>
      <c r="AV615">
        <f>IF([225]Sheet1!A45&lt;&gt;"",[225]Sheet1!A45,"")</f>
        <v>596</v>
      </c>
      <c r="AW615">
        <f>IF([226]Sheet1!A45&lt;&gt;"",[226]Sheet1!A45,"")</f>
        <v>153</v>
      </c>
      <c r="AX615">
        <f>IF([227]Sheet1!A45&lt;&gt;"",[227]Sheet1!A45,"")</f>
        <v>322</v>
      </c>
      <c r="AY615">
        <f>IF([228]Sheet1!A45&lt;&gt;"",[228]Sheet1!A45,"")</f>
        <v>269</v>
      </c>
      <c r="AZ615">
        <f>IF([229]Sheet1!A45&lt;&gt;"",[229]Sheet1!A45,"")</f>
        <v>45</v>
      </c>
      <c r="BA615">
        <f>IF([230]Sheet1!A45&lt;&gt;"",[230]Sheet1!A45,"")</f>
        <v>228</v>
      </c>
      <c r="BB615">
        <f>IF([231]Sheet1!A45&lt;&gt;"",[231]Sheet1!A45,"")</f>
        <v>600</v>
      </c>
      <c r="BC615">
        <f>IF([232]Sheet1!A45&lt;&gt;"",[232]Sheet1!A45,"")</f>
        <v>581</v>
      </c>
      <c r="BD615">
        <f>IF([233]Sheet1!A45&lt;&gt;"",[233]Sheet1!A45,"")</f>
        <v>363</v>
      </c>
      <c r="BE615">
        <f>IF([234]Sheet1!A45&lt;&gt;"",[234]Sheet1!A45,"")</f>
        <v>649</v>
      </c>
      <c r="BF615">
        <f>IF([235]Sheet1!A45&lt;&gt;"",[235]Sheet1!A45,"")</f>
        <v>260</v>
      </c>
      <c r="BG615">
        <f>IF([236]Sheet1!A45&lt;&gt;"",[236]Sheet1!A45,"")</f>
        <v>601</v>
      </c>
      <c r="BH615">
        <f>IF([237]Sheet1!A45&lt;&gt;"",[237]Sheet1!A45,"")</f>
        <v>0</v>
      </c>
      <c r="BI615">
        <f>IF([238]Sheet1!A45&lt;&gt;"",[238]Sheet1!A45,"")</f>
        <v>41</v>
      </c>
      <c r="BJ615">
        <f>IF([239]Sheet1!A45&lt;&gt;"",[239]Sheet1!A45,"")</f>
        <v>655</v>
      </c>
      <c r="BK615">
        <f>IF([240]Sheet1!A45&lt;&gt;"",[240]Sheet1!A45,"")</f>
        <v>312</v>
      </c>
      <c r="BL615">
        <f>IF([241]Sheet1!A45&lt;&gt;"",[241]Sheet1!A45,"")</f>
        <v>269</v>
      </c>
      <c r="BM615">
        <f>IF([242]Sheet1!A45&lt;&gt;"",[242]Sheet1!A45,"")</f>
        <v>641</v>
      </c>
      <c r="BN615">
        <f>IF([243]Sheet1!A45&lt;&gt;"",[243]Sheet1!A45,"")</f>
        <v>313</v>
      </c>
      <c r="BO615">
        <f>IF([244]Sheet1!A45&lt;&gt;"",[244]Sheet1!A45,"")</f>
        <v>114</v>
      </c>
      <c r="BP615">
        <f>IF([245]Sheet1!A45&lt;&gt;"",[245]Sheet1!A45,"")</f>
        <v>332</v>
      </c>
      <c r="BQ615">
        <f>IF([246]Sheet1!A45&lt;&gt;"",[246]Sheet1!A45,"")</f>
        <v>302</v>
      </c>
      <c r="BR615">
        <f>IF([247]Sheet1!A45&lt;&gt;"",[247]Sheet1!A45,"")</f>
        <v>351</v>
      </c>
      <c r="BS615">
        <f>IF([248]Sheet1!A45&lt;&gt;"",[248]Sheet1!A45,"")</f>
        <v>245</v>
      </c>
      <c r="BT615">
        <f>IF([249]Sheet1!A45&lt;&gt;"",[249]Sheet1!A45,"")</f>
        <v>628</v>
      </c>
      <c r="BU615">
        <f>IF([250]Sheet1!A45&lt;&gt;"",[250]Sheet1!A45,"")</f>
        <v>317</v>
      </c>
      <c r="BV615">
        <f>IF([251]Sheet1!A45&lt;&gt;"",[251]Sheet1!A45,"")</f>
        <v>537</v>
      </c>
      <c r="BW615">
        <f>IF([252]Sheet1!A45&lt;&gt;"",[252]Sheet1!A45,"")</f>
        <v>474</v>
      </c>
      <c r="BX615">
        <f>IF([253]Sheet1!A45&lt;&gt;"",[253]Sheet1!A45,"")</f>
        <v>44</v>
      </c>
      <c r="BY615">
        <f>IF([254]Sheet1!A45&lt;&gt;"",[254]Sheet1!A45,"")</f>
        <v>336</v>
      </c>
      <c r="BZ615">
        <f>IF([255]Sheet1!A45&lt;&gt;"",[255]Sheet1!A45,"")</f>
        <v>451</v>
      </c>
      <c r="CA615">
        <f>IF([256]Sheet1!A45&lt;&gt;"",[256]Sheet1!A45,"")</f>
        <v>6</v>
      </c>
      <c r="CB615">
        <f>IF([257]Sheet1!A45&lt;&gt;"",[257]Sheet1!A45,"")</f>
        <v>477</v>
      </c>
      <c r="CC615">
        <f>IF([258]Sheet1!A45&lt;&gt;"",[258]Sheet1!A45,"")</f>
        <v>589</v>
      </c>
      <c r="CD615">
        <f>IF([259]Sheet1!A45&lt;&gt;"",[259]Sheet1!A45,"")</f>
        <v>311</v>
      </c>
      <c r="CE615">
        <f>IF([260]Sheet1!A45&lt;&gt;"",[260]Sheet1!A45,"")</f>
        <v>415</v>
      </c>
      <c r="CF615">
        <f>IF([261]Sheet1!A45&lt;&gt;"",[261]Sheet1!A45,"")</f>
        <v>68</v>
      </c>
      <c r="CG615">
        <f>IF([262]Sheet1!A45&lt;&gt;"",[262]Sheet1!A45,"")</f>
        <v>449</v>
      </c>
      <c r="CH615">
        <f>IF([263]Sheet1!A45&lt;&gt;"",[263]Sheet1!A45,"")</f>
        <v>574</v>
      </c>
      <c r="CI615">
        <f>IF([264]Sheet1!A45&lt;&gt;"",[264]Sheet1!A45,"")</f>
        <v>645</v>
      </c>
      <c r="CJ615">
        <f>IF([265]Sheet1!A45&lt;&gt;"",[265]Sheet1!A45,"")</f>
        <v>103</v>
      </c>
      <c r="CK615">
        <f>IF([266]Sheet1!A45&lt;&gt;"",[266]Sheet1!A45,"")</f>
        <v>82</v>
      </c>
      <c r="CL615">
        <f>IF([267]Sheet1!A45&lt;&gt;"",[267]Sheet1!A45,"")</f>
        <v>48</v>
      </c>
    </row>
    <row r="616" spans="2:90">
      <c r="B616">
        <f>IF([179]Sheet1!A46&lt;&gt;"",[179]Sheet1!A46,"")</f>
        <v>250</v>
      </c>
      <c r="C616" t="str">
        <f>IF([180]Sheet1!A46&lt;&gt;"",[180]Sheet1!A46,"")</f>
        <v/>
      </c>
      <c r="D616" t="str">
        <f>IF([181]Sheet1!A46&lt;&gt;"",[181]Sheet1!A46,"")</f>
        <v/>
      </c>
      <c r="E616" t="str">
        <f>IF([182]Sheet1!A46&lt;&gt;"",[182]Sheet1!A46,"")</f>
        <v/>
      </c>
      <c r="F616" t="str">
        <f>IF([183]Sheet1!A46&lt;&gt;"",[183]Sheet1!A46,"")</f>
        <v/>
      </c>
      <c r="G616">
        <f>IF([184]Sheet1!A46&lt;&gt;"",[184]Sheet1!A46,"")</f>
        <v>367</v>
      </c>
      <c r="H616">
        <f>IF([185]Sheet1!A46&lt;&gt;"",[185]Sheet1!A46,"")</f>
        <v>270</v>
      </c>
      <c r="I616">
        <f>IF([186]Sheet1!A46&lt;&gt;"",[186]Sheet1!A46,"")</f>
        <v>314</v>
      </c>
      <c r="J616">
        <f>IF([187]Sheet1!A46&lt;&gt;"",[187]Sheet1!A46,"")</f>
        <v>232</v>
      </c>
      <c r="K616">
        <f>IF([188]Sheet1!A46&lt;&gt;"",[188]Sheet1!A46,"")</f>
        <v>63</v>
      </c>
      <c r="L616">
        <f>IF([189]Sheet1!A46&lt;&gt;"",[189]Sheet1!A46,"")</f>
        <v>380</v>
      </c>
      <c r="M616">
        <f>IF([190]Sheet1!A46&lt;&gt;"",[190]Sheet1!A46,"")</f>
        <v>362</v>
      </c>
      <c r="N616">
        <f>IF([191]Sheet1!A46&lt;&gt;"",[191]Sheet1!A46,"")</f>
        <v>323</v>
      </c>
      <c r="O616">
        <f>IF([192]Sheet1!A46&lt;&gt;"",[192]Sheet1!A46,"")</f>
        <v>610</v>
      </c>
      <c r="P616">
        <f>IF([193]Sheet1!A46&lt;&gt;"",[193]Sheet1!A46,"")</f>
        <v>658</v>
      </c>
      <c r="Q616">
        <f>IF([194]Sheet1!A46&lt;&gt;"",[194]Sheet1!A46,"")</f>
        <v>320</v>
      </c>
      <c r="R616">
        <f>IF([195]Sheet1!A46&lt;&gt;"",[195]Sheet1!A46,"")</f>
        <v>338</v>
      </c>
      <c r="S616">
        <f>IF([196]Sheet1!A46&lt;&gt;"",[196]Sheet1!A46,"")</f>
        <v>492</v>
      </c>
      <c r="T616">
        <f>IF([197]Sheet1!A46&lt;&gt;"",[197]Sheet1!A46,"")</f>
        <v>382</v>
      </c>
      <c r="U616">
        <f>IF([198]Sheet1!A46&lt;&gt;"",[198]Sheet1!A46,"")</f>
        <v>441</v>
      </c>
      <c r="V616">
        <f>IF([199]Sheet1!A46&lt;&gt;"",[199]Sheet1!A46,"")</f>
        <v>262</v>
      </c>
      <c r="W616">
        <f>IF([200]Sheet1!A46&lt;&gt;"",[200]Sheet1!A46,"")</f>
        <v>341</v>
      </c>
      <c r="X616">
        <f>IF([201]Sheet1!A46&lt;&gt;"",[201]Sheet1!A46,"")</f>
        <v>426</v>
      </c>
      <c r="Y616">
        <f>IF([202]Sheet1!A46&lt;&gt;"",[202]Sheet1!A46,"")</f>
        <v>430</v>
      </c>
      <c r="Z616">
        <f>IF([203]Sheet1!A46&lt;&gt;"",[203]Sheet1!A46,"")</f>
        <v>138</v>
      </c>
      <c r="AA616">
        <f>IF([204]Sheet1!A46&lt;&gt;"",[204]Sheet1!A46,"")</f>
        <v>150</v>
      </c>
      <c r="AB616">
        <f>IF([205]Sheet1!A46&lt;&gt;"",[205]Sheet1!A46,"")</f>
        <v>504</v>
      </c>
      <c r="AC616">
        <f>IF([206]Sheet1!A46&lt;&gt;"",[206]Sheet1!A46,"")</f>
        <v>476</v>
      </c>
      <c r="AD616">
        <f>IF([207]Sheet1!A46&lt;&gt;"",[207]Sheet1!A46,"")</f>
        <v>224</v>
      </c>
      <c r="AE616">
        <f>IF([208]Sheet1!A46&lt;&gt;"",[208]Sheet1!A46,"")</f>
        <v>172</v>
      </c>
      <c r="AF616">
        <f>IF([209]Sheet1!A46&lt;&gt;"",[209]Sheet1!A46,"")</f>
        <v>178</v>
      </c>
      <c r="AG616" t="str">
        <f>IF([210]Sheet1!A46&lt;&gt;"",[210]Sheet1!A46,"")</f>
        <v/>
      </c>
      <c r="AH616">
        <f>IF([211]Sheet1!A46&lt;&gt;"",[211]Sheet1!A46,"")</f>
        <v>325</v>
      </c>
      <c r="AI616">
        <f>IF([212]Sheet1!A46&lt;&gt;"",[212]Sheet1!A46,"")</f>
        <v>323</v>
      </c>
      <c r="AJ616">
        <f>IF([213]Sheet1!A46&lt;&gt;"",[213]Sheet1!A46,"")</f>
        <v>132</v>
      </c>
      <c r="AK616">
        <f>IF([214]Sheet1!A46&lt;&gt;"",[214]Sheet1!A46,"")</f>
        <v>427</v>
      </c>
      <c r="AL616">
        <f>IF([215]Sheet1!A46&lt;&gt;"",[215]Sheet1!A46,"")</f>
        <v>532</v>
      </c>
      <c r="AM616">
        <f>IF([216]Sheet1!A46&lt;&gt;"",[216]Sheet1!A46,"")</f>
        <v>406</v>
      </c>
      <c r="AN616">
        <f>IF([217]Sheet1!A46&lt;&gt;"",[217]Sheet1!A46,"")</f>
        <v>289</v>
      </c>
      <c r="AO616" t="str">
        <f>IF([218]Sheet1!A46&lt;&gt;"",[218]Sheet1!A46,"")</f>
        <v/>
      </c>
      <c r="AP616" t="str">
        <f>IF([219]Sheet1!A46&lt;&gt;"",[219]Sheet1!A46,"")</f>
        <v/>
      </c>
      <c r="AQ616">
        <f>IF([220]Sheet1!A46&lt;&gt;"",[220]Sheet1!A46,"")</f>
        <v>301</v>
      </c>
      <c r="AR616">
        <f>IF([221]Sheet1!A46&lt;&gt;"",[221]Sheet1!A46,"")</f>
        <v>131</v>
      </c>
      <c r="AS616">
        <f>IF([222]Sheet1!A46&lt;&gt;"",[222]Sheet1!A46,"")</f>
        <v>189</v>
      </c>
      <c r="AT616">
        <f>IF([223]Sheet1!A46&lt;&gt;"",[223]Sheet1!A46,"")</f>
        <v>287</v>
      </c>
      <c r="AU616">
        <f>IF([224]Sheet1!A46&lt;&gt;"",[224]Sheet1!A46,"")</f>
        <v>624</v>
      </c>
      <c r="AV616">
        <f>IF([225]Sheet1!A46&lt;&gt;"",[225]Sheet1!A46,"")</f>
        <v>344</v>
      </c>
      <c r="AW616">
        <f>IF([226]Sheet1!A46&lt;&gt;"",[226]Sheet1!A46,"")</f>
        <v>12</v>
      </c>
      <c r="AX616">
        <f>IF([227]Sheet1!A46&lt;&gt;"",[227]Sheet1!A46,"")</f>
        <v>32</v>
      </c>
      <c r="AY616">
        <f>IF([228]Sheet1!A46&lt;&gt;"",[228]Sheet1!A46,"")</f>
        <v>62</v>
      </c>
      <c r="AZ616">
        <f>IF([229]Sheet1!A46&lt;&gt;"",[229]Sheet1!A46,"")</f>
        <v>551</v>
      </c>
      <c r="BA616">
        <f>IF([230]Sheet1!A46&lt;&gt;"",[230]Sheet1!A46,"")</f>
        <v>95</v>
      </c>
      <c r="BB616">
        <f>IF([231]Sheet1!A46&lt;&gt;"",[231]Sheet1!A46,"")</f>
        <v>549</v>
      </c>
      <c r="BC616">
        <f>IF([232]Sheet1!A46&lt;&gt;"",[232]Sheet1!A46,"")</f>
        <v>359</v>
      </c>
      <c r="BD616">
        <f>IF([233]Sheet1!A46&lt;&gt;"",[233]Sheet1!A46,"")</f>
        <v>102</v>
      </c>
      <c r="BE616">
        <f>IF([234]Sheet1!A46&lt;&gt;"",[234]Sheet1!A46,"")</f>
        <v>374</v>
      </c>
      <c r="BF616">
        <f>IF([235]Sheet1!A46&lt;&gt;"",[235]Sheet1!A46,"")</f>
        <v>242</v>
      </c>
      <c r="BG616">
        <f>IF([236]Sheet1!A46&lt;&gt;"",[236]Sheet1!A46,"")</f>
        <v>16</v>
      </c>
      <c r="BH616">
        <f>IF([237]Sheet1!A46&lt;&gt;"",[237]Sheet1!A46,"")</f>
        <v>47</v>
      </c>
      <c r="BI616">
        <f>IF([238]Sheet1!A46&lt;&gt;"",[238]Sheet1!A46,"")</f>
        <v>250</v>
      </c>
      <c r="BJ616">
        <f>IF([239]Sheet1!A46&lt;&gt;"",[239]Sheet1!A46,"")</f>
        <v>28</v>
      </c>
      <c r="BK616">
        <f>IF([240]Sheet1!A46&lt;&gt;"",[240]Sheet1!A46,"")</f>
        <v>362</v>
      </c>
      <c r="BL616">
        <f>IF([241]Sheet1!A46&lt;&gt;"",[241]Sheet1!A46,"")</f>
        <v>390</v>
      </c>
      <c r="BM616">
        <f>IF([242]Sheet1!A46&lt;&gt;"",[242]Sheet1!A46,"")</f>
        <v>149</v>
      </c>
      <c r="BN616">
        <f>IF([243]Sheet1!A46&lt;&gt;"",[243]Sheet1!A46,"")</f>
        <v>165</v>
      </c>
      <c r="BO616">
        <f>IF([244]Sheet1!A46&lt;&gt;"",[244]Sheet1!A46,"")</f>
        <v>557</v>
      </c>
      <c r="BP616">
        <f>IF([245]Sheet1!A46&lt;&gt;"",[245]Sheet1!A46,"")</f>
        <v>92</v>
      </c>
      <c r="BQ616">
        <f>IF([246]Sheet1!A46&lt;&gt;"",[246]Sheet1!A46,"")</f>
        <v>339</v>
      </c>
      <c r="BR616">
        <f>IF([247]Sheet1!A46&lt;&gt;"",[247]Sheet1!A46,"")</f>
        <v>165</v>
      </c>
      <c r="BS616">
        <f>IF([248]Sheet1!A46&lt;&gt;"",[248]Sheet1!A46,"")</f>
        <v>173</v>
      </c>
      <c r="BT616">
        <f>IF([249]Sheet1!A46&lt;&gt;"",[249]Sheet1!A46,"")</f>
        <v>437</v>
      </c>
      <c r="BU616">
        <f>IF([250]Sheet1!A46&lt;&gt;"",[250]Sheet1!A46,"")</f>
        <v>3</v>
      </c>
      <c r="BV616">
        <f>IF([251]Sheet1!A46&lt;&gt;"",[251]Sheet1!A46,"")</f>
        <v>645</v>
      </c>
      <c r="BW616">
        <f>IF([252]Sheet1!A46&lt;&gt;"",[252]Sheet1!A46,"")</f>
        <v>516</v>
      </c>
      <c r="BX616">
        <f>IF([253]Sheet1!A46&lt;&gt;"",[253]Sheet1!A46,"")</f>
        <v>622</v>
      </c>
      <c r="BY616">
        <f>IF([254]Sheet1!A46&lt;&gt;"",[254]Sheet1!A46,"")</f>
        <v>206</v>
      </c>
      <c r="BZ616">
        <f>IF([255]Sheet1!A46&lt;&gt;"",[255]Sheet1!A46,"")</f>
        <v>315</v>
      </c>
      <c r="CA616">
        <f>IF([256]Sheet1!A46&lt;&gt;"",[256]Sheet1!A46,"")</f>
        <v>348</v>
      </c>
      <c r="CB616">
        <f>IF([257]Sheet1!A46&lt;&gt;"",[257]Sheet1!A46,"")</f>
        <v>445</v>
      </c>
      <c r="CC616">
        <f>IF([258]Sheet1!A46&lt;&gt;"",[258]Sheet1!A46,"")</f>
        <v>128</v>
      </c>
      <c r="CD616">
        <f>IF([259]Sheet1!A46&lt;&gt;"",[259]Sheet1!A46,"")</f>
        <v>603</v>
      </c>
      <c r="CE616">
        <f>IF([260]Sheet1!A46&lt;&gt;"",[260]Sheet1!A46,"")</f>
        <v>333</v>
      </c>
      <c r="CF616">
        <f>IF([261]Sheet1!A46&lt;&gt;"",[261]Sheet1!A46,"")</f>
        <v>43</v>
      </c>
      <c r="CG616">
        <f>IF([262]Sheet1!A46&lt;&gt;"",[262]Sheet1!A46,"")</f>
        <v>390</v>
      </c>
      <c r="CH616">
        <f>IF([263]Sheet1!A46&lt;&gt;"",[263]Sheet1!A46,"")</f>
        <v>430</v>
      </c>
      <c r="CI616">
        <f>IF([264]Sheet1!A46&lt;&gt;"",[264]Sheet1!A46,"")</f>
        <v>232</v>
      </c>
      <c r="CJ616">
        <f>IF([265]Sheet1!A46&lt;&gt;"",[265]Sheet1!A46,"")</f>
        <v>587</v>
      </c>
      <c r="CK616">
        <f>IF([266]Sheet1!A46&lt;&gt;"",[266]Sheet1!A46,"")</f>
        <v>229</v>
      </c>
      <c r="CL616">
        <f>IF([267]Sheet1!A46&lt;&gt;"",[267]Sheet1!A46,"")</f>
        <v>608</v>
      </c>
    </row>
    <row r="617" spans="2:90">
      <c r="B617">
        <f>IF([179]Sheet1!A47&lt;&gt;"",[179]Sheet1!A47,"")</f>
        <v>226</v>
      </c>
      <c r="C617" t="str">
        <f>IF([180]Sheet1!A47&lt;&gt;"",[180]Sheet1!A47,"")</f>
        <v/>
      </c>
      <c r="D617" t="str">
        <f>IF([181]Sheet1!A47&lt;&gt;"",[181]Sheet1!A47,"")</f>
        <v/>
      </c>
      <c r="E617" t="str">
        <f>IF([182]Sheet1!A47&lt;&gt;"",[182]Sheet1!A47,"")</f>
        <v/>
      </c>
      <c r="F617" t="str">
        <f>IF([183]Sheet1!A47&lt;&gt;"",[183]Sheet1!A47,"")</f>
        <v/>
      </c>
      <c r="G617">
        <f>IF([184]Sheet1!A47&lt;&gt;"",[184]Sheet1!A47,"")</f>
        <v>600</v>
      </c>
      <c r="H617">
        <f>IF([185]Sheet1!A47&lt;&gt;"",[185]Sheet1!A47,"")</f>
        <v>248</v>
      </c>
      <c r="I617">
        <f>IF([186]Sheet1!A47&lt;&gt;"",[186]Sheet1!A47,"")</f>
        <v>212</v>
      </c>
      <c r="J617">
        <f>IF([187]Sheet1!A47&lt;&gt;"",[187]Sheet1!A47,"")</f>
        <v>593</v>
      </c>
      <c r="K617">
        <f>IF([188]Sheet1!A47&lt;&gt;"",[188]Sheet1!A47,"")</f>
        <v>591</v>
      </c>
      <c r="L617">
        <f>IF([189]Sheet1!A47&lt;&gt;"",[189]Sheet1!A47,"")</f>
        <v>633</v>
      </c>
      <c r="M617">
        <f>IF([190]Sheet1!A47&lt;&gt;"",[190]Sheet1!A47,"")</f>
        <v>37</v>
      </c>
      <c r="N617">
        <f>IF([191]Sheet1!A47&lt;&gt;"",[191]Sheet1!A47,"")</f>
        <v>328</v>
      </c>
      <c r="O617">
        <f>IF([192]Sheet1!A47&lt;&gt;"",[192]Sheet1!A47,"")</f>
        <v>92</v>
      </c>
      <c r="P617">
        <f>IF([193]Sheet1!A47&lt;&gt;"",[193]Sheet1!A47,"")</f>
        <v>598</v>
      </c>
      <c r="Q617">
        <f>IF([194]Sheet1!A47&lt;&gt;"",[194]Sheet1!A47,"")</f>
        <v>322</v>
      </c>
      <c r="R617">
        <f>IF([195]Sheet1!A47&lt;&gt;"",[195]Sheet1!A47,"")</f>
        <v>280</v>
      </c>
      <c r="S617">
        <f>IF([196]Sheet1!A47&lt;&gt;"",[196]Sheet1!A47,"")</f>
        <v>441</v>
      </c>
      <c r="T617">
        <f>IF([197]Sheet1!A47&lt;&gt;"",[197]Sheet1!A47,"")</f>
        <v>500</v>
      </c>
      <c r="U617">
        <f>IF([198]Sheet1!A47&lt;&gt;"",[198]Sheet1!A47,"")</f>
        <v>463</v>
      </c>
      <c r="V617">
        <f>IF([199]Sheet1!A47&lt;&gt;"",[199]Sheet1!A47,"")</f>
        <v>434</v>
      </c>
      <c r="W617">
        <f>IF([200]Sheet1!A47&lt;&gt;"",[200]Sheet1!A47,"")</f>
        <v>354</v>
      </c>
      <c r="X617">
        <f>IF([201]Sheet1!A47&lt;&gt;"",[201]Sheet1!A47,"")</f>
        <v>502</v>
      </c>
      <c r="Y617">
        <f>IF([202]Sheet1!A47&lt;&gt;"",[202]Sheet1!A47,"")</f>
        <v>479</v>
      </c>
      <c r="Z617">
        <f>IF([203]Sheet1!A47&lt;&gt;"",[203]Sheet1!A47,"")</f>
        <v>200</v>
      </c>
      <c r="AA617">
        <f>IF([204]Sheet1!A47&lt;&gt;"",[204]Sheet1!A47,"")</f>
        <v>371</v>
      </c>
      <c r="AB617">
        <f>IF([205]Sheet1!A47&lt;&gt;"",[205]Sheet1!A47,"")</f>
        <v>308</v>
      </c>
      <c r="AC617">
        <f>IF([206]Sheet1!A47&lt;&gt;"",[206]Sheet1!A47,"")</f>
        <v>337</v>
      </c>
      <c r="AD617">
        <f>IF([207]Sheet1!A47&lt;&gt;"",[207]Sheet1!A47,"")</f>
        <v>11</v>
      </c>
      <c r="AE617">
        <f>IF([208]Sheet1!A47&lt;&gt;"",[208]Sheet1!A47,"")</f>
        <v>316</v>
      </c>
      <c r="AF617">
        <f>IF([209]Sheet1!A47&lt;&gt;"",[209]Sheet1!A47,"")</f>
        <v>398</v>
      </c>
      <c r="AG617" t="str">
        <f>IF([210]Sheet1!A47&lt;&gt;"",[210]Sheet1!A47,"")</f>
        <v/>
      </c>
      <c r="AH617">
        <f>IF([211]Sheet1!A47&lt;&gt;"",[211]Sheet1!A47,"")</f>
        <v>271</v>
      </c>
      <c r="AI617">
        <f>IF([212]Sheet1!A47&lt;&gt;"",[212]Sheet1!A47,"")</f>
        <v>189</v>
      </c>
      <c r="AJ617">
        <f>IF([213]Sheet1!A47&lt;&gt;"",[213]Sheet1!A47,"")</f>
        <v>333</v>
      </c>
      <c r="AK617">
        <f>IF([214]Sheet1!A47&lt;&gt;"",[214]Sheet1!A47,"")</f>
        <v>58</v>
      </c>
      <c r="AL617">
        <f>IF([215]Sheet1!A47&lt;&gt;"",[215]Sheet1!A47,"")</f>
        <v>235</v>
      </c>
      <c r="AM617">
        <f>IF([216]Sheet1!A47&lt;&gt;"",[216]Sheet1!A47,"")</f>
        <v>93</v>
      </c>
      <c r="AN617">
        <f>IF([217]Sheet1!A47&lt;&gt;"",[217]Sheet1!A47,"")</f>
        <v>291</v>
      </c>
      <c r="AO617" t="str">
        <f>IF([218]Sheet1!A47&lt;&gt;"",[218]Sheet1!A47,"")</f>
        <v/>
      </c>
      <c r="AP617" t="str">
        <f>IF([219]Sheet1!A47&lt;&gt;"",[219]Sheet1!A47,"")</f>
        <v/>
      </c>
      <c r="AQ617">
        <f>IF([220]Sheet1!A47&lt;&gt;"",[220]Sheet1!A47,"")</f>
        <v>111</v>
      </c>
      <c r="AR617">
        <f>IF([221]Sheet1!A47&lt;&gt;"",[221]Sheet1!A47,"")</f>
        <v>305</v>
      </c>
      <c r="AS617">
        <f>IF([222]Sheet1!A47&lt;&gt;"",[222]Sheet1!A47,"")</f>
        <v>161</v>
      </c>
      <c r="AT617">
        <f>IF([223]Sheet1!A47&lt;&gt;"",[223]Sheet1!A47,"")</f>
        <v>169</v>
      </c>
      <c r="AU617">
        <f>IF([224]Sheet1!A47&lt;&gt;"",[224]Sheet1!A47,"")</f>
        <v>325</v>
      </c>
      <c r="AV617">
        <f>IF([225]Sheet1!A47&lt;&gt;"",[225]Sheet1!A47,"")</f>
        <v>646</v>
      </c>
      <c r="AW617">
        <f>IF([226]Sheet1!A47&lt;&gt;"",[226]Sheet1!A47,"")</f>
        <v>354</v>
      </c>
      <c r="AX617">
        <f>IF([227]Sheet1!A47&lt;&gt;"",[227]Sheet1!A47,"")</f>
        <v>324</v>
      </c>
      <c r="AY617">
        <f>IF([228]Sheet1!A47&lt;&gt;"",[228]Sheet1!A47,"")</f>
        <v>635</v>
      </c>
      <c r="AZ617">
        <f>IF([229]Sheet1!A47&lt;&gt;"",[229]Sheet1!A47,"")</f>
        <v>85</v>
      </c>
      <c r="BA617">
        <f>IF([230]Sheet1!A47&lt;&gt;"",[230]Sheet1!A47,"")</f>
        <v>301</v>
      </c>
      <c r="BB617">
        <f>IF([231]Sheet1!A47&lt;&gt;"",[231]Sheet1!A47,"")</f>
        <v>579</v>
      </c>
      <c r="BC617">
        <f>IF([232]Sheet1!A47&lt;&gt;"",[232]Sheet1!A47,"")</f>
        <v>211</v>
      </c>
      <c r="BD617">
        <f>IF([233]Sheet1!A47&lt;&gt;"",[233]Sheet1!A47,"")</f>
        <v>359</v>
      </c>
      <c r="BE617">
        <f>IF([234]Sheet1!A47&lt;&gt;"",[234]Sheet1!A47,"")</f>
        <v>583</v>
      </c>
      <c r="BF617">
        <f>IF([235]Sheet1!A47&lt;&gt;"",[235]Sheet1!A47,"")</f>
        <v>623</v>
      </c>
      <c r="BG617">
        <f>IF([236]Sheet1!A47&lt;&gt;"",[236]Sheet1!A47,"")</f>
        <v>563</v>
      </c>
      <c r="BH617">
        <f>IF([237]Sheet1!A47&lt;&gt;"",[237]Sheet1!A47,"")</f>
        <v>213</v>
      </c>
      <c r="BI617">
        <f>IF([238]Sheet1!A47&lt;&gt;"",[238]Sheet1!A47,"")</f>
        <v>365</v>
      </c>
      <c r="BJ617">
        <f>IF([239]Sheet1!A47&lt;&gt;"",[239]Sheet1!A47,"")</f>
        <v>179</v>
      </c>
      <c r="BK617">
        <f>IF([240]Sheet1!A47&lt;&gt;"",[240]Sheet1!A47,"")</f>
        <v>94</v>
      </c>
      <c r="BL617">
        <f>IF([241]Sheet1!A47&lt;&gt;"",[241]Sheet1!A47,"")</f>
        <v>137</v>
      </c>
      <c r="BM617">
        <f>IF([242]Sheet1!A47&lt;&gt;"",[242]Sheet1!A47,"")</f>
        <v>665</v>
      </c>
      <c r="BN617">
        <f>IF([243]Sheet1!A47&lt;&gt;"",[243]Sheet1!A47,"")</f>
        <v>574</v>
      </c>
      <c r="BO617">
        <f>IF([244]Sheet1!A47&lt;&gt;"",[244]Sheet1!A47,"")</f>
        <v>205</v>
      </c>
      <c r="BP617">
        <f>IF([245]Sheet1!A47&lt;&gt;"",[245]Sheet1!A47,"")</f>
        <v>54</v>
      </c>
      <c r="BQ617">
        <f>IF([246]Sheet1!A47&lt;&gt;"",[246]Sheet1!A47,"")</f>
        <v>468</v>
      </c>
      <c r="BR617">
        <f>IF([247]Sheet1!A47&lt;&gt;"",[247]Sheet1!A47,"")</f>
        <v>229</v>
      </c>
      <c r="BS617">
        <f>IF([248]Sheet1!A47&lt;&gt;"",[248]Sheet1!A47,"")</f>
        <v>349</v>
      </c>
      <c r="BT617">
        <f>IF([249]Sheet1!A47&lt;&gt;"",[249]Sheet1!A47,"")</f>
        <v>346</v>
      </c>
      <c r="BU617">
        <f>IF([250]Sheet1!A47&lt;&gt;"",[250]Sheet1!A47,"")</f>
        <v>216</v>
      </c>
      <c r="BV617">
        <f>IF([251]Sheet1!A47&lt;&gt;"",[251]Sheet1!A47,"")</f>
        <v>380</v>
      </c>
      <c r="BW617">
        <f>IF([252]Sheet1!A47&lt;&gt;"",[252]Sheet1!A47,"")</f>
        <v>621</v>
      </c>
      <c r="BX617">
        <f>IF([253]Sheet1!A47&lt;&gt;"",[253]Sheet1!A47,"")</f>
        <v>99</v>
      </c>
      <c r="BY617">
        <f>IF([254]Sheet1!A47&lt;&gt;"",[254]Sheet1!A47,"")</f>
        <v>28</v>
      </c>
      <c r="BZ617">
        <f>IF([255]Sheet1!A47&lt;&gt;"",[255]Sheet1!A47,"")</f>
        <v>147</v>
      </c>
      <c r="CA617">
        <f>IF([256]Sheet1!A47&lt;&gt;"",[256]Sheet1!A47,"")</f>
        <v>147</v>
      </c>
      <c r="CB617">
        <f>IF([257]Sheet1!A47&lt;&gt;"",[257]Sheet1!A47,"")</f>
        <v>92</v>
      </c>
      <c r="CC617">
        <f>IF([258]Sheet1!A47&lt;&gt;"",[258]Sheet1!A47,"")</f>
        <v>326</v>
      </c>
      <c r="CD617">
        <f>IF([259]Sheet1!A47&lt;&gt;"",[259]Sheet1!A47,"")</f>
        <v>117</v>
      </c>
      <c r="CE617">
        <f>IF([260]Sheet1!A47&lt;&gt;"",[260]Sheet1!A47,"")</f>
        <v>32</v>
      </c>
      <c r="CF617">
        <f>IF([261]Sheet1!A47&lt;&gt;"",[261]Sheet1!A47,"")</f>
        <v>48</v>
      </c>
      <c r="CG617">
        <f>IF([262]Sheet1!A47&lt;&gt;"",[262]Sheet1!A47,"")</f>
        <v>116</v>
      </c>
      <c r="CH617">
        <f>IF([263]Sheet1!A47&lt;&gt;"",[263]Sheet1!A47,"")</f>
        <v>421</v>
      </c>
      <c r="CI617">
        <f>IF([264]Sheet1!A47&lt;&gt;"",[264]Sheet1!A47,"")</f>
        <v>451</v>
      </c>
      <c r="CJ617">
        <f>IF([265]Sheet1!A47&lt;&gt;"",[265]Sheet1!A47,"")</f>
        <v>64</v>
      </c>
      <c r="CK617">
        <f>IF([266]Sheet1!A47&lt;&gt;"",[266]Sheet1!A47,"")</f>
        <v>631</v>
      </c>
      <c r="CL617">
        <f>IF([267]Sheet1!A47&lt;&gt;"",[267]Sheet1!A47,"")</f>
        <v>586</v>
      </c>
    </row>
    <row r="618" spans="2:90">
      <c r="B618">
        <f>IF([179]Sheet1!A48&lt;&gt;"",[179]Sheet1!A48,"")</f>
        <v>52</v>
      </c>
      <c r="C618" t="str">
        <f>IF([180]Sheet1!A48&lt;&gt;"",[180]Sheet1!A48,"")</f>
        <v/>
      </c>
      <c r="D618" t="str">
        <f>IF([181]Sheet1!A48&lt;&gt;"",[181]Sheet1!A48,"")</f>
        <v/>
      </c>
      <c r="E618" t="str">
        <f>IF([182]Sheet1!A48&lt;&gt;"",[182]Sheet1!A48,"")</f>
        <v/>
      </c>
      <c r="F618" t="str">
        <f>IF([183]Sheet1!A48&lt;&gt;"",[183]Sheet1!A48,"")</f>
        <v/>
      </c>
      <c r="G618">
        <f>IF([184]Sheet1!A48&lt;&gt;"",[184]Sheet1!A48,"")</f>
        <v>270</v>
      </c>
      <c r="H618">
        <f>IF([185]Sheet1!A48&lt;&gt;"",[185]Sheet1!A48,"")</f>
        <v>398</v>
      </c>
      <c r="I618">
        <f>IF([186]Sheet1!A48&lt;&gt;"",[186]Sheet1!A48,"")</f>
        <v>342</v>
      </c>
      <c r="J618">
        <f>IF([187]Sheet1!A48&lt;&gt;"",[187]Sheet1!A48,"")</f>
        <v>92</v>
      </c>
      <c r="K618">
        <f>IF([188]Sheet1!A48&lt;&gt;"",[188]Sheet1!A48,"")</f>
        <v>586</v>
      </c>
      <c r="L618">
        <f>IF([189]Sheet1!A48&lt;&gt;"",[189]Sheet1!A48,"")</f>
        <v>662</v>
      </c>
      <c r="M618">
        <f>IF([190]Sheet1!A48&lt;&gt;"",[190]Sheet1!A48,"")</f>
        <v>662</v>
      </c>
      <c r="N618">
        <f>IF([191]Sheet1!A48&lt;&gt;"",[191]Sheet1!A48,"")</f>
        <v>183</v>
      </c>
      <c r="O618">
        <f>IF([192]Sheet1!A48&lt;&gt;"",[192]Sheet1!A48,"")</f>
        <v>614</v>
      </c>
      <c r="P618">
        <f>IF([193]Sheet1!A48&lt;&gt;"",[193]Sheet1!A48,"")</f>
        <v>284</v>
      </c>
      <c r="Q618">
        <f>IF([194]Sheet1!A48&lt;&gt;"",[194]Sheet1!A48,"")</f>
        <v>337</v>
      </c>
      <c r="R618">
        <f>IF([195]Sheet1!A48&lt;&gt;"",[195]Sheet1!A48,"")</f>
        <v>218</v>
      </c>
      <c r="S618">
        <f>IF([196]Sheet1!A48&lt;&gt;"",[196]Sheet1!A48,"")</f>
        <v>255</v>
      </c>
      <c r="T618">
        <f>IF([197]Sheet1!A48&lt;&gt;"",[197]Sheet1!A48,"")</f>
        <v>435</v>
      </c>
      <c r="U618">
        <f>IF([198]Sheet1!A48&lt;&gt;"",[198]Sheet1!A48,"")</f>
        <v>261</v>
      </c>
      <c r="V618">
        <f>IF([199]Sheet1!A48&lt;&gt;"",[199]Sheet1!A48,"")</f>
        <v>257</v>
      </c>
      <c r="W618">
        <f>IF([200]Sheet1!A48&lt;&gt;"",[200]Sheet1!A48,"")</f>
        <v>267</v>
      </c>
      <c r="X618">
        <f>IF([201]Sheet1!A48&lt;&gt;"",[201]Sheet1!A48,"")</f>
        <v>367</v>
      </c>
      <c r="Y618">
        <f>IF([202]Sheet1!A48&lt;&gt;"",[202]Sheet1!A48,"")</f>
        <v>64</v>
      </c>
      <c r="Z618">
        <f>IF([203]Sheet1!A48&lt;&gt;"",[203]Sheet1!A48,"")</f>
        <v>508</v>
      </c>
      <c r="AA618">
        <f>IF([204]Sheet1!A48&lt;&gt;"",[204]Sheet1!A48,"")</f>
        <v>295</v>
      </c>
      <c r="AB618">
        <f>IF([205]Sheet1!A48&lt;&gt;"",[205]Sheet1!A48,"")</f>
        <v>22</v>
      </c>
      <c r="AC618">
        <f>IF([206]Sheet1!A48&lt;&gt;"",[206]Sheet1!A48,"")</f>
        <v>459</v>
      </c>
      <c r="AD618">
        <f>IF([207]Sheet1!A48&lt;&gt;"",[207]Sheet1!A48,"")</f>
        <v>457</v>
      </c>
      <c r="AE618">
        <f>IF([208]Sheet1!A48&lt;&gt;"",[208]Sheet1!A48,"")</f>
        <v>174</v>
      </c>
      <c r="AF618">
        <f>IF([209]Sheet1!A48&lt;&gt;"",[209]Sheet1!A48,"")</f>
        <v>430</v>
      </c>
      <c r="AG618" t="str">
        <f>IF([210]Sheet1!A48&lt;&gt;"",[210]Sheet1!A48,"")</f>
        <v/>
      </c>
      <c r="AH618">
        <f>IF([211]Sheet1!A48&lt;&gt;"",[211]Sheet1!A48,"")</f>
        <v>519</v>
      </c>
      <c r="AI618">
        <f>IF([212]Sheet1!A48&lt;&gt;"",[212]Sheet1!A48,"")</f>
        <v>414</v>
      </c>
      <c r="AJ618">
        <f>IF([213]Sheet1!A48&lt;&gt;"",[213]Sheet1!A48,"")</f>
        <v>269</v>
      </c>
      <c r="AK618">
        <f>IF([214]Sheet1!A48&lt;&gt;"",[214]Sheet1!A48,"")</f>
        <v>46</v>
      </c>
      <c r="AL618">
        <f>IF([215]Sheet1!A48&lt;&gt;"",[215]Sheet1!A48,"")</f>
        <v>428</v>
      </c>
      <c r="AM618">
        <f>IF([216]Sheet1!A48&lt;&gt;"",[216]Sheet1!A48,"")</f>
        <v>88</v>
      </c>
      <c r="AN618">
        <f>IF([217]Sheet1!A48&lt;&gt;"",[217]Sheet1!A48,"")</f>
        <v>529</v>
      </c>
      <c r="AO618" t="str">
        <f>IF([218]Sheet1!A48&lt;&gt;"",[218]Sheet1!A48,"")</f>
        <v/>
      </c>
      <c r="AP618" t="str">
        <f>IF([219]Sheet1!A48&lt;&gt;"",[219]Sheet1!A48,"")</f>
        <v/>
      </c>
      <c r="AQ618">
        <f>IF([220]Sheet1!A48&lt;&gt;"",[220]Sheet1!A48,"")</f>
        <v>205</v>
      </c>
      <c r="AR618">
        <f>IF([221]Sheet1!A48&lt;&gt;"",[221]Sheet1!A48,"")</f>
        <v>175</v>
      </c>
      <c r="AS618">
        <f>IF([222]Sheet1!A48&lt;&gt;"",[222]Sheet1!A48,"")</f>
        <v>53</v>
      </c>
      <c r="AT618">
        <f>IF([223]Sheet1!A48&lt;&gt;"",[223]Sheet1!A48,"")</f>
        <v>306</v>
      </c>
      <c r="AU618">
        <f>IF([224]Sheet1!A48&lt;&gt;"",[224]Sheet1!A48,"")</f>
        <v>149</v>
      </c>
      <c r="AV618">
        <f>IF([225]Sheet1!A48&lt;&gt;"",[225]Sheet1!A48,"")</f>
        <v>285</v>
      </c>
      <c r="AW618">
        <f>IF([226]Sheet1!A48&lt;&gt;"",[226]Sheet1!A48,"")</f>
        <v>220</v>
      </c>
      <c r="AX618">
        <f>IF([227]Sheet1!A48&lt;&gt;"",[227]Sheet1!A48,"")</f>
        <v>570</v>
      </c>
      <c r="AY618">
        <f>IF([228]Sheet1!A48&lt;&gt;"",[228]Sheet1!A48,"")</f>
        <v>83</v>
      </c>
      <c r="AZ618">
        <f>IF([229]Sheet1!A48&lt;&gt;"",[229]Sheet1!A48,"")</f>
        <v>179</v>
      </c>
      <c r="BA618">
        <f>IF([230]Sheet1!A48&lt;&gt;"",[230]Sheet1!A48,"")</f>
        <v>631</v>
      </c>
      <c r="BB618">
        <f>IF([231]Sheet1!A48&lt;&gt;"",[231]Sheet1!A48,"")</f>
        <v>635</v>
      </c>
      <c r="BC618">
        <f>IF([232]Sheet1!A48&lt;&gt;"",[232]Sheet1!A48,"")</f>
        <v>657</v>
      </c>
      <c r="BD618">
        <f>IF([233]Sheet1!A48&lt;&gt;"",[233]Sheet1!A48,"")</f>
        <v>634</v>
      </c>
      <c r="BE618">
        <f>IF([234]Sheet1!A48&lt;&gt;"",[234]Sheet1!A48,"")</f>
        <v>324</v>
      </c>
      <c r="BF618">
        <f>IF([235]Sheet1!A48&lt;&gt;"",[235]Sheet1!A48,"")</f>
        <v>382</v>
      </c>
      <c r="BG618">
        <f>IF([236]Sheet1!A48&lt;&gt;"",[236]Sheet1!A48,"")</f>
        <v>584</v>
      </c>
      <c r="BH618">
        <f>IF([237]Sheet1!A48&lt;&gt;"",[237]Sheet1!A48,"")</f>
        <v>569</v>
      </c>
      <c r="BI618">
        <f>IF([238]Sheet1!A48&lt;&gt;"",[238]Sheet1!A48,"")</f>
        <v>654</v>
      </c>
      <c r="BJ618">
        <f>IF([239]Sheet1!A48&lt;&gt;"",[239]Sheet1!A48,"")</f>
        <v>583</v>
      </c>
      <c r="BK618">
        <f>IF([240]Sheet1!A48&lt;&gt;"",[240]Sheet1!A48,"")</f>
        <v>21</v>
      </c>
      <c r="BL618">
        <f>IF([241]Sheet1!A48&lt;&gt;"",[241]Sheet1!A48,"")</f>
        <v>131</v>
      </c>
      <c r="BM618">
        <f>IF([242]Sheet1!A48&lt;&gt;"",[242]Sheet1!A48,"")</f>
        <v>635</v>
      </c>
      <c r="BN618">
        <f>IF([243]Sheet1!A48&lt;&gt;"",[243]Sheet1!A48,"")</f>
        <v>609</v>
      </c>
      <c r="BO618">
        <f>IF([244]Sheet1!A48&lt;&gt;"",[244]Sheet1!A48,"")</f>
        <v>290</v>
      </c>
      <c r="BP618">
        <f>IF([245]Sheet1!A48&lt;&gt;"",[245]Sheet1!A48,"")</f>
        <v>339</v>
      </c>
      <c r="BQ618">
        <f>IF([246]Sheet1!A48&lt;&gt;"",[246]Sheet1!A48,"")</f>
        <v>389</v>
      </c>
      <c r="BR618">
        <f>IF([247]Sheet1!A48&lt;&gt;"",[247]Sheet1!A48,"")</f>
        <v>528</v>
      </c>
      <c r="BS618">
        <f>IF([248]Sheet1!A48&lt;&gt;"",[248]Sheet1!A48,"")</f>
        <v>210</v>
      </c>
      <c r="BT618">
        <f>IF([249]Sheet1!A48&lt;&gt;"",[249]Sheet1!A48,"")</f>
        <v>544</v>
      </c>
      <c r="BU618">
        <f>IF([250]Sheet1!A48&lt;&gt;"",[250]Sheet1!A48,"")</f>
        <v>411</v>
      </c>
      <c r="BV618">
        <f>IF([251]Sheet1!A48&lt;&gt;"",[251]Sheet1!A48,"")</f>
        <v>596</v>
      </c>
      <c r="BW618">
        <f>IF([252]Sheet1!A48&lt;&gt;"",[252]Sheet1!A48,"")</f>
        <v>239</v>
      </c>
      <c r="BX618">
        <f>IF([253]Sheet1!A48&lt;&gt;"",[253]Sheet1!A48,"")</f>
        <v>372</v>
      </c>
      <c r="BY618">
        <f>IF([254]Sheet1!A48&lt;&gt;"",[254]Sheet1!A48,"")</f>
        <v>46</v>
      </c>
      <c r="BZ618">
        <f>IF([255]Sheet1!A48&lt;&gt;"",[255]Sheet1!A48,"")</f>
        <v>162</v>
      </c>
      <c r="CA618">
        <f>IF([256]Sheet1!A48&lt;&gt;"",[256]Sheet1!A48,"")</f>
        <v>352</v>
      </c>
      <c r="CB618">
        <f>IF([257]Sheet1!A48&lt;&gt;"",[257]Sheet1!A48,"")</f>
        <v>394</v>
      </c>
      <c r="CC618">
        <f>IF([258]Sheet1!A48&lt;&gt;"",[258]Sheet1!A48,"")</f>
        <v>356</v>
      </c>
      <c r="CD618">
        <f>IF([259]Sheet1!A48&lt;&gt;"",[259]Sheet1!A48,"")</f>
        <v>63</v>
      </c>
      <c r="CE618">
        <f>IF([260]Sheet1!A48&lt;&gt;"",[260]Sheet1!A48,"")</f>
        <v>588</v>
      </c>
      <c r="CF618">
        <f>IF([261]Sheet1!A48&lt;&gt;"",[261]Sheet1!A48,"")</f>
        <v>602</v>
      </c>
      <c r="CG618">
        <f>IF([262]Sheet1!A48&lt;&gt;"",[262]Sheet1!A48,"")</f>
        <v>92</v>
      </c>
      <c r="CH618">
        <f>IF([263]Sheet1!A48&lt;&gt;"",[263]Sheet1!A48,"")</f>
        <v>484</v>
      </c>
      <c r="CI618">
        <f>IF([264]Sheet1!A48&lt;&gt;"",[264]Sheet1!A48,"")</f>
        <v>601</v>
      </c>
      <c r="CJ618">
        <f>IF([265]Sheet1!A48&lt;&gt;"",[265]Sheet1!A48,"")</f>
        <v>589</v>
      </c>
      <c r="CK618">
        <f>IF([266]Sheet1!A48&lt;&gt;"",[266]Sheet1!A48,"")</f>
        <v>348</v>
      </c>
      <c r="CL618">
        <f>IF([267]Sheet1!A48&lt;&gt;"",[267]Sheet1!A48,"")</f>
        <v>291</v>
      </c>
    </row>
    <row r="619" spans="2:90">
      <c r="B619">
        <f>IF([179]Sheet1!A49&lt;&gt;"",[179]Sheet1!A49,"")</f>
        <v>429</v>
      </c>
      <c r="C619" t="str">
        <f>IF([180]Sheet1!A49&lt;&gt;"",[180]Sheet1!A49,"")</f>
        <v/>
      </c>
      <c r="D619" t="str">
        <f>IF([181]Sheet1!A49&lt;&gt;"",[181]Sheet1!A49,"")</f>
        <v/>
      </c>
      <c r="E619" t="str">
        <f>IF([182]Sheet1!A49&lt;&gt;"",[182]Sheet1!A49,"")</f>
        <v/>
      </c>
      <c r="F619" t="str">
        <f>IF([183]Sheet1!A49&lt;&gt;"",[183]Sheet1!A49,"")</f>
        <v/>
      </c>
      <c r="G619">
        <f>IF([184]Sheet1!A49&lt;&gt;"",[184]Sheet1!A49,"")</f>
        <v>186</v>
      </c>
      <c r="H619">
        <f>IF([185]Sheet1!A49&lt;&gt;"",[185]Sheet1!A49,"")</f>
        <v>565</v>
      </c>
      <c r="I619">
        <f>IF([186]Sheet1!A49&lt;&gt;"",[186]Sheet1!A49,"")</f>
        <v>662</v>
      </c>
      <c r="J619">
        <f>IF([187]Sheet1!A49&lt;&gt;"",[187]Sheet1!A49,"")</f>
        <v>200</v>
      </c>
      <c r="K619">
        <f>IF([188]Sheet1!A49&lt;&gt;"",[188]Sheet1!A49,"")</f>
        <v>37</v>
      </c>
      <c r="L619">
        <f>IF([189]Sheet1!A49&lt;&gt;"",[189]Sheet1!A49,"")</f>
        <v>334</v>
      </c>
      <c r="M619">
        <f>IF([190]Sheet1!A49&lt;&gt;"",[190]Sheet1!A49,"")</f>
        <v>41</v>
      </c>
      <c r="N619">
        <f>IF([191]Sheet1!A49&lt;&gt;"",[191]Sheet1!A49,"")</f>
        <v>152</v>
      </c>
      <c r="O619">
        <f>IF([192]Sheet1!A49&lt;&gt;"",[192]Sheet1!A49,"")</f>
        <v>157</v>
      </c>
      <c r="P619">
        <f>IF([193]Sheet1!A49&lt;&gt;"",[193]Sheet1!A49,"")</f>
        <v>197</v>
      </c>
      <c r="Q619">
        <f>IF([194]Sheet1!A49&lt;&gt;"",[194]Sheet1!A49,"")</f>
        <v>179</v>
      </c>
      <c r="R619">
        <f>IF([195]Sheet1!A49&lt;&gt;"",[195]Sheet1!A49,"")</f>
        <v>665</v>
      </c>
      <c r="S619">
        <f>IF([196]Sheet1!A49&lt;&gt;"",[196]Sheet1!A49,"")</f>
        <v>460</v>
      </c>
      <c r="T619">
        <f>IF([197]Sheet1!A49&lt;&gt;"",[197]Sheet1!A49,"")</f>
        <v>65</v>
      </c>
      <c r="U619">
        <f>IF([198]Sheet1!A49&lt;&gt;"",[198]Sheet1!A49,"")</f>
        <v>299</v>
      </c>
      <c r="V619">
        <f>IF([199]Sheet1!A49&lt;&gt;"",[199]Sheet1!A49,"")</f>
        <v>53</v>
      </c>
      <c r="W619">
        <f>IF([200]Sheet1!A49&lt;&gt;"",[200]Sheet1!A49,"")</f>
        <v>461</v>
      </c>
      <c r="X619">
        <f>IF([201]Sheet1!A49&lt;&gt;"",[201]Sheet1!A49,"")</f>
        <v>21</v>
      </c>
      <c r="Y619">
        <f>IF([202]Sheet1!A49&lt;&gt;"",[202]Sheet1!A49,"")</f>
        <v>217</v>
      </c>
      <c r="Z619">
        <f>IF([203]Sheet1!A49&lt;&gt;"",[203]Sheet1!A49,"")</f>
        <v>204</v>
      </c>
      <c r="AA619">
        <f>IF([204]Sheet1!A49&lt;&gt;"",[204]Sheet1!A49,"")</f>
        <v>145</v>
      </c>
      <c r="AB619">
        <f>IF([205]Sheet1!A49&lt;&gt;"",[205]Sheet1!A49,"")</f>
        <v>250</v>
      </c>
      <c r="AC619">
        <f>IF([206]Sheet1!A49&lt;&gt;"",[206]Sheet1!A49,"")</f>
        <v>516</v>
      </c>
      <c r="AD619">
        <f>IF([207]Sheet1!A49&lt;&gt;"",[207]Sheet1!A49,"")</f>
        <v>344</v>
      </c>
      <c r="AE619">
        <f>IF([208]Sheet1!A49&lt;&gt;"",[208]Sheet1!A49,"")</f>
        <v>24</v>
      </c>
      <c r="AF619">
        <f>IF([209]Sheet1!A49&lt;&gt;"",[209]Sheet1!A49,"")</f>
        <v>36</v>
      </c>
      <c r="AG619" t="str">
        <f>IF([210]Sheet1!A49&lt;&gt;"",[210]Sheet1!A49,"")</f>
        <v/>
      </c>
      <c r="AH619">
        <f>IF([211]Sheet1!A49&lt;&gt;"",[211]Sheet1!A49,"")</f>
        <v>63</v>
      </c>
      <c r="AI619">
        <f>IF([212]Sheet1!A49&lt;&gt;"",[212]Sheet1!A49,"")</f>
        <v>7</v>
      </c>
      <c r="AJ619">
        <f>IF([213]Sheet1!A49&lt;&gt;"",[213]Sheet1!A49,"")</f>
        <v>497</v>
      </c>
      <c r="AK619">
        <f>IF([214]Sheet1!A49&lt;&gt;"",[214]Sheet1!A49,"")</f>
        <v>330</v>
      </c>
      <c r="AL619">
        <f>IF([215]Sheet1!A49&lt;&gt;"",[215]Sheet1!A49,"")</f>
        <v>26</v>
      </c>
      <c r="AM619">
        <f>IF([216]Sheet1!A49&lt;&gt;"",[216]Sheet1!A49,"")</f>
        <v>227</v>
      </c>
      <c r="AN619">
        <f>IF([217]Sheet1!A49&lt;&gt;"",[217]Sheet1!A49,"")</f>
        <v>185</v>
      </c>
      <c r="AO619" t="str">
        <f>IF([218]Sheet1!A49&lt;&gt;"",[218]Sheet1!A49,"")</f>
        <v/>
      </c>
      <c r="AP619" t="str">
        <f>IF([219]Sheet1!A49&lt;&gt;"",[219]Sheet1!A49,"")</f>
        <v/>
      </c>
      <c r="AQ619">
        <f>IF([220]Sheet1!A49&lt;&gt;"",[220]Sheet1!A49,"")</f>
        <v>353</v>
      </c>
      <c r="AR619">
        <f>IF([221]Sheet1!A49&lt;&gt;"",[221]Sheet1!A49,"")</f>
        <v>372</v>
      </c>
      <c r="AS619">
        <f>IF([222]Sheet1!A49&lt;&gt;"",[222]Sheet1!A49,"")</f>
        <v>282</v>
      </c>
      <c r="AT619">
        <f>IF([223]Sheet1!A49&lt;&gt;"",[223]Sheet1!A49,"")</f>
        <v>41</v>
      </c>
      <c r="AU619">
        <f>IF([224]Sheet1!A49&lt;&gt;"",[224]Sheet1!A49,"")</f>
        <v>73</v>
      </c>
      <c r="AV619">
        <f>IF([225]Sheet1!A49&lt;&gt;"",[225]Sheet1!A49,"")</f>
        <v>324</v>
      </c>
      <c r="AW619">
        <f>IF([226]Sheet1!A49&lt;&gt;"",[226]Sheet1!A49,"")</f>
        <v>193</v>
      </c>
      <c r="AX619">
        <f>IF([227]Sheet1!A49&lt;&gt;"",[227]Sheet1!A49,"")</f>
        <v>297</v>
      </c>
      <c r="AY619">
        <f>IF([228]Sheet1!A49&lt;&gt;"",[228]Sheet1!A49,"")</f>
        <v>21</v>
      </c>
      <c r="AZ619">
        <f>IF([229]Sheet1!A49&lt;&gt;"",[229]Sheet1!A49,"")</f>
        <v>566</v>
      </c>
      <c r="BA619">
        <f>IF([230]Sheet1!A49&lt;&gt;"",[230]Sheet1!A49,"")</f>
        <v>149</v>
      </c>
      <c r="BB619">
        <f>IF([231]Sheet1!A49&lt;&gt;"",[231]Sheet1!A49,"")</f>
        <v>321</v>
      </c>
      <c r="BC619">
        <f>IF([232]Sheet1!A49&lt;&gt;"",[232]Sheet1!A49,"")</f>
        <v>312</v>
      </c>
      <c r="BD619">
        <f>IF([233]Sheet1!A49&lt;&gt;"",[233]Sheet1!A49,"")</f>
        <v>198</v>
      </c>
      <c r="BE619">
        <f>IF([234]Sheet1!A49&lt;&gt;"",[234]Sheet1!A49,"")</f>
        <v>642</v>
      </c>
      <c r="BF619">
        <f>IF([235]Sheet1!A49&lt;&gt;"",[235]Sheet1!A49,"")</f>
        <v>269</v>
      </c>
      <c r="BG619">
        <f>IF([236]Sheet1!A49&lt;&gt;"",[236]Sheet1!A49,"")</f>
        <v>7</v>
      </c>
      <c r="BH619">
        <f>IF([237]Sheet1!A49&lt;&gt;"",[237]Sheet1!A49,"")</f>
        <v>217</v>
      </c>
      <c r="BI619">
        <f>IF([238]Sheet1!A49&lt;&gt;"",[238]Sheet1!A49,"")</f>
        <v>53</v>
      </c>
      <c r="BJ619">
        <f>IF([239]Sheet1!A49&lt;&gt;"",[239]Sheet1!A49,"")</f>
        <v>132</v>
      </c>
      <c r="BK619">
        <f>IF([240]Sheet1!A49&lt;&gt;"",[240]Sheet1!A49,"")</f>
        <v>161</v>
      </c>
      <c r="BL619">
        <f>IF([241]Sheet1!A49&lt;&gt;"",[241]Sheet1!A49,"")</f>
        <v>657</v>
      </c>
      <c r="BM619">
        <f>IF([242]Sheet1!A49&lt;&gt;"",[242]Sheet1!A49,"")</f>
        <v>118</v>
      </c>
      <c r="BN619">
        <f>IF([243]Sheet1!A49&lt;&gt;"",[243]Sheet1!A49,"")</f>
        <v>93</v>
      </c>
      <c r="BO619">
        <f>IF([244]Sheet1!A49&lt;&gt;"",[244]Sheet1!A49,"")</f>
        <v>251</v>
      </c>
      <c r="BP619">
        <f>IF([245]Sheet1!A49&lt;&gt;"",[245]Sheet1!A49,"")</f>
        <v>39</v>
      </c>
      <c r="BQ619">
        <f>IF([246]Sheet1!A49&lt;&gt;"",[246]Sheet1!A49,"")</f>
        <v>75</v>
      </c>
      <c r="BR619">
        <f>IF([247]Sheet1!A49&lt;&gt;"",[247]Sheet1!A49,"")</f>
        <v>574</v>
      </c>
      <c r="BS619">
        <f>IF([248]Sheet1!A49&lt;&gt;"",[248]Sheet1!A49,"")</f>
        <v>37</v>
      </c>
      <c r="BT619">
        <f>IF([249]Sheet1!A49&lt;&gt;"",[249]Sheet1!A49,"")</f>
        <v>582</v>
      </c>
      <c r="BU619">
        <f>IF([250]Sheet1!A49&lt;&gt;"",[250]Sheet1!A49,"")</f>
        <v>518</v>
      </c>
      <c r="BV619">
        <f>IF([251]Sheet1!A49&lt;&gt;"",[251]Sheet1!A49,"")</f>
        <v>26</v>
      </c>
      <c r="BW619">
        <f>IF([252]Sheet1!A49&lt;&gt;"",[252]Sheet1!A49,"")</f>
        <v>395</v>
      </c>
      <c r="BX619">
        <f>IF([253]Sheet1!A49&lt;&gt;"",[253]Sheet1!A49,"")</f>
        <v>242</v>
      </c>
      <c r="BY619">
        <f>IF([254]Sheet1!A49&lt;&gt;"",[254]Sheet1!A49,"")</f>
        <v>538</v>
      </c>
      <c r="BZ619">
        <f>IF([255]Sheet1!A49&lt;&gt;"",[255]Sheet1!A49,"")</f>
        <v>232</v>
      </c>
      <c r="CA619">
        <f>IF([256]Sheet1!A49&lt;&gt;"",[256]Sheet1!A49,"")</f>
        <v>299</v>
      </c>
      <c r="CB619">
        <f>IF([257]Sheet1!A49&lt;&gt;"",[257]Sheet1!A49,"")</f>
        <v>140</v>
      </c>
      <c r="CC619">
        <f>IF([258]Sheet1!A49&lt;&gt;"",[258]Sheet1!A49,"")</f>
        <v>618</v>
      </c>
      <c r="CD619">
        <f>IF([259]Sheet1!A49&lt;&gt;"",[259]Sheet1!A49,"")</f>
        <v>575</v>
      </c>
      <c r="CE619">
        <f>IF([260]Sheet1!A49&lt;&gt;"",[260]Sheet1!A49,"")</f>
        <v>540</v>
      </c>
      <c r="CF619">
        <f>IF([261]Sheet1!A49&lt;&gt;"",[261]Sheet1!A49,"")</f>
        <v>605</v>
      </c>
      <c r="CG619">
        <f>IF([262]Sheet1!A49&lt;&gt;"",[262]Sheet1!A49,"")</f>
        <v>259</v>
      </c>
      <c r="CH619">
        <f>IF([263]Sheet1!A49&lt;&gt;"",[263]Sheet1!A49,"")</f>
        <v>585</v>
      </c>
      <c r="CI619">
        <f>IF([264]Sheet1!A49&lt;&gt;"",[264]Sheet1!A49,"")</f>
        <v>262</v>
      </c>
      <c r="CJ619">
        <f>IF([265]Sheet1!A49&lt;&gt;"",[265]Sheet1!A49,"")</f>
        <v>585</v>
      </c>
      <c r="CK619">
        <f>IF([266]Sheet1!A49&lt;&gt;"",[266]Sheet1!A49,"")</f>
        <v>262</v>
      </c>
      <c r="CL619">
        <f>IF([267]Sheet1!A49&lt;&gt;"",[267]Sheet1!A49,"")</f>
        <v>112</v>
      </c>
    </row>
    <row r="620" spans="2:90">
      <c r="B620">
        <f>IF([179]Sheet1!A50&lt;&gt;"",[179]Sheet1!A50,"")</f>
        <v>268</v>
      </c>
      <c r="C620" t="str">
        <f>IF([180]Sheet1!A50&lt;&gt;"",[180]Sheet1!A50,"")</f>
        <v/>
      </c>
      <c r="D620" t="str">
        <f>IF([181]Sheet1!A50&lt;&gt;"",[181]Sheet1!A50,"")</f>
        <v/>
      </c>
      <c r="E620" t="str">
        <f>IF([182]Sheet1!A50&lt;&gt;"",[182]Sheet1!A50,"")</f>
        <v/>
      </c>
      <c r="F620" t="str">
        <f>IF([183]Sheet1!A50&lt;&gt;"",[183]Sheet1!A50,"")</f>
        <v/>
      </c>
      <c r="G620">
        <f>IF([184]Sheet1!A50&lt;&gt;"",[184]Sheet1!A50,"")</f>
        <v>376</v>
      </c>
      <c r="H620">
        <f>IF([185]Sheet1!A50&lt;&gt;"",[185]Sheet1!A50,"")</f>
        <v>654</v>
      </c>
      <c r="I620">
        <f>IF([186]Sheet1!A50&lt;&gt;"",[186]Sheet1!A50,"")</f>
        <v>317</v>
      </c>
      <c r="J620">
        <f>IF([187]Sheet1!A50&lt;&gt;"",[187]Sheet1!A50,"")</f>
        <v>397</v>
      </c>
      <c r="K620">
        <f>IF([188]Sheet1!A50&lt;&gt;"",[188]Sheet1!A50,"")</f>
        <v>347</v>
      </c>
      <c r="L620">
        <f>IF([189]Sheet1!A50&lt;&gt;"",[189]Sheet1!A50,"")</f>
        <v>288</v>
      </c>
      <c r="M620" t="str">
        <f>IF([190]Sheet1!A50&lt;&gt;"",[190]Sheet1!A50,"")</f>
        <v/>
      </c>
      <c r="N620" t="str">
        <f>IF([191]Sheet1!A50&lt;&gt;"",[191]Sheet1!A50,"")</f>
        <v/>
      </c>
      <c r="O620">
        <f>IF([192]Sheet1!A50&lt;&gt;"",[192]Sheet1!A50,"")</f>
        <v>650</v>
      </c>
      <c r="P620">
        <f>IF([193]Sheet1!A50&lt;&gt;"",[193]Sheet1!A50,"")</f>
        <v>557</v>
      </c>
      <c r="Q620">
        <f>IF([194]Sheet1!A50&lt;&gt;"",[194]Sheet1!A50,"")</f>
        <v>92</v>
      </c>
      <c r="R620">
        <f>IF([195]Sheet1!A50&lt;&gt;"",[195]Sheet1!A50,"")</f>
        <v>63</v>
      </c>
      <c r="S620">
        <f>IF([196]Sheet1!A50&lt;&gt;"",[196]Sheet1!A50,"")</f>
        <v>453</v>
      </c>
      <c r="T620">
        <f>IF([197]Sheet1!A50&lt;&gt;"",[197]Sheet1!A50,"")</f>
        <v>16</v>
      </c>
      <c r="U620">
        <f>IF([198]Sheet1!A50&lt;&gt;"",[198]Sheet1!A50,"")</f>
        <v>40</v>
      </c>
      <c r="V620">
        <f>IF([199]Sheet1!A50&lt;&gt;"",[199]Sheet1!A50,"")</f>
        <v>387</v>
      </c>
      <c r="W620">
        <f>IF([200]Sheet1!A50&lt;&gt;"",[200]Sheet1!A50,"")</f>
        <v>260</v>
      </c>
      <c r="X620">
        <f>IF([201]Sheet1!A50&lt;&gt;"",[201]Sheet1!A50,"")</f>
        <v>207</v>
      </c>
      <c r="Y620">
        <f>IF([202]Sheet1!A50&lt;&gt;"",[202]Sheet1!A50,"")</f>
        <v>499</v>
      </c>
      <c r="Z620">
        <f>IF([203]Sheet1!A50&lt;&gt;"",[203]Sheet1!A50,"")</f>
        <v>251</v>
      </c>
      <c r="AA620">
        <f>IF([204]Sheet1!A50&lt;&gt;"",[204]Sheet1!A50,"")</f>
        <v>534</v>
      </c>
      <c r="AB620">
        <f>IF([205]Sheet1!A50&lt;&gt;"",[205]Sheet1!A50,"")</f>
        <v>298</v>
      </c>
      <c r="AC620">
        <f>IF([206]Sheet1!A50&lt;&gt;"",[206]Sheet1!A50,"")</f>
        <v>424</v>
      </c>
      <c r="AD620">
        <f>IF([207]Sheet1!A50&lt;&gt;"",[207]Sheet1!A50,"")</f>
        <v>122</v>
      </c>
      <c r="AE620">
        <f>IF([208]Sheet1!A50&lt;&gt;"",[208]Sheet1!A50,"")</f>
        <v>404</v>
      </c>
      <c r="AF620">
        <f>IF([209]Sheet1!A50&lt;&gt;"",[209]Sheet1!A50,"")</f>
        <v>465</v>
      </c>
      <c r="AG620" t="str">
        <f>IF([210]Sheet1!A50&lt;&gt;"",[210]Sheet1!A50,"")</f>
        <v/>
      </c>
      <c r="AH620">
        <f>IF([211]Sheet1!A50&lt;&gt;"",[211]Sheet1!A50,"")</f>
        <v>236</v>
      </c>
      <c r="AI620">
        <f>IF([212]Sheet1!A50&lt;&gt;"",[212]Sheet1!A50,"")</f>
        <v>401</v>
      </c>
      <c r="AJ620">
        <f>IF([213]Sheet1!A50&lt;&gt;"",[213]Sheet1!A50,"")</f>
        <v>531</v>
      </c>
      <c r="AK620">
        <f>IF([214]Sheet1!A50&lt;&gt;"",[214]Sheet1!A50,"")</f>
        <v>435</v>
      </c>
      <c r="AL620">
        <f>IF([215]Sheet1!A50&lt;&gt;"",[215]Sheet1!A50,"")</f>
        <v>399</v>
      </c>
      <c r="AM620">
        <f>IF([216]Sheet1!A50&lt;&gt;"",[216]Sheet1!A50,"")</f>
        <v>144</v>
      </c>
      <c r="AN620">
        <f>IF([217]Sheet1!A50&lt;&gt;"",[217]Sheet1!A50,"")</f>
        <v>47</v>
      </c>
      <c r="AO620" t="str">
        <f>IF([218]Sheet1!A50&lt;&gt;"",[218]Sheet1!A50,"")</f>
        <v/>
      </c>
      <c r="AP620" t="str">
        <f>IF([219]Sheet1!A50&lt;&gt;"",[219]Sheet1!A50,"")</f>
        <v/>
      </c>
      <c r="AQ620">
        <f>IF([220]Sheet1!A50&lt;&gt;"",[220]Sheet1!A50,"")</f>
        <v>194</v>
      </c>
      <c r="AR620">
        <f>IF([221]Sheet1!A50&lt;&gt;"",[221]Sheet1!A50,"")</f>
        <v>126</v>
      </c>
      <c r="AS620">
        <f>IF([222]Sheet1!A50&lt;&gt;"",[222]Sheet1!A50,"")</f>
        <v>388</v>
      </c>
      <c r="AT620">
        <f>IF([223]Sheet1!A50&lt;&gt;"",[223]Sheet1!A50,"")</f>
        <v>140</v>
      </c>
      <c r="AU620">
        <f>IF([224]Sheet1!A50&lt;&gt;"",[224]Sheet1!A50,"")</f>
        <v>255</v>
      </c>
      <c r="AV620">
        <f>IF([225]Sheet1!A50&lt;&gt;"",[225]Sheet1!A50,"")</f>
        <v>43</v>
      </c>
      <c r="AW620">
        <f>IF([226]Sheet1!A50&lt;&gt;"",[226]Sheet1!A50,"")</f>
        <v>81</v>
      </c>
      <c r="AX620">
        <f>IF([227]Sheet1!A50&lt;&gt;"",[227]Sheet1!A50,"")</f>
        <v>188</v>
      </c>
      <c r="AY620">
        <f>IF([228]Sheet1!A50&lt;&gt;"",[228]Sheet1!A50,"")</f>
        <v>204</v>
      </c>
      <c r="AZ620">
        <f>IF([229]Sheet1!A50&lt;&gt;"",[229]Sheet1!A50,"")</f>
        <v>554</v>
      </c>
      <c r="BA620">
        <f>IF([230]Sheet1!A50&lt;&gt;"",[230]Sheet1!A50,"")</f>
        <v>163</v>
      </c>
      <c r="BB620">
        <f>IF([231]Sheet1!A50&lt;&gt;"",[231]Sheet1!A50,"")</f>
        <v>394</v>
      </c>
      <c r="BC620">
        <f>IF([232]Sheet1!A50&lt;&gt;"",[232]Sheet1!A50,"")</f>
        <v>216</v>
      </c>
      <c r="BD620">
        <f>IF([233]Sheet1!A50&lt;&gt;"",[233]Sheet1!A50,"")</f>
        <v>113</v>
      </c>
      <c r="BE620">
        <f>IF([234]Sheet1!A50&lt;&gt;"",[234]Sheet1!A50,"")</f>
        <v>359</v>
      </c>
      <c r="BF620">
        <f>IF([235]Sheet1!A50&lt;&gt;"",[235]Sheet1!A50,"")</f>
        <v>360</v>
      </c>
      <c r="BG620">
        <f>IF([236]Sheet1!A50&lt;&gt;"",[236]Sheet1!A50,"")</f>
        <v>47</v>
      </c>
      <c r="BH620">
        <f>IF([237]Sheet1!A50&lt;&gt;"",[237]Sheet1!A50,"")</f>
        <v>400</v>
      </c>
      <c r="BI620">
        <f>IF([238]Sheet1!A50&lt;&gt;"",[238]Sheet1!A50,"")</f>
        <v>268</v>
      </c>
      <c r="BJ620">
        <f>IF([239]Sheet1!A50&lt;&gt;"",[239]Sheet1!A50,"")</f>
        <v>323</v>
      </c>
      <c r="BK620">
        <f>IF([240]Sheet1!A50&lt;&gt;"",[240]Sheet1!A50,"")</f>
        <v>290</v>
      </c>
      <c r="BL620">
        <f>IF([241]Sheet1!A50&lt;&gt;"",[241]Sheet1!A50,"")</f>
        <v>336</v>
      </c>
      <c r="BM620">
        <f>IF([242]Sheet1!A50&lt;&gt;"",[242]Sheet1!A50,"")</f>
        <v>561</v>
      </c>
      <c r="BN620">
        <f>IF([243]Sheet1!A50&lt;&gt;"",[243]Sheet1!A50,"")</f>
        <v>146</v>
      </c>
      <c r="BO620">
        <f>IF([244]Sheet1!A50&lt;&gt;"",[244]Sheet1!A50,"")</f>
        <v>150</v>
      </c>
      <c r="BP620">
        <f>IF([245]Sheet1!A50&lt;&gt;"",[245]Sheet1!A50,"")</f>
        <v>96</v>
      </c>
      <c r="BQ620">
        <f>IF([246]Sheet1!A50&lt;&gt;"",[246]Sheet1!A50,"")</f>
        <v>352</v>
      </c>
      <c r="BR620">
        <f>IF([247]Sheet1!A50&lt;&gt;"",[247]Sheet1!A50,"")</f>
        <v>249</v>
      </c>
      <c r="BS620">
        <f>IF([248]Sheet1!A50&lt;&gt;"",[248]Sheet1!A50,"")</f>
        <v>183</v>
      </c>
      <c r="BT620">
        <f>IF([249]Sheet1!A50&lt;&gt;"",[249]Sheet1!A50,"")</f>
        <v>16</v>
      </c>
      <c r="BU620">
        <f>IF([250]Sheet1!A50&lt;&gt;"",[250]Sheet1!A50,"")</f>
        <v>611</v>
      </c>
      <c r="BV620">
        <f>IF([251]Sheet1!A50&lt;&gt;"",[251]Sheet1!A50,"")</f>
        <v>30</v>
      </c>
      <c r="BW620">
        <f>IF([252]Sheet1!A50&lt;&gt;"",[252]Sheet1!A50,"")</f>
        <v>0</v>
      </c>
      <c r="BX620">
        <f>IF([253]Sheet1!A50&lt;&gt;"",[253]Sheet1!A50,"")</f>
        <v>346</v>
      </c>
      <c r="BY620">
        <f>IF([254]Sheet1!A50&lt;&gt;"",[254]Sheet1!A50,"")</f>
        <v>298</v>
      </c>
      <c r="BZ620">
        <f>IF([255]Sheet1!A50&lt;&gt;"",[255]Sheet1!A50,"")</f>
        <v>585</v>
      </c>
      <c r="CA620">
        <f>IF([256]Sheet1!A50&lt;&gt;"",[256]Sheet1!A50,"")</f>
        <v>358</v>
      </c>
      <c r="CB620">
        <f>IF([257]Sheet1!A50&lt;&gt;"",[257]Sheet1!A50,"")</f>
        <v>341</v>
      </c>
      <c r="CC620">
        <f>IF([258]Sheet1!A50&lt;&gt;"",[258]Sheet1!A50,"")</f>
        <v>521</v>
      </c>
      <c r="CD620">
        <f>IF([259]Sheet1!A50&lt;&gt;"",[259]Sheet1!A50,"")</f>
        <v>219</v>
      </c>
      <c r="CE620">
        <f>IF([260]Sheet1!A50&lt;&gt;"",[260]Sheet1!A50,"")</f>
        <v>555</v>
      </c>
      <c r="CF620">
        <f>IF([261]Sheet1!A50&lt;&gt;"",[261]Sheet1!A50,"")</f>
        <v>226</v>
      </c>
      <c r="CG620">
        <f>IF([262]Sheet1!A50&lt;&gt;"",[262]Sheet1!A50,"")</f>
        <v>225</v>
      </c>
      <c r="CH620">
        <f>IF([263]Sheet1!A50&lt;&gt;"",[263]Sheet1!A50,"")</f>
        <v>566</v>
      </c>
      <c r="CI620">
        <f>IF([264]Sheet1!A50&lt;&gt;"",[264]Sheet1!A50,"")</f>
        <v>589</v>
      </c>
      <c r="CJ620">
        <f>IF([265]Sheet1!A50&lt;&gt;"",[265]Sheet1!A50,"")</f>
        <v>177</v>
      </c>
      <c r="CK620">
        <f>IF([266]Sheet1!A50&lt;&gt;"",[266]Sheet1!A50,"")</f>
        <v>156</v>
      </c>
      <c r="CL620">
        <f>IF([267]Sheet1!A50&lt;&gt;"",[267]Sheet1!A50,"")</f>
        <v>129</v>
      </c>
    </row>
    <row r="621" spans="2:90">
      <c r="B621">
        <f>IF([179]Sheet1!A51&lt;&gt;"",[179]Sheet1!A51,"")</f>
        <v>258</v>
      </c>
      <c r="C621" t="str">
        <f>IF([180]Sheet1!A51&lt;&gt;"",[180]Sheet1!A51,"")</f>
        <v/>
      </c>
      <c r="D621" t="str">
        <f>IF([181]Sheet1!A51&lt;&gt;"",[181]Sheet1!A51,"")</f>
        <v/>
      </c>
      <c r="E621" t="str">
        <f>IF([182]Sheet1!A51&lt;&gt;"",[182]Sheet1!A51,"")</f>
        <v/>
      </c>
      <c r="F621" t="str">
        <f>IF([183]Sheet1!A51&lt;&gt;"",[183]Sheet1!A51,"")</f>
        <v/>
      </c>
      <c r="G621">
        <f>IF([184]Sheet1!A51&lt;&gt;"",[184]Sheet1!A51,"")</f>
        <v>31</v>
      </c>
      <c r="H621">
        <f>IF([185]Sheet1!A51&lt;&gt;"",[185]Sheet1!A51,"")</f>
        <v>11</v>
      </c>
      <c r="I621">
        <f>IF([186]Sheet1!A51&lt;&gt;"",[186]Sheet1!A51,"")</f>
        <v>10</v>
      </c>
      <c r="J621">
        <f>IF([187]Sheet1!A51&lt;&gt;"",[187]Sheet1!A51,"")</f>
        <v>620</v>
      </c>
      <c r="K621">
        <f>IF([188]Sheet1!A51&lt;&gt;"",[188]Sheet1!A51,"")</f>
        <v>0</v>
      </c>
      <c r="L621">
        <f>IF([189]Sheet1!A51&lt;&gt;"",[189]Sheet1!A51,"")</f>
        <v>15</v>
      </c>
      <c r="M621" t="str">
        <f>IF([190]Sheet1!A51&lt;&gt;"",[190]Sheet1!A51,"")</f>
        <v/>
      </c>
      <c r="N621" t="str">
        <f>IF([191]Sheet1!A51&lt;&gt;"",[191]Sheet1!A51,"")</f>
        <v/>
      </c>
      <c r="O621">
        <f>IF([192]Sheet1!A51&lt;&gt;"",[192]Sheet1!A51,"")</f>
        <v>398</v>
      </c>
      <c r="P621">
        <f>IF([193]Sheet1!A51&lt;&gt;"",[193]Sheet1!A51,"")</f>
        <v>617</v>
      </c>
      <c r="Q621">
        <f>IF([194]Sheet1!A51&lt;&gt;"",[194]Sheet1!A51,"")</f>
        <v>56</v>
      </c>
      <c r="R621">
        <f>IF([195]Sheet1!A51&lt;&gt;"",[195]Sheet1!A51,"")</f>
        <v>574</v>
      </c>
      <c r="S621">
        <f>IF([196]Sheet1!A51&lt;&gt;"",[196]Sheet1!A51,"")</f>
        <v>262</v>
      </c>
      <c r="T621">
        <f>IF([197]Sheet1!A51&lt;&gt;"",[197]Sheet1!A51,"")</f>
        <v>259</v>
      </c>
      <c r="U621">
        <f>IF([198]Sheet1!A51&lt;&gt;"",[198]Sheet1!A51,"")</f>
        <v>342</v>
      </c>
      <c r="V621">
        <f>IF([199]Sheet1!A51&lt;&gt;"",[199]Sheet1!A51,"")</f>
        <v>12</v>
      </c>
      <c r="W621">
        <f>IF([200]Sheet1!A51&lt;&gt;"",[200]Sheet1!A51,"")</f>
        <v>448</v>
      </c>
      <c r="X621">
        <f>IF([201]Sheet1!A51&lt;&gt;"",[201]Sheet1!A51,"")</f>
        <v>522</v>
      </c>
      <c r="Y621">
        <f>IF([202]Sheet1!A51&lt;&gt;"",[202]Sheet1!A51,"")</f>
        <v>277</v>
      </c>
      <c r="Z621">
        <f>IF([203]Sheet1!A51&lt;&gt;"",[203]Sheet1!A51,"")</f>
        <v>464</v>
      </c>
      <c r="AA621">
        <f>IF([204]Sheet1!A51&lt;&gt;"",[204]Sheet1!A51,"")</f>
        <v>239</v>
      </c>
      <c r="AB621">
        <f>IF([205]Sheet1!A51&lt;&gt;"",[205]Sheet1!A51,"")</f>
        <v>29</v>
      </c>
      <c r="AC621">
        <f>IF([206]Sheet1!A51&lt;&gt;"",[206]Sheet1!A51,"")</f>
        <v>8</v>
      </c>
      <c r="AD621">
        <f>IF([207]Sheet1!A51&lt;&gt;"",[207]Sheet1!A51,"")</f>
        <v>24</v>
      </c>
      <c r="AE621">
        <f>IF([208]Sheet1!A51&lt;&gt;"",[208]Sheet1!A51,"")</f>
        <v>91</v>
      </c>
      <c r="AF621">
        <f>IF([209]Sheet1!A51&lt;&gt;"",[209]Sheet1!A51,"")</f>
        <v>100</v>
      </c>
      <c r="AG621" t="str">
        <f>IF([210]Sheet1!A51&lt;&gt;"",[210]Sheet1!A51,"")</f>
        <v/>
      </c>
      <c r="AH621">
        <f>IF([211]Sheet1!A51&lt;&gt;"",[211]Sheet1!A51,"")</f>
        <v>535</v>
      </c>
      <c r="AI621">
        <f>IF([212]Sheet1!A51&lt;&gt;"",[212]Sheet1!A51,"")</f>
        <v>373</v>
      </c>
      <c r="AJ621">
        <f>IF([213]Sheet1!A51&lt;&gt;"",[213]Sheet1!A51,"")</f>
        <v>434</v>
      </c>
      <c r="AK621">
        <f>IF([214]Sheet1!A51&lt;&gt;"",[214]Sheet1!A51,"")</f>
        <v>94</v>
      </c>
      <c r="AL621">
        <f>IF([215]Sheet1!A51&lt;&gt;"",[215]Sheet1!A51,"")</f>
        <v>275</v>
      </c>
      <c r="AM621">
        <f>IF([216]Sheet1!A51&lt;&gt;"",[216]Sheet1!A51,"")</f>
        <v>111</v>
      </c>
      <c r="AN621">
        <f>IF([217]Sheet1!A51&lt;&gt;"",[217]Sheet1!A51,"")</f>
        <v>502</v>
      </c>
      <c r="AO621" t="str">
        <f>IF([218]Sheet1!A51&lt;&gt;"",[218]Sheet1!A51,"")</f>
        <v/>
      </c>
      <c r="AP621" t="str">
        <f>IF([219]Sheet1!A51&lt;&gt;"",[219]Sheet1!A51,"")</f>
        <v/>
      </c>
      <c r="AQ621">
        <f>IF([220]Sheet1!A51&lt;&gt;"",[220]Sheet1!A51,"")</f>
        <v>49</v>
      </c>
      <c r="AR621">
        <f>IF([221]Sheet1!A51&lt;&gt;"",[221]Sheet1!A51,"")</f>
        <v>340</v>
      </c>
      <c r="AS621">
        <f>IF([222]Sheet1!A51&lt;&gt;"",[222]Sheet1!A51,"")</f>
        <v>355</v>
      </c>
      <c r="AT621">
        <f>IF([223]Sheet1!A51&lt;&gt;"",[223]Sheet1!A51,"")</f>
        <v>650</v>
      </c>
      <c r="AU621">
        <f>IF([224]Sheet1!A51&lt;&gt;"",[224]Sheet1!A51,"")</f>
        <v>64</v>
      </c>
      <c r="AV621">
        <f>IF([225]Sheet1!A51&lt;&gt;"",[225]Sheet1!A51,"")</f>
        <v>58</v>
      </c>
      <c r="AW621">
        <f>IF([226]Sheet1!A51&lt;&gt;"",[226]Sheet1!A51,"")</f>
        <v>573</v>
      </c>
      <c r="AX621">
        <f>IF([227]Sheet1!A51&lt;&gt;"",[227]Sheet1!A51,"")</f>
        <v>574</v>
      </c>
      <c r="AY621">
        <f>IF([228]Sheet1!A51&lt;&gt;"",[228]Sheet1!A51,"")</f>
        <v>146</v>
      </c>
      <c r="AZ621">
        <f>IF([229]Sheet1!A51&lt;&gt;"",[229]Sheet1!A51,"")</f>
        <v>358</v>
      </c>
      <c r="BA621">
        <f>IF([230]Sheet1!A51&lt;&gt;"",[230]Sheet1!A51,"")</f>
        <v>155</v>
      </c>
      <c r="BB621">
        <f>IF([231]Sheet1!A51&lt;&gt;"",[231]Sheet1!A51,"")</f>
        <v>182</v>
      </c>
      <c r="BC621">
        <f>IF([232]Sheet1!A51&lt;&gt;"",[232]Sheet1!A51,"")</f>
        <v>201</v>
      </c>
      <c r="BD621">
        <f>IF([233]Sheet1!A51&lt;&gt;"",[233]Sheet1!A51,"")</f>
        <v>568</v>
      </c>
      <c r="BE621">
        <f>IF([234]Sheet1!A51&lt;&gt;"",[234]Sheet1!A51,"")</f>
        <v>209</v>
      </c>
      <c r="BF621">
        <f>IF([235]Sheet1!A51&lt;&gt;"",[235]Sheet1!A51,"")</f>
        <v>125</v>
      </c>
      <c r="BG621">
        <f>IF([236]Sheet1!A51&lt;&gt;"",[236]Sheet1!A51,"")</f>
        <v>170</v>
      </c>
      <c r="BH621">
        <f>IF([237]Sheet1!A51&lt;&gt;"",[237]Sheet1!A51,"")</f>
        <v>124</v>
      </c>
      <c r="BI621">
        <f>IF([238]Sheet1!A51&lt;&gt;"",[238]Sheet1!A51,"")</f>
        <v>157</v>
      </c>
      <c r="BJ621">
        <f>IF([239]Sheet1!A51&lt;&gt;"",[239]Sheet1!A51,"")</f>
        <v>402</v>
      </c>
      <c r="BK621">
        <f>IF([240]Sheet1!A51&lt;&gt;"",[240]Sheet1!A51,"")</f>
        <v>618</v>
      </c>
      <c r="BL621">
        <f>IF([241]Sheet1!A51&lt;&gt;"",[241]Sheet1!A51,"")</f>
        <v>329</v>
      </c>
      <c r="BM621">
        <f>IF([242]Sheet1!A51&lt;&gt;"",[242]Sheet1!A51,"")</f>
        <v>563</v>
      </c>
      <c r="BN621">
        <f>IF([243]Sheet1!A51&lt;&gt;"",[243]Sheet1!A51,"")</f>
        <v>258</v>
      </c>
      <c r="BO621">
        <f>IF([244]Sheet1!A51&lt;&gt;"",[244]Sheet1!A51,"")</f>
        <v>76</v>
      </c>
      <c r="BP621">
        <f>IF([245]Sheet1!A51&lt;&gt;"",[245]Sheet1!A51,"")</f>
        <v>257</v>
      </c>
      <c r="BQ621">
        <f>IF([246]Sheet1!A51&lt;&gt;"",[246]Sheet1!A51,"")</f>
        <v>622</v>
      </c>
      <c r="BR621">
        <f>IF([247]Sheet1!A51&lt;&gt;"",[247]Sheet1!A51,"")</f>
        <v>572</v>
      </c>
      <c r="BS621">
        <f>IF([248]Sheet1!A51&lt;&gt;"",[248]Sheet1!A51,"")</f>
        <v>558</v>
      </c>
      <c r="BT621">
        <f>IF([249]Sheet1!A51&lt;&gt;"",[249]Sheet1!A51,"")</f>
        <v>95</v>
      </c>
      <c r="BU621">
        <f>IF([250]Sheet1!A51&lt;&gt;"",[250]Sheet1!A51,"")</f>
        <v>387</v>
      </c>
      <c r="BV621">
        <f>IF([251]Sheet1!A51&lt;&gt;"",[251]Sheet1!A51,"")</f>
        <v>604</v>
      </c>
      <c r="BW621">
        <f>IF([252]Sheet1!A51&lt;&gt;"",[252]Sheet1!A51,"")</f>
        <v>100</v>
      </c>
      <c r="BX621">
        <f>IF([253]Sheet1!A51&lt;&gt;"",[253]Sheet1!A51,"")</f>
        <v>640</v>
      </c>
      <c r="BY621">
        <f>IF([254]Sheet1!A51&lt;&gt;"",[254]Sheet1!A51,"")</f>
        <v>304</v>
      </c>
      <c r="BZ621">
        <f>IF([255]Sheet1!A51&lt;&gt;"",[255]Sheet1!A51,"")</f>
        <v>567</v>
      </c>
      <c r="CA621">
        <f>IF([256]Sheet1!A51&lt;&gt;"",[256]Sheet1!A51,"")</f>
        <v>240</v>
      </c>
      <c r="CB621">
        <f>IF([257]Sheet1!A51&lt;&gt;"",[257]Sheet1!A51,"")</f>
        <v>478</v>
      </c>
      <c r="CC621">
        <f>IF([258]Sheet1!A51&lt;&gt;"",[258]Sheet1!A51,"")</f>
        <v>644</v>
      </c>
      <c r="CD621">
        <f>IF([259]Sheet1!A51&lt;&gt;"",[259]Sheet1!A51,"")</f>
        <v>309</v>
      </c>
      <c r="CE621">
        <f>IF([260]Sheet1!A51&lt;&gt;"",[260]Sheet1!A51,"")</f>
        <v>263</v>
      </c>
      <c r="CF621">
        <f>IF([261]Sheet1!A51&lt;&gt;"",[261]Sheet1!A51,"")</f>
        <v>402</v>
      </c>
      <c r="CG621">
        <f>IF([262]Sheet1!A51&lt;&gt;"",[262]Sheet1!A51,"")</f>
        <v>374</v>
      </c>
      <c r="CH621">
        <f>IF([263]Sheet1!A51&lt;&gt;"",[263]Sheet1!A51,"")</f>
        <v>38</v>
      </c>
      <c r="CI621">
        <f>IF([264]Sheet1!A51&lt;&gt;"",[264]Sheet1!A51,"")</f>
        <v>251</v>
      </c>
      <c r="CJ621">
        <f>IF([265]Sheet1!A51&lt;&gt;"",[265]Sheet1!A51,"")</f>
        <v>458</v>
      </c>
      <c r="CK621">
        <f>IF([266]Sheet1!A51&lt;&gt;"",[266]Sheet1!A51,"")</f>
        <v>331</v>
      </c>
      <c r="CL621">
        <f>IF([267]Sheet1!A51&lt;&gt;"",[267]Sheet1!A51,"")</f>
        <v>355</v>
      </c>
    </row>
    <row r="622" spans="2:90">
      <c r="B622">
        <f>IF([179]Sheet1!A52&lt;&gt;"",[179]Sheet1!A52,"")</f>
        <v>87</v>
      </c>
      <c r="C622" t="str">
        <f>IF([180]Sheet1!A52&lt;&gt;"",[180]Sheet1!A52,"")</f>
        <v/>
      </c>
      <c r="D622" t="str">
        <f>IF([181]Sheet1!A52&lt;&gt;"",[181]Sheet1!A52,"")</f>
        <v/>
      </c>
      <c r="E622" t="str">
        <f>IF([182]Sheet1!A52&lt;&gt;"",[182]Sheet1!A52,"")</f>
        <v/>
      </c>
      <c r="F622" t="str">
        <f>IF([183]Sheet1!A52&lt;&gt;"",[183]Sheet1!A52,"")</f>
        <v/>
      </c>
      <c r="G622">
        <f>IF([184]Sheet1!A52&lt;&gt;"",[184]Sheet1!A52,"")</f>
        <v>103</v>
      </c>
      <c r="H622">
        <f>IF([185]Sheet1!A52&lt;&gt;"",[185]Sheet1!A52,"")</f>
        <v>639</v>
      </c>
      <c r="I622">
        <f>IF([186]Sheet1!A52&lt;&gt;"",[186]Sheet1!A52,"")</f>
        <v>206</v>
      </c>
      <c r="J622">
        <f>IF([187]Sheet1!A52&lt;&gt;"",[187]Sheet1!A52,"")</f>
        <v>126</v>
      </c>
      <c r="K622">
        <f>IF([188]Sheet1!A52&lt;&gt;"",[188]Sheet1!A52,"")</f>
        <v>657</v>
      </c>
      <c r="L622">
        <f>IF([189]Sheet1!A52&lt;&gt;"",[189]Sheet1!A52,"")</f>
        <v>324</v>
      </c>
      <c r="M622" t="str">
        <f>IF([190]Sheet1!A52&lt;&gt;"",[190]Sheet1!A52,"")</f>
        <v/>
      </c>
      <c r="N622" t="str">
        <f>IF([191]Sheet1!A52&lt;&gt;"",[191]Sheet1!A52,"")</f>
        <v/>
      </c>
      <c r="O622">
        <f>IF([192]Sheet1!A52&lt;&gt;"",[192]Sheet1!A52,"")</f>
        <v>224</v>
      </c>
      <c r="P622">
        <f>IF([193]Sheet1!A52&lt;&gt;"",[193]Sheet1!A52,"")</f>
        <v>628</v>
      </c>
      <c r="Q622">
        <f>IF([194]Sheet1!A52&lt;&gt;"",[194]Sheet1!A52,"")</f>
        <v>318</v>
      </c>
      <c r="R622">
        <f>IF([195]Sheet1!A52&lt;&gt;"",[195]Sheet1!A52,"")</f>
        <v>347</v>
      </c>
      <c r="S622">
        <f>IF([196]Sheet1!A52&lt;&gt;"",[196]Sheet1!A52,"")</f>
        <v>393</v>
      </c>
      <c r="T622">
        <f>IF([197]Sheet1!A52&lt;&gt;"",[197]Sheet1!A52,"")</f>
        <v>79</v>
      </c>
      <c r="U622">
        <f>IF([198]Sheet1!A52&lt;&gt;"",[198]Sheet1!A52,"")</f>
        <v>433</v>
      </c>
      <c r="V622">
        <f>IF([199]Sheet1!A52&lt;&gt;"",[199]Sheet1!A52,"")</f>
        <v>39</v>
      </c>
      <c r="W622">
        <f>IF([200]Sheet1!A52&lt;&gt;"",[200]Sheet1!A52,"")</f>
        <v>453</v>
      </c>
      <c r="X622">
        <f>IF([201]Sheet1!A52&lt;&gt;"",[201]Sheet1!A52,"")</f>
        <v>120</v>
      </c>
      <c r="Y622">
        <f>IF([202]Sheet1!A52&lt;&gt;"",[202]Sheet1!A52,"")</f>
        <v>447</v>
      </c>
      <c r="Z622">
        <f>IF([203]Sheet1!A52&lt;&gt;"",[203]Sheet1!A52,"")</f>
        <v>249</v>
      </c>
      <c r="AA622">
        <f>IF([204]Sheet1!A52&lt;&gt;"",[204]Sheet1!A52,"")</f>
        <v>40</v>
      </c>
      <c r="AB622">
        <f>IF([205]Sheet1!A52&lt;&gt;"",[205]Sheet1!A52,"")</f>
        <v>232</v>
      </c>
      <c r="AC622">
        <f>IF([206]Sheet1!A52&lt;&gt;"",[206]Sheet1!A52,"")</f>
        <v>195</v>
      </c>
      <c r="AD622">
        <f>IF([207]Sheet1!A52&lt;&gt;"",[207]Sheet1!A52,"")</f>
        <v>269</v>
      </c>
      <c r="AE622">
        <f>IF([208]Sheet1!A52&lt;&gt;"",[208]Sheet1!A52,"")</f>
        <v>335</v>
      </c>
      <c r="AF622">
        <f>IF([209]Sheet1!A52&lt;&gt;"",[209]Sheet1!A52,"")</f>
        <v>45</v>
      </c>
      <c r="AG622" t="str">
        <f>IF([210]Sheet1!A52&lt;&gt;"",[210]Sheet1!A52,"")</f>
        <v/>
      </c>
      <c r="AH622">
        <f>IF([211]Sheet1!A52&lt;&gt;"",[211]Sheet1!A52,"")</f>
        <v>499</v>
      </c>
      <c r="AI622">
        <f>IF([212]Sheet1!A52&lt;&gt;"",[212]Sheet1!A52,"")</f>
        <v>37</v>
      </c>
      <c r="AJ622">
        <f>IF([213]Sheet1!A52&lt;&gt;"",[213]Sheet1!A52,"")</f>
        <v>274</v>
      </c>
      <c r="AK622">
        <f>IF([214]Sheet1!A52&lt;&gt;"",[214]Sheet1!A52,"")</f>
        <v>516</v>
      </c>
      <c r="AL622">
        <f>IF([215]Sheet1!A52&lt;&gt;"",[215]Sheet1!A52,"")</f>
        <v>493</v>
      </c>
      <c r="AM622">
        <f>IF([216]Sheet1!A52&lt;&gt;"",[216]Sheet1!A52,"")</f>
        <v>247</v>
      </c>
      <c r="AN622">
        <f>IF([217]Sheet1!A52&lt;&gt;"",[217]Sheet1!A52,"")</f>
        <v>172</v>
      </c>
      <c r="AO622" t="str">
        <f>IF([218]Sheet1!A52&lt;&gt;"",[218]Sheet1!A52,"")</f>
        <v/>
      </c>
      <c r="AP622" t="str">
        <f>IF([219]Sheet1!A52&lt;&gt;"",[219]Sheet1!A52,"")</f>
        <v/>
      </c>
      <c r="AQ622">
        <f>IF([220]Sheet1!A52&lt;&gt;"",[220]Sheet1!A52,"")</f>
        <v>317</v>
      </c>
      <c r="AR622">
        <f>IF([221]Sheet1!A52&lt;&gt;"",[221]Sheet1!A52,"")</f>
        <v>42</v>
      </c>
      <c r="AS622">
        <f>IF([222]Sheet1!A52&lt;&gt;"",[222]Sheet1!A52,"")</f>
        <v>374</v>
      </c>
      <c r="AT622">
        <f>IF([223]Sheet1!A52&lt;&gt;"",[223]Sheet1!A52,"")</f>
        <v>189</v>
      </c>
      <c r="AU622">
        <f>IF([224]Sheet1!A52&lt;&gt;"",[224]Sheet1!A52,"")</f>
        <v>585</v>
      </c>
      <c r="AV622">
        <f>IF([225]Sheet1!A52&lt;&gt;"",[225]Sheet1!A52,"")</f>
        <v>255</v>
      </c>
      <c r="AW622">
        <f>IF([226]Sheet1!A52&lt;&gt;"",[226]Sheet1!A52,"")</f>
        <v>402</v>
      </c>
      <c r="AX622">
        <f>IF([227]Sheet1!A52&lt;&gt;"",[227]Sheet1!A52,"")</f>
        <v>592</v>
      </c>
      <c r="AY622">
        <f>IF([228]Sheet1!A52&lt;&gt;"",[228]Sheet1!A52,"")</f>
        <v>95</v>
      </c>
      <c r="AZ622">
        <f>IF([229]Sheet1!A52&lt;&gt;"",[229]Sheet1!A52,"")</f>
        <v>176</v>
      </c>
      <c r="BA622">
        <f>IF([230]Sheet1!A52&lt;&gt;"",[230]Sheet1!A52,"")</f>
        <v>606</v>
      </c>
      <c r="BB622">
        <f>IF([231]Sheet1!A52&lt;&gt;"",[231]Sheet1!A52,"")</f>
        <v>80</v>
      </c>
      <c r="BC622">
        <f>IF([232]Sheet1!A52&lt;&gt;"",[232]Sheet1!A52,"")</f>
        <v>16</v>
      </c>
      <c r="BD622">
        <f>IF([233]Sheet1!A52&lt;&gt;"",[233]Sheet1!A52,"")</f>
        <v>47</v>
      </c>
      <c r="BE622">
        <f>IF([234]Sheet1!A52&lt;&gt;"",[234]Sheet1!A52,"")</f>
        <v>274</v>
      </c>
      <c r="BF622">
        <f>IF([235]Sheet1!A52&lt;&gt;"",[235]Sheet1!A52,"")</f>
        <v>63</v>
      </c>
      <c r="BG622">
        <f>IF([236]Sheet1!A52&lt;&gt;"",[236]Sheet1!A52,"")</f>
        <v>654</v>
      </c>
      <c r="BH622">
        <f>IF([237]Sheet1!A52&lt;&gt;"",[237]Sheet1!A52,"")</f>
        <v>606</v>
      </c>
      <c r="BI622">
        <f>IF([238]Sheet1!A52&lt;&gt;"",[238]Sheet1!A52,"")</f>
        <v>568</v>
      </c>
      <c r="BJ622">
        <f>IF([239]Sheet1!A52&lt;&gt;"",[239]Sheet1!A52,"")</f>
        <v>565</v>
      </c>
      <c r="BK622">
        <f>IF([240]Sheet1!A52&lt;&gt;"",[240]Sheet1!A52,"")</f>
        <v>104</v>
      </c>
      <c r="BL622">
        <f>IF([241]Sheet1!A52&lt;&gt;"",[241]Sheet1!A52,"")</f>
        <v>289</v>
      </c>
      <c r="BM622">
        <f>IF([242]Sheet1!A52&lt;&gt;"",[242]Sheet1!A52,"")</f>
        <v>399</v>
      </c>
      <c r="BN622">
        <f>IF([243]Sheet1!A52&lt;&gt;"",[243]Sheet1!A52,"")</f>
        <v>41</v>
      </c>
      <c r="BO622">
        <f>IF([244]Sheet1!A52&lt;&gt;"",[244]Sheet1!A52,"")</f>
        <v>281</v>
      </c>
      <c r="BP622">
        <f>IF([245]Sheet1!A52&lt;&gt;"",[245]Sheet1!A52,"")</f>
        <v>613</v>
      </c>
      <c r="BQ622">
        <f>IF([246]Sheet1!A52&lt;&gt;"",[246]Sheet1!A52,"")</f>
        <v>354</v>
      </c>
      <c r="BR622">
        <f>IF([247]Sheet1!A52&lt;&gt;"",[247]Sheet1!A52,"")</f>
        <v>537</v>
      </c>
      <c r="BS622">
        <f>IF([248]Sheet1!A52&lt;&gt;"",[248]Sheet1!A52,"")</f>
        <v>403</v>
      </c>
      <c r="BT622">
        <f>IF([249]Sheet1!A52&lt;&gt;"",[249]Sheet1!A52,"")</f>
        <v>18</v>
      </c>
      <c r="BU622">
        <f>IF([250]Sheet1!A52&lt;&gt;"",[250]Sheet1!A52,"")</f>
        <v>458</v>
      </c>
      <c r="BV622">
        <f>IF([251]Sheet1!A52&lt;&gt;"",[251]Sheet1!A52,"")</f>
        <v>189</v>
      </c>
      <c r="BW622">
        <f>IF([252]Sheet1!A52&lt;&gt;"",[252]Sheet1!A52,"")</f>
        <v>109</v>
      </c>
      <c r="BX622">
        <f>IF([253]Sheet1!A52&lt;&gt;"",[253]Sheet1!A52,"")</f>
        <v>174</v>
      </c>
      <c r="BY622">
        <f>IF([254]Sheet1!A52&lt;&gt;"",[254]Sheet1!A52,"")</f>
        <v>218</v>
      </c>
      <c r="BZ622">
        <f>IF([255]Sheet1!A52&lt;&gt;"",[255]Sheet1!A52,"")</f>
        <v>266</v>
      </c>
      <c r="CA622">
        <f>IF([256]Sheet1!A52&lt;&gt;"",[256]Sheet1!A52,"")</f>
        <v>628</v>
      </c>
      <c r="CB622">
        <f>IF([257]Sheet1!A52&lt;&gt;"",[257]Sheet1!A52,"")</f>
        <v>338</v>
      </c>
      <c r="CC622">
        <f>IF([258]Sheet1!A52&lt;&gt;"",[258]Sheet1!A52,"")</f>
        <v>609</v>
      </c>
      <c r="CD622">
        <f>IF([259]Sheet1!A52&lt;&gt;"",[259]Sheet1!A52,"")</f>
        <v>171</v>
      </c>
      <c r="CE622">
        <f>IF([260]Sheet1!A52&lt;&gt;"",[260]Sheet1!A52,"")</f>
        <v>327</v>
      </c>
      <c r="CF622">
        <f>IF([261]Sheet1!A52&lt;&gt;"",[261]Sheet1!A52,"")</f>
        <v>561</v>
      </c>
      <c r="CG622">
        <f>IF([262]Sheet1!A52&lt;&gt;"",[262]Sheet1!A52,"")</f>
        <v>326</v>
      </c>
      <c r="CH622">
        <f>IF([263]Sheet1!A52&lt;&gt;"",[263]Sheet1!A52,"")</f>
        <v>446</v>
      </c>
      <c r="CI622">
        <f>IF([264]Sheet1!A52&lt;&gt;"",[264]Sheet1!A52,"")</f>
        <v>618</v>
      </c>
      <c r="CJ622">
        <f>IF([265]Sheet1!A52&lt;&gt;"",[265]Sheet1!A52,"")</f>
        <v>156</v>
      </c>
      <c r="CK622">
        <f>IF([266]Sheet1!A52&lt;&gt;"",[266]Sheet1!A52,"")</f>
        <v>234</v>
      </c>
      <c r="CL622">
        <f>IF([267]Sheet1!A52&lt;&gt;"",[267]Sheet1!A52,"")</f>
        <v>336</v>
      </c>
    </row>
    <row r="623" spans="2:90">
      <c r="B623">
        <f>IF([179]Sheet1!A53&lt;&gt;"",[179]Sheet1!A53,"")</f>
        <v>352</v>
      </c>
      <c r="C623" t="str">
        <f>IF([180]Sheet1!A53&lt;&gt;"",[180]Sheet1!A53,"")</f>
        <v/>
      </c>
      <c r="D623" t="str">
        <f>IF([181]Sheet1!A53&lt;&gt;"",[181]Sheet1!A53,"")</f>
        <v/>
      </c>
      <c r="E623" t="str">
        <f>IF([182]Sheet1!A53&lt;&gt;"",[182]Sheet1!A53,"")</f>
        <v/>
      </c>
      <c r="F623" t="str">
        <f>IF([183]Sheet1!A53&lt;&gt;"",[183]Sheet1!A53,"")</f>
        <v/>
      </c>
      <c r="G623">
        <f>IF([184]Sheet1!A53&lt;&gt;"",[184]Sheet1!A53,"")</f>
        <v>220</v>
      </c>
      <c r="H623">
        <f>IF([185]Sheet1!A53&lt;&gt;"",[185]Sheet1!A53,"")</f>
        <v>556</v>
      </c>
      <c r="I623">
        <f>IF([186]Sheet1!A53&lt;&gt;"",[186]Sheet1!A53,"")</f>
        <v>324</v>
      </c>
      <c r="J623">
        <f>IF([187]Sheet1!A53&lt;&gt;"",[187]Sheet1!A53,"")</f>
        <v>256</v>
      </c>
      <c r="K623">
        <f>IF([188]Sheet1!A53&lt;&gt;"",[188]Sheet1!A53,"")</f>
        <v>324</v>
      </c>
      <c r="L623">
        <f>IF([189]Sheet1!A53&lt;&gt;"",[189]Sheet1!A53,"")</f>
        <v>567</v>
      </c>
      <c r="M623" t="str">
        <f>IF([190]Sheet1!A53&lt;&gt;"",[190]Sheet1!A53,"")</f>
        <v/>
      </c>
      <c r="N623" t="str">
        <f>IF([191]Sheet1!A53&lt;&gt;"",[191]Sheet1!A53,"")</f>
        <v/>
      </c>
      <c r="O623">
        <f>IF([192]Sheet1!A53&lt;&gt;"",[192]Sheet1!A53,"")</f>
        <v>76</v>
      </c>
      <c r="P623">
        <f>IF([193]Sheet1!A53&lt;&gt;"",[193]Sheet1!A53,"")</f>
        <v>352</v>
      </c>
      <c r="Q623">
        <f>IF([194]Sheet1!A53&lt;&gt;"",[194]Sheet1!A53,"")</f>
        <v>571</v>
      </c>
      <c r="R623">
        <f>IF([195]Sheet1!A53&lt;&gt;"",[195]Sheet1!A53,"")</f>
        <v>256</v>
      </c>
      <c r="S623">
        <f>IF([196]Sheet1!A53&lt;&gt;"",[196]Sheet1!A53,"")</f>
        <v>56</v>
      </c>
      <c r="T623">
        <f>IF([197]Sheet1!A53&lt;&gt;"",[197]Sheet1!A53,"")</f>
        <v>409</v>
      </c>
      <c r="U623">
        <f>IF([198]Sheet1!A53&lt;&gt;"",[198]Sheet1!A53,"")</f>
        <v>385</v>
      </c>
      <c r="V623">
        <f>IF([199]Sheet1!A53&lt;&gt;"",[199]Sheet1!A53,"")</f>
        <v>310</v>
      </c>
      <c r="W623">
        <f>IF([200]Sheet1!A53&lt;&gt;"",[200]Sheet1!A53,"")</f>
        <v>492</v>
      </c>
      <c r="X623">
        <f>IF([201]Sheet1!A53&lt;&gt;"",[201]Sheet1!A53,"")</f>
        <v>113</v>
      </c>
      <c r="Y623">
        <f>IF([202]Sheet1!A53&lt;&gt;"",[202]Sheet1!A53,"")</f>
        <v>33</v>
      </c>
      <c r="Z623">
        <f>IF([203]Sheet1!A53&lt;&gt;"",[203]Sheet1!A53,"")</f>
        <v>354</v>
      </c>
      <c r="AA623">
        <f>IF([204]Sheet1!A53&lt;&gt;"",[204]Sheet1!A53,"")</f>
        <v>282</v>
      </c>
      <c r="AB623">
        <f>IF([205]Sheet1!A53&lt;&gt;"",[205]Sheet1!A53,"")</f>
        <v>503</v>
      </c>
      <c r="AC623">
        <f>IF([206]Sheet1!A53&lt;&gt;"",[206]Sheet1!A53,"")</f>
        <v>26</v>
      </c>
      <c r="AD623">
        <f>IF([207]Sheet1!A53&lt;&gt;"",[207]Sheet1!A53,"")</f>
        <v>192</v>
      </c>
      <c r="AE623">
        <f>IF([208]Sheet1!A53&lt;&gt;"",[208]Sheet1!A53,"")</f>
        <v>479</v>
      </c>
      <c r="AF623">
        <f>IF([209]Sheet1!A53&lt;&gt;"",[209]Sheet1!A53,"")</f>
        <v>203</v>
      </c>
      <c r="AG623" t="str">
        <f>IF([210]Sheet1!A53&lt;&gt;"",[210]Sheet1!A53,"")</f>
        <v/>
      </c>
      <c r="AH623">
        <f>IF([211]Sheet1!A53&lt;&gt;"",[211]Sheet1!A53,"")</f>
        <v>331</v>
      </c>
      <c r="AI623">
        <f>IF([212]Sheet1!A53&lt;&gt;"",[212]Sheet1!A53,"")</f>
        <v>503</v>
      </c>
      <c r="AJ623">
        <f>IF([213]Sheet1!A53&lt;&gt;"",[213]Sheet1!A53,"")</f>
        <v>296</v>
      </c>
      <c r="AK623">
        <f>IF([214]Sheet1!A53&lt;&gt;"",[214]Sheet1!A53,"")</f>
        <v>460</v>
      </c>
      <c r="AL623">
        <f>IF([215]Sheet1!A53&lt;&gt;"",[215]Sheet1!A53,"")</f>
        <v>138</v>
      </c>
      <c r="AM623">
        <f>IF([216]Sheet1!A53&lt;&gt;"",[216]Sheet1!A53,"")</f>
        <v>408</v>
      </c>
      <c r="AN623">
        <f>IF([217]Sheet1!A53&lt;&gt;"",[217]Sheet1!A53,"")</f>
        <v>339</v>
      </c>
      <c r="AO623" t="str">
        <f>IF([218]Sheet1!A53&lt;&gt;"",[218]Sheet1!A53,"")</f>
        <v/>
      </c>
      <c r="AP623" t="str">
        <f>IF([219]Sheet1!A53&lt;&gt;"",[219]Sheet1!A53,"")</f>
        <v/>
      </c>
      <c r="AQ623">
        <f>IF([220]Sheet1!A53&lt;&gt;"",[220]Sheet1!A53,"")</f>
        <v>614</v>
      </c>
      <c r="AR623">
        <f>IF([221]Sheet1!A53&lt;&gt;"",[221]Sheet1!A53,"")</f>
        <v>34</v>
      </c>
      <c r="AS623">
        <f>IF([222]Sheet1!A53&lt;&gt;"",[222]Sheet1!A53,"")</f>
        <v>210</v>
      </c>
      <c r="AT623">
        <f>IF([223]Sheet1!A53&lt;&gt;"",[223]Sheet1!A53,"")</f>
        <v>598</v>
      </c>
      <c r="AU623">
        <f>IF([224]Sheet1!A53&lt;&gt;"",[224]Sheet1!A53,"")</f>
        <v>117</v>
      </c>
      <c r="AV623">
        <f>IF([225]Sheet1!A53&lt;&gt;"",[225]Sheet1!A53,"")</f>
        <v>93</v>
      </c>
      <c r="AW623">
        <f>IF([226]Sheet1!A53&lt;&gt;"",[226]Sheet1!A53,"")</f>
        <v>45</v>
      </c>
      <c r="AX623">
        <f>IF([227]Sheet1!A53&lt;&gt;"",[227]Sheet1!A53,"")</f>
        <v>212</v>
      </c>
      <c r="AY623">
        <f>IF([228]Sheet1!A53&lt;&gt;"",[228]Sheet1!A53,"")</f>
        <v>296</v>
      </c>
      <c r="AZ623">
        <f>IF([229]Sheet1!A53&lt;&gt;"",[229]Sheet1!A53,"")</f>
        <v>330</v>
      </c>
      <c r="BA623">
        <f>IF([230]Sheet1!A53&lt;&gt;"",[230]Sheet1!A53,"")</f>
        <v>185</v>
      </c>
      <c r="BB623">
        <f>IF([231]Sheet1!A53&lt;&gt;"",[231]Sheet1!A53,"")</f>
        <v>251</v>
      </c>
      <c r="BC623">
        <f>IF([232]Sheet1!A53&lt;&gt;"",[232]Sheet1!A53,"")</f>
        <v>293</v>
      </c>
      <c r="BD623">
        <f>IF([233]Sheet1!A53&lt;&gt;"",[233]Sheet1!A53,"")</f>
        <v>579</v>
      </c>
      <c r="BE623">
        <f>IF([234]Sheet1!A53&lt;&gt;"",[234]Sheet1!A53,"")</f>
        <v>168</v>
      </c>
      <c r="BF623">
        <f>IF([235]Sheet1!A53&lt;&gt;"",[235]Sheet1!A53,"")</f>
        <v>339</v>
      </c>
      <c r="BG623">
        <f>IF([236]Sheet1!A53&lt;&gt;"",[236]Sheet1!A53,"")</f>
        <v>327</v>
      </c>
      <c r="BH623">
        <f>IF([237]Sheet1!A53&lt;&gt;"",[237]Sheet1!A53,"")</f>
        <v>200</v>
      </c>
      <c r="BI623">
        <f>IF([238]Sheet1!A53&lt;&gt;"",[238]Sheet1!A53,"")</f>
        <v>582</v>
      </c>
      <c r="BJ623">
        <f>IF([239]Sheet1!A53&lt;&gt;"",[239]Sheet1!A53,"")</f>
        <v>169</v>
      </c>
      <c r="BK623">
        <f>IF([240]Sheet1!A53&lt;&gt;"",[240]Sheet1!A53,"")</f>
        <v>255</v>
      </c>
      <c r="BL623">
        <f>IF([241]Sheet1!A53&lt;&gt;"",[241]Sheet1!A53,"")</f>
        <v>369</v>
      </c>
      <c r="BM623">
        <f>IF([242]Sheet1!A53&lt;&gt;"",[242]Sheet1!A53,"")</f>
        <v>81</v>
      </c>
      <c r="BN623">
        <f>IF([243]Sheet1!A53&lt;&gt;"",[243]Sheet1!A53,"")</f>
        <v>191</v>
      </c>
      <c r="BO623">
        <f>IF([244]Sheet1!A53&lt;&gt;"",[244]Sheet1!A53,"")</f>
        <v>227</v>
      </c>
      <c r="BP623">
        <f>IF([245]Sheet1!A53&lt;&gt;"",[245]Sheet1!A53,"")</f>
        <v>64</v>
      </c>
      <c r="BQ623">
        <f>IF([246]Sheet1!A53&lt;&gt;"",[246]Sheet1!A53,"")</f>
        <v>11</v>
      </c>
      <c r="BR623">
        <f>IF([247]Sheet1!A53&lt;&gt;"",[247]Sheet1!A53,"")</f>
        <v>186</v>
      </c>
      <c r="BS623">
        <f>IF([248]Sheet1!A53&lt;&gt;"",[248]Sheet1!A53,"")</f>
        <v>454</v>
      </c>
      <c r="BT623">
        <f>IF([249]Sheet1!A53&lt;&gt;"",[249]Sheet1!A53,"")</f>
        <v>416</v>
      </c>
      <c r="BU623">
        <f>IF([250]Sheet1!A53&lt;&gt;"",[250]Sheet1!A53,"")</f>
        <v>590</v>
      </c>
      <c r="BV623">
        <f>IF([251]Sheet1!A53&lt;&gt;"",[251]Sheet1!A53,"")</f>
        <v>181</v>
      </c>
      <c r="BW623">
        <f>IF([252]Sheet1!A53&lt;&gt;"",[252]Sheet1!A53,"")</f>
        <v>335</v>
      </c>
      <c r="BX623">
        <f>IF([253]Sheet1!A53&lt;&gt;"",[253]Sheet1!A53,"")</f>
        <v>222</v>
      </c>
      <c r="BY623">
        <f>IF([254]Sheet1!A53&lt;&gt;"",[254]Sheet1!A53,"")</f>
        <v>600</v>
      </c>
      <c r="BZ623">
        <f>IF([255]Sheet1!A53&lt;&gt;"",[255]Sheet1!A53,"")</f>
        <v>332</v>
      </c>
      <c r="CA623">
        <f>IF([256]Sheet1!A53&lt;&gt;"",[256]Sheet1!A53,"")</f>
        <v>79</v>
      </c>
      <c r="CB623">
        <f>IF([257]Sheet1!A53&lt;&gt;"",[257]Sheet1!A53,"")</f>
        <v>198</v>
      </c>
      <c r="CC623">
        <f>IF([258]Sheet1!A53&lt;&gt;"",[258]Sheet1!A53,"")</f>
        <v>317</v>
      </c>
      <c r="CD623">
        <f>IF([259]Sheet1!A53&lt;&gt;"",[259]Sheet1!A53,"")</f>
        <v>285</v>
      </c>
      <c r="CE623">
        <f>IF([260]Sheet1!A53&lt;&gt;"",[260]Sheet1!A53,"")</f>
        <v>493</v>
      </c>
      <c r="CF623">
        <f>IF([261]Sheet1!A53&lt;&gt;"",[261]Sheet1!A53,"")</f>
        <v>567</v>
      </c>
      <c r="CG623">
        <f>IF([262]Sheet1!A53&lt;&gt;"",[262]Sheet1!A53,"")</f>
        <v>591</v>
      </c>
      <c r="CH623">
        <f>IF([263]Sheet1!A53&lt;&gt;"",[263]Sheet1!A53,"")</f>
        <v>361</v>
      </c>
      <c r="CI623">
        <f>IF([264]Sheet1!A53&lt;&gt;"",[264]Sheet1!A53,"")</f>
        <v>178</v>
      </c>
      <c r="CJ623">
        <f>IF([265]Sheet1!A53&lt;&gt;"",[265]Sheet1!A53,"")</f>
        <v>57</v>
      </c>
      <c r="CK623">
        <f>IF([266]Sheet1!A53&lt;&gt;"",[266]Sheet1!A53,"")</f>
        <v>44</v>
      </c>
      <c r="CL623">
        <f>IF([267]Sheet1!A53&lt;&gt;"",[267]Sheet1!A53,"")</f>
        <v>591</v>
      </c>
    </row>
    <row r="624" spans="2:90">
      <c r="B624">
        <f>IF([179]Sheet1!A54&lt;&gt;"",[179]Sheet1!A54,"")</f>
        <v>293</v>
      </c>
      <c r="C624" t="str">
        <f>IF([180]Sheet1!A54&lt;&gt;"",[180]Sheet1!A54,"")</f>
        <v/>
      </c>
      <c r="D624" t="str">
        <f>IF([181]Sheet1!A54&lt;&gt;"",[181]Sheet1!A54,"")</f>
        <v/>
      </c>
      <c r="E624" t="str">
        <f>IF([182]Sheet1!A54&lt;&gt;"",[182]Sheet1!A54,"")</f>
        <v/>
      </c>
      <c r="F624" t="str">
        <f>IF([183]Sheet1!A54&lt;&gt;"",[183]Sheet1!A54,"")</f>
        <v/>
      </c>
      <c r="G624" t="str">
        <f>IF([184]Sheet1!A54&lt;&gt;"",[184]Sheet1!A54,"")</f>
        <v/>
      </c>
      <c r="H624" t="str">
        <f>IF([185]Sheet1!A54&lt;&gt;"",[185]Sheet1!A54,"")</f>
        <v/>
      </c>
      <c r="I624" t="str">
        <f>IF([186]Sheet1!A54&lt;&gt;"",[186]Sheet1!A54,"")</f>
        <v/>
      </c>
      <c r="J624" t="str">
        <f>IF([187]Sheet1!A54&lt;&gt;"",[187]Sheet1!A54,"")</f>
        <v/>
      </c>
      <c r="K624">
        <f>IF([188]Sheet1!A54&lt;&gt;"",[188]Sheet1!A54,"")</f>
        <v>1</v>
      </c>
      <c r="L624">
        <f>IF([189]Sheet1!A54&lt;&gt;"",[189]Sheet1!A54,"")</f>
        <v>65</v>
      </c>
      <c r="M624" t="str">
        <f>IF([190]Sheet1!A54&lt;&gt;"",[190]Sheet1!A54,"")</f>
        <v/>
      </c>
      <c r="N624" t="str">
        <f>IF([191]Sheet1!A54&lt;&gt;"",[191]Sheet1!A54,"")</f>
        <v/>
      </c>
      <c r="O624">
        <f>IF([192]Sheet1!A54&lt;&gt;"",[192]Sheet1!A54,"")</f>
        <v>245</v>
      </c>
      <c r="P624">
        <f>IF([193]Sheet1!A54&lt;&gt;"",[193]Sheet1!A54,"")</f>
        <v>113</v>
      </c>
      <c r="Q624">
        <f>IF([194]Sheet1!A54&lt;&gt;"",[194]Sheet1!A54,"")</f>
        <v>270</v>
      </c>
      <c r="R624">
        <f>IF([195]Sheet1!A54&lt;&gt;"",[195]Sheet1!A54,"")</f>
        <v>175</v>
      </c>
      <c r="S624">
        <f>IF([196]Sheet1!A54&lt;&gt;"",[196]Sheet1!A54,"")</f>
        <v>462</v>
      </c>
      <c r="T624">
        <f>IF([197]Sheet1!A54&lt;&gt;"",[197]Sheet1!A54,"")</f>
        <v>460</v>
      </c>
      <c r="U624">
        <f>IF([198]Sheet1!A54&lt;&gt;"",[198]Sheet1!A54,"")</f>
        <v>374</v>
      </c>
      <c r="V624">
        <f>IF([199]Sheet1!A54&lt;&gt;"",[199]Sheet1!A54,"")</f>
        <v>85</v>
      </c>
      <c r="W624">
        <f>IF([200]Sheet1!A54&lt;&gt;"",[200]Sheet1!A54,"")</f>
        <v>117</v>
      </c>
      <c r="X624">
        <f>IF([201]Sheet1!A54&lt;&gt;"",[201]Sheet1!A54,"")</f>
        <v>155</v>
      </c>
      <c r="Y624">
        <f>IF([202]Sheet1!A54&lt;&gt;"",[202]Sheet1!A54,"")</f>
        <v>406</v>
      </c>
      <c r="Z624">
        <f>IF([203]Sheet1!A54&lt;&gt;"",[203]Sheet1!A54,"")</f>
        <v>17</v>
      </c>
      <c r="AA624">
        <f>IF([204]Sheet1!A54&lt;&gt;"",[204]Sheet1!A54,"")</f>
        <v>278</v>
      </c>
      <c r="AB624">
        <f>IF([205]Sheet1!A54&lt;&gt;"",[205]Sheet1!A54,"")</f>
        <v>479</v>
      </c>
      <c r="AC624">
        <f>IF([206]Sheet1!A54&lt;&gt;"",[206]Sheet1!A54,"")</f>
        <v>161</v>
      </c>
      <c r="AD624">
        <f>IF([207]Sheet1!A54&lt;&gt;"",[207]Sheet1!A54,"")</f>
        <v>277</v>
      </c>
      <c r="AE624">
        <f>IF([208]Sheet1!A54&lt;&gt;"",[208]Sheet1!A54,"")</f>
        <v>268</v>
      </c>
      <c r="AF624">
        <f>IF([209]Sheet1!A54&lt;&gt;"",[209]Sheet1!A54,"")</f>
        <v>71</v>
      </c>
      <c r="AG624" t="str">
        <f>IF([210]Sheet1!A54&lt;&gt;"",[210]Sheet1!A54,"")</f>
        <v/>
      </c>
      <c r="AH624">
        <f>IF([211]Sheet1!A54&lt;&gt;"",[211]Sheet1!A54,"")</f>
        <v>452</v>
      </c>
      <c r="AI624">
        <f>IF([212]Sheet1!A54&lt;&gt;"",[212]Sheet1!A54,"")</f>
        <v>262</v>
      </c>
      <c r="AJ624">
        <f>IF([213]Sheet1!A54&lt;&gt;"",[213]Sheet1!A54,"")</f>
        <v>262</v>
      </c>
      <c r="AK624">
        <f>IF([214]Sheet1!A54&lt;&gt;"",[214]Sheet1!A54,"")</f>
        <v>467</v>
      </c>
      <c r="AL624">
        <f>IF([215]Sheet1!A54&lt;&gt;"",[215]Sheet1!A54,"")</f>
        <v>421</v>
      </c>
      <c r="AM624">
        <f>IF([216]Sheet1!A54&lt;&gt;"",[216]Sheet1!A54,"")</f>
        <v>418</v>
      </c>
      <c r="AN624">
        <f>IF([217]Sheet1!A54&lt;&gt;"",[217]Sheet1!A54,"")</f>
        <v>257</v>
      </c>
      <c r="AO624" t="str">
        <f>IF([218]Sheet1!A54&lt;&gt;"",[218]Sheet1!A54,"")</f>
        <v/>
      </c>
      <c r="AP624" t="str">
        <f>IF([219]Sheet1!A54&lt;&gt;"",[219]Sheet1!A54,"")</f>
        <v/>
      </c>
      <c r="AQ624">
        <f>IF([220]Sheet1!A54&lt;&gt;"",[220]Sheet1!A54,"")</f>
        <v>78</v>
      </c>
      <c r="AR624">
        <f>IF([221]Sheet1!A54&lt;&gt;"",[221]Sheet1!A54,"")</f>
        <v>325</v>
      </c>
      <c r="AS624">
        <f>IF([222]Sheet1!A54&lt;&gt;"",[222]Sheet1!A54,"")</f>
        <v>598</v>
      </c>
      <c r="AT624">
        <f>IF([223]Sheet1!A54&lt;&gt;"",[223]Sheet1!A54,"")</f>
        <v>640</v>
      </c>
      <c r="AU624">
        <f>IF([224]Sheet1!A54&lt;&gt;"",[224]Sheet1!A54,"")</f>
        <v>639</v>
      </c>
      <c r="AV624">
        <f>IF([225]Sheet1!A54&lt;&gt;"",[225]Sheet1!A54,"")</f>
        <v>338</v>
      </c>
      <c r="AW624">
        <f>IF([226]Sheet1!A54&lt;&gt;"",[226]Sheet1!A54,"")</f>
        <v>132</v>
      </c>
      <c r="AX624">
        <f>IF([227]Sheet1!A54&lt;&gt;"",[227]Sheet1!A54,"")</f>
        <v>645</v>
      </c>
      <c r="AY624">
        <f>IF([228]Sheet1!A54&lt;&gt;"",[228]Sheet1!A54,"")</f>
        <v>182</v>
      </c>
      <c r="AZ624">
        <f>IF([229]Sheet1!A54&lt;&gt;"",[229]Sheet1!A54,"")</f>
        <v>577</v>
      </c>
      <c r="BA624">
        <f>IF([230]Sheet1!A54&lt;&gt;"",[230]Sheet1!A54,"")</f>
        <v>550</v>
      </c>
      <c r="BB624">
        <f>IF([231]Sheet1!A54&lt;&gt;"",[231]Sheet1!A54,"")</f>
        <v>111</v>
      </c>
      <c r="BC624">
        <f>IF([232]Sheet1!A54&lt;&gt;"",[232]Sheet1!A54,"")</f>
        <v>639</v>
      </c>
      <c r="BD624">
        <f>IF([233]Sheet1!A54&lt;&gt;"",[233]Sheet1!A54,"")</f>
        <v>241</v>
      </c>
      <c r="BE624">
        <f>IF([234]Sheet1!A54&lt;&gt;"",[234]Sheet1!A54,"")</f>
        <v>101</v>
      </c>
      <c r="BF624">
        <f>IF([235]Sheet1!A54&lt;&gt;"",[235]Sheet1!A54,"")</f>
        <v>171</v>
      </c>
      <c r="BG624">
        <f>IF([236]Sheet1!A54&lt;&gt;"",[236]Sheet1!A54,"")</f>
        <v>130</v>
      </c>
      <c r="BH624">
        <f>IF([237]Sheet1!A54&lt;&gt;"",[237]Sheet1!A54,"")</f>
        <v>27</v>
      </c>
      <c r="BI624">
        <f>IF([238]Sheet1!A54&lt;&gt;"",[238]Sheet1!A54,"")</f>
        <v>564</v>
      </c>
      <c r="BJ624">
        <f>IF([239]Sheet1!A54&lt;&gt;"",[239]Sheet1!A54,"")</f>
        <v>128</v>
      </c>
      <c r="BK624">
        <f>IF([240]Sheet1!A54&lt;&gt;"",[240]Sheet1!A54,"")</f>
        <v>630</v>
      </c>
      <c r="BL624">
        <f>IF([241]Sheet1!A54&lt;&gt;"",[241]Sheet1!A54,"")</f>
        <v>98</v>
      </c>
      <c r="BM624">
        <f>IF([242]Sheet1!A54&lt;&gt;"",[242]Sheet1!A54,"")</f>
        <v>209</v>
      </c>
      <c r="BN624">
        <f>IF([243]Sheet1!A54&lt;&gt;"",[243]Sheet1!A54,"")</f>
        <v>332</v>
      </c>
      <c r="BO624">
        <f>IF([244]Sheet1!A54&lt;&gt;"",[244]Sheet1!A54,"")</f>
        <v>164</v>
      </c>
      <c r="BP624">
        <f>IF([245]Sheet1!A54&lt;&gt;"",[245]Sheet1!A54,"")</f>
        <v>477</v>
      </c>
      <c r="BQ624">
        <f>IF([246]Sheet1!A54&lt;&gt;"",[246]Sheet1!A54,"")</f>
        <v>611</v>
      </c>
      <c r="BR624">
        <f>IF([247]Sheet1!A54&lt;&gt;"",[247]Sheet1!A54,"")</f>
        <v>83</v>
      </c>
      <c r="BS624">
        <f>IF([248]Sheet1!A54&lt;&gt;"",[248]Sheet1!A54,"")</f>
        <v>211</v>
      </c>
      <c r="BT624">
        <f>IF([249]Sheet1!A54&lt;&gt;"",[249]Sheet1!A54,"")</f>
        <v>13</v>
      </c>
      <c r="BU624">
        <f>IF([250]Sheet1!A54&lt;&gt;"",[250]Sheet1!A54,"")</f>
        <v>419</v>
      </c>
      <c r="BV624">
        <f>IF([251]Sheet1!A54&lt;&gt;"",[251]Sheet1!A54,"")</f>
        <v>43</v>
      </c>
      <c r="BW624">
        <f>IF([252]Sheet1!A54&lt;&gt;"",[252]Sheet1!A54,"")</f>
        <v>129</v>
      </c>
      <c r="BX624">
        <f>IF([253]Sheet1!A54&lt;&gt;"",[253]Sheet1!A54,"")</f>
        <v>307</v>
      </c>
      <c r="BY624">
        <f>IF([254]Sheet1!A54&lt;&gt;"",[254]Sheet1!A54,"")</f>
        <v>283</v>
      </c>
      <c r="BZ624">
        <f>IF([255]Sheet1!A54&lt;&gt;"",[255]Sheet1!A54,"")</f>
        <v>158</v>
      </c>
      <c r="CA624">
        <f>IF([256]Sheet1!A54&lt;&gt;"",[256]Sheet1!A54,"")</f>
        <v>397</v>
      </c>
      <c r="CB624">
        <f>IF([257]Sheet1!A54&lt;&gt;"",[257]Sheet1!A54,"")</f>
        <v>662</v>
      </c>
      <c r="CC624">
        <f>IF([258]Sheet1!A54&lt;&gt;"",[258]Sheet1!A54,"")</f>
        <v>490</v>
      </c>
      <c r="CD624">
        <f>IF([259]Sheet1!A54&lt;&gt;"",[259]Sheet1!A54,"")</f>
        <v>637</v>
      </c>
      <c r="CE624">
        <f>IF([260]Sheet1!A54&lt;&gt;"",[260]Sheet1!A54,"")</f>
        <v>313</v>
      </c>
      <c r="CF624">
        <f>IF([261]Sheet1!A54&lt;&gt;"",[261]Sheet1!A54,"")</f>
        <v>507</v>
      </c>
      <c r="CG624">
        <f>IF([262]Sheet1!A54&lt;&gt;"",[262]Sheet1!A54,"")</f>
        <v>137</v>
      </c>
      <c r="CH624">
        <f>IF([263]Sheet1!A54&lt;&gt;"",[263]Sheet1!A54,"")</f>
        <v>27</v>
      </c>
      <c r="CI624">
        <f>IF([264]Sheet1!A54&lt;&gt;"",[264]Sheet1!A54,"")</f>
        <v>391</v>
      </c>
      <c r="CJ624">
        <f>IF([265]Sheet1!A54&lt;&gt;"",[265]Sheet1!A54,"")</f>
        <v>645</v>
      </c>
      <c r="CK624">
        <f>IF([266]Sheet1!A54&lt;&gt;"",[266]Sheet1!A54,"")</f>
        <v>292</v>
      </c>
      <c r="CL624">
        <f>IF([267]Sheet1!A54&lt;&gt;"",[267]Sheet1!A54,"")</f>
        <v>574</v>
      </c>
    </row>
    <row r="625" spans="2:90">
      <c r="B625">
        <f>IF([179]Sheet1!A55&lt;&gt;"",[179]Sheet1!A55,"")</f>
        <v>94</v>
      </c>
      <c r="C625" t="str">
        <f>IF([180]Sheet1!A55&lt;&gt;"",[180]Sheet1!A55,"")</f>
        <v/>
      </c>
      <c r="D625" t="str">
        <f>IF([181]Sheet1!A55&lt;&gt;"",[181]Sheet1!A55,"")</f>
        <v/>
      </c>
      <c r="E625" t="str">
        <f>IF([182]Sheet1!A55&lt;&gt;"",[182]Sheet1!A55,"")</f>
        <v/>
      </c>
      <c r="F625" t="str">
        <f>IF([183]Sheet1!A55&lt;&gt;"",[183]Sheet1!A55,"")</f>
        <v/>
      </c>
      <c r="G625" t="str">
        <f>IF([184]Sheet1!A55&lt;&gt;"",[184]Sheet1!A55,"")</f>
        <v/>
      </c>
      <c r="H625" t="str">
        <f>IF([185]Sheet1!A55&lt;&gt;"",[185]Sheet1!A55,"")</f>
        <v/>
      </c>
      <c r="I625" t="str">
        <f>IF([186]Sheet1!A55&lt;&gt;"",[186]Sheet1!A55,"")</f>
        <v/>
      </c>
      <c r="J625" t="str">
        <f>IF([187]Sheet1!A55&lt;&gt;"",[187]Sheet1!A55,"")</f>
        <v/>
      </c>
      <c r="K625" t="str">
        <f>IF([188]Sheet1!A55&lt;&gt;"",[188]Sheet1!A55,"")</f>
        <v/>
      </c>
      <c r="L625" t="str">
        <f>IF([189]Sheet1!A55&lt;&gt;"",[189]Sheet1!A55,"")</f>
        <v/>
      </c>
      <c r="M625" t="str">
        <f>IF([190]Sheet1!A55&lt;&gt;"",[190]Sheet1!A55,"")</f>
        <v/>
      </c>
      <c r="N625" t="str">
        <f>IF([191]Sheet1!A55&lt;&gt;"",[191]Sheet1!A55,"")</f>
        <v/>
      </c>
      <c r="O625" t="str">
        <f>IF([192]Sheet1!A55&lt;&gt;"",[192]Sheet1!A55,"")</f>
        <v/>
      </c>
      <c r="P625" t="str">
        <f>IF([193]Sheet1!A55&lt;&gt;"",[193]Sheet1!A55,"")</f>
        <v/>
      </c>
      <c r="Q625" t="str">
        <f>IF([194]Sheet1!A55&lt;&gt;"",[194]Sheet1!A55,"")</f>
        <v/>
      </c>
      <c r="R625" t="str">
        <f>IF([195]Sheet1!A55&lt;&gt;"",[195]Sheet1!A55,"")</f>
        <v/>
      </c>
      <c r="S625">
        <f>IF([196]Sheet1!A55&lt;&gt;"",[196]Sheet1!A55,"")</f>
        <v>389</v>
      </c>
      <c r="T625">
        <f>IF([197]Sheet1!A55&lt;&gt;"",[197]Sheet1!A55,"")</f>
        <v>391</v>
      </c>
      <c r="U625">
        <f>IF([198]Sheet1!A55&lt;&gt;"",[198]Sheet1!A55,"")</f>
        <v>189</v>
      </c>
      <c r="V625">
        <f>IF([199]Sheet1!A55&lt;&gt;"",[199]Sheet1!A55,"")</f>
        <v>511</v>
      </c>
      <c r="W625">
        <f>IF([200]Sheet1!A55&lt;&gt;"",[200]Sheet1!A55,"")</f>
        <v>294</v>
      </c>
      <c r="X625">
        <f>IF([201]Sheet1!A55&lt;&gt;"",[201]Sheet1!A55,"")</f>
        <v>149</v>
      </c>
      <c r="Y625">
        <f>IF([202]Sheet1!A55&lt;&gt;"",[202]Sheet1!A55,"")</f>
        <v>116</v>
      </c>
      <c r="Z625">
        <f>IF([203]Sheet1!A55&lt;&gt;"",[203]Sheet1!A55,"")</f>
        <v>22</v>
      </c>
      <c r="AA625">
        <f>IF([204]Sheet1!A55&lt;&gt;"",[204]Sheet1!A55,"")</f>
        <v>246</v>
      </c>
      <c r="AB625">
        <f>IF([205]Sheet1!A55&lt;&gt;"",[205]Sheet1!A55,"")</f>
        <v>350</v>
      </c>
      <c r="AC625">
        <f>IF([206]Sheet1!A55&lt;&gt;"",[206]Sheet1!A55,"")</f>
        <v>226</v>
      </c>
      <c r="AD625">
        <f>IF([207]Sheet1!A55&lt;&gt;"",[207]Sheet1!A55,"")</f>
        <v>143</v>
      </c>
      <c r="AE625">
        <f>IF([208]Sheet1!A55&lt;&gt;"",[208]Sheet1!A55,"")</f>
        <v>255</v>
      </c>
      <c r="AF625">
        <f>IF([209]Sheet1!A55&lt;&gt;"",[209]Sheet1!A55,"")</f>
        <v>270</v>
      </c>
      <c r="AG625" t="str">
        <f>IF([210]Sheet1!A55&lt;&gt;"",[210]Sheet1!A55,"")</f>
        <v/>
      </c>
      <c r="AH625">
        <f>IF([211]Sheet1!A55&lt;&gt;"",[211]Sheet1!A55,"")</f>
        <v>187</v>
      </c>
      <c r="AI625">
        <f>IF([212]Sheet1!A55&lt;&gt;"",[212]Sheet1!A55,"")</f>
        <v>472</v>
      </c>
      <c r="AJ625">
        <f>IF([213]Sheet1!A55&lt;&gt;"",[213]Sheet1!A55,"")</f>
        <v>165</v>
      </c>
      <c r="AK625">
        <f>IF([214]Sheet1!A55&lt;&gt;"",[214]Sheet1!A55,"")</f>
        <v>236</v>
      </c>
      <c r="AL625">
        <f>IF([215]Sheet1!A55&lt;&gt;"",[215]Sheet1!A55,"")</f>
        <v>36</v>
      </c>
      <c r="AM625">
        <f>IF([216]Sheet1!A55&lt;&gt;"",[216]Sheet1!A55,"")</f>
        <v>541</v>
      </c>
      <c r="AN625">
        <f>IF([217]Sheet1!A55&lt;&gt;"",[217]Sheet1!A55,"")</f>
        <v>347</v>
      </c>
      <c r="AO625" t="str">
        <f>IF([218]Sheet1!A55&lt;&gt;"",[218]Sheet1!A55,"")</f>
        <v/>
      </c>
      <c r="AP625" t="str">
        <f>IF([219]Sheet1!A55&lt;&gt;"",[219]Sheet1!A55,"")</f>
        <v/>
      </c>
      <c r="AQ625" t="str">
        <f>IF([220]Sheet1!A55&lt;&gt;"",[220]Sheet1!A55,"")</f>
        <v/>
      </c>
      <c r="AR625" t="str">
        <f>IF([221]Sheet1!A55&lt;&gt;"",[221]Sheet1!A55,"")</f>
        <v/>
      </c>
      <c r="AS625" t="str">
        <f>IF([222]Sheet1!A55&lt;&gt;"",[222]Sheet1!A55,"")</f>
        <v/>
      </c>
      <c r="AT625" t="str">
        <f>IF([223]Sheet1!A55&lt;&gt;"",[223]Sheet1!A55,"")</f>
        <v/>
      </c>
      <c r="AU625" t="str">
        <f>IF([224]Sheet1!A55&lt;&gt;"",[224]Sheet1!A55,"")</f>
        <v/>
      </c>
      <c r="AV625" t="str">
        <f>IF([225]Sheet1!A55&lt;&gt;"",[225]Sheet1!A55,"")</f>
        <v/>
      </c>
      <c r="AW625" t="str">
        <f>IF([226]Sheet1!A55&lt;&gt;"",[226]Sheet1!A55,"")</f>
        <v/>
      </c>
      <c r="AX625" t="str">
        <f>IF([227]Sheet1!A55&lt;&gt;"",[227]Sheet1!A55,"")</f>
        <v/>
      </c>
      <c r="AY625" t="str">
        <f>IF([228]Sheet1!A55&lt;&gt;"",[228]Sheet1!A55,"")</f>
        <v/>
      </c>
      <c r="AZ625" t="str">
        <f>IF([229]Sheet1!A55&lt;&gt;"",[229]Sheet1!A55,"")</f>
        <v/>
      </c>
      <c r="BA625" t="str">
        <f>IF([230]Sheet1!A55&lt;&gt;"",[230]Sheet1!A55,"")</f>
        <v/>
      </c>
      <c r="BB625" t="str">
        <f>IF([231]Sheet1!A55&lt;&gt;"",[231]Sheet1!A55,"")</f>
        <v/>
      </c>
      <c r="BC625" t="str">
        <f>IF([232]Sheet1!A55&lt;&gt;"",[232]Sheet1!A55,"")</f>
        <v/>
      </c>
      <c r="BD625" t="str">
        <f>IF([233]Sheet1!A55&lt;&gt;"",[233]Sheet1!A55,"")</f>
        <v/>
      </c>
      <c r="BE625" t="str">
        <f>IF([234]Sheet1!A55&lt;&gt;"",[234]Sheet1!A55,"")</f>
        <v/>
      </c>
      <c r="BF625" t="str">
        <f>IF([235]Sheet1!A55&lt;&gt;"",[235]Sheet1!A55,"")</f>
        <v/>
      </c>
      <c r="BG625" t="str">
        <f>IF([236]Sheet1!A55&lt;&gt;"",[236]Sheet1!A55,"")</f>
        <v/>
      </c>
      <c r="BH625" t="str">
        <f>IF([237]Sheet1!A55&lt;&gt;"",[237]Sheet1!A55,"")</f>
        <v/>
      </c>
      <c r="BI625" t="str">
        <f>IF([238]Sheet1!A55&lt;&gt;"",[238]Sheet1!A55,"")</f>
        <v/>
      </c>
      <c r="BJ625" t="str">
        <f>IF([239]Sheet1!A55&lt;&gt;"",[239]Sheet1!A55,"")</f>
        <v/>
      </c>
      <c r="BK625" t="str">
        <f>IF([240]Sheet1!A55&lt;&gt;"",[240]Sheet1!A55,"")</f>
        <v/>
      </c>
      <c r="BL625" t="str">
        <f>IF([241]Sheet1!A55&lt;&gt;"",[241]Sheet1!A55,"")</f>
        <v/>
      </c>
      <c r="BM625" t="str">
        <f>IF([242]Sheet1!A55&lt;&gt;"",[242]Sheet1!A55,"")</f>
        <v/>
      </c>
      <c r="BN625" t="str">
        <f>IF([243]Sheet1!A55&lt;&gt;"",[243]Sheet1!A55,"")</f>
        <v/>
      </c>
      <c r="BO625" t="str">
        <f>IF([244]Sheet1!A55&lt;&gt;"",[244]Sheet1!A55,"")</f>
        <v/>
      </c>
      <c r="BP625">
        <f>IF([245]Sheet1!A55&lt;&gt;"",[245]Sheet1!A55,"")</f>
        <v>497</v>
      </c>
      <c r="BQ625">
        <f>IF([246]Sheet1!A55&lt;&gt;"",[246]Sheet1!A55,"")</f>
        <v>53</v>
      </c>
      <c r="BR625">
        <f>IF([247]Sheet1!A55&lt;&gt;"",[247]Sheet1!A55,"")</f>
        <v>304</v>
      </c>
      <c r="BS625">
        <f>IF([248]Sheet1!A55&lt;&gt;"",[248]Sheet1!A55,"")</f>
        <v>42</v>
      </c>
      <c r="BT625">
        <f>IF([249]Sheet1!A55&lt;&gt;"",[249]Sheet1!A55,"")</f>
        <v>100</v>
      </c>
      <c r="BU625">
        <f>IF([250]Sheet1!A55&lt;&gt;"",[250]Sheet1!A55,"")</f>
        <v>35</v>
      </c>
      <c r="BV625">
        <f>IF([251]Sheet1!A55&lt;&gt;"",[251]Sheet1!A55,"")</f>
        <v>42</v>
      </c>
      <c r="BW625">
        <f>IF([252]Sheet1!A55&lt;&gt;"",[252]Sheet1!A55,"")</f>
        <v>348</v>
      </c>
      <c r="BX625">
        <f>IF([253]Sheet1!A55&lt;&gt;"",[253]Sheet1!A55,"")</f>
        <v>231</v>
      </c>
      <c r="BY625">
        <f>IF([254]Sheet1!A55&lt;&gt;"",[254]Sheet1!A55,"")</f>
        <v>289</v>
      </c>
      <c r="BZ625">
        <f>IF([255]Sheet1!A55&lt;&gt;"",[255]Sheet1!A55,"")</f>
        <v>666</v>
      </c>
      <c r="CA625">
        <f>IF([256]Sheet1!A55&lt;&gt;"",[256]Sheet1!A55,"")</f>
        <v>205</v>
      </c>
      <c r="CB625">
        <f>IF([257]Sheet1!A55&lt;&gt;"",[257]Sheet1!A55,"")</f>
        <v>172</v>
      </c>
      <c r="CC625">
        <f>IF([258]Sheet1!A55&lt;&gt;"",[258]Sheet1!A55,"")</f>
        <v>167</v>
      </c>
      <c r="CD625">
        <f>IF([259]Sheet1!A55&lt;&gt;"",[259]Sheet1!A55,"")</f>
        <v>538</v>
      </c>
      <c r="CE625">
        <f>IF([260]Sheet1!A55&lt;&gt;"",[260]Sheet1!A55,"")</f>
        <v>178</v>
      </c>
      <c r="CF625">
        <f>IF([261]Sheet1!A55&lt;&gt;"",[261]Sheet1!A55,"")</f>
        <v>299</v>
      </c>
      <c r="CG625">
        <f>IF([262]Sheet1!A55&lt;&gt;"",[262]Sheet1!A55,"")</f>
        <v>573</v>
      </c>
      <c r="CH625">
        <f>IF([263]Sheet1!A55&lt;&gt;"",[263]Sheet1!A55,"")</f>
        <v>259</v>
      </c>
      <c r="CI625">
        <f>IF([264]Sheet1!A55&lt;&gt;"",[264]Sheet1!A55,"")</f>
        <v>253</v>
      </c>
      <c r="CJ625">
        <f>IF([265]Sheet1!A55&lt;&gt;"",[265]Sheet1!A55,"")</f>
        <v>560</v>
      </c>
      <c r="CK625" t="str">
        <f>IF([266]Sheet1!A55&lt;&gt;"",[266]Sheet1!A55,"")</f>
        <v/>
      </c>
      <c r="CL625" t="str">
        <f>IF([267]Sheet1!A55&lt;&gt;"",[267]Sheet1!A55,"")</f>
        <v/>
      </c>
    </row>
    <row r="626" spans="2:90">
      <c r="B626">
        <f>IF([179]Sheet1!A56&lt;&gt;"",[179]Sheet1!A56,"")</f>
        <v>446</v>
      </c>
      <c r="C626" t="str">
        <f>IF([180]Sheet1!A56&lt;&gt;"",[180]Sheet1!A56,"")</f>
        <v/>
      </c>
      <c r="D626" t="str">
        <f>IF([181]Sheet1!A56&lt;&gt;"",[181]Sheet1!A56,"")</f>
        <v/>
      </c>
      <c r="E626" t="str">
        <f>IF([182]Sheet1!A56&lt;&gt;"",[182]Sheet1!A56,"")</f>
        <v/>
      </c>
      <c r="F626" t="str">
        <f>IF([183]Sheet1!A56&lt;&gt;"",[183]Sheet1!A56,"")</f>
        <v/>
      </c>
      <c r="G626" t="str">
        <f>IF([184]Sheet1!A56&lt;&gt;"",[184]Sheet1!A56,"")</f>
        <v/>
      </c>
      <c r="H626" t="str">
        <f>IF([185]Sheet1!A56&lt;&gt;"",[185]Sheet1!A56,"")</f>
        <v/>
      </c>
      <c r="I626" t="str">
        <f>IF([186]Sheet1!A56&lt;&gt;"",[186]Sheet1!A56,"")</f>
        <v/>
      </c>
      <c r="J626" t="str">
        <f>IF([187]Sheet1!A56&lt;&gt;"",[187]Sheet1!A56,"")</f>
        <v/>
      </c>
      <c r="K626" t="str">
        <f>IF([188]Sheet1!A56&lt;&gt;"",[188]Sheet1!A56,"")</f>
        <v/>
      </c>
      <c r="L626" t="str">
        <f>IF([189]Sheet1!A56&lt;&gt;"",[189]Sheet1!A56,"")</f>
        <v/>
      </c>
      <c r="M626" t="str">
        <f>IF([190]Sheet1!A56&lt;&gt;"",[190]Sheet1!A56,"")</f>
        <v/>
      </c>
      <c r="N626" t="str">
        <f>IF([191]Sheet1!A56&lt;&gt;"",[191]Sheet1!A56,"")</f>
        <v/>
      </c>
      <c r="O626" t="str">
        <f>IF([192]Sheet1!A56&lt;&gt;"",[192]Sheet1!A56,"")</f>
        <v/>
      </c>
      <c r="P626" t="str">
        <f>IF([193]Sheet1!A56&lt;&gt;"",[193]Sheet1!A56,"")</f>
        <v/>
      </c>
      <c r="Q626" t="str">
        <f>IF([194]Sheet1!A56&lt;&gt;"",[194]Sheet1!A56,"")</f>
        <v/>
      </c>
      <c r="R626" t="str">
        <f>IF([195]Sheet1!A56&lt;&gt;"",[195]Sheet1!A56,"")</f>
        <v/>
      </c>
      <c r="S626">
        <f>IF([196]Sheet1!A56&lt;&gt;"",[196]Sheet1!A56,"")</f>
        <v>449</v>
      </c>
      <c r="T626">
        <f>IF([197]Sheet1!A56&lt;&gt;"",[197]Sheet1!A56,"")</f>
        <v>524</v>
      </c>
      <c r="U626">
        <f>IF([198]Sheet1!A56&lt;&gt;"",[198]Sheet1!A56,"")</f>
        <v>118</v>
      </c>
      <c r="V626">
        <f>IF([199]Sheet1!A56&lt;&gt;"",[199]Sheet1!A56,"")</f>
        <v>470</v>
      </c>
      <c r="W626">
        <f>IF([200]Sheet1!A56&lt;&gt;"",[200]Sheet1!A56,"")</f>
        <v>253</v>
      </c>
      <c r="X626">
        <f>IF([201]Sheet1!A56&lt;&gt;"",[201]Sheet1!A56,"")</f>
        <v>379</v>
      </c>
      <c r="Y626">
        <f>IF([202]Sheet1!A56&lt;&gt;"",[202]Sheet1!A56,"")</f>
        <v>142</v>
      </c>
      <c r="Z626">
        <f>IF([203]Sheet1!A56&lt;&gt;"",[203]Sheet1!A56,"")</f>
        <v>209</v>
      </c>
      <c r="AA626">
        <f>IF([204]Sheet1!A56&lt;&gt;"",[204]Sheet1!A56,"")</f>
        <v>440</v>
      </c>
      <c r="AB626">
        <f>IF([205]Sheet1!A56&lt;&gt;"",[205]Sheet1!A56,"")</f>
        <v>141</v>
      </c>
      <c r="AC626">
        <f>IF([206]Sheet1!A56&lt;&gt;"",[206]Sheet1!A56,"")</f>
        <v>2</v>
      </c>
      <c r="AD626">
        <f>IF([207]Sheet1!A56&lt;&gt;"",[207]Sheet1!A56,"")</f>
        <v>437</v>
      </c>
      <c r="AE626">
        <f>IF([208]Sheet1!A56&lt;&gt;"",[208]Sheet1!A56,"")</f>
        <v>420</v>
      </c>
      <c r="AF626">
        <f>IF([209]Sheet1!A56&lt;&gt;"",[209]Sheet1!A56,"")</f>
        <v>404</v>
      </c>
      <c r="AG626" t="str">
        <f>IF([210]Sheet1!A56&lt;&gt;"",[210]Sheet1!A56,"")</f>
        <v/>
      </c>
      <c r="AH626">
        <f>IF([211]Sheet1!A56&lt;&gt;"",[211]Sheet1!A56,"")</f>
        <v>347</v>
      </c>
      <c r="AI626">
        <f>IF([212]Sheet1!A56&lt;&gt;"",[212]Sheet1!A56,"")</f>
        <v>135</v>
      </c>
      <c r="AJ626">
        <f>IF([213]Sheet1!A56&lt;&gt;"",[213]Sheet1!A56,"")</f>
        <v>52</v>
      </c>
      <c r="AK626">
        <f>IF([214]Sheet1!A56&lt;&gt;"",[214]Sheet1!A56,"")</f>
        <v>417</v>
      </c>
      <c r="AL626">
        <f>IF([215]Sheet1!A56&lt;&gt;"",[215]Sheet1!A56,"")</f>
        <v>8</v>
      </c>
      <c r="AM626">
        <f>IF([216]Sheet1!A56&lt;&gt;"",[216]Sheet1!A56,"")</f>
        <v>335</v>
      </c>
      <c r="AN626">
        <f>IF([217]Sheet1!A56&lt;&gt;"",[217]Sheet1!A56,"")</f>
        <v>276</v>
      </c>
      <c r="AO626" t="str">
        <f>IF([218]Sheet1!A56&lt;&gt;"",[218]Sheet1!A56,"")</f>
        <v/>
      </c>
      <c r="AP626" t="str">
        <f>IF([219]Sheet1!A56&lt;&gt;"",[219]Sheet1!A56,"")</f>
        <v/>
      </c>
      <c r="AQ626" t="str">
        <f>IF([220]Sheet1!A56&lt;&gt;"",[220]Sheet1!A56,"")</f>
        <v/>
      </c>
      <c r="AR626" t="str">
        <f>IF([221]Sheet1!A56&lt;&gt;"",[221]Sheet1!A56,"")</f>
        <v/>
      </c>
      <c r="AS626" t="str">
        <f>IF([222]Sheet1!A56&lt;&gt;"",[222]Sheet1!A56,"")</f>
        <v/>
      </c>
      <c r="AT626" t="str">
        <f>IF([223]Sheet1!A56&lt;&gt;"",[223]Sheet1!A56,"")</f>
        <v/>
      </c>
      <c r="AU626" t="str">
        <f>IF([224]Sheet1!A56&lt;&gt;"",[224]Sheet1!A56,"")</f>
        <v/>
      </c>
      <c r="AV626" t="str">
        <f>IF([225]Sheet1!A56&lt;&gt;"",[225]Sheet1!A56,"")</f>
        <v/>
      </c>
      <c r="AW626" t="str">
        <f>IF([226]Sheet1!A56&lt;&gt;"",[226]Sheet1!A56,"")</f>
        <v/>
      </c>
      <c r="AX626" t="str">
        <f>IF([227]Sheet1!A56&lt;&gt;"",[227]Sheet1!A56,"")</f>
        <v/>
      </c>
      <c r="AY626" t="str">
        <f>IF([228]Sheet1!A56&lt;&gt;"",[228]Sheet1!A56,"")</f>
        <v/>
      </c>
      <c r="AZ626" t="str">
        <f>IF([229]Sheet1!A56&lt;&gt;"",[229]Sheet1!A56,"")</f>
        <v/>
      </c>
      <c r="BA626" t="str">
        <f>IF([230]Sheet1!A56&lt;&gt;"",[230]Sheet1!A56,"")</f>
        <v/>
      </c>
      <c r="BB626" t="str">
        <f>IF([231]Sheet1!A56&lt;&gt;"",[231]Sheet1!A56,"")</f>
        <v/>
      </c>
      <c r="BC626" t="str">
        <f>IF([232]Sheet1!A56&lt;&gt;"",[232]Sheet1!A56,"")</f>
        <v/>
      </c>
      <c r="BD626" t="str">
        <f>IF([233]Sheet1!A56&lt;&gt;"",[233]Sheet1!A56,"")</f>
        <v/>
      </c>
      <c r="BE626" t="str">
        <f>IF([234]Sheet1!A56&lt;&gt;"",[234]Sheet1!A56,"")</f>
        <v/>
      </c>
      <c r="BF626" t="str">
        <f>IF([235]Sheet1!A56&lt;&gt;"",[235]Sheet1!A56,"")</f>
        <v/>
      </c>
      <c r="BG626" t="str">
        <f>IF([236]Sheet1!A56&lt;&gt;"",[236]Sheet1!A56,"")</f>
        <v/>
      </c>
      <c r="BH626" t="str">
        <f>IF([237]Sheet1!A56&lt;&gt;"",[237]Sheet1!A56,"")</f>
        <v/>
      </c>
      <c r="BI626" t="str">
        <f>IF([238]Sheet1!A56&lt;&gt;"",[238]Sheet1!A56,"")</f>
        <v/>
      </c>
      <c r="BJ626" t="str">
        <f>IF([239]Sheet1!A56&lt;&gt;"",[239]Sheet1!A56,"")</f>
        <v/>
      </c>
      <c r="BK626" t="str">
        <f>IF([240]Sheet1!A56&lt;&gt;"",[240]Sheet1!A56,"")</f>
        <v/>
      </c>
      <c r="BL626" t="str">
        <f>IF([241]Sheet1!A56&lt;&gt;"",[241]Sheet1!A56,"")</f>
        <v/>
      </c>
      <c r="BM626" t="str">
        <f>IF([242]Sheet1!A56&lt;&gt;"",[242]Sheet1!A56,"")</f>
        <v/>
      </c>
      <c r="BN626" t="str">
        <f>IF([243]Sheet1!A56&lt;&gt;"",[243]Sheet1!A56,"")</f>
        <v/>
      </c>
      <c r="BO626" t="str">
        <f>IF([244]Sheet1!A56&lt;&gt;"",[244]Sheet1!A56,"")</f>
        <v/>
      </c>
      <c r="BP626">
        <f>IF([245]Sheet1!A56&lt;&gt;"",[245]Sheet1!A56,"")</f>
        <v>474</v>
      </c>
      <c r="BQ626">
        <f>IF([246]Sheet1!A56&lt;&gt;"",[246]Sheet1!A56,"")</f>
        <v>210</v>
      </c>
      <c r="BR626">
        <f>IF([247]Sheet1!A56&lt;&gt;"",[247]Sheet1!A56,"")</f>
        <v>389</v>
      </c>
      <c r="BS626">
        <f>IF([248]Sheet1!A56&lt;&gt;"",[248]Sheet1!A56,"")</f>
        <v>631</v>
      </c>
      <c r="BT626">
        <f>IF([249]Sheet1!A56&lt;&gt;"",[249]Sheet1!A56,"")</f>
        <v>111</v>
      </c>
      <c r="BU626">
        <f>IF([250]Sheet1!A56&lt;&gt;"",[250]Sheet1!A56,"")</f>
        <v>82</v>
      </c>
      <c r="BV626">
        <f>IF([251]Sheet1!A56&lt;&gt;"",[251]Sheet1!A56,"")</f>
        <v>268</v>
      </c>
      <c r="BW626">
        <f>IF([252]Sheet1!A56&lt;&gt;"",[252]Sheet1!A56,"")</f>
        <v>201</v>
      </c>
      <c r="BX626">
        <f>IF([253]Sheet1!A56&lt;&gt;"",[253]Sheet1!A56,"")</f>
        <v>604</v>
      </c>
      <c r="BY626">
        <f>IF([254]Sheet1!A56&lt;&gt;"",[254]Sheet1!A56,"")</f>
        <v>237</v>
      </c>
      <c r="BZ626">
        <f>IF([255]Sheet1!A56&lt;&gt;"",[255]Sheet1!A56,"")</f>
        <v>189</v>
      </c>
      <c r="CA626">
        <f>IF([256]Sheet1!A56&lt;&gt;"",[256]Sheet1!A56,"")</f>
        <v>506</v>
      </c>
      <c r="CB626">
        <f>IF([257]Sheet1!A56&lt;&gt;"",[257]Sheet1!A56,"")</f>
        <v>636</v>
      </c>
      <c r="CC626">
        <f>IF([258]Sheet1!A56&lt;&gt;"",[258]Sheet1!A56,"")</f>
        <v>321</v>
      </c>
      <c r="CD626">
        <f>IF([259]Sheet1!A56&lt;&gt;"",[259]Sheet1!A56,"")</f>
        <v>294</v>
      </c>
      <c r="CE626">
        <f>IF([260]Sheet1!A56&lt;&gt;"",[260]Sheet1!A56,"")</f>
        <v>576</v>
      </c>
      <c r="CF626">
        <f>IF([261]Sheet1!A56&lt;&gt;"",[261]Sheet1!A56,"")</f>
        <v>577</v>
      </c>
      <c r="CG626">
        <f>IF([262]Sheet1!A56&lt;&gt;"",[262]Sheet1!A56,"")</f>
        <v>510</v>
      </c>
      <c r="CH626">
        <f>IF([263]Sheet1!A56&lt;&gt;"",[263]Sheet1!A56,"")</f>
        <v>362</v>
      </c>
      <c r="CI626">
        <f>IF([264]Sheet1!A56&lt;&gt;"",[264]Sheet1!A56,"")</f>
        <v>29</v>
      </c>
      <c r="CJ626">
        <f>IF([265]Sheet1!A56&lt;&gt;"",[265]Sheet1!A56,"")</f>
        <v>605</v>
      </c>
      <c r="CK626" t="str">
        <f>IF([266]Sheet1!A56&lt;&gt;"",[266]Sheet1!A56,"")</f>
        <v/>
      </c>
      <c r="CL626" t="str">
        <f>IF([267]Sheet1!A56&lt;&gt;"",[267]Sheet1!A56,"")</f>
        <v/>
      </c>
    </row>
    <row r="627" spans="2:90">
      <c r="B627" t="str">
        <f>IF([179]Sheet1!A57&lt;&gt;"",[179]Sheet1!A57,"")</f>
        <v/>
      </c>
      <c r="C627" t="str">
        <f>IF([180]Sheet1!A57&lt;&gt;"",[180]Sheet1!A57,"")</f>
        <v/>
      </c>
      <c r="D627" t="str">
        <f>IF([181]Sheet1!A57&lt;&gt;"",[181]Sheet1!A57,"")</f>
        <v/>
      </c>
      <c r="E627" t="str">
        <f>IF([182]Sheet1!A57&lt;&gt;"",[182]Sheet1!A57,"")</f>
        <v/>
      </c>
      <c r="F627" t="str">
        <f>IF([183]Sheet1!A57&lt;&gt;"",[183]Sheet1!A57,"")</f>
        <v/>
      </c>
      <c r="G627" t="str">
        <f>IF([184]Sheet1!A57&lt;&gt;"",[184]Sheet1!A57,"")</f>
        <v/>
      </c>
      <c r="H627" t="str">
        <f>IF([185]Sheet1!A57&lt;&gt;"",[185]Sheet1!A57,"")</f>
        <v/>
      </c>
      <c r="I627" t="str">
        <f>IF([186]Sheet1!A57&lt;&gt;"",[186]Sheet1!A57,"")</f>
        <v/>
      </c>
      <c r="J627" t="str">
        <f>IF([187]Sheet1!A57&lt;&gt;"",[187]Sheet1!A57,"")</f>
        <v/>
      </c>
      <c r="K627" t="str">
        <f>IF([188]Sheet1!A57&lt;&gt;"",[188]Sheet1!A57,"")</f>
        <v/>
      </c>
      <c r="L627" t="str">
        <f>IF([189]Sheet1!A57&lt;&gt;"",[189]Sheet1!A57,"")</f>
        <v/>
      </c>
      <c r="M627" t="str">
        <f>IF([190]Sheet1!A57&lt;&gt;"",[190]Sheet1!A57,"")</f>
        <v/>
      </c>
      <c r="N627" t="str">
        <f>IF([191]Sheet1!A57&lt;&gt;"",[191]Sheet1!A57,"")</f>
        <v/>
      </c>
      <c r="O627" t="str">
        <f>IF([192]Sheet1!A57&lt;&gt;"",[192]Sheet1!A57,"")</f>
        <v/>
      </c>
      <c r="P627" t="str">
        <f>IF([193]Sheet1!A57&lt;&gt;"",[193]Sheet1!A57,"")</f>
        <v/>
      </c>
      <c r="Q627" t="str">
        <f>IF([194]Sheet1!A57&lt;&gt;"",[194]Sheet1!A57,"")</f>
        <v/>
      </c>
      <c r="R627" t="str">
        <f>IF([195]Sheet1!A57&lt;&gt;"",[195]Sheet1!A57,"")</f>
        <v/>
      </c>
      <c r="S627" t="str">
        <f>IF([196]Sheet1!A57&lt;&gt;"",[196]Sheet1!A57,"")</f>
        <v/>
      </c>
      <c r="T627" t="str">
        <f>IF([197]Sheet1!A57&lt;&gt;"",[197]Sheet1!A57,"")</f>
        <v/>
      </c>
      <c r="U627" t="str">
        <f>IF([198]Sheet1!A57&lt;&gt;"",[198]Sheet1!A57,"")</f>
        <v/>
      </c>
      <c r="V627" t="str">
        <f>IF([199]Sheet1!A57&lt;&gt;"",[199]Sheet1!A57,"")</f>
        <v/>
      </c>
      <c r="W627" t="str">
        <f>IF([200]Sheet1!A57&lt;&gt;"",[200]Sheet1!A57,"")</f>
        <v/>
      </c>
      <c r="X627" t="str">
        <f>IF([201]Sheet1!A57&lt;&gt;"",[201]Sheet1!A57,"")</f>
        <v/>
      </c>
      <c r="Y627" t="str">
        <f>IF([202]Sheet1!A57&lt;&gt;"",[202]Sheet1!A57,"")</f>
        <v/>
      </c>
      <c r="Z627" t="str">
        <f>IF([203]Sheet1!A57&lt;&gt;"",[203]Sheet1!A57,"")</f>
        <v/>
      </c>
      <c r="AA627" t="str">
        <f>IF([204]Sheet1!A57&lt;&gt;"",[204]Sheet1!A57,"")</f>
        <v/>
      </c>
      <c r="AB627" t="str">
        <f>IF([205]Sheet1!A57&lt;&gt;"",[205]Sheet1!A57,"")</f>
        <v/>
      </c>
      <c r="AC627" t="str">
        <f>IF([206]Sheet1!A57&lt;&gt;"",[206]Sheet1!A57,"")</f>
        <v/>
      </c>
      <c r="AD627" t="str">
        <f>IF([207]Sheet1!A57&lt;&gt;"",[207]Sheet1!A57,"")</f>
        <v/>
      </c>
      <c r="AE627" t="str">
        <f>IF([208]Sheet1!A57&lt;&gt;"",[208]Sheet1!A57,"")</f>
        <v/>
      </c>
      <c r="AF627" t="str">
        <f>IF([209]Sheet1!A57&lt;&gt;"",[209]Sheet1!A57,"")</f>
        <v/>
      </c>
      <c r="AG627" t="str">
        <f>IF([210]Sheet1!A57&lt;&gt;"",[210]Sheet1!A57,"")</f>
        <v/>
      </c>
      <c r="AH627" t="str">
        <f>IF([211]Sheet1!A57&lt;&gt;"",[211]Sheet1!A57,"")</f>
        <v/>
      </c>
      <c r="AI627" t="str">
        <f>IF([212]Sheet1!A57&lt;&gt;"",[212]Sheet1!A57,"")</f>
        <v/>
      </c>
      <c r="AJ627" t="str">
        <f>IF([213]Sheet1!A57&lt;&gt;"",[213]Sheet1!A57,"")</f>
        <v/>
      </c>
      <c r="AK627" t="str">
        <f>IF([214]Sheet1!A57&lt;&gt;"",[214]Sheet1!A57,"")</f>
        <v/>
      </c>
      <c r="AL627" t="str">
        <f>IF([215]Sheet1!A57&lt;&gt;"",[215]Sheet1!A57,"")</f>
        <v/>
      </c>
      <c r="AM627" t="str">
        <f>IF([216]Sheet1!A57&lt;&gt;"",[216]Sheet1!A57,"")</f>
        <v/>
      </c>
      <c r="AN627" t="str">
        <f>IF([217]Sheet1!A57&lt;&gt;"",[217]Sheet1!A57,"")</f>
        <v/>
      </c>
      <c r="AO627" t="str">
        <f>IF([218]Sheet1!A57&lt;&gt;"",[218]Sheet1!A57,"")</f>
        <v/>
      </c>
      <c r="AP627" t="str">
        <f>IF([219]Sheet1!A57&lt;&gt;"",[219]Sheet1!A57,"")</f>
        <v/>
      </c>
      <c r="AQ627" t="str">
        <f>IF([220]Sheet1!A57&lt;&gt;"",[220]Sheet1!A57,"")</f>
        <v/>
      </c>
      <c r="AR627" t="str">
        <f>IF([221]Sheet1!A57&lt;&gt;"",[221]Sheet1!A57,"")</f>
        <v/>
      </c>
      <c r="AS627" t="str">
        <f>IF([222]Sheet1!A57&lt;&gt;"",[222]Sheet1!A57,"")</f>
        <v/>
      </c>
      <c r="AT627" t="str">
        <f>IF([223]Sheet1!A57&lt;&gt;"",[223]Sheet1!A57,"")</f>
        <v/>
      </c>
      <c r="AU627" t="str">
        <f>IF([224]Sheet1!A57&lt;&gt;"",[224]Sheet1!A57,"")</f>
        <v/>
      </c>
      <c r="AV627" t="str">
        <f>IF([225]Sheet1!A57&lt;&gt;"",[225]Sheet1!A57,"")</f>
        <v/>
      </c>
      <c r="AW627" t="str">
        <f>IF([226]Sheet1!A57&lt;&gt;"",[226]Sheet1!A57,"")</f>
        <v/>
      </c>
      <c r="AX627" t="str">
        <f>IF([227]Sheet1!A57&lt;&gt;"",[227]Sheet1!A57,"")</f>
        <v/>
      </c>
      <c r="AY627" t="str">
        <f>IF([228]Sheet1!A57&lt;&gt;"",[228]Sheet1!A57,"")</f>
        <v/>
      </c>
      <c r="AZ627" t="str">
        <f>IF([229]Sheet1!A57&lt;&gt;"",[229]Sheet1!A57,"")</f>
        <v/>
      </c>
      <c r="BA627" t="str">
        <f>IF([230]Sheet1!A57&lt;&gt;"",[230]Sheet1!A57,"")</f>
        <v/>
      </c>
      <c r="BB627" t="str">
        <f>IF([231]Sheet1!A57&lt;&gt;"",[231]Sheet1!A57,"")</f>
        <v/>
      </c>
      <c r="BC627" t="str">
        <f>IF([232]Sheet1!A57&lt;&gt;"",[232]Sheet1!A57,"")</f>
        <v/>
      </c>
      <c r="BD627" t="str">
        <f>IF([233]Sheet1!A57&lt;&gt;"",[233]Sheet1!A57,"")</f>
        <v/>
      </c>
      <c r="BE627" t="str">
        <f>IF([234]Sheet1!A57&lt;&gt;"",[234]Sheet1!A57,"")</f>
        <v/>
      </c>
      <c r="BF627" t="str">
        <f>IF([235]Sheet1!A57&lt;&gt;"",[235]Sheet1!A57,"")</f>
        <v/>
      </c>
      <c r="BG627" t="str">
        <f>IF([236]Sheet1!A57&lt;&gt;"",[236]Sheet1!A57,"")</f>
        <v/>
      </c>
      <c r="BH627" t="str">
        <f>IF([237]Sheet1!A57&lt;&gt;"",[237]Sheet1!A57,"")</f>
        <v/>
      </c>
      <c r="BI627" t="str">
        <f>IF([238]Sheet1!A57&lt;&gt;"",[238]Sheet1!A57,"")</f>
        <v/>
      </c>
      <c r="BJ627" t="str">
        <f>IF([239]Sheet1!A57&lt;&gt;"",[239]Sheet1!A57,"")</f>
        <v/>
      </c>
      <c r="BK627" t="str">
        <f>IF([240]Sheet1!A57&lt;&gt;"",[240]Sheet1!A57,"")</f>
        <v/>
      </c>
      <c r="BL627" t="str">
        <f>IF([241]Sheet1!A57&lt;&gt;"",[241]Sheet1!A57,"")</f>
        <v/>
      </c>
      <c r="BM627" t="str">
        <f>IF([242]Sheet1!A57&lt;&gt;"",[242]Sheet1!A57,"")</f>
        <v/>
      </c>
      <c r="BN627" t="str">
        <f>IF([243]Sheet1!A57&lt;&gt;"",[243]Sheet1!A57,"")</f>
        <v/>
      </c>
      <c r="BO627" t="str">
        <f>IF([244]Sheet1!A57&lt;&gt;"",[244]Sheet1!A57,"")</f>
        <v/>
      </c>
      <c r="BP627">
        <f>IF([245]Sheet1!A57&lt;&gt;"",[245]Sheet1!A57,"")</f>
        <v>363</v>
      </c>
      <c r="BQ627">
        <f>IF([246]Sheet1!A57&lt;&gt;"",[246]Sheet1!A57,"")</f>
        <v>630</v>
      </c>
      <c r="BR627">
        <f>IF([247]Sheet1!A57&lt;&gt;"",[247]Sheet1!A57,"")</f>
        <v>367</v>
      </c>
      <c r="BS627">
        <f>IF([248]Sheet1!A57&lt;&gt;"",[248]Sheet1!A57,"")</f>
        <v>26</v>
      </c>
      <c r="BT627">
        <f>IF([249]Sheet1!A57&lt;&gt;"",[249]Sheet1!A57,"")</f>
        <v>156</v>
      </c>
      <c r="BU627">
        <f>IF([250]Sheet1!A57&lt;&gt;"",[250]Sheet1!A57,"")</f>
        <v>243</v>
      </c>
      <c r="BV627">
        <f>IF([251]Sheet1!A57&lt;&gt;"",[251]Sheet1!A57,"")</f>
        <v>282</v>
      </c>
      <c r="BW627">
        <f>IF([252]Sheet1!A57&lt;&gt;"",[252]Sheet1!A57,"")</f>
        <v>560</v>
      </c>
      <c r="BX627">
        <f>IF([253]Sheet1!A57&lt;&gt;"",[253]Sheet1!A57,"")</f>
        <v>54</v>
      </c>
      <c r="BY627">
        <f>IF([254]Sheet1!A57&lt;&gt;"",[254]Sheet1!A57,"")</f>
        <v>171</v>
      </c>
      <c r="BZ627">
        <f>IF([255]Sheet1!A57&lt;&gt;"",[255]Sheet1!A57,"")</f>
        <v>227</v>
      </c>
      <c r="CA627">
        <f>IF([256]Sheet1!A57&lt;&gt;"",[256]Sheet1!A57,"")</f>
        <v>663</v>
      </c>
      <c r="CB627">
        <f>IF([257]Sheet1!A57&lt;&gt;"",[257]Sheet1!A57,"")</f>
        <v>129</v>
      </c>
      <c r="CC627">
        <f>IF([258]Sheet1!A57&lt;&gt;"",[258]Sheet1!A57,"")</f>
        <v>382</v>
      </c>
      <c r="CD627">
        <f>IF([259]Sheet1!A57&lt;&gt;"",[259]Sheet1!A57,"")</f>
        <v>423</v>
      </c>
      <c r="CE627">
        <f>IF([260]Sheet1!A57&lt;&gt;"",[260]Sheet1!A57,"")</f>
        <v>464</v>
      </c>
      <c r="CF627">
        <f>IF([261]Sheet1!A57&lt;&gt;"",[261]Sheet1!A57,"")</f>
        <v>127</v>
      </c>
      <c r="CG627">
        <f>IF([262]Sheet1!A57&lt;&gt;"",[262]Sheet1!A57,"")</f>
        <v>575</v>
      </c>
      <c r="CH627">
        <f>IF([263]Sheet1!A57&lt;&gt;"",[263]Sheet1!A57,"")</f>
        <v>395</v>
      </c>
      <c r="CI627">
        <f>IF([264]Sheet1!A57&lt;&gt;"",[264]Sheet1!A57,"")</f>
        <v>596</v>
      </c>
      <c r="CJ627">
        <f>IF([265]Sheet1!A57&lt;&gt;"",[265]Sheet1!A57,"")</f>
        <v>243</v>
      </c>
      <c r="CK627" t="str">
        <f>IF([266]Sheet1!A57&lt;&gt;"",[266]Sheet1!A57,"")</f>
        <v/>
      </c>
      <c r="CL627" t="str">
        <f>IF([267]Sheet1!A57&lt;&gt;"",[267]Sheet1!A57,"")</f>
        <v/>
      </c>
    </row>
    <row r="628" spans="2:90">
      <c r="B628" t="str">
        <f>IF([179]Sheet1!A58&lt;&gt;"",[179]Sheet1!A58,"")</f>
        <v/>
      </c>
      <c r="C628" t="str">
        <f>IF([180]Sheet1!A58&lt;&gt;"",[180]Sheet1!A58,"")</f>
        <v/>
      </c>
      <c r="D628" t="str">
        <f>IF([181]Sheet1!A58&lt;&gt;"",[181]Sheet1!A58,"")</f>
        <v/>
      </c>
      <c r="E628" t="str">
        <f>IF([182]Sheet1!A58&lt;&gt;"",[182]Sheet1!A58,"")</f>
        <v/>
      </c>
      <c r="F628" t="str">
        <f>IF([183]Sheet1!A58&lt;&gt;"",[183]Sheet1!A58,"")</f>
        <v/>
      </c>
      <c r="G628" t="str">
        <f>IF([184]Sheet1!A58&lt;&gt;"",[184]Sheet1!A58,"")</f>
        <v/>
      </c>
      <c r="H628" t="str">
        <f>IF([185]Sheet1!A58&lt;&gt;"",[185]Sheet1!A58,"")</f>
        <v/>
      </c>
      <c r="I628" t="str">
        <f>IF([186]Sheet1!A58&lt;&gt;"",[186]Sheet1!A58,"")</f>
        <v/>
      </c>
      <c r="J628" t="str">
        <f>IF([187]Sheet1!A58&lt;&gt;"",[187]Sheet1!A58,"")</f>
        <v/>
      </c>
      <c r="K628" t="str">
        <f>IF([188]Sheet1!A58&lt;&gt;"",[188]Sheet1!A58,"")</f>
        <v/>
      </c>
      <c r="L628" t="str">
        <f>IF([189]Sheet1!A58&lt;&gt;"",[189]Sheet1!A58,"")</f>
        <v/>
      </c>
      <c r="M628" t="str">
        <f>IF([190]Sheet1!A58&lt;&gt;"",[190]Sheet1!A58,"")</f>
        <v/>
      </c>
      <c r="N628" t="str">
        <f>IF([191]Sheet1!A58&lt;&gt;"",[191]Sheet1!A58,"")</f>
        <v/>
      </c>
      <c r="O628" t="str">
        <f>IF([192]Sheet1!A58&lt;&gt;"",[192]Sheet1!A58,"")</f>
        <v/>
      </c>
      <c r="P628" t="str">
        <f>IF([193]Sheet1!A58&lt;&gt;"",[193]Sheet1!A58,"")</f>
        <v/>
      </c>
      <c r="Q628" t="str">
        <f>IF([194]Sheet1!A58&lt;&gt;"",[194]Sheet1!A58,"")</f>
        <v/>
      </c>
      <c r="R628" t="str">
        <f>IF([195]Sheet1!A58&lt;&gt;"",[195]Sheet1!A58,"")</f>
        <v/>
      </c>
      <c r="S628" t="str">
        <f>IF([196]Sheet1!A58&lt;&gt;"",[196]Sheet1!A58,"")</f>
        <v/>
      </c>
      <c r="T628" t="str">
        <f>IF([197]Sheet1!A58&lt;&gt;"",[197]Sheet1!A58,"")</f>
        <v/>
      </c>
      <c r="U628" t="str">
        <f>IF([198]Sheet1!A58&lt;&gt;"",[198]Sheet1!A58,"")</f>
        <v/>
      </c>
      <c r="V628" t="str">
        <f>IF([199]Sheet1!A58&lt;&gt;"",[199]Sheet1!A58,"")</f>
        <v/>
      </c>
      <c r="W628" t="str">
        <f>IF([200]Sheet1!A58&lt;&gt;"",[200]Sheet1!A58,"")</f>
        <v/>
      </c>
      <c r="X628" t="str">
        <f>IF([201]Sheet1!A58&lt;&gt;"",[201]Sheet1!A58,"")</f>
        <v/>
      </c>
      <c r="Y628" t="str">
        <f>IF([202]Sheet1!A58&lt;&gt;"",[202]Sheet1!A58,"")</f>
        <v/>
      </c>
      <c r="Z628" t="str">
        <f>IF([203]Sheet1!A58&lt;&gt;"",[203]Sheet1!A58,"")</f>
        <v/>
      </c>
      <c r="AA628" t="str">
        <f>IF([204]Sheet1!A58&lt;&gt;"",[204]Sheet1!A58,"")</f>
        <v/>
      </c>
      <c r="AB628" t="str">
        <f>IF([205]Sheet1!A58&lt;&gt;"",[205]Sheet1!A58,"")</f>
        <v/>
      </c>
      <c r="AC628" t="str">
        <f>IF([206]Sheet1!A58&lt;&gt;"",[206]Sheet1!A58,"")</f>
        <v/>
      </c>
      <c r="AD628" t="str">
        <f>IF([207]Sheet1!A58&lt;&gt;"",[207]Sheet1!A58,"")</f>
        <v/>
      </c>
      <c r="AE628" t="str">
        <f>IF([208]Sheet1!A58&lt;&gt;"",[208]Sheet1!A58,"")</f>
        <v/>
      </c>
      <c r="AF628" t="str">
        <f>IF([209]Sheet1!A58&lt;&gt;"",[209]Sheet1!A58,"")</f>
        <v/>
      </c>
      <c r="AG628" t="str">
        <f>IF([210]Sheet1!A58&lt;&gt;"",[210]Sheet1!A58,"")</f>
        <v/>
      </c>
      <c r="AH628" t="str">
        <f>IF([211]Sheet1!A58&lt;&gt;"",[211]Sheet1!A58,"")</f>
        <v/>
      </c>
      <c r="AI628" t="str">
        <f>IF([212]Sheet1!A58&lt;&gt;"",[212]Sheet1!A58,"")</f>
        <v/>
      </c>
      <c r="AJ628" t="str">
        <f>IF([213]Sheet1!A58&lt;&gt;"",[213]Sheet1!A58,"")</f>
        <v/>
      </c>
      <c r="AK628" t="str">
        <f>IF([214]Sheet1!A58&lt;&gt;"",[214]Sheet1!A58,"")</f>
        <v/>
      </c>
      <c r="AL628" t="str">
        <f>IF([215]Sheet1!A58&lt;&gt;"",[215]Sheet1!A58,"")</f>
        <v/>
      </c>
      <c r="AM628" t="str">
        <f>IF([216]Sheet1!A58&lt;&gt;"",[216]Sheet1!A58,"")</f>
        <v/>
      </c>
      <c r="AN628" t="str">
        <f>IF([217]Sheet1!A58&lt;&gt;"",[217]Sheet1!A58,"")</f>
        <v/>
      </c>
      <c r="AO628" t="str">
        <f>IF([218]Sheet1!A58&lt;&gt;"",[218]Sheet1!A58,"")</f>
        <v/>
      </c>
      <c r="AP628" t="str">
        <f>IF([219]Sheet1!A58&lt;&gt;"",[219]Sheet1!A58,"")</f>
        <v/>
      </c>
      <c r="AQ628" t="str">
        <f>IF([220]Sheet1!A58&lt;&gt;"",[220]Sheet1!A58,"")</f>
        <v/>
      </c>
      <c r="AR628" t="str">
        <f>IF([221]Sheet1!A58&lt;&gt;"",[221]Sheet1!A58,"")</f>
        <v/>
      </c>
      <c r="AS628" t="str">
        <f>IF([222]Sheet1!A58&lt;&gt;"",[222]Sheet1!A58,"")</f>
        <v/>
      </c>
      <c r="AT628" t="str">
        <f>IF([223]Sheet1!A58&lt;&gt;"",[223]Sheet1!A58,"")</f>
        <v/>
      </c>
      <c r="AU628" t="str">
        <f>IF([224]Sheet1!A58&lt;&gt;"",[224]Sheet1!A58,"")</f>
        <v/>
      </c>
      <c r="AV628" t="str">
        <f>IF([225]Sheet1!A58&lt;&gt;"",[225]Sheet1!A58,"")</f>
        <v/>
      </c>
      <c r="AW628" t="str">
        <f>IF([226]Sheet1!A58&lt;&gt;"",[226]Sheet1!A58,"")</f>
        <v/>
      </c>
      <c r="AX628" t="str">
        <f>IF([227]Sheet1!A58&lt;&gt;"",[227]Sheet1!A58,"")</f>
        <v/>
      </c>
      <c r="AY628" t="str">
        <f>IF([228]Sheet1!A58&lt;&gt;"",[228]Sheet1!A58,"")</f>
        <v/>
      </c>
      <c r="AZ628" t="str">
        <f>IF([229]Sheet1!A58&lt;&gt;"",[229]Sheet1!A58,"")</f>
        <v/>
      </c>
      <c r="BA628" t="str">
        <f>IF([230]Sheet1!A58&lt;&gt;"",[230]Sheet1!A58,"")</f>
        <v/>
      </c>
      <c r="BB628" t="str">
        <f>IF([231]Sheet1!A58&lt;&gt;"",[231]Sheet1!A58,"")</f>
        <v/>
      </c>
      <c r="BC628" t="str">
        <f>IF([232]Sheet1!A58&lt;&gt;"",[232]Sheet1!A58,"")</f>
        <v/>
      </c>
      <c r="BD628" t="str">
        <f>IF([233]Sheet1!A58&lt;&gt;"",[233]Sheet1!A58,"")</f>
        <v/>
      </c>
      <c r="BE628" t="str">
        <f>IF([234]Sheet1!A58&lt;&gt;"",[234]Sheet1!A58,"")</f>
        <v/>
      </c>
      <c r="BF628" t="str">
        <f>IF([235]Sheet1!A58&lt;&gt;"",[235]Sheet1!A58,"")</f>
        <v/>
      </c>
      <c r="BG628" t="str">
        <f>IF([236]Sheet1!A58&lt;&gt;"",[236]Sheet1!A58,"")</f>
        <v/>
      </c>
      <c r="BH628" t="str">
        <f>IF([237]Sheet1!A58&lt;&gt;"",[237]Sheet1!A58,"")</f>
        <v/>
      </c>
      <c r="BI628" t="str">
        <f>IF([238]Sheet1!A58&lt;&gt;"",[238]Sheet1!A58,"")</f>
        <v/>
      </c>
      <c r="BJ628" t="str">
        <f>IF([239]Sheet1!A58&lt;&gt;"",[239]Sheet1!A58,"")</f>
        <v/>
      </c>
      <c r="BK628" t="str">
        <f>IF([240]Sheet1!A58&lt;&gt;"",[240]Sheet1!A58,"")</f>
        <v/>
      </c>
      <c r="BL628" t="str">
        <f>IF([241]Sheet1!A58&lt;&gt;"",[241]Sheet1!A58,"")</f>
        <v/>
      </c>
      <c r="BM628" t="str">
        <f>IF([242]Sheet1!A58&lt;&gt;"",[242]Sheet1!A58,"")</f>
        <v/>
      </c>
      <c r="BN628" t="str">
        <f>IF([243]Sheet1!A58&lt;&gt;"",[243]Sheet1!A58,"")</f>
        <v/>
      </c>
      <c r="BO628" t="str">
        <f>IF([244]Sheet1!A58&lt;&gt;"",[244]Sheet1!A58,"")</f>
        <v/>
      </c>
      <c r="BP628">
        <f>IF([245]Sheet1!A58&lt;&gt;"",[245]Sheet1!A58,"")</f>
        <v>342</v>
      </c>
      <c r="BQ628">
        <f>IF([246]Sheet1!A58&lt;&gt;"",[246]Sheet1!A58,"")</f>
        <v>246</v>
      </c>
      <c r="BR628">
        <f>IF([247]Sheet1!A58&lt;&gt;"",[247]Sheet1!A58,"")</f>
        <v>236</v>
      </c>
      <c r="BS628">
        <f>IF([248]Sheet1!A58&lt;&gt;"",[248]Sheet1!A58,"")</f>
        <v>201</v>
      </c>
      <c r="BT628">
        <f>IF([249]Sheet1!A58&lt;&gt;"",[249]Sheet1!A58,"")</f>
        <v>258</v>
      </c>
      <c r="BU628">
        <f>IF([250]Sheet1!A58&lt;&gt;"",[250]Sheet1!A58,"")</f>
        <v>304</v>
      </c>
      <c r="BV628">
        <f>IF([251]Sheet1!A58&lt;&gt;"",[251]Sheet1!A58,"")</f>
        <v>647</v>
      </c>
      <c r="BW628">
        <f>IF([252]Sheet1!A58&lt;&gt;"",[252]Sheet1!A58,"")</f>
        <v>217</v>
      </c>
      <c r="BX628">
        <f>IF([253]Sheet1!A58&lt;&gt;"",[253]Sheet1!A58,"")</f>
        <v>443</v>
      </c>
      <c r="BY628">
        <f>IF([254]Sheet1!A58&lt;&gt;"",[254]Sheet1!A58,"")</f>
        <v>555</v>
      </c>
      <c r="BZ628">
        <f>IF([255]Sheet1!A58&lt;&gt;"",[255]Sheet1!A58,"")</f>
        <v>652</v>
      </c>
      <c r="CA628">
        <f>IF([256]Sheet1!A58&lt;&gt;"",[256]Sheet1!A58,"")</f>
        <v>572</v>
      </c>
      <c r="CB628">
        <f>IF([257]Sheet1!A58&lt;&gt;"",[257]Sheet1!A58,"")</f>
        <v>62</v>
      </c>
      <c r="CC628">
        <f>IF([258]Sheet1!A58&lt;&gt;"",[258]Sheet1!A58,"")</f>
        <v>491</v>
      </c>
      <c r="CD628">
        <f>IF([259]Sheet1!A58&lt;&gt;"",[259]Sheet1!A58,"")</f>
        <v>94</v>
      </c>
      <c r="CE628">
        <f>IF([260]Sheet1!A58&lt;&gt;"",[260]Sheet1!A58,"")</f>
        <v>601</v>
      </c>
      <c r="CF628">
        <f>IF([261]Sheet1!A58&lt;&gt;"",[261]Sheet1!A58,"")</f>
        <v>486</v>
      </c>
      <c r="CG628">
        <f>IF([262]Sheet1!A58&lt;&gt;"",[262]Sheet1!A58,"")</f>
        <v>444</v>
      </c>
      <c r="CH628">
        <f>IF([263]Sheet1!A58&lt;&gt;"",[263]Sheet1!A58,"")</f>
        <v>224</v>
      </c>
      <c r="CI628">
        <f>IF([264]Sheet1!A58&lt;&gt;"",[264]Sheet1!A58,"")</f>
        <v>586</v>
      </c>
      <c r="CJ628">
        <f>IF([265]Sheet1!A58&lt;&gt;"",[265]Sheet1!A58,"")</f>
        <v>326</v>
      </c>
      <c r="CK628" t="str">
        <f>IF([266]Sheet1!A58&lt;&gt;"",[266]Sheet1!A58,"")</f>
        <v/>
      </c>
      <c r="CL628" t="str">
        <f>IF([267]Sheet1!A58&lt;&gt;"",[267]Sheet1!A58,"")</f>
        <v/>
      </c>
    </row>
    <row r="629" spans="2:90">
      <c r="B629" t="str">
        <f>IF([179]Sheet1!A59&lt;&gt;"",[179]Sheet1!A59,"")</f>
        <v/>
      </c>
      <c r="C629" t="str">
        <f>IF([180]Sheet1!A59&lt;&gt;"",[180]Sheet1!A59,"")</f>
        <v/>
      </c>
      <c r="D629" t="str">
        <f>IF([181]Sheet1!A59&lt;&gt;"",[181]Sheet1!A59,"")</f>
        <v/>
      </c>
      <c r="E629" t="str">
        <f>IF([182]Sheet1!A59&lt;&gt;"",[182]Sheet1!A59,"")</f>
        <v/>
      </c>
      <c r="F629" t="str">
        <f>IF([183]Sheet1!A59&lt;&gt;"",[183]Sheet1!A59,"")</f>
        <v/>
      </c>
      <c r="G629" t="str">
        <f>IF([184]Sheet1!A59&lt;&gt;"",[184]Sheet1!A59,"")</f>
        <v/>
      </c>
      <c r="H629" t="str">
        <f>IF([185]Sheet1!A59&lt;&gt;"",[185]Sheet1!A59,"")</f>
        <v/>
      </c>
      <c r="I629" t="str">
        <f>IF([186]Sheet1!A59&lt;&gt;"",[186]Sheet1!A59,"")</f>
        <v/>
      </c>
      <c r="J629" t="str">
        <f>IF([187]Sheet1!A59&lt;&gt;"",[187]Sheet1!A59,"")</f>
        <v/>
      </c>
      <c r="K629" t="str">
        <f>IF([188]Sheet1!A59&lt;&gt;"",[188]Sheet1!A59,"")</f>
        <v/>
      </c>
      <c r="L629" t="str">
        <f>IF([189]Sheet1!A59&lt;&gt;"",[189]Sheet1!A59,"")</f>
        <v/>
      </c>
      <c r="M629" t="str">
        <f>IF([190]Sheet1!A59&lt;&gt;"",[190]Sheet1!A59,"")</f>
        <v/>
      </c>
      <c r="N629" t="str">
        <f>IF([191]Sheet1!A59&lt;&gt;"",[191]Sheet1!A59,"")</f>
        <v/>
      </c>
      <c r="O629" t="str">
        <f>IF([192]Sheet1!A59&lt;&gt;"",[192]Sheet1!A59,"")</f>
        <v/>
      </c>
      <c r="P629" t="str">
        <f>IF([193]Sheet1!A59&lt;&gt;"",[193]Sheet1!A59,"")</f>
        <v/>
      </c>
      <c r="Q629" t="str">
        <f>IF([194]Sheet1!A59&lt;&gt;"",[194]Sheet1!A59,"")</f>
        <v/>
      </c>
      <c r="R629" t="str">
        <f>IF([195]Sheet1!A59&lt;&gt;"",[195]Sheet1!A59,"")</f>
        <v/>
      </c>
      <c r="S629" t="str">
        <f>IF([196]Sheet1!A59&lt;&gt;"",[196]Sheet1!A59,"")</f>
        <v/>
      </c>
      <c r="T629" t="str">
        <f>IF([197]Sheet1!A59&lt;&gt;"",[197]Sheet1!A59,"")</f>
        <v/>
      </c>
      <c r="U629" t="str">
        <f>IF([198]Sheet1!A59&lt;&gt;"",[198]Sheet1!A59,"")</f>
        <v/>
      </c>
      <c r="V629" t="str">
        <f>IF([199]Sheet1!A59&lt;&gt;"",[199]Sheet1!A59,"")</f>
        <v/>
      </c>
      <c r="W629" t="str">
        <f>IF([200]Sheet1!A59&lt;&gt;"",[200]Sheet1!A59,"")</f>
        <v/>
      </c>
      <c r="X629" t="str">
        <f>IF([201]Sheet1!A59&lt;&gt;"",[201]Sheet1!A59,"")</f>
        <v/>
      </c>
      <c r="Y629" t="str">
        <f>IF([202]Sheet1!A59&lt;&gt;"",[202]Sheet1!A59,"")</f>
        <v/>
      </c>
      <c r="Z629" t="str">
        <f>IF([203]Sheet1!A59&lt;&gt;"",[203]Sheet1!A59,"")</f>
        <v/>
      </c>
      <c r="AA629" t="str">
        <f>IF([204]Sheet1!A59&lt;&gt;"",[204]Sheet1!A59,"")</f>
        <v/>
      </c>
      <c r="AB629" t="str">
        <f>IF([205]Sheet1!A59&lt;&gt;"",[205]Sheet1!A59,"")</f>
        <v/>
      </c>
      <c r="AC629" t="str">
        <f>IF([206]Sheet1!A59&lt;&gt;"",[206]Sheet1!A59,"")</f>
        <v/>
      </c>
      <c r="AD629" t="str">
        <f>IF([207]Sheet1!A59&lt;&gt;"",[207]Sheet1!A59,"")</f>
        <v/>
      </c>
      <c r="AE629" t="str">
        <f>IF([208]Sheet1!A59&lt;&gt;"",[208]Sheet1!A59,"")</f>
        <v/>
      </c>
      <c r="AF629" t="str">
        <f>IF([209]Sheet1!A59&lt;&gt;"",[209]Sheet1!A59,"")</f>
        <v/>
      </c>
      <c r="AG629" t="str">
        <f>IF([210]Sheet1!A59&lt;&gt;"",[210]Sheet1!A59,"")</f>
        <v/>
      </c>
      <c r="AH629" t="str">
        <f>IF([211]Sheet1!A59&lt;&gt;"",[211]Sheet1!A59,"")</f>
        <v/>
      </c>
      <c r="AI629" t="str">
        <f>IF([212]Sheet1!A59&lt;&gt;"",[212]Sheet1!A59,"")</f>
        <v/>
      </c>
      <c r="AJ629" t="str">
        <f>IF([213]Sheet1!A59&lt;&gt;"",[213]Sheet1!A59,"")</f>
        <v/>
      </c>
      <c r="AK629" t="str">
        <f>IF([214]Sheet1!A59&lt;&gt;"",[214]Sheet1!A59,"")</f>
        <v/>
      </c>
      <c r="AL629" t="str">
        <f>IF([215]Sheet1!A59&lt;&gt;"",[215]Sheet1!A59,"")</f>
        <v/>
      </c>
      <c r="AM629" t="str">
        <f>IF([216]Sheet1!A59&lt;&gt;"",[216]Sheet1!A59,"")</f>
        <v/>
      </c>
      <c r="AN629" t="str">
        <f>IF([217]Sheet1!A59&lt;&gt;"",[217]Sheet1!A59,"")</f>
        <v/>
      </c>
      <c r="AO629" t="str">
        <f>IF([218]Sheet1!A59&lt;&gt;"",[218]Sheet1!A59,"")</f>
        <v/>
      </c>
      <c r="AP629" t="str">
        <f>IF([219]Sheet1!A59&lt;&gt;"",[219]Sheet1!A59,"")</f>
        <v/>
      </c>
      <c r="AQ629" t="str">
        <f>IF([220]Sheet1!A59&lt;&gt;"",[220]Sheet1!A59,"")</f>
        <v/>
      </c>
      <c r="AR629" t="str">
        <f>IF([221]Sheet1!A59&lt;&gt;"",[221]Sheet1!A59,"")</f>
        <v/>
      </c>
      <c r="AS629" t="str">
        <f>IF([222]Sheet1!A59&lt;&gt;"",[222]Sheet1!A59,"")</f>
        <v/>
      </c>
      <c r="AT629" t="str">
        <f>IF([223]Sheet1!A59&lt;&gt;"",[223]Sheet1!A59,"")</f>
        <v/>
      </c>
      <c r="AU629" t="str">
        <f>IF([224]Sheet1!A59&lt;&gt;"",[224]Sheet1!A59,"")</f>
        <v/>
      </c>
      <c r="AV629" t="str">
        <f>IF([225]Sheet1!A59&lt;&gt;"",[225]Sheet1!A59,"")</f>
        <v/>
      </c>
      <c r="AW629" t="str">
        <f>IF([226]Sheet1!A59&lt;&gt;"",[226]Sheet1!A59,"")</f>
        <v/>
      </c>
      <c r="AX629" t="str">
        <f>IF([227]Sheet1!A59&lt;&gt;"",[227]Sheet1!A59,"")</f>
        <v/>
      </c>
      <c r="AY629" t="str">
        <f>IF([228]Sheet1!A59&lt;&gt;"",[228]Sheet1!A59,"")</f>
        <v/>
      </c>
      <c r="AZ629" t="str">
        <f>IF([229]Sheet1!A59&lt;&gt;"",[229]Sheet1!A59,"")</f>
        <v/>
      </c>
      <c r="BA629" t="str">
        <f>IF([230]Sheet1!A59&lt;&gt;"",[230]Sheet1!A59,"")</f>
        <v/>
      </c>
      <c r="BB629" t="str">
        <f>IF([231]Sheet1!A59&lt;&gt;"",[231]Sheet1!A59,"")</f>
        <v/>
      </c>
      <c r="BC629" t="str">
        <f>IF([232]Sheet1!A59&lt;&gt;"",[232]Sheet1!A59,"")</f>
        <v/>
      </c>
      <c r="BD629" t="str">
        <f>IF([233]Sheet1!A59&lt;&gt;"",[233]Sheet1!A59,"")</f>
        <v/>
      </c>
      <c r="BE629" t="str">
        <f>IF([234]Sheet1!A59&lt;&gt;"",[234]Sheet1!A59,"")</f>
        <v/>
      </c>
      <c r="BF629" t="str">
        <f>IF([235]Sheet1!A59&lt;&gt;"",[235]Sheet1!A59,"")</f>
        <v/>
      </c>
      <c r="BG629" t="str">
        <f>IF([236]Sheet1!A59&lt;&gt;"",[236]Sheet1!A59,"")</f>
        <v/>
      </c>
      <c r="BH629" t="str">
        <f>IF([237]Sheet1!A59&lt;&gt;"",[237]Sheet1!A59,"")</f>
        <v/>
      </c>
      <c r="BI629" t="str">
        <f>IF([238]Sheet1!A59&lt;&gt;"",[238]Sheet1!A59,"")</f>
        <v/>
      </c>
      <c r="BJ629" t="str">
        <f>IF([239]Sheet1!A59&lt;&gt;"",[239]Sheet1!A59,"")</f>
        <v/>
      </c>
      <c r="BK629" t="str">
        <f>IF([240]Sheet1!A59&lt;&gt;"",[240]Sheet1!A59,"")</f>
        <v/>
      </c>
      <c r="BL629" t="str">
        <f>IF([241]Sheet1!A59&lt;&gt;"",[241]Sheet1!A59,"")</f>
        <v/>
      </c>
      <c r="BM629" t="str">
        <f>IF([242]Sheet1!A59&lt;&gt;"",[242]Sheet1!A59,"")</f>
        <v/>
      </c>
      <c r="BN629" t="str">
        <f>IF([243]Sheet1!A59&lt;&gt;"",[243]Sheet1!A59,"")</f>
        <v/>
      </c>
      <c r="BO629" t="str">
        <f>IF([244]Sheet1!A59&lt;&gt;"",[244]Sheet1!A59,"")</f>
        <v/>
      </c>
      <c r="BP629">
        <f>IF([245]Sheet1!A59&lt;&gt;"",[245]Sheet1!A59,"")</f>
        <v>91</v>
      </c>
      <c r="BQ629">
        <f>IF([246]Sheet1!A59&lt;&gt;"",[246]Sheet1!A59,"")</f>
        <v>421</v>
      </c>
      <c r="BR629">
        <f>IF([247]Sheet1!A59&lt;&gt;"",[247]Sheet1!A59,"")</f>
        <v>482</v>
      </c>
      <c r="BS629">
        <f>IF([248]Sheet1!A59&lt;&gt;"",[248]Sheet1!A59,"")</f>
        <v>372</v>
      </c>
      <c r="BT629">
        <f>IF([249]Sheet1!A59&lt;&gt;"",[249]Sheet1!A59,"")</f>
        <v>169</v>
      </c>
      <c r="BU629">
        <f>IF([250]Sheet1!A59&lt;&gt;"",[250]Sheet1!A59,"")</f>
        <v>393</v>
      </c>
      <c r="BV629">
        <f>IF([251]Sheet1!A59&lt;&gt;"",[251]Sheet1!A59,"")</f>
        <v>226</v>
      </c>
      <c r="BW629">
        <f>IF([252]Sheet1!A59&lt;&gt;"",[252]Sheet1!A59,"")</f>
        <v>394</v>
      </c>
      <c r="BX629">
        <f>IF([253]Sheet1!A59&lt;&gt;"",[253]Sheet1!A59,"")</f>
        <v>79</v>
      </c>
      <c r="BY629">
        <f>IF([254]Sheet1!A59&lt;&gt;"",[254]Sheet1!A59,"")</f>
        <v>150</v>
      </c>
      <c r="BZ629">
        <f>IF([255]Sheet1!A59&lt;&gt;"",[255]Sheet1!A59,"")</f>
        <v>484</v>
      </c>
      <c r="CA629">
        <f>IF([256]Sheet1!A59&lt;&gt;"",[256]Sheet1!A59,"")</f>
        <v>93</v>
      </c>
      <c r="CB629">
        <f>IF([257]Sheet1!A59&lt;&gt;"",[257]Sheet1!A59,"")</f>
        <v>557</v>
      </c>
      <c r="CC629">
        <f>IF([258]Sheet1!A59&lt;&gt;"",[258]Sheet1!A59,"")</f>
        <v>464</v>
      </c>
      <c r="CD629">
        <f>IF([259]Sheet1!A59&lt;&gt;"",[259]Sheet1!A59,"")</f>
        <v>59</v>
      </c>
      <c r="CE629">
        <f>IF([260]Sheet1!A59&lt;&gt;"",[260]Sheet1!A59,"")</f>
        <v>134</v>
      </c>
      <c r="CF629">
        <f>IF([261]Sheet1!A59&lt;&gt;"",[261]Sheet1!A59,"")</f>
        <v>283</v>
      </c>
      <c r="CG629">
        <f>IF([262]Sheet1!A59&lt;&gt;"",[262]Sheet1!A59,"")</f>
        <v>344</v>
      </c>
      <c r="CH629">
        <f>IF([263]Sheet1!A59&lt;&gt;"",[263]Sheet1!A59,"")</f>
        <v>33</v>
      </c>
      <c r="CI629">
        <f>IF([264]Sheet1!A59&lt;&gt;"",[264]Sheet1!A59,"")</f>
        <v>588</v>
      </c>
      <c r="CJ629">
        <f>IF([265]Sheet1!A59&lt;&gt;"",[265]Sheet1!A59,"")</f>
        <v>459</v>
      </c>
      <c r="CK629" t="str">
        <f>IF([266]Sheet1!A59&lt;&gt;"",[266]Sheet1!A59,"")</f>
        <v/>
      </c>
      <c r="CL629" t="str">
        <f>IF([267]Sheet1!A59&lt;&gt;"",[267]Sheet1!A59,"")</f>
        <v/>
      </c>
    </row>
    <row r="630" spans="2:90">
      <c r="B630" t="str">
        <f>IF([179]Sheet1!A60&lt;&gt;"",[179]Sheet1!A60,"")</f>
        <v/>
      </c>
      <c r="C630" t="str">
        <f>IF([180]Sheet1!A60&lt;&gt;"",[180]Sheet1!A60,"")</f>
        <v/>
      </c>
      <c r="D630" t="str">
        <f>IF([181]Sheet1!A60&lt;&gt;"",[181]Sheet1!A60,"")</f>
        <v/>
      </c>
      <c r="E630" t="str">
        <f>IF([182]Sheet1!A60&lt;&gt;"",[182]Sheet1!A60,"")</f>
        <v/>
      </c>
      <c r="F630" t="str">
        <f>IF([183]Sheet1!A60&lt;&gt;"",[183]Sheet1!A60,"")</f>
        <v/>
      </c>
      <c r="G630" t="str">
        <f>IF([184]Sheet1!A60&lt;&gt;"",[184]Sheet1!A60,"")</f>
        <v/>
      </c>
      <c r="H630" t="str">
        <f>IF([185]Sheet1!A60&lt;&gt;"",[185]Sheet1!A60,"")</f>
        <v/>
      </c>
      <c r="I630" t="str">
        <f>IF([186]Sheet1!A60&lt;&gt;"",[186]Sheet1!A60,"")</f>
        <v/>
      </c>
      <c r="J630" t="str">
        <f>IF([187]Sheet1!A60&lt;&gt;"",[187]Sheet1!A60,"")</f>
        <v/>
      </c>
      <c r="K630" t="str">
        <f>IF([188]Sheet1!A60&lt;&gt;"",[188]Sheet1!A60,"")</f>
        <v/>
      </c>
      <c r="L630" t="str">
        <f>IF([189]Sheet1!A60&lt;&gt;"",[189]Sheet1!A60,"")</f>
        <v/>
      </c>
      <c r="M630" t="str">
        <f>IF([190]Sheet1!A60&lt;&gt;"",[190]Sheet1!A60,"")</f>
        <v/>
      </c>
      <c r="N630" t="str">
        <f>IF([191]Sheet1!A60&lt;&gt;"",[191]Sheet1!A60,"")</f>
        <v/>
      </c>
      <c r="O630" t="str">
        <f>IF([192]Sheet1!A60&lt;&gt;"",[192]Sheet1!A60,"")</f>
        <v/>
      </c>
      <c r="P630" t="str">
        <f>IF([193]Sheet1!A60&lt;&gt;"",[193]Sheet1!A60,"")</f>
        <v/>
      </c>
      <c r="Q630" t="str">
        <f>IF([194]Sheet1!A60&lt;&gt;"",[194]Sheet1!A60,"")</f>
        <v/>
      </c>
      <c r="R630" t="str">
        <f>IF([195]Sheet1!A60&lt;&gt;"",[195]Sheet1!A60,"")</f>
        <v/>
      </c>
      <c r="S630" t="str">
        <f>IF([196]Sheet1!A60&lt;&gt;"",[196]Sheet1!A60,"")</f>
        <v/>
      </c>
      <c r="T630" t="str">
        <f>IF([197]Sheet1!A60&lt;&gt;"",[197]Sheet1!A60,"")</f>
        <v/>
      </c>
      <c r="U630" t="str">
        <f>IF([198]Sheet1!A60&lt;&gt;"",[198]Sheet1!A60,"")</f>
        <v/>
      </c>
      <c r="V630" t="str">
        <f>IF([199]Sheet1!A60&lt;&gt;"",[199]Sheet1!A60,"")</f>
        <v/>
      </c>
      <c r="W630" t="str">
        <f>IF([200]Sheet1!A60&lt;&gt;"",[200]Sheet1!A60,"")</f>
        <v/>
      </c>
      <c r="X630" t="str">
        <f>IF([201]Sheet1!A60&lt;&gt;"",[201]Sheet1!A60,"")</f>
        <v/>
      </c>
      <c r="Y630" t="str">
        <f>IF([202]Sheet1!A60&lt;&gt;"",[202]Sheet1!A60,"")</f>
        <v/>
      </c>
      <c r="Z630" t="str">
        <f>IF([203]Sheet1!A60&lt;&gt;"",[203]Sheet1!A60,"")</f>
        <v/>
      </c>
      <c r="AA630" t="str">
        <f>IF([204]Sheet1!A60&lt;&gt;"",[204]Sheet1!A60,"")</f>
        <v/>
      </c>
      <c r="AB630" t="str">
        <f>IF([205]Sheet1!A60&lt;&gt;"",[205]Sheet1!A60,"")</f>
        <v/>
      </c>
      <c r="AC630" t="str">
        <f>IF([206]Sheet1!A60&lt;&gt;"",[206]Sheet1!A60,"")</f>
        <v/>
      </c>
      <c r="AD630" t="str">
        <f>IF([207]Sheet1!A60&lt;&gt;"",[207]Sheet1!A60,"")</f>
        <v/>
      </c>
      <c r="AE630" t="str">
        <f>IF([208]Sheet1!A60&lt;&gt;"",[208]Sheet1!A60,"")</f>
        <v/>
      </c>
      <c r="AF630" t="str">
        <f>IF([209]Sheet1!A60&lt;&gt;"",[209]Sheet1!A60,"")</f>
        <v/>
      </c>
      <c r="AG630" t="str">
        <f>IF([210]Sheet1!A60&lt;&gt;"",[210]Sheet1!A60,"")</f>
        <v/>
      </c>
      <c r="AH630" t="str">
        <f>IF([211]Sheet1!A60&lt;&gt;"",[211]Sheet1!A60,"")</f>
        <v/>
      </c>
      <c r="AI630" t="str">
        <f>IF([212]Sheet1!A60&lt;&gt;"",[212]Sheet1!A60,"")</f>
        <v/>
      </c>
      <c r="AJ630" t="str">
        <f>IF([213]Sheet1!A60&lt;&gt;"",[213]Sheet1!A60,"")</f>
        <v/>
      </c>
      <c r="AK630" t="str">
        <f>IF([214]Sheet1!A60&lt;&gt;"",[214]Sheet1!A60,"")</f>
        <v/>
      </c>
      <c r="AL630" t="str">
        <f>IF([215]Sheet1!A60&lt;&gt;"",[215]Sheet1!A60,"")</f>
        <v/>
      </c>
      <c r="AM630" t="str">
        <f>IF([216]Sheet1!A60&lt;&gt;"",[216]Sheet1!A60,"")</f>
        <v/>
      </c>
      <c r="AN630" t="str">
        <f>IF([217]Sheet1!A60&lt;&gt;"",[217]Sheet1!A60,"")</f>
        <v/>
      </c>
      <c r="AO630" t="str">
        <f>IF([218]Sheet1!A60&lt;&gt;"",[218]Sheet1!A60,"")</f>
        <v/>
      </c>
      <c r="AP630" t="str">
        <f>IF([219]Sheet1!A60&lt;&gt;"",[219]Sheet1!A60,"")</f>
        <v/>
      </c>
      <c r="AQ630" t="str">
        <f>IF([220]Sheet1!A60&lt;&gt;"",[220]Sheet1!A60,"")</f>
        <v/>
      </c>
      <c r="AR630" t="str">
        <f>IF([221]Sheet1!A60&lt;&gt;"",[221]Sheet1!A60,"")</f>
        <v/>
      </c>
      <c r="AS630" t="str">
        <f>IF([222]Sheet1!A60&lt;&gt;"",[222]Sheet1!A60,"")</f>
        <v/>
      </c>
      <c r="AT630" t="str">
        <f>IF([223]Sheet1!A60&lt;&gt;"",[223]Sheet1!A60,"")</f>
        <v/>
      </c>
      <c r="AU630" t="str">
        <f>IF([224]Sheet1!A60&lt;&gt;"",[224]Sheet1!A60,"")</f>
        <v/>
      </c>
      <c r="AV630" t="str">
        <f>IF([225]Sheet1!A60&lt;&gt;"",[225]Sheet1!A60,"")</f>
        <v/>
      </c>
      <c r="AW630" t="str">
        <f>IF([226]Sheet1!A60&lt;&gt;"",[226]Sheet1!A60,"")</f>
        <v/>
      </c>
      <c r="AX630" t="str">
        <f>IF([227]Sheet1!A60&lt;&gt;"",[227]Sheet1!A60,"")</f>
        <v/>
      </c>
      <c r="AY630" t="str">
        <f>IF([228]Sheet1!A60&lt;&gt;"",[228]Sheet1!A60,"")</f>
        <v/>
      </c>
      <c r="AZ630" t="str">
        <f>IF([229]Sheet1!A60&lt;&gt;"",[229]Sheet1!A60,"")</f>
        <v/>
      </c>
      <c r="BA630" t="str">
        <f>IF([230]Sheet1!A60&lt;&gt;"",[230]Sheet1!A60,"")</f>
        <v/>
      </c>
      <c r="BB630" t="str">
        <f>IF([231]Sheet1!A60&lt;&gt;"",[231]Sheet1!A60,"")</f>
        <v/>
      </c>
      <c r="BC630" t="str">
        <f>IF([232]Sheet1!A60&lt;&gt;"",[232]Sheet1!A60,"")</f>
        <v/>
      </c>
      <c r="BD630" t="str">
        <f>IF([233]Sheet1!A60&lt;&gt;"",[233]Sheet1!A60,"")</f>
        <v/>
      </c>
      <c r="BE630" t="str">
        <f>IF([234]Sheet1!A60&lt;&gt;"",[234]Sheet1!A60,"")</f>
        <v/>
      </c>
      <c r="BF630" t="str">
        <f>IF([235]Sheet1!A60&lt;&gt;"",[235]Sheet1!A60,"")</f>
        <v/>
      </c>
      <c r="BG630" t="str">
        <f>IF([236]Sheet1!A60&lt;&gt;"",[236]Sheet1!A60,"")</f>
        <v/>
      </c>
      <c r="BH630" t="str">
        <f>IF([237]Sheet1!A60&lt;&gt;"",[237]Sheet1!A60,"")</f>
        <v/>
      </c>
      <c r="BI630" t="str">
        <f>IF([238]Sheet1!A60&lt;&gt;"",[238]Sheet1!A60,"")</f>
        <v/>
      </c>
      <c r="BJ630" t="str">
        <f>IF([239]Sheet1!A60&lt;&gt;"",[239]Sheet1!A60,"")</f>
        <v/>
      </c>
      <c r="BK630" t="str">
        <f>IF([240]Sheet1!A60&lt;&gt;"",[240]Sheet1!A60,"")</f>
        <v/>
      </c>
      <c r="BL630" t="str">
        <f>IF([241]Sheet1!A60&lt;&gt;"",[241]Sheet1!A60,"")</f>
        <v/>
      </c>
      <c r="BM630" t="str">
        <f>IF([242]Sheet1!A60&lt;&gt;"",[242]Sheet1!A60,"")</f>
        <v/>
      </c>
      <c r="BN630" t="str">
        <f>IF([243]Sheet1!A60&lt;&gt;"",[243]Sheet1!A60,"")</f>
        <v/>
      </c>
      <c r="BO630" t="str">
        <f>IF([244]Sheet1!A60&lt;&gt;"",[244]Sheet1!A60,"")</f>
        <v/>
      </c>
      <c r="BP630">
        <f>IF([245]Sheet1!A60&lt;&gt;"",[245]Sheet1!A60,"")</f>
        <v>58</v>
      </c>
      <c r="BQ630">
        <f>IF([246]Sheet1!A60&lt;&gt;"",[246]Sheet1!A60,"")</f>
        <v>473</v>
      </c>
      <c r="BR630">
        <f>IF([247]Sheet1!A60&lt;&gt;"",[247]Sheet1!A60,"")</f>
        <v>363</v>
      </c>
      <c r="BS630">
        <f>IF([248]Sheet1!A60&lt;&gt;"",[248]Sheet1!A60,"")</f>
        <v>75</v>
      </c>
      <c r="BT630">
        <f>IF([249]Sheet1!A60&lt;&gt;"",[249]Sheet1!A60,"")</f>
        <v>226</v>
      </c>
      <c r="BU630">
        <f>IF([250]Sheet1!A60&lt;&gt;"",[250]Sheet1!A60,"")</f>
        <v>383</v>
      </c>
      <c r="BV630">
        <f>IF([251]Sheet1!A60&lt;&gt;"",[251]Sheet1!A60,"")</f>
        <v>203</v>
      </c>
      <c r="BW630">
        <f>IF([252]Sheet1!A60&lt;&gt;"",[252]Sheet1!A60,"")</f>
        <v>21</v>
      </c>
      <c r="BX630">
        <f>IF([253]Sheet1!A60&lt;&gt;"",[253]Sheet1!A60,"")</f>
        <v>611</v>
      </c>
      <c r="BY630">
        <f>IF([254]Sheet1!A60&lt;&gt;"",[254]Sheet1!A60,"")</f>
        <v>102</v>
      </c>
      <c r="BZ630">
        <f>IF([255]Sheet1!A60&lt;&gt;"",[255]Sheet1!A60,"")</f>
        <v>322</v>
      </c>
      <c r="CA630">
        <f>IF([256]Sheet1!A60&lt;&gt;"",[256]Sheet1!A60,"")</f>
        <v>181</v>
      </c>
      <c r="CB630">
        <f>IF([257]Sheet1!A60&lt;&gt;"",[257]Sheet1!A60,"")</f>
        <v>579</v>
      </c>
      <c r="CC630">
        <f>IF([258]Sheet1!A60&lt;&gt;"",[258]Sheet1!A60,"")</f>
        <v>585</v>
      </c>
      <c r="CD630">
        <f>IF([259]Sheet1!A60&lt;&gt;"",[259]Sheet1!A60,"")</f>
        <v>232</v>
      </c>
      <c r="CE630">
        <f>IF([260]Sheet1!A60&lt;&gt;"",[260]Sheet1!A60,"")</f>
        <v>310</v>
      </c>
      <c r="CF630">
        <f>IF([261]Sheet1!A60&lt;&gt;"",[261]Sheet1!A60,"")</f>
        <v>233</v>
      </c>
      <c r="CG630">
        <f>IF([262]Sheet1!A60&lt;&gt;"",[262]Sheet1!A60,"")</f>
        <v>551</v>
      </c>
      <c r="CH630">
        <f>IF([263]Sheet1!A60&lt;&gt;"",[263]Sheet1!A60,"")</f>
        <v>514</v>
      </c>
      <c r="CI630">
        <f>IF([264]Sheet1!A60&lt;&gt;"",[264]Sheet1!A60,"")</f>
        <v>249</v>
      </c>
      <c r="CJ630">
        <f>IF([265]Sheet1!A60&lt;&gt;"",[265]Sheet1!A60,"")</f>
        <v>84</v>
      </c>
      <c r="CK630" t="str">
        <f>IF([266]Sheet1!A60&lt;&gt;"",[266]Sheet1!A60,"")</f>
        <v/>
      </c>
      <c r="CL630" t="str">
        <f>IF([267]Sheet1!A60&lt;&gt;"",[267]Sheet1!A60,"")</f>
        <v/>
      </c>
    </row>
    <row r="631" spans="2:90">
      <c r="B631" t="str">
        <f>IF([179]Sheet1!A61&lt;&gt;"",[179]Sheet1!A61,"")</f>
        <v/>
      </c>
      <c r="C631" t="str">
        <f>IF([180]Sheet1!A61&lt;&gt;"",[180]Sheet1!A61,"")</f>
        <v/>
      </c>
      <c r="D631" t="str">
        <f>IF([181]Sheet1!A61&lt;&gt;"",[181]Sheet1!A61,"")</f>
        <v/>
      </c>
      <c r="E631" t="str">
        <f>IF([182]Sheet1!A61&lt;&gt;"",[182]Sheet1!A61,"")</f>
        <v/>
      </c>
      <c r="F631" t="str">
        <f>IF([183]Sheet1!A61&lt;&gt;"",[183]Sheet1!A61,"")</f>
        <v/>
      </c>
      <c r="G631" t="str">
        <f>IF([184]Sheet1!A61&lt;&gt;"",[184]Sheet1!A61,"")</f>
        <v/>
      </c>
      <c r="H631" t="str">
        <f>IF([185]Sheet1!A61&lt;&gt;"",[185]Sheet1!A61,"")</f>
        <v/>
      </c>
      <c r="I631" t="str">
        <f>IF([186]Sheet1!A61&lt;&gt;"",[186]Sheet1!A61,"")</f>
        <v/>
      </c>
      <c r="J631" t="str">
        <f>IF([187]Sheet1!A61&lt;&gt;"",[187]Sheet1!A61,"")</f>
        <v/>
      </c>
      <c r="K631" t="str">
        <f>IF([188]Sheet1!A61&lt;&gt;"",[188]Sheet1!A61,"")</f>
        <v/>
      </c>
      <c r="L631" t="str">
        <f>IF([189]Sheet1!A61&lt;&gt;"",[189]Sheet1!A61,"")</f>
        <v/>
      </c>
      <c r="M631" t="str">
        <f>IF([190]Sheet1!A61&lt;&gt;"",[190]Sheet1!A61,"")</f>
        <v/>
      </c>
      <c r="N631" t="str">
        <f>IF([191]Sheet1!A61&lt;&gt;"",[191]Sheet1!A61,"")</f>
        <v/>
      </c>
      <c r="O631" t="str">
        <f>IF([192]Sheet1!A61&lt;&gt;"",[192]Sheet1!A61,"")</f>
        <v/>
      </c>
      <c r="P631" t="str">
        <f>IF([193]Sheet1!A61&lt;&gt;"",[193]Sheet1!A61,"")</f>
        <v/>
      </c>
      <c r="Q631" t="str">
        <f>IF([194]Sheet1!A61&lt;&gt;"",[194]Sheet1!A61,"")</f>
        <v/>
      </c>
      <c r="R631" t="str">
        <f>IF([195]Sheet1!A61&lt;&gt;"",[195]Sheet1!A61,"")</f>
        <v/>
      </c>
      <c r="S631" t="str">
        <f>IF([196]Sheet1!A61&lt;&gt;"",[196]Sheet1!A61,"")</f>
        <v/>
      </c>
      <c r="T631" t="str">
        <f>IF([197]Sheet1!A61&lt;&gt;"",[197]Sheet1!A61,"")</f>
        <v/>
      </c>
      <c r="U631" t="str">
        <f>IF([198]Sheet1!A61&lt;&gt;"",[198]Sheet1!A61,"")</f>
        <v/>
      </c>
      <c r="V631" t="str">
        <f>IF([199]Sheet1!A61&lt;&gt;"",[199]Sheet1!A61,"")</f>
        <v/>
      </c>
      <c r="W631" t="str">
        <f>IF([200]Sheet1!A61&lt;&gt;"",[200]Sheet1!A61,"")</f>
        <v/>
      </c>
      <c r="X631" t="str">
        <f>IF([201]Sheet1!A61&lt;&gt;"",[201]Sheet1!A61,"")</f>
        <v/>
      </c>
      <c r="Y631" t="str">
        <f>IF([202]Sheet1!A61&lt;&gt;"",[202]Sheet1!A61,"")</f>
        <v/>
      </c>
      <c r="Z631" t="str">
        <f>IF([203]Sheet1!A61&lt;&gt;"",[203]Sheet1!A61,"")</f>
        <v/>
      </c>
      <c r="AA631" t="str">
        <f>IF([204]Sheet1!A61&lt;&gt;"",[204]Sheet1!A61,"")</f>
        <v/>
      </c>
      <c r="AB631" t="str">
        <f>IF([205]Sheet1!A61&lt;&gt;"",[205]Sheet1!A61,"")</f>
        <v/>
      </c>
      <c r="AC631" t="str">
        <f>IF([206]Sheet1!A61&lt;&gt;"",[206]Sheet1!A61,"")</f>
        <v/>
      </c>
      <c r="AD631" t="str">
        <f>IF([207]Sheet1!A61&lt;&gt;"",[207]Sheet1!A61,"")</f>
        <v/>
      </c>
      <c r="AE631" t="str">
        <f>IF([208]Sheet1!A61&lt;&gt;"",[208]Sheet1!A61,"")</f>
        <v/>
      </c>
      <c r="AF631" t="str">
        <f>IF([209]Sheet1!A61&lt;&gt;"",[209]Sheet1!A61,"")</f>
        <v/>
      </c>
      <c r="AG631" t="str">
        <f>IF([210]Sheet1!A61&lt;&gt;"",[210]Sheet1!A61,"")</f>
        <v/>
      </c>
      <c r="AH631" t="str">
        <f>IF([211]Sheet1!A61&lt;&gt;"",[211]Sheet1!A61,"")</f>
        <v/>
      </c>
      <c r="AI631" t="str">
        <f>IF([212]Sheet1!A61&lt;&gt;"",[212]Sheet1!A61,"")</f>
        <v/>
      </c>
      <c r="AJ631" t="str">
        <f>IF([213]Sheet1!A61&lt;&gt;"",[213]Sheet1!A61,"")</f>
        <v/>
      </c>
      <c r="AK631" t="str">
        <f>IF([214]Sheet1!A61&lt;&gt;"",[214]Sheet1!A61,"")</f>
        <v/>
      </c>
      <c r="AL631" t="str">
        <f>IF([215]Sheet1!A61&lt;&gt;"",[215]Sheet1!A61,"")</f>
        <v/>
      </c>
      <c r="AM631" t="str">
        <f>IF([216]Sheet1!A61&lt;&gt;"",[216]Sheet1!A61,"")</f>
        <v/>
      </c>
      <c r="AN631" t="str">
        <f>IF([217]Sheet1!A61&lt;&gt;"",[217]Sheet1!A61,"")</f>
        <v/>
      </c>
      <c r="AO631" t="str">
        <f>IF([218]Sheet1!A61&lt;&gt;"",[218]Sheet1!A61,"")</f>
        <v/>
      </c>
      <c r="AP631" t="str">
        <f>IF([219]Sheet1!A61&lt;&gt;"",[219]Sheet1!A61,"")</f>
        <v/>
      </c>
      <c r="AQ631" t="str">
        <f>IF([220]Sheet1!A61&lt;&gt;"",[220]Sheet1!A61,"")</f>
        <v/>
      </c>
      <c r="AR631" t="str">
        <f>IF([221]Sheet1!A61&lt;&gt;"",[221]Sheet1!A61,"")</f>
        <v/>
      </c>
      <c r="AS631" t="str">
        <f>IF([222]Sheet1!A61&lt;&gt;"",[222]Sheet1!A61,"")</f>
        <v/>
      </c>
      <c r="AT631" t="str">
        <f>IF([223]Sheet1!A61&lt;&gt;"",[223]Sheet1!A61,"")</f>
        <v/>
      </c>
      <c r="AU631" t="str">
        <f>IF([224]Sheet1!A61&lt;&gt;"",[224]Sheet1!A61,"")</f>
        <v/>
      </c>
      <c r="AV631" t="str">
        <f>IF([225]Sheet1!A61&lt;&gt;"",[225]Sheet1!A61,"")</f>
        <v/>
      </c>
      <c r="AW631" t="str">
        <f>IF([226]Sheet1!A61&lt;&gt;"",[226]Sheet1!A61,"")</f>
        <v/>
      </c>
      <c r="AX631" t="str">
        <f>IF([227]Sheet1!A61&lt;&gt;"",[227]Sheet1!A61,"")</f>
        <v/>
      </c>
      <c r="AY631" t="str">
        <f>IF([228]Sheet1!A61&lt;&gt;"",[228]Sheet1!A61,"")</f>
        <v/>
      </c>
      <c r="AZ631" t="str">
        <f>IF([229]Sheet1!A61&lt;&gt;"",[229]Sheet1!A61,"")</f>
        <v/>
      </c>
      <c r="BA631" t="str">
        <f>IF([230]Sheet1!A61&lt;&gt;"",[230]Sheet1!A61,"")</f>
        <v/>
      </c>
      <c r="BB631" t="str">
        <f>IF([231]Sheet1!A61&lt;&gt;"",[231]Sheet1!A61,"")</f>
        <v/>
      </c>
      <c r="BC631" t="str">
        <f>IF([232]Sheet1!A61&lt;&gt;"",[232]Sheet1!A61,"")</f>
        <v/>
      </c>
      <c r="BD631" t="str">
        <f>IF([233]Sheet1!A61&lt;&gt;"",[233]Sheet1!A61,"")</f>
        <v/>
      </c>
      <c r="BE631" t="str">
        <f>IF([234]Sheet1!A61&lt;&gt;"",[234]Sheet1!A61,"")</f>
        <v/>
      </c>
      <c r="BF631" t="str">
        <f>IF([235]Sheet1!A61&lt;&gt;"",[235]Sheet1!A61,"")</f>
        <v/>
      </c>
      <c r="BG631" t="str">
        <f>IF([236]Sheet1!A61&lt;&gt;"",[236]Sheet1!A61,"")</f>
        <v/>
      </c>
      <c r="BH631" t="str">
        <f>IF([237]Sheet1!A61&lt;&gt;"",[237]Sheet1!A61,"")</f>
        <v/>
      </c>
      <c r="BI631" t="str">
        <f>IF([238]Sheet1!A61&lt;&gt;"",[238]Sheet1!A61,"")</f>
        <v/>
      </c>
      <c r="BJ631" t="str">
        <f>IF([239]Sheet1!A61&lt;&gt;"",[239]Sheet1!A61,"")</f>
        <v/>
      </c>
      <c r="BK631" t="str">
        <f>IF([240]Sheet1!A61&lt;&gt;"",[240]Sheet1!A61,"")</f>
        <v/>
      </c>
      <c r="BL631" t="str">
        <f>IF([241]Sheet1!A61&lt;&gt;"",[241]Sheet1!A61,"")</f>
        <v/>
      </c>
      <c r="BM631" t="str">
        <f>IF([242]Sheet1!A61&lt;&gt;"",[242]Sheet1!A61,"")</f>
        <v/>
      </c>
      <c r="BN631" t="str">
        <f>IF([243]Sheet1!A61&lt;&gt;"",[243]Sheet1!A61,"")</f>
        <v/>
      </c>
      <c r="BO631" t="str">
        <f>IF([244]Sheet1!A61&lt;&gt;"",[244]Sheet1!A61,"")</f>
        <v/>
      </c>
      <c r="BP631">
        <f>IF([245]Sheet1!A61&lt;&gt;"",[245]Sheet1!A61,"")</f>
        <v>297</v>
      </c>
      <c r="BQ631">
        <f>IF([246]Sheet1!A61&lt;&gt;"",[246]Sheet1!A61,"")</f>
        <v>374</v>
      </c>
      <c r="BR631">
        <f>IF([247]Sheet1!A61&lt;&gt;"",[247]Sheet1!A61,"")</f>
        <v>661</v>
      </c>
      <c r="BS631">
        <f>IF([248]Sheet1!A61&lt;&gt;"",[248]Sheet1!A61,"")</f>
        <v>589</v>
      </c>
      <c r="BT631">
        <f>IF([249]Sheet1!A61&lt;&gt;"",[249]Sheet1!A61,"")</f>
        <v>491</v>
      </c>
      <c r="BU631">
        <f>IF([250]Sheet1!A61&lt;&gt;"",[250]Sheet1!A61,"")</f>
        <v>577</v>
      </c>
      <c r="BV631">
        <f>IF([251]Sheet1!A61&lt;&gt;"",[251]Sheet1!A61,"")</f>
        <v>169</v>
      </c>
      <c r="BW631">
        <f>IF([252]Sheet1!A61&lt;&gt;"",[252]Sheet1!A61,"")</f>
        <v>638</v>
      </c>
      <c r="BX631">
        <f>IF([253]Sheet1!A61&lt;&gt;"",[253]Sheet1!A61,"")</f>
        <v>68</v>
      </c>
      <c r="BY631">
        <f>IF([254]Sheet1!A61&lt;&gt;"",[254]Sheet1!A61,"")</f>
        <v>183</v>
      </c>
      <c r="BZ631">
        <f>IF([255]Sheet1!A61&lt;&gt;"",[255]Sheet1!A61,"")</f>
        <v>497</v>
      </c>
      <c r="CA631">
        <f>IF([256]Sheet1!A61&lt;&gt;"",[256]Sheet1!A61,"")</f>
        <v>528</v>
      </c>
      <c r="CB631">
        <f>IF([257]Sheet1!A61&lt;&gt;"",[257]Sheet1!A61,"")</f>
        <v>400</v>
      </c>
      <c r="CC631">
        <f>IF([258]Sheet1!A61&lt;&gt;"",[258]Sheet1!A61,"")</f>
        <v>234</v>
      </c>
      <c r="CD631">
        <f>IF([259]Sheet1!A61&lt;&gt;"",[259]Sheet1!A61,"")</f>
        <v>317</v>
      </c>
      <c r="CE631">
        <f>IF([260]Sheet1!A61&lt;&gt;"",[260]Sheet1!A61,"")</f>
        <v>231</v>
      </c>
      <c r="CF631">
        <f>IF([261]Sheet1!A61&lt;&gt;"",[261]Sheet1!A61,"")</f>
        <v>189</v>
      </c>
      <c r="CG631">
        <f>IF([262]Sheet1!A61&lt;&gt;"",[262]Sheet1!A61,"")</f>
        <v>581</v>
      </c>
      <c r="CH631">
        <f>IF([263]Sheet1!A61&lt;&gt;"",[263]Sheet1!A61,"")</f>
        <v>310</v>
      </c>
      <c r="CI631">
        <f>IF([264]Sheet1!A61&lt;&gt;"",[264]Sheet1!A61,"")</f>
        <v>367</v>
      </c>
      <c r="CJ631">
        <f>IF([265]Sheet1!A61&lt;&gt;"",[265]Sheet1!A61,"")</f>
        <v>584</v>
      </c>
      <c r="CK631" t="str">
        <f>IF([266]Sheet1!A61&lt;&gt;"",[266]Sheet1!A61,"")</f>
        <v/>
      </c>
      <c r="CL631" t="str">
        <f>IF([267]Sheet1!A61&lt;&gt;"",[267]Sheet1!A61,"")</f>
        <v/>
      </c>
    </row>
    <row r="632" spans="2:90">
      <c r="B632" t="str">
        <f>IF([179]Sheet1!A62&lt;&gt;"",[179]Sheet1!A62,"")</f>
        <v/>
      </c>
      <c r="C632" t="str">
        <f>IF([180]Sheet1!A62&lt;&gt;"",[180]Sheet1!A62,"")</f>
        <v/>
      </c>
      <c r="D632" t="str">
        <f>IF([181]Sheet1!A62&lt;&gt;"",[181]Sheet1!A62,"")</f>
        <v/>
      </c>
      <c r="E632" t="str">
        <f>IF([182]Sheet1!A62&lt;&gt;"",[182]Sheet1!A62,"")</f>
        <v/>
      </c>
      <c r="F632" t="str">
        <f>IF([183]Sheet1!A62&lt;&gt;"",[183]Sheet1!A62,"")</f>
        <v/>
      </c>
      <c r="G632" t="str">
        <f>IF([184]Sheet1!A62&lt;&gt;"",[184]Sheet1!A62,"")</f>
        <v/>
      </c>
      <c r="H632" t="str">
        <f>IF([185]Sheet1!A62&lt;&gt;"",[185]Sheet1!A62,"")</f>
        <v/>
      </c>
      <c r="I632" t="str">
        <f>IF([186]Sheet1!A62&lt;&gt;"",[186]Sheet1!A62,"")</f>
        <v/>
      </c>
      <c r="J632" t="str">
        <f>IF([187]Sheet1!A62&lt;&gt;"",[187]Sheet1!A62,"")</f>
        <v/>
      </c>
      <c r="K632" t="str">
        <f>IF([188]Sheet1!A62&lt;&gt;"",[188]Sheet1!A62,"")</f>
        <v/>
      </c>
      <c r="L632" t="str">
        <f>IF([189]Sheet1!A62&lt;&gt;"",[189]Sheet1!A62,"")</f>
        <v/>
      </c>
      <c r="M632" t="str">
        <f>IF([190]Sheet1!A62&lt;&gt;"",[190]Sheet1!A62,"")</f>
        <v/>
      </c>
      <c r="N632" t="str">
        <f>IF([191]Sheet1!A62&lt;&gt;"",[191]Sheet1!A62,"")</f>
        <v/>
      </c>
      <c r="O632" t="str">
        <f>IF([192]Sheet1!A62&lt;&gt;"",[192]Sheet1!A62,"")</f>
        <v/>
      </c>
      <c r="P632" t="str">
        <f>IF([193]Sheet1!A62&lt;&gt;"",[193]Sheet1!A62,"")</f>
        <v/>
      </c>
      <c r="Q632" t="str">
        <f>IF([194]Sheet1!A62&lt;&gt;"",[194]Sheet1!A62,"")</f>
        <v/>
      </c>
      <c r="R632" t="str">
        <f>IF([195]Sheet1!A62&lt;&gt;"",[195]Sheet1!A62,"")</f>
        <v/>
      </c>
      <c r="S632" t="str">
        <f>IF([196]Sheet1!A62&lt;&gt;"",[196]Sheet1!A62,"")</f>
        <v/>
      </c>
      <c r="T632" t="str">
        <f>IF([197]Sheet1!A62&lt;&gt;"",[197]Sheet1!A62,"")</f>
        <v/>
      </c>
      <c r="U632" t="str">
        <f>IF([198]Sheet1!A62&lt;&gt;"",[198]Sheet1!A62,"")</f>
        <v/>
      </c>
      <c r="V632" t="str">
        <f>IF([199]Sheet1!A62&lt;&gt;"",[199]Sheet1!A62,"")</f>
        <v/>
      </c>
      <c r="W632" t="str">
        <f>IF([200]Sheet1!A62&lt;&gt;"",[200]Sheet1!A62,"")</f>
        <v/>
      </c>
      <c r="X632" t="str">
        <f>IF([201]Sheet1!A62&lt;&gt;"",[201]Sheet1!A62,"")</f>
        <v/>
      </c>
      <c r="Y632" t="str">
        <f>IF([202]Sheet1!A62&lt;&gt;"",[202]Sheet1!A62,"")</f>
        <v/>
      </c>
      <c r="Z632" t="str">
        <f>IF([203]Sheet1!A62&lt;&gt;"",[203]Sheet1!A62,"")</f>
        <v/>
      </c>
      <c r="AA632" t="str">
        <f>IF([204]Sheet1!A62&lt;&gt;"",[204]Sheet1!A62,"")</f>
        <v/>
      </c>
      <c r="AB632" t="str">
        <f>IF([205]Sheet1!A62&lt;&gt;"",[205]Sheet1!A62,"")</f>
        <v/>
      </c>
      <c r="AC632" t="str">
        <f>IF([206]Sheet1!A62&lt;&gt;"",[206]Sheet1!A62,"")</f>
        <v/>
      </c>
      <c r="AD632" t="str">
        <f>IF([207]Sheet1!A62&lt;&gt;"",[207]Sheet1!A62,"")</f>
        <v/>
      </c>
      <c r="AE632" t="str">
        <f>IF([208]Sheet1!A62&lt;&gt;"",[208]Sheet1!A62,"")</f>
        <v/>
      </c>
      <c r="AF632" t="str">
        <f>IF([209]Sheet1!A62&lt;&gt;"",[209]Sheet1!A62,"")</f>
        <v/>
      </c>
      <c r="AG632" t="str">
        <f>IF([210]Sheet1!A62&lt;&gt;"",[210]Sheet1!A62,"")</f>
        <v/>
      </c>
      <c r="AH632" t="str">
        <f>IF([211]Sheet1!A62&lt;&gt;"",[211]Sheet1!A62,"")</f>
        <v/>
      </c>
      <c r="AI632" t="str">
        <f>IF([212]Sheet1!A62&lt;&gt;"",[212]Sheet1!A62,"")</f>
        <v/>
      </c>
      <c r="AJ632" t="str">
        <f>IF([213]Sheet1!A62&lt;&gt;"",[213]Sheet1!A62,"")</f>
        <v/>
      </c>
      <c r="AK632" t="str">
        <f>IF([214]Sheet1!A62&lt;&gt;"",[214]Sheet1!A62,"")</f>
        <v/>
      </c>
      <c r="AL632" t="str">
        <f>IF([215]Sheet1!A62&lt;&gt;"",[215]Sheet1!A62,"")</f>
        <v/>
      </c>
      <c r="AM632" t="str">
        <f>IF([216]Sheet1!A62&lt;&gt;"",[216]Sheet1!A62,"")</f>
        <v/>
      </c>
      <c r="AN632" t="str">
        <f>IF([217]Sheet1!A62&lt;&gt;"",[217]Sheet1!A62,"")</f>
        <v/>
      </c>
      <c r="AO632" t="str">
        <f>IF([218]Sheet1!A62&lt;&gt;"",[218]Sheet1!A62,"")</f>
        <v/>
      </c>
      <c r="AP632" t="str">
        <f>IF([219]Sheet1!A62&lt;&gt;"",[219]Sheet1!A62,"")</f>
        <v/>
      </c>
      <c r="AQ632" t="str">
        <f>IF([220]Sheet1!A62&lt;&gt;"",[220]Sheet1!A62,"")</f>
        <v/>
      </c>
      <c r="AR632" t="str">
        <f>IF([221]Sheet1!A62&lt;&gt;"",[221]Sheet1!A62,"")</f>
        <v/>
      </c>
      <c r="AS632" t="str">
        <f>IF([222]Sheet1!A62&lt;&gt;"",[222]Sheet1!A62,"")</f>
        <v/>
      </c>
      <c r="AT632" t="str">
        <f>IF([223]Sheet1!A62&lt;&gt;"",[223]Sheet1!A62,"")</f>
        <v/>
      </c>
      <c r="AU632" t="str">
        <f>IF([224]Sheet1!A62&lt;&gt;"",[224]Sheet1!A62,"")</f>
        <v/>
      </c>
      <c r="AV632" t="str">
        <f>IF([225]Sheet1!A62&lt;&gt;"",[225]Sheet1!A62,"")</f>
        <v/>
      </c>
      <c r="AW632" t="str">
        <f>IF([226]Sheet1!A62&lt;&gt;"",[226]Sheet1!A62,"")</f>
        <v/>
      </c>
      <c r="AX632" t="str">
        <f>IF([227]Sheet1!A62&lt;&gt;"",[227]Sheet1!A62,"")</f>
        <v/>
      </c>
      <c r="AY632" t="str">
        <f>IF([228]Sheet1!A62&lt;&gt;"",[228]Sheet1!A62,"")</f>
        <v/>
      </c>
      <c r="AZ632" t="str">
        <f>IF([229]Sheet1!A62&lt;&gt;"",[229]Sheet1!A62,"")</f>
        <v/>
      </c>
      <c r="BA632" t="str">
        <f>IF([230]Sheet1!A62&lt;&gt;"",[230]Sheet1!A62,"")</f>
        <v/>
      </c>
      <c r="BB632" t="str">
        <f>IF([231]Sheet1!A62&lt;&gt;"",[231]Sheet1!A62,"")</f>
        <v/>
      </c>
      <c r="BC632" t="str">
        <f>IF([232]Sheet1!A62&lt;&gt;"",[232]Sheet1!A62,"")</f>
        <v/>
      </c>
      <c r="BD632" t="str">
        <f>IF([233]Sheet1!A62&lt;&gt;"",[233]Sheet1!A62,"")</f>
        <v/>
      </c>
      <c r="BE632" t="str">
        <f>IF([234]Sheet1!A62&lt;&gt;"",[234]Sheet1!A62,"")</f>
        <v/>
      </c>
      <c r="BF632" t="str">
        <f>IF([235]Sheet1!A62&lt;&gt;"",[235]Sheet1!A62,"")</f>
        <v/>
      </c>
      <c r="BG632" t="str">
        <f>IF([236]Sheet1!A62&lt;&gt;"",[236]Sheet1!A62,"")</f>
        <v/>
      </c>
      <c r="BH632" t="str">
        <f>IF([237]Sheet1!A62&lt;&gt;"",[237]Sheet1!A62,"")</f>
        <v/>
      </c>
      <c r="BI632" t="str">
        <f>IF([238]Sheet1!A62&lt;&gt;"",[238]Sheet1!A62,"")</f>
        <v/>
      </c>
      <c r="BJ632" t="str">
        <f>IF([239]Sheet1!A62&lt;&gt;"",[239]Sheet1!A62,"")</f>
        <v/>
      </c>
      <c r="BK632" t="str">
        <f>IF([240]Sheet1!A62&lt;&gt;"",[240]Sheet1!A62,"")</f>
        <v/>
      </c>
      <c r="BL632" t="str">
        <f>IF([241]Sheet1!A62&lt;&gt;"",[241]Sheet1!A62,"")</f>
        <v/>
      </c>
      <c r="BM632" t="str">
        <f>IF([242]Sheet1!A62&lt;&gt;"",[242]Sheet1!A62,"")</f>
        <v/>
      </c>
      <c r="BN632" t="str">
        <f>IF([243]Sheet1!A62&lt;&gt;"",[243]Sheet1!A62,"")</f>
        <v/>
      </c>
      <c r="BO632" t="str">
        <f>IF([244]Sheet1!A62&lt;&gt;"",[244]Sheet1!A62,"")</f>
        <v/>
      </c>
      <c r="BP632">
        <f>IF([245]Sheet1!A62&lt;&gt;"",[245]Sheet1!A62,"")</f>
        <v>259</v>
      </c>
      <c r="BQ632">
        <f>IF([246]Sheet1!A62&lt;&gt;"",[246]Sheet1!A62,"")</f>
        <v>122</v>
      </c>
      <c r="BR632">
        <f>IF([247]Sheet1!A62&lt;&gt;"",[247]Sheet1!A62,"")</f>
        <v>96</v>
      </c>
      <c r="BS632">
        <f>IF([248]Sheet1!A62&lt;&gt;"",[248]Sheet1!A62,"")</f>
        <v>102</v>
      </c>
      <c r="BT632">
        <f>IF([249]Sheet1!A62&lt;&gt;"",[249]Sheet1!A62,"")</f>
        <v>317</v>
      </c>
      <c r="BU632">
        <f>IF([250]Sheet1!A62&lt;&gt;"",[250]Sheet1!A62,"")</f>
        <v>405</v>
      </c>
      <c r="BV632">
        <f>IF([251]Sheet1!A62&lt;&gt;"",[251]Sheet1!A62,"")</f>
        <v>469</v>
      </c>
      <c r="BW632">
        <f>IF([252]Sheet1!A62&lt;&gt;"",[252]Sheet1!A62,"")</f>
        <v>310</v>
      </c>
      <c r="BX632">
        <f>IF([253]Sheet1!A62&lt;&gt;"",[253]Sheet1!A62,"")</f>
        <v>450</v>
      </c>
      <c r="BY632">
        <f>IF([254]Sheet1!A62&lt;&gt;"",[254]Sheet1!A62,"")</f>
        <v>65</v>
      </c>
      <c r="BZ632">
        <f>IF([255]Sheet1!A62&lt;&gt;"",[255]Sheet1!A62,"")</f>
        <v>664</v>
      </c>
      <c r="CA632">
        <f>IF([256]Sheet1!A62&lt;&gt;"",[256]Sheet1!A62,"")</f>
        <v>88</v>
      </c>
      <c r="CB632">
        <f>IF([257]Sheet1!A62&lt;&gt;"",[257]Sheet1!A62,"")</f>
        <v>627</v>
      </c>
      <c r="CC632">
        <f>IF([258]Sheet1!A62&lt;&gt;"",[258]Sheet1!A62,"")</f>
        <v>528</v>
      </c>
      <c r="CD632">
        <f>IF([259]Sheet1!A62&lt;&gt;"",[259]Sheet1!A62,"")</f>
        <v>393</v>
      </c>
      <c r="CE632">
        <f>IF([260]Sheet1!A62&lt;&gt;"",[260]Sheet1!A62,"")</f>
        <v>42</v>
      </c>
      <c r="CF632">
        <f>IF([261]Sheet1!A62&lt;&gt;"",[261]Sheet1!A62,"")</f>
        <v>390</v>
      </c>
      <c r="CG632">
        <f>IF([262]Sheet1!A62&lt;&gt;"",[262]Sheet1!A62,"")</f>
        <v>114</v>
      </c>
      <c r="CH632">
        <f>IF([263]Sheet1!A62&lt;&gt;"",[263]Sheet1!A62,"")</f>
        <v>267</v>
      </c>
      <c r="CI632">
        <f>IF([264]Sheet1!A62&lt;&gt;"",[264]Sheet1!A62,"")</f>
        <v>264</v>
      </c>
      <c r="CJ632">
        <f>IF([265]Sheet1!A62&lt;&gt;"",[265]Sheet1!A62,"")</f>
        <v>538</v>
      </c>
      <c r="CK632" t="str">
        <f>IF([266]Sheet1!A62&lt;&gt;"",[266]Sheet1!A62,"")</f>
        <v/>
      </c>
      <c r="CL632" t="str">
        <f>IF([267]Sheet1!A62&lt;&gt;"",[267]Sheet1!A62,"")</f>
        <v/>
      </c>
    </row>
    <row r="633" spans="2:90">
      <c r="B633" t="str">
        <f>IF([179]Sheet1!A63&lt;&gt;"",[179]Sheet1!A63,"")</f>
        <v/>
      </c>
      <c r="C633" t="str">
        <f>IF([180]Sheet1!A63&lt;&gt;"",[180]Sheet1!A63,"")</f>
        <v/>
      </c>
      <c r="D633" t="str">
        <f>IF([181]Sheet1!A63&lt;&gt;"",[181]Sheet1!A63,"")</f>
        <v/>
      </c>
      <c r="E633" t="str">
        <f>IF([182]Sheet1!A63&lt;&gt;"",[182]Sheet1!A63,"")</f>
        <v/>
      </c>
      <c r="F633" t="str">
        <f>IF([183]Sheet1!A63&lt;&gt;"",[183]Sheet1!A63,"")</f>
        <v/>
      </c>
      <c r="G633" t="str">
        <f>IF([184]Sheet1!A63&lt;&gt;"",[184]Sheet1!A63,"")</f>
        <v/>
      </c>
      <c r="H633" t="str">
        <f>IF([185]Sheet1!A63&lt;&gt;"",[185]Sheet1!A63,"")</f>
        <v/>
      </c>
      <c r="I633" t="str">
        <f>IF([186]Sheet1!A63&lt;&gt;"",[186]Sheet1!A63,"")</f>
        <v/>
      </c>
      <c r="J633" t="str">
        <f>IF([187]Sheet1!A63&lt;&gt;"",[187]Sheet1!A63,"")</f>
        <v/>
      </c>
      <c r="K633" t="str">
        <f>IF([188]Sheet1!A63&lt;&gt;"",[188]Sheet1!A63,"")</f>
        <v/>
      </c>
      <c r="L633" t="str">
        <f>IF([189]Sheet1!A63&lt;&gt;"",[189]Sheet1!A63,"")</f>
        <v/>
      </c>
      <c r="M633" t="str">
        <f>IF([190]Sheet1!A63&lt;&gt;"",[190]Sheet1!A63,"")</f>
        <v/>
      </c>
      <c r="N633" t="str">
        <f>IF([191]Sheet1!A63&lt;&gt;"",[191]Sheet1!A63,"")</f>
        <v/>
      </c>
      <c r="O633" t="str">
        <f>IF([192]Sheet1!A63&lt;&gt;"",[192]Sheet1!A63,"")</f>
        <v/>
      </c>
      <c r="P633" t="str">
        <f>IF([193]Sheet1!A63&lt;&gt;"",[193]Sheet1!A63,"")</f>
        <v/>
      </c>
      <c r="Q633" t="str">
        <f>IF([194]Sheet1!A63&lt;&gt;"",[194]Sheet1!A63,"")</f>
        <v/>
      </c>
      <c r="R633" t="str">
        <f>IF([195]Sheet1!A63&lt;&gt;"",[195]Sheet1!A63,"")</f>
        <v/>
      </c>
      <c r="S633" t="str">
        <f>IF([196]Sheet1!A63&lt;&gt;"",[196]Sheet1!A63,"")</f>
        <v/>
      </c>
      <c r="T633" t="str">
        <f>IF([197]Sheet1!A63&lt;&gt;"",[197]Sheet1!A63,"")</f>
        <v/>
      </c>
      <c r="U633" t="str">
        <f>IF([198]Sheet1!A63&lt;&gt;"",[198]Sheet1!A63,"")</f>
        <v/>
      </c>
      <c r="V633" t="str">
        <f>IF([199]Sheet1!A63&lt;&gt;"",[199]Sheet1!A63,"")</f>
        <v/>
      </c>
      <c r="W633" t="str">
        <f>IF([200]Sheet1!A63&lt;&gt;"",[200]Sheet1!A63,"")</f>
        <v/>
      </c>
      <c r="X633" t="str">
        <f>IF([201]Sheet1!A63&lt;&gt;"",[201]Sheet1!A63,"")</f>
        <v/>
      </c>
      <c r="Y633" t="str">
        <f>IF([202]Sheet1!A63&lt;&gt;"",[202]Sheet1!A63,"")</f>
        <v/>
      </c>
      <c r="Z633" t="str">
        <f>IF([203]Sheet1!A63&lt;&gt;"",[203]Sheet1!A63,"")</f>
        <v/>
      </c>
      <c r="AA633" t="str">
        <f>IF([204]Sheet1!A63&lt;&gt;"",[204]Sheet1!A63,"")</f>
        <v/>
      </c>
      <c r="AB633" t="str">
        <f>IF([205]Sheet1!A63&lt;&gt;"",[205]Sheet1!A63,"")</f>
        <v/>
      </c>
      <c r="AC633" t="str">
        <f>IF([206]Sheet1!A63&lt;&gt;"",[206]Sheet1!A63,"")</f>
        <v/>
      </c>
      <c r="AD633" t="str">
        <f>IF([207]Sheet1!A63&lt;&gt;"",[207]Sheet1!A63,"")</f>
        <v/>
      </c>
      <c r="AE633" t="str">
        <f>IF([208]Sheet1!A63&lt;&gt;"",[208]Sheet1!A63,"")</f>
        <v/>
      </c>
      <c r="AF633" t="str">
        <f>IF([209]Sheet1!A63&lt;&gt;"",[209]Sheet1!A63,"")</f>
        <v/>
      </c>
      <c r="AG633" t="str">
        <f>IF([210]Sheet1!A63&lt;&gt;"",[210]Sheet1!A63,"")</f>
        <v/>
      </c>
      <c r="AH633" t="str">
        <f>IF([211]Sheet1!A63&lt;&gt;"",[211]Sheet1!A63,"")</f>
        <v/>
      </c>
      <c r="AI633" t="str">
        <f>IF([212]Sheet1!A63&lt;&gt;"",[212]Sheet1!A63,"")</f>
        <v/>
      </c>
      <c r="AJ633" t="str">
        <f>IF([213]Sheet1!A63&lt;&gt;"",[213]Sheet1!A63,"")</f>
        <v/>
      </c>
      <c r="AK633" t="str">
        <f>IF([214]Sheet1!A63&lt;&gt;"",[214]Sheet1!A63,"")</f>
        <v/>
      </c>
      <c r="AL633" t="str">
        <f>IF([215]Sheet1!A63&lt;&gt;"",[215]Sheet1!A63,"")</f>
        <v/>
      </c>
      <c r="AM633" t="str">
        <f>IF([216]Sheet1!A63&lt;&gt;"",[216]Sheet1!A63,"")</f>
        <v/>
      </c>
      <c r="AN633" t="str">
        <f>IF([217]Sheet1!A63&lt;&gt;"",[217]Sheet1!A63,"")</f>
        <v/>
      </c>
      <c r="AO633" t="str">
        <f>IF([218]Sheet1!A63&lt;&gt;"",[218]Sheet1!A63,"")</f>
        <v/>
      </c>
      <c r="AP633" t="str">
        <f>IF([219]Sheet1!A63&lt;&gt;"",[219]Sheet1!A63,"")</f>
        <v/>
      </c>
      <c r="AQ633" t="str">
        <f>IF([220]Sheet1!A63&lt;&gt;"",[220]Sheet1!A63,"")</f>
        <v/>
      </c>
      <c r="AR633" t="str">
        <f>IF([221]Sheet1!A63&lt;&gt;"",[221]Sheet1!A63,"")</f>
        <v/>
      </c>
      <c r="AS633" t="str">
        <f>IF([222]Sheet1!A63&lt;&gt;"",[222]Sheet1!A63,"")</f>
        <v/>
      </c>
      <c r="AT633" t="str">
        <f>IF([223]Sheet1!A63&lt;&gt;"",[223]Sheet1!A63,"")</f>
        <v/>
      </c>
      <c r="AU633" t="str">
        <f>IF([224]Sheet1!A63&lt;&gt;"",[224]Sheet1!A63,"")</f>
        <v/>
      </c>
      <c r="AV633" t="str">
        <f>IF([225]Sheet1!A63&lt;&gt;"",[225]Sheet1!A63,"")</f>
        <v/>
      </c>
      <c r="AW633" t="str">
        <f>IF([226]Sheet1!A63&lt;&gt;"",[226]Sheet1!A63,"")</f>
        <v/>
      </c>
      <c r="AX633" t="str">
        <f>IF([227]Sheet1!A63&lt;&gt;"",[227]Sheet1!A63,"")</f>
        <v/>
      </c>
      <c r="AY633" t="str">
        <f>IF([228]Sheet1!A63&lt;&gt;"",[228]Sheet1!A63,"")</f>
        <v/>
      </c>
      <c r="AZ633" t="str">
        <f>IF([229]Sheet1!A63&lt;&gt;"",[229]Sheet1!A63,"")</f>
        <v/>
      </c>
      <c r="BA633" t="str">
        <f>IF([230]Sheet1!A63&lt;&gt;"",[230]Sheet1!A63,"")</f>
        <v/>
      </c>
      <c r="BB633" t="str">
        <f>IF([231]Sheet1!A63&lt;&gt;"",[231]Sheet1!A63,"")</f>
        <v/>
      </c>
      <c r="BC633" t="str">
        <f>IF([232]Sheet1!A63&lt;&gt;"",[232]Sheet1!A63,"")</f>
        <v/>
      </c>
      <c r="BD633" t="str">
        <f>IF([233]Sheet1!A63&lt;&gt;"",[233]Sheet1!A63,"")</f>
        <v/>
      </c>
      <c r="BE633" t="str">
        <f>IF([234]Sheet1!A63&lt;&gt;"",[234]Sheet1!A63,"")</f>
        <v/>
      </c>
      <c r="BF633" t="str">
        <f>IF([235]Sheet1!A63&lt;&gt;"",[235]Sheet1!A63,"")</f>
        <v/>
      </c>
      <c r="BG633" t="str">
        <f>IF([236]Sheet1!A63&lt;&gt;"",[236]Sheet1!A63,"")</f>
        <v/>
      </c>
      <c r="BH633" t="str">
        <f>IF([237]Sheet1!A63&lt;&gt;"",[237]Sheet1!A63,"")</f>
        <v/>
      </c>
      <c r="BI633" t="str">
        <f>IF([238]Sheet1!A63&lt;&gt;"",[238]Sheet1!A63,"")</f>
        <v/>
      </c>
      <c r="BJ633" t="str">
        <f>IF([239]Sheet1!A63&lt;&gt;"",[239]Sheet1!A63,"")</f>
        <v/>
      </c>
      <c r="BK633" t="str">
        <f>IF([240]Sheet1!A63&lt;&gt;"",[240]Sheet1!A63,"")</f>
        <v/>
      </c>
      <c r="BL633" t="str">
        <f>IF([241]Sheet1!A63&lt;&gt;"",[241]Sheet1!A63,"")</f>
        <v/>
      </c>
      <c r="BM633" t="str">
        <f>IF([242]Sheet1!A63&lt;&gt;"",[242]Sheet1!A63,"")</f>
        <v/>
      </c>
      <c r="BN633" t="str">
        <f>IF([243]Sheet1!A63&lt;&gt;"",[243]Sheet1!A63,"")</f>
        <v/>
      </c>
      <c r="BO633" t="str">
        <f>IF([244]Sheet1!A63&lt;&gt;"",[244]Sheet1!A63,"")</f>
        <v/>
      </c>
      <c r="BP633">
        <f>IF([245]Sheet1!A63&lt;&gt;"",[245]Sheet1!A63,"")</f>
        <v>487</v>
      </c>
      <c r="BQ633">
        <f>IF([246]Sheet1!A63&lt;&gt;"",[246]Sheet1!A63,"")</f>
        <v>407</v>
      </c>
      <c r="BR633">
        <f>IF([247]Sheet1!A63&lt;&gt;"",[247]Sheet1!A63,"")</f>
        <v>297</v>
      </c>
      <c r="BS633">
        <f>IF([248]Sheet1!A63&lt;&gt;"",[248]Sheet1!A63,"")</f>
        <v>329</v>
      </c>
      <c r="BT633">
        <f>IF([249]Sheet1!A63&lt;&gt;"",[249]Sheet1!A63,"")</f>
        <v>664</v>
      </c>
      <c r="BU633">
        <f>IF([250]Sheet1!A63&lt;&gt;"",[250]Sheet1!A63,"")</f>
        <v>222</v>
      </c>
      <c r="BV633">
        <f>IF([251]Sheet1!A63&lt;&gt;"",[251]Sheet1!A63,"")</f>
        <v>652</v>
      </c>
      <c r="BW633">
        <f>IF([252]Sheet1!A63&lt;&gt;"",[252]Sheet1!A63,"")</f>
        <v>313</v>
      </c>
      <c r="BX633">
        <f>IF([253]Sheet1!A63&lt;&gt;"",[253]Sheet1!A63,"")</f>
        <v>251</v>
      </c>
      <c r="BY633">
        <f>IF([254]Sheet1!A63&lt;&gt;"",[254]Sheet1!A63,"")</f>
        <v>146</v>
      </c>
      <c r="BZ633">
        <f>IF([255]Sheet1!A63&lt;&gt;"",[255]Sheet1!A63,"")</f>
        <v>377</v>
      </c>
      <c r="CA633">
        <f>IF([256]Sheet1!A63&lt;&gt;"",[256]Sheet1!A63,"")</f>
        <v>510</v>
      </c>
      <c r="CB633">
        <f>IF([257]Sheet1!A63&lt;&gt;"",[257]Sheet1!A63,"")</f>
        <v>6</v>
      </c>
      <c r="CC633">
        <f>IF([258]Sheet1!A63&lt;&gt;"",[258]Sheet1!A63,"")</f>
        <v>215</v>
      </c>
      <c r="CD633">
        <f>IF([259]Sheet1!A63&lt;&gt;"",[259]Sheet1!A63,"")</f>
        <v>478</v>
      </c>
      <c r="CE633">
        <f>IF([260]Sheet1!A63&lt;&gt;"",[260]Sheet1!A63,"")</f>
        <v>564</v>
      </c>
      <c r="CF633">
        <f>IF([261]Sheet1!A63&lt;&gt;"",[261]Sheet1!A63,"")</f>
        <v>423</v>
      </c>
      <c r="CG633">
        <f>IF([262]Sheet1!A63&lt;&gt;"",[262]Sheet1!A63,"")</f>
        <v>290</v>
      </c>
      <c r="CH633">
        <f>IF([263]Sheet1!A63&lt;&gt;"",[263]Sheet1!A63,"")</f>
        <v>444</v>
      </c>
      <c r="CI633">
        <f>IF([264]Sheet1!A63&lt;&gt;"",[264]Sheet1!A63,"")</f>
        <v>37</v>
      </c>
      <c r="CJ633">
        <f>IF([265]Sheet1!A63&lt;&gt;"",[265]Sheet1!A63,"")</f>
        <v>575</v>
      </c>
      <c r="CK633" t="str">
        <f>IF([266]Sheet1!A63&lt;&gt;"",[266]Sheet1!A63,"")</f>
        <v/>
      </c>
      <c r="CL633" t="str">
        <f>IF([267]Sheet1!A63&lt;&gt;"",[267]Sheet1!A63,"")</f>
        <v/>
      </c>
    </row>
    <row r="634" spans="2:90">
      <c r="B634" t="str">
        <f>IF([179]Sheet1!A64&lt;&gt;"",[179]Sheet1!A64,"")</f>
        <v/>
      </c>
      <c r="C634" t="str">
        <f>IF([180]Sheet1!A64&lt;&gt;"",[180]Sheet1!A64,"")</f>
        <v/>
      </c>
      <c r="D634" t="str">
        <f>IF([181]Sheet1!A64&lt;&gt;"",[181]Sheet1!A64,"")</f>
        <v/>
      </c>
      <c r="E634" t="str">
        <f>IF([182]Sheet1!A64&lt;&gt;"",[182]Sheet1!A64,"")</f>
        <v/>
      </c>
      <c r="F634" t="str">
        <f>IF([183]Sheet1!A64&lt;&gt;"",[183]Sheet1!A64,"")</f>
        <v/>
      </c>
      <c r="G634" t="str">
        <f>IF([184]Sheet1!A64&lt;&gt;"",[184]Sheet1!A64,"")</f>
        <v/>
      </c>
      <c r="H634" t="str">
        <f>IF([185]Sheet1!A64&lt;&gt;"",[185]Sheet1!A64,"")</f>
        <v/>
      </c>
      <c r="I634" t="str">
        <f>IF([186]Sheet1!A64&lt;&gt;"",[186]Sheet1!A64,"")</f>
        <v/>
      </c>
      <c r="J634" t="str">
        <f>IF([187]Sheet1!A64&lt;&gt;"",[187]Sheet1!A64,"")</f>
        <v/>
      </c>
      <c r="K634" t="str">
        <f>IF([188]Sheet1!A64&lt;&gt;"",[188]Sheet1!A64,"")</f>
        <v/>
      </c>
      <c r="L634" t="str">
        <f>IF([189]Sheet1!A64&lt;&gt;"",[189]Sheet1!A64,"")</f>
        <v/>
      </c>
      <c r="M634" t="str">
        <f>IF([190]Sheet1!A64&lt;&gt;"",[190]Sheet1!A64,"")</f>
        <v/>
      </c>
      <c r="N634" t="str">
        <f>IF([191]Sheet1!A64&lt;&gt;"",[191]Sheet1!A64,"")</f>
        <v/>
      </c>
      <c r="O634" t="str">
        <f>IF([192]Sheet1!A64&lt;&gt;"",[192]Sheet1!A64,"")</f>
        <v/>
      </c>
      <c r="P634" t="str">
        <f>IF([193]Sheet1!A64&lt;&gt;"",[193]Sheet1!A64,"")</f>
        <v/>
      </c>
      <c r="Q634" t="str">
        <f>IF([194]Sheet1!A64&lt;&gt;"",[194]Sheet1!A64,"")</f>
        <v/>
      </c>
      <c r="R634" t="str">
        <f>IF([195]Sheet1!A64&lt;&gt;"",[195]Sheet1!A64,"")</f>
        <v/>
      </c>
      <c r="S634" t="str">
        <f>IF([196]Sheet1!A64&lt;&gt;"",[196]Sheet1!A64,"")</f>
        <v/>
      </c>
      <c r="T634" t="str">
        <f>IF([197]Sheet1!A64&lt;&gt;"",[197]Sheet1!A64,"")</f>
        <v/>
      </c>
      <c r="U634" t="str">
        <f>IF([198]Sheet1!A64&lt;&gt;"",[198]Sheet1!A64,"")</f>
        <v/>
      </c>
      <c r="V634" t="str">
        <f>IF([199]Sheet1!A64&lt;&gt;"",[199]Sheet1!A64,"")</f>
        <v/>
      </c>
      <c r="W634" t="str">
        <f>IF([200]Sheet1!A64&lt;&gt;"",[200]Sheet1!A64,"")</f>
        <v/>
      </c>
      <c r="X634" t="str">
        <f>IF([201]Sheet1!A64&lt;&gt;"",[201]Sheet1!A64,"")</f>
        <v/>
      </c>
      <c r="Y634" t="str">
        <f>IF([202]Sheet1!A64&lt;&gt;"",[202]Sheet1!A64,"")</f>
        <v/>
      </c>
      <c r="Z634" t="str">
        <f>IF([203]Sheet1!A64&lt;&gt;"",[203]Sheet1!A64,"")</f>
        <v/>
      </c>
      <c r="AA634" t="str">
        <f>IF([204]Sheet1!A64&lt;&gt;"",[204]Sheet1!A64,"")</f>
        <v/>
      </c>
      <c r="AB634" t="str">
        <f>IF([205]Sheet1!A64&lt;&gt;"",[205]Sheet1!A64,"")</f>
        <v/>
      </c>
      <c r="AC634" t="str">
        <f>IF([206]Sheet1!A64&lt;&gt;"",[206]Sheet1!A64,"")</f>
        <v/>
      </c>
      <c r="AD634" t="str">
        <f>IF([207]Sheet1!A64&lt;&gt;"",[207]Sheet1!A64,"")</f>
        <v/>
      </c>
      <c r="AE634" t="str">
        <f>IF([208]Sheet1!A64&lt;&gt;"",[208]Sheet1!A64,"")</f>
        <v/>
      </c>
      <c r="AF634" t="str">
        <f>IF([209]Sheet1!A64&lt;&gt;"",[209]Sheet1!A64,"")</f>
        <v/>
      </c>
      <c r="AG634" t="str">
        <f>IF([210]Sheet1!A64&lt;&gt;"",[210]Sheet1!A64,"")</f>
        <v/>
      </c>
      <c r="AH634" t="str">
        <f>IF([211]Sheet1!A64&lt;&gt;"",[211]Sheet1!A64,"")</f>
        <v/>
      </c>
      <c r="AI634" t="str">
        <f>IF([212]Sheet1!A64&lt;&gt;"",[212]Sheet1!A64,"")</f>
        <v/>
      </c>
      <c r="AJ634" t="str">
        <f>IF([213]Sheet1!A64&lt;&gt;"",[213]Sheet1!A64,"")</f>
        <v/>
      </c>
      <c r="AK634" t="str">
        <f>IF([214]Sheet1!A64&lt;&gt;"",[214]Sheet1!A64,"")</f>
        <v/>
      </c>
      <c r="AL634" t="str">
        <f>IF([215]Sheet1!A64&lt;&gt;"",[215]Sheet1!A64,"")</f>
        <v/>
      </c>
      <c r="AM634" t="str">
        <f>IF([216]Sheet1!A64&lt;&gt;"",[216]Sheet1!A64,"")</f>
        <v/>
      </c>
      <c r="AN634" t="str">
        <f>IF([217]Sheet1!A64&lt;&gt;"",[217]Sheet1!A64,"")</f>
        <v/>
      </c>
      <c r="AO634" t="str">
        <f>IF([218]Sheet1!A64&lt;&gt;"",[218]Sheet1!A64,"")</f>
        <v/>
      </c>
      <c r="AP634" t="str">
        <f>IF([219]Sheet1!A64&lt;&gt;"",[219]Sheet1!A64,"")</f>
        <v/>
      </c>
      <c r="AQ634" t="str">
        <f>IF([220]Sheet1!A64&lt;&gt;"",[220]Sheet1!A64,"")</f>
        <v/>
      </c>
      <c r="AR634" t="str">
        <f>IF([221]Sheet1!A64&lt;&gt;"",[221]Sheet1!A64,"")</f>
        <v/>
      </c>
      <c r="AS634" t="str">
        <f>IF([222]Sheet1!A64&lt;&gt;"",[222]Sheet1!A64,"")</f>
        <v/>
      </c>
      <c r="AT634" t="str">
        <f>IF([223]Sheet1!A64&lt;&gt;"",[223]Sheet1!A64,"")</f>
        <v/>
      </c>
      <c r="AU634" t="str">
        <f>IF([224]Sheet1!A64&lt;&gt;"",[224]Sheet1!A64,"")</f>
        <v/>
      </c>
      <c r="AV634" t="str">
        <f>IF([225]Sheet1!A64&lt;&gt;"",[225]Sheet1!A64,"")</f>
        <v/>
      </c>
      <c r="AW634" t="str">
        <f>IF([226]Sheet1!A64&lt;&gt;"",[226]Sheet1!A64,"")</f>
        <v/>
      </c>
      <c r="AX634" t="str">
        <f>IF([227]Sheet1!A64&lt;&gt;"",[227]Sheet1!A64,"")</f>
        <v/>
      </c>
      <c r="AY634" t="str">
        <f>IF([228]Sheet1!A64&lt;&gt;"",[228]Sheet1!A64,"")</f>
        <v/>
      </c>
      <c r="AZ634" t="str">
        <f>IF([229]Sheet1!A64&lt;&gt;"",[229]Sheet1!A64,"")</f>
        <v/>
      </c>
      <c r="BA634" t="str">
        <f>IF([230]Sheet1!A64&lt;&gt;"",[230]Sheet1!A64,"")</f>
        <v/>
      </c>
      <c r="BB634" t="str">
        <f>IF([231]Sheet1!A64&lt;&gt;"",[231]Sheet1!A64,"")</f>
        <v/>
      </c>
      <c r="BC634" t="str">
        <f>IF([232]Sheet1!A64&lt;&gt;"",[232]Sheet1!A64,"")</f>
        <v/>
      </c>
      <c r="BD634" t="str">
        <f>IF([233]Sheet1!A64&lt;&gt;"",[233]Sheet1!A64,"")</f>
        <v/>
      </c>
      <c r="BE634" t="str">
        <f>IF([234]Sheet1!A64&lt;&gt;"",[234]Sheet1!A64,"")</f>
        <v/>
      </c>
      <c r="BF634" t="str">
        <f>IF([235]Sheet1!A64&lt;&gt;"",[235]Sheet1!A64,"")</f>
        <v/>
      </c>
      <c r="BG634" t="str">
        <f>IF([236]Sheet1!A64&lt;&gt;"",[236]Sheet1!A64,"")</f>
        <v/>
      </c>
      <c r="BH634" t="str">
        <f>IF([237]Sheet1!A64&lt;&gt;"",[237]Sheet1!A64,"")</f>
        <v/>
      </c>
      <c r="BI634" t="str">
        <f>IF([238]Sheet1!A64&lt;&gt;"",[238]Sheet1!A64,"")</f>
        <v/>
      </c>
      <c r="BJ634" t="str">
        <f>IF([239]Sheet1!A64&lt;&gt;"",[239]Sheet1!A64,"")</f>
        <v/>
      </c>
      <c r="BK634" t="str">
        <f>IF([240]Sheet1!A64&lt;&gt;"",[240]Sheet1!A64,"")</f>
        <v/>
      </c>
      <c r="BL634" t="str">
        <f>IF([241]Sheet1!A64&lt;&gt;"",[241]Sheet1!A64,"")</f>
        <v/>
      </c>
      <c r="BM634" t="str">
        <f>IF([242]Sheet1!A64&lt;&gt;"",[242]Sheet1!A64,"")</f>
        <v/>
      </c>
      <c r="BN634" t="str">
        <f>IF([243]Sheet1!A64&lt;&gt;"",[243]Sheet1!A64,"")</f>
        <v/>
      </c>
      <c r="BO634" t="str">
        <f>IF([244]Sheet1!A64&lt;&gt;"",[244]Sheet1!A64,"")</f>
        <v/>
      </c>
      <c r="BP634" t="str">
        <f>IF([245]Sheet1!A64&lt;&gt;"",[245]Sheet1!A64,"")</f>
        <v/>
      </c>
      <c r="BQ634" t="str">
        <f>IF([246]Sheet1!A64&lt;&gt;"",[246]Sheet1!A64,"")</f>
        <v/>
      </c>
      <c r="BR634" t="str">
        <f>IF([247]Sheet1!A64&lt;&gt;"",[247]Sheet1!A64,"")</f>
        <v/>
      </c>
      <c r="BS634" t="str">
        <f>IF([248]Sheet1!A64&lt;&gt;"",[248]Sheet1!A64,"")</f>
        <v/>
      </c>
      <c r="BT634" t="str">
        <f>IF([249]Sheet1!A64&lt;&gt;"",[249]Sheet1!A64,"")</f>
        <v/>
      </c>
      <c r="BU634" t="str">
        <f>IF([250]Sheet1!A64&lt;&gt;"",[250]Sheet1!A64,"")</f>
        <v/>
      </c>
      <c r="BV634" t="str">
        <f>IF([251]Sheet1!A64&lt;&gt;"",[251]Sheet1!A64,"")</f>
        <v/>
      </c>
      <c r="BW634" t="str">
        <f>IF([252]Sheet1!A64&lt;&gt;"",[252]Sheet1!A64,"")</f>
        <v/>
      </c>
      <c r="BX634" t="str">
        <f>IF([253]Sheet1!A64&lt;&gt;"",[253]Sheet1!A64,"")</f>
        <v/>
      </c>
      <c r="BY634" t="str">
        <f>IF([254]Sheet1!A64&lt;&gt;"",[254]Sheet1!A64,"")</f>
        <v/>
      </c>
      <c r="BZ634" t="str">
        <f>IF([255]Sheet1!A64&lt;&gt;"",[255]Sheet1!A64,"")</f>
        <v/>
      </c>
      <c r="CA634" t="str">
        <f>IF([256]Sheet1!A64&lt;&gt;"",[256]Sheet1!A64,"")</f>
        <v/>
      </c>
      <c r="CB634" t="str">
        <f>IF([257]Sheet1!A64&lt;&gt;"",[257]Sheet1!A64,"")</f>
        <v/>
      </c>
      <c r="CC634" t="str">
        <f>IF([258]Sheet1!A64&lt;&gt;"",[258]Sheet1!A64,"")</f>
        <v/>
      </c>
      <c r="CD634" t="str">
        <f>IF([259]Sheet1!A64&lt;&gt;"",[259]Sheet1!A64,"")</f>
        <v/>
      </c>
      <c r="CE634" t="str">
        <f>IF([260]Sheet1!A64&lt;&gt;"",[260]Sheet1!A64,"")</f>
        <v/>
      </c>
      <c r="CF634" t="str">
        <f>IF([261]Sheet1!A64&lt;&gt;"",[261]Sheet1!A64,"")</f>
        <v/>
      </c>
      <c r="CG634" t="str">
        <f>IF([262]Sheet1!A64&lt;&gt;"",[262]Sheet1!A64,"")</f>
        <v/>
      </c>
      <c r="CH634" t="str">
        <f>IF([263]Sheet1!A64&lt;&gt;"",[263]Sheet1!A64,"")</f>
        <v/>
      </c>
      <c r="CI634" t="str">
        <f>IF([264]Sheet1!A64&lt;&gt;"",[264]Sheet1!A64,"")</f>
        <v/>
      </c>
      <c r="CJ634" t="str">
        <f>IF([265]Sheet1!A64&lt;&gt;"",[265]Sheet1!A64,"")</f>
        <v/>
      </c>
      <c r="CK634" t="str">
        <f>IF([266]Sheet1!A64&lt;&gt;"",[266]Sheet1!A64,"")</f>
        <v/>
      </c>
      <c r="CL634" t="str">
        <f>IF([267]Sheet1!A64&lt;&gt;"",[267]Sheet1!A64,"")</f>
        <v/>
      </c>
    </row>
    <row r="635" spans="2:90">
      <c r="B635" t="str">
        <f>IF([179]Sheet1!A65&lt;&gt;"",[179]Sheet1!A65,"")</f>
        <v/>
      </c>
      <c r="C635" t="str">
        <f>IF([180]Sheet1!A65&lt;&gt;"",[180]Sheet1!A65,"")</f>
        <v/>
      </c>
      <c r="D635" t="str">
        <f>IF([181]Sheet1!A65&lt;&gt;"",[181]Sheet1!A65,"")</f>
        <v/>
      </c>
      <c r="E635" t="str">
        <f>IF([182]Sheet1!A65&lt;&gt;"",[182]Sheet1!A65,"")</f>
        <v/>
      </c>
      <c r="F635" t="str">
        <f>IF([183]Sheet1!A65&lt;&gt;"",[183]Sheet1!A65,"")</f>
        <v/>
      </c>
      <c r="G635" t="str">
        <f>IF([184]Sheet1!A65&lt;&gt;"",[184]Sheet1!A65,"")</f>
        <v/>
      </c>
      <c r="H635" t="str">
        <f>IF([185]Sheet1!A65&lt;&gt;"",[185]Sheet1!A65,"")</f>
        <v/>
      </c>
      <c r="I635" t="str">
        <f>IF([186]Sheet1!A65&lt;&gt;"",[186]Sheet1!A65,"")</f>
        <v/>
      </c>
      <c r="J635" t="str">
        <f>IF([187]Sheet1!A65&lt;&gt;"",[187]Sheet1!A65,"")</f>
        <v/>
      </c>
      <c r="K635" t="str">
        <f>IF([188]Sheet1!A65&lt;&gt;"",[188]Sheet1!A65,"")</f>
        <v/>
      </c>
      <c r="L635" t="str">
        <f>IF([189]Sheet1!A65&lt;&gt;"",[189]Sheet1!A65,"")</f>
        <v/>
      </c>
      <c r="M635" t="str">
        <f>IF([190]Sheet1!A65&lt;&gt;"",[190]Sheet1!A65,"")</f>
        <v/>
      </c>
      <c r="N635" t="str">
        <f>IF([191]Sheet1!A65&lt;&gt;"",[191]Sheet1!A65,"")</f>
        <v/>
      </c>
      <c r="O635" t="str">
        <f>IF([192]Sheet1!A65&lt;&gt;"",[192]Sheet1!A65,"")</f>
        <v/>
      </c>
      <c r="P635" t="str">
        <f>IF([193]Sheet1!A65&lt;&gt;"",[193]Sheet1!A65,"")</f>
        <v/>
      </c>
      <c r="Q635" t="str">
        <f>IF([194]Sheet1!A65&lt;&gt;"",[194]Sheet1!A65,"")</f>
        <v/>
      </c>
      <c r="R635" t="str">
        <f>IF([195]Sheet1!A65&lt;&gt;"",[195]Sheet1!A65,"")</f>
        <v/>
      </c>
      <c r="S635" t="str">
        <f>IF([196]Sheet1!A65&lt;&gt;"",[196]Sheet1!A65,"")</f>
        <v/>
      </c>
      <c r="T635" t="str">
        <f>IF([197]Sheet1!A65&lt;&gt;"",[197]Sheet1!A65,"")</f>
        <v/>
      </c>
      <c r="U635" t="str">
        <f>IF([198]Sheet1!A65&lt;&gt;"",[198]Sheet1!A65,"")</f>
        <v/>
      </c>
      <c r="V635" t="str">
        <f>IF([199]Sheet1!A65&lt;&gt;"",[199]Sheet1!A65,"")</f>
        <v/>
      </c>
      <c r="W635" t="str">
        <f>IF([200]Sheet1!A65&lt;&gt;"",[200]Sheet1!A65,"")</f>
        <v/>
      </c>
      <c r="X635" t="str">
        <f>IF([201]Sheet1!A65&lt;&gt;"",[201]Sheet1!A65,"")</f>
        <v/>
      </c>
      <c r="Y635" t="str">
        <f>IF([202]Sheet1!A65&lt;&gt;"",[202]Sheet1!A65,"")</f>
        <v/>
      </c>
      <c r="Z635" t="str">
        <f>IF([203]Sheet1!A65&lt;&gt;"",[203]Sheet1!A65,"")</f>
        <v/>
      </c>
      <c r="AA635" t="str">
        <f>IF([204]Sheet1!A65&lt;&gt;"",[204]Sheet1!A65,"")</f>
        <v/>
      </c>
      <c r="AB635" t="str">
        <f>IF([205]Sheet1!A65&lt;&gt;"",[205]Sheet1!A65,"")</f>
        <v/>
      </c>
      <c r="AC635" t="str">
        <f>IF([206]Sheet1!A65&lt;&gt;"",[206]Sheet1!A65,"")</f>
        <v/>
      </c>
      <c r="AD635" t="str">
        <f>IF([207]Sheet1!A65&lt;&gt;"",[207]Sheet1!A65,"")</f>
        <v/>
      </c>
      <c r="AE635" t="str">
        <f>IF([208]Sheet1!A65&lt;&gt;"",[208]Sheet1!A65,"")</f>
        <v/>
      </c>
      <c r="AF635" t="str">
        <f>IF([209]Sheet1!A65&lt;&gt;"",[209]Sheet1!A65,"")</f>
        <v/>
      </c>
      <c r="AG635" t="str">
        <f>IF([210]Sheet1!A65&lt;&gt;"",[210]Sheet1!A65,"")</f>
        <v/>
      </c>
      <c r="AH635" t="str">
        <f>IF([211]Sheet1!A65&lt;&gt;"",[211]Sheet1!A65,"")</f>
        <v/>
      </c>
      <c r="AI635" t="str">
        <f>IF([212]Sheet1!A65&lt;&gt;"",[212]Sheet1!A65,"")</f>
        <v/>
      </c>
      <c r="AJ635" t="str">
        <f>IF([213]Sheet1!A65&lt;&gt;"",[213]Sheet1!A65,"")</f>
        <v/>
      </c>
      <c r="AK635" t="str">
        <f>IF([214]Sheet1!A65&lt;&gt;"",[214]Sheet1!A65,"")</f>
        <v/>
      </c>
      <c r="AL635" t="str">
        <f>IF([215]Sheet1!A65&lt;&gt;"",[215]Sheet1!A65,"")</f>
        <v/>
      </c>
      <c r="AM635" t="str">
        <f>IF([216]Sheet1!A65&lt;&gt;"",[216]Sheet1!A65,"")</f>
        <v/>
      </c>
      <c r="AN635" t="str">
        <f>IF([217]Sheet1!A65&lt;&gt;"",[217]Sheet1!A65,"")</f>
        <v/>
      </c>
      <c r="AO635" t="str">
        <f>IF([218]Sheet1!A65&lt;&gt;"",[218]Sheet1!A65,"")</f>
        <v/>
      </c>
      <c r="AP635" t="str">
        <f>IF([219]Sheet1!A65&lt;&gt;"",[219]Sheet1!A65,"")</f>
        <v/>
      </c>
      <c r="AQ635" t="str">
        <f>IF([220]Sheet1!A65&lt;&gt;"",[220]Sheet1!A65,"")</f>
        <v/>
      </c>
      <c r="AR635" t="str">
        <f>IF([221]Sheet1!A65&lt;&gt;"",[221]Sheet1!A65,"")</f>
        <v/>
      </c>
      <c r="AS635" t="str">
        <f>IF([222]Sheet1!A65&lt;&gt;"",[222]Sheet1!A65,"")</f>
        <v/>
      </c>
      <c r="AT635" t="str">
        <f>IF([223]Sheet1!A65&lt;&gt;"",[223]Sheet1!A65,"")</f>
        <v/>
      </c>
      <c r="AU635" t="str">
        <f>IF([224]Sheet1!A65&lt;&gt;"",[224]Sheet1!A65,"")</f>
        <v/>
      </c>
      <c r="AV635" t="str">
        <f>IF([225]Sheet1!A65&lt;&gt;"",[225]Sheet1!A65,"")</f>
        <v/>
      </c>
      <c r="AW635" t="str">
        <f>IF([226]Sheet1!A65&lt;&gt;"",[226]Sheet1!A65,"")</f>
        <v/>
      </c>
      <c r="AX635" t="str">
        <f>IF([227]Sheet1!A65&lt;&gt;"",[227]Sheet1!A65,"")</f>
        <v/>
      </c>
      <c r="AY635" t="str">
        <f>IF([228]Sheet1!A65&lt;&gt;"",[228]Sheet1!A65,"")</f>
        <v/>
      </c>
      <c r="AZ635" t="str">
        <f>IF([229]Sheet1!A65&lt;&gt;"",[229]Sheet1!A65,"")</f>
        <v/>
      </c>
      <c r="BA635" t="str">
        <f>IF([230]Sheet1!A65&lt;&gt;"",[230]Sheet1!A65,"")</f>
        <v/>
      </c>
      <c r="BB635" t="str">
        <f>IF([231]Sheet1!A65&lt;&gt;"",[231]Sheet1!A65,"")</f>
        <v/>
      </c>
      <c r="BC635" t="str">
        <f>IF([232]Sheet1!A65&lt;&gt;"",[232]Sheet1!A65,"")</f>
        <v/>
      </c>
      <c r="BD635" t="str">
        <f>IF([233]Sheet1!A65&lt;&gt;"",[233]Sheet1!A65,"")</f>
        <v/>
      </c>
      <c r="BE635" t="str">
        <f>IF([234]Sheet1!A65&lt;&gt;"",[234]Sheet1!A65,"")</f>
        <v/>
      </c>
      <c r="BF635" t="str">
        <f>IF([235]Sheet1!A65&lt;&gt;"",[235]Sheet1!A65,"")</f>
        <v/>
      </c>
      <c r="BG635" t="str">
        <f>IF([236]Sheet1!A65&lt;&gt;"",[236]Sheet1!A65,"")</f>
        <v/>
      </c>
      <c r="BH635" t="str">
        <f>IF([237]Sheet1!A65&lt;&gt;"",[237]Sheet1!A65,"")</f>
        <v/>
      </c>
      <c r="BI635" t="str">
        <f>IF([238]Sheet1!A65&lt;&gt;"",[238]Sheet1!A65,"")</f>
        <v/>
      </c>
      <c r="BJ635" t="str">
        <f>IF([239]Sheet1!A65&lt;&gt;"",[239]Sheet1!A65,"")</f>
        <v/>
      </c>
      <c r="BK635" t="str">
        <f>IF([240]Sheet1!A65&lt;&gt;"",[240]Sheet1!A65,"")</f>
        <v/>
      </c>
      <c r="BL635" t="str">
        <f>IF([241]Sheet1!A65&lt;&gt;"",[241]Sheet1!A65,"")</f>
        <v/>
      </c>
      <c r="BM635" t="str">
        <f>IF([242]Sheet1!A65&lt;&gt;"",[242]Sheet1!A65,"")</f>
        <v/>
      </c>
      <c r="BN635" t="str">
        <f>IF([243]Sheet1!A65&lt;&gt;"",[243]Sheet1!A65,"")</f>
        <v/>
      </c>
      <c r="BO635" t="str">
        <f>IF([244]Sheet1!A65&lt;&gt;"",[244]Sheet1!A65,"")</f>
        <v/>
      </c>
      <c r="BP635" t="str">
        <f>IF([245]Sheet1!A65&lt;&gt;"",[245]Sheet1!A65,"")</f>
        <v/>
      </c>
      <c r="BQ635" t="str">
        <f>IF([246]Sheet1!A65&lt;&gt;"",[246]Sheet1!A65,"")</f>
        <v/>
      </c>
      <c r="BR635" t="str">
        <f>IF([247]Sheet1!A65&lt;&gt;"",[247]Sheet1!A65,"")</f>
        <v/>
      </c>
      <c r="BS635" t="str">
        <f>IF([248]Sheet1!A65&lt;&gt;"",[248]Sheet1!A65,"")</f>
        <v/>
      </c>
      <c r="BT635" t="str">
        <f>IF([249]Sheet1!A65&lt;&gt;"",[249]Sheet1!A65,"")</f>
        <v/>
      </c>
      <c r="BU635" t="str">
        <f>IF([250]Sheet1!A65&lt;&gt;"",[250]Sheet1!A65,"")</f>
        <v/>
      </c>
      <c r="BV635" t="str">
        <f>IF([251]Sheet1!A65&lt;&gt;"",[251]Sheet1!A65,"")</f>
        <v/>
      </c>
      <c r="BW635" t="str">
        <f>IF([252]Sheet1!A65&lt;&gt;"",[252]Sheet1!A65,"")</f>
        <v/>
      </c>
      <c r="BX635" t="str">
        <f>IF([253]Sheet1!A65&lt;&gt;"",[253]Sheet1!A65,"")</f>
        <v/>
      </c>
      <c r="BY635" t="str">
        <f>IF([254]Sheet1!A65&lt;&gt;"",[254]Sheet1!A65,"")</f>
        <v/>
      </c>
      <c r="BZ635" t="str">
        <f>IF([255]Sheet1!A65&lt;&gt;"",[255]Sheet1!A65,"")</f>
        <v/>
      </c>
      <c r="CA635" t="str">
        <f>IF([256]Sheet1!A65&lt;&gt;"",[256]Sheet1!A65,"")</f>
        <v/>
      </c>
      <c r="CB635" t="str">
        <f>IF([257]Sheet1!A65&lt;&gt;"",[257]Sheet1!A65,"")</f>
        <v/>
      </c>
      <c r="CC635" t="str">
        <f>IF([258]Sheet1!A65&lt;&gt;"",[258]Sheet1!A65,"")</f>
        <v/>
      </c>
      <c r="CD635" t="str">
        <f>IF([259]Sheet1!A65&lt;&gt;"",[259]Sheet1!A65,"")</f>
        <v/>
      </c>
      <c r="CE635" t="str">
        <f>IF([260]Sheet1!A65&lt;&gt;"",[260]Sheet1!A65,"")</f>
        <v/>
      </c>
      <c r="CF635" t="str">
        <f>IF([261]Sheet1!A65&lt;&gt;"",[261]Sheet1!A65,"")</f>
        <v/>
      </c>
      <c r="CG635" t="str">
        <f>IF([262]Sheet1!A65&lt;&gt;"",[262]Sheet1!A65,"")</f>
        <v/>
      </c>
      <c r="CH635" t="str">
        <f>IF([263]Sheet1!A65&lt;&gt;"",[263]Sheet1!A65,"")</f>
        <v/>
      </c>
      <c r="CI635" t="str">
        <f>IF([264]Sheet1!A65&lt;&gt;"",[264]Sheet1!A65,"")</f>
        <v/>
      </c>
      <c r="CJ635" t="str">
        <f>IF([265]Sheet1!A65&lt;&gt;"",[265]Sheet1!A65,"")</f>
        <v/>
      </c>
      <c r="CK635" t="str">
        <f>IF([266]Sheet1!A65&lt;&gt;"",[266]Sheet1!A65,"")</f>
        <v/>
      </c>
      <c r="CL635" t="str">
        <f>IF([267]Sheet1!A65&lt;&gt;"",[267]Sheet1!A65,"")</f>
        <v/>
      </c>
    </row>
    <row r="636" spans="2:90">
      <c r="B636" t="str">
        <f>IF([179]Sheet1!A66&lt;&gt;"",[179]Sheet1!A66,"")</f>
        <v/>
      </c>
      <c r="C636" t="str">
        <f>IF([180]Sheet1!A66&lt;&gt;"",[180]Sheet1!A66,"")</f>
        <v/>
      </c>
      <c r="D636" t="str">
        <f>IF([181]Sheet1!A66&lt;&gt;"",[181]Sheet1!A66,"")</f>
        <v/>
      </c>
      <c r="E636" t="str">
        <f>IF([182]Sheet1!A66&lt;&gt;"",[182]Sheet1!A66,"")</f>
        <v/>
      </c>
      <c r="F636" t="str">
        <f>IF([183]Sheet1!A66&lt;&gt;"",[183]Sheet1!A66,"")</f>
        <v/>
      </c>
      <c r="G636" t="str">
        <f>IF([184]Sheet1!A66&lt;&gt;"",[184]Sheet1!A66,"")</f>
        <v/>
      </c>
      <c r="H636" t="str">
        <f>IF([185]Sheet1!A66&lt;&gt;"",[185]Sheet1!A66,"")</f>
        <v/>
      </c>
      <c r="I636" t="str">
        <f>IF([186]Sheet1!A66&lt;&gt;"",[186]Sheet1!A66,"")</f>
        <v/>
      </c>
      <c r="J636" t="str">
        <f>IF([187]Sheet1!A66&lt;&gt;"",[187]Sheet1!A66,"")</f>
        <v/>
      </c>
      <c r="K636" t="str">
        <f>IF([188]Sheet1!A66&lt;&gt;"",[188]Sheet1!A66,"")</f>
        <v/>
      </c>
      <c r="L636" t="str">
        <f>IF([189]Sheet1!A66&lt;&gt;"",[189]Sheet1!A66,"")</f>
        <v/>
      </c>
      <c r="M636" t="str">
        <f>IF([190]Sheet1!A66&lt;&gt;"",[190]Sheet1!A66,"")</f>
        <v/>
      </c>
      <c r="N636" t="str">
        <f>IF([191]Sheet1!A66&lt;&gt;"",[191]Sheet1!A66,"")</f>
        <v/>
      </c>
      <c r="O636" t="str">
        <f>IF([192]Sheet1!A66&lt;&gt;"",[192]Sheet1!A66,"")</f>
        <v/>
      </c>
      <c r="P636" t="str">
        <f>IF([193]Sheet1!A66&lt;&gt;"",[193]Sheet1!A66,"")</f>
        <v/>
      </c>
      <c r="Q636" t="str">
        <f>IF([194]Sheet1!A66&lt;&gt;"",[194]Sheet1!A66,"")</f>
        <v/>
      </c>
      <c r="R636" t="str">
        <f>IF([195]Sheet1!A66&lt;&gt;"",[195]Sheet1!A66,"")</f>
        <v/>
      </c>
      <c r="S636" t="str">
        <f>IF([196]Sheet1!A66&lt;&gt;"",[196]Sheet1!A66,"")</f>
        <v/>
      </c>
      <c r="T636" t="str">
        <f>IF([197]Sheet1!A66&lt;&gt;"",[197]Sheet1!A66,"")</f>
        <v/>
      </c>
      <c r="U636" t="str">
        <f>IF([198]Sheet1!A66&lt;&gt;"",[198]Sheet1!A66,"")</f>
        <v/>
      </c>
      <c r="V636" t="str">
        <f>IF([199]Sheet1!A66&lt;&gt;"",[199]Sheet1!A66,"")</f>
        <v/>
      </c>
      <c r="W636" t="str">
        <f>IF([200]Sheet1!A66&lt;&gt;"",[200]Sheet1!A66,"")</f>
        <v/>
      </c>
      <c r="X636" t="str">
        <f>IF([201]Sheet1!A66&lt;&gt;"",[201]Sheet1!A66,"")</f>
        <v/>
      </c>
      <c r="Y636" t="str">
        <f>IF([202]Sheet1!A66&lt;&gt;"",[202]Sheet1!A66,"")</f>
        <v/>
      </c>
      <c r="Z636" t="str">
        <f>IF([203]Sheet1!A66&lt;&gt;"",[203]Sheet1!A66,"")</f>
        <v/>
      </c>
      <c r="AA636" t="str">
        <f>IF([204]Sheet1!A66&lt;&gt;"",[204]Sheet1!A66,"")</f>
        <v/>
      </c>
      <c r="AB636" t="str">
        <f>IF([205]Sheet1!A66&lt;&gt;"",[205]Sheet1!A66,"")</f>
        <v/>
      </c>
      <c r="AC636" t="str">
        <f>IF([206]Sheet1!A66&lt;&gt;"",[206]Sheet1!A66,"")</f>
        <v/>
      </c>
      <c r="AD636" t="str">
        <f>IF([207]Sheet1!A66&lt;&gt;"",[207]Sheet1!A66,"")</f>
        <v/>
      </c>
      <c r="AE636" t="str">
        <f>IF([208]Sheet1!A66&lt;&gt;"",[208]Sheet1!A66,"")</f>
        <v/>
      </c>
      <c r="AF636" t="str">
        <f>IF([209]Sheet1!A66&lt;&gt;"",[209]Sheet1!A66,"")</f>
        <v/>
      </c>
      <c r="AG636" t="str">
        <f>IF([210]Sheet1!A66&lt;&gt;"",[210]Sheet1!A66,"")</f>
        <v/>
      </c>
      <c r="AH636" t="str">
        <f>IF([211]Sheet1!A66&lt;&gt;"",[211]Sheet1!A66,"")</f>
        <v/>
      </c>
      <c r="AI636" t="str">
        <f>IF([212]Sheet1!A66&lt;&gt;"",[212]Sheet1!A66,"")</f>
        <v/>
      </c>
      <c r="AJ636" t="str">
        <f>IF([213]Sheet1!A66&lt;&gt;"",[213]Sheet1!A66,"")</f>
        <v/>
      </c>
      <c r="AK636" t="str">
        <f>IF([214]Sheet1!A66&lt;&gt;"",[214]Sheet1!A66,"")</f>
        <v/>
      </c>
      <c r="AL636" t="str">
        <f>IF([215]Sheet1!A66&lt;&gt;"",[215]Sheet1!A66,"")</f>
        <v/>
      </c>
      <c r="AM636" t="str">
        <f>IF([216]Sheet1!A66&lt;&gt;"",[216]Sheet1!A66,"")</f>
        <v/>
      </c>
      <c r="AN636" t="str">
        <f>IF([217]Sheet1!A66&lt;&gt;"",[217]Sheet1!A66,"")</f>
        <v/>
      </c>
      <c r="AO636" t="str">
        <f>IF([218]Sheet1!A66&lt;&gt;"",[218]Sheet1!A66,"")</f>
        <v/>
      </c>
      <c r="AP636" t="str">
        <f>IF([219]Sheet1!A66&lt;&gt;"",[219]Sheet1!A66,"")</f>
        <v/>
      </c>
      <c r="AQ636" t="str">
        <f>IF([220]Sheet1!A66&lt;&gt;"",[220]Sheet1!A66,"")</f>
        <v/>
      </c>
      <c r="AR636" t="str">
        <f>IF([221]Sheet1!A66&lt;&gt;"",[221]Sheet1!A66,"")</f>
        <v/>
      </c>
      <c r="AS636" t="str">
        <f>IF([222]Sheet1!A66&lt;&gt;"",[222]Sheet1!A66,"")</f>
        <v/>
      </c>
      <c r="AT636" t="str">
        <f>IF([223]Sheet1!A66&lt;&gt;"",[223]Sheet1!A66,"")</f>
        <v/>
      </c>
      <c r="AU636" t="str">
        <f>IF([224]Sheet1!A66&lt;&gt;"",[224]Sheet1!A66,"")</f>
        <v/>
      </c>
      <c r="AV636" t="str">
        <f>IF([225]Sheet1!A66&lt;&gt;"",[225]Sheet1!A66,"")</f>
        <v/>
      </c>
      <c r="AW636" t="str">
        <f>IF([226]Sheet1!A66&lt;&gt;"",[226]Sheet1!A66,"")</f>
        <v/>
      </c>
      <c r="AX636" t="str">
        <f>IF([227]Sheet1!A66&lt;&gt;"",[227]Sheet1!A66,"")</f>
        <v/>
      </c>
      <c r="AY636" t="str">
        <f>IF([228]Sheet1!A66&lt;&gt;"",[228]Sheet1!A66,"")</f>
        <v/>
      </c>
      <c r="AZ636" t="str">
        <f>IF([229]Sheet1!A66&lt;&gt;"",[229]Sheet1!A66,"")</f>
        <v/>
      </c>
      <c r="BA636" t="str">
        <f>IF([230]Sheet1!A66&lt;&gt;"",[230]Sheet1!A66,"")</f>
        <v/>
      </c>
      <c r="BB636" t="str">
        <f>IF([231]Sheet1!A66&lt;&gt;"",[231]Sheet1!A66,"")</f>
        <v/>
      </c>
      <c r="BC636" t="str">
        <f>IF([232]Sheet1!A66&lt;&gt;"",[232]Sheet1!A66,"")</f>
        <v/>
      </c>
      <c r="BD636" t="str">
        <f>IF([233]Sheet1!A66&lt;&gt;"",[233]Sheet1!A66,"")</f>
        <v/>
      </c>
      <c r="BE636" t="str">
        <f>IF([234]Sheet1!A66&lt;&gt;"",[234]Sheet1!A66,"")</f>
        <v/>
      </c>
      <c r="BF636" t="str">
        <f>IF([235]Sheet1!A66&lt;&gt;"",[235]Sheet1!A66,"")</f>
        <v/>
      </c>
      <c r="BG636" t="str">
        <f>IF([236]Sheet1!A66&lt;&gt;"",[236]Sheet1!A66,"")</f>
        <v/>
      </c>
      <c r="BH636" t="str">
        <f>IF([237]Sheet1!A66&lt;&gt;"",[237]Sheet1!A66,"")</f>
        <v/>
      </c>
      <c r="BI636" t="str">
        <f>IF([238]Sheet1!A66&lt;&gt;"",[238]Sheet1!A66,"")</f>
        <v/>
      </c>
      <c r="BJ636" t="str">
        <f>IF([239]Sheet1!A66&lt;&gt;"",[239]Sheet1!A66,"")</f>
        <v/>
      </c>
      <c r="BK636" t="str">
        <f>IF([240]Sheet1!A66&lt;&gt;"",[240]Sheet1!A66,"")</f>
        <v/>
      </c>
      <c r="BL636" t="str">
        <f>IF([241]Sheet1!A66&lt;&gt;"",[241]Sheet1!A66,"")</f>
        <v/>
      </c>
      <c r="BM636" t="str">
        <f>IF([242]Sheet1!A66&lt;&gt;"",[242]Sheet1!A66,"")</f>
        <v/>
      </c>
      <c r="BN636" t="str">
        <f>IF([243]Sheet1!A66&lt;&gt;"",[243]Sheet1!A66,"")</f>
        <v/>
      </c>
      <c r="BO636" t="str">
        <f>IF([244]Sheet1!A66&lt;&gt;"",[244]Sheet1!A66,"")</f>
        <v/>
      </c>
      <c r="BP636" t="str">
        <f>IF([245]Sheet1!A66&lt;&gt;"",[245]Sheet1!A66,"")</f>
        <v/>
      </c>
      <c r="BQ636" t="str">
        <f>IF([246]Sheet1!A66&lt;&gt;"",[246]Sheet1!A66,"")</f>
        <v/>
      </c>
      <c r="BR636" t="str">
        <f>IF([247]Sheet1!A66&lt;&gt;"",[247]Sheet1!A66,"")</f>
        <v/>
      </c>
      <c r="BS636" t="str">
        <f>IF([248]Sheet1!A66&lt;&gt;"",[248]Sheet1!A66,"")</f>
        <v/>
      </c>
      <c r="BT636" t="str">
        <f>IF([249]Sheet1!A66&lt;&gt;"",[249]Sheet1!A66,"")</f>
        <v/>
      </c>
      <c r="BU636" t="str">
        <f>IF([250]Sheet1!A66&lt;&gt;"",[250]Sheet1!A66,"")</f>
        <v/>
      </c>
      <c r="BV636" t="str">
        <f>IF([251]Sheet1!A66&lt;&gt;"",[251]Sheet1!A66,"")</f>
        <v/>
      </c>
      <c r="BW636" t="str">
        <f>IF([252]Sheet1!A66&lt;&gt;"",[252]Sheet1!A66,"")</f>
        <v/>
      </c>
      <c r="BX636" t="str">
        <f>IF([253]Sheet1!A66&lt;&gt;"",[253]Sheet1!A66,"")</f>
        <v/>
      </c>
      <c r="BY636" t="str">
        <f>IF([254]Sheet1!A66&lt;&gt;"",[254]Sheet1!A66,"")</f>
        <v/>
      </c>
      <c r="BZ636" t="str">
        <f>IF([255]Sheet1!A66&lt;&gt;"",[255]Sheet1!A66,"")</f>
        <v/>
      </c>
      <c r="CA636" t="str">
        <f>IF([256]Sheet1!A66&lt;&gt;"",[256]Sheet1!A66,"")</f>
        <v/>
      </c>
      <c r="CB636" t="str">
        <f>IF([257]Sheet1!A66&lt;&gt;"",[257]Sheet1!A66,"")</f>
        <v/>
      </c>
      <c r="CC636" t="str">
        <f>IF([258]Sheet1!A66&lt;&gt;"",[258]Sheet1!A66,"")</f>
        <v/>
      </c>
      <c r="CD636" t="str">
        <f>IF([259]Sheet1!A66&lt;&gt;"",[259]Sheet1!A66,"")</f>
        <v/>
      </c>
      <c r="CE636" t="str">
        <f>IF([260]Sheet1!A66&lt;&gt;"",[260]Sheet1!A66,"")</f>
        <v/>
      </c>
      <c r="CF636" t="str">
        <f>IF([261]Sheet1!A66&lt;&gt;"",[261]Sheet1!A66,"")</f>
        <v/>
      </c>
      <c r="CG636" t="str">
        <f>IF([262]Sheet1!A66&lt;&gt;"",[262]Sheet1!A66,"")</f>
        <v/>
      </c>
      <c r="CH636" t="str">
        <f>IF([263]Sheet1!A66&lt;&gt;"",[263]Sheet1!A66,"")</f>
        <v/>
      </c>
      <c r="CI636" t="str">
        <f>IF([264]Sheet1!A66&lt;&gt;"",[264]Sheet1!A66,"")</f>
        <v/>
      </c>
      <c r="CJ636" t="str">
        <f>IF([265]Sheet1!A66&lt;&gt;"",[265]Sheet1!A66,"")</f>
        <v/>
      </c>
      <c r="CK636" t="str">
        <f>IF([266]Sheet1!A66&lt;&gt;"",[266]Sheet1!A66,"")</f>
        <v/>
      </c>
      <c r="CL636" t="str">
        <f>IF([267]Sheet1!A66&lt;&gt;"",[267]Sheet1!A66,"")</f>
        <v/>
      </c>
    </row>
    <row r="637" spans="2:90">
      <c r="B637" t="str">
        <f>IF([179]Sheet1!A67&lt;&gt;"",[179]Sheet1!A67,"")</f>
        <v/>
      </c>
      <c r="C637" t="str">
        <f>IF([180]Sheet1!A67&lt;&gt;"",[180]Sheet1!A67,"")</f>
        <v/>
      </c>
      <c r="D637" t="str">
        <f>IF([181]Sheet1!A67&lt;&gt;"",[181]Sheet1!A67,"")</f>
        <v/>
      </c>
      <c r="E637" t="str">
        <f>IF([182]Sheet1!A67&lt;&gt;"",[182]Sheet1!A67,"")</f>
        <v/>
      </c>
      <c r="F637" t="str">
        <f>IF([183]Sheet1!A67&lt;&gt;"",[183]Sheet1!A67,"")</f>
        <v/>
      </c>
      <c r="G637" t="str">
        <f>IF([184]Sheet1!A67&lt;&gt;"",[184]Sheet1!A67,"")</f>
        <v/>
      </c>
      <c r="H637" t="str">
        <f>IF([185]Sheet1!A67&lt;&gt;"",[185]Sheet1!A67,"")</f>
        <v/>
      </c>
      <c r="I637" t="str">
        <f>IF([186]Sheet1!A67&lt;&gt;"",[186]Sheet1!A67,"")</f>
        <v/>
      </c>
      <c r="J637" t="str">
        <f>IF([187]Sheet1!A67&lt;&gt;"",[187]Sheet1!A67,"")</f>
        <v/>
      </c>
      <c r="K637" t="str">
        <f>IF([188]Sheet1!A67&lt;&gt;"",[188]Sheet1!A67,"")</f>
        <v/>
      </c>
      <c r="L637" t="str">
        <f>IF([189]Sheet1!A67&lt;&gt;"",[189]Sheet1!A67,"")</f>
        <v/>
      </c>
      <c r="M637" t="str">
        <f>IF([190]Sheet1!A67&lt;&gt;"",[190]Sheet1!A67,"")</f>
        <v/>
      </c>
      <c r="N637" t="str">
        <f>IF([191]Sheet1!A67&lt;&gt;"",[191]Sheet1!A67,"")</f>
        <v/>
      </c>
      <c r="O637" t="str">
        <f>IF([192]Sheet1!A67&lt;&gt;"",[192]Sheet1!A67,"")</f>
        <v/>
      </c>
      <c r="P637" t="str">
        <f>IF([193]Sheet1!A67&lt;&gt;"",[193]Sheet1!A67,"")</f>
        <v/>
      </c>
      <c r="Q637" t="str">
        <f>IF([194]Sheet1!A67&lt;&gt;"",[194]Sheet1!A67,"")</f>
        <v/>
      </c>
      <c r="R637" t="str">
        <f>IF([195]Sheet1!A67&lt;&gt;"",[195]Sheet1!A67,"")</f>
        <v/>
      </c>
      <c r="S637" t="str">
        <f>IF([196]Sheet1!A67&lt;&gt;"",[196]Sheet1!A67,"")</f>
        <v/>
      </c>
      <c r="T637" t="str">
        <f>IF([197]Sheet1!A67&lt;&gt;"",[197]Sheet1!A67,"")</f>
        <v/>
      </c>
      <c r="U637" t="str">
        <f>IF([198]Sheet1!A67&lt;&gt;"",[198]Sheet1!A67,"")</f>
        <v/>
      </c>
      <c r="V637" t="str">
        <f>IF([199]Sheet1!A67&lt;&gt;"",[199]Sheet1!A67,"")</f>
        <v/>
      </c>
      <c r="W637" t="str">
        <f>IF([200]Sheet1!A67&lt;&gt;"",[200]Sheet1!A67,"")</f>
        <v/>
      </c>
      <c r="X637" t="str">
        <f>IF([201]Sheet1!A67&lt;&gt;"",[201]Sheet1!A67,"")</f>
        <v/>
      </c>
      <c r="Y637" t="str">
        <f>IF([202]Sheet1!A67&lt;&gt;"",[202]Sheet1!A67,"")</f>
        <v/>
      </c>
      <c r="Z637" t="str">
        <f>IF([203]Sheet1!A67&lt;&gt;"",[203]Sheet1!A67,"")</f>
        <v/>
      </c>
      <c r="AA637" t="str">
        <f>IF([204]Sheet1!A67&lt;&gt;"",[204]Sheet1!A67,"")</f>
        <v/>
      </c>
      <c r="AB637" t="str">
        <f>IF([205]Sheet1!A67&lt;&gt;"",[205]Sheet1!A67,"")</f>
        <v/>
      </c>
      <c r="AC637" t="str">
        <f>IF([206]Sheet1!A67&lt;&gt;"",[206]Sheet1!A67,"")</f>
        <v/>
      </c>
      <c r="AD637" t="str">
        <f>IF([207]Sheet1!A67&lt;&gt;"",[207]Sheet1!A67,"")</f>
        <v/>
      </c>
      <c r="AE637" t="str">
        <f>IF([208]Sheet1!A67&lt;&gt;"",[208]Sheet1!A67,"")</f>
        <v/>
      </c>
      <c r="AF637" t="str">
        <f>IF([209]Sheet1!A67&lt;&gt;"",[209]Sheet1!A67,"")</f>
        <v/>
      </c>
      <c r="AG637" t="str">
        <f>IF([210]Sheet1!A67&lt;&gt;"",[210]Sheet1!A67,"")</f>
        <v/>
      </c>
      <c r="AH637" t="str">
        <f>IF([211]Sheet1!A67&lt;&gt;"",[211]Sheet1!A67,"")</f>
        <v/>
      </c>
      <c r="AI637" t="str">
        <f>IF([212]Sheet1!A67&lt;&gt;"",[212]Sheet1!A67,"")</f>
        <v/>
      </c>
      <c r="AJ637" t="str">
        <f>IF([213]Sheet1!A67&lt;&gt;"",[213]Sheet1!A67,"")</f>
        <v/>
      </c>
      <c r="AK637" t="str">
        <f>IF([214]Sheet1!A67&lt;&gt;"",[214]Sheet1!A67,"")</f>
        <v/>
      </c>
      <c r="AL637" t="str">
        <f>IF([215]Sheet1!A67&lt;&gt;"",[215]Sheet1!A67,"")</f>
        <v/>
      </c>
      <c r="AM637" t="str">
        <f>IF([216]Sheet1!A67&lt;&gt;"",[216]Sheet1!A67,"")</f>
        <v/>
      </c>
      <c r="AN637" t="str">
        <f>IF([217]Sheet1!A67&lt;&gt;"",[217]Sheet1!A67,"")</f>
        <v/>
      </c>
      <c r="AO637" t="str">
        <f>IF([218]Sheet1!A67&lt;&gt;"",[218]Sheet1!A67,"")</f>
        <v/>
      </c>
      <c r="AP637" t="str">
        <f>IF([219]Sheet1!A67&lt;&gt;"",[219]Sheet1!A67,"")</f>
        <v/>
      </c>
      <c r="AQ637" t="str">
        <f>IF([220]Sheet1!A67&lt;&gt;"",[220]Sheet1!A67,"")</f>
        <v/>
      </c>
      <c r="AR637" t="str">
        <f>IF([221]Sheet1!A67&lt;&gt;"",[221]Sheet1!A67,"")</f>
        <v/>
      </c>
      <c r="AS637" t="str">
        <f>IF([222]Sheet1!A67&lt;&gt;"",[222]Sheet1!A67,"")</f>
        <v/>
      </c>
      <c r="AT637" t="str">
        <f>IF([223]Sheet1!A67&lt;&gt;"",[223]Sheet1!A67,"")</f>
        <v/>
      </c>
      <c r="AU637" t="str">
        <f>IF([224]Sheet1!A67&lt;&gt;"",[224]Sheet1!A67,"")</f>
        <v/>
      </c>
      <c r="AV637" t="str">
        <f>IF([225]Sheet1!A67&lt;&gt;"",[225]Sheet1!A67,"")</f>
        <v/>
      </c>
      <c r="AW637" t="str">
        <f>IF([226]Sheet1!A67&lt;&gt;"",[226]Sheet1!A67,"")</f>
        <v/>
      </c>
      <c r="AX637" t="str">
        <f>IF([227]Sheet1!A67&lt;&gt;"",[227]Sheet1!A67,"")</f>
        <v/>
      </c>
      <c r="AY637" t="str">
        <f>IF([228]Sheet1!A67&lt;&gt;"",[228]Sheet1!A67,"")</f>
        <v/>
      </c>
      <c r="AZ637" t="str">
        <f>IF([229]Sheet1!A67&lt;&gt;"",[229]Sheet1!A67,"")</f>
        <v/>
      </c>
      <c r="BA637" t="str">
        <f>IF([230]Sheet1!A67&lt;&gt;"",[230]Sheet1!A67,"")</f>
        <v/>
      </c>
      <c r="BB637" t="str">
        <f>IF([231]Sheet1!A67&lt;&gt;"",[231]Sheet1!A67,"")</f>
        <v/>
      </c>
      <c r="BC637" t="str">
        <f>IF([232]Sheet1!A67&lt;&gt;"",[232]Sheet1!A67,"")</f>
        <v/>
      </c>
      <c r="BD637" t="str">
        <f>IF([233]Sheet1!A67&lt;&gt;"",[233]Sheet1!A67,"")</f>
        <v/>
      </c>
      <c r="BE637" t="str">
        <f>IF([234]Sheet1!A67&lt;&gt;"",[234]Sheet1!A67,"")</f>
        <v/>
      </c>
      <c r="BF637" t="str">
        <f>IF([235]Sheet1!A67&lt;&gt;"",[235]Sheet1!A67,"")</f>
        <v/>
      </c>
      <c r="BG637" t="str">
        <f>IF([236]Sheet1!A67&lt;&gt;"",[236]Sheet1!A67,"")</f>
        <v/>
      </c>
      <c r="BH637" t="str">
        <f>IF([237]Sheet1!A67&lt;&gt;"",[237]Sheet1!A67,"")</f>
        <v/>
      </c>
      <c r="BI637" t="str">
        <f>IF([238]Sheet1!A67&lt;&gt;"",[238]Sheet1!A67,"")</f>
        <v/>
      </c>
      <c r="BJ637" t="str">
        <f>IF([239]Sheet1!A67&lt;&gt;"",[239]Sheet1!A67,"")</f>
        <v/>
      </c>
      <c r="BK637" t="str">
        <f>IF([240]Sheet1!A67&lt;&gt;"",[240]Sheet1!A67,"")</f>
        <v/>
      </c>
      <c r="BL637" t="str">
        <f>IF([241]Sheet1!A67&lt;&gt;"",[241]Sheet1!A67,"")</f>
        <v/>
      </c>
      <c r="BM637" t="str">
        <f>IF([242]Sheet1!A67&lt;&gt;"",[242]Sheet1!A67,"")</f>
        <v/>
      </c>
      <c r="BN637" t="str">
        <f>IF([243]Sheet1!A67&lt;&gt;"",[243]Sheet1!A67,"")</f>
        <v/>
      </c>
      <c r="BO637" t="str">
        <f>IF([244]Sheet1!A67&lt;&gt;"",[244]Sheet1!A67,"")</f>
        <v/>
      </c>
      <c r="BP637" t="str">
        <f>IF([245]Sheet1!A67&lt;&gt;"",[245]Sheet1!A67,"")</f>
        <v/>
      </c>
      <c r="BQ637" t="str">
        <f>IF([246]Sheet1!A67&lt;&gt;"",[246]Sheet1!A67,"")</f>
        <v/>
      </c>
      <c r="BR637" t="str">
        <f>IF([247]Sheet1!A67&lt;&gt;"",[247]Sheet1!A67,"")</f>
        <v/>
      </c>
      <c r="BS637" t="str">
        <f>IF([248]Sheet1!A67&lt;&gt;"",[248]Sheet1!A67,"")</f>
        <v/>
      </c>
      <c r="BT637" t="str">
        <f>IF([249]Sheet1!A67&lt;&gt;"",[249]Sheet1!A67,"")</f>
        <v/>
      </c>
      <c r="BU637" t="str">
        <f>IF([250]Sheet1!A67&lt;&gt;"",[250]Sheet1!A67,"")</f>
        <v/>
      </c>
      <c r="BV637" t="str">
        <f>IF([251]Sheet1!A67&lt;&gt;"",[251]Sheet1!A67,"")</f>
        <v/>
      </c>
      <c r="BW637" t="str">
        <f>IF([252]Sheet1!A67&lt;&gt;"",[252]Sheet1!A67,"")</f>
        <v/>
      </c>
      <c r="BX637" t="str">
        <f>IF([253]Sheet1!A67&lt;&gt;"",[253]Sheet1!A67,"")</f>
        <v/>
      </c>
      <c r="BY637" t="str">
        <f>IF([254]Sheet1!A67&lt;&gt;"",[254]Sheet1!A67,"")</f>
        <v/>
      </c>
      <c r="BZ637" t="str">
        <f>IF([255]Sheet1!A67&lt;&gt;"",[255]Sheet1!A67,"")</f>
        <v/>
      </c>
      <c r="CA637" t="str">
        <f>IF([256]Sheet1!A67&lt;&gt;"",[256]Sheet1!A67,"")</f>
        <v/>
      </c>
      <c r="CB637" t="str">
        <f>IF([257]Sheet1!A67&lt;&gt;"",[257]Sheet1!A67,"")</f>
        <v/>
      </c>
      <c r="CC637" t="str">
        <f>IF([258]Sheet1!A67&lt;&gt;"",[258]Sheet1!A67,"")</f>
        <v/>
      </c>
      <c r="CD637" t="str">
        <f>IF([259]Sheet1!A67&lt;&gt;"",[259]Sheet1!A67,"")</f>
        <v/>
      </c>
      <c r="CE637" t="str">
        <f>IF([260]Sheet1!A67&lt;&gt;"",[260]Sheet1!A67,"")</f>
        <v/>
      </c>
      <c r="CF637" t="str">
        <f>IF([261]Sheet1!A67&lt;&gt;"",[261]Sheet1!A67,"")</f>
        <v/>
      </c>
      <c r="CG637" t="str">
        <f>IF([262]Sheet1!A67&lt;&gt;"",[262]Sheet1!A67,"")</f>
        <v/>
      </c>
      <c r="CH637" t="str">
        <f>IF([263]Sheet1!A67&lt;&gt;"",[263]Sheet1!A67,"")</f>
        <v/>
      </c>
      <c r="CI637" t="str">
        <f>IF([264]Sheet1!A67&lt;&gt;"",[264]Sheet1!A67,"")</f>
        <v/>
      </c>
      <c r="CJ637" t="str">
        <f>IF([265]Sheet1!A67&lt;&gt;"",[265]Sheet1!A67,"")</f>
        <v/>
      </c>
      <c r="CK637" t="str">
        <f>IF([266]Sheet1!A67&lt;&gt;"",[266]Sheet1!A67,"")</f>
        <v/>
      </c>
      <c r="CL637" t="str">
        <f>IF([267]Sheet1!A67&lt;&gt;"",[267]Sheet1!A67,"")</f>
        <v/>
      </c>
    </row>
    <row r="638" spans="2:90">
      <c r="B638" t="str">
        <f>IF([179]Sheet1!A68&lt;&gt;"",[179]Sheet1!A68,"")</f>
        <v/>
      </c>
      <c r="C638" t="str">
        <f>IF([180]Sheet1!A68&lt;&gt;"",[180]Sheet1!A68,"")</f>
        <v/>
      </c>
      <c r="D638" t="str">
        <f>IF([181]Sheet1!A68&lt;&gt;"",[181]Sheet1!A68,"")</f>
        <v/>
      </c>
      <c r="E638" t="str">
        <f>IF([182]Sheet1!A68&lt;&gt;"",[182]Sheet1!A68,"")</f>
        <v/>
      </c>
      <c r="F638" t="str">
        <f>IF([183]Sheet1!A68&lt;&gt;"",[183]Sheet1!A68,"")</f>
        <v/>
      </c>
      <c r="G638" t="str">
        <f>IF([184]Sheet1!A68&lt;&gt;"",[184]Sheet1!A68,"")</f>
        <v/>
      </c>
      <c r="H638" t="str">
        <f>IF([185]Sheet1!A68&lt;&gt;"",[185]Sheet1!A68,"")</f>
        <v/>
      </c>
      <c r="I638" t="str">
        <f>IF([186]Sheet1!A68&lt;&gt;"",[186]Sheet1!A68,"")</f>
        <v/>
      </c>
      <c r="J638" t="str">
        <f>IF([187]Sheet1!A68&lt;&gt;"",[187]Sheet1!A68,"")</f>
        <v/>
      </c>
      <c r="K638" t="str">
        <f>IF([188]Sheet1!A68&lt;&gt;"",[188]Sheet1!A68,"")</f>
        <v/>
      </c>
      <c r="L638" t="str">
        <f>IF([189]Sheet1!A68&lt;&gt;"",[189]Sheet1!A68,"")</f>
        <v/>
      </c>
      <c r="M638" t="str">
        <f>IF([190]Sheet1!A68&lt;&gt;"",[190]Sheet1!A68,"")</f>
        <v/>
      </c>
      <c r="N638" t="str">
        <f>IF([191]Sheet1!A68&lt;&gt;"",[191]Sheet1!A68,"")</f>
        <v/>
      </c>
      <c r="O638" t="str">
        <f>IF([192]Sheet1!A68&lt;&gt;"",[192]Sheet1!A68,"")</f>
        <v/>
      </c>
      <c r="P638" t="str">
        <f>IF([193]Sheet1!A68&lt;&gt;"",[193]Sheet1!A68,"")</f>
        <v/>
      </c>
      <c r="Q638" t="str">
        <f>IF([194]Sheet1!A68&lt;&gt;"",[194]Sheet1!A68,"")</f>
        <v/>
      </c>
      <c r="R638" t="str">
        <f>IF([195]Sheet1!A68&lt;&gt;"",[195]Sheet1!A68,"")</f>
        <v/>
      </c>
      <c r="S638" t="str">
        <f>IF([196]Sheet1!A68&lt;&gt;"",[196]Sheet1!A68,"")</f>
        <v/>
      </c>
      <c r="T638" t="str">
        <f>IF([197]Sheet1!A68&lt;&gt;"",[197]Sheet1!A68,"")</f>
        <v/>
      </c>
      <c r="U638" t="str">
        <f>IF([198]Sheet1!A68&lt;&gt;"",[198]Sheet1!A68,"")</f>
        <v/>
      </c>
      <c r="V638" t="str">
        <f>IF([199]Sheet1!A68&lt;&gt;"",[199]Sheet1!A68,"")</f>
        <v/>
      </c>
      <c r="W638" t="str">
        <f>IF([200]Sheet1!A68&lt;&gt;"",[200]Sheet1!A68,"")</f>
        <v/>
      </c>
      <c r="X638" t="str">
        <f>IF([201]Sheet1!A68&lt;&gt;"",[201]Sheet1!A68,"")</f>
        <v/>
      </c>
      <c r="Y638" t="str">
        <f>IF([202]Sheet1!A68&lt;&gt;"",[202]Sheet1!A68,"")</f>
        <v/>
      </c>
      <c r="Z638" t="str">
        <f>IF([203]Sheet1!A68&lt;&gt;"",[203]Sheet1!A68,"")</f>
        <v/>
      </c>
      <c r="AA638" t="str">
        <f>IF([204]Sheet1!A68&lt;&gt;"",[204]Sheet1!A68,"")</f>
        <v/>
      </c>
      <c r="AB638" t="str">
        <f>IF([205]Sheet1!A68&lt;&gt;"",[205]Sheet1!A68,"")</f>
        <v/>
      </c>
      <c r="AC638" t="str">
        <f>IF([206]Sheet1!A68&lt;&gt;"",[206]Sheet1!A68,"")</f>
        <v/>
      </c>
      <c r="AD638" t="str">
        <f>IF([207]Sheet1!A68&lt;&gt;"",[207]Sheet1!A68,"")</f>
        <v/>
      </c>
      <c r="AE638" t="str">
        <f>IF([208]Sheet1!A68&lt;&gt;"",[208]Sheet1!A68,"")</f>
        <v/>
      </c>
      <c r="AF638" t="str">
        <f>IF([209]Sheet1!A68&lt;&gt;"",[209]Sheet1!A68,"")</f>
        <v/>
      </c>
      <c r="AG638" t="str">
        <f>IF([210]Sheet1!A68&lt;&gt;"",[210]Sheet1!A68,"")</f>
        <v/>
      </c>
      <c r="AH638" t="str">
        <f>IF([211]Sheet1!A68&lt;&gt;"",[211]Sheet1!A68,"")</f>
        <v/>
      </c>
      <c r="AI638" t="str">
        <f>IF([212]Sheet1!A68&lt;&gt;"",[212]Sheet1!A68,"")</f>
        <v/>
      </c>
      <c r="AJ638" t="str">
        <f>IF([213]Sheet1!A68&lt;&gt;"",[213]Sheet1!A68,"")</f>
        <v/>
      </c>
      <c r="AK638" t="str">
        <f>IF([214]Sheet1!A68&lt;&gt;"",[214]Sheet1!A68,"")</f>
        <v/>
      </c>
      <c r="AL638" t="str">
        <f>IF([215]Sheet1!A68&lt;&gt;"",[215]Sheet1!A68,"")</f>
        <v/>
      </c>
      <c r="AM638" t="str">
        <f>IF([216]Sheet1!A68&lt;&gt;"",[216]Sheet1!A68,"")</f>
        <v/>
      </c>
      <c r="AN638" t="str">
        <f>IF([217]Sheet1!A68&lt;&gt;"",[217]Sheet1!A68,"")</f>
        <v/>
      </c>
      <c r="AO638" t="str">
        <f>IF([218]Sheet1!A68&lt;&gt;"",[218]Sheet1!A68,"")</f>
        <v/>
      </c>
      <c r="AP638" t="str">
        <f>IF([219]Sheet1!A68&lt;&gt;"",[219]Sheet1!A68,"")</f>
        <v/>
      </c>
      <c r="AQ638" t="str">
        <f>IF([220]Sheet1!A68&lt;&gt;"",[220]Sheet1!A68,"")</f>
        <v/>
      </c>
      <c r="AR638" t="str">
        <f>IF([221]Sheet1!A68&lt;&gt;"",[221]Sheet1!A68,"")</f>
        <v/>
      </c>
      <c r="AS638" t="str">
        <f>IF([222]Sheet1!A68&lt;&gt;"",[222]Sheet1!A68,"")</f>
        <v/>
      </c>
      <c r="AT638" t="str">
        <f>IF([223]Sheet1!A68&lt;&gt;"",[223]Sheet1!A68,"")</f>
        <v/>
      </c>
      <c r="AU638" t="str">
        <f>IF([224]Sheet1!A68&lt;&gt;"",[224]Sheet1!A68,"")</f>
        <v/>
      </c>
      <c r="AV638" t="str">
        <f>IF([225]Sheet1!A68&lt;&gt;"",[225]Sheet1!A68,"")</f>
        <v/>
      </c>
      <c r="AW638" t="str">
        <f>IF([226]Sheet1!A68&lt;&gt;"",[226]Sheet1!A68,"")</f>
        <v/>
      </c>
      <c r="AX638" t="str">
        <f>IF([227]Sheet1!A68&lt;&gt;"",[227]Sheet1!A68,"")</f>
        <v/>
      </c>
      <c r="AY638" t="str">
        <f>IF([228]Sheet1!A68&lt;&gt;"",[228]Sheet1!A68,"")</f>
        <v/>
      </c>
      <c r="AZ638" t="str">
        <f>IF([229]Sheet1!A68&lt;&gt;"",[229]Sheet1!A68,"")</f>
        <v/>
      </c>
      <c r="BA638" t="str">
        <f>IF([230]Sheet1!A68&lt;&gt;"",[230]Sheet1!A68,"")</f>
        <v/>
      </c>
      <c r="BB638" t="str">
        <f>IF([231]Sheet1!A68&lt;&gt;"",[231]Sheet1!A68,"")</f>
        <v/>
      </c>
      <c r="BC638" t="str">
        <f>IF([232]Sheet1!A68&lt;&gt;"",[232]Sheet1!A68,"")</f>
        <v/>
      </c>
      <c r="BD638" t="str">
        <f>IF([233]Sheet1!A68&lt;&gt;"",[233]Sheet1!A68,"")</f>
        <v/>
      </c>
      <c r="BE638" t="str">
        <f>IF([234]Sheet1!A68&lt;&gt;"",[234]Sheet1!A68,"")</f>
        <v/>
      </c>
      <c r="BF638" t="str">
        <f>IF([235]Sheet1!A68&lt;&gt;"",[235]Sheet1!A68,"")</f>
        <v/>
      </c>
      <c r="BG638" t="str">
        <f>IF([236]Sheet1!A68&lt;&gt;"",[236]Sheet1!A68,"")</f>
        <v/>
      </c>
      <c r="BH638" t="str">
        <f>IF([237]Sheet1!A68&lt;&gt;"",[237]Sheet1!A68,"")</f>
        <v/>
      </c>
      <c r="BI638" t="str">
        <f>IF([238]Sheet1!A68&lt;&gt;"",[238]Sheet1!A68,"")</f>
        <v/>
      </c>
      <c r="BJ638" t="str">
        <f>IF([239]Sheet1!A68&lt;&gt;"",[239]Sheet1!A68,"")</f>
        <v/>
      </c>
      <c r="BK638" t="str">
        <f>IF([240]Sheet1!A68&lt;&gt;"",[240]Sheet1!A68,"")</f>
        <v/>
      </c>
      <c r="BL638" t="str">
        <f>IF([241]Sheet1!A68&lt;&gt;"",[241]Sheet1!A68,"")</f>
        <v/>
      </c>
      <c r="BM638" t="str">
        <f>IF([242]Sheet1!A68&lt;&gt;"",[242]Sheet1!A68,"")</f>
        <v/>
      </c>
      <c r="BN638" t="str">
        <f>IF([243]Sheet1!A68&lt;&gt;"",[243]Sheet1!A68,"")</f>
        <v/>
      </c>
      <c r="BO638" t="str">
        <f>IF([244]Sheet1!A68&lt;&gt;"",[244]Sheet1!A68,"")</f>
        <v/>
      </c>
      <c r="BP638" t="str">
        <f>IF([245]Sheet1!A68&lt;&gt;"",[245]Sheet1!A68,"")</f>
        <v/>
      </c>
      <c r="BQ638" t="str">
        <f>IF([246]Sheet1!A68&lt;&gt;"",[246]Sheet1!A68,"")</f>
        <v/>
      </c>
      <c r="BR638" t="str">
        <f>IF([247]Sheet1!A68&lt;&gt;"",[247]Sheet1!A68,"")</f>
        <v/>
      </c>
      <c r="BS638" t="str">
        <f>IF([248]Sheet1!A68&lt;&gt;"",[248]Sheet1!A68,"")</f>
        <v/>
      </c>
      <c r="BT638" t="str">
        <f>IF([249]Sheet1!A68&lt;&gt;"",[249]Sheet1!A68,"")</f>
        <v/>
      </c>
      <c r="BU638" t="str">
        <f>IF([250]Sheet1!A68&lt;&gt;"",[250]Sheet1!A68,"")</f>
        <v/>
      </c>
      <c r="BV638" t="str">
        <f>IF([251]Sheet1!A68&lt;&gt;"",[251]Sheet1!A68,"")</f>
        <v/>
      </c>
      <c r="BW638" t="str">
        <f>IF([252]Sheet1!A68&lt;&gt;"",[252]Sheet1!A68,"")</f>
        <v/>
      </c>
      <c r="BX638" t="str">
        <f>IF([253]Sheet1!A68&lt;&gt;"",[253]Sheet1!A68,"")</f>
        <v/>
      </c>
      <c r="BY638" t="str">
        <f>IF([254]Sheet1!A68&lt;&gt;"",[254]Sheet1!A68,"")</f>
        <v/>
      </c>
      <c r="BZ638" t="str">
        <f>IF([255]Sheet1!A68&lt;&gt;"",[255]Sheet1!A68,"")</f>
        <v/>
      </c>
      <c r="CA638" t="str">
        <f>IF([256]Sheet1!A68&lt;&gt;"",[256]Sheet1!A68,"")</f>
        <v/>
      </c>
      <c r="CB638" t="str">
        <f>IF([257]Sheet1!A68&lt;&gt;"",[257]Sheet1!A68,"")</f>
        <v/>
      </c>
      <c r="CC638" t="str">
        <f>IF([258]Sheet1!A68&lt;&gt;"",[258]Sheet1!A68,"")</f>
        <v/>
      </c>
      <c r="CD638" t="str">
        <f>IF([259]Sheet1!A68&lt;&gt;"",[259]Sheet1!A68,"")</f>
        <v/>
      </c>
      <c r="CE638" t="str">
        <f>IF([260]Sheet1!A68&lt;&gt;"",[260]Sheet1!A68,"")</f>
        <v/>
      </c>
      <c r="CF638" t="str">
        <f>IF([261]Sheet1!A68&lt;&gt;"",[261]Sheet1!A68,"")</f>
        <v/>
      </c>
      <c r="CG638" t="str">
        <f>IF([262]Sheet1!A68&lt;&gt;"",[262]Sheet1!A68,"")</f>
        <v/>
      </c>
      <c r="CH638" t="str">
        <f>IF([263]Sheet1!A68&lt;&gt;"",[263]Sheet1!A68,"")</f>
        <v/>
      </c>
      <c r="CI638" t="str">
        <f>IF([264]Sheet1!A68&lt;&gt;"",[264]Sheet1!A68,"")</f>
        <v/>
      </c>
      <c r="CJ638" t="str">
        <f>IF([265]Sheet1!A68&lt;&gt;"",[265]Sheet1!A68,"")</f>
        <v/>
      </c>
      <c r="CK638" t="str">
        <f>IF([266]Sheet1!A68&lt;&gt;"",[266]Sheet1!A68,"")</f>
        <v/>
      </c>
      <c r="CL638" t="str">
        <f>IF([267]Sheet1!A68&lt;&gt;"",[267]Sheet1!A68,"")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CL638"/>
  <sheetViews>
    <sheetView tabSelected="1" topLeftCell="AI1" workbookViewId="0">
      <selection activeCell="AP601" sqref="AP1:AP601"/>
    </sheetView>
  </sheetViews>
  <sheetFormatPr defaultRowHeight="14.25"/>
  <sheetData>
    <row r="1" spans="2:9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89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</row>
    <row r="2" spans="2:90">
      <c r="B2">
        <v>390</v>
      </c>
      <c r="C2">
        <v>332</v>
      </c>
      <c r="D2">
        <v>196</v>
      </c>
      <c r="E2">
        <v>321</v>
      </c>
      <c r="F2">
        <v>118</v>
      </c>
      <c r="G2">
        <v>344</v>
      </c>
      <c r="H2">
        <v>305</v>
      </c>
      <c r="I2">
        <v>0</v>
      </c>
      <c r="J2">
        <v>184</v>
      </c>
      <c r="K2">
        <v>58</v>
      </c>
      <c r="L2">
        <v>221</v>
      </c>
      <c r="M2">
        <v>581</v>
      </c>
      <c r="N2">
        <v>575</v>
      </c>
      <c r="O2">
        <v>131</v>
      </c>
      <c r="P2">
        <v>354</v>
      </c>
      <c r="Q2">
        <v>29</v>
      </c>
      <c r="R2">
        <v>557</v>
      </c>
      <c r="S2">
        <v>8</v>
      </c>
      <c r="T2">
        <v>418</v>
      </c>
      <c r="U2">
        <v>495</v>
      </c>
      <c r="V2">
        <v>45</v>
      </c>
      <c r="W2">
        <v>522</v>
      </c>
      <c r="X2">
        <v>424</v>
      </c>
      <c r="Y2">
        <v>41</v>
      </c>
      <c r="Z2">
        <v>378</v>
      </c>
      <c r="AA2">
        <v>544</v>
      </c>
      <c r="AB2">
        <v>68</v>
      </c>
      <c r="AC2">
        <v>416</v>
      </c>
      <c r="AD2">
        <v>541</v>
      </c>
      <c r="AE2">
        <v>520</v>
      </c>
      <c r="AF2">
        <v>439</v>
      </c>
      <c r="AG2">
        <v>205</v>
      </c>
      <c r="AH2">
        <v>145</v>
      </c>
      <c r="AI2">
        <v>427</v>
      </c>
      <c r="AJ2">
        <v>417</v>
      </c>
      <c r="AK2">
        <v>45</v>
      </c>
      <c r="AL2">
        <v>449</v>
      </c>
      <c r="AM2">
        <v>362</v>
      </c>
      <c r="AN2">
        <v>262</v>
      </c>
      <c r="AO2">
        <v>151</v>
      </c>
      <c r="AP2">
        <v>233</v>
      </c>
      <c r="AQ2">
        <v>322</v>
      </c>
      <c r="AR2">
        <v>193</v>
      </c>
      <c r="AS2">
        <v>176</v>
      </c>
      <c r="AT2">
        <v>371</v>
      </c>
      <c r="AU2">
        <v>18</v>
      </c>
      <c r="AV2">
        <v>261</v>
      </c>
      <c r="AW2">
        <v>271</v>
      </c>
      <c r="AX2">
        <v>249</v>
      </c>
      <c r="AY2">
        <v>626</v>
      </c>
      <c r="AZ2">
        <v>634</v>
      </c>
      <c r="BA2">
        <v>549</v>
      </c>
      <c r="BB2">
        <v>60</v>
      </c>
      <c r="BC2">
        <v>347</v>
      </c>
      <c r="BD2">
        <v>4</v>
      </c>
      <c r="BE2">
        <v>166</v>
      </c>
      <c r="BF2">
        <v>35</v>
      </c>
      <c r="BG2">
        <v>140</v>
      </c>
      <c r="BH2">
        <v>116</v>
      </c>
      <c r="BI2">
        <v>17</v>
      </c>
      <c r="BJ2">
        <v>559</v>
      </c>
      <c r="BK2">
        <v>220</v>
      </c>
      <c r="BL2">
        <v>378</v>
      </c>
      <c r="BM2">
        <v>244</v>
      </c>
      <c r="BN2">
        <v>77</v>
      </c>
      <c r="BO2">
        <v>165</v>
      </c>
      <c r="BP2">
        <v>605</v>
      </c>
      <c r="BQ2">
        <v>556</v>
      </c>
      <c r="BR2">
        <v>145</v>
      </c>
      <c r="BS2">
        <v>532</v>
      </c>
      <c r="BT2">
        <v>409</v>
      </c>
      <c r="BU2">
        <v>352</v>
      </c>
      <c r="BV2">
        <v>308</v>
      </c>
      <c r="BW2">
        <v>629</v>
      </c>
      <c r="BX2">
        <v>497</v>
      </c>
      <c r="BY2">
        <v>113</v>
      </c>
      <c r="BZ2">
        <v>532</v>
      </c>
      <c r="CA2">
        <v>117</v>
      </c>
      <c r="CB2">
        <v>427</v>
      </c>
      <c r="CC2">
        <v>438</v>
      </c>
      <c r="CD2">
        <v>344</v>
      </c>
      <c r="CE2">
        <v>397</v>
      </c>
      <c r="CF2">
        <v>523</v>
      </c>
      <c r="CG2">
        <v>70</v>
      </c>
      <c r="CH2">
        <v>276</v>
      </c>
      <c r="CI2">
        <v>373</v>
      </c>
      <c r="CJ2">
        <v>155</v>
      </c>
      <c r="CK2">
        <v>231</v>
      </c>
      <c r="CL2">
        <v>280</v>
      </c>
    </row>
    <row r="3" spans="2:90">
      <c r="B3">
        <v>71</v>
      </c>
      <c r="C3">
        <v>330</v>
      </c>
      <c r="D3">
        <v>255</v>
      </c>
      <c r="E3">
        <v>76</v>
      </c>
      <c r="F3">
        <v>281</v>
      </c>
      <c r="G3">
        <v>590</v>
      </c>
      <c r="H3">
        <v>137</v>
      </c>
      <c r="I3">
        <v>57</v>
      </c>
      <c r="J3">
        <v>549</v>
      </c>
      <c r="K3">
        <v>129</v>
      </c>
      <c r="L3">
        <v>48</v>
      </c>
      <c r="M3">
        <v>135</v>
      </c>
      <c r="N3">
        <v>179</v>
      </c>
      <c r="O3">
        <v>556</v>
      </c>
      <c r="P3">
        <v>202</v>
      </c>
      <c r="Q3">
        <v>120</v>
      </c>
      <c r="R3">
        <v>40</v>
      </c>
      <c r="S3">
        <v>152</v>
      </c>
      <c r="T3">
        <v>365</v>
      </c>
      <c r="U3">
        <v>455</v>
      </c>
      <c r="V3">
        <v>432</v>
      </c>
      <c r="W3">
        <v>232</v>
      </c>
      <c r="X3">
        <v>286</v>
      </c>
      <c r="Y3">
        <v>454</v>
      </c>
      <c r="Z3">
        <v>27</v>
      </c>
      <c r="AA3">
        <v>170</v>
      </c>
      <c r="AB3">
        <v>14</v>
      </c>
      <c r="AC3">
        <v>224</v>
      </c>
      <c r="AD3">
        <v>5</v>
      </c>
      <c r="AE3">
        <v>284</v>
      </c>
      <c r="AF3">
        <v>312</v>
      </c>
      <c r="AG3">
        <v>46</v>
      </c>
      <c r="AH3">
        <v>164</v>
      </c>
      <c r="AI3">
        <v>333</v>
      </c>
      <c r="AJ3">
        <v>112</v>
      </c>
      <c r="AK3">
        <v>176</v>
      </c>
      <c r="AL3">
        <v>505</v>
      </c>
      <c r="AM3">
        <v>466</v>
      </c>
      <c r="AN3">
        <v>120</v>
      </c>
      <c r="AO3">
        <v>364</v>
      </c>
      <c r="AP3">
        <v>393</v>
      </c>
      <c r="AQ3">
        <v>27</v>
      </c>
      <c r="AR3">
        <v>10</v>
      </c>
      <c r="AS3">
        <v>259</v>
      </c>
      <c r="AT3">
        <v>16</v>
      </c>
      <c r="AU3">
        <v>182</v>
      </c>
      <c r="AV3">
        <v>67</v>
      </c>
      <c r="AW3">
        <v>142</v>
      </c>
      <c r="AX3">
        <v>255</v>
      </c>
      <c r="AY3">
        <v>287</v>
      </c>
      <c r="AZ3">
        <v>582</v>
      </c>
      <c r="BA3">
        <v>20</v>
      </c>
      <c r="BB3">
        <v>360</v>
      </c>
      <c r="BC3">
        <v>361</v>
      </c>
      <c r="BD3">
        <v>595</v>
      </c>
      <c r="BE3">
        <v>613</v>
      </c>
      <c r="BF3">
        <v>649</v>
      </c>
      <c r="BG3">
        <v>232</v>
      </c>
      <c r="BH3">
        <v>375</v>
      </c>
      <c r="BI3">
        <v>286</v>
      </c>
      <c r="BJ3">
        <v>214</v>
      </c>
      <c r="BK3">
        <v>288</v>
      </c>
      <c r="BL3">
        <v>587</v>
      </c>
      <c r="BM3">
        <v>360</v>
      </c>
      <c r="BN3">
        <v>623</v>
      </c>
      <c r="BO3">
        <v>198</v>
      </c>
      <c r="BP3">
        <v>26</v>
      </c>
      <c r="BQ3">
        <v>324</v>
      </c>
      <c r="BR3">
        <v>434</v>
      </c>
      <c r="BS3">
        <v>475</v>
      </c>
      <c r="BT3">
        <v>430</v>
      </c>
      <c r="BU3">
        <v>147</v>
      </c>
      <c r="BV3">
        <v>219</v>
      </c>
      <c r="BW3">
        <v>525</v>
      </c>
      <c r="BX3">
        <v>327</v>
      </c>
      <c r="BY3">
        <v>100</v>
      </c>
      <c r="BZ3">
        <v>468</v>
      </c>
      <c r="CA3">
        <v>190</v>
      </c>
      <c r="CB3">
        <v>10</v>
      </c>
      <c r="CC3">
        <v>542</v>
      </c>
      <c r="CD3">
        <v>43</v>
      </c>
      <c r="CE3">
        <v>423</v>
      </c>
      <c r="CF3">
        <v>163</v>
      </c>
      <c r="CG3">
        <v>80</v>
      </c>
      <c r="CH3">
        <v>281</v>
      </c>
      <c r="CI3">
        <v>161</v>
      </c>
      <c r="CJ3">
        <v>354</v>
      </c>
      <c r="CK3">
        <v>142</v>
      </c>
      <c r="CL3">
        <v>286</v>
      </c>
    </row>
    <row r="4" spans="2:90">
      <c r="B4">
        <v>12</v>
      </c>
      <c r="C4">
        <v>58</v>
      </c>
      <c r="D4">
        <v>21</v>
      </c>
      <c r="E4">
        <v>186</v>
      </c>
      <c r="F4">
        <v>125</v>
      </c>
      <c r="G4">
        <v>391</v>
      </c>
      <c r="H4">
        <v>66</v>
      </c>
      <c r="I4">
        <v>70</v>
      </c>
      <c r="J4">
        <v>34</v>
      </c>
      <c r="K4">
        <v>334</v>
      </c>
      <c r="L4">
        <v>386</v>
      </c>
      <c r="M4">
        <v>295</v>
      </c>
      <c r="N4">
        <v>368</v>
      </c>
      <c r="O4">
        <v>343</v>
      </c>
      <c r="P4">
        <v>107</v>
      </c>
      <c r="Q4">
        <v>307</v>
      </c>
      <c r="R4">
        <v>228</v>
      </c>
      <c r="S4">
        <v>364</v>
      </c>
      <c r="T4">
        <v>285</v>
      </c>
      <c r="U4">
        <v>443</v>
      </c>
      <c r="V4">
        <v>303</v>
      </c>
      <c r="W4">
        <v>89</v>
      </c>
      <c r="X4">
        <v>103</v>
      </c>
      <c r="Y4">
        <v>240</v>
      </c>
      <c r="Z4">
        <v>469</v>
      </c>
      <c r="AA4">
        <v>524</v>
      </c>
      <c r="AB4">
        <v>103</v>
      </c>
      <c r="AC4">
        <v>402</v>
      </c>
      <c r="AD4">
        <v>209</v>
      </c>
      <c r="AE4">
        <v>387</v>
      </c>
      <c r="AF4">
        <v>235</v>
      </c>
      <c r="AG4">
        <v>375</v>
      </c>
      <c r="AH4">
        <v>417</v>
      </c>
      <c r="AI4">
        <v>47</v>
      </c>
      <c r="AJ4">
        <v>362</v>
      </c>
      <c r="AK4">
        <v>463</v>
      </c>
      <c r="AL4">
        <v>413</v>
      </c>
      <c r="AM4">
        <v>270</v>
      </c>
      <c r="AN4">
        <v>261</v>
      </c>
      <c r="AO4">
        <v>123</v>
      </c>
      <c r="AP4">
        <v>662</v>
      </c>
      <c r="AQ4">
        <v>586</v>
      </c>
      <c r="AR4">
        <v>648</v>
      </c>
      <c r="AS4">
        <v>247</v>
      </c>
      <c r="AT4">
        <v>591</v>
      </c>
      <c r="AU4">
        <v>633</v>
      </c>
      <c r="AV4">
        <v>264</v>
      </c>
      <c r="AW4">
        <v>320</v>
      </c>
      <c r="AX4">
        <v>586</v>
      </c>
      <c r="AY4">
        <v>273</v>
      </c>
      <c r="AZ4">
        <v>90</v>
      </c>
      <c r="BA4">
        <v>132</v>
      </c>
      <c r="BB4">
        <v>191</v>
      </c>
      <c r="BC4">
        <v>200</v>
      </c>
      <c r="BD4">
        <v>304</v>
      </c>
      <c r="BE4">
        <v>172</v>
      </c>
      <c r="BF4">
        <v>297</v>
      </c>
      <c r="BG4">
        <v>259</v>
      </c>
      <c r="BH4">
        <v>68</v>
      </c>
      <c r="BI4">
        <v>226</v>
      </c>
      <c r="BJ4">
        <v>396</v>
      </c>
      <c r="BK4">
        <v>18</v>
      </c>
      <c r="BL4">
        <v>652</v>
      </c>
      <c r="BM4">
        <v>119</v>
      </c>
      <c r="BN4">
        <v>37</v>
      </c>
      <c r="BO4">
        <v>604</v>
      </c>
      <c r="BP4">
        <v>544</v>
      </c>
      <c r="BQ4">
        <v>156</v>
      </c>
      <c r="BR4">
        <v>288</v>
      </c>
      <c r="BS4">
        <v>456</v>
      </c>
      <c r="BT4">
        <v>658</v>
      </c>
      <c r="BU4">
        <v>278</v>
      </c>
      <c r="BV4">
        <v>21</v>
      </c>
      <c r="BW4">
        <v>158</v>
      </c>
      <c r="BX4">
        <v>241</v>
      </c>
      <c r="BY4">
        <v>477</v>
      </c>
      <c r="BZ4">
        <v>402</v>
      </c>
      <c r="CA4">
        <v>68</v>
      </c>
      <c r="CB4">
        <v>150</v>
      </c>
      <c r="CC4">
        <v>220</v>
      </c>
      <c r="CD4">
        <v>37</v>
      </c>
      <c r="CE4">
        <v>346</v>
      </c>
      <c r="CF4">
        <v>407</v>
      </c>
      <c r="CG4">
        <v>469</v>
      </c>
      <c r="CH4">
        <v>651</v>
      </c>
      <c r="CI4">
        <v>138</v>
      </c>
      <c r="CJ4">
        <v>562</v>
      </c>
      <c r="CK4">
        <v>15</v>
      </c>
      <c r="CL4">
        <v>622</v>
      </c>
    </row>
    <row r="5" spans="2:90">
      <c r="B5">
        <v>445</v>
      </c>
      <c r="C5">
        <v>356</v>
      </c>
      <c r="D5">
        <v>173</v>
      </c>
      <c r="E5">
        <v>391</v>
      </c>
      <c r="F5">
        <v>338</v>
      </c>
      <c r="G5">
        <v>629</v>
      </c>
      <c r="H5">
        <v>603</v>
      </c>
      <c r="I5">
        <v>375</v>
      </c>
      <c r="J5">
        <v>599</v>
      </c>
      <c r="K5">
        <v>76</v>
      </c>
      <c r="L5">
        <v>632</v>
      </c>
      <c r="M5">
        <v>165</v>
      </c>
      <c r="N5">
        <v>640</v>
      </c>
      <c r="O5">
        <v>9</v>
      </c>
      <c r="P5">
        <v>157</v>
      </c>
      <c r="Q5">
        <v>615</v>
      </c>
      <c r="R5">
        <v>139</v>
      </c>
      <c r="S5">
        <v>70</v>
      </c>
      <c r="T5">
        <v>399</v>
      </c>
      <c r="U5">
        <v>505</v>
      </c>
      <c r="V5">
        <v>74</v>
      </c>
      <c r="W5">
        <v>169</v>
      </c>
      <c r="X5">
        <v>28</v>
      </c>
      <c r="Y5">
        <v>241</v>
      </c>
      <c r="Z5">
        <v>203</v>
      </c>
      <c r="AA5">
        <v>233</v>
      </c>
      <c r="AB5">
        <v>254</v>
      </c>
      <c r="AC5">
        <v>15</v>
      </c>
      <c r="AD5">
        <v>198</v>
      </c>
      <c r="AE5">
        <v>329</v>
      </c>
      <c r="AF5">
        <v>222</v>
      </c>
      <c r="AG5">
        <v>65</v>
      </c>
      <c r="AH5">
        <v>56</v>
      </c>
      <c r="AI5">
        <v>170</v>
      </c>
      <c r="AJ5">
        <v>126</v>
      </c>
      <c r="AK5">
        <v>519</v>
      </c>
      <c r="AL5">
        <v>459</v>
      </c>
      <c r="AM5">
        <v>126</v>
      </c>
      <c r="AN5">
        <v>113</v>
      </c>
      <c r="AO5">
        <v>299</v>
      </c>
      <c r="AP5">
        <v>105</v>
      </c>
      <c r="AQ5">
        <v>590</v>
      </c>
      <c r="AR5">
        <v>149</v>
      </c>
      <c r="AS5">
        <v>393</v>
      </c>
      <c r="AT5">
        <v>595</v>
      </c>
      <c r="AU5">
        <v>211</v>
      </c>
      <c r="AV5">
        <v>203</v>
      </c>
      <c r="AW5">
        <v>331</v>
      </c>
      <c r="AX5">
        <v>33</v>
      </c>
      <c r="AY5">
        <v>371</v>
      </c>
      <c r="AZ5">
        <v>319</v>
      </c>
      <c r="BA5">
        <v>326</v>
      </c>
      <c r="BB5">
        <v>23</v>
      </c>
      <c r="BC5">
        <v>133</v>
      </c>
      <c r="BD5">
        <v>323</v>
      </c>
      <c r="BE5">
        <v>297</v>
      </c>
      <c r="BF5">
        <v>13</v>
      </c>
      <c r="BG5">
        <v>377</v>
      </c>
      <c r="BH5">
        <v>77</v>
      </c>
      <c r="BI5">
        <v>137</v>
      </c>
      <c r="BJ5">
        <v>301</v>
      </c>
      <c r="BK5">
        <v>22</v>
      </c>
      <c r="BL5">
        <v>146</v>
      </c>
      <c r="BM5">
        <v>90</v>
      </c>
      <c r="BN5">
        <v>201</v>
      </c>
      <c r="BO5">
        <v>369</v>
      </c>
      <c r="BP5">
        <v>591</v>
      </c>
      <c r="BQ5">
        <v>641</v>
      </c>
      <c r="BR5">
        <v>328</v>
      </c>
      <c r="BS5">
        <v>13</v>
      </c>
      <c r="BT5">
        <v>633</v>
      </c>
      <c r="BU5">
        <v>59</v>
      </c>
      <c r="BV5">
        <v>359</v>
      </c>
      <c r="BW5">
        <v>614</v>
      </c>
      <c r="BX5">
        <v>494</v>
      </c>
      <c r="BY5">
        <v>310</v>
      </c>
      <c r="BZ5">
        <v>251</v>
      </c>
      <c r="CA5">
        <v>178</v>
      </c>
      <c r="CB5">
        <v>596</v>
      </c>
      <c r="CC5">
        <v>499</v>
      </c>
      <c r="CD5">
        <v>224</v>
      </c>
      <c r="CE5">
        <v>506</v>
      </c>
      <c r="CF5">
        <v>336</v>
      </c>
      <c r="CG5">
        <v>616</v>
      </c>
      <c r="CH5">
        <v>45</v>
      </c>
      <c r="CI5">
        <v>216</v>
      </c>
      <c r="CJ5">
        <v>43</v>
      </c>
      <c r="CK5">
        <v>100</v>
      </c>
      <c r="CL5">
        <v>305</v>
      </c>
    </row>
    <row r="6" spans="2:90">
      <c r="B6">
        <v>89</v>
      </c>
      <c r="C6">
        <v>144</v>
      </c>
      <c r="D6">
        <v>104</v>
      </c>
      <c r="E6">
        <v>251</v>
      </c>
      <c r="F6">
        <v>42</v>
      </c>
      <c r="G6">
        <v>4</v>
      </c>
      <c r="H6">
        <v>77</v>
      </c>
      <c r="I6">
        <v>340</v>
      </c>
      <c r="J6">
        <v>162</v>
      </c>
      <c r="K6">
        <v>624</v>
      </c>
      <c r="L6">
        <v>290</v>
      </c>
      <c r="M6">
        <v>294</v>
      </c>
      <c r="N6">
        <v>219</v>
      </c>
      <c r="O6">
        <v>246</v>
      </c>
      <c r="P6">
        <v>597</v>
      </c>
      <c r="Q6">
        <v>188</v>
      </c>
      <c r="R6">
        <v>138</v>
      </c>
      <c r="S6">
        <v>318</v>
      </c>
      <c r="T6">
        <v>245</v>
      </c>
      <c r="U6">
        <v>459</v>
      </c>
      <c r="V6">
        <v>227</v>
      </c>
      <c r="W6">
        <v>470</v>
      </c>
      <c r="X6">
        <v>0</v>
      </c>
      <c r="Y6">
        <v>83</v>
      </c>
      <c r="Z6">
        <v>525</v>
      </c>
      <c r="AA6">
        <v>305</v>
      </c>
      <c r="AB6">
        <v>406</v>
      </c>
      <c r="AC6">
        <v>401</v>
      </c>
      <c r="AD6">
        <v>146</v>
      </c>
      <c r="AE6">
        <v>177</v>
      </c>
      <c r="AF6">
        <v>434</v>
      </c>
      <c r="AG6">
        <v>213</v>
      </c>
      <c r="AH6">
        <v>533</v>
      </c>
      <c r="AI6">
        <v>299</v>
      </c>
      <c r="AJ6">
        <v>317</v>
      </c>
      <c r="AK6">
        <v>232</v>
      </c>
      <c r="AL6">
        <v>170</v>
      </c>
      <c r="AM6">
        <v>159</v>
      </c>
      <c r="AN6">
        <v>132</v>
      </c>
      <c r="AO6">
        <v>308</v>
      </c>
      <c r="AP6">
        <v>151</v>
      </c>
      <c r="AQ6">
        <v>585</v>
      </c>
      <c r="AR6">
        <v>376</v>
      </c>
      <c r="AS6">
        <v>105</v>
      </c>
      <c r="AT6">
        <v>370</v>
      </c>
      <c r="AU6">
        <v>552</v>
      </c>
      <c r="AV6">
        <v>78</v>
      </c>
      <c r="AW6">
        <v>298</v>
      </c>
      <c r="AX6">
        <v>266</v>
      </c>
      <c r="AY6">
        <v>244</v>
      </c>
      <c r="AZ6">
        <v>131</v>
      </c>
      <c r="BA6">
        <v>604</v>
      </c>
      <c r="BB6">
        <v>237</v>
      </c>
      <c r="BC6">
        <v>86</v>
      </c>
      <c r="BD6">
        <v>650</v>
      </c>
      <c r="BE6">
        <v>282</v>
      </c>
      <c r="BF6">
        <v>651</v>
      </c>
      <c r="BG6">
        <v>274</v>
      </c>
      <c r="BH6">
        <v>558</v>
      </c>
      <c r="BI6">
        <v>70</v>
      </c>
      <c r="BJ6">
        <v>554</v>
      </c>
      <c r="BK6">
        <v>79</v>
      </c>
      <c r="BL6">
        <v>58</v>
      </c>
      <c r="BM6">
        <v>212</v>
      </c>
      <c r="BN6">
        <v>213</v>
      </c>
      <c r="BO6">
        <v>647</v>
      </c>
      <c r="BP6">
        <v>209</v>
      </c>
      <c r="BQ6">
        <v>126</v>
      </c>
      <c r="BR6">
        <v>0</v>
      </c>
      <c r="BS6">
        <v>129</v>
      </c>
      <c r="BT6">
        <v>87</v>
      </c>
      <c r="BU6">
        <v>251</v>
      </c>
      <c r="BV6">
        <v>442</v>
      </c>
      <c r="BW6">
        <v>513</v>
      </c>
      <c r="BX6">
        <v>656</v>
      </c>
      <c r="BY6">
        <v>392</v>
      </c>
      <c r="BZ6">
        <v>490</v>
      </c>
      <c r="CA6">
        <v>90</v>
      </c>
      <c r="CB6">
        <v>493</v>
      </c>
      <c r="CC6">
        <v>281</v>
      </c>
      <c r="CD6">
        <v>383</v>
      </c>
      <c r="CE6">
        <v>168</v>
      </c>
      <c r="CF6">
        <v>482</v>
      </c>
      <c r="CG6">
        <v>158</v>
      </c>
      <c r="CH6">
        <v>102</v>
      </c>
      <c r="CI6">
        <v>489</v>
      </c>
      <c r="CJ6">
        <v>132</v>
      </c>
      <c r="CK6">
        <v>325</v>
      </c>
      <c r="CL6">
        <v>374</v>
      </c>
    </row>
    <row r="7" spans="2:90">
      <c r="B7">
        <v>215</v>
      </c>
      <c r="C7">
        <v>393</v>
      </c>
      <c r="D7">
        <v>19</v>
      </c>
      <c r="E7">
        <v>53</v>
      </c>
      <c r="F7">
        <v>83</v>
      </c>
      <c r="G7">
        <v>144</v>
      </c>
      <c r="H7">
        <v>37</v>
      </c>
      <c r="I7">
        <v>154</v>
      </c>
      <c r="J7">
        <v>165</v>
      </c>
      <c r="K7">
        <v>277</v>
      </c>
      <c r="L7">
        <v>661</v>
      </c>
      <c r="M7">
        <v>309</v>
      </c>
      <c r="N7">
        <v>253</v>
      </c>
      <c r="O7">
        <v>263</v>
      </c>
      <c r="P7">
        <v>26</v>
      </c>
      <c r="Q7">
        <v>90</v>
      </c>
      <c r="R7">
        <v>124</v>
      </c>
      <c r="S7">
        <v>409</v>
      </c>
      <c r="T7">
        <v>547</v>
      </c>
      <c r="U7">
        <v>421</v>
      </c>
      <c r="V7">
        <v>150</v>
      </c>
      <c r="W7">
        <v>480</v>
      </c>
      <c r="X7">
        <v>290</v>
      </c>
      <c r="Y7">
        <v>154</v>
      </c>
      <c r="Z7">
        <v>270</v>
      </c>
      <c r="AA7">
        <v>382</v>
      </c>
      <c r="AB7">
        <v>223</v>
      </c>
      <c r="AC7">
        <v>95</v>
      </c>
      <c r="AD7">
        <v>535</v>
      </c>
      <c r="AE7">
        <v>188</v>
      </c>
      <c r="AF7">
        <v>442</v>
      </c>
      <c r="AG7">
        <v>136</v>
      </c>
      <c r="AH7">
        <v>99</v>
      </c>
      <c r="AI7">
        <v>400</v>
      </c>
      <c r="AJ7">
        <v>489</v>
      </c>
      <c r="AK7">
        <v>474</v>
      </c>
      <c r="AL7">
        <v>515</v>
      </c>
      <c r="AM7">
        <v>439</v>
      </c>
      <c r="AN7">
        <v>415</v>
      </c>
      <c r="AO7">
        <v>0</v>
      </c>
      <c r="AP7">
        <v>101</v>
      </c>
      <c r="AQ7">
        <v>182</v>
      </c>
      <c r="AR7">
        <v>162</v>
      </c>
      <c r="AS7">
        <v>606</v>
      </c>
      <c r="AT7">
        <v>613</v>
      </c>
      <c r="AU7">
        <v>30</v>
      </c>
      <c r="AV7">
        <v>382</v>
      </c>
      <c r="AW7">
        <v>111</v>
      </c>
      <c r="AX7">
        <v>584</v>
      </c>
      <c r="AY7">
        <v>106</v>
      </c>
      <c r="AZ7">
        <v>173</v>
      </c>
      <c r="BA7">
        <v>82</v>
      </c>
      <c r="BB7">
        <v>40</v>
      </c>
      <c r="BC7">
        <v>253</v>
      </c>
      <c r="BD7">
        <v>377</v>
      </c>
      <c r="BE7">
        <v>651</v>
      </c>
      <c r="BF7">
        <v>173</v>
      </c>
      <c r="BG7">
        <v>258</v>
      </c>
      <c r="BH7">
        <v>220</v>
      </c>
      <c r="BI7">
        <v>596</v>
      </c>
      <c r="BJ7">
        <v>330</v>
      </c>
      <c r="BK7">
        <v>147</v>
      </c>
      <c r="BL7">
        <v>561</v>
      </c>
      <c r="BM7">
        <v>603</v>
      </c>
      <c r="BN7">
        <v>294</v>
      </c>
      <c r="BO7">
        <v>42</v>
      </c>
      <c r="BP7">
        <v>278</v>
      </c>
      <c r="BQ7">
        <v>469</v>
      </c>
      <c r="BR7">
        <v>375</v>
      </c>
      <c r="BS7">
        <v>214</v>
      </c>
      <c r="BT7">
        <v>98</v>
      </c>
      <c r="BU7">
        <v>361</v>
      </c>
      <c r="BV7">
        <v>612</v>
      </c>
      <c r="BW7">
        <v>114</v>
      </c>
      <c r="BX7">
        <v>446</v>
      </c>
      <c r="BY7">
        <v>478</v>
      </c>
      <c r="BZ7">
        <v>353</v>
      </c>
      <c r="CA7">
        <v>429</v>
      </c>
      <c r="CB7">
        <v>573</v>
      </c>
      <c r="CC7">
        <v>31</v>
      </c>
      <c r="CD7">
        <v>180</v>
      </c>
      <c r="CE7">
        <v>215</v>
      </c>
      <c r="CF7">
        <v>518</v>
      </c>
      <c r="CG7">
        <v>271</v>
      </c>
      <c r="CH7">
        <v>308</v>
      </c>
      <c r="CI7">
        <v>544</v>
      </c>
      <c r="CJ7">
        <v>379</v>
      </c>
      <c r="CK7">
        <v>393</v>
      </c>
      <c r="CL7">
        <v>360</v>
      </c>
    </row>
    <row r="8" spans="2:90">
      <c r="B8">
        <v>419</v>
      </c>
      <c r="C8">
        <v>33</v>
      </c>
      <c r="D8">
        <v>8</v>
      </c>
      <c r="E8">
        <v>221</v>
      </c>
      <c r="F8">
        <v>176</v>
      </c>
      <c r="G8">
        <v>157</v>
      </c>
      <c r="H8">
        <v>380</v>
      </c>
      <c r="I8">
        <v>339</v>
      </c>
      <c r="J8">
        <v>391</v>
      </c>
      <c r="K8">
        <v>381</v>
      </c>
      <c r="L8">
        <v>332</v>
      </c>
      <c r="M8">
        <v>591</v>
      </c>
      <c r="N8">
        <v>199</v>
      </c>
      <c r="O8">
        <v>226</v>
      </c>
      <c r="P8">
        <v>580</v>
      </c>
      <c r="Q8">
        <v>279</v>
      </c>
      <c r="R8">
        <v>553</v>
      </c>
      <c r="S8">
        <v>9</v>
      </c>
      <c r="T8">
        <v>476</v>
      </c>
      <c r="U8">
        <v>123</v>
      </c>
      <c r="V8">
        <v>380</v>
      </c>
      <c r="W8">
        <v>201</v>
      </c>
      <c r="X8">
        <v>16</v>
      </c>
      <c r="Y8">
        <v>53</v>
      </c>
      <c r="Z8">
        <v>218</v>
      </c>
      <c r="AA8">
        <v>200</v>
      </c>
      <c r="AB8">
        <v>228</v>
      </c>
      <c r="AC8">
        <v>434</v>
      </c>
      <c r="AD8">
        <v>376</v>
      </c>
      <c r="AE8">
        <v>203</v>
      </c>
      <c r="AF8">
        <v>146</v>
      </c>
      <c r="AG8">
        <v>96</v>
      </c>
      <c r="AH8">
        <v>427</v>
      </c>
      <c r="AI8">
        <v>523</v>
      </c>
      <c r="AJ8">
        <v>515</v>
      </c>
      <c r="AK8">
        <v>442</v>
      </c>
      <c r="AL8">
        <v>545</v>
      </c>
      <c r="AM8">
        <v>366</v>
      </c>
      <c r="AN8">
        <v>207</v>
      </c>
      <c r="AO8">
        <v>40</v>
      </c>
      <c r="AP8">
        <v>60</v>
      </c>
      <c r="AQ8">
        <v>392</v>
      </c>
      <c r="AR8">
        <v>663</v>
      </c>
      <c r="AS8">
        <v>114</v>
      </c>
      <c r="AT8">
        <v>633</v>
      </c>
      <c r="AU8">
        <v>398</v>
      </c>
      <c r="AV8">
        <v>391</v>
      </c>
      <c r="AW8">
        <v>254</v>
      </c>
      <c r="AX8">
        <v>136</v>
      </c>
      <c r="AY8">
        <v>611</v>
      </c>
      <c r="AZ8">
        <v>624</v>
      </c>
      <c r="BA8">
        <v>333</v>
      </c>
      <c r="BB8">
        <v>624</v>
      </c>
      <c r="BC8">
        <v>277</v>
      </c>
      <c r="BD8">
        <v>278</v>
      </c>
      <c r="BE8">
        <v>134</v>
      </c>
      <c r="BF8">
        <v>26</v>
      </c>
      <c r="BG8">
        <v>290</v>
      </c>
      <c r="BH8">
        <v>157</v>
      </c>
      <c r="BI8">
        <v>279</v>
      </c>
      <c r="BJ8">
        <v>280</v>
      </c>
      <c r="BK8">
        <v>396</v>
      </c>
      <c r="BL8">
        <v>387</v>
      </c>
      <c r="BM8">
        <v>182</v>
      </c>
      <c r="BN8">
        <v>562</v>
      </c>
      <c r="BO8">
        <v>78</v>
      </c>
      <c r="BP8">
        <v>302</v>
      </c>
      <c r="BQ8">
        <v>197</v>
      </c>
      <c r="BR8">
        <v>649</v>
      </c>
      <c r="BS8">
        <v>262</v>
      </c>
      <c r="BT8">
        <v>292</v>
      </c>
      <c r="BU8">
        <v>310</v>
      </c>
      <c r="BV8">
        <v>492</v>
      </c>
      <c r="BW8">
        <v>369</v>
      </c>
      <c r="BX8">
        <v>133</v>
      </c>
      <c r="BY8">
        <v>207</v>
      </c>
      <c r="BZ8">
        <v>2</v>
      </c>
      <c r="CA8">
        <v>524</v>
      </c>
      <c r="CB8">
        <v>252</v>
      </c>
      <c r="CC8">
        <v>368</v>
      </c>
      <c r="CD8">
        <v>220</v>
      </c>
      <c r="CE8">
        <v>483</v>
      </c>
      <c r="CF8">
        <v>167</v>
      </c>
      <c r="CG8">
        <v>240</v>
      </c>
      <c r="CH8">
        <v>260</v>
      </c>
      <c r="CI8">
        <v>526</v>
      </c>
      <c r="CJ8">
        <v>93</v>
      </c>
      <c r="CK8">
        <v>613</v>
      </c>
      <c r="CL8">
        <v>553</v>
      </c>
    </row>
    <row r="9" spans="2:90">
      <c r="B9">
        <v>318</v>
      </c>
      <c r="C9">
        <v>49</v>
      </c>
      <c r="D9">
        <v>296</v>
      </c>
      <c r="E9">
        <v>242</v>
      </c>
      <c r="F9">
        <v>183</v>
      </c>
      <c r="G9">
        <v>282</v>
      </c>
      <c r="H9">
        <v>247</v>
      </c>
      <c r="I9">
        <v>654</v>
      </c>
      <c r="J9">
        <v>25</v>
      </c>
      <c r="K9">
        <v>42</v>
      </c>
      <c r="L9">
        <v>630</v>
      </c>
      <c r="M9">
        <v>657</v>
      </c>
      <c r="N9">
        <v>361</v>
      </c>
      <c r="O9">
        <v>243</v>
      </c>
      <c r="P9">
        <v>281</v>
      </c>
      <c r="Q9">
        <v>395</v>
      </c>
      <c r="R9">
        <v>662</v>
      </c>
      <c r="S9">
        <v>142</v>
      </c>
      <c r="T9">
        <v>404</v>
      </c>
      <c r="U9">
        <v>206</v>
      </c>
      <c r="V9">
        <v>497</v>
      </c>
      <c r="W9">
        <v>339</v>
      </c>
      <c r="X9">
        <v>212</v>
      </c>
      <c r="Y9">
        <v>122</v>
      </c>
      <c r="Z9">
        <v>180</v>
      </c>
      <c r="AA9">
        <v>25</v>
      </c>
      <c r="AB9">
        <v>397</v>
      </c>
      <c r="AC9">
        <v>31</v>
      </c>
      <c r="AD9">
        <v>524</v>
      </c>
      <c r="AE9">
        <v>1</v>
      </c>
      <c r="AF9">
        <v>424</v>
      </c>
      <c r="AG9">
        <v>342</v>
      </c>
      <c r="AH9">
        <v>192</v>
      </c>
      <c r="AI9">
        <v>485</v>
      </c>
      <c r="AJ9">
        <v>18</v>
      </c>
      <c r="AK9">
        <v>533</v>
      </c>
      <c r="AL9">
        <v>83</v>
      </c>
      <c r="AM9">
        <v>487</v>
      </c>
      <c r="AN9">
        <v>533</v>
      </c>
      <c r="AO9">
        <v>293</v>
      </c>
      <c r="AP9">
        <v>560</v>
      </c>
      <c r="AQ9">
        <v>7</v>
      </c>
      <c r="AR9">
        <v>213</v>
      </c>
      <c r="AS9">
        <v>138</v>
      </c>
      <c r="AT9">
        <v>333</v>
      </c>
      <c r="AU9">
        <v>620</v>
      </c>
      <c r="AV9">
        <v>658</v>
      </c>
      <c r="AW9">
        <v>76</v>
      </c>
      <c r="AX9">
        <v>569</v>
      </c>
      <c r="AY9">
        <v>628</v>
      </c>
      <c r="AZ9">
        <v>259</v>
      </c>
      <c r="BA9">
        <v>150</v>
      </c>
      <c r="BB9">
        <v>655</v>
      </c>
      <c r="BC9">
        <v>577</v>
      </c>
      <c r="BD9">
        <v>228</v>
      </c>
      <c r="BE9">
        <v>81</v>
      </c>
      <c r="BF9">
        <v>601</v>
      </c>
      <c r="BG9">
        <v>166</v>
      </c>
      <c r="BH9">
        <v>197</v>
      </c>
      <c r="BI9">
        <v>155</v>
      </c>
      <c r="BJ9">
        <v>200</v>
      </c>
      <c r="BK9">
        <v>41</v>
      </c>
      <c r="BL9">
        <v>52</v>
      </c>
      <c r="BM9">
        <v>22</v>
      </c>
      <c r="BN9">
        <v>166</v>
      </c>
      <c r="BO9">
        <v>577</v>
      </c>
      <c r="BP9">
        <v>157</v>
      </c>
      <c r="BQ9">
        <v>426</v>
      </c>
      <c r="BR9">
        <v>407</v>
      </c>
      <c r="BS9">
        <v>332</v>
      </c>
      <c r="BT9">
        <v>205</v>
      </c>
      <c r="BU9">
        <v>551</v>
      </c>
      <c r="BV9">
        <v>332</v>
      </c>
      <c r="BW9">
        <v>71</v>
      </c>
      <c r="BX9">
        <v>478</v>
      </c>
      <c r="BY9">
        <v>215</v>
      </c>
      <c r="BZ9">
        <v>180</v>
      </c>
      <c r="CA9">
        <v>459</v>
      </c>
      <c r="CB9">
        <v>162</v>
      </c>
      <c r="CC9">
        <v>176</v>
      </c>
      <c r="CD9">
        <v>116</v>
      </c>
      <c r="CE9">
        <v>191</v>
      </c>
      <c r="CF9">
        <v>628</v>
      </c>
      <c r="CG9">
        <v>335</v>
      </c>
      <c r="CH9">
        <v>283</v>
      </c>
      <c r="CI9">
        <v>302</v>
      </c>
      <c r="CJ9">
        <v>11</v>
      </c>
      <c r="CK9">
        <v>179</v>
      </c>
      <c r="CL9">
        <v>341</v>
      </c>
    </row>
    <row r="10" spans="2:90">
      <c r="B10">
        <v>271</v>
      </c>
      <c r="C10">
        <v>149</v>
      </c>
      <c r="D10">
        <v>230</v>
      </c>
      <c r="E10">
        <v>401</v>
      </c>
      <c r="F10">
        <v>394</v>
      </c>
      <c r="G10">
        <v>256</v>
      </c>
      <c r="H10">
        <v>202</v>
      </c>
      <c r="I10">
        <v>231</v>
      </c>
      <c r="J10">
        <v>596</v>
      </c>
      <c r="K10">
        <v>97</v>
      </c>
      <c r="L10">
        <v>130</v>
      </c>
      <c r="M10">
        <v>40</v>
      </c>
      <c r="N10">
        <v>139</v>
      </c>
      <c r="O10">
        <v>27</v>
      </c>
      <c r="P10">
        <v>232</v>
      </c>
      <c r="Q10">
        <v>116</v>
      </c>
      <c r="R10">
        <v>249</v>
      </c>
      <c r="S10">
        <v>301</v>
      </c>
      <c r="T10">
        <v>1</v>
      </c>
      <c r="U10">
        <v>422</v>
      </c>
      <c r="V10">
        <v>287</v>
      </c>
      <c r="W10">
        <v>455</v>
      </c>
      <c r="X10">
        <v>25</v>
      </c>
      <c r="Y10">
        <v>375</v>
      </c>
      <c r="Z10">
        <v>18</v>
      </c>
      <c r="AA10">
        <v>231</v>
      </c>
      <c r="AB10">
        <v>9</v>
      </c>
      <c r="AC10">
        <v>217</v>
      </c>
      <c r="AD10">
        <v>128</v>
      </c>
      <c r="AE10">
        <v>59</v>
      </c>
      <c r="AF10">
        <v>274</v>
      </c>
      <c r="AG10">
        <v>257</v>
      </c>
      <c r="AH10">
        <v>458</v>
      </c>
      <c r="AI10">
        <v>185</v>
      </c>
      <c r="AJ10">
        <v>404</v>
      </c>
      <c r="AK10">
        <v>162</v>
      </c>
      <c r="AL10">
        <v>309</v>
      </c>
      <c r="AM10">
        <v>34</v>
      </c>
      <c r="AN10">
        <v>220</v>
      </c>
      <c r="AO10">
        <v>600</v>
      </c>
      <c r="AP10">
        <v>601</v>
      </c>
      <c r="AQ10">
        <v>660</v>
      </c>
      <c r="AR10">
        <v>354</v>
      </c>
      <c r="AS10">
        <v>186</v>
      </c>
      <c r="AT10">
        <v>34</v>
      </c>
      <c r="AU10">
        <v>47</v>
      </c>
      <c r="AV10">
        <v>139</v>
      </c>
      <c r="AW10">
        <v>98</v>
      </c>
      <c r="AX10">
        <v>64</v>
      </c>
      <c r="AY10">
        <v>627</v>
      </c>
      <c r="AZ10">
        <v>145</v>
      </c>
      <c r="BA10">
        <v>53</v>
      </c>
      <c r="BB10">
        <v>33</v>
      </c>
      <c r="BC10">
        <v>591</v>
      </c>
      <c r="BD10">
        <v>50</v>
      </c>
      <c r="BE10">
        <v>227</v>
      </c>
      <c r="BF10">
        <v>115</v>
      </c>
      <c r="BG10">
        <v>620</v>
      </c>
      <c r="BH10">
        <v>139</v>
      </c>
      <c r="BI10">
        <v>394</v>
      </c>
      <c r="BJ10">
        <v>229</v>
      </c>
      <c r="BK10">
        <v>81</v>
      </c>
      <c r="BL10">
        <v>76</v>
      </c>
      <c r="BM10">
        <v>327</v>
      </c>
      <c r="BN10">
        <v>630</v>
      </c>
      <c r="BO10">
        <v>572</v>
      </c>
      <c r="BP10">
        <v>394</v>
      </c>
      <c r="BQ10">
        <v>275</v>
      </c>
      <c r="BR10">
        <v>221</v>
      </c>
      <c r="BS10">
        <v>267</v>
      </c>
      <c r="BT10">
        <v>288</v>
      </c>
      <c r="BU10">
        <v>242</v>
      </c>
      <c r="BV10">
        <v>118</v>
      </c>
      <c r="BW10">
        <v>315</v>
      </c>
      <c r="BX10">
        <v>621</v>
      </c>
      <c r="BY10">
        <v>456</v>
      </c>
      <c r="BZ10">
        <v>318</v>
      </c>
      <c r="CA10">
        <v>377</v>
      </c>
      <c r="CB10">
        <v>53</v>
      </c>
      <c r="CC10">
        <v>597</v>
      </c>
      <c r="CD10">
        <v>598</v>
      </c>
      <c r="CE10">
        <v>484</v>
      </c>
      <c r="CF10">
        <v>525</v>
      </c>
      <c r="CG10">
        <v>321</v>
      </c>
      <c r="CH10">
        <v>499</v>
      </c>
      <c r="CI10">
        <v>661</v>
      </c>
      <c r="CJ10">
        <v>191</v>
      </c>
      <c r="CK10">
        <v>398</v>
      </c>
      <c r="CL10">
        <v>124</v>
      </c>
    </row>
    <row r="11" spans="2:90">
      <c r="B11">
        <v>316</v>
      </c>
      <c r="C11">
        <v>12</v>
      </c>
      <c r="D11">
        <v>132</v>
      </c>
      <c r="E11">
        <v>265</v>
      </c>
      <c r="F11">
        <v>350</v>
      </c>
      <c r="G11">
        <v>123</v>
      </c>
      <c r="H11">
        <v>52</v>
      </c>
      <c r="I11">
        <v>296</v>
      </c>
      <c r="J11">
        <v>343</v>
      </c>
      <c r="K11">
        <v>389</v>
      </c>
      <c r="L11">
        <v>164</v>
      </c>
      <c r="M11">
        <v>664</v>
      </c>
      <c r="N11">
        <v>377</v>
      </c>
      <c r="O11">
        <v>229</v>
      </c>
      <c r="P11">
        <v>73</v>
      </c>
      <c r="Q11">
        <v>652</v>
      </c>
      <c r="R11">
        <v>160</v>
      </c>
      <c r="S11">
        <v>72</v>
      </c>
      <c r="T11">
        <v>258</v>
      </c>
      <c r="U11">
        <v>485</v>
      </c>
      <c r="V11">
        <v>237</v>
      </c>
      <c r="W11">
        <v>438</v>
      </c>
      <c r="X11">
        <v>98</v>
      </c>
      <c r="Y11">
        <v>226</v>
      </c>
      <c r="Z11">
        <v>165</v>
      </c>
      <c r="AA11">
        <v>45</v>
      </c>
      <c r="AB11">
        <v>456</v>
      </c>
      <c r="AC11">
        <v>512</v>
      </c>
      <c r="AD11">
        <v>85</v>
      </c>
      <c r="AE11">
        <v>7</v>
      </c>
      <c r="AF11">
        <v>186</v>
      </c>
      <c r="AG11">
        <v>45</v>
      </c>
      <c r="AH11">
        <v>43</v>
      </c>
      <c r="AI11">
        <v>409</v>
      </c>
      <c r="AJ11">
        <v>164</v>
      </c>
      <c r="AK11">
        <v>249</v>
      </c>
      <c r="AL11">
        <v>447</v>
      </c>
      <c r="AM11">
        <v>32</v>
      </c>
      <c r="AN11">
        <v>451</v>
      </c>
      <c r="AO11">
        <v>594</v>
      </c>
      <c r="AP11">
        <v>1</v>
      </c>
      <c r="AQ11">
        <v>621</v>
      </c>
      <c r="AR11">
        <v>156</v>
      </c>
      <c r="AS11">
        <v>383</v>
      </c>
      <c r="AT11">
        <v>394</v>
      </c>
      <c r="AU11">
        <v>358</v>
      </c>
      <c r="AV11">
        <v>228</v>
      </c>
      <c r="AW11">
        <v>26</v>
      </c>
      <c r="AX11">
        <v>114</v>
      </c>
      <c r="AY11">
        <v>189</v>
      </c>
      <c r="AZ11">
        <v>189</v>
      </c>
      <c r="BA11">
        <v>352</v>
      </c>
      <c r="BB11">
        <v>172</v>
      </c>
      <c r="BC11">
        <v>15</v>
      </c>
      <c r="BD11">
        <v>204</v>
      </c>
      <c r="BE11">
        <v>180</v>
      </c>
      <c r="BF11">
        <v>612</v>
      </c>
      <c r="BG11">
        <v>599</v>
      </c>
      <c r="BH11">
        <v>164</v>
      </c>
      <c r="BI11">
        <v>641</v>
      </c>
      <c r="BJ11">
        <v>345</v>
      </c>
      <c r="BK11">
        <v>215</v>
      </c>
      <c r="BL11">
        <v>203</v>
      </c>
      <c r="BM11">
        <v>317</v>
      </c>
      <c r="BN11">
        <v>30</v>
      </c>
      <c r="BO11">
        <v>278</v>
      </c>
      <c r="BP11">
        <v>214</v>
      </c>
      <c r="BQ11">
        <v>147</v>
      </c>
      <c r="BR11">
        <v>105</v>
      </c>
      <c r="BS11">
        <v>241</v>
      </c>
      <c r="BT11">
        <v>398</v>
      </c>
      <c r="BU11">
        <v>544</v>
      </c>
      <c r="BV11">
        <v>222</v>
      </c>
      <c r="BW11">
        <v>226</v>
      </c>
      <c r="BX11">
        <v>200</v>
      </c>
      <c r="BY11">
        <v>300</v>
      </c>
      <c r="BZ11">
        <v>257</v>
      </c>
      <c r="CA11">
        <v>615</v>
      </c>
      <c r="CB11">
        <v>653</v>
      </c>
      <c r="CC11">
        <v>651</v>
      </c>
      <c r="CD11">
        <v>209</v>
      </c>
      <c r="CE11">
        <v>75</v>
      </c>
      <c r="CF11">
        <v>218</v>
      </c>
      <c r="CG11">
        <v>264</v>
      </c>
      <c r="CH11">
        <v>112</v>
      </c>
      <c r="CI11">
        <v>540</v>
      </c>
      <c r="CJ11">
        <v>13</v>
      </c>
      <c r="CK11">
        <v>272</v>
      </c>
      <c r="CL11">
        <v>122</v>
      </c>
    </row>
    <row r="12" spans="2:90">
      <c r="B12">
        <v>320</v>
      </c>
      <c r="C12">
        <v>235</v>
      </c>
      <c r="D12">
        <v>248</v>
      </c>
      <c r="E12">
        <v>90</v>
      </c>
      <c r="F12">
        <v>383</v>
      </c>
      <c r="G12">
        <v>18</v>
      </c>
      <c r="H12">
        <v>161</v>
      </c>
      <c r="I12">
        <v>64</v>
      </c>
      <c r="J12">
        <v>588</v>
      </c>
      <c r="K12">
        <v>77</v>
      </c>
      <c r="L12">
        <v>166</v>
      </c>
      <c r="M12">
        <v>381</v>
      </c>
      <c r="N12">
        <v>200</v>
      </c>
      <c r="O12">
        <v>348</v>
      </c>
      <c r="P12">
        <v>556</v>
      </c>
      <c r="Q12">
        <v>238</v>
      </c>
      <c r="R12">
        <v>653</v>
      </c>
      <c r="S12">
        <v>35</v>
      </c>
      <c r="T12">
        <v>315</v>
      </c>
      <c r="U12">
        <v>247</v>
      </c>
      <c r="V12">
        <v>364</v>
      </c>
      <c r="W12">
        <v>318</v>
      </c>
      <c r="X12">
        <v>470</v>
      </c>
      <c r="Y12">
        <v>369</v>
      </c>
      <c r="Z12">
        <v>408</v>
      </c>
      <c r="AA12">
        <v>532</v>
      </c>
      <c r="AB12">
        <v>366</v>
      </c>
      <c r="AC12">
        <v>426</v>
      </c>
      <c r="AD12">
        <v>162</v>
      </c>
      <c r="AE12">
        <v>258</v>
      </c>
      <c r="AF12">
        <v>272</v>
      </c>
      <c r="AG12">
        <v>278</v>
      </c>
      <c r="AH12">
        <v>418</v>
      </c>
      <c r="AI12">
        <v>425</v>
      </c>
      <c r="AJ12">
        <v>299</v>
      </c>
      <c r="AK12">
        <v>6</v>
      </c>
      <c r="AL12">
        <v>38</v>
      </c>
      <c r="AM12">
        <v>453</v>
      </c>
      <c r="AN12">
        <v>63</v>
      </c>
      <c r="AO12">
        <v>80</v>
      </c>
      <c r="AP12">
        <v>641</v>
      </c>
      <c r="AQ12">
        <v>102</v>
      </c>
      <c r="AR12">
        <v>322</v>
      </c>
      <c r="AS12">
        <v>69</v>
      </c>
      <c r="AT12">
        <v>258</v>
      </c>
      <c r="AU12">
        <v>88</v>
      </c>
      <c r="AV12">
        <v>4</v>
      </c>
      <c r="AW12">
        <v>141</v>
      </c>
      <c r="AX12">
        <v>279</v>
      </c>
      <c r="AY12">
        <v>10</v>
      </c>
      <c r="AZ12">
        <v>25</v>
      </c>
      <c r="BA12">
        <v>293</v>
      </c>
      <c r="BB12">
        <v>648</v>
      </c>
      <c r="BC12">
        <v>576</v>
      </c>
      <c r="BD12">
        <v>319</v>
      </c>
      <c r="BE12">
        <v>250</v>
      </c>
      <c r="BF12">
        <v>239</v>
      </c>
      <c r="BG12">
        <v>238</v>
      </c>
      <c r="BH12">
        <v>143</v>
      </c>
      <c r="BI12">
        <v>60</v>
      </c>
      <c r="BJ12">
        <v>21</v>
      </c>
      <c r="BK12">
        <v>16</v>
      </c>
      <c r="BL12">
        <v>226</v>
      </c>
      <c r="BM12">
        <v>34</v>
      </c>
      <c r="BN12">
        <v>246</v>
      </c>
      <c r="BO12">
        <v>338</v>
      </c>
      <c r="BP12">
        <v>173</v>
      </c>
      <c r="BQ12">
        <v>614</v>
      </c>
      <c r="BR12">
        <v>612</v>
      </c>
      <c r="BS12">
        <v>74</v>
      </c>
      <c r="BT12">
        <v>68</v>
      </c>
      <c r="BU12">
        <v>316</v>
      </c>
      <c r="BV12">
        <v>564</v>
      </c>
      <c r="BW12">
        <v>338</v>
      </c>
      <c r="BX12">
        <v>287</v>
      </c>
      <c r="BY12">
        <v>577</v>
      </c>
      <c r="BZ12">
        <v>141</v>
      </c>
      <c r="CA12">
        <v>414</v>
      </c>
      <c r="CB12">
        <v>615</v>
      </c>
      <c r="CC12">
        <v>239</v>
      </c>
      <c r="CD12">
        <v>474</v>
      </c>
      <c r="CE12">
        <v>49</v>
      </c>
      <c r="CF12">
        <v>618</v>
      </c>
      <c r="CG12">
        <v>401</v>
      </c>
      <c r="CH12">
        <v>10</v>
      </c>
      <c r="CI12">
        <v>664</v>
      </c>
      <c r="CJ12">
        <v>376</v>
      </c>
      <c r="CK12">
        <v>334</v>
      </c>
      <c r="CL12">
        <v>67</v>
      </c>
    </row>
    <row r="13" spans="2:90">
      <c r="B13">
        <v>286</v>
      </c>
      <c r="C13">
        <v>179</v>
      </c>
      <c r="D13">
        <v>74</v>
      </c>
      <c r="E13">
        <v>65</v>
      </c>
      <c r="F13">
        <v>251</v>
      </c>
      <c r="G13">
        <v>98</v>
      </c>
      <c r="H13">
        <v>604</v>
      </c>
      <c r="I13">
        <v>293</v>
      </c>
      <c r="J13">
        <v>566</v>
      </c>
      <c r="K13">
        <v>64</v>
      </c>
      <c r="L13">
        <v>128</v>
      </c>
      <c r="M13">
        <v>215</v>
      </c>
      <c r="N13">
        <v>24</v>
      </c>
      <c r="O13">
        <v>262</v>
      </c>
      <c r="P13">
        <v>80</v>
      </c>
      <c r="Q13">
        <v>341</v>
      </c>
      <c r="R13">
        <v>328</v>
      </c>
      <c r="S13">
        <v>483</v>
      </c>
      <c r="T13">
        <v>190</v>
      </c>
      <c r="U13">
        <v>291</v>
      </c>
      <c r="V13">
        <v>400</v>
      </c>
      <c r="W13">
        <v>228</v>
      </c>
      <c r="X13">
        <v>442</v>
      </c>
      <c r="Y13">
        <v>319</v>
      </c>
      <c r="Z13">
        <v>518</v>
      </c>
      <c r="AA13">
        <v>302</v>
      </c>
      <c r="AB13">
        <v>99</v>
      </c>
      <c r="AC13">
        <v>187</v>
      </c>
      <c r="AD13">
        <v>304</v>
      </c>
      <c r="AE13">
        <v>286</v>
      </c>
      <c r="AF13">
        <v>300</v>
      </c>
      <c r="AG13">
        <v>320</v>
      </c>
      <c r="AH13">
        <v>156</v>
      </c>
      <c r="AI13">
        <v>93</v>
      </c>
      <c r="AJ13">
        <v>247</v>
      </c>
      <c r="AK13">
        <v>37</v>
      </c>
      <c r="AL13">
        <v>71</v>
      </c>
      <c r="AM13">
        <v>431</v>
      </c>
      <c r="AN13">
        <v>108</v>
      </c>
      <c r="AO13">
        <v>7</v>
      </c>
      <c r="AP13">
        <v>638</v>
      </c>
      <c r="AQ13">
        <v>220</v>
      </c>
      <c r="AR13">
        <v>231</v>
      </c>
      <c r="AS13">
        <v>338</v>
      </c>
      <c r="AT13">
        <v>224</v>
      </c>
      <c r="AU13">
        <v>297</v>
      </c>
      <c r="AV13">
        <v>354</v>
      </c>
      <c r="AW13">
        <v>195</v>
      </c>
      <c r="AX13">
        <v>321</v>
      </c>
      <c r="AY13">
        <v>187</v>
      </c>
      <c r="AZ13">
        <v>233</v>
      </c>
      <c r="BA13">
        <v>282</v>
      </c>
      <c r="BB13">
        <v>97</v>
      </c>
      <c r="BC13">
        <v>553</v>
      </c>
      <c r="BD13">
        <v>339</v>
      </c>
      <c r="BE13">
        <v>398</v>
      </c>
      <c r="BF13">
        <v>593</v>
      </c>
      <c r="BG13">
        <v>355</v>
      </c>
      <c r="BH13">
        <v>593</v>
      </c>
      <c r="BI13">
        <v>313</v>
      </c>
      <c r="BJ13">
        <v>18</v>
      </c>
      <c r="BK13">
        <v>319</v>
      </c>
      <c r="BL13">
        <v>610</v>
      </c>
      <c r="BM13">
        <v>336</v>
      </c>
      <c r="BN13">
        <v>601</v>
      </c>
      <c r="BO13">
        <v>15</v>
      </c>
      <c r="BP13">
        <v>279</v>
      </c>
      <c r="BQ13">
        <v>644</v>
      </c>
      <c r="BR13">
        <v>218</v>
      </c>
      <c r="BS13">
        <v>473</v>
      </c>
      <c r="BT13">
        <v>614</v>
      </c>
      <c r="BU13">
        <v>581</v>
      </c>
      <c r="BV13">
        <v>184</v>
      </c>
      <c r="BW13">
        <v>34</v>
      </c>
      <c r="BX13">
        <v>451</v>
      </c>
      <c r="BY13">
        <v>521</v>
      </c>
      <c r="BZ13">
        <v>220</v>
      </c>
      <c r="CA13">
        <v>231</v>
      </c>
      <c r="CB13">
        <v>307</v>
      </c>
      <c r="CC13">
        <v>231</v>
      </c>
      <c r="CD13">
        <v>427</v>
      </c>
      <c r="CE13">
        <v>207</v>
      </c>
      <c r="CF13">
        <v>154</v>
      </c>
      <c r="CG13">
        <v>42</v>
      </c>
      <c r="CH13">
        <v>16</v>
      </c>
      <c r="CI13">
        <v>14</v>
      </c>
      <c r="CJ13">
        <v>559</v>
      </c>
      <c r="CK13">
        <v>654</v>
      </c>
      <c r="CL13">
        <v>566</v>
      </c>
    </row>
    <row r="14" spans="2:90">
      <c r="B14">
        <v>442</v>
      </c>
      <c r="C14">
        <v>284</v>
      </c>
      <c r="D14">
        <v>25</v>
      </c>
      <c r="E14">
        <v>236</v>
      </c>
      <c r="F14">
        <v>402</v>
      </c>
      <c r="G14">
        <v>233</v>
      </c>
      <c r="H14">
        <v>99</v>
      </c>
      <c r="I14">
        <v>276</v>
      </c>
      <c r="J14">
        <v>59</v>
      </c>
      <c r="K14">
        <v>71</v>
      </c>
      <c r="L14">
        <v>394</v>
      </c>
      <c r="M14">
        <v>119</v>
      </c>
      <c r="N14">
        <v>89</v>
      </c>
      <c r="O14">
        <v>563</v>
      </c>
      <c r="P14">
        <v>567</v>
      </c>
      <c r="Q14">
        <v>175</v>
      </c>
      <c r="R14">
        <v>299</v>
      </c>
      <c r="S14">
        <v>141</v>
      </c>
      <c r="T14">
        <v>317</v>
      </c>
      <c r="U14">
        <v>138</v>
      </c>
      <c r="V14">
        <v>213</v>
      </c>
      <c r="W14">
        <v>10</v>
      </c>
      <c r="X14">
        <v>32</v>
      </c>
      <c r="Y14">
        <v>189</v>
      </c>
      <c r="Z14">
        <v>495</v>
      </c>
      <c r="AA14">
        <v>336</v>
      </c>
      <c r="AB14">
        <v>434</v>
      </c>
      <c r="AC14">
        <v>156</v>
      </c>
      <c r="AD14">
        <v>33</v>
      </c>
      <c r="AE14">
        <v>516</v>
      </c>
      <c r="AF14">
        <v>277</v>
      </c>
      <c r="AG14">
        <v>368</v>
      </c>
      <c r="AH14">
        <v>172</v>
      </c>
      <c r="AI14">
        <v>437</v>
      </c>
      <c r="AJ14">
        <v>252</v>
      </c>
      <c r="AK14">
        <v>529</v>
      </c>
      <c r="AL14">
        <v>134</v>
      </c>
      <c r="AM14">
        <v>314</v>
      </c>
      <c r="AN14">
        <v>458</v>
      </c>
      <c r="AO14">
        <v>568</v>
      </c>
      <c r="AP14">
        <v>618</v>
      </c>
      <c r="AQ14">
        <v>201</v>
      </c>
      <c r="AR14">
        <v>3</v>
      </c>
      <c r="AS14">
        <v>47</v>
      </c>
      <c r="AT14">
        <v>235</v>
      </c>
      <c r="AU14">
        <v>39</v>
      </c>
      <c r="AV14">
        <v>114</v>
      </c>
      <c r="AW14">
        <v>597</v>
      </c>
      <c r="AX14">
        <v>174</v>
      </c>
      <c r="AY14">
        <v>337</v>
      </c>
      <c r="AZ14">
        <v>300</v>
      </c>
      <c r="BA14">
        <v>658</v>
      </c>
      <c r="BB14">
        <v>151</v>
      </c>
      <c r="BC14">
        <v>176</v>
      </c>
      <c r="BD14">
        <v>589</v>
      </c>
      <c r="BE14">
        <v>275</v>
      </c>
      <c r="BF14">
        <v>624</v>
      </c>
      <c r="BG14">
        <v>123</v>
      </c>
      <c r="BH14">
        <v>570</v>
      </c>
      <c r="BI14">
        <v>600</v>
      </c>
      <c r="BJ14">
        <v>236</v>
      </c>
      <c r="BK14">
        <v>339</v>
      </c>
      <c r="BL14">
        <v>227</v>
      </c>
      <c r="BM14">
        <v>193</v>
      </c>
      <c r="BN14">
        <v>198</v>
      </c>
      <c r="BO14">
        <v>652</v>
      </c>
      <c r="BP14">
        <v>658</v>
      </c>
      <c r="BQ14">
        <v>97</v>
      </c>
      <c r="BR14">
        <v>486</v>
      </c>
      <c r="BS14">
        <v>499</v>
      </c>
      <c r="BT14">
        <v>79</v>
      </c>
      <c r="BU14">
        <v>478</v>
      </c>
      <c r="BV14">
        <v>326</v>
      </c>
      <c r="BW14">
        <v>272</v>
      </c>
      <c r="BX14">
        <v>449</v>
      </c>
      <c r="BY14">
        <v>464</v>
      </c>
      <c r="BZ14">
        <v>100</v>
      </c>
      <c r="CA14">
        <v>370</v>
      </c>
      <c r="CB14">
        <v>90</v>
      </c>
      <c r="CC14">
        <v>561</v>
      </c>
      <c r="CD14">
        <v>158</v>
      </c>
      <c r="CE14">
        <v>567</v>
      </c>
      <c r="CF14">
        <v>170</v>
      </c>
      <c r="CG14">
        <v>356</v>
      </c>
      <c r="CH14">
        <v>221</v>
      </c>
      <c r="CI14">
        <v>542</v>
      </c>
      <c r="CJ14">
        <v>216</v>
      </c>
      <c r="CK14">
        <v>606</v>
      </c>
      <c r="CL14">
        <v>298</v>
      </c>
    </row>
    <row r="15" spans="2:90">
      <c r="B15">
        <v>303</v>
      </c>
      <c r="C15">
        <v>183</v>
      </c>
      <c r="D15">
        <v>329</v>
      </c>
      <c r="E15">
        <v>388</v>
      </c>
      <c r="F15">
        <v>84</v>
      </c>
      <c r="G15">
        <v>566</v>
      </c>
      <c r="H15">
        <v>628</v>
      </c>
      <c r="I15">
        <v>205</v>
      </c>
      <c r="J15">
        <v>113</v>
      </c>
      <c r="K15">
        <v>559</v>
      </c>
      <c r="L15">
        <v>44</v>
      </c>
      <c r="M15">
        <v>161</v>
      </c>
      <c r="N15">
        <v>177</v>
      </c>
      <c r="O15">
        <v>357</v>
      </c>
      <c r="P15">
        <v>605</v>
      </c>
      <c r="Q15">
        <v>247</v>
      </c>
      <c r="R15">
        <v>286</v>
      </c>
      <c r="S15">
        <v>321</v>
      </c>
      <c r="T15">
        <v>267</v>
      </c>
      <c r="U15">
        <v>208</v>
      </c>
      <c r="V15">
        <v>70</v>
      </c>
      <c r="W15">
        <v>142</v>
      </c>
      <c r="X15">
        <v>116</v>
      </c>
      <c r="Y15">
        <v>388</v>
      </c>
      <c r="Z15">
        <v>388</v>
      </c>
      <c r="AA15">
        <v>442</v>
      </c>
      <c r="AB15">
        <v>376</v>
      </c>
      <c r="AC15">
        <v>472</v>
      </c>
      <c r="AD15">
        <v>332</v>
      </c>
      <c r="AE15">
        <v>419</v>
      </c>
      <c r="AF15">
        <v>353</v>
      </c>
      <c r="AG15">
        <v>295</v>
      </c>
      <c r="AH15">
        <v>501</v>
      </c>
      <c r="AI15">
        <v>433</v>
      </c>
      <c r="AJ15">
        <v>246</v>
      </c>
      <c r="AK15">
        <v>413</v>
      </c>
      <c r="AL15">
        <v>501</v>
      </c>
      <c r="AM15">
        <v>427</v>
      </c>
      <c r="AN15">
        <v>275</v>
      </c>
      <c r="AO15">
        <v>367</v>
      </c>
      <c r="AP15">
        <v>395</v>
      </c>
      <c r="AQ15">
        <v>85</v>
      </c>
      <c r="AR15">
        <v>611</v>
      </c>
      <c r="AS15">
        <v>158</v>
      </c>
      <c r="AT15">
        <v>110</v>
      </c>
      <c r="AU15">
        <v>16</v>
      </c>
      <c r="AV15">
        <v>64</v>
      </c>
      <c r="AW15">
        <v>621</v>
      </c>
      <c r="AX15">
        <v>234</v>
      </c>
      <c r="AY15">
        <v>107</v>
      </c>
      <c r="AZ15">
        <v>316</v>
      </c>
      <c r="BA15">
        <v>355</v>
      </c>
      <c r="BB15">
        <v>174</v>
      </c>
      <c r="BC15">
        <v>39</v>
      </c>
      <c r="BD15">
        <v>622</v>
      </c>
      <c r="BE15">
        <v>262</v>
      </c>
      <c r="BF15">
        <v>565</v>
      </c>
      <c r="BG15">
        <v>156</v>
      </c>
      <c r="BH15">
        <v>173</v>
      </c>
      <c r="BI15">
        <v>643</v>
      </c>
      <c r="BJ15">
        <v>225</v>
      </c>
      <c r="BK15">
        <v>664</v>
      </c>
      <c r="BL15">
        <v>28</v>
      </c>
      <c r="BM15">
        <v>661</v>
      </c>
      <c r="BN15">
        <v>615</v>
      </c>
      <c r="BO15">
        <v>646</v>
      </c>
      <c r="BP15">
        <v>592</v>
      </c>
      <c r="BQ15">
        <v>509</v>
      </c>
      <c r="BR15">
        <v>409</v>
      </c>
      <c r="BS15">
        <v>95</v>
      </c>
      <c r="BT15">
        <v>558</v>
      </c>
      <c r="BU15">
        <v>374</v>
      </c>
      <c r="BV15">
        <v>90</v>
      </c>
      <c r="BW15">
        <v>352</v>
      </c>
      <c r="BX15">
        <v>277</v>
      </c>
      <c r="BY15">
        <v>406</v>
      </c>
      <c r="BZ15">
        <v>562</v>
      </c>
      <c r="CA15">
        <v>300</v>
      </c>
      <c r="CB15">
        <v>276</v>
      </c>
      <c r="CC15">
        <v>299</v>
      </c>
      <c r="CD15">
        <v>654</v>
      </c>
      <c r="CE15">
        <v>645</v>
      </c>
      <c r="CF15">
        <v>69</v>
      </c>
      <c r="CG15">
        <v>648</v>
      </c>
      <c r="CH15">
        <v>30</v>
      </c>
      <c r="CI15">
        <v>288</v>
      </c>
      <c r="CJ15">
        <v>261</v>
      </c>
      <c r="CK15">
        <v>212</v>
      </c>
      <c r="CL15">
        <v>633</v>
      </c>
    </row>
    <row r="16" spans="2:90">
      <c r="B16">
        <v>4</v>
      </c>
      <c r="C16">
        <v>105</v>
      </c>
      <c r="D16">
        <v>49</v>
      </c>
      <c r="E16">
        <v>369</v>
      </c>
      <c r="F16">
        <v>398</v>
      </c>
      <c r="G16">
        <v>264</v>
      </c>
      <c r="H16">
        <v>152</v>
      </c>
      <c r="I16">
        <v>307</v>
      </c>
      <c r="J16">
        <v>134</v>
      </c>
      <c r="K16">
        <v>631</v>
      </c>
      <c r="L16">
        <v>556</v>
      </c>
      <c r="M16">
        <v>271</v>
      </c>
      <c r="N16">
        <v>249</v>
      </c>
      <c r="O16">
        <v>292</v>
      </c>
      <c r="P16">
        <v>351</v>
      </c>
      <c r="Q16">
        <v>37</v>
      </c>
      <c r="R16">
        <v>399</v>
      </c>
      <c r="S16">
        <v>397</v>
      </c>
      <c r="T16">
        <v>268</v>
      </c>
      <c r="U16">
        <v>117</v>
      </c>
      <c r="V16">
        <v>456</v>
      </c>
      <c r="W16">
        <v>371</v>
      </c>
      <c r="X16">
        <v>407</v>
      </c>
      <c r="Y16">
        <v>38</v>
      </c>
      <c r="Z16">
        <v>319</v>
      </c>
      <c r="AA16">
        <v>300</v>
      </c>
      <c r="AB16">
        <v>314</v>
      </c>
      <c r="AC16">
        <v>523</v>
      </c>
      <c r="AD16">
        <v>60</v>
      </c>
      <c r="AE16">
        <v>250</v>
      </c>
      <c r="AF16">
        <v>281</v>
      </c>
      <c r="AG16">
        <v>113</v>
      </c>
      <c r="AH16">
        <v>397</v>
      </c>
      <c r="AI16">
        <v>496</v>
      </c>
      <c r="AJ16">
        <v>207</v>
      </c>
      <c r="AK16">
        <v>443</v>
      </c>
      <c r="AL16">
        <v>318</v>
      </c>
      <c r="AM16">
        <v>198</v>
      </c>
      <c r="AN16">
        <v>225</v>
      </c>
      <c r="AO16">
        <v>202</v>
      </c>
      <c r="AP16">
        <v>196</v>
      </c>
      <c r="AQ16">
        <v>335</v>
      </c>
      <c r="AR16">
        <v>290</v>
      </c>
      <c r="AS16">
        <v>126</v>
      </c>
      <c r="AT16">
        <v>3</v>
      </c>
      <c r="AU16">
        <v>61</v>
      </c>
      <c r="AV16">
        <v>16</v>
      </c>
      <c r="AW16">
        <v>269</v>
      </c>
      <c r="AX16">
        <v>93</v>
      </c>
      <c r="AY16">
        <v>115</v>
      </c>
      <c r="AZ16">
        <v>651</v>
      </c>
      <c r="BA16">
        <v>204</v>
      </c>
      <c r="BB16">
        <v>350</v>
      </c>
      <c r="BC16">
        <v>570</v>
      </c>
      <c r="BD16">
        <v>26</v>
      </c>
      <c r="BE16">
        <v>54</v>
      </c>
      <c r="BF16">
        <v>654</v>
      </c>
      <c r="BG16">
        <v>398</v>
      </c>
      <c r="BH16">
        <v>614</v>
      </c>
      <c r="BI16">
        <v>336</v>
      </c>
      <c r="BJ16">
        <v>126</v>
      </c>
      <c r="BK16">
        <v>246</v>
      </c>
      <c r="BL16">
        <v>210</v>
      </c>
      <c r="BM16">
        <v>199</v>
      </c>
      <c r="BN16">
        <v>337</v>
      </c>
      <c r="BO16">
        <v>394</v>
      </c>
      <c r="BP16">
        <v>134</v>
      </c>
      <c r="BQ16">
        <v>363</v>
      </c>
      <c r="BR16">
        <v>89</v>
      </c>
      <c r="BS16">
        <v>385</v>
      </c>
      <c r="BT16">
        <v>309</v>
      </c>
      <c r="BU16">
        <v>379</v>
      </c>
      <c r="BV16">
        <v>78</v>
      </c>
      <c r="BW16">
        <v>365</v>
      </c>
      <c r="BX16">
        <v>270</v>
      </c>
      <c r="BY16">
        <v>126</v>
      </c>
      <c r="BZ16">
        <v>454</v>
      </c>
      <c r="CA16">
        <v>202</v>
      </c>
      <c r="CB16">
        <v>210</v>
      </c>
      <c r="CC16">
        <v>116</v>
      </c>
      <c r="CD16">
        <v>544</v>
      </c>
      <c r="CE16">
        <v>580</v>
      </c>
      <c r="CF16">
        <v>110</v>
      </c>
      <c r="CG16">
        <v>492</v>
      </c>
      <c r="CH16">
        <v>176</v>
      </c>
      <c r="CI16">
        <v>456</v>
      </c>
      <c r="CJ16">
        <v>160</v>
      </c>
      <c r="CK16">
        <v>221</v>
      </c>
      <c r="CL16">
        <v>24</v>
      </c>
    </row>
    <row r="17" spans="2:90">
      <c r="B17">
        <v>518</v>
      </c>
      <c r="C17">
        <v>70</v>
      </c>
      <c r="D17">
        <v>280</v>
      </c>
      <c r="E17">
        <v>361</v>
      </c>
      <c r="F17">
        <v>377</v>
      </c>
      <c r="G17">
        <v>70</v>
      </c>
      <c r="H17">
        <v>232</v>
      </c>
      <c r="I17">
        <v>359</v>
      </c>
      <c r="J17">
        <v>578</v>
      </c>
      <c r="K17">
        <v>634</v>
      </c>
      <c r="L17">
        <v>345</v>
      </c>
      <c r="M17">
        <v>224</v>
      </c>
      <c r="N17">
        <v>3</v>
      </c>
      <c r="O17">
        <v>597</v>
      </c>
      <c r="P17">
        <v>155</v>
      </c>
      <c r="Q17">
        <v>659</v>
      </c>
      <c r="R17">
        <v>647</v>
      </c>
      <c r="S17">
        <v>495</v>
      </c>
      <c r="T17">
        <v>414</v>
      </c>
      <c r="U17">
        <v>470</v>
      </c>
      <c r="V17">
        <v>188</v>
      </c>
      <c r="W17">
        <v>110</v>
      </c>
      <c r="X17">
        <v>254</v>
      </c>
      <c r="Y17">
        <v>2</v>
      </c>
      <c r="Z17">
        <v>238</v>
      </c>
      <c r="AA17">
        <v>128</v>
      </c>
      <c r="AB17">
        <v>423</v>
      </c>
      <c r="AC17">
        <v>496</v>
      </c>
      <c r="AD17">
        <v>370</v>
      </c>
      <c r="AE17">
        <v>166</v>
      </c>
      <c r="AF17">
        <v>53</v>
      </c>
      <c r="AG17">
        <v>50</v>
      </c>
      <c r="AH17">
        <v>545</v>
      </c>
      <c r="AI17">
        <v>295</v>
      </c>
      <c r="AJ17">
        <v>43</v>
      </c>
      <c r="AK17">
        <v>457</v>
      </c>
      <c r="AL17">
        <v>416</v>
      </c>
      <c r="AM17">
        <v>125</v>
      </c>
      <c r="AN17">
        <v>367</v>
      </c>
      <c r="AO17">
        <v>191</v>
      </c>
      <c r="AP17">
        <v>316</v>
      </c>
      <c r="AQ17">
        <v>334</v>
      </c>
      <c r="AR17">
        <v>35</v>
      </c>
      <c r="AS17">
        <v>55</v>
      </c>
      <c r="AT17">
        <v>346</v>
      </c>
      <c r="AU17">
        <v>169</v>
      </c>
      <c r="AV17">
        <v>340</v>
      </c>
      <c r="AW17">
        <v>377</v>
      </c>
      <c r="AX17">
        <v>642</v>
      </c>
      <c r="AY17">
        <v>101</v>
      </c>
      <c r="AZ17">
        <v>27</v>
      </c>
      <c r="BA17">
        <v>295</v>
      </c>
      <c r="BB17">
        <v>286</v>
      </c>
      <c r="BC17">
        <v>291</v>
      </c>
      <c r="BD17">
        <v>352</v>
      </c>
      <c r="BE17">
        <v>288</v>
      </c>
      <c r="BF17">
        <v>311</v>
      </c>
      <c r="BG17">
        <v>624</v>
      </c>
      <c r="BH17">
        <v>371</v>
      </c>
      <c r="BI17">
        <v>254</v>
      </c>
      <c r="BJ17">
        <v>240</v>
      </c>
      <c r="BK17">
        <v>593</v>
      </c>
      <c r="BL17">
        <v>354</v>
      </c>
      <c r="BM17">
        <v>192</v>
      </c>
      <c r="BN17">
        <v>311</v>
      </c>
      <c r="BO17">
        <v>613</v>
      </c>
      <c r="BP17">
        <v>653</v>
      </c>
      <c r="BQ17">
        <v>2</v>
      </c>
      <c r="BR17">
        <v>666</v>
      </c>
      <c r="BS17">
        <v>96</v>
      </c>
      <c r="BT17">
        <v>261</v>
      </c>
      <c r="BU17">
        <v>649</v>
      </c>
      <c r="BV17">
        <v>155</v>
      </c>
      <c r="BW17">
        <v>212</v>
      </c>
      <c r="BX17">
        <v>331</v>
      </c>
      <c r="BY17">
        <v>80</v>
      </c>
      <c r="BZ17">
        <v>429</v>
      </c>
      <c r="CA17">
        <v>28</v>
      </c>
      <c r="CB17">
        <v>468</v>
      </c>
      <c r="CC17">
        <v>342</v>
      </c>
      <c r="CD17">
        <v>21</v>
      </c>
      <c r="CE17">
        <v>11</v>
      </c>
      <c r="CF17">
        <v>600</v>
      </c>
      <c r="CG17">
        <v>560</v>
      </c>
      <c r="CH17">
        <v>630</v>
      </c>
      <c r="CI17">
        <v>624</v>
      </c>
      <c r="CJ17">
        <v>234</v>
      </c>
      <c r="CK17">
        <v>83</v>
      </c>
      <c r="CL17">
        <v>133</v>
      </c>
    </row>
    <row r="18" spans="2:90">
      <c r="B18">
        <v>236</v>
      </c>
      <c r="C18">
        <v>385</v>
      </c>
      <c r="D18">
        <v>262</v>
      </c>
      <c r="E18">
        <v>39</v>
      </c>
      <c r="F18">
        <v>150</v>
      </c>
      <c r="G18">
        <v>219</v>
      </c>
      <c r="H18">
        <v>263</v>
      </c>
      <c r="I18">
        <v>568</v>
      </c>
      <c r="J18">
        <v>190</v>
      </c>
      <c r="K18">
        <v>181</v>
      </c>
      <c r="L18">
        <v>116</v>
      </c>
      <c r="M18">
        <v>120</v>
      </c>
      <c r="N18">
        <v>579</v>
      </c>
      <c r="O18">
        <v>268</v>
      </c>
      <c r="P18">
        <v>19</v>
      </c>
      <c r="Q18">
        <v>117</v>
      </c>
      <c r="R18">
        <v>371</v>
      </c>
      <c r="S18">
        <v>485</v>
      </c>
      <c r="T18">
        <v>401</v>
      </c>
      <c r="U18">
        <v>151</v>
      </c>
      <c r="V18">
        <v>171</v>
      </c>
      <c r="W18">
        <v>417</v>
      </c>
      <c r="X18">
        <v>215</v>
      </c>
      <c r="Y18">
        <v>421</v>
      </c>
      <c r="Z18">
        <v>343</v>
      </c>
      <c r="AA18">
        <v>3</v>
      </c>
      <c r="AB18">
        <v>121</v>
      </c>
      <c r="AC18">
        <v>410</v>
      </c>
      <c r="AD18">
        <v>246</v>
      </c>
      <c r="AE18">
        <v>19</v>
      </c>
      <c r="AF18">
        <v>188</v>
      </c>
      <c r="AG18">
        <v>274</v>
      </c>
      <c r="AH18">
        <v>425</v>
      </c>
      <c r="AI18">
        <v>43</v>
      </c>
      <c r="AJ18">
        <v>95</v>
      </c>
      <c r="AK18">
        <v>375</v>
      </c>
      <c r="AL18">
        <v>521</v>
      </c>
      <c r="AM18">
        <v>150</v>
      </c>
      <c r="AN18">
        <v>394</v>
      </c>
      <c r="AO18">
        <v>584</v>
      </c>
      <c r="AP18">
        <v>550</v>
      </c>
      <c r="AQ18">
        <v>561</v>
      </c>
      <c r="AR18">
        <v>161</v>
      </c>
      <c r="AS18">
        <v>573</v>
      </c>
      <c r="AT18">
        <v>573</v>
      </c>
      <c r="AU18">
        <v>95</v>
      </c>
      <c r="AV18">
        <v>654</v>
      </c>
      <c r="AW18">
        <v>262</v>
      </c>
      <c r="AX18">
        <v>214</v>
      </c>
      <c r="AY18">
        <v>197</v>
      </c>
      <c r="AZ18">
        <v>666</v>
      </c>
      <c r="BA18">
        <v>271</v>
      </c>
      <c r="BB18">
        <v>8</v>
      </c>
      <c r="BC18">
        <v>75</v>
      </c>
      <c r="BD18">
        <v>250</v>
      </c>
      <c r="BE18">
        <v>114</v>
      </c>
      <c r="BF18">
        <v>36</v>
      </c>
      <c r="BG18">
        <v>606</v>
      </c>
      <c r="BH18">
        <v>100</v>
      </c>
      <c r="BI18">
        <v>69</v>
      </c>
      <c r="BJ18">
        <v>194</v>
      </c>
      <c r="BK18">
        <v>172</v>
      </c>
      <c r="BL18">
        <v>282</v>
      </c>
      <c r="BM18">
        <v>93</v>
      </c>
      <c r="BN18">
        <v>657</v>
      </c>
      <c r="BO18">
        <v>16</v>
      </c>
      <c r="BP18">
        <v>52</v>
      </c>
      <c r="BQ18">
        <v>332</v>
      </c>
      <c r="BR18">
        <v>398</v>
      </c>
      <c r="BS18">
        <v>124</v>
      </c>
      <c r="BT18">
        <v>241</v>
      </c>
      <c r="BU18">
        <v>579</v>
      </c>
      <c r="BV18">
        <v>580</v>
      </c>
      <c r="BW18">
        <v>582</v>
      </c>
      <c r="BX18">
        <v>25</v>
      </c>
      <c r="BY18">
        <v>663</v>
      </c>
      <c r="BZ18">
        <v>554</v>
      </c>
      <c r="CA18">
        <v>266</v>
      </c>
      <c r="CB18">
        <v>181</v>
      </c>
      <c r="CC18">
        <v>295</v>
      </c>
      <c r="CD18">
        <v>223</v>
      </c>
      <c r="CE18">
        <v>446</v>
      </c>
      <c r="CF18">
        <v>347</v>
      </c>
      <c r="CG18">
        <v>295</v>
      </c>
      <c r="CH18">
        <v>132</v>
      </c>
      <c r="CI18">
        <v>294</v>
      </c>
      <c r="CJ18">
        <v>58</v>
      </c>
      <c r="CK18">
        <v>225</v>
      </c>
      <c r="CL18">
        <v>204</v>
      </c>
    </row>
    <row r="19" spans="2:90">
      <c r="B19">
        <v>97</v>
      </c>
      <c r="C19">
        <v>61</v>
      </c>
      <c r="D19">
        <v>368</v>
      </c>
      <c r="E19">
        <v>182</v>
      </c>
      <c r="F19">
        <v>187</v>
      </c>
      <c r="G19">
        <v>592</v>
      </c>
      <c r="H19">
        <v>304</v>
      </c>
      <c r="I19">
        <v>585</v>
      </c>
      <c r="J19">
        <v>173</v>
      </c>
      <c r="K19">
        <v>611</v>
      </c>
      <c r="L19">
        <v>233</v>
      </c>
      <c r="M19">
        <v>226</v>
      </c>
      <c r="N19">
        <v>228</v>
      </c>
      <c r="O19">
        <v>137</v>
      </c>
      <c r="P19">
        <v>565</v>
      </c>
      <c r="Q19">
        <v>205</v>
      </c>
      <c r="R19">
        <v>204</v>
      </c>
      <c r="S19">
        <v>431</v>
      </c>
      <c r="T19">
        <v>272</v>
      </c>
      <c r="U19">
        <v>9</v>
      </c>
      <c r="V19">
        <v>97</v>
      </c>
      <c r="W19">
        <v>261</v>
      </c>
      <c r="X19">
        <v>395</v>
      </c>
      <c r="Y19">
        <v>480</v>
      </c>
      <c r="Z19">
        <v>376</v>
      </c>
      <c r="AA19">
        <v>541</v>
      </c>
      <c r="AB19">
        <v>481</v>
      </c>
      <c r="AC19">
        <v>379</v>
      </c>
      <c r="AD19">
        <v>216</v>
      </c>
      <c r="AE19">
        <v>64</v>
      </c>
      <c r="AF19">
        <v>202</v>
      </c>
      <c r="AG19">
        <v>59</v>
      </c>
      <c r="AH19">
        <v>275</v>
      </c>
      <c r="AI19">
        <v>443</v>
      </c>
      <c r="AJ19">
        <v>211</v>
      </c>
      <c r="AK19">
        <v>341</v>
      </c>
      <c r="AL19">
        <v>209</v>
      </c>
      <c r="AM19">
        <v>492</v>
      </c>
      <c r="AN19">
        <v>360</v>
      </c>
      <c r="AO19">
        <v>176</v>
      </c>
      <c r="AP19">
        <v>34</v>
      </c>
      <c r="AQ19">
        <v>11</v>
      </c>
      <c r="AR19">
        <v>551</v>
      </c>
      <c r="AS19">
        <v>633</v>
      </c>
      <c r="AT19">
        <v>300</v>
      </c>
      <c r="AU19">
        <v>217</v>
      </c>
      <c r="AV19">
        <v>214</v>
      </c>
      <c r="AW19">
        <v>657</v>
      </c>
      <c r="AX19">
        <v>581</v>
      </c>
      <c r="AY19">
        <v>594</v>
      </c>
      <c r="AZ19">
        <v>303</v>
      </c>
      <c r="BA19">
        <v>612</v>
      </c>
      <c r="BB19">
        <v>224</v>
      </c>
      <c r="BC19">
        <v>598</v>
      </c>
      <c r="BD19">
        <v>11</v>
      </c>
      <c r="BE19">
        <v>130</v>
      </c>
      <c r="BF19">
        <v>201</v>
      </c>
      <c r="BG19">
        <v>48</v>
      </c>
      <c r="BH19">
        <v>147</v>
      </c>
      <c r="BI19">
        <v>561</v>
      </c>
      <c r="BJ19">
        <v>574</v>
      </c>
      <c r="BK19">
        <v>654</v>
      </c>
      <c r="BL19">
        <v>559</v>
      </c>
      <c r="BM19">
        <v>157</v>
      </c>
      <c r="BN19">
        <v>638</v>
      </c>
      <c r="BO19">
        <v>32</v>
      </c>
      <c r="BP19">
        <v>38</v>
      </c>
      <c r="BQ19">
        <v>392</v>
      </c>
      <c r="BR19">
        <v>353</v>
      </c>
      <c r="BS19">
        <v>586</v>
      </c>
      <c r="BT19">
        <v>27</v>
      </c>
      <c r="BU19">
        <v>338</v>
      </c>
      <c r="BV19">
        <v>80</v>
      </c>
      <c r="BW19">
        <v>615</v>
      </c>
      <c r="BX19">
        <v>154</v>
      </c>
      <c r="BY19">
        <v>95</v>
      </c>
      <c r="BZ19">
        <v>201</v>
      </c>
      <c r="CA19">
        <v>366</v>
      </c>
      <c r="CB19">
        <v>406</v>
      </c>
      <c r="CC19">
        <v>211</v>
      </c>
      <c r="CD19">
        <v>621</v>
      </c>
      <c r="CE19">
        <v>380</v>
      </c>
      <c r="CF19">
        <v>588</v>
      </c>
      <c r="CG19">
        <v>110</v>
      </c>
      <c r="CH19">
        <v>84</v>
      </c>
      <c r="CI19">
        <v>128</v>
      </c>
      <c r="CJ19">
        <v>271</v>
      </c>
      <c r="CK19">
        <v>125</v>
      </c>
      <c r="CL19">
        <v>628</v>
      </c>
    </row>
    <row r="20" spans="2:90">
      <c r="B20">
        <v>288</v>
      </c>
      <c r="C20">
        <v>341</v>
      </c>
      <c r="D20">
        <v>137</v>
      </c>
      <c r="E20">
        <v>239</v>
      </c>
      <c r="F20">
        <v>397</v>
      </c>
      <c r="G20">
        <v>608</v>
      </c>
      <c r="H20">
        <v>206</v>
      </c>
      <c r="I20">
        <v>341</v>
      </c>
      <c r="J20">
        <v>156</v>
      </c>
      <c r="K20">
        <v>633</v>
      </c>
      <c r="L20">
        <v>337</v>
      </c>
      <c r="M20">
        <v>11</v>
      </c>
      <c r="N20">
        <v>552</v>
      </c>
      <c r="O20">
        <v>201</v>
      </c>
      <c r="P20">
        <v>167</v>
      </c>
      <c r="Q20">
        <v>607</v>
      </c>
      <c r="R20">
        <v>53</v>
      </c>
      <c r="S20">
        <v>71</v>
      </c>
      <c r="T20">
        <v>526</v>
      </c>
      <c r="U20">
        <v>121</v>
      </c>
      <c r="V20">
        <v>424</v>
      </c>
      <c r="W20">
        <v>204</v>
      </c>
      <c r="X20">
        <v>432</v>
      </c>
      <c r="Y20">
        <v>439</v>
      </c>
      <c r="Z20">
        <v>486</v>
      </c>
      <c r="AA20">
        <v>115</v>
      </c>
      <c r="AB20">
        <v>130</v>
      </c>
      <c r="AC20">
        <v>112</v>
      </c>
      <c r="AD20">
        <v>30</v>
      </c>
      <c r="AE20">
        <v>444</v>
      </c>
      <c r="AF20">
        <v>257</v>
      </c>
      <c r="AG20">
        <v>162</v>
      </c>
      <c r="AH20">
        <v>38</v>
      </c>
      <c r="AI20">
        <v>213</v>
      </c>
      <c r="AJ20">
        <v>481</v>
      </c>
      <c r="AK20">
        <v>200</v>
      </c>
      <c r="AL20">
        <v>130</v>
      </c>
      <c r="AM20">
        <v>31</v>
      </c>
      <c r="AN20">
        <v>456</v>
      </c>
      <c r="AO20">
        <v>356</v>
      </c>
      <c r="AP20">
        <v>133</v>
      </c>
      <c r="AQ20">
        <v>0</v>
      </c>
      <c r="AR20">
        <v>75</v>
      </c>
      <c r="AS20">
        <v>182</v>
      </c>
      <c r="AT20">
        <v>213</v>
      </c>
      <c r="AU20">
        <v>241</v>
      </c>
      <c r="AV20">
        <v>148</v>
      </c>
      <c r="AW20">
        <v>372</v>
      </c>
      <c r="AX20">
        <v>626</v>
      </c>
      <c r="AY20">
        <v>183</v>
      </c>
      <c r="AZ20">
        <v>600</v>
      </c>
      <c r="BA20">
        <v>96</v>
      </c>
      <c r="BB20">
        <v>336</v>
      </c>
      <c r="BC20">
        <v>554</v>
      </c>
      <c r="BD20">
        <v>580</v>
      </c>
      <c r="BE20">
        <v>310</v>
      </c>
      <c r="BF20">
        <v>558</v>
      </c>
      <c r="BG20">
        <v>135</v>
      </c>
      <c r="BH20">
        <v>326</v>
      </c>
      <c r="BI20">
        <v>116</v>
      </c>
      <c r="BJ20">
        <v>343</v>
      </c>
      <c r="BK20">
        <v>233</v>
      </c>
      <c r="BL20">
        <v>253</v>
      </c>
      <c r="BM20">
        <v>315</v>
      </c>
      <c r="BN20">
        <v>26</v>
      </c>
      <c r="BO20">
        <v>85</v>
      </c>
      <c r="BP20">
        <v>241</v>
      </c>
      <c r="BQ20">
        <v>396</v>
      </c>
      <c r="BR20">
        <v>326</v>
      </c>
      <c r="BS20">
        <v>182</v>
      </c>
      <c r="BT20">
        <v>41</v>
      </c>
      <c r="BU20">
        <v>8</v>
      </c>
      <c r="BV20">
        <v>330</v>
      </c>
      <c r="BW20">
        <v>622</v>
      </c>
      <c r="BX20">
        <v>537</v>
      </c>
      <c r="BY20">
        <v>166</v>
      </c>
      <c r="BZ20">
        <v>492</v>
      </c>
      <c r="CA20">
        <v>324</v>
      </c>
      <c r="CB20">
        <v>561</v>
      </c>
      <c r="CC20">
        <v>236</v>
      </c>
      <c r="CD20">
        <v>402</v>
      </c>
      <c r="CE20">
        <v>33</v>
      </c>
      <c r="CF20">
        <v>75</v>
      </c>
      <c r="CG20">
        <v>610</v>
      </c>
      <c r="CH20">
        <v>56</v>
      </c>
      <c r="CI20">
        <v>295</v>
      </c>
      <c r="CJ20">
        <v>443</v>
      </c>
      <c r="CK20">
        <v>112</v>
      </c>
      <c r="CL20">
        <v>342</v>
      </c>
    </row>
    <row r="21" spans="2:90">
      <c r="B21">
        <v>254</v>
      </c>
      <c r="C21">
        <v>110</v>
      </c>
      <c r="D21">
        <v>15</v>
      </c>
      <c r="E21">
        <v>210</v>
      </c>
      <c r="F21">
        <v>302</v>
      </c>
      <c r="G21">
        <v>160</v>
      </c>
      <c r="H21">
        <v>574</v>
      </c>
      <c r="I21">
        <v>292</v>
      </c>
      <c r="J21">
        <v>68</v>
      </c>
      <c r="K21">
        <v>123</v>
      </c>
      <c r="L21">
        <v>5</v>
      </c>
      <c r="M21">
        <v>595</v>
      </c>
      <c r="N21">
        <v>44</v>
      </c>
      <c r="O21">
        <v>111</v>
      </c>
      <c r="P21">
        <v>321</v>
      </c>
      <c r="Q21">
        <v>257</v>
      </c>
      <c r="R21">
        <v>609</v>
      </c>
      <c r="S21">
        <v>336</v>
      </c>
      <c r="T21">
        <v>0</v>
      </c>
      <c r="U21">
        <v>202</v>
      </c>
      <c r="V21">
        <v>547</v>
      </c>
      <c r="W21">
        <v>152</v>
      </c>
      <c r="X21">
        <v>6</v>
      </c>
      <c r="Y21">
        <v>65</v>
      </c>
      <c r="Z21">
        <v>256</v>
      </c>
      <c r="AA21">
        <v>490</v>
      </c>
      <c r="AB21">
        <v>115</v>
      </c>
      <c r="AC21">
        <v>494</v>
      </c>
      <c r="AD21">
        <v>379</v>
      </c>
      <c r="AE21">
        <v>536</v>
      </c>
      <c r="AF21">
        <v>477</v>
      </c>
      <c r="AG21">
        <v>86</v>
      </c>
      <c r="AH21">
        <v>58</v>
      </c>
      <c r="AI21">
        <v>298</v>
      </c>
      <c r="AJ21">
        <v>67</v>
      </c>
      <c r="AK21">
        <v>426</v>
      </c>
      <c r="AL21">
        <v>27</v>
      </c>
      <c r="AM21">
        <v>497</v>
      </c>
      <c r="AN21">
        <v>106</v>
      </c>
      <c r="AO21">
        <v>167</v>
      </c>
      <c r="AP21">
        <v>602</v>
      </c>
      <c r="AQ21">
        <v>291</v>
      </c>
      <c r="AR21">
        <v>142</v>
      </c>
      <c r="AS21">
        <v>199</v>
      </c>
      <c r="AT21">
        <v>382</v>
      </c>
      <c r="AU21">
        <v>186</v>
      </c>
      <c r="AV21">
        <v>131</v>
      </c>
      <c r="AW21">
        <v>40</v>
      </c>
      <c r="AX21">
        <v>253</v>
      </c>
      <c r="AY21">
        <v>350</v>
      </c>
      <c r="AZ21">
        <v>309</v>
      </c>
      <c r="BA21">
        <v>316</v>
      </c>
      <c r="BB21">
        <v>283</v>
      </c>
      <c r="BC21">
        <v>402</v>
      </c>
      <c r="BD21">
        <v>7</v>
      </c>
      <c r="BE21">
        <v>14</v>
      </c>
      <c r="BF21">
        <v>139</v>
      </c>
      <c r="BG21">
        <v>384</v>
      </c>
      <c r="BH21">
        <v>290</v>
      </c>
      <c r="BI21">
        <v>621</v>
      </c>
      <c r="BJ21">
        <v>334</v>
      </c>
      <c r="BK21">
        <v>580</v>
      </c>
      <c r="BL21">
        <v>384</v>
      </c>
      <c r="BM21">
        <v>663</v>
      </c>
      <c r="BN21">
        <v>292</v>
      </c>
      <c r="BO21">
        <v>299</v>
      </c>
      <c r="BP21">
        <v>155</v>
      </c>
      <c r="BQ21">
        <v>287</v>
      </c>
      <c r="BR21">
        <v>551</v>
      </c>
      <c r="BS21">
        <v>305</v>
      </c>
      <c r="BT21">
        <v>206</v>
      </c>
      <c r="BU21">
        <v>542</v>
      </c>
      <c r="BV21">
        <v>191</v>
      </c>
      <c r="BW21">
        <v>569</v>
      </c>
      <c r="BX21">
        <v>264</v>
      </c>
      <c r="BY21">
        <v>14</v>
      </c>
      <c r="BZ21">
        <v>172</v>
      </c>
      <c r="CA21">
        <v>328</v>
      </c>
      <c r="CB21">
        <v>367</v>
      </c>
      <c r="CC21">
        <v>14</v>
      </c>
      <c r="CD21">
        <v>481</v>
      </c>
      <c r="CE21">
        <v>72</v>
      </c>
      <c r="CF21">
        <v>508</v>
      </c>
      <c r="CG21">
        <v>103</v>
      </c>
      <c r="CH21">
        <v>177</v>
      </c>
      <c r="CI21">
        <v>462</v>
      </c>
      <c r="CJ21">
        <v>69</v>
      </c>
      <c r="CK21">
        <v>137</v>
      </c>
      <c r="CL21">
        <v>208</v>
      </c>
    </row>
    <row r="22" spans="2:90">
      <c r="B22">
        <v>452</v>
      </c>
      <c r="C22">
        <v>366</v>
      </c>
      <c r="D22">
        <v>144</v>
      </c>
      <c r="E22">
        <v>278</v>
      </c>
      <c r="F22">
        <v>329</v>
      </c>
      <c r="G22">
        <v>107</v>
      </c>
      <c r="H22">
        <v>341</v>
      </c>
      <c r="I22">
        <v>381</v>
      </c>
      <c r="J22">
        <v>161</v>
      </c>
      <c r="K22">
        <v>156</v>
      </c>
      <c r="L22">
        <v>132</v>
      </c>
      <c r="M22">
        <v>617</v>
      </c>
      <c r="N22">
        <v>388</v>
      </c>
      <c r="O22">
        <v>266</v>
      </c>
      <c r="P22">
        <v>156</v>
      </c>
      <c r="Q22">
        <v>237</v>
      </c>
      <c r="R22">
        <v>49</v>
      </c>
      <c r="S22">
        <v>146</v>
      </c>
      <c r="T22">
        <v>238</v>
      </c>
      <c r="U22">
        <v>224</v>
      </c>
      <c r="V22">
        <v>164</v>
      </c>
      <c r="W22">
        <v>167</v>
      </c>
      <c r="X22">
        <v>36</v>
      </c>
      <c r="Y22">
        <v>231</v>
      </c>
      <c r="Z22">
        <v>541</v>
      </c>
      <c r="AA22">
        <v>244</v>
      </c>
      <c r="AB22">
        <v>499</v>
      </c>
      <c r="AC22">
        <v>148</v>
      </c>
      <c r="AD22">
        <v>434</v>
      </c>
      <c r="AE22">
        <v>276</v>
      </c>
      <c r="AF22">
        <v>131</v>
      </c>
      <c r="AG22">
        <v>80</v>
      </c>
      <c r="AH22">
        <v>326</v>
      </c>
      <c r="AI22">
        <v>23</v>
      </c>
      <c r="AJ22">
        <v>278</v>
      </c>
      <c r="AK22">
        <v>510</v>
      </c>
      <c r="AL22">
        <v>37</v>
      </c>
      <c r="AM22">
        <v>164</v>
      </c>
      <c r="AN22">
        <v>236</v>
      </c>
      <c r="AO22">
        <v>270</v>
      </c>
      <c r="AP22">
        <v>609</v>
      </c>
      <c r="AQ22">
        <v>243</v>
      </c>
      <c r="AR22">
        <v>200</v>
      </c>
      <c r="AS22">
        <v>120</v>
      </c>
      <c r="AT22">
        <v>171</v>
      </c>
      <c r="AU22">
        <v>329</v>
      </c>
      <c r="AV22">
        <v>201</v>
      </c>
      <c r="AW22">
        <v>319</v>
      </c>
      <c r="AX22">
        <v>384</v>
      </c>
      <c r="AY22">
        <v>396</v>
      </c>
      <c r="AZ22">
        <v>109</v>
      </c>
      <c r="BA22">
        <v>592</v>
      </c>
      <c r="BB22">
        <v>554</v>
      </c>
      <c r="BC22">
        <v>635</v>
      </c>
      <c r="BD22">
        <v>549</v>
      </c>
      <c r="BE22">
        <v>661</v>
      </c>
      <c r="BF22">
        <v>310</v>
      </c>
      <c r="BG22">
        <v>192</v>
      </c>
      <c r="BH22">
        <v>355</v>
      </c>
      <c r="BI22">
        <v>552</v>
      </c>
      <c r="BJ22">
        <v>375</v>
      </c>
      <c r="BK22">
        <v>91</v>
      </c>
      <c r="BL22">
        <v>40</v>
      </c>
      <c r="BM22">
        <v>617</v>
      </c>
      <c r="BN22">
        <v>86</v>
      </c>
      <c r="BO22">
        <v>108</v>
      </c>
      <c r="BP22">
        <v>389</v>
      </c>
      <c r="BQ22">
        <v>223</v>
      </c>
      <c r="BR22">
        <v>93</v>
      </c>
      <c r="BS22">
        <v>43</v>
      </c>
      <c r="BT22">
        <v>360</v>
      </c>
      <c r="BU22">
        <v>320</v>
      </c>
      <c r="BV22">
        <v>51</v>
      </c>
      <c r="BW22">
        <v>657</v>
      </c>
      <c r="BX22">
        <v>141</v>
      </c>
      <c r="BY22">
        <v>324</v>
      </c>
      <c r="BZ22">
        <v>462</v>
      </c>
      <c r="CA22">
        <v>643</v>
      </c>
      <c r="CB22">
        <v>241</v>
      </c>
      <c r="CC22">
        <v>198</v>
      </c>
      <c r="CD22">
        <v>295</v>
      </c>
      <c r="CE22">
        <v>262</v>
      </c>
      <c r="CF22">
        <v>125</v>
      </c>
      <c r="CG22">
        <v>113</v>
      </c>
      <c r="CH22">
        <v>536</v>
      </c>
      <c r="CI22">
        <v>150</v>
      </c>
      <c r="CJ22">
        <v>594</v>
      </c>
      <c r="CK22">
        <v>256</v>
      </c>
      <c r="CL22">
        <v>321</v>
      </c>
    </row>
    <row r="23" spans="2:90">
      <c r="B23">
        <v>516</v>
      </c>
      <c r="C23">
        <v>226</v>
      </c>
      <c r="D23">
        <v>311</v>
      </c>
      <c r="E23">
        <v>27</v>
      </c>
      <c r="F23">
        <v>237</v>
      </c>
      <c r="G23">
        <v>638</v>
      </c>
      <c r="H23">
        <v>634</v>
      </c>
      <c r="I23">
        <v>76</v>
      </c>
      <c r="J23">
        <v>250</v>
      </c>
      <c r="K23">
        <v>184</v>
      </c>
      <c r="L23">
        <v>267</v>
      </c>
      <c r="M23">
        <v>334</v>
      </c>
      <c r="N23">
        <v>298</v>
      </c>
      <c r="O23">
        <v>303</v>
      </c>
      <c r="P23">
        <v>192</v>
      </c>
      <c r="Q23">
        <v>11</v>
      </c>
      <c r="R23">
        <v>39</v>
      </c>
      <c r="S23">
        <v>222</v>
      </c>
      <c r="T23">
        <v>487</v>
      </c>
      <c r="U23">
        <v>514</v>
      </c>
      <c r="V23">
        <v>382</v>
      </c>
      <c r="W23">
        <v>544</v>
      </c>
      <c r="X23">
        <v>489</v>
      </c>
      <c r="Y23">
        <v>31</v>
      </c>
      <c r="Z23">
        <v>338</v>
      </c>
      <c r="AA23">
        <v>17</v>
      </c>
      <c r="AB23">
        <v>153</v>
      </c>
      <c r="AC23">
        <v>157</v>
      </c>
      <c r="AD23">
        <v>62</v>
      </c>
      <c r="AE23">
        <v>299</v>
      </c>
      <c r="AF23">
        <v>67</v>
      </c>
      <c r="AG23">
        <v>326</v>
      </c>
      <c r="AH23">
        <v>432</v>
      </c>
      <c r="AI23">
        <v>249</v>
      </c>
      <c r="AJ23">
        <v>498</v>
      </c>
      <c r="AK23">
        <v>48</v>
      </c>
      <c r="AL23">
        <v>260</v>
      </c>
      <c r="AM23">
        <v>500</v>
      </c>
      <c r="AN23">
        <v>145</v>
      </c>
      <c r="AO23">
        <v>613</v>
      </c>
      <c r="AP23">
        <v>8</v>
      </c>
      <c r="AQ23">
        <v>133</v>
      </c>
      <c r="AR23">
        <v>632</v>
      </c>
      <c r="AS23">
        <v>642</v>
      </c>
      <c r="AT23">
        <v>272</v>
      </c>
      <c r="AU23">
        <v>379</v>
      </c>
      <c r="AV23">
        <v>603</v>
      </c>
      <c r="AW23">
        <v>44</v>
      </c>
      <c r="AX23">
        <v>600</v>
      </c>
      <c r="AY23">
        <v>271</v>
      </c>
      <c r="AZ23">
        <v>66</v>
      </c>
      <c r="BA23">
        <v>70</v>
      </c>
      <c r="BB23">
        <v>292</v>
      </c>
      <c r="BC23">
        <v>357</v>
      </c>
      <c r="BD23">
        <v>197</v>
      </c>
      <c r="BE23">
        <v>128</v>
      </c>
      <c r="BF23">
        <v>307</v>
      </c>
      <c r="BG23">
        <v>224</v>
      </c>
      <c r="BH23">
        <v>239</v>
      </c>
      <c r="BI23">
        <v>296</v>
      </c>
      <c r="BJ23">
        <v>224</v>
      </c>
      <c r="BK23">
        <v>295</v>
      </c>
      <c r="BL23">
        <v>322</v>
      </c>
      <c r="BM23">
        <v>572</v>
      </c>
      <c r="BN23">
        <v>379</v>
      </c>
      <c r="BO23">
        <v>240</v>
      </c>
      <c r="BP23">
        <v>627</v>
      </c>
      <c r="BQ23">
        <v>340</v>
      </c>
      <c r="BR23">
        <v>54</v>
      </c>
      <c r="BS23">
        <v>347</v>
      </c>
      <c r="BT23">
        <v>202</v>
      </c>
      <c r="BU23">
        <v>633</v>
      </c>
      <c r="BV23">
        <v>565</v>
      </c>
      <c r="BW23">
        <v>20</v>
      </c>
      <c r="BX23">
        <v>15</v>
      </c>
      <c r="BY23">
        <v>279</v>
      </c>
      <c r="BZ23">
        <v>491</v>
      </c>
      <c r="CA23">
        <v>400</v>
      </c>
      <c r="CB23">
        <v>505</v>
      </c>
      <c r="CC23">
        <v>291</v>
      </c>
      <c r="CD23">
        <v>662</v>
      </c>
      <c r="CE23">
        <v>487</v>
      </c>
      <c r="CF23">
        <v>169</v>
      </c>
      <c r="CG23">
        <v>361</v>
      </c>
      <c r="CH23">
        <v>427</v>
      </c>
      <c r="CI23">
        <v>63</v>
      </c>
      <c r="CJ23">
        <v>447</v>
      </c>
      <c r="CK23">
        <v>208</v>
      </c>
      <c r="CL23">
        <v>94</v>
      </c>
    </row>
    <row r="24" spans="2:90">
      <c r="B24">
        <v>545</v>
      </c>
      <c r="C24">
        <v>343</v>
      </c>
      <c r="D24">
        <v>158</v>
      </c>
      <c r="E24">
        <v>72</v>
      </c>
      <c r="F24">
        <v>368</v>
      </c>
      <c r="G24">
        <v>298</v>
      </c>
      <c r="H24">
        <v>93</v>
      </c>
      <c r="I24">
        <v>178</v>
      </c>
      <c r="J24">
        <v>323</v>
      </c>
      <c r="K24">
        <v>150</v>
      </c>
      <c r="L24">
        <v>300</v>
      </c>
      <c r="M24">
        <v>248</v>
      </c>
      <c r="N24">
        <v>633</v>
      </c>
      <c r="O24">
        <v>147</v>
      </c>
      <c r="P24">
        <v>332</v>
      </c>
      <c r="Q24">
        <v>246</v>
      </c>
      <c r="R24">
        <v>370</v>
      </c>
      <c r="S24">
        <v>390</v>
      </c>
      <c r="T24">
        <v>246</v>
      </c>
      <c r="U24">
        <v>333</v>
      </c>
      <c r="V24">
        <v>439</v>
      </c>
      <c r="W24">
        <v>548</v>
      </c>
      <c r="X24">
        <v>222</v>
      </c>
      <c r="Y24">
        <v>186</v>
      </c>
      <c r="Z24">
        <v>172</v>
      </c>
      <c r="AA24">
        <v>158</v>
      </c>
      <c r="AB24">
        <v>108</v>
      </c>
      <c r="AC24">
        <v>227</v>
      </c>
      <c r="AD24">
        <v>202</v>
      </c>
      <c r="AE24">
        <v>283</v>
      </c>
      <c r="AF24">
        <v>509</v>
      </c>
      <c r="AG24">
        <v>351</v>
      </c>
      <c r="AH24">
        <v>208</v>
      </c>
      <c r="AI24">
        <v>515</v>
      </c>
      <c r="AJ24">
        <v>171</v>
      </c>
      <c r="AK24">
        <v>454</v>
      </c>
      <c r="AL24">
        <v>307</v>
      </c>
      <c r="AM24">
        <v>37</v>
      </c>
      <c r="AN24">
        <v>223</v>
      </c>
      <c r="AO24">
        <v>616</v>
      </c>
      <c r="AP24">
        <v>646</v>
      </c>
      <c r="AQ24">
        <v>603</v>
      </c>
      <c r="AR24">
        <v>137</v>
      </c>
      <c r="AS24">
        <v>168</v>
      </c>
      <c r="AT24">
        <v>139</v>
      </c>
      <c r="AU24">
        <v>312</v>
      </c>
      <c r="AV24">
        <v>574</v>
      </c>
      <c r="AW24">
        <v>234</v>
      </c>
      <c r="AX24">
        <v>311</v>
      </c>
      <c r="AY24">
        <v>222</v>
      </c>
      <c r="AZ24">
        <v>262</v>
      </c>
      <c r="BA24">
        <v>42</v>
      </c>
      <c r="BB24">
        <v>52</v>
      </c>
      <c r="BC24">
        <v>163</v>
      </c>
      <c r="BD24">
        <v>219</v>
      </c>
      <c r="BE24">
        <v>314</v>
      </c>
      <c r="BF24">
        <v>280</v>
      </c>
      <c r="BG24">
        <v>389</v>
      </c>
      <c r="BH24">
        <v>571</v>
      </c>
      <c r="BI24">
        <v>388</v>
      </c>
      <c r="BJ24">
        <v>114</v>
      </c>
      <c r="BK24">
        <v>366</v>
      </c>
      <c r="BL24">
        <v>283</v>
      </c>
      <c r="BM24">
        <v>218</v>
      </c>
      <c r="BN24">
        <v>329</v>
      </c>
      <c r="BO24">
        <v>283</v>
      </c>
      <c r="BP24">
        <v>246</v>
      </c>
      <c r="BQ24">
        <v>225</v>
      </c>
      <c r="BR24">
        <v>656</v>
      </c>
      <c r="BS24">
        <v>629</v>
      </c>
      <c r="BT24">
        <v>662</v>
      </c>
      <c r="BU24">
        <v>565</v>
      </c>
      <c r="BV24">
        <v>553</v>
      </c>
      <c r="BW24">
        <v>316</v>
      </c>
      <c r="BX24">
        <v>523</v>
      </c>
      <c r="BY24">
        <v>305</v>
      </c>
      <c r="BZ24">
        <v>520</v>
      </c>
      <c r="CA24">
        <v>243</v>
      </c>
      <c r="CB24">
        <v>180</v>
      </c>
      <c r="CC24">
        <v>122</v>
      </c>
      <c r="CD24">
        <v>585</v>
      </c>
      <c r="CE24">
        <v>99</v>
      </c>
      <c r="CF24">
        <v>511</v>
      </c>
      <c r="CG24">
        <v>357</v>
      </c>
      <c r="CH24">
        <v>532</v>
      </c>
      <c r="CI24">
        <v>634</v>
      </c>
      <c r="CJ24">
        <v>337</v>
      </c>
      <c r="CK24">
        <v>81</v>
      </c>
      <c r="CL24">
        <v>649</v>
      </c>
    </row>
    <row r="25" spans="2:90">
      <c r="B25">
        <v>370</v>
      </c>
      <c r="C25">
        <v>168</v>
      </c>
      <c r="D25">
        <v>156</v>
      </c>
      <c r="E25">
        <v>172</v>
      </c>
      <c r="F25">
        <v>263</v>
      </c>
      <c r="G25">
        <v>127</v>
      </c>
      <c r="H25">
        <v>321</v>
      </c>
      <c r="I25">
        <v>221</v>
      </c>
      <c r="J25">
        <v>358</v>
      </c>
      <c r="K25">
        <v>13</v>
      </c>
      <c r="L25">
        <v>242</v>
      </c>
      <c r="M25">
        <v>103</v>
      </c>
      <c r="N25">
        <v>248</v>
      </c>
      <c r="O25">
        <v>281</v>
      </c>
      <c r="P25">
        <v>185</v>
      </c>
      <c r="Q25">
        <v>88</v>
      </c>
      <c r="R25">
        <v>242</v>
      </c>
      <c r="S25">
        <v>60</v>
      </c>
      <c r="T25">
        <v>467</v>
      </c>
      <c r="U25">
        <v>146</v>
      </c>
      <c r="V25">
        <v>440</v>
      </c>
      <c r="W25">
        <v>308</v>
      </c>
      <c r="X25">
        <v>282</v>
      </c>
      <c r="Y25">
        <v>420</v>
      </c>
      <c r="Z25">
        <v>111</v>
      </c>
      <c r="AA25">
        <v>348</v>
      </c>
      <c r="AB25">
        <v>182</v>
      </c>
      <c r="AC25">
        <v>289</v>
      </c>
      <c r="AD25">
        <v>154</v>
      </c>
      <c r="AE25">
        <v>260</v>
      </c>
      <c r="AF25">
        <v>168</v>
      </c>
      <c r="AG25">
        <v>340</v>
      </c>
      <c r="AH25">
        <v>373</v>
      </c>
      <c r="AI25">
        <v>360</v>
      </c>
      <c r="AJ25">
        <v>163</v>
      </c>
      <c r="AK25">
        <v>203</v>
      </c>
      <c r="AL25">
        <v>187</v>
      </c>
      <c r="AM25">
        <v>226</v>
      </c>
      <c r="AN25">
        <v>485</v>
      </c>
      <c r="AO25">
        <v>130</v>
      </c>
      <c r="AP25">
        <v>329</v>
      </c>
      <c r="AQ25">
        <v>587</v>
      </c>
      <c r="AR25">
        <v>575</v>
      </c>
      <c r="AS25">
        <v>577</v>
      </c>
      <c r="AT25">
        <v>77</v>
      </c>
      <c r="AU25">
        <v>611</v>
      </c>
      <c r="AV25">
        <v>196</v>
      </c>
      <c r="AW25">
        <v>79</v>
      </c>
      <c r="AX25">
        <v>395</v>
      </c>
      <c r="AY25">
        <v>570</v>
      </c>
      <c r="AZ25">
        <v>57</v>
      </c>
      <c r="BA25">
        <v>11</v>
      </c>
      <c r="BB25">
        <v>194</v>
      </c>
      <c r="BC25">
        <v>155</v>
      </c>
      <c r="BD25">
        <v>51</v>
      </c>
      <c r="BE25">
        <v>317</v>
      </c>
      <c r="BF25">
        <v>176</v>
      </c>
      <c r="BG25">
        <v>198</v>
      </c>
      <c r="BH25">
        <v>180</v>
      </c>
      <c r="BI25">
        <v>637</v>
      </c>
      <c r="BJ25">
        <v>619</v>
      </c>
      <c r="BK25">
        <v>363</v>
      </c>
      <c r="BL25">
        <v>96</v>
      </c>
      <c r="BM25">
        <v>69</v>
      </c>
      <c r="BN25">
        <v>49</v>
      </c>
      <c r="BO25">
        <v>339</v>
      </c>
      <c r="BP25">
        <v>276</v>
      </c>
      <c r="BQ25">
        <v>316</v>
      </c>
      <c r="BR25">
        <v>415</v>
      </c>
      <c r="BS25">
        <v>308</v>
      </c>
      <c r="BT25">
        <v>307</v>
      </c>
      <c r="BU25">
        <v>234</v>
      </c>
      <c r="BV25">
        <v>79</v>
      </c>
      <c r="BW25">
        <v>451</v>
      </c>
      <c r="BX25">
        <v>660</v>
      </c>
      <c r="BY25">
        <v>245</v>
      </c>
      <c r="BZ25">
        <v>594</v>
      </c>
      <c r="CA25">
        <v>584</v>
      </c>
      <c r="CB25">
        <v>51</v>
      </c>
      <c r="CC25">
        <v>563</v>
      </c>
      <c r="CD25">
        <v>648</v>
      </c>
      <c r="CE25">
        <v>252</v>
      </c>
      <c r="CF25">
        <v>28</v>
      </c>
      <c r="CG25">
        <v>577</v>
      </c>
      <c r="CH25">
        <v>269</v>
      </c>
      <c r="CI25">
        <v>628</v>
      </c>
      <c r="CJ25">
        <v>640</v>
      </c>
      <c r="CK25">
        <v>571</v>
      </c>
      <c r="CL25">
        <v>346</v>
      </c>
    </row>
    <row r="26" spans="2:90">
      <c r="B26">
        <v>377</v>
      </c>
      <c r="C26">
        <v>138</v>
      </c>
      <c r="D26">
        <v>198</v>
      </c>
      <c r="E26">
        <v>91</v>
      </c>
      <c r="F26">
        <v>95</v>
      </c>
      <c r="G26">
        <v>287</v>
      </c>
      <c r="H26">
        <v>94</v>
      </c>
      <c r="I26">
        <v>59</v>
      </c>
      <c r="J26">
        <v>246</v>
      </c>
      <c r="K26">
        <v>100</v>
      </c>
      <c r="L26">
        <v>1</v>
      </c>
      <c r="M26">
        <v>64</v>
      </c>
      <c r="N26">
        <v>213</v>
      </c>
      <c r="O26">
        <v>25</v>
      </c>
      <c r="P26">
        <v>359</v>
      </c>
      <c r="Q26">
        <v>153</v>
      </c>
      <c r="R26">
        <v>107</v>
      </c>
      <c r="S26">
        <v>439</v>
      </c>
      <c r="T26">
        <v>516</v>
      </c>
      <c r="U26">
        <v>108</v>
      </c>
      <c r="V26">
        <v>268</v>
      </c>
      <c r="W26">
        <v>215</v>
      </c>
      <c r="X26">
        <v>294</v>
      </c>
      <c r="Y26">
        <v>423</v>
      </c>
      <c r="Z26">
        <v>414</v>
      </c>
      <c r="AA26">
        <v>249</v>
      </c>
      <c r="AB26">
        <v>271</v>
      </c>
      <c r="AC26">
        <v>495</v>
      </c>
      <c r="AD26">
        <v>101</v>
      </c>
      <c r="AE26">
        <v>158</v>
      </c>
      <c r="AF26">
        <v>433</v>
      </c>
      <c r="AG26">
        <v>164</v>
      </c>
      <c r="AH26">
        <v>27</v>
      </c>
      <c r="AI26">
        <v>167</v>
      </c>
      <c r="AJ26">
        <v>359</v>
      </c>
      <c r="AK26">
        <v>284</v>
      </c>
      <c r="AL26">
        <v>525</v>
      </c>
      <c r="AM26">
        <v>221</v>
      </c>
      <c r="AN26">
        <v>324</v>
      </c>
      <c r="AO26">
        <v>316</v>
      </c>
      <c r="AP26">
        <v>664</v>
      </c>
      <c r="AQ26">
        <v>18</v>
      </c>
      <c r="AR26">
        <v>389</v>
      </c>
      <c r="AS26">
        <v>163</v>
      </c>
      <c r="AT26">
        <v>119</v>
      </c>
      <c r="AU26">
        <v>328</v>
      </c>
      <c r="AV26">
        <v>38</v>
      </c>
      <c r="AW26">
        <v>50</v>
      </c>
      <c r="AX26">
        <v>300</v>
      </c>
      <c r="AY26">
        <v>351</v>
      </c>
      <c r="AZ26">
        <v>296</v>
      </c>
      <c r="BA26">
        <v>276</v>
      </c>
      <c r="BB26">
        <v>281</v>
      </c>
      <c r="BC26">
        <v>625</v>
      </c>
      <c r="BD26">
        <v>577</v>
      </c>
      <c r="BE26">
        <v>13</v>
      </c>
      <c r="BF26">
        <v>631</v>
      </c>
      <c r="BG26">
        <v>598</v>
      </c>
      <c r="BH26">
        <v>249</v>
      </c>
      <c r="BI26">
        <v>176</v>
      </c>
      <c r="BJ26">
        <v>147</v>
      </c>
      <c r="BK26">
        <v>205</v>
      </c>
      <c r="BL26">
        <v>659</v>
      </c>
      <c r="BM26">
        <v>656</v>
      </c>
      <c r="BN26">
        <v>101</v>
      </c>
      <c r="BO26">
        <v>131</v>
      </c>
      <c r="BP26">
        <v>528</v>
      </c>
      <c r="BQ26">
        <v>83</v>
      </c>
      <c r="BR26">
        <v>352</v>
      </c>
      <c r="BS26">
        <v>104</v>
      </c>
      <c r="BT26">
        <v>154</v>
      </c>
      <c r="BU26">
        <v>117</v>
      </c>
      <c r="BV26">
        <v>247</v>
      </c>
      <c r="BW26">
        <v>224</v>
      </c>
      <c r="BX26">
        <v>249</v>
      </c>
      <c r="BY26">
        <v>129</v>
      </c>
      <c r="BZ26">
        <v>372</v>
      </c>
      <c r="CA26">
        <v>383</v>
      </c>
      <c r="CB26">
        <v>94</v>
      </c>
      <c r="CC26">
        <v>5</v>
      </c>
      <c r="CD26">
        <v>489</v>
      </c>
      <c r="CE26">
        <v>43</v>
      </c>
      <c r="CF26">
        <v>583</v>
      </c>
      <c r="CG26">
        <v>589</v>
      </c>
      <c r="CH26">
        <v>183</v>
      </c>
      <c r="CI26">
        <v>499</v>
      </c>
      <c r="CJ26">
        <v>509</v>
      </c>
      <c r="CK26">
        <v>31</v>
      </c>
      <c r="CL26">
        <v>27</v>
      </c>
    </row>
    <row r="27" spans="2:90">
      <c r="B27">
        <v>357</v>
      </c>
      <c r="C27">
        <v>127</v>
      </c>
      <c r="D27">
        <v>204</v>
      </c>
      <c r="E27">
        <v>320</v>
      </c>
      <c r="F27">
        <v>270</v>
      </c>
      <c r="G27">
        <v>14</v>
      </c>
      <c r="H27">
        <v>124</v>
      </c>
      <c r="I27">
        <v>213</v>
      </c>
      <c r="J27">
        <v>377</v>
      </c>
      <c r="K27">
        <v>609</v>
      </c>
      <c r="L27">
        <v>28</v>
      </c>
      <c r="M27">
        <v>344</v>
      </c>
      <c r="N27">
        <v>78</v>
      </c>
      <c r="O27">
        <v>238</v>
      </c>
      <c r="P27">
        <v>259</v>
      </c>
      <c r="Q27">
        <v>47</v>
      </c>
      <c r="R27">
        <v>246</v>
      </c>
      <c r="S27">
        <v>323</v>
      </c>
      <c r="T27">
        <v>369</v>
      </c>
      <c r="U27">
        <v>447</v>
      </c>
      <c r="V27">
        <v>481</v>
      </c>
      <c r="W27">
        <v>103</v>
      </c>
      <c r="X27">
        <v>235</v>
      </c>
      <c r="Y27">
        <v>115</v>
      </c>
      <c r="Z27">
        <v>38</v>
      </c>
      <c r="AA27">
        <v>47</v>
      </c>
      <c r="AB27">
        <v>279</v>
      </c>
      <c r="AC27">
        <v>284</v>
      </c>
      <c r="AD27">
        <v>262</v>
      </c>
      <c r="AE27">
        <v>470</v>
      </c>
      <c r="AF27">
        <v>496</v>
      </c>
      <c r="AG27">
        <v>33</v>
      </c>
      <c r="AH27">
        <v>480</v>
      </c>
      <c r="AI27">
        <v>107</v>
      </c>
      <c r="AJ27">
        <v>120</v>
      </c>
      <c r="AK27">
        <v>107</v>
      </c>
      <c r="AL27">
        <v>288</v>
      </c>
      <c r="AM27">
        <v>243</v>
      </c>
      <c r="AN27">
        <v>387</v>
      </c>
      <c r="AO27">
        <v>585</v>
      </c>
      <c r="AP27">
        <v>616</v>
      </c>
      <c r="AQ27">
        <v>154</v>
      </c>
      <c r="AR27">
        <v>657</v>
      </c>
      <c r="AS27">
        <v>386</v>
      </c>
      <c r="AT27">
        <v>75</v>
      </c>
      <c r="AU27">
        <v>577</v>
      </c>
      <c r="AV27">
        <v>301</v>
      </c>
      <c r="AW27">
        <v>662</v>
      </c>
      <c r="AX27">
        <v>150</v>
      </c>
      <c r="AY27">
        <v>565</v>
      </c>
      <c r="AZ27">
        <v>13</v>
      </c>
      <c r="BA27">
        <v>357</v>
      </c>
      <c r="BB27">
        <v>646</v>
      </c>
      <c r="BC27">
        <v>281</v>
      </c>
      <c r="BD27">
        <v>592</v>
      </c>
      <c r="BE27">
        <v>342</v>
      </c>
      <c r="BF27">
        <v>390</v>
      </c>
      <c r="BG27">
        <v>241</v>
      </c>
      <c r="BH27">
        <v>597</v>
      </c>
      <c r="BI27">
        <v>58</v>
      </c>
      <c r="BJ27">
        <v>161</v>
      </c>
      <c r="BK27">
        <v>162</v>
      </c>
      <c r="BL27">
        <v>582</v>
      </c>
      <c r="BM27">
        <v>171</v>
      </c>
      <c r="BN27">
        <v>184</v>
      </c>
      <c r="BO27">
        <v>375</v>
      </c>
      <c r="BP27">
        <v>346</v>
      </c>
      <c r="BQ27">
        <v>656</v>
      </c>
      <c r="BR27">
        <v>591</v>
      </c>
      <c r="BS27">
        <v>23</v>
      </c>
      <c r="BT27">
        <v>3</v>
      </c>
      <c r="BU27">
        <v>124</v>
      </c>
      <c r="BV27">
        <v>488</v>
      </c>
      <c r="BW27">
        <v>448</v>
      </c>
      <c r="BX27">
        <v>636</v>
      </c>
      <c r="BY27">
        <v>446</v>
      </c>
      <c r="BZ27">
        <v>14</v>
      </c>
      <c r="CA27">
        <v>274</v>
      </c>
      <c r="CB27">
        <v>429</v>
      </c>
      <c r="CC27">
        <v>113</v>
      </c>
      <c r="CD27">
        <v>178</v>
      </c>
      <c r="CE27">
        <v>381</v>
      </c>
      <c r="CF27">
        <v>231</v>
      </c>
      <c r="CG27">
        <v>14</v>
      </c>
      <c r="CH27">
        <v>140</v>
      </c>
      <c r="CI27">
        <v>399</v>
      </c>
      <c r="CJ27">
        <v>657</v>
      </c>
      <c r="CK27">
        <v>377</v>
      </c>
      <c r="CL27">
        <v>247</v>
      </c>
    </row>
    <row r="28" spans="2:90">
      <c r="B28">
        <v>107</v>
      </c>
      <c r="C28">
        <v>210</v>
      </c>
      <c r="D28">
        <v>107</v>
      </c>
      <c r="E28">
        <v>220</v>
      </c>
      <c r="F28">
        <v>327</v>
      </c>
      <c r="G28">
        <v>118</v>
      </c>
      <c r="H28">
        <v>303</v>
      </c>
      <c r="I28">
        <v>312</v>
      </c>
      <c r="J28">
        <v>4</v>
      </c>
      <c r="K28">
        <v>359</v>
      </c>
      <c r="L28">
        <v>253</v>
      </c>
      <c r="M28">
        <v>45</v>
      </c>
      <c r="N28">
        <v>25</v>
      </c>
      <c r="O28">
        <v>203</v>
      </c>
      <c r="P28">
        <v>627</v>
      </c>
      <c r="Q28">
        <v>192</v>
      </c>
      <c r="R28">
        <v>168</v>
      </c>
      <c r="S28">
        <v>357</v>
      </c>
      <c r="T28">
        <v>256</v>
      </c>
      <c r="U28">
        <v>268</v>
      </c>
      <c r="V28">
        <v>156</v>
      </c>
      <c r="W28">
        <v>191</v>
      </c>
      <c r="X28">
        <v>515</v>
      </c>
      <c r="Y28">
        <v>196</v>
      </c>
      <c r="Z28">
        <v>44</v>
      </c>
      <c r="AA28">
        <v>129</v>
      </c>
      <c r="AB28">
        <v>135</v>
      </c>
      <c r="AC28">
        <v>365</v>
      </c>
      <c r="AD28">
        <v>139</v>
      </c>
      <c r="AE28">
        <v>397</v>
      </c>
      <c r="AF28">
        <v>150</v>
      </c>
      <c r="AG28">
        <v>390</v>
      </c>
      <c r="AH28">
        <v>429</v>
      </c>
      <c r="AI28">
        <v>387</v>
      </c>
      <c r="AJ28">
        <v>306</v>
      </c>
      <c r="AK28">
        <v>252</v>
      </c>
      <c r="AL28">
        <v>61</v>
      </c>
      <c r="AM28">
        <v>99</v>
      </c>
      <c r="AN28">
        <v>515</v>
      </c>
      <c r="AO28">
        <v>3</v>
      </c>
      <c r="AP28">
        <v>388</v>
      </c>
      <c r="AQ28">
        <v>558</v>
      </c>
      <c r="AR28">
        <v>53</v>
      </c>
      <c r="AS28">
        <v>654</v>
      </c>
      <c r="AT28">
        <v>6</v>
      </c>
      <c r="AU28">
        <v>203</v>
      </c>
      <c r="AV28">
        <v>575</v>
      </c>
      <c r="AW28">
        <v>19</v>
      </c>
      <c r="AX28">
        <v>218</v>
      </c>
      <c r="AY28">
        <v>111</v>
      </c>
      <c r="AZ28">
        <v>333</v>
      </c>
      <c r="BA28">
        <v>346</v>
      </c>
      <c r="BB28">
        <v>118</v>
      </c>
      <c r="BC28">
        <v>609</v>
      </c>
      <c r="BD28">
        <v>599</v>
      </c>
      <c r="BE28">
        <v>255</v>
      </c>
      <c r="BF28">
        <v>287</v>
      </c>
      <c r="BG28">
        <v>6</v>
      </c>
      <c r="BH28">
        <v>120</v>
      </c>
      <c r="BI28">
        <v>402</v>
      </c>
      <c r="BJ28">
        <v>175</v>
      </c>
      <c r="BK28">
        <v>597</v>
      </c>
      <c r="BL28">
        <v>302</v>
      </c>
      <c r="BM28">
        <v>644</v>
      </c>
      <c r="BN28">
        <v>363</v>
      </c>
      <c r="BO28">
        <v>209</v>
      </c>
      <c r="BP28">
        <v>317</v>
      </c>
      <c r="BQ28">
        <v>351</v>
      </c>
      <c r="BR28">
        <v>593</v>
      </c>
      <c r="BS28">
        <v>16</v>
      </c>
      <c r="BT28">
        <v>69</v>
      </c>
      <c r="BU28">
        <v>30</v>
      </c>
      <c r="BV28">
        <v>550</v>
      </c>
      <c r="BW28">
        <v>632</v>
      </c>
      <c r="BX28">
        <v>572</v>
      </c>
      <c r="BY28">
        <v>629</v>
      </c>
      <c r="BZ28">
        <v>341</v>
      </c>
      <c r="CA28">
        <v>396</v>
      </c>
      <c r="CB28">
        <v>66</v>
      </c>
      <c r="CC28">
        <v>378</v>
      </c>
      <c r="CD28">
        <v>81</v>
      </c>
      <c r="CE28">
        <v>323</v>
      </c>
      <c r="CF28">
        <v>493</v>
      </c>
      <c r="CG28">
        <v>143</v>
      </c>
      <c r="CH28">
        <v>419</v>
      </c>
      <c r="CI28">
        <v>555</v>
      </c>
      <c r="CJ28">
        <v>255</v>
      </c>
      <c r="CK28">
        <v>649</v>
      </c>
      <c r="CL28">
        <v>386</v>
      </c>
    </row>
    <row r="29" spans="2:90">
      <c r="B29">
        <v>18</v>
      </c>
      <c r="C29">
        <v>354</v>
      </c>
      <c r="D29">
        <v>200</v>
      </c>
      <c r="E29">
        <v>367</v>
      </c>
      <c r="F29">
        <v>76</v>
      </c>
      <c r="G29">
        <v>185</v>
      </c>
      <c r="H29">
        <v>577</v>
      </c>
      <c r="I29">
        <v>3</v>
      </c>
      <c r="J29">
        <v>598</v>
      </c>
      <c r="K29">
        <v>617</v>
      </c>
      <c r="L29">
        <v>568</v>
      </c>
      <c r="M29">
        <v>651</v>
      </c>
      <c r="N29">
        <v>379</v>
      </c>
      <c r="O29">
        <v>291</v>
      </c>
      <c r="P29">
        <v>296</v>
      </c>
      <c r="Q29">
        <v>602</v>
      </c>
      <c r="R29">
        <v>645</v>
      </c>
      <c r="S29">
        <v>226</v>
      </c>
      <c r="T29">
        <v>69</v>
      </c>
      <c r="U29">
        <v>467</v>
      </c>
      <c r="V29">
        <v>115</v>
      </c>
      <c r="W29">
        <v>140</v>
      </c>
      <c r="X29">
        <v>497</v>
      </c>
      <c r="Y29">
        <v>441</v>
      </c>
      <c r="Z29">
        <v>14</v>
      </c>
      <c r="AA29">
        <v>209</v>
      </c>
      <c r="AB29">
        <v>208</v>
      </c>
      <c r="AC29">
        <v>16</v>
      </c>
      <c r="AD29">
        <v>531</v>
      </c>
      <c r="AE29">
        <v>426</v>
      </c>
      <c r="AF29">
        <v>360</v>
      </c>
      <c r="AG29">
        <v>237</v>
      </c>
      <c r="AH29">
        <v>381</v>
      </c>
      <c r="AI29">
        <v>238</v>
      </c>
      <c r="AJ29">
        <v>533</v>
      </c>
      <c r="AK29">
        <v>542</v>
      </c>
      <c r="AL29">
        <v>364</v>
      </c>
      <c r="AM29">
        <v>253</v>
      </c>
      <c r="AN29">
        <v>183</v>
      </c>
      <c r="AO29">
        <v>595</v>
      </c>
      <c r="AP29">
        <v>391</v>
      </c>
      <c r="AQ29">
        <v>121</v>
      </c>
      <c r="AR29">
        <v>209</v>
      </c>
      <c r="AS29">
        <v>196</v>
      </c>
      <c r="AT29">
        <v>665</v>
      </c>
      <c r="AU29">
        <v>290</v>
      </c>
      <c r="AV29">
        <v>615</v>
      </c>
      <c r="AW29">
        <v>86</v>
      </c>
      <c r="AX29">
        <v>11</v>
      </c>
      <c r="AY29">
        <v>196</v>
      </c>
      <c r="AZ29">
        <v>201</v>
      </c>
      <c r="BA29">
        <v>175</v>
      </c>
      <c r="BB29">
        <v>129</v>
      </c>
      <c r="BC29">
        <v>333</v>
      </c>
      <c r="BD29">
        <v>386</v>
      </c>
      <c r="BE29">
        <v>333</v>
      </c>
      <c r="BF29">
        <v>58</v>
      </c>
      <c r="BG29">
        <v>370</v>
      </c>
      <c r="BH29">
        <v>122</v>
      </c>
      <c r="BI29">
        <v>238</v>
      </c>
      <c r="BJ29">
        <v>56</v>
      </c>
      <c r="BK29">
        <v>350</v>
      </c>
      <c r="BL29">
        <v>399</v>
      </c>
      <c r="BM29">
        <v>555</v>
      </c>
      <c r="BN29">
        <v>323</v>
      </c>
      <c r="BO29">
        <v>88</v>
      </c>
      <c r="BP29">
        <v>580</v>
      </c>
      <c r="BQ29">
        <v>233</v>
      </c>
      <c r="BR29">
        <v>321</v>
      </c>
      <c r="BS29">
        <v>286</v>
      </c>
      <c r="BT29">
        <v>181</v>
      </c>
      <c r="BU29">
        <v>85</v>
      </c>
      <c r="BV29">
        <v>6</v>
      </c>
      <c r="BW29">
        <v>287</v>
      </c>
      <c r="BX29">
        <v>47</v>
      </c>
      <c r="BY29">
        <v>542</v>
      </c>
      <c r="BZ29">
        <v>660</v>
      </c>
      <c r="CA29">
        <v>445</v>
      </c>
      <c r="CB29">
        <v>279</v>
      </c>
      <c r="CC29">
        <v>250</v>
      </c>
      <c r="CD29">
        <v>108</v>
      </c>
      <c r="CE29">
        <v>266</v>
      </c>
      <c r="CF29">
        <v>424</v>
      </c>
      <c r="CG29">
        <v>621</v>
      </c>
      <c r="CH29">
        <v>142</v>
      </c>
      <c r="CI29">
        <v>181</v>
      </c>
      <c r="CJ29">
        <v>526</v>
      </c>
      <c r="CK29">
        <v>164</v>
      </c>
      <c r="CL29">
        <v>20</v>
      </c>
    </row>
    <row r="30" spans="2:90">
      <c r="B30">
        <v>434</v>
      </c>
      <c r="C30">
        <v>199</v>
      </c>
      <c r="D30">
        <v>341</v>
      </c>
      <c r="E30">
        <v>37</v>
      </c>
      <c r="F30">
        <v>171</v>
      </c>
      <c r="G30">
        <v>236</v>
      </c>
      <c r="H30">
        <v>615</v>
      </c>
      <c r="I30">
        <v>22</v>
      </c>
      <c r="J30">
        <v>242</v>
      </c>
      <c r="K30">
        <v>169</v>
      </c>
      <c r="L30">
        <v>148</v>
      </c>
      <c r="M30">
        <v>238</v>
      </c>
      <c r="N30">
        <v>280</v>
      </c>
      <c r="O30">
        <v>633</v>
      </c>
      <c r="P30">
        <v>119</v>
      </c>
      <c r="Q30">
        <v>317</v>
      </c>
      <c r="R30">
        <v>55</v>
      </c>
      <c r="S30">
        <v>143</v>
      </c>
      <c r="T30">
        <v>415</v>
      </c>
      <c r="U30">
        <v>172</v>
      </c>
      <c r="V30">
        <v>222</v>
      </c>
      <c r="W30">
        <v>65</v>
      </c>
      <c r="X30">
        <v>511</v>
      </c>
      <c r="Y30">
        <v>151</v>
      </c>
      <c r="Z30">
        <v>294</v>
      </c>
      <c r="AA30">
        <v>218</v>
      </c>
      <c r="AB30">
        <v>417</v>
      </c>
      <c r="AC30">
        <v>369</v>
      </c>
      <c r="AD30">
        <v>310</v>
      </c>
      <c r="AE30">
        <v>506</v>
      </c>
      <c r="AF30">
        <v>289</v>
      </c>
      <c r="AG30">
        <v>378</v>
      </c>
      <c r="AH30">
        <v>160</v>
      </c>
      <c r="AI30">
        <v>0</v>
      </c>
      <c r="AJ30">
        <v>13</v>
      </c>
      <c r="AK30">
        <v>309</v>
      </c>
      <c r="AL30">
        <v>500</v>
      </c>
      <c r="AM30">
        <v>347</v>
      </c>
      <c r="AN30">
        <v>508</v>
      </c>
      <c r="AO30">
        <v>380</v>
      </c>
      <c r="AP30">
        <v>597</v>
      </c>
      <c r="AQ30">
        <v>83</v>
      </c>
      <c r="AR30">
        <v>362</v>
      </c>
      <c r="AS30">
        <v>101</v>
      </c>
      <c r="AT30">
        <v>648</v>
      </c>
      <c r="AU30">
        <v>154</v>
      </c>
      <c r="AV30">
        <v>657</v>
      </c>
      <c r="AW30">
        <v>157</v>
      </c>
      <c r="AX30">
        <v>585</v>
      </c>
      <c r="AY30">
        <v>655</v>
      </c>
      <c r="AZ30">
        <v>69</v>
      </c>
      <c r="BA30">
        <v>192</v>
      </c>
      <c r="BB30">
        <v>273</v>
      </c>
      <c r="BC30">
        <v>165</v>
      </c>
      <c r="BD30">
        <v>100</v>
      </c>
      <c r="BE30">
        <v>578</v>
      </c>
      <c r="BF30">
        <v>555</v>
      </c>
      <c r="BG30">
        <v>50</v>
      </c>
      <c r="BH30">
        <v>138</v>
      </c>
      <c r="BI30">
        <v>185</v>
      </c>
      <c r="BJ30">
        <v>327</v>
      </c>
      <c r="BK30">
        <v>612</v>
      </c>
      <c r="BL30">
        <v>613</v>
      </c>
      <c r="BM30">
        <v>627</v>
      </c>
      <c r="BN30">
        <v>322</v>
      </c>
      <c r="BO30">
        <v>311</v>
      </c>
      <c r="BP30">
        <v>262</v>
      </c>
      <c r="BQ30">
        <v>631</v>
      </c>
      <c r="BR30">
        <v>17</v>
      </c>
      <c r="BS30">
        <v>219</v>
      </c>
      <c r="BT30">
        <v>567</v>
      </c>
      <c r="BU30">
        <v>166</v>
      </c>
      <c r="BV30">
        <v>608</v>
      </c>
      <c r="BW30">
        <v>331</v>
      </c>
      <c r="BX30">
        <v>262</v>
      </c>
      <c r="BY30">
        <v>31</v>
      </c>
      <c r="BZ30">
        <v>35</v>
      </c>
      <c r="CA30">
        <v>249</v>
      </c>
      <c r="CB30">
        <v>106</v>
      </c>
      <c r="CC30">
        <v>156</v>
      </c>
      <c r="CD30">
        <v>558</v>
      </c>
      <c r="CE30">
        <v>297</v>
      </c>
      <c r="CF30">
        <v>438</v>
      </c>
      <c r="CG30">
        <v>257</v>
      </c>
      <c r="CH30">
        <v>639</v>
      </c>
      <c r="CI30">
        <v>349</v>
      </c>
      <c r="CJ30">
        <v>580</v>
      </c>
      <c r="CK30">
        <v>275</v>
      </c>
      <c r="CL30">
        <v>88</v>
      </c>
    </row>
    <row r="31" spans="2:90">
      <c r="B31">
        <v>315</v>
      </c>
      <c r="C31">
        <v>87</v>
      </c>
      <c r="D31">
        <v>399</v>
      </c>
      <c r="E31">
        <v>168</v>
      </c>
      <c r="F31">
        <v>89</v>
      </c>
      <c r="G31">
        <v>138</v>
      </c>
      <c r="H31">
        <v>589</v>
      </c>
      <c r="I31">
        <v>226</v>
      </c>
      <c r="J31">
        <v>207</v>
      </c>
      <c r="K31">
        <v>300</v>
      </c>
      <c r="L31">
        <v>108</v>
      </c>
      <c r="M31">
        <v>577</v>
      </c>
      <c r="N31">
        <v>53</v>
      </c>
      <c r="O31">
        <v>213</v>
      </c>
      <c r="P31">
        <v>308</v>
      </c>
      <c r="Q31">
        <v>287</v>
      </c>
      <c r="R31">
        <v>131</v>
      </c>
      <c r="S31">
        <v>241</v>
      </c>
      <c r="T31">
        <v>363</v>
      </c>
      <c r="U31">
        <v>41</v>
      </c>
      <c r="V31">
        <v>51</v>
      </c>
      <c r="W31">
        <v>76</v>
      </c>
      <c r="X31">
        <v>193</v>
      </c>
      <c r="Y31">
        <v>349</v>
      </c>
      <c r="Z31">
        <v>208</v>
      </c>
      <c r="AA31">
        <v>190</v>
      </c>
      <c r="AB31">
        <v>398</v>
      </c>
      <c r="AC31">
        <v>536</v>
      </c>
      <c r="AD31">
        <v>527</v>
      </c>
      <c r="AE31">
        <v>256</v>
      </c>
      <c r="AF31">
        <v>327</v>
      </c>
      <c r="AG31">
        <v>22</v>
      </c>
      <c r="AH31">
        <v>313</v>
      </c>
      <c r="AI31">
        <v>38</v>
      </c>
      <c r="AJ31">
        <v>513</v>
      </c>
      <c r="AK31">
        <v>49</v>
      </c>
      <c r="AL31">
        <v>419</v>
      </c>
      <c r="AM31">
        <v>77</v>
      </c>
      <c r="AN31">
        <v>198</v>
      </c>
      <c r="AO31">
        <v>578</v>
      </c>
      <c r="AP31">
        <v>596</v>
      </c>
      <c r="AQ31">
        <v>330</v>
      </c>
      <c r="AR31">
        <v>259</v>
      </c>
      <c r="AS31">
        <v>231</v>
      </c>
      <c r="AT31">
        <v>624</v>
      </c>
      <c r="AU31">
        <v>31</v>
      </c>
      <c r="AV31">
        <v>648</v>
      </c>
      <c r="AW31">
        <v>128</v>
      </c>
      <c r="AX31">
        <v>169</v>
      </c>
      <c r="AY31">
        <v>651</v>
      </c>
      <c r="AZ31">
        <v>559</v>
      </c>
      <c r="BA31">
        <v>616</v>
      </c>
      <c r="BB31">
        <v>269</v>
      </c>
      <c r="BC31">
        <v>233</v>
      </c>
      <c r="BD31">
        <v>371</v>
      </c>
      <c r="BE31">
        <v>183</v>
      </c>
      <c r="BF31">
        <v>135</v>
      </c>
      <c r="BG31">
        <v>283</v>
      </c>
      <c r="BH31">
        <v>340</v>
      </c>
      <c r="BI31">
        <v>337</v>
      </c>
      <c r="BJ31">
        <v>549</v>
      </c>
      <c r="BK31">
        <v>390</v>
      </c>
      <c r="BL31">
        <v>147</v>
      </c>
      <c r="BM31">
        <v>111</v>
      </c>
      <c r="BN31">
        <v>75</v>
      </c>
      <c r="BO31">
        <v>393</v>
      </c>
      <c r="BP31">
        <v>361</v>
      </c>
      <c r="BQ31">
        <v>399</v>
      </c>
      <c r="BR31">
        <v>571</v>
      </c>
      <c r="BS31">
        <v>49</v>
      </c>
      <c r="BT31">
        <v>359</v>
      </c>
      <c r="BU31">
        <v>391</v>
      </c>
      <c r="BV31">
        <v>217</v>
      </c>
      <c r="BW31">
        <v>163</v>
      </c>
      <c r="BX31">
        <v>379</v>
      </c>
      <c r="BY31">
        <v>491</v>
      </c>
      <c r="BZ31">
        <v>369</v>
      </c>
      <c r="CA31">
        <v>655</v>
      </c>
      <c r="CB31">
        <v>361</v>
      </c>
      <c r="CC31">
        <v>483</v>
      </c>
      <c r="CD31">
        <v>377</v>
      </c>
      <c r="CE31">
        <v>265</v>
      </c>
      <c r="CF31">
        <v>56</v>
      </c>
      <c r="CG31">
        <v>84</v>
      </c>
      <c r="CH31">
        <v>245</v>
      </c>
      <c r="CI31">
        <v>340</v>
      </c>
      <c r="CJ31">
        <v>17</v>
      </c>
      <c r="CK31">
        <v>207</v>
      </c>
      <c r="CL31">
        <v>349</v>
      </c>
    </row>
    <row r="32" spans="2:90">
      <c r="B32">
        <v>374</v>
      </c>
      <c r="C32">
        <v>396</v>
      </c>
      <c r="D32">
        <v>237</v>
      </c>
      <c r="E32">
        <v>25</v>
      </c>
      <c r="F32">
        <v>321</v>
      </c>
      <c r="G32">
        <v>605</v>
      </c>
      <c r="H32">
        <v>12</v>
      </c>
      <c r="I32">
        <v>45</v>
      </c>
      <c r="J32">
        <v>586</v>
      </c>
      <c r="K32">
        <v>257</v>
      </c>
      <c r="L32">
        <v>178</v>
      </c>
      <c r="M32">
        <v>88</v>
      </c>
      <c r="N32">
        <v>121</v>
      </c>
      <c r="O32">
        <v>576</v>
      </c>
      <c r="P32">
        <v>625</v>
      </c>
      <c r="Q32">
        <v>16</v>
      </c>
      <c r="R32">
        <v>15</v>
      </c>
      <c r="S32">
        <v>461</v>
      </c>
      <c r="T32">
        <v>124</v>
      </c>
      <c r="U32">
        <v>380</v>
      </c>
      <c r="V32">
        <v>119</v>
      </c>
      <c r="W32">
        <v>406</v>
      </c>
      <c r="X32">
        <v>499</v>
      </c>
      <c r="Y32">
        <v>94</v>
      </c>
      <c r="Z32">
        <v>83</v>
      </c>
      <c r="AA32">
        <v>469</v>
      </c>
      <c r="AB32">
        <v>541</v>
      </c>
      <c r="AC32">
        <v>486</v>
      </c>
      <c r="AD32">
        <v>233</v>
      </c>
      <c r="AE32">
        <v>68</v>
      </c>
      <c r="AF32">
        <v>343</v>
      </c>
      <c r="AG32">
        <v>385</v>
      </c>
      <c r="AH32">
        <v>394</v>
      </c>
      <c r="AI32">
        <v>446</v>
      </c>
      <c r="AJ32">
        <v>294</v>
      </c>
      <c r="AK32">
        <v>26</v>
      </c>
      <c r="AL32">
        <v>224</v>
      </c>
      <c r="AM32">
        <v>15</v>
      </c>
      <c r="AN32">
        <v>53</v>
      </c>
      <c r="AO32" t="s">
        <v>95</v>
      </c>
      <c r="AP32" t="s">
        <v>95</v>
      </c>
      <c r="AQ32">
        <v>264</v>
      </c>
      <c r="AR32">
        <v>641</v>
      </c>
      <c r="AS32">
        <v>32</v>
      </c>
      <c r="AT32">
        <v>373</v>
      </c>
      <c r="AU32">
        <v>631</v>
      </c>
      <c r="AV32">
        <v>325</v>
      </c>
      <c r="AW32">
        <v>9</v>
      </c>
      <c r="AX32">
        <v>156</v>
      </c>
      <c r="AY32">
        <v>46</v>
      </c>
      <c r="AZ32">
        <v>581</v>
      </c>
      <c r="BA32">
        <v>224</v>
      </c>
      <c r="BB32">
        <v>37</v>
      </c>
      <c r="BC32">
        <v>335</v>
      </c>
      <c r="BD32">
        <v>551</v>
      </c>
      <c r="BE32">
        <v>329</v>
      </c>
      <c r="BF32">
        <v>148</v>
      </c>
      <c r="BG32">
        <v>627</v>
      </c>
      <c r="BH32">
        <v>43</v>
      </c>
      <c r="BI32">
        <v>322</v>
      </c>
      <c r="BJ32">
        <v>219</v>
      </c>
      <c r="BK32">
        <v>198</v>
      </c>
      <c r="BL32">
        <v>585</v>
      </c>
      <c r="BM32">
        <v>343</v>
      </c>
      <c r="BN32">
        <v>586</v>
      </c>
      <c r="BO32">
        <v>152</v>
      </c>
      <c r="BP32">
        <v>55</v>
      </c>
      <c r="BQ32">
        <v>578</v>
      </c>
      <c r="BR32">
        <v>299</v>
      </c>
      <c r="BS32">
        <v>320</v>
      </c>
      <c r="BT32">
        <v>14</v>
      </c>
      <c r="BU32">
        <v>499</v>
      </c>
      <c r="BV32">
        <v>179</v>
      </c>
      <c r="BW32">
        <v>385</v>
      </c>
      <c r="BX32">
        <v>462</v>
      </c>
      <c r="BY32">
        <v>76</v>
      </c>
      <c r="BZ32">
        <v>221</v>
      </c>
      <c r="CA32">
        <v>564</v>
      </c>
      <c r="CB32">
        <v>38</v>
      </c>
      <c r="CC32">
        <v>576</v>
      </c>
      <c r="CD32">
        <v>267</v>
      </c>
      <c r="CE32">
        <v>626</v>
      </c>
      <c r="CF32">
        <v>175</v>
      </c>
      <c r="CG32">
        <v>52</v>
      </c>
      <c r="CH32">
        <v>52</v>
      </c>
      <c r="CI32">
        <v>73</v>
      </c>
      <c r="CJ32">
        <v>572</v>
      </c>
      <c r="CK32">
        <v>188</v>
      </c>
      <c r="CL32">
        <v>254</v>
      </c>
    </row>
    <row r="33" spans="2:90">
      <c r="B33">
        <v>376</v>
      </c>
      <c r="C33">
        <v>204</v>
      </c>
      <c r="D33">
        <v>109</v>
      </c>
      <c r="E33">
        <v>74</v>
      </c>
      <c r="F33">
        <v>77</v>
      </c>
      <c r="G33">
        <v>288</v>
      </c>
      <c r="H33">
        <v>335</v>
      </c>
      <c r="I33">
        <v>258</v>
      </c>
      <c r="J33">
        <v>298</v>
      </c>
      <c r="K33">
        <v>306</v>
      </c>
      <c r="L33">
        <v>230</v>
      </c>
      <c r="M33">
        <v>357</v>
      </c>
      <c r="N33">
        <v>316</v>
      </c>
      <c r="O33">
        <v>560</v>
      </c>
      <c r="P33">
        <v>50</v>
      </c>
      <c r="Q33">
        <v>554</v>
      </c>
      <c r="R33">
        <v>375</v>
      </c>
      <c r="S33">
        <v>258</v>
      </c>
      <c r="T33">
        <v>544</v>
      </c>
      <c r="U33">
        <v>426</v>
      </c>
      <c r="V33">
        <v>431</v>
      </c>
      <c r="W33">
        <v>51</v>
      </c>
      <c r="X33">
        <v>366</v>
      </c>
      <c r="Y33">
        <v>68</v>
      </c>
      <c r="Z33">
        <v>392</v>
      </c>
      <c r="AA33">
        <v>196</v>
      </c>
      <c r="AB33">
        <v>426</v>
      </c>
      <c r="AC33">
        <v>19</v>
      </c>
      <c r="AD33">
        <v>498</v>
      </c>
      <c r="AE33">
        <v>117</v>
      </c>
      <c r="AF33">
        <v>163</v>
      </c>
      <c r="AG33">
        <v>203</v>
      </c>
      <c r="AH33">
        <v>433</v>
      </c>
      <c r="AI33">
        <v>64</v>
      </c>
      <c r="AJ33">
        <v>244</v>
      </c>
      <c r="AK33">
        <v>230</v>
      </c>
      <c r="AL33">
        <v>424</v>
      </c>
      <c r="AM33">
        <v>340</v>
      </c>
      <c r="AN33">
        <v>308</v>
      </c>
      <c r="AO33" t="s">
        <v>95</v>
      </c>
      <c r="AP33" t="s">
        <v>95</v>
      </c>
      <c r="AQ33">
        <v>349</v>
      </c>
      <c r="AR33">
        <v>243</v>
      </c>
      <c r="AS33">
        <v>257</v>
      </c>
      <c r="AT33">
        <v>81</v>
      </c>
      <c r="AU33">
        <v>66</v>
      </c>
      <c r="AV33">
        <v>50</v>
      </c>
      <c r="AW33">
        <v>575</v>
      </c>
      <c r="AX33">
        <v>665</v>
      </c>
      <c r="AY33">
        <v>389</v>
      </c>
      <c r="AZ33">
        <v>343</v>
      </c>
      <c r="BA33">
        <v>360</v>
      </c>
      <c r="BB33">
        <v>142</v>
      </c>
      <c r="BC33">
        <v>582</v>
      </c>
      <c r="BD33">
        <v>134</v>
      </c>
      <c r="BE33">
        <v>238</v>
      </c>
      <c r="BF33">
        <v>39</v>
      </c>
      <c r="BG33">
        <v>361</v>
      </c>
      <c r="BH33">
        <v>198</v>
      </c>
      <c r="BI33">
        <v>573</v>
      </c>
      <c r="BJ33">
        <v>142</v>
      </c>
      <c r="BK33">
        <v>292</v>
      </c>
      <c r="BL33">
        <v>596</v>
      </c>
      <c r="BM33">
        <v>31</v>
      </c>
      <c r="BN33">
        <v>196</v>
      </c>
      <c r="BO33">
        <v>351</v>
      </c>
      <c r="BP33">
        <v>167</v>
      </c>
      <c r="BQ33">
        <v>243</v>
      </c>
      <c r="BR33">
        <v>103</v>
      </c>
      <c r="BS33">
        <v>159</v>
      </c>
      <c r="BT33">
        <v>473</v>
      </c>
      <c r="BU33">
        <v>640</v>
      </c>
      <c r="BV33">
        <v>165</v>
      </c>
      <c r="BW33">
        <v>247</v>
      </c>
      <c r="BX33">
        <v>343</v>
      </c>
      <c r="BY33">
        <v>258</v>
      </c>
      <c r="BZ33">
        <v>225</v>
      </c>
      <c r="CA33">
        <v>269</v>
      </c>
      <c r="CB33">
        <v>657</v>
      </c>
      <c r="CC33">
        <v>289</v>
      </c>
      <c r="CD33">
        <v>307</v>
      </c>
      <c r="CE33">
        <v>357</v>
      </c>
      <c r="CF33">
        <v>361</v>
      </c>
      <c r="CG33">
        <v>286</v>
      </c>
      <c r="CH33">
        <v>598</v>
      </c>
      <c r="CI33">
        <v>406</v>
      </c>
      <c r="CJ33">
        <v>168</v>
      </c>
      <c r="CK33">
        <v>204</v>
      </c>
      <c r="CL33">
        <v>326</v>
      </c>
    </row>
    <row r="34" spans="2:90">
      <c r="B34">
        <v>407</v>
      </c>
      <c r="C34">
        <v>68</v>
      </c>
      <c r="D34">
        <v>326</v>
      </c>
      <c r="E34">
        <v>102</v>
      </c>
      <c r="F34">
        <v>164</v>
      </c>
      <c r="G34">
        <v>347</v>
      </c>
      <c r="H34">
        <v>372</v>
      </c>
      <c r="I34">
        <v>636</v>
      </c>
      <c r="J34">
        <v>650</v>
      </c>
      <c r="K34">
        <v>212</v>
      </c>
      <c r="L34">
        <v>353</v>
      </c>
      <c r="M34">
        <v>232</v>
      </c>
      <c r="N34">
        <v>52</v>
      </c>
      <c r="O34">
        <v>559</v>
      </c>
      <c r="P34">
        <v>604</v>
      </c>
      <c r="Q34">
        <v>151</v>
      </c>
      <c r="R34">
        <v>154</v>
      </c>
      <c r="S34">
        <v>356</v>
      </c>
      <c r="T34">
        <v>546</v>
      </c>
      <c r="U34">
        <v>408</v>
      </c>
      <c r="V34">
        <v>94</v>
      </c>
      <c r="W34">
        <v>468</v>
      </c>
      <c r="X34">
        <v>354</v>
      </c>
      <c r="Y34">
        <v>164</v>
      </c>
      <c r="Z34">
        <v>480</v>
      </c>
      <c r="AA34">
        <v>97</v>
      </c>
      <c r="AB34">
        <v>446</v>
      </c>
      <c r="AC34">
        <v>266</v>
      </c>
      <c r="AD34">
        <v>256</v>
      </c>
      <c r="AE34">
        <v>512</v>
      </c>
      <c r="AF34">
        <v>397</v>
      </c>
      <c r="AG34">
        <v>43</v>
      </c>
      <c r="AH34">
        <v>357</v>
      </c>
      <c r="AI34">
        <v>4</v>
      </c>
      <c r="AJ34">
        <v>100</v>
      </c>
      <c r="AK34">
        <v>210</v>
      </c>
      <c r="AL34">
        <v>508</v>
      </c>
      <c r="AM34">
        <v>30</v>
      </c>
      <c r="AN34">
        <v>489</v>
      </c>
      <c r="AO34" t="s">
        <v>95</v>
      </c>
      <c r="AP34" t="s">
        <v>95</v>
      </c>
      <c r="AQ34">
        <v>95</v>
      </c>
      <c r="AR34">
        <v>232</v>
      </c>
      <c r="AS34">
        <v>95</v>
      </c>
      <c r="AT34">
        <v>259</v>
      </c>
      <c r="AU34">
        <v>389</v>
      </c>
      <c r="AV34">
        <v>269</v>
      </c>
      <c r="AW34">
        <v>640</v>
      </c>
      <c r="AX34">
        <v>248</v>
      </c>
      <c r="AY34">
        <v>335</v>
      </c>
      <c r="AZ34">
        <v>277</v>
      </c>
      <c r="BA34">
        <v>182</v>
      </c>
      <c r="BB34">
        <v>113</v>
      </c>
      <c r="BC34">
        <v>611</v>
      </c>
      <c r="BD34">
        <v>556</v>
      </c>
      <c r="BE34">
        <v>207</v>
      </c>
      <c r="BF34">
        <v>581</v>
      </c>
      <c r="BG34">
        <v>263</v>
      </c>
      <c r="BH34">
        <v>117</v>
      </c>
      <c r="BI34">
        <v>328</v>
      </c>
      <c r="BJ34">
        <v>653</v>
      </c>
      <c r="BK34">
        <v>115</v>
      </c>
      <c r="BL34">
        <v>49</v>
      </c>
      <c r="BM34">
        <v>319</v>
      </c>
      <c r="BN34">
        <v>223</v>
      </c>
      <c r="BO34">
        <v>100</v>
      </c>
      <c r="BP34">
        <v>598</v>
      </c>
      <c r="BQ34">
        <v>661</v>
      </c>
      <c r="BR34">
        <v>525</v>
      </c>
      <c r="BS34">
        <v>661</v>
      </c>
      <c r="BT34">
        <v>632</v>
      </c>
      <c r="BU34">
        <v>336</v>
      </c>
      <c r="BV34">
        <v>375</v>
      </c>
      <c r="BW34">
        <v>167</v>
      </c>
      <c r="BX34">
        <v>14</v>
      </c>
      <c r="BY34">
        <v>606</v>
      </c>
      <c r="BZ34">
        <v>367</v>
      </c>
      <c r="CA34">
        <v>135</v>
      </c>
      <c r="CB34">
        <v>15</v>
      </c>
      <c r="CC34">
        <v>38</v>
      </c>
      <c r="CD34">
        <v>15</v>
      </c>
      <c r="CE34">
        <v>272</v>
      </c>
      <c r="CF34">
        <v>478</v>
      </c>
      <c r="CG34">
        <v>27</v>
      </c>
      <c r="CH34">
        <v>521</v>
      </c>
      <c r="CI34">
        <v>663</v>
      </c>
      <c r="CJ34">
        <v>248</v>
      </c>
      <c r="CK34">
        <v>602</v>
      </c>
      <c r="CL34">
        <v>631</v>
      </c>
    </row>
    <row r="35" spans="2:90">
      <c r="B35">
        <v>380</v>
      </c>
      <c r="C35">
        <v>266</v>
      </c>
      <c r="D35">
        <v>219</v>
      </c>
      <c r="E35">
        <v>348</v>
      </c>
      <c r="F35">
        <v>75</v>
      </c>
      <c r="G35">
        <v>5</v>
      </c>
      <c r="H35">
        <v>200</v>
      </c>
      <c r="I35">
        <v>182</v>
      </c>
      <c r="J35">
        <v>630</v>
      </c>
      <c r="K35">
        <v>566</v>
      </c>
      <c r="L35">
        <v>88</v>
      </c>
      <c r="M35">
        <v>127</v>
      </c>
      <c r="N35">
        <v>370</v>
      </c>
      <c r="O35">
        <v>571</v>
      </c>
      <c r="P35">
        <v>349</v>
      </c>
      <c r="Q35">
        <v>336</v>
      </c>
      <c r="R35">
        <v>259</v>
      </c>
      <c r="S35">
        <v>422</v>
      </c>
      <c r="T35">
        <v>61</v>
      </c>
      <c r="U35">
        <v>92</v>
      </c>
      <c r="V35">
        <v>350</v>
      </c>
      <c r="W35">
        <v>105</v>
      </c>
      <c r="X35">
        <v>447</v>
      </c>
      <c r="Y35">
        <v>207</v>
      </c>
      <c r="Z35">
        <v>206</v>
      </c>
      <c r="AA35">
        <v>334</v>
      </c>
      <c r="AB35">
        <v>42</v>
      </c>
      <c r="AC35">
        <v>407</v>
      </c>
      <c r="AD35">
        <v>361</v>
      </c>
      <c r="AE35">
        <v>225</v>
      </c>
      <c r="AF35">
        <v>479</v>
      </c>
      <c r="AG35">
        <v>135</v>
      </c>
      <c r="AH35">
        <v>542</v>
      </c>
      <c r="AI35">
        <v>177</v>
      </c>
      <c r="AJ35">
        <v>127</v>
      </c>
      <c r="AK35">
        <v>155</v>
      </c>
      <c r="AL35">
        <v>333</v>
      </c>
      <c r="AM35">
        <v>208</v>
      </c>
      <c r="AN35">
        <v>238</v>
      </c>
      <c r="AO35" t="s">
        <v>95</v>
      </c>
      <c r="AP35" t="s">
        <v>95</v>
      </c>
      <c r="AQ35">
        <v>354</v>
      </c>
      <c r="AR35">
        <v>234</v>
      </c>
      <c r="AS35">
        <v>205</v>
      </c>
      <c r="AT35">
        <v>72</v>
      </c>
      <c r="AU35">
        <v>571</v>
      </c>
      <c r="AV35">
        <v>226</v>
      </c>
      <c r="AW35">
        <v>226</v>
      </c>
      <c r="AX35">
        <v>206</v>
      </c>
      <c r="AY35">
        <v>282</v>
      </c>
      <c r="AZ35">
        <v>356</v>
      </c>
      <c r="BA35">
        <v>551</v>
      </c>
      <c r="BB35">
        <v>234</v>
      </c>
      <c r="BC35">
        <v>353</v>
      </c>
      <c r="BD35">
        <v>169</v>
      </c>
      <c r="BE35">
        <v>222</v>
      </c>
      <c r="BF35">
        <v>383</v>
      </c>
      <c r="BG35">
        <v>363</v>
      </c>
      <c r="BH35">
        <v>32</v>
      </c>
      <c r="BI35">
        <v>323</v>
      </c>
      <c r="BJ35">
        <v>644</v>
      </c>
      <c r="BK35">
        <v>563</v>
      </c>
      <c r="BL35">
        <v>381</v>
      </c>
      <c r="BM35">
        <v>395</v>
      </c>
      <c r="BN35">
        <v>362</v>
      </c>
      <c r="BO35">
        <v>583</v>
      </c>
      <c r="BP35">
        <v>260</v>
      </c>
      <c r="BQ35">
        <v>555</v>
      </c>
      <c r="BR35">
        <v>253</v>
      </c>
      <c r="BS35">
        <v>14</v>
      </c>
      <c r="BT35">
        <v>367</v>
      </c>
      <c r="BU35">
        <v>87</v>
      </c>
      <c r="BV35">
        <v>392</v>
      </c>
      <c r="BW35">
        <v>140</v>
      </c>
      <c r="BX35">
        <v>221</v>
      </c>
      <c r="BY35">
        <v>323</v>
      </c>
      <c r="BZ35">
        <v>296</v>
      </c>
      <c r="CA35">
        <v>359</v>
      </c>
      <c r="CB35">
        <v>142</v>
      </c>
      <c r="CC35">
        <v>376</v>
      </c>
      <c r="CD35">
        <v>52</v>
      </c>
      <c r="CE35">
        <v>331</v>
      </c>
      <c r="CF35">
        <v>265</v>
      </c>
      <c r="CG35">
        <v>462</v>
      </c>
      <c r="CH35">
        <v>583</v>
      </c>
      <c r="CI35">
        <v>467</v>
      </c>
      <c r="CJ35">
        <v>341</v>
      </c>
      <c r="CK35">
        <v>28</v>
      </c>
      <c r="CL35">
        <v>368</v>
      </c>
    </row>
    <row r="36" spans="2:90">
      <c r="B36">
        <v>200</v>
      </c>
      <c r="C36">
        <v>282</v>
      </c>
      <c r="D36">
        <v>304</v>
      </c>
      <c r="E36">
        <v>377</v>
      </c>
      <c r="F36">
        <v>73</v>
      </c>
      <c r="G36">
        <v>252</v>
      </c>
      <c r="H36">
        <v>279</v>
      </c>
      <c r="I36">
        <v>20</v>
      </c>
      <c r="J36">
        <v>40</v>
      </c>
      <c r="K36">
        <v>658</v>
      </c>
      <c r="L36">
        <v>384</v>
      </c>
      <c r="M36">
        <v>78</v>
      </c>
      <c r="N36">
        <v>360</v>
      </c>
      <c r="O36">
        <v>304</v>
      </c>
      <c r="P36">
        <v>137</v>
      </c>
      <c r="Q36">
        <v>275</v>
      </c>
      <c r="R36">
        <v>150</v>
      </c>
      <c r="S36">
        <v>316</v>
      </c>
      <c r="T36">
        <v>219</v>
      </c>
      <c r="U36">
        <v>134</v>
      </c>
      <c r="V36">
        <v>388</v>
      </c>
      <c r="W36">
        <v>490</v>
      </c>
      <c r="X36">
        <v>462</v>
      </c>
      <c r="Y36">
        <v>194</v>
      </c>
      <c r="Z36">
        <v>363</v>
      </c>
      <c r="AA36">
        <v>169</v>
      </c>
      <c r="AB36">
        <v>3</v>
      </c>
      <c r="AC36">
        <v>42</v>
      </c>
      <c r="AD36">
        <v>393</v>
      </c>
      <c r="AE36">
        <v>471</v>
      </c>
      <c r="AF36">
        <v>519</v>
      </c>
      <c r="AG36">
        <v>220</v>
      </c>
      <c r="AH36">
        <v>333</v>
      </c>
      <c r="AI36">
        <v>31</v>
      </c>
      <c r="AJ36">
        <v>15</v>
      </c>
      <c r="AK36">
        <v>376</v>
      </c>
      <c r="AL36">
        <v>355</v>
      </c>
      <c r="AM36">
        <v>64</v>
      </c>
      <c r="AN36">
        <v>260</v>
      </c>
      <c r="AO36" t="s">
        <v>95</v>
      </c>
      <c r="AP36" t="s">
        <v>95</v>
      </c>
      <c r="AQ36">
        <v>118</v>
      </c>
      <c r="AR36">
        <v>664</v>
      </c>
      <c r="AS36">
        <v>660</v>
      </c>
      <c r="AT36">
        <v>631</v>
      </c>
      <c r="AU36">
        <v>265</v>
      </c>
      <c r="AV36">
        <v>552</v>
      </c>
      <c r="AW36">
        <v>101</v>
      </c>
      <c r="AX36">
        <v>159</v>
      </c>
      <c r="AY36">
        <v>164</v>
      </c>
      <c r="AZ36">
        <v>371</v>
      </c>
      <c r="BA36">
        <v>83</v>
      </c>
      <c r="BB36">
        <v>639</v>
      </c>
      <c r="BC36">
        <v>234</v>
      </c>
      <c r="BD36">
        <v>90</v>
      </c>
      <c r="BE36">
        <v>580</v>
      </c>
      <c r="BF36">
        <v>93</v>
      </c>
      <c r="BG36">
        <v>39</v>
      </c>
      <c r="BH36">
        <v>560</v>
      </c>
      <c r="BI36">
        <v>129</v>
      </c>
      <c r="BJ36">
        <v>365</v>
      </c>
      <c r="BK36">
        <v>293</v>
      </c>
      <c r="BL36">
        <v>566</v>
      </c>
      <c r="BM36">
        <v>133</v>
      </c>
      <c r="BN36">
        <v>218</v>
      </c>
      <c r="BO36">
        <v>303</v>
      </c>
      <c r="BP36">
        <v>196</v>
      </c>
      <c r="BQ36">
        <v>338</v>
      </c>
      <c r="BR36">
        <v>193</v>
      </c>
      <c r="BS36">
        <v>71</v>
      </c>
      <c r="BT36">
        <v>590</v>
      </c>
      <c r="BU36">
        <v>171</v>
      </c>
      <c r="BV36">
        <v>338</v>
      </c>
      <c r="BW36">
        <v>564</v>
      </c>
      <c r="BX36">
        <v>353</v>
      </c>
      <c r="BY36">
        <v>251</v>
      </c>
      <c r="BZ36">
        <v>115</v>
      </c>
      <c r="CA36">
        <v>514</v>
      </c>
      <c r="CB36">
        <v>426</v>
      </c>
      <c r="CC36">
        <v>278</v>
      </c>
      <c r="CD36">
        <v>31</v>
      </c>
      <c r="CE36">
        <v>646</v>
      </c>
      <c r="CF36">
        <v>563</v>
      </c>
      <c r="CG36">
        <v>248</v>
      </c>
      <c r="CH36">
        <v>442</v>
      </c>
      <c r="CI36">
        <v>190</v>
      </c>
      <c r="CJ36">
        <v>176</v>
      </c>
      <c r="CK36">
        <v>48</v>
      </c>
      <c r="CL36">
        <v>316</v>
      </c>
    </row>
    <row r="37" spans="2:90">
      <c r="B37">
        <v>91</v>
      </c>
      <c r="C37">
        <v>308</v>
      </c>
      <c r="D37">
        <v>106</v>
      </c>
      <c r="E37">
        <v>332</v>
      </c>
      <c r="F37">
        <v>185</v>
      </c>
      <c r="G37">
        <v>647</v>
      </c>
      <c r="H37">
        <v>384</v>
      </c>
      <c r="I37">
        <v>280</v>
      </c>
      <c r="J37">
        <v>556</v>
      </c>
      <c r="K37">
        <v>239</v>
      </c>
      <c r="L37">
        <v>550</v>
      </c>
      <c r="M37">
        <v>152</v>
      </c>
      <c r="N37">
        <v>395</v>
      </c>
      <c r="O37">
        <v>43</v>
      </c>
      <c r="P37">
        <v>371</v>
      </c>
      <c r="Q37">
        <v>637</v>
      </c>
      <c r="R37">
        <v>298</v>
      </c>
      <c r="S37">
        <v>419</v>
      </c>
      <c r="T37">
        <v>335</v>
      </c>
      <c r="U37">
        <v>140</v>
      </c>
      <c r="V37">
        <v>477</v>
      </c>
      <c r="W37">
        <v>84</v>
      </c>
      <c r="X37">
        <v>181</v>
      </c>
      <c r="Y37">
        <v>373</v>
      </c>
      <c r="Z37">
        <v>534</v>
      </c>
      <c r="AA37">
        <v>127</v>
      </c>
      <c r="AB37">
        <v>55</v>
      </c>
      <c r="AC37">
        <v>480</v>
      </c>
      <c r="AD37">
        <v>77</v>
      </c>
      <c r="AE37">
        <v>104</v>
      </c>
      <c r="AF37">
        <v>172</v>
      </c>
      <c r="AG37">
        <v>316</v>
      </c>
      <c r="AH37">
        <v>543</v>
      </c>
      <c r="AI37">
        <v>438</v>
      </c>
      <c r="AJ37">
        <v>44</v>
      </c>
      <c r="AK37">
        <v>50</v>
      </c>
      <c r="AL37">
        <v>217</v>
      </c>
      <c r="AM37">
        <v>329</v>
      </c>
      <c r="AN37">
        <v>206</v>
      </c>
      <c r="AO37" t="s">
        <v>95</v>
      </c>
      <c r="AP37" t="s">
        <v>95</v>
      </c>
      <c r="AQ37">
        <v>296</v>
      </c>
      <c r="AR37">
        <v>181</v>
      </c>
      <c r="AS37">
        <v>9</v>
      </c>
      <c r="AT37">
        <v>402</v>
      </c>
      <c r="AU37">
        <v>0</v>
      </c>
      <c r="AV37">
        <v>156</v>
      </c>
      <c r="AW37">
        <v>635</v>
      </c>
      <c r="AX37">
        <v>372</v>
      </c>
      <c r="AY37">
        <v>629</v>
      </c>
      <c r="AZ37">
        <v>662</v>
      </c>
      <c r="BA37">
        <v>358</v>
      </c>
      <c r="BB37">
        <v>200</v>
      </c>
      <c r="BC37">
        <v>320</v>
      </c>
      <c r="BD37">
        <v>312</v>
      </c>
      <c r="BE37">
        <v>663</v>
      </c>
      <c r="BF37">
        <v>102</v>
      </c>
      <c r="BG37">
        <v>657</v>
      </c>
      <c r="BH37">
        <v>39</v>
      </c>
      <c r="BI37">
        <v>277</v>
      </c>
      <c r="BJ37">
        <v>662</v>
      </c>
      <c r="BK37">
        <v>268</v>
      </c>
      <c r="BL37">
        <v>584</v>
      </c>
      <c r="BM37">
        <v>9</v>
      </c>
      <c r="BN37">
        <v>209</v>
      </c>
      <c r="BO37">
        <v>378</v>
      </c>
      <c r="BP37">
        <v>136</v>
      </c>
      <c r="BQ37">
        <v>610</v>
      </c>
      <c r="BR37">
        <v>260</v>
      </c>
      <c r="BS37">
        <v>540</v>
      </c>
      <c r="BT37">
        <v>488</v>
      </c>
      <c r="BU37">
        <v>185</v>
      </c>
      <c r="BV37">
        <v>447</v>
      </c>
      <c r="BW37">
        <v>118</v>
      </c>
      <c r="BX37">
        <v>532</v>
      </c>
      <c r="BY37">
        <v>387</v>
      </c>
      <c r="BZ37">
        <v>185</v>
      </c>
      <c r="CA37">
        <v>125</v>
      </c>
      <c r="CB37">
        <v>93</v>
      </c>
      <c r="CC37">
        <v>334</v>
      </c>
      <c r="CD37">
        <v>375</v>
      </c>
      <c r="CE37">
        <v>556</v>
      </c>
      <c r="CF37">
        <v>245</v>
      </c>
      <c r="CG37">
        <v>429</v>
      </c>
      <c r="CH37">
        <v>77</v>
      </c>
      <c r="CI37">
        <v>115</v>
      </c>
      <c r="CJ37">
        <v>270</v>
      </c>
      <c r="CK37">
        <v>201</v>
      </c>
      <c r="CL37">
        <v>184</v>
      </c>
    </row>
    <row r="38" spans="2:90">
      <c r="B38">
        <v>546</v>
      </c>
      <c r="C38">
        <v>305</v>
      </c>
      <c r="D38">
        <v>39</v>
      </c>
      <c r="E38">
        <v>87</v>
      </c>
      <c r="F38">
        <v>15</v>
      </c>
      <c r="G38">
        <v>43</v>
      </c>
      <c r="H38">
        <v>16</v>
      </c>
      <c r="I38">
        <v>166</v>
      </c>
      <c r="J38">
        <v>326</v>
      </c>
      <c r="K38">
        <v>656</v>
      </c>
      <c r="L38">
        <v>204</v>
      </c>
      <c r="M38">
        <v>650</v>
      </c>
      <c r="N38">
        <v>260</v>
      </c>
      <c r="O38">
        <v>562</v>
      </c>
      <c r="P38">
        <v>184</v>
      </c>
      <c r="Q38">
        <v>624</v>
      </c>
      <c r="R38">
        <v>341</v>
      </c>
      <c r="S38">
        <v>377</v>
      </c>
      <c r="T38">
        <v>413</v>
      </c>
      <c r="U38">
        <v>545</v>
      </c>
      <c r="V38">
        <v>398</v>
      </c>
      <c r="W38">
        <v>115</v>
      </c>
      <c r="X38">
        <v>360</v>
      </c>
      <c r="Y38">
        <v>117</v>
      </c>
      <c r="Z38">
        <v>271</v>
      </c>
      <c r="AA38">
        <v>178</v>
      </c>
      <c r="AB38">
        <v>5</v>
      </c>
      <c r="AC38">
        <v>427</v>
      </c>
      <c r="AD38">
        <v>438</v>
      </c>
      <c r="AE38">
        <v>25</v>
      </c>
      <c r="AF38">
        <v>271</v>
      </c>
      <c r="AG38">
        <v>324</v>
      </c>
      <c r="AH38">
        <v>20</v>
      </c>
      <c r="AI38">
        <v>178</v>
      </c>
      <c r="AJ38">
        <v>50</v>
      </c>
      <c r="AK38">
        <v>201</v>
      </c>
      <c r="AL38">
        <v>112</v>
      </c>
      <c r="AM38">
        <v>444</v>
      </c>
      <c r="AN38">
        <v>492</v>
      </c>
      <c r="AO38" t="s">
        <v>95</v>
      </c>
      <c r="AP38" t="s">
        <v>95</v>
      </c>
      <c r="AQ38">
        <v>106</v>
      </c>
      <c r="AR38">
        <v>64</v>
      </c>
      <c r="AS38">
        <v>252</v>
      </c>
      <c r="AT38">
        <v>94</v>
      </c>
      <c r="AU38">
        <v>45</v>
      </c>
      <c r="AV38">
        <v>14</v>
      </c>
      <c r="AW38">
        <v>381</v>
      </c>
      <c r="AX38">
        <v>27</v>
      </c>
      <c r="AY38">
        <v>163</v>
      </c>
      <c r="AZ38">
        <v>11</v>
      </c>
      <c r="BA38">
        <v>605</v>
      </c>
      <c r="BB38">
        <v>120</v>
      </c>
      <c r="BC38">
        <v>47</v>
      </c>
      <c r="BD38">
        <v>574</v>
      </c>
      <c r="BE38">
        <v>107</v>
      </c>
      <c r="BF38">
        <v>215</v>
      </c>
      <c r="BG38">
        <v>77</v>
      </c>
      <c r="BH38">
        <v>385</v>
      </c>
      <c r="BI38">
        <v>62</v>
      </c>
      <c r="BJ38">
        <v>231</v>
      </c>
      <c r="BK38">
        <v>138</v>
      </c>
      <c r="BL38">
        <v>13</v>
      </c>
      <c r="BM38">
        <v>239</v>
      </c>
      <c r="BN38">
        <v>343</v>
      </c>
      <c r="BO38">
        <v>200</v>
      </c>
      <c r="BP38">
        <v>83</v>
      </c>
      <c r="BQ38">
        <v>23</v>
      </c>
      <c r="BR38">
        <v>590</v>
      </c>
      <c r="BS38">
        <v>213</v>
      </c>
      <c r="BT38">
        <v>464</v>
      </c>
      <c r="BU38">
        <v>250</v>
      </c>
      <c r="BV38">
        <v>5</v>
      </c>
      <c r="BW38">
        <v>3</v>
      </c>
      <c r="BX38">
        <v>592</v>
      </c>
      <c r="BY38">
        <v>378</v>
      </c>
      <c r="BZ38">
        <v>376</v>
      </c>
      <c r="CA38">
        <v>325</v>
      </c>
      <c r="CB38">
        <v>201</v>
      </c>
      <c r="CC38">
        <v>110</v>
      </c>
      <c r="CD38">
        <v>132</v>
      </c>
      <c r="CE38">
        <v>240</v>
      </c>
      <c r="CF38">
        <v>398</v>
      </c>
      <c r="CG38">
        <v>508</v>
      </c>
      <c r="CH38">
        <v>603</v>
      </c>
      <c r="CI38">
        <v>641</v>
      </c>
      <c r="CJ38">
        <v>154</v>
      </c>
      <c r="CK38">
        <v>625</v>
      </c>
      <c r="CL38">
        <v>581</v>
      </c>
    </row>
    <row r="39" spans="2:90">
      <c r="B39">
        <v>425</v>
      </c>
      <c r="C39">
        <v>304</v>
      </c>
      <c r="D39">
        <v>139</v>
      </c>
      <c r="E39">
        <v>312</v>
      </c>
      <c r="F39">
        <v>154</v>
      </c>
      <c r="G39">
        <v>234</v>
      </c>
      <c r="H39">
        <v>606</v>
      </c>
      <c r="I39">
        <v>369</v>
      </c>
      <c r="J39">
        <v>114</v>
      </c>
      <c r="K39">
        <v>557</v>
      </c>
      <c r="L39">
        <v>638</v>
      </c>
      <c r="M39">
        <v>569</v>
      </c>
      <c r="N39">
        <v>241</v>
      </c>
      <c r="O39">
        <v>283</v>
      </c>
      <c r="P39">
        <v>587</v>
      </c>
      <c r="Q39">
        <v>308</v>
      </c>
      <c r="R39">
        <v>24</v>
      </c>
      <c r="S39">
        <v>78</v>
      </c>
      <c r="T39">
        <v>196</v>
      </c>
      <c r="U39">
        <v>302</v>
      </c>
      <c r="V39">
        <v>536</v>
      </c>
      <c r="W39">
        <v>385</v>
      </c>
      <c r="X39">
        <v>118</v>
      </c>
      <c r="Y39">
        <v>511</v>
      </c>
      <c r="Z39">
        <v>535</v>
      </c>
      <c r="AA39">
        <v>492</v>
      </c>
      <c r="AB39">
        <v>522</v>
      </c>
      <c r="AC39">
        <v>499</v>
      </c>
      <c r="AD39">
        <v>459</v>
      </c>
      <c r="AE39">
        <v>547</v>
      </c>
      <c r="AF39">
        <v>284</v>
      </c>
      <c r="AG39">
        <v>221</v>
      </c>
      <c r="AH39">
        <v>235</v>
      </c>
      <c r="AI39">
        <v>516</v>
      </c>
      <c r="AJ39">
        <v>507</v>
      </c>
      <c r="AK39">
        <v>43</v>
      </c>
      <c r="AL39">
        <v>348</v>
      </c>
      <c r="AM39">
        <v>339</v>
      </c>
      <c r="AN39">
        <v>429</v>
      </c>
      <c r="AO39" t="s">
        <v>95</v>
      </c>
      <c r="AP39" t="s">
        <v>95</v>
      </c>
      <c r="AQ39">
        <v>579</v>
      </c>
      <c r="AR39">
        <v>662</v>
      </c>
      <c r="AS39">
        <v>185</v>
      </c>
      <c r="AT39">
        <v>36</v>
      </c>
      <c r="AU39">
        <v>293</v>
      </c>
      <c r="AV39">
        <v>347</v>
      </c>
      <c r="AW39">
        <v>179</v>
      </c>
      <c r="AX39">
        <v>608</v>
      </c>
      <c r="AY39">
        <v>386</v>
      </c>
      <c r="AZ39">
        <v>97</v>
      </c>
      <c r="BA39">
        <v>200</v>
      </c>
      <c r="BB39">
        <v>54</v>
      </c>
      <c r="BC39">
        <v>199</v>
      </c>
      <c r="BD39">
        <v>235</v>
      </c>
      <c r="BE39">
        <v>177</v>
      </c>
      <c r="BF39">
        <v>302</v>
      </c>
      <c r="BG39">
        <v>323</v>
      </c>
      <c r="BH39">
        <v>75</v>
      </c>
      <c r="BI39">
        <v>348</v>
      </c>
      <c r="BJ39">
        <v>260</v>
      </c>
      <c r="BK39">
        <v>622</v>
      </c>
      <c r="BL39">
        <v>155</v>
      </c>
      <c r="BM39">
        <v>375</v>
      </c>
      <c r="BN39">
        <v>551</v>
      </c>
      <c r="BO39">
        <v>267</v>
      </c>
      <c r="BP39">
        <v>525</v>
      </c>
      <c r="BQ39">
        <v>49</v>
      </c>
      <c r="BR39">
        <v>257</v>
      </c>
      <c r="BS39">
        <v>438</v>
      </c>
      <c r="BT39">
        <v>112</v>
      </c>
      <c r="BU39">
        <v>451</v>
      </c>
      <c r="BV39">
        <v>291</v>
      </c>
      <c r="BW39">
        <v>96</v>
      </c>
      <c r="BX39">
        <v>336</v>
      </c>
      <c r="BY39">
        <v>359</v>
      </c>
      <c r="BZ39">
        <v>339</v>
      </c>
      <c r="CA39">
        <v>509</v>
      </c>
      <c r="CB39">
        <v>215</v>
      </c>
      <c r="CC39">
        <v>330</v>
      </c>
      <c r="CD39">
        <v>62</v>
      </c>
      <c r="CE39">
        <v>321</v>
      </c>
      <c r="CF39">
        <v>132</v>
      </c>
      <c r="CG39">
        <v>311</v>
      </c>
      <c r="CH39">
        <v>528</v>
      </c>
      <c r="CI39">
        <v>665</v>
      </c>
      <c r="CJ39">
        <v>444</v>
      </c>
      <c r="CK39">
        <v>235</v>
      </c>
      <c r="CL39">
        <v>302</v>
      </c>
    </row>
    <row r="40" spans="2:90">
      <c r="B40">
        <v>273</v>
      </c>
      <c r="C40">
        <v>53</v>
      </c>
      <c r="D40">
        <v>317</v>
      </c>
      <c r="E40">
        <v>255</v>
      </c>
      <c r="F40">
        <v>328</v>
      </c>
      <c r="G40">
        <v>137</v>
      </c>
      <c r="H40">
        <v>145</v>
      </c>
      <c r="I40">
        <v>13</v>
      </c>
      <c r="J40">
        <v>243</v>
      </c>
      <c r="K40">
        <v>94</v>
      </c>
      <c r="L40">
        <v>155</v>
      </c>
      <c r="M40">
        <v>298</v>
      </c>
      <c r="N40">
        <v>628</v>
      </c>
      <c r="O40">
        <v>355</v>
      </c>
      <c r="P40">
        <v>74</v>
      </c>
      <c r="Q40">
        <v>193</v>
      </c>
      <c r="R40">
        <v>182</v>
      </c>
      <c r="S40">
        <v>436</v>
      </c>
      <c r="T40">
        <v>417</v>
      </c>
      <c r="U40">
        <v>536</v>
      </c>
      <c r="V40">
        <v>206</v>
      </c>
      <c r="W40">
        <v>456</v>
      </c>
      <c r="X40">
        <v>92</v>
      </c>
      <c r="Y40">
        <v>477</v>
      </c>
      <c r="Z40">
        <v>153</v>
      </c>
      <c r="AA40">
        <v>149</v>
      </c>
      <c r="AB40">
        <v>427</v>
      </c>
      <c r="AC40">
        <v>230</v>
      </c>
      <c r="AD40">
        <v>248</v>
      </c>
      <c r="AE40">
        <v>473</v>
      </c>
      <c r="AF40">
        <v>474</v>
      </c>
      <c r="AG40">
        <v>99</v>
      </c>
      <c r="AH40">
        <v>14</v>
      </c>
      <c r="AI40">
        <v>147</v>
      </c>
      <c r="AJ40">
        <v>234</v>
      </c>
      <c r="AK40">
        <v>328</v>
      </c>
      <c r="AL40">
        <v>131</v>
      </c>
      <c r="AM40">
        <v>343</v>
      </c>
      <c r="AN40">
        <v>512</v>
      </c>
      <c r="AO40" t="s">
        <v>95</v>
      </c>
      <c r="AP40" t="s">
        <v>95</v>
      </c>
      <c r="AQ40">
        <v>604</v>
      </c>
      <c r="AR40">
        <v>98</v>
      </c>
      <c r="AS40">
        <v>644</v>
      </c>
      <c r="AT40">
        <v>369</v>
      </c>
      <c r="AU40">
        <v>323</v>
      </c>
      <c r="AV40">
        <v>287</v>
      </c>
      <c r="AW40">
        <v>242</v>
      </c>
      <c r="AX40">
        <v>658</v>
      </c>
      <c r="AY40">
        <v>376</v>
      </c>
      <c r="AZ40">
        <v>215</v>
      </c>
      <c r="BA40">
        <v>307</v>
      </c>
      <c r="BB40">
        <v>109</v>
      </c>
      <c r="BC40">
        <v>382</v>
      </c>
      <c r="BD40">
        <v>388</v>
      </c>
      <c r="BE40">
        <v>56</v>
      </c>
      <c r="BF40">
        <v>304</v>
      </c>
      <c r="BG40">
        <v>202</v>
      </c>
      <c r="BH40">
        <v>565</v>
      </c>
      <c r="BI40">
        <v>613</v>
      </c>
      <c r="BJ40">
        <v>113</v>
      </c>
      <c r="BK40">
        <v>32</v>
      </c>
      <c r="BL40">
        <v>352</v>
      </c>
      <c r="BM40">
        <v>290</v>
      </c>
      <c r="BN40">
        <v>603</v>
      </c>
      <c r="BO40">
        <v>172</v>
      </c>
      <c r="BP40">
        <v>650</v>
      </c>
      <c r="BQ40">
        <v>200</v>
      </c>
      <c r="BR40">
        <v>487</v>
      </c>
      <c r="BS40">
        <v>34</v>
      </c>
      <c r="BT40">
        <v>661</v>
      </c>
      <c r="BU40">
        <v>218</v>
      </c>
      <c r="BV40">
        <v>27</v>
      </c>
      <c r="BW40">
        <v>639</v>
      </c>
      <c r="BX40">
        <v>85</v>
      </c>
      <c r="BY40">
        <v>468</v>
      </c>
      <c r="BZ40">
        <v>582</v>
      </c>
      <c r="CA40">
        <v>308</v>
      </c>
      <c r="CB40">
        <v>567</v>
      </c>
      <c r="CC40">
        <v>58</v>
      </c>
      <c r="CD40">
        <v>537</v>
      </c>
      <c r="CE40">
        <v>91</v>
      </c>
      <c r="CF40">
        <v>271</v>
      </c>
      <c r="CG40">
        <v>123</v>
      </c>
      <c r="CH40">
        <v>223</v>
      </c>
      <c r="CI40">
        <v>59</v>
      </c>
      <c r="CJ40">
        <v>483</v>
      </c>
      <c r="CK40">
        <v>623</v>
      </c>
      <c r="CL40">
        <v>580</v>
      </c>
    </row>
    <row r="41" spans="2:90">
      <c r="B41">
        <v>319</v>
      </c>
      <c r="C41">
        <v>394</v>
      </c>
      <c r="D41">
        <v>244</v>
      </c>
      <c r="E41">
        <v>23</v>
      </c>
      <c r="F41">
        <v>343</v>
      </c>
      <c r="G41">
        <v>258</v>
      </c>
      <c r="H41">
        <v>20</v>
      </c>
      <c r="I41">
        <v>145</v>
      </c>
      <c r="J41">
        <v>612</v>
      </c>
      <c r="K41">
        <v>117</v>
      </c>
      <c r="L41">
        <v>54</v>
      </c>
      <c r="M41">
        <v>71</v>
      </c>
      <c r="N41">
        <v>607</v>
      </c>
      <c r="O41">
        <v>115</v>
      </c>
      <c r="P41">
        <v>362</v>
      </c>
      <c r="Q41">
        <v>162</v>
      </c>
      <c r="R41">
        <v>631</v>
      </c>
      <c r="S41">
        <v>534</v>
      </c>
      <c r="T41">
        <v>300</v>
      </c>
      <c r="U41">
        <v>360</v>
      </c>
      <c r="V41">
        <v>371</v>
      </c>
      <c r="W41">
        <v>473</v>
      </c>
      <c r="X41">
        <v>494</v>
      </c>
      <c r="Y41">
        <v>87</v>
      </c>
      <c r="Z41">
        <v>509</v>
      </c>
      <c r="AA41">
        <v>419</v>
      </c>
      <c r="AB41">
        <v>104</v>
      </c>
      <c r="AC41">
        <v>543</v>
      </c>
      <c r="AD41">
        <v>121</v>
      </c>
      <c r="AE41">
        <v>72</v>
      </c>
      <c r="AF41">
        <v>454</v>
      </c>
      <c r="AG41">
        <v>208</v>
      </c>
      <c r="AH41">
        <v>389</v>
      </c>
      <c r="AI41">
        <v>12</v>
      </c>
      <c r="AJ41">
        <v>111</v>
      </c>
      <c r="AK41">
        <v>335</v>
      </c>
      <c r="AL41">
        <v>13</v>
      </c>
      <c r="AM41">
        <v>368</v>
      </c>
      <c r="AN41">
        <v>455</v>
      </c>
      <c r="AO41" t="s">
        <v>95</v>
      </c>
      <c r="AP41" t="s">
        <v>95</v>
      </c>
      <c r="AQ41">
        <v>271</v>
      </c>
      <c r="AR41">
        <v>335</v>
      </c>
      <c r="AS41">
        <v>341</v>
      </c>
      <c r="AT41">
        <v>572</v>
      </c>
      <c r="AU41">
        <v>229</v>
      </c>
      <c r="AV41">
        <v>195</v>
      </c>
      <c r="AW41">
        <v>52</v>
      </c>
      <c r="AX41">
        <v>95</v>
      </c>
      <c r="AY41">
        <v>136</v>
      </c>
      <c r="AZ41">
        <v>570</v>
      </c>
      <c r="BA41">
        <v>374</v>
      </c>
      <c r="BB41">
        <v>605</v>
      </c>
      <c r="BC41">
        <v>649</v>
      </c>
      <c r="BD41">
        <v>58</v>
      </c>
      <c r="BE41">
        <v>645</v>
      </c>
      <c r="BF41">
        <v>657</v>
      </c>
      <c r="BG41">
        <v>655</v>
      </c>
      <c r="BH41">
        <v>347</v>
      </c>
      <c r="BI41">
        <v>583</v>
      </c>
      <c r="BJ41">
        <v>152</v>
      </c>
      <c r="BK41">
        <v>365</v>
      </c>
      <c r="BL41">
        <v>195</v>
      </c>
      <c r="BM41">
        <v>248</v>
      </c>
      <c r="BN41">
        <v>360</v>
      </c>
      <c r="BO41">
        <v>58</v>
      </c>
      <c r="BP41">
        <v>191</v>
      </c>
      <c r="BQ41">
        <v>314</v>
      </c>
      <c r="BR41">
        <v>284</v>
      </c>
      <c r="BS41">
        <v>607</v>
      </c>
      <c r="BT41">
        <v>127</v>
      </c>
      <c r="BU41">
        <v>256</v>
      </c>
      <c r="BV41">
        <v>544</v>
      </c>
      <c r="BW41">
        <v>536</v>
      </c>
      <c r="BX41">
        <v>46</v>
      </c>
      <c r="BY41">
        <v>519</v>
      </c>
      <c r="BZ41">
        <v>109</v>
      </c>
      <c r="CA41">
        <v>658</v>
      </c>
      <c r="CB41">
        <v>224</v>
      </c>
      <c r="CC41">
        <v>658</v>
      </c>
      <c r="CD41">
        <v>78</v>
      </c>
      <c r="CE41">
        <v>259</v>
      </c>
      <c r="CF41">
        <v>149</v>
      </c>
      <c r="CG41">
        <v>36</v>
      </c>
      <c r="CH41">
        <v>380</v>
      </c>
      <c r="CI41">
        <v>85</v>
      </c>
      <c r="CJ41">
        <v>493</v>
      </c>
      <c r="CK41">
        <v>27</v>
      </c>
      <c r="CL41">
        <v>140</v>
      </c>
    </row>
    <row r="42" spans="2:90">
      <c r="B42">
        <v>491</v>
      </c>
      <c r="C42" t="s">
        <v>95</v>
      </c>
      <c r="D42" t="s">
        <v>95</v>
      </c>
      <c r="E42" t="s">
        <v>95</v>
      </c>
      <c r="F42" t="s">
        <v>95</v>
      </c>
      <c r="G42">
        <v>109</v>
      </c>
      <c r="H42">
        <v>563</v>
      </c>
      <c r="I42">
        <v>347</v>
      </c>
      <c r="J42">
        <v>122</v>
      </c>
      <c r="K42">
        <v>305</v>
      </c>
      <c r="L42">
        <v>372</v>
      </c>
      <c r="M42">
        <v>117</v>
      </c>
      <c r="N42">
        <v>43</v>
      </c>
      <c r="O42">
        <v>81</v>
      </c>
      <c r="P42">
        <v>289</v>
      </c>
      <c r="Q42">
        <v>586</v>
      </c>
      <c r="R42">
        <v>258</v>
      </c>
      <c r="S42">
        <v>307</v>
      </c>
      <c r="T42">
        <v>548</v>
      </c>
      <c r="U42">
        <v>112</v>
      </c>
      <c r="V42">
        <v>130</v>
      </c>
      <c r="W42">
        <v>231</v>
      </c>
      <c r="X42">
        <v>505</v>
      </c>
      <c r="Y42">
        <v>440</v>
      </c>
      <c r="Z42">
        <v>507</v>
      </c>
      <c r="AA42">
        <v>54</v>
      </c>
      <c r="AB42">
        <v>192</v>
      </c>
      <c r="AC42">
        <v>98</v>
      </c>
      <c r="AD42">
        <v>289</v>
      </c>
      <c r="AE42">
        <v>263</v>
      </c>
      <c r="AF42">
        <v>69</v>
      </c>
      <c r="AG42" t="s">
        <v>95</v>
      </c>
      <c r="AH42">
        <v>213</v>
      </c>
      <c r="AI42">
        <v>206</v>
      </c>
      <c r="AJ42">
        <v>439</v>
      </c>
      <c r="AK42">
        <v>363</v>
      </c>
      <c r="AL42">
        <v>184</v>
      </c>
      <c r="AM42">
        <v>158</v>
      </c>
      <c r="AN42">
        <v>332</v>
      </c>
      <c r="AO42" t="s">
        <v>95</v>
      </c>
      <c r="AP42" t="s">
        <v>95</v>
      </c>
      <c r="AQ42">
        <v>366</v>
      </c>
      <c r="AR42">
        <v>239</v>
      </c>
      <c r="AS42">
        <v>159</v>
      </c>
      <c r="AT42">
        <v>365</v>
      </c>
      <c r="AU42">
        <v>160</v>
      </c>
      <c r="AV42">
        <v>334</v>
      </c>
      <c r="AW42">
        <v>5</v>
      </c>
      <c r="AX42">
        <v>227</v>
      </c>
      <c r="AY42">
        <v>307</v>
      </c>
      <c r="AZ42">
        <v>159</v>
      </c>
      <c r="BA42">
        <v>160</v>
      </c>
      <c r="BB42">
        <v>573</v>
      </c>
      <c r="BC42">
        <v>319</v>
      </c>
      <c r="BD42">
        <v>364</v>
      </c>
      <c r="BE42">
        <v>622</v>
      </c>
      <c r="BF42">
        <v>30</v>
      </c>
      <c r="BG42">
        <v>588</v>
      </c>
      <c r="BH42">
        <v>277</v>
      </c>
      <c r="BI42">
        <v>252</v>
      </c>
      <c r="BJ42">
        <v>380</v>
      </c>
      <c r="BK42">
        <v>175</v>
      </c>
      <c r="BL42">
        <v>287</v>
      </c>
      <c r="BM42">
        <v>178</v>
      </c>
      <c r="BN42">
        <v>158</v>
      </c>
      <c r="BO42">
        <v>94</v>
      </c>
      <c r="BP42">
        <v>596</v>
      </c>
      <c r="BQ42">
        <v>117</v>
      </c>
      <c r="BR42">
        <v>64</v>
      </c>
      <c r="BS42">
        <v>115</v>
      </c>
      <c r="BT42">
        <v>323</v>
      </c>
      <c r="BU42">
        <v>605</v>
      </c>
      <c r="BV42">
        <v>441</v>
      </c>
      <c r="BW42">
        <v>187</v>
      </c>
      <c r="BX42">
        <v>66</v>
      </c>
      <c r="BY42">
        <v>381</v>
      </c>
      <c r="BZ42">
        <v>644</v>
      </c>
      <c r="CA42">
        <v>651</v>
      </c>
      <c r="CB42">
        <v>80</v>
      </c>
      <c r="CC42">
        <v>426</v>
      </c>
      <c r="CD42">
        <v>263</v>
      </c>
      <c r="CE42">
        <v>69</v>
      </c>
      <c r="CF42">
        <v>162</v>
      </c>
      <c r="CG42">
        <v>174</v>
      </c>
      <c r="CH42">
        <v>383</v>
      </c>
      <c r="CI42">
        <v>272</v>
      </c>
      <c r="CJ42">
        <v>235</v>
      </c>
      <c r="CK42">
        <v>338</v>
      </c>
      <c r="CL42">
        <v>193</v>
      </c>
    </row>
    <row r="43" spans="2:90">
      <c r="B43">
        <v>240</v>
      </c>
      <c r="C43" t="s">
        <v>95</v>
      </c>
      <c r="D43" t="s">
        <v>95</v>
      </c>
      <c r="E43" t="s">
        <v>95</v>
      </c>
      <c r="F43" t="s">
        <v>95</v>
      </c>
      <c r="G43">
        <v>582</v>
      </c>
      <c r="H43">
        <v>388</v>
      </c>
      <c r="I43">
        <v>150</v>
      </c>
      <c r="J43">
        <v>370</v>
      </c>
      <c r="K43">
        <v>360</v>
      </c>
      <c r="L43">
        <v>196</v>
      </c>
      <c r="M43">
        <v>365</v>
      </c>
      <c r="N43">
        <v>40</v>
      </c>
      <c r="O43">
        <v>660</v>
      </c>
      <c r="P43">
        <v>67</v>
      </c>
      <c r="Q43">
        <v>109</v>
      </c>
      <c r="R43">
        <v>219</v>
      </c>
      <c r="S43">
        <v>531</v>
      </c>
      <c r="T43">
        <v>495</v>
      </c>
      <c r="U43">
        <v>212</v>
      </c>
      <c r="V43">
        <v>50</v>
      </c>
      <c r="W43">
        <v>28</v>
      </c>
      <c r="X43">
        <v>93</v>
      </c>
      <c r="Y43">
        <v>250</v>
      </c>
      <c r="Z43">
        <v>168</v>
      </c>
      <c r="AA43">
        <v>321</v>
      </c>
      <c r="AB43">
        <v>31</v>
      </c>
      <c r="AC43">
        <v>174</v>
      </c>
      <c r="AD43">
        <v>167</v>
      </c>
      <c r="AE43">
        <v>303</v>
      </c>
      <c r="AF43">
        <v>472</v>
      </c>
      <c r="AG43" t="s">
        <v>95</v>
      </c>
      <c r="AH43">
        <v>440</v>
      </c>
      <c r="AI43">
        <v>396</v>
      </c>
      <c r="AJ43">
        <v>145</v>
      </c>
      <c r="AK43">
        <v>207</v>
      </c>
      <c r="AL43">
        <v>361</v>
      </c>
      <c r="AM43">
        <v>417</v>
      </c>
      <c r="AN43">
        <v>169</v>
      </c>
      <c r="AO43" t="s">
        <v>95</v>
      </c>
      <c r="AP43" t="s">
        <v>95</v>
      </c>
      <c r="AQ43">
        <v>574</v>
      </c>
      <c r="AR43">
        <v>346</v>
      </c>
      <c r="AS43">
        <v>41</v>
      </c>
      <c r="AT43">
        <v>335</v>
      </c>
      <c r="AU43">
        <v>198</v>
      </c>
      <c r="AV43">
        <v>19</v>
      </c>
      <c r="AW43">
        <v>248</v>
      </c>
      <c r="AX43">
        <v>369</v>
      </c>
      <c r="AY43">
        <v>654</v>
      </c>
      <c r="AZ43">
        <v>37</v>
      </c>
      <c r="BA43">
        <v>216</v>
      </c>
      <c r="BB43">
        <v>261</v>
      </c>
      <c r="BC43">
        <v>17</v>
      </c>
      <c r="BD43">
        <v>561</v>
      </c>
      <c r="BE43">
        <v>140</v>
      </c>
      <c r="BF43">
        <v>71</v>
      </c>
      <c r="BG43">
        <v>306</v>
      </c>
      <c r="BH43">
        <v>56</v>
      </c>
      <c r="BI43">
        <v>387</v>
      </c>
      <c r="BJ43">
        <v>309</v>
      </c>
      <c r="BK43">
        <v>573</v>
      </c>
      <c r="BL43">
        <v>151</v>
      </c>
      <c r="BM43">
        <v>86</v>
      </c>
      <c r="BN43">
        <v>59</v>
      </c>
      <c r="BO43">
        <v>316</v>
      </c>
      <c r="BP43">
        <v>378</v>
      </c>
      <c r="BQ43">
        <v>109</v>
      </c>
      <c r="BR43">
        <v>544</v>
      </c>
      <c r="BS43">
        <v>327</v>
      </c>
      <c r="BT43">
        <v>46</v>
      </c>
      <c r="BU43">
        <v>635</v>
      </c>
      <c r="BV43">
        <v>331</v>
      </c>
      <c r="BW43">
        <v>329</v>
      </c>
      <c r="BX43">
        <v>402</v>
      </c>
      <c r="BY43">
        <v>53</v>
      </c>
      <c r="BZ43">
        <v>553</v>
      </c>
      <c r="CA43">
        <v>47</v>
      </c>
      <c r="CB43">
        <v>572</v>
      </c>
      <c r="CC43">
        <v>506</v>
      </c>
      <c r="CD43">
        <v>610</v>
      </c>
      <c r="CE43">
        <v>295</v>
      </c>
      <c r="CF43">
        <v>519</v>
      </c>
      <c r="CG43">
        <v>643</v>
      </c>
      <c r="CH43">
        <v>388</v>
      </c>
      <c r="CI43">
        <v>159</v>
      </c>
      <c r="CJ43">
        <v>302</v>
      </c>
      <c r="CK43">
        <v>265</v>
      </c>
      <c r="CL43">
        <v>76</v>
      </c>
    </row>
    <row r="44" spans="2:90">
      <c r="B44">
        <v>174</v>
      </c>
      <c r="C44" t="s">
        <v>95</v>
      </c>
      <c r="D44" t="s">
        <v>95</v>
      </c>
      <c r="E44" t="s">
        <v>95</v>
      </c>
      <c r="F44" t="s">
        <v>95</v>
      </c>
      <c r="G44">
        <v>275</v>
      </c>
      <c r="H44">
        <v>290</v>
      </c>
      <c r="I44">
        <v>635</v>
      </c>
      <c r="J44">
        <v>87</v>
      </c>
      <c r="K44">
        <v>660</v>
      </c>
      <c r="L44">
        <v>91</v>
      </c>
      <c r="M44">
        <v>277</v>
      </c>
      <c r="N44">
        <v>623</v>
      </c>
      <c r="O44">
        <v>234</v>
      </c>
      <c r="P44">
        <v>142</v>
      </c>
      <c r="Q44">
        <v>130</v>
      </c>
      <c r="R44">
        <v>221</v>
      </c>
      <c r="S44">
        <v>410</v>
      </c>
      <c r="T44">
        <v>408</v>
      </c>
      <c r="U44">
        <v>196</v>
      </c>
      <c r="V44">
        <v>116</v>
      </c>
      <c r="W44">
        <v>424</v>
      </c>
      <c r="X44">
        <v>26</v>
      </c>
      <c r="Y44">
        <v>232</v>
      </c>
      <c r="Z44">
        <v>265</v>
      </c>
      <c r="AA44">
        <v>475</v>
      </c>
      <c r="AB44">
        <v>545</v>
      </c>
      <c r="AC44">
        <v>110</v>
      </c>
      <c r="AD44">
        <v>67</v>
      </c>
      <c r="AE44">
        <v>372</v>
      </c>
      <c r="AF44">
        <v>221</v>
      </c>
      <c r="AG44" t="s">
        <v>95</v>
      </c>
      <c r="AH44">
        <v>260</v>
      </c>
      <c r="AI44">
        <v>524</v>
      </c>
      <c r="AJ44">
        <v>453</v>
      </c>
      <c r="AK44">
        <v>445</v>
      </c>
      <c r="AL44">
        <v>79</v>
      </c>
      <c r="AM44">
        <v>84</v>
      </c>
      <c r="AN44">
        <v>430</v>
      </c>
      <c r="AO44" t="s">
        <v>95</v>
      </c>
      <c r="AP44" t="s">
        <v>95</v>
      </c>
      <c r="AQ44">
        <v>370</v>
      </c>
      <c r="AR44">
        <v>13</v>
      </c>
      <c r="AS44">
        <v>636</v>
      </c>
      <c r="AT44">
        <v>61</v>
      </c>
      <c r="AU44">
        <v>7</v>
      </c>
      <c r="AV44">
        <v>22</v>
      </c>
      <c r="AW44">
        <v>343</v>
      </c>
      <c r="AX44">
        <v>213</v>
      </c>
      <c r="AY44">
        <v>596</v>
      </c>
      <c r="AZ44">
        <v>388</v>
      </c>
      <c r="BA44">
        <v>632</v>
      </c>
      <c r="BB44">
        <v>207</v>
      </c>
      <c r="BC44">
        <v>207</v>
      </c>
      <c r="BD44">
        <v>129</v>
      </c>
      <c r="BE44">
        <v>173</v>
      </c>
      <c r="BF44">
        <v>625</v>
      </c>
      <c r="BG44">
        <v>374</v>
      </c>
      <c r="BH44">
        <v>607</v>
      </c>
      <c r="BI44">
        <v>593</v>
      </c>
      <c r="BJ44">
        <v>120</v>
      </c>
      <c r="BK44">
        <v>382</v>
      </c>
      <c r="BL44">
        <v>60</v>
      </c>
      <c r="BM44">
        <v>258</v>
      </c>
      <c r="BN44">
        <v>13</v>
      </c>
      <c r="BO44">
        <v>377</v>
      </c>
      <c r="BP44">
        <v>521</v>
      </c>
      <c r="BQ44">
        <v>478</v>
      </c>
      <c r="BR44">
        <v>459</v>
      </c>
      <c r="BS44">
        <v>510</v>
      </c>
      <c r="BT44">
        <v>219</v>
      </c>
      <c r="BU44">
        <v>77</v>
      </c>
      <c r="BV44">
        <v>20</v>
      </c>
      <c r="BW44">
        <v>138</v>
      </c>
      <c r="BX44">
        <v>426</v>
      </c>
      <c r="BY44">
        <v>353</v>
      </c>
      <c r="BZ44">
        <v>606</v>
      </c>
      <c r="CA44">
        <v>36</v>
      </c>
      <c r="CB44">
        <v>189</v>
      </c>
      <c r="CC44">
        <v>108</v>
      </c>
      <c r="CD44">
        <v>3</v>
      </c>
      <c r="CE44">
        <v>81</v>
      </c>
      <c r="CF44">
        <v>376</v>
      </c>
      <c r="CG44">
        <v>152</v>
      </c>
      <c r="CH44">
        <v>576</v>
      </c>
      <c r="CI44">
        <v>226</v>
      </c>
      <c r="CJ44">
        <v>146</v>
      </c>
      <c r="CK44">
        <v>146</v>
      </c>
      <c r="CL44">
        <v>242</v>
      </c>
    </row>
    <row r="45" spans="2:90">
      <c r="B45">
        <v>280</v>
      </c>
      <c r="C45" t="s">
        <v>95</v>
      </c>
      <c r="D45" t="s">
        <v>95</v>
      </c>
      <c r="E45" t="s">
        <v>95</v>
      </c>
      <c r="F45" t="s">
        <v>95</v>
      </c>
      <c r="G45">
        <v>630</v>
      </c>
      <c r="H45">
        <v>557</v>
      </c>
      <c r="I45">
        <v>185</v>
      </c>
      <c r="J45">
        <v>373</v>
      </c>
      <c r="K45">
        <v>135</v>
      </c>
      <c r="L45">
        <v>26</v>
      </c>
      <c r="M45">
        <v>632</v>
      </c>
      <c r="N45">
        <v>626</v>
      </c>
      <c r="O45">
        <v>347</v>
      </c>
      <c r="P45">
        <v>631</v>
      </c>
      <c r="Q45">
        <v>75</v>
      </c>
      <c r="R45">
        <v>196</v>
      </c>
      <c r="S45">
        <v>104</v>
      </c>
      <c r="T45">
        <v>115</v>
      </c>
      <c r="U45">
        <v>297</v>
      </c>
      <c r="V45">
        <v>308</v>
      </c>
      <c r="W45">
        <v>66</v>
      </c>
      <c r="X45">
        <v>292</v>
      </c>
      <c r="Y45">
        <v>455</v>
      </c>
      <c r="Z45">
        <v>37</v>
      </c>
      <c r="AA45">
        <v>259</v>
      </c>
      <c r="AB45">
        <v>353</v>
      </c>
      <c r="AC45">
        <v>354</v>
      </c>
      <c r="AD45">
        <v>190</v>
      </c>
      <c r="AE45">
        <v>264</v>
      </c>
      <c r="AF45">
        <v>491</v>
      </c>
      <c r="AG45" t="s">
        <v>95</v>
      </c>
      <c r="AH45">
        <v>511</v>
      </c>
      <c r="AI45">
        <v>255</v>
      </c>
      <c r="AJ45">
        <v>496</v>
      </c>
      <c r="AK45">
        <v>410</v>
      </c>
      <c r="AL45">
        <v>232</v>
      </c>
      <c r="AM45">
        <v>180</v>
      </c>
      <c r="AN45">
        <v>154</v>
      </c>
      <c r="AO45" t="s">
        <v>95</v>
      </c>
      <c r="AP45" t="s">
        <v>95</v>
      </c>
      <c r="AQ45">
        <v>571</v>
      </c>
      <c r="AR45">
        <v>94</v>
      </c>
      <c r="AS45">
        <v>602</v>
      </c>
      <c r="AT45">
        <v>40</v>
      </c>
      <c r="AU45">
        <v>82</v>
      </c>
      <c r="AV45">
        <v>53</v>
      </c>
      <c r="AW45">
        <v>218</v>
      </c>
      <c r="AX45">
        <v>272</v>
      </c>
      <c r="AY45">
        <v>132</v>
      </c>
      <c r="AZ45">
        <v>242</v>
      </c>
      <c r="BA45">
        <v>43</v>
      </c>
      <c r="BB45">
        <v>301</v>
      </c>
      <c r="BC45">
        <v>181</v>
      </c>
      <c r="BD45">
        <v>353</v>
      </c>
      <c r="BE45">
        <v>278</v>
      </c>
      <c r="BF45">
        <v>42</v>
      </c>
      <c r="BG45">
        <v>193</v>
      </c>
      <c r="BH45">
        <v>106</v>
      </c>
      <c r="BI45">
        <v>76</v>
      </c>
      <c r="BJ45">
        <v>20</v>
      </c>
      <c r="BK45">
        <v>210</v>
      </c>
      <c r="BL45">
        <v>306</v>
      </c>
      <c r="BM45">
        <v>72</v>
      </c>
      <c r="BN45">
        <v>302</v>
      </c>
      <c r="BO45">
        <v>660</v>
      </c>
      <c r="BP45">
        <v>175</v>
      </c>
      <c r="BQ45">
        <v>406</v>
      </c>
      <c r="BR45">
        <v>566</v>
      </c>
      <c r="BS45">
        <v>85</v>
      </c>
      <c r="BT45">
        <v>1</v>
      </c>
      <c r="BU45">
        <v>557</v>
      </c>
      <c r="BV45">
        <v>545</v>
      </c>
      <c r="BW45">
        <v>312</v>
      </c>
      <c r="BX45">
        <v>403</v>
      </c>
      <c r="BY45">
        <v>294</v>
      </c>
      <c r="BZ45">
        <v>580</v>
      </c>
      <c r="CA45">
        <v>87</v>
      </c>
      <c r="CB45">
        <v>190</v>
      </c>
      <c r="CC45">
        <v>352</v>
      </c>
      <c r="CD45">
        <v>27</v>
      </c>
      <c r="CE45">
        <v>47</v>
      </c>
      <c r="CF45">
        <v>298</v>
      </c>
      <c r="CG45">
        <v>26</v>
      </c>
      <c r="CH45">
        <v>21</v>
      </c>
      <c r="CI45">
        <v>80</v>
      </c>
      <c r="CJ45">
        <v>343</v>
      </c>
      <c r="CK45">
        <v>41</v>
      </c>
      <c r="CL45">
        <v>593</v>
      </c>
    </row>
    <row r="46" spans="2:90">
      <c r="B46">
        <v>548</v>
      </c>
      <c r="C46" t="s">
        <v>95</v>
      </c>
      <c r="D46" t="s">
        <v>95</v>
      </c>
      <c r="E46" t="s">
        <v>95</v>
      </c>
      <c r="F46" t="s">
        <v>95</v>
      </c>
      <c r="G46">
        <v>305</v>
      </c>
      <c r="H46">
        <v>57</v>
      </c>
      <c r="I46">
        <v>591</v>
      </c>
      <c r="J46">
        <v>292</v>
      </c>
      <c r="K46">
        <v>654</v>
      </c>
      <c r="L46">
        <v>80</v>
      </c>
      <c r="M46">
        <v>366</v>
      </c>
      <c r="N46">
        <v>116</v>
      </c>
      <c r="O46">
        <v>379</v>
      </c>
      <c r="P46">
        <v>249</v>
      </c>
      <c r="Q46">
        <v>623</v>
      </c>
      <c r="R46">
        <v>640</v>
      </c>
      <c r="S46">
        <v>131</v>
      </c>
      <c r="T46">
        <v>269</v>
      </c>
      <c r="U46">
        <v>491</v>
      </c>
      <c r="V46">
        <v>185</v>
      </c>
      <c r="W46">
        <v>529</v>
      </c>
      <c r="X46">
        <v>15</v>
      </c>
      <c r="Y46">
        <v>359</v>
      </c>
      <c r="Z46">
        <v>287</v>
      </c>
      <c r="AA46">
        <v>220</v>
      </c>
      <c r="AB46">
        <v>20</v>
      </c>
      <c r="AC46">
        <v>212</v>
      </c>
      <c r="AD46">
        <v>95</v>
      </c>
      <c r="AE46">
        <v>157</v>
      </c>
      <c r="AF46">
        <v>122</v>
      </c>
      <c r="AG46" t="s">
        <v>95</v>
      </c>
      <c r="AH46">
        <v>203</v>
      </c>
      <c r="AI46">
        <v>509</v>
      </c>
      <c r="AJ46">
        <v>98</v>
      </c>
      <c r="AK46">
        <v>265</v>
      </c>
      <c r="AL46">
        <v>160</v>
      </c>
      <c r="AM46">
        <v>364</v>
      </c>
      <c r="AN46">
        <v>301</v>
      </c>
      <c r="AO46" t="s">
        <v>95</v>
      </c>
      <c r="AP46" t="s">
        <v>95</v>
      </c>
      <c r="AQ46">
        <v>298</v>
      </c>
      <c r="AR46">
        <v>306</v>
      </c>
      <c r="AS46">
        <v>156</v>
      </c>
      <c r="AT46">
        <v>252</v>
      </c>
      <c r="AU46">
        <v>130</v>
      </c>
      <c r="AV46">
        <v>666</v>
      </c>
      <c r="AW46">
        <v>256</v>
      </c>
      <c r="AX46">
        <v>25</v>
      </c>
      <c r="AY46">
        <v>165</v>
      </c>
      <c r="AZ46">
        <v>9</v>
      </c>
      <c r="BA46">
        <v>609</v>
      </c>
      <c r="BB46">
        <v>367</v>
      </c>
      <c r="BC46">
        <v>279</v>
      </c>
      <c r="BD46">
        <v>140</v>
      </c>
      <c r="BE46">
        <v>576</v>
      </c>
      <c r="BF46">
        <v>592</v>
      </c>
      <c r="BG46">
        <v>84</v>
      </c>
      <c r="BH46">
        <v>126</v>
      </c>
      <c r="BI46">
        <v>599</v>
      </c>
      <c r="BJ46">
        <v>158</v>
      </c>
      <c r="BK46">
        <v>341</v>
      </c>
      <c r="BL46">
        <v>281</v>
      </c>
      <c r="BM46">
        <v>271</v>
      </c>
      <c r="BN46">
        <v>104</v>
      </c>
      <c r="BO46">
        <v>366</v>
      </c>
      <c r="BP46">
        <v>213</v>
      </c>
      <c r="BQ46">
        <v>633</v>
      </c>
      <c r="BR46">
        <v>195</v>
      </c>
      <c r="BS46">
        <v>520</v>
      </c>
      <c r="BT46">
        <v>199</v>
      </c>
      <c r="BU46">
        <v>43</v>
      </c>
      <c r="BV46">
        <v>373</v>
      </c>
      <c r="BW46">
        <v>449</v>
      </c>
      <c r="BX46">
        <v>464</v>
      </c>
      <c r="BY46">
        <v>505</v>
      </c>
      <c r="BZ46">
        <v>486</v>
      </c>
      <c r="CA46">
        <v>192</v>
      </c>
      <c r="CB46">
        <v>39</v>
      </c>
      <c r="CC46">
        <v>448</v>
      </c>
      <c r="CD46">
        <v>248</v>
      </c>
      <c r="CE46">
        <v>183</v>
      </c>
      <c r="CF46">
        <v>31</v>
      </c>
      <c r="CG46">
        <v>518</v>
      </c>
      <c r="CH46">
        <v>200</v>
      </c>
      <c r="CI46">
        <v>587</v>
      </c>
      <c r="CJ46">
        <v>223</v>
      </c>
      <c r="CK46">
        <v>311</v>
      </c>
      <c r="CL46">
        <v>310</v>
      </c>
    </row>
    <row r="47" spans="2:90">
      <c r="B47">
        <v>394</v>
      </c>
      <c r="C47" t="s">
        <v>95</v>
      </c>
      <c r="D47" t="s">
        <v>95</v>
      </c>
      <c r="E47" t="s">
        <v>95</v>
      </c>
      <c r="F47" t="s">
        <v>95</v>
      </c>
      <c r="G47">
        <v>75</v>
      </c>
      <c r="H47">
        <v>637</v>
      </c>
      <c r="I47">
        <v>235</v>
      </c>
      <c r="J47">
        <v>157</v>
      </c>
      <c r="K47">
        <v>647</v>
      </c>
      <c r="L47">
        <v>558</v>
      </c>
      <c r="M47">
        <v>389</v>
      </c>
      <c r="N47">
        <v>347</v>
      </c>
      <c r="O47">
        <v>24</v>
      </c>
      <c r="P47">
        <v>350</v>
      </c>
      <c r="Q47">
        <v>81</v>
      </c>
      <c r="R47">
        <v>113</v>
      </c>
      <c r="S47">
        <v>319</v>
      </c>
      <c r="T47">
        <v>36</v>
      </c>
      <c r="U47">
        <v>454</v>
      </c>
      <c r="V47">
        <v>180</v>
      </c>
      <c r="W47">
        <v>496</v>
      </c>
      <c r="X47">
        <v>140</v>
      </c>
      <c r="Y47">
        <v>170</v>
      </c>
      <c r="Z47">
        <v>77</v>
      </c>
      <c r="AA47">
        <v>306</v>
      </c>
      <c r="AB47">
        <v>89</v>
      </c>
      <c r="AC47">
        <v>173</v>
      </c>
      <c r="AD47">
        <v>259</v>
      </c>
      <c r="AE47">
        <v>6</v>
      </c>
      <c r="AF47">
        <v>254</v>
      </c>
      <c r="AG47" t="s">
        <v>95</v>
      </c>
      <c r="AH47">
        <v>141</v>
      </c>
      <c r="AI47">
        <v>110</v>
      </c>
      <c r="AJ47">
        <v>373</v>
      </c>
      <c r="AK47">
        <v>473</v>
      </c>
      <c r="AL47">
        <v>290</v>
      </c>
      <c r="AM47">
        <v>55</v>
      </c>
      <c r="AN47">
        <v>24</v>
      </c>
      <c r="AO47" t="s">
        <v>95</v>
      </c>
      <c r="AP47" t="s">
        <v>95</v>
      </c>
      <c r="AQ47">
        <v>343</v>
      </c>
      <c r="AR47">
        <v>174</v>
      </c>
      <c r="AS47">
        <v>377</v>
      </c>
      <c r="AT47">
        <v>596</v>
      </c>
      <c r="AU47">
        <v>401</v>
      </c>
      <c r="AV47">
        <v>143</v>
      </c>
      <c r="AW47">
        <v>210</v>
      </c>
      <c r="AX47">
        <v>147</v>
      </c>
      <c r="AY47">
        <v>597</v>
      </c>
      <c r="AZ47">
        <v>301</v>
      </c>
      <c r="BA47">
        <v>388</v>
      </c>
      <c r="BB47">
        <v>300</v>
      </c>
      <c r="BC47">
        <v>29</v>
      </c>
      <c r="BD47">
        <v>199</v>
      </c>
      <c r="BE47">
        <v>8</v>
      </c>
      <c r="BF47">
        <v>396</v>
      </c>
      <c r="BG47">
        <v>597</v>
      </c>
      <c r="BH47">
        <v>563</v>
      </c>
      <c r="BI47">
        <v>270</v>
      </c>
      <c r="BJ47">
        <v>51</v>
      </c>
      <c r="BK47">
        <v>231</v>
      </c>
      <c r="BL47">
        <v>33</v>
      </c>
      <c r="BM47">
        <v>219</v>
      </c>
      <c r="BN47">
        <v>285</v>
      </c>
      <c r="BO47">
        <v>31</v>
      </c>
      <c r="BP47">
        <v>562</v>
      </c>
      <c r="BQ47">
        <v>284</v>
      </c>
      <c r="BR47">
        <v>9</v>
      </c>
      <c r="BS47">
        <v>393</v>
      </c>
      <c r="BT47">
        <v>438</v>
      </c>
      <c r="BU47">
        <v>173</v>
      </c>
      <c r="BV47">
        <v>622</v>
      </c>
      <c r="BW47">
        <v>120</v>
      </c>
      <c r="BX47">
        <v>295</v>
      </c>
      <c r="BY47">
        <v>607</v>
      </c>
      <c r="BZ47">
        <v>411</v>
      </c>
      <c r="CA47">
        <v>295</v>
      </c>
      <c r="CB47">
        <v>542</v>
      </c>
      <c r="CC47">
        <v>454</v>
      </c>
      <c r="CD47">
        <v>567</v>
      </c>
      <c r="CE47">
        <v>482</v>
      </c>
      <c r="CF47">
        <v>658</v>
      </c>
      <c r="CG47">
        <v>388</v>
      </c>
      <c r="CH47">
        <v>256</v>
      </c>
      <c r="CI47">
        <v>388</v>
      </c>
      <c r="CJ47">
        <v>297</v>
      </c>
      <c r="CK47">
        <v>390</v>
      </c>
      <c r="CL47">
        <v>309</v>
      </c>
    </row>
    <row r="48" spans="2:90">
      <c r="B48">
        <v>194</v>
      </c>
      <c r="C48" t="s">
        <v>95</v>
      </c>
      <c r="D48" t="s">
        <v>95</v>
      </c>
      <c r="E48" t="s">
        <v>95</v>
      </c>
      <c r="F48" t="s">
        <v>95</v>
      </c>
      <c r="G48">
        <v>621</v>
      </c>
      <c r="H48">
        <v>2</v>
      </c>
      <c r="I48">
        <v>388</v>
      </c>
      <c r="J48">
        <v>325</v>
      </c>
      <c r="K48">
        <v>368</v>
      </c>
      <c r="L48">
        <v>333</v>
      </c>
      <c r="M48">
        <v>652</v>
      </c>
      <c r="N48">
        <v>174</v>
      </c>
      <c r="O48">
        <v>51</v>
      </c>
      <c r="P48">
        <v>101</v>
      </c>
      <c r="Q48">
        <v>21</v>
      </c>
      <c r="R48">
        <v>265</v>
      </c>
      <c r="S48">
        <v>478</v>
      </c>
      <c r="T48">
        <v>530</v>
      </c>
      <c r="U48">
        <v>231</v>
      </c>
      <c r="V48">
        <v>448</v>
      </c>
      <c r="W48">
        <v>381</v>
      </c>
      <c r="X48">
        <v>91</v>
      </c>
      <c r="Y48">
        <v>308</v>
      </c>
      <c r="Z48">
        <v>104</v>
      </c>
      <c r="AA48">
        <v>496</v>
      </c>
      <c r="AB48">
        <v>537</v>
      </c>
      <c r="AC48">
        <v>458</v>
      </c>
      <c r="AD48">
        <v>462</v>
      </c>
      <c r="AE48">
        <v>365</v>
      </c>
      <c r="AF48">
        <v>247</v>
      </c>
      <c r="AG48" t="s">
        <v>95</v>
      </c>
      <c r="AH48">
        <v>115</v>
      </c>
      <c r="AI48">
        <v>395</v>
      </c>
      <c r="AJ48">
        <v>79</v>
      </c>
      <c r="AK48">
        <v>9</v>
      </c>
      <c r="AL48">
        <v>477</v>
      </c>
      <c r="AM48">
        <v>90</v>
      </c>
      <c r="AN48">
        <v>311</v>
      </c>
      <c r="AO48" t="s">
        <v>95</v>
      </c>
      <c r="AP48" t="s">
        <v>95</v>
      </c>
      <c r="AQ48">
        <v>157</v>
      </c>
      <c r="AR48">
        <v>6</v>
      </c>
      <c r="AS48">
        <v>324</v>
      </c>
      <c r="AT48">
        <v>245</v>
      </c>
      <c r="AU48">
        <v>163</v>
      </c>
      <c r="AV48">
        <v>602</v>
      </c>
      <c r="AW48">
        <v>323</v>
      </c>
      <c r="AX48">
        <v>31</v>
      </c>
      <c r="AY48">
        <v>235</v>
      </c>
      <c r="AZ48">
        <v>205</v>
      </c>
      <c r="BA48">
        <v>227</v>
      </c>
      <c r="BB48">
        <v>270</v>
      </c>
      <c r="BC48">
        <v>364</v>
      </c>
      <c r="BD48">
        <v>161</v>
      </c>
      <c r="BE48">
        <v>63</v>
      </c>
      <c r="BF48">
        <v>655</v>
      </c>
      <c r="BG48">
        <v>111</v>
      </c>
      <c r="BH48">
        <v>303</v>
      </c>
      <c r="BI48">
        <v>72</v>
      </c>
      <c r="BJ48">
        <v>636</v>
      </c>
      <c r="BK48">
        <v>625</v>
      </c>
      <c r="BL48">
        <v>43</v>
      </c>
      <c r="BM48">
        <v>272</v>
      </c>
      <c r="BN48">
        <v>130</v>
      </c>
      <c r="BO48">
        <v>396</v>
      </c>
      <c r="BP48">
        <v>426</v>
      </c>
      <c r="BQ48">
        <v>370</v>
      </c>
      <c r="BR48">
        <v>90</v>
      </c>
      <c r="BS48">
        <v>179</v>
      </c>
      <c r="BT48">
        <v>622</v>
      </c>
      <c r="BU48">
        <v>486</v>
      </c>
      <c r="BV48">
        <v>281</v>
      </c>
      <c r="BW48">
        <v>530</v>
      </c>
      <c r="BX48">
        <v>303</v>
      </c>
      <c r="BY48">
        <v>520</v>
      </c>
      <c r="BZ48">
        <v>139</v>
      </c>
      <c r="CA48">
        <v>620</v>
      </c>
      <c r="CB48">
        <v>454</v>
      </c>
      <c r="CC48">
        <v>631</v>
      </c>
      <c r="CD48">
        <v>468</v>
      </c>
      <c r="CE48">
        <v>150</v>
      </c>
      <c r="CF48">
        <v>254</v>
      </c>
      <c r="CG48">
        <v>254</v>
      </c>
      <c r="CH48">
        <v>596</v>
      </c>
      <c r="CI48">
        <v>656</v>
      </c>
      <c r="CJ48">
        <v>188</v>
      </c>
      <c r="CK48">
        <v>366</v>
      </c>
      <c r="CL48">
        <v>623</v>
      </c>
    </row>
    <row r="49" spans="2:90">
      <c r="B49">
        <v>500</v>
      </c>
      <c r="C49" t="s">
        <v>95</v>
      </c>
      <c r="D49" t="s">
        <v>95</v>
      </c>
      <c r="E49" t="s">
        <v>95</v>
      </c>
      <c r="F49" t="s">
        <v>95</v>
      </c>
      <c r="G49">
        <v>240</v>
      </c>
      <c r="H49">
        <v>576</v>
      </c>
      <c r="I49">
        <v>78</v>
      </c>
      <c r="J49">
        <v>308</v>
      </c>
      <c r="K49">
        <v>311</v>
      </c>
      <c r="L49">
        <v>575</v>
      </c>
      <c r="M49" t="s">
        <v>95</v>
      </c>
      <c r="N49" t="s">
        <v>95</v>
      </c>
      <c r="O49">
        <v>609</v>
      </c>
      <c r="P49">
        <v>215</v>
      </c>
      <c r="Q49">
        <v>52</v>
      </c>
      <c r="R49">
        <v>240</v>
      </c>
      <c r="S49">
        <v>265</v>
      </c>
      <c r="T49">
        <v>361</v>
      </c>
      <c r="U49">
        <v>350</v>
      </c>
      <c r="V49">
        <v>355</v>
      </c>
      <c r="W49">
        <v>401</v>
      </c>
      <c r="X49">
        <v>44</v>
      </c>
      <c r="Y49">
        <v>537</v>
      </c>
      <c r="Z49">
        <v>47</v>
      </c>
      <c r="AA49">
        <v>172</v>
      </c>
      <c r="AB49">
        <v>341</v>
      </c>
      <c r="AC49">
        <v>403</v>
      </c>
      <c r="AD49">
        <v>16</v>
      </c>
      <c r="AE49">
        <v>456</v>
      </c>
      <c r="AF49">
        <v>501</v>
      </c>
      <c r="AG49" t="s">
        <v>95</v>
      </c>
      <c r="AH49">
        <v>35</v>
      </c>
      <c r="AI49">
        <v>541</v>
      </c>
      <c r="AJ49">
        <v>128</v>
      </c>
      <c r="AK49">
        <v>137</v>
      </c>
      <c r="AL49">
        <v>278</v>
      </c>
      <c r="AM49">
        <v>196</v>
      </c>
      <c r="AN49">
        <v>138</v>
      </c>
      <c r="AO49" t="s">
        <v>95</v>
      </c>
      <c r="AP49" t="s">
        <v>95</v>
      </c>
      <c r="AQ49">
        <v>355</v>
      </c>
      <c r="AR49">
        <v>184</v>
      </c>
      <c r="AS49">
        <v>88</v>
      </c>
      <c r="AT49">
        <v>634</v>
      </c>
      <c r="AU49">
        <v>12</v>
      </c>
      <c r="AV49">
        <v>85</v>
      </c>
      <c r="AW49">
        <v>84</v>
      </c>
      <c r="AX49">
        <v>39</v>
      </c>
      <c r="AY49">
        <v>61</v>
      </c>
      <c r="AZ49">
        <v>353</v>
      </c>
      <c r="BA49">
        <v>349</v>
      </c>
      <c r="BB49">
        <v>302</v>
      </c>
      <c r="BC49">
        <v>604</v>
      </c>
      <c r="BD49">
        <v>614</v>
      </c>
      <c r="BE49">
        <v>126</v>
      </c>
      <c r="BF49">
        <v>107</v>
      </c>
      <c r="BG49">
        <v>220</v>
      </c>
      <c r="BH49">
        <v>387</v>
      </c>
      <c r="BI49">
        <v>44</v>
      </c>
      <c r="BJ49">
        <v>25</v>
      </c>
      <c r="BK49">
        <v>85</v>
      </c>
      <c r="BL49">
        <v>330</v>
      </c>
      <c r="BM49">
        <v>390</v>
      </c>
      <c r="BN49">
        <v>192</v>
      </c>
      <c r="BO49">
        <v>69</v>
      </c>
      <c r="BP49">
        <v>586</v>
      </c>
      <c r="BQ49">
        <v>664</v>
      </c>
      <c r="BR49">
        <v>545</v>
      </c>
      <c r="BS49">
        <v>364</v>
      </c>
      <c r="BT49">
        <v>483</v>
      </c>
      <c r="BU49">
        <v>609</v>
      </c>
      <c r="BV49">
        <v>149</v>
      </c>
      <c r="BW49">
        <v>498</v>
      </c>
      <c r="BX49">
        <v>217</v>
      </c>
      <c r="BY49">
        <v>29</v>
      </c>
      <c r="BZ49">
        <v>92</v>
      </c>
      <c r="CA49">
        <v>142</v>
      </c>
      <c r="CB49">
        <v>117</v>
      </c>
      <c r="CC49">
        <v>375</v>
      </c>
      <c r="CD49">
        <v>250</v>
      </c>
      <c r="CE49">
        <v>404</v>
      </c>
      <c r="CF49">
        <v>35</v>
      </c>
      <c r="CG49">
        <v>407</v>
      </c>
      <c r="CH49">
        <v>254</v>
      </c>
      <c r="CI49">
        <v>652</v>
      </c>
      <c r="CJ49">
        <v>232</v>
      </c>
      <c r="CK49">
        <v>318</v>
      </c>
      <c r="CL49">
        <v>258</v>
      </c>
    </row>
    <row r="50" spans="2:90">
      <c r="B50">
        <v>173</v>
      </c>
      <c r="C50" t="s">
        <v>95</v>
      </c>
      <c r="D50" t="s">
        <v>95</v>
      </c>
      <c r="E50" t="s">
        <v>95</v>
      </c>
      <c r="F50" t="s">
        <v>95</v>
      </c>
      <c r="G50">
        <v>30</v>
      </c>
      <c r="H50">
        <v>92</v>
      </c>
      <c r="I50">
        <v>133</v>
      </c>
      <c r="J50">
        <v>13</v>
      </c>
      <c r="K50">
        <v>72</v>
      </c>
      <c r="L50">
        <v>370</v>
      </c>
      <c r="M50" t="s">
        <v>95</v>
      </c>
      <c r="N50" t="s">
        <v>95</v>
      </c>
      <c r="O50">
        <v>75</v>
      </c>
      <c r="P50">
        <v>190</v>
      </c>
      <c r="Q50">
        <v>642</v>
      </c>
      <c r="R50">
        <v>176</v>
      </c>
      <c r="S50">
        <v>433</v>
      </c>
      <c r="T50">
        <v>383</v>
      </c>
      <c r="U50">
        <v>144</v>
      </c>
      <c r="V50">
        <v>286</v>
      </c>
      <c r="W50">
        <v>277</v>
      </c>
      <c r="X50">
        <v>86</v>
      </c>
      <c r="Y50">
        <v>84</v>
      </c>
      <c r="Z50">
        <v>390</v>
      </c>
      <c r="AA50">
        <v>501</v>
      </c>
      <c r="AB50">
        <v>157</v>
      </c>
      <c r="AC50">
        <v>483</v>
      </c>
      <c r="AD50">
        <v>521</v>
      </c>
      <c r="AE50">
        <v>318</v>
      </c>
      <c r="AF50">
        <v>293</v>
      </c>
      <c r="AG50" t="s">
        <v>95</v>
      </c>
      <c r="AH50">
        <v>291</v>
      </c>
      <c r="AI50">
        <v>518</v>
      </c>
      <c r="AJ50">
        <v>492</v>
      </c>
      <c r="AK50">
        <v>240</v>
      </c>
      <c r="AL50">
        <v>95</v>
      </c>
      <c r="AM50">
        <v>546</v>
      </c>
      <c r="AN50">
        <v>43</v>
      </c>
      <c r="AO50" t="s">
        <v>95</v>
      </c>
      <c r="AP50" t="s">
        <v>95</v>
      </c>
      <c r="AQ50">
        <v>592</v>
      </c>
      <c r="AR50">
        <v>637</v>
      </c>
      <c r="AS50">
        <v>613</v>
      </c>
      <c r="AT50">
        <v>646</v>
      </c>
      <c r="AU50">
        <v>259</v>
      </c>
      <c r="AV50">
        <v>370</v>
      </c>
      <c r="AW50">
        <v>577</v>
      </c>
      <c r="AX50">
        <v>68</v>
      </c>
      <c r="AY50">
        <v>362</v>
      </c>
      <c r="AZ50">
        <v>211</v>
      </c>
      <c r="BA50">
        <v>600</v>
      </c>
      <c r="BB50">
        <v>390</v>
      </c>
      <c r="BC50">
        <v>394</v>
      </c>
      <c r="BD50">
        <v>122</v>
      </c>
      <c r="BE50">
        <v>51</v>
      </c>
      <c r="BF50">
        <v>373</v>
      </c>
      <c r="BG50">
        <v>200</v>
      </c>
      <c r="BH50">
        <v>102</v>
      </c>
      <c r="BI50">
        <v>215</v>
      </c>
      <c r="BJ50">
        <v>561</v>
      </c>
      <c r="BK50">
        <v>133</v>
      </c>
      <c r="BL50">
        <v>372</v>
      </c>
      <c r="BM50">
        <v>84</v>
      </c>
      <c r="BN50">
        <v>222</v>
      </c>
      <c r="BO50">
        <v>601</v>
      </c>
      <c r="BP50">
        <v>106</v>
      </c>
      <c r="BQ50">
        <v>222</v>
      </c>
      <c r="BR50">
        <v>244</v>
      </c>
      <c r="BS50">
        <v>323</v>
      </c>
      <c r="BT50">
        <v>83</v>
      </c>
      <c r="BU50">
        <v>604</v>
      </c>
      <c r="BV50">
        <v>307</v>
      </c>
      <c r="BW50">
        <v>507</v>
      </c>
      <c r="BX50">
        <v>341</v>
      </c>
      <c r="BY50">
        <v>260</v>
      </c>
      <c r="BZ50">
        <v>74</v>
      </c>
      <c r="CA50">
        <v>575</v>
      </c>
      <c r="CB50">
        <v>472</v>
      </c>
      <c r="CC50">
        <v>280</v>
      </c>
      <c r="CD50">
        <v>76</v>
      </c>
      <c r="CE50">
        <v>395</v>
      </c>
      <c r="CF50">
        <v>199</v>
      </c>
      <c r="CG50">
        <v>41</v>
      </c>
      <c r="CH50">
        <v>492</v>
      </c>
      <c r="CI50">
        <v>564</v>
      </c>
      <c r="CJ50">
        <v>74</v>
      </c>
      <c r="CK50">
        <v>228</v>
      </c>
      <c r="CL50">
        <v>377</v>
      </c>
    </row>
    <row r="51" spans="2:90">
      <c r="B51">
        <v>207</v>
      </c>
      <c r="C51" t="s">
        <v>95</v>
      </c>
      <c r="D51" t="s">
        <v>95</v>
      </c>
      <c r="E51" t="s">
        <v>95</v>
      </c>
      <c r="F51" t="s">
        <v>95</v>
      </c>
      <c r="G51">
        <v>81</v>
      </c>
      <c r="H51">
        <v>353</v>
      </c>
      <c r="I51">
        <v>559</v>
      </c>
      <c r="J51">
        <v>582</v>
      </c>
      <c r="K51">
        <v>54</v>
      </c>
      <c r="L51">
        <v>639</v>
      </c>
      <c r="M51" t="s">
        <v>95</v>
      </c>
      <c r="N51" t="s">
        <v>95</v>
      </c>
      <c r="O51">
        <v>164</v>
      </c>
      <c r="P51">
        <v>620</v>
      </c>
      <c r="Q51">
        <v>51</v>
      </c>
      <c r="R51">
        <v>125</v>
      </c>
      <c r="S51">
        <v>339</v>
      </c>
      <c r="T51">
        <v>92</v>
      </c>
      <c r="U51">
        <v>460</v>
      </c>
      <c r="V51">
        <v>46</v>
      </c>
      <c r="W51">
        <v>527</v>
      </c>
      <c r="X51">
        <v>498</v>
      </c>
      <c r="Y51">
        <v>131</v>
      </c>
      <c r="Z51">
        <v>266</v>
      </c>
      <c r="AA51">
        <v>535</v>
      </c>
      <c r="AB51">
        <v>370</v>
      </c>
      <c r="AC51">
        <v>396</v>
      </c>
      <c r="AD51">
        <v>104</v>
      </c>
      <c r="AE51">
        <v>342</v>
      </c>
      <c r="AF51">
        <v>28</v>
      </c>
      <c r="AG51" t="s">
        <v>95</v>
      </c>
      <c r="AH51">
        <v>402</v>
      </c>
      <c r="AI51">
        <v>182</v>
      </c>
      <c r="AJ51">
        <v>104</v>
      </c>
      <c r="AK51">
        <v>197</v>
      </c>
      <c r="AL51">
        <v>510</v>
      </c>
      <c r="AM51">
        <v>377</v>
      </c>
      <c r="AN51">
        <v>201</v>
      </c>
      <c r="AO51" t="s">
        <v>95</v>
      </c>
      <c r="AP51" t="s">
        <v>95</v>
      </c>
      <c r="AQ51">
        <v>74</v>
      </c>
      <c r="AR51">
        <v>343</v>
      </c>
      <c r="AS51">
        <v>234</v>
      </c>
      <c r="AT51">
        <v>292</v>
      </c>
      <c r="AU51">
        <v>610</v>
      </c>
      <c r="AV51">
        <v>662</v>
      </c>
      <c r="AW51">
        <v>579</v>
      </c>
      <c r="AX51">
        <v>194</v>
      </c>
      <c r="AY51">
        <v>230</v>
      </c>
      <c r="AZ51">
        <v>614</v>
      </c>
      <c r="BA51">
        <v>335</v>
      </c>
      <c r="BB51">
        <v>280</v>
      </c>
      <c r="BC51">
        <v>587</v>
      </c>
      <c r="BD51">
        <v>593</v>
      </c>
      <c r="BE51">
        <v>596</v>
      </c>
      <c r="BF51">
        <v>75</v>
      </c>
      <c r="BG51">
        <v>616</v>
      </c>
      <c r="BH51">
        <v>74</v>
      </c>
      <c r="BI51">
        <v>581</v>
      </c>
      <c r="BJ51">
        <v>590</v>
      </c>
      <c r="BK51">
        <v>135</v>
      </c>
      <c r="BL51">
        <v>275</v>
      </c>
      <c r="BM51">
        <v>188</v>
      </c>
      <c r="BN51">
        <v>205</v>
      </c>
      <c r="BO51">
        <v>402</v>
      </c>
      <c r="BP51">
        <v>374</v>
      </c>
      <c r="BQ51">
        <v>523</v>
      </c>
      <c r="BR51">
        <v>426</v>
      </c>
      <c r="BS51">
        <v>258</v>
      </c>
      <c r="BT51">
        <v>585</v>
      </c>
      <c r="BU51">
        <v>627</v>
      </c>
      <c r="BV51">
        <v>505</v>
      </c>
      <c r="BW51">
        <v>651</v>
      </c>
      <c r="BX51">
        <v>653</v>
      </c>
      <c r="BY51">
        <v>604</v>
      </c>
      <c r="BZ51">
        <v>360</v>
      </c>
      <c r="CA51">
        <v>275</v>
      </c>
      <c r="CB51">
        <v>317</v>
      </c>
      <c r="CC51">
        <v>666</v>
      </c>
      <c r="CD51">
        <v>447</v>
      </c>
      <c r="CE51">
        <v>475</v>
      </c>
      <c r="CF51">
        <v>353</v>
      </c>
      <c r="CG51">
        <v>562</v>
      </c>
      <c r="CH51">
        <v>374</v>
      </c>
      <c r="CI51">
        <v>198</v>
      </c>
      <c r="CJ51">
        <v>48</v>
      </c>
      <c r="CK51">
        <v>666</v>
      </c>
      <c r="CL51">
        <v>602</v>
      </c>
    </row>
    <row r="52" spans="2:90">
      <c r="B52">
        <v>415</v>
      </c>
      <c r="C52" t="s">
        <v>95</v>
      </c>
      <c r="D52" t="s">
        <v>95</v>
      </c>
      <c r="E52" t="s">
        <v>95</v>
      </c>
      <c r="F52" t="s">
        <v>95</v>
      </c>
      <c r="G52">
        <v>325</v>
      </c>
      <c r="H52">
        <v>199</v>
      </c>
      <c r="I52">
        <v>345</v>
      </c>
      <c r="J52">
        <v>333</v>
      </c>
      <c r="K52">
        <v>294</v>
      </c>
      <c r="L52">
        <v>593</v>
      </c>
      <c r="M52" t="s">
        <v>95</v>
      </c>
      <c r="N52" t="s">
        <v>95</v>
      </c>
      <c r="O52">
        <v>240</v>
      </c>
      <c r="P52">
        <v>558</v>
      </c>
      <c r="Q52">
        <v>128</v>
      </c>
      <c r="R52">
        <v>621</v>
      </c>
      <c r="S52">
        <v>306</v>
      </c>
      <c r="T52">
        <v>332</v>
      </c>
      <c r="U52">
        <v>161</v>
      </c>
      <c r="V52">
        <v>442</v>
      </c>
      <c r="W52">
        <v>323</v>
      </c>
      <c r="X52">
        <v>328</v>
      </c>
      <c r="Y52">
        <v>106</v>
      </c>
      <c r="Z52">
        <v>530</v>
      </c>
      <c r="AA52">
        <v>520</v>
      </c>
      <c r="AB52">
        <v>284</v>
      </c>
      <c r="AC52">
        <v>252</v>
      </c>
      <c r="AD52">
        <v>540</v>
      </c>
      <c r="AE52">
        <v>192</v>
      </c>
      <c r="AF52">
        <v>406</v>
      </c>
      <c r="AG52" t="s">
        <v>95</v>
      </c>
      <c r="AH52">
        <v>37</v>
      </c>
      <c r="AI52">
        <v>357</v>
      </c>
      <c r="AJ52">
        <v>235</v>
      </c>
      <c r="AK52">
        <v>517</v>
      </c>
      <c r="AL52">
        <v>494</v>
      </c>
      <c r="AM52">
        <v>3</v>
      </c>
      <c r="AN52">
        <v>530</v>
      </c>
      <c r="AO52" t="s">
        <v>95</v>
      </c>
      <c r="AP52" t="s">
        <v>95</v>
      </c>
      <c r="AQ52">
        <v>88</v>
      </c>
      <c r="AR52">
        <v>289</v>
      </c>
      <c r="AS52">
        <v>580</v>
      </c>
      <c r="AT52">
        <v>574</v>
      </c>
      <c r="AU52">
        <v>576</v>
      </c>
      <c r="AV52">
        <v>13</v>
      </c>
      <c r="AW52">
        <v>169</v>
      </c>
      <c r="AX52">
        <v>35</v>
      </c>
      <c r="AY52">
        <v>159</v>
      </c>
      <c r="AZ52">
        <v>275</v>
      </c>
      <c r="BA52">
        <v>638</v>
      </c>
      <c r="BB52">
        <v>593</v>
      </c>
      <c r="BC52">
        <v>589</v>
      </c>
      <c r="BD52">
        <v>211</v>
      </c>
      <c r="BE52">
        <v>205</v>
      </c>
      <c r="BF52">
        <v>140</v>
      </c>
      <c r="BG52">
        <v>603</v>
      </c>
      <c r="BH52">
        <v>16</v>
      </c>
      <c r="BI52">
        <v>659</v>
      </c>
      <c r="BJ52">
        <v>85</v>
      </c>
      <c r="BK52">
        <v>606</v>
      </c>
      <c r="BL52">
        <v>568</v>
      </c>
      <c r="BM52">
        <v>131</v>
      </c>
      <c r="BN52">
        <v>585</v>
      </c>
      <c r="BO52">
        <v>1</v>
      </c>
      <c r="BP52">
        <v>171</v>
      </c>
      <c r="BQ52">
        <v>358</v>
      </c>
      <c r="BR52">
        <v>58</v>
      </c>
      <c r="BS52">
        <v>113</v>
      </c>
      <c r="BT52">
        <v>296</v>
      </c>
      <c r="BU52">
        <v>238</v>
      </c>
      <c r="BV52">
        <v>132</v>
      </c>
      <c r="BW52">
        <v>363</v>
      </c>
      <c r="BX52">
        <v>627</v>
      </c>
      <c r="BY52">
        <v>382</v>
      </c>
      <c r="BZ52">
        <v>447</v>
      </c>
      <c r="CA52">
        <v>191</v>
      </c>
      <c r="CB52">
        <v>60</v>
      </c>
      <c r="CC52">
        <v>430</v>
      </c>
      <c r="CD52">
        <v>9</v>
      </c>
      <c r="CE52">
        <v>525</v>
      </c>
      <c r="CF52">
        <v>456</v>
      </c>
      <c r="CG52">
        <v>199</v>
      </c>
      <c r="CH52">
        <v>4</v>
      </c>
      <c r="CI52">
        <v>620</v>
      </c>
      <c r="CJ52">
        <v>653</v>
      </c>
      <c r="CK52">
        <v>283</v>
      </c>
      <c r="CL52">
        <v>139</v>
      </c>
    </row>
    <row r="53" spans="2:90">
      <c r="B53">
        <v>395</v>
      </c>
      <c r="C53" t="s">
        <v>95</v>
      </c>
      <c r="D53" t="s">
        <v>95</v>
      </c>
      <c r="E53" t="s">
        <v>95</v>
      </c>
      <c r="F53" t="s">
        <v>95</v>
      </c>
      <c r="G53" t="s">
        <v>95</v>
      </c>
      <c r="H53" t="s">
        <v>95</v>
      </c>
      <c r="I53" t="s">
        <v>95</v>
      </c>
      <c r="J53" t="s">
        <v>95</v>
      </c>
      <c r="K53">
        <v>92</v>
      </c>
      <c r="L53">
        <v>584</v>
      </c>
      <c r="M53" t="s">
        <v>95</v>
      </c>
      <c r="N53" t="s">
        <v>95</v>
      </c>
      <c r="O53">
        <v>583</v>
      </c>
      <c r="P53">
        <v>56</v>
      </c>
      <c r="Q53">
        <v>585</v>
      </c>
      <c r="R53">
        <v>608</v>
      </c>
      <c r="S53">
        <v>173</v>
      </c>
      <c r="T53">
        <v>171</v>
      </c>
      <c r="U53">
        <v>324</v>
      </c>
      <c r="V53">
        <v>221</v>
      </c>
      <c r="W53">
        <v>237</v>
      </c>
      <c r="X53">
        <v>30</v>
      </c>
      <c r="Y53">
        <v>370</v>
      </c>
      <c r="Z53">
        <v>201</v>
      </c>
      <c r="AA53">
        <v>410</v>
      </c>
      <c r="AB53">
        <v>206</v>
      </c>
      <c r="AC53">
        <v>334</v>
      </c>
      <c r="AD53">
        <v>49</v>
      </c>
      <c r="AE53">
        <v>330</v>
      </c>
      <c r="AF53">
        <v>199</v>
      </c>
      <c r="AG53" t="s">
        <v>95</v>
      </c>
      <c r="AH53">
        <v>118</v>
      </c>
      <c r="AI53">
        <v>257</v>
      </c>
      <c r="AJ53">
        <v>56</v>
      </c>
      <c r="AK53">
        <v>238</v>
      </c>
      <c r="AL53">
        <v>231</v>
      </c>
      <c r="AM53">
        <v>242</v>
      </c>
      <c r="AN53">
        <v>10</v>
      </c>
      <c r="AO53" t="s">
        <v>95</v>
      </c>
      <c r="AP53" t="s">
        <v>95</v>
      </c>
      <c r="AQ53">
        <v>599</v>
      </c>
      <c r="AR53">
        <v>301</v>
      </c>
      <c r="AS53">
        <v>162</v>
      </c>
      <c r="AT53">
        <v>55</v>
      </c>
      <c r="AU53">
        <v>156</v>
      </c>
      <c r="AV53">
        <v>379</v>
      </c>
      <c r="AW53">
        <v>380</v>
      </c>
      <c r="AX53">
        <v>275</v>
      </c>
      <c r="AY53">
        <v>320</v>
      </c>
      <c r="AZ53">
        <v>104</v>
      </c>
      <c r="BA53">
        <v>311</v>
      </c>
      <c r="BB53">
        <v>612</v>
      </c>
      <c r="BC53">
        <v>615</v>
      </c>
      <c r="BD53">
        <v>242</v>
      </c>
      <c r="BE53">
        <v>601</v>
      </c>
      <c r="BF53">
        <v>361</v>
      </c>
      <c r="BG53">
        <v>589</v>
      </c>
      <c r="BH53">
        <v>357</v>
      </c>
      <c r="BI53">
        <v>317</v>
      </c>
      <c r="BJ53">
        <v>226</v>
      </c>
      <c r="BK53">
        <v>128</v>
      </c>
      <c r="BL53">
        <v>343</v>
      </c>
      <c r="BM53">
        <v>582</v>
      </c>
      <c r="BN53">
        <v>595</v>
      </c>
      <c r="BO53">
        <v>116</v>
      </c>
      <c r="BP53">
        <v>139</v>
      </c>
      <c r="BQ53">
        <v>445</v>
      </c>
      <c r="BR53">
        <v>47</v>
      </c>
      <c r="BS53">
        <v>143</v>
      </c>
      <c r="BT53">
        <v>532</v>
      </c>
      <c r="BU53">
        <v>253</v>
      </c>
      <c r="BV53">
        <v>263</v>
      </c>
      <c r="BW53">
        <v>446</v>
      </c>
      <c r="BX53">
        <v>551</v>
      </c>
      <c r="BY53">
        <v>321</v>
      </c>
      <c r="BZ53">
        <v>394</v>
      </c>
      <c r="CA53">
        <v>106</v>
      </c>
      <c r="CB53">
        <v>314</v>
      </c>
      <c r="CC53">
        <v>270</v>
      </c>
      <c r="CD53">
        <v>596</v>
      </c>
      <c r="CE53">
        <v>211</v>
      </c>
      <c r="CF53">
        <v>205</v>
      </c>
      <c r="CG53">
        <v>9</v>
      </c>
      <c r="CH53">
        <v>40</v>
      </c>
      <c r="CI53">
        <v>17</v>
      </c>
      <c r="CJ53">
        <v>462</v>
      </c>
      <c r="CK53">
        <v>373</v>
      </c>
      <c r="CL53">
        <v>307</v>
      </c>
    </row>
    <row r="54" spans="2:90">
      <c r="B54">
        <v>84</v>
      </c>
      <c r="C54" t="s">
        <v>95</v>
      </c>
      <c r="D54" t="s">
        <v>95</v>
      </c>
      <c r="E54" t="s">
        <v>95</v>
      </c>
      <c r="F54" t="s">
        <v>95</v>
      </c>
      <c r="G54" t="s">
        <v>95</v>
      </c>
      <c r="H54" t="s">
        <v>95</v>
      </c>
      <c r="I54" t="s">
        <v>95</v>
      </c>
      <c r="J54" t="s">
        <v>95</v>
      </c>
      <c r="K54" t="s">
        <v>95</v>
      </c>
      <c r="L54" t="s">
        <v>95</v>
      </c>
      <c r="M54" t="s">
        <v>95</v>
      </c>
      <c r="N54" t="s">
        <v>95</v>
      </c>
      <c r="O54" t="s">
        <v>95</v>
      </c>
      <c r="P54" t="s">
        <v>95</v>
      </c>
      <c r="Q54" t="s">
        <v>95</v>
      </c>
      <c r="R54" t="s">
        <v>95</v>
      </c>
      <c r="S54">
        <v>289</v>
      </c>
      <c r="T54">
        <v>82</v>
      </c>
      <c r="U54">
        <v>21</v>
      </c>
      <c r="V54">
        <v>304</v>
      </c>
      <c r="W54">
        <v>186</v>
      </c>
      <c r="X54">
        <v>430</v>
      </c>
      <c r="Y54">
        <v>100</v>
      </c>
      <c r="Z54">
        <v>121</v>
      </c>
      <c r="AA54">
        <v>443</v>
      </c>
      <c r="AB54">
        <v>407</v>
      </c>
      <c r="AC54">
        <v>104</v>
      </c>
      <c r="AD54">
        <v>348</v>
      </c>
      <c r="AE54">
        <v>60</v>
      </c>
      <c r="AF54">
        <v>378</v>
      </c>
      <c r="AG54" t="s">
        <v>95</v>
      </c>
      <c r="AH54">
        <v>285</v>
      </c>
      <c r="AI54">
        <v>9</v>
      </c>
      <c r="AJ54">
        <v>321</v>
      </c>
      <c r="AK54">
        <v>296</v>
      </c>
      <c r="AL54">
        <v>308</v>
      </c>
      <c r="AM54">
        <v>237</v>
      </c>
      <c r="AN54">
        <v>229</v>
      </c>
      <c r="AO54" t="s">
        <v>95</v>
      </c>
      <c r="AP54" t="s">
        <v>95</v>
      </c>
      <c r="AQ54" t="s">
        <v>95</v>
      </c>
      <c r="AR54" t="s">
        <v>95</v>
      </c>
      <c r="AS54" t="s">
        <v>95</v>
      </c>
      <c r="AT54" t="s">
        <v>95</v>
      </c>
      <c r="AU54" t="s">
        <v>95</v>
      </c>
      <c r="AV54" t="s">
        <v>95</v>
      </c>
      <c r="AW54" t="s">
        <v>95</v>
      </c>
      <c r="AX54" t="s">
        <v>95</v>
      </c>
      <c r="AY54" t="s">
        <v>95</v>
      </c>
      <c r="AZ54" t="s">
        <v>95</v>
      </c>
      <c r="BA54" t="s">
        <v>95</v>
      </c>
      <c r="BB54" t="s">
        <v>95</v>
      </c>
      <c r="BC54" t="s">
        <v>95</v>
      </c>
      <c r="BD54" t="s">
        <v>95</v>
      </c>
      <c r="BE54" t="s">
        <v>95</v>
      </c>
      <c r="BF54" t="s">
        <v>95</v>
      </c>
      <c r="BG54" t="s">
        <v>95</v>
      </c>
      <c r="BH54" t="s">
        <v>95</v>
      </c>
      <c r="BI54" t="s">
        <v>95</v>
      </c>
      <c r="BJ54" t="s">
        <v>95</v>
      </c>
      <c r="BK54" t="s">
        <v>95</v>
      </c>
      <c r="BL54" t="s">
        <v>95</v>
      </c>
      <c r="BM54" t="s">
        <v>95</v>
      </c>
      <c r="BN54" t="s">
        <v>95</v>
      </c>
      <c r="BO54" t="s">
        <v>95</v>
      </c>
      <c r="BP54">
        <v>639</v>
      </c>
      <c r="BQ54">
        <v>8</v>
      </c>
      <c r="BR54">
        <v>134</v>
      </c>
      <c r="BS54">
        <v>375</v>
      </c>
      <c r="BT54">
        <v>278</v>
      </c>
      <c r="BU54">
        <v>137</v>
      </c>
      <c r="BV54">
        <v>298</v>
      </c>
      <c r="BW54">
        <v>9</v>
      </c>
      <c r="BX54">
        <v>247</v>
      </c>
      <c r="BY54">
        <v>613</v>
      </c>
      <c r="BZ54">
        <v>392</v>
      </c>
      <c r="CA54">
        <v>159</v>
      </c>
      <c r="CB54">
        <v>641</v>
      </c>
      <c r="CC54">
        <v>654</v>
      </c>
      <c r="CD54">
        <v>642</v>
      </c>
      <c r="CE54">
        <v>206</v>
      </c>
      <c r="CF54">
        <v>350</v>
      </c>
      <c r="CG54">
        <v>359</v>
      </c>
      <c r="CH54">
        <v>305</v>
      </c>
      <c r="CI54">
        <v>563</v>
      </c>
      <c r="CJ54">
        <v>251</v>
      </c>
      <c r="CK54" t="s">
        <v>95</v>
      </c>
      <c r="CL54" t="s">
        <v>95</v>
      </c>
    </row>
    <row r="55" spans="2:90">
      <c r="B55">
        <v>360</v>
      </c>
      <c r="C55" t="s">
        <v>95</v>
      </c>
      <c r="D55" t="s">
        <v>95</v>
      </c>
      <c r="E55" t="s">
        <v>95</v>
      </c>
      <c r="F55" t="s">
        <v>95</v>
      </c>
      <c r="G55" t="s">
        <v>95</v>
      </c>
      <c r="H55" t="s">
        <v>95</v>
      </c>
      <c r="I55" t="s">
        <v>95</v>
      </c>
      <c r="J55" t="s">
        <v>95</v>
      </c>
      <c r="K55" t="s">
        <v>95</v>
      </c>
      <c r="L55" t="s">
        <v>95</v>
      </c>
      <c r="M55" t="s">
        <v>95</v>
      </c>
      <c r="N55" t="s">
        <v>95</v>
      </c>
      <c r="O55" t="s">
        <v>95</v>
      </c>
      <c r="P55" t="s">
        <v>95</v>
      </c>
      <c r="Q55" t="s">
        <v>95</v>
      </c>
      <c r="R55" t="s">
        <v>95</v>
      </c>
      <c r="S55">
        <v>127</v>
      </c>
      <c r="T55">
        <v>433</v>
      </c>
      <c r="U55">
        <v>379</v>
      </c>
      <c r="V55">
        <v>261</v>
      </c>
      <c r="W55">
        <v>342</v>
      </c>
      <c r="X55">
        <v>365</v>
      </c>
      <c r="Y55">
        <v>380</v>
      </c>
      <c r="Z55">
        <v>492</v>
      </c>
      <c r="AA55">
        <v>198</v>
      </c>
      <c r="AB55">
        <v>502</v>
      </c>
      <c r="AC55">
        <v>513</v>
      </c>
      <c r="AD55">
        <v>188</v>
      </c>
      <c r="AE55">
        <v>430</v>
      </c>
      <c r="AF55">
        <v>174</v>
      </c>
      <c r="AG55" t="s">
        <v>95</v>
      </c>
      <c r="AH55">
        <v>491</v>
      </c>
      <c r="AI55">
        <v>435</v>
      </c>
      <c r="AJ55">
        <v>131</v>
      </c>
      <c r="AK55">
        <v>488</v>
      </c>
      <c r="AL55">
        <v>258</v>
      </c>
      <c r="AM55">
        <v>337</v>
      </c>
      <c r="AN55">
        <v>285</v>
      </c>
      <c r="AO55" t="s">
        <v>95</v>
      </c>
      <c r="AP55" t="s">
        <v>95</v>
      </c>
      <c r="AQ55" t="s">
        <v>95</v>
      </c>
      <c r="AR55" t="s">
        <v>95</v>
      </c>
      <c r="AS55" t="s">
        <v>95</v>
      </c>
      <c r="AT55" t="s">
        <v>95</v>
      </c>
      <c r="AU55" t="s">
        <v>95</v>
      </c>
      <c r="AV55" t="s">
        <v>95</v>
      </c>
      <c r="AW55" t="s">
        <v>95</v>
      </c>
      <c r="AX55" t="s">
        <v>95</v>
      </c>
      <c r="AY55" t="s">
        <v>95</v>
      </c>
      <c r="AZ55" t="s">
        <v>95</v>
      </c>
      <c r="BA55" t="s">
        <v>95</v>
      </c>
      <c r="BB55" t="s">
        <v>95</v>
      </c>
      <c r="BC55" t="s">
        <v>95</v>
      </c>
      <c r="BD55" t="s">
        <v>95</v>
      </c>
      <c r="BE55" t="s">
        <v>95</v>
      </c>
      <c r="BF55" t="s">
        <v>95</v>
      </c>
      <c r="BG55" t="s">
        <v>95</v>
      </c>
      <c r="BH55" t="s">
        <v>95</v>
      </c>
      <c r="BI55" t="s">
        <v>95</v>
      </c>
      <c r="BJ55" t="s">
        <v>95</v>
      </c>
      <c r="BK55" t="s">
        <v>95</v>
      </c>
      <c r="BL55" t="s">
        <v>95</v>
      </c>
      <c r="BM55" t="s">
        <v>95</v>
      </c>
      <c r="BN55" t="s">
        <v>95</v>
      </c>
      <c r="BO55" t="s">
        <v>95</v>
      </c>
      <c r="BP55">
        <v>248</v>
      </c>
      <c r="BQ55">
        <v>605</v>
      </c>
      <c r="BR55">
        <v>320</v>
      </c>
      <c r="BS55">
        <v>234</v>
      </c>
      <c r="BT55">
        <v>4</v>
      </c>
      <c r="BU55">
        <v>135</v>
      </c>
      <c r="BV55">
        <v>599</v>
      </c>
      <c r="BW55">
        <v>624</v>
      </c>
      <c r="BX55">
        <v>652</v>
      </c>
      <c r="BY55">
        <v>163</v>
      </c>
      <c r="BZ55">
        <v>399</v>
      </c>
      <c r="CA55">
        <v>131</v>
      </c>
      <c r="CB55">
        <v>384</v>
      </c>
      <c r="CC55">
        <v>51</v>
      </c>
      <c r="CD55">
        <v>14</v>
      </c>
      <c r="CE55">
        <v>549</v>
      </c>
      <c r="CF55">
        <v>661</v>
      </c>
      <c r="CG55">
        <v>107</v>
      </c>
      <c r="CH55">
        <v>32</v>
      </c>
      <c r="CI55">
        <v>44</v>
      </c>
      <c r="CJ55">
        <v>604</v>
      </c>
      <c r="CK55" t="s">
        <v>95</v>
      </c>
      <c r="CL55" t="s">
        <v>95</v>
      </c>
    </row>
    <row r="56" spans="2:90">
      <c r="B56">
        <v>1</v>
      </c>
      <c r="C56" t="s">
        <v>95</v>
      </c>
      <c r="D56" t="s">
        <v>95</v>
      </c>
      <c r="E56" t="s">
        <v>95</v>
      </c>
      <c r="F56" t="s">
        <v>95</v>
      </c>
      <c r="G56" t="s">
        <v>95</v>
      </c>
      <c r="H56" t="s">
        <v>95</v>
      </c>
      <c r="I56" t="s">
        <v>95</v>
      </c>
      <c r="J56" t="s">
        <v>95</v>
      </c>
      <c r="K56" t="s">
        <v>95</v>
      </c>
      <c r="L56" t="s">
        <v>95</v>
      </c>
      <c r="M56" t="s">
        <v>95</v>
      </c>
      <c r="N56" t="s">
        <v>95</v>
      </c>
      <c r="O56" t="s">
        <v>95</v>
      </c>
      <c r="P56" t="s">
        <v>95</v>
      </c>
      <c r="Q56" t="s">
        <v>95</v>
      </c>
      <c r="R56" t="s">
        <v>95</v>
      </c>
      <c r="S56">
        <v>296</v>
      </c>
      <c r="T56">
        <v>405</v>
      </c>
      <c r="U56">
        <v>444</v>
      </c>
      <c r="V56">
        <v>223</v>
      </c>
      <c r="W56">
        <v>188</v>
      </c>
      <c r="X56">
        <v>123</v>
      </c>
      <c r="Y56">
        <v>476</v>
      </c>
      <c r="Z56">
        <v>5</v>
      </c>
      <c r="AA56">
        <v>327</v>
      </c>
      <c r="AB56">
        <v>79</v>
      </c>
      <c r="AC56">
        <v>141</v>
      </c>
      <c r="AD56">
        <v>454</v>
      </c>
      <c r="AE56">
        <v>402</v>
      </c>
      <c r="AF56">
        <v>212</v>
      </c>
      <c r="AG56" t="s">
        <v>95</v>
      </c>
      <c r="AH56">
        <v>84</v>
      </c>
      <c r="AI56">
        <v>276</v>
      </c>
      <c r="AJ56">
        <v>182</v>
      </c>
      <c r="AK56">
        <v>503</v>
      </c>
      <c r="AL56">
        <v>341</v>
      </c>
      <c r="AM56">
        <v>458</v>
      </c>
      <c r="AN56">
        <v>323</v>
      </c>
      <c r="AO56" t="s">
        <v>95</v>
      </c>
      <c r="AP56" t="s">
        <v>95</v>
      </c>
      <c r="AQ56" t="s">
        <v>95</v>
      </c>
      <c r="AR56" t="s">
        <v>95</v>
      </c>
      <c r="AS56" t="s">
        <v>95</v>
      </c>
      <c r="AT56" t="s">
        <v>95</v>
      </c>
      <c r="AU56" t="s">
        <v>95</v>
      </c>
      <c r="AV56" t="s">
        <v>95</v>
      </c>
      <c r="AW56" t="s">
        <v>95</v>
      </c>
      <c r="AX56" t="s">
        <v>95</v>
      </c>
      <c r="AY56" t="s">
        <v>95</v>
      </c>
      <c r="AZ56" t="s">
        <v>95</v>
      </c>
      <c r="BA56" t="s">
        <v>95</v>
      </c>
      <c r="BB56" t="s">
        <v>95</v>
      </c>
      <c r="BC56" t="s">
        <v>95</v>
      </c>
      <c r="BD56" t="s">
        <v>95</v>
      </c>
      <c r="BE56" t="s">
        <v>95</v>
      </c>
      <c r="BF56" t="s">
        <v>95</v>
      </c>
      <c r="BG56" t="s">
        <v>95</v>
      </c>
      <c r="BH56" t="s">
        <v>95</v>
      </c>
      <c r="BI56" t="s">
        <v>95</v>
      </c>
      <c r="BJ56" t="s">
        <v>95</v>
      </c>
      <c r="BK56" t="s">
        <v>95</v>
      </c>
      <c r="BL56" t="s">
        <v>95</v>
      </c>
      <c r="BM56" t="s">
        <v>95</v>
      </c>
      <c r="BN56" t="s">
        <v>95</v>
      </c>
      <c r="BO56" t="s">
        <v>95</v>
      </c>
      <c r="BP56">
        <v>323</v>
      </c>
      <c r="BQ56">
        <v>508</v>
      </c>
      <c r="BR56">
        <v>139</v>
      </c>
      <c r="BS56">
        <v>48</v>
      </c>
      <c r="BT56">
        <v>469</v>
      </c>
      <c r="BU56">
        <v>626</v>
      </c>
      <c r="BV56">
        <v>114</v>
      </c>
      <c r="BW56">
        <v>563</v>
      </c>
      <c r="BX56">
        <v>296</v>
      </c>
      <c r="BY56">
        <v>352</v>
      </c>
      <c r="BZ56">
        <v>359</v>
      </c>
      <c r="CA56">
        <v>613</v>
      </c>
      <c r="CB56">
        <v>24</v>
      </c>
      <c r="CC56">
        <v>640</v>
      </c>
      <c r="CD56">
        <v>244</v>
      </c>
      <c r="CE56">
        <v>112</v>
      </c>
      <c r="CF56">
        <v>327</v>
      </c>
      <c r="CG56">
        <v>19</v>
      </c>
      <c r="CH56">
        <v>605</v>
      </c>
      <c r="CI56">
        <v>139</v>
      </c>
      <c r="CJ56">
        <v>70</v>
      </c>
      <c r="CK56" t="s">
        <v>95</v>
      </c>
      <c r="CL56" t="s">
        <v>95</v>
      </c>
    </row>
    <row r="57" spans="2:90">
      <c r="B57" t="s">
        <v>95</v>
      </c>
      <c r="C57" t="s">
        <v>95</v>
      </c>
      <c r="D57" t="s">
        <v>95</v>
      </c>
      <c r="E57" t="s">
        <v>95</v>
      </c>
      <c r="F57" t="s">
        <v>95</v>
      </c>
      <c r="G57" t="s">
        <v>95</v>
      </c>
      <c r="H57" t="s">
        <v>95</v>
      </c>
      <c r="I57" t="s">
        <v>95</v>
      </c>
      <c r="J57" t="s">
        <v>95</v>
      </c>
      <c r="K57" t="s">
        <v>95</v>
      </c>
      <c r="L57" t="s">
        <v>95</v>
      </c>
      <c r="M57" t="s">
        <v>95</v>
      </c>
      <c r="N57" t="s">
        <v>95</v>
      </c>
      <c r="O57" t="s">
        <v>95</v>
      </c>
      <c r="P57" t="s">
        <v>95</v>
      </c>
      <c r="Q57" t="s">
        <v>95</v>
      </c>
      <c r="R57" t="s">
        <v>95</v>
      </c>
      <c r="S57" t="s">
        <v>95</v>
      </c>
      <c r="T57" t="s">
        <v>95</v>
      </c>
      <c r="U57" t="s">
        <v>95</v>
      </c>
      <c r="V57" t="s">
        <v>95</v>
      </c>
      <c r="W57" t="s">
        <v>95</v>
      </c>
      <c r="X57" t="s">
        <v>95</v>
      </c>
      <c r="Y57" t="s">
        <v>95</v>
      </c>
      <c r="Z57" t="s">
        <v>95</v>
      </c>
      <c r="AA57" t="s">
        <v>95</v>
      </c>
      <c r="AB57" t="s">
        <v>95</v>
      </c>
      <c r="AC57" t="s">
        <v>95</v>
      </c>
      <c r="AD57" t="s">
        <v>95</v>
      </c>
      <c r="AE57" t="s">
        <v>95</v>
      </c>
      <c r="AF57" t="s">
        <v>95</v>
      </c>
      <c r="AG57" t="s">
        <v>95</v>
      </c>
      <c r="AH57" t="s">
        <v>95</v>
      </c>
      <c r="AI57" t="s">
        <v>95</v>
      </c>
      <c r="AJ57" t="s">
        <v>95</v>
      </c>
      <c r="AK57" t="s">
        <v>95</v>
      </c>
      <c r="AL57" t="s">
        <v>95</v>
      </c>
      <c r="AM57" t="s">
        <v>95</v>
      </c>
      <c r="AN57" t="s">
        <v>95</v>
      </c>
      <c r="AO57" t="s">
        <v>95</v>
      </c>
      <c r="AP57" t="s">
        <v>95</v>
      </c>
      <c r="AQ57" t="s">
        <v>95</v>
      </c>
      <c r="AR57" t="s">
        <v>95</v>
      </c>
      <c r="AS57" t="s">
        <v>95</v>
      </c>
      <c r="AT57" t="s">
        <v>95</v>
      </c>
      <c r="AU57" t="s">
        <v>95</v>
      </c>
      <c r="AV57" t="s">
        <v>95</v>
      </c>
      <c r="AW57" t="s">
        <v>95</v>
      </c>
      <c r="AX57" t="s">
        <v>95</v>
      </c>
      <c r="AY57" t="s">
        <v>95</v>
      </c>
      <c r="AZ57" t="s">
        <v>95</v>
      </c>
      <c r="BA57" t="s">
        <v>95</v>
      </c>
      <c r="BB57" t="s">
        <v>95</v>
      </c>
      <c r="BC57" t="s">
        <v>95</v>
      </c>
      <c r="BD57" t="s">
        <v>95</v>
      </c>
      <c r="BE57" t="s">
        <v>95</v>
      </c>
      <c r="BF57" t="s">
        <v>95</v>
      </c>
      <c r="BG57" t="s">
        <v>95</v>
      </c>
      <c r="BH57" t="s">
        <v>95</v>
      </c>
      <c r="BI57" t="s">
        <v>95</v>
      </c>
      <c r="BJ57" t="s">
        <v>95</v>
      </c>
      <c r="BK57" t="s">
        <v>95</v>
      </c>
      <c r="BL57" t="s">
        <v>95</v>
      </c>
      <c r="BM57" t="s">
        <v>95</v>
      </c>
      <c r="BN57" t="s">
        <v>95</v>
      </c>
      <c r="BO57" t="s">
        <v>95</v>
      </c>
      <c r="BP57">
        <v>624</v>
      </c>
      <c r="BQ57">
        <v>143</v>
      </c>
      <c r="BR57">
        <v>81</v>
      </c>
      <c r="BS57">
        <v>303</v>
      </c>
      <c r="BT57">
        <v>355</v>
      </c>
      <c r="BU57">
        <v>148</v>
      </c>
      <c r="BV57">
        <v>627</v>
      </c>
      <c r="BW57">
        <v>473</v>
      </c>
      <c r="BX57">
        <v>333</v>
      </c>
      <c r="BY57">
        <v>472</v>
      </c>
      <c r="BZ57">
        <v>641</v>
      </c>
      <c r="CA57">
        <v>419</v>
      </c>
      <c r="CB57">
        <v>605</v>
      </c>
      <c r="CC57">
        <v>536</v>
      </c>
      <c r="CD57">
        <v>241</v>
      </c>
      <c r="CE57">
        <v>538</v>
      </c>
      <c r="CF57">
        <v>609</v>
      </c>
      <c r="CG57">
        <v>607</v>
      </c>
      <c r="CH57">
        <v>9</v>
      </c>
      <c r="CI57">
        <v>566</v>
      </c>
      <c r="CJ57">
        <v>602</v>
      </c>
      <c r="CK57" t="s">
        <v>95</v>
      </c>
      <c r="CL57" t="s">
        <v>95</v>
      </c>
    </row>
    <row r="58" spans="2:90">
      <c r="B58" t="s">
        <v>95</v>
      </c>
      <c r="C58" t="s">
        <v>95</v>
      </c>
      <c r="D58" t="s">
        <v>95</v>
      </c>
      <c r="E58" t="s">
        <v>95</v>
      </c>
      <c r="F58" t="s">
        <v>95</v>
      </c>
      <c r="G58" t="s">
        <v>95</v>
      </c>
      <c r="H58" t="s">
        <v>95</v>
      </c>
      <c r="I58" t="s">
        <v>95</v>
      </c>
      <c r="J58" t="s">
        <v>95</v>
      </c>
      <c r="K58" t="s">
        <v>95</v>
      </c>
      <c r="L58" t="s">
        <v>95</v>
      </c>
      <c r="M58" t="s">
        <v>95</v>
      </c>
      <c r="N58" t="s">
        <v>95</v>
      </c>
      <c r="O58" t="s">
        <v>95</v>
      </c>
      <c r="P58" t="s">
        <v>95</v>
      </c>
      <c r="Q58" t="s">
        <v>95</v>
      </c>
      <c r="R58" t="s">
        <v>95</v>
      </c>
      <c r="S58" t="s">
        <v>95</v>
      </c>
      <c r="T58" t="s">
        <v>95</v>
      </c>
      <c r="U58" t="s">
        <v>95</v>
      </c>
      <c r="V58" t="s">
        <v>95</v>
      </c>
      <c r="W58" t="s">
        <v>95</v>
      </c>
      <c r="X58" t="s">
        <v>95</v>
      </c>
      <c r="Y58" t="s">
        <v>95</v>
      </c>
      <c r="Z58" t="s">
        <v>95</v>
      </c>
      <c r="AA58" t="s">
        <v>95</v>
      </c>
      <c r="AB58" t="s">
        <v>95</v>
      </c>
      <c r="AC58" t="s">
        <v>95</v>
      </c>
      <c r="AD58" t="s">
        <v>95</v>
      </c>
      <c r="AE58" t="s">
        <v>95</v>
      </c>
      <c r="AF58" t="s">
        <v>95</v>
      </c>
      <c r="AG58" t="s">
        <v>95</v>
      </c>
      <c r="AH58" t="s">
        <v>95</v>
      </c>
      <c r="AI58" t="s">
        <v>95</v>
      </c>
      <c r="AJ58" t="s">
        <v>95</v>
      </c>
      <c r="AK58" t="s">
        <v>95</v>
      </c>
      <c r="AL58" t="s">
        <v>95</v>
      </c>
      <c r="AM58" t="s">
        <v>95</v>
      </c>
      <c r="AN58" t="s">
        <v>95</v>
      </c>
      <c r="AO58" t="s">
        <v>95</v>
      </c>
      <c r="AP58" t="s">
        <v>95</v>
      </c>
      <c r="AQ58" t="s">
        <v>95</v>
      </c>
      <c r="AR58" t="s">
        <v>95</v>
      </c>
      <c r="AS58" t="s">
        <v>95</v>
      </c>
      <c r="AT58" t="s">
        <v>95</v>
      </c>
      <c r="AU58" t="s">
        <v>95</v>
      </c>
      <c r="AV58" t="s">
        <v>95</v>
      </c>
      <c r="AW58" t="s">
        <v>95</v>
      </c>
      <c r="AX58" t="s">
        <v>95</v>
      </c>
      <c r="AY58" t="s">
        <v>95</v>
      </c>
      <c r="AZ58" t="s">
        <v>95</v>
      </c>
      <c r="BA58" t="s">
        <v>95</v>
      </c>
      <c r="BB58" t="s">
        <v>95</v>
      </c>
      <c r="BC58" t="s">
        <v>95</v>
      </c>
      <c r="BD58" t="s">
        <v>95</v>
      </c>
      <c r="BE58" t="s">
        <v>95</v>
      </c>
      <c r="BF58" t="s">
        <v>95</v>
      </c>
      <c r="BG58" t="s">
        <v>95</v>
      </c>
      <c r="BH58" t="s">
        <v>95</v>
      </c>
      <c r="BI58" t="s">
        <v>95</v>
      </c>
      <c r="BJ58" t="s">
        <v>95</v>
      </c>
      <c r="BK58" t="s">
        <v>95</v>
      </c>
      <c r="BL58" t="s">
        <v>95</v>
      </c>
      <c r="BM58" t="s">
        <v>95</v>
      </c>
      <c r="BN58" t="s">
        <v>95</v>
      </c>
      <c r="BO58" t="s">
        <v>95</v>
      </c>
      <c r="BP58">
        <v>423</v>
      </c>
      <c r="BQ58">
        <v>103</v>
      </c>
      <c r="BR58">
        <v>23</v>
      </c>
      <c r="BS58">
        <v>117</v>
      </c>
      <c r="BT58">
        <v>183</v>
      </c>
      <c r="BU58">
        <v>634</v>
      </c>
      <c r="BV58">
        <v>251</v>
      </c>
      <c r="BW58">
        <v>607</v>
      </c>
      <c r="BX58">
        <v>469</v>
      </c>
      <c r="BY58">
        <v>374</v>
      </c>
      <c r="BZ58">
        <v>383</v>
      </c>
      <c r="CA58">
        <v>560</v>
      </c>
      <c r="CB58">
        <v>177</v>
      </c>
      <c r="CC58">
        <v>581</v>
      </c>
      <c r="CD58">
        <v>89</v>
      </c>
      <c r="CE58">
        <v>244</v>
      </c>
      <c r="CF58">
        <v>418</v>
      </c>
      <c r="CG58">
        <v>628</v>
      </c>
      <c r="CH58">
        <v>333</v>
      </c>
      <c r="CI58">
        <v>434</v>
      </c>
      <c r="CJ58">
        <v>213</v>
      </c>
      <c r="CK58" t="s">
        <v>95</v>
      </c>
      <c r="CL58" t="s">
        <v>95</v>
      </c>
    </row>
    <row r="59" spans="2:90">
      <c r="B59" t="s">
        <v>95</v>
      </c>
      <c r="C59" t="s">
        <v>95</v>
      </c>
      <c r="D59" t="s">
        <v>95</v>
      </c>
      <c r="E59" t="s">
        <v>95</v>
      </c>
      <c r="F59" t="s">
        <v>95</v>
      </c>
      <c r="G59" t="s">
        <v>95</v>
      </c>
      <c r="H59" t="s">
        <v>95</v>
      </c>
      <c r="I59" t="s">
        <v>95</v>
      </c>
      <c r="J59" t="s">
        <v>95</v>
      </c>
      <c r="K59" t="s">
        <v>95</v>
      </c>
      <c r="L59" t="s">
        <v>95</v>
      </c>
      <c r="M59" t="s">
        <v>95</v>
      </c>
      <c r="N59" t="s">
        <v>95</v>
      </c>
      <c r="O59" t="s">
        <v>95</v>
      </c>
      <c r="P59" t="s">
        <v>95</v>
      </c>
      <c r="Q59" t="s">
        <v>95</v>
      </c>
      <c r="R59" t="s">
        <v>95</v>
      </c>
      <c r="S59" t="s">
        <v>95</v>
      </c>
      <c r="T59" t="s">
        <v>95</v>
      </c>
      <c r="U59" t="s">
        <v>95</v>
      </c>
      <c r="V59" t="s">
        <v>95</v>
      </c>
      <c r="W59" t="s">
        <v>95</v>
      </c>
      <c r="X59" t="s">
        <v>95</v>
      </c>
      <c r="Y59" t="s">
        <v>95</v>
      </c>
      <c r="Z59" t="s">
        <v>95</v>
      </c>
      <c r="AA59" t="s">
        <v>95</v>
      </c>
      <c r="AB59" t="s">
        <v>95</v>
      </c>
      <c r="AC59" t="s">
        <v>95</v>
      </c>
      <c r="AD59" t="s">
        <v>95</v>
      </c>
      <c r="AE59" t="s">
        <v>95</v>
      </c>
      <c r="AF59" t="s">
        <v>95</v>
      </c>
      <c r="AG59" t="s">
        <v>95</v>
      </c>
      <c r="AH59" t="s">
        <v>95</v>
      </c>
      <c r="AI59" t="s">
        <v>95</v>
      </c>
      <c r="AJ59" t="s">
        <v>95</v>
      </c>
      <c r="AK59" t="s">
        <v>95</v>
      </c>
      <c r="AL59" t="s">
        <v>95</v>
      </c>
      <c r="AM59" t="s">
        <v>95</v>
      </c>
      <c r="AN59" t="s">
        <v>95</v>
      </c>
      <c r="AO59" t="s">
        <v>95</v>
      </c>
      <c r="AP59" t="s">
        <v>95</v>
      </c>
      <c r="AQ59" t="s">
        <v>95</v>
      </c>
      <c r="AR59" t="s">
        <v>95</v>
      </c>
      <c r="AS59" t="s">
        <v>95</v>
      </c>
      <c r="AT59" t="s">
        <v>95</v>
      </c>
      <c r="AU59" t="s">
        <v>95</v>
      </c>
      <c r="AV59" t="s">
        <v>95</v>
      </c>
      <c r="AW59" t="s">
        <v>95</v>
      </c>
      <c r="AX59" t="s">
        <v>95</v>
      </c>
      <c r="AY59" t="s">
        <v>95</v>
      </c>
      <c r="AZ59" t="s">
        <v>95</v>
      </c>
      <c r="BA59" t="s">
        <v>95</v>
      </c>
      <c r="BB59" t="s">
        <v>95</v>
      </c>
      <c r="BC59" t="s">
        <v>95</v>
      </c>
      <c r="BD59" t="s">
        <v>95</v>
      </c>
      <c r="BE59" t="s">
        <v>95</v>
      </c>
      <c r="BF59" t="s">
        <v>95</v>
      </c>
      <c r="BG59" t="s">
        <v>95</v>
      </c>
      <c r="BH59" t="s">
        <v>95</v>
      </c>
      <c r="BI59" t="s">
        <v>95</v>
      </c>
      <c r="BJ59" t="s">
        <v>95</v>
      </c>
      <c r="BK59" t="s">
        <v>95</v>
      </c>
      <c r="BL59" t="s">
        <v>95</v>
      </c>
      <c r="BM59" t="s">
        <v>95</v>
      </c>
      <c r="BN59" t="s">
        <v>95</v>
      </c>
      <c r="BO59" t="s">
        <v>95</v>
      </c>
      <c r="BP59">
        <v>554</v>
      </c>
      <c r="BQ59">
        <v>115</v>
      </c>
      <c r="BR59">
        <v>188</v>
      </c>
      <c r="BS59">
        <v>394</v>
      </c>
      <c r="BT59">
        <v>482</v>
      </c>
      <c r="BU59">
        <v>636</v>
      </c>
      <c r="BV59">
        <v>295</v>
      </c>
      <c r="BW59">
        <v>578</v>
      </c>
      <c r="BX59">
        <v>491</v>
      </c>
      <c r="BY59">
        <v>61</v>
      </c>
      <c r="BZ59">
        <v>544</v>
      </c>
      <c r="CA59">
        <v>593</v>
      </c>
      <c r="CB59">
        <v>20</v>
      </c>
      <c r="CC59">
        <v>212</v>
      </c>
      <c r="CD59">
        <v>289</v>
      </c>
      <c r="CE59">
        <v>23</v>
      </c>
      <c r="CF59">
        <v>441</v>
      </c>
      <c r="CG59">
        <v>168</v>
      </c>
      <c r="CH59">
        <v>306</v>
      </c>
      <c r="CI59">
        <v>622</v>
      </c>
      <c r="CJ59">
        <v>540</v>
      </c>
      <c r="CK59" t="s">
        <v>95</v>
      </c>
      <c r="CL59" t="s">
        <v>95</v>
      </c>
    </row>
    <row r="60" spans="2:90">
      <c r="B60" t="s">
        <v>95</v>
      </c>
      <c r="C60" t="s">
        <v>95</v>
      </c>
      <c r="D60" t="s">
        <v>95</v>
      </c>
      <c r="E60" t="s">
        <v>95</v>
      </c>
      <c r="F60" t="s">
        <v>95</v>
      </c>
      <c r="G60" t="s">
        <v>95</v>
      </c>
      <c r="H60" t="s">
        <v>95</v>
      </c>
      <c r="I60" t="s">
        <v>95</v>
      </c>
      <c r="J60" t="s">
        <v>95</v>
      </c>
      <c r="K60" t="s">
        <v>95</v>
      </c>
      <c r="L60" t="s">
        <v>95</v>
      </c>
      <c r="M60" t="s">
        <v>95</v>
      </c>
      <c r="N60" t="s">
        <v>95</v>
      </c>
      <c r="O60" t="s">
        <v>95</v>
      </c>
      <c r="P60" t="s">
        <v>95</v>
      </c>
      <c r="Q60" t="s">
        <v>95</v>
      </c>
      <c r="R60" t="s">
        <v>95</v>
      </c>
      <c r="S60" t="s">
        <v>95</v>
      </c>
      <c r="T60" t="s">
        <v>95</v>
      </c>
      <c r="U60" t="s">
        <v>95</v>
      </c>
      <c r="V60" t="s">
        <v>95</v>
      </c>
      <c r="W60" t="s">
        <v>95</v>
      </c>
      <c r="X60" t="s">
        <v>95</v>
      </c>
      <c r="Y60" t="s">
        <v>95</v>
      </c>
      <c r="Z60" t="s">
        <v>95</v>
      </c>
      <c r="AA60" t="s">
        <v>95</v>
      </c>
      <c r="AB60" t="s">
        <v>95</v>
      </c>
      <c r="AC60" t="s">
        <v>95</v>
      </c>
      <c r="AD60" t="s">
        <v>95</v>
      </c>
      <c r="AE60" t="s">
        <v>95</v>
      </c>
      <c r="AF60" t="s">
        <v>95</v>
      </c>
      <c r="AG60" t="s">
        <v>95</v>
      </c>
      <c r="AH60" t="s">
        <v>95</v>
      </c>
      <c r="AI60" t="s">
        <v>95</v>
      </c>
      <c r="AJ60" t="s">
        <v>95</v>
      </c>
      <c r="AK60" t="s">
        <v>95</v>
      </c>
      <c r="AL60" t="s">
        <v>95</v>
      </c>
      <c r="AM60" t="s">
        <v>95</v>
      </c>
      <c r="AN60" t="s">
        <v>95</v>
      </c>
      <c r="AO60" t="s">
        <v>95</v>
      </c>
      <c r="AP60" t="s">
        <v>95</v>
      </c>
      <c r="AQ60" t="s">
        <v>95</v>
      </c>
      <c r="AR60" t="s">
        <v>95</v>
      </c>
      <c r="AS60" t="s">
        <v>95</v>
      </c>
      <c r="AT60" t="s">
        <v>95</v>
      </c>
      <c r="AU60" t="s">
        <v>95</v>
      </c>
      <c r="AV60" t="s">
        <v>95</v>
      </c>
      <c r="AW60" t="s">
        <v>95</v>
      </c>
      <c r="AX60" t="s">
        <v>95</v>
      </c>
      <c r="AY60" t="s">
        <v>95</v>
      </c>
      <c r="AZ60" t="s">
        <v>95</v>
      </c>
      <c r="BA60" t="s">
        <v>95</v>
      </c>
      <c r="BB60" t="s">
        <v>95</v>
      </c>
      <c r="BC60" t="s">
        <v>95</v>
      </c>
      <c r="BD60" t="s">
        <v>95</v>
      </c>
      <c r="BE60" t="s">
        <v>95</v>
      </c>
      <c r="BF60" t="s">
        <v>95</v>
      </c>
      <c r="BG60" t="s">
        <v>95</v>
      </c>
      <c r="BH60" t="s">
        <v>95</v>
      </c>
      <c r="BI60" t="s">
        <v>95</v>
      </c>
      <c r="BJ60" t="s">
        <v>95</v>
      </c>
      <c r="BK60" t="s">
        <v>95</v>
      </c>
      <c r="BL60" t="s">
        <v>95</v>
      </c>
      <c r="BM60" t="s">
        <v>95</v>
      </c>
      <c r="BN60" t="s">
        <v>95</v>
      </c>
      <c r="BO60" t="s">
        <v>95</v>
      </c>
      <c r="BP60">
        <v>252</v>
      </c>
      <c r="BQ60">
        <v>123</v>
      </c>
      <c r="BR60">
        <v>121</v>
      </c>
      <c r="BS60">
        <v>82</v>
      </c>
      <c r="BT60">
        <v>294</v>
      </c>
      <c r="BU60">
        <v>638</v>
      </c>
      <c r="BV60">
        <v>38</v>
      </c>
      <c r="BW60">
        <v>481</v>
      </c>
      <c r="BX60">
        <v>662</v>
      </c>
      <c r="BY60">
        <v>488</v>
      </c>
      <c r="BZ60">
        <v>190</v>
      </c>
      <c r="CA60">
        <v>31</v>
      </c>
      <c r="CB60">
        <v>196</v>
      </c>
      <c r="CC60">
        <v>206</v>
      </c>
      <c r="CD60">
        <v>225</v>
      </c>
      <c r="CE60">
        <v>16</v>
      </c>
      <c r="CF60">
        <v>660</v>
      </c>
      <c r="CG60">
        <v>146</v>
      </c>
      <c r="CH60">
        <v>188</v>
      </c>
      <c r="CI60">
        <v>282</v>
      </c>
      <c r="CJ60">
        <v>484</v>
      </c>
      <c r="CK60" t="s">
        <v>95</v>
      </c>
      <c r="CL60" t="s">
        <v>95</v>
      </c>
    </row>
    <row r="61" spans="2:90">
      <c r="B61" t="s">
        <v>95</v>
      </c>
      <c r="C61" t="s">
        <v>95</v>
      </c>
      <c r="D61" t="s">
        <v>95</v>
      </c>
      <c r="E61" t="s">
        <v>95</v>
      </c>
      <c r="F61" t="s">
        <v>95</v>
      </c>
      <c r="G61" t="s">
        <v>95</v>
      </c>
      <c r="H61" t="s">
        <v>95</v>
      </c>
      <c r="I61" t="s">
        <v>95</v>
      </c>
      <c r="J61" t="s">
        <v>95</v>
      </c>
      <c r="K61" t="s">
        <v>95</v>
      </c>
      <c r="L61" t="s">
        <v>95</v>
      </c>
      <c r="M61" t="s">
        <v>95</v>
      </c>
      <c r="N61" t="s">
        <v>95</v>
      </c>
      <c r="O61" t="s">
        <v>95</v>
      </c>
      <c r="P61" t="s">
        <v>95</v>
      </c>
      <c r="Q61" t="s">
        <v>95</v>
      </c>
      <c r="R61" t="s">
        <v>95</v>
      </c>
      <c r="S61" t="s">
        <v>95</v>
      </c>
      <c r="T61" t="s">
        <v>95</v>
      </c>
      <c r="U61" t="s">
        <v>95</v>
      </c>
      <c r="V61" t="s">
        <v>95</v>
      </c>
      <c r="W61" t="s">
        <v>95</v>
      </c>
      <c r="X61" t="s">
        <v>95</v>
      </c>
      <c r="Y61" t="s">
        <v>95</v>
      </c>
      <c r="Z61" t="s">
        <v>95</v>
      </c>
      <c r="AA61" t="s">
        <v>95</v>
      </c>
      <c r="AB61" t="s">
        <v>95</v>
      </c>
      <c r="AC61" t="s">
        <v>95</v>
      </c>
      <c r="AD61" t="s">
        <v>95</v>
      </c>
      <c r="AE61" t="s">
        <v>95</v>
      </c>
      <c r="AF61" t="s">
        <v>95</v>
      </c>
      <c r="AG61" t="s">
        <v>95</v>
      </c>
      <c r="AH61" t="s">
        <v>95</v>
      </c>
      <c r="AI61" t="s">
        <v>95</v>
      </c>
      <c r="AJ61" t="s">
        <v>95</v>
      </c>
      <c r="AK61" t="s">
        <v>95</v>
      </c>
      <c r="AL61" t="s">
        <v>95</v>
      </c>
      <c r="AM61" t="s">
        <v>95</v>
      </c>
      <c r="AN61" t="s">
        <v>95</v>
      </c>
      <c r="AO61" t="s">
        <v>95</v>
      </c>
      <c r="AP61" t="s">
        <v>95</v>
      </c>
      <c r="AQ61" t="s">
        <v>95</v>
      </c>
      <c r="AR61" t="s">
        <v>95</v>
      </c>
      <c r="AS61" t="s">
        <v>95</v>
      </c>
      <c r="AT61" t="s">
        <v>95</v>
      </c>
      <c r="AU61" t="s">
        <v>95</v>
      </c>
      <c r="AV61" t="s">
        <v>95</v>
      </c>
      <c r="AW61" t="s">
        <v>95</v>
      </c>
      <c r="AX61" t="s">
        <v>95</v>
      </c>
      <c r="AY61" t="s">
        <v>95</v>
      </c>
      <c r="AZ61" t="s">
        <v>95</v>
      </c>
      <c r="BA61" t="s">
        <v>95</v>
      </c>
      <c r="BB61" t="s">
        <v>95</v>
      </c>
      <c r="BC61" t="s">
        <v>95</v>
      </c>
      <c r="BD61" t="s">
        <v>95</v>
      </c>
      <c r="BE61" t="s">
        <v>95</v>
      </c>
      <c r="BF61" t="s">
        <v>95</v>
      </c>
      <c r="BG61" t="s">
        <v>95</v>
      </c>
      <c r="BH61" t="s">
        <v>95</v>
      </c>
      <c r="BI61" t="s">
        <v>95</v>
      </c>
      <c r="BJ61" t="s">
        <v>95</v>
      </c>
      <c r="BK61" t="s">
        <v>95</v>
      </c>
      <c r="BL61" t="s">
        <v>95</v>
      </c>
      <c r="BM61" t="s">
        <v>95</v>
      </c>
      <c r="BN61" t="s">
        <v>95</v>
      </c>
      <c r="BO61" t="s">
        <v>95</v>
      </c>
      <c r="BP61">
        <v>505</v>
      </c>
      <c r="BQ61">
        <v>290</v>
      </c>
      <c r="BR61">
        <v>341</v>
      </c>
      <c r="BS61">
        <v>388</v>
      </c>
      <c r="BT61">
        <v>132</v>
      </c>
      <c r="BU61">
        <v>194</v>
      </c>
      <c r="BV61">
        <v>81</v>
      </c>
      <c r="BW61">
        <v>549</v>
      </c>
      <c r="BX61">
        <v>513</v>
      </c>
      <c r="BY61">
        <v>38</v>
      </c>
      <c r="BZ61">
        <v>273</v>
      </c>
      <c r="CA61">
        <v>610</v>
      </c>
      <c r="CB61">
        <v>278</v>
      </c>
      <c r="CC61">
        <v>11</v>
      </c>
      <c r="CD61">
        <v>592</v>
      </c>
      <c r="CE61">
        <v>661</v>
      </c>
      <c r="CF61">
        <v>240</v>
      </c>
      <c r="CG61">
        <v>13</v>
      </c>
      <c r="CH61">
        <v>64</v>
      </c>
      <c r="CI61">
        <v>351</v>
      </c>
      <c r="CJ61">
        <v>75</v>
      </c>
      <c r="CK61" t="s">
        <v>95</v>
      </c>
      <c r="CL61" t="s">
        <v>95</v>
      </c>
    </row>
    <row r="62" spans="2:90">
      <c r="B62" t="s">
        <v>95</v>
      </c>
      <c r="C62" t="s">
        <v>95</v>
      </c>
      <c r="D62" t="s">
        <v>95</v>
      </c>
      <c r="E62" t="s">
        <v>95</v>
      </c>
      <c r="F62" t="s">
        <v>95</v>
      </c>
      <c r="G62" t="s">
        <v>95</v>
      </c>
      <c r="H62" t="s">
        <v>95</v>
      </c>
      <c r="I62" t="s">
        <v>95</v>
      </c>
      <c r="J62" t="s">
        <v>95</v>
      </c>
      <c r="K62" t="s">
        <v>95</v>
      </c>
      <c r="L62" t="s">
        <v>95</v>
      </c>
      <c r="M62" t="s">
        <v>95</v>
      </c>
      <c r="N62" t="s">
        <v>95</v>
      </c>
      <c r="O62" t="s">
        <v>95</v>
      </c>
      <c r="P62" t="s">
        <v>95</v>
      </c>
      <c r="Q62" t="s">
        <v>95</v>
      </c>
      <c r="R62" t="s">
        <v>95</v>
      </c>
      <c r="S62" t="s">
        <v>95</v>
      </c>
      <c r="T62" t="s">
        <v>95</v>
      </c>
      <c r="U62" t="s">
        <v>95</v>
      </c>
      <c r="V62" t="s">
        <v>95</v>
      </c>
      <c r="W62" t="s">
        <v>95</v>
      </c>
      <c r="X62" t="s">
        <v>95</v>
      </c>
      <c r="Y62" t="s">
        <v>95</v>
      </c>
      <c r="Z62" t="s">
        <v>95</v>
      </c>
      <c r="AA62" t="s">
        <v>95</v>
      </c>
      <c r="AB62" t="s">
        <v>95</v>
      </c>
      <c r="AC62" t="s">
        <v>95</v>
      </c>
      <c r="AD62" t="s">
        <v>95</v>
      </c>
      <c r="AE62" t="s">
        <v>95</v>
      </c>
      <c r="AF62" t="s">
        <v>95</v>
      </c>
      <c r="AG62" t="s">
        <v>95</v>
      </c>
      <c r="AH62" t="s">
        <v>95</v>
      </c>
      <c r="AI62" t="s">
        <v>95</v>
      </c>
      <c r="AJ62" t="s">
        <v>95</v>
      </c>
      <c r="AK62" t="s">
        <v>95</v>
      </c>
      <c r="AL62" t="s">
        <v>95</v>
      </c>
      <c r="AM62" t="s">
        <v>95</v>
      </c>
      <c r="AN62" t="s">
        <v>95</v>
      </c>
      <c r="AO62" t="s">
        <v>95</v>
      </c>
      <c r="AP62" t="s">
        <v>95</v>
      </c>
      <c r="AQ62" t="s">
        <v>95</v>
      </c>
      <c r="AR62" t="s">
        <v>95</v>
      </c>
      <c r="AS62" t="s">
        <v>95</v>
      </c>
      <c r="AT62" t="s">
        <v>95</v>
      </c>
      <c r="AU62" t="s">
        <v>95</v>
      </c>
      <c r="AV62" t="s">
        <v>95</v>
      </c>
      <c r="AW62" t="s">
        <v>95</v>
      </c>
      <c r="AX62" t="s">
        <v>95</v>
      </c>
      <c r="AY62" t="s">
        <v>95</v>
      </c>
      <c r="AZ62" t="s">
        <v>95</v>
      </c>
      <c r="BA62" t="s">
        <v>95</v>
      </c>
      <c r="BB62" t="s">
        <v>95</v>
      </c>
      <c r="BC62" t="s">
        <v>95</v>
      </c>
      <c r="BD62" t="s">
        <v>95</v>
      </c>
      <c r="BE62" t="s">
        <v>95</v>
      </c>
      <c r="BF62" t="s">
        <v>95</v>
      </c>
      <c r="BG62" t="s">
        <v>95</v>
      </c>
      <c r="BH62" t="s">
        <v>95</v>
      </c>
      <c r="BI62" t="s">
        <v>95</v>
      </c>
      <c r="BJ62" t="s">
        <v>95</v>
      </c>
      <c r="BK62" t="s">
        <v>95</v>
      </c>
      <c r="BL62" t="s">
        <v>95</v>
      </c>
      <c r="BM62" t="s">
        <v>95</v>
      </c>
      <c r="BN62" t="s">
        <v>95</v>
      </c>
      <c r="BO62" t="s">
        <v>95</v>
      </c>
      <c r="BP62">
        <v>199</v>
      </c>
      <c r="BQ62">
        <v>133</v>
      </c>
      <c r="BR62">
        <v>264</v>
      </c>
      <c r="BS62">
        <v>276</v>
      </c>
      <c r="BT62">
        <v>136</v>
      </c>
      <c r="BU62">
        <v>142</v>
      </c>
      <c r="BV62">
        <v>355</v>
      </c>
      <c r="BW62">
        <v>464</v>
      </c>
      <c r="BX62">
        <v>21</v>
      </c>
      <c r="BY62">
        <v>314</v>
      </c>
      <c r="BZ62">
        <v>401</v>
      </c>
      <c r="CA62">
        <v>484</v>
      </c>
      <c r="CB62">
        <v>154</v>
      </c>
      <c r="CC62">
        <v>586</v>
      </c>
      <c r="CD62">
        <v>446</v>
      </c>
      <c r="CE62">
        <v>53</v>
      </c>
      <c r="CF62">
        <v>474</v>
      </c>
      <c r="CG62">
        <v>576</v>
      </c>
      <c r="CH62">
        <v>530</v>
      </c>
      <c r="CI62">
        <v>204</v>
      </c>
      <c r="CJ62">
        <v>583</v>
      </c>
      <c r="CK62" t="s">
        <v>95</v>
      </c>
      <c r="CL62" t="s">
        <v>95</v>
      </c>
    </row>
    <row r="63" spans="2:90">
      <c r="B63" t="s">
        <v>95</v>
      </c>
      <c r="C63" t="s">
        <v>95</v>
      </c>
      <c r="D63" t="s">
        <v>95</v>
      </c>
      <c r="E63" t="s">
        <v>95</v>
      </c>
      <c r="F63" t="s">
        <v>95</v>
      </c>
      <c r="G63" t="s">
        <v>95</v>
      </c>
      <c r="H63" t="s">
        <v>95</v>
      </c>
      <c r="I63" t="s">
        <v>95</v>
      </c>
      <c r="J63" t="s">
        <v>95</v>
      </c>
      <c r="K63" t="s">
        <v>95</v>
      </c>
      <c r="L63" t="s">
        <v>95</v>
      </c>
      <c r="M63" t="s">
        <v>95</v>
      </c>
      <c r="N63" t="s">
        <v>95</v>
      </c>
      <c r="O63" t="s">
        <v>95</v>
      </c>
      <c r="P63" t="s">
        <v>95</v>
      </c>
      <c r="Q63" t="s">
        <v>95</v>
      </c>
      <c r="R63" t="s">
        <v>95</v>
      </c>
      <c r="S63" t="s">
        <v>95</v>
      </c>
      <c r="T63" t="s">
        <v>95</v>
      </c>
      <c r="U63" t="s">
        <v>95</v>
      </c>
      <c r="V63" t="s">
        <v>95</v>
      </c>
      <c r="W63" t="s">
        <v>95</v>
      </c>
      <c r="X63" t="s">
        <v>95</v>
      </c>
      <c r="Y63" t="s">
        <v>95</v>
      </c>
      <c r="Z63" t="s">
        <v>95</v>
      </c>
      <c r="AA63" t="s">
        <v>95</v>
      </c>
      <c r="AB63" t="s">
        <v>95</v>
      </c>
      <c r="AC63" t="s">
        <v>95</v>
      </c>
      <c r="AD63" t="s">
        <v>95</v>
      </c>
      <c r="AE63" t="s">
        <v>95</v>
      </c>
      <c r="AF63" t="s">
        <v>95</v>
      </c>
      <c r="AG63" t="s">
        <v>95</v>
      </c>
      <c r="AH63" t="s">
        <v>95</v>
      </c>
      <c r="AI63" t="s">
        <v>95</v>
      </c>
      <c r="AJ63" t="s">
        <v>95</v>
      </c>
      <c r="AK63" t="s">
        <v>95</v>
      </c>
      <c r="AL63" t="s">
        <v>95</v>
      </c>
      <c r="AM63" t="s">
        <v>95</v>
      </c>
      <c r="AN63" t="s">
        <v>95</v>
      </c>
      <c r="AO63" t="s">
        <v>95</v>
      </c>
      <c r="AP63" t="s">
        <v>95</v>
      </c>
      <c r="AQ63" t="s">
        <v>95</v>
      </c>
      <c r="AR63" t="s">
        <v>95</v>
      </c>
      <c r="AS63" t="s">
        <v>95</v>
      </c>
      <c r="AT63" t="s">
        <v>95</v>
      </c>
      <c r="AU63" t="s">
        <v>95</v>
      </c>
      <c r="AV63" t="s">
        <v>95</v>
      </c>
      <c r="AW63" t="s">
        <v>95</v>
      </c>
      <c r="AX63" t="s">
        <v>95</v>
      </c>
      <c r="AY63" t="s">
        <v>95</v>
      </c>
      <c r="AZ63" t="s">
        <v>95</v>
      </c>
      <c r="BA63" t="s">
        <v>95</v>
      </c>
      <c r="BB63" t="s">
        <v>95</v>
      </c>
      <c r="BC63" t="s">
        <v>95</v>
      </c>
      <c r="BD63" t="s">
        <v>95</v>
      </c>
      <c r="BE63" t="s">
        <v>95</v>
      </c>
      <c r="BF63" t="s">
        <v>95</v>
      </c>
      <c r="BG63" t="s">
        <v>95</v>
      </c>
      <c r="BH63" t="s">
        <v>95</v>
      </c>
      <c r="BI63" t="s">
        <v>95</v>
      </c>
      <c r="BJ63" t="s">
        <v>95</v>
      </c>
      <c r="BK63" t="s">
        <v>95</v>
      </c>
      <c r="BL63" t="s">
        <v>95</v>
      </c>
      <c r="BM63" t="s">
        <v>95</v>
      </c>
      <c r="BN63" t="s">
        <v>95</v>
      </c>
      <c r="BO63" t="s">
        <v>95</v>
      </c>
      <c r="BP63">
        <v>350</v>
      </c>
      <c r="BQ63">
        <v>660</v>
      </c>
      <c r="BR63">
        <v>447</v>
      </c>
      <c r="BS63">
        <v>174</v>
      </c>
      <c r="BT63">
        <v>104</v>
      </c>
      <c r="BU63">
        <v>68</v>
      </c>
      <c r="BV63">
        <v>598</v>
      </c>
      <c r="BW63">
        <v>184</v>
      </c>
      <c r="BX63">
        <v>646</v>
      </c>
      <c r="BY63">
        <v>81</v>
      </c>
      <c r="BZ63">
        <v>601</v>
      </c>
      <c r="CA63">
        <v>101</v>
      </c>
      <c r="CB63">
        <v>388</v>
      </c>
      <c r="CC63">
        <v>13</v>
      </c>
      <c r="CD63">
        <v>218</v>
      </c>
      <c r="CE63">
        <v>363</v>
      </c>
      <c r="CF63">
        <v>79</v>
      </c>
      <c r="CG63">
        <v>241</v>
      </c>
      <c r="CH63">
        <v>414</v>
      </c>
      <c r="CI63">
        <v>581</v>
      </c>
      <c r="CJ63">
        <v>312</v>
      </c>
      <c r="CK63" t="s">
        <v>95</v>
      </c>
      <c r="CL63" t="s">
        <v>95</v>
      </c>
    </row>
    <row r="64" spans="2:90">
      <c r="B64" t="s">
        <v>95</v>
      </c>
      <c r="C64" t="s">
        <v>95</v>
      </c>
      <c r="D64" t="s">
        <v>95</v>
      </c>
      <c r="E64" t="s">
        <v>95</v>
      </c>
      <c r="F64" t="s">
        <v>95</v>
      </c>
      <c r="G64" t="s">
        <v>95</v>
      </c>
      <c r="H64" t="s">
        <v>95</v>
      </c>
      <c r="I64" t="s">
        <v>95</v>
      </c>
      <c r="J64" t="s">
        <v>95</v>
      </c>
      <c r="K64" t="s">
        <v>95</v>
      </c>
      <c r="L64" t="s">
        <v>95</v>
      </c>
      <c r="M64" t="s">
        <v>95</v>
      </c>
      <c r="N64" t="s">
        <v>95</v>
      </c>
      <c r="O64" t="s">
        <v>95</v>
      </c>
      <c r="P64" t="s">
        <v>95</v>
      </c>
      <c r="Q64" t="s">
        <v>95</v>
      </c>
      <c r="R64" t="s">
        <v>95</v>
      </c>
      <c r="S64" t="s">
        <v>95</v>
      </c>
      <c r="T64" t="s">
        <v>95</v>
      </c>
      <c r="U64" t="s">
        <v>95</v>
      </c>
      <c r="V64" t="s">
        <v>95</v>
      </c>
      <c r="W64" t="s">
        <v>95</v>
      </c>
      <c r="X64" t="s">
        <v>95</v>
      </c>
      <c r="Y64" t="s">
        <v>95</v>
      </c>
      <c r="Z64" t="s">
        <v>95</v>
      </c>
      <c r="AA64" t="s">
        <v>95</v>
      </c>
      <c r="AB64" t="s">
        <v>95</v>
      </c>
      <c r="AC64" t="s">
        <v>95</v>
      </c>
      <c r="AD64" t="s">
        <v>95</v>
      </c>
      <c r="AE64" t="s">
        <v>95</v>
      </c>
      <c r="AF64" t="s">
        <v>95</v>
      </c>
      <c r="AG64" t="s">
        <v>95</v>
      </c>
      <c r="AH64" t="s">
        <v>95</v>
      </c>
      <c r="AI64" t="s">
        <v>95</v>
      </c>
      <c r="AJ64" t="s">
        <v>95</v>
      </c>
      <c r="AK64" t="s">
        <v>95</v>
      </c>
      <c r="AL64" t="s">
        <v>95</v>
      </c>
      <c r="AM64" t="s">
        <v>95</v>
      </c>
      <c r="AN64" t="s">
        <v>95</v>
      </c>
      <c r="AO64" t="s">
        <v>95</v>
      </c>
      <c r="AP64" t="s">
        <v>95</v>
      </c>
      <c r="AQ64" t="s">
        <v>95</v>
      </c>
      <c r="AR64" t="s">
        <v>95</v>
      </c>
      <c r="AS64" t="s">
        <v>95</v>
      </c>
      <c r="AT64" t="s">
        <v>95</v>
      </c>
      <c r="AU64" t="s">
        <v>95</v>
      </c>
      <c r="AV64" t="s">
        <v>95</v>
      </c>
      <c r="AW64" t="s">
        <v>95</v>
      </c>
      <c r="AX64" t="s">
        <v>95</v>
      </c>
      <c r="AY64" t="s">
        <v>95</v>
      </c>
      <c r="AZ64" t="s">
        <v>95</v>
      </c>
      <c r="BA64" t="s">
        <v>95</v>
      </c>
      <c r="BB64" t="s">
        <v>95</v>
      </c>
      <c r="BC64" t="s">
        <v>95</v>
      </c>
      <c r="BD64" t="s">
        <v>95</v>
      </c>
      <c r="BE64" t="s">
        <v>95</v>
      </c>
      <c r="BF64" t="s">
        <v>95</v>
      </c>
      <c r="BG64" t="s">
        <v>95</v>
      </c>
      <c r="BH64" t="s">
        <v>95</v>
      </c>
      <c r="BI64" t="s">
        <v>95</v>
      </c>
      <c r="BJ64" t="s">
        <v>95</v>
      </c>
      <c r="BK64" t="s">
        <v>95</v>
      </c>
      <c r="BL64" t="s">
        <v>95</v>
      </c>
      <c r="BM64" t="s">
        <v>95</v>
      </c>
      <c r="BN64" t="s">
        <v>95</v>
      </c>
      <c r="BO64" t="s">
        <v>95</v>
      </c>
      <c r="BP64" t="s">
        <v>95</v>
      </c>
      <c r="BQ64" t="s">
        <v>95</v>
      </c>
      <c r="BR64" t="s">
        <v>95</v>
      </c>
      <c r="BS64" t="s">
        <v>95</v>
      </c>
      <c r="BT64" t="s">
        <v>95</v>
      </c>
      <c r="BU64" t="s">
        <v>95</v>
      </c>
      <c r="BV64" t="s">
        <v>95</v>
      </c>
      <c r="BW64" t="s">
        <v>95</v>
      </c>
      <c r="BX64" t="s">
        <v>95</v>
      </c>
      <c r="BY64" t="s">
        <v>95</v>
      </c>
      <c r="BZ64" t="s">
        <v>95</v>
      </c>
      <c r="CA64" t="s">
        <v>95</v>
      </c>
      <c r="CB64" t="s">
        <v>95</v>
      </c>
      <c r="CC64" t="s">
        <v>95</v>
      </c>
      <c r="CD64" t="s">
        <v>95</v>
      </c>
      <c r="CE64" t="s">
        <v>95</v>
      </c>
      <c r="CF64" t="s">
        <v>95</v>
      </c>
      <c r="CG64" t="s">
        <v>95</v>
      </c>
      <c r="CH64" t="s">
        <v>95</v>
      </c>
      <c r="CI64" t="s">
        <v>95</v>
      </c>
      <c r="CJ64" t="s">
        <v>95</v>
      </c>
      <c r="CK64" t="s">
        <v>95</v>
      </c>
      <c r="CL64" t="s">
        <v>95</v>
      </c>
    </row>
    <row r="65" spans="2:90">
      <c r="B65" t="s">
        <v>95</v>
      </c>
      <c r="C65" t="s">
        <v>95</v>
      </c>
      <c r="D65" t="s">
        <v>95</v>
      </c>
      <c r="E65" t="s">
        <v>95</v>
      </c>
      <c r="F65" t="s">
        <v>95</v>
      </c>
      <c r="G65" t="s">
        <v>95</v>
      </c>
      <c r="H65" t="s">
        <v>95</v>
      </c>
      <c r="I65" t="s">
        <v>95</v>
      </c>
      <c r="J65" t="s">
        <v>95</v>
      </c>
      <c r="K65" t="s">
        <v>95</v>
      </c>
      <c r="L65" t="s">
        <v>95</v>
      </c>
      <c r="M65" t="s">
        <v>95</v>
      </c>
      <c r="N65" t="s">
        <v>95</v>
      </c>
      <c r="O65" t="s">
        <v>95</v>
      </c>
      <c r="P65" t="s">
        <v>95</v>
      </c>
      <c r="Q65" t="s">
        <v>95</v>
      </c>
      <c r="R65" t="s">
        <v>95</v>
      </c>
      <c r="S65" t="s">
        <v>95</v>
      </c>
      <c r="T65" t="s">
        <v>95</v>
      </c>
      <c r="U65" t="s">
        <v>95</v>
      </c>
      <c r="V65" t="s">
        <v>95</v>
      </c>
      <c r="W65" t="s">
        <v>95</v>
      </c>
      <c r="X65" t="s">
        <v>95</v>
      </c>
      <c r="Y65" t="s">
        <v>95</v>
      </c>
      <c r="Z65" t="s">
        <v>95</v>
      </c>
      <c r="AA65" t="s">
        <v>95</v>
      </c>
      <c r="AB65" t="s">
        <v>95</v>
      </c>
      <c r="AC65" t="s">
        <v>95</v>
      </c>
      <c r="AD65" t="s">
        <v>95</v>
      </c>
      <c r="AE65" t="s">
        <v>95</v>
      </c>
      <c r="AF65" t="s">
        <v>95</v>
      </c>
      <c r="AG65" t="s">
        <v>95</v>
      </c>
      <c r="AH65" t="s">
        <v>95</v>
      </c>
      <c r="AI65" t="s">
        <v>95</v>
      </c>
      <c r="AJ65" t="s">
        <v>95</v>
      </c>
      <c r="AK65" t="s">
        <v>95</v>
      </c>
      <c r="AL65" t="s">
        <v>95</v>
      </c>
      <c r="AM65" t="s">
        <v>95</v>
      </c>
      <c r="AN65" t="s">
        <v>95</v>
      </c>
      <c r="AO65" t="s">
        <v>95</v>
      </c>
      <c r="AP65" t="s">
        <v>95</v>
      </c>
      <c r="AQ65" t="s">
        <v>95</v>
      </c>
      <c r="AR65" t="s">
        <v>95</v>
      </c>
      <c r="AS65" t="s">
        <v>95</v>
      </c>
      <c r="AT65" t="s">
        <v>95</v>
      </c>
      <c r="AU65" t="s">
        <v>95</v>
      </c>
      <c r="AV65" t="s">
        <v>95</v>
      </c>
      <c r="AW65" t="s">
        <v>95</v>
      </c>
      <c r="AX65" t="s">
        <v>95</v>
      </c>
      <c r="AY65" t="s">
        <v>95</v>
      </c>
      <c r="AZ65" t="s">
        <v>95</v>
      </c>
      <c r="BA65" t="s">
        <v>95</v>
      </c>
      <c r="BB65" t="s">
        <v>95</v>
      </c>
      <c r="BC65" t="s">
        <v>95</v>
      </c>
      <c r="BD65" t="s">
        <v>95</v>
      </c>
      <c r="BE65" t="s">
        <v>95</v>
      </c>
      <c r="BF65" t="s">
        <v>95</v>
      </c>
      <c r="BG65" t="s">
        <v>95</v>
      </c>
      <c r="BH65" t="s">
        <v>95</v>
      </c>
      <c r="BI65" t="s">
        <v>95</v>
      </c>
      <c r="BJ65" t="s">
        <v>95</v>
      </c>
      <c r="BK65" t="s">
        <v>95</v>
      </c>
      <c r="BL65" t="s">
        <v>95</v>
      </c>
      <c r="BM65" t="s">
        <v>95</v>
      </c>
      <c r="BN65" t="s">
        <v>95</v>
      </c>
      <c r="BO65" t="s">
        <v>95</v>
      </c>
      <c r="BP65" t="s">
        <v>95</v>
      </c>
      <c r="BQ65" t="s">
        <v>95</v>
      </c>
      <c r="BR65" t="s">
        <v>95</v>
      </c>
      <c r="BS65" t="s">
        <v>95</v>
      </c>
      <c r="BT65" t="s">
        <v>95</v>
      </c>
      <c r="BU65" t="s">
        <v>95</v>
      </c>
      <c r="BV65" t="s">
        <v>95</v>
      </c>
      <c r="BW65" t="s">
        <v>95</v>
      </c>
      <c r="BX65" t="s">
        <v>95</v>
      </c>
      <c r="BY65" t="s">
        <v>95</v>
      </c>
      <c r="BZ65" t="s">
        <v>95</v>
      </c>
      <c r="CA65" t="s">
        <v>95</v>
      </c>
      <c r="CB65" t="s">
        <v>95</v>
      </c>
      <c r="CC65" t="s">
        <v>95</v>
      </c>
      <c r="CD65" t="s">
        <v>95</v>
      </c>
      <c r="CE65" t="s">
        <v>95</v>
      </c>
      <c r="CF65" t="s">
        <v>95</v>
      </c>
      <c r="CG65" t="s">
        <v>95</v>
      </c>
      <c r="CH65" t="s">
        <v>95</v>
      </c>
      <c r="CI65" t="s">
        <v>95</v>
      </c>
      <c r="CJ65" t="s">
        <v>95</v>
      </c>
      <c r="CK65" t="s">
        <v>95</v>
      </c>
      <c r="CL65" t="s">
        <v>95</v>
      </c>
    </row>
    <row r="66" spans="2:90">
      <c r="B66" t="s">
        <v>95</v>
      </c>
      <c r="C66" t="s">
        <v>95</v>
      </c>
      <c r="D66" t="s">
        <v>95</v>
      </c>
      <c r="E66" t="s">
        <v>95</v>
      </c>
      <c r="F66" t="s">
        <v>95</v>
      </c>
      <c r="G66" t="s">
        <v>95</v>
      </c>
      <c r="H66" t="s">
        <v>95</v>
      </c>
      <c r="I66" t="s">
        <v>95</v>
      </c>
      <c r="J66" t="s">
        <v>95</v>
      </c>
      <c r="K66" t="s">
        <v>95</v>
      </c>
      <c r="L66" t="s">
        <v>95</v>
      </c>
      <c r="M66" t="s">
        <v>95</v>
      </c>
      <c r="N66" t="s">
        <v>95</v>
      </c>
      <c r="O66" t="s">
        <v>95</v>
      </c>
      <c r="P66" t="s">
        <v>95</v>
      </c>
      <c r="Q66" t="s">
        <v>95</v>
      </c>
      <c r="R66" t="s">
        <v>95</v>
      </c>
      <c r="S66" t="s">
        <v>95</v>
      </c>
      <c r="T66" t="s">
        <v>95</v>
      </c>
      <c r="U66" t="s">
        <v>95</v>
      </c>
      <c r="V66" t="s">
        <v>95</v>
      </c>
      <c r="W66" t="s">
        <v>95</v>
      </c>
      <c r="X66" t="s">
        <v>95</v>
      </c>
      <c r="Y66" t="s">
        <v>95</v>
      </c>
      <c r="Z66" t="s">
        <v>95</v>
      </c>
      <c r="AA66" t="s">
        <v>95</v>
      </c>
      <c r="AB66" t="s">
        <v>95</v>
      </c>
      <c r="AC66" t="s">
        <v>95</v>
      </c>
      <c r="AD66" t="s">
        <v>95</v>
      </c>
      <c r="AE66" t="s">
        <v>95</v>
      </c>
      <c r="AF66" t="s">
        <v>95</v>
      </c>
      <c r="AG66" t="s">
        <v>95</v>
      </c>
      <c r="AH66" t="s">
        <v>95</v>
      </c>
      <c r="AI66" t="s">
        <v>95</v>
      </c>
      <c r="AJ66" t="s">
        <v>95</v>
      </c>
      <c r="AK66" t="s">
        <v>95</v>
      </c>
      <c r="AL66" t="s">
        <v>95</v>
      </c>
      <c r="AM66" t="s">
        <v>95</v>
      </c>
      <c r="AN66" t="s">
        <v>95</v>
      </c>
      <c r="AO66" t="s">
        <v>95</v>
      </c>
      <c r="AP66" t="s">
        <v>95</v>
      </c>
      <c r="AQ66" t="s">
        <v>95</v>
      </c>
      <c r="AR66" t="s">
        <v>95</v>
      </c>
      <c r="AS66" t="s">
        <v>95</v>
      </c>
      <c r="AT66" t="s">
        <v>95</v>
      </c>
      <c r="AU66" t="s">
        <v>95</v>
      </c>
      <c r="AV66" t="s">
        <v>95</v>
      </c>
      <c r="AW66" t="s">
        <v>95</v>
      </c>
      <c r="AX66" t="s">
        <v>95</v>
      </c>
      <c r="AY66" t="s">
        <v>95</v>
      </c>
      <c r="AZ66" t="s">
        <v>95</v>
      </c>
      <c r="BA66" t="s">
        <v>95</v>
      </c>
      <c r="BB66" t="s">
        <v>95</v>
      </c>
      <c r="BC66" t="s">
        <v>95</v>
      </c>
      <c r="BD66" t="s">
        <v>95</v>
      </c>
      <c r="BE66" t="s">
        <v>95</v>
      </c>
      <c r="BF66" t="s">
        <v>95</v>
      </c>
      <c r="BG66" t="s">
        <v>95</v>
      </c>
      <c r="BH66" t="s">
        <v>95</v>
      </c>
      <c r="BI66" t="s">
        <v>95</v>
      </c>
      <c r="BJ66" t="s">
        <v>95</v>
      </c>
      <c r="BK66" t="s">
        <v>95</v>
      </c>
      <c r="BL66" t="s">
        <v>95</v>
      </c>
      <c r="BM66" t="s">
        <v>95</v>
      </c>
      <c r="BN66" t="s">
        <v>95</v>
      </c>
      <c r="BO66" t="s">
        <v>95</v>
      </c>
      <c r="BP66" t="s">
        <v>95</v>
      </c>
      <c r="BQ66" t="s">
        <v>95</v>
      </c>
      <c r="BR66" t="s">
        <v>95</v>
      </c>
      <c r="BS66" t="s">
        <v>95</v>
      </c>
      <c r="BT66" t="s">
        <v>95</v>
      </c>
      <c r="BU66" t="s">
        <v>95</v>
      </c>
      <c r="BV66" t="s">
        <v>95</v>
      </c>
      <c r="BW66" t="s">
        <v>95</v>
      </c>
      <c r="BX66" t="s">
        <v>95</v>
      </c>
      <c r="BY66" t="s">
        <v>95</v>
      </c>
      <c r="BZ66" t="s">
        <v>95</v>
      </c>
      <c r="CA66" t="s">
        <v>95</v>
      </c>
      <c r="CB66" t="s">
        <v>95</v>
      </c>
      <c r="CC66" t="s">
        <v>95</v>
      </c>
      <c r="CD66" t="s">
        <v>95</v>
      </c>
      <c r="CE66" t="s">
        <v>95</v>
      </c>
      <c r="CF66" t="s">
        <v>95</v>
      </c>
      <c r="CG66" t="s">
        <v>95</v>
      </c>
      <c r="CH66" t="s">
        <v>95</v>
      </c>
      <c r="CI66" t="s">
        <v>95</v>
      </c>
      <c r="CJ66" t="s">
        <v>95</v>
      </c>
      <c r="CK66" t="s">
        <v>95</v>
      </c>
      <c r="CL66" t="s">
        <v>95</v>
      </c>
    </row>
    <row r="67" spans="2:90">
      <c r="B67" t="s">
        <v>95</v>
      </c>
      <c r="C67" t="s">
        <v>95</v>
      </c>
      <c r="D67" t="s">
        <v>95</v>
      </c>
      <c r="E67" t="s">
        <v>95</v>
      </c>
      <c r="F67" t="s">
        <v>95</v>
      </c>
      <c r="G67" t="s">
        <v>95</v>
      </c>
      <c r="H67" t="s">
        <v>95</v>
      </c>
      <c r="I67" t="s">
        <v>95</v>
      </c>
      <c r="J67" t="s">
        <v>95</v>
      </c>
      <c r="K67" t="s">
        <v>95</v>
      </c>
      <c r="L67" t="s">
        <v>95</v>
      </c>
      <c r="M67" t="s">
        <v>95</v>
      </c>
      <c r="N67" t="s">
        <v>95</v>
      </c>
      <c r="O67" t="s">
        <v>95</v>
      </c>
      <c r="P67" t="s">
        <v>95</v>
      </c>
      <c r="Q67" t="s">
        <v>95</v>
      </c>
      <c r="R67" t="s">
        <v>95</v>
      </c>
      <c r="S67" t="s">
        <v>95</v>
      </c>
      <c r="T67" t="s">
        <v>95</v>
      </c>
      <c r="U67" t="s">
        <v>95</v>
      </c>
      <c r="V67" t="s">
        <v>95</v>
      </c>
      <c r="W67" t="s">
        <v>95</v>
      </c>
      <c r="X67" t="s">
        <v>95</v>
      </c>
      <c r="Y67" t="s">
        <v>95</v>
      </c>
      <c r="Z67" t="s">
        <v>95</v>
      </c>
      <c r="AA67" t="s">
        <v>95</v>
      </c>
      <c r="AB67" t="s">
        <v>95</v>
      </c>
      <c r="AC67" t="s">
        <v>95</v>
      </c>
      <c r="AD67" t="s">
        <v>95</v>
      </c>
      <c r="AE67" t="s">
        <v>95</v>
      </c>
      <c r="AF67" t="s">
        <v>95</v>
      </c>
      <c r="AG67" t="s">
        <v>95</v>
      </c>
      <c r="AH67" t="s">
        <v>95</v>
      </c>
      <c r="AI67" t="s">
        <v>95</v>
      </c>
      <c r="AJ67" t="s">
        <v>95</v>
      </c>
      <c r="AK67" t="s">
        <v>95</v>
      </c>
      <c r="AL67" t="s">
        <v>95</v>
      </c>
      <c r="AM67" t="s">
        <v>95</v>
      </c>
      <c r="AN67" t="s">
        <v>95</v>
      </c>
      <c r="AO67" t="s">
        <v>95</v>
      </c>
      <c r="AP67" t="s">
        <v>95</v>
      </c>
      <c r="AQ67" t="s">
        <v>95</v>
      </c>
      <c r="AR67" t="s">
        <v>95</v>
      </c>
      <c r="AS67" t="s">
        <v>95</v>
      </c>
      <c r="AT67" t="s">
        <v>95</v>
      </c>
      <c r="AU67" t="s">
        <v>95</v>
      </c>
      <c r="AV67" t="s">
        <v>95</v>
      </c>
      <c r="AW67" t="s">
        <v>95</v>
      </c>
      <c r="AX67" t="s">
        <v>95</v>
      </c>
      <c r="AY67" t="s">
        <v>95</v>
      </c>
      <c r="AZ67" t="s">
        <v>95</v>
      </c>
      <c r="BA67" t="s">
        <v>95</v>
      </c>
      <c r="BB67" t="s">
        <v>95</v>
      </c>
      <c r="BC67" t="s">
        <v>95</v>
      </c>
      <c r="BD67" t="s">
        <v>95</v>
      </c>
      <c r="BE67" t="s">
        <v>95</v>
      </c>
      <c r="BF67" t="s">
        <v>95</v>
      </c>
      <c r="BG67" t="s">
        <v>95</v>
      </c>
      <c r="BH67" t="s">
        <v>95</v>
      </c>
      <c r="BI67" t="s">
        <v>95</v>
      </c>
      <c r="BJ67" t="s">
        <v>95</v>
      </c>
      <c r="BK67" t="s">
        <v>95</v>
      </c>
      <c r="BL67" t="s">
        <v>95</v>
      </c>
      <c r="BM67" t="s">
        <v>95</v>
      </c>
      <c r="BN67" t="s">
        <v>95</v>
      </c>
      <c r="BO67" t="s">
        <v>95</v>
      </c>
      <c r="BP67" t="s">
        <v>95</v>
      </c>
      <c r="BQ67" t="s">
        <v>95</v>
      </c>
      <c r="BR67" t="s">
        <v>95</v>
      </c>
      <c r="BS67" t="s">
        <v>95</v>
      </c>
      <c r="BT67" t="s">
        <v>95</v>
      </c>
      <c r="BU67" t="s">
        <v>95</v>
      </c>
      <c r="BV67" t="s">
        <v>95</v>
      </c>
      <c r="BW67" t="s">
        <v>95</v>
      </c>
      <c r="BX67" t="s">
        <v>95</v>
      </c>
      <c r="BY67" t="s">
        <v>95</v>
      </c>
      <c r="BZ67" t="s">
        <v>95</v>
      </c>
      <c r="CA67" t="s">
        <v>95</v>
      </c>
      <c r="CB67" t="s">
        <v>95</v>
      </c>
      <c r="CC67" t="s">
        <v>95</v>
      </c>
      <c r="CD67" t="s">
        <v>95</v>
      </c>
      <c r="CE67" t="s">
        <v>95</v>
      </c>
      <c r="CF67" t="s">
        <v>95</v>
      </c>
      <c r="CG67" t="s">
        <v>95</v>
      </c>
      <c r="CH67" t="s">
        <v>95</v>
      </c>
      <c r="CI67" t="s">
        <v>95</v>
      </c>
      <c r="CJ67" t="s">
        <v>95</v>
      </c>
      <c r="CK67" t="s">
        <v>95</v>
      </c>
      <c r="CL67" t="s">
        <v>95</v>
      </c>
    </row>
    <row r="68" spans="2:90">
      <c r="B68" t="s">
        <v>95</v>
      </c>
      <c r="C68" t="s">
        <v>95</v>
      </c>
      <c r="D68" t="s">
        <v>95</v>
      </c>
      <c r="E68" t="s">
        <v>95</v>
      </c>
      <c r="F68" t="s">
        <v>95</v>
      </c>
      <c r="G68" t="s">
        <v>95</v>
      </c>
      <c r="H68" t="s">
        <v>95</v>
      </c>
      <c r="I68" t="s">
        <v>95</v>
      </c>
      <c r="J68" t="s">
        <v>95</v>
      </c>
      <c r="K68" t="s">
        <v>95</v>
      </c>
      <c r="L68" t="s">
        <v>95</v>
      </c>
      <c r="M68" t="s">
        <v>95</v>
      </c>
      <c r="N68" t="s">
        <v>95</v>
      </c>
      <c r="O68" t="s">
        <v>95</v>
      </c>
      <c r="P68" t="s">
        <v>95</v>
      </c>
      <c r="Q68" t="s">
        <v>95</v>
      </c>
      <c r="R68" t="s">
        <v>95</v>
      </c>
      <c r="S68" t="s">
        <v>95</v>
      </c>
      <c r="T68" t="s">
        <v>95</v>
      </c>
      <c r="U68" t="s">
        <v>95</v>
      </c>
      <c r="V68" t="s">
        <v>95</v>
      </c>
      <c r="W68" t="s">
        <v>95</v>
      </c>
      <c r="X68" t="s">
        <v>95</v>
      </c>
      <c r="Y68" t="s">
        <v>95</v>
      </c>
      <c r="Z68" t="s">
        <v>95</v>
      </c>
      <c r="AA68" t="s">
        <v>95</v>
      </c>
      <c r="AB68" t="s">
        <v>95</v>
      </c>
      <c r="AC68" t="s">
        <v>95</v>
      </c>
      <c r="AD68" t="s">
        <v>95</v>
      </c>
      <c r="AE68" t="s">
        <v>95</v>
      </c>
      <c r="AF68" t="s">
        <v>95</v>
      </c>
      <c r="AG68" t="s">
        <v>95</v>
      </c>
      <c r="AH68" t="s">
        <v>95</v>
      </c>
      <c r="AI68" t="s">
        <v>95</v>
      </c>
      <c r="AJ68" t="s">
        <v>95</v>
      </c>
      <c r="AK68" t="s">
        <v>95</v>
      </c>
      <c r="AL68" t="s">
        <v>95</v>
      </c>
      <c r="AM68" t="s">
        <v>95</v>
      </c>
      <c r="AN68" t="s">
        <v>95</v>
      </c>
      <c r="AO68" t="s">
        <v>95</v>
      </c>
      <c r="AP68" t="s">
        <v>95</v>
      </c>
      <c r="AQ68" t="s">
        <v>95</v>
      </c>
      <c r="AR68" t="s">
        <v>95</v>
      </c>
      <c r="AS68" t="s">
        <v>95</v>
      </c>
      <c r="AT68" t="s">
        <v>95</v>
      </c>
      <c r="AU68" t="s">
        <v>95</v>
      </c>
      <c r="AV68" t="s">
        <v>95</v>
      </c>
      <c r="AW68" t="s">
        <v>95</v>
      </c>
      <c r="AX68" t="s">
        <v>95</v>
      </c>
      <c r="AY68" t="s">
        <v>95</v>
      </c>
      <c r="AZ68" t="s">
        <v>95</v>
      </c>
      <c r="BA68" t="s">
        <v>95</v>
      </c>
      <c r="BB68" t="s">
        <v>95</v>
      </c>
      <c r="BC68" t="s">
        <v>95</v>
      </c>
      <c r="BD68" t="s">
        <v>95</v>
      </c>
      <c r="BE68" t="s">
        <v>95</v>
      </c>
      <c r="BF68" t="s">
        <v>95</v>
      </c>
      <c r="BG68" t="s">
        <v>95</v>
      </c>
      <c r="BH68" t="s">
        <v>95</v>
      </c>
      <c r="BI68" t="s">
        <v>95</v>
      </c>
      <c r="BJ68" t="s">
        <v>95</v>
      </c>
      <c r="BK68" t="s">
        <v>95</v>
      </c>
      <c r="BL68" t="s">
        <v>95</v>
      </c>
      <c r="BM68" t="s">
        <v>95</v>
      </c>
      <c r="BN68" t="s">
        <v>95</v>
      </c>
      <c r="BO68" t="s">
        <v>95</v>
      </c>
      <c r="BP68" t="s">
        <v>95</v>
      </c>
      <c r="BQ68" t="s">
        <v>95</v>
      </c>
      <c r="BR68" t="s">
        <v>95</v>
      </c>
      <c r="BS68" t="s">
        <v>95</v>
      </c>
      <c r="BT68" t="s">
        <v>95</v>
      </c>
      <c r="BU68" t="s">
        <v>95</v>
      </c>
      <c r="BV68" t="s">
        <v>95</v>
      </c>
      <c r="BW68" t="s">
        <v>95</v>
      </c>
      <c r="BX68" t="s">
        <v>95</v>
      </c>
      <c r="BY68" t="s">
        <v>95</v>
      </c>
      <c r="BZ68" t="s">
        <v>95</v>
      </c>
      <c r="CA68" t="s">
        <v>95</v>
      </c>
      <c r="CB68" t="s">
        <v>95</v>
      </c>
      <c r="CC68" t="s">
        <v>95</v>
      </c>
      <c r="CD68" t="s">
        <v>95</v>
      </c>
      <c r="CE68" t="s">
        <v>95</v>
      </c>
      <c r="CF68" t="s">
        <v>95</v>
      </c>
      <c r="CG68" t="s">
        <v>95</v>
      </c>
      <c r="CH68" t="s">
        <v>95</v>
      </c>
      <c r="CI68" t="s">
        <v>95</v>
      </c>
      <c r="CJ68" t="s">
        <v>95</v>
      </c>
      <c r="CK68" t="s">
        <v>95</v>
      </c>
      <c r="CL68" t="s">
        <v>95</v>
      </c>
    </row>
    <row r="70" spans="2:90">
      <c r="B70">
        <v>210</v>
      </c>
      <c r="C70">
        <v>192</v>
      </c>
      <c r="D70">
        <v>181</v>
      </c>
      <c r="E70">
        <v>67</v>
      </c>
      <c r="F70">
        <v>378</v>
      </c>
      <c r="G70">
        <v>16</v>
      </c>
      <c r="H70">
        <v>613</v>
      </c>
      <c r="I70">
        <v>350</v>
      </c>
      <c r="J70">
        <v>658</v>
      </c>
      <c r="K70">
        <v>23</v>
      </c>
      <c r="L70">
        <v>109</v>
      </c>
      <c r="M70">
        <v>131</v>
      </c>
      <c r="N70">
        <v>591</v>
      </c>
      <c r="O70">
        <v>270</v>
      </c>
      <c r="P70">
        <v>269</v>
      </c>
      <c r="Q70">
        <v>386</v>
      </c>
      <c r="R70">
        <v>17</v>
      </c>
      <c r="S70">
        <v>533</v>
      </c>
      <c r="T70">
        <v>165</v>
      </c>
      <c r="U70">
        <v>28</v>
      </c>
      <c r="V70">
        <v>437</v>
      </c>
      <c r="W70">
        <v>335</v>
      </c>
      <c r="X70">
        <v>17</v>
      </c>
      <c r="Y70">
        <v>123</v>
      </c>
      <c r="Z70">
        <v>312</v>
      </c>
      <c r="AA70">
        <v>236</v>
      </c>
      <c r="AB70">
        <v>92</v>
      </c>
      <c r="AC70">
        <v>404</v>
      </c>
      <c r="AD70">
        <v>466</v>
      </c>
      <c r="AE70">
        <v>54</v>
      </c>
      <c r="AF70">
        <v>25</v>
      </c>
      <c r="AG70">
        <v>267</v>
      </c>
      <c r="AH70">
        <v>500</v>
      </c>
      <c r="AI70">
        <v>487</v>
      </c>
      <c r="AJ70">
        <v>342</v>
      </c>
      <c r="AK70">
        <v>505</v>
      </c>
      <c r="AL70">
        <v>511</v>
      </c>
      <c r="AM70">
        <v>175</v>
      </c>
      <c r="AN70">
        <v>467</v>
      </c>
      <c r="AO70">
        <v>551</v>
      </c>
      <c r="AP70">
        <v>402</v>
      </c>
      <c r="AQ70">
        <v>136</v>
      </c>
      <c r="AR70">
        <v>581</v>
      </c>
      <c r="AS70">
        <v>206</v>
      </c>
      <c r="AT70">
        <v>11</v>
      </c>
      <c r="AU70">
        <v>200</v>
      </c>
      <c r="AV70">
        <v>617</v>
      </c>
      <c r="AW70">
        <v>284</v>
      </c>
      <c r="AX70">
        <v>602</v>
      </c>
      <c r="AY70">
        <v>188</v>
      </c>
      <c r="AZ70">
        <v>80</v>
      </c>
      <c r="BA70">
        <v>188</v>
      </c>
      <c r="BB70">
        <v>351</v>
      </c>
      <c r="BC70">
        <v>189</v>
      </c>
      <c r="BD70">
        <v>400</v>
      </c>
      <c r="BE70">
        <v>373</v>
      </c>
      <c r="BF70">
        <v>351</v>
      </c>
      <c r="BG70">
        <v>351</v>
      </c>
      <c r="BH70">
        <v>64</v>
      </c>
      <c r="BI70">
        <v>163</v>
      </c>
      <c r="BJ70">
        <v>632</v>
      </c>
      <c r="BK70">
        <v>660</v>
      </c>
      <c r="BL70">
        <v>371</v>
      </c>
      <c r="BM70">
        <v>639</v>
      </c>
      <c r="BN70">
        <v>108</v>
      </c>
      <c r="BO70">
        <v>8</v>
      </c>
      <c r="BP70">
        <v>508</v>
      </c>
      <c r="BQ70">
        <v>301</v>
      </c>
      <c r="BR70">
        <v>61</v>
      </c>
      <c r="BS70">
        <v>523</v>
      </c>
      <c r="BT70">
        <v>152</v>
      </c>
      <c r="BU70">
        <v>269</v>
      </c>
      <c r="BV70">
        <v>360</v>
      </c>
      <c r="BW70">
        <v>537</v>
      </c>
      <c r="BX70">
        <v>0</v>
      </c>
      <c r="BY70">
        <v>614</v>
      </c>
      <c r="BZ70">
        <v>563</v>
      </c>
      <c r="CA70">
        <v>22</v>
      </c>
      <c r="CB70">
        <v>236</v>
      </c>
      <c r="CC70">
        <v>423</v>
      </c>
      <c r="CD70">
        <v>249</v>
      </c>
      <c r="CE70">
        <v>659</v>
      </c>
      <c r="CF70">
        <v>516</v>
      </c>
      <c r="CG70">
        <v>21</v>
      </c>
      <c r="CH70">
        <v>332</v>
      </c>
      <c r="CI70">
        <v>169</v>
      </c>
      <c r="CJ70">
        <v>266</v>
      </c>
      <c r="CK70">
        <v>551</v>
      </c>
      <c r="CL70">
        <v>18</v>
      </c>
    </row>
    <row r="71" spans="2:90">
      <c r="B71">
        <v>493</v>
      </c>
      <c r="C71">
        <v>244</v>
      </c>
      <c r="D71">
        <v>272</v>
      </c>
      <c r="E71">
        <v>382</v>
      </c>
      <c r="F71">
        <v>149</v>
      </c>
      <c r="G71">
        <v>664</v>
      </c>
      <c r="H71">
        <v>15</v>
      </c>
      <c r="I71">
        <v>95</v>
      </c>
      <c r="J71">
        <v>136</v>
      </c>
      <c r="K71">
        <v>397</v>
      </c>
      <c r="L71">
        <v>657</v>
      </c>
      <c r="M71">
        <v>97</v>
      </c>
      <c r="N71">
        <v>215</v>
      </c>
      <c r="O71">
        <v>594</v>
      </c>
      <c r="P71">
        <v>247</v>
      </c>
      <c r="Q71">
        <v>180</v>
      </c>
      <c r="R71">
        <v>10</v>
      </c>
      <c r="S71">
        <v>368</v>
      </c>
      <c r="T71">
        <v>129</v>
      </c>
      <c r="U71">
        <v>377</v>
      </c>
      <c r="V71">
        <v>472</v>
      </c>
      <c r="W71">
        <v>369</v>
      </c>
      <c r="X71">
        <v>189</v>
      </c>
      <c r="Y71">
        <v>153</v>
      </c>
      <c r="Z71">
        <v>202</v>
      </c>
      <c r="AA71">
        <v>116</v>
      </c>
      <c r="AB71">
        <v>32</v>
      </c>
      <c r="AC71">
        <v>314</v>
      </c>
      <c r="AD71">
        <v>236</v>
      </c>
      <c r="AE71">
        <v>407</v>
      </c>
      <c r="AF71">
        <v>371</v>
      </c>
      <c r="AG71">
        <v>1</v>
      </c>
      <c r="AH71">
        <v>317</v>
      </c>
      <c r="AI71">
        <v>278</v>
      </c>
      <c r="AJ71">
        <v>146</v>
      </c>
      <c r="AK71">
        <v>469</v>
      </c>
      <c r="AL71">
        <v>470</v>
      </c>
      <c r="AM71">
        <v>532</v>
      </c>
      <c r="AN71">
        <v>204</v>
      </c>
      <c r="AO71">
        <v>587</v>
      </c>
      <c r="AP71">
        <v>59</v>
      </c>
      <c r="AQ71">
        <v>16</v>
      </c>
      <c r="AR71">
        <v>114</v>
      </c>
      <c r="AS71">
        <v>319</v>
      </c>
      <c r="AT71">
        <v>200</v>
      </c>
      <c r="AU71">
        <v>301</v>
      </c>
      <c r="AV71">
        <v>210</v>
      </c>
      <c r="AW71">
        <v>150</v>
      </c>
      <c r="AX71">
        <v>167</v>
      </c>
      <c r="AY71">
        <v>348</v>
      </c>
      <c r="AZ71">
        <v>236</v>
      </c>
      <c r="BA71">
        <v>561</v>
      </c>
      <c r="BB71">
        <v>594</v>
      </c>
      <c r="BC71">
        <v>317</v>
      </c>
      <c r="BD71">
        <v>34</v>
      </c>
      <c r="BE71">
        <v>236</v>
      </c>
      <c r="BF71">
        <v>168</v>
      </c>
      <c r="BG71">
        <v>311</v>
      </c>
      <c r="BH71">
        <v>345</v>
      </c>
      <c r="BI71">
        <v>81</v>
      </c>
      <c r="BJ71">
        <v>133</v>
      </c>
      <c r="BK71">
        <v>130</v>
      </c>
      <c r="BL71">
        <v>362</v>
      </c>
      <c r="BM71">
        <v>349</v>
      </c>
      <c r="BN71">
        <v>296</v>
      </c>
      <c r="BO71">
        <v>246</v>
      </c>
      <c r="BP71">
        <v>460</v>
      </c>
      <c r="BQ71">
        <v>227</v>
      </c>
      <c r="BR71">
        <v>606</v>
      </c>
      <c r="BS71">
        <v>530</v>
      </c>
      <c r="BT71">
        <v>197</v>
      </c>
      <c r="BU71">
        <v>263</v>
      </c>
      <c r="BV71">
        <v>128</v>
      </c>
      <c r="BW71">
        <v>119</v>
      </c>
      <c r="BX71">
        <v>279</v>
      </c>
      <c r="BY71">
        <v>418</v>
      </c>
      <c r="BZ71">
        <v>159</v>
      </c>
      <c r="CA71">
        <v>256</v>
      </c>
      <c r="CB71">
        <v>622</v>
      </c>
      <c r="CC71">
        <v>390</v>
      </c>
      <c r="CD71">
        <v>429</v>
      </c>
      <c r="CE71">
        <v>606</v>
      </c>
      <c r="CF71">
        <v>340</v>
      </c>
      <c r="CG71">
        <v>654</v>
      </c>
      <c r="CH71">
        <v>646</v>
      </c>
      <c r="CI71">
        <v>553</v>
      </c>
      <c r="CJ71">
        <v>662</v>
      </c>
      <c r="CK71">
        <v>289</v>
      </c>
      <c r="CL71">
        <v>98</v>
      </c>
    </row>
    <row r="72" spans="2:90">
      <c r="B72">
        <v>354</v>
      </c>
      <c r="C72">
        <v>89</v>
      </c>
      <c r="D72">
        <v>24</v>
      </c>
      <c r="E72">
        <v>68</v>
      </c>
      <c r="F72">
        <v>288</v>
      </c>
      <c r="G72">
        <v>42</v>
      </c>
      <c r="H72">
        <v>553</v>
      </c>
      <c r="I72">
        <v>254</v>
      </c>
      <c r="J72">
        <v>311</v>
      </c>
      <c r="K72">
        <v>325</v>
      </c>
      <c r="L72">
        <v>368</v>
      </c>
      <c r="M72">
        <v>92</v>
      </c>
      <c r="N72">
        <v>216</v>
      </c>
      <c r="O72">
        <v>600</v>
      </c>
      <c r="P72">
        <v>16</v>
      </c>
      <c r="Q72">
        <v>38</v>
      </c>
      <c r="R72">
        <v>137</v>
      </c>
      <c r="S72">
        <v>516</v>
      </c>
      <c r="T72">
        <v>278</v>
      </c>
      <c r="U72">
        <v>438</v>
      </c>
      <c r="V72">
        <v>444</v>
      </c>
      <c r="W72">
        <v>352</v>
      </c>
      <c r="X72">
        <v>291</v>
      </c>
      <c r="Y72">
        <v>528</v>
      </c>
      <c r="Z72">
        <v>160</v>
      </c>
      <c r="AA72">
        <v>62</v>
      </c>
      <c r="AB72">
        <v>10</v>
      </c>
      <c r="AC72">
        <v>397</v>
      </c>
      <c r="AD72">
        <v>463</v>
      </c>
      <c r="AE72">
        <v>94</v>
      </c>
      <c r="AF72">
        <v>106</v>
      </c>
      <c r="AG72">
        <v>171</v>
      </c>
      <c r="AH72">
        <v>152</v>
      </c>
      <c r="AI72">
        <v>309</v>
      </c>
      <c r="AJ72">
        <v>465</v>
      </c>
      <c r="AK72">
        <v>380</v>
      </c>
      <c r="AL72">
        <v>533</v>
      </c>
      <c r="AM72">
        <v>98</v>
      </c>
      <c r="AN72">
        <v>282</v>
      </c>
      <c r="AO72">
        <v>372</v>
      </c>
      <c r="AP72">
        <v>653</v>
      </c>
      <c r="AQ72">
        <v>141</v>
      </c>
      <c r="AR72">
        <v>105</v>
      </c>
      <c r="AS72">
        <v>40</v>
      </c>
      <c r="AT72">
        <v>181</v>
      </c>
      <c r="AU72">
        <v>72</v>
      </c>
      <c r="AV72">
        <v>554</v>
      </c>
      <c r="AW72">
        <v>569</v>
      </c>
      <c r="AX72">
        <v>239</v>
      </c>
      <c r="AY72">
        <v>2</v>
      </c>
      <c r="AZ72">
        <v>605</v>
      </c>
      <c r="BA72">
        <v>359</v>
      </c>
      <c r="BB72">
        <v>99</v>
      </c>
      <c r="BC72">
        <v>23</v>
      </c>
      <c r="BD72">
        <v>42</v>
      </c>
      <c r="BE72">
        <v>257</v>
      </c>
      <c r="BF72">
        <v>91</v>
      </c>
      <c r="BG72">
        <v>307</v>
      </c>
      <c r="BH72">
        <v>211</v>
      </c>
      <c r="BI72">
        <v>11</v>
      </c>
      <c r="BJ72">
        <v>191</v>
      </c>
      <c r="BK72">
        <v>305</v>
      </c>
      <c r="BL72">
        <v>59</v>
      </c>
      <c r="BM72">
        <v>138</v>
      </c>
      <c r="BN72">
        <v>194</v>
      </c>
      <c r="BO72">
        <v>252</v>
      </c>
      <c r="BP72">
        <v>526</v>
      </c>
      <c r="BQ72">
        <v>366</v>
      </c>
      <c r="BR72">
        <v>226</v>
      </c>
      <c r="BS72">
        <v>568</v>
      </c>
      <c r="BT72">
        <v>652</v>
      </c>
      <c r="BU72">
        <v>118</v>
      </c>
      <c r="BV72">
        <v>126</v>
      </c>
      <c r="BW72">
        <v>487</v>
      </c>
      <c r="BX72">
        <v>447</v>
      </c>
      <c r="BY72">
        <v>189</v>
      </c>
      <c r="BZ72">
        <v>442</v>
      </c>
      <c r="CA72">
        <v>242</v>
      </c>
      <c r="CB72">
        <v>632</v>
      </c>
      <c r="CC72">
        <v>213</v>
      </c>
      <c r="CD72">
        <v>41</v>
      </c>
      <c r="CE72">
        <v>530</v>
      </c>
      <c r="CF72">
        <v>652</v>
      </c>
      <c r="CG72">
        <v>175</v>
      </c>
      <c r="CH72">
        <v>356</v>
      </c>
      <c r="CI72">
        <v>107</v>
      </c>
      <c r="CJ72">
        <v>441</v>
      </c>
      <c r="CK72">
        <v>9</v>
      </c>
      <c r="CL72">
        <v>297</v>
      </c>
    </row>
    <row r="73" spans="2:90">
      <c r="B73">
        <v>178</v>
      </c>
      <c r="C73">
        <v>292</v>
      </c>
      <c r="D73">
        <v>69</v>
      </c>
      <c r="E73">
        <v>270</v>
      </c>
      <c r="F73">
        <v>298</v>
      </c>
      <c r="G73">
        <v>117</v>
      </c>
      <c r="H73">
        <v>595</v>
      </c>
      <c r="I73">
        <v>658</v>
      </c>
      <c r="J73">
        <v>570</v>
      </c>
      <c r="K73">
        <v>24</v>
      </c>
      <c r="L73">
        <v>643</v>
      </c>
      <c r="M73">
        <v>132</v>
      </c>
      <c r="N73">
        <v>140</v>
      </c>
      <c r="O73">
        <v>55</v>
      </c>
      <c r="P73">
        <v>145</v>
      </c>
      <c r="Q73">
        <v>267</v>
      </c>
      <c r="R73">
        <v>560</v>
      </c>
      <c r="S73">
        <v>479</v>
      </c>
      <c r="T73">
        <v>157</v>
      </c>
      <c r="U73">
        <v>469</v>
      </c>
      <c r="V73">
        <v>244</v>
      </c>
      <c r="W73">
        <v>127</v>
      </c>
      <c r="X73">
        <v>406</v>
      </c>
      <c r="Y73">
        <v>111</v>
      </c>
      <c r="Z73">
        <v>16</v>
      </c>
      <c r="AA73">
        <v>105</v>
      </c>
      <c r="AB73">
        <v>90</v>
      </c>
      <c r="AC73">
        <v>529</v>
      </c>
      <c r="AD73">
        <v>508</v>
      </c>
      <c r="AE73">
        <v>112</v>
      </c>
      <c r="AF73">
        <v>224</v>
      </c>
      <c r="AG73">
        <v>377</v>
      </c>
      <c r="AH73">
        <v>226</v>
      </c>
      <c r="AI73">
        <v>424</v>
      </c>
      <c r="AJ73">
        <v>354</v>
      </c>
      <c r="AK73">
        <v>91</v>
      </c>
      <c r="AL73">
        <v>24</v>
      </c>
      <c r="AM73">
        <v>60</v>
      </c>
      <c r="AN73">
        <v>287</v>
      </c>
      <c r="AO73">
        <v>27</v>
      </c>
      <c r="AP73">
        <v>153</v>
      </c>
      <c r="AQ73">
        <v>25</v>
      </c>
      <c r="AR73">
        <v>201</v>
      </c>
      <c r="AS73">
        <v>562</v>
      </c>
      <c r="AT73">
        <v>85</v>
      </c>
      <c r="AU73">
        <v>649</v>
      </c>
      <c r="AV73">
        <v>311</v>
      </c>
      <c r="AW73">
        <v>199</v>
      </c>
      <c r="AX73">
        <v>344</v>
      </c>
      <c r="AY73">
        <v>44</v>
      </c>
      <c r="AZ73">
        <v>386</v>
      </c>
      <c r="BA73">
        <v>5</v>
      </c>
      <c r="BB73">
        <v>382</v>
      </c>
      <c r="BC73">
        <v>92</v>
      </c>
      <c r="BD73">
        <v>111</v>
      </c>
      <c r="BE73">
        <v>124</v>
      </c>
      <c r="BF73">
        <v>122</v>
      </c>
      <c r="BG73">
        <v>152</v>
      </c>
      <c r="BH73">
        <v>585</v>
      </c>
      <c r="BI73">
        <v>360</v>
      </c>
      <c r="BJ73">
        <v>250</v>
      </c>
      <c r="BK73">
        <v>391</v>
      </c>
      <c r="BL73">
        <v>373</v>
      </c>
      <c r="BM73">
        <v>166</v>
      </c>
      <c r="BN73">
        <v>139</v>
      </c>
      <c r="BO73">
        <v>12</v>
      </c>
      <c r="BP73">
        <v>555</v>
      </c>
      <c r="BQ73">
        <v>356</v>
      </c>
      <c r="BR73">
        <v>285</v>
      </c>
      <c r="BS73">
        <v>441</v>
      </c>
      <c r="BT73">
        <v>24</v>
      </c>
      <c r="BU73">
        <v>446</v>
      </c>
      <c r="BV73">
        <v>592</v>
      </c>
      <c r="BW73">
        <v>591</v>
      </c>
      <c r="BX73">
        <v>615</v>
      </c>
      <c r="BY73">
        <v>383</v>
      </c>
      <c r="BZ73">
        <v>77</v>
      </c>
      <c r="CA73">
        <v>399</v>
      </c>
      <c r="CB73">
        <v>135</v>
      </c>
      <c r="CC73">
        <v>419</v>
      </c>
      <c r="CD73">
        <v>67</v>
      </c>
      <c r="CE73">
        <v>284</v>
      </c>
      <c r="CF73">
        <v>140</v>
      </c>
      <c r="CG73">
        <v>642</v>
      </c>
      <c r="CH73">
        <v>577</v>
      </c>
      <c r="CI73">
        <v>182</v>
      </c>
      <c r="CJ73">
        <v>383</v>
      </c>
      <c r="CK73">
        <v>650</v>
      </c>
      <c r="CL73">
        <v>400</v>
      </c>
    </row>
    <row r="74" spans="2:90">
      <c r="B74">
        <v>465</v>
      </c>
      <c r="C74">
        <v>230</v>
      </c>
      <c r="D74">
        <v>145</v>
      </c>
      <c r="E74">
        <v>371</v>
      </c>
      <c r="F74">
        <v>49</v>
      </c>
      <c r="G74">
        <v>363</v>
      </c>
      <c r="H74">
        <v>298</v>
      </c>
      <c r="I74">
        <v>610</v>
      </c>
      <c r="J74">
        <v>627</v>
      </c>
      <c r="K74">
        <v>201</v>
      </c>
      <c r="L74">
        <v>185</v>
      </c>
      <c r="M74">
        <v>598</v>
      </c>
      <c r="N74">
        <v>320</v>
      </c>
      <c r="O74">
        <v>196</v>
      </c>
      <c r="P74">
        <v>152</v>
      </c>
      <c r="Q74">
        <v>273</v>
      </c>
      <c r="R74">
        <v>12</v>
      </c>
      <c r="S74">
        <v>326</v>
      </c>
      <c r="T74">
        <v>225</v>
      </c>
      <c r="U74">
        <v>60</v>
      </c>
      <c r="V74">
        <v>490</v>
      </c>
      <c r="W74">
        <v>250</v>
      </c>
      <c r="X74">
        <v>83</v>
      </c>
      <c r="Y74">
        <v>155</v>
      </c>
      <c r="Z74">
        <v>221</v>
      </c>
      <c r="AA74">
        <v>316</v>
      </c>
      <c r="AB74">
        <v>351</v>
      </c>
      <c r="AC74">
        <v>20</v>
      </c>
      <c r="AD74">
        <v>351</v>
      </c>
      <c r="AE74">
        <v>515</v>
      </c>
      <c r="AF74">
        <v>155</v>
      </c>
      <c r="AG74">
        <v>71</v>
      </c>
      <c r="AH74">
        <v>354</v>
      </c>
      <c r="AI74">
        <v>230</v>
      </c>
      <c r="AJ74">
        <v>456</v>
      </c>
      <c r="AK74">
        <v>159</v>
      </c>
      <c r="AL74">
        <v>203</v>
      </c>
      <c r="AM74">
        <v>515</v>
      </c>
      <c r="AN74">
        <v>4</v>
      </c>
      <c r="AO74">
        <v>382</v>
      </c>
      <c r="AP74">
        <v>608</v>
      </c>
      <c r="AQ74">
        <v>34</v>
      </c>
      <c r="AR74">
        <v>120</v>
      </c>
      <c r="AS74">
        <v>111</v>
      </c>
      <c r="AT74">
        <v>345</v>
      </c>
      <c r="AU74">
        <v>561</v>
      </c>
      <c r="AV74">
        <v>206</v>
      </c>
      <c r="AW74">
        <v>656</v>
      </c>
      <c r="AX74">
        <v>149</v>
      </c>
      <c r="AY74">
        <v>314</v>
      </c>
      <c r="AZ74">
        <v>378</v>
      </c>
      <c r="BA74">
        <v>57</v>
      </c>
      <c r="BB74">
        <v>184</v>
      </c>
      <c r="BC74">
        <v>643</v>
      </c>
      <c r="BD74">
        <v>246</v>
      </c>
      <c r="BE74">
        <v>136</v>
      </c>
      <c r="BF74">
        <v>62</v>
      </c>
      <c r="BG74">
        <v>626</v>
      </c>
      <c r="BH74">
        <v>246</v>
      </c>
      <c r="BI74">
        <v>211</v>
      </c>
      <c r="BJ74">
        <v>238</v>
      </c>
      <c r="BK74">
        <v>224</v>
      </c>
      <c r="BL74">
        <v>229</v>
      </c>
      <c r="BM74">
        <v>15</v>
      </c>
      <c r="BN74">
        <v>577</v>
      </c>
      <c r="BO74">
        <v>237</v>
      </c>
      <c r="BP74">
        <v>648</v>
      </c>
      <c r="BQ74">
        <v>591</v>
      </c>
      <c r="BR74">
        <v>178</v>
      </c>
      <c r="BS74">
        <v>247</v>
      </c>
      <c r="BT74">
        <v>511</v>
      </c>
      <c r="BU74">
        <v>376</v>
      </c>
      <c r="BV74">
        <v>559</v>
      </c>
      <c r="BW74">
        <v>392</v>
      </c>
      <c r="BX74">
        <v>499</v>
      </c>
      <c r="BY74">
        <v>340</v>
      </c>
      <c r="BZ74">
        <v>85</v>
      </c>
      <c r="CA74">
        <v>657</v>
      </c>
      <c r="CB74">
        <v>379</v>
      </c>
      <c r="CC74">
        <v>54</v>
      </c>
      <c r="CD74">
        <v>18</v>
      </c>
      <c r="CE74">
        <v>123</v>
      </c>
      <c r="CF74">
        <v>300</v>
      </c>
      <c r="CG74">
        <v>17</v>
      </c>
      <c r="CH74">
        <v>193</v>
      </c>
      <c r="CI74">
        <v>121</v>
      </c>
      <c r="CJ74">
        <v>492</v>
      </c>
      <c r="CK74">
        <v>364</v>
      </c>
      <c r="CL74">
        <v>45</v>
      </c>
    </row>
    <row r="75" spans="2:90">
      <c r="B75">
        <v>46</v>
      </c>
      <c r="C75">
        <v>54</v>
      </c>
      <c r="D75">
        <v>338</v>
      </c>
      <c r="E75">
        <v>135</v>
      </c>
      <c r="F75">
        <v>359</v>
      </c>
      <c r="G75">
        <v>595</v>
      </c>
      <c r="H75">
        <v>246</v>
      </c>
      <c r="I75">
        <v>326</v>
      </c>
      <c r="J75">
        <v>625</v>
      </c>
      <c r="K75">
        <v>154</v>
      </c>
      <c r="L75">
        <v>30</v>
      </c>
      <c r="M75">
        <v>171</v>
      </c>
      <c r="N75">
        <v>310</v>
      </c>
      <c r="O75">
        <v>334</v>
      </c>
      <c r="P75">
        <v>225</v>
      </c>
      <c r="Q75">
        <v>9</v>
      </c>
      <c r="R75">
        <v>163</v>
      </c>
      <c r="S75">
        <v>139</v>
      </c>
      <c r="T75">
        <v>457</v>
      </c>
      <c r="U75">
        <v>70</v>
      </c>
      <c r="V75">
        <v>82</v>
      </c>
      <c r="W75">
        <v>420</v>
      </c>
      <c r="X75">
        <v>20</v>
      </c>
      <c r="Y75">
        <v>171</v>
      </c>
      <c r="Z75">
        <v>225</v>
      </c>
      <c r="AA75">
        <v>101</v>
      </c>
      <c r="AB75">
        <v>380</v>
      </c>
      <c r="AC75">
        <v>391</v>
      </c>
      <c r="AD75">
        <v>358</v>
      </c>
      <c r="AE75">
        <v>20</v>
      </c>
      <c r="AF75">
        <v>311</v>
      </c>
      <c r="AG75">
        <v>146</v>
      </c>
      <c r="AH75">
        <v>128</v>
      </c>
      <c r="AI75">
        <v>96</v>
      </c>
      <c r="AJ75">
        <v>382</v>
      </c>
      <c r="AK75">
        <v>402</v>
      </c>
      <c r="AL75">
        <v>518</v>
      </c>
      <c r="AM75">
        <v>424</v>
      </c>
      <c r="AN75">
        <v>116</v>
      </c>
      <c r="AO75">
        <v>54</v>
      </c>
      <c r="AP75">
        <v>304</v>
      </c>
      <c r="AQ75">
        <v>556</v>
      </c>
      <c r="AR75">
        <v>29</v>
      </c>
      <c r="AS75">
        <v>332</v>
      </c>
      <c r="AT75">
        <v>249</v>
      </c>
      <c r="AU75">
        <v>256</v>
      </c>
      <c r="AV75">
        <v>262</v>
      </c>
      <c r="AW75">
        <v>25</v>
      </c>
      <c r="AX75">
        <v>40</v>
      </c>
      <c r="AY75">
        <v>227</v>
      </c>
      <c r="AZ75">
        <v>186</v>
      </c>
      <c r="BA75">
        <v>140</v>
      </c>
      <c r="BB75">
        <v>634</v>
      </c>
      <c r="BC75">
        <v>104</v>
      </c>
      <c r="BD75">
        <v>346</v>
      </c>
      <c r="BE75">
        <v>196</v>
      </c>
      <c r="BF75">
        <v>584</v>
      </c>
      <c r="BG75">
        <v>291</v>
      </c>
      <c r="BH75">
        <v>33</v>
      </c>
      <c r="BI75">
        <v>333</v>
      </c>
      <c r="BJ75">
        <v>324</v>
      </c>
      <c r="BK75">
        <v>242</v>
      </c>
      <c r="BL75">
        <v>27</v>
      </c>
      <c r="BM75">
        <v>140</v>
      </c>
      <c r="BN75">
        <v>121</v>
      </c>
      <c r="BO75">
        <v>128</v>
      </c>
      <c r="BP75">
        <v>292</v>
      </c>
      <c r="BQ75">
        <v>403</v>
      </c>
      <c r="BR75">
        <v>98</v>
      </c>
      <c r="BS75">
        <v>509</v>
      </c>
      <c r="BT75">
        <v>139</v>
      </c>
      <c r="BU75">
        <v>283</v>
      </c>
      <c r="BV75">
        <v>563</v>
      </c>
      <c r="BW75">
        <v>193</v>
      </c>
      <c r="BX75">
        <v>617</v>
      </c>
      <c r="BY75">
        <v>267</v>
      </c>
      <c r="BZ75">
        <v>518</v>
      </c>
      <c r="CA75">
        <v>296</v>
      </c>
      <c r="CB75">
        <v>171</v>
      </c>
      <c r="CC75">
        <v>350</v>
      </c>
      <c r="CD75">
        <v>22</v>
      </c>
      <c r="CE75">
        <v>80</v>
      </c>
      <c r="CF75">
        <v>606</v>
      </c>
      <c r="CG75">
        <v>89</v>
      </c>
      <c r="CH75">
        <v>105</v>
      </c>
      <c r="CI75">
        <v>20</v>
      </c>
      <c r="CJ75">
        <v>505</v>
      </c>
      <c r="CK75">
        <v>220</v>
      </c>
      <c r="CL75">
        <v>659</v>
      </c>
    </row>
    <row r="76" spans="2:90">
      <c r="B76">
        <v>388</v>
      </c>
      <c r="C76">
        <v>97</v>
      </c>
      <c r="D76">
        <v>397</v>
      </c>
      <c r="E76">
        <v>152</v>
      </c>
      <c r="F76">
        <v>61</v>
      </c>
      <c r="G76">
        <v>255</v>
      </c>
      <c r="H76">
        <v>605</v>
      </c>
      <c r="I76">
        <v>87</v>
      </c>
      <c r="J76">
        <v>95</v>
      </c>
      <c r="K76">
        <v>565</v>
      </c>
      <c r="L76">
        <v>365</v>
      </c>
      <c r="M76">
        <v>32</v>
      </c>
      <c r="N76">
        <v>595</v>
      </c>
      <c r="O76">
        <v>220</v>
      </c>
      <c r="P76">
        <v>397</v>
      </c>
      <c r="Q76">
        <v>80</v>
      </c>
      <c r="R76">
        <v>564</v>
      </c>
      <c r="S76">
        <v>320</v>
      </c>
      <c r="T76">
        <v>461</v>
      </c>
      <c r="U76">
        <v>330</v>
      </c>
      <c r="V76">
        <v>312</v>
      </c>
      <c r="W76">
        <v>138</v>
      </c>
      <c r="X76">
        <v>41</v>
      </c>
      <c r="Y76">
        <v>247</v>
      </c>
      <c r="Z76">
        <v>148</v>
      </c>
      <c r="AA76">
        <v>465</v>
      </c>
      <c r="AB76">
        <v>73</v>
      </c>
      <c r="AC76">
        <v>488</v>
      </c>
      <c r="AD76">
        <v>515</v>
      </c>
      <c r="AE76">
        <v>163</v>
      </c>
      <c r="AF76">
        <v>169</v>
      </c>
      <c r="AG76">
        <v>90</v>
      </c>
      <c r="AH76">
        <v>281</v>
      </c>
      <c r="AI76">
        <v>508</v>
      </c>
      <c r="AJ76">
        <v>466</v>
      </c>
      <c r="AK76">
        <v>229</v>
      </c>
      <c r="AL76">
        <v>425</v>
      </c>
      <c r="AM76">
        <v>410</v>
      </c>
      <c r="AN76">
        <v>403</v>
      </c>
      <c r="AO76">
        <v>630</v>
      </c>
      <c r="AP76">
        <v>578</v>
      </c>
      <c r="AQ76">
        <v>582</v>
      </c>
      <c r="AR76">
        <v>339</v>
      </c>
      <c r="AS76">
        <v>97</v>
      </c>
      <c r="AT76">
        <v>584</v>
      </c>
      <c r="AU76">
        <v>366</v>
      </c>
      <c r="AV76">
        <v>56</v>
      </c>
      <c r="AW76">
        <v>265</v>
      </c>
      <c r="AX76">
        <v>180</v>
      </c>
      <c r="AY76">
        <v>572</v>
      </c>
      <c r="AZ76">
        <v>327</v>
      </c>
      <c r="BA76">
        <v>258</v>
      </c>
      <c r="BB76">
        <v>402</v>
      </c>
      <c r="BC76">
        <v>313</v>
      </c>
      <c r="BD76">
        <v>623</v>
      </c>
      <c r="BE76">
        <v>572</v>
      </c>
      <c r="BF76">
        <v>599</v>
      </c>
      <c r="BG76">
        <v>118</v>
      </c>
      <c r="BH76">
        <v>288</v>
      </c>
      <c r="BI76">
        <v>33</v>
      </c>
      <c r="BJ76">
        <v>580</v>
      </c>
      <c r="BK76">
        <v>154</v>
      </c>
      <c r="BL76">
        <v>184</v>
      </c>
      <c r="BM76">
        <v>362</v>
      </c>
      <c r="BN76">
        <v>12</v>
      </c>
      <c r="BO76">
        <v>241</v>
      </c>
      <c r="BP76">
        <v>243</v>
      </c>
      <c r="BQ76">
        <v>621</v>
      </c>
      <c r="BR76">
        <v>38</v>
      </c>
      <c r="BS76">
        <v>131</v>
      </c>
      <c r="BT76">
        <v>230</v>
      </c>
      <c r="BU76">
        <v>187</v>
      </c>
      <c r="BV76">
        <v>288</v>
      </c>
      <c r="BW76">
        <v>613</v>
      </c>
      <c r="BX76">
        <v>282</v>
      </c>
      <c r="BY76">
        <v>176</v>
      </c>
      <c r="BZ76">
        <v>283</v>
      </c>
      <c r="CA76">
        <v>401</v>
      </c>
      <c r="CB76">
        <v>378</v>
      </c>
      <c r="CC76">
        <v>459</v>
      </c>
      <c r="CD76">
        <v>639</v>
      </c>
      <c r="CE76">
        <v>198</v>
      </c>
      <c r="CF76">
        <v>317</v>
      </c>
      <c r="CG76">
        <v>309</v>
      </c>
      <c r="CH76">
        <v>141</v>
      </c>
      <c r="CI76">
        <v>305</v>
      </c>
      <c r="CJ76">
        <v>152</v>
      </c>
      <c r="CK76">
        <v>23</v>
      </c>
      <c r="CL76">
        <v>198</v>
      </c>
    </row>
    <row r="77" spans="2:90">
      <c r="B77">
        <v>368</v>
      </c>
      <c r="C77">
        <v>243</v>
      </c>
      <c r="D77">
        <v>155</v>
      </c>
      <c r="E77">
        <v>337</v>
      </c>
      <c r="F77">
        <v>169</v>
      </c>
      <c r="G77">
        <v>207</v>
      </c>
      <c r="H77">
        <v>204</v>
      </c>
      <c r="I77">
        <v>164</v>
      </c>
      <c r="J77">
        <v>236</v>
      </c>
      <c r="K77">
        <v>80</v>
      </c>
      <c r="L77">
        <v>603</v>
      </c>
      <c r="M77">
        <v>15</v>
      </c>
      <c r="N77">
        <v>617</v>
      </c>
      <c r="O77">
        <v>108</v>
      </c>
      <c r="P77">
        <v>345</v>
      </c>
      <c r="Q77">
        <v>55</v>
      </c>
      <c r="R77">
        <v>47</v>
      </c>
      <c r="S77">
        <v>155</v>
      </c>
      <c r="T77">
        <v>512</v>
      </c>
      <c r="U77">
        <v>390</v>
      </c>
      <c r="V77">
        <v>84</v>
      </c>
      <c r="W77">
        <v>340</v>
      </c>
      <c r="X77">
        <v>382</v>
      </c>
      <c r="Y77">
        <v>427</v>
      </c>
      <c r="Z77">
        <v>154</v>
      </c>
      <c r="AA77">
        <v>107</v>
      </c>
      <c r="AB77">
        <v>56</v>
      </c>
      <c r="AC77">
        <v>385</v>
      </c>
      <c r="AD77">
        <v>302</v>
      </c>
      <c r="AE77">
        <v>159</v>
      </c>
      <c r="AF77">
        <v>431</v>
      </c>
      <c r="AG77">
        <v>104</v>
      </c>
      <c r="AH77">
        <v>522</v>
      </c>
      <c r="AI77">
        <v>501</v>
      </c>
      <c r="AJ77">
        <v>130</v>
      </c>
      <c r="AK77">
        <v>279</v>
      </c>
      <c r="AL77">
        <v>365</v>
      </c>
      <c r="AM77">
        <v>210</v>
      </c>
      <c r="AN77">
        <v>437</v>
      </c>
      <c r="AO77">
        <v>617</v>
      </c>
      <c r="AP77">
        <v>559</v>
      </c>
      <c r="AQ77">
        <v>622</v>
      </c>
      <c r="AR77">
        <v>196</v>
      </c>
      <c r="AS77">
        <v>557</v>
      </c>
      <c r="AT77">
        <v>623</v>
      </c>
      <c r="AU77">
        <v>289</v>
      </c>
      <c r="AV77">
        <v>208</v>
      </c>
      <c r="AW77">
        <v>571</v>
      </c>
      <c r="AX77">
        <v>99</v>
      </c>
      <c r="AY77">
        <v>640</v>
      </c>
      <c r="AZ77">
        <v>137</v>
      </c>
      <c r="BA77">
        <v>248</v>
      </c>
      <c r="BB77">
        <v>616</v>
      </c>
      <c r="BC77">
        <v>65</v>
      </c>
      <c r="BD77">
        <v>5</v>
      </c>
      <c r="BE77">
        <v>167</v>
      </c>
      <c r="BF77">
        <v>141</v>
      </c>
      <c r="BG77">
        <v>108</v>
      </c>
      <c r="BH77">
        <v>329</v>
      </c>
      <c r="BI77">
        <v>202</v>
      </c>
      <c r="BJ77">
        <v>631</v>
      </c>
      <c r="BK77">
        <v>650</v>
      </c>
      <c r="BL77">
        <v>642</v>
      </c>
      <c r="BM77">
        <v>359</v>
      </c>
      <c r="BN77">
        <v>113</v>
      </c>
      <c r="BO77">
        <v>363</v>
      </c>
      <c r="BP77">
        <v>180</v>
      </c>
      <c r="BQ77">
        <v>535</v>
      </c>
      <c r="BR77">
        <v>254</v>
      </c>
      <c r="BS77">
        <v>662</v>
      </c>
      <c r="BT77">
        <v>131</v>
      </c>
      <c r="BU77">
        <v>290</v>
      </c>
      <c r="BV77">
        <v>84</v>
      </c>
      <c r="BW77">
        <v>364</v>
      </c>
      <c r="BX77">
        <v>220</v>
      </c>
      <c r="BY77">
        <v>22</v>
      </c>
      <c r="BZ77">
        <v>69</v>
      </c>
      <c r="CA77">
        <v>307</v>
      </c>
      <c r="CB77">
        <v>590</v>
      </c>
      <c r="CC77">
        <v>241</v>
      </c>
      <c r="CD77">
        <v>566</v>
      </c>
      <c r="CE77">
        <v>341</v>
      </c>
      <c r="CF77">
        <v>102</v>
      </c>
      <c r="CG77">
        <v>606</v>
      </c>
      <c r="CH77">
        <v>625</v>
      </c>
      <c r="CI77">
        <v>442</v>
      </c>
      <c r="CJ77">
        <v>367</v>
      </c>
      <c r="CK77">
        <v>186</v>
      </c>
      <c r="CL77">
        <v>331</v>
      </c>
    </row>
    <row r="78" spans="2:90">
      <c r="B78">
        <v>80</v>
      </c>
      <c r="C78">
        <v>152</v>
      </c>
      <c r="D78">
        <v>264</v>
      </c>
      <c r="E78">
        <v>81</v>
      </c>
      <c r="F78">
        <v>210</v>
      </c>
      <c r="G78">
        <v>356</v>
      </c>
      <c r="H78">
        <v>26</v>
      </c>
      <c r="I78">
        <v>566</v>
      </c>
      <c r="J78">
        <v>600</v>
      </c>
      <c r="K78">
        <v>365</v>
      </c>
      <c r="L78">
        <v>231</v>
      </c>
      <c r="M78">
        <v>320</v>
      </c>
      <c r="N78">
        <v>565</v>
      </c>
      <c r="O78">
        <v>28</v>
      </c>
      <c r="P78">
        <v>297</v>
      </c>
      <c r="Q78">
        <v>138</v>
      </c>
      <c r="R78">
        <v>320</v>
      </c>
      <c r="S78">
        <v>348</v>
      </c>
      <c r="T78">
        <v>477</v>
      </c>
      <c r="U78">
        <v>32</v>
      </c>
      <c r="V78">
        <v>157</v>
      </c>
      <c r="W78">
        <v>467</v>
      </c>
      <c r="X78">
        <v>47</v>
      </c>
      <c r="Y78">
        <v>323</v>
      </c>
      <c r="Z78">
        <v>409</v>
      </c>
      <c r="AA78">
        <v>76</v>
      </c>
      <c r="AB78">
        <v>408</v>
      </c>
      <c r="AC78">
        <v>320</v>
      </c>
      <c r="AD78">
        <v>449</v>
      </c>
      <c r="AE78">
        <v>405</v>
      </c>
      <c r="AF78">
        <v>449</v>
      </c>
      <c r="AG78">
        <v>339</v>
      </c>
      <c r="AH78">
        <v>356</v>
      </c>
      <c r="AI78">
        <v>506</v>
      </c>
      <c r="AJ78">
        <v>346</v>
      </c>
      <c r="AK78">
        <v>51</v>
      </c>
      <c r="AL78">
        <v>219</v>
      </c>
      <c r="AM78">
        <v>161</v>
      </c>
      <c r="AN78">
        <v>507</v>
      </c>
      <c r="AO78">
        <v>87</v>
      </c>
      <c r="AP78">
        <v>201</v>
      </c>
      <c r="AQ78">
        <v>602</v>
      </c>
      <c r="AR78">
        <v>188</v>
      </c>
      <c r="AS78">
        <v>207</v>
      </c>
      <c r="AT78">
        <v>161</v>
      </c>
      <c r="AU78">
        <v>151</v>
      </c>
      <c r="AV78">
        <v>395</v>
      </c>
      <c r="AW78">
        <v>625</v>
      </c>
      <c r="AX78">
        <v>641</v>
      </c>
      <c r="AY78">
        <v>102</v>
      </c>
      <c r="AZ78">
        <v>102</v>
      </c>
      <c r="BA78">
        <v>385</v>
      </c>
      <c r="BB78">
        <v>289</v>
      </c>
      <c r="BC78">
        <v>584</v>
      </c>
      <c r="BD78">
        <v>62</v>
      </c>
      <c r="BE78">
        <v>660</v>
      </c>
      <c r="BF78">
        <v>216</v>
      </c>
      <c r="BG78">
        <v>631</v>
      </c>
      <c r="BH78">
        <v>258</v>
      </c>
      <c r="BI78">
        <v>290</v>
      </c>
      <c r="BJ78">
        <v>340</v>
      </c>
      <c r="BK78">
        <v>221</v>
      </c>
      <c r="BL78">
        <v>366</v>
      </c>
      <c r="BM78">
        <v>402</v>
      </c>
      <c r="BN78">
        <v>226</v>
      </c>
      <c r="BO78">
        <v>229</v>
      </c>
      <c r="BP78">
        <v>73</v>
      </c>
      <c r="BQ78">
        <v>371</v>
      </c>
      <c r="BR78">
        <v>396</v>
      </c>
      <c r="BS78">
        <v>612</v>
      </c>
      <c r="BT78">
        <v>485</v>
      </c>
      <c r="BU78">
        <v>589</v>
      </c>
      <c r="BV78">
        <v>154</v>
      </c>
      <c r="BW78">
        <v>661</v>
      </c>
      <c r="BX78">
        <v>305</v>
      </c>
      <c r="BY78">
        <v>335</v>
      </c>
      <c r="BZ78">
        <v>576</v>
      </c>
      <c r="CA78">
        <v>558</v>
      </c>
      <c r="CB78">
        <v>243</v>
      </c>
      <c r="CC78">
        <v>279</v>
      </c>
      <c r="CD78">
        <v>584</v>
      </c>
      <c r="CE78">
        <v>179</v>
      </c>
      <c r="CF78">
        <v>309</v>
      </c>
      <c r="CG78">
        <v>473</v>
      </c>
      <c r="CH78">
        <v>329</v>
      </c>
      <c r="CI78">
        <v>636</v>
      </c>
      <c r="CJ78">
        <v>551</v>
      </c>
      <c r="CK78">
        <v>553</v>
      </c>
      <c r="CL78">
        <v>616</v>
      </c>
    </row>
    <row r="79" spans="2:90">
      <c r="B79">
        <v>132</v>
      </c>
      <c r="C79">
        <v>17</v>
      </c>
      <c r="D79">
        <v>231</v>
      </c>
      <c r="E79">
        <v>141</v>
      </c>
      <c r="F79">
        <v>12</v>
      </c>
      <c r="G79">
        <v>251</v>
      </c>
      <c r="H79">
        <v>83</v>
      </c>
      <c r="I79">
        <v>663</v>
      </c>
      <c r="J79">
        <v>257</v>
      </c>
      <c r="K79">
        <v>342</v>
      </c>
      <c r="L79">
        <v>282</v>
      </c>
      <c r="M79">
        <v>284</v>
      </c>
      <c r="N79">
        <v>333</v>
      </c>
      <c r="O79">
        <v>318</v>
      </c>
      <c r="P79">
        <v>8</v>
      </c>
      <c r="Q79">
        <v>556</v>
      </c>
      <c r="R79">
        <v>605</v>
      </c>
      <c r="S79">
        <v>91</v>
      </c>
      <c r="T79">
        <v>501</v>
      </c>
      <c r="U79">
        <v>230</v>
      </c>
      <c r="V79">
        <v>489</v>
      </c>
      <c r="W79">
        <v>497</v>
      </c>
      <c r="X79">
        <v>368</v>
      </c>
      <c r="Y79">
        <v>209</v>
      </c>
      <c r="Z79">
        <v>15</v>
      </c>
      <c r="AA79">
        <v>447</v>
      </c>
      <c r="AB79">
        <v>166</v>
      </c>
      <c r="AC79">
        <v>199</v>
      </c>
      <c r="AD79">
        <v>50</v>
      </c>
      <c r="AE79">
        <v>467</v>
      </c>
      <c r="AF79">
        <v>76</v>
      </c>
      <c r="AG79">
        <v>32</v>
      </c>
      <c r="AH79">
        <v>41</v>
      </c>
      <c r="AI79">
        <v>184</v>
      </c>
      <c r="AJ79">
        <v>77</v>
      </c>
      <c r="AK79">
        <v>331</v>
      </c>
      <c r="AL79">
        <v>304</v>
      </c>
      <c r="AM79">
        <v>18</v>
      </c>
      <c r="AN79">
        <v>376</v>
      </c>
      <c r="AO79">
        <v>569</v>
      </c>
      <c r="AP79">
        <v>585</v>
      </c>
      <c r="AQ79">
        <v>318</v>
      </c>
      <c r="AR79">
        <v>93</v>
      </c>
      <c r="AS79">
        <v>316</v>
      </c>
      <c r="AT79">
        <v>586</v>
      </c>
      <c r="AU79">
        <v>626</v>
      </c>
      <c r="AV79">
        <v>0</v>
      </c>
      <c r="AW79">
        <v>168</v>
      </c>
      <c r="AX79">
        <v>166</v>
      </c>
      <c r="AY79">
        <v>622</v>
      </c>
      <c r="AZ79">
        <v>95</v>
      </c>
      <c r="BA79">
        <v>553</v>
      </c>
      <c r="BB79">
        <v>123</v>
      </c>
      <c r="BC79">
        <v>646</v>
      </c>
      <c r="BD79">
        <v>249</v>
      </c>
      <c r="BE79">
        <v>41</v>
      </c>
      <c r="BF79">
        <v>193</v>
      </c>
      <c r="BG79">
        <v>344</v>
      </c>
      <c r="BH79">
        <v>263</v>
      </c>
      <c r="BI79">
        <v>223</v>
      </c>
      <c r="BJ79">
        <v>293</v>
      </c>
      <c r="BK79">
        <v>70</v>
      </c>
      <c r="BL79">
        <v>360</v>
      </c>
      <c r="BM79">
        <v>601</v>
      </c>
      <c r="BN79">
        <v>358</v>
      </c>
      <c r="BO79">
        <v>293</v>
      </c>
      <c r="BP79">
        <v>662</v>
      </c>
      <c r="BQ79">
        <v>484</v>
      </c>
      <c r="BR79">
        <v>78</v>
      </c>
      <c r="BS79">
        <v>641</v>
      </c>
      <c r="BT79">
        <v>48</v>
      </c>
      <c r="BU79">
        <v>270</v>
      </c>
      <c r="BV79">
        <v>106</v>
      </c>
      <c r="BW79">
        <v>66</v>
      </c>
      <c r="BX79">
        <v>639</v>
      </c>
      <c r="BY79">
        <v>560</v>
      </c>
      <c r="BZ79">
        <v>106</v>
      </c>
      <c r="CA79">
        <v>212</v>
      </c>
      <c r="CB79">
        <v>409</v>
      </c>
      <c r="CC79">
        <v>298</v>
      </c>
      <c r="CD79">
        <v>370</v>
      </c>
      <c r="CE79">
        <v>384</v>
      </c>
      <c r="CF79">
        <v>475</v>
      </c>
      <c r="CG79">
        <v>148</v>
      </c>
      <c r="CH79">
        <v>8</v>
      </c>
      <c r="CI79">
        <v>646</v>
      </c>
      <c r="CJ79">
        <v>239</v>
      </c>
      <c r="CK79">
        <v>110</v>
      </c>
      <c r="CL79">
        <v>173</v>
      </c>
    </row>
    <row r="80" spans="2:90">
      <c r="B80">
        <v>345</v>
      </c>
      <c r="C80">
        <v>309</v>
      </c>
      <c r="D80">
        <v>84</v>
      </c>
      <c r="E80">
        <v>262</v>
      </c>
      <c r="F80">
        <v>326</v>
      </c>
      <c r="G80">
        <v>168</v>
      </c>
      <c r="H80">
        <v>81</v>
      </c>
      <c r="I80">
        <v>243</v>
      </c>
      <c r="J80">
        <v>29</v>
      </c>
      <c r="K80">
        <v>382</v>
      </c>
      <c r="L80">
        <v>224</v>
      </c>
      <c r="M80">
        <v>647</v>
      </c>
      <c r="N80">
        <v>218</v>
      </c>
      <c r="O80">
        <v>297</v>
      </c>
      <c r="P80">
        <v>5</v>
      </c>
      <c r="Q80">
        <v>4</v>
      </c>
      <c r="R80">
        <v>123</v>
      </c>
      <c r="S80">
        <v>189</v>
      </c>
      <c r="T80">
        <v>222</v>
      </c>
      <c r="U80">
        <v>335</v>
      </c>
      <c r="V80">
        <v>452</v>
      </c>
      <c r="W80">
        <v>171</v>
      </c>
      <c r="X80">
        <v>305</v>
      </c>
      <c r="Y80">
        <v>169</v>
      </c>
      <c r="Z80">
        <v>120</v>
      </c>
      <c r="AA80">
        <v>60</v>
      </c>
      <c r="AB80">
        <v>339</v>
      </c>
      <c r="AC80">
        <v>108</v>
      </c>
      <c r="AD80">
        <v>483</v>
      </c>
      <c r="AE80">
        <v>540</v>
      </c>
      <c r="AF80">
        <v>440</v>
      </c>
      <c r="AG80">
        <v>31</v>
      </c>
      <c r="AH80">
        <v>210</v>
      </c>
      <c r="AI80">
        <v>267</v>
      </c>
      <c r="AJ80">
        <v>141</v>
      </c>
      <c r="AK80">
        <v>151</v>
      </c>
      <c r="AL80">
        <v>152</v>
      </c>
      <c r="AM80">
        <v>457</v>
      </c>
      <c r="AN80">
        <v>377</v>
      </c>
      <c r="AO80">
        <v>558</v>
      </c>
      <c r="AP80">
        <v>236</v>
      </c>
      <c r="AQ80">
        <v>389</v>
      </c>
      <c r="AR80">
        <v>247</v>
      </c>
      <c r="AS80">
        <v>133</v>
      </c>
      <c r="AT80">
        <v>229</v>
      </c>
      <c r="AU80">
        <v>237</v>
      </c>
      <c r="AV80">
        <v>145</v>
      </c>
      <c r="AW80">
        <v>623</v>
      </c>
      <c r="AX80">
        <v>339</v>
      </c>
      <c r="AY80">
        <v>77</v>
      </c>
      <c r="AZ80">
        <v>580</v>
      </c>
      <c r="BA80">
        <v>401</v>
      </c>
      <c r="BB80">
        <v>140</v>
      </c>
      <c r="BC80">
        <v>307</v>
      </c>
      <c r="BD80">
        <v>657</v>
      </c>
      <c r="BE80">
        <v>148</v>
      </c>
      <c r="BF80">
        <v>190</v>
      </c>
      <c r="BG80">
        <v>69</v>
      </c>
      <c r="BH80">
        <v>199</v>
      </c>
      <c r="BI80">
        <v>349</v>
      </c>
      <c r="BJ80">
        <v>332</v>
      </c>
      <c r="BK80">
        <v>183</v>
      </c>
      <c r="BL80">
        <v>95</v>
      </c>
      <c r="BM80">
        <v>144</v>
      </c>
      <c r="BN80">
        <v>659</v>
      </c>
      <c r="BO80">
        <v>357</v>
      </c>
      <c r="BP80">
        <v>12</v>
      </c>
      <c r="BQ80">
        <v>507</v>
      </c>
      <c r="BR80">
        <v>119</v>
      </c>
      <c r="BS80">
        <v>334</v>
      </c>
      <c r="BT80">
        <v>524</v>
      </c>
      <c r="BU80">
        <v>365</v>
      </c>
      <c r="BV80">
        <v>658</v>
      </c>
      <c r="BW80">
        <v>484</v>
      </c>
      <c r="BX80">
        <v>211</v>
      </c>
      <c r="BY80">
        <v>165</v>
      </c>
      <c r="BZ80">
        <v>43</v>
      </c>
      <c r="CA80">
        <v>261</v>
      </c>
      <c r="CB80">
        <v>351</v>
      </c>
      <c r="CC80">
        <v>130</v>
      </c>
      <c r="CD80">
        <v>200</v>
      </c>
      <c r="CE80">
        <v>64</v>
      </c>
      <c r="CF80">
        <v>307</v>
      </c>
      <c r="CG80">
        <v>86</v>
      </c>
      <c r="CH80">
        <v>99</v>
      </c>
      <c r="CI80">
        <v>241</v>
      </c>
      <c r="CJ80">
        <v>262</v>
      </c>
      <c r="CK80">
        <v>71</v>
      </c>
      <c r="CL80">
        <v>50</v>
      </c>
    </row>
    <row r="81" spans="2:90">
      <c r="B81">
        <v>55</v>
      </c>
      <c r="C81">
        <v>166</v>
      </c>
      <c r="D81">
        <v>303</v>
      </c>
      <c r="E81">
        <v>216</v>
      </c>
      <c r="F81">
        <v>85</v>
      </c>
      <c r="G81">
        <v>37</v>
      </c>
      <c r="H81">
        <v>102</v>
      </c>
      <c r="I81">
        <v>110</v>
      </c>
      <c r="J81">
        <v>632</v>
      </c>
      <c r="K81">
        <v>21</v>
      </c>
      <c r="L81">
        <v>645</v>
      </c>
      <c r="M81">
        <v>69</v>
      </c>
      <c r="N81">
        <v>90</v>
      </c>
      <c r="O81">
        <v>32</v>
      </c>
      <c r="P81">
        <v>326</v>
      </c>
      <c r="Q81">
        <v>135</v>
      </c>
      <c r="R81">
        <v>297</v>
      </c>
      <c r="S81">
        <v>171</v>
      </c>
      <c r="T81">
        <v>462</v>
      </c>
      <c r="U81">
        <v>368</v>
      </c>
      <c r="V81">
        <v>48</v>
      </c>
      <c r="W81">
        <v>155</v>
      </c>
      <c r="X81">
        <v>88</v>
      </c>
      <c r="Y81">
        <v>50</v>
      </c>
      <c r="Z81">
        <v>273</v>
      </c>
      <c r="AA81">
        <v>53</v>
      </c>
      <c r="AB81">
        <v>150</v>
      </c>
      <c r="AC81">
        <v>547</v>
      </c>
      <c r="AD81">
        <v>54</v>
      </c>
      <c r="AE81">
        <v>150</v>
      </c>
      <c r="AF81">
        <v>352</v>
      </c>
      <c r="AG81">
        <v>338</v>
      </c>
      <c r="AH81">
        <v>510</v>
      </c>
      <c r="AI81">
        <v>351</v>
      </c>
      <c r="AJ81">
        <v>137</v>
      </c>
      <c r="AK81">
        <v>357</v>
      </c>
      <c r="AL81">
        <v>408</v>
      </c>
      <c r="AM81">
        <v>407</v>
      </c>
      <c r="AN81">
        <v>40</v>
      </c>
      <c r="AO81">
        <v>31</v>
      </c>
      <c r="AP81">
        <v>594</v>
      </c>
      <c r="AQ81">
        <v>337</v>
      </c>
      <c r="AR81">
        <v>144</v>
      </c>
      <c r="AS81">
        <v>551</v>
      </c>
      <c r="AT81">
        <v>240</v>
      </c>
      <c r="AU81">
        <v>275</v>
      </c>
      <c r="AV81">
        <v>184</v>
      </c>
      <c r="AW81">
        <v>28</v>
      </c>
      <c r="AX81">
        <v>334</v>
      </c>
      <c r="AY81">
        <v>276</v>
      </c>
      <c r="AZ81">
        <v>344</v>
      </c>
      <c r="BA81">
        <v>621</v>
      </c>
      <c r="BB81">
        <v>161</v>
      </c>
      <c r="BC81">
        <v>184</v>
      </c>
      <c r="BD81">
        <v>357</v>
      </c>
      <c r="BE81">
        <v>32</v>
      </c>
      <c r="BF81">
        <v>162</v>
      </c>
      <c r="BG81">
        <v>199</v>
      </c>
      <c r="BH81">
        <v>155</v>
      </c>
      <c r="BI81">
        <v>309</v>
      </c>
      <c r="BJ81">
        <v>210</v>
      </c>
      <c r="BK81">
        <v>43</v>
      </c>
      <c r="BL81">
        <v>85</v>
      </c>
      <c r="BM81">
        <v>39</v>
      </c>
      <c r="BN81">
        <v>248</v>
      </c>
      <c r="BO81">
        <v>44</v>
      </c>
      <c r="BP81">
        <v>201</v>
      </c>
      <c r="BQ81">
        <v>325</v>
      </c>
      <c r="BR81">
        <v>28</v>
      </c>
      <c r="BS81">
        <v>587</v>
      </c>
      <c r="BT81">
        <v>626</v>
      </c>
      <c r="BU81">
        <v>468</v>
      </c>
      <c r="BV81">
        <v>47</v>
      </c>
      <c r="BW81">
        <v>497</v>
      </c>
      <c r="BX81">
        <v>180</v>
      </c>
      <c r="BY81">
        <v>243</v>
      </c>
      <c r="BZ81">
        <v>325</v>
      </c>
      <c r="CA81">
        <v>519</v>
      </c>
      <c r="CB81">
        <v>7</v>
      </c>
      <c r="CC81">
        <v>196</v>
      </c>
      <c r="CD81">
        <v>169</v>
      </c>
      <c r="CE81">
        <v>334</v>
      </c>
      <c r="CF81">
        <v>116</v>
      </c>
      <c r="CG81">
        <v>62</v>
      </c>
      <c r="CH81">
        <v>434</v>
      </c>
      <c r="CI81">
        <v>0</v>
      </c>
      <c r="CJ81">
        <v>280</v>
      </c>
      <c r="CK81">
        <v>639</v>
      </c>
      <c r="CL81">
        <v>645</v>
      </c>
    </row>
    <row r="82" spans="2:90">
      <c r="B82">
        <v>379</v>
      </c>
      <c r="C82">
        <v>11</v>
      </c>
      <c r="D82">
        <v>89</v>
      </c>
      <c r="E82">
        <v>17</v>
      </c>
      <c r="F82">
        <v>371</v>
      </c>
      <c r="G82">
        <v>180</v>
      </c>
      <c r="H82">
        <v>241</v>
      </c>
      <c r="I82">
        <v>627</v>
      </c>
      <c r="J82">
        <v>220</v>
      </c>
      <c r="K82">
        <v>336</v>
      </c>
      <c r="L82">
        <v>57</v>
      </c>
      <c r="M82">
        <v>627</v>
      </c>
      <c r="N82">
        <v>315</v>
      </c>
      <c r="O82">
        <v>395</v>
      </c>
      <c r="P82">
        <v>254</v>
      </c>
      <c r="Q82">
        <v>618</v>
      </c>
      <c r="R82">
        <v>274</v>
      </c>
      <c r="S82">
        <v>45</v>
      </c>
      <c r="T82">
        <v>398</v>
      </c>
      <c r="U82">
        <v>105</v>
      </c>
      <c r="V82">
        <v>10</v>
      </c>
      <c r="W82">
        <v>329</v>
      </c>
      <c r="X82">
        <v>476</v>
      </c>
      <c r="Y82">
        <v>135</v>
      </c>
      <c r="Z82">
        <v>247</v>
      </c>
      <c r="AA82">
        <v>408</v>
      </c>
      <c r="AB82">
        <v>309</v>
      </c>
      <c r="AC82">
        <v>262</v>
      </c>
      <c r="AD82">
        <v>477</v>
      </c>
      <c r="AE82">
        <v>181</v>
      </c>
      <c r="AF82">
        <v>338</v>
      </c>
      <c r="AG82">
        <v>161</v>
      </c>
      <c r="AH82">
        <v>98</v>
      </c>
      <c r="AI82">
        <v>41</v>
      </c>
      <c r="AJ82">
        <v>158</v>
      </c>
      <c r="AK82">
        <v>21</v>
      </c>
      <c r="AL82">
        <v>153</v>
      </c>
      <c r="AM82">
        <v>536</v>
      </c>
      <c r="AN82">
        <v>235</v>
      </c>
      <c r="AO82">
        <v>188</v>
      </c>
      <c r="AP82">
        <v>572</v>
      </c>
      <c r="AQ82">
        <v>397</v>
      </c>
      <c r="AR82">
        <v>288</v>
      </c>
      <c r="AS82">
        <v>266</v>
      </c>
      <c r="AT82">
        <v>57</v>
      </c>
      <c r="AU82">
        <v>164</v>
      </c>
      <c r="AV82">
        <v>218</v>
      </c>
      <c r="AW82">
        <v>95</v>
      </c>
      <c r="AX82">
        <v>257</v>
      </c>
      <c r="AY82">
        <v>6</v>
      </c>
      <c r="AZ82">
        <v>256</v>
      </c>
      <c r="BA82">
        <v>169</v>
      </c>
      <c r="BB82">
        <v>632</v>
      </c>
      <c r="BC82">
        <v>238</v>
      </c>
      <c r="BD82">
        <v>372</v>
      </c>
      <c r="BE82">
        <v>355</v>
      </c>
      <c r="BF82">
        <v>85</v>
      </c>
      <c r="BG82">
        <v>561</v>
      </c>
      <c r="BH82">
        <v>323</v>
      </c>
      <c r="BI82">
        <v>52</v>
      </c>
      <c r="BJ82">
        <v>35</v>
      </c>
      <c r="BK82">
        <v>321</v>
      </c>
      <c r="BL82">
        <v>643</v>
      </c>
      <c r="BM82">
        <v>625</v>
      </c>
      <c r="BN82">
        <v>583</v>
      </c>
      <c r="BO82">
        <v>640</v>
      </c>
      <c r="BP82">
        <v>22</v>
      </c>
      <c r="BQ82">
        <v>565</v>
      </c>
      <c r="BR82">
        <v>19</v>
      </c>
      <c r="BS82">
        <v>257</v>
      </c>
      <c r="BT82">
        <v>114</v>
      </c>
      <c r="BU82">
        <v>224</v>
      </c>
      <c r="BV82">
        <v>418</v>
      </c>
      <c r="BW82">
        <v>68</v>
      </c>
      <c r="BX82">
        <v>30</v>
      </c>
      <c r="BY82">
        <v>248</v>
      </c>
      <c r="BZ82">
        <v>197</v>
      </c>
      <c r="CA82">
        <v>485</v>
      </c>
      <c r="CB82">
        <v>195</v>
      </c>
      <c r="CC82">
        <v>182</v>
      </c>
      <c r="CD82">
        <v>331</v>
      </c>
      <c r="CE82">
        <v>595</v>
      </c>
      <c r="CF82">
        <v>58</v>
      </c>
      <c r="CG82">
        <v>657</v>
      </c>
      <c r="CH82">
        <v>108</v>
      </c>
      <c r="CI82">
        <v>617</v>
      </c>
      <c r="CJ82">
        <v>60</v>
      </c>
      <c r="CK82">
        <v>150</v>
      </c>
      <c r="CL82">
        <v>164</v>
      </c>
    </row>
    <row r="83" spans="2:90">
      <c r="B83">
        <v>65</v>
      </c>
      <c r="C83">
        <v>263</v>
      </c>
      <c r="D83">
        <v>332</v>
      </c>
      <c r="E83">
        <v>284</v>
      </c>
      <c r="F83">
        <v>252</v>
      </c>
      <c r="G83">
        <v>292</v>
      </c>
      <c r="H83">
        <v>666</v>
      </c>
      <c r="I83">
        <v>75</v>
      </c>
      <c r="J83">
        <v>379</v>
      </c>
      <c r="K83">
        <v>51</v>
      </c>
      <c r="L83">
        <v>190</v>
      </c>
      <c r="M83">
        <v>582</v>
      </c>
      <c r="N83">
        <v>220</v>
      </c>
      <c r="O83">
        <v>566</v>
      </c>
      <c r="P83">
        <v>160</v>
      </c>
      <c r="Q83">
        <v>39</v>
      </c>
      <c r="R83">
        <v>195</v>
      </c>
      <c r="S83">
        <v>523</v>
      </c>
      <c r="T83">
        <v>234</v>
      </c>
      <c r="U83">
        <v>135</v>
      </c>
      <c r="V83">
        <v>370</v>
      </c>
      <c r="W83">
        <v>292</v>
      </c>
      <c r="X83">
        <v>516</v>
      </c>
      <c r="Y83">
        <v>475</v>
      </c>
      <c r="Z83">
        <v>140</v>
      </c>
      <c r="AA83">
        <v>258</v>
      </c>
      <c r="AB83">
        <v>487</v>
      </c>
      <c r="AC83">
        <v>370</v>
      </c>
      <c r="AD83">
        <v>232</v>
      </c>
      <c r="AE83">
        <v>461</v>
      </c>
      <c r="AF83">
        <v>117</v>
      </c>
      <c r="AG83">
        <v>259</v>
      </c>
      <c r="AH83">
        <v>503</v>
      </c>
      <c r="AI83">
        <v>408</v>
      </c>
      <c r="AJ83">
        <v>264</v>
      </c>
      <c r="AK83">
        <v>515</v>
      </c>
      <c r="AL83">
        <v>319</v>
      </c>
      <c r="AM83">
        <v>537</v>
      </c>
      <c r="AN83">
        <v>519</v>
      </c>
      <c r="AO83">
        <v>273</v>
      </c>
      <c r="AP83">
        <v>636</v>
      </c>
      <c r="AQ83">
        <v>96</v>
      </c>
      <c r="AR83">
        <v>653</v>
      </c>
      <c r="AS83">
        <v>560</v>
      </c>
      <c r="AT83">
        <v>653</v>
      </c>
      <c r="AU83">
        <v>110</v>
      </c>
      <c r="AV83">
        <v>153</v>
      </c>
      <c r="AW83">
        <v>134</v>
      </c>
      <c r="AX83">
        <v>625</v>
      </c>
      <c r="AY83">
        <v>378</v>
      </c>
      <c r="AZ83">
        <v>193</v>
      </c>
      <c r="BA83">
        <v>641</v>
      </c>
      <c r="BB83">
        <v>94</v>
      </c>
      <c r="BC83">
        <v>375</v>
      </c>
      <c r="BD83">
        <v>71</v>
      </c>
      <c r="BE83">
        <v>364</v>
      </c>
      <c r="BF83">
        <v>330</v>
      </c>
      <c r="BG83">
        <v>559</v>
      </c>
      <c r="BH83">
        <v>158</v>
      </c>
      <c r="BI83">
        <v>332</v>
      </c>
      <c r="BJ83">
        <v>383</v>
      </c>
      <c r="BK83">
        <v>653</v>
      </c>
      <c r="BL83">
        <v>640</v>
      </c>
      <c r="BM83">
        <v>158</v>
      </c>
      <c r="BN83">
        <v>309</v>
      </c>
      <c r="BO83">
        <v>627</v>
      </c>
      <c r="BP83">
        <v>226</v>
      </c>
      <c r="BQ83">
        <v>43</v>
      </c>
      <c r="BR83">
        <v>130</v>
      </c>
      <c r="BS83">
        <v>360</v>
      </c>
      <c r="BT83">
        <v>61</v>
      </c>
      <c r="BU83">
        <v>553</v>
      </c>
      <c r="BV83">
        <v>468</v>
      </c>
      <c r="BW83">
        <v>1</v>
      </c>
      <c r="BX83">
        <v>324</v>
      </c>
      <c r="BY83">
        <v>651</v>
      </c>
      <c r="BZ83">
        <v>607</v>
      </c>
      <c r="CA83">
        <v>562</v>
      </c>
      <c r="CB83">
        <v>469</v>
      </c>
      <c r="CC83">
        <v>557</v>
      </c>
      <c r="CD83">
        <v>623</v>
      </c>
      <c r="CE83">
        <v>247</v>
      </c>
      <c r="CF83">
        <v>532</v>
      </c>
      <c r="CG83">
        <v>230</v>
      </c>
      <c r="CH83">
        <v>68</v>
      </c>
      <c r="CI83">
        <v>498</v>
      </c>
      <c r="CJ83">
        <v>652</v>
      </c>
      <c r="CK83">
        <v>324</v>
      </c>
      <c r="CL83">
        <v>144</v>
      </c>
    </row>
    <row r="84" spans="2:90">
      <c r="B84">
        <v>382</v>
      </c>
      <c r="C84">
        <v>307</v>
      </c>
      <c r="D84">
        <v>40</v>
      </c>
      <c r="E84">
        <v>326</v>
      </c>
      <c r="F84">
        <v>122</v>
      </c>
      <c r="G84">
        <v>567</v>
      </c>
      <c r="H84">
        <v>59</v>
      </c>
      <c r="I84">
        <v>378</v>
      </c>
      <c r="J84">
        <v>310</v>
      </c>
      <c r="K84">
        <v>236</v>
      </c>
      <c r="L84">
        <v>375</v>
      </c>
      <c r="M84">
        <v>266</v>
      </c>
      <c r="N84">
        <v>660</v>
      </c>
      <c r="O84">
        <v>663</v>
      </c>
      <c r="P84">
        <v>191</v>
      </c>
      <c r="Q84">
        <v>390</v>
      </c>
      <c r="R84">
        <v>555</v>
      </c>
      <c r="S84">
        <v>333</v>
      </c>
      <c r="T84">
        <v>416</v>
      </c>
      <c r="U84">
        <v>391</v>
      </c>
      <c r="V84">
        <v>548</v>
      </c>
      <c r="W84">
        <v>266</v>
      </c>
      <c r="X84">
        <v>449</v>
      </c>
      <c r="Y84">
        <v>436</v>
      </c>
      <c r="Z84">
        <v>391</v>
      </c>
      <c r="AA84">
        <v>435</v>
      </c>
      <c r="AB84">
        <v>16</v>
      </c>
      <c r="AC84">
        <v>339</v>
      </c>
      <c r="AD84">
        <v>542</v>
      </c>
      <c r="AE84">
        <v>457</v>
      </c>
      <c r="AF84">
        <v>234</v>
      </c>
      <c r="AG84">
        <v>8</v>
      </c>
      <c r="AH84">
        <v>328</v>
      </c>
      <c r="AI84">
        <v>20</v>
      </c>
      <c r="AJ84">
        <v>184</v>
      </c>
      <c r="AK84">
        <v>372</v>
      </c>
      <c r="AL84">
        <v>173</v>
      </c>
      <c r="AM84">
        <v>494</v>
      </c>
      <c r="AN84">
        <v>252</v>
      </c>
      <c r="AO84">
        <v>119</v>
      </c>
      <c r="AP84">
        <v>378</v>
      </c>
      <c r="AQ84">
        <v>204</v>
      </c>
      <c r="AR84">
        <v>344</v>
      </c>
      <c r="AS84">
        <v>392</v>
      </c>
      <c r="AT84">
        <v>354</v>
      </c>
      <c r="AU84">
        <v>374</v>
      </c>
      <c r="AV84">
        <v>375</v>
      </c>
      <c r="AW84">
        <v>208</v>
      </c>
      <c r="AX84">
        <v>21</v>
      </c>
      <c r="AY84">
        <v>283</v>
      </c>
      <c r="AZ84">
        <v>652</v>
      </c>
      <c r="BA84">
        <v>214</v>
      </c>
      <c r="BB84">
        <v>362</v>
      </c>
      <c r="BC84">
        <v>603</v>
      </c>
      <c r="BD84">
        <v>10</v>
      </c>
      <c r="BE84">
        <v>356</v>
      </c>
      <c r="BF84">
        <v>131</v>
      </c>
      <c r="BG84">
        <v>314</v>
      </c>
      <c r="BH84">
        <v>577</v>
      </c>
      <c r="BI84">
        <v>287</v>
      </c>
      <c r="BJ84">
        <v>269</v>
      </c>
      <c r="BK84">
        <v>232</v>
      </c>
      <c r="BL84">
        <v>207</v>
      </c>
      <c r="BM84">
        <v>352</v>
      </c>
      <c r="BN84">
        <v>634</v>
      </c>
      <c r="BO84">
        <v>33</v>
      </c>
      <c r="BP84">
        <v>484</v>
      </c>
      <c r="BQ84">
        <v>477</v>
      </c>
      <c r="BR84">
        <v>102</v>
      </c>
      <c r="BS84">
        <v>354</v>
      </c>
      <c r="BT84">
        <v>283</v>
      </c>
      <c r="BU84">
        <v>94</v>
      </c>
      <c r="BV84">
        <v>109</v>
      </c>
      <c r="BW84">
        <v>332</v>
      </c>
      <c r="BX84">
        <v>146</v>
      </c>
      <c r="BY84">
        <v>331</v>
      </c>
      <c r="BZ84">
        <v>65</v>
      </c>
      <c r="CA84">
        <v>16</v>
      </c>
      <c r="CB84">
        <v>213</v>
      </c>
      <c r="CC84">
        <v>223</v>
      </c>
      <c r="CD84">
        <v>185</v>
      </c>
      <c r="CE84">
        <v>574</v>
      </c>
      <c r="CF84">
        <v>657</v>
      </c>
      <c r="CG84">
        <v>71</v>
      </c>
      <c r="CH84">
        <v>272</v>
      </c>
      <c r="CI84">
        <v>52</v>
      </c>
      <c r="CJ84">
        <v>174</v>
      </c>
      <c r="CK84">
        <v>224</v>
      </c>
      <c r="CL84">
        <v>172</v>
      </c>
    </row>
    <row r="85" spans="2:90">
      <c r="B85">
        <v>67</v>
      </c>
      <c r="C85">
        <v>25</v>
      </c>
      <c r="D85">
        <v>98</v>
      </c>
      <c r="E85">
        <v>342</v>
      </c>
      <c r="F85">
        <v>32</v>
      </c>
      <c r="G85">
        <v>135</v>
      </c>
      <c r="H85">
        <v>633</v>
      </c>
      <c r="I85">
        <v>83</v>
      </c>
      <c r="J85">
        <v>617</v>
      </c>
      <c r="K85">
        <v>107</v>
      </c>
      <c r="L85">
        <v>336</v>
      </c>
      <c r="M85">
        <v>590</v>
      </c>
      <c r="N85">
        <v>208</v>
      </c>
      <c r="O85">
        <v>119</v>
      </c>
      <c r="P85">
        <v>302</v>
      </c>
      <c r="Q85">
        <v>53</v>
      </c>
      <c r="R85">
        <v>50</v>
      </c>
      <c r="S85">
        <v>210</v>
      </c>
      <c r="T85">
        <v>260</v>
      </c>
      <c r="U85">
        <v>418</v>
      </c>
      <c r="V85">
        <v>343</v>
      </c>
      <c r="W85">
        <v>238</v>
      </c>
      <c r="X85">
        <v>77</v>
      </c>
      <c r="Y85">
        <v>280</v>
      </c>
      <c r="Z85">
        <v>23</v>
      </c>
      <c r="AA85">
        <v>89</v>
      </c>
      <c r="AB85">
        <v>83</v>
      </c>
      <c r="AC85">
        <v>144</v>
      </c>
      <c r="AD85">
        <v>354</v>
      </c>
      <c r="AE85">
        <v>171</v>
      </c>
      <c r="AF85">
        <v>90</v>
      </c>
      <c r="AG85">
        <v>299</v>
      </c>
      <c r="AH85">
        <v>474</v>
      </c>
      <c r="AI85">
        <v>478</v>
      </c>
      <c r="AJ85">
        <v>273</v>
      </c>
      <c r="AK85">
        <v>52</v>
      </c>
      <c r="AL85">
        <v>529</v>
      </c>
      <c r="AM85">
        <v>522</v>
      </c>
      <c r="AN85">
        <v>504</v>
      </c>
      <c r="AO85">
        <v>654</v>
      </c>
      <c r="AP85">
        <v>122</v>
      </c>
      <c r="AQ85">
        <v>45</v>
      </c>
      <c r="AR85">
        <v>369</v>
      </c>
      <c r="AS85">
        <v>585</v>
      </c>
      <c r="AT85">
        <v>270</v>
      </c>
      <c r="AU85">
        <v>580</v>
      </c>
      <c r="AV85">
        <v>231</v>
      </c>
      <c r="AW85">
        <v>66</v>
      </c>
      <c r="AX85">
        <v>54</v>
      </c>
      <c r="AY85">
        <v>574</v>
      </c>
      <c r="AZ85">
        <v>3</v>
      </c>
      <c r="BA85">
        <v>117</v>
      </c>
      <c r="BB85">
        <v>103</v>
      </c>
      <c r="BC85">
        <v>43</v>
      </c>
      <c r="BD85">
        <v>269</v>
      </c>
      <c r="BE85">
        <v>361</v>
      </c>
      <c r="BF85">
        <v>327</v>
      </c>
      <c r="BG85">
        <v>376</v>
      </c>
      <c r="BH85">
        <v>265</v>
      </c>
      <c r="BI85">
        <v>590</v>
      </c>
      <c r="BJ85">
        <v>569</v>
      </c>
      <c r="BK85">
        <v>340</v>
      </c>
      <c r="BL85">
        <v>639</v>
      </c>
      <c r="BM85">
        <v>206</v>
      </c>
      <c r="BN85">
        <v>318</v>
      </c>
      <c r="BO85">
        <v>171</v>
      </c>
      <c r="BP85">
        <v>450</v>
      </c>
      <c r="BQ85">
        <v>521</v>
      </c>
      <c r="BR85">
        <v>369</v>
      </c>
      <c r="BS85">
        <v>666</v>
      </c>
      <c r="BT85">
        <v>498</v>
      </c>
      <c r="BU85">
        <v>537</v>
      </c>
      <c r="BV85">
        <v>613</v>
      </c>
      <c r="BW85">
        <v>562</v>
      </c>
      <c r="BX85">
        <v>591</v>
      </c>
      <c r="BY85">
        <v>354</v>
      </c>
      <c r="BZ85">
        <v>152</v>
      </c>
      <c r="CA85">
        <v>625</v>
      </c>
      <c r="CB85">
        <v>232</v>
      </c>
      <c r="CC85">
        <v>544</v>
      </c>
      <c r="CD85">
        <v>510</v>
      </c>
      <c r="CE85">
        <v>308</v>
      </c>
      <c r="CF85">
        <v>647</v>
      </c>
      <c r="CG85">
        <v>456</v>
      </c>
      <c r="CH85">
        <v>7</v>
      </c>
      <c r="CI85">
        <v>568</v>
      </c>
      <c r="CJ85">
        <v>73</v>
      </c>
      <c r="CK85">
        <v>240</v>
      </c>
      <c r="CL85">
        <v>599</v>
      </c>
    </row>
    <row r="86" spans="2:90">
      <c r="B86">
        <v>460</v>
      </c>
      <c r="C86">
        <v>100</v>
      </c>
      <c r="D86">
        <v>11</v>
      </c>
      <c r="E86">
        <v>378</v>
      </c>
      <c r="F86">
        <v>4</v>
      </c>
      <c r="G86">
        <v>248</v>
      </c>
      <c r="H86">
        <v>590</v>
      </c>
      <c r="I86">
        <v>574</v>
      </c>
      <c r="J86">
        <v>591</v>
      </c>
      <c r="K86">
        <v>250</v>
      </c>
      <c r="L86">
        <v>299</v>
      </c>
      <c r="M86">
        <v>225</v>
      </c>
      <c r="N86">
        <v>656</v>
      </c>
      <c r="O86">
        <v>225</v>
      </c>
      <c r="P86">
        <v>65</v>
      </c>
      <c r="Q86">
        <v>213</v>
      </c>
      <c r="R86">
        <v>629</v>
      </c>
      <c r="S86">
        <v>232</v>
      </c>
      <c r="T86">
        <v>139</v>
      </c>
      <c r="U86">
        <v>305</v>
      </c>
      <c r="V86">
        <v>297</v>
      </c>
      <c r="W86">
        <v>388</v>
      </c>
      <c r="X86">
        <v>539</v>
      </c>
      <c r="Y86">
        <v>384</v>
      </c>
      <c r="Z86">
        <v>197</v>
      </c>
      <c r="AA86">
        <v>291</v>
      </c>
      <c r="AB86">
        <v>514</v>
      </c>
      <c r="AC86">
        <v>214</v>
      </c>
      <c r="AD86">
        <v>443</v>
      </c>
      <c r="AE86">
        <v>375</v>
      </c>
      <c r="AF86">
        <v>324</v>
      </c>
      <c r="AG86">
        <v>37</v>
      </c>
      <c r="AH86">
        <v>335</v>
      </c>
      <c r="AI86">
        <v>312</v>
      </c>
      <c r="AJ86">
        <v>437</v>
      </c>
      <c r="AK86">
        <v>248</v>
      </c>
      <c r="AL86">
        <v>280</v>
      </c>
      <c r="AM86">
        <v>398</v>
      </c>
      <c r="AN86">
        <v>162</v>
      </c>
      <c r="AO86">
        <v>51</v>
      </c>
      <c r="AP86">
        <v>215</v>
      </c>
      <c r="AQ86">
        <v>375</v>
      </c>
      <c r="AR86">
        <v>4</v>
      </c>
      <c r="AS86">
        <v>170</v>
      </c>
      <c r="AT86">
        <v>268</v>
      </c>
      <c r="AU86">
        <v>11</v>
      </c>
      <c r="AV86">
        <v>147</v>
      </c>
      <c r="AW86">
        <v>314</v>
      </c>
      <c r="AX86">
        <v>208</v>
      </c>
      <c r="AY86">
        <v>72</v>
      </c>
      <c r="AZ86">
        <v>323</v>
      </c>
      <c r="BA86">
        <v>109</v>
      </c>
      <c r="BB86">
        <v>552</v>
      </c>
      <c r="BC86">
        <v>295</v>
      </c>
      <c r="BD86">
        <v>378</v>
      </c>
      <c r="BE86">
        <v>44</v>
      </c>
      <c r="BF86">
        <v>77</v>
      </c>
      <c r="BG86">
        <v>643</v>
      </c>
      <c r="BH86">
        <v>335</v>
      </c>
      <c r="BI86">
        <v>619</v>
      </c>
      <c r="BJ86">
        <v>149</v>
      </c>
      <c r="BK86">
        <v>121</v>
      </c>
      <c r="BL86">
        <v>71</v>
      </c>
      <c r="BM86">
        <v>587</v>
      </c>
      <c r="BN86">
        <v>317</v>
      </c>
      <c r="BO86">
        <v>14</v>
      </c>
      <c r="BP86">
        <v>356</v>
      </c>
      <c r="BQ86">
        <v>545</v>
      </c>
      <c r="BR86">
        <v>41</v>
      </c>
      <c r="BS86">
        <v>449</v>
      </c>
      <c r="BT86">
        <v>654</v>
      </c>
      <c r="BU86">
        <v>378</v>
      </c>
      <c r="BV86">
        <v>618</v>
      </c>
      <c r="BW86">
        <v>586</v>
      </c>
      <c r="BX86">
        <v>162</v>
      </c>
      <c r="BY86">
        <v>230</v>
      </c>
      <c r="BZ86">
        <v>223</v>
      </c>
      <c r="CA86">
        <v>168</v>
      </c>
      <c r="CB86">
        <v>217</v>
      </c>
      <c r="CC86">
        <v>170</v>
      </c>
      <c r="CD86">
        <v>443</v>
      </c>
      <c r="CE86">
        <v>561</v>
      </c>
      <c r="CF86">
        <v>394</v>
      </c>
      <c r="CG86">
        <v>249</v>
      </c>
      <c r="CH86">
        <v>184</v>
      </c>
      <c r="CI86">
        <v>648</v>
      </c>
      <c r="CJ86">
        <v>346</v>
      </c>
      <c r="CK86">
        <v>627</v>
      </c>
      <c r="CL86">
        <v>301</v>
      </c>
    </row>
    <row r="87" spans="2:90">
      <c r="B87">
        <v>453</v>
      </c>
      <c r="C87">
        <v>195</v>
      </c>
      <c r="D87">
        <v>95</v>
      </c>
      <c r="E87">
        <v>163</v>
      </c>
      <c r="F87">
        <v>105</v>
      </c>
      <c r="G87">
        <v>375</v>
      </c>
      <c r="H87">
        <v>68</v>
      </c>
      <c r="I87">
        <v>30</v>
      </c>
      <c r="J87">
        <v>401</v>
      </c>
      <c r="K87">
        <v>599</v>
      </c>
      <c r="L87">
        <v>104</v>
      </c>
      <c r="M87">
        <v>352</v>
      </c>
      <c r="N87">
        <v>276</v>
      </c>
      <c r="O87">
        <v>181</v>
      </c>
      <c r="P87">
        <v>266</v>
      </c>
      <c r="Q87">
        <v>198</v>
      </c>
      <c r="R87">
        <v>122</v>
      </c>
      <c r="S87">
        <v>443</v>
      </c>
      <c r="T87">
        <v>255</v>
      </c>
      <c r="U87">
        <v>82</v>
      </c>
      <c r="V87">
        <v>447</v>
      </c>
      <c r="W87">
        <v>293</v>
      </c>
      <c r="X87">
        <v>364</v>
      </c>
      <c r="Y87">
        <v>57</v>
      </c>
      <c r="Z87">
        <v>532</v>
      </c>
      <c r="AA87">
        <v>310</v>
      </c>
      <c r="AB87">
        <v>159</v>
      </c>
      <c r="AC87">
        <v>501</v>
      </c>
      <c r="AD87">
        <v>352</v>
      </c>
      <c r="AE87">
        <v>252</v>
      </c>
      <c r="AF87">
        <v>88</v>
      </c>
      <c r="AG87">
        <v>66</v>
      </c>
      <c r="AH87">
        <v>537</v>
      </c>
      <c r="AI87">
        <v>162</v>
      </c>
      <c r="AJ87">
        <v>432</v>
      </c>
      <c r="AK87">
        <v>504</v>
      </c>
      <c r="AL87">
        <v>77</v>
      </c>
      <c r="AM87">
        <v>27</v>
      </c>
      <c r="AN87">
        <v>446</v>
      </c>
      <c r="AO87">
        <v>580</v>
      </c>
      <c r="AP87">
        <v>106</v>
      </c>
      <c r="AQ87">
        <v>352</v>
      </c>
      <c r="AR87">
        <v>25</v>
      </c>
      <c r="AS87">
        <v>311</v>
      </c>
      <c r="AT87">
        <v>358</v>
      </c>
      <c r="AU87">
        <v>614</v>
      </c>
      <c r="AV87">
        <v>630</v>
      </c>
      <c r="AW87">
        <v>318</v>
      </c>
      <c r="AX87">
        <v>261</v>
      </c>
      <c r="AY87">
        <v>617</v>
      </c>
      <c r="AZ87">
        <v>206</v>
      </c>
      <c r="BA87">
        <v>570</v>
      </c>
      <c r="BB87">
        <v>393</v>
      </c>
      <c r="BC87">
        <v>69</v>
      </c>
      <c r="BD87">
        <v>195</v>
      </c>
      <c r="BE87">
        <v>246</v>
      </c>
      <c r="BF87">
        <v>153</v>
      </c>
      <c r="BG87">
        <v>354</v>
      </c>
      <c r="BH87">
        <v>364</v>
      </c>
      <c r="BI87">
        <v>291</v>
      </c>
      <c r="BJ87">
        <v>54</v>
      </c>
      <c r="BK87">
        <v>2</v>
      </c>
      <c r="BL87">
        <v>361</v>
      </c>
      <c r="BM87">
        <v>20</v>
      </c>
      <c r="BN87">
        <v>588</v>
      </c>
      <c r="BO87">
        <v>54</v>
      </c>
      <c r="BP87">
        <v>16</v>
      </c>
      <c r="BQ87">
        <v>313</v>
      </c>
      <c r="BR87">
        <v>300</v>
      </c>
      <c r="BS87">
        <v>462</v>
      </c>
      <c r="BT87">
        <v>236</v>
      </c>
      <c r="BU87">
        <v>350</v>
      </c>
      <c r="BV87">
        <v>239</v>
      </c>
      <c r="BW87">
        <v>139</v>
      </c>
      <c r="BX87">
        <v>4</v>
      </c>
      <c r="BY87">
        <v>325</v>
      </c>
      <c r="BZ87">
        <v>134</v>
      </c>
      <c r="CA87">
        <v>304</v>
      </c>
      <c r="CB87">
        <v>1</v>
      </c>
      <c r="CC87">
        <v>197</v>
      </c>
      <c r="CD87">
        <v>253</v>
      </c>
      <c r="CE87">
        <v>101</v>
      </c>
      <c r="CF87">
        <v>409</v>
      </c>
      <c r="CG87">
        <v>559</v>
      </c>
      <c r="CH87">
        <v>369</v>
      </c>
      <c r="CI87">
        <v>584</v>
      </c>
      <c r="CJ87">
        <v>335</v>
      </c>
      <c r="CK87">
        <v>17</v>
      </c>
      <c r="CL87">
        <v>388</v>
      </c>
    </row>
    <row r="88" spans="2:90">
      <c r="B88">
        <v>171</v>
      </c>
      <c r="C88">
        <v>208</v>
      </c>
      <c r="D88">
        <v>17</v>
      </c>
      <c r="E88">
        <v>306</v>
      </c>
      <c r="F88">
        <v>256</v>
      </c>
      <c r="G88">
        <v>218</v>
      </c>
      <c r="H88">
        <v>614</v>
      </c>
      <c r="I88">
        <v>393</v>
      </c>
      <c r="J88">
        <v>57</v>
      </c>
      <c r="K88">
        <v>379</v>
      </c>
      <c r="L88">
        <v>347</v>
      </c>
      <c r="M88">
        <v>170</v>
      </c>
      <c r="N88">
        <v>162</v>
      </c>
      <c r="O88">
        <v>298</v>
      </c>
      <c r="P88">
        <v>614</v>
      </c>
      <c r="Q88">
        <v>276</v>
      </c>
      <c r="R88">
        <v>88</v>
      </c>
      <c r="S88">
        <v>170</v>
      </c>
      <c r="T88">
        <v>166</v>
      </c>
      <c r="U88">
        <v>364</v>
      </c>
      <c r="V88">
        <v>0</v>
      </c>
      <c r="W88">
        <v>413</v>
      </c>
      <c r="X88">
        <v>42</v>
      </c>
      <c r="Y88">
        <v>425</v>
      </c>
      <c r="Z88">
        <v>374</v>
      </c>
      <c r="AA88">
        <v>152</v>
      </c>
      <c r="AB88">
        <v>1</v>
      </c>
      <c r="AC88">
        <v>219</v>
      </c>
      <c r="AD88">
        <v>44</v>
      </c>
      <c r="AE88">
        <v>428</v>
      </c>
      <c r="AF88">
        <v>170</v>
      </c>
      <c r="AG88">
        <v>307</v>
      </c>
      <c r="AH88">
        <v>530</v>
      </c>
      <c r="AI88">
        <v>173</v>
      </c>
      <c r="AJ88">
        <v>407</v>
      </c>
      <c r="AK88">
        <v>319</v>
      </c>
      <c r="AL88">
        <v>259</v>
      </c>
      <c r="AM88">
        <v>434</v>
      </c>
      <c r="AN88">
        <v>462</v>
      </c>
      <c r="AO88">
        <v>265</v>
      </c>
      <c r="AP88">
        <v>375</v>
      </c>
      <c r="AQ88">
        <v>57</v>
      </c>
      <c r="AR88">
        <v>258</v>
      </c>
      <c r="AS88">
        <v>23</v>
      </c>
      <c r="AT88">
        <v>559</v>
      </c>
      <c r="AU88">
        <v>96</v>
      </c>
      <c r="AV88">
        <v>638</v>
      </c>
      <c r="AW88">
        <v>23</v>
      </c>
      <c r="AX88">
        <v>370</v>
      </c>
      <c r="AY88">
        <v>272</v>
      </c>
      <c r="AZ88">
        <v>35</v>
      </c>
      <c r="BA88">
        <v>240</v>
      </c>
      <c r="BB88">
        <v>613</v>
      </c>
      <c r="BC88">
        <v>620</v>
      </c>
      <c r="BD88">
        <v>162</v>
      </c>
      <c r="BE88">
        <v>185</v>
      </c>
      <c r="BF88">
        <v>318</v>
      </c>
      <c r="BG88">
        <v>1</v>
      </c>
      <c r="BH88">
        <v>305</v>
      </c>
      <c r="BI88">
        <v>282</v>
      </c>
      <c r="BJ88">
        <v>27</v>
      </c>
      <c r="BK88">
        <v>113</v>
      </c>
      <c r="BL88">
        <v>594</v>
      </c>
      <c r="BM88">
        <v>386</v>
      </c>
      <c r="BN88">
        <v>231</v>
      </c>
      <c r="BO88">
        <v>344</v>
      </c>
      <c r="BP88">
        <v>659</v>
      </c>
      <c r="BQ88">
        <v>106</v>
      </c>
      <c r="BR88">
        <v>334</v>
      </c>
      <c r="BS88">
        <v>226</v>
      </c>
      <c r="BT88">
        <v>185</v>
      </c>
      <c r="BU88">
        <v>39</v>
      </c>
      <c r="BV88">
        <v>110</v>
      </c>
      <c r="BW88">
        <v>499</v>
      </c>
      <c r="BX88">
        <v>586</v>
      </c>
      <c r="BY88">
        <v>317</v>
      </c>
      <c r="BZ88">
        <v>354</v>
      </c>
      <c r="CA88">
        <v>48</v>
      </c>
      <c r="CB88">
        <v>633</v>
      </c>
      <c r="CC88">
        <v>348</v>
      </c>
      <c r="CD88">
        <v>341</v>
      </c>
      <c r="CE88">
        <v>192</v>
      </c>
      <c r="CF88">
        <v>33</v>
      </c>
      <c r="CG88">
        <v>308</v>
      </c>
      <c r="CH88">
        <v>319</v>
      </c>
      <c r="CI88">
        <v>647</v>
      </c>
      <c r="CJ88">
        <v>52</v>
      </c>
      <c r="CK88">
        <v>638</v>
      </c>
      <c r="CL88">
        <v>206</v>
      </c>
    </row>
    <row r="89" spans="2:90">
      <c r="B89">
        <v>160</v>
      </c>
      <c r="C89">
        <v>148</v>
      </c>
      <c r="D89">
        <v>269</v>
      </c>
      <c r="E89">
        <v>105</v>
      </c>
      <c r="F89">
        <v>67</v>
      </c>
      <c r="G89">
        <v>217</v>
      </c>
      <c r="H89">
        <v>262</v>
      </c>
      <c r="I89">
        <v>174</v>
      </c>
      <c r="J89">
        <v>342</v>
      </c>
      <c r="K89">
        <v>291</v>
      </c>
      <c r="L89">
        <v>577</v>
      </c>
      <c r="M89">
        <v>610</v>
      </c>
      <c r="N89">
        <v>594</v>
      </c>
      <c r="O89">
        <v>170</v>
      </c>
      <c r="P89">
        <v>581</v>
      </c>
      <c r="Q89">
        <v>651</v>
      </c>
      <c r="R89">
        <v>632</v>
      </c>
      <c r="S89">
        <v>482</v>
      </c>
      <c r="T89">
        <v>319</v>
      </c>
      <c r="U89">
        <v>423</v>
      </c>
      <c r="V89">
        <v>401</v>
      </c>
      <c r="W89">
        <v>214</v>
      </c>
      <c r="X89">
        <v>205</v>
      </c>
      <c r="Y89">
        <v>510</v>
      </c>
      <c r="Z89">
        <v>118</v>
      </c>
      <c r="AA89">
        <v>174</v>
      </c>
      <c r="AB89">
        <v>418</v>
      </c>
      <c r="AC89">
        <v>446</v>
      </c>
      <c r="AD89">
        <v>513</v>
      </c>
      <c r="AE89">
        <v>453</v>
      </c>
      <c r="AF89">
        <v>380</v>
      </c>
      <c r="AG89">
        <v>210</v>
      </c>
      <c r="AH89">
        <v>422</v>
      </c>
      <c r="AI89">
        <v>384</v>
      </c>
      <c r="AJ89">
        <v>368</v>
      </c>
      <c r="AK89">
        <v>408</v>
      </c>
      <c r="AL89">
        <v>266</v>
      </c>
      <c r="AM89">
        <v>436</v>
      </c>
      <c r="AN89">
        <v>5</v>
      </c>
      <c r="AO89">
        <v>289</v>
      </c>
      <c r="AP89">
        <v>294</v>
      </c>
      <c r="AQ89">
        <v>211</v>
      </c>
      <c r="AR89">
        <v>50</v>
      </c>
      <c r="AS89">
        <v>363</v>
      </c>
      <c r="AT89">
        <v>98</v>
      </c>
      <c r="AU89">
        <v>291</v>
      </c>
      <c r="AV89">
        <v>591</v>
      </c>
      <c r="AW89">
        <v>186</v>
      </c>
      <c r="AX89">
        <v>3</v>
      </c>
      <c r="AY89">
        <v>158</v>
      </c>
      <c r="AZ89">
        <v>31</v>
      </c>
      <c r="BA89">
        <v>4</v>
      </c>
      <c r="BB89">
        <v>631</v>
      </c>
      <c r="BC89">
        <v>614</v>
      </c>
      <c r="BD89">
        <v>2</v>
      </c>
      <c r="BE89">
        <v>98</v>
      </c>
      <c r="BF89">
        <v>163</v>
      </c>
      <c r="BG89">
        <v>221</v>
      </c>
      <c r="BH89">
        <v>225</v>
      </c>
      <c r="BI89">
        <v>182</v>
      </c>
      <c r="BJ89">
        <v>579</v>
      </c>
      <c r="BK89">
        <v>600</v>
      </c>
      <c r="BL89">
        <v>145</v>
      </c>
      <c r="BM89">
        <v>628</v>
      </c>
      <c r="BN89">
        <v>33</v>
      </c>
      <c r="BO89">
        <v>199</v>
      </c>
      <c r="BP89">
        <v>177</v>
      </c>
      <c r="BQ89">
        <v>666</v>
      </c>
      <c r="BR89">
        <v>111</v>
      </c>
      <c r="BS89">
        <v>542</v>
      </c>
      <c r="BT89">
        <v>382</v>
      </c>
      <c r="BU89">
        <v>293</v>
      </c>
      <c r="BV89">
        <v>605</v>
      </c>
      <c r="BW89">
        <v>137</v>
      </c>
      <c r="BX89">
        <v>254</v>
      </c>
      <c r="BY89">
        <v>32</v>
      </c>
      <c r="BZ89">
        <v>143</v>
      </c>
      <c r="CA89">
        <v>254</v>
      </c>
      <c r="CB89">
        <v>568</v>
      </c>
      <c r="CC89">
        <v>335</v>
      </c>
      <c r="CD89">
        <v>53</v>
      </c>
      <c r="CE89">
        <v>343</v>
      </c>
      <c r="CF89">
        <v>96</v>
      </c>
      <c r="CG89">
        <v>229</v>
      </c>
      <c r="CH89">
        <v>106</v>
      </c>
      <c r="CI89">
        <v>83</v>
      </c>
      <c r="CJ89">
        <v>187</v>
      </c>
      <c r="CK89">
        <v>616</v>
      </c>
      <c r="CL89">
        <v>25</v>
      </c>
    </row>
    <row r="90" spans="2:90">
      <c r="B90">
        <v>418</v>
      </c>
      <c r="C90">
        <v>274</v>
      </c>
      <c r="D90">
        <v>314</v>
      </c>
      <c r="E90">
        <v>63</v>
      </c>
      <c r="F90">
        <v>35</v>
      </c>
      <c r="G90">
        <v>175</v>
      </c>
      <c r="H90">
        <v>216</v>
      </c>
      <c r="I90">
        <v>21</v>
      </c>
      <c r="J90">
        <v>55</v>
      </c>
      <c r="K90">
        <v>396</v>
      </c>
      <c r="L90">
        <v>565</v>
      </c>
      <c r="M90">
        <v>139</v>
      </c>
      <c r="N90">
        <v>385</v>
      </c>
      <c r="O90">
        <v>603</v>
      </c>
      <c r="P90">
        <v>330</v>
      </c>
      <c r="Q90">
        <v>70</v>
      </c>
      <c r="R90">
        <v>380</v>
      </c>
      <c r="S90">
        <v>242</v>
      </c>
      <c r="T90">
        <v>34</v>
      </c>
      <c r="U90">
        <v>127</v>
      </c>
      <c r="V90">
        <v>336</v>
      </c>
      <c r="W90">
        <v>13</v>
      </c>
      <c r="X90">
        <v>534</v>
      </c>
      <c r="Y90">
        <v>505</v>
      </c>
      <c r="Z90">
        <v>494</v>
      </c>
      <c r="AA90">
        <v>500</v>
      </c>
      <c r="AB90">
        <v>300</v>
      </c>
      <c r="AC90">
        <v>116</v>
      </c>
      <c r="AD90">
        <v>500</v>
      </c>
      <c r="AE90">
        <v>12</v>
      </c>
      <c r="AF90">
        <v>463</v>
      </c>
      <c r="AG90">
        <v>20</v>
      </c>
      <c r="AH90">
        <v>24</v>
      </c>
      <c r="AI90">
        <v>466</v>
      </c>
      <c r="AJ90">
        <v>519</v>
      </c>
      <c r="AK90">
        <v>99</v>
      </c>
      <c r="AL90">
        <v>5</v>
      </c>
      <c r="AM90">
        <v>138</v>
      </c>
      <c r="AN90">
        <v>539</v>
      </c>
      <c r="AO90">
        <v>107</v>
      </c>
      <c r="AP90">
        <v>202</v>
      </c>
      <c r="AQ90">
        <v>17</v>
      </c>
      <c r="AR90">
        <v>5</v>
      </c>
      <c r="AS90">
        <v>12</v>
      </c>
      <c r="AT90">
        <v>187</v>
      </c>
      <c r="AU90">
        <v>336</v>
      </c>
      <c r="AV90">
        <v>611</v>
      </c>
      <c r="AW90">
        <v>607</v>
      </c>
      <c r="AX90">
        <v>283</v>
      </c>
      <c r="AY90">
        <v>600</v>
      </c>
      <c r="AZ90">
        <v>332</v>
      </c>
      <c r="BA90">
        <v>579</v>
      </c>
      <c r="BB90">
        <v>615</v>
      </c>
      <c r="BC90">
        <v>183</v>
      </c>
      <c r="BD90">
        <v>192</v>
      </c>
      <c r="BE90">
        <v>68</v>
      </c>
      <c r="BF90">
        <v>613</v>
      </c>
      <c r="BG90">
        <v>158</v>
      </c>
      <c r="BH90">
        <v>54</v>
      </c>
      <c r="BI90">
        <v>193</v>
      </c>
      <c r="BJ90">
        <v>273</v>
      </c>
      <c r="BK90">
        <v>274</v>
      </c>
      <c r="BL90">
        <v>552</v>
      </c>
      <c r="BM90">
        <v>649</v>
      </c>
      <c r="BN90">
        <v>335</v>
      </c>
      <c r="BO90">
        <v>297</v>
      </c>
      <c r="BP90">
        <v>646</v>
      </c>
      <c r="BQ90">
        <v>337</v>
      </c>
      <c r="BR90">
        <v>309</v>
      </c>
      <c r="BS90">
        <v>233</v>
      </c>
      <c r="BT90">
        <v>106</v>
      </c>
      <c r="BU90">
        <v>505</v>
      </c>
      <c r="BV90">
        <v>396</v>
      </c>
      <c r="BW90">
        <v>257</v>
      </c>
      <c r="BX90">
        <v>256</v>
      </c>
      <c r="BY90">
        <v>7</v>
      </c>
      <c r="BZ90">
        <v>129</v>
      </c>
      <c r="CA90">
        <v>164</v>
      </c>
      <c r="CB90">
        <v>562</v>
      </c>
      <c r="CC90">
        <v>233</v>
      </c>
      <c r="CD90">
        <v>162</v>
      </c>
      <c r="CE90">
        <v>532</v>
      </c>
      <c r="CF90">
        <v>78</v>
      </c>
      <c r="CG90">
        <v>418</v>
      </c>
      <c r="CH90">
        <v>468</v>
      </c>
      <c r="CI90">
        <v>393</v>
      </c>
      <c r="CJ90">
        <v>614</v>
      </c>
      <c r="CK90">
        <v>68</v>
      </c>
      <c r="CL90">
        <v>128</v>
      </c>
    </row>
    <row r="91" spans="2:90">
      <c r="B91">
        <v>393</v>
      </c>
      <c r="C91">
        <v>150</v>
      </c>
      <c r="D91">
        <v>34</v>
      </c>
      <c r="E91">
        <v>324</v>
      </c>
      <c r="F91">
        <v>275</v>
      </c>
      <c r="G91">
        <v>154</v>
      </c>
      <c r="H91">
        <v>88</v>
      </c>
      <c r="I91">
        <v>96</v>
      </c>
      <c r="J91">
        <v>395</v>
      </c>
      <c r="K91">
        <v>293</v>
      </c>
      <c r="L91">
        <v>259</v>
      </c>
      <c r="M91">
        <v>116</v>
      </c>
      <c r="N91">
        <v>158</v>
      </c>
      <c r="O91">
        <v>83</v>
      </c>
      <c r="P91">
        <v>299</v>
      </c>
      <c r="Q91">
        <v>372</v>
      </c>
      <c r="R91">
        <v>314</v>
      </c>
      <c r="S91">
        <v>105</v>
      </c>
      <c r="T91">
        <v>366</v>
      </c>
      <c r="U91">
        <v>44</v>
      </c>
      <c r="V91">
        <v>318</v>
      </c>
      <c r="W91">
        <v>240</v>
      </c>
      <c r="X91">
        <v>225</v>
      </c>
      <c r="Y91">
        <v>418</v>
      </c>
      <c r="Z91">
        <v>134</v>
      </c>
      <c r="AA91">
        <v>0</v>
      </c>
      <c r="AB91">
        <v>46</v>
      </c>
      <c r="AC91">
        <v>478</v>
      </c>
      <c r="AD91">
        <v>270</v>
      </c>
      <c r="AE91">
        <v>14</v>
      </c>
      <c r="AF91">
        <v>405</v>
      </c>
      <c r="AG91">
        <v>288</v>
      </c>
      <c r="AH91">
        <v>366</v>
      </c>
      <c r="AI91">
        <v>67</v>
      </c>
      <c r="AJ91">
        <v>522</v>
      </c>
      <c r="AK91">
        <v>177</v>
      </c>
      <c r="AL91">
        <v>422</v>
      </c>
      <c r="AM91">
        <v>114</v>
      </c>
      <c r="AN91">
        <v>99</v>
      </c>
      <c r="AO91">
        <v>608</v>
      </c>
      <c r="AP91">
        <v>575</v>
      </c>
      <c r="AQ91">
        <v>131</v>
      </c>
      <c r="AR91">
        <v>585</v>
      </c>
      <c r="AS91">
        <v>284</v>
      </c>
      <c r="AT91">
        <v>95</v>
      </c>
      <c r="AU91">
        <v>242</v>
      </c>
      <c r="AV91">
        <v>362</v>
      </c>
      <c r="AW91">
        <v>365</v>
      </c>
      <c r="AX91">
        <v>624</v>
      </c>
      <c r="AY91">
        <v>556</v>
      </c>
      <c r="AZ91">
        <v>574</v>
      </c>
      <c r="BA91">
        <v>159</v>
      </c>
      <c r="BB91">
        <v>214</v>
      </c>
      <c r="BC91">
        <v>109</v>
      </c>
      <c r="BD91">
        <v>302</v>
      </c>
      <c r="BE91">
        <v>62</v>
      </c>
      <c r="BF91">
        <v>22</v>
      </c>
      <c r="BG91">
        <v>630</v>
      </c>
      <c r="BH91">
        <v>401</v>
      </c>
      <c r="BI91">
        <v>245</v>
      </c>
      <c r="BJ91">
        <v>106</v>
      </c>
      <c r="BK91">
        <v>200</v>
      </c>
      <c r="BL91">
        <v>235</v>
      </c>
      <c r="BM91">
        <v>45</v>
      </c>
      <c r="BN91">
        <v>276</v>
      </c>
      <c r="BO91">
        <v>43</v>
      </c>
      <c r="BP91">
        <v>41</v>
      </c>
      <c r="BQ91">
        <v>564</v>
      </c>
      <c r="BR91">
        <v>362</v>
      </c>
      <c r="BS91">
        <v>153</v>
      </c>
      <c r="BT91">
        <v>472</v>
      </c>
      <c r="BU91">
        <v>231</v>
      </c>
      <c r="BV91">
        <v>2</v>
      </c>
      <c r="BW91">
        <v>434</v>
      </c>
      <c r="BX91">
        <v>437</v>
      </c>
      <c r="BY91">
        <v>482</v>
      </c>
      <c r="BZ91">
        <v>72</v>
      </c>
      <c r="CA91">
        <v>357</v>
      </c>
      <c r="CB91">
        <v>371</v>
      </c>
      <c r="CC91">
        <v>165</v>
      </c>
      <c r="CD91">
        <v>208</v>
      </c>
      <c r="CE91">
        <v>267</v>
      </c>
      <c r="CF91">
        <v>611</v>
      </c>
      <c r="CG91">
        <v>545</v>
      </c>
      <c r="CH91">
        <v>118</v>
      </c>
      <c r="CI91">
        <v>569</v>
      </c>
      <c r="CJ91">
        <v>510</v>
      </c>
      <c r="CK91">
        <v>326</v>
      </c>
      <c r="CL91">
        <v>123</v>
      </c>
    </row>
    <row r="92" spans="2:90">
      <c r="B92">
        <v>367</v>
      </c>
      <c r="C92">
        <v>44</v>
      </c>
      <c r="D92">
        <v>207</v>
      </c>
      <c r="E92">
        <v>164</v>
      </c>
      <c r="F92">
        <v>362</v>
      </c>
      <c r="G92">
        <v>362</v>
      </c>
      <c r="H92">
        <v>650</v>
      </c>
      <c r="I92">
        <v>632</v>
      </c>
      <c r="J92">
        <v>615</v>
      </c>
      <c r="K92">
        <v>638</v>
      </c>
      <c r="L92">
        <v>358</v>
      </c>
      <c r="M92">
        <v>95</v>
      </c>
      <c r="N92">
        <v>172</v>
      </c>
      <c r="O92">
        <v>338</v>
      </c>
      <c r="P92">
        <v>52</v>
      </c>
      <c r="Q92">
        <v>394</v>
      </c>
      <c r="R92">
        <v>234</v>
      </c>
      <c r="S92">
        <v>416</v>
      </c>
      <c r="T92">
        <v>15</v>
      </c>
      <c r="U92">
        <v>395</v>
      </c>
      <c r="V92">
        <v>64</v>
      </c>
      <c r="W92">
        <v>217</v>
      </c>
      <c r="X92">
        <v>311</v>
      </c>
      <c r="Y92">
        <v>176</v>
      </c>
      <c r="Z92">
        <v>92</v>
      </c>
      <c r="AA92">
        <v>342</v>
      </c>
      <c r="AB92">
        <v>201</v>
      </c>
      <c r="AC92">
        <v>143</v>
      </c>
      <c r="AD92">
        <v>297</v>
      </c>
      <c r="AE92">
        <v>379</v>
      </c>
      <c r="AF92">
        <v>161</v>
      </c>
      <c r="AG92">
        <v>336</v>
      </c>
      <c r="AH92">
        <v>467</v>
      </c>
      <c r="AI92">
        <v>348</v>
      </c>
      <c r="AJ92">
        <v>401</v>
      </c>
      <c r="AK92">
        <v>387</v>
      </c>
      <c r="AL92">
        <v>171</v>
      </c>
      <c r="AM92">
        <v>22</v>
      </c>
      <c r="AN92">
        <v>77</v>
      </c>
      <c r="AO92">
        <v>42</v>
      </c>
      <c r="AP92">
        <v>241</v>
      </c>
      <c r="AQ92">
        <v>240</v>
      </c>
      <c r="AR92">
        <v>96</v>
      </c>
      <c r="AS92">
        <v>63</v>
      </c>
      <c r="AT92">
        <v>120</v>
      </c>
      <c r="AU92">
        <v>123</v>
      </c>
      <c r="AV92">
        <v>580</v>
      </c>
      <c r="AW92">
        <v>664</v>
      </c>
      <c r="AX92">
        <v>92</v>
      </c>
      <c r="AY92">
        <v>564</v>
      </c>
      <c r="AZ92">
        <v>226</v>
      </c>
      <c r="BA92">
        <v>33</v>
      </c>
      <c r="BB92">
        <v>247</v>
      </c>
      <c r="BC92">
        <v>18</v>
      </c>
      <c r="BD92">
        <v>273</v>
      </c>
      <c r="BE92">
        <v>286</v>
      </c>
      <c r="BF92">
        <v>585</v>
      </c>
      <c r="BG92">
        <v>613</v>
      </c>
      <c r="BH92">
        <v>146</v>
      </c>
      <c r="BI92">
        <v>16</v>
      </c>
      <c r="BJ92">
        <v>93</v>
      </c>
      <c r="BK92">
        <v>634</v>
      </c>
      <c r="BL92">
        <v>191</v>
      </c>
      <c r="BM92">
        <v>134</v>
      </c>
      <c r="BN92">
        <v>32</v>
      </c>
      <c r="BO92">
        <v>570</v>
      </c>
      <c r="BP92">
        <v>251</v>
      </c>
      <c r="BQ92">
        <v>525</v>
      </c>
      <c r="BR92">
        <v>664</v>
      </c>
      <c r="BS92">
        <v>10</v>
      </c>
      <c r="BT92">
        <v>281</v>
      </c>
      <c r="BU92">
        <v>300</v>
      </c>
      <c r="BV92">
        <v>489</v>
      </c>
      <c r="BW92">
        <v>314</v>
      </c>
      <c r="BX92">
        <v>62</v>
      </c>
      <c r="BY92">
        <v>583</v>
      </c>
      <c r="BZ92">
        <v>419</v>
      </c>
      <c r="CA92">
        <v>596</v>
      </c>
      <c r="CB92">
        <v>173</v>
      </c>
      <c r="CC92">
        <v>55</v>
      </c>
      <c r="CD92">
        <v>251</v>
      </c>
      <c r="CE92">
        <v>516</v>
      </c>
      <c r="CF92">
        <v>291</v>
      </c>
      <c r="CG92">
        <v>313</v>
      </c>
      <c r="CH92">
        <v>284</v>
      </c>
      <c r="CI92">
        <v>78</v>
      </c>
      <c r="CJ92">
        <v>665</v>
      </c>
      <c r="CK92">
        <v>247</v>
      </c>
      <c r="CL92">
        <v>250</v>
      </c>
    </row>
    <row r="93" spans="2:90">
      <c r="B93">
        <v>86</v>
      </c>
      <c r="C93">
        <v>18</v>
      </c>
      <c r="D93">
        <v>119</v>
      </c>
      <c r="E93">
        <v>376</v>
      </c>
      <c r="F93">
        <v>48</v>
      </c>
      <c r="G93">
        <v>162</v>
      </c>
      <c r="H93">
        <v>140</v>
      </c>
      <c r="I93">
        <v>199</v>
      </c>
      <c r="J93">
        <v>205</v>
      </c>
      <c r="K93">
        <v>46</v>
      </c>
      <c r="L93">
        <v>385</v>
      </c>
      <c r="M93">
        <v>29</v>
      </c>
      <c r="N93">
        <v>247</v>
      </c>
      <c r="O93">
        <v>129</v>
      </c>
      <c r="P93">
        <v>129</v>
      </c>
      <c r="Q93">
        <v>191</v>
      </c>
      <c r="R93">
        <v>635</v>
      </c>
      <c r="S93">
        <v>87</v>
      </c>
      <c r="T93">
        <v>5</v>
      </c>
      <c r="U93">
        <v>228</v>
      </c>
      <c r="V93">
        <v>463</v>
      </c>
      <c r="W93">
        <v>409</v>
      </c>
      <c r="X93">
        <v>394</v>
      </c>
      <c r="Y93">
        <v>407</v>
      </c>
      <c r="Z93">
        <v>385</v>
      </c>
      <c r="AA93">
        <v>281</v>
      </c>
      <c r="AB93">
        <v>344</v>
      </c>
      <c r="AC93">
        <v>484</v>
      </c>
      <c r="AD93">
        <v>93</v>
      </c>
      <c r="AE93">
        <v>533</v>
      </c>
      <c r="AF93">
        <v>154</v>
      </c>
      <c r="AG93">
        <v>332</v>
      </c>
      <c r="AH93">
        <v>268</v>
      </c>
      <c r="AI93">
        <v>194</v>
      </c>
      <c r="AJ93">
        <v>415</v>
      </c>
      <c r="AK93">
        <v>152</v>
      </c>
      <c r="AL93">
        <v>468</v>
      </c>
      <c r="AM93">
        <v>304</v>
      </c>
      <c r="AN93">
        <v>255</v>
      </c>
      <c r="AO93">
        <v>149</v>
      </c>
      <c r="AP93">
        <v>340</v>
      </c>
      <c r="AQ93">
        <v>207</v>
      </c>
      <c r="AR93">
        <v>296</v>
      </c>
      <c r="AS93">
        <v>376</v>
      </c>
      <c r="AT93">
        <v>136</v>
      </c>
      <c r="AU93">
        <v>384</v>
      </c>
      <c r="AV93">
        <v>628</v>
      </c>
      <c r="AW93">
        <v>554</v>
      </c>
      <c r="AX93">
        <v>596</v>
      </c>
      <c r="AY93">
        <v>246</v>
      </c>
      <c r="AZ93">
        <v>387</v>
      </c>
      <c r="BA93">
        <v>377</v>
      </c>
      <c r="BB93">
        <v>126</v>
      </c>
      <c r="BC93">
        <v>334</v>
      </c>
      <c r="BD93">
        <v>158</v>
      </c>
      <c r="BE93">
        <v>60</v>
      </c>
      <c r="BF93">
        <v>300</v>
      </c>
      <c r="BG93">
        <v>196</v>
      </c>
      <c r="BH93">
        <v>156</v>
      </c>
      <c r="BI93">
        <v>354</v>
      </c>
      <c r="BJ93">
        <v>53</v>
      </c>
      <c r="BK93">
        <v>160</v>
      </c>
      <c r="BL93">
        <v>161</v>
      </c>
      <c r="BM93">
        <v>181</v>
      </c>
      <c r="BN93">
        <v>572</v>
      </c>
      <c r="BO93">
        <v>52</v>
      </c>
      <c r="BP93">
        <v>220</v>
      </c>
      <c r="BQ93">
        <v>4</v>
      </c>
      <c r="BR93">
        <v>234</v>
      </c>
      <c r="BS93">
        <v>451</v>
      </c>
      <c r="BT93">
        <v>71</v>
      </c>
      <c r="BU93">
        <v>658</v>
      </c>
      <c r="BV93">
        <v>644</v>
      </c>
      <c r="BW93">
        <v>62</v>
      </c>
      <c r="BX93">
        <v>152</v>
      </c>
      <c r="BY93">
        <v>377</v>
      </c>
      <c r="BZ93">
        <v>244</v>
      </c>
      <c r="CA93">
        <v>211</v>
      </c>
      <c r="CB93">
        <v>42</v>
      </c>
      <c r="CC93">
        <v>64</v>
      </c>
      <c r="CD93">
        <v>336</v>
      </c>
      <c r="CE93">
        <v>10</v>
      </c>
      <c r="CF93">
        <v>27</v>
      </c>
      <c r="CG93">
        <v>115</v>
      </c>
      <c r="CH93">
        <v>138</v>
      </c>
      <c r="CI93">
        <v>239</v>
      </c>
      <c r="CJ93">
        <v>618</v>
      </c>
      <c r="CK93">
        <v>200</v>
      </c>
      <c r="CL93">
        <v>663</v>
      </c>
    </row>
    <row r="94" spans="2:90">
      <c r="B94">
        <v>83</v>
      </c>
      <c r="C94">
        <v>26</v>
      </c>
      <c r="D94">
        <v>287</v>
      </c>
      <c r="E94">
        <v>15</v>
      </c>
      <c r="F94">
        <v>120</v>
      </c>
      <c r="G94">
        <v>396</v>
      </c>
      <c r="H94">
        <v>257</v>
      </c>
      <c r="I94">
        <v>138</v>
      </c>
      <c r="J94">
        <v>644</v>
      </c>
      <c r="K94">
        <v>161</v>
      </c>
      <c r="L94">
        <v>40</v>
      </c>
      <c r="M94">
        <v>166</v>
      </c>
      <c r="N94">
        <v>593</v>
      </c>
      <c r="O94">
        <v>155</v>
      </c>
      <c r="P94">
        <v>9</v>
      </c>
      <c r="Q94">
        <v>655</v>
      </c>
      <c r="R94">
        <v>650</v>
      </c>
      <c r="S94">
        <v>16</v>
      </c>
      <c r="T94">
        <v>146</v>
      </c>
      <c r="U94">
        <v>33</v>
      </c>
      <c r="V94">
        <v>62</v>
      </c>
      <c r="W94">
        <v>427</v>
      </c>
      <c r="X94">
        <v>473</v>
      </c>
      <c r="Y94">
        <v>243</v>
      </c>
      <c r="Z94">
        <v>93</v>
      </c>
      <c r="AA94">
        <v>87</v>
      </c>
      <c r="AB94">
        <v>285</v>
      </c>
      <c r="AC94">
        <v>514</v>
      </c>
      <c r="AD94">
        <v>178</v>
      </c>
      <c r="AE94">
        <v>74</v>
      </c>
      <c r="AF94">
        <v>492</v>
      </c>
      <c r="AG94">
        <v>230</v>
      </c>
      <c r="AH94">
        <v>197</v>
      </c>
      <c r="AI94">
        <v>475</v>
      </c>
      <c r="AJ94">
        <v>152</v>
      </c>
      <c r="AK94">
        <v>349</v>
      </c>
      <c r="AL94">
        <v>370</v>
      </c>
      <c r="AM94">
        <v>394</v>
      </c>
      <c r="AN94">
        <v>263</v>
      </c>
      <c r="AO94">
        <v>275</v>
      </c>
      <c r="AP94">
        <v>320</v>
      </c>
      <c r="AQ94">
        <v>575</v>
      </c>
      <c r="AR94">
        <v>118</v>
      </c>
      <c r="AS94">
        <v>351</v>
      </c>
      <c r="AT94">
        <v>562</v>
      </c>
      <c r="AU94">
        <v>112</v>
      </c>
      <c r="AV94">
        <v>224</v>
      </c>
      <c r="AW94">
        <v>361</v>
      </c>
      <c r="AX94">
        <v>112</v>
      </c>
      <c r="AY94">
        <v>217</v>
      </c>
      <c r="AZ94">
        <v>649</v>
      </c>
      <c r="BA94">
        <v>98</v>
      </c>
      <c r="BB94">
        <v>108</v>
      </c>
      <c r="BC94">
        <v>80</v>
      </c>
      <c r="BD94">
        <v>560</v>
      </c>
      <c r="BE94">
        <v>296</v>
      </c>
      <c r="BF94">
        <v>596</v>
      </c>
      <c r="BG94">
        <v>23</v>
      </c>
      <c r="BH94">
        <v>646</v>
      </c>
      <c r="BI94">
        <v>397</v>
      </c>
      <c r="BJ94">
        <v>22</v>
      </c>
      <c r="BK94">
        <v>354</v>
      </c>
      <c r="BL94">
        <v>608</v>
      </c>
      <c r="BM94">
        <v>183</v>
      </c>
      <c r="BN94">
        <v>649</v>
      </c>
      <c r="BO94">
        <v>348</v>
      </c>
      <c r="BP94">
        <v>287</v>
      </c>
      <c r="BQ94">
        <v>18</v>
      </c>
      <c r="BR94">
        <v>92</v>
      </c>
      <c r="BS94">
        <v>632</v>
      </c>
      <c r="BT94">
        <v>39</v>
      </c>
      <c r="BU94">
        <v>343</v>
      </c>
      <c r="BV94">
        <v>385</v>
      </c>
      <c r="BW94">
        <v>508</v>
      </c>
      <c r="BX94">
        <v>148</v>
      </c>
      <c r="BY94">
        <v>144</v>
      </c>
      <c r="BZ94">
        <v>164</v>
      </c>
      <c r="CA94">
        <v>349</v>
      </c>
      <c r="CB94">
        <v>288</v>
      </c>
      <c r="CC94">
        <v>403</v>
      </c>
      <c r="CD94">
        <v>633</v>
      </c>
      <c r="CE94">
        <v>214</v>
      </c>
      <c r="CF94">
        <v>60</v>
      </c>
      <c r="CG94">
        <v>239</v>
      </c>
      <c r="CH94">
        <v>573</v>
      </c>
      <c r="CI94">
        <v>350</v>
      </c>
      <c r="CJ94">
        <v>366</v>
      </c>
      <c r="CK94">
        <v>378</v>
      </c>
      <c r="CL94">
        <v>621</v>
      </c>
    </row>
    <row r="95" spans="2:90">
      <c r="B95">
        <v>60</v>
      </c>
      <c r="C95">
        <v>140</v>
      </c>
      <c r="D95">
        <v>293</v>
      </c>
      <c r="E95">
        <v>346</v>
      </c>
      <c r="F95">
        <v>278</v>
      </c>
      <c r="G95">
        <v>2</v>
      </c>
      <c r="H95">
        <v>602</v>
      </c>
      <c r="I95">
        <v>372</v>
      </c>
      <c r="J95">
        <v>26</v>
      </c>
      <c r="K95">
        <v>25</v>
      </c>
      <c r="L95">
        <v>243</v>
      </c>
      <c r="M95">
        <v>9</v>
      </c>
      <c r="N95">
        <v>291</v>
      </c>
      <c r="O95">
        <v>90</v>
      </c>
      <c r="P95">
        <v>596</v>
      </c>
      <c r="Q95">
        <v>666</v>
      </c>
      <c r="R95">
        <v>319</v>
      </c>
      <c r="S95">
        <v>328</v>
      </c>
      <c r="T95">
        <v>290</v>
      </c>
      <c r="U95">
        <v>45</v>
      </c>
      <c r="V95">
        <v>495</v>
      </c>
      <c r="W95">
        <v>196</v>
      </c>
      <c r="X95">
        <v>273</v>
      </c>
      <c r="Y95">
        <v>321</v>
      </c>
      <c r="Z95">
        <v>102</v>
      </c>
      <c r="AA95">
        <v>185</v>
      </c>
      <c r="AB95">
        <v>52</v>
      </c>
      <c r="AC95">
        <v>299</v>
      </c>
      <c r="AD95">
        <v>321</v>
      </c>
      <c r="AE95">
        <v>530</v>
      </c>
      <c r="AF95">
        <v>252</v>
      </c>
      <c r="AG95">
        <v>371</v>
      </c>
      <c r="AH95">
        <v>69</v>
      </c>
      <c r="AI95">
        <v>474</v>
      </c>
      <c r="AJ95">
        <v>257</v>
      </c>
      <c r="AK95">
        <v>534</v>
      </c>
      <c r="AL95">
        <v>31</v>
      </c>
      <c r="AM95">
        <v>467</v>
      </c>
      <c r="AN95">
        <v>36</v>
      </c>
      <c r="AO95">
        <v>601</v>
      </c>
      <c r="AP95">
        <v>374</v>
      </c>
      <c r="AQ95">
        <v>258</v>
      </c>
      <c r="AR95">
        <v>172</v>
      </c>
      <c r="AS95">
        <v>347</v>
      </c>
      <c r="AT95">
        <v>192</v>
      </c>
      <c r="AU95">
        <v>36</v>
      </c>
      <c r="AV95">
        <v>316</v>
      </c>
      <c r="AW95">
        <v>215</v>
      </c>
      <c r="AX95">
        <v>197</v>
      </c>
      <c r="AY95">
        <v>298</v>
      </c>
      <c r="AZ95">
        <v>126</v>
      </c>
      <c r="BA95">
        <v>597</v>
      </c>
      <c r="BB95">
        <v>663</v>
      </c>
      <c r="BC95">
        <v>26</v>
      </c>
      <c r="BD95">
        <v>80</v>
      </c>
      <c r="BE95">
        <v>628</v>
      </c>
      <c r="BF95">
        <v>235</v>
      </c>
      <c r="BG95">
        <v>322</v>
      </c>
      <c r="BH95">
        <v>374</v>
      </c>
      <c r="BI95">
        <v>342</v>
      </c>
      <c r="BJ95">
        <v>131</v>
      </c>
      <c r="BK95">
        <v>112</v>
      </c>
      <c r="BL95">
        <v>579</v>
      </c>
      <c r="BM95">
        <v>40</v>
      </c>
      <c r="BN95">
        <v>665</v>
      </c>
      <c r="BO95">
        <v>315</v>
      </c>
      <c r="BP95">
        <v>100</v>
      </c>
      <c r="BQ95">
        <v>572</v>
      </c>
      <c r="BR95">
        <v>199</v>
      </c>
      <c r="BS95">
        <v>181</v>
      </c>
      <c r="BT95">
        <v>383</v>
      </c>
      <c r="BU95">
        <v>52</v>
      </c>
      <c r="BV95">
        <v>171</v>
      </c>
      <c r="BW95">
        <v>159</v>
      </c>
      <c r="BX95">
        <v>423</v>
      </c>
      <c r="BY95">
        <v>173</v>
      </c>
      <c r="BZ95">
        <v>469</v>
      </c>
      <c r="CA95">
        <v>233</v>
      </c>
      <c r="CB95">
        <v>260</v>
      </c>
      <c r="CC95">
        <v>183</v>
      </c>
      <c r="CD95">
        <v>451</v>
      </c>
      <c r="CE95">
        <v>602</v>
      </c>
      <c r="CF95">
        <v>172</v>
      </c>
      <c r="CG95">
        <v>40</v>
      </c>
      <c r="CH95">
        <v>69</v>
      </c>
      <c r="CI95">
        <v>483</v>
      </c>
      <c r="CJ95">
        <v>31</v>
      </c>
      <c r="CK95">
        <v>84</v>
      </c>
      <c r="CL95">
        <v>147</v>
      </c>
    </row>
    <row r="96" spans="2:90">
      <c r="B96">
        <v>253</v>
      </c>
      <c r="C96">
        <v>188</v>
      </c>
      <c r="D96">
        <v>127</v>
      </c>
      <c r="E96">
        <v>356</v>
      </c>
      <c r="F96">
        <v>74</v>
      </c>
      <c r="G96">
        <v>104</v>
      </c>
      <c r="H96">
        <v>338</v>
      </c>
      <c r="I96">
        <v>360</v>
      </c>
      <c r="J96">
        <v>204</v>
      </c>
      <c r="K96">
        <v>337</v>
      </c>
      <c r="L96">
        <v>264</v>
      </c>
      <c r="M96">
        <v>633</v>
      </c>
      <c r="N96">
        <v>232</v>
      </c>
      <c r="O96">
        <v>619</v>
      </c>
      <c r="P96">
        <v>646</v>
      </c>
      <c r="Q96">
        <v>254</v>
      </c>
      <c r="R96">
        <v>326</v>
      </c>
      <c r="S96">
        <v>244</v>
      </c>
      <c r="T96">
        <v>140</v>
      </c>
      <c r="U96">
        <v>257</v>
      </c>
      <c r="V96">
        <v>114</v>
      </c>
      <c r="W96">
        <v>396</v>
      </c>
      <c r="X96">
        <v>133</v>
      </c>
      <c r="Y96">
        <v>270</v>
      </c>
      <c r="Z96">
        <v>490</v>
      </c>
      <c r="AA96">
        <v>429</v>
      </c>
      <c r="AB96">
        <v>7</v>
      </c>
      <c r="AC96">
        <v>132</v>
      </c>
      <c r="AD96">
        <v>228</v>
      </c>
      <c r="AE96">
        <v>535</v>
      </c>
      <c r="AF96">
        <v>5</v>
      </c>
      <c r="AG96">
        <v>357</v>
      </c>
      <c r="AH96">
        <v>194</v>
      </c>
      <c r="AI96">
        <v>243</v>
      </c>
      <c r="AJ96">
        <v>9</v>
      </c>
      <c r="AK96">
        <v>5</v>
      </c>
      <c r="AL96">
        <v>312</v>
      </c>
      <c r="AM96">
        <v>224</v>
      </c>
      <c r="AN96">
        <v>152</v>
      </c>
      <c r="AO96">
        <v>385</v>
      </c>
      <c r="AP96">
        <v>588</v>
      </c>
      <c r="AQ96">
        <v>577</v>
      </c>
      <c r="AR96">
        <v>60</v>
      </c>
      <c r="AS96">
        <v>303</v>
      </c>
      <c r="AT96">
        <v>211</v>
      </c>
      <c r="AU96">
        <v>644</v>
      </c>
      <c r="AV96">
        <v>96</v>
      </c>
      <c r="AW96">
        <v>617</v>
      </c>
      <c r="AX96">
        <v>355</v>
      </c>
      <c r="AY96">
        <v>625</v>
      </c>
      <c r="AZ96">
        <v>264</v>
      </c>
      <c r="BA96">
        <v>191</v>
      </c>
      <c r="BB96">
        <v>395</v>
      </c>
      <c r="BC96">
        <v>105</v>
      </c>
      <c r="BD96">
        <v>196</v>
      </c>
      <c r="BE96">
        <v>129</v>
      </c>
      <c r="BF96">
        <v>277</v>
      </c>
      <c r="BG96">
        <v>289</v>
      </c>
      <c r="BH96">
        <v>380</v>
      </c>
      <c r="BI96">
        <v>124</v>
      </c>
      <c r="BJ96">
        <v>287</v>
      </c>
      <c r="BK96">
        <v>322</v>
      </c>
      <c r="BL96">
        <v>391</v>
      </c>
      <c r="BM96">
        <v>284</v>
      </c>
      <c r="BN96">
        <v>84</v>
      </c>
      <c r="BO96">
        <v>5</v>
      </c>
      <c r="BP96">
        <v>538</v>
      </c>
      <c r="BQ96">
        <v>585</v>
      </c>
      <c r="BR96">
        <v>387</v>
      </c>
      <c r="BS96">
        <v>524</v>
      </c>
      <c r="BT96">
        <v>535</v>
      </c>
      <c r="BU96">
        <v>445</v>
      </c>
      <c r="BV96">
        <v>597</v>
      </c>
      <c r="BW96">
        <v>377</v>
      </c>
      <c r="BX96">
        <v>17</v>
      </c>
      <c r="BY96">
        <v>255</v>
      </c>
      <c r="BZ96">
        <v>574</v>
      </c>
      <c r="CA96">
        <v>152</v>
      </c>
      <c r="CB96">
        <v>325</v>
      </c>
      <c r="CC96">
        <v>565</v>
      </c>
      <c r="CD96">
        <v>115</v>
      </c>
      <c r="CE96">
        <v>274</v>
      </c>
      <c r="CF96">
        <v>651</v>
      </c>
      <c r="CG96">
        <v>136</v>
      </c>
      <c r="CH96">
        <v>252</v>
      </c>
      <c r="CI96">
        <v>427</v>
      </c>
      <c r="CJ96">
        <v>353</v>
      </c>
      <c r="CK96">
        <v>350</v>
      </c>
      <c r="CL96">
        <v>612</v>
      </c>
    </row>
    <row r="97" spans="2:90">
      <c r="B97">
        <v>265</v>
      </c>
      <c r="C97">
        <v>52</v>
      </c>
      <c r="D97">
        <v>394</v>
      </c>
      <c r="E97">
        <v>268</v>
      </c>
      <c r="F97">
        <v>205</v>
      </c>
      <c r="G97">
        <v>385</v>
      </c>
      <c r="H97">
        <v>607</v>
      </c>
      <c r="I97">
        <v>643</v>
      </c>
      <c r="J97">
        <v>245</v>
      </c>
      <c r="K97">
        <v>299</v>
      </c>
      <c r="L97">
        <v>167</v>
      </c>
      <c r="M97">
        <v>57</v>
      </c>
      <c r="N97">
        <v>265</v>
      </c>
      <c r="O97">
        <v>647</v>
      </c>
      <c r="P97">
        <v>271</v>
      </c>
      <c r="Q97">
        <v>114</v>
      </c>
      <c r="R97">
        <v>325</v>
      </c>
      <c r="S97">
        <v>113</v>
      </c>
      <c r="T97">
        <v>90</v>
      </c>
      <c r="U97">
        <v>543</v>
      </c>
      <c r="V97">
        <v>238</v>
      </c>
      <c r="W97">
        <v>537</v>
      </c>
      <c r="X97">
        <v>265</v>
      </c>
      <c r="Y97">
        <v>235</v>
      </c>
      <c r="Z97">
        <v>548</v>
      </c>
      <c r="AA97">
        <v>545</v>
      </c>
      <c r="AB97">
        <v>236</v>
      </c>
      <c r="AC97">
        <v>507</v>
      </c>
      <c r="AD97">
        <v>105</v>
      </c>
      <c r="AE97">
        <v>123</v>
      </c>
      <c r="AF97">
        <v>219</v>
      </c>
      <c r="AG97">
        <v>353</v>
      </c>
      <c r="AH97">
        <v>163</v>
      </c>
      <c r="AI97">
        <v>280</v>
      </c>
      <c r="AJ97">
        <v>48</v>
      </c>
      <c r="AK97">
        <v>69</v>
      </c>
      <c r="AL97">
        <v>437</v>
      </c>
      <c r="AM97">
        <v>388</v>
      </c>
      <c r="AN97">
        <v>343</v>
      </c>
      <c r="AO97">
        <v>190</v>
      </c>
      <c r="AP97">
        <v>587</v>
      </c>
      <c r="AQ97">
        <v>50</v>
      </c>
      <c r="AR97">
        <v>65</v>
      </c>
      <c r="AS97">
        <v>83</v>
      </c>
      <c r="AT97">
        <v>79</v>
      </c>
      <c r="AU97">
        <v>645</v>
      </c>
      <c r="AV97">
        <v>116</v>
      </c>
      <c r="AW97">
        <v>654</v>
      </c>
      <c r="AX97">
        <v>178</v>
      </c>
      <c r="AY97">
        <v>12</v>
      </c>
      <c r="AZ97">
        <v>19</v>
      </c>
      <c r="BA97">
        <v>131</v>
      </c>
      <c r="BB97">
        <v>81</v>
      </c>
      <c r="BC97">
        <v>185</v>
      </c>
      <c r="BD97">
        <v>603</v>
      </c>
      <c r="BE97">
        <v>11</v>
      </c>
      <c r="BF97">
        <v>101</v>
      </c>
      <c r="BG97">
        <v>128</v>
      </c>
      <c r="BH97">
        <v>325</v>
      </c>
      <c r="BI97">
        <v>13</v>
      </c>
      <c r="BJ97">
        <v>369</v>
      </c>
      <c r="BK97">
        <v>607</v>
      </c>
      <c r="BL97">
        <v>126</v>
      </c>
      <c r="BM97">
        <v>657</v>
      </c>
      <c r="BN97">
        <v>267</v>
      </c>
      <c r="BO97">
        <v>178</v>
      </c>
      <c r="BP97">
        <v>372</v>
      </c>
      <c r="BQ97">
        <v>616</v>
      </c>
      <c r="BR97">
        <v>143</v>
      </c>
      <c r="BS97">
        <v>187</v>
      </c>
      <c r="BT97">
        <v>592</v>
      </c>
      <c r="BU97">
        <v>25</v>
      </c>
      <c r="BV97">
        <v>585</v>
      </c>
      <c r="BW97">
        <v>459</v>
      </c>
      <c r="BX97">
        <v>286</v>
      </c>
      <c r="BY97">
        <v>415</v>
      </c>
      <c r="BZ97">
        <v>643</v>
      </c>
      <c r="CA97">
        <v>161</v>
      </c>
      <c r="CB97">
        <v>46</v>
      </c>
      <c r="CC97">
        <v>406</v>
      </c>
      <c r="CD97">
        <v>351</v>
      </c>
      <c r="CE97">
        <v>347</v>
      </c>
      <c r="CF97">
        <v>73</v>
      </c>
      <c r="CG97">
        <v>400</v>
      </c>
      <c r="CH97">
        <v>194</v>
      </c>
      <c r="CI97">
        <v>528</v>
      </c>
      <c r="CJ97">
        <v>131</v>
      </c>
      <c r="CK97">
        <v>591</v>
      </c>
      <c r="CL97">
        <v>295</v>
      </c>
    </row>
    <row r="98" spans="2:90">
      <c r="B98">
        <v>239</v>
      </c>
      <c r="C98">
        <v>7</v>
      </c>
      <c r="D98">
        <v>232</v>
      </c>
      <c r="E98">
        <v>32</v>
      </c>
      <c r="F98">
        <v>62</v>
      </c>
      <c r="G98">
        <v>284</v>
      </c>
      <c r="H98">
        <v>377</v>
      </c>
      <c r="I98">
        <v>80</v>
      </c>
      <c r="J98">
        <v>66</v>
      </c>
      <c r="K98">
        <v>635</v>
      </c>
      <c r="L98">
        <v>344</v>
      </c>
      <c r="M98">
        <v>274</v>
      </c>
      <c r="N98">
        <v>107</v>
      </c>
      <c r="O98">
        <v>555</v>
      </c>
      <c r="P98">
        <v>37</v>
      </c>
      <c r="Q98">
        <v>223</v>
      </c>
      <c r="R98">
        <v>626</v>
      </c>
      <c r="S98">
        <v>406</v>
      </c>
      <c r="T98">
        <v>466</v>
      </c>
      <c r="U98">
        <v>386</v>
      </c>
      <c r="V98">
        <v>192</v>
      </c>
      <c r="W98">
        <v>343</v>
      </c>
      <c r="X98">
        <v>445</v>
      </c>
      <c r="Y98">
        <v>350</v>
      </c>
      <c r="Z98">
        <v>334</v>
      </c>
      <c r="AA98">
        <v>50</v>
      </c>
      <c r="AB98">
        <v>358</v>
      </c>
      <c r="AC98">
        <v>413</v>
      </c>
      <c r="AD98">
        <v>244</v>
      </c>
      <c r="AE98">
        <v>337</v>
      </c>
      <c r="AF98">
        <v>268</v>
      </c>
      <c r="AG98">
        <v>67</v>
      </c>
      <c r="AH98">
        <v>79</v>
      </c>
      <c r="AI98">
        <v>465</v>
      </c>
      <c r="AJ98">
        <v>119</v>
      </c>
      <c r="AK98">
        <v>84</v>
      </c>
      <c r="AL98">
        <v>362</v>
      </c>
      <c r="AM98">
        <v>86</v>
      </c>
      <c r="AN98">
        <v>251</v>
      </c>
      <c r="AO98">
        <v>565</v>
      </c>
      <c r="AP98">
        <v>0</v>
      </c>
      <c r="AQ98">
        <v>345</v>
      </c>
      <c r="AR98">
        <v>382</v>
      </c>
      <c r="AS98">
        <v>18</v>
      </c>
      <c r="AT98">
        <v>212</v>
      </c>
      <c r="AU98">
        <v>184</v>
      </c>
      <c r="AV98">
        <v>318</v>
      </c>
      <c r="AW98">
        <v>229</v>
      </c>
      <c r="AX98">
        <v>217</v>
      </c>
      <c r="AY98">
        <v>223</v>
      </c>
      <c r="AZ98">
        <v>383</v>
      </c>
      <c r="BA98">
        <v>653</v>
      </c>
      <c r="BB98">
        <v>311</v>
      </c>
      <c r="BC98">
        <v>550</v>
      </c>
      <c r="BD98">
        <v>178</v>
      </c>
      <c r="BE98">
        <v>169</v>
      </c>
      <c r="BF98">
        <v>646</v>
      </c>
      <c r="BG98">
        <v>359</v>
      </c>
      <c r="BH98">
        <v>25</v>
      </c>
      <c r="BI98">
        <v>204</v>
      </c>
      <c r="BJ98">
        <v>272</v>
      </c>
      <c r="BK98">
        <v>249</v>
      </c>
      <c r="BL98">
        <v>20</v>
      </c>
      <c r="BM98">
        <v>385</v>
      </c>
      <c r="BN98">
        <v>98</v>
      </c>
      <c r="BO98">
        <v>621</v>
      </c>
      <c r="BP98">
        <v>390</v>
      </c>
      <c r="BQ98">
        <v>617</v>
      </c>
      <c r="BR98">
        <v>62</v>
      </c>
      <c r="BS98">
        <v>40</v>
      </c>
      <c r="BT98">
        <v>462</v>
      </c>
      <c r="BU98">
        <v>127</v>
      </c>
      <c r="BV98">
        <v>92</v>
      </c>
      <c r="BW98">
        <v>544</v>
      </c>
      <c r="BX98">
        <v>107</v>
      </c>
      <c r="BY98">
        <v>590</v>
      </c>
      <c r="BZ98">
        <v>507</v>
      </c>
      <c r="CA98">
        <v>43</v>
      </c>
      <c r="CB98">
        <v>221</v>
      </c>
      <c r="CC98">
        <v>109</v>
      </c>
      <c r="CD98">
        <v>387</v>
      </c>
      <c r="CE98">
        <v>590</v>
      </c>
      <c r="CF98">
        <v>186</v>
      </c>
      <c r="CG98">
        <v>22</v>
      </c>
      <c r="CH98">
        <v>274</v>
      </c>
      <c r="CI98">
        <v>304</v>
      </c>
      <c r="CJ98">
        <v>161</v>
      </c>
      <c r="CK98">
        <v>593</v>
      </c>
      <c r="CL98">
        <v>102</v>
      </c>
    </row>
    <row r="99" spans="2:90">
      <c r="B99">
        <v>148</v>
      </c>
      <c r="C99">
        <v>212</v>
      </c>
      <c r="D99">
        <v>33</v>
      </c>
      <c r="E99">
        <v>248</v>
      </c>
      <c r="F99">
        <v>289</v>
      </c>
      <c r="G99">
        <v>283</v>
      </c>
      <c r="H99">
        <v>571</v>
      </c>
      <c r="I99">
        <v>305</v>
      </c>
      <c r="J99">
        <v>605</v>
      </c>
      <c r="K99">
        <v>196</v>
      </c>
      <c r="L99">
        <v>364</v>
      </c>
      <c r="M99">
        <v>288</v>
      </c>
      <c r="N99">
        <v>376</v>
      </c>
      <c r="O99">
        <v>23</v>
      </c>
      <c r="P99">
        <v>396</v>
      </c>
      <c r="Q99">
        <v>263</v>
      </c>
      <c r="R99">
        <v>392</v>
      </c>
      <c r="S99">
        <v>88</v>
      </c>
      <c r="T99">
        <v>242</v>
      </c>
      <c r="U99">
        <v>218</v>
      </c>
      <c r="V99">
        <v>458</v>
      </c>
      <c r="W99">
        <v>387</v>
      </c>
      <c r="X99">
        <v>124</v>
      </c>
      <c r="Y99">
        <v>55</v>
      </c>
      <c r="Z99">
        <v>261</v>
      </c>
      <c r="AA99">
        <v>511</v>
      </c>
      <c r="AB99">
        <v>497</v>
      </c>
      <c r="AC99">
        <v>78</v>
      </c>
      <c r="AD99">
        <v>37</v>
      </c>
      <c r="AE99">
        <v>445</v>
      </c>
      <c r="AF99">
        <v>22</v>
      </c>
      <c r="AG99">
        <v>182</v>
      </c>
      <c r="AH99">
        <v>392</v>
      </c>
      <c r="AI99">
        <v>223</v>
      </c>
      <c r="AJ99">
        <v>358</v>
      </c>
      <c r="AK99">
        <v>259</v>
      </c>
      <c r="AL99">
        <v>426</v>
      </c>
      <c r="AM99">
        <v>254</v>
      </c>
      <c r="AN99">
        <v>267</v>
      </c>
      <c r="AO99">
        <v>657</v>
      </c>
      <c r="AP99">
        <v>631</v>
      </c>
      <c r="AQ99">
        <v>315</v>
      </c>
      <c r="AR99">
        <v>591</v>
      </c>
      <c r="AS99">
        <v>56</v>
      </c>
      <c r="AT99">
        <v>32</v>
      </c>
      <c r="AU99">
        <v>267</v>
      </c>
      <c r="AV99">
        <v>202</v>
      </c>
      <c r="AW99">
        <v>88</v>
      </c>
      <c r="AX99">
        <v>6</v>
      </c>
      <c r="AY99">
        <v>96</v>
      </c>
      <c r="AZ99">
        <v>360</v>
      </c>
      <c r="BA99">
        <v>36</v>
      </c>
      <c r="BB99">
        <v>353</v>
      </c>
      <c r="BC99">
        <v>575</v>
      </c>
      <c r="BD99">
        <v>77</v>
      </c>
      <c r="BE99">
        <v>212</v>
      </c>
      <c r="BF99">
        <v>650</v>
      </c>
      <c r="BG99">
        <v>181</v>
      </c>
      <c r="BH99">
        <v>269</v>
      </c>
      <c r="BI99">
        <v>644</v>
      </c>
      <c r="BJ99">
        <v>390</v>
      </c>
      <c r="BK99">
        <v>31</v>
      </c>
      <c r="BL99">
        <v>279</v>
      </c>
      <c r="BM99">
        <v>666</v>
      </c>
      <c r="BN99">
        <v>38</v>
      </c>
      <c r="BO99">
        <v>567</v>
      </c>
      <c r="BP99">
        <v>244</v>
      </c>
      <c r="BQ99">
        <v>191</v>
      </c>
      <c r="BR99">
        <v>651</v>
      </c>
      <c r="BS99">
        <v>307</v>
      </c>
      <c r="BT99">
        <v>612</v>
      </c>
      <c r="BU99">
        <v>128</v>
      </c>
      <c r="BV99">
        <v>141</v>
      </c>
      <c r="BW99">
        <v>609</v>
      </c>
      <c r="BX99">
        <v>213</v>
      </c>
      <c r="BY99">
        <v>273</v>
      </c>
      <c r="BZ99">
        <v>284</v>
      </c>
      <c r="CA99">
        <v>552</v>
      </c>
      <c r="CB99">
        <v>330</v>
      </c>
      <c r="CC99">
        <v>53</v>
      </c>
      <c r="CD99">
        <v>524</v>
      </c>
      <c r="CE99">
        <v>74</v>
      </c>
      <c r="CF99">
        <v>182</v>
      </c>
      <c r="CG99">
        <v>112</v>
      </c>
      <c r="CH99">
        <v>449</v>
      </c>
      <c r="CI99">
        <v>188</v>
      </c>
      <c r="CJ99">
        <v>108</v>
      </c>
      <c r="CK99">
        <v>65</v>
      </c>
      <c r="CL99">
        <v>155</v>
      </c>
    </row>
    <row r="100" spans="2:90">
      <c r="B100">
        <v>508</v>
      </c>
      <c r="C100">
        <v>27</v>
      </c>
      <c r="D100">
        <v>267</v>
      </c>
      <c r="E100">
        <v>307</v>
      </c>
      <c r="F100">
        <v>290</v>
      </c>
      <c r="G100">
        <v>599</v>
      </c>
      <c r="H100">
        <v>389</v>
      </c>
      <c r="I100">
        <v>653</v>
      </c>
      <c r="J100">
        <v>665</v>
      </c>
      <c r="K100">
        <v>133</v>
      </c>
      <c r="L100">
        <v>378</v>
      </c>
      <c r="M100">
        <v>367</v>
      </c>
      <c r="N100">
        <v>165</v>
      </c>
      <c r="O100">
        <v>151</v>
      </c>
      <c r="P100">
        <v>383</v>
      </c>
      <c r="Q100">
        <v>569</v>
      </c>
      <c r="R100">
        <v>35</v>
      </c>
      <c r="S100">
        <v>30</v>
      </c>
      <c r="T100">
        <v>117</v>
      </c>
      <c r="U100">
        <v>13</v>
      </c>
      <c r="V100">
        <v>269</v>
      </c>
      <c r="W100">
        <v>210</v>
      </c>
      <c r="X100">
        <v>112</v>
      </c>
      <c r="Y100">
        <v>62</v>
      </c>
      <c r="Z100">
        <v>2</v>
      </c>
      <c r="AA100">
        <v>290</v>
      </c>
      <c r="AB100">
        <v>475</v>
      </c>
      <c r="AC100">
        <v>511</v>
      </c>
      <c r="AD100">
        <v>362</v>
      </c>
      <c r="AE100">
        <v>22</v>
      </c>
      <c r="AF100">
        <v>302</v>
      </c>
      <c r="AG100">
        <v>138</v>
      </c>
      <c r="AH100">
        <v>19</v>
      </c>
      <c r="AI100">
        <v>66</v>
      </c>
      <c r="AJ100">
        <v>57</v>
      </c>
      <c r="AK100">
        <v>263</v>
      </c>
      <c r="AL100">
        <v>239</v>
      </c>
      <c r="AM100">
        <v>547</v>
      </c>
      <c r="AN100">
        <v>373</v>
      </c>
      <c r="AO100">
        <v>221</v>
      </c>
      <c r="AP100">
        <v>273</v>
      </c>
      <c r="AQ100">
        <v>193</v>
      </c>
      <c r="AR100">
        <v>83</v>
      </c>
      <c r="AS100">
        <v>617</v>
      </c>
      <c r="AT100">
        <v>13</v>
      </c>
      <c r="AU100">
        <v>90</v>
      </c>
      <c r="AV100">
        <v>317</v>
      </c>
      <c r="AW100">
        <v>113</v>
      </c>
      <c r="AX100">
        <v>190</v>
      </c>
      <c r="AY100">
        <v>220</v>
      </c>
      <c r="AZ100">
        <v>195</v>
      </c>
      <c r="BA100">
        <v>622</v>
      </c>
      <c r="BB100">
        <v>6</v>
      </c>
      <c r="BC100">
        <v>228</v>
      </c>
      <c r="BD100">
        <v>56</v>
      </c>
      <c r="BE100">
        <v>382</v>
      </c>
      <c r="BF100">
        <v>182</v>
      </c>
      <c r="BG100">
        <v>400</v>
      </c>
      <c r="BH100">
        <v>291</v>
      </c>
      <c r="BI100">
        <v>346</v>
      </c>
      <c r="BJ100">
        <v>616</v>
      </c>
      <c r="BK100">
        <v>166</v>
      </c>
      <c r="BL100">
        <v>603</v>
      </c>
      <c r="BM100">
        <v>351</v>
      </c>
      <c r="BN100">
        <v>175</v>
      </c>
      <c r="BO100">
        <v>383</v>
      </c>
      <c r="BP100">
        <v>359</v>
      </c>
      <c r="BQ100">
        <v>474</v>
      </c>
      <c r="BR100">
        <v>373</v>
      </c>
      <c r="BS100">
        <v>497</v>
      </c>
      <c r="BT100">
        <v>40</v>
      </c>
      <c r="BU100">
        <v>362</v>
      </c>
      <c r="BV100">
        <v>312</v>
      </c>
      <c r="BW100">
        <v>25</v>
      </c>
      <c r="BX100">
        <v>9</v>
      </c>
      <c r="BY100">
        <v>136</v>
      </c>
      <c r="BZ100">
        <v>117</v>
      </c>
      <c r="CA100">
        <v>518</v>
      </c>
      <c r="CB100">
        <v>585</v>
      </c>
      <c r="CC100">
        <v>364</v>
      </c>
      <c r="CD100">
        <v>398</v>
      </c>
      <c r="CE100">
        <v>427</v>
      </c>
      <c r="CF100">
        <v>98</v>
      </c>
      <c r="CG100">
        <v>608</v>
      </c>
      <c r="CH100">
        <v>367</v>
      </c>
      <c r="CI100">
        <v>100</v>
      </c>
      <c r="CJ100">
        <v>351</v>
      </c>
      <c r="CK100">
        <v>339</v>
      </c>
      <c r="CL100">
        <v>162</v>
      </c>
    </row>
    <row r="101" spans="2:90">
      <c r="B101">
        <v>272</v>
      </c>
      <c r="C101">
        <v>133</v>
      </c>
      <c r="D101">
        <v>60</v>
      </c>
      <c r="E101">
        <v>309</v>
      </c>
      <c r="F101">
        <v>152</v>
      </c>
      <c r="G101">
        <v>577</v>
      </c>
      <c r="H101">
        <v>295</v>
      </c>
      <c r="I101">
        <v>353</v>
      </c>
      <c r="J101">
        <v>647</v>
      </c>
      <c r="K101">
        <v>353</v>
      </c>
      <c r="L101">
        <v>618</v>
      </c>
      <c r="M101">
        <v>145</v>
      </c>
      <c r="N101">
        <v>653</v>
      </c>
      <c r="O101">
        <v>356</v>
      </c>
      <c r="P101">
        <v>236</v>
      </c>
      <c r="Q101">
        <v>28</v>
      </c>
      <c r="R101">
        <v>593</v>
      </c>
      <c r="S101">
        <v>502</v>
      </c>
      <c r="T101">
        <v>230</v>
      </c>
      <c r="U101">
        <v>414</v>
      </c>
      <c r="V101">
        <v>255</v>
      </c>
      <c r="W101">
        <v>52</v>
      </c>
      <c r="X101">
        <v>34</v>
      </c>
      <c r="Y101">
        <v>478</v>
      </c>
      <c r="Z101">
        <v>337</v>
      </c>
      <c r="AA101">
        <v>92</v>
      </c>
      <c r="AB101">
        <v>220</v>
      </c>
      <c r="AC101">
        <v>180</v>
      </c>
      <c r="AD101">
        <v>253</v>
      </c>
      <c r="AE101">
        <v>2</v>
      </c>
      <c r="AF101">
        <v>354</v>
      </c>
      <c r="AG101">
        <v>167</v>
      </c>
      <c r="AH101">
        <v>95</v>
      </c>
      <c r="AI101">
        <v>361</v>
      </c>
      <c r="AJ101">
        <v>390</v>
      </c>
      <c r="AK101">
        <v>186</v>
      </c>
      <c r="AL101">
        <v>392</v>
      </c>
      <c r="AM101">
        <v>380</v>
      </c>
      <c r="AN101">
        <v>449</v>
      </c>
      <c r="AO101">
        <v>603</v>
      </c>
      <c r="AP101">
        <v>613</v>
      </c>
      <c r="AQ101">
        <v>631</v>
      </c>
      <c r="AR101">
        <v>314</v>
      </c>
      <c r="AS101">
        <v>134</v>
      </c>
      <c r="AT101">
        <v>209</v>
      </c>
      <c r="AU101">
        <v>268</v>
      </c>
      <c r="AV101">
        <v>211</v>
      </c>
      <c r="AW101">
        <v>94</v>
      </c>
      <c r="AX101">
        <v>331</v>
      </c>
      <c r="AY101">
        <v>11</v>
      </c>
      <c r="AZ101">
        <v>278</v>
      </c>
      <c r="BA101">
        <v>380</v>
      </c>
      <c r="BB101">
        <v>654</v>
      </c>
      <c r="BC101">
        <v>139</v>
      </c>
      <c r="BD101">
        <v>569</v>
      </c>
      <c r="BE101">
        <v>80</v>
      </c>
      <c r="BF101">
        <v>208</v>
      </c>
      <c r="BG101">
        <v>117</v>
      </c>
      <c r="BH101">
        <v>11</v>
      </c>
      <c r="BI101">
        <v>380</v>
      </c>
      <c r="BJ101">
        <v>5</v>
      </c>
      <c r="BK101">
        <v>270</v>
      </c>
      <c r="BL101">
        <v>177</v>
      </c>
      <c r="BM101">
        <v>257</v>
      </c>
      <c r="BN101">
        <v>142</v>
      </c>
      <c r="BO101">
        <v>17</v>
      </c>
      <c r="BP101">
        <v>616</v>
      </c>
      <c r="BQ101">
        <v>240</v>
      </c>
      <c r="BR101">
        <v>478</v>
      </c>
      <c r="BS101">
        <v>205</v>
      </c>
      <c r="BT101">
        <v>508</v>
      </c>
      <c r="BU101">
        <v>418</v>
      </c>
      <c r="BV101">
        <v>7</v>
      </c>
      <c r="BW101">
        <v>443</v>
      </c>
      <c r="BX101">
        <v>288</v>
      </c>
      <c r="BY101">
        <v>643</v>
      </c>
      <c r="BZ101">
        <v>608</v>
      </c>
      <c r="CA101">
        <v>448</v>
      </c>
      <c r="CB101">
        <v>602</v>
      </c>
      <c r="CC101">
        <v>189</v>
      </c>
      <c r="CD101">
        <v>157</v>
      </c>
      <c r="CE101">
        <v>328</v>
      </c>
      <c r="CF101">
        <v>38</v>
      </c>
      <c r="CG101">
        <v>127</v>
      </c>
      <c r="CH101">
        <v>215</v>
      </c>
      <c r="CI101">
        <v>514</v>
      </c>
      <c r="CJ101">
        <v>394</v>
      </c>
      <c r="CK101">
        <v>133</v>
      </c>
      <c r="CL101">
        <v>43</v>
      </c>
    </row>
    <row r="102" spans="2:90">
      <c r="B102">
        <v>496</v>
      </c>
      <c r="C102">
        <v>357</v>
      </c>
      <c r="D102">
        <v>110</v>
      </c>
      <c r="E102">
        <v>96</v>
      </c>
      <c r="F102">
        <v>155</v>
      </c>
      <c r="G102">
        <v>27</v>
      </c>
      <c r="H102">
        <v>351</v>
      </c>
      <c r="I102">
        <v>365</v>
      </c>
      <c r="J102">
        <v>105</v>
      </c>
      <c r="K102">
        <v>121</v>
      </c>
      <c r="L102">
        <v>557</v>
      </c>
      <c r="M102">
        <v>13</v>
      </c>
      <c r="N102">
        <v>340</v>
      </c>
      <c r="O102">
        <v>622</v>
      </c>
      <c r="P102">
        <v>171</v>
      </c>
      <c r="Q102">
        <v>234</v>
      </c>
      <c r="R102">
        <v>381</v>
      </c>
      <c r="S102">
        <v>33</v>
      </c>
      <c r="T102">
        <v>213</v>
      </c>
      <c r="U102">
        <v>308</v>
      </c>
      <c r="V102">
        <v>66</v>
      </c>
      <c r="W102">
        <v>348</v>
      </c>
      <c r="X102">
        <v>178</v>
      </c>
      <c r="Y102">
        <v>173</v>
      </c>
      <c r="Z102">
        <v>262</v>
      </c>
      <c r="AA102">
        <v>201</v>
      </c>
      <c r="AB102">
        <v>81</v>
      </c>
      <c r="AC102">
        <v>384</v>
      </c>
      <c r="AD102">
        <v>480</v>
      </c>
      <c r="AE102">
        <v>105</v>
      </c>
      <c r="AF102">
        <v>403</v>
      </c>
      <c r="AG102">
        <v>76</v>
      </c>
      <c r="AH102">
        <v>68</v>
      </c>
      <c r="AI102">
        <v>35</v>
      </c>
      <c r="AJ102">
        <v>76</v>
      </c>
      <c r="AK102">
        <v>212</v>
      </c>
      <c r="AL102">
        <v>52</v>
      </c>
      <c r="AM102">
        <v>246</v>
      </c>
      <c r="AN102">
        <v>66</v>
      </c>
      <c r="AO102">
        <v>638</v>
      </c>
      <c r="AP102">
        <v>564</v>
      </c>
      <c r="AQ102">
        <v>105</v>
      </c>
      <c r="AR102">
        <v>134</v>
      </c>
      <c r="AS102">
        <v>400</v>
      </c>
      <c r="AT102">
        <v>99</v>
      </c>
      <c r="AU102">
        <v>107</v>
      </c>
      <c r="AV102">
        <v>236</v>
      </c>
      <c r="AW102">
        <v>2</v>
      </c>
      <c r="AX102">
        <v>224</v>
      </c>
      <c r="AY102">
        <v>601</v>
      </c>
      <c r="AZ102">
        <v>657</v>
      </c>
      <c r="BA102">
        <v>105</v>
      </c>
      <c r="BB102">
        <v>43</v>
      </c>
      <c r="BC102">
        <v>259</v>
      </c>
      <c r="BD102">
        <v>63</v>
      </c>
      <c r="BE102">
        <v>3</v>
      </c>
      <c r="BF102">
        <v>19</v>
      </c>
      <c r="BG102">
        <v>665</v>
      </c>
      <c r="BH102">
        <v>634</v>
      </c>
      <c r="BI102">
        <v>133</v>
      </c>
      <c r="BJ102">
        <v>660</v>
      </c>
      <c r="BK102">
        <v>389</v>
      </c>
      <c r="BL102">
        <v>100</v>
      </c>
      <c r="BM102">
        <v>629</v>
      </c>
      <c r="BN102">
        <v>352</v>
      </c>
      <c r="BO102">
        <v>210</v>
      </c>
      <c r="BP102">
        <v>307</v>
      </c>
      <c r="BQ102">
        <v>650</v>
      </c>
      <c r="BR102">
        <v>617</v>
      </c>
      <c r="BS102">
        <v>9</v>
      </c>
      <c r="BT102">
        <v>349</v>
      </c>
      <c r="BU102">
        <v>282</v>
      </c>
      <c r="BV102">
        <v>348</v>
      </c>
      <c r="BW102">
        <v>319</v>
      </c>
      <c r="BX102">
        <v>473</v>
      </c>
      <c r="BY102">
        <v>205</v>
      </c>
      <c r="BZ102">
        <v>662</v>
      </c>
      <c r="CA102">
        <v>252</v>
      </c>
      <c r="CB102">
        <v>489</v>
      </c>
      <c r="CC102">
        <v>642</v>
      </c>
      <c r="CD102">
        <v>486</v>
      </c>
      <c r="CE102">
        <v>492</v>
      </c>
      <c r="CF102">
        <v>346</v>
      </c>
      <c r="CG102">
        <v>625</v>
      </c>
      <c r="CH102">
        <v>139</v>
      </c>
      <c r="CI102">
        <v>167</v>
      </c>
      <c r="CJ102">
        <v>129</v>
      </c>
      <c r="CK102">
        <v>189</v>
      </c>
      <c r="CL102">
        <v>141</v>
      </c>
    </row>
    <row r="103" spans="2:90">
      <c r="B103">
        <v>437</v>
      </c>
      <c r="C103">
        <v>377</v>
      </c>
      <c r="D103">
        <v>183</v>
      </c>
      <c r="E103">
        <v>16</v>
      </c>
      <c r="F103">
        <v>276</v>
      </c>
      <c r="G103">
        <v>261</v>
      </c>
      <c r="H103">
        <v>40</v>
      </c>
      <c r="I103">
        <v>619</v>
      </c>
      <c r="J103">
        <v>616</v>
      </c>
      <c r="K103">
        <v>152</v>
      </c>
      <c r="L103">
        <v>318</v>
      </c>
      <c r="M103">
        <v>256</v>
      </c>
      <c r="N103">
        <v>85</v>
      </c>
      <c r="O103">
        <v>26</v>
      </c>
      <c r="P103">
        <v>612</v>
      </c>
      <c r="Q103">
        <v>349</v>
      </c>
      <c r="R103">
        <v>349</v>
      </c>
      <c r="S103">
        <v>423</v>
      </c>
      <c r="T103">
        <v>373</v>
      </c>
      <c r="U103">
        <v>272</v>
      </c>
      <c r="V103">
        <v>413</v>
      </c>
      <c r="W103">
        <v>416</v>
      </c>
      <c r="X103">
        <v>79</v>
      </c>
      <c r="Y103">
        <v>333</v>
      </c>
      <c r="Z103">
        <v>114</v>
      </c>
      <c r="AA103">
        <v>212</v>
      </c>
      <c r="AB103">
        <v>342</v>
      </c>
      <c r="AC103">
        <v>185</v>
      </c>
      <c r="AD103">
        <v>22</v>
      </c>
      <c r="AE103">
        <v>129</v>
      </c>
      <c r="AF103">
        <v>508</v>
      </c>
      <c r="AG103">
        <v>69</v>
      </c>
      <c r="AH103">
        <v>479</v>
      </c>
      <c r="AI103">
        <v>269</v>
      </c>
      <c r="AJ103">
        <v>6</v>
      </c>
      <c r="AK103">
        <v>355</v>
      </c>
      <c r="AL103">
        <v>402</v>
      </c>
      <c r="AM103">
        <v>152</v>
      </c>
      <c r="AN103">
        <v>540</v>
      </c>
      <c r="AO103">
        <v>605</v>
      </c>
      <c r="AP103">
        <v>567</v>
      </c>
      <c r="AQ103">
        <v>245</v>
      </c>
      <c r="AR103">
        <v>241</v>
      </c>
      <c r="AS103">
        <v>379</v>
      </c>
      <c r="AT103">
        <v>216</v>
      </c>
      <c r="AU103">
        <v>120</v>
      </c>
      <c r="AV103">
        <v>238</v>
      </c>
      <c r="AW103">
        <v>151</v>
      </c>
      <c r="AX103">
        <v>310</v>
      </c>
      <c r="AY103">
        <v>128</v>
      </c>
      <c r="AZ103">
        <v>223</v>
      </c>
      <c r="BA103">
        <v>199</v>
      </c>
      <c r="BB103">
        <v>645</v>
      </c>
      <c r="BC103">
        <v>194</v>
      </c>
      <c r="BD103">
        <v>397</v>
      </c>
      <c r="BE103">
        <v>191</v>
      </c>
      <c r="BF103">
        <v>571</v>
      </c>
      <c r="BG103">
        <v>55</v>
      </c>
      <c r="BH103">
        <v>659</v>
      </c>
      <c r="BI103">
        <v>656</v>
      </c>
      <c r="BJ103">
        <v>209</v>
      </c>
      <c r="BK103">
        <v>209</v>
      </c>
      <c r="BL103">
        <v>216</v>
      </c>
      <c r="BM103">
        <v>368</v>
      </c>
      <c r="BN103">
        <v>112</v>
      </c>
      <c r="BO103">
        <v>187</v>
      </c>
      <c r="BP103">
        <v>537</v>
      </c>
      <c r="BQ103">
        <v>1</v>
      </c>
      <c r="BR103">
        <v>654</v>
      </c>
      <c r="BS103">
        <v>429</v>
      </c>
      <c r="BT103">
        <v>75</v>
      </c>
      <c r="BU103">
        <v>226</v>
      </c>
      <c r="BV103">
        <v>94</v>
      </c>
      <c r="BW103">
        <v>619</v>
      </c>
      <c r="BX103">
        <v>459</v>
      </c>
      <c r="BY103">
        <v>398</v>
      </c>
      <c r="BZ103">
        <v>213</v>
      </c>
      <c r="CA103">
        <v>498</v>
      </c>
      <c r="CB103">
        <v>389</v>
      </c>
      <c r="CC103">
        <v>29</v>
      </c>
      <c r="CD103">
        <v>47</v>
      </c>
      <c r="CE103">
        <v>652</v>
      </c>
      <c r="CF103">
        <v>473</v>
      </c>
      <c r="CG103">
        <v>652</v>
      </c>
      <c r="CH103">
        <v>55</v>
      </c>
      <c r="CI103">
        <v>660</v>
      </c>
      <c r="CJ103">
        <v>606</v>
      </c>
      <c r="CK103">
        <v>62</v>
      </c>
      <c r="CL103">
        <v>58</v>
      </c>
    </row>
    <row r="104" spans="2:90">
      <c r="B104">
        <v>22</v>
      </c>
      <c r="C104">
        <v>80</v>
      </c>
      <c r="D104">
        <v>5</v>
      </c>
      <c r="E104">
        <v>24</v>
      </c>
      <c r="F104">
        <v>333</v>
      </c>
      <c r="G104">
        <v>132</v>
      </c>
      <c r="H104">
        <v>394</v>
      </c>
      <c r="I104">
        <v>261</v>
      </c>
      <c r="J104">
        <v>555</v>
      </c>
      <c r="K104">
        <v>298</v>
      </c>
      <c r="L104">
        <v>51</v>
      </c>
      <c r="M104">
        <v>100</v>
      </c>
      <c r="N104">
        <v>618</v>
      </c>
      <c r="O104">
        <v>577</v>
      </c>
      <c r="P104">
        <v>161</v>
      </c>
      <c r="Q104">
        <v>579</v>
      </c>
      <c r="R104">
        <v>336</v>
      </c>
      <c r="S104">
        <v>172</v>
      </c>
      <c r="T104">
        <v>17</v>
      </c>
      <c r="U104">
        <v>493</v>
      </c>
      <c r="V104">
        <v>178</v>
      </c>
      <c r="W104">
        <v>487</v>
      </c>
      <c r="X104">
        <v>166</v>
      </c>
      <c r="Y104">
        <v>533</v>
      </c>
      <c r="Z104">
        <v>389</v>
      </c>
      <c r="AA104">
        <v>57</v>
      </c>
      <c r="AB104">
        <v>505</v>
      </c>
      <c r="AC104">
        <v>330</v>
      </c>
      <c r="AD104">
        <v>156</v>
      </c>
      <c r="AE104">
        <v>298</v>
      </c>
      <c r="AF104">
        <v>444</v>
      </c>
      <c r="AG104">
        <v>153</v>
      </c>
      <c r="AH104">
        <v>255</v>
      </c>
      <c r="AI104">
        <v>270</v>
      </c>
      <c r="AJ104">
        <v>97</v>
      </c>
      <c r="AK104">
        <v>477</v>
      </c>
      <c r="AL104">
        <v>523</v>
      </c>
      <c r="AM104">
        <v>199</v>
      </c>
      <c r="AN104">
        <v>144</v>
      </c>
      <c r="AO104">
        <v>597</v>
      </c>
      <c r="AP104">
        <v>396</v>
      </c>
      <c r="AQ104">
        <v>270</v>
      </c>
      <c r="AR104">
        <v>352</v>
      </c>
      <c r="AS104">
        <v>73</v>
      </c>
      <c r="AT104">
        <v>285</v>
      </c>
      <c r="AU104">
        <v>84</v>
      </c>
      <c r="AV104">
        <v>647</v>
      </c>
      <c r="AW104">
        <v>138</v>
      </c>
      <c r="AX104">
        <v>85</v>
      </c>
      <c r="AY104">
        <v>68</v>
      </c>
      <c r="AZ104">
        <v>33</v>
      </c>
      <c r="BA104">
        <v>153</v>
      </c>
      <c r="BB104">
        <v>249</v>
      </c>
      <c r="BC104">
        <v>21</v>
      </c>
      <c r="BD104">
        <v>142</v>
      </c>
      <c r="BE104">
        <v>652</v>
      </c>
      <c r="BF104">
        <v>621</v>
      </c>
      <c r="BG104">
        <v>391</v>
      </c>
      <c r="BH104">
        <v>189</v>
      </c>
      <c r="BI104">
        <v>160</v>
      </c>
      <c r="BJ104">
        <v>384</v>
      </c>
      <c r="BK104">
        <v>377</v>
      </c>
      <c r="BL104">
        <v>213</v>
      </c>
      <c r="BM104">
        <v>382</v>
      </c>
      <c r="BN104">
        <v>28</v>
      </c>
      <c r="BO104">
        <v>559</v>
      </c>
      <c r="BP104">
        <v>203</v>
      </c>
      <c r="BQ104">
        <v>499</v>
      </c>
      <c r="BR104">
        <v>423</v>
      </c>
      <c r="BS104">
        <v>602</v>
      </c>
      <c r="BT104">
        <v>366</v>
      </c>
      <c r="BU104">
        <v>215</v>
      </c>
      <c r="BV104">
        <v>182</v>
      </c>
      <c r="BW104">
        <v>198</v>
      </c>
      <c r="BX104">
        <v>612</v>
      </c>
      <c r="BY104">
        <v>429</v>
      </c>
      <c r="BZ104">
        <v>545</v>
      </c>
      <c r="CA104">
        <v>394</v>
      </c>
      <c r="CB104">
        <v>55</v>
      </c>
      <c r="CC104">
        <v>255</v>
      </c>
      <c r="CD104">
        <v>586</v>
      </c>
      <c r="CE104">
        <v>445</v>
      </c>
      <c r="CF104">
        <v>88</v>
      </c>
      <c r="CG104">
        <v>540</v>
      </c>
      <c r="CH104">
        <v>375</v>
      </c>
      <c r="CI104">
        <v>211</v>
      </c>
      <c r="CJ104">
        <v>32</v>
      </c>
      <c r="CK104">
        <v>313</v>
      </c>
      <c r="CL104">
        <v>618</v>
      </c>
    </row>
    <row r="105" spans="2:90">
      <c r="B105">
        <v>32</v>
      </c>
      <c r="C105">
        <v>369</v>
      </c>
      <c r="D105">
        <v>75</v>
      </c>
      <c r="E105">
        <v>158</v>
      </c>
      <c r="F105">
        <v>264</v>
      </c>
      <c r="G105">
        <v>59</v>
      </c>
      <c r="H105">
        <v>229</v>
      </c>
      <c r="I105">
        <v>36</v>
      </c>
      <c r="J105">
        <v>286</v>
      </c>
      <c r="K105">
        <v>271</v>
      </c>
      <c r="L105">
        <v>14</v>
      </c>
      <c r="M105">
        <v>20</v>
      </c>
      <c r="N105">
        <v>572</v>
      </c>
      <c r="O105">
        <v>274</v>
      </c>
      <c r="P105">
        <v>115</v>
      </c>
      <c r="Q105">
        <v>626</v>
      </c>
      <c r="R105">
        <v>639</v>
      </c>
      <c r="S105">
        <v>400</v>
      </c>
      <c r="T105">
        <v>438</v>
      </c>
      <c r="U105">
        <v>34</v>
      </c>
      <c r="V105">
        <v>181</v>
      </c>
      <c r="W105">
        <v>111</v>
      </c>
      <c r="X105">
        <v>362</v>
      </c>
      <c r="Y105">
        <v>486</v>
      </c>
      <c r="Z105">
        <v>159</v>
      </c>
      <c r="AA105">
        <v>189</v>
      </c>
      <c r="AB105">
        <v>525</v>
      </c>
      <c r="AC105">
        <v>198</v>
      </c>
      <c r="AD105">
        <v>191</v>
      </c>
      <c r="AE105">
        <v>132</v>
      </c>
      <c r="AF105">
        <v>303</v>
      </c>
      <c r="AG105">
        <v>44</v>
      </c>
      <c r="AH105">
        <v>450</v>
      </c>
      <c r="AI105">
        <v>125</v>
      </c>
      <c r="AJ105">
        <v>88</v>
      </c>
      <c r="AK105">
        <v>497</v>
      </c>
      <c r="AL105">
        <v>301</v>
      </c>
      <c r="AM105">
        <v>325</v>
      </c>
      <c r="AN105">
        <v>117</v>
      </c>
      <c r="AO105">
        <v>627</v>
      </c>
      <c r="AP105">
        <v>77</v>
      </c>
      <c r="AQ105">
        <v>244</v>
      </c>
      <c r="AR105">
        <v>19</v>
      </c>
      <c r="AS105">
        <v>262</v>
      </c>
      <c r="AT105">
        <v>201</v>
      </c>
      <c r="AU105">
        <v>55</v>
      </c>
      <c r="AV105">
        <v>24</v>
      </c>
      <c r="AW105">
        <v>652</v>
      </c>
      <c r="AX105">
        <v>22</v>
      </c>
      <c r="AY105">
        <v>126</v>
      </c>
      <c r="AZ105">
        <v>589</v>
      </c>
      <c r="BA105">
        <v>38</v>
      </c>
      <c r="BB105">
        <v>652</v>
      </c>
      <c r="BC105">
        <v>566</v>
      </c>
      <c r="BD105">
        <v>366</v>
      </c>
      <c r="BE105">
        <v>187</v>
      </c>
      <c r="BF105">
        <v>111</v>
      </c>
      <c r="BG105">
        <v>260</v>
      </c>
      <c r="BH105">
        <v>348</v>
      </c>
      <c r="BI105">
        <v>68</v>
      </c>
      <c r="BJ105">
        <v>661</v>
      </c>
      <c r="BK105">
        <v>238</v>
      </c>
      <c r="BL105">
        <v>252</v>
      </c>
      <c r="BM105">
        <v>139</v>
      </c>
      <c r="BN105">
        <v>618</v>
      </c>
      <c r="BO105">
        <v>230</v>
      </c>
      <c r="BP105">
        <v>104</v>
      </c>
      <c r="BQ105">
        <v>108</v>
      </c>
      <c r="BR105">
        <v>401</v>
      </c>
      <c r="BS105">
        <v>337</v>
      </c>
      <c r="BT105">
        <v>647</v>
      </c>
      <c r="BU105">
        <v>159</v>
      </c>
      <c r="BV105">
        <v>73</v>
      </c>
      <c r="BW105">
        <v>297</v>
      </c>
      <c r="BX105">
        <v>311</v>
      </c>
      <c r="BY105">
        <v>92</v>
      </c>
      <c r="BZ105">
        <v>446</v>
      </c>
      <c r="CA105">
        <v>636</v>
      </c>
      <c r="CB105">
        <v>59</v>
      </c>
      <c r="CC105">
        <v>535</v>
      </c>
      <c r="CD105">
        <v>101</v>
      </c>
      <c r="CE105">
        <v>665</v>
      </c>
      <c r="CF105">
        <v>338</v>
      </c>
      <c r="CG105">
        <v>268</v>
      </c>
      <c r="CH105">
        <v>415</v>
      </c>
      <c r="CI105">
        <v>62</v>
      </c>
      <c r="CJ105">
        <v>350</v>
      </c>
      <c r="CK105">
        <v>306</v>
      </c>
      <c r="CL105">
        <v>358</v>
      </c>
    </row>
    <row r="106" spans="2:90">
      <c r="B106">
        <v>477</v>
      </c>
      <c r="C106">
        <v>255</v>
      </c>
      <c r="D106">
        <v>97</v>
      </c>
      <c r="E106">
        <v>289</v>
      </c>
      <c r="F106">
        <v>238</v>
      </c>
      <c r="G106">
        <v>380</v>
      </c>
      <c r="H106">
        <v>30</v>
      </c>
      <c r="I106">
        <v>119</v>
      </c>
      <c r="J106">
        <v>121</v>
      </c>
      <c r="K106">
        <v>205</v>
      </c>
      <c r="L106">
        <v>134</v>
      </c>
      <c r="M106">
        <v>241</v>
      </c>
      <c r="N106">
        <v>238</v>
      </c>
      <c r="O106">
        <v>662</v>
      </c>
      <c r="P106">
        <v>270</v>
      </c>
      <c r="Q106">
        <v>346</v>
      </c>
      <c r="R106">
        <v>599</v>
      </c>
      <c r="S106">
        <v>469</v>
      </c>
      <c r="T106">
        <v>185</v>
      </c>
      <c r="U106">
        <v>35</v>
      </c>
      <c r="V106">
        <v>81</v>
      </c>
      <c r="W106">
        <v>405</v>
      </c>
      <c r="X106">
        <v>67</v>
      </c>
      <c r="Y106">
        <v>102</v>
      </c>
      <c r="Z106">
        <v>21</v>
      </c>
      <c r="AA106">
        <v>33</v>
      </c>
      <c r="AB106">
        <v>382</v>
      </c>
      <c r="AC106">
        <v>374</v>
      </c>
      <c r="AD106">
        <v>452</v>
      </c>
      <c r="AE106">
        <v>261</v>
      </c>
      <c r="AF106">
        <v>208</v>
      </c>
      <c r="AG106">
        <v>91</v>
      </c>
      <c r="AH106">
        <v>7</v>
      </c>
      <c r="AI106">
        <v>59</v>
      </c>
      <c r="AJ106">
        <v>452</v>
      </c>
      <c r="AK106">
        <v>288</v>
      </c>
      <c r="AL106">
        <v>212</v>
      </c>
      <c r="AM106">
        <v>503</v>
      </c>
      <c r="AN106">
        <v>96</v>
      </c>
      <c r="AO106">
        <v>549</v>
      </c>
      <c r="AP106">
        <v>275</v>
      </c>
      <c r="AQ106">
        <v>19</v>
      </c>
      <c r="AR106">
        <v>69</v>
      </c>
      <c r="AS106">
        <v>263</v>
      </c>
      <c r="AT106">
        <v>582</v>
      </c>
      <c r="AU106">
        <v>202</v>
      </c>
      <c r="AV106">
        <v>565</v>
      </c>
      <c r="AW106">
        <v>562</v>
      </c>
      <c r="AX106">
        <v>374</v>
      </c>
      <c r="AY106">
        <v>555</v>
      </c>
      <c r="AZ106">
        <v>112</v>
      </c>
      <c r="BA106">
        <v>194</v>
      </c>
      <c r="BB106">
        <v>179</v>
      </c>
      <c r="BC106">
        <v>107</v>
      </c>
      <c r="BD106">
        <v>389</v>
      </c>
      <c r="BE106">
        <v>558</v>
      </c>
      <c r="BF106">
        <v>570</v>
      </c>
      <c r="BG106">
        <v>116</v>
      </c>
      <c r="BH106">
        <v>46</v>
      </c>
      <c r="BI106">
        <v>229</v>
      </c>
      <c r="BJ106">
        <v>322</v>
      </c>
      <c r="BK106">
        <v>60</v>
      </c>
      <c r="BL106">
        <v>156</v>
      </c>
      <c r="BM106">
        <v>256</v>
      </c>
      <c r="BN106">
        <v>249</v>
      </c>
      <c r="BO106">
        <v>288</v>
      </c>
      <c r="BP106">
        <v>288</v>
      </c>
      <c r="BQ106">
        <v>39</v>
      </c>
      <c r="BR106">
        <v>185</v>
      </c>
      <c r="BS106">
        <v>27</v>
      </c>
      <c r="BT106">
        <v>377</v>
      </c>
      <c r="BU106">
        <v>101</v>
      </c>
      <c r="BV106">
        <v>202</v>
      </c>
      <c r="BW106">
        <v>342</v>
      </c>
      <c r="BX106">
        <v>649</v>
      </c>
      <c r="BY106">
        <v>284</v>
      </c>
      <c r="BZ106">
        <v>9</v>
      </c>
      <c r="CA106">
        <v>85</v>
      </c>
      <c r="CB106">
        <v>226</v>
      </c>
      <c r="CC106">
        <v>545</v>
      </c>
      <c r="CD106">
        <v>172</v>
      </c>
      <c r="CE106">
        <v>31</v>
      </c>
      <c r="CF106">
        <v>274</v>
      </c>
      <c r="CG106">
        <v>47</v>
      </c>
      <c r="CH106">
        <v>72</v>
      </c>
      <c r="CI106">
        <v>102</v>
      </c>
      <c r="CJ106">
        <v>125</v>
      </c>
      <c r="CK106">
        <v>288</v>
      </c>
      <c r="CL106">
        <v>665</v>
      </c>
    </row>
    <row r="107" spans="2:90">
      <c r="B107">
        <v>400</v>
      </c>
      <c r="C107">
        <v>364</v>
      </c>
      <c r="D107">
        <v>400</v>
      </c>
      <c r="E107">
        <v>36</v>
      </c>
      <c r="F107">
        <v>232</v>
      </c>
      <c r="G107">
        <v>161</v>
      </c>
      <c r="H107">
        <v>214</v>
      </c>
      <c r="I107">
        <v>330</v>
      </c>
      <c r="J107">
        <v>557</v>
      </c>
      <c r="K107">
        <v>264</v>
      </c>
      <c r="L107">
        <v>171</v>
      </c>
      <c r="M107">
        <v>395</v>
      </c>
      <c r="N107">
        <v>636</v>
      </c>
      <c r="O107">
        <v>36</v>
      </c>
      <c r="P107">
        <v>216</v>
      </c>
      <c r="Q107">
        <v>641</v>
      </c>
      <c r="R107">
        <v>368</v>
      </c>
      <c r="S107">
        <v>271</v>
      </c>
      <c r="T107">
        <v>84</v>
      </c>
      <c r="U107">
        <v>303</v>
      </c>
      <c r="V107">
        <v>86</v>
      </c>
      <c r="W107">
        <v>63</v>
      </c>
      <c r="X107">
        <v>271</v>
      </c>
      <c r="Y107">
        <v>199</v>
      </c>
      <c r="Z107">
        <v>300</v>
      </c>
      <c r="AA107">
        <v>484</v>
      </c>
      <c r="AB107">
        <v>422</v>
      </c>
      <c r="AC107">
        <v>355</v>
      </c>
      <c r="AD107">
        <v>416</v>
      </c>
      <c r="AE107">
        <v>115</v>
      </c>
      <c r="AF107">
        <v>123</v>
      </c>
      <c r="AG107">
        <v>122</v>
      </c>
      <c r="AH107">
        <v>284</v>
      </c>
      <c r="AI107">
        <v>78</v>
      </c>
      <c r="AJ107">
        <v>30</v>
      </c>
      <c r="AK107">
        <v>113</v>
      </c>
      <c r="AL107">
        <v>96</v>
      </c>
      <c r="AM107">
        <v>430</v>
      </c>
      <c r="AN107">
        <v>15</v>
      </c>
      <c r="AO107">
        <v>195</v>
      </c>
      <c r="AP107">
        <v>577</v>
      </c>
      <c r="AQ107">
        <v>607</v>
      </c>
      <c r="AR107">
        <v>180</v>
      </c>
      <c r="AS107">
        <v>100</v>
      </c>
      <c r="AT107">
        <v>48</v>
      </c>
      <c r="AU107">
        <v>652</v>
      </c>
      <c r="AV107">
        <v>310</v>
      </c>
      <c r="AW107">
        <v>299</v>
      </c>
      <c r="AX107">
        <v>24</v>
      </c>
      <c r="AY107">
        <v>281</v>
      </c>
      <c r="AZ107">
        <v>602</v>
      </c>
      <c r="BA107">
        <v>133</v>
      </c>
      <c r="BB107">
        <v>330</v>
      </c>
      <c r="BC107">
        <v>247</v>
      </c>
      <c r="BD107">
        <v>136</v>
      </c>
      <c r="BE107">
        <v>208</v>
      </c>
      <c r="BF107">
        <v>569</v>
      </c>
      <c r="BG107">
        <v>343</v>
      </c>
      <c r="BH107">
        <v>309</v>
      </c>
      <c r="BI107">
        <v>125</v>
      </c>
      <c r="BJ107">
        <v>312</v>
      </c>
      <c r="BK107">
        <v>141</v>
      </c>
      <c r="BL107">
        <v>389</v>
      </c>
      <c r="BM107">
        <v>320</v>
      </c>
      <c r="BN107">
        <v>87</v>
      </c>
      <c r="BO107">
        <v>575</v>
      </c>
      <c r="BP107">
        <v>370</v>
      </c>
      <c r="BQ107">
        <v>89</v>
      </c>
      <c r="BR107">
        <v>73</v>
      </c>
      <c r="BS107">
        <v>447</v>
      </c>
      <c r="BT107">
        <v>99</v>
      </c>
      <c r="BU107">
        <v>377</v>
      </c>
      <c r="BV107">
        <v>557</v>
      </c>
      <c r="BW107">
        <v>208</v>
      </c>
      <c r="BX107">
        <v>599</v>
      </c>
      <c r="BY107">
        <v>299</v>
      </c>
      <c r="BZ107">
        <v>487</v>
      </c>
      <c r="CA107">
        <v>538</v>
      </c>
      <c r="CB107">
        <v>214</v>
      </c>
      <c r="CC107">
        <v>102</v>
      </c>
      <c r="CD107">
        <v>419</v>
      </c>
      <c r="CE107">
        <v>41</v>
      </c>
      <c r="CF107">
        <v>209</v>
      </c>
      <c r="CG107">
        <v>164</v>
      </c>
      <c r="CH107">
        <v>437</v>
      </c>
      <c r="CI107">
        <v>382</v>
      </c>
      <c r="CJ107">
        <v>9</v>
      </c>
      <c r="CK107">
        <v>560</v>
      </c>
      <c r="CL107">
        <v>154</v>
      </c>
    </row>
    <row r="108" spans="2:90">
      <c r="B108">
        <v>311</v>
      </c>
      <c r="C108">
        <v>2</v>
      </c>
      <c r="D108">
        <v>228</v>
      </c>
      <c r="E108">
        <v>130</v>
      </c>
      <c r="F108">
        <v>146</v>
      </c>
      <c r="G108">
        <v>245</v>
      </c>
      <c r="H108">
        <v>62</v>
      </c>
      <c r="I108">
        <v>144</v>
      </c>
      <c r="J108">
        <v>179</v>
      </c>
      <c r="K108">
        <v>665</v>
      </c>
      <c r="L108">
        <v>244</v>
      </c>
      <c r="M108">
        <v>213</v>
      </c>
      <c r="N108">
        <v>132</v>
      </c>
      <c r="O108">
        <v>134</v>
      </c>
      <c r="P108">
        <v>89</v>
      </c>
      <c r="Q108">
        <v>43</v>
      </c>
      <c r="R108">
        <v>85</v>
      </c>
      <c r="S108">
        <v>38</v>
      </c>
      <c r="T108">
        <v>429</v>
      </c>
      <c r="U108">
        <v>489</v>
      </c>
      <c r="V108">
        <v>250</v>
      </c>
      <c r="W108">
        <v>439</v>
      </c>
      <c r="X108">
        <v>177</v>
      </c>
      <c r="Y108">
        <v>460</v>
      </c>
      <c r="Z108">
        <v>295</v>
      </c>
      <c r="AA108">
        <v>363</v>
      </c>
      <c r="AB108">
        <v>110</v>
      </c>
      <c r="AC108">
        <v>485</v>
      </c>
      <c r="AD108">
        <v>165</v>
      </c>
      <c r="AE108">
        <v>370</v>
      </c>
      <c r="AF108">
        <v>128</v>
      </c>
      <c r="AG108">
        <v>95</v>
      </c>
      <c r="AH108">
        <v>80</v>
      </c>
      <c r="AI108">
        <v>111</v>
      </c>
      <c r="AJ108">
        <v>149</v>
      </c>
      <c r="AK108">
        <v>78</v>
      </c>
      <c r="AL108">
        <v>249</v>
      </c>
      <c r="AM108">
        <v>173</v>
      </c>
      <c r="AN108">
        <v>123</v>
      </c>
      <c r="AO108">
        <v>602</v>
      </c>
      <c r="AP108">
        <v>120</v>
      </c>
      <c r="AQ108">
        <v>12</v>
      </c>
      <c r="AR108">
        <v>51</v>
      </c>
      <c r="AS108">
        <v>148</v>
      </c>
      <c r="AT108">
        <v>364</v>
      </c>
      <c r="AU108">
        <v>315</v>
      </c>
      <c r="AV108">
        <v>177</v>
      </c>
      <c r="AW108">
        <v>290</v>
      </c>
      <c r="AX108">
        <v>171</v>
      </c>
      <c r="AY108">
        <v>266</v>
      </c>
      <c r="AZ108">
        <v>655</v>
      </c>
      <c r="BA108">
        <v>40</v>
      </c>
      <c r="BB108">
        <v>175</v>
      </c>
      <c r="BC108">
        <v>100</v>
      </c>
      <c r="BD108">
        <v>126</v>
      </c>
      <c r="BE108">
        <v>307</v>
      </c>
      <c r="BF108">
        <v>336</v>
      </c>
      <c r="BG108">
        <v>86</v>
      </c>
      <c r="BH108">
        <v>648</v>
      </c>
      <c r="BI108">
        <v>295</v>
      </c>
      <c r="BJ108">
        <v>657</v>
      </c>
      <c r="BK108">
        <v>351</v>
      </c>
      <c r="BL108">
        <v>267</v>
      </c>
      <c r="BM108">
        <v>379</v>
      </c>
      <c r="BN108">
        <v>85</v>
      </c>
      <c r="BO108">
        <v>361</v>
      </c>
      <c r="BP108">
        <v>6</v>
      </c>
      <c r="BQ108">
        <v>116</v>
      </c>
      <c r="BR108">
        <v>631</v>
      </c>
      <c r="BS108">
        <v>621</v>
      </c>
      <c r="BT108">
        <v>625</v>
      </c>
      <c r="BU108">
        <v>288</v>
      </c>
      <c r="BV108">
        <v>314</v>
      </c>
      <c r="BW108">
        <v>417</v>
      </c>
      <c r="BX108">
        <v>100</v>
      </c>
      <c r="BY108">
        <v>655</v>
      </c>
      <c r="BZ108">
        <v>396</v>
      </c>
      <c r="CA108">
        <v>499</v>
      </c>
      <c r="CB108">
        <v>492</v>
      </c>
      <c r="CC108">
        <v>558</v>
      </c>
      <c r="CD108">
        <v>186</v>
      </c>
      <c r="CE108">
        <v>170</v>
      </c>
      <c r="CF108">
        <v>188</v>
      </c>
      <c r="CG108">
        <v>211</v>
      </c>
      <c r="CH108">
        <v>51</v>
      </c>
      <c r="CI108">
        <v>342</v>
      </c>
      <c r="CJ108">
        <v>104</v>
      </c>
      <c r="CK108">
        <v>317</v>
      </c>
      <c r="CL108">
        <v>252</v>
      </c>
    </row>
    <row r="109" spans="2:90">
      <c r="B109">
        <v>313</v>
      </c>
      <c r="C109">
        <v>99</v>
      </c>
      <c r="D109">
        <v>63</v>
      </c>
      <c r="E109">
        <v>282</v>
      </c>
      <c r="F109">
        <v>230</v>
      </c>
      <c r="G109">
        <v>398</v>
      </c>
      <c r="H109">
        <v>8</v>
      </c>
      <c r="I109">
        <v>73</v>
      </c>
      <c r="J109">
        <v>398</v>
      </c>
      <c r="K109">
        <v>640</v>
      </c>
      <c r="L109">
        <v>38</v>
      </c>
      <c r="M109">
        <v>330</v>
      </c>
      <c r="N109">
        <v>180</v>
      </c>
      <c r="O109">
        <v>388</v>
      </c>
      <c r="P109">
        <v>106</v>
      </c>
      <c r="Q109">
        <v>0</v>
      </c>
      <c r="R109">
        <v>337</v>
      </c>
      <c r="S109">
        <v>399</v>
      </c>
      <c r="T109">
        <v>43</v>
      </c>
      <c r="U109">
        <v>77</v>
      </c>
      <c r="V109">
        <v>333</v>
      </c>
      <c r="W109">
        <v>322</v>
      </c>
      <c r="X109">
        <v>49</v>
      </c>
      <c r="Y109">
        <v>487</v>
      </c>
      <c r="Z109">
        <v>176</v>
      </c>
      <c r="AA109">
        <v>67</v>
      </c>
      <c r="AB109">
        <v>77</v>
      </c>
      <c r="AC109">
        <v>181</v>
      </c>
      <c r="AD109">
        <v>0</v>
      </c>
      <c r="AE109">
        <v>156</v>
      </c>
      <c r="AF109">
        <v>112</v>
      </c>
      <c r="AG109">
        <v>363</v>
      </c>
      <c r="AH109">
        <v>355</v>
      </c>
      <c r="AI109">
        <v>208</v>
      </c>
      <c r="AJ109">
        <v>188</v>
      </c>
      <c r="AK109">
        <v>97</v>
      </c>
      <c r="AL109">
        <v>81</v>
      </c>
      <c r="AM109">
        <v>195</v>
      </c>
      <c r="AN109">
        <v>428</v>
      </c>
      <c r="AO109">
        <v>276</v>
      </c>
      <c r="AP109">
        <v>315</v>
      </c>
      <c r="AQ109">
        <v>215</v>
      </c>
      <c r="AR109">
        <v>164</v>
      </c>
      <c r="AS109">
        <v>52</v>
      </c>
      <c r="AT109">
        <v>8</v>
      </c>
      <c r="AU109">
        <v>658</v>
      </c>
      <c r="AV109">
        <v>381</v>
      </c>
      <c r="AW109">
        <v>112</v>
      </c>
      <c r="AX109">
        <v>398</v>
      </c>
      <c r="AY109">
        <v>34</v>
      </c>
      <c r="AZ109">
        <v>329</v>
      </c>
      <c r="BA109">
        <v>306</v>
      </c>
      <c r="BB109">
        <v>173</v>
      </c>
      <c r="BC109">
        <v>560</v>
      </c>
      <c r="BD109">
        <v>97</v>
      </c>
      <c r="BE109">
        <v>120</v>
      </c>
      <c r="BF109">
        <v>553</v>
      </c>
      <c r="BG109">
        <v>347</v>
      </c>
      <c r="BH109">
        <v>228</v>
      </c>
      <c r="BI109">
        <v>171</v>
      </c>
      <c r="BJ109">
        <v>253</v>
      </c>
      <c r="BK109">
        <v>65</v>
      </c>
      <c r="BL109">
        <v>175</v>
      </c>
      <c r="BM109">
        <v>125</v>
      </c>
      <c r="BN109">
        <v>610</v>
      </c>
      <c r="BO109">
        <v>81</v>
      </c>
      <c r="BP109">
        <v>263</v>
      </c>
      <c r="BQ109">
        <v>20</v>
      </c>
      <c r="BR109">
        <v>626</v>
      </c>
      <c r="BS109">
        <v>313</v>
      </c>
      <c r="BT109">
        <v>312</v>
      </c>
      <c r="BU109">
        <v>371</v>
      </c>
      <c r="BV109">
        <v>382</v>
      </c>
      <c r="BW109">
        <v>130</v>
      </c>
      <c r="BX109">
        <v>409</v>
      </c>
      <c r="BY109">
        <v>35</v>
      </c>
      <c r="BZ109">
        <v>656</v>
      </c>
      <c r="CA109">
        <v>315</v>
      </c>
      <c r="CB109">
        <v>372</v>
      </c>
      <c r="CC109">
        <v>380</v>
      </c>
      <c r="CD109">
        <v>403</v>
      </c>
      <c r="CE109">
        <v>307</v>
      </c>
      <c r="CF109">
        <v>266</v>
      </c>
      <c r="CG109">
        <v>54</v>
      </c>
      <c r="CH109">
        <v>201</v>
      </c>
      <c r="CI109">
        <v>637</v>
      </c>
      <c r="CJ109">
        <v>642</v>
      </c>
      <c r="CK109">
        <v>90</v>
      </c>
      <c r="CL109">
        <v>248</v>
      </c>
    </row>
    <row r="110" spans="2:90">
      <c r="B110">
        <v>110</v>
      </c>
      <c r="C110">
        <v>320</v>
      </c>
      <c r="D110">
        <v>18</v>
      </c>
      <c r="E110">
        <v>339</v>
      </c>
      <c r="F110">
        <v>56</v>
      </c>
      <c r="G110">
        <v>259</v>
      </c>
      <c r="H110">
        <v>386</v>
      </c>
      <c r="I110">
        <v>573</v>
      </c>
      <c r="J110">
        <v>318</v>
      </c>
      <c r="K110">
        <v>385</v>
      </c>
      <c r="L110">
        <v>110</v>
      </c>
      <c r="M110">
        <v>347</v>
      </c>
      <c r="N110">
        <v>605</v>
      </c>
      <c r="O110">
        <v>195</v>
      </c>
      <c r="P110">
        <v>108</v>
      </c>
      <c r="Q110">
        <v>600</v>
      </c>
      <c r="R110">
        <v>74</v>
      </c>
      <c r="S110">
        <v>2</v>
      </c>
      <c r="T110">
        <v>346</v>
      </c>
      <c r="U110">
        <v>159</v>
      </c>
      <c r="V110">
        <v>533</v>
      </c>
      <c r="W110">
        <v>95</v>
      </c>
      <c r="X110">
        <v>108</v>
      </c>
      <c r="Y110">
        <v>85</v>
      </c>
      <c r="Z110">
        <v>296</v>
      </c>
      <c r="AA110">
        <v>134</v>
      </c>
      <c r="AB110">
        <v>227</v>
      </c>
      <c r="AC110">
        <v>344</v>
      </c>
      <c r="AD110">
        <v>298</v>
      </c>
      <c r="AE110">
        <v>403</v>
      </c>
      <c r="AF110">
        <v>304</v>
      </c>
      <c r="AG110">
        <v>149</v>
      </c>
      <c r="AH110">
        <v>344</v>
      </c>
      <c r="AI110">
        <v>310</v>
      </c>
      <c r="AJ110">
        <v>106</v>
      </c>
      <c r="AK110">
        <v>172</v>
      </c>
      <c r="AL110">
        <v>155</v>
      </c>
      <c r="AM110">
        <v>148</v>
      </c>
      <c r="AN110">
        <v>81</v>
      </c>
      <c r="AO110">
        <v>570</v>
      </c>
      <c r="AP110">
        <v>300</v>
      </c>
      <c r="AQ110">
        <v>186</v>
      </c>
      <c r="AR110">
        <v>136</v>
      </c>
      <c r="AS110">
        <v>80</v>
      </c>
      <c r="AT110">
        <v>558</v>
      </c>
      <c r="AU110">
        <v>228</v>
      </c>
      <c r="AV110">
        <v>18</v>
      </c>
      <c r="AW110">
        <v>125</v>
      </c>
      <c r="AX110">
        <v>652</v>
      </c>
      <c r="AY110">
        <v>24</v>
      </c>
      <c r="AZ110">
        <v>287</v>
      </c>
      <c r="BA110">
        <v>289</v>
      </c>
      <c r="BB110">
        <v>340</v>
      </c>
      <c r="BC110">
        <v>309</v>
      </c>
      <c r="BD110">
        <v>649</v>
      </c>
      <c r="BE110">
        <v>170</v>
      </c>
      <c r="BF110">
        <v>354</v>
      </c>
      <c r="BG110">
        <v>664</v>
      </c>
      <c r="BH110">
        <v>594</v>
      </c>
      <c r="BI110">
        <v>143</v>
      </c>
      <c r="BJ110">
        <v>647</v>
      </c>
      <c r="BK110">
        <v>613</v>
      </c>
      <c r="BL110">
        <v>634</v>
      </c>
      <c r="BM110">
        <v>578</v>
      </c>
      <c r="BN110">
        <v>303</v>
      </c>
      <c r="BO110">
        <v>617</v>
      </c>
      <c r="BP110">
        <v>48</v>
      </c>
      <c r="BQ110">
        <v>309</v>
      </c>
      <c r="BR110">
        <v>327</v>
      </c>
      <c r="BS110">
        <v>318</v>
      </c>
      <c r="BT110">
        <v>605</v>
      </c>
      <c r="BU110">
        <v>346</v>
      </c>
      <c r="BV110">
        <v>255</v>
      </c>
      <c r="BW110">
        <v>554</v>
      </c>
      <c r="BX110">
        <v>78</v>
      </c>
      <c r="BY110">
        <v>434</v>
      </c>
      <c r="BZ110">
        <v>526</v>
      </c>
      <c r="CA110">
        <v>82</v>
      </c>
      <c r="CB110">
        <v>174</v>
      </c>
      <c r="CC110">
        <v>180</v>
      </c>
      <c r="CD110">
        <v>77</v>
      </c>
      <c r="CE110">
        <v>587</v>
      </c>
      <c r="CF110">
        <v>369</v>
      </c>
      <c r="CG110">
        <v>8</v>
      </c>
      <c r="CH110">
        <v>482</v>
      </c>
      <c r="CI110">
        <v>177</v>
      </c>
      <c r="CJ110">
        <v>319</v>
      </c>
      <c r="CK110">
        <v>70</v>
      </c>
      <c r="CL110">
        <v>149</v>
      </c>
    </row>
    <row r="111" spans="2:90">
      <c r="B111">
        <v>64</v>
      </c>
      <c r="C111">
        <v>72</v>
      </c>
      <c r="D111">
        <v>149</v>
      </c>
      <c r="E111">
        <v>62</v>
      </c>
      <c r="F111">
        <v>140</v>
      </c>
      <c r="G111">
        <v>653</v>
      </c>
      <c r="H111">
        <v>397</v>
      </c>
      <c r="I111">
        <v>257</v>
      </c>
      <c r="J111">
        <v>610</v>
      </c>
      <c r="K111">
        <v>601</v>
      </c>
      <c r="L111">
        <v>297</v>
      </c>
      <c r="M111">
        <v>137</v>
      </c>
      <c r="N111">
        <v>348</v>
      </c>
      <c r="O111">
        <v>12</v>
      </c>
      <c r="P111">
        <v>365</v>
      </c>
      <c r="Q111">
        <v>634</v>
      </c>
      <c r="R111">
        <v>20</v>
      </c>
      <c r="S111">
        <v>44</v>
      </c>
      <c r="T111">
        <v>490</v>
      </c>
      <c r="U111">
        <v>27</v>
      </c>
      <c r="V111">
        <v>239</v>
      </c>
      <c r="W111">
        <v>197</v>
      </c>
      <c r="X111">
        <v>190</v>
      </c>
      <c r="Y111">
        <v>177</v>
      </c>
      <c r="Z111">
        <v>309</v>
      </c>
      <c r="AA111">
        <v>265</v>
      </c>
      <c r="AB111">
        <v>448</v>
      </c>
      <c r="AC111">
        <v>107</v>
      </c>
      <c r="AD111">
        <v>168</v>
      </c>
      <c r="AE111">
        <v>87</v>
      </c>
      <c r="AF111">
        <v>314</v>
      </c>
      <c r="AG111">
        <v>261</v>
      </c>
      <c r="AH111">
        <v>488</v>
      </c>
      <c r="AI111">
        <v>439</v>
      </c>
      <c r="AJ111">
        <v>177</v>
      </c>
      <c r="AK111">
        <v>71</v>
      </c>
      <c r="AL111">
        <v>14</v>
      </c>
      <c r="AM111">
        <v>165</v>
      </c>
      <c r="AN111">
        <v>326</v>
      </c>
      <c r="AO111">
        <v>646</v>
      </c>
      <c r="AP111">
        <v>656</v>
      </c>
      <c r="AQ111">
        <v>77</v>
      </c>
      <c r="AR111">
        <v>650</v>
      </c>
      <c r="AS111">
        <v>78</v>
      </c>
      <c r="AT111">
        <v>622</v>
      </c>
      <c r="AU111">
        <v>51</v>
      </c>
      <c r="AV111">
        <v>106</v>
      </c>
      <c r="AW111">
        <v>162</v>
      </c>
      <c r="AX111">
        <v>649</v>
      </c>
      <c r="AY111">
        <v>568</v>
      </c>
      <c r="AZ111">
        <v>630</v>
      </c>
      <c r="BA111">
        <v>300</v>
      </c>
      <c r="BB111">
        <v>209</v>
      </c>
      <c r="BC111">
        <v>392</v>
      </c>
      <c r="BD111">
        <v>206</v>
      </c>
      <c r="BE111">
        <v>201</v>
      </c>
      <c r="BF111">
        <v>238</v>
      </c>
      <c r="BG111">
        <v>89</v>
      </c>
      <c r="BH111">
        <v>555</v>
      </c>
      <c r="BI111">
        <v>285</v>
      </c>
      <c r="BJ111">
        <v>159</v>
      </c>
      <c r="BK111">
        <v>657</v>
      </c>
      <c r="BL111">
        <v>549</v>
      </c>
      <c r="BM111">
        <v>207</v>
      </c>
      <c r="BN111">
        <v>383</v>
      </c>
      <c r="BO111">
        <v>579</v>
      </c>
      <c r="BP111">
        <v>217</v>
      </c>
      <c r="BQ111">
        <v>581</v>
      </c>
      <c r="BR111">
        <v>567</v>
      </c>
      <c r="BS111">
        <v>269</v>
      </c>
      <c r="BT111">
        <v>277</v>
      </c>
      <c r="BU111">
        <v>4</v>
      </c>
      <c r="BV111">
        <v>389</v>
      </c>
      <c r="BW111">
        <v>242</v>
      </c>
      <c r="BX111">
        <v>252</v>
      </c>
      <c r="BY111">
        <v>290</v>
      </c>
      <c r="BZ111">
        <v>458</v>
      </c>
      <c r="CA111">
        <v>365</v>
      </c>
      <c r="CB111">
        <v>333</v>
      </c>
      <c r="CC111">
        <v>570</v>
      </c>
      <c r="CD111">
        <v>630</v>
      </c>
      <c r="CE111">
        <v>459</v>
      </c>
      <c r="CF111">
        <v>32</v>
      </c>
      <c r="CG111">
        <v>221</v>
      </c>
      <c r="CH111">
        <v>660</v>
      </c>
      <c r="CI111">
        <v>322</v>
      </c>
      <c r="CJ111">
        <v>90</v>
      </c>
      <c r="CK111">
        <v>34</v>
      </c>
      <c r="CL111">
        <v>35</v>
      </c>
    </row>
    <row r="112" spans="2:90">
      <c r="B112">
        <v>270</v>
      </c>
      <c r="C112">
        <v>64</v>
      </c>
      <c r="D112">
        <v>395</v>
      </c>
      <c r="E112">
        <v>264</v>
      </c>
      <c r="F112">
        <v>372</v>
      </c>
      <c r="G112">
        <v>115</v>
      </c>
      <c r="H112">
        <v>322</v>
      </c>
      <c r="I112">
        <v>26</v>
      </c>
      <c r="J112">
        <v>108</v>
      </c>
      <c r="K112">
        <v>650</v>
      </c>
      <c r="L112">
        <v>125</v>
      </c>
      <c r="M112">
        <v>613</v>
      </c>
      <c r="N112">
        <v>371</v>
      </c>
      <c r="O112">
        <v>615</v>
      </c>
      <c r="P112">
        <v>134</v>
      </c>
      <c r="Q112">
        <v>305</v>
      </c>
      <c r="R112">
        <v>391</v>
      </c>
      <c r="S112">
        <v>392</v>
      </c>
      <c r="T112">
        <v>406</v>
      </c>
      <c r="U112">
        <v>544</v>
      </c>
      <c r="V112">
        <v>219</v>
      </c>
      <c r="W112">
        <v>61</v>
      </c>
      <c r="X112">
        <v>446</v>
      </c>
      <c r="Y112">
        <v>214</v>
      </c>
      <c r="Z112">
        <v>350</v>
      </c>
      <c r="AA112">
        <v>247</v>
      </c>
      <c r="AB112">
        <v>210</v>
      </c>
      <c r="AC112">
        <v>232</v>
      </c>
      <c r="AD112">
        <v>266</v>
      </c>
      <c r="AE112">
        <v>248</v>
      </c>
      <c r="AF112">
        <v>452</v>
      </c>
      <c r="AG112">
        <v>239</v>
      </c>
      <c r="AH112">
        <v>126</v>
      </c>
      <c r="AI112">
        <v>394</v>
      </c>
      <c r="AJ112">
        <v>428</v>
      </c>
      <c r="AK112">
        <v>436</v>
      </c>
      <c r="AL112">
        <v>432</v>
      </c>
      <c r="AM112">
        <v>404</v>
      </c>
      <c r="AN112">
        <v>411</v>
      </c>
      <c r="AO112">
        <v>158</v>
      </c>
      <c r="AP112">
        <v>119</v>
      </c>
      <c r="AQ112">
        <v>40</v>
      </c>
      <c r="AR112">
        <v>61</v>
      </c>
      <c r="AS112">
        <v>27</v>
      </c>
      <c r="AT112">
        <v>163</v>
      </c>
      <c r="AU112">
        <v>599</v>
      </c>
      <c r="AV112">
        <v>146</v>
      </c>
      <c r="AW112">
        <v>552</v>
      </c>
      <c r="AX112">
        <v>371</v>
      </c>
      <c r="AY112">
        <v>554</v>
      </c>
      <c r="AZ112">
        <v>619</v>
      </c>
      <c r="BA112">
        <v>608</v>
      </c>
      <c r="BB112">
        <v>59</v>
      </c>
      <c r="BC112">
        <v>366</v>
      </c>
      <c r="BD112">
        <v>83</v>
      </c>
      <c r="BE112">
        <v>402</v>
      </c>
      <c r="BF112">
        <v>90</v>
      </c>
      <c r="BG112">
        <v>43</v>
      </c>
      <c r="BH112">
        <v>76</v>
      </c>
      <c r="BI112">
        <v>312</v>
      </c>
      <c r="BJ112">
        <v>252</v>
      </c>
      <c r="BK112">
        <v>237</v>
      </c>
      <c r="BL112">
        <v>182</v>
      </c>
      <c r="BM112">
        <v>217</v>
      </c>
      <c r="BN112">
        <v>599</v>
      </c>
      <c r="BO112">
        <v>73</v>
      </c>
      <c r="BP112">
        <v>645</v>
      </c>
      <c r="BQ112">
        <v>203</v>
      </c>
      <c r="BR112">
        <v>388</v>
      </c>
      <c r="BS112">
        <v>22</v>
      </c>
      <c r="BT112">
        <v>74</v>
      </c>
      <c r="BU112">
        <v>65</v>
      </c>
      <c r="BV112">
        <v>254</v>
      </c>
      <c r="BW112">
        <v>168</v>
      </c>
      <c r="BX112">
        <v>338</v>
      </c>
      <c r="BY112">
        <v>465</v>
      </c>
      <c r="BZ112">
        <v>41</v>
      </c>
      <c r="CA112">
        <v>494</v>
      </c>
      <c r="CB112">
        <v>377</v>
      </c>
      <c r="CC112">
        <v>622</v>
      </c>
      <c r="CD112">
        <v>159</v>
      </c>
      <c r="CE112">
        <v>535</v>
      </c>
      <c r="CF112">
        <v>468</v>
      </c>
      <c r="CG112">
        <v>635</v>
      </c>
      <c r="CH112">
        <v>418</v>
      </c>
      <c r="CI112">
        <v>39</v>
      </c>
      <c r="CJ112">
        <v>415</v>
      </c>
      <c r="CK112">
        <v>621</v>
      </c>
      <c r="CL112">
        <v>197</v>
      </c>
    </row>
    <row r="113" spans="2:90">
      <c r="B113">
        <v>108</v>
      </c>
      <c r="C113">
        <v>51</v>
      </c>
      <c r="D113">
        <v>360</v>
      </c>
      <c r="E113">
        <v>233</v>
      </c>
      <c r="F113">
        <v>279</v>
      </c>
      <c r="G113">
        <v>654</v>
      </c>
      <c r="H113">
        <v>238</v>
      </c>
      <c r="I113">
        <v>364</v>
      </c>
      <c r="J113">
        <v>80</v>
      </c>
      <c r="K113">
        <v>281</v>
      </c>
      <c r="L113">
        <v>146</v>
      </c>
      <c r="M113">
        <v>654</v>
      </c>
      <c r="N113">
        <v>378</v>
      </c>
      <c r="O113">
        <v>47</v>
      </c>
      <c r="P113">
        <v>300</v>
      </c>
      <c r="Q113">
        <v>335</v>
      </c>
      <c r="R113">
        <v>106</v>
      </c>
      <c r="S113">
        <v>404</v>
      </c>
      <c r="T113">
        <v>436</v>
      </c>
      <c r="U113">
        <v>242</v>
      </c>
      <c r="V113">
        <v>407</v>
      </c>
      <c r="W113">
        <v>195</v>
      </c>
      <c r="X113">
        <v>168</v>
      </c>
      <c r="Y113">
        <v>396</v>
      </c>
      <c r="Z113">
        <v>146</v>
      </c>
      <c r="AA113">
        <v>467</v>
      </c>
      <c r="AB113">
        <v>216</v>
      </c>
      <c r="AC113">
        <v>454</v>
      </c>
      <c r="AD113">
        <v>65</v>
      </c>
      <c r="AE113">
        <v>251</v>
      </c>
      <c r="AF113">
        <v>194</v>
      </c>
      <c r="AG113">
        <v>373</v>
      </c>
      <c r="AH113">
        <v>239</v>
      </c>
      <c r="AI113">
        <v>13</v>
      </c>
      <c r="AJ113">
        <v>83</v>
      </c>
      <c r="AK113">
        <v>451</v>
      </c>
      <c r="AL113">
        <v>375</v>
      </c>
      <c r="AM113">
        <v>344</v>
      </c>
      <c r="AN113">
        <v>459</v>
      </c>
      <c r="AO113">
        <v>591</v>
      </c>
      <c r="AP113">
        <v>562</v>
      </c>
      <c r="AQ113">
        <v>347</v>
      </c>
      <c r="AR113">
        <v>30</v>
      </c>
      <c r="AS113">
        <v>11</v>
      </c>
      <c r="AT113">
        <v>356</v>
      </c>
      <c r="AU113">
        <v>121</v>
      </c>
      <c r="AV113">
        <v>142</v>
      </c>
      <c r="AW113">
        <v>15</v>
      </c>
      <c r="AX113">
        <v>330</v>
      </c>
      <c r="AY113">
        <v>90</v>
      </c>
      <c r="AZ113">
        <v>363</v>
      </c>
      <c r="BA113">
        <v>330</v>
      </c>
      <c r="BB113">
        <v>181</v>
      </c>
      <c r="BC113">
        <v>662</v>
      </c>
      <c r="BD113">
        <v>213</v>
      </c>
      <c r="BE113">
        <v>351</v>
      </c>
      <c r="BF113">
        <v>580</v>
      </c>
      <c r="BG113">
        <v>308</v>
      </c>
      <c r="BH113">
        <v>373</v>
      </c>
      <c r="BI113">
        <v>55</v>
      </c>
      <c r="BJ113">
        <v>102</v>
      </c>
      <c r="BK113">
        <v>628</v>
      </c>
      <c r="BL113">
        <v>385</v>
      </c>
      <c r="BM113">
        <v>308</v>
      </c>
      <c r="BN113">
        <v>653</v>
      </c>
      <c r="BO113">
        <v>86</v>
      </c>
      <c r="BP113">
        <v>401</v>
      </c>
      <c r="BQ113">
        <v>22</v>
      </c>
      <c r="BR113">
        <v>269</v>
      </c>
      <c r="BS113">
        <v>610</v>
      </c>
      <c r="BT113">
        <v>119</v>
      </c>
      <c r="BU113">
        <v>66</v>
      </c>
      <c r="BV113">
        <v>334</v>
      </c>
      <c r="BW113">
        <v>281</v>
      </c>
      <c r="BX113">
        <v>127</v>
      </c>
      <c r="BY113">
        <v>24</v>
      </c>
      <c r="BZ113">
        <v>222</v>
      </c>
      <c r="CA113">
        <v>44</v>
      </c>
      <c r="CB113">
        <v>536</v>
      </c>
      <c r="CC113">
        <v>114</v>
      </c>
      <c r="CD113">
        <v>651</v>
      </c>
      <c r="CE113">
        <v>131</v>
      </c>
      <c r="CF113">
        <v>459</v>
      </c>
      <c r="CG113">
        <v>382</v>
      </c>
      <c r="CH113">
        <v>579</v>
      </c>
      <c r="CI113">
        <v>633</v>
      </c>
      <c r="CJ113">
        <v>535</v>
      </c>
      <c r="CK113">
        <v>640</v>
      </c>
      <c r="CL113">
        <v>592</v>
      </c>
    </row>
    <row r="114" spans="2:90">
      <c r="B114">
        <v>529</v>
      </c>
      <c r="C114">
        <v>381</v>
      </c>
      <c r="D114">
        <v>48</v>
      </c>
      <c r="E114">
        <v>207</v>
      </c>
      <c r="F114">
        <v>195</v>
      </c>
      <c r="G114">
        <v>190</v>
      </c>
      <c r="H114">
        <v>355</v>
      </c>
      <c r="I114">
        <v>606</v>
      </c>
      <c r="J114">
        <v>291</v>
      </c>
      <c r="K114">
        <v>125</v>
      </c>
      <c r="L114">
        <v>115</v>
      </c>
      <c r="M114">
        <v>62</v>
      </c>
      <c r="N114">
        <v>173</v>
      </c>
      <c r="O114">
        <v>53</v>
      </c>
      <c r="P114">
        <v>384</v>
      </c>
      <c r="Q114">
        <v>150</v>
      </c>
      <c r="R114">
        <v>569</v>
      </c>
      <c r="S114">
        <v>282</v>
      </c>
      <c r="T114">
        <v>76</v>
      </c>
      <c r="U114">
        <v>477</v>
      </c>
      <c r="V114">
        <v>454</v>
      </c>
      <c r="W114">
        <v>491</v>
      </c>
      <c r="X114">
        <v>418</v>
      </c>
      <c r="Y114">
        <v>393</v>
      </c>
      <c r="Z114">
        <v>169</v>
      </c>
      <c r="AA114">
        <v>335</v>
      </c>
      <c r="AB114">
        <v>71</v>
      </c>
      <c r="AC114">
        <v>218</v>
      </c>
      <c r="AD114">
        <v>436</v>
      </c>
      <c r="AE114">
        <v>17</v>
      </c>
      <c r="AF114">
        <v>183</v>
      </c>
      <c r="AG114">
        <v>180</v>
      </c>
      <c r="AH114">
        <v>273</v>
      </c>
      <c r="AI114">
        <v>220</v>
      </c>
      <c r="AJ114">
        <v>31</v>
      </c>
      <c r="AK114">
        <v>59</v>
      </c>
      <c r="AL114">
        <v>102</v>
      </c>
      <c r="AM114">
        <v>359</v>
      </c>
      <c r="AN114">
        <v>102</v>
      </c>
      <c r="AO114">
        <v>650</v>
      </c>
      <c r="AP114">
        <v>94</v>
      </c>
      <c r="AQ114">
        <v>644</v>
      </c>
      <c r="AR114">
        <v>127</v>
      </c>
      <c r="AS114">
        <v>609</v>
      </c>
      <c r="AT114">
        <v>606</v>
      </c>
      <c r="AU114">
        <v>332</v>
      </c>
      <c r="AV114">
        <v>179</v>
      </c>
      <c r="AW114">
        <v>587</v>
      </c>
      <c r="AX114">
        <v>387</v>
      </c>
      <c r="AY114">
        <v>256</v>
      </c>
      <c r="AZ114">
        <v>569</v>
      </c>
      <c r="BA114">
        <v>13</v>
      </c>
      <c r="BB114">
        <v>587</v>
      </c>
      <c r="BC114">
        <v>562</v>
      </c>
      <c r="BD114">
        <v>13</v>
      </c>
      <c r="BE114">
        <v>116</v>
      </c>
      <c r="BF114">
        <v>253</v>
      </c>
      <c r="BG114">
        <v>369</v>
      </c>
      <c r="BH114">
        <v>274</v>
      </c>
      <c r="BI114">
        <v>74</v>
      </c>
      <c r="BJ114">
        <v>386</v>
      </c>
      <c r="BK114">
        <v>20</v>
      </c>
      <c r="BL114">
        <v>310</v>
      </c>
      <c r="BM114">
        <v>350</v>
      </c>
      <c r="BN114">
        <v>65</v>
      </c>
      <c r="BO114">
        <v>279</v>
      </c>
      <c r="BP114">
        <v>571</v>
      </c>
      <c r="BQ114">
        <v>538</v>
      </c>
      <c r="BR114">
        <v>561</v>
      </c>
      <c r="BS114">
        <v>365</v>
      </c>
      <c r="BT114">
        <v>568</v>
      </c>
      <c r="BU114">
        <v>315</v>
      </c>
      <c r="BV114">
        <v>321</v>
      </c>
      <c r="BW114">
        <v>269</v>
      </c>
      <c r="BX114">
        <v>663</v>
      </c>
      <c r="BY114">
        <v>97</v>
      </c>
      <c r="BZ114">
        <v>174</v>
      </c>
      <c r="CA114">
        <v>63</v>
      </c>
      <c r="CB114">
        <v>52</v>
      </c>
      <c r="CC114">
        <v>50</v>
      </c>
      <c r="CD114">
        <v>36</v>
      </c>
      <c r="CE114">
        <v>444</v>
      </c>
      <c r="CF114">
        <v>594</v>
      </c>
      <c r="CG114">
        <v>328</v>
      </c>
      <c r="CH114">
        <v>82</v>
      </c>
      <c r="CI114">
        <v>521</v>
      </c>
      <c r="CJ114">
        <v>416</v>
      </c>
      <c r="CK114">
        <v>633</v>
      </c>
      <c r="CL114">
        <v>186</v>
      </c>
    </row>
    <row r="115" spans="2:90">
      <c r="B115">
        <v>195</v>
      </c>
      <c r="C115">
        <v>375</v>
      </c>
      <c r="D115">
        <v>351</v>
      </c>
      <c r="E115">
        <v>375</v>
      </c>
      <c r="F115">
        <v>384</v>
      </c>
      <c r="G115">
        <v>321</v>
      </c>
      <c r="H115">
        <v>78</v>
      </c>
      <c r="I115">
        <v>177</v>
      </c>
      <c r="J115">
        <v>58</v>
      </c>
      <c r="K115">
        <v>303</v>
      </c>
      <c r="L115">
        <v>254</v>
      </c>
      <c r="M115">
        <v>317</v>
      </c>
      <c r="N115">
        <v>74</v>
      </c>
      <c r="O115">
        <v>15</v>
      </c>
      <c r="P115">
        <v>151</v>
      </c>
      <c r="Q115">
        <v>580</v>
      </c>
      <c r="R115">
        <v>206</v>
      </c>
      <c r="S115">
        <v>150</v>
      </c>
      <c r="T115">
        <v>204</v>
      </c>
      <c r="U115">
        <v>271</v>
      </c>
      <c r="V115">
        <v>392</v>
      </c>
      <c r="W115">
        <v>336</v>
      </c>
      <c r="X115">
        <v>80</v>
      </c>
      <c r="Y115">
        <v>316</v>
      </c>
      <c r="Z115">
        <v>252</v>
      </c>
      <c r="AA115">
        <v>478</v>
      </c>
      <c r="AB115">
        <v>489</v>
      </c>
      <c r="AC115">
        <v>250</v>
      </c>
      <c r="AD115">
        <v>12</v>
      </c>
      <c r="AE115">
        <v>170</v>
      </c>
      <c r="AF115">
        <v>445</v>
      </c>
      <c r="AG115">
        <v>9</v>
      </c>
      <c r="AH115">
        <v>65</v>
      </c>
      <c r="AI115">
        <v>54</v>
      </c>
      <c r="AJ115">
        <v>499</v>
      </c>
      <c r="AK115">
        <v>508</v>
      </c>
      <c r="AL115">
        <v>412</v>
      </c>
      <c r="AM115">
        <v>279</v>
      </c>
      <c r="AN115">
        <v>542</v>
      </c>
      <c r="AO115">
        <v>583</v>
      </c>
      <c r="AP115">
        <v>92</v>
      </c>
      <c r="AQ115">
        <v>3</v>
      </c>
      <c r="AR115">
        <v>570</v>
      </c>
      <c r="AS115">
        <v>113</v>
      </c>
      <c r="AT115">
        <v>275</v>
      </c>
      <c r="AU115">
        <v>330</v>
      </c>
      <c r="AV115">
        <v>138</v>
      </c>
      <c r="AW115">
        <v>89</v>
      </c>
      <c r="AX115">
        <v>175</v>
      </c>
      <c r="AY115">
        <v>295</v>
      </c>
      <c r="AZ115">
        <v>310</v>
      </c>
      <c r="BA115">
        <v>97</v>
      </c>
      <c r="BB115">
        <v>148</v>
      </c>
      <c r="BC115">
        <v>108</v>
      </c>
      <c r="BD115">
        <v>89</v>
      </c>
      <c r="BE115">
        <v>127</v>
      </c>
      <c r="BF115">
        <v>627</v>
      </c>
      <c r="BG115">
        <v>187</v>
      </c>
      <c r="BH115">
        <v>354</v>
      </c>
      <c r="BI115">
        <v>94</v>
      </c>
      <c r="BJ115">
        <v>572</v>
      </c>
      <c r="BK115">
        <v>353</v>
      </c>
      <c r="BL115">
        <v>312</v>
      </c>
      <c r="BM115">
        <v>585</v>
      </c>
      <c r="BN115">
        <v>584</v>
      </c>
      <c r="BO115">
        <v>589</v>
      </c>
      <c r="BP115">
        <v>258</v>
      </c>
      <c r="BQ115">
        <v>198</v>
      </c>
      <c r="BR115">
        <v>594</v>
      </c>
      <c r="BS115">
        <v>277</v>
      </c>
      <c r="BT115">
        <v>372</v>
      </c>
      <c r="BU115">
        <v>607</v>
      </c>
      <c r="BV115">
        <v>566</v>
      </c>
      <c r="BW115">
        <v>46</v>
      </c>
      <c r="BX115">
        <v>49</v>
      </c>
      <c r="BY115">
        <v>358</v>
      </c>
      <c r="BZ115">
        <v>241</v>
      </c>
      <c r="CA115">
        <v>0</v>
      </c>
      <c r="CB115">
        <v>576</v>
      </c>
      <c r="CC115">
        <v>387</v>
      </c>
      <c r="CD115">
        <v>4</v>
      </c>
      <c r="CE115">
        <v>77</v>
      </c>
      <c r="CF115">
        <v>631</v>
      </c>
      <c r="CG115">
        <v>550</v>
      </c>
      <c r="CH115">
        <v>92</v>
      </c>
      <c r="CI115">
        <v>488</v>
      </c>
      <c r="CJ115">
        <v>124</v>
      </c>
      <c r="CK115">
        <v>329</v>
      </c>
      <c r="CL115">
        <v>632</v>
      </c>
    </row>
    <row r="116" spans="2:90">
      <c r="B116">
        <v>547</v>
      </c>
      <c r="C116">
        <v>164</v>
      </c>
      <c r="D116">
        <v>35</v>
      </c>
      <c r="E116">
        <v>43</v>
      </c>
      <c r="F116">
        <v>388</v>
      </c>
      <c r="G116">
        <v>372</v>
      </c>
      <c r="H116">
        <v>275</v>
      </c>
      <c r="I116">
        <v>203</v>
      </c>
      <c r="J116">
        <v>611</v>
      </c>
      <c r="K116">
        <v>32</v>
      </c>
      <c r="L116">
        <v>158</v>
      </c>
      <c r="M116">
        <v>126</v>
      </c>
      <c r="N116">
        <v>23</v>
      </c>
      <c r="O116">
        <v>393</v>
      </c>
      <c r="P116">
        <v>135</v>
      </c>
      <c r="Q116">
        <v>387</v>
      </c>
      <c r="R116">
        <v>162</v>
      </c>
      <c r="S116">
        <v>177</v>
      </c>
      <c r="T116">
        <v>359</v>
      </c>
      <c r="U116">
        <v>465</v>
      </c>
      <c r="V116">
        <v>13</v>
      </c>
      <c r="W116">
        <v>374</v>
      </c>
      <c r="X116">
        <v>179</v>
      </c>
      <c r="Y116">
        <v>86</v>
      </c>
      <c r="Z116">
        <v>544</v>
      </c>
      <c r="AA116">
        <v>362</v>
      </c>
      <c r="AB116">
        <v>381</v>
      </c>
      <c r="AC116">
        <v>457</v>
      </c>
      <c r="AD116">
        <v>497</v>
      </c>
      <c r="AE116">
        <v>451</v>
      </c>
      <c r="AF116">
        <v>31</v>
      </c>
      <c r="AG116">
        <v>322</v>
      </c>
      <c r="AH116">
        <v>297</v>
      </c>
      <c r="AI116">
        <v>192</v>
      </c>
      <c r="AJ116">
        <v>84</v>
      </c>
      <c r="AK116">
        <v>373</v>
      </c>
      <c r="AL116">
        <v>185</v>
      </c>
      <c r="AM116">
        <v>291</v>
      </c>
      <c r="AN116">
        <v>32</v>
      </c>
      <c r="AO116">
        <v>36</v>
      </c>
      <c r="AP116">
        <v>660</v>
      </c>
      <c r="AQ116">
        <v>200</v>
      </c>
      <c r="AR116">
        <v>44</v>
      </c>
      <c r="AS116">
        <v>242</v>
      </c>
      <c r="AT116">
        <v>609</v>
      </c>
      <c r="AU116">
        <v>305</v>
      </c>
      <c r="AV116">
        <v>656</v>
      </c>
      <c r="AW116">
        <v>194</v>
      </c>
      <c r="AX116">
        <v>81</v>
      </c>
      <c r="AY116">
        <v>658</v>
      </c>
      <c r="AZ116">
        <v>613</v>
      </c>
      <c r="BA116">
        <v>74</v>
      </c>
      <c r="BB116">
        <v>384</v>
      </c>
      <c r="BC116">
        <v>637</v>
      </c>
      <c r="BD116">
        <v>642</v>
      </c>
      <c r="BE116">
        <v>354</v>
      </c>
      <c r="BF116">
        <v>362</v>
      </c>
      <c r="BG116">
        <v>134</v>
      </c>
      <c r="BH116">
        <v>218</v>
      </c>
      <c r="BI116">
        <v>128</v>
      </c>
      <c r="BJ116">
        <v>212</v>
      </c>
      <c r="BK116">
        <v>11</v>
      </c>
      <c r="BL116">
        <v>551</v>
      </c>
      <c r="BM116">
        <v>401</v>
      </c>
      <c r="BN116">
        <v>156</v>
      </c>
      <c r="BO116">
        <v>163</v>
      </c>
      <c r="BP116">
        <v>114</v>
      </c>
      <c r="BQ116">
        <v>557</v>
      </c>
      <c r="BR116">
        <v>75</v>
      </c>
      <c r="BS116">
        <v>358</v>
      </c>
      <c r="BT116">
        <v>459</v>
      </c>
      <c r="BU116">
        <v>74</v>
      </c>
      <c r="BV116">
        <v>142</v>
      </c>
      <c r="BW116">
        <v>518</v>
      </c>
      <c r="BX116">
        <v>51</v>
      </c>
      <c r="BY116">
        <v>513</v>
      </c>
      <c r="BZ116">
        <v>239</v>
      </c>
      <c r="CA116">
        <v>416</v>
      </c>
      <c r="CB116">
        <v>164</v>
      </c>
      <c r="CC116">
        <v>95</v>
      </c>
      <c r="CD116">
        <v>640</v>
      </c>
      <c r="CE116">
        <v>438</v>
      </c>
      <c r="CF116">
        <v>91</v>
      </c>
      <c r="CG116">
        <v>83</v>
      </c>
      <c r="CH116">
        <v>164</v>
      </c>
      <c r="CI116">
        <v>48</v>
      </c>
      <c r="CJ116">
        <v>371</v>
      </c>
      <c r="CK116">
        <v>369</v>
      </c>
      <c r="CL116">
        <v>570</v>
      </c>
    </row>
    <row r="117" spans="2:90">
      <c r="B117">
        <v>232</v>
      </c>
      <c r="C117">
        <v>306</v>
      </c>
      <c r="D117">
        <v>51</v>
      </c>
      <c r="E117">
        <v>129</v>
      </c>
      <c r="F117">
        <v>88</v>
      </c>
      <c r="G117">
        <v>77</v>
      </c>
      <c r="H117">
        <v>150</v>
      </c>
      <c r="I117">
        <v>50</v>
      </c>
      <c r="J117">
        <v>212</v>
      </c>
      <c r="K117">
        <v>349</v>
      </c>
      <c r="L117">
        <v>319</v>
      </c>
      <c r="M117">
        <v>596</v>
      </c>
      <c r="N117">
        <v>300</v>
      </c>
      <c r="O117">
        <v>133</v>
      </c>
      <c r="P117">
        <v>346</v>
      </c>
      <c r="Q117">
        <v>631</v>
      </c>
      <c r="R117">
        <v>215</v>
      </c>
      <c r="S117">
        <v>310</v>
      </c>
      <c r="T117">
        <v>42</v>
      </c>
      <c r="U117">
        <v>262</v>
      </c>
      <c r="V117">
        <v>433</v>
      </c>
      <c r="W117">
        <v>241</v>
      </c>
      <c r="X117">
        <v>279</v>
      </c>
      <c r="Y117">
        <v>383</v>
      </c>
      <c r="Z117">
        <v>398</v>
      </c>
      <c r="AA117">
        <v>79</v>
      </c>
      <c r="AB117">
        <v>530</v>
      </c>
      <c r="AC117">
        <v>352</v>
      </c>
      <c r="AD117">
        <v>242</v>
      </c>
      <c r="AE117">
        <v>274</v>
      </c>
      <c r="AF117">
        <v>528</v>
      </c>
      <c r="AG117">
        <v>130</v>
      </c>
      <c r="AH117">
        <v>293</v>
      </c>
      <c r="AI117">
        <v>221</v>
      </c>
      <c r="AJ117">
        <v>328</v>
      </c>
      <c r="AK117">
        <v>12</v>
      </c>
      <c r="AL117">
        <v>289</v>
      </c>
      <c r="AM117">
        <v>239</v>
      </c>
      <c r="AN117">
        <v>388</v>
      </c>
      <c r="AO117">
        <v>290</v>
      </c>
      <c r="AP117">
        <v>556</v>
      </c>
      <c r="AQ117">
        <v>583</v>
      </c>
      <c r="AR117">
        <v>20</v>
      </c>
      <c r="AS117">
        <v>327</v>
      </c>
      <c r="AT117">
        <v>23</v>
      </c>
      <c r="AU117">
        <v>637</v>
      </c>
      <c r="AV117">
        <v>49</v>
      </c>
      <c r="AW117">
        <v>32</v>
      </c>
      <c r="AX117">
        <v>363</v>
      </c>
      <c r="AY117">
        <v>662</v>
      </c>
      <c r="AZ117">
        <v>221</v>
      </c>
      <c r="BA117">
        <v>130</v>
      </c>
      <c r="BB117">
        <v>626</v>
      </c>
      <c r="BC117">
        <v>20</v>
      </c>
      <c r="BD117">
        <v>624</v>
      </c>
      <c r="BE117">
        <v>637</v>
      </c>
      <c r="BF117">
        <v>552</v>
      </c>
      <c r="BG117">
        <v>639</v>
      </c>
      <c r="BH117">
        <v>44</v>
      </c>
      <c r="BI117">
        <v>657</v>
      </c>
      <c r="BJ117">
        <v>357</v>
      </c>
      <c r="BK117">
        <v>599</v>
      </c>
      <c r="BL117">
        <v>241</v>
      </c>
      <c r="BM117">
        <v>96</v>
      </c>
      <c r="BN117">
        <v>640</v>
      </c>
      <c r="BO117">
        <v>644</v>
      </c>
      <c r="BP117">
        <v>377</v>
      </c>
      <c r="BQ117">
        <v>261</v>
      </c>
      <c r="BR117">
        <v>247</v>
      </c>
      <c r="BS117">
        <v>658</v>
      </c>
      <c r="BT117">
        <v>569</v>
      </c>
      <c r="BU117">
        <v>112</v>
      </c>
      <c r="BV117">
        <v>593</v>
      </c>
      <c r="BW117">
        <v>205</v>
      </c>
      <c r="BX117">
        <v>377</v>
      </c>
      <c r="BY117">
        <v>127</v>
      </c>
      <c r="BZ117">
        <v>93</v>
      </c>
      <c r="CA117">
        <v>631</v>
      </c>
      <c r="CB117">
        <v>238</v>
      </c>
      <c r="CC117">
        <v>578</v>
      </c>
      <c r="CD117">
        <v>257</v>
      </c>
      <c r="CE117">
        <v>429</v>
      </c>
      <c r="CF117">
        <v>537</v>
      </c>
      <c r="CG117">
        <v>567</v>
      </c>
      <c r="CH117">
        <v>424</v>
      </c>
      <c r="CI117">
        <v>530</v>
      </c>
      <c r="CJ117">
        <v>385</v>
      </c>
      <c r="CK117">
        <v>619</v>
      </c>
      <c r="CL117">
        <v>171</v>
      </c>
    </row>
    <row r="118" spans="2:90">
      <c r="B118">
        <v>127</v>
      </c>
      <c r="C118">
        <v>21</v>
      </c>
      <c r="D118">
        <v>214</v>
      </c>
      <c r="E118">
        <v>241</v>
      </c>
      <c r="F118">
        <v>174</v>
      </c>
      <c r="G118">
        <v>649</v>
      </c>
      <c r="H118">
        <v>280</v>
      </c>
      <c r="I118">
        <v>614</v>
      </c>
      <c r="J118">
        <v>32</v>
      </c>
      <c r="K118">
        <v>549</v>
      </c>
      <c r="L118">
        <v>585</v>
      </c>
      <c r="M118">
        <v>199</v>
      </c>
      <c r="N118">
        <v>229</v>
      </c>
      <c r="O118">
        <v>638</v>
      </c>
      <c r="P118">
        <v>237</v>
      </c>
      <c r="Q118">
        <v>663</v>
      </c>
      <c r="R118">
        <v>278</v>
      </c>
      <c r="S118">
        <v>373</v>
      </c>
      <c r="T118">
        <v>232</v>
      </c>
      <c r="U118">
        <v>311</v>
      </c>
      <c r="V118">
        <v>351</v>
      </c>
      <c r="W118">
        <v>133</v>
      </c>
      <c r="X118">
        <v>107</v>
      </c>
      <c r="Y118">
        <v>353</v>
      </c>
      <c r="Z118">
        <v>215</v>
      </c>
      <c r="AA118">
        <v>358</v>
      </c>
      <c r="AB118">
        <v>461</v>
      </c>
      <c r="AC118">
        <v>251</v>
      </c>
      <c r="AD118">
        <v>235</v>
      </c>
      <c r="AE118">
        <v>534</v>
      </c>
      <c r="AF118">
        <v>493</v>
      </c>
      <c r="AG118">
        <v>343</v>
      </c>
      <c r="AH118">
        <v>87</v>
      </c>
      <c r="AI118">
        <v>256</v>
      </c>
      <c r="AJ118">
        <v>260</v>
      </c>
      <c r="AK118">
        <v>307</v>
      </c>
      <c r="AL118">
        <v>120</v>
      </c>
      <c r="AM118">
        <v>61</v>
      </c>
      <c r="AN118">
        <v>270</v>
      </c>
      <c r="AO118">
        <v>559</v>
      </c>
      <c r="AP118">
        <v>367</v>
      </c>
      <c r="AQ118">
        <v>645</v>
      </c>
      <c r="AR118">
        <v>586</v>
      </c>
      <c r="AS118">
        <v>619</v>
      </c>
      <c r="AT118">
        <v>316</v>
      </c>
      <c r="AU118">
        <v>27</v>
      </c>
      <c r="AV118">
        <v>176</v>
      </c>
      <c r="AW118">
        <v>259</v>
      </c>
      <c r="AX118">
        <v>119</v>
      </c>
      <c r="AY118">
        <v>646</v>
      </c>
      <c r="AZ118">
        <v>558</v>
      </c>
      <c r="BA118">
        <v>145</v>
      </c>
      <c r="BB118">
        <v>248</v>
      </c>
      <c r="BC118">
        <v>120</v>
      </c>
      <c r="BD118">
        <v>646</v>
      </c>
      <c r="BE118">
        <v>141</v>
      </c>
      <c r="BF118">
        <v>15</v>
      </c>
      <c r="BG118">
        <v>277</v>
      </c>
      <c r="BH118">
        <v>142</v>
      </c>
      <c r="BI118">
        <v>310</v>
      </c>
      <c r="BJ118">
        <v>66</v>
      </c>
      <c r="BK118">
        <v>240</v>
      </c>
      <c r="BL118">
        <v>645</v>
      </c>
      <c r="BM118">
        <v>607</v>
      </c>
      <c r="BN118">
        <v>14</v>
      </c>
      <c r="BO118">
        <v>143</v>
      </c>
      <c r="BP118">
        <v>584</v>
      </c>
      <c r="BQ118">
        <v>151</v>
      </c>
      <c r="BR118">
        <v>589</v>
      </c>
      <c r="BS118">
        <v>229</v>
      </c>
      <c r="BT118">
        <v>651</v>
      </c>
      <c r="BU118">
        <v>177</v>
      </c>
      <c r="BV118">
        <v>464</v>
      </c>
      <c r="BW118">
        <v>219</v>
      </c>
      <c r="BX118">
        <v>290</v>
      </c>
      <c r="BY118">
        <v>291</v>
      </c>
      <c r="BZ118">
        <v>355</v>
      </c>
      <c r="CA118">
        <v>232</v>
      </c>
      <c r="CB118">
        <v>161</v>
      </c>
      <c r="CC118">
        <v>296</v>
      </c>
      <c r="CD118">
        <v>605</v>
      </c>
      <c r="CE118">
        <v>390</v>
      </c>
      <c r="CF118">
        <v>131</v>
      </c>
      <c r="CG118">
        <v>206</v>
      </c>
      <c r="CH118">
        <v>168</v>
      </c>
      <c r="CI118">
        <v>580</v>
      </c>
      <c r="CJ118">
        <v>55</v>
      </c>
      <c r="CK118">
        <v>94</v>
      </c>
      <c r="CL118">
        <v>236</v>
      </c>
    </row>
    <row r="119" spans="2:90">
      <c r="B119">
        <v>99</v>
      </c>
      <c r="C119">
        <v>209</v>
      </c>
      <c r="D119">
        <v>170</v>
      </c>
      <c r="E119">
        <v>136</v>
      </c>
      <c r="F119">
        <v>156</v>
      </c>
      <c r="G119">
        <v>303</v>
      </c>
      <c r="H119">
        <v>186</v>
      </c>
      <c r="I119">
        <v>155</v>
      </c>
      <c r="J119">
        <v>396</v>
      </c>
      <c r="K119">
        <v>395</v>
      </c>
      <c r="L119">
        <v>289</v>
      </c>
      <c r="M119">
        <v>219</v>
      </c>
      <c r="N119">
        <v>254</v>
      </c>
      <c r="O119">
        <v>346</v>
      </c>
      <c r="P119">
        <v>649</v>
      </c>
      <c r="Q119">
        <v>196</v>
      </c>
      <c r="R119">
        <v>66</v>
      </c>
      <c r="S119">
        <v>218</v>
      </c>
      <c r="T119">
        <v>118</v>
      </c>
      <c r="U119">
        <v>458</v>
      </c>
      <c r="V119">
        <v>502</v>
      </c>
      <c r="W119">
        <v>531</v>
      </c>
      <c r="X119">
        <v>467</v>
      </c>
      <c r="Y119">
        <v>161</v>
      </c>
      <c r="Z119">
        <v>537</v>
      </c>
      <c r="AA119">
        <v>35</v>
      </c>
      <c r="AB119">
        <v>413</v>
      </c>
      <c r="AC119">
        <v>431</v>
      </c>
      <c r="AD119">
        <v>78</v>
      </c>
      <c r="AE119">
        <v>202</v>
      </c>
      <c r="AF119">
        <v>95</v>
      </c>
      <c r="AG119">
        <v>388</v>
      </c>
      <c r="AH119">
        <v>110</v>
      </c>
      <c r="AI119">
        <v>136</v>
      </c>
      <c r="AJ119">
        <v>461</v>
      </c>
      <c r="AK119">
        <v>39</v>
      </c>
      <c r="AL119">
        <v>542</v>
      </c>
      <c r="AM119">
        <v>10</v>
      </c>
      <c r="AN119">
        <v>268</v>
      </c>
      <c r="AO119">
        <v>74</v>
      </c>
      <c r="AP119">
        <v>605</v>
      </c>
      <c r="AQ119">
        <v>300</v>
      </c>
      <c r="AR119">
        <v>187</v>
      </c>
      <c r="AS119">
        <v>369</v>
      </c>
      <c r="AT119">
        <v>93</v>
      </c>
      <c r="AU119">
        <v>244</v>
      </c>
      <c r="AV119">
        <v>385</v>
      </c>
      <c r="AW119">
        <v>273</v>
      </c>
      <c r="AX119">
        <v>251</v>
      </c>
      <c r="AY119">
        <v>166</v>
      </c>
      <c r="AZ119">
        <v>573</v>
      </c>
      <c r="BA119">
        <v>90</v>
      </c>
      <c r="BB119">
        <v>314</v>
      </c>
      <c r="BC119">
        <v>186</v>
      </c>
      <c r="BD119">
        <v>3</v>
      </c>
      <c r="BE119">
        <v>110</v>
      </c>
      <c r="BF119">
        <v>76</v>
      </c>
      <c r="BG119">
        <v>141</v>
      </c>
      <c r="BH119">
        <v>650</v>
      </c>
      <c r="BI119">
        <v>149</v>
      </c>
      <c r="BJ119">
        <v>42</v>
      </c>
      <c r="BK119">
        <v>369</v>
      </c>
      <c r="BL119">
        <v>251</v>
      </c>
      <c r="BM119">
        <v>605</v>
      </c>
      <c r="BN119">
        <v>387</v>
      </c>
      <c r="BO119">
        <v>606</v>
      </c>
      <c r="BP119">
        <v>309</v>
      </c>
      <c r="BQ119">
        <v>357</v>
      </c>
      <c r="BR119">
        <v>289</v>
      </c>
      <c r="BS119">
        <v>306</v>
      </c>
      <c r="BT119">
        <v>170</v>
      </c>
      <c r="BU119">
        <v>190</v>
      </c>
      <c r="BV119">
        <v>568</v>
      </c>
      <c r="BW119">
        <v>101</v>
      </c>
      <c r="BX119">
        <v>493</v>
      </c>
      <c r="BY119">
        <v>190</v>
      </c>
      <c r="BZ119">
        <v>21</v>
      </c>
      <c r="CA119">
        <v>289</v>
      </c>
      <c r="CB119">
        <v>533</v>
      </c>
      <c r="CC119">
        <v>493</v>
      </c>
      <c r="CD119">
        <v>66</v>
      </c>
      <c r="CE119">
        <v>368</v>
      </c>
      <c r="CF119">
        <v>160</v>
      </c>
      <c r="CG119">
        <v>224</v>
      </c>
      <c r="CH119">
        <v>24</v>
      </c>
      <c r="CI119">
        <v>1</v>
      </c>
      <c r="CJ119">
        <v>36</v>
      </c>
      <c r="CK119">
        <v>107</v>
      </c>
      <c r="CL119">
        <v>151</v>
      </c>
    </row>
    <row r="120" spans="2:90">
      <c r="B120">
        <v>372</v>
      </c>
      <c r="C120">
        <v>285</v>
      </c>
      <c r="D120">
        <v>247</v>
      </c>
      <c r="E120">
        <v>327</v>
      </c>
      <c r="F120">
        <v>126</v>
      </c>
      <c r="G120">
        <v>229</v>
      </c>
      <c r="H120">
        <v>348</v>
      </c>
      <c r="I120">
        <v>283</v>
      </c>
      <c r="J120">
        <v>261</v>
      </c>
      <c r="K120">
        <v>265</v>
      </c>
      <c r="L120">
        <v>106</v>
      </c>
      <c r="M120">
        <v>583</v>
      </c>
      <c r="N120">
        <v>195</v>
      </c>
      <c r="O120">
        <v>312</v>
      </c>
      <c r="P120">
        <v>318</v>
      </c>
      <c r="Q120">
        <v>177</v>
      </c>
      <c r="R120">
        <v>272</v>
      </c>
      <c r="S120">
        <v>46</v>
      </c>
      <c r="T120">
        <v>310</v>
      </c>
      <c r="U120">
        <v>498</v>
      </c>
      <c r="V120">
        <v>475</v>
      </c>
      <c r="W120">
        <v>325</v>
      </c>
      <c r="X120">
        <v>239</v>
      </c>
      <c r="Y120">
        <v>158</v>
      </c>
      <c r="Z120">
        <v>212</v>
      </c>
      <c r="AA120">
        <v>539</v>
      </c>
      <c r="AB120">
        <v>30</v>
      </c>
      <c r="AC120">
        <v>268</v>
      </c>
      <c r="AD120">
        <v>510</v>
      </c>
      <c r="AE120">
        <v>247</v>
      </c>
      <c r="AF120">
        <v>408</v>
      </c>
      <c r="AG120">
        <v>178</v>
      </c>
      <c r="AH120">
        <v>209</v>
      </c>
      <c r="AI120">
        <v>105</v>
      </c>
      <c r="AJ120">
        <v>449</v>
      </c>
      <c r="AK120">
        <v>247</v>
      </c>
      <c r="AL120">
        <v>360</v>
      </c>
      <c r="AM120">
        <v>89</v>
      </c>
      <c r="AN120">
        <v>379</v>
      </c>
      <c r="AO120">
        <v>556</v>
      </c>
      <c r="AP120">
        <v>230</v>
      </c>
      <c r="AQ120">
        <v>612</v>
      </c>
      <c r="AR120">
        <v>238</v>
      </c>
      <c r="AS120">
        <v>301</v>
      </c>
      <c r="AT120">
        <v>553</v>
      </c>
      <c r="AU120">
        <v>132</v>
      </c>
      <c r="AV120">
        <v>222</v>
      </c>
      <c r="AW120">
        <v>345</v>
      </c>
      <c r="AX120">
        <v>318</v>
      </c>
      <c r="AY120">
        <v>400</v>
      </c>
      <c r="AZ120">
        <v>127</v>
      </c>
      <c r="BA120">
        <v>234</v>
      </c>
      <c r="BB120">
        <v>357</v>
      </c>
      <c r="BC120">
        <v>35</v>
      </c>
      <c r="BD120">
        <v>173</v>
      </c>
      <c r="BE120">
        <v>30</v>
      </c>
      <c r="BF120">
        <v>6</v>
      </c>
      <c r="BG120">
        <v>182</v>
      </c>
      <c r="BH120">
        <v>660</v>
      </c>
      <c r="BI120">
        <v>210</v>
      </c>
      <c r="BJ120">
        <v>333</v>
      </c>
      <c r="BK120">
        <v>102</v>
      </c>
      <c r="BL120">
        <v>264</v>
      </c>
      <c r="BM120">
        <v>83</v>
      </c>
      <c r="BN120">
        <v>96</v>
      </c>
      <c r="BO120">
        <v>102</v>
      </c>
      <c r="BP120">
        <v>293</v>
      </c>
      <c r="BQ120">
        <v>532</v>
      </c>
      <c r="BR120">
        <v>494</v>
      </c>
      <c r="BS120">
        <v>656</v>
      </c>
      <c r="BT120">
        <v>130</v>
      </c>
      <c r="BU120">
        <v>33</v>
      </c>
      <c r="BV120">
        <v>633</v>
      </c>
      <c r="BW120">
        <v>125</v>
      </c>
      <c r="BX120">
        <v>206</v>
      </c>
      <c r="BY120">
        <v>526</v>
      </c>
      <c r="BZ120">
        <v>29</v>
      </c>
      <c r="CA120">
        <v>391</v>
      </c>
      <c r="CB120">
        <v>588</v>
      </c>
      <c r="CC120">
        <v>251</v>
      </c>
      <c r="CD120">
        <v>55</v>
      </c>
      <c r="CE120">
        <v>563</v>
      </c>
      <c r="CF120">
        <v>333</v>
      </c>
      <c r="CG120">
        <v>91</v>
      </c>
      <c r="CH120">
        <v>518</v>
      </c>
      <c r="CI120">
        <v>214</v>
      </c>
      <c r="CJ120">
        <v>651</v>
      </c>
      <c r="CK120">
        <v>322</v>
      </c>
      <c r="CL120">
        <v>392</v>
      </c>
    </row>
    <row r="121" spans="2:90">
      <c r="B121">
        <v>14</v>
      </c>
      <c r="C121">
        <v>69</v>
      </c>
      <c r="D121">
        <v>268</v>
      </c>
      <c r="E121">
        <v>374</v>
      </c>
      <c r="F121">
        <v>366</v>
      </c>
      <c r="G121">
        <v>350</v>
      </c>
      <c r="H121">
        <v>591</v>
      </c>
      <c r="I121">
        <v>175</v>
      </c>
      <c r="J121">
        <v>399</v>
      </c>
      <c r="K121">
        <v>29</v>
      </c>
      <c r="L121">
        <v>624</v>
      </c>
      <c r="M121">
        <v>197</v>
      </c>
      <c r="N121">
        <v>657</v>
      </c>
      <c r="O121">
        <v>138</v>
      </c>
      <c r="P121">
        <v>295</v>
      </c>
      <c r="Q121">
        <v>170</v>
      </c>
      <c r="R121">
        <v>603</v>
      </c>
      <c r="S121">
        <v>94</v>
      </c>
      <c r="T121">
        <v>540</v>
      </c>
      <c r="U121">
        <v>293</v>
      </c>
      <c r="V121">
        <v>365</v>
      </c>
      <c r="W121">
        <v>130</v>
      </c>
      <c r="X121">
        <v>428</v>
      </c>
      <c r="Y121">
        <v>339</v>
      </c>
      <c r="Z121">
        <v>434</v>
      </c>
      <c r="AA121">
        <v>203</v>
      </c>
      <c r="AB121">
        <v>440</v>
      </c>
      <c r="AC121">
        <v>246</v>
      </c>
      <c r="AD121">
        <v>544</v>
      </c>
      <c r="AE121">
        <v>509</v>
      </c>
      <c r="AF121">
        <v>290</v>
      </c>
      <c r="AG121">
        <v>109</v>
      </c>
      <c r="AH121">
        <v>186</v>
      </c>
      <c r="AI121">
        <v>74</v>
      </c>
      <c r="AJ121">
        <v>436</v>
      </c>
      <c r="AK121">
        <v>290</v>
      </c>
      <c r="AL121">
        <v>378</v>
      </c>
      <c r="AM121">
        <v>207</v>
      </c>
      <c r="AN121">
        <v>517</v>
      </c>
      <c r="AO121">
        <v>590</v>
      </c>
      <c r="AP121">
        <v>580</v>
      </c>
      <c r="AQ121">
        <v>36</v>
      </c>
      <c r="AR121">
        <v>268</v>
      </c>
      <c r="AS121">
        <v>139</v>
      </c>
      <c r="AT121">
        <v>225</v>
      </c>
      <c r="AU121">
        <v>574</v>
      </c>
      <c r="AV121">
        <v>55</v>
      </c>
      <c r="AW121">
        <v>396</v>
      </c>
      <c r="AX121">
        <v>192</v>
      </c>
      <c r="AY121">
        <v>330</v>
      </c>
      <c r="AZ121">
        <v>376</v>
      </c>
      <c r="BA121">
        <v>252</v>
      </c>
      <c r="BB121">
        <v>189</v>
      </c>
      <c r="BC121">
        <v>78</v>
      </c>
      <c r="BD121">
        <v>170</v>
      </c>
      <c r="BE121">
        <v>376</v>
      </c>
      <c r="BF121">
        <v>312</v>
      </c>
      <c r="BG121">
        <v>387</v>
      </c>
      <c r="BH121">
        <v>163</v>
      </c>
      <c r="BI121">
        <v>49</v>
      </c>
      <c r="BJ121">
        <v>178</v>
      </c>
      <c r="BK121">
        <v>140</v>
      </c>
      <c r="BL121">
        <v>128</v>
      </c>
      <c r="BM121">
        <v>129</v>
      </c>
      <c r="BN121">
        <v>233</v>
      </c>
      <c r="BO121">
        <v>61</v>
      </c>
      <c r="BP121">
        <v>215</v>
      </c>
      <c r="BQ121">
        <v>542</v>
      </c>
      <c r="BR121">
        <v>7</v>
      </c>
      <c r="BS121">
        <v>421</v>
      </c>
      <c r="BT121">
        <v>238</v>
      </c>
      <c r="BU121">
        <v>307</v>
      </c>
      <c r="BV121">
        <v>636</v>
      </c>
      <c r="BW121">
        <v>603</v>
      </c>
      <c r="BX121">
        <v>563</v>
      </c>
      <c r="BY121">
        <v>96</v>
      </c>
      <c r="BZ121">
        <v>51</v>
      </c>
      <c r="CA121">
        <v>26</v>
      </c>
      <c r="CB121">
        <v>665</v>
      </c>
      <c r="CC121">
        <v>86</v>
      </c>
      <c r="CD121">
        <v>399</v>
      </c>
      <c r="CE121">
        <v>654</v>
      </c>
      <c r="CF121">
        <v>84</v>
      </c>
      <c r="CG121">
        <v>345</v>
      </c>
      <c r="CH121">
        <v>616</v>
      </c>
      <c r="CI121">
        <v>337</v>
      </c>
      <c r="CJ121">
        <v>647</v>
      </c>
      <c r="CK121">
        <v>661</v>
      </c>
      <c r="CL121">
        <v>119</v>
      </c>
    </row>
    <row r="122" spans="2:90">
      <c r="B122">
        <v>287</v>
      </c>
      <c r="C122">
        <v>287</v>
      </c>
      <c r="D122">
        <v>177</v>
      </c>
      <c r="E122">
        <v>381</v>
      </c>
      <c r="F122">
        <v>253</v>
      </c>
      <c r="G122">
        <v>601</v>
      </c>
      <c r="H122">
        <v>586</v>
      </c>
      <c r="I122">
        <v>634</v>
      </c>
      <c r="J122">
        <v>648</v>
      </c>
      <c r="K122">
        <v>28</v>
      </c>
      <c r="L122">
        <v>602</v>
      </c>
      <c r="M122">
        <v>148</v>
      </c>
      <c r="N122">
        <v>613</v>
      </c>
      <c r="O122">
        <v>374</v>
      </c>
      <c r="P122">
        <v>59</v>
      </c>
      <c r="Q122">
        <v>1</v>
      </c>
      <c r="R122">
        <v>360</v>
      </c>
      <c r="S122">
        <v>504</v>
      </c>
      <c r="T122">
        <v>358</v>
      </c>
      <c r="U122">
        <v>327</v>
      </c>
      <c r="V122">
        <v>33</v>
      </c>
      <c r="W122">
        <v>459</v>
      </c>
      <c r="X122">
        <v>132</v>
      </c>
      <c r="Y122">
        <v>538</v>
      </c>
      <c r="Z122">
        <v>6</v>
      </c>
      <c r="AA122">
        <v>133</v>
      </c>
      <c r="AB122">
        <v>509</v>
      </c>
      <c r="AC122">
        <v>209</v>
      </c>
      <c r="AD122">
        <v>64</v>
      </c>
      <c r="AE122">
        <v>152</v>
      </c>
      <c r="AF122">
        <v>288</v>
      </c>
      <c r="AG122">
        <v>271</v>
      </c>
      <c r="AH122">
        <v>238</v>
      </c>
      <c r="AI122">
        <v>248</v>
      </c>
      <c r="AJ122">
        <v>240</v>
      </c>
      <c r="AK122">
        <v>399</v>
      </c>
      <c r="AL122">
        <v>337</v>
      </c>
      <c r="AM122">
        <v>275</v>
      </c>
      <c r="AN122">
        <v>461</v>
      </c>
      <c r="AO122">
        <v>262</v>
      </c>
      <c r="AP122">
        <v>400</v>
      </c>
      <c r="AQ122">
        <v>627</v>
      </c>
      <c r="AR122">
        <v>80</v>
      </c>
      <c r="AS122">
        <v>7</v>
      </c>
      <c r="AT122">
        <v>343</v>
      </c>
      <c r="AU122">
        <v>114</v>
      </c>
      <c r="AV122">
        <v>1</v>
      </c>
      <c r="AW122">
        <v>321</v>
      </c>
      <c r="AX122">
        <v>553</v>
      </c>
      <c r="AY122">
        <v>592</v>
      </c>
      <c r="AZ122">
        <v>335</v>
      </c>
      <c r="BA122">
        <v>338</v>
      </c>
      <c r="BB122">
        <v>601</v>
      </c>
      <c r="BC122">
        <v>77</v>
      </c>
      <c r="BD122">
        <v>231</v>
      </c>
      <c r="BE122">
        <v>309</v>
      </c>
      <c r="BF122">
        <v>251</v>
      </c>
      <c r="BG122">
        <v>19</v>
      </c>
      <c r="BH122">
        <v>167</v>
      </c>
      <c r="BI122">
        <v>618</v>
      </c>
      <c r="BJ122">
        <v>367</v>
      </c>
      <c r="BK122">
        <v>24</v>
      </c>
      <c r="BL122">
        <v>110</v>
      </c>
      <c r="BM122">
        <v>391</v>
      </c>
      <c r="BN122">
        <v>282</v>
      </c>
      <c r="BO122">
        <v>578</v>
      </c>
      <c r="BP122">
        <v>532</v>
      </c>
      <c r="BQ122">
        <v>51</v>
      </c>
      <c r="BR122">
        <v>196</v>
      </c>
      <c r="BS122">
        <v>392</v>
      </c>
      <c r="BT122">
        <v>180</v>
      </c>
      <c r="BU122">
        <v>363</v>
      </c>
      <c r="BV122">
        <v>427</v>
      </c>
      <c r="BW122">
        <v>565</v>
      </c>
      <c r="BX122">
        <v>387</v>
      </c>
      <c r="BY122">
        <v>646</v>
      </c>
      <c r="BZ122">
        <v>110</v>
      </c>
      <c r="CA122">
        <v>301</v>
      </c>
      <c r="CB122">
        <v>360</v>
      </c>
      <c r="CC122">
        <v>303</v>
      </c>
      <c r="CD122">
        <v>494</v>
      </c>
      <c r="CE122">
        <v>526</v>
      </c>
      <c r="CF122">
        <v>389</v>
      </c>
      <c r="CG122">
        <v>261</v>
      </c>
      <c r="CH122">
        <v>368</v>
      </c>
      <c r="CI122">
        <v>374</v>
      </c>
      <c r="CJ122">
        <v>118</v>
      </c>
      <c r="CK122">
        <v>103</v>
      </c>
      <c r="CL122">
        <v>312</v>
      </c>
    </row>
    <row r="123" spans="2:90">
      <c r="B123">
        <v>356</v>
      </c>
      <c r="C123">
        <v>143</v>
      </c>
      <c r="D123">
        <v>290</v>
      </c>
      <c r="E123">
        <v>57</v>
      </c>
      <c r="F123">
        <v>206</v>
      </c>
      <c r="G123">
        <v>193</v>
      </c>
      <c r="H123">
        <v>342</v>
      </c>
      <c r="I123">
        <v>90</v>
      </c>
      <c r="J123">
        <v>381</v>
      </c>
      <c r="K123">
        <v>384</v>
      </c>
      <c r="L123">
        <v>195</v>
      </c>
      <c r="M123">
        <v>138</v>
      </c>
      <c r="N123">
        <v>384</v>
      </c>
      <c r="O123">
        <v>154</v>
      </c>
      <c r="P123">
        <v>325</v>
      </c>
      <c r="Q123">
        <v>260</v>
      </c>
      <c r="R123">
        <v>199</v>
      </c>
      <c r="S123">
        <v>204</v>
      </c>
      <c r="T123">
        <v>296</v>
      </c>
      <c r="U123">
        <v>290</v>
      </c>
      <c r="V123">
        <v>6</v>
      </c>
      <c r="W123">
        <v>222</v>
      </c>
      <c r="X123">
        <v>302</v>
      </c>
      <c r="Y123">
        <v>417</v>
      </c>
      <c r="Z123">
        <v>246</v>
      </c>
      <c r="AA123">
        <v>74</v>
      </c>
      <c r="AB123">
        <v>379</v>
      </c>
      <c r="AC123">
        <v>306</v>
      </c>
      <c r="AD123">
        <v>94</v>
      </c>
      <c r="AE123">
        <v>142</v>
      </c>
      <c r="AF123">
        <v>118</v>
      </c>
      <c r="AG123">
        <v>317</v>
      </c>
      <c r="AH123">
        <v>383</v>
      </c>
      <c r="AI123">
        <v>85</v>
      </c>
      <c r="AJ123">
        <v>524</v>
      </c>
      <c r="AK123">
        <v>70</v>
      </c>
      <c r="AL123">
        <v>32</v>
      </c>
      <c r="AM123">
        <v>155</v>
      </c>
      <c r="AN123">
        <v>31</v>
      </c>
      <c r="AO123">
        <v>63</v>
      </c>
      <c r="AP123">
        <v>146</v>
      </c>
      <c r="AQ123">
        <v>588</v>
      </c>
      <c r="AR123">
        <v>381</v>
      </c>
      <c r="AS123">
        <v>310</v>
      </c>
      <c r="AT123">
        <v>64</v>
      </c>
      <c r="AU123">
        <v>625</v>
      </c>
      <c r="AV123">
        <v>99</v>
      </c>
      <c r="AW123">
        <v>33</v>
      </c>
      <c r="AX123">
        <v>243</v>
      </c>
      <c r="AY123">
        <v>324</v>
      </c>
      <c r="AZ123">
        <v>365</v>
      </c>
      <c r="BA123">
        <v>215</v>
      </c>
      <c r="BB123">
        <v>218</v>
      </c>
      <c r="BC123">
        <v>663</v>
      </c>
      <c r="BD123">
        <v>639</v>
      </c>
      <c r="BE123">
        <v>319</v>
      </c>
      <c r="BF123">
        <v>298</v>
      </c>
      <c r="BG123">
        <v>251</v>
      </c>
      <c r="BH123">
        <v>655</v>
      </c>
      <c r="BI123">
        <v>56</v>
      </c>
      <c r="BJ123">
        <v>213</v>
      </c>
      <c r="BK123">
        <v>347</v>
      </c>
      <c r="BL123">
        <v>118</v>
      </c>
      <c r="BM123">
        <v>562</v>
      </c>
      <c r="BN123">
        <v>647</v>
      </c>
      <c r="BO123">
        <v>620</v>
      </c>
      <c r="BP123">
        <v>205</v>
      </c>
      <c r="BQ123">
        <v>281</v>
      </c>
      <c r="BR123">
        <v>88</v>
      </c>
      <c r="BS123">
        <v>275</v>
      </c>
      <c r="BT123">
        <v>150</v>
      </c>
      <c r="BU123">
        <v>179</v>
      </c>
      <c r="BV123">
        <v>11</v>
      </c>
      <c r="BW123">
        <v>157</v>
      </c>
      <c r="BX123">
        <v>369</v>
      </c>
      <c r="BY123">
        <v>469</v>
      </c>
      <c r="BZ123">
        <v>375</v>
      </c>
      <c r="CA123">
        <v>585</v>
      </c>
      <c r="CB123">
        <v>577</v>
      </c>
      <c r="CC123">
        <v>652</v>
      </c>
      <c r="CD123">
        <v>302</v>
      </c>
      <c r="CE123">
        <v>121</v>
      </c>
      <c r="CF123">
        <v>173</v>
      </c>
      <c r="CG123">
        <v>266</v>
      </c>
      <c r="CH123">
        <v>239</v>
      </c>
      <c r="CI123">
        <v>317</v>
      </c>
      <c r="CJ123">
        <v>8</v>
      </c>
      <c r="CK123">
        <v>249</v>
      </c>
      <c r="CL123">
        <v>595</v>
      </c>
    </row>
    <row r="124" spans="2:90">
      <c r="B124">
        <v>520</v>
      </c>
      <c r="C124">
        <v>389</v>
      </c>
      <c r="D124">
        <v>140</v>
      </c>
      <c r="E124">
        <v>162</v>
      </c>
      <c r="F124">
        <v>139</v>
      </c>
      <c r="G124">
        <v>563</v>
      </c>
      <c r="H124">
        <v>592</v>
      </c>
      <c r="I124">
        <v>118</v>
      </c>
      <c r="J124">
        <v>337</v>
      </c>
      <c r="K124">
        <v>175</v>
      </c>
      <c r="L124">
        <v>581</v>
      </c>
      <c r="M124">
        <v>559</v>
      </c>
      <c r="N124">
        <v>555</v>
      </c>
      <c r="O124">
        <v>232</v>
      </c>
      <c r="P124">
        <v>238</v>
      </c>
      <c r="Q124">
        <v>17</v>
      </c>
      <c r="R124">
        <v>41</v>
      </c>
      <c r="S124">
        <v>414</v>
      </c>
      <c r="T124">
        <v>39</v>
      </c>
      <c r="U124">
        <v>22</v>
      </c>
      <c r="V124">
        <v>360</v>
      </c>
      <c r="W124">
        <v>431</v>
      </c>
      <c r="X124">
        <v>318</v>
      </c>
      <c r="Y124">
        <v>136</v>
      </c>
      <c r="Z124">
        <v>275</v>
      </c>
      <c r="AA124">
        <v>367</v>
      </c>
      <c r="AB124">
        <v>23</v>
      </c>
      <c r="AC124">
        <v>24</v>
      </c>
      <c r="AD124">
        <v>249</v>
      </c>
      <c r="AE124">
        <v>168</v>
      </c>
      <c r="AF124">
        <v>182</v>
      </c>
      <c r="AG124">
        <v>364</v>
      </c>
      <c r="AH124">
        <v>17</v>
      </c>
      <c r="AI124">
        <v>379</v>
      </c>
      <c r="AJ124">
        <v>191</v>
      </c>
      <c r="AK124">
        <v>161</v>
      </c>
      <c r="AL124">
        <v>159</v>
      </c>
      <c r="AM124">
        <v>17</v>
      </c>
      <c r="AN124">
        <v>503</v>
      </c>
      <c r="AO124">
        <v>134</v>
      </c>
      <c r="AP124">
        <v>250</v>
      </c>
      <c r="AQ124">
        <v>155</v>
      </c>
      <c r="AR124">
        <v>159</v>
      </c>
      <c r="AS124">
        <v>90</v>
      </c>
      <c r="AT124">
        <v>642</v>
      </c>
      <c r="AU124">
        <v>143</v>
      </c>
      <c r="AV124">
        <v>219</v>
      </c>
      <c r="AW124">
        <v>48</v>
      </c>
      <c r="AX124">
        <v>55</v>
      </c>
      <c r="AY124">
        <v>576</v>
      </c>
      <c r="AZ124">
        <v>181</v>
      </c>
      <c r="BA124">
        <v>396</v>
      </c>
      <c r="BB124">
        <v>15</v>
      </c>
      <c r="BC124">
        <v>356</v>
      </c>
      <c r="BD124">
        <v>6</v>
      </c>
      <c r="BE124">
        <v>606</v>
      </c>
      <c r="BF124">
        <v>51</v>
      </c>
      <c r="BG124">
        <v>167</v>
      </c>
      <c r="BH124">
        <v>595</v>
      </c>
      <c r="BI124">
        <v>119</v>
      </c>
      <c r="BJ124">
        <v>282</v>
      </c>
      <c r="BK124">
        <v>355</v>
      </c>
      <c r="BL124">
        <v>305</v>
      </c>
      <c r="BM124">
        <v>105</v>
      </c>
      <c r="BN124">
        <v>210</v>
      </c>
      <c r="BO124">
        <v>45</v>
      </c>
      <c r="BP124">
        <v>283</v>
      </c>
      <c r="BQ124">
        <v>376</v>
      </c>
      <c r="BR124">
        <v>524</v>
      </c>
      <c r="BS124">
        <v>549</v>
      </c>
      <c r="BT124">
        <v>324</v>
      </c>
      <c r="BU124">
        <v>105</v>
      </c>
      <c r="BV124">
        <v>133</v>
      </c>
      <c r="BW124">
        <v>283</v>
      </c>
      <c r="BX124">
        <v>304</v>
      </c>
      <c r="BY124">
        <v>307</v>
      </c>
      <c r="BZ124">
        <v>289</v>
      </c>
      <c r="CA124">
        <v>155</v>
      </c>
      <c r="CB124">
        <v>302</v>
      </c>
      <c r="CC124">
        <v>286</v>
      </c>
      <c r="CD124">
        <v>464</v>
      </c>
      <c r="CE124">
        <v>326</v>
      </c>
      <c r="CF124">
        <v>414</v>
      </c>
      <c r="CG124">
        <v>79</v>
      </c>
      <c r="CH124">
        <v>226</v>
      </c>
      <c r="CI124">
        <v>99</v>
      </c>
      <c r="CJ124">
        <v>56</v>
      </c>
      <c r="CK124">
        <v>104</v>
      </c>
      <c r="CL124">
        <v>12</v>
      </c>
    </row>
    <row r="125" spans="2:90">
      <c r="B125">
        <v>466</v>
      </c>
      <c r="C125">
        <v>312</v>
      </c>
      <c r="D125">
        <v>279</v>
      </c>
      <c r="E125">
        <v>310</v>
      </c>
      <c r="F125">
        <v>376</v>
      </c>
      <c r="G125">
        <v>121</v>
      </c>
      <c r="H125">
        <v>187</v>
      </c>
      <c r="I125">
        <v>97</v>
      </c>
      <c r="J125">
        <v>268</v>
      </c>
      <c r="K125">
        <v>103</v>
      </c>
      <c r="L125">
        <v>67</v>
      </c>
      <c r="M125">
        <v>572</v>
      </c>
      <c r="N125">
        <v>79</v>
      </c>
      <c r="O125">
        <v>331</v>
      </c>
      <c r="P125">
        <v>222</v>
      </c>
      <c r="Q125">
        <v>141</v>
      </c>
      <c r="R125">
        <v>7</v>
      </c>
      <c r="S125">
        <v>487</v>
      </c>
      <c r="T125">
        <v>244</v>
      </c>
      <c r="U125">
        <v>215</v>
      </c>
      <c r="V125">
        <v>159</v>
      </c>
      <c r="W125">
        <v>510</v>
      </c>
      <c r="X125">
        <v>78</v>
      </c>
      <c r="Y125">
        <v>453</v>
      </c>
      <c r="Z125">
        <v>170</v>
      </c>
      <c r="AA125">
        <v>546</v>
      </c>
      <c r="AB125">
        <v>212</v>
      </c>
      <c r="AC125">
        <v>105</v>
      </c>
      <c r="AD125">
        <v>171</v>
      </c>
      <c r="AE125">
        <v>448</v>
      </c>
      <c r="AF125">
        <v>138</v>
      </c>
      <c r="AG125">
        <v>175</v>
      </c>
      <c r="AH125">
        <v>241</v>
      </c>
      <c r="AI125">
        <v>513</v>
      </c>
      <c r="AJ125">
        <v>242</v>
      </c>
      <c r="AK125">
        <v>160</v>
      </c>
      <c r="AL125">
        <v>530</v>
      </c>
      <c r="AM125">
        <v>425</v>
      </c>
      <c r="AN125">
        <v>286</v>
      </c>
      <c r="AO125">
        <v>550</v>
      </c>
      <c r="AP125">
        <v>551</v>
      </c>
      <c r="AQ125">
        <v>33</v>
      </c>
      <c r="AR125">
        <v>66</v>
      </c>
      <c r="AS125">
        <v>225</v>
      </c>
      <c r="AT125">
        <v>112</v>
      </c>
      <c r="AU125">
        <v>368</v>
      </c>
      <c r="AV125">
        <v>115</v>
      </c>
      <c r="AW125">
        <v>363</v>
      </c>
      <c r="AX125">
        <v>579</v>
      </c>
      <c r="AY125">
        <v>280</v>
      </c>
      <c r="AZ125">
        <v>28</v>
      </c>
      <c r="BA125">
        <v>567</v>
      </c>
      <c r="BB125">
        <v>69</v>
      </c>
      <c r="BC125">
        <v>579</v>
      </c>
      <c r="BD125">
        <v>151</v>
      </c>
      <c r="BE125">
        <v>389</v>
      </c>
      <c r="BF125">
        <v>104</v>
      </c>
      <c r="BG125">
        <v>393</v>
      </c>
      <c r="BH125">
        <v>636</v>
      </c>
      <c r="BI125">
        <v>66</v>
      </c>
      <c r="BJ125">
        <v>274</v>
      </c>
      <c r="BK125">
        <v>201</v>
      </c>
      <c r="BL125">
        <v>666</v>
      </c>
      <c r="BM125">
        <v>130</v>
      </c>
      <c r="BN125">
        <v>582</v>
      </c>
      <c r="BO125">
        <v>25</v>
      </c>
      <c r="BP125">
        <v>566</v>
      </c>
      <c r="BQ125">
        <v>575</v>
      </c>
      <c r="BR125">
        <v>212</v>
      </c>
      <c r="BS125">
        <v>114</v>
      </c>
      <c r="BT125">
        <v>110</v>
      </c>
      <c r="BU125">
        <v>311</v>
      </c>
      <c r="BV125">
        <v>508</v>
      </c>
      <c r="BW125">
        <v>144</v>
      </c>
      <c r="BX125">
        <v>566</v>
      </c>
      <c r="BY125">
        <v>259</v>
      </c>
      <c r="BZ125">
        <v>302</v>
      </c>
      <c r="CA125">
        <v>150</v>
      </c>
      <c r="CB125">
        <v>613</v>
      </c>
      <c r="CC125">
        <v>259</v>
      </c>
      <c r="CD125">
        <v>38</v>
      </c>
      <c r="CE125">
        <v>104</v>
      </c>
      <c r="CF125">
        <v>557</v>
      </c>
      <c r="CG125">
        <v>212</v>
      </c>
      <c r="CH125">
        <v>513</v>
      </c>
      <c r="CI125">
        <v>438</v>
      </c>
      <c r="CJ125">
        <v>185</v>
      </c>
      <c r="CK125">
        <v>202</v>
      </c>
      <c r="CL125">
        <v>114</v>
      </c>
    </row>
    <row r="126" spans="2:90">
      <c r="B126">
        <v>256</v>
      </c>
      <c r="C126">
        <v>125</v>
      </c>
      <c r="D126">
        <v>87</v>
      </c>
      <c r="E126">
        <v>247</v>
      </c>
      <c r="F126">
        <v>360</v>
      </c>
      <c r="G126">
        <v>105</v>
      </c>
      <c r="H126">
        <v>128</v>
      </c>
      <c r="I126">
        <v>332</v>
      </c>
      <c r="J126">
        <v>177</v>
      </c>
      <c r="K126">
        <v>296</v>
      </c>
      <c r="L126">
        <v>139</v>
      </c>
      <c r="M126">
        <v>14</v>
      </c>
      <c r="N126">
        <v>574</v>
      </c>
      <c r="O126">
        <v>293</v>
      </c>
      <c r="P126">
        <v>380</v>
      </c>
      <c r="Q126">
        <v>185</v>
      </c>
      <c r="R126">
        <v>43</v>
      </c>
      <c r="S126">
        <v>438</v>
      </c>
      <c r="T126">
        <v>53</v>
      </c>
      <c r="U126">
        <v>533</v>
      </c>
      <c r="V126">
        <v>416</v>
      </c>
      <c r="W126">
        <v>245</v>
      </c>
      <c r="X126">
        <v>164</v>
      </c>
      <c r="Y126">
        <v>414</v>
      </c>
      <c r="Z126">
        <v>546</v>
      </c>
      <c r="AA126">
        <v>494</v>
      </c>
      <c r="AB126">
        <v>349</v>
      </c>
      <c r="AC126">
        <v>39</v>
      </c>
      <c r="AD126">
        <v>116</v>
      </c>
      <c r="AE126">
        <v>503</v>
      </c>
      <c r="AF126">
        <v>56</v>
      </c>
      <c r="AG126">
        <v>94</v>
      </c>
      <c r="AH126">
        <v>173</v>
      </c>
      <c r="AI126">
        <v>63</v>
      </c>
      <c r="AJ126">
        <v>105</v>
      </c>
      <c r="AK126">
        <v>487</v>
      </c>
      <c r="AL126">
        <v>410</v>
      </c>
      <c r="AM126">
        <v>215</v>
      </c>
      <c r="AN126">
        <v>483</v>
      </c>
      <c r="AO126">
        <v>57</v>
      </c>
      <c r="AP126">
        <v>330</v>
      </c>
      <c r="AQ126">
        <v>235</v>
      </c>
      <c r="AR126">
        <v>333</v>
      </c>
      <c r="AS126">
        <v>22</v>
      </c>
      <c r="AT126">
        <v>594</v>
      </c>
      <c r="AU126">
        <v>607</v>
      </c>
      <c r="AV126">
        <v>235</v>
      </c>
      <c r="AW126">
        <v>192</v>
      </c>
      <c r="AX126">
        <v>58</v>
      </c>
      <c r="AY126">
        <v>264</v>
      </c>
      <c r="AZ126">
        <v>65</v>
      </c>
      <c r="BA126">
        <v>386</v>
      </c>
      <c r="BB126">
        <v>169</v>
      </c>
      <c r="BC126">
        <v>53</v>
      </c>
      <c r="BD126">
        <v>85</v>
      </c>
      <c r="BE126">
        <v>605</v>
      </c>
      <c r="BF126">
        <v>247</v>
      </c>
      <c r="BG126">
        <v>629</v>
      </c>
      <c r="BH126">
        <v>73</v>
      </c>
      <c r="BI126">
        <v>111</v>
      </c>
      <c r="BJ126">
        <v>134</v>
      </c>
      <c r="BK126">
        <v>186</v>
      </c>
      <c r="BL126">
        <v>632</v>
      </c>
      <c r="BM126">
        <v>299</v>
      </c>
      <c r="BN126">
        <v>342</v>
      </c>
      <c r="BO126">
        <v>183</v>
      </c>
      <c r="BP126">
        <v>40</v>
      </c>
      <c r="BQ126">
        <v>19</v>
      </c>
      <c r="BR126">
        <v>10</v>
      </c>
      <c r="BS126">
        <v>382</v>
      </c>
      <c r="BT126">
        <v>649</v>
      </c>
      <c r="BU126">
        <v>161</v>
      </c>
      <c r="BV126">
        <v>276</v>
      </c>
      <c r="BW126">
        <v>230</v>
      </c>
      <c r="BX126">
        <v>550</v>
      </c>
      <c r="BY126">
        <v>338</v>
      </c>
      <c r="BZ126">
        <v>33</v>
      </c>
      <c r="CA126">
        <v>388</v>
      </c>
      <c r="CB126">
        <v>70</v>
      </c>
      <c r="CC126">
        <v>188</v>
      </c>
      <c r="CD126">
        <v>103</v>
      </c>
      <c r="CE126">
        <v>127</v>
      </c>
      <c r="CF126">
        <v>569</v>
      </c>
      <c r="CG126">
        <v>460</v>
      </c>
      <c r="CH126">
        <v>618</v>
      </c>
      <c r="CI126">
        <v>380</v>
      </c>
      <c r="CJ126">
        <v>72</v>
      </c>
      <c r="CK126">
        <v>171</v>
      </c>
      <c r="CL126">
        <v>109</v>
      </c>
    </row>
    <row r="127" spans="2:90">
      <c r="B127">
        <v>85</v>
      </c>
      <c r="C127">
        <v>95</v>
      </c>
      <c r="D127">
        <v>253</v>
      </c>
      <c r="E127">
        <v>231</v>
      </c>
      <c r="F127">
        <v>345</v>
      </c>
      <c r="G127">
        <v>663</v>
      </c>
      <c r="H127">
        <v>308</v>
      </c>
      <c r="I127">
        <v>112</v>
      </c>
      <c r="J127">
        <v>659</v>
      </c>
      <c r="K127">
        <v>38</v>
      </c>
      <c r="L127">
        <v>397</v>
      </c>
      <c r="M127">
        <v>253</v>
      </c>
      <c r="N127">
        <v>58</v>
      </c>
      <c r="O127">
        <v>22</v>
      </c>
      <c r="P127">
        <v>218</v>
      </c>
      <c r="Q127">
        <v>343</v>
      </c>
      <c r="R127">
        <v>92</v>
      </c>
      <c r="S127">
        <v>202</v>
      </c>
      <c r="T127">
        <v>180</v>
      </c>
      <c r="U127">
        <v>152</v>
      </c>
      <c r="V127">
        <v>381</v>
      </c>
      <c r="W127">
        <v>430</v>
      </c>
      <c r="X127">
        <v>257</v>
      </c>
      <c r="Y127">
        <v>200</v>
      </c>
      <c r="Z127">
        <v>272</v>
      </c>
      <c r="AA127">
        <v>191</v>
      </c>
      <c r="AB127">
        <v>187</v>
      </c>
      <c r="AC127">
        <v>56</v>
      </c>
      <c r="AD127">
        <v>448</v>
      </c>
      <c r="AE127">
        <v>215</v>
      </c>
      <c r="AF127">
        <v>198</v>
      </c>
      <c r="AG127">
        <v>98</v>
      </c>
      <c r="AH127">
        <v>133</v>
      </c>
      <c r="AI127">
        <v>197</v>
      </c>
      <c r="AJ127">
        <v>424</v>
      </c>
      <c r="AK127">
        <v>136</v>
      </c>
      <c r="AL127">
        <v>147</v>
      </c>
      <c r="AM127">
        <v>16</v>
      </c>
      <c r="AN127">
        <v>294</v>
      </c>
      <c r="AO127">
        <v>609</v>
      </c>
      <c r="AP127">
        <v>289</v>
      </c>
      <c r="AQ127">
        <v>283</v>
      </c>
      <c r="AR127">
        <v>278</v>
      </c>
      <c r="AS127">
        <v>601</v>
      </c>
      <c r="AT127">
        <v>374</v>
      </c>
      <c r="AU127">
        <v>79</v>
      </c>
      <c r="AV127">
        <v>570</v>
      </c>
      <c r="AW127">
        <v>214</v>
      </c>
      <c r="AX127">
        <v>660</v>
      </c>
      <c r="AY127">
        <v>398</v>
      </c>
      <c r="AZ127">
        <v>150</v>
      </c>
      <c r="BA127">
        <v>137</v>
      </c>
      <c r="BB127">
        <v>602</v>
      </c>
      <c r="BC127">
        <v>653</v>
      </c>
      <c r="BD127">
        <v>600</v>
      </c>
      <c r="BE127">
        <v>597</v>
      </c>
      <c r="BF127">
        <v>207</v>
      </c>
      <c r="BG127">
        <v>88</v>
      </c>
      <c r="BH127">
        <v>327</v>
      </c>
      <c r="BI127">
        <v>629</v>
      </c>
      <c r="BJ127">
        <v>89</v>
      </c>
      <c r="BK127">
        <v>252</v>
      </c>
      <c r="BL127">
        <v>93</v>
      </c>
      <c r="BM127">
        <v>637</v>
      </c>
      <c r="BN127">
        <v>102</v>
      </c>
      <c r="BO127">
        <v>294</v>
      </c>
      <c r="BP127">
        <v>291</v>
      </c>
      <c r="BQ127">
        <v>342</v>
      </c>
      <c r="BR127">
        <v>278</v>
      </c>
      <c r="BS127">
        <v>31</v>
      </c>
      <c r="BT127">
        <v>655</v>
      </c>
      <c r="BU127">
        <v>93</v>
      </c>
      <c r="BV127">
        <v>23</v>
      </c>
      <c r="BW127">
        <v>249</v>
      </c>
      <c r="BX127">
        <v>181</v>
      </c>
      <c r="BY127">
        <v>634</v>
      </c>
      <c r="BZ127">
        <v>388</v>
      </c>
      <c r="CA127">
        <v>179</v>
      </c>
      <c r="CB127">
        <v>404</v>
      </c>
      <c r="CC127">
        <v>429</v>
      </c>
      <c r="CD127">
        <v>154</v>
      </c>
      <c r="CE127">
        <v>622</v>
      </c>
      <c r="CF127">
        <v>285</v>
      </c>
      <c r="CG127">
        <v>32</v>
      </c>
      <c r="CH127">
        <v>287</v>
      </c>
      <c r="CI127">
        <v>520</v>
      </c>
      <c r="CJ127">
        <v>294</v>
      </c>
      <c r="CK127">
        <v>79</v>
      </c>
      <c r="CL127">
        <v>276</v>
      </c>
    </row>
    <row r="128" spans="2:90">
      <c r="B128">
        <v>484</v>
      </c>
      <c r="C128">
        <v>171</v>
      </c>
      <c r="D128">
        <v>138</v>
      </c>
      <c r="E128">
        <v>188</v>
      </c>
      <c r="F128">
        <v>268</v>
      </c>
      <c r="G128">
        <v>324</v>
      </c>
      <c r="H128">
        <v>178</v>
      </c>
      <c r="I128">
        <v>54</v>
      </c>
      <c r="J128">
        <v>551</v>
      </c>
      <c r="K128">
        <v>109</v>
      </c>
      <c r="L128">
        <v>86</v>
      </c>
      <c r="M128">
        <v>308</v>
      </c>
      <c r="N128">
        <v>176</v>
      </c>
      <c r="O128">
        <v>332</v>
      </c>
      <c r="P128">
        <v>553</v>
      </c>
      <c r="Q128">
        <v>107</v>
      </c>
      <c r="R128">
        <v>661</v>
      </c>
      <c r="S128">
        <v>133</v>
      </c>
      <c r="T128">
        <v>352</v>
      </c>
      <c r="U128">
        <v>241</v>
      </c>
      <c r="V128">
        <v>29</v>
      </c>
      <c r="W128">
        <v>326</v>
      </c>
      <c r="X128">
        <v>303</v>
      </c>
      <c r="Y128">
        <v>183</v>
      </c>
      <c r="Z128">
        <v>264</v>
      </c>
      <c r="AA128">
        <v>477</v>
      </c>
      <c r="AB128">
        <v>470</v>
      </c>
      <c r="AC128">
        <v>263</v>
      </c>
      <c r="AD128">
        <v>231</v>
      </c>
      <c r="AE128">
        <v>84</v>
      </c>
      <c r="AF128">
        <v>269</v>
      </c>
      <c r="AG128">
        <v>156</v>
      </c>
      <c r="AH128">
        <v>144</v>
      </c>
      <c r="AI128">
        <v>531</v>
      </c>
      <c r="AJ128">
        <v>289</v>
      </c>
      <c r="AK128">
        <v>103</v>
      </c>
      <c r="AL128">
        <v>63</v>
      </c>
      <c r="AM128">
        <v>211</v>
      </c>
      <c r="AN128">
        <v>161</v>
      </c>
      <c r="AO128">
        <v>343</v>
      </c>
      <c r="AP128">
        <v>45</v>
      </c>
      <c r="AQ128">
        <v>48</v>
      </c>
      <c r="AR128">
        <v>400</v>
      </c>
      <c r="AS128">
        <v>639</v>
      </c>
      <c r="AT128">
        <v>164</v>
      </c>
      <c r="AU128">
        <v>359</v>
      </c>
      <c r="AV128">
        <v>612</v>
      </c>
      <c r="AW128">
        <v>212</v>
      </c>
      <c r="AX128">
        <v>326</v>
      </c>
      <c r="AY128">
        <v>195</v>
      </c>
      <c r="AZ128">
        <v>230</v>
      </c>
      <c r="BA128">
        <v>100</v>
      </c>
      <c r="BB128">
        <v>265</v>
      </c>
      <c r="BC128">
        <v>352</v>
      </c>
      <c r="BD128">
        <v>588</v>
      </c>
      <c r="BE128">
        <v>555</v>
      </c>
      <c r="BF128">
        <v>161</v>
      </c>
      <c r="BG128">
        <v>113</v>
      </c>
      <c r="BH128">
        <v>88</v>
      </c>
      <c r="BI128">
        <v>110</v>
      </c>
      <c r="BJ128">
        <v>599</v>
      </c>
      <c r="BK128">
        <v>225</v>
      </c>
      <c r="BL128">
        <v>605</v>
      </c>
      <c r="BM128">
        <v>400</v>
      </c>
      <c r="BN128">
        <v>235</v>
      </c>
      <c r="BO128">
        <v>287</v>
      </c>
      <c r="BP128">
        <v>267</v>
      </c>
      <c r="BQ128">
        <v>144</v>
      </c>
      <c r="BR128">
        <v>176</v>
      </c>
      <c r="BS128">
        <v>550</v>
      </c>
      <c r="BT128">
        <v>663</v>
      </c>
      <c r="BU128">
        <v>67</v>
      </c>
      <c r="BV128">
        <v>167</v>
      </c>
      <c r="BW128">
        <v>328</v>
      </c>
      <c r="BX128">
        <v>80</v>
      </c>
      <c r="BY128">
        <v>250</v>
      </c>
      <c r="BZ128">
        <v>624</v>
      </c>
      <c r="CA128">
        <v>563</v>
      </c>
      <c r="CB128">
        <v>100</v>
      </c>
      <c r="CC128">
        <v>603</v>
      </c>
      <c r="CD128">
        <v>183</v>
      </c>
      <c r="CE128">
        <v>472</v>
      </c>
      <c r="CF128">
        <v>447</v>
      </c>
      <c r="CG128">
        <v>497</v>
      </c>
      <c r="CH128">
        <v>91</v>
      </c>
      <c r="CI128">
        <v>336</v>
      </c>
      <c r="CJ128">
        <v>260</v>
      </c>
      <c r="CK128">
        <v>95</v>
      </c>
      <c r="CL128">
        <v>263</v>
      </c>
    </row>
    <row r="129" spans="2:90">
      <c r="B129">
        <v>391</v>
      </c>
      <c r="C129">
        <v>34</v>
      </c>
      <c r="D129">
        <v>236</v>
      </c>
      <c r="E129">
        <v>267</v>
      </c>
      <c r="F129">
        <v>177</v>
      </c>
      <c r="G129">
        <v>202</v>
      </c>
      <c r="H129">
        <v>195</v>
      </c>
      <c r="I129">
        <v>262</v>
      </c>
      <c r="J129">
        <v>345</v>
      </c>
      <c r="K129">
        <v>284</v>
      </c>
      <c r="L129">
        <v>606</v>
      </c>
      <c r="M129">
        <v>630</v>
      </c>
      <c r="N129">
        <v>203</v>
      </c>
      <c r="O129">
        <v>607</v>
      </c>
      <c r="P129">
        <v>149</v>
      </c>
      <c r="Q129">
        <v>169</v>
      </c>
      <c r="R129">
        <v>333</v>
      </c>
      <c r="S129">
        <v>380</v>
      </c>
      <c r="T129">
        <v>202</v>
      </c>
      <c r="U129">
        <v>115</v>
      </c>
      <c r="V129">
        <v>535</v>
      </c>
      <c r="W129">
        <v>312</v>
      </c>
      <c r="X129">
        <v>416</v>
      </c>
      <c r="Y129">
        <v>184</v>
      </c>
      <c r="Z129">
        <v>371</v>
      </c>
      <c r="AA129">
        <v>519</v>
      </c>
      <c r="AB129">
        <v>98</v>
      </c>
      <c r="AC129">
        <v>447</v>
      </c>
      <c r="AD129">
        <v>107</v>
      </c>
      <c r="AE129">
        <v>548</v>
      </c>
      <c r="AF129">
        <v>447</v>
      </c>
      <c r="AG129">
        <v>344</v>
      </c>
      <c r="AH129">
        <v>219</v>
      </c>
      <c r="AI129">
        <v>451</v>
      </c>
      <c r="AJ129">
        <v>89</v>
      </c>
      <c r="AK129">
        <v>353</v>
      </c>
      <c r="AL129">
        <v>321</v>
      </c>
      <c r="AM129">
        <v>209</v>
      </c>
      <c r="AN129">
        <v>212</v>
      </c>
      <c r="AO129">
        <v>309</v>
      </c>
      <c r="AP129">
        <v>176</v>
      </c>
      <c r="AQ129">
        <v>651</v>
      </c>
      <c r="AR129">
        <v>190</v>
      </c>
      <c r="AS129">
        <v>588</v>
      </c>
      <c r="AT129">
        <v>118</v>
      </c>
      <c r="AU129">
        <v>317</v>
      </c>
      <c r="AV129">
        <v>101</v>
      </c>
      <c r="AW129">
        <v>628</v>
      </c>
      <c r="AX129">
        <v>265</v>
      </c>
      <c r="AY129">
        <v>169</v>
      </c>
      <c r="AZ129">
        <v>260</v>
      </c>
      <c r="BA129">
        <v>253</v>
      </c>
      <c r="BB129">
        <v>144</v>
      </c>
      <c r="BC129">
        <v>373</v>
      </c>
      <c r="BD129">
        <v>652</v>
      </c>
      <c r="BE129">
        <v>377</v>
      </c>
      <c r="BF129">
        <v>0</v>
      </c>
      <c r="BG129">
        <v>566</v>
      </c>
      <c r="BH129">
        <v>611</v>
      </c>
      <c r="BI129">
        <v>30</v>
      </c>
      <c r="BJ129">
        <v>117</v>
      </c>
      <c r="BK129">
        <v>368</v>
      </c>
      <c r="BL129">
        <v>106</v>
      </c>
      <c r="BM129">
        <v>205</v>
      </c>
      <c r="BN129">
        <v>619</v>
      </c>
      <c r="BO129">
        <v>360</v>
      </c>
      <c r="BP129">
        <v>206</v>
      </c>
      <c r="BQ129">
        <v>73</v>
      </c>
      <c r="BR129">
        <v>241</v>
      </c>
      <c r="BS129">
        <v>569</v>
      </c>
      <c r="BT129">
        <v>387</v>
      </c>
      <c r="BU129">
        <v>648</v>
      </c>
      <c r="BV129">
        <v>366</v>
      </c>
      <c r="BW129">
        <v>357</v>
      </c>
      <c r="BX129">
        <v>175</v>
      </c>
      <c r="BY129">
        <v>609</v>
      </c>
      <c r="BZ129">
        <v>591</v>
      </c>
      <c r="CA129">
        <v>49</v>
      </c>
      <c r="CB129">
        <v>112</v>
      </c>
      <c r="CC129">
        <v>34</v>
      </c>
      <c r="CD129">
        <v>588</v>
      </c>
      <c r="CE129">
        <v>115</v>
      </c>
      <c r="CF129">
        <v>382</v>
      </c>
      <c r="CG129">
        <v>402</v>
      </c>
      <c r="CH129">
        <v>162</v>
      </c>
      <c r="CI129">
        <v>203</v>
      </c>
      <c r="CJ129">
        <v>10</v>
      </c>
      <c r="CK129">
        <v>653</v>
      </c>
      <c r="CL129">
        <v>225</v>
      </c>
    </row>
    <row r="130" spans="2:90">
      <c r="B130">
        <v>151</v>
      </c>
      <c r="C130">
        <v>167</v>
      </c>
      <c r="D130">
        <v>259</v>
      </c>
      <c r="E130">
        <v>89</v>
      </c>
      <c r="F130">
        <v>189</v>
      </c>
      <c r="G130">
        <v>609</v>
      </c>
      <c r="H130">
        <v>7</v>
      </c>
      <c r="I130">
        <v>79</v>
      </c>
      <c r="J130">
        <v>363</v>
      </c>
      <c r="K130">
        <v>639</v>
      </c>
      <c r="L130">
        <v>220</v>
      </c>
      <c r="M130">
        <v>22</v>
      </c>
      <c r="N130">
        <v>103</v>
      </c>
      <c r="O130">
        <v>397</v>
      </c>
      <c r="P130">
        <v>69</v>
      </c>
      <c r="Q130">
        <v>32</v>
      </c>
      <c r="R130">
        <v>307</v>
      </c>
      <c r="S130">
        <v>228</v>
      </c>
      <c r="T130">
        <v>297</v>
      </c>
      <c r="U130">
        <v>526</v>
      </c>
      <c r="V130">
        <v>529</v>
      </c>
      <c r="W130">
        <v>158</v>
      </c>
      <c r="X130">
        <v>417</v>
      </c>
      <c r="Y130">
        <v>325</v>
      </c>
      <c r="Z130">
        <v>164</v>
      </c>
      <c r="AA130">
        <v>221</v>
      </c>
      <c r="AB130">
        <v>437</v>
      </c>
      <c r="AC130">
        <v>150</v>
      </c>
      <c r="AD130">
        <v>96</v>
      </c>
      <c r="AE130">
        <v>102</v>
      </c>
      <c r="AF130">
        <v>362</v>
      </c>
      <c r="AG130">
        <v>293</v>
      </c>
      <c r="AH130">
        <v>538</v>
      </c>
      <c r="AI130">
        <v>133</v>
      </c>
      <c r="AJ130">
        <v>530</v>
      </c>
      <c r="AK130">
        <v>440</v>
      </c>
      <c r="AL130">
        <v>357</v>
      </c>
      <c r="AM130">
        <v>415</v>
      </c>
      <c r="AN130">
        <v>531</v>
      </c>
      <c r="AO130">
        <v>120</v>
      </c>
      <c r="AP130">
        <v>372</v>
      </c>
      <c r="AQ130">
        <v>246</v>
      </c>
      <c r="AR130">
        <v>22</v>
      </c>
      <c r="AS130">
        <v>215</v>
      </c>
      <c r="AT130">
        <v>337</v>
      </c>
      <c r="AU130">
        <v>619</v>
      </c>
      <c r="AV130">
        <v>331</v>
      </c>
      <c r="AW130">
        <v>261</v>
      </c>
      <c r="AX130">
        <v>83</v>
      </c>
      <c r="AY130">
        <v>361</v>
      </c>
      <c r="AZ130">
        <v>640</v>
      </c>
      <c r="BA130">
        <v>370</v>
      </c>
      <c r="BB130">
        <v>320</v>
      </c>
      <c r="BC130">
        <v>74</v>
      </c>
      <c r="BD130">
        <v>290</v>
      </c>
      <c r="BE130">
        <v>390</v>
      </c>
      <c r="BF130">
        <v>211</v>
      </c>
      <c r="BG130">
        <v>300</v>
      </c>
      <c r="BH130">
        <v>392</v>
      </c>
      <c r="BI130">
        <v>228</v>
      </c>
      <c r="BJ130">
        <v>304</v>
      </c>
      <c r="BK130">
        <v>63</v>
      </c>
      <c r="BL130">
        <v>284</v>
      </c>
      <c r="BM130">
        <v>95</v>
      </c>
      <c r="BN130">
        <v>266</v>
      </c>
      <c r="BO130">
        <v>309</v>
      </c>
      <c r="BP130">
        <v>304</v>
      </c>
      <c r="BQ130">
        <v>111</v>
      </c>
      <c r="BR130">
        <v>74</v>
      </c>
      <c r="BS130">
        <v>157</v>
      </c>
      <c r="BT130">
        <v>73</v>
      </c>
      <c r="BU130">
        <v>629</v>
      </c>
      <c r="BV130">
        <v>160</v>
      </c>
      <c r="BW130">
        <v>419</v>
      </c>
      <c r="BX130">
        <v>197</v>
      </c>
      <c r="BY130">
        <v>70</v>
      </c>
      <c r="BZ130">
        <v>533</v>
      </c>
      <c r="CA130">
        <v>230</v>
      </c>
      <c r="CB130">
        <v>558</v>
      </c>
      <c r="CC130">
        <v>328</v>
      </c>
      <c r="CD130">
        <v>119</v>
      </c>
      <c r="CE130">
        <v>613</v>
      </c>
      <c r="CF130">
        <v>54</v>
      </c>
      <c r="CG130">
        <v>624</v>
      </c>
      <c r="CH130">
        <v>450</v>
      </c>
      <c r="CI130">
        <v>301</v>
      </c>
      <c r="CJ130">
        <v>284</v>
      </c>
      <c r="CK130">
        <v>251</v>
      </c>
      <c r="CL130">
        <v>163</v>
      </c>
    </row>
    <row r="131" spans="2:90">
      <c r="B131">
        <v>332</v>
      </c>
      <c r="C131">
        <v>237</v>
      </c>
      <c r="D131">
        <v>143</v>
      </c>
      <c r="E131">
        <v>240</v>
      </c>
      <c r="F131">
        <v>212</v>
      </c>
      <c r="G131">
        <v>402</v>
      </c>
      <c r="H131">
        <v>222</v>
      </c>
      <c r="I131">
        <v>323</v>
      </c>
      <c r="J131">
        <v>174</v>
      </c>
      <c r="K131">
        <v>34</v>
      </c>
      <c r="L131">
        <v>174</v>
      </c>
      <c r="M131">
        <v>377</v>
      </c>
      <c r="N131">
        <v>346</v>
      </c>
      <c r="O131">
        <v>341</v>
      </c>
      <c r="P131">
        <v>275</v>
      </c>
      <c r="Q131">
        <v>112</v>
      </c>
      <c r="R131">
        <v>334</v>
      </c>
      <c r="S131">
        <v>101</v>
      </c>
      <c r="T131">
        <v>31</v>
      </c>
      <c r="U131">
        <v>509</v>
      </c>
      <c r="V131">
        <v>520</v>
      </c>
      <c r="W131">
        <v>290</v>
      </c>
      <c r="X131">
        <v>314</v>
      </c>
      <c r="Y131">
        <v>541</v>
      </c>
      <c r="Z131">
        <v>263</v>
      </c>
      <c r="AA131">
        <v>510</v>
      </c>
      <c r="AB131">
        <v>286</v>
      </c>
      <c r="AC131">
        <v>270</v>
      </c>
      <c r="AD131">
        <v>201</v>
      </c>
      <c r="AE131">
        <v>523</v>
      </c>
      <c r="AF131">
        <v>17</v>
      </c>
      <c r="AG131">
        <v>268</v>
      </c>
      <c r="AH131">
        <v>327</v>
      </c>
      <c r="AI131">
        <v>203</v>
      </c>
      <c r="AJ131">
        <v>325</v>
      </c>
      <c r="AK131">
        <v>351</v>
      </c>
      <c r="AL131">
        <v>513</v>
      </c>
      <c r="AM131">
        <v>186</v>
      </c>
      <c r="AN131">
        <v>139</v>
      </c>
      <c r="AO131">
        <v>32</v>
      </c>
      <c r="AP131">
        <v>191</v>
      </c>
      <c r="AQ131">
        <v>218</v>
      </c>
      <c r="AR131">
        <v>628</v>
      </c>
      <c r="AS131">
        <v>401</v>
      </c>
      <c r="AT131">
        <v>160</v>
      </c>
      <c r="AU131">
        <v>653</v>
      </c>
      <c r="AV131">
        <v>376</v>
      </c>
      <c r="AW131">
        <v>311</v>
      </c>
      <c r="AX131">
        <v>36</v>
      </c>
      <c r="AY131">
        <v>112</v>
      </c>
      <c r="AZ131">
        <v>402</v>
      </c>
      <c r="BA131">
        <v>86</v>
      </c>
      <c r="BB131">
        <v>167</v>
      </c>
      <c r="BC131">
        <v>555</v>
      </c>
      <c r="BD131">
        <v>0</v>
      </c>
      <c r="BE131">
        <v>25</v>
      </c>
      <c r="BF131">
        <v>105</v>
      </c>
      <c r="BG131">
        <v>595</v>
      </c>
      <c r="BH131">
        <v>110</v>
      </c>
      <c r="BI131">
        <v>334</v>
      </c>
      <c r="BJ131">
        <v>628</v>
      </c>
      <c r="BK131">
        <v>276</v>
      </c>
      <c r="BL131">
        <v>35</v>
      </c>
      <c r="BM131">
        <v>74</v>
      </c>
      <c r="BN131">
        <v>636</v>
      </c>
      <c r="BO131">
        <v>343</v>
      </c>
      <c r="BP131">
        <v>550</v>
      </c>
      <c r="BQ131">
        <v>599</v>
      </c>
      <c r="BR131">
        <v>2</v>
      </c>
      <c r="BS131">
        <v>252</v>
      </c>
      <c r="BT131">
        <v>38</v>
      </c>
      <c r="BU131">
        <v>89</v>
      </c>
      <c r="BV131">
        <v>138</v>
      </c>
      <c r="BW131">
        <v>616</v>
      </c>
      <c r="BX131">
        <v>167</v>
      </c>
      <c r="BY131">
        <v>49</v>
      </c>
      <c r="BZ131">
        <v>499</v>
      </c>
      <c r="CA131">
        <v>581</v>
      </c>
      <c r="CB131">
        <v>544</v>
      </c>
      <c r="CC131">
        <v>82</v>
      </c>
      <c r="CD131">
        <v>259</v>
      </c>
      <c r="CE131">
        <v>544</v>
      </c>
      <c r="CF131">
        <v>17</v>
      </c>
      <c r="CG131">
        <v>281</v>
      </c>
      <c r="CH131">
        <v>591</v>
      </c>
      <c r="CI131">
        <v>230</v>
      </c>
      <c r="CJ131">
        <v>175</v>
      </c>
      <c r="CK131">
        <v>564</v>
      </c>
      <c r="CL131">
        <v>259</v>
      </c>
    </row>
    <row r="132" spans="2:90">
      <c r="B132">
        <v>386</v>
      </c>
      <c r="C132">
        <v>310</v>
      </c>
      <c r="D132">
        <v>289</v>
      </c>
      <c r="E132">
        <v>256</v>
      </c>
      <c r="F132">
        <v>157</v>
      </c>
      <c r="G132">
        <v>579</v>
      </c>
      <c r="H132">
        <v>627</v>
      </c>
      <c r="I132">
        <v>186</v>
      </c>
      <c r="J132">
        <v>44</v>
      </c>
      <c r="K132">
        <v>85</v>
      </c>
      <c r="L132">
        <v>180</v>
      </c>
      <c r="M132">
        <v>214</v>
      </c>
      <c r="N132">
        <v>159</v>
      </c>
      <c r="O132">
        <v>580</v>
      </c>
      <c r="P132">
        <v>395</v>
      </c>
      <c r="Q132">
        <v>79</v>
      </c>
      <c r="R132">
        <v>75</v>
      </c>
      <c r="S132">
        <v>195</v>
      </c>
      <c r="T132">
        <v>342</v>
      </c>
      <c r="U132">
        <v>205</v>
      </c>
      <c r="V132">
        <v>524</v>
      </c>
      <c r="W132">
        <v>494</v>
      </c>
      <c r="X132">
        <v>385</v>
      </c>
      <c r="Y132">
        <v>40</v>
      </c>
      <c r="Z132">
        <v>533</v>
      </c>
      <c r="AA132">
        <v>404</v>
      </c>
      <c r="AB132">
        <v>477</v>
      </c>
      <c r="AC132">
        <v>223</v>
      </c>
      <c r="AD132">
        <v>469</v>
      </c>
      <c r="AE132">
        <v>508</v>
      </c>
      <c r="AF132">
        <v>282</v>
      </c>
      <c r="AG132">
        <v>365</v>
      </c>
      <c r="AH132">
        <v>51</v>
      </c>
      <c r="AI132">
        <v>326</v>
      </c>
      <c r="AJ132">
        <v>532</v>
      </c>
      <c r="AK132">
        <v>468</v>
      </c>
      <c r="AL132">
        <v>314</v>
      </c>
      <c r="AM132">
        <v>194</v>
      </c>
      <c r="AN132">
        <v>79</v>
      </c>
      <c r="AO132">
        <v>618</v>
      </c>
      <c r="AP132">
        <v>239</v>
      </c>
      <c r="AQ132">
        <v>43</v>
      </c>
      <c r="AR132">
        <v>235</v>
      </c>
      <c r="AS132">
        <v>398</v>
      </c>
      <c r="AT132">
        <v>632</v>
      </c>
      <c r="AU132">
        <v>380</v>
      </c>
      <c r="AV132">
        <v>614</v>
      </c>
      <c r="AW132">
        <v>36</v>
      </c>
      <c r="AX132">
        <v>399</v>
      </c>
      <c r="AY132">
        <v>173</v>
      </c>
      <c r="AZ132">
        <v>180</v>
      </c>
      <c r="BA132">
        <v>304</v>
      </c>
      <c r="BB132">
        <v>63</v>
      </c>
      <c r="BC132">
        <v>249</v>
      </c>
      <c r="BD132">
        <v>598</v>
      </c>
      <c r="BE132">
        <v>399</v>
      </c>
      <c r="BF132">
        <v>363</v>
      </c>
      <c r="BG132">
        <v>572</v>
      </c>
      <c r="BH132">
        <v>35</v>
      </c>
      <c r="BI132">
        <v>203</v>
      </c>
      <c r="BJ132">
        <v>364</v>
      </c>
      <c r="BK132">
        <v>15</v>
      </c>
      <c r="BL132">
        <v>132</v>
      </c>
      <c r="BM132">
        <v>189</v>
      </c>
      <c r="BN132">
        <v>652</v>
      </c>
      <c r="BO132">
        <v>24</v>
      </c>
      <c r="BP132">
        <v>225</v>
      </c>
      <c r="BQ132">
        <v>362</v>
      </c>
      <c r="BR132">
        <v>208</v>
      </c>
      <c r="BS132">
        <v>172</v>
      </c>
      <c r="BT132">
        <v>344</v>
      </c>
      <c r="BU132">
        <v>207</v>
      </c>
      <c r="BV132">
        <v>229</v>
      </c>
      <c r="BW132">
        <v>270</v>
      </c>
      <c r="BX132">
        <v>273</v>
      </c>
      <c r="BY132">
        <v>54</v>
      </c>
      <c r="BZ132">
        <v>351</v>
      </c>
      <c r="CA132">
        <v>54</v>
      </c>
      <c r="CB132">
        <v>262</v>
      </c>
      <c r="CC132">
        <v>161</v>
      </c>
      <c r="CD132">
        <v>491</v>
      </c>
      <c r="CE132">
        <v>586</v>
      </c>
      <c r="CF132">
        <v>643</v>
      </c>
      <c r="CG132">
        <v>521</v>
      </c>
      <c r="CH132">
        <v>165</v>
      </c>
      <c r="CI132">
        <v>320</v>
      </c>
      <c r="CJ132">
        <v>625</v>
      </c>
      <c r="CK132">
        <v>8</v>
      </c>
      <c r="CL132">
        <v>655</v>
      </c>
    </row>
    <row r="133" spans="2:90">
      <c r="B133">
        <v>337</v>
      </c>
      <c r="C133">
        <v>321</v>
      </c>
      <c r="D133">
        <v>379</v>
      </c>
      <c r="E133">
        <v>243</v>
      </c>
      <c r="F133">
        <v>28</v>
      </c>
      <c r="G133">
        <v>607</v>
      </c>
      <c r="H133">
        <v>374</v>
      </c>
      <c r="I133">
        <v>220</v>
      </c>
      <c r="J133">
        <v>84</v>
      </c>
      <c r="K133">
        <v>571</v>
      </c>
      <c r="L133">
        <v>305</v>
      </c>
      <c r="M133">
        <v>604</v>
      </c>
      <c r="N133">
        <v>258</v>
      </c>
      <c r="O133">
        <v>182</v>
      </c>
      <c r="P133">
        <v>382</v>
      </c>
      <c r="Q133">
        <v>650</v>
      </c>
      <c r="R133">
        <v>389</v>
      </c>
      <c r="S133">
        <v>214</v>
      </c>
      <c r="T133">
        <v>249</v>
      </c>
      <c r="U133">
        <v>345</v>
      </c>
      <c r="V133">
        <v>471</v>
      </c>
      <c r="W133">
        <v>102</v>
      </c>
      <c r="X133">
        <v>491</v>
      </c>
      <c r="Y133">
        <v>105</v>
      </c>
      <c r="Z133">
        <v>511</v>
      </c>
      <c r="AA133">
        <v>441</v>
      </c>
      <c r="AB133">
        <v>290</v>
      </c>
      <c r="AC133">
        <v>152</v>
      </c>
      <c r="AD133">
        <v>373</v>
      </c>
      <c r="AE133">
        <v>481</v>
      </c>
      <c r="AF133">
        <v>480</v>
      </c>
      <c r="AG133">
        <v>337</v>
      </c>
      <c r="AH133">
        <v>250</v>
      </c>
      <c r="AI133">
        <v>292</v>
      </c>
      <c r="AJ133">
        <v>49</v>
      </c>
      <c r="AK133">
        <v>458</v>
      </c>
      <c r="AL133">
        <v>47</v>
      </c>
      <c r="AM133">
        <v>96</v>
      </c>
      <c r="AN133">
        <v>293</v>
      </c>
      <c r="AO133">
        <v>65</v>
      </c>
      <c r="AP133">
        <v>310</v>
      </c>
      <c r="AQ133">
        <v>310</v>
      </c>
      <c r="AR133">
        <v>198</v>
      </c>
      <c r="AS133">
        <v>253</v>
      </c>
      <c r="AT133">
        <v>342</v>
      </c>
      <c r="AU133">
        <v>155</v>
      </c>
      <c r="AV133">
        <v>189</v>
      </c>
      <c r="AW133">
        <v>370</v>
      </c>
      <c r="AX133">
        <v>12</v>
      </c>
      <c r="AY133">
        <v>577</v>
      </c>
      <c r="AZ133">
        <v>58</v>
      </c>
      <c r="BA133">
        <v>107</v>
      </c>
      <c r="BB133">
        <v>56</v>
      </c>
      <c r="BC133">
        <v>198</v>
      </c>
      <c r="BD133">
        <v>615</v>
      </c>
      <c r="BE133">
        <v>624</v>
      </c>
      <c r="BF133">
        <v>129</v>
      </c>
      <c r="BG133">
        <v>178</v>
      </c>
      <c r="BH133">
        <v>131</v>
      </c>
      <c r="BI133">
        <v>326</v>
      </c>
      <c r="BJ133">
        <v>278</v>
      </c>
      <c r="BK133">
        <v>647</v>
      </c>
      <c r="BL133">
        <v>353</v>
      </c>
      <c r="BM133">
        <v>0</v>
      </c>
      <c r="BN133">
        <v>17</v>
      </c>
      <c r="BO133">
        <v>320</v>
      </c>
      <c r="BP133">
        <v>161</v>
      </c>
      <c r="BQ133">
        <v>618</v>
      </c>
      <c r="BR133">
        <v>615</v>
      </c>
      <c r="BS133">
        <v>650</v>
      </c>
      <c r="BT133">
        <v>304</v>
      </c>
      <c r="BU133">
        <v>5</v>
      </c>
      <c r="BV133">
        <v>161</v>
      </c>
      <c r="BW133">
        <v>58</v>
      </c>
      <c r="BX133">
        <v>519</v>
      </c>
      <c r="BY133">
        <v>552</v>
      </c>
      <c r="BZ133">
        <v>403</v>
      </c>
      <c r="CA133">
        <v>128</v>
      </c>
      <c r="CB133">
        <v>491</v>
      </c>
      <c r="CC133">
        <v>337</v>
      </c>
      <c r="CD133">
        <v>79</v>
      </c>
      <c r="CE133">
        <v>228</v>
      </c>
      <c r="CF133">
        <v>374</v>
      </c>
      <c r="CG133">
        <v>580</v>
      </c>
      <c r="CH133">
        <v>159</v>
      </c>
      <c r="CI133">
        <v>56</v>
      </c>
      <c r="CJ133">
        <v>631</v>
      </c>
      <c r="CK133">
        <v>180</v>
      </c>
      <c r="CL133">
        <v>320</v>
      </c>
    </row>
    <row r="134" spans="2:90">
      <c r="B134">
        <v>41</v>
      </c>
      <c r="C134">
        <v>122</v>
      </c>
      <c r="D134">
        <v>353</v>
      </c>
      <c r="E134">
        <v>47</v>
      </c>
      <c r="F134">
        <v>314</v>
      </c>
      <c r="G134">
        <v>74</v>
      </c>
      <c r="H134">
        <v>581</v>
      </c>
      <c r="I134">
        <v>289</v>
      </c>
      <c r="J134">
        <v>127</v>
      </c>
      <c r="K134">
        <v>139</v>
      </c>
      <c r="L134">
        <v>287</v>
      </c>
      <c r="M134">
        <v>635</v>
      </c>
      <c r="N134">
        <v>341</v>
      </c>
      <c r="O134">
        <v>387</v>
      </c>
      <c r="P134">
        <v>250</v>
      </c>
      <c r="Q134">
        <v>195</v>
      </c>
      <c r="R134">
        <v>344</v>
      </c>
      <c r="S134">
        <v>363</v>
      </c>
      <c r="T134">
        <v>207</v>
      </c>
      <c r="U134">
        <v>249</v>
      </c>
      <c r="V134">
        <v>409</v>
      </c>
      <c r="W134">
        <v>145</v>
      </c>
      <c r="X134">
        <v>372</v>
      </c>
      <c r="Y134">
        <v>311</v>
      </c>
      <c r="Z134">
        <v>9</v>
      </c>
      <c r="AA134">
        <v>137</v>
      </c>
      <c r="AB134">
        <v>292</v>
      </c>
      <c r="AC134">
        <v>331</v>
      </c>
      <c r="AD134">
        <v>382</v>
      </c>
      <c r="AE134">
        <v>377</v>
      </c>
      <c r="AF134">
        <v>15</v>
      </c>
      <c r="AG134">
        <v>102</v>
      </c>
      <c r="AH134">
        <v>44</v>
      </c>
      <c r="AI134">
        <v>174</v>
      </c>
      <c r="AJ134">
        <v>540</v>
      </c>
      <c r="AK134">
        <v>449</v>
      </c>
      <c r="AL134">
        <v>124</v>
      </c>
      <c r="AM134">
        <v>91</v>
      </c>
      <c r="AN134">
        <v>535</v>
      </c>
      <c r="AO134">
        <v>306</v>
      </c>
      <c r="AP134">
        <v>50</v>
      </c>
      <c r="AQ134">
        <v>32</v>
      </c>
      <c r="AR134">
        <v>375</v>
      </c>
      <c r="AS134">
        <v>391</v>
      </c>
      <c r="AT134">
        <v>303</v>
      </c>
      <c r="AU134">
        <v>189</v>
      </c>
      <c r="AV134">
        <v>390</v>
      </c>
      <c r="AW134">
        <v>85</v>
      </c>
      <c r="AX134">
        <v>79</v>
      </c>
      <c r="AY134">
        <v>284</v>
      </c>
      <c r="AZ134">
        <v>622</v>
      </c>
      <c r="BA134">
        <v>151</v>
      </c>
      <c r="BB134">
        <v>614</v>
      </c>
      <c r="BC134">
        <v>580</v>
      </c>
      <c r="BD134">
        <v>106</v>
      </c>
      <c r="BE134">
        <v>554</v>
      </c>
      <c r="BF134">
        <v>67</v>
      </c>
      <c r="BG134">
        <v>661</v>
      </c>
      <c r="BH134">
        <v>168</v>
      </c>
      <c r="BI134">
        <v>113</v>
      </c>
      <c r="BJ134">
        <v>92</v>
      </c>
      <c r="BK134">
        <v>39</v>
      </c>
      <c r="BL134">
        <v>588</v>
      </c>
      <c r="BM134">
        <v>381</v>
      </c>
      <c r="BN134">
        <v>163</v>
      </c>
      <c r="BO134">
        <v>550</v>
      </c>
      <c r="BP134">
        <v>398</v>
      </c>
      <c r="BQ134">
        <v>460</v>
      </c>
      <c r="BR134">
        <v>646</v>
      </c>
      <c r="BS134">
        <v>118</v>
      </c>
      <c r="BT134">
        <v>659</v>
      </c>
      <c r="BU134">
        <v>309</v>
      </c>
      <c r="BV134">
        <v>253</v>
      </c>
      <c r="BW134">
        <v>282</v>
      </c>
      <c r="BX134">
        <v>59</v>
      </c>
      <c r="BY134">
        <v>580</v>
      </c>
      <c r="BZ134">
        <v>49</v>
      </c>
      <c r="CA134">
        <v>578</v>
      </c>
      <c r="CB134">
        <v>448</v>
      </c>
      <c r="CC134">
        <v>288</v>
      </c>
      <c r="CD134">
        <v>291</v>
      </c>
      <c r="CE134">
        <v>449</v>
      </c>
      <c r="CF134">
        <v>593</v>
      </c>
      <c r="CG134">
        <v>598</v>
      </c>
      <c r="CH134">
        <v>59</v>
      </c>
      <c r="CI134">
        <v>416</v>
      </c>
      <c r="CJ134">
        <v>198</v>
      </c>
      <c r="CK134">
        <v>75</v>
      </c>
      <c r="CL134">
        <v>311</v>
      </c>
    </row>
    <row r="135" spans="2:90">
      <c r="B135">
        <v>296</v>
      </c>
      <c r="C135">
        <v>180</v>
      </c>
      <c r="D135">
        <v>369</v>
      </c>
      <c r="E135">
        <v>118</v>
      </c>
      <c r="F135">
        <v>250</v>
      </c>
      <c r="G135">
        <v>395</v>
      </c>
      <c r="H135">
        <v>334</v>
      </c>
      <c r="I135">
        <v>266</v>
      </c>
      <c r="J135">
        <v>168</v>
      </c>
      <c r="K135">
        <v>160</v>
      </c>
      <c r="L135">
        <v>260</v>
      </c>
      <c r="M135">
        <v>554</v>
      </c>
      <c r="N135">
        <v>66</v>
      </c>
      <c r="O135">
        <v>244</v>
      </c>
      <c r="P135">
        <v>379</v>
      </c>
      <c r="Q135">
        <v>567</v>
      </c>
      <c r="R135">
        <v>104</v>
      </c>
      <c r="S135">
        <v>175</v>
      </c>
      <c r="T135">
        <v>355</v>
      </c>
      <c r="U135">
        <v>56</v>
      </c>
      <c r="V135">
        <v>7</v>
      </c>
      <c r="W135">
        <v>306</v>
      </c>
      <c r="X135">
        <v>38</v>
      </c>
      <c r="Y135">
        <v>179</v>
      </c>
      <c r="Z135">
        <v>359</v>
      </c>
      <c r="AA135">
        <v>414</v>
      </c>
      <c r="AB135">
        <v>540</v>
      </c>
      <c r="AC135">
        <v>460</v>
      </c>
      <c r="AD135">
        <v>109</v>
      </c>
      <c r="AE135">
        <v>462</v>
      </c>
      <c r="AF135">
        <v>229</v>
      </c>
      <c r="AG135">
        <v>56</v>
      </c>
      <c r="AH135">
        <v>478</v>
      </c>
      <c r="AI135">
        <v>404</v>
      </c>
      <c r="AJ135">
        <v>222</v>
      </c>
      <c r="AK135">
        <v>329</v>
      </c>
      <c r="AL135">
        <v>141</v>
      </c>
      <c r="AM135">
        <v>423</v>
      </c>
      <c r="AN135">
        <v>346</v>
      </c>
      <c r="AO135">
        <v>118</v>
      </c>
      <c r="AP135">
        <v>620</v>
      </c>
      <c r="AQ135">
        <v>176</v>
      </c>
      <c r="AR135">
        <v>651</v>
      </c>
      <c r="AS135">
        <v>566</v>
      </c>
      <c r="AT135">
        <v>296</v>
      </c>
      <c r="AU135">
        <v>355</v>
      </c>
      <c r="AV135">
        <v>281</v>
      </c>
      <c r="AW135">
        <v>245</v>
      </c>
      <c r="AX135">
        <v>616</v>
      </c>
      <c r="AY135">
        <v>69</v>
      </c>
      <c r="AZ135">
        <v>289</v>
      </c>
      <c r="BA135">
        <v>562</v>
      </c>
      <c r="BB135">
        <v>42</v>
      </c>
      <c r="BC135">
        <v>645</v>
      </c>
      <c r="BD135">
        <v>570</v>
      </c>
      <c r="BE135">
        <v>17</v>
      </c>
      <c r="BF135">
        <v>594</v>
      </c>
      <c r="BG135">
        <v>160</v>
      </c>
      <c r="BH135">
        <v>177</v>
      </c>
      <c r="BI135">
        <v>216</v>
      </c>
      <c r="BJ135">
        <v>326</v>
      </c>
      <c r="BK135">
        <v>51</v>
      </c>
      <c r="BL135">
        <v>81</v>
      </c>
      <c r="BM135">
        <v>566</v>
      </c>
      <c r="BN135">
        <v>76</v>
      </c>
      <c r="BO135">
        <v>226</v>
      </c>
      <c r="BP135">
        <v>575</v>
      </c>
      <c r="BQ135">
        <v>391</v>
      </c>
      <c r="BR135">
        <v>317</v>
      </c>
      <c r="BS135">
        <v>384</v>
      </c>
      <c r="BT135">
        <v>550</v>
      </c>
      <c r="BU135">
        <v>45</v>
      </c>
      <c r="BV135">
        <v>278</v>
      </c>
      <c r="BW135">
        <v>641</v>
      </c>
      <c r="BX135">
        <v>605</v>
      </c>
      <c r="BY135">
        <v>187</v>
      </c>
      <c r="BZ135">
        <v>406</v>
      </c>
      <c r="CA135">
        <v>619</v>
      </c>
      <c r="CB135">
        <v>122</v>
      </c>
      <c r="CC135">
        <v>135</v>
      </c>
      <c r="CD135">
        <v>167</v>
      </c>
      <c r="CE135">
        <v>639</v>
      </c>
      <c r="CF135">
        <v>644</v>
      </c>
      <c r="CG135">
        <v>50</v>
      </c>
      <c r="CH135">
        <v>316</v>
      </c>
      <c r="CI135">
        <v>335</v>
      </c>
      <c r="CJ135">
        <v>519</v>
      </c>
      <c r="CK135">
        <v>307</v>
      </c>
      <c r="CL135">
        <v>293</v>
      </c>
    </row>
    <row r="136" spans="2:90">
      <c r="B136">
        <v>435</v>
      </c>
      <c r="C136">
        <v>275</v>
      </c>
      <c r="D136">
        <v>12</v>
      </c>
      <c r="E136">
        <v>302</v>
      </c>
      <c r="F136">
        <v>87</v>
      </c>
      <c r="G136">
        <v>55</v>
      </c>
      <c r="H136">
        <v>225</v>
      </c>
      <c r="I136">
        <v>18</v>
      </c>
      <c r="J136">
        <v>12</v>
      </c>
      <c r="K136">
        <v>344</v>
      </c>
      <c r="L136">
        <v>8</v>
      </c>
      <c r="M136">
        <v>114</v>
      </c>
      <c r="N136">
        <v>175</v>
      </c>
      <c r="O136">
        <v>230</v>
      </c>
      <c r="P136">
        <v>643</v>
      </c>
      <c r="Q136">
        <v>190</v>
      </c>
      <c r="R136">
        <v>250</v>
      </c>
      <c r="S136">
        <v>314</v>
      </c>
      <c r="T136">
        <v>394</v>
      </c>
      <c r="U136">
        <v>36</v>
      </c>
      <c r="V136">
        <v>37</v>
      </c>
      <c r="W136">
        <v>390</v>
      </c>
      <c r="X136">
        <v>8</v>
      </c>
      <c r="Y136">
        <v>461</v>
      </c>
      <c r="Z136">
        <v>230</v>
      </c>
      <c r="AA136">
        <v>58</v>
      </c>
      <c r="AB136">
        <v>365</v>
      </c>
      <c r="AC136">
        <v>220</v>
      </c>
      <c r="AD136">
        <v>234</v>
      </c>
      <c r="AE136">
        <v>381</v>
      </c>
      <c r="AF136">
        <v>318</v>
      </c>
      <c r="AG136">
        <v>5</v>
      </c>
      <c r="AH136">
        <v>476</v>
      </c>
      <c r="AI136">
        <v>36</v>
      </c>
      <c r="AJ136">
        <v>327</v>
      </c>
      <c r="AK136">
        <v>405</v>
      </c>
      <c r="AL136">
        <v>11</v>
      </c>
      <c r="AM136">
        <v>369</v>
      </c>
      <c r="AN136">
        <v>472</v>
      </c>
      <c r="AO136">
        <v>173</v>
      </c>
      <c r="AP136">
        <v>124</v>
      </c>
      <c r="AQ136">
        <v>564</v>
      </c>
      <c r="AR136">
        <v>32</v>
      </c>
      <c r="AS136">
        <v>99</v>
      </c>
      <c r="AT136">
        <v>557</v>
      </c>
      <c r="AU136">
        <v>168</v>
      </c>
      <c r="AV136">
        <v>105</v>
      </c>
      <c r="AW136">
        <v>593</v>
      </c>
      <c r="AX136">
        <v>647</v>
      </c>
      <c r="AY136">
        <v>57</v>
      </c>
      <c r="AZ136">
        <v>288</v>
      </c>
      <c r="BA136">
        <v>218</v>
      </c>
      <c r="BB136">
        <v>51</v>
      </c>
      <c r="BC136">
        <v>132</v>
      </c>
      <c r="BD136">
        <v>46</v>
      </c>
      <c r="BE136">
        <v>188</v>
      </c>
      <c r="BF136">
        <v>340</v>
      </c>
      <c r="BG136">
        <v>38</v>
      </c>
      <c r="BH136">
        <v>366</v>
      </c>
      <c r="BI136">
        <v>107</v>
      </c>
      <c r="BJ136">
        <v>638</v>
      </c>
      <c r="BK136">
        <v>332</v>
      </c>
      <c r="BL136">
        <v>293</v>
      </c>
      <c r="BM136">
        <v>575</v>
      </c>
      <c r="BN136">
        <v>219</v>
      </c>
      <c r="BO136">
        <v>19</v>
      </c>
      <c r="BP136">
        <v>145</v>
      </c>
      <c r="BQ136">
        <v>329</v>
      </c>
      <c r="BR136">
        <v>614</v>
      </c>
      <c r="BS136">
        <v>298</v>
      </c>
      <c r="BT136">
        <v>445</v>
      </c>
      <c r="BU136">
        <v>321</v>
      </c>
      <c r="BV136">
        <v>252</v>
      </c>
      <c r="BW136">
        <v>209</v>
      </c>
      <c r="BX136">
        <v>578</v>
      </c>
      <c r="BY136">
        <v>213</v>
      </c>
      <c r="BZ136">
        <v>642</v>
      </c>
      <c r="CA136">
        <v>221</v>
      </c>
      <c r="CB136">
        <v>185</v>
      </c>
      <c r="CC136">
        <v>398</v>
      </c>
      <c r="CD136">
        <v>626</v>
      </c>
      <c r="CE136">
        <v>278</v>
      </c>
      <c r="CF136">
        <v>216</v>
      </c>
      <c r="CG136">
        <v>60</v>
      </c>
      <c r="CH136">
        <v>44</v>
      </c>
      <c r="CI136">
        <v>148</v>
      </c>
      <c r="CJ136">
        <v>449</v>
      </c>
      <c r="CK136">
        <v>237</v>
      </c>
      <c r="CL136">
        <v>598</v>
      </c>
    </row>
    <row r="137" spans="2:90">
      <c r="B137">
        <v>121</v>
      </c>
      <c r="C137">
        <v>35</v>
      </c>
      <c r="D137">
        <v>284</v>
      </c>
      <c r="E137">
        <v>127</v>
      </c>
      <c r="F137">
        <v>5</v>
      </c>
      <c r="G137">
        <v>329</v>
      </c>
      <c r="H137">
        <v>309</v>
      </c>
      <c r="I137">
        <v>551</v>
      </c>
      <c r="J137">
        <v>120</v>
      </c>
      <c r="K137">
        <v>310</v>
      </c>
      <c r="L137">
        <v>143</v>
      </c>
      <c r="M137">
        <v>384</v>
      </c>
      <c r="N137">
        <v>240</v>
      </c>
      <c r="O137">
        <v>175</v>
      </c>
      <c r="P137">
        <v>373</v>
      </c>
      <c r="Q137">
        <v>40</v>
      </c>
      <c r="R137">
        <v>379</v>
      </c>
      <c r="S137">
        <v>42</v>
      </c>
      <c r="T137">
        <v>214</v>
      </c>
      <c r="U137">
        <v>310</v>
      </c>
      <c r="V137">
        <v>275</v>
      </c>
      <c r="W137">
        <v>446</v>
      </c>
      <c r="X137">
        <v>471</v>
      </c>
      <c r="Y137">
        <v>92</v>
      </c>
      <c r="Z137">
        <v>369</v>
      </c>
      <c r="AA137">
        <v>208</v>
      </c>
      <c r="AB137">
        <v>66</v>
      </c>
      <c r="AC137">
        <v>49</v>
      </c>
      <c r="AD137">
        <v>196</v>
      </c>
      <c r="AE137">
        <v>364</v>
      </c>
      <c r="AF137">
        <v>204</v>
      </c>
      <c r="AG137">
        <v>125</v>
      </c>
      <c r="AH137">
        <v>322</v>
      </c>
      <c r="AI137">
        <v>252</v>
      </c>
      <c r="AJ137">
        <v>90</v>
      </c>
      <c r="AK137">
        <v>245</v>
      </c>
      <c r="AL137">
        <v>116</v>
      </c>
      <c r="AM137">
        <v>36</v>
      </c>
      <c r="AN137">
        <v>548</v>
      </c>
      <c r="AO137">
        <v>187</v>
      </c>
      <c r="AP137">
        <v>52</v>
      </c>
      <c r="AQ137">
        <v>316</v>
      </c>
      <c r="AR137">
        <v>74</v>
      </c>
      <c r="AS137">
        <v>296</v>
      </c>
      <c r="AT137">
        <v>308</v>
      </c>
      <c r="AU137">
        <v>594</v>
      </c>
      <c r="AV137">
        <v>188</v>
      </c>
      <c r="AW137">
        <v>258</v>
      </c>
      <c r="AX137">
        <v>198</v>
      </c>
      <c r="AY137">
        <v>340</v>
      </c>
      <c r="AZ137">
        <v>285</v>
      </c>
      <c r="BA137">
        <v>229</v>
      </c>
      <c r="BB137">
        <v>368</v>
      </c>
      <c r="BC137">
        <v>387</v>
      </c>
      <c r="BD137">
        <v>28</v>
      </c>
      <c r="BE137">
        <v>318</v>
      </c>
      <c r="BF137">
        <v>156</v>
      </c>
      <c r="BG137">
        <v>653</v>
      </c>
      <c r="BH137">
        <v>7</v>
      </c>
      <c r="BI137">
        <v>614</v>
      </c>
      <c r="BJ137">
        <v>26</v>
      </c>
      <c r="BK137">
        <v>378</v>
      </c>
      <c r="BL137">
        <v>259</v>
      </c>
      <c r="BM137">
        <v>104</v>
      </c>
      <c r="BN137">
        <v>224</v>
      </c>
      <c r="BO137">
        <v>28</v>
      </c>
      <c r="BP137">
        <v>108</v>
      </c>
      <c r="BQ137">
        <v>65</v>
      </c>
      <c r="BR137">
        <v>562</v>
      </c>
      <c r="BS137">
        <v>207</v>
      </c>
      <c r="BT137">
        <v>215</v>
      </c>
      <c r="BU137">
        <v>312</v>
      </c>
      <c r="BV137">
        <v>54</v>
      </c>
      <c r="BW137">
        <v>248</v>
      </c>
      <c r="BX137">
        <v>210</v>
      </c>
      <c r="BY137">
        <v>601</v>
      </c>
      <c r="BZ137">
        <v>400</v>
      </c>
      <c r="CA137">
        <v>272</v>
      </c>
      <c r="CB137">
        <v>593</v>
      </c>
      <c r="CC137">
        <v>12</v>
      </c>
      <c r="CD137">
        <v>138</v>
      </c>
      <c r="CE137">
        <v>158</v>
      </c>
      <c r="CF137">
        <v>277</v>
      </c>
      <c r="CG137">
        <v>294</v>
      </c>
      <c r="CH137">
        <v>560</v>
      </c>
      <c r="CI137">
        <v>40</v>
      </c>
      <c r="CJ137">
        <v>370</v>
      </c>
      <c r="CK137">
        <v>80</v>
      </c>
      <c r="CL137">
        <v>169</v>
      </c>
    </row>
    <row r="138" spans="2:90">
      <c r="B138">
        <v>40</v>
      </c>
      <c r="C138">
        <v>298</v>
      </c>
      <c r="D138">
        <v>105</v>
      </c>
      <c r="E138">
        <v>362</v>
      </c>
      <c r="F138">
        <v>199</v>
      </c>
      <c r="G138">
        <v>8</v>
      </c>
      <c r="H138">
        <v>271</v>
      </c>
      <c r="I138">
        <v>134</v>
      </c>
      <c r="J138">
        <v>189</v>
      </c>
      <c r="K138">
        <v>138</v>
      </c>
      <c r="L138">
        <v>66</v>
      </c>
      <c r="M138">
        <v>176</v>
      </c>
      <c r="N138">
        <v>267</v>
      </c>
      <c r="O138">
        <v>598</v>
      </c>
      <c r="P138">
        <v>199</v>
      </c>
      <c r="Q138">
        <v>604</v>
      </c>
      <c r="R138">
        <v>120</v>
      </c>
      <c r="S138">
        <v>194</v>
      </c>
      <c r="T138">
        <v>419</v>
      </c>
      <c r="U138">
        <v>425</v>
      </c>
      <c r="V138">
        <v>391</v>
      </c>
      <c r="W138">
        <v>410</v>
      </c>
      <c r="X138">
        <v>122</v>
      </c>
      <c r="Y138">
        <v>124</v>
      </c>
      <c r="Z138">
        <v>87</v>
      </c>
      <c r="AA138">
        <v>216</v>
      </c>
      <c r="AB138">
        <v>304</v>
      </c>
      <c r="AC138">
        <v>25</v>
      </c>
      <c r="AD138">
        <v>433</v>
      </c>
      <c r="AE138">
        <v>307</v>
      </c>
      <c r="AF138">
        <v>193</v>
      </c>
      <c r="AG138">
        <v>358</v>
      </c>
      <c r="AH138">
        <v>106</v>
      </c>
      <c r="AI138">
        <v>352</v>
      </c>
      <c r="AJ138">
        <v>61</v>
      </c>
      <c r="AK138">
        <v>226</v>
      </c>
      <c r="AL138">
        <v>12</v>
      </c>
      <c r="AM138">
        <v>272</v>
      </c>
      <c r="AN138">
        <v>200</v>
      </c>
      <c r="AO138">
        <v>555</v>
      </c>
      <c r="AP138">
        <v>612</v>
      </c>
      <c r="AQ138">
        <v>125</v>
      </c>
      <c r="AR138">
        <v>563</v>
      </c>
      <c r="AS138">
        <v>140</v>
      </c>
      <c r="AT138">
        <v>352</v>
      </c>
      <c r="AU138">
        <v>29</v>
      </c>
      <c r="AV138">
        <v>297</v>
      </c>
      <c r="AW138">
        <v>176</v>
      </c>
      <c r="AX138">
        <v>282</v>
      </c>
      <c r="AY138">
        <v>174</v>
      </c>
      <c r="AZ138">
        <v>100</v>
      </c>
      <c r="BA138">
        <v>375</v>
      </c>
      <c r="BB138">
        <v>256</v>
      </c>
      <c r="BC138">
        <v>135</v>
      </c>
      <c r="BD138">
        <v>641</v>
      </c>
      <c r="BE138">
        <v>242</v>
      </c>
      <c r="BF138">
        <v>638</v>
      </c>
      <c r="BG138">
        <v>618</v>
      </c>
      <c r="BH138">
        <v>193</v>
      </c>
      <c r="BI138">
        <v>610</v>
      </c>
      <c r="BJ138">
        <v>17</v>
      </c>
      <c r="BK138">
        <v>107</v>
      </c>
      <c r="BL138">
        <v>273</v>
      </c>
      <c r="BM138">
        <v>202</v>
      </c>
      <c r="BN138">
        <v>169</v>
      </c>
      <c r="BO138">
        <v>371</v>
      </c>
      <c r="BP138">
        <v>290</v>
      </c>
      <c r="BQ138">
        <v>46</v>
      </c>
      <c r="BR138">
        <v>42</v>
      </c>
      <c r="BS138">
        <v>264</v>
      </c>
      <c r="BT138">
        <v>171</v>
      </c>
      <c r="BU138">
        <v>593</v>
      </c>
      <c r="BV138">
        <v>510</v>
      </c>
      <c r="BW138">
        <v>61</v>
      </c>
      <c r="BX138">
        <v>271</v>
      </c>
      <c r="BY138">
        <v>664</v>
      </c>
      <c r="BZ138">
        <v>133</v>
      </c>
      <c r="CA138">
        <v>107</v>
      </c>
      <c r="CB138">
        <v>514</v>
      </c>
      <c r="CC138">
        <v>446</v>
      </c>
      <c r="CD138">
        <v>349</v>
      </c>
      <c r="CE138">
        <v>573</v>
      </c>
      <c r="CF138">
        <v>104</v>
      </c>
      <c r="CG138">
        <v>278</v>
      </c>
      <c r="CH138">
        <v>115</v>
      </c>
      <c r="CI138">
        <v>24</v>
      </c>
      <c r="CJ138">
        <v>611</v>
      </c>
      <c r="CK138">
        <v>16</v>
      </c>
      <c r="CL138">
        <v>28</v>
      </c>
    </row>
    <row r="139" spans="2:90">
      <c r="B139">
        <v>198</v>
      </c>
      <c r="C139">
        <v>98</v>
      </c>
      <c r="D139">
        <v>0</v>
      </c>
      <c r="E139">
        <v>331</v>
      </c>
      <c r="F139">
        <v>344</v>
      </c>
      <c r="G139">
        <v>80</v>
      </c>
      <c r="H139">
        <v>41</v>
      </c>
      <c r="I139">
        <v>34</v>
      </c>
      <c r="J139">
        <v>280</v>
      </c>
      <c r="K139">
        <v>648</v>
      </c>
      <c r="L139">
        <v>564</v>
      </c>
      <c r="M139">
        <v>196</v>
      </c>
      <c r="N139">
        <v>115</v>
      </c>
      <c r="O139">
        <v>301</v>
      </c>
      <c r="P139">
        <v>340</v>
      </c>
      <c r="Q139">
        <v>399</v>
      </c>
      <c r="R139">
        <v>372</v>
      </c>
      <c r="S139">
        <v>545</v>
      </c>
      <c r="T139">
        <v>506</v>
      </c>
      <c r="U139">
        <v>38</v>
      </c>
      <c r="V139">
        <v>276</v>
      </c>
      <c r="W139">
        <v>223</v>
      </c>
      <c r="X139">
        <v>209</v>
      </c>
      <c r="Y139">
        <v>377</v>
      </c>
      <c r="Z139">
        <v>430</v>
      </c>
      <c r="AA139">
        <v>314</v>
      </c>
      <c r="AB139">
        <v>493</v>
      </c>
      <c r="AC139">
        <v>184</v>
      </c>
      <c r="AD139">
        <v>484</v>
      </c>
      <c r="AE139">
        <v>281</v>
      </c>
      <c r="AF139">
        <v>276</v>
      </c>
      <c r="AG139">
        <v>25</v>
      </c>
      <c r="AH139">
        <v>310</v>
      </c>
      <c r="AI139">
        <v>129</v>
      </c>
      <c r="AJ139">
        <v>537</v>
      </c>
      <c r="AK139">
        <v>90</v>
      </c>
      <c r="AL139">
        <v>198</v>
      </c>
      <c r="AM139">
        <v>441</v>
      </c>
      <c r="AN139">
        <v>182</v>
      </c>
      <c r="AO139">
        <v>241</v>
      </c>
      <c r="AP139">
        <v>623</v>
      </c>
      <c r="AQ139">
        <v>280</v>
      </c>
      <c r="AR139">
        <v>219</v>
      </c>
      <c r="AS139">
        <v>98</v>
      </c>
      <c r="AT139">
        <v>577</v>
      </c>
      <c r="AU139">
        <v>87</v>
      </c>
      <c r="AV139">
        <v>193</v>
      </c>
      <c r="AW139">
        <v>371</v>
      </c>
      <c r="AX139">
        <v>173</v>
      </c>
      <c r="AY139">
        <v>100</v>
      </c>
      <c r="AZ139">
        <v>307</v>
      </c>
      <c r="BA139">
        <v>212</v>
      </c>
      <c r="BB139">
        <v>589</v>
      </c>
      <c r="BC139">
        <v>592</v>
      </c>
      <c r="BD139">
        <v>336</v>
      </c>
      <c r="BE139">
        <v>269</v>
      </c>
      <c r="BF139">
        <v>376</v>
      </c>
      <c r="BG139">
        <v>164</v>
      </c>
      <c r="BH139">
        <v>620</v>
      </c>
      <c r="BI139">
        <v>78</v>
      </c>
      <c r="BJ139">
        <v>611</v>
      </c>
      <c r="BK139">
        <v>174</v>
      </c>
      <c r="BL139">
        <v>26</v>
      </c>
      <c r="BM139">
        <v>623</v>
      </c>
      <c r="BN139">
        <v>664</v>
      </c>
      <c r="BO139">
        <v>260</v>
      </c>
      <c r="BP139">
        <v>71</v>
      </c>
      <c r="BQ139">
        <v>526</v>
      </c>
      <c r="BR139">
        <v>70</v>
      </c>
      <c r="BS139">
        <v>335</v>
      </c>
      <c r="BT139">
        <v>53</v>
      </c>
      <c r="BU139">
        <v>252</v>
      </c>
      <c r="BV139">
        <v>293</v>
      </c>
      <c r="BW139">
        <v>623</v>
      </c>
      <c r="BX139">
        <v>266</v>
      </c>
      <c r="BY139">
        <v>397</v>
      </c>
      <c r="BZ139">
        <v>203</v>
      </c>
      <c r="CA139">
        <v>329</v>
      </c>
      <c r="CB139">
        <v>323</v>
      </c>
      <c r="CC139">
        <v>379</v>
      </c>
      <c r="CD139">
        <v>229</v>
      </c>
      <c r="CE139">
        <v>353</v>
      </c>
      <c r="CF139">
        <v>59</v>
      </c>
      <c r="CG139">
        <v>58</v>
      </c>
      <c r="CH139">
        <v>230</v>
      </c>
      <c r="CI139">
        <v>220</v>
      </c>
      <c r="CJ139">
        <v>114</v>
      </c>
      <c r="CK139">
        <v>586</v>
      </c>
      <c r="CL139">
        <v>265</v>
      </c>
    </row>
    <row r="140" spans="2:90">
      <c r="B140">
        <v>78</v>
      </c>
      <c r="C140">
        <v>242</v>
      </c>
      <c r="D140">
        <v>65</v>
      </c>
      <c r="E140">
        <v>166</v>
      </c>
      <c r="F140">
        <v>332</v>
      </c>
      <c r="G140">
        <v>101</v>
      </c>
      <c r="H140">
        <v>61</v>
      </c>
      <c r="I140">
        <v>387</v>
      </c>
      <c r="J140">
        <v>100</v>
      </c>
      <c r="K140">
        <v>136</v>
      </c>
      <c r="L140">
        <v>569</v>
      </c>
      <c r="M140">
        <v>112</v>
      </c>
      <c r="N140">
        <v>655</v>
      </c>
      <c r="O140">
        <v>78</v>
      </c>
      <c r="P140">
        <v>661</v>
      </c>
      <c r="Q140">
        <v>139</v>
      </c>
      <c r="R140">
        <v>577</v>
      </c>
      <c r="S140">
        <v>407</v>
      </c>
      <c r="T140">
        <v>193</v>
      </c>
      <c r="U140">
        <v>65</v>
      </c>
      <c r="V140">
        <v>317</v>
      </c>
      <c r="W140">
        <v>0</v>
      </c>
      <c r="X140">
        <v>287</v>
      </c>
      <c r="Y140">
        <v>489</v>
      </c>
      <c r="Z140">
        <v>473</v>
      </c>
      <c r="AA140">
        <v>397</v>
      </c>
      <c r="AB140">
        <v>211</v>
      </c>
      <c r="AC140">
        <v>442</v>
      </c>
      <c r="AD140">
        <v>387</v>
      </c>
      <c r="AE140">
        <v>32</v>
      </c>
      <c r="AF140">
        <v>162</v>
      </c>
      <c r="AG140">
        <v>117</v>
      </c>
      <c r="AH140">
        <v>364</v>
      </c>
      <c r="AI140">
        <v>548</v>
      </c>
      <c r="AJ140">
        <v>166</v>
      </c>
      <c r="AK140">
        <v>102</v>
      </c>
      <c r="AL140">
        <v>214</v>
      </c>
      <c r="AM140">
        <v>371</v>
      </c>
      <c r="AN140">
        <v>361</v>
      </c>
      <c r="AO140">
        <v>71</v>
      </c>
      <c r="AP140">
        <v>339</v>
      </c>
      <c r="AQ140">
        <v>92</v>
      </c>
      <c r="AR140">
        <v>326</v>
      </c>
      <c r="AS140">
        <v>381</v>
      </c>
      <c r="AT140">
        <v>35</v>
      </c>
      <c r="AU140">
        <v>558</v>
      </c>
      <c r="AV140">
        <v>61</v>
      </c>
      <c r="AW140">
        <v>47</v>
      </c>
      <c r="AX140">
        <v>144</v>
      </c>
      <c r="AY140">
        <v>7</v>
      </c>
      <c r="AZ140">
        <v>369</v>
      </c>
      <c r="BA140">
        <v>341</v>
      </c>
      <c r="BB140">
        <v>7</v>
      </c>
      <c r="BC140">
        <v>311</v>
      </c>
      <c r="BD140">
        <v>8</v>
      </c>
      <c r="BE140">
        <v>648</v>
      </c>
      <c r="BF140">
        <v>273</v>
      </c>
      <c r="BG140">
        <v>18</v>
      </c>
      <c r="BH140">
        <v>227</v>
      </c>
      <c r="BI140">
        <v>565</v>
      </c>
      <c r="BJ140">
        <v>79</v>
      </c>
      <c r="BK140">
        <v>131</v>
      </c>
      <c r="BL140">
        <v>117</v>
      </c>
      <c r="BM140">
        <v>297</v>
      </c>
      <c r="BN140">
        <v>274</v>
      </c>
      <c r="BO140">
        <v>603</v>
      </c>
      <c r="BP140">
        <v>124</v>
      </c>
      <c r="BQ140">
        <v>397</v>
      </c>
      <c r="BR140">
        <v>421</v>
      </c>
      <c r="BS140">
        <v>418</v>
      </c>
      <c r="BT140">
        <v>343</v>
      </c>
      <c r="BU140">
        <v>323</v>
      </c>
      <c r="BV140">
        <v>317</v>
      </c>
      <c r="BW140">
        <v>407</v>
      </c>
      <c r="BX140">
        <v>84</v>
      </c>
      <c r="BY140">
        <v>161</v>
      </c>
      <c r="BZ140">
        <v>105</v>
      </c>
      <c r="CA140">
        <v>333</v>
      </c>
      <c r="CB140">
        <v>111</v>
      </c>
      <c r="CC140">
        <v>78</v>
      </c>
      <c r="CD140">
        <v>191</v>
      </c>
      <c r="CE140">
        <v>605</v>
      </c>
      <c r="CF140">
        <v>571</v>
      </c>
      <c r="CG140">
        <v>162</v>
      </c>
      <c r="CH140">
        <v>478</v>
      </c>
      <c r="CI140">
        <v>312</v>
      </c>
      <c r="CJ140">
        <v>334</v>
      </c>
      <c r="CK140">
        <v>264</v>
      </c>
      <c r="CL140">
        <v>66</v>
      </c>
    </row>
    <row r="141" spans="2:90">
      <c r="B141">
        <v>167</v>
      </c>
      <c r="C141">
        <v>248</v>
      </c>
      <c r="D141">
        <v>124</v>
      </c>
      <c r="E141">
        <v>88</v>
      </c>
      <c r="F141">
        <v>24</v>
      </c>
      <c r="G141">
        <v>139</v>
      </c>
      <c r="H141">
        <v>139</v>
      </c>
      <c r="I141">
        <v>596</v>
      </c>
      <c r="J141">
        <v>238</v>
      </c>
      <c r="K141">
        <v>10</v>
      </c>
      <c r="L141">
        <v>251</v>
      </c>
      <c r="M141">
        <v>305</v>
      </c>
      <c r="N141">
        <v>33</v>
      </c>
      <c r="O141">
        <v>574</v>
      </c>
      <c r="P141">
        <v>594</v>
      </c>
      <c r="Q141">
        <v>378</v>
      </c>
      <c r="R141">
        <v>76</v>
      </c>
      <c r="S141">
        <v>367</v>
      </c>
      <c r="T141">
        <v>194</v>
      </c>
      <c r="U141">
        <v>496</v>
      </c>
      <c r="V141">
        <v>288</v>
      </c>
      <c r="W141">
        <v>355</v>
      </c>
      <c r="X141">
        <v>206</v>
      </c>
      <c r="Y141">
        <v>305</v>
      </c>
      <c r="Z141">
        <v>63</v>
      </c>
      <c r="AA141">
        <v>114</v>
      </c>
      <c r="AB141">
        <v>495</v>
      </c>
      <c r="AC141">
        <v>129</v>
      </c>
      <c r="AD141">
        <v>263</v>
      </c>
      <c r="AE141">
        <v>380</v>
      </c>
      <c r="AF141">
        <v>65</v>
      </c>
      <c r="AG141">
        <v>58</v>
      </c>
      <c r="AH141">
        <v>92</v>
      </c>
      <c r="AI141">
        <v>123</v>
      </c>
      <c r="AJ141">
        <v>23</v>
      </c>
      <c r="AK141">
        <v>41</v>
      </c>
      <c r="AL141">
        <v>21</v>
      </c>
      <c r="AM141">
        <v>271</v>
      </c>
      <c r="AN141">
        <v>61</v>
      </c>
      <c r="AO141">
        <v>662</v>
      </c>
      <c r="AP141">
        <v>40</v>
      </c>
      <c r="AQ141">
        <v>162</v>
      </c>
      <c r="AR141">
        <v>67</v>
      </c>
      <c r="AS141">
        <v>368</v>
      </c>
      <c r="AT141">
        <v>556</v>
      </c>
      <c r="AU141">
        <v>77</v>
      </c>
      <c r="AV141">
        <v>128</v>
      </c>
      <c r="AW141">
        <v>659</v>
      </c>
      <c r="AX141">
        <v>160</v>
      </c>
      <c r="AY141">
        <v>606</v>
      </c>
      <c r="AZ141">
        <v>361</v>
      </c>
      <c r="BA141">
        <v>173</v>
      </c>
      <c r="BB141">
        <v>254</v>
      </c>
      <c r="BC141">
        <v>283</v>
      </c>
      <c r="BD141">
        <v>156</v>
      </c>
      <c r="BE141">
        <v>630</v>
      </c>
      <c r="BF141">
        <v>191</v>
      </c>
      <c r="BG141">
        <v>30</v>
      </c>
      <c r="BH141">
        <v>267</v>
      </c>
      <c r="BI141">
        <v>10</v>
      </c>
      <c r="BJ141">
        <v>381</v>
      </c>
      <c r="BK141">
        <v>25</v>
      </c>
      <c r="BL141">
        <v>382</v>
      </c>
      <c r="BM141">
        <v>599</v>
      </c>
      <c r="BN141">
        <v>150</v>
      </c>
      <c r="BO141">
        <v>643</v>
      </c>
      <c r="BP141">
        <v>289</v>
      </c>
      <c r="BQ141">
        <v>550</v>
      </c>
      <c r="BR141">
        <v>379</v>
      </c>
      <c r="BS141">
        <v>490</v>
      </c>
      <c r="BT141">
        <v>448</v>
      </c>
      <c r="BU141">
        <v>549</v>
      </c>
      <c r="BV141">
        <v>482</v>
      </c>
      <c r="BW141">
        <v>39</v>
      </c>
      <c r="BX141">
        <v>516</v>
      </c>
      <c r="BY141">
        <v>212</v>
      </c>
      <c r="BZ141">
        <v>90</v>
      </c>
      <c r="CA141">
        <v>285</v>
      </c>
      <c r="CB141">
        <v>98</v>
      </c>
      <c r="CC141">
        <v>338</v>
      </c>
      <c r="CD141">
        <v>113</v>
      </c>
      <c r="CE141">
        <v>37</v>
      </c>
      <c r="CF141">
        <v>632</v>
      </c>
      <c r="CG141">
        <v>485</v>
      </c>
      <c r="CH141">
        <v>445</v>
      </c>
      <c r="CI141">
        <v>356</v>
      </c>
      <c r="CJ141">
        <v>301</v>
      </c>
      <c r="CK141">
        <v>588</v>
      </c>
      <c r="CL141">
        <v>56</v>
      </c>
    </row>
    <row r="142" spans="2:90">
      <c r="B142">
        <v>95</v>
      </c>
      <c r="C142">
        <v>325</v>
      </c>
      <c r="D142">
        <v>167</v>
      </c>
      <c r="E142">
        <v>169</v>
      </c>
      <c r="F142">
        <v>91</v>
      </c>
      <c r="G142">
        <v>388</v>
      </c>
      <c r="H142">
        <v>190</v>
      </c>
      <c r="I142">
        <v>38</v>
      </c>
      <c r="J142">
        <v>172</v>
      </c>
      <c r="K142">
        <v>120</v>
      </c>
      <c r="L142">
        <v>87</v>
      </c>
      <c r="M142">
        <v>19</v>
      </c>
      <c r="N142">
        <v>603</v>
      </c>
      <c r="O142">
        <v>661</v>
      </c>
      <c r="P142">
        <v>657</v>
      </c>
      <c r="Q142">
        <v>578</v>
      </c>
      <c r="R142">
        <v>642</v>
      </c>
      <c r="S142">
        <v>488</v>
      </c>
      <c r="T142">
        <v>237</v>
      </c>
      <c r="U142">
        <v>273</v>
      </c>
      <c r="V142">
        <v>397</v>
      </c>
      <c r="W142">
        <v>407</v>
      </c>
      <c r="X142">
        <v>414</v>
      </c>
      <c r="Y142">
        <v>381</v>
      </c>
      <c r="Z142">
        <v>1</v>
      </c>
      <c r="AA142">
        <v>377</v>
      </c>
      <c r="AB142">
        <v>58</v>
      </c>
      <c r="AC142">
        <v>435</v>
      </c>
      <c r="AD142">
        <v>467</v>
      </c>
      <c r="AE142">
        <v>27</v>
      </c>
      <c r="AF142">
        <v>535</v>
      </c>
      <c r="AG142">
        <v>245</v>
      </c>
      <c r="AH142">
        <v>46</v>
      </c>
      <c r="AI142">
        <v>378</v>
      </c>
      <c r="AJ142">
        <v>316</v>
      </c>
      <c r="AK142">
        <v>175</v>
      </c>
      <c r="AL142">
        <v>315</v>
      </c>
      <c r="AM142">
        <v>231</v>
      </c>
      <c r="AN142">
        <v>65</v>
      </c>
      <c r="AO142">
        <v>664</v>
      </c>
      <c r="AP142">
        <v>344</v>
      </c>
      <c r="AQ142">
        <v>385</v>
      </c>
      <c r="AR142">
        <v>256</v>
      </c>
      <c r="AS142">
        <v>219</v>
      </c>
      <c r="AT142">
        <v>156</v>
      </c>
      <c r="AU142">
        <v>589</v>
      </c>
      <c r="AV142">
        <v>140</v>
      </c>
      <c r="AW142">
        <v>618</v>
      </c>
      <c r="AX142">
        <v>161</v>
      </c>
      <c r="AY142">
        <v>137</v>
      </c>
      <c r="AZ142">
        <v>326</v>
      </c>
      <c r="BA142">
        <v>205</v>
      </c>
      <c r="BB142">
        <v>344</v>
      </c>
      <c r="BC142">
        <v>650</v>
      </c>
      <c r="BD142">
        <v>279</v>
      </c>
      <c r="BE142">
        <v>152</v>
      </c>
      <c r="BF142">
        <v>187</v>
      </c>
      <c r="BG142">
        <v>255</v>
      </c>
      <c r="BH142">
        <v>205</v>
      </c>
      <c r="BI142">
        <v>37</v>
      </c>
      <c r="BJ142">
        <v>575</v>
      </c>
      <c r="BK142">
        <v>59</v>
      </c>
      <c r="BL142">
        <v>593</v>
      </c>
      <c r="BM142">
        <v>70</v>
      </c>
      <c r="BN142">
        <v>137</v>
      </c>
      <c r="BO142">
        <v>560</v>
      </c>
      <c r="BP142">
        <v>486</v>
      </c>
      <c r="BQ142">
        <v>372</v>
      </c>
      <c r="BR142">
        <v>302</v>
      </c>
      <c r="BS142">
        <v>561</v>
      </c>
      <c r="BT142">
        <v>634</v>
      </c>
      <c r="BU142">
        <v>619</v>
      </c>
      <c r="BV142">
        <v>397</v>
      </c>
      <c r="BW142">
        <v>290</v>
      </c>
      <c r="BX142">
        <v>350</v>
      </c>
      <c r="BY142">
        <v>177</v>
      </c>
      <c r="BZ142">
        <v>34</v>
      </c>
      <c r="CA142">
        <v>549</v>
      </c>
      <c r="CB142">
        <v>554</v>
      </c>
      <c r="CC142">
        <v>620</v>
      </c>
      <c r="CD142">
        <v>562</v>
      </c>
      <c r="CE142">
        <v>653</v>
      </c>
      <c r="CF142">
        <v>306</v>
      </c>
      <c r="CG142">
        <v>626</v>
      </c>
      <c r="CH142">
        <v>320</v>
      </c>
      <c r="CI142">
        <v>25</v>
      </c>
      <c r="CJ142">
        <v>106</v>
      </c>
      <c r="CK142">
        <v>603</v>
      </c>
      <c r="CL142">
        <v>47</v>
      </c>
    </row>
    <row r="143" spans="2:90">
      <c r="B143">
        <v>88</v>
      </c>
      <c r="C143">
        <v>118</v>
      </c>
      <c r="D143">
        <v>184</v>
      </c>
      <c r="E143">
        <v>334</v>
      </c>
      <c r="F143">
        <v>10</v>
      </c>
      <c r="G143">
        <v>574</v>
      </c>
      <c r="H143">
        <v>111</v>
      </c>
      <c r="I143">
        <v>6</v>
      </c>
      <c r="J143">
        <v>550</v>
      </c>
      <c r="K143">
        <v>388</v>
      </c>
      <c r="L143">
        <v>71</v>
      </c>
      <c r="M143">
        <v>385</v>
      </c>
      <c r="N143">
        <v>117</v>
      </c>
      <c r="O143">
        <v>648</v>
      </c>
      <c r="P143">
        <v>132</v>
      </c>
      <c r="Q143">
        <v>589</v>
      </c>
      <c r="R143">
        <v>136</v>
      </c>
      <c r="S143">
        <v>28</v>
      </c>
      <c r="T143">
        <v>486</v>
      </c>
      <c r="U143">
        <v>111</v>
      </c>
      <c r="V143">
        <v>450</v>
      </c>
      <c r="W143">
        <v>43</v>
      </c>
      <c r="X143">
        <v>448</v>
      </c>
      <c r="Y143">
        <v>12</v>
      </c>
      <c r="Z143">
        <v>128</v>
      </c>
      <c r="AA143">
        <v>529</v>
      </c>
      <c r="AB143">
        <v>395</v>
      </c>
      <c r="AC143">
        <v>450</v>
      </c>
      <c r="AD143">
        <v>425</v>
      </c>
      <c r="AE143">
        <v>538</v>
      </c>
      <c r="AF143">
        <v>464</v>
      </c>
      <c r="AG143">
        <v>202</v>
      </c>
      <c r="AH143">
        <v>4</v>
      </c>
      <c r="AI143">
        <v>367</v>
      </c>
      <c r="AJ143">
        <v>74</v>
      </c>
      <c r="AK143">
        <v>323</v>
      </c>
      <c r="AL143">
        <v>106</v>
      </c>
      <c r="AM143">
        <v>419</v>
      </c>
      <c r="AN143">
        <v>271</v>
      </c>
      <c r="AO143">
        <v>230</v>
      </c>
      <c r="AP143">
        <v>17</v>
      </c>
      <c r="AQ143">
        <v>110</v>
      </c>
      <c r="AR143">
        <v>357</v>
      </c>
      <c r="AS143">
        <v>1</v>
      </c>
      <c r="AT143">
        <v>130</v>
      </c>
      <c r="AU143">
        <v>282</v>
      </c>
      <c r="AV143">
        <v>215</v>
      </c>
      <c r="AW143">
        <v>51</v>
      </c>
      <c r="AX143">
        <v>595</v>
      </c>
      <c r="AY143">
        <v>168</v>
      </c>
      <c r="AZ143">
        <v>642</v>
      </c>
      <c r="BA143">
        <v>320</v>
      </c>
      <c r="BB143">
        <v>125</v>
      </c>
      <c r="BC143">
        <v>236</v>
      </c>
      <c r="BD143">
        <v>291</v>
      </c>
      <c r="BE143">
        <v>119</v>
      </c>
      <c r="BF143">
        <v>213</v>
      </c>
      <c r="BG143">
        <v>281</v>
      </c>
      <c r="BH143">
        <v>152</v>
      </c>
      <c r="BI143">
        <v>95</v>
      </c>
      <c r="BJ143">
        <v>263</v>
      </c>
      <c r="BK143">
        <v>119</v>
      </c>
      <c r="BL143">
        <v>334</v>
      </c>
      <c r="BM143">
        <v>372</v>
      </c>
      <c r="BN143">
        <v>240</v>
      </c>
      <c r="BO143">
        <v>300</v>
      </c>
      <c r="BP143">
        <v>265</v>
      </c>
      <c r="BQ143">
        <v>71</v>
      </c>
      <c r="BR143">
        <v>342</v>
      </c>
      <c r="BS143">
        <v>155</v>
      </c>
      <c r="BT143">
        <v>406</v>
      </c>
      <c r="BU143">
        <v>409</v>
      </c>
      <c r="BV143">
        <v>611</v>
      </c>
      <c r="BW143">
        <v>642</v>
      </c>
      <c r="BX143">
        <v>189</v>
      </c>
      <c r="BY143">
        <v>292</v>
      </c>
      <c r="BZ143">
        <v>573</v>
      </c>
      <c r="CA143">
        <v>234</v>
      </c>
      <c r="CB143">
        <v>550</v>
      </c>
      <c r="CC143">
        <v>514</v>
      </c>
      <c r="CD143">
        <v>33</v>
      </c>
      <c r="CE143">
        <v>122</v>
      </c>
      <c r="CF143">
        <v>165</v>
      </c>
      <c r="CG143">
        <v>23</v>
      </c>
      <c r="CH143">
        <v>238</v>
      </c>
      <c r="CI143">
        <v>151</v>
      </c>
      <c r="CJ143">
        <v>5</v>
      </c>
      <c r="CK143">
        <v>634</v>
      </c>
      <c r="CL143">
        <v>380</v>
      </c>
    </row>
    <row r="144" spans="2:90">
      <c r="B144">
        <v>245</v>
      </c>
      <c r="C144">
        <v>233</v>
      </c>
      <c r="D144">
        <v>54</v>
      </c>
      <c r="E144">
        <v>250</v>
      </c>
      <c r="F144">
        <v>374</v>
      </c>
      <c r="G144">
        <v>650</v>
      </c>
      <c r="H144">
        <v>96</v>
      </c>
      <c r="I144">
        <v>640</v>
      </c>
      <c r="J144">
        <v>304</v>
      </c>
      <c r="K144">
        <v>590</v>
      </c>
      <c r="L144">
        <v>596</v>
      </c>
      <c r="M144">
        <v>42</v>
      </c>
      <c r="N144">
        <v>73</v>
      </c>
      <c r="O144">
        <v>29</v>
      </c>
      <c r="P144">
        <v>82</v>
      </c>
      <c r="Q144">
        <v>197</v>
      </c>
      <c r="R144">
        <v>117</v>
      </c>
      <c r="S144">
        <v>541</v>
      </c>
      <c r="T144">
        <v>321</v>
      </c>
      <c r="U144">
        <v>103</v>
      </c>
      <c r="V144">
        <v>311</v>
      </c>
      <c r="W144">
        <v>541</v>
      </c>
      <c r="X144">
        <v>288</v>
      </c>
      <c r="Y144">
        <v>152</v>
      </c>
      <c r="Z144">
        <v>141</v>
      </c>
      <c r="AA144">
        <v>230</v>
      </c>
      <c r="AB144">
        <v>120</v>
      </c>
      <c r="AC144">
        <v>175</v>
      </c>
      <c r="AD144">
        <v>529</v>
      </c>
      <c r="AE144">
        <v>167</v>
      </c>
      <c r="AF144">
        <v>140</v>
      </c>
      <c r="AG144">
        <v>155</v>
      </c>
      <c r="AH144">
        <v>540</v>
      </c>
      <c r="AI144">
        <v>79</v>
      </c>
      <c r="AJ144">
        <v>21</v>
      </c>
      <c r="AK144">
        <v>393</v>
      </c>
      <c r="AL144">
        <v>29</v>
      </c>
      <c r="AM144">
        <v>316</v>
      </c>
      <c r="AN144">
        <v>9</v>
      </c>
      <c r="AO144">
        <v>330</v>
      </c>
      <c r="AP144">
        <v>54</v>
      </c>
      <c r="AQ144">
        <v>567</v>
      </c>
      <c r="AR144">
        <v>556</v>
      </c>
      <c r="AS144">
        <v>68</v>
      </c>
      <c r="AT144">
        <v>257</v>
      </c>
      <c r="AU144">
        <v>661</v>
      </c>
      <c r="AV144">
        <v>248</v>
      </c>
      <c r="AW144">
        <v>22</v>
      </c>
      <c r="AX144">
        <v>104</v>
      </c>
      <c r="AY144">
        <v>192</v>
      </c>
      <c r="AZ144">
        <v>6</v>
      </c>
      <c r="BA144">
        <v>585</v>
      </c>
      <c r="BB144">
        <v>77</v>
      </c>
      <c r="BC144">
        <v>266</v>
      </c>
      <c r="BD144">
        <v>616</v>
      </c>
      <c r="BE144">
        <v>371</v>
      </c>
      <c r="BF144">
        <v>167</v>
      </c>
      <c r="BG144">
        <v>95</v>
      </c>
      <c r="BH144">
        <v>575</v>
      </c>
      <c r="BI144">
        <v>32</v>
      </c>
      <c r="BJ144">
        <v>350</v>
      </c>
      <c r="BK144">
        <v>142</v>
      </c>
      <c r="BL144">
        <v>611</v>
      </c>
      <c r="BM144">
        <v>151</v>
      </c>
      <c r="BN144">
        <v>555</v>
      </c>
      <c r="BO144">
        <v>160</v>
      </c>
      <c r="BP144">
        <v>574</v>
      </c>
      <c r="BQ144">
        <v>157</v>
      </c>
      <c r="BR144">
        <v>112</v>
      </c>
      <c r="BS144">
        <v>659</v>
      </c>
      <c r="BT144">
        <v>125</v>
      </c>
      <c r="BU144">
        <v>552</v>
      </c>
      <c r="BV144">
        <v>584</v>
      </c>
      <c r="BW144">
        <v>105</v>
      </c>
      <c r="BX144">
        <v>103</v>
      </c>
      <c r="BY144">
        <v>120</v>
      </c>
      <c r="BZ144">
        <v>551</v>
      </c>
      <c r="CA144">
        <v>239</v>
      </c>
      <c r="CB144">
        <v>58</v>
      </c>
      <c r="CC144">
        <v>131</v>
      </c>
      <c r="CD144">
        <v>129</v>
      </c>
      <c r="CE144">
        <v>426</v>
      </c>
      <c r="CF144">
        <v>360</v>
      </c>
      <c r="CG144">
        <v>404</v>
      </c>
      <c r="CH144">
        <v>233</v>
      </c>
      <c r="CI144">
        <v>61</v>
      </c>
      <c r="CJ144">
        <v>336</v>
      </c>
      <c r="CK144">
        <v>341</v>
      </c>
      <c r="CL144">
        <v>210</v>
      </c>
    </row>
    <row r="145" spans="2:90">
      <c r="B145">
        <v>100</v>
      </c>
      <c r="C145">
        <v>115</v>
      </c>
      <c r="D145">
        <v>103</v>
      </c>
      <c r="E145">
        <v>276</v>
      </c>
      <c r="F145">
        <v>129</v>
      </c>
      <c r="G145">
        <v>633</v>
      </c>
      <c r="H145">
        <v>70</v>
      </c>
      <c r="I145">
        <v>385</v>
      </c>
      <c r="J145">
        <v>293</v>
      </c>
      <c r="K145">
        <v>187</v>
      </c>
      <c r="L145">
        <v>660</v>
      </c>
      <c r="M145">
        <v>325</v>
      </c>
      <c r="N145">
        <v>274</v>
      </c>
      <c r="O145">
        <v>251</v>
      </c>
      <c r="P145">
        <v>0</v>
      </c>
      <c r="Q145">
        <v>3</v>
      </c>
      <c r="R145">
        <v>209</v>
      </c>
      <c r="S145">
        <v>477</v>
      </c>
      <c r="T145">
        <v>514</v>
      </c>
      <c r="U145">
        <v>401</v>
      </c>
      <c r="V145">
        <v>309</v>
      </c>
      <c r="W145">
        <v>184</v>
      </c>
      <c r="X145">
        <v>301</v>
      </c>
      <c r="Y145">
        <v>496</v>
      </c>
      <c r="Z145">
        <v>60</v>
      </c>
      <c r="AA145">
        <v>378</v>
      </c>
      <c r="AB145">
        <v>209</v>
      </c>
      <c r="AC145">
        <v>183</v>
      </c>
      <c r="AD145">
        <v>280</v>
      </c>
      <c r="AE145">
        <v>46</v>
      </c>
      <c r="AF145">
        <v>308</v>
      </c>
      <c r="AG145">
        <v>240</v>
      </c>
      <c r="AH145">
        <v>111</v>
      </c>
      <c r="AI145">
        <v>134</v>
      </c>
      <c r="AJ145">
        <v>323</v>
      </c>
      <c r="AK145">
        <v>406</v>
      </c>
      <c r="AL145">
        <v>240</v>
      </c>
      <c r="AM145">
        <v>321</v>
      </c>
      <c r="AN145">
        <v>401</v>
      </c>
      <c r="AO145">
        <v>562</v>
      </c>
      <c r="AP145">
        <v>80</v>
      </c>
      <c r="AQ145">
        <v>231</v>
      </c>
      <c r="AR145">
        <v>182</v>
      </c>
      <c r="AS145">
        <v>323</v>
      </c>
      <c r="AT145">
        <v>97</v>
      </c>
      <c r="AU145">
        <v>216</v>
      </c>
      <c r="AV145">
        <v>305</v>
      </c>
      <c r="AW145">
        <v>146</v>
      </c>
      <c r="AX145">
        <v>550</v>
      </c>
      <c r="AY145">
        <v>16</v>
      </c>
      <c r="AZ145">
        <v>101</v>
      </c>
      <c r="BA145">
        <v>201</v>
      </c>
      <c r="BB145">
        <v>87</v>
      </c>
      <c r="BC145">
        <v>549</v>
      </c>
      <c r="BD145">
        <v>180</v>
      </c>
      <c r="BE145">
        <v>655</v>
      </c>
      <c r="BF145">
        <v>44</v>
      </c>
      <c r="BG145">
        <v>100</v>
      </c>
      <c r="BH145">
        <v>314</v>
      </c>
      <c r="BI145">
        <v>572</v>
      </c>
      <c r="BJ145">
        <v>29</v>
      </c>
      <c r="BK145">
        <v>588</v>
      </c>
      <c r="BL145">
        <v>230</v>
      </c>
      <c r="BM145">
        <v>302</v>
      </c>
      <c r="BN145">
        <v>134</v>
      </c>
      <c r="BO145">
        <v>638</v>
      </c>
      <c r="BP145">
        <v>34</v>
      </c>
      <c r="BQ145">
        <v>645</v>
      </c>
      <c r="BR145">
        <v>120</v>
      </c>
      <c r="BS145">
        <v>627</v>
      </c>
      <c r="BT145">
        <v>129</v>
      </c>
      <c r="BU145">
        <v>146</v>
      </c>
      <c r="BV145">
        <v>120</v>
      </c>
      <c r="BW145">
        <v>416</v>
      </c>
      <c r="BX145">
        <v>475</v>
      </c>
      <c r="BY145">
        <v>73</v>
      </c>
      <c r="BZ145">
        <v>216</v>
      </c>
      <c r="CA145">
        <v>488</v>
      </c>
      <c r="CB145">
        <v>167</v>
      </c>
      <c r="CC145">
        <v>485</v>
      </c>
      <c r="CD145">
        <v>556</v>
      </c>
      <c r="CE145">
        <v>571</v>
      </c>
      <c r="CF145">
        <v>641</v>
      </c>
      <c r="CG145">
        <v>131</v>
      </c>
      <c r="CH145">
        <v>231</v>
      </c>
      <c r="CI145">
        <v>223</v>
      </c>
      <c r="CJ145">
        <v>166</v>
      </c>
      <c r="CK145">
        <v>582</v>
      </c>
      <c r="CL145">
        <v>664</v>
      </c>
    </row>
    <row r="146" spans="2:90">
      <c r="B146">
        <v>428</v>
      </c>
      <c r="C146">
        <v>299</v>
      </c>
      <c r="D146">
        <v>281</v>
      </c>
      <c r="E146">
        <v>372</v>
      </c>
      <c r="F146">
        <v>386</v>
      </c>
      <c r="G146">
        <v>336</v>
      </c>
      <c r="H146">
        <v>395</v>
      </c>
      <c r="I146">
        <v>570</v>
      </c>
      <c r="J146">
        <v>1</v>
      </c>
      <c r="K146">
        <v>258</v>
      </c>
      <c r="L146">
        <v>144</v>
      </c>
      <c r="M146">
        <v>85</v>
      </c>
      <c r="N146">
        <v>151</v>
      </c>
      <c r="O146">
        <v>128</v>
      </c>
      <c r="P146">
        <v>178</v>
      </c>
      <c r="Q146">
        <v>210</v>
      </c>
      <c r="R146">
        <v>296</v>
      </c>
      <c r="S146">
        <v>183</v>
      </c>
      <c r="T146">
        <v>541</v>
      </c>
      <c r="U146">
        <v>165</v>
      </c>
      <c r="V146">
        <v>258</v>
      </c>
      <c r="W146">
        <v>361</v>
      </c>
      <c r="X146">
        <v>267</v>
      </c>
      <c r="Y146">
        <v>514</v>
      </c>
      <c r="Z146">
        <v>384</v>
      </c>
      <c r="AA146">
        <v>462</v>
      </c>
      <c r="AB146">
        <v>307</v>
      </c>
      <c r="AC146">
        <v>278</v>
      </c>
      <c r="AD146">
        <v>406</v>
      </c>
      <c r="AE146">
        <v>459</v>
      </c>
      <c r="AF146">
        <v>298</v>
      </c>
      <c r="AG146">
        <v>18</v>
      </c>
      <c r="AH146">
        <v>330</v>
      </c>
      <c r="AI146">
        <v>97</v>
      </c>
      <c r="AJ146">
        <v>33</v>
      </c>
      <c r="AK146">
        <v>74</v>
      </c>
      <c r="AL146">
        <v>418</v>
      </c>
      <c r="AM146">
        <v>531</v>
      </c>
      <c r="AN146">
        <v>3</v>
      </c>
      <c r="AO146">
        <v>604</v>
      </c>
      <c r="AP146">
        <v>589</v>
      </c>
      <c r="AQ146">
        <v>94</v>
      </c>
      <c r="AR146">
        <v>166</v>
      </c>
      <c r="AS146">
        <v>593</v>
      </c>
      <c r="AT146">
        <v>383</v>
      </c>
      <c r="AU146">
        <v>23</v>
      </c>
      <c r="AV146">
        <v>73</v>
      </c>
      <c r="AW146">
        <v>316</v>
      </c>
      <c r="AX146">
        <v>42</v>
      </c>
      <c r="AY146">
        <v>218</v>
      </c>
      <c r="AZ146">
        <v>354</v>
      </c>
      <c r="BA146">
        <v>207</v>
      </c>
      <c r="BB146">
        <v>555</v>
      </c>
      <c r="BC146">
        <v>255</v>
      </c>
      <c r="BD146">
        <v>64</v>
      </c>
      <c r="BE146">
        <v>276</v>
      </c>
      <c r="BF146">
        <v>49</v>
      </c>
      <c r="BG146">
        <v>577</v>
      </c>
      <c r="BH146">
        <v>396</v>
      </c>
      <c r="BI146">
        <v>15</v>
      </c>
      <c r="BJ146">
        <v>157</v>
      </c>
      <c r="BK146">
        <v>565</v>
      </c>
      <c r="BL146">
        <v>245</v>
      </c>
      <c r="BM146">
        <v>260</v>
      </c>
      <c r="BN146">
        <v>2</v>
      </c>
      <c r="BO146">
        <v>636</v>
      </c>
      <c r="BP146">
        <v>629</v>
      </c>
      <c r="BQ146">
        <v>600</v>
      </c>
      <c r="BR146">
        <v>641</v>
      </c>
      <c r="BS146">
        <v>367</v>
      </c>
      <c r="BT146">
        <v>575</v>
      </c>
      <c r="BU146">
        <v>357</v>
      </c>
      <c r="BV146">
        <v>15</v>
      </c>
      <c r="BW146">
        <v>110</v>
      </c>
      <c r="BX146">
        <v>57</v>
      </c>
      <c r="BY146">
        <v>617</v>
      </c>
      <c r="BZ146">
        <v>474</v>
      </c>
      <c r="CA146">
        <v>56</v>
      </c>
      <c r="CB146">
        <v>331</v>
      </c>
      <c r="CC146">
        <v>111</v>
      </c>
      <c r="CD146">
        <v>604</v>
      </c>
      <c r="CE146">
        <v>250</v>
      </c>
      <c r="CF146">
        <v>257</v>
      </c>
      <c r="CG146">
        <v>646</v>
      </c>
      <c r="CH146">
        <v>567</v>
      </c>
      <c r="CI146">
        <v>353</v>
      </c>
      <c r="CJ146">
        <v>636</v>
      </c>
      <c r="CK146">
        <v>93</v>
      </c>
      <c r="CL146">
        <v>590</v>
      </c>
    </row>
    <row r="147" spans="2:90">
      <c r="B147">
        <v>249</v>
      </c>
      <c r="C147">
        <v>386</v>
      </c>
      <c r="D147">
        <v>128</v>
      </c>
      <c r="E147">
        <v>4</v>
      </c>
      <c r="F147">
        <v>65</v>
      </c>
      <c r="G147">
        <v>192</v>
      </c>
      <c r="H147">
        <v>82</v>
      </c>
      <c r="I147">
        <v>333</v>
      </c>
      <c r="J147">
        <v>576</v>
      </c>
      <c r="K147">
        <v>220</v>
      </c>
      <c r="L147">
        <v>598</v>
      </c>
      <c r="M147">
        <v>319</v>
      </c>
      <c r="N147">
        <v>212</v>
      </c>
      <c r="O147">
        <v>112</v>
      </c>
      <c r="P147">
        <v>260</v>
      </c>
      <c r="Q147">
        <v>388</v>
      </c>
      <c r="R147">
        <v>309</v>
      </c>
      <c r="S147">
        <v>53</v>
      </c>
      <c r="T147">
        <v>174</v>
      </c>
      <c r="U147">
        <v>64</v>
      </c>
      <c r="V147">
        <v>377</v>
      </c>
      <c r="W147">
        <v>189</v>
      </c>
      <c r="X147">
        <v>51</v>
      </c>
      <c r="Y147">
        <v>245</v>
      </c>
      <c r="Z147">
        <v>355</v>
      </c>
      <c r="AA147">
        <v>322</v>
      </c>
      <c r="AB147">
        <v>340</v>
      </c>
      <c r="AC147">
        <v>136</v>
      </c>
      <c r="AD147">
        <v>226</v>
      </c>
      <c r="AE147">
        <v>463</v>
      </c>
      <c r="AF147">
        <v>147</v>
      </c>
      <c r="AG147">
        <v>393</v>
      </c>
      <c r="AH147">
        <v>73</v>
      </c>
      <c r="AI147">
        <v>88</v>
      </c>
      <c r="AJ147">
        <v>91</v>
      </c>
      <c r="AK147">
        <v>541</v>
      </c>
      <c r="AL147">
        <v>39</v>
      </c>
      <c r="AM147">
        <v>26</v>
      </c>
      <c r="AN147">
        <v>233</v>
      </c>
      <c r="AO147">
        <v>52</v>
      </c>
      <c r="AP147">
        <v>306</v>
      </c>
      <c r="AQ147">
        <v>332</v>
      </c>
      <c r="AR147">
        <v>217</v>
      </c>
      <c r="AS147">
        <v>104</v>
      </c>
      <c r="AT147">
        <v>282</v>
      </c>
      <c r="AU147">
        <v>393</v>
      </c>
      <c r="AV147">
        <v>52</v>
      </c>
      <c r="AW147">
        <v>580</v>
      </c>
      <c r="AX147">
        <v>49</v>
      </c>
      <c r="AY147">
        <v>202</v>
      </c>
      <c r="AZ147">
        <v>148</v>
      </c>
      <c r="BA147">
        <v>623</v>
      </c>
      <c r="BB147">
        <v>102</v>
      </c>
      <c r="BC147">
        <v>348</v>
      </c>
      <c r="BD147">
        <v>338</v>
      </c>
      <c r="BE147">
        <v>2</v>
      </c>
      <c r="BF147">
        <v>130</v>
      </c>
      <c r="BG147">
        <v>625</v>
      </c>
      <c r="BH147">
        <v>271</v>
      </c>
      <c r="BI147">
        <v>195</v>
      </c>
      <c r="BJ147">
        <v>664</v>
      </c>
      <c r="BK147">
        <v>372</v>
      </c>
      <c r="BL147">
        <v>179</v>
      </c>
      <c r="BM147">
        <v>615</v>
      </c>
      <c r="BN147">
        <v>349</v>
      </c>
      <c r="BO147">
        <v>623</v>
      </c>
      <c r="BP147">
        <v>649</v>
      </c>
      <c r="BQ147">
        <v>373</v>
      </c>
      <c r="BR147">
        <v>12</v>
      </c>
      <c r="BS147">
        <v>414</v>
      </c>
      <c r="BT147">
        <v>102</v>
      </c>
      <c r="BU147">
        <v>50</v>
      </c>
      <c r="BV147">
        <v>98</v>
      </c>
      <c r="BW147">
        <v>656</v>
      </c>
      <c r="BX147">
        <v>472</v>
      </c>
      <c r="BY147">
        <v>497</v>
      </c>
      <c r="BZ147">
        <v>120</v>
      </c>
      <c r="CA147">
        <v>594</v>
      </c>
      <c r="CB147">
        <v>294</v>
      </c>
      <c r="CC147">
        <v>591</v>
      </c>
      <c r="CD147">
        <v>597</v>
      </c>
      <c r="CE147">
        <v>537</v>
      </c>
      <c r="CF147">
        <v>30</v>
      </c>
      <c r="CG147">
        <v>202</v>
      </c>
      <c r="CH147">
        <v>615</v>
      </c>
      <c r="CI147">
        <v>597</v>
      </c>
      <c r="CJ147">
        <v>368</v>
      </c>
      <c r="CK147">
        <v>216</v>
      </c>
      <c r="CL147">
        <v>187</v>
      </c>
    </row>
    <row r="148" spans="2:90">
      <c r="B148">
        <v>412</v>
      </c>
      <c r="C148">
        <v>114</v>
      </c>
      <c r="D148">
        <v>23</v>
      </c>
      <c r="E148">
        <v>254</v>
      </c>
      <c r="F148">
        <v>306</v>
      </c>
      <c r="G148">
        <v>91</v>
      </c>
      <c r="H148">
        <v>100</v>
      </c>
      <c r="I148">
        <v>325</v>
      </c>
      <c r="J148">
        <v>94</v>
      </c>
      <c r="K148">
        <v>371</v>
      </c>
      <c r="L148">
        <v>114</v>
      </c>
      <c r="M148">
        <v>653</v>
      </c>
      <c r="N148">
        <v>664</v>
      </c>
      <c r="O148">
        <v>114</v>
      </c>
      <c r="P148">
        <v>644</v>
      </c>
      <c r="Q148">
        <v>86</v>
      </c>
      <c r="R148">
        <v>300</v>
      </c>
      <c r="S148">
        <v>330</v>
      </c>
      <c r="T148">
        <v>447</v>
      </c>
      <c r="U148">
        <v>270</v>
      </c>
      <c r="V148">
        <v>316</v>
      </c>
      <c r="W148">
        <v>519</v>
      </c>
      <c r="X148">
        <v>183</v>
      </c>
      <c r="Y148">
        <v>432</v>
      </c>
      <c r="Z148">
        <v>441</v>
      </c>
      <c r="AA148">
        <v>459</v>
      </c>
      <c r="AB148">
        <v>521</v>
      </c>
      <c r="AC148">
        <v>383</v>
      </c>
      <c r="AD148">
        <v>1</v>
      </c>
      <c r="AE148">
        <v>322</v>
      </c>
      <c r="AF148">
        <v>251</v>
      </c>
      <c r="AG148">
        <v>186</v>
      </c>
      <c r="AH148">
        <v>64</v>
      </c>
      <c r="AI148">
        <v>525</v>
      </c>
      <c r="AJ148">
        <v>431</v>
      </c>
      <c r="AK148">
        <v>493</v>
      </c>
      <c r="AL148">
        <v>299</v>
      </c>
      <c r="AM148">
        <v>456</v>
      </c>
      <c r="AN148">
        <v>51</v>
      </c>
      <c r="AO148">
        <v>564</v>
      </c>
      <c r="AP148">
        <v>213</v>
      </c>
      <c r="AQ148">
        <v>223</v>
      </c>
      <c r="AR148">
        <v>621</v>
      </c>
      <c r="AS148">
        <v>132</v>
      </c>
      <c r="AT148">
        <v>357</v>
      </c>
      <c r="AU148">
        <v>54</v>
      </c>
      <c r="AV148">
        <v>71</v>
      </c>
      <c r="AW148">
        <v>6</v>
      </c>
      <c r="AX148">
        <v>240</v>
      </c>
      <c r="AY148">
        <v>392</v>
      </c>
      <c r="AZ148">
        <v>305</v>
      </c>
      <c r="BA148">
        <v>209</v>
      </c>
      <c r="BB148">
        <v>84</v>
      </c>
      <c r="BC148">
        <v>94</v>
      </c>
      <c r="BD148">
        <v>95</v>
      </c>
      <c r="BE148">
        <v>67</v>
      </c>
      <c r="BF148">
        <v>57</v>
      </c>
      <c r="BG148">
        <v>174</v>
      </c>
      <c r="BH148">
        <v>317</v>
      </c>
      <c r="BI148">
        <v>256</v>
      </c>
      <c r="BJ148">
        <v>338</v>
      </c>
      <c r="BK148">
        <v>76</v>
      </c>
      <c r="BL148">
        <v>379</v>
      </c>
      <c r="BM148">
        <v>8</v>
      </c>
      <c r="BN148">
        <v>382</v>
      </c>
      <c r="BO148">
        <v>65</v>
      </c>
      <c r="BP148">
        <v>281</v>
      </c>
      <c r="BQ148">
        <v>248</v>
      </c>
      <c r="BR148">
        <v>110</v>
      </c>
      <c r="BS148">
        <v>415</v>
      </c>
      <c r="BT148">
        <v>291</v>
      </c>
      <c r="BU148">
        <v>235</v>
      </c>
      <c r="BV148">
        <v>574</v>
      </c>
      <c r="BW148">
        <v>183</v>
      </c>
      <c r="BX148">
        <v>399</v>
      </c>
      <c r="BY148">
        <v>178</v>
      </c>
      <c r="BZ148">
        <v>464</v>
      </c>
      <c r="CA148">
        <v>37</v>
      </c>
      <c r="CB148">
        <v>594</v>
      </c>
      <c r="CC148">
        <v>630</v>
      </c>
      <c r="CD148">
        <v>484</v>
      </c>
      <c r="CE148">
        <v>647</v>
      </c>
      <c r="CF148">
        <v>26</v>
      </c>
      <c r="CG148">
        <v>283</v>
      </c>
      <c r="CH148">
        <v>96</v>
      </c>
      <c r="CI148">
        <v>415</v>
      </c>
      <c r="CJ148">
        <v>448</v>
      </c>
      <c r="CK148">
        <v>130</v>
      </c>
      <c r="CL148">
        <v>72</v>
      </c>
    </row>
    <row r="149" spans="2:90">
      <c r="B149">
        <v>389</v>
      </c>
      <c r="C149">
        <v>251</v>
      </c>
      <c r="D149">
        <v>203</v>
      </c>
      <c r="E149">
        <v>287</v>
      </c>
      <c r="F149">
        <v>375</v>
      </c>
      <c r="G149">
        <v>21</v>
      </c>
      <c r="H149">
        <v>354</v>
      </c>
      <c r="I149">
        <v>129</v>
      </c>
      <c r="J149">
        <v>303</v>
      </c>
      <c r="K149">
        <v>550</v>
      </c>
      <c r="L149">
        <v>339</v>
      </c>
      <c r="M149">
        <v>192</v>
      </c>
      <c r="N149">
        <v>330</v>
      </c>
      <c r="O149">
        <v>80</v>
      </c>
      <c r="P149">
        <v>105</v>
      </c>
      <c r="Q149">
        <v>183</v>
      </c>
      <c r="R149">
        <v>289</v>
      </c>
      <c r="S149">
        <v>500</v>
      </c>
      <c r="T149">
        <v>458</v>
      </c>
      <c r="U149">
        <v>184</v>
      </c>
      <c r="V149">
        <v>451</v>
      </c>
      <c r="W149">
        <v>476</v>
      </c>
      <c r="X149">
        <v>527</v>
      </c>
      <c r="Y149">
        <v>208</v>
      </c>
      <c r="Z149">
        <v>80</v>
      </c>
      <c r="AA149">
        <v>4</v>
      </c>
      <c r="AB149">
        <v>65</v>
      </c>
      <c r="AC149">
        <v>215</v>
      </c>
      <c r="AD149">
        <v>528</v>
      </c>
      <c r="AE149">
        <v>460</v>
      </c>
      <c r="AF149">
        <v>547</v>
      </c>
      <c r="AG149">
        <v>306</v>
      </c>
      <c r="AH149">
        <v>135</v>
      </c>
      <c r="AI149">
        <v>461</v>
      </c>
      <c r="AJ149">
        <v>427</v>
      </c>
      <c r="AK149">
        <v>60</v>
      </c>
      <c r="AL149">
        <v>366</v>
      </c>
      <c r="AM149">
        <v>97</v>
      </c>
      <c r="AN149">
        <v>310</v>
      </c>
      <c r="AO149">
        <v>247</v>
      </c>
      <c r="AP149">
        <v>325</v>
      </c>
      <c r="AQ149">
        <v>164</v>
      </c>
      <c r="AR149">
        <v>582</v>
      </c>
      <c r="AS149">
        <v>576</v>
      </c>
      <c r="AT149">
        <v>106</v>
      </c>
      <c r="AU149">
        <v>81</v>
      </c>
      <c r="AV149">
        <v>337</v>
      </c>
      <c r="AW149">
        <v>75</v>
      </c>
      <c r="AX149">
        <v>588</v>
      </c>
      <c r="AY149">
        <v>80</v>
      </c>
      <c r="AZ149">
        <v>178</v>
      </c>
      <c r="BA149">
        <v>39</v>
      </c>
      <c r="BB149">
        <v>168</v>
      </c>
      <c r="BC149">
        <v>222</v>
      </c>
      <c r="BD149">
        <v>152</v>
      </c>
      <c r="BE149">
        <v>265</v>
      </c>
      <c r="BF149">
        <v>240</v>
      </c>
      <c r="BG149">
        <v>257</v>
      </c>
      <c r="BH149">
        <v>334</v>
      </c>
      <c r="BI149">
        <v>357</v>
      </c>
      <c r="BJ149">
        <v>652</v>
      </c>
      <c r="BK149">
        <v>137</v>
      </c>
      <c r="BL149">
        <v>606</v>
      </c>
      <c r="BM149">
        <v>231</v>
      </c>
      <c r="BN149">
        <v>264</v>
      </c>
      <c r="BO149">
        <v>582</v>
      </c>
      <c r="BP149">
        <v>545</v>
      </c>
      <c r="BQ149">
        <v>17</v>
      </c>
      <c r="BR149">
        <v>371</v>
      </c>
      <c r="BS149">
        <v>25</v>
      </c>
      <c r="BT149">
        <v>598</v>
      </c>
      <c r="BU149">
        <v>175</v>
      </c>
      <c r="BV149">
        <v>311</v>
      </c>
      <c r="BW149">
        <v>375</v>
      </c>
      <c r="BX149">
        <v>540</v>
      </c>
      <c r="BY149">
        <v>490</v>
      </c>
      <c r="BZ149">
        <v>179</v>
      </c>
      <c r="CA149">
        <v>661</v>
      </c>
      <c r="CB149">
        <v>126</v>
      </c>
      <c r="CC149">
        <v>602</v>
      </c>
      <c r="CD149">
        <v>179</v>
      </c>
      <c r="CE149">
        <v>362</v>
      </c>
      <c r="CF149">
        <v>302</v>
      </c>
      <c r="CG149">
        <v>24</v>
      </c>
      <c r="CH149">
        <v>53</v>
      </c>
      <c r="CI149">
        <v>38</v>
      </c>
      <c r="CJ149">
        <v>576</v>
      </c>
      <c r="CK149">
        <v>395</v>
      </c>
      <c r="CL149">
        <v>199</v>
      </c>
    </row>
    <row r="150" spans="2:90">
      <c r="B150">
        <v>513</v>
      </c>
      <c r="C150">
        <v>300</v>
      </c>
      <c r="D150">
        <v>115</v>
      </c>
      <c r="E150">
        <v>200</v>
      </c>
      <c r="F150">
        <v>119</v>
      </c>
      <c r="G150">
        <v>83</v>
      </c>
      <c r="H150">
        <v>242</v>
      </c>
      <c r="I150">
        <v>141</v>
      </c>
      <c r="J150">
        <v>380</v>
      </c>
      <c r="K150">
        <v>636</v>
      </c>
      <c r="L150">
        <v>309</v>
      </c>
      <c r="M150">
        <v>611</v>
      </c>
      <c r="N150">
        <v>301</v>
      </c>
      <c r="O150">
        <v>316</v>
      </c>
      <c r="P150">
        <v>357</v>
      </c>
      <c r="Q150">
        <v>632</v>
      </c>
      <c r="R150">
        <v>382</v>
      </c>
      <c r="S150">
        <v>252</v>
      </c>
      <c r="T150">
        <v>224</v>
      </c>
      <c r="U150">
        <v>154</v>
      </c>
      <c r="V150">
        <v>259</v>
      </c>
      <c r="W150">
        <v>451</v>
      </c>
      <c r="X150">
        <v>459</v>
      </c>
      <c r="Y150">
        <v>137</v>
      </c>
      <c r="Z150">
        <v>89</v>
      </c>
      <c r="AA150">
        <v>141</v>
      </c>
      <c r="AB150">
        <v>242</v>
      </c>
      <c r="AC150">
        <v>382</v>
      </c>
      <c r="AD150">
        <v>89</v>
      </c>
      <c r="AE150">
        <v>539</v>
      </c>
      <c r="AF150">
        <v>104</v>
      </c>
      <c r="AG150">
        <v>356</v>
      </c>
      <c r="AH150">
        <v>198</v>
      </c>
      <c r="AI150">
        <v>19</v>
      </c>
      <c r="AJ150">
        <v>480</v>
      </c>
      <c r="AK150">
        <v>400</v>
      </c>
      <c r="AL150">
        <v>9</v>
      </c>
      <c r="AM150">
        <v>454</v>
      </c>
      <c r="AN150">
        <v>325</v>
      </c>
      <c r="AO150">
        <v>622</v>
      </c>
      <c r="AP150">
        <v>126</v>
      </c>
      <c r="AQ150">
        <v>620</v>
      </c>
      <c r="AR150">
        <v>246</v>
      </c>
      <c r="AS150">
        <v>167</v>
      </c>
      <c r="AT150">
        <v>131</v>
      </c>
      <c r="AU150">
        <v>233</v>
      </c>
      <c r="AV150">
        <v>637</v>
      </c>
      <c r="AW150">
        <v>250</v>
      </c>
      <c r="AX150">
        <v>396</v>
      </c>
      <c r="AY150">
        <v>623</v>
      </c>
      <c r="AZ150">
        <v>654</v>
      </c>
      <c r="BA150">
        <v>556</v>
      </c>
      <c r="BB150">
        <v>30</v>
      </c>
      <c r="BC150">
        <v>1</v>
      </c>
      <c r="BD150">
        <v>92</v>
      </c>
      <c r="BE150">
        <v>175</v>
      </c>
      <c r="BF150">
        <v>582</v>
      </c>
      <c r="BG150">
        <v>253</v>
      </c>
      <c r="BH150">
        <v>248</v>
      </c>
      <c r="BI150">
        <v>293</v>
      </c>
      <c r="BJ150">
        <v>637</v>
      </c>
      <c r="BK150">
        <v>574</v>
      </c>
      <c r="BL150">
        <v>53</v>
      </c>
      <c r="BM150">
        <v>598</v>
      </c>
      <c r="BN150">
        <v>67</v>
      </c>
      <c r="BO150">
        <v>206</v>
      </c>
      <c r="BP150">
        <v>275</v>
      </c>
      <c r="BQ150">
        <v>627</v>
      </c>
      <c r="BR150">
        <v>97</v>
      </c>
      <c r="BS150">
        <v>98</v>
      </c>
      <c r="BT150">
        <v>454</v>
      </c>
      <c r="BU150">
        <v>81</v>
      </c>
      <c r="BV150">
        <v>571</v>
      </c>
      <c r="BW150">
        <v>403</v>
      </c>
      <c r="BX150">
        <v>421</v>
      </c>
      <c r="BY150">
        <v>33</v>
      </c>
      <c r="BZ150">
        <v>263</v>
      </c>
      <c r="CA150">
        <v>385</v>
      </c>
      <c r="CB150">
        <v>235</v>
      </c>
      <c r="CC150">
        <v>537</v>
      </c>
      <c r="CD150">
        <v>340</v>
      </c>
      <c r="CE150">
        <v>394</v>
      </c>
      <c r="CF150">
        <v>190</v>
      </c>
      <c r="CG150">
        <v>564</v>
      </c>
      <c r="CH150">
        <v>552</v>
      </c>
      <c r="CI150">
        <v>254</v>
      </c>
      <c r="CJ150">
        <v>122</v>
      </c>
      <c r="CK150">
        <v>176</v>
      </c>
      <c r="CL150">
        <v>378</v>
      </c>
    </row>
    <row r="151" spans="2:90">
      <c r="B151">
        <v>305</v>
      </c>
      <c r="C151">
        <v>290</v>
      </c>
      <c r="D151">
        <v>152</v>
      </c>
      <c r="E151">
        <v>213</v>
      </c>
      <c r="F151">
        <v>382</v>
      </c>
      <c r="G151">
        <v>581</v>
      </c>
      <c r="H151">
        <v>169</v>
      </c>
      <c r="I151">
        <v>28</v>
      </c>
      <c r="J151">
        <v>287</v>
      </c>
      <c r="K151">
        <v>203</v>
      </c>
      <c r="L151">
        <v>21</v>
      </c>
      <c r="M151">
        <v>565</v>
      </c>
      <c r="N151">
        <v>582</v>
      </c>
      <c r="O151">
        <v>221</v>
      </c>
      <c r="P151">
        <v>117</v>
      </c>
      <c r="Q151">
        <v>111</v>
      </c>
      <c r="R151">
        <v>586</v>
      </c>
      <c r="S151">
        <v>269</v>
      </c>
      <c r="T151">
        <v>385</v>
      </c>
      <c r="U151">
        <v>55</v>
      </c>
      <c r="V151">
        <v>327</v>
      </c>
      <c r="W151">
        <v>333</v>
      </c>
      <c r="X151">
        <v>513</v>
      </c>
      <c r="Y151">
        <v>348</v>
      </c>
      <c r="Z151">
        <v>401</v>
      </c>
      <c r="AA151">
        <v>103</v>
      </c>
      <c r="AB151">
        <v>119</v>
      </c>
      <c r="AC151">
        <v>57</v>
      </c>
      <c r="AD151">
        <v>460</v>
      </c>
      <c r="AE151">
        <v>406</v>
      </c>
      <c r="AF151">
        <v>94</v>
      </c>
      <c r="AG151">
        <v>281</v>
      </c>
      <c r="AH151">
        <v>123</v>
      </c>
      <c r="AI151">
        <v>386</v>
      </c>
      <c r="AJ151">
        <v>458</v>
      </c>
      <c r="AK151">
        <v>34</v>
      </c>
      <c r="AL151">
        <v>471</v>
      </c>
      <c r="AM151">
        <v>250</v>
      </c>
      <c r="AN151">
        <v>157</v>
      </c>
      <c r="AO151">
        <v>97</v>
      </c>
      <c r="AP151">
        <v>293</v>
      </c>
      <c r="AQ151">
        <v>259</v>
      </c>
      <c r="AR151">
        <v>128</v>
      </c>
      <c r="AS151">
        <v>608</v>
      </c>
      <c r="AT151">
        <v>273</v>
      </c>
      <c r="AU151">
        <v>628</v>
      </c>
      <c r="AV151">
        <v>371</v>
      </c>
      <c r="AW151">
        <v>237</v>
      </c>
      <c r="AX151">
        <v>28</v>
      </c>
      <c r="AY151">
        <v>366</v>
      </c>
      <c r="AZ151">
        <v>91</v>
      </c>
      <c r="BA151">
        <v>164</v>
      </c>
      <c r="BB151">
        <v>294</v>
      </c>
      <c r="BC151">
        <v>593</v>
      </c>
      <c r="BD151">
        <v>12</v>
      </c>
      <c r="BE151">
        <v>303</v>
      </c>
      <c r="BF151">
        <v>99</v>
      </c>
      <c r="BG151">
        <v>573</v>
      </c>
      <c r="BH151">
        <v>31</v>
      </c>
      <c r="BI151">
        <v>377</v>
      </c>
      <c r="BJ151">
        <v>108</v>
      </c>
      <c r="BK151">
        <v>10</v>
      </c>
      <c r="BL151">
        <v>375</v>
      </c>
      <c r="BM151">
        <v>102</v>
      </c>
      <c r="BN151">
        <v>161</v>
      </c>
      <c r="BO151">
        <v>553</v>
      </c>
      <c r="BP151">
        <v>121</v>
      </c>
      <c r="BQ151">
        <v>169</v>
      </c>
      <c r="BR151">
        <v>355</v>
      </c>
      <c r="BS151">
        <v>217</v>
      </c>
      <c r="BT151">
        <v>588</v>
      </c>
      <c r="BU151">
        <v>345</v>
      </c>
      <c r="BV151">
        <v>1</v>
      </c>
      <c r="BW151">
        <v>146</v>
      </c>
      <c r="BX151">
        <v>83</v>
      </c>
      <c r="BY151">
        <v>355</v>
      </c>
      <c r="BZ151">
        <v>472</v>
      </c>
      <c r="CA151">
        <v>378</v>
      </c>
      <c r="CB151">
        <v>498</v>
      </c>
      <c r="CC151">
        <v>272</v>
      </c>
      <c r="CD151">
        <v>631</v>
      </c>
      <c r="CE151">
        <v>583</v>
      </c>
      <c r="CF151">
        <v>145</v>
      </c>
      <c r="CG151">
        <v>423</v>
      </c>
      <c r="CH151">
        <v>570</v>
      </c>
      <c r="CI151">
        <v>278</v>
      </c>
      <c r="CJ151">
        <v>158</v>
      </c>
      <c r="CK151">
        <v>295</v>
      </c>
      <c r="CL151">
        <v>555</v>
      </c>
    </row>
    <row r="152" spans="2:90">
      <c r="B152">
        <v>66</v>
      </c>
      <c r="C152">
        <v>101</v>
      </c>
      <c r="D152">
        <v>352</v>
      </c>
      <c r="E152">
        <v>234</v>
      </c>
      <c r="F152">
        <v>307</v>
      </c>
      <c r="G152">
        <v>99</v>
      </c>
      <c r="H152">
        <v>260</v>
      </c>
      <c r="I152">
        <v>85</v>
      </c>
      <c r="J152">
        <v>569</v>
      </c>
      <c r="K152">
        <v>243</v>
      </c>
      <c r="L152">
        <v>33</v>
      </c>
      <c r="M152">
        <v>23</v>
      </c>
      <c r="N152">
        <v>302</v>
      </c>
      <c r="O152">
        <v>227</v>
      </c>
      <c r="P152">
        <v>626</v>
      </c>
      <c r="Q152">
        <v>271</v>
      </c>
      <c r="R152">
        <v>78</v>
      </c>
      <c r="S152">
        <v>224</v>
      </c>
      <c r="T152">
        <v>395</v>
      </c>
      <c r="U152">
        <v>478</v>
      </c>
      <c r="V152">
        <v>195</v>
      </c>
      <c r="W152">
        <v>119</v>
      </c>
      <c r="X152">
        <v>520</v>
      </c>
      <c r="Y152">
        <v>7</v>
      </c>
      <c r="Z152">
        <v>383</v>
      </c>
      <c r="AA152">
        <v>126</v>
      </c>
      <c r="AB152">
        <v>543</v>
      </c>
      <c r="AC152">
        <v>325</v>
      </c>
      <c r="AD152">
        <v>161</v>
      </c>
      <c r="AE152">
        <v>240</v>
      </c>
      <c r="AF152">
        <v>213</v>
      </c>
      <c r="AG152">
        <v>362</v>
      </c>
      <c r="AH152">
        <v>498</v>
      </c>
      <c r="AI152">
        <v>499</v>
      </c>
      <c r="AJ152">
        <v>215</v>
      </c>
      <c r="AK152">
        <v>114</v>
      </c>
      <c r="AL152">
        <v>484</v>
      </c>
      <c r="AM152">
        <v>19</v>
      </c>
      <c r="AN152">
        <v>30</v>
      </c>
      <c r="AO152">
        <v>55</v>
      </c>
      <c r="AP152">
        <v>30</v>
      </c>
      <c r="AQ152">
        <v>233</v>
      </c>
      <c r="AR152">
        <v>324</v>
      </c>
      <c r="AS152">
        <v>384</v>
      </c>
      <c r="AT152">
        <v>237</v>
      </c>
      <c r="AU152">
        <v>19</v>
      </c>
      <c r="AV152">
        <v>2</v>
      </c>
      <c r="AW152">
        <v>364</v>
      </c>
      <c r="AX152">
        <v>177</v>
      </c>
      <c r="AY152">
        <v>661</v>
      </c>
      <c r="AZ152">
        <v>68</v>
      </c>
      <c r="BA152">
        <v>337</v>
      </c>
      <c r="BB152">
        <v>70</v>
      </c>
      <c r="BC152">
        <v>218</v>
      </c>
      <c r="BD152">
        <v>248</v>
      </c>
      <c r="BE152">
        <v>656</v>
      </c>
      <c r="BF152">
        <v>95</v>
      </c>
      <c r="BG152">
        <v>385</v>
      </c>
      <c r="BH152">
        <v>358</v>
      </c>
      <c r="BI152">
        <v>632</v>
      </c>
      <c r="BJ152">
        <v>197</v>
      </c>
      <c r="BK152">
        <v>12</v>
      </c>
      <c r="BL152">
        <v>332</v>
      </c>
      <c r="BM152">
        <v>573</v>
      </c>
      <c r="BN152">
        <v>133</v>
      </c>
      <c r="BO152">
        <v>352</v>
      </c>
      <c r="BP152">
        <v>30</v>
      </c>
      <c r="BQ152">
        <v>286</v>
      </c>
      <c r="BR152">
        <v>333</v>
      </c>
      <c r="BS152">
        <v>202</v>
      </c>
      <c r="BT152">
        <v>599</v>
      </c>
      <c r="BU152">
        <v>488</v>
      </c>
      <c r="BV152">
        <v>475</v>
      </c>
      <c r="BW152">
        <v>493</v>
      </c>
      <c r="BX152">
        <v>126</v>
      </c>
      <c r="BY152">
        <v>551</v>
      </c>
      <c r="BZ152">
        <v>344</v>
      </c>
      <c r="CA152">
        <v>281</v>
      </c>
      <c r="CB152">
        <v>566</v>
      </c>
      <c r="CC152">
        <v>252</v>
      </c>
      <c r="CD152">
        <v>34</v>
      </c>
      <c r="CE152">
        <v>38</v>
      </c>
      <c r="CF152">
        <v>554</v>
      </c>
      <c r="CG152">
        <v>205</v>
      </c>
      <c r="CH152">
        <v>474</v>
      </c>
      <c r="CI152">
        <v>559</v>
      </c>
      <c r="CJ152">
        <v>516</v>
      </c>
      <c r="CK152">
        <v>550</v>
      </c>
      <c r="CL152">
        <v>237</v>
      </c>
    </row>
    <row r="153" spans="2:90">
      <c r="B153">
        <v>241</v>
      </c>
      <c r="C153">
        <v>399</v>
      </c>
      <c r="D153">
        <v>82</v>
      </c>
      <c r="E153">
        <v>235</v>
      </c>
      <c r="F153">
        <v>303</v>
      </c>
      <c r="G153">
        <v>204</v>
      </c>
      <c r="H153">
        <v>365</v>
      </c>
      <c r="I153">
        <v>49</v>
      </c>
      <c r="J153">
        <v>278</v>
      </c>
      <c r="K153">
        <v>621</v>
      </c>
      <c r="L153">
        <v>13</v>
      </c>
      <c r="M153">
        <v>18</v>
      </c>
      <c r="N153">
        <v>293</v>
      </c>
      <c r="O153">
        <v>595</v>
      </c>
      <c r="P153">
        <v>385</v>
      </c>
      <c r="Q153">
        <v>611</v>
      </c>
      <c r="R153">
        <v>32</v>
      </c>
      <c r="S153">
        <v>212</v>
      </c>
      <c r="T153">
        <v>449</v>
      </c>
      <c r="U153">
        <v>275</v>
      </c>
      <c r="V153">
        <v>68</v>
      </c>
      <c r="W153">
        <v>251</v>
      </c>
      <c r="X153">
        <v>97</v>
      </c>
      <c r="Y153">
        <v>78</v>
      </c>
      <c r="Z153">
        <v>520</v>
      </c>
      <c r="AA153">
        <v>192</v>
      </c>
      <c r="AB153">
        <v>302</v>
      </c>
      <c r="AC153">
        <v>135</v>
      </c>
      <c r="AD153">
        <v>488</v>
      </c>
      <c r="AE153">
        <v>73</v>
      </c>
      <c r="AF153">
        <v>238</v>
      </c>
      <c r="AG153">
        <v>352</v>
      </c>
      <c r="AH153">
        <v>547</v>
      </c>
      <c r="AI153">
        <v>44</v>
      </c>
      <c r="AJ153">
        <v>93</v>
      </c>
      <c r="AK153">
        <v>272</v>
      </c>
      <c r="AL153">
        <v>395</v>
      </c>
      <c r="AM153">
        <v>334</v>
      </c>
      <c r="AN153">
        <v>264</v>
      </c>
      <c r="AO153">
        <v>656</v>
      </c>
      <c r="AP153">
        <v>659</v>
      </c>
      <c r="AQ153">
        <v>216</v>
      </c>
      <c r="AR153">
        <v>321</v>
      </c>
      <c r="AS153">
        <v>127</v>
      </c>
      <c r="AT153">
        <v>2</v>
      </c>
      <c r="AU153">
        <v>375</v>
      </c>
      <c r="AV153">
        <v>72</v>
      </c>
      <c r="AW153">
        <v>385</v>
      </c>
      <c r="AX153">
        <v>154</v>
      </c>
      <c r="AY153">
        <v>133</v>
      </c>
      <c r="AZ153">
        <v>140</v>
      </c>
      <c r="BA153">
        <v>629</v>
      </c>
      <c r="BB153">
        <v>370</v>
      </c>
      <c r="BC153">
        <v>344</v>
      </c>
      <c r="BD153">
        <v>609</v>
      </c>
      <c r="BE153">
        <v>10</v>
      </c>
      <c r="BF153">
        <v>344</v>
      </c>
      <c r="BG153">
        <v>265</v>
      </c>
      <c r="BH153">
        <v>666</v>
      </c>
      <c r="BI153">
        <v>351</v>
      </c>
      <c r="BJ153">
        <v>140</v>
      </c>
      <c r="BK153">
        <v>399</v>
      </c>
      <c r="BL153">
        <v>214</v>
      </c>
      <c r="BM153">
        <v>592</v>
      </c>
      <c r="BN153">
        <v>186</v>
      </c>
      <c r="BO153">
        <v>313</v>
      </c>
      <c r="BP153">
        <v>464</v>
      </c>
      <c r="BQ153">
        <v>367</v>
      </c>
      <c r="BR153">
        <v>520</v>
      </c>
      <c r="BS153">
        <v>280</v>
      </c>
      <c r="BT153">
        <v>0</v>
      </c>
      <c r="BU153">
        <v>123</v>
      </c>
      <c r="BV153">
        <v>82</v>
      </c>
      <c r="BW153">
        <v>35</v>
      </c>
      <c r="BX153">
        <v>94</v>
      </c>
      <c r="BY153">
        <v>18</v>
      </c>
      <c r="BZ153">
        <v>183</v>
      </c>
      <c r="CA153">
        <v>165</v>
      </c>
      <c r="CB153">
        <v>155</v>
      </c>
      <c r="CC153">
        <v>173</v>
      </c>
      <c r="CD153">
        <v>615</v>
      </c>
      <c r="CE153">
        <v>271</v>
      </c>
      <c r="CF153">
        <v>380</v>
      </c>
      <c r="CG153">
        <v>209</v>
      </c>
      <c r="CH153">
        <v>537</v>
      </c>
      <c r="CI153">
        <v>567</v>
      </c>
      <c r="CJ153">
        <v>226</v>
      </c>
      <c r="CK153">
        <v>345</v>
      </c>
      <c r="CL153">
        <v>605</v>
      </c>
    </row>
    <row r="154" spans="2:90">
      <c r="B154">
        <v>189</v>
      </c>
      <c r="C154">
        <v>400</v>
      </c>
      <c r="D154">
        <v>348</v>
      </c>
      <c r="E154">
        <v>1</v>
      </c>
      <c r="F154">
        <v>385</v>
      </c>
      <c r="G154">
        <v>125</v>
      </c>
      <c r="H154">
        <v>180</v>
      </c>
      <c r="I154">
        <v>35</v>
      </c>
      <c r="J154">
        <v>180</v>
      </c>
      <c r="K154">
        <v>351</v>
      </c>
      <c r="L154">
        <v>273</v>
      </c>
      <c r="M154">
        <v>276</v>
      </c>
      <c r="N154">
        <v>284</v>
      </c>
      <c r="O154">
        <v>152</v>
      </c>
      <c r="P154">
        <v>324</v>
      </c>
      <c r="Q154">
        <v>100</v>
      </c>
      <c r="R154">
        <v>8</v>
      </c>
      <c r="S154">
        <v>107</v>
      </c>
      <c r="T154">
        <v>100</v>
      </c>
      <c r="U154">
        <v>279</v>
      </c>
      <c r="V154">
        <v>168</v>
      </c>
      <c r="W154">
        <v>319</v>
      </c>
      <c r="X154">
        <v>263</v>
      </c>
      <c r="Y154">
        <v>295</v>
      </c>
      <c r="Z154">
        <v>137</v>
      </c>
      <c r="AA154">
        <v>331</v>
      </c>
      <c r="AB154">
        <v>538</v>
      </c>
      <c r="AC154">
        <v>318</v>
      </c>
      <c r="AD154">
        <v>35</v>
      </c>
      <c r="AE154">
        <v>488</v>
      </c>
      <c r="AF154">
        <v>210</v>
      </c>
      <c r="AG154">
        <v>35</v>
      </c>
      <c r="AH154">
        <v>29</v>
      </c>
      <c r="AI154">
        <v>297</v>
      </c>
      <c r="AJ154">
        <v>348</v>
      </c>
      <c r="AK154">
        <v>385</v>
      </c>
      <c r="AL154">
        <v>274</v>
      </c>
      <c r="AM154">
        <v>95</v>
      </c>
      <c r="AN154">
        <v>383</v>
      </c>
      <c r="AO154">
        <v>112</v>
      </c>
      <c r="AP154">
        <v>371</v>
      </c>
      <c r="AQ154">
        <v>214</v>
      </c>
      <c r="AR154">
        <v>146</v>
      </c>
      <c r="AS154">
        <v>604</v>
      </c>
      <c r="AT154">
        <v>37</v>
      </c>
      <c r="AU154">
        <v>1</v>
      </c>
      <c r="AV154">
        <v>20</v>
      </c>
      <c r="AW154">
        <v>182</v>
      </c>
      <c r="AX154">
        <v>74</v>
      </c>
      <c r="AY154">
        <v>573</v>
      </c>
      <c r="AZ154">
        <v>281</v>
      </c>
      <c r="BA154">
        <v>235</v>
      </c>
      <c r="BB154">
        <v>155</v>
      </c>
      <c r="BC154">
        <v>393</v>
      </c>
      <c r="BD154">
        <v>282</v>
      </c>
      <c r="BE154">
        <v>266</v>
      </c>
      <c r="BF154">
        <v>394</v>
      </c>
      <c r="BG154">
        <v>65</v>
      </c>
      <c r="BH154">
        <v>273</v>
      </c>
      <c r="BI154">
        <v>118</v>
      </c>
      <c r="BJ154">
        <v>222</v>
      </c>
      <c r="BK154">
        <v>358</v>
      </c>
      <c r="BL154">
        <v>272</v>
      </c>
      <c r="BM154">
        <v>389</v>
      </c>
      <c r="BN154">
        <v>211</v>
      </c>
      <c r="BO154">
        <v>318</v>
      </c>
      <c r="BP154">
        <v>46</v>
      </c>
      <c r="BQ154">
        <v>628</v>
      </c>
      <c r="BR154">
        <v>91</v>
      </c>
      <c r="BS154">
        <v>642</v>
      </c>
      <c r="BT154">
        <v>353</v>
      </c>
      <c r="BU154">
        <v>48</v>
      </c>
      <c r="BV154">
        <v>626</v>
      </c>
      <c r="BW154">
        <v>196</v>
      </c>
      <c r="BX154">
        <v>657</v>
      </c>
      <c r="BY154">
        <v>103</v>
      </c>
      <c r="BZ154">
        <v>207</v>
      </c>
      <c r="CA154">
        <v>96</v>
      </c>
      <c r="CB154">
        <v>297</v>
      </c>
      <c r="CC154">
        <v>498</v>
      </c>
      <c r="CD154">
        <v>39</v>
      </c>
      <c r="CE154">
        <v>114</v>
      </c>
      <c r="CF154">
        <v>295</v>
      </c>
      <c r="CG154">
        <v>411</v>
      </c>
      <c r="CH154">
        <v>104</v>
      </c>
      <c r="CI154">
        <v>560</v>
      </c>
      <c r="CJ154">
        <v>643</v>
      </c>
      <c r="CK154">
        <v>119</v>
      </c>
      <c r="CL154">
        <v>300</v>
      </c>
    </row>
    <row r="155" spans="2:90">
      <c r="B155">
        <v>259</v>
      </c>
      <c r="C155">
        <v>1</v>
      </c>
      <c r="D155">
        <v>91</v>
      </c>
      <c r="E155">
        <v>283</v>
      </c>
      <c r="F155">
        <v>25</v>
      </c>
      <c r="G155">
        <v>249</v>
      </c>
      <c r="H155">
        <v>340</v>
      </c>
      <c r="I155">
        <v>180</v>
      </c>
      <c r="J155">
        <v>584</v>
      </c>
      <c r="K155">
        <v>402</v>
      </c>
      <c r="L155">
        <v>181</v>
      </c>
      <c r="M155">
        <v>278</v>
      </c>
      <c r="N155">
        <v>110</v>
      </c>
      <c r="O155">
        <v>11</v>
      </c>
      <c r="P155">
        <v>618</v>
      </c>
      <c r="Q155">
        <v>253</v>
      </c>
      <c r="R155">
        <v>295</v>
      </c>
      <c r="S155">
        <v>521</v>
      </c>
      <c r="T155">
        <v>302</v>
      </c>
      <c r="U155">
        <v>26</v>
      </c>
      <c r="V155">
        <v>405</v>
      </c>
      <c r="W155">
        <v>226</v>
      </c>
      <c r="X155">
        <v>509</v>
      </c>
      <c r="Y155">
        <v>132</v>
      </c>
      <c r="Z155">
        <v>144</v>
      </c>
      <c r="AA155">
        <v>384</v>
      </c>
      <c r="AB155">
        <v>75</v>
      </c>
      <c r="AC155">
        <v>59</v>
      </c>
      <c r="AD155">
        <v>4</v>
      </c>
      <c r="AE155">
        <v>429</v>
      </c>
      <c r="AF155">
        <v>179</v>
      </c>
      <c r="AG155">
        <v>151</v>
      </c>
      <c r="AH155">
        <v>415</v>
      </c>
      <c r="AI155">
        <v>60</v>
      </c>
      <c r="AJ155">
        <v>345</v>
      </c>
      <c r="AK155">
        <v>390</v>
      </c>
      <c r="AL155">
        <v>273</v>
      </c>
      <c r="AM155">
        <v>518</v>
      </c>
      <c r="AN155">
        <v>448</v>
      </c>
      <c r="AO155">
        <v>599</v>
      </c>
      <c r="AP155">
        <v>385</v>
      </c>
      <c r="AQ155">
        <v>52</v>
      </c>
      <c r="AR155">
        <v>81</v>
      </c>
      <c r="AS155">
        <v>115</v>
      </c>
      <c r="AT155">
        <v>149</v>
      </c>
      <c r="AU155">
        <v>119</v>
      </c>
      <c r="AV155">
        <v>401</v>
      </c>
      <c r="AW155">
        <v>24</v>
      </c>
      <c r="AX155">
        <v>618</v>
      </c>
      <c r="AY155">
        <v>203</v>
      </c>
      <c r="AZ155">
        <v>156</v>
      </c>
      <c r="BA155">
        <v>27</v>
      </c>
      <c r="BB155">
        <v>577</v>
      </c>
      <c r="BC155">
        <v>130</v>
      </c>
      <c r="BD155">
        <v>185</v>
      </c>
      <c r="BE155">
        <v>312</v>
      </c>
      <c r="BF155">
        <v>254</v>
      </c>
      <c r="BG155">
        <v>312</v>
      </c>
      <c r="BH155">
        <v>119</v>
      </c>
      <c r="BI155">
        <v>607</v>
      </c>
      <c r="BJ155">
        <v>130</v>
      </c>
      <c r="BK155">
        <v>134</v>
      </c>
      <c r="BL155">
        <v>268</v>
      </c>
      <c r="BM155">
        <v>611</v>
      </c>
      <c r="BN155">
        <v>598</v>
      </c>
      <c r="BO155">
        <v>72</v>
      </c>
      <c r="BP155">
        <v>427</v>
      </c>
      <c r="BQ155">
        <v>341</v>
      </c>
      <c r="BR155">
        <v>474</v>
      </c>
      <c r="BS155">
        <v>390</v>
      </c>
      <c r="BT155">
        <v>618</v>
      </c>
      <c r="BU155">
        <v>587</v>
      </c>
      <c r="BV155">
        <v>616</v>
      </c>
      <c r="BW155">
        <v>625</v>
      </c>
      <c r="BX155">
        <v>573</v>
      </c>
      <c r="BY155">
        <v>308</v>
      </c>
      <c r="BZ155">
        <v>243</v>
      </c>
      <c r="CA155">
        <v>61</v>
      </c>
      <c r="CB155">
        <v>0</v>
      </c>
      <c r="CC155">
        <v>550</v>
      </c>
      <c r="CD155">
        <v>35</v>
      </c>
      <c r="CE155">
        <v>224</v>
      </c>
      <c r="CF155">
        <v>301</v>
      </c>
      <c r="CG155">
        <v>0</v>
      </c>
      <c r="CH155">
        <v>114</v>
      </c>
      <c r="CI155">
        <v>270</v>
      </c>
      <c r="CJ155">
        <v>403</v>
      </c>
      <c r="CK155">
        <v>282</v>
      </c>
      <c r="CL155">
        <v>118</v>
      </c>
    </row>
    <row r="156" spans="2:90">
      <c r="B156">
        <v>327</v>
      </c>
      <c r="C156">
        <v>227</v>
      </c>
      <c r="D156">
        <v>278</v>
      </c>
      <c r="E156">
        <v>29</v>
      </c>
      <c r="F156">
        <v>196</v>
      </c>
      <c r="G156">
        <v>358</v>
      </c>
      <c r="H156">
        <v>331</v>
      </c>
      <c r="I156">
        <v>665</v>
      </c>
      <c r="J156">
        <v>613</v>
      </c>
      <c r="K156">
        <v>607</v>
      </c>
      <c r="L156">
        <v>599</v>
      </c>
      <c r="M156">
        <v>121</v>
      </c>
      <c r="N156">
        <v>54</v>
      </c>
      <c r="O156">
        <v>233</v>
      </c>
      <c r="P156">
        <v>584</v>
      </c>
      <c r="Q156">
        <v>102</v>
      </c>
      <c r="R156">
        <v>596</v>
      </c>
      <c r="S156">
        <v>156</v>
      </c>
      <c r="T156">
        <v>192</v>
      </c>
      <c r="U156">
        <v>126</v>
      </c>
      <c r="V156">
        <v>202</v>
      </c>
      <c r="W156">
        <v>224</v>
      </c>
      <c r="X156">
        <v>514</v>
      </c>
      <c r="Y156">
        <v>507</v>
      </c>
      <c r="Z156">
        <v>493</v>
      </c>
      <c r="AA156">
        <v>493</v>
      </c>
      <c r="AB156">
        <v>151</v>
      </c>
      <c r="AC156">
        <v>119</v>
      </c>
      <c r="AD156">
        <v>486</v>
      </c>
      <c r="AE156">
        <v>110</v>
      </c>
      <c r="AF156">
        <v>34</v>
      </c>
      <c r="AG156">
        <v>386</v>
      </c>
      <c r="AH156">
        <v>55</v>
      </c>
      <c r="AI156">
        <v>246</v>
      </c>
      <c r="AJ156">
        <v>263</v>
      </c>
      <c r="AK156">
        <v>532</v>
      </c>
      <c r="AL156">
        <v>512</v>
      </c>
      <c r="AM156">
        <v>533</v>
      </c>
      <c r="AN156">
        <v>269</v>
      </c>
      <c r="AO156">
        <v>607</v>
      </c>
      <c r="AP156">
        <v>48</v>
      </c>
      <c r="AQ156">
        <v>285</v>
      </c>
      <c r="AR156">
        <v>299</v>
      </c>
      <c r="AS156">
        <v>579</v>
      </c>
      <c r="AT156">
        <v>325</v>
      </c>
      <c r="AU156">
        <v>567</v>
      </c>
      <c r="AV156">
        <v>306</v>
      </c>
      <c r="AW156">
        <v>583</v>
      </c>
      <c r="AX156">
        <v>349</v>
      </c>
      <c r="AY156">
        <v>571</v>
      </c>
      <c r="AZ156">
        <v>312</v>
      </c>
      <c r="BA156">
        <v>154</v>
      </c>
      <c r="BB156">
        <v>349</v>
      </c>
      <c r="BC156">
        <v>282</v>
      </c>
      <c r="BD156">
        <v>280</v>
      </c>
      <c r="BE156">
        <v>103</v>
      </c>
      <c r="BF156">
        <v>325</v>
      </c>
      <c r="BG156">
        <v>567</v>
      </c>
      <c r="BH156">
        <v>286</v>
      </c>
      <c r="BI156">
        <v>184</v>
      </c>
      <c r="BJ156">
        <v>245</v>
      </c>
      <c r="BK156">
        <v>213</v>
      </c>
      <c r="BL156">
        <v>597</v>
      </c>
      <c r="BM156">
        <v>306</v>
      </c>
      <c r="BN156">
        <v>143</v>
      </c>
      <c r="BO156">
        <v>49</v>
      </c>
      <c r="BP156">
        <v>1</v>
      </c>
      <c r="BQ156">
        <v>91</v>
      </c>
      <c r="BR156">
        <v>540</v>
      </c>
      <c r="BS156">
        <v>1</v>
      </c>
      <c r="BT156">
        <v>78</v>
      </c>
      <c r="BU156">
        <v>36</v>
      </c>
      <c r="BV156">
        <v>266</v>
      </c>
      <c r="BW156">
        <v>324</v>
      </c>
      <c r="BX156">
        <v>28</v>
      </c>
      <c r="BY156">
        <v>246</v>
      </c>
      <c r="BZ156">
        <v>349</v>
      </c>
      <c r="CA156">
        <v>321</v>
      </c>
      <c r="CB156">
        <v>295</v>
      </c>
      <c r="CC156">
        <v>74</v>
      </c>
      <c r="CD156">
        <v>411</v>
      </c>
      <c r="CE156">
        <v>524</v>
      </c>
      <c r="CF156">
        <v>120</v>
      </c>
      <c r="CG156">
        <v>406</v>
      </c>
      <c r="CH156">
        <v>206</v>
      </c>
      <c r="CI156">
        <v>609</v>
      </c>
      <c r="CJ156">
        <v>360</v>
      </c>
      <c r="CK156">
        <v>129</v>
      </c>
      <c r="CL156">
        <v>637</v>
      </c>
    </row>
    <row r="157" spans="2:90">
      <c r="B157">
        <v>154</v>
      </c>
      <c r="C157">
        <v>353</v>
      </c>
      <c r="D157">
        <v>335</v>
      </c>
      <c r="E157">
        <v>55</v>
      </c>
      <c r="F157">
        <v>202</v>
      </c>
      <c r="G157">
        <v>232</v>
      </c>
      <c r="H157">
        <v>292</v>
      </c>
      <c r="I157">
        <v>348</v>
      </c>
      <c r="J157">
        <v>73</v>
      </c>
      <c r="K157">
        <v>558</v>
      </c>
      <c r="L157">
        <v>617</v>
      </c>
      <c r="M157">
        <v>303</v>
      </c>
      <c r="N157">
        <v>621</v>
      </c>
      <c r="O157">
        <v>264</v>
      </c>
      <c r="P157">
        <v>568</v>
      </c>
      <c r="Q157">
        <v>41</v>
      </c>
      <c r="R157">
        <v>144</v>
      </c>
      <c r="S157">
        <v>160</v>
      </c>
      <c r="T157">
        <v>523</v>
      </c>
      <c r="U157">
        <v>209</v>
      </c>
      <c r="V157">
        <v>530</v>
      </c>
      <c r="W157">
        <v>324</v>
      </c>
      <c r="X157">
        <v>427</v>
      </c>
      <c r="Y157">
        <v>400</v>
      </c>
      <c r="Z157">
        <v>523</v>
      </c>
      <c r="AA157">
        <v>516</v>
      </c>
      <c r="AB157">
        <v>510</v>
      </c>
      <c r="AC157">
        <v>412</v>
      </c>
      <c r="AD157">
        <v>115</v>
      </c>
      <c r="AE157">
        <v>483</v>
      </c>
      <c r="AF157">
        <v>518</v>
      </c>
      <c r="AG157">
        <v>234</v>
      </c>
      <c r="AH157">
        <v>438</v>
      </c>
      <c r="AI157">
        <v>359</v>
      </c>
      <c r="AJ157">
        <v>256</v>
      </c>
      <c r="AK157">
        <v>294</v>
      </c>
      <c r="AL157">
        <v>119</v>
      </c>
      <c r="AM157">
        <v>142</v>
      </c>
      <c r="AN157">
        <v>173</v>
      </c>
      <c r="AO157">
        <v>302</v>
      </c>
      <c r="AP157">
        <v>595</v>
      </c>
      <c r="AQ157">
        <v>652</v>
      </c>
      <c r="AR157">
        <v>645</v>
      </c>
      <c r="AS157">
        <v>364</v>
      </c>
      <c r="AT157">
        <v>389</v>
      </c>
      <c r="AU157">
        <v>2</v>
      </c>
      <c r="AV157">
        <v>320</v>
      </c>
      <c r="AW157">
        <v>164</v>
      </c>
      <c r="AX157">
        <v>391</v>
      </c>
      <c r="AY157">
        <v>50</v>
      </c>
      <c r="AZ157">
        <v>237</v>
      </c>
      <c r="BA157">
        <v>317</v>
      </c>
      <c r="BB157">
        <v>177</v>
      </c>
      <c r="BC157">
        <v>351</v>
      </c>
      <c r="BD157">
        <v>296</v>
      </c>
      <c r="BE157">
        <v>284</v>
      </c>
      <c r="BF157">
        <v>648</v>
      </c>
      <c r="BG157">
        <v>62</v>
      </c>
      <c r="BH157">
        <v>19</v>
      </c>
      <c r="BI157">
        <v>85</v>
      </c>
      <c r="BJ157">
        <v>19</v>
      </c>
      <c r="BK157">
        <v>7</v>
      </c>
      <c r="BL157">
        <v>622</v>
      </c>
      <c r="BM157">
        <v>10</v>
      </c>
      <c r="BN157">
        <v>566</v>
      </c>
      <c r="BO157">
        <v>308</v>
      </c>
      <c r="BP157">
        <v>197</v>
      </c>
      <c r="BQ157">
        <v>393</v>
      </c>
      <c r="BR157">
        <v>331</v>
      </c>
      <c r="BS157">
        <v>18</v>
      </c>
      <c r="BT157">
        <v>327</v>
      </c>
      <c r="BU157">
        <v>450</v>
      </c>
      <c r="BV157">
        <v>173</v>
      </c>
      <c r="BW157">
        <v>24</v>
      </c>
      <c r="BX157">
        <v>41</v>
      </c>
      <c r="BY157">
        <v>441</v>
      </c>
      <c r="BZ157">
        <v>153</v>
      </c>
      <c r="CA157">
        <v>77</v>
      </c>
      <c r="CB157">
        <v>225</v>
      </c>
      <c r="CC157">
        <v>265</v>
      </c>
      <c r="CD157">
        <v>44</v>
      </c>
      <c r="CE157">
        <v>349</v>
      </c>
      <c r="CF157">
        <v>617</v>
      </c>
      <c r="CG157">
        <v>483</v>
      </c>
      <c r="CH157">
        <v>336</v>
      </c>
      <c r="CI157">
        <v>28</v>
      </c>
      <c r="CJ157">
        <v>295</v>
      </c>
      <c r="CK157">
        <v>376</v>
      </c>
      <c r="CL157">
        <v>115</v>
      </c>
    </row>
    <row r="158" spans="2:90">
      <c r="B158">
        <v>447</v>
      </c>
      <c r="C158">
        <v>46</v>
      </c>
      <c r="D158">
        <v>2</v>
      </c>
      <c r="E158">
        <v>111</v>
      </c>
      <c r="F158">
        <v>208</v>
      </c>
      <c r="G158">
        <v>364</v>
      </c>
      <c r="H158">
        <v>95</v>
      </c>
      <c r="I158">
        <v>302</v>
      </c>
      <c r="J158">
        <v>585</v>
      </c>
      <c r="K158">
        <v>130</v>
      </c>
      <c r="L158">
        <v>2</v>
      </c>
      <c r="M158">
        <v>292</v>
      </c>
      <c r="N158">
        <v>609</v>
      </c>
      <c r="O158">
        <v>172</v>
      </c>
      <c r="P158">
        <v>256</v>
      </c>
      <c r="Q158">
        <v>402</v>
      </c>
      <c r="R158">
        <v>308</v>
      </c>
      <c r="S158">
        <v>350</v>
      </c>
      <c r="T158">
        <v>95</v>
      </c>
      <c r="U158">
        <v>486</v>
      </c>
      <c r="V158">
        <v>40</v>
      </c>
      <c r="W158">
        <v>32</v>
      </c>
      <c r="X158">
        <v>481</v>
      </c>
      <c r="Y158">
        <v>386</v>
      </c>
      <c r="Z158">
        <v>64</v>
      </c>
      <c r="AA158">
        <v>376</v>
      </c>
      <c r="AB158">
        <v>402</v>
      </c>
      <c r="AC158">
        <v>38</v>
      </c>
      <c r="AD158">
        <v>174</v>
      </c>
      <c r="AE158">
        <v>305</v>
      </c>
      <c r="AF158">
        <v>21</v>
      </c>
      <c r="AG158">
        <v>193</v>
      </c>
      <c r="AH158">
        <v>269</v>
      </c>
      <c r="AI158">
        <v>483</v>
      </c>
      <c r="AJ158">
        <v>161</v>
      </c>
      <c r="AK158">
        <v>548</v>
      </c>
      <c r="AL158">
        <v>111</v>
      </c>
      <c r="AM158">
        <v>399</v>
      </c>
      <c r="AN158">
        <v>153</v>
      </c>
      <c r="AO158">
        <v>257</v>
      </c>
      <c r="AP158">
        <v>366</v>
      </c>
      <c r="AQ158">
        <v>14</v>
      </c>
      <c r="AR158">
        <v>554</v>
      </c>
      <c r="AS158">
        <v>39</v>
      </c>
      <c r="AT158">
        <v>1</v>
      </c>
      <c r="AU158">
        <v>3</v>
      </c>
      <c r="AV158">
        <v>25</v>
      </c>
      <c r="AW158">
        <v>278</v>
      </c>
      <c r="AX158">
        <v>196</v>
      </c>
      <c r="AY158">
        <v>603</v>
      </c>
      <c r="AZ158">
        <v>234</v>
      </c>
      <c r="BA158">
        <v>196</v>
      </c>
      <c r="BB158">
        <v>287</v>
      </c>
      <c r="BC158">
        <v>568</v>
      </c>
      <c r="BD158">
        <v>573</v>
      </c>
      <c r="BE158">
        <v>647</v>
      </c>
      <c r="BF158">
        <v>80</v>
      </c>
      <c r="BG158">
        <v>256</v>
      </c>
      <c r="BH158">
        <v>389</v>
      </c>
      <c r="BI158">
        <v>636</v>
      </c>
      <c r="BJ158">
        <v>646</v>
      </c>
      <c r="BK158">
        <v>264</v>
      </c>
      <c r="BL158">
        <v>560</v>
      </c>
      <c r="BM158">
        <v>88</v>
      </c>
      <c r="BN158">
        <v>301</v>
      </c>
      <c r="BO158">
        <v>41</v>
      </c>
      <c r="BP158">
        <v>449</v>
      </c>
      <c r="BQ158">
        <v>533</v>
      </c>
      <c r="BR158">
        <v>570</v>
      </c>
      <c r="BS158">
        <v>288</v>
      </c>
      <c r="BT158">
        <v>415</v>
      </c>
      <c r="BU158">
        <v>622</v>
      </c>
      <c r="BV158">
        <v>230</v>
      </c>
      <c r="BW158">
        <v>41</v>
      </c>
      <c r="BX158">
        <v>574</v>
      </c>
      <c r="BY158">
        <v>3</v>
      </c>
      <c r="BZ158">
        <v>196</v>
      </c>
      <c r="CA158">
        <v>629</v>
      </c>
      <c r="CB158">
        <v>487</v>
      </c>
      <c r="CC158">
        <v>518</v>
      </c>
      <c r="CD158">
        <v>532</v>
      </c>
      <c r="CE158">
        <v>257</v>
      </c>
      <c r="CF158">
        <v>273</v>
      </c>
      <c r="CG158">
        <v>126</v>
      </c>
      <c r="CH158">
        <v>101</v>
      </c>
      <c r="CI158">
        <v>330</v>
      </c>
      <c r="CJ158">
        <v>478</v>
      </c>
      <c r="CK158">
        <v>552</v>
      </c>
      <c r="CL158">
        <v>351</v>
      </c>
    </row>
    <row r="159" spans="2:90">
      <c r="B159">
        <v>284</v>
      </c>
      <c r="C159">
        <v>316</v>
      </c>
      <c r="D159">
        <v>387</v>
      </c>
      <c r="E159">
        <v>223</v>
      </c>
      <c r="F159">
        <v>323</v>
      </c>
      <c r="G159">
        <v>65</v>
      </c>
      <c r="H159">
        <v>349</v>
      </c>
      <c r="I159">
        <v>42</v>
      </c>
      <c r="J159">
        <v>39</v>
      </c>
      <c r="K159">
        <v>99</v>
      </c>
      <c r="L159">
        <v>92</v>
      </c>
      <c r="M159">
        <v>66</v>
      </c>
      <c r="N159">
        <v>629</v>
      </c>
      <c r="O159">
        <v>168</v>
      </c>
      <c r="P159">
        <v>355</v>
      </c>
      <c r="Q159">
        <v>159</v>
      </c>
      <c r="R159">
        <v>383</v>
      </c>
      <c r="S159">
        <v>163</v>
      </c>
      <c r="T159">
        <v>151</v>
      </c>
      <c r="U159">
        <v>78</v>
      </c>
      <c r="V159">
        <v>135</v>
      </c>
      <c r="W159">
        <v>108</v>
      </c>
      <c r="X159">
        <v>268</v>
      </c>
      <c r="Y159">
        <v>91</v>
      </c>
      <c r="Z159">
        <v>332</v>
      </c>
      <c r="AA159">
        <v>217</v>
      </c>
      <c r="AB159">
        <v>360</v>
      </c>
      <c r="AC159">
        <v>243</v>
      </c>
      <c r="AD159">
        <v>364</v>
      </c>
      <c r="AE159">
        <v>109</v>
      </c>
      <c r="AF159">
        <v>357</v>
      </c>
      <c r="AG159">
        <v>36</v>
      </c>
      <c r="AH159">
        <v>371</v>
      </c>
      <c r="AI159">
        <v>98</v>
      </c>
      <c r="AJ159">
        <v>416</v>
      </c>
      <c r="AK159">
        <v>520</v>
      </c>
      <c r="AL159">
        <v>485</v>
      </c>
      <c r="AM159">
        <v>521</v>
      </c>
      <c r="AN159">
        <v>164</v>
      </c>
      <c r="AO159">
        <v>312</v>
      </c>
      <c r="AP159">
        <v>308</v>
      </c>
      <c r="AQ159">
        <v>618</v>
      </c>
      <c r="AR159">
        <v>661</v>
      </c>
      <c r="AS159">
        <v>558</v>
      </c>
      <c r="AT159">
        <v>251</v>
      </c>
      <c r="AU159">
        <v>331</v>
      </c>
      <c r="AV159">
        <v>100</v>
      </c>
      <c r="AW159">
        <v>155</v>
      </c>
      <c r="AX159">
        <v>127</v>
      </c>
      <c r="AY159">
        <v>588</v>
      </c>
      <c r="AZ159">
        <v>63</v>
      </c>
      <c r="BA159">
        <v>614</v>
      </c>
      <c r="BB159">
        <v>134</v>
      </c>
      <c r="BC159">
        <v>648</v>
      </c>
      <c r="BD159">
        <v>572</v>
      </c>
      <c r="BE159">
        <v>393</v>
      </c>
      <c r="BF159">
        <v>642</v>
      </c>
      <c r="BG159">
        <v>659</v>
      </c>
      <c r="BH159">
        <v>231</v>
      </c>
      <c r="BI159">
        <v>359</v>
      </c>
      <c r="BJ159">
        <v>589</v>
      </c>
      <c r="BK159">
        <v>165</v>
      </c>
      <c r="BL159">
        <v>83</v>
      </c>
      <c r="BM159">
        <v>24</v>
      </c>
      <c r="BN159">
        <v>74</v>
      </c>
      <c r="BO159">
        <v>632</v>
      </c>
      <c r="BP159">
        <v>327</v>
      </c>
      <c r="BQ159">
        <v>37</v>
      </c>
      <c r="BR159">
        <v>462</v>
      </c>
      <c r="BS159">
        <v>19</v>
      </c>
      <c r="BT159">
        <v>318</v>
      </c>
      <c r="BU159">
        <v>528</v>
      </c>
      <c r="BV159">
        <v>277</v>
      </c>
      <c r="BW159">
        <v>81</v>
      </c>
      <c r="BX159">
        <v>236</v>
      </c>
      <c r="BY159">
        <v>360</v>
      </c>
      <c r="BZ159">
        <v>217</v>
      </c>
      <c r="CA159">
        <v>403</v>
      </c>
      <c r="CB159">
        <v>280</v>
      </c>
      <c r="CC159">
        <v>243</v>
      </c>
      <c r="CD159">
        <v>104</v>
      </c>
      <c r="CE159">
        <v>260</v>
      </c>
      <c r="CF159">
        <v>13</v>
      </c>
      <c r="CG159">
        <v>177</v>
      </c>
      <c r="CH159">
        <v>222</v>
      </c>
      <c r="CI159">
        <v>576</v>
      </c>
      <c r="CJ159">
        <v>277</v>
      </c>
      <c r="CK159">
        <v>151</v>
      </c>
      <c r="CL159">
        <v>641</v>
      </c>
    </row>
    <row r="160" spans="2:90">
      <c r="B160">
        <v>504</v>
      </c>
      <c r="C160">
        <v>286</v>
      </c>
      <c r="D160">
        <v>62</v>
      </c>
      <c r="E160">
        <v>124</v>
      </c>
      <c r="F160">
        <v>396</v>
      </c>
      <c r="G160">
        <v>310</v>
      </c>
      <c r="H160">
        <v>657</v>
      </c>
      <c r="I160">
        <v>285</v>
      </c>
      <c r="J160">
        <v>98</v>
      </c>
      <c r="K160">
        <v>105</v>
      </c>
      <c r="L160">
        <v>293</v>
      </c>
      <c r="M160">
        <v>399</v>
      </c>
      <c r="N160">
        <v>227</v>
      </c>
      <c r="O160">
        <v>88</v>
      </c>
      <c r="P160">
        <v>86</v>
      </c>
      <c r="Q160">
        <v>310</v>
      </c>
      <c r="R160">
        <v>110</v>
      </c>
      <c r="S160">
        <v>366</v>
      </c>
      <c r="T160">
        <v>503</v>
      </c>
      <c r="U160">
        <v>407</v>
      </c>
      <c r="V160">
        <v>138</v>
      </c>
      <c r="W160">
        <v>67</v>
      </c>
      <c r="X160">
        <v>350</v>
      </c>
      <c r="Y160">
        <v>264</v>
      </c>
      <c r="Z160">
        <v>515</v>
      </c>
      <c r="AA160">
        <v>146</v>
      </c>
      <c r="AB160">
        <v>96</v>
      </c>
      <c r="AC160">
        <v>548</v>
      </c>
      <c r="AD160">
        <v>9</v>
      </c>
      <c r="AE160">
        <v>417</v>
      </c>
      <c r="AF160">
        <v>305</v>
      </c>
      <c r="AG160">
        <v>148</v>
      </c>
      <c r="AH160">
        <v>47</v>
      </c>
      <c r="AI160">
        <v>287</v>
      </c>
      <c r="AJ160">
        <v>224</v>
      </c>
      <c r="AK160">
        <v>257</v>
      </c>
      <c r="AL160">
        <v>516</v>
      </c>
      <c r="AM160">
        <v>178</v>
      </c>
      <c r="AN160">
        <v>454</v>
      </c>
      <c r="AO160">
        <v>335</v>
      </c>
      <c r="AP160">
        <v>266</v>
      </c>
      <c r="AQ160">
        <v>314</v>
      </c>
      <c r="AR160">
        <v>135</v>
      </c>
      <c r="AS160">
        <v>250</v>
      </c>
      <c r="AT160">
        <v>643</v>
      </c>
      <c r="AU160">
        <v>593</v>
      </c>
      <c r="AV160">
        <v>384</v>
      </c>
      <c r="AW160">
        <v>356</v>
      </c>
      <c r="AX160">
        <v>183</v>
      </c>
      <c r="AY160">
        <v>82</v>
      </c>
      <c r="AZ160">
        <v>306</v>
      </c>
      <c r="BA160">
        <v>394</v>
      </c>
      <c r="BB160">
        <v>128</v>
      </c>
      <c r="BC160">
        <v>331</v>
      </c>
      <c r="BD160">
        <v>214</v>
      </c>
      <c r="BE160">
        <v>234</v>
      </c>
      <c r="BF160">
        <v>572</v>
      </c>
      <c r="BG160">
        <v>581</v>
      </c>
      <c r="BH160">
        <v>132</v>
      </c>
      <c r="BI160">
        <v>126</v>
      </c>
      <c r="BJ160">
        <v>335</v>
      </c>
      <c r="BK160">
        <v>376</v>
      </c>
      <c r="BL160">
        <v>609</v>
      </c>
      <c r="BM160">
        <v>6</v>
      </c>
      <c r="BN160">
        <v>236</v>
      </c>
      <c r="BO160">
        <v>584</v>
      </c>
      <c r="BP160">
        <v>386</v>
      </c>
      <c r="BQ160">
        <v>560</v>
      </c>
      <c r="BR160">
        <v>190</v>
      </c>
      <c r="BS160">
        <v>315</v>
      </c>
      <c r="BT160">
        <v>300</v>
      </c>
      <c r="BU160">
        <v>394</v>
      </c>
      <c r="BV160">
        <v>361</v>
      </c>
      <c r="BW160">
        <v>598</v>
      </c>
      <c r="BX160">
        <v>483</v>
      </c>
      <c r="BY160">
        <v>582</v>
      </c>
      <c r="BZ160">
        <v>20</v>
      </c>
      <c r="CA160">
        <v>143</v>
      </c>
      <c r="CB160">
        <v>133</v>
      </c>
      <c r="CC160">
        <v>36</v>
      </c>
      <c r="CD160">
        <v>68</v>
      </c>
      <c r="CE160">
        <v>14</v>
      </c>
      <c r="CF160">
        <v>404</v>
      </c>
      <c r="CG160">
        <v>172</v>
      </c>
      <c r="CH160">
        <v>282</v>
      </c>
      <c r="CI160">
        <v>525</v>
      </c>
      <c r="CJ160">
        <v>497</v>
      </c>
      <c r="CK160">
        <v>277</v>
      </c>
      <c r="CL160">
        <v>292</v>
      </c>
    </row>
    <row r="161" spans="2:90">
      <c r="B161">
        <v>43</v>
      </c>
      <c r="C161">
        <v>391</v>
      </c>
      <c r="D161">
        <v>246</v>
      </c>
      <c r="E161">
        <v>132</v>
      </c>
      <c r="F161">
        <v>134</v>
      </c>
      <c r="G161">
        <v>349</v>
      </c>
      <c r="H161">
        <v>665</v>
      </c>
      <c r="I161">
        <v>123</v>
      </c>
      <c r="J161">
        <v>191</v>
      </c>
      <c r="K161">
        <v>580</v>
      </c>
      <c r="L161">
        <v>622</v>
      </c>
      <c r="M161">
        <v>158</v>
      </c>
      <c r="N161">
        <v>350</v>
      </c>
      <c r="O161">
        <v>4</v>
      </c>
      <c r="P161">
        <v>334</v>
      </c>
      <c r="Q161">
        <v>236</v>
      </c>
      <c r="R161">
        <v>83</v>
      </c>
      <c r="S161">
        <v>23</v>
      </c>
      <c r="T161">
        <v>534</v>
      </c>
      <c r="U161">
        <v>217</v>
      </c>
      <c r="V161">
        <v>526</v>
      </c>
      <c r="W161">
        <v>135</v>
      </c>
      <c r="X161">
        <v>68</v>
      </c>
      <c r="Y161">
        <v>81</v>
      </c>
      <c r="Z161">
        <v>184</v>
      </c>
      <c r="AA161">
        <v>140</v>
      </c>
      <c r="AB161">
        <v>275</v>
      </c>
      <c r="AC161">
        <v>74</v>
      </c>
      <c r="AD161">
        <v>400</v>
      </c>
      <c r="AE161">
        <v>395</v>
      </c>
      <c r="AF161">
        <v>175</v>
      </c>
      <c r="AG161">
        <v>87</v>
      </c>
      <c r="AH161">
        <v>315</v>
      </c>
      <c r="AI161">
        <v>493</v>
      </c>
      <c r="AJ161">
        <v>280</v>
      </c>
      <c r="AK161">
        <v>187</v>
      </c>
      <c r="AL161">
        <v>270</v>
      </c>
      <c r="AM161">
        <v>238</v>
      </c>
      <c r="AN161">
        <v>544</v>
      </c>
      <c r="AO161">
        <v>320</v>
      </c>
      <c r="AP161">
        <v>576</v>
      </c>
      <c r="AQ161">
        <v>126</v>
      </c>
      <c r="AR161">
        <v>214</v>
      </c>
      <c r="AS161">
        <v>116</v>
      </c>
      <c r="AT161">
        <v>286</v>
      </c>
      <c r="AU161">
        <v>230</v>
      </c>
      <c r="AV161">
        <v>315</v>
      </c>
      <c r="AW161">
        <v>282</v>
      </c>
      <c r="AX161">
        <v>654</v>
      </c>
      <c r="AY161">
        <v>114</v>
      </c>
      <c r="AZ161">
        <v>290</v>
      </c>
      <c r="BA161">
        <v>366</v>
      </c>
      <c r="BB161">
        <v>564</v>
      </c>
      <c r="BC161">
        <v>254</v>
      </c>
      <c r="BD161">
        <v>52</v>
      </c>
      <c r="BE161">
        <v>339</v>
      </c>
      <c r="BF161">
        <v>597</v>
      </c>
      <c r="BG161">
        <v>594</v>
      </c>
      <c r="BH161">
        <v>662</v>
      </c>
      <c r="BI161">
        <v>603</v>
      </c>
      <c r="BJ161">
        <v>354</v>
      </c>
      <c r="BK161">
        <v>96</v>
      </c>
      <c r="BL161">
        <v>565</v>
      </c>
      <c r="BM161">
        <v>266</v>
      </c>
      <c r="BN161">
        <v>83</v>
      </c>
      <c r="BO161">
        <v>84</v>
      </c>
      <c r="BP161">
        <v>81</v>
      </c>
      <c r="BQ161">
        <v>511</v>
      </c>
      <c r="BR161">
        <v>159</v>
      </c>
      <c r="BS161">
        <v>581</v>
      </c>
      <c r="BT161">
        <v>378</v>
      </c>
      <c r="BU161">
        <v>55</v>
      </c>
      <c r="BV161">
        <v>100</v>
      </c>
      <c r="BW161">
        <v>127</v>
      </c>
      <c r="BX161">
        <v>134</v>
      </c>
      <c r="BY161">
        <v>598</v>
      </c>
      <c r="BZ161">
        <v>107</v>
      </c>
      <c r="CA161">
        <v>616</v>
      </c>
      <c r="CB161">
        <v>3</v>
      </c>
      <c r="CC161">
        <v>569</v>
      </c>
      <c r="CD161">
        <v>580</v>
      </c>
      <c r="CE161">
        <v>414</v>
      </c>
      <c r="CF161">
        <v>542</v>
      </c>
      <c r="CG161">
        <v>145</v>
      </c>
      <c r="CH161">
        <v>17</v>
      </c>
      <c r="CI161">
        <v>307</v>
      </c>
      <c r="CJ161">
        <v>395</v>
      </c>
      <c r="CK161">
        <v>114</v>
      </c>
      <c r="CL161">
        <v>142</v>
      </c>
    </row>
    <row r="162" spans="2:90">
      <c r="B162">
        <v>183</v>
      </c>
      <c r="C162">
        <v>36</v>
      </c>
      <c r="D162">
        <v>20</v>
      </c>
      <c r="E162">
        <v>333</v>
      </c>
      <c r="F162">
        <v>141</v>
      </c>
      <c r="G162">
        <v>273</v>
      </c>
      <c r="H162">
        <v>183</v>
      </c>
      <c r="I162">
        <v>127</v>
      </c>
      <c r="J162">
        <v>366</v>
      </c>
      <c r="K162">
        <v>664</v>
      </c>
      <c r="L162">
        <v>560</v>
      </c>
      <c r="M162">
        <v>175</v>
      </c>
      <c r="N162">
        <v>26</v>
      </c>
      <c r="O162">
        <v>242</v>
      </c>
      <c r="P162">
        <v>367</v>
      </c>
      <c r="Q162">
        <v>251</v>
      </c>
      <c r="R162">
        <v>321</v>
      </c>
      <c r="S162">
        <v>503</v>
      </c>
      <c r="T162">
        <v>55</v>
      </c>
      <c r="U162">
        <v>116</v>
      </c>
      <c r="V162">
        <v>289</v>
      </c>
      <c r="W162">
        <v>432</v>
      </c>
      <c r="X162">
        <v>246</v>
      </c>
      <c r="Y162">
        <v>415</v>
      </c>
      <c r="Z162">
        <v>178</v>
      </c>
      <c r="AA162">
        <v>52</v>
      </c>
      <c r="AB162">
        <v>415</v>
      </c>
      <c r="AC162">
        <v>297</v>
      </c>
      <c r="AD162">
        <v>445</v>
      </c>
      <c r="AE162">
        <v>346</v>
      </c>
      <c r="AF162">
        <v>317</v>
      </c>
      <c r="AG162">
        <v>6</v>
      </c>
      <c r="AH162">
        <v>455</v>
      </c>
      <c r="AI162">
        <v>216</v>
      </c>
      <c r="AJ162">
        <v>319</v>
      </c>
      <c r="AK162">
        <v>392</v>
      </c>
      <c r="AL162">
        <v>0</v>
      </c>
      <c r="AM162">
        <v>116</v>
      </c>
      <c r="AN162">
        <v>168</v>
      </c>
      <c r="AO162">
        <v>351</v>
      </c>
      <c r="AP162">
        <v>604</v>
      </c>
      <c r="AQ162">
        <v>576</v>
      </c>
      <c r="AR162">
        <v>130</v>
      </c>
      <c r="AS162">
        <v>233</v>
      </c>
      <c r="AT162">
        <v>46</v>
      </c>
      <c r="AU162">
        <v>354</v>
      </c>
      <c r="AV162">
        <v>551</v>
      </c>
      <c r="AW162">
        <v>110</v>
      </c>
      <c r="AX162">
        <v>651</v>
      </c>
      <c r="AY162">
        <v>365</v>
      </c>
      <c r="AZ162">
        <v>241</v>
      </c>
      <c r="BA162">
        <v>102</v>
      </c>
      <c r="BB162">
        <v>212</v>
      </c>
      <c r="BC162">
        <v>329</v>
      </c>
      <c r="BD162">
        <v>124</v>
      </c>
      <c r="BE162">
        <v>217</v>
      </c>
      <c r="BF162">
        <v>324</v>
      </c>
      <c r="BG162">
        <v>203</v>
      </c>
      <c r="BH162">
        <v>602</v>
      </c>
      <c r="BI162">
        <v>194</v>
      </c>
      <c r="BJ162">
        <v>148</v>
      </c>
      <c r="BK162">
        <v>54</v>
      </c>
      <c r="BL162">
        <v>9</v>
      </c>
      <c r="BM162">
        <v>25</v>
      </c>
      <c r="BN162">
        <v>578</v>
      </c>
      <c r="BO162">
        <v>113</v>
      </c>
      <c r="BP162">
        <v>608</v>
      </c>
      <c r="BQ162">
        <v>270</v>
      </c>
      <c r="BR162">
        <v>638</v>
      </c>
      <c r="BS162">
        <v>465</v>
      </c>
      <c r="BT162">
        <v>217</v>
      </c>
      <c r="BU162">
        <v>247</v>
      </c>
      <c r="BV162">
        <v>640</v>
      </c>
      <c r="BW162">
        <v>148</v>
      </c>
      <c r="BX162">
        <v>395</v>
      </c>
      <c r="BY162">
        <v>195</v>
      </c>
      <c r="BZ162">
        <v>16</v>
      </c>
      <c r="CA162">
        <v>373</v>
      </c>
      <c r="CB162">
        <v>283</v>
      </c>
      <c r="CC162">
        <v>27</v>
      </c>
      <c r="CD162">
        <v>57</v>
      </c>
      <c r="CE162">
        <v>35</v>
      </c>
      <c r="CF162">
        <v>384</v>
      </c>
      <c r="CG162">
        <v>523</v>
      </c>
      <c r="CH162">
        <v>642</v>
      </c>
      <c r="CI162">
        <v>411</v>
      </c>
      <c r="CJ162">
        <v>256</v>
      </c>
      <c r="CK162">
        <v>349</v>
      </c>
      <c r="CL162">
        <v>272</v>
      </c>
    </row>
    <row r="163" spans="2:90">
      <c r="B163">
        <v>157</v>
      </c>
      <c r="C163">
        <v>259</v>
      </c>
      <c r="D163">
        <v>165</v>
      </c>
      <c r="E163">
        <v>280</v>
      </c>
      <c r="F163">
        <v>34</v>
      </c>
      <c r="G163">
        <v>196</v>
      </c>
      <c r="H163">
        <v>598</v>
      </c>
      <c r="I163">
        <v>160</v>
      </c>
      <c r="J163">
        <v>641</v>
      </c>
      <c r="K163">
        <v>266</v>
      </c>
      <c r="L163">
        <v>335</v>
      </c>
      <c r="M163">
        <v>80</v>
      </c>
      <c r="N163">
        <v>101</v>
      </c>
      <c r="O163">
        <v>329</v>
      </c>
      <c r="P163">
        <v>166</v>
      </c>
      <c r="Q163">
        <v>295</v>
      </c>
      <c r="R163">
        <v>585</v>
      </c>
      <c r="S163">
        <v>425</v>
      </c>
      <c r="T163">
        <v>491</v>
      </c>
      <c r="U163">
        <v>39</v>
      </c>
      <c r="V163">
        <v>242</v>
      </c>
      <c r="W163">
        <v>389</v>
      </c>
      <c r="X163">
        <v>536</v>
      </c>
      <c r="Y163">
        <v>503</v>
      </c>
      <c r="Z163">
        <v>322</v>
      </c>
      <c r="AA163">
        <v>427</v>
      </c>
      <c r="AB163">
        <v>134</v>
      </c>
      <c r="AC163">
        <v>44</v>
      </c>
      <c r="AD163">
        <v>76</v>
      </c>
      <c r="AE163">
        <v>472</v>
      </c>
      <c r="AF163">
        <v>125</v>
      </c>
      <c r="AG163">
        <v>214</v>
      </c>
      <c r="AH163">
        <v>378</v>
      </c>
      <c r="AI163">
        <v>284</v>
      </c>
      <c r="AJ163">
        <v>320</v>
      </c>
      <c r="AK163">
        <v>110</v>
      </c>
      <c r="AL163">
        <v>181</v>
      </c>
      <c r="AM163">
        <v>311</v>
      </c>
      <c r="AN163">
        <v>541</v>
      </c>
      <c r="AO163">
        <v>285</v>
      </c>
      <c r="AP163">
        <v>168</v>
      </c>
      <c r="AQ163">
        <v>572</v>
      </c>
      <c r="AR163">
        <v>179</v>
      </c>
      <c r="AS163">
        <v>295</v>
      </c>
      <c r="AT163">
        <v>639</v>
      </c>
      <c r="AU163">
        <v>279</v>
      </c>
      <c r="AV163">
        <v>254</v>
      </c>
      <c r="AW163">
        <v>165</v>
      </c>
      <c r="AX163">
        <v>59</v>
      </c>
      <c r="AY163">
        <v>666</v>
      </c>
      <c r="AZ163">
        <v>302</v>
      </c>
      <c r="BA163">
        <v>59</v>
      </c>
      <c r="BB163">
        <v>378</v>
      </c>
      <c r="BC163">
        <v>121</v>
      </c>
      <c r="BD163">
        <v>613</v>
      </c>
      <c r="BE163">
        <v>657</v>
      </c>
      <c r="BF163">
        <v>257</v>
      </c>
      <c r="BG163">
        <v>184</v>
      </c>
      <c r="BH163">
        <v>81</v>
      </c>
      <c r="BI163">
        <v>315</v>
      </c>
      <c r="BJ163">
        <v>359</v>
      </c>
      <c r="BK163">
        <v>315</v>
      </c>
      <c r="BL163">
        <v>573</v>
      </c>
      <c r="BM163">
        <v>26</v>
      </c>
      <c r="BN163">
        <v>366</v>
      </c>
      <c r="BO163">
        <v>259</v>
      </c>
      <c r="BP163">
        <v>482</v>
      </c>
      <c r="BQ163">
        <v>100</v>
      </c>
      <c r="BR163">
        <v>585</v>
      </c>
      <c r="BS163">
        <v>378</v>
      </c>
      <c r="BT163">
        <v>190</v>
      </c>
      <c r="BU163">
        <v>109</v>
      </c>
      <c r="BV163">
        <v>424</v>
      </c>
      <c r="BW163">
        <v>264</v>
      </c>
      <c r="BX163">
        <v>109</v>
      </c>
      <c r="BY163">
        <v>6</v>
      </c>
      <c r="BZ163">
        <v>59</v>
      </c>
      <c r="CA163">
        <v>228</v>
      </c>
      <c r="CB163">
        <v>369</v>
      </c>
      <c r="CC163">
        <v>443</v>
      </c>
      <c r="CD163">
        <v>577</v>
      </c>
      <c r="CE163">
        <v>167</v>
      </c>
      <c r="CF163">
        <v>280</v>
      </c>
      <c r="CG163">
        <v>445</v>
      </c>
      <c r="CH163">
        <v>292</v>
      </c>
      <c r="CI163">
        <v>171</v>
      </c>
      <c r="CJ163">
        <v>309</v>
      </c>
      <c r="CK163">
        <v>371</v>
      </c>
      <c r="CL163">
        <v>86</v>
      </c>
    </row>
    <row r="164" spans="2:90">
      <c r="B164">
        <v>104</v>
      </c>
      <c r="C164">
        <v>81</v>
      </c>
      <c r="D164">
        <v>52</v>
      </c>
      <c r="E164">
        <v>101</v>
      </c>
      <c r="F164">
        <v>132</v>
      </c>
      <c r="G164">
        <v>394</v>
      </c>
      <c r="H164">
        <v>626</v>
      </c>
      <c r="I164">
        <v>390</v>
      </c>
      <c r="J164">
        <v>227</v>
      </c>
      <c r="K164">
        <v>275</v>
      </c>
      <c r="L164">
        <v>361</v>
      </c>
      <c r="M164">
        <v>183</v>
      </c>
      <c r="N164">
        <v>382</v>
      </c>
      <c r="O164">
        <v>120</v>
      </c>
      <c r="P164">
        <v>335</v>
      </c>
      <c r="Q164">
        <v>288</v>
      </c>
      <c r="R164">
        <v>660</v>
      </c>
      <c r="S164">
        <v>266</v>
      </c>
      <c r="T164">
        <v>187</v>
      </c>
      <c r="U164">
        <v>266</v>
      </c>
      <c r="V164">
        <v>427</v>
      </c>
      <c r="W164">
        <v>48</v>
      </c>
      <c r="X164">
        <v>188</v>
      </c>
      <c r="Y164">
        <v>46</v>
      </c>
      <c r="Z164">
        <v>205</v>
      </c>
      <c r="AA164">
        <v>330</v>
      </c>
      <c r="AB164">
        <v>485</v>
      </c>
      <c r="AC164">
        <v>353</v>
      </c>
      <c r="AD164">
        <v>150</v>
      </c>
      <c r="AE164">
        <v>272</v>
      </c>
      <c r="AF164">
        <v>473</v>
      </c>
      <c r="AG164">
        <v>392</v>
      </c>
      <c r="AH164">
        <v>138</v>
      </c>
      <c r="AI164">
        <v>263</v>
      </c>
      <c r="AJ164">
        <v>300</v>
      </c>
      <c r="AK164">
        <v>64</v>
      </c>
      <c r="AL164">
        <v>507</v>
      </c>
      <c r="AM164">
        <v>320</v>
      </c>
      <c r="AN164">
        <v>499</v>
      </c>
      <c r="AO164">
        <v>644</v>
      </c>
      <c r="AP164">
        <v>624</v>
      </c>
      <c r="AQ164">
        <v>257</v>
      </c>
      <c r="AR164">
        <v>393</v>
      </c>
      <c r="AS164">
        <v>179</v>
      </c>
      <c r="AT164">
        <v>24</v>
      </c>
      <c r="AU164">
        <v>257</v>
      </c>
      <c r="AV164">
        <v>197</v>
      </c>
      <c r="AW164">
        <v>61</v>
      </c>
      <c r="AX164">
        <v>259</v>
      </c>
      <c r="AY164">
        <v>325</v>
      </c>
      <c r="AZ164">
        <v>585</v>
      </c>
      <c r="BA164">
        <v>327</v>
      </c>
      <c r="BB164">
        <v>334</v>
      </c>
      <c r="BC164">
        <v>170</v>
      </c>
      <c r="BD164">
        <v>633</v>
      </c>
      <c r="BE164">
        <v>153</v>
      </c>
      <c r="BF164">
        <v>341</v>
      </c>
      <c r="BG164">
        <v>571</v>
      </c>
      <c r="BH164">
        <v>596</v>
      </c>
      <c r="BI164">
        <v>586</v>
      </c>
      <c r="BJ164">
        <v>288</v>
      </c>
      <c r="BK164">
        <v>52</v>
      </c>
      <c r="BL164">
        <v>1</v>
      </c>
      <c r="BM164">
        <v>633</v>
      </c>
      <c r="BN164">
        <v>92</v>
      </c>
      <c r="BO164">
        <v>231</v>
      </c>
      <c r="BP164">
        <v>557</v>
      </c>
      <c r="BQ164">
        <v>304</v>
      </c>
      <c r="BR164">
        <v>454</v>
      </c>
      <c r="BS164">
        <v>287</v>
      </c>
      <c r="BT164">
        <v>607</v>
      </c>
      <c r="BU164">
        <v>616</v>
      </c>
      <c r="BV164">
        <v>610</v>
      </c>
      <c r="BW164">
        <v>454</v>
      </c>
      <c r="BX164">
        <v>312</v>
      </c>
      <c r="BY164">
        <v>43</v>
      </c>
      <c r="BZ164">
        <v>258</v>
      </c>
      <c r="CA164">
        <v>4</v>
      </c>
      <c r="CB164">
        <v>127</v>
      </c>
      <c r="CC164">
        <v>144</v>
      </c>
      <c r="CD164">
        <v>102</v>
      </c>
      <c r="CE164">
        <v>322</v>
      </c>
      <c r="CF164">
        <v>607</v>
      </c>
      <c r="CG164">
        <v>273</v>
      </c>
      <c r="CH164">
        <v>330</v>
      </c>
      <c r="CI164">
        <v>345</v>
      </c>
      <c r="CJ164">
        <v>45</v>
      </c>
      <c r="CK164">
        <v>218</v>
      </c>
      <c r="CL164">
        <v>52</v>
      </c>
    </row>
    <row r="165" spans="2:90">
      <c r="B165">
        <v>343</v>
      </c>
      <c r="C165">
        <v>45</v>
      </c>
      <c r="D165">
        <v>44</v>
      </c>
      <c r="E165">
        <v>35</v>
      </c>
      <c r="F165">
        <v>363</v>
      </c>
      <c r="G165">
        <v>323</v>
      </c>
      <c r="H165">
        <v>361</v>
      </c>
      <c r="I165">
        <v>337</v>
      </c>
      <c r="J165">
        <v>393</v>
      </c>
      <c r="K165">
        <v>245</v>
      </c>
      <c r="L165">
        <v>250</v>
      </c>
      <c r="M165">
        <v>557</v>
      </c>
      <c r="N165">
        <v>250</v>
      </c>
      <c r="O165">
        <v>582</v>
      </c>
      <c r="P165">
        <v>7</v>
      </c>
      <c r="Q165">
        <v>314</v>
      </c>
      <c r="R165">
        <v>612</v>
      </c>
      <c r="S165">
        <v>75</v>
      </c>
      <c r="T165">
        <v>535</v>
      </c>
      <c r="U165">
        <v>292</v>
      </c>
      <c r="V165">
        <v>396</v>
      </c>
      <c r="W165">
        <v>284</v>
      </c>
      <c r="X165">
        <v>284</v>
      </c>
      <c r="Y165">
        <v>297</v>
      </c>
      <c r="Z165">
        <v>328</v>
      </c>
      <c r="AA165">
        <v>26</v>
      </c>
      <c r="AB165">
        <v>486</v>
      </c>
      <c r="AC165">
        <v>71</v>
      </c>
      <c r="AD165">
        <v>485</v>
      </c>
      <c r="AE165">
        <v>400</v>
      </c>
      <c r="AF165">
        <v>209</v>
      </c>
      <c r="AG165">
        <v>331</v>
      </c>
      <c r="AH165">
        <v>78</v>
      </c>
      <c r="AI165">
        <v>372</v>
      </c>
      <c r="AJ165">
        <v>125</v>
      </c>
      <c r="AK165">
        <v>317</v>
      </c>
      <c r="AL165">
        <v>150</v>
      </c>
      <c r="AM165">
        <v>105</v>
      </c>
      <c r="AN165">
        <v>54</v>
      </c>
      <c r="AO165">
        <v>593</v>
      </c>
      <c r="AP165">
        <v>257</v>
      </c>
      <c r="AQ165">
        <v>122</v>
      </c>
      <c r="AR165">
        <v>47</v>
      </c>
      <c r="AS165">
        <v>241</v>
      </c>
      <c r="AT165">
        <v>244</v>
      </c>
      <c r="AU165">
        <v>575</v>
      </c>
      <c r="AV165">
        <v>98</v>
      </c>
      <c r="AW165">
        <v>249</v>
      </c>
      <c r="AX165">
        <v>305</v>
      </c>
      <c r="AY165">
        <v>255</v>
      </c>
      <c r="AZ165">
        <v>94</v>
      </c>
      <c r="BA165">
        <v>662</v>
      </c>
      <c r="BB165">
        <v>107</v>
      </c>
      <c r="BC165">
        <v>302</v>
      </c>
      <c r="BD165">
        <v>324</v>
      </c>
      <c r="BE165">
        <v>302</v>
      </c>
      <c r="BF165">
        <v>295</v>
      </c>
      <c r="BG165">
        <v>297</v>
      </c>
      <c r="BH165">
        <v>48</v>
      </c>
      <c r="BI165">
        <v>625</v>
      </c>
      <c r="BJ165">
        <v>4</v>
      </c>
      <c r="BK165">
        <v>171</v>
      </c>
      <c r="BL165">
        <v>262</v>
      </c>
      <c r="BM165">
        <v>112</v>
      </c>
      <c r="BN165">
        <v>129</v>
      </c>
      <c r="BO165">
        <v>193</v>
      </c>
      <c r="BP165">
        <v>82</v>
      </c>
      <c r="BQ165">
        <v>90</v>
      </c>
      <c r="BR165">
        <v>21</v>
      </c>
      <c r="BS165">
        <v>374</v>
      </c>
      <c r="BT165">
        <v>525</v>
      </c>
      <c r="BU165">
        <v>232</v>
      </c>
      <c r="BV165">
        <v>614</v>
      </c>
      <c r="BW165">
        <v>429</v>
      </c>
      <c r="BX165">
        <v>536</v>
      </c>
      <c r="BY165">
        <v>611</v>
      </c>
      <c r="BZ165">
        <v>438</v>
      </c>
      <c r="CA165">
        <v>257</v>
      </c>
      <c r="CB165">
        <v>614</v>
      </c>
      <c r="CC165">
        <v>404</v>
      </c>
      <c r="CD165">
        <v>456</v>
      </c>
      <c r="CE165">
        <v>437</v>
      </c>
      <c r="CF165">
        <v>3</v>
      </c>
      <c r="CG165">
        <v>566</v>
      </c>
      <c r="CH165">
        <v>423</v>
      </c>
      <c r="CI165">
        <v>365</v>
      </c>
      <c r="CJ165">
        <v>200</v>
      </c>
      <c r="CK165">
        <v>136</v>
      </c>
      <c r="CL165">
        <v>249</v>
      </c>
    </row>
    <row r="166" spans="2:90">
      <c r="B166">
        <v>285</v>
      </c>
      <c r="C166">
        <v>336</v>
      </c>
      <c r="D166">
        <v>150</v>
      </c>
      <c r="E166">
        <v>123</v>
      </c>
      <c r="F166">
        <v>393</v>
      </c>
      <c r="G166">
        <v>308</v>
      </c>
      <c r="H166">
        <v>191</v>
      </c>
      <c r="I166">
        <v>31</v>
      </c>
      <c r="J166">
        <v>281</v>
      </c>
      <c r="K166">
        <v>626</v>
      </c>
      <c r="L166">
        <v>343</v>
      </c>
      <c r="M166">
        <v>279</v>
      </c>
      <c r="N166">
        <v>93</v>
      </c>
      <c r="O166">
        <v>197</v>
      </c>
      <c r="P166">
        <v>635</v>
      </c>
      <c r="Q166">
        <v>115</v>
      </c>
      <c r="R166">
        <v>16</v>
      </c>
      <c r="S166">
        <v>54</v>
      </c>
      <c r="T166">
        <v>472</v>
      </c>
      <c r="U166">
        <v>2</v>
      </c>
      <c r="V166">
        <v>136</v>
      </c>
      <c r="W166">
        <v>154</v>
      </c>
      <c r="X166">
        <v>356</v>
      </c>
      <c r="Y166">
        <v>446</v>
      </c>
      <c r="Z166">
        <v>397</v>
      </c>
      <c r="AA166">
        <v>131</v>
      </c>
      <c r="AB166">
        <v>86</v>
      </c>
      <c r="AC166">
        <v>301</v>
      </c>
      <c r="AD166">
        <v>447</v>
      </c>
      <c r="AE166">
        <v>545</v>
      </c>
      <c r="AF166">
        <v>42</v>
      </c>
      <c r="AG166">
        <v>254</v>
      </c>
      <c r="AH166">
        <v>245</v>
      </c>
      <c r="AI166">
        <v>322</v>
      </c>
      <c r="AJ166">
        <v>482</v>
      </c>
      <c r="AK166">
        <v>354</v>
      </c>
      <c r="AL166">
        <v>292</v>
      </c>
      <c r="AM166">
        <v>6</v>
      </c>
      <c r="AN166">
        <v>482</v>
      </c>
      <c r="AO166">
        <v>573</v>
      </c>
      <c r="AP166">
        <v>584</v>
      </c>
      <c r="AQ166">
        <v>563</v>
      </c>
      <c r="AR166">
        <v>91</v>
      </c>
      <c r="AS166">
        <v>14</v>
      </c>
      <c r="AT166">
        <v>153</v>
      </c>
      <c r="AU166">
        <v>170</v>
      </c>
      <c r="AV166">
        <v>304</v>
      </c>
      <c r="AW166">
        <v>568</v>
      </c>
      <c r="AX166">
        <v>313</v>
      </c>
      <c r="AY166">
        <v>286</v>
      </c>
      <c r="AZ166">
        <v>584</v>
      </c>
      <c r="BA166">
        <v>244</v>
      </c>
      <c r="BB166">
        <v>241</v>
      </c>
      <c r="BC166">
        <v>330</v>
      </c>
      <c r="BD166">
        <v>582</v>
      </c>
      <c r="BE166">
        <v>90</v>
      </c>
      <c r="BF166">
        <v>245</v>
      </c>
      <c r="BG166">
        <v>296</v>
      </c>
      <c r="BH166">
        <v>234</v>
      </c>
      <c r="BI166">
        <v>321</v>
      </c>
      <c r="BJ166">
        <v>227</v>
      </c>
      <c r="BK166">
        <v>560</v>
      </c>
      <c r="BL166">
        <v>626</v>
      </c>
      <c r="BM166">
        <v>227</v>
      </c>
      <c r="BN166">
        <v>0</v>
      </c>
      <c r="BO166">
        <v>98</v>
      </c>
      <c r="BP166">
        <v>421</v>
      </c>
      <c r="BQ166">
        <v>558</v>
      </c>
      <c r="BR166">
        <v>583</v>
      </c>
      <c r="BS166">
        <v>615</v>
      </c>
      <c r="BT166">
        <v>404</v>
      </c>
      <c r="BU166">
        <v>664</v>
      </c>
      <c r="BV166">
        <v>365</v>
      </c>
      <c r="BW166">
        <v>456</v>
      </c>
      <c r="BX166">
        <v>585</v>
      </c>
      <c r="BY166">
        <v>561</v>
      </c>
      <c r="BZ166">
        <v>50</v>
      </c>
      <c r="CA166">
        <v>483</v>
      </c>
      <c r="CB166">
        <v>78</v>
      </c>
      <c r="CC166">
        <v>65</v>
      </c>
      <c r="CD166">
        <v>305</v>
      </c>
      <c r="CE166">
        <v>569</v>
      </c>
      <c r="CF166">
        <v>530</v>
      </c>
      <c r="CG166">
        <v>499</v>
      </c>
      <c r="CH166">
        <v>627</v>
      </c>
      <c r="CI166">
        <v>535</v>
      </c>
      <c r="CJ166">
        <v>227</v>
      </c>
      <c r="CK166">
        <v>400</v>
      </c>
      <c r="CL166">
        <v>152</v>
      </c>
    </row>
    <row r="167" spans="2:90">
      <c r="B167">
        <v>409</v>
      </c>
      <c r="C167">
        <v>231</v>
      </c>
      <c r="D167">
        <v>111</v>
      </c>
      <c r="E167">
        <v>153</v>
      </c>
      <c r="F167">
        <v>175</v>
      </c>
      <c r="G167">
        <v>354</v>
      </c>
      <c r="H167">
        <v>277</v>
      </c>
      <c r="I167">
        <v>92</v>
      </c>
      <c r="J167">
        <v>271</v>
      </c>
      <c r="K167">
        <v>297</v>
      </c>
      <c r="L167">
        <v>176</v>
      </c>
      <c r="M167">
        <v>585</v>
      </c>
      <c r="N167">
        <v>264</v>
      </c>
      <c r="O167">
        <v>305</v>
      </c>
      <c r="P167">
        <v>401</v>
      </c>
      <c r="Q167">
        <v>158</v>
      </c>
      <c r="R167">
        <v>56</v>
      </c>
      <c r="S167">
        <v>506</v>
      </c>
      <c r="T167">
        <v>381</v>
      </c>
      <c r="U167">
        <v>341</v>
      </c>
      <c r="V167">
        <v>296</v>
      </c>
      <c r="W167">
        <v>506</v>
      </c>
      <c r="X167">
        <v>374</v>
      </c>
      <c r="Y167">
        <v>463</v>
      </c>
      <c r="Z167">
        <v>274</v>
      </c>
      <c r="AA167">
        <v>385</v>
      </c>
      <c r="AB167">
        <v>203</v>
      </c>
      <c r="AC167">
        <v>409</v>
      </c>
      <c r="AD167">
        <v>429</v>
      </c>
      <c r="AE167">
        <v>136</v>
      </c>
      <c r="AF167">
        <v>505</v>
      </c>
      <c r="AG167">
        <v>217</v>
      </c>
      <c r="AH167">
        <v>195</v>
      </c>
      <c r="AI167">
        <v>90</v>
      </c>
      <c r="AJ167">
        <v>538</v>
      </c>
      <c r="AK167">
        <v>401</v>
      </c>
      <c r="AL167">
        <v>369</v>
      </c>
      <c r="AM167">
        <v>187</v>
      </c>
      <c r="AN167">
        <v>525</v>
      </c>
      <c r="AO167">
        <v>16</v>
      </c>
      <c r="AP167">
        <v>131</v>
      </c>
      <c r="AQ167">
        <v>346</v>
      </c>
      <c r="AR167">
        <v>119</v>
      </c>
      <c r="AS167">
        <v>643</v>
      </c>
      <c r="AT167">
        <v>4</v>
      </c>
      <c r="AU167">
        <v>131</v>
      </c>
      <c r="AV167">
        <v>610</v>
      </c>
      <c r="AW167">
        <v>126</v>
      </c>
      <c r="AX167">
        <v>193</v>
      </c>
      <c r="AY167">
        <v>599</v>
      </c>
      <c r="AZ167">
        <v>222</v>
      </c>
      <c r="BA167">
        <v>35</v>
      </c>
      <c r="BB167">
        <v>93</v>
      </c>
      <c r="BC167">
        <v>117</v>
      </c>
      <c r="BD167">
        <v>112</v>
      </c>
      <c r="BE167">
        <v>230</v>
      </c>
      <c r="BF167">
        <v>147</v>
      </c>
      <c r="BG167">
        <v>321</v>
      </c>
      <c r="BH167">
        <v>244</v>
      </c>
      <c r="BI167">
        <v>6</v>
      </c>
      <c r="BJ167">
        <v>184</v>
      </c>
      <c r="BK167">
        <v>108</v>
      </c>
      <c r="BL167">
        <v>74</v>
      </c>
      <c r="BM167">
        <v>398</v>
      </c>
      <c r="BN167">
        <v>608</v>
      </c>
      <c r="BO167">
        <v>190</v>
      </c>
      <c r="BP167">
        <v>320</v>
      </c>
      <c r="BQ167">
        <v>0</v>
      </c>
      <c r="BR167">
        <v>490</v>
      </c>
      <c r="BS167">
        <v>460</v>
      </c>
      <c r="BT167">
        <v>229</v>
      </c>
      <c r="BU167">
        <v>366</v>
      </c>
      <c r="BV167">
        <v>177</v>
      </c>
      <c r="BW167">
        <v>561</v>
      </c>
      <c r="BX167">
        <v>237</v>
      </c>
      <c r="BY167">
        <v>654</v>
      </c>
      <c r="BZ167">
        <v>510</v>
      </c>
      <c r="CA167">
        <v>176</v>
      </c>
      <c r="CB167">
        <v>313</v>
      </c>
      <c r="CC167">
        <v>139</v>
      </c>
      <c r="CD167">
        <v>147</v>
      </c>
      <c r="CE167">
        <v>520</v>
      </c>
      <c r="CF167">
        <v>446</v>
      </c>
      <c r="CG167">
        <v>72</v>
      </c>
      <c r="CH167">
        <v>485</v>
      </c>
      <c r="CI167">
        <v>160</v>
      </c>
      <c r="CJ167">
        <v>33</v>
      </c>
      <c r="CK167">
        <v>14</v>
      </c>
      <c r="CL167">
        <v>49</v>
      </c>
    </row>
    <row r="168" spans="2:90">
      <c r="B168">
        <v>510</v>
      </c>
      <c r="C168">
        <v>333</v>
      </c>
      <c r="D168">
        <v>79</v>
      </c>
      <c r="E168">
        <v>28</v>
      </c>
      <c r="F168">
        <v>55</v>
      </c>
      <c r="G168">
        <v>565</v>
      </c>
      <c r="H168">
        <v>311</v>
      </c>
      <c r="I168">
        <v>300</v>
      </c>
      <c r="J168">
        <v>63</v>
      </c>
      <c r="K168">
        <v>185</v>
      </c>
      <c r="L168">
        <v>636</v>
      </c>
      <c r="M168">
        <v>646</v>
      </c>
      <c r="N168">
        <v>31</v>
      </c>
      <c r="O168">
        <v>310</v>
      </c>
      <c r="P168">
        <v>609</v>
      </c>
      <c r="Q168">
        <v>594</v>
      </c>
      <c r="R168">
        <v>658</v>
      </c>
      <c r="S168">
        <v>365</v>
      </c>
      <c r="T168">
        <v>337</v>
      </c>
      <c r="U168">
        <v>169</v>
      </c>
      <c r="V168">
        <v>254</v>
      </c>
      <c r="W168">
        <v>113</v>
      </c>
      <c r="X168">
        <v>261</v>
      </c>
      <c r="Y168">
        <v>492</v>
      </c>
      <c r="Z168">
        <v>352</v>
      </c>
      <c r="AA168">
        <v>226</v>
      </c>
      <c r="AB168">
        <v>533</v>
      </c>
      <c r="AC168">
        <v>349</v>
      </c>
      <c r="AD168">
        <v>401</v>
      </c>
      <c r="AE168">
        <v>313</v>
      </c>
      <c r="AF168">
        <v>142</v>
      </c>
      <c r="AG168">
        <v>73</v>
      </c>
      <c r="AH168">
        <v>436</v>
      </c>
      <c r="AI168">
        <v>219</v>
      </c>
      <c r="AJ168">
        <v>39</v>
      </c>
      <c r="AK168">
        <v>106</v>
      </c>
      <c r="AL168">
        <v>489</v>
      </c>
      <c r="AM168">
        <v>280</v>
      </c>
      <c r="AN168">
        <v>211</v>
      </c>
      <c r="AO168">
        <v>280</v>
      </c>
      <c r="AP168">
        <v>149</v>
      </c>
      <c r="AQ168">
        <v>180</v>
      </c>
      <c r="AR168">
        <v>649</v>
      </c>
      <c r="AS168">
        <v>275</v>
      </c>
      <c r="AT168">
        <v>80</v>
      </c>
      <c r="AU168">
        <v>656</v>
      </c>
      <c r="AV168">
        <v>59</v>
      </c>
      <c r="AW168">
        <v>20</v>
      </c>
      <c r="AX168">
        <v>199</v>
      </c>
      <c r="AY168">
        <v>241</v>
      </c>
      <c r="AZ168">
        <v>16</v>
      </c>
      <c r="BA168">
        <v>584</v>
      </c>
      <c r="BB168">
        <v>122</v>
      </c>
      <c r="BC168">
        <v>129</v>
      </c>
      <c r="BD168">
        <v>385</v>
      </c>
      <c r="BE168">
        <v>75</v>
      </c>
      <c r="BF168">
        <v>303</v>
      </c>
      <c r="BG168">
        <v>59</v>
      </c>
      <c r="BH168">
        <v>253</v>
      </c>
      <c r="BI168">
        <v>219</v>
      </c>
      <c r="BJ168">
        <v>36</v>
      </c>
      <c r="BK168">
        <v>371</v>
      </c>
      <c r="BL168">
        <v>125</v>
      </c>
      <c r="BM168">
        <v>65</v>
      </c>
      <c r="BN168">
        <v>46</v>
      </c>
      <c r="BO168">
        <v>219</v>
      </c>
      <c r="BP168">
        <v>348</v>
      </c>
      <c r="BQ168">
        <v>488</v>
      </c>
      <c r="BR168">
        <v>168</v>
      </c>
      <c r="BS168">
        <v>238</v>
      </c>
      <c r="BT168">
        <v>298</v>
      </c>
      <c r="BU168">
        <v>509</v>
      </c>
      <c r="BV168">
        <v>449</v>
      </c>
      <c r="BW168">
        <v>568</v>
      </c>
      <c r="BX168">
        <v>130</v>
      </c>
      <c r="BY168">
        <v>105</v>
      </c>
      <c r="BZ168">
        <v>229</v>
      </c>
      <c r="CA168">
        <v>27</v>
      </c>
      <c r="CB168">
        <v>11</v>
      </c>
      <c r="CC168">
        <v>424</v>
      </c>
      <c r="CD168">
        <v>404</v>
      </c>
      <c r="CE168">
        <v>465</v>
      </c>
      <c r="CF168">
        <v>535</v>
      </c>
      <c r="CG168">
        <v>180</v>
      </c>
      <c r="CH168">
        <v>588</v>
      </c>
      <c r="CI168">
        <v>570</v>
      </c>
      <c r="CJ168">
        <v>391</v>
      </c>
      <c r="CK168">
        <v>88</v>
      </c>
      <c r="CL168">
        <v>610</v>
      </c>
    </row>
    <row r="169" spans="2:90">
      <c r="B169">
        <v>414</v>
      </c>
      <c r="C169">
        <v>390</v>
      </c>
      <c r="D169">
        <v>367</v>
      </c>
      <c r="E169">
        <v>131</v>
      </c>
      <c r="F169">
        <v>144</v>
      </c>
      <c r="G169">
        <v>237</v>
      </c>
      <c r="H169">
        <v>329</v>
      </c>
      <c r="I169">
        <v>202</v>
      </c>
      <c r="J169">
        <v>14</v>
      </c>
      <c r="K169">
        <v>622</v>
      </c>
      <c r="L169">
        <v>252</v>
      </c>
      <c r="M169">
        <v>341</v>
      </c>
      <c r="N169">
        <v>303</v>
      </c>
      <c r="O169">
        <v>162</v>
      </c>
      <c r="P169">
        <v>58</v>
      </c>
      <c r="Q169">
        <v>203</v>
      </c>
      <c r="R169">
        <v>216</v>
      </c>
      <c r="S169">
        <v>360</v>
      </c>
      <c r="T169">
        <v>108</v>
      </c>
      <c r="U169">
        <v>11</v>
      </c>
      <c r="V169">
        <v>423</v>
      </c>
      <c r="W169">
        <v>162</v>
      </c>
      <c r="X169">
        <v>325</v>
      </c>
      <c r="Y169">
        <v>296</v>
      </c>
      <c r="Z169">
        <v>232</v>
      </c>
      <c r="AA169">
        <v>125</v>
      </c>
      <c r="AB169">
        <v>62</v>
      </c>
      <c r="AC169">
        <v>361</v>
      </c>
      <c r="AD169">
        <v>52</v>
      </c>
      <c r="AE169">
        <v>493</v>
      </c>
      <c r="AF169">
        <v>181</v>
      </c>
      <c r="AG169">
        <v>176</v>
      </c>
      <c r="AH169">
        <v>290</v>
      </c>
      <c r="AI169">
        <v>49</v>
      </c>
      <c r="AJ169">
        <v>230</v>
      </c>
      <c r="AK169">
        <v>216</v>
      </c>
      <c r="AL169">
        <v>388</v>
      </c>
      <c r="AM169">
        <v>384</v>
      </c>
      <c r="AN169">
        <v>336</v>
      </c>
      <c r="AO169">
        <v>294</v>
      </c>
      <c r="AP169">
        <v>317</v>
      </c>
      <c r="AQ169">
        <v>248</v>
      </c>
      <c r="AR169">
        <v>588</v>
      </c>
      <c r="AS169">
        <v>563</v>
      </c>
      <c r="AT169">
        <v>100</v>
      </c>
      <c r="AU169">
        <v>101</v>
      </c>
      <c r="AV169">
        <v>308</v>
      </c>
      <c r="AW169">
        <v>127</v>
      </c>
      <c r="AX169">
        <v>15</v>
      </c>
      <c r="AY169">
        <v>370</v>
      </c>
      <c r="AZ169">
        <v>291</v>
      </c>
      <c r="BA169">
        <v>568</v>
      </c>
      <c r="BB169">
        <v>112</v>
      </c>
      <c r="BC169">
        <v>32</v>
      </c>
      <c r="BD169">
        <v>33</v>
      </c>
      <c r="BE169">
        <v>34</v>
      </c>
      <c r="BF169">
        <v>50</v>
      </c>
      <c r="BG169">
        <v>360</v>
      </c>
      <c r="BH169">
        <v>70</v>
      </c>
      <c r="BI169">
        <v>178</v>
      </c>
      <c r="BJ169">
        <v>154</v>
      </c>
      <c r="BK169">
        <v>567</v>
      </c>
      <c r="BL169">
        <v>658</v>
      </c>
      <c r="BM169">
        <v>243</v>
      </c>
      <c r="BN169">
        <v>347</v>
      </c>
      <c r="BO169">
        <v>211</v>
      </c>
      <c r="BP169">
        <v>362</v>
      </c>
      <c r="BQ169">
        <v>322</v>
      </c>
      <c r="BR169">
        <v>366</v>
      </c>
      <c r="BS169">
        <v>236</v>
      </c>
      <c r="BT169">
        <v>657</v>
      </c>
      <c r="BU169">
        <v>34</v>
      </c>
      <c r="BV169">
        <v>188</v>
      </c>
      <c r="BW169">
        <v>304</v>
      </c>
      <c r="BX169">
        <v>310</v>
      </c>
      <c r="BY169">
        <v>486</v>
      </c>
      <c r="BZ169">
        <v>11</v>
      </c>
      <c r="CA169">
        <v>604</v>
      </c>
      <c r="CB169">
        <v>301</v>
      </c>
      <c r="CC169">
        <v>445</v>
      </c>
      <c r="CD169">
        <v>88</v>
      </c>
      <c r="CE169">
        <v>505</v>
      </c>
      <c r="CF169">
        <v>630</v>
      </c>
      <c r="CG169">
        <v>659</v>
      </c>
      <c r="CH169">
        <v>2</v>
      </c>
      <c r="CI169">
        <v>101</v>
      </c>
      <c r="CJ169">
        <v>419</v>
      </c>
      <c r="CK169">
        <v>259</v>
      </c>
      <c r="CL169">
        <v>157</v>
      </c>
    </row>
    <row r="170" spans="2:90">
      <c r="B170">
        <v>75</v>
      </c>
      <c r="C170">
        <v>162</v>
      </c>
      <c r="D170">
        <v>14</v>
      </c>
      <c r="E170">
        <v>398</v>
      </c>
      <c r="F170">
        <v>274</v>
      </c>
      <c r="G170">
        <v>246</v>
      </c>
      <c r="H170">
        <v>281</v>
      </c>
      <c r="I170">
        <v>102</v>
      </c>
      <c r="J170">
        <v>81</v>
      </c>
      <c r="K170">
        <v>269</v>
      </c>
      <c r="L170">
        <v>53</v>
      </c>
      <c r="M170">
        <v>287</v>
      </c>
      <c r="N170">
        <v>184</v>
      </c>
      <c r="O170">
        <v>590</v>
      </c>
      <c r="P170">
        <v>235</v>
      </c>
      <c r="Q170">
        <v>142</v>
      </c>
      <c r="R170">
        <v>100</v>
      </c>
      <c r="S170">
        <v>43</v>
      </c>
      <c r="T170">
        <v>116</v>
      </c>
      <c r="U170">
        <v>194</v>
      </c>
      <c r="V170">
        <v>182</v>
      </c>
      <c r="W170">
        <v>120</v>
      </c>
      <c r="X170">
        <v>159</v>
      </c>
      <c r="Y170">
        <v>346</v>
      </c>
      <c r="Z170">
        <v>424</v>
      </c>
      <c r="AA170">
        <v>538</v>
      </c>
      <c r="AB170">
        <v>372</v>
      </c>
      <c r="AC170">
        <v>321</v>
      </c>
      <c r="AD170">
        <v>179</v>
      </c>
      <c r="AE170">
        <v>81</v>
      </c>
      <c r="AF170">
        <v>80</v>
      </c>
      <c r="AG170">
        <v>238</v>
      </c>
      <c r="AH170">
        <v>33</v>
      </c>
      <c r="AI170">
        <v>390</v>
      </c>
      <c r="AJ170">
        <v>425</v>
      </c>
      <c r="AK170">
        <v>383</v>
      </c>
      <c r="AL170">
        <v>41</v>
      </c>
      <c r="AM170">
        <v>360</v>
      </c>
      <c r="AN170">
        <v>322</v>
      </c>
      <c r="AO170">
        <v>250</v>
      </c>
      <c r="AP170">
        <v>552</v>
      </c>
      <c r="AQ170">
        <v>263</v>
      </c>
      <c r="AR170">
        <v>291</v>
      </c>
      <c r="AS170">
        <v>331</v>
      </c>
      <c r="AT170">
        <v>401</v>
      </c>
      <c r="AU170">
        <v>212</v>
      </c>
      <c r="AV170">
        <v>247</v>
      </c>
      <c r="AW170">
        <v>14</v>
      </c>
      <c r="AX170">
        <v>564</v>
      </c>
      <c r="AY170">
        <v>305</v>
      </c>
      <c r="AZ170">
        <v>43</v>
      </c>
      <c r="BA170">
        <v>343</v>
      </c>
      <c r="BB170">
        <v>36</v>
      </c>
      <c r="BC170">
        <v>156</v>
      </c>
      <c r="BD170">
        <v>230</v>
      </c>
      <c r="BE170">
        <v>305</v>
      </c>
      <c r="BF170">
        <v>249</v>
      </c>
      <c r="BG170">
        <v>85</v>
      </c>
      <c r="BH170">
        <v>623</v>
      </c>
      <c r="BI170">
        <v>339</v>
      </c>
      <c r="BJ170">
        <v>659</v>
      </c>
      <c r="BK170">
        <v>271</v>
      </c>
      <c r="BL170">
        <v>335</v>
      </c>
      <c r="BM170">
        <v>551</v>
      </c>
      <c r="BN170">
        <v>639</v>
      </c>
      <c r="BO170">
        <v>658</v>
      </c>
      <c r="BP170">
        <v>445</v>
      </c>
      <c r="BQ170">
        <v>382</v>
      </c>
      <c r="BR170">
        <v>359</v>
      </c>
      <c r="BS170">
        <v>376</v>
      </c>
      <c r="BT170">
        <v>54</v>
      </c>
      <c r="BU170">
        <v>430</v>
      </c>
      <c r="BV170">
        <v>63</v>
      </c>
      <c r="BW170">
        <v>258</v>
      </c>
      <c r="BX170">
        <v>416</v>
      </c>
      <c r="BY170">
        <v>427</v>
      </c>
      <c r="BZ170">
        <v>416</v>
      </c>
      <c r="CA170">
        <v>405</v>
      </c>
      <c r="CB170">
        <v>310</v>
      </c>
      <c r="CC170">
        <v>297</v>
      </c>
      <c r="CD170">
        <v>290</v>
      </c>
      <c r="CE170">
        <v>366</v>
      </c>
      <c r="CF170">
        <v>642</v>
      </c>
      <c r="CG170">
        <v>293</v>
      </c>
      <c r="CH170">
        <v>286</v>
      </c>
      <c r="CI170">
        <v>55</v>
      </c>
      <c r="CJ170">
        <v>46</v>
      </c>
      <c r="CK170">
        <v>294</v>
      </c>
      <c r="CL170">
        <v>168</v>
      </c>
    </row>
    <row r="171" spans="2:90">
      <c r="B171">
        <v>322</v>
      </c>
      <c r="C171">
        <v>63</v>
      </c>
      <c r="D171">
        <v>83</v>
      </c>
      <c r="E171">
        <v>232</v>
      </c>
      <c r="F171">
        <v>286</v>
      </c>
      <c r="G171">
        <v>210</v>
      </c>
      <c r="H171">
        <v>114</v>
      </c>
      <c r="I171">
        <v>294</v>
      </c>
      <c r="J171">
        <v>194</v>
      </c>
      <c r="K171">
        <v>399</v>
      </c>
      <c r="L171">
        <v>552</v>
      </c>
      <c r="M171">
        <v>360</v>
      </c>
      <c r="N171">
        <v>278</v>
      </c>
      <c r="O171">
        <v>68</v>
      </c>
      <c r="P171">
        <v>571</v>
      </c>
      <c r="Q171">
        <v>146</v>
      </c>
      <c r="R171">
        <v>69</v>
      </c>
      <c r="S171">
        <v>402</v>
      </c>
      <c r="T171">
        <v>67</v>
      </c>
      <c r="U171">
        <v>236</v>
      </c>
      <c r="V171">
        <v>102</v>
      </c>
      <c r="W171">
        <v>19</v>
      </c>
      <c r="X171">
        <v>143</v>
      </c>
      <c r="Y171">
        <v>35</v>
      </c>
      <c r="Z171">
        <v>81</v>
      </c>
      <c r="AA171">
        <v>383</v>
      </c>
      <c r="AB171">
        <v>334</v>
      </c>
      <c r="AC171">
        <v>99</v>
      </c>
      <c r="AD171">
        <v>43</v>
      </c>
      <c r="AE171">
        <v>107</v>
      </c>
      <c r="AF171">
        <v>26</v>
      </c>
      <c r="AG171">
        <v>17</v>
      </c>
      <c r="AH171">
        <v>437</v>
      </c>
      <c r="AI171">
        <v>61</v>
      </c>
      <c r="AJ171">
        <v>380</v>
      </c>
      <c r="AK171">
        <v>121</v>
      </c>
      <c r="AL171">
        <v>265</v>
      </c>
      <c r="AM171">
        <v>310</v>
      </c>
      <c r="AN171">
        <v>381</v>
      </c>
      <c r="AO171">
        <v>636</v>
      </c>
      <c r="AP171">
        <v>187</v>
      </c>
      <c r="AQ171">
        <v>37</v>
      </c>
      <c r="AR171">
        <v>329</v>
      </c>
      <c r="AS171">
        <v>652</v>
      </c>
      <c r="AT171">
        <v>223</v>
      </c>
      <c r="AU171">
        <v>187</v>
      </c>
      <c r="AV171">
        <v>567</v>
      </c>
      <c r="AW171">
        <v>384</v>
      </c>
      <c r="AX171">
        <v>640</v>
      </c>
      <c r="AY171">
        <v>53</v>
      </c>
      <c r="AZ171">
        <v>89</v>
      </c>
      <c r="BA171">
        <v>620</v>
      </c>
      <c r="BB171">
        <v>274</v>
      </c>
      <c r="BC171">
        <v>87</v>
      </c>
      <c r="BD171">
        <v>283</v>
      </c>
      <c r="BE171">
        <v>226</v>
      </c>
      <c r="BF171">
        <v>385</v>
      </c>
      <c r="BG171">
        <v>90</v>
      </c>
      <c r="BH171">
        <v>206</v>
      </c>
      <c r="BI171">
        <v>73</v>
      </c>
      <c r="BJ171">
        <v>578</v>
      </c>
      <c r="BK171">
        <v>8</v>
      </c>
      <c r="BL171">
        <v>39</v>
      </c>
      <c r="BM171">
        <v>61</v>
      </c>
      <c r="BN171">
        <v>244</v>
      </c>
      <c r="BO171">
        <v>314</v>
      </c>
      <c r="BP171">
        <v>606</v>
      </c>
      <c r="BQ171">
        <v>288</v>
      </c>
      <c r="BR171">
        <v>203</v>
      </c>
      <c r="BS171">
        <v>141</v>
      </c>
      <c r="BT171">
        <v>384</v>
      </c>
      <c r="BU171">
        <v>368</v>
      </c>
      <c r="BV171">
        <v>556</v>
      </c>
      <c r="BW171">
        <v>388</v>
      </c>
      <c r="BX171">
        <v>195</v>
      </c>
      <c r="BY171">
        <v>155</v>
      </c>
      <c r="BZ171">
        <v>661</v>
      </c>
      <c r="CA171">
        <v>650</v>
      </c>
      <c r="CB171">
        <v>258</v>
      </c>
      <c r="CC171">
        <v>411</v>
      </c>
      <c r="CD171">
        <v>358</v>
      </c>
      <c r="CE171">
        <v>560</v>
      </c>
      <c r="CF171">
        <v>214</v>
      </c>
      <c r="CG171">
        <v>298</v>
      </c>
      <c r="CH171">
        <v>41</v>
      </c>
      <c r="CI171">
        <v>414</v>
      </c>
      <c r="CJ171">
        <v>265</v>
      </c>
      <c r="CK171">
        <v>243</v>
      </c>
      <c r="CL171">
        <v>562</v>
      </c>
    </row>
    <row r="172" spans="2:90">
      <c r="B172">
        <v>129</v>
      </c>
      <c r="C172">
        <v>170</v>
      </c>
      <c r="D172">
        <v>323</v>
      </c>
      <c r="E172">
        <v>113</v>
      </c>
      <c r="F172">
        <v>273</v>
      </c>
      <c r="G172">
        <v>624</v>
      </c>
      <c r="H172">
        <v>172</v>
      </c>
      <c r="I172">
        <v>281</v>
      </c>
      <c r="J172">
        <v>230</v>
      </c>
      <c r="K172">
        <v>308</v>
      </c>
      <c r="L172">
        <v>374</v>
      </c>
      <c r="M172">
        <v>391</v>
      </c>
      <c r="N172">
        <v>135</v>
      </c>
      <c r="O172">
        <v>350</v>
      </c>
      <c r="P172">
        <v>577</v>
      </c>
      <c r="Q172">
        <v>401</v>
      </c>
      <c r="R172">
        <v>592</v>
      </c>
      <c r="S172">
        <v>50</v>
      </c>
      <c r="T172">
        <v>122</v>
      </c>
      <c r="U172">
        <v>86</v>
      </c>
      <c r="V172">
        <v>216</v>
      </c>
      <c r="W172">
        <v>40</v>
      </c>
      <c r="X172">
        <v>60</v>
      </c>
      <c r="Y172">
        <v>255</v>
      </c>
      <c r="Z172">
        <v>116</v>
      </c>
      <c r="AA172">
        <v>540</v>
      </c>
      <c r="AB172">
        <v>184</v>
      </c>
      <c r="AC172">
        <v>411</v>
      </c>
      <c r="AD172">
        <v>431</v>
      </c>
      <c r="AE172">
        <v>360</v>
      </c>
      <c r="AF172">
        <v>176</v>
      </c>
      <c r="AG172">
        <v>315</v>
      </c>
      <c r="AH172">
        <v>468</v>
      </c>
      <c r="AI172">
        <v>264</v>
      </c>
      <c r="AJ172">
        <v>87</v>
      </c>
      <c r="AK172">
        <v>264</v>
      </c>
      <c r="AL172">
        <v>85</v>
      </c>
      <c r="AM172">
        <v>13</v>
      </c>
      <c r="AN172">
        <v>547</v>
      </c>
      <c r="AO172">
        <v>402</v>
      </c>
      <c r="AP172">
        <v>666</v>
      </c>
      <c r="AQ172">
        <v>247</v>
      </c>
      <c r="AR172">
        <v>303</v>
      </c>
      <c r="AS172">
        <v>360</v>
      </c>
      <c r="AT172">
        <v>236</v>
      </c>
      <c r="AU172">
        <v>210</v>
      </c>
      <c r="AV172">
        <v>209</v>
      </c>
      <c r="AW172">
        <v>386</v>
      </c>
      <c r="AX172">
        <v>132</v>
      </c>
      <c r="AY172">
        <v>65</v>
      </c>
      <c r="AZ172">
        <v>73</v>
      </c>
      <c r="BA172">
        <v>575</v>
      </c>
      <c r="BB172">
        <v>563</v>
      </c>
      <c r="BC172">
        <v>642</v>
      </c>
      <c r="BD172">
        <v>583</v>
      </c>
      <c r="BE172">
        <v>379</v>
      </c>
      <c r="BF172">
        <v>274</v>
      </c>
      <c r="BG172">
        <v>273</v>
      </c>
      <c r="BH172">
        <v>30</v>
      </c>
      <c r="BI172">
        <v>115</v>
      </c>
      <c r="BJ172">
        <v>67</v>
      </c>
      <c r="BK172">
        <v>569</v>
      </c>
      <c r="BL172">
        <v>18</v>
      </c>
      <c r="BM172">
        <v>242</v>
      </c>
      <c r="BN172">
        <v>364</v>
      </c>
      <c r="BO172">
        <v>334</v>
      </c>
      <c r="BP172">
        <v>599</v>
      </c>
      <c r="BQ172">
        <v>173</v>
      </c>
      <c r="BR172">
        <v>124</v>
      </c>
      <c r="BS172">
        <v>302</v>
      </c>
      <c r="BT172">
        <v>124</v>
      </c>
      <c r="BU172">
        <v>133</v>
      </c>
      <c r="BV172">
        <v>243</v>
      </c>
      <c r="BW172">
        <v>577</v>
      </c>
      <c r="BX172">
        <v>322</v>
      </c>
      <c r="BY172">
        <v>553</v>
      </c>
      <c r="BZ172">
        <v>202</v>
      </c>
      <c r="CA172">
        <v>95</v>
      </c>
      <c r="CB172">
        <v>187</v>
      </c>
      <c r="CC172">
        <v>118</v>
      </c>
      <c r="CD172">
        <v>276</v>
      </c>
      <c r="CE172">
        <v>185</v>
      </c>
      <c r="CF172">
        <v>16</v>
      </c>
      <c r="CG172">
        <v>65</v>
      </c>
      <c r="CH172">
        <v>186</v>
      </c>
      <c r="CI172">
        <v>357</v>
      </c>
      <c r="CJ172">
        <v>577</v>
      </c>
      <c r="CK172">
        <v>140</v>
      </c>
      <c r="CL172">
        <v>138</v>
      </c>
    </row>
    <row r="173" spans="2:90">
      <c r="B173">
        <v>199</v>
      </c>
      <c r="C173">
        <v>272</v>
      </c>
      <c r="D173">
        <v>6</v>
      </c>
      <c r="E173">
        <v>225</v>
      </c>
      <c r="F173">
        <v>1</v>
      </c>
      <c r="G173">
        <v>386</v>
      </c>
      <c r="H173">
        <v>185</v>
      </c>
      <c r="I173">
        <v>224</v>
      </c>
      <c r="J173">
        <v>185</v>
      </c>
      <c r="K173">
        <v>249</v>
      </c>
      <c r="L173">
        <v>45</v>
      </c>
      <c r="M173">
        <v>300</v>
      </c>
      <c r="N173">
        <v>357</v>
      </c>
      <c r="O173">
        <v>554</v>
      </c>
      <c r="P173">
        <v>98</v>
      </c>
      <c r="Q173">
        <v>376</v>
      </c>
      <c r="R173">
        <v>58</v>
      </c>
      <c r="S173">
        <v>230</v>
      </c>
      <c r="T173">
        <v>28</v>
      </c>
      <c r="U173">
        <v>160</v>
      </c>
      <c r="V173">
        <v>229</v>
      </c>
      <c r="W173">
        <v>41</v>
      </c>
      <c r="X173">
        <v>278</v>
      </c>
      <c r="Y173">
        <v>382</v>
      </c>
      <c r="Z173">
        <v>195</v>
      </c>
      <c r="AA173">
        <v>412</v>
      </c>
      <c r="AB173">
        <v>531</v>
      </c>
      <c r="AC173">
        <v>510</v>
      </c>
      <c r="AD173">
        <v>7</v>
      </c>
      <c r="AE173">
        <v>230</v>
      </c>
      <c r="AF173">
        <v>253</v>
      </c>
      <c r="AG173">
        <v>124</v>
      </c>
      <c r="AH173">
        <v>32</v>
      </c>
      <c r="AI173">
        <v>212</v>
      </c>
      <c r="AJ173">
        <v>170</v>
      </c>
      <c r="AK173">
        <v>340</v>
      </c>
      <c r="AL173">
        <v>105</v>
      </c>
      <c r="AM173">
        <v>477</v>
      </c>
      <c r="AN173">
        <v>125</v>
      </c>
      <c r="AO173">
        <v>313</v>
      </c>
      <c r="AP173">
        <v>650</v>
      </c>
      <c r="AQ173">
        <v>400</v>
      </c>
      <c r="AR173">
        <v>558</v>
      </c>
      <c r="AS173">
        <v>634</v>
      </c>
      <c r="AT173">
        <v>551</v>
      </c>
      <c r="AU173">
        <v>206</v>
      </c>
      <c r="AV173">
        <v>636</v>
      </c>
      <c r="AW173">
        <v>643</v>
      </c>
      <c r="AX173">
        <v>559</v>
      </c>
      <c r="AY173">
        <v>129</v>
      </c>
      <c r="AZ173">
        <v>255</v>
      </c>
      <c r="BA173">
        <v>49</v>
      </c>
      <c r="BB173">
        <v>376</v>
      </c>
      <c r="BC173">
        <v>113</v>
      </c>
      <c r="BD173">
        <v>262</v>
      </c>
      <c r="BE173">
        <v>4</v>
      </c>
      <c r="BF173">
        <v>185</v>
      </c>
      <c r="BG173">
        <v>622</v>
      </c>
      <c r="BH173">
        <v>2</v>
      </c>
      <c r="BI173">
        <v>324</v>
      </c>
      <c r="BJ173">
        <v>49</v>
      </c>
      <c r="BK173">
        <v>285</v>
      </c>
      <c r="BL173">
        <v>162</v>
      </c>
      <c r="BM173">
        <v>37</v>
      </c>
      <c r="BN173">
        <v>402</v>
      </c>
      <c r="BO173">
        <v>179</v>
      </c>
      <c r="BP173">
        <v>611</v>
      </c>
      <c r="BQ173">
        <v>353</v>
      </c>
      <c r="BR173">
        <v>293</v>
      </c>
      <c r="BS173">
        <v>154</v>
      </c>
      <c r="BT173">
        <v>272</v>
      </c>
      <c r="BU173">
        <v>392</v>
      </c>
      <c r="BV173">
        <v>8</v>
      </c>
      <c r="BW173">
        <v>276</v>
      </c>
      <c r="BX173">
        <v>356</v>
      </c>
      <c r="BY173">
        <v>665</v>
      </c>
      <c r="BZ173">
        <v>426</v>
      </c>
      <c r="CA173">
        <v>136</v>
      </c>
      <c r="CB173">
        <v>327</v>
      </c>
      <c r="CC173">
        <v>245</v>
      </c>
      <c r="CD173">
        <v>373</v>
      </c>
      <c r="CE173">
        <v>581</v>
      </c>
      <c r="CF173">
        <v>397</v>
      </c>
      <c r="CG173">
        <v>73</v>
      </c>
      <c r="CH173">
        <v>523</v>
      </c>
      <c r="CI173">
        <v>271</v>
      </c>
      <c r="CJ173">
        <v>197</v>
      </c>
      <c r="CK173">
        <v>285</v>
      </c>
      <c r="CL173">
        <v>281</v>
      </c>
    </row>
    <row r="174" spans="2:90">
      <c r="B174">
        <v>317</v>
      </c>
      <c r="C174">
        <v>398</v>
      </c>
      <c r="D174">
        <v>363</v>
      </c>
      <c r="E174">
        <v>373</v>
      </c>
      <c r="F174">
        <v>194</v>
      </c>
      <c r="G174">
        <v>381</v>
      </c>
      <c r="H174">
        <v>635</v>
      </c>
      <c r="I174">
        <v>556</v>
      </c>
      <c r="J174">
        <v>49</v>
      </c>
      <c r="K174">
        <v>115</v>
      </c>
      <c r="L174">
        <v>58</v>
      </c>
      <c r="M174">
        <v>212</v>
      </c>
      <c r="N174">
        <v>256</v>
      </c>
      <c r="O174">
        <v>6</v>
      </c>
      <c r="P174">
        <v>233</v>
      </c>
      <c r="Q174">
        <v>58</v>
      </c>
      <c r="R174">
        <v>255</v>
      </c>
      <c r="S174">
        <v>115</v>
      </c>
      <c r="T174">
        <v>59</v>
      </c>
      <c r="U174">
        <v>487</v>
      </c>
      <c r="V174">
        <v>190</v>
      </c>
      <c r="W174">
        <v>359</v>
      </c>
      <c r="X174">
        <v>477</v>
      </c>
      <c r="Y174">
        <v>341</v>
      </c>
      <c r="Z174">
        <v>57</v>
      </c>
      <c r="AA174">
        <v>263</v>
      </c>
      <c r="AB174">
        <v>72</v>
      </c>
      <c r="AC174">
        <v>452</v>
      </c>
      <c r="AD174">
        <v>164</v>
      </c>
      <c r="AE174">
        <v>34</v>
      </c>
      <c r="AF174">
        <v>237</v>
      </c>
      <c r="AG174">
        <v>85</v>
      </c>
      <c r="AH174">
        <v>122</v>
      </c>
      <c r="AI174">
        <v>307</v>
      </c>
      <c r="AJ174">
        <v>228</v>
      </c>
      <c r="AK174">
        <v>337</v>
      </c>
      <c r="AL174">
        <v>346</v>
      </c>
      <c r="AM174">
        <v>172</v>
      </c>
      <c r="AN174">
        <v>384</v>
      </c>
      <c r="AO174">
        <v>274</v>
      </c>
      <c r="AP174">
        <v>123</v>
      </c>
      <c r="AQ174">
        <v>293</v>
      </c>
      <c r="AR174">
        <v>353</v>
      </c>
      <c r="AS174">
        <v>92</v>
      </c>
      <c r="AT174">
        <v>183</v>
      </c>
      <c r="AU174">
        <v>402</v>
      </c>
      <c r="AV174">
        <v>655</v>
      </c>
      <c r="AW174">
        <v>639</v>
      </c>
      <c r="AX174">
        <v>82</v>
      </c>
      <c r="AY174">
        <v>260</v>
      </c>
      <c r="AZ174">
        <v>618</v>
      </c>
      <c r="BA174">
        <v>236</v>
      </c>
      <c r="BB174">
        <v>598</v>
      </c>
      <c r="BC174">
        <v>597</v>
      </c>
      <c r="BD174">
        <v>91</v>
      </c>
      <c r="BE174">
        <v>78</v>
      </c>
      <c r="BF174">
        <v>246</v>
      </c>
      <c r="BG174">
        <v>266</v>
      </c>
      <c r="BH174">
        <v>151</v>
      </c>
      <c r="BI174">
        <v>640</v>
      </c>
      <c r="BJ174">
        <v>68</v>
      </c>
      <c r="BK174">
        <v>106</v>
      </c>
      <c r="BL174">
        <v>663</v>
      </c>
      <c r="BM174">
        <v>215</v>
      </c>
      <c r="BN174">
        <v>232</v>
      </c>
      <c r="BO174">
        <v>385</v>
      </c>
      <c r="BP174">
        <v>8</v>
      </c>
      <c r="BQ174">
        <v>98</v>
      </c>
      <c r="BR174">
        <v>368</v>
      </c>
      <c r="BS174">
        <v>281</v>
      </c>
      <c r="BT174">
        <v>96</v>
      </c>
      <c r="BU174">
        <v>370</v>
      </c>
      <c r="BV174">
        <v>551</v>
      </c>
      <c r="BW174">
        <v>355</v>
      </c>
      <c r="BX174">
        <v>199</v>
      </c>
      <c r="BY174">
        <v>0</v>
      </c>
      <c r="BZ174">
        <v>235</v>
      </c>
      <c r="CA174">
        <v>556</v>
      </c>
      <c r="CB174">
        <v>13</v>
      </c>
      <c r="CC174">
        <v>152</v>
      </c>
      <c r="CD174">
        <v>140</v>
      </c>
      <c r="CE174">
        <v>39</v>
      </c>
      <c r="CF174">
        <v>603</v>
      </c>
      <c r="CG174">
        <v>620</v>
      </c>
      <c r="CH174">
        <v>564</v>
      </c>
      <c r="CI174">
        <v>579</v>
      </c>
      <c r="CJ174">
        <v>632</v>
      </c>
      <c r="CK174">
        <v>381</v>
      </c>
      <c r="CL174">
        <v>146</v>
      </c>
    </row>
    <row r="175" spans="2:90">
      <c r="B175">
        <v>62</v>
      </c>
      <c r="C175">
        <v>324</v>
      </c>
      <c r="D175">
        <v>356</v>
      </c>
      <c r="E175">
        <v>176</v>
      </c>
      <c r="F175">
        <v>243</v>
      </c>
      <c r="G175">
        <v>615</v>
      </c>
      <c r="H175">
        <v>317</v>
      </c>
      <c r="I175">
        <v>232</v>
      </c>
      <c r="J175">
        <v>378</v>
      </c>
      <c r="K175">
        <v>313</v>
      </c>
      <c r="L175">
        <v>96</v>
      </c>
      <c r="M175">
        <v>144</v>
      </c>
      <c r="N175">
        <v>98</v>
      </c>
      <c r="O175">
        <v>320</v>
      </c>
      <c r="P175">
        <v>262</v>
      </c>
      <c r="Q175">
        <v>215</v>
      </c>
      <c r="R175">
        <v>279</v>
      </c>
      <c r="S175">
        <v>535</v>
      </c>
      <c r="T175">
        <v>63</v>
      </c>
      <c r="U175">
        <v>451</v>
      </c>
      <c r="V175">
        <v>406</v>
      </c>
      <c r="W175">
        <v>477</v>
      </c>
      <c r="X175">
        <v>421</v>
      </c>
      <c r="Y175">
        <v>218</v>
      </c>
      <c r="Z175">
        <v>124</v>
      </c>
      <c r="AA175">
        <v>186</v>
      </c>
      <c r="AB175">
        <v>267</v>
      </c>
      <c r="AC175">
        <v>300</v>
      </c>
      <c r="AD175">
        <v>506</v>
      </c>
      <c r="AE175">
        <v>262</v>
      </c>
      <c r="AF175">
        <v>335</v>
      </c>
      <c r="AG175">
        <v>183</v>
      </c>
      <c r="AH175">
        <v>481</v>
      </c>
      <c r="AI175">
        <v>115</v>
      </c>
      <c r="AJ175">
        <v>364</v>
      </c>
      <c r="AK175">
        <v>167</v>
      </c>
      <c r="AL175">
        <v>4</v>
      </c>
      <c r="AM175">
        <v>290</v>
      </c>
      <c r="AN175">
        <v>49</v>
      </c>
      <c r="AO175">
        <v>325</v>
      </c>
      <c r="AP175">
        <v>245</v>
      </c>
      <c r="AQ175">
        <v>144</v>
      </c>
      <c r="AR175">
        <v>152</v>
      </c>
      <c r="AS175">
        <v>37</v>
      </c>
      <c r="AT175">
        <v>173</v>
      </c>
      <c r="AU175">
        <v>148</v>
      </c>
      <c r="AV175">
        <v>366</v>
      </c>
      <c r="AW175">
        <v>277</v>
      </c>
      <c r="AX175">
        <v>325</v>
      </c>
      <c r="AY175">
        <v>585</v>
      </c>
      <c r="AZ175">
        <v>621</v>
      </c>
      <c r="BA175">
        <v>210</v>
      </c>
      <c r="BB175">
        <v>379</v>
      </c>
      <c r="BC175">
        <v>627</v>
      </c>
      <c r="BD175">
        <v>387</v>
      </c>
      <c r="BE175">
        <v>147</v>
      </c>
      <c r="BF175">
        <v>124</v>
      </c>
      <c r="BG175">
        <v>570</v>
      </c>
      <c r="BH175">
        <v>629</v>
      </c>
      <c r="BI175">
        <v>38</v>
      </c>
      <c r="BJ175">
        <v>564</v>
      </c>
      <c r="BK175">
        <v>207</v>
      </c>
      <c r="BL175">
        <v>325</v>
      </c>
      <c r="BM175">
        <v>365</v>
      </c>
      <c r="BN175">
        <v>22</v>
      </c>
      <c r="BO175">
        <v>247</v>
      </c>
      <c r="BP175">
        <v>456</v>
      </c>
      <c r="BQ175">
        <v>513</v>
      </c>
      <c r="BR175">
        <v>492</v>
      </c>
      <c r="BS175">
        <v>657</v>
      </c>
      <c r="BT175">
        <v>426</v>
      </c>
      <c r="BU175">
        <v>46</v>
      </c>
      <c r="BV175">
        <v>347</v>
      </c>
      <c r="BW175">
        <v>64</v>
      </c>
      <c r="BX175">
        <v>128</v>
      </c>
      <c r="BY175">
        <v>179</v>
      </c>
      <c r="BZ175">
        <v>647</v>
      </c>
      <c r="CA175">
        <v>345</v>
      </c>
      <c r="CB175">
        <v>580</v>
      </c>
      <c r="CC175">
        <v>391</v>
      </c>
      <c r="CD175">
        <v>321</v>
      </c>
      <c r="CE175">
        <v>388</v>
      </c>
      <c r="CF175">
        <v>596</v>
      </c>
      <c r="CG175">
        <v>639</v>
      </c>
      <c r="CH175">
        <v>85</v>
      </c>
      <c r="CI175">
        <v>494</v>
      </c>
      <c r="CJ175">
        <v>664</v>
      </c>
      <c r="CK175">
        <v>25</v>
      </c>
      <c r="CL175">
        <v>121</v>
      </c>
    </row>
    <row r="176" spans="2:90">
      <c r="B176">
        <v>92</v>
      </c>
      <c r="C176">
        <v>293</v>
      </c>
      <c r="D176">
        <v>312</v>
      </c>
      <c r="E176">
        <v>246</v>
      </c>
      <c r="F176">
        <v>127</v>
      </c>
      <c r="G176">
        <v>114</v>
      </c>
      <c r="H176">
        <v>42</v>
      </c>
      <c r="I176">
        <v>562</v>
      </c>
      <c r="J176">
        <v>139</v>
      </c>
      <c r="K176">
        <v>345</v>
      </c>
      <c r="L176">
        <v>291</v>
      </c>
      <c r="M176">
        <v>644</v>
      </c>
      <c r="N176">
        <v>389</v>
      </c>
      <c r="O176">
        <v>17</v>
      </c>
      <c r="P176">
        <v>637</v>
      </c>
      <c r="Q176">
        <v>221</v>
      </c>
      <c r="R176">
        <v>183</v>
      </c>
      <c r="S176">
        <v>260</v>
      </c>
      <c r="T176">
        <v>292</v>
      </c>
      <c r="U176">
        <v>248</v>
      </c>
      <c r="V176">
        <v>43</v>
      </c>
      <c r="W176">
        <v>518</v>
      </c>
      <c r="X176">
        <v>174</v>
      </c>
      <c r="Y176">
        <v>327</v>
      </c>
      <c r="Z176">
        <v>224</v>
      </c>
      <c r="AA176">
        <v>166</v>
      </c>
      <c r="AB176">
        <v>494</v>
      </c>
      <c r="AC176">
        <v>213</v>
      </c>
      <c r="AD176">
        <v>476</v>
      </c>
      <c r="AE176">
        <v>505</v>
      </c>
      <c r="AF176">
        <v>337</v>
      </c>
      <c r="AG176">
        <v>355</v>
      </c>
      <c r="AH176">
        <v>407</v>
      </c>
      <c r="AI176">
        <v>315</v>
      </c>
      <c r="AJ176">
        <v>58</v>
      </c>
      <c r="AK176">
        <v>403</v>
      </c>
      <c r="AL176">
        <v>386</v>
      </c>
      <c r="AM176">
        <v>234</v>
      </c>
      <c r="AN176">
        <v>536</v>
      </c>
      <c r="AO176">
        <v>315</v>
      </c>
      <c r="AP176">
        <v>128</v>
      </c>
      <c r="AQ176">
        <v>641</v>
      </c>
      <c r="AR176">
        <v>635</v>
      </c>
      <c r="AS176">
        <v>222</v>
      </c>
      <c r="AT176">
        <v>104</v>
      </c>
      <c r="AU176">
        <v>352</v>
      </c>
      <c r="AV176">
        <v>130</v>
      </c>
      <c r="AW176">
        <v>358</v>
      </c>
      <c r="AX176">
        <v>554</v>
      </c>
      <c r="AY176">
        <v>257</v>
      </c>
      <c r="AZ176">
        <v>2</v>
      </c>
      <c r="BA176">
        <v>37</v>
      </c>
      <c r="BB176">
        <v>606</v>
      </c>
      <c r="BC176">
        <v>616</v>
      </c>
      <c r="BD176">
        <v>584</v>
      </c>
      <c r="BE176">
        <v>299</v>
      </c>
      <c r="BF176">
        <v>292</v>
      </c>
      <c r="BG176">
        <v>215</v>
      </c>
      <c r="BH176">
        <v>349</v>
      </c>
      <c r="BI176">
        <v>308</v>
      </c>
      <c r="BJ176">
        <v>171</v>
      </c>
      <c r="BK176">
        <v>287</v>
      </c>
      <c r="BL176">
        <v>129</v>
      </c>
      <c r="BM176">
        <v>17</v>
      </c>
      <c r="BN176">
        <v>176</v>
      </c>
      <c r="BO176">
        <v>549</v>
      </c>
      <c r="BP176">
        <v>530</v>
      </c>
      <c r="BQ176">
        <v>568</v>
      </c>
      <c r="BR176">
        <v>625</v>
      </c>
      <c r="BS176">
        <v>391</v>
      </c>
      <c r="BT176">
        <v>263</v>
      </c>
      <c r="BU176">
        <v>299</v>
      </c>
      <c r="BV176">
        <v>583</v>
      </c>
      <c r="BW176">
        <v>67</v>
      </c>
      <c r="BX176">
        <v>629</v>
      </c>
      <c r="BY176">
        <v>615</v>
      </c>
      <c r="BZ176">
        <v>4</v>
      </c>
      <c r="CA176">
        <v>45</v>
      </c>
      <c r="CB176">
        <v>312</v>
      </c>
      <c r="CC176">
        <v>240</v>
      </c>
      <c r="CD176">
        <v>493</v>
      </c>
      <c r="CE176">
        <v>641</v>
      </c>
      <c r="CF176">
        <v>509</v>
      </c>
      <c r="CG176">
        <v>93</v>
      </c>
      <c r="CH176">
        <v>631</v>
      </c>
      <c r="CI176">
        <v>273</v>
      </c>
      <c r="CJ176">
        <v>127</v>
      </c>
      <c r="CK176">
        <v>397</v>
      </c>
      <c r="CL176">
        <v>253</v>
      </c>
    </row>
    <row r="177" spans="2:90">
      <c r="B177">
        <v>217</v>
      </c>
      <c r="C177">
        <v>96</v>
      </c>
      <c r="D177">
        <v>112</v>
      </c>
      <c r="E177">
        <v>229</v>
      </c>
      <c r="F177">
        <v>271</v>
      </c>
      <c r="G177">
        <v>40</v>
      </c>
      <c r="H177">
        <v>383</v>
      </c>
      <c r="I177">
        <v>376</v>
      </c>
      <c r="J177">
        <v>209</v>
      </c>
      <c r="K177">
        <v>190</v>
      </c>
      <c r="L177">
        <v>84</v>
      </c>
      <c r="M177">
        <v>61</v>
      </c>
      <c r="N177">
        <v>606</v>
      </c>
      <c r="O177">
        <v>279</v>
      </c>
      <c r="P177">
        <v>15</v>
      </c>
      <c r="Q177">
        <v>178</v>
      </c>
      <c r="R177">
        <v>128</v>
      </c>
      <c r="S177">
        <v>62</v>
      </c>
      <c r="T177">
        <v>37</v>
      </c>
      <c r="U177">
        <v>175</v>
      </c>
      <c r="V177">
        <v>510</v>
      </c>
      <c r="W177">
        <v>281</v>
      </c>
      <c r="X177">
        <v>443</v>
      </c>
      <c r="Y177">
        <v>469</v>
      </c>
      <c r="Z177">
        <v>407</v>
      </c>
      <c r="AA177">
        <v>272</v>
      </c>
      <c r="AB177">
        <v>323</v>
      </c>
      <c r="AC177">
        <v>50</v>
      </c>
      <c r="AD177">
        <v>509</v>
      </c>
      <c r="AE177">
        <v>468</v>
      </c>
      <c r="AF177">
        <v>533</v>
      </c>
      <c r="AG177">
        <v>249</v>
      </c>
      <c r="AH177">
        <v>396</v>
      </c>
      <c r="AI177">
        <v>300</v>
      </c>
      <c r="AJ177">
        <v>488</v>
      </c>
      <c r="AK177">
        <v>133</v>
      </c>
      <c r="AL177">
        <v>457</v>
      </c>
      <c r="AM177">
        <v>260</v>
      </c>
      <c r="AN177">
        <v>216</v>
      </c>
      <c r="AO177">
        <v>147</v>
      </c>
      <c r="AP177">
        <v>158</v>
      </c>
      <c r="AQ177">
        <v>307</v>
      </c>
      <c r="AR177">
        <v>597</v>
      </c>
      <c r="AS177">
        <v>195</v>
      </c>
      <c r="AT177">
        <v>243</v>
      </c>
      <c r="AU177">
        <v>319</v>
      </c>
      <c r="AV177">
        <v>369</v>
      </c>
      <c r="AW177">
        <v>264</v>
      </c>
      <c r="AX177">
        <v>108</v>
      </c>
      <c r="AY177">
        <v>93</v>
      </c>
      <c r="AZ177">
        <v>232</v>
      </c>
      <c r="BA177">
        <v>557</v>
      </c>
      <c r="BB177">
        <v>231</v>
      </c>
      <c r="BC177">
        <v>656</v>
      </c>
      <c r="BD177">
        <v>120</v>
      </c>
      <c r="BE177">
        <v>21</v>
      </c>
      <c r="BF177">
        <v>628</v>
      </c>
      <c r="BG177">
        <v>367</v>
      </c>
      <c r="BH177">
        <v>59</v>
      </c>
      <c r="BI177">
        <v>611</v>
      </c>
      <c r="BJ177">
        <v>183</v>
      </c>
      <c r="BK177">
        <v>218</v>
      </c>
      <c r="BL177">
        <v>223</v>
      </c>
      <c r="BM177">
        <v>340</v>
      </c>
      <c r="BN177">
        <v>245</v>
      </c>
      <c r="BO177">
        <v>0</v>
      </c>
      <c r="BP177">
        <v>44</v>
      </c>
      <c r="BQ177">
        <v>193</v>
      </c>
      <c r="BR177">
        <v>216</v>
      </c>
      <c r="BS177">
        <v>590</v>
      </c>
      <c r="BT177">
        <v>109</v>
      </c>
      <c r="BU177">
        <v>568</v>
      </c>
      <c r="BV177">
        <v>242</v>
      </c>
      <c r="BW177">
        <v>85</v>
      </c>
      <c r="BX177">
        <v>115</v>
      </c>
      <c r="BY177">
        <v>55</v>
      </c>
      <c r="BZ177">
        <v>36</v>
      </c>
      <c r="CA177">
        <v>462</v>
      </c>
      <c r="CB177">
        <v>84</v>
      </c>
      <c r="CC177">
        <v>507</v>
      </c>
      <c r="CD177">
        <v>421</v>
      </c>
      <c r="CE177">
        <v>189</v>
      </c>
      <c r="CF177">
        <v>5</v>
      </c>
      <c r="CG177">
        <v>594</v>
      </c>
      <c r="CH177">
        <v>268</v>
      </c>
      <c r="CI177">
        <v>507</v>
      </c>
      <c r="CJ177">
        <v>536</v>
      </c>
      <c r="CK177">
        <v>652</v>
      </c>
      <c r="CL177">
        <v>390</v>
      </c>
    </row>
    <row r="178" spans="2:90">
      <c r="B178">
        <v>277</v>
      </c>
      <c r="C178">
        <v>181</v>
      </c>
      <c r="D178">
        <v>265</v>
      </c>
      <c r="E178">
        <v>92</v>
      </c>
      <c r="F178">
        <v>115</v>
      </c>
      <c r="G178">
        <v>610</v>
      </c>
      <c r="H178">
        <v>359</v>
      </c>
      <c r="I178">
        <v>373</v>
      </c>
      <c r="J178">
        <v>188</v>
      </c>
      <c r="K178">
        <v>79</v>
      </c>
      <c r="L178">
        <v>308</v>
      </c>
      <c r="M178">
        <v>260</v>
      </c>
      <c r="N178">
        <v>255</v>
      </c>
      <c r="O178">
        <v>256</v>
      </c>
      <c r="P178">
        <v>231</v>
      </c>
      <c r="Q178">
        <v>154</v>
      </c>
      <c r="R178">
        <v>659</v>
      </c>
      <c r="S178">
        <v>206</v>
      </c>
      <c r="T178">
        <v>532</v>
      </c>
      <c r="U178">
        <v>358</v>
      </c>
      <c r="V178">
        <v>236</v>
      </c>
      <c r="W178">
        <v>428</v>
      </c>
      <c r="X178">
        <v>512</v>
      </c>
      <c r="Y178">
        <v>182</v>
      </c>
      <c r="Z178">
        <v>365</v>
      </c>
      <c r="AA178">
        <v>167</v>
      </c>
      <c r="AB178">
        <v>180</v>
      </c>
      <c r="AC178">
        <v>323</v>
      </c>
      <c r="AD178">
        <v>288</v>
      </c>
      <c r="AE178">
        <v>269</v>
      </c>
      <c r="AF178">
        <v>507</v>
      </c>
      <c r="AG178">
        <v>328</v>
      </c>
      <c r="AH178">
        <v>96</v>
      </c>
      <c r="AI178">
        <v>84</v>
      </c>
      <c r="AJ178">
        <v>109</v>
      </c>
      <c r="AK178">
        <v>322</v>
      </c>
      <c r="AL178">
        <v>481</v>
      </c>
      <c r="AM178">
        <v>11</v>
      </c>
      <c r="AN178">
        <v>404</v>
      </c>
      <c r="AO178">
        <v>50</v>
      </c>
      <c r="AP178">
        <v>637</v>
      </c>
      <c r="AQ178">
        <v>331</v>
      </c>
      <c r="AR178">
        <v>86</v>
      </c>
      <c r="AS178">
        <v>637</v>
      </c>
      <c r="AT178">
        <v>603</v>
      </c>
      <c r="AU178">
        <v>304</v>
      </c>
      <c r="AV178">
        <v>187</v>
      </c>
      <c r="AW178">
        <v>172</v>
      </c>
      <c r="AX178">
        <v>345</v>
      </c>
      <c r="AY178">
        <v>161</v>
      </c>
      <c r="AZ178">
        <v>24</v>
      </c>
      <c r="BA178">
        <v>221</v>
      </c>
      <c r="BB178">
        <v>359</v>
      </c>
      <c r="BC178">
        <v>390</v>
      </c>
      <c r="BD178">
        <v>61</v>
      </c>
      <c r="BE178">
        <v>331</v>
      </c>
      <c r="BF178">
        <v>198</v>
      </c>
      <c r="BG178">
        <v>136</v>
      </c>
      <c r="BH178">
        <v>275</v>
      </c>
      <c r="BI178">
        <v>358</v>
      </c>
      <c r="BJ178">
        <v>265</v>
      </c>
      <c r="BK178">
        <v>392</v>
      </c>
      <c r="BL178">
        <v>34</v>
      </c>
      <c r="BM178">
        <v>159</v>
      </c>
      <c r="BN178">
        <v>308</v>
      </c>
      <c r="BO178">
        <v>218</v>
      </c>
      <c r="BP178">
        <v>256</v>
      </c>
      <c r="BQ178">
        <v>16</v>
      </c>
      <c r="BR178">
        <v>259</v>
      </c>
      <c r="BS178">
        <v>406</v>
      </c>
      <c r="BT178">
        <v>401</v>
      </c>
      <c r="BU178">
        <v>594</v>
      </c>
      <c r="BV178">
        <v>172</v>
      </c>
      <c r="BW178">
        <v>475</v>
      </c>
      <c r="BX178">
        <v>253</v>
      </c>
      <c r="BY178">
        <v>660</v>
      </c>
      <c r="BZ178">
        <v>506</v>
      </c>
      <c r="CA178">
        <v>13</v>
      </c>
      <c r="CB178">
        <v>462</v>
      </c>
      <c r="CC178">
        <v>177</v>
      </c>
      <c r="CD178">
        <v>609</v>
      </c>
      <c r="CE178">
        <v>447</v>
      </c>
      <c r="CF178">
        <v>367</v>
      </c>
      <c r="CG178">
        <v>571</v>
      </c>
      <c r="CH178">
        <v>124</v>
      </c>
      <c r="CI178">
        <v>141</v>
      </c>
      <c r="CJ178">
        <v>330</v>
      </c>
      <c r="CK178">
        <v>193</v>
      </c>
      <c r="CL178">
        <v>6</v>
      </c>
    </row>
    <row r="179" spans="2:90">
      <c r="B179">
        <v>123</v>
      </c>
      <c r="C179">
        <v>294</v>
      </c>
      <c r="D179">
        <v>334</v>
      </c>
      <c r="E179">
        <v>121</v>
      </c>
      <c r="F179">
        <v>272</v>
      </c>
      <c r="G179">
        <v>133</v>
      </c>
      <c r="H179">
        <v>198</v>
      </c>
      <c r="I179">
        <v>265</v>
      </c>
      <c r="J179">
        <v>144</v>
      </c>
      <c r="K179">
        <v>214</v>
      </c>
      <c r="L179">
        <v>579</v>
      </c>
      <c r="M179">
        <v>30</v>
      </c>
      <c r="N179">
        <v>262</v>
      </c>
      <c r="O179">
        <v>652</v>
      </c>
      <c r="P179">
        <v>307</v>
      </c>
      <c r="Q179">
        <v>558</v>
      </c>
      <c r="R179">
        <v>205</v>
      </c>
      <c r="S179">
        <v>304</v>
      </c>
      <c r="T179">
        <v>453</v>
      </c>
      <c r="U179">
        <v>413</v>
      </c>
      <c r="V179">
        <v>212</v>
      </c>
      <c r="W179">
        <v>364</v>
      </c>
      <c r="X179">
        <v>538</v>
      </c>
      <c r="Y179">
        <v>302</v>
      </c>
      <c r="Z179">
        <v>339</v>
      </c>
      <c r="AA179">
        <v>42</v>
      </c>
      <c r="AB179">
        <v>48</v>
      </c>
      <c r="AC179">
        <v>487</v>
      </c>
      <c r="AD179">
        <v>8</v>
      </c>
      <c r="AE179">
        <v>66</v>
      </c>
      <c r="AF179">
        <v>376</v>
      </c>
      <c r="AG179">
        <v>211</v>
      </c>
      <c r="AH179">
        <v>319</v>
      </c>
      <c r="AI179">
        <v>199</v>
      </c>
      <c r="AJ179">
        <v>179</v>
      </c>
      <c r="AK179">
        <v>412</v>
      </c>
      <c r="AL179">
        <v>244</v>
      </c>
      <c r="AM179">
        <v>305</v>
      </c>
      <c r="AN179">
        <v>91</v>
      </c>
      <c r="AO179">
        <v>324</v>
      </c>
      <c r="AP179">
        <v>74</v>
      </c>
      <c r="AQ179">
        <v>252</v>
      </c>
      <c r="AR179">
        <v>43</v>
      </c>
      <c r="AS179">
        <v>623</v>
      </c>
      <c r="AT179">
        <v>307</v>
      </c>
      <c r="AU179">
        <v>74</v>
      </c>
      <c r="AV179">
        <v>578</v>
      </c>
      <c r="AW179">
        <v>645</v>
      </c>
      <c r="AX179">
        <v>163</v>
      </c>
      <c r="AY179">
        <v>148</v>
      </c>
      <c r="AZ179">
        <v>192</v>
      </c>
      <c r="BA179">
        <v>598</v>
      </c>
      <c r="BB179">
        <v>61</v>
      </c>
      <c r="BC179">
        <v>7</v>
      </c>
      <c r="BD179">
        <v>270</v>
      </c>
      <c r="BE179">
        <v>563</v>
      </c>
      <c r="BF179">
        <v>603</v>
      </c>
      <c r="BG179">
        <v>287</v>
      </c>
      <c r="BH179">
        <v>619</v>
      </c>
      <c r="BI179">
        <v>175</v>
      </c>
      <c r="BJ179">
        <v>630</v>
      </c>
      <c r="BK179">
        <v>267</v>
      </c>
      <c r="BL179">
        <v>107</v>
      </c>
      <c r="BM179">
        <v>237</v>
      </c>
      <c r="BN179">
        <v>393</v>
      </c>
      <c r="BO179">
        <v>372</v>
      </c>
      <c r="BP179">
        <v>458</v>
      </c>
      <c r="BQ179">
        <v>448</v>
      </c>
      <c r="BR179">
        <v>292</v>
      </c>
      <c r="BS179">
        <v>494</v>
      </c>
      <c r="BT179">
        <v>72</v>
      </c>
      <c r="BU179">
        <v>163</v>
      </c>
      <c r="BV179">
        <v>228</v>
      </c>
      <c r="BW179">
        <v>406</v>
      </c>
      <c r="BX179">
        <v>136</v>
      </c>
      <c r="BY179">
        <v>657</v>
      </c>
      <c r="BZ179">
        <v>87</v>
      </c>
      <c r="CA179">
        <v>268</v>
      </c>
      <c r="CB179">
        <v>54</v>
      </c>
      <c r="CC179">
        <v>516</v>
      </c>
      <c r="CD179">
        <v>560</v>
      </c>
      <c r="CE179">
        <v>116</v>
      </c>
      <c r="CF179">
        <v>117</v>
      </c>
      <c r="CG179">
        <v>276</v>
      </c>
      <c r="CH179">
        <v>609</v>
      </c>
      <c r="CI179">
        <v>93</v>
      </c>
      <c r="CJ179">
        <v>386</v>
      </c>
      <c r="CK179">
        <v>578</v>
      </c>
      <c r="CL179">
        <v>399</v>
      </c>
    </row>
    <row r="180" spans="2:90">
      <c r="B180">
        <v>53</v>
      </c>
      <c r="C180">
        <v>135</v>
      </c>
      <c r="D180">
        <v>389</v>
      </c>
      <c r="E180">
        <v>199</v>
      </c>
      <c r="F180">
        <v>330</v>
      </c>
      <c r="G180">
        <v>332</v>
      </c>
      <c r="H180">
        <v>569</v>
      </c>
      <c r="I180">
        <v>277</v>
      </c>
      <c r="J180">
        <v>559</v>
      </c>
      <c r="K180">
        <v>218</v>
      </c>
      <c r="L180">
        <v>246</v>
      </c>
      <c r="M180">
        <v>68</v>
      </c>
      <c r="N180">
        <v>604</v>
      </c>
      <c r="O180">
        <v>579</v>
      </c>
      <c r="P180">
        <v>585</v>
      </c>
      <c r="Q180">
        <v>292</v>
      </c>
      <c r="R180">
        <v>614</v>
      </c>
      <c r="S180">
        <v>118</v>
      </c>
      <c r="T180">
        <v>170</v>
      </c>
      <c r="U180">
        <v>353</v>
      </c>
      <c r="V180">
        <v>88</v>
      </c>
      <c r="W180">
        <v>114</v>
      </c>
      <c r="X180">
        <v>277</v>
      </c>
      <c r="Y180">
        <v>203</v>
      </c>
      <c r="Z180">
        <v>288</v>
      </c>
      <c r="AA180">
        <v>235</v>
      </c>
      <c r="AB180">
        <v>289</v>
      </c>
      <c r="AC180">
        <v>467</v>
      </c>
      <c r="AD180">
        <v>125</v>
      </c>
      <c r="AE180">
        <v>348</v>
      </c>
      <c r="AF180">
        <v>113</v>
      </c>
      <c r="AG180">
        <v>177</v>
      </c>
      <c r="AH180">
        <v>382</v>
      </c>
      <c r="AI180">
        <v>228</v>
      </c>
      <c r="AJ180">
        <v>542</v>
      </c>
      <c r="AK180">
        <v>180</v>
      </c>
      <c r="AL180">
        <v>122</v>
      </c>
      <c r="AM180">
        <v>495</v>
      </c>
      <c r="AN180">
        <v>22</v>
      </c>
      <c r="AO180">
        <v>560</v>
      </c>
      <c r="AP180">
        <v>566</v>
      </c>
      <c r="AQ180">
        <v>336</v>
      </c>
      <c r="AR180">
        <v>250</v>
      </c>
      <c r="AS180">
        <v>626</v>
      </c>
      <c r="AT180">
        <v>265</v>
      </c>
      <c r="AU180">
        <v>146</v>
      </c>
      <c r="AV180">
        <v>562</v>
      </c>
      <c r="AW180">
        <v>231</v>
      </c>
      <c r="AX180">
        <v>222</v>
      </c>
      <c r="AY180">
        <v>51</v>
      </c>
      <c r="AZ180">
        <v>606</v>
      </c>
      <c r="BA180">
        <v>586</v>
      </c>
      <c r="BB180">
        <v>35</v>
      </c>
      <c r="BC180">
        <v>274</v>
      </c>
      <c r="BD180">
        <v>146</v>
      </c>
      <c r="BE180">
        <v>383</v>
      </c>
      <c r="BF180">
        <v>5</v>
      </c>
      <c r="BG180">
        <v>250</v>
      </c>
      <c r="BH180">
        <v>390</v>
      </c>
      <c r="BI180">
        <v>280</v>
      </c>
      <c r="BJ180">
        <v>235</v>
      </c>
      <c r="BK180">
        <v>36</v>
      </c>
      <c r="BL180">
        <v>79</v>
      </c>
      <c r="BM180">
        <v>341</v>
      </c>
      <c r="BN180">
        <v>225</v>
      </c>
      <c r="BO180">
        <v>580</v>
      </c>
      <c r="BP180">
        <v>151</v>
      </c>
      <c r="BQ180">
        <v>311</v>
      </c>
      <c r="BR180">
        <v>267</v>
      </c>
      <c r="BS180">
        <v>225</v>
      </c>
      <c r="BT180">
        <v>506</v>
      </c>
      <c r="BU180">
        <v>78</v>
      </c>
      <c r="BV180">
        <v>364</v>
      </c>
      <c r="BW180">
        <v>164</v>
      </c>
      <c r="BX180">
        <v>16</v>
      </c>
      <c r="BY180">
        <v>288</v>
      </c>
      <c r="BZ180">
        <v>124</v>
      </c>
      <c r="CA180">
        <v>175</v>
      </c>
      <c r="CB180">
        <v>390</v>
      </c>
      <c r="CC180">
        <v>269</v>
      </c>
      <c r="CD180">
        <v>417</v>
      </c>
      <c r="CE180">
        <v>658</v>
      </c>
      <c r="CF180">
        <v>70</v>
      </c>
      <c r="CG180">
        <v>366</v>
      </c>
      <c r="CH180">
        <v>447</v>
      </c>
      <c r="CI180">
        <v>362</v>
      </c>
      <c r="CJ180">
        <v>445</v>
      </c>
      <c r="CK180">
        <v>379</v>
      </c>
      <c r="CL180">
        <v>181</v>
      </c>
    </row>
    <row r="181" spans="2:90">
      <c r="B181">
        <v>521</v>
      </c>
      <c r="C181">
        <v>283</v>
      </c>
      <c r="D181">
        <v>64</v>
      </c>
      <c r="E181">
        <v>66</v>
      </c>
      <c r="F181">
        <v>292</v>
      </c>
      <c r="G181">
        <v>222</v>
      </c>
      <c r="H181">
        <v>153</v>
      </c>
      <c r="I181">
        <v>318</v>
      </c>
      <c r="J181">
        <v>3</v>
      </c>
      <c r="K181">
        <v>623</v>
      </c>
      <c r="L181">
        <v>594</v>
      </c>
      <c r="M181">
        <v>136</v>
      </c>
      <c r="N181">
        <v>224</v>
      </c>
      <c r="O181">
        <v>612</v>
      </c>
      <c r="P181">
        <v>276</v>
      </c>
      <c r="Q181">
        <v>366</v>
      </c>
      <c r="R181">
        <v>600</v>
      </c>
      <c r="S181">
        <v>395</v>
      </c>
      <c r="T181">
        <v>531</v>
      </c>
      <c r="U181">
        <v>219</v>
      </c>
      <c r="V181">
        <v>543</v>
      </c>
      <c r="W181">
        <v>408</v>
      </c>
      <c r="X181">
        <v>148</v>
      </c>
      <c r="Y181">
        <v>251</v>
      </c>
      <c r="Z181">
        <v>362</v>
      </c>
      <c r="AA181">
        <v>387</v>
      </c>
      <c r="AB181">
        <v>332</v>
      </c>
      <c r="AC181">
        <v>61</v>
      </c>
      <c r="AD181">
        <v>378</v>
      </c>
      <c r="AE181">
        <v>58</v>
      </c>
      <c r="AF181">
        <v>295</v>
      </c>
      <c r="AG181">
        <v>264</v>
      </c>
      <c r="AH181">
        <v>526</v>
      </c>
      <c r="AI181">
        <v>42</v>
      </c>
      <c r="AJ181">
        <v>60</v>
      </c>
      <c r="AK181">
        <v>472</v>
      </c>
      <c r="AL181">
        <v>88</v>
      </c>
      <c r="AM181">
        <v>101</v>
      </c>
      <c r="AN181">
        <v>478</v>
      </c>
      <c r="AO181">
        <v>266</v>
      </c>
      <c r="AP181">
        <v>16</v>
      </c>
      <c r="AQ181">
        <v>89</v>
      </c>
      <c r="AR181">
        <v>373</v>
      </c>
      <c r="AS181">
        <v>211</v>
      </c>
      <c r="AT181">
        <v>602</v>
      </c>
      <c r="AU181">
        <v>98</v>
      </c>
      <c r="AV181">
        <v>399</v>
      </c>
      <c r="AW181">
        <v>120</v>
      </c>
      <c r="AX181">
        <v>648</v>
      </c>
      <c r="AY181">
        <v>633</v>
      </c>
      <c r="AZ181">
        <v>362</v>
      </c>
      <c r="BA181">
        <v>617</v>
      </c>
      <c r="BB181">
        <v>171</v>
      </c>
      <c r="BC181">
        <v>275</v>
      </c>
      <c r="BD181">
        <v>99</v>
      </c>
      <c r="BE181">
        <v>662</v>
      </c>
      <c r="BF181">
        <v>114</v>
      </c>
      <c r="BG181">
        <v>646</v>
      </c>
      <c r="BH181">
        <v>576</v>
      </c>
      <c r="BI181">
        <v>192</v>
      </c>
      <c r="BJ181">
        <v>276</v>
      </c>
      <c r="BK181">
        <v>610</v>
      </c>
      <c r="BL181">
        <v>258</v>
      </c>
      <c r="BM181">
        <v>647</v>
      </c>
      <c r="BN181">
        <v>164</v>
      </c>
      <c r="BO181">
        <v>312</v>
      </c>
      <c r="BP181">
        <v>132</v>
      </c>
      <c r="BQ181">
        <v>368</v>
      </c>
      <c r="BR181">
        <v>628</v>
      </c>
      <c r="BS181">
        <v>45</v>
      </c>
      <c r="BT181">
        <v>487</v>
      </c>
      <c r="BU181">
        <v>444</v>
      </c>
      <c r="BV181">
        <v>651</v>
      </c>
      <c r="BW181">
        <v>649</v>
      </c>
      <c r="BX181">
        <v>106</v>
      </c>
      <c r="BY181">
        <v>347</v>
      </c>
      <c r="BZ181">
        <v>261</v>
      </c>
      <c r="CA181">
        <v>97</v>
      </c>
      <c r="CB181">
        <v>199</v>
      </c>
      <c r="CC181">
        <v>136</v>
      </c>
      <c r="CD181">
        <v>28</v>
      </c>
      <c r="CE181">
        <v>355</v>
      </c>
      <c r="CF181">
        <v>533</v>
      </c>
      <c r="CG181">
        <v>588</v>
      </c>
      <c r="CH181">
        <v>328</v>
      </c>
      <c r="CI181">
        <v>238</v>
      </c>
      <c r="CJ181">
        <v>465</v>
      </c>
      <c r="CK181">
        <v>605</v>
      </c>
      <c r="CL181">
        <v>558</v>
      </c>
    </row>
    <row r="182" spans="2:90">
      <c r="B182">
        <v>72</v>
      </c>
      <c r="C182">
        <v>94</v>
      </c>
      <c r="D182">
        <v>402</v>
      </c>
      <c r="E182">
        <v>318</v>
      </c>
      <c r="F182">
        <v>295</v>
      </c>
      <c r="G182">
        <v>598</v>
      </c>
      <c r="H182">
        <v>345</v>
      </c>
      <c r="I182">
        <v>9</v>
      </c>
      <c r="J182">
        <v>149</v>
      </c>
      <c r="K182">
        <v>61</v>
      </c>
      <c r="L182">
        <v>307</v>
      </c>
      <c r="M182">
        <v>48</v>
      </c>
      <c r="N182">
        <v>585</v>
      </c>
      <c r="O182">
        <v>35</v>
      </c>
      <c r="P182">
        <v>264</v>
      </c>
      <c r="Q182">
        <v>241</v>
      </c>
      <c r="R182">
        <v>143</v>
      </c>
      <c r="S182">
        <v>254</v>
      </c>
      <c r="T182">
        <v>262</v>
      </c>
      <c r="U182">
        <v>321</v>
      </c>
      <c r="V182">
        <v>499</v>
      </c>
      <c r="W182">
        <v>403</v>
      </c>
      <c r="X182">
        <v>404</v>
      </c>
      <c r="Y182">
        <v>312</v>
      </c>
      <c r="Z182">
        <v>129</v>
      </c>
      <c r="AA182">
        <v>396</v>
      </c>
      <c r="AB182">
        <v>235</v>
      </c>
      <c r="AC182">
        <v>319</v>
      </c>
      <c r="AD182">
        <v>136</v>
      </c>
      <c r="AE182">
        <v>314</v>
      </c>
      <c r="AF182">
        <v>156</v>
      </c>
      <c r="AG182">
        <v>394</v>
      </c>
      <c r="AH182">
        <v>117</v>
      </c>
      <c r="AI182">
        <v>195</v>
      </c>
      <c r="AJ182">
        <v>381</v>
      </c>
      <c r="AK182">
        <v>250</v>
      </c>
      <c r="AL182">
        <v>537</v>
      </c>
      <c r="AM182">
        <v>183</v>
      </c>
      <c r="AN182">
        <v>296</v>
      </c>
      <c r="AO182">
        <v>575</v>
      </c>
      <c r="AP182">
        <v>549</v>
      </c>
      <c r="AQ182">
        <v>382</v>
      </c>
      <c r="AR182">
        <v>614</v>
      </c>
      <c r="AS182">
        <v>149</v>
      </c>
      <c r="AT182">
        <v>349</v>
      </c>
      <c r="AU182">
        <v>165</v>
      </c>
      <c r="AV182">
        <v>623</v>
      </c>
      <c r="AW182">
        <v>586</v>
      </c>
      <c r="AX182">
        <v>562</v>
      </c>
      <c r="AY182">
        <v>27</v>
      </c>
      <c r="AZ182">
        <v>144</v>
      </c>
      <c r="BA182">
        <v>315</v>
      </c>
      <c r="BB182">
        <v>316</v>
      </c>
      <c r="BC182">
        <v>574</v>
      </c>
      <c r="BD182">
        <v>45</v>
      </c>
      <c r="BE182">
        <v>338</v>
      </c>
      <c r="BF182">
        <v>283</v>
      </c>
      <c r="BG182">
        <v>585</v>
      </c>
      <c r="BH182">
        <v>559</v>
      </c>
      <c r="BI182">
        <v>22</v>
      </c>
      <c r="BJ182">
        <v>320</v>
      </c>
      <c r="BK182">
        <v>646</v>
      </c>
      <c r="BL182">
        <v>567</v>
      </c>
      <c r="BM182">
        <v>174</v>
      </c>
      <c r="BN182">
        <v>371</v>
      </c>
      <c r="BO182">
        <v>612</v>
      </c>
      <c r="BP182">
        <v>345</v>
      </c>
      <c r="BQ182">
        <v>212</v>
      </c>
      <c r="BR182">
        <v>180</v>
      </c>
      <c r="BS182">
        <v>47</v>
      </c>
      <c r="BT182">
        <v>505</v>
      </c>
      <c r="BU182">
        <v>170</v>
      </c>
      <c r="BV182">
        <v>591</v>
      </c>
      <c r="BW182">
        <v>626</v>
      </c>
      <c r="BX182">
        <v>594</v>
      </c>
      <c r="BY182">
        <v>417</v>
      </c>
      <c r="BZ182">
        <v>505</v>
      </c>
      <c r="CA182">
        <v>92</v>
      </c>
      <c r="CB182">
        <v>143</v>
      </c>
      <c r="CC182">
        <v>566</v>
      </c>
      <c r="CD182">
        <v>540</v>
      </c>
      <c r="CE182">
        <v>18</v>
      </c>
      <c r="CF182">
        <v>115</v>
      </c>
      <c r="CG182">
        <v>352</v>
      </c>
      <c r="CH182">
        <v>561</v>
      </c>
      <c r="CI182">
        <v>259</v>
      </c>
      <c r="CJ182">
        <v>254</v>
      </c>
      <c r="CK182">
        <v>59</v>
      </c>
      <c r="CL182">
        <v>218</v>
      </c>
    </row>
    <row r="183" spans="2:90">
      <c r="B183">
        <v>290</v>
      </c>
      <c r="C183">
        <v>229</v>
      </c>
      <c r="D183">
        <v>70</v>
      </c>
      <c r="E183">
        <v>365</v>
      </c>
      <c r="F183">
        <v>59</v>
      </c>
      <c r="G183">
        <v>591</v>
      </c>
      <c r="H183">
        <v>18</v>
      </c>
      <c r="I183">
        <v>595</v>
      </c>
      <c r="J183">
        <v>348</v>
      </c>
      <c r="K183">
        <v>40</v>
      </c>
      <c r="L183">
        <v>173</v>
      </c>
      <c r="M183">
        <v>268</v>
      </c>
      <c r="N183">
        <v>4</v>
      </c>
      <c r="O183">
        <v>376</v>
      </c>
      <c r="P183">
        <v>398</v>
      </c>
      <c r="Q183">
        <v>570</v>
      </c>
      <c r="R183">
        <v>351</v>
      </c>
      <c r="S183">
        <v>261</v>
      </c>
      <c r="T183">
        <v>175</v>
      </c>
      <c r="U183">
        <v>393</v>
      </c>
      <c r="V183">
        <v>148</v>
      </c>
      <c r="W183">
        <v>520</v>
      </c>
      <c r="X183">
        <v>422</v>
      </c>
      <c r="Y183">
        <v>175</v>
      </c>
      <c r="Z183">
        <v>395</v>
      </c>
      <c r="AA183">
        <v>543</v>
      </c>
      <c r="AB183">
        <v>85</v>
      </c>
      <c r="AC183">
        <v>448</v>
      </c>
      <c r="AD183">
        <v>92</v>
      </c>
      <c r="AE183">
        <v>4</v>
      </c>
      <c r="AF183">
        <v>127</v>
      </c>
      <c r="AG183">
        <v>23</v>
      </c>
      <c r="AH183">
        <v>249</v>
      </c>
      <c r="AI183">
        <v>543</v>
      </c>
      <c r="AJ183">
        <v>477</v>
      </c>
      <c r="AK183">
        <v>464</v>
      </c>
      <c r="AL183">
        <v>93</v>
      </c>
      <c r="AM183">
        <v>345</v>
      </c>
      <c r="AN183">
        <v>184</v>
      </c>
      <c r="AO183">
        <v>277</v>
      </c>
      <c r="AP183">
        <v>590</v>
      </c>
      <c r="AQ183">
        <v>64</v>
      </c>
      <c r="AR183">
        <v>302</v>
      </c>
      <c r="AS183">
        <v>294</v>
      </c>
      <c r="AT183">
        <v>621</v>
      </c>
      <c r="AU183">
        <v>590</v>
      </c>
      <c r="AV183">
        <v>90</v>
      </c>
      <c r="AW183">
        <v>397</v>
      </c>
      <c r="AX183">
        <v>557</v>
      </c>
      <c r="AY183">
        <v>224</v>
      </c>
      <c r="AZ183">
        <v>153</v>
      </c>
      <c r="BA183">
        <v>28</v>
      </c>
      <c r="BB183">
        <v>11</v>
      </c>
      <c r="BC183">
        <v>251</v>
      </c>
      <c r="BD183">
        <v>101</v>
      </c>
      <c r="BE183">
        <v>38</v>
      </c>
      <c r="BF183">
        <v>333</v>
      </c>
      <c r="BG183">
        <v>226</v>
      </c>
      <c r="BH183">
        <v>216</v>
      </c>
      <c r="BI183">
        <v>217</v>
      </c>
      <c r="BJ183">
        <v>176</v>
      </c>
      <c r="BK183">
        <v>195</v>
      </c>
      <c r="BL183">
        <v>348</v>
      </c>
      <c r="BM183">
        <v>230</v>
      </c>
      <c r="BN183">
        <v>216</v>
      </c>
      <c r="BO183">
        <v>641</v>
      </c>
      <c r="BP183">
        <v>156</v>
      </c>
      <c r="BQ183">
        <v>345</v>
      </c>
      <c r="BR183">
        <v>153</v>
      </c>
      <c r="BS183">
        <v>64</v>
      </c>
      <c r="BT183">
        <v>434</v>
      </c>
      <c r="BU183">
        <v>97</v>
      </c>
      <c r="BV183">
        <v>509</v>
      </c>
      <c r="BW183">
        <v>73</v>
      </c>
      <c r="BX183">
        <v>5</v>
      </c>
      <c r="BY183">
        <v>318</v>
      </c>
      <c r="BZ183">
        <v>19</v>
      </c>
      <c r="CA183">
        <v>384</v>
      </c>
      <c r="CB183">
        <v>218</v>
      </c>
      <c r="CC183">
        <v>643</v>
      </c>
      <c r="CD183">
        <v>97</v>
      </c>
      <c r="CE183">
        <v>511</v>
      </c>
      <c r="CF183">
        <v>615</v>
      </c>
      <c r="CG183">
        <v>130</v>
      </c>
      <c r="CH183">
        <v>565</v>
      </c>
      <c r="CI183">
        <v>387</v>
      </c>
      <c r="CJ183">
        <v>381</v>
      </c>
      <c r="CK183">
        <v>574</v>
      </c>
      <c r="CL183">
        <v>174</v>
      </c>
    </row>
    <row r="184" spans="2:90">
      <c r="B184">
        <v>494</v>
      </c>
      <c r="C184">
        <v>329</v>
      </c>
      <c r="D184">
        <v>125</v>
      </c>
      <c r="E184">
        <v>34</v>
      </c>
      <c r="F184">
        <v>23</v>
      </c>
      <c r="G184">
        <v>586</v>
      </c>
      <c r="H184">
        <v>91</v>
      </c>
      <c r="I184">
        <v>331</v>
      </c>
      <c r="J184">
        <v>196</v>
      </c>
      <c r="K184">
        <v>57</v>
      </c>
      <c r="L184">
        <v>634</v>
      </c>
      <c r="M184">
        <v>570</v>
      </c>
      <c r="N184">
        <v>205</v>
      </c>
      <c r="O184">
        <v>639</v>
      </c>
      <c r="P184">
        <v>241</v>
      </c>
      <c r="Q184">
        <v>173</v>
      </c>
      <c r="R184">
        <v>276</v>
      </c>
      <c r="S184">
        <v>24</v>
      </c>
      <c r="T184">
        <v>510</v>
      </c>
      <c r="U184">
        <v>66</v>
      </c>
      <c r="V184">
        <v>429</v>
      </c>
      <c r="W184">
        <v>539</v>
      </c>
      <c r="X184">
        <v>337</v>
      </c>
      <c r="Y184">
        <v>465</v>
      </c>
      <c r="Z184">
        <v>415</v>
      </c>
      <c r="AA184">
        <v>292</v>
      </c>
      <c r="AB184">
        <v>123</v>
      </c>
      <c r="AC184">
        <v>100</v>
      </c>
      <c r="AD184">
        <v>502</v>
      </c>
      <c r="AE184">
        <v>449</v>
      </c>
      <c r="AF184">
        <v>48</v>
      </c>
      <c r="AG184">
        <v>92</v>
      </c>
      <c r="AH184">
        <v>385</v>
      </c>
      <c r="AI184">
        <v>538</v>
      </c>
      <c r="AJ184">
        <v>350</v>
      </c>
      <c r="AK184">
        <v>89</v>
      </c>
      <c r="AL184">
        <v>108</v>
      </c>
      <c r="AM184">
        <v>507</v>
      </c>
      <c r="AN184">
        <v>2</v>
      </c>
      <c r="AO184">
        <v>647</v>
      </c>
      <c r="AP184">
        <v>274</v>
      </c>
      <c r="AQ184">
        <v>580</v>
      </c>
      <c r="AR184">
        <v>594</v>
      </c>
      <c r="AS184">
        <v>155</v>
      </c>
      <c r="AT184">
        <v>581</v>
      </c>
      <c r="AU184">
        <v>549</v>
      </c>
      <c r="AV184">
        <v>161</v>
      </c>
      <c r="AW184">
        <v>375</v>
      </c>
      <c r="AX184">
        <v>113</v>
      </c>
      <c r="AY184">
        <v>74</v>
      </c>
      <c r="AZ184">
        <v>592</v>
      </c>
      <c r="BA184">
        <v>279</v>
      </c>
      <c r="BB184">
        <v>653</v>
      </c>
      <c r="BC184">
        <v>93</v>
      </c>
      <c r="BD184">
        <v>596</v>
      </c>
      <c r="BE184">
        <v>122</v>
      </c>
      <c r="BF184">
        <v>224</v>
      </c>
      <c r="BG184">
        <v>188</v>
      </c>
      <c r="BH184">
        <v>394</v>
      </c>
      <c r="BI184">
        <v>121</v>
      </c>
      <c r="BJ184">
        <v>55</v>
      </c>
      <c r="BK184">
        <v>127</v>
      </c>
      <c r="BL184">
        <v>45</v>
      </c>
      <c r="BM184">
        <v>14</v>
      </c>
      <c r="BN184">
        <v>45</v>
      </c>
      <c r="BO184">
        <v>112</v>
      </c>
      <c r="BP184">
        <v>553</v>
      </c>
      <c r="BQ184">
        <v>67</v>
      </c>
      <c r="BR184">
        <v>230</v>
      </c>
      <c r="BS184">
        <v>151</v>
      </c>
      <c r="BT184">
        <v>184</v>
      </c>
      <c r="BU184">
        <v>318</v>
      </c>
      <c r="BV184">
        <v>660</v>
      </c>
      <c r="BW184">
        <v>262</v>
      </c>
      <c r="BX184">
        <v>554</v>
      </c>
      <c r="BY184">
        <v>533</v>
      </c>
      <c r="BZ184">
        <v>181</v>
      </c>
      <c r="CA184">
        <v>199</v>
      </c>
      <c r="CB184">
        <v>166</v>
      </c>
      <c r="CC184">
        <v>663</v>
      </c>
      <c r="CD184">
        <v>426</v>
      </c>
      <c r="CE184">
        <v>29</v>
      </c>
      <c r="CF184">
        <v>462</v>
      </c>
      <c r="CG184">
        <v>74</v>
      </c>
      <c r="CH184">
        <v>89</v>
      </c>
      <c r="CI184">
        <v>133</v>
      </c>
      <c r="CJ184">
        <v>331</v>
      </c>
      <c r="CK184">
        <v>342</v>
      </c>
      <c r="CL184">
        <v>564</v>
      </c>
    </row>
    <row r="185" spans="2:90">
      <c r="B185">
        <v>130</v>
      </c>
      <c r="C185">
        <v>258</v>
      </c>
      <c r="D185">
        <v>154</v>
      </c>
      <c r="E185">
        <v>205</v>
      </c>
      <c r="F185">
        <v>309</v>
      </c>
      <c r="G185">
        <v>597</v>
      </c>
      <c r="H185">
        <v>375</v>
      </c>
      <c r="I185">
        <v>264</v>
      </c>
      <c r="J185">
        <v>376</v>
      </c>
      <c r="K185">
        <v>207</v>
      </c>
      <c r="L185">
        <v>32</v>
      </c>
      <c r="M185">
        <v>593</v>
      </c>
      <c r="N185">
        <v>652</v>
      </c>
      <c r="O185">
        <v>159</v>
      </c>
      <c r="P185">
        <v>130</v>
      </c>
      <c r="Q185">
        <v>240</v>
      </c>
      <c r="R185">
        <v>253</v>
      </c>
      <c r="S185">
        <v>430</v>
      </c>
      <c r="T185">
        <v>483</v>
      </c>
      <c r="U185">
        <v>466</v>
      </c>
      <c r="V185">
        <v>366</v>
      </c>
      <c r="W185">
        <v>525</v>
      </c>
      <c r="X185">
        <v>380</v>
      </c>
      <c r="Y185">
        <v>351</v>
      </c>
      <c r="Z185">
        <v>132</v>
      </c>
      <c r="AA185">
        <v>425</v>
      </c>
      <c r="AB185">
        <v>386</v>
      </c>
      <c r="AC185">
        <v>197</v>
      </c>
      <c r="AD185">
        <v>251</v>
      </c>
      <c r="AE185">
        <v>497</v>
      </c>
      <c r="AF185">
        <v>436</v>
      </c>
      <c r="AG185">
        <v>225</v>
      </c>
      <c r="AH185">
        <v>214</v>
      </c>
      <c r="AI185">
        <v>530</v>
      </c>
      <c r="AJ185">
        <v>19</v>
      </c>
      <c r="AK185">
        <v>512</v>
      </c>
      <c r="AL185">
        <v>262</v>
      </c>
      <c r="AM185">
        <v>54</v>
      </c>
      <c r="AN185">
        <v>38</v>
      </c>
      <c r="AO185">
        <v>621</v>
      </c>
      <c r="AP185">
        <v>36</v>
      </c>
      <c r="AQ185">
        <v>82</v>
      </c>
      <c r="AR185">
        <v>384</v>
      </c>
      <c r="AS185">
        <v>281</v>
      </c>
      <c r="AT185">
        <v>283</v>
      </c>
      <c r="AU185">
        <v>150</v>
      </c>
      <c r="AV185">
        <v>7</v>
      </c>
      <c r="AW185">
        <v>283</v>
      </c>
      <c r="AX185">
        <v>89</v>
      </c>
      <c r="AY185">
        <v>613</v>
      </c>
      <c r="AZ185">
        <v>26</v>
      </c>
      <c r="BA185">
        <v>309</v>
      </c>
      <c r="BB185">
        <v>27</v>
      </c>
      <c r="BC185">
        <v>378</v>
      </c>
      <c r="BD185">
        <v>256</v>
      </c>
      <c r="BE185">
        <v>313</v>
      </c>
      <c r="BF185">
        <v>219</v>
      </c>
      <c r="BG185">
        <v>107</v>
      </c>
      <c r="BH185">
        <v>13</v>
      </c>
      <c r="BI185">
        <v>224</v>
      </c>
      <c r="BJ185">
        <v>32</v>
      </c>
      <c r="BK185">
        <v>153</v>
      </c>
      <c r="BL185">
        <v>364</v>
      </c>
      <c r="BM185">
        <v>581</v>
      </c>
      <c r="BN185">
        <v>7</v>
      </c>
      <c r="BO185">
        <v>325</v>
      </c>
      <c r="BP185">
        <v>396</v>
      </c>
      <c r="BQ185">
        <v>483</v>
      </c>
      <c r="BR185">
        <v>523</v>
      </c>
      <c r="BS185">
        <v>84</v>
      </c>
      <c r="BT185">
        <v>10</v>
      </c>
      <c r="BU185">
        <v>160</v>
      </c>
      <c r="BV185">
        <v>465</v>
      </c>
      <c r="BW185">
        <v>478</v>
      </c>
      <c r="BX185">
        <v>576</v>
      </c>
      <c r="BY185">
        <v>309</v>
      </c>
      <c r="BZ185">
        <v>28</v>
      </c>
      <c r="CA185">
        <v>603</v>
      </c>
      <c r="CB185">
        <v>402</v>
      </c>
      <c r="CC185">
        <v>351</v>
      </c>
      <c r="CD185">
        <v>525</v>
      </c>
      <c r="CE185">
        <v>277</v>
      </c>
      <c r="CF185">
        <v>143</v>
      </c>
      <c r="CG185">
        <v>255</v>
      </c>
      <c r="CH185">
        <v>638</v>
      </c>
      <c r="CI185">
        <v>26</v>
      </c>
      <c r="CJ185">
        <v>384</v>
      </c>
      <c r="CK185">
        <v>396</v>
      </c>
      <c r="CL185">
        <v>340</v>
      </c>
    </row>
    <row r="186" spans="2:90">
      <c r="B186">
        <v>162</v>
      </c>
      <c r="C186">
        <v>373</v>
      </c>
      <c r="D186">
        <v>178</v>
      </c>
      <c r="E186">
        <v>350</v>
      </c>
      <c r="F186">
        <v>90</v>
      </c>
      <c r="G186">
        <v>23</v>
      </c>
      <c r="H186">
        <v>110</v>
      </c>
      <c r="I186">
        <v>603</v>
      </c>
      <c r="J186">
        <v>110</v>
      </c>
      <c r="K186">
        <v>356</v>
      </c>
      <c r="L186">
        <v>609</v>
      </c>
      <c r="M186">
        <v>282</v>
      </c>
      <c r="N186">
        <v>339</v>
      </c>
      <c r="O186">
        <v>143</v>
      </c>
      <c r="P186">
        <v>328</v>
      </c>
      <c r="Q186">
        <v>352</v>
      </c>
      <c r="R186">
        <v>252</v>
      </c>
      <c r="S186">
        <v>168</v>
      </c>
      <c r="T186">
        <v>11</v>
      </c>
      <c r="U186">
        <v>25</v>
      </c>
      <c r="V186">
        <v>329</v>
      </c>
      <c r="W186">
        <v>149</v>
      </c>
      <c r="X186">
        <v>90</v>
      </c>
      <c r="Y186">
        <v>310</v>
      </c>
      <c r="Z186">
        <v>316</v>
      </c>
      <c r="AA186">
        <v>528</v>
      </c>
      <c r="AB186">
        <v>466</v>
      </c>
      <c r="AC186">
        <v>327</v>
      </c>
      <c r="AD186">
        <v>295</v>
      </c>
      <c r="AE186">
        <v>384</v>
      </c>
      <c r="AF186">
        <v>414</v>
      </c>
      <c r="AG186">
        <v>174</v>
      </c>
      <c r="AH186">
        <v>512</v>
      </c>
      <c r="AI186">
        <v>130</v>
      </c>
      <c r="AJ186">
        <v>204</v>
      </c>
      <c r="AK186">
        <v>538</v>
      </c>
      <c r="AL186">
        <v>420</v>
      </c>
      <c r="AM186">
        <v>405</v>
      </c>
      <c r="AN186">
        <v>147</v>
      </c>
      <c r="AO186">
        <v>295</v>
      </c>
      <c r="AP186">
        <v>49</v>
      </c>
      <c r="AQ186">
        <v>156</v>
      </c>
      <c r="AR186">
        <v>2</v>
      </c>
      <c r="AS186">
        <v>666</v>
      </c>
      <c r="AT186">
        <v>108</v>
      </c>
      <c r="AU186">
        <v>648</v>
      </c>
      <c r="AV186">
        <v>239</v>
      </c>
      <c r="AW186">
        <v>216</v>
      </c>
      <c r="AX186">
        <v>88</v>
      </c>
      <c r="AY186">
        <v>78</v>
      </c>
      <c r="AZ186">
        <v>629</v>
      </c>
      <c r="BA186">
        <v>342</v>
      </c>
      <c r="BB186">
        <v>5</v>
      </c>
      <c r="BC186">
        <v>379</v>
      </c>
      <c r="BD186">
        <v>653</v>
      </c>
      <c r="BE186">
        <v>400</v>
      </c>
      <c r="BF186">
        <v>652</v>
      </c>
      <c r="BG186">
        <v>12</v>
      </c>
      <c r="BH186">
        <v>1</v>
      </c>
      <c r="BI186">
        <v>281</v>
      </c>
      <c r="BJ186">
        <v>144</v>
      </c>
      <c r="BK186">
        <v>286</v>
      </c>
      <c r="BL186">
        <v>63</v>
      </c>
      <c r="BM186">
        <v>358</v>
      </c>
      <c r="BN186">
        <v>182</v>
      </c>
      <c r="BO186">
        <v>296</v>
      </c>
      <c r="BP186">
        <v>334</v>
      </c>
      <c r="BQ186">
        <v>36</v>
      </c>
      <c r="BR186">
        <v>532</v>
      </c>
      <c r="BS186">
        <v>188</v>
      </c>
      <c r="BT186">
        <v>233</v>
      </c>
      <c r="BU186">
        <v>625</v>
      </c>
      <c r="BV186">
        <v>287</v>
      </c>
      <c r="BW186">
        <v>92</v>
      </c>
      <c r="BX186">
        <v>524</v>
      </c>
      <c r="BY186">
        <v>23</v>
      </c>
      <c r="BZ186">
        <v>247</v>
      </c>
      <c r="CA186">
        <v>66</v>
      </c>
      <c r="CB186">
        <v>434</v>
      </c>
      <c r="CC186">
        <v>649</v>
      </c>
      <c r="CD186">
        <v>197</v>
      </c>
      <c r="CE186">
        <v>359</v>
      </c>
      <c r="CF186">
        <v>378</v>
      </c>
      <c r="CG186">
        <v>397</v>
      </c>
      <c r="CH186">
        <v>343</v>
      </c>
      <c r="CI186">
        <v>385</v>
      </c>
      <c r="CJ186">
        <v>230</v>
      </c>
      <c r="CK186">
        <v>11</v>
      </c>
      <c r="CL186">
        <v>14</v>
      </c>
    </row>
    <row r="187" spans="2:90">
      <c r="B187">
        <v>289</v>
      </c>
      <c r="C187">
        <v>65</v>
      </c>
      <c r="D187">
        <v>114</v>
      </c>
      <c r="E187">
        <v>6</v>
      </c>
      <c r="F187">
        <v>193</v>
      </c>
      <c r="G187">
        <v>561</v>
      </c>
      <c r="H187">
        <v>184</v>
      </c>
      <c r="I187">
        <v>218</v>
      </c>
      <c r="J187">
        <v>649</v>
      </c>
      <c r="K187">
        <v>354</v>
      </c>
      <c r="L187">
        <v>227</v>
      </c>
      <c r="M187">
        <v>193</v>
      </c>
      <c r="N187">
        <v>181</v>
      </c>
      <c r="O187">
        <v>567</v>
      </c>
      <c r="P187">
        <v>111</v>
      </c>
      <c r="Q187">
        <v>338</v>
      </c>
      <c r="R187">
        <v>335</v>
      </c>
      <c r="S187">
        <v>267</v>
      </c>
      <c r="T187">
        <v>303</v>
      </c>
      <c r="U187">
        <v>198</v>
      </c>
      <c r="V187">
        <v>201</v>
      </c>
      <c r="W187">
        <v>523</v>
      </c>
      <c r="X187">
        <v>157</v>
      </c>
      <c r="Y187">
        <v>43</v>
      </c>
      <c r="Z187">
        <v>231</v>
      </c>
      <c r="AA187">
        <v>315</v>
      </c>
      <c r="AB187">
        <v>146</v>
      </c>
      <c r="AC187">
        <v>415</v>
      </c>
      <c r="AD187">
        <v>268</v>
      </c>
      <c r="AE187">
        <v>16</v>
      </c>
      <c r="AF187">
        <v>244</v>
      </c>
      <c r="AG187">
        <v>232</v>
      </c>
      <c r="AH187">
        <v>278</v>
      </c>
      <c r="AI187">
        <v>498</v>
      </c>
      <c r="AJ187">
        <v>446</v>
      </c>
      <c r="AK187">
        <v>4</v>
      </c>
      <c r="AL187">
        <v>113</v>
      </c>
      <c r="AM187">
        <v>544</v>
      </c>
      <c r="AN187">
        <v>277</v>
      </c>
      <c r="AO187">
        <v>649</v>
      </c>
      <c r="AP187">
        <v>63</v>
      </c>
      <c r="AQ187">
        <v>555</v>
      </c>
      <c r="AR187">
        <v>665</v>
      </c>
      <c r="AS187">
        <v>317</v>
      </c>
      <c r="AT187">
        <v>361</v>
      </c>
      <c r="AU187">
        <v>122</v>
      </c>
      <c r="AV187">
        <v>249</v>
      </c>
      <c r="AW187">
        <v>391</v>
      </c>
      <c r="AX187">
        <v>66</v>
      </c>
      <c r="AY187">
        <v>212</v>
      </c>
      <c r="AZ187">
        <v>401</v>
      </c>
      <c r="BA187">
        <v>122</v>
      </c>
      <c r="BB187">
        <v>585</v>
      </c>
      <c r="BC187">
        <v>289</v>
      </c>
      <c r="BD187">
        <v>355</v>
      </c>
      <c r="BE187">
        <v>211</v>
      </c>
      <c r="BF187">
        <v>309</v>
      </c>
      <c r="BG187">
        <v>32</v>
      </c>
      <c r="BH187">
        <v>24</v>
      </c>
      <c r="BI187">
        <v>275</v>
      </c>
      <c r="BJ187">
        <v>627</v>
      </c>
      <c r="BK187">
        <v>214</v>
      </c>
      <c r="BL187">
        <v>64</v>
      </c>
      <c r="BM187">
        <v>121</v>
      </c>
      <c r="BN187">
        <v>149</v>
      </c>
      <c r="BO187">
        <v>597</v>
      </c>
      <c r="BP187">
        <v>245</v>
      </c>
      <c r="BQ187">
        <v>209</v>
      </c>
      <c r="BR187">
        <v>356</v>
      </c>
      <c r="BS187">
        <v>544</v>
      </c>
      <c r="BT187">
        <v>643</v>
      </c>
      <c r="BU187">
        <v>395</v>
      </c>
      <c r="BV187">
        <v>97</v>
      </c>
      <c r="BW187">
        <v>579</v>
      </c>
      <c r="BX187">
        <v>560</v>
      </c>
      <c r="BY187">
        <v>8</v>
      </c>
      <c r="BZ187">
        <v>226</v>
      </c>
      <c r="CA187">
        <v>618</v>
      </c>
      <c r="CB187">
        <v>658</v>
      </c>
      <c r="CC187">
        <v>162</v>
      </c>
      <c r="CD187">
        <v>202</v>
      </c>
      <c r="CE187">
        <v>443</v>
      </c>
      <c r="CF187">
        <v>308</v>
      </c>
      <c r="CG187">
        <v>355</v>
      </c>
      <c r="CH187">
        <v>49</v>
      </c>
      <c r="CI187">
        <v>164</v>
      </c>
      <c r="CJ187">
        <v>328</v>
      </c>
      <c r="CK187">
        <v>365</v>
      </c>
      <c r="CL187">
        <v>322</v>
      </c>
    </row>
    <row r="188" spans="2:90">
      <c r="B188">
        <v>488</v>
      </c>
      <c r="C188">
        <v>277</v>
      </c>
      <c r="D188">
        <v>358</v>
      </c>
      <c r="E188">
        <v>133</v>
      </c>
      <c r="F188">
        <v>45</v>
      </c>
      <c r="G188">
        <v>145</v>
      </c>
      <c r="H188">
        <v>123</v>
      </c>
      <c r="I188">
        <v>125</v>
      </c>
      <c r="J188">
        <v>60</v>
      </c>
      <c r="K188">
        <v>4</v>
      </c>
      <c r="L188">
        <v>377</v>
      </c>
      <c r="M188">
        <v>622</v>
      </c>
      <c r="N188">
        <v>283</v>
      </c>
      <c r="O188">
        <v>570</v>
      </c>
      <c r="P188">
        <v>664</v>
      </c>
      <c r="Q188">
        <v>551</v>
      </c>
      <c r="R188">
        <v>211</v>
      </c>
      <c r="S188">
        <v>61</v>
      </c>
      <c r="T188">
        <v>504</v>
      </c>
      <c r="U188">
        <v>381</v>
      </c>
      <c r="V188">
        <v>142</v>
      </c>
      <c r="W188">
        <v>47</v>
      </c>
      <c r="X188">
        <v>253</v>
      </c>
      <c r="Y188">
        <v>343</v>
      </c>
      <c r="Z188">
        <v>103</v>
      </c>
      <c r="AA188">
        <v>368</v>
      </c>
      <c r="AB188">
        <v>142</v>
      </c>
      <c r="AC188">
        <v>432</v>
      </c>
      <c r="AD188">
        <v>532</v>
      </c>
      <c r="AE188">
        <v>80</v>
      </c>
      <c r="AF188">
        <v>129</v>
      </c>
      <c r="AG188">
        <v>354</v>
      </c>
      <c r="AH188">
        <v>515</v>
      </c>
      <c r="AI188">
        <v>412</v>
      </c>
      <c r="AJ188">
        <v>376</v>
      </c>
      <c r="AK188">
        <v>1</v>
      </c>
      <c r="AL188">
        <v>183</v>
      </c>
      <c r="AM188">
        <v>319</v>
      </c>
      <c r="AN188">
        <v>189</v>
      </c>
      <c r="AO188">
        <v>109</v>
      </c>
      <c r="AP188">
        <v>113</v>
      </c>
      <c r="AQ188">
        <v>142</v>
      </c>
      <c r="AR188">
        <v>386</v>
      </c>
      <c r="AS188">
        <v>54</v>
      </c>
      <c r="AT188">
        <v>122</v>
      </c>
      <c r="AU188">
        <v>622</v>
      </c>
      <c r="AV188">
        <v>154</v>
      </c>
      <c r="AW188">
        <v>236</v>
      </c>
      <c r="AX188">
        <v>577</v>
      </c>
      <c r="AY188">
        <v>171</v>
      </c>
      <c r="AZ188">
        <v>645</v>
      </c>
      <c r="BA188">
        <v>381</v>
      </c>
      <c r="BB188">
        <v>255</v>
      </c>
      <c r="BC188">
        <v>217</v>
      </c>
      <c r="BD188">
        <v>268</v>
      </c>
      <c r="BE188">
        <v>112</v>
      </c>
      <c r="BF188">
        <v>126</v>
      </c>
      <c r="BG188">
        <v>640</v>
      </c>
      <c r="BH188">
        <v>20</v>
      </c>
      <c r="BI188">
        <v>75</v>
      </c>
      <c r="BJ188">
        <v>596</v>
      </c>
      <c r="BK188">
        <v>666</v>
      </c>
      <c r="BL188">
        <v>124</v>
      </c>
      <c r="BM188">
        <v>383</v>
      </c>
      <c r="BN188">
        <v>556</v>
      </c>
      <c r="BO188">
        <v>162</v>
      </c>
      <c r="BP188">
        <v>0</v>
      </c>
      <c r="BQ188">
        <v>303</v>
      </c>
      <c r="BR188">
        <v>87</v>
      </c>
      <c r="BS188">
        <v>24</v>
      </c>
      <c r="BT188">
        <v>89</v>
      </c>
      <c r="BU188">
        <v>183</v>
      </c>
      <c r="BV188">
        <v>576</v>
      </c>
      <c r="BW188">
        <v>477</v>
      </c>
      <c r="BX188">
        <v>530</v>
      </c>
      <c r="BY188">
        <v>198</v>
      </c>
      <c r="BZ188">
        <v>13</v>
      </c>
      <c r="CA188">
        <v>89</v>
      </c>
      <c r="CB188">
        <v>134</v>
      </c>
      <c r="CC188">
        <v>520</v>
      </c>
      <c r="CD188">
        <v>11</v>
      </c>
      <c r="CE188">
        <v>25</v>
      </c>
      <c r="CF188">
        <v>63</v>
      </c>
      <c r="CG188">
        <v>349</v>
      </c>
      <c r="CH188">
        <v>550</v>
      </c>
      <c r="CI188">
        <v>67</v>
      </c>
      <c r="CJ188">
        <v>19</v>
      </c>
      <c r="CK188">
        <v>0</v>
      </c>
      <c r="CL188">
        <v>220</v>
      </c>
    </row>
    <row r="189" spans="2:90">
      <c r="B189">
        <v>6</v>
      </c>
      <c r="C189">
        <v>384</v>
      </c>
      <c r="D189">
        <v>176</v>
      </c>
      <c r="E189">
        <v>363</v>
      </c>
      <c r="F189">
        <v>100</v>
      </c>
      <c r="G189">
        <v>36</v>
      </c>
      <c r="H189">
        <v>144</v>
      </c>
      <c r="I189">
        <v>193</v>
      </c>
      <c r="J189">
        <v>124</v>
      </c>
      <c r="K189">
        <v>616</v>
      </c>
      <c r="L189">
        <v>75</v>
      </c>
      <c r="M189">
        <v>50</v>
      </c>
      <c r="N189">
        <v>102</v>
      </c>
      <c r="O189">
        <v>190</v>
      </c>
      <c r="P189">
        <v>344</v>
      </c>
      <c r="Q189">
        <v>648</v>
      </c>
      <c r="R189">
        <v>1</v>
      </c>
      <c r="S189">
        <v>198</v>
      </c>
      <c r="T189">
        <v>247</v>
      </c>
      <c r="U189">
        <v>244</v>
      </c>
      <c r="V189">
        <v>538</v>
      </c>
      <c r="W189">
        <v>104</v>
      </c>
      <c r="X189">
        <v>440</v>
      </c>
      <c r="Y189">
        <v>18</v>
      </c>
      <c r="Z189">
        <v>198</v>
      </c>
      <c r="AA189">
        <v>514</v>
      </c>
      <c r="AB189">
        <v>176</v>
      </c>
      <c r="AC189">
        <v>277</v>
      </c>
      <c r="AD189">
        <v>428</v>
      </c>
      <c r="AE189">
        <v>435</v>
      </c>
      <c r="AF189">
        <v>294</v>
      </c>
      <c r="AG189">
        <v>181</v>
      </c>
      <c r="AH189">
        <v>398</v>
      </c>
      <c r="AI189">
        <v>448</v>
      </c>
      <c r="AJ189">
        <v>11</v>
      </c>
      <c r="AK189">
        <v>105</v>
      </c>
      <c r="AL189">
        <v>478</v>
      </c>
      <c r="AM189">
        <v>140</v>
      </c>
      <c r="AN189">
        <v>305</v>
      </c>
      <c r="AO189">
        <v>598</v>
      </c>
      <c r="AP189">
        <v>343</v>
      </c>
      <c r="AQ189">
        <v>230</v>
      </c>
      <c r="AR189">
        <v>112</v>
      </c>
      <c r="AS189">
        <v>75</v>
      </c>
      <c r="AT189">
        <v>657</v>
      </c>
      <c r="AU189">
        <v>627</v>
      </c>
      <c r="AV189">
        <v>579</v>
      </c>
      <c r="AW189">
        <v>305</v>
      </c>
      <c r="AX189">
        <v>47</v>
      </c>
      <c r="AY189">
        <v>118</v>
      </c>
      <c r="AZ189">
        <v>107</v>
      </c>
      <c r="BA189">
        <v>393</v>
      </c>
      <c r="BB189">
        <v>163</v>
      </c>
      <c r="BC189">
        <v>5</v>
      </c>
      <c r="BD189">
        <v>114</v>
      </c>
      <c r="BE189">
        <v>584</v>
      </c>
      <c r="BF189">
        <v>598</v>
      </c>
      <c r="BG189">
        <v>20</v>
      </c>
      <c r="BH189">
        <v>649</v>
      </c>
      <c r="BI189">
        <v>164</v>
      </c>
      <c r="BJ189">
        <v>300</v>
      </c>
      <c r="BK189">
        <v>262</v>
      </c>
      <c r="BL189">
        <v>152</v>
      </c>
      <c r="BM189">
        <v>200</v>
      </c>
      <c r="BN189">
        <v>295</v>
      </c>
      <c r="BO189">
        <v>625</v>
      </c>
      <c r="BP189">
        <v>340</v>
      </c>
      <c r="BQ189">
        <v>35</v>
      </c>
      <c r="BR189">
        <v>182</v>
      </c>
      <c r="BS189">
        <v>400</v>
      </c>
      <c r="BT189">
        <v>218</v>
      </c>
      <c r="BU189">
        <v>195</v>
      </c>
      <c r="BV189">
        <v>146</v>
      </c>
      <c r="BW189">
        <v>84</v>
      </c>
      <c r="BX189">
        <v>482</v>
      </c>
      <c r="BY189">
        <v>191</v>
      </c>
      <c r="BZ189">
        <v>498</v>
      </c>
      <c r="CA189">
        <v>437</v>
      </c>
      <c r="CB189">
        <v>339</v>
      </c>
      <c r="CC189">
        <v>42</v>
      </c>
      <c r="CD189">
        <v>272</v>
      </c>
      <c r="CE189">
        <v>348</v>
      </c>
      <c r="CF189">
        <v>400</v>
      </c>
      <c r="CG189">
        <v>394</v>
      </c>
      <c r="CH189">
        <v>334</v>
      </c>
      <c r="CI189">
        <v>552</v>
      </c>
      <c r="CJ189">
        <v>119</v>
      </c>
      <c r="CK189">
        <v>372</v>
      </c>
      <c r="CL189">
        <v>190</v>
      </c>
    </row>
    <row r="190" spans="2:90">
      <c r="B190">
        <v>512</v>
      </c>
      <c r="C190">
        <v>47</v>
      </c>
      <c r="D190">
        <v>222</v>
      </c>
      <c r="E190">
        <v>308</v>
      </c>
      <c r="F190">
        <v>131</v>
      </c>
      <c r="G190">
        <v>230</v>
      </c>
      <c r="H190">
        <v>1</v>
      </c>
      <c r="I190">
        <v>241</v>
      </c>
      <c r="J190">
        <v>67</v>
      </c>
      <c r="K190">
        <v>592</v>
      </c>
      <c r="L190">
        <v>214</v>
      </c>
      <c r="M190">
        <v>16</v>
      </c>
      <c r="N190">
        <v>233</v>
      </c>
      <c r="O190">
        <v>37</v>
      </c>
      <c r="P190">
        <v>123</v>
      </c>
      <c r="Q190">
        <v>373</v>
      </c>
      <c r="R190">
        <v>617</v>
      </c>
      <c r="S190">
        <v>58</v>
      </c>
      <c r="T190">
        <v>215</v>
      </c>
      <c r="U190">
        <v>314</v>
      </c>
      <c r="V190">
        <v>118</v>
      </c>
      <c r="W190">
        <v>9</v>
      </c>
      <c r="X190">
        <v>390</v>
      </c>
      <c r="Y190">
        <v>404</v>
      </c>
      <c r="Z190">
        <v>367</v>
      </c>
      <c r="AA190">
        <v>354</v>
      </c>
      <c r="AB190">
        <v>404</v>
      </c>
      <c r="AC190">
        <v>178</v>
      </c>
      <c r="AD190">
        <v>547</v>
      </c>
      <c r="AE190">
        <v>398</v>
      </c>
      <c r="AF190">
        <v>336</v>
      </c>
      <c r="AG190">
        <v>63</v>
      </c>
      <c r="AH190">
        <v>332</v>
      </c>
      <c r="AI190">
        <v>532</v>
      </c>
      <c r="AJ190">
        <v>479</v>
      </c>
      <c r="AK190">
        <v>484</v>
      </c>
      <c r="AL190">
        <v>340</v>
      </c>
      <c r="AM190">
        <v>292</v>
      </c>
      <c r="AN190">
        <v>14</v>
      </c>
      <c r="AO190">
        <v>329</v>
      </c>
      <c r="AP190">
        <v>51</v>
      </c>
      <c r="AQ190">
        <v>386</v>
      </c>
      <c r="AR190">
        <v>573</v>
      </c>
      <c r="AS190">
        <v>13</v>
      </c>
      <c r="AT190">
        <v>666</v>
      </c>
      <c r="AU190">
        <v>569</v>
      </c>
      <c r="AV190">
        <v>84</v>
      </c>
      <c r="AW190">
        <v>217</v>
      </c>
      <c r="AX190">
        <v>402</v>
      </c>
      <c r="AY190">
        <v>13</v>
      </c>
      <c r="AZ190">
        <v>562</v>
      </c>
      <c r="BA190">
        <v>48</v>
      </c>
      <c r="BB190">
        <v>25</v>
      </c>
      <c r="BC190">
        <v>243</v>
      </c>
      <c r="BD190">
        <v>350</v>
      </c>
      <c r="BE190">
        <v>108</v>
      </c>
      <c r="BF190">
        <v>110</v>
      </c>
      <c r="BG190">
        <v>619</v>
      </c>
      <c r="BH190">
        <v>103</v>
      </c>
      <c r="BI190">
        <v>159</v>
      </c>
      <c r="BJ190">
        <v>297</v>
      </c>
      <c r="BK190">
        <v>279</v>
      </c>
      <c r="BL190">
        <v>402</v>
      </c>
      <c r="BM190">
        <v>148</v>
      </c>
      <c r="BN190">
        <v>376</v>
      </c>
      <c r="BO190">
        <v>569</v>
      </c>
      <c r="BP190">
        <v>122</v>
      </c>
      <c r="BQ190">
        <v>570</v>
      </c>
      <c r="BR190">
        <v>255</v>
      </c>
      <c r="BS190">
        <v>149</v>
      </c>
      <c r="BT190">
        <v>492</v>
      </c>
      <c r="BU190">
        <v>569</v>
      </c>
      <c r="BV190">
        <v>353</v>
      </c>
      <c r="BW190">
        <v>400</v>
      </c>
      <c r="BX190">
        <v>589</v>
      </c>
      <c r="BY190">
        <v>450</v>
      </c>
      <c r="BZ190">
        <v>64</v>
      </c>
      <c r="CA190">
        <v>482</v>
      </c>
      <c r="CB190">
        <v>437</v>
      </c>
      <c r="CC190">
        <v>592</v>
      </c>
      <c r="CD190">
        <v>350</v>
      </c>
      <c r="CE190">
        <v>460</v>
      </c>
      <c r="CF190">
        <v>551</v>
      </c>
      <c r="CG190">
        <v>314</v>
      </c>
      <c r="CH190">
        <v>173</v>
      </c>
      <c r="CI190">
        <v>118</v>
      </c>
      <c r="CJ190">
        <v>352</v>
      </c>
      <c r="CK190">
        <v>54</v>
      </c>
      <c r="CL190">
        <v>107</v>
      </c>
    </row>
    <row r="191" spans="2:90">
      <c r="B191">
        <v>24</v>
      </c>
      <c r="C191">
        <v>187</v>
      </c>
      <c r="D191">
        <v>298</v>
      </c>
      <c r="E191">
        <v>274</v>
      </c>
      <c r="F191">
        <v>222</v>
      </c>
      <c r="G191">
        <v>280</v>
      </c>
      <c r="H191">
        <v>376</v>
      </c>
      <c r="I191">
        <v>72</v>
      </c>
      <c r="J191">
        <v>643</v>
      </c>
      <c r="K191">
        <v>83</v>
      </c>
      <c r="L191">
        <v>183</v>
      </c>
      <c r="M191">
        <v>625</v>
      </c>
      <c r="N191">
        <v>610</v>
      </c>
      <c r="O191">
        <v>165</v>
      </c>
      <c r="P191">
        <v>369</v>
      </c>
      <c r="Q191">
        <v>124</v>
      </c>
      <c r="R191">
        <v>181</v>
      </c>
      <c r="S191">
        <v>67</v>
      </c>
      <c r="T191">
        <v>91</v>
      </c>
      <c r="U191">
        <v>473</v>
      </c>
      <c r="V191">
        <v>211</v>
      </c>
      <c r="W191">
        <v>295</v>
      </c>
      <c r="X191">
        <v>483</v>
      </c>
      <c r="Y191">
        <v>167</v>
      </c>
      <c r="Z191">
        <v>298</v>
      </c>
      <c r="AA191">
        <v>241</v>
      </c>
      <c r="AB191">
        <v>389</v>
      </c>
      <c r="AC191">
        <v>55</v>
      </c>
      <c r="AD191">
        <v>130</v>
      </c>
      <c r="AE191">
        <v>326</v>
      </c>
      <c r="AF191">
        <v>306</v>
      </c>
      <c r="AG191">
        <v>107</v>
      </c>
      <c r="AH191">
        <v>286</v>
      </c>
      <c r="AI191">
        <v>53</v>
      </c>
      <c r="AJ191">
        <v>398</v>
      </c>
      <c r="AK191">
        <v>178</v>
      </c>
      <c r="AL191">
        <v>504</v>
      </c>
      <c r="AM191">
        <v>121</v>
      </c>
      <c r="AN191">
        <v>495</v>
      </c>
      <c r="AO191">
        <v>263</v>
      </c>
      <c r="AP191">
        <v>610</v>
      </c>
      <c r="AQ191">
        <v>9</v>
      </c>
      <c r="AR191">
        <v>620</v>
      </c>
      <c r="AS191">
        <v>200</v>
      </c>
      <c r="AT191">
        <v>105</v>
      </c>
      <c r="AU191">
        <v>37</v>
      </c>
      <c r="AV191">
        <v>396</v>
      </c>
      <c r="AW191">
        <v>588</v>
      </c>
      <c r="AX191">
        <v>556</v>
      </c>
      <c r="AY191">
        <v>302</v>
      </c>
      <c r="AZ191">
        <v>568</v>
      </c>
      <c r="BA191">
        <v>146</v>
      </c>
      <c r="BB191">
        <v>272</v>
      </c>
      <c r="BC191">
        <v>374</v>
      </c>
      <c r="BD191">
        <v>287</v>
      </c>
      <c r="BE191">
        <v>588</v>
      </c>
      <c r="BF191">
        <v>391</v>
      </c>
      <c r="BG191">
        <v>44</v>
      </c>
      <c r="BH191">
        <v>224</v>
      </c>
      <c r="BI191">
        <v>209</v>
      </c>
      <c r="BJ191">
        <v>3</v>
      </c>
      <c r="BK191">
        <v>179</v>
      </c>
      <c r="BL191">
        <v>591</v>
      </c>
      <c r="BM191">
        <v>576</v>
      </c>
      <c r="BN191">
        <v>280</v>
      </c>
      <c r="BO191">
        <v>151</v>
      </c>
      <c r="BP191">
        <v>125</v>
      </c>
      <c r="BQ191">
        <v>487</v>
      </c>
      <c r="BR191">
        <v>162</v>
      </c>
      <c r="BS191">
        <v>560</v>
      </c>
      <c r="BT191">
        <v>142</v>
      </c>
      <c r="BU191">
        <v>381</v>
      </c>
      <c r="BV191">
        <v>39</v>
      </c>
      <c r="BW191">
        <v>171</v>
      </c>
      <c r="BX191">
        <v>569</v>
      </c>
      <c r="BY191">
        <v>287</v>
      </c>
      <c r="BZ191">
        <v>508</v>
      </c>
      <c r="CA191">
        <v>477</v>
      </c>
      <c r="CB191">
        <v>178</v>
      </c>
      <c r="CC191">
        <v>8</v>
      </c>
      <c r="CD191">
        <v>275</v>
      </c>
      <c r="CE191">
        <v>365</v>
      </c>
      <c r="CF191">
        <v>264</v>
      </c>
      <c r="CG191">
        <v>584</v>
      </c>
      <c r="CH191">
        <v>57</v>
      </c>
      <c r="CI191">
        <v>358</v>
      </c>
      <c r="CJ191">
        <v>598</v>
      </c>
      <c r="CK191">
        <v>305</v>
      </c>
      <c r="CL191">
        <v>325</v>
      </c>
    </row>
    <row r="192" spans="2:90">
      <c r="B192">
        <v>454</v>
      </c>
      <c r="C192">
        <v>157</v>
      </c>
      <c r="D192">
        <v>218</v>
      </c>
      <c r="E192">
        <v>115</v>
      </c>
      <c r="F192">
        <v>356</v>
      </c>
      <c r="G192">
        <v>142</v>
      </c>
      <c r="H192">
        <v>356</v>
      </c>
      <c r="I192">
        <v>368</v>
      </c>
      <c r="J192">
        <v>263</v>
      </c>
      <c r="K192">
        <v>597</v>
      </c>
      <c r="L192">
        <v>194</v>
      </c>
      <c r="M192">
        <v>89</v>
      </c>
      <c r="N192">
        <v>65</v>
      </c>
      <c r="O192">
        <v>317</v>
      </c>
      <c r="P192">
        <v>240</v>
      </c>
      <c r="Q192">
        <v>398</v>
      </c>
      <c r="R192">
        <v>323</v>
      </c>
      <c r="S192">
        <v>277</v>
      </c>
      <c r="T192">
        <v>54</v>
      </c>
      <c r="U192">
        <v>483</v>
      </c>
      <c r="V192">
        <v>353</v>
      </c>
      <c r="W192">
        <v>289</v>
      </c>
      <c r="X192">
        <v>213</v>
      </c>
      <c r="Y192">
        <v>20</v>
      </c>
      <c r="Z192">
        <v>167</v>
      </c>
      <c r="AA192">
        <v>345</v>
      </c>
      <c r="AB192">
        <v>140</v>
      </c>
      <c r="AC192">
        <v>170</v>
      </c>
      <c r="AD192">
        <v>27</v>
      </c>
      <c r="AE192">
        <v>289</v>
      </c>
      <c r="AF192">
        <v>323</v>
      </c>
      <c r="AG192">
        <v>179</v>
      </c>
      <c r="AH192">
        <v>444</v>
      </c>
      <c r="AI192">
        <v>510</v>
      </c>
      <c r="AJ192">
        <v>205</v>
      </c>
      <c r="AK192">
        <v>17</v>
      </c>
      <c r="AL192">
        <v>349</v>
      </c>
      <c r="AM192">
        <v>282</v>
      </c>
      <c r="AN192">
        <v>95</v>
      </c>
      <c r="AO192">
        <v>571</v>
      </c>
      <c r="AP192">
        <v>195</v>
      </c>
      <c r="AQ192">
        <v>380</v>
      </c>
      <c r="AR192">
        <v>79</v>
      </c>
      <c r="AS192">
        <v>28</v>
      </c>
      <c r="AT192">
        <v>42</v>
      </c>
      <c r="AU192">
        <v>612</v>
      </c>
      <c r="AV192">
        <v>88</v>
      </c>
      <c r="AW192">
        <v>270</v>
      </c>
      <c r="AX192">
        <v>356</v>
      </c>
      <c r="AY192">
        <v>639</v>
      </c>
      <c r="AZ192">
        <v>578</v>
      </c>
      <c r="BA192">
        <v>179</v>
      </c>
      <c r="BB192">
        <v>121</v>
      </c>
      <c r="BC192">
        <v>73</v>
      </c>
      <c r="BD192">
        <v>637</v>
      </c>
      <c r="BE192">
        <v>176</v>
      </c>
      <c r="BF192">
        <v>137</v>
      </c>
      <c r="BG192">
        <v>641</v>
      </c>
      <c r="BH192">
        <v>336</v>
      </c>
      <c r="BI192">
        <v>647</v>
      </c>
      <c r="BJ192">
        <v>217</v>
      </c>
      <c r="BK192">
        <v>635</v>
      </c>
      <c r="BL192">
        <v>55</v>
      </c>
      <c r="BM192">
        <v>155</v>
      </c>
      <c r="BN192">
        <v>330</v>
      </c>
      <c r="BO192">
        <v>107</v>
      </c>
      <c r="BP192">
        <v>341</v>
      </c>
      <c r="BQ192">
        <v>245</v>
      </c>
      <c r="BR192">
        <v>513</v>
      </c>
      <c r="BS192">
        <v>469</v>
      </c>
      <c r="BT192">
        <v>279</v>
      </c>
      <c r="BU192">
        <v>372</v>
      </c>
      <c r="BV192">
        <v>234</v>
      </c>
      <c r="BW192">
        <v>340</v>
      </c>
      <c r="BX192">
        <v>52</v>
      </c>
      <c r="BY192">
        <v>93</v>
      </c>
      <c r="BZ192">
        <v>269</v>
      </c>
      <c r="CA192">
        <v>259</v>
      </c>
      <c r="CB192">
        <v>44</v>
      </c>
      <c r="CC192">
        <v>218</v>
      </c>
      <c r="CD192">
        <v>591</v>
      </c>
      <c r="CE192">
        <v>54</v>
      </c>
      <c r="CF192">
        <v>150</v>
      </c>
      <c r="CG192">
        <v>363</v>
      </c>
      <c r="CH192">
        <v>401</v>
      </c>
      <c r="CI192">
        <v>339</v>
      </c>
      <c r="CJ192">
        <v>42</v>
      </c>
      <c r="CK192">
        <v>175</v>
      </c>
      <c r="CL192">
        <v>387</v>
      </c>
    </row>
    <row r="193" spans="2:90">
      <c r="B193">
        <v>140</v>
      </c>
      <c r="C193">
        <v>257</v>
      </c>
      <c r="D193">
        <v>305</v>
      </c>
      <c r="E193">
        <v>75</v>
      </c>
      <c r="F193">
        <v>137</v>
      </c>
      <c r="G193">
        <v>93</v>
      </c>
      <c r="H193">
        <v>382</v>
      </c>
      <c r="I193">
        <v>621</v>
      </c>
      <c r="J193">
        <v>384</v>
      </c>
      <c r="K193">
        <v>319</v>
      </c>
      <c r="L193">
        <v>175</v>
      </c>
      <c r="M193">
        <v>580</v>
      </c>
      <c r="N193">
        <v>17</v>
      </c>
      <c r="O193">
        <v>307</v>
      </c>
      <c r="P193">
        <v>177</v>
      </c>
      <c r="Q193">
        <v>356</v>
      </c>
      <c r="R193">
        <v>376</v>
      </c>
      <c r="S193">
        <v>451</v>
      </c>
      <c r="T193">
        <v>189</v>
      </c>
      <c r="U193">
        <v>530</v>
      </c>
      <c r="V193">
        <v>361</v>
      </c>
      <c r="W193">
        <v>383</v>
      </c>
      <c r="X193">
        <v>39</v>
      </c>
      <c r="Y193">
        <v>237</v>
      </c>
      <c r="Z193">
        <v>175</v>
      </c>
      <c r="AA193">
        <v>214</v>
      </c>
      <c r="AB193">
        <v>322</v>
      </c>
      <c r="AC193">
        <v>317</v>
      </c>
      <c r="AD193">
        <v>347</v>
      </c>
      <c r="AE193">
        <v>146</v>
      </c>
      <c r="AF193">
        <v>541</v>
      </c>
      <c r="AG193">
        <v>381</v>
      </c>
      <c r="AH193">
        <v>119</v>
      </c>
      <c r="AI193">
        <v>235</v>
      </c>
      <c r="AJ193">
        <v>92</v>
      </c>
      <c r="AK193">
        <v>545</v>
      </c>
      <c r="AL193">
        <v>256</v>
      </c>
      <c r="AM193">
        <v>468</v>
      </c>
      <c r="AN193">
        <v>214</v>
      </c>
      <c r="AO193">
        <v>615</v>
      </c>
      <c r="AP193">
        <v>299</v>
      </c>
      <c r="AQ193">
        <v>149</v>
      </c>
      <c r="AR193">
        <v>612</v>
      </c>
      <c r="AS193">
        <v>614</v>
      </c>
      <c r="AT193">
        <v>193</v>
      </c>
      <c r="AU193">
        <v>247</v>
      </c>
      <c r="AV193">
        <v>642</v>
      </c>
      <c r="AW193">
        <v>286</v>
      </c>
      <c r="AX193">
        <v>597</v>
      </c>
      <c r="AY193">
        <v>71</v>
      </c>
      <c r="AZ193">
        <v>274</v>
      </c>
      <c r="BA193">
        <v>67</v>
      </c>
      <c r="BB193">
        <v>114</v>
      </c>
      <c r="BC193">
        <v>310</v>
      </c>
      <c r="BD193">
        <v>341</v>
      </c>
      <c r="BE193">
        <v>223</v>
      </c>
      <c r="BF193">
        <v>154</v>
      </c>
      <c r="BG193">
        <v>74</v>
      </c>
      <c r="BH193">
        <v>94</v>
      </c>
      <c r="BI193">
        <v>43</v>
      </c>
      <c r="BJ193">
        <v>346</v>
      </c>
      <c r="BK193">
        <v>379</v>
      </c>
      <c r="BL193">
        <v>11</v>
      </c>
      <c r="BM193">
        <v>136</v>
      </c>
      <c r="BN193">
        <v>336</v>
      </c>
      <c r="BO193">
        <v>2</v>
      </c>
      <c r="BP193">
        <v>634</v>
      </c>
      <c r="BQ193">
        <v>520</v>
      </c>
      <c r="BR193">
        <v>521</v>
      </c>
      <c r="BS193">
        <v>344</v>
      </c>
      <c r="BT193">
        <v>395</v>
      </c>
      <c r="BU193">
        <v>474</v>
      </c>
      <c r="BV193">
        <v>33</v>
      </c>
      <c r="BW193">
        <v>519</v>
      </c>
      <c r="BX193">
        <v>92</v>
      </c>
      <c r="BY193">
        <v>306</v>
      </c>
      <c r="BZ193">
        <v>571</v>
      </c>
      <c r="CA193">
        <v>157</v>
      </c>
      <c r="CB193">
        <v>346</v>
      </c>
      <c r="CC193">
        <v>129</v>
      </c>
      <c r="CD193">
        <v>105</v>
      </c>
      <c r="CE193">
        <v>481</v>
      </c>
      <c r="CF193">
        <v>18</v>
      </c>
      <c r="CG193">
        <v>235</v>
      </c>
      <c r="CH193">
        <v>48</v>
      </c>
      <c r="CI193">
        <v>68</v>
      </c>
      <c r="CJ193">
        <v>630</v>
      </c>
      <c r="CK193">
        <v>355</v>
      </c>
      <c r="CL193">
        <v>597</v>
      </c>
    </row>
    <row r="194" spans="2:90">
      <c r="B194">
        <v>338</v>
      </c>
      <c r="C194">
        <v>201</v>
      </c>
      <c r="D194">
        <v>188</v>
      </c>
      <c r="E194">
        <v>110</v>
      </c>
      <c r="F194">
        <v>20</v>
      </c>
      <c r="G194">
        <v>41</v>
      </c>
      <c r="H194">
        <v>390</v>
      </c>
      <c r="I194">
        <v>361</v>
      </c>
      <c r="J194">
        <v>222</v>
      </c>
      <c r="K194">
        <v>391</v>
      </c>
      <c r="L194">
        <v>650</v>
      </c>
      <c r="M194">
        <v>402</v>
      </c>
      <c r="N194">
        <v>592</v>
      </c>
      <c r="O194">
        <v>324</v>
      </c>
      <c r="P194">
        <v>12</v>
      </c>
      <c r="Q194">
        <v>266</v>
      </c>
      <c r="R194">
        <v>81</v>
      </c>
      <c r="S194">
        <v>247</v>
      </c>
      <c r="T194">
        <v>508</v>
      </c>
      <c r="U194">
        <v>445</v>
      </c>
      <c r="V194">
        <v>321</v>
      </c>
      <c r="W194">
        <v>156</v>
      </c>
      <c r="X194">
        <v>269</v>
      </c>
      <c r="Y194">
        <v>134</v>
      </c>
      <c r="Z194">
        <v>543</v>
      </c>
      <c r="AA194">
        <v>138</v>
      </c>
      <c r="AB194">
        <v>198</v>
      </c>
      <c r="AC194">
        <v>168</v>
      </c>
      <c r="AD194">
        <v>155</v>
      </c>
      <c r="AE194">
        <v>522</v>
      </c>
      <c r="AF194">
        <v>77</v>
      </c>
      <c r="AG194">
        <v>75</v>
      </c>
      <c r="AH194">
        <v>453</v>
      </c>
      <c r="AI194">
        <v>507</v>
      </c>
      <c r="AJ194">
        <v>470</v>
      </c>
      <c r="AK194">
        <v>148</v>
      </c>
      <c r="AL194">
        <v>64</v>
      </c>
      <c r="AM194">
        <v>470</v>
      </c>
      <c r="AN194">
        <v>115</v>
      </c>
      <c r="AO194">
        <v>133</v>
      </c>
      <c r="AP194">
        <v>568</v>
      </c>
      <c r="AQ194">
        <v>99</v>
      </c>
      <c r="AR194">
        <v>616</v>
      </c>
      <c r="AS194">
        <v>278</v>
      </c>
      <c r="AT194">
        <v>221</v>
      </c>
      <c r="AU194">
        <v>105</v>
      </c>
      <c r="AV194">
        <v>175</v>
      </c>
      <c r="AW194">
        <v>239</v>
      </c>
      <c r="AX194">
        <v>91</v>
      </c>
      <c r="AY194">
        <v>580</v>
      </c>
      <c r="AZ194">
        <v>17</v>
      </c>
      <c r="BA194">
        <v>134</v>
      </c>
      <c r="BB194">
        <v>89</v>
      </c>
      <c r="BC194">
        <v>127</v>
      </c>
      <c r="BD194">
        <v>395</v>
      </c>
      <c r="BE194">
        <v>380</v>
      </c>
      <c r="BF194">
        <v>398</v>
      </c>
      <c r="BG194">
        <v>22</v>
      </c>
      <c r="BH194">
        <v>254</v>
      </c>
      <c r="BI194">
        <v>142</v>
      </c>
      <c r="BJ194">
        <v>576</v>
      </c>
      <c r="BK194">
        <v>555</v>
      </c>
      <c r="BL194">
        <v>159</v>
      </c>
      <c r="BM194">
        <v>559</v>
      </c>
      <c r="BN194">
        <v>310</v>
      </c>
      <c r="BO194">
        <v>381</v>
      </c>
      <c r="BP194">
        <v>642</v>
      </c>
      <c r="BQ194">
        <v>485</v>
      </c>
      <c r="BR194">
        <v>262</v>
      </c>
      <c r="BS194">
        <v>70</v>
      </c>
      <c r="BT194">
        <v>162</v>
      </c>
      <c r="BU194">
        <v>349</v>
      </c>
      <c r="BV194">
        <v>240</v>
      </c>
      <c r="BW194">
        <v>10</v>
      </c>
      <c r="BX194">
        <v>208</v>
      </c>
      <c r="BY194">
        <v>632</v>
      </c>
      <c r="BZ194">
        <v>409</v>
      </c>
      <c r="CA194">
        <v>621</v>
      </c>
      <c r="CB194">
        <v>407</v>
      </c>
      <c r="CC194">
        <v>97</v>
      </c>
      <c r="CD194">
        <v>564</v>
      </c>
      <c r="CE194">
        <v>137</v>
      </c>
      <c r="CF194">
        <v>329</v>
      </c>
      <c r="CG194">
        <v>489</v>
      </c>
      <c r="CH194">
        <v>258</v>
      </c>
      <c r="CI194">
        <v>112</v>
      </c>
      <c r="CJ194">
        <v>418</v>
      </c>
      <c r="CK194">
        <v>315</v>
      </c>
      <c r="CL194">
        <v>576</v>
      </c>
    </row>
    <row r="195" spans="2:90">
      <c r="B195">
        <v>403</v>
      </c>
      <c r="C195">
        <v>10</v>
      </c>
      <c r="D195">
        <v>390</v>
      </c>
      <c r="E195">
        <v>217</v>
      </c>
      <c r="F195">
        <v>116</v>
      </c>
      <c r="G195">
        <v>28</v>
      </c>
      <c r="H195">
        <v>291</v>
      </c>
      <c r="I195">
        <v>103</v>
      </c>
      <c r="J195">
        <v>247</v>
      </c>
      <c r="K195">
        <v>166</v>
      </c>
      <c r="L195">
        <v>277</v>
      </c>
      <c r="M195">
        <v>108</v>
      </c>
      <c r="N195">
        <v>263</v>
      </c>
      <c r="O195">
        <v>163</v>
      </c>
      <c r="P195">
        <v>353</v>
      </c>
      <c r="Q195">
        <v>274</v>
      </c>
      <c r="R195">
        <v>364</v>
      </c>
      <c r="S195">
        <v>0</v>
      </c>
      <c r="T195">
        <v>273</v>
      </c>
      <c r="U195">
        <v>410</v>
      </c>
      <c r="V195">
        <v>531</v>
      </c>
      <c r="W195">
        <v>509</v>
      </c>
      <c r="X195">
        <v>45</v>
      </c>
      <c r="Y195">
        <v>103</v>
      </c>
      <c r="Z195">
        <v>20</v>
      </c>
      <c r="AA195">
        <v>95</v>
      </c>
      <c r="AB195">
        <v>329</v>
      </c>
      <c r="AC195">
        <v>206</v>
      </c>
      <c r="AD195">
        <v>241</v>
      </c>
      <c r="AE195">
        <v>216</v>
      </c>
      <c r="AF195">
        <v>301</v>
      </c>
      <c r="AG195">
        <v>266</v>
      </c>
      <c r="AH195">
        <v>303</v>
      </c>
      <c r="AI195">
        <v>17</v>
      </c>
      <c r="AJ195">
        <v>500</v>
      </c>
      <c r="AK195">
        <v>88</v>
      </c>
      <c r="AL195">
        <v>7</v>
      </c>
      <c r="AM195">
        <v>302</v>
      </c>
      <c r="AN195">
        <v>150</v>
      </c>
      <c r="AO195">
        <v>339</v>
      </c>
      <c r="AP195">
        <v>313</v>
      </c>
      <c r="AQ195">
        <v>653</v>
      </c>
      <c r="AR195">
        <v>197</v>
      </c>
      <c r="AS195">
        <v>270</v>
      </c>
      <c r="AT195">
        <v>141</v>
      </c>
      <c r="AU195">
        <v>557</v>
      </c>
      <c r="AV195">
        <v>339</v>
      </c>
      <c r="AW195">
        <v>346</v>
      </c>
      <c r="AX195">
        <v>650</v>
      </c>
      <c r="AY195">
        <v>399</v>
      </c>
      <c r="AZ195">
        <v>183</v>
      </c>
      <c r="BA195">
        <v>591</v>
      </c>
      <c r="BB195">
        <v>574</v>
      </c>
      <c r="BC195">
        <v>619</v>
      </c>
      <c r="BD195">
        <v>335</v>
      </c>
      <c r="BE195">
        <v>384</v>
      </c>
      <c r="BF195">
        <v>665</v>
      </c>
      <c r="BG195">
        <v>21</v>
      </c>
      <c r="BH195">
        <v>38</v>
      </c>
      <c r="BI195">
        <v>51</v>
      </c>
      <c r="BJ195">
        <v>111</v>
      </c>
      <c r="BK195">
        <v>169</v>
      </c>
      <c r="BL195">
        <v>149</v>
      </c>
      <c r="BM195">
        <v>210</v>
      </c>
      <c r="BN195">
        <v>273</v>
      </c>
      <c r="BO195">
        <v>286</v>
      </c>
      <c r="BP195">
        <v>223</v>
      </c>
      <c r="BQ195">
        <v>170</v>
      </c>
      <c r="BR195">
        <v>56</v>
      </c>
      <c r="BS195">
        <v>112</v>
      </c>
      <c r="BT195">
        <v>231</v>
      </c>
      <c r="BU195">
        <v>76</v>
      </c>
      <c r="BV195">
        <v>166</v>
      </c>
      <c r="BW195">
        <v>275</v>
      </c>
      <c r="BX195">
        <v>419</v>
      </c>
      <c r="BY195">
        <v>454</v>
      </c>
      <c r="BZ195">
        <v>577</v>
      </c>
      <c r="CA195">
        <v>492</v>
      </c>
      <c r="CB195">
        <v>382</v>
      </c>
      <c r="CC195">
        <v>247</v>
      </c>
      <c r="CD195">
        <v>46</v>
      </c>
      <c r="CE195">
        <v>417</v>
      </c>
      <c r="CF195">
        <v>81</v>
      </c>
      <c r="CG195">
        <v>364</v>
      </c>
      <c r="CH195">
        <v>262</v>
      </c>
      <c r="CI195">
        <v>184</v>
      </c>
      <c r="CJ195">
        <v>236</v>
      </c>
      <c r="CK195">
        <v>248</v>
      </c>
      <c r="CL195">
        <v>95</v>
      </c>
    </row>
    <row r="196" spans="2:90">
      <c r="B196">
        <v>119</v>
      </c>
      <c r="C196">
        <v>351</v>
      </c>
      <c r="D196">
        <v>100</v>
      </c>
      <c r="E196">
        <v>64</v>
      </c>
      <c r="F196">
        <v>282</v>
      </c>
      <c r="G196">
        <v>620</v>
      </c>
      <c r="H196">
        <v>237</v>
      </c>
      <c r="I196">
        <v>594</v>
      </c>
      <c r="J196">
        <v>642</v>
      </c>
      <c r="K196">
        <v>101</v>
      </c>
      <c r="L196">
        <v>235</v>
      </c>
      <c r="M196">
        <v>289</v>
      </c>
      <c r="N196">
        <v>226</v>
      </c>
      <c r="O196">
        <v>587</v>
      </c>
      <c r="P196">
        <v>317</v>
      </c>
      <c r="Q196">
        <v>614</v>
      </c>
      <c r="R196">
        <v>178</v>
      </c>
      <c r="S196">
        <v>200</v>
      </c>
      <c r="T196">
        <v>312</v>
      </c>
      <c r="U196">
        <v>232</v>
      </c>
      <c r="V196">
        <v>545</v>
      </c>
      <c r="W196">
        <v>263</v>
      </c>
      <c r="X196">
        <v>12</v>
      </c>
      <c r="Y196">
        <v>36</v>
      </c>
      <c r="Z196">
        <v>248</v>
      </c>
      <c r="AA196">
        <v>346</v>
      </c>
      <c r="AB196">
        <v>310</v>
      </c>
      <c r="AC196">
        <v>285</v>
      </c>
      <c r="AD196">
        <v>83</v>
      </c>
      <c r="AE196">
        <v>443</v>
      </c>
      <c r="AF196">
        <v>476</v>
      </c>
      <c r="AG196">
        <v>376</v>
      </c>
      <c r="AH196">
        <v>72</v>
      </c>
      <c r="AI196">
        <v>40</v>
      </c>
      <c r="AJ196">
        <v>71</v>
      </c>
      <c r="AK196">
        <v>239</v>
      </c>
      <c r="AL196">
        <v>188</v>
      </c>
      <c r="AM196">
        <v>112</v>
      </c>
      <c r="AN196">
        <v>302</v>
      </c>
      <c r="AO196">
        <v>586</v>
      </c>
      <c r="AP196">
        <v>647</v>
      </c>
      <c r="AQ196">
        <v>378</v>
      </c>
      <c r="AR196">
        <v>255</v>
      </c>
      <c r="AS196">
        <v>371</v>
      </c>
      <c r="AT196">
        <v>218</v>
      </c>
      <c r="AU196">
        <v>48</v>
      </c>
      <c r="AV196">
        <v>583</v>
      </c>
      <c r="AW196">
        <v>106</v>
      </c>
      <c r="AX196">
        <v>364</v>
      </c>
      <c r="AY196">
        <v>652</v>
      </c>
      <c r="AZ196">
        <v>396</v>
      </c>
      <c r="BA196">
        <v>274</v>
      </c>
      <c r="BB196">
        <v>253</v>
      </c>
      <c r="BC196">
        <v>342</v>
      </c>
      <c r="BD196">
        <v>254</v>
      </c>
      <c r="BE196">
        <v>559</v>
      </c>
      <c r="BF196">
        <v>264</v>
      </c>
      <c r="BG196">
        <v>54</v>
      </c>
      <c r="BH196">
        <v>196</v>
      </c>
      <c r="BI196">
        <v>135</v>
      </c>
      <c r="BJ196">
        <v>352</v>
      </c>
      <c r="BK196">
        <v>301</v>
      </c>
      <c r="BL196">
        <v>564</v>
      </c>
      <c r="BM196">
        <v>655</v>
      </c>
      <c r="BN196">
        <v>306</v>
      </c>
      <c r="BO196">
        <v>192</v>
      </c>
      <c r="BP196">
        <v>236</v>
      </c>
      <c r="BQ196">
        <v>594</v>
      </c>
      <c r="BR196">
        <v>149</v>
      </c>
      <c r="BS196">
        <v>81</v>
      </c>
      <c r="BT196">
        <v>507</v>
      </c>
      <c r="BU196">
        <v>523</v>
      </c>
      <c r="BV196">
        <v>290</v>
      </c>
      <c r="BW196">
        <v>589</v>
      </c>
      <c r="BX196">
        <v>142</v>
      </c>
      <c r="BY196">
        <v>603</v>
      </c>
      <c r="BZ196">
        <v>535</v>
      </c>
      <c r="CA196">
        <v>635</v>
      </c>
      <c r="CB196">
        <v>521</v>
      </c>
      <c r="CC196">
        <v>117</v>
      </c>
      <c r="CD196">
        <v>450</v>
      </c>
      <c r="CE196">
        <v>577</v>
      </c>
      <c r="CF196">
        <v>74</v>
      </c>
      <c r="CG196">
        <v>183</v>
      </c>
      <c r="CH196">
        <v>370</v>
      </c>
      <c r="CI196">
        <v>217</v>
      </c>
      <c r="CJ196">
        <v>612</v>
      </c>
      <c r="CK196">
        <v>74</v>
      </c>
      <c r="CL196">
        <v>363</v>
      </c>
    </row>
    <row r="197" spans="2:90">
      <c r="B197">
        <v>355</v>
      </c>
      <c r="C197">
        <v>141</v>
      </c>
      <c r="D197">
        <v>251</v>
      </c>
      <c r="E197">
        <v>181</v>
      </c>
      <c r="F197">
        <v>145</v>
      </c>
      <c r="G197">
        <v>661</v>
      </c>
      <c r="H197">
        <v>63</v>
      </c>
      <c r="I197">
        <v>328</v>
      </c>
      <c r="J197">
        <v>96</v>
      </c>
      <c r="K197">
        <v>213</v>
      </c>
      <c r="L197">
        <v>103</v>
      </c>
      <c r="M197">
        <v>296</v>
      </c>
      <c r="N197">
        <v>57</v>
      </c>
      <c r="O197">
        <v>344</v>
      </c>
      <c r="P197">
        <v>329</v>
      </c>
      <c r="Q197">
        <v>606</v>
      </c>
      <c r="R197">
        <v>189</v>
      </c>
      <c r="S197">
        <v>546</v>
      </c>
      <c r="T197">
        <v>132</v>
      </c>
      <c r="U197">
        <v>177</v>
      </c>
      <c r="V197">
        <v>342</v>
      </c>
      <c r="W197">
        <v>190</v>
      </c>
      <c r="X197">
        <v>127</v>
      </c>
      <c r="Y197">
        <v>307</v>
      </c>
      <c r="Z197">
        <v>342</v>
      </c>
      <c r="AA197">
        <v>320</v>
      </c>
      <c r="AB197">
        <v>51</v>
      </c>
      <c r="AC197">
        <v>294</v>
      </c>
      <c r="AD197">
        <v>108</v>
      </c>
      <c r="AE197">
        <v>265</v>
      </c>
      <c r="AF197">
        <v>546</v>
      </c>
      <c r="AG197">
        <v>40</v>
      </c>
      <c r="AH197">
        <v>350</v>
      </c>
      <c r="AI197">
        <v>266</v>
      </c>
      <c r="AJ197">
        <v>220</v>
      </c>
      <c r="AK197">
        <v>54</v>
      </c>
      <c r="AL197">
        <v>427</v>
      </c>
      <c r="AM197">
        <v>525</v>
      </c>
      <c r="AN197">
        <v>203</v>
      </c>
      <c r="AO197">
        <v>368</v>
      </c>
      <c r="AP197">
        <v>20</v>
      </c>
      <c r="AQ197">
        <v>75</v>
      </c>
      <c r="AR197">
        <v>88</v>
      </c>
      <c r="AS197">
        <v>346</v>
      </c>
      <c r="AT197">
        <v>102</v>
      </c>
      <c r="AU197">
        <v>623</v>
      </c>
      <c r="AV197">
        <v>351</v>
      </c>
      <c r="AW197">
        <v>68</v>
      </c>
      <c r="AX197">
        <v>141</v>
      </c>
      <c r="AY197">
        <v>656</v>
      </c>
      <c r="AZ197">
        <v>355</v>
      </c>
      <c r="BA197">
        <v>594</v>
      </c>
      <c r="BB197">
        <v>245</v>
      </c>
      <c r="BC197">
        <v>301</v>
      </c>
      <c r="BD197">
        <v>141</v>
      </c>
      <c r="BE197">
        <v>353</v>
      </c>
      <c r="BF197">
        <v>195</v>
      </c>
      <c r="BG197">
        <v>353</v>
      </c>
      <c r="BH197">
        <v>333</v>
      </c>
      <c r="BI197">
        <v>145</v>
      </c>
      <c r="BJ197">
        <v>279</v>
      </c>
      <c r="BK197">
        <v>159</v>
      </c>
      <c r="BL197">
        <v>29</v>
      </c>
      <c r="BM197">
        <v>588</v>
      </c>
      <c r="BN197">
        <v>78</v>
      </c>
      <c r="BO197">
        <v>265</v>
      </c>
      <c r="BP197">
        <v>66</v>
      </c>
      <c r="BQ197">
        <v>54</v>
      </c>
      <c r="BR197">
        <v>237</v>
      </c>
      <c r="BS197">
        <v>572</v>
      </c>
      <c r="BT197">
        <v>191</v>
      </c>
      <c r="BU197">
        <v>265</v>
      </c>
      <c r="BV197">
        <v>218</v>
      </c>
      <c r="BW197">
        <v>134</v>
      </c>
      <c r="BX197">
        <v>666</v>
      </c>
      <c r="BY197">
        <v>180</v>
      </c>
      <c r="BZ197">
        <v>237</v>
      </c>
      <c r="CA197">
        <v>337</v>
      </c>
      <c r="CB197">
        <v>624</v>
      </c>
      <c r="CC197">
        <v>30</v>
      </c>
      <c r="CD197">
        <v>111</v>
      </c>
      <c r="CE197">
        <v>125</v>
      </c>
      <c r="CF197">
        <v>337</v>
      </c>
      <c r="CG197">
        <v>393</v>
      </c>
      <c r="CH197">
        <v>327</v>
      </c>
      <c r="CI197">
        <v>430</v>
      </c>
      <c r="CJ197">
        <v>95</v>
      </c>
      <c r="CK197">
        <v>185</v>
      </c>
      <c r="CL197">
        <v>561</v>
      </c>
    </row>
    <row r="198" spans="2:90">
      <c r="B198">
        <v>478</v>
      </c>
      <c r="C198">
        <v>214</v>
      </c>
      <c r="D198">
        <v>373</v>
      </c>
      <c r="E198">
        <v>357</v>
      </c>
      <c r="F198">
        <v>312</v>
      </c>
      <c r="G198">
        <v>619</v>
      </c>
      <c r="H198">
        <v>631</v>
      </c>
      <c r="I198">
        <v>291</v>
      </c>
      <c r="J198">
        <v>367</v>
      </c>
      <c r="K198">
        <v>593</v>
      </c>
      <c r="L198">
        <v>200</v>
      </c>
      <c r="M198">
        <v>242</v>
      </c>
      <c r="N198">
        <v>549</v>
      </c>
      <c r="O198">
        <v>156</v>
      </c>
      <c r="P198">
        <v>263</v>
      </c>
      <c r="Q198">
        <v>244</v>
      </c>
      <c r="R198">
        <v>170</v>
      </c>
      <c r="S198">
        <v>351</v>
      </c>
      <c r="T198">
        <v>407</v>
      </c>
      <c r="U198">
        <v>132</v>
      </c>
      <c r="V198">
        <v>537</v>
      </c>
      <c r="W198">
        <v>147</v>
      </c>
      <c r="X198">
        <v>543</v>
      </c>
      <c r="Y198">
        <v>45</v>
      </c>
      <c r="Z198">
        <v>450</v>
      </c>
      <c r="AA198">
        <v>155</v>
      </c>
      <c r="AB198">
        <v>295</v>
      </c>
      <c r="AC198">
        <v>422</v>
      </c>
      <c r="AD198">
        <v>424</v>
      </c>
      <c r="AE198">
        <v>280</v>
      </c>
      <c r="AF198">
        <v>292</v>
      </c>
      <c r="AG198">
        <v>251</v>
      </c>
      <c r="AH198">
        <v>403</v>
      </c>
      <c r="AI198">
        <v>389</v>
      </c>
      <c r="AJ198">
        <v>139</v>
      </c>
      <c r="AK198">
        <v>356</v>
      </c>
      <c r="AL198">
        <v>282</v>
      </c>
      <c r="AM198">
        <v>56</v>
      </c>
      <c r="AN198">
        <v>163</v>
      </c>
      <c r="AO198">
        <v>124</v>
      </c>
      <c r="AP198">
        <v>116</v>
      </c>
      <c r="AQ198">
        <v>15</v>
      </c>
      <c r="AR198">
        <v>345</v>
      </c>
      <c r="AS198">
        <v>208</v>
      </c>
      <c r="AT198">
        <v>145</v>
      </c>
      <c r="AU198">
        <v>654</v>
      </c>
      <c r="AV198">
        <v>150</v>
      </c>
      <c r="AW198">
        <v>35</v>
      </c>
      <c r="AX198">
        <v>241</v>
      </c>
      <c r="AY198">
        <v>593</v>
      </c>
      <c r="AZ198">
        <v>239</v>
      </c>
      <c r="BA198">
        <v>56</v>
      </c>
      <c r="BB198">
        <v>217</v>
      </c>
      <c r="BC198">
        <v>115</v>
      </c>
      <c r="BD198">
        <v>172</v>
      </c>
      <c r="BE198">
        <v>368</v>
      </c>
      <c r="BF198">
        <v>350</v>
      </c>
      <c r="BG198">
        <v>656</v>
      </c>
      <c r="BH198">
        <v>589</v>
      </c>
      <c r="BI198">
        <v>363</v>
      </c>
      <c r="BJ198">
        <v>47</v>
      </c>
      <c r="BK198">
        <v>250</v>
      </c>
      <c r="BL198">
        <v>103</v>
      </c>
      <c r="BM198">
        <v>329</v>
      </c>
      <c r="BN198">
        <v>299</v>
      </c>
      <c r="BO198">
        <v>97</v>
      </c>
      <c r="BP198">
        <v>144</v>
      </c>
      <c r="BQ198">
        <v>188</v>
      </c>
      <c r="BR198">
        <v>215</v>
      </c>
      <c r="BS198">
        <v>628</v>
      </c>
      <c r="BT198">
        <v>264</v>
      </c>
      <c r="BU198">
        <v>399</v>
      </c>
      <c r="BV198">
        <v>264</v>
      </c>
      <c r="BW198">
        <v>325</v>
      </c>
      <c r="BX198">
        <v>645</v>
      </c>
      <c r="BY198">
        <v>106</v>
      </c>
      <c r="BZ198">
        <v>293</v>
      </c>
      <c r="CA198">
        <v>188</v>
      </c>
      <c r="CB198">
        <v>586</v>
      </c>
      <c r="CC198">
        <v>133</v>
      </c>
      <c r="CD198">
        <v>514</v>
      </c>
      <c r="CE198">
        <v>84</v>
      </c>
      <c r="CF198">
        <v>612</v>
      </c>
      <c r="CG198">
        <v>3</v>
      </c>
      <c r="CH198">
        <v>29</v>
      </c>
      <c r="CI198">
        <v>397</v>
      </c>
      <c r="CJ198">
        <v>240</v>
      </c>
      <c r="CK198">
        <v>122</v>
      </c>
      <c r="CL198">
        <v>396</v>
      </c>
    </row>
    <row r="199" spans="2:90">
      <c r="B199">
        <v>401</v>
      </c>
      <c r="C199">
        <v>206</v>
      </c>
      <c r="D199">
        <v>50</v>
      </c>
      <c r="E199">
        <v>214</v>
      </c>
      <c r="F199">
        <v>228</v>
      </c>
      <c r="G199">
        <v>616</v>
      </c>
      <c r="H199">
        <v>578</v>
      </c>
      <c r="I199">
        <v>170</v>
      </c>
      <c r="J199">
        <v>355</v>
      </c>
      <c r="K199">
        <v>65</v>
      </c>
      <c r="L199">
        <v>285</v>
      </c>
      <c r="M199">
        <v>142</v>
      </c>
      <c r="N199">
        <v>342</v>
      </c>
      <c r="O199">
        <v>60</v>
      </c>
      <c r="P199">
        <v>20</v>
      </c>
      <c r="Q199">
        <v>233</v>
      </c>
      <c r="R199">
        <v>112</v>
      </c>
      <c r="S199">
        <v>112</v>
      </c>
      <c r="T199">
        <v>206</v>
      </c>
      <c r="U199">
        <v>518</v>
      </c>
      <c r="V199">
        <v>209</v>
      </c>
      <c r="W199">
        <v>163</v>
      </c>
      <c r="X199">
        <v>101</v>
      </c>
      <c r="Y199">
        <v>141</v>
      </c>
      <c r="Z199">
        <v>136</v>
      </c>
      <c r="AA199">
        <v>175</v>
      </c>
      <c r="AB199">
        <v>116</v>
      </c>
      <c r="AC199">
        <v>79</v>
      </c>
      <c r="AD199">
        <v>180</v>
      </c>
      <c r="AE199">
        <v>434</v>
      </c>
      <c r="AF199">
        <v>468</v>
      </c>
      <c r="AG199">
        <v>19</v>
      </c>
      <c r="AH199">
        <v>265</v>
      </c>
      <c r="AI199">
        <v>142</v>
      </c>
      <c r="AJ199">
        <v>214</v>
      </c>
      <c r="AK199">
        <v>366</v>
      </c>
      <c r="AL199">
        <v>128</v>
      </c>
      <c r="AM199">
        <v>185</v>
      </c>
      <c r="AN199">
        <v>170</v>
      </c>
      <c r="AO199">
        <v>633</v>
      </c>
      <c r="AP199">
        <v>617</v>
      </c>
      <c r="AQ199">
        <v>634</v>
      </c>
      <c r="AR199">
        <v>97</v>
      </c>
      <c r="AS199">
        <v>49</v>
      </c>
      <c r="AT199">
        <v>269</v>
      </c>
      <c r="AU199">
        <v>8</v>
      </c>
      <c r="AV199">
        <v>250</v>
      </c>
      <c r="AW199">
        <v>292</v>
      </c>
      <c r="AX199">
        <v>228</v>
      </c>
      <c r="AY199">
        <v>232</v>
      </c>
      <c r="AZ199">
        <v>110</v>
      </c>
      <c r="BA199">
        <v>589</v>
      </c>
      <c r="BB199">
        <v>244</v>
      </c>
      <c r="BC199">
        <v>235</v>
      </c>
      <c r="BD199">
        <v>666</v>
      </c>
      <c r="BE199">
        <v>102</v>
      </c>
      <c r="BF199">
        <v>184</v>
      </c>
      <c r="BG199">
        <v>272</v>
      </c>
      <c r="BH199">
        <v>144</v>
      </c>
      <c r="BI199">
        <v>624</v>
      </c>
      <c r="BJ199">
        <v>50</v>
      </c>
      <c r="BK199">
        <v>33</v>
      </c>
      <c r="BL199">
        <v>247</v>
      </c>
      <c r="BM199">
        <v>550</v>
      </c>
      <c r="BN199">
        <v>199</v>
      </c>
      <c r="BO199">
        <v>622</v>
      </c>
      <c r="BP199">
        <v>162</v>
      </c>
      <c r="BQ199">
        <v>615</v>
      </c>
      <c r="BR199">
        <v>438</v>
      </c>
      <c r="BS199">
        <v>265</v>
      </c>
      <c r="BT199">
        <v>642</v>
      </c>
      <c r="BU199">
        <v>417</v>
      </c>
      <c r="BV199">
        <v>315</v>
      </c>
      <c r="BW199">
        <v>647</v>
      </c>
      <c r="BX199">
        <v>661</v>
      </c>
      <c r="BY199">
        <v>460</v>
      </c>
      <c r="BZ199">
        <v>177</v>
      </c>
      <c r="CA199">
        <v>18</v>
      </c>
      <c r="CB199">
        <v>376</v>
      </c>
      <c r="CC199">
        <v>393</v>
      </c>
      <c r="CD199">
        <v>145</v>
      </c>
      <c r="CE199">
        <v>203</v>
      </c>
      <c r="CF199">
        <v>450</v>
      </c>
      <c r="CG199">
        <v>198</v>
      </c>
      <c r="CH199">
        <v>289</v>
      </c>
      <c r="CI199">
        <v>297</v>
      </c>
      <c r="CJ199">
        <v>296</v>
      </c>
      <c r="CK199">
        <v>67</v>
      </c>
      <c r="CL199">
        <v>203</v>
      </c>
    </row>
    <row r="200" spans="2:90">
      <c r="B200">
        <v>11</v>
      </c>
      <c r="C200">
        <v>193</v>
      </c>
      <c r="D200">
        <v>212</v>
      </c>
      <c r="E200">
        <v>295</v>
      </c>
      <c r="F200">
        <v>209</v>
      </c>
      <c r="G200">
        <v>0</v>
      </c>
      <c r="H200">
        <v>9</v>
      </c>
      <c r="I200">
        <v>555</v>
      </c>
      <c r="J200">
        <v>265</v>
      </c>
      <c r="K200">
        <v>233</v>
      </c>
      <c r="L200">
        <v>232</v>
      </c>
      <c r="M200">
        <v>620</v>
      </c>
      <c r="N200">
        <v>242</v>
      </c>
      <c r="O200">
        <v>651</v>
      </c>
      <c r="P200">
        <v>258</v>
      </c>
      <c r="Q200">
        <v>609</v>
      </c>
      <c r="R200">
        <v>197</v>
      </c>
      <c r="S200">
        <v>236</v>
      </c>
      <c r="T200">
        <v>276</v>
      </c>
      <c r="U200">
        <v>331</v>
      </c>
      <c r="V200">
        <v>461</v>
      </c>
      <c r="W200">
        <v>18</v>
      </c>
      <c r="X200">
        <v>249</v>
      </c>
      <c r="Y200">
        <v>374</v>
      </c>
      <c r="Z200">
        <v>324</v>
      </c>
      <c r="AA200">
        <v>457</v>
      </c>
      <c r="AB200">
        <v>447</v>
      </c>
      <c r="AC200">
        <v>465</v>
      </c>
      <c r="AD200">
        <v>308</v>
      </c>
      <c r="AE200">
        <v>8</v>
      </c>
      <c r="AF200">
        <v>483</v>
      </c>
      <c r="AG200">
        <v>21</v>
      </c>
      <c r="AH200">
        <v>36</v>
      </c>
      <c r="AI200">
        <v>406</v>
      </c>
      <c r="AJ200">
        <v>539</v>
      </c>
      <c r="AK200">
        <v>129</v>
      </c>
      <c r="AL200">
        <v>146</v>
      </c>
      <c r="AM200">
        <v>432</v>
      </c>
      <c r="AN200">
        <v>527</v>
      </c>
      <c r="AO200">
        <v>589</v>
      </c>
      <c r="AP200">
        <v>644</v>
      </c>
      <c r="AQ200">
        <v>362</v>
      </c>
      <c r="AR200">
        <v>564</v>
      </c>
      <c r="AS200">
        <v>587</v>
      </c>
      <c r="AT200">
        <v>597</v>
      </c>
      <c r="AU200">
        <v>344</v>
      </c>
      <c r="AV200">
        <v>323</v>
      </c>
      <c r="AW200">
        <v>43</v>
      </c>
      <c r="AX200">
        <v>123</v>
      </c>
      <c r="AY200">
        <v>619</v>
      </c>
      <c r="AZ200">
        <v>586</v>
      </c>
      <c r="BA200">
        <v>51</v>
      </c>
      <c r="BB200">
        <v>625</v>
      </c>
      <c r="BC200">
        <v>33</v>
      </c>
      <c r="BD200">
        <v>645</v>
      </c>
      <c r="BE200">
        <v>156</v>
      </c>
      <c r="BF200">
        <v>189</v>
      </c>
      <c r="BG200">
        <v>115</v>
      </c>
      <c r="BH200">
        <v>564</v>
      </c>
      <c r="BI200">
        <v>267</v>
      </c>
      <c r="BJ200">
        <v>73</v>
      </c>
      <c r="BK200">
        <v>566</v>
      </c>
      <c r="BL200">
        <v>578</v>
      </c>
      <c r="BM200">
        <v>196</v>
      </c>
      <c r="BN200">
        <v>339</v>
      </c>
      <c r="BO200">
        <v>153</v>
      </c>
      <c r="BP200">
        <v>249</v>
      </c>
      <c r="BQ200">
        <v>93</v>
      </c>
      <c r="BR200">
        <v>499</v>
      </c>
      <c r="BS200">
        <v>580</v>
      </c>
      <c r="BT200">
        <v>576</v>
      </c>
      <c r="BU200">
        <v>23</v>
      </c>
      <c r="BV200">
        <v>641</v>
      </c>
      <c r="BW200">
        <v>540</v>
      </c>
      <c r="BX200">
        <v>658</v>
      </c>
      <c r="BY200">
        <v>4</v>
      </c>
      <c r="BZ200">
        <v>336</v>
      </c>
      <c r="CA200">
        <v>630</v>
      </c>
      <c r="CB200">
        <v>629</v>
      </c>
      <c r="CC200">
        <v>104</v>
      </c>
      <c r="CD200">
        <v>520</v>
      </c>
      <c r="CE200">
        <v>385</v>
      </c>
      <c r="CF200">
        <v>97</v>
      </c>
      <c r="CG200">
        <v>226</v>
      </c>
      <c r="CH200">
        <v>655</v>
      </c>
      <c r="CI200">
        <v>130</v>
      </c>
      <c r="CJ200">
        <v>94</v>
      </c>
      <c r="CK200">
        <v>182</v>
      </c>
      <c r="CL200">
        <v>227</v>
      </c>
    </row>
    <row r="201" spans="2:90">
      <c r="B201">
        <v>281</v>
      </c>
      <c r="C201">
        <v>79</v>
      </c>
      <c r="D201">
        <v>90</v>
      </c>
      <c r="E201">
        <v>149</v>
      </c>
      <c r="F201">
        <v>348</v>
      </c>
      <c r="G201">
        <v>165</v>
      </c>
      <c r="H201">
        <v>227</v>
      </c>
      <c r="I201">
        <v>196</v>
      </c>
      <c r="J201">
        <v>75</v>
      </c>
      <c r="K201">
        <v>35</v>
      </c>
      <c r="L201">
        <v>7</v>
      </c>
      <c r="M201">
        <v>230</v>
      </c>
      <c r="N201">
        <v>193</v>
      </c>
      <c r="O201">
        <v>122</v>
      </c>
      <c r="P201">
        <v>563</v>
      </c>
      <c r="Q201">
        <v>165</v>
      </c>
      <c r="R201">
        <v>601</v>
      </c>
      <c r="S201">
        <v>372</v>
      </c>
      <c r="T201">
        <v>294</v>
      </c>
      <c r="U201">
        <v>131</v>
      </c>
      <c r="V201">
        <v>314</v>
      </c>
      <c r="W201">
        <v>395</v>
      </c>
      <c r="X201">
        <v>228</v>
      </c>
      <c r="Y201">
        <v>6</v>
      </c>
      <c r="Z201">
        <v>422</v>
      </c>
      <c r="AA201">
        <v>1</v>
      </c>
      <c r="AB201">
        <v>363</v>
      </c>
      <c r="AC201">
        <v>502</v>
      </c>
      <c r="AD201">
        <v>84</v>
      </c>
      <c r="AE201">
        <v>277</v>
      </c>
      <c r="AF201">
        <v>502</v>
      </c>
      <c r="AG201">
        <v>226</v>
      </c>
      <c r="AH201">
        <v>320</v>
      </c>
      <c r="AI201">
        <v>102</v>
      </c>
      <c r="AJ201">
        <v>134</v>
      </c>
      <c r="AK201">
        <v>398</v>
      </c>
      <c r="AL201">
        <v>339</v>
      </c>
      <c r="AM201">
        <v>212</v>
      </c>
      <c r="AN201">
        <v>193</v>
      </c>
      <c r="AO201">
        <v>631</v>
      </c>
      <c r="AP201">
        <v>324</v>
      </c>
      <c r="AQ201">
        <v>190</v>
      </c>
      <c r="AR201">
        <v>207</v>
      </c>
      <c r="AS201">
        <v>188</v>
      </c>
      <c r="AT201">
        <v>147</v>
      </c>
      <c r="AU201">
        <v>94</v>
      </c>
      <c r="AV201">
        <v>572</v>
      </c>
      <c r="AW201">
        <v>108</v>
      </c>
      <c r="AX201">
        <v>379</v>
      </c>
      <c r="AY201">
        <v>312</v>
      </c>
      <c r="AZ201">
        <v>556</v>
      </c>
      <c r="BA201">
        <v>88</v>
      </c>
      <c r="BB201">
        <v>333</v>
      </c>
      <c r="BC201">
        <v>641</v>
      </c>
      <c r="BD201">
        <v>610</v>
      </c>
      <c r="BE201">
        <v>137</v>
      </c>
      <c r="BF201">
        <v>143</v>
      </c>
      <c r="BG201">
        <v>148</v>
      </c>
      <c r="BH201">
        <v>346</v>
      </c>
      <c r="BI201">
        <v>199</v>
      </c>
      <c r="BJ201">
        <v>593</v>
      </c>
      <c r="BK201">
        <v>385</v>
      </c>
      <c r="BL201">
        <v>77</v>
      </c>
      <c r="BM201">
        <v>53</v>
      </c>
      <c r="BN201">
        <v>569</v>
      </c>
      <c r="BO201">
        <v>249</v>
      </c>
      <c r="BP201">
        <v>619</v>
      </c>
      <c r="BQ201">
        <v>118</v>
      </c>
      <c r="BR201">
        <v>456</v>
      </c>
      <c r="BS201">
        <v>103</v>
      </c>
      <c r="BT201">
        <v>28</v>
      </c>
      <c r="BU201">
        <v>155</v>
      </c>
      <c r="BV201">
        <v>586</v>
      </c>
      <c r="BW201">
        <v>570</v>
      </c>
      <c r="BX201">
        <v>406</v>
      </c>
      <c r="BY201">
        <v>475</v>
      </c>
      <c r="BZ201">
        <v>485</v>
      </c>
      <c r="CA201">
        <v>171</v>
      </c>
      <c r="CB201">
        <v>153</v>
      </c>
      <c r="CC201">
        <v>468</v>
      </c>
      <c r="CD201">
        <v>122</v>
      </c>
      <c r="CE201">
        <v>291</v>
      </c>
      <c r="CF201">
        <v>275</v>
      </c>
      <c r="CG201">
        <v>247</v>
      </c>
      <c r="CH201">
        <v>636</v>
      </c>
      <c r="CI201">
        <v>606</v>
      </c>
      <c r="CJ201">
        <v>110</v>
      </c>
      <c r="CK201">
        <v>573</v>
      </c>
      <c r="CL201">
        <v>288</v>
      </c>
    </row>
    <row r="202" spans="2:90">
      <c r="B202">
        <v>203</v>
      </c>
      <c r="C202">
        <v>318</v>
      </c>
      <c r="D202">
        <v>13</v>
      </c>
      <c r="E202">
        <v>97</v>
      </c>
      <c r="F202">
        <v>315</v>
      </c>
      <c r="G202">
        <v>373</v>
      </c>
      <c r="H202">
        <v>360</v>
      </c>
      <c r="I202">
        <v>167</v>
      </c>
      <c r="J202">
        <v>216</v>
      </c>
      <c r="K202">
        <v>209</v>
      </c>
      <c r="L202">
        <v>379</v>
      </c>
      <c r="M202">
        <v>390</v>
      </c>
      <c r="N202">
        <v>166</v>
      </c>
      <c r="O202">
        <v>148</v>
      </c>
      <c r="P202">
        <v>17</v>
      </c>
      <c r="Q202">
        <v>57</v>
      </c>
      <c r="R202">
        <v>551</v>
      </c>
      <c r="S202">
        <v>528</v>
      </c>
      <c r="T202">
        <v>320</v>
      </c>
      <c r="U202">
        <v>420</v>
      </c>
      <c r="V202">
        <v>281</v>
      </c>
      <c r="W202">
        <v>418</v>
      </c>
      <c r="X202">
        <v>324</v>
      </c>
      <c r="Y202">
        <v>434</v>
      </c>
      <c r="Z202">
        <v>191</v>
      </c>
      <c r="AA202">
        <v>381</v>
      </c>
      <c r="AB202">
        <v>391</v>
      </c>
      <c r="AC202">
        <v>122</v>
      </c>
      <c r="AD202">
        <v>359</v>
      </c>
      <c r="AE202">
        <v>513</v>
      </c>
      <c r="AF202">
        <v>160</v>
      </c>
      <c r="AG202">
        <v>81</v>
      </c>
      <c r="AH202">
        <v>300</v>
      </c>
      <c r="AI202">
        <v>304</v>
      </c>
      <c r="AJ202">
        <v>5</v>
      </c>
      <c r="AK202">
        <v>130</v>
      </c>
      <c r="AL202">
        <v>267</v>
      </c>
      <c r="AM202">
        <v>420</v>
      </c>
      <c r="AN202">
        <v>33</v>
      </c>
      <c r="AO202">
        <v>396</v>
      </c>
      <c r="AP202">
        <v>645</v>
      </c>
      <c r="AQ202">
        <v>251</v>
      </c>
      <c r="AR202">
        <v>227</v>
      </c>
      <c r="AS202">
        <v>24</v>
      </c>
      <c r="AT202">
        <v>138</v>
      </c>
      <c r="AU202">
        <v>33</v>
      </c>
      <c r="AV202">
        <v>165</v>
      </c>
      <c r="AW202">
        <v>578</v>
      </c>
      <c r="AX202">
        <v>613</v>
      </c>
      <c r="AY202">
        <v>125</v>
      </c>
      <c r="AZ202">
        <v>157</v>
      </c>
      <c r="BA202">
        <v>566</v>
      </c>
      <c r="BB202">
        <v>641</v>
      </c>
      <c r="BC202">
        <v>567</v>
      </c>
      <c r="BD202">
        <v>325</v>
      </c>
      <c r="BE202">
        <v>306</v>
      </c>
      <c r="BF202">
        <v>223</v>
      </c>
      <c r="BG202">
        <v>27</v>
      </c>
      <c r="BH202">
        <v>22</v>
      </c>
      <c r="BI202">
        <v>353</v>
      </c>
      <c r="BJ202">
        <v>585</v>
      </c>
      <c r="BK202">
        <v>623</v>
      </c>
      <c r="BL202">
        <v>562</v>
      </c>
      <c r="BM202">
        <v>49</v>
      </c>
      <c r="BN202">
        <v>648</v>
      </c>
      <c r="BO202">
        <v>587</v>
      </c>
      <c r="BP202">
        <v>666</v>
      </c>
      <c r="BQ202">
        <v>451</v>
      </c>
      <c r="BR202">
        <v>400</v>
      </c>
      <c r="BS202">
        <v>653</v>
      </c>
      <c r="BT202">
        <v>450</v>
      </c>
      <c r="BU202">
        <v>164</v>
      </c>
      <c r="BV202">
        <v>35</v>
      </c>
      <c r="BW202">
        <v>658</v>
      </c>
      <c r="BX202">
        <v>597</v>
      </c>
      <c r="BY202">
        <v>376</v>
      </c>
      <c r="BZ202">
        <v>605</v>
      </c>
      <c r="CA202">
        <v>298</v>
      </c>
      <c r="CB202">
        <v>109</v>
      </c>
      <c r="CC202">
        <v>434</v>
      </c>
      <c r="CD202">
        <v>361</v>
      </c>
      <c r="CE202">
        <v>570</v>
      </c>
      <c r="CF202">
        <v>330</v>
      </c>
      <c r="CG202">
        <v>630</v>
      </c>
      <c r="CH202">
        <v>37</v>
      </c>
      <c r="CI202">
        <v>114</v>
      </c>
      <c r="CJ202">
        <v>558</v>
      </c>
      <c r="CK202">
        <v>383</v>
      </c>
      <c r="CL202">
        <v>619</v>
      </c>
    </row>
    <row r="203" spans="2:90">
      <c r="B203">
        <v>331</v>
      </c>
      <c r="C203">
        <v>347</v>
      </c>
      <c r="D203">
        <v>241</v>
      </c>
      <c r="E203">
        <v>290</v>
      </c>
      <c r="F203">
        <v>316</v>
      </c>
      <c r="G203">
        <v>346</v>
      </c>
      <c r="H203">
        <v>550</v>
      </c>
      <c r="I203">
        <v>554</v>
      </c>
      <c r="J203">
        <v>240</v>
      </c>
      <c r="K203">
        <v>260</v>
      </c>
      <c r="L203">
        <v>117</v>
      </c>
      <c r="M203">
        <v>388</v>
      </c>
      <c r="N203">
        <v>396</v>
      </c>
      <c r="O203">
        <v>216</v>
      </c>
      <c r="P203">
        <v>87</v>
      </c>
      <c r="Q203">
        <v>339</v>
      </c>
      <c r="R203">
        <v>247</v>
      </c>
      <c r="S203">
        <v>544</v>
      </c>
      <c r="T203">
        <v>177</v>
      </c>
      <c r="U203">
        <v>168</v>
      </c>
      <c r="V203">
        <v>203</v>
      </c>
      <c r="W203">
        <v>270</v>
      </c>
      <c r="X203">
        <v>351</v>
      </c>
      <c r="Y203">
        <v>498</v>
      </c>
      <c r="Z203">
        <v>341</v>
      </c>
      <c r="AA203">
        <v>279</v>
      </c>
      <c r="AB203">
        <v>392</v>
      </c>
      <c r="AC203">
        <v>62</v>
      </c>
      <c r="AD203">
        <v>245</v>
      </c>
      <c r="AE203">
        <v>378</v>
      </c>
      <c r="AF203">
        <v>524</v>
      </c>
      <c r="AG203">
        <v>349</v>
      </c>
      <c r="AH203">
        <v>107</v>
      </c>
      <c r="AI203">
        <v>308</v>
      </c>
      <c r="AJ203">
        <v>340</v>
      </c>
      <c r="AK203">
        <v>154</v>
      </c>
      <c r="AL203">
        <v>193</v>
      </c>
      <c r="AM203">
        <v>38</v>
      </c>
      <c r="AN203">
        <v>78</v>
      </c>
      <c r="AO203">
        <v>566</v>
      </c>
      <c r="AP203">
        <v>630</v>
      </c>
      <c r="AQ203">
        <v>209</v>
      </c>
      <c r="AR203">
        <v>313</v>
      </c>
      <c r="AS203">
        <v>335</v>
      </c>
      <c r="AT203">
        <v>142</v>
      </c>
      <c r="AU203">
        <v>224</v>
      </c>
      <c r="AV203">
        <v>652</v>
      </c>
      <c r="AW203">
        <v>601</v>
      </c>
      <c r="AX203">
        <v>549</v>
      </c>
      <c r="AY203">
        <v>3</v>
      </c>
      <c r="AZ203">
        <v>567</v>
      </c>
      <c r="BA203">
        <v>250</v>
      </c>
      <c r="BB203">
        <v>288</v>
      </c>
      <c r="BC203">
        <v>343</v>
      </c>
      <c r="BD203">
        <v>643</v>
      </c>
      <c r="BE203">
        <v>321</v>
      </c>
      <c r="BF203">
        <v>136</v>
      </c>
      <c r="BG203">
        <v>372</v>
      </c>
      <c r="BH203">
        <v>210</v>
      </c>
      <c r="BI203">
        <v>63</v>
      </c>
      <c r="BJ203">
        <v>663</v>
      </c>
      <c r="BK203">
        <v>294</v>
      </c>
      <c r="BL203">
        <v>69</v>
      </c>
      <c r="BM203">
        <v>276</v>
      </c>
      <c r="BN203">
        <v>97</v>
      </c>
      <c r="BO203">
        <v>154</v>
      </c>
      <c r="BP203">
        <v>183</v>
      </c>
      <c r="BQ203">
        <v>132</v>
      </c>
      <c r="BR203">
        <v>600</v>
      </c>
      <c r="BS203">
        <v>296</v>
      </c>
      <c r="BT203">
        <v>610</v>
      </c>
      <c r="BU203">
        <v>58</v>
      </c>
      <c r="BV203">
        <v>283</v>
      </c>
      <c r="BW203">
        <v>40</v>
      </c>
      <c r="BX203">
        <v>224</v>
      </c>
      <c r="BY203">
        <v>66</v>
      </c>
      <c r="BZ203">
        <v>570</v>
      </c>
      <c r="CA203">
        <v>245</v>
      </c>
      <c r="CB203">
        <v>565</v>
      </c>
      <c r="CC203">
        <v>370</v>
      </c>
      <c r="CD203">
        <v>437</v>
      </c>
      <c r="CE203">
        <v>169</v>
      </c>
      <c r="CF203">
        <v>20</v>
      </c>
      <c r="CG203">
        <v>338</v>
      </c>
      <c r="CH203">
        <v>658</v>
      </c>
      <c r="CI203">
        <v>221</v>
      </c>
      <c r="CJ203">
        <v>474</v>
      </c>
      <c r="CK203">
        <v>233</v>
      </c>
      <c r="CL203">
        <v>13</v>
      </c>
    </row>
    <row r="204" spans="2:90">
      <c r="B204">
        <v>514</v>
      </c>
      <c r="C204">
        <v>145</v>
      </c>
      <c r="D204">
        <v>134</v>
      </c>
      <c r="E204">
        <v>196</v>
      </c>
      <c r="F204">
        <v>130</v>
      </c>
      <c r="G204">
        <v>374</v>
      </c>
      <c r="H204">
        <v>294</v>
      </c>
      <c r="I204">
        <v>225</v>
      </c>
      <c r="J204">
        <v>145</v>
      </c>
      <c r="K204">
        <v>60</v>
      </c>
      <c r="L204">
        <v>266</v>
      </c>
      <c r="M204">
        <v>346</v>
      </c>
      <c r="N204">
        <v>261</v>
      </c>
      <c r="O204">
        <v>335</v>
      </c>
      <c r="P204">
        <v>615</v>
      </c>
      <c r="Q204">
        <v>393</v>
      </c>
      <c r="R204">
        <v>287</v>
      </c>
      <c r="S204">
        <v>418</v>
      </c>
      <c r="T204">
        <v>160</v>
      </c>
      <c r="U204">
        <v>343</v>
      </c>
      <c r="V204">
        <v>24</v>
      </c>
      <c r="W204">
        <v>415</v>
      </c>
      <c r="X204">
        <v>9</v>
      </c>
      <c r="Y204">
        <v>450</v>
      </c>
      <c r="Z204">
        <v>166</v>
      </c>
      <c r="AA204">
        <v>238</v>
      </c>
      <c r="AB204">
        <v>179</v>
      </c>
      <c r="AC204">
        <v>373</v>
      </c>
      <c r="AD204">
        <v>79</v>
      </c>
      <c r="AE204">
        <v>325</v>
      </c>
      <c r="AF204">
        <v>1</v>
      </c>
      <c r="AG204">
        <v>88</v>
      </c>
      <c r="AH204">
        <v>154</v>
      </c>
      <c r="AI204">
        <v>537</v>
      </c>
      <c r="AJ204">
        <v>64</v>
      </c>
      <c r="AK204">
        <v>411</v>
      </c>
      <c r="AL204">
        <v>199</v>
      </c>
      <c r="AM204">
        <v>294</v>
      </c>
      <c r="AN204">
        <v>288</v>
      </c>
      <c r="AO204">
        <v>642</v>
      </c>
      <c r="AP204">
        <v>247</v>
      </c>
      <c r="AQ204">
        <v>224</v>
      </c>
      <c r="AR204">
        <v>368</v>
      </c>
      <c r="AS204">
        <v>33</v>
      </c>
      <c r="AT204">
        <v>129</v>
      </c>
      <c r="AU204">
        <v>124</v>
      </c>
      <c r="AV204">
        <v>556</v>
      </c>
      <c r="AW204">
        <v>53</v>
      </c>
      <c r="AX204">
        <v>292</v>
      </c>
      <c r="AY204">
        <v>198</v>
      </c>
      <c r="AZ204">
        <v>187</v>
      </c>
      <c r="BA204">
        <v>202</v>
      </c>
      <c r="BB204">
        <v>124</v>
      </c>
      <c r="BC204">
        <v>321</v>
      </c>
      <c r="BD204">
        <v>277</v>
      </c>
      <c r="BE204">
        <v>251</v>
      </c>
      <c r="BF204">
        <v>374</v>
      </c>
      <c r="BG204">
        <v>375</v>
      </c>
      <c r="BH204">
        <v>166</v>
      </c>
      <c r="BI204">
        <v>374</v>
      </c>
      <c r="BJ204">
        <v>45</v>
      </c>
      <c r="BK204">
        <v>616</v>
      </c>
      <c r="BL204">
        <v>307</v>
      </c>
      <c r="BM204">
        <v>216</v>
      </c>
      <c r="BN204">
        <v>275</v>
      </c>
      <c r="BO204">
        <v>168</v>
      </c>
      <c r="BP204">
        <v>119</v>
      </c>
      <c r="BQ204">
        <v>185</v>
      </c>
      <c r="BR204">
        <v>634</v>
      </c>
      <c r="BS204">
        <v>291</v>
      </c>
      <c r="BT204">
        <v>489</v>
      </c>
      <c r="BU204">
        <v>42</v>
      </c>
      <c r="BV204">
        <v>446</v>
      </c>
      <c r="BW204">
        <v>520</v>
      </c>
      <c r="BX204">
        <v>71</v>
      </c>
      <c r="BY204">
        <v>364</v>
      </c>
      <c r="BZ204">
        <v>299</v>
      </c>
      <c r="CA204">
        <v>284</v>
      </c>
      <c r="CB204">
        <v>603</v>
      </c>
      <c r="CC204">
        <v>3</v>
      </c>
      <c r="CD204">
        <v>256</v>
      </c>
      <c r="CE204">
        <v>618</v>
      </c>
      <c r="CF204">
        <v>238</v>
      </c>
      <c r="CG204">
        <v>665</v>
      </c>
      <c r="CH204">
        <v>563</v>
      </c>
      <c r="CI204">
        <v>631</v>
      </c>
      <c r="CJ204">
        <v>171</v>
      </c>
      <c r="CK204">
        <v>160</v>
      </c>
      <c r="CL204">
        <v>588</v>
      </c>
    </row>
    <row r="205" spans="2:90">
      <c r="B205">
        <v>495</v>
      </c>
      <c r="C205">
        <v>40</v>
      </c>
      <c r="D205">
        <v>217</v>
      </c>
      <c r="E205">
        <v>116</v>
      </c>
      <c r="F205">
        <v>340</v>
      </c>
      <c r="G205">
        <v>368</v>
      </c>
      <c r="H205">
        <v>658</v>
      </c>
      <c r="I205">
        <v>4</v>
      </c>
      <c r="J205">
        <v>633</v>
      </c>
      <c r="K205">
        <v>251</v>
      </c>
      <c r="L205">
        <v>142</v>
      </c>
      <c r="M205">
        <v>648</v>
      </c>
      <c r="N205">
        <v>99</v>
      </c>
      <c r="O205">
        <v>235</v>
      </c>
      <c r="P205">
        <v>252</v>
      </c>
      <c r="Q205">
        <v>284</v>
      </c>
      <c r="R205">
        <v>185</v>
      </c>
      <c r="S205">
        <v>515</v>
      </c>
      <c r="T205">
        <v>387</v>
      </c>
      <c r="U205">
        <v>507</v>
      </c>
      <c r="V205">
        <v>109</v>
      </c>
      <c r="W205">
        <v>22</v>
      </c>
      <c r="X205">
        <v>336</v>
      </c>
      <c r="Y205">
        <v>249</v>
      </c>
      <c r="Z205">
        <v>429</v>
      </c>
      <c r="AA205">
        <v>303</v>
      </c>
      <c r="AB205">
        <v>542</v>
      </c>
      <c r="AC205">
        <v>436</v>
      </c>
      <c r="AD205">
        <v>18</v>
      </c>
      <c r="AE205">
        <v>501</v>
      </c>
      <c r="AF205">
        <v>522</v>
      </c>
      <c r="AG205">
        <v>367</v>
      </c>
      <c r="AH205">
        <v>139</v>
      </c>
      <c r="AI205">
        <v>251</v>
      </c>
      <c r="AJ205">
        <v>25</v>
      </c>
      <c r="AK205">
        <v>424</v>
      </c>
      <c r="AL205">
        <v>261</v>
      </c>
      <c r="AM205">
        <v>528</v>
      </c>
      <c r="AN205">
        <v>523</v>
      </c>
      <c r="AO205">
        <v>612</v>
      </c>
      <c r="AP205">
        <v>640</v>
      </c>
      <c r="AQ205">
        <v>195</v>
      </c>
      <c r="AR205">
        <v>593</v>
      </c>
      <c r="AS205">
        <v>142</v>
      </c>
      <c r="AT205">
        <v>390</v>
      </c>
      <c r="AU205">
        <v>261</v>
      </c>
      <c r="AV205">
        <v>392</v>
      </c>
      <c r="AW205">
        <v>91</v>
      </c>
      <c r="AX205">
        <v>401</v>
      </c>
      <c r="AY205">
        <v>47</v>
      </c>
      <c r="AZ205">
        <v>338</v>
      </c>
      <c r="BA205">
        <v>378</v>
      </c>
      <c r="BB205">
        <v>332</v>
      </c>
      <c r="BC205">
        <v>227</v>
      </c>
      <c r="BD205">
        <v>317</v>
      </c>
      <c r="BE205">
        <v>358</v>
      </c>
      <c r="BF205">
        <v>375</v>
      </c>
      <c r="BG205">
        <v>592</v>
      </c>
      <c r="BH205">
        <v>568</v>
      </c>
      <c r="BI205">
        <v>389</v>
      </c>
      <c r="BJ205">
        <v>325</v>
      </c>
      <c r="BK205">
        <v>64</v>
      </c>
      <c r="BL205">
        <v>183</v>
      </c>
      <c r="BM205">
        <v>240</v>
      </c>
      <c r="BN205">
        <v>666</v>
      </c>
      <c r="BO205">
        <v>21</v>
      </c>
      <c r="BP205">
        <v>239</v>
      </c>
      <c r="BQ205">
        <v>299</v>
      </c>
      <c r="BR205">
        <v>274</v>
      </c>
      <c r="BS205">
        <v>162</v>
      </c>
      <c r="BT205">
        <v>193</v>
      </c>
      <c r="BU205">
        <v>423</v>
      </c>
      <c r="BV205">
        <v>490</v>
      </c>
      <c r="BW205">
        <v>633</v>
      </c>
      <c r="BX205">
        <v>209</v>
      </c>
      <c r="BY205">
        <v>467</v>
      </c>
      <c r="BZ205">
        <v>488</v>
      </c>
      <c r="CA205">
        <v>380</v>
      </c>
      <c r="CB205">
        <v>159</v>
      </c>
      <c r="CC205">
        <v>614</v>
      </c>
      <c r="CD205">
        <v>459</v>
      </c>
      <c r="CE205">
        <v>518</v>
      </c>
      <c r="CF205">
        <v>141</v>
      </c>
      <c r="CG205">
        <v>372</v>
      </c>
      <c r="CH205">
        <v>400</v>
      </c>
      <c r="CI205">
        <v>590</v>
      </c>
      <c r="CJ205">
        <v>627</v>
      </c>
      <c r="CK205">
        <v>328</v>
      </c>
      <c r="CL205">
        <v>347</v>
      </c>
    </row>
    <row r="206" spans="2:90">
      <c r="B206">
        <v>37</v>
      </c>
      <c r="C206">
        <v>223</v>
      </c>
      <c r="D206">
        <v>301</v>
      </c>
      <c r="E206">
        <v>370</v>
      </c>
      <c r="F206">
        <v>364</v>
      </c>
      <c r="G206">
        <v>149</v>
      </c>
      <c r="H206">
        <v>373</v>
      </c>
      <c r="I206">
        <v>163</v>
      </c>
      <c r="J206">
        <v>18</v>
      </c>
      <c r="K206">
        <v>144</v>
      </c>
      <c r="L206">
        <v>191</v>
      </c>
      <c r="M206">
        <v>659</v>
      </c>
      <c r="N206">
        <v>49</v>
      </c>
      <c r="O206">
        <v>44</v>
      </c>
      <c r="P206">
        <v>159</v>
      </c>
      <c r="Q206">
        <v>587</v>
      </c>
      <c r="R206">
        <v>188</v>
      </c>
      <c r="S206">
        <v>48</v>
      </c>
      <c r="T206">
        <v>348</v>
      </c>
      <c r="U206">
        <v>537</v>
      </c>
      <c r="V206">
        <v>320</v>
      </c>
      <c r="W206">
        <v>299</v>
      </c>
      <c r="X206">
        <v>202</v>
      </c>
      <c r="Y206">
        <v>442</v>
      </c>
      <c r="Z206">
        <v>348</v>
      </c>
      <c r="AA206">
        <v>181</v>
      </c>
      <c r="AB206">
        <v>373</v>
      </c>
      <c r="AC206">
        <v>393</v>
      </c>
      <c r="AD206">
        <v>141</v>
      </c>
      <c r="AE206">
        <v>339</v>
      </c>
      <c r="AF206">
        <v>216</v>
      </c>
      <c r="AG206">
        <v>192</v>
      </c>
      <c r="AH206">
        <v>369</v>
      </c>
      <c r="AI206">
        <v>131</v>
      </c>
      <c r="AJ206">
        <v>509</v>
      </c>
      <c r="AK206">
        <v>111</v>
      </c>
      <c r="AL206">
        <v>218</v>
      </c>
      <c r="AM206">
        <v>301</v>
      </c>
      <c r="AN206">
        <v>284</v>
      </c>
      <c r="AO206">
        <v>264</v>
      </c>
      <c r="AP206">
        <v>295</v>
      </c>
      <c r="AQ206">
        <v>275</v>
      </c>
      <c r="AR206">
        <v>167</v>
      </c>
      <c r="AS206">
        <v>621</v>
      </c>
      <c r="AT206">
        <v>50</v>
      </c>
      <c r="AU206">
        <v>307</v>
      </c>
      <c r="AV206">
        <v>383</v>
      </c>
      <c r="AW206">
        <v>342</v>
      </c>
      <c r="AX206">
        <v>96</v>
      </c>
      <c r="AY206">
        <v>64</v>
      </c>
      <c r="AZ206">
        <v>595</v>
      </c>
      <c r="BA206">
        <v>197</v>
      </c>
      <c r="BB206">
        <v>204</v>
      </c>
      <c r="BC206">
        <v>666</v>
      </c>
      <c r="BD206">
        <v>347</v>
      </c>
      <c r="BE206">
        <v>198</v>
      </c>
      <c r="BF206">
        <v>629</v>
      </c>
      <c r="BG206">
        <v>127</v>
      </c>
      <c r="BH206">
        <v>656</v>
      </c>
      <c r="BI206">
        <v>14</v>
      </c>
      <c r="BJ206">
        <v>239</v>
      </c>
      <c r="BK206">
        <v>86</v>
      </c>
      <c r="BL206">
        <v>318</v>
      </c>
      <c r="BM206">
        <v>52</v>
      </c>
      <c r="BN206">
        <v>118</v>
      </c>
      <c r="BO206">
        <v>634</v>
      </c>
      <c r="BP206">
        <v>393</v>
      </c>
      <c r="BQ206">
        <v>405</v>
      </c>
      <c r="BR206">
        <v>154</v>
      </c>
      <c r="BS206">
        <v>604</v>
      </c>
      <c r="BT206">
        <v>164</v>
      </c>
      <c r="BU206">
        <v>521</v>
      </c>
      <c r="BV206">
        <v>362</v>
      </c>
      <c r="BW206">
        <v>393</v>
      </c>
      <c r="BX206">
        <v>69</v>
      </c>
      <c r="BY206">
        <v>88</v>
      </c>
      <c r="BZ206">
        <v>121</v>
      </c>
      <c r="CA206">
        <v>451</v>
      </c>
      <c r="CB206">
        <v>397</v>
      </c>
      <c r="CC206">
        <v>345</v>
      </c>
      <c r="CD206">
        <v>511</v>
      </c>
      <c r="CE206">
        <v>268</v>
      </c>
      <c r="CF206">
        <v>322</v>
      </c>
      <c r="CG206">
        <v>447</v>
      </c>
      <c r="CH206">
        <v>602</v>
      </c>
      <c r="CI206">
        <v>518</v>
      </c>
      <c r="CJ206">
        <v>15</v>
      </c>
      <c r="CK206">
        <v>659</v>
      </c>
      <c r="CL206">
        <v>80</v>
      </c>
    </row>
    <row r="207" spans="2:90">
      <c r="B207">
        <v>474</v>
      </c>
      <c r="C207">
        <v>232</v>
      </c>
      <c r="D207">
        <v>206</v>
      </c>
      <c r="E207">
        <v>389</v>
      </c>
      <c r="F207">
        <v>305</v>
      </c>
      <c r="G207">
        <v>239</v>
      </c>
      <c r="H207">
        <v>154</v>
      </c>
      <c r="I207">
        <v>158</v>
      </c>
      <c r="J207">
        <v>7</v>
      </c>
      <c r="K207">
        <v>223</v>
      </c>
      <c r="L207">
        <v>94</v>
      </c>
      <c r="M207">
        <v>188</v>
      </c>
      <c r="N207">
        <v>611</v>
      </c>
      <c r="O207">
        <v>250</v>
      </c>
      <c r="P207">
        <v>53</v>
      </c>
      <c r="Q207">
        <v>106</v>
      </c>
      <c r="R207">
        <v>173</v>
      </c>
      <c r="S207">
        <v>427</v>
      </c>
      <c r="T207">
        <v>284</v>
      </c>
      <c r="U207">
        <v>120</v>
      </c>
      <c r="V207">
        <v>4</v>
      </c>
      <c r="W207">
        <v>495</v>
      </c>
      <c r="X207">
        <v>333</v>
      </c>
      <c r="Y207">
        <v>372</v>
      </c>
      <c r="Z207">
        <v>400</v>
      </c>
      <c r="AA207">
        <v>124</v>
      </c>
      <c r="AB207">
        <v>158</v>
      </c>
      <c r="AC207">
        <v>84</v>
      </c>
      <c r="AD207">
        <v>543</v>
      </c>
      <c r="AE207">
        <v>442</v>
      </c>
      <c r="AF207">
        <v>517</v>
      </c>
      <c r="AG207">
        <v>247</v>
      </c>
      <c r="AH207">
        <v>309</v>
      </c>
      <c r="AI207">
        <v>138</v>
      </c>
      <c r="AJ207">
        <v>506</v>
      </c>
      <c r="AK207">
        <v>299</v>
      </c>
      <c r="AL207">
        <v>92</v>
      </c>
      <c r="AM207">
        <v>353</v>
      </c>
      <c r="AN207">
        <v>371</v>
      </c>
      <c r="AO207">
        <v>13</v>
      </c>
      <c r="AP207">
        <v>335</v>
      </c>
      <c r="AQ207">
        <v>312</v>
      </c>
      <c r="AR207">
        <v>194</v>
      </c>
      <c r="AS207">
        <v>555</v>
      </c>
      <c r="AT207">
        <v>376</v>
      </c>
      <c r="AU207">
        <v>273</v>
      </c>
      <c r="AV207">
        <v>604</v>
      </c>
      <c r="AW207">
        <v>353</v>
      </c>
      <c r="AX207">
        <v>43</v>
      </c>
      <c r="AY207">
        <v>336</v>
      </c>
      <c r="AZ207">
        <v>29</v>
      </c>
      <c r="BA207">
        <v>262</v>
      </c>
      <c r="BB207">
        <v>74</v>
      </c>
      <c r="BC207">
        <v>146</v>
      </c>
      <c r="BD207">
        <v>550</v>
      </c>
      <c r="BE207">
        <v>627</v>
      </c>
      <c r="BF207">
        <v>662</v>
      </c>
      <c r="BG207">
        <v>299</v>
      </c>
      <c r="BH207">
        <v>362</v>
      </c>
      <c r="BI207">
        <v>566</v>
      </c>
      <c r="BJ207">
        <v>311</v>
      </c>
      <c r="BK207">
        <v>401</v>
      </c>
      <c r="BL207">
        <v>73</v>
      </c>
      <c r="BM207">
        <v>624</v>
      </c>
      <c r="BN207">
        <v>180</v>
      </c>
      <c r="BO207">
        <v>571</v>
      </c>
      <c r="BP207">
        <v>29</v>
      </c>
      <c r="BQ207">
        <v>249</v>
      </c>
      <c r="BR207">
        <v>100</v>
      </c>
      <c r="BS207">
        <v>498</v>
      </c>
      <c r="BT207">
        <v>313</v>
      </c>
      <c r="BU207">
        <v>44</v>
      </c>
      <c r="BV207">
        <v>144</v>
      </c>
      <c r="BW207">
        <v>367</v>
      </c>
      <c r="BX207">
        <v>323</v>
      </c>
      <c r="BY207">
        <v>247</v>
      </c>
      <c r="BZ207">
        <v>387</v>
      </c>
      <c r="CA207">
        <v>561</v>
      </c>
      <c r="CB207">
        <v>136</v>
      </c>
      <c r="CC207">
        <v>458</v>
      </c>
      <c r="CD207">
        <v>507</v>
      </c>
      <c r="CE207">
        <v>633</v>
      </c>
      <c r="CF207">
        <v>203</v>
      </c>
      <c r="CG207">
        <v>33</v>
      </c>
      <c r="CH207">
        <v>656</v>
      </c>
      <c r="CI207">
        <v>132</v>
      </c>
      <c r="CJ207">
        <v>23</v>
      </c>
      <c r="CK207">
        <v>549</v>
      </c>
      <c r="CL207">
        <v>573</v>
      </c>
    </row>
    <row r="208" spans="2:90">
      <c r="B208">
        <v>209</v>
      </c>
      <c r="C208">
        <v>90</v>
      </c>
      <c r="D208">
        <v>43</v>
      </c>
      <c r="E208">
        <v>33</v>
      </c>
      <c r="F208">
        <v>301</v>
      </c>
      <c r="G208">
        <v>235</v>
      </c>
      <c r="H208">
        <v>228</v>
      </c>
      <c r="I208">
        <v>580</v>
      </c>
      <c r="J208">
        <v>129</v>
      </c>
      <c r="K208">
        <v>386</v>
      </c>
      <c r="L208">
        <v>396</v>
      </c>
      <c r="M208">
        <v>84</v>
      </c>
      <c r="N208">
        <v>589</v>
      </c>
      <c r="O208">
        <v>549</v>
      </c>
      <c r="P208">
        <v>368</v>
      </c>
      <c r="Q208">
        <v>20</v>
      </c>
      <c r="R208">
        <v>51</v>
      </c>
      <c r="S208">
        <v>83</v>
      </c>
      <c r="T208">
        <v>333</v>
      </c>
      <c r="U208">
        <v>494</v>
      </c>
      <c r="V208">
        <v>19</v>
      </c>
      <c r="W208">
        <v>437</v>
      </c>
      <c r="X208">
        <v>435</v>
      </c>
      <c r="Y208">
        <v>104</v>
      </c>
      <c r="Z208">
        <v>448</v>
      </c>
      <c r="AA208">
        <v>63</v>
      </c>
      <c r="AB208">
        <v>101</v>
      </c>
      <c r="AC208">
        <v>390</v>
      </c>
      <c r="AD208">
        <v>313</v>
      </c>
      <c r="AE208">
        <v>285</v>
      </c>
      <c r="AF208">
        <v>287</v>
      </c>
      <c r="AG208">
        <v>115</v>
      </c>
      <c r="AH208">
        <v>270</v>
      </c>
      <c r="AI208">
        <v>301</v>
      </c>
      <c r="AJ208">
        <v>218</v>
      </c>
      <c r="AK208">
        <v>312</v>
      </c>
      <c r="AL208">
        <v>222</v>
      </c>
      <c r="AM208">
        <v>156</v>
      </c>
      <c r="AN208">
        <v>114</v>
      </c>
      <c r="AO208">
        <v>236</v>
      </c>
      <c r="AP208">
        <v>278</v>
      </c>
      <c r="AQ208">
        <v>661</v>
      </c>
      <c r="AR208">
        <v>150</v>
      </c>
      <c r="AS208">
        <v>107</v>
      </c>
      <c r="AT208">
        <v>375</v>
      </c>
      <c r="AU208">
        <v>253</v>
      </c>
      <c r="AV208">
        <v>158</v>
      </c>
      <c r="AW208">
        <v>189</v>
      </c>
      <c r="AX208">
        <v>122</v>
      </c>
      <c r="AY208">
        <v>239</v>
      </c>
      <c r="AZ208">
        <v>665</v>
      </c>
      <c r="BA208">
        <v>58</v>
      </c>
      <c r="BB208">
        <v>291</v>
      </c>
      <c r="BC208">
        <v>617</v>
      </c>
      <c r="BD208">
        <v>65</v>
      </c>
      <c r="BE208">
        <v>264</v>
      </c>
      <c r="BF208">
        <v>608</v>
      </c>
      <c r="BG208">
        <v>91</v>
      </c>
      <c r="BH208">
        <v>370</v>
      </c>
      <c r="BI208">
        <v>208</v>
      </c>
      <c r="BJ208">
        <v>166</v>
      </c>
      <c r="BK208">
        <v>360</v>
      </c>
      <c r="BL208">
        <v>662</v>
      </c>
      <c r="BM208">
        <v>160</v>
      </c>
      <c r="BN208">
        <v>3</v>
      </c>
      <c r="BO208">
        <v>618</v>
      </c>
      <c r="BP208">
        <v>404</v>
      </c>
      <c r="BQ208">
        <v>181</v>
      </c>
      <c r="BR208">
        <v>169</v>
      </c>
      <c r="BS208">
        <v>240</v>
      </c>
      <c r="BT208">
        <v>115</v>
      </c>
      <c r="BU208">
        <v>153</v>
      </c>
      <c r="BV208">
        <v>498</v>
      </c>
      <c r="BW208">
        <v>640</v>
      </c>
      <c r="BX208">
        <v>267</v>
      </c>
      <c r="BY208">
        <v>510</v>
      </c>
      <c r="BZ208">
        <v>233</v>
      </c>
      <c r="CA208">
        <v>467</v>
      </c>
      <c r="CB208">
        <v>284</v>
      </c>
      <c r="CC208">
        <v>571</v>
      </c>
      <c r="CD208">
        <v>513</v>
      </c>
      <c r="CE208">
        <v>370</v>
      </c>
      <c r="CF208">
        <v>101</v>
      </c>
      <c r="CG208">
        <v>409</v>
      </c>
      <c r="CH208">
        <v>66</v>
      </c>
      <c r="CI208">
        <v>69</v>
      </c>
      <c r="CJ208">
        <v>569</v>
      </c>
      <c r="CK208">
        <v>138</v>
      </c>
      <c r="CL208">
        <v>136</v>
      </c>
    </row>
    <row r="209" spans="2:90">
      <c r="B209">
        <v>405</v>
      </c>
      <c r="C209">
        <v>108</v>
      </c>
      <c r="D209">
        <v>321</v>
      </c>
      <c r="E209">
        <v>119</v>
      </c>
      <c r="F209">
        <v>46</v>
      </c>
      <c r="G209">
        <v>102</v>
      </c>
      <c r="H209">
        <v>104</v>
      </c>
      <c r="I209">
        <v>346</v>
      </c>
      <c r="J209">
        <v>112</v>
      </c>
      <c r="K209">
        <v>199</v>
      </c>
      <c r="L209">
        <v>11</v>
      </c>
      <c r="M209">
        <v>606</v>
      </c>
      <c r="N209">
        <v>19</v>
      </c>
      <c r="O209">
        <v>228</v>
      </c>
      <c r="P209">
        <v>38</v>
      </c>
      <c r="Q209">
        <v>163</v>
      </c>
      <c r="R209">
        <v>149</v>
      </c>
      <c r="S209">
        <v>11</v>
      </c>
      <c r="T209">
        <v>149</v>
      </c>
      <c r="U209">
        <v>513</v>
      </c>
      <c r="V209">
        <v>230</v>
      </c>
      <c r="W209">
        <v>172</v>
      </c>
      <c r="X209">
        <v>197</v>
      </c>
      <c r="Y209">
        <v>531</v>
      </c>
      <c r="Z209">
        <v>151</v>
      </c>
      <c r="AA209">
        <v>483</v>
      </c>
      <c r="AB209">
        <v>311</v>
      </c>
      <c r="AC209">
        <v>492</v>
      </c>
      <c r="AD209">
        <v>207</v>
      </c>
      <c r="AE209">
        <v>119</v>
      </c>
      <c r="AF209">
        <v>190</v>
      </c>
      <c r="AG209">
        <v>265</v>
      </c>
      <c r="AH209">
        <v>362</v>
      </c>
      <c r="AI209">
        <v>163</v>
      </c>
      <c r="AJ209">
        <v>311</v>
      </c>
      <c r="AK209">
        <v>13</v>
      </c>
      <c r="AL209">
        <v>74</v>
      </c>
      <c r="AM209">
        <v>100</v>
      </c>
      <c r="AN209">
        <v>26</v>
      </c>
      <c r="AO209">
        <v>400</v>
      </c>
      <c r="AP209">
        <v>593</v>
      </c>
      <c r="AQ209">
        <v>210</v>
      </c>
      <c r="AR209">
        <v>583</v>
      </c>
      <c r="AS209">
        <v>245</v>
      </c>
      <c r="AT209">
        <v>70</v>
      </c>
      <c r="AU209">
        <v>643</v>
      </c>
      <c r="AV209">
        <v>51</v>
      </c>
      <c r="AW209">
        <v>97</v>
      </c>
      <c r="AX209">
        <v>209</v>
      </c>
      <c r="AY209">
        <v>236</v>
      </c>
      <c r="AZ209">
        <v>550</v>
      </c>
      <c r="BA209">
        <v>565</v>
      </c>
      <c r="BB209">
        <v>369</v>
      </c>
      <c r="BC209">
        <v>159</v>
      </c>
      <c r="BD209">
        <v>1</v>
      </c>
      <c r="BE209">
        <v>311</v>
      </c>
      <c r="BF209">
        <v>20</v>
      </c>
      <c r="BG209">
        <v>248</v>
      </c>
      <c r="BH209">
        <v>215</v>
      </c>
      <c r="BI209">
        <v>179</v>
      </c>
      <c r="BJ209">
        <v>221</v>
      </c>
      <c r="BK209">
        <v>584</v>
      </c>
      <c r="BL209">
        <v>570</v>
      </c>
      <c r="BM209">
        <v>78</v>
      </c>
      <c r="BN209">
        <v>25</v>
      </c>
      <c r="BO209">
        <v>659</v>
      </c>
      <c r="BP209">
        <v>23</v>
      </c>
      <c r="BQ209">
        <v>409</v>
      </c>
      <c r="BR209">
        <v>125</v>
      </c>
      <c r="BS209">
        <v>270</v>
      </c>
      <c r="BT209">
        <v>123</v>
      </c>
      <c r="BU209">
        <v>140</v>
      </c>
      <c r="BV209">
        <v>398</v>
      </c>
      <c r="BW209">
        <v>350</v>
      </c>
      <c r="BX209">
        <v>250</v>
      </c>
      <c r="BY209">
        <v>87</v>
      </c>
      <c r="BZ209">
        <v>108</v>
      </c>
      <c r="CA209">
        <v>612</v>
      </c>
      <c r="CB209">
        <v>291</v>
      </c>
      <c r="CC209">
        <v>444</v>
      </c>
      <c r="CD209">
        <v>379</v>
      </c>
      <c r="CE209">
        <v>599</v>
      </c>
      <c r="CF209">
        <v>252</v>
      </c>
      <c r="CG209">
        <v>592</v>
      </c>
      <c r="CH209">
        <v>347</v>
      </c>
      <c r="CI209">
        <v>248</v>
      </c>
      <c r="CJ209">
        <v>30</v>
      </c>
      <c r="CK209">
        <v>388</v>
      </c>
      <c r="CL209">
        <v>306</v>
      </c>
    </row>
    <row r="210" spans="2:90">
      <c r="B210">
        <v>168</v>
      </c>
      <c r="C210">
        <v>327</v>
      </c>
      <c r="D210">
        <v>209</v>
      </c>
      <c r="E210">
        <v>219</v>
      </c>
      <c r="F210">
        <v>40</v>
      </c>
      <c r="G210">
        <v>330</v>
      </c>
      <c r="H210">
        <v>575</v>
      </c>
      <c r="I210">
        <v>14</v>
      </c>
      <c r="J210">
        <v>148</v>
      </c>
      <c r="K210">
        <v>598</v>
      </c>
      <c r="L210">
        <v>626</v>
      </c>
      <c r="M210">
        <v>555</v>
      </c>
      <c r="N210">
        <v>332</v>
      </c>
      <c r="O210">
        <v>363</v>
      </c>
      <c r="P210">
        <v>131</v>
      </c>
      <c r="Q210">
        <v>325</v>
      </c>
      <c r="R210">
        <v>393</v>
      </c>
      <c r="S210">
        <v>109</v>
      </c>
      <c r="T210">
        <v>200</v>
      </c>
      <c r="U210">
        <v>528</v>
      </c>
      <c r="V210">
        <v>328</v>
      </c>
      <c r="W210">
        <v>8</v>
      </c>
      <c r="X210">
        <v>195</v>
      </c>
      <c r="Y210">
        <v>338</v>
      </c>
      <c r="Z210">
        <v>69</v>
      </c>
      <c r="AA210">
        <v>455</v>
      </c>
      <c r="AB210">
        <v>534</v>
      </c>
      <c r="AC210">
        <v>376</v>
      </c>
      <c r="AD210">
        <v>496</v>
      </c>
      <c r="AE210">
        <v>371</v>
      </c>
      <c r="AF210">
        <v>223</v>
      </c>
      <c r="AG210">
        <v>395</v>
      </c>
      <c r="AH210">
        <v>456</v>
      </c>
      <c r="AI210">
        <v>73</v>
      </c>
      <c r="AJ210">
        <v>409</v>
      </c>
      <c r="AK210">
        <v>182</v>
      </c>
      <c r="AL210">
        <v>334</v>
      </c>
      <c r="AM210">
        <v>452</v>
      </c>
      <c r="AN210">
        <v>241</v>
      </c>
      <c r="AO210">
        <v>661</v>
      </c>
      <c r="AP210">
        <v>573</v>
      </c>
      <c r="AQ210">
        <v>147</v>
      </c>
      <c r="AR210">
        <v>360</v>
      </c>
      <c r="AS210">
        <v>372</v>
      </c>
      <c r="AT210">
        <v>250</v>
      </c>
      <c r="AU210">
        <v>215</v>
      </c>
      <c r="AV210">
        <v>45</v>
      </c>
      <c r="AW210">
        <v>251</v>
      </c>
      <c r="AX210">
        <v>337</v>
      </c>
      <c r="AY210">
        <v>665</v>
      </c>
      <c r="AZ210">
        <v>49</v>
      </c>
      <c r="BA210">
        <v>319</v>
      </c>
      <c r="BB210">
        <v>295</v>
      </c>
      <c r="BC210">
        <v>257</v>
      </c>
      <c r="BD210">
        <v>29</v>
      </c>
      <c r="BE210">
        <v>121</v>
      </c>
      <c r="BF210">
        <v>265</v>
      </c>
      <c r="BG210">
        <v>29</v>
      </c>
      <c r="BH210">
        <v>665</v>
      </c>
      <c r="BI210">
        <v>571</v>
      </c>
      <c r="BJ210">
        <v>615</v>
      </c>
      <c r="BK210">
        <v>581</v>
      </c>
      <c r="BL210">
        <v>347</v>
      </c>
      <c r="BM210">
        <v>252</v>
      </c>
      <c r="BN210">
        <v>645</v>
      </c>
      <c r="BO210">
        <v>271</v>
      </c>
      <c r="BP210">
        <v>158</v>
      </c>
      <c r="BQ210">
        <v>195</v>
      </c>
      <c r="BR210">
        <v>592</v>
      </c>
      <c r="BS210">
        <v>426</v>
      </c>
      <c r="BT210">
        <v>17</v>
      </c>
      <c r="BU210">
        <v>663</v>
      </c>
      <c r="BV210">
        <v>12</v>
      </c>
      <c r="BW210">
        <v>190</v>
      </c>
      <c r="BX210">
        <v>363</v>
      </c>
      <c r="BY210">
        <v>217</v>
      </c>
      <c r="BZ210">
        <v>313</v>
      </c>
      <c r="CA210">
        <v>404</v>
      </c>
      <c r="CB210">
        <v>116</v>
      </c>
      <c r="CC210">
        <v>208</v>
      </c>
      <c r="CD210">
        <v>454</v>
      </c>
      <c r="CE210">
        <v>261</v>
      </c>
      <c r="CF210">
        <v>640</v>
      </c>
      <c r="CG210">
        <v>245</v>
      </c>
      <c r="CH210">
        <v>116</v>
      </c>
      <c r="CI210">
        <v>119</v>
      </c>
      <c r="CJ210">
        <v>20</v>
      </c>
      <c r="CK210">
        <v>222</v>
      </c>
      <c r="CL210">
        <v>277</v>
      </c>
    </row>
    <row r="211" spans="2:90">
      <c r="B211">
        <v>191</v>
      </c>
      <c r="C211">
        <v>48</v>
      </c>
      <c r="D211">
        <v>55</v>
      </c>
      <c r="E211">
        <v>263</v>
      </c>
      <c r="F211">
        <v>124</v>
      </c>
      <c r="G211">
        <v>110</v>
      </c>
      <c r="H211">
        <v>601</v>
      </c>
      <c r="I211">
        <v>608</v>
      </c>
      <c r="J211">
        <v>170</v>
      </c>
      <c r="K211">
        <v>652</v>
      </c>
      <c r="L211">
        <v>666</v>
      </c>
      <c r="M211">
        <v>28</v>
      </c>
      <c r="N211">
        <v>153</v>
      </c>
      <c r="O211">
        <v>593</v>
      </c>
      <c r="P211">
        <v>226</v>
      </c>
      <c r="Q211">
        <v>364</v>
      </c>
      <c r="R211">
        <v>225</v>
      </c>
      <c r="S211">
        <v>240</v>
      </c>
      <c r="T211">
        <v>375</v>
      </c>
      <c r="U211">
        <v>322</v>
      </c>
      <c r="V211">
        <v>435</v>
      </c>
      <c r="W211">
        <v>55</v>
      </c>
      <c r="X211">
        <v>393</v>
      </c>
      <c r="Y211">
        <v>15</v>
      </c>
      <c r="Z211">
        <v>304</v>
      </c>
      <c r="AA211">
        <v>6</v>
      </c>
      <c r="AB211">
        <v>200</v>
      </c>
      <c r="AC211">
        <v>541</v>
      </c>
      <c r="AD211">
        <v>371</v>
      </c>
      <c r="AE211">
        <v>176</v>
      </c>
      <c r="AF211">
        <v>462</v>
      </c>
      <c r="AG211">
        <v>188</v>
      </c>
      <c r="AH211">
        <v>134</v>
      </c>
      <c r="AI211">
        <v>120</v>
      </c>
      <c r="AJ211">
        <v>168</v>
      </c>
      <c r="AK211">
        <v>122</v>
      </c>
      <c r="AL211">
        <v>524</v>
      </c>
      <c r="AM211">
        <v>33</v>
      </c>
      <c r="AN211">
        <v>112</v>
      </c>
      <c r="AO211">
        <v>332</v>
      </c>
      <c r="AP211">
        <v>87</v>
      </c>
      <c r="AQ211">
        <v>169</v>
      </c>
      <c r="AR211">
        <v>240</v>
      </c>
      <c r="AS211">
        <v>402</v>
      </c>
      <c r="AT211">
        <v>550</v>
      </c>
      <c r="AU211">
        <v>556</v>
      </c>
      <c r="AV211">
        <v>606</v>
      </c>
      <c r="AW211">
        <v>362</v>
      </c>
      <c r="AX211">
        <v>229</v>
      </c>
      <c r="AY211">
        <v>147</v>
      </c>
      <c r="AZ211">
        <v>377</v>
      </c>
      <c r="BA211">
        <v>121</v>
      </c>
      <c r="BB211">
        <v>582</v>
      </c>
      <c r="BC211">
        <v>376</v>
      </c>
      <c r="BD211">
        <v>188</v>
      </c>
      <c r="BE211">
        <v>237</v>
      </c>
      <c r="BF211">
        <v>209</v>
      </c>
      <c r="BG211">
        <v>666</v>
      </c>
      <c r="BH211">
        <v>141</v>
      </c>
      <c r="BI211">
        <v>39</v>
      </c>
      <c r="BJ211">
        <v>11</v>
      </c>
      <c r="BK211">
        <v>48</v>
      </c>
      <c r="BL211">
        <v>274</v>
      </c>
      <c r="BM211">
        <v>579</v>
      </c>
      <c r="BN211">
        <v>662</v>
      </c>
      <c r="BO211">
        <v>6</v>
      </c>
      <c r="BP211">
        <v>507</v>
      </c>
      <c r="BQ211">
        <v>365</v>
      </c>
      <c r="BR211">
        <v>290</v>
      </c>
      <c r="BS211">
        <v>559</v>
      </c>
      <c r="BT211">
        <v>222</v>
      </c>
      <c r="BU211">
        <v>208</v>
      </c>
      <c r="BV211">
        <v>197</v>
      </c>
      <c r="BW211">
        <v>617</v>
      </c>
      <c r="BX211">
        <v>61</v>
      </c>
      <c r="BY211">
        <v>109</v>
      </c>
      <c r="BZ211">
        <v>550</v>
      </c>
      <c r="CA211">
        <v>263</v>
      </c>
      <c r="CB211">
        <v>50</v>
      </c>
      <c r="CC211">
        <v>366</v>
      </c>
      <c r="CD211">
        <v>573</v>
      </c>
      <c r="CE211">
        <v>7</v>
      </c>
      <c r="CF211">
        <v>454</v>
      </c>
      <c r="CG211">
        <v>251</v>
      </c>
      <c r="CH211">
        <v>133</v>
      </c>
      <c r="CI211">
        <v>556</v>
      </c>
      <c r="CJ211">
        <v>592</v>
      </c>
      <c r="CK211">
        <v>226</v>
      </c>
      <c r="CL211">
        <v>370</v>
      </c>
    </row>
    <row r="212" spans="2:90">
      <c r="B212">
        <v>467</v>
      </c>
      <c r="C212">
        <v>146</v>
      </c>
      <c r="D212">
        <v>58</v>
      </c>
      <c r="E212">
        <v>355</v>
      </c>
      <c r="F212">
        <v>322</v>
      </c>
      <c r="G212">
        <v>146</v>
      </c>
      <c r="H212">
        <v>207</v>
      </c>
      <c r="I212">
        <v>12</v>
      </c>
      <c r="J212">
        <v>27</v>
      </c>
      <c r="K212">
        <v>206</v>
      </c>
      <c r="L212">
        <v>98</v>
      </c>
      <c r="M212">
        <v>125</v>
      </c>
      <c r="N212">
        <v>214</v>
      </c>
      <c r="O212">
        <v>336</v>
      </c>
      <c r="P212">
        <v>127</v>
      </c>
      <c r="Q212">
        <v>309</v>
      </c>
      <c r="R212">
        <v>644</v>
      </c>
      <c r="S212">
        <v>276</v>
      </c>
      <c r="T212">
        <v>360</v>
      </c>
      <c r="U212">
        <v>515</v>
      </c>
      <c r="V212">
        <v>205</v>
      </c>
      <c r="W212">
        <v>310</v>
      </c>
      <c r="X212">
        <v>264</v>
      </c>
      <c r="Y212">
        <v>347</v>
      </c>
      <c r="Z212">
        <v>233</v>
      </c>
      <c r="AA212">
        <v>409</v>
      </c>
      <c r="AB212">
        <v>38</v>
      </c>
      <c r="AC212">
        <v>518</v>
      </c>
      <c r="AD212">
        <v>305</v>
      </c>
      <c r="AE212">
        <v>259</v>
      </c>
      <c r="AF212">
        <v>395</v>
      </c>
      <c r="AG212">
        <v>196</v>
      </c>
      <c r="AH212">
        <v>75</v>
      </c>
      <c r="AI212">
        <v>70</v>
      </c>
      <c r="AJ212">
        <v>253</v>
      </c>
      <c r="AK212">
        <v>7</v>
      </c>
      <c r="AL212">
        <v>243</v>
      </c>
      <c r="AM212">
        <v>174</v>
      </c>
      <c r="AN212">
        <v>526</v>
      </c>
      <c r="AO212">
        <v>625</v>
      </c>
      <c r="AP212">
        <v>632</v>
      </c>
      <c r="AQ212">
        <v>624</v>
      </c>
      <c r="AR212">
        <v>355</v>
      </c>
      <c r="AS212">
        <v>93</v>
      </c>
      <c r="AT212">
        <v>617</v>
      </c>
      <c r="AU212">
        <v>560</v>
      </c>
      <c r="AV212">
        <v>283</v>
      </c>
      <c r="AW212">
        <v>655</v>
      </c>
      <c r="AX212">
        <v>258</v>
      </c>
      <c r="AY212">
        <v>311</v>
      </c>
      <c r="AZ212">
        <v>130</v>
      </c>
      <c r="BA212">
        <v>564</v>
      </c>
      <c r="BB212">
        <v>131</v>
      </c>
      <c r="BC212">
        <v>231</v>
      </c>
      <c r="BD212">
        <v>299</v>
      </c>
      <c r="BE212">
        <v>298</v>
      </c>
      <c r="BF212">
        <v>214</v>
      </c>
      <c r="BG212">
        <v>635</v>
      </c>
      <c r="BH212">
        <v>129</v>
      </c>
      <c r="BI212">
        <v>59</v>
      </c>
      <c r="BJ212">
        <v>566</v>
      </c>
      <c r="BK212">
        <v>236</v>
      </c>
      <c r="BL212">
        <v>78</v>
      </c>
      <c r="BM212">
        <v>363</v>
      </c>
      <c r="BN212">
        <v>138</v>
      </c>
      <c r="BO212">
        <v>250</v>
      </c>
      <c r="BP212">
        <v>446</v>
      </c>
      <c r="BQ212">
        <v>601</v>
      </c>
      <c r="BR212">
        <v>491</v>
      </c>
      <c r="BS212">
        <v>613</v>
      </c>
      <c r="BT212">
        <v>175</v>
      </c>
      <c r="BU212">
        <v>434</v>
      </c>
      <c r="BV212">
        <v>659</v>
      </c>
      <c r="BW212">
        <v>389</v>
      </c>
      <c r="BX212">
        <v>91</v>
      </c>
      <c r="BY212">
        <v>367</v>
      </c>
      <c r="BZ212">
        <v>291</v>
      </c>
      <c r="CA212">
        <v>511</v>
      </c>
      <c r="CB212">
        <v>362</v>
      </c>
      <c r="CC212">
        <v>238</v>
      </c>
      <c r="CD212">
        <v>177</v>
      </c>
      <c r="CE212">
        <v>486</v>
      </c>
      <c r="CF212">
        <v>46</v>
      </c>
      <c r="CG212">
        <v>319</v>
      </c>
      <c r="CH212">
        <v>288</v>
      </c>
      <c r="CI212">
        <v>60</v>
      </c>
      <c r="CJ212">
        <v>65</v>
      </c>
      <c r="CK212">
        <v>198</v>
      </c>
      <c r="CL212">
        <v>575</v>
      </c>
    </row>
    <row r="213" spans="2:90">
      <c r="B213">
        <v>48</v>
      </c>
      <c r="C213">
        <v>288</v>
      </c>
      <c r="D213">
        <v>235</v>
      </c>
      <c r="E213">
        <v>83</v>
      </c>
      <c r="F213">
        <v>39</v>
      </c>
      <c r="G213">
        <v>178</v>
      </c>
      <c r="H213">
        <v>71</v>
      </c>
      <c r="I213">
        <v>101</v>
      </c>
      <c r="J213">
        <v>561</v>
      </c>
      <c r="K213">
        <v>649</v>
      </c>
      <c r="L213">
        <v>590</v>
      </c>
      <c r="M213">
        <v>174</v>
      </c>
      <c r="N213">
        <v>62</v>
      </c>
      <c r="O213">
        <v>173</v>
      </c>
      <c r="P213">
        <v>372</v>
      </c>
      <c r="Q213">
        <v>319</v>
      </c>
      <c r="R213">
        <v>643</v>
      </c>
      <c r="S213">
        <v>25</v>
      </c>
      <c r="T213">
        <v>168</v>
      </c>
      <c r="U213">
        <v>6</v>
      </c>
      <c r="V213">
        <v>210</v>
      </c>
      <c r="W213">
        <v>106</v>
      </c>
      <c r="X213">
        <v>53</v>
      </c>
      <c r="Y213">
        <v>204</v>
      </c>
      <c r="Z213">
        <v>536</v>
      </c>
      <c r="AA213">
        <v>243</v>
      </c>
      <c r="AB213">
        <v>283</v>
      </c>
      <c r="AC213">
        <v>328</v>
      </c>
      <c r="AD213">
        <v>26</v>
      </c>
      <c r="AE213">
        <v>331</v>
      </c>
      <c r="AF213">
        <v>361</v>
      </c>
      <c r="AG213">
        <v>330</v>
      </c>
      <c r="AH213">
        <v>292</v>
      </c>
      <c r="AI213">
        <v>539</v>
      </c>
      <c r="AJ213">
        <v>189</v>
      </c>
      <c r="AK213">
        <v>543</v>
      </c>
      <c r="AL213">
        <v>436</v>
      </c>
      <c r="AM213">
        <v>82</v>
      </c>
      <c r="AN213">
        <v>369</v>
      </c>
      <c r="AO213">
        <v>142</v>
      </c>
      <c r="AP213">
        <v>65</v>
      </c>
      <c r="AQ213">
        <v>6</v>
      </c>
      <c r="AR213">
        <v>565</v>
      </c>
      <c r="AS213">
        <v>312</v>
      </c>
      <c r="AT213">
        <v>302</v>
      </c>
      <c r="AU213">
        <v>10</v>
      </c>
      <c r="AV213">
        <v>353</v>
      </c>
      <c r="AW213">
        <v>291</v>
      </c>
      <c r="AX213">
        <v>126</v>
      </c>
      <c r="AY213">
        <v>343</v>
      </c>
      <c r="AZ213">
        <v>124</v>
      </c>
      <c r="BA213">
        <v>46</v>
      </c>
      <c r="BB213">
        <v>339</v>
      </c>
      <c r="BC213">
        <v>634</v>
      </c>
      <c r="BD213">
        <v>238</v>
      </c>
      <c r="BE213">
        <v>111</v>
      </c>
      <c r="BF213">
        <v>172</v>
      </c>
      <c r="BG213">
        <v>313</v>
      </c>
      <c r="BH213">
        <v>549</v>
      </c>
      <c r="BI213">
        <v>620</v>
      </c>
      <c r="BJ213">
        <v>356</v>
      </c>
      <c r="BK213">
        <v>203</v>
      </c>
      <c r="BL213">
        <v>205</v>
      </c>
      <c r="BM213">
        <v>29</v>
      </c>
      <c r="BN213">
        <v>237</v>
      </c>
      <c r="BO213">
        <v>141</v>
      </c>
      <c r="BP213">
        <v>77</v>
      </c>
      <c r="BQ213">
        <v>289</v>
      </c>
      <c r="BR213">
        <v>204</v>
      </c>
      <c r="BS213">
        <v>511</v>
      </c>
      <c r="BT213">
        <v>143</v>
      </c>
      <c r="BU213">
        <v>459</v>
      </c>
      <c r="BV213">
        <v>324</v>
      </c>
      <c r="BW213">
        <v>80</v>
      </c>
      <c r="BX213">
        <v>618</v>
      </c>
      <c r="BY213">
        <v>58</v>
      </c>
      <c r="BZ213">
        <v>628</v>
      </c>
      <c r="CA213">
        <v>219</v>
      </c>
      <c r="CB213">
        <v>138</v>
      </c>
      <c r="CC213">
        <v>513</v>
      </c>
      <c r="CD213">
        <v>316</v>
      </c>
      <c r="CE213">
        <v>565</v>
      </c>
      <c r="CF213">
        <v>250</v>
      </c>
      <c r="CG213">
        <v>386</v>
      </c>
      <c r="CH213">
        <v>511</v>
      </c>
      <c r="CI213">
        <v>12</v>
      </c>
      <c r="CJ213">
        <v>469</v>
      </c>
      <c r="CK213">
        <v>213</v>
      </c>
      <c r="CL213">
        <v>350</v>
      </c>
    </row>
    <row r="214" spans="2:90">
      <c r="B214">
        <v>74</v>
      </c>
      <c r="C214">
        <v>345</v>
      </c>
      <c r="D214">
        <v>344</v>
      </c>
      <c r="E214">
        <v>338</v>
      </c>
      <c r="F214">
        <v>269</v>
      </c>
      <c r="G214">
        <v>120</v>
      </c>
      <c r="H214">
        <v>170</v>
      </c>
      <c r="I214">
        <v>222</v>
      </c>
      <c r="J214">
        <v>651</v>
      </c>
      <c r="K214">
        <v>267</v>
      </c>
      <c r="L214">
        <v>140</v>
      </c>
      <c r="M214">
        <v>90</v>
      </c>
      <c r="N214">
        <v>237</v>
      </c>
      <c r="O214">
        <v>70</v>
      </c>
      <c r="P214">
        <v>209</v>
      </c>
      <c r="Q214">
        <v>328</v>
      </c>
      <c r="R214">
        <v>169</v>
      </c>
      <c r="S214">
        <v>10</v>
      </c>
      <c r="T214">
        <v>450</v>
      </c>
      <c r="U214">
        <v>435</v>
      </c>
      <c r="V214">
        <v>492</v>
      </c>
      <c r="W214">
        <v>528</v>
      </c>
      <c r="X214">
        <v>54</v>
      </c>
      <c r="Y214">
        <v>471</v>
      </c>
      <c r="Z214">
        <v>13</v>
      </c>
      <c r="AA214">
        <v>88</v>
      </c>
      <c r="AB214">
        <v>362</v>
      </c>
      <c r="AC214">
        <v>542</v>
      </c>
      <c r="AD214">
        <v>381</v>
      </c>
      <c r="AE214">
        <v>98</v>
      </c>
      <c r="AF214">
        <v>264</v>
      </c>
      <c r="AG214">
        <v>396</v>
      </c>
      <c r="AH214">
        <v>465</v>
      </c>
      <c r="AI214">
        <v>175</v>
      </c>
      <c r="AJ214">
        <v>147</v>
      </c>
      <c r="AK214">
        <v>109</v>
      </c>
      <c r="AL214">
        <v>156</v>
      </c>
      <c r="AM214">
        <v>478</v>
      </c>
      <c r="AN214">
        <v>340</v>
      </c>
      <c r="AO214">
        <v>373</v>
      </c>
      <c r="AP214">
        <v>118</v>
      </c>
      <c r="AQ214">
        <v>152</v>
      </c>
      <c r="AR214">
        <v>141</v>
      </c>
      <c r="AS214">
        <v>553</v>
      </c>
      <c r="AT214">
        <v>198</v>
      </c>
      <c r="AU214">
        <v>640</v>
      </c>
      <c r="AV214">
        <v>374</v>
      </c>
      <c r="AW214">
        <v>105</v>
      </c>
      <c r="AX214">
        <v>134</v>
      </c>
      <c r="AY214">
        <v>139</v>
      </c>
      <c r="AZ214">
        <v>160</v>
      </c>
      <c r="BA214">
        <v>265</v>
      </c>
      <c r="BB214">
        <v>252</v>
      </c>
      <c r="BC214">
        <v>84</v>
      </c>
      <c r="BD214">
        <v>94</v>
      </c>
      <c r="BE214">
        <v>639</v>
      </c>
      <c r="BF214">
        <v>321</v>
      </c>
      <c r="BG214">
        <v>332</v>
      </c>
      <c r="BH214">
        <v>583</v>
      </c>
      <c r="BI214">
        <v>294</v>
      </c>
      <c r="BJ214">
        <v>609</v>
      </c>
      <c r="BK214">
        <v>122</v>
      </c>
      <c r="BL214">
        <v>572</v>
      </c>
      <c r="BM214">
        <v>5</v>
      </c>
      <c r="BN214">
        <v>589</v>
      </c>
      <c r="BO214">
        <v>655</v>
      </c>
      <c r="BP214">
        <v>147</v>
      </c>
      <c r="BQ214">
        <v>86</v>
      </c>
      <c r="BR214">
        <v>22</v>
      </c>
      <c r="BS214">
        <v>134</v>
      </c>
      <c r="BT214">
        <v>297</v>
      </c>
      <c r="BU214">
        <v>156</v>
      </c>
      <c r="BV214">
        <v>123</v>
      </c>
      <c r="BW214">
        <v>189</v>
      </c>
      <c r="BX214">
        <v>73</v>
      </c>
      <c r="BY214">
        <v>78</v>
      </c>
      <c r="BZ214">
        <v>89</v>
      </c>
      <c r="CA214">
        <v>551</v>
      </c>
      <c r="CB214">
        <v>119</v>
      </c>
      <c r="CC214">
        <v>593</v>
      </c>
      <c r="CD214">
        <v>264</v>
      </c>
      <c r="CE214">
        <v>592</v>
      </c>
      <c r="CF214">
        <v>634</v>
      </c>
      <c r="CG214">
        <v>304</v>
      </c>
      <c r="CH214">
        <v>208</v>
      </c>
      <c r="CI214">
        <v>654</v>
      </c>
      <c r="CJ214">
        <v>212</v>
      </c>
      <c r="CK214">
        <v>269</v>
      </c>
      <c r="CL214">
        <v>19</v>
      </c>
    </row>
    <row r="215" spans="2:90">
      <c r="B215">
        <v>306</v>
      </c>
      <c r="C215">
        <v>76</v>
      </c>
      <c r="D215">
        <v>375</v>
      </c>
      <c r="E215">
        <v>330</v>
      </c>
      <c r="F215">
        <v>247</v>
      </c>
      <c r="G215">
        <v>379</v>
      </c>
      <c r="H215">
        <v>127</v>
      </c>
      <c r="I215">
        <v>379</v>
      </c>
      <c r="J215">
        <v>146</v>
      </c>
      <c r="K215">
        <v>127</v>
      </c>
      <c r="L215">
        <v>580</v>
      </c>
      <c r="M215">
        <v>564</v>
      </c>
      <c r="N215">
        <v>27</v>
      </c>
      <c r="O215">
        <v>13</v>
      </c>
      <c r="P215">
        <v>85</v>
      </c>
      <c r="Q215">
        <v>385</v>
      </c>
      <c r="R215">
        <v>315</v>
      </c>
      <c r="S215">
        <v>207</v>
      </c>
      <c r="T215">
        <v>188</v>
      </c>
      <c r="U215">
        <v>508</v>
      </c>
      <c r="V215">
        <v>277</v>
      </c>
      <c r="W215">
        <v>170</v>
      </c>
      <c r="X215">
        <v>214</v>
      </c>
      <c r="Y215">
        <v>133</v>
      </c>
      <c r="Z215">
        <v>394</v>
      </c>
      <c r="AA215">
        <v>283</v>
      </c>
      <c r="AB215">
        <v>462</v>
      </c>
      <c r="AC215">
        <v>378</v>
      </c>
      <c r="AD215">
        <v>59</v>
      </c>
      <c r="AE215">
        <v>238</v>
      </c>
      <c r="AF215">
        <v>402</v>
      </c>
      <c r="AG215">
        <v>223</v>
      </c>
      <c r="AH215">
        <v>524</v>
      </c>
      <c r="AI215">
        <v>457</v>
      </c>
      <c r="AJ215">
        <v>229</v>
      </c>
      <c r="AK215">
        <v>535</v>
      </c>
      <c r="AL215">
        <v>540</v>
      </c>
      <c r="AM215">
        <v>262</v>
      </c>
      <c r="AN215">
        <v>400</v>
      </c>
      <c r="AO215">
        <v>34</v>
      </c>
      <c r="AP215">
        <v>558</v>
      </c>
      <c r="AQ215">
        <v>160</v>
      </c>
      <c r="AR215">
        <v>348</v>
      </c>
      <c r="AS215">
        <v>180</v>
      </c>
      <c r="AT215">
        <v>301</v>
      </c>
      <c r="AU215">
        <v>21</v>
      </c>
      <c r="AV215">
        <v>35</v>
      </c>
      <c r="AW215">
        <v>257</v>
      </c>
      <c r="AX215">
        <v>656</v>
      </c>
      <c r="AY215">
        <v>199</v>
      </c>
      <c r="AZ215">
        <v>15</v>
      </c>
      <c r="BA215">
        <v>47</v>
      </c>
      <c r="BB215">
        <v>312</v>
      </c>
      <c r="BC215">
        <v>71</v>
      </c>
      <c r="BD215">
        <v>659</v>
      </c>
      <c r="BE215">
        <v>252</v>
      </c>
      <c r="BF215">
        <v>134</v>
      </c>
      <c r="BG215">
        <v>320</v>
      </c>
      <c r="BH215">
        <v>295</v>
      </c>
      <c r="BI215">
        <v>101</v>
      </c>
      <c r="BJ215">
        <v>388</v>
      </c>
      <c r="BK215">
        <v>223</v>
      </c>
      <c r="BL215">
        <v>635</v>
      </c>
      <c r="BM215">
        <v>211</v>
      </c>
      <c r="BN215">
        <v>279</v>
      </c>
      <c r="BO215">
        <v>624</v>
      </c>
      <c r="BP215">
        <v>444</v>
      </c>
      <c r="BQ215">
        <v>643</v>
      </c>
      <c r="BR215">
        <v>219</v>
      </c>
      <c r="BS215">
        <v>573</v>
      </c>
      <c r="BT215">
        <v>623</v>
      </c>
      <c r="BU215">
        <v>149</v>
      </c>
      <c r="BV215">
        <v>269</v>
      </c>
      <c r="BW215">
        <v>380</v>
      </c>
      <c r="BX215">
        <v>308</v>
      </c>
      <c r="BY215">
        <v>567</v>
      </c>
      <c r="BZ215">
        <v>565</v>
      </c>
      <c r="CA215">
        <v>33</v>
      </c>
      <c r="CB215">
        <v>545</v>
      </c>
      <c r="CC215">
        <v>261</v>
      </c>
      <c r="CD215">
        <v>589</v>
      </c>
      <c r="CE215">
        <v>61</v>
      </c>
      <c r="CF215">
        <v>67</v>
      </c>
      <c r="CG215">
        <v>636</v>
      </c>
      <c r="CH215">
        <v>280</v>
      </c>
      <c r="CI215">
        <v>257</v>
      </c>
      <c r="CJ215">
        <v>192</v>
      </c>
      <c r="CK215">
        <v>116</v>
      </c>
      <c r="CL215">
        <v>394</v>
      </c>
    </row>
    <row r="216" spans="2:90">
      <c r="B216">
        <v>490</v>
      </c>
      <c r="C216">
        <v>313</v>
      </c>
      <c r="D216">
        <v>120</v>
      </c>
      <c r="E216">
        <v>9</v>
      </c>
      <c r="F216">
        <v>142</v>
      </c>
      <c r="G216">
        <v>197</v>
      </c>
      <c r="H216">
        <v>608</v>
      </c>
      <c r="I216">
        <v>592</v>
      </c>
      <c r="J216">
        <v>203</v>
      </c>
      <c r="K216">
        <v>237</v>
      </c>
      <c r="L216">
        <v>154</v>
      </c>
      <c r="M216">
        <v>122</v>
      </c>
      <c r="N216">
        <v>150</v>
      </c>
      <c r="O216">
        <v>104</v>
      </c>
      <c r="P216">
        <v>399</v>
      </c>
      <c r="Q216">
        <v>574</v>
      </c>
      <c r="R216">
        <v>316</v>
      </c>
      <c r="S216">
        <v>199</v>
      </c>
      <c r="T216">
        <v>499</v>
      </c>
      <c r="U216">
        <v>295</v>
      </c>
      <c r="V216">
        <v>267</v>
      </c>
      <c r="W216">
        <v>90</v>
      </c>
      <c r="X216">
        <v>434</v>
      </c>
      <c r="Y216">
        <v>219</v>
      </c>
      <c r="Z216">
        <v>217</v>
      </c>
      <c r="AA216">
        <v>364</v>
      </c>
      <c r="AB216">
        <v>318</v>
      </c>
      <c r="AC216">
        <v>389</v>
      </c>
      <c r="AD216">
        <v>61</v>
      </c>
      <c r="AE216">
        <v>438</v>
      </c>
      <c r="AF216">
        <v>177</v>
      </c>
      <c r="AG216">
        <v>78</v>
      </c>
      <c r="AH216">
        <v>419</v>
      </c>
      <c r="AI216">
        <v>319</v>
      </c>
      <c r="AJ216">
        <v>10</v>
      </c>
      <c r="AK216">
        <v>101</v>
      </c>
      <c r="AL216">
        <v>368</v>
      </c>
      <c r="AM216">
        <v>443</v>
      </c>
      <c r="AN216">
        <v>370</v>
      </c>
      <c r="AO216">
        <v>317</v>
      </c>
      <c r="AP216">
        <v>27</v>
      </c>
      <c r="AQ216">
        <v>639</v>
      </c>
      <c r="AR216">
        <v>109</v>
      </c>
      <c r="AS216">
        <v>373</v>
      </c>
      <c r="AT216">
        <v>83</v>
      </c>
      <c r="AU216">
        <v>137</v>
      </c>
      <c r="AV216">
        <v>272</v>
      </c>
      <c r="AW216">
        <v>301</v>
      </c>
      <c r="AX216">
        <v>0</v>
      </c>
      <c r="AY216">
        <v>352</v>
      </c>
      <c r="AZ216">
        <v>75</v>
      </c>
      <c r="BA216">
        <v>340</v>
      </c>
      <c r="BB216">
        <v>239</v>
      </c>
      <c r="BC216">
        <v>623</v>
      </c>
      <c r="BD216">
        <v>373</v>
      </c>
      <c r="BE216">
        <v>143</v>
      </c>
      <c r="BF216">
        <v>338</v>
      </c>
      <c r="BG216">
        <v>587</v>
      </c>
      <c r="BH216">
        <v>179</v>
      </c>
      <c r="BI216">
        <v>344</v>
      </c>
      <c r="BJ216">
        <v>40</v>
      </c>
      <c r="BK216">
        <v>253</v>
      </c>
      <c r="BL216">
        <v>569</v>
      </c>
      <c r="BM216">
        <v>305</v>
      </c>
      <c r="BN216">
        <v>581</v>
      </c>
      <c r="BO216">
        <v>123</v>
      </c>
      <c r="BP216">
        <v>397</v>
      </c>
      <c r="BQ216">
        <v>125</v>
      </c>
      <c r="BR216">
        <v>79</v>
      </c>
      <c r="BS216">
        <v>72</v>
      </c>
      <c r="BT216">
        <v>257</v>
      </c>
      <c r="BU216">
        <v>493</v>
      </c>
      <c r="BV216">
        <v>214</v>
      </c>
      <c r="BW216">
        <v>72</v>
      </c>
      <c r="BX216">
        <v>487</v>
      </c>
      <c r="BY216">
        <v>558</v>
      </c>
      <c r="BZ216">
        <v>449</v>
      </c>
      <c r="CA216">
        <v>582</v>
      </c>
      <c r="CB216">
        <v>569</v>
      </c>
      <c r="CC216">
        <v>598</v>
      </c>
      <c r="CD216">
        <v>56</v>
      </c>
      <c r="CE216">
        <v>241</v>
      </c>
      <c r="CF216">
        <v>610</v>
      </c>
      <c r="CG216">
        <v>605</v>
      </c>
      <c r="CH216">
        <v>179</v>
      </c>
      <c r="CI216">
        <v>82</v>
      </c>
      <c r="CJ216">
        <v>359</v>
      </c>
      <c r="CK216">
        <v>37</v>
      </c>
      <c r="CL216">
        <v>108</v>
      </c>
    </row>
    <row r="217" spans="2:90">
      <c r="B217">
        <v>235</v>
      </c>
      <c r="C217">
        <v>0</v>
      </c>
      <c r="D217">
        <v>260</v>
      </c>
      <c r="E217">
        <v>386</v>
      </c>
      <c r="F217">
        <v>229</v>
      </c>
      <c r="G217">
        <v>213</v>
      </c>
      <c r="H217">
        <v>269</v>
      </c>
      <c r="I217">
        <v>311</v>
      </c>
      <c r="J217">
        <v>82</v>
      </c>
      <c r="K217">
        <v>322</v>
      </c>
      <c r="L217">
        <v>349</v>
      </c>
      <c r="M217">
        <v>638</v>
      </c>
      <c r="N217">
        <v>201</v>
      </c>
      <c r="O217">
        <v>176</v>
      </c>
      <c r="P217">
        <v>120</v>
      </c>
      <c r="Q217">
        <v>381</v>
      </c>
      <c r="R217">
        <v>145</v>
      </c>
      <c r="S217">
        <v>136</v>
      </c>
      <c r="T217">
        <v>437</v>
      </c>
      <c r="U217">
        <v>373</v>
      </c>
      <c r="V217">
        <v>187</v>
      </c>
      <c r="W217">
        <v>272</v>
      </c>
      <c r="X217">
        <v>18</v>
      </c>
      <c r="Y217">
        <v>464</v>
      </c>
      <c r="Z217">
        <v>125</v>
      </c>
      <c r="AA217">
        <v>85</v>
      </c>
      <c r="AB217">
        <v>145</v>
      </c>
      <c r="AC217">
        <v>271</v>
      </c>
      <c r="AD217">
        <v>499</v>
      </c>
      <c r="AE217">
        <v>401</v>
      </c>
      <c r="AF217">
        <v>98</v>
      </c>
      <c r="AG217">
        <v>120</v>
      </c>
      <c r="AH217">
        <v>8</v>
      </c>
      <c r="AI217">
        <v>258</v>
      </c>
      <c r="AJ217">
        <v>268</v>
      </c>
      <c r="AK217">
        <v>255</v>
      </c>
      <c r="AL217">
        <v>56</v>
      </c>
      <c r="AM217">
        <v>193</v>
      </c>
      <c r="AN217">
        <v>23</v>
      </c>
      <c r="AO217">
        <v>553</v>
      </c>
      <c r="AP217">
        <v>134</v>
      </c>
      <c r="AQ217">
        <v>304</v>
      </c>
      <c r="AR217">
        <v>176</v>
      </c>
      <c r="AS217">
        <v>147</v>
      </c>
      <c r="AT217">
        <v>89</v>
      </c>
      <c r="AU217">
        <v>342</v>
      </c>
      <c r="AV217">
        <v>257</v>
      </c>
      <c r="AW217">
        <v>387</v>
      </c>
      <c r="AX217">
        <v>336</v>
      </c>
      <c r="AY217">
        <v>390</v>
      </c>
      <c r="AZ217">
        <v>553</v>
      </c>
      <c r="BA217">
        <v>652</v>
      </c>
      <c r="BB217">
        <v>208</v>
      </c>
      <c r="BC217">
        <v>318</v>
      </c>
      <c r="BD217">
        <v>665</v>
      </c>
      <c r="BE217">
        <v>294</v>
      </c>
      <c r="BF217">
        <v>142</v>
      </c>
      <c r="BG217">
        <v>153</v>
      </c>
      <c r="BH217">
        <v>304</v>
      </c>
      <c r="BI217">
        <v>550</v>
      </c>
      <c r="BJ217">
        <v>614</v>
      </c>
      <c r="BK217">
        <v>296</v>
      </c>
      <c r="BL217">
        <v>589</v>
      </c>
      <c r="BM217">
        <v>154</v>
      </c>
      <c r="BN217">
        <v>565</v>
      </c>
      <c r="BO217">
        <v>256</v>
      </c>
      <c r="BP217">
        <v>198</v>
      </c>
      <c r="BQ217">
        <v>257</v>
      </c>
      <c r="BR217">
        <v>330</v>
      </c>
      <c r="BS217">
        <v>617</v>
      </c>
      <c r="BT217">
        <v>82</v>
      </c>
      <c r="BU217">
        <v>645</v>
      </c>
      <c r="BV217">
        <v>528</v>
      </c>
      <c r="BW217">
        <v>265</v>
      </c>
      <c r="BX217">
        <v>361</v>
      </c>
      <c r="BY217">
        <v>396</v>
      </c>
      <c r="BZ217">
        <v>327</v>
      </c>
      <c r="CA217">
        <v>326</v>
      </c>
      <c r="CB217">
        <v>228</v>
      </c>
      <c r="CC217">
        <v>149</v>
      </c>
      <c r="CD217">
        <v>160</v>
      </c>
      <c r="CE217">
        <v>589</v>
      </c>
      <c r="CF217">
        <v>196</v>
      </c>
      <c r="CG217">
        <v>258</v>
      </c>
      <c r="CH217">
        <v>353</v>
      </c>
      <c r="CI217">
        <v>50</v>
      </c>
      <c r="CJ217">
        <v>257</v>
      </c>
      <c r="CK217">
        <v>357</v>
      </c>
      <c r="CL217">
        <v>2</v>
      </c>
    </row>
    <row r="218" spans="2:90">
      <c r="B218">
        <v>47</v>
      </c>
      <c r="C218">
        <v>302</v>
      </c>
      <c r="D218">
        <v>77</v>
      </c>
      <c r="E218">
        <v>245</v>
      </c>
      <c r="F218">
        <v>108</v>
      </c>
      <c r="G218">
        <v>267</v>
      </c>
      <c r="H218">
        <v>387</v>
      </c>
      <c r="I218">
        <v>161</v>
      </c>
      <c r="J218">
        <v>253</v>
      </c>
      <c r="K218">
        <v>362</v>
      </c>
      <c r="L218">
        <v>272</v>
      </c>
      <c r="M218">
        <v>326</v>
      </c>
      <c r="N218">
        <v>148</v>
      </c>
      <c r="O218">
        <v>200</v>
      </c>
      <c r="P218">
        <v>591</v>
      </c>
      <c r="Q218">
        <v>283</v>
      </c>
      <c r="R218">
        <v>396</v>
      </c>
      <c r="S218">
        <v>37</v>
      </c>
      <c r="T218">
        <v>241</v>
      </c>
      <c r="U218">
        <v>23</v>
      </c>
      <c r="V218">
        <v>356</v>
      </c>
      <c r="W218">
        <v>379</v>
      </c>
      <c r="X218">
        <v>152</v>
      </c>
      <c r="Y218">
        <v>73</v>
      </c>
      <c r="Z218">
        <v>31</v>
      </c>
      <c r="AA218">
        <v>507</v>
      </c>
      <c r="AB218">
        <v>226</v>
      </c>
      <c r="AC218">
        <v>52</v>
      </c>
      <c r="AD218">
        <v>55</v>
      </c>
      <c r="AE218">
        <v>69</v>
      </c>
      <c r="AF218">
        <v>421</v>
      </c>
      <c r="AG218">
        <v>103</v>
      </c>
      <c r="AH218">
        <v>248</v>
      </c>
      <c r="AI218">
        <v>314</v>
      </c>
      <c r="AJ218">
        <v>136</v>
      </c>
      <c r="AK218">
        <v>87</v>
      </c>
      <c r="AL218">
        <v>311</v>
      </c>
      <c r="AM218">
        <v>235</v>
      </c>
      <c r="AN218">
        <v>474</v>
      </c>
      <c r="AO218">
        <v>49</v>
      </c>
      <c r="AP218">
        <v>114</v>
      </c>
      <c r="AQ218">
        <v>137</v>
      </c>
      <c r="AR218">
        <v>300</v>
      </c>
      <c r="AS218">
        <v>622</v>
      </c>
      <c r="AT218">
        <v>101</v>
      </c>
      <c r="AU218">
        <v>294</v>
      </c>
      <c r="AV218">
        <v>110</v>
      </c>
      <c r="AW218">
        <v>592</v>
      </c>
      <c r="AX218">
        <v>17</v>
      </c>
      <c r="AY218">
        <v>162</v>
      </c>
      <c r="AZ218">
        <v>39</v>
      </c>
      <c r="BA218">
        <v>587</v>
      </c>
      <c r="BB218">
        <v>130</v>
      </c>
      <c r="BC218">
        <v>285</v>
      </c>
      <c r="BD218">
        <v>181</v>
      </c>
      <c r="BE218">
        <v>569</v>
      </c>
      <c r="BF218">
        <v>364</v>
      </c>
      <c r="BG218">
        <v>189</v>
      </c>
      <c r="BH218">
        <v>28</v>
      </c>
      <c r="BI218">
        <v>54</v>
      </c>
      <c r="BJ218">
        <v>122</v>
      </c>
      <c r="BK218">
        <v>235</v>
      </c>
      <c r="BL218">
        <v>202</v>
      </c>
      <c r="BM218">
        <v>229</v>
      </c>
      <c r="BN218">
        <v>385</v>
      </c>
      <c r="BO218">
        <v>323</v>
      </c>
      <c r="BP218">
        <v>50</v>
      </c>
      <c r="BQ218">
        <v>298</v>
      </c>
      <c r="BR218">
        <v>50</v>
      </c>
      <c r="BS218">
        <v>592</v>
      </c>
      <c r="BT218">
        <v>646</v>
      </c>
      <c r="BU218">
        <v>532</v>
      </c>
      <c r="BV218">
        <v>411</v>
      </c>
      <c r="BW218">
        <v>23</v>
      </c>
      <c r="BX218">
        <v>429</v>
      </c>
      <c r="BY218">
        <v>424</v>
      </c>
      <c r="BZ218">
        <v>337</v>
      </c>
      <c r="CA218">
        <v>481</v>
      </c>
      <c r="CB218">
        <v>227</v>
      </c>
      <c r="CC218">
        <v>358</v>
      </c>
      <c r="CD218">
        <v>73</v>
      </c>
      <c r="CE218">
        <v>188</v>
      </c>
      <c r="CF218">
        <v>427</v>
      </c>
      <c r="CG218">
        <v>95</v>
      </c>
      <c r="CH218">
        <v>199</v>
      </c>
      <c r="CI218">
        <v>263</v>
      </c>
      <c r="CJ218">
        <v>357</v>
      </c>
      <c r="CK218">
        <v>239</v>
      </c>
      <c r="CL218">
        <v>53</v>
      </c>
    </row>
    <row r="219" spans="2:90">
      <c r="B219">
        <v>522</v>
      </c>
      <c r="C219">
        <v>378</v>
      </c>
      <c r="D219">
        <v>263</v>
      </c>
      <c r="E219">
        <v>230</v>
      </c>
      <c r="F219">
        <v>351</v>
      </c>
      <c r="G219">
        <v>189</v>
      </c>
      <c r="H219">
        <v>399</v>
      </c>
      <c r="I219">
        <v>247</v>
      </c>
      <c r="J219">
        <v>46</v>
      </c>
      <c r="K219">
        <v>147</v>
      </c>
      <c r="L219">
        <v>313</v>
      </c>
      <c r="M219">
        <v>107</v>
      </c>
      <c r="N219">
        <v>343</v>
      </c>
      <c r="O219">
        <v>636</v>
      </c>
      <c r="P219">
        <v>138</v>
      </c>
      <c r="Q219">
        <v>315</v>
      </c>
      <c r="R219">
        <v>340</v>
      </c>
      <c r="S219">
        <v>475</v>
      </c>
      <c r="T219">
        <v>439</v>
      </c>
      <c r="U219">
        <v>221</v>
      </c>
      <c r="V219">
        <v>183</v>
      </c>
      <c r="W219">
        <v>243</v>
      </c>
      <c r="X219">
        <v>299</v>
      </c>
      <c r="Y219">
        <v>59</v>
      </c>
      <c r="Z219">
        <v>310</v>
      </c>
      <c r="AA219">
        <v>10</v>
      </c>
      <c r="AB219">
        <v>396</v>
      </c>
      <c r="AC219">
        <v>400</v>
      </c>
      <c r="AD219">
        <v>237</v>
      </c>
      <c r="AE219">
        <v>239</v>
      </c>
      <c r="AF219">
        <v>225</v>
      </c>
      <c r="AG219">
        <v>244</v>
      </c>
      <c r="AH219">
        <v>513</v>
      </c>
      <c r="AI219">
        <v>240</v>
      </c>
      <c r="AJ219">
        <v>107</v>
      </c>
      <c r="AK219">
        <v>378</v>
      </c>
      <c r="AL219">
        <v>2</v>
      </c>
      <c r="AM219">
        <v>245</v>
      </c>
      <c r="AN219">
        <v>29</v>
      </c>
      <c r="AO219">
        <v>314</v>
      </c>
      <c r="AP219">
        <v>231</v>
      </c>
      <c r="AQ219">
        <v>594</v>
      </c>
      <c r="AR219">
        <v>165</v>
      </c>
      <c r="AS219">
        <v>342</v>
      </c>
      <c r="AT219">
        <v>87</v>
      </c>
      <c r="AU219">
        <v>651</v>
      </c>
      <c r="AV219">
        <v>298</v>
      </c>
      <c r="AW219">
        <v>661</v>
      </c>
      <c r="AX219">
        <v>189</v>
      </c>
      <c r="AY219">
        <v>67</v>
      </c>
      <c r="AZ219">
        <v>620</v>
      </c>
      <c r="BA219">
        <v>633</v>
      </c>
      <c r="BB219">
        <v>358</v>
      </c>
      <c r="BC219">
        <v>205</v>
      </c>
      <c r="BD219">
        <v>625</v>
      </c>
      <c r="BE219">
        <v>395</v>
      </c>
      <c r="BF219">
        <v>611</v>
      </c>
      <c r="BG219">
        <v>78</v>
      </c>
      <c r="BH219">
        <v>377</v>
      </c>
      <c r="BI219">
        <v>288</v>
      </c>
      <c r="BJ219">
        <v>391</v>
      </c>
      <c r="BK219">
        <v>117</v>
      </c>
      <c r="BL219">
        <v>345</v>
      </c>
      <c r="BM219">
        <v>63</v>
      </c>
      <c r="BN219">
        <v>172</v>
      </c>
      <c r="BO219">
        <v>40</v>
      </c>
      <c r="BP219">
        <v>285</v>
      </c>
      <c r="BQ219">
        <v>58</v>
      </c>
      <c r="BR219">
        <v>392</v>
      </c>
      <c r="BS219">
        <v>405</v>
      </c>
      <c r="BT219">
        <v>301</v>
      </c>
      <c r="BU219">
        <v>618</v>
      </c>
      <c r="BV219">
        <v>507</v>
      </c>
      <c r="BW219">
        <v>181</v>
      </c>
      <c r="BX219">
        <v>651</v>
      </c>
      <c r="BY219">
        <v>301</v>
      </c>
      <c r="BZ219">
        <v>590</v>
      </c>
      <c r="CA219">
        <v>42</v>
      </c>
      <c r="CB219">
        <v>245</v>
      </c>
      <c r="CC219">
        <v>48</v>
      </c>
      <c r="CD219">
        <v>363</v>
      </c>
      <c r="CE219">
        <v>100</v>
      </c>
      <c r="CF219">
        <v>213</v>
      </c>
      <c r="CG219">
        <v>185</v>
      </c>
      <c r="CH219">
        <v>611</v>
      </c>
      <c r="CI219">
        <v>143</v>
      </c>
      <c r="CJ219">
        <v>355</v>
      </c>
      <c r="CK219">
        <v>327</v>
      </c>
      <c r="CL219">
        <v>398</v>
      </c>
    </row>
    <row r="220" spans="2:90">
      <c r="B220">
        <v>307</v>
      </c>
      <c r="C220">
        <v>363</v>
      </c>
      <c r="D220">
        <v>238</v>
      </c>
      <c r="E220">
        <v>281</v>
      </c>
      <c r="F220">
        <v>60</v>
      </c>
      <c r="G220">
        <v>337</v>
      </c>
      <c r="H220">
        <v>326</v>
      </c>
      <c r="I220">
        <v>394</v>
      </c>
      <c r="J220">
        <v>254</v>
      </c>
      <c r="K220">
        <v>208</v>
      </c>
      <c r="L220">
        <v>152</v>
      </c>
      <c r="M220">
        <v>186</v>
      </c>
      <c r="N220">
        <v>275</v>
      </c>
      <c r="O220">
        <v>588</v>
      </c>
      <c r="P220">
        <v>304</v>
      </c>
      <c r="Q220">
        <v>590</v>
      </c>
      <c r="R220">
        <v>263</v>
      </c>
      <c r="S220">
        <v>285</v>
      </c>
      <c r="T220">
        <v>426</v>
      </c>
      <c r="U220">
        <v>517</v>
      </c>
      <c r="V220">
        <v>99</v>
      </c>
      <c r="W220">
        <v>345</v>
      </c>
      <c r="X220">
        <v>359</v>
      </c>
      <c r="Y220">
        <v>294</v>
      </c>
      <c r="Z220">
        <v>285</v>
      </c>
      <c r="AA220">
        <v>366</v>
      </c>
      <c r="AB220">
        <v>60</v>
      </c>
      <c r="AC220">
        <v>40</v>
      </c>
      <c r="AD220">
        <v>211</v>
      </c>
      <c r="AE220">
        <v>106</v>
      </c>
      <c r="AF220">
        <v>63</v>
      </c>
      <c r="AG220">
        <v>197</v>
      </c>
      <c r="AH220">
        <v>168</v>
      </c>
      <c r="AI220">
        <v>302</v>
      </c>
      <c r="AJ220">
        <v>142</v>
      </c>
      <c r="AK220">
        <v>346</v>
      </c>
      <c r="AL220">
        <v>126</v>
      </c>
      <c r="AM220">
        <v>23</v>
      </c>
      <c r="AN220">
        <v>417</v>
      </c>
      <c r="AO220">
        <v>641</v>
      </c>
      <c r="AP220">
        <v>37</v>
      </c>
      <c r="AQ220">
        <v>605</v>
      </c>
      <c r="AR220">
        <v>45</v>
      </c>
      <c r="AS220">
        <v>370</v>
      </c>
      <c r="AT220">
        <v>366</v>
      </c>
      <c r="AU220">
        <v>274</v>
      </c>
      <c r="AV220">
        <v>221</v>
      </c>
      <c r="AW220">
        <v>139</v>
      </c>
      <c r="AX220">
        <v>662</v>
      </c>
      <c r="AY220">
        <v>566</v>
      </c>
      <c r="AZ220">
        <v>336</v>
      </c>
      <c r="BA220">
        <v>563</v>
      </c>
      <c r="BB220">
        <v>636</v>
      </c>
      <c r="BC220">
        <v>258</v>
      </c>
      <c r="BD220">
        <v>216</v>
      </c>
      <c r="BE220">
        <v>372</v>
      </c>
      <c r="BF220">
        <v>150</v>
      </c>
      <c r="BG220">
        <v>279</v>
      </c>
      <c r="BH220">
        <v>175</v>
      </c>
      <c r="BI220">
        <v>567</v>
      </c>
      <c r="BJ220">
        <v>295</v>
      </c>
      <c r="BK220">
        <v>216</v>
      </c>
      <c r="BL220">
        <v>249</v>
      </c>
      <c r="BM220">
        <v>346</v>
      </c>
      <c r="BN220">
        <v>591</v>
      </c>
      <c r="BO220">
        <v>157</v>
      </c>
      <c r="BP220">
        <v>490</v>
      </c>
      <c r="BQ220">
        <v>247</v>
      </c>
      <c r="BR220">
        <v>560</v>
      </c>
      <c r="BS220">
        <v>361</v>
      </c>
      <c r="BT220">
        <v>386</v>
      </c>
      <c r="BU220">
        <v>389</v>
      </c>
      <c r="BV220">
        <v>491</v>
      </c>
      <c r="BW220">
        <v>356</v>
      </c>
      <c r="BX220">
        <v>48</v>
      </c>
      <c r="BY220">
        <v>203</v>
      </c>
      <c r="BZ220">
        <v>208</v>
      </c>
      <c r="CA220">
        <v>407</v>
      </c>
      <c r="CB220">
        <v>31</v>
      </c>
      <c r="CC220">
        <v>87</v>
      </c>
      <c r="CD220">
        <v>164</v>
      </c>
      <c r="CE220">
        <v>448</v>
      </c>
      <c r="CF220">
        <v>556</v>
      </c>
      <c r="CG220">
        <v>536</v>
      </c>
      <c r="CH220">
        <v>80</v>
      </c>
      <c r="CI220">
        <v>608</v>
      </c>
      <c r="CJ220">
        <v>621</v>
      </c>
      <c r="CK220">
        <v>214</v>
      </c>
      <c r="CL220">
        <v>89</v>
      </c>
    </row>
    <row r="221" spans="2:90">
      <c r="B221">
        <v>112</v>
      </c>
      <c r="C221">
        <v>82</v>
      </c>
      <c r="D221">
        <v>126</v>
      </c>
      <c r="E221">
        <v>311</v>
      </c>
      <c r="F221">
        <v>172</v>
      </c>
      <c r="G221">
        <v>575</v>
      </c>
      <c r="H221">
        <v>597</v>
      </c>
      <c r="I221">
        <v>279</v>
      </c>
      <c r="J221">
        <v>175</v>
      </c>
      <c r="K221">
        <v>14</v>
      </c>
      <c r="L221">
        <v>627</v>
      </c>
      <c r="M221">
        <v>38</v>
      </c>
      <c r="N221">
        <v>566</v>
      </c>
      <c r="O221">
        <v>327</v>
      </c>
      <c r="P221">
        <v>172</v>
      </c>
      <c r="Q221">
        <v>66</v>
      </c>
      <c r="R221">
        <v>213</v>
      </c>
      <c r="S221">
        <v>457</v>
      </c>
      <c r="T221">
        <v>446</v>
      </c>
      <c r="U221">
        <v>90</v>
      </c>
      <c r="V221">
        <v>441</v>
      </c>
      <c r="W221">
        <v>174</v>
      </c>
      <c r="X221">
        <v>163</v>
      </c>
      <c r="Y221">
        <v>56</v>
      </c>
      <c r="Z221">
        <v>526</v>
      </c>
      <c r="AA221">
        <v>515</v>
      </c>
      <c r="AB221">
        <v>143</v>
      </c>
      <c r="AC221">
        <v>534</v>
      </c>
      <c r="AD221">
        <v>494</v>
      </c>
      <c r="AE221">
        <v>138</v>
      </c>
      <c r="AF221">
        <v>120</v>
      </c>
      <c r="AG221">
        <v>42</v>
      </c>
      <c r="AH221">
        <v>298</v>
      </c>
      <c r="AI221">
        <v>108</v>
      </c>
      <c r="AJ221">
        <v>197</v>
      </c>
      <c r="AK221">
        <v>14</v>
      </c>
      <c r="AL221">
        <v>216</v>
      </c>
      <c r="AM221">
        <v>323</v>
      </c>
      <c r="AN221">
        <v>279</v>
      </c>
      <c r="AO221">
        <v>20</v>
      </c>
      <c r="AP221">
        <v>135</v>
      </c>
      <c r="AQ221">
        <v>267</v>
      </c>
      <c r="AR221">
        <v>350</v>
      </c>
      <c r="AS221">
        <v>235</v>
      </c>
      <c r="AT221">
        <v>264</v>
      </c>
      <c r="AU221">
        <v>44</v>
      </c>
      <c r="AV221">
        <v>277</v>
      </c>
      <c r="AW221">
        <v>287</v>
      </c>
      <c r="AX221">
        <v>357</v>
      </c>
      <c r="AY221">
        <v>110</v>
      </c>
      <c r="AZ221">
        <v>392</v>
      </c>
      <c r="BA221">
        <v>157</v>
      </c>
      <c r="BB221">
        <v>628</v>
      </c>
      <c r="BC221">
        <v>98</v>
      </c>
      <c r="BD221">
        <v>663</v>
      </c>
      <c r="BE221">
        <v>370</v>
      </c>
      <c r="BF221">
        <v>194</v>
      </c>
      <c r="BG221">
        <v>366</v>
      </c>
      <c r="BH221">
        <v>339</v>
      </c>
      <c r="BI221">
        <v>221</v>
      </c>
      <c r="BJ221">
        <v>118</v>
      </c>
      <c r="BK221">
        <v>642</v>
      </c>
      <c r="BL221">
        <v>194</v>
      </c>
      <c r="BM221">
        <v>77</v>
      </c>
      <c r="BN221">
        <v>605</v>
      </c>
      <c r="BO221">
        <v>67</v>
      </c>
      <c r="BP221">
        <v>129</v>
      </c>
      <c r="BQ221">
        <v>244</v>
      </c>
      <c r="BR221">
        <v>608</v>
      </c>
      <c r="BS221">
        <v>600</v>
      </c>
      <c r="BT221">
        <v>160</v>
      </c>
      <c r="BU221">
        <v>576</v>
      </c>
      <c r="BV221">
        <v>256</v>
      </c>
      <c r="BW221">
        <v>244</v>
      </c>
      <c r="BX221">
        <v>542</v>
      </c>
      <c r="BY221">
        <v>341</v>
      </c>
      <c r="BZ221">
        <v>260</v>
      </c>
      <c r="CA221">
        <v>322</v>
      </c>
      <c r="CB221">
        <v>32</v>
      </c>
      <c r="CC221">
        <v>523</v>
      </c>
      <c r="CD221">
        <v>366</v>
      </c>
      <c r="CE221">
        <v>222</v>
      </c>
      <c r="CF221">
        <v>555</v>
      </c>
      <c r="CG221">
        <v>78</v>
      </c>
      <c r="CH221">
        <v>405</v>
      </c>
      <c r="CI221">
        <v>418</v>
      </c>
      <c r="CJ221">
        <v>557</v>
      </c>
      <c r="CK221">
        <v>321</v>
      </c>
      <c r="CL221">
        <v>64</v>
      </c>
    </row>
    <row r="222" spans="2:90">
      <c r="B222">
        <v>482</v>
      </c>
      <c r="C222">
        <v>191</v>
      </c>
      <c r="D222">
        <v>327</v>
      </c>
      <c r="E222">
        <v>73</v>
      </c>
      <c r="F222">
        <v>248</v>
      </c>
      <c r="G222">
        <v>171</v>
      </c>
      <c r="H222">
        <v>141</v>
      </c>
      <c r="I222">
        <v>647</v>
      </c>
      <c r="J222">
        <v>24</v>
      </c>
      <c r="K222">
        <v>106</v>
      </c>
      <c r="L222">
        <v>367</v>
      </c>
      <c r="M222">
        <v>228</v>
      </c>
      <c r="N222">
        <v>651</v>
      </c>
      <c r="O222">
        <v>337</v>
      </c>
      <c r="P222">
        <v>121</v>
      </c>
      <c r="Q222">
        <v>555</v>
      </c>
      <c r="R222">
        <v>232</v>
      </c>
      <c r="S222">
        <v>162</v>
      </c>
      <c r="T222">
        <v>287</v>
      </c>
      <c r="U222">
        <v>181</v>
      </c>
      <c r="V222">
        <v>172</v>
      </c>
      <c r="W222">
        <v>351</v>
      </c>
      <c r="X222">
        <v>216</v>
      </c>
      <c r="Y222">
        <v>254</v>
      </c>
      <c r="Z222">
        <v>41</v>
      </c>
      <c r="AA222">
        <v>219</v>
      </c>
      <c r="AB222">
        <v>270</v>
      </c>
      <c r="AC222">
        <v>22</v>
      </c>
      <c r="AD222">
        <v>453</v>
      </c>
      <c r="AE222">
        <v>89</v>
      </c>
      <c r="AF222">
        <v>325</v>
      </c>
      <c r="AG222">
        <v>361</v>
      </c>
      <c r="AH222">
        <v>162</v>
      </c>
      <c r="AI222">
        <v>355</v>
      </c>
      <c r="AJ222">
        <v>435</v>
      </c>
      <c r="AK222">
        <v>220</v>
      </c>
      <c r="AL222">
        <v>247</v>
      </c>
      <c r="AM222">
        <v>511</v>
      </c>
      <c r="AN222">
        <v>314</v>
      </c>
      <c r="AO222">
        <v>374</v>
      </c>
      <c r="AP222">
        <v>622</v>
      </c>
      <c r="AQ222">
        <v>23</v>
      </c>
      <c r="AR222">
        <v>643</v>
      </c>
      <c r="AS222">
        <v>269</v>
      </c>
      <c r="AT222">
        <v>576</v>
      </c>
      <c r="AU222">
        <v>376</v>
      </c>
      <c r="AV222">
        <v>87</v>
      </c>
      <c r="AW222">
        <v>325</v>
      </c>
      <c r="AX222">
        <v>20</v>
      </c>
      <c r="AY222">
        <v>641</v>
      </c>
      <c r="AZ222">
        <v>56</v>
      </c>
      <c r="BA222">
        <v>139</v>
      </c>
      <c r="BB222">
        <v>550</v>
      </c>
      <c r="BC222">
        <v>237</v>
      </c>
      <c r="BD222">
        <v>565</v>
      </c>
      <c r="BE222">
        <v>57</v>
      </c>
      <c r="BF222">
        <v>183</v>
      </c>
      <c r="BG222">
        <v>186</v>
      </c>
      <c r="BH222">
        <v>399</v>
      </c>
      <c r="BI222">
        <v>244</v>
      </c>
      <c r="BJ222">
        <v>550</v>
      </c>
      <c r="BK222">
        <v>150</v>
      </c>
      <c r="BL222">
        <v>286</v>
      </c>
      <c r="BM222">
        <v>594</v>
      </c>
      <c r="BN222">
        <v>126</v>
      </c>
      <c r="BO222">
        <v>382</v>
      </c>
      <c r="BP222">
        <v>31</v>
      </c>
      <c r="BQ222">
        <v>437</v>
      </c>
      <c r="BR222">
        <v>147</v>
      </c>
      <c r="BS222">
        <v>316</v>
      </c>
      <c r="BT222">
        <v>94</v>
      </c>
      <c r="BU222">
        <v>281</v>
      </c>
      <c r="BV222">
        <v>145</v>
      </c>
      <c r="BW222">
        <v>19</v>
      </c>
      <c r="BX222">
        <v>330</v>
      </c>
      <c r="BY222">
        <v>618</v>
      </c>
      <c r="BZ222">
        <v>465</v>
      </c>
      <c r="CA222">
        <v>294</v>
      </c>
      <c r="CB222">
        <v>202</v>
      </c>
      <c r="CC222">
        <v>309</v>
      </c>
      <c r="CD222">
        <v>207</v>
      </c>
      <c r="CE222">
        <v>398</v>
      </c>
      <c r="CF222">
        <v>437</v>
      </c>
      <c r="CG222">
        <v>269</v>
      </c>
      <c r="CH222">
        <v>275</v>
      </c>
      <c r="CI222">
        <v>260</v>
      </c>
      <c r="CJ222">
        <v>190</v>
      </c>
      <c r="CK222">
        <v>290</v>
      </c>
      <c r="CL222">
        <v>318</v>
      </c>
    </row>
    <row r="223" spans="2:90">
      <c r="B223">
        <v>247</v>
      </c>
      <c r="C223">
        <v>311</v>
      </c>
      <c r="D223">
        <v>328</v>
      </c>
      <c r="E223">
        <v>354</v>
      </c>
      <c r="F223">
        <v>390</v>
      </c>
      <c r="G223">
        <v>221</v>
      </c>
      <c r="H223">
        <v>555</v>
      </c>
      <c r="I223">
        <v>578</v>
      </c>
      <c r="J223">
        <v>581</v>
      </c>
      <c r="K223">
        <v>581</v>
      </c>
      <c r="L223">
        <v>151</v>
      </c>
      <c r="M223">
        <v>656</v>
      </c>
      <c r="N223">
        <v>639</v>
      </c>
      <c r="O223">
        <v>127</v>
      </c>
      <c r="P223">
        <v>41</v>
      </c>
      <c r="Q223">
        <v>354</v>
      </c>
      <c r="R223">
        <v>27</v>
      </c>
      <c r="S223">
        <v>119</v>
      </c>
      <c r="T223">
        <v>341</v>
      </c>
      <c r="U223">
        <v>419</v>
      </c>
      <c r="V223">
        <v>376</v>
      </c>
      <c r="W223">
        <v>469</v>
      </c>
      <c r="X223">
        <v>22</v>
      </c>
      <c r="Y223">
        <v>522</v>
      </c>
      <c r="Z223">
        <v>346</v>
      </c>
      <c r="AA223">
        <v>96</v>
      </c>
      <c r="AB223">
        <v>400</v>
      </c>
      <c r="AC223">
        <v>310</v>
      </c>
      <c r="AD223">
        <v>301</v>
      </c>
      <c r="AE223">
        <v>55</v>
      </c>
      <c r="AF223">
        <v>159</v>
      </c>
      <c r="AG223">
        <v>346</v>
      </c>
      <c r="AH223">
        <v>199</v>
      </c>
      <c r="AI223">
        <v>146</v>
      </c>
      <c r="AJ223">
        <v>442</v>
      </c>
      <c r="AK223">
        <v>342</v>
      </c>
      <c r="AL223">
        <v>59</v>
      </c>
      <c r="AM223">
        <v>548</v>
      </c>
      <c r="AN223">
        <v>222</v>
      </c>
      <c r="AO223">
        <v>639</v>
      </c>
      <c r="AP223">
        <v>398</v>
      </c>
      <c r="AQ223">
        <v>616</v>
      </c>
      <c r="AR223">
        <v>590</v>
      </c>
      <c r="AS223">
        <v>337</v>
      </c>
      <c r="AT223">
        <v>242</v>
      </c>
      <c r="AU223">
        <v>280</v>
      </c>
      <c r="AV223">
        <v>69</v>
      </c>
      <c r="AW223">
        <v>368</v>
      </c>
      <c r="AX223">
        <v>29</v>
      </c>
      <c r="AY223">
        <v>97</v>
      </c>
      <c r="AZ223">
        <v>55</v>
      </c>
      <c r="BA223">
        <v>389</v>
      </c>
      <c r="BB223">
        <v>611</v>
      </c>
      <c r="BC223">
        <v>569</v>
      </c>
      <c r="BD223">
        <v>35</v>
      </c>
      <c r="BE223">
        <v>253</v>
      </c>
      <c r="BF223">
        <v>149</v>
      </c>
      <c r="BG223">
        <v>553</v>
      </c>
      <c r="BH223">
        <v>83</v>
      </c>
      <c r="BI223">
        <v>335</v>
      </c>
      <c r="BJ223">
        <v>290</v>
      </c>
      <c r="BK223">
        <v>614</v>
      </c>
      <c r="BL223">
        <v>250</v>
      </c>
      <c r="BM223">
        <v>640</v>
      </c>
      <c r="BN223">
        <v>51</v>
      </c>
      <c r="BO223">
        <v>642</v>
      </c>
      <c r="BP223">
        <v>661</v>
      </c>
      <c r="BQ223">
        <v>444</v>
      </c>
      <c r="BR223">
        <v>659</v>
      </c>
      <c r="BS223">
        <v>578</v>
      </c>
      <c r="BT223">
        <v>194</v>
      </c>
      <c r="BU223">
        <v>275</v>
      </c>
      <c r="BV223">
        <v>205</v>
      </c>
      <c r="BW223">
        <v>511</v>
      </c>
      <c r="BX223">
        <v>390</v>
      </c>
      <c r="BY223">
        <v>653</v>
      </c>
      <c r="BZ223">
        <v>288</v>
      </c>
      <c r="CA223">
        <v>586</v>
      </c>
      <c r="CB223">
        <v>616</v>
      </c>
      <c r="CC223">
        <v>228</v>
      </c>
      <c r="CD223">
        <v>571</v>
      </c>
      <c r="CE223">
        <v>636</v>
      </c>
      <c r="CF223">
        <v>545</v>
      </c>
      <c r="CG223">
        <v>459</v>
      </c>
      <c r="CH223">
        <v>290</v>
      </c>
      <c r="CI223">
        <v>575</v>
      </c>
      <c r="CJ223">
        <v>41</v>
      </c>
      <c r="CK223">
        <v>651</v>
      </c>
      <c r="CL223">
        <v>44</v>
      </c>
    </row>
    <row r="224" spans="2:90">
      <c r="B224">
        <v>237</v>
      </c>
      <c r="C224">
        <v>368</v>
      </c>
      <c r="D224">
        <v>215</v>
      </c>
      <c r="E224">
        <v>395</v>
      </c>
      <c r="F224">
        <v>170</v>
      </c>
      <c r="G224">
        <v>174</v>
      </c>
      <c r="H224">
        <v>583</v>
      </c>
      <c r="I224">
        <v>105</v>
      </c>
      <c r="J224">
        <v>392</v>
      </c>
      <c r="K224">
        <v>570</v>
      </c>
      <c r="L224">
        <v>213</v>
      </c>
      <c r="M224">
        <v>200</v>
      </c>
      <c r="N224">
        <v>194</v>
      </c>
      <c r="O224">
        <v>340</v>
      </c>
      <c r="P224">
        <v>273</v>
      </c>
      <c r="Q224">
        <v>7</v>
      </c>
      <c r="R224">
        <v>575</v>
      </c>
      <c r="S224">
        <v>481</v>
      </c>
      <c r="T224">
        <v>469</v>
      </c>
      <c r="U224">
        <v>18</v>
      </c>
      <c r="V224">
        <v>15</v>
      </c>
      <c r="W224">
        <v>259</v>
      </c>
      <c r="X224">
        <v>461</v>
      </c>
      <c r="Y224">
        <v>269</v>
      </c>
      <c r="Z224">
        <v>290</v>
      </c>
      <c r="AA224">
        <v>365</v>
      </c>
      <c r="AB224">
        <v>169</v>
      </c>
      <c r="AC224">
        <v>358</v>
      </c>
      <c r="AD224">
        <v>533</v>
      </c>
      <c r="AE224">
        <v>465</v>
      </c>
      <c r="AF224">
        <v>537</v>
      </c>
      <c r="AG224">
        <v>121</v>
      </c>
      <c r="AH224">
        <v>254</v>
      </c>
      <c r="AI224">
        <v>529</v>
      </c>
      <c r="AJ224">
        <v>117</v>
      </c>
      <c r="AK224">
        <v>218</v>
      </c>
      <c r="AL224">
        <v>191</v>
      </c>
      <c r="AM224">
        <v>300</v>
      </c>
      <c r="AN224">
        <v>436</v>
      </c>
      <c r="AO224">
        <v>620</v>
      </c>
      <c r="AP224">
        <v>648</v>
      </c>
      <c r="AQ224">
        <v>299</v>
      </c>
      <c r="AR224">
        <v>629</v>
      </c>
      <c r="AS224">
        <v>117</v>
      </c>
      <c r="AT224">
        <v>628</v>
      </c>
      <c r="AU224">
        <v>638</v>
      </c>
      <c r="AV224">
        <v>585</v>
      </c>
      <c r="AW224">
        <v>198</v>
      </c>
      <c r="AX224">
        <v>610</v>
      </c>
      <c r="AY224">
        <v>333</v>
      </c>
      <c r="AZ224">
        <v>596</v>
      </c>
      <c r="BA224">
        <v>162</v>
      </c>
      <c r="BB224">
        <v>647</v>
      </c>
      <c r="BC224">
        <v>195</v>
      </c>
      <c r="BD224">
        <v>362</v>
      </c>
      <c r="BE224">
        <v>261</v>
      </c>
      <c r="BF224">
        <v>64</v>
      </c>
      <c r="BG224">
        <v>261</v>
      </c>
      <c r="BH224">
        <v>631</v>
      </c>
      <c r="BI224">
        <v>138</v>
      </c>
      <c r="BJ224">
        <v>355</v>
      </c>
      <c r="BK224">
        <v>644</v>
      </c>
      <c r="BL224">
        <v>66</v>
      </c>
      <c r="BM224">
        <v>574</v>
      </c>
      <c r="BN224">
        <v>152</v>
      </c>
      <c r="BO224">
        <v>370</v>
      </c>
      <c r="BP224">
        <v>18</v>
      </c>
      <c r="BQ224">
        <v>629</v>
      </c>
      <c r="BR224">
        <v>611</v>
      </c>
      <c r="BS224">
        <v>147</v>
      </c>
      <c r="BT224">
        <v>574</v>
      </c>
      <c r="BU224">
        <v>447</v>
      </c>
      <c r="BV224">
        <v>199</v>
      </c>
      <c r="BW224">
        <v>631</v>
      </c>
      <c r="BX224">
        <v>498</v>
      </c>
      <c r="BY224">
        <v>114</v>
      </c>
      <c r="BZ224">
        <v>264</v>
      </c>
      <c r="CA224">
        <v>39</v>
      </c>
      <c r="CB224">
        <v>647</v>
      </c>
      <c r="CC224">
        <v>505</v>
      </c>
      <c r="CD224">
        <v>287</v>
      </c>
      <c r="CE224">
        <v>85</v>
      </c>
      <c r="CF224">
        <v>385</v>
      </c>
      <c r="CG224">
        <v>155</v>
      </c>
      <c r="CH224">
        <v>160</v>
      </c>
      <c r="CI224">
        <v>603</v>
      </c>
      <c r="CJ224">
        <v>446</v>
      </c>
      <c r="CK224">
        <v>577</v>
      </c>
      <c r="CL224">
        <v>308</v>
      </c>
    </row>
    <row r="225" spans="2:90">
      <c r="B225">
        <v>138</v>
      </c>
      <c r="C225">
        <v>66</v>
      </c>
      <c r="D225">
        <v>270</v>
      </c>
      <c r="E225">
        <v>315</v>
      </c>
      <c r="F225">
        <v>220</v>
      </c>
      <c r="G225">
        <v>188</v>
      </c>
      <c r="H225">
        <v>267</v>
      </c>
      <c r="I225">
        <v>40</v>
      </c>
      <c r="J225">
        <v>350</v>
      </c>
      <c r="K225">
        <v>158</v>
      </c>
      <c r="L225">
        <v>587</v>
      </c>
      <c r="M225">
        <v>573</v>
      </c>
      <c r="N225">
        <v>335</v>
      </c>
      <c r="O225">
        <v>198</v>
      </c>
      <c r="P225">
        <v>174</v>
      </c>
      <c r="Q225">
        <v>26</v>
      </c>
      <c r="R225">
        <v>98</v>
      </c>
      <c r="S225">
        <v>421</v>
      </c>
      <c r="T225">
        <v>329</v>
      </c>
      <c r="U225">
        <v>94</v>
      </c>
      <c r="V225">
        <v>544</v>
      </c>
      <c r="W225">
        <v>137</v>
      </c>
      <c r="X225">
        <v>353</v>
      </c>
      <c r="Y225">
        <v>256</v>
      </c>
      <c r="Z225">
        <v>149</v>
      </c>
      <c r="AA225">
        <v>132</v>
      </c>
      <c r="AB225">
        <v>15</v>
      </c>
      <c r="AC225">
        <v>36</v>
      </c>
      <c r="AD225">
        <v>132</v>
      </c>
      <c r="AE225">
        <v>383</v>
      </c>
      <c r="AF225">
        <v>341</v>
      </c>
      <c r="AG225">
        <v>260</v>
      </c>
      <c r="AH225">
        <v>428</v>
      </c>
      <c r="AI225">
        <v>349</v>
      </c>
      <c r="AJ225">
        <v>475</v>
      </c>
      <c r="AK225">
        <v>228</v>
      </c>
      <c r="AL225">
        <v>121</v>
      </c>
      <c r="AM225">
        <v>413</v>
      </c>
      <c r="AN225">
        <v>265</v>
      </c>
      <c r="AO225">
        <v>60</v>
      </c>
      <c r="AP225">
        <v>327</v>
      </c>
      <c r="AQ225">
        <v>628</v>
      </c>
      <c r="AR225">
        <v>215</v>
      </c>
      <c r="AS225">
        <v>664</v>
      </c>
      <c r="AT225">
        <v>385</v>
      </c>
      <c r="AU225">
        <v>162</v>
      </c>
      <c r="AV225">
        <v>660</v>
      </c>
      <c r="AW225">
        <v>187</v>
      </c>
      <c r="AX225">
        <v>607</v>
      </c>
      <c r="AY225">
        <v>121</v>
      </c>
      <c r="AZ225">
        <v>385</v>
      </c>
      <c r="BA225">
        <v>331</v>
      </c>
      <c r="BB225">
        <v>307</v>
      </c>
      <c r="BC225">
        <v>225</v>
      </c>
      <c r="BD225">
        <v>74</v>
      </c>
      <c r="BE225">
        <v>186</v>
      </c>
      <c r="BF225">
        <v>609</v>
      </c>
      <c r="BG225">
        <v>147</v>
      </c>
      <c r="BH225">
        <v>272</v>
      </c>
      <c r="BI225">
        <v>390</v>
      </c>
      <c r="BJ225">
        <v>307</v>
      </c>
      <c r="BK225">
        <v>184</v>
      </c>
      <c r="BL225">
        <v>158</v>
      </c>
      <c r="BM225">
        <v>28</v>
      </c>
      <c r="BN225">
        <v>117</v>
      </c>
      <c r="BO225">
        <v>565</v>
      </c>
      <c r="BP225">
        <v>657</v>
      </c>
      <c r="BQ225">
        <v>230</v>
      </c>
      <c r="BR225">
        <v>36</v>
      </c>
      <c r="BS225">
        <v>526</v>
      </c>
      <c r="BT225">
        <v>128</v>
      </c>
      <c r="BU225">
        <v>75</v>
      </c>
      <c r="BV225">
        <v>74</v>
      </c>
      <c r="BW225">
        <v>583</v>
      </c>
      <c r="BX225">
        <v>631</v>
      </c>
      <c r="BY225">
        <v>241</v>
      </c>
      <c r="BZ225">
        <v>300</v>
      </c>
      <c r="CA225">
        <v>458</v>
      </c>
      <c r="CB225">
        <v>623</v>
      </c>
      <c r="CC225">
        <v>477</v>
      </c>
      <c r="CD225">
        <v>40</v>
      </c>
      <c r="CE225">
        <v>507</v>
      </c>
      <c r="CF225">
        <v>137</v>
      </c>
      <c r="CG225">
        <v>296</v>
      </c>
      <c r="CH225">
        <v>302</v>
      </c>
      <c r="CI225">
        <v>623</v>
      </c>
      <c r="CJ225">
        <v>244</v>
      </c>
      <c r="CK225">
        <v>280</v>
      </c>
      <c r="CL225">
        <v>379</v>
      </c>
    </row>
    <row r="226" spans="2:90">
      <c r="B226">
        <v>269</v>
      </c>
      <c r="C226">
        <v>213</v>
      </c>
      <c r="D226">
        <v>227</v>
      </c>
      <c r="E226">
        <v>269</v>
      </c>
      <c r="F226">
        <v>81</v>
      </c>
      <c r="G226">
        <v>106</v>
      </c>
      <c r="H226">
        <v>158</v>
      </c>
      <c r="I226">
        <v>402</v>
      </c>
      <c r="J226">
        <v>375</v>
      </c>
      <c r="K226">
        <v>321</v>
      </c>
      <c r="L226">
        <v>163</v>
      </c>
      <c r="M226">
        <v>615</v>
      </c>
      <c r="N226">
        <v>356</v>
      </c>
      <c r="O226">
        <v>286</v>
      </c>
      <c r="P226">
        <v>552</v>
      </c>
      <c r="Q226">
        <v>633</v>
      </c>
      <c r="R226">
        <v>241</v>
      </c>
      <c r="S226">
        <v>446</v>
      </c>
      <c r="T226">
        <v>377</v>
      </c>
      <c r="U226">
        <v>98</v>
      </c>
      <c r="V226">
        <v>284</v>
      </c>
      <c r="W226">
        <v>394</v>
      </c>
      <c r="X226">
        <v>344</v>
      </c>
      <c r="Y226">
        <v>515</v>
      </c>
      <c r="Z226">
        <v>183</v>
      </c>
      <c r="AA226">
        <v>304</v>
      </c>
      <c r="AB226">
        <v>225</v>
      </c>
      <c r="AC226">
        <v>140</v>
      </c>
      <c r="AD226">
        <v>534</v>
      </c>
      <c r="AE226">
        <v>140</v>
      </c>
      <c r="AF226">
        <v>258</v>
      </c>
      <c r="AG226">
        <v>229</v>
      </c>
      <c r="AH226">
        <v>423</v>
      </c>
      <c r="AI226">
        <v>356</v>
      </c>
      <c r="AJ226">
        <v>526</v>
      </c>
      <c r="AK226">
        <v>537</v>
      </c>
      <c r="AL226">
        <v>133</v>
      </c>
      <c r="AM226">
        <v>286</v>
      </c>
      <c r="AN226">
        <v>307</v>
      </c>
      <c r="AO226">
        <v>340</v>
      </c>
      <c r="AP226">
        <v>635</v>
      </c>
      <c r="AQ226">
        <v>324</v>
      </c>
      <c r="AR226">
        <v>151</v>
      </c>
      <c r="AS226">
        <v>273</v>
      </c>
      <c r="AT226">
        <v>71</v>
      </c>
      <c r="AU226">
        <v>103</v>
      </c>
      <c r="AV226">
        <v>120</v>
      </c>
      <c r="AW226">
        <v>188</v>
      </c>
      <c r="AX226">
        <v>563</v>
      </c>
      <c r="AY226">
        <v>612</v>
      </c>
      <c r="AZ226">
        <v>284</v>
      </c>
      <c r="BA226">
        <v>94</v>
      </c>
      <c r="BB226">
        <v>65</v>
      </c>
      <c r="BC226">
        <v>647</v>
      </c>
      <c r="BD226">
        <v>590</v>
      </c>
      <c r="BE226">
        <v>52</v>
      </c>
      <c r="BF226">
        <v>61</v>
      </c>
      <c r="BG226">
        <v>68</v>
      </c>
      <c r="BH226">
        <v>625</v>
      </c>
      <c r="BI226">
        <v>165</v>
      </c>
      <c r="BJ226">
        <v>41</v>
      </c>
      <c r="BK226">
        <v>116</v>
      </c>
      <c r="BL226">
        <v>42</v>
      </c>
      <c r="BM226">
        <v>3</v>
      </c>
      <c r="BN226">
        <v>272</v>
      </c>
      <c r="BO226">
        <v>87</v>
      </c>
      <c r="BP226">
        <v>305</v>
      </c>
      <c r="BQ226">
        <v>346</v>
      </c>
      <c r="BR226">
        <v>414</v>
      </c>
      <c r="BS226">
        <v>489</v>
      </c>
      <c r="BT226">
        <v>559</v>
      </c>
      <c r="BU226">
        <v>64</v>
      </c>
      <c r="BV226">
        <v>200</v>
      </c>
      <c r="BW226">
        <v>115</v>
      </c>
      <c r="BX226">
        <v>579</v>
      </c>
      <c r="BY226">
        <v>523</v>
      </c>
      <c r="BZ226">
        <v>210</v>
      </c>
      <c r="CA226">
        <v>331</v>
      </c>
      <c r="CB226">
        <v>381</v>
      </c>
      <c r="CC226">
        <v>171</v>
      </c>
      <c r="CD226">
        <v>72</v>
      </c>
      <c r="CE226">
        <v>161</v>
      </c>
      <c r="CF226">
        <v>200</v>
      </c>
      <c r="CG226">
        <v>44</v>
      </c>
      <c r="CH226">
        <v>647</v>
      </c>
      <c r="CI226">
        <v>403</v>
      </c>
      <c r="CJ226">
        <v>128</v>
      </c>
      <c r="CK226">
        <v>77</v>
      </c>
      <c r="CL226">
        <v>97</v>
      </c>
    </row>
    <row r="227" spans="2:90">
      <c r="B227">
        <v>266</v>
      </c>
      <c r="C227">
        <v>153</v>
      </c>
      <c r="D227">
        <v>320</v>
      </c>
      <c r="E227">
        <v>202</v>
      </c>
      <c r="F227">
        <v>117</v>
      </c>
      <c r="G227">
        <v>124</v>
      </c>
      <c r="H227">
        <v>34</v>
      </c>
      <c r="I227">
        <v>602</v>
      </c>
      <c r="J227">
        <v>314</v>
      </c>
      <c r="K227">
        <v>583</v>
      </c>
      <c r="L227">
        <v>665</v>
      </c>
      <c r="M227">
        <v>579</v>
      </c>
      <c r="N227">
        <v>15</v>
      </c>
      <c r="O227">
        <v>118</v>
      </c>
      <c r="P227">
        <v>291</v>
      </c>
      <c r="Q227">
        <v>161</v>
      </c>
      <c r="R227">
        <v>359</v>
      </c>
      <c r="S227">
        <v>86</v>
      </c>
      <c r="T227">
        <v>305</v>
      </c>
      <c r="U227">
        <v>213</v>
      </c>
      <c r="V227">
        <v>507</v>
      </c>
      <c r="W227">
        <v>24</v>
      </c>
      <c r="X227">
        <v>503</v>
      </c>
      <c r="Y227">
        <v>144</v>
      </c>
      <c r="Z227">
        <v>91</v>
      </c>
      <c r="AA227">
        <v>485</v>
      </c>
      <c r="AB227">
        <v>436</v>
      </c>
      <c r="AC227">
        <v>351</v>
      </c>
      <c r="AD227">
        <v>284</v>
      </c>
      <c r="AE227">
        <v>366</v>
      </c>
      <c r="AF227">
        <v>407</v>
      </c>
      <c r="AG227">
        <v>72</v>
      </c>
      <c r="AH227">
        <v>13</v>
      </c>
      <c r="AI227">
        <v>143</v>
      </c>
      <c r="AJ227">
        <v>367</v>
      </c>
      <c r="AK227">
        <v>181</v>
      </c>
      <c r="AL227">
        <v>251</v>
      </c>
      <c r="AM227">
        <v>76</v>
      </c>
      <c r="AN227">
        <v>159</v>
      </c>
      <c r="AO227">
        <v>659</v>
      </c>
      <c r="AP227">
        <v>642</v>
      </c>
      <c r="AQ227">
        <v>1</v>
      </c>
      <c r="AR227">
        <v>639</v>
      </c>
      <c r="AS227">
        <v>287</v>
      </c>
      <c r="AT227">
        <v>227</v>
      </c>
      <c r="AU227">
        <v>161</v>
      </c>
      <c r="AV227">
        <v>227</v>
      </c>
      <c r="AW227">
        <v>17</v>
      </c>
      <c r="AX227">
        <v>576</v>
      </c>
      <c r="AY227">
        <v>591</v>
      </c>
      <c r="AZ227">
        <v>663</v>
      </c>
      <c r="BA227">
        <v>232</v>
      </c>
      <c r="BB227">
        <v>4</v>
      </c>
      <c r="BC227">
        <v>169</v>
      </c>
      <c r="BD227">
        <v>44</v>
      </c>
      <c r="BE227">
        <v>659</v>
      </c>
      <c r="BF227">
        <v>564</v>
      </c>
      <c r="BG227">
        <v>126</v>
      </c>
      <c r="BH227">
        <v>658</v>
      </c>
      <c r="BI227">
        <v>86</v>
      </c>
      <c r="BJ227">
        <v>289</v>
      </c>
      <c r="BK227">
        <v>609</v>
      </c>
      <c r="BL227">
        <v>157</v>
      </c>
      <c r="BM227">
        <v>58</v>
      </c>
      <c r="BN227">
        <v>663</v>
      </c>
      <c r="BO227">
        <v>354</v>
      </c>
      <c r="BP227">
        <v>535</v>
      </c>
      <c r="BQ227">
        <v>554</v>
      </c>
      <c r="BR227">
        <v>263</v>
      </c>
      <c r="BS227">
        <v>274</v>
      </c>
      <c r="BT227">
        <v>76</v>
      </c>
      <c r="BU227">
        <v>56</v>
      </c>
      <c r="BV227">
        <v>67</v>
      </c>
      <c r="BW227">
        <v>77</v>
      </c>
      <c r="BX227">
        <v>620</v>
      </c>
      <c r="BY227">
        <v>597</v>
      </c>
      <c r="BZ227">
        <v>122</v>
      </c>
      <c r="CA227">
        <v>360</v>
      </c>
      <c r="CB227">
        <v>139</v>
      </c>
      <c r="CC227">
        <v>487</v>
      </c>
      <c r="CD227">
        <v>127</v>
      </c>
      <c r="CE227">
        <v>173</v>
      </c>
      <c r="CF227">
        <v>619</v>
      </c>
      <c r="CG227">
        <v>324</v>
      </c>
      <c r="CH227">
        <v>75</v>
      </c>
      <c r="CI227">
        <v>621</v>
      </c>
      <c r="CJ227">
        <v>40</v>
      </c>
      <c r="CK227">
        <v>199</v>
      </c>
      <c r="CL227">
        <v>257</v>
      </c>
    </row>
    <row r="228" spans="2:90">
      <c r="B228">
        <v>308</v>
      </c>
      <c r="C228">
        <v>23</v>
      </c>
      <c r="D228">
        <v>191</v>
      </c>
      <c r="E228">
        <v>328</v>
      </c>
      <c r="F228">
        <v>135</v>
      </c>
      <c r="G228">
        <v>247</v>
      </c>
      <c r="H228">
        <v>656</v>
      </c>
      <c r="I228">
        <v>60</v>
      </c>
      <c r="J228">
        <v>88</v>
      </c>
      <c r="K228">
        <v>582</v>
      </c>
      <c r="L228">
        <v>124</v>
      </c>
      <c r="M228">
        <v>283</v>
      </c>
      <c r="N228">
        <v>84</v>
      </c>
      <c r="O228">
        <v>117</v>
      </c>
      <c r="P228">
        <v>46</v>
      </c>
      <c r="Q228">
        <v>33</v>
      </c>
      <c r="R228">
        <v>401</v>
      </c>
      <c r="S228">
        <v>468</v>
      </c>
      <c r="T228">
        <v>434</v>
      </c>
      <c r="U228">
        <v>326</v>
      </c>
      <c r="V228">
        <v>87</v>
      </c>
      <c r="W228">
        <v>436</v>
      </c>
      <c r="X228">
        <v>532</v>
      </c>
      <c r="Y228">
        <v>261</v>
      </c>
      <c r="Z228">
        <v>4</v>
      </c>
      <c r="AA228">
        <v>506</v>
      </c>
      <c r="AB228">
        <v>438</v>
      </c>
      <c r="AC228">
        <v>433</v>
      </c>
      <c r="AD228">
        <v>492</v>
      </c>
      <c r="AE228">
        <v>212</v>
      </c>
      <c r="AF228">
        <v>330</v>
      </c>
      <c r="AG228">
        <v>39</v>
      </c>
      <c r="AH228">
        <v>45</v>
      </c>
      <c r="AI228">
        <v>29</v>
      </c>
      <c r="AJ228">
        <v>51</v>
      </c>
      <c r="AK228">
        <v>146</v>
      </c>
      <c r="AL228">
        <v>380</v>
      </c>
      <c r="AM228">
        <v>465</v>
      </c>
      <c r="AN228">
        <v>191</v>
      </c>
      <c r="AO228">
        <v>172</v>
      </c>
      <c r="AP228">
        <v>663</v>
      </c>
      <c r="AQ228">
        <v>379</v>
      </c>
      <c r="AR228">
        <v>70</v>
      </c>
      <c r="AS228">
        <v>174</v>
      </c>
      <c r="AT228">
        <v>96</v>
      </c>
      <c r="AU228">
        <v>133</v>
      </c>
      <c r="AV228">
        <v>335</v>
      </c>
      <c r="AW228">
        <v>303</v>
      </c>
      <c r="AX228">
        <v>207</v>
      </c>
      <c r="AY228">
        <v>131</v>
      </c>
      <c r="AZ228">
        <v>400</v>
      </c>
      <c r="BA228">
        <v>611</v>
      </c>
      <c r="BB228">
        <v>38</v>
      </c>
      <c r="BC228">
        <v>152</v>
      </c>
      <c r="BD228">
        <v>98</v>
      </c>
      <c r="BE228">
        <v>163</v>
      </c>
      <c r="BF228">
        <v>389</v>
      </c>
      <c r="BG228">
        <v>3</v>
      </c>
      <c r="BH228">
        <v>78</v>
      </c>
      <c r="BI228">
        <v>345</v>
      </c>
      <c r="BJ228">
        <v>623</v>
      </c>
      <c r="BK228">
        <v>639</v>
      </c>
      <c r="BL228">
        <v>586</v>
      </c>
      <c r="BM228">
        <v>27</v>
      </c>
      <c r="BN228">
        <v>212</v>
      </c>
      <c r="BO228">
        <v>317</v>
      </c>
      <c r="BP228">
        <v>229</v>
      </c>
      <c r="BQ228">
        <v>607</v>
      </c>
      <c r="BR228">
        <v>312</v>
      </c>
      <c r="BS228">
        <v>261</v>
      </c>
      <c r="BT228">
        <v>12</v>
      </c>
      <c r="BU228">
        <v>162</v>
      </c>
      <c r="BV228">
        <v>134</v>
      </c>
      <c r="BW228">
        <v>252</v>
      </c>
      <c r="BX228">
        <v>614</v>
      </c>
      <c r="BY228">
        <v>181</v>
      </c>
      <c r="BZ228">
        <v>390</v>
      </c>
      <c r="CA228">
        <v>340</v>
      </c>
      <c r="CB228">
        <v>608</v>
      </c>
      <c r="CC228">
        <v>367</v>
      </c>
      <c r="CD228">
        <v>228</v>
      </c>
      <c r="CE228">
        <v>442</v>
      </c>
      <c r="CF228">
        <v>332</v>
      </c>
      <c r="CG228">
        <v>565</v>
      </c>
      <c r="CH228">
        <v>192</v>
      </c>
      <c r="CI228">
        <v>363</v>
      </c>
      <c r="CJ228">
        <v>348</v>
      </c>
      <c r="CK228">
        <v>29</v>
      </c>
      <c r="CL228">
        <v>215</v>
      </c>
    </row>
    <row r="229" spans="2:90">
      <c r="B229">
        <v>517</v>
      </c>
      <c r="C229">
        <v>198</v>
      </c>
      <c r="D229">
        <v>225</v>
      </c>
      <c r="E229">
        <v>301</v>
      </c>
      <c r="F229">
        <v>136</v>
      </c>
      <c r="G229">
        <v>632</v>
      </c>
      <c r="H229">
        <v>659</v>
      </c>
      <c r="I229">
        <v>625</v>
      </c>
      <c r="J229">
        <v>329</v>
      </c>
      <c r="K229">
        <v>393</v>
      </c>
      <c r="L229">
        <v>64</v>
      </c>
      <c r="M229">
        <v>634</v>
      </c>
      <c r="N229">
        <v>398</v>
      </c>
      <c r="O229">
        <v>107</v>
      </c>
      <c r="P229">
        <v>198</v>
      </c>
      <c r="Q229">
        <v>98</v>
      </c>
      <c r="R229">
        <v>291</v>
      </c>
      <c r="S229">
        <v>85</v>
      </c>
      <c r="T229">
        <v>212</v>
      </c>
      <c r="U229">
        <v>453</v>
      </c>
      <c r="V229">
        <v>14</v>
      </c>
      <c r="W229">
        <v>307</v>
      </c>
      <c r="X229">
        <v>349</v>
      </c>
      <c r="Y229">
        <v>330</v>
      </c>
      <c r="Z229">
        <v>340</v>
      </c>
      <c r="AA229">
        <v>184</v>
      </c>
      <c r="AB229">
        <v>164</v>
      </c>
      <c r="AC229">
        <v>82</v>
      </c>
      <c r="AD229">
        <v>153</v>
      </c>
      <c r="AE229">
        <v>231</v>
      </c>
      <c r="AF229">
        <v>485</v>
      </c>
      <c r="AG229">
        <v>82</v>
      </c>
      <c r="AH229">
        <v>243</v>
      </c>
      <c r="AI229">
        <v>198</v>
      </c>
      <c r="AJ229">
        <v>375</v>
      </c>
      <c r="AK229">
        <v>462</v>
      </c>
      <c r="AL229">
        <v>158</v>
      </c>
      <c r="AM229">
        <v>244</v>
      </c>
      <c r="AN229">
        <v>8</v>
      </c>
      <c r="AO229">
        <v>592</v>
      </c>
      <c r="AP229">
        <v>579</v>
      </c>
      <c r="AQ229">
        <v>626</v>
      </c>
      <c r="AR229">
        <v>592</v>
      </c>
      <c r="AS229">
        <v>216</v>
      </c>
      <c r="AT229">
        <v>661</v>
      </c>
      <c r="AU229">
        <v>655</v>
      </c>
      <c r="AV229">
        <v>616</v>
      </c>
      <c r="AW229">
        <v>369</v>
      </c>
      <c r="AX229">
        <v>558</v>
      </c>
      <c r="AY229">
        <v>648</v>
      </c>
      <c r="AZ229">
        <v>171</v>
      </c>
      <c r="BA229">
        <v>569</v>
      </c>
      <c r="BB229">
        <v>610</v>
      </c>
      <c r="BC229">
        <v>22</v>
      </c>
      <c r="BD229">
        <v>318</v>
      </c>
      <c r="BE229">
        <v>154</v>
      </c>
      <c r="BF229">
        <v>68</v>
      </c>
      <c r="BG229">
        <v>612</v>
      </c>
      <c r="BH229">
        <v>203</v>
      </c>
      <c r="BI229">
        <v>283</v>
      </c>
      <c r="BJ229">
        <v>562</v>
      </c>
      <c r="BK229">
        <v>314</v>
      </c>
      <c r="BL229">
        <v>346</v>
      </c>
      <c r="BM229">
        <v>387</v>
      </c>
      <c r="BN229">
        <v>116</v>
      </c>
      <c r="BO229">
        <v>9</v>
      </c>
      <c r="BP229">
        <v>493</v>
      </c>
      <c r="BQ229">
        <v>149</v>
      </c>
      <c r="BR229">
        <v>137</v>
      </c>
      <c r="BS229">
        <v>197</v>
      </c>
      <c r="BT229">
        <v>621</v>
      </c>
      <c r="BU229">
        <v>472</v>
      </c>
      <c r="BV229">
        <v>223</v>
      </c>
      <c r="BW229">
        <v>326</v>
      </c>
      <c r="BX229">
        <v>88</v>
      </c>
      <c r="BY229">
        <v>90</v>
      </c>
      <c r="BZ229">
        <v>204</v>
      </c>
      <c r="CA229">
        <v>648</v>
      </c>
      <c r="CB229">
        <v>538</v>
      </c>
      <c r="CC229">
        <v>310</v>
      </c>
      <c r="CD229">
        <v>322</v>
      </c>
      <c r="CE229">
        <v>419</v>
      </c>
      <c r="CF229">
        <v>193</v>
      </c>
      <c r="CG229">
        <v>233</v>
      </c>
      <c r="CH229">
        <v>248</v>
      </c>
      <c r="CI229">
        <v>149</v>
      </c>
      <c r="CJ229">
        <v>322</v>
      </c>
      <c r="CK229">
        <v>227</v>
      </c>
      <c r="CL229">
        <v>113</v>
      </c>
    </row>
    <row r="230" spans="2:90">
      <c r="B230">
        <v>325</v>
      </c>
      <c r="C230">
        <v>116</v>
      </c>
      <c r="D230">
        <v>396</v>
      </c>
      <c r="E230">
        <v>303</v>
      </c>
      <c r="F230">
        <v>257</v>
      </c>
      <c r="G230">
        <v>559</v>
      </c>
      <c r="H230">
        <v>642</v>
      </c>
      <c r="I230">
        <v>637</v>
      </c>
      <c r="J230">
        <v>45</v>
      </c>
      <c r="K230">
        <v>292</v>
      </c>
      <c r="L230">
        <v>61</v>
      </c>
      <c r="M230">
        <v>2</v>
      </c>
      <c r="N230">
        <v>68</v>
      </c>
      <c r="O230">
        <v>367</v>
      </c>
      <c r="P230">
        <v>619</v>
      </c>
      <c r="Q230">
        <v>564</v>
      </c>
      <c r="R230">
        <v>151</v>
      </c>
      <c r="S230">
        <v>455</v>
      </c>
      <c r="T230">
        <v>229</v>
      </c>
      <c r="U230">
        <v>163</v>
      </c>
      <c r="V230">
        <v>282</v>
      </c>
      <c r="W230">
        <v>144</v>
      </c>
      <c r="X230">
        <v>315</v>
      </c>
      <c r="Y230">
        <v>521</v>
      </c>
      <c r="Z230">
        <v>11</v>
      </c>
      <c r="AA230">
        <v>373</v>
      </c>
      <c r="AB230">
        <v>468</v>
      </c>
      <c r="AC230">
        <v>368</v>
      </c>
      <c r="AD230">
        <v>331</v>
      </c>
      <c r="AE230">
        <v>357</v>
      </c>
      <c r="AF230">
        <v>184</v>
      </c>
      <c r="AG230">
        <v>3</v>
      </c>
      <c r="AH230">
        <v>318</v>
      </c>
      <c r="AI230">
        <v>371</v>
      </c>
      <c r="AJ230">
        <v>501</v>
      </c>
      <c r="AK230">
        <v>188</v>
      </c>
      <c r="AL230">
        <v>210</v>
      </c>
      <c r="AM230">
        <v>411</v>
      </c>
      <c r="AN230">
        <v>190</v>
      </c>
      <c r="AO230">
        <v>643</v>
      </c>
      <c r="AP230">
        <v>619</v>
      </c>
      <c r="AQ230">
        <v>60</v>
      </c>
      <c r="AR230">
        <v>237</v>
      </c>
      <c r="AS230">
        <v>594</v>
      </c>
      <c r="AT230">
        <v>379</v>
      </c>
      <c r="AU230">
        <v>85</v>
      </c>
      <c r="AV230">
        <v>34</v>
      </c>
      <c r="AW230">
        <v>46</v>
      </c>
      <c r="AX230">
        <v>360</v>
      </c>
      <c r="AY230">
        <v>299</v>
      </c>
      <c r="AZ230">
        <v>272</v>
      </c>
      <c r="BA230">
        <v>260</v>
      </c>
      <c r="BB230">
        <v>327</v>
      </c>
      <c r="BC230">
        <v>3</v>
      </c>
      <c r="BD230">
        <v>53</v>
      </c>
      <c r="BE230">
        <v>42</v>
      </c>
      <c r="BF230">
        <v>342</v>
      </c>
      <c r="BG230">
        <v>632</v>
      </c>
      <c r="BH230">
        <v>159</v>
      </c>
      <c r="BI230">
        <v>384</v>
      </c>
      <c r="BJ230">
        <v>75</v>
      </c>
      <c r="BK230">
        <v>103</v>
      </c>
      <c r="BL230">
        <v>8</v>
      </c>
      <c r="BM230">
        <v>334</v>
      </c>
      <c r="BN230">
        <v>250</v>
      </c>
      <c r="BO230">
        <v>561</v>
      </c>
      <c r="BP230">
        <v>299</v>
      </c>
      <c r="BQ230">
        <v>587</v>
      </c>
      <c r="BR230">
        <v>95</v>
      </c>
      <c r="BS230">
        <v>381</v>
      </c>
      <c r="BT230">
        <v>36</v>
      </c>
      <c r="BU230">
        <v>292</v>
      </c>
      <c r="BV230">
        <v>18</v>
      </c>
      <c r="BW230">
        <v>330</v>
      </c>
      <c r="BX230">
        <v>337</v>
      </c>
      <c r="BY230">
        <v>581</v>
      </c>
      <c r="BZ230">
        <v>91</v>
      </c>
      <c r="CA230">
        <v>41</v>
      </c>
      <c r="CB230">
        <v>459</v>
      </c>
      <c r="CC230">
        <v>290</v>
      </c>
      <c r="CD230">
        <v>551</v>
      </c>
      <c r="CE230">
        <v>644</v>
      </c>
      <c r="CF230">
        <v>379</v>
      </c>
      <c r="CG230">
        <v>292</v>
      </c>
      <c r="CH230">
        <v>175</v>
      </c>
      <c r="CI230">
        <v>372</v>
      </c>
      <c r="CJ230">
        <v>170</v>
      </c>
      <c r="CK230">
        <v>246</v>
      </c>
      <c r="CL230">
        <v>638</v>
      </c>
    </row>
    <row r="231" spans="2:90">
      <c r="B231">
        <v>449</v>
      </c>
      <c r="C231">
        <v>224</v>
      </c>
      <c r="D231">
        <v>86</v>
      </c>
      <c r="E231">
        <v>95</v>
      </c>
      <c r="F231">
        <v>7</v>
      </c>
      <c r="G231">
        <v>76</v>
      </c>
      <c r="H231">
        <v>630</v>
      </c>
      <c r="I231">
        <v>604</v>
      </c>
      <c r="J231">
        <v>201</v>
      </c>
      <c r="K231">
        <v>573</v>
      </c>
      <c r="L231">
        <v>56</v>
      </c>
      <c r="M231">
        <v>205</v>
      </c>
      <c r="N231">
        <v>206</v>
      </c>
      <c r="O231">
        <v>149</v>
      </c>
      <c r="P231">
        <v>223</v>
      </c>
      <c r="Q231">
        <v>400</v>
      </c>
      <c r="R231">
        <v>597</v>
      </c>
      <c r="S231">
        <v>90</v>
      </c>
      <c r="T231">
        <v>47</v>
      </c>
      <c r="U231">
        <v>548</v>
      </c>
      <c r="V231">
        <v>106</v>
      </c>
      <c r="W231">
        <v>91</v>
      </c>
      <c r="X231">
        <v>466</v>
      </c>
      <c r="Y231">
        <v>320</v>
      </c>
      <c r="Z231">
        <v>49</v>
      </c>
      <c r="AA231">
        <v>18</v>
      </c>
      <c r="AB231">
        <v>296</v>
      </c>
      <c r="AC231">
        <v>248</v>
      </c>
      <c r="AD231">
        <v>124</v>
      </c>
      <c r="AE231">
        <v>432</v>
      </c>
      <c r="AF231">
        <v>109</v>
      </c>
      <c r="AG231">
        <v>248</v>
      </c>
      <c r="AH231">
        <v>305</v>
      </c>
      <c r="AI231">
        <v>39</v>
      </c>
      <c r="AJ231">
        <v>73</v>
      </c>
      <c r="AK231">
        <v>214</v>
      </c>
      <c r="AL231">
        <v>446</v>
      </c>
      <c r="AM231">
        <v>258</v>
      </c>
      <c r="AN231">
        <v>505</v>
      </c>
      <c r="AO231">
        <v>344</v>
      </c>
      <c r="AP231">
        <v>380</v>
      </c>
      <c r="AQ231">
        <v>44</v>
      </c>
      <c r="AR231">
        <v>549</v>
      </c>
      <c r="AS231">
        <v>322</v>
      </c>
      <c r="AT231">
        <v>601</v>
      </c>
      <c r="AU231">
        <v>35</v>
      </c>
      <c r="AV231">
        <v>592</v>
      </c>
      <c r="AW231">
        <v>632</v>
      </c>
      <c r="AX231">
        <v>30</v>
      </c>
      <c r="AY231">
        <v>15</v>
      </c>
      <c r="AZ231">
        <v>588</v>
      </c>
      <c r="BA231">
        <v>77</v>
      </c>
      <c r="BB231">
        <v>630</v>
      </c>
      <c r="BC231">
        <v>630</v>
      </c>
      <c r="BD231">
        <v>237</v>
      </c>
      <c r="BE231">
        <v>568</v>
      </c>
      <c r="BF231">
        <v>158</v>
      </c>
      <c r="BG231">
        <v>165</v>
      </c>
      <c r="BH231">
        <v>344</v>
      </c>
      <c r="BI231">
        <v>303</v>
      </c>
      <c r="BJ231">
        <v>165</v>
      </c>
      <c r="BK231">
        <v>342</v>
      </c>
      <c r="BL231">
        <v>89</v>
      </c>
      <c r="BM231">
        <v>100</v>
      </c>
      <c r="BN231">
        <v>107</v>
      </c>
      <c r="BO231">
        <v>576</v>
      </c>
      <c r="BP231">
        <v>75</v>
      </c>
      <c r="BQ231">
        <v>140</v>
      </c>
      <c r="BR231">
        <v>636</v>
      </c>
      <c r="BS231">
        <v>168</v>
      </c>
      <c r="BT231">
        <v>330</v>
      </c>
      <c r="BU231">
        <v>339</v>
      </c>
      <c r="BV231">
        <v>201</v>
      </c>
      <c r="BW231">
        <v>421</v>
      </c>
      <c r="BX231">
        <v>278</v>
      </c>
      <c r="BY231">
        <v>589</v>
      </c>
      <c r="BZ231">
        <v>619</v>
      </c>
      <c r="CA231">
        <v>336</v>
      </c>
      <c r="CB231">
        <v>73</v>
      </c>
      <c r="CC231">
        <v>224</v>
      </c>
      <c r="CD231">
        <v>595</v>
      </c>
      <c r="CE231">
        <v>642</v>
      </c>
      <c r="CF231">
        <v>312</v>
      </c>
      <c r="CG231">
        <v>405</v>
      </c>
      <c r="CH231">
        <v>225</v>
      </c>
      <c r="CI231">
        <v>443</v>
      </c>
      <c r="CJ231">
        <v>655</v>
      </c>
      <c r="CK231">
        <v>53</v>
      </c>
      <c r="CL231">
        <v>629</v>
      </c>
    </row>
    <row r="232" spans="2:90">
      <c r="B232">
        <v>244</v>
      </c>
      <c r="C232">
        <v>371</v>
      </c>
      <c r="D232">
        <v>179</v>
      </c>
      <c r="E232">
        <v>60</v>
      </c>
      <c r="F232">
        <v>178</v>
      </c>
      <c r="G232">
        <v>46</v>
      </c>
      <c r="H232">
        <v>223</v>
      </c>
      <c r="I232">
        <v>581</v>
      </c>
      <c r="J232">
        <v>614</v>
      </c>
      <c r="K232">
        <v>309</v>
      </c>
      <c r="L232">
        <v>186</v>
      </c>
      <c r="M232">
        <v>661</v>
      </c>
      <c r="N232">
        <v>281</v>
      </c>
      <c r="O232">
        <v>102</v>
      </c>
      <c r="P232">
        <v>377</v>
      </c>
      <c r="Q232">
        <v>12</v>
      </c>
      <c r="R232">
        <v>576</v>
      </c>
      <c r="S232">
        <v>110</v>
      </c>
      <c r="T232">
        <v>220</v>
      </c>
      <c r="U232">
        <v>267</v>
      </c>
      <c r="V232">
        <v>263</v>
      </c>
      <c r="W232">
        <v>404</v>
      </c>
      <c r="X232">
        <v>373</v>
      </c>
      <c r="Y232">
        <v>360</v>
      </c>
      <c r="Z232">
        <v>380</v>
      </c>
      <c r="AA232">
        <v>139</v>
      </c>
      <c r="AB232">
        <v>148</v>
      </c>
      <c r="AC232">
        <v>302</v>
      </c>
      <c r="AD232">
        <v>183</v>
      </c>
      <c r="AE232">
        <v>423</v>
      </c>
      <c r="AF232">
        <v>14</v>
      </c>
      <c r="AG232">
        <v>312</v>
      </c>
      <c r="AH232">
        <v>174</v>
      </c>
      <c r="AI232">
        <v>193</v>
      </c>
      <c r="AJ232">
        <v>255</v>
      </c>
      <c r="AK232">
        <v>476</v>
      </c>
      <c r="AL232">
        <v>157</v>
      </c>
      <c r="AM232">
        <v>530</v>
      </c>
      <c r="AN232">
        <v>408</v>
      </c>
      <c r="AO232">
        <v>634</v>
      </c>
      <c r="AP232">
        <v>249</v>
      </c>
      <c r="AQ232">
        <v>329</v>
      </c>
      <c r="AR232">
        <v>634</v>
      </c>
      <c r="AS232">
        <v>3</v>
      </c>
      <c r="AT232">
        <v>28</v>
      </c>
      <c r="AU232">
        <v>363</v>
      </c>
      <c r="AV232">
        <v>243</v>
      </c>
      <c r="AW232">
        <v>83</v>
      </c>
      <c r="AX232">
        <v>106</v>
      </c>
      <c r="AY232">
        <v>303</v>
      </c>
      <c r="AZ232">
        <v>590</v>
      </c>
      <c r="BA232">
        <v>297</v>
      </c>
      <c r="BB232">
        <v>666</v>
      </c>
      <c r="BC232">
        <v>122</v>
      </c>
      <c r="BD232">
        <v>258</v>
      </c>
      <c r="BE232">
        <v>369</v>
      </c>
      <c r="BF232">
        <v>633</v>
      </c>
      <c r="BG232">
        <v>217</v>
      </c>
      <c r="BH232">
        <v>294</v>
      </c>
      <c r="BI232">
        <v>589</v>
      </c>
      <c r="BJ232">
        <v>592</v>
      </c>
      <c r="BK232">
        <v>47</v>
      </c>
      <c r="BL232">
        <v>173</v>
      </c>
      <c r="BM232">
        <v>570</v>
      </c>
      <c r="BN232">
        <v>80</v>
      </c>
      <c r="BO232">
        <v>23</v>
      </c>
      <c r="BP232">
        <v>399</v>
      </c>
      <c r="BQ232">
        <v>510</v>
      </c>
      <c r="BR232">
        <v>256</v>
      </c>
      <c r="BS232">
        <v>146</v>
      </c>
      <c r="BT232">
        <v>447</v>
      </c>
      <c r="BU232">
        <v>448</v>
      </c>
      <c r="BV232">
        <v>516</v>
      </c>
      <c r="BW232">
        <v>343</v>
      </c>
      <c r="BX232">
        <v>269</v>
      </c>
      <c r="BY232">
        <v>574</v>
      </c>
      <c r="BZ232">
        <v>298</v>
      </c>
      <c r="CA232">
        <v>292</v>
      </c>
      <c r="CB232">
        <v>132</v>
      </c>
      <c r="CC232">
        <v>562</v>
      </c>
      <c r="CD232">
        <v>173</v>
      </c>
      <c r="CE232">
        <v>264</v>
      </c>
      <c r="CF232">
        <v>293</v>
      </c>
      <c r="CG232">
        <v>574</v>
      </c>
      <c r="CH232">
        <v>321</v>
      </c>
      <c r="CI232">
        <v>87</v>
      </c>
      <c r="CJ232">
        <v>98</v>
      </c>
      <c r="CK232">
        <v>55</v>
      </c>
      <c r="CL232">
        <v>554</v>
      </c>
    </row>
    <row r="233" spans="2:90">
      <c r="B233">
        <v>511</v>
      </c>
      <c r="C233">
        <v>176</v>
      </c>
      <c r="D233">
        <v>239</v>
      </c>
      <c r="E233">
        <v>288</v>
      </c>
      <c r="F233">
        <v>400</v>
      </c>
      <c r="G233">
        <v>401</v>
      </c>
      <c r="H233">
        <v>573</v>
      </c>
      <c r="I233">
        <v>377</v>
      </c>
      <c r="J233">
        <v>97</v>
      </c>
      <c r="K233">
        <v>339</v>
      </c>
      <c r="L233">
        <v>135</v>
      </c>
      <c r="M233">
        <v>265</v>
      </c>
      <c r="N233">
        <v>10</v>
      </c>
      <c r="O233">
        <v>63</v>
      </c>
      <c r="P233">
        <v>370</v>
      </c>
      <c r="Q233">
        <v>212</v>
      </c>
      <c r="R233">
        <v>377</v>
      </c>
      <c r="S233">
        <v>537</v>
      </c>
      <c r="T233">
        <v>308</v>
      </c>
      <c r="U233">
        <v>506</v>
      </c>
      <c r="V233">
        <v>245</v>
      </c>
      <c r="W233">
        <v>378</v>
      </c>
      <c r="X233">
        <v>151</v>
      </c>
      <c r="Y233">
        <v>220</v>
      </c>
      <c r="Z233">
        <v>227</v>
      </c>
      <c r="AA233">
        <v>430</v>
      </c>
      <c r="AB233">
        <v>149</v>
      </c>
      <c r="AC233">
        <v>497</v>
      </c>
      <c r="AD233">
        <v>464</v>
      </c>
      <c r="AE233">
        <v>242</v>
      </c>
      <c r="AF233">
        <v>527</v>
      </c>
      <c r="AG233">
        <v>402</v>
      </c>
      <c r="AH233">
        <v>358</v>
      </c>
      <c r="AI233">
        <v>416</v>
      </c>
      <c r="AJ233">
        <v>213</v>
      </c>
      <c r="AK233">
        <v>25</v>
      </c>
      <c r="AL233">
        <v>444</v>
      </c>
      <c r="AM233">
        <v>312</v>
      </c>
      <c r="AN233">
        <v>498</v>
      </c>
      <c r="AO233">
        <v>623</v>
      </c>
      <c r="AP233">
        <v>312</v>
      </c>
      <c r="AQ233">
        <v>395</v>
      </c>
      <c r="AR233">
        <v>116</v>
      </c>
      <c r="AS233">
        <v>307</v>
      </c>
      <c r="AT233">
        <v>590</v>
      </c>
      <c r="AU233">
        <v>371</v>
      </c>
      <c r="AV233">
        <v>41</v>
      </c>
      <c r="AW233">
        <v>620</v>
      </c>
      <c r="AX233">
        <v>267</v>
      </c>
      <c r="AY233">
        <v>73</v>
      </c>
      <c r="AZ233">
        <v>51</v>
      </c>
      <c r="BA233">
        <v>190</v>
      </c>
      <c r="BB233">
        <v>590</v>
      </c>
      <c r="BC233">
        <v>9</v>
      </c>
      <c r="BD233">
        <v>160</v>
      </c>
      <c r="BE233">
        <v>320</v>
      </c>
      <c r="BF233">
        <v>10</v>
      </c>
      <c r="BG233">
        <v>560</v>
      </c>
      <c r="BH233">
        <v>270</v>
      </c>
      <c r="BI233">
        <v>553</v>
      </c>
      <c r="BJ233">
        <v>584</v>
      </c>
      <c r="BK233">
        <v>35</v>
      </c>
      <c r="BL233">
        <v>583</v>
      </c>
      <c r="BM233">
        <v>190</v>
      </c>
      <c r="BN233">
        <v>628</v>
      </c>
      <c r="BO233">
        <v>391</v>
      </c>
      <c r="BP233">
        <v>255</v>
      </c>
      <c r="BQ233">
        <v>7</v>
      </c>
      <c r="BR233">
        <v>509</v>
      </c>
      <c r="BS233">
        <v>11</v>
      </c>
      <c r="BT233">
        <v>474</v>
      </c>
      <c r="BU233">
        <v>449</v>
      </c>
      <c r="BV233">
        <v>260</v>
      </c>
      <c r="BW233">
        <v>618</v>
      </c>
      <c r="BX233">
        <v>89</v>
      </c>
      <c r="BY233">
        <v>67</v>
      </c>
      <c r="BZ233">
        <v>456</v>
      </c>
      <c r="CA233">
        <v>297</v>
      </c>
      <c r="CB233">
        <v>300</v>
      </c>
      <c r="CC233">
        <v>226</v>
      </c>
      <c r="CD233">
        <v>519</v>
      </c>
      <c r="CE233">
        <v>119</v>
      </c>
      <c r="CF233">
        <v>41</v>
      </c>
      <c r="CG233">
        <v>430</v>
      </c>
      <c r="CH233">
        <v>617</v>
      </c>
      <c r="CI233">
        <v>205</v>
      </c>
      <c r="CJ233">
        <v>570</v>
      </c>
      <c r="CK233">
        <v>646</v>
      </c>
      <c r="CL233">
        <v>647</v>
      </c>
    </row>
    <row r="234" spans="2:90">
      <c r="B234">
        <v>436</v>
      </c>
      <c r="C234">
        <v>301</v>
      </c>
      <c r="D234">
        <v>378</v>
      </c>
      <c r="E234">
        <v>138</v>
      </c>
      <c r="F234">
        <v>217</v>
      </c>
      <c r="G234">
        <v>200</v>
      </c>
      <c r="H234">
        <v>638</v>
      </c>
      <c r="I234">
        <v>389</v>
      </c>
      <c r="J234">
        <v>133</v>
      </c>
      <c r="K234">
        <v>162</v>
      </c>
      <c r="L234">
        <v>296</v>
      </c>
      <c r="M234">
        <v>552</v>
      </c>
      <c r="N234">
        <v>30</v>
      </c>
      <c r="O234">
        <v>391</v>
      </c>
      <c r="P234">
        <v>72</v>
      </c>
      <c r="Q234">
        <v>168</v>
      </c>
      <c r="R234">
        <v>305</v>
      </c>
      <c r="S234">
        <v>526</v>
      </c>
      <c r="T234">
        <v>181</v>
      </c>
      <c r="U234">
        <v>237</v>
      </c>
      <c r="V234">
        <v>482</v>
      </c>
      <c r="W234">
        <v>304</v>
      </c>
      <c r="X234">
        <v>355</v>
      </c>
      <c r="Y234">
        <v>215</v>
      </c>
      <c r="Z234">
        <v>84</v>
      </c>
      <c r="AA234">
        <v>341</v>
      </c>
      <c r="AB234">
        <v>84</v>
      </c>
      <c r="AC234">
        <v>34</v>
      </c>
      <c r="AD234">
        <v>366</v>
      </c>
      <c r="AE234">
        <v>224</v>
      </c>
      <c r="AF234">
        <v>389</v>
      </c>
      <c r="AG234">
        <v>133</v>
      </c>
      <c r="AH234">
        <v>448</v>
      </c>
      <c r="AI234">
        <v>205</v>
      </c>
      <c r="AJ234">
        <v>491</v>
      </c>
      <c r="AK234">
        <v>141</v>
      </c>
      <c r="AL234">
        <v>75</v>
      </c>
      <c r="AM234">
        <v>141</v>
      </c>
      <c r="AN234">
        <v>35</v>
      </c>
      <c r="AO234">
        <v>48</v>
      </c>
      <c r="AP234">
        <v>611</v>
      </c>
      <c r="AQ234">
        <v>116</v>
      </c>
      <c r="AR234">
        <v>640</v>
      </c>
      <c r="AS234">
        <v>25</v>
      </c>
      <c r="AT234">
        <v>247</v>
      </c>
      <c r="AU234">
        <v>46</v>
      </c>
      <c r="AV234">
        <v>341</v>
      </c>
      <c r="AW234">
        <v>55</v>
      </c>
      <c r="AX234">
        <v>221</v>
      </c>
      <c r="AY234">
        <v>550</v>
      </c>
      <c r="AZ234">
        <v>280</v>
      </c>
      <c r="BA234">
        <v>113</v>
      </c>
      <c r="BB234">
        <v>562</v>
      </c>
      <c r="BC234">
        <v>578</v>
      </c>
      <c r="BD234">
        <v>557</v>
      </c>
      <c r="BE234">
        <v>388</v>
      </c>
      <c r="BF234">
        <v>56</v>
      </c>
      <c r="BG234">
        <v>75</v>
      </c>
      <c r="BH234">
        <v>49</v>
      </c>
      <c r="BI234">
        <v>225</v>
      </c>
      <c r="BJ234">
        <v>156</v>
      </c>
      <c r="BK234">
        <v>283</v>
      </c>
      <c r="BL234">
        <v>217</v>
      </c>
      <c r="BM234">
        <v>278</v>
      </c>
      <c r="BN234">
        <v>243</v>
      </c>
      <c r="BO234">
        <v>592</v>
      </c>
      <c r="BP234">
        <v>282</v>
      </c>
      <c r="BQ234">
        <v>506</v>
      </c>
      <c r="BR234">
        <v>306</v>
      </c>
      <c r="BS234">
        <v>338</v>
      </c>
      <c r="BT234">
        <v>256</v>
      </c>
      <c r="BU234">
        <v>280</v>
      </c>
      <c r="BV234">
        <v>460</v>
      </c>
      <c r="BW234">
        <v>396</v>
      </c>
      <c r="BX234">
        <v>187</v>
      </c>
      <c r="BY234">
        <v>254</v>
      </c>
      <c r="BZ234">
        <v>8</v>
      </c>
      <c r="CA234">
        <v>220</v>
      </c>
      <c r="CB234">
        <v>366</v>
      </c>
      <c r="CC234">
        <v>273</v>
      </c>
      <c r="CD234">
        <v>530</v>
      </c>
      <c r="CE234">
        <v>59</v>
      </c>
      <c r="CF234">
        <v>334</v>
      </c>
      <c r="CG234">
        <v>307</v>
      </c>
      <c r="CH234">
        <v>60</v>
      </c>
      <c r="CI234">
        <v>268</v>
      </c>
      <c r="CJ234">
        <v>456</v>
      </c>
      <c r="CK234">
        <v>6</v>
      </c>
      <c r="CL234">
        <v>82</v>
      </c>
    </row>
    <row r="235" spans="2:90">
      <c r="B235">
        <v>101</v>
      </c>
      <c r="C235">
        <v>271</v>
      </c>
      <c r="D235">
        <v>159</v>
      </c>
      <c r="E235">
        <v>293</v>
      </c>
      <c r="F235">
        <v>191</v>
      </c>
      <c r="G235">
        <v>198</v>
      </c>
      <c r="H235">
        <v>596</v>
      </c>
      <c r="I235">
        <v>142</v>
      </c>
      <c r="J235">
        <v>283</v>
      </c>
      <c r="K235">
        <v>630</v>
      </c>
      <c r="L235">
        <v>315</v>
      </c>
      <c r="M235">
        <v>280</v>
      </c>
      <c r="N235">
        <v>22</v>
      </c>
      <c r="O235">
        <v>188</v>
      </c>
      <c r="P235">
        <v>140</v>
      </c>
      <c r="Q235">
        <v>85</v>
      </c>
      <c r="R235">
        <v>655</v>
      </c>
      <c r="S235">
        <v>548</v>
      </c>
      <c r="T235">
        <v>525</v>
      </c>
      <c r="U235">
        <v>523</v>
      </c>
      <c r="V235">
        <v>385</v>
      </c>
      <c r="W235">
        <v>45</v>
      </c>
      <c r="X235">
        <v>482</v>
      </c>
      <c r="Y235">
        <v>228</v>
      </c>
      <c r="Z235">
        <v>222</v>
      </c>
      <c r="AA235">
        <v>72</v>
      </c>
      <c r="AB235">
        <v>13</v>
      </c>
      <c r="AC235">
        <v>28</v>
      </c>
      <c r="AD235">
        <v>3</v>
      </c>
      <c r="AE235">
        <v>139</v>
      </c>
      <c r="AF235">
        <v>413</v>
      </c>
      <c r="AG235">
        <v>28</v>
      </c>
      <c r="AH235">
        <v>30</v>
      </c>
      <c r="AI235">
        <v>95</v>
      </c>
      <c r="AJ235">
        <v>313</v>
      </c>
      <c r="AK235">
        <v>441</v>
      </c>
      <c r="AL235">
        <v>306</v>
      </c>
      <c r="AM235">
        <v>122</v>
      </c>
      <c r="AN235">
        <v>160</v>
      </c>
      <c r="AO235">
        <v>67</v>
      </c>
      <c r="AP235">
        <v>600</v>
      </c>
      <c r="AQ235">
        <v>237</v>
      </c>
      <c r="AR235">
        <v>312</v>
      </c>
      <c r="AS235">
        <v>261</v>
      </c>
      <c r="AT235">
        <v>616</v>
      </c>
      <c r="AU235">
        <v>394</v>
      </c>
      <c r="AV235">
        <v>121</v>
      </c>
      <c r="AW235">
        <v>328</v>
      </c>
      <c r="AX235">
        <v>61</v>
      </c>
      <c r="AY235">
        <v>145</v>
      </c>
      <c r="AZ235">
        <v>200</v>
      </c>
      <c r="BA235">
        <v>599</v>
      </c>
      <c r="BB235">
        <v>85</v>
      </c>
      <c r="BC235">
        <v>119</v>
      </c>
      <c r="BD235">
        <v>25</v>
      </c>
      <c r="BE235">
        <v>664</v>
      </c>
      <c r="BF235">
        <v>33</v>
      </c>
      <c r="BG235">
        <v>132</v>
      </c>
      <c r="BH235">
        <v>184</v>
      </c>
      <c r="BI235">
        <v>71</v>
      </c>
      <c r="BJ235">
        <v>315</v>
      </c>
      <c r="BK235">
        <v>303</v>
      </c>
      <c r="BL235">
        <v>395</v>
      </c>
      <c r="BM235">
        <v>311</v>
      </c>
      <c r="BN235">
        <v>305</v>
      </c>
      <c r="BO235">
        <v>388</v>
      </c>
      <c r="BP235">
        <v>298</v>
      </c>
      <c r="BQ235">
        <v>128</v>
      </c>
      <c r="BR235">
        <v>86</v>
      </c>
      <c r="BS235">
        <v>86</v>
      </c>
      <c r="BT235">
        <v>211</v>
      </c>
      <c r="BU235">
        <v>660</v>
      </c>
      <c r="BV235">
        <v>216</v>
      </c>
      <c r="BW235">
        <v>74</v>
      </c>
      <c r="BX235">
        <v>378</v>
      </c>
      <c r="BY235">
        <v>145</v>
      </c>
      <c r="BZ235">
        <v>17</v>
      </c>
      <c r="CA235">
        <v>369</v>
      </c>
      <c r="CB235">
        <v>516</v>
      </c>
      <c r="CC235">
        <v>347</v>
      </c>
      <c r="CD235">
        <v>245</v>
      </c>
      <c r="CE235">
        <v>258</v>
      </c>
      <c r="CF235">
        <v>598</v>
      </c>
      <c r="CG235">
        <v>5</v>
      </c>
      <c r="CH235">
        <v>122</v>
      </c>
      <c r="CI235">
        <v>381</v>
      </c>
      <c r="CJ235">
        <v>378</v>
      </c>
      <c r="CK235">
        <v>632</v>
      </c>
      <c r="CL235">
        <v>5</v>
      </c>
    </row>
    <row r="236" spans="2:90">
      <c r="B236">
        <v>23</v>
      </c>
      <c r="C236">
        <v>252</v>
      </c>
      <c r="D236">
        <v>283</v>
      </c>
      <c r="E236">
        <v>18</v>
      </c>
      <c r="F236">
        <v>304</v>
      </c>
      <c r="G236">
        <v>335</v>
      </c>
      <c r="H236">
        <v>623</v>
      </c>
      <c r="I236">
        <v>278</v>
      </c>
      <c r="J236">
        <v>93</v>
      </c>
      <c r="K236">
        <v>90</v>
      </c>
      <c r="L236">
        <v>149</v>
      </c>
      <c r="M236">
        <v>578</v>
      </c>
      <c r="N236">
        <v>170</v>
      </c>
      <c r="O236">
        <v>167</v>
      </c>
      <c r="P236">
        <v>55</v>
      </c>
      <c r="Q236">
        <v>583</v>
      </c>
      <c r="R236">
        <v>177</v>
      </c>
      <c r="S236">
        <v>249</v>
      </c>
      <c r="T236">
        <v>133</v>
      </c>
      <c r="U236">
        <v>529</v>
      </c>
      <c r="V236">
        <v>512</v>
      </c>
      <c r="W236">
        <v>194</v>
      </c>
      <c r="X236">
        <v>438</v>
      </c>
      <c r="Y236">
        <v>263</v>
      </c>
      <c r="Z236">
        <v>26</v>
      </c>
      <c r="AA236">
        <v>328</v>
      </c>
      <c r="AB236">
        <v>61</v>
      </c>
      <c r="AC236">
        <v>430</v>
      </c>
      <c r="AD236">
        <v>303</v>
      </c>
      <c r="AE236">
        <v>40</v>
      </c>
      <c r="AF236">
        <v>86</v>
      </c>
      <c r="AG236">
        <v>389</v>
      </c>
      <c r="AH236">
        <v>409</v>
      </c>
      <c r="AI236">
        <v>476</v>
      </c>
      <c r="AJ236">
        <v>372</v>
      </c>
      <c r="AK236">
        <v>75</v>
      </c>
      <c r="AL236">
        <v>286</v>
      </c>
      <c r="AM236">
        <v>298</v>
      </c>
      <c r="AN236">
        <v>256</v>
      </c>
      <c r="AO236">
        <v>658</v>
      </c>
      <c r="AP236">
        <v>197</v>
      </c>
      <c r="AQ236">
        <v>100</v>
      </c>
      <c r="AR236">
        <v>599</v>
      </c>
      <c r="AS236">
        <v>574</v>
      </c>
      <c r="AT236">
        <v>587</v>
      </c>
      <c r="AU236">
        <v>345</v>
      </c>
      <c r="AV236">
        <v>593</v>
      </c>
      <c r="AW236">
        <v>307</v>
      </c>
      <c r="AX236">
        <v>130</v>
      </c>
      <c r="AY236">
        <v>247</v>
      </c>
      <c r="AZ236">
        <v>147</v>
      </c>
      <c r="BA236">
        <v>226</v>
      </c>
      <c r="BB236">
        <v>271</v>
      </c>
      <c r="BC236">
        <v>273</v>
      </c>
      <c r="BD236">
        <v>247</v>
      </c>
      <c r="BE236">
        <v>565</v>
      </c>
      <c r="BF236">
        <v>568</v>
      </c>
      <c r="BG236">
        <v>245</v>
      </c>
      <c r="BH236">
        <v>101</v>
      </c>
      <c r="BI236">
        <v>158</v>
      </c>
      <c r="BJ236">
        <v>277</v>
      </c>
      <c r="BK236">
        <v>577</v>
      </c>
      <c r="BL236">
        <v>629</v>
      </c>
      <c r="BM236">
        <v>357</v>
      </c>
      <c r="BN236">
        <v>50</v>
      </c>
      <c r="BO236">
        <v>588</v>
      </c>
      <c r="BP236">
        <v>632</v>
      </c>
      <c r="BQ236">
        <v>47</v>
      </c>
      <c r="BR236">
        <v>287</v>
      </c>
      <c r="BS236">
        <v>145</v>
      </c>
      <c r="BT236">
        <v>117</v>
      </c>
      <c r="BU236">
        <v>437</v>
      </c>
      <c r="BV236">
        <v>617</v>
      </c>
      <c r="BW236">
        <v>55</v>
      </c>
      <c r="BX236">
        <v>110</v>
      </c>
      <c r="BY236">
        <v>110</v>
      </c>
      <c r="BZ236">
        <v>610</v>
      </c>
      <c r="CA236">
        <v>347</v>
      </c>
      <c r="CB236">
        <v>559</v>
      </c>
      <c r="CC236">
        <v>214</v>
      </c>
      <c r="CD236">
        <v>301</v>
      </c>
      <c r="CE236">
        <v>193</v>
      </c>
      <c r="CF236">
        <v>89</v>
      </c>
      <c r="CG236">
        <v>166</v>
      </c>
      <c r="CH236">
        <v>510</v>
      </c>
      <c r="CI236">
        <v>469</v>
      </c>
      <c r="CJ236">
        <v>321</v>
      </c>
      <c r="CK236">
        <v>354</v>
      </c>
      <c r="CL236">
        <v>153</v>
      </c>
    </row>
    <row r="237" spans="2:90">
      <c r="B237">
        <v>359</v>
      </c>
      <c r="C237">
        <v>331</v>
      </c>
      <c r="D237">
        <v>388</v>
      </c>
      <c r="E237">
        <v>103</v>
      </c>
      <c r="F237">
        <v>334</v>
      </c>
      <c r="G237">
        <v>370</v>
      </c>
      <c r="H237">
        <v>181</v>
      </c>
      <c r="I237">
        <v>207</v>
      </c>
      <c r="J237">
        <v>315</v>
      </c>
      <c r="K237">
        <v>174</v>
      </c>
      <c r="L237">
        <v>641</v>
      </c>
      <c r="M237">
        <v>239</v>
      </c>
      <c r="N237">
        <v>337</v>
      </c>
      <c r="O237">
        <v>59</v>
      </c>
      <c r="P237">
        <v>255</v>
      </c>
      <c r="Q237">
        <v>628</v>
      </c>
      <c r="R237">
        <v>29</v>
      </c>
      <c r="S237">
        <v>491</v>
      </c>
      <c r="T237">
        <v>252</v>
      </c>
      <c r="U237">
        <v>88</v>
      </c>
      <c r="V237">
        <v>493</v>
      </c>
      <c r="W237">
        <v>203</v>
      </c>
      <c r="X237">
        <v>242</v>
      </c>
      <c r="Y237">
        <v>172</v>
      </c>
      <c r="Z237">
        <v>438</v>
      </c>
      <c r="AA237">
        <v>147</v>
      </c>
      <c r="AB237">
        <v>4</v>
      </c>
      <c r="AC237">
        <v>264</v>
      </c>
      <c r="AD237">
        <v>345</v>
      </c>
      <c r="AE237">
        <v>169</v>
      </c>
      <c r="AF237">
        <v>57</v>
      </c>
      <c r="AG237">
        <v>200</v>
      </c>
      <c r="AH237">
        <v>244</v>
      </c>
      <c r="AI237">
        <v>155</v>
      </c>
      <c r="AJ237">
        <v>544</v>
      </c>
      <c r="AK237">
        <v>455</v>
      </c>
      <c r="AL237">
        <v>161</v>
      </c>
      <c r="AM237">
        <v>232</v>
      </c>
      <c r="AN237">
        <v>70</v>
      </c>
      <c r="AO237">
        <v>648</v>
      </c>
      <c r="AP237">
        <v>657</v>
      </c>
      <c r="AQ237">
        <v>600</v>
      </c>
      <c r="AR237">
        <v>285</v>
      </c>
      <c r="AS237">
        <v>624</v>
      </c>
      <c r="AT237">
        <v>157</v>
      </c>
      <c r="AU237">
        <v>194</v>
      </c>
      <c r="AV237">
        <v>553</v>
      </c>
      <c r="AW237">
        <v>322</v>
      </c>
      <c r="AX237">
        <v>315</v>
      </c>
      <c r="AY237">
        <v>63</v>
      </c>
      <c r="AZ237">
        <v>638</v>
      </c>
      <c r="BA237">
        <v>0</v>
      </c>
      <c r="BB237">
        <v>366</v>
      </c>
      <c r="BC237">
        <v>171</v>
      </c>
      <c r="BD237">
        <v>201</v>
      </c>
      <c r="BE237">
        <v>218</v>
      </c>
      <c r="BF237">
        <v>243</v>
      </c>
      <c r="BG237">
        <v>58</v>
      </c>
      <c r="BH237">
        <v>381</v>
      </c>
      <c r="BI237">
        <v>103</v>
      </c>
      <c r="BJ237">
        <v>344</v>
      </c>
      <c r="BK237">
        <v>197</v>
      </c>
      <c r="BL237">
        <v>237</v>
      </c>
      <c r="BM237">
        <v>596</v>
      </c>
      <c r="BN237">
        <v>568</v>
      </c>
      <c r="BO237">
        <v>335</v>
      </c>
      <c r="BP237">
        <v>166</v>
      </c>
      <c r="BQ237">
        <v>381</v>
      </c>
      <c r="BR237">
        <v>581</v>
      </c>
      <c r="BS237">
        <v>290</v>
      </c>
      <c r="BT237">
        <v>135</v>
      </c>
      <c r="BU237">
        <v>347</v>
      </c>
      <c r="BV237">
        <v>623</v>
      </c>
      <c r="BW237">
        <v>199</v>
      </c>
      <c r="BX237">
        <v>97</v>
      </c>
      <c r="BY237">
        <v>233</v>
      </c>
      <c r="BZ237">
        <v>620</v>
      </c>
      <c r="CA237">
        <v>111</v>
      </c>
      <c r="CB237">
        <v>285</v>
      </c>
      <c r="CC237">
        <v>467</v>
      </c>
      <c r="CD237">
        <v>23</v>
      </c>
      <c r="CE237">
        <v>213</v>
      </c>
      <c r="CF237">
        <v>345</v>
      </c>
      <c r="CG237">
        <v>280</v>
      </c>
      <c r="CH237">
        <v>135</v>
      </c>
      <c r="CI237">
        <v>311</v>
      </c>
      <c r="CJ237">
        <v>283</v>
      </c>
      <c r="CK237">
        <v>575</v>
      </c>
      <c r="CL237">
        <v>31</v>
      </c>
    </row>
    <row r="238" spans="2:90">
      <c r="B238">
        <v>476</v>
      </c>
      <c r="C238">
        <v>359</v>
      </c>
      <c r="D238">
        <v>381</v>
      </c>
      <c r="E238">
        <v>192</v>
      </c>
      <c r="F238">
        <v>47</v>
      </c>
      <c r="G238">
        <v>642</v>
      </c>
      <c r="H238">
        <v>378</v>
      </c>
      <c r="I238">
        <v>623</v>
      </c>
      <c r="J238">
        <v>101</v>
      </c>
      <c r="K238">
        <v>67</v>
      </c>
      <c r="L238">
        <v>647</v>
      </c>
      <c r="M238">
        <v>233</v>
      </c>
      <c r="N238">
        <v>619</v>
      </c>
      <c r="O238">
        <v>349</v>
      </c>
      <c r="P238">
        <v>147</v>
      </c>
      <c r="Q238">
        <v>597</v>
      </c>
      <c r="R238">
        <v>101</v>
      </c>
      <c r="S238">
        <v>79</v>
      </c>
      <c r="T238">
        <v>397</v>
      </c>
      <c r="U238">
        <v>312</v>
      </c>
      <c r="V238">
        <v>90</v>
      </c>
      <c r="W238">
        <v>532</v>
      </c>
      <c r="X238">
        <v>405</v>
      </c>
      <c r="Y238">
        <v>253</v>
      </c>
      <c r="Z238">
        <v>25</v>
      </c>
      <c r="AA238">
        <v>49</v>
      </c>
      <c r="AB238">
        <v>213</v>
      </c>
      <c r="AC238">
        <v>32</v>
      </c>
      <c r="AD238">
        <v>127</v>
      </c>
      <c r="AE238">
        <v>108</v>
      </c>
      <c r="AF238">
        <v>11</v>
      </c>
      <c r="AG238">
        <v>129</v>
      </c>
      <c r="AH238">
        <v>548</v>
      </c>
      <c r="AI238">
        <v>479</v>
      </c>
      <c r="AJ238">
        <v>22</v>
      </c>
      <c r="AK238">
        <v>291</v>
      </c>
      <c r="AL238">
        <v>287</v>
      </c>
      <c r="AM238">
        <v>214</v>
      </c>
      <c r="AN238">
        <v>341</v>
      </c>
      <c r="AO238">
        <v>17</v>
      </c>
      <c r="AP238">
        <v>655</v>
      </c>
      <c r="AQ238">
        <v>642</v>
      </c>
      <c r="AR238">
        <v>318</v>
      </c>
      <c r="AS238">
        <v>183</v>
      </c>
      <c r="AT238">
        <v>195</v>
      </c>
      <c r="AU238">
        <v>115</v>
      </c>
      <c r="AV238">
        <v>152</v>
      </c>
      <c r="AW238">
        <v>148</v>
      </c>
      <c r="AX238">
        <v>109</v>
      </c>
      <c r="AY238">
        <v>291</v>
      </c>
      <c r="AZ238">
        <v>565</v>
      </c>
      <c r="BA238">
        <v>198</v>
      </c>
      <c r="BB238">
        <v>198</v>
      </c>
      <c r="BC238">
        <v>345</v>
      </c>
      <c r="BD238">
        <v>281</v>
      </c>
      <c r="BE238">
        <v>556</v>
      </c>
      <c r="BF238">
        <v>566</v>
      </c>
      <c r="BG238">
        <v>109</v>
      </c>
      <c r="BH238">
        <v>615</v>
      </c>
      <c r="BI238">
        <v>373</v>
      </c>
      <c r="BJ238">
        <v>207</v>
      </c>
      <c r="BK238">
        <v>386</v>
      </c>
      <c r="BL238">
        <v>197</v>
      </c>
      <c r="BM238">
        <v>281</v>
      </c>
      <c r="BN238">
        <v>128</v>
      </c>
      <c r="BO238">
        <v>216</v>
      </c>
      <c r="BP238">
        <v>524</v>
      </c>
      <c r="BQ238">
        <v>596</v>
      </c>
      <c r="BR238">
        <v>294</v>
      </c>
      <c r="BS238">
        <v>230</v>
      </c>
      <c r="BT238">
        <v>200</v>
      </c>
      <c r="BU238">
        <v>157</v>
      </c>
      <c r="BV238">
        <v>313</v>
      </c>
      <c r="BW238">
        <v>572</v>
      </c>
      <c r="BX238">
        <v>355</v>
      </c>
      <c r="BY238">
        <v>275</v>
      </c>
      <c r="BZ238">
        <v>40</v>
      </c>
      <c r="CA238">
        <v>216</v>
      </c>
      <c r="CB238">
        <v>61</v>
      </c>
      <c r="CC238">
        <v>207</v>
      </c>
      <c r="CD238">
        <v>155</v>
      </c>
      <c r="CE238">
        <v>624</v>
      </c>
      <c r="CF238">
        <v>297</v>
      </c>
      <c r="CG238">
        <v>317</v>
      </c>
      <c r="CH238">
        <v>648</v>
      </c>
      <c r="CI238">
        <v>632</v>
      </c>
      <c r="CJ238">
        <v>565</v>
      </c>
      <c r="CK238">
        <v>52</v>
      </c>
      <c r="CL238">
        <v>284</v>
      </c>
    </row>
    <row r="239" spans="2:90">
      <c r="B239">
        <v>251</v>
      </c>
      <c r="C239">
        <v>93</v>
      </c>
      <c r="D239">
        <v>7</v>
      </c>
      <c r="E239">
        <v>159</v>
      </c>
      <c r="F239">
        <v>107</v>
      </c>
      <c r="G239">
        <v>268</v>
      </c>
      <c r="H239">
        <v>364</v>
      </c>
      <c r="I239">
        <v>147</v>
      </c>
      <c r="J239">
        <v>344</v>
      </c>
      <c r="K239">
        <v>145</v>
      </c>
      <c r="L239">
        <v>42</v>
      </c>
      <c r="M239">
        <v>316</v>
      </c>
      <c r="N239">
        <v>182</v>
      </c>
      <c r="O239">
        <v>5</v>
      </c>
      <c r="P239">
        <v>173</v>
      </c>
      <c r="Q239">
        <v>91</v>
      </c>
      <c r="R239">
        <v>277</v>
      </c>
      <c r="S239">
        <v>300</v>
      </c>
      <c r="T239">
        <v>384</v>
      </c>
      <c r="U239">
        <v>16</v>
      </c>
      <c r="V239">
        <v>3</v>
      </c>
      <c r="W239">
        <v>125</v>
      </c>
      <c r="X239">
        <v>233</v>
      </c>
      <c r="Y239">
        <v>230</v>
      </c>
      <c r="Z239">
        <v>453</v>
      </c>
      <c r="AA239">
        <v>122</v>
      </c>
      <c r="AB239">
        <v>414</v>
      </c>
      <c r="AC239">
        <v>398</v>
      </c>
      <c r="AD239">
        <v>341</v>
      </c>
      <c r="AE239">
        <v>425</v>
      </c>
      <c r="AF239">
        <v>215</v>
      </c>
      <c r="AG239">
        <v>0</v>
      </c>
      <c r="AH239">
        <v>70</v>
      </c>
      <c r="AI239">
        <v>6</v>
      </c>
      <c r="AJ239">
        <v>355</v>
      </c>
      <c r="AK239">
        <v>347</v>
      </c>
      <c r="AL239">
        <v>30</v>
      </c>
      <c r="AM239">
        <v>127</v>
      </c>
      <c r="AN239">
        <v>510</v>
      </c>
      <c r="AO239">
        <v>96</v>
      </c>
      <c r="AP239">
        <v>565</v>
      </c>
      <c r="AQ239">
        <v>562</v>
      </c>
      <c r="AR239">
        <v>266</v>
      </c>
      <c r="AS239">
        <v>62</v>
      </c>
      <c r="AT239">
        <v>152</v>
      </c>
      <c r="AU239">
        <v>578</v>
      </c>
      <c r="AV239">
        <v>367</v>
      </c>
      <c r="AW239">
        <v>289</v>
      </c>
      <c r="AX239">
        <v>320</v>
      </c>
      <c r="AY239">
        <v>353</v>
      </c>
      <c r="AZ239">
        <v>38</v>
      </c>
      <c r="BA239">
        <v>601</v>
      </c>
      <c r="BB239">
        <v>176</v>
      </c>
      <c r="BC239">
        <v>651</v>
      </c>
      <c r="BD239">
        <v>351</v>
      </c>
      <c r="BE239">
        <v>174</v>
      </c>
      <c r="BF239">
        <v>261</v>
      </c>
      <c r="BG239">
        <v>269</v>
      </c>
      <c r="BH239">
        <v>562</v>
      </c>
      <c r="BI239">
        <v>262</v>
      </c>
      <c r="BJ239">
        <v>139</v>
      </c>
      <c r="BK239">
        <v>44</v>
      </c>
      <c r="BL239">
        <v>303</v>
      </c>
      <c r="BM239">
        <v>97</v>
      </c>
      <c r="BN239">
        <v>120</v>
      </c>
      <c r="BO239">
        <v>662</v>
      </c>
      <c r="BP239">
        <v>103</v>
      </c>
      <c r="BQ239">
        <v>293</v>
      </c>
      <c r="BR239">
        <v>16</v>
      </c>
      <c r="BS239">
        <v>618</v>
      </c>
      <c r="BT239">
        <v>235</v>
      </c>
      <c r="BU239">
        <v>241</v>
      </c>
      <c r="BV239">
        <v>595</v>
      </c>
      <c r="BW239">
        <v>424</v>
      </c>
      <c r="BX239">
        <v>448</v>
      </c>
      <c r="BY239">
        <v>316</v>
      </c>
      <c r="BZ239">
        <v>271</v>
      </c>
      <c r="CA239">
        <v>279</v>
      </c>
      <c r="CB239">
        <v>242</v>
      </c>
      <c r="CC239">
        <v>567</v>
      </c>
      <c r="CD239">
        <v>332</v>
      </c>
      <c r="CE239">
        <v>316</v>
      </c>
      <c r="CF239">
        <v>108</v>
      </c>
      <c r="CG239">
        <v>277</v>
      </c>
      <c r="CH239">
        <v>526</v>
      </c>
      <c r="CI239">
        <v>206</v>
      </c>
      <c r="CJ239">
        <v>617</v>
      </c>
      <c r="CK239">
        <v>572</v>
      </c>
      <c r="CL239">
        <v>569</v>
      </c>
    </row>
    <row r="240" spans="2:90">
      <c r="B240">
        <v>536</v>
      </c>
      <c r="C240">
        <v>291</v>
      </c>
      <c r="D240">
        <v>376</v>
      </c>
      <c r="E240">
        <v>383</v>
      </c>
      <c r="F240">
        <v>203</v>
      </c>
      <c r="G240">
        <v>177</v>
      </c>
      <c r="H240">
        <v>249</v>
      </c>
      <c r="I240">
        <v>181</v>
      </c>
      <c r="J240">
        <v>383</v>
      </c>
      <c r="K240">
        <v>56</v>
      </c>
      <c r="L240">
        <v>381</v>
      </c>
      <c r="M240">
        <v>335</v>
      </c>
      <c r="N240">
        <v>209</v>
      </c>
      <c r="O240">
        <v>384</v>
      </c>
      <c r="P240">
        <v>3</v>
      </c>
      <c r="Q240">
        <v>227</v>
      </c>
      <c r="R240">
        <v>550</v>
      </c>
      <c r="S240">
        <v>408</v>
      </c>
      <c r="T240">
        <v>542</v>
      </c>
      <c r="U240">
        <v>141</v>
      </c>
      <c r="V240">
        <v>31</v>
      </c>
      <c r="W240">
        <v>445</v>
      </c>
      <c r="X240">
        <v>144</v>
      </c>
      <c r="Y240">
        <v>344</v>
      </c>
      <c r="Z240">
        <v>194</v>
      </c>
      <c r="AA240">
        <v>420</v>
      </c>
      <c r="AB240">
        <v>511</v>
      </c>
      <c r="AC240">
        <v>311</v>
      </c>
      <c r="AD240">
        <v>243</v>
      </c>
      <c r="AE240">
        <v>71</v>
      </c>
      <c r="AF240">
        <v>416</v>
      </c>
      <c r="AG240">
        <v>118</v>
      </c>
      <c r="AH240">
        <v>408</v>
      </c>
      <c r="AI240">
        <v>365</v>
      </c>
      <c r="AJ240">
        <v>63</v>
      </c>
      <c r="AK240">
        <v>314</v>
      </c>
      <c r="AL240">
        <v>277</v>
      </c>
      <c r="AM240">
        <v>327</v>
      </c>
      <c r="AN240">
        <v>315</v>
      </c>
      <c r="AO240">
        <v>62</v>
      </c>
      <c r="AP240">
        <v>302</v>
      </c>
      <c r="AQ240">
        <v>170</v>
      </c>
      <c r="AR240">
        <v>139</v>
      </c>
      <c r="AS240">
        <v>223</v>
      </c>
      <c r="AT240">
        <v>116</v>
      </c>
      <c r="AU240">
        <v>308</v>
      </c>
      <c r="AV240">
        <v>220</v>
      </c>
      <c r="AW240">
        <v>360</v>
      </c>
      <c r="AX240">
        <v>77</v>
      </c>
      <c r="AY240">
        <v>321</v>
      </c>
      <c r="AZ240">
        <v>660</v>
      </c>
      <c r="BA240">
        <v>242</v>
      </c>
      <c r="BB240">
        <v>147</v>
      </c>
      <c r="BC240">
        <v>303</v>
      </c>
      <c r="BD240">
        <v>123</v>
      </c>
      <c r="BE240">
        <v>617</v>
      </c>
      <c r="BF240">
        <v>305</v>
      </c>
      <c r="BG240">
        <v>119</v>
      </c>
      <c r="BH240">
        <v>160</v>
      </c>
      <c r="BI240">
        <v>642</v>
      </c>
      <c r="BJ240">
        <v>604</v>
      </c>
      <c r="BK240">
        <v>608</v>
      </c>
      <c r="BL240">
        <v>23</v>
      </c>
      <c r="BM240">
        <v>223</v>
      </c>
      <c r="BN240">
        <v>654</v>
      </c>
      <c r="BO240">
        <v>367</v>
      </c>
      <c r="BP240">
        <v>306</v>
      </c>
      <c r="BQ240">
        <v>160</v>
      </c>
      <c r="BR240">
        <v>135</v>
      </c>
      <c r="BS240">
        <v>186</v>
      </c>
      <c r="BT240">
        <v>321</v>
      </c>
      <c r="BU240">
        <v>606</v>
      </c>
      <c r="BV240">
        <v>227</v>
      </c>
      <c r="BW240">
        <v>528</v>
      </c>
      <c r="BX240">
        <v>520</v>
      </c>
      <c r="BY240">
        <v>216</v>
      </c>
      <c r="BZ240">
        <v>60</v>
      </c>
      <c r="CA240">
        <v>424</v>
      </c>
      <c r="CB240">
        <v>359</v>
      </c>
      <c r="CC240">
        <v>417</v>
      </c>
      <c r="CD240">
        <v>308</v>
      </c>
      <c r="CE240">
        <v>234</v>
      </c>
      <c r="CF240">
        <v>237</v>
      </c>
      <c r="CG240">
        <v>438</v>
      </c>
      <c r="CH240">
        <v>219</v>
      </c>
      <c r="CI240">
        <v>195</v>
      </c>
      <c r="CJ240">
        <v>398</v>
      </c>
      <c r="CK240">
        <v>665</v>
      </c>
      <c r="CL240">
        <v>135</v>
      </c>
    </row>
    <row r="241" spans="2:90">
      <c r="B241">
        <v>214</v>
      </c>
      <c r="C241">
        <v>174</v>
      </c>
      <c r="D241">
        <v>271</v>
      </c>
      <c r="E241">
        <v>148</v>
      </c>
      <c r="F241">
        <v>181</v>
      </c>
      <c r="G241">
        <v>183</v>
      </c>
      <c r="H241">
        <v>136</v>
      </c>
      <c r="I241">
        <v>270</v>
      </c>
      <c r="J241">
        <v>85</v>
      </c>
      <c r="K241">
        <v>69</v>
      </c>
      <c r="L241">
        <v>320</v>
      </c>
      <c r="M241">
        <v>363</v>
      </c>
      <c r="N241">
        <v>375</v>
      </c>
      <c r="O241">
        <v>3</v>
      </c>
      <c r="P241">
        <v>666</v>
      </c>
      <c r="Q241">
        <v>382</v>
      </c>
      <c r="R241">
        <v>134</v>
      </c>
      <c r="S241">
        <v>322</v>
      </c>
      <c r="T241">
        <v>81</v>
      </c>
      <c r="U241">
        <v>185</v>
      </c>
      <c r="V241">
        <v>225</v>
      </c>
      <c r="W241">
        <v>482</v>
      </c>
      <c r="X241">
        <v>204</v>
      </c>
      <c r="Y241">
        <v>331</v>
      </c>
      <c r="Z241">
        <v>440</v>
      </c>
      <c r="AA241">
        <v>372</v>
      </c>
      <c r="AB241">
        <v>459</v>
      </c>
      <c r="AC241">
        <v>190</v>
      </c>
      <c r="AD241">
        <v>133</v>
      </c>
      <c r="AE241">
        <v>246</v>
      </c>
      <c r="AF241">
        <v>344</v>
      </c>
      <c r="AG241">
        <v>314</v>
      </c>
      <c r="AH241">
        <v>401</v>
      </c>
      <c r="AI241">
        <v>346</v>
      </c>
      <c r="AJ241">
        <v>123</v>
      </c>
      <c r="AK241">
        <v>20</v>
      </c>
      <c r="AL241">
        <v>487</v>
      </c>
      <c r="AM241">
        <v>230</v>
      </c>
      <c r="AN241">
        <v>372</v>
      </c>
      <c r="AO241">
        <v>233</v>
      </c>
      <c r="AP241">
        <v>265</v>
      </c>
      <c r="AQ241">
        <v>356</v>
      </c>
      <c r="AR241">
        <v>576</v>
      </c>
      <c r="AS241">
        <v>89</v>
      </c>
      <c r="AT241">
        <v>386</v>
      </c>
      <c r="AU241">
        <v>142</v>
      </c>
      <c r="AV241">
        <v>663</v>
      </c>
      <c r="AW241">
        <v>304</v>
      </c>
      <c r="AX241">
        <v>280</v>
      </c>
      <c r="AY241">
        <v>248</v>
      </c>
      <c r="AZ241">
        <v>40</v>
      </c>
      <c r="BA241">
        <v>15</v>
      </c>
      <c r="BB241">
        <v>380</v>
      </c>
      <c r="BC241">
        <v>244</v>
      </c>
      <c r="BD241">
        <v>187</v>
      </c>
      <c r="BE241">
        <v>5</v>
      </c>
      <c r="BF241">
        <v>72</v>
      </c>
      <c r="BG241">
        <v>555</v>
      </c>
      <c r="BH241">
        <v>651</v>
      </c>
      <c r="BI241">
        <v>162</v>
      </c>
      <c r="BJ241">
        <v>567</v>
      </c>
      <c r="BK241">
        <v>281</v>
      </c>
      <c r="BL241">
        <v>101</v>
      </c>
      <c r="BM241">
        <v>280</v>
      </c>
      <c r="BN241">
        <v>220</v>
      </c>
      <c r="BO241">
        <v>176</v>
      </c>
      <c r="BP241">
        <v>61</v>
      </c>
      <c r="BQ241">
        <v>636</v>
      </c>
      <c r="BR241">
        <v>565</v>
      </c>
      <c r="BS241">
        <v>232</v>
      </c>
      <c r="BT241">
        <v>34</v>
      </c>
      <c r="BU241">
        <v>326</v>
      </c>
      <c r="BV241">
        <v>524</v>
      </c>
      <c r="BW241">
        <v>200</v>
      </c>
      <c r="BX241">
        <v>342</v>
      </c>
      <c r="BY241">
        <v>649</v>
      </c>
      <c r="BZ241">
        <v>655</v>
      </c>
      <c r="CA241">
        <v>633</v>
      </c>
      <c r="CB241">
        <v>85</v>
      </c>
      <c r="CC241">
        <v>285</v>
      </c>
      <c r="CD241">
        <v>663</v>
      </c>
      <c r="CE241">
        <v>400</v>
      </c>
      <c r="CF241">
        <v>326</v>
      </c>
      <c r="CG241">
        <v>544</v>
      </c>
      <c r="CH241">
        <v>666</v>
      </c>
      <c r="CI241">
        <v>315</v>
      </c>
      <c r="CJ241">
        <v>635</v>
      </c>
      <c r="CK241">
        <v>337</v>
      </c>
      <c r="CL241">
        <v>7</v>
      </c>
    </row>
    <row r="242" spans="2:90">
      <c r="B242">
        <v>39</v>
      </c>
      <c r="C242">
        <v>220</v>
      </c>
      <c r="D242">
        <v>205</v>
      </c>
      <c r="E242">
        <v>109</v>
      </c>
      <c r="F242">
        <v>30</v>
      </c>
      <c r="G242">
        <v>315</v>
      </c>
      <c r="H242">
        <v>64</v>
      </c>
      <c r="I242">
        <v>638</v>
      </c>
      <c r="J242">
        <v>394</v>
      </c>
      <c r="K242">
        <v>620</v>
      </c>
      <c r="L242">
        <v>141</v>
      </c>
      <c r="M242">
        <v>25</v>
      </c>
      <c r="N242">
        <v>390</v>
      </c>
      <c r="O242">
        <v>95</v>
      </c>
      <c r="P242">
        <v>593</v>
      </c>
      <c r="Q242">
        <v>630</v>
      </c>
      <c r="R242">
        <v>248</v>
      </c>
      <c r="S242">
        <v>476</v>
      </c>
      <c r="T242">
        <v>138</v>
      </c>
      <c r="U242">
        <v>351</v>
      </c>
      <c r="V242">
        <v>249</v>
      </c>
      <c r="W242">
        <v>450</v>
      </c>
      <c r="X242">
        <v>58</v>
      </c>
      <c r="Y242">
        <v>4</v>
      </c>
      <c r="Z242">
        <v>68</v>
      </c>
      <c r="AA242">
        <v>41</v>
      </c>
      <c r="AB242">
        <v>185</v>
      </c>
      <c r="AC242">
        <v>473</v>
      </c>
      <c r="AD242">
        <v>291</v>
      </c>
      <c r="AE242">
        <v>333</v>
      </c>
      <c r="AF242">
        <v>437</v>
      </c>
      <c r="AG242">
        <v>334</v>
      </c>
      <c r="AH242">
        <v>147</v>
      </c>
      <c r="AI242">
        <v>289</v>
      </c>
      <c r="AJ242">
        <v>387</v>
      </c>
      <c r="AK242">
        <v>466</v>
      </c>
      <c r="AL242">
        <v>310</v>
      </c>
      <c r="AM242">
        <v>35</v>
      </c>
      <c r="AN242">
        <v>186</v>
      </c>
      <c r="AO242">
        <v>168</v>
      </c>
      <c r="AP242">
        <v>643</v>
      </c>
      <c r="AQ242">
        <v>325</v>
      </c>
      <c r="AR242">
        <v>359</v>
      </c>
      <c r="AS242">
        <v>645</v>
      </c>
      <c r="AT242">
        <v>567</v>
      </c>
      <c r="AU242">
        <v>204</v>
      </c>
      <c r="AV242">
        <v>223</v>
      </c>
      <c r="AW242">
        <v>92</v>
      </c>
      <c r="AX242">
        <v>211</v>
      </c>
      <c r="AY242">
        <v>40</v>
      </c>
      <c r="AZ242">
        <v>317</v>
      </c>
      <c r="BA242">
        <v>233</v>
      </c>
      <c r="BB242">
        <v>657</v>
      </c>
      <c r="BC242">
        <v>638</v>
      </c>
      <c r="BD242">
        <v>225</v>
      </c>
      <c r="BE242">
        <v>396</v>
      </c>
      <c r="BF242">
        <v>59</v>
      </c>
      <c r="BG242">
        <v>348</v>
      </c>
      <c r="BH242">
        <v>622</v>
      </c>
      <c r="BI242">
        <v>562</v>
      </c>
      <c r="BJ242">
        <v>587</v>
      </c>
      <c r="BK242">
        <v>95</v>
      </c>
      <c r="BL242">
        <v>114</v>
      </c>
      <c r="BM242">
        <v>567</v>
      </c>
      <c r="BN242">
        <v>177</v>
      </c>
      <c r="BO242">
        <v>244</v>
      </c>
      <c r="BP242">
        <v>24</v>
      </c>
      <c r="BQ242">
        <v>613</v>
      </c>
      <c r="BR242">
        <v>282</v>
      </c>
      <c r="BS242">
        <v>348</v>
      </c>
      <c r="BT242">
        <v>595</v>
      </c>
      <c r="BU242">
        <v>150</v>
      </c>
      <c r="BV242">
        <v>150</v>
      </c>
      <c r="BW242">
        <v>344</v>
      </c>
      <c r="BX242">
        <v>190</v>
      </c>
      <c r="BY242">
        <v>414</v>
      </c>
      <c r="BZ242">
        <v>613</v>
      </c>
      <c r="CA242">
        <v>542</v>
      </c>
      <c r="CB242">
        <v>186</v>
      </c>
      <c r="CC242">
        <v>363</v>
      </c>
      <c r="CD242">
        <v>587</v>
      </c>
      <c r="CE242">
        <v>201</v>
      </c>
      <c r="CF242">
        <v>212</v>
      </c>
      <c r="CG242">
        <v>603</v>
      </c>
      <c r="CH242">
        <v>70</v>
      </c>
      <c r="CI242">
        <v>72</v>
      </c>
      <c r="CJ242">
        <v>482</v>
      </c>
      <c r="CK242">
        <v>370</v>
      </c>
      <c r="CL242">
        <v>231</v>
      </c>
    </row>
    <row r="243" spans="2:90">
      <c r="B243">
        <v>218</v>
      </c>
      <c r="C243">
        <v>102</v>
      </c>
      <c r="D243">
        <v>146</v>
      </c>
      <c r="E243">
        <v>42</v>
      </c>
      <c r="F243">
        <v>167</v>
      </c>
      <c r="G243">
        <v>631</v>
      </c>
      <c r="H243">
        <v>369</v>
      </c>
      <c r="I243">
        <v>149</v>
      </c>
      <c r="J243">
        <v>30</v>
      </c>
      <c r="K243">
        <v>329</v>
      </c>
      <c r="L243">
        <v>46</v>
      </c>
      <c r="M243">
        <v>392</v>
      </c>
      <c r="N243">
        <v>32</v>
      </c>
      <c r="O243">
        <v>581</v>
      </c>
      <c r="P243">
        <v>243</v>
      </c>
      <c r="Q243">
        <v>358</v>
      </c>
      <c r="R243">
        <v>60</v>
      </c>
      <c r="S243">
        <v>213</v>
      </c>
      <c r="T243">
        <v>74</v>
      </c>
      <c r="U243">
        <v>197</v>
      </c>
      <c r="V243">
        <v>9</v>
      </c>
      <c r="W243">
        <v>16</v>
      </c>
      <c r="X243">
        <v>454</v>
      </c>
      <c r="Y243">
        <v>419</v>
      </c>
      <c r="Z243">
        <v>94</v>
      </c>
      <c r="AA243">
        <v>75</v>
      </c>
      <c r="AB243">
        <v>333</v>
      </c>
      <c r="AC243">
        <v>146</v>
      </c>
      <c r="AD243">
        <v>151</v>
      </c>
      <c r="AE243">
        <v>491</v>
      </c>
      <c r="AF243">
        <v>500</v>
      </c>
      <c r="AG243">
        <v>145</v>
      </c>
      <c r="AH243">
        <v>57</v>
      </c>
      <c r="AI243">
        <v>126</v>
      </c>
      <c r="AJ243">
        <v>405</v>
      </c>
      <c r="AK243">
        <v>381</v>
      </c>
      <c r="AL243">
        <v>535</v>
      </c>
      <c r="AM243">
        <v>171</v>
      </c>
      <c r="AN243">
        <v>488</v>
      </c>
      <c r="AO243">
        <v>554</v>
      </c>
      <c r="AP243">
        <v>147</v>
      </c>
      <c r="AQ243">
        <v>278</v>
      </c>
      <c r="AR243">
        <v>170</v>
      </c>
      <c r="AS243">
        <v>321</v>
      </c>
      <c r="AT243">
        <v>619</v>
      </c>
      <c r="AU243">
        <v>222</v>
      </c>
      <c r="AV243">
        <v>200</v>
      </c>
      <c r="AW243">
        <v>230</v>
      </c>
      <c r="AX243">
        <v>338</v>
      </c>
      <c r="AY243">
        <v>329</v>
      </c>
      <c r="AZ243">
        <v>643</v>
      </c>
      <c r="BA243">
        <v>318</v>
      </c>
      <c r="BB243">
        <v>1</v>
      </c>
      <c r="BC243">
        <v>210</v>
      </c>
      <c r="BD243">
        <v>321</v>
      </c>
      <c r="BE243">
        <v>118</v>
      </c>
      <c r="BF243">
        <v>634</v>
      </c>
      <c r="BG243">
        <v>11</v>
      </c>
      <c r="BH243">
        <v>283</v>
      </c>
      <c r="BI243">
        <v>663</v>
      </c>
      <c r="BJ243">
        <v>271</v>
      </c>
      <c r="BK243">
        <v>394</v>
      </c>
      <c r="BL243">
        <v>339</v>
      </c>
      <c r="BM243">
        <v>221</v>
      </c>
      <c r="BN243">
        <v>18</v>
      </c>
      <c r="BO243">
        <v>395</v>
      </c>
      <c r="BP243">
        <v>615</v>
      </c>
      <c r="BQ243">
        <v>359</v>
      </c>
      <c r="BR243">
        <v>655</v>
      </c>
      <c r="BS243">
        <v>357</v>
      </c>
      <c r="BT243">
        <v>336</v>
      </c>
      <c r="BU243">
        <v>27</v>
      </c>
      <c r="BV243">
        <v>514</v>
      </c>
      <c r="BW243">
        <v>327</v>
      </c>
      <c r="BX243">
        <v>12</v>
      </c>
      <c r="BY243">
        <v>220</v>
      </c>
      <c r="BZ243">
        <v>540</v>
      </c>
      <c r="CA243">
        <v>364</v>
      </c>
      <c r="CB243">
        <v>65</v>
      </c>
      <c r="CC243">
        <v>560</v>
      </c>
      <c r="CD243">
        <v>485</v>
      </c>
      <c r="CE243">
        <v>490</v>
      </c>
      <c r="CF243">
        <v>168</v>
      </c>
      <c r="CG243">
        <v>650</v>
      </c>
      <c r="CH243">
        <v>170</v>
      </c>
      <c r="CI243">
        <v>405</v>
      </c>
      <c r="CJ243">
        <v>468</v>
      </c>
      <c r="CK243">
        <v>387</v>
      </c>
      <c r="CL243">
        <v>235</v>
      </c>
    </row>
    <row r="244" spans="2:90">
      <c r="B244">
        <v>255</v>
      </c>
      <c r="C244">
        <v>392</v>
      </c>
      <c r="D244">
        <v>383</v>
      </c>
      <c r="E244">
        <v>244</v>
      </c>
      <c r="F244">
        <v>265</v>
      </c>
      <c r="G244">
        <v>265</v>
      </c>
      <c r="H244">
        <v>312</v>
      </c>
      <c r="I244">
        <v>599</v>
      </c>
      <c r="J244">
        <v>142</v>
      </c>
      <c r="K244">
        <v>50</v>
      </c>
      <c r="L244">
        <v>351</v>
      </c>
      <c r="M244">
        <v>223</v>
      </c>
      <c r="N244">
        <v>142</v>
      </c>
      <c r="O244">
        <v>101</v>
      </c>
      <c r="P244">
        <v>204</v>
      </c>
      <c r="Q244">
        <v>340</v>
      </c>
      <c r="R244">
        <v>127</v>
      </c>
      <c r="S244">
        <v>281</v>
      </c>
      <c r="T244">
        <v>264</v>
      </c>
      <c r="U244">
        <v>96</v>
      </c>
      <c r="V244">
        <v>271</v>
      </c>
      <c r="W244">
        <v>472</v>
      </c>
      <c r="X244">
        <v>259</v>
      </c>
      <c r="Y244">
        <v>309</v>
      </c>
      <c r="Z244">
        <v>244</v>
      </c>
      <c r="AA244">
        <v>351</v>
      </c>
      <c r="AB244">
        <v>161</v>
      </c>
      <c r="AC244">
        <v>338</v>
      </c>
      <c r="AD244">
        <v>487</v>
      </c>
      <c r="AE244">
        <v>319</v>
      </c>
      <c r="AF244">
        <v>355</v>
      </c>
      <c r="AG244">
        <v>242</v>
      </c>
      <c r="AH244">
        <v>231</v>
      </c>
      <c r="AI244">
        <v>303</v>
      </c>
      <c r="AJ244">
        <v>65</v>
      </c>
      <c r="AK244">
        <v>414</v>
      </c>
      <c r="AL244">
        <v>461</v>
      </c>
      <c r="AM244">
        <v>483</v>
      </c>
      <c r="AN244">
        <v>368</v>
      </c>
      <c r="AO244">
        <v>576</v>
      </c>
      <c r="AP244">
        <v>373</v>
      </c>
      <c r="AQ244">
        <v>227</v>
      </c>
      <c r="AR244">
        <v>618</v>
      </c>
      <c r="AS244">
        <v>300</v>
      </c>
      <c r="AT244">
        <v>362</v>
      </c>
      <c r="AU244">
        <v>350</v>
      </c>
      <c r="AV244">
        <v>400</v>
      </c>
      <c r="AW244">
        <v>100</v>
      </c>
      <c r="AX244">
        <v>135</v>
      </c>
      <c r="AY244">
        <v>32</v>
      </c>
      <c r="AZ244">
        <v>70</v>
      </c>
      <c r="BA244">
        <v>281</v>
      </c>
      <c r="BB244">
        <v>145</v>
      </c>
      <c r="BC244">
        <v>81</v>
      </c>
      <c r="BD244">
        <v>379</v>
      </c>
      <c r="BE244">
        <v>131</v>
      </c>
      <c r="BF244">
        <v>331</v>
      </c>
      <c r="BG244">
        <v>608</v>
      </c>
      <c r="BH244">
        <v>137</v>
      </c>
      <c r="BI244">
        <v>284</v>
      </c>
      <c r="BJ244">
        <v>116</v>
      </c>
      <c r="BK244">
        <v>188</v>
      </c>
      <c r="BL244">
        <v>368</v>
      </c>
      <c r="BM244">
        <v>135</v>
      </c>
      <c r="BN244">
        <v>214</v>
      </c>
      <c r="BO244">
        <v>212</v>
      </c>
      <c r="BP244">
        <v>330</v>
      </c>
      <c r="BQ244">
        <v>72</v>
      </c>
      <c r="BR244">
        <v>192</v>
      </c>
      <c r="BS244">
        <v>609</v>
      </c>
      <c r="BT244">
        <v>375</v>
      </c>
      <c r="BU244">
        <v>12</v>
      </c>
      <c r="BV244">
        <v>339</v>
      </c>
      <c r="BW244">
        <v>99</v>
      </c>
      <c r="BX244">
        <v>161</v>
      </c>
      <c r="BY244">
        <v>562</v>
      </c>
      <c r="BZ244">
        <v>611</v>
      </c>
      <c r="CA244">
        <v>38</v>
      </c>
      <c r="CB244">
        <v>152</v>
      </c>
      <c r="CC244">
        <v>79</v>
      </c>
      <c r="CD244">
        <v>572</v>
      </c>
      <c r="CE244">
        <v>103</v>
      </c>
      <c r="CF244">
        <v>229</v>
      </c>
      <c r="CG244">
        <v>238</v>
      </c>
      <c r="CH244">
        <v>210</v>
      </c>
      <c r="CI244">
        <v>511</v>
      </c>
      <c r="CJ244">
        <v>310</v>
      </c>
      <c r="CK244">
        <v>260</v>
      </c>
      <c r="CL244">
        <v>304</v>
      </c>
    </row>
    <row r="245" spans="2:90">
      <c r="B245">
        <v>346</v>
      </c>
      <c r="C245">
        <v>211</v>
      </c>
      <c r="D245">
        <v>38</v>
      </c>
      <c r="E245">
        <v>305</v>
      </c>
      <c r="F245">
        <v>180</v>
      </c>
      <c r="G245">
        <v>33</v>
      </c>
      <c r="H245">
        <v>108</v>
      </c>
      <c r="I245">
        <v>214</v>
      </c>
      <c r="J245">
        <v>289</v>
      </c>
      <c r="K245">
        <v>295</v>
      </c>
      <c r="L245">
        <v>6</v>
      </c>
      <c r="M245">
        <v>216</v>
      </c>
      <c r="N245">
        <v>563</v>
      </c>
      <c r="O245">
        <v>657</v>
      </c>
      <c r="P245">
        <v>629</v>
      </c>
      <c r="Q245">
        <v>599</v>
      </c>
      <c r="R245">
        <v>636</v>
      </c>
      <c r="S245">
        <v>403</v>
      </c>
      <c r="T245">
        <v>227</v>
      </c>
      <c r="U245">
        <v>31</v>
      </c>
      <c r="V245">
        <v>69</v>
      </c>
      <c r="W245">
        <v>481</v>
      </c>
      <c r="X245">
        <v>542</v>
      </c>
      <c r="Y245">
        <v>300</v>
      </c>
      <c r="Z245">
        <v>207</v>
      </c>
      <c r="AA245">
        <v>393</v>
      </c>
      <c r="AB245">
        <v>476</v>
      </c>
      <c r="AC245">
        <v>324</v>
      </c>
      <c r="AD245">
        <v>163</v>
      </c>
      <c r="AE245">
        <v>495</v>
      </c>
      <c r="AF245">
        <v>197</v>
      </c>
      <c r="AG245">
        <v>283</v>
      </c>
      <c r="AH245">
        <v>2</v>
      </c>
      <c r="AI245">
        <v>447</v>
      </c>
      <c r="AJ245">
        <v>547</v>
      </c>
      <c r="AK245">
        <v>244</v>
      </c>
      <c r="AL245">
        <v>460</v>
      </c>
      <c r="AM245">
        <v>205</v>
      </c>
      <c r="AN245">
        <v>433</v>
      </c>
      <c r="AO245">
        <v>99</v>
      </c>
      <c r="AP245">
        <v>221</v>
      </c>
      <c r="AQ245">
        <v>570</v>
      </c>
      <c r="AR245">
        <v>169</v>
      </c>
      <c r="AS245">
        <v>564</v>
      </c>
      <c r="AT245">
        <v>381</v>
      </c>
      <c r="AU245">
        <v>221</v>
      </c>
      <c r="AV245">
        <v>26</v>
      </c>
      <c r="AW245">
        <v>392</v>
      </c>
      <c r="AX245">
        <v>386</v>
      </c>
      <c r="AY245">
        <v>219</v>
      </c>
      <c r="AZ245">
        <v>219</v>
      </c>
      <c r="BA245">
        <v>213</v>
      </c>
      <c r="BB245">
        <v>338</v>
      </c>
      <c r="BC245">
        <v>624</v>
      </c>
      <c r="BD245">
        <v>263</v>
      </c>
      <c r="BE245">
        <v>592</v>
      </c>
      <c r="BF245">
        <v>40</v>
      </c>
      <c r="BG245">
        <v>154</v>
      </c>
      <c r="BH245">
        <v>386</v>
      </c>
      <c r="BI245">
        <v>608</v>
      </c>
      <c r="BJ245">
        <v>371</v>
      </c>
      <c r="BK245">
        <v>330</v>
      </c>
      <c r="BL245">
        <v>324</v>
      </c>
      <c r="BM245">
        <v>32</v>
      </c>
      <c r="BN245">
        <v>392</v>
      </c>
      <c r="BO245">
        <v>635</v>
      </c>
      <c r="BP245">
        <v>451</v>
      </c>
      <c r="BQ245">
        <v>573</v>
      </c>
      <c r="BR245">
        <v>248</v>
      </c>
      <c r="BS245">
        <v>268</v>
      </c>
      <c r="BT245">
        <v>31</v>
      </c>
      <c r="BU245">
        <v>180</v>
      </c>
      <c r="BV245">
        <v>384</v>
      </c>
      <c r="BW245">
        <v>220</v>
      </c>
      <c r="BX245">
        <v>223</v>
      </c>
      <c r="BY245">
        <v>270</v>
      </c>
      <c r="BZ245">
        <v>285</v>
      </c>
      <c r="CA245">
        <v>302</v>
      </c>
      <c r="CB245">
        <v>532</v>
      </c>
      <c r="CC245">
        <v>191</v>
      </c>
      <c r="CD245">
        <v>618</v>
      </c>
      <c r="CE245">
        <v>494</v>
      </c>
      <c r="CF245">
        <v>36</v>
      </c>
      <c r="CG245">
        <v>583</v>
      </c>
      <c r="CH245">
        <v>121</v>
      </c>
      <c r="CI245">
        <v>318</v>
      </c>
      <c r="CJ245">
        <v>215</v>
      </c>
      <c r="CK245">
        <v>194</v>
      </c>
      <c r="CL245">
        <v>205</v>
      </c>
    </row>
    <row r="246" spans="2:90">
      <c r="B246">
        <v>190</v>
      </c>
      <c r="C246">
        <v>83</v>
      </c>
      <c r="D246">
        <v>370</v>
      </c>
      <c r="E246">
        <v>99</v>
      </c>
      <c r="F246">
        <v>239</v>
      </c>
      <c r="G246">
        <v>113</v>
      </c>
      <c r="H246">
        <v>272</v>
      </c>
      <c r="I246">
        <v>272</v>
      </c>
      <c r="J246">
        <v>357</v>
      </c>
      <c r="K246">
        <v>126</v>
      </c>
      <c r="L246">
        <v>314</v>
      </c>
      <c r="M246">
        <v>549</v>
      </c>
      <c r="N246">
        <v>61</v>
      </c>
      <c r="O246">
        <v>142</v>
      </c>
      <c r="P246">
        <v>660</v>
      </c>
      <c r="Q246">
        <v>132</v>
      </c>
      <c r="R246">
        <v>141</v>
      </c>
      <c r="S246">
        <v>76</v>
      </c>
      <c r="T246">
        <v>186</v>
      </c>
      <c r="U246">
        <v>402</v>
      </c>
      <c r="V246">
        <v>234</v>
      </c>
      <c r="W246">
        <v>168</v>
      </c>
      <c r="X246">
        <v>322</v>
      </c>
      <c r="Y246">
        <v>114</v>
      </c>
      <c r="Z246">
        <v>501</v>
      </c>
      <c r="AA246">
        <v>499</v>
      </c>
      <c r="AB246">
        <v>265</v>
      </c>
      <c r="AC246">
        <v>359</v>
      </c>
      <c r="AD246">
        <v>200</v>
      </c>
      <c r="AE246">
        <v>392</v>
      </c>
      <c r="AF246">
        <v>214</v>
      </c>
      <c r="AG246">
        <v>191</v>
      </c>
      <c r="AH246">
        <v>295</v>
      </c>
      <c r="AI246">
        <v>179</v>
      </c>
      <c r="AJ246">
        <v>1</v>
      </c>
      <c r="AK246">
        <v>10</v>
      </c>
      <c r="AL246">
        <v>483</v>
      </c>
      <c r="AM246">
        <v>204</v>
      </c>
      <c r="AN246">
        <v>107</v>
      </c>
      <c r="AO246">
        <v>249</v>
      </c>
      <c r="AP246">
        <v>97</v>
      </c>
      <c r="AQ246">
        <v>68</v>
      </c>
      <c r="AR246">
        <v>203</v>
      </c>
      <c r="AS246">
        <v>91</v>
      </c>
      <c r="AT246">
        <v>388</v>
      </c>
      <c r="AU246">
        <v>13</v>
      </c>
      <c r="AV246">
        <v>216</v>
      </c>
      <c r="AW246">
        <v>211</v>
      </c>
      <c r="AX246">
        <v>289</v>
      </c>
      <c r="AY246">
        <v>25</v>
      </c>
      <c r="AZ246">
        <v>380</v>
      </c>
      <c r="BA246">
        <v>44</v>
      </c>
      <c r="BB246">
        <v>78</v>
      </c>
      <c r="BC246">
        <v>37</v>
      </c>
      <c r="BD246">
        <v>150</v>
      </c>
      <c r="BE246">
        <v>600</v>
      </c>
      <c r="BF246">
        <v>37</v>
      </c>
      <c r="BG246">
        <v>362</v>
      </c>
      <c r="BH246">
        <v>337</v>
      </c>
      <c r="BI246">
        <v>329</v>
      </c>
      <c r="BJ246">
        <v>125</v>
      </c>
      <c r="BK246">
        <v>90</v>
      </c>
      <c r="BL246">
        <v>638</v>
      </c>
      <c r="BM246">
        <v>554</v>
      </c>
      <c r="BN246">
        <v>288</v>
      </c>
      <c r="BO246">
        <v>600</v>
      </c>
      <c r="BP246">
        <v>164</v>
      </c>
      <c r="BQ246">
        <v>166</v>
      </c>
      <c r="BR246">
        <v>653</v>
      </c>
      <c r="BS246">
        <v>67</v>
      </c>
      <c r="BT246">
        <v>295</v>
      </c>
      <c r="BU246">
        <v>37</v>
      </c>
      <c r="BV246">
        <v>350</v>
      </c>
      <c r="BW246">
        <v>660</v>
      </c>
      <c r="BX246">
        <v>430</v>
      </c>
      <c r="BY246">
        <v>656</v>
      </c>
      <c r="BZ246">
        <v>5</v>
      </c>
      <c r="CA246">
        <v>627</v>
      </c>
      <c r="CB246">
        <v>114</v>
      </c>
      <c r="CC246">
        <v>70</v>
      </c>
      <c r="CD246">
        <v>87</v>
      </c>
      <c r="CE246">
        <v>575</v>
      </c>
      <c r="CF246">
        <v>526</v>
      </c>
      <c r="CG246">
        <v>563</v>
      </c>
      <c r="CH246">
        <v>78</v>
      </c>
      <c r="CI246">
        <v>333</v>
      </c>
      <c r="CJ246">
        <v>247</v>
      </c>
      <c r="CK246">
        <v>363</v>
      </c>
      <c r="CL246">
        <v>603</v>
      </c>
    </row>
    <row r="247" spans="2:90">
      <c r="B247">
        <v>170</v>
      </c>
      <c r="C247">
        <v>56</v>
      </c>
      <c r="D247">
        <v>148</v>
      </c>
      <c r="E247">
        <v>314</v>
      </c>
      <c r="F247">
        <v>221</v>
      </c>
      <c r="G247">
        <v>66</v>
      </c>
      <c r="H247">
        <v>182</v>
      </c>
      <c r="I247">
        <v>600</v>
      </c>
      <c r="J247">
        <v>307</v>
      </c>
      <c r="K247">
        <v>341</v>
      </c>
      <c r="L247">
        <v>239</v>
      </c>
      <c r="M247">
        <v>94</v>
      </c>
      <c r="N247">
        <v>599</v>
      </c>
      <c r="O247">
        <v>124</v>
      </c>
      <c r="P247">
        <v>342</v>
      </c>
      <c r="Q247">
        <v>272</v>
      </c>
      <c r="R247">
        <v>627</v>
      </c>
      <c r="S247">
        <v>505</v>
      </c>
      <c r="T247">
        <v>21</v>
      </c>
      <c r="U247">
        <v>188</v>
      </c>
      <c r="V247">
        <v>107</v>
      </c>
      <c r="W247">
        <v>264</v>
      </c>
      <c r="X247">
        <v>347</v>
      </c>
      <c r="Y247">
        <v>289</v>
      </c>
      <c r="Z247">
        <v>482</v>
      </c>
      <c r="AA247">
        <v>411</v>
      </c>
      <c r="AB247">
        <v>249</v>
      </c>
      <c r="AC247">
        <v>298</v>
      </c>
      <c r="AD247">
        <v>217</v>
      </c>
      <c r="AE247">
        <v>241</v>
      </c>
      <c r="AF247">
        <v>351</v>
      </c>
      <c r="AG247">
        <v>270</v>
      </c>
      <c r="AH247">
        <v>341</v>
      </c>
      <c r="AI247">
        <v>495</v>
      </c>
      <c r="AJ247">
        <v>312</v>
      </c>
      <c r="AK247">
        <v>528</v>
      </c>
      <c r="AL247">
        <v>466</v>
      </c>
      <c r="AM247">
        <v>520</v>
      </c>
      <c r="AN247">
        <v>167</v>
      </c>
      <c r="AO247">
        <v>197</v>
      </c>
      <c r="AP247">
        <v>598</v>
      </c>
      <c r="AQ247">
        <v>279</v>
      </c>
      <c r="AR247">
        <v>113</v>
      </c>
      <c r="AS247">
        <v>662</v>
      </c>
      <c r="AT247">
        <v>378</v>
      </c>
      <c r="AU247">
        <v>334</v>
      </c>
      <c r="AV247">
        <v>268</v>
      </c>
      <c r="AW247">
        <v>295</v>
      </c>
      <c r="AX247">
        <v>599</v>
      </c>
      <c r="AY247">
        <v>250</v>
      </c>
      <c r="AZ247">
        <v>286</v>
      </c>
      <c r="BA247">
        <v>399</v>
      </c>
      <c r="BB247">
        <v>346</v>
      </c>
      <c r="BC247">
        <v>621</v>
      </c>
      <c r="BD247">
        <v>376</v>
      </c>
      <c r="BE247">
        <v>322</v>
      </c>
      <c r="BF247">
        <v>301</v>
      </c>
      <c r="BG247">
        <v>345</v>
      </c>
      <c r="BH247">
        <v>280</v>
      </c>
      <c r="BI247">
        <v>167</v>
      </c>
      <c r="BJ247">
        <v>568</v>
      </c>
      <c r="BK247">
        <v>247</v>
      </c>
      <c r="BL247">
        <v>664</v>
      </c>
      <c r="BM247">
        <v>287</v>
      </c>
      <c r="BN247">
        <v>151</v>
      </c>
      <c r="BO247">
        <v>599</v>
      </c>
      <c r="BP247">
        <v>447</v>
      </c>
      <c r="BQ247">
        <v>50</v>
      </c>
      <c r="BR247">
        <v>222</v>
      </c>
      <c r="BS247">
        <v>536</v>
      </c>
      <c r="BT247">
        <v>392</v>
      </c>
      <c r="BU247">
        <v>20</v>
      </c>
      <c r="BV247">
        <v>274</v>
      </c>
      <c r="BW247">
        <v>225</v>
      </c>
      <c r="BX247">
        <v>637</v>
      </c>
      <c r="BY247">
        <v>662</v>
      </c>
      <c r="BZ247">
        <v>524</v>
      </c>
      <c r="CA247">
        <v>83</v>
      </c>
      <c r="CB247">
        <v>540</v>
      </c>
      <c r="CC247">
        <v>190</v>
      </c>
      <c r="CD247">
        <v>247</v>
      </c>
      <c r="CE247">
        <v>205</v>
      </c>
      <c r="CF247">
        <v>444</v>
      </c>
      <c r="CG247">
        <v>448</v>
      </c>
      <c r="CH247">
        <v>12</v>
      </c>
      <c r="CI247">
        <v>573</v>
      </c>
      <c r="CJ247">
        <v>405</v>
      </c>
      <c r="CK247">
        <v>356</v>
      </c>
      <c r="CL247">
        <v>364</v>
      </c>
    </row>
    <row r="248" spans="2:90">
      <c r="B248">
        <v>7</v>
      </c>
      <c r="C248">
        <v>185</v>
      </c>
      <c r="D248">
        <v>300</v>
      </c>
      <c r="E248">
        <v>154</v>
      </c>
      <c r="F248">
        <v>6</v>
      </c>
      <c r="G248">
        <v>134</v>
      </c>
      <c r="H248">
        <v>179</v>
      </c>
      <c r="I248">
        <v>255</v>
      </c>
      <c r="J248">
        <v>167</v>
      </c>
      <c r="K248">
        <v>578</v>
      </c>
      <c r="L248">
        <v>326</v>
      </c>
      <c r="M248">
        <v>336</v>
      </c>
      <c r="N248">
        <v>105</v>
      </c>
      <c r="O248">
        <v>390</v>
      </c>
      <c r="P248">
        <v>652</v>
      </c>
      <c r="Q248">
        <v>664</v>
      </c>
      <c r="R248">
        <v>580</v>
      </c>
      <c r="S248">
        <v>437</v>
      </c>
      <c r="T248">
        <v>459</v>
      </c>
      <c r="U248">
        <v>84</v>
      </c>
      <c r="V248">
        <v>478</v>
      </c>
      <c r="W248">
        <v>20</v>
      </c>
      <c r="X248">
        <v>142</v>
      </c>
      <c r="Y248">
        <v>473</v>
      </c>
      <c r="Z248">
        <v>71</v>
      </c>
      <c r="AA248">
        <v>495</v>
      </c>
      <c r="AB248">
        <v>224</v>
      </c>
      <c r="AC248">
        <v>269</v>
      </c>
      <c r="AD248">
        <v>398</v>
      </c>
      <c r="AE248">
        <v>120</v>
      </c>
      <c r="AF248">
        <v>103</v>
      </c>
      <c r="AG248">
        <v>359</v>
      </c>
      <c r="AH248">
        <v>431</v>
      </c>
      <c r="AI248">
        <v>519</v>
      </c>
      <c r="AJ248">
        <v>72</v>
      </c>
      <c r="AK248">
        <v>343</v>
      </c>
      <c r="AL248">
        <v>227</v>
      </c>
      <c r="AM248">
        <v>0</v>
      </c>
      <c r="AN248">
        <v>76</v>
      </c>
      <c r="AO248">
        <v>619</v>
      </c>
      <c r="AP248">
        <v>7</v>
      </c>
      <c r="AQ248">
        <v>581</v>
      </c>
      <c r="AR248">
        <v>252</v>
      </c>
      <c r="AS248">
        <v>387</v>
      </c>
      <c r="AT248">
        <v>111</v>
      </c>
      <c r="AU248">
        <v>276</v>
      </c>
      <c r="AV248">
        <v>608</v>
      </c>
      <c r="AW248">
        <v>175</v>
      </c>
      <c r="AX248">
        <v>655</v>
      </c>
      <c r="AY248">
        <v>602</v>
      </c>
      <c r="AZ248">
        <v>108</v>
      </c>
      <c r="BA248">
        <v>664</v>
      </c>
      <c r="BB248">
        <v>149</v>
      </c>
      <c r="BC248">
        <v>600</v>
      </c>
      <c r="BD248">
        <v>40</v>
      </c>
      <c r="BE248">
        <v>581</v>
      </c>
      <c r="BF248">
        <v>605</v>
      </c>
      <c r="BG248">
        <v>31</v>
      </c>
      <c r="BH248">
        <v>127</v>
      </c>
      <c r="BI248">
        <v>240</v>
      </c>
      <c r="BJ248">
        <v>33</v>
      </c>
      <c r="BK248">
        <v>373</v>
      </c>
      <c r="BL248">
        <v>186</v>
      </c>
      <c r="BM248">
        <v>164</v>
      </c>
      <c r="BN248">
        <v>384</v>
      </c>
      <c r="BO248">
        <v>228</v>
      </c>
      <c r="BP248">
        <v>195</v>
      </c>
      <c r="BQ248">
        <v>81</v>
      </c>
      <c r="BR248">
        <v>1</v>
      </c>
      <c r="BS248">
        <v>8</v>
      </c>
      <c r="BT248">
        <v>145</v>
      </c>
      <c r="BU248">
        <v>16</v>
      </c>
      <c r="BV248">
        <v>140</v>
      </c>
      <c r="BW248">
        <v>59</v>
      </c>
      <c r="BX248">
        <v>235</v>
      </c>
      <c r="BY248">
        <v>571</v>
      </c>
      <c r="BZ248">
        <v>112</v>
      </c>
      <c r="CA248">
        <v>588</v>
      </c>
      <c r="CB248">
        <v>88</v>
      </c>
      <c r="CC248">
        <v>456</v>
      </c>
      <c r="CD248">
        <v>107</v>
      </c>
      <c r="CE248">
        <v>239</v>
      </c>
      <c r="CF248">
        <v>225</v>
      </c>
      <c r="CG248">
        <v>135</v>
      </c>
      <c r="CH248">
        <v>93</v>
      </c>
      <c r="CI248">
        <v>293</v>
      </c>
      <c r="CJ248">
        <v>150</v>
      </c>
      <c r="CK248">
        <v>614</v>
      </c>
      <c r="CL248">
        <v>333</v>
      </c>
    </row>
    <row r="249" spans="2:90">
      <c r="B249">
        <v>222</v>
      </c>
      <c r="C249">
        <v>273</v>
      </c>
      <c r="D249">
        <v>340</v>
      </c>
      <c r="E249">
        <v>297</v>
      </c>
      <c r="F249">
        <v>114</v>
      </c>
      <c r="G249">
        <v>108</v>
      </c>
      <c r="H249">
        <v>148</v>
      </c>
      <c r="I249">
        <v>622</v>
      </c>
      <c r="J249">
        <v>237</v>
      </c>
      <c r="K249">
        <v>116</v>
      </c>
      <c r="L249">
        <v>610</v>
      </c>
      <c r="M249">
        <v>640</v>
      </c>
      <c r="N249">
        <v>211</v>
      </c>
      <c r="O249">
        <v>569</v>
      </c>
      <c r="P249">
        <v>196</v>
      </c>
      <c r="Q249">
        <v>232</v>
      </c>
      <c r="R249">
        <v>186</v>
      </c>
      <c r="S249">
        <v>279</v>
      </c>
      <c r="T249">
        <v>88</v>
      </c>
      <c r="U249">
        <v>366</v>
      </c>
      <c r="V249">
        <v>76</v>
      </c>
      <c r="W249">
        <v>368</v>
      </c>
      <c r="X249">
        <v>102</v>
      </c>
      <c r="Y249">
        <v>536</v>
      </c>
      <c r="Z249">
        <v>96</v>
      </c>
      <c r="AA249">
        <v>183</v>
      </c>
      <c r="AB249">
        <v>335</v>
      </c>
      <c r="AC249">
        <v>303</v>
      </c>
      <c r="AD249">
        <v>214</v>
      </c>
      <c r="AE249">
        <v>199</v>
      </c>
      <c r="AF249">
        <v>390</v>
      </c>
      <c r="AG249">
        <v>77</v>
      </c>
      <c r="AH249">
        <v>234</v>
      </c>
      <c r="AI249">
        <v>112</v>
      </c>
      <c r="AJ249">
        <v>420</v>
      </c>
      <c r="AK249">
        <v>40</v>
      </c>
      <c r="AL249">
        <v>519</v>
      </c>
      <c r="AM249">
        <v>313</v>
      </c>
      <c r="AN249">
        <v>330</v>
      </c>
      <c r="AO249">
        <v>128</v>
      </c>
      <c r="AP249">
        <v>570</v>
      </c>
      <c r="AQ249">
        <v>113</v>
      </c>
      <c r="AR249">
        <v>125</v>
      </c>
      <c r="AS249">
        <v>586</v>
      </c>
      <c r="AT249">
        <v>204</v>
      </c>
      <c r="AU249">
        <v>377</v>
      </c>
      <c r="AV249">
        <v>621</v>
      </c>
      <c r="AW249">
        <v>152</v>
      </c>
      <c r="AX249">
        <v>341</v>
      </c>
      <c r="AY249">
        <v>358</v>
      </c>
      <c r="AZ249">
        <v>324</v>
      </c>
      <c r="BA249">
        <v>351</v>
      </c>
      <c r="BB249">
        <v>92</v>
      </c>
      <c r="BC249">
        <v>145</v>
      </c>
      <c r="BD249">
        <v>370</v>
      </c>
      <c r="BE249">
        <v>165</v>
      </c>
      <c r="BF249">
        <v>620</v>
      </c>
      <c r="BG249">
        <v>380</v>
      </c>
      <c r="BH249">
        <v>590</v>
      </c>
      <c r="BI249">
        <v>18</v>
      </c>
      <c r="BJ249">
        <v>167</v>
      </c>
      <c r="BK249">
        <v>571</v>
      </c>
      <c r="BL249">
        <v>192</v>
      </c>
      <c r="BM249">
        <v>107</v>
      </c>
      <c r="BN249">
        <v>257</v>
      </c>
      <c r="BO249">
        <v>353</v>
      </c>
      <c r="BP249">
        <v>313</v>
      </c>
      <c r="BQ249">
        <v>168</v>
      </c>
      <c r="BR249">
        <v>472</v>
      </c>
      <c r="BS249">
        <v>514</v>
      </c>
      <c r="BT249">
        <v>540</v>
      </c>
      <c r="BU249">
        <v>491</v>
      </c>
      <c r="BV249">
        <v>294</v>
      </c>
      <c r="BW249">
        <v>43</v>
      </c>
      <c r="BX249">
        <v>226</v>
      </c>
      <c r="BY249">
        <v>349</v>
      </c>
      <c r="BZ249">
        <v>84</v>
      </c>
      <c r="CA249">
        <v>138</v>
      </c>
      <c r="CB249">
        <v>101</v>
      </c>
      <c r="CC249">
        <v>472</v>
      </c>
      <c r="CD249">
        <v>170</v>
      </c>
      <c r="CE249">
        <v>139</v>
      </c>
      <c r="CF249">
        <v>7</v>
      </c>
      <c r="CG249">
        <v>252</v>
      </c>
      <c r="CH249">
        <v>265</v>
      </c>
      <c r="CI249">
        <v>554</v>
      </c>
      <c r="CJ249">
        <v>139</v>
      </c>
      <c r="CK249">
        <v>236</v>
      </c>
      <c r="CL249">
        <v>192</v>
      </c>
    </row>
    <row r="250" spans="2:90">
      <c r="B250">
        <v>498</v>
      </c>
      <c r="C250">
        <v>78</v>
      </c>
      <c r="D250">
        <v>401</v>
      </c>
      <c r="E250">
        <v>349</v>
      </c>
      <c r="F250">
        <v>11</v>
      </c>
      <c r="G250">
        <v>603</v>
      </c>
      <c r="H250">
        <v>231</v>
      </c>
      <c r="I250">
        <v>194</v>
      </c>
      <c r="J250">
        <v>61</v>
      </c>
      <c r="K250">
        <v>401</v>
      </c>
      <c r="L250">
        <v>271</v>
      </c>
      <c r="M250">
        <v>35</v>
      </c>
      <c r="N250">
        <v>136</v>
      </c>
      <c r="O250">
        <v>42</v>
      </c>
      <c r="P250">
        <v>43</v>
      </c>
      <c r="Q250">
        <v>639</v>
      </c>
      <c r="R250">
        <v>567</v>
      </c>
      <c r="S250">
        <v>264</v>
      </c>
      <c r="T250">
        <v>492</v>
      </c>
      <c r="U250">
        <v>481</v>
      </c>
      <c r="V250">
        <v>418</v>
      </c>
      <c r="W250">
        <v>460</v>
      </c>
      <c r="X250">
        <v>420</v>
      </c>
      <c r="Y250">
        <v>212</v>
      </c>
      <c r="Z250">
        <v>411</v>
      </c>
      <c r="AA250">
        <v>402</v>
      </c>
      <c r="AB250">
        <v>517</v>
      </c>
      <c r="AC250">
        <v>423</v>
      </c>
      <c r="AD250">
        <v>546</v>
      </c>
      <c r="AE250">
        <v>433</v>
      </c>
      <c r="AF250">
        <v>410</v>
      </c>
      <c r="AG250">
        <v>68</v>
      </c>
      <c r="AH250">
        <v>541</v>
      </c>
      <c r="AI250">
        <v>534</v>
      </c>
      <c r="AJ250">
        <v>286</v>
      </c>
      <c r="AK250">
        <v>502</v>
      </c>
      <c r="AL250">
        <v>43</v>
      </c>
      <c r="AM250">
        <v>268</v>
      </c>
      <c r="AN250">
        <v>457</v>
      </c>
      <c r="AO250">
        <v>375</v>
      </c>
      <c r="AP250">
        <v>96</v>
      </c>
      <c r="AQ250">
        <v>208</v>
      </c>
      <c r="AR250">
        <v>254</v>
      </c>
      <c r="AS250">
        <v>21</v>
      </c>
      <c r="AT250">
        <v>202</v>
      </c>
      <c r="AU250">
        <v>618</v>
      </c>
      <c r="AV250">
        <v>640</v>
      </c>
      <c r="AW250">
        <v>611</v>
      </c>
      <c r="AX250">
        <v>232</v>
      </c>
      <c r="AY250">
        <v>211</v>
      </c>
      <c r="AZ250">
        <v>207</v>
      </c>
      <c r="BA250">
        <v>643</v>
      </c>
      <c r="BB250">
        <v>154</v>
      </c>
      <c r="BC250">
        <v>551</v>
      </c>
      <c r="BD250">
        <v>298</v>
      </c>
      <c r="BE250">
        <v>19</v>
      </c>
      <c r="BF250">
        <v>256</v>
      </c>
      <c r="BG250">
        <v>56</v>
      </c>
      <c r="BH250">
        <v>93</v>
      </c>
      <c r="BI250">
        <v>355</v>
      </c>
      <c r="BJ250">
        <v>308</v>
      </c>
      <c r="BK250">
        <v>554</v>
      </c>
      <c r="BL250">
        <v>92</v>
      </c>
      <c r="BM250">
        <v>356</v>
      </c>
      <c r="BN250">
        <v>361</v>
      </c>
      <c r="BO250">
        <v>89</v>
      </c>
      <c r="BP250">
        <v>250</v>
      </c>
      <c r="BQ250">
        <v>377</v>
      </c>
      <c r="BR250">
        <v>5</v>
      </c>
      <c r="BS250">
        <v>450</v>
      </c>
      <c r="BT250">
        <v>91</v>
      </c>
      <c r="BU250">
        <v>2</v>
      </c>
      <c r="BV250">
        <v>211</v>
      </c>
      <c r="BW250">
        <v>362</v>
      </c>
      <c r="BX250">
        <v>274</v>
      </c>
      <c r="BY250">
        <v>249</v>
      </c>
      <c r="BZ250">
        <v>37</v>
      </c>
      <c r="CA250">
        <v>334</v>
      </c>
      <c r="CB250">
        <v>29</v>
      </c>
      <c r="CC250">
        <v>138</v>
      </c>
      <c r="CD250">
        <v>50</v>
      </c>
      <c r="CE250">
        <v>118</v>
      </c>
      <c r="CF250">
        <v>484</v>
      </c>
      <c r="CG250">
        <v>450</v>
      </c>
      <c r="CH250">
        <v>169</v>
      </c>
      <c r="CI250">
        <v>252</v>
      </c>
      <c r="CJ250">
        <v>506</v>
      </c>
      <c r="CK250">
        <v>375</v>
      </c>
      <c r="CL250">
        <v>327</v>
      </c>
    </row>
    <row r="251" spans="2:90">
      <c r="B251">
        <v>103</v>
      </c>
      <c r="C251">
        <v>319</v>
      </c>
      <c r="D251">
        <v>67</v>
      </c>
      <c r="E251">
        <v>70</v>
      </c>
      <c r="F251">
        <v>44</v>
      </c>
      <c r="G251">
        <v>564</v>
      </c>
      <c r="H251">
        <v>646</v>
      </c>
      <c r="I251">
        <v>189</v>
      </c>
      <c r="J251">
        <v>76</v>
      </c>
      <c r="K251">
        <v>283</v>
      </c>
      <c r="L251">
        <v>294</v>
      </c>
      <c r="M251">
        <v>327</v>
      </c>
      <c r="N251">
        <v>38</v>
      </c>
      <c r="O251">
        <v>45</v>
      </c>
      <c r="P251">
        <v>624</v>
      </c>
      <c r="Q251">
        <v>136</v>
      </c>
      <c r="R251">
        <v>96</v>
      </c>
      <c r="S251">
        <v>458</v>
      </c>
      <c r="T251">
        <v>502</v>
      </c>
      <c r="U251">
        <v>355</v>
      </c>
      <c r="V251">
        <v>151</v>
      </c>
      <c r="W251">
        <v>141</v>
      </c>
      <c r="X251">
        <v>128</v>
      </c>
      <c r="Y251">
        <v>449</v>
      </c>
      <c r="Z251">
        <v>0</v>
      </c>
      <c r="AA251">
        <v>284</v>
      </c>
      <c r="AB251">
        <v>306</v>
      </c>
      <c r="AC251">
        <v>429</v>
      </c>
      <c r="AD251">
        <v>194</v>
      </c>
      <c r="AE251">
        <v>97</v>
      </c>
      <c r="AF251">
        <v>29</v>
      </c>
      <c r="AG251">
        <v>201</v>
      </c>
      <c r="AH251">
        <v>3</v>
      </c>
      <c r="AI251">
        <v>117</v>
      </c>
      <c r="AJ251">
        <v>2</v>
      </c>
      <c r="AK251">
        <v>183</v>
      </c>
      <c r="AL251">
        <v>42</v>
      </c>
      <c r="AM251">
        <v>7</v>
      </c>
      <c r="AN251">
        <v>295</v>
      </c>
      <c r="AO251">
        <v>213</v>
      </c>
      <c r="AP251">
        <v>606</v>
      </c>
      <c r="AQ251">
        <v>593</v>
      </c>
      <c r="AR251">
        <v>218</v>
      </c>
      <c r="AS251">
        <v>96</v>
      </c>
      <c r="AT251">
        <v>392</v>
      </c>
      <c r="AU251">
        <v>188</v>
      </c>
      <c r="AV251">
        <v>620</v>
      </c>
      <c r="AW251">
        <v>82</v>
      </c>
      <c r="AX251">
        <v>200</v>
      </c>
      <c r="AY251">
        <v>140</v>
      </c>
      <c r="AZ251">
        <v>47</v>
      </c>
      <c r="BA251">
        <v>25</v>
      </c>
      <c r="BB251">
        <v>551</v>
      </c>
      <c r="BC251">
        <v>381</v>
      </c>
      <c r="BD251">
        <v>576</v>
      </c>
      <c r="BE251">
        <v>612</v>
      </c>
      <c r="BF251">
        <v>573</v>
      </c>
      <c r="BG251">
        <v>185</v>
      </c>
      <c r="BH251">
        <v>365</v>
      </c>
      <c r="BI251">
        <v>251</v>
      </c>
      <c r="BJ251">
        <v>349</v>
      </c>
      <c r="BK251">
        <v>146</v>
      </c>
      <c r="BL251">
        <v>665</v>
      </c>
      <c r="BM251">
        <v>234</v>
      </c>
      <c r="BN251">
        <v>563</v>
      </c>
      <c r="BO251">
        <v>626</v>
      </c>
      <c r="BP251">
        <v>475</v>
      </c>
      <c r="BQ251">
        <v>297</v>
      </c>
      <c r="BR251">
        <v>395</v>
      </c>
      <c r="BS251">
        <v>51</v>
      </c>
      <c r="BT251">
        <v>60</v>
      </c>
      <c r="BU251">
        <v>158</v>
      </c>
      <c r="BV251">
        <v>62</v>
      </c>
      <c r="BW251">
        <v>371</v>
      </c>
      <c r="BX251">
        <v>633</v>
      </c>
      <c r="BY251">
        <v>286</v>
      </c>
      <c r="BZ251">
        <v>166</v>
      </c>
      <c r="CA251">
        <v>314</v>
      </c>
      <c r="CB251">
        <v>147</v>
      </c>
      <c r="CC251">
        <v>637</v>
      </c>
      <c r="CD251">
        <v>657</v>
      </c>
      <c r="CE251">
        <v>387</v>
      </c>
      <c r="CF251">
        <v>633</v>
      </c>
      <c r="CG251">
        <v>310</v>
      </c>
      <c r="CH251">
        <v>126</v>
      </c>
      <c r="CI251">
        <v>104</v>
      </c>
      <c r="CJ251">
        <v>639</v>
      </c>
      <c r="CK251">
        <v>344</v>
      </c>
      <c r="CL251">
        <v>660</v>
      </c>
    </row>
    <row r="252" spans="2:90">
      <c r="B252">
        <v>528</v>
      </c>
      <c r="C252">
        <v>239</v>
      </c>
      <c r="D252">
        <v>41</v>
      </c>
      <c r="E252">
        <v>183</v>
      </c>
      <c r="F252">
        <v>367</v>
      </c>
      <c r="G252">
        <v>140</v>
      </c>
      <c r="H252">
        <v>293</v>
      </c>
      <c r="I252">
        <v>601</v>
      </c>
      <c r="J252">
        <v>62</v>
      </c>
      <c r="K252">
        <v>227</v>
      </c>
      <c r="L252">
        <v>78</v>
      </c>
      <c r="M252">
        <v>111</v>
      </c>
      <c r="N252">
        <v>292</v>
      </c>
      <c r="O252">
        <v>72</v>
      </c>
      <c r="P252">
        <v>194</v>
      </c>
      <c r="Q252">
        <v>172</v>
      </c>
      <c r="R252">
        <v>651</v>
      </c>
      <c r="S252">
        <v>84</v>
      </c>
      <c r="T252">
        <v>388</v>
      </c>
      <c r="U252">
        <v>367</v>
      </c>
      <c r="V252">
        <v>21</v>
      </c>
      <c r="W252">
        <v>502</v>
      </c>
      <c r="X252">
        <v>76</v>
      </c>
      <c r="Y252">
        <v>332</v>
      </c>
      <c r="Z252">
        <v>226</v>
      </c>
      <c r="AA252">
        <v>78</v>
      </c>
      <c r="AB252">
        <v>361</v>
      </c>
      <c r="AC252">
        <v>118</v>
      </c>
      <c r="AD252">
        <v>336</v>
      </c>
      <c r="AE252">
        <v>23</v>
      </c>
      <c r="AF252">
        <v>459</v>
      </c>
      <c r="AG252">
        <v>106</v>
      </c>
      <c r="AH252">
        <v>116</v>
      </c>
      <c r="AI252">
        <v>454</v>
      </c>
      <c r="AJ252">
        <v>94</v>
      </c>
      <c r="AK252">
        <v>108</v>
      </c>
      <c r="AL252">
        <v>60</v>
      </c>
      <c r="AM252">
        <v>482</v>
      </c>
      <c r="AN252">
        <v>422</v>
      </c>
      <c r="AO252">
        <v>304</v>
      </c>
      <c r="AP252">
        <v>574</v>
      </c>
      <c r="AQ252">
        <v>371</v>
      </c>
      <c r="AR252">
        <v>380</v>
      </c>
      <c r="AS252">
        <v>178</v>
      </c>
      <c r="AT252">
        <v>263</v>
      </c>
      <c r="AU252">
        <v>565</v>
      </c>
      <c r="AV252">
        <v>270</v>
      </c>
      <c r="AW252">
        <v>63</v>
      </c>
      <c r="AX252">
        <v>233</v>
      </c>
      <c r="AY252">
        <v>120</v>
      </c>
      <c r="AZ252">
        <v>199</v>
      </c>
      <c r="BA252">
        <v>392</v>
      </c>
      <c r="BB252">
        <v>400</v>
      </c>
      <c r="BC252">
        <v>377</v>
      </c>
      <c r="BD252">
        <v>154</v>
      </c>
      <c r="BE252">
        <v>248</v>
      </c>
      <c r="BF252">
        <v>196</v>
      </c>
      <c r="BG252">
        <v>176</v>
      </c>
      <c r="BH252">
        <v>643</v>
      </c>
      <c r="BI252">
        <v>26</v>
      </c>
      <c r="BJ252">
        <v>232</v>
      </c>
      <c r="BK252">
        <v>317</v>
      </c>
      <c r="BL252">
        <v>119</v>
      </c>
      <c r="BM252">
        <v>313</v>
      </c>
      <c r="BN252">
        <v>348</v>
      </c>
      <c r="BO252">
        <v>50</v>
      </c>
      <c r="BP252">
        <v>143</v>
      </c>
      <c r="BQ252">
        <v>486</v>
      </c>
      <c r="BR252">
        <v>558</v>
      </c>
      <c r="BS252">
        <v>459</v>
      </c>
      <c r="BT252">
        <v>639</v>
      </c>
      <c r="BU252">
        <v>538</v>
      </c>
      <c r="BV252">
        <v>0</v>
      </c>
      <c r="BW252">
        <v>273</v>
      </c>
      <c r="BX252">
        <v>245</v>
      </c>
      <c r="BY252">
        <v>208</v>
      </c>
      <c r="BZ252">
        <v>102</v>
      </c>
      <c r="CA252">
        <v>86</v>
      </c>
      <c r="CB252">
        <v>151</v>
      </c>
      <c r="CC252">
        <v>18</v>
      </c>
      <c r="CD252">
        <v>390</v>
      </c>
      <c r="CE252">
        <v>109</v>
      </c>
      <c r="CF252">
        <v>524</v>
      </c>
      <c r="CG252">
        <v>142</v>
      </c>
      <c r="CH252">
        <v>134</v>
      </c>
      <c r="CI252">
        <v>176</v>
      </c>
      <c r="CJ252">
        <v>568</v>
      </c>
      <c r="CK252">
        <v>166</v>
      </c>
      <c r="CL252">
        <v>62</v>
      </c>
    </row>
    <row r="253" spans="2:90">
      <c r="B253">
        <v>456</v>
      </c>
      <c r="C253">
        <v>184</v>
      </c>
      <c r="D253">
        <v>68</v>
      </c>
      <c r="E253">
        <v>49</v>
      </c>
      <c r="F253">
        <v>240</v>
      </c>
      <c r="G253">
        <v>636</v>
      </c>
      <c r="H253">
        <v>36</v>
      </c>
      <c r="I253">
        <v>344</v>
      </c>
      <c r="J253">
        <v>33</v>
      </c>
      <c r="K253">
        <v>53</v>
      </c>
      <c r="L253">
        <v>23</v>
      </c>
      <c r="M253">
        <v>54</v>
      </c>
      <c r="N253">
        <v>187</v>
      </c>
      <c r="O253">
        <v>339</v>
      </c>
      <c r="P253">
        <v>301</v>
      </c>
      <c r="Q253">
        <v>206</v>
      </c>
      <c r="R253">
        <v>52</v>
      </c>
      <c r="S253">
        <v>18</v>
      </c>
      <c r="T253">
        <v>427</v>
      </c>
      <c r="U253">
        <v>281</v>
      </c>
      <c r="V253">
        <v>65</v>
      </c>
      <c r="W253">
        <v>208</v>
      </c>
      <c r="X253">
        <v>94</v>
      </c>
      <c r="Y253">
        <v>395</v>
      </c>
      <c r="Z253">
        <v>239</v>
      </c>
      <c r="AA253">
        <v>301</v>
      </c>
      <c r="AB253">
        <v>137</v>
      </c>
      <c r="AC253">
        <v>392</v>
      </c>
      <c r="AD253">
        <v>219</v>
      </c>
      <c r="AE253">
        <v>161</v>
      </c>
      <c r="AF253">
        <v>319</v>
      </c>
      <c r="AG253">
        <v>233</v>
      </c>
      <c r="AH253">
        <v>384</v>
      </c>
      <c r="AI253">
        <v>477</v>
      </c>
      <c r="AJ253">
        <v>384</v>
      </c>
      <c r="AK253">
        <v>439</v>
      </c>
      <c r="AL253">
        <v>345</v>
      </c>
      <c r="AM253">
        <v>435</v>
      </c>
      <c r="AN253">
        <v>392</v>
      </c>
      <c r="AO253">
        <v>113</v>
      </c>
      <c r="AP253">
        <v>555</v>
      </c>
      <c r="AQ253">
        <v>65</v>
      </c>
      <c r="AR253">
        <v>630</v>
      </c>
      <c r="AS253">
        <v>308</v>
      </c>
      <c r="AT253">
        <v>176</v>
      </c>
      <c r="AU253">
        <v>337</v>
      </c>
      <c r="AV253">
        <v>83</v>
      </c>
      <c r="AW253">
        <v>624</v>
      </c>
      <c r="AX253">
        <v>299</v>
      </c>
      <c r="AY253">
        <v>344</v>
      </c>
      <c r="AZ253">
        <v>164</v>
      </c>
      <c r="BA253">
        <v>630</v>
      </c>
      <c r="BB253">
        <v>88</v>
      </c>
      <c r="BC253">
        <v>192</v>
      </c>
      <c r="BD253">
        <v>223</v>
      </c>
      <c r="BE253">
        <v>561</v>
      </c>
      <c r="BF253">
        <v>267</v>
      </c>
      <c r="BG253">
        <v>53</v>
      </c>
      <c r="BH253">
        <v>391</v>
      </c>
      <c r="BI253">
        <v>558</v>
      </c>
      <c r="BJ253">
        <v>208</v>
      </c>
      <c r="BK253">
        <v>402</v>
      </c>
      <c r="BL253">
        <v>319</v>
      </c>
      <c r="BM253">
        <v>250</v>
      </c>
      <c r="BN253">
        <v>69</v>
      </c>
      <c r="BO253">
        <v>37</v>
      </c>
      <c r="BP253">
        <v>146</v>
      </c>
      <c r="BQ253">
        <v>285</v>
      </c>
      <c r="BR253">
        <v>258</v>
      </c>
      <c r="BS253">
        <v>220</v>
      </c>
      <c r="BT253">
        <v>259</v>
      </c>
      <c r="BU253">
        <v>340</v>
      </c>
      <c r="BV253">
        <v>549</v>
      </c>
      <c r="BW253">
        <v>227</v>
      </c>
      <c r="BX253">
        <v>442</v>
      </c>
      <c r="BY253">
        <v>627</v>
      </c>
      <c r="BZ253">
        <v>632</v>
      </c>
      <c r="CA253">
        <v>288</v>
      </c>
      <c r="CB253">
        <v>609</v>
      </c>
      <c r="CC253">
        <v>62</v>
      </c>
      <c r="CD253">
        <v>323</v>
      </c>
      <c r="CE253">
        <v>288</v>
      </c>
      <c r="CF253">
        <v>469</v>
      </c>
      <c r="CG253">
        <v>346</v>
      </c>
      <c r="CH253">
        <v>354</v>
      </c>
      <c r="CI253">
        <v>465</v>
      </c>
      <c r="CJ253">
        <v>50</v>
      </c>
      <c r="CK253">
        <v>626</v>
      </c>
      <c r="CL253">
        <v>636</v>
      </c>
    </row>
    <row r="254" spans="2:90">
      <c r="B254">
        <v>56</v>
      </c>
      <c r="C254">
        <v>314</v>
      </c>
      <c r="D254">
        <v>161</v>
      </c>
      <c r="E254">
        <v>341</v>
      </c>
      <c r="F254">
        <v>291</v>
      </c>
      <c r="G254">
        <v>556</v>
      </c>
      <c r="H254">
        <v>175</v>
      </c>
      <c r="I254">
        <v>201</v>
      </c>
      <c r="J254">
        <v>631</v>
      </c>
      <c r="K254">
        <v>241</v>
      </c>
      <c r="L254">
        <v>101</v>
      </c>
      <c r="M254">
        <v>571</v>
      </c>
      <c r="N254">
        <v>80</v>
      </c>
      <c r="O254">
        <v>212</v>
      </c>
      <c r="P254">
        <v>621</v>
      </c>
      <c r="Q254">
        <v>303</v>
      </c>
      <c r="R254">
        <v>397</v>
      </c>
      <c r="S254">
        <v>192</v>
      </c>
      <c r="T254">
        <v>537</v>
      </c>
      <c r="U254">
        <v>479</v>
      </c>
      <c r="V254">
        <v>42</v>
      </c>
      <c r="W254">
        <v>122</v>
      </c>
      <c r="X254">
        <v>238</v>
      </c>
      <c r="Y254">
        <v>51</v>
      </c>
      <c r="Z254">
        <v>143</v>
      </c>
      <c r="AA254">
        <v>153</v>
      </c>
      <c r="AB254">
        <v>49</v>
      </c>
      <c r="AC254">
        <v>418</v>
      </c>
      <c r="AD254">
        <v>138</v>
      </c>
      <c r="AE254">
        <v>295</v>
      </c>
      <c r="AF254">
        <v>0</v>
      </c>
      <c r="AG254">
        <v>263</v>
      </c>
      <c r="AH254">
        <v>188</v>
      </c>
      <c r="AI254">
        <v>440</v>
      </c>
      <c r="AJ254">
        <v>201</v>
      </c>
      <c r="AK254">
        <v>112</v>
      </c>
      <c r="AL254">
        <v>57</v>
      </c>
      <c r="AM254">
        <v>81</v>
      </c>
      <c r="AN254">
        <v>444</v>
      </c>
      <c r="AO254">
        <v>572</v>
      </c>
      <c r="AP254">
        <v>603</v>
      </c>
      <c r="AQ254">
        <v>569</v>
      </c>
      <c r="AR254">
        <v>17</v>
      </c>
      <c r="AS254">
        <v>221</v>
      </c>
      <c r="AT254">
        <v>344</v>
      </c>
      <c r="AU254">
        <v>321</v>
      </c>
      <c r="AV254">
        <v>292</v>
      </c>
      <c r="AW254">
        <v>252</v>
      </c>
      <c r="AX254">
        <v>176</v>
      </c>
      <c r="AY254">
        <v>363</v>
      </c>
      <c r="AZ254">
        <v>244</v>
      </c>
      <c r="BA254">
        <v>158</v>
      </c>
      <c r="BB254">
        <v>57</v>
      </c>
      <c r="BC254">
        <v>143</v>
      </c>
      <c r="BD254">
        <v>32</v>
      </c>
      <c r="BE254">
        <v>577</v>
      </c>
      <c r="BF254">
        <v>279</v>
      </c>
      <c r="BG254">
        <v>98</v>
      </c>
      <c r="BH254">
        <v>281</v>
      </c>
      <c r="BI254">
        <v>173</v>
      </c>
      <c r="BJ254">
        <v>201</v>
      </c>
      <c r="BK254">
        <v>194</v>
      </c>
      <c r="BL254">
        <v>15</v>
      </c>
      <c r="BM254">
        <v>613</v>
      </c>
      <c r="BN254">
        <v>554</v>
      </c>
      <c r="BO254">
        <v>558</v>
      </c>
      <c r="BP254">
        <v>321</v>
      </c>
      <c r="BQ254">
        <v>85</v>
      </c>
      <c r="BR254">
        <v>225</v>
      </c>
      <c r="BS254">
        <v>430</v>
      </c>
      <c r="BT254">
        <v>192</v>
      </c>
      <c r="BU254">
        <v>397</v>
      </c>
      <c r="BV254">
        <v>53</v>
      </c>
      <c r="BW254">
        <v>298</v>
      </c>
      <c r="BX254">
        <v>559</v>
      </c>
      <c r="BY254">
        <v>635</v>
      </c>
      <c r="BZ254">
        <v>279</v>
      </c>
      <c r="CA254">
        <v>184</v>
      </c>
      <c r="CB254">
        <v>364</v>
      </c>
      <c r="CC254">
        <v>532</v>
      </c>
      <c r="CD254">
        <v>112</v>
      </c>
      <c r="CE254">
        <v>498</v>
      </c>
      <c r="CF254">
        <v>635</v>
      </c>
      <c r="CG254">
        <v>491</v>
      </c>
      <c r="CH254">
        <v>217</v>
      </c>
      <c r="CI254">
        <v>213</v>
      </c>
      <c r="CJ254">
        <v>126</v>
      </c>
      <c r="CK254">
        <v>47</v>
      </c>
      <c r="CL254">
        <v>68</v>
      </c>
    </row>
    <row r="255" spans="2:90">
      <c r="B255">
        <v>420</v>
      </c>
      <c r="C255">
        <v>256</v>
      </c>
      <c r="D255">
        <v>223</v>
      </c>
      <c r="E255">
        <v>291</v>
      </c>
      <c r="F255">
        <v>244</v>
      </c>
      <c r="G255">
        <v>67</v>
      </c>
      <c r="H255">
        <v>568</v>
      </c>
      <c r="I255">
        <v>63</v>
      </c>
      <c r="J255">
        <v>164</v>
      </c>
      <c r="K255">
        <v>189</v>
      </c>
      <c r="L255">
        <v>127</v>
      </c>
      <c r="M255">
        <v>204</v>
      </c>
      <c r="N255">
        <v>345</v>
      </c>
      <c r="O255">
        <v>599</v>
      </c>
      <c r="P255">
        <v>560</v>
      </c>
      <c r="Q255">
        <v>299</v>
      </c>
      <c r="R255">
        <v>354</v>
      </c>
      <c r="S255">
        <v>125</v>
      </c>
      <c r="T255">
        <v>25</v>
      </c>
      <c r="U255">
        <v>416</v>
      </c>
      <c r="V255">
        <v>345</v>
      </c>
      <c r="W255">
        <v>15</v>
      </c>
      <c r="X255">
        <v>240</v>
      </c>
      <c r="Y255">
        <v>362</v>
      </c>
      <c r="Z255">
        <v>333</v>
      </c>
      <c r="AA255">
        <v>274</v>
      </c>
      <c r="AB255">
        <v>508</v>
      </c>
      <c r="AC255">
        <v>341</v>
      </c>
      <c r="AD255">
        <v>137</v>
      </c>
      <c r="AE255">
        <v>431</v>
      </c>
      <c r="AF255">
        <v>348</v>
      </c>
      <c r="AG255">
        <v>212</v>
      </c>
      <c r="AH255">
        <v>205</v>
      </c>
      <c r="AI255">
        <v>520</v>
      </c>
      <c r="AJ255">
        <v>486</v>
      </c>
      <c r="AK255">
        <v>115</v>
      </c>
      <c r="AL255">
        <v>464</v>
      </c>
      <c r="AM255">
        <v>352</v>
      </c>
      <c r="AN255">
        <v>48</v>
      </c>
      <c r="AO255">
        <v>146</v>
      </c>
      <c r="AP255">
        <v>627</v>
      </c>
      <c r="AQ255">
        <v>610</v>
      </c>
      <c r="AR255">
        <v>574</v>
      </c>
      <c r="AS255">
        <v>556</v>
      </c>
      <c r="AT255">
        <v>194</v>
      </c>
      <c r="AU255">
        <v>220</v>
      </c>
      <c r="AV255">
        <v>258</v>
      </c>
      <c r="AW255">
        <v>649</v>
      </c>
      <c r="AX255">
        <v>400</v>
      </c>
      <c r="AY255">
        <v>301</v>
      </c>
      <c r="AZ255">
        <v>88</v>
      </c>
      <c r="BA255">
        <v>322</v>
      </c>
      <c r="BB255">
        <v>609</v>
      </c>
      <c r="BC255">
        <v>28</v>
      </c>
      <c r="BD255">
        <v>605</v>
      </c>
      <c r="BE255">
        <v>350</v>
      </c>
      <c r="BF255">
        <v>653</v>
      </c>
      <c r="BG255">
        <v>586</v>
      </c>
      <c r="BH255">
        <v>640</v>
      </c>
      <c r="BI255">
        <v>364</v>
      </c>
      <c r="BJ255">
        <v>70</v>
      </c>
      <c r="BK255">
        <v>66</v>
      </c>
      <c r="BL255">
        <v>607</v>
      </c>
      <c r="BM255">
        <v>249</v>
      </c>
      <c r="BN255">
        <v>202</v>
      </c>
      <c r="BO255">
        <v>149</v>
      </c>
      <c r="BP255">
        <v>392</v>
      </c>
      <c r="BQ255">
        <v>138</v>
      </c>
      <c r="BR255">
        <v>183</v>
      </c>
      <c r="BS255">
        <v>346</v>
      </c>
      <c r="BT255">
        <v>444</v>
      </c>
      <c r="BU255">
        <v>116</v>
      </c>
      <c r="BV255">
        <v>582</v>
      </c>
      <c r="BW255">
        <v>552</v>
      </c>
      <c r="BX255">
        <v>628</v>
      </c>
      <c r="BY255">
        <v>12</v>
      </c>
      <c r="BZ255">
        <v>173</v>
      </c>
      <c r="CA255">
        <v>523</v>
      </c>
      <c r="CB255">
        <v>270</v>
      </c>
      <c r="CC255">
        <v>200</v>
      </c>
      <c r="CD255">
        <v>360</v>
      </c>
      <c r="CE255">
        <v>82</v>
      </c>
      <c r="CF255">
        <v>268</v>
      </c>
      <c r="CG255">
        <v>165</v>
      </c>
      <c r="CH255">
        <v>473</v>
      </c>
      <c r="CI255">
        <v>57</v>
      </c>
      <c r="CJ255">
        <v>313</v>
      </c>
      <c r="CK255">
        <v>24</v>
      </c>
      <c r="CL255">
        <v>16</v>
      </c>
    </row>
    <row r="256" spans="2:90">
      <c r="B256">
        <v>117</v>
      </c>
      <c r="C256">
        <v>160</v>
      </c>
      <c r="D256">
        <v>250</v>
      </c>
      <c r="E256">
        <v>317</v>
      </c>
      <c r="F256">
        <v>342</v>
      </c>
      <c r="G256">
        <v>658</v>
      </c>
      <c r="H256">
        <v>55</v>
      </c>
      <c r="I256">
        <v>32</v>
      </c>
      <c r="J256">
        <v>563</v>
      </c>
      <c r="K256">
        <v>588</v>
      </c>
      <c r="L256">
        <v>207</v>
      </c>
      <c r="M256">
        <v>624</v>
      </c>
      <c r="N256">
        <v>318</v>
      </c>
      <c r="O256">
        <v>659</v>
      </c>
      <c r="P256">
        <v>42</v>
      </c>
      <c r="Q256">
        <v>30</v>
      </c>
      <c r="R256">
        <v>275</v>
      </c>
      <c r="S256">
        <v>332</v>
      </c>
      <c r="T256">
        <v>143</v>
      </c>
      <c r="U256">
        <v>149</v>
      </c>
      <c r="V256">
        <v>498</v>
      </c>
      <c r="W256">
        <v>291</v>
      </c>
      <c r="X256">
        <v>99</v>
      </c>
      <c r="Y256">
        <v>221</v>
      </c>
      <c r="Z256">
        <v>439</v>
      </c>
      <c r="AA256">
        <v>8</v>
      </c>
      <c r="AB256">
        <v>299</v>
      </c>
      <c r="AC256">
        <v>307</v>
      </c>
      <c r="AD256">
        <v>74</v>
      </c>
      <c r="AE256">
        <v>418</v>
      </c>
      <c r="AF256">
        <v>448</v>
      </c>
      <c r="AG256">
        <v>15</v>
      </c>
      <c r="AH256">
        <v>435</v>
      </c>
      <c r="AI256">
        <v>181</v>
      </c>
      <c r="AJ256">
        <v>272</v>
      </c>
      <c r="AK256">
        <v>539</v>
      </c>
      <c r="AL256">
        <v>253</v>
      </c>
      <c r="AM256">
        <v>267</v>
      </c>
      <c r="AN256">
        <v>73</v>
      </c>
      <c r="AO256">
        <v>378</v>
      </c>
      <c r="AP256">
        <v>356</v>
      </c>
      <c r="AQ256">
        <v>163</v>
      </c>
      <c r="AR256">
        <v>342</v>
      </c>
      <c r="AS256">
        <v>71</v>
      </c>
      <c r="AT256">
        <v>662</v>
      </c>
      <c r="AU256">
        <v>361</v>
      </c>
      <c r="AV256">
        <v>23</v>
      </c>
      <c r="AW256">
        <v>42</v>
      </c>
      <c r="AX256">
        <v>231</v>
      </c>
      <c r="AY256">
        <v>587</v>
      </c>
      <c r="AZ256">
        <v>50</v>
      </c>
      <c r="BA256">
        <v>166</v>
      </c>
      <c r="BB256">
        <v>232</v>
      </c>
      <c r="BC256">
        <v>284</v>
      </c>
      <c r="BD256">
        <v>303</v>
      </c>
      <c r="BE256">
        <v>589</v>
      </c>
      <c r="BF256">
        <v>380</v>
      </c>
      <c r="BG256">
        <v>120</v>
      </c>
      <c r="BH256">
        <v>212</v>
      </c>
      <c r="BI256">
        <v>393</v>
      </c>
      <c r="BJ256">
        <v>103</v>
      </c>
      <c r="BK256">
        <v>30</v>
      </c>
      <c r="BL256">
        <v>653</v>
      </c>
      <c r="BM256">
        <v>289</v>
      </c>
      <c r="BN256">
        <v>629</v>
      </c>
      <c r="BO256">
        <v>46</v>
      </c>
      <c r="BP256">
        <v>514</v>
      </c>
      <c r="BQ256">
        <v>167</v>
      </c>
      <c r="BR256">
        <v>123</v>
      </c>
      <c r="BS256">
        <v>167</v>
      </c>
      <c r="BT256">
        <v>650</v>
      </c>
      <c r="BU256">
        <v>205</v>
      </c>
      <c r="BV256">
        <v>58</v>
      </c>
      <c r="BW256">
        <v>186</v>
      </c>
      <c r="BX256">
        <v>664</v>
      </c>
      <c r="BY256">
        <v>268</v>
      </c>
      <c r="BZ256">
        <v>267</v>
      </c>
      <c r="CA256">
        <v>570</v>
      </c>
      <c r="CB256">
        <v>417</v>
      </c>
      <c r="CC256">
        <v>661</v>
      </c>
      <c r="CD256">
        <v>292</v>
      </c>
      <c r="CE256">
        <v>383</v>
      </c>
      <c r="CF256">
        <v>159</v>
      </c>
      <c r="CG256">
        <v>403</v>
      </c>
      <c r="CH256">
        <v>458</v>
      </c>
      <c r="CI256">
        <v>125</v>
      </c>
      <c r="CJ256">
        <v>105</v>
      </c>
      <c r="CK256">
        <v>64</v>
      </c>
      <c r="CL256">
        <v>652</v>
      </c>
    </row>
    <row r="257" spans="2:90">
      <c r="B257">
        <v>282</v>
      </c>
      <c r="C257">
        <v>269</v>
      </c>
      <c r="D257">
        <v>157</v>
      </c>
      <c r="E257">
        <v>143</v>
      </c>
      <c r="F257">
        <v>227</v>
      </c>
      <c r="G257">
        <v>355</v>
      </c>
      <c r="H257">
        <v>47</v>
      </c>
      <c r="I257">
        <v>171</v>
      </c>
      <c r="J257">
        <v>2</v>
      </c>
      <c r="K257">
        <v>653</v>
      </c>
      <c r="L257">
        <v>281</v>
      </c>
      <c r="M257">
        <v>333</v>
      </c>
      <c r="N257">
        <v>588</v>
      </c>
      <c r="O257">
        <v>64</v>
      </c>
      <c r="P257">
        <v>14</v>
      </c>
      <c r="Q257">
        <v>640</v>
      </c>
      <c r="R257">
        <v>132</v>
      </c>
      <c r="S257">
        <v>140</v>
      </c>
      <c r="T257">
        <v>277</v>
      </c>
      <c r="U257">
        <v>497</v>
      </c>
      <c r="V257">
        <v>232</v>
      </c>
      <c r="W257">
        <v>112</v>
      </c>
      <c r="X257">
        <v>492</v>
      </c>
      <c r="Y257">
        <v>337</v>
      </c>
      <c r="Z257">
        <v>276</v>
      </c>
      <c r="AA257">
        <v>66</v>
      </c>
      <c r="AB257">
        <v>173</v>
      </c>
      <c r="AC257">
        <v>115</v>
      </c>
      <c r="AD257">
        <v>545</v>
      </c>
      <c r="AE257">
        <v>162</v>
      </c>
      <c r="AF257">
        <v>521</v>
      </c>
      <c r="AG257">
        <v>108</v>
      </c>
      <c r="AH257">
        <v>324</v>
      </c>
      <c r="AI257">
        <v>247</v>
      </c>
      <c r="AJ257">
        <v>85</v>
      </c>
      <c r="AK257">
        <v>22</v>
      </c>
      <c r="AL257">
        <v>163</v>
      </c>
      <c r="AM257">
        <v>370</v>
      </c>
      <c r="AN257">
        <v>410</v>
      </c>
      <c r="AO257">
        <v>8</v>
      </c>
      <c r="AP257">
        <v>364</v>
      </c>
      <c r="AQ257">
        <v>589</v>
      </c>
      <c r="AR257">
        <v>178</v>
      </c>
      <c r="AS257">
        <v>213</v>
      </c>
      <c r="AT257">
        <v>319</v>
      </c>
      <c r="AU257">
        <v>205</v>
      </c>
      <c r="AV257">
        <v>557</v>
      </c>
      <c r="AW257">
        <v>221</v>
      </c>
      <c r="AX257">
        <v>4</v>
      </c>
      <c r="AY257">
        <v>206</v>
      </c>
      <c r="AZ257">
        <v>352</v>
      </c>
      <c r="BA257">
        <v>353</v>
      </c>
      <c r="BB257">
        <v>561</v>
      </c>
      <c r="BC257">
        <v>52</v>
      </c>
      <c r="BD257">
        <v>210</v>
      </c>
      <c r="BE257">
        <v>178</v>
      </c>
      <c r="BF257">
        <v>357</v>
      </c>
      <c r="BG257">
        <v>172</v>
      </c>
      <c r="BH257">
        <v>299</v>
      </c>
      <c r="BI257">
        <v>609</v>
      </c>
      <c r="BJ257">
        <v>650</v>
      </c>
      <c r="BK257">
        <v>239</v>
      </c>
      <c r="BL257">
        <v>167</v>
      </c>
      <c r="BM257">
        <v>333</v>
      </c>
      <c r="BN257">
        <v>114</v>
      </c>
      <c r="BO257">
        <v>358</v>
      </c>
      <c r="BP257">
        <v>266</v>
      </c>
      <c r="BQ257">
        <v>206</v>
      </c>
      <c r="BR257">
        <v>586</v>
      </c>
      <c r="BS257">
        <v>325</v>
      </c>
      <c r="BT257">
        <v>260</v>
      </c>
      <c r="BU257">
        <v>662</v>
      </c>
      <c r="BV257">
        <v>485</v>
      </c>
      <c r="BW257">
        <v>279</v>
      </c>
      <c r="BX257">
        <v>465</v>
      </c>
      <c r="BY257">
        <v>394</v>
      </c>
      <c r="BZ257">
        <v>381</v>
      </c>
      <c r="CA257">
        <v>149</v>
      </c>
      <c r="CB257">
        <v>458</v>
      </c>
      <c r="CC257">
        <v>203</v>
      </c>
      <c r="CD257">
        <v>371</v>
      </c>
      <c r="CE257">
        <v>135</v>
      </c>
      <c r="CF257">
        <v>368</v>
      </c>
      <c r="CG257">
        <v>609</v>
      </c>
      <c r="CH257">
        <v>136</v>
      </c>
      <c r="CI257">
        <v>179</v>
      </c>
      <c r="CJ257">
        <v>293</v>
      </c>
      <c r="CK257">
        <v>611</v>
      </c>
      <c r="CL257">
        <v>287</v>
      </c>
    </row>
    <row r="258" spans="2:90">
      <c r="B258">
        <v>485</v>
      </c>
      <c r="C258">
        <v>387</v>
      </c>
      <c r="D258">
        <v>171</v>
      </c>
      <c r="E258">
        <v>38</v>
      </c>
      <c r="F258">
        <v>186</v>
      </c>
      <c r="G258">
        <v>614</v>
      </c>
      <c r="H258">
        <v>49</v>
      </c>
      <c r="I258">
        <v>67</v>
      </c>
      <c r="J258">
        <v>241</v>
      </c>
      <c r="K258">
        <v>335</v>
      </c>
      <c r="L258">
        <v>138</v>
      </c>
      <c r="M258">
        <v>73</v>
      </c>
      <c r="N258">
        <v>627</v>
      </c>
      <c r="O258">
        <v>360</v>
      </c>
      <c r="P258">
        <v>116</v>
      </c>
      <c r="Q258">
        <v>15</v>
      </c>
      <c r="R258">
        <v>374</v>
      </c>
      <c r="S258">
        <v>331</v>
      </c>
      <c r="T258">
        <v>96</v>
      </c>
      <c r="U258">
        <v>102</v>
      </c>
      <c r="V258">
        <v>166</v>
      </c>
      <c r="W258">
        <v>92</v>
      </c>
      <c r="X258">
        <v>194</v>
      </c>
      <c r="Y258">
        <v>529</v>
      </c>
      <c r="Z258">
        <v>74</v>
      </c>
      <c r="AA258">
        <v>480</v>
      </c>
      <c r="AB258">
        <v>377</v>
      </c>
      <c r="AC258">
        <v>288</v>
      </c>
      <c r="AD258">
        <v>160</v>
      </c>
      <c r="AE258">
        <v>187</v>
      </c>
      <c r="AF258">
        <v>387</v>
      </c>
      <c r="AG258">
        <v>57</v>
      </c>
      <c r="AH258">
        <v>395</v>
      </c>
      <c r="AI258">
        <v>306</v>
      </c>
      <c r="AJ258">
        <v>203</v>
      </c>
      <c r="AK258">
        <v>209</v>
      </c>
      <c r="AL258">
        <v>316</v>
      </c>
      <c r="AM258">
        <v>261</v>
      </c>
      <c r="AN258">
        <v>12</v>
      </c>
      <c r="AO258">
        <v>653</v>
      </c>
      <c r="AP258">
        <v>626</v>
      </c>
      <c r="AQ258">
        <v>286</v>
      </c>
      <c r="AR258">
        <v>625</v>
      </c>
      <c r="AS258">
        <v>354</v>
      </c>
      <c r="AT258">
        <v>326</v>
      </c>
      <c r="AU258">
        <v>213</v>
      </c>
      <c r="AV258">
        <v>361</v>
      </c>
      <c r="AW258">
        <v>359</v>
      </c>
      <c r="AX258">
        <v>385</v>
      </c>
      <c r="AY258">
        <v>360</v>
      </c>
      <c r="AZ258">
        <v>267</v>
      </c>
      <c r="BA258">
        <v>79</v>
      </c>
      <c r="BB258">
        <v>47</v>
      </c>
      <c r="BC258">
        <v>214</v>
      </c>
      <c r="BD258">
        <v>398</v>
      </c>
      <c r="BE258">
        <v>74</v>
      </c>
      <c r="BF258">
        <v>557</v>
      </c>
      <c r="BG258">
        <v>602</v>
      </c>
      <c r="BH258">
        <v>257</v>
      </c>
      <c r="BI258">
        <v>46</v>
      </c>
      <c r="BJ258">
        <v>622</v>
      </c>
      <c r="BK258">
        <v>46</v>
      </c>
      <c r="BL258">
        <v>185</v>
      </c>
      <c r="BM258">
        <v>321</v>
      </c>
      <c r="BN258">
        <v>203</v>
      </c>
      <c r="BO258">
        <v>628</v>
      </c>
      <c r="BP258">
        <v>513</v>
      </c>
      <c r="BQ258">
        <v>155</v>
      </c>
      <c r="BR258">
        <v>240</v>
      </c>
      <c r="BS258">
        <v>340</v>
      </c>
      <c r="BT258">
        <v>513</v>
      </c>
      <c r="BU258">
        <v>597</v>
      </c>
      <c r="BV258">
        <v>258</v>
      </c>
      <c r="BW258">
        <v>13</v>
      </c>
      <c r="BX258">
        <v>665</v>
      </c>
      <c r="BY258">
        <v>138</v>
      </c>
      <c r="BZ258">
        <v>145</v>
      </c>
      <c r="CA258">
        <v>335</v>
      </c>
      <c r="CB258">
        <v>655</v>
      </c>
      <c r="CC258">
        <v>478</v>
      </c>
      <c r="CD258">
        <v>262</v>
      </c>
      <c r="CE258">
        <v>361</v>
      </c>
      <c r="CF258">
        <v>564</v>
      </c>
      <c r="CG258">
        <v>556</v>
      </c>
      <c r="CH258">
        <v>520</v>
      </c>
      <c r="CI258">
        <v>341</v>
      </c>
      <c r="CJ258">
        <v>372</v>
      </c>
      <c r="CK258">
        <v>165</v>
      </c>
      <c r="CL258">
        <v>282</v>
      </c>
    </row>
    <row r="259" spans="2:90">
      <c r="B259">
        <v>120</v>
      </c>
      <c r="C259">
        <v>219</v>
      </c>
      <c r="D259">
        <v>336</v>
      </c>
      <c r="E259">
        <v>215</v>
      </c>
      <c r="F259">
        <v>241</v>
      </c>
      <c r="G259">
        <v>242</v>
      </c>
      <c r="H259">
        <v>196</v>
      </c>
      <c r="I259">
        <v>290</v>
      </c>
      <c r="J259">
        <v>37</v>
      </c>
      <c r="K259">
        <v>567</v>
      </c>
      <c r="L259">
        <v>18</v>
      </c>
      <c r="M259">
        <v>311</v>
      </c>
      <c r="N259">
        <v>363</v>
      </c>
      <c r="O259">
        <v>249</v>
      </c>
      <c r="P259">
        <v>71</v>
      </c>
      <c r="Q259">
        <v>218</v>
      </c>
      <c r="R259">
        <v>348</v>
      </c>
      <c r="S259">
        <v>353</v>
      </c>
      <c r="T259">
        <v>167</v>
      </c>
      <c r="U259">
        <v>155</v>
      </c>
      <c r="V259">
        <v>486</v>
      </c>
      <c r="W259">
        <v>441</v>
      </c>
      <c r="X259">
        <v>82</v>
      </c>
      <c r="Y259">
        <v>112</v>
      </c>
      <c r="Z259">
        <v>381</v>
      </c>
      <c r="AA259">
        <v>548</v>
      </c>
      <c r="AB259">
        <v>273</v>
      </c>
      <c r="AC259">
        <v>395</v>
      </c>
      <c r="AD259">
        <v>250</v>
      </c>
      <c r="AE259">
        <v>320</v>
      </c>
      <c r="AF259">
        <v>384</v>
      </c>
      <c r="AG259">
        <v>243</v>
      </c>
      <c r="AH259">
        <v>182</v>
      </c>
      <c r="AI259">
        <v>403</v>
      </c>
      <c r="AJ259">
        <v>27</v>
      </c>
      <c r="AK259">
        <v>145</v>
      </c>
      <c r="AL259">
        <v>234</v>
      </c>
      <c r="AM259">
        <v>228</v>
      </c>
      <c r="AN259">
        <v>143</v>
      </c>
      <c r="AO259">
        <v>201</v>
      </c>
      <c r="AP259">
        <v>649</v>
      </c>
      <c r="AQ259">
        <v>256</v>
      </c>
      <c r="AR259">
        <v>37</v>
      </c>
      <c r="AS259">
        <v>82</v>
      </c>
      <c r="AT259">
        <v>660</v>
      </c>
      <c r="AU259">
        <v>214</v>
      </c>
      <c r="AV259">
        <v>639</v>
      </c>
      <c r="AW259">
        <v>232</v>
      </c>
      <c r="AX259">
        <v>269</v>
      </c>
      <c r="AY259">
        <v>292</v>
      </c>
      <c r="AZ259">
        <v>138</v>
      </c>
      <c r="BA259">
        <v>313</v>
      </c>
      <c r="BB259">
        <v>203</v>
      </c>
      <c r="BC259">
        <v>64</v>
      </c>
      <c r="BD259">
        <v>554</v>
      </c>
      <c r="BE259">
        <v>665</v>
      </c>
      <c r="BF259">
        <v>272</v>
      </c>
      <c r="BG259">
        <v>662</v>
      </c>
      <c r="BH259">
        <v>402</v>
      </c>
      <c r="BI259">
        <v>183</v>
      </c>
      <c r="BJ259">
        <v>164</v>
      </c>
      <c r="BK259">
        <v>367</v>
      </c>
      <c r="BL259">
        <v>163</v>
      </c>
      <c r="BM259">
        <v>236</v>
      </c>
      <c r="BN259">
        <v>558</v>
      </c>
      <c r="BO259">
        <v>75</v>
      </c>
      <c r="BP259">
        <v>368</v>
      </c>
      <c r="BQ259">
        <v>265</v>
      </c>
      <c r="BR259">
        <v>489</v>
      </c>
      <c r="BS259">
        <v>481</v>
      </c>
      <c r="BT259">
        <v>19</v>
      </c>
      <c r="BU259">
        <v>355</v>
      </c>
      <c r="BV259">
        <v>399</v>
      </c>
      <c r="BW259">
        <v>308</v>
      </c>
      <c r="BX259">
        <v>445</v>
      </c>
      <c r="BY259">
        <v>159</v>
      </c>
      <c r="BZ259">
        <v>334</v>
      </c>
      <c r="CA259">
        <v>392</v>
      </c>
      <c r="CB259">
        <v>18</v>
      </c>
      <c r="CC259">
        <v>28</v>
      </c>
      <c r="CD259">
        <v>1</v>
      </c>
      <c r="CE259">
        <v>375</v>
      </c>
      <c r="CF259">
        <v>37</v>
      </c>
      <c r="CG259">
        <v>253</v>
      </c>
      <c r="CH259">
        <v>313</v>
      </c>
      <c r="CI259">
        <v>651</v>
      </c>
      <c r="CJ259">
        <v>189</v>
      </c>
      <c r="CK259">
        <v>555</v>
      </c>
      <c r="CL259">
        <v>563</v>
      </c>
    </row>
    <row r="260" spans="2:90">
      <c r="B260">
        <v>463</v>
      </c>
      <c r="C260">
        <v>86</v>
      </c>
      <c r="D260">
        <v>36</v>
      </c>
      <c r="E260">
        <v>77</v>
      </c>
      <c r="F260">
        <v>158</v>
      </c>
      <c r="G260">
        <v>331</v>
      </c>
      <c r="H260">
        <v>366</v>
      </c>
      <c r="I260">
        <v>329</v>
      </c>
      <c r="J260">
        <v>305</v>
      </c>
      <c r="K260">
        <v>358</v>
      </c>
      <c r="L260">
        <v>219</v>
      </c>
      <c r="M260">
        <v>649</v>
      </c>
      <c r="N260">
        <v>112</v>
      </c>
      <c r="O260">
        <v>52</v>
      </c>
      <c r="P260">
        <v>578</v>
      </c>
      <c r="Q260">
        <v>10</v>
      </c>
      <c r="R260">
        <v>394</v>
      </c>
      <c r="S260">
        <v>450</v>
      </c>
      <c r="T260">
        <v>481</v>
      </c>
      <c r="U260">
        <v>541</v>
      </c>
      <c r="V260">
        <v>334</v>
      </c>
      <c r="W260">
        <v>146</v>
      </c>
      <c r="X260">
        <v>87</v>
      </c>
      <c r="Y260">
        <v>355</v>
      </c>
      <c r="Z260">
        <v>277</v>
      </c>
      <c r="AA260">
        <v>481</v>
      </c>
      <c r="AB260">
        <v>183</v>
      </c>
      <c r="AC260">
        <v>304</v>
      </c>
      <c r="AD260">
        <v>126</v>
      </c>
      <c r="AE260">
        <v>267</v>
      </c>
      <c r="AF260">
        <v>7</v>
      </c>
      <c r="AG260">
        <v>255</v>
      </c>
      <c r="AH260">
        <v>31</v>
      </c>
      <c r="AI260">
        <v>94</v>
      </c>
      <c r="AJ260">
        <v>254</v>
      </c>
      <c r="AK260">
        <v>174</v>
      </c>
      <c r="AL260">
        <v>472</v>
      </c>
      <c r="AM260">
        <v>350</v>
      </c>
      <c r="AN260">
        <v>522</v>
      </c>
      <c r="AO260">
        <v>77</v>
      </c>
      <c r="AP260">
        <v>42</v>
      </c>
      <c r="AQ260">
        <v>657</v>
      </c>
      <c r="AR260">
        <v>173</v>
      </c>
      <c r="AS260">
        <v>214</v>
      </c>
      <c r="AT260">
        <v>350</v>
      </c>
      <c r="AU260">
        <v>207</v>
      </c>
      <c r="AV260">
        <v>44</v>
      </c>
      <c r="AW260">
        <v>117</v>
      </c>
      <c r="AX260">
        <v>162</v>
      </c>
      <c r="AY260">
        <v>384</v>
      </c>
      <c r="AZ260">
        <v>659</v>
      </c>
      <c r="BA260">
        <v>24</v>
      </c>
      <c r="BB260">
        <v>319</v>
      </c>
      <c r="BC260">
        <v>126</v>
      </c>
      <c r="BD260">
        <v>176</v>
      </c>
      <c r="BE260">
        <v>619</v>
      </c>
      <c r="BF260">
        <v>73</v>
      </c>
      <c r="BG260">
        <v>179</v>
      </c>
      <c r="BH260">
        <v>3</v>
      </c>
      <c r="BI260">
        <v>48</v>
      </c>
      <c r="BJ260">
        <v>608</v>
      </c>
      <c r="BK260">
        <v>324</v>
      </c>
      <c r="BL260">
        <v>294</v>
      </c>
      <c r="BM260">
        <v>595</v>
      </c>
      <c r="BN260">
        <v>20</v>
      </c>
      <c r="BO260">
        <v>245</v>
      </c>
      <c r="BP260">
        <v>224</v>
      </c>
      <c r="BQ260">
        <v>623</v>
      </c>
      <c r="BR260">
        <v>11</v>
      </c>
      <c r="BS260">
        <v>562</v>
      </c>
      <c r="BT260">
        <v>25</v>
      </c>
      <c r="BU260">
        <v>212</v>
      </c>
      <c r="BV260">
        <v>285</v>
      </c>
      <c r="BW260">
        <v>185</v>
      </c>
      <c r="BX260">
        <v>151</v>
      </c>
      <c r="BY260">
        <v>238</v>
      </c>
      <c r="BZ260">
        <v>248</v>
      </c>
      <c r="CA260">
        <v>371</v>
      </c>
      <c r="CB260">
        <v>282</v>
      </c>
      <c r="CC260">
        <v>81</v>
      </c>
      <c r="CD260">
        <v>434</v>
      </c>
      <c r="CE260">
        <v>216</v>
      </c>
      <c r="CF260">
        <v>10</v>
      </c>
      <c r="CG260">
        <v>150</v>
      </c>
      <c r="CH260">
        <v>156</v>
      </c>
      <c r="CI260">
        <v>578</v>
      </c>
      <c r="CJ260">
        <v>137</v>
      </c>
      <c r="CK260">
        <v>157</v>
      </c>
      <c r="CL260">
        <v>71</v>
      </c>
    </row>
    <row r="261" spans="2:90">
      <c r="B261">
        <v>211</v>
      </c>
      <c r="C261">
        <v>352</v>
      </c>
      <c r="D261">
        <v>226</v>
      </c>
      <c r="E261">
        <v>273</v>
      </c>
      <c r="F261">
        <v>173</v>
      </c>
      <c r="G261">
        <v>613</v>
      </c>
      <c r="H261">
        <v>580</v>
      </c>
      <c r="I261">
        <v>615</v>
      </c>
      <c r="J261">
        <v>229</v>
      </c>
      <c r="K261">
        <v>177</v>
      </c>
      <c r="L261">
        <v>145</v>
      </c>
      <c r="M261">
        <v>568</v>
      </c>
      <c r="N261">
        <v>252</v>
      </c>
      <c r="O261">
        <v>177</v>
      </c>
      <c r="P261">
        <v>210</v>
      </c>
      <c r="Q261">
        <v>568</v>
      </c>
      <c r="R261">
        <v>130</v>
      </c>
      <c r="S261">
        <v>31</v>
      </c>
      <c r="T261">
        <v>330</v>
      </c>
      <c r="U261">
        <v>58</v>
      </c>
      <c r="V261">
        <v>161</v>
      </c>
      <c r="W261">
        <v>274</v>
      </c>
      <c r="X261">
        <v>256</v>
      </c>
      <c r="Y261">
        <v>274</v>
      </c>
      <c r="Z261">
        <v>70</v>
      </c>
      <c r="AA261">
        <v>229</v>
      </c>
      <c r="AB261">
        <v>269</v>
      </c>
      <c r="AC261">
        <v>239</v>
      </c>
      <c r="AD261">
        <v>238</v>
      </c>
      <c r="AE261">
        <v>446</v>
      </c>
      <c r="AF261">
        <v>514</v>
      </c>
      <c r="AG261">
        <v>30</v>
      </c>
      <c r="AH261">
        <v>276</v>
      </c>
      <c r="AI261">
        <v>502</v>
      </c>
      <c r="AJ261">
        <v>297</v>
      </c>
      <c r="AK261">
        <v>292</v>
      </c>
      <c r="AL261">
        <v>323</v>
      </c>
      <c r="AM261">
        <v>460</v>
      </c>
      <c r="AN261">
        <v>209</v>
      </c>
      <c r="AO261">
        <v>645</v>
      </c>
      <c r="AP261">
        <v>553</v>
      </c>
      <c r="AQ261">
        <v>114</v>
      </c>
      <c r="AR261">
        <v>391</v>
      </c>
      <c r="AS261">
        <v>46</v>
      </c>
      <c r="AT261">
        <v>44</v>
      </c>
      <c r="AU261">
        <v>591</v>
      </c>
      <c r="AV261">
        <v>27</v>
      </c>
      <c r="AW261">
        <v>388</v>
      </c>
      <c r="AX261">
        <v>67</v>
      </c>
      <c r="AY261">
        <v>551</v>
      </c>
      <c r="AZ261">
        <v>328</v>
      </c>
      <c r="BA261">
        <v>269</v>
      </c>
      <c r="BB261">
        <v>53</v>
      </c>
      <c r="BC261">
        <v>292</v>
      </c>
      <c r="BD261">
        <v>629</v>
      </c>
      <c r="BE261">
        <v>344</v>
      </c>
      <c r="BF261">
        <v>329</v>
      </c>
      <c r="BG261">
        <v>25</v>
      </c>
      <c r="BH261">
        <v>603</v>
      </c>
      <c r="BI261">
        <v>3</v>
      </c>
      <c r="BJ261">
        <v>648</v>
      </c>
      <c r="BK261">
        <v>180</v>
      </c>
      <c r="BL261">
        <v>122</v>
      </c>
      <c r="BM261">
        <v>619</v>
      </c>
      <c r="BN261">
        <v>570</v>
      </c>
      <c r="BO261">
        <v>207</v>
      </c>
      <c r="BP261">
        <v>128</v>
      </c>
      <c r="BQ261">
        <v>105</v>
      </c>
      <c r="BR261">
        <v>156</v>
      </c>
      <c r="BS261">
        <v>285</v>
      </c>
      <c r="BT261">
        <v>270</v>
      </c>
      <c r="BU261">
        <v>151</v>
      </c>
      <c r="BV261">
        <v>472</v>
      </c>
      <c r="BW261">
        <v>488</v>
      </c>
      <c r="BX261">
        <v>596</v>
      </c>
      <c r="BY261">
        <v>125</v>
      </c>
      <c r="BZ261">
        <v>287</v>
      </c>
      <c r="CA261">
        <v>241</v>
      </c>
      <c r="CB261">
        <v>36</v>
      </c>
      <c r="CC261">
        <v>57</v>
      </c>
      <c r="CD261">
        <v>634</v>
      </c>
      <c r="CE261">
        <v>319</v>
      </c>
      <c r="CF261">
        <v>401</v>
      </c>
      <c r="CG261">
        <v>634</v>
      </c>
      <c r="CH261">
        <v>589</v>
      </c>
      <c r="CI261">
        <v>612</v>
      </c>
      <c r="CJ261">
        <v>138</v>
      </c>
      <c r="CK261">
        <v>584</v>
      </c>
      <c r="CL261">
        <v>127</v>
      </c>
    </row>
    <row r="262" spans="2:90">
      <c r="B262">
        <v>334</v>
      </c>
      <c r="C262">
        <v>295</v>
      </c>
      <c r="D262">
        <v>93</v>
      </c>
      <c r="E262">
        <v>184</v>
      </c>
      <c r="F262">
        <v>347</v>
      </c>
      <c r="G262">
        <v>262</v>
      </c>
      <c r="H262">
        <v>336</v>
      </c>
      <c r="I262">
        <v>68</v>
      </c>
      <c r="J262">
        <v>597</v>
      </c>
      <c r="K262">
        <v>178</v>
      </c>
      <c r="L262">
        <v>153</v>
      </c>
      <c r="M262">
        <v>397</v>
      </c>
      <c r="N262">
        <v>106</v>
      </c>
      <c r="O262">
        <v>644</v>
      </c>
      <c r="P262">
        <v>158</v>
      </c>
      <c r="Q262">
        <v>34</v>
      </c>
      <c r="R262">
        <v>25</v>
      </c>
      <c r="S262">
        <v>275</v>
      </c>
      <c r="T262">
        <v>528</v>
      </c>
      <c r="U262">
        <v>148</v>
      </c>
      <c r="V262">
        <v>506</v>
      </c>
      <c r="W262">
        <v>26</v>
      </c>
      <c r="X262">
        <v>317</v>
      </c>
      <c r="Y262">
        <v>408</v>
      </c>
      <c r="Z262">
        <v>73</v>
      </c>
      <c r="AA262">
        <v>71</v>
      </c>
      <c r="AB262">
        <v>378</v>
      </c>
      <c r="AC262">
        <v>261</v>
      </c>
      <c r="AD262">
        <v>80</v>
      </c>
      <c r="AE262">
        <v>454</v>
      </c>
      <c r="AF262">
        <v>536</v>
      </c>
      <c r="AG262">
        <v>319</v>
      </c>
      <c r="AH262">
        <v>101</v>
      </c>
      <c r="AI262">
        <v>33</v>
      </c>
      <c r="AJ262">
        <v>68</v>
      </c>
      <c r="AK262">
        <v>118</v>
      </c>
      <c r="AL262">
        <v>196</v>
      </c>
      <c r="AM262">
        <v>137</v>
      </c>
      <c r="AN262">
        <v>350</v>
      </c>
      <c r="AO262">
        <v>92</v>
      </c>
      <c r="AP262">
        <v>264</v>
      </c>
      <c r="AQ262">
        <v>143</v>
      </c>
      <c r="AR262">
        <v>578</v>
      </c>
      <c r="AS262">
        <v>124</v>
      </c>
      <c r="AT262">
        <v>549</v>
      </c>
      <c r="AU262">
        <v>196</v>
      </c>
      <c r="AV262">
        <v>555</v>
      </c>
      <c r="AW262">
        <v>219</v>
      </c>
      <c r="AX262">
        <v>153</v>
      </c>
      <c r="AY262">
        <v>172</v>
      </c>
      <c r="AZ262">
        <v>372</v>
      </c>
      <c r="BA262">
        <v>23</v>
      </c>
      <c r="BB262">
        <v>575</v>
      </c>
      <c r="BC262">
        <v>290</v>
      </c>
      <c r="BD262">
        <v>383</v>
      </c>
      <c r="BE262">
        <v>650</v>
      </c>
      <c r="BF262">
        <v>266</v>
      </c>
      <c r="BG262">
        <v>386</v>
      </c>
      <c r="BH262">
        <v>245</v>
      </c>
      <c r="BI262">
        <v>658</v>
      </c>
      <c r="BJ262">
        <v>151</v>
      </c>
      <c r="BK262">
        <v>318</v>
      </c>
      <c r="BL262">
        <v>624</v>
      </c>
      <c r="BM262">
        <v>123</v>
      </c>
      <c r="BN262">
        <v>47</v>
      </c>
      <c r="BO262">
        <v>99</v>
      </c>
      <c r="BP262">
        <v>19</v>
      </c>
      <c r="BQ262">
        <v>234</v>
      </c>
      <c r="BR262">
        <v>506</v>
      </c>
      <c r="BS262">
        <v>620</v>
      </c>
      <c r="BT262">
        <v>47</v>
      </c>
      <c r="BU262">
        <v>588</v>
      </c>
      <c r="BV262">
        <v>87</v>
      </c>
      <c r="BW262">
        <v>381</v>
      </c>
      <c r="BX262">
        <v>580</v>
      </c>
      <c r="BY262">
        <v>362</v>
      </c>
      <c r="BZ262">
        <v>175</v>
      </c>
      <c r="CA262">
        <v>323</v>
      </c>
      <c r="CB262">
        <v>322</v>
      </c>
      <c r="CC262">
        <v>195</v>
      </c>
      <c r="CD262">
        <v>499</v>
      </c>
      <c r="CE262">
        <v>405</v>
      </c>
      <c r="CF262">
        <v>351</v>
      </c>
      <c r="CG262">
        <v>1</v>
      </c>
      <c r="CH262">
        <v>584</v>
      </c>
      <c r="CI262">
        <v>98</v>
      </c>
      <c r="CJ262">
        <v>259</v>
      </c>
      <c r="CK262">
        <v>298</v>
      </c>
      <c r="CL262">
        <v>36</v>
      </c>
    </row>
    <row r="263" spans="2:90">
      <c r="B263">
        <v>523</v>
      </c>
      <c r="C263">
        <v>200</v>
      </c>
      <c r="D263">
        <v>187</v>
      </c>
      <c r="E263">
        <v>13</v>
      </c>
      <c r="F263">
        <v>300</v>
      </c>
      <c r="G263">
        <v>641</v>
      </c>
      <c r="H263">
        <v>211</v>
      </c>
      <c r="I263">
        <v>88</v>
      </c>
      <c r="J263">
        <v>359</v>
      </c>
      <c r="K263">
        <v>375</v>
      </c>
      <c r="L263">
        <v>395</v>
      </c>
      <c r="M263">
        <v>220</v>
      </c>
      <c r="N263">
        <v>145</v>
      </c>
      <c r="O263">
        <v>394</v>
      </c>
      <c r="P263">
        <v>562</v>
      </c>
      <c r="Q263">
        <v>368</v>
      </c>
      <c r="R263">
        <v>116</v>
      </c>
      <c r="S263">
        <v>354</v>
      </c>
      <c r="T263">
        <v>318</v>
      </c>
      <c r="U263">
        <v>446</v>
      </c>
      <c r="V263">
        <v>483</v>
      </c>
      <c r="W263">
        <v>444</v>
      </c>
      <c r="X263">
        <v>74</v>
      </c>
      <c r="Y263">
        <v>324</v>
      </c>
      <c r="Z263">
        <v>410</v>
      </c>
      <c r="AA263">
        <v>332</v>
      </c>
      <c r="AB263">
        <v>41</v>
      </c>
      <c r="AC263">
        <v>54</v>
      </c>
      <c r="AD263">
        <v>346</v>
      </c>
      <c r="AE263">
        <v>130</v>
      </c>
      <c r="AF263">
        <v>2</v>
      </c>
      <c r="AG263">
        <v>282</v>
      </c>
      <c r="AH263">
        <v>222</v>
      </c>
      <c r="AI263">
        <v>480</v>
      </c>
      <c r="AJ263">
        <v>545</v>
      </c>
      <c r="AK263">
        <v>358</v>
      </c>
      <c r="AL263">
        <v>379</v>
      </c>
      <c r="AM263">
        <v>79</v>
      </c>
      <c r="AN263">
        <v>414</v>
      </c>
      <c r="AO263">
        <v>114</v>
      </c>
      <c r="AP263">
        <v>277</v>
      </c>
      <c r="AQ263">
        <v>253</v>
      </c>
      <c r="AR263">
        <v>168</v>
      </c>
      <c r="AS263">
        <v>352</v>
      </c>
      <c r="AT263">
        <v>561</v>
      </c>
      <c r="AU263">
        <v>68</v>
      </c>
      <c r="AV263">
        <v>560</v>
      </c>
      <c r="AW263">
        <v>104</v>
      </c>
      <c r="AX263">
        <v>250</v>
      </c>
      <c r="AY263">
        <v>610</v>
      </c>
      <c r="AZ263">
        <v>368</v>
      </c>
      <c r="BA263">
        <v>354</v>
      </c>
      <c r="BB263">
        <v>190</v>
      </c>
      <c r="BC263">
        <v>46</v>
      </c>
      <c r="BD263">
        <v>640</v>
      </c>
      <c r="BE263">
        <v>585</v>
      </c>
      <c r="BF263">
        <v>369</v>
      </c>
      <c r="BG263">
        <v>397</v>
      </c>
      <c r="BH263">
        <v>382</v>
      </c>
      <c r="BI263">
        <v>45</v>
      </c>
      <c r="BJ263">
        <v>634</v>
      </c>
      <c r="BK263">
        <v>259</v>
      </c>
      <c r="BL263">
        <v>320</v>
      </c>
      <c r="BM263">
        <v>339</v>
      </c>
      <c r="BN263">
        <v>125</v>
      </c>
      <c r="BO263">
        <v>51</v>
      </c>
      <c r="BP263">
        <v>609</v>
      </c>
      <c r="BQ263">
        <v>263</v>
      </c>
      <c r="BR263">
        <v>181</v>
      </c>
      <c r="BS263">
        <v>606</v>
      </c>
      <c r="BT263">
        <v>427</v>
      </c>
      <c r="BU263">
        <v>644</v>
      </c>
      <c r="BV263">
        <v>454</v>
      </c>
      <c r="BW263">
        <v>384</v>
      </c>
      <c r="BX263">
        <v>26</v>
      </c>
      <c r="BY263">
        <v>50</v>
      </c>
      <c r="BZ263">
        <v>626</v>
      </c>
      <c r="CA263">
        <v>654</v>
      </c>
      <c r="CB263">
        <v>486</v>
      </c>
      <c r="CC263">
        <v>605</v>
      </c>
      <c r="CD263">
        <v>614</v>
      </c>
      <c r="CE263">
        <v>656</v>
      </c>
      <c r="CF263">
        <v>490</v>
      </c>
      <c r="CG263">
        <v>181</v>
      </c>
      <c r="CH263">
        <v>196</v>
      </c>
      <c r="CI263">
        <v>492</v>
      </c>
      <c r="CJ263">
        <v>24</v>
      </c>
      <c r="CK263">
        <v>302</v>
      </c>
      <c r="CL263">
        <v>161</v>
      </c>
    </row>
    <row r="264" spans="2:90">
      <c r="B264">
        <v>54</v>
      </c>
      <c r="C264">
        <v>30</v>
      </c>
      <c r="D264">
        <v>313</v>
      </c>
      <c r="E264">
        <v>157</v>
      </c>
      <c r="F264">
        <v>41</v>
      </c>
      <c r="G264">
        <v>357</v>
      </c>
      <c r="H264">
        <v>106</v>
      </c>
      <c r="I264">
        <v>648</v>
      </c>
      <c r="J264">
        <v>328</v>
      </c>
      <c r="K264">
        <v>372</v>
      </c>
      <c r="L264">
        <v>218</v>
      </c>
      <c r="M264">
        <v>113</v>
      </c>
      <c r="N264">
        <v>189</v>
      </c>
      <c r="O264">
        <v>125</v>
      </c>
      <c r="P264">
        <v>95</v>
      </c>
      <c r="Q264">
        <v>294</v>
      </c>
      <c r="R264">
        <v>664</v>
      </c>
      <c r="S264">
        <v>157</v>
      </c>
      <c r="T264">
        <v>389</v>
      </c>
      <c r="U264">
        <v>46</v>
      </c>
      <c r="V264">
        <v>253</v>
      </c>
      <c r="W264">
        <v>297</v>
      </c>
      <c r="X264">
        <v>48</v>
      </c>
      <c r="Y264">
        <v>306</v>
      </c>
      <c r="Z264">
        <v>235</v>
      </c>
      <c r="AA264">
        <v>118</v>
      </c>
      <c r="AB264">
        <v>500</v>
      </c>
      <c r="AC264">
        <v>229</v>
      </c>
      <c r="AD264">
        <v>273</v>
      </c>
      <c r="AE264">
        <v>145</v>
      </c>
      <c r="AF264">
        <v>195</v>
      </c>
      <c r="AG264">
        <v>313</v>
      </c>
      <c r="AH264">
        <v>536</v>
      </c>
      <c r="AI264">
        <v>505</v>
      </c>
      <c r="AJ264">
        <v>329</v>
      </c>
      <c r="AK264">
        <v>123</v>
      </c>
      <c r="AL264">
        <v>144</v>
      </c>
      <c r="AM264">
        <v>29</v>
      </c>
      <c r="AN264">
        <v>175</v>
      </c>
      <c r="AO264">
        <v>135</v>
      </c>
      <c r="AP264">
        <v>332</v>
      </c>
      <c r="AQ264">
        <v>344</v>
      </c>
      <c r="AR264">
        <v>338</v>
      </c>
      <c r="AS264">
        <v>359</v>
      </c>
      <c r="AT264">
        <v>115</v>
      </c>
      <c r="AU264">
        <v>322</v>
      </c>
      <c r="AV264">
        <v>263</v>
      </c>
      <c r="AW264">
        <v>399</v>
      </c>
      <c r="AX264">
        <v>551</v>
      </c>
      <c r="AY264">
        <v>285</v>
      </c>
      <c r="AZ264">
        <v>158</v>
      </c>
      <c r="BA264">
        <v>267</v>
      </c>
      <c r="BB264">
        <v>34</v>
      </c>
      <c r="BC264">
        <v>297</v>
      </c>
      <c r="BD264">
        <v>127</v>
      </c>
      <c r="BE264">
        <v>48</v>
      </c>
      <c r="BF264">
        <v>32</v>
      </c>
      <c r="BG264">
        <v>335</v>
      </c>
      <c r="BH264">
        <v>621</v>
      </c>
      <c r="BI264">
        <v>399</v>
      </c>
      <c r="BJ264">
        <v>553</v>
      </c>
      <c r="BK264">
        <v>229</v>
      </c>
      <c r="BL264">
        <v>154</v>
      </c>
      <c r="BM264">
        <v>233</v>
      </c>
      <c r="BN264">
        <v>646</v>
      </c>
      <c r="BO264">
        <v>159</v>
      </c>
      <c r="BP264">
        <v>385</v>
      </c>
      <c r="BQ264">
        <v>414</v>
      </c>
      <c r="BR264">
        <v>323</v>
      </c>
      <c r="BS264">
        <v>253</v>
      </c>
      <c r="BT264">
        <v>604</v>
      </c>
      <c r="BU264">
        <v>540</v>
      </c>
      <c r="BV264">
        <v>112</v>
      </c>
      <c r="BW264">
        <v>86</v>
      </c>
      <c r="BX264">
        <v>590</v>
      </c>
      <c r="BY264">
        <v>370</v>
      </c>
      <c r="BZ264">
        <v>523</v>
      </c>
      <c r="CA264">
        <v>442</v>
      </c>
      <c r="CB264">
        <v>89</v>
      </c>
      <c r="CC264">
        <v>482</v>
      </c>
      <c r="CD264">
        <v>252</v>
      </c>
      <c r="CE264">
        <v>102</v>
      </c>
      <c r="CF264">
        <v>488</v>
      </c>
      <c r="CG264">
        <v>179</v>
      </c>
      <c r="CH264">
        <v>218</v>
      </c>
      <c r="CI264">
        <v>126</v>
      </c>
      <c r="CJ264">
        <v>83</v>
      </c>
      <c r="CK264">
        <v>35</v>
      </c>
      <c r="CL264">
        <v>91</v>
      </c>
    </row>
    <row r="265" spans="2:90">
      <c r="B265">
        <v>262</v>
      </c>
      <c r="C265">
        <v>104</v>
      </c>
      <c r="D265">
        <v>224</v>
      </c>
      <c r="E265">
        <v>151</v>
      </c>
      <c r="F265">
        <v>310</v>
      </c>
      <c r="G265">
        <v>225</v>
      </c>
      <c r="H265">
        <v>213</v>
      </c>
      <c r="I265">
        <v>93</v>
      </c>
      <c r="J265">
        <v>592</v>
      </c>
      <c r="K265">
        <v>373</v>
      </c>
      <c r="L265">
        <v>563</v>
      </c>
      <c r="M265">
        <v>340</v>
      </c>
      <c r="N265">
        <v>567</v>
      </c>
      <c r="O265">
        <v>265</v>
      </c>
      <c r="P265">
        <v>601</v>
      </c>
      <c r="Q265">
        <v>277</v>
      </c>
      <c r="R265">
        <v>385</v>
      </c>
      <c r="S265">
        <v>401</v>
      </c>
      <c r="T265">
        <v>271</v>
      </c>
      <c r="U265">
        <v>372</v>
      </c>
      <c r="V265">
        <v>170</v>
      </c>
      <c r="W265">
        <v>121</v>
      </c>
      <c r="X265">
        <v>200</v>
      </c>
      <c r="Y265">
        <v>275</v>
      </c>
      <c r="Z265">
        <v>280</v>
      </c>
      <c r="AA265">
        <v>431</v>
      </c>
      <c r="AB265">
        <v>219</v>
      </c>
      <c r="AC265">
        <v>45</v>
      </c>
      <c r="AD265">
        <v>40</v>
      </c>
      <c r="AE265">
        <v>361</v>
      </c>
      <c r="AF265">
        <v>399</v>
      </c>
      <c r="AG265">
        <v>347</v>
      </c>
      <c r="AH265">
        <v>363</v>
      </c>
      <c r="AI265">
        <v>489</v>
      </c>
      <c r="AJ265">
        <v>331</v>
      </c>
      <c r="AK265">
        <v>194</v>
      </c>
      <c r="AL265">
        <v>135</v>
      </c>
      <c r="AM265">
        <v>9</v>
      </c>
      <c r="AN265">
        <v>253</v>
      </c>
      <c r="AO265">
        <v>557</v>
      </c>
      <c r="AP265">
        <v>351</v>
      </c>
      <c r="AQ265">
        <v>326</v>
      </c>
      <c r="AR265">
        <v>569</v>
      </c>
      <c r="AS265">
        <v>136</v>
      </c>
      <c r="AT265">
        <v>84</v>
      </c>
      <c r="AU265">
        <v>286</v>
      </c>
      <c r="AV265">
        <v>294</v>
      </c>
      <c r="AW265">
        <v>326</v>
      </c>
      <c r="AX265">
        <v>636</v>
      </c>
      <c r="AY265">
        <v>229</v>
      </c>
      <c r="AZ265">
        <v>42</v>
      </c>
      <c r="BA265">
        <v>635</v>
      </c>
      <c r="BB265">
        <v>619</v>
      </c>
      <c r="BC265">
        <v>304</v>
      </c>
      <c r="BD265">
        <v>175</v>
      </c>
      <c r="BE265">
        <v>644</v>
      </c>
      <c r="BF265">
        <v>250</v>
      </c>
      <c r="BG265">
        <v>651</v>
      </c>
      <c r="BH265">
        <v>79</v>
      </c>
      <c r="BI265">
        <v>617</v>
      </c>
      <c r="BJ265">
        <v>52</v>
      </c>
      <c r="BK265">
        <v>74</v>
      </c>
      <c r="BL265">
        <v>647</v>
      </c>
      <c r="BM265">
        <v>254</v>
      </c>
      <c r="BN265">
        <v>607</v>
      </c>
      <c r="BO265">
        <v>133</v>
      </c>
      <c r="BP265">
        <v>391</v>
      </c>
      <c r="BQ265">
        <v>648</v>
      </c>
      <c r="BR265">
        <v>158</v>
      </c>
      <c r="BS265">
        <v>485</v>
      </c>
      <c r="BT265">
        <v>151</v>
      </c>
      <c r="BU265">
        <v>621</v>
      </c>
      <c r="BV265">
        <v>404</v>
      </c>
      <c r="BW265">
        <v>263</v>
      </c>
      <c r="BX265">
        <v>260</v>
      </c>
      <c r="BY265">
        <v>82</v>
      </c>
      <c r="BZ265">
        <v>44</v>
      </c>
      <c r="CA265">
        <v>12</v>
      </c>
      <c r="CB265">
        <v>102</v>
      </c>
      <c r="CC265">
        <v>416</v>
      </c>
      <c r="CD265">
        <v>32</v>
      </c>
      <c r="CE265">
        <v>94</v>
      </c>
      <c r="CF265">
        <v>411</v>
      </c>
      <c r="CG265">
        <v>208</v>
      </c>
      <c r="CH265">
        <v>318</v>
      </c>
      <c r="CI265">
        <v>201</v>
      </c>
      <c r="CJ265">
        <v>144</v>
      </c>
      <c r="CK265">
        <v>144</v>
      </c>
      <c r="CL265">
        <v>0</v>
      </c>
    </row>
    <row r="266" spans="2:90">
      <c r="B266">
        <v>417</v>
      </c>
      <c r="C266">
        <v>6</v>
      </c>
      <c r="D266">
        <v>99</v>
      </c>
      <c r="E266">
        <v>139</v>
      </c>
      <c r="F266">
        <v>148</v>
      </c>
      <c r="G266">
        <v>195</v>
      </c>
      <c r="H266">
        <v>149</v>
      </c>
      <c r="I266">
        <v>644</v>
      </c>
      <c r="J266">
        <v>624</v>
      </c>
      <c r="K266">
        <v>254</v>
      </c>
      <c r="L266">
        <v>205</v>
      </c>
      <c r="M266">
        <v>194</v>
      </c>
      <c r="N266">
        <v>638</v>
      </c>
      <c r="O266">
        <v>16</v>
      </c>
      <c r="P266">
        <v>312</v>
      </c>
      <c r="Q266">
        <v>94</v>
      </c>
      <c r="R266">
        <v>579</v>
      </c>
      <c r="S266">
        <v>396</v>
      </c>
      <c r="T266">
        <v>497</v>
      </c>
      <c r="U266">
        <v>404</v>
      </c>
      <c r="V266">
        <v>154</v>
      </c>
      <c r="W266">
        <v>160</v>
      </c>
      <c r="X266">
        <v>329</v>
      </c>
      <c r="Y266">
        <v>524</v>
      </c>
      <c r="Z266">
        <v>472</v>
      </c>
      <c r="AA266">
        <v>269</v>
      </c>
      <c r="AB266">
        <v>338</v>
      </c>
      <c r="AC266">
        <v>86</v>
      </c>
      <c r="AD266">
        <v>181</v>
      </c>
      <c r="AE266">
        <v>475</v>
      </c>
      <c r="AF266">
        <v>345</v>
      </c>
      <c r="AG266">
        <v>327</v>
      </c>
      <c r="AH266">
        <v>252</v>
      </c>
      <c r="AI266">
        <v>46</v>
      </c>
      <c r="AJ266">
        <v>444</v>
      </c>
      <c r="AK266">
        <v>227</v>
      </c>
      <c r="AL266">
        <v>179</v>
      </c>
      <c r="AM266">
        <v>381</v>
      </c>
      <c r="AN266">
        <v>25</v>
      </c>
      <c r="AO266">
        <v>395</v>
      </c>
      <c r="AP266">
        <v>592</v>
      </c>
      <c r="AQ266">
        <v>123</v>
      </c>
      <c r="AR266">
        <v>236</v>
      </c>
      <c r="AS266">
        <v>20</v>
      </c>
      <c r="AT266">
        <v>49</v>
      </c>
      <c r="AU266">
        <v>602</v>
      </c>
      <c r="AV266">
        <v>386</v>
      </c>
      <c r="AW266">
        <v>394</v>
      </c>
      <c r="AX266">
        <v>351</v>
      </c>
      <c r="AY266">
        <v>326</v>
      </c>
      <c r="AZ266">
        <v>253</v>
      </c>
      <c r="BA266">
        <v>615</v>
      </c>
      <c r="BB266">
        <v>72</v>
      </c>
      <c r="BC266">
        <v>202</v>
      </c>
      <c r="BD266">
        <v>233</v>
      </c>
      <c r="BE266">
        <v>206</v>
      </c>
      <c r="BF266">
        <v>234</v>
      </c>
      <c r="BG266">
        <v>137</v>
      </c>
      <c r="BH266">
        <v>185</v>
      </c>
      <c r="BI266">
        <v>109</v>
      </c>
      <c r="BJ266">
        <v>61</v>
      </c>
      <c r="BK266">
        <v>343</v>
      </c>
      <c r="BL266">
        <v>598</v>
      </c>
      <c r="BM266">
        <v>35</v>
      </c>
      <c r="BN266">
        <v>550</v>
      </c>
      <c r="BO266">
        <v>298</v>
      </c>
      <c r="BP266">
        <v>9</v>
      </c>
      <c r="BQ266">
        <v>10</v>
      </c>
      <c r="BR266">
        <v>245</v>
      </c>
      <c r="BS266">
        <v>251</v>
      </c>
      <c r="BT266">
        <v>237</v>
      </c>
      <c r="BU266">
        <v>465</v>
      </c>
      <c r="BV266">
        <v>185</v>
      </c>
      <c r="BW266">
        <v>542</v>
      </c>
      <c r="BX266">
        <v>418</v>
      </c>
      <c r="BY266">
        <v>375</v>
      </c>
      <c r="BZ266">
        <v>144</v>
      </c>
      <c r="CA266">
        <v>23</v>
      </c>
      <c r="CB266">
        <v>87</v>
      </c>
      <c r="CC266">
        <v>163</v>
      </c>
      <c r="CD266">
        <v>644</v>
      </c>
      <c r="CE266">
        <v>225</v>
      </c>
      <c r="CF266">
        <v>128</v>
      </c>
      <c r="CG266">
        <v>348</v>
      </c>
      <c r="CH266">
        <v>404</v>
      </c>
      <c r="CI266">
        <v>607</v>
      </c>
      <c r="CJ266">
        <v>342</v>
      </c>
      <c r="CK266">
        <v>399</v>
      </c>
      <c r="CL266">
        <v>607</v>
      </c>
    </row>
    <row r="267" spans="2:90">
      <c r="B267">
        <v>144</v>
      </c>
      <c r="C267">
        <v>338</v>
      </c>
      <c r="D267">
        <v>85</v>
      </c>
      <c r="E267">
        <v>194</v>
      </c>
      <c r="F267">
        <v>357</v>
      </c>
      <c r="G267">
        <v>317</v>
      </c>
      <c r="H267">
        <v>323</v>
      </c>
      <c r="I267">
        <v>77</v>
      </c>
      <c r="J267">
        <v>150</v>
      </c>
      <c r="K267">
        <v>346</v>
      </c>
      <c r="L267">
        <v>329</v>
      </c>
      <c r="M267">
        <v>558</v>
      </c>
      <c r="N267">
        <v>7</v>
      </c>
      <c r="O267">
        <v>126</v>
      </c>
      <c r="P267">
        <v>363</v>
      </c>
      <c r="Q267">
        <v>31</v>
      </c>
      <c r="R267">
        <v>294</v>
      </c>
      <c r="S267">
        <v>288</v>
      </c>
      <c r="T267">
        <v>338</v>
      </c>
      <c r="U267">
        <v>0</v>
      </c>
      <c r="V267">
        <v>145</v>
      </c>
      <c r="W267">
        <v>280</v>
      </c>
      <c r="X267">
        <v>358</v>
      </c>
      <c r="Y267">
        <v>292</v>
      </c>
      <c r="Z267">
        <v>445</v>
      </c>
      <c r="AA267">
        <v>254</v>
      </c>
      <c r="AB267">
        <v>387</v>
      </c>
      <c r="AC267">
        <v>371</v>
      </c>
      <c r="AD267">
        <v>36</v>
      </c>
      <c r="AE267">
        <v>336</v>
      </c>
      <c r="AF267">
        <v>481</v>
      </c>
      <c r="AG267">
        <v>382</v>
      </c>
      <c r="AH267">
        <v>120</v>
      </c>
      <c r="AI267">
        <v>484</v>
      </c>
      <c r="AJ267">
        <v>279</v>
      </c>
      <c r="AK267">
        <v>318</v>
      </c>
      <c r="AL267">
        <v>506</v>
      </c>
      <c r="AM267">
        <v>50</v>
      </c>
      <c r="AN267">
        <v>329</v>
      </c>
      <c r="AO267">
        <v>232</v>
      </c>
      <c r="AP267">
        <v>661</v>
      </c>
      <c r="AQ267">
        <v>145</v>
      </c>
      <c r="AR267">
        <v>225</v>
      </c>
      <c r="AS267">
        <v>640</v>
      </c>
      <c r="AT267">
        <v>360</v>
      </c>
      <c r="AU267">
        <v>183</v>
      </c>
      <c r="AV267">
        <v>266</v>
      </c>
      <c r="AW267">
        <v>243</v>
      </c>
      <c r="AX267">
        <v>633</v>
      </c>
      <c r="AY267">
        <v>300</v>
      </c>
      <c r="AZ267">
        <v>32</v>
      </c>
      <c r="BA267">
        <v>239</v>
      </c>
      <c r="BB267">
        <v>104</v>
      </c>
      <c r="BC267">
        <v>280</v>
      </c>
      <c r="BD267">
        <v>138</v>
      </c>
      <c r="BE267">
        <v>15</v>
      </c>
      <c r="BF267">
        <v>31</v>
      </c>
      <c r="BG267">
        <v>161</v>
      </c>
      <c r="BH267">
        <v>551</v>
      </c>
      <c r="BI267">
        <v>197</v>
      </c>
      <c r="BJ267">
        <v>170</v>
      </c>
      <c r="BK267">
        <v>551</v>
      </c>
      <c r="BL267">
        <v>351</v>
      </c>
      <c r="BM267">
        <v>208</v>
      </c>
      <c r="BN267">
        <v>99</v>
      </c>
      <c r="BO267">
        <v>386</v>
      </c>
      <c r="BP267">
        <v>253</v>
      </c>
      <c r="BQ267">
        <v>310</v>
      </c>
      <c r="BR267">
        <v>228</v>
      </c>
      <c r="BS267">
        <v>228</v>
      </c>
      <c r="BT267">
        <v>159</v>
      </c>
      <c r="BU267">
        <v>481</v>
      </c>
      <c r="BV267">
        <v>628</v>
      </c>
      <c r="BW267">
        <v>83</v>
      </c>
      <c r="BX267">
        <v>484</v>
      </c>
      <c r="BY267">
        <v>315</v>
      </c>
      <c r="BZ267">
        <v>362</v>
      </c>
      <c r="CA267">
        <v>24</v>
      </c>
      <c r="CB267">
        <v>563</v>
      </c>
      <c r="CC267">
        <v>45</v>
      </c>
      <c r="CD267">
        <v>226</v>
      </c>
      <c r="CE267">
        <v>197</v>
      </c>
      <c r="CF267">
        <v>288</v>
      </c>
      <c r="CG267">
        <v>595</v>
      </c>
      <c r="CH267">
        <v>406</v>
      </c>
      <c r="CI267">
        <v>364</v>
      </c>
      <c r="CJ267">
        <v>369</v>
      </c>
      <c r="CK267">
        <v>630</v>
      </c>
      <c r="CL267">
        <v>335</v>
      </c>
    </row>
    <row r="268" spans="2:90">
      <c r="B268">
        <v>246</v>
      </c>
      <c r="C268">
        <v>129</v>
      </c>
      <c r="D268">
        <v>213</v>
      </c>
      <c r="E268">
        <v>106</v>
      </c>
      <c r="F268">
        <v>78</v>
      </c>
      <c r="G268">
        <v>57</v>
      </c>
      <c r="H268">
        <v>210</v>
      </c>
      <c r="I268">
        <v>248</v>
      </c>
      <c r="J268">
        <v>317</v>
      </c>
      <c r="K268">
        <v>98</v>
      </c>
      <c r="L268">
        <v>100</v>
      </c>
      <c r="M268">
        <v>159</v>
      </c>
      <c r="N268">
        <v>160</v>
      </c>
      <c r="O268">
        <v>8</v>
      </c>
      <c r="P268">
        <v>602</v>
      </c>
      <c r="Q268">
        <v>82</v>
      </c>
      <c r="R268">
        <v>288</v>
      </c>
      <c r="S268">
        <v>370</v>
      </c>
      <c r="T268">
        <v>291</v>
      </c>
      <c r="U268">
        <v>10</v>
      </c>
      <c r="V268">
        <v>534</v>
      </c>
      <c r="W268">
        <v>109</v>
      </c>
      <c r="X268">
        <v>11</v>
      </c>
      <c r="Y268">
        <v>225</v>
      </c>
      <c r="Z268">
        <v>219</v>
      </c>
      <c r="AA268">
        <v>423</v>
      </c>
      <c r="AB268">
        <v>527</v>
      </c>
      <c r="AC268">
        <v>500</v>
      </c>
      <c r="AD268">
        <v>324</v>
      </c>
      <c r="AE268">
        <v>208</v>
      </c>
      <c r="AF268">
        <v>297</v>
      </c>
      <c r="AG268">
        <v>310</v>
      </c>
      <c r="AH268">
        <v>508</v>
      </c>
      <c r="AI268">
        <v>456</v>
      </c>
      <c r="AJ268">
        <v>468</v>
      </c>
      <c r="AK268">
        <v>368</v>
      </c>
      <c r="AL268">
        <v>180</v>
      </c>
      <c r="AM268">
        <v>162</v>
      </c>
      <c r="AN268">
        <v>353</v>
      </c>
      <c r="AO268">
        <v>163</v>
      </c>
      <c r="AP268">
        <v>314</v>
      </c>
      <c r="AQ268">
        <v>213</v>
      </c>
      <c r="AR268">
        <v>185</v>
      </c>
      <c r="AS268">
        <v>212</v>
      </c>
      <c r="AT268">
        <v>143</v>
      </c>
      <c r="AU268">
        <v>400</v>
      </c>
      <c r="AV268">
        <v>588</v>
      </c>
      <c r="AW268">
        <v>300</v>
      </c>
      <c r="AX268">
        <v>226</v>
      </c>
      <c r="AY268">
        <v>643</v>
      </c>
      <c r="AZ268">
        <v>64</v>
      </c>
      <c r="BA268">
        <v>277</v>
      </c>
      <c r="BB268">
        <v>640</v>
      </c>
      <c r="BC268">
        <v>346</v>
      </c>
      <c r="BD268">
        <v>226</v>
      </c>
      <c r="BE268">
        <v>7</v>
      </c>
      <c r="BF268">
        <v>647</v>
      </c>
      <c r="BG268">
        <v>607</v>
      </c>
      <c r="BH268">
        <v>397</v>
      </c>
      <c r="BI268">
        <v>31</v>
      </c>
      <c r="BJ268">
        <v>387</v>
      </c>
      <c r="BK268">
        <v>222</v>
      </c>
      <c r="BL268">
        <v>604</v>
      </c>
      <c r="BM268">
        <v>76</v>
      </c>
      <c r="BN268">
        <v>70</v>
      </c>
      <c r="BO268">
        <v>398</v>
      </c>
      <c r="BP268">
        <v>417</v>
      </c>
      <c r="BQ268">
        <v>321</v>
      </c>
      <c r="BR268">
        <v>508</v>
      </c>
      <c r="BS268">
        <v>386</v>
      </c>
      <c r="BT268">
        <v>342</v>
      </c>
      <c r="BU268">
        <v>71</v>
      </c>
      <c r="BV268">
        <v>159</v>
      </c>
      <c r="BW268">
        <v>386</v>
      </c>
      <c r="BX268">
        <v>212</v>
      </c>
      <c r="BY268">
        <v>1</v>
      </c>
      <c r="BZ268">
        <v>309</v>
      </c>
      <c r="CA268">
        <v>80</v>
      </c>
      <c r="CB268">
        <v>104</v>
      </c>
      <c r="CC268">
        <v>276</v>
      </c>
      <c r="CD268">
        <v>355</v>
      </c>
      <c r="CE268">
        <v>491</v>
      </c>
      <c r="CF268">
        <v>587</v>
      </c>
      <c r="CG268">
        <v>104</v>
      </c>
      <c r="CH268">
        <v>385</v>
      </c>
      <c r="CI268">
        <v>243</v>
      </c>
      <c r="CJ268">
        <v>417</v>
      </c>
      <c r="CK268">
        <v>278</v>
      </c>
      <c r="CL268">
        <v>273</v>
      </c>
    </row>
    <row r="269" spans="2:90">
      <c r="B269">
        <v>459</v>
      </c>
      <c r="C269">
        <v>326</v>
      </c>
      <c r="D269">
        <v>386</v>
      </c>
      <c r="E269">
        <v>86</v>
      </c>
      <c r="F269">
        <v>336</v>
      </c>
      <c r="G269">
        <v>88</v>
      </c>
      <c r="H269">
        <v>193</v>
      </c>
      <c r="I269">
        <v>652</v>
      </c>
      <c r="J269">
        <v>652</v>
      </c>
      <c r="K269">
        <v>210</v>
      </c>
      <c r="L269">
        <v>640</v>
      </c>
      <c r="M269">
        <v>257</v>
      </c>
      <c r="N269">
        <v>178</v>
      </c>
      <c r="O269">
        <v>106</v>
      </c>
      <c r="P269">
        <v>327</v>
      </c>
      <c r="Q269">
        <v>603</v>
      </c>
      <c r="R269">
        <v>549</v>
      </c>
      <c r="S269">
        <v>522</v>
      </c>
      <c r="T269">
        <v>72</v>
      </c>
      <c r="U269">
        <v>346</v>
      </c>
      <c r="V269">
        <v>393</v>
      </c>
      <c r="W269">
        <v>36</v>
      </c>
      <c r="X269">
        <v>546</v>
      </c>
      <c r="Y269">
        <v>32</v>
      </c>
      <c r="Z269">
        <v>528</v>
      </c>
      <c r="AA269">
        <v>270</v>
      </c>
      <c r="AB269">
        <v>244</v>
      </c>
      <c r="AC269">
        <v>342</v>
      </c>
      <c r="AD269">
        <v>118</v>
      </c>
      <c r="AE269">
        <v>291</v>
      </c>
      <c r="AF269">
        <v>455</v>
      </c>
      <c r="AG269">
        <v>132</v>
      </c>
      <c r="AH269">
        <v>60</v>
      </c>
      <c r="AI269">
        <v>282</v>
      </c>
      <c r="AJ269">
        <v>371</v>
      </c>
      <c r="AK269">
        <v>524</v>
      </c>
      <c r="AL269">
        <v>169</v>
      </c>
      <c r="AM269">
        <v>149</v>
      </c>
      <c r="AN269">
        <v>445</v>
      </c>
      <c r="AO269">
        <v>393</v>
      </c>
      <c r="AP269">
        <v>583</v>
      </c>
      <c r="AQ269">
        <v>198</v>
      </c>
      <c r="AR269">
        <v>397</v>
      </c>
      <c r="AS269">
        <v>194</v>
      </c>
      <c r="AT269">
        <v>279</v>
      </c>
      <c r="AU269">
        <v>367</v>
      </c>
      <c r="AV269">
        <v>645</v>
      </c>
      <c r="AW269">
        <v>395</v>
      </c>
      <c r="AX269">
        <v>271</v>
      </c>
      <c r="AY269">
        <v>375</v>
      </c>
      <c r="AZ269">
        <v>269</v>
      </c>
      <c r="BA269">
        <v>17</v>
      </c>
      <c r="BB269">
        <v>95</v>
      </c>
      <c r="BC269">
        <v>365</v>
      </c>
      <c r="BD269">
        <v>253</v>
      </c>
      <c r="BE269">
        <v>292</v>
      </c>
      <c r="BF269">
        <v>175</v>
      </c>
      <c r="BG269">
        <v>271</v>
      </c>
      <c r="BH269">
        <v>363</v>
      </c>
      <c r="BI269">
        <v>292</v>
      </c>
      <c r="BJ269">
        <v>612</v>
      </c>
      <c r="BK269">
        <v>37</v>
      </c>
      <c r="BL269">
        <v>627</v>
      </c>
      <c r="BM269">
        <v>326</v>
      </c>
      <c r="BN269">
        <v>321</v>
      </c>
      <c r="BO269">
        <v>609</v>
      </c>
      <c r="BP269">
        <v>375</v>
      </c>
      <c r="BQ269">
        <v>343</v>
      </c>
      <c r="BR269">
        <v>460</v>
      </c>
      <c r="BS269">
        <v>513</v>
      </c>
      <c r="BT269">
        <v>606</v>
      </c>
      <c r="BU269">
        <v>344</v>
      </c>
      <c r="BV269">
        <v>579</v>
      </c>
      <c r="BW269">
        <v>15</v>
      </c>
      <c r="BX269">
        <v>186</v>
      </c>
      <c r="BY269">
        <v>57</v>
      </c>
      <c r="BZ269">
        <v>542</v>
      </c>
      <c r="CA269">
        <v>291</v>
      </c>
      <c r="CB269">
        <v>320</v>
      </c>
      <c r="CC269">
        <v>277</v>
      </c>
      <c r="CD269">
        <v>243</v>
      </c>
      <c r="CE269">
        <v>1</v>
      </c>
      <c r="CF269">
        <v>499</v>
      </c>
      <c r="CG269">
        <v>330</v>
      </c>
      <c r="CH269">
        <v>351</v>
      </c>
      <c r="CI269">
        <v>124</v>
      </c>
      <c r="CJ269">
        <v>307</v>
      </c>
      <c r="CK269">
        <v>607</v>
      </c>
      <c r="CL269">
        <v>635</v>
      </c>
    </row>
    <row r="270" spans="2:90">
      <c r="B270">
        <v>473</v>
      </c>
      <c r="C270">
        <v>57</v>
      </c>
      <c r="D270">
        <v>28</v>
      </c>
      <c r="E270">
        <v>98</v>
      </c>
      <c r="F270">
        <v>331</v>
      </c>
      <c r="G270">
        <v>309</v>
      </c>
      <c r="H270">
        <v>629</v>
      </c>
      <c r="I270">
        <v>380</v>
      </c>
      <c r="J270">
        <v>217</v>
      </c>
      <c r="K270">
        <v>104</v>
      </c>
      <c r="L270">
        <v>34</v>
      </c>
      <c r="M270">
        <v>560</v>
      </c>
      <c r="N270">
        <v>156</v>
      </c>
      <c r="O270">
        <v>199</v>
      </c>
      <c r="P270">
        <v>392</v>
      </c>
      <c r="Q270">
        <v>391</v>
      </c>
      <c r="R270">
        <v>82</v>
      </c>
      <c r="S270">
        <v>103</v>
      </c>
      <c r="T270">
        <v>522</v>
      </c>
      <c r="U270">
        <v>114</v>
      </c>
      <c r="V270">
        <v>358</v>
      </c>
      <c r="W270">
        <v>331</v>
      </c>
      <c r="X270">
        <v>62</v>
      </c>
      <c r="Y270">
        <v>288</v>
      </c>
      <c r="Z270">
        <v>327</v>
      </c>
      <c r="AA270">
        <v>275</v>
      </c>
      <c r="AB270">
        <v>181</v>
      </c>
      <c r="AC270">
        <v>65</v>
      </c>
      <c r="AD270">
        <v>414</v>
      </c>
      <c r="AE270">
        <v>519</v>
      </c>
      <c r="AF270">
        <v>259</v>
      </c>
      <c r="AG270">
        <v>272</v>
      </c>
      <c r="AH270">
        <v>215</v>
      </c>
      <c r="AI270">
        <v>245</v>
      </c>
      <c r="AJ270">
        <v>62</v>
      </c>
      <c r="AK270">
        <v>241</v>
      </c>
      <c r="AL270">
        <v>22</v>
      </c>
      <c r="AM270">
        <v>542</v>
      </c>
      <c r="AN270">
        <v>464</v>
      </c>
      <c r="AO270">
        <v>30</v>
      </c>
      <c r="AP270">
        <v>561</v>
      </c>
      <c r="AQ270">
        <v>358</v>
      </c>
      <c r="AR270">
        <v>12</v>
      </c>
      <c r="AS270">
        <v>605</v>
      </c>
      <c r="AT270">
        <v>314</v>
      </c>
      <c r="AU270">
        <v>277</v>
      </c>
      <c r="AV270">
        <v>569</v>
      </c>
      <c r="AW270">
        <v>54</v>
      </c>
      <c r="AX270">
        <v>333</v>
      </c>
      <c r="AY270">
        <v>49</v>
      </c>
      <c r="AZ270">
        <v>196</v>
      </c>
      <c r="BA270">
        <v>666</v>
      </c>
      <c r="BB270">
        <v>317</v>
      </c>
      <c r="BC270">
        <v>55</v>
      </c>
      <c r="BD270">
        <v>402</v>
      </c>
      <c r="BE270">
        <v>233</v>
      </c>
      <c r="BF270">
        <v>217</v>
      </c>
      <c r="BG270">
        <v>642</v>
      </c>
      <c r="BH270">
        <v>613</v>
      </c>
      <c r="BI270">
        <v>594</v>
      </c>
      <c r="BJ270">
        <v>58</v>
      </c>
      <c r="BK270">
        <v>190</v>
      </c>
      <c r="BL270">
        <v>616</v>
      </c>
      <c r="BM270">
        <v>636</v>
      </c>
      <c r="BN270">
        <v>62</v>
      </c>
      <c r="BO270">
        <v>91</v>
      </c>
      <c r="BP270">
        <v>88</v>
      </c>
      <c r="BQ270">
        <v>434</v>
      </c>
      <c r="BR270">
        <v>450</v>
      </c>
      <c r="BS270">
        <v>553</v>
      </c>
      <c r="BT270">
        <v>331</v>
      </c>
      <c r="BU270">
        <v>136</v>
      </c>
      <c r="BV270">
        <v>661</v>
      </c>
      <c r="BW270">
        <v>320</v>
      </c>
      <c r="BX270">
        <v>301</v>
      </c>
      <c r="BY270">
        <v>10</v>
      </c>
      <c r="BZ270">
        <v>195</v>
      </c>
      <c r="CA270">
        <v>344</v>
      </c>
      <c r="CB270">
        <v>494</v>
      </c>
      <c r="CC270">
        <v>373</v>
      </c>
      <c r="CD270">
        <v>74</v>
      </c>
      <c r="CE270">
        <v>623</v>
      </c>
      <c r="CF270">
        <v>161</v>
      </c>
      <c r="CG270">
        <v>173</v>
      </c>
      <c r="CH270">
        <v>475</v>
      </c>
      <c r="CI270">
        <v>32</v>
      </c>
      <c r="CJ270">
        <v>233</v>
      </c>
      <c r="CK270">
        <v>562</v>
      </c>
      <c r="CL270">
        <v>117</v>
      </c>
    </row>
    <row r="271" spans="2:90">
      <c r="B271">
        <v>202</v>
      </c>
      <c r="C271">
        <v>361</v>
      </c>
      <c r="D271">
        <v>168</v>
      </c>
      <c r="E271">
        <v>107</v>
      </c>
      <c r="F271">
        <v>182</v>
      </c>
      <c r="G271">
        <v>269</v>
      </c>
      <c r="H271">
        <v>156</v>
      </c>
      <c r="I271">
        <v>216</v>
      </c>
      <c r="J271">
        <v>104</v>
      </c>
      <c r="K271">
        <v>128</v>
      </c>
      <c r="L271">
        <v>60</v>
      </c>
      <c r="M271">
        <v>556</v>
      </c>
      <c r="N271">
        <v>319</v>
      </c>
      <c r="O271">
        <v>160</v>
      </c>
      <c r="P271">
        <v>118</v>
      </c>
      <c r="Q271">
        <v>243</v>
      </c>
      <c r="R271">
        <v>179</v>
      </c>
      <c r="S271">
        <v>14</v>
      </c>
      <c r="T271">
        <v>340</v>
      </c>
      <c r="U271">
        <v>409</v>
      </c>
      <c r="V271">
        <v>71</v>
      </c>
      <c r="W271">
        <v>58</v>
      </c>
      <c r="X271">
        <v>147</v>
      </c>
      <c r="Y271">
        <v>474</v>
      </c>
      <c r="Z271">
        <v>479</v>
      </c>
      <c r="AA271">
        <v>525</v>
      </c>
      <c r="AB271">
        <v>278</v>
      </c>
      <c r="AC271">
        <v>202</v>
      </c>
      <c r="AD271">
        <v>375</v>
      </c>
      <c r="AE271">
        <v>424</v>
      </c>
      <c r="AF271">
        <v>47</v>
      </c>
      <c r="AG271">
        <v>49</v>
      </c>
      <c r="AH271">
        <v>59</v>
      </c>
      <c r="AI271">
        <v>55</v>
      </c>
      <c r="AJ271">
        <v>422</v>
      </c>
      <c r="AK271">
        <v>325</v>
      </c>
      <c r="AL271">
        <v>465</v>
      </c>
      <c r="AM271">
        <v>41</v>
      </c>
      <c r="AN271">
        <v>19</v>
      </c>
      <c r="AO271">
        <v>628</v>
      </c>
      <c r="AP271">
        <v>156</v>
      </c>
      <c r="AQ271">
        <v>21</v>
      </c>
      <c r="AR271">
        <v>377</v>
      </c>
      <c r="AS271">
        <v>67</v>
      </c>
      <c r="AT271">
        <v>281</v>
      </c>
      <c r="AU271">
        <v>270</v>
      </c>
      <c r="AV271">
        <v>63</v>
      </c>
      <c r="AW271">
        <v>196</v>
      </c>
      <c r="AX271">
        <v>295</v>
      </c>
      <c r="AY271">
        <v>624</v>
      </c>
      <c r="AZ271">
        <v>339</v>
      </c>
      <c r="BA271">
        <v>60</v>
      </c>
      <c r="BB271">
        <v>31</v>
      </c>
      <c r="BC271">
        <v>97</v>
      </c>
      <c r="BD271">
        <v>342</v>
      </c>
      <c r="BE271">
        <v>28</v>
      </c>
      <c r="BF271">
        <v>27</v>
      </c>
      <c r="BG271">
        <v>244</v>
      </c>
      <c r="BH271">
        <v>174</v>
      </c>
      <c r="BI271">
        <v>366</v>
      </c>
      <c r="BJ271">
        <v>624</v>
      </c>
      <c r="BK271">
        <v>619</v>
      </c>
      <c r="BL271">
        <v>276</v>
      </c>
      <c r="BM271">
        <v>388</v>
      </c>
      <c r="BN271">
        <v>123</v>
      </c>
      <c r="BO271">
        <v>169</v>
      </c>
      <c r="BP271">
        <v>192</v>
      </c>
      <c r="BQ271">
        <v>226</v>
      </c>
      <c r="BR271">
        <v>578</v>
      </c>
      <c r="BS271">
        <v>665</v>
      </c>
      <c r="BT271">
        <v>189</v>
      </c>
      <c r="BU271">
        <v>406</v>
      </c>
      <c r="BV271">
        <v>615</v>
      </c>
      <c r="BW271">
        <v>175</v>
      </c>
      <c r="BX271">
        <v>123</v>
      </c>
      <c r="BY271">
        <v>303</v>
      </c>
      <c r="BZ271">
        <v>460</v>
      </c>
      <c r="CA271">
        <v>460</v>
      </c>
      <c r="CB271">
        <v>12</v>
      </c>
      <c r="CC271">
        <v>577</v>
      </c>
      <c r="CD271">
        <v>396</v>
      </c>
      <c r="CE271">
        <v>238</v>
      </c>
      <c r="CF271">
        <v>207</v>
      </c>
      <c r="CG271">
        <v>69</v>
      </c>
      <c r="CH271">
        <v>633</v>
      </c>
      <c r="CI271">
        <v>635</v>
      </c>
      <c r="CJ271">
        <v>451</v>
      </c>
      <c r="CK271">
        <v>108</v>
      </c>
      <c r="CL271">
        <v>87</v>
      </c>
    </row>
    <row r="272" spans="2:90">
      <c r="B272">
        <v>196</v>
      </c>
      <c r="C272">
        <v>270</v>
      </c>
      <c r="D272">
        <v>16</v>
      </c>
      <c r="E272">
        <v>179</v>
      </c>
      <c r="F272">
        <v>218</v>
      </c>
      <c r="G272">
        <v>3</v>
      </c>
      <c r="H272">
        <v>38</v>
      </c>
      <c r="I272">
        <v>237</v>
      </c>
      <c r="J272">
        <v>109</v>
      </c>
      <c r="K272">
        <v>33</v>
      </c>
      <c r="L272">
        <v>357</v>
      </c>
      <c r="M272">
        <v>567</v>
      </c>
      <c r="N272">
        <v>266</v>
      </c>
      <c r="O272">
        <v>596</v>
      </c>
      <c r="P272">
        <v>287</v>
      </c>
      <c r="Q272">
        <v>5</v>
      </c>
      <c r="R272">
        <v>37</v>
      </c>
      <c r="S272">
        <v>510</v>
      </c>
      <c r="T272">
        <v>198</v>
      </c>
      <c r="U272">
        <v>187</v>
      </c>
      <c r="V272">
        <v>521</v>
      </c>
      <c r="W272">
        <v>192</v>
      </c>
      <c r="X272">
        <v>528</v>
      </c>
      <c r="Y272">
        <v>22</v>
      </c>
      <c r="Z272">
        <v>514</v>
      </c>
      <c r="AA272">
        <v>432</v>
      </c>
      <c r="AB272">
        <v>126</v>
      </c>
      <c r="AC272">
        <v>498</v>
      </c>
      <c r="AD272">
        <v>403</v>
      </c>
      <c r="AE272">
        <v>368</v>
      </c>
      <c r="AF272">
        <v>72</v>
      </c>
      <c r="AG272">
        <v>110</v>
      </c>
      <c r="AH272">
        <v>264</v>
      </c>
      <c r="AI272">
        <v>100</v>
      </c>
      <c r="AJ272">
        <v>0</v>
      </c>
      <c r="AK272">
        <v>213</v>
      </c>
      <c r="AL272">
        <v>326</v>
      </c>
      <c r="AM272">
        <v>104</v>
      </c>
      <c r="AN272">
        <v>425</v>
      </c>
      <c r="AO272">
        <v>94</v>
      </c>
      <c r="AP272">
        <v>188</v>
      </c>
      <c r="AQ272">
        <v>150</v>
      </c>
      <c r="AR272">
        <v>351</v>
      </c>
      <c r="AS272">
        <v>589</v>
      </c>
      <c r="AT272">
        <v>172</v>
      </c>
      <c r="AU272">
        <v>252</v>
      </c>
      <c r="AV272">
        <v>8</v>
      </c>
      <c r="AW272">
        <v>207</v>
      </c>
      <c r="AX272">
        <v>380</v>
      </c>
      <c r="AY272">
        <v>36</v>
      </c>
      <c r="AZ272">
        <v>283</v>
      </c>
      <c r="BA272">
        <v>350</v>
      </c>
      <c r="BB272">
        <v>329</v>
      </c>
      <c r="BC272">
        <v>182</v>
      </c>
      <c r="BD272">
        <v>60</v>
      </c>
      <c r="BE272">
        <v>184</v>
      </c>
      <c r="BF272">
        <v>109</v>
      </c>
      <c r="BG272">
        <v>578</v>
      </c>
      <c r="BH272">
        <v>6</v>
      </c>
      <c r="BI272">
        <v>598</v>
      </c>
      <c r="BJ272">
        <v>9</v>
      </c>
      <c r="BK272">
        <v>397</v>
      </c>
      <c r="BL272">
        <v>342</v>
      </c>
      <c r="BM272">
        <v>569</v>
      </c>
      <c r="BN272">
        <v>390</v>
      </c>
      <c r="BO272">
        <v>185</v>
      </c>
      <c r="BP272">
        <v>79</v>
      </c>
      <c r="BQ272">
        <v>280</v>
      </c>
      <c r="BR272">
        <v>357</v>
      </c>
      <c r="BS272">
        <v>565</v>
      </c>
      <c r="BT272">
        <v>134</v>
      </c>
      <c r="BU272">
        <v>115</v>
      </c>
      <c r="BV272">
        <v>111</v>
      </c>
      <c r="BW272">
        <v>215</v>
      </c>
      <c r="BX272">
        <v>194</v>
      </c>
      <c r="BY272">
        <v>648</v>
      </c>
      <c r="BZ272">
        <v>38</v>
      </c>
      <c r="CA272">
        <v>641</v>
      </c>
      <c r="CB272">
        <v>266</v>
      </c>
      <c r="CC272">
        <v>486</v>
      </c>
      <c r="CD272">
        <v>10</v>
      </c>
      <c r="CE272">
        <v>379</v>
      </c>
      <c r="CF272">
        <v>243</v>
      </c>
      <c r="CG272">
        <v>640</v>
      </c>
      <c r="CH272">
        <v>128</v>
      </c>
      <c r="CI272">
        <v>327</v>
      </c>
      <c r="CJ272">
        <v>649</v>
      </c>
      <c r="CK272">
        <v>87</v>
      </c>
      <c r="CL272">
        <v>41</v>
      </c>
    </row>
    <row r="273" spans="2:90">
      <c r="B273">
        <v>349</v>
      </c>
      <c r="C273">
        <v>197</v>
      </c>
      <c r="D273">
        <v>133</v>
      </c>
      <c r="E273">
        <v>392</v>
      </c>
      <c r="F273">
        <v>190</v>
      </c>
      <c r="G273">
        <v>181</v>
      </c>
      <c r="H273">
        <v>159</v>
      </c>
      <c r="I273">
        <v>66</v>
      </c>
      <c r="J273">
        <v>43</v>
      </c>
      <c r="K273">
        <v>312</v>
      </c>
      <c r="L273">
        <v>651</v>
      </c>
      <c r="M273">
        <v>637</v>
      </c>
      <c r="N273">
        <v>662</v>
      </c>
      <c r="O273">
        <v>628</v>
      </c>
      <c r="P273">
        <v>394</v>
      </c>
      <c r="Q273">
        <v>208</v>
      </c>
      <c r="R273">
        <v>591</v>
      </c>
      <c r="S273">
        <v>229</v>
      </c>
      <c r="T273">
        <v>93</v>
      </c>
      <c r="U273">
        <v>332</v>
      </c>
      <c r="V273">
        <v>113</v>
      </c>
      <c r="W273">
        <v>398</v>
      </c>
      <c r="X273">
        <v>332</v>
      </c>
      <c r="Y273">
        <v>89</v>
      </c>
      <c r="Z273">
        <v>456</v>
      </c>
      <c r="AA273">
        <v>51</v>
      </c>
      <c r="AB273">
        <v>69</v>
      </c>
      <c r="AC273">
        <v>191</v>
      </c>
      <c r="AD273">
        <v>229</v>
      </c>
      <c r="AE273">
        <v>458</v>
      </c>
      <c r="AF273">
        <v>488</v>
      </c>
      <c r="AG273">
        <v>74</v>
      </c>
      <c r="AH273">
        <v>77</v>
      </c>
      <c r="AI273">
        <v>144</v>
      </c>
      <c r="AJ273">
        <v>454</v>
      </c>
      <c r="AK273">
        <v>450</v>
      </c>
      <c r="AL273">
        <v>177</v>
      </c>
      <c r="AM273">
        <v>92</v>
      </c>
      <c r="AN273">
        <v>292</v>
      </c>
      <c r="AO273">
        <v>561</v>
      </c>
      <c r="AP273">
        <v>651</v>
      </c>
      <c r="AQ273">
        <v>636</v>
      </c>
      <c r="AR273">
        <v>337</v>
      </c>
      <c r="AS273">
        <v>146</v>
      </c>
      <c r="AT273">
        <v>565</v>
      </c>
      <c r="AU273">
        <v>86</v>
      </c>
      <c r="AV273">
        <v>109</v>
      </c>
      <c r="AW273">
        <v>143</v>
      </c>
      <c r="AX273">
        <v>124</v>
      </c>
      <c r="AY273">
        <v>226</v>
      </c>
      <c r="AZ273">
        <v>391</v>
      </c>
      <c r="BA273">
        <v>560</v>
      </c>
      <c r="BB273">
        <v>328</v>
      </c>
      <c r="BC273">
        <v>370</v>
      </c>
      <c r="BD273">
        <v>36</v>
      </c>
      <c r="BE273">
        <v>31</v>
      </c>
      <c r="BF273">
        <v>359</v>
      </c>
      <c r="BG273">
        <v>36</v>
      </c>
      <c r="BH273">
        <v>21</v>
      </c>
      <c r="BI273">
        <v>299</v>
      </c>
      <c r="BJ273">
        <v>251</v>
      </c>
      <c r="BK273">
        <v>187</v>
      </c>
      <c r="BL273">
        <v>19</v>
      </c>
      <c r="BM273">
        <v>589</v>
      </c>
      <c r="BN273">
        <v>580</v>
      </c>
      <c r="BO273">
        <v>111</v>
      </c>
      <c r="BP273">
        <v>644</v>
      </c>
      <c r="BQ273">
        <v>415</v>
      </c>
      <c r="BR273">
        <v>645</v>
      </c>
      <c r="BS273">
        <v>132</v>
      </c>
      <c r="BT273">
        <v>121</v>
      </c>
      <c r="BU273">
        <v>257</v>
      </c>
      <c r="BV273">
        <v>370</v>
      </c>
      <c r="BW273">
        <v>573</v>
      </c>
      <c r="BX273">
        <v>90</v>
      </c>
      <c r="BY273">
        <v>219</v>
      </c>
      <c r="BZ273">
        <v>623</v>
      </c>
      <c r="CA273">
        <v>21</v>
      </c>
      <c r="CB273">
        <v>519</v>
      </c>
      <c r="CC273">
        <v>76</v>
      </c>
      <c r="CD273">
        <v>492</v>
      </c>
      <c r="CE273">
        <v>163</v>
      </c>
      <c r="CF273">
        <v>194</v>
      </c>
      <c r="CG273">
        <v>334</v>
      </c>
      <c r="CH273">
        <v>190</v>
      </c>
      <c r="CI273">
        <v>79</v>
      </c>
      <c r="CJ273">
        <v>202</v>
      </c>
      <c r="CK273">
        <v>579</v>
      </c>
      <c r="CL273">
        <v>401</v>
      </c>
    </row>
    <row r="274" spans="2:90">
      <c r="B274">
        <v>125</v>
      </c>
      <c r="C274">
        <v>365</v>
      </c>
      <c r="D274">
        <v>123</v>
      </c>
      <c r="E274">
        <v>7</v>
      </c>
      <c r="F274">
        <v>392</v>
      </c>
      <c r="G274">
        <v>39</v>
      </c>
      <c r="H274">
        <v>579</v>
      </c>
      <c r="I274">
        <v>395</v>
      </c>
      <c r="J274">
        <v>595</v>
      </c>
      <c r="K274">
        <v>392</v>
      </c>
      <c r="L274">
        <v>156</v>
      </c>
      <c r="M274">
        <v>356</v>
      </c>
      <c r="N274">
        <v>163</v>
      </c>
      <c r="O274">
        <v>308</v>
      </c>
      <c r="P274">
        <v>136</v>
      </c>
      <c r="Q274">
        <v>610</v>
      </c>
      <c r="R274">
        <v>167</v>
      </c>
      <c r="S274">
        <v>298</v>
      </c>
      <c r="T274">
        <v>367</v>
      </c>
      <c r="U274">
        <v>214</v>
      </c>
      <c r="V274">
        <v>332</v>
      </c>
      <c r="W274">
        <v>463</v>
      </c>
      <c r="X274">
        <v>375</v>
      </c>
      <c r="Y274">
        <v>329</v>
      </c>
      <c r="Z274">
        <v>55</v>
      </c>
      <c r="AA274">
        <v>407</v>
      </c>
      <c r="AB274">
        <v>321</v>
      </c>
      <c r="AC274">
        <v>346</v>
      </c>
      <c r="AD274">
        <v>536</v>
      </c>
      <c r="AE274">
        <v>455</v>
      </c>
      <c r="AF274">
        <v>273</v>
      </c>
      <c r="AG274">
        <v>139</v>
      </c>
      <c r="AH274">
        <v>211</v>
      </c>
      <c r="AI274">
        <v>482</v>
      </c>
      <c r="AJ274">
        <v>421</v>
      </c>
      <c r="AK274">
        <v>522</v>
      </c>
      <c r="AL274">
        <v>284</v>
      </c>
      <c r="AM274">
        <v>94</v>
      </c>
      <c r="AN274">
        <v>101</v>
      </c>
      <c r="AO274">
        <v>579</v>
      </c>
      <c r="AP274">
        <v>190</v>
      </c>
      <c r="AQ274">
        <v>553</v>
      </c>
      <c r="AR274">
        <v>619</v>
      </c>
      <c r="AS274">
        <v>366</v>
      </c>
      <c r="AT274">
        <v>317</v>
      </c>
      <c r="AU274">
        <v>193</v>
      </c>
      <c r="AV274">
        <v>256</v>
      </c>
      <c r="AW274">
        <v>558</v>
      </c>
      <c r="AX274">
        <v>368</v>
      </c>
      <c r="AY274">
        <v>127</v>
      </c>
      <c r="AZ274">
        <v>22</v>
      </c>
      <c r="BA274">
        <v>376</v>
      </c>
      <c r="BB274">
        <v>157</v>
      </c>
      <c r="BC274">
        <v>401</v>
      </c>
      <c r="BD274">
        <v>259</v>
      </c>
      <c r="BE274">
        <v>77</v>
      </c>
      <c r="BF274">
        <v>66</v>
      </c>
      <c r="BG274">
        <v>623</v>
      </c>
      <c r="BH274">
        <v>14</v>
      </c>
      <c r="BI274">
        <v>585</v>
      </c>
      <c r="BJ274">
        <v>101</v>
      </c>
      <c r="BK274">
        <v>219</v>
      </c>
      <c r="BL274">
        <v>350</v>
      </c>
      <c r="BM274">
        <v>124</v>
      </c>
      <c r="BN274">
        <v>284</v>
      </c>
      <c r="BO274">
        <v>562</v>
      </c>
      <c r="BP274">
        <v>76</v>
      </c>
      <c r="BQ274">
        <v>482</v>
      </c>
      <c r="BR274">
        <v>663</v>
      </c>
      <c r="BS274">
        <v>297</v>
      </c>
      <c r="BT274">
        <v>619</v>
      </c>
      <c r="BU274">
        <v>331</v>
      </c>
      <c r="BV274">
        <v>183</v>
      </c>
      <c r="BW274">
        <v>91</v>
      </c>
      <c r="BX274">
        <v>414</v>
      </c>
      <c r="BY274">
        <v>430</v>
      </c>
      <c r="BZ274">
        <v>79</v>
      </c>
      <c r="CA274">
        <v>553</v>
      </c>
      <c r="CB274">
        <v>336</v>
      </c>
      <c r="CC274">
        <v>301</v>
      </c>
      <c r="CD274">
        <v>142</v>
      </c>
      <c r="CE274">
        <v>196</v>
      </c>
      <c r="CF274">
        <v>136</v>
      </c>
      <c r="CG274">
        <v>358</v>
      </c>
      <c r="CH274">
        <v>250</v>
      </c>
      <c r="CI274">
        <v>7</v>
      </c>
      <c r="CJ274">
        <v>390</v>
      </c>
      <c r="CK274">
        <v>66</v>
      </c>
      <c r="CL274">
        <v>290</v>
      </c>
    </row>
    <row r="275" spans="2:90">
      <c r="B275">
        <v>70</v>
      </c>
      <c r="C275">
        <v>55</v>
      </c>
      <c r="D275">
        <v>350</v>
      </c>
      <c r="E275">
        <v>272</v>
      </c>
      <c r="F275">
        <v>98</v>
      </c>
      <c r="G275">
        <v>571</v>
      </c>
      <c r="H275">
        <v>60</v>
      </c>
      <c r="I275">
        <v>371</v>
      </c>
      <c r="J275">
        <v>23</v>
      </c>
      <c r="K275">
        <v>231</v>
      </c>
      <c r="L275">
        <v>551</v>
      </c>
      <c r="M275">
        <v>323</v>
      </c>
      <c r="N275">
        <v>365</v>
      </c>
      <c r="O275">
        <v>623</v>
      </c>
      <c r="P275">
        <v>221</v>
      </c>
      <c r="Q275">
        <v>189</v>
      </c>
      <c r="R275">
        <v>233</v>
      </c>
      <c r="S275">
        <v>126</v>
      </c>
      <c r="T275">
        <v>257</v>
      </c>
      <c r="U275">
        <v>179</v>
      </c>
      <c r="V275">
        <v>177</v>
      </c>
      <c r="W275">
        <v>425</v>
      </c>
      <c r="X275">
        <v>161</v>
      </c>
      <c r="Y275">
        <v>371</v>
      </c>
      <c r="Z275">
        <v>500</v>
      </c>
      <c r="AA275">
        <v>415</v>
      </c>
      <c r="AB275">
        <v>375</v>
      </c>
      <c r="AC275">
        <v>237</v>
      </c>
      <c r="AD275">
        <v>470</v>
      </c>
      <c r="AE275">
        <v>349</v>
      </c>
      <c r="AF275">
        <v>313</v>
      </c>
      <c r="AG275">
        <v>7</v>
      </c>
      <c r="AH275">
        <v>256</v>
      </c>
      <c r="AI275">
        <v>291</v>
      </c>
      <c r="AJ275">
        <v>490</v>
      </c>
      <c r="AK275">
        <v>308</v>
      </c>
      <c r="AL275">
        <v>491</v>
      </c>
      <c r="AM275">
        <v>308</v>
      </c>
      <c r="AN275">
        <v>240</v>
      </c>
      <c r="AO275">
        <v>665</v>
      </c>
      <c r="AP275">
        <v>3</v>
      </c>
      <c r="AQ275">
        <v>361</v>
      </c>
      <c r="AR275">
        <v>230</v>
      </c>
      <c r="AS275">
        <v>60</v>
      </c>
      <c r="AT275">
        <v>56</v>
      </c>
      <c r="AU275">
        <v>57</v>
      </c>
      <c r="AV275">
        <v>89</v>
      </c>
      <c r="AW275">
        <v>41</v>
      </c>
      <c r="AX275">
        <v>263</v>
      </c>
      <c r="AY275">
        <v>379</v>
      </c>
      <c r="AZ275">
        <v>367</v>
      </c>
      <c r="BA275">
        <v>651</v>
      </c>
      <c r="BB275">
        <v>127</v>
      </c>
      <c r="BC275">
        <v>268</v>
      </c>
      <c r="BD275">
        <v>380</v>
      </c>
      <c r="BE275">
        <v>132</v>
      </c>
      <c r="BF275">
        <v>127</v>
      </c>
      <c r="BG275">
        <v>381</v>
      </c>
      <c r="BH275">
        <v>154</v>
      </c>
      <c r="BI275">
        <v>352</v>
      </c>
      <c r="BJ275">
        <v>625</v>
      </c>
      <c r="BK275">
        <v>346</v>
      </c>
      <c r="BL275">
        <v>580</v>
      </c>
      <c r="BM275">
        <v>584</v>
      </c>
      <c r="BN275">
        <v>380</v>
      </c>
      <c r="BO275">
        <v>60</v>
      </c>
      <c r="BP275">
        <v>20</v>
      </c>
      <c r="BQ275">
        <v>255</v>
      </c>
      <c r="BR275">
        <v>637</v>
      </c>
      <c r="BS275">
        <v>110</v>
      </c>
      <c r="BT275">
        <v>645</v>
      </c>
      <c r="BU275">
        <v>487</v>
      </c>
      <c r="BV275">
        <v>569</v>
      </c>
      <c r="BW275">
        <v>135</v>
      </c>
      <c r="BX275">
        <v>239</v>
      </c>
      <c r="BY275">
        <v>17</v>
      </c>
      <c r="BZ275">
        <v>621</v>
      </c>
      <c r="CA275">
        <v>278</v>
      </c>
      <c r="CB275">
        <v>274</v>
      </c>
      <c r="CC275">
        <v>112</v>
      </c>
      <c r="CD275">
        <v>576</v>
      </c>
      <c r="CE275">
        <v>276</v>
      </c>
      <c r="CF275">
        <v>405</v>
      </c>
      <c r="CG275">
        <v>291</v>
      </c>
      <c r="CH275">
        <v>237</v>
      </c>
      <c r="CI275">
        <v>510</v>
      </c>
      <c r="CJ275">
        <v>18</v>
      </c>
      <c r="CK275">
        <v>73</v>
      </c>
      <c r="CL275">
        <v>134</v>
      </c>
    </row>
    <row r="276" spans="2:90">
      <c r="B276">
        <v>532</v>
      </c>
      <c r="C276">
        <v>109</v>
      </c>
      <c r="D276">
        <v>385</v>
      </c>
      <c r="E276">
        <v>204</v>
      </c>
      <c r="F276">
        <v>339</v>
      </c>
      <c r="G276">
        <v>205</v>
      </c>
      <c r="H276">
        <v>142</v>
      </c>
      <c r="I276">
        <v>39</v>
      </c>
      <c r="J276">
        <v>48</v>
      </c>
      <c r="K276">
        <v>15</v>
      </c>
      <c r="L276">
        <v>197</v>
      </c>
      <c r="M276">
        <v>636</v>
      </c>
      <c r="N276">
        <v>48</v>
      </c>
      <c r="O276">
        <v>38</v>
      </c>
      <c r="P276">
        <v>331</v>
      </c>
      <c r="Q276">
        <v>316</v>
      </c>
      <c r="R276">
        <v>311</v>
      </c>
      <c r="S276">
        <v>525</v>
      </c>
      <c r="T276">
        <v>513</v>
      </c>
      <c r="U276">
        <v>220</v>
      </c>
      <c r="V276">
        <v>443</v>
      </c>
      <c r="W276">
        <v>273</v>
      </c>
      <c r="X276">
        <v>541</v>
      </c>
      <c r="Y276">
        <v>236</v>
      </c>
      <c r="Z276">
        <v>105</v>
      </c>
      <c r="AA276">
        <v>210</v>
      </c>
      <c r="AB276">
        <v>293</v>
      </c>
      <c r="AC276">
        <v>193</v>
      </c>
      <c r="AD276">
        <v>222</v>
      </c>
      <c r="AE276">
        <v>278</v>
      </c>
      <c r="AF276">
        <v>280</v>
      </c>
      <c r="AG276">
        <v>219</v>
      </c>
      <c r="AH276">
        <v>445</v>
      </c>
      <c r="AI276">
        <v>56</v>
      </c>
      <c r="AJ276">
        <v>363</v>
      </c>
      <c r="AK276">
        <v>386</v>
      </c>
      <c r="AL276">
        <v>443</v>
      </c>
      <c r="AM276">
        <v>333</v>
      </c>
      <c r="AN276">
        <v>239</v>
      </c>
      <c r="AO276">
        <v>577</v>
      </c>
      <c r="AP276">
        <v>586</v>
      </c>
      <c r="AQ276">
        <v>596</v>
      </c>
      <c r="AR276">
        <v>186</v>
      </c>
      <c r="AS276">
        <v>187</v>
      </c>
      <c r="AT276">
        <v>327</v>
      </c>
      <c r="AU276">
        <v>596</v>
      </c>
      <c r="AV276">
        <v>568</v>
      </c>
      <c r="AW276">
        <v>615</v>
      </c>
      <c r="AX276">
        <v>394</v>
      </c>
      <c r="AY276">
        <v>215</v>
      </c>
      <c r="AZ276">
        <v>151</v>
      </c>
      <c r="BA276">
        <v>627</v>
      </c>
      <c r="BB276">
        <v>361</v>
      </c>
      <c r="BC276">
        <v>58</v>
      </c>
      <c r="BD276">
        <v>343</v>
      </c>
      <c r="BE276">
        <v>199</v>
      </c>
      <c r="BF276">
        <v>286</v>
      </c>
      <c r="BG276">
        <v>125</v>
      </c>
      <c r="BH276">
        <v>341</v>
      </c>
      <c r="BI276">
        <v>147</v>
      </c>
      <c r="BJ276">
        <v>665</v>
      </c>
      <c r="BK276">
        <v>149</v>
      </c>
      <c r="BL276">
        <v>246</v>
      </c>
      <c r="BM276">
        <v>331</v>
      </c>
      <c r="BN276">
        <v>187</v>
      </c>
      <c r="BO276">
        <v>374</v>
      </c>
      <c r="BP276">
        <v>210</v>
      </c>
      <c r="BQ276">
        <v>153</v>
      </c>
      <c r="BR276">
        <v>616</v>
      </c>
      <c r="BS276">
        <v>493</v>
      </c>
      <c r="BT276">
        <v>210</v>
      </c>
      <c r="BU276">
        <v>72</v>
      </c>
      <c r="BV276">
        <v>318</v>
      </c>
      <c r="BW276">
        <v>358</v>
      </c>
      <c r="BX276">
        <v>55</v>
      </c>
      <c r="BY276">
        <v>30</v>
      </c>
      <c r="BZ276">
        <v>572</v>
      </c>
      <c r="CA276">
        <v>478</v>
      </c>
      <c r="CB276">
        <v>560</v>
      </c>
      <c r="CC276">
        <v>314</v>
      </c>
      <c r="CD276">
        <v>86</v>
      </c>
      <c r="CE276">
        <v>235</v>
      </c>
      <c r="CF276">
        <v>426</v>
      </c>
      <c r="CG276">
        <v>383</v>
      </c>
      <c r="CH276">
        <v>228</v>
      </c>
      <c r="CI276">
        <v>524</v>
      </c>
      <c r="CJ276">
        <v>597</v>
      </c>
      <c r="CK276">
        <v>217</v>
      </c>
      <c r="CL276">
        <v>10</v>
      </c>
    </row>
    <row r="277" spans="2:90">
      <c r="B277">
        <v>242</v>
      </c>
      <c r="C277">
        <v>236</v>
      </c>
      <c r="D277">
        <v>208</v>
      </c>
      <c r="E277">
        <v>175</v>
      </c>
      <c r="F277">
        <v>103</v>
      </c>
      <c r="G277">
        <v>49</v>
      </c>
      <c r="H277">
        <v>109</v>
      </c>
      <c r="I277">
        <v>47</v>
      </c>
      <c r="J277">
        <v>626</v>
      </c>
      <c r="K277">
        <v>186</v>
      </c>
      <c r="L277">
        <v>133</v>
      </c>
      <c r="M277">
        <v>550</v>
      </c>
      <c r="N277">
        <v>287</v>
      </c>
      <c r="O277">
        <v>209</v>
      </c>
      <c r="P277">
        <v>265</v>
      </c>
      <c r="Q277">
        <v>65</v>
      </c>
      <c r="R277">
        <v>84</v>
      </c>
      <c r="S277">
        <v>145</v>
      </c>
      <c r="T277">
        <v>371</v>
      </c>
      <c r="U277">
        <v>204</v>
      </c>
      <c r="V277">
        <v>228</v>
      </c>
      <c r="W277">
        <v>534</v>
      </c>
      <c r="X277">
        <v>450</v>
      </c>
      <c r="Y277">
        <v>527</v>
      </c>
      <c r="Z277">
        <v>29</v>
      </c>
      <c r="AA277">
        <v>401</v>
      </c>
      <c r="AB277">
        <v>433</v>
      </c>
      <c r="AC277">
        <v>76</v>
      </c>
      <c r="AD277">
        <v>504</v>
      </c>
      <c r="AE277">
        <v>525</v>
      </c>
      <c r="AF277">
        <v>52</v>
      </c>
      <c r="AG277">
        <v>275</v>
      </c>
      <c r="AH277">
        <v>380</v>
      </c>
      <c r="AI277">
        <v>374</v>
      </c>
      <c r="AJ277">
        <v>360</v>
      </c>
      <c r="AK277">
        <v>196</v>
      </c>
      <c r="AL277">
        <v>351</v>
      </c>
      <c r="AM277">
        <v>519</v>
      </c>
      <c r="AN277">
        <v>234</v>
      </c>
      <c r="AO277">
        <v>552</v>
      </c>
      <c r="AP277">
        <v>309</v>
      </c>
      <c r="AQ277">
        <v>284</v>
      </c>
      <c r="AR277">
        <v>132</v>
      </c>
      <c r="AS277">
        <v>119</v>
      </c>
      <c r="AT277">
        <v>10</v>
      </c>
      <c r="AU277">
        <v>609</v>
      </c>
      <c r="AV277">
        <v>280</v>
      </c>
      <c r="AW277">
        <v>180</v>
      </c>
      <c r="AX277">
        <v>639</v>
      </c>
      <c r="AY277">
        <v>231</v>
      </c>
      <c r="AZ277">
        <v>636</v>
      </c>
      <c r="BA277">
        <v>644</v>
      </c>
      <c r="BB277">
        <v>389</v>
      </c>
      <c r="BC277">
        <v>654</v>
      </c>
      <c r="BD277">
        <v>564</v>
      </c>
      <c r="BE277">
        <v>224</v>
      </c>
      <c r="BF277">
        <v>79</v>
      </c>
      <c r="BG277">
        <v>373</v>
      </c>
      <c r="BH277">
        <v>55</v>
      </c>
      <c r="BI277">
        <v>19</v>
      </c>
      <c r="BJ277">
        <v>275</v>
      </c>
      <c r="BK277">
        <v>308</v>
      </c>
      <c r="BL277">
        <v>94</v>
      </c>
      <c r="BM277">
        <v>373</v>
      </c>
      <c r="BN277">
        <v>27</v>
      </c>
      <c r="BO277">
        <v>387</v>
      </c>
      <c r="BP277">
        <v>193</v>
      </c>
      <c r="BQ277">
        <v>204</v>
      </c>
      <c r="BR277">
        <v>404</v>
      </c>
      <c r="BS277">
        <v>343</v>
      </c>
      <c r="BT277">
        <v>32</v>
      </c>
      <c r="BU277">
        <v>261</v>
      </c>
      <c r="BV277">
        <v>405</v>
      </c>
      <c r="BW277">
        <v>36</v>
      </c>
      <c r="BX277">
        <v>398</v>
      </c>
      <c r="BY277">
        <v>626</v>
      </c>
      <c r="BZ277">
        <v>148</v>
      </c>
      <c r="CA277">
        <v>223</v>
      </c>
      <c r="CB277">
        <v>530</v>
      </c>
      <c r="CC277">
        <v>232</v>
      </c>
      <c r="CD277">
        <v>469</v>
      </c>
      <c r="CE277">
        <v>421</v>
      </c>
      <c r="CF277">
        <v>232</v>
      </c>
      <c r="CG277">
        <v>597</v>
      </c>
      <c r="CH277">
        <v>643</v>
      </c>
      <c r="CI277">
        <v>407</v>
      </c>
      <c r="CJ277">
        <v>345</v>
      </c>
      <c r="CK277">
        <v>10</v>
      </c>
      <c r="CL277">
        <v>221</v>
      </c>
    </row>
    <row r="278" spans="2:90">
      <c r="B278">
        <v>535</v>
      </c>
      <c r="C278">
        <v>339</v>
      </c>
      <c r="D278">
        <v>29</v>
      </c>
      <c r="E278">
        <v>400</v>
      </c>
      <c r="F278">
        <v>249</v>
      </c>
      <c r="G278">
        <v>32</v>
      </c>
      <c r="H278">
        <v>177</v>
      </c>
      <c r="I278">
        <v>71</v>
      </c>
      <c r="J278">
        <v>572</v>
      </c>
      <c r="K278">
        <v>12</v>
      </c>
      <c r="L278">
        <v>393</v>
      </c>
      <c r="M278">
        <v>337</v>
      </c>
      <c r="N278">
        <v>144</v>
      </c>
      <c r="O278">
        <v>121</v>
      </c>
      <c r="P278">
        <v>79</v>
      </c>
      <c r="Q278">
        <v>334</v>
      </c>
      <c r="R278">
        <v>227</v>
      </c>
      <c r="S278">
        <v>337</v>
      </c>
      <c r="T278">
        <v>536</v>
      </c>
      <c r="U278">
        <v>73</v>
      </c>
      <c r="V278">
        <v>186</v>
      </c>
      <c r="W278">
        <v>134</v>
      </c>
      <c r="X278">
        <v>75</v>
      </c>
      <c r="Y278">
        <v>193</v>
      </c>
      <c r="Z278">
        <v>358</v>
      </c>
      <c r="AA278">
        <v>195</v>
      </c>
      <c r="AB278">
        <v>122</v>
      </c>
      <c r="AC278">
        <v>189</v>
      </c>
      <c r="AD278">
        <v>350</v>
      </c>
      <c r="AE278">
        <v>3</v>
      </c>
      <c r="AF278">
        <v>441</v>
      </c>
      <c r="AG278">
        <v>292</v>
      </c>
      <c r="AH278">
        <v>463</v>
      </c>
      <c r="AI278">
        <v>488</v>
      </c>
      <c r="AJ278">
        <v>210</v>
      </c>
      <c r="AK278">
        <v>169</v>
      </c>
      <c r="AL278">
        <v>383</v>
      </c>
      <c r="AM278">
        <v>110</v>
      </c>
      <c r="AN278">
        <v>221</v>
      </c>
      <c r="AO278">
        <v>398</v>
      </c>
      <c r="AP278">
        <v>130</v>
      </c>
      <c r="AQ278">
        <v>115</v>
      </c>
      <c r="AR278">
        <v>26</v>
      </c>
      <c r="AS278">
        <v>58</v>
      </c>
      <c r="AT278">
        <v>109</v>
      </c>
      <c r="AU278">
        <v>153</v>
      </c>
      <c r="AV278">
        <v>213</v>
      </c>
      <c r="AW278">
        <v>266</v>
      </c>
      <c r="AX278">
        <v>168</v>
      </c>
      <c r="AY278">
        <v>263</v>
      </c>
      <c r="AZ278">
        <v>656</v>
      </c>
      <c r="BA278">
        <v>93</v>
      </c>
      <c r="BB278">
        <v>623</v>
      </c>
      <c r="BC278">
        <v>398</v>
      </c>
      <c r="BD278">
        <v>619</v>
      </c>
      <c r="BE278">
        <v>39</v>
      </c>
      <c r="BF278">
        <v>666</v>
      </c>
      <c r="BG278">
        <v>615</v>
      </c>
      <c r="BH278">
        <v>232</v>
      </c>
      <c r="BI278">
        <v>249</v>
      </c>
      <c r="BJ278">
        <v>654</v>
      </c>
      <c r="BK278">
        <v>596</v>
      </c>
      <c r="BL278">
        <v>571</v>
      </c>
      <c r="BM278">
        <v>146</v>
      </c>
      <c r="BN278">
        <v>197</v>
      </c>
      <c r="BO278">
        <v>336</v>
      </c>
      <c r="BP278">
        <v>43</v>
      </c>
      <c r="BQ278">
        <v>129</v>
      </c>
      <c r="BR278">
        <v>384</v>
      </c>
      <c r="BS278">
        <v>93</v>
      </c>
      <c r="BT278">
        <v>165</v>
      </c>
      <c r="BU278">
        <v>178</v>
      </c>
      <c r="BV278">
        <v>119</v>
      </c>
      <c r="BW278">
        <v>26</v>
      </c>
      <c r="BX278">
        <v>201</v>
      </c>
      <c r="BY278">
        <v>498</v>
      </c>
      <c r="BZ278">
        <v>352</v>
      </c>
      <c r="CA278">
        <v>536</v>
      </c>
      <c r="CB278">
        <v>105</v>
      </c>
      <c r="CC278">
        <v>610</v>
      </c>
      <c r="CD278">
        <v>166</v>
      </c>
      <c r="CE278">
        <v>510</v>
      </c>
      <c r="CF278">
        <v>506</v>
      </c>
      <c r="CG278">
        <v>129</v>
      </c>
      <c r="CH278">
        <v>346</v>
      </c>
      <c r="CI278">
        <v>611</v>
      </c>
      <c r="CJ278">
        <v>374</v>
      </c>
      <c r="CK278">
        <v>154</v>
      </c>
      <c r="CL278">
        <v>264</v>
      </c>
    </row>
    <row r="279" spans="2:90">
      <c r="B279">
        <v>59</v>
      </c>
      <c r="C279">
        <v>172</v>
      </c>
      <c r="D279">
        <v>116</v>
      </c>
      <c r="E279">
        <v>366</v>
      </c>
      <c r="F279">
        <v>283</v>
      </c>
      <c r="G279">
        <v>304</v>
      </c>
      <c r="H279">
        <v>332</v>
      </c>
      <c r="I279">
        <v>343</v>
      </c>
      <c r="J279">
        <v>259</v>
      </c>
      <c r="K279">
        <v>574</v>
      </c>
      <c r="L279">
        <v>658</v>
      </c>
      <c r="M279">
        <v>160</v>
      </c>
      <c r="N279">
        <v>317</v>
      </c>
      <c r="O279">
        <v>93</v>
      </c>
      <c r="P279">
        <v>103</v>
      </c>
      <c r="Q279">
        <v>144</v>
      </c>
      <c r="R279">
        <v>108</v>
      </c>
      <c r="S279">
        <v>513</v>
      </c>
      <c r="T279">
        <v>470</v>
      </c>
      <c r="U279">
        <v>461</v>
      </c>
      <c r="V279">
        <v>354</v>
      </c>
      <c r="W279">
        <v>5</v>
      </c>
      <c r="X279">
        <v>3</v>
      </c>
      <c r="Y279">
        <v>121</v>
      </c>
      <c r="Z279">
        <v>75</v>
      </c>
      <c r="AA279">
        <v>287</v>
      </c>
      <c r="AB279">
        <v>523</v>
      </c>
      <c r="AC279">
        <v>123</v>
      </c>
      <c r="AD279">
        <v>135</v>
      </c>
      <c r="AE279">
        <v>270</v>
      </c>
      <c r="AF279">
        <v>40</v>
      </c>
      <c r="AG279">
        <v>143</v>
      </c>
      <c r="AH279">
        <v>534</v>
      </c>
      <c r="AI279">
        <v>122</v>
      </c>
      <c r="AJ279">
        <v>495</v>
      </c>
      <c r="AK279">
        <v>266</v>
      </c>
      <c r="AL279">
        <v>205</v>
      </c>
      <c r="AM279">
        <v>501</v>
      </c>
      <c r="AN279">
        <v>122</v>
      </c>
      <c r="AO279">
        <v>72</v>
      </c>
      <c r="AP279">
        <v>368</v>
      </c>
      <c r="AQ279">
        <v>222</v>
      </c>
      <c r="AR279">
        <v>54</v>
      </c>
      <c r="AS279">
        <v>568</v>
      </c>
      <c r="AT279">
        <v>322</v>
      </c>
      <c r="AU279">
        <v>89</v>
      </c>
      <c r="AV279">
        <v>217</v>
      </c>
      <c r="AW279">
        <v>49</v>
      </c>
      <c r="AX279">
        <v>342</v>
      </c>
      <c r="AY279">
        <v>45</v>
      </c>
      <c r="AZ279">
        <v>623</v>
      </c>
      <c r="BA279">
        <v>312</v>
      </c>
      <c r="BB279">
        <v>296</v>
      </c>
      <c r="BC279">
        <v>338</v>
      </c>
      <c r="BD279">
        <v>272</v>
      </c>
      <c r="BE279">
        <v>229</v>
      </c>
      <c r="BF279">
        <v>591</v>
      </c>
      <c r="BG279">
        <v>231</v>
      </c>
      <c r="BH279">
        <v>250</v>
      </c>
      <c r="BI279">
        <v>47</v>
      </c>
      <c r="BJ279">
        <v>281</v>
      </c>
      <c r="BK279">
        <v>550</v>
      </c>
      <c r="BL279">
        <v>36</v>
      </c>
      <c r="BM279">
        <v>367</v>
      </c>
      <c r="BN279">
        <v>251</v>
      </c>
      <c r="BO279">
        <v>34</v>
      </c>
      <c r="BP279">
        <v>589</v>
      </c>
      <c r="BQ279">
        <v>266</v>
      </c>
      <c r="BR279">
        <v>468</v>
      </c>
      <c r="BS279">
        <v>591</v>
      </c>
      <c r="BT279">
        <v>333</v>
      </c>
      <c r="BU279">
        <v>192</v>
      </c>
      <c r="BV279">
        <v>423</v>
      </c>
      <c r="BW279">
        <v>179</v>
      </c>
      <c r="BX279">
        <v>185</v>
      </c>
      <c r="BY279">
        <v>19</v>
      </c>
      <c r="BZ279">
        <v>219</v>
      </c>
      <c r="CA279">
        <v>99</v>
      </c>
      <c r="CB279">
        <v>292</v>
      </c>
      <c r="CC279">
        <v>68</v>
      </c>
      <c r="CD279">
        <v>126</v>
      </c>
      <c r="CE279">
        <v>657</v>
      </c>
      <c r="CF279">
        <v>211</v>
      </c>
      <c r="CG279">
        <v>10</v>
      </c>
      <c r="CH279">
        <v>163</v>
      </c>
      <c r="CI279">
        <v>582</v>
      </c>
      <c r="CJ279">
        <v>217</v>
      </c>
      <c r="CK279">
        <v>660</v>
      </c>
      <c r="CL279">
        <v>226</v>
      </c>
    </row>
    <row r="280" spans="2:90">
      <c r="B280">
        <v>480</v>
      </c>
      <c r="C280">
        <v>38</v>
      </c>
      <c r="D280">
        <v>194</v>
      </c>
      <c r="E280">
        <v>402</v>
      </c>
      <c r="F280">
        <v>31</v>
      </c>
      <c r="G280">
        <v>612</v>
      </c>
      <c r="H280">
        <v>167</v>
      </c>
      <c r="I280">
        <v>282</v>
      </c>
      <c r="J280">
        <v>178</v>
      </c>
      <c r="K280">
        <v>285</v>
      </c>
      <c r="L280">
        <v>389</v>
      </c>
      <c r="M280">
        <v>259</v>
      </c>
      <c r="N280">
        <v>615</v>
      </c>
      <c r="O280">
        <v>2</v>
      </c>
      <c r="P280">
        <v>70</v>
      </c>
      <c r="Q280">
        <v>249</v>
      </c>
      <c r="R280">
        <v>607</v>
      </c>
      <c r="S280">
        <v>20</v>
      </c>
      <c r="T280">
        <v>8</v>
      </c>
      <c r="U280">
        <v>1</v>
      </c>
      <c r="V280">
        <v>123</v>
      </c>
      <c r="W280">
        <v>320</v>
      </c>
      <c r="X280">
        <v>186</v>
      </c>
      <c r="Y280">
        <v>483</v>
      </c>
      <c r="Z280">
        <v>399</v>
      </c>
      <c r="AA280">
        <v>102</v>
      </c>
      <c r="AB280">
        <v>263</v>
      </c>
      <c r="AC280">
        <v>505</v>
      </c>
      <c r="AD280">
        <v>166</v>
      </c>
      <c r="AE280">
        <v>340</v>
      </c>
      <c r="AF280">
        <v>486</v>
      </c>
      <c r="AG280">
        <v>297</v>
      </c>
      <c r="AH280">
        <v>454</v>
      </c>
      <c r="AI280">
        <v>341</v>
      </c>
      <c r="AJ280">
        <v>212</v>
      </c>
      <c r="AK280">
        <v>423</v>
      </c>
      <c r="AL280">
        <v>84</v>
      </c>
      <c r="AM280">
        <v>351</v>
      </c>
      <c r="AN280">
        <v>416</v>
      </c>
      <c r="AO280">
        <v>231</v>
      </c>
      <c r="AP280">
        <v>654</v>
      </c>
      <c r="AQ280">
        <v>93</v>
      </c>
      <c r="AR280">
        <v>49</v>
      </c>
      <c r="AS280">
        <v>0</v>
      </c>
      <c r="AT280">
        <v>205</v>
      </c>
      <c r="AU280">
        <v>113</v>
      </c>
      <c r="AV280">
        <v>242</v>
      </c>
      <c r="AW280">
        <v>638</v>
      </c>
      <c r="AX280">
        <v>381</v>
      </c>
      <c r="AY280">
        <v>383</v>
      </c>
      <c r="AZ280">
        <v>141</v>
      </c>
      <c r="BA280">
        <v>135</v>
      </c>
      <c r="BB280">
        <v>260</v>
      </c>
      <c r="BC280">
        <v>137</v>
      </c>
      <c r="BD280">
        <v>314</v>
      </c>
      <c r="BE280">
        <v>273</v>
      </c>
      <c r="BF280">
        <v>181</v>
      </c>
      <c r="BG280">
        <v>565</v>
      </c>
      <c r="BH280">
        <v>187</v>
      </c>
      <c r="BI280">
        <v>371</v>
      </c>
      <c r="BJ280">
        <v>666</v>
      </c>
      <c r="BK280">
        <v>155</v>
      </c>
      <c r="BL280">
        <v>62</v>
      </c>
      <c r="BM280">
        <v>48</v>
      </c>
      <c r="BN280">
        <v>637</v>
      </c>
      <c r="BO280">
        <v>132</v>
      </c>
      <c r="BP280">
        <v>154</v>
      </c>
      <c r="BQ280">
        <v>588</v>
      </c>
      <c r="BR280">
        <v>318</v>
      </c>
      <c r="BS280">
        <v>128</v>
      </c>
      <c r="BT280">
        <v>586</v>
      </c>
      <c r="BU280">
        <v>322</v>
      </c>
      <c r="BV280">
        <v>156</v>
      </c>
      <c r="BW280">
        <v>267</v>
      </c>
      <c r="BX280">
        <v>632</v>
      </c>
      <c r="BY280">
        <v>594</v>
      </c>
      <c r="BZ280">
        <v>371</v>
      </c>
      <c r="CA280">
        <v>60</v>
      </c>
      <c r="CB280">
        <v>95</v>
      </c>
      <c r="CC280">
        <v>33</v>
      </c>
      <c r="CD280">
        <v>25</v>
      </c>
      <c r="CE280">
        <v>294</v>
      </c>
      <c r="CF280">
        <v>113</v>
      </c>
      <c r="CG280">
        <v>262</v>
      </c>
      <c r="CH280">
        <v>236</v>
      </c>
      <c r="CI280">
        <v>266</v>
      </c>
      <c r="CJ280">
        <v>111</v>
      </c>
      <c r="CK280">
        <v>360</v>
      </c>
      <c r="CL280">
        <v>567</v>
      </c>
    </row>
    <row r="281" spans="2:90">
      <c r="B281">
        <v>475</v>
      </c>
      <c r="C281">
        <v>123</v>
      </c>
      <c r="D281">
        <v>129</v>
      </c>
      <c r="E281">
        <v>298</v>
      </c>
      <c r="F281">
        <v>231</v>
      </c>
      <c r="G281">
        <v>279</v>
      </c>
      <c r="H281">
        <v>208</v>
      </c>
      <c r="I281">
        <v>656</v>
      </c>
      <c r="J281">
        <v>135</v>
      </c>
      <c r="K281">
        <v>608</v>
      </c>
      <c r="L281">
        <v>217</v>
      </c>
      <c r="M281">
        <v>642</v>
      </c>
      <c r="N281">
        <v>393</v>
      </c>
      <c r="O281">
        <v>296</v>
      </c>
      <c r="P281">
        <v>586</v>
      </c>
      <c r="Q281">
        <v>72</v>
      </c>
      <c r="R281">
        <v>654</v>
      </c>
      <c r="S281">
        <v>74</v>
      </c>
      <c r="T281">
        <v>357</v>
      </c>
      <c r="U281">
        <v>347</v>
      </c>
      <c r="V281">
        <v>169</v>
      </c>
      <c r="W281">
        <v>193</v>
      </c>
      <c r="X281">
        <v>226</v>
      </c>
      <c r="Y281">
        <v>90</v>
      </c>
      <c r="Z281">
        <v>406</v>
      </c>
      <c r="AA281">
        <v>255</v>
      </c>
      <c r="AB281">
        <v>238</v>
      </c>
      <c r="AC281">
        <v>186</v>
      </c>
      <c r="AD281">
        <v>512</v>
      </c>
      <c r="AE281">
        <v>205</v>
      </c>
      <c r="AF281">
        <v>450</v>
      </c>
      <c r="AG281">
        <v>41</v>
      </c>
      <c r="AH281">
        <v>307</v>
      </c>
      <c r="AI281">
        <v>512</v>
      </c>
      <c r="AJ281">
        <v>293</v>
      </c>
      <c r="AK281">
        <v>57</v>
      </c>
      <c r="AL281">
        <v>164</v>
      </c>
      <c r="AM281">
        <v>80</v>
      </c>
      <c r="AN281">
        <v>538</v>
      </c>
      <c r="AO281">
        <v>632</v>
      </c>
      <c r="AP281">
        <v>633</v>
      </c>
      <c r="AQ281">
        <v>124</v>
      </c>
      <c r="AR281">
        <v>100</v>
      </c>
      <c r="AS281">
        <v>61</v>
      </c>
      <c r="AT281">
        <v>393</v>
      </c>
      <c r="AU281">
        <v>362</v>
      </c>
      <c r="AV281">
        <v>634</v>
      </c>
      <c r="AW281">
        <v>351</v>
      </c>
      <c r="AX281">
        <v>664</v>
      </c>
      <c r="AY281">
        <v>598</v>
      </c>
      <c r="AZ281">
        <v>650</v>
      </c>
      <c r="BA281">
        <v>576</v>
      </c>
      <c r="BB281">
        <v>650</v>
      </c>
      <c r="BC281">
        <v>260</v>
      </c>
      <c r="BD281">
        <v>108</v>
      </c>
      <c r="BE281">
        <v>192</v>
      </c>
      <c r="BF281">
        <v>81</v>
      </c>
      <c r="BG281">
        <v>636</v>
      </c>
      <c r="BH281">
        <v>252</v>
      </c>
      <c r="BI281">
        <v>89</v>
      </c>
      <c r="BJ281">
        <v>366</v>
      </c>
      <c r="BK281">
        <v>226</v>
      </c>
      <c r="BL281">
        <v>618</v>
      </c>
      <c r="BM281">
        <v>168</v>
      </c>
      <c r="BN281">
        <v>10</v>
      </c>
      <c r="BO281">
        <v>551</v>
      </c>
      <c r="BP281">
        <v>80</v>
      </c>
      <c r="BQ281">
        <v>537</v>
      </c>
      <c r="BR281">
        <v>315</v>
      </c>
      <c r="BS281">
        <v>244</v>
      </c>
      <c r="BT281">
        <v>510</v>
      </c>
      <c r="BU281">
        <v>477</v>
      </c>
      <c r="BV281">
        <v>320</v>
      </c>
      <c r="BW281">
        <v>255</v>
      </c>
      <c r="BX281">
        <v>368</v>
      </c>
      <c r="BY281">
        <v>563</v>
      </c>
      <c r="BZ281">
        <v>481</v>
      </c>
      <c r="CA281">
        <v>129</v>
      </c>
      <c r="CB281">
        <v>416</v>
      </c>
      <c r="CC281">
        <v>665</v>
      </c>
      <c r="CD281">
        <v>277</v>
      </c>
      <c r="CE281">
        <v>60</v>
      </c>
      <c r="CF281">
        <v>356</v>
      </c>
      <c r="CG281">
        <v>210</v>
      </c>
      <c r="CH281">
        <v>187</v>
      </c>
      <c r="CI281">
        <v>344</v>
      </c>
      <c r="CJ281">
        <v>292</v>
      </c>
      <c r="CK281">
        <v>657</v>
      </c>
      <c r="CL281">
        <v>241</v>
      </c>
    </row>
    <row r="282" spans="2:90">
      <c r="B282">
        <v>137</v>
      </c>
      <c r="C282">
        <v>334</v>
      </c>
      <c r="D282">
        <v>160</v>
      </c>
      <c r="E282">
        <v>208</v>
      </c>
      <c r="F282">
        <v>159</v>
      </c>
      <c r="G282">
        <v>72</v>
      </c>
      <c r="H282">
        <v>314</v>
      </c>
      <c r="I282">
        <v>172</v>
      </c>
      <c r="J282">
        <v>619</v>
      </c>
      <c r="K282">
        <v>272</v>
      </c>
      <c r="L282">
        <v>25</v>
      </c>
      <c r="M282">
        <v>169</v>
      </c>
      <c r="N282">
        <v>259</v>
      </c>
      <c r="O282">
        <v>116</v>
      </c>
      <c r="P282">
        <v>68</v>
      </c>
      <c r="Q282">
        <v>595</v>
      </c>
      <c r="R282">
        <v>656</v>
      </c>
      <c r="S282">
        <v>5</v>
      </c>
      <c r="T282">
        <v>29</v>
      </c>
      <c r="U282">
        <v>389</v>
      </c>
      <c r="V282">
        <v>496</v>
      </c>
      <c r="W282">
        <v>535</v>
      </c>
      <c r="X282">
        <v>484</v>
      </c>
      <c r="Y282">
        <v>363</v>
      </c>
      <c r="Z282">
        <v>323</v>
      </c>
      <c r="AA282">
        <v>352</v>
      </c>
      <c r="AB282">
        <v>24</v>
      </c>
      <c r="AC282">
        <v>506</v>
      </c>
      <c r="AD282">
        <v>119</v>
      </c>
      <c r="AE282">
        <v>228</v>
      </c>
      <c r="AF282">
        <v>220</v>
      </c>
      <c r="AG282">
        <v>97</v>
      </c>
      <c r="AH282">
        <v>507</v>
      </c>
      <c r="AI282">
        <v>165</v>
      </c>
      <c r="AJ282">
        <v>226</v>
      </c>
      <c r="AK282">
        <v>447</v>
      </c>
      <c r="AL282">
        <v>385</v>
      </c>
      <c r="AM282">
        <v>132</v>
      </c>
      <c r="AN282">
        <v>258</v>
      </c>
      <c r="AO282">
        <v>637</v>
      </c>
      <c r="AP282">
        <v>290</v>
      </c>
      <c r="AQ282">
        <v>351</v>
      </c>
      <c r="AR282">
        <v>95</v>
      </c>
      <c r="AS282">
        <v>35</v>
      </c>
      <c r="AT282">
        <v>261</v>
      </c>
      <c r="AU282">
        <v>128</v>
      </c>
      <c r="AV282">
        <v>303</v>
      </c>
      <c r="AW282">
        <v>339</v>
      </c>
      <c r="AX282">
        <v>179</v>
      </c>
      <c r="AY282">
        <v>154</v>
      </c>
      <c r="AZ282">
        <v>18</v>
      </c>
      <c r="BA282">
        <v>626</v>
      </c>
      <c r="BB282">
        <v>211</v>
      </c>
      <c r="BC282">
        <v>66</v>
      </c>
      <c r="BD282">
        <v>167</v>
      </c>
      <c r="BE282">
        <v>197</v>
      </c>
      <c r="BF282">
        <v>221</v>
      </c>
      <c r="BG282">
        <v>8</v>
      </c>
      <c r="BH282">
        <v>262</v>
      </c>
      <c r="BI282">
        <v>392</v>
      </c>
      <c r="BJ282">
        <v>43</v>
      </c>
      <c r="BK282">
        <v>383</v>
      </c>
      <c r="BL282">
        <v>206</v>
      </c>
      <c r="BM282">
        <v>161</v>
      </c>
      <c r="BN282">
        <v>43</v>
      </c>
      <c r="BO282">
        <v>282</v>
      </c>
      <c r="BP282">
        <v>2</v>
      </c>
      <c r="BQ282">
        <v>258</v>
      </c>
      <c r="BR282">
        <v>374</v>
      </c>
      <c r="BS282">
        <v>61</v>
      </c>
      <c r="BT282">
        <v>15</v>
      </c>
      <c r="BU282">
        <v>210</v>
      </c>
      <c r="BV282">
        <v>367</v>
      </c>
      <c r="BW282">
        <v>132</v>
      </c>
      <c r="BX282">
        <v>514</v>
      </c>
      <c r="BY282">
        <v>242</v>
      </c>
      <c r="BZ282">
        <v>317</v>
      </c>
      <c r="CA282">
        <v>598</v>
      </c>
      <c r="CB282">
        <v>601</v>
      </c>
      <c r="CC282">
        <v>103</v>
      </c>
      <c r="CD282">
        <v>545</v>
      </c>
      <c r="CE282">
        <v>12</v>
      </c>
      <c r="CF282">
        <v>622</v>
      </c>
      <c r="CG282">
        <v>367</v>
      </c>
      <c r="CH282">
        <v>263</v>
      </c>
      <c r="CI282">
        <v>571</v>
      </c>
      <c r="CJ282">
        <v>511</v>
      </c>
      <c r="CK282">
        <v>173</v>
      </c>
      <c r="CL282">
        <v>648</v>
      </c>
    </row>
    <row r="283" spans="2:90">
      <c r="B283">
        <v>392</v>
      </c>
      <c r="C283">
        <v>154</v>
      </c>
      <c r="D283">
        <v>81</v>
      </c>
      <c r="E283">
        <v>300</v>
      </c>
      <c r="F283">
        <v>63</v>
      </c>
      <c r="G283">
        <v>86</v>
      </c>
      <c r="H283">
        <v>616</v>
      </c>
      <c r="I283">
        <v>336</v>
      </c>
      <c r="J283">
        <v>16</v>
      </c>
      <c r="K283">
        <v>288</v>
      </c>
      <c r="L283">
        <v>342</v>
      </c>
      <c r="M283">
        <v>291</v>
      </c>
      <c r="N283">
        <v>616</v>
      </c>
      <c r="O283">
        <v>284</v>
      </c>
      <c r="P283">
        <v>4</v>
      </c>
      <c r="Q283">
        <v>605</v>
      </c>
      <c r="R283">
        <v>97</v>
      </c>
      <c r="S283">
        <v>208</v>
      </c>
      <c r="T283">
        <v>113</v>
      </c>
      <c r="U283">
        <v>354</v>
      </c>
      <c r="V283">
        <v>233</v>
      </c>
      <c r="W283">
        <v>313</v>
      </c>
      <c r="X283">
        <v>72</v>
      </c>
      <c r="Y283">
        <v>130</v>
      </c>
      <c r="Z283">
        <v>396</v>
      </c>
      <c r="AA283">
        <v>391</v>
      </c>
      <c r="AB283">
        <v>248</v>
      </c>
      <c r="AC283">
        <v>216</v>
      </c>
      <c r="AD283">
        <v>490</v>
      </c>
      <c r="AE283">
        <v>487</v>
      </c>
      <c r="AF283">
        <v>166</v>
      </c>
      <c r="AG283">
        <v>384</v>
      </c>
      <c r="AH283">
        <v>185</v>
      </c>
      <c r="AI283">
        <v>391</v>
      </c>
      <c r="AJ283">
        <v>397</v>
      </c>
      <c r="AK283">
        <v>221</v>
      </c>
      <c r="AL283">
        <v>194</v>
      </c>
      <c r="AM283">
        <v>285</v>
      </c>
      <c r="AN283">
        <v>406</v>
      </c>
      <c r="AO283">
        <v>357</v>
      </c>
      <c r="AP283">
        <v>58</v>
      </c>
      <c r="AQ283">
        <v>139</v>
      </c>
      <c r="AR283">
        <v>652</v>
      </c>
      <c r="AS283">
        <v>260</v>
      </c>
      <c r="AT283">
        <v>170</v>
      </c>
      <c r="AU283">
        <v>568</v>
      </c>
      <c r="AV283">
        <v>388</v>
      </c>
      <c r="AW283">
        <v>576</v>
      </c>
      <c r="AX283">
        <v>323</v>
      </c>
      <c r="AY283">
        <v>581</v>
      </c>
      <c r="AZ283">
        <v>139</v>
      </c>
      <c r="BA283">
        <v>193</v>
      </c>
      <c r="BB283">
        <v>76</v>
      </c>
      <c r="BC283">
        <v>350</v>
      </c>
      <c r="BD283">
        <v>190</v>
      </c>
      <c r="BE283">
        <v>195</v>
      </c>
      <c r="BF283">
        <v>222</v>
      </c>
      <c r="BG283">
        <v>399</v>
      </c>
      <c r="BH283">
        <v>171</v>
      </c>
      <c r="BI283">
        <v>588</v>
      </c>
      <c r="BJ283">
        <v>319</v>
      </c>
      <c r="BK283">
        <v>68</v>
      </c>
      <c r="BL283">
        <v>14</v>
      </c>
      <c r="BM283">
        <v>371</v>
      </c>
      <c r="BN283">
        <v>346</v>
      </c>
      <c r="BO283">
        <v>63</v>
      </c>
      <c r="BP283">
        <v>315</v>
      </c>
      <c r="BQ283">
        <v>99</v>
      </c>
      <c r="BR283">
        <v>660</v>
      </c>
      <c r="BS283">
        <v>194</v>
      </c>
      <c r="BT283">
        <v>299</v>
      </c>
      <c r="BU283">
        <v>32</v>
      </c>
      <c r="BV283">
        <v>292</v>
      </c>
      <c r="BW283">
        <v>12</v>
      </c>
      <c r="BX283">
        <v>155</v>
      </c>
      <c r="BY283">
        <v>459</v>
      </c>
      <c r="BZ283">
        <v>53</v>
      </c>
      <c r="CA283">
        <v>55</v>
      </c>
      <c r="CB283">
        <v>254</v>
      </c>
      <c r="CC283">
        <v>9</v>
      </c>
      <c r="CD283">
        <v>211</v>
      </c>
      <c r="CE283">
        <v>289</v>
      </c>
      <c r="CF283">
        <v>391</v>
      </c>
      <c r="CG283">
        <v>511</v>
      </c>
      <c r="CH283">
        <v>628</v>
      </c>
      <c r="CI283">
        <v>533</v>
      </c>
      <c r="CJ283">
        <v>183</v>
      </c>
      <c r="CK283">
        <v>583</v>
      </c>
      <c r="CL283">
        <v>219</v>
      </c>
    </row>
    <row r="284" spans="2:90">
      <c r="B284">
        <v>361</v>
      </c>
      <c r="C284">
        <v>62</v>
      </c>
      <c r="D284">
        <v>186</v>
      </c>
      <c r="E284">
        <v>198</v>
      </c>
      <c r="F284">
        <v>166</v>
      </c>
      <c r="G284">
        <v>655</v>
      </c>
      <c r="H284">
        <v>236</v>
      </c>
      <c r="I284">
        <v>7</v>
      </c>
      <c r="J284">
        <v>360</v>
      </c>
      <c r="K284">
        <v>400</v>
      </c>
      <c r="L284">
        <v>303</v>
      </c>
      <c r="M284">
        <v>285</v>
      </c>
      <c r="N284">
        <v>246</v>
      </c>
      <c r="O284">
        <v>325</v>
      </c>
      <c r="P284">
        <v>183</v>
      </c>
      <c r="Q284">
        <v>25</v>
      </c>
      <c r="R284">
        <v>558</v>
      </c>
      <c r="S284">
        <v>517</v>
      </c>
      <c r="T284">
        <v>235</v>
      </c>
      <c r="U284">
        <v>100</v>
      </c>
      <c r="V284">
        <v>417</v>
      </c>
      <c r="W284">
        <v>31</v>
      </c>
      <c r="X284">
        <v>363</v>
      </c>
      <c r="Y284">
        <v>506</v>
      </c>
      <c r="Z284">
        <v>173</v>
      </c>
      <c r="AA284">
        <v>242</v>
      </c>
      <c r="AB284">
        <v>155</v>
      </c>
      <c r="AC284">
        <v>524</v>
      </c>
      <c r="AD284">
        <v>14</v>
      </c>
      <c r="AE284">
        <v>209</v>
      </c>
      <c r="AF284">
        <v>358</v>
      </c>
      <c r="AG284">
        <v>258</v>
      </c>
      <c r="AH284">
        <v>253</v>
      </c>
      <c r="AI284">
        <v>392</v>
      </c>
      <c r="AJ284">
        <v>233</v>
      </c>
      <c r="AK284">
        <v>360</v>
      </c>
      <c r="AL284">
        <v>55</v>
      </c>
      <c r="AM284">
        <v>51</v>
      </c>
      <c r="AN284">
        <v>309</v>
      </c>
      <c r="AO284">
        <v>610</v>
      </c>
      <c r="AP284">
        <v>639</v>
      </c>
      <c r="AQ284">
        <v>168</v>
      </c>
      <c r="AR284">
        <v>347</v>
      </c>
      <c r="AS284">
        <v>549</v>
      </c>
      <c r="AT284">
        <v>579</v>
      </c>
      <c r="AU284">
        <v>209</v>
      </c>
      <c r="AV284">
        <v>597</v>
      </c>
      <c r="AW284">
        <v>156</v>
      </c>
      <c r="AX284">
        <v>237</v>
      </c>
      <c r="AY284">
        <v>357</v>
      </c>
      <c r="AZ284">
        <v>165</v>
      </c>
      <c r="BA284">
        <v>99</v>
      </c>
      <c r="BB284">
        <v>202</v>
      </c>
      <c r="BC284">
        <v>369</v>
      </c>
      <c r="BD284">
        <v>177</v>
      </c>
      <c r="BE284">
        <v>300</v>
      </c>
      <c r="BF284">
        <v>343</v>
      </c>
      <c r="BG284">
        <v>9</v>
      </c>
      <c r="BH284">
        <v>296</v>
      </c>
      <c r="BI284">
        <v>90</v>
      </c>
      <c r="BJ284">
        <v>63</v>
      </c>
      <c r="BK284">
        <v>334</v>
      </c>
      <c r="BL284">
        <v>67</v>
      </c>
      <c r="BM284">
        <v>286</v>
      </c>
      <c r="BN284">
        <v>29</v>
      </c>
      <c r="BO284">
        <v>262</v>
      </c>
      <c r="BP284">
        <v>270</v>
      </c>
      <c r="BQ284">
        <v>119</v>
      </c>
      <c r="BR284">
        <v>175</v>
      </c>
      <c r="BS284">
        <v>152</v>
      </c>
      <c r="BT284">
        <v>390</v>
      </c>
      <c r="BU284">
        <v>492</v>
      </c>
      <c r="BV284">
        <v>562</v>
      </c>
      <c r="BW284">
        <v>349</v>
      </c>
      <c r="BX284">
        <v>626</v>
      </c>
      <c r="BY284">
        <v>72</v>
      </c>
      <c r="BZ284">
        <v>650</v>
      </c>
      <c r="CA284">
        <v>387</v>
      </c>
      <c r="CB284">
        <v>332</v>
      </c>
      <c r="CC284">
        <v>469</v>
      </c>
      <c r="CD284">
        <v>239</v>
      </c>
      <c r="CE284">
        <v>217</v>
      </c>
      <c r="CF284">
        <v>328</v>
      </c>
      <c r="CG284">
        <v>90</v>
      </c>
      <c r="CH284">
        <v>47</v>
      </c>
      <c r="CI284">
        <v>88</v>
      </c>
      <c r="CJ284">
        <v>573</v>
      </c>
      <c r="CK284">
        <v>191</v>
      </c>
      <c r="CL284">
        <v>51</v>
      </c>
    </row>
    <row r="285" spans="2:90">
      <c r="B285">
        <v>472</v>
      </c>
      <c r="C285">
        <v>59</v>
      </c>
      <c r="D285">
        <v>164</v>
      </c>
      <c r="E285">
        <v>78</v>
      </c>
      <c r="F285">
        <v>93</v>
      </c>
      <c r="G285">
        <v>652</v>
      </c>
      <c r="H285">
        <v>254</v>
      </c>
      <c r="I285">
        <v>198</v>
      </c>
      <c r="J285">
        <v>560</v>
      </c>
      <c r="K285">
        <v>165</v>
      </c>
      <c r="L285">
        <v>363</v>
      </c>
      <c r="M285">
        <v>290</v>
      </c>
      <c r="N285">
        <v>271</v>
      </c>
      <c r="O285">
        <v>46</v>
      </c>
      <c r="P285">
        <v>569</v>
      </c>
      <c r="Q285">
        <v>239</v>
      </c>
      <c r="R285">
        <v>332</v>
      </c>
      <c r="S285">
        <v>334</v>
      </c>
      <c r="T285">
        <v>121</v>
      </c>
      <c r="U285">
        <v>53</v>
      </c>
      <c r="V285">
        <v>504</v>
      </c>
      <c r="W285">
        <v>59</v>
      </c>
      <c r="X285">
        <v>331</v>
      </c>
      <c r="Y285">
        <v>466</v>
      </c>
      <c r="Z285">
        <v>3</v>
      </c>
      <c r="AA285">
        <v>466</v>
      </c>
      <c r="AB285">
        <v>516</v>
      </c>
      <c r="AC285">
        <v>260</v>
      </c>
      <c r="AD285">
        <v>388</v>
      </c>
      <c r="AE285">
        <v>436</v>
      </c>
      <c r="AF285">
        <v>133</v>
      </c>
      <c r="AG285">
        <v>14</v>
      </c>
      <c r="AH285">
        <v>130</v>
      </c>
      <c r="AI285">
        <v>285</v>
      </c>
      <c r="AJ285">
        <v>47</v>
      </c>
      <c r="AK285">
        <v>42</v>
      </c>
      <c r="AL285">
        <v>19</v>
      </c>
      <c r="AM285">
        <v>517</v>
      </c>
      <c r="AN285">
        <v>104</v>
      </c>
      <c r="AO285">
        <v>122</v>
      </c>
      <c r="AP285">
        <v>557</v>
      </c>
      <c r="AQ285">
        <v>199</v>
      </c>
      <c r="AR285">
        <v>327</v>
      </c>
      <c r="AS285">
        <v>620</v>
      </c>
      <c r="AT285">
        <v>38</v>
      </c>
      <c r="AU285">
        <v>385</v>
      </c>
      <c r="AV285">
        <v>594</v>
      </c>
      <c r="AW285">
        <v>614</v>
      </c>
      <c r="AX285">
        <v>552</v>
      </c>
      <c r="AY285">
        <v>124</v>
      </c>
      <c r="AZ285">
        <v>653</v>
      </c>
      <c r="BA285">
        <v>257</v>
      </c>
      <c r="BB285">
        <v>662</v>
      </c>
      <c r="BC285">
        <v>180</v>
      </c>
      <c r="BD285">
        <v>240</v>
      </c>
      <c r="BE285">
        <v>654</v>
      </c>
      <c r="BF285">
        <v>346</v>
      </c>
      <c r="BG285">
        <v>139</v>
      </c>
      <c r="BH285">
        <v>209</v>
      </c>
      <c r="BI285">
        <v>278</v>
      </c>
      <c r="BJ285">
        <v>286</v>
      </c>
      <c r="BK285">
        <v>14</v>
      </c>
      <c r="BL285">
        <v>160</v>
      </c>
      <c r="BM285">
        <v>397</v>
      </c>
      <c r="BN285">
        <v>259</v>
      </c>
      <c r="BO285">
        <v>307</v>
      </c>
      <c r="BP285">
        <v>626</v>
      </c>
      <c r="BQ285">
        <v>326</v>
      </c>
      <c r="BR285">
        <v>55</v>
      </c>
      <c r="BS285">
        <v>648</v>
      </c>
      <c r="BT285">
        <v>90</v>
      </c>
      <c r="BU285">
        <v>386</v>
      </c>
      <c r="BV285">
        <v>267</v>
      </c>
      <c r="BW285">
        <v>553</v>
      </c>
      <c r="BX285">
        <v>481</v>
      </c>
      <c r="BY285">
        <v>485</v>
      </c>
      <c r="BZ285">
        <v>22</v>
      </c>
      <c r="CA285">
        <v>98</v>
      </c>
      <c r="CB285">
        <v>424</v>
      </c>
      <c r="CC285">
        <v>90</v>
      </c>
      <c r="CD285">
        <v>388</v>
      </c>
      <c r="CE285">
        <v>662</v>
      </c>
      <c r="CF285">
        <v>355</v>
      </c>
      <c r="CG285">
        <v>631</v>
      </c>
      <c r="CH285">
        <v>166</v>
      </c>
      <c r="CI285">
        <v>123</v>
      </c>
      <c r="CJ285">
        <v>231</v>
      </c>
      <c r="CK285">
        <v>3</v>
      </c>
      <c r="CL285">
        <v>200</v>
      </c>
    </row>
    <row r="286" spans="2:90">
      <c r="B286">
        <v>406</v>
      </c>
      <c r="C286">
        <v>24</v>
      </c>
      <c r="D286">
        <v>276</v>
      </c>
      <c r="E286">
        <v>180</v>
      </c>
      <c r="F286">
        <v>280</v>
      </c>
      <c r="G286">
        <v>578</v>
      </c>
      <c r="H286">
        <v>230</v>
      </c>
      <c r="I286">
        <v>11</v>
      </c>
      <c r="J286">
        <v>78</v>
      </c>
      <c r="K286">
        <v>149</v>
      </c>
      <c r="L286">
        <v>29</v>
      </c>
      <c r="M286">
        <v>180</v>
      </c>
      <c r="N286">
        <v>34</v>
      </c>
      <c r="O286">
        <v>178</v>
      </c>
      <c r="P286">
        <v>356</v>
      </c>
      <c r="Q286">
        <v>550</v>
      </c>
      <c r="R286">
        <v>194</v>
      </c>
      <c r="S286">
        <v>293</v>
      </c>
      <c r="T286">
        <v>351</v>
      </c>
      <c r="U286">
        <v>436</v>
      </c>
      <c r="V286">
        <v>426</v>
      </c>
      <c r="W286">
        <v>543</v>
      </c>
      <c r="X286">
        <v>130</v>
      </c>
      <c r="Y286">
        <v>39</v>
      </c>
      <c r="Z286">
        <v>139</v>
      </c>
      <c r="AA286">
        <v>337</v>
      </c>
      <c r="AB286">
        <v>424</v>
      </c>
      <c r="AC286">
        <v>240</v>
      </c>
      <c r="AD286">
        <v>56</v>
      </c>
      <c r="AE286">
        <v>232</v>
      </c>
      <c r="AF286">
        <v>111</v>
      </c>
      <c r="AG286">
        <v>150</v>
      </c>
      <c r="AH286">
        <v>112</v>
      </c>
      <c r="AI286">
        <v>462</v>
      </c>
      <c r="AJ286">
        <v>17</v>
      </c>
      <c r="AK286">
        <v>246</v>
      </c>
      <c r="AL286">
        <v>225</v>
      </c>
      <c r="AM286">
        <v>540</v>
      </c>
      <c r="AN286">
        <v>338</v>
      </c>
      <c r="AO286">
        <v>327</v>
      </c>
      <c r="AP286">
        <v>72</v>
      </c>
      <c r="AQ286">
        <v>132</v>
      </c>
      <c r="AR286">
        <v>41</v>
      </c>
      <c r="AS286">
        <v>293</v>
      </c>
      <c r="AT286">
        <v>58</v>
      </c>
      <c r="AU286">
        <v>295</v>
      </c>
      <c r="AV286">
        <v>77</v>
      </c>
      <c r="AW286">
        <v>606</v>
      </c>
      <c r="AX286">
        <v>393</v>
      </c>
      <c r="AY286">
        <v>315</v>
      </c>
      <c r="AZ286">
        <v>41</v>
      </c>
      <c r="BA286">
        <v>636</v>
      </c>
      <c r="BB286">
        <v>64</v>
      </c>
      <c r="BC286">
        <v>396</v>
      </c>
      <c r="BD286">
        <v>144</v>
      </c>
      <c r="BE286">
        <v>608</v>
      </c>
      <c r="BF286">
        <v>226</v>
      </c>
      <c r="BG286">
        <v>611</v>
      </c>
      <c r="BH286">
        <v>331</v>
      </c>
      <c r="BI286">
        <v>362</v>
      </c>
      <c r="BJ286">
        <v>160</v>
      </c>
      <c r="BK286">
        <v>125</v>
      </c>
      <c r="BL286">
        <v>219</v>
      </c>
      <c r="BM286">
        <v>338</v>
      </c>
      <c r="BN286">
        <v>396</v>
      </c>
      <c r="BO286">
        <v>266</v>
      </c>
      <c r="BP286">
        <v>491</v>
      </c>
      <c r="BQ286">
        <v>242</v>
      </c>
      <c r="BR286">
        <v>650</v>
      </c>
      <c r="BS286">
        <v>301</v>
      </c>
      <c r="BT286">
        <v>239</v>
      </c>
      <c r="BU286">
        <v>229</v>
      </c>
      <c r="BV286">
        <v>625</v>
      </c>
      <c r="BW286">
        <v>604</v>
      </c>
      <c r="BX286">
        <v>132</v>
      </c>
      <c r="BY286">
        <v>401</v>
      </c>
      <c r="BZ286">
        <v>593</v>
      </c>
      <c r="CA286">
        <v>144</v>
      </c>
      <c r="CB286">
        <v>206</v>
      </c>
      <c r="CC286">
        <v>447</v>
      </c>
      <c r="CD286">
        <v>392</v>
      </c>
      <c r="CE286">
        <v>655</v>
      </c>
      <c r="CF286">
        <v>629</v>
      </c>
      <c r="CG286">
        <v>593</v>
      </c>
      <c r="CH286">
        <v>562</v>
      </c>
      <c r="CI286">
        <v>289</v>
      </c>
      <c r="CJ286">
        <v>315</v>
      </c>
      <c r="CK286">
        <v>351</v>
      </c>
      <c r="CL286">
        <v>624</v>
      </c>
    </row>
    <row r="287" spans="2:90">
      <c r="B287">
        <v>141</v>
      </c>
      <c r="C287">
        <v>218</v>
      </c>
      <c r="D287">
        <v>147</v>
      </c>
      <c r="E287">
        <v>0</v>
      </c>
      <c r="F287">
        <v>389</v>
      </c>
      <c r="G287">
        <v>576</v>
      </c>
      <c r="H287">
        <v>250</v>
      </c>
      <c r="I287">
        <v>309</v>
      </c>
      <c r="J287">
        <v>137</v>
      </c>
      <c r="K287">
        <v>644</v>
      </c>
      <c r="L287">
        <v>113</v>
      </c>
      <c r="M287">
        <v>52</v>
      </c>
      <c r="N287">
        <v>598</v>
      </c>
      <c r="O287">
        <v>248</v>
      </c>
      <c r="P287">
        <v>31</v>
      </c>
      <c r="Q287">
        <v>140</v>
      </c>
      <c r="R287">
        <v>583</v>
      </c>
      <c r="S287">
        <v>305</v>
      </c>
      <c r="T287">
        <v>266</v>
      </c>
      <c r="U287">
        <v>137</v>
      </c>
      <c r="V287">
        <v>283</v>
      </c>
      <c r="W287">
        <v>179</v>
      </c>
      <c r="X287">
        <v>244</v>
      </c>
      <c r="Y287">
        <v>201</v>
      </c>
      <c r="Z287">
        <v>306</v>
      </c>
      <c r="AA287">
        <v>108</v>
      </c>
      <c r="AB287">
        <v>312</v>
      </c>
      <c r="AC287">
        <v>525</v>
      </c>
      <c r="AD287">
        <v>72</v>
      </c>
      <c r="AE287">
        <v>222</v>
      </c>
      <c r="AF287">
        <v>512</v>
      </c>
      <c r="AG287">
        <v>366</v>
      </c>
      <c r="AH287">
        <v>229</v>
      </c>
      <c r="AI287">
        <v>490</v>
      </c>
      <c r="AJ287">
        <v>259</v>
      </c>
      <c r="AK287">
        <v>260</v>
      </c>
      <c r="AL287">
        <v>441</v>
      </c>
      <c r="AM287">
        <v>216</v>
      </c>
      <c r="AN287">
        <v>124</v>
      </c>
      <c r="AO287">
        <v>388</v>
      </c>
      <c r="AP287">
        <v>359</v>
      </c>
      <c r="AQ287">
        <v>649</v>
      </c>
      <c r="AR287">
        <v>279</v>
      </c>
      <c r="AS287">
        <v>192</v>
      </c>
      <c r="AT287">
        <v>123</v>
      </c>
      <c r="AU287">
        <v>357</v>
      </c>
      <c r="AV287">
        <v>21</v>
      </c>
      <c r="AW287">
        <v>398</v>
      </c>
      <c r="AX287">
        <v>601</v>
      </c>
      <c r="AY287">
        <v>26</v>
      </c>
      <c r="AZ287">
        <v>346</v>
      </c>
      <c r="BA287">
        <v>50</v>
      </c>
      <c r="BB287">
        <v>277</v>
      </c>
      <c r="BC287">
        <v>299</v>
      </c>
      <c r="BD287">
        <v>300</v>
      </c>
      <c r="BE287">
        <v>272</v>
      </c>
      <c r="BF287">
        <v>225</v>
      </c>
      <c r="BG287">
        <v>173</v>
      </c>
      <c r="BH287">
        <v>188</v>
      </c>
      <c r="BI287">
        <v>338</v>
      </c>
      <c r="BJ287">
        <v>256</v>
      </c>
      <c r="BK287">
        <v>336</v>
      </c>
      <c r="BL287">
        <v>174</v>
      </c>
      <c r="BM287">
        <v>354</v>
      </c>
      <c r="BN287">
        <v>369</v>
      </c>
      <c r="BO287">
        <v>158</v>
      </c>
      <c r="BP287">
        <v>218</v>
      </c>
      <c r="BQ287">
        <v>5</v>
      </c>
      <c r="BR287">
        <v>448</v>
      </c>
      <c r="BS287">
        <v>595</v>
      </c>
      <c r="BT287">
        <v>213</v>
      </c>
      <c r="BU287">
        <v>268</v>
      </c>
      <c r="BV287">
        <v>624</v>
      </c>
      <c r="BW287">
        <v>558</v>
      </c>
      <c r="BX287">
        <v>328</v>
      </c>
      <c r="BY287">
        <v>573</v>
      </c>
      <c r="BZ287">
        <v>48</v>
      </c>
      <c r="CA287">
        <v>17</v>
      </c>
      <c r="CB287">
        <v>229</v>
      </c>
      <c r="CC287">
        <v>625</v>
      </c>
      <c r="CD287">
        <v>660</v>
      </c>
      <c r="CE287">
        <v>202</v>
      </c>
      <c r="CF287">
        <v>483</v>
      </c>
      <c r="CG287">
        <v>505</v>
      </c>
      <c r="CH287">
        <v>533</v>
      </c>
      <c r="CI287">
        <v>550</v>
      </c>
      <c r="CJ287">
        <v>324</v>
      </c>
      <c r="CK287">
        <v>203</v>
      </c>
      <c r="CL287">
        <v>40</v>
      </c>
    </row>
    <row r="288" spans="2:90">
      <c r="B288">
        <v>542</v>
      </c>
      <c r="C288">
        <v>177</v>
      </c>
      <c r="D288">
        <v>233</v>
      </c>
      <c r="E288">
        <v>52</v>
      </c>
      <c r="F288">
        <v>335</v>
      </c>
      <c r="G288">
        <v>150</v>
      </c>
      <c r="H288">
        <v>552</v>
      </c>
      <c r="I288">
        <v>84</v>
      </c>
      <c r="J288">
        <v>629</v>
      </c>
      <c r="K288">
        <v>315</v>
      </c>
      <c r="L288">
        <v>237</v>
      </c>
      <c r="M288">
        <v>375</v>
      </c>
      <c r="N288">
        <v>77</v>
      </c>
      <c r="O288">
        <v>572</v>
      </c>
      <c r="P288">
        <v>180</v>
      </c>
      <c r="Q288">
        <v>225</v>
      </c>
      <c r="R288">
        <v>363</v>
      </c>
      <c r="S288">
        <v>429</v>
      </c>
      <c r="T288">
        <v>281</v>
      </c>
      <c r="U288">
        <v>362</v>
      </c>
      <c r="V288">
        <v>73</v>
      </c>
      <c r="W288">
        <v>271</v>
      </c>
      <c r="X288">
        <v>327</v>
      </c>
      <c r="Y288">
        <v>401</v>
      </c>
      <c r="Z288">
        <v>24</v>
      </c>
      <c r="AA288">
        <v>536</v>
      </c>
      <c r="AB288">
        <v>195</v>
      </c>
      <c r="AC288">
        <v>287</v>
      </c>
      <c r="AD288">
        <v>260</v>
      </c>
      <c r="AE288">
        <v>531</v>
      </c>
      <c r="AF288">
        <v>331</v>
      </c>
      <c r="AG288">
        <v>235</v>
      </c>
      <c r="AH288">
        <v>342</v>
      </c>
      <c r="AI288">
        <v>75</v>
      </c>
      <c r="AJ288">
        <v>96</v>
      </c>
      <c r="AK288">
        <v>96</v>
      </c>
      <c r="AL288">
        <v>25</v>
      </c>
      <c r="AM288">
        <v>506</v>
      </c>
      <c r="AN288">
        <v>140</v>
      </c>
      <c r="AO288">
        <v>215</v>
      </c>
      <c r="AP288">
        <v>13</v>
      </c>
      <c r="AQ288">
        <v>171</v>
      </c>
      <c r="AR288">
        <v>572</v>
      </c>
      <c r="AS288">
        <v>17</v>
      </c>
      <c r="AT288">
        <v>277</v>
      </c>
      <c r="AU288">
        <v>260</v>
      </c>
      <c r="AV288">
        <v>599</v>
      </c>
      <c r="AW288">
        <v>29</v>
      </c>
      <c r="AX288">
        <v>8</v>
      </c>
      <c r="AY288">
        <v>156</v>
      </c>
      <c r="AZ288">
        <v>225</v>
      </c>
      <c r="BA288">
        <v>363</v>
      </c>
      <c r="BB288">
        <v>282</v>
      </c>
      <c r="BC288">
        <v>41</v>
      </c>
      <c r="BD288">
        <v>103</v>
      </c>
      <c r="BE288">
        <v>330</v>
      </c>
      <c r="BF288">
        <v>386</v>
      </c>
      <c r="BG288">
        <v>305</v>
      </c>
      <c r="BH288">
        <v>223</v>
      </c>
      <c r="BI288">
        <v>201</v>
      </c>
      <c r="BJ288">
        <v>259</v>
      </c>
      <c r="BK288">
        <v>234</v>
      </c>
      <c r="BL288">
        <v>61</v>
      </c>
      <c r="BM288">
        <v>304</v>
      </c>
      <c r="BN288">
        <v>268</v>
      </c>
      <c r="BO288">
        <v>596</v>
      </c>
      <c r="BP288">
        <v>303</v>
      </c>
      <c r="BQ288">
        <v>130</v>
      </c>
      <c r="BR288">
        <v>170</v>
      </c>
      <c r="BS288">
        <v>33</v>
      </c>
      <c r="BT288">
        <v>334</v>
      </c>
      <c r="BU288">
        <v>28</v>
      </c>
      <c r="BV288">
        <v>467</v>
      </c>
      <c r="BW288">
        <v>486</v>
      </c>
      <c r="BX288">
        <v>7</v>
      </c>
      <c r="BY288">
        <v>34</v>
      </c>
      <c r="BZ288">
        <v>434</v>
      </c>
      <c r="CA288">
        <v>1</v>
      </c>
      <c r="CB288">
        <v>121</v>
      </c>
      <c r="CC288">
        <v>127</v>
      </c>
      <c r="CD288">
        <v>26</v>
      </c>
      <c r="CE288">
        <v>640</v>
      </c>
      <c r="CF288">
        <v>649</v>
      </c>
      <c r="CG288">
        <v>323</v>
      </c>
      <c r="CH288">
        <v>634</v>
      </c>
      <c r="CI288">
        <v>369</v>
      </c>
      <c r="CJ288">
        <v>290</v>
      </c>
      <c r="CK288">
        <v>566</v>
      </c>
      <c r="CL288">
        <v>268</v>
      </c>
    </row>
    <row r="289" spans="2:90">
      <c r="B289">
        <v>267</v>
      </c>
      <c r="C289">
        <v>278</v>
      </c>
      <c r="D289">
        <v>291</v>
      </c>
      <c r="E289">
        <v>353</v>
      </c>
      <c r="F289">
        <v>255</v>
      </c>
      <c r="G289">
        <v>26</v>
      </c>
      <c r="H289">
        <v>119</v>
      </c>
      <c r="I289">
        <v>275</v>
      </c>
      <c r="J289">
        <v>125</v>
      </c>
      <c r="K289">
        <v>20</v>
      </c>
      <c r="L289">
        <v>43</v>
      </c>
      <c r="M289">
        <v>301</v>
      </c>
      <c r="N289">
        <v>225</v>
      </c>
      <c r="O289">
        <v>362</v>
      </c>
      <c r="P289">
        <v>2</v>
      </c>
      <c r="Q289">
        <v>330</v>
      </c>
      <c r="R289">
        <v>161</v>
      </c>
      <c r="S289">
        <v>413</v>
      </c>
      <c r="T289">
        <v>152</v>
      </c>
      <c r="U289">
        <v>238</v>
      </c>
      <c r="V289">
        <v>173</v>
      </c>
      <c r="W289">
        <v>512</v>
      </c>
      <c r="X289">
        <v>258</v>
      </c>
      <c r="Y289">
        <v>1</v>
      </c>
      <c r="Z289">
        <v>471</v>
      </c>
      <c r="AA289">
        <v>27</v>
      </c>
      <c r="AB289">
        <v>501</v>
      </c>
      <c r="AC289">
        <v>93</v>
      </c>
      <c r="AD289">
        <v>327</v>
      </c>
      <c r="AE289">
        <v>86</v>
      </c>
      <c r="AF289">
        <v>83</v>
      </c>
      <c r="AG289">
        <v>172</v>
      </c>
      <c r="AH289">
        <v>434</v>
      </c>
      <c r="AI289">
        <v>109</v>
      </c>
      <c r="AJ289">
        <v>281</v>
      </c>
      <c r="AK289">
        <v>278</v>
      </c>
      <c r="AL289">
        <v>543</v>
      </c>
      <c r="AM289">
        <v>288</v>
      </c>
      <c r="AN289">
        <v>274</v>
      </c>
      <c r="AO289">
        <v>611</v>
      </c>
      <c r="AP289">
        <v>652</v>
      </c>
      <c r="AQ289">
        <v>187</v>
      </c>
      <c r="AR289">
        <v>320</v>
      </c>
      <c r="AS289">
        <v>202</v>
      </c>
      <c r="AT289">
        <v>568</v>
      </c>
      <c r="AU289">
        <v>174</v>
      </c>
      <c r="AV289">
        <v>330</v>
      </c>
      <c r="AW289">
        <v>561</v>
      </c>
      <c r="AX289">
        <v>60</v>
      </c>
      <c r="AY289">
        <v>122</v>
      </c>
      <c r="AZ289">
        <v>135</v>
      </c>
      <c r="BA289">
        <v>325</v>
      </c>
      <c r="BB289">
        <v>607</v>
      </c>
      <c r="BC289">
        <v>559</v>
      </c>
      <c r="BD289">
        <v>334</v>
      </c>
      <c r="BE289">
        <v>18</v>
      </c>
      <c r="BF289">
        <v>402</v>
      </c>
      <c r="BG289">
        <v>235</v>
      </c>
      <c r="BH289">
        <v>588</v>
      </c>
      <c r="BI289">
        <v>57</v>
      </c>
      <c r="BJ289">
        <v>141</v>
      </c>
      <c r="BK289">
        <v>359</v>
      </c>
      <c r="BL289">
        <v>650</v>
      </c>
      <c r="BM289">
        <v>64</v>
      </c>
      <c r="BN289">
        <v>289</v>
      </c>
      <c r="BO289">
        <v>376</v>
      </c>
      <c r="BP289">
        <v>322</v>
      </c>
      <c r="BQ289">
        <v>292</v>
      </c>
      <c r="BR289">
        <v>511</v>
      </c>
      <c r="BS289">
        <v>212</v>
      </c>
      <c r="BT289">
        <v>195</v>
      </c>
      <c r="BU289">
        <v>485</v>
      </c>
      <c r="BV289">
        <v>233</v>
      </c>
      <c r="BW289">
        <v>2</v>
      </c>
      <c r="BX289">
        <v>332</v>
      </c>
      <c r="BY289">
        <v>174</v>
      </c>
      <c r="BZ289">
        <v>205</v>
      </c>
      <c r="CA289">
        <v>7</v>
      </c>
      <c r="CB289">
        <v>329</v>
      </c>
      <c r="CC289">
        <v>525</v>
      </c>
      <c r="CD289">
        <v>319</v>
      </c>
      <c r="CE289">
        <v>219</v>
      </c>
      <c r="CF289">
        <v>570</v>
      </c>
      <c r="CG289">
        <v>555</v>
      </c>
      <c r="CH289">
        <v>460</v>
      </c>
      <c r="CI289">
        <v>562</v>
      </c>
      <c r="CJ289">
        <v>521</v>
      </c>
      <c r="CK289">
        <v>392</v>
      </c>
      <c r="CL289">
        <v>100</v>
      </c>
    </row>
    <row r="290" spans="2:90">
      <c r="B290">
        <v>321</v>
      </c>
      <c r="C290">
        <v>126</v>
      </c>
      <c r="D290">
        <v>275</v>
      </c>
      <c r="E290">
        <v>44</v>
      </c>
      <c r="F290">
        <v>287</v>
      </c>
      <c r="G290">
        <v>656</v>
      </c>
      <c r="H290">
        <v>45</v>
      </c>
      <c r="I290">
        <v>176</v>
      </c>
      <c r="J290">
        <v>210</v>
      </c>
      <c r="K290">
        <v>332</v>
      </c>
      <c r="L290">
        <v>323</v>
      </c>
      <c r="M290">
        <v>597</v>
      </c>
      <c r="N290">
        <v>554</v>
      </c>
      <c r="O290">
        <v>86</v>
      </c>
      <c r="P290">
        <v>227</v>
      </c>
      <c r="Q290">
        <v>157</v>
      </c>
      <c r="R290">
        <v>87</v>
      </c>
      <c r="S290">
        <v>93</v>
      </c>
      <c r="T290">
        <v>40</v>
      </c>
      <c r="U290">
        <v>288</v>
      </c>
      <c r="V290">
        <v>291</v>
      </c>
      <c r="W290">
        <v>254</v>
      </c>
      <c r="X290">
        <v>455</v>
      </c>
      <c r="Y290">
        <v>520</v>
      </c>
      <c r="Z290">
        <v>317</v>
      </c>
      <c r="AA290">
        <v>213</v>
      </c>
      <c r="AB290">
        <v>47</v>
      </c>
      <c r="AC290">
        <v>305</v>
      </c>
      <c r="AD290">
        <v>25</v>
      </c>
      <c r="AE290">
        <v>502</v>
      </c>
      <c r="AF290">
        <v>167</v>
      </c>
      <c r="AG290">
        <v>105</v>
      </c>
      <c r="AH290">
        <v>494</v>
      </c>
      <c r="AI290">
        <v>217</v>
      </c>
      <c r="AJ290">
        <v>301</v>
      </c>
      <c r="AK290">
        <v>425</v>
      </c>
      <c r="AL290">
        <v>145</v>
      </c>
      <c r="AM290">
        <v>263</v>
      </c>
      <c r="AN290">
        <v>545</v>
      </c>
      <c r="AO290">
        <v>126</v>
      </c>
      <c r="AP290">
        <v>665</v>
      </c>
      <c r="AQ290">
        <v>638</v>
      </c>
      <c r="AR290">
        <v>23</v>
      </c>
      <c r="AS290">
        <v>43</v>
      </c>
      <c r="AT290">
        <v>15</v>
      </c>
      <c r="AU290">
        <v>284</v>
      </c>
      <c r="AV290">
        <v>559</v>
      </c>
      <c r="AW290">
        <v>203</v>
      </c>
      <c r="AX290">
        <v>1</v>
      </c>
      <c r="AY290">
        <v>116</v>
      </c>
      <c r="AZ290">
        <v>155</v>
      </c>
      <c r="BA290">
        <v>120</v>
      </c>
      <c r="BB290">
        <v>115</v>
      </c>
      <c r="BC290">
        <v>644</v>
      </c>
      <c r="BD290">
        <v>257</v>
      </c>
      <c r="BE290">
        <v>220</v>
      </c>
      <c r="BF290">
        <v>262</v>
      </c>
      <c r="BG290">
        <v>564</v>
      </c>
      <c r="BH290">
        <v>45</v>
      </c>
      <c r="BI290">
        <v>5</v>
      </c>
      <c r="BJ290">
        <v>314</v>
      </c>
      <c r="BK290">
        <v>307</v>
      </c>
      <c r="BL290">
        <v>112</v>
      </c>
      <c r="BM290">
        <v>660</v>
      </c>
      <c r="BN290">
        <v>567</v>
      </c>
      <c r="BO290">
        <v>637</v>
      </c>
      <c r="BP290">
        <v>601</v>
      </c>
      <c r="BQ290">
        <v>475</v>
      </c>
      <c r="BR290">
        <v>144</v>
      </c>
      <c r="BS290">
        <v>411</v>
      </c>
      <c r="BT290">
        <v>6</v>
      </c>
      <c r="BU290">
        <v>259</v>
      </c>
      <c r="BV290">
        <v>48</v>
      </c>
      <c r="BW290">
        <v>409</v>
      </c>
      <c r="BX290">
        <v>140</v>
      </c>
      <c r="BY290">
        <v>426</v>
      </c>
      <c r="BZ290">
        <v>557</v>
      </c>
      <c r="CA290">
        <v>75</v>
      </c>
      <c r="CB290">
        <v>273</v>
      </c>
      <c r="CC290">
        <v>533</v>
      </c>
      <c r="CD290">
        <v>231</v>
      </c>
      <c r="CE290">
        <v>48</v>
      </c>
      <c r="CF290">
        <v>223</v>
      </c>
      <c r="CG290">
        <v>644</v>
      </c>
      <c r="CH290">
        <v>62</v>
      </c>
      <c r="CI290">
        <v>11</v>
      </c>
      <c r="CJ290">
        <v>595</v>
      </c>
      <c r="CK290">
        <v>78</v>
      </c>
      <c r="CL290">
        <v>222</v>
      </c>
    </row>
    <row r="291" spans="2:90">
      <c r="B291">
        <v>323</v>
      </c>
      <c r="C291">
        <v>113</v>
      </c>
      <c r="D291">
        <v>354</v>
      </c>
      <c r="E291">
        <v>385</v>
      </c>
      <c r="F291">
        <v>168</v>
      </c>
      <c r="G291">
        <v>169</v>
      </c>
      <c r="H291">
        <v>564</v>
      </c>
      <c r="I291">
        <v>121</v>
      </c>
      <c r="J291">
        <v>332</v>
      </c>
      <c r="K291">
        <v>7</v>
      </c>
      <c r="L291">
        <v>208</v>
      </c>
      <c r="M291">
        <v>31</v>
      </c>
      <c r="N291">
        <v>279</v>
      </c>
      <c r="O291">
        <v>372</v>
      </c>
      <c r="P291">
        <v>99</v>
      </c>
      <c r="Q291">
        <v>658</v>
      </c>
      <c r="R291">
        <v>563</v>
      </c>
      <c r="S291">
        <v>547</v>
      </c>
      <c r="T291">
        <v>147</v>
      </c>
      <c r="U291">
        <v>336</v>
      </c>
      <c r="V291">
        <v>247</v>
      </c>
      <c r="W291">
        <v>287</v>
      </c>
      <c r="X291">
        <v>352</v>
      </c>
      <c r="Y291">
        <v>443</v>
      </c>
      <c r="Z291">
        <v>353</v>
      </c>
      <c r="AA291">
        <v>111</v>
      </c>
      <c r="AB291">
        <v>147</v>
      </c>
      <c r="AC291">
        <v>83</v>
      </c>
      <c r="AD291">
        <v>102</v>
      </c>
      <c r="AE291">
        <v>206</v>
      </c>
      <c r="AF291">
        <v>506</v>
      </c>
      <c r="AG291">
        <v>141</v>
      </c>
      <c r="AH291">
        <v>136</v>
      </c>
      <c r="AI291">
        <v>15</v>
      </c>
      <c r="AJ291">
        <v>295</v>
      </c>
      <c r="AK291">
        <v>30</v>
      </c>
      <c r="AL291">
        <v>384</v>
      </c>
      <c r="AM291">
        <v>75</v>
      </c>
      <c r="AN291">
        <v>481</v>
      </c>
      <c r="AO291">
        <v>196</v>
      </c>
      <c r="AP291">
        <v>280</v>
      </c>
      <c r="AQ291">
        <v>109</v>
      </c>
      <c r="AR291">
        <v>660</v>
      </c>
      <c r="AS291">
        <v>137</v>
      </c>
      <c r="AT291">
        <v>564</v>
      </c>
      <c r="AU291">
        <v>341</v>
      </c>
      <c r="AV291">
        <v>291</v>
      </c>
      <c r="AW291">
        <v>663</v>
      </c>
      <c r="AX291">
        <v>203</v>
      </c>
      <c r="AY291">
        <v>385</v>
      </c>
      <c r="AZ291">
        <v>59</v>
      </c>
      <c r="BA291">
        <v>161</v>
      </c>
      <c r="BB291">
        <v>79</v>
      </c>
      <c r="BC291">
        <v>552</v>
      </c>
      <c r="BD291">
        <v>337</v>
      </c>
      <c r="BE291">
        <v>623</v>
      </c>
      <c r="BF291">
        <v>121</v>
      </c>
      <c r="BG291">
        <v>201</v>
      </c>
      <c r="BH291">
        <v>300</v>
      </c>
      <c r="BI291">
        <v>21</v>
      </c>
      <c r="BJ291">
        <v>373</v>
      </c>
      <c r="BK291">
        <v>144</v>
      </c>
      <c r="BL291">
        <v>220</v>
      </c>
      <c r="BM291">
        <v>565</v>
      </c>
      <c r="BN291">
        <v>110</v>
      </c>
      <c r="BO291">
        <v>390</v>
      </c>
      <c r="BP291">
        <v>36</v>
      </c>
      <c r="BQ291">
        <v>215</v>
      </c>
      <c r="BR291">
        <v>416</v>
      </c>
      <c r="BS291">
        <v>222</v>
      </c>
      <c r="BT291">
        <v>320</v>
      </c>
      <c r="BU291">
        <v>356</v>
      </c>
      <c r="BV291">
        <v>519</v>
      </c>
      <c r="BW291">
        <v>38</v>
      </c>
      <c r="BX291">
        <v>405</v>
      </c>
      <c r="BY291">
        <v>271</v>
      </c>
      <c r="BZ291">
        <v>659</v>
      </c>
      <c r="CA291">
        <v>51</v>
      </c>
      <c r="CB291">
        <v>255</v>
      </c>
      <c r="CC291">
        <v>664</v>
      </c>
      <c r="CD291">
        <v>386</v>
      </c>
      <c r="CE291">
        <v>372</v>
      </c>
      <c r="CF291">
        <v>591</v>
      </c>
      <c r="CG291">
        <v>312</v>
      </c>
      <c r="CH291">
        <v>296</v>
      </c>
      <c r="CI291">
        <v>183</v>
      </c>
      <c r="CJ291">
        <v>145</v>
      </c>
      <c r="CK291">
        <v>230</v>
      </c>
      <c r="CL291">
        <v>317</v>
      </c>
    </row>
    <row r="292" spans="2:90">
      <c r="B292">
        <v>509</v>
      </c>
      <c r="C292">
        <v>247</v>
      </c>
      <c r="D292">
        <v>199</v>
      </c>
      <c r="E292">
        <v>150</v>
      </c>
      <c r="F292">
        <v>293</v>
      </c>
      <c r="G292">
        <v>584</v>
      </c>
      <c r="H292">
        <v>622</v>
      </c>
      <c r="I292">
        <v>240</v>
      </c>
      <c r="J292">
        <v>573</v>
      </c>
      <c r="K292">
        <v>627</v>
      </c>
      <c r="L292">
        <v>201</v>
      </c>
      <c r="M292">
        <v>46</v>
      </c>
      <c r="N292">
        <v>192</v>
      </c>
      <c r="O292">
        <v>58</v>
      </c>
      <c r="P292">
        <v>83</v>
      </c>
      <c r="Q292">
        <v>389</v>
      </c>
      <c r="R292">
        <v>304</v>
      </c>
      <c r="S292">
        <v>362</v>
      </c>
      <c r="T292">
        <v>205</v>
      </c>
      <c r="U292">
        <v>203</v>
      </c>
      <c r="V292">
        <v>103</v>
      </c>
      <c r="W292">
        <v>422</v>
      </c>
      <c r="X292">
        <v>104</v>
      </c>
      <c r="Y292">
        <v>416</v>
      </c>
      <c r="Z292">
        <v>476</v>
      </c>
      <c r="AA292">
        <v>449</v>
      </c>
      <c r="AB292">
        <v>0</v>
      </c>
      <c r="AC292">
        <v>205</v>
      </c>
      <c r="AD292">
        <v>112</v>
      </c>
      <c r="AE292">
        <v>415</v>
      </c>
      <c r="AF292">
        <v>372</v>
      </c>
      <c r="AG292">
        <v>83</v>
      </c>
      <c r="AH292">
        <v>71</v>
      </c>
      <c r="AI292">
        <v>504</v>
      </c>
      <c r="AJ292">
        <v>194</v>
      </c>
      <c r="AK292">
        <v>333</v>
      </c>
      <c r="AL292">
        <v>104</v>
      </c>
      <c r="AM292">
        <v>437</v>
      </c>
      <c r="AN292">
        <v>85</v>
      </c>
      <c r="AO292">
        <v>651</v>
      </c>
      <c r="AP292">
        <v>67</v>
      </c>
      <c r="AQ292">
        <v>97</v>
      </c>
      <c r="AR292">
        <v>11</v>
      </c>
      <c r="AS292">
        <v>582</v>
      </c>
      <c r="AT292">
        <v>144</v>
      </c>
      <c r="AU292">
        <v>665</v>
      </c>
      <c r="AV292">
        <v>387</v>
      </c>
      <c r="AW292">
        <v>600</v>
      </c>
      <c r="AX292">
        <v>389</v>
      </c>
      <c r="AY292">
        <v>288</v>
      </c>
      <c r="AZ292">
        <v>268</v>
      </c>
      <c r="BA292">
        <v>398</v>
      </c>
      <c r="BB292">
        <v>83</v>
      </c>
      <c r="BC292">
        <v>371</v>
      </c>
      <c r="BD292">
        <v>356</v>
      </c>
      <c r="BE292">
        <v>70</v>
      </c>
      <c r="BF292">
        <v>100</v>
      </c>
      <c r="BG292">
        <v>211</v>
      </c>
      <c r="BH292">
        <v>617</v>
      </c>
      <c r="BI292">
        <v>117</v>
      </c>
      <c r="BJ292">
        <v>136</v>
      </c>
      <c r="BK292">
        <v>50</v>
      </c>
      <c r="BL292">
        <v>70</v>
      </c>
      <c r="BM292">
        <v>245</v>
      </c>
      <c r="BN292">
        <v>255</v>
      </c>
      <c r="BO292">
        <v>619</v>
      </c>
      <c r="BP292">
        <v>489</v>
      </c>
      <c r="BQ292">
        <v>162</v>
      </c>
      <c r="BR292">
        <v>198</v>
      </c>
      <c r="BS292">
        <v>567</v>
      </c>
      <c r="BT292">
        <v>275</v>
      </c>
      <c r="BU292">
        <v>139</v>
      </c>
      <c r="BV292">
        <v>284</v>
      </c>
      <c r="BW292">
        <v>206</v>
      </c>
      <c r="BX292">
        <v>257</v>
      </c>
      <c r="BY292">
        <v>311</v>
      </c>
      <c r="BZ292">
        <v>638</v>
      </c>
      <c r="CA292">
        <v>332</v>
      </c>
      <c r="CB292">
        <v>309</v>
      </c>
      <c r="CC292">
        <v>319</v>
      </c>
      <c r="CD292">
        <v>281</v>
      </c>
      <c r="CE292">
        <v>162</v>
      </c>
      <c r="CF292">
        <v>236</v>
      </c>
      <c r="CG292">
        <v>102</v>
      </c>
      <c r="CH292">
        <v>525</v>
      </c>
      <c r="CI292">
        <v>426</v>
      </c>
      <c r="CJ292">
        <v>229</v>
      </c>
      <c r="CK292">
        <v>128</v>
      </c>
      <c r="CL292">
        <v>627</v>
      </c>
    </row>
    <row r="293" spans="2:90">
      <c r="B293">
        <v>506</v>
      </c>
      <c r="C293">
        <v>4</v>
      </c>
      <c r="D293">
        <v>261</v>
      </c>
      <c r="E293">
        <v>359</v>
      </c>
      <c r="F293">
        <v>104</v>
      </c>
      <c r="G293">
        <v>392</v>
      </c>
      <c r="H293">
        <v>113</v>
      </c>
      <c r="I293">
        <v>69</v>
      </c>
      <c r="J293">
        <v>580</v>
      </c>
      <c r="K293">
        <v>179</v>
      </c>
      <c r="L293">
        <v>359</v>
      </c>
      <c r="M293">
        <v>179</v>
      </c>
      <c r="N293">
        <v>583</v>
      </c>
      <c r="O293">
        <v>621</v>
      </c>
      <c r="P293">
        <v>387</v>
      </c>
      <c r="Q293">
        <v>313</v>
      </c>
      <c r="R293">
        <v>86</v>
      </c>
      <c r="S293">
        <v>376</v>
      </c>
      <c r="T293">
        <v>370</v>
      </c>
      <c r="U293">
        <v>129</v>
      </c>
      <c r="V293">
        <v>104</v>
      </c>
      <c r="W293">
        <v>85</v>
      </c>
      <c r="X293">
        <v>121</v>
      </c>
      <c r="Y293">
        <v>482</v>
      </c>
      <c r="Z293">
        <v>467</v>
      </c>
      <c r="AA293">
        <v>148</v>
      </c>
      <c r="AB293">
        <v>111</v>
      </c>
      <c r="AC293">
        <v>329</v>
      </c>
      <c r="AD293">
        <v>239</v>
      </c>
      <c r="AE293">
        <v>85</v>
      </c>
      <c r="AF293">
        <v>217</v>
      </c>
      <c r="AG293">
        <v>60</v>
      </c>
      <c r="AH293">
        <v>274</v>
      </c>
      <c r="AI293">
        <v>250</v>
      </c>
      <c r="AJ293">
        <v>443</v>
      </c>
      <c r="AK293">
        <v>254</v>
      </c>
      <c r="AL293">
        <v>46</v>
      </c>
      <c r="AM293">
        <v>322</v>
      </c>
      <c r="AN293">
        <v>166</v>
      </c>
      <c r="AO293">
        <v>101</v>
      </c>
      <c r="AP293">
        <v>57</v>
      </c>
      <c r="AQ293">
        <v>219</v>
      </c>
      <c r="AR293">
        <v>636</v>
      </c>
      <c r="AS293">
        <v>237</v>
      </c>
      <c r="AT293">
        <v>328</v>
      </c>
      <c r="AU293">
        <v>333</v>
      </c>
      <c r="AV293">
        <v>380</v>
      </c>
      <c r="AW293">
        <v>62</v>
      </c>
      <c r="AX293">
        <v>245</v>
      </c>
      <c r="AY293">
        <v>87</v>
      </c>
      <c r="AZ293">
        <v>357</v>
      </c>
      <c r="BA293">
        <v>73</v>
      </c>
      <c r="BB293">
        <v>599</v>
      </c>
      <c r="BC293">
        <v>8</v>
      </c>
      <c r="BD293">
        <v>308</v>
      </c>
      <c r="BE293">
        <v>280</v>
      </c>
      <c r="BF293">
        <v>186</v>
      </c>
      <c r="BG293">
        <v>51</v>
      </c>
      <c r="BH293">
        <v>566</v>
      </c>
      <c r="BI293">
        <v>391</v>
      </c>
      <c r="BJ293">
        <v>109</v>
      </c>
      <c r="BK293">
        <v>398</v>
      </c>
      <c r="BL293">
        <v>615</v>
      </c>
      <c r="BM293">
        <v>98</v>
      </c>
      <c r="BN293">
        <v>290</v>
      </c>
      <c r="BO293">
        <v>225</v>
      </c>
      <c r="BP293">
        <v>310</v>
      </c>
      <c r="BQ293">
        <v>331</v>
      </c>
      <c r="BR293">
        <v>618</v>
      </c>
      <c r="BS293">
        <v>29</v>
      </c>
      <c r="BT293">
        <v>126</v>
      </c>
      <c r="BU293">
        <v>88</v>
      </c>
      <c r="BV293">
        <v>345</v>
      </c>
      <c r="BW293">
        <v>524</v>
      </c>
      <c r="BX293">
        <v>385</v>
      </c>
      <c r="BY293">
        <v>117</v>
      </c>
      <c r="BZ293">
        <v>441</v>
      </c>
      <c r="CA293">
        <v>124</v>
      </c>
      <c r="CB293">
        <v>306</v>
      </c>
      <c r="CC293">
        <v>639</v>
      </c>
      <c r="CD293">
        <v>568</v>
      </c>
      <c r="CE293">
        <v>78</v>
      </c>
      <c r="CF293">
        <v>228</v>
      </c>
      <c r="CG293">
        <v>327</v>
      </c>
      <c r="CH293">
        <v>325</v>
      </c>
      <c r="CI293">
        <v>135</v>
      </c>
      <c r="CJ293">
        <v>561</v>
      </c>
      <c r="CK293">
        <v>663</v>
      </c>
      <c r="CL293">
        <v>110</v>
      </c>
    </row>
    <row r="294" spans="2:90">
      <c r="B294">
        <v>278</v>
      </c>
      <c r="C294">
        <v>374</v>
      </c>
      <c r="D294">
        <v>53</v>
      </c>
      <c r="E294">
        <v>218</v>
      </c>
      <c r="F294">
        <v>111</v>
      </c>
      <c r="G294">
        <v>62</v>
      </c>
      <c r="H294">
        <v>357</v>
      </c>
      <c r="I294">
        <v>227</v>
      </c>
      <c r="J294">
        <v>270</v>
      </c>
      <c r="K294">
        <v>663</v>
      </c>
      <c r="L294">
        <v>629</v>
      </c>
      <c r="M294">
        <v>255</v>
      </c>
      <c r="N294">
        <v>570</v>
      </c>
      <c r="O294">
        <v>299</v>
      </c>
      <c r="P294">
        <v>39</v>
      </c>
      <c r="Q294">
        <v>68</v>
      </c>
      <c r="R294">
        <v>556</v>
      </c>
      <c r="S294">
        <v>237</v>
      </c>
      <c r="T294">
        <v>396</v>
      </c>
      <c r="U294">
        <v>178</v>
      </c>
      <c r="V294">
        <v>38</v>
      </c>
      <c r="W294">
        <v>247</v>
      </c>
      <c r="X294">
        <v>5</v>
      </c>
      <c r="Y294">
        <v>544</v>
      </c>
      <c r="Z294">
        <v>474</v>
      </c>
      <c r="AA294">
        <v>277</v>
      </c>
      <c r="AB294">
        <v>457</v>
      </c>
      <c r="AC294">
        <v>394</v>
      </c>
      <c r="AD294">
        <v>38</v>
      </c>
      <c r="AE294">
        <v>317</v>
      </c>
      <c r="AF294">
        <v>364</v>
      </c>
      <c r="AG294">
        <v>253</v>
      </c>
      <c r="AH294">
        <v>493</v>
      </c>
      <c r="AI294">
        <v>405</v>
      </c>
      <c r="AJ294">
        <v>26</v>
      </c>
      <c r="AK294">
        <v>53</v>
      </c>
      <c r="AL294">
        <v>544</v>
      </c>
      <c r="AM294">
        <v>356</v>
      </c>
      <c r="AN294">
        <v>174</v>
      </c>
      <c r="AO294">
        <v>629</v>
      </c>
      <c r="AP294">
        <v>607</v>
      </c>
      <c r="AQ294">
        <v>560</v>
      </c>
      <c r="AR294">
        <v>323</v>
      </c>
      <c r="AS294">
        <v>48</v>
      </c>
      <c r="AT294">
        <v>290</v>
      </c>
      <c r="AU294">
        <v>248</v>
      </c>
      <c r="AV294">
        <v>108</v>
      </c>
      <c r="AW294">
        <v>336</v>
      </c>
      <c r="AX294">
        <v>41</v>
      </c>
      <c r="AY294">
        <v>144</v>
      </c>
      <c r="AZ294">
        <v>314</v>
      </c>
      <c r="BA294">
        <v>246</v>
      </c>
      <c r="BB294">
        <v>170</v>
      </c>
      <c r="BC294">
        <v>164</v>
      </c>
      <c r="BD294">
        <v>70</v>
      </c>
      <c r="BE294">
        <v>387</v>
      </c>
      <c r="BF294">
        <v>661</v>
      </c>
      <c r="BG294">
        <v>276</v>
      </c>
      <c r="BH294">
        <v>128</v>
      </c>
      <c r="BI294">
        <v>331</v>
      </c>
      <c r="BJ294">
        <v>204</v>
      </c>
      <c r="BK294">
        <v>13</v>
      </c>
      <c r="BL294">
        <v>208</v>
      </c>
      <c r="BM294">
        <v>364</v>
      </c>
      <c r="BN294">
        <v>642</v>
      </c>
      <c r="BO294">
        <v>610</v>
      </c>
      <c r="BP294">
        <v>406</v>
      </c>
      <c r="BQ294">
        <v>464</v>
      </c>
      <c r="BR294">
        <v>484</v>
      </c>
      <c r="BS294">
        <v>535</v>
      </c>
      <c r="BT294">
        <v>246</v>
      </c>
      <c r="BU294">
        <v>427</v>
      </c>
      <c r="BV294">
        <v>666</v>
      </c>
      <c r="BW294">
        <v>156</v>
      </c>
      <c r="BX294">
        <v>39</v>
      </c>
      <c r="BY294">
        <v>64</v>
      </c>
      <c r="BZ294">
        <v>366</v>
      </c>
      <c r="CA294">
        <v>427</v>
      </c>
      <c r="CB294">
        <v>231</v>
      </c>
      <c r="CC294">
        <v>340</v>
      </c>
      <c r="CD294">
        <v>280</v>
      </c>
      <c r="CE294">
        <v>290</v>
      </c>
      <c r="CF294">
        <v>204</v>
      </c>
      <c r="CG294">
        <v>37</v>
      </c>
      <c r="CH294">
        <v>71</v>
      </c>
      <c r="CI294">
        <v>583</v>
      </c>
      <c r="CJ294">
        <v>429</v>
      </c>
      <c r="CK294">
        <v>319</v>
      </c>
      <c r="CL294">
        <v>120</v>
      </c>
    </row>
    <row r="295" spans="2:90">
      <c r="B295">
        <v>358</v>
      </c>
      <c r="C295">
        <v>315</v>
      </c>
      <c r="D295">
        <v>1</v>
      </c>
      <c r="E295">
        <v>177</v>
      </c>
      <c r="F295">
        <v>121</v>
      </c>
      <c r="G295">
        <v>322</v>
      </c>
      <c r="H295">
        <v>138</v>
      </c>
      <c r="I295">
        <v>561</v>
      </c>
      <c r="J295">
        <v>50</v>
      </c>
      <c r="K295">
        <v>192</v>
      </c>
      <c r="L295">
        <v>4</v>
      </c>
      <c r="M295">
        <v>190</v>
      </c>
      <c r="N295">
        <v>129</v>
      </c>
      <c r="O295">
        <v>136</v>
      </c>
      <c r="P295">
        <v>645</v>
      </c>
      <c r="Q295">
        <v>627</v>
      </c>
      <c r="R295">
        <v>630</v>
      </c>
      <c r="S295">
        <v>374</v>
      </c>
      <c r="T295">
        <v>392</v>
      </c>
      <c r="U295">
        <v>8</v>
      </c>
      <c r="V295">
        <v>501</v>
      </c>
      <c r="W295">
        <v>6</v>
      </c>
      <c r="X295">
        <v>399</v>
      </c>
      <c r="Y295">
        <v>512</v>
      </c>
      <c r="Z295">
        <v>489</v>
      </c>
      <c r="AA295">
        <v>228</v>
      </c>
      <c r="AB295">
        <v>467</v>
      </c>
      <c r="AC295">
        <v>490</v>
      </c>
      <c r="AD295">
        <v>42</v>
      </c>
      <c r="AE295">
        <v>300</v>
      </c>
      <c r="AF295">
        <v>458</v>
      </c>
      <c r="AG295">
        <v>169</v>
      </c>
      <c r="AH295">
        <v>523</v>
      </c>
      <c r="AI295">
        <v>204</v>
      </c>
      <c r="AJ295">
        <v>82</v>
      </c>
      <c r="AK295">
        <v>231</v>
      </c>
      <c r="AL295">
        <v>190</v>
      </c>
      <c r="AM295">
        <v>426</v>
      </c>
      <c r="AN295">
        <v>7</v>
      </c>
      <c r="AO295">
        <v>563</v>
      </c>
      <c r="AP295">
        <v>112</v>
      </c>
      <c r="AQ295">
        <v>630</v>
      </c>
      <c r="AR295">
        <v>560</v>
      </c>
      <c r="AS295">
        <v>572</v>
      </c>
      <c r="AT295">
        <v>323</v>
      </c>
      <c r="AU295">
        <v>14</v>
      </c>
      <c r="AV295">
        <v>549</v>
      </c>
      <c r="AW295">
        <v>622</v>
      </c>
      <c r="AX295">
        <v>328</v>
      </c>
      <c r="AY295">
        <v>645</v>
      </c>
      <c r="AZ295">
        <v>103</v>
      </c>
      <c r="BA295">
        <v>656</v>
      </c>
      <c r="BB295">
        <v>356</v>
      </c>
      <c r="BC295">
        <v>96</v>
      </c>
      <c r="BD295">
        <v>115</v>
      </c>
      <c r="BE295">
        <v>323</v>
      </c>
      <c r="BF295">
        <v>663</v>
      </c>
      <c r="BG295">
        <v>605</v>
      </c>
      <c r="BH295">
        <v>608</v>
      </c>
      <c r="BI295">
        <v>189</v>
      </c>
      <c r="BJ295">
        <v>270</v>
      </c>
      <c r="BK295">
        <v>325</v>
      </c>
      <c r="BL295">
        <v>231</v>
      </c>
      <c r="BM295">
        <v>56</v>
      </c>
      <c r="BN295">
        <v>181</v>
      </c>
      <c r="BO295">
        <v>310</v>
      </c>
      <c r="BP295">
        <v>336</v>
      </c>
      <c r="BQ295">
        <v>88</v>
      </c>
      <c r="BR295">
        <v>429</v>
      </c>
      <c r="BS295">
        <v>353</v>
      </c>
      <c r="BT295">
        <v>97</v>
      </c>
      <c r="BU295">
        <v>600</v>
      </c>
      <c r="BV295">
        <v>125</v>
      </c>
      <c r="BW295">
        <v>368</v>
      </c>
      <c r="BX295">
        <v>191</v>
      </c>
      <c r="BY295">
        <v>666</v>
      </c>
      <c r="BZ295">
        <v>310</v>
      </c>
      <c r="CA295">
        <v>555</v>
      </c>
      <c r="CB295">
        <v>96</v>
      </c>
      <c r="CC295">
        <v>327</v>
      </c>
      <c r="CD295">
        <v>526</v>
      </c>
      <c r="CE295">
        <v>129</v>
      </c>
      <c r="CF295">
        <v>290</v>
      </c>
      <c r="CG295">
        <v>325</v>
      </c>
      <c r="CH295">
        <v>569</v>
      </c>
      <c r="CI295">
        <v>137</v>
      </c>
      <c r="CJ295">
        <v>590</v>
      </c>
      <c r="CK295">
        <v>268</v>
      </c>
      <c r="CL295">
        <v>213</v>
      </c>
    </row>
    <row r="296" spans="2:90">
      <c r="B296">
        <v>350</v>
      </c>
      <c r="C296">
        <v>158</v>
      </c>
      <c r="D296">
        <v>135</v>
      </c>
      <c r="E296">
        <v>112</v>
      </c>
      <c r="F296">
        <v>387</v>
      </c>
      <c r="G296">
        <v>116</v>
      </c>
      <c r="H296">
        <v>135</v>
      </c>
      <c r="I296">
        <v>99</v>
      </c>
      <c r="J296">
        <v>19</v>
      </c>
      <c r="K296">
        <v>278</v>
      </c>
      <c r="L296">
        <v>107</v>
      </c>
      <c r="M296">
        <v>612</v>
      </c>
      <c r="N296">
        <v>8</v>
      </c>
      <c r="O296">
        <v>383</v>
      </c>
      <c r="P296">
        <v>128</v>
      </c>
      <c r="Q296">
        <v>255</v>
      </c>
      <c r="R296">
        <v>171</v>
      </c>
      <c r="S296">
        <v>355</v>
      </c>
      <c r="T296">
        <v>448</v>
      </c>
      <c r="U296">
        <v>250</v>
      </c>
      <c r="V296">
        <v>218</v>
      </c>
      <c r="W296">
        <v>507</v>
      </c>
      <c r="X296">
        <v>319</v>
      </c>
      <c r="Y296">
        <v>77</v>
      </c>
      <c r="Z296">
        <v>442</v>
      </c>
      <c r="AA296">
        <v>424</v>
      </c>
      <c r="AB296">
        <v>498</v>
      </c>
      <c r="AC296">
        <v>106</v>
      </c>
      <c r="AD296">
        <v>318</v>
      </c>
      <c r="AE296">
        <v>492</v>
      </c>
      <c r="AF296">
        <v>265</v>
      </c>
      <c r="AG296">
        <v>287</v>
      </c>
      <c r="AH296">
        <v>167</v>
      </c>
      <c r="AI296">
        <v>470</v>
      </c>
      <c r="AJ296">
        <v>140</v>
      </c>
      <c r="AK296">
        <v>116</v>
      </c>
      <c r="AL296">
        <v>140</v>
      </c>
      <c r="AM296">
        <v>217</v>
      </c>
      <c r="AN296">
        <v>27</v>
      </c>
      <c r="AO296">
        <v>666</v>
      </c>
      <c r="AP296">
        <v>263</v>
      </c>
      <c r="AQ296">
        <v>161</v>
      </c>
      <c r="AR296">
        <v>251</v>
      </c>
      <c r="AS296">
        <v>130</v>
      </c>
      <c r="AT296">
        <v>377</v>
      </c>
      <c r="AU296">
        <v>338</v>
      </c>
      <c r="AV296">
        <v>76</v>
      </c>
      <c r="AW296">
        <v>598</v>
      </c>
      <c r="AX296">
        <v>612</v>
      </c>
      <c r="AY296">
        <v>245</v>
      </c>
      <c r="AZ296">
        <v>610</v>
      </c>
      <c r="BA296">
        <v>136</v>
      </c>
      <c r="BB296">
        <v>9</v>
      </c>
      <c r="BC296">
        <v>256</v>
      </c>
      <c r="BD296">
        <v>81</v>
      </c>
      <c r="BE296">
        <v>214</v>
      </c>
      <c r="BF296">
        <v>641</v>
      </c>
      <c r="BG296">
        <v>342</v>
      </c>
      <c r="BH296">
        <v>641</v>
      </c>
      <c r="BI296">
        <v>340</v>
      </c>
      <c r="BJ296">
        <v>591</v>
      </c>
      <c r="BK296">
        <v>100</v>
      </c>
      <c r="BL296">
        <v>277</v>
      </c>
      <c r="BM296">
        <v>378</v>
      </c>
      <c r="BN296">
        <v>632</v>
      </c>
      <c r="BO296">
        <v>595</v>
      </c>
      <c r="BP296">
        <v>141</v>
      </c>
      <c r="BQ296">
        <v>68</v>
      </c>
      <c r="BR296">
        <v>26</v>
      </c>
      <c r="BS296">
        <v>215</v>
      </c>
      <c r="BT296">
        <v>77</v>
      </c>
      <c r="BU296">
        <v>414</v>
      </c>
      <c r="BV296">
        <v>448</v>
      </c>
      <c r="BW296">
        <v>256</v>
      </c>
      <c r="BX296">
        <v>577</v>
      </c>
      <c r="BY296">
        <v>389</v>
      </c>
      <c r="BZ296">
        <v>95</v>
      </c>
      <c r="CA296">
        <v>236</v>
      </c>
      <c r="CB296">
        <v>611</v>
      </c>
      <c r="CC296">
        <v>253</v>
      </c>
      <c r="CD296">
        <v>578</v>
      </c>
      <c r="CE296">
        <v>309</v>
      </c>
      <c r="CF296">
        <v>625</v>
      </c>
      <c r="CG296">
        <v>299</v>
      </c>
      <c r="CH296">
        <v>456</v>
      </c>
      <c r="CI296">
        <v>404</v>
      </c>
      <c r="CJ296">
        <v>278</v>
      </c>
      <c r="CK296">
        <v>174</v>
      </c>
      <c r="CL296">
        <v>260</v>
      </c>
    </row>
    <row r="297" spans="2:90">
      <c r="B297">
        <v>42</v>
      </c>
      <c r="C297">
        <v>88</v>
      </c>
      <c r="D297">
        <v>26</v>
      </c>
      <c r="E297">
        <v>126</v>
      </c>
      <c r="F297">
        <v>299</v>
      </c>
      <c r="G297">
        <v>369</v>
      </c>
      <c r="H297">
        <v>105</v>
      </c>
      <c r="I297">
        <v>338</v>
      </c>
      <c r="J297">
        <v>52</v>
      </c>
      <c r="K297">
        <v>587</v>
      </c>
      <c r="L297">
        <v>401</v>
      </c>
      <c r="M297">
        <v>576</v>
      </c>
      <c r="N297">
        <v>71</v>
      </c>
      <c r="O297">
        <v>306</v>
      </c>
      <c r="P297">
        <v>632</v>
      </c>
      <c r="Q297">
        <v>361</v>
      </c>
      <c r="R297">
        <v>235</v>
      </c>
      <c r="S297">
        <v>286</v>
      </c>
      <c r="T297">
        <v>148</v>
      </c>
      <c r="U297">
        <v>504</v>
      </c>
      <c r="V297">
        <v>522</v>
      </c>
      <c r="W297">
        <v>524</v>
      </c>
      <c r="X297">
        <v>111</v>
      </c>
      <c r="Y297">
        <v>47</v>
      </c>
      <c r="Z297">
        <v>503</v>
      </c>
      <c r="AA297">
        <v>319</v>
      </c>
      <c r="AB297">
        <v>453</v>
      </c>
      <c r="AC297">
        <v>345</v>
      </c>
      <c r="AD297">
        <v>193</v>
      </c>
      <c r="AE297">
        <v>254</v>
      </c>
      <c r="AF297">
        <v>241</v>
      </c>
      <c r="AG297">
        <v>13</v>
      </c>
      <c r="AH297">
        <v>321</v>
      </c>
      <c r="AI297">
        <v>229</v>
      </c>
      <c r="AJ297">
        <v>534</v>
      </c>
      <c r="AK297">
        <v>374</v>
      </c>
      <c r="AL297">
        <v>328</v>
      </c>
      <c r="AM297">
        <v>476</v>
      </c>
      <c r="AN297">
        <v>412</v>
      </c>
      <c r="AO297">
        <v>361</v>
      </c>
      <c r="AP297">
        <v>591</v>
      </c>
      <c r="AQ297">
        <v>629</v>
      </c>
      <c r="AR297">
        <v>104</v>
      </c>
      <c r="AS297">
        <v>597</v>
      </c>
      <c r="AT297">
        <v>351</v>
      </c>
      <c r="AU297">
        <v>395</v>
      </c>
      <c r="AV297">
        <v>160</v>
      </c>
      <c r="AW297">
        <v>280</v>
      </c>
      <c r="AX297">
        <v>352</v>
      </c>
      <c r="AY297">
        <v>382</v>
      </c>
      <c r="AZ297">
        <v>1</v>
      </c>
      <c r="BA297">
        <v>663</v>
      </c>
      <c r="BB297">
        <v>385</v>
      </c>
      <c r="BC297">
        <v>89</v>
      </c>
      <c r="BD297">
        <v>267</v>
      </c>
      <c r="BE297">
        <v>66</v>
      </c>
      <c r="BF297">
        <v>146</v>
      </c>
      <c r="BG297">
        <v>593</v>
      </c>
      <c r="BH297">
        <v>581</v>
      </c>
      <c r="BI297">
        <v>616</v>
      </c>
      <c r="BJ297">
        <v>389</v>
      </c>
      <c r="BK297">
        <v>374</v>
      </c>
      <c r="BL297">
        <v>221</v>
      </c>
      <c r="BM297">
        <v>560</v>
      </c>
      <c r="BN297">
        <v>53</v>
      </c>
      <c r="BO297">
        <v>186</v>
      </c>
      <c r="BP297">
        <v>101</v>
      </c>
      <c r="BQ297">
        <v>253</v>
      </c>
      <c r="BR297">
        <v>446</v>
      </c>
      <c r="BS297">
        <v>17</v>
      </c>
      <c r="BT297">
        <v>56</v>
      </c>
      <c r="BU297">
        <v>632</v>
      </c>
      <c r="BV297">
        <v>648</v>
      </c>
      <c r="BW297">
        <v>559</v>
      </c>
      <c r="BX297">
        <v>424</v>
      </c>
      <c r="BY297">
        <v>262</v>
      </c>
      <c r="BZ297">
        <v>321</v>
      </c>
      <c r="CA297">
        <v>438</v>
      </c>
      <c r="CB297">
        <v>145</v>
      </c>
      <c r="CC297">
        <v>262</v>
      </c>
      <c r="CD297">
        <v>483</v>
      </c>
      <c r="CE297">
        <v>582</v>
      </c>
      <c r="CF297">
        <v>53</v>
      </c>
      <c r="CG297">
        <v>342</v>
      </c>
      <c r="CH297">
        <v>39</v>
      </c>
      <c r="CI297">
        <v>165</v>
      </c>
      <c r="CJ297">
        <v>438</v>
      </c>
      <c r="CK297">
        <v>570</v>
      </c>
      <c r="CL297">
        <v>661</v>
      </c>
    </row>
    <row r="298" spans="2:90">
      <c r="B298">
        <v>180</v>
      </c>
      <c r="C298">
        <v>106</v>
      </c>
      <c r="D298">
        <v>108</v>
      </c>
      <c r="E298">
        <v>275</v>
      </c>
      <c r="F298">
        <v>361</v>
      </c>
      <c r="G298">
        <v>339</v>
      </c>
      <c r="H298">
        <v>286</v>
      </c>
      <c r="I298">
        <v>366</v>
      </c>
      <c r="J298">
        <v>252</v>
      </c>
      <c r="K298">
        <v>564</v>
      </c>
      <c r="L298">
        <v>136</v>
      </c>
      <c r="M298">
        <v>643</v>
      </c>
      <c r="N298">
        <v>665</v>
      </c>
      <c r="O298">
        <v>14</v>
      </c>
      <c r="P298">
        <v>303</v>
      </c>
      <c r="Q298">
        <v>301</v>
      </c>
      <c r="R298">
        <v>33</v>
      </c>
      <c r="S298">
        <v>59</v>
      </c>
      <c r="T298">
        <v>393</v>
      </c>
      <c r="U298">
        <v>283</v>
      </c>
      <c r="V298">
        <v>199</v>
      </c>
      <c r="W298">
        <v>358</v>
      </c>
      <c r="X298">
        <v>533</v>
      </c>
      <c r="Y298">
        <v>326</v>
      </c>
      <c r="Z298">
        <v>431</v>
      </c>
      <c r="AA298">
        <v>542</v>
      </c>
      <c r="AB298">
        <v>401</v>
      </c>
      <c r="AC298">
        <v>221</v>
      </c>
      <c r="AD298">
        <v>394</v>
      </c>
      <c r="AE298">
        <v>44</v>
      </c>
      <c r="AF298">
        <v>250</v>
      </c>
      <c r="AG298">
        <v>241</v>
      </c>
      <c r="AH298">
        <v>230</v>
      </c>
      <c r="AI298">
        <v>419</v>
      </c>
      <c r="AJ298">
        <v>379</v>
      </c>
      <c r="AK298">
        <v>31</v>
      </c>
      <c r="AL298">
        <v>503</v>
      </c>
      <c r="AM298">
        <v>266</v>
      </c>
      <c r="AN298">
        <v>176</v>
      </c>
      <c r="AO298">
        <v>640</v>
      </c>
      <c r="AP298">
        <v>283</v>
      </c>
      <c r="AQ298">
        <v>179</v>
      </c>
      <c r="AR298">
        <v>280</v>
      </c>
      <c r="AS298">
        <v>141</v>
      </c>
      <c r="AT298">
        <v>336</v>
      </c>
      <c r="AU298">
        <v>347</v>
      </c>
      <c r="AV298">
        <v>240</v>
      </c>
      <c r="AW298">
        <v>572</v>
      </c>
      <c r="AX298">
        <v>128</v>
      </c>
      <c r="AY298">
        <v>562</v>
      </c>
      <c r="AZ298">
        <v>227</v>
      </c>
      <c r="BA298">
        <v>402</v>
      </c>
      <c r="BB298">
        <v>16</v>
      </c>
      <c r="BC298">
        <v>384</v>
      </c>
      <c r="BD298">
        <v>275</v>
      </c>
      <c r="BE298">
        <v>643</v>
      </c>
      <c r="BF298">
        <v>368</v>
      </c>
      <c r="BG298">
        <v>10</v>
      </c>
      <c r="BH298">
        <v>99</v>
      </c>
      <c r="BI298">
        <v>231</v>
      </c>
      <c r="BJ298">
        <v>255</v>
      </c>
      <c r="BK298">
        <v>300</v>
      </c>
      <c r="BL298">
        <v>224</v>
      </c>
      <c r="BM298">
        <v>318</v>
      </c>
      <c r="BN298">
        <v>1</v>
      </c>
      <c r="BO298">
        <v>122</v>
      </c>
      <c r="BP298">
        <v>189</v>
      </c>
      <c r="BQ298">
        <v>384</v>
      </c>
      <c r="BR298">
        <v>598</v>
      </c>
      <c r="BS298">
        <v>144</v>
      </c>
      <c r="BT298">
        <v>338</v>
      </c>
      <c r="BU298">
        <v>301</v>
      </c>
      <c r="BV298">
        <v>417</v>
      </c>
      <c r="BW298">
        <v>458</v>
      </c>
      <c r="BX298">
        <v>345</v>
      </c>
      <c r="BY298">
        <v>458</v>
      </c>
      <c r="BZ298">
        <v>391</v>
      </c>
      <c r="CA298">
        <v>32</v>
      </c>
      <c r="CB298">
        <v>631</v>
      </c>
      <c r="CC298">
        <v>460</v>
      </c>
      <c r="CD298">
        <v>645</v>
      </c>
      <c r="CE298">
        <v>458</v>
      </c>
      <c r="CF298">
        <v>42</v>
      </c>
      <c r="CG298">
        <v>570</v>
      </c>
      <c r="CH298">
        <v>608</v>
      </c>
      <c r="CI298">
        <v>131</v>
      </c>
      <c r="CJ298">
        <v>151</v>
      </c>
      <c r="CK298">
        <v>558</v>
      </c>
      <c r="CL298">
        <v>565</v>
      </c>
    </row>
    <row r="299" spans="2:90">
      <c r="B299">
        <v>145</v>
      </c>
      <c r="C299">
        <v>196</v>
      </c>
      <c r="D299">
        <v>342</v>
      </c>
      <c r="E299">
        <v>257</v>
      </c>
      <c r="F299">
        <v>267</v>
      </c>
      <c r="G299">
        <v>560</v>
      </c>
      <c r="H299">
        <v>220</v>
      </c>
      <c r="I299">
        <v>74</v>
      </c>
      <c r="J299">
        <v>155</v>
      </c>
      <c r="K299">
        <v>603</v>
      </c>
      <c r="L299">
        <v>588</v>
      </c>
      <c r="M299">
        <v>187</v>
      </c>
      <c r="N299">
        <v>147</v>
      </c>
      <c r="O299">
        <v>171</v>
      </c>
      <c r="P299">
        <v>44</v>
      </c>
      <c r="Q299">
        <v>69</v>
      </c>
      <c r="R299">
        <v>212</v>
      </c>
      <c r="S299">
        <v>80</v>
      </c>
      <c r="T299">
        <v>163</v>
      </c>
      <c r="U299">
        <v>394</v>
      </c>
      <c r="V299">
        <v>367</v>
      </c>
      <c r="W299">
        <v>423</v>
      </c>
      <c r="X299">
        <v>129</v>
      </c>
      <c r="Y299">
        <v>198</v>
      </c>
      <c r="Z299">
        <v>186</v>
      </c>
      <c r="AA299">
        <v>245</v>
      </c>
      <c r="AB299">
        <v>469</v>
      </c>
      <c r="AC299">
        <v>360</v>
      </c>
      <c r="AD299">
        <v>392</v>
      </c>
      <c r="AE299">
        <v>100</v>
      </c>
      <c r="AF299">
        <v>495</v>
      </c>
      <c r="AG299">
        <v>216</v>
      </c>
      <c r="AH299">
        <v>329</v>
      </c>
      <c r="AI299">
        <v>124</v>
      </c>
      <c r="AJ299">
        <v>208</v>
      </c>
      <c r="AK299">
        <v>280</v>
      </c>
      <c r="AL299">
        <v>223</v>
      </c>
      <c r="AM299">
        <v>416</v>
      </c>
      <c r="AN299">
        <v>88</v>
      </c>
      <c r="AO299">
        <v>606</v>
      </c>
      <c r="AP299">
        <v>55</v>
      </c>
      <c r="AQ299">
        <v>303</v>
      </c>
      <c r="AR299">
        <v>656</v>
      </c>
      <c r="AS299">
        <v>385</v>
      </c>
      <c r="AT299">
        <v>304</v>
      </c>
      <c r="AU299">
        <v>246</v>
      </c>
      <c r="AV299">
        <v>92</v>
      </c>
      <c r="AW299">
        <v>646</v>
      </c>
      <c r="AX299">
        <v>191</v>
      </c>
      <c r="AY299">
        <v>558</v>
      </c>
      <c r="AZ299">
        <v>82</v>
      </c>
      <c r="BA299">
        <v>9</v>
      </c>
      <c r="BB299">
        <v>58</v>
      </c>
      <c r="BC299">
        <v>596</v>
      </c>
      <c r="BD299">
        <v>27</v>
      </c>
      <c r="BE299">
        <v>260</v>
      </c>
      <c r="BF299">
        <v>159</v>
      </c>
      <c r="BG299">
        <v>357</v>
      </c>
      <c r="BH299">
        <v>82</v>
      </c>
      <c r="BI299">
        <v>330</v>
      </c>
      <c r="BJ299">
        <v>96</v>
      </c>
      <c r="BK299">
        <v>299</v>
      </c>
      <c r="BL299">
        <v>340</v>
      </c>
      <c r="BM299">
        <v>85</v>
      </c>
      <c r="BN299">
        <v>579</v>
      </c>
      <c r="BO299">
        <v>197</v>
      </c>
      <c r="BP299">
        <v>510</v>
      </c>
      <c r="BQ299">
        <v>180</v>
      </c>
      <c r="BR299">
        <v>382</v>
      </c>
      <c r="BS299">
        <v>266</v>
      </c>
      <c r="BT299">
        <v>609</v>
      </c>
      <c r="BU299">
        <v>308</v>
      </c>
      <c r="BV299">
        <v>72</v>
      </c>
      <c r="BW299">
        <v>75</v>
      </c>
      <c r="BX299">
        <v>567</v>
      </c>
      <c r="BY299">
        <v>101</v>
      </c>
      <c r="BZ299">
        <v>63</v>
      </c>
      <c r="CA299">
        <v>14</v>
      </c>
      <c r="CB299">
        <v>618</v>
      </c>
      <c r="CC299">
        <v>164</v>
      </c>
      <c r="CD299">
        <v>217</v>
      </c>
      <c r="CE299">
        <v>286</v>
      </c>
      <c r="CF299">
        <v>22</v>
      </c>
      <c r="CG299">
        <v>396</v>
      </c>
      <c r="CH299">
        <v>590</v>
      </c>
      <c r="CI299">
        <v>616</v>
      </c>
      <c r="CJ299">
        <v>663</v>
      </c>
      <c r="CK299">
        <v>263</v>
      </c>
      <c r="CL299">
        <v>359</v>
      </c>
    </row>
    <row r="300" spans="2:90">
      <c r="B300">
        <v>458</v>
      </c>
      <c r="C300">
        <v>43</v>
      </c>
      <c r="D300">
        <v>380</v>
      </c>
      <c r="E300">
        <v>358</v>
      </c>
      <c r="F300">
        <v>262</v>
      </c>
      <c r="G300">
        <v>111</v>
      </c>
      <c r="H300">
        <v>584</v>
      </c>
      <c r="I300">
        <v>27</v>
      </c>
      <c r="J300">
        <v>71</v>
      </c>
      <c r="K300">
        <v>383</v>
      </c>
      <c r="L300">
        <v>168</v>
      </c>
      <c r="M300">
        <v>247</v>
      </c>
      <c r="N300">
        <v>37</v>
      </c>
      <c r="O300">
        <v>41</v>
      </c>
      <c r="P300">
        <v>653</v>
      </c>
      <c r="Q300">
        <v>123</v>
      </c>
      <c r="R300">
        <v>244</v>
      </c>
      <c r="S300">
        <v>342</v>
      </c>
      <c r="T300">
        <v>440</v>
      </c>
      <c r="U300">
        <v>265</v>
      </c>
      <c r="V300">
        <v>78</v>
      </c>
      <c r="W300">
        <v>183</v>
      </c>
      <c r="X300">
        <v>43</v>
      </c>
      <c r="Y300">
        <v>49</v>
      </c>
      <c r="Z300">
        <v>67</v>
      </c>
      <c r="AA300">
        <v>61</v>
      </c>
      <c r="AB300">
        <v>64</v>
      </c>
      <c r="AC300">
        <v>539</v>
      </c>
      <c r="AD300">
        <v>123</v>
      </c>
      <c r="AE300">
        <v>63</v>
      </c>
      <c r="AF300">
        <v>339</v>
      </c>
      <c r="AG300">
        <v>262</v>
      </c>
      <c r="AH300">
        <v>82</v>
      </c>
      <c r="AI300">
        <v>398</v>
      </c>
      <c r="AJ300">
        <v>418</v>
      </c>
      <c r="AK300">
        <v>486</v>
      </c>
      <c r="AL300">
        <v>434</v>
      </c>
      <c r="AM300">
        <v>182</v>
      </c>
      <c r="AN300">
        <v>0</v>
      </c>
      <c r="AO300">
        <v>371</v>
      </c>
      <c r="AP300">
        <v>581</v>
      </c>
      <c r="AQ300">
        <v>557</v>
      </c>
      <c r="AR300">
        <v>85</v>
      </c>
      <c r="AS300">
        <v>325</v>
      </c>
      <c r="AT300">
        <v>585</v>
      </c>
      <c r="AU300">
        <v>69</v>
      </c>
      <c r="AV300">
        <v>363</v>
      </c>
      <c r="AW300">
        <v>58</v>
      </c>
      <c r="AX300">
        <v>572</v>
      </c>
      <c r="AY300">
        <v>582</v>
      </c>
      <c r="AZ300">
        <v>229</v>
      </c>
      <c r="BA300">
        <v>305</v>
      </c>
      <c r="BB300">
        <v>383</v>
      </c>
      <c r="BC300">
        <v>213</v>
      </c>
      <c r="BD300">
        <v>264</v>
      </c>
      <c r="BE300">
        <v>85</v>
      </c>
      <c r="BF300">
        <v>604</v>
      </c>
      <c r="BG300">
        <v>180</v>
      </c>
      <c r="BH300">
        <v>135</v>
      </c>
      <c r="BI300">
        <v>311</v>
      </c>
      <c r="BJ300">
        <v>104</v>
      </c>
      <c r="BK300">
        <v>164</v>
      </c>
      <c r="BL300">
        <v>148</v>
      </c>
      <c r="BM300">
        <v>220</v>
      </c>
      <c r="BN300">
        <v>291</v>
      </c>
      <c r="BO300">
        <v>144</v>
      </c>
      <c r="BP300">
        <v>131</v>
      </c>
      <c r="BQ300">
        <v>312</v>
      </c>
      <c r="BR300">
        <v>160</v>
      </c>
      <c r="BS300">
        <v>614</v>
      </c>
      <c r="BT300">
        <v>108</v>
      </c>
      <c r="BU300">
        <v>519</v>
      </c>
      <c r="BV300">
        <v>419</v>
      </c>
      <c r="BW300">
        <v>246</v>
      </c>
      <c r="BX300">
        <v>74</v>
      </c>
      <c r="BY300">
        <v>369</v>
      </c>
      <c r="BZ300">
        <v>61</v>
      </c>
      <c r="CA300">
        <v>260</v>
      </c>
      <c r="CB300">
        <v>350</v>
      </c>
      <c r="CC300">
        <v>143</v>
      </c>
      <c r="CD300">
        <v>467</v>
      </c>
      <c r="CE300">
        <v>282</v>
      </c>
      <c r="CF300">
        <v>497</v>
      </c>
      <c r="CG300">
        <v>63</v>
      </c>
      <c r="CH300">
        <v>331</v>
      </c>
      <c r="CI300">
        <v>283</v>
      </c>
      <c r="CJ300">
        <v>634</v>
      </c>
      <c r="CK300">
        <v>2</v>
      </c>
      <c r="CL300">
        <v>596</v>
      </c>
    </row>
    <row r="301" spans="2:90">
      <c r="B301">
        <v>324</v>
      </c>
      <c r="C301">
        <v>253</v>
      </c>
      <c r="D301">
        <v>193</v>
      </c>
      <c r="E301">
        <v>249</v>
      </c>
      <c r="F301">
        <v>133</v>
      </c>
      <c r="G301">
        <v>84</v>
      </c>
      <c r="H301">
        <v>32</v>
      </c>
      <c r="I301">
        <v>298</v>
      </c>
      <c r="J301">
        <v>36</v>
      </c>
      <c r="K301">
        <v>95</v>
      </c>
      <c r="L301">
        <v>20</v>
      </c>
      <c r="M301">
        <v>370</v>
      </c>
      <c r="N301">
        <v>648</v>
      </c>
      <c r="O301">
        <v>202</v>
      </c>
      <c r="P301">
        <v>374</v>
      </c>
      <c r="Q301">
        <v>48</v>
      </c>
      <c r="R301">
        <v>152</v>
      </c>
      <c r="S301">
        <v>169</v>
      </c>
      <c r="T301">
        <v>403</v>
      </c>
      <c r="U301">
        <v>252</v>
      </c>
      <c r="V301">
        <v>302</v>
      </c>
      <c r="W301">
        <v>452</v>
      </c>
      <c r="X301">
        <v>24</v>
      </c>
      <c r="Y301">
        <v>216</v>
      </c>
      <c r="Z301">
        <v>163</v>
      </c>
      <c r="AA301">
        <v>207</v>
      </c>
      <c r="AB301">
        <v>125</v>
      </c>
      <c r="AC301">
        <v>425</v>
      </c>
      <c r="AD301">
        <v>519</v>
      </c>
      <c r="AE301">
        <v>469</v>
      </c>
      <c r="AF301">
        <v>58</v>
      </c>
      <c r="AG301">
        <v>400</v>
      </c>
      <c r="AH301">
        <v>490</v>
      </c>
      <c r="AI301">
        <v>452</v>
      </c>
      <c r="AJ301">
        <v>250</v>
      </c>
      <c r="AK301">
        <v>391</v>
      </c>
      <c r="AL301">
        <v>353</v>
      </c>
      <c r="AM301">
        <v>49</v>
      </c>
      <c r="AN301">
        <v>127</v>
      </c>
      <c r="AO301">
        <v>300</v>
      </c>
      <c r="AP301">
        <v>163</v>
      </c>
      <c r="AQ301">
        <v>632</v>
      </c>
      <c r="AR301">
        <v>383</v>
      </c>
      <c r="AS301">
        <v>274</v>
      </c>
      <c r="AT301">
        <v>114</v>
      </c>
      <c r="AU301">
        <v>288</v>
      </c>
      <c r="AV301">
        <v>372</v>
      </c>
      <c r="AW301">
        <v>60</v>
      </c>
      <c r="AX301">
        <v>202</v>
      </c>
      <c r="AY301">
        <v>207</v>
      </c>
      <c r="AZ301">
        <v>644</v>
      </c>
      <c r="BA301">
        <v>661</v>
      </c>
      <c r="BB301">
        <v>201</v>
      </c>
      <c r="BC301">
        <v>613</v>
      </c>
      <c r="BD301">
        <v>148</v>
      </c>
      <c r="BE301">
        <v>76</v>
      </c>
      <c r="BF301">
        <v>54</v>
      </c>
      <c r="BG301">
        <v>143</v>
      </c>
      <c r="BH301">
        <v>626</v>
      </c>
      <c r="BI301">
        <v>300</v>
      </c>
      <c r="BJ301">
        <v>162</v>
      </c>
      <c r="BK301">
        <v>643</v>
      </c>
      <c r="BL301">
        <v>243</v>
      </c>
      <c r="BM301">
        <v>377</v>
      </c>
      <c r="BN301">
        <v>40</v>
      </c>
      <c r="BO301">
        <v>384</v>
      </c>
      <c r="BP301">
        <v>478</v>
      </c>
      <c r="BQ301">
        <v>295</v>
      </c>
      <c r="BR301">
        <v>150</v>
      </c>
      <c r="BS301">
        <v>80</v>
      </c>
      <c r="BT301">
        <v>578</v>
      </c>
      <c r="BU301">
        <v>400</v>
      </c>
      <c r="BV301">
        <v>19</v>
      </c>
      <c r="BW301">
        <v>52</v>
      </c>
      <c r="BX301">
        <v>306</v>
      </c>
      <c r="BY301">
        <v>575</v>
      </c>
      <c r="BZ301">
        <v>58</v>
      </c>
      <c r="CA301">
        <v>493</v>
      </c>
      <c r="CB301">
        <v>63</v>
      </c>
      <c r="CC301">
        <v>612</v>
      </c>
      <c r="CD301">
        <v>182</v>
      </c>
      <c r="CE301">
        <v>330</v>
      </c>
      <c r="CF301">
        <v>185</v>
      </c>
      <c r="CG301">
        <v>222</v>
      </c>
      <c r="CH301">
        <v>154</v>
      </c>
      <c r="CI301">
        <v>168</v>
      </c>
      <c r="CJ301">
        <v>164</v>
      </c>
      <c r="CK301">
        <v>585</v>
      </c>
      <c r="CL301">
        <v>324</v>
      </c>
    </row>
    <row r="302" spans="2:90">
      <c r="B302">
        <v>462</v>
      </c>
      <c r="C302">
        <v>37</v>
      </c>
      <c r="D302">
        <v>32</v>
      </c>
      <c r="E302">
        <v>252</v>
      </c>
      <c r="F302">
        <v>80</v>
      </c>
      <c r="G302">
        <v>593</v>
      </c>
      <c r="H302">
        <v>4</v>
      </c>
      <c r="I302">
        <v>44</v>
      </c>
      <c r="J302">
        <v>290</v>
      </c>
      <c r="K302">
        <v>562</v>
      </c>
      <c r="L302">
        <v>635</v>
      </c>
      <c r="M302">
        <v>221</v>
      </c>
      <c r="N302">
        <v>114</v>
      </c>
      <c r="O302">
        <v>287</v>
      </c>
      <c r="P302">
        <v>634</v>
      </c>
      <c r="Q302">
        <v>145</v>
      </c>
      <c r="R302">
        <v>157</v>
      </c>
      <c r="S302">
        <v>291</v>
      </c>
      <c r="T302">
        <v>197</v>
      </c>
      <c r="U302">
        <v>256</v>
      </c>
      <c r="V302">
        <v>322</v>
      </c>
      <c r="W302">
        <v>419</v>
      </c>
      <c r="X302">
        <v>33</v>
      </c>
      <c r="Y302">
        <v>52</v>
      </c>
      <c r="Z302">
        <v>177</v>
      </c>
      <c r="AA302">
        <v>136</v>
      </c>
      <c r="AB302">
        <v>257</v>
      </c>
      <c r="AC302">
        <v>166</v>
      </c>
      <c r="AD302">
        <v>257</v>
      </c>
      <c r="AE302">
        <v>532</v>
      </c>
      <c r="AF302">
        <v>520</v>
      </c>
      <c r="AG302">
        <v>4</v>
      </c>
      <c r="AH302">
        <v>76</v>
      </c>
      <c r="AI302">
        <v>87</v>
      </c>
      <c r="AJ302">
        <v>249</v>
      </c>
      <c r="AK302">
        <v>369</v>
      </c>
      <c r="AL302">
        <v>172</v>
      </c>
      <c r="AM302">
        <v>222</v>
      </c>
      <c r="AN302">
        <v>421</v>
      </c>
      <c r="AO302">
        <v>574</v>
      </c>
      <c r="AP302">
        <v>361</v>
      </c>
      <c r="AQ302">
        <v>130</v>
      </c>
      <c r="AR302">
        <v>292</v>
      </c>
      <c r="AS302">
        <v>395</v>
      </c>
      <c r="AT302">
        <v>563</v>
      </c>
      <c r="AU302">
        <v>563</v>
      </c>
      <c r="AV302">
        <v>393</v>
      </c>
      <c r="AW302">
        <v>630</v>
      </c>
      <c r="AX302">
        <v>296</v>
      </c>
      <c r="AY302">
        <v>397</v>
      </c>
      <c r="AZ302">
        <v>294</v>
      </c>
      <c r="BA302">
        <v>65</v>
      </c>
      <c r="BB302">
        <v>32</v>
      </c>
      <c r="BC302">
        <v>664</v>
      </c>
      <c r="BD302">
        <v>121</v>
      </c>
      <c r="BE302">
        <v>190</v>
      </c>
      <c r="BF302">
        <v>337</v>
      </c>
      <c r="BG302">
        <v>329</v>
      </c>
      <c r="BH302">
        <v>65</v>
      </c>
      <c r="BI302">
        <v>557</v>
      </c>
      <c r="BJ302">
        <v>86</v>
      </c>
      <c r="BK302">
        <v>356</v>
      </c>
      <c r="BL302">
        <v>12</v>
      </c>
      <c r="BM302">
        <v>132</v>
      </c>
      <c r="BN302">
        <v>660</v>
      </c>
      <c r="BO302">
        <v>615</v>
      </c>
      <c r="BP302">
        <v>483</v>
      </c>
      <c r="BQ302">
        <v>42</v>
      </c>
      <c r="BR302">
        <v>647</v>
      </c>
      <c r="BS302">
        <v>3</v>
      </c>
      <c r="BT302">
        <v>93</v>
      </c>
      <c r="BU302">
        <v>637</v>
      </c>
      <c r="BV302">
        <v>414</v>
      </c>
      <c r="BW302">
        <v>32</v>
      </c>
      <c r="BX302">
        <v>172</v>
      </c>
      <c r="BY302">
        <v>234</v>
      </c>
      <c r="BZ302">
        <v>600</v>
      </c>
      <c r="CA302">
        <v>8</v>
      </c>
      <c r="CB302">
        <v>446</v>
      </c>
      <c r="CC302">
        <v>186</v>
      </c>
      <c r="CD302">
        <v>335</v>
      </c>
      <c r="CE302">
        <v>629</v>
      </c>
      <c r="CF302">
        <v>279</v>
      </c>
      <c r="CG302">
        <v>182</v>
      </c>
      <c r="CH302">
        <v>81</v>
      </c>
      <c r="CI302">
        <v>284</v>
      </c>
      <c r="CJ302">
        <v>291</v>
      </c>
      <c r="CK302">
        <v>284</v>
      </c>
      <c r="CL302">
        <v>385</v>
      </c>
    </row>
    <row r="303" spans="2:90">
      <c r="B303">
        <v>155</v>
      </c>
      <c r="C303">
        <v>194</v>
      </c>
      <c r="D303">
        <v>288</v>
      </c>
      <c r="E303">
        <v>3</v>
      </c>
      <c r="F303">
        <v>297</v>
      </c>
      <c r="G303">
        <v>648</v>
      </c>
      <c r="H303">
        <v>572</v>
      </c>
      <c r="I303">
        <v>306</v>
      </c>
      <c r="J303">
        <v>607</v>
      </c>
      <c r="K303">
        <v>253</v>
      </c>
      <c r="L303">
        <v>659</v>
      </c>
      <c r="M303">
        <v>76</v>
      </c>
      <c r="N303">
        <v>620</v>
      </c>
      <c r="O303">
        <v>288</v>
      </c>
      <c r="P303">
        <v>47</v>
      </c>
      <c r="Q303">
        <v>280</v>
      </c>
      <c r="R303">
        <v>224</v>
      </c>
      <c r="S303">
        <v>158</v>
      </c>
      <c r="T303">
        <v>68</v>
      </c>
      <c r="U303">
        <v>97</v>
      </c>
      <c r="V303">
        <v>513</v>
      </c>
      <c r="W303">
        <v>173</v>
      </c>
      <c r="X303">
        <v>281</v>
      </c>
      <c r="Y303">
        <v>387</v>
      </c>
      <c r="Z303">
        <v>72</v>
      </c>
      <c r="AA303">
        <v>80</v>
      </c>
      <c r="AB303">
        <v>520</v>
      </c>
      <c r="AC303">
        <v>176</v>
      </c>
      <c r="AD303">
        <v>334</v>
      </c>
      <c r="AE303">
        <v>315</v>
      </c>
      <c r="AF303">
        <v>236</v>
      </c>
      <c r="AG303">
        <v>279</v>
      </c>
      <c r="AH303">
        <v>390</v>
      </c>
      <c r="AI303">
        <v>58</v>
      </c>
      <c r="AJ303">
        <v>399</v>
      </c>
      <c r="AK303">
        <v>204</v>
      </c>
      <c r="AL303">
        <v>49</v>
      </c>
      <c r="AM303">
        <v>315</v>
      </c>
      <c r="AN303">
        <v>248</v>
      </c>
      <c r="AO303">
        <v>391</v>
      </c>
      <c r="AP303">
        <v>172</v>
      </c>
      <c r="AQ303">
        <v>393</v>
      </c>
      <c r="AR303">
        <v>36</v>
      </c>
      <c r="AS303">
        <v>66</v>
      </c>
      <c r="AT303">
        <v>238</v>
      </c>
      <c r="AU303">
        <v>303</v>
      </c>
      <c r="AV303">
        <v>33</v>
      </c>
      <c r="AW303">
        <v>167</v>
      </c>
      <c r="AX303">
        <v>157</v>
      </c>
      <c r="AY303">
        <v>249</v>
      </c>
      <c r="AZ303">
        <v>48</v>
      </c>
      <c r="BA303">
        <v>189</v>
      </c>
      <c r="BB303">
        <v>629</v>
      </c>
      <c r="BC303">
        <v>56</v>
      </c>
      <c r="BD303">
        <v>597</v>
      </c>
      <c r="BE303">
        <v>579</v>
      </c>
      <c r="BF303">
        <v>60</v>
      </c>
      <c r="BG303">
        <v>41</v>
      </c>
      <c r="BH303">
        <v>4</v>
      </c>
      <c r="BI303">
        <v>88</v>
      </c>
      <c r="BJ303">
        <v>348</v>
      </c>
      <c r="BK303">
        <v>309</v>
      </c>
      <c r="BL303">
        <v>654</v>
      </c>
      <c r="BM303">
        <v>307</v>
      </c>
      <c r="BN303">
        <v>312</v>
      </c>
      <c r="BO303">
        <v>161</v>
      </c>
      <c r="BP303">
        <v>286</v>
      </c>
      <c r="BQ303">
        <v>283</v>
      </c>
      <c r="BR303">
        <v>270</v>
      </c>
      <c r="BS303">
        <v>66</v>
      </c>
      <c r="BT303">
        <v>565</v>
      </c>
      <c r="BU303">
        <v>341</v>
      </c>
      <c r="BV303">
        <v>209</v>
      </c>
      <c r="BW303">
        <v>491</v>
      </c>
      <c r="BX303">
        <v>561</v>
      </c>
      <c r="BY303">
        <v>593</v>
      </c>
      <c r="BZ303">
        <v>250</v>
      </c>
      <c r="CA303">
        <v>115</v>
      </c>
      <c r="CB303">
        <v>103</v>
      </c>
      <c r="CC303">
        <v>67</v>
      </c>
      <c r="CD303">
        <v>627</v>
      </c>
      <c r="CE303">
        <v>630</v>
      </c>
      <c r="CF303">
        <v>156</v>
      </c>
      <c r="CG303">
        <v>549</v>
      </c>
      <c r="CH303">
        <v>365</v>
      </c>
      <c r="CI303">
        <v>557</v>
      </c>
      <c r="CJ303">
        <v>545</v>
      </c>
      <c r="CK303">
        <v>20</v>
      </c>
      <c r="CL303">
        <v>551</v>
      </c>
    </row>
    <row r="304" spans="2:90">
      <c r="B304">
        <v>348</v>
      </c>
      <c r="C304">
        <v>117</v>
      </c>
      <c r="D304">
        <v>201</v>
      </c>
      <c r="E304">
        <v>379</v>
      </c>
      <c r="F304">
        <v>22</v>
      </c>
      <c r="G304">
        <v>94</v>
      </c>
      <c r="H304">
        <v>551</v>
      </c>
      <c r="I304">
        <v>645</v>
      </c>
      <c r="J304">
        <v>83</v>
      </c>
      <c r="K304">
        <v>330</v>
      </c>
      <c r="L304">
        <v>586</v>
      </c>
      <c r="M304">
        <v>639</v>
      </c>
      <c r="N304">
        <v>308</v>
      </c>
      <c r="O304">
        <v>646</v>
      </c>
      <c r="P304">
        <v>588</v>
      </c>
      <c r="Q304">
        <v>101</v>
      </c>
      <c r="R304">
        <v>119</v>
      </c>
      <c r="S304">
        <v>29</v>
      </c>
      <c r="T304">
        <v>411</v>
      </c>
      <c r="U304">
        <v>174</v>
      </c>
      <c r="V304">
        <v>72</v>
      </c>
      <c r="W304">
        <v>116</v>
      </c>
      <c r="X304">
        <v>479</v>
      </c>
      <c r="Y304">
        <v>358</v>
      </c>
      <c r="Z304">
        <v>86</v>
      </c>
      <c r="AA304">
        <v>266</v>
      </c>
      <c r="AB304">
        <v>233</v>
      </c>
      <c r="AC304">
        <v>464</v>
      </c>
      <c r="AD304">
        <v>215</v>
      </c>
      <c r="AE304">
        <v>391</v>
      </c>
      <c r="AF304">
        <v>44</v>
      </c>
      <c r="AG304">
        <v>372</v>
      </c>
      <c r="AH304">
        <v>148</v>
      </c>
      <c r="AI304">
        <v>27</v>
      </c>
      <c r="AJ304">
        <v>138</v>
      </c>
      <c r="AK304">
        <v>437</v>
      </c>
      <c r="AL304">
        <v>16</v>
      </c>
      <c r="AM304">
        <v>218</v>
      </c>
      <c r="AN304">
        <v>354</v>
      </c>
      <c r="AO304">
        <v>59</v>
      </c>
      <c r="AP304">
        <v>71</v>
      </c>
      <c r="AQ304">
        <v>242</v>
      </c>
      <c r="AR304">
        <v>82</v>
      </c>
      <c r="AS304">
        <v>618</v>
      </c>
      <c r="AT304">
        <v>297</v>
      </c>
      <c r="AU304">
        <v>180</v>
      </c>
      <c r="AV304">
        <v>665</v>
      </c>
      <c r="AW304">
        <v>665</v>
      </c>
      <c r="AX304">
        <v>392</v>
      </c>
      <c r="AY304">
        <v>549</v>
      </c>
      <c r="AZ304">
        <v>257</v>
      </c>
      <c r="BA304">
        <v>369</v>
      </c>
      <c r="BB304">
        <v>166</v>
      </c>
      <c r="BC304">
        <v>215</v>
      </c>
      <c r="BD304">
        <v>394</v>
      </c>
      <c r="BE304">
        <v>219</v>
      </c>
      <c r="BF304">
        <v>34</v>
      </c>
      <c r="BG304">
        <v>368</v>
      </c>
      <c r="BH304">
        <v>616</v>
      </c>
      <c r="BI304">
        <v>230</v>
      </c>
      <c r="BJ304">
        <v>649</v>
      </c>
      <c r="BK304">
        <v>193</v>
      </c>
      <c r="BL304">
        <v>392</v>
      </c>
      <c r="BM304">
        <v>47</v>
      </c>
      <c r="BN304">
        <v>600</v>
      </c>
      <c r="BO304">
        <v>573</v>
      </c>
      <c r="BP304">
        <v>652</v>
      </c>
      <c r="BQ304">
        <v>127</v>
      </c>
      <c r="BR304">
        <v>402</v>
      </c>
      <c r="BS304">
        <v>293</v>
      </c>
      <c r="BT304">
        <v>345</v>
      </c>
      <c r="BU304">
        <v>510</v>
      </c>
      <c r="BV304">
        <v>653</v>
      </c>
      <c r="BW304">
        <v>450</v>
      </c>
      <c r="BX304">
        <v>292</v>
      </c>
      <c r="BY304">
        <v>507</v>
      </c>
      <c r="BZ304">
        <v>599</v>
      </c>
      <c r="CA304">
        <v>15</v>
      </c>
      <c r="CB304">
        <v>49</v>
      </c>
      <c r="CC304">
        <v>646</v>
      </c>
      <c r="CD304">
        <v>612</v>
      </c>
      <c r="CE304">
        <v>146</v>
      </c>
      <c r="CF304">
        <v>14</v>
      </c>
      <c r="CG304">
        <v>572</v>
      </c>
      <c r="CH304">
        <v>207</v>
      </c>
      <c r="CI304">
        <v>234</v>
      </c>
      <c r="CJ304">
        <v>44</v>
      </c>
      <c r="CK304">
        <v>99</v>
      </c>
      <c r="CL304">
        <v>224</v>
      </c>
    </row>
    <row r="305" spans="2:90">
      <c r="B305">
        <v>126</v>
      </c>
      <c r="C305">
        <v>42</v>
      </c>
      <c r="D305">
        <v>78</v>
      </c>
      <c r="E305">
        <v>140</v>
      </c>
      <c r="F305">
        <v>99</v>
      </c>
      <c r="G305">
        <v>199</v>
      </c>
      <c r="H305">
        <v>337</v>
      </c>
      <c r="I305">
        <v>657</v>
      </c>
      <c r="J305">
        <v>154</v>
      </c>
      <c r="K305">
        <v>171</v>
      </c>
      <c r="L305">
        <v>102</v>
      </c>
      <c r="M305">
        <v>599</v>
      </c>
      <c r="N305">
        <v>587</v>
      </c>
      <c r="O305">
        <v>326</v>
      </c>
      <c r="P305">
        <v>207</v>
      </c>
      <c r="Q305">
        <v>134</v>
      </c>
      <c r="R305">
        <v>260</v>
      </c>
      <c r="S305">
        <v>381</v>
      </c>
      <c r="T305">
        <v>161</v>
      </c>
      <c r="U305">
        <v>199</v>
      </c>
      <c r="V305">
        <v>11</v>
      </c>
      <c r="W305">
        <v>50</v>
      </c>
      <c r="X305">
        <v>371</v>
      </c>
      <c r="Y305">
        <v>279</v>
      </c>
      <c r="Z305">
        <v>361</v>
      </c>
      <c r="AA305">
        <v>39</v>
      </c>
      <c r="AB305">
        <v>172</v>
      </c>
      <c r="AC305">
        <v>279</v>
      </c>
      <c r="AD305">
        <v>87</v>
      </c>
      <c r="AE305">
        <v>194</v>
      </c>
      <c r="AF305">
        <v>419</v>
      </c>
      <c r="AG305">
        <v>159</v>
      </c>
      <c r="AH305">
        <v>91</v>
      </c>
      <c r="AI305">
        <v>536</v>
      </c>
      <c r="AJ305">
        <v>374</v>
      </c>
      <c r="AK305">
        <v>156</v>
      </c>
      <c r="AL305">
        <v>69</v>
      </c>
      <c r="AM305">
        <v>473</v>
      </c>
      <c r="AN305">
        <v>6</v>
      </c>
      <c r="AO305">
        <v>116</v>
      </c>
      <c r="AP305">
        <v>31</v>
      </c>
      <c r="AQ305">
        <v>129</v>
      </c>
      <c r="AR305">
        <v>138</v>
      </c>
      <c r="AS305">
        <v>129</v>
      </c>
      <c r="AT305">
        <v>113</v>
      </c>
      <c r="AU305">
        <v>129</v>
      </c>
      <c r="AV305">
        <v>3</v>
      </c>
      <c r="AW305">
        <v>310</v>
      </c>
      <c r="AX305">
        <v>52</v>
      </c>
      <c r="AY305">
        <v>41</v>
      </c>
      <c r="AZ305">
        <v>167</v>
      </c>
      <c r="BA305">
        <v>610</v>
      </c>
      <c r="BB305">
        <v>637</v>
      </c>
      <c r="BC305">
        <v>13</v>
      </c>
      <c r="BD305">
        <v>88</v>
      </c>
      <c r="BE305">
        <v>391</v>
      </c>
      <c r="BF305">
        <v>616</v>
      </c>
      <c r="BG305">
        <v>131</v>
      </c>
      <c r="BH305">
        <v>194</v>
      </c>
      <c r="BI305">
        <v>554</v>
      </c>
      <c r="BJ305">
        <v>182</v>
      </c>
      <c r="BK305">
        <v>602</v>
      </c>
      <c r="BL305">
        <v>165</v>
      </c>
      <c r="BM305">
        <v>645</v>
      </c>
      <c r="BN305">
        <v>616</v>
      </c>
      <c r="BO305">
        <v>235</v>
      </c>
      <c r="BP305">
        <v>318</v>
      </c>
      <c r="BQ305">
        <v>589</v>
      </c>
      <c r="BR305">
        <v>33</v>
      </c>
      <c r="BS305">
        <v>574</v>
      </c>
      <c r="BT305">
        <v>57</v>
      </c>
      <c r="BU305">
        <v>464</v>
      </c>
      <c r="BV305">
        <v>481</v>
      </c>
      <c r="BW305">
        <v>211</v>
      </c>
      <c r="BX305">
        <v>283</v>
      </c>
      <c r="BY305">
        <v>224</v>
      </c>
      <c r="BZ305">
        <v>163</v>
      </c>
      <c r="CA305">
        <v>640</v>
      </c>
      <c r="CB305">
        <v>263</v>
      </c>
      <c r="CC305">
        <v>23</v>
      </c>
      <c r="CD305">
        <v>298</v>
      </c>
      <c r="CE305">
        <v>336</v>
      </c>
      <c r="CF305">
        <v>604</v>
      </c>
      <c r="CG305">
        <v>395</v>
      </c>
      <c r="CH305">
        <v>232</v>
      </c>
      <c r="CI305">
        <v>625</v>
      </c>
      <c r="CJ305">
        <v>434</v>
      </c>
      <c r="CK305">
        <v>384</v>
      </c>
      <c r="CL305">
        <v>653</v>
      </c>
    </row>
    <row r="306" spans="2:90">
      <c r="B306">
        <v>365</v>
      </c>
      <c r="C306">
        <v>348</v>
      </c>
      <c r="D306">
        <v>366</v>
      </c>
      <c r="E306">
        <v>237</v>
      </c>
      <c r="F306">
        <v>341</v>
      </c>
      <c r="G306">
        <v>60</v>
      </c>
      <c r="H306">
        <v>51</v>
      </c>
      <c r="I306">
        <v>188</v>
      </c>
      <c r="J306">
        <v>552</v>
      </c>
      <c r="K306">
        <v>112</v>
      </c>
      <c r="L306">
        <v>170</v>
      </c>
      <c r="M306">
        <v>312</v>
      </c>
      <c r="N306">
        <v>338</v>
      </c>
      <c r="O306">
        <v>85</v>
      </c>
      <c r="P306">
        <v>358</v>
      </c>
      <c r="Q306">
        <v>635</v>
      </c>
      <c r="R306">
        <v>395</v>
      </c>
      <c r="S306">
        <v>324</v>
      </c>
      <c r="T306">
        <v>78</v>
      </c>
      <c r="U306">
        <v>15</v>
      </c>
      <c r="V306">
        <v>162</v>
      </c>
      <c r="W306">
        <v>316</v>
      </c>
      <c r="X306">
        <v>219</v>
      </c>
      <c r="Y306">
        <v>23</v>
      </c>
      <c r="Z306">
        <v>498</v>
      </c>
      <c r="AA306">
        <v>83</v>
      </c>
      <c r="AB306">
        <v>11</v>
      </c>
      <c r="AC306">
        <v>97</v>
      </c>
      <c r="AD306">
        <v>170</v>
      </c>
      <c r="AE306">
        <v>541</v>
      </c>
      <c r="AF306">
        <v>84</v>
      </c>
      <c r="AG306">
        <v>284</v>
      </c>
      <c r="AH306">
        <v>529</v>
      </c>
      <c r="AI306">
        <v>422</v>
      </c>
      <c r="AJ306">
        <v>223</v>
      </c>
      <c r="AK306">
        <v>195</v>
      </c>
      <c r="AL306">
        <v>129</v>
      </c>
      <c r="AM306">
        <v>5</v>
      </c>
      <c r="AN306">
        <v>187</v>
      </c>
      <c r="AO306" t="s">
        <v>95</v>
      </c>
      <c r="AP306" t="s">
        <v>95</v>
      </c>
      <c r="AQ306">
        <v>20</v>
      </c>
      <c r="AR306">
        <v>638</v>
      </c>
      <c r="AS306">
        <v>635</v>
      </c>
      <c r="AT306">
        <v>231</v>
      </c>
      <c r="AU306">
        <v>397</v>
      </c>
      <c r="AV306">
        <v>42</v>
      </c>
      <c r="AW306">
        <v>633</v>
      </c>
      <c r="AX306">
        <v>340</v>
      </c>
      <c r="AY306">
        <v>94</v>
      </c>
      <c r="AZ306">
        <v>184</v>
      </c>
      <c r="BA306">
        <v>247</v>
      </c>
      <c r="BB306">
        <v>264</v>
      </c>
      <c r="BC306">
        <v>337</v>
      </c>
      <c r="BD306">
        <v>243</v>
      </c>
      <c r="BE306">
        <v>326</v>
      </c>
      <c r="BF306">
        <v>203</v>
      </c>
      <c r="BG306">
        <v>145</v>
      </c>
      <c r="BH306">
        <v>242</v>
      </c>
      <c r="BI306">
        <v>395</v>
      </c>
      <c r="BJ306">
        <v>16</v>
      </c>
      <c r="BK306">
        <v>345</v>
      </c>
      <c r="BL306">
        <v>341</v>
      </c>
      <c r="BM306">
        <v>246</v>
      </c>
      <c r="BN306">
        <v>171</v>
      </c>
      <c r="BO306">
        <v>125</v>
      </c>
      <c r="BP306">
        <v>581</v>
      </c>
      <c r="BQ306">
        <v>597</v>
      </c>
      <c r="BR306">
        <v>361</v>
      </c>
      <c r="BS306">
        <v>551</v>
      </c>
      <c r="BT306">
        <v>240</v>
      </c>
      <c r="BU306">
        <v>596</v>
      </c>
      <c r="BV306">
        <v>533</v>
      </c>
      <c r="BW306">
        <v>341</v>
      </c>
      <c r="BX306">
        <v>388</v>
      </c>
      <c r="BY306">
        <v>624</v>
      </c>
      <c r="BZ306">
        <v>637</v>
      </c>
      <c r="CA306">
        <v>659</v>
      </c>
      <c r="CB306">
        <v>75</v>
      </c>
      <c r="CC306">
        <v>549</v>
      </c>
      <c r="CD306">
        <v>400</v>
      </c>
      <c r="CE306">
        <v>27</v>
      </c>
      <c r="CF306">
        <v>314</v>
      </c>
      <c r="CG306">
        <v>267</v>
      </c>
      <c r="CH306">
        <v>335</v>
      </c>
      <c r="CI306">
        <v>610</v>
      </c>
      <c r="CJ306">
        <v>54</v>
      </c>
      <c r="CK306">
        <v>33</v>
      </c>
      <c r="CL306">
        <v>116</v>
      </c>
    </row>
    <row r="307" spans="2:90">
      <c r="B307">
        <v>172</v>
      </c>
      <c r="C307">
        <v>245</v>
      </c>
      <c r="D307">
        <v>361</v>
      </c>
      <c r="E307">
        <v>20</v>
      </c>
      <c r="F307">
        <v>188</v>
      </c>
      <c r="G307">
        <v>637</v>
      </c>
      <c r="H307">
        <v>0</v>
      </c>
      <c r="I307">
        <v>260</v>
      </c>
      <c r="J307">
        <v>182</v>
      </c>
      <c r="K307">
        <v>59</v>
      </c>
      <c r="L307">
        <v>249</v>
      </c>
      <c r="M307">
        <v>156</v>
      </c>
      <c r="N307">
        <v>97</v>
      </c>
      <c r="O307">
        <v>626</v>
      </c>
      <c r="P307">
        <v>592</v>
      </c>
      <c r="Q307">
        <v>311</v>
      </c>
      <c r="R307">
        <v>310</v>
      </c>
      <c r="S307">
        <v>166</v>
      </c>
      <c r="T307">
        <v>451</v>
      </c>
      <c r="U307">
        <v>210</v>
      </c>
      <c r="V307">
        <v>378</v>
      </c>
      <c r="W307">
        <v>14</v>
      </c>
      <c r="X307">
        <v>2</v>
      </c>
      <c r="Y307">
        <v>410</v>
      </c>
      <c r="Z307">
        <v>62</v>
      </c>
      <c r="AA307">
        <v>120</v>
      </c>
      <c r="AB307">
        <v>512</v>
      </c>
      <c r="AC307">
        <v>296</v>
      </c>
      <c r="AD307">
        <v>176</v>
      </c>
      <c r="AE307">
        <v>160</v>
      </c>
      <c r="AF307">
        <v>35</v>
      </c>
      <c r="AG307">
        <v>209</v>
      </c>
      <c r="AH307">
        <v>470</v>
      </c>
      <c r="AI307">
        <v>71</v>
      </c>
      <c r="AJ307">
        <v>414</v>
      </c>
      <c r="AK307">
        <v>389</v>
      </c>
      <c r="AL307">
        <v>276</v>
      </c>
      <c r="AM307">
        <v>463</v>
      </c>
      <c r="AN307">
        <v>490</v>
      </c>
      <c r="AO307" t="s">
        <v>95</v>
      </c>
      <c r="AP307" t="s">
        <v>95</v>
      </c>
      <c r="AQ307">
        <v>63</v>
      </c>
      <c r="AR307">
        <v>92</v>
      </c>
      <c r="AS307">
        <v>656</v>
      </c>
      <c r="AT307">
        <v>17</v>
      </c>
      <c r="AU307">
        <v>373</v>
      </c>
      <c r="AV307">
        <v>290</v>
      </c>
      <c r="AW307">
        <v>636</v>
      </c>
      <c r="AX307">
        <v>165</v>
      </c>
      <c r="AY307">
        <v>175</v>
      </c>
      <c r="AZ307">
        <v>61</v>
      </c>
      <c r="BA307">
        <v>22</v>
      </c>
      <c r="BB307">
        <v>638</v>
      </c>
      <c r="BC307">
        <v>19</v>
      </c>
      <c r="BD307">
        <v>69</v>
      </c>
      <c r="BE307">
        <v>341</v>
      </c>
      <c r="BF307">
        <v>164</v>
      </c>
      <c r="BG307">
        <v>302</v>
      </c>
      <c r="BH307">
        <v>638</v>
      </c>
      <c r="BI307">
        <v>4</v>
      </c>
      <c r="BJ307">
        <v>551</v>
      </c>
      <c r="BK307">
        <v>148</v>
      </c>
      <c r="BL307">
        <v>290</v>
      </c>
      <c r="BM307">
        <v>323</v>
      </c>
      <c r="BN307">
        <v>238</v>
      </c>
      <c r="BO307">
        <v>305</v>
      </c>
      <c r="BP307">
        <v>70</v>
      </c>
      <c r="BQ307">
        <v>77</v>
      </c>
      <c r="BR307">
        <v>443</v>
      </c>
      <c r="BS307">
        <v>185</v>
      </c>
      <c r="BT307">
        <v>322</v>
      </c>
      <c r="BU307">
        <v>276</v>
      </c>
      <c r="BV307">
        <v>29</v>
      </c>
      <c r="BW307">
        <v>645</v>
      </c>
      <c r="BX307">
        <v>13</v>
      </c>
      <c r="BY307">
        <v>409</v>
      </c>
      <c r="BZ307">
        <v>215</v>
      </c>
      <c r="CA307">
        <v>204</v>
      </c>
      <c r="CB307">
        <v>253</v>
      </c>
      <c r="CC307">
        <v>237</v>
      </c>
      <c r="CD307">
        <v>600</v>
      </c>
      <c r="CE307">
        <v>536</v>
      </c>
      <c r="CF307">
        <v>589</v>
      </c>
      <c r="CG307">
        <v>419</v>
      </c>
      <c r="CH307">
        <v>338</v>
      </c>
      <c r="CI307">
        <v>10</v>
      </c>
      <c r="CJ307">
        <v>67</v>
      </c>
      <c r="CK307">
        <v>257</v>
      </c>
      <c r="CL307">
        <v>228</v>
      </c>
    </row>
    <row r="308" spans="2:90">
      <c r="B308">
        <v>261</v>
      </c>
      <c r="C308">
        <v>142</v>
      </c>
      <c r="D308">
        <v>306</v>
      </c>
      <c r="E308">
        <v>393</v>
      </c>
      <c r="F308">
        <v>365</v>
      </c>
      <c r="G308">
        <v>646</v>
      </c>
      <c r="H308">
        <v>558</v>
      </c>
      <c r="I308">
        <v>586</v>
      </c>
      <c r="J308">
        <v>211</v>
      </c>
      <c r="K308">
        <v>88</v>
      </c>
      <c r="L308">
        <v>614</v>
      </c>
      <c r="M308">
        <v>163</v>
      </c>
      <c r="N308">
        <v>590</v>
      </c>
      <c r="O308">
        <v>319</v>
      </c>
      <c r="P308">
        <v>549</v>
      </c>
      <c r="Q308">
        <v>201</v>
      </c>
      <c r="R308">
        <v>352</v>
      </c>
      <c r="S308">
        <v>428</v>
      </c>
      <c r="T308">
        <v>38</v>
      </c>
      <c r="U308">
        <v>434</v>
      </c>
      <c r="V308">
        <v>79</v>
      </c>
      <c r="W308">
        <v>234</v>
      </c>
      <c r="X308">
        <v>201</v>
      </c>
      <c r="Y308">
        <v>61</v>
      </c>
      <c r="Z308">
        <v>519</v>
      </c>
      <c r="AA308">
        <v>123</v>
      </c>
      <c r="AB308">
        <v>70</v>
      </c>
      <c r="AC308">
        <v>7</v>
      </c>
      <c r="AD308">
        <v>520</v>
      </c>
      <c r="AE308">
        <v>56</v>
      </c>
      <c r="AF308">
        <v>96</v>
      </c>
      <c r="AG308">
        <v>64</v>
      </c>
      <c r="AH308">
        <v>302</v>
      </c>
      <c r="AI308">
        <v>540</v>
      </c>
      <c r="AJ308">
        <v>202</v>
      </c>
      <c r="AK308">
        <v>306</v>
      </c>
      <c r="AL308">
        <v>293</v>
      </c>
      <c r="AM308">
        <v>136</v>
      </c>
      <c r="AN308">
        <v>382</v>
      </c>
      <c r="AO308" t="s">
        <v>95</v>
      </c>
      <c r="AP308" t="s">
        <v>95</v>
      </c>
      <c r="AQ308">
        <v>360</v>
      </c>
      <c r="AR308">
        <v>192</v>
      </c>
      <c r="AS308">
        <v>663</v>
      </c>
      <c r="AT308">
        <v>355</v>
      </c>
      <c r="AU308">
        <v>296</v>
      </c>
      <c r="AV308">
        <v>191</v>
      </c>
      <c r="AW308">
        <v>119</v>
      </c>
      <c r="AX308">
        <v>278</v>
      </c>
      <c r="AY308">
        <v>20</v>
      </c>
      <c r="AZ308">
        <v>601</v>
      </c>
      <c r="BA308">
        <v>184</v>
      </c>
      <c r="BB308">
        <v>642</v>
      </c>
      <c r="BC308">
        <v>632</v>
      </c>
      <c r="BD308">
        <v>260</v>
      </c>
      <c r="BE308">
        <v>91</v>
      </c>
      <c r="BF308">
        <v>252</v>
      </c>
      <c r="BG308">
        <v>212</v>
      </c>
      <c r="BH308">
        <v>17</v>
      </c>
      <c r="BI308">
        <v>236</v>
      </c>
      <c r="BJ308">
        <v>124</v>
      </c>
      <c r="BK308">
        <v>56</v>
      </c>
      <c r="BL308">
        <v>248</v>
      </c>
      <c r="BM308">
        <v>653</v>
      </c>
      <c r="BN308">
        <v>389</v>
      </c>
      <c r="BO308">
        <v>253</v>
      </c>
      <c r="BP308">
        <v>411</v>
      </c>
      <c r="BQ308">
        <v>57</v>
      </c>
      <c r="BR308">
        <v>322</v>
      </c>
      <c r="BS308">
        <v>651</v>
      </c>
      <c r="BT308">
        <v>566</v>
      </c>
      <c r="BU308">
        <v>47</v>
      </c>
      <c r="BV308">
        <v>357</v>
      </c>
      <c r="BW308">
        <v>51</v>
      </c>
      <c r="BX308">
        <v>411</v>
      </c>
      <c r="BY308">
        <v>162</v>
      </c>
      <c r="BZ308">
        <v>361</v>
      </c>
      <c r="CA308">
        <v>540</v>
      </c>
      <c r="CB308">
        <v>194</v>
      </c>
      <c r="CC308">
        <v>559</v>
      </c>
      <c r="CD308">
        <v>121</v>
      </c>
      <c r="CE308">
        <v>329</v>
      </c>
      <c r="CF308">
        <v>263</v>
      </c>
      <c r="CG308">
        <v>660</v>
      </c>
      <c r="CH308">
        <v>599</v>
      </c>
      <c r="CI308">
        <v>185</v>
      </c>
      <c r="CJ308">
        <v>601</v>
      </c>
      <c r="CK308">
        <v>279</v>
      </c>
      <c r="CL308">
        <v>662</v>
      </c>
    </row>
    <row r="309" spans="2:90">
      <c r="B309">
        <v>291</v>
      </c>
      <c r="C309">
        <v>401</v>
      </c>
      <c r="D309">
        <v>257</v>
      </c>
      <c r="E309">
        <v>195</v>
      </c>
      <c r="F309">
        <v>86</v>
      </c>
      <c r="G309">
        <v>353</v>
      </c>
      <c r="H309">
        <v>107</v>
      </c>
      <c r="I309">
        <v>572</v>
      </c>
      <c r="J309">
        <v>106</v>
      </c>
      <c r="K309">
        <v>217</v>
      </c>
      <c r="L309">
        <v>150</v>
      </c>
      <c r="M309">
        <v>383</v>
      </c>
      <c r="N309">
        <v>69</v>
      </c>
      <c r="O309">
        <v>214</v>
      </c>
      <c r="P309">
        <v>595</v>
      </c>
      <c r="Q309">
        <v>250</v>
      </c>
      <c r="R309">
        <v>184</v>
      </c>
      <c r="S309">
        <v>190</v>
      </c>
      <c r="T309">
        <v>274</v>
      </c>
      <c r="U309">
        <v>162</v>
      </c>
      <c r="V309">
        <v>231</v>
      </c>
      <c r="W309">
        <v>150</v>
      </c>
      <c r="X309">
        <v>231</v>
      </c>
      <c r="Y309">
        <v>458</v>
      </c>
      <c r="Z309">
        <v>451</v>
      </c>
      <c r="AA309">
        <v>77</v>
      </c>
      <c r="AB309">
        <v>205</v>
      </c>
      <c r="AC309">
        <v>336</v>
      </c>
      <c r="AD309">
        <v>396</v>
      </c>
      <c r="AE309">
        <v>70</v>
      </c>
      <c r="AF309">
        <v>329</v>
      </c>
      <c r="AG309">
        <v>144</v>
      </c>
      <c r="AH309">
        <v>196</v>
      </c>
      <c r="AI309">
        <v>157</v>
      </c>
      <c r="AJ309">
        <v>176</v>
      </c>
      <c r="AK309">
        <v>67</v>
      </c>
      <c r="AL309">
        <v>245</v>
      </c>
      <c r="AM309">
        <v>281</v>
      </c>
      <c r="AN309">
        <v>537</v>
      </c>
      <c r="AO309" t="s">
        <v>95</v>
      </c>
      <c r="AP309" t="s">
        <v>95</v>
      </c>
      <c r="AQ309">
        <v>86</v>
      </c>
      <c r="AR309">
        <v>52</v>
      </c>
      <c r="AS309">
        <v>361</v>
      </c>
      <c r="AT309">
        <v>647</v>
      </c>
      <c r="AU309">
        <v>348</v>
      </c>
      <c r="AV309">
        <v>70</v>
      </c>
      <c r="AW309">
        <v>130</v>
      </c>
      <c r="AX309">
        <v>314</v>
      </c>
      <c r="AY309">
        <v>323</v>
      </c>
      <c r="AZ309">
        <v>247</v>
      </c>
      <c r="BA309">
        <v>336</v>
      </c>
      <c r="BB309">
        <v>318</v>
      </c>
      <c r="BC309">
        <v>31</v>
      </c>
      <c r="BD309">
        <v>581</v>
      </c>
      <c r="BE309">
        <v>607</v>
      </c>
      <c r="BF309">
        <v>192</v>
      </c>
      <c r="BG309">
        <v>292</v>
      </c>
      <c r="BH309">
        <v>72</v>
      </c>
      <c r="BI309">
        <v>386</v>
      </c>
      <c r="BJ309">
        <v>121</v>
      </c>
      <c r="BK309">
        <v>248</v>
      </c>
      <c r="BL309">
        <v>244</v>
      </c>
      <c r="BM309">
        <v>593</v>
      </c>
      <c r="BN309">
        <v>356</v>
      </c>
      <c r="BO309">
        <v>319</v>
      </c>
      <c r="BP309">
        <v>170</v>
      </c>
      <c r="BQ309">
        <v>161</v>
      </c>
      <c r="BR309">
        <v>533</v>
      </c>
      <c r="BS309">
        <v>368</v>
      </c>
      <c r="BT309">
        <v>403</v>
      </c>
      <c r="BU309">
        <v>113</v>
      </c>
      <c r="BV309">
        <v>57</v>
      </c>
      <c r="BW309">
        <v>178</v>
      </c>
      <c r="BX309">
        <v>294</v>
      </c>
      <c r="BY309">
        <v>322</v>
      </c>
      <c r="BZ309">
        <v>549</v>
      </c>
      <c r="CA309">
        <v>235</v>
      </c>
      <c r="CB309">
        <v>464</v>
      </c>
      <c r="CC309">
        <v>519</v>
      </c>
      <c r="CD309">
        <v>96</v>
      </c>
      <c r="CE309">
        <v>236</v>
      </c>
      <c r="CF309">
        <v>568</v>
      </c>
      <c r="CG309">
        <v>347</v>
      </c>
      <c r="CH309">
        <v>542</v>
      </c>
      <c r="CI309">
        <v>441</v>
      </c>
      <c r="CJ309">
        <v>389</v>
      </c>
      <c r="CK309">
        <v>314</v>
      </c>
      <c r="CL309">
        <v>296</v>
      </c>
    </row>
    <row r="310" spans="2:90">
      <c r="B310">
        <v>131</v>
      </c>
      <c r="C310">
        <v>279</v>
      </c>
      <c r="D310">
        <v>210</v>
      </c>
      <c r="E310">
        <v>173</v>
      </c>
      <c r="F310">
        <v>234</v>
      </c>
      <c r="G310">
        <v>228</v>
      </c>
      <c r="H310">
        <v>164</v>
      </c>
      <c r="I310">
        <v>82</v>
      </c>
      <c r="J310">
        <v>299</v>
      </c>
      <c r="K310">
        <v>182</v>
      </c>
      <c r="L310">
        <v>129</v>
      </c>
      <c r="M310">
        <v>227</v>
      </c>
      <c r="N310">
        <v>359</v>
      </c>
      <c r="O310">
        <v>49</v>
      </c>
      <c r="P310">
        <v>391</v>
      </c>
      <c r="Q310">
        <v>304</v>
      </c>
      <c r="R310">
        <v>339</v>
      </c>
      <c r="S310">
        <v>73</v>
      </c>
      <c r="T310">
        <v>221</v>
      </c>
      <c r="U310">
        <v>153</v>
      </c>
      <c r="V310">
        <v>425</v>
      </c>
      <c r="W310">
        <v>360</v>
      </c>
      <c r="X310">
        <v>460</v>
      </c>
      <c r="Y310">
        <v>376</v>
      </c>
      <c r="Z310">
        <v>88</v>
      </c>
      <c r="AA310">
        <v>512</v>
      </c>
      <c r="AB310">
        <v>95</v>
      </c>
      <c r="AC310">
        <v>91</v>
      </c>
      <c r="AD310">
        <v>142</v>
      </c>
      <c r="AE310">
        <v>389</v>
      </c>
      <c r="AF310">
        <v>148</v>
      </c>
      <c r="AG310">
        <v>206</v>
      </c>
      <c r="AH310">
        <v>201</v>
      </c>
      <c r="AI310">
        <v>265</v>
      </c>
      <c r="AJ310">
        <v>314</v>
      </c>
      <c r="AK310">
        <v>19</v>
      </c>
      <c r="AL310">
        <v>213</v>
      </c>
      <c r="AM310">
        <v>113</v>
      </c>
      <c r="AN310">
        <v>213</v>
      </c>
      <c r="AO310" t="s">
        <v>95</v>
      </c>
      <c r="AP310" t="s">
        <v>95</v>
      </c>
      <c r="AQ310">
        <v>120</v>
      </c>
      <c r="AR310">
        <v>401</v>
      </c>
      <c r="AS310">
        <v>135</v>
      </c>
      <c r="AT310">
        <v>19</v>
      </c>
      <c r="AU310">
        <v>597</v>
      </c>
      <c r="AV310">
        <v>558</v>
      </c>
      <c r="AW310">
        <v>608</v>
      </c>
      <c r="AX310">
        <v>187</v>
      </c>
      <c r="AY310">
        <v>274</v>
      </c>
      <c r="AZ310">
        <v>321</v>
      </c>
      <c r="BA310">
        <v>383</v>
      </c>
      <c r="BB310">
        <v>13</v>
      </c>
      <c r="BC310">
        <v>112</v>
      </c>
      <c r="BD310">
        <v>132</v>
      </c>
      <c r="BE310">
        <v>631</v>
      </c>
      <c r="BF310">
        <v>379</v>
      </c>
      <c r="BG310">
        <v>237</v>
      </c>
      <c r="BH310">
        <v>214</v>
      </c>
      <c r="BI310">
        <v>83</v>
      </c>
      <c r="BJ310">
        <v>372</v>
      </c>
      <c r="BK310">
        <v>28</v>
      </c>
      <c r="BL310">
        <v>75</v>
      </c>
      <c r="BM310">
        <v>662</v>
      </c>
      <c r="BN310">
        <v>353</v>
      </c>
      <c r="BO310">
        <v>126</v>
      </c>
      <c r="BP310">
        <v>84</v>
      </c>
      <c r="BQ310">
        <v>95</v>
      </c>
      <c r="BR310">
        <v>354</v>
      </c>
      <c r="BS310">
        <v>331</v>
      </c>
      <c r="BT310">
        <v>274</v>
      </c>
      <c r="BU310">
        <v>193</v>
      </c>
      <c r="BV310">
        <v>390</v>
      </c>
      <c r="BW310">
        <v>482</v>
      </c>
      <c r="BX310">
        <v>486</v>
      </c>
      <c r="BY310">
        <v>343</v>
      </c>
      <c r="BZ310">
        <v>509</v>
      </c>
      <c r="CA310">
        <v>250</v>
      </c>
      <c r="CB310">
        <v>373</v>
      </c>
      <c r="CC310">
        <v>344</v>
      </c>
      <c r="CD310">
        <v>625</v>
      </c>
      <c r="CE310">
        <v>345</v>
      </c>
      <c r="CF310">
        <v>191</v>
      </c>
      <c r="CG310">
        <v>236</v>
      </c>
      <c r="CH310">
        <v>626</v>
      </c>
      <c r="CI310">
        <v>113</v>
      </c>
      <c r="CJ310">
        <v>157</v>
      </c>
      <c r="CK310">
        <v>7</v>
      </c>
      <c r="CL310">
        <v>195</v>
      </c>
    </row>
    <row r="311" spans="2:90">
      <c r="B311">
        <v>51</v>
      </c>
      <c r="C311">
        <v>137</v>
      </c>
      <c r="D311">
        <v>4</v>
      </c>
      <c r="E311">
        <v>212</v>
      </c>
      <c r="F311">
        <v>317</v>
      </c>
      <c r="G311">
        <v>48</v>
      </c>
      <c r="H311">
        <v>562</v>
      </c>
      <c r="I311">
        <v>29</v>
      </c>
      <c r="J311">
        <v>590</v>
      </c>
      <c r="K311">
        <v>246</v>
      </c>
      <c r="L311">
        <v>157</v>
      </c>
      <c r="M311">
        <v>246</v>
      </c>
      <c r="N311">
        <v>243</v>
      </c>
      <c r="O311">
        <v>392</v>
      </c>
      <c r="P311">
        <v>110</v>
      </c>
      <c r="Q311">
        <v>49</v>
      </c>
      <c r="R311">
        <v>99</v>
      </c>
      <c r="S311">
        <v>55</v>
      </c>
      <c r="T311">
        <v>345</v>
      </c>
      <c r="U311">
        <v>282</v>
      </c>
      <c r="V311">
        <v>56</v>
      </c>
      <c r="W311">
        <v>93</v>
      </c>
      <c r="X311">
        <v>234</v>
      </c>
      <c r="Y311">
        <v>422</v>
      </c>
      <c r="Z311">
        <v>506</v>
      </c>
      <c r="AA311">
        <v>23</v>
      </c>
      <c r="AB311">
        <v>74</v>
      </c>
      <c r="AC311">
        <v>508</v>
      </c>
      <c r="AD311">
        <v>230</v>
      </c>
      <c r="AE311">
        <v>351</v>
      </c>
      <c r="AF311">
        <v>328</v>
      </c>
      <c r="AG311">
        <v>190</v>
      </c>
      <c r="AH311">
        <v>158</v>
      </c>
      <c r="AI311">
        <v>526</v>
      </c>
      <c r="AJ311">
        <v>75</v>
      </c>
      <c r="AK311">
        <v>480</v>
      </c>
      <c r="AL311">
        <v>149</v>
      </c>
      <c r="AM311">
        <v>401</v>
      </c>
      <c r="AN311">
        <v>441</v>
      </c>
      <c r="AO311" t="s">
        <v>95</v>
      </c>
      <c r="AP311" t="s">
        <v>95</v>
      </c>
      <c r="AQ311">
        <v>239</v>
      </c>
      <c r="AR311">
        <v>567</v>
      </c>
      <c r="AS311">
        <v>595</v>
      </c>
      <c r="AT311">
        <v>151</v>
      </c>
      <c r="AU311">
        <v>197</v>
      </c>
      <c r="AV311">
        <v>659</v>
      </c>
      <c r="AW311">
        <v>313</v>
      </c>
      <c r="AX311">
        <v>286</v>
      </c>
      <c r="AY311">
        <v>270</v>
      </c>
      <c r="AZ311">
        <v>345</v>
      </c>
      <c r="BA311">
        <v>334</v>
      </c>
      <c r="BB311">
        <v>146</v>
      </c>
      <c r="BC311">
        <v>388</v>
      </c>
      <c r="BD311">
        <v>37</v>
      </c>
      <c r="BE311">
        <v>26</v>
      </c>
      <c r="BF311">
        <v>237</v>
      </c>
      <c r="BG311">
        <v>383</v>
      </c>
      <c r="BH311">
        <v>553</v>
      </c>
      <c r="BI311">
        <v>382</v>
      </c>
      <c r="BJ311">
        <v>62</v>
      </c>
      <c r="BK311">
        <v>552</v>
      </c>
      <c r="BL311">
        <v>16</v>
      </c>
      <c r="BM311">
        <v>214</v>
      </c>
      <c r="BN311">
        <v>119</v>
      </c>
      <c r="BO311">
        <v>666</v>
      </c>
      <c r="BP311">
        <v>429</v>
      </c>
      <c r="BQ311">
        <v>148</v>
      </c>
      <c r="BR311">
        <v>358</v>
      </c>
      <c r="BS311">
        <v>254</v>
      </c>
      <c r="BT311">
        <v>204</v>
      </c>
      <c r="BU311">
        <v>643</v>
      </c>
      <c r="BV311">
        <v>186</v>
      </c>
      <c r="BW311">
        <v>628</v>
      </c>
      <c r="BX311">
        <v>588</v>
      </c>
      <c r="BY311">
        <v>312</v>
      </c>
      <c r="BZ311">
        <v>187</v>
      </c>
      <c r="CA311">
        <v>255</v>
      </c>
      <c r="CB311">
        <v>357</v>
      </c>
      <c r="CC311">
        <v>44</v>
      </c>
      <c r="CD311">
        <v>314</v>
      </c>
      <c r="CE311">
        <v>19</v>
      </c>
      <c r="CF311">
        <v>176</v>
      </c>
      <c r="CG311">
        <v>87</v>
      </c>
      <c r="CH311">
        <v>178</v>
      </c>
      <c r="CI311">
        <v>225</v>
      </c>
      <c r="CJ311">
        <v>82</v>
      </c>
      <c r="CK311">
        <v>187</v>
      </c>
      <c r="CL311">
        <v>229</v>
      </c>
    </row>
    <row r="312" spans="2:90">
      <c r="B312">
        <v>399</v>
      </c>
      <c r="C312">
        <v>250</v>
      </c>
      <c r="D312">
        <v>343</v>
      </c>
      <c r="E312">
        <v>137</v>
      </c>
      <c r="F312">
        <v>112</v>
      </c>
      <c r="G312">
        <v>271</v>
      </c>
      <c r="H312">
        <v>588</v>
      </c>
      <c r="I312">
        <v>303</v>
      </c>
      <c r="J312">
        <v>65</v>
      </c>
      <c r="K312">
        <v>229</v>
      </c>
      <c r="L312">
        <v>160</v>
      </c>
      <c r="M312">
        <v>104</v>
      </c>
      <c r="N312">
        <v>146</v>
      </c>
      <c r="O312">
        <v>99</v>
      </c>
      <c r="P312">
        <v>361</v>
      </c>
      <c r="Q312">
        <v>61</v>
      </c>
      <c r="R312">
        <v>72</v>
      </c>
      <c r="S312">
        <v>196</v>
      </c>
      <c r="T312">
        <v>73</v>
      </c>
      <c r="U312">
        <v>369</v>
      </c>
      <c r="V312">
        <v>464</v>
      </c>
      <c r="W312">
        <v>7</v>
      </c>
      <c r="X312">
        <v>524</v>
      </c>
      <c r="Y312">
        <v>44</v>
      </c>
      <c r="Z312">
        <v>241</v>
      </c>
      <c r="AA312">
        <v>395</v>
      </c>
      <c r="AB312">
        <v>291</v>
      </c>
      <c r="AC312">
        <v>114</v>
      </c>
      <c r="AD312">
        <v>323</v>
      </c>
      <c r="AE312">
        <v>79</v>
      </c>
      <c r="AF312">
        <v>453</v>
      </c>
      <c r="AG312">
        <v>194</v>
      </c>
      <c r="AH312">
        <v>200</v>
      </c>
      <c r="AI312">
        <v>145</v>
      </c>
      <c r="AJ312">
        <v>502</v>
      </c>
      <c r="AK312">
        <v>459</v>
      </c>
      <c r="AL312">
        <v>382</v>
      </c>
      <c r="AM312">
        <v>529</v>
      </c>
      <c r="AN312">
        <v>230</v>
      </c>
      <c r="AO312" t="s">
        <v>95</v>
      </c>
      <c r="AP312" t="s">
        <v>95</v>
      </c>
      <c r="AQ312">
        <v>38</v>
      </c>
      <c r="AR312">
        <v>265</v>
      </c>
      <c r="AS312">
        <v>279</v>
      </c>
      <c r="AT312">
        <v>627</v>
      </c>
      <c r="AU312">
        <v>75</v>
      </c>
      <c r="AV312">
        <v>342</v>
      </c>
      <c r="AW312">
        <v>400</v>
      </c>
      <c r="AX312">
        <v>308</v>
      </c>
      <c r="AY312">
        <v>649</v>
      </c>
      <c r="AZ312">
        <v>60</v>
      </c>
      <c r="BA312">
        <v>275</v>
      </c>
      <c r="BB312">
        <v>374</v>
      </c>
      <c r="BC312">
        <v>106</v>
      </c>
      <c r="BD312">
        <v>660</v>
      </c>
      <c r="BE312">
        <v>551</v>
      </c>
      <c r="BF312">
        <v>24</v>
      </c>
      <c r="BG312">
        <v>114</v>
      </c>
      <c r="BH312">
        <v>222</v>
      </c>
      <c r="BI312">
        <v>170</v>
      </c>
      <c r="BJ312">
        <v>46</v>
      </c>
      <c r="BK312">
        <v>575</v>
      </c>
      <c r="BL312">
        <v>656</v>
      </c>
      <c r="BM312">
        <v>36</v>
      </c>
      <c r="BN312">
        <v>281</v>
      </c>
      <c r="BO312">
        <v>306</v>
      </c>
      <c r="BP312">
        <v>373</v>
      </c>
      <c r="BQ312">
        <v>401</v>
      </c>
      <c r="BR312">
        <v>43</v>
      </c>
      <c r="BS312">
        <v>295</v>
      </c>
      <c r="BT312">
        <v>443</v>
      </c>
      <c r="BU312">
        <v>651</v>
      </c>
      <c r="BV312">
        <v>589</v>
      </c>
      <c r="BW312">
        <v>307</v>
      </c>
      <c r="BX312">
        <v>19</v>
      </c>
      <c r="BY312">
        <v>564</v>
      </c>
      <c r="BZ312">
        <v>200</v>
      </c>
      <c r="CA312">
        <v>418</v>
      </c>
      <c r="CB312">
        <v>444</v>
      </c>
      <c r="CC312">
        <v>98</v>
      </c>
      <c r="CD312">
        <v>616</v>
      </c>
      <c r="CE312">
        <v>489</v>
      </c>
      <c r="CF312">
        <v>645</v>
      </c>
      <c r="CG312">
        <v>414</v>
      </c>
      <c r="CH312">
        <v>654</v>
      </c>
      <c r="CI312">
        <v>468</v>
      </c>
      <c r="CJ312">
        <v>287</v>
      </c>
      <c r="CK312">
        <v>656</v>
      </c>
      <c r="CL312">
        <v>54</v>
      </c>
    </row>
    <row r="313" spans="2:90">
      <c r="B313">
        <v>68</v>
      </c>
      <c r="C313">
        <v>207</v>
      </c>
      <c r="D313">
        <v>189</v>
      </c>
      <c r="E313">
        <v>387</v>
      </c>
      <c r="F313">
        <v>37</v>
      </c>
      <c r="G313">
        <v>212</v>
      </c>
      <c r="H313">
        <v>299</v>
      </c>
      <c r="I313">
        <v>223</v>
      </c>
      <c r="J313">
        <v>228</v>
      </c>
      <c r="K313">
        <v>387</v>
      </c>
      <c r="L313">
        <v>17</v>
      </c>
      <c r="M313">
        <v>551</v>
      </c>
      <c r="N313">
        <v>277</v>
      </c>
      <c r="O313">
        <v>140</v>
      </c>
      <c r="P313">
        <v>143</v>
      </c>
      <c r="Q313">
        <v>553</v>
      </c>
      <c r="R313">
        <v>652</v>
      </c>
      <c r="S313">
        <v>494</v>
      </c>
      <c r="T313">
        <v>179</v>
      </c>
      <c r="U313">
        <v>234</v>
      </c>
      <c r="V313">
        <v>453</v>
      </c>
      <c r="W313">
        <v>517</v>
      </c>
      <c r="X313">
        <v>46</v>
      </c>
      <c r="Y313">
        <v>159</v>
      </c>
      <c r="Z313">
        <v>123</v>
      </c>
      <c r="AA313">
        <v>437</v>
      </c>
      <c r="AB313">
        <v>346</v>
      </c>
      <c r="AC313">
        <v>538</v>
      </c>
      <c r="AD313">
        <v>478</v>
      </c>
      <c r="AE313">
        <v>21</v>
      </c>
      <c r="AF313">
        <v>499</v>
      </c>
      <c r="AG313">
        <v>273</v>
      </c>
      <c r="AH313">
        <v>169</v>
      </c>
      <c r="AI313">
        <v>434</v>
      </c>
      <c r="AJ313">
        <v>237</v>
      </c>
      <c r="AK313">
        <v>225</v>
      </c>
      <c r="AL313">
        <v>200</v>
      </c>
      <c r="AM313">
        <v>166</v>
      </c>
      <c r="AN313">
        <v>21</v>
      </c>
      <c r="AO313" t="s">
        <v>95</v>
      </c>
      <c r="AP313" t="s">
        <v>95</v>
      </c>
      <c r="AQ313">
        <v>46</v>
      </c>
      <c r="AR313">
        <v>378</v>
      </c>
      <c r="AS313">
        <v>38</v>
      </c>
      <c r="AT313">
        <v>18</v>
      </c>
      <c r="AU313">
        <v>662</v>
      </c>
      <c r="AV313">
        <v>205</v>
      </c>
      <c r="AW313">
        <v>367</v>
      </c>
      <c r="AX313">
        <v>101</v>
      </c>
      <c r="AY313">
        <v>359</v>
      </c>
      <c r="AZ313">
        <v>115</v>
      </c>
      <c r="BA313">
        <v>613</v>
      </c>
      <c r="BB313">
        <v>399</v>
      </c>
      <c r="BC313">
        <v>102</v>
      </c>
      <c r="BD313">
        <v>594</v>
      </c>
      <c r="BE313">
        <v>615</v>
      </c>
      <c r="BF313">
        <v>86</v>
      </c>
      <c r="BG313">
        <v>60</v>
      </c>
      <c r="BH313">
        <v>98</v>
      </c>
      <c r="BI313">
        <v>273</v>
      </c>
      <c r="BJ313">
        <v>264</v>
      </c>
      <c r="BK313">
        <v>663</v>
      </c>
      <c r="BL313">
        <v>644</v>
      </c>
      <c r="BM313">
        <v>46</v>
      </c>
      <c r="BN313">
        <v>381</v>
      </c>
      <c r="BO313">
        <v>20</v>
      </c>
      <c r="BP313">
        <v>176</v>
      </c>
      <c r="BQ313">
        <v>235</v>
      </c>
      <c r="BR313">
        <v>272</v>
      </c>
      <c r="BS313">
        <v>328</v>
      </c>
      <c r="BT313">
        <v>467</v>
      </c>
      <c r="BU313">
        <v>380</v>
      </c>
      <c r="BV313">
        <v>506</v>
      </c>
      <c r="BW313">
        <v>485</v>
      </c>
      <c r="BX313">
        <v>229</v>
      </c>
      <c r="BY313">
        <v>184</v>
      </c>
      <c r="BZ313">
        <v>15</v>
      </c>
      <c r="CA313">
        <v>398</v>
      </c>
      <c r="CB313">
        <v>549</v>
      </c>
      <c r="CC313">
        <v>2</v>
      </c>
      <c r="CD313">
        <v>367</v>
      </c>
      <c r="CE313">
        <v>619</v>
      </c>
      <c r="CF313">
        <v>34</v>
      </c>
      <c r="CG313">
        <v>637</v>
      </c>
      <c r="CH313">
        <v>247</v>
      </c>
      <c r="CI313">
        <v>92</v>
      </c>
      <c r="CJ313">
        <v>113</v>
      </c>
      <c r="CK313">
        <v>258</v>
      </c>
      <c r="CL313">
        <v>201</v>
      </c>
    </row>
    <row r="314" spans="2:90">
      <c r="B314">
        <v>344</v>
      </c>
      <c r="C314">
        <v>159</v>
      </c>
      <c r="D314">
        <v>185</v>
      </c>
      <c r="E314">
        <v>100</v>
      </c>
      <c r="F314">
        <v>13</v>
      </c>
      <c r="G314">
        <v>263</v>
      </c>
      <c r="H314">
        <v>649</v>
      </c>
      <c r="I314">
        <v>208</v>
      </c>
      <c r="J314">
        <v>153</v>
      </c>
      <c r="K314">
        <v>41</v>
      </c>
      <c r="L314">
        <v>82</v>
      </c>
      <c r="M314">
        <v>270</v>
      </c>
      <c r="N314">
        <v>600</v>
      </c>
      <c r="O314">
        <v>261</v>
      </c>
      <c r="P314">
        <v>92</v>
      </c>
      <c r="Q314">
        <v>181</v>
      </c>
      <c r="R314">
        <v>271</v>
      </c>
      <c r="S314">
        <v>51</v>
      </c>
      <c r="T314">
        <v>304</v>
      </c>
      <c r="U314">
        <v>7</v>
      </c>
      <c r="V314">
        <v>514</v>
      </c>
      <c r="W314">
        <v>233</v>
      </c>
      <c r="X314">
        <v>411</v>
      </c>
      <c r="Y314">
        <v>125</v>
      </c>
      <c r="Z314">
        <v>196</v>
      </c>
      <c r="AA314">
        <v>109</v>
      </c>
      <c r="AB314">
        <v>230</v>
      </c>
      <c r="AC314">
        <v>291</v>
      </c>
      <c r="AD314">
        <v>326</v>
      </c>
      <c r="AE314">
        <v>485</v>
      </c>
      <c r="AF314">
        <v>121</v>
      </c>
      <c r="AG314">
        <v>154</v>
      </c>
      <c r="AH314">
        <v>114</v>
      </c>
      <c r="AI314">
        <v>137</v>
      </c>
      <c r="AJ314">
        <v>459</v>
      </c>
      <c r="AK314">
        <v>202</v>
      </c>
      <c r="AL314">
        <v>397</v>
      </c>
      <c r="AM314">
        <v>480</v>
      </c>
      <c r="AN314">
        <v>434</v>
      </c>
      <c r="AO314" t="s">
        <v>95</v>
      </c>
      <c r="AP314" t="s">
        <v>95</v>
      </c>
      <c r="AQ314">
        <v>225</v>
      </c>
      <c r="AR314">
        <v>155</v>
      </c>
      <c r="AS314">
        <v>51</v>
      </c>
      <c r="AT314">
        <v>267</v>
      </c>
      <c r="AU314">
        <v>59</v>
      </c>
      <c r="AV314">
        <v>359</v>
      </c>
      <c r="AW314">
        <v>383</v>
      </c>
      <c r="AX314">
        <v>75</v>
      </c>
      <c r="AY314">
        <v>559</v>
      </c>
      <c r="AZ314">
        <v>246</v>
      </c>
      <c r="BA314">
        <v>147</v>
      </c>
      <c r="BB314">
        <v>633</v>
      </c>
      <c r="BC314">
        <v>99</v>
      </c>
      <c r="BD314">
        <v>87</v>
      </c>
      <c r="BE314">
        <v>117</v>
      </c>
      <c r="BF314">
        <v>560</v>
      </c>
      <c r="BG314">
        <v>333</v>
      </c>
      <c r="BH314">
        <v>276</v>
      </c>
      <c r="BI314">
        <v>12</v>
      </c>
      <c r="BJ314">
        <v>80</v>
      </c>
      <c r="BK314">
        <v>206</v>
      </c>
      <c r="BL314">
        <v>2</v>
      </c>
      <c r="BM314">
        <v>122</v>
      </c>
      <c r="BN314">
        <v>115</v>
      </c>
      <c r="BO314">
        <v>194</v>
      </c>
      <c r="BP314">
        <v>240</v>
      </c>
      <c r="BQ314">
        <v>571</v>
      </c>
      <c r="BR314">
        <v>552</v>
      </c>
      <c r="BS314">
        <v>437</v>
      </c>
      <c r="BT314">
        <v>562</v>
      </c>
      <c r="BU314">
        <v>54</v>
      </c>
      <c r="BV314">
        <v>356</v>
      </c>
      <c r="BW314">
        <v>538</v>
      </c>
      <c r="BX314">
        <v>380</v>
      </c>
      <c r="BY314">
        <v>462</v>
      </c>
      <c r="BZ314">
        <v>214</v>
      </c>
      <c r="CA314">
        <v>489</v>
      </c>
      <c r="CB314">
        <v>223</v>
      </c>
      <c r="CC314">
        <v>66</v>
      </c>
      <c r="CD314">
        <v>214</v>
      </c>
      <c r="CE314">
        <v>514</v>
      </c>
      <c r="CF314">
        <v>107</v>
      </c>
      <c r="CG314">
        <v>384</v>
      </c>
      <c r="CH314">
        <v>86</v>
      </c>
      <c r="CI314">
        <v>210</v>
      </c>
      <c r="CJ314">
        <v>272</v>
      </c>
      <c r="CK314">
        <v>609</v>
      </c>
      <c r="CL314">
        <v>246</v>
      </c>
    </row>
    <row r="315" spans="2:90">
      <c r="B315">
        <v>300</v>
      </c>
      <c r="C315">
        <v>261</v>
      </c>
      <c r="D315">
        <v>325</v>
      </c>
      <c r="E315">
        <v>226</v>
      </c>
      <c r="F315">
        <v>17</v>
      </c>
      <c r="G315">
        <v>158</v>
      </c>
      <c r="H315">
        <v>655</v>
      </c>
      <c r="I315">
        <v>352</v>
      </c>
      <c r="J315">
        <v>91</v>
      </c>
      <c r="K315">
        <v>168</v>
      </c>
      <c r="L315">
        <v>613</v>
      </c>
      <c r="M315">
        <v>553</v>
      </c>
      <c r="N315">
        <v>661</v>
      </c>
      <c r="O315">
        <v>192</v>
      </c>
      <c r="P315">
        <v>338</v>
      </c>
      <c r="Q315">
        <v>374</v>
      </c>
      <c r="R315">
        <v>201</v>
      </c>
      <c r="S315">
        <v>465</v>
      </c>
      <c r="T315">
        <v>314</v>
      </c>
      <c r="U315">
        <v>235</v>
      </c>
      <c r="V315">
        <v>140</v>
      </c>
      <c r="W315">
        <v>159</v>
      </c>
      <c r="X315">
        <v>486</v>
      </c>
      <c r="Y315">
        <v>273</v>
      </c>
      <c r="Z315">
        <v>377</v>
      </c>
      <c r="AA315">
        <v>390</v>
      </c>
      <c r="AB315">
        <v>368</v>
      </c>
      <c r="AC315">
        <v>479</v>
      </c>
      <c r="AD315">
        <v>349</v>
      </c>
      <c r="AE315">
        <v>484</v>
      </c>
      <c r="AF315">
        <v>478</v>
      </c>
      <c r="AG315">
        <v>276</v>
      </c>
      <c r="AH315">
        <v>312</v>
      </c>
      <c r="AI315">
        <v>119</v>
      </c>
      <c r="AJ315">
        <v>400</v>
      </c>
      <c r="AK315">
        <v>38</v>
      </c>
      <c r="AL315">
        <v>331</v>
      </c>
      <c r="AM315">
        <v>438</v>
      </c>
      <c r="AN315">
        <v>55</v>
      </c>
      <c r="AO315" t="s">
        <v>95</v>
      </c>
      <c r="AP315" t="s">
        <v>95</v>
      </c>
      <c r="AQ315">
        <v>369</v>
      </c>
      <c r="AR315">
        <v>388</v>
      </c>
      <c r="AS315">
        <v>171</v>
      </c>
      <c r="AT315">
        <v>320</v>
      </c>
      <c r="AU315">
        <v>388</v>
      </c>
      <c r="AV315">
        <v>74</v>
      </c>
      <c r="AW315">
        <v>204</v>
      </c>
      <c r="AX315">
        <v>223</v>
      </c>
      <c r="AY315">
        <v>290</v>
      </c>
      <c r="AZ315">
        <v>76</v>
      </c>
      <c r="BA315">
        <v>256</v>
      </c>
      <c r="BB315">
        <v>569</v>
      </c>
      <c r="BC315">
        <v>557</v>
      </c>
      <c r="BD315">
        <v>563</v>
      </c>
      <c r="BE315">
        <v>308</v>
      </c>
      <c r="BF315">
        <v>630</v>
      </c>
      <c r="BG315">
        <v>591</v>
      </c>
      <c r="BH315">
        <v>356</v>
      </c>
      <c r="BI315">
        <v>247</v>
      </c>
      <c r="BJ315">
        <v>635</v>
      </c>
      <c r="BK315">
        <v>82</v>
      </c>
      <c r="BL315">
        <v>211</v>
      </c>
      <c r="BM315">
        <v>620</v>
      </c>
      <c r="BN315">
        <v>72</v>
      </c>
      <c r="BO315">
        <v>234</v>
      </c>
      <c r="BP315">
        <v>316</v>
      </c>
      <c r="BQ315">
        <v>78</v>
      </c>
      <c r="BR315">
        <v>164</v>
      </c>
      <c r="BS315">
        <v>46</v>
      </c>
      <c r="BT315">
        <v>520</v>
      </c>
      <c r="BU315">
        <v>337</v>
      </c>
      <c r="BV315">
        <v>130</v>
      </c>
      <c r="BW315">
        <v>643</v>
      </c>
      <c r="BX315">
        <v>163</v>
      </c>
      <c r="BY315">
        <v>645</v>
      </c>
      <c r="BZ315">
        <v>62</v>
      </c>
      <c r="CA315">
        <v>626</v>
      </c>
      <c r="CB315">
        <v>368</v>
      </c>
      <c r="CC315">
        <v>418</v>
      </c>
      <c r="CD315">
        <v>297</v>
      </c>
      <c r="CE315">
        <v>50</v>
      </c>
      <c r="CF315">
        <v>521</v>
      </c>
      <c r="CG315">
        <v>133</v>
      </c>
      <c r="CH315">
        <v>36</v>
      </c>
      <c r="CI315">
        <v>18</v>
      </c>
      <c r="CJ315">
        <v>264</v>
      </c>
      <c r="CK315">
        <v>352</v>
      </c>
      <c r="CL315">
        <v>571</v>
      </c>
    </row>
    <row r="316" spans="2:90">
      <c r="B316">
        <v>257</v>
      </c>
      <c r="C316">
        <v>382</v>
      </c>
      <c r="D316">
        <v>45</v>
      </c>
      <c r="E316">
        <v>71</v>
      </c>
      <c r="F316">
        <v>161</v>
      </c>
      <c r="G316">
        <v>215</v>
      </c>
      <c r="H316">
        <v>617</v>
      </c>
      <c r="I316">
        <v>597</v>
      </c>
      <c r="J316">
        <v>313</v>
      </c>
      <c r="K316">
        <v>376</v>
      </c>
      <c r="L316">
        <v>256</v>
      </c>
      <c r="M316">
        <v>201</v>
      </c>
      <c r="N316">
        <v>568</v>
      </c>
      <c r="O316">
        <v>616</v>
      </c>
      <c r="P316">
        <v>245</v>
      </c>
      <c r="Q316">
        <v>653</v>
      </c>
      <c r="R316">
        <v>135</v>
      </c>
      <c r="S316">
        <v>424</v>
      </c>
      <c r="T316">
        <v>217</v>
      </c>
      <c r="U316">
        <v>72</v>
      </c>
      <c r="V316">
        <v>270</v>
      </c>
      <c r="W316">
        <v>211</v>
      </c>
      <c r="X316">
        <v>384</v>
      </c>
      <c r="Y316">
        <v>485</v>
      </c>
      <c r="Z316">
        <v>187</v>
      </c>
      <c r="AA316">
        <v>7</v>
      </c>
      <c r="AB316">
        <v>100</v>
      </c>
      <c r="AC316">
        <v>222</v>
      </c>
      <c r="AD316">
        <v>357</v>
      </c>
      <c r="AE316">
        <v>332</v>
      </c>
      <c r="AF316">
        <v>283</v>
      </c>
      <c r="AG316">
        <v>93</v>
      </c>
      <c r="AH316">
        <v>16</v>
      </c>
      <c r="AI316">
        <v>128</v>
      </c>
      <c r="AJ316">
        <v>225</v>
      </c>
      <c r="AK316">
        <v>243</v>
      </c>
      <c r="AL316">
        <v>475</v>
      </c>
      <c r="AM316">
        <v>363</v>
      </c>
      <c r="AN316">
        <v>218</v>
      </c>
      <c r="AO316" t="s">
        <v>95</v>
      </c>
      <c r="AP316" t="s">
        <v>95</v>
      </c>
      <c r="AQ316">
        <v>4</v>
      </c>
      <c r="AR316">
        <v>38</v>
      </c>
      <c r="AS316">
        <v>661</v>
      </c>
      <c r="AT316">
        <v>625</v>
      </c>
      <c r="AU316">
        <v>78</v>
      </c>
      <c r="AV316">
        <v>245</v>
      </c>
      <c r="AW316">
        <v>37</v>
      </c>
      <c r="AX316">
        <v>634</v>
      </c>
      <c r="AY316">
        <v>328</v>
      </c>
      <c r="AZ316">
        <v>185</v>
      </c>
      <c r="BA316">
        <v>266</v>
      </c>
      <c r="BB316">
        <v>267</v>
      </c>
      <c r="BC316">
        <v>262</v>
      </c>
      <c r="BD316">
        <v>165</v>
      </c>
      <c r="BE316">
        <v>560</v>
      </c>
      <c r="BF316">
        <v>47</v>
      </c>
      <c r="BG316">
        <v>213</v>
      </c>
      <c r="BH316">
        <v>243</v>
      </c>
      <c r="BI316">
        <v>375</v>
      </c>
      <c r="BJ316">
        <v>84</v>
      </c>
      <c r="BK316">
        <v>621</v>
      </c>
      <c r="BL316">
        <v>108</v>
      </c>
      <c r="BM316">
        <v>145</v>
      </c>
      <c r="BN316">
        <v>269</v>
      </c>
      <c r="BO316">
        <v>581</v>
      </c>
      <c r="BP316">
        <v>261</v>
      </c>
      <c r="BQ316">
        <v>221</v>
      </c>
      <c r="BR316">
        <v>250</v>
      </c>
      <c r="BS316">
        <v>369</v>
      </c>
      <c r="BT316">
        <v>293</v>
      </c>
      <c r="BU316">
        <v>591</v>
      </c>
      <c r="BV316">
        <v>187</v>
      </c>
      <c r="BW316">
        <v>620</v>
      </c>
      <c r="BX316">
        <v>219</v>
      </c>
      <c r="BY316">
        <v>5</v>
      </c>
      <c r="BZ316">
        <v>119</v>
      </c>
      <c r="CA316">
        <v>262</v>
      </c>
      <c r="CB316">
        <v>442</v>
      </c>
      <c r="CC316">
        <v>75</v>
      </c>
      <c r="CD316">
        <v>424</v>
      </c>
      <c r="CE316">
        <v>612</v>
      </c>
      <c r="CF316">
        <v>550</v>
      </c>
      <c r="CG316">
        <v>7</v>
      </c>
      <c r="CH316">
        <v>103</v>
      </c>
      <c r="CI316">
        <v>298</v>
      </c>
      <c r="CJ316">
        <v>392</v>
      </c>
      <c r="CK316">
        <v>556</v>
      </c>
      <c r="CL316">
        <v>137</v>
      </c>
    </row>
    <row r="317" spans="2:90">
      <c r="B317">
        <v>499</v>
      </c>
      <c r="C317">
        <v>337</v>
      </c>
      <c r="D317">
        <v>113</v>
      </c>
      <c r="E317">
        <v>144</v>
      </c>
      <c r="F317">
        <v>358</v>
      </c>
      <c r="G317">
        <v>122</v>
      </c>
      <c r="H317">
        <v>157</v>
      </c>
      <c r="I317">
        <v>173</v>
      </c>
      <c r="J317">
        <v>583</v>
      </c>
      <c r="K317">
        <v>93</v>
      </c>
      <c r="L317">
        <v>68</v>
      </c>
      <c r="M317">
        <v>153</v>
      </c>
      <c r="N317">
        <v>596</v>
      </c>
      <c r="O317">
        <v>585</v>
      </c>
      <c r="P317">
        <v>613</v>
      </c>
      <c r="Q317">
        <v>110</v>
      </c>
      <c r="R317">
        <v>584</v>
      </c>
      <c r="S317">
        <v>3</v>
      </c>
      <c r="T317">
        <v>9</v>
      </c>
      <c r="U317">
        <v>464</v>
      </c>
      <c r="V317">
        <v>280</v>
      </c>
      <c r="W317">
        <v>386</v>
      </c>
      <c r="X317">
        <v>490</v>
      </c>
      <c r="Y317">
        <v>517</v>
      </c>
      <c r="Z317">
        <v>393</v>
      </c>
      <c r="AA317">
        <v>59</v>
      </c>
      <c r="AB317">
        <v>327</v>
      </c>
      <c r="AC317">
        <v>380</v>
      </c>
      <c r="AD317">
        <v>19</v>
      </c>
      <c r="AE317">
        <v>101</v>
      </c>
      <c r="AF317">
        <v>451</v>
      </c>
      <c r="AG317">
        <v>224</v>
      </c>
      <c r="AH317">
        <v>127</v>
      </c>
      <c r="AI317">
        <v>127</v>
      </c>
      <c r="AJ317">
        <v>445</v>
      </c>
      <c r="AK317">
        <v>339</v>
      </c>
      <c r="AL317">
        <v>207</v>
      </c>
      <c r="AM317">
        <v>233</v>
      </c>
      <c r="AN317">
        <v>303</v>
      </c>
      <c r="AO317" t="s">
        <v>95</v>
      </c>
      <c r="AP317" t="s">
        <v>95</v>
      </c>
      <c r="AQ317">
        <v>287</v>
      </c>
      <c r="AR317">
        <v>111</v>
      </c>
      <c r="AS317">
        <v>258</v>
      </c>
      <c r="AT317">
        <v>288</v>
      </c>
      <c r="AU317">
        <v>309</v>
      </c>
      <c r="AV317">
        <v>631</v>
      </c>
      <c r="AW317">
        <v>31</v>
      </c>
      <c r="AX317">
        <v>244</v>
      </c>
      <c r="AY317">
        <v>149</v>
      </c>
      <c r="AZ317">
        <v>389</v>
      </c>
      <c r="BA317">
        <v>114</v>
      </c>
      <c r="BB317">
        <v>26</v>
      </c>
      <c r="BC317">
        <v>27</v>
      </c>
      <c r="BD317">
        <v>553</v>
      </c>
      <c r="BE317">
        <v>340</v>
      </c>
      <c r="BF317">
        <v>602</v>
      </c>
      <c r="BG317">
        <v>183</v>
      </c>
      <c r="BH317">
        <v>372</v>
      </c>
      <c r="BI317">
        <v>150</v>
      </c>
      <c r="BJ317">
        <v>218</v>
      </c>
      <c r="BK317">
        <v>284</v>
      </c>
      <c r="BL317">
        <v>127</v>
      </c>
      <c r="BM317">
        <v>44</v>
      </c>
      <c r="BN317">
        <v>241</v>
      </c>
      <c r="BO317">
        <v>272</v>
      </c>
      <c r="BP317">
        <v>523</v>
      </c>
      <c r="BQ317">
        <v>62</v>
      </c>
      <c r="BR317">
        <v>324</v>
      </c>
      <c r="BS317">
        <v>271</v>
      </c>
      <c r="BT317">
        <v>43</v>
      </c>
      <c r="BU317">
        <v>564</v>
      </c>
      <c r="BV317">
        <v>388</v>
      </c>
      <c r="BW317">
        <v>136</v>
      </c>
      <c r="BX317">
        <v>492</v>
      </c>
      <c r="BY317">
        <v>403</v>
      </c>
      <c r="BZ317">
        <v>308</v>
      </c>
      <c r="CA317">
        <v>623</v>
      </c>
      <c r="CB317">
        <v>68</v>
      </c>
      <c r="CC317">
        <v>47</v>
      </c>
      <c r="CD317">
        <v>602</v>
      </c>
      <c r="CE317">
        <v>301</v>
      </c>
      <c r="CF317">
        <v>442</v>
      </c>
      <c r="CG317">
        <v>144</v>
      </c>
      <c r="CH317">
        <v>209</v>
      </c>
      <c r="CI317">
        <v>460</v>
      </c>
      <c r="CJ317">
        <v>167</v>
      </c>
      <c r="CK317">
        <v>250</v>
      </c>
      <c r="CL317">
        <v>251</v>
      </c>
    </row>
    <row r="318" spans="2:90">
      <c r="B318">
        <v>96</v>
      </c>
      <c r="C318">
        <v>340</v>
      </c>
      <c r="D318">
        <v>391</v>
      </c>
      <c r="E318">
        <v>2</v>
      </c>
      <c r="F318">
        <v>54</v>
      </c>
      <c r="G318">
        <v>558</v>
      </c>
      <c r="H318">
        <v>587</v>
      </c>
      <c r="I318">
        <v>211</v>
      </c>
      <c r="J318">
        <v>321</v>
      </c>
      <c r="K318">
        <v>252</v>
      </c>
      <c r="L318">
        <v>611</v>
      </c>
      <c r="M318">
        <v>342</v>
      </c>
      <c r="N318">
        <v>35</v>
      </c>
      <c r="O318">
        <v>39</v>
      </c>
      <c r="P318">
        <v>277</v>
      </c>
      <c r="Q318">
        <v>211</v>
      </c>
      <c r="R318">
        <v>634</v>
      </c>
      <c r="S318">
        <v>100</v>
      </c>
      <c r="T318">
        <v>136</v>
      </c>
      <c r="U318">
        <v>450</v>
      </c>
      <c r="V318">
        <v>30</v>
      </c>
      <c r="W318">
        <v>278</v>
      </c>
      <c r="X318">
        <v>312</v>
      </c>
      <c r="Y318">
        <v>180</v>
      </c>
      <c r="Z318">
        <v>106</v>
      </c>
      <c r="AA318">
        <v>293</v>
      </c>
      <c r="AB318">
        <v>449</v>
      </c>
      <c r="AC318">
        <v>10</v>
      </c>
      <c r="AD318">
        <v>384</v>
      </c>
      <c r="AE318">
        <v>311</v>
      </c>
      <c r="AF318">
        <v>261</v>
      </c>
      <c r="AG318">
        <v>290</v>
      </c>
      <c r="AH318">
        <v>259</v>
      </c>
      <c r="AI318">
        <v>317</v>
      </c>
      <c r="AJ318">
        <v>46</v>
      </c>
      <c r="AK318">
        <v>29</v>
      </c>
      <c r="AL318">
        <v>236</v>
      </c>
      <c r="AM318">
        <v>387</v>
      </c>
      <c r="AN318">
        <v>278</v>
      </c>
      <c r="AO318" t="s">
        <v>95</v>
      </c>
      <c r="AP318" t="s">
        <v>95</v>
      </c>
      <c r="AQ318">
        <v>368</v>
      </c>
      <c r="AR318">
        <v>392</v>
      </c>
      <c r="AS318">
        <v>193</v>
      </c>
      <c r="AT318">
        <v>554</v>
      </c>
      <c r="AU318">
        <v>22</v>
      </c>
      <c r="AV318">
        <v>86</v>
      </c>
      <c r="AW318">
        <v>619</v>
      </c>
      <c r="AX318">
        <v>604</v>
      </c>
      <c r="AY318">
        <v>338</v>
      </c>
      <c r="AZ318">
        <v>395</v>
      </c>
      <c r="BA318">
        <v>590</v>
      </c>
      <c r="BB318">
        <v>298</v>
      </c>
      <c r="BC318">
        <v>564</v>
      </c>
      <c r="BD318">
        <v>239</v>
      </c>
      <c r="BE318">
        <v>73</v>
      </c>
      <c r="BF318">
        <v>157</v>
      </c>
      <c r="BG318">
        <v>358</v>
      </c>
      <c r="BH318">
        <v>338</v>
      </c>
      <c r="BI318">
        <v>97</v>
      </c>
      <c r="BJ318">
        <v>199</v>
      </c>
      <c r="BK318">
        <v>230</v>
      </c>
      <c r="BL318">
        <v>242</v>
      </c>
      <c r="BM318">
        <v>184</v>
      </c>
      <c r="BN318">
        <v>42</v>
      </c>
      <c r="BO318">
        <v>568</v>
      </c>
      <c r="BP318">
        <v>14</v>
      </c>
      <c r="BQ318">
        <v>528</v>
      </c>
      <c r="BR318">
        <v>239</v>
      </c>
      <c r="BS318">
        <v>156</v>
      </c>
      <c r="BT318">
        <v>357</v>
      </c>
      <c r="BU318">
        <v>197</v>
      </c>
      <c r="BV318">
        <v>438</v>
      </c>
      <c r="BW318">
        <v>590</v>
      </c>
      <c r="BX318">
        <v>545</v>
      </c>
      <c r="BY318">
        <v>115</v>
      </c>
      <c r="BZ318">
        <v>25</v>
      </c>
      <c r="CA318">
        <v>10</v>
      </c>
      <c r="CB318">
        <v>617</v>
      </c>
      <c r="CC318">
        <v>221</v>
      </c>
      <c r="CD318">
        <v>227</v>
      </c>
      <c r="CE318">
        <v>300</v>
      </c>
      <c r="CF318">
        <v>82</v>
      </c>
      <c r="CG318">
        <v>128</v>
      </c>
      <c r="CH318">
        <v>506</v>
      </c>
      <c r="CI318">
        <v>558</v>
      </c>
      <c r="CJ318">
        <v>85</v>
      </c>
      <c r="CK318">
        <v>270</v>
      </c>
      <c r="CL318">
        <v>78</v>
      </c>
    </row>
    <row r="319" spans="2:90">
      <c r="B319">
        <v>206</v>
      </c>
      <c r="C319">
        <v>265</v>
      </c>
      <c r="D319">
        <v>229</v>
      </c>
      <c r="E319">
        <v>277</v>
      </c>
      <c r="F319">
        <v>352</v>
      </c>
      <c r="G319">
        <v>588</v>
      </c>
      <c r="H319">
        <v>48</v>
      </c>
      <c r="I319">
        <v>641</v>
      </c>
      <c r="J319">
        <v>634</v>
      </c>
      <c r="K319">
        <v>615</v>
      </c>
      <c r="L319">
        <v>262</v>
      </c>
      <c r="M319">
        <v>400</v>
      </c>
      <c r="N319">
        <v>130</v>
      </c>
      <c r="O319">
        <v>330</v>
      </c>
      <c r="P319">
        <v>400</v>
      </c>
      <c r="Q319">
        <v>27</v>
      </c>
      <c r="R319">
        <v>133</v>
      </c>
      <c r="S319">
        <v>426</v>
      </c>
      <c r="T319">
        <v>6</v>
      </c>
      <c r="U319">
        <v>519</v>
      </c>
      <c r="V319">
        <v>95</v>
      </c>
      <c r="W319">
        <v>330</v>
      </c>
      <c r="X319">
        <v>388</v>
      </c>
      <c r="Y319">
        <v>378</v>
      </c>
      <c r="Z319">
        <v>433</v>
      </c>
      <c r="AA319">
        <v>38</v>
      </c>
      <c r="AB319">
        <v>26</v>
      </c>
      <c r="AC319">
        <v>6</v>
      </c>
      <c r="AD319">
        <v>145</v>
      </c>
      <c r="AE319">
        <v>537</v>
      </c>
      <c r="AF319">
        <v>377</v>
      </c>
      <c r="AG319">
        <v>27</v>
      </c>
      <c r="AH319">
        <v>492</v>
      </c>
      <c r="AI319">
        <v>154</v>
      </c>
      <c r="AJ319">
        <v>287</v>
      </c>
      <c r="AK319">
        <v>271</v>
      </c>
      <c r="AL319">
        <v>329</v>
      </c>
      <c r="AM319">
        <v>397</v>
      </c>
      <c r="AN319">
        <v>39</v>
      </c>
      <c r="AO319" t="s">
        <v>95</v>
      </c>
      <c r="AP319" t="s">
        <v>95</v>
      </c>
      <c r="AQ319">
        <v>221</v>
      </c>
      <c r="AR319">
        <v>584</v>
      </c>
      <c r="AS319">
        <v>567</v>
      </c>
      <c r="AT319">
        <v>635</v>
      </c>
      <c r="AU319">
        <v>551</v>
      </c>
      <c r="AV319">
        <v>622</v>
      </c>
      <c r="AW319">
        <v>332</v>
      </c>
      <c r="AX319">
        <v>319</v>
      </c>
      <c r="AY319">
        <v>176</v>
      </c>
      <c r="AZ319">
        <v>121</v>
      </c>
      <c r="BA319">
        <v>657</v>
      </c>
      <c r="BB319">
        <v>45</v>
      </c>
      <c r="BC319">
        <v>25</v>
      </c>
      <c r="BD319">
        <v>18</v>
      </c>
      <c r="BE319">
        <v>29</v>
      </c>
      <c r="BF319">
        <v>160</v>
      </c>
      <c r="BG319">
        <v>42</v>
      </c>
      <c r="BH319">
        <v>297</v>
      </c>
      <c r="BI319">
        <v>242</v>
      </c>
      <c r="BJ319">
        <v>188</v>
      </c>
      <c r="BK319">
        <v>576</v>
      </c>
      <c r="BL319">
        <v>555</v>
      </c>
      <c r="BM319">
        <v>292</v>
      </c>
      <c r="BN319">
        <v>277</v>
      </c>
      <c r="BO319">
        <v>233</v>
      </c>
      <c r="BP319">
        <v>407</v>
      </c>
      <c r="BQ319">
        <v>604</v>
      </c>
      <c r="BR319">
        <v>481</v>
      </c>
      <c r="BS319">
        <v>100</v>
      </c>
      <c r="BT319">
        <v>396</v>
      </c>
      <c r="BU319">
        <v>199</v>
      </c>
      <c r="BV319">
        <v>335</v>
      </c>
      <c r="BW319">
        <v>54</v>
      </c>
      <c r="BX319">
        <v>164</v>
      </c>
      <c r="BY319">
        <v>402</v>
      </c>
      <c r="BZ319">
        <v>142</v>
      </c>
      <c r="CA319">
        <v>282</v>
      </c>
      <c r="CB319">
        <v>34</v>
      </c>
      <c r="CC319">
        <v>168</v>
      </c>
      <c r="CD319">
        <v>6</v>
      </c>
      <c r="CE319">
        <v>513</v>
      </c>
      <c r="CF319">
        <v>164</v>
      </c>
      <c r="CG319">
        <v>487</v>
      </c>
      <c r="CH319">
        <v>304</v>
      </c>
      <c r="CI319">
        <v>572</v>
      </c>
      <c r="CJ319">
        <v>591</v>
      </c>
      <c r="CK319">
        <v>559</v>
      </c>
      <c r="CL319">
        <v>145</v>
      </c>
    </row>
    <row r="320" spans="2:90">
      <c r="B320">
        <v>544</v>
      </c>
      <c r="C320">
        <v>189</v>
      </c>
      <c r="D320">
        <v>163</v>
      </c>
      <c r="E320">
        <v>56</v>
      </c>
      <c r="F320">
        <v>9</v>
      </c>
      <c r="G320">
        <v>82</v>
      </c>
      <c r="H320">
        <v>570</v>
      </c>
      <c r="I320">
        <v>61</v>
      </c>
      <c r="J320">
        <v>362</v>
      </c>
      <c r="K320">
        <v>589</v>
      </c>
      <c r="L320">
        <v>392</v>
      </c>
      <c r="M320">
        <v>616</v>
      </c>
      <c r="N320">
        <v>386</v>
      </c>
      <c r="O320">
        <v>272</v>
      </c>
      <c r="P320">
        <v>314</v>
      </c>
      <c r="Q320">
        <v>561</v>
      </c>
      <c r="R320">
        <v>200</v>
      </c>
      <c r="S320">
        <v>57</v>
      </c>
      <c r="T320">
        <v>428</v>
      </c>
      <c r="U320">
        <v>527</v>
      </c>
      <c r="V320">
        <v>330</v>
      </c>
      <c r="W320">
        <v>301</v>
      </c>
      <c r="X320">
        <v>232</v>
      </c>
      <c r="Y320">
        <v>389</v>
      </c>
      <c r="Z320">
        <v>315</v>
      </c>
      <c r="AA320">
        <v>355</v>
      </c>
      <c r="AB320">
        <v>297</v>
      </c>
      <c r="AC320">
        <v>80</v>
      </c>
      <c r="AD320">
        <v>517</v>
      </c>
      <c r="AE320">
        <v>193</v>
      </c>
      <c r="AF320">
        <v>3</v>
      </c>
      <c r="AG320">
        <v>218</v>
      </c>
      <c r="AH320">
        <v>246</v>
      </c>
      <c r="AI320">
        <v>279</v>
      </c>
      <c r="AJ320">
        <v>116</v>
      </c>
      <c r="AK320">
        <v>235</v>
      </c>
      <c r="AL320">
        <v>534</v>
      </c>
      <c r="AM320">
        <v>324</v>
      </c>
      <c r="AN320">
        <v>232</v>
      </c>
      <c r="AO320" t="s">
        <v>95</v>
      </c>
      <c r="AP320" t="s">
        <v>95</v>
      </c>
      <c r="AQ320">
        <v>302</v>
      </c>
      <c r="AR320">
        <v>627</v>
      </c>
      <c r="AS320">
        <v>30</v>
      </c>
      <c r="AT320">
        <v>254</v>
      </c>
      <c r="AU320">
        <v>32</v>
      </c>
      <c r="AV320">
        <v>571</v>
      </c>
      <c r="AW320">
        <v>69</v>
      </c>
      <c r="AX320">
        <v>343</v>
      </c>
      <c r="AY320">
        <v>105</v>
      </c>
      <c r="AZ320">
        <v>349</v>
      </c>
      <c r="BA320">
        <v>225</v>
      </c>
      <c r="BB320">
        <v>186</v>
      </c>
      <c r="BC320">
        <v>573</v>
      </c>
      <c r="BD320">
        <v>617</v>
      </c>
      <c r="BE320">
        <v>72</v>
      </c>
      <c r="BF320">
        <v>576</v>
      </c>
      <c r="BG320">
        <v>392</v>
      </c>
      <c r="BH320">
        <v>312</v>
      </c>
      <c r="BI320">
        <v>400</v>
      </c>
      <c r="BJ320">
        <v>607</v>
      </c>
      <c r="BK320">
        <v>323</v>
      </c>
      <c r="BL320">
        <v>595</v>
      </c>
      <c r="BM320">
        <v>586</v>
      </c>
      <c r="BN320">
        <v>132</v>
      </c>
      <c r="BO320">
        <v>38</v>
      </c>
      <c r="BP320">
        <v>520</v>
      </c>
      <c r="BQ320">
        <v>638</v>
      </c>
      <c r="BR320">
        <v>303</v>
      </c>
      <c r="BS320">
        <v>176</v>
      </c>
      <c r="BT320">
        <v>248</v>
      </c>
      <c r="BU320">
        <v>10</v>
      </c>
      <c r="BV320">
        <v>190</v>
      </c>
      <c r="BW320">
        <v>411</v>
      </c>
      <c r="BX320">
        <v>300</v>
      </c>
      <c r="BY320">
        <v>44</v>
      </c>
      <c r="BZ320">
        <v>384</v>
      </c>
      <c r="CA320">
        <v>569</v>
      </c>
      <c r="CB320">
        <v>267</v>
      </c>
      <c r="CC320">
        <v>230</v>
      </c>
      <c r="CD320">
        <v>465</v>
      </c>
      <c r="CE320">
        <v>454</v>
      </c>
      <c r="CF320">
        <v>585</v>
      </c>
      <c r="CG320">
        <v>218</v>
      </c>
      <c r="CH320">
        <v>382</v>
      </c>
      <c r="CI320">
        <v>409</v>
      </c>
      <c r="CJ320">
        <v>356</v>
      </c>
      <c r="CK320">
        <v>664</v>
      </c>
      <c r="CL320">
        <v>39</v>
      </c>
    </row>
    <row r="321" spans="2:90">
      <c r="B321">
        <v>312</v>
      </c>
      <c r="C321">
        <v>130</v>
      </c>
      <c r="D321">
        <v>169</v>
      </c>
      <c r="E321">
        <v>227</v>
      </c>
      <c r="F321">
        <v>92</v>
      </c>
      <c r="G321">
        <v>295</v>
      </c>
      <c r="H321">
        <v>362</v>
      </c>
      <c r="I321">
        <v>117</v>
      </c>
      <c r="J321">
        <v>260</v>
      </c>
      <c r="K321">
        <v>55</v>
      </c>
      <c r="L321">
        <v>655</v>
      </c>
      <c r="M321">
        <v>98</v>
      </c>
      <c r="N321">
        <v>647</v>
      </c>
      <c r="O321">
        <v>371</v>
      </c>
      <c r="P321">
        <v>13</v>
      </c>
      <c r="Q321">
        <v>657</v>
      </c>
      <c r="R321">
        <v>559</v>
      </c>
      <c r="S321">
        <v>184</v>
      </c>
      <c r="T321">
        <v>13</v>
      </c>
      <c r="U321">
        <v>29</v>
      </c>
      <c r="V321">
        <v>503</v>
      </c>
      <c r="W321">
        <v>530</v>
      </c>
      <c r="X321">
        <v>544</v>
      </c>
      <c r="Y321">
        <v>367</v>
      </c>
      <c r="Z321">
        <v>357</v>
      </c>
      <c r="AA321">
        <v>379</v>
      </c>
      <c r="AB321">
        <v>272</v>
      </c>
      <c r="AC321">
        <v>438</v>
      </c>
      <c r="AD321">
        <v>368</v>
      </c>
      <c r="AE321">
        <v>526</v>
      </c>
      <c r="AF321">
        <v>24</v>
      </c>
      <c r="AG321">
        <v>34</v>
      </c>
      <c r="AH321">
        <v>212</v>
      </c>
      <c r="AI321">
        <v>196</v>
      </c>
      <c r="AJ321">
        <v>541</v>
      </c>
      <c r="AK321">
        <v>270</v>
      </c>
      <c r="AL321">
        <v>186</v>
      </c>
      <c r="AM321">
        <v>385</v>
      </c>
      <c r="AN321">
        <v>246</v>
      </c>
      <c r="AO321" t="s">
        <v>95</v>
      </c>
      <c r="AP321" t="s">
        <v>95</v>
      </c>
      <c r="AQ321">
        <v>598</v>
      </c>
      <c r="AR321">
        <v>601</v>
      </c>
      <c r="AS321">
        <v>112</v>
      </c>
      <c r="AT321">
        <v>146</v>
      </c>
      <c r="AU321">
        <v>201</v>
      </c>
      <c r="AV321">
        <v>237</v>
      </c>
      <c r="AW321">
        <v>366</v>
      </c>
      <c r="AX321">
        <v>365</v>
      </c>
      <c r="AY321">
        <v>0</v>
      </c>
      <c r="AZ321">
        <v>646</v>
      </c>
      <c r="BA321">
        <v>249</v>
      </c>
      <c r="BB321">
        <v>262</v>
      </c>
      <c r="BC321">
        <v>197</v>
      </c>
      <c r="BD321">
        <v>301</v>
      </c>
      <c r="BE321">
        <v>149</v>
      </c>
      <c r="BF321">
        <v>392</v>
      </c>
      <c r="BG321">
        <v>33</v>
      </c>
      <c r="BH321">
        <v>172</v>
      </c>
      <c r="BI321">
        <v>298</v>
      </c>
      <c r="BJ321">
        <v>258</v>
      </c>
      <c r="BK321">
        <v>590</v>
      </c>
      <c r="BL321">
        <v>592</v>
      </c>
      <c r="BM321">
        <v>630</v>
      </c>
      <c r="BN321">
        <v>265</v>
      </c>
      <c r="BO321">
        <v>350</v>
      </c>
      <c r="BP321">
        <v>326</v>
      </c>
      <c r="BQ321">
        <v>217</v>
      </c>
      <c r="BR321">
        <v>276</v>
      </c>
      <c r="BS321">
        <v>630</v>
      </c>
      <c r="BT321">
        <v>157</v>
      </c>
      <c r="BU321">
        <v>497</v>
      </c>
      <c r="BV321">
        <v>66</v>
      </c>
      <c r="BW321">
        <v>612</v>
      </c>
      <c r="BX321">
        <v>129</v>
      </c>
      <c r="BY321">
        <v>201</v>
      </c>
      <c r="BZ321">
        <v>242</v>
      </c>
      <c r="CA321">
        <v>567</v>
      </c>
      <c r="CB321">
        <v>419</v>
      </c>
      <c r="CC321">
        <v>409</v>
      </c>
      <c r="CD321">
        <v>30</v>
      </c>
      <c r="CE321">
        <v>609</v>
      </c>
      <c r="CF321">
        <v>364</v>
      </c>
      <c r="CG321">
        <v>284</v>
      </c>
      <c r="CH321">
        <v>465</v>
      </c>
      <c r="CI321">
        <v>27</v>
      </c>
      <c r="CJ321">
        <v>530</v>
      </c>
      <c r="CK321">
        <v>5</v>
      </c>
      <c r="CL321">
        <v>289</v>
      </c>
    </row>
    <row r="322" spans="2:90">
      <c r="B322">
        <v>182</v>
      </c>
      <c r="C322">
        <v>85</v>
      </c>
      <c r="D322">
        <v>57</v>
      </c>
      <c r="E322">
        <v>161</v>
      </c>
      <c r="F322">
        <v>106</v>
      </c>
      <c r="G322">
        <v>378</v>
      </c>
      <c r="H322">
        <v>313</v>
      </c>
      <c r="I322">
        <v>399</v>
      </c>
      <c r="J322">
        <v>138</v>
      </c>
      <c r="K322">
        <v>338</v>
      </c>
      <c r="L322">
        <v>59</v>
      </c>
      <c r="M322">
        <v>332</v>
      </c>
      <c r="N322">
        <v>352</v>
      </c>
      <c r="O322">
        <v>351</v>
      </c>
      <c r="P322">
        <v>11</v>
      </c>
      <c r="Q322">
        <v>217</v>
      </c>
      <c r="R322">
        <v>31</v>
      </c>
      <c r="S322">
        <v>508</v>
      </c>
      <c r="T322">
        <v>240</v>
      </c>
      <c r="U322">
        <v>284</v>
      </c>
      <c r="V322">
        <v>155</v>
      </c>
      <c r="W322">
        <v>87</v>
      </c>
      <c r="X322">
        <v>537</v>
      </c>
      <c r="Y322">
        <v>128</v>
      </c>
      <c r="Z322">
        <v>423</v>
      </c>
      <c r="AA322">
        <v>460</v>
      </c>
      <c r="AB322">
        <v>114</v>
      </c>
      <c r="AC322">
        <v>526</v>
      </c>
      <c r="AD322">
        <v>276</v>
      </c>
      <c r="AE322">
        <v>385</v>
      </c>
      <c r="AF322">
        <v>497</v>
      </c>
      <c r="AG322">
        <v>54</v>
      </c>
      <c r="AH322">
        <v>189</v>
      </c>
      <c r="AI322">
        <v>441</v>
      </c>
      <c r="AJ322">
        <v>266</v>
      </c>
      <c r="AK322">
        <v>32</v>
      </c>
      <c r="AL322">
        <v>206</v>
      </c>
      <c r="AM322">
        <v>355</v>
      </c>
      <c r="AN322">
        <v>532</v>
      </c>
      <c r="AO322" t="s">
        <v>95</v>
      </c>
      <c r="AP322" t="s">
        <v>95</v>
      </c>
      <c r="AQ322">
        <v>35</v>
      </c>
      <c r="AR322">
        <v>617</v>
      </c>
      <c r="AS322">
        <v>150</v>
      </c>
      <c r="AT322">
        <v>12</v>
      </c>
      <c r="AU322">
        <v>581</v>
      </c>
      <c r="AV322">
        <v>113</v>
      </c>
      <c r="AW322">
        <v>660</v>
      </c>
      <c r="AX322">
        <v>653</v>
      </c>
      <c r="AY322">
        <v>29</v>
      </c>
      <c r="AZ322">
        <v>311</v>
      </c>
      <c r="BA322">
        <v>118</v>
      </c>
      <c r="BB322">
        <v>597</v>
      </c>
      <c r="BC322">
        <v>226</v>
      </c>
      <c r="BD322">
        <v>648</v>
      </c>
      <c r="BE322">
        <v>658</v>
      </c>
      <c r="BF322">
        <v>610</v>
      </c>
      <c r="BG322">
        <v>556</v>
      </c>
      <c r="BH322">
        <v>654</v>
      </c>
      <c r="BI322">
        <v>87</v>
      </c>
      <c r="BJ322">
        <v>205</v>
      </c>
      <c r="BK322">
        <v>170</v>
      </c>
      <c r="BL322">
        <v>394</v>
      </c>
      <c r="BM322">
        <v>283</v>
      </c>
      <c r="BN322">
        <v>374</v>
      </c>
      <c r="BO322">
        <v>273</v>
      </c>
      <c r="BP322">
        <v>68</v>
      </c>
      <c r="BQ322">
        <v>632</v>
      </c>
      <c r="BR322">
        <v>85</v>
      </c>
      <c r="BS322">
        <v>193</v>
      </c>
      <c r="BT322">
        <v>385</v>
      </c>
      <c r="BU322">
        <v>254</v>
      </c>
      <c r="BV322">
        <v>450</v>
      </c>
      <c r="BW322">
        <v>662</v>
      </c>
      <c r="BX322">
        <v>407</v>
      </c>
      <c r="BY322">
        <v>585</v>
      </c>
      <c r="BZ322">
        <v>556</v>
      </c>
      <c r="CA322">
        <v>535</v>
      </c>
      <c r="CB322">
        <v>244</v>
      </c>
      <c r="CC322">
        <v>0</v>
      </c>
      <c r="CD322">
        <v>149</v>
      </c>
      <c r="CE322">
        <v>220</v>
      </c>
      <c r="CF322">
        <v>392</v>
      </c>
      <c r="CG322">
        <v>399</v>
      </c>
      <c r="CH322">
        <v>94</v>
      </c>
      <c r="CI322">
        <v>655</v>
      </c>
      <c r="CJ322">
        <v>629</v>
      </c>
      <c r="CK322">
        <v>127</v>
      </c>
      <c r="CL322">
        <v>223</v>
      </c>
    </row>
    <row r="323" spans="2:90">
      <c r="B323">
        <v>5</v>
      </c>
      <c r="C323">
        <v>397</v>
      </c>
      <c r="D323">
        <v>365</v>
      </c>
      <c r="E323">
        <v>345</v>
      </c>
      <c r="F323">
        <v>53</v>
      </c>
      <c r="G323">
        <v>254</v>
      </c>
      <c r="H323">
        <v>14</v>
      </c>
      <c r="I323">
        <v>115</v>
      </c>
      <c r="J323">
        <v>661</v>
      </c>
      <c r="K323">
        <v>173</v>
      </c>
      <c r="L323">
        <v>327</v>
      </c>
      <c r="M323">
        <v>218</v>
      </c>
      <c r="N323">
        <v>381</v>
      </c>
      <c r="O323">
        <v>241</v>
      </c>
      <c r="P323">
        <v>18</v>
      </c>
      <c r="Q323">
        <v>105</v>
      </c>
      <c r="R323">
        <v>620</v>
      </c>
      <c r="S323">
        <v>542</v>
      </c>
      <c r="T323">
        <v>465</v>
      </c>
      <c r="U323">
        <v>520</v>
      </c>
      <c r="V323">
        <v>32</v>
      </c>
      <c r="W323">
        <v>454</v>
      </c>
      <c r="X323">
        <v>437</v>
      </c>
      <c r="Y323">
        <v>178</v>
      </c>
      <c r="Z323">
        <v>237</v>
      </c>
      <c r="AA323">
        <v>361</v>
      </c>
      <c r="AB323">
        <v>34</v>
      </c>
      <c r="AC323">
        <v>259</v>
      </c>
      <c r="AD323">
        <v>458</v>
      </c>
      <c r="AE323">
        <v>204</v>
      </c>
      <c r="AF323">
        <v>81</v>
      </c>
      <c r="AG323">
        <v>256</v>
      </c>
      <c r="AH323">
        <v>90</v>
      </c>
      <c r="AI323">
        <v>273</v>
      </c>
      <c r="AJ323">
        <v>231</v>
      </c>
      <c r="AK323">
        <v>0</v>
      </c>
      <c r="AL323">
        <v>283</v>
      </c>
      <c r="AM323">
        <v>274</v>
      </c>
      <c r="AN323">
        <v>94</v>
      </c>
      <c r="AO323" t="s">
        <v>95</v>
      </c>
      <c r="AP323" t="s">
        <v>95</v>
      </c>
      <c r="AQ323">
        <v>633</v>
      </c>
      <c r="AR323">
        <v>580</v>
      </c>
      <c r="AS323">
        <v>34</v>
      </c>
      <c r="AT323">
        <v>248</v>
      </c>
      <c r="AU323">
        <v>663</v>
      </c>
      <c r="AV323">
        <v>103</v>
      </c>
      <c r="AW323">
        <v>122</v>
      </c>
      <c r="AX323">
        <v>26</v>
      </c>
      <c r="AY323">
        <v>608</v>
      </c>
      <c r="AZ323">
        <v>10</v>
      </c>
      <c r="BA323">
        <v>129</v>
      </c>
      <c r="BB323">
        <v>373</v>
      </c>
      <c r="BC323">
        <v>72</v>
      </c>
      <c r="BD323">
        <v>392</v>
      </c>
      <c r="BE323">
        <v>352</v>
      </c>
      <c r="BF323">
        <v>138</v>
      </c>
      <c r="BG323">
        <v>282</v>
      </c>
      <c r="BH323">
        <v>379</v>
      </c>
      <c r="BI323">
        <v>146</v>
      </c>
      <c r="BJ323">
        <v>299</v>
      </c>
      <c r="BK323">
        <v>23</v>
      </c>
      <c r="BL323">
        <v>130</v>
      </c>
      <c r="BM323">
        <v>312</v>
      </c>
      <c r="BN323">
        <v>239</v>
      </c>
      <c r="BO323">
        <v>138</v>
      </c>
      <c r="BP323">
        <v>416</v>
      </c>
      <c r="BQ323">
        <v>561</v>
      </c>
      <c r="BR323">
        <v>437</v>
      </c>
      <c r="BS323">
        <v>434</v>
      </c>
      <c r="BT323">
        <v>481</v>
      </c>
      <c r="BU323">
        <v>204</v>
      </c>
      <c r="BV323">
        <v>554</v>
      </c>
      <c r="BW323">
        <v>627</v>
      </c>
      <c r="BX323">
        <v>203</v>
      </c>
      <c r="BY323">
        <v>631</v>
      </c>
      <c r="BZ323">
        <v>475</v>
      </c>
      <c r="CA323">
        <v>592</v>
      </c>
      <c r="CB323">
        <v>570</v>
      </c>
      <c r="CC323">
        <v>201</v>
      </c>
      <c r="CD323">
        <v>318</v>
      </c>
      <c r="CE323">
        <v>253</v>
      </c>
      <c r="CF323">
        <v>220</v>
      </c>
      <c r="CG323">
        <v>97</v>
      </c>
      <c r="CH323">
        <v>180</v>
      </c>
      <c r="CI323">
        <v>134</v>
      </c>
      <c r="CJ323">
        <v>246</v>
      </c>
      <c r="CK323">
        <v>126</v>
      </c>
      <c r="CL323">
        <v>176</v>
      </c>
    </row>
    <row r="324" spans="2:90">
      <c r="B324">
        <v>16</v>
      </c>
      <c r="C324">
        <v>91</v>
      </c>
      <c r="D324">
        <v>319</v>
      </c>
      <c r="E324">
        <v>259</v>
      </c>
      <c r="F324">
        <v>97</v>
      </c>
      <c r="G324">
        <v>573</v>
      </c>
      <c r="H324">
        <v>84</v>
      </c>
      <c r="I324">
        <v>51</v>
      </c>
      <c r="J324">
        <v>111</v>
      </c>
      <c r="K324">
        <v>262</v>
      </c>
      <c r="L324">
        <v>625</v>
      </c>
      <c r="M324">
        <v>608</v>
      </c>
      <c r="N324">
        <v>16</v>
      </c>
      <c r="O324">
        <v>575</v>
      </c>
      <c r="P324">
        <v>566</v>
      </c>
      <c r="Q324">
        <v>164</v>
      </c>
      <c r="R324">
        <v>262</v>
      </c>
      <c r="S324">
        <v>154</v>
      </c>
      <c r="T324">
        <v>153</v>
      </c>
      <c r="U324">
        <v>472</v>
      </c>
      <c r="V324">
        <v>251</v>
      </c>
      <c r="W324">
        <v>248</v>
      </c>
      <c r="X324">
        <v>412</v>
      </c>
      <c r="Y324">
        <v>224</v>
      </c>
      <c r="Z324">
        <v>462</v>
      </c>
      <c r="AA324">
        <v>489</v>
      </c>
      <c r="AB324">
        <v>409</v>
      </c>
      <c r="AC324">
        <v>12</v>
      </c>
      <c r="AD324">
        <v>258</v>
      </c>
      <c r="AE324">
        <v>218</v>
      </c>
      <c r="AF324">
        <v>368</v>
      </c>
      <c r="AG324">
        <v>158</v>
      </c>
      <c r="AH324">
        <v>0</v>
      </c>
      <c r="AI324">
        <v>546</v>
      </c>
      <c r="AJ324">
        <v>386</v>
      </c>
      <c r="AK324">
        <v>336</v>
      </c>
      <c r="AL324">
        <v>151</v>
      </c>
      <c r="AM324">
        <v>276</v>
      </c>
      <c r="AN324">
        <v>52</v>
      </c>
      <c r="AO324" t="s">
        <v>95</v>
      </c>
      <c r="AP324" t="s">
        <v>95</v>
      </c>
      <c r="AQ324">
        <v>112</v>
      </c>
      <c r="AR324">
        <v>68</v>
      </c>
      <c r="AS324">
        <v>561</v>
      </c>
      <c r="AT324">
        <v>629</v>
      </c>
      <c r="AU324">
        <v>195</v>
      </c>
      <c r="AV324">
        <v>29</v>
      </c>
      <c r="AW324">
        <v>341</v>
      </c>
      <c r="AX324">
        <v>373</v>
      </c>
      <c r="AY324">
        <v>319</v>
      </c>
      <c r="AZ324">
        <v>282</v>
      </c>
      <c r="BA324">
        <v>348</v>
      </c>
      <c r="BB324">
        <v>24</v>
      </c>
      <c r="BC324">
        <v>212</v>
      </c>
      <c r="BD324">
        <v>555</v>
      </c>
      <c r="BE324">
        <v>271</v>
      </c>
      <c r="BF324">
        <v>561</v>
      </c>
      <c r="BG324">
        <v>310</v>
      </c>
      <c r="BH324">
        <v>241</v>
      </c>
      <c r="BI324">
        <v>134</v>
      </c>
      <c r="BJ324">
        <v>112</v>
      </c>
      <c r="BK324">
        <v>17</v>
      </c>
      <c r="BL324">
        <v>621</v>
      </c>
      <c r="BM324">
        <v>604</v>
      </c>
      <c r="BN324">
        <v>162</v>
      </c>
      <c r="BO324">
        <v>64</v>
      </c>
      <c r="BP324">
        <v>582</v>
      </c>
      <c r="BQ324">
        <v>438</v>
      </c>
      <c r="BR324">
        <v>633</v>
      </c>
      <c r="BS324">
        <v>521</v>
      </c>
      <c r="BT324">
        <v>553</v>
      </c>
      <c r="BU324">
        <v>182</v>
      </c>
      <c r="BV324">
        <v>302</v>
      </c>
      <c r="BW324">
        <v>231</v>
      </c>
      <c r="BX324">
        <v>93</v>
      </c>
      <c r="BY324">
        <v>69</v>
      </c>
      <c r="BZ324">
        <v>101</v>
      </c>
      <c r="CA324">
        <v>210</v>
      </c>
      <c r="CB324">
        <v>348</v>
      </c>
      <c r="CC324">
        <v>254</v>
      </c>
      <c r="CD324">
        <v>632</v>
      </c>
      <c r="CE324">
        <v>9</v>
      </c>
      <c r="CF324">
        <v>184</v>
      </c>
      <c r="CG324">
        <v>76</v>
      </c>
      <c r="CH324">
        <v>377</v>
      </c>
      <c r="CI324">
        <v>392</v>
      </c>
      <c r="CJ324">
        <v>134</v>
      </c>
      <c r="CK324">
        <v>210</v>
      </c>
      <c r="CL324">
        <v>271</v>
      </c>
    </row>
    <row r="325" spans="2:90">
      <c r="B325">
        <v>187</v>
      </c>
      <c r="C325">
        <v>155</v>
      </c>
      <c r="D325">
        <v>315</v>
      </c>
      <c r="E325">
        <v>22</v>
      </c>
      <c r="F325">
        <v>266</v>
      </c>
      <c r="G325">
        <v>583</v>
      </c>
      <c r="H325">
        <v>346</v>
      </c>
      <c r="I325">
        <v>23</v>
      </c>
      <c r="J325">
        <v>306</v>
      </c>
      <c r="K325">
        <v>49</v>
      </c>
      <c r="L325">
        <v>331</v>
      </c>
      <c r="M325">
        <v>75</v>
      </c>
      <c r="N325">
        <v>400</v>
      </c>
      <c r="O325">
        <v>139</v>
      </c>
      <c r="P325">
        <v>341</v>
      </c>
      <c r="Q325">
        <v>24</v>
      </c>
      <c r="R325">
        <v>361</v>
      </c>
      <c r="S325">
        <v>295</v>
      </c>
      <c r="T325">
        <v>71</v>
      </c>
      <c r="U325">
        <v>239</v>
      </c>
      <c r="V325">
        <v>479</v>
      </c>
      <c r="W325">
        <v>380</v>
      </c>
      <c r="X325">
        <v>19</v>
      </c>
      <c r="Y325">
        <v>192</v>
      </c>
      <c r="Z325">
        <v>529</v>
      </c>
      <c r="AA325">
        <v>369</v>
      </c>
      <c r="AB325">
        <v>189</v>
      </c>
      <c r="AC325">
        <v>201</v>
      </c>
      <c r="AD325">
        <v>314</v>
      </c>
      <c r="AE325">
        <v>500</v>
      </c>
      <c r="AF325">
        <v>33</v>
      </c>
      <c r="AG325">
        <v>215</v>
      </c>
      <c r="AH325">
        <v>430</v>
      </c>
      <c r="AI325">
        <v>535</v>
      </c>
      <c r="AJ325">
        <v>186</v>
      </c>
      <c r="AK325">
        <v>334</v>
      </c>
      <c r="AL325">
        <v>221</v>
      </c>
      <c r="AM325">
        <v>169</v>
      </c>
      <c r="AN325">
        <v>228</v>
      </c>
      <c r="AO325" t="s">
        <v>95</v>
      </c>
      <c r="AP325" t="s">
        <v>95</v>
      </c>
      <c r="AQ325">
        <v>640</v>
      </c>
      <c r="AR325">
        <v>334</v>
      </c>
      <c r="AS325">
        <v>145</v>
      </c>
      <c r="AT325">
        <v>391</v>
      </c>
      <c r="AU325">
        <v>263</v>
      </c>
      <c r="AV325">
        <v>157</v>
      </c>
      <c r="AW325">
        <v>596</v>
      </c>
      <c r="AX325">
        <v>46</v>
      </c>
      <c r="AY325">
        <v>664</v>
      </c>
      <c r="AZ325">
        <v>597</v>
      </c>
      <c r="BA325">
        <v>148</v>
      </c>
      <c r="BB325">
        <v>595</v>
      </c>
      <c r="BC325">
        <v>220</v>
      </c>
      <c r="BD325">
        <v>311</v>
      </c>
      <c r="BE325">
        <v>625</v>
      </c>
      <c r="BF325">
        <v>288</v>
      </c>
      <c r="BG325">
        <v>562</v>
      </c>
      <c r="BH325">
        <v>557</v>
      </c>
      <c r="BI325">
        <v>131</v>
      </c>
      <c r="BJ325">
        <v>368</v>
      </c>
      <c r="BK325">
        <v>578</v>
      </c>
      <c r="BL325">
        <v>297</v>
      </c>
      <c r="BM325">
        <v>370</v>
      </c>
      <c r="BN325">
        <v>612</v>
      </c>
      <c r="BO325">
        <v>301</v>
      </c>
      <c r="BP325">
        <v>415</v>
      </c>
      <c r="BQ325">
        <v>505</v>
      </c>
      <c r="BR325">
        <v>399</v>
      </c>
      <c r="BS325">
        <v>649</v>
      </c>
      <c r="BT325">
        <v>499</v>
      </c>
      <c r="BU325">
        <v>364</v>
      </c>
      <c r="BV325">
        <v>309</v>
      </c>
      <c r="BW325">
        <v>82</v>
      </c>
      <c r="BX325">
        <v>458</v>
      </c>
      <c r="BY325">
        <v>40</v>
      </c>
      <c r="BZ325">
        <v>645</v>
      </c>
      <c r="CA325">
        <v>647</v>
      </c>
      <c r="CB325">
        <v>287</v>
      </c>
      <c r="CC325">
        <v>395</v>
      </c>
      <c r="CD325">
        <v>561</v>
      </c>
      <c r="CE325">
        <v>305</v>
      </c>
      <c r="CF325">
        <v>415</v>
      </c>
      <c r="CG325">
        <v>16</v>
      </c>
      <c r="CH325">
        <v>241</v>
      </c>
      <c r="CI325">
        <v>486</v>
      </c>
      <c r="CJ325">
        <v>267</v>
      </c>
      <c r="CK325">
        <v>121</v>
      </c>
      <c r="CL325">
        <v>626</v>
      </c>
    </row>
    <row r="326" spans="2:90">
      <c r="B326">
        <v>515</v>
      </c>
      <c r="C326">
        <v>163</v>
      </c>
      <c r="D326">
        <v>175</v>
      </c>
      <c r="E326">
        <v>48</v>
      </c>
      <c r="F326">
        <v>19</v>
      </c>
      <c r="G326">
        <v>78</v>
      </c>
      <c r="H326">
        <v>22</v>
      </c>
      <c r="I326">
        <v>576</v>
      </c>
      <c r="J326">
        <v>248</v>
      </c>
      <c r="K326">
        <v>398</v>
      </c>
      <c r="L326">
        <v>620</v>
      </c>
      <c r="M326">
        <v>124</v>
      </c>
      <c r="N326">
        <v>324</v>
      </c>
      <c r="O326">
        <v>608</v>
      </c>
      <c r="P326">
        <v>211</v>
      </c>
      <c r="Q326">
        <v>125</v>
      </c>
      <c r="R326">
        <v>378</v>
      </c>
      <c r="S326">
        <v>536</v>
      </c>
      <c r="T326">
        <v>201</v>
      </c>
      <c r="U326">
        <v>76</v>
      </c>
      <c r="V326">
        <v>2</v>
      </c>
      <c r="W326">
        <v>382</v>
      </c>
      <c r="X326">
        <v>84</v>
      </c>
      <c r="Y326">
        <v>429</v>
      </c>
      <c r="Z326">
        <v>478</v>
      </c>
      <c r="AA326">
        <v>112</v>
      </c>
      <c r="AB326">
        <v>474</v>
      </c>
      <c r="AC326">
        <v>127</v>
      </c>
      <c r="AD326">
        <v>186</v>
      </c>
      <c r="AE326">
        <v>90</v>
      </c>
      <c r="AF326">
        <v>50</v>
      </c>
      <c r="AG326">
        <v>100</v>
      </c>
      <c r="AH326">
        <v>171</v>
      </c>
      <c r="AI326">
        <v>431</v>
      </c>
      <c r="AJ326">
        <v>303</v>
      </c>
      <c r="AK326">
        <v>475</v>
      </c>
      <c r="AL326">
        <v>100</v>
      </c>
      <c r="AM326">
        <v>257</v>
      </c>
      <c r="AN326">
        <v>110</v>
      </c>
      <c r="AO326" t="s">
        <v>95</v>
      </c>
      <c r="AP326" t="s">
        <v>95</v>
      </c>
      <c r="AQ326">
        <v>185</v>
      </c>
      <c r="AR326">
        <v>222</v>
      </c>
      <c r="AS326">
        <v>29</v>
      </c>
      <c r="AT326">
        <v>246</v>
      </c>
      <c r="AU326">
        <v>223</v>
      </c>
      <c r="AV326">
        <v>282</v>
      </c>
      <c r="AW326">
        <v>10</v>
      </c>
      <c r="AX326">
        <v>181</v>
      </c>
      <c r="AY326">
        <v>98</v>
      </c>
      <c r="AZ326">
        <v>394</v>
      </c>
      <c r="BA326">
        <v>165</v>
      </c>
      <c r="BB326">
        <v>570</v>
      </c>
      <c r="BC326">
        <v>175</v>
      </c>
      <c r="BD326">
        <v>333</v>
      </c>
      <c r="BE326">
        <v>316</v>
      </c>
      <c r="BF326">
        <v>151</v>
      </c>
      <c r="BG326">
        <v>105</v>
      </c>
      <c r="BH326">
        <v>324</v>
      </c>
      <c r="BI326">
        <v>79</v>
      </c>
      <c r="BJ326">
        <v>595</v>
      </c>
      <c r="BK326">
        <v>204</v>
      </c>
      <c r="BL326">
        <v>5</v>
      </c>
      <c r="BM326">
        <v>654</v>
      </c>
      <c r="BN326">
        <v>635</v>
      </c>
      <c r="BO326">
        <v>563</v>
      </c>
      <c r="BP326">
        <v>335</v>
      </c>
      <c r="BQ326">
        <v>12</v>
      </c>
      <c r="BR326">
        <v>207</v>
      </c>
      <c r="BS326">
        <v>633</v>
      </c>
      <c r="BT326">
        <v>608</v>
      </c>
      <c r="BU326">
        <v>558</v>
      </c>
      <c r="BV326">
        <v>575</v>
      </c>
      <c r="BW326">
        <v>360</v>
      </c>
      <c r="BX326">
        <v>244</v>
      </c>
      <c r="BY326">
        <v>372</v>
      </c>
      <c r="BZ326">
        <v>482</v>
      </c>
      <c r="CA326">
        <v>497</v>
      </c>
      <c r="CB326">
        <v>69</v>
      </c>
      <c r="CC326">
        <v>405</v>
      </c>
      <c r="CD326">
        <v>416</v>
      </c>
      <c r="CE326">
        <v>374</v>
      </c>
      <c r="CF326">
        <v>23</v>
      </c>
      <c r="CG326">
        <v>658</v>
      </c>
      <c r="CH326">
        <v>110</v>
      </c>
      <c r="CI326">
        <v>71</v>
      </c>
      <c r="CJ326">
        <v>358</v>
      </c>
      <c r="CK326">
        <v>36</v>
      </c>
      <c r="CL326">
        <v>270</v>
      </c>
    </row>
    <row r="327" spans="2:90">
      <c r="B327">
        <v>82</v>
      </c>
      <c r="C327">
        <v>151</v>
      </c>
      <c r="D327">
        <v>30</v>
      </c>
      <c r="E327">
        <v>258</v>
      </c>
      <c r="F327">
        <v>3</v>
      </c>
      <c r="G327">
        <v>326</v>
      </c>
      <c r="H327">
        <v>112</v>
      </c>
      <c r="I327">
        <v>267</v>
      </c>
      <c r="J327">
        <v>297</v>
      </c>
      <c r="K327">
        <v>167</v>
      </c>
      <c r="L327">
        <v>566</v>
      </c>
      <c r="M327">
        <v>348</v>
      </c>
      <c r="N327">
        <v>239</v>
      </c>
      <c r="O327">
        <v>253</v>
      </c>
      <c r="P327">
        <v>148</v>
      </c>
      <c r="Q327">
        <v>54</v>
      </c>
      <c r="R327">
        <v>646</v>
      </c>
      <c r="S327">
        <v>309</v>
      </c>
      <c r="T327">
        <v>102</v>
      </c>
      <c r="U327">
        <v>167</v>
      </c>
      <c r="V327">
        <v>265</v>
      </c>
      <c r="W327">
        <v>229</v>
      </c>
      <c r="X327">
        <v>55</v>
      </c>
      <c r="Y327">
        <v>48</v>
      </c>
      <c r="Z327">
        <v>292</v>
      </c>
      <c r="AA327">
        <v>16</v>
      </c>
      <c r="AB327">
        <v>107</v>
      </c>
      <c r="AC327">
        <v>456</v>
      </c>
      <c r="AD327">
        <v>537</v>
      </c>
      <c r="AE327">
        <v>542</v>
      </c>
      <c r="AF327">
        <v>227</v>
      </c>
      <c r="AG327">
        <v>70</v>
      </c>
      <c r="AH327">
        <v>193</v>
      </c>
      <c r="AI327">
        <v>533</v>
      </c>
      <c r="AJ327">
        <v>344</v>
      </c>
      <c r="AK327">
        <v>237</v>
      </c>
      <c r="AL327">
        <v>495</v>
      </c>
      <c r="AM327">
        <v>403</v>
      </c>
      <c r="AN327">
        <v>319</v>
      </c>
      <c r="AO327" t="s">
        <v>95</v>
      </c>
      <c r="AP327" t="s">
        <v>95</v>
      </c>
      <c r="AQ327">
        <v>364</v>
      </c>
      <c r="AR327">
        <v>577</v>
      </c>
      <c r="AS327">
        <v>286</v>
      </c>
      <c r="AT327">
        <v>203</v>
      </c>
      <c r="AU327">
        <v>314</v>
      </c>
      <c r="AV327">
        <v>327</v>
      </c>
      <c r="AW327">
        <v>631</v>
      </c>
      <c r="AX327">
        <v>170</v>
      </c>
      <c r="AY327">
        <v>374</v>
      </c>
      <c r="AZ327">
        <v>62</v>
      </c>
      <c r="BA327">
        <v>647</v>
      </c>
      <c r="BB327">
        <v>386</v>
      </c>
      <c r="BC327">
        <v>306</v>
      </c>
      <c r="BD327">
        <v>59</v>
      </c>
      <c r="BE327">
        <v>567</v>
      </c>
      <c r="BF327">
        <v>319</v>
      </c>
      <c r="BG327">
        <v>298</v>
      </c>
      <c r="BH327">
        <v>644</v>
      </c>
      <c r="BI327">
        <v>638</v>
      </c>
      <c r="BJ327">
        <v>613</v>
      </c>
      <c r="BK327">
        <v>208</v>
      </c>
      <c r="BL327">
        <v>17</v>
      </c>
      <c r="BM327">
        <v>294</v>
      </c>
      <c r="BN327">
        <v>633</v>
      </c>
      <c r="BO327">
        <v>400</v>
      </c>
      <c r="BP327">
        <v>99</v>
      </c>
      <c r="BQ327">
        <v>251</v>
      </c>
      <c r="BR327">
        <v>49</v>
      </c>
      <c r="BS327">
        <v>518</v>
      </c>
      <c r="BT327">
        <v>8</v>
      </c>
      <c r="BU327">
        <v>665</v>
      </c>
      <c r="BV327">
        <v>327</v>
      </c>
      <c r="BW327">
        <v>147</v>
      </c>
      <c r="BX327">
        <v>114</v>
      </c>
      <c r="BY327">
        <v>444</v>
      </c>
      <c r="BZ327">
        <v>55</v>
      </c>
      <c r="CA327">
        <v>469</v>
      </c>
      <c r="CB327">
        <v>248</v>
      </c>
      <c r="CC327">
        <v>320</v>
      </c>
      <c r="CD327">
        <v>187</v>
      </c>
      <c r="CE327">
        <v>245</v>
      </c>
      <c r="CF327">
        <v>472</v>
      </c>
      <c r="CG327">
        <v>169</v>
      </c>
      <c r="CH327">
        <v>34</v>
      </c>
      <c r="CI327">
        <v>94</v>
      </c>
      <c r="CJ327">
        <v>14</v>
      </c>
      <c r="CK327">
        <v>554</v>
      </c>
      <c r="CL327">
        <v>319</v>
      </c>
    </row>
    <row r="328" spans="2:90">
      <c r="B328">
        <v>525</v>
      </c>
      <c r="C328">
        <v>228</v>
      </c>
      <c r="D328">
        <v>349</v>
      </c>
      <c r="E328">
        <v>260</v>
      </c>
      <c r="F328">
        <v>324</v>
      </c>
      <c r="G328">
        <v>366</v>
      </c>
      <c r="H328">
        <v>559</v>
      </c>
      <c r="I328">
        <v>299</v>
      </c>
      <c r="J328">
        <v>654</v>
      </c>
      <c r="K328">
        <v>226</v>
      </c>
      <c r="L328">
        <v>22</v>
      </c>
      <c r="M328">
        <v>343</v>
      </c>
      <c r="N328">
        <v>88</v>
      </c>
      <c r="O328">
        <v>389</v>
      </c>
      <c r="P328">
        <v>214</v>
      </c>
      <c r="Q328">
        <v>36</v>
      </c>
      <c r="R328">
        <v>65</v>
      </c>
      <c r="S328">
        <v>514</v>
      </c>
      <c r="T328">
        <v>279</v>
      </c>
      <c r="U328">
        <v>186</v>
      </c>
      <c r="V328">
        <v>457</v>
      </c>
      <c r="W328">
        <v>216</v>
      </c>
      <c r="X328">
        <v>469</v>
      </c>
      <c r="Y328">
        <v>118</v>
      </c>
      <c r="Z328">
        <v>426</v>
      </c>
      <c r="AA328">
        <v>318</v>
      </c>
      <c r="AB328">
        <v>138</v>
      </c>
      <c r="AC328">
        <v>333</v>
      </c>
      <c r="AD328">
        <v>189</v>
      </c>
      <c r="AE328">
        <v>78</v>
      </c>
      <c r="AF328">
        <v>6</v>
      </c>
      <c r="AG328">
        <v>345</v>
      </c>
      <c r="AH328">
        <v>142</v>
      </c>
      <c r="AI328">
        <v>423</v>
      </c>
      <c r="AJ328">
        <v>251</v>
      </c>
      <c r="AK328">
        <v>286</v>
      </c>
      <c r="AL328">
        <v>45</v>
      </c>
      <c r="AM328">
        <v>512</v>
      </c>
      <c r="AN328">
        <v>463</v>
      </c>
      <c r="AO328" t="s">
        <v>95</v>
      </c>
      <c r="AP328" t="s">
        <v>95</v>
      </c>
      <c r="AQ328">
        <v>297</v>
      </c>
      <c r="AR328">
        <v>310</v>
      </c>
      <c r="AS328">
        <v>72</v>
      </c>
      <c r="AT328">
        <v>210</v>
      </c>
      <c r="AU328">
        <v>243</v>
      </c>
      <c r="AV328">
        <v>314</v>
      </c>
      <c r="AW328">
        <v>174</v>
      </c>
      <c r="AX328">
        <v>354</v>
      </c>
      <c r="AY328">
        <v>55</v>
      </c>
      <c r="AZ328">
        <v>594</v>
      </c>
      <c r="BA328">
        <v>6</v>
      </c>
      <c r="BB328">
        <v>132</v>
      </c>
      <c r="BC328">
        <v>138</v>
      </c>
      <c r="BD328">
        <v>220</v>
      </c>
      <c r="BE328">
        <v>164</v>
      </c>
      <c r="BF328">
        <v>133</v>
      </c>
      <c r="BG328">
        <v>285</v>
      </c>
      <c r="BH328">
        <v>71</v>
      </c>
      <c r="BI328">
        <v>212</v>
      </c>
      <c r="BJ328">
        <v>556</v>
      </c>
      <c r="BK328">
        <v>331</v>
      </c>
      <c r="BL328">
        <v>257</v>
      </c>
      <c r="BM328">
        <v>298</v>
      </c>
      <c r="BN328">
        <v>549</v>
      </c>
      <c r="BO328">
        <v>555</v>
      </c>
      <c r="BP328">
        <v>405</v>
      </c>
      <c r="BQ328">
        <v>490</v>
      </c>
      <c r="BR328">
        <v>296</v>
      </c>
      <c r="BS328">
        <v>322</v>
      </c>
      <c r="BT328">
        <v>118</v>
      </c>
      <c r="BU328">
        <v>325</v>
      </c>
      <c r="BV328">
        <v>37</v>
      </c>
      <c r="BW328">
        <v>383</v>
      </c>
      <c r="BX328">
        <v>625</v>
      </c>
      <c r="BY328">
        <v>320</v>
      </c>
      <c r="BZ328">
        <v>478</v>
      </c>
      <c r="CA328">
        <v>200</v>
      </c>
      <c r="CB328">
        <v>398</v>
      </c>
      <c r="CC328">
        <v>354</v>
      </c>
      <c r="CD328">
        <v>80</v>
      </c>
      <c r="CE328">
        <v>17</v>
      </c>
      <c r="CF328">
        <v>64</v>
      </c>
      <c r="CG328">
        <v>442</v>
      </c>
      <c r="CH328">
        <v>645</v>
      </c>
      <c r="CI328">
        <v>472</v>
      </c>
      <c r="CJ328">
        <v>554</v>
      </c>
      <c r="CK328">
        <v>252</v>
      </c>
      <c r="CL328">
        <v>214</v>
      </c>
    </row>
    <row r="329" spans="2:90">
      <c r="B329">
        <v>230</v>
      </c>
      <c r="C329">
        <v>362</v>
      </c>
      <c r="D329">
        <v>277</v>
      </c>
      <c r="E329">
        <v>12</v>
      </c>
      <c r="F329">
        <v>165</v>
      </c>
      <c r="G329">
        <v>191</v>
      </c>
      <c r="H329">
        <v>333</v>
      </c>
      <c r="I329">
        <v>392</v>
      </c>
      <c r="J329">
        <v>275</v>
      </c>
      <c r="K329">
        <v>78</v>
      </c>
      <c r="L329">
        <v>663</v>
      </c>
      <c r="M329">
        <v>105</v>
      </c>
      <c r="N329">
        <v>196</v>
      </c>
      <c r="O329">
        <v>19</v>
      </c>
      <c r="P329">
        <v>112</v>
      </c>
      <c r="Q329">
        <v>104</v>
      </c>
      <c r="R329">
        <v>118</v>
      </c>
      <c r="S329">
        <v>174</v>
      </c>
      <c r="T329">
        <v>106</v>
      </c>
      <c r="U329">
        <v>318</v>
      </c>
      <c r="V329">
        <v>108</v>
      </c>
      <c r="W329">
        <v>298</v>
      </c>
      <c r="X329">
        <v>504</v>
      </c>
      <c r="Y329">
        <v>67</v>
      </c>
      <c r="Z329">
        <v>242</v>
      </c>
      <c r="AA329">
        <v>325</v>
      </c>
      <c r="AB329">
        <v>410</v>
      </c>
      <c r="AC329">
        <v>11</v>
      </c>
      <c r="AD329">
        <v>316</v>
      </c>
      <c r="AE329">
        <v>48</v>
      </c>
      <c r="AF329">
        <v>515</v>
      </c>
      <c r="AG329">
        <v>222</v>
      </c>
      <c r="AH329">
        <v>23</v>
      </c>
      <c r="AI329">
        <v>32</v>
      </c>
      <c r="AJ329">
        <v>285</v>
      </c>
      <c r="AK329">
        <v>540</v>
      </c>
      <c r="AL329">
        <v>433</v>
      </c>
      <c r="AM329">
        <v>1</v>
      </c>
      <c r="AN329">
        <v>497</v>
      </c>
      <c r="AO329" t="s">
        <v>95</v>
      </c>
      <c r="AP329" t="s">
        <v>95</v>
      </c>
      <c r="AQ329">
        <v>98</v>
      </c>
      <c r="AR329">
        <v>199</v>
      </c>
      <c r="AS329">
        <v>42</v>
      </c>
      <c r="AT329">
        <v>652</v>
      </c>
      <c r="AU329">
        <v>159</v>
      </c>
      <c r="AV329">
        <v>118</v>
      </c>
      <c r="AW329">
        <v>285</v>
      </c>
      <c r="AX329">
        <v>100</v>
      </c>
      <c r="AY329">
        <v>393</v>
      </c>
      <c r="AZ329">
        <v>175</v>
      </c>
      <c r="BA329">
        <v>365</v>
      </c>
      <c r="BB329">
        <v>75</v>
      </c>
      <c r="BC329">
        <v>628</v>
      </c>
      <c r="BD329">
        <v>157</v>
      </c>
      <c r="BE329">
        <v>97</v>
      </c>
      <c r="BF329">
        <v>119</v>
      </c>
      <c r="BG329">
        <v>28</v>
      </c>
      <c r="BH329">
        <v>115</v>
      </c>
      <c r="BI329">
        <v>575</v>
      </c>
      <c r="BJ329">
        <v>0</v>
      </c>
      <c r="BK329">
        <v>388</v>
      </c>
      <c r="BL329">
        <v>649</v>
      </c>
      <c r="BM329">
        <v>103</v>
      </c>
      <c r="BN329">
        <v>576</v>
      </c>
      <c r="BO329">
        <v>48</v>
      </c>
      <c r="BP329">
        <v>57</v>
      </c>
      <c r="BQ329">
        <v>378</v>
      </c>
      <c r="BR329">
        <v>445</v>
      </c>
      <c r="BS329">
        <v>206</v>
      </c>
      <c r="BT329">
        <v>363</v>
      </c>
      <c r="BU329">
        <v>462</v>
      </c>
      <c r="BV329">
        <v>14</v>
      </c>
      <c r="BW329">
        <v>145</v>
      </c>
      <c r="BX329">
        <v>207</v>
      </c>
      <c r="BY329">
        <v>390</v>
      </c>
      <c r="BZ329">
        <v>3</v>
      </c>
      <c r="CA329">
        <v>589</v>
      </c>
      <c r="CB329">
        <v>57</v>
      </c>
      <c r="CC329">
        <v>24</v>
      </c>
      <c r="CD329">
        <v>397</v>
      </c>
      <c r="CE329">
        <v>275</v>
      </c>
      <c r="CF329">
        <v>449</v>
      </c>
      <c r="CG329">
        <v>627</v>
      </c>
      <c r="CH329">
        <v>507</v>
      </c>
      <c r="CI329">
        <v>347</v>
      </c>
      <c r="CJ329">
        <v>79</v>
      </c>
      <c r="CK329">
        <v>105</v>
      </c>
      <c r="CL329">
        <v>167</v>
      </c>
    </row>
    <row r="330" spans="2:90">
      <c r="B330">
        <v>263</v>
      </c>
      <c r="C330">
        <v>74</v>
      </c>
      <c r="D330">
        <v>392</v>
      </c>
      <c r="E330">
        <v>336</v>
      </c>
      <c r="F330">
        <v>147</v>
      </c>
      <c r="G330">
        <v>20</v>
      </c>
      <c r="H330">
        <v>174</v>
      </c>
      <c r="I330">
        <v>107</v>
      </c>
      <c r="J330">
        <v>116</v>
      </c>
      <c r="K330">
        <v>22</v>
      </c>
      <c r="L330">
        <v>9</v>
      </c>
      <c r="M330">
        <v>167</v>
      </c>
      <c r="N330">
        <v>82</v>
      </c>
      <c r="O330">
        <v>219</v>
      </c>
      <c r="P330">
        <v>114</v>
      </c>
      <c r="Q330">
        <v>552</v>
      </c>
      <c r="R330">
        <v>615</v>
      </c>
      <c r="S330">
        <v>299</v>
      </c>
      <c r="T330">
        <v>311</v>
      </c>
      <c r="U330">
        <v>301</v>
      </c>
      <c r="V330">
        <v>197</v>
      </c>
      <c r="W330">
        <v>107</v>
      </c>
      <c r="X330">
        <v>56</v>
      </c>
      <c r="Y330">
        <v>361</v>
      </c>
      <c r="Z330">
        <v>487</v>
      </c>
      <c r="AA330">
        <v>502</v>
      </c>
      <c r="AB330">
        <v>168</v>
      </c>
      <c r="AC330">
        <v>493</v>
      </c>
      <c r="AD330">
        <v>134</v>
      </c>
      <c r="AE330">
        <v>486</v>
      </c>
      <c r="AF330">
        <v>511</v>
      </c>
      <c r="AG330">
        <v>294</v>
      </c>
      <c r="AH330">
        <v>242</v>
      </c>
      <c r="AI330">
        <v>186</v>
      </c>
      <c r="AJ330">
        <v>53</v>
      </c>
      <c r="AK330">
        <v>481</v>
      </c>
      <c r="AL330">
        <v>367</v>
      </c>
      <c r="AM330">
        <v>491</v>
      </c>
      <c r="AN330">
        <v>516</v>
      </c>
      <c r="AO330" t="s">
        <v>95</v>
      </c>
      <c r="AP330" t="s">
        <v>95</v>
      </c>
      <c r="AQ330">
        <v>295</v>
      </c>
      <c r="AR330">
        <v>644</v>
      </c>
      <c r="AS330">
        <v>103</v>
      </c>
      <c r="AT330">
        <v>78</v>
      </c>
      <c r="AU330">
        <v>63</v>
      </c>
      <c r="AV330">
        <v>365</v>
      </c>
      <c r="AW330">
        <v>147</v>
      </c>
      <c r="AX330">
        <v>94</v>
      </c>
      <c r="AY330">
        <v>200</v>
      </c>
      <c r="AZ330">
        <v>142</v>
      </c>
      <c r="BA330">
        <v>263</v>
      </c>
      <c r="BB330">
        <v>29</v>
      </c>
      <c r="BC330">
        <v>360</v>
      </c>
      <c r="BD330">
        <v>79</v>
      </c>
      <c r="BE330">
        <v>157</v>
      </c>
      <c r="BF330">
        <v>600</v>
      </c>
      <c r="BG330">
        <v>146</v>
      </c>
      <c r="BH330">
        <v>178</v>
      </c>
      <c r="BI330">
        <v>650</v>
      </c>
      <c r="BJ330">
        <v>331</v>
      </c>
      <c r="BK330">
        <v>260</v>
      </c>
      <c r="BL330">
        <v>150</v>
      </c>
      <c r="BM330">
        <v>347</v>
      </c>
      <c r="BN330">
        <v>316</v>
      </c>
      <c r="BO330">
        <v>264</v>
      </c>
      <c r="BP330">
        <v>381</v>
      </c>
      <c r="BQ330">
        <v>41</v>
      </c>
      <c r="BR330">
        <v>442</v>
      </c>
      <c r="BS330">
        <v>164</v>
      </c>
      <c r="BT330">
        <v>536</v>
      </c>
      <c r="BU330">
        <v>514</v>
      </c>
      <c r="BV330">
        <v>494</v>
      </c>
      <c r="BW330">
        <v>601</v>
      </c>
      <c r="BX330">
        <v>488</v>
      </c>
      <c r="BY330">
        <v>158</v>
      </c>
      <c r="BZ330">
        <v>113</v>
      </c>
      <c r="CA330">
        <v>516</v>
      </c>
      <c r="CB330">
        <v>290</v>
      </c>
      <c r="CC330">
        <v>323</v>
      </c>
      <c r="CD330">
        <v>98</v>
      </c>
      <c r="CE330">
        <v>187</v>
      </c>
      <c r="CF330">
        <v>582</v>
      </c>
      <c r="CG330">
        <v>77</v>
      </c>
      <c r="CH330">
        <v>73</v>
      </c>
      <c r="CI330">
        <v>23</v>
      </c>
      <c r="CJ330">
        <v>402</v>
      </c>
      <c r="CK330">
        <v>51</v>
      </c>
      <c r="CL330">
        <v>90</v>
      </c>
    </row>
    <row r="331" spans="2:90">
      <c r="B331">
        <v>233</v>
      </c>
      <c r="C331">
        <v>190</v>
      </c>
      <c r="D331">
        <v>309</v>
      </c>
      <c r="E331">
        <v>323</v>
      </c>
      <c r="F331">
        <v>27</v>
      </c>
      <c r="G331">
        <v>238</v>
      </c>
      <c r="H331">
        <v>662</v>
      </c>
      <c r="I331">
        <v>183</v>
      </c>
      <c r="J331">
        <v>223</v>
      </c>
      <c r="K331">
        <v>605</v>
      </c>
      <c r="L331">
        <v>402</v>
      </c>
      <c r="M331">
        <v>157</v>
      </c>
      <c r="N331">
        <v>111</v>
      </c>
      <c r="O331">
        <v>369</v>
      </c>
      <c r="P331">
        <v>168</v>
      </c>
      <c r="Q331">
        <v>46</v>
      </c>
      <c r="R331">
        <v>207</v>
      </c>
      <c r="S331">
        <v>49</v>
      </c>
      <c r="T331">
        <v>474</v>
      </c>
      <c r="U331">
        <v>164</v>
      </c>
      <c r="V331">
        <v>517</v>
      </c>
      <c r="W331">
        <v>136</v>
      </c>
      <c r="X331">
        <v>137</v>
      </c>
      <c r="Y331">
        <v>119</v>
      </c>
      <c r="Z331">
        <v>452</v>
      </c>
      <c r="AA331">
        <v>338</v>
      </c>
      <c r="AB331">
        <v>331</v>
      </c>
      <c r="AC331">
        <v>9</v>
      </c>
      <c r="AD331">
        <v>69</v>
      </c>
      <c r="AE331">
        <v>327</v>
      </c>
      <c r="AF331">
        <v>73</v>
      </c>
      <c r="AG331">
        <v>127</v>
      </c>
      <c r="AH331">
        <v>176</v>
      </c>
      <c r="AI331">
        <v>16</v>
      </c>
      <c r="AJ331">
        <v>35</v>
      </c>
      <c r="AK331">
        <v>119</v>
      </c>
      <c r="AL331">
        <v>387</v>
      </c>
      <c r="AM331">
        <v>220</v>
      </c>
      <c r="AN331">
        <v>50</v>
      </c>
      <c r="AO331" t="s">
        <v>95</v>
      </c>
      <c r="AP331" t="s">
        <v>95</v>
      </c>
      <c r="AQ331">
        <v>367</v>
      </c>
      <c r="AR331">
        <v>55</v>
      </c>
      <c r="AS331">
        <v>249</v>
      </c>
      <c r="AT331">
        <v>604</v>
      </c>
      <c r="AU331">
        <v>65</v>
      </c>
      <c r="AV331">
        <v>119</v>
      </c>
      <c r="AW331">
        <v>183</v>
      </c>
      <c r="AX331">
        <v>53</v>
      </c>
      <c r="AY331">
        <v>242</v>
      </c>
      <c r="AZ331">
        <v>375</v>
      </c>
      <c r="BA331">
        <v>195</v>
      </c>
      <c r="BB331">
        <v>323</v>
      </c>
      <c r="BC331">
        <v>561</v>
      </c>
      <c r="BD331">
        <v>30</v>
      </c>
      <c r="BE331">
        <v>609</v>
      </c>
      <c r="BF331">
        <v>278</v>
      </c>
      <c r="BG331">
        <v>209</v>
      </c>
      <c r="BH331">
        <v>229</v>
      </c>
      <c r="BI331">
        <v>140</v>
      </c>
      <c r="BJ331">
        <v>606</v>
      </c>
      <c r="BK331">
        <v>129</v>
      </c>
      <c r="BL331">
        <v>295</v>
      </c>
      <c r="BM331">
        <v>303</v>
      </c>
      <c r="BN331">
        <v>189</v>
      </c>
      <c r="BO331">
        <v>591</v>
      </c>
      <c r="BP331">
        <v>138</v>
      </c>
      <c r="BQ331">
        <v>260</v>
      </c>
      <c r="BR331">
        <v>588</v>
      </c>
      <c r="BS331">
        <v>478</v>
      </c>
      <c r="BT331">
        <v>571</v>
      </c>
      <c r="BU331">
        <v>561</v>
      </c>
      <c r="BV331">
        <v>59</v>
      </c>
      <c r="BW331">
        <v>49</v>
      </c>
      <c r="BX331">
        <v>634</v>
      </c>
      <c r="BY331">
        <v>642</v>
      </c>
      <c r="BZ331">
        <v>31</v>
      </c>
      <c r="CA331">
        <v>174</v>
      </c>
      <c r="CB331">
        <v>113</v>
      </c>
      <c r="CC331">
        <v>353</v>
      </c>
      <c r="CD331">
        <v>497</v>
      </c>
      <c r="CE331">
        <v>58</v>
      </c>
      <c r="CF331">
        <v>445</v>
      </c>
      <c r="CG331">
        <v>306</v>
      </c>
      <c r="CH331">
        <v>157</v>
      </c>
      <c r="CI331">
        <v>197</v>
      </c>
      <c r="CJ331">
        <v>208</v>
      </c>
      <c r="CK331">
        <v>266</v>
      </c>
      <c r="CL331">
        <v>634</v>
      </c>
    </row>
    <row r="332" spans="2:90">
      <c r="B332">
        <v>134</v>
      </c>
      <c r="C332">
        <v>182</v>
      </c>
      <c r="D332">
        <v>136</v>
      </c>
      <c r="E332">
        <v>26</v>
      </c>
      <c r="F332">
        <v>143</v>
      </c>
      <c r="G332">
        <v>302</v>
      </c>
      <c r="H332">
        <v>224</v>
      </c>
      <c r="I332">
        <v>246</v>
      </c>
      <c r="J332">
        <v>277</v>
      </c>
      <c r="K332">
        <v>584</v>
      </c>
      <c r="L332">
        <v>24</v>
      </c>
      <c r="M332">
        <v>178</v>
      </c>
      <c r="N332">
        <v>14</v>
      </c>
      <c r="O332">
        <v>84</v>
      </c>
      <c r="P332">
        <v>311</v>
      </c>
      <c r="Q332">
        <v>629</v>
      </c>
      <c r="R332">
        <v>38</v>
      </c>
      <c r="S332">
        <v>257</v>
      </c>
      <c r="T332">
        <v>19</v>
      </c>
      <c r="U332">
        <v>180</v>
      </c>
      <c r="V332">
        <v>105</v>
      </c>
      <c r="W332">
        <v>30</v>
      </c>
      <c r="X332">
        <v>401</v>
      </c>
      <c r="Y332">
        <v>120</v>
      </c>
      <c r="Z332">
        <v>283</v>
      </c>
      <c r="AA332">
        <v>299</v>
      </c>
      <c r="AB332">
        <v>384</v>
      </c>
      <c r="AC332">
        <v>533</v>
      </c>
      <c r="AD332">
        <v>218</v>
      </c>
      <c r="AE332">
        <v>92</v>
      </c>
      <c r="AF332">
        <v>218</v>
      </c>
      <c r="AG332">
        <v>16</v>
      </c>
      <c r="AH332">
        <v>247</v>
      </c>
      <c r="AI332">
        <v>428</v>
      </c>
      <c r="AJ332">
        <v>366</v>
      </c>
      <c r="AK332">
        <v>326</v>
      </c>
      <c r="AL332">
        <v>23</v>
      </c>
      <c r="AM332">
        <v>442</v>
      </c>
      <c r="AN332">
        <v>82</v>
      </c>
      <c r="AO332" t="s">
        <v>95</v>
      </c>
      <c r="AP332" t="s">
        <v>95</v>
      </c>
      <c r="AQ332">
        <v>550</v>
      </c>
      <c r="AR332">
        <v>249</v>
      </c>
      <c r="AS332">
        <v>358</v>
      </c>
      <c r="AT332">
        <v>367</v>
      </c>
      <c r="AU332">
        <v>139</v>
      </c>
      <c r="AV332">
        <v>136</v>
      </c>
      <c r="AW332">
        <v>102</v>
      </c>
      <c r="AX332">
        <v>301</v>
      </c>
      <c r="AY332">
        <v>142</v>
      </c>
      <c r="AZ332">
        <v>20</v>
      </c>
      <c r="BA332">
        <v>645</v>
      </c>
      <c r="BB332">
        <v>82</v>
      </c>
      <c r="BC332">
        <v>612</v>
      </c>
      <c r="BD332">
        <v>365</v>
      </c>
      <c r="BE332">
        <v>270</v>
      </c>
      <c r="BF332">
        <v>55</v>
      </c>
      <c r="BG332">
        <v>628</v>
      </c>
      <c r="BH332">
        <v>292</v>
      </c>
      <c r="BI332">
        <v>383</v>
      </c>
      <c r="BJ332">
        <v>88</v>
      </c>
      <c r="BK332">
        <v>349</v>
      </c>
      <c r="BL332">
        <v>164</v>
      </c>
      <c r="BM332">
        <v>366</v>
      </c>
      <c r="BN332">
        <v>24</v>
      </c>
      <c r="BO332">
        <v>118</v>
      </c>
      <c r="BP332">
        <v>388</v>
      </c>
      <c r="BQ332">
        <v>15</v>
      </c>
      <c r="BR332">
        <v>360</v>
      </c>
      <c r="BS332">
        <v>333</v>
      </c>
      <c r="BT332">
        <v>613</v>
      </c>
      <c r="BU332">
        <v>152</v>
      </c>
      <c r="BV332">
        <v>581</v>
      </c>
      <c r="BW332">
        <v>172</v>
      </c>
      <c r="BX332">
        <v>96</v>
      </c>
      <c r="BY332">
        <v>149</v>
      </c>
      <c r="BZ332">
        <v>357</v>
      </c>
      <c r="CA332">
        <v>71</v>
      </c>
      <c r="CB332">
        <v>326</v>
      </c>
      <c r="CC332">
        <v>77</v>
      </c>
      <c r="CD332">
        <v>124</v>
      </c>
      <c r="CE332">
        <v>299</v>
      </c>
      <c r="CF332">
        <v>71</v>
      </c>
      <c r="CG332">
        <v>272</v>
      </c>
      <c r="CH332">
        <v>464</v>
      </c>
      <c r="CI332">
        <v>250</v>
      </c>
      <c r="CJ332">
        <v>159</v>
      </c>
      <c r="CK332">
        <v>281</v>
      </c>
      <c r="CL332">
        <v>337</v>
      </c>
    </row>
    <row r="333" spans="2:90">
      <c r="B333">
        <v>169</v>
      </c>
      <c r="C333">
        <v>379</v>
      </c>
      <c r="D333">
        <v>364</v>
      </c>
      <c r="E333">
        <v>187</v>
      </c>
      <c r="F333">
        <v>113</v>
      </c>
      <c r="G333">
        <v>156</v>
      </c>
      <c r="H333">
        <v>582</v>
      </c>
      <c r="I333">
        <v>571</v>
      </c>
      <c r="J333">
        <v>239</v>
      </c>
      <c r="K333">
        <v>268</v>
      </c>
      <c r="L333">
        <v>77</v>
      </c>
      <c r="M333">
        <v>143</v>
      </c>
      <c r="N333">
        <v>126</v>
      </c>
      <c r="O333">
        <v>130</v>
      </c>
      <c r="P333">
        <v>97</v>
      </c>
      <c r="Q333">
        <v>557</v>
      </c>
      <c r="R333">
        <v>3</v>
      </c>
      <c r="S333">
        <v>312</v>
      </c>
      <c r="T333">
        <v>99</v>
      </c>
      <c r="U333">
        <v>51</v>
      </c>
      <c r="V333">
        <v>298</v>
      </c>
      <c r="W333">
        <v>49</v>
      </c>
      <c r="X333">
        <v>526</v>
      </c>
      <c r="Y333">
        <v>282</v>
      </c>
      <c r="Z333">
        <v>112</v>
      </c>
      <c r="AA333">
        <v>106</v>
      </c>
      <c r="AB333">
        <v>87</v>
      </c>
      <c r="AC333">
        <v>531</v>
      </c>
      <c r="AD333">
        <v>526</v>
      </c>
      <c r="AE333">
        <v>476</v>
      </c>
      <c r="AF333">
        <v>144</v>
      </c>
      <c r="AG333">
        <v>26</v>
      </c>
      <c r="AH333">
        <v>88</v>
      </c>
      <c r="AI333">
        <v>218</v>
      </c>
      <c r="AJ333">
        <v>505</v>
      </c>
      <c r="AK333">
        <v>465</v>
      </c>
      <c r="AL333">
        <v>125</v>
      </c>
      <c r="AM333">
        <v>297</v>
      </c>
      <c r="AN333">
        <v>202</v>
      </c>
      <c r="AO333" t="s">
        <v>95</v>
      </c>
      <c r="AP333" t="s">
        <v>95</v>
      </c>
      <c r="AQ333">
        <v>659</v>
      </c>
      <c r="AR333">
        <v>559</v>
      </c>
      <c r="AS333">
        <v>658</v>
      </c>
      <c r="AT333">
        <v>68</v>
      </c>
      <c r="AU333">
        <v>147</v>
      </c>
      <c r="AV333">
        <v>664</v>
      </c>
      <c r="AW333">
        <v>201</v>
      </c>
      <c r="AX333">
        <v>566</v>
      </c>
      <c r="AY333">
        <v>609</v>
      </c>
      <c r="AZ333">
        <v>152</v>
      </c>
      <c r="BA333">
        <v>69</v>
      </c>
      <c r="BB333">
        <v>608</v>
      </c>
      <c r="BC333">
        <v>271</v>
      </c>
      <c r="BD333">
        <v>128</v>
      </c>
      <c r="BE333">
        <v>65</v>
      </c>
      <c r="BF333">
        <v>323</v>
      </c>
      <c r="BG333">
        <v>247</v>
      </c>
      <c r="BH333">
        <v>332</v>
      </c>
      <c r="BI333">
        <v>154</v>
      </c>
      <c r="BJ333">
        <v>241</v>
      </c>
      <c r="BK333">
        <v>655</v>
      </c>
      <c r="BL333">
        <v>133</v>
      </c>
      <c r="BM333">
        <v>203</v>
      </c>
      <c r="BN333">
        <v>228</v>
      </c>
      <c r="BO333">
        <v>56</v>
      </c>
      <c r="BP333">
        <v>150</v>
      </c>
      <c r="BQ333">
        <v>624</v>
      </c>
      <c r="BR333">
        <v>283</v>
      </c>
      <c r="BS333">
        <v>190</v>
      </c>
      <c r="BT333">
        <v>285</v>
      </c>
      <c r="BU333">
        <v>165</v>
      </c>
      <c r="BV333">
        <v>175</v>
      </c>
      <c r="BW333">
        <v>259</v>
      </c>
      <c r="BX333">
        <v>173</v>
      </c>
      <c r="BY333">
        <v>384</v>
      </c>
      <c r="BZ333">
        <v>259</v>
      </c>
      <c r="CA333">
        <v>305</v>
      </c>
      <c r="CB333">
        <v>592</v>
      </c>
      <c r="CC333">
        <v>552</v>
      </c>
      <c r="CD333">
        <v>284</v>
      </c>
      <c r="CE333">
        <v>566</v>
      </c>
      <c r="CF333">
        <v>258</v>
      </c>
      <c r="CG333">
        <v>101</v>
      </c>
      <c r="CH333">
        <v>379</v>
      </c>
      <c r="CI333">
        <v>245</v>
      </c>
      <c r="CJ333">
        <v>172</v>
      </c>
      <c r="CK333">
        <v>58</v>
      </c>
      <c r="CL333">
        <v>79</v>
      </c>
    </row>
    <row r="334" spans="2:90">
      <c r="B334">
        <v>204</v>
      </c>
      <c r="C334">
        <v>225</v>
      </c>
      <c r="D334">
        <v>294</v>
      </c>
      <c r="E334">
        <v>41</v>
      </c>
      <c r="F334">
        <v>70</v>
      </c>
      <c r="G334">
        <v>7</v>
      </c>
      <c r="H334">
        <v>166</v>
      </c>
      <c r="I334">
        <v>1</v>
      </c>
      <c r="J334">
        <v>385</v>
      </c>
      <c r="K334">
        <v>331</v>
      </c>
      <c r="L334">
        <v>654</v>
      </c>
      <c r="M334">
        <v>27</v>
      </c>
      <c r="N334">
        <v>658</v>
      </c>
      <c r="O334">
        <v>365</v>
      </c>
      <c r="P334">
        <v>61</v>
      </c>
      <c r="Q334">
        <v>160</v>
      </c>
      <c r="R334">
        <v>657</v>
      </c>
      <c r="S334">
        <v>283</v>
      </c>
      <c r="T334">
        <v>250</v>
      </c>
      <c r="U334">
        <v>510</v>
      </c>
      <c r="V334">
        <v>25</v>
      </c>
      <c r="W334">
        <v>353</v>
      </c>
      <c r="X334">
        <v>523</v>
      </c>
      <c r="Y334">
        <v>197</v>
      </c>
      <c r="Z334">
        <v>437</v>
      </c>
      <c r="AA334">
        <v>182</v>
      </c>
      <c r="AB334">
        <v>472</v>
      </c>
      <c r="AC334">
        <v>517</v>
      </c>
      <c r="AD334">
        <v>47</v>
      </c>
      <c r="AE334">
        <v>29</v>
      </c>
      <c r="AF334">
        <v>285</v>
      </c>
      <c r="AG334">
        <v>195</v>
      </c>
      <c r="AH334">
        <v>368</v>
      </c>
      <c r="AI334">
        <v>366</v>
      </c>
      <c r="AJ334">
        <v>430</v>
      </c>
      <c r="AK334">
        <v>168</v>
      </c>
      <c r="AL334">
        <v>143</v>
      </c>
      <c r="AM334">
        <v>278</v>
      </c>
      <c r="AN334">
        <v>247</v>
      </c>
      <c r="AO334" t="s">
        <v>95</v>
      </c>
      <c r="AP334" t="s">
        <v>95</v>
      </c>
      <c r="AQ334">
        <v>554</v>
      </c>
      <c r="AR334">
        <v>24</v>
      </c>
      <c r="AS334">
        <v>8</v>
      </c>
      <c r="AT334">
        <v>555</v>
      </c>
      <c r="AU334">
        <v>584</v>
      </c>
      <c r="AV334">
        <v>17</v>
      </c>
      <c r="AW334">
        <v>4</v>
      </c>
      <c r="AX334">
        <v>294</v>
      </c>
      <c r="AY334">
        <v>369</v>
      </c>
      <c r="AZ334">
        <v>359</v>
      </c>
      <c r="BA334">
        <v>62</v>
      </c>
      <c r="BB334">
        <v>664</v>
      </c>
      <c r="BC334">
        <v>4</v>
      </c>
      <c r="BD334">
        <v>348</v>
      </c>
      <c r="BE334">
        <v>61</v>
      </c>
      <c r="BF334">
        <v>315</v>
      </c>
      <c r="BG334">
        <v>26</v>
      </c>
      <c r="BH334">
        <v>84</v>
      </c>
      <c r="BI334">
        <v>274</v>
      </c>
      <c r="BJ334">
        <v>266</v>
      </c>
      <c r="BK334">
        <v>626</v>
      </c>
      <c r="BL334">
        <v>298</v>
      </c>
      <c r="BM334">
        <v>126</v>
      </c>
      <c r="BN334">
        <v>262</v>
      </c>
      <c r="BO334">
        <v>22</v>
      </c>
      <c r="BP334">
        <v>94</v>
      </c>
      <c r="BQ334">
        <v>44</v>
      </c>
      <c r="BR334">
        <v>343</v>
      </c>
      <c r="BS334">
        <v>79</v>
      </c>
      <c r="BT334">
        <v>186</v>
      </c>
      <c r="BU334">
        <v>172</v>
      </c>
      <c r="BV334">
        <v>368</v>
      </c>
      <c r="BW334">
        <v>70</v>
      </c>
      <c r="BX334">
        <v>581</v>
      </c>
      <c r="BY334">
        <v>45</v>
      </c>
      <c r="BZ334">
        <v>558</v>
      </c>
      <c r="CA334">
        <v>351</v>
      </c>
      <c r="CB334">
        <v>646</v>
      </c>
      <c r="CC334">
        <v>638</v>
      </c>
      <c r="CD334">
        <v>320</v>
      </c>
      <c r="CE334">
        <v>136</v>
      </c>
      <c r="CF334">
        <v>366</v>
      </c>
      <c r="CG334">
        <v>331</v>
      </c>
      <c r="CH334">
        <v>63</v>
      </c>
      <c r="CI334">
        <v>256</v>
      </c>
      <c r="CJ334">
        <v>552</v>
      </c>
      <c r="CK334">
        <v>374</v>
      </c>
      <c r="CL334">
        <v>375</v>
      </c>
    </row>
    <row r="335" spans="2:90">
      <c r="B335">
        <v>25</v>
      </c>
      <c r="C335">
        <v>67</v>
      </c>
      <c r="D335">
        <v>345</v>
      </c>
      <c r="E335">
        <v>347</v>
      </c>
      <c r="F335">
        <v>64</v>
      </c>
      <c r="G335">
        <v>348</v>
      </c>
      <c r="H335">
        <v>163</v>
      </c>
      <c r="I335">
        <v>575</v>
      </c>
      <c r="J335">
        <v>368</v>
      </c>
      <c r="K335">
        <v>216</v>
      </c>
      <c r="L335">
        <v>286</v>
      </c>
      <c r="M335">
        <v>324</v>
      </c>
      <c r="N335">
        <v>325</v>
      </c>
      <c r="O335">
        <v>377</v>
      </c>
      <c r="P335">
        <v>23</v>
      </c>
      <c r="Q335">
        <v>207</v>
      </c>
      <c r="R335">
        <v>358</v>
      </c>
      <c r="S335">
        <v>239</v>
      </c>
      <c r="T335">
        <v>412</v>
      </c>
      <c r="U335">
        <v>524</v>
      </c>
      <c r="V335">
        <v>44</v>
      </c>
      <c r="W335">
        <v>457</v>
      </c>
      <c r="X335">
        <v>280</v>
      </c>
      <c r="Y335">
        <v>313</v>
      </c>
      <c r="Z335">
        <v>412</v>
      </c>
      <c r="AA335">
        <v>406</v>
      </c>
      <c r="AB335">
        <v>294</v>
      </c>
      <c r="AC335">
        <v>335</v>
      </c>
      <c r="AD335">
        <v>97</v>
      </c>
      <c r="AE335">
        <v>282</v>
      </c>
      <c r="AF335">
        <v>132</v>
      </c>
      <c r="AG335">
        <v>397</v>
      </c>
      <c r="AH335">
        <v>421</v>
      </c>
      <c r="AI335">
        <v>101</v>
      </c>
      <c r="AJ335">
        <v>245</v>
      </c>
      <c r="AK335">
        <v>56</v>
      </c>
      <c r="AL335">
        <v>279</v>
      </c>
      <c r="AM335">
        <v>163</v>
      </c>
      <c r="AN335">
        <v>130</v>
      </c>
      <c r="AO335" t="s">
        <v>95</v>
      </c>
      <c r="AP335" t="s">
        <v>95</v>
      </c>
      <c r="AQ335">
        <v>151</v>
      </c>
      <c r="AR335">
        <v>319</v>
      </c>
      <c r="AS335">
        <v>10</v>
      </c>
      <c r="AT335">
        <v>310</v>
      </c>
      <c r="AU335">
        <v>306</v>
      </c>
      <c r="AV335">
        <v>309</v>
      </c>
      <c r="AW335">
        <v>87</v>
      </c>
      <c r="AX335">
        <v>236</v>
      </c>
      <c r="AY335">
        <v>151</v>
      </c>
      <c r="AZ335">
        <v>616</v>
      </c>
      <c r="BA335">
        <v>650</v>
      </c>
      <c r="BB335">
        <v>185</v>
      </c>
      <c r="BC335">
        <v>150</v>
      </c>
      <c r="BD335">
        <v>662</v>
      </c>
      <c r="BE335">
        <v>325</v>
      </c>
      <c r="BF335">
        <v>45</v>
      </c>
      <c r="BG335">
        <v>614</v>
      </c>
      <c r="BH335">
        <v>664</v>
      </c>
      <c r="BI335">
        <v>153</v>
      </c>
      <c r="BJ335">
        <v>302</v>
      </c>
      <c r="BK335">
        <v>109</v>
      </c>
      <c r="BL335">
        <v>292</v>
      </c>
      <c r="BM335">
        <v>648</v>
      </c>
      <c r="BN335">
        <v>604</v>
      </c>
      <c r="BO335">
        <v>328</v>
      </c>
      <c r="BP335">
        <v>186</v>
      </c>
      <c r="BQ335">
        <v>256</v>
      </c>
      <c r="BR335">
        <v>325</v>
      </c>
      <c r="BS335">
        <v>458</v>
      </c>
      <c r="BT335">
        <v>58</v>
      </c>
      <c r="BU335">
        <v>255</v>
      </c>
      <c r="BV335">
        <v>340</v>
      </c>
      <c r="BW335">
        <v>370</v>
      </c>
      <c r="BX335">
        <v>644</v>
      </c>
      <c r="BY335">
        <v>508</v>
      </c>
      <c r="BZ335">
        <v>581</v>
      </c>
      <c r="CA335">
        <v>218</v>
      </c>
      <c r="CB335">
        <v>415</v>
      </c>
      <c r="CC335">
        <v>653</v>
      </c>
      <c r="CD335">
        <v>210</v>
      </c>
      <c r="CE335">
        <v>663</v>
      </c>
      <c r="CF335">
        <v>244</v>
      </c>
      <c r="CG335">
        <v>231</v>
      </c>
      <c r="CH335">
        <v>399</v>
      </c>
      <c r="CI335">
        <v>173</v>
      </c>
      <c r="CJ335">
        <v>550</v>
      </c>
      <c r="CK335">
        <v>102</v>
      </c>
      <c r="CL335">
        <v>585</v>
      </c>
    </row>
    <row r="336" spans="2:90">
      <c r="B336">
        <v>457</v>
      </c>
      <c r="C336">
        <v>165</v>
      </c>
      <c r="D336">
        <v>141</v>
      </c>
      <c r="E336">
        <v>364</v>
      </c>
      <c r="F336">
        <v>391</v>
      </c>
      <c r="G336">
        <v>17</v>
      </c>
      <c r="H336">
        <v>171</v>
      </c>
      <c r="I336">
        <v>151</v>
      </c>
      <c r="J336">
        <v>181</v>
      </c>
      <c r="K336">
        <v>202</v>
      </c>
      <c r="L336">
        <v>49</v>
      </c>
      <c r="M336">
        <v>594</v>
      </c>
      <c r="N336">
        <v>364</v>
      </c>
      <c r="O336">
        <v>618</v>
      </c>
      <c r="P336">
        <v>293</v>
      </c>
      <c r="Q336">
        <v>42</v>
      </c>
      <c r="R336">
        <v>365</v>
      </c>
      <c r="S336">
        <v>464</v>
      </c>
      <c r="T336">
        <v>228</v>
      </c>
      <c r="U336">
        <v>538</v>
      </c>
      <c r="V336">
        <v>459</v>
      </c>
      <c r="W336">
        <v>56</v>
      </c>
      <c r="X336">
        <v>138</v>
      </c>
      <c r="Y336">
        <v>315</v>
      </c>
      <c r="Z336">
        <v>98</v>
      </c>
      <c r="AA336">
        <v>223</v>
      </c>
      <c r="AB336">
        <v>105</v>
      </c>
      <c r="AC336">
        <v>367</v>
      </c>
      <c r="AD336">
        <v>212</v>
      </c>
      <c r="AE336">
        <v>190</v>
      </c>
      <c r="AF336">
        <v>540</v>
      </c>
      <c r="AG336">
        <v>137</v>
      </c>
      <c r="AH336">
        <v>502</v>
      </c>
      <c r="AI336">
        <v>222</v>
      </c>
      <c r="AJ336">
        <v>413</v>
      </c>
      <c r="AK336">
        <v>421</v>
      </c>
      <c r="AL336">
        <v>342</v>
      </c>
      <c r="AM336">
        <v>131</v>
      </c>
      <c r="AN336">
        <v>100</v>
      </c>
      <c r="AO336" t="s">
        <v>95</v>
      </c>
      <c r="AP336" t="s">
        <v>95</v>
      </c>
      <c r="AQ336">
        <v>578</v>
      </c>
      <c r="AR336">
        <v>31</v>
      </c>
      <c r="AS336">
        <v>131</v>
      </c>
      <c r="AT336">
        <v>74</v>
      </c>
      <c r="AU336">
        <v>642</v>
      </c>
      <c r="AV336">
        <v>302</v>
      </c>
      <c r="AW336">
        <v>594</v>
      </c>
      <c r="AX336">
        <v>277</v>
      </c>
      <c r="AY336">
        <v>578</v>
      </c>
      <c r="AZ336">
        <v>218</v>
      </c>
      <c r="BA336">
        <v>339</v>
      </c>
      <c r="BB336">
        <v>106</v>
      </c>
      <c r="BC336">
        <v>91</v>
      </c>
      <c r="BD336">
        <v>68</v>
      </c>
      <c r="BE336">
        <v>635</v>
      </c>
      <c r="BF336">
        <v>28</v>
      </c>
      <c r="BG336">
        <v>207</v>
      </c>
      <c r="BH336">
        <v>572</v>
      </c>
      <c r="BI336">
        <v>623</v>
      </c>
      <c r="BJ336">
        <v>294</v>
      </c>
      <c r="BK336">
        <v>176</v>
      </c>
      <c r="BL336">
        <v>396</v>
      </c>
      <c r="BM336">
        <v>621</v>
      </c>
      <c r="BN336">
        <v>315</v>
      </c>
      <c r="BO336">
        <v>119</v>
      </c>
      <c r="BP336">
        <v>325</v>
      </c>
      <c r="BQ336">
        <v>296</v>
      </c>
      <c r="BR336">
        <v>34</v>
      </c>
      <c r="BS336">
        <v>616</v>
      </c>
      <c r="BT336">
        <v>584</v>
      </c>
      <c r="BU336">
        <v>110</v>
      </c>
      <c r="BV336">
        <v>176</v>
      </c>
      <c r="BW336">
        <v>8</v>
      </c>
      <c r="BX336">
        <v>1</v>
      </c>
      <c r="BY336">
        <v>620</v>
      </c>
      <c r="BZ336">
        <v>99</v>
      </c>
      <c r="CA336">
        <v>127</v>
      </c>
      <c r="CB336">
        <v>510</v>
      </c>
      <c r="CC336">
        <v>381</v>
      </c>
      <c r="CD336">
        <v>204</v>
      </c>
      <c r="CE336">
        <v>578</v>
      </c>
      <c r="CF336">
        <v>9</v>
      </c>
      <c r="CG336">
        <v>561</v>
      </c>
      <c r="CH336">
        <v>572</v>
      </c>
      <c r="CI336">
        <v>51</v>
      </c>
      <c r="CJ336">
        <v>454</v>
      </c>
      <c r="CK336">
        <v>181</v>
      </c>
      <c r="CL336">
        <v>579</v>
      </c>
    </row>
    <row r="337" spans="2:90">
      <c r="B337">
        <v>294</v>
      </c>
      <c r="C337">
        <v>350</v>
      </c>
      <c r="D337">
        <v>122</v>
      </c>
      <c r="E337">
        <v>292</v>
      </c>
      <c r="F337">
        <v>151</v>
      </c>
      <c r="G337">
        <v>276</v>
      </c>
      <c r="H337">
        <v>268</v>
      </c>
      <c r="I337">
        <v>598</v>
      </c>
      <c r="J337">
        <v>231</v>
      </c>
      <c r="K337">
        <v>180</v>
      </c>
      <c r="L337">
        <v>93</v>
      </c>
      <c r="M337">
        <v>302</v>
      </c>
      <c r="N337">
        <v>561</v>
      </c>
      <c r="O337">
        <v>191</v>
      </c>
      <c r="P337">
        <v>170</v>
      </c>
      <c r="Q337">
        <v>171</v>
      </c>
      <c r="R337">
        <v>387</v>
      </c>
      <c r="S337">
        <v>273</v>
      </c>
      <c r="T337">
        <v>515</v>
      </c>
      <c r="U337">
        <v>383</v>
      </c>
      <c r="V337">
        <v>92</v>
      </c>
      <c r="W337">
        <v>178</v>
      </c>
      <c r="X337">
        <v>167</v>
      </c>
      <c r="Y337">
        <v>493</v>
      </c>
      <c r="Z337">
        <v>268</v>
      </c>
      <c r="AA337">
        <v>142</v>
      </c>
      <c r="AB337">
        <v>315</v>
      </c>
      <c r="AC337">
        <v>27</v>
      </c>
      <c r="AD337">
        <v>120</v>
      </c>
      <c r="AE337">
        <v>490</v>
      </c>
      <c r="AF337">
        <v>255</v>
      </c>
      <c r="AG337">
        <v>52</v>
      </c>
      <c r="AH337">
        <v>352</v>
      </c>
      <c r="AI337">
        <v>382</v>
      </c>
      <c r="AJ337">
        <v>426</v>
      </c>
      <c r="AK337">
        <v>253</v>
      </c>
      <c r="AL337">
        <v>118</v>
      </c>
      <c r="AM337">
        <v>201</v>
      </c>
      <c r="AN337">
        <v>506</v>
      </c>
      <c r="AO337" t="s">
        <v>95</v>
      </c>
      <c r="AP337" t="s">
        <v>95</v>
      </c>
      <c r="AQ337">
        <v>399</v>
      </c>
      <c r="AR337">
        <v>363</v>
      </c>
      <c r="AS337">
        <v>118</v>
      </c>
      <c r="AT337">
        <v>341</v>
      </c>
      <c r="AU337">
        <v>99</v>
      </c>
      <c r="AV337">
        <v>164</v>
      </c>
      <c r="AW337">
        <v>389</v>
      </c>
      <c r="AX337">
        <v>353</v>
      </c>
      <c r="AY337">
        <v>56</v>
      </c>
      <c r="AZ337">
        <v>46</v>
      </c>
      <c r="BA337">
        <v>578</v>
      </c>
      <c r="BB337">
        <v>138</v>
      </c>
      <c r="BC337">
        <v>191</v>
      </c>
      <c r="BD337">
        <v>125</v>
      </c>
      <c r="BE337">
        <v>53</v>
      </c>
      <c r="BF337">
        <v>590</v>
      </c>
      <c r="BG337">
        <v>122</v>
      </c>
      <c r="BH337">
        <v>384</v>
      </c>
      <c r="BI337">
        <v>237</v>
      </c>
      <c r="BJ337">
        <v>94</v>
      </c>
      <c r="BK337">
        <v>640</v>
      </c>
      <c r="BL337">
        <v>620</v>
      </c>
      <c r="BM337">
        <v>335</v>
      </c>
      <c r="BN337">
        <v>135</v>
      </c>
      <c r="BO337">
        <v>175</v>
      </c>
      <c r="BP337">
        <v>572</v>
      </c>
      <c r="BQ337">
        <v>514</v>
      </c>
      <c r="BR337">
        <v>573</v>
      </c>
      <c r="BS337">
        <v>491</v>
      </c>
      <c r="BT337">
        <v>262</v>
      </c>
      <c r="BU337">
        <v>333</v>
      </c>
      <c r="BV337">
        <v>152</v>
      </c>
      <c r="BW337">
        <v>585</v>
      </c>
      <c r="BX337">
        <v>104</v>
      </c>
      <c r="BY337">
        <v>302</v>
      </c>
      <c r="BZ337">
        <v>407</v>
      </c>
      <c r="CA337">
        <v>456</v>
      </c>
      <c r="CB337">
        <v>204</v>
      </c>
      <c r="CC337">
        <v>174</v>
      </c>
      <c r="CD337">
        <v>306</v>
      </c>
      <c r="CE337">
        <v>28</v>
      </c>
      <c r="CF337">
        <v>514</v>
      </c>
      <c r="CG337">
        <v>289</v>
      </c>
      <c r="CH337">
        <v>293</v>
      </c>
      <c r="CI337">
        <v>54</v>
      </c>
      <c r="CJ337">
        <v>477</v>
      </c>
      <c r="CK337">
        <v>101</v>
      </c>
      <c r="CL337">
        <v>148</v>
      </c>
    </row>
    <row r="338" spans="2:90">
      <c r="B338">
        <v>79</v>
      </c>
      <c r="C338">
        <v>28</v>
      </c>
      <c r="D338">
        <v>151</v>
      </c>
      <c r="E338">
        <v>117</v>
      </c>
      <c r="F338">
        <v>96</v>
      </c>
      <c r="G338">
        <v>176</v>
      </c>
      <c r="H338">
        <v>327</v>
      </c>
      <c r="I338">
        <v>579</v>
      </c>
      <c r="J338">
        <v>606</v>
      </c>
      <c r="K338">
        <v>618</v>
      </c>
      <c r="L338">
        <v>648</v>
      </c>
      <c r="M338">
        <v>211</v>
      </c>
      <c r="N338">
        <v>608</v>
      </c>
      <c r="O338">
        <v>62</v>
      </c>
      <c r="P338">
        <v>150</v>
      </c>
      <c r="Q338">
        <v>645</v>
      </c>
      <c r="R338">
        <v>95</v>
      </c>
      <c r="S338">
        <v>188</v>
      </c>
      <c r="T338">
        <v>236</v>
      </c>
      <c r="U338">
        <v>62</v>
      </c>
      <c r="V338">
        <v>143</v>
      </c>
      <c r="W338">
        <v>86</v>
      </c>
      <c r="X338">
        <v>10</v>
      </c>
      <c r="Y338">
        <v>379</v>
      </c>
      <c r="Z338">
        <v>403</v>
      </c>
      <c r="AA338">
        <v>135</v>
      </c>
      <c r="AB338">
        <v>492</v>
      </c>
      <c r="AC338">
        <v>273</v>
      </c>
      <c r="AD338">
        <v>100</v>
      </c>
      <c r="AE338">
        <v>147</v>
      </c>
      <c r="AF338">
        <v>383</v>
      </c>
      <c r="AG338">
        <v>374</v>
      </c>
      <c r="AH338">
        <v>102</v>
      </c>
      <c r="AI338">
        <v>455</v>
      </c>
      <c r="AJ338">
        <v>305</v>
      </c>
      <c r="AK338">
        <v>530</v>
      </c>
      <c r="AL338">
        <v>89</v>
      </c>
      <c r="AM338">
        <v>534</v>
      </c>
      <c r="AN338">
        <v>134</v>
      </c>
      <c r="AO338" t="s">
        <v>95</v>
      </c>
      <c r="AP338" t="s">
        <v>95</v>
      </c>
      <c r="AQ338">
        <v>228</v>
      </c>
      <c r="AR338">
        <v>276</v>
      </c>
      <c r="AS338">
        <v>283</v>
      </c>
      <c r="AT338">
        <v>52</v>
      </c>
      <c r="AU338">
        <v>269</v>
      </c>
      <c r="AV338">
        <v>586</v>
      </c>
      <c r="AW338">
        <v>241</v>
      </c>
      <c r="AX338">
        <v>110</v>
      </c>
      <c r="AY338">
        <v>642</v>
      </c>
      <c r="AZ338">
        <v>318</v>
      </c>
      <c r="BA338">
        <v>593</v>
      </c>
      <c r="BB338">
        <v>580</v>
      </c>
      <c r="BC338">
        <v>158</v>
      </c>
      <c r="BD338">
        <v>656</v>
      </c>
      <c r="BE338">
        <v>239</v>
      </c>
      <c r="BF338">
        <v>166</v>
      </c>
      <c r="BG338">
        <v>254</v>
      </c>
      <c r="BH338">
        <v>284</v>
      </c>
      <c r="BI338">
        <v>301</v>
      </c>
      <c r="BJ338">
        <v>262</v>
      </c>
      <c r="BK338">
        <v>370</v>
      </c>
      <c r="BL338">
        <v>600</v>
      </c>
      <c r="BM338">
        <v>552</v>
      </c>
      <c r="BN338">
        <v>11</v>
      </c>
      <c r="BO338">
        <v>201</v>
      </c>
      <c r="BP338">
        <v>454</v>
      </c>
      <c r="BQ338">
        <v>273</v>
      </c>
      <c r="BR338">
        <v>141</v>
      </c>
      <c r="BS338">
        <v>351</v>
      </c>
      <c r="BT338">
        <v>42</v>
      </c>
      <c r="BU338">
        <v>144</v>
      </c>
      <c r="BV338">
        <v>662</v>
      </c>
      <c r="BW338">
        <v>176</v>
      </c>
      <c r="BX338">
        <v>230</v>
      </c>
      <c r="BY338">
        <v>62</v>
      </c>
      <c r="BZ338">
        <v>450</v>
      </c>
      <c r="CA338">
        <v>244</v>
      </c>
      <c r="CB338">
        <v>23</v>
      </c>
      <c r="CC338">
        <v>331</v>
      </c>
      <c r="CD338">
        <v>279</v>
      </c>
      <c r="CE338">
        <v>182</v>
      </c>
      <c r="CF338">
        <v>171</v>
      </c>
      <c r="CG338">
        <v>167</v>
      </c>
      <c r="CH338">
        <v>109</v>
      </c>
      <c r="CI338">
        <v>16</v>
      </c>
      <c r="CJ338">
        <v>241</v>
      </c>
      <c r="CK338">
        <v>170</v>
      </c>
      <c r="CL338">
        <v>212</v>
      </c>
    </row>
    <row r="339" spans="2:90">
      <c r="B339">
        <v>8</v>
      </c>
      <c r="C339">
        <v>349</v>
      </c>
      <c r="D339">
        <v>3</v>
      </c>
      <c r="E339">
        <v>170</v>
      </c>
      <c r="F339">
        <v>319</v>
      </c>
      <c r="G339">
        <v>289</v>
      </c>
      <c r="H339">
        <v>173</v>
      </c>
      <c r="I339">
        <v>46</v>
      </c>
      <c r="J339">
        <v>5</v>
      </c>
      <c r="K339">
        <v>367</v>
      </c>
      <c r="L339">
        <v>228</v>
      </c>
      <c r="M339">
        <v>373</v>
      </c>
      <c r="N339">
        <v>312</v>
      </c>
      <c r="O339">
        <v>74</v>
      </c>
      <c r="P339">
        <v>193</v>
      </c>
      <c r="Q339">
        <v>118</v>
      </c>
      <c r="R339">
        <v>568</v>
      </c>
      <c r="S339">
        <v>375</v>
      </c>
      <c r="T339">
        <v>288</v>
      </c>
      <c r="U339">
        <v>539</v>
      </c>
      <c r="V339">
        <v>160</v>
      </c>
      <c r="W339">
        <v>283</v>
      </c>
      <c r="X339">
        <v>175</v>
      </c>
      <c r="Y339">
        <v>462</v>
      </c>
      <c r="Z339">
        <v>214</v>
      </c>
      <c r="AA339">
        <v>280</v>
      </c>
      <c r="AB339">
        <v>546</v>
      </c>
      <c r="AC339">
        <v>419</v>
      </c>
      <c r="AD339">
        <v>501</v>
      </c>
      <c r="AE339">
        <v>362</v>
      </c>
      <c r="AF339">
        <v>392</v>
      </c>
      <c r="AG339">
        <v>112</v>
      </c>
      <c r="AH339">
        <v>457</v>
      </c>
      <c r="AI339">
        <v>328</v>
      </c>
      <c r="AJ339">
        <v>335</v>
      </c>
      <c r="AK339">
        <v>44</v>
      </c>
      <c r="AL339">
        <v>80</v>
      </c>
      <c r="AM339">
        <v>167</v>
      </c>
      <c r="AN339">
        <v>318</v>
      </c>
      <c r="AO339" t="s">
        <v>95</v>
      </c>
      <c r="AP339" t="s">
        <v>95</v>
      </c>
      <c r="AQ339">
        <v>391</v>
      </c>
      <c r="AR339">
        <v>622</v>
      </c>
      <c r="AS339">
        <v>109</v>
      </c>
      <c r="AT339">
        <v>60</v>
      </c>
      <c r="AU339">
        <v>600</v>
      </c>
      <c r="AV339">
        <v>661</v>
      </c>
      <c r="AW339">
        <v>390</v>
      </c>
      <c r="AX339">
        <v>186</v>
      </c>
      <c r="AY339">
        <v>560</v>
      </c>
      <c r="AZ339">
        <v>133</v>
      </c>
      <c r="BA339">
        <v>183</v>
      </c>
      <c r="BB339">
        <v>559</v>
      </c>
      <c r="BC339">
        <v>161</v>
      </c>
      <c r="BD339">
        <v>66</v>
      </c>
      <c r="BE339">
        <v>621</v>
      </c>
      <c r="BF339">
        <v>574</v>
      </c>
      <c r="BG339">
        <v>596</v>
      </c>
      <c r="BH339">
        <v>647</v>
      </c>
      <c r="BI339">
        <v>29</v>
      </c>
      <c r="BJ339">
        <v>129</v>
      </c>
      <c r="BK339">
        <v>328</v>
      </c>
      <c r="BL339">
        <v>80</v>
      </c>
      <c r="BM339">
        <v>57</v>
      </c>
      <c r="BN339">
        <v>34</v>
      </c>
      <c r="BO339">
        <v>333</v>
      </c>
      <c r="BP339">
        <v>105</v>
      </c>
      <c r="BQ339">
        <v>6</v>
      </c>
      <c r="BR339">
        <v>403</v>
      </c>
      <c r="BS339">
        <v>402</v>
      </c>
      <c r="BT339">
        <v>59</v>
      </c>
      <c r="BU339">
        <v>202</v>
      </c>
      <c r="BV339">
        <v>316</v>
      </c>
      <c r="BW339">
        <v>402</v>
      </c>
      <c r="BX339">
        <v>613</v>
      </c>
      <c r="BY339">
        <v>532</v>
      </c>
      <c r="BZ339">
        <v>603</v>
      </c>
      <c r="CA339">
        <v>72</v>
      </c>
      <c r="CB339">
        <v>648</v>
      </c>
      <c r="CC339">
        <v>39</v>
      </c>
      <c r="CD339">
        <v>407</v>
      </c>
      <c r="CE339">
        <v>311</v>
      </c>
      <c r="CF339">
        <v>666</v>
      </c>
      <c r="CG339">
        <v>641</v>
      </c>
      <c r="CH339">
        <v>360</v>
      </c>
      <c r="CI339">
        <v>352</v>
      </c>
      <c r="CJ339">
        <v>201</v>
      </c>
      <c r="CK339">
        <v>141</v>
      </c>
      <c r="CL339">
        <v>233</v>
      </c>
    </row>
    <row r="340" spans="2:90">
      <c r="B340">
        <v>111</v>
      </c>
      <c r="C340">
        <v>358</v>
      </c>
      <c r="D340">
        <v>180</v>
      </c>
      <c r="E340">
        <v>104</v>
      </c>
      <c r="F340">
        <v>204</v>
      </c>
      <c r="G340">
        <v>54</v>
      </c>
      <c r="H340">
        <v>188</v>
      </c>
      <c r="I340">
        <v>114</v>
      </c>
      <c r="J340">
        <v>558</v>
      </c>
      <c r="K340">
        <v>142</v>
      </c>
      <c r="L340">
        <v>304</v>
      </c>
      <c r="M340">
        <v>250</v>
      </c>
      <c r="N340">
        <v>122</v>
      </c>
      <c r="O340">
        <v>236</v>
      </c>
      <c r="P340">
        <v>24</v>
      </c>
      <c r="Q340">
        <v>573</v>
      </c>
      <c r="R340">
        <v>390</v>
      </c>
      <c r="S340">
        <v>499</v>
      </c>
      <c r="T340">
        <v>44</v>
      </c>
      <c r="U340">
        <v>417</v>
      </c>
      <c r="V340">
        <v>408</v>
      </c>
      <c r="W340">
        <v>257</v>
      </c>
      <c r="X340">
        <v>370</v>
      </c>
      <c r="Y340">
        <v>16</v>
      </c>
      <c r="Z340">
        <v>107</v>
      </c>
      <c r="AA340">
        <v>117</v>
      </c>
      <c r="AB340">
        <v>439</v>
      </c>
      <c r="AC340">
        <v>155</v>
      </c>
      <c r="AD340">
        <v>152</v>
      </c>
      <c r="AE340">
        <v>388</v>
      </c>
      <c r="AF340">
        <v>101</v>
      </c>
      <c r="AG340">
        <v>296</v>
      </c>
      <c r="AH340">
        <v>412</v>
      </c>
      <c r="AI340">
        <v>381</v>
      </c>
      <c r="AJ340">
        <v>270</v>
      </c>
      <c r="AK340">
        <v>428</v>
      </c>
      <c r="AL340">
        <v>442</v>
      </c>
      <c r="AM340">
        <v>40</v>
      </c>
      <c r="AN340">
        <v>199</v>
      </c>
      <c r="AO340" t="s">
        <v>95</v>
      </c>
      <c r="AP340" t="s">
        <v>95</v>
      </c>
      <c r="AQ340">
        <v>584</v>
      </c>
      <c r="AR340">
        <v>550</v>
      </c>
      <c r="AS340">
        <v>304</v>
      </c>
      <c r="AT340">
        <v>234</v>
      </c>
      <c r="AU340">
        <v>20</v>
      </c>
      <c r="AV340">
        <v>573</v>
      </c>
      <c r="AW340">
        <v>0</v>
      </c>
      <c r="AX340">
        <v>276</v>
      </c>
      <c r="AY340">
        <v>650</v>
      </c>
      <c r="AZ340">
        <v>258</v>
      </c>
      <c r="BA340">
        <v>230</v>
      </c>
      <c r="BB340">
        <v>259</v>
      </c>
      <c r="BC340">
        <v>367</v>
      </c>
      <c r="BD340">
        <v>221</v>
      </c>
      <c r="BE340">
        <v>334</v>
      </c>
      <c r="BF340">
        <v>579</v>
      </c>
      <c r="BG340">
        <v>649</v>
      </c>
      <c r="BH340">
        <v>630</v>
      </c>
      <c r="BI340">
        <v>35</v>
      </c>
      <c r="BJ340">
        <v>594</v>
      </c>
      <c r="BK340">
        <v>329</v>
      </c>
      <c r="BL340">
        <v>266</v>
      </c>
      <c r="BM340">
        <v>51</v>
      </c>
      <c r="BN340">
        <v>575</v>
      </c>
      <c r="BO340">
        <v>147</v>
      </c>
      <c r="BP340">
        <v>165</v>
      </c>
      <c r="BQ340">
        <v>665</v>
      </c>
      <c r="BR340">
        <v>252</v>
      </c>
      <c r="BS340">
        <v>398</v>
      </c>
      <c r="BT340">
        <v>37</v>
      </c>
      <c r="BU340">
        <v>598</v>
      </c>
      <c r="BV340">
        <v>244</v>
      </c>
      <c r="BW340">
        <v>291</v>
      </c>
      <c r="BX340">
        <v>528</v>
      </c>
      <c r="BY340">
        <v>391</v>
      </c>
      <c r="BZ340">
        <v>483</v>
      </c>
      <c r="CA340">
        <v>276</v>
      </c>
      <c r="CB340">
        <v>211</v>
      </c>
      <c r="CC340">
        <v>125</v>
      </c>
      <c r="CD340">
        <v>24</v>
      </c>
      <c r="CE340">
        <v>21</v>
      </c>
      <c r="CF340">
        <v>305</v>
      </c>
      <c r="CG340">
        <v>368</v>
      </c>
      <c r="CH340">
        <v>483</v>
      </c>
      <c r="CI340">
        <v>174</v>
      </c>
      <c r="CJ340">
        <v>628</v>
      </c>
      <c r="CK340">
        <v>386</v>
      </c>
      <c r="CL340">
        <v>77</v>
      </c>
    </row>
    <row r="341" spans="2:90">
      <c r="B341">
        <v>192</v>
      </c>
      <c r="C341">
        <v>383</v>
      </c>
      <c r="D341">
        <v>118</v>
      </c>
      <c r="E341">
        <v>178</v>
      </c>
      <c r="F341">
        <v>8</v>
      </c>
      <c r="G341">
        <v>159</v>
      </c>
      <c r="H341">
        <v>645</v>
      </c>
      <c r="I341">
        <v>616</v>
      </c>
      <c r="J341">
        <v>575</v>
      </c>
      <c r="K341">
        <v>563</v>
      </c>
      <c r="L341">
        <v>188</v>
      </c>
      <c r="M341">
        <v>34</v>
      </c>
      <c r="N341">
        <v>309</v>
      </c>
      <c r="O341">
        <v>166</v>
      </c>
      <c r="P341">
        <v>25</v>
      </c>
      <c r="Q341">
        <v>289</v>
      </c>
      <c r="R341">
        <v>285</v>
      </c>
      <c r="S341">
        <v>99</v>
      </c>
      <c r="T341">
        <v>85</v>
      </c>
      <c r="U341">
        <v>69</v>
      </c>
      <c r="V341">
        <v>146</v>
      </c>
      <c r="W341">
        <v>505</v>
      </c>
      <c r="X341">
        <v>463</v>
      </c>
      <c r="Y341">
        <v>188</v>
      </c>
      <c r="Z341">
        <v>110</v>
      </c>
      <c r="AA341">
        <v>163</v>
      </c>
      <c r="AB341">
        <v>127</v>
      </c>
      <c r="AC341">
        <v>89</v>
      </c>
      <c r="AD341">
        <v>41</v>
      </c>
      <c r="AE341">
        <v>143</v>
      </c>
      <c r="AF341">
        <v>233</v>
      </c>
      <c r="AG341">
        <v>101</v>
      </c>
      <c r="AH341">
        <v>223</v>
      </c>
      <c r="AI341">
        <v>347</v>
      </c>
      <c r="AJ341">
        <v>7</v>
      </c>
      <c r="AK341">
        <v>274</v>
      </c>
      <c r="AL341">
        <v>178</v>
      </c>
      <c r="AM341">
        <v>299</v>
      </c>
      <c r="AN341">
        <v>395</v>
      </c>
      <c r="AO341" t="s">
        <v>95</v>
      </c>
      <c r="AP341" t="s">
        <v>95</v>
      </c>
      <c r="AQ341">
        <v>153</v>
      </c>
      <c r="AR341">
        <v>316</v>
      </c>
      <c r="AS341">
        <v>232</v>
      </c>
      <c r="AT341">
        <v>219</v>
      </c>
      <c r="AU341">
        <v>190</v>
      </c>
      <c r="AV341">
        <v>378</v>
      </c>
      <c r="AW341">
        <v>599</v>
      </c>
      <c r="AX341">
        <v>72</v>
      </c>
      <c r="AY341">
        <v>4</v>
      </c>
      <c r="AZ341">
        <v>231</v>
      </c>
      <c r="BA341">
        <v>243</v>
      </c>
      <c r="BB341">
        <v>591</v>
      </c>
      <c r="BC341">
        <v>585</v>
      </c>
      <c r="BD341">
        <v>14</v>
      </c>
      <c r="BE341">
        <v>23</v>
      </c>
      <c r="BF341">
        <v>210</v>
      </c>
      <c r="BG341">
        <v>568</v>
      </c>
      <c r="BH341">
        <v>60</v>
      </c>
      <c r="BI341">
        <v>661</v>
      </c>
      <c r="BJ341">
        <v>14</v>
      </c>
      <c r="BK341">
        <v>549</v>
      </c>
      <c r="BL341">
        <v>623</v>
      </c>
      <c r="BM341">
        <v>108</v>
      </c>
      <c r="BN341">
        <v>620</v>
      </c>
      <c r="BO341">
        <v>337</v>
      </c>
      <c r="BP341">
        <v>32</v>
      </c>
      <c r="BQ341">
        <v>360</v>
      </c>
      <c r="BR341">
        <v>174</v>
      </c>
      <c r="BS341">
        <v>409</v>
      </c>
      <c r="BT341">
        <v>405</v>
      </c>
      <c r="BU341">
        <v>438</v>
      </c>
      <c r="BV341">
        <v>301</v>
      </c>
      <c r="BW341">
        <v>602</v>
      </c>
      <c r="BX341">
        <v>381</v>
      </c>
      <c r="BY341">
        <v>108</v>
      </c>
      <c r="BZ341">
        <v>130</v>
      </c>
      <c r="CA341">
        <v>185</v>
      </c>
      <c r="CB341">
        <v>553</v>
      </c>
      <c r="CC341">
        <v>225</v>
      </c>
      <c r="CD341">
        <v>176</v>
      </c>
      <c r="CE341">
        <v>229</v>
      </c>
      <c r="CF341">
        <v>620</v>
      </c>
      <c r="CG341">
        <v>189</v>
      </c>
      <c r="CH341">
        <v>150</v>
      </c>
      <c r="CI341">
        <v>49</v>
      </c>
      <c r="CJ341">
        <v>29</v>
      </c>
      <c r="CK341">
        <v>637</v>
      </c>
      <c r="CL341">
        <v>165</v>
      </c>
    </row>
    <row r="342" spans="2:90">
      <c r="B342">
        <v>519</v>
      </c>
      <c r="C342">
        <v>367</v>
      </c>
      <c r="D342">
        <v>374</v>
      </c>
      <c r="E342">
        <v>59</v>
      </c>
      <c r="F342">
        <v>242</v>
      </c>
      <c r="G342">
        <v>241</v>
      </c>
      <c r="H342">
        <v>560</v>
      </c>
      <c r="I342">
        <v>618</v>
      </c>
      <c r="J342">
        <v>656</v>
      </c>
      <c r="K342">
        <v>86</v>
      </c>
      <c r="L342">
        <v>182</v>
      </c>
      <c r="M342">
        <v>17</v>
      </c>
      <c r="N342">
        <v>307</v>
      </c>
      <c r="O342">
        <v>273</v>
      </c>
      <c r="P342">
        <v>659</v>
      </c>
      <c r="Q342">
        <v>559</v>
      </c>
      <c r="R342">
        <v>70</v>
      </c>
      <c r="S342">
        <v>369</v>
      </c>
      <c r="T342">
        <v>323</v>
      </c>
      <c r="U342">
        <v>521</v>
      </c>
      <c r="V342">
        <v>449</v>
      </c>
      <c r="W342">
        <v>128</v>
      </c>
      <c r="X342">
        <v>456</v>
      </c>
      <c r="Y342">
        <v>398</v>
      </c>
      <c r="Z342">
        <v>356</v>
      </c>
      <c r="AA342">
        <v>458</v>
      </c>
      <c r="AB342">
        <v>496</v>
      </c>
      <c r="AC342">
        <v>64</v>
      </c>
      <c r="AD342">
        <v>213</v>
      </c>
      <c r="AE342">
        <v>151</v>
      </c>
      <c r="AF342">
        <v>525</v>
      </c>
      <c r="AG342">
        <v>142</v>
      </c>
      <c r="AH342">
        <v>359</v>
      </c>
      <c r="AI342">
        <v>26</v>
      </c>
      <c r="AJ342">
        <v>118</v>
      </c>
      <c r="AK342">
        <v>345</v>
      </c>
      <c r="AL342">
        <v>67</v>
      </c>
      <c r="AM342">
        <v>469</v>
      </c>
      <c r="AN342">
        <v>521</v>
      </c>
      <c r="AO342" t="s">
        <v>95</v>
      </c>
      <c r="AP342" t="s">
        <v>95</v>
      </c>
      <c r="AQ342">
        <v>101</v>
      </c>
      <c r="AR342">
        <v>598</v>
      </c>
      <c r="AS342">
        <v>552</v>
      </c>
      <c r="AT342">
        <v>332</v>
      </c>
      <c r="AU342">
        <v>646</v>
      </c>
      <c r="AV342">
        <v>286</v>
      </c>
      <c r="AW342">
        <v>347</v>
      </c>
      <c r="AX342">
        <v>10</v>
      </c>
      <c r="AY342">
        <v>48</v>
      </c>
      <c r="AZ342">
        <v>83</v>
      </c>
      <c r="BA342">
        <v>624</v>
      </c>
      <c r="BB342">
        <v>137</v>
      </c>
      <c r="BC342">
        <v>85</v>
      </c>
      <c r="BD342">
        <v>86</v>
      </c>
      <c r="BE342">
        <v>397</v>
      </c>
      <c r="BF342">
        <v>41</v>
      </c>
      <c r="BG342">
        <v>294</v>
      </c>
      <c r="BH342">
        <v>261</v>
      </c>
      <c r="BI342">
        <v>305</v>
      </c>
      <c r="BJ342">
        <v>137</v>
      </c>
      <c r="BK342">
        <v>167</v>
      </c>
      <c r="BL342">
        <v>398</v>
      </c>
      <c r="BM342">
        <v>228</v>
      </c>
      <c r="BN342">
        <v>247</v>
      </c>
      <c r="BO342">
        <v>195</v>
      </c>
      <c r="BP342">
        <v>585</v>
      </c>
      <c r="BQ342">
        <v>110</v>
      </c>
      <c r="BR342">
        <v>295</v>
      </c>
      <c r="BS342">
        <v>15</v>
      </c>
      <c r="BT342">
        <v>597</v>
      </c>
      <c r="BU342">
        <v>359</v>
      </c>
      <c r="BV342">
        <v>85</v>
      </c>
      <c r="BW342">
        <v>11</v>
      </c>
      <c r="BX342">
        <v>438</v>
      </c>
      <c r="BY342">
        <v>363</v>
      </c>
      <c r="BZ342">
        <v>149</v>
      </c>
      <c r="CA342">
        <v>441</v>
      </c>
      <c r="CB342">
        <v>239</v>
      </c>
      <c r="CC342">
        <v>19</v>
      </c>
      <c r="CD342">
        <v>601</v>
      </c>
      <c r="CE342">
        <v>407</v>
      </c>
      <c r="CF342">
        <v>485</v>
      </c>
      <c r="CG342">
        <v>171</v>
      </c>
      <c r="CH342">
        <v>578</v>
      </c>
      <c r="CI342">
        <v>354</v>
      </c>
      <c r="CJ342">
        <v>532</v>
      </c>
      <c r="CK342">
        <v>92</v>
      </c>
      <c r="CL342">
        <v>230</v>
      </c>
    </row>
    <row r="343" spans="2:90">
      <c r="B343">
        <v>58</v>
      </c>
      <c r="C343">
        <v>178</v>
      </c>
      <c r="D343">
        <v>131</v>
      </c>
      <c r="E343">
        <v>167</v>
      </c>
      <c r="F343">
        <v>259</v>
      </c>
      <c r="G343">
        <v>9</v>
      </c>
      <c r="H343">
        <v>58</v>
      </c>
      <c r="I343">
        <v>217</v>
      </c>
      <c r="J343">
        <v>267</v>
      </c>
      <c r="K343">
        <v>9</v>
      </c>
      <c r="L343">
        <v>571</v>
      </c>
      <c r="M343">
        <v>55</v>
      </c>
      <c r="N343">
        <v>76</v>
      </c>
      <c r="O343">
        <v>605</v>
      </c>
      <c r="P343">
        <v>248</v>
      </c>
      <c r="Q343">
        <v>182</v>
      </c>
      <c r="R343">
        <v>23</v>
      </c>
      <c r="S343">
        <v>65</v>
      </c>
      <c r="T343">
        <v>301</v>
      </c>
      <c r="U343">
        <v>91</v>
      </c>
      <c r="V343">
        <v>357</v>
      </c>
      <c r="W343">
        <v>225</v>
      </c>
      <c r="X343">
        <v>392</v>
      </c>
      <c r="Y343">
        <v>345</v>
      </c>
      <c r="Z343">
        <v>147</v>
      </c>
      <c r="AA343">
        <v>526</v>
      </c>
      <c r="AB343">
        <v>416</v>
      </c>
      <c r="AC343">
        <v>235</v>
      </c>
      <c r="AD343">
        <v>417</v>
      </c>
      <c r="AE343">
        <v>11</v>
      </c>
      <c r="AF343">
        <v>164</v>
      </c>
      <c r="AG343">
        <v>252</v>
      </c>
      <c r="AH343">
        <v>221</v>
      </c>
      <c r="AI343">
        <v>342</v>
      </c>
      <c r="AJ343">
        <v>153</v>
      </c>
      <c r="AK343">
        <v>80</v>
      </c>
      <c r="AL343">
        <v>302</v>
      </c>
      <c r="AM343">
        <v>202</v>
      </c>
      <c r="AN343">
        <v>337</v>
      </c>
      <c r="AO343" t="s">
        <v>95</v>
      </c>
      <c r="AP343" t="s">
        <v>95</v>
      </c>
      <c r="AQ343">
        <v>615</v>
      </c>
      <c r="AR343">
        <v>108</v>
      </c>
      <c r="AS343">
        <v>209</v>
      </c>
      <c r="AT343">
        <v>575</v>
      </c>
      <c r="AU343">
        <v>343</v>
      </c>
      <c r="AV343">
        <v>577</v>
      </c>
      <c r="AW343">
        <v>324</v>
      </c>
      <c r="AX343">
        <v>103</v>
      </c>
      <c r="AY343">
        <v>394</v>
      </c>
      <c r="AZ343">
        <v>54</v>
      </c>
      <c r="BA343">
        <v>222</v>
      </c>
      <c r="BB343">
        <v>381</v>
      </c>
      <c r="BC343">
        <v>397</v>
      </c>
      <c r="BD343">
        <v>601</v>
      </c>
      <c r="BE343">
        <v>82</v>
      </c>
      <c r="BF343">
        <v>65</v>
      </c>
      <c r="BG343">
        <v>93</v>
      </c>
      <c r="BH343">
        <v>109</v>
      </c>
      <c r="BI343">
        <v>177</v>
      </c>
      <c r="BJ343">
        <v>13</v>
      </c>
      <c r="BK343">
        <v>199</v>
      </c>
      <c r="BL343">
        <v>10</v>
      </c>
      <c r="BM343">
        <v>614</v>
      </c>
      <c r="BN343">
        <v>111</v>
      </c>
      <c r="BO343">
        <v>55</v>
      </c>
      <c r="BP343">
        <v>212</v>
      </c>
      <c r="BQ343">
        <v>163</v>
      </c>
      <c r="BR343">
        <v>313</v>
      </c>
      <c r="BS343">
        <v>330</v>
      </c>
      <c r="BT343">
        <v>397</v>
      </c>
      <c r="BU343">
        <v>223</v>
      </c>
      <c r="BV343">
        <v>250</v>
      </c>
      <c r="BW343">
        <v>372</v>
      </c>
      <c r="BX343">
        <v>183</v>
      </c>
      <c r="BY343">
        <v>633</v>
      </c>
      <c r="BZ343">
        <v>280</v>
      </c>
      <c r="CA343">
        <v>443</v>
      </c>
      <c r="CB343">
        <v>652</v>
      </c>
      <c r="CC343">
        <v>210</v>
      </c>
      <c r="CD343">
        <v>409</v>
      </c>
      <c r="CE343">
        <v>113</v>
      </c>
      <c r="CF343">
        <v>25</v>
      </c>
      <c r="CG343">
        <v>336</v>
      </c>
      <c r="CH343">
        <v>167</v>
      </c>
      <c r="CI343">
        <v>653</v>
      </c>
      <c r="CJ343">
        <v>579</v>
      </c>
      <c r="CK343">
        <v>581</v>
      </c>
      <c r="CL343">
        <v>577</v>
      </c>
    </row>
    <row r="344" spans="2:90">
      <c r="B344">
        <v>455</v>
      </c>
      <c r="C344">
        <v>119</v>
      </c>
      <c r="D344">
        <v>355</v>
      </c>
      <c r="E344">
        <v>58</v>
      </c>
      <c r="F344">
        <v>353</v>
      </c>
      <c r="G344">
        <v>216</v>
      </c>
      <c r="H344">
        <v>147</v>
      </c>
      <c r="I344">
        <v>210</v>
      </c>
      <c r="J344">
        <v>295</v>
      </c>
      <c r="K344">
        <v>247</v>
      </c>
      <c r="L344">
        <v>162</v>
      </c>
      <c r="M344">
        <v>43</v>
      </c>
      <c r="N344">
        <v>551</v>
      </c>
      <c r="O344">
        <v>150</v>
      </c>
      <c r="P344">
        <v>181</v>
      </c>
      <c r="Q344">
        <v>103</v>
      </c>
      <c r="R344">
        <v>666</v>
      </c>
      <c r="S344">
        <v>19</v>
      </c>
      <c r="T344">
        <v>3</v>
      </c>
      <c r="U344">
        <v>246</v>
      </c>
      <c r="V344">
        <v>131</v>
      </c>
      <c r="W344">
        <v>80</v>
      </c>
      <c r="X344">
        <v>383</v>
      </c>
      <c r="Y344">
        <v>433</v>
      </c>
      <c r="Z344">
        <v>459</v>
      </c>
      <c r="AA344">
        <v>179</v>
      </c>
      <c r="AB344">
        <v>276</v>
      </c>
      <c r="AC344">
        <v>58</v>
      </c>
      <c r="AD344">
        <v>455</v>
      </c>
      <c r="AE344">
        <v>39</v>
      </c>
      <c r="AF344">
        <v>201</v>
      </c>
      <c r="AG344">
        <v>61</v>
      </c>
      <c r="AH344">
        <v>299</v>
      </c>
      <c r="AI344">
        <v>377</v>
      </c>
      <c r="AJ344">
        <v>103</v>
      </c>
      <c r="AK344">
        <v>68</v>
      </c>
      <c r="AL344">
        <v>263</v>
      </c>
      <c r="AM344">
        <v>151</v>
      </c>
      <c r="AN344">
        <v>543</v>
      </c>
      <c r="AO344" t="s">
        <v>95</v>
      </c>
      <c r="AP344" t="s">
        <v>95</v>
      </c>
      <c r="AQ344">
        <v>377</v>
      </c>
      <c r="AR344">
        <v>602</v>
      </c>
      <c r="AS344">
        <v>264</v>
      </c>
      <c r="AT344">
        <v>222</v>
      </c>
      <c r="AU344">
        <v>387</v>
      </c>
      <c r="AV344">
        <v>125</v>
      </c>
      <c r="AW344">
        <v>581</v>
      </c>
      <c r="AX344">
        <v>23</v>
      </c>
      <c r="AY344">
        <v>54</v>
      </c>
      <c r="AZ344">
        <v>224</v>
      </c>
      <c r="BA344">
        <v>552</v>
      </c>
      <c r="BB344">
        <v>297</v>
      </c>
      <c r="BC344">
        <v>563</v>
      </c>
      <c r="BD344">
        <v>183</v>
      </c>
      <c r="BE344">
        <v>104</v>
      </c>
      <c r="BF344">
        <v>589</v>
      </c>
      <c r="BG344">
        <v>163</v>
      </c>
      <c r="BH344">
        <v>5</v>
      </c>
      <c r="BI344">
        <v>99</v>
      </c>
      <c r="BJ344">
        <v>37</v>
      </c>
      <c r="BK344">
        <v>178</v>
      </c>
      <c r="BL344">
        <v>135</v>
      </c>
      <c r="BM344">
        <v>92</v>
      </c>
      <c r="BN344">
        <v>48</v>
      </c>
      <c r="BO344">
        <v>611</v>
      </c>
      <c r="BP344">
        <v>338</v>
      </c>
      <c r="BQ344">
        <v>218</v>
      </c>
      <c r="BR344">
        <v>424</v>
      </c>
      <c r="BS344">
        <v>506</v>
      </c>
      <c r="BT344">
        <v>424</v>
      </c>
      <c r="BU344">
        <v>1</v>
      </c>
      <c r="BV344">
        <v>16</v>
      </c>
      <c r="BW344">
        <v>235</v>
      </c>
      <c r="BX344">
        <v>507</v>
      </c>
      <c r="BY344">
        <v>549</v>
      </c>
      <c r="BZ344">
        <v>73</v>
      </c>
      <c r="CA344">
        <v>395</v>
      </c>
      <c r="CB344">
        <v>219</v>
      </c>
      <c r="CC344">
        <v>564</v>
      </c>
      <c r="CD344">
        <v>221</v>
      </c>
      <c r="CE344">
        <v>519</v>
      </c>
      <c r="CF344">
        <v>148</v>
      </c>
      <c r="CG344">
        <v>417</v>
      </c>
      <c r="CH344">
        <v>538</v>
      </c>
      <c r="CI344">
        <v>196</v>
      </c>
      <c r="CJ344">
        <v>135</v>
      </c>
      <c r="CK344">
        <v>211</v>
      </c>
      <c r="CL344">
        <v>101</v>
      </c>
    </row>
    <row r="345" spans="2:90">
      <c r="B345">
        <v>369</v>
      </c>
      <c r="C345">
        <v>303</v>
      </c>
      <c r="D345">
        <v>307</v>
      </c>
      <c r="E345">
        <v>189</v>
      </c>
      <c r="F345">
        <v>29</v>
      </c>
      <c r="G345">
        <v>95</v>
      </c>
      <c r="H345">
        <v>87</v>
      </c>
      <c r="I345">
        <v>322</v>
      </c>
      <c r="J345">
        <v>302</v>
      </c>
      <c r="K345">
        <v>568</v>
      </c>
      <c r="L345">
        <v>147</v>
      </c>
      <c r="M345">
        <v>272</v>
      </c>
      <c r="N345">
        <v>75</v>
      </c>
      <c r="O345">
        <v>309</v>
      </c>
      <c r="P345">
        <v>188</v>
      </c>
      <c r="Q345">
        <v>6</v>
      </c>
      <c r="R345">
        <v>618</v>
      </c>
      <c r="S345">
        <v>102</v>
      </c>
      <c r="T345">
        <v>443</v>
      </c>
      <c r="U345">
        <v>142</v>
      </c>
      <c r="V345">
        <v>35</v>
      </c>
      <c r="W345">
        <v>540</v>
      </c>
      <c r="X345">
        <v>402</v>
      </c>
      <c r="Y345">
        <v>394</v>
      </c>
      <c r="Z345">
        <v>7</v>
      </c>
      <c r="AA345">
        <v>357</v>
      </c>
      <c r="AB345">
        <v>260</v>
      </c>
      <c r="AC345">
        <v>53</v>
      </c>
      <c r="AD345">
        <v>148</v>
      </c>
      <c r="AE345">
        <v>369</v>
      </c>
      <c r="AF345">
        <v>374</v>
      </c>
      <c r="AG345">
        <v>24</v>
      </c>
      <c r="AH345">
        <v>227</v>
      </c>
      <c r="AI345">
        <v>172</v>
      </c>
      <c r="AJ345">
        <v>351</v>
      </c>
      <c r="AK345">
        <v>199</v>
      </c>
      <c r="AL345">
        <v>6</v>
      </c>
      <c r="AM345">
        <v>133</v>
      </c>
      <c r="AN345">
        <v>320</v>
      </c>
      <c r="AO345" t="s">
        <v>95</v>
      </c>
      <c r="AP345" t="s">
        <v>95</v>
      </c>
      <c r="AQ345">
        <v>61</v>
      </c>
      <c r="AR345">
        <v>607</v>
      </c>
      <c r="AS345">
        <v>26</v>
      </c>
      <c r="AT345">
        <v>0</v>
      </c>
      <c r="AU345">
        <v>56</v>
      </c>
      <c r="AV345">
        <v>641</v>
      </c>
      <c r="AW345">
        <v>591</v>
      </c>
      <c r="AX345">
        <v>216</v>
      </c>
      <c r="AY345">
        <v>170</v>
      </c>
      <c r="AZ345">
        <v>348</v>
      </c>
      <c r="BA345">
        <v>588</v>
      </c>
      <c r="BB345">
        <v>618</v>
      </c>
      <c r="BC345">
        <v>287</v>
      </c>
      <c r="BD345">
        <v>200</v>
      </c>
      <c r="BE345">
        <v>392</v>
      </c>
      <c r="BF345">
        <v>378</v>
      </c>
      <c r="BG345">
        <v>94</v>
      </c>
      <c r="BH345">
        <v>12</v>
      </c>
      <c r="BI345">
        <v>1</v>
      </c>
      <c r="BJ345">
        <v>605</v>
      </c>
      <c r="BK345">
        <v>110</v>
      </c>
      <c r="BL345">
        <v>97</v>
      </c>
      <c r="BM345">
        <v>87</v>
      </c>
      <c r="BN345">
        <v>319</v>
      </c>
      <c r="BO345">
        <v>129</v>
      </c>
      <c r="BP345">
        <v>178</v>
      </c>
      <c r="BQ345">
        <v>183</v>
      </c>
      <c r="BR345">
        <v>29</v>
      </c>
      <c r="BS345">
        <v>389</v>
      </c>
      <c r="BT345">
        <v>140</v>
      </c>
      <c r="BU345">
        <v>272</v>
      </c>
      <c r="BV345">
        <v>52</v>
      </c>
      <c r="BW345">
        <v>653</v>
      </c>
      <c r="BX345">
        <v>348</v>
      </c>
      <c r="BY345">
        <v>550</v>
      </c>
      <c r="BZ345">
        <v>30</v>
      </c>
      <c r="CA345">
        <v>58</v>
      </c>
      <c r="CB345">
        <v>490</v>
      </c>
      <c r="CC345">
        <v>385</v>
      </c>
      <c r="CD345">
        <v>13</v>
      </c>
      <c r="CE345">
        <v>175</v>
      </c>
      <c r="CF345">
        <v>222</v>
      </c>
      <c r="CG345">
        <v>188</v>
      </c>
      <c r="CH345">
        <v>87</v>
      </c>
      <c r="CI345">
        <v>445</v>
      </c>
      <c r="CJ345">
        <v>633</v>
      </c>
      <c r="CK345">
        <v>242</v>
      </c>
      <c r="CL345">
        <v>8</v>
      </c>
    </row>
    <row r="346" spans="2:90">
      <c r="B346">
        <v>397</v>
      </c>
      <c r="C346">
        <v>107</v>
      </c>
      <c r="D346">
        <v>371</v>
      </c>
      <c r="E346">
        <v>30</v>
      </c>
      <c r="F346">
        <v>18</v>
      </c>
      <c r="G346">
        <v>15</v>
      </c>
      <c r="H346">
        <v>103</v>
      </c>
      <c r="I346">
        <v>553</v>
      </c>
      <c r="J346">
        <v>202</v>
      </c>
      <c r="K346">
        <v>602</v>
      </c>
      <c r="L346">
        <v>257</v>
      </c>
      <c r="M346">
        <v>81</v>
      </c>
      <c r="N346">
        <v>397</v>
      </c>
      <c r="O346">
        <v>31</v>
      </c>
      <c r="P346">
        <v>76</v>
      </c>
      <c r="Q346">
        <v>332</v>
      </c>
      <c r="R346">
        <v>561</v>
      </c>
      <c r="S346">
        <v>32</v>
      </c>
      <c r="T346">
        <v>505</v>
      </c>
      <c r="U346">
        <v>124</v>
      </c>
      <c r="V346">
        <v>323</v>
      </c>
      <c r="W346">
        <v>465</v>
      </c>
      <c r="X346">
        <v>69</v>
      </c>
      <c r="Y346">
        <v>534</v>
      </c>
      <c r="Z346">
        <v>372</v>
      </c>
      <c r="AA346">
        <v>256</v>
      </c>
      <c r="AB346">
        <v>240</v>
      </c>
      <c r="AC346">
        <v>179</v>
      </c>
      <c r="AD346">
        <v>282</v>
      </c>
      <c r="AE346">
        <v>294</v>
      </c>
      <c r="AF346">
        <v>171</v>
      </c>
      <c r="AG346">
        <v>111</v>
      </c>
      <c r="AH346">
        <v>391</v>
      </c>
      <c r="AI346">
        <v>330</v>
      </c>
      <c r="AJ346">
        <v>267</v>
      </c>
      <c r="AK346">
        <v>256</v>
      </c>
      <c r="AL346">
        <v>20</v>
      </c>
      <c r="AM346">
        <v>153</v>
      </c>
      <c r="AN346">
        <v>45</v>
      </c>
      <c r="AO346" t="s">
        <v>95</v>
      </c>
      <c r="AP346" t="s">
        <v>95</v>
      </c>
      <c r="AQ346">
        <v>119</v>
      </c>
      <c r="AR346">
        <v>260</v>
      </c>
      <c r="AS346">
        <v>350</v>
      </c>
      <c r="AT346">
        <v>184</v>
      </c>
      <c r="AU346">
        <v>254</v>
      </c>
      <c r="AV346">
        <v>398</v>
      </c>
      <c r="AW346">
        <v>209</v>
      </c>
      <c r="AX346">
        <v>580</v>
      </c>
      <c r="AY346">
        <v>18</v>
      </c>
      <c r="AZ346">
        <v>0</v>
      </c>
      <c r="BA346">
        <v>273</v>
      </c>
      <c r="BB346">
        <v>225</v>
      </c>
      <c r="BC346">
        <v>131</v>
      </c>
      <c r="BD346">
        <v>186</v>
      </c>
      <c r="BE346">
        <v>93</v>
      </c>
      <c r="BF346">
        <v>227</v>
      </c>
      <c r="BG346">
        <v>575</v>
      </c>
      <c r="BH346">
        <v>388</v>
      </c>
      <c r="BI346">
        <v>602</v>
      </c>
      <c r="BJ346">
        <v>370</v>
      </c>
      <c r="BK346">
        <v>559</v>
      </c>
      <c r="BL346">
        <v>3</v>
      </c>
      <c r="BM346">
        <v>549</v>
      </c>
      <c r="BN346">
        <v>174</v>
      </c>
      <c r="BO346">
        <v>564</v>
      </c>
      <c r="BP346">
        <v>564</v>
      </c>
      <c r="BQ346">
        <v>492</v>
      </c>
      <c r="BR346">
        <v>187</v>
      </c>
      <c r="BS346">
        <v>166</v>
      </c>
      <c r="BT346">
        <v>287</v>
      </c>
      <c r="BU346">
        <v>69</v>
      </c>
      <c r="BV346">
        <v>342</v>
      </c>
      <c r="BW346">
        <v>437</v>
      </c>
      <c r="BX346">
        <v>317</v>
      </c>
      <c r="BY346">
        <v>56</v>
      </c>
      <c r="BZ346">
        <v>231</v>
      </c>
      <c r="CA346">
        <v>423</v>
      </c>
      <c r="CB346">
        <v>316</v>
      </c>
      <c r="CC346">
        <v>573</v>
      </c>
      <c r="CD346">
        <v>653</v>
      </c>
      <c r="CE346">
        <v>88</v>
      </c>
      <c r="CF346">
        <v>142</v>
      </c>
      <c r="CG346">
        <v>482</v>
      </c>
      <c r="CH346">
        <v>220</v>
      </c>
      <c r="CI346">
        <v>46</v>
      </c>
      <c r="CJ346">
        <v>542</v>
      </c>
      <c r="CK346">
        <v>245</v>
      </c>
      <c r="CL346">
        <v>572</v>
      </c>
    </row>
    <row r="347" spans="2:90">
      <c r="B347">
        <v>228</v>
      </c>
      <c r="C347">
        <v>376</v>
      </c>
      <c r="D347">
        <v>286</v>
      </c>
      <c r="E347">
        <v>384</v>
      </c>
      <c r="F347">
        <v>226</v>
      </c>
      <c r="G347">
        <v>359</v>
      </c>
      <c r="H347">
        <v>189</v>
      </c>
      <c r="I347">
        <v>609</v>
      </c>
      <c r="J347">
        <v>64</v>
      </c>
      <c r="K347">
        <v>662</v>
      </c>
      <c r="L347">
        <v>284</v>
      </c>
      <c r="M347">
        <v>262</v>
      </c>
      <c r="N347">
        <v>222</v>
      </c>
      <c r="O347">
        <v>568</v>
      </c>
      <c r="P347">
        <v>389</v>
      </c>
      <c r="Q347">
        <v>281</v>
      </c>
      <c r="R347">
        <v>28</v>
      </c>
      <c r="S347">
        <v>448</v>
      </c>
      <c r="T347">
        <v>253</v>
      </c>
      <c r="U347">
        <v>316</v>
      </c>
      <c r="V347">
        <v>403</v>
      </c>
      <c r="W347">
        <v>296</v>
      </c>
      <c r="X347">
        <v>306</v>
      </c>
      <c r="Y347">
        <v>508</v>
      </c>
      <c r="Z347">
        <v>253</v>
      </c>
      <c r="AA347">
        <v>497</v>
      </c>
      <c r="AB347">
        <v>388</v>
      </c>
      <c r="AC347">
        <v>96</v>
      </c>
      <c r="AD347">
        <v>539</v>
      </c>
      <c r="AE347">
        <v>480</v>
      </c>
      <c r="AF347">
        <v>143</v>
      </c>
      <c r="AG347">
        <v>321</v>
      </c>
      <c r="AH347">
        <v>85</v>
      </c>
      <c r="AI347">
        <v>150</v>
      </c>
      <c r="AJ347">
        <v>388</v>
      </c>
      <c r="AK347">
        <v>150</v>
      </c>
      <c r="AL347">
        <v>252</v>
      </c>
      <c r="AM347">
        <v>365</v>
      </c>
      <c r="AN347">
        <v>266</v>
      </c>
      <c r="AO347" t="s">
        <v>95</v>
      </c>
      <c r="AP347" t="s">
        <v>95</v>
      </c>
      <c r="AQ347">
        <v>2</v>
      </c>
      <c r="AR347">
        <v>210</v>
      </c>
      <c r="AS347">
        <v>578</v>
      </c>
      <c r="AT347">
        <v>107</v>
      </c>
      <c r="AU347">
        <v>250</v>
      </c>
      <c r="AV347">
        <v>619</v>
      </c>
      <c r="AW347">
        <v>648</v>
      </c>
      <c r="AX347">
        <v>606</v>
      </c>
      <c r="AY347">
        <v>265</v>
      </c>
      <c r="AZ347">
        <v>116</v>
      </c>
      <c r="BA347">
        <v>284</v>
      </c>
      <c r="BB347">
        <v>596</v>
      </c>
      <c r="BC347">
        <v>242</v>
      </c>
      <c r="BD347">
        <v>358</v>
      </c>
      <c r="BE347">
        <v>549</v>
      </c>
      <c r="BF347">
        <v>550</v>
      </c>
      <c r="BG347">
        <v>222</v>
      </c>
      <c r="BH347">
        <v>579</v>
      </c>
      <c r="BI347">
        <v>166</v>
      </c>
      <c r="BJ347">
        <v>318</v>
      </c>
      <c r="BK347">
        <v>645</v>
      </c>
      <c r="BL347">
        <v>651</v>
      </c>
      <c r="BM347">
        <v>153</v>
      </c>
      <c r="BN347">
        <v>81</v>
      </c>
      <c r="BO347">
        <v>202</v>
      </c>
      <c r="BP347">
        <v>160</v>
      </c>
      <c r="BQ347">
        <v>107</v>
      </c>
      <c r="BR347">
        <v>223</v>
      </c>
      <c r="BS347">
        <v>373</v>
      </c>
      <c r="BT347">
        <v>220</v>
      </c>
      <c r="BU347">
        <v>98</v>
      </c>
      <c r="BV347">
        <v>416</v>
      </c>
      <c r="BW347">
        <v>117</v>
      </c>
      <c r="BX347">
        <v>427</v>
      </c>
      <c r="BY347">
        <v>118</v>
      </c>
      <c r="BZ347">
        <v>333</v>
      </c>
      <c r="CA347">
        <v>454</v>
      </c>
      <c r="CB347">
        <v>137</v>
      </c>
      <c r="CC347">
        <v>635</v>
      </c>
      <c r="CD347">
        <v>123</v>
      </c>
      <c r="CE347">
        <v>302</v>
      </c>
      <c r="CF347">
        <v>123</v>
      </c>
      <c r="CG347">
        <v>437</v>
      </c>
      <c r="CH347">
        <v>551</v>
      </c>
      <c r="CI347">
        <v>458</v>
      </c>
      <c r="CJ347">
        <v>77</v>
      </c>
      <c r="CK347">
        <v>273</v>
      </c>
      <c r="CL347">
        <v>269</v>
      </c>
    </row>
    <row r="348" spans="2:90">
      <c r="B348">
        <v>329</v>
      </c>
      <c r="C348">
        <v>370</v>
      </c>
      <c r="D348">
        <v>382</v>
      </c>
      <c r="E348">
        <v>238</v>
      </c>
      <c r="F348">
        <v>0</v>
      </c>
      <c r="G348">
        <v>13</v>
      </c>
      <c r="H348">
        <v>370</v>
      </c>
      <c r="I348">
        <v>104</v>
      </c>
      <c r="J348">
        <v>77</v>
      </c>
      <c r="K348">
        <v>594</v>
      </c>
      <c r="L348">
        <v>276</v>
      </c>
      <c r="M348">
        <v>376</v>
      </c>
      <c r="N348">
        <v>270</v>
      </c>
      <c r="O348">
        <v>361</v>
      </c>
      <c r="P348">
        <v>279</v>
      </c>
      <c r="Q348">
        <v>327</v>
      </c>
      <c r="R348">
        <v>587</v>
      </c>
      <c r="S348">
        <v>440</v>
      </c>
      <c r="T348">
        <v>48</v>
      </c>
      <c r="U348">
        <v>399</v>
      </c>
      <c r="V348">
        <v>26</v>
      </c>
      <c r="W348">
        <v>489</v>
      </c>
      <c r="X348">
        <v>248</v>
      </c>
      <c r="Y348">
        <v>352</v>
      </c>
      <c r="Z348">
        <v>236</v>
      </c>
      <c r="AA348">
        <v>353</v>
      </c>
      <c r="AB348">
        <v>36</v>
      </c>
      <c r="AC348">
        <v>103</v>
      </c>
      <c r="AD348">
        <v>300</v>
      </c>
      <c r="AE348">
        <v>353</v>
      </c>
      <c r="AF348">
        <v>299</v>
      </c>
      <c r="AG348">
        <v>12</v>
      </c>
      <c r="AH348">
        <v>451</v>
      </c>
      <c r="AI348">
        <v>209</v>
      </c>
      <c r="AJ348">
        <v>102</v>
      </c>
      <c r="AK348">
        <v>415</v>
      </c>
      <c r="AL348">
        <v>109</v>
      </c>
      <c r="AM348">
        <v>154</v>
      </c>
      <c r="AN348">
        <v>111</v>
      </c>
      <c r="AO348" t="s">
        <v>95</v>
      </c>
      <c r="AP348" t="s">
        <v>95</v>
      </c>
      <c r="AQ348">
        <v>265</v>
      </c>
      <c r="AR348">
        <v>226</v>
      </c>
      <c r="AS348">
        <v>184</v>
      </c>
      <c r="AT348">
        <v>230</v>
      </c>
      <c r="AU348">
        <v>38</v>
      </c>
      <c r="AV348">
        <v>117</v>
      </c>
      <c r="AW348">
        <v>613</v>
      </c>
      <c r="AX348">
        <v>44</v>
      </c>
      <c r="AY348">
        <v>70</v>
      </c>
      <c r="AZ348">
        <v>67</v>
      </c>
      <c r="BA348">
        <v>187</v>
      </c>
      <c r="BB348">
        <v>285</v>
      </c>
      <c r="BC348">
        <v>629</v>
      </c>
      <c r="BD348">
        <v>43</v>
      </c>
      <c r="BE348">
        <v>45</v>
      </c>
      <c r="BF348">
        <v>395</v>
      </c>
      <c r="BG348">
        <v>37</v>
      </c>
      <c r="BH348">
        <v>221</v>
      </c>
      <c r="BI348">
        <v>122</v>
      </c>
      <c r="BJ348">
        <v>1</v>
      </c>
      <c r="BK348">
        <v>139</v>
      </c>
      <c r="BL348">
        <v>236</v>
      </c>
      <c r="BM348">
        <v>638</v>
      </c>
      <c r="BN348">
        <v>58</v>
      </c>
      <c r="BO348">
        <v>270</v>
      </c>
      <c r="BP348">
        <v>102</v>
      </c>
      <c r="BQ348">
        <v>9</v>
      </c>
      <c r="BR348">
        <v>391</v>
      </c>
      <c r="BS348">
        <v>203</v>
      </c>
      <c r="BT348">
        <v>120</v>
      </c>
      <c r="BU348">
        <v>167</v>
      </c>
      <c r="BV348">
        <v>379</v>
      </c>
      <c r="BW348">
        <v>108</v>
      </c>
      <c r="BX348">
        <v>382</v>
      </c>
      <c r="BY348">
        <v>274</v>
      </c>
      <c r="BZ348">
        <v>584</v>
      </c>
      <c r="CA348">
        <v>645</v>
      </c>
      <c r="CB348">
        <v>399</v>
      </c>
      <c r="CC348">
        <v>222</v>
      </c>
      <c r="CD348">
        <v>313</v>
      </c>
      <c r="CE348">
        <v>30</v>
      </c>
      <c r="CF348">
        <v>187</v>
      </c>
      <c r="CG348">
        <v>270</v>
      </c>
      <c r="CH348">
        <v>74</v>
      </c>
      <c r="CI348">
        <v>163</v>
      </c>
      <c r="CJ348">
        <v>194</v>
      </c>
      <c r="CK348">
        <v>117</v>
      </c>
      <c r="CL348">
        <v>650</v>
      </c>
    </row>
    <row r="349" spans="2:90">
      <c r="B349">
        <v>3</v>
      </c>
      <c r="C349">
        <v>9</v>
      </c>
      <c r="D349">
        <v>202</v>
      </c>
      <c r="E349">
        <v>209</v>
      </c>
      <c r="F349">
        <v>380</v>
      </c>
      <c r="G349">
        <v>639</v>
      </c>
      <c r="H349">
        <v>31</v>
      </c>
      <c r="I349">
        <v>335</v>
      </c>
      <c r="J349">
        <v>272</v>
      </c>
      <c r="K349">
        <v>17</v>
      </c>
      <c r="L349">
        <v>261</v>
      </c>
      <c r="M349">
        <v>74</v>
      </c>
      <c r="N349">
        <v>649</v>
      </c>
      <c r="O349">
        <v>631</v>
      </c>
      <c r="P349">
        <v>141</v>
      </c>
      <c r="Q349">
        <v>22</v>
      </c>
      <c r="R349">
        <v>79</v>
      </c>
      <c r="S349">
        <v>471</v>
      </c>
      <c r="T349">
        <v>83</v>
      </c>
      <c r="U349">
        <v>17</v>
      </c>
      <c r="V349">
        <v>152</v>
      </c>
      <c r="W349">
        <v>513</v>
      </c>
      <c r="X349">
        <v>262</v>
      </c>
      <c r="Y349">
        <v>412</v>
      </c>
      <c r="Z349">
        <v>446</v>
      </c>
      <c r="AA349">
        <v>94</v>
      </c>
      <c r="AB349">
        <v>529</v>
      </c>
      <c r="AC349">
        <v>37</v>
      </c>
      <c r="AD349">
        <v>317</v>
      </c>
      <c r="AE349">
        <v>521</v>
      </c>
      <c r="AF349">
        <v>386</v>
      </c>
      <c r="AG349">
        <v>134</v>
      </c>
      <c r="AH349">
        <v>447</v>
      </c>
      <c r="AI349">
        <v>159</v>
      </c>
      <c r="AJ349">
        <v>151</v>
      </c>
      <c r="AK349">
        <v>511</v>
      </c>
      <c r="AL349">
        <v>34</v>
      </c>
      <c r="AM349">
        <v>386</v>
      </c>
      <c r="AN349">
        <v>328</v>
      </c>
      <c r="AO349" t="s">
        <v>95</v>
      </c>
      <c r="AP349" t="s">
        <v>95</v>
      </c>
      <c r="AQ349">
        <v>305</v>
      </c>
      <c r="AR349">
        <v>336</v>
      </c>
      <c r="AS349">
        <v>655</v>
      </c>
      <c r="AT349">
        <v>311</v>
      </c>
      <c r="AU349">
        <v>208</v>
      </c>
      <c r="AV349">
        <v>322</v>
      </c>
      <c r="AW349">
        <v>555</v>
      </c>
      <c r="AX349">
        <v>80</v>
      </c>
      <c r="AY349">
        <v>339</v>
      </c>
      <c r="AZ349">
        <v>53</v>
      </c>
      <c r="BA349">
        <v>219</v>
      </c>
      <c r="BB349">
        <v>17</v>
      </c>
      <c r="BC349">
        <v>605</v>
      </c>
      <c r="BD349">
        <v>234</v>
      </c>
      <c r="BE349">
        <v>575</v>
      </c>
      <c r="BF349">
        <v>170</v>
      </c>
      <c r="BG349">
        <v>401</v>
      </c>
      <c r="BH349">
        <v>320</v>
      </c>
      <c r="BI349">
        <v>213</v>
      </c>
      <c r="BJ349">
        <v>618</v>
      </c>
      <c r="BK349">
        <v>185</v>
      </c>
      <c r="BL349">
        <v>337</v>
      </c>
      <c r="BM349">
        <v>222</v>
      </c>
      <c r="BN349">
        <v>592</v>
      </c>
      <c r="BO349">
        <v>554</v>
      </c>
      <c r="BP349">
        <v>56</v>
      </c>
      <c r="BQ349">
        <v>646</v>
      </c>
      <c r="BR349">
        <v>579</v>
      </c>
      <c r="BS349">
        <v>419</v>
      </c>
      <c r="BT349">
        <v>340</v>
      </c>
      <c r="BU349">
        <v>536</v>
      </c>
      <c r="BV349">
        <v>665</v>
      </c>
      <c r="BW349">
        <v>160</v>
      </c>
      <c r="BX349">
        <v>205</v>
      </c>
      <c r="BY349">
        <v>489</v>
      </c>
      <c r="BZ349">
        <v>126</v>
      </c>
      <c r="CA349">
        <v>486</v>
      </c>
      <c r="CB349">
        <v>574</v>
      </c>
      <c r="CC349">
        <v>302</v>
      </c>
      <c r="CD349">
        <v>51</v>
      </c>
      <c r="CE349">
        <v>344</v>
      </c>
      <c r="CF349">
        <v>386</v>
      </c>
      <c r="CG349">
        <v>490</v>
      </c>
      <c r="CH349">
        <v>148</v>
      </c>
      <c r="CI349">
        <v>200</v>
      </c>
      <c r="CJ349">
        <v>661</v>
      </c>
      <c r="CK349">
        <v>26</v>
      </c>
      <c r="CL349">
        <v>357</v>
      </c>
    </row>
    <row r="350" spans="2:90">
      <c r="B350">
        <v>364</v>
      </c>
      <c r="C350">
        <v>240</v>
      </c>
      <c r="D350">
        <v>316</v>
      </c>
      <c r="E350">
        <v>94</v>
      </c>
      <c r="F350">
        <v>68</v>
      </c>
      <c r="G350">
        <v>334</v>
      </c>
      <c r="H350">
        <v>302</v>
      </c>
      <c r="I350">
        <v>624</v>
      </c>
      <c r="J350">
        <v>35</v>
      </c>
      <c r="K350">
        <v>26</v>
      </c>
      <c r="L350">
        <v>73</v>
      </c>
      <c r="M350">
        <v>87</v>
      </c>
      <c r="N350">
        <v>18</v>
      </c>
      <c r="O350">
        <v>629</v>
      </c>
      <c r="P350">
        <v>45</v>
      </c>
      <c r="Q350">
        <v>122</v>
      </c>
      <c r="R350">
        <v>318</v>
      </c>
      <c r="S350">
        <v>412</v>
      </c>
      <c r="T350">
        <v>261</v>
      </c>
      <c r="U350">
        <v>405</v>
      </c>
      <c r="V350">
        <v>374</v>
      </c>
      <c r="W350">
        <v>443</v>
      </c>
      <c r="X350">
        <v>66</v>
      </c>
      <c r="Y350">
        <v>334</v>
      </c>
      <c r="Z350">
        <v>447</v>
      </c>
      <c r="AA350">
        <v>444</v>
      </c>
      <c r="AB350">
        <v>548</v>
      </c>
      <c r="AC350">
        <v>238</v>
      </c>
      <c r="AD350">
        <v>427</v>
      </c>
      <c r="AE350">
        <v>409</v>
      </c>
      <c r="AF350">
        <v>8</v>
      </c>
      <c r="AG350">
        <v>207</v>
      </c>
      <c r="AH350">
        <v>426</v>
      </c>
      <c r="AI350">
        <v>259</v>
      </c>
      <c r="AJ350">
        <v>347</v>
      </c>
      <c r="AK350">
        <v>344</v>
      </c>
      <c r="AL350">
        <v>110</v>
      </c>
      <c r="AM350">
        <v>53</v>
      </c>
      <c r="AN350">
        <v>245</v>
      </c>
      <c r="AO350" t="s">
        <v>95</v>
      </c>
      <c r="AP350" t="s">
        <v>95</v>
      </c>
      <c r="AQ350">
        <v>306</v>
      </c>
      <c r="AR350">
        <v>101</v>
      </c>
      <c r="AS350">
        <v>367</v>
      </c>
      <c r="AT350">
        <v>165</v>
      </c>
      <c r="AU350">
        <v>364</v>
      </c>
      <c r="AV350">
        <v>550</v>
      </c>
      <c r="AW350">
        <v>223</v>
      </c>
      <c r="AX350">
        <v>125</v>
      </c>
      <c r="AY350">
        <v>604</v>
      </c>
      <c r="AZ350">
        <v>154</v>
      </c>
      <c r="BA350">
        <v>181</v>
      </c>
      <c r="BB350">
        <v>238</v>
      </c>
      <c r="BC350">
        <v>144</v>
      </c>
      <c r="BD350">
        <v>166</v>
      </c>
      <c r="BE350">
        <v>632</v>
      </c>
      <c r="BF350">
        <v>371</v>
      </c>
      <c r="BG350">
        <v>225</v>
      </c>
      <c r="BH350">
        <v>319</v>
      </c>
      <c r="BI350">
        <v>181</v>
      </c>
      <c r="BJ350">
        <v>621</v>
      </c>
      <c r="BK350">
        <v>327</v>
      </c>
      <c r="BL350">
        <v>299</v>
      </c>
      <c r="BM350">
        <v>128</v>
      </c>
      <c r="BN350">
        <v>373</v>
      </c>
      <c r="BO350">
        <v>255</v>
      </c>
      <c r="BP350">
        <v>387</v>
      </c>
      <c r="BQ350">
        <v>459</v>
      </c>
      <c r="BR350">
        <v>316</v>
      </c>
      <c r="BS350">
        <v>525</v>
      </c>
      <c r="BT350">
        <v>23</v>
      </c>
      <c r="BU350">
        <v>296</v>
      </c>
      <c r="BV350">
        <v>206</v>
      </c>
      <c r="BW350">
        <v>104</v>
      </c>
      <c r="BX350">
        <v>246</v>
      </c>
      <c r="BY350">
        <v>21</v>
      </c>
      <c r="BZ350">
        <v>622</v>
      </c>
      <c r="CA350">
        <v>608</v>
      </c>
      <c r="CB350">
        <v>660</v>
      </c>
      <c r="CC350">
        <v>450</v>
      </c>
      <c r="CD350">
        <v>477</v>
      </c>
      <c r="CE350">
        <v>467</v>
      </c>
      <c r="CF350">
        <v>179</v>
      </c>
      <c r="CG350">
        <v>655</v>
      </c>
      <c r="CH350">
        <v>234</v>
      </c>
      <c r="CI350">
        <v>378</v>
      </c>
      <c r="CJ350">
        <v>61</v>
      </c>
      <c r="CK350">
        <v>40</v>
      </c>
      <c r="CL350">
        <v>552</v>
      </c>
    </row>
    <row r="351" spans="2:90">
      <c r="B351">
        <v>205</v>
      </c>
      <c r="C351">
        <v>238</v>
      </c>
      <c r="D351">
        <v>195</v>
      </c>
      <c r="E351">
        <v>190</v>
      </c>
      <c r="F351">
        <v>214</v>
      </c>
      <c r="G351">
        <v>553</v>
      </c>
      <c r="H351">
        <v>120</v>
      </c>
      <c r="I351">
        <v>8</v>
      </c>
      <c r="J351">
        <v>568</v>
      </c>
      <c r="K351">
        <v>380</v>
      </c>
      <c r="L351">
        <v>664</v>
      </c>
      <c r="M351">
        <v>8</v>
      </c>
      <c r="N351">
        <v>288</v>
      </c>
      <c r="O351">
        <v>123</v>
      </c>
      <c r="P351">
        <v>285</v>
      </c>
      <c r="Q351">
        <v>643</v>
      </c>
      <c r="R351">
        <v>231</v>
      </c>
      <c r="S351">
        <v>96</v>
      </c>
      <c r="T351">
        <v>86</v>
      </c>
      <c r="U351">
        <v>437</v>
      </c>
      <c r="V351">
        <v>369</v>
      </c>
      <c r="W351">
        <v>246</v>
      </c>
      <c r="X351">
        <v>109</v>
      </c>
      <c r="Y351">
        <v>472</v>
      </c>
      <c r="Z351">
        <v>387</v>
      </c>
      <c r="AA351">
        <v>298</v>
      </c>
      <c r="AB351">
        <v>253</v>
      </c>
      <c r="AC351">
        <v>139</v>
      </c>
      <c r="AD351">
        <v>432</v>
      </c>
      <c r="AE351">
        <v>439</v>
      </c>
      <c r="AF351">
        <v>291</v>
      </c>
      <c r="AG351">
        <v>280</v>
      </c>
      <c r="AH351">
        <v>12</v>
      </c>
      <c r="AI351">
        <v>380</v>
      </c>
      <c r="AJ351">
        <v>460</v>
      </c>
      <c r="AK351">
        <v>499</v>
      </c>
      <c r="AL351">
        <v>358</v>
      </c>
      <c r="AM351">
        <v>374</v>
      </c>
      <c r="AN351">
        <v>17</v>
      </c>
      <c r="AO351" t="s">
        <v>95</v>
      </c>
      <c r="AP351" t="s">
        <v>95</v>
      </c>
      <c r="AQ351">
        <v>328</v>
      </c>
      <c r="AR351">
        <v>341</v>
      </c>
      <c r="AS351">
        <v>173</v>
      </c>
      <c r="AT351">
        <v>220</v>
      </c>
      <c r="AU351">
        <v>5</v>
      </c>
      <c r="AV351">
        <v>225</v>
      </c>
      <c r="AW351">
        <v>276</v>
      </c>
      <c r="AX351">
        <v>151</v>
      </c>
      <c r="AY351">
        <v>84</v>
      </c>
      <c r="AZ351">
        <v>293</v>
      </c>
      <c r="BA351">
        <v>397</v>
      </c>
      <c r="BB351">
        <v>622</v>
      </c>
      <c r="BC351">
        <v>223</v>
      </c>
      <c r="BD351">
        <v>344</v>
      </c>
      <c r="BE351">
        <v>86</v>
      </c>
      <c r="BF351">
        <v>355</v>
      </c>
      <c r="BG351">
        <v>142</v>
      </c>
      <c r="BH351">
        <v>395</v>
      </c>
      <c r="BI351">
        <v>24</v>
      </c>
      <c r="BJ351">
        <v>243</v>
      </c>
      <c r="BK351">
        <v>118</v>
      </c>
      <c r="BL351">
        <v>199</v>
      </c>
      <c r="BM351">
        <v>21</v>
      </c>
      <c r="BN351">
        <v>148</v>
      </c>
      <c r="BO351">
        <v>220</v>
      </c>
      <c r="BP351">
        <v>228</v>
      </c>
      <c r="BQ351">
        <v>609</v>
      </c>
      <c r="BR351">
        <v>383</v>
      </c>
      <c r="BS351">
        <v>235</v>
      </c>
      <c r="BT351">
        <v>468</v>
      </c>
      <c r="BU351">
        <v>335</v>
      </c>
      <c r="BV351">
        <v>41</v>
      </c>
      <c r="BW351">
        <v>93</v>
      </c>
      <c r="BX351">
        <v>511</v>
      </c>
      <c r="BY351">
        <v>565</v>
      </c>
      <c r="BZ351">
        <v>385</v>
      </c>
      <c r="CA351">
        <v>537</v>
      </c>
      <c r="CB351">
        <v>334</v>
      </c>
      <c r="CC351">
        <v>153</v>
      </c>
      <c r="CD351">
        <v>213</v>
      </c>
      <c r="CE351">
        <v>227</v>
      </c>
      <c r="CF351">
        <v>419</v>
      </c>
      <c r="CG351">
        <v>514</v>
      </c>
      <c r="CH351">
        <v>612</v>
      </c>
      <c r="CI351">
        <v>493</v>
      </c>
      <c r="CJ351">
        <v>574</v>
      </c>
      <c r="CK351">
        <v>91</v>
      </c>
      <c r="CL351">
        <v>243</v>
      </c>
    </row>
    <row r="352" spans="2:90">
      <c r="B352">
        <v>223</v>
      </c>
      <c r="C352">
        <v>264</v>
      </c>
      <c r="D352">
        <v>266</v>
      </c>
      <c r="E352">
        <v>11</v>
      </c>
      <c r="F352">
        <v>395</v>
      </c>
      <c r="G352">
        <v>313</v>
      </c>
      <c r="H352">
        <v>21</v>
      </c>
      <c r="I352">
        <v>315</v>
      </c>
      <c r="J352">
        <v>141</v>
      </c>
      <c r="K352">
        <v>30</v>
      </c>
      <c r="L352">
        <v>628</v>
      </c>
      <c r="M352">
        <v>621</v>
      </c>
      <c r="N352">
        <v>559</v>
      </c>
      <c r="O352">
        <v>194</v>
      </c>
      <c r="P352">
        <v>610</v>
      </c>
      <c r="Q352">
        <v>331</v>
      </c>
      <c r="R352">
        <v>220</v>
      </c>
      <c r="S352">
        <v>36</v>
      </c>
      <c r="T352">
        <v>114</v>
      </c>
      <c r="U352">
        <v>49</v>
      </c>
      <c r="V352">
        <v>153</v>
      </c>
      <c r="W352">
        <v>286</v>
      </c>
      <c r="X352">
        <v>425</v>
      </c>
      <c r="Y352">
        <v>54</v>
      </c>
      <c r="Z352">
        <v>458</v>
      </c>
      <c r="AA352">
        <v>486</v>
      </c>
      <c r="AB352">
        <v>544</v>
      </c>
      <c r="AC352">
        <v>276</v>
      </c>
      <c r="AD352">
        <v>290</v>
      </c>
      <c r="AE352">
        <v>437</v>
      </c>
      <c r="AF352">
        <v>38</v>
      </c>
      <c r="AG352">
        <v>369</v>
      </c>
      <c r="AH352">
        <v>267</v>
      </c>
      <c r="AI352">
        <v>283</v>
      </c>
      <c r="AJ352">
        <v>352</v>
      </c>
      <c r="AK352">
        <v>315</v>
      </c>
      <c r="AL352">
        <v>497</v>
      </c>
      <c r="AM352">
        <v>46</v>
      </c>
      <c r="AN352">
        <v>399</v>
      </c>
      <c r="AO352" t="s">
        <v>95</v>
      </c>
      <c r="AP352" t="s">
        <v>95</v>
      </c>
      <c r="AQ352">
        <v>140</v>
      </c>
      <c r="AR352">
        <v>28</v>
      </c>
      <c r="AS352">
        <v>305</v>
      </c>
      <c r="AT352">
        <v>312</v>
      </c>
      <c r="AU352">
        <v>666</v>
      </c>
      <c r="AV352">
        <v>609</v>
      </c>
      <c r="AW352">
        <v>185</v>
      </c>
      <c r="AX352">
        <v>268</v>
      </c>
      <c r="AY352">
        <v>160</v>
      </c>
      <c r="AZ352">
        <v>111</v>
      </c>
      <c r="BA352">
        <v>68</v>
      </c>
      <c r="BB352">
        <v>364</v>
      </c>
      <c r="BC352">
        <v>68</v>
      </c>
      <c r="BD352">
        <v>31</v>
      </c>
      <c r="BE352">
        <v>71</v>
      </c>
      <c r="BF352">
        <v>554</v>
      </c>
      <c r="BG352">
        <v>647</v>
      </c>
      <c r="BH352">
        <v>153</v>
      </c>
      <c r="BI352">
        <v>570</v>
      </c>
      <c r="BJ352">
        <v>220</v>
      </c>
      <c r="BK352">
        <v>637</v>
      </c>
      <c r="BL352">
        <v>386</v>
      </c>
      <c r="BM352">
        <v>328</v>
      </c>
      <c r="BN352">
        <v>326</v>
      </c>
      <c r="BO352">
        <v>254</v>
      </c>
      <c r="BP352">
        <v>120</v>
      </c>
      <c r="BQ352">
        <v>651</v>
      </c>
      <c r="BR352">
        <v>65</v>
      </c>
      <c r="BS352">
        <v>427</v>
      </c>
      <c r="BT352">
        <v>519</v>
      </c>
      <c r="BU352">
        <v>332</v>
      </c>
      <c r="BV352">
        <v>61</v>
      </c>
      <c r="BW352">
        <v>133</v>
      </c>
      <c r="BX352">
        <v>549</v>
      </c>
      <c r="BY352">
        <v>616</v>
      </c>
      <c r="BZ352">
        <v>66</v>
      </c>
      <c r="CA352">
        <v>182</v>
      </c>
      <c r="CB352">
        <v>630</v>
      </c>
      <c r="CC352">
        <v>284</v>
      </c>
      <c r="CD352">
        <v>378</v>
      </c>
      <c r="CE352">
        <v>396</v>
      </c>
      <c r="CF352">
        <v>552</v>
      </c>
      <c r="CG352">
        <v>353</v>
      </c>
      <c r="CH352">
        <v>339</v>
      </c>
      <c r="CI352">
        <v>598</v>
      </c>
      <c r="CJ352">
        <v>99</v>
      </c>
      <c r="CK352">
        <v>297</v>
      </c>
      <c r="CL352">
        <v>188</v>
      </c>
    </row>
    <row r="353" spans="2:90">
      <c r="B353">
        <v>93</v>
      </c>
      <c r="C353">
        <v>14</v>
      </c>
      <c r="D353">
        <v>331</v>
      </c>
      <c r="E353">
        <v>191</v>
      </c>
      <c r="F353">
        <v>284</v>
      </c>
      <c r="G353">
        <v>316</v>
      </c>
      <c r="H353">
        <v>549</v>
      </c>
      <c r="I353">
        <v>370</v>
      </c>
      <c r="J353">
        <v>664</v>
      </c>
      <c r="K353">
        <v>629</v>
      </c>
      <c r="L353">
        <v>350</v>
      </c>
      <c r="M353">
        <v>177</v>
      </c>
      <c r="N353">
        <v>601</v>
      </c>
      <c r="O353">
        <v>10</v>
      </c>
      <c r="P353">
        <v>630</v>
      </c>
      <c r="Q353">
        <v>621</v>
      </c>
      <c r="R353">
        <v>36</v>
      </c>
      <c r="S353">
        <v>352</v>
      </c>
      <c r="T353">
        <v>316</v>
      </c>
      <c r="U353">
        <v>183</v>
      </c>
      <c r="V353">
        <v>516</v>
      </c>
      <c r="W353">
        <v>363</v>
      </c>
      <c r="X353">
        <v>73</v>
      </c>
      <c r="Y353">
        <v>403</v>
      </c>
      <c r="Z353">
        <v>404</v>
      </c>
      <c r="AA353">
        <v>405</v>
      </c>
      <c r="AB353">
        <v>337</v>
      </c>
      <c r="AC353">
        <v>165</v>
      </c>
      <c r="AD353">
        <v>340</v>
      </c>
      <c r="AE353">
        <v>343</v>
      </c>
      <c r="AF353">
        <v>139</v>
      </c>
      <c r="AG353">
        <v>301</v>
      </c>
      <c r="AH353">
        <v>15</v>
      </c>
      <c r="AI353">
        <v>82</v>
      </c>
      <c r="AJ353">
        <v>144</v>
      </c>
      <c r="AK353">
        <v>514</v>
      </c>
      <c r="AL353">
        <v>165</v>
      </c>
      <c r="AM353">
        <v>538</v>
      </c>
      <c r="AN353">
        <v>208</v>
      </c>
      <c r="AO353" t="s">
        <v>95</v>
      </c>
      <c r="AP353" t="s">
        <v>95</v>
      </c>
      <c r="AQ353">
        <v>165</v>
      </c>
      <c r="AR353">
        <v>18</v>
      </c>
      <c r="AS353">
        <v>6</v>
      </c>
      <c r="AT353">
        <v>154</v>
      </c>
      <c r="AU353">
        <v>167</v>
      </c>
      <c r="AV353">
        <v>169</v>
      </c>
      <c r="AW353">
        <v>30</v>
      </c>
      <c r="AX353">
        <v>637</v>
      </c>
      <c r="AY353">
        <v>213</v>
      </c>
      <c r="AZ353">
        <v>117</v>
      </c>
      <c r="BA353">
        <v>203</v>
      </c>
      <c r="BB353">
        <v>576</v>
      </c>
      <c r="BC353">
        <v>358</v>
      </c>
      <c r="BD353">
        <v>202</v>
      </c>
      <c r="BE353">
        <v>604</v>
      </c>
      <c r="BF353">
        <v>353</v>
      </c>
      <c r="BG353">
        <v>652</v>
      </c>
      <c r="BH353">
        <v>311</v>
      </c>
      <c r="BI353">
        <v>271</v>
      </c>
      <c r="BJ353">
        <v>633</v>
      </c>
      <c r="BK353">
        <v>245</v>
      </c>
      <c r="BL353">
        <v>255</v>
      </c>
      <c r="BM353">
        <v>380</v>
      </c>
      <c r="BN353">
        <v>173</v>
      </c>
      <c r="BO353">
        <v>295</v>
      </c>
      <c r="BP353">
        <v>123</v>
      </c>
      <c r="BQ353">
        <v>271</v>
      </c>
      <c r="BR353">
        <v>564</v>
      </c>
      <c r="BS353">
        <v>660</v>
      </c>
      <c r="BT353">
        <v>373</v>
      </c>
      <c r="BU353">
        <v>289</v>
      </c>
      <c r="BV353">
        <v>426</v>
      </c>
      <c r="BW353">
        <v>238</v>
      </c>
      <c r="BX353">
        <v>45</v>
      </c>
      <c r="BY353">
        <v>151</v>
      </c>
      <c r="BZ353">
        <v>386</v>
      </c>
      <c r="CA353">
        <v>35</v>
      </c>
      <c r="CB353">
        <v>311</v>
      </c>
      <c r="CC353">
        <v>179</v>
      </c>
      <c r="CD353">
        <v>430</v>
      </c>
      <c r="CE353">
        <v>610</v>
      </c>
      <c r="CF353">
        <v>39</v>
      </c>
      <c r="CG353">
        <v>427</v>
      </c>
      <c r="CH353">
        <v>235</v>
      </c>
      <c r="CI353">
        <v>497</v>
      </c>
      <c r="CJ353">
        <v>320</v>
      </c>
      <c r="CK353">
        <v>69</v>
      </c>
      <c r="CL353">
        <v>111</v>
      </c>
    </row>
    <row r="354" spans="2:90">
      <c r="B354">
        <v>301</v>
      </c>
      <c r="C354">
        <v>323</v>
      </c>
      <c r="D354">
        <v>142</v>
      </c>
      <c r="E354">
        <v>390</v>
      </c>
      <c r="F354">
        <v>246</v>
      </c>
      <c r="G354">
        <v>243</v>
      </c>
      <c r="H354">
        <v>300</v>
      </c>
      <c r="I354">
        <v>94</v>
      </c>
      <c r="J354">
        <v>388</v>
      </c>
      <c r="K354">
        <v>143</v>
      </c>
      <c r="L354">
        <v>390</v>
      </c>
      <c r="M354">
        <v>65</v>
      </c>
      <c r="N354">
        <v>47</v>
      </c>
      <c r="O354">
        <v>328</v>
      </c>
      <c r="P354">
        <v>94</v>
      </c>
      <c r="Q354">
        <v>83</v>
      </c>
      <c r="R354">
        <v>254</v>
      </c>
      <c r="S354">
        <v>98</v>
      </c>
      <c r="T354">
        <v>75</v>
      </c>
      <c r="U354">
        <v>511</v>
      </c>
      <c r="V354">
        <v>207</v>
      </c>
      <c r="W354">
        <v>346</v>
      </c>
      <c r="X354">
        <v>530</v>
      </c>
      <c r="Y354">
        <v>314</v>
      </c>
      <c r="Z354">
        <v>444</v>
      </c>
      <c r="AA354">
        <v>194</v>
      </c>
      <c r="AB354">
        <v>18</v>
      </c>
      <c r="AC354">
        <v>275</v>
      </c>
      <c r="AD354">
        <v>503</v>
      </c>
      <c r="AE354">
        <v>18</v>
      </c>
      <c r="AF354">
        <v>426</v>
      </c>
      <c r="AG354">
        <v>47</v>
      </c>
      <c r="AH354">
        <v>442</v>
      </c>
      <c r="AI354">
        <v>305</v>
      </c>
      <c r="AJ354">
        <v>196</v>
      </c>
      <c r="AK354">
        <v>409</v>
      </c>
      <c r="AL354">
        <v>182</v>
      </c>
      <c r="AM354">
        <v>446</v>
      </c>
      <c r="AN354">
        <v>513</v>
      </c>
      <c r="AO354" t="s">
        <v>95</v>
      </c>
      <c r="AP354" t="s">
        <v>95</v>
      </c>
      <c r="AQ354">
        <v>613</v>
      </c>
      <c r="AR354">
        <v>211</v>
      </c>
      <c r="AS354">
        <v>240</v>
      </c>
      <c r="AT354">
        <v>5</v>
      </c>
      <c r="AU354">
        <v>310</v>
      </c>
      <c r="AV354">
        <v>607</v>
      </c>
      <c r="AW354">
        <v>136</v>
      </c>
      <c r="AX354">
        <v>138</v>
      </c>
      <c r="AY354">
        <v>86</v>
      </c>
      <c r="AZ354">
        <v>4</v>
      </c>
      <c r="BA354">
        <v>581</v>
      </c>
      <c r="BB354">
        <v>180</v>
      </c>
      <c r="BC354">
        <v>101</v>
      </c>
      <c r="BD354">
        <v>174</v>
      </c>
      <c r="BE354">
        <v>249</v>
      </c>
      <c r="BF354">
        <v>92</v>
      </c>
      <c r="BG354">
        <v>61</v>
      </c>
      <c r="BH354">
        <v>369</v>
      </c>
      <c r="BI354">
        <v>660</v>
      </c>
      <c r="BJ354">
        <v>39</v>
      </c>
      <c r="BK354">
        <v>189</v>
      </c>
      <c r="BL354">
        <v>46</v>
      </c>
      <c r="BM354">
        <v>392</v>
      </c>
      <c r="BN354">
        <v>617</v>
      </c>
      <c r="BO354">
        <v>654</v>
      </c>
      <c r="BP354">
        <v>560</v>
      </c>
      <c r="BQ354">
        <v>516</v>
      </c>
      <c r="BR354">
        <v>380</v>
      </c>
      <c r="BS354">
        <v>424</v>
      </c>
      <c r="BT354">
        <v>167</v>
      </c>
      <c r="BU354">
        <v>666</v>
      </c>
      <c r="BV354">
        <v>83</v>
      </c>
      <c r="BW354">
        <v>210</v>
      </c>
      <c r="BX354">
        <v>391</v>
      </c>
      <c r="BY354">
        <v>75</v>
      </c>
      <c r="BZ354">
        <v>538</v>
      </c>
      <c r="CA354">
        <v>532</v>
      </c>
      <c r="CB354">
        <v>141</v>
      </c>
      <c r="CC354">
        <v>333</v>
      </c>
      <c r="CD354">
        <v>192</v>
      </c>
      <c r="CE354">
        <v>62</v>
      </c>
      <c r="CF354">
        <v>269</v>
      </c>
      <c r="CG354">
        <v>467</v>
      </c>
      <c r="CH354">
        <v>553</v>
      </c>
      <c r="CI354">
        <v>152</v>
      </c>
      <c r="CJ354">
        <v>274</v>
      </c>
      <c r="CK354">
        <v>347</v>
      </c>
      <c r="CL354">
        <v>384</v>
      </c>
    </row>
    <row r="355" spans="2:90">
      <c r="B355">
        <v>538</v>
      </c>
      <c r="C355">
        <v>249</v>
      </c>
      <c r="D355">
        <v>47</v>
      </c>
      <c r="E355">
        <v>224</v>
      </c>
      <c r="F355">
        <v>320</v>
      </c>
      <c r="G355">
        <v>201</v>
      </c>
      <c r="H355">
        <v>620</v>
      </c>
      <c r="I355">
        <v>184</v>
      </c>
      <c r="J355">
        <v>571</v>
      </c>
      <c r="K355">
        <v>326</v>
      </c>
      <c r="L355">
        <v>216</v>
      </c>
      <c r="M355">
        <v>182</v>
      </c>
      <c r="N355">
        <v>282</v>
      </c>
      <c r="O355">
        <v>77</v>
      </c>
      <c r="P355">
        <v>574</v>
      </c>
      <c r="Q355">
        <v>598</v>
      </c>
      <c r="R355">
        <v>619</v>
      </c>
      <c r="S355">
        <v>290</v>
      </c>
      <c r="T355">
        <v>35</v>
      </c>
      <c r="U355">
        <v>245</v>
      </c>
      <c r="V355">
        <v>527</v>
      </c>
      <c r="W355">
        <v>393</v>
      </c>
      <c r="X355">
        <v>298</v>
      </c>
      <c r="Y355">
        <v>504</v>
      </c>
      <c r="Z355">
        <v>216</v>
      </c>
      <c r="AA355">
        <v>176</v>
      </c>
      <c r="AB355">
        <v>465</v>
      </c>
      <c r="AC355">
        <v>444</v>
      </c>
      <c r="AD355">
        <v>274</v>
      </c>
      <c r="AE355">
        <v>31</v>
      </c>
      <c r="AF355">
        <v>350</v>
      </c>
      <c r="AG355">
        <v>277</v>
      </c>
      <c r="AH355">
        <v>66</v>
      </c>
      <c r="AI355">
        <v>383</v>
      </c>
      <c r="AJ355">
        <v>326</v>
      </c>
      <c r="AK355">
        <v>166</v>
      </c>
      <c r="AL355">
        <v>429</v>
      </c>
      <c r="AM355">
        <v>189</v>
      </c>
      <c r="AN355">
        <v>299</v>
      </c>
      <c r="AO355" t="s">
        <v>95</v>
      </c>
      <c r="AP355" t="s">
        <v>95</v>
      </c>
      <c r="AQ355">
        <v>217</v>
      </c>
      <c r="AR355">
        <v>277</v>
      </c>
      <c r="AS355">
        <v>627</v>
      </c>
      <c r="AT355">
        <v>158</v>
      </c>
      <c r="AU355">
        <v>126</v>
      </c>
      <c r="AV355">
        <v>259</v>
      </c>
      <c r="AW355">
        <v>107</v>
      </c>
      <c r="AX355">
        <v>182</v>
      </c>
      <c r="AY355">
        <v>39</v>
      </c>
      <c r="AZ355">
        <v>322</v>
      </c>
      <c r="BA355">
        <v>329</v>
      </c>
      <c r="BB355">
        <v>337</v>
      </c>
      <c r="BC355">
        <v>339</v>
      </c>
      <c r="BD355">
        <v>654</v>
      </c>
      <c r="BE355">
        <v>279</v>
      </c>
      <c r="BF355">
        <v>381</v>
      </c>
      <c r="BG355">
        <v>340</v>
      </c>
      <c r="BH355">
        <v>95</v>
      </c>
      <c r="BI355">
        <v>398</v>
      </c>
      <c r="BJ355">
        <v>629</v>
      </c>
      <c r="BK355">
        <v>384</v>
      </c>
      <c r="BL355">
        <v>153</v>
      </c>
      <c r="BM355">
        <v>41</v>
      </c>
      <c r="BN355">
        <v>23</v>
      </c>
      <c r="BO355">
        <v>649</v>
      </c>
      <c r="BP355">
        <v>63</v>
      </c>
      <c r="BQ355">
        <v>602</v>
      </c>
      <c r="BR355">
        <v>469</v>
      </c>
      <c r="BS355">
        <v>121</v>
      </c>
      <c r="BT355">
        <v>556</v>
      </c>
      <c r="BU355">
        <v>650</v>
      </c>
      <c r="BV355">
        <v>17</v>
      </c>
      <c r="BW355">
        <v>557</v>
      </c>
      <c r="BX355">
        <v>31</v>
      </c>
      <c r="BY355">
        <v>266</v>
      </c>
      <c r="BZ355">
        <v>328</v>
      </c>
      <c r="CA355">
        <v>53</v>
      </c>
      <c r="CB355">
        <v>25</v>
      </c>
      <c r="CC355">
        <v>134</v>
      </c>
      <c r="CD355">
        <v>45</v>
      </c>
      <c r="CE355">
        <v>124</v>
      </c>
      <c r="CF355">
        <v>180</v>
      </c>
      <c r="CG355">
        <v>29</v>
      </c>
      <c r="CH355">
        <v>23</v>
      </c>
      <c r="CI355">
        <v>186</v>
      </c>
      <c r="CJ355">
        <v>404</v>
      </c>
      <c r="CK355">
        <v>310</v>
      </c>
      <c r="CL355">
        <v>9</v>
      </c>
    </row>
    <row r="356" spans="2:90">
      <c r="B356">
        <v>50</v>
      </c>
      <c r="C356">
        <v>128</v>
      </c>
      <c r="D356">
        <v>117</v>
      </c>
      <c r="E356">
        <v>145</v>
      </c>
      <c r="F356">
        <v>296</v>
      </c>
      <c r="G356">
        <v>25</v>
      </c>
      <c r="H356">
        <v>625</v>
      </c>
      <c r="I356">
        <v>156</v>
      </c>
      <c r="J356">
        <v>69</v>
      </c>
      <c r="K356">
        <v>606</v>
      </c>
      <c r="L356">
        <v>631</v>
      </c>
      <c r="M356">
        <v>666</v>
      </c>
      <c r="N356">
        <v>143</v>
      </c>
      <c r="O356">
        <v>664</v>
      </c>
      <c r="P356">
        <v>662</v>
      </c>
      <c r="Q356">
        <v>131</v>
      </c>
      <c r="R356">
        <v>217</v>
      </c>
      <c r="S356">
        <v>327</v>
      </c>
      <c r="T356">
        <v>50</v>
      </c>
      <c r="U356">
        <v>286</v>
      </c>
      <c r="V356">
        <v>467</v>
      </c>
      <c r="W356">
        <v>70</v>
      </c>
      <c r="X356">
        <v>297</v>
      </c>
      <c r="Y356">
        <v>413</v>
      </c>
      <c r="Z356">
        <v>109</v>
      </c>
      <c r="AA356">
        <v>359</v>
      </c>
      <c r="AB356">
        <v>154</v>
      </c>
      <c r="AC356">
        <v>545</v>
      </c>
      <c r="AD356">
        <v>252</v>
      </c>
      <c r="AE356">
        <v>28</v>
      </c>
      <c r="AF356">
        <v>423</v>
      </c>
      <c r="AG356">
        <v>163</v>
      </c>
      <c r="AH356">
        <v>288</v>
      </c>
      <c r="AI356">
        <v>34</v>
      </c>
      <c r="AJ356">
        <v>54</v>
      </c>
      <c r="AK356">
        <v>79</v>
      </c>
      <c r="AL356">
        <v>473</v>
      </c>
      <c r="AM356">
        <v>523</v>
      </c>
      <c r="AN356">
        <v>149</v>
      </c>
      <c r="AO356" t="s">
        <v>95</v>
      </c>
      <c r="AP356" t="s">
        <v>95</v>
      </c>
      <c r="AQ356">
        <v>188</v>
      </c>
      <c r="AR356">
        <v>229</v>
      </c>
      <c r="AS356">
        <v>84</v>
      </c>
      <c r="AT356">
        <v>315</v>
      </c>
      <c r="AU356">
        <v>327</v>
      </c>
      <c r="AV356">
        <v>368</v>
      </c>
      <c r="AW356">
        <v>65</v>
      </c>
      <c r="AX356">
        <v>155</v>
      </c>
      <c r="AY356">
        <v>19</v>
      </c>
      <c r="AZ356">
        <v>120</v>
      </c>
      <c r="BA356">
        <v>14</v>
      </c>
      <c r="BB356">
        <v>96</v>
      </c>
      <c r="BC356">
        <v>61</v>
      </c>
      <c r="BD356">
        <v>261</v>
      </c>
      <c r="BE356">
        <v>593</v>
      </c>
      <c r="BF356">
        <v>289</v>
      </c>
      <c r="BG356">
        <v>270</v>
      </c>
      <c r="BH356">
        <v>293</v>
      </c>
      <c r="BI356">
        <v>396</v>
      </c>
      <c r="BJ356">
        <v>582</v>
      </c>
      <c r="BK356">
        <v>611</v>
      </c>
      <c r="BL356">
        <v>90</v>
      </c>
      <c r="BM356">
        <v>270</v>
      </c>
      <c r="BN356">
        <v>278</v>
      </c>
      <c r="BO356">
        <v>349</v>
      </c>
      <c r="BP356">
        <v>78</v>
      </c>
      <c r="BQ356">
        <v>489</v>
      </c>
      <c r="BR356">
        <v>52</v>
      </c>
      <c r="BS356">
        <v>624</v>
      </c>
      <c r="BT356">
        <v>554</v>
      </c>
      <c r="BU356">
        <v>653</v>
      </c>
      <c r="BV356">
        <v>303</v>
      </c>
      <c r="BW356">
        <v>390</v>
      </c>
      <c r="BX356">
        <v>510</v>
      </c>
      <c r="BY356">
        <v>135</v>
      </c>
      <c r="BZ356">
        <v>356</v>
      </c>
      <c r="CA356">
        <v>415</v>
      </c>
      <c r="CB356">
        <v>222</v>
      </c>
      <c r="CC356">
        <v>604</v>
      </c>
      <c r="CD356">
        <v>448</v>
      </c>
      <c r="CE356">
        <v>418</v>
      </c>
      <c r="CF356">
        <v>138</v>
      </c>
      <c r="CG356">
        <v>301</v>
      </c>
      <c r="CH356">
        <v>652</v>
      </c>
      <c r="CI356">
        <v>429</v>
      </c>
      <c r="CJ356">
        <v>140</v>
      </c>
      <c r="CK356">
        <v>330</v>
      </c>
      <c r="CL356">
        <v>372</v>
      </c>
    </row>
    <row r="357" spans="2:90">
      <c r="B357">
        <v>133</v>
      </c>
      <c r="C357">
        <v>71</v>
      </c>
      <c r="D357">
        <v>31</v>
      </c>
      <c r="E357">
        <v>279</v>
      </c>
      <c r="F357">
        <v>123</v>
      </c>
      <c r="G357">
        <v>12</v>
      </c>
      <c r="H357">
        <v>316</v>
      </c>
      <c r="I357">
        <v>195</v>
      </c>
      <c r="J357">
        <v>233</v>
      </c>
      <c r="K357">
        <v>5</v>
      </c>
      <c r="L357">
        <v>90</v>
      </c>
      <c r="M357">
        <v>4</v>
      </c>
      <c r="N357">
        <v>294</v>
      </c>
      <c r="O357">
        <v>399</v>
      </c>
      <c r="P357">
        <v>96</v>
      </c>
      <c r="Q357">
        <v>649</v>
      </c>
      <c r="R357">
        <v>18</v>
      </c>
      <c r="S357">
        <v>420</v>
      </c>
      <c r="T357">
        <v>356</v>
      </c>
      <c r="U357">
        <v>328</v>
      </c>
      <c r="V357">
        <v>532</v>
      </c>
      <c r="W357">
        <v>475</v>
      </c>
      <c r="X357">
        <v>89</v>
      </c>
      <c r="Y357">
        <v>113</v>
      </c>
      <c r="Z357">
        <v>502</v>
      </c>
      <c r="AA357">
        <v>65</v>
      </c>
      <c r="AB357">
        <v>455</v>
      </c>
      <c r="AC357">
        <v>69</v>
      </c>
      <c r="AD357">
        <v>507</v>
      </c>
      <c r="AE357">
        <v>494</v>
      </c>
      <c r="AF357">
        <v>531</v>
      </c>
      <c r="AG357">
        <v>140</v>
      </c>
      <c r="AH357">
        <v>410</v>
      </c>
      <c r="AI357">
        <v>442</v>
      </c>
      <c r="AJ357">
        <v>408</v>
      </c>
      <c r="AK357">
        <v>179</v>
      </c>
      <c r="AL357">
        <v>189</v>
      </c>
      <c r="AM357">
        <v>190</v>
      </c>
      <c r="AN357">
        <v>345</v>
      </c>
      <c r="AO357" t="s">
        <v>95</v>
      </c>
      <c r="AP357" t="s">
        <v>95</v>
      </c>
      <c r="AQ357">
        <v>617</v>
      </c>
      <c r="AR357">
        <v>33</v>
      </c>
      <c r="AS357">
        <v>110</v>
      </c>
      <c r="AT357">
        <v>239</v>
      </c>
      <c r="AU357">
        <v>292</v>
      </c>
      <c r="AV357">
        <v>279</v>
      </c>
      <c r="AW357">
        <v>374</v>
      </c>
      <c r="AX357">
        <v>571</v>
      </c>
      <c r="AY357">
        <v>28</v>
      </c>
      <c r="AZ357">
        <v>384</v>
      </c>
      <c r="BA357">
        <v>384</v>
      </c>
      <c r="BB357">
        <v>165</v>
      </c>
      <c r="BC357">
        <v>82</v>
      </c>
      <c r="BD357">
        <v>638</v>
      </c>
      <c r="BE357">
        <v>582</v>
      </c>
      <c r="BF357">
        <v>664</v>
      </c>
      <c r="BG357">
        <v>46</v>
      </c>
      <c r="BH357">
        <v>285</v>
      </c>
      <c r="BI357">
        <v>9</v>
      </c>
      <c r="BJ357">
        <v>95</v>
      </c>
      <c r="BK357">
        <v>244</v>
      </c>
      <c r="BL357">
        <v>574</v>
      </c>
      <c r="BM357">
        <v>163</v>
      </c>
      <c r="BN357">
        <v>68</v>
      </c>
      <c r="BO357">
        <v>77</v>
      </c>
      <c r="BP357">
        <v>430</v>
      </c>
      <c r="BQ357">
        <v>56</v>
      </c>
      <c r="BR357">
        <v>46</v>
      </c>
      <c r="BS357">
        <v>599</v>
      </c>
      <c r="BT357">
        <v>29</v>
      </c>
      <c r="BU357">
        <v>571</v>
      </c>
      <c r="BV357">
        <v>363</v>
      </c>
      <c r="BW357">
        <v>427</v>
      </c>
      <c r="BX357">
        <v>309</v>
      </c>
      <c r="BY357">
        <v>285</v>
      </c>
      <c r="BZ357">
        <v>270</v>
      </c>
      <c r="CA357">
        <v>251</v>
      </c>
      <c r="CB357">
        <v>414</v>
      </c>
      <c r="CC357">
        <v>287</v>
      </c>
      <c r="CD357">
        <v>582</v>
      </c>
      <c r="CE357">
        <v>0</v>
      </c>
      <c r="CF357">
        <v>342</v>
      </c>
      <c r="CG357">
        <v>619</v>
      </c>
      <c r="CH357">
        <v>459</v>
      </c>
      <c r="CI357">
        <v>64</v>
      </c>
      <c r="CJ357">
        <v>102</v>
      </c>
      <c r="CK357">
        <v>597</v>
      </c>
      <c r="CL357">
        <v>63</v>
      </c>
    </row>
    <row r="358" spans="2:90">
      <c r="B358">
        <v>0</v>
      </c>
      <c r="C358">
        <v>296</v>
      </c>
      <c r="D358">
        <v>10</v>
      </c>
      <c r="E358">
        <v>286</v>
      </c>
      <c r="F358">
        <v>277</v>
      </c>
      <c r="G358">
        <v>643</v>
      </c>
      <c r="H358">
        <v>10</v>
      </c>
      <c r="I358">
        <v>139</v>
      </c>
      <c r="J358">
        <v>645</v>
      </c>
      <c r="K358">
        <v>366</v>
      </c>
      <c r="L358">
        <v>399</v>
      </c>
      <c r="M358">
        <v>261</v>
      </c>
      <c r="N358">
        <v>373</v>
      </c>
      <c r="O358">
        <v>89</v>
      </c>
      <c r="P358">
        <v>102</v>
      </c>
      <c r="Q358">
        <v>625</v>
      </c>
      <c r="R358">
        <v>223</v>
      </c>
      <c r="S358">
        <v>473</v>
      </c>
      <c r="T358">
        <v>309</v>
      </c>
      <c r="U358">
        <v>75</v>
      </c>
      <c r="V358">
        <v>468</v>
      </c>
      <c r="W358">
        <v>516</v>
      </c>
      <c r="X358">
        <v>114</v>
      </c>
      <c r="Y358">
        <v>364</v>
      </c>
      <c r="Z358">
        <v>179</v>
      </c>
      <c r="AA358">
        <v>21</v>
      </c>
      <c r="AB358">
        <v>483</v>
      </c>
      <c r="AC358">
        <v>204</v>
      </c>
      <c r="AD358">
        <v>409</v>
      </c>
      <c r="AE358">
        <v>128</v>
      </c>
      <c r="AF358">
        <v>260</v>
      </c>
      <c r="AG358">
        <v>387</v>
      </c>
      <c r="AH358">
        <v>413</v>
      </c>
      <c r="AI358">
        <v>81</v>
      </c>
      <c r="AJ358">
        <v>192</v>
      </c>
      <c r="AK358">
        <v>125</v>
      </c>
      <c r="AL358">
        <v>298</v>
      </c>
      <c r="AM358">
        <v>479</v>
      </c>
      <c r="AN358">
        <v>546</v>
      </c>
      <c r="AO358" t="s">
        <v>95</v>
      </c>
      <c r="AP358" t="s">
        <v>95</v>
      </c>
      <c r="AQ358">
        <v>62</v>
      </c>
      <c r="AR358">
        <v>309</v>
      </c>
      <c r="AS358">
        <v>227</v>
      </c>
      <c r="AT358">
        <v>324</v>
      </c>
      <c r="AU358">
        <v>158</v>
      </c>
      <c r="AV358">
        <v>299</v>
      </c>
      <c r="AW358">
        <v>335</v>
      </c>
      <c r="AX358">
        <v>335</v>
      </c>
      <c r="AY358">
        <v>620</v>
      </c>
      <c r="AZ358">
        <v>198</v>
      </c>
      <c r="BA358">
        <v>71</v>
      </c>
      <c r="BB358">
        <v>178</v>
      </c>
      <c r="BC358">
        <v>606</v>
      </c>
      <c r="BD358">
        <v>285</v>
      </c>
      <c r="BE358">
        <v>162</v>
      </c>
      <c r="BF358">
        <v>103</v>
      </c>
      <c r="BG358">
        <v>227</v>
      </c>
      <c r="BH358">
        <v>108</v>
      </c>
      <c r="BI358">
        <v>234</v>
      </c>
      <c r="BJ358">
        <v>597</v>
      </c>
      <c r="BK358">
        <v>212</v>
      </c>
      <c r="BL358">
        <v>222</v>
      </c>
      <c r="BM358">
        <v>117</v>
      </c>
      <c r="BN358">
        <v>90</v>
      </c>
      <c r="BO358">
        <v>120</v>
      </c>
      <c r="BP358">
        <v>569</v>
      </c>
      <c r="BQ358">
        <v>186</v>
      </c>
      <c r="BR358">
        <v>273</v>
      </c>
      <c r="BS358">
        <v>395</v>
      </c>
      <c r="BT358">
        <v>475</v>
      </c>
      <c r="BU358">
        <v>555</v>
      </c>
      <c r="BV358">
        <v>310</v>
      </c>
      <c r="BW358">
        <v>494</v>
      </c>
      <c r="BX358">
        <v>360</v>
      </c>
      <c r="BY358">
        <v>474</v>
      </c>
      <c r="BZ358">
        <v>586</v>
      </c>
      <c r="CA358">
        <v>382</v>
      </c>
      <c r="CB358">
        <v>207</v>
      </c>
      <c r="CC358">
        <v>69</v>
      </c>
      <c r="CD358">
        <v>482</v>
      </c>
      <c r="CE358">
        <v>83</v>
      </c>
      <c r="CF358">
        <v>112</v>
      </c>
      <c r="CG358">
        <v>300</v>
      </c>
      <c r="CH358">
        <v>364</v>
      </c>
      <c r="CI358">
        <v>359</v>
      </c>
      <c r="CJ358">
        <v>460</v>
      </c>
      <c r="CK358">
        <v>598</v>
      </c>
      <c r="CL358">
        <v>75</v>
      </c>
    </row>
    <row r="359" spans="2:90">
      <c r="B359">
        <v>201</v>
      </c>
      <c r="C359">
        <v>156</v>
      </c>
      <c r="D359">
        <v>249</v>
      </c>
      <c r="E359">
        <v>142</v>
      </c>
      <c r="F359">
        <v>325</v>
      </c>
      <c r="G359">
        <v>153</v>
      </c>
      <c r="H359">
        <v>76</v>
      </c>
      <c r="I359">
        <v>557</v>
      </c>
      <c r="J359">
        <v>352</v>
      </c>
      <c r="K359">
        <v>96</v>
      </c>
      <c r="L359">
        <v>356</v>
      </c>
      <c r="M359">
        <v>600</v>
      </c>
      <c r="N359">
        <v>188</v>
      </c>
      <c r="O359">
        <v>66</v>
      </c>
      <c r="P359">
        <v>81</v>
      </c>
      <c r="Q359">
        <v>302</v>
      </c>
      <c r="R359">
        <v>4</v>
      </c>
      <c r="S359">
        <v>41</v>
      </c>
      <c r="T359">
        <v>334</v>
      </c>
      <c r="U359">
        <v>87</v>
      </c>
      <c r="V359">
        <v>175</v>
      </c>
      <c r="W359">
        <v>219</v>
      </c>
      <c r="X359">
        <v>14</v>
      </c>
      <c r="Y359">
        <v>242</v>
      </c>
      <c r="Z359">
        <v>142</v>
      </c>
      <c r="AA359">
        <v>11</v>
      </c>
      <c r="AB359">
        <v>547</v>
      </c>
      <c r="AC359">
        <v>255</v>
      </c>
      <c r="AD359">
        <v>39</v>
      </c>
      <c r="AE359">
        <v>196</v>
      </c>
      <c r="AF359">
        <v>446</v>
      </c>
      <c r="AG359">
        <v>318</v>
      </c>
      <c r="AH359">
        <v>414</v>
      </c>
      <c r="AI359">
        <v>241</v>
      </c>
      <c r="AJ359">
        <v>41</v>
      </c>
      <c r="AK359">
        <v>72</v>
      </c>
      <c r="AL359">
        <v>228</v>
      </c>
      <c r="AM359">
        <v>513</v>
      </c>
      <c r="AN359">
        <v>197</v>
      </c>
      <c r="AO359" t="s">
        <v>95</v>
      </c>
      <c r="AP359" t="s">
        <v>95</v>
      </c>
      <c r="AQ359">
        <v>13</v>
      </c>
      <c r="AR359">
        <v>626</v>
      </c>
      <c r="AS359">
        <v>309</v>
      </c>
      <c r="AT359">
        <v>363</v>
      </c>
      <c r="AU359">
        <v>392</v>
      </c>
      <c r="AV359">
        <v>82</v>
      </c>
      <c r="AW359">
        <v>124</v>
      </c>
      <c r="AX359">
        <v>201</v>
      </c>
      <c r="AY359">
        <v>210</v>
      </c>
      <c r="AZ359">
        <v>266</v>
      </c>
      <c r="BA359">
        <v>111</v>
      </c>
      <c r="BB359">
        <v>352</v>
      </c>
      <c r="BC359">
        <v>134</v>
      </c>
      <c r="BD359">
        <v>320</v>
      </c>
      <c r="BE359">
        <v>641</v>
      </c>
      <c r="BF359">
        <v>83</v>
      </c>
      <c r="BG359">
        <v>645</v>
      </c>
      <c r="BH359">
        <v>183</v>
      </c>
      <c r="BI359">
        <v>368</v>
      </c>
      <c r="BJ359">
        <v>203</v>
      </c>
      <c r="BK359">
        <v>45</v>
      </c>
      <c r="BL359">
        <v>188</v>
      </c>
      <c r="BM359">
        <v>612</v>
      </c>
      <c r="BN359">
        <v>395</v>
      </c>
      <c r="BO359">
        <v>605</v>
      </c>
      <c r="BP359">
        <v>636</v>
      </c>
      <c r="BQ359">
        <v>94</v>
      </c>
      <c r="BR359">
        <v>136</v>
      </c>
      <c r="BS359">
        <v>54</v>
      </c>
      <c r="BT359">
        <v>273</v>
      </c>
      <c r="BU359">
        <v>484</v>
      </c>
      <c r="BV359">
        <v>136</v>
      </c>
      <c r="BW359">
        <v>465</v>
      </c>
      <c r="BX359">
        <v>565</v>
      </c>
      <c r="BY359">
        <v>15</v>
      </c>
      <c r="BZ359">
        <v>24</v>
      </c>
      <c r="CA359">
        <v>389</v>
      </c>
      <c r="CB359">
        <v>188</v>
      </c>
      <c r="CC359">
        <v>349</v>
      </c>
      <c r="CD359">
        <v>181</v>
      </c>
      <c r="CE359">
        <v>477</v>
      </c>
      <c r="CF359">
        <v>489</v>
      </c>
      <c r="CG359">
        <v>315</v>
      </c>
      <c r="CH359">
        <v>544</v>
      </c>
      <c r="CI359">
        <v>421</v>
      </c>
      <c r="CJ359">
        <v>490</v>
      </c>
      <c r="CK359">
        <v>362</v>
      </c>
      <c r="CL359">
        <v>130</v>
      </c>
    </row>
    <row r="360" spans="2:90">
      <c r="B360">
        <v>81</v>
      </c>
      <c r="C360">
        <v>388</v>
      </c>
      <c r="D360">
        <v>243</v>
      </c>
      <c r="E360">
        <v>344</v>
      </c>
      <c r="F360">
        <v>109</v>
      </c>
      <c r="G360">
        <v>635</v>
      </c>
      <c r="H360">
        <v>226</v>
      </c>
      <c r="I360">
        <v>153</v>
      </c>
      <c r="J360">
        <v>361</v>
      </c>
      <c r="K360">
        <v>228</v>
      </c>
      <c r="L360">
        <v>52</v>
      </c>
      <c r="M360">
        <v>641</v>
      </c>
      <c r="N360">
        <v>81</v>
      </c>
      <c r="O360">
        <v>400</v>
      </c>
      <c r="P360">
        <v>66</v>
      </c>
      <c r="Q360">
        <v>108</v>
      </c>
      <c r="R360">
        <v>266</v>
      </c>
      <c r="S360">
        <v>179</v>
      </c>
      <c r="T360">
        <v>475</v>
      </c>
      <c r="U360">
        <v>166</v>
      </c>
      <c r="V360">
        <v>412</v>
      </c>
      <c r="W360">
        <v>276</v>
      </c>
      <c r="X360">
        <v>376</v>
      </c>
      <c r="Y360">
        <v>11</v>
      </c>
      <c r="Z360">
        <v>366</v>
      </c>
      <c r="AA360">
        <v>472</v>
      </c>
      <c r="AB360">
        <v>482</v>
      </c>
      <c r="AC360">
        <v>101</v>
      </c>
      <c r="AD360">
        <v>81</v>
      </c>
      <c r="AE360">
        <v>219</v>
      </c>
      <c r="AF360">
        <v>363</v>
      </c>
      <c r="AG360">
        <v>303</v>
      </c>
      <c r="AH360">
        <v>446</v>
      </c>
      <c r="AI360">
        <v>497</v>
      </c>
      <c r="AJ360">
        <v>396</v>
      </c>
      <c r="AK360">
        <v>149</v>
      </c>
      <c r="AL360">
        <v>268</v>
      </c>
      <c r="AM360">
        <v>502</v>
      </c>
      <c r="AN360">
        <v>28</v>
      </c>
      <c r="AO360" t="s">
        <v>95</v>
      </c>
      <c r="AP360" t="s">
        <v>95</v>
      </c>
      <c r="AQ360">
        <v>274</v>
      </c>
      <c r="AR360">
        <v>571</v>
      </c>
      <c r="AS360">
        <v>271</v>
      </c>
      <c r="AT360">
        <v>655</v>
      </c>
      <c r="AU360">
        <v>171</v>
      </c>
      <c r="AV360">
        <v>563</v>
      </c>
      <c r="AW360">
        <v>166</v>
      </c>
      <c r="AX360">
        <v>646</v>
      </c>
      <c r="AY360">
        <v>401</v>
      </c>
      <c r="AZ360">
        <v>261</v>
      </c>
      <c r="BA360">
        <v>654</v>
      </c>
      <c r="BB360">
        <v>588</v>
      </c>
      <c r="BC360">
        <v>618</v>
      </c>
      <c r="BD360">
        <v>332</v>
      </c>
      <c r="BE360">
        <v>133</v>
      </c>
      <c r="BF360">
        <v>197</v>
      </c>
      <c r="BG360">
        <v>252</v>
      </c>
      <c r="BH360">
        <v>18</v>
      </c>
      <c r="BI360">
        <v>633</v>
      </c>
      <c r="BJ360">
        <v>577</v>
      </c>
      <c r="BK360">
        <v>333</v>
      </c>
      <c r="BL360">
        <v>21</v>
      </c>
      <c r="BM360">
        <v>150</v>
      </c>
      <c r="BN360">
        <v>131</v>
      </c>
      <c r="BO360">
        <v>552</v>
      </c>
      <c r="BP360">
        <v>314</v>
      </c>
      <c r="BQ360">
        <v>74</v>
      </c>
      <c r="BR360">
        <v>161</v>
      </c>
      <c r="BS360">
        <v>448</v>
      </c>
      <c r="BT360">
        <v>81</v>
      </c>
      <c r="BU360">
        <v>415</v>
      </c>
      <c r="BV360">
        <v>261</v>
      </c>
      <c r="BW360">
        <v>630</v>
      </c>
      <c r="BX360">
        <v>70</v>
      </c>
      <c r="BY360">
        <v>557</v>
      </c>
      <c r="BZ360">
        <v>176</v>
      </c>
      <c r="CA360">
        <v>605</v>
      </c>
      <c r="CB360">
        <v>79</v>
      </c>
      <c r="CC360">
        <v>647</v>
      </c>
      <c r="CD360">
        <v>611</v>
      </c>
      <c r="CE360">
        <v>298</v>
      </c>
      <c r="CF360">
        <v>388</v>
      </c>
      <c r="CG360">
        <v>161</v>
      </c>
      <c r="CH360">
        <v>19</v>
      </c>
      <c r="CI360">
        <v>267</v>
      </c>
      <c r="CJ360">
        <v>26</v>
      </c>
      <c r="CK360">
        <v>610</v>
      </c>
      <c r="CL360">
        <v>604</v>
      </c>
    </row>
    <row r="361" spans="2:90">
      <c r="B361">
        <v>298</v>
      </c>
      <c r="C361">
        <v>254</v>
      </c>
      <c r="D361">
        <v>310</v>
      </c>
      <c r="E361">
        <v>80</v>
      </c>
      <c r="F361">
        <v>26</v>
      </c>
      <c r="G361">
        <v>343</v>
      </c>
      <c r="H361">
        <v>287</v>
      </c>
      <c r="I361">
        <v>238</v>
      </c>
      <c r="J361">
        <v>322</v>
      </c>
      <c r="K361">
        <v>87</v>
      </c>
      <c r="L361">
        <v>649</v>
      </c>
      <c r="M361">
        <v>222</v>
      </c>
      <c r="N361">
        <v>362</v>
      </c>
      <c r="O361">
        <v>553</v>
      </c>
      <c r="P361">
        <v>213</v>
      </c>
      <c r="Q361">
        <v>229</v>
      </c>
      <c r="R361">
        <v>594</v>
      </c>
      <c r="S361">
        <v>66</v>
      </c>
      <c r="T361">
        <v>150</v>
      </c>
      <c r="U361">
        <v>388</v>
      </c>
      <c r="V361">
        <v>338</v>
      </c>
      <c r="W361">
        <v>202</v>
      </c>
      <c r="X361">
        <v>342</v>
      </c>
      <c r="Y361">
        <v>163</v>
      </c>
      <c r="Z361">
        <v>90</v>
      </c>
      <c r="AA361">
        <v>156</v>
      </c>
      <c r="AB361">
        <v>464</v>
      </c>
      <c r="AC361">
        <v>313</v>
      </c>
      <c r="AD361">
        <v>206</v>
      </c>
      <c r="AE361">
        <v>359</v>
      </c>
      <c r="AF361">
        <v>365</v>
      </c>
      <c r="AG361">
        <v>84</v>
      </c>
      <c r="AH361">
        <v>191</v>
      </c>
      <c r="AI361">
        <v>260</v>
      </c>
      <c r="AJ361">
        <v>318</v>
      </c>
      <c r="AK361">
        <v>430</v>
      </c>
      <c r="AL361">
        <v>377</v>
      </c>
      <c r="AM361">
        <v>306</v>
      </c>
      <c r="AN361">
        <v>188</v>
      </c>
      <c r="AO361" t="s">
        <v>95</v>
      </c>
      <c r="AP361" t="s">
        <v>95</v>
      </c>
      <c r="AQ361">
        <v>174</v>
      </c>
      <c r="AR361">
        <v>223</v>
      </c>
      <c r="AS361">
        <v>160</v>
      </c>
      <c r="AT361">
        <v>33</v>
      </c>
      <c r="AU361">
        <v>629</v>
      </c>
      <c r="AV361">
        <v>180</v>
      </c>
      <c r="AW361">
        <v>181</v>
      </c>
      <c r="AX361">
        <v>623</v>
      </c>
      <c r="AY361">
        <v>309</v>
      </c>
      <c r="AZ361">
        <v>213</v>
      </c>
      <c r="BA361">
        <v>176</v>
      </c>
      <c r="BB361">
        <v>556</v>
      </c>
      <c r="BC361">
        <v>385</v>
      </c>
      <c r="BD361">
        <v>571</v>
      </c>
      <c r="BE361">
        <v>231</v>
      </c>
      <c r="BF361">
        <v>259</v>
      </c>
      <c r="BG361">
        <v>242</v>
      </c>
      <c r="BH361">
        <v>599</v>
      </c>
      <c r="BI361">
        <v>381</v>
      </c>
      <c r="BJ361">
        <v>123</v>
      </c>
      <c r="BK361">
        <v>651</v>
      </c>
      <c r="BL361">
        <v>558</v>
      </c>
      <c r="BM361">
        <v>268</v>
      </c>
      <c r="BN361">
        <v>320</v>
      </c>
      <c r="BO361">
        <v>566</v>
      </c>
      <c r="BP361">
        <v>369</v>
      </c>
      <c r="BQ361">
        <v>323</v>
      </c>
      <c r="BR361">
        <v>15</v>
      </c>
      <c r="BS361">
        <v>445</v>
      </c>
      <c r="BT361">
        <v>26</v>
      </c>
      <c r="BU361">
        <v>535</v>
      </c>
      <c r="BV361">
        <v>25</v>
      </c>
      <c r="BW361">
        <v>323</v>
      </c>
      <c r="BX361">
        <v>655</v>
      </c>
      <c r="BY361">
        <v>121</v>
      </c>
      <c r="BZ361">
        <v>323</v>
      </c>
      <c r="CA361">
        <v>197</v>
      </c>
      <c r="CB361">
        <v>354</v>
      </c>
      <c r="CC361">
        <v>365</v>
      </c>
      <c r="CD361">
        <v>628</v>
      </c>
      <c r="CE361">
        <v>70</v>
      </c>
      <c r="CF361">
        <v>403</v>
      </c>
      <c r="CG361">
        <v>246</v>
      </c>
      <c r="CH361">
        <v>387</v>
      </c>
      <c r="CI361">
        <v>477</v>
      </c>
      <c r="CJ361">
        <v>87</v>
      </c>
      <c r="CK361">
        <v>60</v>
      </c>
      <c r="CL361">
        <v>189</v>
      </c>
    </row>
    <row r="362" spans="2:90">
      <c r="B362">
        <v>98</v>
      </c>
      <c r="C362">
        <v>75</v>
      </c>
      <c r="D362">
        <v>252</v>
      </c>
      <c r="E362">
        <v>21</v>
      </c>
      <c r="F362">
        <v>38</v>
      </c>
      <c r="G362">
        <v>342</v>
      </c>
      <c r="H362">
        <v>209</v>
      </c>
      <c r="I362">
        <v>310</v>
      </c>
      <c r="J362">
        <v>365</v>
      </c>
      <c r="K362">
        <v>394</v>
      </c>
      <c r="L362">
        <v>212</v>
      </c>
      <c r="M362">
        <v>379</v>
      </c>
      <c r="N362">
        <v>185</v>
      </c>
      <c r="O362">
        <v>205</v>
      </c>
      <c r="P362">
        <v>176</v>
      </c>
      <c r="Q362">
        <v>306</v>
      </c>
      <c r="R362">
        <v>622</v>
      </c>
      <c r="S362">
        <v>114</v>
      </c>
      <c r="T362">
        <v>169</v>
      </c>
      <c r="U362">
        <v>274</v>
      </c>
      <c r="V362">
        <v>20</v>
      </c>
      <c r="W362">
        <v>367</v>
      </c>
      <c r="X362">
        <v>115</v>
      </c>
      <c r="Y362">
        <v>390</v>
      </c>
      <c r="Z362">
        <v>325</v>
      </c>
      <c r="AA362">
        <v>164</v>
      </c>
      <c r="AB362">
        <v>367</v>
      </c>
      <c r="AC362">
        <v>265</v>
      </c>
      <c r="AD362">
        <v>68</v>
      </c>
      <c r="AE362">
        <v>65</v>
      </c>
      <c r="AF362">
        <v>54</v>
      </c>
      <c r="AG362">
        <v>269</v>
      </c>
      <c r="AH362">
        <v>375</v>
      </c>
      <c r="AI362">
        <v>376</v>
      </c>
      <c r="AJ362">
        <v>258</v>
      </c>
      <c r="AK362">
        <v>24</v>
      </c>
      <c r="AL362">
        <v>229</v>
      </c>
      <c r="AM362">
        <v>124</v>
      </c>
      <c r="AN362">
        <v>273</v>
      </c>
      <c r="AO362" t="s">
        <v>95</v>
      </c>
      <c r="AP362" t="s">
        <v>95</v>
      </c>
      <c r="AQ362">
        <v>69</v>
      </c>
      <c r="AR362">
        <v>366</v>
      </c>
      <c r="AS362">
        <v>201</v>
      </c>
      <c r="AT362">
        <v>59</v>
      </c>
      <c r="AU362">
        <v>245</v>
      </c>
      <c r="AV362">
        <v>172</v>
      </c>
      <c r="AW362">
        <v>73</v>
      </c>
      <c r="AX362">
        <v>164</v>
      </c>
      <c r="AY362">
        <v>586</v>
      </c>
      <c r="AZ362">
        <v>163</v>
      </c>
      <c r="BA362">
        <v>659</v>
      </c>
      <c r="BB362">
        <v>553</v>
      </c>
      <c r="BC362">
        <v>110</v>
      </c>
      <c r="BD362">
        <v>104</v>
      </c>
      <c r="BE362">
        <v>626</v>
      </c>
      <c r="BF362">
        <v>549</v>
      </c>
      <c r="BG362">
        <v>70</v>
      </c>
      <c r="BH362">
        <v>236</v>
      </c>
      <c r="BI362">
        <v>144</v>
      </c>
      <c r="BJ362">
        <v>639</v>
      </c>
      <c r="BK362">
        <v>558</v>
      </c>
      <c r="BL362">
        <v>327</v>
      </c>
      <c r="BM362">
        <v>650</v>
      </c>
      <c r="BN362">
        <v>109</v>
      </c>
      <c r="BO362">
        <v>105</v>
      </c>
      <c r="BP362">
        <v>112</v>
      </c>
      <c r="BQ362">
        <v>3</v>
      </c>
      <c r="BR362">
        <v>473</v>
      </c>
      <c r="BS362">
        <v>557</v>
      </c>
      <c r="BT362">
        <v>362</v>
      </c>
      <c r="BU362">
        <v>13</v>
      </c>
      <c r="BV362">
        <v>198</v>
      </c>
      <c r="BW362">
        <v>278</v>
      </c>
      <c r="BX362">
        <v>38</v>
      </c>
      <c r="BY362">
        <v>333</v>
      </c>
      <c r="BZ362">
        <v>169</v>
      </c>
      <c r="CA362">
        <v>195</v>
      </c>
      <c r="CB362">
        <v>118</v>
      </c>
      <c r="CC362">
        <v>377</v>
      </c>
      <c r="CD362">
        <v>549</v>
      </c>
      <c r="CE362">
        <v>57</v>
      </c>
      <c r="CF362">
        <v>383</v>
      </c>
      <c r="CG362">
        <v>48</v>
      </c>
      <c r="CH362">
        <v>469</v>
      </c>
      <c r="CI362">
        <v>516</v>
      </c>
      <c r="CJ362">
        <v>396</v>
      </c>
      <c r="CK362">
        <v>46</v>
      </c>
      <c r="CL362">
        <v>353</v>
      </c>
    </row>
    <row r="363" spans="2:90">
      <c r="B363">
        <v>221</v>
      </c>
      <c r="C363">
        <v>169</v>
      </c>
      <c r="D363">
        <v>174</v>
      </c>
      <c r="E363">
        <v>253</v>
      </c>
      <c r="F363">
        <v>21</v>
      </c>
      <c r="G363">
        <v>587</v>
      </c>
      <c r="H363">
        <v>585</v>
      </c>
      <c r="I363">
        <v>56</v>
      </c>
      <c r="J363">
        <v>214</v>
      </c>
      <c r="K363">
        <v>84</v>
      </c>
      <c r="L363">
        <v>583</v>
      </c>
      <c r="M363">
        <v>396</v>
      </c>
      <c r="N363">
        <v>581</v>
      </c>
      <c r="O363">
        <v>620</v>
      </c>
      <c r="P363">
        <v>242</v>
      </c>
      <c r="Q363">
        <v>256</v>
      </c>
      <c r="R363">
        <v>611</v>
      </c>
      <c r="S363">
        <v>343</v>
      </c>
      <c r="T363">
        <v>379</v>
      </c>
      <c r="U363">
        <v>99</v>
      </c>
      <c r="V363">
        <v>373</v>
      </c>
      <c r="W363">
        <v>269</v>
      </c>
      <c r="X363">
        <v>338</v>
      </c>
      <c r="Y363">
        <v>34</v>
      </c>
      <c r="Z363">
        <v>418</v>
      </c>
      <c r="AA363">
        <v>439</v>
      </c>
      <c r="AB363">
        <v>326</v>
      </c>
      <c r="AC363">
        <v>455</v>
      </c>
      <c r="AD363">
        <v>471</v>
      </c>
      <c r="AE363">
        <v>137</v>
      </c>
      <c r="AF363">
        <v>503</v>
      </c>
      <c r="AG363">
        <v>348</v>
      </c>
      <c r="AH363">
        <v>11</v>
      </c>
      <c r="AI363">
        <v>166</v>
      </c>
      <c r="AJ363">
        <v>504</v>
      </c>
      <c r="AK363">
        <v>276</v>
      </c>
      <c r="AL363">
        <v>517</v>
      </c>
      <c r="AM363">
        <v>440</v>
      </c>
      <c r="AN363">
        <v>171</v>
      </c>
      <c r="AO363" t="s">
        <v>95</v>
      </c>
      <c r="AP363" t="s">
        <v>95</v>
      </c>
      <c r="AQ363">
        <v>226</v>
      </c>
      <c r="AR363">
        <v>208</v>
      </c>
      <c r="AS363">
        <v>256</v>
      </c>
      <c r="AT363">
        <v>638</v>
      </c>
      <c r="AU363">
        <v>586</v>
      </c>
      <c r="AV363">
        <v>629</v>
      </c>
      <c r="AW363">
        <v>315</v>
      </c>
      <c r="AX363">
        <v>274</v>
      </c>
      <c r="AY363">
        <v>327</v>
      </c>
      <c r="AZ363">
        <v>96</v>
      </c>
      <c r="BA363">
        <v>573</v>
      </c>
      <c r="BB363">
        <v>150</v>
      </c>
      <c r="BC363">
        <v>67</v>
      </c>
      <c r="BD363">
        <v>72</v>
      </c>
      <c r="BE363">
        <v>241</v>
      </c>
      <c r="BF363">
        <v>218</v>
      </c>
      <c r="BG363">
        <v>159</v>
      </c>
      <c r="BH363">
        <v>279</v>
      </c>
      <c r="BI363">
        <v>172</v>
      </c>
      <c r="BJ363">
        <v>617</v>
      </c>
      <c r="BK363">
        <v>80</v>
      </c>
      <c r="BL363">
        <v>57</v>
      </c>
      <c r="BM363">
        <v>80</v>
      </c>
      <c r="BN363">
        <v>359</v>
      </c>
      <c r="BO363">
        <v>645</v>
      </c>
      <c r="BP363">
        <v>499</v>
      </c>
      <c r="BQ363">
        <v>220</v>
      </c>
      <c r="BR363">
        <v>640</v>
      </c>
      <c r="BS363">
        <v>158</v>
      </c>
      <c r="BT363">
        <v>549</v>
      </c>
      <c r="BU363">
        <v>526</v>
      </c>
      <c r="BV363">
        <v>75</v>
      </c>
      <c r="BW363">
        <v>309</v>
      </c>
      <c r="BX363">
        <v>29</v>
      </c>
      <c r="BY363">
        <v>330</v>
      </c>
      <c r="BZ363">
        <v>83</v>
      </c>
      <c r="CA363">
        <v>573</v>
      </c>
      <c r="CB363">
        <v>352</v>
      </c>
      <c r="CC363">
        <v>154</v>
      </c>
      <c r="CD363">
        <v>391</v>
      </c>
      <c r="CE363">
        <v>108</v>
      </c>
      <c r="CF363">
        <v>272</v>
      </c>
      <c r="CG363">
        <v>30</v>
      </c>
      <c r="CH363">
        <v>662</v>
      </c>
      <c r="CI363">
        <v>450</v>
      </c>
      <c r="CJ363">
        <v>375</v>
      </c>
      <c r="CK363">
        <v>629</v>
      </c>
      <c r="CL363">
        <v>4</v>
      </c>
    </row>
    <row r="364" spans="2:90">
      <c r="B364">
        <v>363</v>
      </c>
      <c r="C364">
        <v>161</v>
      </c>
      <c r="D364">
        <v>302</v>
      </c>
      <c r="E364">
        <v>134</v>
      </c>
      <c r="F364">
        <v>223</v>
      </c>
      <c r="G364">
        <v>589</v>
      </c>
      <c r="H364">
        <v>347</v>
      </c>
      <c r="I364">
        <v>633</v>
      </c>
      <c r="J364">
        <v>152</v>
      </c>
      <c r="K364">
        <v>191</v>
      </c>
      <c r="L364">
        <v>131</v>
      </c>
      <c r="M364">
        <v>249</v>
      </c>
      <c r="N364">
        <v>654</v>
      </c>
      <c r="O364">
        <v>255</v>
      </c>
      <c r="P364">
        <v>100</v>
      </c>
      <c r="Q364">
        <v>143</v>
      </c>
      <c r="R364">
        <v>93</v>
      </c>
      <c r="S364">
        <v>263</v>
      </c>
      <c r="T364">
        <v>199</v>
      </c>
      <c r="U364">
        <v>371</v>
      </c>
      <c r="V364">
        <v>260</v>
      </c>
      <c r="W364">
        <v>538</v>
      </c>
      <c r="X364">
        <v>309</v>
      </c>
      <c r="Y364">
        <v>74</v>
      </c>
      <c r="Z364">
        <v>174</v>
      </c>
      <c r="AA364">
        <v>288</v>
      </c>
      <c r="AB364">
        <v>97</v>
      </c>
      <c r="AC364">
        <v>23</v>
      </c>
      <c r="AD364">
        <v>247</v>
      </c>
      <c r="AE364">
        <v>49</v>
      </c>
      <c r="AF364">
        <v>85</v>
      </c>
      <c r="AG364">
        <v>360</v>
      </c>
      <c r="AH364">
        <v>263</v>
      </c>
      <c r="AI364">
        <v>114</v>
      </c>
      <c r="AJ364">
        <v>16</v>
      </c>
      <c r="AK364">
        <v>2</v>
      </c>
      <c r="AL364">
        <v>317</v>
      </c>
      <c r="AM364">
        <v>330</v>
      </c>
      <c r="AN364">
        <v>133</v>
      </c>
      <c r="AO364" t="s">
        <v>95</v>
      </c>
      <c r="AP364" t="s">
        <v>95</v>
      </c>
      <c r="AQ364">
        <v>650</v>
      </c>
      <c r="AR364">
        <v>385</v>
      </c>
      <c r="AS364">
        <v>630</v>
      </c>
      <c r="AT364">
        <v>86</v>
      </c>
      <c r="AU364">
        <v>553</v>
      </c>
      <c r="AV364">
        <v>601</v>
      </c>
      <c r="AW364">
        <v>158</v>
      </c>
      <c r="AX364">
        <v>388</v>
      </c>
      <c r="AY364">
        <v>91</v>
      </c>
      <c r="AZ364">
        <v>191</v>
      </c>
      <c r="BA364">
        <v>618</v>
      </c>
      <c r="BB364">
        <v>651</v>
      </c>
      <c r="BC364">
        <v>60</v>
      </c>
      <c r="BD364">
        <v>382</v>
      </c>
      <c r="BE364">
        <v>614</v>
      </c>
      <c r="BF364">
        <v>372</v>
      </c>
      <c r="BG364">
        <v>356</v>
      </c>
      <c r="BH364">
        <v>240</v>
      </c>
      <c r="BI364">
        <v>132</v>
      </c>
      <c r="BJ364">
        <v>603</v>
      </c>
      <c r="BK364">
        <v>572</v>
      </c>
      <c r="BL364">
        <v>113</v>
      </c>
      <c r="BM364">
        <v>241</v>
      </c>
      <c r="BN364">
        <v>270</v>
      </c>
      <c r="BO364">
        <v>4</v>
      </c>
      <c r="BP364">
        <v>274</v>
      </c>
      <c r="BQ364">
        <v>472</v>
      </c>
      <c r="BR364">
        <v>279</v>
      </c>
      <c r="BS364">
        <v>379</v>
      </c>
      <c r="BT364">
        <v>65</v>
      </c>
      <c r="BU364">
        <v>198</v>
      </c>
      <c r="BV364">
        <v>129</v>
      </c>
      <c r="BW364">
        <v>654</v>
      </c>
      <c r="BX364">
        <v>204</v>
      </c>
      <c r="BY364">
        <v>235</v>
      </c>
      <c r="BZ364">
        <v>297</v>
      </c>
      <c r="CA364">
        <v>132</v>
      </c>
      <c r="CB364">
        <v>356</v>
      </c>
      <c r="CC364">
        <v>415</v>
      </c>
      <c r="CD364">
        <v>472</v>
      </c>
      <c r="CE364">
        <v>24</v>
      </c>
      <c r="CF364">
        <v>498</v>
      </c>
      <c r="CG364">
        <v>242</v>
      </c>
      <c r="CH364">
        <v>174</v>
      </c>
      <c r="CI364">
        <v>90</v>
      </c>
      <c r="CJ364">
        <v>28</v>
      </c>
      <c r="CK364">
        <v>45</v>
      </c>
      <c r="CL364">
        <v>30</v>
      </c>
    </row>
    <row r="365" spans="2:90">
      <c r="B365">
        <v>384</v>
      </c>
      <c r="C365">
        <v>317</v>
      </c>
      <c r="D365">
        <v>182</v>
      </c>
      <c r="E365">
        <v>165</v>
      </c>
      <c r="F365">
        <v>369</v>
      </c>
      <c r="G365">
        <v>623</v>
      </c>
      <c r="H365">
        <v>265</v>
      </c>
      <c r="I365">
        <v>233</v>
      </c>
      <c r="J365">
        <v>389</v>
      </c>
      <c r="K365">
        <v>31</v>
      </c>
      <c r="L365">
        <v>553</v>
      </c>
      <c r="M365">
        <v>631</v>
      </c>
      <c r="N365">
        <v>580</v>
      </c>
      <c r="O365">
        <v>313</v>
      </c>
      <c r="P365">
        <v>616</v>
      </c>
      <c r="Q365">
        <v>78</v>
      </c>
      <c r="R365">
        <v>384</v>
      </c>
      <c r="S365">
        <v>248</v>
      </c>
      <c r="T365">
        <v>441</v>
      </c>
      <c r="U365">
        <v>150</v>
      </c>
      <c r="V365">
        <v>389</v>
      </c>
      <c r="W365">
        <v>218</v>
      </c>
      <c r="X365">
        <v>223</v>
      </c>
      <c r="Y365">
        <v>291</v>
      </c>
      <c r="Z365">
        <v>539</v>
      </c>
      <c r="AA365">
        <v>416</v>
      </c>
      <c r="AB365">
        <v>221</v>
      </c>
      <c r="AC365">
        <v>257</v>
      </c>
      <c r="AD365">
        <v>140</v>
      </c>
      <c r="AE365">
        <v>185</v>
      </c>
      <c r="AF365">
        <v>391</v>
      </c>
      <c r="AG365">
        <v>341</v>
      </c>
      <c r="AH365">
        <v>374</v>
      </c>
      <c r="AI365">
        <v>429</v>
      </c>
      <c r="AJ365">
        <v>265</v>
      </c>
      <c r="AK365">
        <v>352</v>
      </c>
      <c r="AL365">
        <v>325</v>
      </c>
      <c r="AM365">
        <v>289</v>
      </c>
      <c r="AN365">
        <v>58</v>
      </c>
      <c r="AO365" t="s">
        <v>95</v>
      </c>
      <c r="AP365" t="s">
        <v>95</v>
      </c>
      <c r="AQ365">
        <v>84</v>
      </c>
      <c r="AR365">
        <v>311</v>
      </c>
      <c r="AS365">
        <v>151</v>
      </c>
      <c r="AT365">
        <v>607</v>
      </c>
      <c r="AU365">
        <v>316</v>
      </c>
      <c r="AV365">
        <v>57</v>
      </c>
      <c r="AW365">
        <v>131</v>
      </c>
      <c r="AX365">
        <v>262</v>
      </c>
      <c r="AY365">
        <v>356</v>
      </c>
      <c r="AZ365">
        <v>340</v>
      </c>
      <c r="BA365">
        <v>144</v>
      </c>
      <c r="BB365">
        <v>322</v>
      </c>
      <c r="BC365">
        <v>70</v>
      </c>
      <c r="BD365">
        <v>340</v>
      </c>
      <c r="BE365">
        <v>381</v>
      </c>
      <c r="BF365">
        <v>284</v>
      </c>
      <c r="BG365">
        <v>288</v>
      </c>
      <c r="BH365">
        <v>578</v>
      </c>
      <c r="BI365">
        <v>93</v>
      </c>
      <c r="BJ365">
        <v>267</v>
      </c>
      <c r="BK365">
        <v>4</v>
      </c>
      <c r="BL365">
        <v>556</v>
      </c>
      <c r="BM365">
        <v>137</v>
      </c>
      <c r="BN365">
        <v>398</v>
      </c>
      <c r="BO365">
        <v>106</v>
      </c>
      <c r="BP365">
        <v>536</v>
      </c>
      <c r="BQ365">
        <v>205</v>
      </c>
      <c r="BR365">
        <v>556</v>
      </c>
      <c r="BS365">
        <v>545</v>
      </c>
      <c r="BT365">
        <v>442</v>
      </c>
      <c r="BU365">
        <v>563</v>
      </c>
      <c r="BV365">
        <v>358</v>
      </c>
      <c r="BW365">
        <v>63</v>
      </c>
      <c r="BX365">
        <v>401</v>
      </c>
      <c r="BY365">
        <v>168</v>
      </c>
      <c r="BZ365">
        <v>252</v>
      </c>
      <c r="CA365">
        <v>208</v>
      </c>
      <c r="CB365">
        <v>666</v>
      </c>
      <c r="CC365">
        <v>599</v>
      </c>
      <c r="CD365">
        <v>389</v>
      </c>
      <c r="CE365">
        <v>126</v>
      </c>
      <c r="CF365">
        <v>430</v>
      </c>
      <c r="CG365">
        <v>568</v>
      </c>
      <c r="CH365">
        <v>61</v>
      </c>
      <c r="CI365">
        <v>658</v>
      </c>
      <c r="CJ365">
        <v>37</v>
      </c>
      <c r="CK365">
        <v>380</v>
      </c>
      <c r="CL365">
        <v>294</v>
      </c>
    </row>
    <row r="366" spans="2:90">
      <c r="B366">
        <v>176</v>
      </c>
      <c r="C366">
        <v>112</v>
      </c>
      <c r="D366">
        <v>37</v>
      </c>
      <c r="E366">
        <v>335</v>
      </c>
      <c r="F366">
        <v>215</v>
      </c>
      <c r="G366">
        <v>63</v>
      </c>
      <c r="H366">
        <v>381</v>
      </c>
      <c r="I366">
        <v>113</v>
      </c>
      <c r="J366">
        <v>309</v>
      </c>
      <c r="K366">
        <v>314</v>
      </c>
      <c r="L366">
        <v>306</v>
      </c>
      <c r="M366">
        <v>663</v>
      </c>
      <c r="N366">
        <v>87</v>
      </c>
      <c r="O366">
        <v>48</v>
      </c>
      <c r="P366">
        <v>205</v>
      </c>
      <c r="Q366">
        <v>63</v>
      </c>
      <c r="R366">
        <v>590</v>
      </c>
      <c r="S366">
        <v>180</v>
      </c>
      <c r="T366">
        <v>62</v>
      </c>
      <c r="U366">
        <v>378</v>
      </c>
      <c r="V366">
        <v>306</v>
      </c>
      <c r="W366">
        <v>421</v>
      </c>
      <c r="X366">
        <v>343</v>
      </c>
      <c r="Y366">
        <v>459</v>
      </c>
      <c r="Z366">
        <v>302</v>
      </c>
      <c r="AA366">
        <v>388</v>
      </c>
      <c r="AB366">
        <v>412</v>
      </c>
      <c r="AC366">
        <v>286</v>
      </c>
      <c r="AD366">
        <v>45</v>
      </c>
      <c r="AE366">
        <v>121</v>
      </c>
      <c r="AF366">
        <v>102</v>
      </c>
      <c r="AG366">
        <v>11</v>
      </c>
      <c r="AH366">
        <v>237</v>
      </c>
      <c r="AI366">
        <v>511</v>
      </c>
      <c r="AJ366">
        <v>133</v>
      </c>
      <c r="AK366">
        <v>163</v>
      </c>
      <c r="AL366">
        <v>390</v>
      </c>
      <c r="AM366">
        <v>317</v>
      </c>
      <c r="AN366">
        <v>391</v>
      </c>
      <c r="AO366" t="s">
        <v>95</v>
      </c>
      <c r="AP366" t="s">
        <v>95</v>
      </c>
      <c r="AQ366">
        <v>234</v>
      </c>
      <c r="AR366">
        <v>367</v>
      </c>
      <c r="AS366">
        <v>228</v>
      </c>
      <c r="AT366">
        <v>664</v>
      </c>
      <c r="AU366">
        <v>24</v>
      </c>
      <c r="AV366">
        <v>123</v>
      </c>
      <c r="AW366">
        <v>312</v>
      </c>
      <c r="AX366">
        <v>184</v>
      </c>
      <c r="AY366">
        <v>178</v>
      </c>
      <c r="AZ366">
        <v>658</v>
      </c>
      <c r="BA366">
        <v>259</v>
      </c>
      <c r="BB366">
        <v>568</v>
      </c>
      <c r="BC366">
        <v>167</v>
      </c>
      <c r="BD366">
        <v>316</v>
      </c>
      <c r="BE366">
        <v>105</v>
      </c>
      <c r="BF366">
        <v>132</v>
      </c>
      <c r="BG366">
        <v>582</v>
      </c>
      <c r="BH366">
        <v>145</v>
      </c>
      <c r="BI366">
        <v>580</v>
      </c>
      <c r="BJ366">
        <v>7</v>
      </c>
      <c r="BK366">
        <v>601</v>
      </c>
      <c r="BL366">
        <v>24</v>
      </c>
      <c r="BM366">
        <v>99</v>
      </c>
      <c r="BN366">
        <v>242</v>
      </c>
      <c r="BO366">
        <v>36</v>
      </c>
      <c r="BP366">
        <v>25</v>
      </c>
      <c r="BQ366">
        <v>333</v>
      </c>
      <c r="BR366">
        <v>238</v>
      </c>
      <c r="BS366">
        <v>21</v>
      </c>
      <c r="BT366">
        <v>368</v>
      </c>
      <c r="BU366">
        <v>6</v>
      </c>
      <c r="BV366">
        <v>443</v>
      </c>
      <c r="BW366">
        <v>233</v>
      </c>
      <c r="BX366">
        <v>37</v>
      </c>
      <c r="BY366">
        <v>605</v>
      </c>
      <c r="BZ366">
        <v>415</v>
      </c>
      <c r="CA366">
        <v>574</v>
      </c>
      <c r="CB366">
        <v>123</v>
      </c>
      <c r="CC366">
        <v>21</v>
      </c>
      <c r="CD366">
        <v>656</v>
      </c>
      <c r="CE366">
        <v>95</v>
      </c>
      <c r="CF366">
        <v>465</v>
      </c>
      <c r="CG366">
        <v>554</v>
      </c>
      <c r="CH366">
        <v>341</v>
      </c>
      <c r="CI366">
        <v>473</v>
      </c>
      <c r="CJ366">
        <v>564</v>
      </c>
      <c r="CK366">
        <v>567</v>
      </c>
      <c r="CL366">
        <v>583</v>
      </c>
    </row>
    <row r="367" spans="2:90">
      <c r="B367">
        <v>413</v>
      </c>
      <c r="C367">
        <v>186</v>
      </c>
      <c r="D367">
        <v>240</v>
      </c>
      <c r="E367">
        <v>69</v>
      </c>
      <c r="F367">
        <v>213</v>
      </c>
      <c r="G367">
        <v>570</v>
      </c>
      <c r="H367">
        <v>648</v>
      </c>
      <c r="I367">
        <v>140</v>
      </c>
      <c r="J367">
        <v>279</v>
      </c>
      <c r="K367">
        <v>632</v>
      </c>
      <c r="L367">
        <v>123</v>
      </c>
      <c r="M367">
        <v>601</v>
      </c>
      <c r="N367">
        <v>46</v>
      </c>
      <c r="O367">
        <v>278</v>
      </c>
      <c r="P367">
        <v>169</v>
      </c>
      <c r="Q367">
        <v>383</v>
      </c>
      <c r="R367">
        <v>21</v>
      </c>
      <c r="S367">
        <v>216</v>
      </c>
      <c r="T367">
        <v>56</v>
      </c>
      <c r="U367">
        <v>334</v>
      </c>
      <c r="V367">
        <v>337</v>
      </c>
      <c r="W367">
        <v>503</v>
      </c>
      <c r="X367">
        <v>158</v>
      </c>
      <c r="Y367">
        <v>281</v>
      </c>
      <c r="Z367">
        <v>97</v>
      </c>
      <c r="AA367">
        <v>339</v>
      </c>
      <c r="AB367">
        <v>352</v>
      </c>
      <c r="AC367">
        <v>242</v>
      </c>
      <c r="AD367">
        <v>412</v>
      </c>
      <c r="AE367">
        <v>452</v>
      </c>
      <c r="AF367">
        <v>158</v>
      </c>
      <c r="AG367">
        <v>401</v>
      </c>
      <c r="AH367">
        <v>225</v>
      </c>
      <c r="AI367">
        <v>369</v>
      </c>
      <c r="AJ367">
        <v>175</v>
      </c>
      <c r="AK367">
        <v>494</v>
      </c>
      <c r="AL367">
        <v>411</v>
      </c>
      <c r="AM367">
        <v>160</v>
      </c>
      <c r="AN367">
        <v>226</v>
      </c>
      <c r="AO367" t="s">
        <v>95</v>
      </c>
      <c r="AP367" t="s">
        <v>95</v>
      </c>
      <c r="AQ367">
        <v>184</v>
      </c>
      <c r="AR367">
        <v>77</v>
      </c>
      <c r="AS367">
        <v>638</v>
      </c>
      <c r="AT367">
        <v>215</v>
      </c>
      <c r="AU367">
        <v>58</v>
      </c>
      <c r="AV367">
        <v>584</v>
      </c>
      <c r="AW367">
        <v>240</v>
      </c>
      <c r="AX367">
        <v>264</v>
      </c>
      <c r="AY367">
        <v>575</v>
      </c>
      <c r="AZ367">
        <v>228</v>
      </c>
      <c r="BA367">
        <v>103</v>
      </c>
      <c r="BB367">
        <v>156</v>
      </c>
      <c r="BC367">
        <v>224</v>
      </c>
      <c r="BD367">
        <v>375</v>
      </c>
      <c r="BE367">
        <v>171</v>
      </c>
      <c r="BF367">
        <v>117</v>
      </c>
      <c r="BG367">
        <v>106</v>
      </c>
      <c r="BH367">
        <v>316</v>
      </c>
      <c r="BI367">
        <v>563</v>
      </c>
      <c r="BJ367">
        <v>90</v>
      </c>
      <c r="BK367">
        <v>658</v>
      </c>
      <c r="BL367">
        <v>139</v>
      </c>
      <c r="BM367">
        <v>142</v>
      </c>
      <c r="BN367">
        <v>155</v>
      </c>
      <c r="BO367">
        <v>651</v>
      </c>
      <c r="BP367">
        <v>579</v>
      </c>
      <c r="BQ367">
        <v>423</v>
      </c>
      <c r="BR367">
        <v>39</v>
      </c>
      <c r="BS367">
        <v>208</v>
      </c>
      <c r="BT367">
        <v>182</v>
      </c>
      <c r="BU367">
        <v>494</v>
      </c>
      <c r="BV367">
        <v>50</v>
      </c>
      <c r="BW367">
        <v>165</v>
      </c>
      <c r="BX367">
        <v>562</v>
      </c>
      <c r="BY367">
        <v>602</v>
      </c>
      <c r="BZ367">
        <v>514</v>
      </c>
      <c r="CA367">
        <v>156</v>
      </c>
      <c r="CB367">
        <v>168</v>
      </c>
      <c r="CC367">
        <v>151</v>
      </c>
      <c r="CD367">
        <v>233</v>
      </c>
      <c r="CE367">
        <v>190</v>
      </c>
      <c r="CF367">
        <v>358</v>
      </c>
      <c r="CG367">
        <v>25</v>
      </c>
      <c r="CH367">
        <v>373</v>
      </c>
      <c r="CI367">
        <v>326</v>
      </c>
      <c r="CJ367">
        <v>344</v>
      </c>
      <c r="CK367">
        <v>206</v>
      </c>
      <c r="CL367">
        <v>549</v>
      </c>
    </row>
    <row r="368" spans="2:90">
      <c r="B368">
        <v>342</v>
      </c>
      <c r="C368">
        <v>262</v>
      </c>
      <c r="D368">
        <v>42</v>
      </c>
      <c r="E368">
        <v>85</v>
      </c>
      <c r="F368">
        <v>349</v>
      </c>
      <c r="G368">
        <v>29</v>
      </c>
      <c r="H368">
        <v>561</v>
      </c>
      <c r="I368">
        <v>650</v>
      </c>
      <c r="J368">
        <v>335</v>
      </c>
      <c r="K368">
        <v>637</v>
      </c>
      <c r="L368">
        <v>595</v>
      </c>
      <c r="M368">
        <v>618</v>
      </c>
      <c r="N368">
        <v>125</v>
      </c>
      <c r="O368">
        <v>322</v>
      </c>
      <c r="P368">
        <v>320</v>
      </c>
      <c r="Q368">
        <v>377</v>
      </c>
      <c r="R368">
        <v>572</v>
      </c>
      <c r="S368">
        <v>539</v>
      </c>
      <c r="T368">
        <v>289</v>
      </c>
      <c r="U368">
        <v>344</v>
      </c>
      <c r="V368">
        <v>129</v>
      </c>
      <c r="W368">
        <v>414</v>
      </c>
      <c r="X368">
        <v>397</v>
      </c>
      <c r="Y368">
        <v>42</v>
      </c>
      <c r="Z368">
        <v>335</v>
      </c>
      <c r="AA368">
        <v>438</v>
      </c>
      <c r="AB368">
        <v>2</v>
      </c>
      <c r="AC368">
        <v>375</v>
      </c>
      <c r="AD368">
        <v>411</v>
      </c>
      <c r="AE368">
        <v>189</v>
      </c>
      <c r="AF368">
        <v>16</v>
      </c>
      <c r="AG368">
        <v>184</v>
      </c>
      <c r="AH368">
        <v>461</v>
      </c>
      <c r="AI368">
        <v>337</v>
      </c>
      <c r="AJ368">
        <v>143</v>
      </c>
      <c r="AK368">
        <v>33</v>
      </c>
      <c r="AL368">
        <v>176</v>
      </c>
      <c r="AM368">
        <v>147</v>
      </c>
      <c r="AN368">
        <v>491</v>
      </c>
      <c r="AO368" t="s">
        <v>95</v>
      </c>
      <c r="AP368" t="s">
        <v>95</v>
      </c>
      <c r="AQ368">
        <v>236</v>
      </c>
      <c r="AR368">
        <v>177</v>
      </c>
      <c r="AS368">
        <v>334</v>
      </c>
      <c r="AT368">
        <v>605</v>
      </c>
      <c r="AU368">
        <v>636</v>
      </c>
      <c r="AV368">
        <v>561</v>
      </c>
      <c r="AW368">
        <v>133</v>
      </c>
      <c r="AX368">
        <v>329</v>
      </c>
      <c r="AY368">
        <v>99</v>
      </c>
      <c r="AZ368">
        <v>571</v>
      </c>
      <c r="BA368">
        <v>261</v>
      </c>
      <c r="BB368">
        <v>325</v>
      </c>
      <c r="BC368">
        <v>187</v>
      </c>
      <c r="BD368">
        <v>109</v>
      </c>
      <c r="BE368">
        <v>33</v>
      </c>
      <c r="BF368">
        <v>328</v>
      </c>
      <c r="BG368">
        <v>339</v>
      </c>
      <c r="BH368">
        <v>378</v>
      </c>
      <c r="BI368">
        <v>560</v>
      </c>
      <c r="BJ368">
        <v>65</v>
      </c>
      <c r="BK368">
        <v>266</v>
      </c>
      <c r="BL368">
        <v>169</v>
      </c>
      <c r="BM368">
        <v>279</v>
      </c>
      <c r="BN368">
        <v>15</v>
      </c>
      <c r="BO368">
        <v>13</v>
      </c>
      <c r="BP368">
        <v>542</v>
      </c>
      <c r="BQ368">
        <v>634</v>
      </c>
      <c r="BR368">
        <v>13</v>
      </c>
      <c r="BS368">
        <v>552</v>
      </c>
      <c r="BT368">
        <v>587</v>
      </c>
      <c r="BU368">
        <v>631</v>
      </c>
      <c r="BV368">
        <v>351</v>
      </c>
      <c r="BW368">
        <v>606</v>
      </c>
      <c r="BX368">
        <v>619</v>
      </c>
      <c r="BY368">
        <v>210</v>
      </c>
      <c r="BZ368">
        <v>575</v>
      </c>
      <c r="CA368">
        <v>361</v>
      </c>
      <c r="CB368">
        <v>286</v>
      </c>
      <c r="CC368">
        <v>574</v>
      </c>
      <c r="CD368">
        <v>268</v>
      </c>
      <c r="CE368">
        <v>416</v>
      </c>
      <c r="CF368">
        <v>119</v>
      </c>
      <c r="CG368">
        <v>649</v>
      </c>
      <c r="CH368">
        <v>20</v>
      </c>
      <c r="CI368">
        <v>361</v>
      </c>
      <c r="CJ368">
        <v>349</v>
      </c>
      <c r="CK368">
        <v>569</v>
      </c>
      <c r="CL368">
        <v>11</v>
      </c>
    </row>
    <row r="369" spans="2:90">
      <c r="B369">
        <v>540</v>
      </c>
      <c r="C369">
        <v>132</v>
      </c>
      <c r="D369">
        <v>56</v>
      </c>
      <c r="E369">
        <v>122</v>
      </c>
      <c r="F369">
        <v>346</v>
      </c>
      <c r="G369">
        <v>257</v>
      </c>
      <c r="H369">
        <v>252</v>
      </c>
      <c r="I369">
        <v>106</v>
      </c>
      <c r="J369">
        <v>20</v>
      </c>
      <c r="K369">
        <v>19</v>
      </c>
      <c r="L369">
        <v>89</v>
      </c>
      <c r="M369">
        <v>286</v>
      </c>
      <c r="N369">
        <v>63</v>
      </c>
      <c r="O369">
        <v>110</v>
      </c>
      <c r="P369">
        <v>84</v>
      </c>
      <c r="Q369">
        <v>397</v>
      </c>
      <c r="R369">
        <v>62</v>
      </c>
      <c r="S369">
        <v>445</v>
      </c>
      <c r="T369">
        <v>326</v>
      </c>
      <c r="U369">
        <v>501</v>
      </c>
      <c r="V369">
        <v>273</v>
      </c>
      <c r="W369">
        <v>157</v>
      </c>
      <c r="X369">
        <v>525</v>
      </c>
      <c r="Y369">
        <v>293</v>
      </c>
      <c r="Z369">
        <v>85</v>
      </c>
      <c r="AA369">
        <v>46</v>
      </c>
      <c r="AB369">
        <v>328</v>
      </c>
      <c r="AC369">
        <v>81</v>
      </c>
      <c r="AD369">
        <v>363</v>
      </c>
      <c r="AE369">
        <v>175</v>
      </c>
      <c r="AF369">
        <v>240</v>
      </c>
      <c r="AG369">
        <v>189</v>
      </c>
      <c r="AH369">
        <v>10</v>
      </c>
      <c r="AI369">
        <v>294</v>
      </c>
      <c r="AJ369">
        <v>232</v>
      </c>
      <c r="AK369">
        <v>131</v>
      </c>
      <c r="AL369">
        <v>51</v>
      </c>
      <c r="AM369">
        <v>543</v>
      </c>
      <c r="AN369">
        <v>196</v>
      </c>
      <c r="AO369" t="s">
        <v>95</v>
      </c>
      <c r="AP369" t="s">
        <v>95</v>
      </c>
      <c r="AQ369">
        <v>611</v>
      </c>
      <c r="AR369">
        <v>89</v>
      </c>
      <c r="AS369">
        <v>292</v>
      </c>
      <c r="AT369">
        <v>620</v>
      </c>
      <c r="AU369">
        <v>235</v>
      </c>
      <c r="AV369">
        <v>194</v>
      </c>
      <c r="AW369">
        <v>3</v>
      </c>
      <c r="AX369">
        <v>307</v>
      </c>
      <c r="AY369">
        <v>254</v>
      </c>
      <c r="AZ369">
        <v>122</v>
      </c>
      <c r="BA369">
        <v>81</v>
      </c>
      <c r="BB369">
        <v>324</v>
      </c>
      <c r="BC369">
        <v>305</v>
      </c>
      <c r="BD369">
        <v>374</v>
      </c>
      <c r="BE369">
        <v>151</v>
      </c>
      <c r="BF369">
        <v>152</v>
      </c>
      <c r="BG369">
        <v>580</v>
      </c>
      <c r="BH369">
        <v>330</v>
      </c>
      <c r="BI369">
        <v>261</v>
      </c>
      <c r="BJ369">
        <v>328</v>
      </c>
      <c r="BK369">
        <v>42</v>
      </c>
      <c r="BL369">
        <v>232</v>
      </c>
      <c r="BM369">
        <v>643</v>
      </c>
      <c r="BN369">
        <v>215</v>
      </c>
      <c r="BO369">
        <v>342</v>
      </c>
      <c r="BP369">
        <v>152</v>
      </c>
      <c r="BQ369">
        <v>114</v>
      </c>
      <c r="BR369">
        <v>364</v>
      </c>
      <c r="BS369">
        <v>209</v>
      </c>
      <c r="BT369">
        <v>603</v>
      </c>
      <c r="BU369">
        <v>592</v>
      </c>
      <c r="BV369">
        <v>259</v>
      </c>
      <c r="BW369">
        <v>584</v>
      </c>
      <c r="BX369">
        <v>225</v>
      </c>
      <c r="BY369">
        <v>214</v>
      </c>
      <c r="BZ369">
        <v>265</v>
      </c>
      <c r="CA369">
        <v>565</v>
      </c>
      <c r="CB369">
        <v>237</v>
      </c>
      <c r="CC369">
        <v>56</v>
      </c>
      <c r="CD369">
        <v>255</v>
      </c>
      <c r="CE369">
        <v>128</v>
      </c>
      <c r="CF369">
        <v>129</v>
      </c>
      <c r="CG369">
        <v>43</v>
      </c>
      <c r="CH369">
        <v>161</v>
      </c>
      <c r="CI369">
        <v>276</v>
      </c>
      <c r="CJ369">
        <v>514</v>
      </c>
      <c r="CK369">
        <v>98</v>
      </c>
      <c r="CL369">
        <v>582</v>
      </c>
    </row>
    <row r="370" spans="2:90">
      <c r="B370">
        <v>38</v>
      </c>
      <c r="C370">
        <v>60</v>
      </c>
      <c r="D370">
        <v>258</v>
      </c>
      <c r="E370">
        <v>156</v>
      </c>
      <c r="F370">
        <v>245</v>
      </c>
      <c r="G370">
        <v>291</v>
      </c>
      <c r="H370">
        <v>205</v>
      </c>
      <c r="I370">
        <v>25</v>
      </c>
      <c r="J370">
        <v>22</v>
      </c>
      <c r="K370">
        <v>8</v>
      </c>
      <c r="L370">
        <v>376</v>
      </c>
      <c r="M370">
        <v>626</v>
      </c>
      <c r="N370">
        <v>569</v>
      </c>
      <c r="O370">
        <v>33</v>
      </c>
      <c r="P370">
        <v>551</v>
      </c>
      <c r="Q370">
        <v>563</v>
      </c>
      <c r="R370">
        <v>267</v>
      </c>
      <c r="S370">
        <v>256</v>
      </c>
      <c r="T370">
        <v>203</v>
      </c>
      <c r="U370">
        <v>500</v>
      </c>
      <c r="V370">
        <v>243</v>
      </c>
      <c r="W370">
        <v>478</v>
      </c>
      <c r="X370">
        <v>293</v>
      </c>
      <c r="Y370">
        <v>431</v>
      </c>
      <c r="Z370">
        <v>100</v>
      </c>
      <c r="AA370">
        <v>251</v>
      </c>
      <c r="AB370">
        <v>420</v>
      </c>
      <c r="AC370">
        <v>137</v>
      </c>
      <c r="AD370">
        <v>32</v>
      </c>
      <c r="AE370">
        <v>213</v>
      </c>
      <c r="AF370">
        <v>231</v>
      </c>
      <c r="AG370">
        <v>168</v>
      </c>
      <c r="AH370">
        <v>497</v>
      </c>
      <c r="AI370">
        <v>329</v>
      </c>
      <c r="AJ370">
        <v>309</v>
      </c>
      <c r="AK370">
        <v>205</v>
      </c>
      <c r="AL370">
        <v>115</v>
      </c>
      <c r="AM370">
        <v>123</v>
      </c>
      <c r="AN370">
        <v>518</v>
      </c>
      <c r="AO370" t="s">
        <v>95</v>
      </c>
      <c r="AP370" t="s">
        <v>95</v>
      </c>
      <c r="AQ370">
        <v>320</v>
      </c>
      <c r="AR370">
        <v>568</v>
      </c>
      <c r="AS370">
        <v>326</v>
      </c>
      <c r="AT370">
        <v>45</v>
      </c>
      <c r="AU370">
        <v>141</v>
      </c>
      <c r="AV370">
        <v>373</v>
      </c>
      <c r="AW370">
        <v>574</v>
      </c>
      <c r="AX370">
        <v>111</v>
      </c>
      <c r="AY370">
        <v>23</v>
      </c>
      <c r="AZ370">
        <v>350</v>
      </c>
      <c r="BA370">
        <v>574</v>
      </c>
      <c r="BB370">
        <v>266</v>
      </c>
      <c r="BC370">
        <v>601</v>
      </c>
      <c r="BD370">
        <v>591</v>
      </c>
      <c r="BE370">
        <v>200</v>
      </c>
      <c r="BF370">
        <v>7</v>
      </c>
      <c r="BG370">
        <v>210</v>
      </c>
      <c r="BH370">
        <v>632</v>
      </c>
      <c r="BI370">
        <v>639</v>
      </c>
      <c r="BJ370">
        <v>316</v>
      </c>
      <c r="BK370">
        <v>163</v>
      </c>
      <c r="BL370">
        <v>82</v>
      </c>
      <c r="BM370">
        <v>591</v>
      </c>
      <c r="BN370">
        <v>252</v>
      </c>
      <c r="BO370">
        <v>90</v>
      </c>
      <c r="BP370">
        <v>485</v>
      </c>
      <c r="BQ370">
        <v>102</v>
      </c>
      <c r="BR370">
        <v>37</v>
      </c>
      <c r="BS370">
        <v>58</v>
      </c>
      <c r="BT370">
        <v>449</v>
      </c>
      <c r="BU370">
        <v>21</v>
      </c>
      <c r="BV370">
        <v>65</v>
      </c>
      <c r="BW370">
        <v>472</v>
      </c>
      <c r="BX370">
        <v>156</v>
      </c>
      <c r="BY370">
        <v>122</v>
      </c>
      <c r="BZ370">
        <v>640</v>
      </c>
      <c r="CA370">
        <v>50</v>
      </c>
      <c r="CB370">
        <v>551</v>
      </c>
      <c r="CC370">
        <v>421</v>
      </c>
      <c r="CD370">
        <v>304</v>
      </c>
      <c r="CE370">
        <v>51</v>
      </c>
      <c r="CF370">
        <v>319</v>
      </c>
      <c r="CG370">
        <v>108</v>
      </c>
      <c r="CH370">
        <v>76</v>
      </c>
      <c r="CI370">
        <v>275</v>
      </c>
      <c r="CJ370">
        <v>133</v>
      </c>
      <c r="CK370">
        <v>600</v>
      </c>
      <c r="CL370">
        <v>158</v>
      </c>
    </row>
    <row r="371" spans="2:90">
      <c r="B371">
        <v>152</v>
      </c>
      <c r="C371">
        <v>29</v>
      </c>
      <c r="D371">
        <v>66</v>
      </c>
      <c r="E371">
        <v>294</v>
      </c>
      <c r="F371">
        <v>82</v>
      </c>
      <c r="G371">
        <v>568</v>
      </c>
      <c r="H371">
        <v>276</v>
      </c>
      <c r="I371">
        <v>33</v>
      </c>
      <c r="J371">
        <v>338</v>
      </c>
      <c r="K371">
        <v>561</v>
      </c>
      <c r="L371">
        <v>646</v>
      </c>
      <c r="M371">
        <v>47</v>
      </c>
      <c r="N371">
        <v>285</v>
      </c>
      <c r="O371">
        <v>34</v>
      </c>
      <c r="P371">
        <v>261</v>
      </c>
      <c r="Q371">
        <v>2</v>
      </c>
      <c r="R371">
        <v>624</v>
      </c>
      <c r="S371">
        <v>538</v>
      </c>
      <c r="T371">
        <v>471</v>
      </c>
      <c r="U371">
        <v>119</v>
      </c>
      <c r="V371">
        <v>500</v>
      </c>
      <c r="W371">
        <v>199</v>
      </c>
      <c r="X371">
        <v>488</v>
      </c>
      <c r="Y371">
        <v>185</v>
      </c>
      <c r="Z371">
        <v>527</v>
      </c>
      <c r="AA371">
        <v>206</v>
      </c>
      <c r="AB371">
        <v>316</v>
      </c>
      <c r="AC371">
        <v>18</v>
      </c>
      <c r="AD371">
        <v>254</v>
      </c>
      <c r="AE371">
        <v>373</v>
      </c>
      <c r="AF371">
        <v>135</v>
      </c>
      <c r="AG371">
        <v>157</v>
      </c>
      <c r="AH371">
        <v>149</v>
      </c>
      <c r="AI371">
        <v>293</v>
      </c>
      <c r="AJ371">
        <v>283</v>
      </c>
      <c r="AK371">
        <v>490</v>
      </c>
      <c r="AL371">
        <v>281</v>
      </c>
      <c r="AM371">
        <v>450</v>
      </c>
      <c r="AN371">
        <v>180</v>
      </c>
      <c r="AO371" t="s">
        <v>95</v>
      </c>
      <c r="AP371" t="s">
        <v>95</v>
      </c>
      <c r="AQ371">
        <v>559</v>
      </c>
      <c r="AR371">
        <v>609</v>
      </c>
      <c r="AS371">
        <v>375</v>
      </c>
      <c r="AT371">
        <v>22</v>
      </c>
      <c r="AU371">
        <v>70</v>
      </c>
      <c r="AV371">
        <v>36</v>
      </c>
      <c r="AW371">
        <v>59</v>
      </c>
      <c r="AX371">
        <v>145</v>
      </c>
      <c r="AY371">
        <v>632</v>
      </c>
      <c r="AZ371">
        <v>84</v>
      </c>
      <c r="BA371">
        <v>347</v>
      </c>
      <c r="BB371">
        <v>375</v>
      </c>
      <c r="BC371">
        <v>240</v>
      </c>
      <c r="BD371">
        <v>110</v>
      </c>
      <c r="BE371">
        <v>315</v>
      </c>
      <c r="BF371">
        <v>659</v>
      </c>
      <c r="BG371">
        <v>175</v>
      </c>
      <c r="BH371">
        <v>298</v>
      </c>
      <c r="BI371">
        <v>123</v>
      </c>
      <c r="BJ371">
        <v>60</v>
      </c>
      <c r="BK371">
        <v>277</v>
      </c>
      <c r="BL371">
        <v>374</v>
      </c>
      <c r="BM371">
        <v>600</v>
      </c>
      <c r="BN371">
        <v>621</v>
      </c>
      <c r="BO371">
        <v>146</v>
      </c>
      <c r="BP371">
        <v>568</v>
      </c>
      <c r="BQ371">
        <v>250</v>
      </c>
      <c r="BR371">
        <v>116</v>
      </c>
      <c r="BS371">
        <v>350</v>
      </c>
      <c r="BT371">
        <v>596</v>
      </c>
      <c r="BU371">
        <v>567</v>
      </c>
      <c r="BV371">
        <v>273</v>
      </c>
      <c r="BW371">
        <v>112</v>
      </c>
      <c r="BX371">
        <v>553</v>
      </c>
      <c r="BY371">
        <v>447</v>
      </c>
      <c r="BZ371">
        <v>345</v>
      </c>
      <c r="CA371">
        <v>120</v>
      </c>
      <c r="CB371">
        <v>256</v>
      </c>
      <c r="CC371">
        <v>371</v>
      </c>
      <c r="CD371">
        <v>624</v>
      </c>
      <c r="CE371">
        <v>399</v>
      </c>
      <c r="CF371">
        <v>429</v>
      </c>
      <c r="CG371">
        <v>217</v>
      </c>
      <c r="CH371">
        <v>270</v>
      </c>
      <c r="CI371">
        <v>84</v>
      </c>
      <c r="CJ371">
        <v>303</v>
      </c>
      <c r="CK371">
        <v>604</v>
      </c>
      <c r="CL371">
        <v>267</v>
      </c>
    </row>
    <row r="372" spans="2:90">
      <c r="B372">
        <v>61</v>
      </c>
      <c r="C372">
        <v>205</v>
      </c>
      <c r="D372">
        <v>372</v>
      </c>
      <c r="E372">
        <v>261</v>
      </c>
      <c r="F372">
        <v>318</v>
      </c>
      <c r="G372">
        <v>69</v>
      </c>
      <c r="H372">
        <v>610</v>
      </c>
      <c r="I372">
        <v>319</v>
      </c>
      <c r="J372">
        <v>9</v>
      </c>
      <c r="K372">
        <v>327</v>
      </c>
      <c r="L372">
        <v>366</v>
      </c>
      <c r="M372">
        <v>60</v>
      </c>
      <c r="N372">
        <v>100</v>
      </c>
      <c r="O372">
        <v>57</v>
      </c>
      <c r="P372">
        <v>564</v>
      </c>
      <c r="Q372">
        <v>76</v>
      </c>
      <c r="R372">
        <v>42</v>
      </c>
      <c r="S372">
        <v>456</v>
      </c>
      <c r="T372">
        <v>402</v>
      </c>
      <c r="U372">
        <v>512</v>
      </c>
      <c r="V372">
        <v>63</v>
      </c>
      <c r="W372">
        <v>332</v>
      </c>
      <c r="X372">
        <v>185</v>
      </c>
      <c r="Y372">
        <v>266</v>
      </c>
      <c r="Z372">
        <v>293</v>
      </c>
      <c r="AA372">
        <v>311</v>
      </c>
      <c r="AB372">
        <v>207</v>
      </c>
      <c r="AC372">
        <v>163</v>
      </c>
      <c r="AD372">
        <v>261</v>
      </c>
      <c r="AE372">
        <v>341</v>
      </c>
      <c r="AF372">
        <v>347</v>
      </c>
      <c r="AG372">
        <v>250</v>
      </c>
      <c r="AH372">
        <v>462</v>
      </c>
      <c r="AI372">
        <v>83</v>
      </c>
      <c r="AJ372">
        <v>129</v>
      </c>
      <c r="AK372">
        <v>320</v>
      </c>
      <c r="AL372">
        <v>476</v>
      </c>
      <c r="AM372">
        <v>392</v>
      </c>
      <c r="AN372">
        <v>192</v>
      </c>
      <c r="AO372" t="s">
        <v>95</v>
      </c>
      <c r="AP372" t="s">
        <v>95</v>
      </c>
      <c r="AQ372">
        <v>262</v>
      </c>
      <c r="AR372">
        <v>275</v>
      </c>
      <c r="AS372">
        <v>665</v>
      </c>
      <c r="AT372">
        <v>299</v>
      </c>
      <c r="AU372">
        <v>660</v>
      </c>
      <c r="AV372">
        <v>624</v>
      </c>
      <c r="AW372">
        <v>350</v>
      </c>
      <c r="AX372">
        <v>185</v>
      </c>
      <c r="AY372">
        <v>5</v>
      </c>
      <c r="AZ372">
        <v>270</v>
      </c>
      <c r="BA372">
        <v>364</v>
      </c>
      <c r="BB372">
        <v>304</v>
      </c>
      <c r="BC372">
        <v>267</v>
      </c>
      <c r="BD372">
        <v>607</v>
      </c>
      <c r="BE372">
        <v>12</v>
      </c>
      <c r="BF372">
        <v>212</v>
      </c>
      <c r="BG372">
        <v>195</v>
      </c>
      <c r="BH372">
        <v>367</v>
      </c>
      <c r="BI372">
        <v>2</v>
      </c>
      <c r="BJ372">
        <v>341</v>
      </c>
      <c r="BK372">
        <v>256</v>
      </c>
      <c r="BL372">
        <v>363</v>
      </c>
      <c r="BM372">
        <v>295</v>
      </c>
      <c r="BN372">
        <v>178</v>
      </c>
      <c r="BO372">
        <v>616</v>
      </c>
      <c r="BP372">
        <v>59</v>
      </c>
      <c r="BQ372">
        <v>236</v>
      </c>
      <c r="BR372">
        <v>465</v>
      </c>
      <c r="BS372">
        <v>423</v>
      </c>
      <c r="BT372">
        <v>155</v>
      </c>
      <c r="BU372">
        <v>61</v>
      </c>
      <c r="BV372">
        <v>344</v>
      </c>
      <c r="BW372">
        <v>317</v>
      </c>
      <c r="BX372">
        <v>138</v>
      </c>
      <c r="BY372">
        <v>199</v>
      </c>
      <c r="BZ372">
        <v>649</v>
      </c>
      <c r="CA372">
        <v>417</v>
      </c>
      <c r="CB372">
        <v>606</v>
      </c>
      <c r="CC372">
        <v>343</v>
      </c>
      <c r="CD372">
        <v>82</v>
      </c>
      <c r="CE372">
        <v>594</v>
      </c>
      <c r="CF372">
        <v>341</v>
      </c>
      <c r="CG372">
        <v>160</v>
      </c>
      <c r="CH372">
        <v>391</v>
      </c>
      <c r="CI372">
        <v>348</v>
      </c>
      <c r="CJ372">
        <v>347</v>
      </c>
      <c r="CK372">
        <v>219</v>
      </c>
      <c r="CL372">
        <v>329</v>
      </c>
    </row>
    <row r="373" spans="2:90">
      <c r="B373">
        <v>501</v>
      </c>
      <c r="C373">
        <v>103</v>
      </c>
      <c r="D373">
        <v>398</v>
      </c>
      <c r="E373">
        <v>54</v>
      </c>
      <c r="F373">
        <v>153</v>
      </c>
      <c r="G373">
        <v>640</v>
      </c>
      <c r="H373">
        <v>197</v>
      </c>
      <c r="I373">
        <v>136</v>
      </c>
      <c r="J373">
        <v>663</v>
      </c>
      <c r="K373">
        <v>600</v>
      </c>
      <c r="L373">
        <v>576</v>
      </c>
      <c r="M373">
        <v>39</v>
      </c>
      <c r="N373">
        <v>257</v>
      </c>
      <c r="O373">
        <v>30</v>
      </c>
      <c r="P373">
        <v>319</v>
      </c>
      <c r="Q373">
        <v>355</v>
      </c>
      <c r="R373">
        <v>9</v>
      </c>
      <c r="S373">
        <v>344</v>
      </c>
      <c r="T373">
        <v>101</v>
      </c>
      <c r="U373">
        <v>50</v>
      </c>
      <c r="V373">
        <v>83</v>
      </c>
      <c r="W373">
        <v>255</v>
      </c>
      <c r="X373">
        <v>245</v>
      </c>
      <c r="Y373">
        <v>260</v>
      </c>
      <c r="Z373">
        <v>188</v>
      </c>
      <c r="AA373">
        <v>30</v>
      </c>
      <c r="AB373">
        <v>170</v>
      </c>
      <c r="AC373">
        <v>377</v>
      </c>
      <c r="AD373">
        <v>111</v>
      </c>
      <c r="AE373">
        <v>304</v>
      </c>
      <c r="AF373">
        <v>332</v>
      </c>
      <c r="AG373">
        <v>170</v>
      </c>
      <c r="AH373">
        <v>311</v>
      </c>
      <c r="AI373">
        <v>207</v>
      </c>
      <c r="AJ373">
        <v>243</v>
      </c>
      <c r="AK373">
        <v>170</v>
      </c>
      <c r="AL373">
        <v>336</v>
      </c>
      <c r="AM373">
        <v>200</v>
      </c>
      <c r="AN373">
        <v>397</v>
      </c>
      <c r="AO373" t="s">
        <v>95</v>
      </c>
      <c r="AP373" t="s">
        <v>95</v>
      </c>
      <c r="AQ373">
        <v>238</v>
      </c>
      <c r="AR373">
        <v>647</v>
      </c>
      <c r="AS373">
        <v>157</v>
      </c>
      <c r="AT373">
        <v>644</v>
      </c>
      <c r="AU373">
        <v>91</v>
      </c>
      <c r="AV373">
        <v>230</v>
      </c>
      <c r="AW373">
        <v>274</v>
      </c>
      <c r="AX373">
        <v>632</v>
      </c>
      <c r="AY373">
        <v>30</v>
      </c>
      <c r="AZ373">
        <v>249</v>
      </c>
      <c r="BA373">
        <v>296</v>
      </c>
      <c r="BB373">
        <v>197</v>
      </c>
      <c r="BC373">
        <v>239</v>
      </c>
      <c r="BD373">
        <v>255</v>
      </c>
      <c r="BE373">
        <v>228</v>
      </c>
      <c r="BF373">
        <v>281</v>
      </c>
      <c r="BG373">
        <v>633</v>
      </c>
      <c r="BH373">
        <v>195</v>
      </c>
      <c r="BI373">
        <v>376</v>
      </c>
      <c r="BJ373">
        <v>155</v>
      </c>
      <c r="BK373">
        <v>659</v>
      </c>
      <c r="BL373">
        <v>30</v>
      </c>
      <c r="BM373">
        <v>396</v>
      </c>
      <c r="BN373">
        <v>297</v>
      </c>
      <c r="BO373">
        <v>121</v>
      </c>
      <c r="BP373">
        <v>656</v>
      </c>
      <c r="BQ373">
        <v>590</v>
      </c>
      <c r="BR373">
        <v>108</v>
      </c>
      <c r="BS373">
        <v>272</v>
      </c>
      <c r="BT373">
        <v>161</v>
      </c>
      <c r="BU373">
        <v>291</v>
      </c>
      <c r="BV373">
        <v>271</v>
      </c>
      <c r="BW373">
        <v>56</v>
      </c>
      <c r="BX373">
        <v>506</v>
      </c>
      <c r="BY373">
        <v>484</v>
      </c>
      <c r="BZ373">
        <v>211</v>
      </c>
      <c r="CA373">
        <v>526</v>
      </c>
      <c r="CB373">
        <v>441</v>
      </c>
      <c r="CC373">
        <v>629</v>
      </c>
      <c r="CD373">
        <v>65</v>
      </c>
      <c r="CE373">
        <v>664</v>
      </c>
      <c r="CF373">
        <v>92</v>
      </c>
      <c r="CG373">
        <v>192</v>
      </c>
      <c r="CH373">
        <v>632</v>
      </c>
      <c r="CI373">
        <v>613</v>
      </c>
      <c r="CJ373">
        <v>116</v>
      </c>
      <c r="CK373">
        <v>658</v>
      </c>
      <c r="CL373">
        <v>216</v>
      </c>
    </row>
    <row r="374" spans="2:90">
      <c r="B374">
        <v>492</v>
      </c>
      <c r="C374">
        <v>322</v>
      </c>
      <c r="D374">
        <v>192</v>
      </c>
      <c r="E374">
        <v>313</v>
      </c>
      <c r="F374">
        <v>355</v>
      </c>
      <c r="G374">
        <v>85</v>
      </c>
      <c r="H374">
        <v>371</v>
      </c>
      <c r="I374">
        <v>209</v>
      </c>
      <c r="J374">
        <v>11</v>
      </c>
      <c r="K374">
        <v>273</v>
      </c>
      <c r="L374">
        <v>325</v>
      </c>
      <c r="M374">
        <v>645</v>
      </c>
      <c r="N374">
        <v>550</v>
      </c>
      <c r="O374">
        <v>635</v>
      </c>
      <c r="P374">
        <v>220</v>
      </c>
      <c r="Q374">
        <v>601</v>
      </c>
      <c r="R374">
        <v>641</v>
      </c>
      <c r="S374">
        <v>384</v>
      </c>
      <c r="T374">
        <v>353</v>
      </c>
      <c r="U374">
        <v>296</v>
      </c>
      <c r="V374">
        <v>462</v>
      </c>
      <c r="W374">
        <v>17</v>
      </c>
      <c r="X374">
        <v>310</v>
      </c>
      <c r="Y374">
        <v>532</v>
      </c>
      <c r="Z374">
        <v>512</v>
      </c>
      <c r="AA374">
        <v>463</v>
      </c>
      <c r="AB374">
        <v>526</v>
      </c>
      <c r="AC374">
        <v>362</v>
      </c>
      <c r="AD374">
        <v>184</v>
      </c>
      <c r="AE374">
        <v>179</v>
      </c>
      <c r="AF374">
        <v>245</v>
      </c>
      <c r="AG374">
        <v>231</v>
      </c>
      <c r="AH374">
        <v>153</v>
      </c>
      <c r="AI374">
        <v>340</v>
      </c>
      <c r="AJ374">
        <v>304</v>
      </c>
      <c r="AK374">
        <v>153</v>
      </c>
      <c r="AL374">
        <v>241</v>
      </c>
      <c r="AM374">
        <v>462</v>
      </c>
      <c r="AN374">
        <v>306</v>
      </c>
      <c r="AO374" t="s">
        <v>95</v>
      </c>
      <c r="AP374" t="s">
        <v>95</v>
      </c>
      <c r="AQ374">
        <v>619</v>
      </c>
      <c r="AR374">
        <v>262</v>
      </c>
      <c r="AS374">
        <v>285</v>
      </c>
      <c r="AT374">
        <v>125</v>
      </c>
      <c r="AU374">
        <v>173</v>
      </c>
      <c r="AV374">
        <v>307</v>
      </c>
      <c r="AW374">
        <v>39</v>
      </c>
      <c r="AX374">
        <v>97</v>
      </c>
      <c r="AY374">
        <v>589</v>
      </c>
      <c r="AZ374">
        <v>334</v>
      </c>
      <c r="BA374">
        <v>292</v>
      </c>
      <c r="BB374">
        <v>392</v>
      </c>
      <c r="BC374">
        <v>12</v>
      </c>
      <c r="BD374">
        <v>107</v>
      </c>
      <c r="BE374">
        <v>155</v>
      </c>
      <c r="BF374">
        <v>401</v>
      </c>
      <c r="BG374">
        <v>133</v>
      </c>
      <c r="BH374">
        <v>604</v>
      </c>
      <c r="BI374">
        <v>20</v>
      </c>
      <c r="BJ374">
        <v>658</v>
      </c>
      <c r="BK374">
        <v>243</v>
      </c>
      <c r="BL374">
        <v>625</v>
      </c>
      <c r="BM374">
        <v>608</v>
      </c>
      <c r="BN374">
        <v>394</v>
      </c>
      <c r="BO374">
        <v>364</v>
      </c>
      <c r="BP374">
        <v>93</v>
      </c>
      <c r="BQ374">
        <v>136</v>
      </c>
      <c r="BR374">
        <v>281</v>
      </c>
      <c r="BS374">
        <v>35</v>
      </c>
      <c r="BT374">
        <v>243</v>
      </c>
      <c r="BU374">
        <v>324</v>
      </c>
      <c r="BV374">
        <v>523</v>
      </c>
      <c r="BW374">
        <v>294</v>
      </c>
      <c r="BX374">
        <v>505</v>
      </c>
      <c r="BY374">
        <v>404</v>
      </c>
      <c r="BZ374">
        <v>364</v>
      </c>
      <c r="CA374">
        <v>303</v>
      </c>
      <c r="CB374">
        <v>664</v>
      </c>
      <c r="CC374">
        <v>401</v>
      </c>
      <c r="CD374">
        <v>135</v>
      </c>
      <c r="CE374">
        <v>340</v>
      </c>
      <c r="CF374">
        <v>601</v>
      </c>
      <c r="CG374">
        <v>157</v>
      </c>
      <c r="CH374">
        <v>650</v>
      </c>
      <c r="CI374">
        <v>626</v>
      </c>
      <c r="CJ374">
        <v>603</v>
      </c>
      <c r="CK374">
        <v>608</v>
      </c>
      <c r="CL374">
        <v>99</v>
      </c>
    </row>
    <row r="375" spans="2:90">
      <c r="B375">
        <v>77</v>
      </c>
      <c r="C375">
        <v>173</v>
      </c>
      <c r="D375">
        <v>211</v>
      </c>
      <c r="E375">
        <v>79</v>
      </c>
      <c r="F375">
        <v>138</v>
      </c>
      <c r="G375">
        <v>136</v>
      </c>
      <c r="H375">
        <v>379</v>
      </c>
      <c r="I375">
        <v>152</v>
      </c>
      <c r="J375">
        <v>266</v>
      </c>
      <c r="K375">
        <v>108</v>
      </c>
      <c r="L375">
        <v>371</v>
      </c>
      <c r="M375">
        <v>318</v>
      </c>
      <c r="N375">
        <v>42</v>
      </c>
      <c r="O375">
        <v>617</v>
      </c>
      <c r="P375">
        <v>378</v>
      </c>
      <c r="Q375">
        <v>363</v>
      </c>
      <c r="R375">
        <v>77</v>
      </c>
      <c r="S375">
        <v>268</v>
      </c>
      <c r="T375">
        <v>182</v>
      </c>
      <c r="U375">
        <v>400</v>
      </c>
      <c r="V375">
        <v>313</v>
      </c>
      <c r="W375">
        <v>440</v>
      </c>
      <c r="X375">
        <v>220</v>
      </c>
      <c r="Y375">
        <v>525</v>
      </c>
      <c r="Z375">
        <v>329</v>
      </c>
      <c r="AA375">
        <v>513</v>
      </c>
      <c r="AB375">
        <v>507</v>
      </c>
      <c r="AC375">
        <v>421</v>
      </c>
      <c r="AD375">
        <v>523</v>
      </c>
      <c r="AE375">
        <v>197</v>
      </c>
      <c r="AF375">
        <v>484</v>
      </c>
      <c r="AG375">
        <v>228</v>
      </c>
      <c r="AH375">
        <v>137</v>
      </c>
      <c r="AI375">
        <v>528</v>
      </c>
      <c r="AJ375">
        <v>503</v>
      </c>
      <c r="AK375">
        <v>135</v>
      </c>
      <c r="AL375">
        <v>237</v>
      </c>
      <c r="AM375">
        <v>486</v>
      </c>
      <c r="AN375">
        <v>359</v>
      </c>
      <c r="AO375" t="s">
        <v>95</v>
      </c>
      <c r="AP375" t="s">
        <v>95</v>
      </c>
      <c r="AQ375">
        <v>10</v>
      </c>
      <c r="AR375">
        <v>399</v>
      </c>
      <c r="AS375">
        <v>169</v>
      </c>
      <c r="AT375">
        <v>185</v>
      </c>
      <c r="AU375">
        <v>71</v>
      </c>
      <c r="AV375">
        <v>40</v>
      </c>
      <c r="AW375">
        <v>595</v>
      </c>
      <c r="AX375">
        <v>51</v>
      </c>
      <c r="AY375">
        <v>267</v>
      </c>
      <c r="AZ375">
        <v>93</v>
      </c>
      <c r="BA375">
        <v>625</v>
      </c>
      <c r="BB375">
        <v>398</v>
      </c>
      <c r="BC375">
        <v>263</v>
      </c>
      <c r="BD375">
        <v>218</v>
      </c>
      <c r="BE375">
        <v>254</v>
      </c>
      <c r="BF375">
        <v>614</v>
      </c>
      <c r="BG375">
        <v>96</v>
      </c>
      <c r="BH375">
        <v>57</v>
      </c>
      <c r="BI375">
        <v>64</v>
      </c>
      <c r="BJ375">
        <v>196</v>
      </c>
      <c r="BK375">
        <v>88</v>
      </c>
      <c r="BL375">
        <v>311</v>
      </c>
      <c r="BM375">
        <v>618</v>
      </c>
      <c r="BN375">
        <v>94</v>
      </c>
      <c r="BO375">
        <v>239</v>
      </c>
      <c r="BP375">
        <v>5</v>
      </c>
      <c r="BQ375">
        <v>177</v>
      </c>
      <c r="BR375">
        <v>530</v>
      </c>
      <c r="BS375">
        <v>582</v>
      </c>
      <c r="BT375">
        <v>2</v>
      </c>
      <c r="BU375">
        <v>360</v>
      </c>
      <c r="BV375">
        <v>590</v>
      </c>
      <c r="BW375">
        <v>311</v>
      </c>
      <c r="BX375">
        <v>584</v>
      </c>
      <c r="BY375">
        <v>386</v>
      </c>
      <c r="BZ375">
        <v>281</v>
      </c>
      <c r="CA375">
        <v>591</v>
      </c>
      <c r="CB375">
        <v>149</v>
      </c>
      <c r="CC375">
        <v>304</v>
      </c>
      <c r="CD375">
        <v>594</v>
      </c>
      <c r="CE375">
        <v>634</v>
      </c>
      <c r="CF375">
        <v>260</v>
      </c>
      <c r="CG375">
        <v>100</v>
      </c>
      <c r="CH375">
        <v>653</v>
      </c>
      <c r="CI375">
        <v>650</v>
      </c>
      <c r="CJ375">
        <v>298</v>
      </c>
      <c r="CK375">
        <v>368</v>
      </c>
      <c r="CL375">
        <v>150</v>
      </c>
    </row>
    <row r="376" spans="2:90">
      <c r="B376">
        <v>128</v>
      </c>
      <c r="C376">
        <v>39</v>
      </c>
      <c r="D376">
        <v>27</v>
      </c>
      <c r="E376">
        <v>316</v>
      </c>
      <c r="F376">
        <v>308</v>
      </c>
      <c r="G376">
        <v>596</v>
      </c>
      <c r="H376">
        <v>259</v>
      </c>
      <c r="I376">
        <v>316</v>
      </c>
      <c r="J376">
        <v>340</v>
      </c>
      <c r="K376">
        <v>551</v>
      </c>
      <c r="L376">
        <v>340</v>
      </c>
      <c r="M376">
        <v>147</v>
      </c>
      <c r="N376">
        <v>642</v>
      </c>
      <c r="O376">
        <v>96</v>
      </c>
      <c r="P376">
        <v>48</v>
      </c>
      <c r="Q376">
        <v>13</v>
      </c>
      <c r="R376">
        <v>126</v>
      </c>
      <c r="S376">
        <v>532</v>
      </c>
      <c r="T376">
        <v>248</v>
      </c>
      <c r="U376">
        <v>298</v>
      </c>
      <c r="V376">
        <v>58</v>
      </c>
      <c r="W376">
        <v>265</v>
      </c>
      <c r="X376">
        <v>37</v>
      </c>
      <c r="Y376">
        <v>145</v>
      </c>
      <c r="Z376">
        <v>8</v>
      </c>
      <c r="AA376">
        <v>82</v>
      </c>
      <c r="AB376">
        <v>488</v>
      </c>
      <c r="AC376">
        <v>420</v>
      </c>
      <c r="AD376">
        <v>426</v>
      </c>
      <c r="AE376">
        <v>51</v>
      </c>
      <c r="AF376">
        <v>256</v>
      </c>
      <c r="AG376">
        <v>119</v>
      </c>
      <c r="AH376">
        <v>471</v>
      </c>
      <c r="AI376">
        <v>545</v>
      </c>
      <c r="AJ376">
        <v>38</v>
      </c>
      <c r="AK376">
        <v>262</v>
      </c>
      <c r="AL376">
        <v>514</v>
      </c>
      <c r="AM376">
        <v>459</v>
      </c>
      <c r="AN376">
        <v>480</v>
      </c>
      <c r="AO376" t="s">
        <v>95</v>
      </c>
      <c r="AP376" t="s">
        <v>95</v>
      </c>
      <c r="AQ376">
        <v>637</v>
      </c>
      <c r="AR376">
        <v>57</v>
      </c>
      <c r="AS376">
        <v>565</v>
      </c>
      <c r="AT376">
        <v>127</v>
      </c>
      <c r="AU376">
        <v>34</v>
      </c>
      <c r="AV376">
        <v>246</v>
      </c>
      <c r="AW376">
        <v>109</v>
      </c>
      <c r="AX376">
        <v>273</v>
      </c>
      <c r="AY376">
        <v>240</v>
      </c>
      <c r="AZ376">
        <v>8</v>
      </c>
      <c r="BA376">
        <v>245</v>
      </c>
      <c r="BB376">
        <v>44</v>
      </c>
      <c r="BC376">
        <v>349</v>
      </c>
      <c r="BD376">
        <v>265</v>
      </c>
      <c r="BE376">
        <v>285</v>
      </c>
      <c r="BF376">
        <v>384</v>
      </c>
      <c r="BG376">
        <v>280</v>
      </c>
      <c r="BH376">
        <v>186</v>
      </c>
      <c r="BI376">
        <v>666</v>
      </c>
      <c r="BJ376">
        <v>119</v>
      </c>
      <c r="BK376">
        <v>101</v>
      </c>
      <c r="BL376">
        <v>630</v>
      </c>
      <c r="BM376">
        <v>79</v>
      </c>
      <c r="BN376">
        <v>154</v>
      </c>
      <c r="BO376">
        <v>633</v>
      </c>
      <c r="BP376">
        <v>577</v>
      </c>
      <c r="BQ376">
        <v>653</v>
      </c>
      <c r="BR376">
        <v>20</v>
      </c>
      <c r="BS376">
        <v>396</v>
      </c>
      <c r="BT376">
        <v>234</v>
      </c>
      <c r="BU376">
        <v>506</v>
      </c>
      <c r="BV376">
        <v>91</v>
      </c>
      <c r="BW376">
        <v>373</v>
      </c>
      <c r="BX376">
        <v>179</v>
      </c>
      <c r="BY376">
        <v>361</v>
      </c>
      <c r="BZ376">
        <v>286</v>
      </c>
      <c r="CA376">
        <v>316</v>
      </c>
      <c r="CB376">
        <v>257</v>
      </c>
      <c r="CC376">
        <v>624</v>
      </c>
      <c r="CD376">
        <v>143</v>
      </c>
      <c r="CE376">
        <v>180</v>
      </c>
      <c r="CF376">
        <v>130</v>
      </c>
      <c r="CG376">
        <v>651</v>
      </c>
      <c r="CH376">
        <v>244</v>
      </c>
      <c r="CI376">
        <v>398</v>
      </c>
      <c r="CJ376">
        <v>450</v>
      </c>
      <c r="CK376">
        <v>303</v>
      </c>
      <c r="CL376">
        <v>211</v>
      </c>
    </row>
    <row r="377" spans="2:90">
      <c r="B377">
        <v>524</v>
      </c>
      <c r="C377">
        <v>281</v>
      </c>
      <c r="D377">
        <v>254</v>
      </c>
      <c r="E377">
        <v>285</v>
      </c>
      <c r="F377">
        <v>71</v>
      </c>
      <c r="G377">
        <v>562</v>
      </c>
      <c r="H377">
        <v>612</v>
      </c>
      <c r="I377">
        <v>308</v>
      </c>
      <c r="J377">
        <v>562</v>
      </c>
      <c r="K377">
        <v>195</v>
      </c>
      <c r="L377">
        <v>330</v>
      </c>
      <c r="M377">
        <v>106</v>
      </c>
      <c r="N377">
        <v>643</v>
      </c>
      <c r="O377">
        <v>109</v>
      </c>
      <c r="P377">
        <v>1</v>
      </c>
      <c r="Q377">
        <v>380</v>
      </c>
      <c r="R377">
        <v>190</v>
      </c>
      <c r="S377">
        <v>472</v>
      </c>
      <c r="T377">
        <v>33</v>
      </c>
      <c r="U377">
        <v>522</v>
      </c>
      <c r="V377">
        <v>54</v>
      </c>
      <c r="W377">
        <v>249</v>
      </c>
      <c r="X377">
        <v>444</v>
      </c>
      <c r="Y377">
        <v>127</v>
      </c>
      <c r="Z377">
        <v>161</v>
      </c>
      <c r="AA377">
        <v>161</v>
      </c>
      <c r="AB377">
        <v>343</v>
      </c>
      <c r="AC377">
        <v>315</v>
      </c>
      <c r="AD377">
        <v>199</v>
      </c>
      <c r="AE377">
        <v>489</v>
      </c>
      <c r="AF377">
        <v>23</v>
      </c>
      <c r="AG377">
        <v>289</v>
      </c>
      <c r="AH377">
        <v>388</v>
      </c>
      <c r="AI377">
        <v>254</v>
      </c>
      <c r="AJ377">
        <v>156</v>
      </c>
      <c r="AK377">
        <v>501</v>
      </c>
      <c r="AL377">
        <v>394</v>
      </c>
      <c r="AM377">
        <v>68</v>
      </c>
      <c r="AN377">
        <v>493</v>
      </c>
      <c r="AO377" t="s">
        <v>95</v>
      </c>
      <c r="AP377" t="s">
        <v>95</v>
      </c>
      <c r="AQ377">
        <v>549</v>
      </c>
      <c r="AR377">
        <v>242</v>
      </c>
      <c r="AS377">
        <v>570</v>
      </c>
      <c r="AT377">
        <v>387</v>
      </c>
      <c r="AU377">
        <v>346</v>
      </c>
      <c r="AV377">
        <v>598</v>
      </c>
      <c r="AW377">
        <v>626</v>
      </c>
      <c r="AX377">
        <v>397</v>
      </c>
      <c r="AY377">
        <v>191</v>
      </c>
      <c r="AZ377">
        <v>44</v>
      </c>
      <c r="BA377">
        <v>45</v>
      </c>
      <c r="BB377">
        <v>649</v>
      </c>
      <c r="BC377">
        <v>111</v>
      </c>
      <c r="BD377">
        <v>38</v>
      </c>
      <c r="BE377">
        <v>84</v>
      </c>
      <c r="BF377">
        <v>258</v>
      </c>
      <c r="BG377">
        <v>81</v>
      </c>
      <c r="BH377">
        <v>62</v>
      </c>
      <c r="BI377">
        <v>615</v>
      </c>
      <c r="BJ377">
        <v>394</v>
      </c>
      <c r="BK377">
        <v>241</v>
      </c>
      <c r="BL377">
        <v>84</v>
      </c>
      <c r="BM377">
        <v>571</v>
      </c>
      <c r="BN377">
        <v>304</v>
      </c>
      <c r="BO377">
        <v>82</v>
      </c>
      <c r="BP377">
        <v>67</v>
      </c>
      <c r="BQ377">
        <v>158</v>
      </c>
      <c r="BR377">
        <v>576</v>
      </c>
      <c r="BS377">
        <v>246</v>
      </c>
      <c r="BT377">
        <v>477</v>
      </c>
      <c r="BU377">
        <v>441</v>
      </c>
      <c r="BV377">
        <v>406</v>
      </c>
      <c r="BW377">
        <v>14</v>
      </c>
      <c r="BX377">
        <v>352</v>
      </c>
      <c r="BY377">
        <v>147</v>
      </c>
      <c r="BZ377">
        <v>199</v>
      </c>
      <c r="CA377">
        <v>559</v>
      </c>
      <c r="CB377">
        <v>4</v>
      </c>
      <c r="CC377">
        <v>619</v>
      </c>
      <c r="CD377">
        <v>570</v>
      </c>
      <c r="CE377">
        <v>107</v>
      </c>
      <c r="CF377">
        <v>614</v>
      </c>
      <c r="CG377">
        <v>664</v>
      </c>
      <c r="CH377">
        <v>125</v>
      </c>
      <c r="CI377">
        <v>338</v>
      </c>
      <c r="CJ377">
        <v>332</v>
      </c>
      <c r="CK377">
        <v>124</v>
      </c>
      <c r="CL377">
        <v>314</v>
      </c>
    </row>
    <row r="378" spans="2:90">
      <c r="B378">
        <v>124</v>
      </c>
      <c r="C378">
        <v>19</v>
      </c>
      <c r="D378">
        <v>92</v>
      </c>
      <c r="E378">
        <v>147</v>
      </c>
      <c r="F378">
        <v>224</v>
      </c>
      <c r="G378">
        <v>22</v>
      </c>
      <c r="H378">
        <v>652</v>
      </c>
      <c r="I378">
        <v>351</v>
      </c>
      <c r="J378">
        <v>604</v>
      </c>
      <c r="K378">
        <v>45</v>
      </c>
      <c r="L378">
        <v>605</v>
      </c>
      <c r="M378">
        <v>198</v>
      </c>
      <c r="N378">
        <v>334</v>
      </c>
      <c r="O378">
        <v>402</v>
      </c>
      <c r="P378">
        <v>175</v>
      </c>
      <c r="Q378">
        <v>155</v>
      </c>
      <c r="R378">
        <v>54</v>
      </c>
      <c r="S378">
        <v>379</v>
      </c>
      <c r="T378">
        <v>12</v>
      </c>
      <c r="U378">
        <v>370</v>
      </c>
      <c r="V378">
        <v>36</v>
      </c>
      <c r="W378">
        <v>131</v>
      </c>
      <c r="X378">
        <v>182</v>
      </c>
      <c r="Y378">
        <v>205</v>
      </c>
      <c r="Z378">
        <v>281</v>
      </c>
      <c r="AA378">
        <v>121</v>
      </c>
      <c r="AB378">
        <v>471</v>
      </c>
      <c r="AC378">
        <v>504</v>
      </c>
      <c r="AD378">
        <v>6</v>
      </c>
      <c r="AE378">
        <v>144</v>
      </c>
      <c r="AF378">
        <v>409</v>
      </c>
      <c r="AG378">
        <v>323</v>
      </c>
      <c r="AH378">
        <v>21</v>
      </c>
      <c r="AI378">
        <v>421</v>
      </c>
      <c r="AJ378">
        <v>341</v>
      </c>
      <c r="AK378">
        <v>407</v>
      </c>
      <c r="AL378">
        <v>538</v>
      </c>
      <c r="AM378">
        <v>390</v>
      </c>
      <c r="AN378">
        <v>405</v>
      </c>
      <c r="AO378" t="s">
        <v>95</v>
      </c>
      <c r="AP378" t="s">
        <v>95</v>
      </c>
      <c r="AQ378">
        <v>339</v>
      </c>
      <c r="AR378">
        <v>7</v>
      </c>
      <c r="AS378">
        <v>396</v>
      </c>
      <c r="AT378">
        <v>592</v>
      </c>
      <c r="AU378">
        <v>356</v>
      </c>
      <c r="AV378">
        <v>357</v>
      </c>
      <c r="AW378">
        <v>206</v>
      </c>
      <c r="AX378">
        <v>107</v>
      </c>
      <c r="AY378">
        <v>552</v>
      </c>
      <c r="AZ378">
        <v>87</v>
      </c>
      <c r="BA378">
        <v>127</v>
      </c>
      <c r="BB378">
        <v>215</v>
      </c>
      <c r="BC378">
        <v>583</v>
      </c>
      <c r="BD378">
        <v>294</v>
      </c>
      <c r="BE378">
        <v>293</v>
      </c>
      <c r="BF378">
        <v>393</v>
      </c>
      <c r="BG378">
        <v>396</v>
      </c>
      <c r="BH378">
        <v>301</v>
      </c>
      <c r="BI378">
        <v>265</v>
      </c>
      <c r="BJ378">
        <v>115</v>
      </c>
      <c r="BK378">
        <v>662</v>
      </c>
      <c r="BL378">
        <v>576</v>
      </c>
      <c r="BM378">
        <v>185</v>
      </c>
      <c r="BN378">
        <v>4</v>
      </c>
      <c r="BO378">
        <v>59</v>
      </c>
      <c r="BP378">
        <v>597</v>
      </c>
      <c r="BQ378">
        <v>134</v>
      </c>
      <c r="BR378">
        <v>526</v>
      </c>
      <c r="BS378">
        <v>622</v>
      </c>
      <c r="BT378">
        <v>280</v>
      </c>
      <c r="BU378">
        <v>559</v>
      </c>
      <c r="BV378">
        <v>158</v>
      </c>
      <c r="BW378">
        <v>6</v>
      </c>
      <c r="BX378">
        <v>454</v>
      </c>
      <c r="BY378">
        <v>256</v>
      </c>
      <c r="BZ378">
        <v>146</v>
      </c>
      <c r="CA378">
        <v>330</v>
      </c>
      <c r="CB378">
        <v>183</v>
      </c>
      <c r="CC378">
        <v>339</v>
      </c>
      <c r="CD378">
        <v>274</v>
      </c>
      <c r="CE378">
        <v>280</v>
      </c>
      <c r="CF378">
        <v>665</v>
      </c>
      <c r="CG378">
        <v>2</v>
      </c>
      <c r="CH378">
        <v>545</v>
      </c>
      <c r="CI378">
        <v>644</v>
      </c>
      <c r="CJ378">
        <v>120</v>
      </c>
      <c r="CK378">
        <v>145</v>
      </c>
      <c r="CL378">
        <v>22</v>
      </c>
    </row>
    <row r="379" spans="2:90">
      <c r="B379">
        <v>28</v>
      </c>
      <c r="C379">
        <v>402</v>
      </c>
      <c r="D379">
        <v>197</v>
      </c>
      <c r="E379">
        <v>40</v>
      </c>
      <c r="F379">
        <v>373</v>
      </c>
      <c r="G379">
        <v>151</v>
      </c>
      <c r="H379">
        <v>599</v>
      </c>
      <c r="I379">
        <v>552</v>
      </c>
      <c r="J379">
        <v>221</v>
      </c>
      <c r="K379">
        <v>193</v>
      </c>
      <c r="L379">
        <v>360</v>
      </c>
      <c r="M379">
        <v>243</v>
      </c>
      <c r="N379">
        <v>29</v>
      </c>
      <c r="O379">
        <v>69</v>
      </c>
      <c r="P379">
        <v>27</v>
      </c>
      <c r="Q379">
        <v>576</v>
      </c>
      <c r="R379">
        <v>203</v>
      </c>
      <c r="S379">
        <v>245</v>
      </c>
      <c r="T379">
        <v>178</v>
      </c>
      <c r="U379">
        <v>304</v>
      </c>
      <c r="V379">
        <v>466</v>
      </c>
      <c r="W379">
        <v>123</v>
      </c>
      <c r="X379">
        <v>545</v>
      </c>
      <c r="Y379">
        <v>523</v>
      </c>
      <c r="Z379">
        <v>122</v>
      </c>
      <c r="AA379">
        <v>471</v>
      </c>
      <c r="AB379">
        <v>78</v>
      </c>
      <c r="AC379">
        <v>295</v>
      </c>
      <c r="AD379">
        <v>73</v>
      </c>
      <c r="AE379">
        <v>53</v>
      </c>
      <c r="AF379">
        <v>309</v>
      </c>
      <c r="AG379">
        <v>62</v>
      </c>
      <c r="AH379">
        <v>506</v>
      </c>
      <c r="AI379">
        <v>139</v>
      </c>
      <c r="AJ379">
        <v>370</v>
      </c>
      <c r="AK379">
        <v>485</v>
      </c>
      <c r="AL379">
        <v>73</v>
      </c>
      <c r="AM379">
        <v>539</v>
      </c>
      <c r="AN379">
        <v>60</v>
      </c>
      <c r="AO379" t="s">
        <v>95</v>
      </c>
      <c r="AP379" t="s">
        <v>95</v>
      </c>
      <c r="AQ379">
        <v>90</v>
      </c>
      <c r="AR379">
        <v>666</v>
      </c>
      <c r="AS379">
        <v>397</v>
      </c>
      <c r="AT379">
        <v>90</v>
      </c>
      <c r="AU379">
        <v>313</v>
      </c>
      <c r="AV379">
        <v>321</v>
      </c>
      <c r="AW379">
        <v>553</v>
      </c>
      <c r="AX379">
        <v>256</v>
      </c>
      <c r="AY379">
        <v>184</v>
      </c>
      <c r="AZ379">
        <v>263</v>
      </c>
      <c r="BA379">
        <v>119</v>
      </c>
      <c r="BB379">
        <v>235</v>
      </c>
      <c r="BC379">
        <v>179</v>
      </c>
      <c r="BD379">
        <v>251</v>
      </c>
      <c r="BE379">
        <v>145</v>
      </c>
      <c r="BF379">
        <v>583</v>
      </c>
      <c r="BG379">
        <v>352</v>
      </c>
      <c r="BH379">
        <v>176</v>
      </c>
      <c r="BI379">
        <v>316</v>
      </c>
      <c r="BJ379">
        <v>254</v>
      </c>
      <c r="BK379">
        <v>34</v>
      </c>
      <c r="BL379">
        <v>54</v>
      </c>
      <c r="BM379">
        <v>91</v>
      </c>
      <c r="BN379">
        <v>559</v>
      </c>
      <c r="BO379">
        <v>26</v>
      </c>
      <c r="BP379">
        <v>27</v>
      </c>
      <c r="BQ379">
        <v>427</v>
      </c>
      <c r="BR379">
        <v>51</v>
      </c>
      <c r="BS379">
        <v>125</v>
      </c>
      <c r="BT379">
        <v>530</v>
      </c>
      <c r="BU379">
        <v>274</v>
      </c>
      <c r="BV379">
        <v>462</v>
      </c>
      <c r="BW379">
        <v>69</v>
      </c>
      <c r="BX379">
        <v>27</v>
      </c>
      <c r="BY379">
        <v>51</v>
      </c>
      <c r="BZ379">
        <v>423</v>
      </c>
      <c r="CA379">
        <v>118</v>
      </c>
      <c r="CB379">
        <v>125</v>
      </c>
      <c r="CC379">
        <v>216</v>
      </c>
      <c r="CD379">
        <v>607</v>
      </c>
      <c r="CE379">
        <v>15</v>
      </c>
      <c r="CF379">
        <v>242</v>
      </c>
      <c r="CG379">
        <v>351</v>
      </c>
      <c r="CH379">
        <v>357</v>
      </c>
      <c r="CI379">
        <v>396</v>
      </c>
      <c r="CJ379">
        <v>380</v>
      </c>
      <c r="CK379">
        <v>643</v>
      </c>
      <c r="CL379">
        <v>132</v>
      </c>
    </row>
    <row r="380" spans="2:90">
      <c r="B380">
        <v>328</v>
      </c>
      <c r="C380">
        <v>134</v>
      </c>
      <c r="D380">
        <v>94</v>
      </c>
      <c r="E380">
        <v>343</v>
      </c>
      <c r="F380">
        <v>16</v>
      </c>
      <c r="G380">
        <v>187</v>
      </c>
      <c r="H380">
        <v>28</v>
      </c>
      <c r="I380">
        <v>41</v>
      </c>
      <c r="J380">
        <v>21</v>
      </c>
      <c r="K380">
        <v>554</v>
      </c>
      <c r="L380">
        <v>600</v>
      </c>
      <c r="M380">
        <v>614</v>
      </c>
      <c r="N380">
        <v>557</v>
      </c>
      <c r="O380">
        <v>573</v>
      </c>
      <c r="P380">
        <v>267</v>
      </c>
      <c r="Q380">
        <v>14</v>
      </c>
      <c r="R380">
        <v>648</v>
      </c>
      <c r="S380">
        <v>466</v>
      </c>
      <c r="T380">
        <v>109</v>
      </c>
      <c r="U380">
        <v>535</v>
      </c>
      <c r="V380">
        <v>49</v>
      </c>
      <c r="W380">
        <v>153</v>
      </c>
      <c r="X380">
        <v>224</v>
      </c>
      <c r="Y380">
        <v>262</v>
      </c>
      <c r="Z380">
        <v>131</v>
      </c>
      <c r="AA380">
        <v>470</v>
      </c>
      <c r="AB380">
        <v>163</v>
      </c>
      <c r="AC380">
        <v>207</v>
      </c>
      <c r="AD380">
        <v>272</v>
      </c>
      <c r="AE380">
        <v>354</v>
      </c>
      <c r="AF380">
        <v>173</v>
      </c>
      <c r="AG380">
        <v>333</v>
      </c>
      <c r="AH380">
        <v>301</v>
      </c>
      <c r="AI380">
        <v>354</v>
      </c>
      <c r="AJ380">
        <v>167</v>
      </c>
      <c r="AK380">
        <v>297</v>
      </c>
      <c r="AL380">
        <v>344</v>
      </c>
      <c r="AM380">
        <v>28</v>
      </c>
      <c r="AN380">
        <v>362</v>
      </c>
      <c r="AO380" t="s">
        <v>95</v>
      </c>
      <c r="AP380" t="s">
        <v>95</v>
      </c>
      <c r="AQ380">
        <v>281</v>
      </c>
      <c r="AR380">
        <v>39</v>
      </c>
      <c r="AS380">
        <v>248</v>
      </c>
      <c r="AT380">
        <v>206</v>
      </c>
      <c r="AU380">
        <v>41</v>
      </c>
      <c r="AV380">
        <v>625</v>
      </c>
      <c r="AW380">
        <v>16</v>
      </c>
      <c r="AX380">
        <v>594</v>
      </c>
      <c r="AY380">
        <v>294</v>
      </c>
      <c r="AZ380">
        <v>136</v>
      </c>
      <c r="BA380">
        <v>634</v>
      </c>
      <c r="BB380">
        <v>73</v>
      </c>
      <c r="BC380">
        <v>607</v>
      </c>
      <c r="BD380">
        <v>585</v>
      </c>
      <c r="BE380">
        <v>109</v>
      </c>
      <c r="BF380">
        <v>645</v>
      </c>
      <c r="BG380">
        <v>267</v>
      </c>
      <c r="BH380">
        <v>140</v>
      </c>
      <c r="BI380">
        <v>556</v>
      </c>
      <c r="BJ380">
        <v>353</v>
      </c>
      <c r="BK380">
        <v>633</v>
      </c>
      <c r="BL380">
        <v>553</v>
      </c>
      <c r="BM380">
        <v>642</v>
      </c>
      <c r="BN380">
        <v>254</v>
      </c>
      <c r="BO380">
        <v>368</v>
      </c>
      <c r="BP380">
        <v>352</v>
      </c>
      <c r="BQ380">
        <v>612</v>
      </c>
      <c r="BR380">
        <v>569</v>
      </c>
      <c r="BS380">
        <v>359</v>
      </c>
      <c r="BT380">
        <v>656</v>
      </c>
      <c r="BU380">
        <v>239</v>
      </c>
      <c r="BV380">
        <v>101</v>
      </c>
      <c r="BW380">
        <v>213</v>
      </c>
      <c r="BX380">
        <v>392</v>
      </c>
      <c r="BY380">
        <v>443</v>
      </c>
      <c r="BZ380">
        <v>114</v>
      </c>
      <c r="CA380">
        <v>508</v>
      </c>
      <c r="CB380">
        <v>411</v>
      </c>
      <c r="CC380">
        <v>360</v>
      </c>
      <c r="CD380">
        <v>338</v>
      </c>
      <c r="CE380">
        <v>597</v>
      </c>
      <c r="CF380">
        <v>637</v>
      </c>
      <c r="CG380">
        <v>117</v>
      </c>
      <c r="CH380">
        <v>363</v>
      </c>
      <c r="CI380">
        <v>642</v>
      </c>
      <c r="CJ380">
        <v>616</v>
      </c>
      <c r="CK380">
        <v>238</v>
      </c>
      <c r="CL380">
        <v>328</v>
      </c>
    </row>
    <row r="381" spans="2:90">
      <c r="B381">
        <v>177</v>
      </c>
      <c r="C381">
        <v>221</v>
      </c>
      <c r="D381">
        <v>46</v>
      </c>
      <c r="E381">
        <v>171</v>
      </c>
      <c r="F381">
        <v>57</v>
      </c>
      <c r="G381">
        <v>47</v>
      </c>
      <c r="H381">
        <v>343</v>
      </c>
      <c r="I381">
        <v>37</v>
      </c>
      <c r="J381">
        <v>640</v>
      </c>
      <c r="K381">
        <v>364</v>
      </c>
      <c r="L381">
        <v>391</v>
      </c>
      <c r="M381">
        <v>49</v>
      </c>
      <c r="N381">
        <v>344</v>
      </c>
      <c r="O381">
        <v>282</v>
      </c>
      <c r="P381">
        <v>162</v>
      </c>
      <c r="Q381">
        <v>96</v>
      </c>
      <c r="R381">
        <v>625</v>
      </c>
      <c r="S381">
        <v>345</v>
      </c>
      <c r="T381">
        <v>127</v>
      </c>
      <c r="U381">
        <v>43</v>
      </c>
      <c r="V381">
        <v>430</v>
      </c>
      <c r="W381">
        <v>37</v>
      </c>
      <c r="X381">
        <v>423</v>
      </c>
      <c r="Y381">
        <v>290</v>
      </c>
      <c r="Z381">
        <v>240</v>
      </c>
      <c r="AA381">
        <v>324</v>
      </c>
      <c r="AB381">
        <v>243</v>
      </c>
      <c r="AC381">
        <v>142</v>
      </c>
      <c r="AD381">
        <v>421</v>
      </c>
      <c r="AE381">
        <v>223</v>
      </c>
      <c r="AF381">
        <v>141</v>
      </c>
      <c r="AG381">
        <v>325</v>
      </c>
      <c r="AH381">
        <v>54</v>
      </c>
      <c r="AI381">
        <v>420</v>
      </c>
      <c r="AJ381">
        <v>20</v>
      </c>
      <c r="AK381">
        <v>471</v>
      </c>
      <c r="AL381">
        <v>502</v>
      </c>
      <c r="AM381">
        <v>192</v>
      </c>
      <c r="AN381">
        <v>250</v>
      </c>
      <c r="AO381" t="s">
        <v>95</v>
      </c>
      <c r="AP381" t="s">
        <v>95</v>
      </c>
      <c r="AQ381">
        <v>56</v>
      </c>
      <c r="AR381">
        <v>248</v>
      </c>
      <c r="AS381">
        <v>165</v>
      </c>
      <c r="AT381">
        <v>26</v>
      </c>
      <c r="AU381">
        <v>93</v>
      </c>
      <c r="AV381">
        <v>79</v>
      </c>
      <c r="AW381">
        <v>233</v>
      </c>
      <c r="AX381">
        <v>63</v>
      </c>
      <c r="AY381">
        <v>43</v>
      </c>
      <c r="AZ381">
        <v>626</v>
      </c>
      <c r="BA381">
        <v>554</v>
      </c>
      <c r="BB381">
        <v>258</v>
      </c>
      <c r="BC381">
        <v>372</v>
      </c>
      <c r="BD381">
        <v>396</v>
      </c>
      <c r="BE381">
        <v>550</v>
      </c>
      <c r="BF381">
        <v>656</v>
      </c>
      <c r="BG381">
        <v>223</v>
      </c>
      <c r="BH381">
        <v>259</v>
      </c>
      <c r="BI381">
        <v>174</v>
      </c>
      <c r="BJ381">
        <v>360</v>
      </c>
      <c r="BK381">
        <v>69</v>
      </c>
      <c r="BL381">
        <v>181</v>
      </c>
      <c r="BM381">
        <v>195</v>
      </c>
      <c r="BN381">
        <v>35</v>
      </c>
      <c r="BO381">
        <v>173</v>
      </c>
      <c r="BP381">
        <v>109</v>
      </c>
      <c r="BQ381">
        <v>76</v>
      </c>
      <c r="BR381">
        <v>233</v>
      </c>
      <c r="BS381">
        <v>625</v>
      </c>
      <c r="BT381">
        <v>563</v>
      </c>
      <c r="BU381">
        <v>285</v>
      </c>
      <c r="BV381">
        <v>513</v>
      </c>
      <c r="BW381">
        <v>600</v>
      </c>
      <c r="BX381">
        <v>374</v>
      </c>
      <c r="BY381">
        <v>84</v>
      </c>
      <c r="BZ381">
        <v>276</v>
      </c>
      <c r="CA381">
        <v>409</v>
      </c>
      <c r="CB381">
        <v>473</v>
      </c>
      <c r="CC381">
        <v>80</v>
      </c>
      <c r="CD381">
        <v>635</v>
      </c>
      <c r="CE381">
        <v>44</v>
      </c>
      <c r="CF381">
        <v>147</v>
      </c>
      <c r="CG381">
        <v>75</v>
      </c>
      <c r="CH381">
        <v>191</v>
      </c>
      <c r="CI381">
        <v>285</v>
      </c>
      <c r="CJ381">
        <v>268</v>
      </c>
      <c r="CK381">
        <v>76</v>
      </c>
      <c r="CL381">
        <v>397</v>
      </c>
    </row>
    <row r="382" spans="2:90">
      <c r="B382">
        <v>430</v>
      </c>
      <c r="C382">
        <v>20</v>
      </c>
      <c r="D382">
        <v>153</v>
      </c>
      <c r="E382">
        <v>193</v>
      </c>
      <c r="F382">
        <v>50</v>
      </c>
      <c r="G382">
        <v>272</v>
      </c>
      <c r="H382">
        <v>46</v>
      </c>
      <c r="I382">
        <v>550</v>
      </c>
      <c r="J382">
        <v>72</v>
      </c>
      <c r="K382">
        <v>27</v>
      </c>
      <c r="L382">
        <v>619</v>
      </c>
      <c r="M382">
        <v>115</v>
      </c>
      <c r="N382">
        <v>268</v>
      </c>
      <c r="O382">
        <v>161</v>
      </c>
      <c r="P382">
        <v>364</v>
      </c>
      <c r="Q382">
        <v>575</v>
      </c>
      <c r="R382">
        <v>73</v>
      </c>
      <c r="S382">
        <v>387</v>
      </c>
      <c r="T382">
        <v>52</v>
      </c>
      <c r="U382">
        <v>502</v>
      </c>
      <c r="V382">
        <v>445</v>
      </c>
      <c r="W382">
        <v>11</v>
      </c>
      <c r="X382">
        <v>52</v>
      </c>
      <c r="Y382">
        <v>75</v>
      </c>
      <c r="Z382">
        <v>108</v>
      </c>
      <c r="AA382">
        <v>482</v>
      </c>
      <c r="AB382">
        <v>6</v>
      </c>
      <c r="AC382">
        <v>322</v>
      </c>
      <c r="AD382">
        <v>356</v>
      </c>
      <c r="AE382">
        <v>45</v>
      </c>
      <c r="AF382">
        <v>471</v>
      </c>
      <c r="AG382">
        <v>236</v>
      </c>
      <c r="AH382">
        <v>179</v>
      </c>
      <c r="AI382">
        <v>415</v>
      </c>
      <c r="AJ382">
        <v>474</v>
      </c>
      <c r="AK382">
        <v>127</v>
      </c>
      <c r="AL382">
        <v>97</v>
      </c>
      <c r="AM382">
        <v>145</v>
      </c>
      <c r="AN382">
        <v>327</v>
      </c>
      <c r="AO382" t="s">
        <v>95</v>
      </c>
      <c r="AP382" t="s">
        <v>95</v>
      </c>
      <c r="AQ382">
        <v>203</v>
      </c>
      <c r="AR382">
        <v>642</v>
      </c>
      <c r="AS382">
        <v>77</v>
      </c>
      <c r="AT382">
        <v>174</v>
      </c>
      <c r="AU382">
        <v>554</v>
      </c>
      <c r="AV382">
        <v>232</v>
      </c>
      <c r="AW382">
        <v>653</v>
      </c>
      <c r="AX382">
        <v>62</v>
      </c>
      <c r="AY382">
        <v>334</v>
      </c>
      <c r="AZ382">
        <v>210</v>
      </c>
      <c r="BA382">
        <v>302</v>
      </c>
      <c r="BB382">
        <v>263</v>
      </c>
      <c r="BC382">
        <v>276</v>
      </c>
      <c r="BD382">
        <v>309</v>
      </c>
      <c r="BE382">
        <v>115</v>
      </c>
      <c r="BF382">
        <v>293</v>
      </c>
      <c r="BG382">
        <v>634</v>
      </c>
      <c r="BH382">
        <v>118</v>
      </c>
      <c r="BI382">
        <v>186</v>
      </c>
      <c r="BJ382">
        <v>97</v>
      </c>
      <c r="BK382">
        <v>78</v>
      </c>
      <c r="BL382">
        <v>6</v>
      </c>
      <c r="BM382">
        <v>18</v>
      </c>
      <c r="BN382">
        <v>127</v>
      </c>
      <c r="BO382">
        <v>188</v>
      </c>
      <c r="BP382">
        <v>610</v>
      </c>
      <c r="BQ382">
        <v>92</v>
      </c>
      <c r="BR382">
        <v>72</v>
      </c>
      <c r="BS382">
        <v>60</v>
      </c>
      <c r="BT382">
        <v>244</v>
      </c>
      <c r="BU382">
        <v>248</v>
      </c>
      <c r="BV382">
        <v>346</v>
      </c>
      <c r="BW382">
        <v>236</v>
      </c>
      <c r="BX382">
        <v>325</v>
      </c>
      <c r="BY382">
        <v>599</v>
      </c>
      <c r="BZ382">
        <v>86</v>
      </c>
      <c r="CA382">
        <v>544</v>
      </c>
      <c r="CB382">
        <v>418</v>
      </c>
      <c r="CC382">
        <v>41</v>
      </c>
      <c r="CD382">
        <v>120</v>
      </c>
      <c r="CE382">
        <v>462</v>
      </c>
      <c r="CF382">
        <v>94</v>
      </c>
      <c r="CG382">
        <v>478</v>
      </c>
      <c r="CH382">
        <v>472</v>
      </c>
      <c r="CI382">
        <v>487</v>
      </c>
      <c r="CJ382">
        <v>169</v>
      </c>
      <c r="CK382">
        <v>148</v>
      </c>
      <c r="CL382">
        <v>369</v>
      </c>
    </row>
    <row r="383" spans="2:90">
      <c r="B383">
        <v>186</v>
      </c>
      <c r="C383">
        <v>139</v>
      </c>
      <c r="D383">
        <v>337</v>
      </c>
      <c r="E383">
        <v>394</v>
      </c>
      <c r="F383">
        <v>235</v>
      </c>
      <c r="G383">
        <v>360</v>
      </c>
      <c r="H383">
        <v>67</v>
      </c>
      <c r="I383">
        <v>563</v>
      </c>
      <c r="J383">
        <v>219</v>
      </c>
      <c r="K383">
        <v>256</v>
      </c>
      <c r="L383">
        <v>608</v>
      </c>
      <c r="M383">
        <v>162</v>
      </c>
      <c r="N383">
        <v>634</v>
      </c>
      <c r="O383">
        <v>342</v>
      </c>
      <c r="P383">
        <v>60</v>
      </c>
      <c r="Q383">
        <v>71</v>
      </c>
      <c r="R383">
        <v>236</v>
      </c>
      <c r="S383">
        <v>378</v>
      </c>
      <c r="T383">
        <v>350</v>
      </c>
      <c r="U383">
        <v>365</v>
      </c>
      <c r="V383">
        <v>348</v>
      </c>
      <c r="W383">
        <v>143</v>
      </c>
      <c r="X383">
        <v>165</v>
      </c>
      <c r="Y383">
        <v>24</v>
      </c>
      <c r="Z383">
        <v>282</v>
      </c>
      <c r="AA383">
        <v>433</v>
      </c>
      <c r="AB383">
        <v>17</v>
      </c>
      <c r="AC383">
        <v>72</v>
      </c>
      <c r="AD383">
        <v>271</v>
      </c>
      <c r="AE383">
        <v>356</v>
      </c>
      <c r="AF383">
        <v>366</v>
      </c>
      <c r="AG383">
        <v>126</v>
      </c>
      <c r="AH383">
        <v>25</v>
      </c>
      <c r="AI383">
        <v>353</v>
      </c>
      <c r="AJ383">
        <v>510</v>
      </c>
      <c r="AK383">
        <v>61</v>
      </c>
      <c r="AL383">
        <v>91</v>
      </c>
      <c r="AM383">
        <v>219</v>
      </c>
      <c r="AN383">
        <v>496</v>
      </c>
      <c r="AO383" t="s">
        <v>95</v>
      </c>
      <c r="AP383" t="s">
        <v>95</v>
      </c>
      <c r="AQ383">
        <v>71</v>
      </c>
      <c r="AR383">
        <v>330</v>
      </c>
      <c r="AS383">
        <v>612</v>
      </c>
      <c r="AT383">
        <v>91</v>
      </c>
      <c r="AU383">
        <v>262</v>
      </c>
      <c r="AV383">
        <v>564</v>
      </c>
      <c r="AW383">
        <v>338</v>
      </c>
      <c r="AX383">
        <v>285</v>
      </c>
      <c r="AY383">
        <v>313</v>
      </c>
      <c r="AZ383">
        <v>347</v>
      </c>
      <c r="BA383">
        <v>110</v>
      </c>
      <c r="BB383">
        <v>620</v>
      </c>
      <c r="BC383">
        <v>63</v>
      </c>
      <c r="BD383">
        <v>658</v>
      </c>
      <c r="BE383">
        <v>598</v>
      </c>
      <c r="BF383">
        <v>290</v>
      </c>
      <c r="BG383">
        <v>190</v>
      </c>
      <c r="BH383">
        <v>310</v>
      </c>
      <c r="BI383">
        <v>576</v>
      </c>
      <c r="BJ383">
        <v>81</v>
      </c>
      <c r="BK383">
        <v>586</v>
      </c>
      <c r="BL383">
        <v>648</v>
      </c>
      <c r="BM383">
        <v>114</v>
      </c>
      <c r="BN383">
        <v>340</v>
      </c>
      <c r="BO383">
        <v>137</v>
      </c>
      <c r="BP383">
        <v>182</v>
      </c>
      <c r="BQ383">
        <v>551</v>
      </c>
      <c r="BR383">
        <v>48</v>
      </c>
      <c r="BS383">
        <v>196</v>
      </c>
      <c r="BT383">
        <v>624</v>
      </c>
      <c r="BU383">
        <v>134</v>
      </c>
      <c r="BV383">
        <v>248</v>
      </c>
      <c r="BW383">
        <v>123</v>
      </c>
      <c r="BX383">
        <v>22</v>
      </c>
      <c r="BY383">
        <v>253</v>
      </c>
      <c r="BZ383">
        <v>42</v>
      </c>
      <c r="CA383">
        <v>134</v>
      </c>
      <c r="CB383">
        <v>74</v>
      </c>
      <c r="CC383">
        <v>159</v>
      </c>
      <c r="CD383">
        <v>552</v>
      </c>
      <c r="CE383">
        <v>651</v>
      </c>
      <c r="CF383">
        <v>61</v>
      </c>
      <c r="CG383">
        <v>365</v>
      </c>
      <c r="CH383">
        <v>535</v>
      </c>
      <c r="CI383">
        <v>265</v>
      </c>
      <c r="CJ383">
        <v>96</v>
      </c>
      <c r="CK383">
        <v>254</v>
      </c>
      <c r="CL383">
        <v>239</v>
      </c>
    </row>
    <row r="384" spans="2:90">
      <c r="B384">
        <v>481</v>
      </c>
      <c r="C384">
        <v>121</v>
      </c>
      <c r="D384">
        <v>130</v>
      </c>
      <c r="E384">
        <v>114</v>
      </c>
      <c r="F384">
        <v>399</v>
      </c>
      <c r="G384">
        <v>92</v>
      </c>
      <c r="H384">
        <v>664</v>
      </c>
      <c r="I384">
        <v>628</v>
      </c>
      <c r="J384">
        <v>579</v>
      </c>
      <c r="K384">
        <v>286</v>
      </c>
      <c r="L384">
        <v>63</v>
      </c>
      <c r="M384">
        <v>368</v>
      </c>
      <c r="N384">
        <v>223</v>
      </c>
      <c r="O384">
        <v>187</v>
      </c>
      <c r="P384">
        <v>306</v>
      </c>
      <c r="Q384">
        <v>99</v>
      </c>
      <c r="R384">
        <v>386</v>
      </c>
      <c r="S384">
        <v>231</v>
      </c>
      <c r="T384">
        <v>479</v>
      </c>
      <c r="U384">
        <v>255</v>
      </c>
      <c r="V384">
        <v>541</v>
      </c>
      <c r="W384">
        <v>118</v>
      </c>
      <c r="X384">
        <v>217</v>
      </c>
      <c r="Y384">
        <v>445</v>
      </c>
      <c r="Z384">
        <v>425</v>
      </c>
      <c r="AA384">
        <v>344</v>
      </c>
      <c r="AB384">
        <v>355</v>
      </c>
      <c r="AC384">
        <v>535</v>
      </c>
      <c r="AD384">
        <v>374</v>
      </c>
      <c r="AE384">
        <v>358</v>
      </c>
      <c r="AF384">
        <v>232</v>
      </c>
      <c r="AG384">
        <v>380</v>
      </c>
      <c r="AH384">
        <v>53</v>
      </c>
      <c r="AI384">
        <v>156</v>
      </c>
      <c r="AJ384">
        <v>450</v>
      </c>
      <c r="AK384">
        <v>269</v>
      </c>
      <c r="AL384">
        <v>76</v>
      </c>
      <c r="AM384">
        <v>414</v>
      </c>
      <c r="AN384">
        <v>348</v>
      </c>
      <c r="AO384" t="s">
        <v>95</v>
      </c>
      <c r="AP384" t="s">
        <v>95</v>
      </c>
      <c r="AQ384">
        <v>134</v>
      </c>
      <c r="AR384">
        <v>110</v>
      </c>
      <c r="AS384">
        <v>631</v>
      </c>
      <c r="AT384">
        <v>569</v>
      </c>
      <c r="AU384">
        <v>102</v>
      </c>
      <c r="AV384">
        <v>289</v>
      </c>
      <c r="AW384">
        <v>263</v>
      </c>
      <c r="AX384">
        <v>143</v>
      </c>
      <c r="AY384">
        <v>636</v>
      </c>
      <c r="AZ384">
        <v>382</v>
      </c>
      <c r="BA384">
        <v>558</v>
      </c>
      <c r="BB384">
        <v>644</v>
      </c>
      <c r="BC384">
        <v>652</v>
      </c>
      <c r="BD384">
        <v>75</v>
      </c>
      <c r="BE384">
        <v>259</v>
      </c>
      <c r="BF384">
        <v>128</v>
      </c>
      <c r="BG384">
        <v>394</v>
      </c>
      <c r="BH384">
        <v>653</v>
      </c>
      <c r="BI384">
        <v>325</v>
      </c>
      <c r="BJ384">
        <v>228</v>
      </c>
      <c r="BK384">
        <v>61</v>
      </c>
      <c r="BL384">
        <v>631</v>
      </c>
      <c r="BM384">
        <v>165</v>
      </c>
      <c r="BN384">
        <v>168</v>
      </c>
      <c r="BO384">
        <v>274</v>
      </c>
      <c r="BP384">
        <v>635</v>
      </c>
      <c r="BQ384">
        <v>386</v>
      </c>
      <c r="BR384">
        <v>80</v>
      </c>
      <c r="BS384">
        <v>184</v>
      </c>
      <c r="BT384">
        <v>418</v>
      </c>
      <c r="BU384">
        <v>121</v>
      </c>
      <c r="BV384">
        <v>434</v>
      </c>
      <c r="BW384">
        <v>460</v>
      </c>
      <c r="BX384">
        <v>108</v>
      </c>
      <c r="BY384">
        <v>385</v>
      </c>
      <c r="BZ384">
        <v>94</v>
      </c>
      <c r="CA384">
        <v>490</v>
      </c>
      <c r="CB384">
        <v>321</v>
      </c>
      <c r="CC384">
        <v>312</v>
      </c>
      <c r="CD384">
        <v>303</v>
      </c>
      <c r="CE384">
        <v>212</v>
      </c>
      <c r="CF384">
        <v>549</v>
      </c>
      <c r="CG384">
        <v>303</v>
      </c>
      <c r="CH384">
        <v>659</v>
      </c>
      <c r="CI384">
        <v>591</v>
      </c>
      <c r="CJ384">
        <v>147</v>
      </c>
      <c r="CK384">
        <v>304</v>
      </c>
      <c r="CL384">
        <v>643</v>
      </c>
    </row>
    <row r="385" spans="2:90">
      <c r="B385">
        <v>118</v>
      </c>
      <c r="C385">
        <v>297</v>
      </c>
      <c r="D385">
        <v>377</v>
      </c>
      <c r="E385">
        <v>319</v>
      </c>
      <c r="F385">
        <v>2</v>
      </c>
      <c r="G385">
        <v>35</v>
      </c>
      <c r="H385">
        <v>23</v>
      </c>
      <c r="I385">
        <v>286</v>
      </c>
      <c r="J385">
        <v>636</v>
      </c>
      <c r="K385">
        <v>560</v>
      </c>
      <c r="L385">
        <v>118</v>
      </c>
      <c r="M385">
        <v>134</v>
      </c>
      <c r="N385">
        <v>191</v>
      </c>
      <c r="O385">
        <v>61</v>
      </c>
      <c r="P385">
        <v>393</v>
      </c>
      <c r="Q385">
        <v>291</v>
      </c>
      <c r="R385">
        <v>91</v>
      </c>
      <c r="S385">
        <v>359</v>
      </c>
      <c r="T385">
        <v>233</v>
      </c>
      <c r="U385">
        <v>170</v>
      </c>
      <c r="V385">
        <v>112</v>
      </c>
      <c r="W385">
        <v>258</v>
      </c>
      <c r="X385">
        <v>171</v>
      </c>
      <c r="Y385">
        <v>501</v>
      </c>
      <c r="Z385">
        <v>499</v>
      </c>
      <c r="AA385">
        <v>461</v>
      </c>
      <c r="AB385">
        <v>357</v>
      </c>
      <c r="AC385">
        <v>94</v>
      </c>
      <c r="AD385">
        <v>205</v>
      </c>
      <c r="AE385">
        <v>271</v>
      </c>
      <c r="AF385">
        <v>192</v>
      </c>
      <c r="AG385">
        <v>298</v>
      </c>
      <c r="AH385">
        <v>473</v>
      </c>
      <c r="AI385">
        <v>450</v>
      </c>
      <c r="AJ385">
        <v>412</v>
      </c>
      <c r="AK385">
        <v>55</v>
      </c>
      <c r="AL385">
        <v>330</v>
      </c>
      <c r="AM385">
        <v>545</v>
      </c>
      <c r="AN385">
        <v>366</v>
      </c>
      <c r="AO385" t="s">
        <v>95</v>
      </c>
      <c r="AP385" t="s">
        <v>95</v>
      </c>
      <c r="AQ385">
        <v>273</v>
      </c>
      <c r="AR385">
        <v>298</v>
      </c>
      <c r="AS385">
        <v>314</v>
      </c>
      <c r="AT385">
        <v>397</v>
      </c>
      <c r="AU385">
        <v>326</v>
      </c>
      <c r="AV385">
        <v>166</v>
      </c>
      <c r="AW385">
        <v>253</v>
      </c>
      <c r="AX385">
        <v>582</v>
      </c>
      <c r="AY385">
        <v>109</v>
      </c>
      <c r="AZ385">
        <v>197</v>
      </c>
      <c r="BA385">
        <v>152</v>
      </c>
      <c r="BB385">
        <v>310</v>
      </c>
      <c r="BC385">
        <v>11</v>
      </c>
      <c r="BD385">
        <v>203</v>
      </c>
      <c r="BE385">
        <v>182</v>
      </c>
      <c r="BF385">
        <v>352</v>
      </c>
      <c r="BG385">
        <v>155</v>
      </c>
      <c r="BH385">
        <v>612</v>
      </c>
      <c r="BI385">
        <v>350</v>
      </c>
      <c r="BJ385">
        <v>181</v>
      </c>
      <c r="BK385">
        <v>156</v>
      </c>
      <c r="BL385">
        <v>321</v>
      </c>
      <c r="BM385">
        <v>67</v>
      </c>
      <c r="BN385">
        <v>587</v>
      </c>
      <c r="BO385">
        <v>602</v>
      </c>
      <c r="BP385">
        <v>237</v>
      </c>
      <c r="BQ385">
        <v>625</v>
      </c>
      <c r="BR385">
        <v>191</v>
      </c>
      <c r="BS385">
        <v>319</v>
      </c>
      <c r="BT385">
        <v>666</v>
      </c>
      <c r="BU385">
        <v>550</v>
      </c>
      <c r="BV385">
        <v>232</v>
      </c>
      <c r="BW385">
        <v>228</v>
      </c>
      <c r="BX385">
        <v>371</v>
      </c>
      <c r="BY385">
        <v>71</v>
      </c>
      <c r="BZ385">
        <v>477</v>
      </c>
      <c r="CA385">
        <v>283</v>
      </c>
      <c r="CB385">
        <v>233</v>
      </c>
      <c r="CC385">
        <v>199</v>
      </c>
      <c r="CD385">
        <v>347</v>
      </c>
      <c r="CE385">
        <v>105</v>
      </c>
      <c r="CF385">
        <v>406</v>
      </c>
      <c r="CG385">
        <v>617</v>
      </c>
      <c r="CH385">
        <v>571</v>
      </c>
      <c r="CI385">
        <v>323</v>
      </c>
      <c r="CJ385">
        <v>623</v>
      </c>
      <c r="CK385">
        <v>113</v>
      </c>
      <c r="CL385">
        <v>46</v>
      </c>
    </row>
    <row r="386" spans="2:90">
      <c r="B386">
        <v>44</v>
      </c>
      <c r="C386">
        <v>131</v>
      </c>
      <c r="D386">
        <v>121</v>
      </c>
      <c r="E386">
        <v>222</v>
      </c>
      <c r="F386">
        <v>216</v>
      </c>
      <c r="G386">
        <v>377</v>
      </c>
      <c r="H386">
        <v>235</v>
      </c>
      <c r="I386">
        <v>646</v>
      </c>
      <c r="J386">
        <v>197</v>
      </c>
      <c r="K386">
        <v>259</v>
      </c>
      <c r="L386">
        <v>298</v>
      </c>
      <c r="M386">
        <v>563</v>
      </c>
      <c r="N386">
        <v>558</v>
      </c>
      <c r="O386">
        <v>295</v>
      </c>
      <c r="P386">
        <v>650</v>
      </c>
      <c r="Q386">
        <v>582</v>
      </c>
      <c r="R386">
        <v>238</v>
      </c>
      <c r="S386">
        <v>7</v>
      </c>
      <c r="T386">
        <v>89</v>
      </c>
      <c r="U386">
        <v>363</v>
      </c>
      <c r="V386">
        <v>352</v>
      </c>
      <c r="W386">
        <v>500</v>
      </c>
      <c r="X386">
        <v>85</v>
      </c>
      <c r="Y386">
        <v>519</v>
      </c>
      <c r="Z386">
        <v>210</v>
      </c>
      <c r="AA386">
        <v>32</v>
      </c>
      <c r="AB386">
        <v>251</v>
      </c>
      <c r="AC386">
        <v>13</v>
      </c>
      <c r="AD386">
        <v>446</v>
      </c>
      <c r="AE386">
        <v>504</v>
      </c>
      <c r="AF386">
        <v>417</v>
      </c>
      <c r="AG386">
        <v>398</v>
      </c>
      <c r="AH386">
        <v>143</v>
      </c>
      <c r="AI386">
        <v>521</v>
      </c>
      <c r="AJ386">
        <v>3</v>
      </c>
      <c r="AK386">
        <v>394</v>
      </c>
      <c r="AL386">
        <v>438</v>
      </c>
      <c r="AM386">
        <v>265</v>
      </c>
      <c r="AN386">
        <v>217</v>
      </c>
      <c r="AO386" t="s">
        <v>95</v>
      </c>
      <c r="AP386" t="s">
        <v>95</v>
      </c>
      <c r="AQ386">
        <v>648</v>
      </c>
      <c r="AR386">
        <v>396</v>
      </c>
      <c r="AS386">
        <v>651</v>
      </c>
      <c r="AT386">
        <v>162</v>
      </c>
      <c r="AU386">
        <v>92</v>
      </c>
      <c r="AV386">
        <v>111</v>
      </c>
      <c r="AW386">
        <v>566</v>
      </c>
      <c r="AX386">
        <v>583</v>
      </c>
      <c r="AY386">
        <v>304</v>
      </c>
      <c r="AZ386">
        <v>366</v>
      </c>
      <c r="BA386">
        <v>41</v>
      </c>
      <c r="BB386">
        <v>617</v>
      </c>
      <c r="BC386">
        <v>296</v>
      </c>
      <c r="BD386">
        <v>222</v>
      </c>
      <c r="BE386">
        <v>283</v>
      </c>
      <c r="BF386">
        <v>607</v>
      </c>
      <c r="BG386">
        <v>301</v>
      </c>
      <c r="BH386">
        <v>302</v>
      </c>
      <c r="BI386">
        <v>112</v>
      </c>
      <c r="BJ386">
        <v>248</v>
      </c>
      <c r="BK386">
        <v>98</v>
      </c>
      <c r="BL386">
        <v>575</v>
      </c>
      <c r="BM386">
        <v>568</v>
      </c>
      <c r="BN386">
        <v>167</v>
      </c>
      <c r="BO386">
        <v>289</v>
      </c>
      <c r="BP386">
        <v>419</v>
      </c>
      <c r="BQ386">
        <v>319</v>
      </c>
      <c r="BR386">
        <v>211</v>
      </c>
      <c r="BS386">
        <v>239</v>
      </c>
      <c r="BT386">
        <v>92</v>
      </c>
      <c r="BU386">
        <v>585</v>
      </c>
      <c r="BV386">
        <v>148</v>
      </c>
      <c r="BW386">
        <v>90</v>
      </c>
      <c r="BX386">
        <v>489</v>
      </c>
      <c r="BY386">
        <v>86</v>
      </c>
      <c r="BZ386">
        <v>312</v>
      </c>
      <c r="CA386">
        <v>346</v>
      </c>
      <c r="CB386">
        <v>395</v>
      </c>
      <c r="CC386">
        <v>497</v>
      </c>
      <c r="CD386">
        <v>151</v>
      </c>
      <c r="CE386">
        <v>600</v>
      </c>
      <c r="CF386">
        <v>638</v>
      </c>
      <c r="CG386">
        <v>354</v>
      </c>
      <c r="CH386">
        <v>402</v>
      </c>
      <c r="CI386">
        <v>175</v>
      </c>
      <c r="CJ386">
        <v>566</v>
      </c>
      <c r="CK386">
        <v>106</v>
      </c>
      <c r="CL386">
        <v>402</v>
      </c>
    </row>
    <row r="387" spans="2:90">
      <c r="B387">
        <v>185</v>
      </c>
      <c r="C387">
        <v>50</v>
      </c>
      <c r="D387">
        <v>71</v>
      </c>
      <c r="E387">
        <v>304</v>
      </c>
      <c r="F387">
        <v>236</v>
      </c>
      <c r="G387">
        <v>231</v>
      </c>
      <c r="H387">
        <v>611</v>
      </c>
      <c r="I387">
        <v>642</v>
      </c>
      <c r="J387">
        <v>218</v>
      </c>
      <c r="K387">
        <v>159</v>
      </c>
      <c r="L387">
        <v>255</v>
      </c>
      <c r="M387">
        <v>267</v>
      </c>
      <c r="N387">
        <v>138</v>
      </c>
      <c r="O387">
        <v>259</v>
      </c>
      <c r="P387">
        <v>288</v>
      </c>
      <c r="Q387">
        <v>392</v>
      </c>
      <c r="R387">
        <v>281</v>
      </c>
      <c r="S387">
        <v>498</v>
      </c>
      <c r="T387">
        <v>57</v>
      </c>
      <c r="U387">
        <v>30</v>
      </c>
      <c r="V387">
        <v>98</v>
      </c>
      <c r="W387">
        <v>227</v>
      </c>
      <c r="X387">
        <v>255</v>
      </c>
      <c r="Y387">
        <v>5</v>
      </c>
      <c r="Z387">
        <v>382</v>
      </c>
      <c r="AA387">
        <v>68</v>
      </c>
      <c r="AB387">
        <v>403</v>
      </c>
      <c r="AC387">
        <v>316</v>
      </c>
      <c r="AD387">
        <v>195</v>
      </c>
      <c r="AE387">
        <v>399</v>
      </c>
      <c r="AF387">
        <v>10</v>
      </c>
      <c r="AG387">
        <v>38</v>
      </c>
      <c r="AH387">
        <v>387</v>
      </c>
      <c r="AI387">
        <v>68</v>
      </c>
      <c r="AJ387">
        <v>261</v>
      </c>
      <c r="AK387">
        <v>126</v>
      </c>
      <c r="AL387">
        <v>53</v>
      </c>
      <c r="AM387">
        <v>402</v>
      </c>
      <c r="AN387">
        <v>419</v>
      </c>
      <c r="AO387" t="s">
        <v>95</v>
      </c>
      <c r="AP387" t="s">
        <v>95</v>
      </c>
      <c r="AQ387">
        <v>5</v>
      </c>
      <c r="AR387">
        <v>271</v>
      </c>
      <c r="AS387">
        <v>390</v>
      </c>
      <c r="AT387">
        <v>155</v>
      </c>
      <c r="AU387">
        <v>324</v>
      </c>
      <c r="AV387">
        <v>326</v>
      </c>
      <c r="AW387">
        <v>605</v>
      </c>
      <c r="AX387">
        <v>304</v>
      </c>
      <c r="AY387">
        <v>179</v>
      </c>
      <c r="AZ387">
        <v>177</v>
      </c>
      <c r="BA387">
        <v>29</v>
      </c>
      <c r="BB387">
        <v>342</v>
      </c>
      <c r="BC387">
        <v>660</v>
      </c>
      <c r="BD387">
        <v>232</v>
      </c>
      <c r="BE387">
        <v>347</v>
      </c>
      <c r="BF387">
        <v>345</v>
      </c>
      <c r="BG387">
        <v>557</v>
      </c>
      <c r="BH387">
        <v>86</v>
      </c>
      <c r="BI387">
        <v>102</v>
      </c>
      <c r="BJ387">
        <v>59</v>
      </c>
      <c r="BK387">
        <v>1</v>
      </c>
      <c r="BL387">
        <v>590</v>
      </c>
      <c r="BM387">
        <v>201</v>
      </c>
      <c r="BN387">
        <v>19</v>
      </c>
      <c r="BO387">
        <v>598</v>
      </c>
      <c r="BP387">
        <v>570</v>
      </c>
      <c r="BQ387">
        <v>196</v>
      </c>
      <c r="BR387">
        <v>142</v>
      </c>
      <c r="BS387">
        <v>171</v>
      </c>
      <c r="BT387">
        <v>617</v>
      </c>
      <c r="BU387">
        <v>122</v>
      </c>
      <c r="BV387">
        <v>383</v>
      </c>
      <c r="BW387">
        <v>30</v>
      </c>
      <c r="BX387">
        <v>319</v>
      </c>
      <c r="BY387">
        <v>13</v>
      </c>
      <c r="BZ387">
        <v>295</v>
      </c>
      <c r="CA387">
        <v>110</v>
      </c>
      <c r="CB387">
        <v>170</v>
      </c>
      <c r="CC387">
        <v>59</v>
      </c>
      <c r="CD387">
        <v>54</v>
      </c>
      <c r="CE387">
        <v>666</v>
      </c>
      <c r="CF387">
        <v>363</v>
      </c>
      <c r="CG387">
        <v>213</v>
      </c>
      <c r="CH387">
        <v>555</v>
      </c>
      <c r="CI387">
        <v>191</v>
      </c>
      <c r="CJ387">
        <v>333</v>
      </c>
      <c r="CK387">
        <v>592</v>
      </c>
      <c r="CL387">
        <v>274</v>
      </c>
    </row>
    <row r="388" spans="2:90">
      <c r="B388">
        <v>166</v>
      </c>
      <c r="C388">
        <v>147</v>
      </c>
      <c r="D388">
        <v>273</v>
      </c>
      <c r="E388">
        <v>203</v>
      </c>
      <c r="F388">
        <v>201</v>
      </c>
      <c r="G388">
        <v>554</v>
      </c>
      <c r="H388">
        <v>44</v>
      </c>
      <c r="I388">
        <v>560</v>
      </c>
      <c r="J388">
        <v>262</v>
      </c>
      <c r="K388">
        <v>628</v>
      </c>
      <c r="L388">
        <v>187</v>
      </c>
      <c r="M388">
        <v>110</v>
      </c>
      <c r="N388">
        <v>50</v>
      </c>
      <c r="O388">
        <v>294</v>
      </c>
      <c r="P388">
        <v>257</v>
      </c>
      <c r="Q388">
        <v>231</v>
      </c>
      <c r="R388">
        <v>148</v>
      </c>
      <c r="S388">
        <v>270</v>
      </c>
      <c r="T388">
        <v>482</v>
      </c>
      <c r="U388">
        <v>309</v>
      </c>
      <c r="V388">
        <v>307</v>
      </c>
      <c r="W388">
        <v>207</v>
      </c>
      <c r="X388">
        <v>227</v>
      </c>
      <c r="Y388">
        <v>303</v>
      </c>
      <c r="Z388">
        <v>46</v>
      </c>
      <c r="AA388">
        <v>370</v>
      </c>
      <c r="AB388">
        <v>174</v>
      </c>
      <c r="AC388">
        <v>51</v>
      </c>
      <c r="AD388">
        <v>31</v>
      </c>
      <c r="AE388">
        <v>37</v>
      </c>
      <c r="AF388">
        <v>267</v>
      </c>
      <c r="AG388">
        <v>305</v>
      </c>
      <c r="AH388">
        <v>287</v>
      </c>
      <c r="AI388">
        <v>336</v>
      </c>
      <c r="AJ388">
        <v>236</v>
      </c>
      <c r="AK388">
        <v>513</v>
      </c>
      <c r="AL388">
        <v>415</v>
      </c>
      <c r="AM388">
        <v>25</v>
      </c>
      <c r="AN388">
        <v>156</v>
      </c>
      <c r="AO388" t="s">
        <v>95</v>
      </c>
      <c r="AP388" t="s">
        <v>95</v>
      </c>
      <c r="AQ388">
        <v>66</v>
      </c>
      <c r="AR388">
        <v>124</v>
      </c>
      <c r="AS388">
        <v>356</v>
      </c>
      <c r="AT388">
        <v>395</v>
      </c>
      <c r="AU388">
        <v>601</v>
      </c>
      <c r="AV388">
        <v>168</v>
      </c>
      <c r="AW388">
        <v>268</v>
      </c>
      <c r="AX388">
        <v>291</v>
      </c>
      <c r="AY388">
        <v>621</v>
      </c>
      <c r="AZ388">
        <v>86</v>
      </c>
      <c r="BA388">
        <v>314</v>
      </c>
      <c r="BB388">
        <v>221</v>
      </c>
      <c r="BC388">
        <v>269</v>
      </c>
      <c r="BD388">
        <v>143</v>
      </c>
      <c r="BE388">
        <v>204</v>
      </c>
      <c r="BF388">
        <v>205</v>
      </c>
      <c r="BG388">
        <v>316</v>
      </c>
      <c r="BH388">
        <v>657</v>
      </c>
      <c r="BI388">
        <v>232</v>
      </c>
      <c r="BJ388">
        <v>306</v>
      </c>
      <c r="BK388">
        <v>291</v>
      </c>
      <c r="BL388">
        <v>393</v>
      </c>
      <c r="BM388">
        <v>264</v>
      </c>
      <c r="BN388">
        <v>367</v>
      </c>
      <c r="BO388">
        <v>329</v>
      </c>
      <c r="BP388">
        <v>366</v>
      </c>
      <c r="BQ388">
        <v>279</v>
      </c>
      <c r="BR388">
        <v>8</v>
      </c>
      <c r="BS388">
        <v>366</v>
      </c>
      <c r="BT388">
        <v>153</v>
      </c>
      <c r="BU388">
        <v>612</v>
      </c>
      <c r="BV388">
        <v>630</v>
      </c>
      <c r="BW388">
        <v>596</v>
      </c>
      <c r="BX388">
        <v>228</v>
      </c>
      <c r="BY388">
        <v>373</v>
      </c>
      <c r="BZ388">
        <v>633</v>
      </c>
      <c r="CA388">
        <v>317</v>
      </c>
      <c r="CB388">
        <v>589</v>
      </c>
      <c r="CC388">
        <v>246</v>
      </c>
      <c r="CD388">
        <v>583</v>
      </c>
      <c r="CE388">
        <v>528</v>
      </c>
      <c r="CF388">
        <v>248</v>
      </c>
      <c r="CG388">
        <v>15</v>
      </c>
      <c r="CH388">
        <v>146</v>
      </c>
      <c r="CI388">
        <v>401</v>
      </c>
      <c r="CJ388">
        <v>520</v>
      </c>
      <c r="CK388">
        <v>394</v>
      </c>
      <c r="CL388">
        <v>568</v>
      </c>
    </row>
    <row r="389" spans="2:90">
      <c r="B389">
        <v>427</v>
      </c>
      <c r="C389">
        <v>342</v>
      </c>
      <c r="D389">
        <v>362</v>
      </c>
      <c r="E389">
        <v>397</v>
      </c>
      <c r="F389">
        <v>110</v>
      </c>
      <c r="G389">
        <v>651</v>
      </c>
      <c r="H389">
        <v>39</v>
      </c>
      <c r="I389">
        <v>611</v>
      </c>
      <c r="J389">
        <v>567</v>
      </c>
      <c r="K389">
        <v>183</v>
      </c>
      <c r="L389">
        <v>615</v>
      </c>
      <c r="M389">
        <v>393</v>
      </c>
      <c r="N389">
        <v>272</v>
      </c>
      <c r="O389">
        <v>222</v>
      </c>
      <c r="P389">
        <v>590</v>
      </c>
      <c r="Q389">
        <v>367</v>
      </c>
      <c r="R389">
        <v>67</v>
      </c>
      <c r="S389">
        <v>227</v>
      </c>
      <c r="T389">
        <v>496</v>
      </c>
      <c r="U389">
        <v>431</v>
      </c>
      <c r="V389">
        <v>256</v>
      </c>
      <c r="W389">
        <v>350</v>
      </c>
      <c r="X389">
        <v>451</v>
      </c>
      <c r="Y389">
        <v>278</v>
      </c>
      <c r="Z389">
        <v>99</v>
      </c>
      <c r="AA389">
        <v>248</v>
      </c>
      <c r="AB389">
        <v>443</v>
      </c>
      <c r="AC389">
        <v>233</v>
      </c>
      <c r="AD389">
        <v>312</v>
      </c>
      <c r="AE389">
        <v>507</v>
      </c>
      <c r="AF389">
        <v>130</v>
      </c>
      <c r="AG389">
        <v>204</v>
      </c>
      <c r="AH389">
        <v>489</v>
      </c>
      <c r="AI389">
        <v>449</v>
      </c>
      <c r="AJ389">
        <v>14</v>
      </c>
      <c r="AK389">
        <v>233</v>
      </c>
      <c r="AL389">
        <v>417</v>
      </c>
      <c r="AM389">
        <v>47</v>
      </c>
      <c r="AN389">
        <v>465</v>
      </c>
      <c r="AO389" t="s">
        <v>95</v>
      </c>
      <c r="AP389" t="s">
        <v>95</v>
      </c>
      <c r="AQ389">
        <v>79</v>
      </c>
      <c r="AR389">
        <v>269</v>
      </c>
      <c r="AS389">
        <v>5</v>
      </c>
      <c r="AT389">
        <v>656</v>
      </c>
      <c r="AU389">
        <v>647</v>
      </c>
      <c r="AV389">
        <v>5</v>
      </c>
      <c r="AW389">
        <v>78</v>
      </c>
      <c r="AX389">
        <v>306</v>
      </c>
      <c r="AY389">
        <v>637</v>
      </c>
      <c r="AZ389">
        <v>209</v>
      </c>
      <c r="BA389">
        <v>237</v>
      </c>
      <c r="BB389">
        <v>62</v>
      </c>
      <c r="BC389">
        <v>362</v>
      </c>
      <c r="BD389">
        <v>292</v>
      </c>
      <c r="BE389">
        <v>360</v>
      </c>
      <c r="BF389">
        <v>87</v>
      </c>
      <c r="BG389">
        <v>233</v>
      </c>
      <c r="BH389">
        <v>255</v>
      </c>
      <c r="BI389">
        <v>136</v>
      </c>
      <c r="BJ389">
        <v>560</v>
      </c>
      <c r="BK389">
        <v>191</v>
      </c>
      <c r="BL389">
        <v>120</v>
      </c>
      <c r="BM389">
        <v>267</v>
      </c>
      <c r="BN389">
        <v>631</v>
      </c>
      <c r="BO389">
        <v>242</v>
      </c>
      <c r="BP389">
        <v>559</v>
      </c>
      <c r="BQ389">
        <v>583</v>
      </c>
      <c r="BR389">
        <v>275</v>
      </c>
      <c r="BS389">
        <v>255</v>
      </c>
      <c r="BT389">
        <v>101</v>
      </c>
      <c r="BU389">
        <v>271</v>
      </c>
      <c r="BV389">
        <v>518</v>
      </c>
      <c r="BW389">
        <v>581</v>
      </c>
      <c r="BX389">
        <v>347</v>
      </c>
      <c r="BY389">
        <v>540</v>
      </c>
      <c r="BZ389">
        <v>253</v>
      </c>
      <c r="CA389">
        <v>430</v>
      </c>
      <c r="CB389">
        <v>81</v>
      </c>
      <c r="CC389">
        <v>235</v>
      </c>
      <c r="CD389">
        <v>156</v>
      </c>
      <c r="CE389">
        <v>545</v>
      </c>
      <c r="CF389">
        <v>8</v>
      </c>
      <c r="CG389">
        <v>201</v>
      </c>
      <c r="CH389">
        <v>111</v>
      </c>
      <c r="CI389">
        <v>240</v>
      </c>
      <c r="CJ389">
        <v>275</v>
      </c>
      <c r="CK389">
        <v>167</v>
      </c>
      <c r="CL389">
        <v>23</v>
      </c>
    </row>
    <row r="390" spans="2:90">
      <c r="B390">
        <v>404</v>
      </c>
      <c r="C390">
        <v>202</v>
      </c>
      <c r="D390">
        <v>101</v>
      </c>
      <c r="E390">
        <v>120</v>
      </c>
      <c r="F390" t="s">
        <v>95</v>
      </c>
      <c r="G390">
        <v>141</v>
      </c>
      <c r="H390">
        <v>306</v>
      </c>
      <c r="I390">
        <v>612</v>
      </c>
      <c r="J390">
        <v>564</v>
      </c>
      <c r="K390">
        <v>137</v>
      </c>
      <c r="L390">
        <v>278</v>
      </c>
      <c r="M390">
        <v>128</v>
      </c>
      <c r="N390">
        <v>650</v>
      </c>
      <c r="O390">
        <v>353</v>
      </c>
      <c r="P390">
        <v>294</v>
      </c>
      <c r="Q390">
        <v>45</v>
      </c>
      <c r="R390">
        <v>103</v>
      </c>
      <c r="S390">
        <v>149</v>
      </c>
      <c r="T390">
        <v>210</v>
      </c>
      <c r="U390">
        <v>254</v>
      </c>
      <c r="V390">
        <v>523</v>
      </c>
      <c r="W390">
        <v>547</v>
      </c>
      <c r="X390">
        <v>387</v>
      </c>
      <c r="Y390">
        <v>98</v>
      </c>
      <c r="Z390">
        <v>370</v>
      </c>
      <c r="AA390">
        <v>294</v>
      </c>
      <c r="AB390">
        <v>156</v>
      </c>
      <c r="AC390">
        <v>441</v>
      </c>
      <c r="AD390">
        <v>441</v>
      </c>
      <c r="AE390">
        <v>15</v>
      </c>
      <c r="AF390">
        <v>516</v>
      </c>
      <c r="AG390">
        <v>29</v>
      </c>
      <c r="AH390">
        <v>42</v>
      </c>
      <c r="AI390">
        <v>268</v>
      </c>
      <c r="AJ390">
        <v>148</v>
      </c>
      <c r="AK390">
        <v>498</v>
      </c>
      <c r="AL390">
        <v>332</v>
      </c>
      <c r="AM390">
        <v>66</v>
      </c>
      <c r="AN390">
        <v>500</v>
      </c>
      <c r="AO390" t="s">
        <v>95</v>
      </c>
      <c r="AP390" t="s">
        <v>95</v>
      </c>
      <c r="AQ390">
        <v>108</v>
      </c>
      <c r="AR390">
        <v>328</v>
      </c>
      <c r="AS390">
        <v>31</v>
      </c>
      <c r="AT390">
        <v>255</v>
      </c>
      <c r="AU390">
        <v>283</v>
      </c>
      <c r="AV390">
        <v>102</v>
      </c>
      <c r="AW390">
        <v>184</v>
      </c>
      <c r="AX390">
        <v>332</v>
      </c>
      <c r="AY390">
        <v>605</v>
      </c>
      <c r="AZ390">
        <v>78</v>
      </c>
      <c r="BA390">
        <v>231</v>
      </c>
      <c r="BB390">
        <v>326</v>
      </c>
      <c r="BC390">
        <v>368</v>
      </c>
      <c r="BD390">
        <v>189</v>
      </c>
      <c r="BE390">
        <v>281</v>
      </c>
      <c r="BF390">
        <v>84</v>
      </c>
      <c r="BG390">
        <v>551</v>
      </c>
      <c r="BH390">
        <v>34</v>
      </c>
      <c r="BI390">
        <v>584</v>
      </c>
      <c r="BJ390">
        <v>202</v>
      </c>
      <c r="BK390">
        <v>320</v>
      </c>
      <c r="BL390">
        <v>358</v>
      </c>
      <c r="BM390">
        <v>610</v>
      </c>
      <c r="BN390">
        <v>401</v>
      </c>
      <c r="BO390">
        <v>629</v>
      </c>
      <c r="BP390">
        <v>13</v>
      </c>
      <c r="BQ390">
        <v>14</v>
      </c>
      <c r="BR390">
        <v>624</v>
      </c>
      <c r="BS390">
        <v>341</v>
      </c>
      <c r="BT390">
        <v>627</v>
      </c>
      <c r="BU390">
        <v>467</v>
      </c>
      <c r="BV390">
        <v>210</v>
      </c>
      <c r="BW390">
        <v>274</v>
      </c>
      <c r="BX390">
        <v>490</v>
      </c>
      <c r="BY390">
        <v>229</v>
      </c>
      <c r="BZ390">
        <v>552</v>
      </c>
      <c r="CA390">
        <v>342</v>
      </c>
      <c r="CB390">
        <v>619</v>
      </c>
      <c r="CC390">
        <v>623</v>
      </c>
      <c r="CD390">
        <v>174</v>
      </c>
      <c r="CE390">
        <v>209</v>
      </c>
      <c r="CF390">
        <v>304</v>
      </c>
      <c r="CG390">
        <v>604</v>
      </c>
      <c r="CH390">
        <v>366</v>
      </c>
      <c r="CI390">
        <v>505</v>
      </c>
      <c r="CJ390">
        <v>211</v>
      </c>
      <c r="CK390">
        <v>367</v>
      </c>
      <c r="CL390">
        <v>666</v>
      </c>
    </row>
    <row r="391" spans="2:90">
      <c r="B391">
        <v>396</v>
      </c>
      <c r="C391">
        <v>16</v>
      </c>
      <c r="D391">
        <v>339</v>
      </c>
      <c r="E391">
        <v>125</v>
      </c>
      <c r="F391" t="s">
        <v>95</v>
      </c>
      <c r="G391">
        <v>580</v>
      </c>
      <c r="H391">
        <v>86</v>
      </c>
      <c r="I391">
        <v>577</v>
      </c>
      <c r="J391">
        <v>319</v>
      </c>
      <c r="K391">
        <v>75</v>
      </c>
      <c r="L391">
        <v>601</v>
      </c>
      <c r="M391">
        <v>350</v>
      </c>
      <c r="N391">
        <v>586</v>
      </c>
      <c r="O391">
        <v>215</v>
      </c>
      <c r="P391">
        <v>32</v>
      </c>
      <c r="Q391">
        <v>187</v>
      </c>
      <c r="R391">
        <v>331</v>
      </c>
      <c r="S391">
        <v>411</v>
      </c>
      <c r="T391">
        <v>386</v>
      </c>
      <c r="U391">
        <v>490</v>
      </c>
      <c r="V391">
        <v>319</v>
      </c>
      <c r="W391">
        <v>498</v>
      </c>
      <c r="X391">
        <v>105</v>
      </c>
      <c r="Y391">
        <v>435</v>
      </c>
      <c r="Z391">
        <v>51</v>
      </c>
      <c r="AA391">
        <v>253</v>
      </c>
      <c r="AB391">
        <v>33</v>
      </c>
      <c r="AC391">
        <v>481</v>
      </c>
      <c r="AD391">
        <v>380</v>
      </c>
      <c r="AE391">
        <v>226</v>
      </c>
      <c r="AF391">
        <v>326</v>
      </c>
      <c r="AG391">
        <v>79</v>
      </c>
      <c r="AH391">
        <v>469</v>
      </c>
      <c r="AI391">
        <v>413</v>
      </c>
      <c r="AJ391">
        <v>115</v>
      </c>
      <c r="AK391">
        <v>27</v>
      </c>
      <c r="AL391">
        <v>320</v>
      </c>
      <c r="AM391">
        <v>342</v>
      </c>
      <c r="AN391">
        <v>364</v>
      </c>
      <c r="AO391" t="s">
        <v>95</v>
      </c>
      <c r="AP391" t="s">
        <v>95</v>
      </c>
      <c r="AQ391">
        <v>551</v>
      </c>
      <c r="AR391">
        <v>189</v>
      </c>
      <c r="AS391">
        <v>87</v>
      </c>
      <c r="AT391">
        <v>54</v>
      </c>
      <c r="AU391">
        <v>172</v>
      </c>
      <c r="AV391">
        <v>251</v>
      </c>
      <c r="AW391">
        <v>641</v>
      </c>
      <c r="AX391">
        <v>57</v>
      </c>
      <c r="AY391">
        <v>647</v>
      </c>
      <c r="AZ391">
        <v>276</v>
      </c>
      <c r="BA391">
        <v>8</v>
      </c>
      <c r="BB391">
        <v>153</v>
      </c>
      <c r="BC391">
        <v>272</v>
      </c>
      <c r="BD391">
        <v>390</v>
      </c>
      <c r="BE391">
        <v>123</v>
      </c>
      <c r="BF391">
        <v>367</v>
      </c>
      <c r="BG391">
        <v>229</v>
      </c>
      <c r="BH391">
        <v>264</v>
      </c>
      <c r="BI391">
        <v>0</v>
      </c>
      <c r="BJ391">
        <v>72</v>
      </c>
      <c r="BK391">
        <v>92</v>
      </c>
      <c r="BL391">
        <v>140</v>
      </c>
      <c r="BM391">
        <v>55</v>
      </c>
      <c r="BN391">
        <v>261</v>
      </c>
      <c r="BO391">
        <v>208</v>
      </c>
      <c r="BP391">
        <v>654</v>
      </c>
      <c r="BQ391">
        <v>238</v>
      </c>
      <c r="BR391">
        <v>6</v>
      </c>
      <c r="BS391">
        <v>169</v>
      </c>
      <c r="BT391">
        <v>223</v>
      </c>
      <c r="BU391">
        <v>511</v>
      </c>
      <c r="BV391">
        <v>381</v>
      </c>
      <c r="BW391">
        <v>300</v>
      </c>
      <c r="BX391">
        <v>509</v>
      </c>
      <c r="BY391">
        <v>41</v>
      </c>
      <c r="BZ391">
        <v>365</v>
      </c>
      <c r="CA391">
        <v>73</v>
      </c>
      <c r="CB391">
        <v>583</v>
      </c>
      <c r="CC391">
        <v>267</v>
      </c>
      <c r="CD391">
        <v>579</v>
      </c>
      <c r="CE391">
        <v>402</v>
      </c>
      <c r="CF391">
        <v>121</v>
      </c>
      <c r="CG391">
        <v>140</v>
      </c>
      <c r="CH391">
        <v>25</v>
      </c>
      <c r="CI391">
        <v>309</v>
      </c>
      <c r="CJ391">
        <v>276</v>
      </c>
      <c r="CK391">
        <v>628</v>
      </c>
      <c r="CL391">
        <v>278</v>
      </c>
    </row>
    <row r="392" spans="2:90">
      <c r="B392">
        <v>385</v>
      </c>
      <c r="C392" t="s">
        <v>95</v>
      </c>
      <c r="D392" t="s">
        <v>95</v>
      </c>
      <c r="E392" t="s">
        <v>95</v>
      </c>
      <c r="F392" t="s">
        <v>95</v>
      </c>
      <c r="G392">
        <v>68</v>
      </c>
      <c r="H392">
        <v>344</v>
      </c>
      <c r="I392">
        <v>587</v>
      </c>
      <c r="J392">
        <v>623</v>
      </c>
      <c r="K392">
        <v>642</v>
      </c>
      <c r="L392">
        <v>591</v>
      </c>
      <c r="M392">
        <v>82</v>
      </c>
      <c r="N392">
        <v>367</v>
      </c>
      <c r="O392">
        <v>565</v>
      </c>
      <c r="P392">
        <v>600</v>
      </c>
      <c r="Q392">
        <v>644</v>
      </c>
      <c r="R392">
        <v>5</v>
      </c>
      <c r="S392">
        <v>165</v>
      </c>
      <c r="T392">
        <v>231</v>
      </c>
      <c r="U392">
        <v>263</v>
      </c>
      <c r="V392">
        <v>485</v>
      </c>
      <c r="W392">
        <v>53</v>
      </c>
      <c r="X392">
        <v>117</v>
      </c>
      <c r="Y392">
        <v>328</v>
      </c>
      <c r="Z392">
        <v>211</v>
      </c>
      <c r="AA392">
        <v>262</v>
      </c>
      <c r="AB392">
        <v>245</v>
      </c>
      <c r="AC392">
        <v>453</v>
      </c>
      <c r="AD392">
        <v>489</v>
      </c>
      <c r="AE392">
        <v>234</v>
      </c>
      <c r="AF392">
        <v>185</v>
      </c>
      <c r="AG392" t="s">
        <v>95</v>
      </c>
      <c r="AH392">
        <v>93</v>
      </c>
      <c r="AI392">
        <v>237</v>
      </c>
      <c r="AJ392">
        <v>154</v>
      </c>
      <c r="AK392">
        <v>134</v>
      </c>
      <c r="AL392">
        <v>359</v>
      </c>
      <c r="AM392">
        <v>318</v>
      </c>
      <c r="AN392">
        <v>355</v>
      </c>
      <c r="AO392" t="s">
        <v>95</v>
      </c>
      <c r="AP392" t="s">
        <v>95</v>
      </c>
      <c r="AQ392">
        <v>232</v>
      </c>
      <c r="AR392">
        <v>221</v>
      </c>
      <c r="AS392">
        <v>592</v>
      </c>
      <c r="AT392">
        <v>305</v>
      </c>
      <c r="AU392">
        <v>80</v>
      </c>
      <c r="AV392">
        <v>253</v>
      </c>
      <c r="AW392">
        <v>129</v>
      </c>
      <c r="AX392">
        <v>219</v>
      </c>
      <c r="AY392">
        <v>258</v>
      </c>
      <c r="AZ392">
        <v>106</v>
      </c>
      <c r="BA392">
        <v>168</v>
      </c>
      <c r="BB392">
        <v>309</v>
      </c>
      <c r="BC392">
        <v>389</v>
      </c>
      <c r="BD392">
        <v>76</v>
      </c>
      <c r="BE392">
        <v>92</v>
      </c>
      <c r="BF392">
        <v>577</v>
      </c>
      <c r="BG392">
        <v>371</v>
      </c>
      <c r="BH392">
        <v>107</v>
      </c>
      <c r="BI392">
        <v>218</v>
      </c>
      <c r="BJ392">
        <v>382</v>
      </c>
      <c r="BK392">
        <v>97</v>
      </c>
      <c r="BL392">
        <v>328</v>
      </c>
      <c r="BM392">
        <v>116</v>
      </c>
      <c r="BN392">
        <v>333</v>
      </c>
      <c r="BO392">
        <v>238</v>
      </c>
      <c r="BP392">
        <v>89</v>
      </c>
      <c r="BQ392">
        <v>663</v>
      </c>
      <c r="BR392">
        <v>444</v>
      </c>
      <c r="BS392">
        <v>611</v>
      </c>
      <c r="BT392">
        <v>21</v>
      </c>
      <c r="BU392">
        <v>628</v>
      </c>
      <c r="BV392">
        <v>300</v>
      </c>
      <c r="BW392">
        <v>142</v>
      </c>
      <c r="BX392">
        <v>538</v>
      </c>
      <c r="BY392">
        <v>537</v>
      </c>
      <c r="BZ392">
        <v>75</v>
      </c>
      <c r="CA392">
        <v>622</v>
      </c>
      <c r="CB392">
        <v>163</v>
      </c>
      <c r="CC392">
        <v>92</v>
      </c>
      <c r="CD392">
        <v>381</v>
      </c>
      <c r="CE392">
        <v>325</v>
      </c>
      <c r="CF392">
        <v>573</v>
      </c>
      <c r="CG392">
        <v>474</v>
      </c>
      <c r="CH392">
        <v>143</v>
      </c>
      <c r="CI392">
        <v>122</v>
      </c>
      <c r="CJ392">
        <v>1</v>
      </c>
      <c r="CK392">
        <v>205</v>
      </c>
      <c r="CL392">
        <v>1</v>
      </c>
    </row>
    <row r="393" spans="2:90">
      <c r="B393">
        <v>310</v>
      </c>
      <c r="C393" t="s">
        <v>95</v>
      </c>
      <c r="D393" t="s">
        <v>95</v>
      </c>
      <c r="E393" t="s">
        <v>95</v>
      </c>
      <c r="F393" t="s">
        <v>95</v>
      </c>
      <c r="G393">
        <v>352</v>
      </c>
      <c r="H393">
        <v>401</v>
      </c>
      <c r="I393">
        <v>269</v>
      </c>
      <c r="J393">
        <v>199</v>
      </c>
      <c r="K393">
        <v>290</v>
      </c>
      <c r="L393">
        <v>328</v>
      </c>
      <c r="M393">
        <v>63</v>
      </c>
      <c r="N393">
        <v>296</v>
      </c>
      <c r="O393">
        <v>386</v>
      </c>
      <c r="P393">
        <v>10</v>
      </c>
      <c r="Q393">
        <v>396</v>
      </c>
      <c r="R393">
        <v>34</v>
      </c>
      <c r="S393">
        <v>181</v>
      </c>
      <c r="T393">
        <v>87</v>
      </c>
      <c r="U393">
        <v>226</v>
      </c>
      <c r="V393">
        <v>158</v>
      </c>
      <c r="W393">
        <v>372</v>
      </c>
      <c r="X393">
        <v>439</v>
      </c>
      <c r="Y393">
        <v>233</v>
      </c>
      <c r="Z393">
        <v>468</v>
      </c>
      <c r="AA393">
        <v>268</v>
      </c>
      <c r="AB393">
        <v>518</v>
      </c>
      <c r="AC393">
        <v>308</v>
      </c>
      <c r="AD393">
        <v>299</v>
      </c>
      <c r="AE393">
        <v>76</v>
      </c>
      <c r="AF393">
        <v>322</v>
      </c>
      <c r="AG393" t="s">
        <v>95</v>
      </c>
      <c r="AH393">
        <v>121</v>
      </c>
      <c r="AI393">
        <v>481</v>
      </c>
      <c r="AJ393">
        <v>523</v>
      </c>
      <c r="AK393">
        <v>219</v>
      </c>
      <c r="AL393">
        <v>547</v>
      </c>
      <c r="AM393">
        <v>170</v>
      </c>
      <c r="AN393">
        <v>380</v>
      </c>
      <c r="AO393" t="s">
        <v>95</v>
      </c>
      <c r="AP393" t="s">
        <v>95</v>
      </c>
      <c r="AQ393">
        <v>158</v>
      </c>
      <c r="AR393">
        <v>308</v>
      </c>
      <c r="AS393">
        <v>591</v>
      </c>
      <c r="AT393">
        <v>329</v>
      </c>
      <c r="AU393">
        <v>564</v>
      </c>
      <c r="AV393">
        <v>122</v>
      </c>
      <c r="AW393">
        <v>163</v>
      </c>
      <c r="AX393">
        <v>210</v>
      </c>
      <c r="AY393">
        <v>279</v>
      </c>
      <c r="AZ393">
        <v>202</v>
      </c>
      <c r="BA393">
        <v>572</v>
      </c>
      <c r="BB393">
        <v>396</v>
      </c>
      <c r="BC393">
        <v>386</v>
      </c>
      <c r="BD393">
        <v>139</v>
      </c>
      <c r="BE393">
        <v>243</v>
      </c>
      <c r="BF393">
        <v>231</v>
      </c>
      <c r="BG393">
        <v>304</v>
      </c>
      <c r="BH393">
        <v>550</v>
      </c>
      <c r="BI393">
        <v>664</v>
      </c>
      <c r="BJ393">
        <v>2</v>
      </c>
      <c r="BK393">
        <v>587</v>
      </c>
      <c r="BL393">
        <v>400</v>
      </c>
      <c r="BM393">
        <v>659</v>
      </c>
      <c r="BN393">
        <v>190</v>
      </c>
      <c r="BO393">
        <v>355</v>
      </c>
      <c r="BP393">
        <v>277</v>
      </c>
      <c r="BQ393">
        <v>383</v>
      </c>
      <c r="BR393">
        <v>497</v>
      </c>
      <c r="BS393">
        <v>585</v>
      </c>
      <c r="BT393">
        <v>315</v>
      </c>
      <c r="BU393">
        <v>119</v>
      </c>
      <c r="BV393">
        <v>143</v>
      </c>
      <c r="BW393">
        <v>361</v>
      </c>
      <c r="BX393">
        <v>218</v>
      </c>
      <c r="BY393">
        <v>578</v>
      </c>
      <c r="BZ393">
        <v>268</v>
      </c>
      <c r="CA393">
        <v>393</v>
      </c>
      <c r="CB393">
        <v>261</v>
      </c>
      <c r="CC393">
        <v>383</v>
      </c>
      <c r="CD393">
        <v>234</v>
      </c>
      <c r="CE393">
        <v>389</v>
      </c>
      <c r="CF393">
        <v>118</v>
      </c>
      <c r="CG393">
        <v>507</v>
      </c>
      <c r="CH393">
        <v>153</v>
      </c>
      <c r="CI393">
        <v>332</v>
      </c>
      <c r="CJ393">
        <v>424</v>
      </c>
      <c r="CK393">
        <v>336</v>
      </c>
      <c r="CL393">
        <v>170</v>
      </c>
    </row>
    <row r="394" spans="2:90">
      <c r="B394">
        <v>35</v>
      </c>
      <c r="C394" t="s">
        <v>95</v>
      </c>
      <c r="D394" t="s">
        <v>95</v>
      </c>
      <c r="E394" t="s">
        <v>95</v>
      </c>
      <c r="F394" t="s">
        <v>95</v>
      </c>
      <c r="G394">
        <v>34</v>
      </c>
      <c r="H394">
        <v>129</v>
      </c>
      <c r="I394">
        <v>295</v>
      </c>
      <c r="J394">
        <v>300</v>
      </c>
      <c r="K394">
        <v>348</v>
      </c>
      <c r="L394">
        <v>549</v>
      </c>
      <c r="M394">
        <v>245</v>
      </c>
      <c r="N394">
        <v>39</v>
      </c>
      <c r="O394">
        <v>169</v>
      </c>
      <c r="P394">
        <v>104</v>
      </c>
      <c r="Q394">
        <v>44</v>
      </c>
      <c r="R394">
        <v>48</v>
      </c>
      <c r="S394">
        <v>382</v>
      </c>
      <c r="T394">
        <v>70</v>
      </c>
      <c r="U394">
        <v>456</v>
      </c>
      <c r="V394">
        <v>368</v>
      </c>
      <c r="W394">
        <v>124</v>
      </c>
      <c r="X394">
        <v>400</v>
      </c>
      <c r="Y394">
        <v>287</v>
      </c>
      <c r="Z394">
        <v>475</v>
      </c>
      <c r="AA394">
        <v>333</v>
      </c>
      <c r="AB394">
        <v>490</v>
      </c>
      <c r="AC394">
        <v>491</v>
      </c>
      <c r="AD394">
        <v>34</v>
      </c>
      <c r="AE394">
        <v>233</v>
      </c>
      <c r="AF394">
        <v>37</v>
      </c>
      <c r="AG394" t="s">
        <v>95</v>
      </c>
      <c r="AH394">
        <v>177</v>
      </c>
      <c r="AI394">
        <v>51</v>
      </c>
      <c r="AJ394">
        <v>357</v>
      </c>
      <c r="AK394">
        <v>275</v>
      </c>
      <c r="AL394">
        <v>204</v>
      </c>
      <c r="AM394">
        <v>115</v>
      </c>
      <c r="AN394">
        <v>86</v>
      </c>
      <c r="AO394" t="s">
        <v>95</v>
      </c>
      <c r="AP394" t="s">
        <v>95</v>
      </c>
      <c r="AQ394">
        <v>333</v>
      </c>
      <c r="AR394">
        <v>244</v>
      </c>
      <c r="AS394">
        <v>299</v>
      </c>
      <c r="AT394">
        <v>39</v>
      </c>
      <c r="AU394">
        <v>573</v>
      </c>
      <c r="AV394">
        <v>348</v>
      </c>
      <c r="AW394">
        <v>135</v>
      </c>
      <c r="AX394">
        <v>14</v>
      </c>
      <c r="AY394">
        <v>355</v>
      </c>
      <c r="AZ394">
        <v>315</v>
      </c>
      <c r="BA394">
        <v>3</v>
      </c>
      <c r="BB394">
        <v>299</v>
      </c>
      <c r="BC394">
        <v>154</v>
      </c>
      <c r="BD394">
        <v>16</v>
      </c>
      <c r="BE394">
        <v>235</v>
      </c>
      <c r="BF394">
        <v>348</v>
      </c>
      <c r="BG394">
        <v>168</v>
      </c>
      <c r="BH394">
        <v>26</v>
      </c>
      <c r="BI394">
        <v>304</v>
      </c>
      <c r="BJ394">
        <v>377</v>
      </c>
      <c r="BK394">
        <v>26</v>
      </c>
      <c r="BL394">
        <v>612</v>
      </c>
      <c r="BM394">
        <v>602</v>
      </c>
      <c r="BN394">
        <v>183</v>
      </c>
      <c r="BO394">
        <v>184</v>
      </c>
      <c r="BP394">
        <v>4</v>
      </c>
      <c r="BQ394">
        <v>335</v>
      </c>
      <c r="BR394">
        <v>347</v>
      </c>
      <c r="BS394">
        <v>519</v>
      </c>
      <c r="BT394">
        <v>402</v>
      </c>
      <c r="BU394">
        <v>641</v>
      </c>
      <c r="BV394">
        <v>34</v>
      </c>
      <c r="BW394">
        <v>16</v>
      </c>
      <c r="BX394">
        <v>358</v>
      </c>
      <c r="BY394">
        <v>221</v>
      </c>
      <c r="BZ394">
        <v>272</v>
      </c>
      <c r="CA394">
        <v>67</v>
      </c>
      <c r="CB394">
        <v>318</v>
      </c>
      <c r="CC394">
        <v>282</v>
      </c>
      <c r="CD394">
        <v>438</v>
      </c>
      <c r="CE394">
        <v>152</v>
      </c>
      <c r="CF394">
        <v>126</v>
      </c>
      <c r="CG394">
        <v>119</v>
      </c>
      <c r="CH394">
        <v>294</v>
      </c>
      <c r="CI394">
        <v>155</v>
      </c>
      <c r="CJ394">
        <v>4</v>
      </c>
      <c r="CK394">
        <v>43</v>
      </c>
      <c r="CL394">
        <v>106</v>
      </c>
    </row>
    <row r="395" spans="2:90">
      <c r="B395">
        <v>279</v>
      </c>
      <c r="C395" t="s">
        <v>95</v>
      </c>
      <c r="D395" t="s">
        <v>95</v>
      </c>
      <c r="E395" t="s">
        <v>95</v>
      </c>
      <c r="F395" t="s">
        <v>95</v>
      </c>
      <c r="G395">
        <v>594</v>
      </c>
      <c r="H395">
        <v>567</v>
      </c>
      <c r="I395">
        <v>120</v>
      </c>
      <c r="J395">
        <v>51</v>
      </c>
      <c r="K395">
        <v>552</v>
      </c>
      <c r="L395">
        <v>47</v>
      </c>
      <c r="M395">
        <v>44</v>
      </c>
      <c r="N395">
        <v>578</v>
      </c>
      <c r="O395">
        <v>378</v>
      </c>
      <c r="P395">
        <v>292</v>
      </c>
      <c r="Q395">
        <v>126</v>
      </c>
      <c r="R395">
        <v>327</v>
      </c>
      <c r="S395">
        <v>111</v>
      </c>
      <c r="T395">
        <v>344</v>
      </c>
      <c r="U395">
        <v>143</v>
      </c>
      <c r="V395">
        <v>487</v>
      </c>
      <c r="W395">
        <v>1</v>
      </c>
      <c r="X395">
        <v>468</v>
      </c>
      <c r="Y395">
        <v>99</v>
      </c>
      <c r="Z395">
        <v>193</v>
      </c>
      <c r="AA395">
        <v>31</v>
      </c>
      <c r="AB395">
        <v>429</v>
      </c>
      <c r="AC395">
        <v>489</v>
      </c>
      <c r="AD395">
        <v>15</v>
      </c>
      <c r="AE395">
        <v>43</v>
      </c>
      <c r="AF395">
        <v>200</v>
      </c>
      <c r="AG395" t="s">
        <v>95</v>
      </c>
      <c r="AH395">
        <v>546</v>
      </c>
      <c r="AI395">
        <v>417</v>
      </c>
      <c r="AJ395">
        <v>423</v>
      </c>
      <c r="AK395">
        <v>311</v>
      </c>
      <c r="AL395">
        <v>54</v>
      </c>
      <c r="AM395">
        <v>451</v>
      </c>
      <c r="AN395">
        <v>431</v>
      </c>
      <c r="AO395" t="s">
        <v>95</v>
      </c>
      <c r="AP395" t="s">
        <v>95</v>
      </c>
      <c r="AQ395">
        <v>87</v>
      </c>
      <c r="AR395">
        <v>587</v>
      </c>
      <c r="AS395">
        <v>603</v>
      </c>
      <c r="AT395">
        <v>168</v>
      </c>
      <c r="AU395">
        <v>598</v>
      </c>
      <c r="AV395">
        <v>352</v>
      </c>
      <c r="AW395">
        <v>585</v>
      </c>
      <c r="AX395">
        <v>2</v>
      </c>
      <c r="AY395">
        <v>123</v>
      </c>
      <c r="AZ395">
        <v>74</v>
      </c>
      <c r="BA395">
        <v>291</v>
      </c>
      <c r="BB395">
        <v>279</v>
      </c>
      <c r="BC395">
        <v>38</v>
      </c>
      <c r="BD395">
        <v>360</v>
      </c>
      <c r="BE395">
        <v>633</v>
      </c>
      <c r="BF395">
        <v>615</v>
      </c>
      <c r="BG395">
        <v>325</v>
      </c>
      <c r="BH395">
        <v>40</v>
      </c>
      <c r="BI395">
        <v>630</v>
      </c>
      <c r="BJ395">
        <v>393</v>
      </c>
      <c r="BK395">
        <v>49</v>
      </c>
      <c r="BL395">
        <v>314</v>
      </c>
      <c r="BM395">
        <v>180</v>
      </c>
      <c r="BN395">
        <v>370</v>
      </c>
      <c r="BO395">
        <v>275</v>
      </c>
      <c r="BP395">
        <v>469</v>
      </c>
      <c r="BQ395">
        <v>395</v>
      </c>
      <c r="BR395">
        <v>220</v>
      </c>
      <c r="BS395">
        <v>643</v>
      </c>
      <c r="BT395">
        <v>122</v>
      </c>
      <c r="BU395">
        <v>19</v>
      </c>
      <c r="BV395">
        <v>3</v>
      </c>
      <c r="BW395">
        <v>113</v>
      </c>
      <c r="BX395">
        <v>556</v>
      </c>
      <c r="BY395">
        <v>223</v>
      </c>
      <c r="BZ395">
        <v>612</v>
      </c>
      <c r="CA395">
        <v>664</v>
      </c>
      <c r="CB395">
        <v>651</v>
      </c>
      <c r="CC395">
        <v>146</v>
      </c>
      <c r="CD395">
        <v>329</v>
      </c>
      <c r="CE395">
        <v>562</v>
      </c>
      <c r="CF395">
        <v>66</v>
      </c>
      <c r="CG395">
        <v>12</v>
      </c>
      <c r="CH395">
        <v>448</v>
      </c>
      <c r="CI395">
        <v>508</v>
      </c>
      <c r="CJ395">
        <v>89</v>
      </c>
      <c r="CK395">
        <v>391</v>
      </c>
      <c r="CL395">
        <v>594</v>
      </c>
    </row>
    <row r="396" spans="2:90">
      <c r="B396">
        <v>527</v>
      </c>
      <c r="C396" t="s">
        <v>95</v>
      </c>
      <c r="D396" t="s">
        <v>95</v>
      </c>
      <c r="E396" t="s">
        <v>95</v>
      </c>
      <c r="F396" t="s">
        <v>95</v>
      </c>
      <c r="G396">
        <v>87</v>
      </c>
      <c r="H396">
        <v>151</v>
      </c>
      <c r="I396">
        <v>128</v>
      </c>
      <c r="J396">
        <v>330</v>
      </c>
      <c r="K396">
        <v>118</v>
      </c>
      <c r="L396">
        <v>612</v>
      </c>
      <c r="M396">
        <v>252</v>
      </c>
      <c r="N396">
        <v>41</v>
      </c>
      <c r="O396">
        <v>290</v>
      </c>
      <c r="P396">
        <v>339</v>
      </c>
      <c r="Q396">
        <v>73</v>
      </c>
      <c r="R396">
        <v>57</v>
      </c>
      <c r="S396">
        <v>398</v>
      </c>
      <c r="T396">
        <v>154</v>
      </c>
      <c r="U396">
        <v>276</v>
      </c>
      <c r="V396">
        <v>93</v>
      </c>
      <c r="W396">
        <v>282</v>
      </c>
      <c r="X396">
        <v>326</v>
      </c>
      <c r="Y396">
        <v>13</v>
      </c>
      <c r="Z396">
        <v>402</v>
      </c>
      <c r="AA396">
        <v>130</v>
      </c>
      <c r="AB396">
        <v>196</v>
      </c>
      <c r="AC396">
        <v>527</v>
      </c>
      <c r="AD396">
        <v>322</v>
      </c>
      <c r="AE396">
        <v>410</v>
      </c>
      <c r="AF396">
        <v>20</v>
      </c>
      <c r="AG396" t="s">
        <v>95</v>
      </c>
      <c r="AH396">
        <v>351</v>
      </c>
      <c r="AI396">
        <v>104</v>
      </c>
      <c r="AJ396">
        <v>369</v>
      </c>
      <c r="AK396">
        <v>258</v>
      </c>
      <c r="AL396">
        <v>99</v>
      </c>
      <c r="AM396">
        <v>58</v>
      </c>
      <c r="AN396">
        <v>528</v>
      </c>
      <c r="AO396" t="s">
        <v>95</v>
      </c>
      <c r="AP396" t="s">
        <v>95</v>
      </c>
      <c r="AQ396">
        <v>159</v>
      </c>
      <c r="AR396">
        <v>84</v>
      </c>
      <c r="AS396">
        <v>382</v>
      </c>
      <c r="AT396">
        <v>570</v>
      </c>
      <c r="AU396">
        <v>127</v>
      </c>
      <c r="AV396">
        <v>389</v>
      </c>
      <c r="AW396">
        <v>159</v>
      </c>
      <c r="AX396">
        <v>131</v>
      </c>
      <c r="AY396">
        <v>607</v>
      </c>
      <c r="AZ396">
        <v>664</v>
      </c>
      <c r="BA396">
        <v>555</v>
      </c>
      <c r="BB396">
        <v>136</v>
      </c>
      <c r="BC396">
        <v>245</v>
      </c>
      <c r="BD396">
        <v>587</v>
      </c>
      <c r="BE396">
        <v>287</v>
      </c>
      <c r="BF396">
        <v>366</v>
      </c>
      <c r="BG396">
        <v>71</v>
      </c>
      <c r="BH396">
        <v>87</v>
      </c>
      <c r="BI396">
        <v>27</v>
      </c>
      <c r="BJ396">
        <v>261</v>
      </c>
      <c r="BK396">
        <v>6</v>
      </c>
      <c r="BL396">
        <v>180</v>
      </c>
      <c r="BM396">
        <v>175</v>
      </c>
      <c r="BN396">
        <v>622</v>
      </c>
      <c r="BO396">
        <v>115</v>
      </c>
      <c r="BP396">
        <v>137</v>
      </c>
      <c r="BQ396">
        <v>190</v>
      </c>
      <c r="BR396">
        <v>172</v>
      </c>
      <c r="BS396">
        <v>639</v>
      </c>
      <c r="BT396">
        <v>252</v>
      </c>
      <c r="BU396">
        <v>40</v>
      </c>
      <c r="BV396">
        <v>552</v>
      </c>
      <c r="BW396">
        <v>188</v>
      </c>
      <c r="BX396">
        <v>193</v>
      </c>
      <c r="BY396">
        <v>586</v>
      </c>
      <c r="BZ396">
        <v>347</v>
      </c>
      <c r="CA396">
        <v>577</v>
      </c>
      <c r="CB396">
        <v>484</v>
      </c>
      <c r="CC396">
        <v>324</v>
      </c>
      <c r="CD396">
        <v>638</v>
      </c>
      <c r="CE396">
        <v>378</v>
      </c>
      <c r="CF396">
        <v>4</v>
      </c>
      <c r="CG396">
        <v>220</v>
      </c>
      <c r="CH396">
        <v>1</v>
      </c>
      <c r="CI396">
        <v>246</v>
      </c>
      <c r="CJ396">
        <v>581</v>
      </c>
      <c r="CK396">
        <v>158</v>
      </c>
      <c r="CL396">
        <v>238</v>
      </c>
    </row>
    <row r="397" spans="2:90">
      <c r="B397">
        <v>220</v>
      </c>
      <c r="C397" t="s">
        <v>95</v>
      </c>
      <c r="D397" t="s">
        <v>95</v>
      </c>
      <c r="E397" t="s">
        <v>95</v>
      </c>
      <c r="F397" t="s">
        <v>95</v>
      </c>
      <c r="G397">
        <v>550</v>
      </c>
      <c r="H397">
        <v>278</v>
      </c>
      <c r="I397">
        <v>334</v>
      </c>
      <c r="J397">
        <v>351</v>
      </c>
      <c r="K397">
        <v>361</v>
      </c>
      <c r="L397">
        <v>338</v>
      </c>
      <c r="M397">
        <v>299</v>
      </c>
      <c r="N397">
        <v>169</v>
      </c>
      <c r="O397">
        <v>385</v>
      </c>
      <c r="P397">
        <v>189</v>
      </c>
      <c r="Q397">
        <v>84</v>
      </c>
      <c r="R397">
        <v>109</v>
      </c>
      <c r="S397">
        <v>470</v>
      </c>
      <c r="T397">
        <v>27</v>
      </c>
      <c r="U397">
        <v>499</v>
      </c>
      <c r="V397">
        <v>399</v>
      </c>
      <c r="W397">
        <v>375</v>
      </c>
      <c r="X397">
        <v>65</v>
      </c>
      <c r="Y397">
        <v>271</v>
      </c>
      <c r="Z397">
        <v>19</v>
      </c>
      <c r="AA397">
        <v>503</v>
      </c>
      <c r="AB397">
        <v>435</v>
      </c>
      <c r="AC397">
        <v>280</v>
      </c>
      <c r="AD397">
        <v>172</v>
      </c>
      <c r="AE397">
        <v>220</v>
      </c>
      <c r="AF397">
        <v>460</v>
      </c>
      <c r="AG397" t="s">
        <v>95</v>
      </c>
      <c r="AH397">
        <v>486</v>
      </c>
      <c r="AI397">
        <v>168</v>
      </c>
      <c r="AJ397">
        <v>520</v>
      </c>
      <c r="AK397">
        <v>158</v>
      </c>
      <c r="AL397">
        <v>374</v>
      </c>
      <c r="AM397">
        <v>8</v>
      </c>
      <c r="AN397">
        <v>363</v>
      </c>
      <c r="AO397" t="s">
        <v>95</v>
      </c>
      <c r="AP397" t="s">
        <v>95</v>
      </c>
      <c r="AQ397">
        <v>376</v>
      </c>
      <c r="AR397">
        <v>245</v>
      </c>
      <c r="AS397">
        <v>349</v>
      </c>
      <c r="AT397">
        <v>27</v>
      </c>
      <c r="AU397">
        <v>555</v>
      </c>
      <c r="AV397">
        <v>332</v>
      </c>
      <c r="AW397">
        <v>658</v>
      </c>
      <c r="AX397">
        <v>290</v>
      </c>
      <c r="AY397">
        <v>237</v>
      </c>
      <c r="AZ397">
        <v>113</v>
      </c>
      <c r="BA397">
        <v>34</v>
      </c>
      <c r="BB397">
        <v>90</v>
      </c>
      <c r="BC397">
        <v>288</v>
      </c>
      <c r="BD397">
        <v>399</v>
      </c>
      <c r="BE397">
        <v>629</v>
      </c>
      <c r="BF397">
        <v>606</v>
      </c>
      <c r="BG397">
        <v>230</v>
      </c>
      <c r="BH397">
        <v>201</v>
      </c>
      <c r="BI397">
        <v>80</v>
      </c>
      <c r="BJ397">
        <v>292</v>
      </c>
      <c r="BK397">
        <v>158</v>
      </c>
      <c r="BL397">
        <v>196</v>
      </c>
      <c r="BM397">
        <v>300</v>
      </c>
      <c r="BN397">
        <v>594</v>
      </c>
      <c r="BO397">
        <v>181</v>
      </c>
      <c r="BP397">
        <v>347</v>
      </c>
      <c r="BQ397">
        <v>172</v>
      </c>
      <c r="BR397">
        <v>518</v>
      </c>
      <c r="BS397">
        <v>345</v>
      </c>
      <c r="BT397">
        <v>286</v>
      </c>
      <c r="BU397">
        <v>516</v>
      </c>
      <c r="BV397">
        <v>215</v>
      </c>
      <c r="BW397">
        <v>245</v>
      </c>
      <c r="BX397">
        <v>63</v>
      </c>
      <c r="BY397">
        <v>26</v>
      </c>
      <c r="BZ397">
        <v>448</v>
      </c>
      <c r="CA397">
        <v>611</v>
      </c>
      <c r="CB397">
        <v>430</v>
      </c>
      <c r="CC397">
        <v>509</v>
      </c>
      <c r="CD397">
        <v>333</v>
      </c>
      <c r="CE397">
        <v>89</v>
      </c>
      <c r="CF397">
        <v>579</v>
      </c>
      <c r="CG397">
        <v>656</v>
      </c>
      <c r="CH397">
        <v>301</v>
      </c>
      <c r="CI397">
        <v>475</v>
      </c>
      <c r="CJ397">
        <v>608</v>
      </c>
      <c r="CK397">
        <v>595</v>
      </c>
      <c r="CL397">
        <v>615</v>
      </c>
    </row>
    <row r="398" spans="2:90">
      <c r="B398">
        <v>450</v>
      </c>
      <c r="C398" t="s">
        <v>95</v>
      </c>
      <c r="D398" t="s">
        <v>95</v>
      </c>
      <c r="E398" t="s">
        <v>95</v>
      </c>
      <c r="F398" t="s">
        <v>95</v>
      </c>
      <c r="G398">
        <v>371</v>
      </c>
      <c r="H398">
        <v>600</v>
      </c>
      <c r="I398">
        <v>582</v>
      </c>
      <c r="J398">
        <v>288</v>
      </c>
      <c r="K398">
        <v>172</v>
      </c>
      <c r="L398">
        <v>225</v>
      </c>
      <c r="M398">
        <v>281</v>
      </c>
      <c r="N398">
        <v>391</v>
      </c>
      <c r="O398">
        <v>300</v>
      </c>
      <c r="P398">
        <v>36</v>
      </c>
      <c r="Q398">
        <v>167</v>
      </c>
      <c r="R398">
        <v>388</v>
      </c>
      <c r="S398">
        <v>164</v>
      </c>
      <c r="T398">
        <v>380</v>
      </c>
      <c r="U398">
        <v>375</v>
      </c>
      <c r="V398">
        <v>402</v>
      </c>
      <c r="W398">
        <v>279</v>
      </c>
      <c r="X398">
        <v>361</v>
      </c>
      <c r="Y398">
        <v>96</v>
      </c>
      <c r="Z398">
        <v>416</v>
      </c>
      <c r="AA398">
        <v>426</v>
      </c>
      <c r="AB398">
        <v>325</v>
      </c>
      <c r="AC398">
        <v>357</v>
      </c>
      <c r="AD398">
        <v>386</v>
      </c>
      <c r="AE398">
        <v>441</v>
      </c>
      <c r="AF398">
        <v>61</v>
      </c>
      <c r="AG398" t="s">
        <v>95</v>
      </c>
      <c r="AH398">
        <v>495</v>
      </c>
      <c r="AI398">
        <v>48</v>
      </c>
      <c r="AJ398">
        <v>315</v>
      </c>
      <c r="AK398">
        <v>338</v>
      </c>
      <c r="AL398">
        <v>414</v>
      </c>
      <c r="AM398">
        <v>4</v>
      </c>
      <c r="AN398">
        <v>349</v>
      </c>
      <c r="AO398" t="s">
        <v>95</v>
      </c>
      <c r="AP398" t="s">
        <v>95</v>
      </c>
      <c r="AQ398">
        <v>117</v>
      </c>
      <c r="AR398">
        <v>122</v>
      </c>
      <c r="AS398">
        <v>646</v>
      </c>
      <c r="AT398">
        <v>593</v>
      </c>
      <c r="AU398">
        <v>118</v>
      </c>
      <c r="AV398">
        <v>204</v>
      </c>
      <c r="AW398">
        <v>140</v>
      </c>
      <c r="AX398">
        <v>347</v>
      </c>
      <c r="AY398">
        <v>367</v>
      </c>
      <c r="AZ398">
        <v>557</v>
      </c>
      <c r="BA398">
        <v>328</v>
      </c>
      <c r="BB398">
        <v>365</v>
      </c>
      <c r="BC398">
        <v>250</v>
      </c>
      <c r="BD398">
        <v>612</v>
      </c>
      <c r="BE398">
        <v>232</v>
      </c>
      <c r="BF398">
        <v>165</v>
      </c>
      <c r="BG398">
        <v>144</v>
      </c>
      <c r="BH398">
        <v>170</v>
      </c>
      <c r="BI398">
        <v>50</v>
      </c>
      <c r="BJ398">
        <v>185</v>
      </c>
      <c r="BK398">
        <v>99</v>
      </c>
      <c r="BL398">
        <v>637</v>
      </c>
      <c r="BM398">
        <v>652</v>
      </c>
      <c r="BN398">
        <v>57</v>
      </c>
      <c r="BO398">
        <v>284</v>
      </c>
      <c r="BP398">
        <v>232</v>
      </c>
      <c r="BQ398">
        <v>398</v>
      </c>
      <c r="BR398">
        <v>483</v>
      </c>
      <c r="BS398">
        <v>91</v>
      </c>
      <c r="BT398">
        <v>638</v>
      </c>
      <c r="BU398">
        <v>219</v>
      </c>
      <c r="BV398">
        <v>377</v>
      </c>
      <c r="BW398">
        <v>284</v>
      </c>
      <c r="BX398">
        <v>659</v>
      </c>
      <c r="BY398">
        <v>579</v>
      </c>
      <c r="BZ398">
        <v>417</v>
      </c>
      <c r="CA398">
        <v>632</v>
      </c>
      <c r="CB398">
        <v>340</v>
      </c>
      <c r="CC398">
        <v>510</v>
      </c>
      <c r="CD398">
        <v>553</v>
      </c>
      <c r="CE398">
        <v>617</v>
      </c>
      <c r="CF398">
        <v>157</v>
      </c>
      <c r="CG398">
        <v>288</v>
      </c>
      <c r="CH398">
        <v>441</v>
      </c>
      <c r="CI398">
        <v>343</v>
      </c>
      <c r="CJ398">
        <v>406</v>
      </c>
      <c r="CK398">
        <v>42</v>
      </c>
      <c r="CL398">
        <v>630</v>
      </c>
    </row>
    <row r="399" spans="2:90">
      <c r="B399">
        <v>443</v>
      </c>
      <c r="C399" t="s">
        <v>95</v>
      </c>
      <c r="D399" t="s">
        <v>95</v>
      </c>
      <c r="E399" t="s">
        <v>95</v>
      </c>
      <c r="F399" t="s">
        <v>95</v>
      </c>
      <c r="G399">
        <v>312</v>
      </c>
      <c r="H399">
        <v>251</v>
      </c>
      <c r="I399">
        <v>192</v>
      </c>
      <c r="J399">
        <v>163</v>
      </c>
      <c r="K399">
        <v>363</v>
      </c>
      <c r="L399">
        <v>35</v>
      </c>
      <c r="M399">
        <v>203</v>
      </c>
      <c r="N399">
        <v>60</v>
      </c>
      <c r="O399">
        <v>354</v>
      </c>
      <c r="P399">
        <v>647</v>
      </c>
      <c r="Q399">
        <v>119</v>
      </c>
      <c r="R399">
        <v>356</v>
      </c>
      <c r="S399">
        <v>435</v>
      </c>
      <c r="T399">
        <v>216</v>
      </c>
      <c r="U399">
        <v>432</v>
      </c>
      <c r="V399">
        <v>326</v>
      </c>
      <c r="W399">
        <v>88</v>
      </c>
      <c r="X399">
        <v>480</v>
      </c>
      <c r="Y399">
        <v>29</v>
      </c>
      <c r="Z399">
        <v>497</v>
      </c>
      <c r="AA399">
        <v>498</v>
      </c>
      <c r="AB399">
        <v>106</v>
      </c>
      <c r="AC399">
        <v>1</v>
      </c>
      <c r="AD399">
        <v>279</v>
      </c>
      <c r="AE399">
        <v>198</v>
      </c>
      <c r="AF399">
        <v>286</v>
      </c>
      <c r="AG399" t="s">
        <v>95</v>
      </c>
      <c r="AH399">
        <v>26</v>
      </c>
      <c r="AI399">
        <v>335</v>
      </c>
      <c r="AJ399">
        <v>108</v>
      </c>
      <c r="AK399">
        <v>95</v>
      </c>
      <c r="AL399">
        <v>33</v>
      </c>
      <c r="AM399">
        <v>179</v>
      </c>
      <c r="AN399">
        <v>135</v>
      </c>
      <c r="AO399" t="s">
        <v>95</v>
      </c>
      <c r="AP399" t="s">
        <v>95</v>
      </c>
      <c r="AQ399">
        <v>313</v>
      </c>
      <c r="AR399">
        <v>76</v>
      </c>
      <c r="AS399">
        <v>329</v>
      </c>
      <c r="AT399">
        <v>233</v>
      </c>
      <c r="AU399">
        <v>339</v>
      </c>
      <c r="AV399">
        <v>31</v>
      </c>
      <c r="AW399">
        <v>550</v>
      </c>
      <c r="AX399">
        <v>38</v>
      </c>
      <c r="AY399">
        <v>153</v>
      </c>
      <c r="AZ399">
        <v>295</v>
      </c>
      <c r="BA399">
        <v>582</v>
      </c>
      <c r="BB399">
        <v>135</v>
      </c>
      <c r="BC399">
        <v>177</v>
      </c>
      <c r="BD399">
        <v>155</v>
      </c>
      <c r="BE399">
        <v>363</v>
      </c>
      <c r="BF399">
        <v>316</v>
      </c>
      <c r="BG399">
        <v>663</v>
      </c>
      <c r="BH399">
        <v>637</v>
      </c>
      <c r="BI399">
        <v>98</v>
      </c>
      <c r="BJ399">
        <v>363</v>
      </c>
      <c r="BK399">
        <v>380</v>
      </c>
      <c r="BL399">
        <v>0</v>
      </c>
      <c r="BM399">
        <v>73</v>
      </c>
      <c r="BN399">
        <v>95</v>
      </c>
      <c r="BO399">
        <v>140</v>
      </c>
      <c r="BP399">
        <v>140</v>
      </c>
      <c r="BQ399">
        <v>131</v>
      </c>
      <c r="BR399">
        <v>184</v>
      </c>
      <c r="BS399">
        <v>126</v>
      </c>
      <c r="BT399">
        <v>370</v>
      </c>
      <c r="BU399">
        <v>424</v>
      </c>
      <c r="BV399">
        <v>386</v>
      </c>
      <c r="BW399">
        <v>155</v>
      </c>
      <c r="BX399">
        <v>299</v>
      </c>
      <c r="BY399">
        <v>20</v>
      </c>
      <c r="BZ399">
        <v>370</v>
      </c>
      <c r="CA399">
        <v>112</v>
      </c>
      <c r="CB399">
        <v>607</v>
      </c>
      <c r="CC399">
        <v>511</v>
      </c>
      <c r="CD399">
        <v>48</v>
      </c>
      <c r="CE399">
        <v>611</v>
      </c>
      <c r="CF399">
        <v>1</v>
      </c>
      <c r="CG399">
        <v>153</v>
      </c>
      <c r="CH399">
        <v>127</v>
      </c>
      <c r="CI399">
        <v>649</v>
      </c>
      <c r="CJ399">
        <v>659</v>
      </c>
      <c r="CK399">
        <v>286</v>
      </c>
      <c r="CL399">
        <v>381</v>
      </c>
    </row>
    <row r="400" spans="2:90">
      <c r="B400">
        <v>507</v>
      </c>
      <c r="C400" t="s">
        <v>95</v>
      </c>
      <c r="D400" t="s">
        <v>95</v>
      </c>
      <c r="E400" t="s">
        <v>95</v>
      </c>
      <c r="F400" t="s">
        <v>95</v>
      </c>
      <c r="G400">
        <v>389</v>
      </c>
      <c r="H400">
        <v>90</v>
      </c>
      <c r="I400">
        <v>124</v>
      </c>
      <c r="J400">
        <v>28</v>
      </c>
      <c r="K400">
        <v>610</v>
      </c>
      <c r="L400">
        <v>561</v>
      </c>
      <c r="M400">
        <v>7</v>
      </c>
      <c r="N400">
        <v>311</v>
      </c>
      <c r="O400">
        <v>321</v>
      </c>
      <c r="P400">
        <v>388</v>
      </c>
      <c r="Q400">
        <v>156</v>
      </c>
      <c r="R400">
        <v>257</v>
      </c>
      <c r="S400">
        <v>220</v>
      </c>
      <c r="T400">
        <v>378</v>
      </c>
      <c r="U400">
        <v>139</v>
      </c>
      <c r="V400">
        <v>294</v>
      </c>
      <c r="W400">
        <v>182</v>
      </c>
      <c r="X400">
        <v>184</v>
      </c>
      <c r="Y400">
        <v>252</v>
      </c>
      <c r="Z400">
        <v>284</v>
      </c>
      <c r="AA400">
        <v>313</v>
      </c>
      <c r="AB400">
        <v>12</v>
      </c>
      <c r="AC400">
        <v>474</v>
      </c>
      <c r="AD400">
        <v>335</v>
      </c>
      <c r="AE400">
        <v>477</v>
      </c>
      <c r="AF400">
        <v>415</v>
      </c>
      <c r="AG400" t="s">
        <v>95</v>
      </c>
      <c r="AH400">
        <v>272</v>
      </c>
      <c r="AI400">
        <v>253</v>
      </c>
      <c r="AJ400">
        <v>227</v>
      </c>
      <c r="AK400">
        <v>444</v>
      </c>
      <c r="AL400">
        <v>327</v>
      </c>
      <c r="AM400">
        <v>264</v>
      </c>
      <c r="AN400">
        <v>426</v>
      </c>
      <c r="AO400" t="s">
        <v>95</v>
      </c>
      <c r="AP400" t="s">
        <v>95</v>
      </c>
      <c r="AQ400">
        <v>178</v>
      </c>
      <c r="AR400">
        <v>655</v>
      </c>
      <c r="AS400">
        <v>596</v>
      </c>
      <c r="AT400">
        <v>178</v>
      </c>
      <c r="AU400">
        <v>550</v>
      </c>
      <c r="AV400">
        <v>581</v>
      </c>
      <c r="AW400">
        <v>235</v>
      </c>
      <c r="AX400">
        <v>628</v>
      </c>
      <c r="AY400">
        <v>35</v>
      </c>
      <c r="AZ400">
        <v>190</v>
      </c>
      <c r="BA400">
        <v>390</v>
      </c>
      <c r="BB400">
        <v>160</v>
      </c>
      <c r="BC400">
        <v>354</v>
      </c>
      <c r="BD400">
        <v>655</v>
      </c>
      <c r="BE400">
        <v>328</v>
      </c>
      <c r="BF400">
        <v>326</v>
      </c>
      <c r="BG400">
        <v>171</v>
      </c>
      <c r="BH400">
        <v>383</v>
      </c>
      <c r="BI400">
        <v>367</v>
      </c>
      <c r="BJ400">
        <v>198</v>
      </c>
      <c r="BK400">
        <v>652</v>
      </c>
      <c r="BL400">
        <v>349</v>
      </c>
      <c r="BM400">
        <v>291</v>
      </c>
      <c r="BN400">
        <v>229</v>
      </c>
      <c r="BO400">
        <v>204</v>
      </c>
      <c r="BP400">
        <v>222</v>
      </c>
      <c r="BQ400">
        <v>272</v>
      </c>
      <c r="BR400">
        <v>44</v>
      </c>
      <c r="BS400">
        <v>273</v>
      </c>
      <c r="BT400">
        <v>138</v>
      </c>
      <c r="BU400">
        <v>375</v>
      </c>
      <c r="BV400">
        <v>147</v>
      </c>
      <c r="BW400">
        <v>254</v>
      </c>
      <c r="BX400">
        <v>557</v>
      </c>
      <c r="BY400">
        <v>154</v>
      </c>
      <c r="BZ400">
        <v>560</v>
      </c>
      <c r="CA400">
        <v>186</v>
      </c>
      <c r="CB400">
        <v>22</v>
      </c>
      <c r="CC400">
        <v>617</v>
      </c>
      <c r="CD400">
        <v>84</v>
      </c>
      <c r="CE400">
        <v>269</v>
      </c>
      <c r="CF400">
        <v>85</v>
      </c>
      <c r="CG400">
        <v>653</v>
      </c>
      <c r="CH400">
        <v>429</v>
      </c>
      <c r="CI400">
        <v>274</v>
      </c>
      <c r="CJ400">
        <v>524</v>
      </c>
      <c r="CK400">
        <v>134</v>
      </c>
      <c r="CL400">
        <v>57</v>
      </c>
    </row>
    <row r="401" spans="2:90">
      <c r="B401">
        <v>13</v>
      </c>
      <c r="C401" t="s">
        <v>95</v>
      </c>
      <c r="D401" t="s">
        <v>95</v>
      </c>
      <c r="E401" t="s">
        <v>95</v>
      </c>
      <c r="F401" t="s">
        <v>95</v>
      </c>
      <c r="G401">
        <v>126</v>
      </c>
      <c r="H401">
        <v>65</v>
      </c>
      <c r="I401">
        <v>251</v>
      </c>
      <c r="J401">
        <v>47</v>
      </c>
      <c r="K401">
        <v>44</v>
      </c>
      <c r="L401">
        <v>400</v>
      </c>
      <c r="M401">
        <v>96</v>
      </c>
      <c r="N401">
        <v>171</v>
      </c>
      <c r="O401">
        <v>401</v>
      </c>
      <c r="P401">
        <v>75</v>
      </c>
      <c r="Q401">
        <v>87</v>
      </c>
      <c r="R401">
        <v>400</v>
      </c>
      <c r="S401">
        <v>69</v>
      </c>
      <c r="T401">
        <v>110</v>
      </c>
      <c r="U401">
        <v>106</v>
      </c>
      <c r="V401">
        <v>455</v>
      </c>
      <c r="W401">
        <v>391</v>
      </c>
      <c r="X401">
        <v>334</v>
      </c>
      <c r="Y401">
        <v>202</v>
      </c>
      <c r="Z401">
        <v>56</v>
      </c>
      <c r="AA401">
        <v>157</v>
      </c>
      <c r="AB401">
        <v>313</v>
      </c>
      <c r="AC401">
        <v>546</v>
      </c>
      <c r="AD401">
        <v>343</v>
      </c>
      <c r="AE401">
        <v>88</v>
      </c>
      <c r="AF401">
        <v>70</v>
      </c>
      <c r="AG401" t="s">
        <v>95</v>
      </c>
      <c r="AH401">
        <v>361</v>
      </c>
      <c r="AI401">
        <v>164</v>
      </c>
      <c r="AJ401">
        <v>239</v>
      </c>
      <c r="AK401">
        <v>18</v>
      </c>
      <c r="AL401">
        <v>372</v>
      </c>
      <c r="AM401">
        <v>354</v>
      </c>
      <c r="AN401">
        <v>13</v>
      </c>
      <c r="AO401" t="s">
        <v>95</v>
      </c>
      <c r="AP401" t="s">
        <v>95</v>
      </c>
      <c r="AQ401">
        <v>288</v>
      </c>
      <c r="AR401">
        <v>365</v>
      </c>
      <c r="AS401">
        <v>339</v>
      </c>
      <c r="AT401">
        <v>186</v>
      </c>
      <c r="AU401">
        <v>287</v>
      </c>
      <c r="AV401">
        <v>192</v>
      </c>
      <c r="AW401">
        <v>401</v>
      </c>
      <c r="AX401">
        <v>69</v>
      </c>
      <c r="AY401">
        <v>104</v>
      </c>
      <c r="AZ401">
        <v>647</v>
      </c>
      <c r="BA401">
        <v>220</v>
      </c>
      <c r="BB401">
        <v>0</v>
      </c>
      <c r="BC401">
        <v>631</v>
      </c>
      <c r="BD401">
        <v>313</v>
      </c>
      <c r="BE401">
        <v>610</v>
      </c>
      <c r="BF401">
        <v>18</v>
      </c>
      <c r="BG401">
        <v>379</v>
      </c>
      <c r="BH401">
        <v>598</v>
      </c>
      <c r="BI401">
        <v>246</v>
      </c>
      <c r="BJ401">
        <v>172</v>
      </c>
      <c r="BK401">
        <v>72</v>
      </c>
      <c r="BL401">
        <v>22</v>
      </c>
      <c r="BM401">
        <v>269</v>
      </c>
      <c r="BN401">
        <v>153</v>
      </c>
      <c r="BO401">
        <v>661</v>
      </c>
      <c r="BP401">
        <v>565</v>
      </c>
      <c r="BQ401">
        <v>34</v>
      </c>
      <c r="BR401">
        <v>657</v>
      </c>
      <c r="BS401">
        <v>310</v>
      </c>
      <c r="BT401">
        <v>497</v>
      </c>
      <c r="BU401">
        <v>489</v>
      </c>
      <c r="BV401">
        <v>257</v>
      </c>
      <c r="BW401">
        <v>376</v>
      </c>
      <c r="BX401">
        <v>289</v>
      </c>
      <c r="BY401">
        <v>380</v>
      </c>
      <c r="BZ401">
        <v>635</v>
      </c>
      <c r="CA401">
        <v>327</v>
      </c>
      <c r="CB401">
        <v>620</v>
      </c>
      <c r="CC401">
        <v>606</v>
      </c>
      <c r="CD401">
        <v>128</v>
      </c>
      <c r="CE401">
        <v>456</v>
      </c>
      <c r="CF401">
        <v>124</v>
      </c>
      <c r="CG401">
        <v>214</v>
      </c>
      <c r="CH401">
        <v>558</v>
      </c>
      <c r="CI401">
        <v>116</v>
      </c>
      <c r="CJ401">
        <v>228</v>
      </c>
      <c r="CK401">
        <v>109</v>
      </c>
      <c r="CL401">
        <v>126</v>
      </c>
    </row>
    <row r="402" spans="2:90">
      <c r="B402">
        <v>20</v>
      </c>
      <c r="C402" t="s">
        <v>95</v>
      </c>
      <c r="D402" t="s">
        <v>95</v>
      </c>
      <c r="E402" t="s">
        <v>95</v>
      </c>
      <c r="F402" t="s">
        <v>95</v>
      </c>
      <c r="G402">
        <v>622</v>
      </c>
      <c r="H402">
        <v>643</v>
      </c>
      <c r="I402">
        <v>126</v>
      </c>
      <c r="J402">
        <v>0</v>
      </c>
      <c r="K402">
        <v>197</v>
      </c>
      <c r="L402">
        <v>79</v>
      </c>
      <c r="M402">
        <v>345</v>
      </c>
      <c r="N402">
        <v>659</v>
      </c>
      <c r="O402">
        <v>71</v>
      </c>
      <c r="P402">
        <v>366</v>
      </c>
      <c r="Q402">
        <v>152</v>
      </c>
      <c r="R402">
        <v>329</v>
      </c>
      <c r="S402">
        <v>92</v>
      </c>
      <c r="T402">
        <v>280</v>
      </c>
      <c r="U402">
        <v>406</v>
      </c>
      <c r="V402">
        <v>480</v>
      </c>
      <c r="W402">
        <v>305</v>
      </c>
      <c r="X402">
        <v>274</v>
      </c>
      <c r="Y402">
        <v>301</v>
      </c>
      <c r="Z402">
        <v>35</v>
      </c>
      <c r="AA402">
        <v>326</v>
      </c>
      <c r="AB402">
        <v>303</v>
      </c>
      <c r="AC402">
        <v>445</v>
      </c>
      <c r="AD402">
        <v>106</v>
      </c>
      <c r="AE402">
        <v>75</v>
      </c>
      <c r="AF402">
        <v>99</v>
      </c>
      <c r="AG402" t="s">
        <v>95</v>
      </c>
      <c r="AH402">
        <v>62</v>
      </c>
      <c r="AI402">
        <v>121</v>
      </c>
      <c r="AJ402">
        <v>472</v>
      </c>
      <c r="AK402">
        <v>448</v>
      </c>
      <c r="AL402">
        <v>269</v>
      </c>
      <c r="AM402">
        <v>489</v>
      </c>
      <c r="AN402">
        <v>389</v>
      </c>
      <c r="AO402" t="s">
        <v>95</v>
      </c>
      <c r="AP402" t="s">
        <v>95</v>
      </c>
      <c r="AQ402">
        <v>573</v>
      </c>
      <c r="AR402">
        <v>183</v>
      </c>
      <c r="AS402">
        <v>298</v>
      </c>
      <c r="AT402">
        <v>196</v>
      </c>
      <c r="AU402">
        <v>635</v>
      </c>
      <c r="AV402">
        <v>350</v>
      </c>
      <c r="AW402">
        <v>565</v>
      </c>
      <c r="AX402">
        <v>350</v>
      </c>
      <c r="AY402">
        <v>52</v>
      </c>
      <c r="AZ402">
        <v>552</v>
      </c>
      <c r="BA402">
        <v>368</v>
      </c>
      <c r="BB402">
        <v>305</v>
      </c>
      <c r="BC402">
        <v>118</v>
      </c>
      <c r="BD402">
        <v>602</v>
      </c>
      <c r="BE402">
        <v>150</v>
      </c>
      <c r="BF402">
        <v>637</v>
      </c>
      <c r="BG402">
        <v>660</v>
      </c>
      <c r="BH402">
        <v>190</v>
      </c>
      <c r="BI402">
        <v>662</v>
      </c>
      <c r="BJ402">
        <v>397</v>
      </c>
      <c r="BK402">
        <v>120</v>
      </c>
      <c r="BL402">
        <v>291</v>
      </c>
      <c r="BM402">
        <v>577</v>
      </c>
      <c r="BN402">
        <v>354</v>
      </c>
      <c r="BO402">
        <v>656</v>
      </c>
      <c r="BP402">
        <v>468</v>
      </c>
      <c r="BQ402">
        <v>124</v>
      </c>
      <c r="BR402">
        <v>301</v>
      </c>
      <c r="BS402">
        <v>299</v>
      </c>
      <c r="BT402">
        <v>391</v>
      </c>
      <c r="BU402">
        <v>95</v>
      </c>
      <c r="BV402">
        <v>208</v>
      </c>
      <c r="BW402">
        <v>483</v>
      </c>
      <c r="BX402">
        <v>575</v>
      </c>
      <c r="BY402">
        <v>197</v>
      </c>
      <c r="BZ402">
        <v>178</v>
      </c>
      <c r="CA402">
        <v>374</v>
      </c>
      <c r="CB402">
        <v>598</v>
      </c>
      <c r="CC402">
        <v>397</v>
      </c>
      <c r="CD402">
        <v>61</v>
      </c>
      <c r="CE402">
        <v>441</v>
      </c>
      <c r="CF402">
        <v>311</v>
      </c>
      <c r="CG402">
        <v>139</v>
      </c>
      <c r="CH402">
        <v>614</v>
      </c>
      <c r="CI402">
        <v>231</v>
      </c>
      <c r="CJ402">
        <v>467</v>
      </c>
      <c r="CK402">
        <v>21</v>
      </c>
      <c r="CL402">
        <v>609</v>
      </c>
    </row>
    <row r="403" spans="2:90">
      <c r="B403">
        <v>304</v>
      </c>
      <c r="C403" t="s">
        <v>95</v>
      </c>
      <c r="D403" t="s">
        <v>95</v>
      </c>
      <c r="E403" t="s">
        <v>95</v>
      </c>
      <c r="F403" t="s">
        <v>95</v>
      </c>
      <c r="G403">
        <v>253</v>
      </c>
      <c r="H403">
        <v>134</v>
      </c>
      <c r="I403">
        <v>367</v>
      </c>
      <c r="J403">
        <v>74</v>
      </c>
      <c r="K403">
        <v>39</v>
      </c>
      <c r="L403">
        <v>122</v>
      </c>
      <c r="M403">
        <v>329</v>
      </c>
      <c r="N403">
        <v>161</v>
      </c>
      <c r="O403">
        <v>368</v>
      </c>
      <c r="P403">
        <v>251</v>
      </c>
      <c r="Q403">
        <v>592</v>
      </c>
      <c r="R403">
        <v>357</v>
      </c>
      <c r="S403">
        <v>518</v>
      </c>
      <c r="T403">
        <v>128</v>
      </c>
      <c r="U403">
        <v>14</v>
      </c>
      <c r="V403">
        <v>235</v>
      </c>
      <c r="W403">
        <v>236</v>
      </c>
      <c r="X403">
        <v>106</v>
      </c>
      <c r="Y403">
        <v>452</v>
      </c>
      <c r="Z403">
        <v>443</v>
      </c>
      <c r="AA403">
        <v>197</v>
      </c>
      <c r="AB403">
        <v>131</v>
      </c>
      <c r="AC403">
        <v>528</v>
      </c>
      <c r="AD403">
        <v>2</v>
      </c>
      <c r="AE403">
        <v>528</v>
      </c>
      <c r="AF403">
        <v>422</v>
      </c>
      <c r="AG403" t="s">
        <v>95</v>
      </c>
      <c r="AH403">
        <v>411</v>
      </c>
      <c r="AI403">
        <v>363</v>
      </c>
      <c r="AJ403">
        <v>34</v>
      </c>
      <c r="AK403">
        <v>261</v>
      </c>
      <c r="AL403">
        <v>40</v>
      </c>
      <c r="AM403">
        <v>396</v>
      </c>
      <c r="AN403">
        <v>453</v>
      </c>
      <c r="AO403" t="s">
        <v>95</v>
      </c>
      <c r="AP403" t="s">
        <v>95</v>
      </c>
      <c r="AQ403">
        <v>609</v>
      </c>
      <c r="AR403">
        <v>633</v>
      </c>
      <c r="AS403">
        <v>571</v>
      </c>
      <c r="AT403">
        <v>179</v>
      </c>
      <c r="AU403">
        <v>97</v>
      </c>
      <c r="AV403">
        <v>124</v>
      </c>
      <c r="AW403">
        <v>306</v>
      </c>
      <c r="AX403">
        <v>617</v>
      </c>
      <c r="AY403">
        <v>402</v>
      </c>
      <c r="AZ403">
        <v>265</v>
      </c>
      <c r="BA403">
        <v>180</v>
      </c>
      <c r="BB403">
        <v>355</v>
      </c>
      <c r="BC403">
        <v>332</v>
      </c>
      <c r="BD403">
        <v>328</v>
      </c>
      <c r="BE403">
        <v>557</v>
      </c>
      <c r="BF403">
        <v>155</v>
      </c>
      <c r="BG403">
        <v>243</v>
      </c>
      <c r="BH403">
        <v>89</v>
      </c>
      <c r="BI403">
        <v>151</v>
      </c>
      <c r="BJ403">
        <v>285</v>
      </c>
      <c r="BK403">
        <v>556</v>
      </c>
      <c r="BL403">
        <v>619</v>
      </c>
      <c r="BM403">
        <v>1</v>
      </c>
      <c r="BN403">
        <v>124</v>
      </c>
      <c r="BO403">
        <v>79</v>
      </c>
      <c r="BP403">
        <v>242</v>
      </c>
      <c r="BQ403">
        <v>519</v>
      </c>
      <c r="BR403">
        <v>493</v>
      </c>
      <c r="BS403">
        <v>68</v>
      </c>
      <c r="BT403">
        <v>399</v>
      </c>
      <c r="BU403">
        <v>390</v>
      </c>
      <c r="BV403">
        <v>371</v>
      </c>
      <c r="BW403">
        <v>31</v>
      </c>
      <c r="BX403">
        <v>460</v>
      </c>
      <c r="BY403">
        <v>556</v>
      </c>
      <c r="BZ403">
        <v>212</v>
      </c>
      <c r="CA403">
        <v>62</v>
      </c>
      <c r="CB403">
        <v>303</v>
      </c>
      <c r="CC403">
        <v>372</v>
      </c>
      <c r="CD403">
        <v>666</v>
      </c>
      <c r="CE403">
        <v>79</v>
      </c>
      <c r="CF403">
        <v>352</v>
      </c>
      <c r="CG403">
        <v>582</v>
      </c>
      <c r="CH403">
        <v>417</v>
      </c>
      <c r="CI403">
        <v>657</v>
      </c>
      <c r="CJ403">
        <v>414</v>
      </c>
      <c r="CK403">
        <v>196</v>
      </c>
      <c r="CL403">
        <v>29</v>
      </c>
    </row>
    <row r="404" spans="2:90">
      <c r="B404">
        <v>423</v>
      </c>
      <c r="C404" t="s">
        <v>95</v>
      </c>
      <c r="D404" t="s">
        <v>95</v>
      </c>
      <c r="E404" t="s">
        <v>95</v>
      </c>
      <c r="F404" t="s">
        <v>95</v>
      </c>
      <c r="G404">
        <v>311</v>
      </c>
      <c r="H404">
        <v>3</v>
      </c>
      <c r="I404">
        <v>100</v>
      </c>
      <c r="J404">
        <v>41</v>
      </c>
      <c r="K404">
        <v>200</v>
      </c>
      <c r="L404">
        <v>656</v>
      </c>
      <c r="M404">
        <v>619</v>
      </c>
      <c r="N404">
        <v>190</v>
      </c>
      <c r="O404">
        <v>366</v>
      </c>
      <c r="P404">
        <v>62</v>
      </c>
      <c r="Q404">
        <v>269</v>
      </c>
      <c r="R404">
        <v>633</v>
      </c>
      <c r="S404">
        <v>217</v>
      </c>
      <c r="T404">
        <v>51</v>
      </c>
      <c r="U404">
        <v>300</v>
      </c>
      <c r="V404">
        <v>422</v>
      </c>
      <c r="W404">
        <v>129</v>
      </c>
      <c r="X404">
        <v>270</v>
      </c>
      <c r="Y404">
        <v>88</v>
      </c>
      <c r="Z404">
        <v>460</v>
      </c>
      <c r="AA404">
        <v>509</v>
      </c>
      <c r="AB404">
        <v>171</v>
      </c>
      <c r="AC404">
        <v>162</v>
      </c>
      <c r="AD404">
        <v>444</v>
      </c>
      <c r="AE404">
        <v>67</v>
      </c>
      <c r="AF404">
        <v>12</v>
      </c>
      <c r="AG404" t="s">
        <v>95</v>
      </c>
      <c r="AH404">
        <v>504</v>
      </c>
      <c r="AI404">
        <v>430</v>
      </c>
      <c r="AJ404">
        <v>337</v>
      </c>
      <c r="AK404">
        <v>377</v>
      </c>
      <c r="AL404">
        <v>528</v>
      </c>
      <c r="AM404">
        <v>128</v>
      </c>
      <c r="AN404">
        <v>524</v>
      </c>
      <c r="AO404" t="s">
        <v>95</v>
      </c>
      <c r="AP404" t="s">
        <v>95</v>
      </c>
      <c r="AQ404">
        <v>565</v>
      </c>
      <c r="AR404">
        <v>287</v>
      </c>
      <c r="AS404">
        <v>599</v>
      </c>
      <c r="AT404">
        <v>63</v>
      </c>
      <c r="AU404">
        <v>4</v>
      </c>
      <c r="AV404">
        <v>75</v>
      </c>
      <c r="AW404">
        <v>213</v>
      </c>
      <c r="AX404">
        <v>98</v>
      </c>
      <c r="AY404">
        <v>243</v>
      </c>
      <c r="AZ404">
        <v>81</v>
      </c>
      <c r="BA404">
        <v>280</v>
      </c>
      <c r="BB404">
        <v>250</v>
      </c>
      <c r="BC404">
        <v>595</v>
      </c>
      <c r="BD404">
        <v>105</v>
      </c>
      <c r="BE404">
        <v>345</v>
      </c>
      <c r="BF404">
        <v>619</v>
      </c>
      <c r="BG404">
        <v>52</v>
      </c>
      <c r="BH404">
        <v>642</v>
      </c>
      <c r="BI404">
        <v>42</v>
      </c>
      <c r="BJ404">
        <v>168</v>
      </c>
      <c r="BK404">
        <v>352</v>
      </c>
      <c r="BL404">
        <v>254</v>
      </c>
      <c r="BM404">
        <v>556</v>
      </c>
      <c r="BN404">
        <v>378</v>
      </c>
      <c r="BO404">
        <v>7</v>
      </c>
      <c r="BP404">
        <v>643</v>
      </c>
      <c r="BQ404">
        <v>278</v>
      </c>
      <c r="BR404">
        <v>507</v>
      </c>
      <c r="BS404">
        <v>138</v>
      </c>
      <c r="BT404">
        <v>141</v>
      </c>
      <c r="BU404">
        <v>138</v>
      </c>
      <c r="BV404">
        <v>113</v>
      </c>
      <c r="BW404">
        <v>95</v>
      </c>
      <c r="BX404">
        <v>285</v>
      </c>
      <c r="BY404">
        <v>423</v>
      </c>
      <c r="BZ404">
        <v>245</v>
      </c>
      <c r="CA404">
        <v>133</v>
      </c>
      <c r="CB404">
        <v>483</v>
      </c>
      <c r="CC404">
        <v>120</v>
      </c>
      <c r="CD404">
        <v>330</v>
      </c>
      <c r="CE404">
        <v>204</v>
      </c>
      <c r="CF404">
        <v>208</v>
      </c>
      <c r="CG404">
        <v>191</v>
      </c>
      <c r="CH404">
        <v>326</v>
      </c>
      <c r="CI404">
        <v>509</v>
      </c>
      <c r="CJ404">
        <v>281</v>
      </c>
      <c r="CK404">
        <v>648</v>
      </c>
      <c r="CL404">
        <v>362</v>
      </c>
    </row>
    <row r="405" spans="2:90">
      <c r="B405">
        <v>432</v>
      </c>
      <c r="C405" t="s">
        <v>95</v>
      </c>
      <c r="D405" t="s">
        <v>95</v>
      </c>
      <c r="E405" t="s">
        <v>95</v>
      </c>
      <c r="F405" t="s">
        <v>95</v>
      </c>
      <c r="G405">
        <v>382</v>
      </c>
      <c r="H405">
        <v>165</v>
      </c>
      <c r="I405">
        <v>583</v>
      </c>
      <c r="J405">
        <v>327</v>
      </c>
      <c r="K405">
        <v>666</v>
      </c>
      <c r="L405">
        <v>269</v>
      </c>
      <c r="M405">
        <v>101</v>
      </c>
      <c r="N405">
        <v>584</v>
      </c>
      <c r="O405">
        <v>20</v>
      </c>
      <c r="P405">
        <v>63</v>
      </c>
      <c r="Q405">
        <v>612</v>
      </c>
      <c r="R405">
        <v>637</v>
      </c>
      <c r="S405">
        <v>68</v>
      </c>
      <c r="T405">
        <v>94</v>
      </c>
      <c r="U405">
        <v>95</v>
      </c>
      <c r="V405">
        <v>55</v>
      </c>
      <c r="W405">
        <v>314</v>
      </c>
      <c r="X405">
        <v>472</v>
      </c>
      <c r="Y405">
        <v>342</v>
      </c>
      <c r="Z405">
        <v>344</v>
      </c>
      <c r="AA405">
        <v>204</v>
      </c>
      <c r="AB405">
        <v>348</v>
      </c>
      <c r="AC405">
        <v>350</v>
      </c>
      <c r="AD405">
        <v>311</v>
      </c>
      <c r="AE405">
        <v>411</v>
      </c>
      <c r="AF405">
        <v>136</v>
      </c>
      <c r="AG405" t="s">
        <v>95</v>
      </c>
      <c r="AH405">
        <v>206</v>
      </c>
      <c r="AI405">
        <v>393</v>
      </c>
      <c r="AJ405">
        <v>199</v>
      </c>
      <c r="AK405">
        <v>429</v>
      </c>
      <c r="AL405">
        <v>117</v>
      </c>
      <c r="AM405">
        <v>197</v>
      </c>
      <c r="AN405">
        <v>423</v>
      </c>
      <c r="AO405" t="s">
        <v>95</v>
      </c>
      <c r="AP405" t="s">
        <v>95</v>
      </c>
      <c r="AQ405">
        <v>387</v>
      </c>
      <c r="AR405">
        <v>143</v>
      </c>
      <c r="AS405">
        <v>177</v>
      </c>
      <c r="AT405">
        <v>612</v>
      </c>
      <c r="AU405">
        <v>311</v>
      </c>
      <c r="AV405">
        <v>15</v>
      </c>
      <c r="AW405">
        <v>56</v>
      </c>
      <c r="AX405">
        <v>567</v>
      </c>
      <c r="AY405">
        <v>180</v>
      </c>
      <c r="AZ405">
        <v>99</v>
      </c>
      <c r="BA405">
        <v>607</v>
      </c>
      <c r="BB405">
        <v>49</v>
      </c>
      <c r="BC405">
        <v>565</v>
      </c>
      <c r="BD405">
        <v>54</v>
      </c>
      <c r="BE405">
        <v>301</v>
      </c>
      <c r="BF405">
        <v>349</v>
      </c>
      <c r="BG405">
        <v>228</v>
      </c>
      <c r="BH405">
        <v>582</v>
      </c>
      <c r="BI405">
        <v>343</v>
      </c>
      <c r="BJ405">
        <v>44</v>
      </c>
      <c r="BK405">
        <v>393</v>
      </c>
      <c r="BL405">
        <v>280</v>
      </c>
      <c r="BM405">
        <v>296</v>
      </c>
      <c r="BN405">
        <v>188</v>
      </c>
      <c r="BO405">
        <v>232</v>
      </c>
      <c r="BP405">
        <v>622</v>
      </c>
      <c r="BQ405">
        <v>277</v>
      </c>
      <c r="BR405">
        <v>189</v>
      </c>
      <c r="BS405">
        <v>6</v>
      </c>
      <c r="BT405">
        <v>641</v>
      </c>
      <c r="BU405">
        <v>302</v>
      </c>
      <c r="BV405">
        <v>372</v>
      </c>
      <c r="BW405">
        <v>637</v>
      </c>
      <c r="BX405">
        <v>112</v>
      </c>
      <c r="BY405">
        <v>99</v>
      </c>
      <c r="BZ405">
        <v>160</v>
      </c>
      <c r="CA405">
        <v>40</v>
      </c>
      <c r="CB405">
        <v>523</v>
      </c>
      <c r="CC405">
        <v>145</v>
      </c>
      <c r="CD405">
        <v>488</v>
      </c>
      <c r="CE405">
        <v>221</v>
      </c>
      <c r="CF405">
        <v>344</v>
      </c>
      <c r="CG405">
        <v>320</v>
      </c>
      <c r="CH405">
        <v>623</v>
      </c>
      <c r="CI405">
        <v>127</v>
      </c>
      <c r="CJ405">
        <v>549</v>
      </c>
      <c r="CK405">
        <v>209</v>
      </c>
      <c r="CL405">
        <v>73</v>
      </c>
    </row>
    <row r="406" spans="2:90">
      <c r="B406">
        <v>216</v>
      </c>
      <c r="C406" t="s">
        <v>95</v>
      </c>
      <c r="D406" t="s">
        <v>95</v>
      </c>
      <c r="E406" t="s">
        <v>95</v>
      </c>
      <c r="F406" t="s">
        <v>95</v>
      </c>
      <c r="G406">
        <v>397</v>
      </c>
      <c r="H406">
        <v>50</v>
      </c>
      <c r="I406">
        <v>187</v>
      </c>
      <c r="J406">
        <v>628</v>
      </c>
      <c r="K406">
        <v>276</v>
      </c>
      <c r="L406">
        <v>81</v>
      </c>
      <c r="M406">
        <v>99</v>
      </c>
      <c r="N406">
        <v>45</v>
      </c>
      <c r="O406">
        <v>277</v>
      </c>
      <c r="P406">
        <v>607</v>
      </c>
      <c r="Q406">
        <v>593</v>
      </c>
      <c r="R406">
        <v>226</v>
      </c>
      <c r="S406">
        <v>182</v>
      </c>
      <c r="T406">
        <v>14</v>
      </c>
      <c r="U406">
        <v>211</v>
      </c>
      <c r="V406">
        <v>372</v>
      </c>
      <c r="W406">
        <v>213</v>
      </c>
      <c r="X406">
        <v>221</v>
      </c>
      <c r="Y406">
        <v>368</v>
      </c>
      <c r="Z406">
        <v>477</v>
      </c>
      <c r="AA406">
        <v>464</v>
      </c>
      <c r="AB406">
        <v>480</v>
      </c>
      <c r="AC406">
        <v>192</v>
      </c>
      <c r="AD406">
        <v>473</v>
      </c>
      <c r="AE406">
        <v>207</v>
      </c>
      <c r="AF406">
        <v>32</v>
      </c>
      <c r="AG406" t="s">
        <v>95</v>
      </c>
      <c r="AH406">
        <v>220</v>
      </c>
      <c r="AI406">
        <v>344</v>
      </c>
      <c r="AJ406">
        <v>322</v>
      </c>
      <c r="AK406">
        <v>81</v>
      </c>
      <c r="AL406">
        <v>343</v>
      </c>
      <c r="AM406">
        <v>259</v>
      </c>
      <c r="AN406">
        <v>249</v>
      </c>
      <c r="AO406" t="s">
        <v>95</v>
      </c>
      <c r="AP406" t="s">
        <v>95</v>
      </c>
      <c r="AQ406">
        <v>635</v>
      </c>
      <c r="AR406">
        <v>394</v>
      </c>
      <c r="AS406">
        <v>175</v>
      </c>
      <c r="AT406">
        <v>651</v>
      </c>
      <c r="AU406">
        <v>298</v>
      </c>
      <c r="AV406">
        <v>626</v>
      </c>
      <c r="AW406">
        <v>288</v>
      </c>
      <c r="AX406">
        <v>13</v>
      </c>
      <c r="AY406">
        <v>253</v>
      </c>
      <c r="AZ406">
        <v>313</v>
      </c>
      <c r="BA406">
        <v>217</v>
      </c>
      <c r="BB406">
        <v>229</v>
      </c>
      <c r="BC406">
        <v>123</v>
      </c>
      <c r="BD406">
        <v>9</v>
      </c>
      <c r="BE406">
        <v>215</v>
      </c>
      <c r="BF406">
        <v>322</v>
      </c>
      <c r="BG406">
        <v>246</v>
      </c>
      <c r="BH406">
        <v>192</v>
      </c>
      <c r="BI406">
        <v>347</v>
      </c>
      <c r="BJ406">
        <v>244</v>
      </c>
      <c r="BK406">
        <v>123</v>
      </c>
      <c r="BL406">
        <v>633</v>
      </c>
      <c r="BM406">
        <v>13</v>
      </c>
      <c r="BN406">
        <v>63</v>
      </c>
      <c r="BO406">
        <v>392</v>
      </c>
      <c r="BP406">
        <v>437</v>
      </c>
      <c r="BQ406">
        <v>577</v>
      </c>
      <c r="BR406">
        <v>417</v>
      </c>
      <c r="BS406">
        <v>107</v>
      </c>
      <c r="BT406">
        <v>581</v>
      </c>
      <c r="BU406">
        <v>294</v>
      </c>
      <c r="BV406">
        <v>28</v>
      </c>
      <c r="BW406">
        <v>192</v>
      </c>
      <c r="BX406">
        <v>157</v>
      </c>
      <c r="BY406">
        <v>530</v>
      </c>
      <c r="BZ406">
        <v>511</v>
      </c>
      <c r="CA406">
        <v>368</v>
      </c>
      <c r="CB406">
        <v>659</v>
      </c>
      <c r="CC406">
        <v>551</v>
      </c>
      <c r="CD406">
        <v>190</v>
      </c>
      <c r="CE406">
        <v>508</v>
      </c>
      <c r="CF406">
        <v>29</v>
      </c>
      <c r="CG406">
        <v>105</v>
      </c>
      <c r="CH406">
        <v>637</v>
      </c>
      <c r="CI406">
        <v>538</v>
      </c>
      <c r="CJ406">
        <v>35</v>
      </c>
      <c r="CK406">
        <v>61</v>
      </c>
      <c r="CL406">
        <v>255</v>
      </c>
    </row>
    <row r="407" spans="2:90">
      <c r="B407">
        <v>351</v>
      </c>
      <c r="C407" t="s">
        <v>95</v>
      </c>
      <c r="D407" t="s">
        <v>95</v>
      </c>
      <c r="E407" t="s">
        <v>95</v>
      </c>
      <c r="F407" t="s">
        <v>95</v>
      </c>
      <c r="G407">
        <v>226</v>
      </c>
      <c r="H407">
        <v>324</v>
      </c>
      <c r="I407">
        <v>357</v>
      </c>
      <c r="J407">
        <v>622</v>
      </c>
      <c r="K407">
        <v>36</v>
      </c>
      <c r="L407">
        <v>236</v>
      </c>
      <c r="M407">
        <v>353</v>
      </c>
      <c r="N407">
        <v>230</v>
      </c>
      <c r="O407">
        <v>185</v>
      </c>
      <c r="P407">
        <v>122</v>
      </c>
      <c r="Q407">
        <v>357</v>
      </c>
      <c r="R407">
        <v>302</v>
      </c>
      <c r="S407">
        <v>493</v>
      </c>
      <c r="T407">
        <v>239</v>
      </c>
      <c r="U407">
        <v>382</v>
      </c>
      <c r="V407">
        <v>28</v>
      </c>
      <c r="W407">
        <v>309</v>
      </c>
      <c r="X407">
        <v>230</v>
      </c>
      <c r="Y407">
        <v>223</v>
      </c>
      <c r="Z407">
        <v>345</v>
      </c>
      <c r="AA407">
        <v>518</v>
      </c>
      <c r="AB407">
        <v>43</v>
      </c>
      <c r="AC407">
        <v>169</v>
      </c>
      <c r="AD407">
        <v>10</v>
      </c>
      <c r="AE407">
        <v>355</v>
      </c>
      <c r="AF407">
        <v>359</v>
      </c>
      <c r="AG407" t="s">
        <v>95</v>
      </c>
      <c r="AH407">
        <v>416</v>
      </c>
      <c r="AI407">
        <v>201</v>
      </c>
      <c r="AJ407">
        <v>174</v>
      </c>
      <c r="AK407">
        <v>483</v>
      </c>
      <c r="AL407">
        <v>162</v>
      </c>
      <c r="AM407">
        <v>188</v>
      </c>
      <c r="AN407">
        <v>479</v>
      </c>
      <c r="AO407" t="s">
        <v>95</v>
      </c>
      <c r="AP407" t="s">
        <v>95</v>
      </c>
      <c r="AQ407">
        <v>268</v>
      </c>
      <c r="AR407">
        <v>606</v>
      </c>
      <c r="AS407">
        <v>204</v>
      </c>
      <c r="AT407">
        <v>588</v>
      </c>
      <c r="AU407">
        <v>62</v>
      </c>
      <c r="AV407">
        <v>651</v>
      </c>
      <c r="AW407">
        <v>170</v>
      </c>
      <c r="AX407">
        <v>152</v>
      </c>
      <c r="AY407">
        <v>659</v>
      </c>
      <c r="AZ407">
        <v>399</v>
      </c>
      <c r="BA407">
        <v>55</v>
      </c>
      <c r="BB407">
        <v>246</v>
      </c>
      <c r="BC407">
        <v>204</v>
      </c>
      <c r="BD407">
        <v>73</v>
      </c>
      <c r="BE407">
        <v>22</v>
      </c>
      <c r="BF407">
        <v>53</v>
      </c>
      <c r="BG407">
        <v>402</v>
      </c>
      <c r="BH407">
        <v>204</v>
      </c>
      <c r="BI407">
        <v>77</v>
      </c>
      <c r="BJ407">
        <v>303</v>
      </c>
      <c r="BK407">
        <v>5</v>
      </c>
      <c r="BL407">
        <v>563</v>
      </c>
      <c r="BM407">
        <v>310</v>
      </c>
      <c r="BN407">
        <v>573</v>
      </c>
      <c r="BO407">
        <v>35</v>
      </c>
      <c r="BP407">
        <v>358</v>
      </c>
      <c r="BQ407">
        <v>187</v>
      </c>
      <c r="BR407">
        <v>329</v>
      </c>
      <c r="BS407">
        <v>362</v>
      </c>
      <c r="BT407">
        <v>579</v>
      </c>
      <c r="BU407">
        <v>60</v>
      </c>
      <c r="BV407">
        <v>607</v>
      </c>
      <c r="BW407">
        <v>154</v>
      </c>
      <c r="BX407">
        <v>248</v>
      </c>
      <c r="BY407">
        <v>568</v>
      </c>
      <c r="BZ407">
        <v>39</v>
      </c>
      <c r="CA407">
        <v>198</v>
      </c>
      <c r="CB407">
        <v>259</v>
      </c>
      <c r="CC407">
        <v>61</v>
      </c>
      <c r="CD407">
        <v>449</v>
      </c>
      <c r="CE407">
        <v>96</v>
      </c>
      <c r="CF407">
        <v>139</v>
      </c>
      <c r="CG407">
        <v>194</v>
      </c>
      <c r="CH407">
        <v>389</v>
      </c>
      <c r="CI407">
        <v>329</v>
      </c>
      <c r="CJ407">
        <v>494</v>
      </c>
      <c r="CK407">
        <v>644</v>
      </c>
      <c r="CL407">
        <v>207</v>
      </c>
    </row>
    <row r="408" spans="2:90">
      <c r="B408">
        <v>274</v>
      </c>
      <c r="C408" t="s">
        <v>95</v>
      </c>
      <c r="D408" t="s">
        <v>95</v>
      </c>
      <c r="E408" t="s">
        <v>95</v>
      </c>
      <c r="F408" t="s">
        <v>95</v>
      </c>
      <c r="G408">
        <v>6</v>
      </c>
      <c r="H408">
        <v>73</v>
      </c>
      <c r="I408">
        <v>661</v>
      </c>
      <c r="J408">
        <v>264</v>
      </c>
      <c r="K408">
        <v>157</v>
      </c>
      <c r="L408">
        <v>70</v>
      </c>
      <c r="M408">
        <v>398</v>
      </c>
      <c r="N408">
        <v>197</v>
      </c>
      <c r="O408">
        <v>604</v>
      </c>
      <c r="P408">
        <v>336</v>
      </c>
      <c r="Q408">
        <v>199</v>
      </c>
      <c r="R408">
        <v>147</v>
      </c>
      <c r="S408">
        <v>489</v>
      </c>
      <c r="T408">
        <v>509</v>
      </c>
      <c r="U408">
        <v>323</v>
      </c>
      <c r="V408">
        <v>505</v>
      </c>
      <c r="W408">
        <v>23</v>
      </c>
      <c r="X408">
        <v>540</v>
      </c>
      <c r="Y408">
        <v>542</v>
      </c>
      <c r="Z408">
        <v>454</v>
      </c>
      <c r="AA408">
        <v>517</v>
      </c>
      <c r="AB408">
        <v>324</v>
      </c>
      <c r="AC408">
        <v>3</v>
      </c>
      <c r="AD408">
        <v>221</v>
      </c>
      <c r="AE408">
        <v>183</v>
      </c>
      <c r="AF408">
        <v>510</v>
      </c>
      <c r="AG408" t="s">
        <v>95</v>
      </c>
      <c r="AH408">
        <v>365</v>
      </c>
      <c r="AI408">
        <v>99</v>
      </c>
      <c r="AJ408">
        <v>476</v>
      </c>
      <c r="AK408">
        <v>100</v>
      </c>
      <c r="AL408">
        <v>338</v>
      </c>
      <c r="AM408">
        <v>472</v>
      </c>
      <c r="AN408">
        <v>452</v>
      </c>
      <c r="AO408" t="s">
        <v>95</v>
      </c>
      <c r="AP408" t="s">
        <v>95</v>
      </c>
      <c r="AQ408">
        <v>191</v>
      </c>
      <c r="AR408">
        <v>21</v>
      </c>
      <c r="AS408">
        <v>647</v>
      </c>
      <c r="AT408">
        <v>199</v>
      </c>
      <c r="AU408">
        <v>251</v>
      </c>
      <c r="AV408">
        <v>66</v>
      </c>
      <c r="AW408">
        <v>589</v>
      </c>
      <c r="AX408">
        <v>614</v>
      </c>
      <c r="AY408">
        <v>346</v>
      </c>
      <c r="AZ408">
        <v>182</v>
      </c>
      <c r="BA408">
        <v>10</v>
      </c>
      <c r="BB408">
        <v>583</v>
      </c>
      <c r="BC408">
        <v>229</v>
      </c>
      <c r="BD408">
        <v>23</v>
      </c>
      <c r="BE408">
        <v>35</v>
      </c>
      <c r="BF408">
        <v>69</v>
      </c>
      <c r="BG408">
        <v>382</v>
      </c>
      <c r="BH408">
        <v>53</v>
      </c>
      <c r="BI408">
        <v>187</v>
      </c>
      <c r="BJ408">
        <v>398</v>
      </c>
      <c r="BK408">
        <v>381</v>
      </c>
      <c r="BL408">
        <v>309</v>
      </c>
      <c r="BM408">
        <v>226</v>
      </c>
      <c r="BN408">
        <v>658</v>
      </c>
      <c r="BO408">
        <v>399</v>
      </c>
      <c r="BP408">
        <v>621</v>
      </c>
      <c r="BQ408">
        <v>491</v>
      </c>
      <c r="BR408">
        <v>94</v>
      </c>
      <c r="BS408">
        <v>289</v>
      </c>
      <c r="BT408">
        <v>158</v>
      </c>
      <c r="BU408">
        <v>168</v>
      </c>
      <c r="BV408">
        <v>637</v>
      </c>
      <c r="BW408">
        <v>216</v>
      </c>
      <c r="BX408">
        <v>276</v>
      </c>
      <c r="BY408">
        <v>188</v>
      </c>
      <c r="BZ408">
        <v>631</v>
      </c>
      <c r="CA408">
        <v>139</v>
      </c>
      <c r="CB408">
        <v>157</v>
      </c>
      <c r="CC408">
        <v>307</v>
      </c>
      <c r="CD408">
        <v>196</v>
      </c>
      <c r="CE408">
        <v>281</v>
      </c>
      <c r="CF408">
        <v>375</v>
      </c>
      <c r="CG408">
        <v>18</v>
      </c>
      <c r="CH408">
        <v>600</v>
      </c>
      <c r="CI408">
        <v>481</v>
      </c>
      <c r="CJ408">
        <v>214</v>
      </c>
      <c r="CK408">
        <v>232</v>
      </c>
      <c r="CL408">
        <v>606</v>
      </c>
    </row>
    <row r="409" spans="2:90">
      <c r="B409">
        <v>164</v>
      </c>
      <c r="C409" t="s">
        <v>95</v>
      </c>
      <c r="D409" t="s">
        <v>95</v>
      </c>
      <c r="E409" t="s">
        <v>95</v>
      </c>
      <c r="F409" t="s">
        <v>95</v>
      </c>
      <c r="G409">
        <v>318</v>
      </c>
      <c r="H409">
        <v>122</v>
      </c>
      <c r="I409">
        <v>91</v>
      </c>
      <c r="J409">
        <v>70</v>
      </c>
      <c r="K409">
        <v>645</v>
      </c>
      <c r="L409">
        <v>265</v>
      </c>
      <c r="M409">
        <v>628</v>
      </c>
      <c r="N409">
        <v>128</v>
      </c>
      <c r="O409">
        <v>180</v>
      </c>
      <c r="P409">
        <v>165</v>
      </c>
      <c r="Q409">
        <v>613</v>
      </c>
      <c r="R409">
        <v>121</v>
      </c>
      <c r="S409">
        <v>4</v>
      </c>
      <c r="T409">
        <v>422</v>
      </c>
      <c r="U409">
        <v>439</v>
      </c>
      <c r="V409">
        <v>410</v>
      </c>
      <c r="W409">
        <v>101</v>
      </c>
      <c r="X409">
        <v>198</v>
      </c>
      <c r="Y409">
        <v>272</v>
      </c>
      <c r="Z409">
        <v>182</v>
      </c>
      <c r="AA409">
        <v>343</v>
      </c>
      <c r="AB409">
        <v>281</v>
      </c>
      <c r="AC409">
        <v>343</v>
      </c>
      <c r="AD409">
        <v>451</v>
      </c>
      <c r="AE409">
        <v>390</v>
      </c>
      <c r="AF409">
        <v>60</v>
      </c>
      <c r="AG409" t="s">
        <v>95</v>
      </c>
      <c r="AH409">
        <v>308</v>
      </c>
      <c r="AI409">
        <v>86</v>
      </c>
      <c r="AJ409">
        <v>288</v>
      </c>
      <c r="AK409">
        <v>211</v>
      </c>
      <c r="AL409">
        <v>208</v>
      </c>
      <c r="AM409">
        <v>120</v>
      </c>
      <c r="AN409">
        <v>103</v>
      </c>
      <c r="AO409" t="s">
        <v>95</v>
      </c>
      <c r="AP409" t="s">
        <v>95</v>
      </c>
      <c r="AQ409">
        <v>591</v>
      </c>
      <c r="AR409">
        <v>115</v>
      </c>
      <c r="AS409">
        <v>297</v>
      </c>
      <c r="AT409">
        <v>167</v>
      </c>
      <c r="AU409">
        <v>136</v>
      </c>
      <c r="AV409">
        <v>39</v>
      </c>
      <c r="AW409">
        <v>564</v>
      </c>
      <c r="AX409">
        <v>71</v>
      </c>
      <c r="AY409">
        <v>208</v>
      </c>
      <c r="AZ409">
        <v>169</v>
      </c>
      <c r="BA409">
        <v>290</v>
      </c>
      <c r="BB409">
        <v>21</v>
      </c>
      <c r="BC409">
        <v>661</v>
      </c>
      <c r="BD409">
        <v>224</v>
      </c>
      <c r="BE409">
        <v>88</v>
      </c>
      <c r="BF409">
        <v>255</v>
      </c>
      <c r="BG409">
        <v>45</v>
      </c>
      <c r="BH409">
        <v>97</v>
      </c>
      <c r="BI409">
        <v>655</v>
      </c>
      <c r="BJ409">
        <v>374</v>
      </c>
      <c r="BK409">
        <v>152</v>
      </c>
      <c r="BL409">
        <v>172</v>
      </c>
      <c r="BM409">
        <v>38</v>
      </c>
      <c r="BN409">
        <v>9</v>
      </c>
      <c r="BO409">
        <v>57</v>
      </c>
      <c r="BP409">
        <v>382</v>
      </c>
      <c r="BQ409">
        <v>179</v>
      </c>
      <c r="BR409">
        <v>642</v>
      </c>
      <c r="BS409">
        <v>116</v>
      </c>
      <c r="BT409">
        <v>242</v>
      </c>
      <c r="BU409">
        <v>188</v>
      </c>
      <c r="BV409">
        <v>407</v>
      </c>
      <c r="BW409">
        <v>161</v>
      </c>
      <c r="BX409">
        <v>65</v>
      </c>
      <c r="BY409">
        <v>157</v>
      </c>
      <c r="BZ409">
        <v>303</v>
      </c>
      <c r="CA409">
        <v>222</v>
      </c>
      <c r="CB409">
        <v>450</v>
      </c>
      <c r="CC409">
        <v>192</v>
      </c>
      <c r="CD409">
        <v>415</v>
      </c>
      <c r="CE409">
        <v>314</v>
      </c>
      <c r="CF409">
        <v>65</v>
      </c>
      <c r="CG409">
        <v>385</v>
      </c>
      <c r="CH409">
        <v>378</v>
      </c>
      <c r="CI409">
        <v>53</v>
      </c>
      <c r="CJ409">
        <v>518</v>
      </c>
      <c r="CK409">
        <v>12</v>
      </c>
      <c r="CL409">
        <v>3</v>
      </c>
    </row>
    <row r="410" spans="2:90">
      <c r="B410">
        <v>260</v>
      </c>
      <c r="C410" t="s">
        <v>95</v>
      </c>
      <c r="D410" t="s">
        <v>95</v>
      </c>
      <c r="E410" t="s">
        <v>95</v>
      </c>
      <c r="F410" t="s">
        <v>95</v>
      </c>
      <c r="G410">
        <v>278</v>
      </c>
      <c r="H410">
        <v>194</v>
      </c>
      <c r="I410">
        <v>626</v>
      </c>
      <c r="J410">
        <v>554</v>
      </c>
      <c r="K410">
        <v>263</v>
      </c>
      <c r="L410">
        <v>97</v>
      </c>
      <c r="M410">
        <v>609</v>
      </c>
      <c r="N410">
        <v>349</v>
      </c>
      <c r="O410">
        <v>54</v>
      </c>
      <c r="P410">
        <v>212</v>
      </c>
      <c r="Q410">
        <v>127</v>
      </c>
      <c r="R410">
        <v>155</v>
      </c>
      <c r="S410">
        <v>512</v>
      </c>
      <c r="T410">
        <v>410</v>
      </c>
      <c r="U410">
        <v>156</v>
      </c>
      <c r="V410">
        <v>194</v>
      </c>
      <c r="W410">
        <v>220</v>
      </c>
      <c r="X410">
        <v>487</v>
      </c>
      <c r="Y410">
        <v>457</v>
      </c>
      <c r="Z410">
        <v>254</v>
      </c>
      <c r="AA410">
        <v>165</v>
      </c>
      <c r="AB410">
        <v>144</v>
      </c>
      <c r="AC410">
        <v>340</v>
      </c>
      <c r="AD410">
        <v>422</v>
      </c>
      <c r="AE410">
        <v>386</v>
      </c>
      <c r="AF410">
        <v>548</v>
      </c>
      <c r="AG410" t="s">
        <v>95</v>
      </c>
      <c r="AH410">
        <v>277</v>
      </c>
      <c r="AI410">
        <v>313</v>
      </c>
      <c r="AJ410">
        <v>121</v>
      </c>
      <c r="AK410">
        <v>223</v>
      </c>
      <c r="AL410">
        <v>62</v>
      </c>
      <c r="AM410">
        <v>527</v>
      </c>
      <c r="AN410">
        <v>476</v>
      </c>
      <c r="AO410" t="s">
        <v>95</v>
      </c>
      <c r="AP410" t="s">
        <v>95</v>
      </c>
      <c r="AQ410">
        <v>261</v>
      </c>
      <c r="AR410">
        <v>270</v>
      </c>
      <c r="AS410">
        <v>320</v>
      </c>
      <c r="AT410">
        <v>645</v>
      </c>
      <c r="AU410">
        <v>100</v>
      </c>
      <c r="AV410">
        <v>587</v>
      </c>
      <c r="AW410">
        <v>309</v>
      </c>
      <c r="AX410">
        <v>87</v>
      </c>
      <c r="AY410">
        <v>38</v>
      </c>
      <c r="AZ410">
        <v>146</v>
      </c>
      <c r="BA410">
        <v>75</v>
      </c>
      <c r="BB410">
        <v>567</v>
      </c>
      <c r="BC410">
        <v>79</v>
      </c>
      <c r="BD410">
        <v>227</v>
      </c>
      <c r="BE410">
        <v>638</v>
      </c>
      <c r="BF410">
        <v>271</v>
      </c>
      <c r="BG410">
        <v>590</v>
      </c>
      <c r="BH410">
        <v>618</v>
      </c>
      <c r="BI410">
        <v>96</v>
      </c>
      <c r="BJ410">
        <v>12</v>
      </c>
      <c r="BK410">
        <v>251</v>
      </c>
      <c r="BL410">
        <v>646</v>
      </c>
      <c r="BM410">
        <v>173</v>
      </c>
      <c r="BN410">
        <v>263</v>
      </c>
      <c r="BO410">
        <v>124</v>
      </c>
      <c r="BP410">
        <v>319</v>
      </c>
      <c r="BQ410">
        <v>33</v>
      </c>
      <c r="BR410">
        <v>314</v>
      </c>
      <c r="BS410">
        <v>597</v>
      </c>
      <c r="BT410">
        <v>514</v>
      </c>
      <c r="BU410">
        <v>18</v>
      </c>
      <c r="BV410">
        <v>86</v>
      </c>
      <c r="BW410">
        <v>663</v>
      </c>
      <c r="BX410">
        <v>40</v>
      </c>
      <c r="BY410">
        <v>112</v>
      </c>
      <c r="BZ410">
        <v>646</v>
      </c>
      <c r="CA410">
        <v>638</v>
      </c>
      <c r="CB410">
        <v>144</v>
      </c>
      <c r="CC410">
        <v>175</v>
      </c>
      <c r="CD410">
        <v>343</v>
      </c>
      <c r="CE410">
        <v>248</v>
      </c>
      <c r="CF410">
        <v>181</v>
      </c>
      <c r="CG410">
        <v>486</v>
      </c>
      <c r="CH410">
        <v>407</v>
      </c>
      <c r="CI410">
        <v>21</v>
      </c>
      <c r="CJ410">
        <v>593</v>
      </c>
      <c r="CK410">
        <v>312</v>
      </c>
      <c r="CL410">
        <v>334</v>
      </c>
    </row>
    <row r="411" spans="2:90">
      <c r="B411">
        <v>461</v>
      </c>
      <c r="C411" t="s">
        <v>95</v>
      </c>
      <c r="D411" t="s">
        <v>95</v>
      </c>
      <c r="E411" t="s">
        <v>95</v>
      </c>
      <c r="F411" t="s">
        <v>95</v>
      </c>
      <c r="G411">
        <v>10</v>
      </c>
      <c r="H411">
        <v>132</v>
      </c>
      <c r="I411">
        <v>271</v>
      </c>
      <c r="J411">
        <v>334</v>
      </c>
      <c r="K411">
        <v>575</v>
      </c>
      <c r="L411">
        <v>137</v>
      </c>
      <c r="M411">
        <v>141</v>
      </c>
      <c r="N411">
        <v>305</v>
      </c>
      <c r="O411">
        <v>364</v>
      </c>
      <c r="P411">
        <v>21</v>
      </c>
      <c r="Q411">
        <v>665</v>
      </c>
      <c r="R411">
        <v>19</v>
      </c>
      <c r="S411">
        <v>341</v>
      </c>
      <c r="T411">
        <v>112</v>
      </c>
      <c r="U411">
        <v>59</v>
      </c>
      <c r="V411">
        <v>252</v>
      </c>
      <c r="W411">
        <v>42</v>
      </c>
      <c r="X411">
        <v>250</v>
      </c>
      <c r="Y411">
        <v>354</v>
      </c>
      <c r="Z411">
        <v>308</v>
      </c>
      <c r="AA411">
        <v>13</v>
      </c>
      <c r="AB411">
        <v>452</v>
      </c>
      <c r="AC411">
        <v>249</v>
      </c>
      <c r="AD411">
        <v>98</v>
      </c>
      <c r="AE411">
        <v>421</v>
      </c>
      <c r="AF411">
        <v>475</v>
      </c>
      <c r="AG411" t="s">
        <v>95</v>
      </c>
      <c r="AH411">
        <v>266</v>
      </c>
      <c r="AI411">
        <v>492</v>
      </c>
      <c r="AJ411">
        <v>4</v>
      </c>
      <c r="AK411">
        <v>282</v>
      </c>
      <c r="AL411">
        <v>356</v>
      </c>
      <c r="AM411">
        <v>293</v>
      </c>
      <c r="AN411">
        <v>121</v>
      </c>
      <c r="AO411" t="s">
        <v>95</v>
      </c>
      <c r="AP411" t="s">
        <v>95</v>
      </c>
      <c r="AQ411">
        <v>175</v>
      </c>
      <c r="AR411">
        <v>286</v>
      </c>
      <c r="AS411">
        <v>559</v>
      </c>
      <c r="AT411">
        <v>175</v>
      </c>
      <c r="AU411">
        <v>583</v>
      </c>
      <c r="AV411">
        <v>135</v>
      </c>
      <c r="AW411">
        <v>99</v>
      </c>
      <c r="AX411">
        <v>555</v>
      </c>
      <c r="AY411">
        <v>387</v>
      </c>
      <c r="AZ411">
        <v>576</v>
      </c>
      <c r="BA411">
        <v>186</v>
      </c>
      <c r="BB411">
        <v>139</v>
      </c>
      <c r="BC411">
        <v>6</v>
      </c>
      <c r="BD411">
        <v>117</v>
      </c>
      <c r="BE411">
        <v>570</v>
      </c>
      <c r="BF411">
        <v>639</v>
      </c>
      <c r="BG411">
        <v>0</v>
      </c>
      <c r="BH411">
        <v>361</v>
      </c>
      <c r="BI411">
        <v>264</v>
      </c>
      <c r="BJ411">
        <v>138</v>
      </c>
      <c r="BK411">
        <v>316</v>
      </c>
      <c r="BL411">
        <v>554</v>
      </c>
      <c r="BM411">
        <v>293</v>
      </c>
      <c r="BN411">
        <v>5</v>
      </c>
      <c r="BO411">
        <v>346</v>
      </c>
      <c r="BP411">
        <v>264</v>
      </c>
      <c r="BQ411">
        <v>657</v>
      </c>
      <c r="BR411">
        <v>246</v>
      </c>
      <c r="BS411">
        <v>576</v>
      </c>
      <c r="BT411">
        <v>107</v>
      </c>
      <c r="BU411">
        <v>220</v>
      </c>
      <c r="BV411">
        <v>603</v>
      </c>
      <c r="BW411">
        <v>303</v>
      </c>
      <c r="BX411">
        <v>444</v>
      </c>
      <c r="BY411">
        <v>186</v>
      </c>
      <c r="BZ411">
        <v>579</v>
      </c>
      <c r="CA411">
        <v>312</v>
      </c>
      <c r="CB411">
        <v>663</v>
      </c>
      <c r="CC411">
        <v>292</v>
      </c>
      <c r="CD411">
        <v>324</v>
      </c>
      <c r="CE411">
        <v>172</v>
      </c>
      <c r="CF411">
        <v>627</v>
      </c>
      <c r="CG411">
        <v>443</v>
      </c>
      <c r="CH411">
        <v>251</v>
      </c>
      <c r="CI411">
        <v>537</v>
      </c>
      <c r="CJ411">
        <v>279</v>
      </c>
      <c r="CK411">
        <v>620</v>
      </c>
      <c r="CL411">
        <v>177</v>
      </c>
    </row>
    <row r="412" spans="2:90">
      <c r="B412">
        <v>69</v>
      </c>
      <c r="C412" t="s">
        <v>95</v>
      </c>
      <c r="D412" t="s">
        <v>95</v>
      </c>
      <c r="E412" t="s">
        <v>95</v>
      </c>
      <c r="F412" t="s">
        <v>95</v>
      </c>
      <c r="G412">
        <v>557</v>
      </c>
      <c r="H412">
        <v>69</v>
      </c>
      <c r="I412">
        <v>630</v>
      </c>
      <c r="J412">
        <v>574</v>
      </c>
      <c r="K412">
        <v>11</v>
      </c>
      <c r="L412">
        <v>211</v>
      </c>
      <c r="M412">
        <v>623</v>
      </c>
      <c r="N412">
        <v>28</v>
      </c>
      <c r="O412">
        <v>611</v>
      </c>
      <c r="P412">
        <v>93</v>
      </c>
      <c r="Q412">
        <v>661</v>
      </c>
      <c r="R412">
        <v>174</v>
      </c>
      <c r="S412">
        <v>21</v>
      </c>
      <c r="T412">
        <v>400</v>
      </c>
      <c r="U412">
        <v>80</v>
      </c>
      <c r="V412">
        <v>132</v>
      </c>
      <c r="W412">
        <v>252</v>
      </c>
      <c r="X412">
        <v>176</v>
      </c>
      <c r="Y412">
        <v>267</v>
      </c>
      <c r="Z412">
        <v>269</v>
      </c>
      <c r="AA412">
        <v>22</v>
      </c>
      <c r="AB412">
        <v>336</v>
      </c>
      <c r="AC412">
        <v>309</v>
      </c>
      <c r="AD412">
        <v>88</v>
      </c>
      <c r="AE412">
        <v>413</v>
      </c>
      <c r="AF412">
        <v>4</v>
      </c>
      <c r="AG412" t="s">
        <v>95</v>
      </c>
      <c r="AH412">
        <v>161</v>
      </c>
      <c r="AI412">
        <v>62</v>
      </c>
      <c r="AJ412">
        <v>59</v>
      </c>
      <c r="AK412">
        <v>327</v>
      </c>
      <c r="AL412">
        <v>3</v>
      </c>
      <c r="AM412">
        <v>44</v>
      </c>
      <c r="AN412">
        <v>37</v>
      </c>
      <c r="AO412" t="s">
        <v>95</v>
      </c>
      <c r="AP412" t="s">
        <v>95</v>
      </c>
      <c r="AQ412">
        <v>342</v>
      </c>
      <c r="AR412">
        <v>204</v>
      </c>
      <c r="AS412">
        <v>164</v>
      </c>
      <c r="AT412">
        <v>121</v>
      </c>
      <c r="AU412">
        <v>365</v>
      </c>
      <c r="AV412">
        <v>134</v>
      </c>
      <c r="AW412">
        <v>8</v>
      </c>
      <c r="AX412">
        <v>657</v>
      </c>
      <c r="AY412">
        <v>373</v>
      </c>
      <c r="AZ412">
        <v>36</v>
      </c>
      <c r="BA412">
        <v>287</v>
      </c>
      <c r="BB412">
        <v>363</v>
      </c>
      <c r="BC412">
        <v>636</v>
      </c>
      <c r="BD412">
        <v>147</v>
      </c>
      <c r="BE412">
        <v>46</v>
      </c>
      <c r="BF412">
        <v>313</v>
      </c>
      <c r="BG412">
        <v>554</v>
      </c>
      <c r="BH412">
        <v>67</v>
      </c>
      <c r="BI412">
        <v>8</v>
      </c>
      <c r="BJ412">
        <v>640</v>
      </c>
      <c r="BK412">
        <v>254</v>
      </c>
      <c r="BL412">
        <v>323</v>
      </c>
      <c r="BM412">
        <v>282</v>
      </c>
      <c r="BN412">
        <v>207</v>
      </c>
      <c r="BO412">
        <v>321</v>
      </c>
      <c r="BP412">
        <v>604</v>
      </c>
      <c r="BQ412">
        <v>137</v>
      </c>
      <c r="BR412">
        <v>535</v>
      </c>
      <c r="BS412">
        <v>464</v>
      </c>
      <c r="BT412">
        <v>209</v>
      </c>
      <c r="BU412">
        <v>106</v>
      </c>
      <c r="BV412">
        <v>664</v>
      </c>
      <c r="BW412">
        <v>218</v>
      </c>
      <c r="BX412">
        <v>609</v>
      </c>
      <c r="BY412">
        <v>337</v>
      </c>
      <c r="BZ412">
        <v>161</v>
      </c>
      <c r="CA412">
        <v>227</v>
      </c>
      <c r="CB412">
        <v>158</v>
      </c>
      <c r="CC412">
        <v>494</v>
      </c>
      <c r="CD412">
        <v>542</v>
      </c>
      <c r="CE412">
        <v>317</v>
      </c>
      <c r="CF412">
        <v>650</v>
      </c>
      <c r="CG412">
        <v>498</v>
      </c>
      <c r="CH412">
        <v>323</v>
      </c>
      <c r="CI412">
        <v>219</v>
      </c>
      <c r="CJ412">
        <v>305</v>
      </c>
      <c r="CK412">
        <v>296</v>
      </c>
      <c r="CL412">
        <v>356</v>
      </c>
    </row>
    <row r="413" spans="2:90">
      <c r="B413">
        <v>387</v>
      </c>
      <c r="C413" t="s">
        <v>95</v>
      </c>
      <c r="D413" t="s">
        <v>95</v>
      </c>
      <c r="E413" t="s">
        <v>95</v>
      </c>
      <c r="F413" t="s">
        <v>95</v>
      </c>
      <c r="G413">
        <v>56</v>
      </c>
      <c r="H413">
        <v>282</v>
      </c>
      <c r="I413">
        <v>327</v>
      </c>
      <c r="J413">
        <v>296</v>
      </c>
      <c r="K413">
        <v>343</v>
      </c>
      <c r="L413">
        <v>111</v>
      </c>
      <c r="M413">
        <v>328</v>
      </c>
      <c r="N413">
        <v>614</v>
      </c>
      <c r="O413">
        <v>654</v>
      </c>
      <c r="P413">
        <v>208</v>
      </c>
      <c r="Q413">
        <v>174</v>
      </c>
      <c r="R413">
        <v>166</v>
      </c>
      <c r="S413">
        <v>121</v>
      </c>
      <c r="T413">
        <v>463</v>
      </c>
      <c r="U413">
        <v>61</v>
      </c>
      <c r="V413">
        <v>215</v>
      </c>
      <c r="W413">
        <v>373</v>
      </c>
      <c r="X413">
        <v>307</v>
      </c>
      <c r="Y413">
        <v>213</v>
      </c>
      <c r="Z413">
        <v>229</v>
      </c>
      <c r="AA413">
        <v>285</v>
      </c>
      <c r="AB413">
        <v>528</v>
      </c>
      <c r="AC413">
        <v>63</v>
      </c>
      <c r="AD413">
        <v>275</v>
      </c>
      <c r="AE413">
        <v>135</v>
      </c>
      <c r="AF413">
        <v>137</v>
      </c>
      <c r="AG413" t="s">
        <v>95</v>
      </c>
      <c r="AH413">
        <v>306</v>
      </c>
      <c r="AI413">
        <v>158</v>
      </c>
      <c r="AJ413">
        <v>356</v>
      </c>
      <c r="AK413">
        <v>470</v>
      </c>
      <c r="AL413">
        <v>322</v>
      </c>
      <c r="AM413">
        <v>143</v>
      </c>
      <c r="AN413">
        <v>148</v>
      </c>
      <c r="AO413" t="s">
        <v>95</v>
      </c>
      <c r="AP413" t="s">
        <v>95</v>
      </c>
      <c r="AQ413">
        <v>340</v>
      </c>
      <c r="AR413">
        <v>58</v>
      </c>
      <c r="AS413">
        <v>220</v>
      </c>
      <c r="AT413">
        <v>630</v>
      </c>
      <c r="AU413">
        <v>285</v>
      </c>
      <c r="AV413">
        <v>336</v>
      </c>
      <c r="AW413">
        <v>603</v>
      </c>
      <c r="AX413">
        <v>560</v>
      </c>
      <c r="AY413">
        <v>615</v>
      </c>
      <c r="AZ413">
        <v>174</v>
      </c>
      <c r="BA413">
        <v>642</v>
      </c>
      <c r="BB413">
        <v>223</v>
      </c>
      <c r="BC413">
        <v>400</v>
      </c>
      <c r="BD413">
        <v>209</v>
      </c>
      <c r="BE413">
        <v>591</v>
      </c>
      <c r="BF413">
        <v>387</v>
      </c>
      <c r="BG413">
        <v>617</v>
      </c>
      <c r="BH413">
        <v>36</v>
      </c>
      <c r="BI413">
        <v>61</v>
      </c>
      <c r="BJ413">
        <v>83</v>
      </c>
      <c r="BK413">
        <v>27</v>
      </c>
      <c r="BL413">
        <v>215</v>
      </c>
      <c r="BM413">
        <v>277</v>
      </c>
      <c r="BN413">
        <v>91</v>
      </c>
      <c r="BO413">
        <v>174</v>
      </c>
      <c r="BP413">
        <v>10</v>
      </c>
      <c r="BQ413">
        <v>552</v>
      </c>
      <c r="BR413">
        <v>405</v>
      </c>
      <c r="BS413">
        <v>56</v>
      </c>
      <c r="BT413">
        <v>644</v>
      </c>
      <c r="BU413">
        <v>57</v>
      </c>
      <c r="BV413">
        <v>193</v>
      </c>
      <c r="BW413">
        <v>318</v>
      </c>
      <c r="BX413">
        <v>20</v>
      </c>
      <c r="BY413">
        <v>636</v>
      </c>
      <c r="BZ413">
        <v>617</v>
      </c>
      <c r="CA413">
        <v>34</v>
      </c>
      <c r="CB413">
        <v>200</v>
      </c>
      <c r="CC413">
        <v>157</v>
      </c>
      <c r="CD413">
        <v>189</v>
      </c>
      <c r="CE413">
        <v>637</v>
      </c>
      <c r="CF413">
        <v>105</v>
      </c>
      <c r="CG413">
        <v>207</v>
      </c>
      <c r="CH413">
        <v>396</v>
      </c>
      <c r="CI413">
        <v>153</v>
      </c>
      <c r="CJ413">
        <v>323</v>
      </c>
      <c r="CK413">
        <v>97</v>
      </c>
      <c r="CL413">
        <v>240</v>
      </c>
    </row>
    <row r="414" spans="2:90">
      <c r="B414">
        <v>299</v>
      </c>
      <c r="C414" t="s">
        <v>95</v>
      </c>
      <c r="D414" t="s">
        <v>95</v>
      </c>
      <c r="E414" t="s">
        <v>95</v>
      </c>
      <c r="F414" t="s">
        <v>95</v>
      </c>
      <c r="G414">
        <v>328</v>
      </c>
      <c r="H414">
        <v>402</v>
      </c>
      <c r="I414">
        <v>659</v>
      </c>
      <c r="J414">
        <v>234</v>
      </c>
      <c r="K414">
        <v>579</v>
      </c>
      <c r="L414">
        <v>36</v>
      </c>
      <c r="M414">
        <v>185</v>
      </c>
      <c r="N414">
        <v>329</v>
      </c>
      <c r="O414">
        <v>649</v>
      </c>
      <c r="P414">
        <v>187</v>
      </c>
      <c r="Q414">
        <v>375</v>
      </c>
      <c r="R414">
        <v>237</v>
      </c>
      <c r="S414">
        <v>287</v>
      </c>
      <c r="T414">
        <v>425</v>
      </c>
      <c r="U414">
        <v>125</v>
      </c>
      <c r="V414">
        <v>542</v>
      </c>
      <c r="W414">
        <v>39</v>
      </c>
      <c r="X414">
        <v>172</v>
      </c>
      <c r="Y414">
        <v>10</v>
      </c>
      <c r="Z414">
        <v>30</v>
      </c>
      <c r="AA414">
        <v>530</v>
      </c>
      <c r="AB414">
        <v>28</v>
      </c>
      <c r="AC414">
        <v>182</v>
      </c>
      <c r="AD414">
        <v>147</v>
      </c>
      <c r="AE414">
        <v>450</v>
      </c>
      <c r="AF414">
        <v>523</v>
      </c>
      <c r="AG414" t="s">
        <v>95</v>
      </c>
      <c r="AH414">
        <v>178</v>
      </c>
      <c r="AI414">
        <v>288</v>
      </c>
      <c r="AJ414">
        <v>160</v>
      </c>
      <c r="AK414">
        <v>396</v>
      </c>
      <c r="AL414">
        <v>539</v>
      </c>
      <c r="AM414">
        <v>283</v>
      </c>
      <c r="AN414">
        <v>42</v>
      </c>
      <c r="AO414" t="s">
        <v>95</v>
      </c>
      <c r="AP414" t="s">
        <v>95</v>
      </c>
      <c r="AQ414">
        <v>323</v>
      </c>
      <c r="AR414">
        <v>553</v>
      </c>
      <c r="AS414">
        <v>181</v>
      </c>
      <c r="AT414">
        <v>589</v>
      </c>
      <c r="AU414">
        <v>9</v>
      </c>
      <c r="AV414">
        <v>174</v>
      </c>
      <c r="AW414">
        <v>21</v>
      </c>
      <c r="AX414">
        <v>629</v>
      </c>
      <c r="AY414">
        <v>138</v>
      </c>
      <c r="AZ414">
        <v>235</v>
      </c>
      <c r="BA414">
        <v>238</v>
      </c>
      <c r="BB414">
        <v>315</v>
      </c>
      <c r="BC414">
        <v>610</v>
      </c>
      <c r="BD414">
        <v>130</v>
      </c>
      <c r="BE414">
        <v>49</v>
      </c>
      <c r="BF414">
        <v>70</v>
      </c>
      <c r="BG414">
        <v>650</v>
      </c>
      <c r="BH414">
        <v>591</v>
      </c>
      <c r="BI414">
        <v>127</v>
      </c>
      <c r="BJ414">
        <v>395</v>
      </c>
      <c r="BK414">
        <v>583</v>
      </c>
      <c r="BL414">
        <v>370</v>
      </c>
      <c r="BM414">
        <v>115</v>
      </c>
      <c r="BN414">
        <v>88</v>
      </c>
      <c r="BO414">
        <v>214</v>
      </c>
      <c r="BP414">
        <v>87</v>
      </c>
      <c r="BQ414">
        <v>28</v>
      </c>
      <c r="BR414">
        <v>25</v>
      </c>
      <c r="BS414">
        <v>20</v>
      </c>
      <c r="BT414">
        <v>116</v>
      </c>
      <c r="BU414">
        <v>584</v>
      </c>
      <c r="BV414">
        <v>137</v>
      </c>
      <c r="BW414">
        <v>444</v>
      </c>
      <c r="BX414">
        <v>259</v>
      </c>
      <c r="BY414">
        <v>278</v>
      </c>
      <c r="BZ414">
        <v>326</v>
      </c>
      <c r="CA414">
        <v>69</v>
      </c>
      <c r="CB414">
        <v>370</v>
      </c>
      <c r="CC414">
        <v>508</v>
      </c>
      <c r="CD414">
        <v>356</v>
      </c>
      <c r="CE414">
        <v>648</v>
      </c>
      <c r="CF414">
        <v>581</v>
      </c>
      <c r="CG414">
        <v>519</v>
      </c>
      <c r="CH414">
        <v>240</v>
      </c>
      <c r="CI414">
        <v>390</v>
      </c>
      <c r="CJ414">
        <v>273</v>
      </c>
      <c r="CK414">
        <v>39</v>
      </c>
      <c r="CL414">
        <v>589</v>
      </c>
    </row>
    <row r="415" spans="2:90">
      <c r="B415">
        <v>438</v>
      </c>
      <c r="C415" t="s">
        <v>95</v>
      </c>
      <c r="D415" t="s">
        <v>95</v>
      </c>
      <c r="E415" t="s">
        <v>95</v>
      </c>
      <c r="F415" t="s">
        <v>95</v>
      </c>
      <c r="G415">
        <v>44</v>
      </c>
      <c r="H415">
        <v>243</v>
      </c>
      <c r="I415">
        <v>304</v>
      </c>
      <c r="J415">
        <v>79</v>
      </c>
      <c r="K415">
        <v>301</v>
      </c>
      <c r="L415">
        <v>120</v>
      </c>
      <c r="M415">
        <v>181</v>
      </c>
      <c r="N415">
        <v>631</v>
      </c>
      <c r="O415">
        <v>602</v>
      </c>
      <c r="P415">
        <v>290</v>
      </c>
      <c r="Q415">
        <v>97</v>
      </c>
      <c r="R415">
        <v>554</v>
      </c>
      <c r="S415">
        <v>347</v>
      </c>
      <c r="T415">
        <v>64</v>
      </c>
      <c r="U415">
        <v>278</v>
      </c>
      <c r="V415">
        <v>274</v>
      </c>
      <c r="W415">
        <v>429</v>
      </c>
      <c r="X415">
        <v>272</v>
      </c>
      <c r="Y415">
        <v>66</v>
      </c>
      <c r="Z415">
        <v>190</v>
      </c>
      <c r="AA415">
        <v>421</v>
      </c>
      <c r="AB415">
        <v>94</v>
      </c>
      <c r="AC415">
        <v>29</v>
      </c>
      <c r="AD415">
        <v>57</v>
      </c>
      <c r="AE415">
        <v>367</v>
      </c>
      <c r="AF415">
        <v>189</v>
      </c>
      <c r="AG415" t="s">
        <v>95</v>
      </c>
      <c r="AH415">
        <v>224</v>
      </c>
      <c r="AI415">
        <v>161</v>
      </c>
      <c r="AJ415">
        <v>457</v>
      </c>
      <c r="AK415">
        <v>433</v>
      </c>
      <c r="AL415">
        <v>211</v>
      </c>
      <c r="AM415">
        <v>118</v>
      </c>
      <c r="AN415">
        <v>57</v>
      </c>
      <c r="AO415" t="s">
        <v>95</v>
      </c>
      <c r="AP415" t="s">
        <v>95</v>
      </c>
      <c r="AQ415">
        <v>138</v>
      </c>
      <c r="AR415">
        <v>615</v>
      </c>
      <c r="AS415">
        <v>166</v>
      </c>
      <c r="AT415">
        <v>659</v>
      </c>
      <c r="AU415">
        <v>604</v>
      </c>
      <c r="AV415">
        <v>582</v>
      </c>
      <c r="AW415">
        <v>197</v>
      </c>
      <c r="AX415">
        <v>603</v>
      </c>
      <c r="AY415">
        <v>205</v>
      </c>
      <c r="AZ415">
        <v>251</v>
      </c>
      <c r="BA415">
        <v>580</v>
      </c>
      <c r="BB415">
        <v>592</v>
      </c>
      <c r="BC415">
        <v>76</v>
      </c>
      <c r="BD415">
        <v>194</v>
      </c>
      <c r="BE415">
        <v>394</v>
      </c>
      <c r="BF415">
        <v>291</v>
      </c>
      <c r="BG415">
        <v>101</v>
      </c>
      <c r="BH415">
        <v>586</v>
      </c>
      <c r="BI415">
        <v>306</v>
      </c>
      <c r="BJ415">
        <v>78</v>
      </c>
      <c r="BK415">
        <v>598</v>
      </c>
      <c r="BL415">
        <v>41</v>
      </c>
      <c r="BM415">
        <v>658</v>
      </c>
      <c r="BN415">
        <v>52</v>
      </c>
      <c r="BO415">
        <v>631</v>
      </c>
      <c r="BP415">
        <v>33</v>
      </c>
      <c r="BQ415">
        <v>458</v>
      </c>
      <c r="BR415">
        <v>69</v>
      </c>
      <c r="BS415">
        <v>575</v>
      </c>
      <c r="BT415">
        <v>137</v>
      </c>
      <c r="BU415">
        <v>206</v>
      </c>
      <c r="BV415">
        <v>13</v>
      </c>
      <c r="BW415">
        <v>289</v>
      </c>
      <c r="BX415">
        <v>648</v>
      </c>
      <c r="BY415">
        <v>595</v>
      </c>
      <c r="BZ415">
        <v>151</v>
      </c>
      <c r="CA415">
        <v>319</v>
      </c>
      <c r="CB415">
        <v>591</v>
      </c>
      <c r="CC415">
        <v>169</v>
      </c>
      <c r="CD415">
        <v>523</v>
      </c>
      <c r="CE415">
        <v>304</v>
      </c>
      <c r="CF415">
        <v>262</v>
      </c>
      <c r="CG415">
        <v>475</v>
      </c>
      <c r="CH415">
        <v>88</v>
      </c>
      <c r="CI415">
        <v>180</v>
      </c>
      <c r="CJ415">
        <v>382</v>
      </c>
      <c r="CK415">
        <v>149</v>
      </c>
      <c r="CL415">
        <v>179</v>
      </c>
    </row>
    <row r="416" spans="2:90">
      <c r="B416">
        <v>530</v>
      </c>
      <c r="C416" t="s">
        <v>95</v>
      </c>
      <c r="D416" t="s">
        <v>95</v>
      </c>
      <c r="E416" t="s">
        <v>95</v>
      </c>
      <c r="F416" t="s">
        <v>95</v>
      </c>
      <c r="G416">
        <v>555</v>
      </c>
      <c r="H416">
        <v>264</v>
      </c>
      <c r="I416">
        <v>159</v>
      </c>
      <c r="J416">
        <v>372</v>
      </c>
      <c r="K416">
        <v>132</v>
      </c>
      <c r="L416">
        <v>10</v>
      </c>
      <c r="M416">
        <v>386</v>
      </c>
      <c r="N416">
        <v>120</v>
      </c>
      <c r="O416">
        <v>640</v>
      </c>
      <c r="P416">
        <v>286</v>
      </c>
      <c r="Q416">
        <v>549</v>
      </c>
      <c r="R416">
        <v>198</v>
      </c>
      <c r="S416">
        <v>278</v>
      </c>
      <c r="T416">
        <v>137</v>
      </c>
      <c r="U416">
        <v>195</v>
      </c>
      <c r="V416">
        <v>264</v>
      </c>
      <c r="W416">
        <v>82</v>
      </c>
      <c r="X416">
        <v>431</v>
      </c>
      <c r="Y416">
        <v>191</v>
      </c>
      <c r="Z416">
        <v>289</v>
      </c>
      <c r="AA416">
        <v>394</v>
      </c>
      <c r="AB416">
        <v>444</v>
      </c>
      <c r="AC416">
        <v>211</v>
      </c>
      <c r="AD416">
        <v>514</v>
      </c>
      <c r="AE416">
        <v>217</v>
      </c>
      <c r="AF416">
        <v>543</v>
      </c>
      <c r="AG416" t="s">
        <v>95</v>
      </c>
      <c r="AH416">
        <v>539</v>
      </c>
      <c r="AI416">
        <v>89</v>
      </c>
      <c r="AJ416">
        <v>24</v>
      </c>
      <c r="AK416">
        <v>47</v>
      </c>
      <c r="AL416">
        <v>490</v>
      </c>
      <c r="AM416">
        <v>303</v>
      </c>
      <c r="AN416">
        <v>155</v>
      </c>
      <c r="AO416" t="s">
        <v>95</v>
      </c>
      <c r="AP416" t="s">
        <v>95</v>
      </c>
      <c r="AQ416">
        <v>59</v>
      </c>
      <c r="AR416">
        <v>379</v>
      </c>
      <c r="AS416">
        <v>226</v>
      </c>
      <c r="AT416">
        <v>31</v>
      </c>
      <c r="AU416">
        <v>396</v>
      </c>
      <c r="AV416">
        <v>104</v>
      </c>
      <c r="AW416">
        <v>71</v>
      </c>
      <c r="AX416">
        <v>48</v>
      </c>
      <c r="AY416">
        <v>631</v>
      </c>
      <c r="AZ416">
        <v>123</v>
      </c>
      <c r="BA416">
        <v>602</v>
      </c>
      <c r="BB416">
        <v>183</v>
      </c>
      <c r="BC416">
        <v>34</v>
      </c>
      <c r="BD416">
        <v>205</v>
      </c>
      <c r="BE416">
        <v>277</v>
      </c>
      <c r="BF416">
        <v>643</v>
      </c>
      <c r="BG416">
        <v>336</v>
      </c>
      <c r="BH416">
        <v>561</v>
      </c>
      <c r="BI416">
        <v>205</v>
      </c>
      <c r="BJ416">
        <v>296</v>
      </c>
      <c r="BK416">
        <v>302</v>
      </c>
      <c r="BL416">
        <v>198</v>
      </c>
      <c r="BM416">
        <v>590</v>
      </c>
      <c r="BN416">
        <v>260</v>
      </c>
      <c r="BO416">
        <v>258</v>
      </c>
      <c r="BP416">
        <v>181</v>
      </c>
      <c r="BQ416">
        <v>262</v>
      </c>
      <c r="BR416">
        <v>344</v>
      </c>
      <c r="BS416">
        <v>533</v>
      </c>
      <c r="BT416">
        <v>105</v>
      </c>
      <c r="BU416">
        <v>473</v>
      </c>
      <c r="BV416">
        <v>88</v>
      </c>
      <c r="BW416">
        <v>599</v>
      </c>
      <c r="BX416">
        <v>397</v>
      </c>
      <c r="BY416">
        <v>169</v>
      </c>
      <c r="BZ416">
        <v>537</v>
      </c>
      <c r="CA416">
        <v>130</v>
      </c>
      <c r="CB416">
        <v>347</v>
      </c>
      <c r="CC416">
        <v>35</v>
      </c>
      <c r="CD416">
        <v>8</v>
      </c>
      <c r="CE416">
        <v>568</v>
      </c>
      <c r="CF416">
        <v>371</v>
      </c>
      <c r="CG416">
        <v>149</v>
      </c>
      <c r="CH416">
        <v>497</v>
      </c>
      <c r="CI416">
        <v>551</v>
      </c>
      <c r="CJ416">
        <v>49</v>
      </c>
      <c r="CK416">
        <v>57</v>
      </c>
      <c r="CL416">
        <v>84</v>
      </c>
    </row>
    <row r="417" spans="2:90">
      <c r="B417">
        <v>502</v>
      </c>
      <c r="C417" t="s">
        <v>95</v>
      </c>
      <c r="D417" t="s">
        <v>95</v>
      </c>
      <c r="E417" t="s">
        <v>95</v>
      </c>
      <c r="F417" t="s">
        <v>95</v>
      </c>
      <c r="G417">
        <v>208</v>
      </c>
      <c r="H417">
        <v>133</v>
      </c>
      <c r="I417">
        <v>245</v>
      </c>
      <c r="J417">
        <v>99</v>
      </c>
      <c r="K417">
        <v>282</v>
      </c>
      <c r="L417">
        <v>241</v>
      </c>
      <c r="M417">
        <v>629</v>
      </c>
      <c r="N417">
        <v>622</v>
      </c>
      <c r="O417">
        <v>557</v>
      </c>
      <c r="P417">
        <v>561</v>
      </c>
      <c r="Q417">
        <v>321</v>
      </c>
      <c r="R417">
        <v>663</v>
      </c>
      <c r="S417">
        <v>442</v>
      </c>
      <c r="T417">
        <v>306</v>
      </c>
      <c r="U417">
        <v>130</v>
      </c>
      <c r="V417">
        <v>117</v>
      </c>
      <c r="W417">
        <v>288</v>
      </c>
      <c r="X417">
        <v>266</v>
      </c>
      <c r="Y417">
        <v>93</v>
      </c>
      <c r="Z417">
        <v>547</v>
      </c>
      <c r="AA417">
        <v>70</v>
      </c>
      <c r="AB417">
        <v>369</v>
      </c>
      <c r="AC417">
        <v>200</v>
      </c>
      <c r="AD417">
        <v>294</v>
      </c>
      <c r="AE417">
        <v>440</v>
      </c>
      <c r="AF417">
        <v>230</v>
      </c>
      <c r="AG417" t="s">
        <v>95</v>
      </c>
      <c r="AH417">
        <v>258</v>
      </c>
      <c r="AI417">
        <v>153</v>
      </c>
      <c r="AJ417">
        <v>410</v>
      </c>
      <c r="AK417">
        <v>224</v>
      </c>
      <c r="AL417">
        <v>174</v>
      </c>
      <c r="AM417">
        <v>505</v>
      </c>
      <c r="AN417">
        <v>409</v>
      </c>
      <c r="AO417" t="s">
        <v>95</v>
      </c>
      <c r="AP417" t="s">
        <v>95</v>
      </c>
      <c r="AQ417">
        <v>55</v>
      </c>
      <c r="AR417">
        <v>555</v>
      </c>
      <c r="AS417">
        <v>265</v>
      </c>
      <c r="AT417">
        <v>313</v>
      </c>
      <c r="AU417">
        <v>6</v>
      </c>
      <c r="AV417">
        <v>288</v>
      </c>
      <c r="AW417">
        <v>80</v>
      </c>
      <c r="AX417">
        <v>367</v>
      </c>
      <c r="AY417">
        <v>644</v>
      </c>
      <c r="AZ417">
        <v>341</v>
      </c>
      <c r="BA417">
        <v>106</v>
      </c>
      <c r="BB417">
        <v>242</v>
      </c>
      <c r="BC417">
        <v>42</v>
      </c>
      <c r="BD417">
        <v>245</v>
      </c>
      <c r="BE417">
        <v>348</v>
      </c>
      <c r="BF417">
        <v>562</v>
      </c>
      <c r="BG417">
        <v>17</v>
      </c>
      <c r="BH417">
        <v>51</v>
      </c>
      <c r="BI417">
        <v>569</v>
      </c>
      <c r="BJ417">
        <v>555</v>
      </c>
      <c r="BK417">
        <v>591</v>
      </c>
      <c r="BL417">
        <v>397</v>
      </c>
      <c r="BM417">
        <v>187</v>
      </c>
      <c r="BN417">
        <v>208</v>
      </c>
      <c r="BO417">
        <v>93</v>
      </c>
      <c r="BP417">
        <v>551</v>
      </c>
      <c r="BQ417">
        <v>411</v>
      </c>
      <c r="BR417">
        <v>609</v>
      </c>
      <c r="BS417">
        <v>109</v>
      </c>
      <c r="BT417">
        <v>374</v>
      </c>
      <c r="BU417">
        <v>7</v>
      </c>
      <c r="BV417">
        <v>535</v>
      </c>
      <c r="BW417">
        <v>37</v>
      </c>
      <c r="BX417">
        <v>32</v>
      </c>
      <c r="BY417">
        <v>622</v>
      </c>
      <c r="BZ417">
        <v>96</v>
      </c>
      <c r="CA417">
        <v>520</v>
      </c>
      <c r="CB417">
        <v>264</v>
      </c>
      <c r="CC417">
        <v>627</v>
      </c>
      <c r="CD417">
        <v>369</v>
      </c>
      <c r="CE417">
        <v>339</v>
      </c>
      <c r="CF417">
        <v>133</v>
      </c>
      <c r="CG417">
        <v>68</v>
      </c>
      <c r="CH417">
        <v>54</v>
      </c>
      <c r="CI417">
        <v>325</v>
      </c>
      <c r="CJ417">
        <v>117</v>
      </c>
      <c r="CK417">
        <v>85</v>
      </c>
      <c r="CL417">
        <v>371</v>
      </c>
    </row>
    <row r="418" spans="2:90">
      <c r="B418">
        <v>378</v>
      </c>
      <c r="C418" t="s">
        <v>95</v>
      </c>
      <c r="D418" t="s">
        <v>95</v>
      </c>
      <c r="E418" t="s">
        <v>95</v>
      </c>
      <c r="F418" t="s">
        <v>95</v>
      </c>
      <c r="G418">
        <v>147</v>
      </c>
      <c r="H418">
        <v>75</v>
      </c>
      <c r="I418">
        <v>135</v>
      </c>
      <c r="J418">
        <v>324</v>
      </c>
      <c r="K418">
        <v>369</v>
      </c>
      <c r="L418">
        <v>637</v>
      </c>
      <c r="M418">
        <v>603</v>
      </c>
      <c r="N418">
        <v>20</v>
      </c>
      <c r="O418">
        <v>285</v>
      </c>
      <c r="P418">
        <v>49</v>
      </c>
      <c r="Q418">
        <v>35</v>
      </c>
      <c r="R418">
        <v>366</v>
      </c>
      <c r="S418">
        <v>340</v>
      </c>
      <c r="T418">
        <v>431</v>
      </c>
      <c r="U418">
        <v>474</v>
      </c>
      <c r="V418">
        <v>124</v>
      </c>
      <c r="W418">
        <v>321</v>
      </c>
      <c r="X418">
        <v>335</v>
      </c>
      <c r="Y418">
        <v>488</v>
      </c>
      <c r="Z418">
        <v>540</v>
      </c>
      <c r="AA418">
        <v>317</v>
      </c>
      <c r="AB418">
        <v>524</v>
      </c>
      <c r="AC418">
        <v>414</v>
      </c>
      <c r="AD418">
        <v>472</v>
      </c>
      <c r="AE418">
        <v>376</v>
      </c>
      <c r="AF418">
        <v>429</v>
      </c>
      <c r="AG418" t="s">
        <v>95</v>
      </c>
      <c r="AH418">
        <v>304</v>
      </c>
      <c r="AI418">
        <v>227</v>
      </c>
      <c r="AJ418">
        <v>485</v>
      </c>
      <c r="AK418">
        <v>302</v>
      </c>
      <c r="AL418">
        <v>400</v>
      </c>
      <c r="AM418">
        <v>409</v>
      </c>
      <c r="AN418">
        <v>142</v>
      </c>
      <c r="AO418" t="s">
        <v>95</v>
      </c>
      <c r="AP418" t="s">
        <v>95</v>
      </c>
      <c r="AQ418">
        <v>177</v>
      </c>
      <c r="AR418">
        <v>90</v>
      </c>
      <c r="AS418">
        <v>659</v>
      </c>
      <c r="AT418">
        <v>663</v>
      </c>
      <c r="AU418">
        <v>372</v>
      </c>
      <c r="AV418">
        <v>328</v>
      </c>
      <c r="AW418">
        <v>118</v>
      </c>
      <c r="AX418">
        <v>615</v>
      </c>
      <c r="AY418">
        <v>289</v>
      </c>
      <c r="AZ418">
        <v>248</v>
      </c>
      <c r="BA418">
        <v>278</v>
      </c>
      <c r="BB418">
        <v>119</v>
      </c>
      <c r="BC418">
        <v>49</v>
      </c>
      <c r="BD418">
        <v>661</v>
      </c>
      <c r="BE418">
        <v>401</v>
      </c>
      <c r="BF418">
        <v>116</v>
      </c>
      <c r="BG418">
        <v>87</v>
      </c>
      <c r="BH418">
        <v>351</v>
      </c>
      <c r="BI418">
        <v>574</v>
      </c>
      <c r="BJ418">
        <v>230</v>
      </c>
      <c r="BK418">
        <v>67</v>
      </c>
      <c r="BL418">
        <v>602</v>
      </c>
      <c r="BM418">
        <v>33</v>
      </c>
      <c r="BN418">
        <v>21</v>
      </c>
      <c r="BO418">
        <v>96</v>
      </c>
      <c r="BP418">
        <v>630</v>
      </c>
      <c r="BQ418">
        <v>430</v>
      </c>
      <c r="BR418">
        <v>265</v>
      </c>
      <c r="BS418">
        <v>654</v>
      </c>
      <c r="BT418">
        <v>254</v>
      </c>
      <c r="BU418">
        <v>143</v>
      </c>
      <c r="BV418">
        <v>459</v>
      </c>
      <c r="BW418">
        <v>666</v>
      </c>
      <c r="BX418">
        <v>176</v>
      </c>
      <c r="BY418">
        <v>128</v>
      </c>
      <c r="BZ418">
        <v>254</v>
      </c>
      <c r="CA418">
        <v>264</v>
      </c>
      <c r="CB418">
        <v>465</v>
      </c>
      <c r="CC418">
        <v>94</v>
      </c>
      <c r="CD418">
        <v>261</v>
      </c>
      <c r="CE418">
        <v>153</v>
      </c>
      <c r="CF418">
        <v>393</v>
      </c>
      <c r="CG418">
        <v>45</v>
      </c>
      <c r="CH418">
        <v>120</v>
      </c>
      <c r="CI418">
        <v>65</v>
      </c>
      <c r="CJ418">
        <v>142</v>
      </c>
      <c r="CK418">
        <v>271</v>
      </c>
      <c r="CL418">
        <v>365</v>
      </c>
    </row>
    <row r="419" spans="2:90">
      <c r="B419">
        <v>158</v>
      </c>
      <c r="C419" t="s">
        <v>95</v>
      </c>
      <c r="D419" t="s">
        <v>95</v>
      </c>
      <c r="E419" t="s">
        <v>95</v>
      </c>
      <c r="F419" t="s">
        <v>95</v>
      </c>
      <c r="G419">
        <v>155</v>
      </c>
      <c r="H419">
        <v>274</v>
      </c>
      <c r="I419">
        <v>564</v>
      </c>
      <c r="J419">
        <v>347</v>
      </c>
      <c r="K419">
        <v>52</v>
      </c>
      <c r="L419">
        <v>39</v>
      </c>
      <c r="M419">
        <v>592</v>
      </c>
      <c r="N419">
        <v>392</v>
      </c>
      <c r="O419">
        <v>184</v>
      </c>
      <c r="P419">
        <v>40</v>
      </c>
      <c r="Q419">
        <v>297</v>
      </c>
      <c r="R419">
        <v>26</v>
      </c>
      <c r="S419">
        <v>496</v>
      </c>
      <c r="T419">
        <v>480</v>
      </c>
      <c r="U419">
        <v>259</v>
      </c>
      <c r="V419">
        <v>539</v>
      </c>
      <c r="W419">
        <v>315</v>
      </c>
      <c r="X419">
        <v>441</v>
      </c>
      <c r="Y419">
        <v>484</v>
      </c>
      <c r="Z419">
        <v>189</v>
      </c>
      <c r="AA419">
        <v>225</v>
      </c>
      <c r="AB419">
        <v>320</v>
      </c>
      <c r="AC419">
        <v>33</v>
      </c>
      <c r="AD419">
        <v>159</v>
      </c>
      <c r="AE419">
        <v>26</v>
      </c>
      <c r="AF419">
        <v>89</v>
      </c>
      <c r="AG419" t="s">
        <v>95</v>
      </c>
      <c r="AH419">
        <v>528</v>
      </c>
      <c r="AI419">
        <v>494</v>
      </c>
      <c r="AJ419">
        <v>429</v>
      </c>
      <c r="AK419">
        <v>8</v>
      </c>
      <c r="AL419">
        <v>439</v>
      </c>
      <c r="AM419">
        <v>499</v>
      </c>
      <c r="AN419">
        <v>438</v>
      </c>
      <c r="AO419" t="s">
        <v>95</v>
      </c>
      <c r="AP419" t="s">
        <v>95</v>
      </c>
      <c r="AQ419">
        <v>365</v>
      </c>
      <c r="AR419">
        <v>9</v>
      </c>
      <c r="AS419">
        <v>610</v>
      </c>
      <c r="AT419">
        <v>124</v>
      </c>
      <c r="AU419">
        <v>236</v>
      </c>
      <c r="AV419">
        <v>159</v>
      </c>
      <c r="AW419">
        <v>666</v>
      </c>
      <c r="AX419">
        <v>635</v>
      </c>
      <c r="AY419">
        <v>17</v>
      </c>
      <c r="AZ419">
        <v>220</v>
      </c>
      <c r="BA419">
        <v>141</v>
      </c>
      <c r="BB419">
        <v>660</v>
      </c>
      <c r="BC419">
        <v>209</v>
      </c>
      <c r="BD419">
        <v>19</v>
      </c>
      <c r="BE419">
        <v>50</v>
      </c>
      <c r="BF419">
        <v>179</v>
      </c>
      <c r="BG419">
        <v>286</v>
      </c>
      <c r="BH419">
        <v>360</v>
      </c>
      <c r="BI419">
        <v>587</v>
      </c>
      <c r="BJ419">
        <v>10</v>
      </c>
      <c r="BK419">
        <v>71</v>
      </c>
      <c r="BL419">
        <v>344</v>
      </c>
      <c r="BM419">
        <v>71</v>
      </c>
      <c r="BN419">
        <v>221</v>
      </c>
      <c r="BO419">
        <v>248</v>
      </c>
      <c r="BP419">
        <v>364</v>
      </c>
      <c r="BQ419">
        <v>141</v>
      </c>
      <c r="BR419">
        <v>406</v>
      </c>
      <c r="BS419">
        <v>101</v>
      </c>
      <c r="BT419">
        <v>328</v>
      </c>
      <c r="BU419">
        <v>398</v>
      </c>
      <c r="BV419">
        <v>55</v>
      </c>
      <c r="BW419">
        <v>5</v>
      </c>
      <c r="BX419">
        <v>302</v>
      </c>
      <c r="BY419">
        <v>111</v>
      </c>
      <c r="BZ419">
        <v>10</v>
      </c>
      <c r="CA419">
        <v>217</v>
      </c>
      <c r="CB419">
        <v>197</v>
      </c>
      <c r="CC419">
        <v>332</v>
      </c>
      <c r="CD419">
        <v>629</v>
      </c>
      <c r="CE419">
        <v>55</v>
      </c>
      <c r="CF419">
        <v>267</v>
      </c>
      <c r="CG419">
        <v>219</v>
      </c>
      <c r="CH419">
        <v>202</v>
      </c>
      <c r="CI419">
        <v>199</v>
      </c>
      <c r="CJ419">
        <v>207</v>
      </c>
      <c r="CK419">
        <v>359</v>
      </c>
      <c r="CL419">
        <v>361</v>
      </c>
    </row>
    <row r="420" spans="2:90">
      <c r="B420">
        <v>57</v>
      </c>
      <c r="C420" t="s">
        <v>95</v>
      </c>
      <c r="D420" t="s">
        <v>95</v>
      </c>
      <c r="E420" t="s">
        <v>95</v>
      </c>
      <c r="F420" t="s">
        <v>95</v>
      </c>
      <c r="G420">
        <v>224</v>
      </c>
      <c r="H420">
        <v>647</v>
      </c>
      <c r="I420">
        <v>287</v>
      </c>
      <c r="J420">
        <v>565</v>
      </c>
      <c r="K420">
        <v>146</v>
      </c>
      <c r="L420">
        <v>616</v>
      </c>
      <c r="M420">
        <v>240</v>
      </c>
      <c r="N420">
        <v>67</v>
      </c>
      <c r="O420">
        <v>627</v>
      </c>
      <c r="P420">
        <v>623</v>
      </c>
      <c r="Q420">
        <v>312</v>
      </c>
      <c r="R420">
        <v>581</v>
      </c>
      <c r="S420">
        <v>474</v>
      </c>
      <c r="T420">
        <v>322</v>
      </c>
      <c r="U420">
        <v>269</v>
      </c>
      <c r="V420">
        <v>80</v>
      </c>
      <c r="W420">
        <v>377</v>
      </c>
      <c r="X420">
        <v>501</v>
      </c>
      <c r="Y420">
        <v>526</v>
      </c>
      <c r="Z420">
        <v>127</v>
      </c>
      <c r="AA420">
        <v>454</v>
      </c>
      <c r="AB420">
        <v>473</v>
      </c>
      <c r="AC420">
        <v>117</v>
      </c>
      <c r="AD420">
        <v>482</v>
      </c>
      <c r="AE420">
        <v>393</v>
      </c>
      <c r="AF420">
        <v>211</v>
      </c>
      <c r="AG420" t="s">
        <v>95</v>
      </c>
      <c r="AH420">
        <v>151</v>
      </c>
      <c r="AI420">
        <v>486</v>
      </c>
      <c r="AJ420">
        <v>8</v>
      </c>
      <c r="AK420">
        <v>370</v>
      </c>
      <c r="AL420">
        <v>303</v>
      </c>
      <c r="AM420">
        <v>332</v>
      </c>
      <c r="AN420">
        <v>46</v>
      </c>
      <c r="AO420" t="s">
        <v>95</v>
      </c>
      <c r="AP420" t="s">
        <v>95</v>
      </c>
      <c r="AQ420">
        <v>183</v>
      </c>
      <c r="AR420">
        <v>253</v>
      </c>
      <c r="AS420">
        <v>353</v>
      </c>
      <c r="AT420">
        <v>260</v>
      </c>
      <c r="AU420">
        <v>566</v>
      </c>
      <c r="AV420">
        <v>212</v>
      </c>
      <c r="AW420">
        <v>570</v>
      </c>
      <c r="AX420">
        <v>578</v>
      </c>
      <c r="AY420">
        <v>119</v>
      </c>
      <c r="AZ420">
        <v>320</v>
      </c>
      <c r="BA420">
        <v>264</v>
      </c>
      <c r="BB420">
        <v>233</v>
      </c>
      <c r="BC420">
        <v>48</v>
      </c>
      <c r="BD420">
        <v>322</v>
      </c>
      <c r="BE420">
        <v>618</v>
      </c>
      <c r="BF420">
        <v>308</v>
      </c>
      <c r="BG420">
        <v>138</v>
      </c>
      <c r="BH420">
        <v>315</v>
      </c>
      <c r="BI420">
        <v>114</v>
      </c>
      <c r="BJ420">
        <v>588</v>
      </c>
      <c r="BK420">
        <v>111</v>
      </c>
      <c r="BL420">
        <v>296</v>
      </c>
      <c r="BM420">
        <v>43</v>
      </c>
      <c r="BN420">
        <v>391</v>
      </c>
      <c r="BO420">
        <v>27</v>
      </c>
      <c r="BP420">
        <v>612</v>
      </c>
      <c r="BQ420">
        <v>637</v>
      </c>
      <c r="BR420">
        <v>605</v>
      </c>
      <c r="BS420">
        <v>87</v>
      </c>
      <c r="BT420">
        <v>451</v>
      </c>
      <c r="BU420">
        <v>460</v>
      </c>
      <c r="BV420">
        <v>620</v>
      </c>
      <c r="BW420">
        <v>268</v>
      </c>
      <c r="BX420">
        <v>367</v>
      </c>
      <c r="BY420">
        <v>652</v>
      </c>
      <c r="BZ420">
        <v>583</v>
      </c>
      <c r="CA420">
        <v>273</v>
      </c>
      <c r="CB420">
        <v>396</v>
      </c>
      <c r="CC420">
        <v>526</v>
      </c>
      <c r="CD420">
        <v>659</v>
      </c>
      <c r="CE420">
        <v>243</v>
      </c>
      <c r="CF420">
        <v>281</v>
      </c>
      <c r="CG420">
        <v>446</v>
      </c>
      <c r="CH420">
        <v>443</v>
      </c>
      <c r="CI420">
        <v>484</v>
      </c>
      <c r="CJ420">
        <v>148</v>
      </c>
      <c r="CK420">
        <v>274</v>
      </c>
      <c r="CL420">
        <v>600</v>
      </c>
    </row>
    <row r="421" spans="2:90">
      <c r="B421">
        <v>115</v>
      </c>
      <c r="C421" t="s">
        <v>95</v>
      </c>
      <c r="D421" t="s">
        <v>95</v>
      </c>
      <c r="E421" t="s">
        <v>95</v>
      </c>
      <c r="F421" t="s">
        <v>95</v>
      </c>
      <c r="G421">
        <v>119</v>
      </c>
      <c r="H421">
        <v>266</v>
      </c>
      <c r="I421">
        <v>239</v>
      </c>
      <c r="J421">
        <v>657</v>
      </c>
      <c r="K421">
        <v>2</v>
      </c>
      <c r="L421">
        <v>597</v>
      </c>
      <c r="M421">
        <v>293</v>
      </c>
      <c r="N421">
        <v>123</v>
      </c>
      <c r="O421">
        <v>271</v>
      </c>
      <c r="P421">
        <v>337</v>
      </c>
      <c r="Q421">
        <v>265</v>
      </c>
      <c r="R421">
        <v>210</v>
      </c>
      <c r="S421">
        <v>47</v>
      </c>
      <c r="T421">
        <v>107</v>
      </c>
      <c r="U421">
        <v>429</v>
      </c>
      <c r="V421">
        <v>349</v>
      </c>
      <c r="W421">
        <v>365</v>
      </c>
      <c r="X421">
        <v>465</v>
      </c>
      <c r="Y421">
        <v>8</v>
      </c>
      <c r="Z421">
        <v>504</v>
      </c>
      <c r="AA421">
        <v>222</v>
      </c>
      <c r="AB421">
        <v>536</v>
      </c>
      <c r="AC421">
        <v>158</v>
      </c>
      <c r="AD421">
        <v>518</v>
      </c>
      <c r="AE421">
        <v>154</v>
      </c>
      <c r="AF421">
        <v>226</v>
      </c>
      <c r="AG421" t="s">
        <v>95</v>
      </c>
      <c r="AH421">
        <v>424</v>
      </c>
      <c r="AI421">
        <v>191</v>
      </c>
      <c r="AJ421">
        <v>419</v>
      </c>
      <c r="AK421">
        <v>140</v>
      </c>
      <c r="AL421">
        <v>72</v>
      </c>
      <c r="AM421">
        <v>504</v>
      </c>
      <c r="AN421">
        <v>396</v>
      </c>
      <c r="AO421" t="s">
        <v>95</v>
      </c>
      <c r="AP421" t="s">
        <v>95</v>
      </c>
      <c r="AQ421">
        <v>53</v>
      </c>
      <c r="AR421">
        <v>370</v>
      </c>
      <c r="AS421">
        <v>616</v>
      </c>
      <c r="AT421">
        <v>197</v>
      </c>
      <c r="AU421">
        <v>152</v>
      </c>
      <c r="AV421">
        <v>54</v>
      </c>
      <c r="AW421">
        <v>382</v>
      </c>
      <c r="AX421">
        <v>172</v>
      </c>
      <c r="AY421">
        <v>81</v>
      </c>
      <c r="AZ421">
        <v>217</v>
      </c>
      <c r="BA421">
        <v>294</v>
      </c>
      <c r="BB421">
        <v>187</v>
      </c>
      <c r="BC421">
        <v>328</v>
      </c>
      <c r="BD421">
        <v>24</v>
      </c>
      <c r="BE421">
        <v>69</v>
      </c>
      <c r="BF421">
        <v>236</v>
      </c>
      <c r="BG421">
        <v>129</v>
      </c>
      <c r="BH421">
        <v>368</v>
      </c>
      <c r="BI421">
        <v>649</v>
      </c>
      <c r="BJ421">
        <v>153</v>
      </c>
      <c r="BK421">
        <v>77</v>
      </c>
      <c r="BL421">
        <v>91</v>
      </c>
      <c r="BM421">
        <v>580</v>
      </c>
      <c r="BN421">
        <v>553</v>
      </c>
      <c r="BO421">
        <v>401</v>
      </c>
      <c r="BP421">
        <v>367</v>
      </c>
      <c r="BQ421">
        <v>178</v>
      </c>
      <c r="BR421">
        <v>179</v>
      </c>
      <c r="BS421">
        <v>97</v>
      </c>
      <c r="BT421">
        <v>350</v>
      </c>
      <c r="BU421">
        <v>545</v>
      </c>
      <c r="BV421">
        <v>474</v>
      </c>
      <c r="BW421">
        <v>202</v>
      </c>
      <c r="BX421">
        <v>630</v>
      </c>
      <c r="BY421">
        <v>637</v>
      </c>
      <c r="BZ421">
        <v>57</v>
      </c>
      <c r="CA421">
        <v>354</v>
      </c>
      <c r="CB421">
        <v>82</v>
      </c>
      <c r="CC421">
        <v>150</v>
      </c>
      <c r="CD421">
        <v>139</v>
      </c>
      <c r="CE421">
        <v>614</v>
      </c>
      <c r="CF421">
        <v>624</v>
      </c>
      <c r="CG421">
        <v>441</v>
      </c>
      <c r="CH421">
        <v>592</v>
      </c>
      <c r="CI421">
        <v>585</v>
      </c>
      <c r="CJ421">
        <v>489</v>
      </c>
      <c r="CK421">
        <v>255</v>
      </c>
      <c r="CL421">
        <v>315</v>
      </c>
    </row>
    <row r="422" spans="2:90">
      <c r="B422">
        <v>297</v>
      </c>
      <c r="C422" t="s">
        <v>95</v>
      </c>
      <c r="D422" t="s">
        <v>95</v>
      </c>
      <c r="E422" t="s">
        <v>95</v>
      </c>
      <c r="F422" t="s">
        <v>95</v>
      </c>
      <c r="G422">
        <v>260</v>
      </c>
      <c r="H422">
        <v>310</v>
      </c>
      <c r="I422">
        <v>58</v>
      </c>
      <c r="J422">
        <v>594</v>
      </c>
      <c r="K422">
        <v>577</v>
      </c>
      <c r="L422">
        <v>322</v>
      </c>
      <c r="M422">
        <v>70</v>
      </c>
      <c r="N422">
        <v>646</v>
      </c>
      <c r="O422">
        <v>211</v>
      </c>
      <c r="P422">
        <v>239</v>
      </c>
      <c r="Q422">
        <v>324</v>
      </c>
      <c r="R422">
        <v>2</v>
      </c>
      <c r="S422">
        <v>1</v>
      </c>
      <c r="T422">
        <v>489</v>
      </c>
      <c r="U422">
        <v>475</v>
      </c>
      <c r="V422">
        <v>224</v>
      </c>
      <c r="W422">
        <v>180</v>
      </c>
      <c r="X422">
        <v>529</v>
      </c>
      <c r="Y422">
        <v>17</v>
      </c>
      <c r="Z422">
        <v>133</v>
      </c>
      <c r="AA422">
        <v>260</v>
      </c>
      <c r="AB422">
        <v>287</v>
      </c>
      <c r="AC422">
        <v>172</v>
      </c>
      <c r="AD422">
        <v>391</v>
      </c>
      <c r="AE422">
        <v>297</v>
      </c>
      <c r="AF422">
        <v>310</v>
      </c>
      <c r="AG422" t="s">
        <v>95</v>
      </c>
      <c r="AH422">
        <v>449</v>
      </c>
      <c r="AI422">
        <v>2</v>
      </c>
      <c r="AJ422">
        <v>159</v>
      </c>
      <c r="AK422">
        <v>404</v>
      </c>
      <c r="AL422">
        <v>58</v>
      </c>
      <c r="AM422">
        <v>474</v>
      </c>
      <c r="AN422">
        <v>450</v>
      </c>
      <c r="AO422" t="s">
        <v>95</v>
      </c>
      <c r="AP422" t="s">
        <v>95</v>
      </c>
      <c r="AQ422">
        <v>394</v>
      </c>
      <c r="AR422">
        <v>220</v>
      </c>
      <c r="AS422">
        <v>575</v>
      </c>
      <c r="AT422">
        <v>159</v>
      </c>
      <c r="AU422">
        <v>621</v>
      </c>
      <c r="AV422">
        <v>46</v>
      </c>
      <c r="AW422">
        <v>604</v>
      </c>
      <c r="AX422">
        <v>120</v>
      </c>
      <c r="AY422">
        <v>66</v>
      </c>
      <c r="AZ422">
        <v>21</v>
      </c>
      <c r="BA422">
        <v>125</v>
      </c>
      <c r="BB422">
        <v>341</v>
      </c>
      <c r="BC422">
        <v>157</v>
      </c>
      <c r="BD422">
        <v>627</v>
      </c>
      <c r="BE422">
        <v>158</v>
      </c>
      <c r="BF422">
        <v>335</v>
      </c>
      <c r="BG422">
        <v>219</v>
      </c>
      <c r="BH422">
        <v>289</v>
      </c>
      <c r="BI422">
        <v>577</v>
      </c>
      <c r="BJ422">
        <v>379</v>
      </c>
      <c r="BK422">
        <v>620</v>
      </c>
      <c r="BL422">
        <v>388</v>
      </c>
      <c r="BM422">
        <v>597</v>
      </c>
      <c r="BN422">
        <v>597</v>
      </c>
      <c r="BO422">
        <v>136</v>
      </c>
      <c r="BP422">
        <v>238</v>
      </c>
      <c r="BQ422">
        <v>450</v>
      </c>
      <c r="BR422">
        <v>4</v>
      </c>
      <c r="BS422">
        <v>528</v>
      </c>
      <c r="BT422">
        <v>421</v>
      </c>
      <c r="BU422">
        <v>92</v>
      </c>
      <c r="BV422">
        <v>49</v>
      </c>
      <c r="BW422">
        <v>221</v>
      </c>
      <c r="BX422">
        <v>10</v>
      </c>
      <c r="BY422">
        <v>524</v>
      </c>
      <c r="BZ422">
        <v>191</v>
      </c>
      <c r="CA422">
        <v>474</v>
      </c>
      <c r="CB422">
        <v>421</v>
      </c>
      <c r="CC422">
        <v>386</v>
      </c>
      <c r="CD422">
        <v>508</v>
      </c>
      <c r="CE422">
        <v>86</v>
      </c>
      <c r="CF422">
        <v>155</v>
      </c>
      <c r="CG422">
        <v>369</v>
      </c>
      <c r="CH422">
        <v>98</v>
      </c>
      <c r="CI422">
        <v>41</v>
      </c>
      <c r="CJ422">
        <v>329</v>
      </c>
      <c r="CK422">
        <v>153</v>
      </c>
      <c r="CL422">
        <v>143</v>
      </c>
    </row>
    <row r="423" spans="2:90">
      <c r="B423">
        <v>433</v>
      </c>
      <c r="C423" t="s">
        <v>95</v>
      </c>
      <c r="D423" t="s">
        <v>95</v>
      </c>
      <c r="E423" t="s">
        <v>95</v>
      </c>
      <c r="F423" t="s">
        <v>95</v>
      </c>
      <c r="G423">
        <v>387</v>
      </c>
      <c r="H423">
        <v>285</v>
      </c>
      <c r="I423">
        <v>313</v>
      </c>
      <c r="J423">
        <v>371</v>
      </c>
      <c r="K423">
        <v>89</v>
      </c>
      <c r="L423">
        <v>388</v>
      </c>
      <c r="M423">
        <v>146</v>
      </c>
      <c r="N423">
        <v>119</v>
      </c>
      <c r="O423">
        <v>267</v>
      </c>
      <c r="P423">
        <v>603</v>
      </c>
      <c r="Q423">
        <v>264</v>
      </c>
      <c r="R423">
        <v>367</v>
      </c>
      <c r="S423">
        <v>467</v>
      </c>
      <c r="T423">
        <v>307</v>
      </c>
      <c r="U423">
        <v>128</v>
      </c>
      <c r="V423">
        <v>362</v>
      </c>
      <c r="W423">
        <v>79</v>
      </c>
      <c r="X423">
        <v>283</v>
      </c>
      <c r="Y423">
        <v>37</v>
      </c>
      <c r="Z423">
        <v>413</v>
      </c>
      <c r="AA423">
        <v>403</v>
      </c>
      <c r="AB423">
        <v>193</v>
      </c>
      <c r="AC423">
        <v>66</v>
      </c>
      <c r="AD423">
        <v>158</v>
      </c>
      <c r="AE423">
        <v>396</v>
      </c>
      <c r="AF423">
        <v>340</v>
      </c>
      <c r="AG423" t="s">
        <v>95</v>
      </c>
      <c r="AH423">
        <v>472</v>
      </c>
      <c r="AI423">
        <v>188</v>
      </c>
      <c r="AJ423">
        <v>493</v>
      </c>
      <c r="AK423">
        <v>365</v>
      </c>
      <c r="AL423">
        <v>86</v>
      </c>
      <c r="AM423">
        <v>251</v>
      </c>
      <c r="AN423">
        <v>109</v>
      </c>
      <c r="AO423" t="s">
        <v>95</v>
      </c>
      <c r="AP423" t="s">
        <v>95</v>
      </c>
      <c r="AQ423">
        <v>107</v>
      </c>
      <c r="AR423">
        <v>317</v>
      </c>
      <c r="AS423">
        <v>344</v>
      </c>
      <c r="AT423">
        <v>262</v>
      </c>
      <c r="AU423">
        <v>25</v>
      </c>
      <c r="AV423">
        <v>94</v>
      </c>
      <c r="AW423">
        <v>114</v>
      </c>
      <c r="AX423">
        <v>611</v>
      </c>
      <c r="AY423">
        <v>590</v>
      </c>
      <c r="AZ423">
        <v>143</v>
      </c>
      <c r="BA423">
        <v>660</v>
      </c>
      <c r="BB423">
        <v>28</v>
      </c>
      <c r="BC423">
        <v>149</v>
      </c>
      <c r="BD423">
        <v>215</v>
      </c>
      <c r="BE423">
        <v>357</v>
      </c>
      <c r="BF423">
        <v>397</v>
      </c>
      <c r="BG423">
        <v>83</v>
      </c>
      <c r="BH423">
        <v>233</v>
      </c>
      <c r="BI423">
        <v>314</v>
      </c>
      <c r="BJ423">
        <v>82</v>
      </c>
      <c r="BK423">
        <v>564</v>
      </c>
      <c r="BL423">
        <v>144</v>
      </c>
      <c r="BM423">
        <v>255</v>
      </c>
      <c r="BN423">
        <v>298</v>
      </c>
      <c r="BO423">
        <v>614</v>
      </c>
      <c r="BP423">
        <v>72</v>
      </c>
      <c r="BQ423">
        <v>441</v>
      </c>
      <c r="BR423">
        <v>559</v>
      </c>
      <c r="BS423">
        <v>175</v>
      </c>
      <c r="BT423">
        <v>552</v>
      </c>
      <c r="BU423">
        <v>295</v>
      </c>
      <c r="BV423">
        <v>530</v>
      </c>
      <c r="BW423">
        <v>353</v>
      </c>
      <c r="BX423">
        <v>544</v>
      </c>
      <c r="BY423">
        <v>211</v>
      </c>
      <c r="BZ423">
        <v>135</v>
      </c>
      <c r="CA423">
        <v>9</v>
      </c>
      <c r="CB423">
        <v>76</v>
      </c>
      <c r="CC423">
        <v>362</v>
      </c>
      <c r="CD423">
        <v>175</v>
      </c>
      <c r="CE423">
        <v>132</v>
      </c>
      <c r="CF423">
        <v>464</v>
      </c>
      <c r="CG423">
        <v>661</v>
      </c>
      <c r="CH423">
        <v>83</v>
      </c>
      <c r="CI423">
        <v>242</v>
      </c>
      <c r="CJ423">
        <v>285</v>
      </c>
      <c r="CK423">
        <v>197</v>
      </c>
      <c r="CL423">
        <v>658</v>
      </c>
    </row>
    <row r="424" spans="2:90">
      <c r="B424">
        <v>489</v>
      </c>
      <c r="C424" t="s">
        <v>95</v>
      </c>
      <c r="D424" t="s">
        <v>95</v>
      </c>
      <c r="E424" t="s">
        <v>95</v>
      </c>
      <c r="F424" t="s">
        <v>95</v>
      </c>
      <c r="G424">
        <v>172</v>
      </c>
      <c r="H424">
        <v>74</v>
      </c>
      <c r="I424">
        <v>48</v>
      </c>
      <c r="J424">
        <v>103</v>
      </c>
      <c r="K424">
        <v>74</v>
      </c>
      <c r="L424">
        <v>72</v>
      </c>
      <c r="M424">
        <v>584</v>
      </c>
      <c r="N424">
        <v>632</v>
      </c>
      <c r="O424">
        <v>65</v>
      </c>
      <c r="P424">
        <v>576</v>
      </c>
      <c r="Q424">
        <v>348</v>
      </c>
      <c r="R424">
        <v>345</v>
      </c>
      <c r="S424">
        <v>97</v>
      </c>
      <c r="T424">
        <v>60</v>
      </c>
      <c r="U424">
        <v>442</v>
      </c>
      <c r="V424">
        <v>100</v>
      </c>
      <c r="W424">
        <v>285</v>
      </c>
      <c r="X424">
        <v>419</v>
      </c>
      <c r="Y424">
        <v>187</v>
      </c>
      <c r="Z424">
        <v>130</v>
      </c>
      <c r="AA424">
        <v>479</v>
      </c>
      <c r="AB424">
        <v>186</v>
      </c>
      <c r="AC424">
        <v>73</v>
      </c>
      <c r="AD424">
        <v>220</v>
      </c>
      <c r="AE424">
        <v>328</v>
      </c>
      <c r="AF424">
        <v>55</v>
      </c>
      <c r="AG424" t="s">
        <v>95</v>
      </c>
      <c r="AH424">
        <v>183</v>
      </c>
      <c r="AI424">
        <v>274</v>
      </c>
      <c r="AJ424">
        <v>308</v>
      </c>
      <c r="AK424">
        <v>395</v>
      </c>
      <c r="AL424">
        <v>255</v>
      </c>
      <c r="AM424">
        <v>493</v>
      </c>
      <c r="AN424">
        <v>119</v>
      </c>
      <c r="AO424" t="s">
        <v>95</v>
      </c>
      <c r="AP424" t="s">
        <v>95</v>
      </c>
      <c r="AQ424">
        <v>350</v>
      </c>
      <c r="AR424">
        <v>659</v>
      </c>
      <c r="AS424">
        <v>79</v>
      </c>
      <c r="AT424">
        <v>321</v>
      </c>
      <c r="AU424">
        <v>391</v>
      </c>
      <c r="AV424">
        <v>260</v>
      </c>
      <c r="AW424">
        <v>121</v>
      </c>
      <c r="AX424">
        <v>220</v>
      </c>
      <c r="AY424">
        <v>214</v>
      </c>
      <c r="AZ424">
        <v>129</v>
      </c>
      <c r="BA424">
        <v>124</v>
      </c>
      <c r="BB424">
        <v>213</v>
      </c>
      <c r="BC424">
        <v>54</v>
      </c>
      <c r="BD424">
        <v>57</v>
      </c>
      <c r="BE424">
        <v>55</v>
      </c>
      <c r="BF424">
        <v>118</v>
      </c>
      <c r="BG424">
        <v>240</v>
      </c>
      <c r="BH424">
        <v>256</v>
      </c>
      <c r="BI424">
        <v>555</v>
      </c>
      <c r="BJ424">
        <v>177</v>
      </c>
      <c r="BK424">
        <v>265</v>
      </c>
      <c r="BL424">
        <v>557</v>
      </c>
      <c r="BM424">
        <v>11</v>
      </c>
      <c r="BN424">
        <v>136</v>
      </c>
      <c r="BO424">
        <v>359</v>
      </c>
      <c r="BP424">
        <v>53</v>
      </c>
      <c r="BQ424">
        <v>348</v>
      </c>
      <c r="BR424">
        <v>77</v>
      </c>
      <c r="BS424">
        <v>78</v>
      </c>
      <c r="BT424">
        <v>70</v>
      </c>
      <c r="BU424">
        <v>126</v>
      </c>
      <c r="BV424">
        <v>560</v>
      </c>
      <c r="BW424">
        <v>222</v>
      </c>
      <c r="BX424">
        <v>354</v>
      </c>
      <c r="BY424">
        <v>339</v>
      </c>
      <c r="BZ424">
        <v>12</v>
      </c>
      <c r="CA424">
        <v>19</v>
      </c>
      <c r="CB424">
        <v>160</v>
      </c>
      <c r="CC424">
        <v>437</v>
      </c>
      <c r="CD424">
        <v>337</v>
      </c>
      <c r="CE424">
        <v>631</v>
      </c>
      <c r="CF424">
        <v>654</v>
      </c>
      <c r="CG424">
        <v>31</v>
      </c>
      <c r="CH424">
        <v>271</v>
      </c>
      <c r="CI424">
        <v>117</v>
      </c>
      <c r="CJ424">
        <v>141</v>
      </c>
      <c r="CK424">
        <v>320</v>
      </c>
      <c r="CL424">
        <v>81</v>
      </c>
    </row>
    <row r="425" spans="2:90">
      <c r="B425">
        <v>17</v>
      </c>
      <c r="C425" t="s">
        <v>95</v>
      </c>
      <c r="D425" t="s">
        <v>95</v>
      </c>
      <c r="E425" t="s">
        <v>95</v>
      </c>
      <c r="F425" t="s">
        <v>95</v>
      </c>
      <c r="G425">
        <v>100</v>
      </c>
      <c r="H425">
        <v>396</v>
      </c>
      <c r="I425">
        <v>24</v>
      </c>
      <c r="J425">
        <v>282</v>
      </c>
      <c r="K425">
        <v>585</v>
      </c>
      <c r="L425">
        <v>50</v>
      </c>
      <c r="M425">
        <v>130</v>
      </c>
      <c r="N425">
        <v>577</v>
      </c>
      <c r="O425">
        <v>189</v>
      </c>
      <c r="P425">
        <v>639</v>
      </c>
      <c r="Q425">
        <v>64</v>
      </c>
      <c r="R425">
        <v>45</v>
      </c>
      <c r="S425">
        <v>26</v>
      </c>
      <c r="T425">
        <v>275</v>
      </c>
      <c r="U425">
        <v>348</v>
      </c>
      <c r="V425">
        <v>292</v>
      </c>
      <c r="W425">
        <v>356</v>
      </c>
      <c r="X425">
        <v>154</v>
      </c>
      <c r="Y425">
        <v>79</v>
      </c>
      <c r="Z425">
        <v>223</v>
      </c>
      <c r="AA425">
        <v>417</v>
      </c>
      <c r="AB425">
        <v>54</v>
      </c>
      <c r="AC425">
        <v>408</v>
      </c>
      <c r="AD425">
        <v>225</v>
      </c>
      <c r="AE425">
        <v>382</v>
      </c>
      <c r="AF425">
        <v>266</v>
      </c>
      <c r="AG425" t="s">
        <v>95</v>
      </c>
      <c r="AH425">
        <v>360</v>
      </c>
      <c r="AI425">
        <v>141</v>
      </c>
      <c r="AJ425">
        <v>463</v>
      </c>
      <c r="AK425">
        <v>66</v>
      </c>
      <c r="AL425">
        <v>295</v>
      </c>
      <c r="AM425">
        <v>39</v>
      </c>
      <c r="AN425">
        <v>18</v>
      </c>
      <c r="AO425" t="s">
        <v>95</v>
      </c>
      <c r="AP425" t="s">
        <v>95</v>
      </c>
      <c r="AQ425">
        <v>357</v>
      </c>
      <c r="AR425">
        <v>48</v>
      </c>
      <c r="AS425">
        <v>144</v>
      </c>
      <c r="AT425">
        <v>271</v>
      </c>
      <c r="AU425">
        <v>579</v>
      </c>
      <c r="AV425">
        <v>173</v>
      </c>
      <c r="AW425">
        <v>293</v>
      </c>
      <c r="AX425">
        <v>195</v>
      </c>
      <c r="AY425">
        <v>201</v>
      </c>
      <c r="AZ425">
        <v>370</v>
      </c>
      <c r="BA425">
        <v>649</v>
      </c>
      <c r="BB425">
        <v>391</v>
      </c>
      <c r="BC425">
        <v>659</v>
      </c>
      <c r="BD425">
        <v>354</v>
      </c>
      <c r="BE425">
        <v>646</v>
      </c>
      <c r="BF425">
        <v>1</v>
      </c>
      <c r="BG425">
        <v>364</v>
      </c>
      <c r="BH425">
        <v>573</v>
      </c>
      <c r="BI425">
        <v>379</v>
      </c>
      <c r="BJ425">
        <v>626</v>
      </c>
      <c r="BK425">
        <v>594</v>
      </c>
      <c r="BL425">
        <v>115</v>
      </c>
      <c r="BM425">
        <v>251</v>
      </c>
      <c r="BN425">
        <v>561</v>
      </c>
      <c r="BO425">
        <v>104</v>
      </c>
      <c r="BP425">
        <v>442</v>
      </c>
      <c r="BQ425">
        <v>55</v>
      </c>
      <c r="BR425">
        <v>411</v>
      </c>
      <c r="BS425">
        <v>634</v>
      </c>
      <c r="BT425">
        <v>144</v>
      </c>
      <c r="BU425">
        <v>566</v>
      </c>
      <c r="BV425">
        <v>657</v>
      </c>
      <c r="BW425">
        <v>98</v>
      </c>
      <c r="BX425">
        <v>335</v>
      </c>
      <c r="BY425">
        <v>544</v>
      </c>
      <c r="BZ425">
        <v>595</v>
      </c>
      <c r="CA425">
        <v>116</v>
      </c>
      <c r="CB425">
        <v>14</v>
      </c>
      <c r="CC425">
        <v>451</v>
      </c>
      <c r="CD425">
        <v>152</v>
      </c>
      <c r="CE425">
        <v>450</v>
      </c>
      <c r="CF425">
        <v>86</v>
      </c>
      <c r="CG425">
        <v>615</v>
      </c>
      <c r="CH425">
        <v>212</v>
      </c>
      <c r="CI425">
        <v>95</v>
      </c>
      <c r="CJ425">
        <v>626</v>
      </c>
      <c r="CK425">
        <v>267</v>
      </c>
      <c r="CL425">
        <v>185</v>
      </c>
    </row>
    <row r="426" spans="2:90">
      <c r="B426">
        <v>45</v>
      </c>
      <c r="C426" t="s">
        <v>95</v>
      </c>
      <c r="D426" t="s">
        <v>95</v>
      </c>
      <c r="E426" t="s">
        <v>95</v>
      </c>
      <c r="F426" t="s">
        <v>95</v>
      </c>
      <c r="G426">
        <v>194</v>
      </c>
      <c r="H426">
        <v>98</v>
      </c>
      <c r="I426">
        <v>5</v>
      </c>
      <c r="J426">
        <v>198</v>
      </c>
      <c r="K426">
        <v>280</v>
      </c>
      <c r="L426">
        <v>258</v>
      </c>
      <c r="M426">
        <v>586</v>
      </c>
      <c r="N426">
        <v>92</v>
      </c>
      <c r="O426">
        <v>551</v>
      </c>
      <c r="P426">
        <v>550</v>
      </c>
      <c r="Q426">
        <v>89</v>
      </c>
      <c r="R426">
        <v>273</v>
      </c>
      <c r="S426">
        <v>77</v>
      </c>
      <c r="T426">
        <v>111</v>
      </c>
      <c r="U426">
        <v>81</v>
      </c>
      <c r="V426">
        <v>198</v>
      </c>
      <c r="W426">
        <v>35</v>
      </c>
      <c r="X426">
        <v>289</v>
      </c>
      <c r="Y426">
        <v>140</v>
      </c>
      <c r="Z426">
        <v>516</v>
      </c>
      <c r="AA426">
        <v>267</v>
      </c>
      <c r="AB426">
        <v>246</v>
      </c>
      <c r="AC426">
        <v>386</v>
      </c>
      <c r="AD426">
        <v>369</v>
      </c>
      <c r="AE426">
        <v>180</v>
      </c>
      <c r="AF426">
        <v>205</v>
      </c>
      <c r="AG426" t="s">
        <v>95</v>
      </c>
      <c r="AH426">
        <v>132</v>
      </c>
      <c r="AI426">
        <v>77</v>
      </c>
      <c r="AJ426">
        <v>248</v>
      </c>
      <c r="AK426">
        <v>171</v>
      </c>
      <c r="AL426">
        <v>456</v>
      </c>
      <c r="AM426">
        <v>139</v>
      </c>
      <c r="AN426">
        <v>298</v>
      </c>
      <c r="AO426" t="s">
        <v>95</v>
      </c>
      <c r="AP426" t="s">
        <v>95</v>
      </c>
      <c r="AQ426">
        <v>272</v>
      </c>
      <c r="AR426">
        <v>610</v>
      </c>
      <c r="AS426">
        <v>255</v>
      </c>
      <c r="AT426">
        <v>191</v>
      </c>
      <c r="AU426">
        <v>177</v>
      </c>
      <c r="AV426">
        <v>199</v>
      </c>
      <c r="AW426">
        <v>144</v>
      </c>
      <c r="AX426">
        <v>361</v>
      </c>
      <c r="AY426">
        <v>322</v>
      </c>
      <c r="AZ426">
        <v>250</v>
      </c>
      <c r="BA426">
        <v>655</v>
      </c>
      <c r="BB426">
        <v>313</v>
      </c>
      <c r="BC426">
        <v>40</v>
      </c>
      <c r="BD426">
        <v>179</v>
      </c>
      <c r="BE426">
        <v>289</v>
      </c>
      <c r="BF426">
        <v>206</v>
      </c>
      <c r="BG426">
        <v>378</v>
      </c>
      <c r="BH426">
        <v>235</v>
      </c>
      <c r="BI426">
        <v>665</v>
      </c>
      <c r="BJ426">
        <v>361</v>
      </c>
      <c r="BK426">
        <v>400</v>
      </c>
      <c r="BL426">
        <v>218</v>
      </c>
      <c r="BM426">
        <v>82</v>
      </c>
      <c r="BN426">
        <v>386</v>
      </c>
      <c r="BO426">
        <v>47</v>
      </c>
      <c r="BP426">
        <v>231</v>
      </c>
      <c r="BQ426">
        <v>276</v>
      </c>
      <c r="BR426">
        <v>140</v>
      </c>
      <c r="BS426">
        <v>161</v>
      </c>
      <c r="BT426">
        <v>247</v>
      </c>
      <c r="BU426">
        <v>652</v>
      </c>
      <c r="BV426">
        <v>520</v>
      </c>
      <c r="BW426">
        <v>180</v>
      </c>
      <c r="BX426">
        <v>525</v>
      </c>
      <c r="BY426">
        <v>175</v>
      </c>
      <c r="BZ426">
        <v>467</v>
      </c>
      <c r="CA426">
        <v>105</v>
      </c>
      <c r="CB426">
        <v>584</v>
      </c>
      <c r="CC426">
        <v>283</v>
      </c>
      <c r="CD426">
        <v>353</v>
      </c>
      <c r="CE426">
        <v>200</v>
      </c>
      <c r="CF426">
        <v>662</v>
      </c>
      <c r="CG426">
        <v>11</v>
      </c>
      <c r="CH426">
        <v>264</v>
      </c>
      <c r="CI426">
        <v>255</v>
      </c>
      <c r="CJ426">
        <v>397</v>
      </c>
      <c r="CK426">
        <v>72</v>
      </c>
      <c r="CL426">
        <v>332</v>
      </c>
    </row>
    <row r="427" spans="2:90">
      <c r="B427">
        <v>105</v>
      </c>
      <c r="C427" t="s">
        <v>95</v>
      </c>
      <c r="D427" t="s">
        <v>95</v>
      </c>
      <c r="E427" t="s">
        <v>95</v>
      </c>
      <c r="F427" t="s">
        <v>95</v>
      </c>
      <c r="G427">
        <v>626</v>
      </c>
      <c r="H427">
        <v>19</v>
      </c>
      <c r="I427">
        <v>191</v>
      </c>
      <c r="J427">
        <v>176</v>
      </c>
      <c r="K427">
        <v>641</v>
      </c>
      <c r="L427">
        <v>159</v>
      </c>
      <c r="M427">
        <v>574</v>
      </c>
      <c r="N427">
        <v>625</v>
      </c>
      <c r="O427">
        <v>396</v>
      </c>
      <c r="P427">
        <v>234</v>
      </c>
      <c r="Q427">
        <v>646</v>
      </c>
      <c r="R427">
        <v>6</v>
      </c>
      <c r="S427">
        <v>176</v>
      </c>
      <c r="T427">
        <v>162</v>
      </c>
      <c r="U427">
        <v>171</v>
      </c>
      <c r="V427">
        <v>176</v>
      </c>
      <c r="W427">
        <v>34</v>
      </c>
      <c r="X427">
        <v>35</v>
      </c>
      <c r="Y427">
        <v>108</v>
      </c>
      <c r="Z427">
        <v>318</v>
      </c>
      <c r="AA427">
        <v>505</v>
      </c>
      <c r="AB427">
        <v>37</v>
      </c>
      <c r="AC427">
        <v>253</v>
      </c>
      <c r="AD427">
        <v>367</v>
      </c>
      <c r="AE427">
        <v>52</v>
      </c>
      <c r="AF427">
        <v>373</v>
      </c>
      <c r="AG427" t="s">
        <v>95</v>
      </c>
      <c r="AH427">
        <v>404</v>
      </c>
      <c r="AI427">
        <v>311</v>
      </c>
      <c r="AJ427">
        <v>365</v>
      </c>
      <c r="AK427">
        <v>301</v>
      </c>
      <c r="AL427">
        <v>201</v>
      </c>
      <c r="AM427">
        <v>240</v>
      </c>
      <c r="AN427">
        <v>385</v>
      </c>
      <c r="AO427" t="s">
        <v>95</v>
      </c>
      <c r="AP427" t="s">
        <v>95</v>
      </c>
      <c r="AQ427">
        <v>601</v>
      </c>
      <c r="AR427">
        <v>228</v>
      </c>
      <c r="AS427">
        <v>336</v>
      </c>
      <c r="AT427">
        <v>338</v>
      </c>
      <c r="AU427">
        <v>26</v>
      </c>
      <c r="AV427">
        <v>312</v>
      </c>
      <c r="AW427">
        <v>161</v>
      </c>
      <c r="AX427">
        <v>139</v>
      </c>
      <c r="AY427">
        <v>380</v>
      </c>
      <c r="AZ427">
        <v>98</v>
      </c>
      <c r="BA427">
        <v>639</v>
      </c>
      <c r="BB427">
        <v>665</v>
      </c>
      <c r="BC427">
        <v>586</v>
      </c>
      <c r="BD427">
        <v>361</v>
      </c>
      <c r="BE427">
        <v>96</v>
      </c>
      <c r="BF427">
        <v>48</v>
      </c>
      <c r="BG427">
        <v>637</v>
      </c>
      <c r="BH427">
        <v>121</v>
      </c>
      <c r="BI427">
        <v>156</v>
      </c>
      <c r="BJ427">
        <v>351</v>
      </c>
      <c r="BK427">
        <v>62</v>
      </c>
      <c r="BL427">
        <v>365</v>
      </c>
      <c r="BM427">
        <v>332</v>
      </c>
      <c r="BN427">
        <v>89</v>
      </c>
      <c r="BO427">
        <v>648</v>
      </c>
      <c r="BP427">
        <v>509</v>
      </c>
      <c r="BQ427">
        <v>211</v>
      </c>
      <c r="BR427">
        <v>610</v>
      </c>
      <c r="BS427">
        <v>356</v>
      </c>
      <c r="BT427">
        <v>573</v>
      </c>
      <c r="BU427">
        <v>103</v>
      </c>
      <c r="BV427">
        <v>77</v>
      </c>
      <c r="BW427">
        <v>97</v>
      </c>
      <c r="BX427">
        <v>233</v>
      </c>
      <c r="BY427">
        <v>77</v>
      </c>
      <c r="BZ427">
        <v>395</v>
      </c>
      <c r="CA427">
        <v>102</v>
      </c>
      <c r="CB427">
        <v>626</v>
      </c>
      <c r="CC427">
        <v>105</v>
      </c>
      <c r="CD427">
        <v>362</v>
      </c>
      <c r="CE427">
        <v>93</v>
      </c>
      <c r="CF427">
        <v>255</v>
      </c>
      <c r="CG427">
        <v>223</v>
      </c>
      <c r="CH427">
        <v>493</v>
      </c>
      <c r="CI427">
        <v>147</v>
      </c>
      <c r="CJ427">
        <v>666</v>
      </c>
      <c r="CK427">
        <v>155</v>
      </c>
      <c r="CL427">
        <v>42</v>
      </c>
    </row>
    <row r="428" spans="2:90">
      <c r="B428">
        <v>102</v>
      </c>
      <c r="C428" t="s">
        <v>95</v>
      </c>
      <c r="D428" t="s">
        <v>95</v>
      </c>
      <c r="E428" t="s">
        <v>95</v>
      </c>
      <c r="F428" t="s">
        <v>95</v>
      </c>
      <c r="G428">
        <v>384</v>
      </c>
      <c r="H428">
        <v>319</v>
      </c>
      <c r="I428">
        <v>288</v>
      </c>
      <c r="J428">
        <v>646</v>
      </c>
      <c r="K428">
        <v>555</v>
      </c>
      <c r="L428">
        <v>274</v>
      </c>
      <c r="M428">
        <v>321</v>
      </c>
      <c r="N428">
        <v>155</v>
      </c>
      <c r="O428">
        <v>289</v>
      </c>
      <c r="P428">
        <v>179</v>
      </c>
      <c r="Q428">
        <v>214</v>
      </c>
      <c r="R428">
        <v>293</v>
      </c>
      <c r="S428">
        <v>197</v>
      </c>
      <c r="T428">
        <v>286</v>
      </c>
      <c r="U428">
        <v>277</v>
      </c>
      <c r="V428">
        <v>128</v>
      </c>
      <c r="W428">
        <v>536</v>
      </c>
      <c r="X428">
        <v>156</v>
      </c>
      <c r="Y428">
        <v>222</v>
      </c>
      <c r="Z428">
        <v>368</v>
      </c>
      <c r="AA428">
        <v>504</v>
      </c>
      <c r="AB428">
        <v>102</v>
      </c>
      <c r="AC428">
        <v>126</v>
      </c>
      <c r="AD428">
        <v>131</v>
      </c>
      <c r="AE428">
        <v>83</v>
      </c>
      <c r="AF428">
        <v>145</v>
      </c>
      <c r="AG428" t="s">
        <v>95</v>
      </c>
      <c r="AH428">
        <v>218</v>
      </c>
      <c r="AI428">
        <v>514</v>
      </c>
      <c r="AJ428">
        <v>392</v>
      </c>
      <c r="AK428">
        <v>139</v>
      </c>
      <c r="AL428">
        <v>381</v>
      </c>
      <c r="AM428">
        <v>328</v>
      </c>
      <c r="AN428">
        <v>435</v>
      </c>
      <c r="AO428" t="s">
        <v>95</v>
      </c>
      <c r="AP428" t="s">
        <v>95</v>
      </c>
      <c r="AQ428">
        <v>623</v>
      </c>
      <c r="AR428">
        <v>154</v>
      </c>
      <c r="AS428">
        <v>280</v>
      </c>
      <c r="AT428">
        <v>380</v>
      </c>
      <c r="AU428">
        <v>659</v>
      </c>
      <c r="AV428">
        <v>273</v>
      </c>
      <c r="AW428">
        <v>302</v>
      </c>
      <c r="AX428">
        <v>312</v>
      </c>
      <c r="AY428">
        <v>268</v>
      </c>
      <c r="AZ428">
        <v>615</v>
      </c>
      <c r="BA428">
        <v>372</v>
      </c>
      <c r="BB428">
        <v>46</v>
      </c>
      <c r="BC428">
        <v>30</v>
      </c>
      <c r="BD428">
        <v>401</v>
      </c>
      <c r="BE428">
        <v>587</v>
      </c>
      <c r="BF428">
        <v>268</v>
      </c>
      <c r="BG428">
        <v>194</v>
      </c>
      <c r="BH428">
        <v>663</v>
      </c>
      <c r="BI428">
        <v>269</v>
      </c>
      <c r="BJ428">
        <v>216</v>
      </c>
      <c r="BK428">
        <v>297</v>
      </c>
      <c r="BL428">
        <v>367</v>
      </c>
      <c r="BM428">
        <v>330</v>
      </c>
      <c r="BN428">
        <v>560</v>
      </c>
      <c r="BO428">
        <v>92</v>
      </c>
      <c r="BP428">
        <v>296</v>
      </c>
      <c r="BQ428">
        <v>387</v>
      </c>
      <c r="BR428">
        <v>200</v>
      </c>
      <c r="BS428">
        <v>399</v>
      </c>
      <c r="BT428">
        <v>177</v>
      </c>
      <c r="BU428">
        <v>483</v>
      </c>
      <c r="BV428">
        <v>192</v>
      </c>
      <c r="BW428">
        <v>576</v>
      </c>
      <c r="BX428">
        <v>98</v>
      </c>
      <c r="BY428">
        <v>366</v>
      </c>
      <c r="BZ428">
        <v>616</v>
      </c>
      <c r="CA428">
        <v>169</v>
      </c>
      <c r="CB428">
        <v>612</v>
      </c>
      <c r="CC428">
        <v>83</v>
      </c>
      <c r="CD428">
        <v>150</v>
      </c>
      <c r="CE428">
        <v>144</v>
      </c>
      <c r="CF428">
        <v>377</v>
      </c>
      <c r="CG428">
        <v>434</v>
      </c>
      <c r="CH428">
        <v>35</v>
      </c>
      <c r="CI428">
        <v>96</v>
      </c>
      <c r="CJ428">
        <v>637</v>
      </c>
      <c r="CK428">
        <v>159</v>
      </c>
      <c r="CL428">
        <v>367</v>
      </c>
    </row>
    <row r="429" spans="2:90">
      <c r="B429">
        <v>375</v>
      </c>
      <c r="C429" t="s">
        <v>95</v>
      </c>
      <c r="D429" t="s">
        <v>95</v>
      </c>
      <c r="E429" t="s">
        <v>95</v>
      </c>
      <c r="F429" t="s">
        <v>95</v>
      </c>
      <c r="G429">
        <v>290</v>
      </c>
      <c r="H429">
        <v>219</v>
      </c>
      <c r="I429">
        <v>655</v>
      </c>
      <c r="J429">
        <v>402</v>
      </c>
      <c r="K429">
        <v>357</v>
      </c>
      <c r="L429">
        <v>112</v>
      </c>
      <c r="M429">
        <v>607</v>
      </c>
      <c r="N429">
        <v>198</v>
      </c>
      <c r="O429">
        <v>218</v>
      </c>
      <c r="P429">
        <v>30</v>
      </c>
      <c r="Q429">
        <v>369</v>
      </c>
      <c r="R429">
        <v>14</v>
      </c>
      <c r="S429">
        <v>205</v>
      </c>
      <c r="T429">
        <v>455</v>
      </c>
      <c r="U429">
        <v>532</v>
      </c>
      <c r="V429">
        <v>204</v>
      </c>
      <c r="W429">
        <v>99</v>
      </c>
      <c r="X429">
        <v>180</v>
      </c>
      <c r="Y429">
        <v>109</v>
      </c>
      <c r="Z429">
        <v>65</v>
      </c>
      <c r="AA429">
        <v>522</v>
      </c>
      <c r="AB429">
        <v>117</v>
      </c>
      <c r="AC429">
        <v>244</v>
      </c>
      <c r="AD429">
        <v>86</v>
      </c>
      <c r="AE429">
        <v>126</v>
      </c>
      <c r="AF429">
        <v>187</v>
      </c>
      <c r="AG429" t="s">
        <v>95</v>
      </c>
      <c r="AH429">
        <v>131</v>
      </c>
      <c r="AI429">
        <v>411</v>
      </c>
      <c r="AJ429">
        <v>284</v>
      </c>
      <c r="AK429">
        <v>281</v>
      </c>
      <c r="AL429">
        <v>294</v>
      </c>
      <c r="AM429">
        <v>71</v>
      </c>
      <c r="AN429">
        <v>447</v>
      </c>
      <c r="AO429" t="s">
        <v>95</v>
      </c>
      <c r="AP429" t="s">
        <v>95</v>
      </c>
      <c r="AQ429">
        <v>294</v>
      </c>
      <c r="AR429">
        <v>59</v>
      </c>
      <c r="AS429">
        <v>268</v>
      </c>
      <c r="AT429">
        <v>73</v>
      </c>
      <c r="AU429">
        <v>650</v>
      </c>
      <c r="AV429">
        <v>377</v>
      </c>
      <c r="AW429">
        <v>70</v>
      </c>
      <c r="AX429">
        <v>631</v>
      </c>
      <c r="AY429">
        <v>567</v>
      </c>
      <c r="AZ429">
        <v>23</v>
      </c>
      <c r="BA429">
        <v>156</v>
      </c>
      <c r="BB429">
        <v>12</v>
      </c>
      <c r="BC429">
        <v>141</v>
      </c>
      <c r="BD429">
        <v>604</v>
      </c>
      <c r="BE429">
        <v>386</v>
      </c>
      <c r="BF429">
        <v>23</v>
      </c>
      <c r="BG429">
        <v>205</v>
      </c>
      <c r="BH429">
        <v>226</v>
      </c>
      <c r="BI429">
        <v>356</v>
      </c>
      <c r="BJ429">
        <v>98</v>
      </c>
      <c r="BK429">
        <v>553</v>
      </c>
      <c r="BL429">
        <v>47</v>
      </c>
      <c r="BM429">
        <v>198</v>
      </c>
      <c r="BN429">
        <v>293</v>
      </c>
      <c r="BO429">
        <v>389</v>
      </c>
      <c r="BP429">
        <v>647</v>
      </c>
      <c r="BQ429">
        <v>26</v>
      </c>
      <c r="BR429">
        <v>126</v>
      </c>
      <c r="BS429">
        <v>243</v>
      </c>
      <c r="BT429">
        <v>172</v>
      </c>
      <c r="BU429">
        <v>348</v>
      </c>
      <c r="BV429">
        <v>31</v>
      </c>
      <c r="BW429">
        <v>322</v>
      </c>
      <c r="BX429">
        <v>404</v>
      </c>
      <c r="BY429">
        <v>411</v>
      </c>
      <c r="BZ429">
        <v>103</v>
      </c>
      <c r="CA429">
        <v>253</v>
      </c>
      <c r="CB429">
        <v>176</v>
      </c>
      <c r="CC429">
        <v>355</v>
      </c>
      <c r="CD429">
        <v>557</v>
      </c>
      <c r="CE429">
        <v>142</v>
      </c>
      <c r="CF429">
        <v>575</v>
      </c>
      <c r="CG429">
        <v>533</v>
      </c>
      <c r="CH429">
        <v>644</v>
      </c>
      <c r="CI429">
        <v>158</v>
      </c>
      <c r="CJ429">
        <v>622</v>
      </c>
      <c r="CK429">
        <v>587</v>
      </c>
      <c r="CL429">
        <v>584</v>
      </c>
    </row>
    <row r="430" spans="2:90">
      <c r="B430">
        <v>184</v>
      </c>
      <c r="C430" t="s">
        <v>95</v>
      </c>
      <c r="D430" t="s">
        <v>95</v>
      </c>
      <c r="E430" t="s">
        <v>95</v>
      </c>
      <c r="F430" t="s">
        <v>95</v>
      </c>
      <c r="G430">
        <v>148</v>
      </c>
      <c r="H430">
        <v>115</v>
      </c>
      <c r="I430">
        <v>146</v>
      </c>
      <c r="J430">
        <v>273</v>
      </c>
      <c r="K430">
        <v>655</v>
      </c>
      <c r="L430">
        <v>317</v>
      </c>
      <c r="M430">
        <v>575</v>
      </c>
      <c r="N430">
        <v>295</v>
      </c>
      <c r="O430">
        <v>656</v>
      </c>
      <c r="P430">
        <v>641</v>
      </c>
      <c r="Q430">
        <v>93</v>
      </c>
      <c r="R430">
        <v>243</v>
      </c>
      <c r="S430">
        <v>313</v>
      </c>
      <c r="T430">
        <v>77</v>
      </c>
      <c r="U430">
        <v>176</v>
      </c>
      <c r="V430">
        <v>290</v>
      </c>
      <c r="W430">
        <v>275</v>
      </c>
      <c r="X430">
        <v>275</v>
      </c>
      <c r="Y430">
        <v>500</v>
      </c>
      <c r="Z430">
        <v>260</v>
      </c>
      <c r="AA430">
        <v>257</v>
      </c>
      <c r="AB430">
        <v>264</v>
      </c>
      <c r="AC430">
        <v>470</v>
      </c>
      <c r="AD430">
        <v>208</v>
      </c>
      <c r="AE430">
        <v>288</v>
      </c>
      <c r="AF430">
        <v>432</v>
      </c>
      <c r="AG430" t="s">
        <v>95</v>
      </c>
      <c r="AH430">
        <v>202</v>
      </c>
      <c r="AI430">
        <v>106</v>
      </c>
      <c r="AJ430">
        <v>66</v>
      </c>
      <c r="AK430">
        <v>234</v>
      </c>
      <c r="AL430">
        <v>94</v>
      </c>
      <c r="AM430">
        <v>400</v>
      </c>
      <c r="AN430">
        <v>71</v>
      </c>
      <c r="AO430" t="s">
        <v>95</v>
      </c>
      <c r="AP430" t="s">
        <v>95</v>
      </c>
      <c r="AQ430">
        <v>167</v>
      </c>
      <c r="AR430">
        <v>117</v>
      </c>
      <c r="AS430">
        <v>74</v>
      </c>
      <c r="AT430">
        <v>226</v>
      </c>
      <c r="AU430">
        <v>50</v>
      </c>
      <c r="AV430">
        <v>127</v>
      </c>
      <c r="AW430">
        <v>602</v>
      </c>
      <c r="AX430">
        <v>303</v>
      </c>
      <c r="AY430">
        <v>89</v>
      </c>
      <c r="AZ430">
        <v>598</v>
      </c>
      <c r="BA430">
        <v>387</v>
      </c>
      <c r="BB430">
        <v>257</v>
      </c>
      <c r="BC430">
        <v>172</v>
      </c>
      <c r="BD430">
        <v>331</v>
      </c>
      <c r="BE430">
        <v>258</v>
      </c>
      <c r="BF430">
        <v>632</v>
      </c>
      <c r="BG430">
        <v>234</v>
      </c>
      <c r="BH430">
        <v>609</v>
      </c>
      <c r="BI430">
        <v>92</v>
      </c>
      <c r="BJ430">
        <v>38</v>
      </c>
      <c r="BK430">
        <v>387</v>
      </c>
      <c r="BL430">
        <v>51</v>
      </c>
      <c r="BM430">
        <v>558</v>
      </c>
      <c r="BN430">
        <v>230</v>
      </c>
      <c r="BO430">
        <v>331</v>
      </c>
      <c r="BP430">
        <v>380</v>
      </c>
      <c r="BQ430">
        <v>101</v>
      </c>
      <c r="BR430">
        <v>335</v>
      </c>
      <c r="BS430">
        <v>467</v>
      </c>
      <c r="BT430">
        <v>7</v>
      </c>
      <c r="BU430">
        <v>214</v>
      </c>
      <c r="BV430">
        <v>328</v>
      </c>
      <c r="BW430">
        <v>229</v>
      </c>
      <c r="BX430">
        <v>394</v>
      </c>
      <c r="BY430">
        <v>514</v>
      </c>
      <c r="BZ430">
        <v>324</v>
      </c>
      <c r="CA430">
        <v>306</v>
      </c>
      <c r="CB430">
        <v>451</v>
      </c>
      <c r="CC430">
        <v>187</v>
      </c>
      <c r="CD430">
        <v>339</v>
      </c>
      <c r="CE430">
        <v>635</v>
      </c>
      <c r="CF430">
        <v>318</v>
      </c>
      <c r="CG430">
        <v>250</v>
      </c>
      <c r="CH430">
        <v>273</v>
      </c>
      <c r="CI430">
        <v>280</v>
      </c>
      <c r="CJ430">
        <v>430</v>
      </c>
      <c r="CK430">
        <v>18</v>
      </c>
      <c r="CL430">
        <v>26</v>
      </c>
    </row>
    <row r="431" spans="2:90">
      <c r="B431">
        <v>234</v>
      </c>
      <c r="C431" t="s">
        <v>95</v>
      </c>
      <c r="D431" t="s">
        <v>95</v>
      </c>
      <c r="E431" t="s">
        <v>95</v>
      </c>
      <c r="F431" t="s">
        <v>95</v>
      </c>
      <c r="G431">
        <v>340</v>
      </c>
      <c r="H431">
        <v>284</v>
      </c>
      <c r="I431">
        <v>358</v>
      </c>
      <c r="J431">
        <v>8</v>
      </c>
      <c r="K431">
        <v>3</v>
      </c>
      <c r="L431">
        <v>192</v>
      </c>
      <c r="M431">
        <v>24</v>
      </c>
      <c r="N431">
        <v>70</v>
      </c>
      <c r="O431">
        <v>144</v>
      </c>
      <c r="P431">
        <v>559</v>
      </c>
      <c r="Q431">
        <v>133</v>
      </c>
      <c r="R431">
        <v>187</v>
      </c>
      <c r="S431">
        <v>527</v>
      </c>
      <c r="T431">
        <v>159</v>
      </c>
      <c r="U431">
        <v>482</v>
      </c>
      <c r="V431">
        <v>16</v>
      </c>
      <c r="W431">
        <v>411</v>
      </c>
      <c r="X431">
        <v>247</v>
      </c>
      <c r="Y431">
        <v>322</v>
      </c>
      <c r="Z431">
        <v>66</v>
      </c>
      <c r="AA431">
        <v>193</v>
      </c>
      <c r="AB431">
        <v>165</v>
      </c>
      <c r="AC431">
        <v>428</v>
      </c>
      <c r="AD431">
        <v>204</v>
      </c>
      <c r="AE431">
        <v>153</v>
      </c>
      <c r="AF431">
        <v>356</v>
      </c>
      <c r="AG431" t="s">
        <v>95</v>
      </c>
      <c r="AH431">
        <v>257</v>
      </c>
      <c r="AI431">
        <v>332</v>
      </c>
      <c r="AJ431">
        <v>546</v>
      </c>
      <c r="AK431">
        <v>367</v>
      </c>
      <c r="AL431">
        <v>469</v>
      </c>
      <c r="AM431">
        <v>213</v>
      </c>
      <c r="AN431">
        <v>375</v>
      </c>
      <c r="AO431" t="s">
        <v>95</v>
      </c>
      <c r="AP431" t="s">
        <v>95</v>
      </c>
      <c r="AQ431">
        <v>29</v>
      </c>
      <c r="AR431">
        <v>331</v>
      </c>
      <c r="AS431">
        <v>64</v>
      </c>
      <c r="AT431">
        <v>368</v>
      </c>
      <c r="AU431">
        <v>157</v>
      </c>
      <c r="AV431">
        <v>613</v>
      </c>
      <c r="AW431">
        <v>267</v>
      </c>
      <c r="AX431">
        <v>9</v>
      </c>
      <c r="AY431">
        <v>108</v>
      </c>
      <c r="AZ431">
        <v>628</v>
      </c>
      <c r="BA431">
        <v>143</v>
      </c>
      <c r="BB431">
        <v>659</v>
      </c>
      <c r="BC431">
        <v>2</v>
      </c>
      <c r="BD431">
        <v>252</v>
      </c>
      <c r="BE431">
        <v>135</v>
      </c>
      <c r="BF431">
        <v>88</v>
      </c>
      <c r="BG431">
        <v>388</v>
      </c>
      <c r="BH431">
        <v>9</v>
      </c>
      <c r="BI431">
        <v>84</v>
      </c>
      <c r="BJ431">
        <v>249</v>
      </c>
      <c r="BK431">
        <v>604</v>
      </c>
      <c r="BL431">
        <v>37</v>
      </c>
      <c r="BM431">
        <v>120</v>
      </c>
      <c r="BN431">
        <v>185</v>
      </c>
      <c r="BO431">
        <v>145</v>
      </c>
      <c r="BP431">
        <v>185</v>
      </c>
      <c r="BQ431">
        <v>154</v>
      </c>
      <c r="BR431">
        <v>613</v>
      </c>
      <c r="BS431">
        <v>324</v>
      </c>
      <c r="BT431">
        <v>446</v>
      </c>
      <c r="BU431">
        <v>657</v>
      </c>
      <c r="BV431">
        <v>56</v>
      </c>
      <c r="BW431">
        <v>33</v>
      </c>
      <c r="BX431">
        <v>82</v>
      </c>
      <c r="BY431">
        <v>85</v>
      </c>
      <c r="BZ431">
        <v>609</v>
      </c>
      <c r="CA431">
        <v>426</v>
      </c>
      <c r="CB431">
        <v>169</v>
      </c>
      <c r="CC431">
        <v>400</v>
      </c>
      <c r="CD431">
        <v>110</v>
      </c>
      <c r="CE431">
        <v>533</v>
      </c>
      <c r="CF431">
        <v>166</v>
      </c>
      <c r="CG431">
        <v>120</v>
      </c>
      <c r="CH431">
        <v>337</v>
      </c>
      <c r="CI431">
        <v>506</v>
      </c>
      <c r="CJ431">
        <v>387</v>
      </c>
      <c r="CK431">
        <v>177</v>
      </c>
      <c r="CL431">
        <v>59</v>
      </c>
    </row>
    <row r="432" spans="2:90">
      <c r="B432">
        <v>225</v>
      </c>
      <c r="C432" t="s">
        <v>95</v>
      </c>
      <c r="D432" t="s">
        <v>95</v>
      </c>
      <c r="E432" t="s">
        <v>95</v>
      </c>
      <c r="F432" t="s">
        <v>95</v>
      </c>
      <c r="G432">
        <v>644</v>
      </c>
      <c r="H432">
        <v>218</v>
      </c>
      <c r="I432">
        <v>43</v>
      </c>
      <c r="J432">
        <v>107</v>
      </c>
      <c r="K432">
        <v>215</v>
      </c>
      <c r="L432">
        <v>592</v>
      </c>
      <c r="M432">
        <v>53</v>
      </c>
      <c r="N432">
        <v>95</v>
      </c>
      <c r="O432">
        <v>589</v>
      </c>
      <c r="P432">
        <v>554</v>
      </c>
      <c r="Q432">
        <v>222</v>
      </c>
      <c r="R432">
        <v>191</v>
      </c>
      <c r="S432">
        <v>64</v>
      </c>
      <c r="T432">
        <v>265</v>
      </c>
      <c r="U432">
        <v>349</v>
      </c>
      <c r="V432">
        <v>528</v>
      </c>
      <c r="W432">
        <v>4</v>
      </c>
      <c r="X432">
        <v>241</v>
      </c>
      <c r="Y432">
        <v>156</v>
      </c>
      <c r="Z432">
        <v>228</v>
      </c>
      <c r="AA432">
        <v>86</v>
      </c>
      <c r="AB432">
        <v>217</v>
      </c>
      <c r="AC432">
        <v>48</v>
      </c>
      <c r="AD432">
        <v>185</v>
      </c>
      <c r="AE432">
        <v>287</v>
      </c>
      <c r="AF432">
        <v>375</v>
      </c>
      <c r="AG432" t="s">
        <v>95</v>
      </c>
      <c r="AH432">
        <v>86</v>
      </c>
      <c r="AI432">
        <v>1</v>
      </c>
      <c r="AJ432">
        <v>339</v>
      </c>
      <c r="AK432">
        <v>184</v>
      </c>
      <c r="AL432">
        <v>452</v>
      </c>
      <c r="AM432">
        <v>516</v>
      </c>
      <c r="AN432">
        <v>105</v>
      </c>
      <c r="AO432" t="s">
        <v>95</v>
      </c>
      <c r="AP432" t="s">
        <v>95</v>
      </c>
      <c r="AQ432">
        <v>266</v>
      </c>
      <c r="AR432">
        <v>129</v>
      </c>
      <c r="AS432">
        <v>348</v>
      </c>
      <c r="AT432">
        <v>359</v>
      </c>
      <c r="AU432">
        <v>53</v>
      </c>
      <c r="AV432">
        <v>635</v>
      </c>
      <c r="AW432">
        <v>616</v>
      </c>
      <c r="AX432">
        <v>19</v>
      </c>
      <c r="AY432">
        <v>88</v>
      </c>
      <c r="AZ432">
        <v>599</v>
      </c>
      <c r="BA432">
        <v>255</v>
      </c>
      <c r="BB432">
        <v>199</v>
      </c>
      <c r="BC432">
        <v>51</v>
      </c>
      <c r="BD432">
        <v>48</v>
      </c>
      <c r="BE432">
        <v>138</v>
      </c>
      <c r="BF432">
        <v>174</v>
      </c>
      <c r="BG432">
        <v>569</v>
      </c>
      <c r="BH432">
        <v>90</v>
      </c>
      <c r="BI432">
        <v>551</v>
      </c>
      <c r="BJ432">
        <v>310</v>
      </c>
      <c r="BK432">
        <v>227</v>
      </c>
      <c r="BL432">
        <v>271</v>
      </c>
      <c r="BM432">
        <v>259</v>
      </c>
      <c r="BN432">
        <v>593</v>
      </c>
      <c r="BO432">
        <v>362</v>
      </c>
      <c r="BP432">
        <v>633</v>
      </c>
      <c r="BQ432">
        <v>145</v>
      </c>
      <c r="BR432">
        <v>157</v>
      </c>
      <c r="BS432">
        <v>139</v>
      </c>
      <c r="BT432">
        <v>176</v>
      </c>
      <c r="BU432">
        <v>330</v>
      </c>
      <c r="BV432">
        <v>594</v>
      </c>
      <c r="BW432">
        <v>509</v>
      </c>
      <c r="BX432">
        <v>315</v>
      </c>
      <c r="BY432">
        <v>506</v>
      </c>
      <c r="BZ432">
        <v>278</v>
      </c>
      <c r="CA432">
        <v>166</v>
      </c>
      <c r="CB432">
        <v>35</v>
      </c>
      <c r="CC432">
        <v>442</v>
      </c>
      <c r="CD432">
        <v>199</v>
      </c>
      <c r="CE432">
        <v>176</v>
      </c>
      <c r="CF432">
        <v>80</v>
      </c>
      <c r="CG432">
        <v>525</v>
      </c>
      <c r="CH432">
        <v>438</v>
      </c>
      <c r="CI432">
        <v>76</v>
      </c>
      <c r="CJ432">
        <v>486</v>
      </c>
      <c r="CK432">
        <v>131</v>
      </c>
      <c r="CL432">
        <v>96</v>
      </c>
    </row>
    <row r="433" spans="2:90">
      <c r="B433">
        <v>165</v>
      </c>
      <c r="C433" t="s">
        <v>95</v>
      </c>
      <c r="D433" t="s">
        <v>95</v>
      </c>
      <c r="E433" t="s">
        <v>95</v>
      </c>
      <c r="F433" t="s">
        <v>95</v>
      </c>
      <c r="G433">
        <v>163</v>
      </c>
      <c r="H433">
        <v>554</v>
      </c>
      <c r="I433">
        <v>230</v>
      </c>
      <c r="J433">
        <v>224</v>
      </c>
      <c r="K433">
        <v>323</v>
      </c>
      <c r="L433">
        <v>311</v>
      </c>
      <c r="M433">
        <v>191</v>
      </c>
      <c r="N433">
        <v>630</v>
      </c>
      <c r="O433">
        <v>382</v>
      </c>
      <c r="P433">
        <v>651</v>
      </c>
      <c r="Q433">
        <v>662</v>
      </c>
      <c r="R433">
        <v>283</v>
      </c>
      <c r="S433">
        <v>159</v>
      </c>
      <c r="T433">
        <v>521</v>
      </c>
      <c r="U433">
        <v>93</v>
      </c>
      <c r="V433">
        <v>394</v>
      </c>
      <c r="W433">
        <v>221</v>
      </c>
      <c r="X433">
        <v>252</v>
      </c>
      <c r="Y433">
        <v>444</v>
      </c>
      <c r="Z433">
        <v>78</v>
      </c>
      <c r="AA433">
        <v>100</v>
      </c>
      <c r="AB433">
        <v>222</v>
      </c>
      <c r="AC433">
        <v>443</v>
      </c>
      <c r="AD433">
        <v>328</v>
      </c>
      <c r="AE433">
        <v>518</v>
      </c>
      <c r="AF433">
        <v>539</v>
      </c>
      <c r="AG433" t="s">
        <v>95</v>
      </c>
      <c r="AH433">
        <v>460</v>
      </c>
      <c r="AI433">
        <v>491</v>
      </c>
      <c r="AJ433">
        <v>275</v>
      </c>
      <c r="AK433">
        <v>98</v>
      </c>
      <c r="AL433">
        <v>498</v>
      </c>
      <c r="AM433">
        <v>65</v>
      </c>
      <c r="AN433">
        <v>487</v>
      </c>
      <c r="AO433" t="s">
        <v>95</v>
      </c>
      <c r="AP433" t="s">
        <v>95</v>
      </c>
      <c r="AQ433">
        <v>51</v>
      </c>
      <c r="AR433">
        <v>71</v>
      </c>
      <c r="AS433">
        <v>121</v>
      </c>
      <c r="AT433">
        <v>330</v>
      </c>
      <c r="AU433">
        <v>225</v>
      </c>
      <c r="AV433">
        <v>295</v>
      </c>
      <c r="AW433">
        <v>296</v>
      </c>
      <c r="AX433">
        <v>86</v>
      </c>
      <c r="AY433">
        <v>181</v>
      </c>
      <c r="AZ433">
        <v>214</v>
      </c>
      <c r="BA433">
        <v>66</v>
      </c>
      <c r="BB433">
        <v>152</v>
      </c>
      <c r="BC433">
        <v>399</v>
      </c>
      <c r="BD433">
        <v>664</v>
      </c>
      <c r="BE433">
        <v>256</v>
      </c>
      <c r="BF433">
        <v>248</v>
      </c>
      <c r="BG433">
        <v>40</v>
      </c>
      <c r="BH433">
        <v>601</v>
      </c>
      <c r="BI433">
        <v>168</v>
      </c>
      <c r="BJ433">
        <v>99</v>
      </c>
      <c r="BK433">
        <v>258</v>
      </c>
      <c r="BL433">
        <v>65</v>
      </c>
      <c r="BM433">
        <v>342</v>
      </c>
      <c r="BN433">
        <v>564</v>
      </c>
      <c r="BO433">
        <v>83</v>
      </c>
      <c r="BP433">
        <v>3</v>
      </c>
      <c r="BQ433">
        <v>96</v>
      </c>
      <c r="BR433">
        <v>30</v>
      </c>
      <c r="BS433">
        <v>135</v>
      </c>
      <c r="BT433">
        <v>88</v>
      </c>
      <c r="BU433">
        <v>533</v>
      </c>
      <c r="BV433">
        <v>600</v>
      </c>
      <c r="BW433">
        <v>102</v>
      </c>
      <c r="BX433">
        <v>116</v>
      </c>
      <c r="BY433">
        <v>509</v>
      </c>
      <c r="BZ433">
        <v>653</v>
      </c>
      <c r="CA433">
        <v>356</v>
      </c>
      <c r="CB433">
        <v>556</v>
      </c>
      <c r="CC433">
        <v>636</v>
      </c>
      <c r="CD433">
        <v>144</v>
      </c>
      <c r="CE433">
        <v>579</v>
      </c>
      <c r="CF433">
        <v>49</v>
      </c>
      <c r="CG433">
        <v>600</v>
      </c>
      <c r="CH433">
        <v>243</v>
      </c>
      <c r="CI433">
        <v>233</v>
      </c>
      <c r="CJ433">
        <v>646</v>
      </c>
      <c r="CK433">
        <v>195</v>
      </c>
      <c r="CL433">
        <v>617</v>
      </c>
    </row>
    <row r="434" spans="2:90">
      <c r="B434">
        <v>487</v>
      </c>
      <c r="C434" t="s">
        <v>95</v>
      </c>
      <c r="D434" t="s">
        <v>95</v>
      </c>
      <c r="E434" t="s">
        <v>95</v>
      </c>
      <c r="F434" t="s">
        <v>95</v>
      </c>
      <c r="G434">
        <v>73</v>
      </c>
      <c r="H434">
        <v>363</v>
      </c>
      <c r="I434">
        <v>132</v>
      </c>
      <c r="J434">
        <v>86</v>
      </c>
      <c r="K434">
        <v>122</v>
      </c>
      <c r="L434">
        <v>555</v>
      </c>
      <c r="M434">
        <v>102</v>
      </c>
      <c r="N434">
        <v>141</v>
      </c>
      <c r="O434">
        <v>550</v>
      </c>
      <c r="P434">
        <v>139</v>
      </c>
      <c r="Q434">
        <v>8</v>
      </c>
      <c r="R434">
        <v>303</v>
      </c>
      <c r="S434">
        <v>13</v>
      </c>
      <c r="T434">
        <v>424</v>
      </c>
      <c r="U434">
        <v>476</v>
      </c>
      <c r="V434">
        <v>546</v>
      </c>
      <c r="W434">
        <v>209</v>
      </c>
      <c r="X434">
        <v>521</v>
      </c>
      <c r="Y434">
        <v>543</v>
      </c>
      <c r="Z434">
        <v>34</v>
      </c>
      <c r="AA434">
        <v>119</v>
      </c>
      <c r="AB434">
        <v>425</v>
      </c>
      <c r="AC434">
        <v>537</v>
      </c>
      <c r="AD434">
        <v>493</v>
      </c>
      <c r="AE434">
        <v>546</v>
      </c>
      <c r="AF434">
        <v>393</v>
      </c>
      <c r="AG434" t="s">
        <v>95</v>
      </c>
      <c r="AH434">
        <v>217</v>
      </c>
      <c r="AI434">
        <v>160</v>
      </c>
      <c r="AJ434">
        <v>173</v>
      </c>
      <c r="AK434">
        <v>300</v>
      </c>
      <c r="AL434">
        <v>35</v>
      </c>
      <c r="AM434">
        <v>284</v>
      </c>
      <c r="AN434">
        <v>74</v>
      </c>
      <c r="AO434" t="s">
        <v>95</v>
      </c>
      <c r="AP434" t="s">
        <v>95</v>
      </c>
      <c r="AQ434">
        <v>608</v>
      </c>
      <c r="AR434">
        <v>604</v>
      </c>
      <c r="AS434">
        <v>277</v>
      </c>
      <c r="AT434">
        <v>103</v>
      </c>
      <c r="AU434">
        <v>595</v>
      </c>
      <c r="AV434">
        <v>171</v>
      </c>
      <c r="AW434">
        <v>551</v>
      </c>
      <c r="AX434">
        <v>37</v>
      </c>
      <c r="AY434">
        <v>225</v>
      </c>
      <c r="AZ434">
        <v>393</v>
      </c>
      <c r="BA434">
        <v>31</v>
      </c>
      <c r="BB434">
        <v>372</v>
      </c>
      <c r="BC434">
        <v>336</v>
      </c>
      <c r="BD434">
        <v>636</v>
      </c>
      <c r="BE434">
        <v>16</v>
      </c>
      <c r="BF434">
        <v>370</v>
      </c>
      <c r="BG434">
        <v>315</v>
      </c>
      <c r="BH434">
        <v>306</v>
      </c>
      <c r="BI434">
        <v>241</v>
      </c>
      <c r="BJ434">
        <v>401</v>
      </c>
      <c r="BK434">
        <v>661</v>
      </c>
      <c r="BL434">
        <v>326</v>
      </c>
      <c r="BM434">
        <v>170</v>
      </c>
      <c r="BN434">
        <v>331</v>
      </c>
      <c r="BO434">
        <v>397</v>
      </c>
      <c r="BP434">
        <v>617</v>
      </c>
      <c r="BQ434">
        <v>652</v>
      </c>
      <c r="BR434">
        <v>336</v>
      </c>
      <c r="BS434">
        <v>119</v>
      </c>
      <c r="BT434">
        <v>611</v>
      </c>
      <c r="BU434">
        <v>29</v>
      </c>
      <c r="BV434">
        <v>124</v>
      </c>
      <c r="BW434">
        <v>4</v>
      </c>
      <c r="BX434">
        <v>383</v>
      </c>
      <c r="BY434">
        <v>494</v>
      </c>
      <c r="BZ434">
        <v>636</v>
      </c>
      <c r="CA434">
        <v>121</v>
      </c>
      <c r="CB434">
        <v>342</v>
      </c>
      <c r="CC434">
        <v>554</v>
      </c>
      <c r="CD434">
        <v>608</v>
      </c>
      <c r="CE434">
        <v>293</v>
      </c>
      <c r="CF434">
        <v>210</v>
      </c>
      <c r="CG434">
        <v>371</v>
      </c>
      <c r="CH434">
        <v>253</v>
      </c>
      <c r="CI434">
        <v>355</v>
      </c>
      <c r="CJ434">
        <v>487</v>
      </c>
      <c r="CK434">
        <v>323</v>
      </c>
      <c r="CL434">
        <v>232</v>
      </c>
    </row>
    <row r="435" spans="2:90">
      <c r="B435">
        <v>541</v>
      </c>
      <c r="C435" t="s">
        <v>95</v>
      </c>
      <c r="D435" t="s">
        <v>95</v>
      </c>
      <c r="E435" t="s">
        <v>95</v>
      </c>
      <c r="F435" t="s">
        <v>95</v>
      </c>
      <c r="G435">
        <v>281</v>
      </c>
      <c r="H435">
        <v>6</v>
      </c>
      <c r="I435">
        <v>584</v>
      </c>
      <c r="J435">
        <v>206</v>
      </c>
      <c r="K435">
        <v>378</v>
      </c>
      <c r="L435">
        <v>578</v>
      </c>
      <c r="M435">
        <v>378</v>
      </c>
      <c r="N435">
        <v>571</v>
      </c>
      <c r="O435">
        <v>98</v>
      </c>
      <c r="P435">
        <v>126</v>
      </c>
      <c r="Q435">
        <v>23</v>
      </c>
      <c r="R435">
        <v>589</v>
      </c>
      <c r="S435">
        <v>117</v>
      </c>
      <c r="T435">
        <v>22</v>
      </c>
      <c r="U435">
        <v>225</v>
      </c>
      <c r="V435">
        <v>193</v>
      </c>
      <c r="W435">
        <v>69</v>
      </c>
      <c r="X435">
        <v>547</v>
      </c>
      <c r="Y435">
        <v>210</v>
      </c>
      <c r="Z435">
        <v>54</v>
      </c>
      <c r="AA435">
        <v>90</v>
      </c>
      <c r="AB435">
        <v>39</v>
      </c>
      <c r="AC435">
        <v>440</v>
      </c>
      <c r="AD435">
        <v>29</v>
      </c>
      <c r="AE435">
        <v>210</v>
      </c>
      <c r="AF435">
        <v>320</v>
      </c>
      <c r="AG435" t="s">
        <v>95</v>
      </c>
      <c r="AH435">
        <v>496</v>
      </c>
      <c r="AI435">
        <v>22</v>
      </c>
      <c r="AJ435">
        <v>448</v>
      </c>
      <c r="AK435">
        <v>251</v>
      </c>
      <c r="AL435">
        <v>250</v>
      </c>
      <c r="AM435">
        <v>225</v>
      </c>
      <c r="AN435">
        <v>386</v>
      </c>
      <c r="AO435" t="s">
        <v>95</v>
      </c>
      <c r="AP435" t="s">
        <v>95</v>
      </c>
      <c r="AQ435">
        <v>206</v>
      </c>
      <c r="AR435">
        <v>646</v>
      </c>
      <c r="AS435">
        <v>306</v>
      </c>
      <c r="AT435">
        <v>132</v>
      </c>
      <c r="AU435">
        <v>299</v>
      </c>
      <c r="AV435">
        <v>355</v>
      </c>
      <c r="AW435">
        <v>34</v>
      </c>
      <c r="AX435">
        <v>561</v>
      </c>
      <c r="AY435">
        <v>190</v>
      </c>
      <c r="AZ435">
        <v>560</v>
      </c>
      <c r="BA435">
        <v>254</v>
      </c>
      <c r="BB435">
        <v>220</v>
      </c>
      <c r="BC435">
        <v>57</v>
      </c>
      <c r="BD435">
        <v>330</v>
      </c>
      <c r="BE435">
        <v>216</v>
      </c>
      <c r="BF435">
        <v>587</v>
      </c>
      <c r="BG435">
        <v>4</v>
      </c>
      <c r="BH435">
        <v>635</v>
      </c>
      <c r="BI435">
        <v>297</v>
      </c>
      <c r="BJ435">
        <v>127</v>
      </c>
      <c r="BK435">
        <v>648</v>
      </c>
      <c r="BL435">
        <v>601</v>
      </c>
      <c r="BM435">
        <v>288</v>
      </c>
      <c r="BN435">
        <v>140</v>
      </c>
      <c r="BO435">
        <v>593</v>
      </c>
      <c r="BP435">
        <v>174</v>
      </c>
      <c r="BQ435">
        <v>404</v>
      </c>
      <c r="BR435">
        <v>217</v>
      </c>
      <c r="BS435">
        <v>223</v>
      </c>
      <c r="BT435">
        <v>255</v>
      </c>
      <c r="BU435">
        <v>327</v>
      </c>
      <c r="BV435">
        <v>415</v>
      </c>
      <c r="BW435">
        <v>405</v>
      </c>
      <c r="BX435">
        <v>417</v>
      </c>
      <c r="BY435">
        <v>261</v>
      </c>
      <c r="BZ435">
        <v>155</v>
      </c>
      <c r="CA435">
        <v>363</v>
      </c>
      <c r="CB435">
        <v>230</v>
      </c>
      <c r="CC435">
        <v>263</v>
      </c>
      <c r="CD435">
        <v>533</v>
      </c>
      <c r="CE435">
        <v>376</v>
      </c>
      <c r="CF435">
        <v>492</v>
      </c>
      <c r="CG435">
        <v>484</v>
      </c>
      <c r="CH435">
        <v>203</v>
      </c>
      <c r="CI435">
        <v>366</v>
      </c>
      <c r="CJ435">
        <v>388</v>
      </c>
      <c r="CK435">
        <v>402</v>
      </c>
      <c r="CL435">
        <v>560</v>
      </c>
    </row>
    <row r="436" spans="2:90">
      <c r="B436">
        <v>471</v>
      </c>
      <c r="C436" t="s">
        <v>95</v>
      </c>
      <c r="D436" t="s">
        <v>95</v>
      </c>
      <c r="E436" t="s">
        <v>95</v>
      </c>
      <c r="F436" t="s">
        <v>95</v>
      </c>
      <c r="G436">
        <v>659</v>
      </c>
      <c r="H436">
        <v>660</v>
      </c>
      <c r="I436">
        <v>62</v>
      </c>
      <c r="J436">
        <v>119</v>
      </c>
      <c r="K436">
        <v>316</v>
      </c>
      <c r="L436">
        <v>247</v>
      </c>
      <c r="M436">
        <v>10</v>
      </c>
      <c r="N436">
        <v>204</v>
      </c>
      <c r="O436">
        <v>135</v>
      </c>
      <c r="P436">
        <v>153</v>
      </c>
      <c r="Q436">
        <v>562</v>
      </c>
      <c r="R436">
        <v>269</v>
      </c>
      <c r="S436">
        <v>519</v>
      </c>
      <c r="T436">
        <v>104</v>
      </c>
      <c r="U436">
        <v>240</v>
      </c>
      <c r="V436">
        <v>189</v>
      </c>
      <c r="W436">
        <v>466</v>
      </c>
      <c r="X436">
        <v>1</v>
      </c>
      <c r="Y436">
        <v>470</v>
      </c>
      <c r="Z436">
        <v>538</v>
      </c>
      <c r="AA436">
        <v>250</v>
      </c>
      <c r="AB436">
        <v>160</v>
      </c>
      <c r="AC436">
        <v>153</v>
      </c>
      <c r="AD436">
        <v>456</v>
      </c>
      <c r="AE436">
        <v>243</v>
      </c>
      <c r="AF436">
        <v>91</v>
      </c>
      <c r="AG436" t="s">
        <v>95</v>
      </c>
      <c r="AH436">
        <v>40</v>
      </c>
      <c r="AI436">
        <v>522</v>
      </c>
      <c r="AJ436">
        <v>180</v>
      </c>
      <c r="AK436">
        <v>268</v>
      </c>
      <c r="AL436">
        <v>423</v>
      </c>
      <c r="AM436">
        <v>485</v>
      </c>
      <c r="AN436">
        <v>304</v>
      </c>
      <c r="AO436" t="s">
        <v>95</v>
      </c>
      <c r="AP436" t="s">
        <v>95</v>
      </c>
      <c r="AQ436">
        <v>338</v>
      </c>
      <c r="AR436">
        <v>224</v>
      </c>
      <c r="AS436">
        <v>389</v>
      </c>
      <c r="AT436">
        <v>626</v>
      </c>
      <c r="AU436">
        <v>369</v>
      </c>
      <c r="AV436">
        <v>360</v>
      </c>
      <c r="AW436">
        <v>567</v>
      </c>
      <c r="AX436">
        <v>643</v>
      </c>
      <c r="AY436">
        <v>37</v>
      </c>
      <c r="AZ436">
        <v>161</v>
      </c>
      <c r="BA436">
        <v>104</v>
      </c>
      <c r="BB436">
        <v>100</v>
      </c>
      <c r="BC436">
        <v>294</v>
      </c>
      <c r="BD436">
        <v>149</v>
      </c>
      <c r="BE436">
        <v>37</v>
      </c>
      <c r="BF436">
        <v>9</v>
      </c>
      <c r="BG436">
        <v>574</v>
      </c>
      <c r="BH436">
        <v>91</v>
      </c>
      <c r="BI436">
        <v>341</v>
      </c>
      <c r="BJ436">
        <v>135</v>
      </c>
      <c r="BK436">
        <v>181</v>
      </c>
      <c r="BL436">
        <v>87</v>
      </c>
      <c r="BM436">
        <v>68</v>
      </c>
      <c r="BN436">
        <v>345</v>
      </c>
      <c r="BO436">
        <v>650</v>
      </c>
      <c r="BP436">
        <v>351</v>
      </c>
      <c r="BQ436">
        <v>84</v>
      </c>
      <c r="BR436">
        <v>3</v>
      </c>
      <c r="BS436">
        <v>619</v>
      </c>
      <c r="BT436">
        <v>589</v>
      </c>
      <c r="BU436">
        <v>83</v>
      </c>
      <c r="BV436">
        <v>635</v>
      </c>
      <c r="BW436">
        <v>333</v>
      </c>
      <c r="BX436">
        <v>318</v>
      </c>
      <c r="BY436">
        <v>172</v>
      </c>
      <c r="BZ436">
        <v>68</v>
      </c>
      <c r="CA436">
        <v>576</v>
      </c>
      <c r="CB436">
        <v>508</v>
      </c>
      <c r="CC436">
        <v>137</v>
      </c>
      <c r="CD436">
        <v>498</v>
      </c>
      <c r="CE436">
        <v>638</v>
      </c>
      <c r="CF436">
        <v>192</v>
      </c>
      <c r="CG436">
        <v>645</v>
      </c>
      <c r="CH436">
        <v>317</v>
      </c>
      <c r="CI436">
        <v>212</v>
      </c>
      <c r="CJ436">
        <v>409</v>
      </c>
      <c r="CK436">
        <v>139</v>
      </c>
      <c r="CL436">
        <v>37</v>
      </c>
    </row>
    <row r="437" spans="2:90">
      <c r="B437">
        <v>383</v>
      </c>
      <c r="C437" t="s">
        <v>95</v>
      </c>
      <c r="D437" t="s">
        <v>95</v>
      </c>
      <c r="E437" t="s">
        <v>95</v>
      </c>
      <c r="F437" t="s">
        <v>95</v>
      </c>
      <c r="G437">
        <v>128</v>
      </c>
      <c r="H437">
        <v>653</v>
      </c>
      <c r="I437">
        <v>401</v>
      </c>
      <c r="J437">
        <v>158</v>
      </c>
      <c r="K437">
        <v>350</v>
      </c>
      <c r="L437">
        <v>573</v>
      </c>
      <c r="M437">
        <v>588</v>
      </c>
      <c r="N437">
        <v>602</v>
      </c>
      <c r="O437">
        <v>217</v>
      </c>
      <c r="P437">
        <v>91</v>
      </c>
      <c r="Q437">
        <v>350</v>
      </c>
      <c r="R437">
        <v>313</v>
      </c>
      <c r="S437">
        <v>235</v>
      </c>
      <c r="T437">
        <v>211</v>
      </c>
      <c r="U437">
        <v>457</v>
      </c>
      <c r="V437">
        <v>384</v>
      </c>
      <c r="W437">
        <v>96</v>
      </c>
      <c r="X437">
        <v>4</v>
      </c>
      <c r="Y437">
        <v>284</v>
      </c>
      <c r="Z437">
        <v>531</v>
      </c>
      <c r="AA437">
        <v>34</v>
      </c>
      <c r="AB437">
        <v>428</v>
      </c>
      <c r="AC437">
        <v>356</v>
      </c>
      <c r="AD437">
        <v>71</v>
      </c>
      <c r="AE437">
        <v>5</v>
      </c>
      <c r="AF437">
        <v>438</v>
      </c>
      <c r="AG437" t="s">
        <v>95</v>
      </c>
      <c r="AH437">
        <v>475</v>
      </c>
      <c r="AI437">
        <v>385</v>
      </c>
      <c r="AJ437">
        <v>406</v>
      </c>
      <c r="AK437">
        <v>518</v>
      </c>
      <c r="AL437">
        <v>44</v>
      </c>
      <c r="AM437">
        <v>108</v>
      </c>
      <c r="AN437">
        <v>334</v>
      </c>
      <c r="AO437" t="s">
        <v>95</v>
      </c>
      <c r="AP437" t="s">
        <v>95</v>
      </c>
      <c r="AQ437">
        <v>373</v>
      </c>
      <c r="AR437">
        <v>358</v>
      </c>
      <c r="AS437">
        <v>276</v>
      </c>
      <c r="AT437">
        <v>334</v>
      </c>
      <c r="AU437">
        <v>264</v>
      </c>
      <c r="AV437">
        <v>349</v>
      </c>
      <c r="AW437">
        <v>344</v>
      </c>
      <c r="AX437">
        <v>215</v>
      </c>
      <c r="AY437">
        <v>113</v>
      </c>
      <c r="AZ437">
        <v>149</v>
      </c>
      <c r="BA437">
        <v>170</v>
      </c>
      <c r="BB437">
        <v>14</v>
      </c>
      <c r="BC437">
        <v>314</v>
      </c>
      <c r="BD437">
        <v>631</v>
      </c>
      <c r="BE437">
        <v>221</v>
      </c>
      <c r="BF437">
        <v>400</v>
      </c>
      <c r="BG437">
        <v>583</v>
      </c>
      <c r="BH437">
        <v>162</v>
      </c>
      <c r="BI437">
        <v>257</v>
      </c>
      <c r="BJ437">
        <v>358</v>
      </c>
      <c r="BK437">
        <v>310</v>
      </c>
      <c r="BL437">
        <v>134</v>
      </c>
      <c r="BM437">
        <v>609</v>
      </c>
      <c r="BN437">
        <v>71</v>
      </c>
      <c r="BO437">
        <v>222</v>
      </c>
      <c r="BP437">
        <v>588</v>
      </c>
      <c r="BQ437">
        <v>606</v>
      </c>
      <c r="BR437">
        <v>623</v>
      </c>
      <c r="BS437">
        <v>249</v>
      </c>
      <c r="BT437">
        <v>365</v>
      </c>
      <c r="BU437">
        <v>353</v>
      </c>
      <c r="BV437">
        <v>4</v>
      </c>
      <c r="BW437">
        <v>567</v>
      </c>
      <c r="BX437">
        <v>101</v>
      </c>
      <c r="BY437">
        <v>327</v>
      </c>
      <c r="BZ437">
        <v>47</v>
      </c>
      <c r="CA437">
        <v>530</v>
      </c>
      <c r="CB437">
        <v>604</v>
      </c>
      <c r="CC437">
        <v>60</v>
      </c>
      <c r="CD437">
        <v>643</v>
      </c>
      <c r="CE437">
        <v>154</v>
      </c>
      <c r="CF437">
        <v>396</v>
      </c>
      <c r="CG437">
        <v>332</v>
      </c>
      <c r="CH437">
        <v>657</v>
      </c>
      <c r="CI437">
        <v>638</v>
      </c>
      <c r="CJ437">
        <v>149</v>
      </c>
      <c r="CK437">
        <v>576</v>
      </c>
      <c r="CL437">
        <v>642</v>
      </c>
    </row>
    <row r="438" spans="2:90">
      <c r="B438">
        <v>362</v>
      </c>
      <c r="C438" t="s">
        <v>95</v>
      </c>
      <c r="D438" t="s">
        <v>95</v>
      </c>
      <c r="E438" t="s">
        <v>95</v>
      </c>
      <c r="F438" t="s">
        <v>95</v>
      </c>
      <c r="G438">
        <v>51</v>
      </c>
      <c r="H438">
        <v>367</v>
      </c>
      <c r="I438">
        <v>17</v>
      </c>
      <c r="J438">
        <v>213</v>
      </c>
      <c r="K438">
        <v>43</v>
      </c>
      <c r="L438">
        <v>161</v>
      </c>
      <c r="M438">
        <v>258</v>
      </c>
      <c r="N438">
        <v>326</v>
      </c>
      <c r="O438">
        <v>207</v>
      </c>
      <c r="P438">
        <v>322</v>
      </c>
      <c r="Q438">
        <v>296</v>
      </c>
      <c r="R438">
        <v>562</v>
      </c>
      <c r="S438">
        <v>459</v>
      </c>
      <c r="T438">
        <v>134</v>
      </c>
      <c r="U438">
        <v>145</v>
      </c>
      <c r="V438">
        <v>421</v>
      </c>
      <c r="W438">
        <v>344</v>
      </c>
      <c r="X438">
        <v>210</v>
      </c>
      <c r="Y438">
        <v>456</v>
      </c>
      <c r="Z438">
        <v>432</v>
      </c>
      <c r="AA438">
        <v>162</v>
      </c>
      <c r="AB438">
        <v>178</v>
      </c>
      <c r="AC438">
        <v>372</v>
      </c>
      <c r="AD438">
        <v>51</v>
      </c>
      <c r="AE438">
        <v>95</v>
      </c>
      <c r="AF438">
        <v>249</v>
      </c>
      <c r="AG438" t="s">
        <v>95</v>
      </c>
      <c r="AH438">
        <v>165</v>
      </c>
      <c r="AI438">
        <v>80</v>
      </c>
      <c r="AJ438">
        <v>517</v>
      </c>
      <c r="AK438">
        <v>303</v>
      </c>
      <c r="AL438">
        <v>28</v>
      </c>
      <c r="AM438">
        <v>69</v>
      </c>
      <c r="AN438">
        <v>98</v>
      </c>
      <c r="AO438" t="s">
        <v>95</v>
      </c>
      <c r="AP438" t="s">
        <v>95</v>
      </c>
      <c r="AQ438">
        <v>58</v>
      </c>
      <c r="AR438">
        <v>99</v>
      </c>
      <c r="AS438">
        <v>290</v>
      </c>
      <c r="AT438">
        <v>117</v>
      </c>
      <c r="AU438">
        <v>616</v>
      </c>
      <c r="AV438">
        <v>183</v>
      </c>
      <c r="AW438">
        <v>629</v>
      </c>
      <c r="AX438">
        <v>225</v>
      </c>
      <c r="AY438">
        <v>251</v>
      </c>
      <c r="AZ438">
        <v>194</v>
      </c>
      <c r="BA438">
        <v>596</v>
      </c>
      <c r="BB438">
        <v>572</v>
      </c>
      <c r="BC438">
        <v>316</v>
      </c>
      <c r="BD438">
        <v>307</v>
      </c>
      <c r="BE438">
        <v>247</v>
      </c>
      <c r="BF438">
        <v>178</v>
      </c>
      <c r="BG438">
        <v>309</v>
      </c>
      <c r="BH438">
        <v>278</v>
      </c>
      <c r="BI438">
        <v>302</v>
      </c>
      <c r="BJ438">
        <v>71</v>
      </c>
      <c r="BK438">
        <v>3</v>
      </c>
      <c r="BL438">
        <v>313</v>
      </c>
      <c r="BM438">
        <v>353</v>
      </c>
      <c r="BN438">
        <v>651</v>
      </c>
      <c r="BO438">
        <v>134</v>
      </c>
      <c r="BP438">
        <v>113</v>
      </c>
      <c r="BQ438">
        <v>462</v>
      </c>
      <c r="BR438">
        <v>665</v>
      </c>
      <c r="BS438">
        <v>59</v>
      </c>
      <c r="BT438">
        <v>361</v>
      </c>
      <c r="BU438">
        <v>329</v>
      </c>
      <c r="BV438">
        <v>572</v>
      </c>
      <c r="BW438">
        <v>587</v>
      </c>
      <c r="BX438">
        <v>119</v>
      </c>
      <c r="BY438">
        <v>638</v>
      </c>
      <c r="BZ438">
        <v>80</v>
      </c>
      <c r="CA438">
        <v>5</v>
      </c>
      <c r="CB438">
        <v>497</v>
      </c>
      <c r="CC438">
        <v>258</v>
      </c>
      <c r="CD438">
        <v>238</v>
      </c>
      <c r="CE438">
        <v>157</v>
      </c>
      <c r="CF438">
        <v>247</v>
      </c>
      <c r="CG438">
        <v>234</v>
      </c>
      <c r="CH438">
        <v>593</v>
      </c>
      <c r="CI438">
        <v>8</v>
      </c>
      <c r="CJ438">
        <v>525</v>
      </c>
      <c r="CK438">
        <v>401</v>
      </c>
      <c r="CL438">
        <v>105</v>
      </c>
    </row>
    <row r="439" spans="2:90">
      <c r="B439">
        <v>73</v>
      </c>
      <c r="C439" t="s">
        <v>95</v>
      </c>
      <c r="D439" t="s">
        <v>95</v>
      </c>
      <c r="E439" t="s">
        <v>95</v>
      </c>
      <c r="F439" t="s">
        <v>95</v>
      </c>
      <c r="G439">
        <v>285</v>
      </c>
      <c r="H439">
        <v>79</v>
      </c>
      <c r="I439">
        <v>111</v>
      </c>
      <c r="J439">
        <v>635</v>
      </c>
      <c r="K439">
        <v>68</v>
      </c>
      <c r="L439">
        <v>119</v>
      </c>
      <c r="M439">
        <v>79</v>
      </c>
      <c r="N439">
        <v>353</v>
      </c>
      <c r="O439">
        <v>630</v>
      </c>
      <c r="P439">
        <v>390</v>
      </c>
      <c r="Q439">
        <v>19</v>
      </c>
      <c r="R439">
        <v>324</v>
      </c>
      <c r="S439">
        <v>511</v>
      </c>
      <c r="T439">
        <v>145</v>
      </c>
      <c r="U439">
        <v>20</v>
      </c>
      <c r="V439">
        <v>335</v>
      </c>
      <c r="W439">
        <v>27</v>
      </c>
      <c r="X439">
        <v>478</v>
      </c>
      <c r="Y439">
        <v>317</v>
      </c>
      <c r="Z439">
        <v>351</v>
      </c>
      <c r="AA439">
        <v>20</v>
      </c>
      <c r="AB439">
        <v>385</v>
      </c>
      <c r="AC439">
        <v>177</v>
      </c>
      <c r="AD439">
        <v>329</v>
      </c>
      <c r="AE439">
        <v>127</v>
      </c>
      <c r="AF439">
        <v>68</v>
      </c>
      <c r="AG439" t="s">
        <v>95</v>
      </c>
      <c r="AH439">
        <v>316</v>
      </c>
      <c r="AI439">
        <v>200</v>
      </c>
      <c r="AJ439">
        <v>508</v>
      </c>
      <c r="AK439">
        <v>350</v>
      </c>
      <c r="AL439">
        <v>479</v>
      </c>
      <c r="AM439">
        <v>490</v>
      </c>
      <c r="AN439">
        <v>158</v>
      </c>
      <c r="AO439" t="s">
        <v>95</v>
      </c>
      <c r="AP439" t="s">
        <v>95</v>
      </c>
      <c r="AQ439">
        <v>381</v>
      </c>
      <c r="AR439">
        <v>106</v>
      </c>
      <c r="AS439">
        <v>123</v>
      </c>
      <c r="AT439">
        <v>25</v>
      </c>
      <c r="AU439">
        <v>60</v>
      </c>
      <c r="AV439">
        <v>632</v>
      </c>
      <c r="AW439">
        <v>115</v>
      </c>
      <c r="AX439">
        <v>383</v>
      </c>
      <c r="AY439">
        <v>42</v>
      </c>
      <c r="AZ439">
        <v>593</v>
      </c>
      <c r="BA439">
        <v>344</v>
      </c>
      <c r="BB439">
        <v>158</v>
      </c>
      <c r="BC439">
        <v>588</v>
      </c>
      <c r="BD439">
        <v>191</v>
      </c>
      <c r="BE439">
        <v>161</v>
      </c>
      <c r="BF439">
        <v>199</v>
      </c>
      <c r="BG439">
        <v>73</v>
      </c>
      <c r="BH439">
        <v>308</v>
      </c>
      <c r="BI439">
        <v>631</v>
      </c>
      <c r="BJ439">
        <v>347</v>
      </c>
      <c r="BK439">
        <v>173</v>
      </c>
      <c r="BL439">
        <v>56</v>
      </c>
      <c r="BM439">
        <v>583</v>
      </c>
      <c r="BN439">
        <v>650</v>
      </c>
      <c r="BO439">
        <v>607</v>
      </c>
      <c r="BP439">
        <v>400</v>
      </c>
      <c r="BQ439">
        <v>361</v>
      </c>
      <c r="BR439">
        <v>277</v>
      </c>
      <c r="BS439">
        <v>355</v>
      </c>
      <c r="BT439">
        <v>533</v>
      </c>
      <c r="BU439">
        <v>615</v>
      </c>
      <c r="BV439">
        <v>45</v>
      </c>
      <c r="BW439">
        <v>169</v>
      </c>
      <c r="BX439">
        <v>184</v>
      </c>
      <c r="BY439">
        <v>68</v>
      </c>
      <c r="BZ439">
        <v>282</v>
      </c>
      <c r="CA439">
        <v>173</v>
      </c>
      <c r="CB439">
        <v>654</v>
      </c>
      <c r="CC439">
        <v>621</v>
      </c>
      <c r="CD439">
        <v>405</v>
      </c>
      <c r="CE439">
        <v>223</v>
      </c>
      <c r="CF439">
        <v>655</v>
      </c>
      <c r="CG439">
        <v>285</v>
      </c>
      <c r="CH439">
        <v>409</v>
      </c>
      <c r="CI439">
        <v>3</v>
      </c>
      <c r="CJ439">
        <v>53</v>
      </c>
      <c r="CK439">
        <v>557</v>
      </c>
      <c r="CL439">
        <v>283</v>
      </c>
    </row>
    <row r="440" spans="2:90">
      <c r="B440">
        <v>212</v>
      </c>
      <c r="C440" t="s">
        <v>95</v>
      </c>
      <c r="D440" t="s">
        <v>95</v>
      </c>
      <c r="E440" t="s">
        <v>95</v>
      </c>
      <c r="F440" t="s">
        <v>95</v>
      </c>
      <c r="G440">
        <v>628</v>
      </c>
      <c r="H440">
        <v>330</v>
      </c>
      <c r="I440">
        <v>253</v>
      </c>
      <c r="J440">
        <v>140</v>
      </c>
      <c r="K440">
        <v>612</v>
      </c>
      <c r="L440">
        <v>41</v>
      </c>
      <c r="M440">
        <v>263</v>
      </c>
      <c r="N440">
        <v>663</v>
      </c>
      <c r="O440">
        <v>269</v>
      </c>
      <c r="P440">
        <v>360</v>
      </c>
      <c r="Q440">
        <v>149</v>
      </c>
      <c r="R440">
        <v>111</v>
      </c>
      <c r="S440">
        <v>335</v>
      </c>
      <c r="T440">
        <v>270</v>
      </c>
      <c r="U440">
        <v>260</v>
      </c>
      <c r="V440">
        <v>315</v>
      </c>
      <c r="W440">
        <v>526</v>
      </c>
      <c r="X440">
        <v>146</v>
      </c>
      <c r="Y440">
        <v>139</v>
      </c>
      <c r="Z440">
        <v>313</v>
      </c>
      <c r="AA440">
        <v>252</v>
      </c>
      <c r="AB440">
        <v>390</v>
      </c>
      <c r="AC440">
        <v>540</v>
      </c>
      <c r="AD440">
        <v>169</v>
      </c>
      <c r="AE440">
        <v>374</v>
      </c>
      <c r="AF440">
        <v>316</v>
      </c>
      <c r="AG440" t="s">
        <v>95</v>
      </c>
      <c r="AH440">
        <v>323</v>
      </c>
      <c r="AI440">
        <v>211</v>
      </c>
      <c r="AJ440">
        <v>45</v>
      </c>
      <c r="AK440">
        <v>495</v>
      </c>
      <c r="AL440">
        <v>132</v>
      </c>
      <c r="AM440">
        <v>448</v>
      </c>
      <c r="AN440">
        <v>16</v>
      </c>
      <c r="AO440" t="s">
        <v>95</v>
      </c>
      <c r="AP440" t="s">
        <v>95</v>
      </c>
      <c r="AQ440">
        <v>166</v>
      </c>
      <c r="AR440">
        <v>613</v>
      </c>
      <c r="AS440">
        <v>4</v>
      </c>
      <c r="AT440">
        <v>134</v>
      </c>
      <c r="AU440">
        <v>266</v>
      </c>
      <c r="AV440">
        <v>144</v>
      </c>
      <c r="AW440">
        <v>642</v>
      </c>
      <c r="AX440">
        <v>346</v>
      </c>
      <c r="AY440">
        <v>130</v>
      </c>
      <c r="AZ440">
        <v>292</v>
      </c>
      <c r="BA440">
        <v>345</v>
      </c>
      <c r="BB440">
        <v>658</v>
      </c>
      <c r="BC440">
        <v>90</v>
      </c>
      <c r="BD440">
        <v>41</v>
      </c>
      <c r="BE440">
        <v>327</v>
      </c>
      <c r="BF440">
        <v>229</v>
      </c>
      <c r="BG440">
        <v>610</v>
      </c>
      <c r="BH440">
        <v>148</v>
      </c>
      <c r="BI440">
        <v>222</v>
      </c>
      <c r="BJ440">
        <v>145</v>
      </c>
      <c r="BK440">
        <v>375</v>
      </c>
      <c r="BL440">
        <v>178</v>
      </c>
      <c r="BM440">
        <v>632</v>
      </c>
      <c r="BN440">
        <v>206</v>
      </c>
      <c r="BO440">
        <v>213</v>
      </c>
      <c r="BP440">
        <v>273</v>
      </c>
      <c r="BQ440">
        <v>45</v>
      </c>
      <c r="BR440">
        <v>268</v>
      </c>
      <c r="BS440">
        <v>601</v>
      </c>
      <c r="BT440">
        <v>593</v>
      </c>
      <c r="BU440">
        <v>228</v>
      </c>
      <c r="BV440">
        <v>272</v>
      </c>
      <c r="BW440">
        <v>214</v>
      </c>
      <c r="BX440">
        <v>359</v>
      </c>
      <c r="BY440">
        <v>296</v>
      </c>
      <c r="BZ440">
        <v>444</v>
      </c>
      <c r="CA440">
        <v>525</v>
      </c>
      <c r="CB440">
        <v>506</v>
      </c>
      <c r="CC440">
        <v>293</v>
      </c>
      <c r="CD440">
        <v>60</v>
      </c>
      <c r="CE440">
        <v>249</v>
      </c>
      <c r="CF440">
        <v>373</v>
      </c>
      <c r="CG440">
        <v>415</v>
      </c>
      <c r="CH440">
        <v>486</v>
      </c>
      <c r="CI440">
        <v>629</v>
      </c>
      <c r="CJ440">
        <v>221</v>
      </c>
      <c r="CK440">
        <v>13</v>
      </c>
      <c r="CL440">
        <v>391</v>
      </c>
    </row>
    <row r="441" spans="2:90">
      <c r="B441">
        <v>441</v>
      </c>
      <c r="C441" t="s">
        <v>95</v>
      </c>
      <c r="D441" t="s">
        <v>95</v>
      </c>
      <c r="E441" t="s">
        <v>95</v>
      </c>
      <c r="F441" t="s">
        <v>95</v>
      </c>
      <c r="G441">
        <v>97</v>
      </c>
      <c r="H441">
        <v>632</v>
      </c>
      <c r="I441">
        <v>297</v>
      </c>
      <c r="J441">
        <v>653</v>
      </c>
      <c r="K441">
        <v>124</v>
      </c>
      <c r="L441">
        <v>295</v>
      </c>
      <c r="M441">
        <v>172</v>
      </c>
      <c r="N441">
        <v>113</v>
      </c>
      <c r="O441">
        <v>186</v>
      </c>
      <c r="P441">
        <v>655</v>
      </c>
      <c r="Q441">
        <v>62</v>
      </c>
      <c r="R441">
        <v>142</v>
      </c>
      <c r="S441">
        <v>250</v>
      </c>
      <c r="T441">
        <v>26</v>
      </c>
      <c r="U441">
        <v>190</v>
      </c>
      <c r="V441">
        <v>346</v>
      </c>
      <c r="W441">
        <v>449</v>
      </c>
      <c r="X441">
        <v>389</v>
      </c>
      <c r="Y441">
        <v>402</v>
      </c>
      <c r="Z441">
        <v>360</v>
      </c>
      <c r="AA441">
        <v>93</v>
      </c>
      <c r="AB441">
        <v>152</v>
      </c>
      <c r="AC441">
        <v>130</v>
      </c>
      <c r="AD441">
        <v>442</v>
      </c>
      <c r="AE441">
        <v>496</v>
      </c>
      <c r="AF441">
        <v>243</v>
      </c>
      <c r="AG441" t="s">
        <v>95</v>
      </c>
      <c r="AH441">
        <v>376</v>
      </c>
      <c r="AI441">
        <v>517</v>
      </c>
      <c r="AJ441">
        <v>378</v>
      </c>
      <c r="AK441">
        <v>117</v>
      </c>
      <c r="AL441">
        <v>398</v>
      </c>
      <c r="AM441">
        <v>449</v>
      </c>
      <c r="AN441">
        <v>259</v>
      </c>
      <c r="AO441" t="s">
        <v>95</v>
      </c>
      <c r="AP441" t="s">
        <v>95</v>
      </c>
      <c r="AQ441">
        <v>359</v>
      </c>
      <c r="AR441">
        <v>272</v>
      </c>
      <c r="AS441">
        <v>85</v>
      </c>
      <c r="AT441">
        <v>399</v>
      </c>
      <c r="AU441">
        <v>587</v>
      </c>
      <c r="AV441">
        <v>644</v>
      </c>
      <c r="AW441">
        <v>348</v>
      </c>
      <c r="AX441">
        <v>317</v>
      </c>
      <c r="AY441">
        <v>221</v>
      </c>
      <c r="AZ441">
        <v>308</v>
      </c>
      <c r="BA441">
        <v>128</v>
      </c>
      <c r="BB441">
        <v>584</v>
      </c>
      <c r="BC441">
        <v>125</v>
      </c>
      <c r="BD441">
        <v>562</v>
      </c>
      <c r="BE441">
        <v>349</v>
      </c>
      <c r="BF441">
        <v>188</v>
      </c>
      <c r="BG441">
        <v>162</v>
      </c>
      <c r="BH441">
        <v>169</v>
      </c>
      <c r="BI441">
        <v>319</v>
      </c>
      <c r="BJ441">
        <v>8</v>
      </c>
      <c r="BK441">
        <v>105</v>
      </c>
      <c r="BL441">
        <v>32</v>
      </c>
      <c r="BM441">
        <v>274</v>
      </c>
      <c r="BN441">
        <v>552</v>
      </c>
      <c r="BO441">
        <v>380</v>
      </c>
      <c r="BP441">
        <v>17</v>
      </c>
      <c r="BQ441">
        <v>566</v>
      </c>
      <c r="BR441">
        <v>441</v>
      </c>
      <c r="BS441">
        <v>380</v>
      </c>
      <c r="BT441">
        <v>528</v>
      </c>
      <c r="BU441">
        <v>111</v>
      </c>
      <c r="BV441">
        <v>241</v>
      </c>
      <c r="BW441">
        <v>521</v>
      </c>
      <c r="BX441">
        <v>166</v>
      </c>
      <c r="BY441">
        <v>132</v>
      </c>
      <c r="BZ441">
        <v>521</v>
      </c>
      <c r="CA441">
        <v>151</v>
      </c>
      <c r="CB441">
        <v>99</v>
      </c>
      <c r="CC441">
        <v>172</v>
      </c>
      <c r="CD441">
        <v>194</v>
      </c>
      <c r="CE441">
        <v>166</v>
      </c>
      <c r="CF441">
        <v>93</v>
      </c>
      <c r="CG441">
        <v>468</v>
      </c>
      <c r="CH441">
        <v>50</v>
      </c>
      <c r="CI441">
        <v>595</v>
      </c>
      <c r="CJ441">
        <v>162</v>
      </c>
      <c r="CK441">
        <v>147</v>
      </c>
      <c r="CL441">
        <v>180</v>
      </c>
    </row>
    <row r="442" spans="2:90">
      <c r="B442">
        <v>410</v>
      </c>
      <c r="C442" t="s">
        <v>95</v>
      </c>
      <c r="D442" t="s">
        <v>95</v>
      </c>
      <c r="E442" t="s">
        <v>95</v>
      </c>
      <c r="F442" t="s">
        <v>95</v>
      </c>
      <c r="G442">
        <v>662</v>
      </c>
      <c r="H442">
        <v>358</v>
      </c>
      <c r="I442">
        <v>384</v>
      </c>
      <c r="J442">
        <v>639</v>
      </c>
      <c r="K442">
        <v>377</v>
      </c>
      <c r="L442">
        <v>275</v>
      </c>
      <c r="M442">
        <v>605</v>
      </c>
      <c r="N442">
        <v>573</v>
      </c>
      <c r="O442">
        <v>179</v>
      </c>
      <c r="P442">
        <v>309</v>
      </c>
      <c r="Q442">
        <v>362</v>
      </c>
      <c r="R442">
        <v>268</v>
      </c>
      <c r="S442">
        <v>122</v>
      </c>
      <c r="T442">
        <v>420</v>
      </c>
      <c r="U442">
        <v>492</v>
      </c>
      <c r="V442">
        <v>149</v>
      </c>
      <c r="W442">
        <v>97</v>
      </c>
      <c r="X442">
        <v>70</v>
      </c>
      <c r="Y442">
        <v>513</v>
      </c>
      <c r="Z442">
        <v>386</v>
      </c>
      <c r="AA442">
        <v>422</v>
      </c>
      <c r="AB442">
        <v>319</v>
      </c>
      <c r="AC442">
        <v>17</v>
      </c>
      <c r="AD442">
        <v>309</v>
      </c>
      <c r="AE442">
        <v>191</v>
      </c>
      <c r="AF442">
        <v>115</v>
      </c>
      <c r="AG442" t="s">
        <v>95</v>
      </c>
      <c r="AH442">
        <v>337</v>
      </c>
      <c r="AI442">
        <v>169</v>
      </c>
      <c r="AJ442">
        <v>478</v>
      </c>
      <c r="AK442">
        <v>536</v>
      </c>
      <c r="AL442">
        <v>509</v>
      </c>
      <c r="AM442">
        <v>168</v>
      </c>
      <c r="AN442">
        <v>469</v>
      </c>
      <c r="AO442" t="s">
        <v>95</v>
      </c>
      <c r="AP442" t="s">
        <v>95</v>
      </c>
      <c r="AQ442">
        <v>348</v>
      </c>
      <c r="AR442">
        <v>284</v>
      </c>
      <c r="AS442">
        <v>625</v>
      </c>
      <c r="AT442">
        <v>571</v>
      </c>
      <c r="AU442">
        <v>109</v>
      </c>
      <c r="AV442">
        <v>241</v>
      </c>
      <c r="AW442">
        <v>556</v>
      </c>
      <c r="AX442">
        <v>287</v>
      </c>
      <c r="AY442">
        <v>630</v>
      </c>
      <c r="AZ442">
        <v>162</v>
      </c>
      <c r="BA442">
        <v>30</v>
      </c>
      <c r="BB442">
        <v>67</v>
      </c>
      <c r="BC442">
        <v>116</v>
      </c>
      <c r="BD442">
        <v>286</v>
      </c>
      <c r="BE442">
        <v>106</v>
      </c>
      <c r="BF442">
        <v>106</v>
      </c>
      <c r="BG442">
        <v>67</v>
      </c>
      <c r="BH442">
        <v>42</v>
      </c>
      <c r="BI442">
        <v>7</v>
      </c>
      <c r="BJ442">
        <v>268</v>
      </c>
      <c r="BK442">
        <v>364</v>
      </c>
      <c r="BL442">
        <v>44</v>
      </c>
      <c r="BM442">
        <v>7</v>
      </c>
      <c r="BN442">
        <v>61</v>
      </c>
      <c r="BO442">
        <v>285</v>
      </c>
      <c r="BP442">
        <v>127</v>
      </c>
      <c r="BQ442">
        <v>620</v>
      </c>
      <c r="BR442">
        <v>418</v>
      </c>
      <c r="BS442">
        <v>191</v>
      </c>
      <c r="BT442">
        <v>486</v>
      </c>
      <c r="BU442">
        <v>240</v>
      </c>
      <c r="BV442">
        <v>409</v>
      </c>
      <c r="BW442">
        <v>261</v>
      </c>
      <c r="BX442">
        <v>606</v>
      </c>
      <c r="BY442">
        <v>438</v>
      </c>
      <c r="BZ442">
        <v>198</v>
      </c>
      <c r="CA442">
        <v>148</v>
      </c>
      <c r="CB442">
        <v>30</v>
      </c>
      <c r="CC442">
        <v>634</v>
      </c>
      <c r="CD442">
        <v>265</v>
      </c>
      <c r="CE442">
        <v>521</v>
      </c>
      <c r="CF442">
        <v>15</v>
      </c>
      <c r="CG442">
        <v>6</v>
      </c>
      <c r="CH442">
        <v>311</v>
      </c>
      <c r="CI442">
        <v>15</v>
      </c>
      <c r="CJ442">
        <v>472</v>
      </c>
      <c r="CK442">
        <v>635</v>
      </c>
      <c r="CL442">
        <v>159</v>
      </c>
    </row>
    <row r="443" spans="2:90">
      <c r="B443">
        <v>30</v>
      </c>
      <c r="C443" t="s">
        <v>95</v>
      </c>
      <c r="D443" t="s">
        <v>95</v>
      </c>
      <c r="E443" t="s">
        <v>95</v>
      </c>
      <c r="F443" t="s">
        <v>95</v>
      </c>
      <c r="G443">
        <v>173</v>
      </c>
      <c r="H443">
        <v>54</v>
      </c>
      <c r="I443">
        <v>148</v>
      </c>
      <c r="J443">
        <v>10</v>
      </c>
      <c r="K443">
        <v>613</v>
      </c>
      <c r="L443">
        <v>83</v>
      </c>
      <c r="M443">
        <v>93</v>
      </c>
      <c r="N443">
        <v>576</v>
      </c>
      <c r="O443">
        <v>302</v>
      </c>
      <c r="P443">
        <v>88</v>
      </c>
      <c r="Q443">
        <v>67</v>
      </c>
      <c r="R443">
        <v>59</v>
      </c>
      <c r="S443">
        <v>303</v>
      </c>
      <c r="T443">
        <v>243</v>
      </c>
      <c r="U443">
        <v>468</v>
      </c>
      <c r="V443">
        <v>75</v>
      </c>
      <c r="W443">
        <v>300</v>
      </c>
      <c r="X443">
        <v>110</v>
      </c>
      <c r="Y443">
        <v>60</v>
      </c>
      <c r="Z443">
        <v>436</v>
      </c>
      <c r="AA443">
        <v>360</v>
      </c>
      <c r="AB443">
        <v>354</v>
      </c>
      <c r="AC443">
        <v>70</v>
      </c>
      <c r="AD443">
        <v>377</v>
      </c>
      <c r="AE443">
        <v>309</v>
      </c>
      <c r="AF443">
        <v>489</v>
      </c>
      <c r="AG443" t="s">
        <v>95</v>
      </c>
      <c r="AH443">
        <v>531</v>
      </c>
      <c r="AI443">
        <v>362</v>
      </c>
      <c r="AJ443">
        <v>221</v>
      </c>
      <c r="AK443">
        <v>362</v>
      </c>
      <c r="AL443">
        <v>233</v>
      </c>
      <c r="AM443">
        <v>341</v>
      </c>
      <c r="AN443">
        <v>136</v>
      </c>
      <c r="AO443" t="s">
        <v>95</v>
      </c>
      <c r="AP443" t="s">
        <v>95</v>
      </c>
      <c r="AQ443">
        <v>597</v>
      </c>
      <c r="AR443">
        <v>307</v>
      </c>
      <c r="AS443">
        <v>2</v>
      </c>
      <c r="AT443">
        <v>62</v>
      </c>
      <c r="AU443">
        <v>179</v>
      </c>
      <c r="AV443">
        <v>6</v>
      </c>
      <c r="AW443">
        <v>281</v>
      </c>
      <c r="AX443">
        <v>270</v>
      </c>
      <c r="AY443">
        <v>14</v>
      </c>
      <c r="AZ443">
        <v>583</v>
      </c>
      <c r="BA443">
        <v>206</v>
      </c>
      <c r="BB443">
        <v>230</v>
      </c>
      <c r="BC443">
        <v>208</v>
      </c>
      <c r="BD443">
        <v>208</v>
      </c>
      <c r="BE443">
        <v>564</v>
      </c>
      <c r="BF443">
        <v>233</v>
      </c>
      <c r="BG443">
        <v>124</v>
      </c>
      <c r="BH443">
        <v>50</v>
      </c>
      <c r="BI443">
        <v>320</v>
      </c>
      <c r="BJ443">
        <v>620</v>
      </c>
      <c r="BK443">
        <v>631</v>
      </c>
      <c r="BL443">
        <v>104</v>
      </c>
      <c r="BM443">
        <v>50</v>
      </c>
      <c r="BN443">
        <v>256</v>
      </c>
      <c r="BO443">
        <v>332</v>
      </c>
      <c r="BP443">
        <v>587</v>
      </c>
      <c r="BQ443">
        <v>658</v>
      </c>
      <c r="BR443">
        <v>129</v>
      </c>
      <c r="BS443">
        <v>242</v>
      </c>
      <c r="BT443">
        <v>310</v>
      </c>
      <c r="BU443">
        <v>38</v>
      </c>
      <c r="BV443">
        <v>36</v>
      </c>
      <c r="BW443">
        <v>635</v>
      </c>
      <c r="BX443">
        <v>75</v>
      </c>
      <c r="BY443">
        <v>499</v>
      </c>
      <c r="BZ443">
        <v>602</v>
      </c>
      <c r="CA443">
        <v>248</v>
      </c>
      <c r="CB443">
        <v>640</v>
      </c>
      <c r="CC443">
        <v>229</v>
      </c>
      <c r="CD443">
        <v>286</v>
      </c>
      <c r="CE443">
        <v>255</v>
      </c>
      <c r="CF443">
        <v>586</v>
      </c>
      <c r="CG443">
        <v>55</v>
      </c>
      <c r="CH443">
        <v>18</v>
      </c>
      <c r="CI443">
        <v>172</v>
      </c>
      <c r="CJ443">
        <v>318</v>
      </c>
      <c r="CK443">
        <v>253</v>
      </c>
      <c r="CL443">
        <v>15</v>
      </c>
    </row>
    <row r="444" spans="2:90">
      <c r="B444">
        <v>421</v>
      </c>
      <c r="C444" t="s">
        <v>95</v>
      </c>
      <c r="D444" t="s">
        <v>95</v>
      </c>
      <c r="E444" t="s">
        <v>95</v>
      </c>
      <c r="F444" t="s">
        <v>95</v>
      </c>
      <c r="G444">
        <v>300</v>
      </c>
      <c r="H444">
        <v>368</v>
      </c>
      <c r="I444">
        <v>549</v>
      </c>
      <c r="J444">
        <v>183</v>
      </c>
      <c r="K444">
        <v>352</v>
      </c>
      <c r="L444">
        <v>604</v>
      </c>
      <c r="M444">
        <v>310</v>
      </c>
      <c r="N444">
        <v>336</v>
      </c>
      <c r="O444">
        <v>558</v>
      </c>
      <c r="P444">
        <v>246</v>
      </c>
      <c r="Q444">
        <v>329</v>
      </c>
      <c r="R444">
        <v>165</v>
      </c>
      <c r="S444">
        <v>338</v>
      </c>
      <c r="T444">
        <v>4</v>
      </c>
      <c r="U444">
        <v>251</v>
      </c>
      <c r="V444">
        <v>125</v>
      </c>
      <c r="W444">
        <v>337</v>
      </c>
      <c r="X444">
        <v>141</v>
      </c>
      <c r="Y444">
        <v>58</v>
      </c>
      <c r="Z444">
        <v>50</v>
      </c>
      <c r="AA444">
        <v>296</v>
      </c>
      <c r="AB444">
        <v>234</v>
      </c>
      <c r="AC444">
        <v>449</v>
      </c>
      <c r="AD444">
        <v>255</v>
      </c>
      <c r="AE444">
        <v>214</v>
      </c>
      <c r="AF444">
        <v>526</v>
      </c>
      <c r="AG444" t="s">
        <v>95</v>
      </c>
      <c r="AH444">
        <v>49</v>
      </c>
      <c r="AI444">
        <v>286</v>
      </c>
      <c r="AJ444">
        <v>467</v>
      </c>
      <c r="AK444">
        <v>348</v>
      </c>
      <c r="AL444">
        <v>520</v>
      </c>
      <c r="AM444">
        <v>74</v>
      </c>
      <c r="AN444">
        <v>62</v>
      </c>
      <c r="AO444" t="s">
        <v>95</v>
      </c>
      <c r="AP444" t="s">
        <v>95</v>
      </c>
      <c r="AQ444">
        <v>282</v>
      </c>
      <c r="AR444">
        <v>212</v>
      </c>
      <c r="AS444">
        <v>650</v>
      </c>
      <c r="AT444">
        <v>610</v>
      </c>
      <c r="AU444">
        <v>349</v>
      </c>
      <c r="AV444">
        <v>346</v>
      </c>
      <c r="AW444">
        <v>178</v>
      </c>
      <c r="AX444">
        <v>621</v>
      </c>
      <c r="AY444">
        <v>141</v>
      </c>
      <c r="AZ444">
        <v>625</v>
      </c>
      <c r="BA444">
        <v>64</v>
      </c>
      <c r="BB444">
        <v>348</v>
      </c>
      <c r="BC444">
        <v>153</v>
      </c>
      <c r="BD444">
        <v>271</v>
      </c>
      <c r="BE444">
        <v>1</v>
      </c>
      <c r="BF444">
        <v>276</v>
      </c>
      <c r="BG444">
        <v>346</v>
      </c>
      <c r="BH444">
        <v>112</v>
      </c>
      <c r="BI444">
        <v>627</v>
      </c>
      <c r="BJ444">
        <v>643</v>
      </c>
      <c r="BK444">
        <v>603</v>
      </c>
      <c r="BL444">
        <v>123</v>
      </c>
      <c r="BM444">
        <v>54</v>
      </c>
      <c r="BN444">
        <v>147</v>
      </c>
      <c r="BO444">
        <v>29</v>
      </c>
      <c r="BP444">
        <v>179</v>
      </c>
      <c r="BQ444">
        <v>63</v>
      </c>
      <c r="BR444">
        <v>131</v>
      </c>
      <c r="BS444">
        <v>655</v>
      </c>
      <c r="BT444">
        <v>332</v>
      </c>
      <c r="BU444">
        <v>91</v>
      </c>
      <c r="BV444">
        <v>654</v>
      </c>
      <c r="BW444">
        <v>78</v>
      </c>
      <c r="BX444">
        <v>113</v>
      </c>
      <c r="BY444">
        <v>356</v>
      </c>
      <c r="BZ444">
        <v>598</v>
      </c>
      <c r="CA444">
        <v>597</v>
      </c>
      <c r="CB444">
        <v>43</v>
      </c>
      <c r="CC444">
        <v>572</v>
      </c>
      <c r="CD444">
        <v>354</v>
      </c>
      <c r="CE444">
        <v>117</v>
      </c>
      <c r="CF444">
        <v>251</v>
      </c>
      <c r="CG444">
        <v>552</v>
      </c>
      <c r="CH444">
        <v>79</v>
      </c>
      <c r="CI444">
        <v>324</v>
      </c>
      <c r="CJ444">
        <v>442</v>
      </c>
      <c r="CK444">
        <v>382</v>
      </c>
      <c r="CL444">
        <v>194</v>
      </c>
    </row>
    <row r="445" spans="2:90">
      <c r="B445">
        <v>146</v>
      </c>
      <c r="C445" t="s">
        <v>95</v>
      </c>
      <c r="D445" t="s">
        <v>95</v>
      </c>
      <c r="E445" t="s">
        <v>95</v>
      </c>
      <c r="F445" t="s">
        <v>95</v>
      </c>
      <c r="G445">
        <v>361</v>
      </c>
      <c r="H445">
        <v>116</v>
      </c>
      <c r="I445">
        <v>157</v>
      </c>
      <c r="J445">
        <v>602</v>
      </c>
      <c r="K445">
        <v>66</v>
      </c>
      <c r="L445">
        <v>189</v>
      </c>
      <c r="M445">
        <v>140</v>
      </c>
      <c r="N445">
        <v>366</v>
      </c>
      <c r="O445">
        <v>333</v>
      </c>
      <c r="P445">
        <v>298</v>
      </c>
      <c r="Q445">
        <v>353</v>
      </c>
      <c r="R445">
        <v>610</v>
      </c>
      <c r="S445">
        <v>434</v>
      </c>
      <c r="T445">
        <v>368</v>
      </c>
      <c r="U445">
        <v>280</v>
      </c>
      <c r="V445">
        <v>325</v>
      </c>
      <c r="W445">
        <v>25</v>
      </c>
      <c r="X445">
        <v>495</v>
      </c>
      <c r="Y445">
        <v>467</v>
      </c>
      <c r="Z445">
        <v>157</v>
      </c>
      <c r="AA445">
        <v>48</v>
      </c>
      <c r="AB445">
        <v>247</v>
      </c>
      <c r="AC445">
        <v>332</v>
      </c>
      <c r="AD445">
        <v>395</v>
      </c>
      <c r="AE445">
        <v>173</v>
      </c>
      <c r="AF445">
        <v>504</v>
      </c>
      <c r="AG445" t="s">
        <v>95</v>
      </c>
      <c r="AH445">
        <v>105</v>
      </c>
      <c r="AI445">
        <v>30</v>
      </c>
      <c r="AJ445">
        <v>307</v>
      </c>
      <c r="AK445">
        <v>193</v>
      </c>
      <c r="AL445">
        <v>101</v>
      </c>
      <c r="AM445">
        <v>203</v>
      </c>
      <c r="AN445">
        <v>97</v>
      </c>
      <c r="AO445" t="s">
        <v>95</v>
      </c>
      <c r="AP445" t="s">
        <v>95</v>
      </c>
      <c r="AQ445">
        <v>655</v>
      </c>
      <c r="AR445">
        <v>267</v>
      </c>
      <c r="AS445">
        <v>236</v>
      </c>
      <c r="AT445">
        <v>53</v>
      </c>
      <c r="AU445">
        <v>559</v>
      </c>
      <c r="AV445">
        <v>207</v>
      </c>
      <c r="AW445">
        <v>238</v>
      </c>
      <c r="AX445">
        <v>375</v>
      </c>
      <c r="AY445">
        <v>75</v>
      </c>
      <c r="AZ445">
        <v>299</v>
      </c>
      <c r="BA445">
        <v>303</v>
      </c>
      <c r="BB445">
        <v>377</v>
      </c>
      <c r="BC445">
        <v>136</v>
      </c>
      <c r="BD445">
        <v>84</v>
      </c>
      <c r="BE445">
        <v>24</v>
      </c>
      <c r="BF445">
        <v>78</v>
      </c>
      <c r="BG445">
        <v>293</v>
      </c>
      <c r="BH445">
        <v>554</v>
      </c>
      <c r="BI445">
        <v>161</v>
      </c>
      <c r="BJ445">
        <v>30</v>
      </c>
      <c r="BK445">
        <v>624</v>
      </c>
      <c r="BL445">
        <v>356</v>
      </c>
      <c r="BM445">
        <v>16</v>
      </c>
      <c r="BN445">
        <v>227</v>
      </c>
      <c r="BO445">
        <v>189</v>
      </c>
      <c r="BP445">
        <v>467</v>
      </c>
      <c r="BQ445">
        <v>135</v>
      </c>
      <c r="BR445">
        <v>390</v>
      </c>
      <c r="BS445">
        <v>278</v>
      </c>
      <c r="BT445">
        <v>52</v>
      </c>
      <c r="BU445">
        <v>79</v>
      </c>
      <c r="BV445">
        <v>95</v>
      </c>
      <c r="BW445">
        <v>593</v>
      </c>
      <c r="BX445">
        <v>238</v>
      </c>
      <c r="BY445">
        <v>445</v>
      </c>
      <c r="BZ445">
        <v>343</v>
      </c>
      <c r="CA445">
        <v>472</v>
      </c>
      <c r="CB445">
        <v>191</v>
      </c>
      <c r="CC445">
        <v>489</v>
      </c>
      <c r="CD445">
        <v>445</v>
      </c>
      <c r="CE445">
        <v>615</v>
      </c>
      <c r="CF445">
        <v>219</v>
      </c>
      <c r="CG445">
        <v>4</v>
      </c>
      <c r="CH445">
        <v>624</v>
      </c>
      <c r="CI445">
        <v>208</v>
      </c>
      <c r="CJ445">
        <v>339</v>
      </c>
      <c r="CK445">
        <v>276</v>
      </c>
      <c r="CL445">
        <v>299</v>
      </c>
    </row>
    <row r="446" spans="2:90">
      <c r="B446">
        <v>243</v>
      </c>
      <c r="C446" t="s">
        <v>95</v>
      </c>
      <c r="D446" t="s">
        <v>95</v>
      </c>
      <c r="E446" t="s">
        <v>95</v>
      </c>
      <c r="F446" t="s">
        <v>95</v>
      </c>
      <c r="G446">
        <v>306</v>
      </c>
      <c r="H446">
        <v>618</v>
      </c>
      <c r="I446">
        <v>397</v>
      </c>
      <c r="J446">
        <v>123</v>
      </c>
      <c r="K446">
        <v>73</v>
      </c>
      <c r="L446">
        <v>74</v>
      </c>
      <c r="M446">
        <v>164</v>
      </c>
      <c r="N446">
        <v>402</v>
      </c>
      <c r="O446">
        <v>40</v>
      </c>
      <c r="P446">
        <v>347</v>
      </c>
      <c r="Q446">
        <v>588</v>
      </c>
      <c r="R446">
        <v>604</v>
      </c>
      <c r="S446">
        <v>284</v>
      </c>
      <c r="T446">
        <v>539</v>
      </c>
      <c r="U446">
        <v>193</v>
      </c>
      <c r="V446">
        <v>474</v>
      </c>
      <c r="W446">
        <v>327</v>
      </c>
      <c r="X446">
        <v>125</v>
      </c>
      <c r="Y446">
        <v>318</v>
      </c>
      <c r="Z446">
        <v>58</v>
      </c>
      <c r="AA446">
        <v>151</v>
      </c>
      <c r="AB446">
        <v>188</v>
      </c>
      <c r="AC446">
        <v>469</v>
      </c>
      <c r="AD446">
        <v>264</v>
      </c>
      <c r="AE446">
        <v>279</v>
      </c>
      <c r="AF446">
        <v>93</v>
      </c>
      <c r="AG446" t="s">
        <v>95</v>
      </c>
      <c r="AH446">
        <v>190</v>
      </c>
      <c r="AI446">
        <v>65</v>
      </c>
      <c r="AJ446">
        <v>124</v>
      </c>
      <c r="AK446">
        <v>222</v>
      </c>
      <c r="AL446">
        <v>154</v>
      </c>
      <c r="AM446">
        <v>45</v>
      </c>
      <c r="AN446">
        <v>316</v>
      </c>
      <c r="AO446" t="s">
        <v>95</v>
      </c>
      <c r="AP446" t="s">
        <v>95</v>
      </c>
      <c r="AQ446">
        <v>552</v>
      </c>
      <c r="AR446">
        <v>121</v>
      </c>
      <c r="AS446">
        <v>629</v>
      </c>
      <c r="AT446">
        <v>641</v>
      </c>
      <c r="AU446">
        <v>657</v>
      </c>
      <c r="AV446">
        <v>229</v>
      </c>
      <c r="AW446">
        <v>38</v>
      </c>
      <c r="AX446">
        <v>247</v>
      </c>
      <c r="AY446">
        <v>85</v>
      </c>
      <c r="AZ446">
        <v>208</v>
      </c>
      <c r="BA446">
        <v>395</v>
      </c>
      <c r="BB446">
        <v>331</v>
      </c>
      <c r="BC446">
        <v>265</v>
      </c>
      <c r="BD446">
        <v>137</v>
      </c>
      <c r="BE446">
        <v>586</v>
      </c>
      <c r="BF446">
        <v>8</v>
      </c>
      <c r="BG446">
        <v>284</v>
      </c>
      <c r="BH446">
        <v>605</v>
      </c>
      <c r="BI446">
        <v>235</v>
      </c>
      <c r="BJ446">
        <v>150</v>
      </c>
      <c r="BK446">
        <v>282</v>
      </c>
      <c r="BL446">
        <v>355</v>
      </c>
      <c r="BM446">
        <v>238</v>
      </c>
      <c r="BN446">
        <v>613</v>
      </c>
      <c r="BO446">
        <v>11</v>
      </c>
      <c r="BP446">
        <v>459</v>
      </c>
      <c r="BQ446">
        <v>82</v>
      </c>
      <c r="BR446">
        <v>18</v>
      </c>
      <c r="BS446">
        <v>137</v>
      </c>
      <c r="BT446">
        <v>174</v>
      </c>
      <c r="BU446">
        <v>90</v>
      </c>
      <c r="BV446">
        <v>168</v>
      </c>
      <c r="BW446">
        <v>555</v>
      </c>
      <c r="BX446">
        <v>320</v>
      </c>
      <c r="BY446">
        <v>332</v>
      </c>
      <c r="BZ446">
        <v>292</v>
      </c>
      <c r="CA446">
        <v>193</v>
      </c>
      <c r="CB446">
        <v>56</v>
      </c>
      <c r="CC446">
        <v>100</v>
      </c>
      <c r="CD446">
        <v>20</v>
      </c>
      <c r="CE446">
        <v>34</v>
      </c>
      <c r="CF446">
        <v>576</v>
      </c>
      <c r="CG446">
        <v>585</v>
      </c>
      <c r="CH446">
        <v>43</v>
      </c>
      <c r="CI446">
        <v>120</v>
      </c>
      <c r="CJ446">
        <v>485</v>
      </c>
      <c r="CK446">
        <v>561</v>
      </c>
      <c r="CL446">
        <v>17</v>
      </c>
    </row>
    <row r="447" spans="2:90">
      <c r="B447">
        <v>9</v>
      </c>
      <c r="C447" t="s">
        <v>95</v>
      </c>
      <c r="D447" t="s">
        <v>95</v>
      </c>
      <c r="E447" t="s">
        <v>95</v>
      </c>
      <c r="F447" t="s">
        <v>95</v>
      </c>
      <c r="G447">
        <v>569</v>
      </c>
      <c r="H447">
        <v>27</v>
      </c>
      <c r="I447">
        <v>190</v>
      </c>
      <c r="J447">
        <v>226</v>
      </c>
      <c r="K447">
        <v>307</v>
      </c>
      <c r="L447">
        <v>623</v>
      </c>
      <c r="M447">
        <v>566</v>
      </c>
      <c r="N447">
        <v>641</v>
      </c>
      <c r="O447">
        <v>260</v>
      </c>
      <c r="P447">
        <v>333</v>
      </c>
      <c r="Q447">
        <v>166</v>
      </c>
      <c r="R447">
        <v>346</v>
      </c>
      <c r="S447">
        <v>137</v>
      </c>
      <c r="T447">
        <v>49</v>
      </c>
      <c r="U447">
        <v>223</v>
      </c>
      <c r="V447">
        <v>111</v>
      </c>
      <c r="W447">
        <v>397</v>
      </c>
      <c r="X447">
        <v>145</v>
      </c>
      <c r="Y447">
        <v>101</v>
      </c>
      <c r="Z447">
        <v>364</v>
      </c>
      <c r="AA447">
        <v>43</v>
      </c>
      <c r="AB447">
        <v>19</v>
      </c>
      <c r="AC447">
        <v>509</v>
      </c>
      <c r="AD447">
        <v>103</v>
      </c>
      <c r="AE447">
        <v>211</v>
      </c>
      <c r="AF447">
        <v>75</v>
      </c>
      <c r="AG447" t="s">
        <v>95</v>
      </c>
      <c r="AH447">
        <v>516</v>
      </c>
      <c r="AI447">
        <v>547</v>
      </c>
      <c r="AJ447">
        <v>521</v>
      </c>
      <c r="AK447">
        <v>62</v>
      </c>
      <c r="AL447">
        <v>248</v>
      </c>
      <c r="AM447">
        <v>428</v>
      </c>
      <c r="AN447">
        <v>331</v>
      </c>
      <c r="AO447" t="s">
        <v>95</v>
      </c>
      <c r="AP447" t="s">
        <v>95</v>
      </c>
      <c r="AQ447">
        <v>173</v>
      </c>
      <c r="AR447">
        <v>163</v>
      </c>
      <c r="AS447">
        <v>394</v>
      </c>
      <c r="AT447">
        <v>289</v>
      </c>
      <c r="AU447">
        <v>42</v>
      </c>
      <c r="AV447">
        <v>155</v>
      </c>
      <c r="AW447">
        <v>96</v>
      </c>
      <c r="AX447">
        <v>573</v>
      </c>
      <c r="AY447">
        <v>310</v>
      </c>
      <c r="AZ447">
        <v>381</v>
      </c>
      <c r="BA447">
        <v>52</v>
      </c>
      <c r="BB447">
        <v>39</v>
      </c>
      <c r="BC447">
        <v>633</v>
      </c>
      <c r="BD447">
        <v>630</v>
      </c>
      <c r="BE447">
        <v>36</v>
      </c>
      <c r="BF447">
        <v>334</v>
      </c>
      <c r="BG447">
        <v>151</v>
      </c>
      <c r="BH447">
        <v>627</v>
      </c>
      <c r="BI447">
        <v>385</v>
      </c>
      <c r="BJ447">
        <v>234</v>
      </c>
      <c r="BK447">
        <v>306</v>
      </c>
      <c r="BL447">
        <v>102</v>
      </c>
      <c r="BM447">
        <v>141</v>
      </c>
      <c r="BN447">
        <v>661</v>
      </c>
      <c r="BO447">
        <v>345</v>
      </c>
      <c r="BP447">
        <v>462</v>
      </c>
      <c r="BQ447">
        <v>639</v>
      </c>
      <c r="BR447">
        <v>291</v>
      </c>
      <c r="BS447">
        <v>300</v>
      </c>
      <c r="BT447">
        <v>80</v>
      </c>
      <c r="BU447">
        <v>403</v>
      </c>
      <c r="BV447">
        <v>403</v>
      </c>
      <c r="BW447">
        <v>398</v>
      </c>
      <c r="BX447">
        <v>72</v>
      </c>
      <c r="BY447">
        <v>293</v>
      </c>
      <c r="BZ447">
        <v>665</v>
      </c>
      <c r="CA447">
        <v>196</v>
      </c>
      <c r="CB447">
        <v>537</v>
      </c>
      <c r="CC447">
        <v>648</v>
      </c>
      <c r="CD447">
        <v>458</v>
      </c>
      <c r="CE447">
        <v>22</v>
      </c>
      <c r="CF447">
        <v>313</v>
      </c>
      <c r="CG447">
        <v>520</v>
      </c>
      <c r="CH447">
        <v>14</v>
      </c>
      <c r="CI447">
        <v>577</v>
      </c>
      <c r="CJ447">
        <v>364</v>
      </c>
      <c r="CK447">
        <v>163</v>
      </c>
      <c r="CL447">
        <v>261</v>
      </c>
    </row>
    <row r="448" spans="2:90">
      <c r="B448">
        <v>531</v>
      </c>
      <c r="C448" t="s">
        <v>95</v>
      </c>
      <c r="D448" t="s">
        <v>95</v>
      </c>
      <c r="E448" t="s">
        <v>95</v>
      </c>
      <c r="F448" t="s">
        <v>95</v>
      </c>
      <c r="G448">
        <v>250</v>
      </c>
      <c r="H448">
        <v>307</v>
      </c>
      <c r="I448">
        <v>204</v>
      </c>
      <c r="J448">
        <v>195</v>
      </c>
      <c r="K448">
        <v>16</v>
      </c>
      <c r="L448">
        <v>209</v>
      </c>
      <c r="M448">
        <v>155</v>
      </c>
      <c r="N448">
        <v>137</v>
      </c>
      <c r="O448">
        <v>352</v>
      </c>
      <c r="P448">
        <v>268</v>
      </c>
      <c r="Q448">
        <v>248</v>
      </c>
      <c r="R448">
        <v>362</v>
      </c>
      <c r="S448">
        <v>138</v>
      </c>
      <c r="T448">
        <v>283</v>
      </c>
      <c r="U448">
        <v>412</v>
      </c>
      <c r="V448">
        <v>414</v>
      </c>
      <c r="W448">
        <v>98</v>
      </c>
      <c r="X448">
        <v>71</v>
      </c>
      <c r="Y448">
        <v>195</v>
      </c>
      <c r="Z448">
        <v>545</v>
      </c>
      <c r="AA448">
        <v>446</v>
      </c>
      <c r="AB448">
        <v>215</v>
      </c>
      <c r="AC448">
        <v>154</v>
      </c>
      <c r="AD448">
        <v>315</v>
      </c>
      <c r="AE448">
        <v>184</v>
      </c>
      <c r="AF448">
        <v>82</v>
      </c>
      <c r="AG448" t="s">
        <v>95</v>
      </c>
      <c r="AH448">
        <v>420</v>
      </c>
      <c r="AI448">
        <v>261</v>
      </c>
      <c r="AJ448">
        <v>198</v>
      </c>
      <c r="AK448">
        <v>422</v>
      </c>
      <c r="AL448">
        <v>1</v>
      </c>
      <c r="AM448">
        <v>63</v>
      </c>
      <c r="AN448">
        <v>165</v>
      </c>
      <c r="AO448" t="s">
        <v>95</v>
      </c>
      <c r="AP448" t="s">
        <v>95</v>
      </c>
      <c r="AQ448">
        <v>103</v>
      </c>
      <c r="AR448">
        <v>361</v>
      </c>
      <c r="AS448">
        <v>57</v>
      </c>
      <c r="AT448">
        <v>65</v>
      </c>
      <c r="AU448">
        <v>240</v>
      </c>
      <c r="AV448">
        <v>265</v>
      </c>
      <c r="AW448">
        <v>160</v>
      </c>
      <c r="AX448">
        <v>254</v>
      </c>
      <c r="AY448">
        <v>364</v>
      </c>
      <c r="AZ448">
        <v>648</v>
      </c>
      <c r="BA448">
        <v>323</v>
      </c>
      <c r="BB448">
        <v>3</v>
      </c>
      <c r="BC448">
        <v>142</v>
      </c>
      <c r="BD448">
        <v>217</v>
      </c>
      <c r="BE448">
        <v>9</v>
      </c>
      <c r="BF448">
        <v>635</v>
      </c>
      <c r="BG448">
        <v>324</v>
      </c>
      <c r="BH448">
        <v>652</v>
      </c>
      <c r="BI448">
        <v>139</v>
      </c>
      <c r="BJ448">
        <v>558</v>
      </c>
      <c r="BK448">
        <v>649</v>
      </c>
      <c r="BL448">
        <v>304</v>
      </c>
      <c r="BM448">
        <v>376</v>
      </c>
      <c r="BN448">
        <v>39</v>
      </c>
      <c r="BO448">
        <v>322</v>
      </c>
      <c r="BP448">
        <v>655</v>
      </c>
      <c r="BQ448">
        <v>269</v>
      </c>
      <c r="BR448">
        <v>67</v>
      </c>
      <c r="BS448">
        <v>387</v>
      </c>
      <c r="BT448">
        <v>179</v>
      </c>
      <c r="BU448">
        <v>595</v>
      </c>
      <c r="BV448">
        <v>341</v>
      </c>
      <c r="BW448">
        <v>204</v>
      </c>
      <c r="BX448">
        <v>366</v>
      </c>
      <c r="BY448">
        <v>281</v>
      </c>
      <c r="BZ448">
        <v>240</v>
      </c>
      <c r="CA448">
        <v>100</v>
      </c>
      <c r="CB448">
        <v>203</v>
      </c>
      <c r="CC448">
        <v>399</v>
      </c>
      <c r="CD448">
        <v>559</v>
      </c>
      <c r="CE448">
        <v>165</v>
      </c>
      <c r="CF448">
        <v>230</v>
      </c>
      <c r="CG448">
        <v>553</v>
      </c>
      <c r="CH448">
        <v>665</v>
      </c>
      <c r="CI448">
        <v>279</v>
      </c>
      <c r="CJ448">
        <v>656</v>
      </c>
      <c r="CK448">
        <v>161</v>
      </c>
      <c r="CL448">
        <v>613</v>
      </c>
    </row>
    <row r="449" spans="2:90">
      <c r="B449">
        <v>497</v>
      </c>
      <c r="C449" t="s">
        <v>95</v>
      </c>
      <c r="D449" t="s">
        <v>95</v>
      </c>
      <c r="E449" t="s">
        <v>95</v>
      </c>
      <c r="F449" t="s">
        <v>95</v>
      </c>
      <c r="G449">
        <v>274</v>
      </c>
      <c r="H449">
        <v>17</v>
      </c>
      <c r="I449">
        <v>363</v>
      </c>
      <c r="J449">
        <v>285</v>
      </c>
      <c r="K449">
        <v>62</v>
      </c>
      <c r="L449">
        <v>346</v>
      </c>
      <c r="M449">
        <v>394</v>
      </c>
      <c r="N449">
        <v>164</v>
      </c>
      <c r="O449">
        <v>50</v>
      </c>
      <c r="P449">
        <v>57</v>
      </c>
      <c r="Q449">
        <v>220</v>
      </c>
      <c r="R449">
        <v>613</v>
      </c>
      <c r="S449">
        <v>178</v>
      </c>
      <c r="T449">
        <v>7</v>
      </c>
      <c r="U449">
        <v>192</v>
      </c>
      <c r="V449">
        <v>208</v>
      </c>
      <c r="W449">
        <v>349</v>
      </c>
      <c r="X449">
        <v>408</v>
      </c>
      <c r="Y449">
        <v>82</v>
      </c>
      <c r="Z449">
        <v>45</v>
      </c>
      <c r="AA449">
        <v>413</v>
      </c>
      <c r="AB449">
        <v>133</v>
      </c>
      <c r="AC449">
        <v>14</v>
      </c>
      <c r="AD449">
        <v>283</v>
      </c>
      <c r="AE449">
        <v>394</v>
      </c>
      <c r="AF449">
        <v>9</v>
      </c>
      <c r="AG449" t="s">
        <v>95</v>
      </c>
      <c r="AH449">
        <v>9</v>
      </c>
      <c r="AI449">
        <v>542</v>
      </c>
      <c r="AJ449">
        <v>155</v>
      </c>
      <c r="AK449">
        <v>525</v>
      </c>
      <c r="AL449">
        <v>168</v>
      </c>
      <c r="AM449">
        <v>421</v>
      </c>
      <c r="AN449">
        <v>494</v>
      </c>
      <c r="AO449" t="s">
        <v>95</v>
      </c>
      <c r="AP449" t="s">
        <v>95</v>
      </c>
      <c r="AQ449">
        <v>80</v>
      </c>
      <c r="AR449">
        <v>364</v>
      </c>
      <c r="AS449">
        <v>239</v>
      </c>
      <c r="AT449">
        <v>253</v>
      </c>
      <c r="AU449">
        <v>116</v>
      </c>
      <c r="AV449">
        <v>650</v>
      </c>
      <c r="AW449">
        <v>317</v>
      </c>
      <c r="AX449">
        <v>65</v>
      </c>
      <c r="AY449">
        <v>293</v>
      </c>
      <c r="AZ449">
        <v>641</v>
      </c>
      <c r="BA449">
        <v>583</v>
      </c>
      <c r="BB449">
        <v>164</v>
      </c>
      <c r="BC449">
        <v>363</v>
      </c>
      <c r="BD449">
        <v>17</v>
      </c>
      <c r="BE449">
        <v>640</v>
      </c>
      <c r="BF449">
        <v>98</v>
      </c>
      <c r="BG449">
        <v>552</v>
      </c>
      <c r="BH449">
        <v>125</v>
      </c>
      <c r="BI449">
        <v>120</v>
      </c>
      <c r="BJ449">
        <v>552</v>
      </c>
      <c r="BK449">
        <v>272</v>
      </c>
      <c r="BL449">
        <v>316</v>
      </c>
      <c r="BM449">
        <v>179</v>
      </c>
      <c r="BN449">
        <v>234</v>
      </c>
      <c r="BO449">
        <v>3</v>
      </c>
      <c r="BP449">
        <v>37</v>
      </c>
      <c r="BQ449">
        <v>417</v>
      </c>
      <c r="BR449">
        <v>607</v>
      </c>
      <c r="BS449">
        <v>130</v>
      </c>
      <c r="BT449">
        <v>636</v>
      </c>
      <c r="BU449">
        <v>132</v>
      </c>
      <c r="BV449">
        <v>329</v>
      </c>
      <c r="BW449">
        <v>302</v>
      </c>
      <c r="BX449">
        <v>43</v>
      </c>
      <c r="BY449">
        <v>63</v>
      </c>
      <c r="BZ449">
        <v>7</v>
      </c>
      <c r="CA449">
        <v>91</v>
      </c>
      <c r="CB449">
        <v>582</v>
      </c>
      <c r="CC449">
        <v>96</v>
      </c>
      <c r="CD449">
        <v>212</v>
      </c>
      <c r="CE449">
        <v>210</v>
      </c>
      <c r="CF449">
        <v>544</v>
      </c>
      <c r="CG449">
        <v>111</v>
      </c>
      <c r="CH449">
        <v>151</v>
      </c>
      <c r="CI449">
        <v>9</v>
      </c>
      <c r="CJ449">
        <v>143</v>
      </c>
      <c r="CK449">
        <v>293</v>
      </c>
      <c r="CL449">
        <v>313</v>
      </c>
    </row>
    <row r="450" spans="2:90">
      <c r="B450">
        <v>49</v>
      </c>
      <c r="C450" t="s">
        <v>95</v>
      </c>
      <c r="D450" t="s">
        <v>95</v>
      </c>
      <c r="E450" t="s">
        <v>95</v>
      </c>
      <c r="F450" t="s">
        <v>95</v>
      </c>
      <c r="G450">
        <v>38</v>
      </c>
      <c r="H450">
        <v>13</v>
      </c>
      <c r="I450">
        <v>284</v>
      </c>
      <c r="J450">
        <v>553</v>
      </c>
      <c r="K450">
        <v>317</v>
      </c>
      <c r="L450">
        <v>55</v>
      </c>
      <c r="M450" t="s">
        <v>95</v>
      </c>
      <c r="N450" t="s">
        <v>95</v>
      </c>
      <c r="O450">
        <v>145</v>
      </c>
      <c r="P450">
        <v>253</v>
      </c>
      <c r="Q450">
        <v>565</v>
      </c>
      <c r="R450">
        <v>153</v>
      </c>
      <c r="S450">
        <v>161</v>
      </c>
      <c r="T450">
        <v>172</v>
      </c>
      <c r="U450">
        <v>338</v>
      </c>
      <c r="V450">
        <v>18</v>
      </c>
      <c r="W450">
        <v>483</v>
      </c>
      <c r="X450">
        <v>218</v>
      </c>
      <c r="Y450">
        <v>157</v>
      </c>
      <c r="Z450">
        <v>42</v>
      </c>
      <c r="AA450">
        <v>271</v>
      </c>
      <c r="AB450">
        <v>484</v>
      </c>
      <c r="AC450">
        <v>138</v>
      </c>
      <c r="AD450">
        <v>423</v>
      </c>
      <c r="AE450">
        <v>36</v>
      </c>
      <c r="AF450">
        <v>487</v>
      </c>
      <c r="AG450" t="s">
        <v>95</v>
      </c>
      <c r="AH450">
        <v>100</v>
      </c>
      <c r="AI450">
        <v>50</v>
      </c>
      <c r="AJ450">
        <v>332</v>
      </c>
      <c r="AK450">
        <v>192</v>
      </c>
      <c r="AL450">
        <v>296</v>
      </c>
      <c r="AM450">
        <v>119</v>
      </c>
      <c r="AN450">
        <v>219</v>
      </c>
      <c r="AO450" t="s">
        <v>95</v>
      </c>
      <c r="AP450" t="s">
        <v>95</v>
      </c>
      <c r="AQ450">
        <v>104</v>
      </c>
      <c r="AR450">
        <v>264</v>
      </c>
      <c r="AS450">
        <v>628</v>
      </c>
      <c r="AT450">
        <v>347</v>
      </c>
      <c r="AU450">
        <v>562</v>
      </c>
      <c r="AV450">
        <v>185</v>
      </c>
      <c r="AW450">
        <v>378</v>
      </c>
      <c r="AX450">
        <v>593</v>
      </c>
      <c r="AY450">
        <v>557</v>
      </c>
      <c r="AZ450">
        <v>132</v>
      </c>
      <c r="BA450">
        <v>178</v>
      </c>
      <c r="BB450">
        <v>110</v>
      </c>
      <c r="BC450">
        <v>44</v>
      </c>
      <c r="BD450">
        <v>626</v>
      </c>
      <c r="BE450">
        <v>335</v>
      </c>
      <c r="BF450">
        <v>14</v>
      </c>
      <c r="BG450">
        <v>15</v>
      </c>
      <c r="BH450">
        <v>134</v>
      </c>
      <c r="BI450">
        <v>190</v>
      </c>
      <c r="BJ450">
        <v>69</v>
      </c>
      <c r="BK450">
        <v>561</v>
      </c>
      <c r="BL450">
        <v>168</v>
      </c>
      <c r="BM450">
        <v>94</v>
      </c>
      <c r="BN450">
        <v>328</v>
      </c>
      <c r="BO450">
        <v>263</v>
      </c>
      <c r="BP450">
        <v>142</v>
      </c>
      <c r="BQ450">
        <v>379</v>
      </c>
      <c r="BR450">
        <v>619</v>
      </c>
      <c r="BS450">
        <v>472</v>
      </c>
      <c r="BT450">
        <v>490</v>
      </c>
      <c r="BU450">
        <v>578</v>
      </c>
      <c r="BV450">
        <v>220</v>
      </c>
      <c r="BW450">
        <v>379</v>
      </c>
      <c r="BX450">
        <v>610</v>
      </c>
      <c r="BY450">
        <v>170</v>
      </c>
      <c r="BZ450">
        <v>171</v>
      </c>
      <c r="CA450">
        <v>172</v>
      </c>
      <c r="CB450">
        <v>349</v>
      </c>
      <c r="CC450">
        <v>115</v>
      </c>
      <c r="CD450">
        <v>29</v>
      </c>
      <c r="CE450">
        <v>430</v>
      </c>
      <c r="CF450">
        <v>90</v>
      </c>
      <c r="CG450">
        <v>454</v>
      </c>
      <c r="CH450">
        <v>147</v>
      </c>
      <c r="CI450">
        <v>384</v>
      </c>
      <c r="CJ450">
        <v>299</v>
      </c>
      <c r="CK450">
        <v>589</v>
      </c>
      <c r="CL450">
        <v>61</v>
      </c>
    </row>
    <row r="451" spans="2:90">
      <c r="B451">
        <v>440</v>
      </c>
      <c r="C451" t="s">
        <v>95</v>
      </c>
      <c r="D451" t="s">
        <v>95</v>
      </c>
      <c r="E451" t="s">
        <v>95</v>
      </c>
      <c r="F451" t="s">
        <v>95</v>
      </c>
      <c r="G451">
        <v>209</v>
      </c>
      <c r="H451">
        <v>566</v>
      </c>
      <c r="I451">
        <v>200</v>
      </c>
      <c r="J451">
        <v>193</v>
      </c>
      <c r="K451">
        <v>219</v>
      </c>
      <c r="L451">
        <v>248</v>
      </c>
      <c r="M451" t="s">
        <v>95</v>
      </c>
      <c r="N451" t="s">
        <v>95</v>
      </c>
      <c r="O451">
        <v>87</v>
      </c>
      <c r="P451">
        <v>611</v>
      </c>
      <c r="Q451">
        <v>230</v>
      </c>
      <c r="R451">
        <v>317</v>
      </c>
      <c r="S451">
        <v>259</v>
      </c>
      <c r="T451">
        <v>494</v>
      </c>
      <c r="U451">
        <v>452</v>
      </c>
      <c r="V451">
        <v>278</v>
      </c>
      <c r="W451">
        <v>357</v>
      </c>
      <c r="X451">
        <v>429</v>
      </c>
      <c r="Y451">
        <v>259</v>
      </c>
      <c r="Z451">
        <v>349</v>
      </c>
      <c r="AA451">
        <v>436</v>
      </c>
      <c r="AB451">
        <v>177</v>
      </c>
      <c r="AC451">
        <v>282</v>
      </c>
      <c r="AD451">
        <v>353</v>
      </c>
      <c r="AE451">
        <v>186</v>
      </c>
      <c r="AF451">
        <v>381</v>
      </c>
      <c r="AG451" t="s">
        <v>95</v>
      </c>
      <c r="AH451">
        <v>487</v>
      </c>
      <c r="AI451">
        <v>277</v>
      </c>
      <c r="AJ451">
        <v>181</v>
      </c>
      <c r="AK451">
        <v>104</v>
      </c>
      <c r="AL451">
        <v>352</v>
      </c>
      <c r="AM451">
        <v>273</v>
      </c>
      <c r="AN451">
        <v>44</v>
      </c>
      <c r="AO451" t="s">
        <v>95</v>
      </c>
      <c r="AP451" t="s">
        <v>95</v>
      </c>
      <c r="AQ451">
        <v>72</v>
      </c>
      <c r="AR451">
        <v>294</v>
      </c>
      <c r="AS451">
        <v>19</v>
      </c>
      <c r="AT451">
        <v>14</v>
      </c>
      <c r="AU451">
        <v>360</v>
      </c>
      <c r="AV451">
        <v>198</v>
      </c>
      <c r="AW451">
        <v>67</v>
      </c>
      <c r="AX451">
        <v>288</v>
      </c>
      <c r="AY451">
        <v>618</v>
      </c>
      <c r="AZ451">
        <v>279</v>
      </c>
      <c r="BA451">
        <v>78</v>
      </c>
      <c r="BB451">
        <v>604</v>
      </c>
      <c r="BC451">
        <v>45</v>
      </c>
      <c r="BD451">
        <v>168</v>
      </c>
      <c r="BE451">
        <v>20</v>
      </c>
      <c r="BF451">
        <v>640</v>
      </c>
      <c r="BG451">
        <v>103</v>
      </c>
      <c r="BH451">
        <v>552</v>
      </c>
      <c r="BI451">
        <v>612</v>
      </c>
      <c r="BJ451">
        <v>48</v>
      </c>
      <c r="BK451">
        <v>84</v>
      </c>
      <c r="BL451">
        <v>176</v>
      </c>
      <c r="BM451">
        <v>646</v>
      </c>
      <c r="BN451">
        <v>626</v>
      </c>
      <c r="BO451">
        <v>664</v>
      </c>
      <c r="BP451">
        <v>600</v>
      </c>
      <c r="BQ451">
        <v>497</v>
      </c>
      <c r="BR451">
        <v>206</v>
      </c>
      <c r="BS451">
        <v>407</v>
      </c>
      <c r="BT451">
        <v>335</v>
      </c>
      <c r="BU451">
        <v>63</v>
      </c>
      <c r="BV451">
        <v>655</v>
      </c>
      <c r="BW451">
        <v>634</v>
      </c>
      <c r="BX451">
        <v>56</v>
      </c>
      <c r="BY451">
        <v>25</v>
      </c>
      <c r="BZ451">
        <v>56</v>
      </c>
      <c r="CA451">
        <v>491</v>
      </c>
      <c r="CB451">
        <v>595</v>
      </c>
      <c r="CC451">
        <v>341</v>
      </c>
      <c r="CD451">
        <v>75</v>
      </c>
      <c r="CE451">
        <v>20</v>
      </c>
      <c r="CF451">
        <v>354</v>
      </c>
      <c r="CG451">
        <v>340</v>
      </c>
      <c r="CH451">
        <v>540</v>
      </c>
      <c r="CI451">
        <v>66</v>
      </c>
      <c r="CJ451">
        <v>100</v>
      </c>
      <c r="CK451">
        <v>162</v>
      </c>
      <c r="CL451">
        <v>620</v>
      </c>
    </row>
    <row r="452" spans="2:90">
      <c r="B452">
        <v>302</v>
      </c>
      <c r="C452" t="s">
        <v>95</v>
      </c>
      <c r="D452" t="s">
        <v>95</v>
      </c>
      <c r="E452" t="s">
        <v>95</v>
      </c>
      <c r="F452" t="s">
        <v>95</v>
      </c>
      <c r="G452">
        <v>203</v>
      </c>
      <c r="H452">
        <v>315</v>
      </c>
      <c r="I452">
        <v>19</v>
      </c>
      <c r="J452">
        <v>382</v>
      </c>
      <c r="K452">
        <v>102</v>
      </c>
      <c r="L452">
        <v>312</v>
      </c>
      <c r="M452" t="s">
        <v>95</v>
      </c>
      <c r="N452" t="s">
        <v>95</v>
      </c>
      <c r="O452">
        <v>280</v>
      </c>
      <c r="P452">
        <v>375</v>
      </c>
      <c r="Q452">
        <v>298</v>
      </c>
      <c r="R452">
        <v>284</v>
      </c>
      <c r="S452">
        <v>388</v>
      </c>
      <c r="T452">
        <v>156</v>
      </c>
      <c r="U452">
        <v>462</v>
      </c>
      <c r="V452">
        <v>476</v>
      </c>
      <c r="W452">
        <v>302</v>
      </c>
      <c r="X452">
        <v>391</v>
      </c>
      <c r="Y452">
        <v>3</v>
      </c>
      <c r="Z452">
        <v>234</v>
      </c>
      <c r="AA452">
        <v>468</v>
      </c>
      <c r="AB452">
        <v>21</v>
      </c>
      <c r="AC452">
        <v>437</v>
      </c>
      <c r="AD452">
        <v>307</v>
      </c>
      <c r="AE452">
        <v>149</v>
      </c>
      <c r="AF452">
        <v>59</v>
      </c>
      <c r="AG452" t="s">
        <v>95</v>
      </c>
      <c r="AH452">
        <v>140</v>
      </c>
      <c r="AI452">
        <v>271</v>
      </c>
      <c r="AJ452">
        <v>535</v>
      </c>
      <c r="AK452">
        <v>198</v>
      </c>
      <c r="AL452">
        <v>393</v>
      </c>
      <c r="AM452">
        <v>78</v>
      </c>
      <c r="AN452">
        <v>151</v>
      </c>
      <c r="AO452" t="s">
        <v>95</v>
      </c>
      <c r="AP452" t="s">
        <v>95</v>
      </c>
      <c r="AQ452">
        <v>625</v>
      </c>
      <c r="AR452">
        <v>63</v>
      </c>
      <c r="AS452">
        <v>362</v>
      </c>
      <c r="AT452">
        <v>318</v>
      </c>
      <c r="AU452">
        <v>603</v>
      </c>
      <c r="AV452">
        <v>345</v>
      </c>
      <c r="AW452">
        <v>647</v>
      </c>
      <c r="AX452">
        <v>115</v>
      </c>
      <c r="AY452">
        <v>152</v>
      </c>
      <c r="AZ452">
        <v>297</v>
      </c>
      <c r="BA452">
        <v>298</v>
      </c>
      <c r="BB452">
        <v>290</v>
      </c>
      <c r="BC452">
        <v>315</v>
      </c>
      <c r="BD452">
        <v>306</v>
      </c>
      <c r="BE452">
        <v>213</v>
      </c>
      <c r="BF452">
        <v>317</v>
      </c>
      <c r="BG452">
        <v>150</v>
      </c>
      <c r="BH452">
        <v>136</v>
      </c>
      <c r="BI452">
        <v>36</v>
      </c>
      <c r="BJ452">
        <v>339</v>
      </c>
      <c r="BK452">
        <v>656</v>
      </c>
      <c r="BL452">
        <v>136</v>
      </c>
      <c r="BM452">
        <v>224</v>
      </c>
      <c r="BN452">
        <v>557</v>
      </c>
      <c r="BO452">
        <v>365</v>
      </c>
      <c r="BP452">
        <v>578</v>
      </c>
      <c r="BQ452">
        <v>139</v>
      </c>
      <c r="BR452">
        <v>59</v>
      </c>
      <c r="BS452">
        <v>108</v>
      </c>
      <c r="BT452">
        <v>276</v>
      </c>
      <c r="BU452">
        <v>583</v>
      </c>
      <c r="BV452">
        <v>10</v>
      </c>
      <c r="BW452">
        <v>22</v>
      </c>
      <c r="BX452">
        <v>77</v>
      </c>
      <c r="BY452">
        <v>591</v>
      </c>
      <c r="BZ452">
        <v>340</v>
      </c>
      <c r="CA452">
        <v>158</v>
      </c>
      <c r="CB452">
        <v>528</v>
      </c>
      <c r="CC452">
        <v>582</v>
      </c>
      <c r="CD452">
        <v>258</v>
      </c>
      <c r="CE452">
        <v>73</v>
      </c>
      <c r="CF452">
        <v>553</v>
      </c>
      <c r="CG452">
        <v>611</v>
      </c>
      <c r="CH452">
        <v>664</v>
      </c>
      <c r="CI452">
        <v>2</v>
      </c>
      <c r="CJ452">
        <v>327</v>
      </c>
      <c r="CK452">
        <v>49</v>
      </c>
      <c r="CL452">
        <v>389</v>
      </c>
    </row>
    <row r="453" spans="2:90">
      <c r="B453">
        <v>479</v>
      </c>
      <c r="C453" t="s">
        <v>95</v>
      </c>
      <c r="D453" t="s">
        <v>95</v>
      </c>
      <c r="E453" t="s">
        <v>95</v>
      </c>
      <c r="F453" t="s">
        <v>95</v>
      </c>
      <c r="G453">
        <v>223</v>
      </c>
      <c r="H453">
        <v>391</v>
      </c>
      <c r="I453">
        <v>108</v>
      </c>
      <c r="J453">
        <v>128</v>
      </c>
      <c r="K453">
        <v>390</v>
      </c>
      <c r="L453">
        <v>203</v>
      </c>
      <c r="M453" t="s">
        <v>95</v>
      </c>
      <c r="N453" t="s">
        <v>95</v>
      </c>
      <c r="O453">
        <v>658</v>
      </c>
      <c r="P453">
        <v>6</v>
      </c>
      <c r="Q453">
        <v>617</v>
      </c>
      <c r="R453">
        <v>355</v>
      </c>
      <c r="S453">
        <v>187</v>
      </c>
      <c r="T453">
        <v>293</v>
      </c>
      <c r="U453">
        <v>397</v>
      </c>
      <c r="V453">
        <v>184</v>
      </c>
      <c r="W453">
        <v>347</v>
      </c>
      <c r="X453">
        <v>237</v>
      </c>
      <c r="Y453">
        <v>0</v>
      </c>
      <c r="Z453">
        <v>421</v>
      </c>
      <c r="AA453">
        <v>309</v>
      </c>
      <c r="AB453">
        <v>532</v>
      </c>
      <c r="AC453">
        <v>388</v>
      </c>
      <c r="AD453">
        <v>21</v>
      </c>
      <c r="AE453">
        <v>244</v>
      </c>
      <c r="AF453">
        <v>385</v>
      </c>
      <c r="AG453" t="s">
        <v>95</v>
      </c>
      <c r="AH453">
        <v>170</v>
      </c>
      <c r="AI453">
        <v>468</v>
      </c>
      <c r="AJ453">
        <v>389</v>
      </c>
      <c r="AK453">
        <v>293</v>
      </c>
      <c r="AL453">
        <v>445</v>
      </c>
      <c r="AM453">
        <v>256</v>
      </c>
      <c r="AN453">
        <v>272</v>
      </c>
      <c r="AO453" t="s">
        <v>95</v>
      </c>
      <c r="AP453" t="s">
        <v>95</v>
      </c>
      <c r="AQ453">
        <v>189</v>
      </c>
      <c r="AR453">
        <v>281</v>
      </c>
      <c r="AS453">
        <v>632</v>
      </c>
      <c r="AT453">
        <v>293</v>
      </c>
      <c r="AU453">
        <v>76</v>
      </c>
      <c r="AV453">
        <v>162</v>
      </c>
      <c r="AW453">
        <v>563</v>
      </c>
      <c r="AX453">
        <v>205</v>
      </c>
      <c r="AY453">
        <v>194</v>
      </c>
      <c r="AZ453">
        <v>168</v>
      </c>
      <c r="BA453">
        <v>87</v>
      </c>
      <c r="BB453">
        <v>133</v>
      </c>
      <c r="BC453">
        <v>151</v>
      </c>
      <c r="BD453">
        <v>567</v>
      </c>
      <c r="BE453">
        <v>574</v>
      </c>
      <c r="BF453">
        <v>204</v>
      </c>
      <c r="BG453">
        <v>338</v>
      </c>
      <c r="BH453">
        <v>393</v>
      </c>
      <c r="BI453">
        <v>260</v>
      </c>
      <c r="BJ453">
        <v>284</v>
      </c>
      <c r="BK453">
        <v>151</v>
      </c>
      <c r="BL453">
        <v>234</v>
      </c>
      <c r="BM453">
        <v>361</v>
      </c>
      <c r="BN453">
        <v>355</v>
      </c>
      <c r="BO453">
        <v>304</v>
      </c>
      <c r="BP453">
        <v>51</v>
      </c>
      <c r="BQ453">
        <v>595</v>
      </c>
      <c r="BR453">
        <v>449</v>
      </c>
      <c r="BS453">
        <v>94</v>
      </c>
      <c r="BT453">
        <v>268</v>
      </c>
      <c r="BU453">
        <v>442</v>
      </c>
      <c r="BV453">
        <v>430</v>
      </c>
      <c r="BW453">
        <v>575</v>
      </c>
      <c r="BX453">
        <v>11</v>
      </c>
      <c r="BY453">
        <v>587</v>
      </c>
      <c r="BZ453">
        <v>397</v>
      </c>
      <c r="CA453">
        <v>505</v>
      </c>
      <c r="CB453">
        <v>247</v>
      </c>
      <c r="CC453">
        <v>257</v>
      </c>
      <c r="CD453">
        <v>442</v>
      </c>
      <c r="CE453">
        <v>2</v>
      </c>
      <c r="CF453">
        <v>253</v>
      </c>
      <c r="CG453">
        <v>187</v>
      </c>
      <c r="CH453">
        <v>556</v>
      </c>
      <c r="CI453">
        <v>207</v>
      </c>
      <c r="CJ453">
        <v>220</v>
      </c>
      <c r="CK453">
        <v>641</v>
      </c>
      <c r="CL453">
        <v>578</v>
      </c>
    </row>
    <row r="454" spans="2:90">
      <c r="B454">
        <v>252</v>
      </c>
      <c r="C454" t="s">
        <v>95</v>
      </c>
      <c r="D454" t="s">
        <v>95</v>
      </c>
      <c r="E454" t="s">
        <v>95</v>
      </c>
      <c r="F454" t="s">
        <v>95</v>
      </c>
      <c r="G454">
        <v>296</v>
      </c>
      <c r="H454">
        <v>385</v>
      </c>
      <c r="I454">
        <v>349</v>
      </c>
      <c r="J454">
        <v>608</v>
      </c>
      <c r="K454">
        <v>238</v>
      </c>
      <c r="L454">
        <v>126</v>
      </c>
      <c r="M454" t="s">
        <v>95</v>
      </c>
      <c r="N454" t="s">
        <v>95</v>
      </c>
      <c r="O454">
        <v>257</v>
      </c>
      <c r="P454">
        <v>22</v>
      </c>
      <c r="Q454">
        <v>228</v>
      </c>
      <c r="R454">
        <v>159</v>
      </c>
      <c r="S454">
        <v>39</v>
      </c>
      <c r="T454">
        <v>123</v>
      </c>
      <c r="U454">
        <v>424</v>
      </c>
      <c r="V454">
        <v>61</v>
      </c>
      <c r="W454">
        <v>46</v>
      </c>
      <c r="X454">
        <v>320</v>
      </c>
      <c r="Y454">
        <v>356</v>
      </c>
      <c r="Z454">
        <v>145</v>
      </c>
      <c r="AA454">
        <v>159</v>
      </c>
      <c r="AB454">
        <v>40</v>
      </c>
      <c r="AC454">
        <v>88</v>
      </c>
      <c r="AD454">
        <v>330</v>
      </c>
      <c r="AE454">
        <v>131</v>
      </c>
      <c r="AF454">
        <v>207</v>
      </c>
      <c r="AG454" t="s">
        <v>95</v>
      </c>
      <c r="AH454">
        <v>251</v>
      </c>
      <c r="AI454">
        <v>183</v>
      </c>
      <c r="AJ454">
        <v>241</v>
      </c>
      <c r="AK454">
        <v>492</v>
      </c>
      <c r="AL454">
        <v>285</v>
      </c>
      <c r="AM454">
        <v>255</v>
      </c>
      <c r="AN454">
        <v>427</v>
      </c>
      <c r="AO454" t="s">
        <v>95</v>
      </c>
      <c r="AP454" t="s">
        <v>95</v>
      </c>
      <c r="AQ454">
        <v>647</v>
      </c>
      <c r="AR454">
        <v>658</v>
      </c>
      <c r="AS454">
        <v>143</v>
      </c>
      <c r="AT454">
        <v>649</v>
      </c>
      <c r="AU454">
        <v>17</v>
      </c>
      <c r="AV454">
        <v>633</v>
      </c>
      <c r="AW454">
        <v>1</v>
      </c>
      <c r="AX454">
        <v>366</v>
      </c>
      <c r="AY454">
        <v>553</v>
      </c>
      <c r="AZ454">
        <v>134</v>
      </c>
      <c r="BA454">
        <v>400</v>
      </c>
      <c r="BB454">
        <v>268</v>
      </c>
      <c r="BC454">
        <v>95</v>
      </c>
      <c r="BD454">
        <v>93</v>
      </c>
      <c r="BE454">
        <v>562</v>
      </c>
      <c r="BF454">
        <v>306</v>
      </c>
      <c r="BG454">
        <v>14</v>
      </c>
      <c r="BH454">
        <v>29</v>
      </c>
      <c r="BI454">
        <v>198</v>
      </c>
      <c r="BJ454">
        <v>23</v>
      </c>
      <c r="BK454">
        <v>615</v>
      </c>
      <c r="BL454">
        <v>212</v>
      </c>
      <c r="BM454">
        <v>89</v>
      </c>
      <c r="BN454">
        <v>655</v>
      </c>
      <c r="BO454">
        <v>586</v>
      </c>
      <c r="BP454">
        <v>115</v>
      </c>
      <c r="BQ454">
        <v>390</v>
      </c>
      <c r="BR454">
        <v>349</v>
      </c>
      <c r="BS454">
        <v>626</v>
      </c>
      <c r="BT454">
        <v>337</v>
      </c>
      <c r="BU454">
        <v>416</v>
      </c>
      <c r="BV454">
        <v>322</v>
      </c>
      <c r="BW454">
        <v>87</v>
      </c>
      <c r="BX454">
        <v>647</v>
      </c>
      <c r="BY454">
        <v>576</v>
      </c>
      <c r="BZ454">
        <v>193</v>
      </c>
      <c r="CA454">
        <v>583</v>
      </c>
      <c r="CB454">
        <v>305</v>
      </c>
      <c r="CC454">
        <v>46</v>
      </c>
      <c r="CD454">
        <v>327</v>
      </c>
      <c r="CE454">
        <v>369</v>
      </c>
      <c r="CF454">
        <v>135</v>
      </c>
      <c r="CG454">
        <v>38</v>
      </c>
      <c r="CH454">
        <v>394</v>
      </c>
      <c r="CI454">
        <v>464</v>
      </c>
      <c r="CJ454">
        <v>222</v>
      </c>
      <c r="CK454">
        <v>590</v>
      </c>
      <c r="CL454">
        <v>366</v>
      </c>
    </row>
    <row r="455" spans="2:90">
      <c r="B455">
        <v>33</v>
      </c>
      <c r="C455" t="s">
        <v>95</v>
      </c>
      <c r="D455" t="s">
        <v>95</v>
      </c>
      <c r="E455" t="s">
        <v>95</v>
      </c>
      <c r="F455" t="s">
        <v>95</v>
      </c>
      <c r="G455">
        <v>333</v>
      </c>
      <c r="H455">
        <v>121</v>
      </c>
      <c r="I455">
        <v>137</v>
      </c>
      <c r="J455">
        <v>274</v>
      </c>
      <c r="K455">
        <v>221</v>
      </c>
      <c r="L455">
        <v>316</v>
      </c>
      <c r="M455" t="s">
        <v>95</v>
      </c>
      <c r="N455" t="s">
        <v>95</v>
      </c>
      <c r="O455">
        <v>275</v>
      </c>
      <c r="P455">
        <v>224</v>
      </c>
      <c r="Q455">
        <v>278</v>
      </c>
      <c r="R455">
        <v>251</v>
      </c>
      <c r="S455">
        <v>134</v>
      </c>
      <c r="T455">
        <v>58</v>
      </c>
      <c r="U455">
        <v>19</v>
      </c>
      <c r="V455">
        <v>200</v>
      </c>
      <c r="W455">
        <v>376</v>
      </c>
      <c r="X455">
        <v>377</v>
      </c>
      <c r="Y455">
        <v>518</v>
      </c>
      <c r="Z455">
        <v>496</v>
      </c>
      <c r="AA455">
        <v>261</v>
      </c>
      <c r="AB455">
        <v>255</v>
      </c>
      <c r="AC455">
        <v>451</v>
      </c>
      <c r="AD455">
        <v>320</v>
      </c>
      <c r="AE455">
        <v>148</v>
      </c>
      <c r="AF455">
        <v>27</v>
      </c>
      <c r="AG455" t="s">
        <v>95</v>
      </c>
      <c r="AH455">
        <v>400</v>
      </c>
      <c r="AI455">
        <v>407</v>
      </c>
      <c r="AJ455">
        <v>385</v>
      </c>
      <c r="AK455">
        <v>77</v>
      </c>
      <c r="AL455">
        <v>139</v>
      </c>
      <c r="AM455">
        <v>70</v>
      </c>
      <c r="AN455">
        <v>351</v>
      </c>
      <c r="AO455" t="s">
        <v>95</v>
      </c>
      <c r="AP455" t="s">
        <v>95</v>
      </c>
      <c r="AQ455">
        <v>81</v>
      </c>
      <c r="AR455">
        <v>40</v>
      </c>
      <c r="AS455">
        <v>328</v>
      </c>
      <c r="AT455">
        <v>47</v>
      </c>
      <c r="AU455">
        <v>320</v>
      </c>
      <c r="AV455">
        <v>68</v>
      </c>
      <c r="AW455">
        <v>609</v>
      </c>
      <c r="AX455">
        <v>158</v>
      </c>
      <c r="AY455">
        <v>259</v>
      </c>
      <c r="AZ455">
        <v>273</v>
      </c>
      <c r="BA455">
        <v>101</v>
      </c>
      <c r="BB455">
        <v>41</v>
      </c>
      <c r="BC455">
        <v>173</v>
      </c>
      <c r="BD455">
        <v>608</v>
      </c>
      <c r="BE455">
        <v>142</v>
      </c>
      <c r="BF455">
        <v>578</v>
      </c>
      <c r="BG455">
        <v>609</v>
      </c>
      <c r="BH455">
        <v>584</v>
      </c>
      <c r="BI455">
        <v>23</v>
      </c>
      <c r="BJ455">
        <v>15</v>
      </c>
      <c r="BK455">
        <v>217</v>
      </c>
      <c r="BL455">
        <v>308</v>
      </c>
      <c r="BM455">
        <v>4</v>
      </c>
      <c r="BN455">
        <v>170</v>
      </c>
      <c r="BO455">
        <v>180</v>
      </c>
      <c r="BP455">
        <v>379</v>
      </c>
      <c r="BQ455">
        <v>467</v>
      </c>
      <c r="BR455">
        <v>194</v>
      </c>
      <c r="BS455">
        <v>538</v>
      </c>
      <c r="BT455">
        <v>369</v>
      </c>
      <c r="BU455">
        <v>520</v>
      </c>
      <c r="BV455">
        <v>477</v>
      </c>
      <c r="BW455">
        <v>580</v>
      </c>
      <c r="BX455">
        <v>642</v>
      </c>
      <c r="BY455">
        <v>640</v>
      </c>
      <c r="BZ455">
        <v>566</v>
      </c>
      <c r="CA455">
        <v>554</v>
      </c>
      <c r="CB455">
        <v>249</v>
      </c>
      <c r="CC455">
        <v>84</v>
      </c>
      <c r="CD455">
        <v>636</v>
      </c>
      <c r="CE455">
        <v>488</v>
      </c>
      <c r="CF455">
        <v>109</v>
      </c>
      <c r="CG455">
        <v>200</v>
      </c>
      <c r="CH455">
        <v>635</v>
      </c>
      <c r="CI455">
        <v>22</v>
      </c>
      <c r="CJ455">
        <v>499</v>
      </c>
      <c r="CK455">
        <v>636</v>
      </c>
      <c r="CL455">
        <v>60</v>
      </c>
    </row>
    <row r="456" spans="2:90">
      <c r="B456">
        <v>229</v>
      </c>
      <c r="C456" t="s">
        <v>95</v>
      </c>
      <c r="D456" t="s">
        <v>95</v>
      </c>
      <c r="E456" t="s">
        <v>95</v>
      </c>
      <c r="F456" t="s">
        <v>95</v>
      </c>
      <c r="G456">
        <v>71</v>
      </c>
      <c r="H456">
        <v>621</v>
      </c>
      <c r="I456">
        <v>629</v>
      </c>
      <c r="J456">
        <v>192</v>
      </c>
      <c r="K456">
        <v>170</v>
      </c>
      <c r="L456">
        <v>653</v>
      </c>
      <c r="M456" t="s">
        <v>95</v>
      </c>
      <c r="N456" t="s">
        <v>95</v>
      </c>
      <c r="O456">
        <v>103</v>
      </c>
      <c r="P456">
        <v>154</v>
      </c>
      <c r="Q456">
        <v>59</v>
      </c>
      <c r="R456">
        <v>649</v>
      </c>
      <c r="S456">
        <v>253</v>
      </c>
      <c r="T456">
        <v>176</v>
      </c>
      <c r="U456">
        <v>427</v>
      </c>
      <c r="V456">
        <v>404</v>
      </c>
      <c r="W456">
        <v>200</v>
      </c>
      <c r="X456">
        <v>346</v>
      </c>
      <c r="Y456">
        <v>71</v>
      </c>
      <c r="Z456">
        <v>517</v>
      </c>
      <c r="AA456">
        <v>5</v>
      </c>
      <c r="AB456">
        <v>274</v>
      </c>
      <c r="AC456">
        <v>462</v>
      </c>
      <c r="AD456">
        <v>240</v>
      </c>
      <c r="AE456">
        <v>221</v>
      </c>
      <c r="AF456">
        <v>342</v>
      </c>
      <c r="AG456" t="s">
        <v>95</v>
      </c>
      <c r="AH456">
        <v>377</v>
      </c>
      <c r="AI456">
        <v>148</v>
      </c>
      <c r="AJ456">
        <v>377</v>
      </c>
      <c r="AK456">
        <v>509</v>
      </c>
      <c r="AL456">
        <v>215</v>
      </c>
      <c r="AM456">
        <v>269</v>
      </c>
      <c r="AN456">
        <v>440</v>
      </c>
      <c r="AO456" t="s">
        <v>95</v>
      </c>
      <c r="AP456" t="s">
        <v>95</v>
      </c>
      <c r="AQ456">
        <v>255</v>
      </c>
      <c r="AR456">
        <v>631</v>
      </c>
      <c r="AS456">
        <v>191</v>
      </c>
      <c r="AT456">
        <v>552</v>
      </c>
      <c r="AU456">
        <v>281</v>
      </c>
      <c r="AV456">
        <v>167</v>
      </c>
      <c r="AW456">
        <v>650</v>
      </c>
      <c r="AX456">
        <v>260</v>
      </c>
      <c r="AY456">
        <v>616</v>
      </c>
      <c r="AZ456">
        <v>603</v>
      </c>
      <c r="BA456">
        <v>61</v>
      </c>
      <c r="BB456">
        <v>586</v>
      </c>
      <c r="BC456">
        <v>298</v>
      </c>
      <c r="BD456">
        <v>632</v>
      </c>
      <c r="BE456">
        <v>58</v>
      </c>
      <c r="BF456">
        <v>112</v>
      </c>
      <c r="BG456">
        <v>330</v>
      </c>
      <c r="BH456">
        <v>96</v>
      </c>
      <c r="BI456">
        <v>266</v>
      </c>
      <c r="BJ456">
        <v>174</v>
      </c>
      <c r="BK456">
        <v>357</v>
      </c>
      <c r="BL456">
        <v>166</v>
      </c>
      <c r="BM456">
        <v>622</v>
      </c>
      <c r="BN456">
        <v>350</v>
      </c>
      <c r="BO456">
        <v>109</v>
      </c>
      <c r="BP456">
        <v>194</v>
      </c>
      <c r="BQ456">
        <v>350</v>
      </c>
      <c r="BR456">
        <v>60</v>
      </c>
      <c r="BS456">
        <v>189</v>
      </c>
      <c r="BT456">
        <v>45</v>
      </c>
      <c r="BU456">
        <v>305</v>
      </c>
      <c r="BV456">
        <v>151</v>
      </c>
      <c r="BW456">
        <v>253</v>
      </c>
      <c r="BX456">
        <v>400</v>
      </c>
      <c r="BY456">
        <v>610</v>
      </c>
      <c r="BZ456">
        <v>262</v>
      </c>
      <c r="CA456">
        <v>52</v>
      </c>
      <c r="CB456">
        <v>392</v>
      </c>
      <c r="CC456">
        <v>88</v>
      </c>
      <c r="CD456">
        <v>299</v>
      </c>
      <c r="CE456">
        <v>625</v>
      </c>
      <c r="CF456">
        <v>261</v>
      </c>
      <c r="CG456">
        <v>629</v>
      </c>
      <c r="CH456">
        <v>426</v>
      </c>
      <c r="CI456">
        <v>103</v>
      </c>
      <c r="CJ456">
        <v>481</v>
      </c>
      <c r="CK456">
        <v>172</v>
      </c>
      <c r="CL456">
        <v>275</v>
      </c>
    </row>
    <row r="457" spans="2:90">
      <c r="B457">
        <v>468</v>
      </c>
      <c r="C457" t="s">
        <v>95</v>
      </c>
      <c r="D457" t="s">
        <v>95</v>
      </c>
      <c r="E457" t="s">
        <v>95</v>
      </c>
      <c r="F457" t="s">
        <v>95</v>
      </c>
      <c r="G457">
        <v>627</v>
      </c>
      <c r="H457">
        <v>176</v>
      </c>
      <c r="I457">
        <v>567</v>
      </c>
      <c r="J457">
        <v>225</v>
      </c>
      <c r="K457">
        <v>131</v>
      </c>
      <c r="L457">
        <v>19</v>
      </c>
      <c r="M457" t="s">
        <v>95</v>
      </c>
      <c r="N457" t="s">
        <v>95</v>
      </c>
      <c r="O457">
        <v>606</v>
      </c>
      <c r="P457">
        <v>34</v>
      </c>
      <c r="Q457">
        <v>616</v>
      </c>
      <c r="R457">
        <v>0</v>
      </c>
      <c r="S457">
        <v>274</v>
      </c>
      <c r="T457">
        <v>390</v>
      </c>
      <c r="U457">
        <v>319</v>
      </c>
      <c r="V457">
        <v>101</v>
      </c>
      <c r="W457">
        <v>370</v>
      </c>
      <c r="X457">
        <v>126</v>
      </c>
      <c r="Y457">
        <v>244</v>
      </c>
      <c r="Z457">
        <v>115</v>
      </c>
      <c r="AA457">
        <v>205</v>
      </c>
      <c r="AB457">
        <v>50</v>
      </c>
      <c r="AC457">
        <v>274</v>
      </c>
      <c r="AD457">
        <v>465</v>
      </c>
      <c r="AE457">
        <v>412</v>
      </c>
      <c r="AF457">
        <v>242</v>
      </c>
      <c r="AG457" t="s">
        <v>95</v>
      </c>
      <c r="AH457">
        <v>370</v>
      </c>
      <c r="AI457">
        <v>324</v>
      </c>
      <c r="AJ457">
        <v>185</v>
      </c>
      <c r="AK457">
        <v>361</v>
      </c>
      <c r="AL457">
        <v>403</v>
      </c>
      <c r="AM457">
        <v>248</v>
      </c>
      <c r="AN457">
        <v>477</v>
      </c>
      <c r="AO457" t="s">
        <v>95</v>
      </c>
      <c r="AP457" t="s">
        <v>95</v>
      </c>
      <c r="AQ457">
        <v>192</v>
      </c>
      <c r="AR457">
        <v>304</v>
      </c>
      <c r="AS457">
        <v>203</v>
      </c>
      <c r="AT457">
        <v>166</v>
      </c>
      <c r="AU457">
        <v>219</v>
      </c>
      <c r="AV457">
        <v>178</v>
      </c>
      <c r="AW457">
        <v>340</v>
      </c>
      <c r="AX457">
        <v>587</v>
      </c>
      <c r="AY457">
        <v>228</v>
      </c>
      <c r="AZ457">
        <v>252</v>
      </c>
      <c r="BA457">
        <v>211</v>
      </c>
      <c r="BB457">
        <v>578</v>
      </c>
      <c r="BC457">
        <v>203</v>
      </c>
      <c r="BD457">
        <v>367</v>
      </c>
      <c r="BE457">
        <v>193</v>
      </c>
      <c r="BF457">
        <v>618</v>
      </c>
      <c r="BG457">
        <v>558</v>
      </c>
      <c r="BH457">
        <v>343</v>
      </c>
      <c r="BI457">
        <v>652</v>
      </c>
      <c r="BJ457">
        <v>610</v>
      </c>
      <c r="BK457">
        <v>157</v>
      </c>
      <c r="BL457">
        <v>200</v>
      </c>
      <c r="BM457">
        <v>75</v>
      </c>
      <c r="BN457">
        <v>160</v>
      </c>
      <c r="BO457">
        <v>326</v>
      </c>
      <c r="BP457">
        <v>383</v>
      </c>
      <c r="BQ457">
        <v>175</v>
      </c>
      <c r="BR457">
        <v>261</v>
      </c>
      <c r="BS457">
        <v>52</v>
      </c>
      <c r="BT457">
        <v>250</v>
      </c>
      <c r="BU457">
        <v>513</v>
      </c>
      <c r="BV457">
        <v>286</v>
      </c>
      <c r="BW457">
        <v>50</v>
      </c>
      <c r="BX457">
        <v>131</v>
      </c>
      <c r="BY457">
        <v>124</v>
      </c>
      <c r="BZ457">
        <v>123</v>
      </c>
      <c r="CA457">
        <v>84</v>
      </c>
      <c r="CB457">
        <v>393</v>
      </c>
      <c r="CC457">
        <v>449</v>
      </c>
      <c r="CD457">
        <v>563</v>
      </c>
      <c r="CE457">
        <v>401</v>
      </c>
      <c r="CF457">
        <v>146</v>
      </c>
      <c r="CG457">
        <v>532</v>
      </c>
      <c r="CH457">
        <v>580</v>
      </c>
      <c r="CI457">
        <v>35</v>
      </c>
      <c r="CJ457">
        <v>613</v>
      </c>
      <c r="CK457">
        <v>132</v>
      </c>
      <c r="CL457">
        <v>654</v>
      </c>
    </row>
    <row r="458" spans="2:90">
      <c r="B458">
        <v>295</v>
      </c>
      <c r="C458" t="s">
        <v>95</v>
      </c>
      <c r="D458" t="s">
        <v>95</v>
      </c>
      <c r="E458" t="s">
        <v>95</v>
      </c>
      <c r="F458" t="s">
        <v>95</v>
      </c>
      <c r="G458">
        <v>24</v>
      </c>
      <c r="H458">
        <v>253</v>
      </c>
      <c r="I458">
        <v>396</v>
      </c>
      <c r="J458">
        <v>336</v>
      </c>
      <c r="K458">
        <v>198</v>
      </c>
      <c r="L458">
        <v>62</v>
      </c>
      <c r="M458" t="s">
        <v>95</v>
      </c>
      <c r="N458" t="s">
        <v>95</v>
      </c>
      <c r="O458">
        <v>258</v>
      </c>
      <c r="P458">
        <v>109</v>
      </c>
      <c r="Q458">
        <v>566</v>
      </c>
      <c r="R458">
        <v>598</v>
      </c>
      <c r="S458">
        <v>203</v>
      </c>
      <c r="T458">
        <v>493</v>
      </c>
      <c r="U458">
        <v>101</v>
      </c>
      <c r="V458">
        <v>488</v>
      </c>
      <c r="W458">
        <v>177</v>
      </c>
      <c r="X458">
        <v>23</v>
      </c>
      <c r="Y458">
        <v>25</v>
      </c>
      <c r="Z458">
        <v>485</v>
      </c>
      <c r="AA458">
        <v>15</v>
      </c>
      <c r="AB458">
        <v>76</v>
      </c>
      <c r="AC458">
        <v>254</v>
      </c>
      <c r="AD458">
        <v>175</v>
      </c>
      <c r="AE458">
        <v>482</v>
      </c>
      <c r="AF458">
        <v>498</v>
      </c>
      <c r="AG458" t="s">
        <v>95</v>
      </c>
      <c r="AH458">
        <v>484</v>
      </c>
      <c r="AI458">
        <v>18</v>
      </c>
      <c r="AJ458">
        <v>70</v>
      </c>
      <c r="AK458">
        <v>544</v>
      </c>
      <c r="AL458">
        <v>431</v>
      </c>
      <c r="AM458">
        <v>361</v>
      </c>
      <c r="AN458">
        <v>128</v>
      </c>
      <c r="AO458" t="s">
        <v>95</v>
      </c>
      <c r="AP458" t="s">
        <v>95</v>
      </c>
      <c r="AQ458">
        <v>319</v>
      </c>
      <c r="AR458">
        <v>349</v>
      </c>
      <c r="AS458">
        <v>590</v>
      </c>
      <c r="AT458">
        <v>69</v>
      </c>
      <c r="AU458">
        <v>178</v>
      </c>
      <c r="AV458">
        <v>65</v>
      </c>
      <c r="AW458">
        <v>116</v>
      </c>
      <c r="AX458">
        <v>137</v>
      </c>
      <c r="AY458">
        <v>595</v>
      </c>
      <c r="AZ458">
        <v>118</v>
      </c>
      <c r="BA458">
        <v>371</v>
      </c>
      <c r="BB458">
        <v>195</v>
      </c>
      <c r="BC458">
        <v>128</v>
      </c>
      <c r="BD458">
        <v>163</v>
      </c>
      <c r="BE458">
        <v>295</v>
      </c>
      <c r="BF458">
        <v>120</v>
      </c>
      <c r="BG458">
        <v>112</v>
      </c>
      <c r="BH458">
        <v>219</v>
      </c>
      <c r="BI458">
        <v>214</v>
      </c>
      <c r="BJ458">
        <v>195</v>
      </c>
      <c r="BK458">
        <v>595</v>
      </c>
      <c r="BL458">
        <v>661</v>
      </c>
      <c r="BM458">
        <v>394</v>
      </c>
      <c r="BN458">
        <v>283</v>
      </c>
      <c r="BO458">
        <v>280</v>
      </c>
      <c r="BP458">
        <v>328</v>
      </c>
      <c r="BQ458">
        <v>446</v>
      </c>
      <c r="BR458">
        <v>498</v>
      </c>
      <c r="BS458">
        <v>92</v>
      </c>
      <c r="BT458">
        <v>393</v>
      </c>
      <c r="BU458">
        <v>145</v>
      </c>
      <c r="BV458">
        <v>483</v>
      </c>
      <c r="BW458">
        <v>550</v>
      </c>
      <c r="BX458">
        <v>178</v>
      </c>
      <c r="BY458">
        <v>623</v>
      </c>
      <c r="BZ458">
        <v>32</v>
      </c>
      <c r="CA458">
        <v>590</v>
      </c>
      <c r="CB458">
        <v>40</v>
      </c>
      <c r="CC458">
        <v>202</v>
      </c>
      <c r="CD458">
        <v>131</v>
      </c>
      <c r="CE458">
        <v>233</v>
      </c>
      <c r="CF458">
        <v>538</v>
      </c>
      <c r="CG458">
        <v>121</v>
      </c>
      <c r="CH458">
        <v>601</v>
      </c>
      <c r="CI458">
        <v>630</v>
      </c>
      <c r="CJ458">
        <v>112</v>
      </c>
      <c r="CK458">
        <v>169</v>
      </c>
      <c r="CL458">
        <v>104</v>
      </c>
    </row>
    <row r="459" spans="2:90">
      <c r="B459">
        <v>175</v>
      </c>
      <c r="C459" t="s">
        <v>95</v>
      </c>
      <c r="D459" t="s">
        <v>95</v>
      </c>
      <c r="E459" t="s">
        <v>95</v>
      </c>
      <c r="F459" t="s">
        <v>95</v>
      </c>
      <c r="G459">
        <v>604</v>
      </c>
      <c r="H459">
        <v>160</v>
      </c>
      <c r="I459">
        <v>242</v>
      </c>
      <c r="J459">
        <v>354</v>
      </c>
      <c r="K459">
        <v>596</v>
      </c>
      <c r="L459">
        <v>105</v>
      </c>
      <c r="M459" t="s">
        <v>95</v>
      </c>
      <c r="N459" t="s">
        <v>95</v>
      </c>
      <c r="O459">
        <v>323</v>
      </c>
      <c r="P459">
        <v>575</v>
      </c>
      <c r="Q459">
        <v>262</v>
      </c>
      <c r="R459">
        <v>94</v>
      </c>
      <c r="S459">
        <v>311</v>
      </c>
      <c r="T459">
        <v>533</v>
      </c>
      <c r="U459">
        <v>37</v>
      </c>
      <c r="V459">
        <v>519</v>
      </c>
      <c r="W459">
        <v>484</v>
      </c>
      <c r="X459">
        <v>345</v>
      </c>
      <c r="Y459">
        <v>546</v>
      </c>
      <c r="Z459">
        <v>435</v>
      </c>
      <c r="AA459">
        <v>9</v>
      </c>
      <c r="AB459">
        <v>288</v>
      </c>
      <c r="AC459">
        <v>120</v>
      </c>
      <c r="AD459">
        <v>197</v>
      </c>
      <c r="AE459">
        <v>427</v>
      </c>
      <c r="AF459">
        <v>92</v>
      </c>
      <c r="AG459" t="s">
        <v>95</v>
      </c>
      <c r="AH459">
        <v>289</v>
      </c>
      <c r="AI459">
        <v>325</v>
      </c>
      <c r="AJ459">
        <v>543</v>
      </c>
      <c r="AK459">
        <v>190</v>
      </c>
      <c r="AL459">
        <v>492</v>
      </c>
      <c r="AM459">
        <v>464</v>
      </c>
      <c r="AN459">
        <v>83</v>
      </c>
      <c r="AO459" t="s">
        <v>95</v>
      </c>
      <c r="AP459" t="s">
        <v>95</v>
      </c>
      <c r="AQ459">
        <v>321</v>
      </c>
      <c r="AR459">
        <v>608</v>
      </c>
      <c r="AS459">
        <v>246</v>
      </c>
      <c r="AT459">
        <v>148</v>
      </c>
      <c r="AU459">
        <v>588</v>
      </c>
      <c r="AV459">
        <v>62</v>
      </c>
      <c r="AW459">
        <v>18</v>
      </c>
      <c r="AX459">
        <v>390</v>
      </c>
      <c r="AY459">
        <v>22</v>
      </c>
      <c r="AZ459">
        <v>587</v>
      </c>
      <c r="BA459">
        <v>108</v>
      </c>
      <c r="BB459">
        <v>243</v>
      </c>
      <c r="BC459">
        <v>326</v>
      </c>
      <c r="BD459">
        <v>133</v>
      </c>
      <c r="BE459">
        <v>332</v>
      </c>
      <c r="BF459">
        <v>556</v>
      </c>
      <c r="BG459">
        <v>317</v>
      </c>
      <c r="BH459">
        <v>321</v>
      </c>
      <c r="BI459">
        <v>401</v>
      </c>
      <c r="BJ459">
        <v>581</v>
      </c>
      <c r="BK459">
        <v>263</v>
      </c>
      <c r="BL459">
        <v>317</v>
      </c>
      <c r="BM459">
        <v>156</v>
      </c>
      <c r="BN459">
        <v>300</v>
      </c>
      <c r="BO459">
        <v>236</v>
      </c>
      <c r="BP459">
        <v>69</v>
      </c>
      <c r="BQ459">
        <v>237</v>
      </c>
      <c r="BR459">
        <v>621</v>
      </c>
      <c r="BS459">
        <v>227</v>
      </c>
      <c r="BT459">
        <v>63</v>
      </c>
      <c r="BU459">
        <v>354</v>
      </c>
      <c r="BV459">
        <v>225</v>
      </c>
      <c r="BW459">
        <v>128</v>
      </c>
      <c r="BX459">
        <v>298</v>
      </c>
      <c r="BY459">
        <v>326</v>
      </c>
      <c r="BZ459">
        <v>301</v>
      </c>
      <c r="CA459">
        <v>206</v>
      </c>
      <c r="CB459">
        <v>209</v>
      </c>
      <c r="CC459">
        <v>15</v>
      </c>
      <c r="CD459">
        <v>506</v>
      </c>
      <c r="CE459">
        <v>141</v>
      </c>
      <c r="CF459">
        <v>395</v>
      </c>
      <c r="CG459">
        <v>614</v>
      </c>
      <c r="CH459">
        <v>498</v>
      </c>
      <c r="CI459">
        <v>565</v>
      </c>
      <c r="CJ459">
        <v>204</v>
      </c>
      <c r="CK459">
        <v>287</v>
      </c>
      <c r="CL459">
        <v>344</v>
      </c>
    </row>
    <row r="460" spans="2:90">
      <c r="B460">
        <v>238</v>
      </c>
      <c r="C460" t="s">
        <v>95</v>
      </c>
      <c r="D460" t="s">
        <v>95</v>
      </c>
      <c r="E460" t="s">
        <v>95</v>
      </c>
      <c r="F460" t="s">
        <v>95</v>
      </c>
      <c r="G460">
        <v>227</v>
      </c>
      <c r="H460">
        <v>661</v>
      </c>
      <c r="I460">
        <v>168</v>
      </c>
      <c r="J460">
        <v>356</v>
      </c>
      <c r="K460">
        <v>81</v>
      </c>
      <c r="L460">
        <v>348</v>
      </c>
      <c r="M460" t="s">
        <v>95</v>
      </c>
      <c r="N460" t="s">
        <v>95</v>
      </c>
      <c r="O460">
        <v>586</v>
      </c>
      <c r="P460">
        <v>608</v>
      </c>
      <c r="Q460">
        <v>323</v>
      </c>
      <c r="R460">
        <v>628</v>
      </c>
      <c r="S460">
        <v>153</v>
      </c>
      <c r="T460">
        <v>18</v>
      </c>
      <c r="U460">
        <v>229</v>
      </c>
      <c r="V460">
        <v>8</v>
      </c>
      <c r="W460">
        <v>366</v>
      </c>
      <c r="X460">
        <v>321</v>
      </c>
      <c r="Y460">
        <v>451</v>
      </c>
      <c r="Z460">
        <v>48</v>
      </c>
      <c r="AA460">
        <v>428</v>
      </c>
      <c r="AB460">
        <v>67</v>
      </c>
      <c r="AC460">
        <v>290</v>
      </c>
      <c r="AD460">
        <v>149</v>
      </c>
      <c r="AE460">
        <v>527</v>
      </c>
      <c r="AF460">
        <v>420</v>
      </c>
      <c r="AG460" t="s">
        <v>95</v>
      </c>
      <c r="AH460">
        <v>81</v>
      </c>
      <c r="AI460">
        <v>231</v>
      </c>
      <c r="AJ460">
        <v>29</v>
      </c>
      <c r="AK460">
        <v>456</v>
      </c>
      <c r="AL460">
        <v>448</v>
      </c>
      <c r="AM460">
        <v>191</v>
      </c>
      <c r="AN460">
        <v>475</v>
      </c>
      <c r="AO460" t="s">
        <v>95</v>
      </c>
      <c r="AP460" t="s">
        <v>95</v>
      </c>
      <c r="AQ460">
        <v>662</v>
      </c>
      <c r="AR460">
        <v>371</v>
      </c>
      <c r="AS460">
        <v>76</v>
      </c>
      <c r="AT460">
        <v>274</v>
      </c>
      <c r="AU460">
        <v>67</v>
      </c>
      <c r="AV460">
        <v>329</v>
      </c>
      <c r="AW460">
        <v>149</v>
      </c>
      <c r="AX460">
        <v>598</v>
      </c>
      <c r="AY460">
        <v>634</v>
      </c>
      <c r="AZ460">
        <v>216</v>
      </c>
      <c r="BA460">
        <v>391</v>
      </c>
      <c r="BB460">
        <v>560</v>
      </c>
      <c r="BC460">
        <v>626</v>
      </c>
      <c r="BD460">
        <v>39</v>
      </c>
      <c r="BE460">
        <v>100</v>
      </c>
      <c r="BF460">
        <v>644</v>
      </c>
      <c r="BG460">
        <v>97</v>
      </c>
      <c r="BH460">
        <v>633</v>
      </c>
      <c r="BI460">
        <v>227</v>
      </c>
      <c r="BJ460">
        <v>571</v>
      </c>
      <c r="BK460">
        <v>289</v>
      </c>
      <c r="BL460">
        <v>233</v>
      </c>
      <c r="BM460">
        <v>309</v>
      </c>
      <c r="BN460">
        <v>325</v>
      </c>
      <c r="BO460">
        <v>177</v>
      </c>
      <c r="BP460">
        <v>300</v>
      </c>
      <c r="BQ460">
        <v>579</v>
      </c>
      <c r="BR460">
        <v>266</v>
      </c>
      <c r="BS460">
        <v>198</v>
      </c>
      <c r="BT460">
        <v>630</v>
      </c>
      <c r="BU460">
        <v>586</v>
      </c>
      <c r="BV460">
        <v>437</v>
      </c>
      <c r="BW460">
        <v>223</v>
      </c>
      <c r="BX460">
        <v>159</v>
      </c>
      <c r="BY460">
        <v>644</v>
      </c>
      <c r="BZ460">
        <v>374</v>
      </c>
      <c r="CA460">
        <v>11</v>
      </c>
      <c r="CB460">
        <v>535</v>
      </c>
      <c r="CC460">
        <v>369</v>
      </c>
      <c r="CD460">
        <v>460</v>
      </c>
      <c r="CE460">
        <v>523</v>
      </c>
      <c r="CF460">
        <v>47</v>
      </c>
      <c r="CG460">
        <v>20</v>
      </c>
      <c r="CH460">
        <v>416</v>
      </c>
      <c r="CI460">
        <v>236</v>
      </c>
      <c r="CJ460">
        <v>393</v>
      </c>
      <c r="CK460">
        <v>647</v>
      </c>
      <c r="CL460">
        <v>339</v>
      </c>
    </row>
    <row r="461" spans="2:90">
      <c r="B461">
        <v>330</v>
      </c>
      <c r="C461" t="s">
        <v>95</v>
      </c>
      <c r="D461" t="s">
        <v>95</v>
      </c>
      <c r="E461" t="s">
        <v>95</v>
      </c>
      <c r="F461" t="s">
        <v>95</v>
      </c>
      <c r="G461">
        <v>551</v>
      </c>
      <c r="H461">
        <v>56</v>
      </c>
      <c r="I461">
        <v>391</v>
      </c>
      <c r="J461">
        <v>159</v>
      </c>
      <c r="K461">
        <v>188</v>
      </c>
      <c r="L461">
        <v>184</v>
      </c>
      <c r="M461" t="s">
        <v>95</v>
      </c>
      <c r="N461" t="s">
        <v>95</v>
      </c>
      <c r="O461">
        <v>146</v>
      </c>
      <c r="P461">
        <v>343</v>
      </c>
      <c r="Q461">
        <v>200</v>
      </c>
      <c r="R461">
        <v>239</v>
      </c>
      <c r="S461">
        <v>543</v>
      </c>
      <c r="T461">
        <v>454</v>
      </c>
      <c r="U461">
        <v>3</v>
      </c>
      <c r="V461">
        <v>386</v>
      </c>
      <c r="W461">
        <v>471</v>
      </c>
      <c r="X461">
        <v>13</v>
      </c>
      <c r="Y461">
        <v>206</v>
      </c>
      <c r="Z461">
        <v>278</v>
      </c>
      <c r="AA461">
        <v>160</v>
      </c>
      <c r="AB461">
        <v>109</v>
      </c>
      <c r="AC461">
        <v>60</v>
      </c>
      <c r="AD461">
        <v>70</v>
      </c>
      <c r="AE461">
        <v>141</v>
      </c>
      <c r="AF461">
        <v>196</v>
      </c>
      <c r="AG461" t="s">
        <v>95</v>
      </c>
      <c r="AH461">
        <v>207</v>
      </c>
      <c r="AI461">
        <v>426</v>
      </c>
      <c r="AJ461">
        <v>440</v>
      </c>
      <c r="AK461">
        <v>277</v>
      </c>
      <c r="AL461">
        <v>376</v>
      </c>
      <c r="AM461">
        <v>2</v>
      </c>
      <c r="AN461">
        <v>443</v>
      </c>
      <c r="AO461" t="s">
        <v>95</v>
      </c>
      <c r="AP461" t="s">
        <v>95</v>
      </c>
      <c r="AQ461">
        <v>341</v>
      </c>
      <c r="AR461">
        <v>374</v>
      </c>
      <c r="AS461">
        <v>16</v>
      </c>
      <c r="AT461">
        <v>67</v>
      </c>
      <c r="AU461">
        <v>125</v>
      </c>
      <c r="AV461">
        <v>358</v>
      </c>
      <c r="AW461">
        <v>13</v>
      </c>
      <c r="AX461">
        <v>142</v>
      </c>
      <c r="AY461">
        <v>349</v>
      </c>
      <c r="AZ461">
        <v>607</v>
      </c>
      <c r="BA461">
        <v>373</v>
      </c>
      <c r="BB461">
        <v>345</v>
      </c>
      <c r="BC461">
        <v>325</v>
      </c>
      <c r="BD461">
        <v>329</v>
      </c>
      <c r="BE461">
        <v>346</v>
      </c>
      <c r="BF461">
        <v>575</v>
      </c>
      <c r="BG461">
        <v>604</v>
      </c>
      <c r="BH461">
        <v>313</v>
      </c>
      <c r="BI461">
        <v>152</v>
      </c>
      <c r="BJ461">
        <v>233</v>
      </c>
      <c r="BK461">
        <v>665</v>
      </c>
      <c r="BL461">
        <v>357</v>
      </c>
      <c r="BM461">
        <v>261</v>
      </c>
      <c r="BN461">
        <v>66</v>
      </c>
      <c r="BO461">
        <v>203</v>
      </c>
      <c r="BP461">
        <v>126</v>
      </c>
      <c r="BQ461">
        <v>307</v>
      </c>
      <c r="BR461">
        <v>365</v>
      </c>
      <c r="BS461">
        <v>55</v>
      </c>
      <c r="BT461">
        <v>557</v>
      </c>
      <c r="BU461">
        <v>125</v>
      </c>
      <c r="BV461">
        <v>532</v>
      </c>
      <c r="BW461">
        <v>665</v>
      </c>
      <c r="BX461">
        <v>60</v>
      </c>
      <c r="BY461">
        <v>388</v>
      </c>
      <c r="BZ461">
        <v>578</v>
      </c>
      <c r="CA461">
        <v>464</v>
      </c>
      <c r="CB461">
        <v>17</v>
      </c>
      <c r="CC461">
        <v>32</v>
      </c>
      <c r="CD461">
        <v>444</v>
      </c>
      <c r="CE461">
        <v>6</v>
      </c>
      <c r="CF461">
        <v>560</v>
      </c>
      <c r="CG461">
        <v>59</v>
      </c>
      <c r="CH461">
        <v>398</v>
      </c>
      <c r="CI461">
        <v>513</v>
      </c>
      <c r="CJ461">
        <v>3</v>
      </c>
      <c r="CK461">
        <v>168</v>
      </c>
      <c r="CL461">
        <v>395</v>
      </c>
    </row>
    <row r="462" spans="2:90">
      <c r="B462">
        <v>159</v>
      </c>
      <c r="C462" t="s">
        <v>95</v>
      </c>
      <c r="D462" t="s">
        <v>95</v>
      </c>
      <c r="E462" t="s">
        <v>95</v>
      </c>
      <c r="F462" t="s">
        <v>95</v>
      </c>
      <c r="G462">
        <v>170</v>
      </c>
      <c r="H462">
        <v>215</v>
      </c>
      <c r="I462">
        <v>355</v>
      </c>
      <c r="J462">
        <v>169</v>
      </c>
      <c r="K462">
        <v>614</v>
      </c>
      <c r="L462">
        <v>292</v>
      </c>
      <c r="M462" t="s">
        <v>95</v>
      </c>
      <c r="N462" t="s">
        <v>95</v>
      </c>
      <c r="O462">
        <v>561</v>
      </c>
      <c r="P462">
        <v>28</v>
      </c>
      <c r="Q462">
        <v>638</v>
      </c>
      <c r="R462">
        <v>571</v>
      </c>
      <c r="S462">
        <v>371</v>
      </c>
      <c r="T462">
        <v>328</v>
      </c>
      <c r="U462">
        <v>243</v>
      </c>
      <c r="V462">
        <v>57</v>
      </c>
      <c r="W462">
        <v>212</v>
      </c>
      <c r="X462">
        <v>474</v>
      </c>
      <c r="Y462">
        <v>143</v>
      </c>
      <c r="Z462">
        <v>113</v>
      </c>
      <c r="AA462">
        <v>527</v>
      </c>
      <c r="AB462">
        <v>393</v>
      </c>
      <c r="AC462">
        <v>466</v>
      </c>
      <c r="AD462">
        <v>548</v>
      </c>
      <c r="AE462">
        <v>338</v>
      </c>
      <c r="AF462">
        <v>494</v>
      </c>
      <c r="AG462" t="s">
        <v>95</v>
      </c>
      <c r="AH462">
        <v>527</v>
      </c>
      <c r="AI462">
        <v>459</v>
      </c>
      <c r="AJ462">
        <v>209</v>
      </c>
      <c r="AK462">
        <v>86</v>
      </c>
      <c r="AL462">
        <v>451</v>
      </c>
      <c r="AM462">
        <v>59</v>
      </c>
      <c r="AN462">
        <v>75</v>
      </c>
      <c r="AO462" t="s">
        <v>95</v>
      </c>
      <c r="AP462" t="s">
        <v>95</v>
      </c>
      <c r="AQ462">
        <v>73</v>
      </c>
      <c r="AR462">
        <v>14</v>
      </c>
      <c r="AS462">
        <v>554</v>
      </c>
      <c r="AT462">
        <v>66</v>
      </c>
      <c r="AU462">
        <v>300</v>
      </c>
      <c r="AV462">
        <v>618</v>
      </c>
      <c r="AW462">
        <v>74</v>
      </c>
      <c r="AX462">
        <v>659</v>
      </c>
      <c r="AY462">
        <v>561</v>
      </c>
      <c r="AZ462">
        <v>212</v>
      </c>
      <c r="BA462">
        <v>595</v>
      </c>
      <c r="BB462">
        <v>621</v>
      </c>
      <c r="BC462">
        <v>558</v>
      </c>
      <c r="BD462">
        <v>244</v>
      </c>
      <c r="BE462">
        <v>47</v>
      </c>
      <c r="BF462">
        <v>123</v>
      </c>
      <c r="BG462">
        <v>177</v>
      </c>
      <c r="BH462">
        <v>328</v>
      </c>
      <c r="BI462">
        <v>595</v>
      </c>
      <c r="BJ462">
        <v>189</v>
      </c>
      <c r="BK462">
        <v>338</v>
      </c>
      <c r="BL462">
        <v>170</v>
      </c>
      <c r="BM462">
        <v>273</v>
      </c>
      <c r="BN462">
        <v>307</v>
      </c>
      <c r="BO462">
        <v>139</v>
      </c>
      <c r="BP462">
        <v>148</v>
      </c>
      <c r="BQ462">
        <v>201</v>
      </c>
      <c r="BR462">
        <v>510</v>
      </c>
      <c r="BS462">
        <v>237</v>
      </c>
      <c r="BT462">
        <v>660</v>
      </c>
      <c r="BU462">
        <v>498</v>
      </c>
      <c r="BV462">
        <v>157</v>
      </c>
      <c r="BW462">
        <v>207</v>
      </c>
      <c r="BX462">
        <v>33</v>
      </c>
      <c r="BY462">
        <v>641</v>
      </c>
      <c r="BZ462">
        <v>26</v>
      </c>
      <c r="CA462">
        <v>579</v>
      </c>
      <c r="CB462">
        <v>156</v>
      </c>
      <c r="CC462">
        <v>89</v>
      </c>
      <c r="CD462">
        <v>0</v>
      </c>
      <c r="CE462">
        <v>90</v>
      </c>
      <c r="CF462">
        <v>151</v>
      </c>
      <c r="CG462">
        <v>663</v>
      </c>
      <c r="CH462">
        <v>95</v>
      </c>
      <c r="CI462">
        <v>308</v>
      </c>
      <c r="CJ462">
        <v>578</v>
      </c>
      <c r="CK462">
        <v>261</v>
      </c>
      <c r="CL462">
        <v>256</v>
      </c>
    </row>
    <row r="463" spans="2:90">
      <c r="B463">
        <v>292</v>
      </c>
      <c r="C463" t="s">
        <v>95</v>
      </c>
      <c r="D463" t="s">
        <v>95</v>
      </c>
      <c r="E463" t="s">
        <v>95</v>
      </c>
      <c r="F463" t="s">
        <v>95</v>
      </c>
      <c r="G463">
        <v>206</v>
      </c>
      <c r="H463">
        <v>221</v>
      </c>
      <c r="I463">
        <v>374</v>
      </c>
      <c r="J463">
        <v>339</v>
      </c>
      <c r="K463">
        <v>318</v>
      </c>
      <c r="L463">
        <v>302</v>
      </c>
      <c r="M463" t="s">
        <v>95</v>
      </c>
      <c r="N463" t="s">
        <v>95</v>
      </c>
      <c r="O463">
        <v>223</v>
      </c>
      <c r="P463">
        <v>633</v>
      </c>
      <c r="Q463">
        <v>647</v>
      </c>
      <c r="R463">
        <v>64</v>
      </c>
      <c r="S463">
        <v>463</v>
      </c>
      <c r="T463">
        <v>131</v>
      </c>
      <c r="U463">
        <v>157</v>
      </c>
      <c r="V463">
        <v>248</v>
      </c>
      <c r="W463">
        <v>311</v>
      </c>
      <c r="X463">
        <v>40</v>
      </c>
      <c r="Y463">
        <v>28</v>
      </c>
      <c r="Z463">
        <v>330</v>
      </c>
      <c r="AA463">
        <v>240</v>
      </c>
      <c r="AB463">
        <v>59</v>
      </c>
      <c r="AC463">
        <v>102</v>
      </c>
      <c r="AD463">
        <v>342</v>
      </c>
      <c r="AE463">
        <v>293</v>
      </c>
      <c r="AF463">
        <v>248</v>
      </c>
      <c r="AG463" t="s">
        <v>95</v>
      </c>
      <c r="AH463">
        <v>485</v>
      </c>
      <c r="AI463">
        <v>290</v>
      </c>
      <c r="AJ463">
        <v>528</v>
      </c>
      <c r="AK463">
        <v>92</v>
      </c>
      <c r="AL463">
        <v>87</v>
      </c>
      <c r="AM463">
        <v>391</v>
      </c>
      <c r="AN463">
        <v>41</v>
      </c>
      <c r="AO463" t="s">
        <v>95</v>
      </c>
      <c r="AP463" t="s">
        <v>95</v>
      </c>
      <c r="AQ463">
        <v>241</v>
      </c>
      <c r="AR463">
        <v>171</v>
      </c>
      <c r="AS463">
        <v>343</v>
      </c>
      <c r="AT463">
        <v>126</v>
      </c>
      <c r="AU463">
        <v>40</v>
      </c>
      <c r="AV463">
        <v>284</v>
      </c>
      <c r="AW463">
        <v>560</v>
      </c>
      <c r="AX463">
        <v>359</v>
      </c>
      <c r="AY463">
        <v>306</v>
      </c>
      <c r="AZ463">
        <v>166</v>
      </c>
      <c r="BA463">
        <v>321</v>
      </c>
      <c r="BB463">
        <v>196</v>
      </c>
      <c r="BC463">
        <v>124</v>
      </c>
      <c r="BD463">
        <v>310</v>
      </c>
      <c r="BE463">
        <v>225</v>
      </c>
      <c r="BF463">
        <v>347</v>
      </c>
      <c r="BG463">
        <v>328</v>
      </c>
      <c r="BH463">
        <v>268</v>
      </c>
      <c r="BI463">
        <v>578</v>
      </c>
      <c r="BJ463">
        <v>376</v>
      </c>
      <c r="BK463">
        <v>395</v>
      </c>
      <c r="BL463">
        <v>7</v>
      </c>
      <c r="BM463">
        <v>557</v>
      </c>
      <c r="BN463">
        <v>82</v>
      </c>
      <c r="BO463">
        <v>196</v>
      </c>
      <c r="BP463">
        <v>254</v>
      </c>
      <c r="BQ463">
        <v>48</v>
      </c>
      <c r="BR463">
        <v>214</v>
      </c>
      <c r="BS463">
        <v>377</v>
      </c>
      <c r="BT463">
        <v>302</v>
      </c>
      <c r="BU463">
        <v>258</v>
      </c>
      <c r="BV463">
        <v>445</v>
      </c>
      <c r="BW463">
        <v>162</v>
      </c>
      <c r="BX463">
        <v>334</v>
      </c>
      <c r="BY463">
        <v>116</v>
      </c>
      <c r="BZ463">
        <v>569</v>
      </c>
      <c r="CA463">
        <v>258</v>
      </c>
      <c r="CB463">
        <v>571</v>
      </c>
      <c r="CC463">
        <v>271</v>
      </c>
      <c r="CD463">
        <v>490</v>
      </c>
      <c r="CE463">
        <v>643</v>
      </c>
      <c r="CF463">
        <v>234</v>
      </c>
      <c r="CG463">
        <v>274</v>
      </c>
      <c r="CH463">
        <v>299</v>
      </c>
      <c r="CI463">
        <v>13</v>
      </c>
      <c r="CJ463">
        <v>47</v>
      </c>
      <c r="CK463">
        <v>19</v>
      </c>
      <c r="CL463">
        <v>656</v>
      </c>
    </row>
    <row r="464" spans="2:90">
      <c r="B464">
        <v>15</v>
      </c>
      <c r="C464" t="s">
        <v>95</v>
      </c>
      <c r="D464" t="s">
        <v>95</v>
      </c>
      <c r="E464" t="s">
        <v>95</v>
      </c>
      <c r="F464" t="s">
        <v>95</v>
      </c>
      <c r="G464">
        <v>634</v>
      </c>
      <c r="H464">
        <v>640</v>
      </c>
      <c r="I464">
        <v>589</v>
      </c>
      <c r="J464">
        <v>390</v>
      </c>
      <c r="K464">
        <v>279</v>
      </c>
      <c r="L464">
        <v>193</v>
      </c>
      <c r="M464" t="s">
        <v>95</v>
      </c>
      <c r="N464" t="s">
        <v>95</v>
      </c>
      <c r="O464">
        <v>358</v>
      </c>
      <c r="P464">
        <v>656</v>
      </c>
      <c r="Q464">
        <v>342</v>
      </c>
      <c r="R464">
        <v>129</v>
      </c>
      <c r="S464">
        <v>238</v>
      </c>
      <c r="T464">
        <v>226</v>
      </c>
      <c r="U464">
        <v>411</v>
      </c>
      <c r="V464">
        <v>436</v>
      </c>
      <c r="W464">
        <v>54</v>
      </c>
      <c r="X464">
        <v>162</v>
      </c>
      <c r="Y464">
        <v>547</v>
      </c>
      <c r="Z464">
        <v>259</v>
      </c>
      <c r="AA464">
        <v>14</v>
      </c>
      <c r="AB464">
        <v>80</v>
      </c>
      <c r="AC464">
        <v>67</v>
      </c>
      <c r="AD464">
        <v>405</v>
      </c>
      <c r="AE464">
        <v>422</v>
      </c>
      <c r="AF464">
        <v>165</v>
      </c>
      <c r="AG464" t="s">
        <v>95</v>
      </c>
      <c r="AH464">
        <v>175</v>
      </c>
      <c r="AI464">
        <v>370</v>
      </c>
      <c r="AJ464">
        <v>282</v>
      </c>
      <c r="AK464">
        <v>526</v>
      </c>
      <c r="AL464">
        <v>220</v>
      </c>
      <c r="AM464">
        <v>395</v>
      </c>
      <c r="AN464">
        <v>439</v>
      </c>
      <c r="AO464" t="s">
        <v>95</v>
      </c>
      <c r="AP464" t="s">
        <v>95</v>
      </c>
      <c r="AQ464">
        <v>398</v>
      </c>
      <c r="AR464">
        <v>16</v>
      </c>
      <c r="AS464">
        <v>59</v>
      </c>
      <c r="AT464">
        <v>618</v>
      </c>
      <c r="AU464">
        <v>185</v>
      </c>
      <c r="AV464">
        <v>589</v>
      </c>
      <c r="AW464">
        <v>357</v>
      </c>
      <c r="AX464">
        <v>242</v>
      </c>
      <c r="AY464">
        <v>134</v>
      </c>
      <c r="AZ464">
        <v>170</v>
      </c>
      <c r="BA464">
        <v>270</v>
      </c>
      <c r="BB464">
        <v>141</v>
      </c>
      <c r="BC464">
        <v>608</v>
      </c>
      <c r="BD464">
        <v>315</v>
      </c>
      <c r="BE464">
        <v>590</v>
      </c>
      <c r="BF464">
        <v>43</v>
      </c>
      <c r="BG464">
        <v>390</v>
      </c>
      <c r="BH464">
        <v>208</v>
      </c>
      <c r="BI464">
        <v>258</v>
      </c>
      <c r="BJ464">
        <v>257</v>
      </c>
      <c r="BK464">
        <v>570</v>
      </c>
      <c r="BL464">
        <v>238</v>
      </c>
      <c r="BM464">
        <v>247</v>
      </c>
      <c r="BN464">
        <v>144</v>
      </c>
      <c r="BO464">
        <v>268</v>
      </c>
      <c r="BP464">
        <v>35</v>
      </c>
      <c r="BQ464">
        <v>429</v>
      </c>
      <c r="BR464">
        <v>516</v>
      </c>
      <c r="BS464">
        <v>483</v>
      </c>
      <c r="BT464">
        <v>146</v>
      </c>
      <c r="BU464">
        <v>213</v>
      </c>
      <c r="BV464">
        <v>93</v>
      </c>
      <c r="BW464">
        <v>107</v>
      </c>
      <c r="BX464">
        <v>587</v>
      </c>
      <c r="BY464">
        <v>416</v>
      </c>
      <c r="BZ464">
        <v>228</v>
      </c>
      <c r="CA464">
        <v>237</v>
      </c>
      <c r="CB464">
        <v>77</v>
      </c>
      <c r="CC464">
        <v>166</v>
      </c>
      <c r="CD464">
        <v>91</v>
      </c>
      <c r="CE464">
        <v>621</v>
      </c>
      <c r="CF464">
        <v>153</v>
      </c>
      <c r="CG464">
        <v>244</v>
      </c>
      <c r="CH464">
        <v>516</v>
      </c>
      <c r="CI464">
        <v>523</v>
      </c>
      <c r="CJ464">
        <v>311</v>
      </c>
      <c r="CK464">
        <v>183</v>
      </c>
      <c r="CL464">
        <v>557</v>
      </c>
    </row>
    <row r="465" spans="2:90">
      <c r="B465">
        <v>486</v>
      </c>
      <c r="C465" t="s">
        <v>95</v>
      </c>
      <c r="D465" t="s">
        <v>95</v>
      </c>
      <c r="E465" t="s">
        <v>95</v>
      </c>
      <c r="F465" t="s">
        <v>95</v>
      </c>
      <c r="G465">
        <v>345</v>
      </c>
      <c r="H465">
        <v>203</v>
      </c>
      <c r="I465">
        <v>605</v>
      </c>
      <c r="J465">
        <v>215</v>
      </c>
      <c r="K465">
        <v>111</v>
      </c>
      <c r="L465">
        <v>177</v>
      </c>
      <c r="M465" t="s">
        <v>95</v>
      </c>
      <c r="N465" t="s">
        <v>95</v>
      </c>
      <c r="O465">
        <v>158</v>
      </c>
      <c r="P465">
        <v>555</v>
      </c>
      <c r="Q465">
        <v>216</v>
      </c>
      <c r="R465">
        <v>140</v>
      </c>
      <c r="S465">
        <v>302</v>
      </c>
      <c r="T465">
        <v>158</v>
      </c>
      <c r="U465">
        <v>201</v>
      </c>
      <c r="V465">
        <v>1</v>
      </c>
      <c r="W465">
        <v>148</v>
      </c>
      <c r="X465">
        <v>548</v>
      </c>
      <c r="Y465">
        <v>276</v>
      </c>
      <c r="Z465">
        <v>162</v>
      </c>
      <c r="AA465">
        <v>19</v>
      </c>
      <c r="AB465">
        <v>162</v>
      </c>
      <c r="AC465">
        <v>113</v>
      </c>
      <c r="AD465">
        <v>511</v>
      </c>
      <c r="AE465">
        <v>308</v>
      </c>
      <c r="AF465">
        <v>382</v>
      </c>
      <c r="AG465" t="s">
        <v>95</v>
      </c>
      <c r="AH465">
        <v>157</v>
      </c>
      <c r="AI465">
        <v>339</v>
      </c>
      <c r="AJ465">
        <v>343</v>
      </c>
      <c r="AK465">
        <v>120</v>
      </c>
      <c r="AL465">
        <v>272</v>
      </c>
      <c r="AM465">
        <v>20</v>
      </c>
      <c r="AN465">
        <v>402</v>
      </c>
      <c r="AO465" t="s">
        <v>95</v>
      </c>
      <c r="AP465" t="s">
        <v>95</v>
      </c>
      <c r="AQ465">
        <v>202</v>
      </c>
      <c r="AR465">
        <v>87</v>
      </c>
      <c r="AS465">
        <v>291</v>
      </c>
      <c r="AT465">
        <v>353</v>
      </c>
      <c r="AU465">
        <v>176</v>
      </c>
      <c r="AV465">
        <v>28</v>
      </c>
      <c r="AW465">
        <v>77</v>
      </c>
      <c r="AX465">
        <v>358</v>
      </c>
      <c r="AY465">
        <v>663</v>
      </c>
      <c r="AZ465">
        <v>555</v>
      </c>
      <c r="BA465">
        <v>619</v>
      </c>
      <c r="BB465">
        <v>303</v>
      </c>
      <c r="BC465">
        <v>83</v>
      </c>
      <c r="BD465">
        <v>559</v>
      </c>
      <c r="BE465">
        <v>336</v>
      </c>
      <c r="BF465">
        <v>636</v>
      </c>
      <c r="BG465">
        <v>82</v>
      </c>
      <c r="BH465">
        <v>207</v>
      </c>
      <c r="BI465">
        <v>104</v>
      </c>
      <c r="BJ465">
        <v>107</v>
      </c>
      <c r="BK465">
        <v>313</v>
      </c>
      <c r="BL465">
        <v>116</v>
      </c>
      <c r="BM465">
        <v>265</v>
      </c>
      <c r="BN465">
        <v>372</v>
      </c>
      <c r="BO465">
        <v>590</v>
      </c>
      <c r="BP465">
        <v>337</v>
      </c>
      <c r="BQ465">
        <v>640</v>
      </c>
      <c r="BR465">
        <v>57</v>
      </c>
      <c r="BS465">
        <v>5</v>
      </c>
      <c r="BT465">
        <v>133</v>
      </c>
      <c r="BU465">
        <v>227</v>
      </c>
      <c r="BV465">
        <v>180</v>
      </c>
      <c r="BW465">
        <v>124</v>
      </c>
      <c r="BX465">
        <v>616</v>
      </c>
      <c r="BY465">
        <v>650</v>
      </c>
      <c r="BZ465">
        <v>614</v>
      </c>
      <c r="CA465">
        <v>46</v>
      </c>
      <c r="CB465">
        <v>48</v>
      </c>
      <c r="CC465">
        <v>659</v>
      </c>
      <c r="CD465">
        <v>282</v>
      </c>
      <c r="CE465">
        <v>226</v>
      </c>
      <c r="CF465">
        <v>331</v>
      </c>
      <c r="CG465">
        <v>203</v>
      </c>
      <c r="CH465">
        <v>249</v>
      </c>
      <c r="CI465">
        <v>91</v>
      </c>
      <c r="CJ465">
        <v>182</v>
      </c>
      <c r="CK465">
        <v>642</v>
      </c>
      <c r="CL465">
        <v>234</v>
      </c>
    </row>
    <row r="466" spans="2:90">
      <c r="B466">
        <v>371</v>
      </c>
      <c r="C466" t="s">
        <v>95</v>
      </c>
      <c r="D466" t="s">
        <v>95</v>
      </c>
      <c r="E466" t="s">
        <v>95</v>
      </c>
      <c r="F466" t="s">
        <v>95</v>
      </c>
      <c r="G466">
        <v>11</v>
      </c>
      <c r="H466">
        <v>101</v>
      </c>
      <c r="I466">
        <v>116</v>
      </c>
      <c r="J466">
        <v>56</v>
      </c>
      <c r="K466">
        <v>643</v>
      </c>
      <c r="L466">
        <v>362</v>
      </c>
      <c r="M466" t="s">
        <v>95</v>
      </c>
      <c r="N466" t="s">
        <v>95</v>
      </c>
      <c r="O466">
        <v>592</v>
      </c>
      <c r="P466">
        <v>186</v>
      </c>
      <c r="Q466">
        <v>293</v>
      </c>
      <c r="R466">
        <v>208</v>
      </c>
      <c r="S466">
        <v>132</v>
      </c>
      <c r="T466">
        <v>142</v>
      </c>
      <c r="U466">
        <v>4</v>
      </c>
      <c r="V466">
        <v>174</v>
      </c>
      <c r="W466">
        <v>488</v>
      </c>
      <c r="X466">
        <v>458</v>
      </c>
      <c r="Y466">
        <v>238</v>
      </c>
      <c r="Z466">
        <v>76</v>
      </c>
      <c r="AA466">
        <v>199</v>
      </c>
      <c r="AB466">
        <v>430</v>
      </c>
      <c r="AC466">
        <v>111</v>
      </c>
      <c r="AD466">
        <v>90</v>
      </c>
      <c r="AE466">
        <v>466</v>
      </c>
      <c r="AF466">
        <v>428</v>
      </c>
      <c r="AG466" t="s">
        <v>95</v>
      </c>
      <c r="AH466">
        <v>520</v>
      </c>
      <c r="AI466">
        <v>3</v>
      </c>
      <c r="AJ466">
        <v>291</v>
      </c>
      <c r="AK466">
        <v>85</v>
      </c>
      <c r="AL466">
        <v>10</v>
      </c>
      <c r="AM466">
        <v>287</v>
      </c>
      <c r="AN466">
        <v>20</v>
      </c>
      <c r="AO466" t="s">
        <v>95</v>
      </c>
      <c r="AP466" t="s">
        <v>95</v>
      </c>
      <c r="AQ466">
        <v>28</v>
      </c>
      <c r="AR466">
        <v>46</v>
      </c>
      <c r="AS466">
        <v>217</v>
      </c>
      <c r="AT466">
        <v>294</v>
      </c>
      <c r="AU466">
        <v>630</v>
      </c>
      <c r="AV466">
        <v>394</v>
      </c>
      <c r="AW466">
        <v>379</v>
      </c>
      <c r="AX466">
        <v>133</v>
      </c>
      <c r="AY466">
        <v>135</v>
      </c>
      <c r="AZ466">
        <v>397</v>
      </c>
      <c r="BA466">
        <v>72</v>
      </c>
      <c r="BB466">
        <v>19</v>
      </c>
      <c r="BC466">
        <v>300</v>
      </c>
      <c r="BD466">
        <v>369</v>
      </c>
      <c r="BE466">
        <v>95</v>
      </c>
      <c r="BF466">
        <v>108</v>
      </c>
      <c r="BG466">
        <v>2</v>
      </c>
      <c r="BH466">
        <v>114</v>
      </c>
      <c r="BI466">
        <v>648</v>
      </c>
      <c r="BJ466">
        <v>336</v>
      </c>
      <c r="BK466">
        <v>9</v>
      </c>
      <c r="BL466">
        <v>88</v>
      </c>
      <c r="BM466">
        <v>186</v>
      </c>
      <c r="BN466">
        <v>357</v>
      </c>
      <c r="BO466">
        <v>653</v>
      </c>
      <c r="BP466">
        <v>118</v>
      </c>
      <c r="BQ466">
        <v>394</v>
      </c>
      <c r="BR466">
        <v>128</v>
      </c>
      <c r="BS466">
        <v>488</v>
      </c>
      <c r="BT466">
        <v>341</v>
      </c>
      <c r="BU466">
        <v>575</v>
      </c>
      <c r="BV466">
        <v>289</v>
      </c>
      <c r="BW466">
        <v>441</v>
      </c>
      <c r="BX466">
        <v>291</v>
      </c>
      <c r="BY466">
        <v>152</v>
      </c>
      <c r="BZ466">
        <v>150</v>
      </c>
      <c r="CA466">
        <v>137</v>
      </c>
      <c r="CB466">
        <v>485</v>
      </c>
      <c r="CC466">
        <v>99</v>
      </c>
      <c r="CD466">
        <v>163</v>
      </c>
      <c r="CE466">
        <v>542</v>
      </c>
      <c r="CF466">
        <v>198</v>
      </c>
      <c r="CG466">
        <v>132</v>
      </c>
      <c r="CH466">
        <v>403</v>
      </c>
      <c r="CI466">
        <v>5</v>
      </c>
      <c r="CJ466">
        <v>21</v>
      </c>
      <c r="CK466">
        <v>655</v>
      </c>
      <c r="CL466">
        <v>160</v>
      </c>
    </row>
    <row r="467" spans="2:90">
      <c r="B467">
        <v>336</v>
      </c>
      <c r="C467" t="s">
        <v>95</v>
      </c>
      <c r="D467" t="s">
        <v>95</v>
      </c>
      <c r="E467" t="s">
        <v>95</v>
      </c>
      <c r="F467" t="s">
        <v>95</v>
      </c>
      <c r="G467">
        <v>585</v>
      </c>
      <c r="H467">
        <v>217</v>
      </c>
      <c r="I467">
        <v>16</v>
      </c>
      <c r="J467">
        <v>386</v>
      </c>
      <c r="K467">
        <v>70</v>
      </c>
      <c r="L467">
        <v>99</v>
      </c>
      <c r="M467" t="s">
        <v>95</v>
      </c>
      <c r="N467" t="s">
        <v>95</v>
      </c>
      <c r="O467">
        <v>613</v>
      </c>
      <c r="P467">
        <v>599</v>
      </c>
      <c r="Q467">
        <v>204</v>
      </c>
      <c r="R467">
        <v>229</v>
      </c>
      <c r="S467">
        <v>329</v>
      </c>
      <c r="T467">
        <v>372</v>
      </c>
      <c r="U467">
        <v>540</v>
      </c>
      <c r="V467">
        <v>395</v>
      </c>
      <c r="W467">
        <v>511</v>
      </c>
      <c r="X467">
        <v>191</v>
      </c>
      <c r="Y467">
        <v>405</v>
      </c>
      <c r="Z467">
        <v>43</v>
      </c>
      <c r="AA467">
        <v>474</v>
      </c>
      <c r="AB467">
        <v>128</v>
      </c>
      <c r="AC467">
        <v>125</v>
      </c>
      <c r="AD467">
        <v>285</v>
      </c>
      <c r="AE467">
        <v>113</v>
      </c>
      <c r="AF467">
        <v>369</v>
      </c>
      <c r="AG467" t="s">
        <v>95</v>
      </c>
      <c r="AH467">
        <v>393</v>
      </c>
      <c r="AI467">
        <v>244</v>
      </c>
      <c r="AJ467">
        <v>469</v>
      </c>
      <c r="AK467">
        <v>452</v>
      </c>
      <c r="AL467">
        <v>350</v>
      </c>
      <c r="AM467">
        <v>383</v>
      </c>
      <c r="AN467">
        <v>297</v>
      </c>
      <c r="AO467" t="s">
        <v>95</v>
      </c>
      <c r="AP467" t="s">
        <v>95</v>
      </c>
      <c r="AQ467">
        <v>401</v>
      </c>
      <c r="AR467">
        <v>62</v>
      </c>
      <c r="AS467">
        <v>550</v>
      </c>
      <c r="AT467">
        <v>280</v>
      </c>
      <c r="AU467">
        <v>111</v>
      </c>
      <c r="AV467">
        <v>296</v>
      </c>
      <c r="AW467">
        <v>227</v>
      </c>
      <c r="AX467">
        <v>140</v>
      </c>
      <c r="AY467">
        <v>316</v>
      </c>
      <c r="AZ467">
        <v>52</v>
      </c>
      <c r="BA467">
        <v>80</v>
      </c>
      <c r="BB467">
        <v>387</v>
      </c>
      <c r="BC467">
        <v>178</v>
      </c>
      <c r="BD467">
        <v>297</v>
      </c>
      <c r="BE467">
        <v>595</v>
      </c>
      <c r="BF467">
        <v>228</v>
      </c>
      <c r="BG467">
        <v>334</v>
      </c>
      <c r="BH467">
        <v>61</v>
      </c>
      <c r="BI467">
        <v>605</v>
      </c>
      <c r="BJ467">
        <v>100</v>
      </c>
      <c r="BK467">
        <v>348</v>
      </c>
      <c r="BL467">
        <v>228</v>
      </c>
      <c r="BM467">
        <v>106</v>
      </c>
      <c r="BN467">
        <v>334</v>
      </c>
      <c r="BO467">
        <v>379</v>
      </c>
      <c r="BP467">
        <v>211</v>
      </c>
      <c r="BQ467">
        <v>25</v>
      </c>
      <c r="BR467">
        <v>580</v>
      </c>
      <c r="BS467">
        <v>259</v>
      </c>
      <c r="BT467">
        <v>201</v>
      </c>
      <c r="BU467">
        <v>62</v>
      </c>
      <c r="BV467">
        <v>631</v>
      </c>
      <c r="BW467">
        <v>445</v>
      </c>
      <c r="BX467">
        <v>258</v>
      </c>
      <c r="BY467">
        <v>107</v>
      </c>
      <c r="BZ467">
        <v>305</v>
      </c>
      <c r="CA467">
        <v>246</v>
      </c>
      <c r="CB467">
        <v>192</v>
      </c>
      <c r="CC467">
        <v>583</v>
      </c>
      <c r="CD467">
        <v>554</v>
      </c>
      <c r="CE467">
        <v>143</v>
      </c>
      <c r="CF467">
        <v>621</v>
      </c>
      <c r="CG467">
        <v>106</v>
      </c>
      <c r="CH467">
        <v>392</v>
      </c>
      <c r="CI467">
        <v>43</v>
      </c>
      <c r="CJ467">
        <v>62</v>
      </c>
      <c r="CK467">
        <v>190</v>
      </c>
      <c r="CL467">
        <v>191</v>
      </c>
    </row>
    <row r="468" spans="2:90">
      <c r="B468">
        <v>539</v>
      </c>
      <c r="C468" t="s">
        <v>95</v>
      </c>
      <c r="D468" t="s">
        <v>95</v>
      </c>
      <c r="E468" t="s">
        <v>95</v>
      </c>
      <c r="F468" t="s">
        <v>95</v>
      </c>
      <c r="G468">
        <v>660</v>
      </c>
      <c r="H468">
        <v>644</v>
      </c>
      <c r="I468">
        <v>263</v>
      </c>
      <c r="J468">
        <v>31</v>
      </c>
      <c r="K468">
        <v>604</v>
      </c>
      <c r="L468">
        <v>398</v>
      </c>
      <c r="M468" t="s">
        <v>95</v>
      </c>
      <c r="N468" t="s">
        <v>95</v>
      </c>
      <c r="O468">
        <v>314</v>
      </c>
      <c r="P468">
        <v>589</v>
      </c>
      <c r="Q468">
        <v>656</v>
      </c>
      <c r="R468">
        <v>90</v>
      </c>
      <c r="S468">
        <v>82</v>
      </c>
      <c r="T468">
        <v>529</v>
      </c>
      <c r="U468">
        <v>307</v>
      </c>
      <c r="V468">
        <v>347</v>
      </c>
      <c r="W468">
        <v>176</v>
      </c>
      <c r="X468">
        <v>150</v>
      </c>
      <c r="Y468">
        <v>365</v>
      </c>
      <c r="Z468">
        <v>405</v>
      </c>
      <c r="AA468">
        <v>349</v>
      </c>
      <c r="AB468">
        <v>129</v>
      </c>
      <c r="AC468">
        <v>134</v>
      </c>
      <c r="AD468">
        <v>13</v>
      </c>
      <c r="AE468">
        <v>478</v>
      </c>
      <c r="AF468">
        <v>66</v>
      </c>
      <c r="AG468" t="s">
        <v>95</v>
      </c>
      <c r="AH468">
        <v>5</v>
      </c>
      <c r="AI468">
        <v>149</v>
      </c>
      <c r="AJ468">
        <v>484</v>
      </c>
      <c r="AK468">
        <v>3</v>
      </c>
      <c r="AL468">
        <v>313</v>
      </c>
      <c r="AM468">
        <v>524</v>
      </c>
      <c r="AN468">
        <v>501</v>
      </c>
      <c r="AO468" t="s">
        <v>95</v>
      </c>
      <c r="AP468" t="s">
        <v>95</v>
      </c>
      <c r="AQ468">
        <v>643</v>
      </c>
      <c r="AR468">
        <v>283</v>
      </c>
      <c r="AS468">
        <v>122</v>
      </c>
      <c r="AT468">
        <v>92</v>
      </c>
      <c r="AU468">
        <v>134</v>
      </c>
      <c r="AV468">
        <v>278</v>
      </c>
      <c r="AW468">
        <v>610</v>
      </c>
      <c r="AX468">
        <v>638</v>
      </c>
      <c r="AY468">
        <v>584</v>
      </c>
      <c r="AZ468">
        <v>72</v>
      </c>
      <c r="BA468">
        <v>208</v>
      </c>
      <c r="BB468">
        <v>228</v>
      </c>
      <c r="BC468">
        <v>168</v>
      </c>
      <c r="BD468">
        <v>647</v>
      </c>
      <c r="BE468">
        <v>240</v>
      </c>
      <c r="BF468">
        <v>202</v>
      </c>
      <c r="BG468">
        <v>66</v>
      </c>
      <c r="BH468">
        <v>639</v>
      </c>
      <c r="BI468">
        <v>646</v>
      </c>
      <c r="BJ468">
        <v>337</v>
      </c>
      <c r="BK468">
        <v>83</v>
      </c>
      <c r="BL468">
        <v>209</v>
      </c>
      <c r="BM468">
        <v>167</v>
      </c>
      <c r="BN468">
        <v>400</v>
      </c>
      <c r="BO468">
        <v>166</v>
      </c>
      <c r="BP468">
        <v>349</v>
      </c>
      <c r="BQ468">
        <v>252</v>
      </c>
      <c r="BR468">
        <v>14</v>
      </c>
      <c r="BS468">
        <v>444</v>
      </c>
      <c r="BT468">
        <v>580</v>
      </c>
      <c r="BU468">
        <v>580</v>
      </c>
      <c r="BV468">
        <v>297</v>
      </c>
      <c r="BW468">
        <v>271</v>
      </c>
      <c r="BX468">
        <v>272</v>
      </c>
      <c r="BY468">
        <v>483</v>
      </c>
      <c r="BZ468">
        <v>389</v>
      </c>
      <c r="CA468">
        <v>386</v>
      </c>
      <c r="CB468">
        <v>343</v>
      </c>
      <c r="CC468">
        <v>106</v>
      </c>
      <c r="CD468">
        <v>240</v>
      </c>
      <c r="CE468">
        <v>45</v>
      </c>
      <c r="CF468">
        <v>111</v>
      </c>
      <c r="CG468">
        <v>542</v>
      </c>
      <c r="CH468">
        <v>348</v>
      </c>
      <c r="CI468">
        <v>474</v>
      </c>
      <c r="CJ468">
        <v>180</v>
      </c>
      <c r="CK468">
        <v>662</v>
      </c>
      <c r="CL468">
        <v>644</v>
      </c>
    </row>
    <row r="469" spans="2:90">
      <c r="B469">
        <v>309</v>
      </c>
      <c r="C469" t="s">
        <v>95</v>
      </c>
      <c r="D469" t="s">
        <v>95</v>
      </c>
      <c r="E469" t="s">
        <v>95</v>
      </c>
      <c r="F469" t="s">
        <v>95</v>
      </c>
      <c r="G469">
        <v>286</v>
      </c>
      <c r="H469">
        <v>118</v>
      </c>
      <c r="I469">
        <v>52</v>
      </c>
      <c r="J469">
        <v>186</v>
      </c>
      <c r="K469">
        <v>91</v>
      </c>
      <c r="L469">
        <v>234</v>
      </c>
      <c r="M469" t="s">
        <v>95</v>
      </c>
      <c r="N469" t="s">
        <v>95</v>
      </c>
      <c r="O469">
        <v>21</v>
      </c>
      <c r="P469">
        <v>146</v>
      </c>
      <c r="Q469">
        <v>360</v>
      </c>
      <c r="R469">
        <v>46</v>
      </c>
      <c r="S469">
        <v>391</v>
      </c>
      <c r="T469">
        <v>456</v>
      </c>
      <c r="U469">
        <v>484</v>
      </c>
      <c r="V469">
        <v>473</v>
      </c>
      <c r="W469">
        <v>181</v>
      </c>
      <c r="X469">
        <v>203</v>
      </c>
      <c r="Y469">
        <v>129</v>
      </c>
      <c r="Z469">
        <v>379</v>
      </c>
      <c r="AA469">
        <v>508</v>
      </c>
      <c r="AB469">
        <v>194</v>
      </c>
      <c r="AC469">
        <v>164</v>
      </c>
      <c r="AD469">
        <v>491</v>
      </c>
      <c r="AE469">
        <v>182</v>
      </c>
      <c r="AF469">
        <v>263</v>
      </c>
      <c r="AG469" t="s">
        <v>95</v>
      </c>
      <c r="AH469">
        <v>28</v>
      </c>
      <c r="AI469">
        <v>21</v>
      </c>
      <c r="AJ469">
        <v>32</v>
      </c>
      <c r="AK469">
        <v>73</v>
      </c>
      <c r="AL469">
        <v>82</v>
      </c>
      <c r="AM469">
        <v>307</v>
      </c>
      <c r="AN469">
        <v>393</v>
      </c>
      <c r="AO469" t="s">
        <v>95</v>
      </c>
      <c r="AP469" t="s">
        <v>95</v>
      </c>
      <c r="AQ469">
        <v>249</v>
      </c>
      <c r="AR469">
        <v>102</v>
      </c>
      <c r="AS469">
        <v>36</v>
      </c>
      <c r="AT469">
        <v>207</v>
      </c>
      <c r="AU469">
        <v>605</v>
      </c>
      <c r="AV469">
        <v>9</v>
      </c>
      <c r="AW469">
        <v>154</v>
      </c>
      <c r="AX469">
        <v>377</v>
      </c>
      <c r="AY469">
        <v>155</v>
      </c>
      <c r="AZ469">
        <v>238</v>
      </c>
      <c r="BA469">
        <v>648</v>
      </c>
      <c r="BB469">
        <v>627</v>
      </c>
      <c r="BC469">
        <v>221</v>
      </c>
      <c r="BD469">
        <v>289</v>
      </c>
      <c r="BE469">
        <v>603</v>
      </c>
      <c r="BF469">
        <v>96</v>
      </c>
      <c r="BG469">
        <v>350</v>
      </c>
      <c r="BH469">
        <v>353</v>
      </c>
      <c r="BI469">
        <v>255</v>
      </c>
      <c r="BJ469">
        <v>641</v>
      </c>
      <c r="BK469">
        <v>57</v>
      </c>
      <c r="BL469">
        <v>636</v>
      </c>
      <c r="BM469">
        <v>324</v>
      </c>
      <c r="BN469">
        <v>141</v>
      </c>
      <c r="BO469">
        <v>608</v>
      </c>
      <c r="BP469">
        <v>216</v>
      </c>
      <c r="BQ469">
        <v>619</v>
      </c>
      <c r="BR469">
        <v>117</v>
      </c>
      <c r="BS469">
        <v>416</v>
      </c>
      <c r="BT469">
        <v>600</v>
      </c>
      <c r="BU469">
        <v>100</v>
      </c>
      <c r="BV469">
        <v>401</v>
      </c>
      <c r="BW469">
        <v>374</v>
      </c>
      <c r="BX469">
        <v>145</v>
      </c>
      <c r="BY469">
        <v>371</v>
      </c>
      <c r="BZ469">
        <v>218</v>
      </c>
      <c r="CA469">
        <v>76</v>
      </c>
      <c r="CB469">
        <v>324</v>
      </c>
      <c r="CC469">
        <v>318</v>
      </c>
      <c r="CD469">
        <v>95</v>
      </c>
      <c r="CE469">
        <v>354</v>
      </c>
      <c r="CF469">
        <v>481</v>
      </c>
      <c r="CG469">
        <v>196</v>
      </c>
      <c r="CH469">
        <v>285</v>
      </c>
      <c r="CI469">
        <v>109</v>
      </c>
      <c r="CJ469">
        <v>498</v>
      </c>
      <c r="CK469">
        <v>565</v>
      </c>
      <c r="CL469">
        <v>338</v>
      </c>
    </row>
    <row r="470" spans="2:90">
      <c r="B470">
        <v>451</v>
      </c>
      <c r="C470" t="s">
        <v>95</v>
      </c>
      <c r="D470" t="s">
        <v>95</v>
      </c>
      <c r="E470" t="s">
        <v>95</v>
      </c>
      <c r="F470" t="s">
        <v>95</v>
      </c>
      <c r="G470">
        <v>266</v>
      </c>
      <c r="H470">
        <v>283</v>
      </c>
      <c r="I470">
        <v>569</v>
      </c>
      <c r="J470">
        <v>638</v>
      </c>
      <c r="K470">
        <v>255</v>
      </c>
      <c r="L470">
        <v>172</v>
      </c>
      <c r="M470" t="s">
        <v>95</v>
      </c>
      <c r="N470" t="s">
        <v>95</v>
      </c>
      <c r="O470">
        <v>345</v>
      </c>
      <c r="P470">
        <v>201</v>
      </c>
      <c r="Q470">
        <v>235</v>
      </c>
      <c r="R470">
        <v>578</v>
      </c>
      <c r="S470">
        <v>308</v>
      </c>
      <c r="T470">
        <v>339</v>
      </c>
      <c r="U470">
        <v>12</v>
      </c>
      <c r="V470">
        <v>241</v>
      </c>
      <c r="W470">
        <v>493</v>
      </c>
      <c r="X470">
        <v>381</v>
      </c>
      <c r="Y470">
        <v>9</v>
      </c>
      <c r="Z470">
        <v>181</v>
      </c>
      <c r="AA470">
        <v>448</v>
      </c>
      <c r="AB470">
        <v>167</v>
      </c>
      <c r="AC470">
        <v>387</v>
      </c>
      <c r="AD470">
        <v>419</v>
      </c>
      <c r="AE470">
        <v>13</v>
      </c>
      <c r="AF470">
        <v>418</v>
      </c>
      <c r="AG470" t="s">
        <v>95</v>
      </c>
      <c r="AH470">
        <v>348</v>
      </c>
      <c r="AI470">
        <v>453</v>
      </c>
      <c r="AJ470">
        <v>512</v>
      </c>
      <c r="AK470">
        <v>489</v>
      </c>
      <c r="AL470">
        <v>305</v>
      </c>
      <c r="AM470">
        <v>57</v>
      </c>
      <c r="AN470">
        <v>290</v>
      </c>
      <c r="AO470" t="s">
        <v>95</v>
      </c>
      <c r="AP470" t="s">
        <v>95</v>
      </c>
      <c r="AQ470">
        <v>566</v>
      </c>
      <c r="AR470">
        <v>160</v>
      </c>
      <c r="AS470">
        <v>198</v>
      </c>
      <c r="AT470">
        <v>396</v>
      </c>
      <c r="AU470">
        <v>135</v>
      </c>
      <c r="AV470">
        <v>595</v>
      </c>
      <c r="AW470">
        <v>637</v>
      </c>
      <c r="AX470">
        <v>362</v>
      </c>
      <c r="AY470">
        <v>583</v>
      </c>
      <c r="AZ470">
        <v>631</v>
      </c>
      <c r="BA470">
        <v>167</v>
      </c>
      <c r="BB470">
        <v>278</v>
      </c>
      <c r="BC470">
        <v>640</v>
      </c>
      <c r="BD470">
        <v>276</v>
      </c>
      <c r="BE470">
        <v>263</v>
      </c>
      <c r="BF470">
        <v>282</v>
      </c>
      <c r="BG470">
        <v>5</v>
      </c>
      <c r="BH470">
        <v>600</v>
      </c>
      <c r="BI470">
        <v>263</v>
      </c>
      <c r="BJ470">
        <v>105</v>
      </c>
      <c r="BK470">
        <v>605</v>
      </c>
      <c r="BL470">
        <v>240</v>
      </c>
      <c r="BM470">
        <v>616</v>
      </c>
      <c r="BN470">
        <v>55</v>
      </c>
      <c r="BO470">
        <v>170</v>
      </c>
      <c r="BP470">
        <v>492</v>
      </c>
      <c r="BQ470">
        <v>224</v>
      </c>
      <c r="BR470">
        <v>370</v>
      </c>
      <c r="BS470">
        <v>204</v>
      </c>
      <c r="BT470">
        <v>11</v>
      </c>
      <c r="BU470">
        <v>73</v>
      </c>
      <c r="BV470">
        <v>646</v>
      </c>
      <c r="BW470">
        <v>177</v>
      </c>
      <c r="BX470">
        <v>329</v>
      </c>
      <c r="BY470">
        <v>37</v>
      </c>
      <c r="BZ470">
        <v>513</v>
      </c>
      <c r="CA470">
        <v>545</v>
      </c>
      <c r="CB470">
        <v>308</v>
      </c>
      <c r="CC470">
        <v>462</v>
      </c>
      <c r="CD470">
        <v>222</v>
      </c>
      <c r="CE470">
        <v>98</v>
      </c>
      <c r="CF470">
        <v>451</v>
      </c>
      <c r="CG470">
        <v>318</v>
      </c>
      <c r="CH470">
        <v>604</v>
      </c>
      <c r="CI470">
        <v>108</v>
      </c>
      <c r="CJ470">
        <v>66</v>
      </c>
      <c r="CK470">
        <v>332</v>
      </c>
      <c r="CL470">
        <v>556</v>
      </c>
    </row>
    <row r="471" spans="2:90">
      <c r="B471">
        <v>431</v>
      </c>
      <c r="C471" t="s">
        <v>95</v>
      </c>
      <c r="D471" t="s">
        <v>95</v>
      </c>
      <c r="E471" t="s">
        <v>95</v>
      </c>
      <c r="F471" t="s">
        <v>95</v>
      </c>
      <c r="G471">
        <v>572</v>
      </c>
      <c r="H471">
        <v>155</v>
      </c>
      <c r="I471">
        <v>651</v>
      </c>
      <c r="J471">
        <v>603</v>
      </c>
      <c r="K471">
        <v>374</v>
      </c>
      <c r="L471">
        <v>373</v>
      </c>
      <c r="M471" t="s">
        <v>95</v>
      </c>
      <c r="N471" t="s">
        <v>95</v>
      </c>
      <c r="O471">
        <v>174</v>
      </c>
      <c r="P471">
        <v>272</v>
      </c>
      <c r="Q471">
        <v>129</v>
      </c>
      <c r="R471">
        <v>13</v>
      </c>
      <c r="S471">
        <v>452</v>
      </c>
      <c r="T471">
        <v>119</v>
      </c>
      <c r="U471">
        <v>488</v>
      </c>
      <c r="V471">
        <v>305</v>
      </c>
      <c r="W471">
        <v>458</v>
      </c>
      <c r="X471">
        <v>457</v>
      </c>
      <c r="Y471">
        <v>283</v>
      </c>
      <c r="Z471">
        <v>267</v>
      </c>
      <c r="AA471">
        <v>232</v>
      </c>
      <c r="AB471">
        <v>374</v>
      </c>
      <c r="AC471">
        <v>245</v>
      </c>
      <c r="AD471">
        <v>385</v>
      </c>
      <c r="AE471">
        <v>273</v>
      </c>
      <c r="AF471">
        <v>443</v>
      </c>
      <c r="AG471" t="s">
        <v>95</v>
      </c>
      <c r="AH471">
        <v>346</v>
      </c>
      <c r="AI471">
        <v>402</v>
      </c>
      <c r="AJ471">
        <v>169</v>
      </c>
      <c r="AK471">
        <v>215</v>
      </c>
      <c r="AL471">
        <v>409</v>
      </c>
      <c r="AM471">
        <v>229</v>
      </c>
      <c r="AN471">
        <v>471</v>
      </c>
      <c r="AO471" t="s">
        <v>95</v>
      </c>
      <c r="AP471" t="s">
        <v>95</v>
      </c>
      <c r="AQ471">
        <v>388</v>
      </c>
      <c r="AR471">
        <v>202</v>
      </c>
      <c r="AS471">
        <v>615</v>
      </c>
      <c r="AT471">
        <v>615</v>
      </c>
      <c r="AU471">
        <v>232</v>
      </c>
      <c r="AV471">
        <v>576</v>
      </c>
      <c r="AW471">
        <v>337</v>
      </c>
      <c r="AX471">
        <v>118</v>
      </c>
      <c r="AY471">
        <v>117</v>
      </c>
      <c r="AZ471">
        <v>549</v>
      </c>
      <c r="BA471">
        <v>177</v>
      </c>
      <c r="BB471">
        <v>216</v>
      </c>
      <c r="BC471">
        <v>261</v>
      </c>
      <c r="BD471">
        <v>628</v>
      </c>
      <c r="BE471">
        <v>159</v>
      </c>
      <c r="BF471">
        <v>299</v>
      </c>
      <c r="BG471">
        <v>349</v>
      </c>
      <c r="BH471">
        <v>63</v>
      </c>
      <c r="BI471">
        <v>200</v>
      </c>
      <c r="BJ471">
        <v>186</v>
      </c>
      <c r="BK471">
        <v>311</v>
      </c>
      <c r="BL471">
        <v>270</v>
      </c>
      <c r="BM471">
        <v>285</v>
      </c>
      <c r="BN471">
        <v>204</v>
      </c>
      <c r="BO471">
        <v>70</v>
      </c>
      <c r="BP471">
        <v>85</v>
      </c>
      <c r="BQ471">
        <v>330</v>
      </c>
      <c r="BR471">
        <v>305</v>
      </c>
      <c r="BS471">
        <v>2</v>
      </c>
      <c r="BT471">
        <v>289</v>
      </c>
      <c r="BU471">
        <v>303</v>
      </c>
      <c r="BV471">
        <v>601</v>
      </c>
      <c r="BW471">
        <v>295</v>
      </c>
      <c r="BX471">
        <v>389</v>
      </c>
      <c r="BY471">
        <v>492</v>
      </c>
      <c r="BZ471">
        <v>168</v>
      </c>
      <c r="CA471">
        <v>375</v>
      </c>
      <c r="CB471">
        <v>365</v>
      </c>
      <c r="CC471">
        <v>275</v>
      </c>
      <c r="CD471">
        <v>296</v>
      </c>
      <c r="CE471">
        <v>509</v>
      </c>
      <c r="CF471">
        <v>648</v>
      </c>
      <c r="CG471">
        <v>530</v>
      </c>
      <c r="CH471">
        <v>266</v>
      </c>
      <c r="CI471">
        <v>592</v>
      </c>
      <c r="CJ471">
        <v>615</v>
      </c>
      <c r="CK471">
        <v>291</v>
      </c>
      <c r="CL471">
        <v>611</v>
      </c>
    </row>
    <row r="472" spans="2:90">
      <c r="B472">
        <v>503</v>
      </c>
      <c r="C472" t="s">
        <v>95</v>
      </c>
      <c r="D472" t="s">
        <v>95</v>
      </c>
      <c r="E472" t="s">
        <v>95</v>
      </c>
      <c r="F472" t="s">
        <v>95</v>
      </c>
      <c r="G472">
        <v>618</v>
      </c>
      <c r="H472">
        <v>126</v>
      </c>
      <c r="I472">
        <v>2</v>
      </c>
      <c r="J472">
        <v>353</v>
      </c>
      <c r="K472">
        <v>113</v>
      </c>
      <c r="L472">
        <v>562</v>
      </c>
      <c r="M472" t="s">
        <v>95</v>
      </c>
      <c r="N472" t="s">
        <v>95</v>
      </c>
      <c r="O472">
        <v>239</v>
      </c>
      <c r="P472">
        <v>573</v>
      </c>
      <c r="Q472">
        <v>224</v>
      </c>
      <c r="R472">
        <v>398</v>
      </c>
      <c r="S472">
        <v>386</v>
      </c>
      <c r="T472">
        <v>155</v>
      </c>
      <c r="U472">
        <v>258</v>
      </c>
      <c r="V472">
        <v>147</v>
      </c>
      <c r="W472">
        <v>392</v>
      </c>
      <c r="X472">
        <v>63</v>
      </c>
      <c r="Y472">
        <v>509</v>
      </c>
      <c r="Z472">
        <v>488</v>
      </c>
      <c r="AA472">
        <v>237</v>
      </c>
      <c r="AB472">
        <v>118</v>
      </c>
      <c r="AC472">
        <v>35</v>
      </c>
      <c r="AD472">
        <v>296</v>
      </c>
      <c r="AE472">
        <v>0</v>
      </c>
      <c r="AF472">
        <v>30</v>
      </c>
      <c r="AG472" t="s">
        <v>95</v>
      </c>
      <c r="AH472">
        <v>483</v>
      </c>
      <c r="AI472">
        <v>296</v>
      </c>
      <c r="AJ472">
        <v>464</v>
      </c>
      <c r="AK472">
        <v>124</v>
      </c>
      <c r="AL472">
        <v>136</v>
      </c>
      <c r="AM472">
        <v>48</v>
      </c>
      <c r="AN472">
        <v>254</v>
      </c>
      <c r="AO472" t="s">
        <v>95</v>
      </c>
      <c r="AP472" t="s">
        <v>95</v>
      </c>
      <c r="AQ472">
        <v>229</v>
      </c>
      <c r="AR472">
        <v>27</v>
      </c>
      <c r="AS472">
        <v>154</v>
      </c>
      <c r="AT472">
        <v>232</v>
      </c>
      <c r="AU472">
        <v>340</v>
      </c>
      <c r="AV472">
        <v>182</v>
      </c>
      <c r="AW472">
        <v>334</v>
      </c>
      <c r="AX472">
        <v>591</v>
      </c>
      <c r="AY472">
        <v>167</v>
      </c>
      <c r="AZ472">
        <v>572</v>
      </c>
      <c r="BA472">
        <v>577</v>
      </c>
      <c r="BB472">
        <v>293</v>
      </c>
      <c r="BC472">
        <v>166</v>
      </c>
      <c r="BD472">
        <v>135</v>
      </c>
      <c r="BE472">
        <v>571</v>
      </c>
      <c r="BF472">
        <v>97</v>
      </c>
      <c r="BG472">
        <v>206</v>
      </c>
      <c r="BH472">
        <v>322</v>
      </c>
      <c r="BI472">
        <v>191</v>
      </c>
      <c r="BJ472">
        <v>143</v>
      </c>
      <c r="BK472">
        <v>304</v>
      </c>
      <c r="BL472">
        <v>193</v>
      </c>
      <c r="BM472">
        <v>314</v>
      </c>
      <c r="BN472">
        <v>145</v>
      </c>
      <c r="BO472">
        <v>330</v>
      </c>
      <c r="BP472">
        <v>625</v>
      </c>
      <c r="BQ472">
        <v>642</v>
      </c>
      <c r="BR472">
        <v>251</v>
      </c>
      <c r="BS472">
        <v>583</v>
      </c>
      <c r="BT472">
        <v>253</v>
      </c>
      <c r="BU472">
        <v>639</v>
      </c>
      <c r="BV472">
        <v>162</v>
      </c>
      <c r="BW472">
        <v>489</v>
      </c>
      <c r="BX472">
        <v>441</v>
      </c>
      <c r="BY472">
        <v>588</v>
      </c>
      <c r="BZ472">
        <v>275</v>
      </c>
      <c r="CA472">
        <v>571</v>
      </c>
      <c r="CB472">
        <v>115</v>
      </c>
      <c r="CC472">
        <v>584</v>
      </c>
      <c r="CD472">
        <v>235</v>
      </c>
      <c r="CE472">
        <v>208</v>
      </c>
      <c r="CF472">
        <v>487</v>
      </c>
      <c r="CG472">
        <v>163</v>
      </c>
      <c r="CH472">
        <v>298</v>
      </c>
      <c r="CI472">
        <v>370</v>
      </c>
      <c r="CJ472">
        <v>660</v>
      </c>
      <c r="CK472">
        <v>308</v>
      </c>
      <c r="CL472">
        <v>587</v>
      </c>
    </row>
    <row r="473" spans="2:90">
      <c r="B473">
        <v>537</v>
      </c>
      <c r="C473" t="s">
        <v>95</v>
      </c>
      <c r="D473" t="s">
        <v>95</v>
      </c>
      <c r="E473" t="s">
        <v>95</v>
      </c>
      <c r="F473" t="s">
        <v>95</v>
      </c>
      <c r="G473">
        <v>50</v>
      </c>
      <c r="H473">
        <v>201</v>
      </c>
      <c r="I473">
        <v>252</v>
      </c>
      <c r="J473">
        <v>601</v>
      </c>
      <c r="K473">
        <v>370</v>
      </c>
      <c r="L473">
        <v>383</v>
      </c>
      <c r="M473" t="s">
        <v>95</v>
      </c>
      <c r="N473" t="s">
        <v>95</v>
      </c>
      <c r="O473">
        <v>578</v>
      </c>
      <c r="P473">
        <v>195</v>
      </c>
      <c r="Q473">
        <v>219</v>
      </c>
      <c r="R473">
        <v>373</v>
      </c>
      <c r="S473">
        <v>501</v>
      </c>
      <c r="T473">
        <v>421</v>
      </c>
      <c r="U473">
        <v>294</v>
      </c>
      <c r="V473">
        <v>339</v>
      </c>
      <c r="W473">
        <v>362</v>
      </c>
      <c r="X473">
        <v>173</v>
      </c>
      <c r="Y473">
        <v>448</v>
      </c>
      <c r="Z473">
        <v>522</v>
      </c>
      <c r="AA473">
        <v>215</v>
      </c>
      <c r="AB473">
        <v>136</v>
      </c>
      <c r="AC473">
        <v>188</v>
      </c>
      <c r="AD473">
        <v>360</v>
      </c>
      <c r="AE473">
        <v>57</v>
      </c>
      <c r="AF473">
        <v>321</v>
      </c>
      <c r="AG473" t="s">
        <v>95</v>
      </c>
      <c r="AH473">
        <v>6</v>
      </c>
      <c r="AI473">
        <v>76</v>
      </c>
      <c r="AJ473">
        <v>200</v>
      </c>
      <c r="AK473">
        <v>332</v>
      </c>
      <c r="AL473">
        <v>467</v>
      </c>
      <c r="AM473">
        <v>72</v>
      </c>
      <c r="AN473">
        <v>317</v>
      </c>
      <c r="AO473" t="s">
        <v>95</v>
      </c>
      <c r="AP473" t="s">
        <v>95</v>
      </c>
      <c r="AQ473">
        <v>181</v>
      </c>
      <c r="AR473">
        <v>147</v>
      </c>
      <c r="AS473">
        <v>583</v>
      </c>
      <c r="AT473">
        <v>654</v>
      </c>
      <c r="AU473">
        <v>166</v>
      </c>
      <c r="AV473">
        <v>275</v>
      </c>
      <c r="AW473">
        <v>590</v>
      </c>
      <c r="AX473">
        <v>18</v>
      </c>
      <c r="AY473">
        <v>614</v>
      </c>
      <c r="AZ473">
        <v>364</v>
      </c>
      <c r="BA473">
        <v>142</v>
      </c>
      <c r="BB473">
        <v>101</v>
      </c>
      <c r="BC473">
        <v>103</v>
      </c>
      <c r="BD473">
        <v>49</v>
      </c>
      <c r="BE473">
        <v>267</v>
      </c>
      <c r="BF473">
        <v>595</v>
      </c>
      <c r="BG473">
        <v>341</v>
      </c>
      <c r="BH473">
        <v>133</v>
      </c>
      <c r="BI473">
        <v>276</v>
      </c>
      <c r="BJ473">
        <v>187</v>
      </c>
      <c r="BK473">
        <v>568</v>
      </c>
      <c r="BL473">
        <v>171</v>
      </c>
      <c r="BM473">
        <v>169</v>
      </c>
      <c r="BN473">
        <v>643</v>
      </c>
      <c r="BO473">
        <v>110</v>
      </c>
      <c r="BP473">
        <v>219</v>
      </c>
      <c r="BQ473">
        <v>264</v>
      </c>
      <c r="BR473">
        <v>76</v>
      </c>
      <c r="BS473">
        <v>417</v>
      </c>
      <c r="BT473">
        <v>308</v>
      </c>
      <c r="BU473">
        <v>608</v>
      </c>
      <c r="BV473">
        <v>207</v>
      </c>
      <c r="BW473">
        <v>447</v>
      </c>
      <c r="BX473">
        <v>602</v>
      </c>
      <c r="BY473">
        <v>225</v>
      </c>
      <c r="BZ473">
        <v>70</v>
      </c>
      <c r="CA473">
        <v>225</v>
      </c>
      <c r="CB473">
        <v>639</v>
      </c>
      <c r="CC473">
        <v>575</v>
      </c>
      <c r="CD473">
        <v>58</v>
      </c>
      <c r="CE473">
        <v>627</v>
      </c>
      <c r="CF473">
        <v>122</v>
      </c>
      <c r="CG473">
        <v>465</v>
      </c>
      <c r="CH473">
        <v>181</v>
      </c>
      <c r="CI473">
        <v>142</v>
      </c>
      <c r="CJ473">
        <v>130</v>
      </c>
      <c r="CK473">
        <v>96</v>
      </c>
      <c r="CL473">
        <v>245</v>
      </c>
    </row>
    <row r="474" spans="2:90">
      <c r="B474">
        <v>534</v>
      </c>
      <c r="C474" t="s">
        <v>95</v>
      </c>
      <c r="D474" t="s">
        <v>95</v>
      </c>
      <c r="E474" t="s">
        <v>95</v>
      </c>
      <c r="F474" t="s">
        <v>95</v>
      </c>
      <c r="G474">
        <v>552</v>
      </c>
      <c r="H474">
        <v>80</v>
      </c>
      <c r="I474">
        <v>382</v>
      </c>
      <c r="J474">
        <v>15</v>
      </c>
      <c r="K474">
        <v>224</v>
      </c>
      <c r="L474">
        <v>283</v>
      </c>
      <c r="M474" t="s">
        <v>95</v>
      </c>
      <c r="N474" t="s">
        <v>95</v>
      </c>
      <c r="O474">
        <v>381</v>
      </c>
      <c r="P474">
        <v>35</v>
      </c>
      <c r="Q474">
        <v>370</v>
      </c>
      <c r="R474">
        <v>353</v>
      </c>
      <c r="S474">
        <v>95</v>
      </c>
      <c r="T474">
        <v>518</v>
      </c>
      <c r="U474">
        <v>415</v>
      </c>
      <c r="V474">
        <v>438</v>
      </c>
      <c r="W474">
        <v>81</v>
      </c>
      <c r="X474">
        <v>276</v>
      </c>
      <c r="Y474">
        <v>336</v>
      </c>
      <c r="Z474">
        <v>12</v>
      </c>
      <c r="AA474">
        <v>143</v>
      </c>
      <c r="AB474">
        <v>261</v>
      </c>
      <c r="AC474">
        <v>463</v>
      </c>
      <c r="AD474">
        <v>28</v>
      </c>
      <c r="AE474">
        <v>363</v>
      </c>
      <c r="AF474">
        <v>79</v>
      </c>
      <c r="AG474" t="s">
        <v>95</v>
      </c>
      <c r="AH474">
        <v>338</v>
      </c>
      <c r="AI474">
        <v>338</v>
      </c>
      <c r="AJ474">
        <v>178</v>
      </c>
      <c r="AK474">
        <v>189</v>
      </c>
      <c r="AL474">
        <v>297</v>
      </c>
      <c r="AM474">
        <v>379</v>
      </c>
      <c r="AN474">
        <v>442</v>
      </c>
      <c r="AO474" t="s">
        <v>95</v>
      </c>
      <c r="AP474" t="s">
        <v>95</v>
      </c>
      <c r="AQ474">
        <v>67</v>
      </c>
      <c r="AR474">
        <v>157</v>
      </c>
      <c r="AS474">
        <v>399</v>
      </c>
      <c r="AT474">
        <v>348</v>
      </c>
      <c r="AU474">
        <v>399</v>
      </c>
      <c r="AV474">
        <v>356</v>
      </c>
      <c r="AW474">
        <v>190</v>
      </c>
      <c r="AX474">
        <v>146</v>
      </c>
      <c r="AY474">
        <v>345</v>
      </c>
      <c r="AZ474">
        <v>79</v>
      </c>
      <c r="BA474">
        <v>12</v>
      </c>
      <c r="BB474">
        <v>276</v>
      </c>
      <c r="BC474">
        <v>341</v>
      </c>
      <c r="BD474">
        <v>193</v>
      </c>
      <c r="BE474">
        <v>599</v>
      </c>
      <c r="BF474">
        <v>588</v>
      </c>
      <c r="BG474">
        <v>600</v>
      </c>
      <c r="BH474">
        <v>69</v>
      </c>
      <c r="BI474">
        <v>253</v>
      </c>
      <c r="BJ474">
        <v>247</v>
      </c>
      <c r="BK474">
        <v>132</v>
      </c>
      <c r="BL474">
        <v>121</v>
      </c>
      <c r="BM474">
        <v>59</v>
      </c>
      <c r="BN474">
        <v>590</v>
      </c>
      <c r="BO474">
        <v>639</v>
      </c>
      <c r="BP474">
        <v>163</v>
      </c>
      <c r="BQ474">
        <v>214</v>
      </c>
      <c r="BR474">
        <v>332</v>
      </c>
      <c r="BS474">
        <v>282</v>
      </c>
      <c r="BT474">
        <v>326</v>
      </c>
      <c r="BU474">
        <v>233</v>
      </c>
      <c r="BV474">
        <v>96</v>
      </c>
      <c r="BW474">
        <v>574</v>
      </c>
      <c r="BX474">
        <v>518</v>
      </c>
      <c r="BY474">
        <v>52</v>
      </c>
      <c r="BZ474">
        <v>663</v>
      </c>
      <c r="CA474">
        <v>64</v>
      </c>
      <c r="CB474">
        <v>175</v>
      </c>
      <c r="CC474">
        <v>660</v>
      </c>
      <c r="CD474">
        <v>641</v>
      </c>
      <c r="CE474">
        <v>148</v>
      </c>
      <c r="CF474">
        <v>417</v>
      </c>
      <c r="CG474">
        <v>343</v>
      </c>
      <c r="CH474">
        <v>28</v>
      </c>
      <c r="CI474">
        <v>346</v>
      </c>
      <c r="CJ474">
        <v>361</v>
      </c>
      <c r="CK474">
        <v>38</v>
      </c>
      <c r="CL474">
        <v>330</v>
      </c>
    </row>
    <row r="475" spans="2:90">
      <c r="B475">
        <v>21</v>
      </c>
      <c r="C475" t="s">
        <v>95</v>
      </c>
      <c r="D475" t="s">
        <v>95</v>
      </c>
      <c r="E475" t="s">
        <v>95</v>
      </c>
      <c r="F475" t="s">
        <v>95</v>
      </c>
      <c r="G475">
        <v>665</v>
      </c>
      <c r="H475">
        <v>641</v>
      </c>
      <c r="I475">
        <v>179</v>
      </c>
      <c r="J475">
        <v>276</v>
      </c>
      <c r="K475">
        <v>194</v>
      </c>
      <c r="L475">
        <v>37</v>
      </c>
      <c r="M475" t="s">
        <v>95</v>
      </c>
      <c r="N475" t="s">
        <v>95</v>
      </c>
      <c r="O475">
        <v>79</v>
      </c>
      <c r="P475">
        <v>348</v>
      </c>
      <c r="Q475">
        <v>371</v>
      </c>
      <c r="R475">
        <v>245</v>
      </c>
      <c r="S475">
        <v>524</v>
      </c>
      <c r="T475">
        <v>362</v>
      </c>
      <c r="U475">
        <v>376</v>
      </c>
      <c r="V475">
        <v>508</v>
      </c>
      <c r="W475">
        <v>402</v>
      </c>
      <c r="X475">
        <v>199</v>
      </c>
      <c r="Y475">
        <v>539</v>
      </c>
      <c r="Z475">
        <v>119</v>
      </c>
      <c r="AA475">
        <v>392</v>
      </c>
      <c r="AB475">
        <v>93</v>
      </c>
      <c r="AC475">
        <v>366</v>
      </c>
      <c r="AD475">
        <v>474</v>
      </c>
      <c r="AE475">
        <v>82</v>
      </c>
      <c r="AF475">
        <v>461</v>
      </c>
      <c r="AG475" t="s">
        <v>95</v>
      </c>
      <c r="AH475">
        <v>505</v>
      </c>
      <c r="AI475">
        <v>397</v>
      </c>
      <c r="AJ475">
        <v>113</v>
      </c>
      <c r="AK475">
        <v>217</v>
      </c>
      <c r="AL475">
        <v>264</v>
      </c>
      <c r="AM475">
        <v>372</v>
      </c>
      <c r="AN475">
        <v>84</v>
      </c>
      <c r="AO475" t="s">
        <v>95</v>
      </c>
      <c r="AP475" t="s">
        <v>95</v>
      </c>
      <c r="AQ475">
        <v>172</v>
      </c>
      <c r="AR475">
        <v>398</v>
      </c>
      <c r="AS475">
        <v>581</v>
      </c>
      <c r="AT475">
        <v>133</v>
      </c>
      <c r="AU475">
        <v>370</v>
      </c>
      <c r="AV475">
        <v>300</v>
      </c>
      <c r="AW475">
        <v>247</v>
      </c>
      <c r="AX475">
        <v>298</v>
      </c>
      <c r="AY475">
        <v>9</v>
      </c>
      <c r="AZ475">
        <v>609</v>
      </c>
      <c r="BA475">
        <v>21</v>
      </c>
      <c r="BB475">
        <v>308</v>
      </c>
      <c r="BC475">
        <v>10</v>
      </c>
      <c r="BD475">
        <v>274</v>
      </c>
      <c r="BE475">
        <v>83</v>
      </c>
      <c r="BF475">
        <v>74</v>
      </c>
      <c r="BG475">
        <v>35</v>
      </c>
      <c r="BH475">
        <v>104</v>
      </c>
      <c r="BI475">
        <v>327</v>
      </c>
      <c r="BJ475">
        <v>91</v>
      </c>
      <c r="BK475">
        <v>629</v>
      </c>
      <c r="BL475">
        <v>38</v>
      </c>
      <c r="BM475">
        <v>262</v>
      </c>
      <c r="BN475">
        <v>179</v>
      </c>
      <c r="BO475">
        <v>10</v>
      </c>
      <c r="BP475">
        <v>549</v>
      </c>
      <c r="BQ475">
        <v>493</v>
      </c>
      <c r="BR475">
        <v>298</v>
      </c>
      <c r="BS475">
        <v>150</v>
      </c>
      <c r="BT475">
        <v>400</v>
      </c>
      <c r="BU475">
        <v>659</v>
      </c>
      <c r="BV475">
        <v>391</v>
      </c>
      <c r="BW475">
        <v>17</v>
      </c>
      <c r="BX475">
        <v>177</v>
      </c>
      <c r="BY475">
        <v>167</v>
      </c>
      <c r="BZ475">
        <v>424</v>
      </c>
      <c r="CA475">
        <v>447</v>
      </c>
      <c r="CB475">
        <v>482</v>
      </c>
      <c r="CC475">
        <v>185</v>
      </c>
      <c r="CD475">
        <v>93</v>
      </c>
      <c r="CE475">
        <v>598</v>
      </c>
      <c r="CF475">
        <v>443</v>
      </c>
      <c r="CG475">
        <v>232</v>
      </c>
      <c r="CH475">
        <v>488</v>
      </c>
      <c r="CI475">
        <v>377</v>
      </c>
      <c r="CJ475">
        <v>258</v>
      </c>
      <c r="CK475">
        <v>358</v>
      </c>
      <c r="CL475">
        <v>244</v>
      </c>
    </row>
    <row r="476" spans="2:90">
      <c r="B476">
        <v>505</v>
      </c>
      <c r="C476" t="s">
        <v>95</v>
      </c>
      <c r="D476" t="s">
        <v>95</v>
      </c>
      <c r="E476" t="s">
        <v>95</v>
      </c>
      <c r="F476" t="s">
        <v>95</v>
      </c>
      <c r="G476">
        <v>164</v>
      </c>
      <c r="H476">
        <v>624</v>
      </c>
      <c r="I476">
        <v>165</v>
      </c>
      <c r="J476">
        <v>166</v>
      </c>
      <c r="K476">
        <v>211</v>
      </c>
      <c r="L476">
        <v>621</v>
      </c>
      <c r="M476" t="s">
        <v>95</v>
      </c>
      <c r="N476" t="s">
        <v>95</v>
      </c>
      <c r="O476">
        <v>97</v>
      </c>
      <c r="P476">
        <v>636</v>
      </c>
      <c r="Q476">
        <v>95</v>
      </c>
      <c r="R476">
        <v>606</v>
      </c>
      <c r="S476">
        <v>12</v>
      </c>
      <c r="T476">
        <v>20</v>
      </c>
      <c r="U476">
        <v>339</v>
      </c>
      <c r="V476">
        <v>47</v>
      </c>
      <c r="W476">
        <v>338</v>
      </c>
      <c r="X476">
        <v>95</v>
      </c>
      <c r="Y476">
        <v>530</v>
      </c>
      <c r="Z476">
        <v>305</v>
      </c>
      <c r="AA476">
        <v>211</v>
      </c>
      <c r="AB476">
        <v>112</v>
      </c>
      <c r="AC476">
        <v>544</v>
      </c>
      <c r="AD476">
        <v>355</v>
      </c>
      <c r="AE476">
        <v>47</v>
      </c>
      <c r="AF476">
        <v>278</v>
      </c>
      <c r="AG476" t="s">
        <v>95</v>
      </c>
      <c r="AH476">
        <v>232</v>
      </c>
      <c r="AI476">
        <v>321</v>
      </c>
      <c r="AJ476">
        <v>324</v>
      </c>
      <c r="AK476">
        <v>321</v>
      </c>
      <c r="AL476">
        <v>363</v>
      </c>
      <c r="AM476">
        <v>349</v>
      </c>
      <c r="AN476">
        <v>72</v>
      </c>
      <c r="AO476" t="s">
        <v>95</v>
      </c>
      <c r="AP476" t="s">
        <v>95</v>
      </c>
      <c r="AQ476">
        <v>292</v>
      </c>
      <c r="AR476">
        <v>623</v>
      </c>
      <c r="AS476">
        <v>230</v>
      </c>
      <c r="AT476">
        <v>608</v>
      </c>
      <c r="AU476">
        <v>104</v>
      </c>
      <c r="AV476">
        <v>566</v>
      </c>
      <c r="AW476">
        <v>123</v>
      </c>
      <c r="AX476">
        <v>121</v>
      </c>
      <c r="AY476">
        <v>209</v>
      </c>
      <c r="AZ476">
        <v>125</v>
      </c>
      <c r="BA476">
        <v>18</v>
      </c>
      <c r="BB476">
        <v>98</v>
      </c>
      <c r="BC476">
        <v>232</v>
      </c>
      <c r="BD476">
        <v>21</v>
      </c>
      <c r="BE476">
        <v>594</v>
      </c>
      <c r="BF476">
        <v>660</v>
      </c>
      <c r="BG476">
        <v>104</v>
      </c>
      <c r="BH476">
        <v>628</v>
      </c>
      <c r="BI476">
        <v>645</v>
      </c>
      <c r="BJ476">
        <v>362</v>
      </c>
      <c r="BK476">
        <v>143</v>
      </c>
      <c r="BL476">
        <v>301</v>
      </c>
      <c r="BM476">
        <v>176</v>
      </c>
      <c r="BN476">
        <v>73</v>
      </c>
      <c r="BO476">
        <v>156</v>
      </c>
      <c r="BP476">
        <v>403</v>
      </c>
      <c r="BQ476">
        <v>305</v>
      </c>
      <c r="BR476">
        <v>271</v>
      </c>
      <c r="BS476">
        <v>326</v>
      </c>
      <c r="BT476">
        <v>379</v>
      </c>
      <c r="BU476">
        <v>277</v>
      </c>
      <c r="BV476">
        <v>9</v>
      </c>
      <c r="BW476">
        <v>18</v>
      </c>
      <c r="BX476">
        <v>623</v>
      </c>
      <c r="BY476">
        <v>421</v>
      </c>
      <c r="BZ476">
        <v>167</v>
      </c>
      <c r="CA476">
        <v>587</v>
      </c>
      <c r="CB476">
        <v>250</v>
      </c>
      <c r="CC476">
        <v>394</v>
      </c>
      <c r="CD476">
        <v>620</v>
      </c>
      <c r="CE476">
        <v>186</v>
      </c>
      <c r="CF476">
        <v>590</v>
      </c>
      <c r="CG476">
        <v>88</v>
      </c>
      <c r="CH476">
        <v>144</v>
      </c>
      <c r="CI476">
        <v>536</v>
      </c>
      <c r="CJ476">
        <v>600</v>
      </c>
      <c r="CK476">
        <v>299</v>
      </c>
      <c r="CL476">
        <v>657</v>
      </c>
    </row>
    <row r="477" spans="2:90">
      <c r="B477">
        <v>283</v>
      </c>
      <c r="C477" t="s">
        <v>95</v>
      </c>
      <c r="D477" t="s">
        <v>95</v>
      </c>
      <c r="E477" t="s">
        <v>95</v>
      </c>
      <c r="F477" t="s">
        <v>95</v>
      </c>
      <c r="G477">
        <v>45</v>
      </c>
      <c r="H477">
        <v>255</v>
      </c>
      <c r="I477">
        <v>649</v>
      </c>
      <c r="J477">
        <v>587</v>
      </c>
      <c r="K477">
        <v>274</v>
      </c>
      <c r="L477">
        <v>121</v>
      </c>
      <c r="M477" t="s">
        <v>95</v>
      </c>
      <c r="N477" t="s">
        <v>95</v>
      </c>
      <c r="O477">
        <v>665</v>
      </c>
      <c r="P477">
        <v>606</v>
      </c>
      <c r="Q477">
        <v>148</v>
      </c>
      <c r="R477">
        <v>638</v>
      </c>
      <c r="S477">
        <v>251</v>
      </c>
      <c r="T477">
        <v>343</v>
      </c>
      <c r="U477">
        <v>449</v>
      </c>
      <c r="V477">
        <v>126</v>
      </c>
      <c r="W477">
        <v>542</v>
      </c>
      <c r="X477">
        <v>316</v>
      </c>
      <c r="Y477">
        <v>148</v>
      </c>
      <c r="Z477">
        <v>53</v>
      </c>
      <c r="AA477">
        <v>450</v>
      </c>
      <c r="AB477">
        <v>191</v>
      </c>
      <c r="AC477">
        <v>210</v>
      </c>
      <c r="AD477">
        <v>293</v>
      </c>
      <c r="AE477">
        <v>122</v>
      </c>
      <c r="AF477">
        <v>490</v>
      </c>
      <c r="AG477" t="s">
        <v>95</v>
      </c>
      <c r="AH477">
        <v>406</v>
      </c>
      <c r="AI477">
        <v>57</v>
      </c>
      <c r="AJ477">
        <v>349</v>
      </c>
      <c r="AK477">
        <v>434</v>
      </c>
      <c r="AL477">
        <v>197</v>
      </c>
      <c r="AM477">
        <v>471</v>
      </c>
      <c r="AN477">
        <v>146</v>
      </c>
      <c r="AO477" t="s">
        <v>95</v>
      </c>
      <c r="AP477" t="s">
        <v>95</v>
      </c>
      <c r="AQ477">
        <v>666</v>
      </c>
      <c r="AR477">
        <v>566</v>
      </c>
      <c r="AS477">
        <v>333</v>
      </c>
      <c r="AT477">
        <v>128</v>
      </c>
      <c r="AU477">
        <v>318</v>
      </c>
      <c r="AV477">
        <v>11</v>
      </c>
      <c r="AW477">
        <v>393</v>
      </c>
      <c r="AX477">
        <v>90</v>
      </c>
      <c r="AY477">
        <v>1</v>
      </c>
      <c r="AZ477">
        <v>635</v>
      </c>
      <c r="BA477">
        <v>171</v>
      </c>
      <c r="BB477">
        <v>343</v>
      </c>
      <c r="BC477">
        <v>327</v>
      </c>
      <c r="BD477">
        <v>284</v>
      </c>
      <c r="BE477">
        <v>160</v>
      </c>
      <c r="BF477">
        <v>4</v>
      </c>
      <c r="BG477">
        <v>157</v>
      </c>
      <c r="BH477">
        <v>610</v>
      </c>
      <c r="BI477">
        <v>370</v>
      </c>
      <c r="BJ477">
        <v>573</v>
      </c>
      <c r="BK477">
        <v>335</v>
      </c>
      <c r="BL477">
        <v>239</v>
      </c>
      <c r="BM477">
        <v>162</v>
      </c>
      <c r="BN477">
        <v>625</v>
      </c>
      <c r="BO477">
        <v>327</v>
      </c>
      <c r="BP477">
        <v>268</v>
      </c>
      <c r="BQ477">
        <v>213</v>
      </c>
      <c r="BR477">
        <v>604</v>
      </c>
      <c r="BS477">
        <v>250</v>
      </c>
      <c r="BT477">
        <v>602</v>
      </c>
      <c r="BU477">
        <v>617</v>
      </c>
      <c r="BV477">
        <v>649</v>
      </c>
      <c r="BW477">
        <v>605</v>
      </c>
      <c r="BX477">
        <v>139</v>
      </c>
      <c r="BY477">
        <v>628</v>
      </c>
      <c r="BZ477">
        <v>316</v>
      </c>
      <c r="CA477">
        <v>109</v>
      </c>
      <c r="CB477">
        <v>265</v>
      </c>
      <c r="CC477">
        <v>590</v>
      </c>
      <c r="CD477">
        <v>17</v>
      </c>
      <c r="CE477">
        <v>246</v>
      </c>
      <c r="CF477">
        <v>316</v>
      </c>
      <c r="CG477">
        <v>260</v>
      </c>
      <c r="CH477">
        <v>619</v>
      </c>
      <c r="CI477">
        <v>619</v>
      </c>
      <c r="CJ477">
        <v>34</v>
      </c>
      <c r="CK477">
        <v>568</v>
      </c>
      <c r="CL477">
        <v>55</v>
      </c>
    </row>
    <row r="478" spans="2:90">
      <c r="B478">
        <v>161</v>
      </c>
      <c r="C478" t="s">
        <v>95</v>
      </c>
      <c r="D478" t="s">
        <v>95</v>
      </c>
      <c r="E478" t="s">
        <v>95</v>
      </c>
      <c r="F478" t="s">
        <v>95</v>
      </c>
      <c r="G478">
        <v>645</v>
      </c>
      <c r="H478">
        <v>392</v>
      </c>
      <c r="I478">
        <v>122</v>
      </c>
      <c r="J478">
        <v>251</v>
      </c>
      <c r="K478">
        <v>47</v>
      </c>
      <c r="L478">
        <v>198</v>
      </c>
      <c r="M478" t="s">
        <v>95</v>
      </c>
      <c r="N478" t="s">
        <v>95</v>
      </c>
      <c r="O478">
        <v>653</v>
      </c>
      <c r="P478">
        <v>283</v>
      </c>
      <c r="Q478">
        <v>560</v>
      </c>
      <c r="R478">
        <v>552</v>
      </c>
      <c r="S478">
        <v>223</v>
      </c>
      <c r="T478">
        <v>507</v>
      </c>
      <c r="U478">
        <v>68</v>
      </c>
      <c r="V478">
        <v>293</v>
      </c>
      <c r="W478">
        <v>74</v>
      </c>
      <c r="X478">
        <v>341</v>
      </c>
      <c r="Y478">
        <v>411</v>
      </c>
      <c r="Z478">
        <v>258</v>
      </c>
      <c r="AA478">
        <v>104</v>
      </c>
      <c r="AB478">
        <v>450</v>
      </c>
      <c r="AC478">
        <v>326</v>
      </c>
      <c r="AD478">
        <v>91</v>
      </c>
      <c r="AE478">
        <v>62</v>
      </c>
      <c r="AF478">
        <v>78</v>
      </c>
      <c r="AG478" t="s">
        <v>95</v>
      </c>
      <c r="AH478">
        <v>544</v>
      </c>
      <c r="AI478">
        <v>368</v>
      </c>
      <c r="AJ478">
        <v>183</v>
      </c>
      <c r="AK478">
        <v>289</v>
      </c>
      <c r="AL478">
        <v>114</v>
      </c>
      <c r="AM478">
        <v>249</v>
      </c>
      <c r="AN478">
        <v>390</v>
      </c>
      <c r="AO478" t="s">
        <v>95</v>
      </c>
      <c r="AP478" t="s">
        <v>95</v>
      </c>
      <c r="AQ478">
        <v>372</v>
      </c>
      <c r="AR478">
        <v>191</v>
      </c>
      <c r="AS478">
        <v>272</v>
      </c>
      <c r="AT478">
        <v>137</v>
      </c>
      <c r="AU478">
        <v>43</v>
      </c>
      <c r="AV478">
        <v>276</v>
      </c>
      <c r="AW478">
        <v>260</v>
      </c>
      <c r="AX478">
        <v>34</v>
      </c>
      <c r="AY478">
        <v>308</v>
      </c>
      <c r="AZ478">
        <v>633</v>
      </c>
      <c r="BA478">
        <v>646</v>
      </c>
      <c r="BB478">
        <v>116</v>
      </c>
      <c r="BC478">
        <v>264</v>
      </c>
      <c r="BD478">
        <v>266</v>
      </c>
      <c r="BE478">
        <v>0</v>
      </c>
      <c r="BF478">
        <v>626</v>
      </c>
      <c r="BG478">
        <v>648</v>
      </c>
      <c r="BH478">
        <v>359</v>
      </c>
      <c r="BI478">
        <v>634</v>
      </c>
      <c r="BJ478">
        <v>146</v>
      </c>
      <c r="BK478">
        <v>75</v>
      </c>
      <c r="BL478">
        <v>401</v>
      </c>
      <c r="BM478">
        <v>344</v>
      </c>
      <c r="BN478">
        <v>16</v>
      </c>
      <c r="BO478">
        <v>142</v>
      </c>
      <c r="BP478">
        <v>269</v>
      </c>
      <c r="BQ478">
        <v>654</v>
      </c>
      <c r="BR478">
        <v>243</v>
      </c>
      <c r="BS478">
        <v>646</v>
      </c>
      <c r="BT478">
        <v>85</v>
      </c>
      <c r="BU478">
        <v>314</v>
      </c>
      <c r="BV478">
        <v>336</v>
      </c>
      <c r="BW478">
        <v>126</v>
      </c>
      <c r="BX478">
        <v>568</v>
      </c>
      <c r="BY478">
        <v>137</v>
      </c>
      <c r="BZ478">
        <v>186</v>
      </c>
      <c r="CA478">
        <v>313</v>
      </c>
      <c r="CB478">
        <v>205</v>
      </c>
      <c r="CC478">
        <v>300</v>
      </c>
      <c r="CD478">
        <v>406</v>
      </c>
      <c r="CE478">
        <v>342</v>
      </c>
      <c r="CF478">
        <v>448</v>
      </c>
      <c r="CG478">
        <v>623</v>
      </c>
      <c r="CH478">
        <v>595</v>
      </c>
      <c r="CI478">
        <v>331</v>
      </c>
      <c r="CJ478">
        <v>16</v>
      </c>
      <c r="CK478">
        <v>215</v>
      </c>
      <c r="CL478">
        <v>70</v>
      </c>
    </row>
    <row r="479" spans="2:90">
      <c r="B479">
        <v>347</v>
      </c>
      <c r="C479" t="s">
        <v>95</v>
      </c>
      <c r="D479" t="s">
        <v>95</v>
      </c>
      <c r="E479" t="s">
        <v>95</v>
      </c>
      <c r="F479" t="s">
        <v>95</v>
      </c>
      <c r="G479" t="s">
        <v>95</v>
      </c>
      <c r="H479" t="s">
        <v>95</v>
      </c>
      <c r="I479" t="s">
        <v>95</v>
      </c>
      <c r="J479" t="s">
        <v>95</v>
      </c>
      <c r="K479">
        <v>661</v>
      </c>
      <c r="L479">
        <v>69</v>
      </c>
      <c r="M479" t="s">
        <v>95</v>
      </c>
      <c r="N479" t="s">
        <v>95</v>
      </c>
      <c r="O479">
        <v>641</v>
      </c>
      <c r="P479">
        <v>579</v>
      </c>
      <c r="Q479">
        <v>18</v>
      </c>
      <c r="R479">
        <v>565</v>
      </c>
      <c r="S479">
        <v>520</v>
      </c>
      <c r="T479">
        <v>488</v>
      </c>
      <c r="U479">
        <v>428</v>
      </c>
      <c r="V479">
        <v>59</v>
      </c>
      <c r="W479">
        <v>303</v>
      </c>
      <c r="X479">
        <v>510</v>
      </c>
      <c r="Y479">
        <v>76</v>
      </c>
      <c r="Z479">
        <v>59</v>
      </c>
      <c r="AA479">
        <v>264</v>
      </c>
      <c r="AB479">
        <v>491</v>
      </c>
      <c r="AC479">
        <v>133</v>
      </c>
      <c r="AD479">
        <v>17</v>
      </c>
      <c r="AE479">
        <v>408</v>
      </c>
      <c r="AF479">
        <v>116</v>
      </c>
      <c r="AG479" t="s">
        <v>95</v>
      </c>
      <c r="AH479">
        <v>146</v>
      </c>
      <c r="AI479">
        <v>11</v>
      </c>
      <c r="AJ479">
        <v>162</v>
      </c>
      <c r="AK479">
        <v>546</v>
      </c>
      <c r="AL479">
        <v>127</v>
      </c>
      <c r="AM479">
        <v>496</v>
      </c>
      <c r="AN479">
        <v>413</v>
      </c>
      <c r="AO479" t="s">
        <v>95</v>
      </c>
      <c r="AP479" t="s">
        <v>95</v>
      </c>
      <c r="AQ479">
        <v>665</v>
      </c>
      <c r="AR479">
        <v>56</v>
      </c>
      <c r="AS479">
        <v>365</v>
      </c>
      <c r="AT479">
        <v>188</v>
      </c>
      <c r="AU479">
        <v>226</v>
      </c>
      <c r="AV479">
        <v>60</v>
      </c>
      <c r="AW479">
        <v>333</v>
      </c>
      <c r="AX479">
        <v>605</v>
      </c>
      <c r="AY479">
        <v>233</v>
      </c>
      <c r="AZ479">
        <v>128</v>
      </c>
      <c r="BA479">
        <v>116</v>
      </c>
      <c r="BB479">
        <v>566</v>
      </c>
      <c r="BC479">
        <v>658</v>
      </c>
      <c r="BD479">
        <v>305</v>
      </c>
      <c r="BE479">
        <v>94</v>
      </c>
      <c r="BF479">
        <v>356</v>
      </c>
      <c r="BG479">
        <v>208</v>
      </c>
      <c r="BH479">
        <v>556</v>
      </c>
      <c r="BI479">
        <v>372</v>
      </c>
      <c r="BJ479">
        <v>321</v>
      </c>
      <c r="BK479">
        <v>592</v>
      </c>
      <c r="BL479">
        <v>4</v>
      </c>
      <c r="BM479">
        <v>109</v>
      </c>
      <c r="BN479">
        <v>31</v>
      </c>
      <c r="BO479">
        <v>292</v>
      </c>
      <c r="BP479">
        <v>614</v>
      </c>
      <c r="BQ479">
        <v>80</v>
      </c>
      <c r="BR479">
        <v>542</v>
      </c>
      <c r="BS479">
        <v>160</v>
      </c>
      <c r="BT479">
        <v>221</v>
      </c>
      <c r="BU479">
        <v>367</v>
      </c>
      <c r="BV479">
        <v>497</v>
      </c>
      <c r="BW479">
        <v>571</v>
      </c>
      <c r="BX479">
        <v>284</v>
      </c>
      <c r="BY479">
        <v>395</v>
      </c>
      <c r="BZ479">
        <v>165</v>
      </c>
      <c r="CA479">
        <v>78</v>
      </c>
      <c r="CB479">
        <v>524</v>
      </c>
      <c r="CC479">
        <v>475</v>
      </c>
      <c r="CD479">
        <v>528</v>
      </c>
      <c r="CE479">
        <v>628</v>
      </c>
      <c r="CF479">
        <v>24</v>
      </c>
      <c r="CG479">
        <v>421</v>
      </c>
      <c r="CH479">
        <v>205</v>
      </c>
      <c r="CI479">
        <v>310</v>
      </c>
      <c r="CJ479">
        <v>306</v>
      </c>
      <c r="CK479">
        <v>118</v>
      </c>
      <c r="CL479">
        <v>393</v>
      </c>
    </row>
    <row r="480" spans="2:90">
      <c r="B480">
        <v>213</v>
      </c>
      <c r="C480" t="s">
        <v>95</v>
      </c>
      <c r="D480" t="s">
        <v>95</v>
      </c>
      <c r="E480" t="s">
        <v>95</v>
      </c>
      <c r="F480" t="s">
        <v>95</v>
      </c>
      <c r="G480" t="s">
        <v>95</v>
      </c>
      <c r="H480" t="s">
        <v>95</v>
      </c>
      <c r="I480" t="s">
        <v>95</v>
      </c>
      <c r="J480" t="s">
        <v>95</v>
      </c>
      <c r="K480">
        <v>302</v>
      </c>
      <c r="L480">
        <v>301</v>
      </c>
      <c r="M480" t="s">
        <v>95</v>
      </c>
      <c r="N480" t="s">
        <v>95</v>
      </c>
      <c r="O480">
        <v>601</v>
      </c>
      <c r="P480">
        <v>315</v>
      </c>
      <c r="Q480">
        <v>351</v>
      </c>
      <c r="R480">
        <v>330</v>
      </c>
      <c r="S480">
        <v>509</v>
      </c>
      <c r="T480">
        <v>46</v>
      </c>
      <c r="U480">
        <v>264</v>
      </c>
      <c r="V480">
        <v>491</v>
      </c>
      <c r="W480">
        <v>164</v>
      </c>
      <c r="X480">
        <v>304</v>
      </c>
      <c r="Y480">
        <v>494</v>
      </c>
      <c r="Z480">
        <v>375</v>
      </c>
      <c r="AA480">
        <v>84</v>
      </c>
      <c r="AB480">
        <v>214</v>
      </c>
      <c r="AC480">
        <v>149</v>
      </c>
      <c r="AD480">
        <v>20</v>
      </c>
      <c r="AE480">
        <v>133</v>
      </c>
      <c r="AF480">
        <v>151</v>
      </c>
      <c r="AG480" t="s">
        <v>95</v>
      </c>
      <c r="AH480">
        <v>83</v>
      </c>
      <c r="AI480">
        <v>331</v>
      </c>
      <c r="AJ480">
        <v>438</v>
      </c>
      <c r="AK480">
        <v>304</v>
      </c>
      <c r="AL480">
        <v>531</v>
      </c>
      <c r="AM480">
        <v>102</v>
      </c>
      <c r="AN480">
        <v>511</v>
      </c>
      <c r="AO480" t="s">
        <v>95</v>
      </c>
      <c r="AP480" t="s">
        <v>95</v>
      </c>
      <c r="AQ480">
        <v>384</v>
      </c>
      <c r="AR480">
        <v>579</v>
      </c>
      <c r="AS480">
        <v>357</v>
      </c>
      <c r="AT480">
        <v>217</v>
      </c>
      <c r="AU480">
        <v>572</v>
      </c>
      <c r="AV480">
        <v>10</v>
      </c>
      <c r="AW480">
        <v>294</v>
      </c>
      <c r="AX480">
        <v>620</v>
      </c>
      <c r="AY480">
        <v>579</v>
      </c>
      <c r="AZ480">
        <v>298</v>
      </c>
      <c r="BA480">
        <v>379</v>
      </c>
      <c r="BB480">
        <v>210</v>
      </c>
      <c r="BC480">
        <v>219</v>
      </c>
      <c r="BD480">
        <v>566</v>
      </c>
      <c r="BE480">
        <v>552</v>
      </c>
      <c r="BF480">
        <v>296</v>
      </c>
      <c r="BG480">
        <v>326</v>
      </c>
      <c r="BH480">
        <v>92</v>
      </c>
      <c r="BI480">
        <v>40</v>
      </c>
      <c r="BJ480">
        <v>557</v>
      </c>
      <c r="BK480">
        <v>177</v>
      </c>
      <c r="BL480">
        <v>333</v>
      </c>
      <c r="BM480">
        <v>553</v>
      </c>
      <c r="BN480">
        <v>627</v>
      </c>
      <c r="BO480">
        <v>221</v>
      </c>
      <c r="BP480">
        <v>602</v>
      </c>
      <c r="BQ480">
        <v>202</v>
      </c>
      <c r="BR480">
        <v>339</v>
      </c>
      <c r="BS480">
        <v>256</v>
      </c>
      <c r="BT480">
        <v>311</v>
      </c>
      <c r="BU480">
        <v>245</v>
      </c>
      <c r="BV480">
        <v>104</v>
      </c>
      <c r="BW480">
        <v>53</v>
      </c>
      <c r="BX480">
        <v>643</v>
      </c>
      <c r="BY480">
        <v>572</v>
      </c>
      <c r="BZ480">
        <v>118</v>
      </c>
      <c r="CA480">
        <v>213</v>
      </c>
      <c r="CB480">
        <v>380</v>
      </c>
      <c r="CC480">
        <v>657</v>
      </c>
      <c r="CD480">
        <v>118</v>
      </c>
      <c r="CE480">
        <v>230</v>
      </c>
      <c r="CF480">
        <v>197</v>
      </c>
      <c r="CG480">
        <v>215</v>
      </c>
      <c r="CH480">
        <v>508</v>
      </c>
      <c r="CI480">
        <v>58</v>
      </c>
      <c r="CJ480">
        <v>195</v>
      </c>
      <c r="CK480">
        <v>346</v>
      </c>
      <c r="CL480">
        <v>33</v>
      </c>
    </row>
    <row r="481" spans="2:90">
      <c r="B481">
        <v>116</v>
      </c>
      <c r="C481" t="s">
        <v>95</v>
      </c>
      <c r="D481" t="s">
        <v>95</v>
      </c>
      <c r="E481" t="s">
        <v>95</v>
      </c>
      <c r="F481" t="s">
        <v>95</v>
      </c>
      <c r="G481" t="s">
        <v>95</v>
      </c>
      <c r="H481" t="s">
        <v>95</v>
      </c>
      <c r="I481" t="s">
        <v>95</v>
      </c>
      <c r="J481" t="s">
        <v>95</v>
      </c>
      <c r="K481">
        <v>556</v>
      </c>
      <c r="L481">
        <v>202</v>
      </c>
      <c r="M481" t="s">
        <v>95</v>
      </c>
      <c r="N481" t="s">
        <v>95</v>
      </c>
      <c r="O481">
        <v>105</v>
      </c>
      <c r="P481">
        <v>274</v>
      </c>
      <c r="Q481">
        <v>654</v>
      </c>
      <c r="R481">
        <v>202</v>
      </c>
      <c r="S481">
        <v>144</v>
      </c>
      <c r="T481">
        <v>144</v>
      </c>
      <c r="U481">
        <v>173</v>
      </c>
      <c r="V481">
        <v>363</v>
      </c>
      <c r="W481">
        <v>317</v>
      </c>
      <c r="X481">
        <v>81</v>
      </c>
      <c r="Y481">
        <v>265</v>
      </c>
      <c r="Z481">
        <v>466</v>
      </c>
      <c r="AA481">
        <v>547</v>
      </c>
      <c r="AB481">
        <v>345</v>
      </c>
      <c r="AC481">
        <v>30</v>
      </c>
      <c r="AD481">
        <v>82</v>
      </c>
      <c r="AE481">
        <v>229</v>
      </c>
      <c r="AF481">
        <v>544</v>
      </c>
      <c r="AG481" t="s">
        <v>95</v>
      </c>
      <c r="AH481">
        <v>22</v>
      </c>
      <c r="AI481">
        <v>225</v>
      </c>
      <c r="AJ481">
        <v>473</v>
      </c>
      <c r="AK481">
        <v>83</v>
      </c>
      <c r="AL481">
        <v>98</v>
      </c>
      <c r="AM481">
        <v>181</v>
      </c>
      <c r="AN481">
        <v>64</v>
      </c>
      <c r="AO481" t="s">
        <v>95</v>
      </c>
      <c r="AP481" t="s">
        <v>95</v>
      </c>
      <c r="AQ481">
        <v>374</v>
      </c>
      <c r="AR481">
        <v>205</v>
      </c>
      <c r="AS481">
        <v>106</v>
      </c>
      <c r="AT481">
        <v>29</v>
      </c>
      <c r="AU481">
        <v>175</v>
      </c>
      <c r="AV481">
        <v>30</v>
      </c>
      <c r="AW481">
        <v>202</v>
      </c>
      <c r="AX481">
        <v>238</v>
      </c>
      <c r="AY481">
        <v>275</v>
      </c>
      <c r="AZ481">
        <v>611</v>
      </c>
      <c r="BA481">
        <v>112</v>
      </c>
      <c r="BB481">
        <v>71</v>
      </c>
      <c r="BC481">
        <v>252</v>
      </c>
      <c r="BD481">
        <v>229</v>
      </c>
      <c r="BE481">
        <v>566</v>
      </c>
      <c r="BF481">
        <v>388</v>
      </c>
      <c r="BG481">
        <v>658</v>
      </c>
      <c r="BH481">
        <v>567</v>
      </c>
      <c r="BI481">
        <v>606</v>
      </c>
      <c r="BJ481">
        <v>570</v>
      </c>
      <c r="BK481">
        <v>298</v>
      </c>
      <c r="BL481">
        <v>614</v>
      </c>
      <c r="BM481">
        <v>12</v>
      </c>
      <c r="BN481">
        <v>64</v>
      </c>
      <c r="BO481">
        <v>277</v>
      </c>
      <c r="BP481">
        <v>651</v>
      </c>
      <c r="BQ481">
        <v>38</v>
      </c>
      <c r="BR481">
        <v>209</v>
      </c>
      <c r="BS481">
        <v>32</v>
      </c>
      <c r="BT481">
        <v>635</v>
      </c>
      <c r="BU481">
        <v>656</v>
      </c>
      <c r="BV481">
        <v>656</v>
      </c>
      <c r="BW481">
        <v>57</v>
      </c>
      <c r="BX481">
        <v>35</v>
      </c>
      <c r="BY481">
        <v>134</v>
      </c>
      <c r="BZ481">
        <v>516</v>
      </c>
      <c r="CA481">
        <v>513</v>
      </c>
      <c r="CB481">
        <v>525</v>
      </c>
      <c r="CC481">
        <v>474</v>
      </c>
      <c r="CD481">
        <v>19</v>
      </c>
      <c r="CE481">
        <v>553</v>
      </c>
      <c r="CF481">
        <v>608</v>
      </c>
      <c r="CG481">
        <v>350</v>
      </c>
      <c r="CH481">
        <v>185</v>
      </c>
      <c r="CI481">
        <v>218</v>
      </c>
      <c r="CJ481">
        <v>184</v>
      </c>
      <c r="CK481">
        <v>594</v>
      </c>
      <c r="CL481">
        <v>125</v>
      </c>
    </row>
    <row r="482" spans="2:90">
      <c r="B482">
        <v>448</v>
      </c>
      <c r="C482" t="s">
        <v>95</v>
      </c>
      <c r="D482" t="s">
        <v>95</v>
      </c>
      <c r="E482" t="s">
        <v>95</v>
      </c>
      <c r="F482" t="s">
        <v>95</v>
      </c>
      <c r="G482" t="s">
        <v>95</v>
      </c>
      <c r="H482" t="s">
        <v>95</v>
      </c>
      <c r="I482" t="s">
        <v>95</v>
      </c>
      <c r="J482" t="s">
        <v>95</v>
      </c>
      <c r="K482">
        <v>248</v>
      </c>
      <c r="L482">
        <v>12</v>
      </c>
      <c r="M482" t="s">
        <v>95</v>
      </c>
      <c r="N482" t="s">
        <v>95</v>
      </c>
      <c r="O482">
        <v>254</v>
      </c>
      <c r="P482">
        <v>203</v>
      </c>
      <c r="Q482">
        <v>608</v>
      </c>
      <c r="R482">
        <v>573</v>
      </c>
      <c r="S482">
        <v>297</v>
      </c>
      <c r="T482">
        <v>485</v>
      </c>
      <c r="U482">
        <v>384</v>
      </c>
      <c r="V482">
        <v>428</v>
      </c>
      <c r="W482">
        <v>442</v>
      </c>
      <c r="X482">
        <v>403</v>
      </c>
      <c r="Y482">
        <v>149</v>
      </c>
      <c r="Z482">
        <v>192</v>
      </c>
      <c r="AA482">
        <v>188</v>
      </c>
      <c r="AB482">
        <v>239</v>
      </c>
      <c r="AC482">
        <v>196</v>
      </c>
      <c r="AD482">
        <v>177</v>
      </c>
      <c r="AE482">
        <v>9</v>
      </c>
      <c r="AF482">
        <v>149</v>
      </c>
      <c r="AG482" t="s">
        <v>95</v>
      </c>
      <c r="AH482">
        <v>514</v>
      </c>
      <c r="AI482">
        <v>236</v>
      </c>
      <c r="AJ482">
        <v>511</v>
      </c>
      <c r="AK482">
        <v>364</v>
      </c>
      <c r="AL482">
        <v>496</v>
      </c>
      <c r="AM482">
        <v>475</v>
      </c>
      <c r="AN482">
        <v>87</v>
      </c>
      <c r="AO482" t="s">
        <v>95</v>
      </c>
      <c r="AP482" t="s">
        <v>95</v>
      </c>
      <c r="AQ482">
        <v>327</v>
      </c>
      <c r="AR482">
        <v>257</v>
      </c>
      <c r="AS482">
        <v>86</v>
      </c>
      <c r="AT482">
        <v>398</v>
      </c>
      <c r="AU482">
        <v>386</v>
      </c>
      <c r="AV482">
        <v>649</v>
      </c>
      <c r="AW482">
        <v>11</v>
      </c>
      <c r="AX482">
        <v>84</v>
      </c>
      <c r="AY482">
        <v>331</v>
      </c>
      <c r="AZ482">
        <v>14</v>
      </c>
      <c r="BA482">
        <v>89</v>
      </c>
      <c r="BB482">
        <v>18</v>
      </c>
      <c r="BC482">
        <v>230</v>
      </c>
      <c r="BD482">
        <v>326</v>
      </c>
      <c r="BE482">
        <v>146</v>
      </c>
      <c r="BF482">
        <v>314</v>
      </c>
      <c r="BG482">
        <v>72</v>
      </c>
      <c r="BH482">
        <v>123</v>
      </c>
      <c r="BI482">
        <v>91</v>
      </c>
      <c r="BJ482">
        <v>600</v>
      </c>
      <c r="BK482">
        <v>19</v>
      </c>
      <c r="BL482">
        <v>105</v>
      </c>
      <c r="BM482">
        <v>66</v>
      </c>
      <c r="BN482">
        <v>656</v>
      </c>
      <c r="BO482">
        <v>224</v>
      </c>
      <c r="BP482">
        <v>395</v>
      </c>
      <c r="BQ482">
        <v>21</v>
      </c>
      <c r="BR482">
        <v>599</v>
      </c>
      <c r="BS482">
        <v>584</v>
      </c>
      <c r="BT482">
        <v>380</v>
      </c>
      <c r="BU482">
        <v>572</v>
      </c>
      <c r="BV482">
        <v>103</v>
      </c>
      <c r="BW482">
        <v>47</v>
      </c>
      <c r="BX482">
        <v>600</v>
      </c>
      <c r="BY482">
        <v>204</v>
      </c>
      <c r="BZ482">
        <v>335</v>
      </c>
      <c r="CA482">
        <v>29</v>
      </c>
      <c r="CB482">
        <v>509</v>
      </c>
      <c r="CC482">
        <v>615</v>
      </c>
      <c r="CD482">
        <v>237</v>
      </c>
      <c r="CE482">
        <v>160</v>
      </c>
      <c r="CF482">
        <v>106</v>
      </c>
      <c r="CG482">
        <v>538</v>
      </c>
      <c r="CH482">
        <v>152</v>
      </c>
      <c r="CI482">
        <v>614</v>
      </c>
      <c r="CJ482">
        <v>289</v>
      </c>
      <c r="CK482">
        <v>301</v>
      </c>
      <c r="CL482">
        <v>175</v>
      </c>
    </row>
    <row r="483" spans="2:90">
      <c r="B483">
        <v>424</v>
      </c>
      <c r="C483" t="s">
        <v>95</v>
      </c>
      <c r="D483" t="s">
        <v>95</v>
      </c>
      <c r="E483" t="s">
        <v>95</v>
      </c>
      <c r="F483" t="s">
        <v>95</v>
      </c>
      <c r="G483" t="s">
        <v>95</v>
      </c>
      <c r="H483" t="s">
        <v>95</v>
      </c>
      <c r="I483" t="s">
        <v>95</v>
      </c>
      <c r="J483" t="s">
        <v>95</v>
      </c>
      <c r="K483">
        <v>148</v>
      </c>
      <c r="L483">
        <v>369</v>
      </c>
      <c r="M483" t="s">
        <v>95</v>
      </c>
      <c r="N483" t="s">
        <v>95</v>
      </c>
      <c r="O483">
        <v>252</v>
      </c>
      <c r="P483">
        <v>402</v>
      </c>
      <c r="Q483">
        <v>584</v>
      </c>
      <c r="R483">
        <v>616</v>
      </c>
      <c r="S483">
        <v>486</v>
      </c>
      <c r="T483">
        <v>478</v>
      </c>
      <c r="U483">
        <v>287</v>
      </c>
      <c r="V483">
        <v>220</v>
      </c>
      <c r="W483">
        <v>33</v>
      </c>
      <c r="X483">
        <v>57</v>
      </c>
      <c r="Y483">
        <v>366</v>
      </c>
      <c r="Z483">
        <v>303</v>
      </c>
      <c r="AA483">
        <v>297</v>
      </c>
      <c r="AB483">
        <v>8</v>
      </c>
      <c r="AC483">
        <v>256</v>
      </c>
      <c r="AD483">
        <v>450</v>
      </c>
      <c r="AE483">
        <v>118</v>
      </c>
      <c r="AF483">
        <v>296</v>
      </c>
      <c r="AG483" t="s">
        <v>95</v>
      </c>
      <c r="AH483">
        <v>441</v>
      </c>
      <c r="AI483">
        <v>116</v>
      </c>
      <c r="AJ483">
        <v>353</v>
      </c>
      <c r="AK483">
        <v>295</v>
      </c>
      <c r="AL483">
        <v>271</v>
      </c>
      <c r="AM483">
        <v>62</v>
      </c>
      <c r="AN483">
        <v>1</v>
      </c>
      <c r="AO483" t="s">
        <v>95</v>
      </c>
      <c r="AP483" t="s">
        <v>95</v>
      </c>
      <c r="AQ483">
        <v>276</v>
      </c>
      <c r="AR483">
        <v>596</v>
      </c>
      <c r="AS483">
        <v>345</v>
      </c>
      <c r="AT483">
        <v>214</v>
      </c>
      <c r="AU483">
        <v>615</v>
      </c>
      <c r="AV483">
        <v>190</v>
      </c>
      <c r="AW483">
        <v>584</v>
      </c>
      <c r="AX483">
        <v>382</v>
      </c>
      <c r="AY483">
        <v>653</v>
      </c>
      <c r="AZ483">
        <v>77</v>
      </c>
      <c r="BA483">
        <v>123</v>
      </c>
      <c r="BB483">
        <v>22</v>
      </c>
      <c r="BC483">
        <v>655</v>
      </c>
      <c r="BD483">
        <v>182</v>
      </c>
      <c r="BE483">
        <v>634</v>
      </c>
      <c r="BF483">
        <v>52</v>
      </c>
      <c r="BG483">
        <v>102</v>
      </c>
      <c r="BH483">
        <v>150</v>
      </c>
      <c r="BI483">
        <v>233</v>
      </c>
      <c r="BJ483">
        <v>329</v>
      </c>
      <c r="BK483">
        <v>632</v>
      </c>
      <c r="BL483">
        <v>190</v>
      </c>
      <c r="BM483">
        <v>232</v>
      </c>
      <c r="BN483">
        <v>217</v>
      </c>
      <c r="BO483">
        <v>373</v>
      </c>
      <c r="BP483">
        <v>62</v>
      </c>
      <c r="BQ483">
        <v>443</v>
      </c>
      <c r="BR483">
        <v>308</v>
      </c>
      <c r="BS483">
        <v>507</v>
      </c>
      <c r="BT483">
        <v>214</v>
      </c>
      <c r="BU483">
        <v>200</v>
      </c>
      <c r="BV483">
        <v>231</v>
      </c>
      <c r="BW483">
        <v>351</v>
      </c>
      <c r="BX483">
        <v>595</v>
      </c>
      <c r="BY483">
        <v>27</v>
      </c>
      <c r="BZ483">
        <v>45</v>
      </c>
      <c r="CA483">
        <v>140</v>
      </c>
      <c r="CB483">
        <v>488</v>
      </c>
      <c r="CC483">
        <v>141</v>
      </c>
      <c r="CD483">
        <v>550</v>
      </c>
      <c r="CE483">
        <v>499</v>
      </c>
      <c r="CF483">
        <v>77</v>
      </c>
      <c r="CG483">
        <v>488</v>
      </c>
      <c r="CH483">
        <v>309</v>
      </c>
      <c r="CI483">
        <v>600</v>
      </c>
      <c r="CJ483">
        <v>186</v>
      </c>
      <c r="CK483">
        <v>192</v>
      </c>
      <c r="CL483">
        <v>343</v>
      </c>
    </row>
    <row r="484" spans="2:90">
      <c r="B484">
        <v>333</v>
      </c>
      <c r="C484" t="s">
        <v>95</v>
      </c>
      <c r="D484" t="s">
        <v>95</v>
      </c>
      <c r="E484" t="s">
        <v>95</v>
      </c>
      <c r="F484" t="s">
        <v>95</v>
      </c>
      <c r="G484" t="s">
        <v>95</v>
      </c>
      <c r="H484" t="s">
        <v>95</v>
      </c>
      <c r="I484" t="s">
        <v>95</v>
      </c>
      <c r="J484" t="s">
        <v>95</v>
      </c>
      <c r="K484">
        <v>232</v>
      </c>
      <c r="L484">
        <v>3</v>
      </c>
      <c r="M484" t="s">
        <v>95</v>
      </c>
      <c r="N484" t="s">
        <v>95</v>
      </c>
      <c r="O484">
        <v>380</v>
      </c>
      <c r="P484">
        <v>376</v>
      </c>
      <c r="Q484">
        <v>572</v>
      </c>
      <c r="R484">
        <v>588</v>
      </c>
      <c r="S484">
        <v>243</v>
      </c>
      <c r="T484">
        <v>10</v>
      </c>
      <c r="U484">
        <v>48</v>
      </c>
      <c r="V484">
        <v>121</v>
      </c>
      <c r="W484">
        <v>256</v>
      </c>
      <c r="X484">
        <v>243</v>
      </c>
      <c r="Y484">
        <v>72</v>
      </c>
      <c r="Z484">
        <v>79</v>
      </c>
      <c r="AA484">
        <v>91</v>
      </c>
      <c r="AB484">
        <v>421</v>
      </c>
      <c r="AC484">
        <v>482</v>
      </c>
      <c r="AD484">
        <v>397</v>
      </c>
      <c r="AE484">
        <v>125</v>
      </c>
      <c r="AF484">
        <v>334</v>
      </c>
      <c r="AG484" t="s">
        <v>95</v>
      </c>
      <c r="AH484">
        <v>509</v>
      </c>
      <c r="AI484">
        <v>458</v>
      </c>
      <c r="AJ484">
        <v>86</v>
      </c>
      <c r="AK484">
        <v>142</v>
      </c>
      <c r="AL484">
        <v>238</v>
      </c>
      <c r="AM484">
        <v>277</v>
      </c>
      <c r="AN484">
        <v>486</v>
      </c>
      <c r="AO484" t="s">
        <v>95</v>
      </c>
      <c r="AP484" t="s">
        <v>95</v>
      </c>
      <c r="AQ484">
        <v>390</v>
      </c>
      <c r="AR484">
        <v>103</v>
      </c>
      <c r="AS484">
        <v>15</v>
      </c>
      <c r="AT484">
        <v>637</v>
      </c>
      <c r="AU484">
        <v>632</v>
      </c>
      <c r="AV484">
        <v>271</v>
      </c>
      <c r="AW484">
        <v>308</v>
      </c>
      <c r="AX484">
        <v>309</v>
      </c>
      <c r="AY484">
        <v>234</v>
      </c>
      <c r="AZ484">
        <v>637</v>
      </c>
      <c r="BA484">
        <v>7</v>
      </c>
      <c r="BB484">
        <v>188</v>
      </c>
      <c r="BC484">
        <v>270</v>
      </c>
      <c r="BD484">
        <v>558</v>
      </c>
      <c r="BE484">
        <v>87</v>
      </c>
      <c r="BF484">
        <v>46</v>
      </c>
      <c r="BG484">
        <v>76</v>
      </c>
      <c r="BH484">
        <v>247</v>
      </c>
      <c r="BI484">
        <v>239</v>
      </c>
      <c r="BJ484">
        <v>190</v>
      </c>
      <c r="BK484">
        <v>182</v>
      </c>
      <c r="BL484">
        <v>300</v>
      </c>
      <c r="BM484">
        <v>325</v>
      </c>
      <c r="BN484">
        <v>157</v>
      </c>
      <c r="BO484">
        <v>18</v>
      </c>
      <c r="BP484">
        <v>311</v>
      </c>
      <c r="BQ484">
        <v>189</v>
      </c>
      <c r="BR484">
        <v>177</v>
      </c>
      <c r="BS484">
        <v>443</v>
      </c>
      <c r="BT484">
        <v>224</v>
      </c>
      <c r="BU484">
        <v>264</v>
      </c>
      <c r="BV484">
        <v>629</v>
      </c>
      <c r="BW484">
        <v>423</v>
      </c>
      <c r="BX484">
        <v>23</v>
      </c>
      <c r="BY484">
        <v>264</v>
      </c>
      <c r="BZ484">
        <v>137</v>
      </c>
      <c r="CA484">
        <v>637</v>
      </c>
      <c r="CB484">
        <v>5</v>
      </c>
      <c r="CC484">
        <v>160</v>
      </c>
      <c r="CD484">
        <v>487</v>
      </c>
      <c r="CE484">
        <v>145</v>
      </c>
      <c r="CF484">
        <v>578</v>
      </c>
      <c r="CG484">
        <v>398</v>
      </c>
      <c r="CH484">
        <v>487</v>
      </c>
      <c r="CI484">
        <v>6</v>
      </c>
      <c r="CJ484">
        <v>423</v>
      </c>
      <c r="CK484">
        <v>309</v>
      </c>
      <c r="CL484">
        <v>103</v>
      </c>
    </row>
    <row r="485" spans="2:90">
      <c r="B485">
        <v>314</v>
      </c>
      <c r="C485" t="s">
        <v>95</v>
      </c>
      <c r="D485" t="s">
        <v>95</v>
      </c>
      <c r="E485" t="s">
        <v>95</v>
      </c>
      <c r="F485" t="s">
        <v>95</v>
      </c>
      <c r="G485" t="s">
        <v>95</v>
      </c>
      <c r="H485" t="s">
        <v>95</v>
      </c>
      <c r="I485" t="s">
        <v>95</v>
      </c>
      <c r="J485" t="s">
        <v>95</v>
      </c>
      <c r="K485">
        <v>222</v>
      </c>
      <c r="L485">
        <v>352</v>
      </c>
      <c r="M485" t="s">
        <v>95</v>
      </c>
      <c r="N485" t="s">
        <v>95</v>
      </c>
      <c r="O485">
        <v>132</v>
      </c>
      <c r="P485">
        <v>228</v>
      </c>
      <c r="Q485">
        <v>113</v>
      </c>
      <c r="R485">
        <v>623</v>
      </c>
      <c r="S485">
        <v>221</v>
      </c>
      <c r="T485">
        <v>336</v>
      </c>
      <c r="U485">
        <v>200</v>
      </c>
      <c r="V485">
        <v>331</v>
      </c>
      <c r="W485">
        <v>72</v>
      </c>
      <c r="X485">
        <v>131</v>
      </c>
      <c r="Y485">
        <v>495</v>
      </c>
      <c r="Z485">
        <v>457</v>
      </c>
      <c r="AA485">
        <v>456</v>
      </c>
      <c r="AB485">
        <v>241</v>
      </c>
      <c r="AC485">
        <v>160</v>
      </c>
      <c r="AD485">
        <v>325</v>
      </c>
      <c r="AE485">
        <v>99</v>
      </c>
      <c r="AF485">
        <v>370</v>
      </c>
      <c r="AG485" t="s">
        <v>95</v>
      </c>
      <c r="AH485">
        <v>228</v>
      </c>
      <c r="AI485">
        <v>445</v>
      </c>
      <c r="AJ485">
        <v>195</v>
      </c>
      <c r="AK485">
        <v>482</v>
      </c>
      <c r="AL485">
        <v>230</v>
      </c>
      <c r="AM485">
        <v>14</v>
      </c>
      <c r="AN485">
        <v>227</v>
      </c>
      <c r="AO485" t="s">
        <v>95</v>
      </c>
      <c r="AP485" t="s">
        <v>95</v>
      </c>
      <c r="AQ485">
        <v>197</v>
      </c>
      <c r="AR485">
        <v>315</v>
      </c>
      <c r="AS485">
        <v>244</v>
      </c>
      <c r="AT485">
        <v>578</v>
      </c>
      <c r="AU485">
        <v>353</v>
      </c>
      <c r="AV485">
        <v>605</v>
      </c>
      <c r="AW485">
        <v>57</v>
      </c>
      <c r="AX485">
        <v>117</v>
      </c>
      <c r="AY485">
        <v>58</v>
      </c>
      <c r="AZ485">
        <v>240</v>
      </c>
      <c r="BA485">
        <v>628</v>
      </c>
      <c r="BB485">
        <v>10</v>
      </c>
      <c r="BC485">
        <v>383</v>
      </c>
      <c r="BD485">
        <v>67</v>
      </c>
      <c r="BE485">
        <v>367</v>
      </c>
      <c r="BF485">
        <v>2</v>
      </c>
      <c r="BG485">
        <v>318</v>
      </c>
      <c r="BH485">
        <v>230</v>
      </c>
      <c r="BI485">
        <v>653</v>
      </c>
      <c r="BJ485">
        <v>34</v>
      </c>
      <c r="BK485">
        <v>145</v>
      </c>
      <c r="BL485">
        <v>577</v>
      </c>
      <c r="BM485">
        <v>127</v>
      </c>
      <c r="BN485">
        <v>195</v>
      </c>
      <c r="BO485">
        <v>291</v>
      </c>
      <c r="BP485">
        <v>116</v>
      </c>
      <c r="BQ485">
        <v>626</v>
      </c>
      <c r="BR485">
        <v>163</v>
      </c>
      <c r="BS485">
        <v>598</v>
      </c>
      <c r="BT485">
        <v>551</v>
      </c>
      <c r="BU485">
        <v>176</v>
      </c>
      <c r="BV485">
        <v>429</v>
      </c>
      <c r="BW485">
        <v>418</v>
      </c>
      <c r="BX485">
        <v>137</v>
      </c>
      <c r="BY485">
        <v>222</v>
      </c>
      <c r="BZ485">
        <v>564</v>
      </c>
      <c r="CA485">
        <v>614</v>
      </c>
      <c r="CB485">
        <v>271</v>
      </c>
      <c r="CC485">
        <v>10</v>
      </c>
      <c r="CD485">
        <v>100</v>
      </c>
      <c r="CE485">
        <v>350</v>
      </c>
      <c r="CF485">
        <v>458</v>
      </c>
      <c r="CG485">
        <v>377</v>
      </c>
      <c r="CH485">
        <v>613</v>
      </c>
      <c r="CI485">
        <v>519</v>
      </c>
      <c r="CJ485">
        <v>317</v>
      </c>
      <c r="CK485">
        <v>184</v>
      </c>
      <c r="CL485">
        <v>196</v>
      </c>
    </row>
    <row r="486" spans="2:90">
      <c r="B486">
        <v>353</v>
      </c>
      <c r="C486" t="s">
        <v>95</v>
      </c>
      <c r="D486" t="s">
        <v>95</v>
      </c>
      <c r="E486" t="s">
        <v>95</v>
      </c>
      <c r="F486" t="s">
        <v>95</v>
      </c>
      <c r="G486" t="s">
        <v>95</v>
      </c>
      <c r="H486" t="s">
        <v>95</v>
      </c>
      <c r="I486" t="s">
        <v>95</v>
      </c>
      <c r="J486" t="s">
        <v>95</v>
      </c>
      <c r="K486" t="s">
        <v>95</v>
      </c>
      <c r="L486" t="s">
        <v>95</v>
      </c>
      <c r="M486" t="s">
        <v>95</v>
      </c>
      <c r="N486" t="s">
        <v>95</v>
      </c>
      <c r="O486" t="s">
        <v>95</v>
      </c>
      <c r="P486" t="s">
        <v>95</v>
      </c>
      <c r="Q486" t="s">
        <v>95</v>
      </c>
      <c r="R486" t="s">
        <v>95</v>
      </c>
      <c r="S486">
        <v>385</v>
      </c>
      <c r="T486">
        <v>452</v>
      </c>
      <c r="U486">
        <v>133</v>
      </c>
      <c r="V486">
        <v>465</v>
      </c>
      <c r="W486">
        <v>57</v>
      </c>
      <c r="X486">
        <v>300</v>
      </c>
      <c r="Y486">
        <v>285</v>
      </c>
      <c r="Z486">
        <v>299</v>
      </c>
      <c r="AA486">
        <v>329</v>
      </c>
      <c r="AB486">
        <v>175</v>
      </c>
      <c r="AC486">
        <v>292</v>
      </c>
      <c r="AD486">
        <v>319</v>
      </c>
      <c r="AE486">
        <v>257</v>
      </c>
      <c r="AF486">
        <v>41</v>
      </c>
      <c r="AG486" t="s">
        <v>95</v>
      </c>
      <c r="AH486">
        <v>181</v>
      </c>
      <c r="AI486">
        <v>364</v>
      </c>
      <c r="AJ486">
        <v>361</v>
      </c>
      <c r="AK486">
        <v>191</v>
      </c>
      <c r="AL486">
        <v>291</v>
      </c>
      <c r="AM486">
        <v>338</v>
      </c>
      <c r="AN486">
        <v>224</v>
      </c>
      <c r="AO486" t="s">
        <v>95</v>
      </c>
      <c r="AP486" t="s">
        <v>95</v>
      </c>
      <c r="AQ486" t="s">
        <v>95</v>
      </c>
      <c r="AR486" t="s">
        <v>95</v>
      </c>
      <c r="AS486" t="s">
        <v>95</v>
      </c>
      <c r="AT486" t="s">
        <v>95</v>
      </c>
      <c r="AU486" t="s">
        <v>95</v>
      </c>
      <c r="AV486" t="s">
        <v>95</v>
      </c>
      <c r="AW486" t="s">
        <v>95</v>
      </c>
      <c r="AX486" t="s">
        <v>95</v>
      </c>
      <c r="AY486" t="s">
        <v>95</v>
      </c>
      <c r="AZ486" t="s">
        <v>95</v>
      </c>
      <c r="BA486" t="s">
        <v>95</v>
      </c>
      <c r="BB486" t="s">
        <v>95</v>
      </c>
      <c r="BC486" t="s">
        <v>95</v>
      </c>
      <c r="BD486" t="s">
        <v>95</v>
      </c>
      <c r="BE486" t="s">
        <v>95</v>
      </c>
      <c r="BF486" t="s">
        <v>95</v>
      </c>
      <c r="BG486" t="s">
        <v>95</v>
      </c>
      <c r="BH486" t="s">
        <v>95</v>
      </c>
      <c r="BI486" t="s">
        <v>95</v>
      </c>
      <c r="BJ486" t="s">
        <v>95</v>
      </c>
      <c r="BK486" t="s">
        <v>95</v>
      </c>
      <c r="BL486" t="s">
        <v>95</v>
      </c>
      <c r="BM486" t="s">
        <v>95</v>
      </c>
      <c r="BN486" t="s">
        <v>95</v>
      </c>
      <c r="BO486" t="s">
        <v>95</v>
      </c>
      <c r="BP486">
        <v>438</v>
      </c>
      <c r="BQ486">
        <v>142</v>
      </c>
      <c r="BR486">
        <v>397</v>
      </c>
      <c r="BS486">
        <v>397</v>
      </c>
      <c r="BT486">
        <v>523</v>
      </c>
      <c r="BU486">
        <v>230</v>
      </c>
      <c r="BV486">
        <v>89</v>
      </c>
      <c r="BW486">
        <v>151</v>
      </c>
      <c r="BX486">
        <v>570</v>
      </c>
      <c r="BY486">
        <v>442</v>
      </c>
      <c r="BZ486">
        <v>98</v>
      </c>
      <c r="CA486">
        <v>2</v>
      </c>
      <c r="CB486">
        <v>363</v>
      </c>
      <c r="CC486">
        <v>158</v>
      </c>
      <c r="CD486">
        <v>364</v>
      </c>
      <c r="CE486">
        <v>356</v>
      </c>
      <c r="CF486">
        <v>597</v>
      </c>
      <c r="CG486">
        <v>451</v>
      </c>
      <c r="CH486">
        <v>211</v>
      </c>
      <c r="CI486">
        <v>30</v>
      </c>
      <c r="CJ486">
        <v>51</v>
      </c>
      <c r="CK486" t="s">
        <v>95</v>
      </c>
      <c r="CL486" t="s">
        <v>95</v>
      </c>
    </row>
    <row r="487" spans="2:90">
      <c r="B487">
        <v>408</v>
      </c>
      <c r="C487" t="s">
        <v>95</v>
      </c>
      <c r="D487" t="s">
        <v>95</v>
      </c>
      <c r="E487" t="s">
        <v>95</v>
      </c>
      <c r="F487" t="s">
        <v>95</v>
      </c>
      <c r="G487" t="s">
        <v>95</v>
      </c>
      <c r="H487" t="s">
        <v>95</v>
      </c>
      <c r="I487" t="s">
        <v>95</v>
      </c>
      <c r="J487" t="s">
        <v>95</v>
      </c>
      <c r="K487" t="s">
        <v>95</v>
      </c>
      <c r="L487" t="s">
        <v>95</v>
      </c>
      <c r="M487" t="s">
        <v>95</v>
      </c>
      <c r="N487" t="s">
        <v>95</v>
      </c>
      <c r="O487" t="s">
        <v>95</v>
      </c>
      <c r="P487" t="s">
        <v>95</v>
      </c>
      <c r="Q487" t="s">
        <v>95</v>
      </c>
      <c r="R487" t="s">
        <v>95</v>
      </c>
      <c r="S487">
        <v>186</v>
      </c>
      <c r="T487">
        <v>97</v>
      </c>
      <c r="U487">
        <v>233</v>
      </c>
      <c r="V487">
        <v>5</v>
      </c>
      <c r="W487">
        <v>479</v>
      </c>
      <c r="X487">
        <v>187</v>
      </c>
      <c r="Y487">
        <v>234</v>
      </c>
      <c r="Z487">
        <v>101</v>
      </c>
      <c r="AA487">
        <v>323</v>
      </c>
      <c r="AB487">
        <v>45</v>
      </c>
      <c r="AC487">
        <v>241</v>
      </c>
      <c r="AD487">
        <v>144</v>
      </c>
      <c r="AE487">
        <v>30</v>
      </c>
      <c r="AF487">
        <v>482</v>
      </c>
      <c r="AG487" t="s">
        <v>95</v>
      </c>
      <c r="AH487">
        <v>113</v>
      </c>
      <c r="AI487">
        <v>388</v>
      </c>
      <c r="AJ487">
        <v>190</v>
      </c>
      <c r="AK487">
        <v>491</v>
      </c>
      <c r="AL487">
        <v>142</v>
      </c>
      <c r="AM487">
        <v>85</v>
      </c>
      <c r="AN487">
        <v>243</v>
      </c>
      <c r="AO487" t="s">
        <v>95</v>
      </c>
      <c r="AP487" t="s">
        <v>95</v>
      </c>
      <c r="AQ487" t="s">
        <v>95</v>
      </c>
      <c r="AR487" t="s">
        <v>95</v>
      </c>
      <c r="AS487" t="s">
        <v>95</v>
      </c>
      <c r="AT487" t="s">
        <v>95</v>
      </c>
      <c r="AU487" t="s">
        <v>95</v>
      </c>
      <c r="AV487" t="s">
        <v>95</v>
      </c>
      <c r="AW487" t="s">
        <v>95</v>
      </c>
      <c r="AX487" t="s">
        <v>95</v>
      </c>
      <c r="AY487" t="s">
        <v>95</v>
      </c>
      <c r="AZ487" t="s">
        <v>95</v>
      </c>
      <c r="BA487" t="s">
        <v>95</v>
      </c>
      <c r="BB487" t="s">
        <v>95</v>
      </c>
      <c r="BC487" t="s">
        <v>95</v>
      </c>
      <c r="BD487" t="s">
        <v>95</v>
      </c>
      <c r="BE487" t="s">
        <v>95</v>
      </c>
      <c r="BF487" t="s">
        <v>95</v>
      </c>
      <c r="BG487" t="s">
        <v>95</v>
      </c>
      <c r="BH487" t="s">
        <v>95</v>
      </c>
      <c r="BI487" t="s">
        <v>95</v>
      </c>
      <c r="BJ487" t="s">
        <v>95</v>
      </c>
      <c r="BK487" t="s">
        <v>95</v>
      </c>
      <c r="BL487" t="s">
        <v>95</v>
      </c>
      <c r="BM487" t="s">
        <v>95</v>
      </c>
      <c r="BN487" t="s">
        <v>95</v>
      </c>
      <c r="BO487" t="s">
        <v>95</v>
      </c>
      <c r="BP487">
        <v>640</v>
      </c>
      <c r="BQ487">
        <v>593</v>
      </c>
      <c r="BR487">
        <v>377</v>
      </c>
      <c r="BS487">
        <v>127</v>
      </c>
      <c r="BT487">
        <v>478</v>
      </c>
      <c r="BU487">
        <v>342</v>
      </c>
      <c r="BV487">
        <v>378</v>
      </c>
      <c r="BW487">
        <v>426</v>
      </c>
      <c r="BX487">
        <v>64</v>
      </c>
      <c r="BY487">
        <v>36</v>
      </c>
      <c r="BZ487">
        <v>658</v>
      </c>
      <c r="CA487">
        <v>286</v>
      </c>
      <c r="CB487">
        <v>481</v>
      </c>
      <c r="CC487">
        <v>52</v>
      </c>
      <c r="CD487">
        <v>70</v>
      </c>
      <c r="CE487">
        <v>554</v>
      </c>
      <c r="CF487">
        <v>201</v>
      </c>
      <c r="CG487">
        <v>376</v>
      </c>
      <c r="CH487">
        <v>155</v>
      </c>
      <c r="CI487">
        <v>424</v>
      </c>
      <c r="CJ487">
        <v>218</v>
      </c>
      <c r="CK487" t="s">
        <v>95</v>
      </c>
      <c r="CL487" t="s">
        <v>95</v>
      </c>
    </row>
    <row r="488" spans="2:90">
      <c r="B488">
        <v>27</v>
      </c>
      <c r="C488" t="s">
        <v>95</v>
      </c>
      <c r="D488" t="s">
        <v>95</v>
      </c>
      <c r="E488" t="s">
        <v>95</v>
      </c>
      <c r="F488" t="s">
        <v>95</v>
      </c>
      <c r="G488" t="s">
        <v>95</v>
      </c>
      <c r="H488" t="s">
        <v>95</v>
      </c>
      <c r="I488" t="s">
        <v>95</v>
      </c>
      <c r="J488" t="s">
        <v>95</v>
      </c>
      <c r="K488" t="s">
        <v>95</v>
      </c>
      <c r="L488" t="s">
        <v>95</v>
      </c>
      <c r="M488" t="s">
        <v>95</v>
      </c>
      <c r="N488" t="s">
        <v>95</v>
      </c>
      <c r="O488" t="s">
        <v>95</v>
      </c>
      <c r="P488" t="s">
        <v>95</v>
      </c>
      <c r="Q488" t="s">
        <v>95</v>
      </c>
      <c r="R488" t="s">
        <v>95</v>
      </c>
      <c r="S488">
        <v>22</v>
      </c>
      <c r="T488">
        <v>376</v>
      </c>
      <c r="U488">
        <v>317</v>
      </c>
      <c r="V488">
        <v>484</v>
      </c>
      <c r="W488">
        <v>175</v>
      </c>
      <c r="X488">
        <v>357</v>
      </c>
      <c r="Y488">
        <v>160</v>
      </c>
      <c r="Z488">
        <v>491</v>
      </c>
      <c r="AA488">
        <v>113</v>
      </c>
      <c r="AB488">
        <v>519</v>
      </c>
      <c r="AC488">
        <v>381</v>
      </c>
      <c r="AD488">
        <v>461</v>
      </c>
      <c r="AE488">
        <v>323</v>
      </c>
      <c r="AF488">
        <v>411</v>
      </c>
      <c r="AG488" t="s">
        <v>95</v>
      </c>
      <c r="AH488">
        <v>353</v>
      </c>
      <c r="AI488">
        <v>418</v>
      </c>
      <c r="AJ488">
        <v>276</v>
      </c>
      <c r="AK488">
        <v>173</v>
      </c>
      <c r="AL488">
        <v>354</v>
      </c>
      <c r="AM488">
        <v>358</v>
      </c>
      <c r="AN488">
        <v>342</v>
      </c>
      <c r="AO488" t="s">
        <v>95</v>
      </c>
      <c r="AP488" t="s">
        <v>95</v>
      </c>
      <c r="AQ488" t="s">
        <v>95</v>
      </c>
      <c r="AR488" t="s">
        <v>95</v>
      </c>
      <c r="AS488" t="s">
        <v>95</v>
      </c>
      <c r="AT488" t="s">
        <v>95</v>
      </c>
      <c r="AU488" t="s">
        <v>95</v>
      </c>
      <c r="AV488" t="s">
        <v>95</v>
      </c>
      <c r="AW488" t="s">
        <v>95</v>
      </c>
      <c r="AX488" t="s">
        <v>95</v>
      </c>
      <c r="AY488" t="s">
        <v>95</v>
      </c>
      <c r="AZ488" t="s">
        <v>95</v>
      </c>
      <c r="BA488" t="s">
        <v>95</v>
      </c>
      <c r="BB488" t="s">
        <v>95</v>
      </c>
      <c r="BC488" t="s">
        <v>95</v>
      </c>
      <c r="BD488" t="s">
        <v>95</v>
      </c>
      <c r="BE488" t="s">
        <v>95</v>
      </c>
      <c r="BF488" t="s">
        <v>95</v>
      </c>
      <c r="BG488" t="s">
        <v>95</v>
      </c>
      <c r="BH488" t="s">
        <v>95</v>
      </c>
      <c r="BI488" t="s">
        <v>95</v>
      </c>
      <c r="BJ488" t="s">
        <v>95</v>
      </c>
      <c r="BK488" t="s">
        <v>95</v>
      </c>
      <c r="BL488" t="s">
        <v>95</v>
      </c>
      <c r="BM488" t="s">
        <v>95</v>
      </c>
      <c r="BN488" t="s">
        <v>95</v>
      </c>
      <c r="BO488" t="s">
        <v>95</v>
      </c>
      <c r="BP488">
        <v>424</v>
      </c>
      <c r="BQ488">
        <v>608</v>
      </c>
      <c r="BR488">
        <v>101</v>
      </c>
      <c r="BS488">
        <v>644</v>
      </c>
      <c r="BT488">
        <v>542</v>
      </c>
      <c r="BU488">
        <v>601</v>
      </c>
      <c r="BV488">
        <v>275</v>
      </c>
      <c r="BW488">
        <v>29</v>
      </c>
      <c r="BX488">
        <v>526</v>
      </c>
      <c r="BY488">
        <v>405</v>
      </c>
      <c r="BZ488">
        <v>382</v>
      </c>
      <c r="CA488">
        <v>309</v>
      </c>
      <c r="CB488">
        <v>513</v>
      </c>
      <c r="CC488">
        <v>40</v>
      </c>
      <c r="CD488">
        <v>473</v>
      </c>
      <c r="CE488">
        <v>607</v>
      </c>
      <c r="CF488">
        <v>623</v>
      </c>
      <c r="CG488">
        <v>39</v>
      </c>
      <c r="CH488">
        <v>606</v>
      </c>
      <c r="CI488">
        <v>45</v>
      </c>
      <c r="CJ488">
        <v>121</v>
      </c>
      <c r="CK488" t="s">
        <v>95</v>
      </c>
      <c r="CL488" t="s">
        <v>95</v>
      </c>
    </row>
    <row r="489" spans="2:90">
      <c r="B489">
        <v>526</v>
      </c>
      <c r="C489" t="s">
        <v>95</v>
      </c>
      <c r="D489" t="s">
        <v>95</v>
      </c>
      <c r="E489" t="s">
        <v>95</v>
      </c>
      <c r="F489" t="s">
        <v>95</v>
      </c>
      <c r="G489" t="s">
        <v>95</v>
      </c>
      <c r="H489" t="s">
        <v>95</v>
      </c>
      <c r="I489" t="s">
        <v>95</v>
      </c>
      <c r="J489" t="s">
        <v>95</v>
      </c>
      <c r="K489" t="s">
        <v>95</v>
      </c>
      <c r="L489" t="s">
        <v>95</v>
      </c>
      <c r="M489" t="s">
        <v>95</v>
      </c>
      <c r="N489" t="s">
        <v>95</v>
      </c>
      <c r="O489" t="s">
        <v>95</v>
      </c>
      <c r="P489" t="s">
        <v>95</v>
      </c>
      <c r="Q489" t="s">
        <v>95</v>
      </c>
      <c r="R489" t="s">
        <v>95</v>
      </c>
      <c r="S489">
        <v>484</v>
      </c>
      <c r="T489">
        <v>473</v>
      </c>
      <c r="U489">
        <v>253</v>
      </c>
      <c r="V489">
        <v>446</v>
      </c>
      <c r="W489">
        <v>435</v>
      </c>
      <c r="X489">
        <v>413</v>
      </c>
      <c r="Y489">
        <v>481</v>
      </c>
      <c r="Z489">
        <v>152</v>
      </c>
      <c r="AA489">
        <v>55</v>
      </c>
      <c r="AB489">
        <v>113</v>
      </c>
      <c r="AC489">
        <v>75</v>
      </c>
      <c r="AD489">
        <v>63</v>
      </c>
      <c r="AE489">
        <v>178</v>
      </c>
      <c r="AF489">
        <v>43</v>
      </c>
      <c r="AG489" t="s">
        <v>95</v>
      </c>
      <c r="AH489">
        <v>339</v>
      </c>
      <c r="AI489">
        <v>5</v>
      </c>
      <c r="AJ489">
        <v>336</v>
      </c>
      <c r="AK489">
        <v>128</v>
      </c>
      <c r="AL489">
        <v>462</v>
      </c>
      <c r="AM489">
        <v>24</v>
      </c>
      <c r="AN489">
        <v>520</v>
      </c>
      <c r="AO489" t="s">
        <v>95</v>
      </c>
      <c r="AP489" t="s">
        <v>95</v>
      </c>
      <c r="AQ489" t="s">
        <v>95</v>
      </c>
      <c r="AR489" t="s">
        <v>95</v>
      </c>
      <c r="AS489" t="s">
        <v>95</v>
      </c>
      <c r="AT489" t="s">
        <v>95</v>
      </c>
      <c r="AU489" t="s">
        <v>95</v>
      </c>
      <c r="AV489" t="s">
        <v>95</v>
      </c>
      <c r="AW489" t="s">
        <v>95</v>
      </c>
      <c r="AX489" t="s">
        <v>95</v>
      </c>
      <c r="AY489" t="s">
        <v>95</v>
      </c>
      <c r="AZ489" t="s">
        <v>95</v>
      </c>
      <c r="BA489" t="s">
        <v>95</v>
      </c>
      <c r="BB489" t="s">
        <v>95</v>
      </c>
      <c r="BC489" t="s">
        <v>95</v>
      </c>
      <c r="BD489" t="s">
        <v>95</v>
      </c>
      <c r="BE489" t="s">
        <v>95</v>
      </c>
      <c r="BF489" t="s">
        <v>95</v>
      </c>
      <c r="BG489" t="s">
        <v>95</v>
      </c>
      <c r="BH489" t="s">
        <v>95</v>
      </c>
      <c r="BI489" t="s">
        <v>95</v>
      </c>
      <c r="BJ489" t="s">
        <v>95</v>
      </c>
      <c r="BK489" t="s">
        <v>95</v>
      </c>
      <c r="BL489" t="s">
        <v>95</v>
      </c>
      <c r="BM489" t="s">
        <v>95</v>
      </c>
      <c r="BN489" t="s">
        <v>95</v>
      </c>
      <c r="BO489" t="s">
        <v>95</v>
      </c>
      <c r="BP489">
        <v>28</v>
      </c>
      <c r="BQ489">
        <v>584</v>
      </c>
      <c r="BR489">
        <v>151</v>
      </c>
      <c r="BS489">
        <v>442</v>
      </c>
      <c r="BT489">
        <v>371</v>
      </c>
      <c r="BU489">
        <v>86</v>
      </c>
      <c r="BV489">
        <v>456</v>
      </c>
      <c r="BW489">
        <v>293</v>
      </c>
      <c r="BX489">
        <v>601</v>
      </c>
      <c r="BY489">
        <v>419</v>
      </c>
      <c r="BZ489">
        <v>596</v>
      </c>
      <c r="CA489">
        <v>372</v>
      </c>
      <c r="CB489">
        <v>107</v>
      </c>
      <c r="CC489">
        <v>107</v>
      </c>
      <c r="CD489">
        <v>521</v>
      </c>
      <c r="CE489">
        <v>110</v>
      </c>
      <c r="CF489">
        <v>595</v>
      </c>
      <c r="CG489">
        <v>190</v>
      </c>
      <c r="CH489">
        <v>384</v>
      </c>
      <c r="CI489">
        <v>605</v>
      </c>
      <c r="CJ489">
        <v>115</v>
      </c>
      <c r="CK489" t="s">
        <v>95</v>
      </c>
      <c r="CL489" t="s">
        <v>95</v>
      </c>
    </row>
    <row r="490" spans="2:90">
      <c r="B490">
        <v>483</v>
      </c>
      <c r="C490" t="s">
        <v>95</v>
      </c>
      <c r="D490" t="s">
        <v>95</v>
      </c>
      <c r="E490" t="s">
        <v>95</v>
      </c>
      <c r="F490" t="s">
        <v>95</v>
      </c>
      <c r="G490" t="s">
        <v>95</v>
      </c>
      <c r="H490" t="s">
        <v>95</v>
      </c>
      <c r="I490" t="s">
        <v>95</v>
      </c>
      <c r="J490" t="s">
        <v>95</v>
      </c>
      <c r="K490" t="s">
        <v>95</v>
      </c>
      <c r="L490" t="s">
        <v>95</v>
      </c>
      <c r="M490" t="s">
        <v>95</v>
      </c>
      <c r="N490" t="s">
        <v>95</v>
      </c>
      <c r="O490" t="s">
        <v>95</v>
      </c>
      <c r="P490" t="s">
        <v>95</v>
      </c>
      <c r="Q490" t="s">
        <v>95</v>
      </c>
      <c r="R490" t="s">
        <v>95</v>
      </c>
      <c r="S490">
        <v>540</v>
      </c>
      <c r="T490">
        <v>24</v>
      </c>
      <c r="U490">
        <v>440</v>
      </c>
      <c r="V490">
        <v>196</v>
      </c>
      <c r="W490">
        <v>244</v>
      </c>
      <c r="X490">
        <v>453</v>
      </c>
      <c r="Y490">
        <v>126</v>
      </c>
      <c r="Z490">
        <v>126</v>
      </c>
      <c r="AA490">
        <v>276</v>
      </c>
      <c r="AB490">
        <v>364</v>
      </c>
      <c r="AC490">
        <v>92</v>
      </c>
      <c r="AD490">
        <v>404</v>
      </c>
      <c r="AE490">
        <v>200</v>
      </c>
      <c r="AF490">
        <v>545</v>
      </c>
      <c r="AG490" t="s">
        <v>95</v>
      </c>
      <c r="AH490">
        <v>459</v>
      </c>
      <c r="AI490">
        <v>316</v>
      </c>
      <c r="AJ490">
        <v>114</v>
      </c>
      <c r="AK490">
        <v>359</v>
      </c>
      <c r="AL490">
        <v>536</v>
      </c>
      <c r="AM490">
        <v>83</v>
      </c>
      <c r="AN490">
        <v>231</v>
      </c>
      <c r="AO490" t="s">
        <v>95</v>
      </c>
      <c r="AP490" t="s">
        <v>95</v>
      </c>
      <c r="AQ490" t="s">
        <v>95</v>
      </c>
      <c r="AR490" t="s">
        <v>95</v>
      </c>
      <c r="AS490" t="s">
        <v>95</v>
      </c>
      <c r="AT490" t="s">
        <v>95</v>
      </c>
      <c r="AU490" t="s">
        <v>95</v>
      </c>
      <c r="AV490" t="s">
        <v>95</v>
      </c>
      <c r="AW490" t="s">
        <v>95</v>
      </c>
      <c r="AX490" t="s">
        <v>95</v>
      </c>
      <c r="AY490" t="s">
        <v>95</v>
      </c>
      <c r="AZ490" t="s">
        <v>95</v>
      </c>
      <c r="BA490" t="s">
        <v>95</v>
      </c>
      <c r="BB490" t="s">
        <v>95</v>
      </c>
      <c r="BC490" t="s">
        <v>95</v>
      </c>
      <c r="BD490" t="s">
        <v>95</v>
      </c>
      <c r="BE490" t="s">
        <v>95</v>
      </c>
      <c r="BF490" t="s">
        <v>95</v>
      </c>
      <c r="BG490" t="s">
        <v>95</v>
      </c>
      <c r="BH490" t="s">
        <v>95</v>
      </c>
      <c r="BI490" t="s">
        <v>95</v>
      </c>
      <c r="BJ490" t="s">
        <v>95</v>
      </c>
      <c r="BK490" t="s">
        <v>95</v>
      </c>
      <c r="BL490" t="s">
        <v>95</v>
      </c>
      <c r="BM490" t="s">
        <v>95</v>
      </c>
      <c r="BN490" t="s">
        <v>95</v>
      </c>
      <c r="BO490" t="s">
        <v>95</v>
      </c>
      <c r="BP490">
        <v>202</v>
      </c>
      <c r="BQ490">
        <v>216</v>
      </c>
      <c r="BR490">
        <v>35</v>
      </c>
      <c r="BS490">
        <v>636</v>
      </c>
      <c r="BT490">
        <v>352</v>
      </c>
      <c r="BU490">
        <v>603</v>
      </c>
      <c r="BV490">
        <v>493</v>
      </c>
      <c r="BW490">
        <v>526</v>
      </c>
      <c r="BX490">
        <v>415</v>
      </c>
      <c r="BY490">
        <v>566</v>
      </c>
      <c r="BZ490">
        <v>625</v>
      </c>
      <c r="CA490">
        <v>209</v>
      </c>
      <c r="CB490">
        <v>520</v>
      </c>
      <c r="CC490">
        <v>650</v>
      </c>
      <c r="CD490">
        <v>254</v>
      </c>
      <c r="CE490">
        <v>46</v>
      </c>
      <c r="CF490">
        <v>399</v>
      </c>
      <c r="CG490">
        <v>170</v>
      </c>
      <c r="CH490">
        <v>158</v>
      </c>
      <c r="CI490">
        <v>281</v>
      </c>
      <c r="CJ490">
        <v>203</v>
      </c>
      <c r="CK490" t="s">
        <v>95</v>
      </c>
      <c r="CL490" t="s">
        <v>95</v>
      </c>
    </row>
    <row r="491" spans="2:90">
      <c r="B491">
        <v>341</v>
      </c>
      <c r="C491" t="s">
        <v>95</v>
      </c>
      <c r="D491" t="s">
        <v>95</v>
      </c>
      <c r="E491" t="s">
        <v>95</v>
      </c>
      <c r="F491" t="s">
        <v>95</v>
      </c>
      <c r="G491" t="s">
        <v>95</v>
      </c>
      <c r="H491" t="s">
        <v>95</v>
      </c>
      <c r="I491" t="s">
        <v>95</v>
      </c>
      <c r="J491" t="s">
        <v>95</v>
      </c>
      <c r="K491" t="s">
        <v>95</v>
      </c>
      <c r="L491" t="s">
        <v>95</v>
      </c>
      <c r="M491" t="s">
        <v>95</v>
      </c>
      <c r="N491" t="s">
        <v>95</v>
      </c>
      <c r="O491" t="s">
        <v>95</v>
      </c>
      <c r="P491" t="s">
        <v>95</v>
      </c>
      <c r="Q491" t="s">
        <v>95</v>
      </c>
      <c r="R491" t="s">
        <v>95</v>
      </c>
      <c r="S491">
        <v>317</v>
      </c>
      <c r="T491">
        <v>164</v>
      </c>
      <c r="U491">
        <v>207</v>
      </c>
      <c r="V491">
        <v>494</v>
      </c>
      <c r="W491">
        <v>268</v>
      </c>
      <c r="X491">
        <v>295</v>
      </c>
      <c r="Y491">
        <v>540</v>
      </c>
      <c r="Z491">
        <v>461</v>
      </c>
      <c r="AA491">
        <v>24</v>
      </c>
      <c r="AB491">
        <v>451</v>
      </c>
      <c r="AC491">
        <v>439</v>
      </c>
      <c r="AD491">
        <v>267</v>
      </c>
      <c r="AE491">
        <v>77</v>
      </c>
      <c r="AF491">
        <v>126</v>
      </c>
      <c r="AG491" t="s">
        <v>95</v>
      </c>
      <c r="AH491">
        <v>367</v>
      </c>
      <c r="AI491">
        <v>318</v>
      </c>
      <c r="AJ491">
        <v>271</v>
      </c>
      <c r="AK491">
        <v>285</v>
      </c>
      <c r="AL491">
        <v>548</v>
      </c>
      <c r="AM491">
        <v>117</v>
      </c>
      <c r="AN491">
        <v>141</v>
      </c>
      <c r="AO491" t="s">
        <v>95</v>
      </c>
      <c r="AP491" t="s">
        <v>95</v>
      </c>
      <c r="AQ491" t="s">
        <v>95</v>
      </c>
      <c r="AR491" t="s">
        <v>95</v>
      </c>
      <c r="AS491" t="s">
        <v>95</v>
      </c>
      <c r="AT491" t="s">
        <v>95</v>
      </c>
      <c r="AU491" t="s">
        <v>95</v>
      </c>
      <c r="AV491" t="s">
        <v>95</v>
      </c>
      <c r="AW491" t="s">
        <v>95</v>
      </c>
      <c r="AX491" t="s">
        <v>95</v>
      </c>
      <c r="AY491" t="s">
        <v>95</v>
      </c>
      <c r="AZ491" t="s">
        <v>95</v>
      </c>
      <c r="BA491" t="s">
        <v>95</v>
      </c>
      <c r="BB491" t="s">
        <v>95</v>
      </c>
      <c r="BC491" t="s">
        <v>95</v>
      </c>
      <c r="BD491" t="s">
        <v>95</v>
      </c>
      <c r="BE491" t="s">
        <v>95</v>
      </c>
      <c r="BF491" t="s">
        <v>95</v>
      </c>
      <c r="BG491" t="s">
        <v>95</v>
      </c>
      <c r="BH491" t="s">
        <v>95</v>
      </c>
      <c r="BI491" t="s">
        <v>95</v>
      </c>
      <c r="BJ491" t="s">
        <v>95</v>
      </c>
      <c r="BK491" t="s">
        <v>95</v>
      </c>
      <c r="BL491" t="s">
        <v>95</v>
      </c>
      <c r="BM491" t="s">
        <v>95</v>
      </c>
      <c r="BN491" t="s">
        <v>95</v>
      </c>
      <c r="BO491" t="s">
        <v>95</v>
      </c>
      <c r="BP491">
        <v>443</v>
      </c>
      <c r="BQ491">
        <v>87</v>
      </c>
      <c r="BR491">
        <v>232</v>
      </c>
      <c r="BS491">
        <v>363</v>
      </c>
      <c r="BT491">
        <v>319</v>
      </c>
      <c r="BU491">
        <v>181</v>
      </c>
      <c r="BV491">
        <v>343</v>
      </c>
      <c r="BW491">
        <v>121</v>
      </c>
      <c r="BX491">
        <v>261</v>
      </c>
      <c r="BY491">
        <v>89</v>
      </c>
      <c r="BZ491">
        <v>627</v>
      </c>
      <c r="CA491">
        <v>473</v>
      </c>
      <c r="CB491">
        <v>650</v>
      </c>
      <c r="CC491">
        <v>7</v>
      </c>
      <c r="CD491">
        <v>278</v>
      </c>
      <c r="CE491">
        <v>616</v>
      </c>
      <c r="CF491">
        <v>315</v>
      </c>
      <c r="CG491">
        <v>378</v>
      </c>
      <c r="CH491">
        <v>386</v>
      </c>
      <c r="CI491">
        <v>237</v>
      </c>
      <c r="CJ491">
        <v>199</v>
      </c>
      <c r="CK491" t="s">
        <v>95</v>
      </c>
      <c r="CL491" t="s">
        <v>95</v>
      </c>
    </row>
    <row r="492" spans="2:90">
      <c r="B492">
        <v>373</v>
      </c>
      <c r="C492" t="s">
        <v>95</v>
      </c>
      <c r="D492" t="s">
        <v>95</v>
      </c>
      <c r="E492" t="s">
        <v>95</v>
      </c>
      <c r="F492" t="s">
        <v>95</v>
      </c>
      <c r="G492" t="s">
        <v>95</v>
      </c>
      <c r="H492" t="s">
        <v>95</v>
      </c>
      <c r="I492" t="s">
        <v>95</v>
      </c>
      <c r="J492" t="s">
        <v>95</v>
      </c>
      <c r="K492" t="s">
        <v>95</v>
      </c>
      <c r="L492" t="s">
        <v>95</v>
      </c>
      <c r="M492" t="s">
        <v>95</v>
      </c>
      <c r="N492" t="s">
        <v>95</v>
      </c>
      <c r="O492" t="s">
        <v>95</v>
      </c>
      <c r="P492" t="s">
        <v>95</v>
      </c>
      <c r="Q492" t="s">
        <v>95</v>
      </c>
      <c r="R492" t="s">
        <v>95</v>
      </c>
      <c r="S492">
        <v>272</v>
      </c>
      <c r="T492">
        <v>354</v>
      </c>
      <c r="U492">
        <v>361</v>
      </c>
      <c r="V492">
        <v>133</v>
      </c>
      <c r="W492">
        <v>205</v>
      </c>
      <c r="X492">
        <v>339</v>
      </c>
      <c r="Y492">
        <v>166</v>
      </c>
      <c r="Z492">
        <v>455</v>
      </c>
      <c r="AA492">
        <v>177</v>
      </c>
      <c r="AB492">
        <v>535</v>
      </c>
      <c r="AC492">
        <v>471</v>
      </c>
      <c r="AD492">
        <v>333</v>
      </c>
      <c r="AE492">
        <v>116</v>
      </c>
      <c r="AF492">
        <v>388</v>
      </c>
      <c r="AG492" t="s">
        <v>95</v>
      </c>
      <c r="AH492">
        <v>97</v>
      </c>
      <c r="AI492">
        <v>72</v>
      </c>
      <c r="AJ492">
        <v>122</v>
      </c>
      <c r="AK492">
        <v>93</v>
      </c>
      <c r="AL492">
        <v>440</v>
      </c>
      <c r="AM492">
        <v>393</v>
      </c>
      <c r="AN492">
        <v>432</v>
      </c>
      <c r="AO492" t="s">
        <v>95</v>
      </c>
      <c r="AP492" t="s">
        <v>95</v>
      </c>
      <c r="AQ492" t="s">
        <v>95</v>
      </c>
      <c r="AR492" t="s">
        <v>95</v>
      </c>
      <c r="AS492" t="s">
        <v>95</v>
      </c>
      <c r="AT492" t="s">
        <v>95</v>
      </c>
      <c r="AU492" t="s">
        <v>95</v>
      </c>
      <c r="AV492" t="s">
        <v>95</v>
      </c>
      <c r="AW492" t="s">
        <v>95</v>
      </c>
      <c r="AX492" t="s">
        <v>95</v>
      </c>
      <c r="AY492" t="s">
        <v>95</v>
      </c>
      <c r="AZ492" t="s">
        <v>95</v>
      </c>
      <c r="BA492" t="s">
        <v>95</v>
      </c>
      <c r="BB492" t="s">
        <v>95</v>
      </c>
      <c r="BC492" t="s">
        <v>95</v>
      </c>
      <c r="BD492" t="s">
        <v>95</v>
      </c>
      <c r="BE492" t="s">
        <v>95</v>
      </c>
      <c r="BF492" t="s">
        <v>95</v>
      </c>
      <c r="BG492" t="s">
        <v>95</v>
      </c>
      <c r="BH492" t="s">
        <v>95</v>
      </c>
      <c r="BI492" t="s">
        <v>95</v>
      </c>
      <c r="BJ492" t="s">
        <v>95</v>
      </c>
      <c r="BK492" t="s">
        <v>95</v>
      </c>
      <c r="BL492" t="s">
        <v>95</v>
      </c>
      <c r="BM492" t="s">
        <v>95</v>
      </c>
      <c r="BN492" t="s">
        <v>95</v>
      </c>
      <c r="BO492" t="s">
        <v>95</v>
      </c>
      <c r="BP492">
        <v>376</v>
      </c>
      <c r="BQ492">
        <v>418</v>
      </c>
      <c r="BR492">
        <v>231</v>
      </c>
      <c r="BS492">
        <v>370</v>
      </c>
      <c r="BT492">
        <v>173</v>
      </c>
      <c r="BU492">
        <v>130</v>
      </c>
      <c r="BV492">
        <v>402</v>
      </c>
      <c r="BW492">
        <v>533</v>
      </c>
      <c r="BX492">
        <v>135</v>
      </c>
      <c r="BY492">
        <v>209</v>
      </c>
      <c r="BZ492">
        <v>194</v>
      </c>
      <c r="CA492">
        <v>141</v>
      </c>
      <c r="CB492">
        <v>19</v>
      </c>
      <c r="CC492">
        <v>645</v>
      </c>
      <c r="CD492">
        <v>342</v>
      </c>
      <c r="CE492">
        <v>151</v>
      </c>
      <c r="CF492">
        <v>559</v>
      </c>
      <c r="CG492">
        <v>94</v>
      </c>
      <c r="CH492">
        <v>129</v>
      </c>
      <c r="CI492">
        <v>136</v>
      </c>
      <c r="CJ492">
        <v>411</v>
      </c>
      <c r="CK492" t="s">
        <v>95</v>
      </c>
      <c r="CL492" t="s">
        <v>95</v>
      </c>
    </row>
    <row r="493" spans="2:90">
      <c r="B493">
        <v>543</v>
      </c>
      <c r="C493" t="s">
        <v>95</v>
      </c>
      <c r="D493" t="s">
        <v>95</v>
      </c>
      <c r="E493" t="s">
        <v>95</v>
      </c>
      <c r="F493" t="s">
        <v>95</v>
      </c>
      <c r="G493" t="s">
        <v>95</v>
      </c>
      <c r="H493" t="s">
        <v>95</v>
      </c>
      <c r="I493" t="s">
        <v>95</v>
      </c>
      <c r="J493" t="s">
        <v>95</v>
      </c>
      <c r="K493" t="s">
        <v>95</v>
      </c>
      <c r="L493" t="s">
        <v>95</v>
      </c>
      <c r="M493" t="s">
        <v>95</v>
      </c>
      <c r="N493" t="s">
        <v>95</v>
      </c>
      <c r="O493" t="s">
        <v>95</v>
      </c>
      <c r="P493" t="s">
        <v>95</v>
      </c>
      <c r="Q493" t="s">
        <v>95</v>
      </c>
      <c r="R493" t="s">
        <v>95</v>
      </c>
      <c r="S493">
        <v>191</v>
      </c>
      <c r="T493">
        <v>295</v>
      </c>
      <c r="U493">
        <v>356</v>
      </c>
      <c r="V493">
        <v>301</v>
      </c>
      <c r="W493">
        <v>100</v>
      </c>
      <c r="X493">
        <v>169</v>
      </c>
      <c r="Y493">
        <v>150</v>
      </c>
      <c r="Z493">
        <v>36</v>
      </c>
      <c r="AA493">
        <v>307</v>
      </c>
      <c r="AB493">
        <v>259</v>
      </c>
      <c r="AC493">
        <v>0</v>
      </c>
      <c r="AD493">
        <v>173</v>
      </c>
      <c r="AE493">
        <v>41</v>
      </c>
      <c r="AF493">
        <v>538</v>
      </c>
      <c r="AG493" t="s">
        <v>95</v>
      </c>
      <c r="AH493">
        <v>39</v>
      </c>
      <c r="AI493">
        <v>226</v>
      </c>
      <c r="AJ493">
        <v>494</v>
      </c>
      <c r="AK493">
        <v>431</v>
      </c>
      <c r="AL493">
        <v>406</v>
      </c>
      <c r="AM493">
        <v>455</v>
      </c>
      <c r="AN493">
        <v>194</v>
      </c>
      <c r="AO493" t="s">
        <v>95</v>
      </c>
      <c r="AP493" t="s">
        <v>95</v>
      </c>
      <c r="AQ493" t="s">
        <v>95</v>
      </c>
      <c r="AR493" t="s">
        <v>95</v>
      </c>
      <c r="AS493" t="s">
        <v>95</v>
      </c>
      <c r="AT493" t="s">
        <v>95</v>
      </c>
      <c r="AU493" t="s">
        <v>95</v>
      </c>
      <c r="AV493" t="s">
        <v>95</v>
      </c>
      <c r="AW493" t="s">
        <v>95</v>
      </c>
      <c r="AX493" t="s">
        <v>95</v>
      </c>
      <c r="AY493" t="s">
        <v>95</v>
      </c>
      <c r="AZ493" t="s">
        <v>95</v>
      </c>
      <c r="BA493" t="s">
        <v>95</v>
      </c>
      <c r="BB493" t="s">
        <v>95</v>
      </c>
      <c r="BC493" t="s">
        <v>95</v>
      </c>
      <c r="BD493" t="s">
        <v>95</v>
      </c>
      <c r="BE493" t="s">
        <v>95</v>
      </c>
      <c r="BF493" t="s">
        <v>95</v>
      </c>
      <c r="BG493" t="s">
        <v>95</v>
      </c>
      <c r="BH493" t="s">
        <v>95</v>
      </c>
      <c r="BI493" t="s">
        <v>95</v>
      </c>
      <c r="BJ493" t="s">
        <v>95</v>
      </c>
      <c r="BK493" t="s">
        <v>95</v>
      </c>
      <c r="BL493" t="s">
        <v>95</v>
      </c>
      <c r="BM493" t="s">
        <v>95</v>
      </c>
      <c r="BN493" t="s">
        <v>95</v>
      </c>
      <c r="BO493" t="s">
        <v>95</v>
      </c>
      <c r="BP493">
        <v>365</v>
      </c>
      <c r="BQ493">
        <v>150</v>
      </c>
      <c r="BR493">
        <v>99</v>
      </c>
      <c r="BS493">
        <v>263</v>
      </c>
      <c r="BT493">
        <v>232</v>
      </c>
      <c r="BU493">
        <v>382</v>
      </c>
      <c r="BV493">
        <v>650</v>
      </c>
      <c r="BW493">
        <v>122</v>
      </c>
      <c r="BX493">
        <v>87</v>
      </c>
      <c r="BY493">
        <v>407</v>
      </c>
      <c r="BZ493">
        <v>519</v>
      </c>
      <c r="CA493">
        <v>656</v>
      </c>
      <c r="CB493">
        <v>298</v>
      </c>
      <c r="CC493">
        <v>662</v>
      </c>
      <c r="CD493">
        <v>380</v>
      </c>
      <c r="CE493">
        <v>324</v>
      </c>
      <c r="CF493">
        <v>76</v>
      </c>
      <c r="CG493">
        <v>53</v>
      </c>
      <c r="CH493">
        <v>13</v>
      </c>
      <c r="CI493">
        <v>549</v>
      </c>
      <c r="CJ493">
        <v>249</v>
      </c>
      <c r="CK493" t="s">
        <v>95</v>
      </c>
      <c r="CL493" t="s">
        <v>95</v>
      </c>
    </row>
    <row r="494" spans="2:90">
      <c r="B494">
        <v>416</v>
      </c>
      <c r="C494" t="s">
        <v>95</v>
      </c>
      <c r="D494" t="s">
        <v>95</v>
      </c>
      <c r="E494" t="s">
        <v>95</v>
      </c>
      <c r="F494" t="s">
        <v>95</v>
      </c>
      <c r="G494" t="s">
        <v>95</v>
      </c>
      <c r="H494" t="s">
        <v>95</v>
      </c>
      <c r="I494" t="s">
        <v>95</v>
      </c>
      <c r="J494" t="s">
        <v>95</v>
      </c>
      <c r="K494" t="s">
        <v>95</v>
      </c>
      <c r="L494" t="s">
        <v>95</v>
      </c>
      <c r="M494" t="s">
        <v>95</v>
      </c>
      <c r="N494" t="s">
        <v>95</v>
      </c>
      <c r="O494" t="s">
        <v>95</v>
      </c>
      <c r="P494" t="s">
        <v>95</v>
      </c>
      <c r="Q494" t="s">
        <v>95</v>
      </c>
      <c r="R494" t="s">
        <v>95</v>
      </c>
      <c r="S494">
        <v>201</v>
      </c>
      <c r="T494">
        <v>105</v>
      </c>
      <c r="U494">
        <v>136</v>
      </c>
      <c r="V494">
        <v>167</v>
      </c>
      <c r="W494">
        <v>230</v>
      </c>
      <c r="X494">
        <v>170</v>
      </c>
      <c r="Y494">
        <v>491</v>
      </c>
      <c r="Z494">
        <v>135</v>
      </c>
      <c r="AA494">
        <v>356</v>
      </c>
      <c r="AB494">
        <v>419</v>
      </c>
      <c r="AC494">
        <v>519</v>
      </c>
      <c r="AD494">
        <v>522</v>
      </c>
      <c r="AE494">
        <v>344</v>
      </c>
      <c r="AF494">
        <v>62</v>
      </c>
      <c r="AG494" t="s">
        <v>95</v>
      </c>
      <c r="AH494">
        <v>477</v>
      </c>
      <c r="AI494">
        <v>358</v>
      </c>
      <c r="AJ494">
        <v>395</v>
      </c>
      <c r="AK494">
        <v>63</v>
      </c>
      <c r="AL494">
        <v>175</v>
      </c>
      <c r="AM494">
        <v>106</v>
      </c>
      <c r="AN494">
        <v>378</v>
      </c>
      <c r="AO494" t="s">
        <v>95</v>
      </c>
      <c r="AP494" t="s">
        <v>95</v>
      </c>
      <c r="AQ494" t="s">
        <v>95</v>
      </c>
      <c r="AR494" t="s">
        <v>95</v>
      </c>
      <c r="AS494" t="s">
        <v>95</v>
      </c>
      <c r="AT494" t="s">
        <v>95</v>
      </c>
      <c r="AU494" t="s">
        <v>95</v>
      </c>
      <c r="AV494" t="s">
        <v>95</v>
      </c>
      <c r="AW494" t="s">
        <v>95</v>
      </c>
      <c r="AX494" t="s">
        <v>95</v>
      </c>
      <c r="AY494" t="s">
        <v>95</v>
      </c>
      <c r="AZ494" t="s">
        <v>95</v>
      </c>
      <c r="BA494" t="s">
        <v>95</v>
      </c>
      <c r="BB494" t="s">
        <v>95</v>
      </c>
      <c r="BC494" t="s">
        <v>95</v>
      </c>
      <c r="BD494" t="s">
        <v>95</v>
      </c>
      <c r="BE494" t="s">
        <v>95</v>
      </c>
      <c r="BF494" t="s">
        <v>95</v>
      </c>
      <c r="BG494" t="s">
        <v>95</v>
      </c>
      <c r="BH494" t="s">
        <v>95</v>
      </c>
      <c r="BI494" t="s">
        <v>95</v>
      </c>
      <c r="BJ494" t="s">
        <v>95</v>
      </c>
      <c r="BK494" t="s">
        <v>95</v>
      </c>
      <c r="BL494" t="s">
        <v>95</v>
      </c>
      <c r="BM494" t="s">
        <v>95</v>
      </c>
      <c r="BN494" t="s">
        <v>95</v>
      </c>
      <c r="BO494" t="s">
        <v>95</v>
      </c>
      <c r="BP494">
        <v>207</v>
      </c>
      <c r="BQ494">
        <v>494</v>
      </c>
      <c r="BR494">
        <v>538</v>
      </c>
      <c r="BS494">
        <v>260</v>
      </c>
      <c r="BT494">
        <v>265</v>
      </c>
      <c r="BU494">
        <v>169</v>
      </c>
      <c r="BV494">
        <v>354</v>
      </c>
      <c r="BW494">
        <v>243</v>
      </c>
      <c r="BX494">
        <v>373</v>
      </c>
      <c r="BY494">
        <v>448</v>
      </c>
      <c r="BZ494">
        <v>157</v>
      </c>
      <c r="CA494">
        <v>639</v>
      </c>
      <c r="CB494">
        <v>72</v>
      </c>
      <c r="CC494">
        <v>580</v>
      </c>
      <c r="CD494">
        <v>69</v>
      </c>
      <c r="CE494">
        <v>63</v>
      </c>
      <c r="CF494">
        <v>310</v>
      </c>
      <c r="CG494">
        <v>458</v>
      </c>
      <c r="CH494">
        <v>622</v>
      </c>
      <c r="CI494">
        <v>371</v>
      </c>
      <c r="CJ494">
        <v>567</v>
      </c>
      <c r="CK494" t="s">
        <v>95</v>
      </c>
      <c r="CL494" t="s">
        <v>95</v>
      </c>
    </row>
    <row r="495" spans="2:90">
      <c r="B495">
        <v>326</v>
      </c>
      <c r="C495" t="s">
        <v>95</v>
      </c>
      <c r="D495" t="s">
        <v>95</v>
      </c>
      <c r="E495" t="s">
        <v>95</v>
      </c>
      <c r="F495" t="s">
        <v>95</v>
      </c>
      <c r="G495" t="s">
        <v>95</v>
      </c>
      <c r="H495" t="s">
        <v>95</v>
      </c>
      <c r="I495" t="s">
        <v>95</v>
      </c>
      <c r="J495" t="s">
        <v>95</v>
      </c>
      <c r="K495" t="s">
        <v>95</v>
      </c>
      <c r="L495" t="s">
        <v>95</v>
      </c>
      <c r="M495" t="s">
        <v>95</v>
      </c>
      <c r="N495" t="s">
        <v>95</v>
      </c>
      <c r="O495" t="s">
        <v>95</v>
      </c>
      <c r="P495" t="s">
        <v>95</v>
      </c>
      <c r="Q495" t="s">
        <v>95</v>
      </c>
      <c r="R495" t="s">
        <v>95</v>
      </c>
      <c r="S495">
        <v>358</v>
      </c>
      <c r="T495">
        <v>103</v>
      </c>
      <c r="U495">
        <v>534</v>
      </c>
      <c r="V495">
        <v>469</v>
      </c>
      <c r="W495">
        <v>546</v>
      </c>
      <c r="X495">
        <v>475</v>
      </c>
      <c r="Y495">
        <v>95</v>
      </c>
      <c r="Z495">
        <v>513</v>
      </c>
      <c r="AA495">
        <v>37</v>
      </c>
      <c r="AB495">
        <v>268</v>
      </c>
      <c r="AC495">
        <v>47</v>
      </c>
      <c r="AD495">
        <v>223</v>
      </c>
      <c r="AE495">
        <v>312</v>
      </c>
      <c r="AF495">
        <v>427</v>
      </c>
      <c r="AG495" t="s">
        <v>95</v>
      </c>
      <c r="AH495">
        <v>314</v>
      </c>
      <c r="AI495">
        <v>202</v>
      </c>
      <c r="AJ495">
        <v>433</v>
      </c>
      <c r="AK495">
        <v>273</v>
      </c>
      <c r="AL495">
        <v>522</v>
      </c>
      <c r="AM495">
        <v>509</v>
      </c>
      <c r="AN495">
        <v>90</v>
      </c>
      <c r="AO495" t="s">
        <v>95</v>
      </c>
      <c r="AP495" t="s">
        <v>95</v>
      </c>
      <c r="AQ495" t="s">
        <v>95</v>
      </c>
      <c r="AR495" t="s">
        <v>95</v>
      </c>
      <c r="AS495" t="s">
        <v>95</v>
      </c>
      <c r="AT495" t="s">
        <v>95</v>
      </c>
      <c r="AU495" t="s">
        <v>95</v>
      </c>
      <c r="AV495" t="s">
        <v>95</v>
      </c>
      <c r="AW495" t="s">
        <v>95</v>
      </c>
      <c r="AX495" t="s">
        <v>95</v>
      </c>
      <c r="AY495" t="s">
        <v>95</v>
      </c>
      <c r="AZ495" t="s">
        <v>95</v>
      </c>
      <c r="BA495" t="s">
        <v>95</v>
      </c>
      <c r="BB495" t="s">
        <v>95</v>
      </c>
      <c r="BC495" t="s">
        <v>95</v>
      </c>
      <c r="BD495" t="s">
        <v>95</v>
      </c>
      <c r="BE495" t="s">
        <v>95</v>
      </c>
      <c r="BF495" t="s">
        <v>95</v>
      </c>
      <c r="BG495" t="s">
        <v>95</v>
      </c>
      <c r="BH495" t="s">
        <v>95</v>
      </c>
      <c r="BI495" t="s">
        <v>95</v>
      </c>
      <c r="BJ495" t="s">
        <v>95</v>
      </c>
      <c r="BK495" t="s">
        <v>95</v>
      </c>
      <c r="BL495" t="s">
        <v>95</v>
      </c>
      <c r="BM495" t="s">
        <v>95</v>
      </c>
      <c r="BN495" t="s">
        <v>95</v>
      </c>
      <c r="BO495" t="s">
        <v>95</v>
      </c>
      <c r="BP495">
        <v>110</v>
      </c>
      <c r="BQ495">
        <v>320</v>
      </c>
      <c r="BR495">
        <v>115</v>
      </c>
      <c r="BS495">
        <v>122</v>
      </c>
      <c r="BT495">
        <v>306</v>
      </c>
      <c r="BU495">
        <v>624</v>
      </c>
      <c r="BV495">
        <v>561</v>
      </c>
      <c r="BW495">
        <v>194</v>
      </c>
      <c r="BX495">
        <v>58</v>
      </c>
      <c r="BY495">
        <v>639</v>
      </c>
      <c r="BZ495">
        <v>249</v>
      </c>
      <c r="CA495">
        <v>59</v>
      </c>
      <c r="CB495">
        <v>643</v>
      </c>
      <c r="CC495">
        <v>316</v>
      </c>
      <c r="CD495">
        <v>168</v>
      </c>
      <c r="CE495">
        <v>377</v>
      </c>
      <c r="CF495">
        <v>663</v>
      </c>
      <c r="CG495">
        <v>67</v>
      </c>
      <c r="CH495">
        <v>610</v>
      </c>
      <c r="CI495">
        <v>593</v>
      </c>
      <c r="CJ495">
        <v>325</v>
      </c>
      <c r="CK495" t="s">
        <v>95</v>
      </c>
      <c r="CL495" t="s">
        <v>95</v>
      </c>
    </row>
    <row r="496" spans="2:90">
      <c r="B496">
        <v>227</v>
      </c>
      <c r="C496" t="s">
        <v>95</v>
      </c>
      <c r="D496" t="s">
        <v>95</v>
      </c>
      <c r="E496" t="s">
        <v>95</v>
      </c>
      <c r="F496" t="s">
        <v>95</v>
      </c>
      <c r="G496" t="s">
        <v>95</v>
      </c>
      <c r="H496" t="s">
        <v>95</v>
      </c>
      <c r="I496" t="s">
        <v>95</v>
      </c>
      <c r="J496" t="s">
        <v>95</v>
      </c>
      <c r="K496" t="s">
        <v>95</v>
      </c>
      <c r="L496" t="s">
        <v>95</v>
      </c>
      <c r="M496" t="s">
        <v>95</v>
      </c>
      <c r="N496" t="s">
        <v>95</v>
      </c>
      <c r="O496" t="s">
        <v>95</v>
      </c>
      <c r="P496" t="s">
        <v>95</v>
      </c>
      <c r="Q496" t="s">
        <v>95</v>
      </c>
      <c r="R496" t="s">
        <v>95</v>
      </c>
      <c r="S496">
        <v>135</v>
      </c>
      <c r="T496">
        <v>347</v>
      </c>
      <c r="U496">
        <v>74</v>
      </c>
      <c r="V496">
        <v>390</v>
      </c>
      <c r="W496">
        <v>151</v>
      </c>
      <c r="X496">
        <v>119</v>
      </c>
      <c r="Y496">
        <v>399</v>
      </c>
      <c r="Z496">
        <v>311</v>
      </c>
      <c r="AA496">
        <v>400</v>
      </c>
      <c r="AB496">
        <v>91</v>
      </c>
      <c r="AC496">
        <v>363</v>
      </c>
      <c r="AD496">
        <v>58</v>
      </c>
      <c r="AE496">
        <v>511</v>
      </c>
      <c r="AF496">
        <v>124</v>
      </c>
      <c r="AG496" t="s">
        <v>95</v>
      </c>
      <c r="AH496">
        <v>262</v>
      </c>
      <c r="AI496">
        <v>432</v>
      </c>
      <c r="AJ496">
        <v>101</v>
      </c>
      <c r="AK496">
        <v>313</v>
      </c>
      <c r="AL496">
        <v>527</v>
      </c>
      <c r="AM496">
        <v>176</v>
      </c>
      <c r="AN496">
        <v>205</v>
      </c>
      <c r="AO496" t="s">
        <v>95</v>
      </c>
      <c r="AP496" t="s">
        <v>95</v>
      </c>
      <c r="AQ496" t="s">
        <v>95</v>
      </c>
      <c r="AR496" t="s">
        <v>95</v>
      </c>
      <c r="AS496" t="s">
        <v>95</v>
      </c>
      <c r="AT496" t="s">
        <v>95</v>
      </c>
      <c r="AU496" t="s">
        <v>95</v>
      </c>
      <c r="AV496" t="s">
        <v>95</v>
      </c>
      <c r="AW496" t="s">
        <v>95</v>
      </c>
      <c r="AX496" t="s">
        <v>95</v>
      </c>
      <c r="AY496" t="s">
        <v>95</v>
      </c>
      <c r="AZ496" t="s">
        <v>95</v>
      </c>
      <c r="BA496" t="s">
        <v>95</v>
      </c>
      <c r="BB496" t="s">
        <v>95</v>
      </c>
      <c r="BC496" t="s">
        <v>95</v>
      </c>
      <c r="BD496" t="s">
        <v>95</v>
      </c>
      <c r="BE496" t="s">
        <v>95</v>
      </c>
      <c r="BF496" t="s">
        <v>95</v>
      </c>
      <c r="BG496" t="s">
        <v>95</v>
      </c>
      <c r="BH496" t="s">
        <v>95</v>
      </c>
      <c r="BI496" t="s">
        <v>95</v>
      </c>
      <c r="BJ496" t="s">
        <v>95</v>
      </c>
      <c r="BK496" t="s">
        <v>95</v>
      </c>
      <c r="BL496" t="s">
        <v>95</v>
      </c>
      <c r="BM496" t="s">
        <v>95</v>
      </c>
      <c r="BN496" t="s">
        <v>95</v>
      </c>
      <c r="BO496" t="s">
        <v>95</v>
      </c>
      <c r="BP496">
        <v>117</v>
      </c>
      <c r="BQ496">
        <v>562</v>
      </c>
      <c r="BR496">
        <v>620</v>
      </c>
      <c r="BS496">
        <v>371</v>
      </c>
      <c r="BT496">
        <v>560</v>
      </c>
      <c r="BU496">
        <v>249</v>
      </c>
      <c r="BV496">
        <v>393</v>
      </c>
      <c r="BW496">
        <v>588</v>
      </c>
      <c r="BX496">
        <v>121</v>
      </c>
      <c r="BY496">
        <v>661</v>
      </c>
      <c r="BZ496">
        <v>76</v>
      </c>
      <c r="CA496">
        <v>123</v>
      </c>
      <c r="CB496">
        <v>108</v>
      </c>
      <c r="CC496">
        <v>626</v>
      </c>
      <c r="CD496">
        <v>246</v>
      </c>
      <c r="CE496">
        <v>194</v>
      </c>
      <c r="CF496">
        <v>202</v>
      </c>
      <c r="CG496">
        <v>228</v>
      </c>
      <c r="CH496">
        <v>559</v>
      </c>
      <c r="CI496">
        <v>478</v>
      </c>
      <c r="CJ496">
        <v>338</v>
      </c>
      <c r="CK496" t="s">
        <v>95</v>
      </c>
      <c r="CL496" t="s">
        <v>95</v>
      </c>
    </row>
    <row r="497" spans="2:90">
      <c r="B497">
        <v>142</v>
      </c>
      <c r="C497" t="s">
        <v>95</v>
      </c>
      <c r="D497" t="s">
        <v>95</v>
      </c>
      <c r="E497" t="s">
        <v>95</v>
      </c>
      <c r="F497" t="s">
        <v>95</v>
      </c>
      <c r="G497" t="s">
        <v>95</v>
      </c>
      <c r="H497" t="s">
        <v>95</v>
      </c>
      <c r="I497" t="s">
        <v>95</v>
      </c>
      <c r="J497" t="s">
        <v>95</v>
      </c>
      <c r="K497" t="s">
        <v>95</v>
      </c>
      <c r="L497" t="s">
        <v>95</v>
      </c>
      <c r="M497" t="s">
        <v>95</v>
      </c>
      <c r="N497" t="s">
        <v>95</v>
      </c>
      <c r="O497" t="s">
        <v>95</v>
      </c>
      <c r="P497" t="s">
        <v>95</v>
      </c>
      <c r="Q497" t="s">
        <v>95</v>
      </c>
      <c r="R497" t="s">
        <v>95</v>
      </c>
      <c r="S497">
        <v>185</v>
      </c>
      <c r="T497">
        <v>520</v>
      </c>
      <c r="U497">
        <v>57</v>
      </c>
      <c r="V497">
        <v>139</v>
      </c>
      <c r="W497">
        <v>73</v>
      </c>
      <c r="X497">
        <v>7</v>
      </c>
      <c r="Y497">
        <v>424</v>
      </c>
      <c r="Z497">
        <v>279</v>
      </c>
      <c r="AA497">
        <v>491</v>
      </c>
      <c r="AB497">
        <v>371</v>
      </c>
      <c r="AC497">
        <v>520</v>
      </c>
      <c r="AD497">
        <v>430</v>
      </c>
      <c r="AE497">
        <v>347</v>
      </c>
      <c r="AF497">
        <v>534</v>
      </c>
      <c r="AG497" t="s">
        <v>95</v>
      </c>
      <c r="AH497">
        <v>349</v>
      </c>
      <c r="AI497">
        <v>52</v>
      </c>
      <c r="AJ497">
        <v>99</v>
      </c>
      <c r="AK497">
        <v>164</v>
      </c>
      <c r="AL497">
        <v>373</v>
      </c>
      <c r="AM497">
        <v>526</v>
      </c>
      <c r="AN497">
        <v>93</v>
      </c>
      <c r="AO497" t="s">
        <v>95</v>
      </c>
      <c r="AP497" t="s">
        <v>95</v>
      </c>
      <c r="AQ497" t="s">
        <v>95</v>
      </c>
      <c r="AR497" t="s">
        <v>95</v>
      </c>
      <c r="AS497" t="s">
        <v>95</v>
      </c>
      <c r="AT497" t="s">
        <v>95</v>
      </c>
      <c r="AU497" t="s">
        <v>95</v>
      </c>
      <c r="AV497" t="s">
        <v>95</v>
      </c>
      <c r="AW497" t="s">
        <v>95</v>
      </c>
      <c r="AX497" t="s">
        <v>95</v>
      </c>
      <c r="AY497" t="s">
        <v>95</v>
      </c>
      <c r="AZ497" t="s">
        <v>95</v>
      </c>
      <c r="BA497" t="s">
        <v>95</v>
      </c>
      <c r="BB497" t="s">
        <v>95</v>
      </c>
      <c r="BC497" t="s">
        <v>95</v>
      </c>
      <c r="BD497" t="s">
        <v>95</v>
      </c>
      <c r="BE497" t="s">
        <v>95</v>
      </c>
      <c r="BF497" t="s">
        <v>95</v>
      </c>
      <c r="BG497" t="s">
        <v>95</v>
      </c>
      <c r="BH497" t="s">
        <v>95</v>
      </c>
      <c r="BI497" t="s">
        <v>95</v>
      </c>
      <c r="BJ497" t="s">
        <v>95</v>
      </c>
      <c r="BK497" t="s">
        <v>95</v>
      </c>
      <c r="BL497" t="s">
        <v>95</v>
      </c>
      <c r="BM497" t="s">
        <v>95</v>
      </c>
      <c r="BN497" t="s">
        <v>95</v>
      </c>
      <c r="BO497" t="s">
        <v>95</v>
      </c>
      <c r="BP497">
        <v>280</v>
      </c>
      <c r="BQ497">
        <v>52</v>
      </c>
      <c r="BR497">
        <v>648</v>
      </c>
      <c r="BS497">
        <v>221</v>
      </c>
      <c r="BT497">
        <v>207</v>
      </c>
      <c r="BU497">
        <v>120</v>
      </c>
      <c r="BV497">
        <v>178</v>
      </c>
      <c r="BW497">
        <v>648</v>
      </c>
      <c r="BX497">
        <v>150</v>
      </c>
      <c r="BY497">
        <v>368</v>
      </c>
      <c r="BZ497">
        <v>82</v>
      </c>
      <c r="CA497">
        <v>215</v>
      </c>
      <c r="CB497">
        <v>475</v>
      </c>
      <c r="CC497">
        <v>346</v>
      </c>
      <c r="CD497">
        <v>300</v>
      </c>
      <c r="CE497">
        <v>199</v>
      </c>
      <c r="CF497">
        <v>224</v>
      </c>
      <c r="CG497">
        <v>96</v>
      </c>
      <c r="CH497">
        <v>661</v>
      </c>
      <c r="CI497">
        <v>423</v>
      </c>
      <c r="CJ497">
        <v>263</v>
      </c>
      <c r="CK497" t="s">
        <v>95</v>
      </c>
      <c r="CL497" t="s">
        <v>95</v>
      </c>
    </row>
    <row r="498" spans="2:90">
      <c r="B498">
        <v>143</v>
      </c>
      <c r="C498" t="s">
        <v>95</v>
      </c>
      <c r="D498" t="s">
        <v>95</v>
      </c>
      <c r="E498" t="s">
        <v>95</v>
      </c>
      <c r="F498" t="s">
        <v>95</v>
      </c>
      <c r="G498" t="s">
        <v>95</v>
      </c>
      <c r="H498" t="s">
        <v>95</v>
      </c>
      <c r="I498" t="s">
        <v>95</v>
      </c>
      <c r="J498" t="s">
        <v>95</v>
      </c>
      <c r="K498" t="s">
        <v>95</v>
      </c>
      <c r="L498" t="s">
        <v>95</v>
      </c>
      <c r="M498" t="s">
        <v>95</v>
      </c>
      <c r="N498" t="s">
        <v>95</v>
      </c>
      <c r="O498" t="s">
        <v>95</v>
      </c>
      <c r="P498" t="s">
        <v>95</v>
      </c>
      <c r="Q498" t="s">
        <v>95</v>
      </c>
      <c r="R498" t="s">
        <v>95</v>
      </c>
      <c r="S498">
        <v>148</v>
      </c>
      <c r="T498">
        <v>349</v>
      </c>
      <c r="U498">
        <v>313</v>
      </c>
      <c r="V498">
        <v>379</v>
      </c>
      <c r="W498">
        <v>165</v>
      </c>
      <c r="X498">
        <v>96</v>
      </c>
      <c r="Y498">
        <v>27</v>
      </c>
      <c r="Z498">
        <v>286</v>
      </c>
      <c r="AA498">
        <v>476</v>
      </c>
      <c r="AB498">
        <v>25</v>
      </c>
      <c r="AC498">
        <v>521</v>
      </c>
      <c r="AD498">
        <v>420</v>
      </c>
      <c r="AE498">
        <v>61</v>
      </c>
      <c r="AF498">
        <v>467</v>
      </c>
      <c r="AG498" t="s">
        <v>95</v>
      </c>
      <c r="AH498">
        <v>279</v>
      </c>
      <c r="AI498">
        <v>334</v>
      </c>
      <c r="AJ498">
        <v>298</v>
      </c>
      <c r="AK498">
        <v>453</v>
      </c>
      <c r="AL498">
        <v>435</v>
      </c>
      <c r="AM498">
        <v>481</v>
      </c>
      <c r="AN498">
        <v>335</v>
      </c>
      <c r="AO498" t="s">
        <v>95</v>
      </c>
      <c r="AP498" t="s">
        <v>95</v>
      </c>
      <c r="AQ498" t="s">
        <v>95</v>
      </c>
      <c r="AR498" t="s">
        <v>95</v>
      </c>
      <c r="AS498" t="s">
        <v>95</v>
      </c>
      <c r="AT498" t="s">
        <v>95</v>
      </c>
      <c r="AU498" t="s">
        <v>95</v>
      </c>
      <c r="AV498" t="s">
        <v>95</v>
      </c>
      <c r="AW498" t="s">
        <v>95</v>
      </c>
      <c r="AX498" t="s">
        <v>95</v>
      </c>
      <c r="AY498" t="s">
        <v>95</v>
      </c>
      <c r="AZ498" t="s">
        <v>95</v>
      </c>
      <c r="BA498" t="s">
        <v>95</v>
      </c>
      <c r="BB498" t="s">
        <v>95</v>
      </c>
      <c r="BC498" t="s">
        <v>95</v>
      </c>
      <c r="BD498" t="s">
        <v>95</v>
      </c>
      <c r="BE498" t="s">
        <v>95</v>
      </c>
      <c r="BF498" t="s">
        <v>95</v>
      </c>
      <c r="BG498" t="s">
        <v>95</v>
      </c>
      <c r="BH498" t="s">
        <v>95</v>
      </c>
      <c r="BI498" t="s">
        <v>95</v>
      </c>
      <c r="BJ498" t="s">
        <v>95</v>
      </c>
      <c r="BK498" t="s">
        <v>95</v>
      </c>
      <c r="BL498" t="s">
        <v>95</v>
      </c>
      <c r="BM498" t="s">
        <v>95</v>
      </c>
      <c r="BN498" t="s">
        <v>95</v>
      </c>
      <c r="BO498" t="s">
        <v>95</v>
      </c>
      <c r="BP498">
        <v>324</v>
      </c>
      <c r="BQ498">
        <v>574</v>
      </c>
      <c r="BR498">
        <v>643</v>
      </c>
      <c r="BS498">
        <v>76</v>
      </c>
      <c r="BT498">
        <v>284</v>
      </c>
      <c r="BU498">
        <v>429</v>
      </c>
      <c r="BV498">
        <v>76</v>
      </c>
      <c r="BW498">
        <v>152</v>
      </c>
      <c r="BX498">
        <v>255</v>
      </c>
      <c r="BY498">
        <v>79</v>
      </c>
      <c r="BZ498">
        <v>338</v>
      </c>
      <c r="CA498">
        <v>65</v>
      </c>
      <c r="CB498">
        <v>449</v>
      </c>
      <c r="CC498">
        <v>219</v>
      </c>
      <c r="CD498">
        <v>357</v>
      </c>
      <c r="CE498">
        <v>296</v>
      </c>
      <c r="CF498">
        <v>276</v>
      </c>
      <c r="CG498">
        <v>632</v>
      </c>
      <c r="CH498">
        <v>149</v>
      </c>
      <c r="CI498">
        <v>187</v>
      </c>
      <c r="CJ498">
        <v>533</v>
      </c>
      <c r="CK498" t="s">
        <v>95</v>
      </c>
      <c r="CL498" t="s">
        <v>95</v>
      </c>
    </row>
    <row r="499" spans="2:90">
      <c r="B499">
        <v>193</v>
      </c>
      <c r="C499" t="s">
        <v>95</v>
      </c>
      <c r="D499" t="s">
        <v>95</v>
      </c>
      <c r="E499" t="s">
        <v>95</v>
      </c>
      <c r="F499" t="s">
        <v>95</v>
      </c>
      <c r="G499" t="s">
        <v>95</v>
      </c>
      <c r="H499" t="s">
        <v>95</v>
      </c>
      <c r="I499" t="s">
        <v>95</v>
      </c>
      <c r="J499" t="s">
        <v>95</v>
      </c>
      <c r="K499" t="s">
        <v>95</v>
      </c>
      <c r="L499" t="s">
        <v>95</v>
      </c>
      <c r="M499" t="s">
        <v>95</v>
      </c>
      <c r="N499" t="s">
        <v>95</v>
      </c>
      <c r="O499" t="s">
        <v>95</v>
      </c>
      <c r="P499" t="s">
        <v>95</v>
      </c>
      <c r="Q499" t="s">
        <v>95</v>
      </c>
      <c r="R499" t="s">
        <v>95</v>
      </c>
      <c r="S499">
        <v>106</v>
      </c>
      <c r="T499">
        <v>98</v>
      </c>
      <c r="U499">
        <v>359</v>
      </c>
      <c r="V499">
        <v>23</v>
      </c>
      <c r="W499">
        <v>64</v>
      </c>
      <c r="X499">
        <v>378</v>
      </c>
      <c r="Y499">
        <v>490</v>
      </c>
      <c r="Z499">
        <v>373</v>
      </c>
      <c r="AA499">
        <v>99</v>
      </c>
      <c r="AB499">
        <v>277</v>
      </c>
      <c r="AC499">
        <v>124</v>
      </c>
      <c r="AD499">
        <v>114</v>
      </c>
      <c r="AE499">
        <v>10</v>
      </c>
      <c r="AF499">
        <v>157</v>
      </c>
      <c r="AG499" t="s">
        <v>95</v>
      </c>
      <c r="AH499">
        <v>34</v>
      </c>
      <c r="AI499">
        <v>234</v>
      </c>
      <c r="AJ499">
        <v>78</v>
      </c>
      <c r="AK499">
        <v>242</v>
      </c>
      <c r="AL499">
        <v>480</v>
      </c>
      <c r="AM499">
        <v>296</v>
      </c>
      <c r="AN499">
        <v>237</v>
      </c>
      <c r="AO499" t="s">
        <v>95</v>
      </c>
      <c r="AP499" t="s">
        <v>95</v>
      </c>
      <c r="AQ499" t="s">
        <v>95</v>
      </c>
      <c r="AR499" t="s">
        <v>95</v>
      </c>
      <c r="AS499" t="s">
        <v>95</v>
      </c>
      <c r="AT499" t="s">
        <v>95</v>
      </c>
      <c r="AU499" t="s">
        <v>95</v>
      </c>
      <c r="AV499" t="s">
        <v>95</v>
      </c>
      <c r="AW499" t="s">
        <v>95</v>
      </c>
      <c r="AX499" t="s">
        <v>95</v>
      </c>
      <c r="AY499" t="s">
        <v>95</v>
      </c>
      <c r="AZ499" t="s">
        <v>95</v>
      </c>
      <c r="BA499" t="s">
        <v>95</v>
      </c>
      <c r="BB499" t="s">
        <v>95</v>
      </c>
      <c r="BC499" t="s">
        <v>95</v>
      </c>
      <c r="BD499" t="s">
        <v>95</v>
      </c>
      <c r="BE499" t="s">
        <v>95</v>
      </c>
      <c r="BF499" t="s">
        <v>95</v>
      </c>
      <c r="BG499" t="s">
        <v>95</v>
      </c>
      <c r="BH499" t="s">
        <v>95</v>
      </c>
      <c r="BI499" t="s">
        <v>95</v>
      </c>
      <c r="BJ499" t="s">
        <v>95</v>
      </c>
      <c r="BK499" t="s">
        <v>95</v>
      </c>
      <c r="BL499" t="s">
        <v>95</v>
      </c>
      <c r="BM499" t="s">
        <v>95</v>
      </c>
      <c r="BN499" t="s">
        <v>95</v>
      </c>
      <c r="BO499" t="s">
        <v>95</v>
      </c>
      <c r="BP499">
        <v>576</v>
      </c>
      <c r="BQ499">
        <v>328</v>
      </c>
      <c r="BR499">
        <v>348</v>
      </c>
      <c r="BS499">
        <v>111</v>
      </c>
      <c r="BT499">
        <v>22</v>
      </c>
      <c r="BU499">
        <v>260</v>
      </c>
      <c r="BV499">
        <v>270</v>
      </c>
      <c r="BW499">
        <v>566</v>
      </c>
      <c r="BX499">
        <v>160</v>
      </c>
      <c r="BY499">
        <v>228</v>
      </c>
      <c r="BZ499">
        <v>489</v>
      </c>
      <c r="CA499">
        <v>557</v>
      </c>
      <c r="CB499">
        <v>599</v>
      </c>
      <c r="CC499">
        <v>311</v>
      </c>
      <c r="CD499">
        <v>92</v>
      </c>
      <c r="CE499">
        <v>138</v>
      </c>
      <c r="CF499">
        <v>87</v>
      </c>
      <c r="CG499">
        <v>51</v>
      </c>
      <c r="CH499">
        <v>376</v>
      </c>
      <c r="CI499">
        <v>659</v>
      </c>
      <c r="CJ499">
        <v>59</v>
      </c>
      <c r="CK499" t="s">
        <v>95</v>
      </c>
      <c r="CL499" t="s">
        <v>95</v>
      </c>
    </row>
    <row r="500" spans="2:90">
      <c r="B500">
        <v>402</v>
      </c>
      <c r="C500" t="s">
        <v>95</v>
      </c>
      <c r="D500" t="s">
        <v>95</v>
      </c>
      <c r="E500" t="s">
        <v>95</v>
      </c>
      <c r="F500" t="s">
        <v>95</v>
      </c>
      <c r="G500" t="s">
        <v>95</v>
      </c>
      <c r="H500" t="s">
        <v>95</v>
      </c>
      <c r="I500" t="s">
        <v>95</v>
      </c>
      <c r="J500" t="s">
        <v>95</v>
      </c>
      <c r="K500" t="s">
        <v>95</v>
      </c>
      <c r="L500" t="s">
        <v>95</v>
      </c>
      <c r="M500" t="s">
        <v>95</v>
      </c>
      <c r="N500" t="s">
        <v>95</v>
      </c>
      <c r="O500" t="s">
        <v>95</v>
      </c>
      <c r="P500" t="s">
        <v>95</v>
      </c>
      <c r="Q500" t="s">
        <v>95</v>
      </c>
      <c r="R500" t="s">
        <v>95</v>
      </c>
      <c r="S500">
        <v>219</v>
      </c>
      <c r="T500">
        <v>183</v>
      </c>
      <c r="U500">
        <v>542</v>
      </c>
      <c r="V500">
        <v>127</v>
      </c>
      <c r="W500">
        <v>400</v>
      </c>
      <c r="X500">
        <v>500</v>
      </c>
      <c r="Y500">
        <v>248</v>
      </c>
      <c r="Z500">
        <v>417</v>
      </c>
      <c r="AA500">
        <v>445</v>
      </c>
      <c r="AB500">
        <v>63</v>
      </c>
      <c r="AC500">
        <v>399</v>
      </c>
      <c r="AD500">
        <v>117</v>
      </c>
      <c r="AE500">
        <v>42</v>
      </c>
      <c r="AF500">
        <v>239</v>
      </c>
      <c r="AG500" t="s">
        <v>95</v>
      </c>
      <c r="AH500">
        <v>129</v>
      </c>
      <c r="AI500">
        <v>242</v>
      </c>
      <c r="AJ500">
        <v>330</v>
      </c>
      <c r="AK500">
        <v>479</v>
      </c>
      <c r="AL500">
        <v>148</v>
      </c>
      <c r="AM500">
        <v>378</v>
      </c>
      <c r="AN500">
        <v>242</v>
      </c>
      <c r="AO500" t="s">
        <v>95</v>
      </c>
      <c r="AP500" t="s">
        <v>95</v>
      </c>
      <c r="AQ500" t="s">
        <v>95</v>
      </c>
      <c r="AR500" t="s">
        <v>95</v>
      </c>
      <c r="AS500" t="s">
        <v>95</v>
      </c>
      <c r="AT500" t="s">
        <v>95</v>
      </c>
      <c r="AU500" t="s">
        <v>95</v>
      </c>
      <c r="AV500" t="s">
        <v>95</v>
      </c>
      <c r="AW500" t="s">
        <v>95</v>
      </c>
      <c r="AX500" t="s">
        <v>95</v>
      </c>
      <c r="AY500" t="s">
        <v>95</v>
      </c>
      <c r="AZ500" t="s">
        <v>95</v>
      </c>
      <c r="BA500" t="s">
        <v>95</v>
      </c>
      <c r="BB500" t="s">
        <v>95</v>
      </c>
      <c r="BC500" t="s">
        <v>95</v>
      </c>
      <c r="BD500" t="s">
        <v>95</v>
      </c>
      <c r="BE500" t="s">
        <v>95</v>
      </c>
      <c r="BF500" t="s">
        <v>95</v>
      </c>
      <c r="BG500" t="s">
        <v>95</v>
      </c>
      <c r="BH500" t="s">
        <v>95</v>
      </c>
      <c r="BI500" t="s">
        <v>95</v>
      </c>
      <c r="BJ500" t="s">
        <v>95</v>
      </c>
      <c r="BK500" t="s">
        <v>95</v>
      </c>
      <c r="BL500" t="s">
        <v>95</v>
      </c>
      <c r="BM500" t="s">
        <v>95</v>
      </c>
      <c r="BN500" t="s">
        <v>95</v>
      </c>
      <c r="BO500" t="s">
        <v>95</v>
      </c>
      <c r="BP500">
        <v>149</v>
      </c>
      <c r="BQ500">
        <v>369</v>
      </c>
      <c r="BR500">
        <v>393</v>
      </c>
      <c r="BS500">
        <v>142</v>
      </c>
      <c r="BT500">
        <v>325</v>
      </c>
      <c r="BU500">
        <v>184</v>
      </c>
      <c r="BV500">
        <v>306</v>
      </c>
      <c r="BW500">
        <v>608</v>
      </c>
      <c r="BX500">
        <v>558</v>
      </c>
      <c r="BY500">
        <v>272</v>
      </c>
      <c r="BZ500">
        <v>618</v>
      </c>
      <c r="CA500">
        <v>521</v>
      </c>
      <c r="CB500">
        <v>8</v>
      </c>
      <c r="CC500">
        <v>555</v>
      </c>
      <c r="CD500">
        <v>345</v>
      </c>
      <c r="CE500">
        <v>133</v>
      </c>
      <c r="CF500">
        <v>294</v>
      </c>
      <c r="CG500">
        <v>237</v>
      </c>
      <c r="CH500">
        <v>303</v>
      </c>
      <c r="CI500">
        <v>215</v>
      </c>
      <c r="CJ500">
        <v>373</v>
      </c>
      <c r="CK500" t="s">
        <v>95</v>
      </c>
      <c r="CL500" t="s">
        <v>95</v>
      </c>
    </row>
    <row r="501" spans="2:90">
      <c r="B501">
        <v>181</v>
      </c>
      <c r="C501" t="s">
        <v>95</v>
      </c>
      <c r="D501" t="s">
        <v>95</v>
      </c>
      <c r="E501" t="s">
        <v>95</v>
      </c>
      <c r="F501" t="s">
        <v>95</v>
      </c>
      <c r="G501" t="s">
        <v>95</v>
      </c>
      <c r="H501" t="s">
        <v>95</v>
      </c>
      <c r="I501" t="s">
        <v>95</v>
      </c>
      <c r="J501" t="s">
        <v>95</v>
      </c>
      <c r="K501" t="s">
        <v>95</v>
      </c>
      <c r="L501" t="s">
        <v>95</v>
      </c>
      <c r="M501" t="s">
        <v>95</v>
      </c>
      <c r="N501" t="s">
        <v>95</v>
      </c>
      <c r="O501" t="s">
        <v>95</v>
      </c>
      <c r="P501" t="s">
        <v>95</v>
      </c>
      <c r="Q501" t="s">
        <v>95</v>
      </c>
      <c r="R501" t="s">
        <v>95</v>
      </c>
      <c r="S501">
        <v>346</v>
      </c>
      <c r="T501">
        <v>364</v>
      </c>
      <c r="U501">
        <v>448</v>
      </c>
      <c r="V501">
        <v>509</v>
      </c>
      <c r="W501">
        <v>235</v>
      </c>
      <c r="X501">
        <v>436</v>
      </c>
      <c r="Y501">
        <v>69</v>
      </c>
      <c r="Z501">
        <v>420</v>
      </c>
      <c r="AA501">
        <v>56</v>
      </c>
      <c r="AB501">
        <v>35</v>
      </c>
      <c r="AC501">
        <v>267</v>
      </c>
      <c r="AD501">
        <v>75</v>
      </c>
      <c r="AE501">
        <v>38</v>
      </c>
      <c r="AF501">
        <v>367</v>
      </c>
      <c r="AG501" t="s">
        <v>95</v>
      </c>
      <c r="AH501">
        <v>282</v>
      </c>
      <c r="AI501">
        <v>272</v>
      </c>
      <c r="AJ501">
        <v>548</v>
      </c>
      <c r="AK501">
        <v>371</v>
      </c>
      <c r="AL501">
        <v>50</v>
      </c>
      <c r="AM501">
        <v>412</v>
      </c>
      <c r="AN501">
        <v>333</v>
      </c>
      <c r="AO501" t="s">
        <v>95</v>
      </c>
      <c r="AP501" t="s">
        <v>95</v>
      </c>
      <c r="AQ501" t="s">
        <v>95</v>
      </c>
      <c r="AR501" t="s">
        <v>95</v>
      </c>
      <c r="AS501" t="s">
        <v>95</v>
      </c>
      <c r="AT501" t="s">
        <v>95</v>
      </c>
      <c r="AU501" t="s">
        <v>95</v>
      </c>
      <c r="AV501" t="s">
        <v>95</v>
      </c>
      <c r="AW501" t="s">
        <v>95</v>
      </c>
      <c r="AX501" t="s">
        <v>95</v>
      </c>
      <c r="AY501" t="s">
        <v>95</v>
      </c>
      <c r="AZ501" t="s">
        <v>95</v>
      </c>
      <c r="BA501" t="s">
        <v>95</v>
      </c>
      <c r="BB501" t="s">
        <v>95</v>
      </c>
      <c r="BC501" t="s">
        <v>95</v>
      </c>
      <c r="BD501" t="s">
        <v>95</v>
      </c>
      <c r="BE501" t="s">
        <v>95</v>
      </c>
      <c r="BF501" t="s">
        <v>95</v>
      </c>
      <c r="BG501" t="s">
        <v>95</v>
      </c>
      <c r="BH501" t="s">
        <v>95</v>
      </c>
      <c r="BI501" t="s">
        <v>95</v>
      </c>
      <c r="BJ501" t="s">
        <v>95</v>
      </c>
      <c r="BK501" t="s">
        <v>95</v>
      </c>
      <c r="BL501" t="s">
        <v>95</v>
      </c>
      <c r="BM501" t="s">
        <v>95</v>
      </c>
      <c r="BN501" t="s">
        <v>95</v>
      </c>
      <c r="BO501" t="s">
        <v>95</v>
      </c>
      <c r="BP501">
        <v>190</v>
      </c>
      <c r="BQ501">
        <v>380</v>
      </c>
      <c r="BR501">
        <v>340</v>
      </c>
      <c r="BS501">
        <v>404</v>
      </c>
      <c r="BT501">
        <v>64</v>
      </c>
      <c r="BU501">
        <v>189</v>
      </c>
      <c r="BV501">
        <v>115</v>
      </c>
      <c r="BW501">
        <v>170</v>
      </c>
      <c r="BX501">
        <v>117</v>
      </c>
      <c r="BY501">
        <v>328</v>
      </c>
      <c r="BZ501">
        <v>363</v>
      </c>
      <c r="CA501">
        <v>25</v>
      </c>
      <c r="CB501">
        <v>293</v>
      </c>
      <c r="CC501">
        <v>260</v>
      </c>
      <c r="CD501">
        <v>649</v>
      </c>
      <c r="CE501">
        <v>451</v>
      </c>
      <c r="CF501">
        <v>513</v>
      </c>
      <c r="CG501">
        <v>360</v>
      </c>
      <c r="CH501">
        <v>227</v>
      </c>
      <c r="CI501">
        <v>417</v>
      </c>
      <c r="CJ501">
        <v>209</v>
      </c>
      <c r="CK501" t="s">
        <v>95</v>
      </c>
      <c r="CL501" t="s">
        <v>95</v>
      </c>
    </row>
    <row r="502" spans="2:90">
      <c r="B502">
        <v>335</v>
      </c>
      <c r="C502" t="s">
        <v>95</v>
      </c>
      <c r="D502" t="s">
        <v>95</v>
      </c>
      <c r="E502" t="s">
        <v>95</v>
      </c>
      <c r="F502" t="s">
        <v>95</v>
      </c>
      <c r="G502" t="s">
        <v>95</v>
      </c>
      <c r="H502" t="s">
        <v>95</v>
      </c>
      <c r="I502" t="s">
        <v>95</v>
      </c>
      <c r="J502" t="s">
        <v>95</v>
      </c>
      <c r="K502" t="s">
        <v>95</v>
      </c>
      <c r="L502" t="s">
        <v>95</v>
      </c>
      <c r="M502" t="s">
        <v>95</v>
      </c>
      <c r="N502" t="s">
        <v>95</v>
      </c>
      <c r="O502" t="s">
        <v>95</v>
      </c>
      <c r="P502" t="s">
        <v>95</v>
      </c>
      <c r="Q502" t="s">
        <v>95</v>
      </c>
      <c r="R502" t="s">
        <v>95</v>
      </c>
      <c r="S502">
        <v>116</v>
      </c>
      <c r="T502">
        <v>209</v>
      </c>
      <c r="U502">
        <v>503</v>
      </c>
      <c r="V502">
        <v>67</v>
      </c>
      <c r="W502">
        <v>185</v>
      </c>
      <c r="X502">
        <v>59</v>
      </c>
      <c r="Y502">
        <v>258</v>
      </c>
      <c r="Z502">
        <v>428</v>
      </c>
      <c r="AA502">
        <v>187</v>
      </c>
      <c r="AB502">
        <v>454</v>
      </c>
      <c r="AC502">
        <v>231</v>
      </c>
      <c r="AD502">
        <v>53</v>
      </c>
      <c r="AE502">
        <v>350</v>
      </c>
      <c r="AF502">
        <v>206</v>
      </c>
      <c r="AG502" t="s">
        <v>95</v>
      </c>
      <c r="AH502">
        <v>18</v>
      </c>
      <c r="AI502">
        <v>275</v>
      </c>
      <c r="AJ502">
        <v>80</v>
      </c>
      <c r="AK502">
        <v>523</v>
      </c>
      <c r="AL502">
        <v>389</v>
      </c>
      <c r="AM502">
        <v>146</v>
      </c>
      <c r="AN502">
        <v>418</v>
      </c>
      <c r="AO502" t="s">
        <v>95</v>
      </c>
      <c r="AP502" t="s">
        <v>95</v>
      </c>
      <c r="AQ502" t="s">
        <v>95</v>
      </c>
      <c r="AR502" t="s">
        <v>95</v>
      </c>
      <c r="AS502" t="s">
        <v>95</v>
      </c>
      <c r="AT502" t="s">
        <v>95</v>
      </c>
      <c r="AU502" t="s">
        <v>95</v>
      </c>
      <c r="AV502" t="s">
        <v>95</v>
      </c>
      <c r="AW502" t="s">
        <v>95</v>
      </c>
      <c r="AX502" t="s">
        <v>95</v>
      </c>
      <c r="AY502" t="s">
        <v>95</v>
      </c>
      <c r="AZ502" t="s">
        <v>95</v>
      </c>
      <c r="BA502" t="s">
        <v>95</v>
      </c>
      <c r="BB502" t="s">
        <v>95</v>
      </c>
      <c r="BC502" t="s">
        <v>95</v>
      </c>
      <c r="BD502" t="s">
        <v>95</v>
      </c>
      <c r="BE502" t="s">
        <v>95</v>
      </c>
      <c r="BF502" t="s">
        <v>95</v>
      </c>
      <c r="BG502" t="s">
        <v>95</v>
      </c>
      <c r="BH502" t="s">
        <v>95</v>
      </c>
      <c r="BI502" t="s">
        <v>95</v>
      </c>
      <c r="BJ502" t="s">
        <v>95</v>
      </c>
      <c r="BK502" t="s">
        <v>95</v>
      </c>
      <c r="BL502" t="s">
        <v>95</v>
      </c>
      <c r="BM502" t="s">
        <v>95</v>
      </c>
      <c r="BN502" t="s">
        <v>95</v>
      </c>
      <c r="BO502" t="s">
        <v>95</v>
      </c>
      <c r="BP502">
        <v>343</v>
      </c>
      <c r="BQ502">
        <v>229</v>
      </c>
      <c r="BR502">
        <v>505</v>
      </c>
      <c r="BS502">
        <v>477</v>
      </c>
      <c r="BT502">
        <v>347</v>
      </c>
      <c r="BU502">
        <v>454</v>
      </c>
      <c r="BV502">
        <v>323</v>
      </c>
      <c r="BW502">
        <v>250</v>
      </c>
      <c r="BX502">
        <v>243</v>
      </c>
      <c r="BY502">
        <v>545</v>
      </c>
      <c r="BZ502">
        <v>430</v>
      </c>
      <c r="CA502">
        <v>20</v>
      </c>
      <c r="CB502">
        <v>272</v>
      </c>
      <c r="CC502">
        <v>256</v>
      </c>
      <c r="CD502">
        <v>90</v>
      </c>
      <c r="CE502">
        <v>270</v>
      </c>
      <c r="CF502">
        <v>320</v>
      </c>
      <c r="CG502">
        <v>516</v>
      </c>
      <c r="CH502">
        <v>411</v>
      </c>
      <c r="CI502">
        <v>419</v>
      </c>
      <c r="CJ502">
        <v>421</v>
      </c>
      <c r="CK502" t="s">
        <v>95</v>
      </c>
      <c r="CL502" t="s">
        <v>95</v>
      </c>
    </row>
    <row r="503" spans="2:90">
      <c r="B503">
        <v>231</v>
      </c>
      <c r="C503" t="s">
        <v>95</v>
      </c>
      <c r="D503" t="s">
        <v>95</v>
      </c>
      <c r="E503" t="s">
        <v>95</v>
      </c>
      <c r="F503" t="s">
        <v>95</v>
      </c>
      <c r="G503" t="s">
        <v>95</v>
      </c>
      <c r="H503" t="s">
        <v>95</v>
      </c>
      <c r="I503" t="s">
        <v>95</v>
      </c>
      <c r="J503" t="s">
        <v>95</v>
      </c>
      <c r="K503" t="s">
        <v>95</v>
      </c>
      <c r="L503" t="s">
        <v>95</v>
      </c>
      <c r="M503" t="s">
        <v>95</v>
      </c>
      <c r="N503" t="s">
        <v>95</v>
      </c>
      <c r="O503" t="s">
        <v>95</v>
      </c>
      <c r="P503" t="s">
        <v>95</v>
      </c>
      <c r="Q503" t="s">
        <v>95</v>
      </c>
      <c r="R503" t="s">
        <v>95</v>
      </c>
      <c r="S503">
        <v>454</v>
      </c>
      <c r="T503">
        <v>126</v>
      </c>
      <c r="U503">
        <v>52</v>
      </c>
      <c r="V503">
        <v>122</v>
      </c>
      <c r="W503">
        <v>499</v>
      </c>
      <c r="X503">
        <v>348</v>
      </c>
      <c r="Y503">
        <v>181</v>
      </c>
      <c r="Z503">
        <v>321</v>
      </c>
      <c r="AA503">
        <v>434</v>
      </c>
      <c r="AB503">
        <v>258</v>
      </c>
      <c r="AC503">
        <v>147</v>
      </c>
      <c r="AD503">
        <v>505</v>
      </c>
      <c r="AE503">
        <v>195</v>
      </c>
      <c r="AF503">
        <v>542</v>
      </c>
      <c r="AG503" t="s">
        <v>95</v>
      </c>
      <c r="AH503">
        <v>521</v>
      </c>
      <c r="AI503">
        <v>190</v>
      </c>
      <c r="AJ503">
        <v>277</v>
      </c>
      <c r="AK503">
        <v>432</v>
      </c>
      <c r="AL503">
        <v>450</v>
      </c>
      <c r="AM503">
        <v>73</v>
      </c>
      <c r="AN503">
        <v>129</v>
      </c>
      <c r="AO503" t="s">
        <v>95</v>
      </c>
      <c r="AP503" t="s">
        <v>95</v>
      </c>
      <c r="AQ503" t="s">
        <v>95</v>
      </c>
      <c r="AR503" t="s">
        <v>95</v>
      </c>
      <c r="AS503" t="s">
        <v>95</v>
      </c>
      <c r="AT503" t="s">
        <v>95</v>
      </c>
      <c r="AU503" t="s">
        <v>95</v>
      </c>
      <c r="AV503" t="s">
        <v>95</v>
      </c>
      <c r="AW503" t="s">
        <v>95</v>
      </c>
      <c r="AX503" t="s">
        <v>95</v>
      </c>
      <c r="AY503" t="s">
        <v>95</v>
      </c>
      <c r="AZ503" t="s">
        <v>95</v>
      </c>
      <c r="BA503" t="s">
        <v>95</v>
      </c>
      <c r="BB503" t="s">
        <v>95</v>
      </c>
      <c r="BC503" t="s">
        <v>95</v>
      </c>
      <c r="BD503" t="s">
        <v>95</v>
      </c>
      <c r="BE503" t="s">
        <v>95</v>
      </c>
      <c r="BF503" t="s">
        <v>95</v>
      </c>
      <c r="BG503" t="s">
        <v>95</v>
      </c>
      <c r="BH503" t="s">
        <v>95</v>
      </c>
      <c r="BI503" t="s">
        <v>95</v>
      </c>
      <c r="BJ503" t="s">
        <v>95</v>
      </c>
      <c r="BK503" t="s">
        <v>95</v>
      </c>
      <c r="BL503" t="s">
        <v>95</v>
      </c>
      <c r="BM503" t="s">
        <v>95</v>
      </c>
      <c r="BN503" t="s">
        <v>95</v>
      </c>
      <c r="BO503" t="s">
        <v>95</v>
      </c>
      <c r="BP503">
        <v>234</v>
      </c>
      <c r="BQ503">
        <v>647</v>
      </c>
      <c r="BR503">
        <v>376</v>
      </c>
      <c r="BS503">
        <v>105</v>
      </c>
      <c r="BT503">
        <v>572</v>
      </c>
      <c r="BU503">
        <v>319</v>
      </c>
      <c r="BV503">
        <v>69</v>
      </c>
      <c r="BW503">
        <v>234</v>
      </c>
      <c r="BX503">
        <v>144</v>
      </c>
      <c r="BY503">
        <v>393</v>
      </c>
      <c r="BZ503">
        <v>350</v>
      </c>
      <c r="CA503">
        <v>402</v>
      </c>
      <c r="CB503">
        <v>124</v>
      </c>
      <c r="CC503">
        <v>656</v>
      </c>
      <c r="CD503">
        <v>652</v>
      </c>
      <c r="CE503">
        <v>106</v>
      </c>
      <c r="CF503">
        <v>372</v>
      </c>
      <c r="CG503">
        <v>204</v>
      </c>
      <c r="CH503">
        <v>119</v>
      </c>
      <c r="CI503">
        <v>296</v>
      </c>
      <c r="CJ503">
        <v>528</v>
      </c>
      <c r="CK503" t="s">
        <v>95</v>
      </c>
      <c r="CL503" t="s">
        <v>95</v>
      </c>
    </row>
    <row r="504" spans="2:90">
      <c r="B504">
        <v>444</v>
      </c>
      <c r="C504" t="s">
        <v>95</v>
      </c>
      <c r="D504" t="s">
        <v>95</v>
      </c>
      <c r="E504" t="s">
        <v>95</v>
      </c>
      <c r="F504" t="s">
        <v>95</v>
      </c>
      <c r="G504" t="s">
        <v>95</v>
      </c>
      <c r="H504" t="s">
        <v>95</v>
      </c>
      <c r="I504" t="s">
        <v>95</v>
      </c>
      <c r="J504" t="s">
        <v>95</v>
      </c>
      <c r="K504" t="s">
        <v>95</v>
      </c>
      <c r="L504" t="s">
        <v>95</v>
      </c>
      <c r="M504" t="s">
        <v>95</v>
      </c>
      <c r="N504" t="s">
        <v>95</v>
      </c>
      <c r="O504" t="s">
        <v>95</v>
      </c>
      <c r="P504" t="s">
        <v>95</v>
      </c>
      <c r="Q504" t="s">
        <v>95</v>
      </c>
      <c r="R504" t="s">
        <v>95</v>
      </c>
      <c r="S504">
        <v>292</v>
      </c>
      <c r="T504">
        <v>444</v>
      </c>
      <c r="U504">
        <v>430</v>
      </c>
      <c r="V504">
        <v>89</v>
      </c>
      <c r="W504">
        <v>242</v>
      </c>
      <c r="X504">
        <v>100</v>
      </c>
      <c r="Y504">
        <v>468</v>
      </c>
      <c r="Z504">
        <v>465</v>
      </c>
      <c r="AA504">
        <v>144</v>
      </c>
      <c r="AB504">
        <v>317</v>
      </c>
      <c r="AC504">
        <v>194</v>
      </c>
      <c r="AD504">
        <v>66</v>
      </c>
      <c r="AE504">
        <v>306</v>
      </c>
      <c r="AF504">
        <v>529</v>
      </c>
      <c r="AG504" t="s">
        <v>95</v>
      </c>
      <c r="AH504">
        <v>405</v>
      </c>
      <c r="AI504">
        <v>91</v>
      </c>
      <c r="AJ504">
        <v>219</v>
      </c>
      <c r="AK504">
        <v>16</v>
      </c>
      <c r="AL504">
        <v>463</v>
      </c>
      <c r="AM504">
        <v>348</v>
      </c>
      <c r="AN504">
        <v>358</v>
      </c>
      <c r="AO504" t="s">
        <v>95</v>
      </c>
      <c r="AP504" t="s">
        <v>95</v>
      </c>
      <c r="AQ504" t="s">
        <v>95</v>
      </c>
      <c r="AR504" t="s">
        <v>95</v>
      </c>
      <c r="AS504" t="s">
        <v>95</v>
      </c>
      <c r="AT504" t="s">
        <v>95</v>
      </c>
      <c r="AU504" t="s">
        <v>95</v>
      </c>
      <c r="AV504" t="s">
        <v>95</v>
      </c>
      <c r="AW504" t="s">
        <v>95</v>
      </c>
      <c r="AX504" t="s">
        <v>95</v>
      </c>
      <c r="AY504" t="s">
        <v>95</v>
      </c>
      <c r="AZ504" t="s">
        <v>95</v>
      </c>
      <c r="BA504" t="s">
        <v>95</v>
      </c>
      <c r="BB504" t="s">
        <v>95</v>
      </c>
      <c r="BC504" t="s">
        <v>95</v>
      </c>
      <c r="BD504" t="s">
        <v>95</v>
      </c>
      <c r="BE504" t="s">
        <v>95</v>
      </c>
      <c r="BF504" t="s">
        <v>95</v>
      </c>
      <c r="BG504" t="s">
        <v>95</v>
      </c>
      <c r="BH504" t="s">
        <v>95</v>
      </c>
      <c r="BI504" t="s">
        <v>95</v>
      </c>
      <c r="BJ504" t="s">
        <v>95</v>
      </c>
      <c r="BK504" t="s">
        <v>95</v>
      </c>
      <c r="BL504" t="s">
        <v>95</v>
      </c>
      <c r="BM504" t="s">
        <v>95</v>
      </c>
      <c r="BN504" t="s">
        <v>95</v>
      </c>
      <c r="BO504" t="s">
        <v>95</v>
      </c>
      <c r="BP504">
        <v>74</v>
      </c>
      <c r="BQ504">
        <v>318</v>
      </c>
      <c r="BR504">
        <v>337</v>
      </c>
      <c r="BS504">
        <v>28</v>
      </c>
      <c r="BT504">
        <v>419</v>
      </c>
      <c r="BU504">
        <v>562</v>
      </c>
      <c r="BV504">
        <v>116</v>
      </c>
      <c r="BW504">
        <v>397</v>
      </c>
      <c r="BX504">
        <v>120</v>
      </c>
      <c r="BY504">
        <v>48</v>
      </c>
      <c r="BZ504">
        <v>54</v>
      </c>
      <c r="CA504">
        <v>126</v>
      </c>
      <c r="CB504">
        <v>269</v>
      </c>
      <c r="CC504">
        <v>596</v>
      </c>
      <c r="CD504">
        <v>201</v>
      </c>
      <c r="CE504">
        <v>473</v>
      </c>
      <c r="CF504">
        <v>584</v>
      </c>
      <c r="CG504">
        <v>184</v>
      </c>
      <c r="CH504">
        <v>641</v>
      </c>
      <c r="CI504">
        <v>395</v>
      </c>
      <c r="CJ504">
        <v>179</v>
      </c>
      <c r="CK504" t="s">
        <v>95</v>
      </c>
      <c r="CL504" t="s">
        <v>95</v>
      </c>
    </row>
    <row r="505" spans="2:90">
      <c r="B505">
        <v>36</v>
      </c>
      <c r="C505" t="s">
        <v>95</v>
      </c>
      <c r="D505" t="s">
        <v>95</v>
      </c>
      <c r="E505" t="s">
        <v>95</v>
      </c>
      <c r="F505" t="s">
        <v>95</v>
      </c>
      <c r="G505" t="s">
        <v>95</v>
      </c>
      <c r="H505" t="s">
        <v>95</v>
      </c>
      <c r="I505" t="s">
        <v>95</v>
      </c>
      <c r="J505" t="s">
        <v>95</v>
      </c>
      <c r="K505" t="s">
        <v>95</v>
      </c>
      <c r="L505" t="s">
        <v>95</v>
      </c>
      <c r="M505" t="s">
        <v>95</v>
      </c>
      <c r="N505" t="s">
        <v>95</v>
      </c>
      <c r="O505" t="s">
        <v>95</v>
      </c>
      <c r="P505" t="s">
        <v>95</v>
      </c>
      <c r="Q505" t="s">
        <v>95</v>
      </c>
      <c r="R505" t="s">
        <v>95</v>
      </c>
      <c r="S505">
        <v>234</v>
      </c>
      <c r="T505">
        <v>254</v>
      </c>
      <c r="U505">
        <v>71</v>
      </c>
      <c r="V505">
        <v>420</v>
      </c>
      <c r="W505">
        <v>94</v>
      </c>
      <c r="X505">
        <v>134</v>
      </c>
      <c r="Y505">
        <v>19</v>
      </c>
      <c r="Z505">
        <v>171</v>
      </c>
      <c r="AA505">
        <v>399</v>
      </c>
      <c r="AB505">
        <v>513</v>
      </c>
      <c r="AC505">
        <v>475</v>
      </c>
      <c r="AD505">
        <v>468</v>
      </c>
      <c r="AE505">
        <v>165</v>
      </c>
      <c r="AF505">
        <v>466</v>
      </c>
      <c r="AG505" t="s">
        <v>95</v>
      </c>
      <c r="AH505">
        <v>108</v>
      </c>
      <c r="AI505">
        <v>113</v>
      </c>
      <c r="AJ505">
        <v>37</v>
      </c>
      <c r="AK505">
        <v>506</v>
      </c>
      <c r="AL505">
        <v>254</v>
      </c>
      <c r="AM505">
        <v>376</v>
      </c>
      <c r="AN505">
        <v>215</v>
      </c>
      <c r="AO505" t="s">
        <v>95</v>
      </c>
      <c r="AP505" t="s">
        <v>95</v>
      </c>
      <c r="AQ505" t="s">
        <v>95</v>
      </c>
      <c r="AR505" t="s">
        <v>95</v>
      </c>
      <c r="AS505" t="s">
        <v>95</v>
      </c>
      <c r="AT505" t="s">
        <v>95</v>
      </c>
      <c r="AU505" t="s">
        <v>95</v>
      </c>
      <c r="AV505" t="s">
        <v>95</v>
      </c>
      <c r="AW505" t="s">
        <v>95</v>
      </c>
      <c r="AX505" t="s">
        <v>95</v>
      </c>
      <c r="AY505" t="s">
        <v>95</v>
      </c>
      <c r="AZ505" t="s">
        <v>95</v>
      </c>
      <c r="BA505" t="s">
        <v>95</v>
      </c>
      <c r="BB505" t="s">
        <v>95</v>
      </c>
      <c r="BC505" t="s">
        <v>95</v>
      </c>
      <c r="BD505" t="s">
        <v>95</v>
      </c>
      <c r="BE505" t="s">
        <v>95</v>
      </c>
      <c r="BF505" t="s">
        <v>95</v>
      </c>
      <c r="BG505" t="s">
        <v>95</v>
      </c>
      <c r="BH505" t="s">
        <v>95</v>
      </c>
      <c r="BI505" t="s">
        <v>95</v>
      </c>
      <c r="BJ505" t="s">
        <v>95</v>
      </c>
      <c r="BK505" t="s">
        <v>95</v>
      </c>
      <c r="BL505" t="s">
        <v>95</v>
      </c>
      <c r="BM505" t="s">
        <v>95</v>
      </c>
      <c r="BN505" t="s">
        <v>95</v>
      </c>
      <c r="BO505" t="s">
        <v>95</v>
      </c>
      <c r="BP505">
        <v>402</v>
      </c>
      <c r="BQ505">
        <v>164</v>
      </c>
      <c r="BR505">
        <v>603</v>
      </c>
      <c r="BS505">
        <v>468</v>
      </c>
      <c r="BT505">
        <v>561</v>
      </c>
      <c r="BU505">
        <v>351</v>
      </c>
      <c r="BV505">
        <v>555</v>
      </c>
      <c r="BW505">
        <v>79</v>
      </c>
      <c r="BX505">
        <v>456</v>
      </c>
      <c r="BY505">
        <v>240</v>
      </c>
      <c r="BZ505">
        <v>192</v>
      </c>
      <c r="CA505">
        <v>224</v>
      </c>
      <c r="CB505">
        <v>642</v>
      </c>
      <c r="CC505">
        <v>119</v>
      </c>
      <c r="CD505">
        <v>271</v>
      </c>
      <c r="CE505">
        <v>87</v>
      </c>
      <c r="CF505">
        <v>639</v>
      </c>
      <c r="CG505">
        <v>178</v>
      </c>
      <c r="CH505">
        <v>65</v>
      </c>
      <c r="CI505">
        <v>277</v>
      </c>
      <c r="CJ505">
        <v>401</v>
      </c>
      <c r="CK505" t="s">
        <v>95</v>
      </c>
      <c r="CL505" t="s">
        <v>95</v>
      </c>
    </row>
    <row r="506" spans="2:90">
      <c r="B506">
        <v>422</v>
      </c>
      <c r="C506" t="s">
        <v>95</v>
      </c>
      <c r="D506" t="s">
        <v>95</v>
      </c>
      <c r="E506" t="s">
        <v>95</v>
      </c>
      <c r="F506" t="s">
        <v>95</v>
      </c>
      <c r="G506" t="s">
        <v>95</v>
      </c>
      <c r="H506" t="s">
        <v>95</v>
      </c>
      <c r="I506" t="s">
        <v>95</v>
      </c>
      <c r="J506" t="s">
        <v>95</v>
      </c>
      <c r="K506" t="s">
        <v>95</v>
      </c>
      <c r="L506" t="s">
        <v>95</v>
      </c>
      <c r="M506" t="s">
        <v>95</v>
      </c>
      <c r="N506" t="s">
        <v>95</v>
      </c>
      <c r="O506" t="s">
        <v>95</v>
      </c>
      <c r="P506" t="s">
        <v>95</v>
      </c>
      <c r="Q506" t="s">
        <v>95</v>
      </c>
      <c r="R506" t="s">
        <v>95</v>
      </c>
      <c r="S506">
        <v>120</v>
      </c>
      <c r="T506">
        <v>23</v>
      </c>
      <c r="U506">
        <v>110</v>
      </c>
      <c r="V506">
        <v>163</v>
      </c>
      <c r="W506">
        <v>2</v>
      </c>
      <c r="X506">
        <v>506</v>
      </c>
      <c r="Y506">
        <v>397</v>
      </c>
      <c r="Z506">
        <v>320</v>
      </c>
      <c r="AA506">
        <v>28</v>
      </c>
      <c r="AB506">
        <v>82</v>
      </c>
      <c r="AC506">
        <v>530</v>
      </c>
      <c r="AD506">
        <v>481</v>
      </c>
      <c r="AE506">
        <v>296</v>
      </c>
      <c r="AF506">
        <v>74</v>
      </c>
      <c r="AG506" t="s">
        <v>95</v>
      </c>
      <c r="AH506">
        <v>150</v>
      </c>
      <c r="AI506">
        <v>152</v>
      </c>
      <c r="AJ506">
        <v>187</v>
      </c>
      <c r="AK506">
        <v>316</v>
      </c>
      <c r="AL506">
        <v>195</v>
      </c>
      <c r="AM506">
        <v>309</v>
      </c>
      <c r="AN506">
        <v>34</v>
      </c>
      <c r="AO506" t="s">
        <v>95</v>
      </c>
      <c r="AP506" t="s">
        <v>95</v>
      </c>
      <c r="AQ506" t="s">
        <v>95</v>
      </c>
      <c r="AR506" t="s">
        <v>95</v>
      </c>
      <c r="AS506" t="s">
        <v>95</v>
      </c>
      <c r="AT506" t="s">
        <v>95</v>
      </c>
      <c r="AU506" t="s">
        <v>95</v>
      </c>
      <c r="AV506" t="s">
        <v>95</v>
      </c>
      <c r="AW506" t="s">
        <v>95</v>
      </c>
      <c r="AX506" t="s">
        <v>95</v>
      </c>
      <c r="AY506" t="s">
        <v>95</v>
      </c>
      <c r="AZ506" t="s">
        <v>95</v>
      </c>
      <c r="BA506" t="s">
        <v>95</v>
      </c>
      <c r="BB506" t="s">
        <v>95</v>
      </c>
      <c r="BC506" t="s">
        <v>95</v>
      </c>
      <c r="BD506" t="s">
        <v>95</v>
      </c>
      <c r="BE506" t="s">
        <v>95</v>
      </c>
      <c r="BF506" t="s">
        <v>95</v>
      </c>
      <c r="BG506" t="s">
        <v>95</v>
      </c>
      <c r="BH506" t="s">
        <v>95</v>
      </c>
      <c r="BI506" t="s">
        <v>95</v>
      </c>
      <c r="BJ506" t="s">
        <v>95</v>
      </c>
      <c r="BK506" t="s">
        <v>95</v>
      </c>
      <c r="BL506" t="s">
        <v>95</v>
      </c>
      <c r="BM506" t="s">
        <v>95</v>
      </c>
      <c r="BN506" t="s">
        <v>95</v>
      </c>
      <c r="BO506" t="s">
        <v>95</v>
      </c>
      <c r="BP506">
        <v>664</v>
      </c>
      <c r="BQ506">
        <v>64</v>
      </c>
      <c r="BR506">
        <v>146</v>
      </c>
      <c r="BS506">
        <v>136</v>
      </c>
      <c r="BT506">
        <v>417</v>
      </c>
      <c r="BU506">
        <v>306</v>
      </c>
      <c r="BV506">
        <v>609</v>
      </c>
      <c r="BW506">
        <v>359</v>
      </c>
      <c r="BX506">
        <v>268</v>
      </c>
      <c r="BY506">
        <v>559</v>
      </c>
      <c r="BZ506">
        <v>648</v>
      </c>
      <c r="CA506">
        <v>550</v>
      </c>
      <c r="CB506">
        <v>555</v>
      </c>
      <c r="CC506">
        <v>492</v>
      </c>
      <c r="CD506">
        <v>83</v>
      </c>
      <c r="CE506">
        <v>478</v>
      </c>
      <c r="CF506">
        <v>114</v>
      </c>
      <c r="CG506">
        <v>316</v>
      </c>
      <c r="CH506">
        <v>107</v>
      </c>
      <c r="CI506">
        <v>485</v>
      </c>
      <c r="CJ506">
        <v>193</v>
      </c>
      <c r="CK506" t="s">
        <v>95</v>
      </c>
      <c r="CL506" t="s">
        <v>95</v>
      </c>
    </row>
    <row r="507" spans="2:90">
      <c r="B507">
        <v>381</v>
      </c>
      <c r="C507" t="s">
        <v>95</v>
      </c>
      <c r="D507" t="s">
        <v>95</v>
      </c>
      <c r="E507" t="s">
        <v>95</v>
      </c>
      <c r="F507" t="s">
        <v>95</v>
      </c>
      <c r="G507" t="s">
        <v>95</v>
      </c>
      <c r="H507" t="s">
        <v>95</v>
      </c>
      <c r="I507" t="s">
        <v>95</v>
      </c>
      <c r="J507" t="s">
        <v>95</v>
      </c>
      <c r="K507" t="s">
        <v>95</v>
      </c>
      <c r="L507" t="s">
        <v>95</v>
      </c>
      <c r="M507" t="s">
        <v>95</v>
      </c>
      <c r="N507" t="s">
        <v>95</v>
      </c>
      <c r="O507" t="s">
        <v>95</v>
      </c>
      <c r="P507" t="s">
        <v>95</v>
      </c>
      <c r="Q507" t="s">
        <v>95</v>
      </c>
      <c r="R507" t="s">
        <v>95</v>
      </c>
      <c r="S507">
        <v>325</v>
      </c>
      <c r="T507">
        <v>298</v>
      </c>
      <c r="U507">
        <v>392</v>
      </c>
      <c r="V507">
        <v>226</v>
      </c>
      <c r="W507">
        <v>206</v>
      </c>
      <c r="X507">
        <v>508</v>
      </c>
      <c r="Y507">
        <v>14</v>
      </c>
      <c r="Z507">
        <v>470</v>
      </c>
      <c r="AA507">
        <v>308</v>
      </c>
      <c r="AB507">
        <v>463</v>
      </c>
      <c r="AC507">
        <v>312</v>
      </c>
      <c r="AD507">
        <v>129</v>
      </c>
      <c r="AE507">
        <v>33</v>
      </c>
      <c r="AF507">
        <v>401</v>
      </c>
      <c r="AG507" t="s">
        <v>95</v>
      </c>
      <c r="AH507">
        <v>343</v>
      </c>
      <c r="AI507">
        <v>45</v>
      </c>
      <c r="AJ507">
        <v>394</v>
      </c>
      <c r="AK507">
        <v>185</v>
      </c>
      <c r="AL507">
        <v>65</v>
      </c>
      <c r="AM507">
        <v>157</v>
      </c>
      <c r="AN507">
        <v>177</v>
      </c>
      <c r="AO507" t="s">
        <v>95</v>
      </c>
      <c r="AP507" t="s">
        <v>95</v>
      </c>
      <c r="AQ507" t="s">
        <v>95</v>
      </c>
      <c r="AR507" t="s">
        <v>95</v>
      </c>
      <c r="AS507" t="s">
        <v>95</v>
      </c>
      <c r="AT507" t="s">
        <v>95</v>
      </c>
      <c r="AU507" t="s">
        <v>95</v>
      </c>
      <c r="AV507" t="s">
        <v>95</v>
      </c>
      <c r="AW507" t="s">
        <v>95</v>
      </c>
      <c r="AX507" t="s">
        <v>95</v>
      </c>
      <c r="AY507" t="s">
        <v>95</v>
      </c>
      <c r="AZ507" t="s">
        <v>95</v>
      </c>
      <c r="BA507" t="s">
        <v>95</v>
      </c>
      <c r="BB507" t="s">
        <v>95</v>
      </c>
      <c r="BC507" t="s">
        <v>95</v>
      </c>
      <c r="BD507" t="s">
        <v>95</v>
      </c>
      <c r="BE507" t="s">
        <v>95</v>
      </c>
      <c r="BF507" t="s">
        <v>95</v>
      </c>
      <c r="BG507" t="s">
        <v>95</v>
      </c>
      <c r="BH507" t="s">
        <v>95</v>
      </c>
      <c r="BI507" t="s">
        <v>95</v>
      </c>
      <c r="BJ507" t="s">
        <v>95</v>
      </c>
      <c r="BK507" t="s">
        <v>95</v>
      </c>
      <c r="BL507" t="s">
        <v>95</v>
      </c>
      <c r="BM507" t="s">
        <v>95</v>
      </c>
      <c r="BN507" t="s">
        <v>95</v>
      </c>
      <c r="BO507" t="s">
        <v>95</v>
      </c>
      <c r="BP507">
        <v>184</v>
      </c>
      <c r="BQ507">
        <v>159</v>
      </c>
      <c r="BR507">
        <v>587</v>
      </c>
      <c r="BS507">
        <v>50</v>
      </c>
      <c r="BT507">
        <v>555</v>
      </c>
      <c r="BU507">
        <v>217</v>
      </c>
      <c r="BV507">
        <v>376</v>
      </c>
      <c r="BW507">
        <v>597</v>
      </c>
      <c r="BX507">
        <v>53</v>
      </c>
      <c r="BY507">
        <v>226</v>
      </c>
      <c r="BZ507">
        <v>154</v>
      </c>
      <c r="CA507">
        <v>434</v>
      </c>
      <c r="CB507">
        <v>9</v>
      </c>
      <c r="CC507">
        <v>632</v>
      </c>
      <c r="CD507">
        <v>647</v>
      </c>
      <c r="CE507">
        <v>406</v>
      </c>
      <c r="CF507">
        <v>357</v>
      </c>
      <c r="CG507">
        <v>416</v>
      </c>
      <c r="CH507">
        <v>554</v>
      </c>
      <c r="CI507">
        <v>33</v>
      </c>
      <c r="CJ507">
        <v>488</v>
      </c>
      <c r="CK507" t="s">
        <v>95</v>
      </c>
      <c r="CL507" t="s">
        <v>95</v>
      </c>
    </row>
    <row r="508" spans="2:90">
      <c r="B508">
        <v>411</v>
      </c>
      <c r="C508" t="s">
        <v>95</v>
      </c>
      <c r="D508" t="s">
        <v>95</v>
      </c>
      <c r="E508" t="s">
        <v>95</v>
      </c>
      <c r="F508" t="s">
        <v>95</v>
      </c>
      <c r="G508" t="s">
        <v>95</v>
      </c>
      <c r="H508" t="s">
        <v>95</v>
      </c>
      <c r="I508" t="s">
        <v>95</v>
      </c>
      <c r="J508" t="s">
        <v>95</v>
      </c>
      <c r="K508" t="s">
        <v>95</v>
      </c>
      <c r="L508" t="s">
        <v>95</v>
      </c>
      <c r="M508" t="s">
        <v>95</v>
      </c>
      <c r="N508" t="s">
        <v>95</v>
      </c>
      <c r="O508" t="s">
        <v>95</v>
      </c>
      <c r="P508" t="s">
        <v>95</v>
      </c>
      <c r="Q508" t="s">
        <v>95</v>
      </c>
      <c r="R508" t="s">
        <v>95</v>
      </c>
      <c r="S508">
        <v>349</v>
      </c>
      <c r="T508">
        <v>45</v>
      </c>
      <c r="U508">
        <v>104</v>
      </c>
      <c r="V508">
        <v>17</v>
      </c>
      <c r="W508">
        <v>501</v>
      </c>
      <c r="X508">
        <v>518</v>
      </c>
      <c r="Y508">
        <v>246</v>
      </c>
      <c r="Z508">
        <v>52</v>
      </c>
      <c r="AA508">
        <v>154</v>
      </c>
      <c r="AB508">
        <v>441</v>
      </c>
      <c r="AC508">
        <v>46</v>
      </c>
      <c r="AD508">
        <v>415</v>
      </c>
      <c r="AE508">
        <v>324</v>
      </c>
      <c r="AF508">
        <v>49</v>
      </c>
      <c r="AG508" t="s">
        <v>95</v>
      </c>
      <c r="AH508">
        <v>184</v>
      </c>
      <c r="AI508">
        <v>327</v>
      </c>
      <c r="AJ508">
        <v>529</v>
      </c>
      <c r="AK508">
        <v>143</v>
      </c>
      <c r="AL508">
        <v>70</v>
      </c>
      <c r="AM508">
        <v>429</v>
      </c>
      <c r="AN508">
        <v>59</v>
      </c>
      <c r="AO508" t="s">
        <v>95</v>
      </c>
      <c r="AP508" t="s">
        <v>95</v>
      </c>
      <c r="AQ508" t="s">
        <v>95</v>
      </c>
      <c r="AR508" t="s">
        <v>95</v>
      </c>
      <c r="AS508" t="s">
        <v>95</v>
      </c>
      <c r="AT508" t="s">
        <v>95</v>
      </c>
      <c r="AU508" t="s">
        <v>95</v>
      </c>
      <c r="AV508" t="s">
        <v>95</v>
      </c>
      <c r="AW508" t="s">
        <v>95</v>
      </c>
      <c r="AX508" t="s">
        <v>95</v>
      </c>
      <c r="AY508" t="s">
        <v>95</v>
      </c>
      <c r="AZ508" t="s">
        <v>95</v>
      </c>
      <c r="BA508" t="s">
        <v>95</v>
      </c>
      <c r="BB508" t="s">
        <v>95</v>
      </c>
      <c r="BC508" t="s">
        <v>95</v>
      </c>
      <c r="BD508" t="s">
        <v>95</v>
      </c>
      <c r="BE508" t="s">
        <v>95</v>
      </c>
      <c r="BF508" t="s">
        <v>95</v>
      </c>
      <c r="BG508" t="s">
        <v>95</v>
      </c>
      <c r="BH508" t="s">
        <v>95</v>
      </c>
      <c r="BI508" t="s">
        <v>95</v>
      </c>
      <c r="BJ508" t="s">
        <v>95</v>
      </c>
      <c r="BK508" t="s">
        <v>95</v>
      </c>
      <c r="BL508" t="s">
        <v>95</v>
      </c>
      <c r="BM508" t="s">
        <v>95</v>
      </c>
      <c r="BN508" t="s">
        <v>95</v>
      </c>
      <c r="BO508" t="s">
        <v>95</v>
      </c>
      <c r="BP508">
        <v>552</v>
      </c>
      <c r="BQ508">
        <v>31</v>
      </c>
      <c r="BR508">
        <v>122</v>
      </c>
      <c r="BS508">
        <v>73</v>
      </c>
      <c r="BT508">
        <v>290</v>
      </c>
      <c r="BU508">
        <v>560</v>
      </c>
      <c r="BV508">
        <v>196</v>
      </c>
      <c r="BW508">
        <v>592</v>
      </c>
      <c r="BX508">
        <v>165</v>
      </c>
      <c r="BY508">
        <v>192</v>
      </c>
      <c r="BZ508">
        <v>346</v>
      </c>
      <c r="CA508">
        <v>341</v>
      </c>
      <c r="CB508">
        <v>120</v>
      </c>
      <c r="CC508">
        <v>26</v>
      </c>
      <c r="CD508">
        <v>193</v>
      </c>
      <c r="CE508">
        <v>254</v>
      </c>
      <c r="CF508">
        <v>12</v>
      </c>
      <c r="CG508">
        <v>509</v>
      </c>
      <c r="CH508">
        <v>295</v>
      </c>
      <c r="CI508">
        <v>34</v>
      </c>
      <c r="CJ508">
        <v>39</v>
      </c>
      <c r="CK508" t="s">
        <v>95</v>
      </c>
      <c r="CL508" t="s">
        <v>95</v>
      </c>
    </row>
    <row r="509" spans="2:90">
      <c r="B509" t="s">
        <v>95</v>
      </c>
      <c r="C509" t="s">
        <v>95</v>
      </c>
      <c r="D509" t="s">
        <v>95</v>
      </c>
      <c r="E509" t="s">
        <v>95</v>
      </c>
      <c r="F509" t="s">
        <v>95</v>
      </c>
      <c r="G509" t="s">
        <v>95</v>
      </c>
      <c r="H509" t="s">
        <v>95</v>
      </c>
      <c r="I509" t="s">
        <v>95</v>
      </c>
      <c r="J509" t="s">
        <v>95</v>
      </c>
      <c r="K509" t="s">
        <v>95</v>
      </c>
      <c r="L509" t="s">
        <v>95</v>
      </c>
      <c r="M509" t="s">
        <v>95</v>
      </c>
      <c r="N509" t="s">
        <v>95</v>
      </c>
      <c r="O509" t="s">
        <v>95</v>
      </c>
      <c r="P509" t="s">
        <v>95</v>
      </c>
      <c r="Q509" t="s">
        <v>95</v>
      </c>
      <c r="R509" t="s">
        <v>95</v>
      </c>
      <c r="S509" t="s">
        <v>95</v>
      </c>
      <c r="T509" t="s">
        <v>95</v>
      </c>
      <c r="U509" t="s">
        <v>95</v>
      </c>
      <c r="V509" t="s">
        <v>95</v>
      </c>
      <c r="W509" t="s">
        <v>95</v>
      </c>
      <c r="X509" t="s">
        <v>95</v>
      </c>
      <c r="Y509" t="s">
        <v>95</v>
      </c>
      <c r="Z509" t="s">
        <v>95</v>
      </c>
      <c r="AA509" t="s">
        <v>95</v>
      </c>
      <c r="AB509" t="s">
        <v>95</v>
      </c>
      <c r="AC509" t="s">
        <v>95</v>
      </c>
      <c r="AD509" t="s">
        <v>95</v>
      </c>
      <c r="AE509" t="s">
        <v>95</v>
      </c>
      <c r="AF509" t="s">
        <v>95</v>
      </c>
      <c r="AG509" t="s">
        <v>95</v>
      </c>
      <c r="AH509" t="s">
        <v>95</v>
      </c>
      <c r="AI509" t="s">
        <v>95</v>
      </c>
      <c r="AJ509" t="s">
        <v>95</v>
      </c>
      <c r="AK509" t="s">
        <v>95</v>
      </c>
      <c r="AL509" t="s">
        <v>95</v>
      </c>
      <c r="AM509" t="s">
        <v>95</v>
      </c>
      <c r="AN509" t="s">
        <v>95</v>
      </c>
      <c r="AO509" t="s">
        <v>95</v>
      </c>
      <c r="AP509" t="s">
        <v>95</v>
      </c>
      <c r="AQ509" t="s">
        <v>95</v>
      </c>
      <c r="AR509" t="s">
        <v>95</v>
      </c>
      <c r="AS509" t="s">
        <v>95</v>
      </c>
      <c r="AT509" t="s">
        <v>95</v>
      </c>
      <c r="AU509" t="s">
        <v>95</v>
      </c>
      <c r="AV509" t="s">
        <v>95</v>
      </c>
      <c r="AW509" t="s">
        <v>95</v>
      </c>
      <c r="AX509" t="s">
        <v>95</v>
      </c>
      <c r="AY509" t="s">
        <v>95</v>
      </c>
      <c r="AZ509" t="s">
        <v>95</v>
      </c>
      <c r="BA509" t="s">
        <v>95</v>
      </c>
      <c r="BB509" t="s">
        <v>95</v>
      </c>
      <c r="BC509" t="s">
        <v>95</v>
      </c>
      <c r="BD509" t="s">
        <v>95</v>
      </c>
      <c r="BE509" t="s">
        <v>95</v>
      </c>
      <c r="BF509" t="s">
        <v>95</v>
      </c>
      <c r="BG509" t="s">
        <v>95</v>
      </c>
      <c r="BH509" t="s">
        <v>95</v>
      </c>
      <c r="BI509" t="s">
        <v>95</v>
      </c>
      <c r="BJ509" t="s">
        <v>95</v>
      </c>
      <c r="BK509" t="s">
        <v>95</v>
      </c>
      <c r="BL509" t="s">
        <v>95</v>
      </c>
      <c r="BM509" t="s">
        <v>95</v>
      </c>
      <c r="BN509" t="s">
        <v>95</v>
      </c>
      <c r="BO509" t="s">
        <v>95</v>
      </c>
      <c r="BP509">
        <v>329</v>
      </c>
      <c r="BQ509">
        <v>402</v>
      </c>
      <c r="BR509">
        <v>113</v>
      </c>
      <c r="BS509">
        <v>554</v>
      </c>
      <c r="BT509">
        <v>188</v>
      </c>
      <c r="BU509">
        <v>286</v>
      </c>
      <c r="BV509">
        <v>60</v>
      </c>
      <c r="BW509">
        <v>28</v>
      </c>
      <c r="BX509">
        <v>474</v>
      </c>
      <c r="BY509">
        <v>535</v>
      </c>
      <c r="BZ509">
        <v>136</v>
      </c>
      <c r="CA509">
        <v>214</v>
      </c>
      <c r="CB509">
        <v>578</v>
      </c>
      <c r="CC509">
        <v>465</v>
      </c>
      <c r="CD509">
        <v>401</v>
      </c>
      <c r="CE509">
        <v>391</v>
      </c>
      <c r="CF509">
        <v>99</v>
      </c>
      <c r="CG509">
        <v>109</v>
      </c>
      <c r="CH509">
        <v>477</v>
      </c>
      <c r="CI509">
        <v>154</v>
      </c>
      <c r="CJ509">
        <v>316</v>
      </c>
      <c r="CK509" t="s">
        <v>95</v>
      </c>
      <c r="CL509" t="s">
        <v>95</v>
      </c>
    </row>
    <row r="510" spans="2:90">
      <c r="B510" t="s">
        <v>95</v>
      </c>
      <c r="C510" t="s">
        <v>95</v>
      </c>
      <c r="D510" t="s">
        <v>95</v>
      </c>
      <c r="E510" t="s">
        <v>95</v>
      </c>
      <c r="F510" t="s">
        <v>95</v>
      </c>
      <c r="G510" t="s">
        <v>95</v>
      </c>
      <c r="H510" t="s">
        <v>95</v>
      </c>
      <c r="I510" t="s">
        <v>95</v>
      </c>
      <c r="J510" t="s">
        <v>95</v>
      </c>
      <c r="K510" t="s">
        <v>95</v>
      </c>
      <c r="L510" t="s">
        <v>95</v>
      </c>
      <c r="M510" t="s">
        <v>95</v>
      </c>
      <c r="N510" t="s">
        <v>95</v>
      </c>
      <c r="O510" t="s">
        <v>95</v>
      </c>
      <c r="P510" t="s">
        <v>95</v>
      </c>
      <c r="Q510" t="s">
        <v>95</v>
      </c>
      <c r="R510" t="s">
        <v>95</v>
      </c>
      <c r="S510" t="s">
        <v>95</v>
      </c>
      <c r="T510" t="s">
        <v>95</v>
      </c>
      <c r="U510" t="s">
        <v>95</v>
      </c>
      <c r="V510" t="s">
        <v>95</v>
      </c>
      <c r="W510" t="s">
        <v>95</v>
      </c>
      <c r="X510" t="s">
        <v>95</v>
      </c>
      <c r="Y510" t="s">
        <v>95</v>
      </c>
      <c r="Z510" t="s">
        <v>95</v>
      </c>
      <c r="AA510" t="s">
        <v>95</v>
      </c>
      <c r="AB510" t="s">
        <v>95</v>
      </c>
      <c r="AC510" t="s">
        <v>95</v>
      </c>
      <c r="AD510" t="s">
        <v>95</v>
      </c>
      <c r="AE510" t="s">
        <v>95</v>
      </c>
      <c r="AF510" t="s">
        <v>95</v>
      </c>
      <c r="AG510" t="s">
        <v>95</v>
      </c>
      <c r="AH510" t="s">
        <v>95</v>
      </c>
      <c r="AI510" t="s">
        <v>95</v>
      </c>
      <c r="AJ510" t="s">
        <v>95</v>
      </c>
      <c r="AK510" t="s">
        <v>95</v>
      </c>
      <c r="AL510" t="s">
        <v>95</v>
      </c>
      <c r="AM510" t="s">
        <v>95</v>
      </c>
      <c r="AN510" t="s">
        <v>95</v>
      </c>
      <c r="AO510" t="s">
        <v>95</v>
      </c>
      <c r="AP510" t="s">
        <v>95</v>
      </c>
      <c r="AQ510" t="s">
        <v>95</v>
      </c>
      <c r="AR510" t="s">
        <v>95</v>
      </c>
      <c r="AS510" t="s">
        <v>95</v>
      </c>
      <c r="AT510" t="s">
        <v>95</v>
      </c>
      <c r="AU510" t="s">
        <v>95</v>
      </c>
      <c r="AV510" t="s">
        <v>95</v>
      </c>
      <c r="AW510" t="s">
        <v>95</v>
      </c>
      <c r="AX510" t="s">
        <v>95</v>
      </c>
      <c r="AY510" t="s">
        <v>95</v>
      </c>
      <c r="AZ510" t="s">
        <v>95</v>
      </c>
      <c r="BA510" t="s">
        <v>95</v>
      </c>
      <c r="BB510" t="s">
        <v>95</v>
      </c>
      <c r="BC510" t="s">
        <v>95</v>
      </c>
      <c r="BD510" t="s">
        <v>95</v>
      </c>
      <c r="BE510" t="s">
        <v>95</v>
      </c>
      <c r="BF510" t="s">
        <v>95</v>
      </c>
      <c r="BG510" t="s">
        <v>95</v>
      </c>
      <c r="BH510" t="s">
        <v>95</v>
      </c>
      <c r="BI510" t="s">
        <v>95</v>
      </c>
      <c r="BJ510" t="s">
        <v>95</v>
      </c>
      <c r="BK510" t="s">
        <v>95</v>
      </c>
      <c r="BL510" t="s">
        <v>95</v>
      </c>
      <c r="BM510" t="s">
        <v>95</v>
      </c>
      <c r="BN510" t="s">
        <v>95</v>
      </c>
      <c r="BO510" t="s">
        <v>95</v>
      </c>
      <c r="BP510">
        <v>153</v>
      </c>
      <c r="BQ510">
        <v>344</v>
      </c>
      <c r="BR510">
        <v>385</v>
      </c>
      <c r="BS510">
        <v>563</v>
      </c>
      <c r="BT510">
        <v>251</v>
      </c>
      <c r="BU510">
        <v>267</v>
      </c>
      <c r="BV510">
        <v>68</v>
      </c>
      <c r="BW510">
        <v>415</v>
      </c>
      <c r="BX510">
        <v>216</v>
      </c>
      <c r="BY510">
        <v>47</v>
      </c>
      <c r="BZ510">
        <v>311</v>
      </c>
      <c r="CA510">
        <v>653</v>
      </c>
      <c r="CB510">
        <v>216</v>
      </c>
      <c r="CC510">
        <v>588</v>
      </c>
      <c r="CD510">
        <v>505</v>
      </c>
      <c r="CE510">
        <v>468</v>
      </c>
      <c r="CF510">
        <v>434</v>
      </c>
      <c r="CG510">
        <v>329</v>
      </c>
      <c r="CH510">
        <v>349</v>
      </c>
      <c r="CI510">
        <v>449</v>
      </c>
      <c r="CJ510">
        <v>596</v>
      </c>
      <c r="CK510" t="s">
        <v>95</v>
      </c>
      <c r="CL510" t="s">
        <v>95</v>
      </c>
    </row>
    <row r="511" spans="2:90">
      <c r="B511" t="s">
        <v>95</v>
      </c>
      <c r="C511" t="s">
        <v>95</v>
      </c>
      <c r="D511" t="s">
        <v>95</v>
      </c>
      <c r="E511" t="s">
        <v>95</v>
      </c>
      <c r="F511" t="s">
        <v>95</v>
      </c>
      <c r="G511" t="s">
        <v>95</v>
      </c>
      <c r="H511" t="s">
        <v>95</v>
      </c>
      <c r="I511" t="s">
        <v>95</v>
      </c>
      <c r="J511" t="s">
        <v>95</v>
      </c>
      <c r="K511" t="s">
        <v>95</v>
      </c>
      <c r="L511" t="s">
        <v>95</v>
      </c>
      <c r="M511" t="s">
        <v>95</v>
      </c>
      <c r="N511" t="s">
        <v>95</v>
      </c>
      <c r="O511" t="s">
        <v>95</v>
      </c>
      <c r="P511" t="s">
        <v>95</v>
      </c>
      <c r="Q511" t="s">
        <v>95</v>
      </c>
      <c r="R511" t="s">
        <v>95</v>
      </c>
      <c r="S511" t="s">
        <v>95</v>
      </c>
      <c r="T511" t="s">
        <v>95</v>
      </c>
      <c r="U511" t="s">
        <v>95</v>
      </c>
      <c r="V511" t="s">
        <v>95</v>
      </c>
      <c r="W511" t="s">
        <v>95</v>
      </c>
      <c r="X511" t="s">
        <v>95</v>
      </c>
      <c r="Y511" t="s">
        <v>95</v>
      </c>
      <c r="Z511" t="s">
        <v>95</v>
      </c>
      <c r="AA511" t="s">
        <v>95</v>
      </c>
      <c r="AB511" t="s">
        <v>95</v>
      </c>
      <c r="AC511" t="s">
        <v>95</v>
      </c>
      <c r="AD511" t="s">
        <v>95</v>
      </c>
      <c r="AE511" t="s">
        <v>95</v>
      </c>
      <c r="AF511" t="s">
        <v>95</v>
      </c>
      <c r="AG511" t="s">
        <v>95</v>
      </c>
      <c r="AH511" t="s">
        <v>95</v>
      </c>
      <c r="AI511" t="s">
        <v>95</v>
      </c>
      <c r="AJ511" t="s">
        <v>95</v>
      </c>
      <c r="AK511" t="s">
        <v>95</v>
      </c>
      <c r="AL511" t="s">
        <v>95</v>
      </c>
      <c r="AM511" t="s">
        <v>95</v>
      </c>
      <c r="AN511" t="s">
        <v>95</v>
      </c>
      <c r="AO511" t="s">
        <v>95</v>
      </c>
      <c r="AP511" t="s">
        <v>95</v>
      </c>
      <c r="AQ511" t="s">
        <v>95</v>
      </c>
      <c r="AR511" t="s">
        <v>95</v>
      </c>
      <c r="AS511" t="s">
        <v>95</v>
      </c>
      <c r="AT511" t="s">
        <v>95</v>
      </c>
      <c r="AU511" t="s">
        <v>95</v>
      </c>
      <c r="AV511" t="s">
        <v>95</v>
      </c>
      <c r="AW511" t="s">
        <v>95</v>
      </c>
      <c r="AX511" t="s">
        <v>95</v>
      </c>
      <c r="AY511" t="s">
        <v>95</v>
      </c>
      <c r="AZ511" t="s">
        <v>95</v>
      </c>
      <c r="BA511" t="s">
        <v>95</v>
      </c>
      <c r="BB511" t="s">
        <v>95</v>
      </c>
      <c r="BC511" t="s">
        <v>95</v>
      </c>
      <c r="BD511" t="s">
        <v>95</v>
      </c>
      <c r="BE511" t="s">
        <v>95</v>
      </c>
      <c r="BF511" t="s">
        <v>95</v>
      </c>
      <c r="BG511" t="s">
        <v>95</v>
      </c>
      <c r="BH511" t="s">
        <v>95</v>
      </c>
      <c r="BI511" t="s">
        <v>95</v>
      </c>
      <c r="BJ511" t="s">
        <v>95</v>
      </c>
      <c r="BK511" t="s">
        <v>95</v>
      </c>
      <c r="BL511" t="s">
        <v>95</v>
      </c>
      <c r="BM511" t="s">
        <v>95</v>
      </c>
      <c r="BN511" t="s">
        <v>95</v>
      </c>
      <c r="BO511" t="s">
        <v>95</v>
      </c>
      <c r="BP511">
        <v>49</v>
      </c>
      <c r="BQ511">
        <v>580</v>
      </c>
      <c r="BR511">
        <v>242</v>
      </c>
      <c r="BS511">
        <v>0</v>
      </c>
      <c r="BT511">
        <v>113</v>
      </c>
      <c r="BU511">
        <v>108</v>
      </c>
      <c r="BV511">
        <v>588</v>
      </c>
      <c r="BW511">
        <v>646</v>
      </c>
      <c r="BX511">
        <v>635</v>
      </c>
      <c r="BY511">
        <v>630</v>
      </c>
      <c r="BZ511">
        <v>97</v>
      </c>
      <c r="CA511">
        <v>634</v>
      </c>
      <c r="CB511">
        <v>45</v>
      </c>
      <c r="CC511">
        <v>587</v>
      </c>
      <c r="CD511">
        <v>613</v>
      </c>
      <c r="CE511">
        <v>26</v>
      </c>
      <c r="CF511">
        <v>599</v>
      </c>
      <c r="CG511">
        <v>426</v>
      </c>
      <c r="CH511">
        <v>297</v>
      </c>
      <c r="CI511">
        <v>42</v>
      </c>
      <c r="CJ511">
        <v>153</v>
      </c>
      <c r="CK511" t="s">
        <v>95</v>
      </c>
      <c r="CL511" t="s">
        <v>95</v>
      </c>
    </row>
    <row r="512" spans="2:90">
      <c r="B512" t="s">
        <v>95</v>
      </c>
      <c r="C512" t="s">
        <v>95</v>
      </c>
      <c r="D512" t="s">
        <v>95</v>
      </c>
      <c r="E512" t="s">
        <v>95</v>
      </c>
      <c r="F512" t="s">
        <v>95</v>
      </c>
      <c r="G512" t="s">
        <v>95</v>
      </c>
      <c r="H512" t="s">
        <v>95</v>
      </c>
      <c r="I512" t="s">
        <v>95</v>
      </c>
      <c r="J512" t="s">
        <v>95</v>
      </c>
      <c r="K512" t="s">
        <v>95</v>
      </c>
      <c r="L512" t="s">
        <v>95</v>
      </c>
      <c r="M512" t="s">
        <v>95</v>
      </c>
      <c r="N512" t="s">
        <v>95</v>
      </c>
      <c r="O512" t="s">
        <v>95</v>
      </c>
      <c r="P512" t="s">
        <v>95</v>
      </c>
      <c r="Q512" t="s">
        <v>95</v>
      </c>
      <c r="R512" t="s">
        <v>95</v>
      </c>
      <c r="S512" t="s">
        <v>95</v>
      </c>
      <c r="T512" t="s">
        <v>95</v>
      </c>
      <c r="U512" t="s">
        <v>95</v>
      </c>
      <c r="V512" t="s">
        <v>95</v>
      </c>
      <c r="W512" t="s">
        <v>95</v>
      </c>
      <c r="X512" t="s">
        <v>95</v>
      </c>
      <c r="Y512" t="s">
        <v>95</v>
      </c>
      <c r="Z512" t="s">
        <v>95</v>
      </c>
      <c r="AA512" t="s">
        <v>95</v>
      </c>
      <c r="AB512" t="s">
        <v>95</v>
      </c>
      <c r="AC512" t="s">
        <v>95</v>
      </c>
      <c r="AD512" t="s">
        <v>95</v>
      </c>
      <c r="AE512" t="s">
        <v>95</v>
      </c>
      <c r="AF512" t="s">
        <v>95</v>
      </c>
      <c r="AG512" t="s">
        <v>95</v>
      </c>
      <c r="AH512" t="s">
        <v>95</v>
      </c>
      <c r="AI512" t="s">
        <v>95</v>
      </c>
      <c r="AJ512" t="s">
        <v>95</v>
      </c>
      <c r="AK512" t="s">
        <v>95</v>
      </c>
      <c r="AL512" t="s">
        <v>95</v>
      </c>
      <c r="AM512" t="s">
        <v>95</v>
      </c>
      <c r="AN512" t="s">
        <v>95</v>
      </c>
      <c r="AO512" t="s">
        <v>95</v>
      </c>
      <c r="AP512" t="s">
        <v>95</v>
      </c>
      <c r="AQ512" t="s">
        <v>95</v>
      </c>
      <c r="AR512" t="s">
        <v>95</v>
      </c>
      <c r="AS512" t="s">
        <v>95</v>
      </c>
      <c r="AT512" t="s">
        <v>95</v>
      </c>
      <c r="AU512" t="s">
        <v>95</v>
      </c>
      <c r="AV512" t="s">
        <v>95</v>
      </c>
      <c r="AW512" t="s">
        <v>95</v>
      </c>
      <c r="AX512" t="s">
        <v>95</v>
      </c>
      <c r="AY512" t="s">
        <v>95</v>
      </c>
      <c r="AZ512" t="s">
        <v>95</v>
      </c>
      <c r="BA512" t="s">
        <v>95</v>
      </c>
      <c r="BB512" t="s">
        <v>95</v>
      </c>
      <c r="BC512" t="s">
        <v>95</v>
      </c>
      <c r="BD512" t="s">
        <v>95</v>
      </c>
      <c r="BE512" t="s">
        <v>95</v>
      </c>
      <c r="BF512" t="s">
        <v>95</v>
      </c>
      <c r="BG512" t="s">
        <v>95</v>
      </c>
      <c r="BH512" t="s">
        <v>95</v>
      </c>
      <c r="BI512" t="s">
        <v>95</v>
      </c>
      <c r="BJ512" t="s">
        <v>95</v>
      </c>
      <c r="BK512" t="s">
        <v>95</v>
      </c>
      <c r="BL512" t="s">
        <v>95</v>
      </c>
      <c r="BM512" t="s">
        <v>95</v>
      </c>
      <c r="BN512" t="s">
        <v>95</v>
      </c>
      <c r="BO512" t="s">
        <v>95</v>
      </c>
      <c r="BP512">
        <v>516</v>
      </c>
      <c r="BQ512">
        <v>282</v>
      </c>
      <c r="BR512">
        <v>107</v>
      </c>
      <c r="BS512">
        <v>248</v>
      </c>
      <c r="BT512">
        <v>465</v>
      </c>
      <c r="BU512">
        <v>385</v>
      </c>
      <c r="BV512">
        <v>511</v>
      </c>
      <c r="BW512">
        <v>321</v>
      </c>
      <c r="BX512">
        <v>275</v>
      </c>
      <c r="BY512">
        <v>182</v>
      </c>
      <c r="BZ512">
        <v>182</v>
      </c>
      <c r="CA512">
        <v>229</v>
      </c>
      <c r="CB512">
        <v>575</v>
      </c>
      <c r="CC512">
        <v>25</v>
      </c>
      <c r="CD512">
        <v>374</v>
      </c>
      <c r="CE512">
        <v>242</v>
      </c>
      <c r="CF512">
        <v>592</v>
      </c>
      <c r="CG512">
        <v>124</v>
      </c>
      <c r="CH512">
        <v>340</v>
      </c>
      <c r="CI512">
        <v>81</v>
      </c>
      <c r="CJ512">
        <v>27</v>
      </c>
      <c r="CK512" t="s">
        <v>95</v>
      </c>
      <c r="CL512" t="s">
        <v>95</v>
      </c>
    </row>
    <row r="513" spans="2:90">
      <c r="B513" t="s">
        <v>95</v>
      </c>
      <c r="C513" t="s">
        <v>95</v>
      </c>
      <c r="D513" t="s">
        <v>95</v>
      </c>
      <c r="E513" t="s">
        <v>95</v>
      </c>
      <c r="F513" t="s">
        <v>95</v>
      </c>
      <c r="G513" t="s">
        <v>95</v>
      </c>
      <c r="H513" t="s">
        <v>95</v>
      </c>
      <c r="I513" t="s">
        <v>95</v>
      </c>
      <c r="J513" t="s">
        <v>95</v>
      </c>
      <c r="K513" t="s">
        <v>95</v>
      </c>
      <c r="L513" t="s">
        <v>95</v>
      </c>
      <c r="M513" t="s">
        <v>95</v>
      </c>
      <c r="N513" t="s">
        <v>95</v>
      </c>
      <c r="O513" t="s">
        <v>95</v>
      </c>
      <c r="P513" t="s">
        <v>95</v>
      </c>
      <c r="Q513" t="s">
        <v>95</v>
      </c>
      <c r="R513" t="s">
        <v>95</v>
      </c>
      <c r="S513" t="s">
        <v>95</v>
      </c>
      <c r="T513" t="s">
        <v>95</v>
      </c>
      <c r="U513" t="s">
        <v>95</v>
      </c>
      <c r="V513" t="s">
        <v>95</v>
      </c>
      <c r="W513" t="s">
        <v>95</v>
      </c>
      <c r="X513" t="s">
        <v>95</v>
      </c>
      <c r="Y513" t="s">
        <v>95</v>
      </c>
      <c r="Z513" t="s">
        <v>95</v>
      </c>
      <c r="AA513" t="s">
        <v>95</v>
      </c>
      <c r="AB513" t="s">
        <v>95</v>
      </c>
      <c r="AC513" t="s">
        <v>95</v>
      </c>
      <c r="AD513" t="s">
        <v>95</v>
      </c>
      <c r="AE513" t="s">
        <v>95</v>
      </c>
      <c r="AF513" t="s">
        <v>95</v>
      </c>
      <c r="AG513" t="s">
        <v>95</v>
      </c>
      <c r="AH513" t="s">
        <v>95</v>
      </c>
      <c r="AI513" t="s">
        <v>95</v>
      </c>
      <c r="AJ513" t="s">
        <v>95</v>
      </c>
      <c r="AK513" t="s">
        <v>95</v>
      </c>
      <c r="AL513" t="s">
        <v>95</v>
      </c>
      <c r="AM513" t="s">
        <v>95</v>
      </c>
      <c r="AN513" t="s">
        <v>95</v>
      </c>
      <c r="AO513" t="s">
        <v>95</v>
      </c>
      <c r="AP513" t="s">
        <v>95</v>
      </c>
      <c r="AQ513" t="s">
        <v>95</v>
      </c>
      <c r="AR513" t="s">
        <v>95</v>
      </c>
      <c r="AS513" t="s">
        <v>95</v>
      </c>
      <c r="AT513" t="s">
        <v>95</v>
      </c>
      <c r="AU513" t="s">
        <v>95</v>
      </c>
      <c r="AV513" t="s">
        <v>95</v>
      </c>
      <c r="AW513" t="s">
        <v>95</v>
      </c>
      <c r="AX513" t="s">
        <v>95</v>
      </c>
      <c r="AY513" t="s">
        <v>95</v>
      </c>
      <c r="AZ513" t="s">
        <v>95</v>
      </c>
      <c r="BA513" t="s">
        <v>95</v>
      </c>
      <c r="BB513" t="s">
        <v>95</v>
      </c>
      <c r="BC513" t="s">
        <v>95</v>
      </c>
      <c r="BD513" t="s">
        <v>95</v>
      </c>
      <c r="BE513" t="s">
        <v>95</v>
      </c>
      <c r="BF513" t="s">
        <v>95</v>
      </c>
      <c r="BG513" t="s">
        <v>95</v>
      </c>
      <c r="BH513" t="s">
        <v>95</v>
      </c>
      <c r="BI513" t="s">
        <v>95</v>
      </c>
      <c r="BJ513" t="s">
        <v>95</v>
      </c>
      <c r="BK513" t="s">
        <v>95</v>
      </c>
      <c r="BL513" t="s">
        <v>95</v>
      </c>
      <c r="BM513" t="s">
        <v>95</v>
      </c>
      <c r="BN513" t="s">
        <v>95</v>
      </c>
      <c r="BO513" t="s">
        <v>95</v>
      </c>
      <c r="BP513">
        <v>333</v>
      </c>
      <c r="BQ513">
        <v>355</v>
      </c>
      <c r="BR513">
        <v>597</v>
      </c>
      <c r="BS513">
        <v>65</v>
      </c>
      <c r="BT513">
        <v>358</v>
      </c>
      <c r="BU513">
        <v>334</v>
      </c>
      <c r="BV513">
        <v>235</v>
      </c>
      <c r="BW513">
        <v>150</v>
      </c>
      <c r="BX513">
        <v>608</v>
      </c>
      <c r="BY513">
        <v>119</v>
      </c>
      <c r="BZ513">
        <v>589</v>
      </c>
      <c r="CA513">
        <v>201</v>
      </c>
      <c r="CB513">
        <v>507</v>
      </c>
      <c r="CC513">
        <v>305</v>
      </c>
      <c r="CD513">
        <v>153</v>
      </c>
      <c r="CE513">
        <v>474</v>
      </c>
      <c r="CF513">
        <v>477</v>
      </c>
      <c r="CG513">
        <v>513</v>
      </c>
      <c r="CH513">
        <v>491</v>
      </c>
      <c r="CI513">
        <v>224</v>
      </c>
      <c r="CJ513">
        <v>7</v>
      </c>
      <c r="CK513" t="s">
        <v>95</v>
      </c>
      <c r="CL513" t="s">
        <v>95</v>
      </c>
    </row>
    <row r="514" spans="2:90">
      <c r="B514" t="s">
        <v>95</v>
      </c>
      <c r="C514" t="s">
        <v>95</v>
      </c>
      <c r="D514" t="s">
        <v>95</v>
      </c>
      <c r="E514" t="s">
        <v>95</v>
      </c>
      <c r="F514" t="s">
        <v>95</v>
      </c>
      <c r="G514" t="s">
        <v>95</v>
      </c>
      <c r="H514" t="s">
        <v>95</v>
      </c>
      <c r="I514" t="s">
        <v>95</v>
      </c>
      <c r="J514" t="s">
        <v>95</v>
      </c>
      <c r="K514" t="s">
        <v>95</v>
      </c>
      <c r="L514" t="s">
        <v>95</v>
      </c>
      <c r="M514" t="s">
        <v>95</v>
      </c>
      <c r="N514" t="s">
        <v>95</v>
      </c>
      <c r="O514" t="s">
        <v>95</v>
      </c>
      <c r="P514" t="s">
        <v>95</v>
      </c>
      <c r="Q514" t="s">
        <v>95</v>
      </c>
      <c r="R514" t="s">
        <v>95</v>
      </c>
      <c r="S514" t="s">
        <v>95</v>
      </c>
      <c r="T514" t="s">
        <v>95</v>
      </c>
      <c r="U514" t="s">
        <v>95</v>
      </c>
      <c r="V514" t="s">
        <v>95</v>
      </c>
      <c r="W514" t="s">
        <v>95</v>
      </c>
      <c r="X514" t="s">
        <v>95</v>
      </c>
      <c r="Y514" t="s">
        <v>95</v>
      </c>
      <c r="Z514" t="s">
        <v>95</v>
      </c>
      <c r="AA514" t="s">
        <v>95</v>
      </c>
      <c r="AB514" t="s">
        <v>95</v>
      </c>
      <c r="AC514" t="s">
        <v>95</v>
      </c>
      <c r="AD514" t="s">
        <v>95</v>
      </c>
      <c r="AE514" t="s">
        <v>95</v>
      </c>
      <c r="AF514" t="s">
        <v>95</v>
      </c>
      <c r="AG514" t="s">
        <v>95</v>
      </c>
      <c r="AH514" t="s">
        <v>95</v>
      </c>
      <c r="AI514" t="s">
        <v>95</v>
      </c>
      <c r="AJ514" t="s">
        <v>95</v>
      </c>
      <c r="AK514" t="s">
        <v>95</v>
      </c>
      <c r="AL514" t="s">
        <v>95</v>
      </c>
      <c r="AM514" t="s">
        <v>95</v>
      </c>
      <c r="AN514" t="s">
        <v>95</v>
      </c>
      <c r="AO514" t="s">
        <v>95</v>
      </c>
      <c r="AP514" t="s">
        <v>95</v>
      </c>
      <c r="AQ514" t="s">
        <v>95</v>
      </c>
      <c r="AR514" t="s">
        <v>95</v>
      </c>
      <c r="AS514" t="s">
        <v>95</v>
      </c>
      <c r="AT514" t="s">
        <v>95</v>
      </c>
      <c r="AU514" t="s">
        <v>95</v>
      </c>
      <c r="AV514" t="s">
        <v>95</v>
      </c>
      <c r="AW514" t="s">
        <v>95</v>
      </c>
      <c r="AX514" t="s">
        <v>95</v>
      </c>
      <c r="AY514" t="s">
        <v>95</v>
      </c>
      <c r="AZ514" t="s">
        <v>95</v>
      </c>
      <c r="BA514" t="s">
        <v>95</v>
      </c>
      <c r="BB514" t="s">
        <v>95</v>
      </c>
      <c r="BC514" t="s">
        <v>95</v>
      </c>
      <c r="BD514" t="s">
        <v>95</v>
      </c>
      <c r="BE514" t="s">
        <v>95</v>
      </c>
      <c r="BF514" t="s">
        <v>95</v>
      </c>
      <c r="BG514" t="s">
        <v>95</v>
      </c>
      <c r="BH514" t="s">
        <v>95</v>
      </c>
      <c r="BI514" t="s">
        <v>95</v>
      </c>
      <c r="BJ514" t="s">
        <v>95</v>
      </c>
      <c r="BK514" t="s">
        <v>95</v>
      </c>
      <c r="BL514" t="s">
        <v>95</v>
      </c>
      <c r="BM514" t="s">
        <v>95</v>
      </c>
      <c r="BN514" t="s">
        <v>95</v>
      </c>
      <c r="BO514" t="s">
        <v>95</v>
      </c>
      <c r="BP514">
        <v>98</v>
      </c>
      <c r="BQ514">
        <v>152</v>
      </c>
      <c r="BR514">
        <v>197</v>
      </c>
      <c r="BS514">
        <v>492</v>
      </c>
      <c r="BT514">
        <v>50</v>
      </c>
      <c r="BU514">
        <v>524</v>
      </c>
      <c r="BV514">
        <v>573</v>
      </c>
      <c r="BW514">
        <v>442</v>
      </c>
      <c r="BX514">
        <v>370</v>
      </c>
      <c r="BY514">
        <v>584</v>
      </c>
      <c r="BZ514">
        <v>307</v>
      </c>
      <c r="CA514">
        <v>189</v>
      </c>
      <c r="CB514">
        <v>212</v>
      </c>
      <c r="CC514">
        <v>607</v>
      </c>
      <c r="CD514">
        <v>655</v>
      </c>
      <c r="CE514">
        <v>97</v>
      </c>
      <c r="CF514">
        <v>626</v>
      </c>
      <c r="CG514">
        <v>64</v>
      </c>
      <c r="CH514">
        <v>300</v>
      </c>
      <c r="CI514">
        <v>261</v>
      </c>
      <c r="CJ514">
        <v>12</v>
      </c>
      <c r="CK514" t="s">
        <v>95</v>
      </c>
      <c r="CL514" t="s">
        <v>95</v>
      </c>
    </row>
    <row r="515" spans="2:90">
      <c r="B515" t="s">
        <v>95</v>
      </c>
      <c r="C515" t="s">
        <v>95</v>
      </c>
      <c r="D515" t="s">
        <v>95</v>
      </c>
      <c r="E515" t="s">
        <v>95</v>
      </c>
      <c r="F515" t="s">
        <v>95</v>
      </c>
      <c r="G515" t="s">
        <v>95</v>
      </c>
      <c r="H515" t="s">
        <v>95</v>
      </c>
      <c r="I515" t="s">
        <v>95</v>
      </c>
      <c r="J515" t="s">
        <v>95</v>
      </c>
      <c r="K515" t="s">
        <v>95</v>
      </c>
      <c r="L515" t="s">
        <v>95</v>
      </c>
      <c r="M515" t="s">
        <v>95</v>
      </c>
      <c r="N515" t="s">
        <v>95</v>
      </c>
      <c r="O515" t="s">
        <v>95</v>
      </c>
      <c r="P515" t="s">
        <v>95</v>
      </c>
      <c r="Q515" t="s">
        <v>95</v>
      </c>
      <c r="R515" t="s">
        <v>95</v>
      </c>
      <c r="S515" t="s">
        <v>95</v>
      </c>
      <c r="T515" t="s">
        <v>95</v>
      </c>
      <c r="U515" t="s">
        <v>95</v>
      </c>
      <c r="V515" t="s">
        <v>95</v>
      </c>
      <c r="W515" t="s">
        <v>95</v>
      </c>
      <c r="X515" t="s">
        <v>95</v>
      </c>
      <c r="Y515" t="s">
        <v>95</v>
      </c>
      <c r="Z515" t="s">
        <v>95</v>
      </c>
      <c r="AA515" t="s">
        <v>95</v>
      </c>
      <c r="AB515" t="s">
        <v>95</v>
      </c>
      <c r="AC515" t="s">
        <v>95</v>
      </c>
      <c r="AD515" t="s">
        <v>95</v>
      </c>
      <c r="AE515" t="s">
        <v>95</v>
      </c>
      <c r="AF515" t="s">
        <v>95</v>
      </c>
      <c r="AG515" t="s">
        <v>95</v>
      </c>
      <c r="AH515" t="s">
        <v>95</v>
      </c>
      <c r="AI515" t="s">
        <v>95</v>
      </c>
      <c r="AJ515" t="s">
        <v>95</v>
      </c>
      <c r="AK515" t="s">
        <v>95</v>
      </c>
      <c r="AL515" t="s">
        <v>95</v>
      </c>
      <c r="AM515" t="s">
        <v>95</v>
      </c>
      <c r="AN515" t="s">
        <v>95</v>
      </c>
      <c r="AO515" t="s">
        <v>95</v>
      </c>
      <c r="AP515" t="s">
        <v>95</v>
      </c>
      <c r="AQ515" t="s">
        <v>95</v>
      </c>
      <c r="AR515" t="s">
        <v>95</v>
      </c>
      <c r="AS515" t="s">
        <v>95</v>
      </c>
      <c r="AT515" t="s">
        <v>95</v>
      </c>
      <c r="AU515" t="s">
        <v>95</v>
      </c>
      <c r="AV515" t="s">
        <v>95</v>
      </c>
      <c r="AW515" t="s">
        <v>95</v>
      </c>
      <c r="AX515" t="s">
        <v>95</v>
      </c>
      <c r="AY515" t="s">
        <v>95</v>
      </c>
      <c r="AZ515" t="s">
        <v>95</v>
      </c>
      <c r="BA515" t="s">
        <v>95</v>
      </c>
      <c r="BB515" t="s">
        <v>95</v>
      </c>
      <c r="BC515" t="s">
        <v>95</v>
      </c>
      <c r="BD515" t="s">
        <v>95</v>
      </c>
      <c r="BE515" t="s">
        <v>95</v>
      </c>
      <c r="BF515" t="s">
        <v>95</v>
      </c>
      <c r="BG515" t="s">
        <v>95</v>
      </c>
      <c r="BH515" t="s">
        <v>95</v>
      </c>
      <c r="BI515" t="s">
        <v>95</v>
      </c>
      <c r="BJ515" t="s">
        <v>95</v>
      </c>
      <c r="BK515" t="s">
        <v>95</v>
      </c>
      <c r="BL515" t="s">
        <v>95</v>
      </c>
      <c r="BM515" t="s">
        <v>95</v>
      </c>
      <c r="BN515" t="s">
        <v>95</v>
      </c>
      <c r="BO515" t="s">
        <v>95</v>
      </c>
      <c r="BP515">
        <v>353</v>
      </c>
      <c r="BQ515">
        <v>294</v>
      </c>
      <c r="BR515">
        <v>553</v>
      </c>
      <c r="BS515">
        <v>605</v>
      </c>
      <c r="BT515">
        <v>20</v>
      </c>
      <c r="BU515">
        <v>102</v>
      </c>
      <c r="BV515">
        <v>246</v>
      </c>
      <c r="BW515">
        <v>182</v>
      </c>
      <c r="BX515">
        <v>240</v>
      </c>
      <c r="BY515">
        <v>16</v>
      </c>
      <c r="BZ515">
        <v>277</v>
      </c>
      <c r="CA515">
        <v>177</v>
      </c>
      <c r="CB515">
        <v>26</v>
      </c>
      <c r="CC515">
        <v>361</v>
      </c>
      <c r="CD515">
        <v>535</v>
      </c>
      <c r="CE515">
        <v>351</v>
      </c>
      <c r="CF515">
        <v>349</v>
      </c>
      <c r="CG515">
        <v>256</v>
      </c>
      <c r="CH515">
        <v>67</v>
      </c>
      <c r="CI515">
        <v>602</v>
      </c>
      <c r="CJ515">
        <v>308</v>
      </c>
      <c r="CK515" t="s">
        <v>95</v>
      </c>
      <c r="CL515" t="s">
        <v>95</v>
      </c>
    </row>
    <row r="516" spans="2:90">
      <c r="B516" t="s">
        <v>95</v>
      </c>
      <c r="C516" t="s">
        <v>95</v>
      </c>
      <c r="D516" t="s">
        <v>95</v>
      </c>
      <c r="E516" t="s">
        <v>95</v>
      </c>
      <c r="F516" t="s">
        <v>95</v>
      </c>
      <c r="G516" t="s">
        <v>95</v>
      </c>
      <c r="H516" t="s">
        <v>95</v>
      </c>
      <c r="I516" t="s">
        <v>95</v>
      </c>
      <c r="J516" t="s">
        <v>95</v>
      </c>
      <c r="K516" t="s">
        <v>95</v>
      </c>
      <c r="L516" t="s">
        <v>95</v>
      </c>
      <c r="M516" t="s">
        <v>95</v>
      </c>
      <c r="N516" t="s">
        <v>95</v>
      </c>
      <c r="O516" t="s">
        <v>95</v>
      </c>
      <c r="P516" t="s">
        <v>95</v>
      </c>
      <c r="Q516" t="s">
        <v>95</v>
      </c>
      <c r="R516" t="s">
        <v>95</v>
      </c>
      <c r="S516" t="s">
        <v>95</v>
      </c>
      <c r="T516" t="s">
        <v>95</v>
      </c>
      <c r="U516" t="s">
        <v>95</v>
      </c>
      <c r="V516" t="s">
        <v>95</v>
      </c>
      <c r="W516" t="s">
        <v>95</v>
      </c>
      <c r="X516" t="s">
        <v>95</v>
      </c>
      <c r="Y516" t="s">
        <v>95</v>
      </c>
      <c r="Z516" t="s">
        <v>95</v>
      </c>
      <c r="AA516" t="s">
        <v>95</v>
      </c>
      <c r="AB516" t="s">
        <v>95</v>
      </c>
      <c r="AC516" t="s">
        <v>95</v>
      </c>
      <c r="AD516" t="s">
        <v>95</v>
      </c>
      <c r="AE516" t="s">
        <v>95</v>
      </c>
      <c r="AF516" t="s">
        <v>95</v>
      </c>
      <c r="AG516" t="s">
        <v>95</v>
      </c>
      <c r="AH516" t="s">
        <v>95</v>
      </c>
      <c r="AI516" t="s">
        <v>95</v>
      </c>
      <c r="AJ516" t="s">
        <v>95</v>
      </c>
      <c r="AK516" t="s">
        <v>95</v>
      </c>
      <c r="AL516" t="s">
        <v>95</v>
      </c>
      <c r="AM516" t="s">
        <v>95</v>
      </c>
      <c r="AN516" t="s">
        <v>95</v>
      </c>
      <c r="AO516" t="s">
        <v>95</v>
      </c>
      <c r="AP516" t="s">
        <v>95</v>
      </c>
      <c r="AQ516" t="s">
        <v>95</v>
      </c>
      <c r="AR516" t="s">
        <v>95</v>
      </c>
      <c r="AS516" t="s">
        <v>95</v>
      </c>
      <c r="AT516" t="s">
        <v>95</v>
      </c>
      <c r="AU516" t="s">
        <v>95</v>
      </c>
      <c r="AV516" t="s">
        <v>95</v>
      </c>
      <c r="AW516" t="s">
        <v>95</v>
      </c>
      <c r="AX516" t="s">
        <v>95</v>
      </c>
      <c r="AY516" t="s">
        <v>95</v>
      </c>
      <c r="AZ516" t="s">
        <v>95</v>
      </c>
      <c r="BA516" t="s">
        <v>95</v>
      </c>
      <c r="BB516" t="s">
        <v>95</v>
      </c>
      <c r="BC516" t="s">
        <v>95</v>
      </c>
      <c r="BD516" t="s">
        <v>95</v>
      </c>
      <c r="BE516" t="s">
        <v>95</v>
      </c>
      <c r="BF516" t="s">
        <v>95</v>
      </c>
      <c r="BG516" t="s">
        <v>95</v>
      </c>
      <c r="BH516" t="s">
        <v>95</v>
      </c>
      <c r="BI516" t="s">
        <v>95</v>
      </c>
      <c r="BJ516" t="s">
        <v>95</v>
      </c>
      <c r="BK516" t="s">
        <v>95</v>
      </c>
      <c r="BL516" t="s">
        <v>95</v>
      </c>
      <c r="BM516" t="s">
        <v>95</v>
      </c>
      <c r="BN516" t="s">
        <v>95</v>
      </c>
      <c r="BO516" t="s">
        <v>95</v>
      </c>
      <c r="BP516">
        <v>130</v>
      </c>
      <c r="BQ516">
        <v>553</v>
      </c>
      <c r="BR516">
        <v>40</v>
      </c>
      <c r="BS516">
        <v>339</v>
      </c>
      <c r="BT516">
        <v>509</v>
      </c>
      <c r="BU516">
        <v>84</v>
      </c>
      <c r="BV516">
        <v>121</v>
      </c>
      <c r="BW516">
        <v>644</v>
      </c>
      <c r="BX516">
        <v>650</v>
      </c>
      <c r="BY516">
        <v>269</v>
      </c>
      <c r="BZ516">
        <v>639</v>
      </c>
      <c r="CA516">
        <v>170</v>
      </c>
      <c r="CB516">
        <v>275</v>
      </c>
      <c r="CC516">
        <v>16</v>
      </c>
      <c r="CD516">
        <v>593</v>
      </c>
      <c r="CE516">
        <v>140</v>
      </c>
      <c r="CF516">
        <v>134</v>
      </c>
      <c r="CG516">
        <v>579</v>
      </c>
      <c r="CH516">
        <v>549</v>
      </c>
      <c r="CI516">
        <v>447</v>
      </c>
      <c r="CJ516">
        <v>2</v>
      </c>
      <c r="CK516" t="s">
        <v>95</v>
      </c>
      <c r="CL516" t="s">
        <v>95</v>
      </c>
    </row>
    <row r="517" spans="2:90">
      <c r="B517" t="s">
        <v>95</v>
      </c>
      <c r="C517" t="s">
        <v>95</v>
      </c>
      <c r="D517" t="s">
        <v>95</v>
      </c>
      <c r="E517" t="s">
        <v>95</v>
      </c>
      <c r="F517" t="s">
        <v>95</v>
      </c>
      <c r="G517" t="s">
        <v>95</v>
      </c>
      <c r="H517" t="s">
        <v>95</v>
      </c>
      <c r="I517" t="s">
        <v>95</v>
      </c>
      <c r="J517" t="s">
        <v>95</v>
      </c>
      <c r="K517" t="s">
        <v>95</v>
      </c>
      <c r="L517" t="s">
        <v>95</v>
      </c>
      <c r="M517" t="s">
        <v>95</v>
      </c>
      <c r="N517" t="s">
        <v>95</v>
      </c>
      <c r="O517" t="s">
        <v>95</v>
      </c>
      <c r="P517" t="s">
        <v>95</v>
      </c>
      <c r="Q517" t="s">
        <v>95</v>
      </c>
      <c r="R517" t="s">
        <v>95</v>
      </c>
      <c r="S517" t="s">
        <v>95</v>
      </c>
      <c r="T517" t="s">
        <v>95</v>
      </c>
      <c r="U517" t="s">
        <v>95</v>
      </c>
      <c r="V517" t="s">
        <v>95</v>
      </c>
      <c r="W517" t="s">
        <v>95</v>
      </c>
      <c r="X517" t="s">
        <v>95</v>
      </c>
      <c r="Y517" t="s">
        <v>95</v>
      </c>
      <c r="Z517" t="s">
        <v>95</v>
      </c>
      <c r="AA517" t="s">
        <v>95</v>
      </c>
      <c r="AB517" t="s">
        <v>95</v>
      </c>
      <c r="AC517" t="s">
        <v>95</v>
      </c>
      <c r="AD517" t="s">
        <v>95</v>
      </c>
      <c r="AE517" t="s">
        <v>95</v>
      </c>
      <c r="AF517" t="s">
        <v>95</v>
      </c>
      <c r="AG517" t="s">
        <v>95</v>
      </c>
      <c r="AH517" t="s">
        <v>95</v>
      </c>
      <c r="AI517" t="s">
        <v>95</v>
      </c>
      <c r="AJ517" t="s">
        <v>95</v>
      </c>
      <c r="AK517" t="s">
        <v>95</v>
      </c>
      <c r="AL517" t="s">
        <v>95</v>
      </c>
      <c r="AM517" t="s">
        <v>95</v>
      </c>
      <c r="AN517" t="s">
        <v>95</v>
      </c>
      <c r="AO517" t="s">
        <v>95</v>
      </c>
      <c r="AP517" t="s">
        <v>95</v>
      </c>
      <c r="AQ517" t="s">
        <v>95</v>
      </c>
      <c r="AR517" t="s">
        <v>95</v>
      </c>
      <c r="AS517" t="s">
        <v>95</v>
      </c>
      <c r="AT517" t="s">
        <v>95</v>
      </c>
      <c r="AU517" t="s">
        <v>95</v>
      </c>
      <c r="AV517" t="s">
        <v>95</v>
      </c>
      <c r="AW517" t="s">
        <v>95</v>
      </c>
      <c r="AX517" t="s">
        <v>95</v>
      </c>
      <c r="AY517" t="s">
        <v>95</v>
      </c>
      <c r="AZ517" t="s">
        <v>95</v>
      </c>
      <c r="BA517" t="s">
        <v>95</v>
      </c>
      <c r="BB517" t="s">
        <v>95</v>
      </c>
      <c r="BC517" t="s">
        <v>95</v>
      </c>
      <c r="BD517" t="s">
        <v>95</v>
      </c>
      <c r="BE517" t="s">
        <v>95</v>
      </c>
      <c r="BF517" t="s">
        <v>95</v>
      </c>
      <c r="BG517" t="s">
        <v>95</v>
      </c>
      <c r="BH517" t="s">
        <v>95</v>
      </c>
      <c r="BI517" t="s">
        <v>95</v>
      </c>
      <c r="BJ517" t="s">
        <v>95</v>
      </c>
      <c r="BK517" t="s">
        <v>95</v>
      </c>
      <c r="BL517" t="s">
        <v>95</v>
      </c>
      <c r="BM517" t="s">
        <v>95</v>
      </c>
      <c r="BN517" t="s">
        <v>95</v>
      </c>
      <c r="BO517" t="s">
        <v>95</v>
      </c>
      <c r="BP517">
        <v>235</v>
      </c>
      <c r="BQ517">
        <v>120</v>
      </c>
      <c r="BR517">
        <v>475</v>
      </c>
      <c r="BS517">
        <v>38</v>
      </c>
      <c r="BT517">
        <v>66</v>
      </c>
      <c r="BU517">
        <v>298</v>
      </c>
      <c r="BV517">
        <v>602</v>
      </c>
      <c r="BW517">
        <v>42</v>
      </c>
      <c r="BX517">
        <v>508</v>
      </c>
      <c r="BY517">
        <v>202</v>
      </c>
      <c r="BZ517">
        <v>230</v>
      </c>
      <c r="CA517">
        <v>104</v>
      </c>
      <c r="CB517">
        <v>64</v>
      </c>
      <c r="CC517">
        <v>49</v>
      </c>
      <c r="CD517">
        <v>5</v>
      </c>
      <c r="CE517">
        <v>287</v>
      </c>
      <c r="CF517">
        <v>246</v>
      </c>
      <c r="CG517">
        <v>56</v>
      </c>
      <c r="CH517">
        <v>490</v>
      </c>
      <c r="CI517">
        <v>291</v>
      </c>
      <c r="CJ517">
        <v>136</v>
      </c>
      <c r="CK517" t="s">
        <v>95</v>
      </c>
      <c r="CL517" t="s">
        <v>95</v>
      </c>
    </row>
    <row r="518" spans="2:90">
      <c r="B518" t="s">
        <v>95</v>
      </c>
      <c r="C518" t="s">
        <v>95</v>
      </c>
      <c r="D518" t="s">
        <v>95</v>
      </c>
      <c r="E518" t="s">
        <v>95</v>
      </c>
      <c r="F518" t="s">
        <v>95</v>
      </c>
      <c r="G518" t="s">
        <v>95</v>
      </c>
      <c r="H518" t="s">
        <v>95</v>
      </c>
      <c r="I518" t="s">
        <v>95</v>
      </c>
      <c r="J518" t="s">
        <v>95</v>
      </c>
      <c r="K518" t="s">
        <v>95</v>
      </c>
      <c r="L518" t="s">
        <v>95</v>
      </c>
      <c r="M518" t="s">
        <v>95</v>
      </c>
      <c r="N518" t="s">
        <v>95</v>
      </c>
      <c r="O518" t="s">
        <v>95</v>
      </c>
      <c r="P518" t="s">
        <v>95</v>
      </c>
      <c r="Q518" t="s">
        <v>95</v>
      </c>
      <c r="R518" t="s">
        <v>95</v>
      </c>
      <c r="S518" t="s">
        <v>95</v>
      </c>
      <c r="T518" t="s">
        <v>95</v>
      </c>
      <c r="U518" t="s">
        <v>95</v>
      </c>
      <c r="V518" t="s">
        <v>95</v>
      </c>
      <c r="W518" t="s">
        <v>95</v>
      </c>
      <c r="X518" t="s">
        <v>95</v>
      </c>
      <c r="Y518" t="s">
        <v>95</v>
      </c>
      <c r="Z518" t="s">
        <v>95</v>
      </c>
      <c r="AA518" t="s">
        <v>95</v>
      </c>
      <c r="AB518" t="s">
        <v>95</v>
      </c>
      <c r="AC518" t="s">
        <v>95</v>
      </c>
      <c r="AD518" t="s">
        <v>95</v>
      </c>
      <c r="AE518" t="s">
        <v>95</v>
      </c>
      <c r="AF518" t="s">
        <v>95</v>
      </c>
      <c r="AG518" t="s">
        <v>95</v>
      </c>
      <c r="AH518" t="s">
        <v>95</v>
      </c>
      <c r="AI518" t="s">
        <v>95</v>
      </c>
      <c r="AJ518" t="s">
        <v>95</v>
      </c>
      <c r="AK518" t="s">
        <v>95</v>
      </c>
      <c r="AL518" t="s">
        <v>95</v>
      </c>
      <c r="AM518" t="s">
        <v>95</v>
      </c>
      <c r="AN518" t="s">
        <v>95</v>
      </c>
      <c r="AO518" t="s">
        <v>95</v>
      </c>
      <c r="AP518" t="s">
        <v>95</v>
      </c>
      <c r="AQ518" t="s">
        <v>95</v>
      </c>
      <c r="AR518" t="s">
        <v>95</v>
      </c>
      <c r="AS518" t="s">
        <v>95</v>
      </c>
      <c r="AT518" t="s">
        <v>95</v>
      </c>
      <c r="AU518" t="s">
        <v>95</v>
      </c>
      <c r="AV518" t="s">
        <v>95</v>
      </c>
      <c r="AW518" t="s">
        <v>95</v>
      </c>
      <c r="AX518" t="s">
        <v>95</v>
      </c>
      <c r="AY518" t="s">
        <v>95</v>
      </c>
      <c r="AZ518" t="s">
        <v>95</v>
      </c>
      <c r="BA518" t="s">
        <v>95</v>
      </c>
      <c r="BB518" t="s">
        <v>95</v>
      </c>
      <c r="BC518" t="s">
        <v>95</v>
      </c>
      <c r="BD518" t="s">
        <v>95</v>
      </c>
      <c r="BE518" t="s">
        <v>95</v>
      </c>
      <c r="BF518" t="s">
        <v>95</v>
      </c>
      <c r="BG518" t="s">
        <v>95</v>
      </c>
      <c r="BH518" t="s">
        <v>95</v>
      </c>
      <c r="BI518" t="s">
        <v>95</v>
      </c>
      <c r="BJ518" t="s">
        <v>95</v>
      </c>
      <c r="BK518" t="s">
        <v>95</v>
      </c>
      <c r="BL518" t="s">
        <v>95</v>
      </c>
      <c r="BM518" t="s">
        <v>95</v>
      </c>
      <c r="BN518" t="s">
        <v>95</v>
      </c>
      <c r="BO518" t="s">
        <v>95</v>
      </c>
      <c r="BP518">
        <v>301</v>
      </c>
      <c r="BQ518">
        <v>524</v>
      </c>
      <c r="BR518">
        <v>82</v>
      </c>
      <c r="BS518">
        <v>342</v>
      </c>
      <c r="BT518">
        <v>577</v>
      </c>
      <c r="BU518">
        <v>80</v>
      </c>
      <c r="BV518">
        <v>44</v>
      </c>
      <c r="BW518">
        <v>131</v>
      </c>
      <c r="BX518">
        <v>124</v>
      </c>
      <c r="BY518">
        <v>344</v>
      </c>
      <c r="BZ518">
        <v>348</v>
      </c>
      <c r="CA518">
        <v>119</v>
      </c>
      <c r="CB518">
        <v>358</v>
      </c>
      <c r="CC518">
        <v>17</v>
      </c>
      <c r="CD518">
        <v>622</v>
      </c>
      <c r="CE518">
        <v>71</v>
      </c>
      <c r="CF518">
        <v>183</v>
      </c>
      <c r="CG518">
        <v>379</v>
      </c>
      <c r="CH518">
        <v>15</v>
      </c>
      <c r="CI518">
        <v>209</v>
      </c>
      <c r="CJ518">
        <v>426</v>
      </c>
      <c r="CK518" t="s">
        <v>95</v>
      </c>
      <c r="CL518" t="s">
        <v>95</v>
      </c>
    </row>
    <row r="519" spans="2:90">
      <c r="B519" t="s">
        <v>95</v>
      </c>
      <c r="C519" t="s">
        <v>95</v>
      </c>
      <c r="D519" t="s">
        <v>95</v>
      </c>
      <c r="E519" t="s">
        <v>95</v>
      </c>
      <c r="F519" t="s">
        <v>95</v>
      </c>
      <c r="G519" t="s">
        <v>95</v>
      </c>
      <c r="H519" t="s">
        <v>95</v>
      </c>
      <c r="I519" t="s">
        <v>95</v>
      </c>
      <c r="J519" t="s">
        <v>95</v>
      </c>
      <c r="K519" t="s">
        <v>95</v>
      </c>
      <c r="L519" t="s">
        <v>95</v>
      </c>
      <c r="M519" t="s">
        <v>95</v>
      </c>
      <c r="N519" t="s">
        <v>95</v>
      </c>
      <c r="O519" t="s">
        <v>95</v>
      </c>
      <c r="P519" t="s">
        <v>95</v>
      </c>
      <c r="Q519" t="s">
        <v>95</v>
      </c>
      <c r="R519" t="s">
        <v>95</v>
      </c>
      <c r="S519" t="s">
        <v>95</v>
      </c>
      <c r="T519" t="s">
        <v>95</v>
      </c>
      <c r="U519" t="s">
        <v>95</v>
      </c>
      <c r="V519" t="s">
        <v>95</v>
      </c>
      <c r="W519" t="s">
        <v>95</v>
      </c>
      <c r="X519" t="s">
        <v>95</v>
      </c>
      <c r="Y519" t="s">
        <v>95</v>
      </c>
      <c r="Z519" t="s">
        <v>95</v>
      </c>
      <c r="AA519" t="s">
        <v>95</v>
      </c>
      <c r="AB519" t="s">
        <v>95</v>
      </c>
      <c r="AC519" t="s">
        <v>95</v>
      </c>
      <c r="AD519" t="s">
        <v>95</v>
      </c>
      <c r="AE519" t="s">
        <v>95</v>
      </c>
      <c r="AF519" t="s">
        <v>95</v>
      </c>
      <c r="AG519" t="s">
        <v>95</v>
      </c>
      <c r="AH519" t="s">
        <v>95</v>
      </c>
      <c r="AI519" t="s">
        <v>95</v>
      </c>
      <c r="AJ519" t="s">
        <v>95</v>
      </c>
      <c r="AK519" t="s">
        <v>95</v>
      </c>
      <c r="AL519" t="s">
        <v>95</v>
      </c>
      <c r="AM519" t="s">
        <v>95</v>
      </c>
      <c r="AN519" t="s">
        <v>95</v>
      </c>
      <c r="AO519" t="s">
        <v>95</v>
      </c>
      <c r="AP519" t="s">
        <v>95</v>
      </c>
      <c r="AQ519" t="s">
        <v>95</v>
      </c>
      <c r="AR519" t="s">
        <v>95</v>
      </c>
      <c r="AS519" t="s">
        <v>95</v>
      </c>
      <c r="AT519" t="s">
        <v>95</v>
      </c>
      <c r="AU519" t="s">
        <v>95</v>
      </c>
      <c r="AV519" t="s">
        <v>95</v>
      </c>
      <c r="AW519" t="s">
        <v>95</v>
      </c>
      <c r="AX519" t="s">
        <v>95</v>
      </c>
      <c r="AY519" t="s">
        <v>95</v>
      </c>
      <c r="AZ519" t="s">
        <v>95</v>
      </c>
      <c r="BA519" t="s">
        <v>95</v>
      </c>
      <c r="BB519" t="s">
        <v>95</v>
      </c>
      <c r="BC519" t="s">
        <v>95</v>
      </c>
      <c r="BD519" t="s">
        <v>95</v>
      </c>
      <c r="BE519" t="s">
        <v>95</v>
      </c>
      <c r="BF519" t="s">
        <v>95</v>
      </c>
      <c r="BG519" t="s">
        <v>95</v>
      </c>
      <c r="BH519" t="s">
        <v>95</v>
      </c>
      <c r="BI519" t="s">
        <v>95</v>
      </c>
      <c r="BJ519" t="s">
        <v>95</v>
      </c>
      <c r="BK519" t="s">
        <v>95</v>
      </c>
      <c r="BL519" t="s">
        <v>95</v>
      </c>
      <c r="BM519" t="s">
        <v>95</v>
      </c>
      <c r="BN519" t="s">
        <v>95</v>
      </c>
      <c r="BO519" t="s">
        <v>95</v>
      </c>
      <c r="BP519">
        <v>573</v>
      </c>
      <c r="BQ519">
        <v>291</v>
      </c>
      <c r="BR519">
        <v>658</v>
      </c>
      <c r="BS519">
        <v>623</v>
      </c>
      <c r="BT519">
        <v>594</v>
      </c>
      <c r="BU519">
        <v>469</v>
      </c>
      <c r="BV519">
        <v>236</v>
      </c>
      <c r="BW519">
        <v>141</v>
      </c>
      <c r="BX519">
        <v>2</v>
      </c>
      <c r="BY519">
        <v>612</v>
      </c>
      <c r="BZ519">
        <v>587</v>
      </c>
      <c r="CA519">
        <v>146</v>
      </c>
      <c r="CB519">
        <v>337</v>
      </c>
      <c r="CC519">
        <v>124</v>
      </c>
      <c r="CD519">
        <v>106</v>
      </c>
      <c r="CE519">
        <v>550</v>
      </c>
      <c r="CF519">
        <v>174</v>
      </c>
      <c r="CG519">
        <v>391</v>
      </c>
      <c r="CH519">
        <v>489</v>
      </c>
      <c r="CI519">
        <v>140</v>
      </c>
      <c r="CJ519">
        <v>78</v>
      </c>
      <c r="CK519" t="s">
        <v>95</v>
      </c>
      <c r="CL519" t="s">
        <v>95</v>
      </c>
    </row>
    <row r="520" spans="2:90">
      <c r="B520" t="s">
        <v>95</v>
      </c>
      <c r="C520" t="s">
        <v>95</v>
      </c>
      <c r="D520" t="s">
        <v>95</v>
      </c>
      <c r="E520" t="s">
        <v>95</v>
      </c>
      <c r="F520" t="s">
        <v>95</v>
      </c>
      <c r="G520" t="s">
        <v>95</v>
      </c>
      <c r="H520" t="s">
        <v>95</v>
      </c>
      <c r="I520" t="s">
        <v>95</v>
      </c>
      <c r="J520" t="s">
        <v>95</v>
      </c>
      <c r="K520" t="s">
        <v>95</v>
      </c>
      <c r="L520" t="s">
        <v>95</v>
      </c>
      <c r="M520" t="s">
        <v>95</v>
      </c>
      <c r="N520" t="s">
        <v>95</v>
      </c>
      <c r="O520" t="s">
        <v>95</v>
      </c>
      <c r="P520" t="s">
        <v>95</v>
      </c>
      <c r="Q520" t="s">
        <v>95</v>
      </c>
      <c r="R520" t="s">
        <v>95</v>
      </c>
      <c r="S520" t="s">
        <v>95</v>
      </c>
      <c r="T520" t="s">
        <v>95</v>
      </c>
      <c r="U520" t="s">
        <v>95</v>
      </c>
      <c r="V520" t="s">
        <v>95</v>
      </c>
      <c r="W520" t="s">
        <v>95</v>
      </c>
      <c r="X520" t="s">
        <v>95</v>
      </c>
      <c r="Y520" t="s">
        <v>95</v>
      </c>
      <c r="Z520" t="s">
        <v>95</v>
      </c>
      <c r="AA520" t="s">
        <v>95</v>
      </c>
      <c r="AB520" t="s">
        <v>95</v>
      </c>
      <c r="AC520" t="s">
        <v>95</v>
      </c>
      <c r="AD520" t="s">
        <v>95</v>
      </c>
      <c r="AE520" t="s">
        <v>95</v>
      </c>
      <c r="AF520" t="s">
        <v>95</v>
      </c>
      <c r="AG520" t="s">
        <v>95</v>
      </c>
      <c r="AH520" t="s">
        <v>95</v>
      </c>
      <c r="AI520" t="s">
        <v>95</v>
      </c>
      <c r="AJ520" t="s">
        <v>95</v>
      </c>
      <c r="AK520" t="s">
        <v>95</v>
      </c>
      <c r="AL520" t="s">
        <v>95</v>
      </c>
      <c r="AM520" t="s">
        <v>95</v>
      </c>
      <c r="AN520" t="s">
        <v>95</v>
      </c>
      <c r="AO520" t="s">
        <v>95</v>
      </c>
      <c r="AP520" t="s">
        <v>95</v>
      </c>
      <c r="AQ520" t="s">
        <v>95</v>
      </c>
      <c r="AR520" t="s">
        <v>95</v>
      </c>
      <c r="AS520" t="s">
        <v>95</v>
      </c>
      <c r="AT520" t="s">
        <v>95</v>
      </c>
      <c r="AU520" t="s">
        <v>95</v>
      </c>
      <c r="AV520" t="s">
        <v>95</v>
      </c>
      <c r="AW520" t="s">
        <v>95</v>
      </c>
      <c r="AX520" t="s">
        <v>95</v>
      </c>
      <c r="AY520" t="s">
        <v>95</v>
      </c>
      <c r="AZ520" t="s">
        <v>95</v>
      </c>
      <c r="BA520" t="s">
        <v>95</v>
      </c>
      <c r="BB520" t="s">
        <v>95</v>
      </c>
      <c r="BC520" t="s">
        <v>95</v>
      </c>
      <c r="BD520" t="s">
        <v>95</v>
      </c>
      <c r="BE520" t="s">
        <v>95</v>
      </c>
      <c r="BF520" t="s">
        <v>95</v>
      </c>
      <c r="BG520" t="s">
        <v>95</v>
      </c>
      <c r="BH520" t="s">
        <v>95</v>
      </c>
      <c r="BI520" t="s">
        <v>95</v>
      </c>
      <c r="BJ520" t="s">
        <v>95</v>
      </c>
      <c r="BK520" t="s">
        <v>95</v>
      </c>
      <c r="BL520" t="s">
        <v>95</v>
      </c>
      <c r="BM520" t="s">
        <v>95</v>
      </c>
      <c r="BN520" t="s">
        <v>95</v>
      </c>
      <c r="BO520" t="s">
        <v>95</v>
      </c>
      <c r="BP520">
        <v>47</v>
      </c>
      <c r="BQ520">
        <v>442</v>
      </c>
      <c r="BR520">
        <v>485</v>
      </c>
      <c r="BS520">
        <v>564</v>
      </c>
      <c r="BT520">
        <v>103</v>
      </c>
      <c r="BU520">
        <v>402</v>
      </c>
      <c r="BV520">
        <v>499</v>
      </c>
      <c r="BW520">
        <v>251</v>
      </c>
      <c r="BX520">
        <v>24</v>
      </c>
      <c r="BY520">
        <v>658</v>
      </c>
      <c r="BZ520">
        <v>23</v>
      </c>
      <c r="CA520">
        <v>207</v>
      </c>
      <c r="CB520">
        <v>277</v>
      </c>
      <c r="CC520">
        <v>6</v>
      </c>
      <c r="CD520">
        <v>606</v>
      </c>
      <c r="CE520">
        <v>358</v>
      </c>
      <c r="CF520">
        <v>387</v>
      </c>
      <c r="CG520">
        <v>243</v>
      </c>
      <c r="CH520">
        <v>255</v>
      </c>
      <c r="CI520">
        <v>314</v>
      </c>
      <c r="CJ520">
        <v>464</v>
      </c>
      <c r="CK520" t="s">
        <v>95</v>
      </c>
      <c r="CL520" t="s">
        <v>95</v>
      </c>
    </row>
    <row r="521" spans="2:90">
      <c r="B521" t="s">
        <v>95</v>
      </c>
      <c r="C521" t="s">
        <v>95</v>
      </c>
      <c r="D521" t="s">
        <v>95</v>
      </c>
      <c r="E521" t="s">
        <v>95</v>
      </c>
      <c r="F521" t="s">
        <v>95</v>
      </c>
      <c r="G521" t="s">
        <v>95</v>
      </c>
      <c r="H521" t="s">
        <v>95</v>
      </c>
      <c r="I521" t="s">
        <v>95</v>
      </c>
      <c r="J521" t="s">
        <v>95</v>
      </c>
      <c r="K521" t="s">
        <v>95</v>
      </c>
      <c r="L521" t="s">
        <v>95</v>
      </c>
      <c r="M521" t="s">
        <v>95</v>
      </c>
      <c r="N521" t="s">
        <v>95</v>
      </c>
      <c r="O521" t="s">
        <v>95</v>
      </c>
      <c r="P521" t="s">
        <v>95</v>
      </c>
      <c r="Q521" t="s">
        <v>95</v>
      </c>
      <c r="R521" t="s">
        <v>95</v>
      </c>
      <c r="S521" t="s">
        <v>95</v>
      </c>
      <c r="T521" t="s">
        <v>95</v>
      </c>
      <c r="U521" t="s">
        <v>95</v>
      </c>
      <c r="V521" t="s">
        <v>95</v>
      </c>
      <c r="W521" t="s">
        <v>95</v>
      </c>
      <c r="X521" t="s">
        <v>95</v>
      </c>
      <c r="Y521" t="s">
        <v>95</v>
      </c>
      <c r="Z521" t="s">
        <v>95</v>
      </c>
      <c r="AA521" t="s">
        <v>95</v>
      </c>
      <c r="AB521" t="s">
        <v>95</v>
      </c>
      <c r="AC521" t="s">
        <v>95</v>
      </c>
      <c r="AD521" t="s">
        <v>95</v>
      </c>
      <c r="AE521" t="s">
        <v>95</v>
      </c>
      <c r="AF521" t="s">
        <v>95</v>
      </c>
      <c r="AG521" t="s">
        <v>95</v>
      </c>
      <c r="AH521" t="s">
        <v>95</v>
      </c>
      <c r="AI521" t="s">
        <v>95</v>
      </c>
      <c r="AJ521" t="s">
        <v>95</v>
      </c>
      <c r="AK521" t="s">
        <v>95</v>
      </c>
      <c r="AL521" t="s">
        <v>95</v>
      </c>
      <c r="AM521" t="s">
        <v>95</v>
      </c>
      <c r="AN521" t="s">
        <v>95</v>
      </c>
      <c r="AO521" t="s">
        <v>95</v>
      </c>
      <c r="AP521" t="s">
        <v>95</v>
      </c>
      <c r="AQ521" t="s">
        <v>95</v>
      </c>
      <c r="AR521" t="s">
        <v>95</v>
      </c>
      <c r="AS521" t="s">
        <v>95</v>
      </c>
      <c r="AT521" t="s">
        <v>95</v>
      </c>
      <c r="AU521" t="s">
        <v>95</v>
      </c>
      <c r="AV521" t="s">
        <v>95</v>
      </c>
      <c r="AW521" t="s">
        <v>95</v>
      </c>
      <c r="AX521" t="s">
        <v>95</v>
      </c>
      <c r="AY521" t="s">
        <v>95</v>
      </c>
      <c r="AZ521" t="s">
        <v>95</v>
      </c>
      <c r="BA521" t="s">
        <v>95</v>
      </c>
      <c r="BB521" t="s">
        <v>95</v>
      </c>
      <c r="BC521" t="s">
        <v>95</v>
      </c>
      <c r="BD521" t="s">
        <v>95</v>
      </c>
      <c r="BE521" t="s">
        <v>95</v>
      </c>
      <c r="BF521" t="s">
        <v>95</v>
      </c>
      <c r="BG521" t="s">
        <v>95</v>
      </c>
      <c r="BH521" t="s">
        <v>95</v>
      </c>
      <c r="BI521" t="s">
        <v>95</v>
      </c>
      <c r="BJ521" t="s">
        <v>95</v>
      </c>
      <c r="BK521" t="s">
        <v>95</v>
      </c>
      <c r="BL521" t="s">
        <v>95</v>
      </c>
      <c r="BM521" t="s">
        <v>95</v>
      </c>
      <c r="BN521" t="s">
        <v>95</v>
      </c>
      <c r="BO521" t="s">
        <v>95</v>
      </c>
      <c r="BP521">
        <v>111</v>
      </c>
      <c r="BQ521">
        <v>388</v>
      </c>
      <c r="BR521">
        <v>458</v>
      </c>
      <c r="BS521">
        <v>224</v>
      </c>
      <c r="BT521">
        <v>149</v>
      </c>
      <c r="BU521">
        <v>623</v>
      </c>
      <c r="BV521">
        <v>22</v>
      </c>
      <c r="BW521">
        <v>285</v>
      </c>
      <c r="BX521">
        <v>18</v>
      </c>
      <c r="BY521">
        <v>39</v>
      </c>
      <c r="BZ521">
        <v>256</v>
      </c>
      <c r="CA521">
        <v>180</v>
      </c>
      <c r="CB521">
        <v>635</v>
      </c>
      <c r="CC521">
        <v>484</v>
      </c>
      <c r="CD521">
        <v>518</v>
      </c>
      <c r="CE521">
        <v>403</v>
      </c>
      <c r="CF521">
        <v>494</v>
      </c>
      <c r="CG521">
        <v>193</v>
      </c>
      <c r="CH521">
        <v>197</v>
      </c>
      <c r="CI521">
        <v>313</v>
      </c>
      <c r="CJ521">
        <v>92</v>
      </c>
      <c r="CK521" t="s">
        <v>95</v>
      </c>
      <c r="CL521" t="s">
        <v>95</v>
      </c>
    </row>
    <row r="522" spans="2:90">
      <c r="B522" t="s">
        <v>95</v>
      </c>
      <c r="C522" t="s">
        <v>95</v>
      </c>
      <c r="D522" t="s">
        <v>95</v>
      </c>
      <c r="E522" t="s">
        <v>95</v>
      </c>
      <c r="F522" t="s">
        <v>95</v>
      </c>
      <c r="G522" t="s">
        <v>95</v>
      </c>
      <c r="H522" t="s">
        <v>95</v>
      </c>
      <c r="I522" t="s">
        <v>95</v>
      </c>
      <c r="J522" t="s">
        <v>95</v>
      </c>
      <c r="K522" t="s">
        <v>95</v>
      </c>
      <c r="L522" t="s">
        <v>95</v>
      </c>
      <c r="M522" t="s">
        <v>95</v>
      </c>
      <c r="N522" t="s">
        <v>95</v>
      </c>
      <c r="O522" t="s">
        <v>95</v>
      </c>
      <c r="P522" t="s">
        <v>95</v>
      </c>
      <c r="Q522" t="s">
        <v>95</v>
      </c>
      <c r="R522" t="s">
        <v>95</v>
      </c>
      <c r="S522" t="s">
        <v>95</v>
      </c>
      <c r="T522" t="s">
        <v>95</v>
      </c>
      <c r="U522" t="s">
        <v>95</v>
      </c>
      <c r="V522" t="s">
        <v>95</v>
      </c>
      <c r="W522" t="s">
        <v>95</v>
      </c>
      <c r="X522" t="s">
        <v>95</v>
      </c>
      <c r="Y522" t="s">
        <v>95</v>
      </c>
      <c r="Z522" t="s">
        <v>95</v>
      </c>
      <c r="AA522" t="s">
        <v>95</v>
      </c>
      <c r="AB522" t="s">
        <v>95</v>
      </c>
      <c r="AC522" t="s">
        <v>95</v>
      </c>
      <c r="AD522" t="s">
        <v>95</v>
      </c>
      <c r="AE522" t="s">
        <v>95</v>
      </c>
      <c r="AF522" t="s">
        <v>95</v>
      </c>
      <c r="AG522" t="s">
        <v>95</v>
      </c>
      <c r="AH522" t="s">
        <v>95</v>
      </c>
      <c r="AI522" t="s">
        <v>95</v>
      </c>
      <c r="AJ522" t="s">
        <v>95</v>
      </c>
      <c r="AK522" t="s">
        <v>95</v>
      </c>
      <c r="AL522" t="s">
        <v>95</v>
      </c>
      <c r="AM522" t="s">
        <v>95</v>
      </c>
      <c r="AN522" t="s">
        <v>95</v>
      </c>
      <c r="AO522" t="s">
        <v>95</v>
      </c>
      <c r="AP522" t="s">
        <v>95</v>
      </c>
      <c r="AQ522" t="s">
        <v>95</v>
      </c>
      <c r="AR522" t="s">
        <v>95</v>
      </c>
      <c r="AS522" t="s">
        <v>95</v>
      </c>
      <c r="AT522" t="s">
        <v>95</v>
      </c>
      <c r="AU522" t="s">
        <v>95</v>
      </c>
      <c r="AV522" t="s">
        <v>95</v>
      </c>
      <c r="AW522" t="s">
        <v>95</v>
      </c>
      <c r="AX522" t="s">
        <v>95</v>
      </c>
      <c r="AY522" t="s">
        <v>95</v>
      </c>
      <c r="AZ522" t="s">
        <v>95</v>
      </c>
      <c r="BA522" t="s">
        <v>95</v>
      </c>
      <c r="BB522" t="s">
        <v>95</v>
      </c>
      <c r="BC522" t="s">
        <v>95</v>
      </c>
      <c r="BD522" t="s">
        <v>95</v>
      </c>
      <c r="BE522" t="s">
        <v>95</v>
      </c>
      <c r="BF522" t="s">
        <v>95</v>
      </c>
      <c r="BG522" t="s">
        <v>95</v>
      </c>
      <c r="BH522" t="s">
        <v>95</v>
      </c>
      <c r="BI522" t="s">
        <v>95</v>
      </c>
      <c r="BJ522" t="s">
        <v>95</v>
      </c>
      <c r="BK522" t="s">
        <v>95</v>
      </c>
      <c r="BL522" t="s">
        <v>95</v>
      </c>
      <c r="BM522" t="s">
        <v>95</v>
      </c>
      <c r="BN522" t="s">
        <v>95</v>
      </c>
      <c r="BO522" t="s">
        <v>95</v>
      </c>
      <c r="BP522">
        <v>355</v>
      </c>
      <c r="BQ522">
        <v>239</v>
      </c>
      <c r="BR522">
        <v>557</v>
      </c>
      <c r="BS522">
        <v>508</v>
      </c>
      <c r="BT522">
        <v>460</v>
      </c>
      <c r="BU522">
        <v>262</v>
      </c>
      <c r="BV522">
        <v>245</v>
      </c>
      <c r="BW522">
        <v>404</v>
      </c>
      <c r="BX522">
        <v>42</v>
      </c>
      <c r="BY522">
        <v>313</v>
      </c>
      <c r="BZ522">
        <v>125</v>
      </c>
      <c r="CA522">
        <v>103</v>
      </c>
      <c r="CB522">
        <v>131</v>
      </c>
      <c r="CC522">
        <v>325</v>
      </c>
      <c r="CD522">
        <v>114</v>
      </c>
      <c r="CE522">
        <v>559</v>
      </c>
      <c r="CF522">
        <v>460</v>
      </c>
      <c r="CG522">
        <v>98</v>
      </c>
      <c r="CH522">
        <v>342</v>
      </c>
      <c r="CI522">
        <v>292</v>
      </c>
      <c r="CJ522">
        <v>219</v>
      </c>
      <c r="CK522" t="s">
        <v>95</v>
      </c>
      <c r="CL522" t="s">
        <v>95</v>
      </c>
    </row>
    <row r="523" spans="2:90">
      <c r="B523" t="s">
        <v>95</v>
      </c>
      <c r="C523" t="s">
        <v>95</v>
      </c>
      <c r="D523" t="s">
        <v>95</v>
      </c>
      <c r="E523" t="s">
        <v>95</v>
      </c>
      <c r="F523" t="s">
        <v>95</v>
      </c>
      <c r="G523" t="s">
        <v>95</v>
      </c>
      <c r="H523" t="s">
        <v>95</v>
      </c>
      <c r="I523" t="s">
        <v>95</v>
      </c>
      <c r="J523" t="s">
        <v>95</v>
      </c>
      <c r="K523" t="s">
        <v>95</v>
      </c>
      <c r="L523" t="s">
        <v>95</v>
      </c>
      <c r="M523" t="s">
        <v>95</v>
      </c>
      <c r="N523" t="s">
        <v>95</v>
      </c>
      <c r="O523" t="s">
        <v>95</v>
      </c>
      <c r="P523" t="s">
        <v>95</v>
      </c>
      <c r="Q523" t="s">
        <v>95</v>
      </c>
      <c r="R523" t="s">
        <v>95</v>
      </c>
      <c r="S523" t="s">
        <v>95</v>
      </c>
      <c r="T523" t="s">
        <v>95</v>
      </c>
      <c r="U523" t="s">
        <v>95</v>
      </c>
      <c r="V523" t="s">
        <v>95</v>
      </c>
      <c r="W523" t="s">
        <v>95</v>
      </c>
      <c r="X523" t="s">
        <v>95</v>
      </c>
      <c r="Y523" t="s">
        <v>95</v>
      </c>
      <c r="Z523" t="s">
        <v>95</v>
      </c>
      <c r="AA523" t="s">
        <v>95</v>
      </c>
      <c r="AB523" t="s">
        <v>95</v>
      </c>
      <c r="AC523" t="s">
        <v>95</v>
      </c>
      <c r="AD523" t="s">
        <v>95</v>
      </c>
      <c r="AE523" t="s">
        <v>95</v>
      </c>
      <c r="AF523" t="s">
        <v>95</v>
      </c>
      <c r="AG523" t="s">
        <v>95</v>
      </c>
      <c r="AH523" t="s">
        <v>95</v>
      </c>
      <c r="AI523" t="s">
        <v>95</v>
      </c>
      <c r="AJ523" t="s">
        <v>95</v>
      </c>
      <c r="AK523" t="s">
        <v>95</v>
      </c>
      <c r="AL523" t="s">
        <v>95</v>
      </c>
      <c r="AM523" t="s">
        <v>95</v>
      </c>
      <c r="AN523" t="s">
        <v>95</v>
      </c>
      <c r="AO523" t="s">
        <v>95</v>
      </c>
      <c r="AP523" t="s">
        <v>95</v>
      </c>
      <c r="AQ523" t="s">
        <v>95</v>
      </c>
      <c r="AR523" t="s">
        <v>95</v>
      </c>
      <c r="AS523" t="s">
        <v>95</v>
      </c>
      <c r="AT523" t="s">
        <v>95</v>
      </c>
      <c r="AU523" t="s">
        <v>95</v>
      </c>
      <c r="AV523" t="s">
        <v>95</v>
      </c>
      <c r="AW523" t="s">
        <v>95</v>
      </c>
      <c r="AX523" t="s">
        <v>95</v>
      </c>
      <c r="AY523" t="s">
        <v>95</v>
      </c>
      <c r="AZ523" t="s">
        <v>95</v>
      </c>
      <c r="BA523" t="s">
        <v>95</v>
      </c>
      <c r="BB523" t="s">
        <v>95</v>
      </c>
      <c r="BC523" t="s">
        <v>95</v>
      </c>
      <c r="BD523" t="s">
        <v>95</v>
      </c>
      <c r="BE523" t="s">
        <v>95</v>
      </c>
      <c r="BF523" t="s">
        <v>95</v>
      </c>
      <c r="BG523" t="s">
        <v>95</v>
      </c>
      <c r="BH523" t="s">
        <v>95</v>
      </c>
      <c r="BI523" t="s">
        <v>95</v>
      </c>
      <c r="BJ523" t="s">
        <v>95</v>
      </c>
      <c r="BK523" t="s">
        <v>95</v>
      </c>
      <c r="BL523" t="s">
        <v>95</v>
      </c>
      <c r="BM523" t="s">
        <v>95</v>
      </c>
      <c r="BN523" t="s">
        <v>95</v>
      </c>
      <c r="BO523" t="s">
        <v>95</v>
      </c>
      <c r="BP523">
        <v>448</v>
      </c>
      <c r="BQ523">
        <v>530</v>
      </c>
      <c r="BR523">
        <v>307</v>
      </c>
      <c r="BS523">
        <v>163</v>
      </c>
      <c r="BT523">
        <v>629</v>
      </c>
      <c r="BU523">
        <v>620</v>
      </c>
      <c r="BV523">
        <v>24</v>
      </c>
      <c r="BW523">
        <v>659</v>
      </c>
      <c r="BX523">
        <v>168</v>
      </c>
      <c r="BY523">
        <v>511</v>
      </c>
      <c r="BZ523">
        <v>236</v>
      </c>
      <c r="CA523">
        <v>449</v>
      </c>
      <c r="CB523">
        <v>67</v>
      </c>
      <c r="CC523">
        <v>568</v>
      </c>
      <c r="CD523">
        <v>7</v>
      </c>
      <c r="CE523">
        <v>485</v>
      </c>
      <c r="CF523">
        <v>103</v>
      </c>
      <c r="CG523">
        <v>662</v>
      </c>
      <c r="CH523">
        <v>5</v>
      </c>
      <c r="CI523">
        <v>146</v>
      </c>
      <c r="CJ523">
        <v>658</v>
      </c>
      <c r="CK523" t="s">
        <v>95</v>
      </c>
      <c r="CL523" t="s">
        <v>95</v>
      </c>
    </row>
    <row r="524" spans="2:90">
      <c r="B524" t="s">
        <v>95</v>
      </c>
      <c r="C524" t="s">
        <v>95</v>
      </c>
      <c r="D524" t="s">
        <v>95</v>
      </c>
      <c r="E524" t="s">
        <v>95</v>
      </c>
      <c r="F524" t="s">
        <v>95</v>
      </c>
      <c r="G524" t="s">
        <v>95</v>
      </c>
      <c r="H524" t="s">
        <v>95</v>
      </c>
      <c r="I524" t="s">
        <v>95</v>
      </c>
      <c r="J524" t="s">
        <v>95</v>
      </c>
      <c r="K524" t="s">
        <v>95</v>
      </c>
      <c r="L524" t="s">
        <v>95</v>
      </c>
      <c r="M524" t="s">
        <v>95</v>
      </c>
      <c r="N524" t="s">
        <v>95</v>
      </c>
      <c r="O524" t="s">
        <v>95</v>
      </c>
      <c r="P524" t="s">
        <v>95</v>
      </c>
      <c r="Q524" t="s">
        <v>95</v>
      </c>
      <c r="R524" t="s">
        <v>95</v>
      </c>
      <c r="S524" t="s">
        <v>95</v>
      </c>
      <c r="T524" t="s">
        <v>95</v>
      </c>
      <c r="U524" t="s">
        <v>95</v>
      </c>
      <c r="V524" t="s">
        <v>95</v>
      </c>
      <c r="W524" t="s">
        <v>95</v>
      </c>
      <c r="X524" t="s">
        <v>95</v>
      </c>
      <c r="Y524" t="s">
        <v>95</v>
      </c>
      <c r="Z524" t="s">
        <v>95</v>
      </c>
      <c r="AA524" t="s">
        <v>95</v>
      </c>
      <c r="AB524" t="s">
        <v>95</v>
      </c>
      <c r="AC524" t="s">
        <v>95</v>
      </c>
      <c r="AD524" t="s">
        <v>95</v>
      </c>
      <c r="AE524" t="s">
        <v>95</v>
      </c>
      <c r="AF524" t="s">
        <v>95</v>
      </c>
      <c r="AG524" t="s">
        <v>95</v>
      </c>
      <c r="AH524" t="s">
        <v>95</v>
      </c>
      <c r="AI524" t="s">
        <v>95</v>
      </c>
      <c r="AJ524" t="s">
        <v>95</v>
      </c>
      <c r="AK524" t="s">
        <v>95</v>
      </c>
      <c r="AL524" t="s">
        <v>95</v>
      </c>
      <c r="AM524" t="s">
        <v>95</v>
      </c>
      <c r="AN524" t="s">
        <v>95</v>
      </c>
      <c r="AO524" t="s">
        <v>95</v>
      </c>
      <c r="AP524" t="s">
        <v>95</v>
      </c>
      <c r="AQ524" t="s">
        <v>95</v>
      </c>
      <c r="AR524" t="s">
        <v>95</v>
      </c>
      <c r="AS524" t="s">
        <v>95</v>
      </c>
      <c r="AT524" t="s">
        <v>95</v>
      </c>
      <c r="AU524" t="s">
        <v>95</v>
      </c>
      <c r="AV524" t="s">
        <v>95</v>
      </c>
      <c r="AW524" t="s">
        <v>95</v>
      </c>
      <c r="AX524" t="s">
        <v>95</v>
      </c>
      <c r="AY524" t="s">
        <v>95</v>
      </c>
      <c r="AZ524" t="s">
        <v>95</v>
      </c>
      <c r="BA524" t="s">
        <v>95</v>
      </c>
      <c r="BB524" t="s">
        <v>95</v>
      </c>
      <c r="BC524" t="s">
        <v>95</v>
      </c>
      <c r="BD524" t="s">
        <v>95</v>
      </c>
      <c r="BE524" t="s">
        <v>95</v>
      </c>
      <c r="BF524" t="s">
        <v>95</v>
      </c>
      <c r="BG524" t="s">
        <v>95</v>
      </c>
      <c r="BH524" t="s">
        <v>95</v>
      </c>
      <c r="BI524" t="s">
        <v>95</v>
      </c>
      <c r="BJ524" t="s">
        <v>95</v>
      </c>
      <c r="BK524" t="s">
        <v>95</v>
      </c>
      <c r="BL524" t="s">
        <v>95</v>
      </c>
      <c r="BM524" t="s">
        <v>95</v>
      </c>
      <c r="BN524" t="s">
        <v>95</v>
      </c>
      <c r="BO524" t="s">
        <v>95</v>
      </c>
      <c r="BP524">
        <v>473</v>
      </c>
      <c r="BQ524">
        <v>24</v>
      </c>
      <c r="BR524">
        <v>138</v>
      </c>
      <c r="BS524">
        <v>30</v>
      </c>
      <c r="BT524">
        <v>249</v>
      </c>
      <c r="BU524">
        <v>41</v>
      </c>
      <c r="BV524">
        <v>249</v>
      </c>
      <c r="BW524">
        <v>76</v>
      </c>
      <c r="BX524">
        <v>158</v>
      </c>
      <c r="BY524">
        <v>536</v>
      </c>
      <c r="BZ524">
        <v>52</v>
      </c>
      <c r="CA524">
        <v>226</v>
      </c>
      <c r="CB524">
        <v>447</v>
      </c>
      <c r="CC524">
        <v>72</v>
      </c>
      <c r="CD524">
        <v>661</v>
      </c>
      <c r="CE524">
        <v>557</v>
      </c>
      <c r="CF524">
        <v>566</v>
      </c>
      <c r="CG524">
        <v>159</v>
      </c>
      <c r="CH524">
        <v>137</v>
      </c>
      <c r="CI524">
        <v>627</v>
      </c>
      <c r="CJ524">
        <v>507</v>
      </c>
      <c r="CK524" t="s">
        <v>95</v>
      </c>
      <c r="CL524" t="s">
        <v>95</v>
      </c>
    </row>
    <row r="525" spans="2:90">
      <c r="B525" t="s">
        <v>95</v>
      </c>
      <c r="C525" t="s">
        <v>95</v>
      </c>
      <c r="D525" t="s">
        <v>95</v>
      </c>
      <c r="E525" t="s">
        <v>95</v>
      </c>
      <c r="F525" t="s">
        <v>95</v>
      </c>
      <c r="G525" t="s">
        <v>95</v>
      </c>
      <c r="H525" t="s">
        <v>95</v>
      </c>
      <c r="I525" t="s">
        <v>95</v>
      </c>
      <c r="J525" t="s">
        <v>95</v>
      </c>
      <c r="K525" t="s">
        <v>95</v>
      </c>
      <c r="L525" t="s">
        <v>95</v>
      </c>
      <c r="M525" t="s">
        <v>95</v>
      </c>
      <c r="N525" t="s">
        <v>95</v>
      </c>
      <c r="O525" t="s">
        <v>95</v>
      </c>
      <c r="P525" t="s">
        <v>95</v>
      </c>
      <c r="Q525" t="s">
        <v>95</v>
      </c>
      <c r="R525" t="s">
        <v>95</v>
      </c>
      <c r="S525" t="s">
        <v>95</v>
      </c>
      <c r="T525" t="s">
        <v>95</v>
      </c>
      <c r="U525" t="s">
        <v>95</v>
      </c>
      <c r="V525" t="s">
        <v>95</v>
      </c>
      <c r="W525" t="s">
        <v>95</v>
      </c>
      <c r="X525" t="s">
        <v>95</v>
      </c>
      <c r="Y525" t="s">
        <v>95</v>
      </c>
      <c r="Z525" t="s">
        <v>95</v>
      </c>
      <c r="AA525" t="s">
        <v>95</v>
      </c>
      <c r="AB525" t="s">
        <v>95</v>
      </c>
      <c r="AC525" t="s">
        <v>95</v>
      </c>
      <c r="AD525" t="s">
        <v>95</v>
      </c>
      <c r="AE525" t="s">
        <v>95</v>
      </c>
      <c r="AF525" t="s">
        <v>95</v>
      </c>
      <c r="AG525" t="s">
        <v>95</v>
      </c>
      <c r="AH525" t="s">
        <v>95</v>
      </c>
      <c r="AI525" t="s">
        <v>95</v>
      </c>
      <c r="AJ525" t="s">
        <v>95</v>
      </c>
      <c r="AK525" t="s">
        <v>95</v>
      </c>
      <c r="AL525" t="s">
        <v>95</v>
      </c>
      <c r="AM525" t="s">
        <v>95</v>
      </c>
      <c r="AN525" t="s">
        <v>95</v>
      </c>
      <c r="AO525" t="s">
        <v>95</v>
      </c>
      <c r="AP525" t="s">
        <v>95</v>
      </c>
      <c r="AQ525" t="s">
        <v>95</v>
      </c>
      <c r="AR525" t="s">
        <v>95</v>
      </c>
      <c r="AS525" t="s">
        <v>95</v>
      </c>
      <c r="AT525" t="s">
        <v>95</v>
      </c>
      <c r="AU525" t="s">
        <v>95</v>
      </c>
      <c r="AV525" t="s">
        <v>95</v>
      </c>
      <c r="AW525" t="s">
        <v>95</v>
      </c>
      <c r="AX525" t="s">
        <v>95</v>
      </c>
      <c r="AY525" t="s">
        <v>95</v>
      </c>
      <c r="AZ525" t="s">
        <v>95</v>
      </c>
      <c r="BA525" t="s">
        <v>95</v>
      </c>
      <c r="BB525" t="s">
        <v>95</v>
      </c>
      <c r="BC525" t="s">
        <v>95</v>
      </c>
      <c r="BD525" t="s">
        <v>95</v>
      </c>
      <c r="BE525" t="s">
        <v>95</v>
      </c>
      <c r="BF525" t="s">
        <v>95</v>
      </c>
      <c r="BG525" t="s">
        <v>95</v>
      </c>
      <c r="BH525" t="s">
        <v>95</v>
      </c>
      <c r="BI525" t="s">
        <v>95</v>
      </c>
      <c r="BJ525" t="s">
        <v>95</v>
      </c>
      <c r="BK525" t="s">
        <v>95</v>
      </c>
      <c r="BL525" t="s">
        <v>95</v>
      </c>
      <c r="BM525" t="s">
        <v>95</v>
      </c>
      <c r="BN525" t="s">
        <v>95</v>
      </c>
      <c r="BO525" t="s">
        <v>95</v>
      </c>
      <c r="BP525">
        <v>563</v>
      </c>
      <c r="BQ525">
        <v>207</v>
      </c>
      <c r="BR525">
        <v>602</v>
      </c>
      <c r="BS525">
        <v>218</v>
      </c>
      <c r="BT525">
        <v>381</v>
      </c>
      <c r="BU525">
        <v>369</v>
      </c>
      <c r="BV525">
        <v>587</v>
      </c>
      <c r="BW525">
        <v>594</v>
      </c>
      <c r="BX525">
        <v>6</v>
      </c>
      <c r="BY525">
        <v>42</v>
      </c>
      <c r="BZ525">
        <v>530</v>
      </c>
      <c r="CA525">
        <v>660</v>
      </c>
      <c r="CB525">
        <v>391</v>
      </c>
      <c r="CC525">
        <v>4</v>
      </c>
      <c r="CD525">
        <v>64</v>
      </c>
      <c r="CE525">
        <v>155</v>
      </c>
      <c r="CF525">
        <v>286</v>
      </c>
      <c r="CG525">
        <v>216</v>
      </c>
      <c r="CH525">
        <v>131</v>
      </c>
      <c r="CI525">
        <v>448</v>
      </c>
      <c r="CJ525">
        <v>286</v>
      </c>
      <c r="CK525" t="s">
        <v>95</v>
      </c>
      <c r="CL525" t="s">
        <v>95</v>
      </c>
    </row>
    <row r="526" spans="2:90">
      <c r="B526" t="s">
        <v>95</v>
      </c>
      <c r="C526" t="s">
        <v>95</v>
      </c>
      <c r="D526" t="s">
        <v>95</v>
      </c>
      <c r="E526" t="s">
        <v>95</v>
      </c>
      <c r="F526" t="s">
        <v>95</v>
      </c>
      <c r="G526" t="s">
        <v>95</v>
      </c>
      <c r="H526" t="s">
        <v>95</v>
      </c>
      <c r="I526" t="s">
        <v>95</v>
      </c>
      <c r="J526" t="s">
        <v>95</v>
      </c>
      <c r="K526" t="s">
        <v>95</v>
      </c>
      <c r="L526" t="s">
        <v>95</v>
      </c>
      <c r="M526" t="s">
        <v>95</v>
      </c>
      <c r="N526" t="s">
        <v>95</v>
      </c>
      <c r="O526" t="s">
        <v>95</v>
      </c>
      <c r="P526" t="s">
        <v>95</v>
      </c>
      <c r="Q526" t="s">
        <v>95</v>
      </c>
      <c r="R526" t="s">
        <v>95</v>
      </c>
      <c r="S526" t="s">
        <v>95</v>
      </c>
      <c r="T526" t="s">
        <v>95</v>
      </c>
      <c r="U526" t="s">
        <v>95</v>
      </c>
      <c r="V526" t="s">
        <v>95</v>
      </c>
      <c r="W526" t="s">
        <v>95</v>
      </c>
      <c r="X526" t="s">
        <v>95</v>
      </c>
      <c r="Y526" t="s">
        <v>95</v>
      </c>
      <c r="Z526" t="s">
        <v>95</v>
      </c>
      <c r="AA526" t="s">
        <v>95</v>
      </c>
      <c r="AB526" t="s">
        <v>95</v>
      </c>
      <c r="AC526" t="s">
        <v>95</v>
      </c>
      <c r="AD526" t="s">
        <v>95</v>
      </c>
      <c r="AE526" t="s">
        <v>95</v>
      </c>
      <c r="AF526" t="s">
        <v>95</v>
      </c>
      <c r="AG526" t="s">
        <v>95</v>
      </c>
      <c r="AH526" t="s">
        <v>95</v>
      </c>
      <c r="AI526" t="s">
        <v>95</v>
      </c>
      <c r="AJ526" t="s">
        <v>95</v>
      </c>
      <c r="AK526" t="s">
        <v>95</v>
      </c>
      <c r="AL526" t="s">
        <v>95</v>
      </c>
      <c r="AM526" t="s">
        <v>95</v>
      </c>
      <c r="AN526" t="s">
        <v>95</v>
      </c>
      <c r="AO526" t="s">
        <v>95</v>
      </c>
      <c r="AP526" t="s">
        <v>95</v>
      </c>
      <c r="AQ526" t="s">
        <v>95</v>
      </c>
      <c r="AR526" t="s">
        <v>95</v>
      </c>
      <c r="AS526" t="s">
        <v>95</v>
      </c>
      <c r="AT526" t="s">
        <v>95</v>
      </c>
      <c r="AU526" t="s">
        <v>95</v>
      </c>
      <c r="AV526" t="s">
        <v>95</v>
      </c>
      <c r="AW526" t="s">
        <v>95</v>
      </c>
      <c r="AX526" t="s">
        <v>95</v>
      </c>
      <c r="AY526" t="s">
        <v>95</v>
      </c>
      <c r="AZ526" t="s">
        <v>95</v>
      </c>
      <c r="BA526" t="s">
        <v>95</v>
      </c>
      <c r="BB526" t="s">
        <v>95</v>
      </c>
      <c r="BC526" t="s">
        <v>95</v>
      </c>
      <c r="BD526" t="s">
        <v>95</v>
      </c>
      <c r="BE526" t="s">
        <v>95</v>
      </c>
      <c r="BF526" t="s">
        <v>95</v>
      </c>
      <c r="BG526" t="s">
        <v>95</v>
      </c>
      <c r="BH526" t="s">
        <v>95</v>
      </c>
      <c r="BI526" t="s">
        <v>95</v>
      </c>
      <c r="BJ526" t="s">
        <v>95</v>
      </c>
      <c r="BK526" t="s">
        <v>95</v>
      </c>
      <c r="BL526" t="s">
        <v>95</v>
      </c>
      <c r="BM526" t="s">
        <v>95</v>
      </c>
      <c r="BN526" t="s">
        <v>95</v>
      </c>
      <c r="BO526" t="s">
        <v>95</v>
      </c>
      <c r="BP526">
        <v>567</v>
      </c>
      <c r="BQ526">
        <v>569</v>
      </c>
      <c r="BR526">
        <v>63</v>
      </c>
      <c r="BS526">
        <v>106</v>
      </c>
      <c r="BT526">
        <v>339</v>
      </c>
      <c r="BU526">
        <v>574</v>
      </c>
      <c r="BV526">
        <v>319</v>
      </c>
      <c r="BW526">
        <v>143</v>
      </c>
      <c r="BX526">
        <v>521</v>
      </c>
      <c r="BY526">
        <v>231</v>
      </c>
      <c r="BZ526">
        <v>528</v>
      </c>
      <c r="CA526">
        <v>113</v>
      </c>
      <c r="CB526">
        <v>552</v>
      </c>
      <c r="CC526">
        <v>553</v>
      </c>
      <c r="CD526">
        <v>310</v>
      </c>
      <c r="CE526">
        <v>251</v>
      </c>
      <c r="CF526">
        <v>653</v>
      </c>
      <c r="CG526">
        <v>156</v>
      </c>
      <c r="CH526">
        <v>216</v>
      </c>
      <c r="CI526">
        <v>129</v>
      </c>
      <c r="CJ526">
        <v>644</v>
      </c>
      <c r="CK526" t="s">
        <v>95</v>
      </c>
      <c r="CL526" t="s">
        <v>95</v>
      </c>
    </row>
    <row r="527" spans="2:90">
      <c r="B527" t="s">
        <v>95</v>
      </c>
      <c r="C527" t="s">
        <v>95</v>
      </c>
      <c r="D527" t="s">
        <v>95</v>
      </c>
      <c r="E527" t="s">
        <v>95</v>
      </c>
      <c r="F527" t="s">
        <v>95</v>
      </c>
      <c r="G527" t="s">
        <v>95</v>
      </c>
      <c r="H527" t="s">
        <v>95</v>
      </c>
      <c r="I527" t="s">
        <v>95</v>
      </c>
      <c r="J527" t="s">
        <v>95</v>
      </c>
      <c r="K527" t="s">
        <v>95</v>
      </c>
      <c r="L527" t="s">
        <v>95</v>
      </c>
      <c r="M527" t="s">
        <v>95</v>
      </c>
      <c r="N527" t="s">
        <v>95</v>
      </c>
      <c r="O527" t="s">
        <v>95</v>
      </c>
      <c r="P527" t="s">
        <v>95</v>
      </c>
      <c r="Q527" t="s">
        <v>95</v>
      </c>
      <c r="R527" t="s">
        <v>95</v>
      </c>
      <c r="S527" t="s">
        <v>95</v>
      </c>
      <c r="T527" t="s">
        <v>95</v>
      </c>
      <c r="U527" t="s">
        <v>95</v>
      </c>
      <c r="V527" t="s">
        <v>95</v>
      </c>
      <c r="W527" t="s">
        <v>95</v>
      </c>
      <c r="X527" t="s">
        <v>95</v>
      </c>
      <c r="Y527" t="s">
        <v>95</v>
      </c>
      <c r="Z527" t="s">
        <v>95</v>
      </c>
      <c r="AA527" t="s">
        <v>95</v>
      </c>
      <c r="AB527" t="s">
        <v>95</v>
      </c>
      <c r="AC527" t="s">
        <v>95</v>
      </c>
      <c r="AD527" t="s">
        <v>95</v>
      </c>
      <c r="AE527" t="s">
        <v>95</v>
      </c>
      <c r="AF527" t="s">
        <v>95</v>
      </c>
      <c r="AG527" t="s">
        <v>95</v>
      </c>
      <c r="AH527" t="s">
        <v>95</v>
      </c>
      <c r="AI527" t="s">
        <v>95</v>
      </c>
      <c r="AJ527" t="s">
        <v>95</v>
      </c>
      <c r="AK527" t="s">
        <v>95</v>
      </c>
      <c r="AL527" t="s">
        <v>95</v>
      </c>
      <c r="AM527" t="s">
        <v>95</v>
      </c>
      <c r="AN527" t="s">
        <v>95</v>
      </c>
      <c r="AO527" t="s">
        <v>95</v>
      </c>
      <c r="AP527" t="s">
        <v>95</v>
      </c>
      <c r="AQ527" t="s">
        <v>95</v>
      </c>
      <c r="AR527" t="s">
        <v>95</v>
      </c>
      <c r="AS527" t="s">
        <v>95</v>
      </c>
      <c r="AT527" t="s">
        <v>95</v>
      </c>
      <c r="AU527" t="s">
        <v>95</v>
      </c>
      <c r="AV527" t="s">
        <v>95</v>
      </c>
      <c r="AW527" t="s">
        <v>95</v>
      </c>
      <c r="AX527" t="s">
        <v>95</v>
      </c>
      <c r="AY527" t="s">
        <v>95</v>
      </c>
      <c r="AZ527" t="s">
        <v>95</v>
      </c>
      <c r="BA527" t="s">
        <v>95</v>
      </c>
      <c r="BB527" t="s">
        <v>95</v>
      </c>
      <c r="BC527" t="s">
        <v>95</v>
      </c>
      <c r="BD527" t="s">
        <v>95</v>
      </c>
      <c r="BE527" t="s">
        <v>95</v>
      </c>
      <c r="BF527" t="s">
        <v>95</v>
      </c>
      <c r="BG527" t="s">
        <v>95</v>
      </c>
      <c r="BH527" t="s">
        <v>95</v>
      </c>
      <c r="BI527" t="s">
        <v>95</v>
      </c>
      <c r="BJ527" t="s">
        <v>95</v>
      </c>
      <c r="BK527" t="s">
        <v>95</v>
      </c>
      <c r="BL527" t="s">
        <v>95</v>
      </c>
      <c r="BM527" t="s">
        <v>95</v>
      </c>
      <c r="BN527" t="s">
        <v>95</v>
      </c>
      <c r="BO527" t="s">
        <v>95</v>
      </c>
      <c r="BP527">
        <v>188</v>
      </c>
      <c r="BQ527">
        <v>465</v>
      </c>
      <c r="BR527">
        <v>635</v>
      </c>
      <c r="BS527">
        <v>596</v>
      </c>
      <c r="BT527">
        <v>9</v>
      </c>
      <c r="BU527">
        <v>107</v>
      </c>
      <c r="BV527">
        <v>374</v>
      </c>
      <c r="BW527">
        <v>430</v>
      </c>
      <c r="BX527">
        <v>81</v>
      </c>
      <c r="BY527">
        <v>449</v>
      </c>
      <c r="BZ527">
        <v>81</v>
      </c>
      <c r="CA527">
        <v>390</v>
      </c>
      <c r="CB527">
        <v>220</v>
      </c>
      <c r="CC527">
        <v>600</v>
      </c>
      <c r="CD527">
        <v>328</v>
      </c>
      <c r="CE527">
        <v>424</v>
      </c>
      <c r="CF527">
        <v>278</v>
      </c>
      <c r="CG527">
        <v>535</v>
      </c>
      <c r="CH527">
        <v>123</v>
      </c>
      <c r="CI527">
        <v>170</v>
      </c>
      <c r="CJ527">
        <v>253</v>
      </c>
      <c r="CK527" t="s">
        <v>95</v>
      </c>
      <c r="CL527" t="s">
        <v>95</v>
      </c>
    </row>
    <row r="528" spans="2:90">
      <c r="B528" t="s">
        <v>95</v>
      </c>
      <c r="C528" t="s">
        <v>95</v>
      </c>
      <c r="D528" t="s">
        <v>95</v>
      </c>
      <c r="E528" t="s">
        <v>95</v>
      </c>
      <c r="F528" t="s">
        <v>95</v>
      </c>
      <c r="G528" t="s">
        <v>95</v>
      </c>
      <c r="H528" t="s">
        <v>95</v>
      </c>
      <c r="I528" t="s">
        <v>95</v>
      </c>
      <c r="J528" t="s">
        <v>95</v>
      </c>
      <c r="K528" t="s">
        <v>95</v>
      </c>
      <c r="L528" t="s">
        <v>95</v>
      </c>
      <c r="M528" t="s">
        <v>95</v>
      </c>
      <c r="N528" t="s">
        <v>95</v>
      </c>
      <c r="O528" t="s">
        <v>95</v>
      </c>
      <c r="P528" t="s">
        <v>95</v>
      </c>
      <c r="Q528" t="s">
        <v>95</v>
      </c>
      <c r="R528" t="s">
        <v>95</v>
      </c>
      <c r="S528" t="s">
        <v>95</v>
      </c>
      <c r="T528" t="s">
        <v>95</v>
      </c>
      <c r="U528" t="s">
        <v>95</v>
      </c>
      <c r="V528" t="s">
        <v>95</v>
      </c>
      <c r="W528" t="s">
        <v>95</v>
      </c>
      <c r="X528" t="s">
        <v>95</v>
      </c>
      <c r="Y528" t="s">
        <v>95</v>
      </c>
      <c r="Z528" t="s">
        <v>95</v>
      </c>
      <c r="AA528" t="s">
        <v>95</v>
      </c>
      <c r="AB528" t="s">
        <v>95</v>
      </c>
      <c r="AC528" t="s">
        <v>95</v>
      </c>
      <c r="AD528" t="s">
        <v>95</v>
      </c>
      <c r="AE528" t="s">
        <v>95</v>
      </c>
      <c r="AF528" t="s">
        <v>95</v>
      </c>
      <c r="AG528" t="s">
        <v>95</v>
      </c>
      <c r="AH528" t="s">
        <v>95</v>
      </c>
      <c r="AI528" t="s">
        <v>95</v>
      </c>
      <c r="AJ528" t="s">
        <v>95</v>
      </c>
      <c r="AK528" t="s">
        <v>95</v>
      </c>
      <c r="AL528" t="s">
        <v>95</v>
      </c>
      <c r="AM528" t="s">
        <v>95</v>
      </c>
      <c r="AN528" t="s">
        <v>95</v>
      </c>
      <c r="AO528" t="s">
        <v>95</v>
      </c>
      <c r="AP528" t="s">
        <v>95</v>
      </c>
      <c r="AQ528" t="s">
        <v>95</v>
      </c>
      <c r="AR528" t="s">
        <v>95</v>
      </c>
      <c r="AS528" t="s">
        <v>95</v>
      </c>
      <c r="AT528" t="s">
        <v>95</v>
      </c>
      <c r="AU528" t="s">
        <v>95</v>
      </c>
      <c r="AV528" t="s">
        <v>95</v>
      </c>
      <c r="AW528" t="s">
        <v>95</v>
      </c>
      <c r="AX528" t="s">
        <v>95</v>
      </c>
      <c r="AY528" t="s">
        <v>95</v>
      </c>
      <c r="AZ528" t="s">
        <v>95</v>
      </c>
      <c r="BA528" t="s">
        <v>95</v>
      </c>
      <c r="BB528" t="s">
        <v>95</v>
      </c>
      <c r="BC528" t="s">
        <v>95</v>
      </c>
      <c r="BD528" t="s">
        <v>95</v>
      </c>
      <c r="BE528" t="s">
        <v>95</v>
      </c>
      <c r="BF528" t="s">
        <v>95</v>
      </c>
      <c r="BG528" t="s">
        <v>95</v>
      </c>
      <c r="BH528" t="s">
        <v>95</v>
      </c>
      <c r="BI528" t="s">
        <v>95</v>
      </c>
      <c r="BJ528" t="s">
        <v>95</v>
      </c>
      <c r="BK528" t="s">
        <v>95</v>
      </c>
      <c r="BL528" t="s">
        <v>95</v>
      </c>
      <c r="BM528" t="s">
        <v>95</v>
      </c>
      <c r="BN528" t="s">
        <v>95</v>
      </c>
      <c r="BO528" t="s">
        <v>95</v>
      </c>
      <c r="BP528">
        <v>441</v>
      </c>
      <c r="BQ528">
        <v>274</v>
      </c>
      <c r="BR528">
        <v>595</v>
      </c>
      <c r="BS528">
        <v>638</v>
      </c>
      <c r="BT528">
        <v>166</v>
      </c>
      <c r="BU528">
        <v>266</v>
      </c>
      <c r="BV528">
        <v>174</v>
      </c>
      <c r="BW528">
        <v>382</v>
      </c>
      <c r="BX528">
        <v>654</v>
      </c>
      <c r="BY528">
        <v>399</v>
      </c>
      <c r="BZ528">
        <v>380</v>
      </c>
      <c r="CA528">
        <v>277</v>
      </c>
      <c r="CB528">
        <v>467</v>
      </c>
      <c r="CC528">
        <v>121</v>
      </c>
      <c r="CD528">
        <v>441</v>
      </c>
      <c r="CE528">
        <v>52</v>
      </c>
      <c r="CF528">
        <v>365</v>
      </c>
      <c r="CG528">
        <v>494</v>
      </c>
      <c r="CH528">
        <v>291</v>
      </c>
      <c r="CI528">
        <v>328</v>
      </c>
      <c r="CJ528">
        <v>427</v>
      </c>
      <c r="CK528" t="s">
        <v>95</v>
      </c>
      <c r="CL528" t="s">
        <v>95</v>
      </c>
    </row>
    <row r="529" spans="2:90">
      <c r="B529" t="s">
        <v>95</v>
      </c>
      <c r="C529" t="s">
        <v>95</v>
      </c>
      <c r="D529" t="s">
        <v>95</v>
      </c>
      <c r="E529" t="s">
        <v>95</v>
      </c>
      <c r="F529" t="s">
        <v>95</v>
      </c>
      <c r="G529" t="s">
        <v>95</v>
      </c>
      <c r="H529" t="s">
        <v>95</v>
      </c>
      <c r="I529" t="s">
        <v>95</v>
      </c>
      <c r="J529" t="s">
        <v>95</v>
      </c>
      <c r="K529" t="s">
        <v>95</v>
      </c>
      <c r="L529" t="s">
        <v>95</v>
      </c>
      <c r="M529" t="s">
        <v>95</v>
      </c>
      <c r="N529" t="s">
        <v>95</v>
      </c>
      <c r="O529" t="s">
        <v>95</v>
      </c>
      <c r="P529" t="s">
        <v>95</v>
      </c>
      <c r="Q529" t="s">
        <v>95</v>
      </c>
      <c r="R529" t="s">
        <v>95</v>
      </c>
      <c r="S529" t="s">
        <v>95</v>
      </c>
      <c r="T529" t="s">
        <v>95</v>
      </c>
      <c r="U529" t="s">
        <v>95</v>
      </c>
      <c r="V529" t="s">
        <v>95</v>
      </c>
      <c r="W529" t="s">
        <v>95</v>
      </c>
      <c r="X529" t="s">
        <v>95</v>
      </c>
      <c r="Y529" t="s">
        <v>95</v>
      </c>
      <c r="Z529" t="s">
        <v>95</v>
      </c>
      <c r="AA529" t="s">
        <v>95</v>
      </c>
      <c r="AB529" t="s">
        <v>95</v>
      </c>
      <c r="AC529" t="s">
        <v>95</v>
      </c>
      <c r="AD529" t="s">
        <v>95</v>
      </c>
      <c r="AE529" t="s">
        <v>95</v>
      </c>
      <c r="AF529" t="s">
        <v>95</v>
      </c>
      <c r="AG529" t="s">
        <v>95</v>
      </c>
      <c r="AH529" t="s">
        <v>95</v>
      </c>
      <c r="AI529" t="s">
        <v>95</v>
      </c>
      <c r="AJ529" t="s">
        <v>95</v>
      </c>
      <c r="AK529" t="s">
        <v>95</v>
      </c>
      <c r="AL529" t="s">
        <v>95</v>
      </c>
      <c r="AM529" t="s">
        <v>95</v>
      </c>
      <c r="AN529" t="s">
        <v>95</v>
      </c>
      <c r="AO529" t="s">
        <v>95</v>
      </c>
      <c r="AP529" t="s">
        <v>95</v>
      </c>
      <c r="AQ529" t="s">
        <v>95</v>
      </c>
      <c r="AR529" t="s">
        <v>95</v>
      </c>
      <c r="AS529" t="s">
        <v>95</v>
      </c>
      <c r="AT529" t="s">
        <v>95</v>
      </c>
      <c r="AU529" t="s">
        <v>95</v>
      </c>
      <c r="AV529" t="s">
        <v>95</v>
      </c>
      <c r="AW529" t="s">
        <v>95</v>
      </c>
      <c r="AX529" t="s">
        <v>95</v>
      </c>
      <c r="AY529" t="s">
        <v>95</v>
      </c>
      <c r="AZ529" t="s">
        <v>95</v>
      </c>
      <c r="BA529" t="s">
        <v>95</v>
      </c>
      <c r="BB529" t="s">
        <v>95</v>
      </c>
      <c r="BC529" t="s">
        <v>95</v>
      </c>
      <c r="BD529" t="s">
        <v>95</v>
      </c>
      <c r="BE529" t="s">
        <v>95</v>
      </c>
      <c r="BF529" t="s">
        <v>95</v>
      </c>
      <c r="BG529" t="s">
        <v>95</v>
      </c>
      <c r="BH529" t="s">
        <v>95</v>
      </c>
      <c r="BI529" t="s">
        <v>95</v>
      </c>
      <c r="BJ529" t="s">
        <v>95</v>
      </c>
      <c r="BK529" t="s">
        <v>95</v>
      </c>
      <c r="BL529" t="s">
        <v>95</v>
      </c>
      <c r="BM529" t="s">
        <v>95</v>
      </c>
      <c r="BN529" t="s">
        <v>95</v>
      </c>
      <c r="BO529" t="s">
        <v>95</v>
      </c>
      <c r="BP529">
        <v>506</v>
      </c>
      <c r="BQ529">
        <v>364</v>
      </c>
      <c r="BR529">
        <v>109</v>
      </c>
      <c r="BS529">
        <v>90</v>
      </c>
      <c r="BT529">
        <v>84</v>
      </c>
      <c r="BU529">
        <v>573</v>
      </c>
      <c r="BV529">
        <v>64</v>
      </c>
      <c r="BW529">
        <v>366</v>
      </c>
      <c r="BX529">
        <v>552</v>
      </c>
      <c r="BY529">
        <v>516</v>
      </c>
      <c r="BZ529">
        <v>443</v>
      </c>
      <c r="CA529">
        <v>624</v>
      </c>
      <c r="CB529">
        <v>438</v>
      </c>
      <c r="CC529">
        <v>205</v>
      </c>
      <c r="CD529">
        <v>198</v>
      </c>
      <c r="CE529">
        <v>373</v>
      </c>
      <c r="CF529">
        <v>613</v>
      </c>
      <c r="CG529">
        <v>337</v>
      </c>
      <c r="CH529">
        <v>352</v>
      </c>
      <c r="CI529">
        <v>47</v>
      </c>
      <c r="CJ529">
        <v>473</v>
      </c>
      <c r="CK529" t="s">
        <v>95</v>
      </c>
      <c r="CL529" t="s">
        <v>95</v>
      </c>
    </row>
    <row r="530" spans="2:90">
      <c r="B530" t="s">
        <v>95</v>
      </c>
      <c r="C530" t="s">
        <v>95</v>
      </c>
      <c r="D530" t="s">
        <v>95</v>
      </c>
      <c r="E530" t="s">
        <v>95</v>
      </c>
      <c r="F530" t="s">
        <v>95</v>
      </c>
      <c r="G530" t="s">
        <v>95</v>
      </c>
      <c r="H530" t="s">
        <v>95</v>
      </c>
      <c r="I530" t="s">
        <v>95</v>
      </c>
      <c r="J530" t="s">
        <v>95</v>
      </c>
      <c r="K530" t="s">
        <v>95</v>
      </c>
      <c r="L530" t="s">
        <v>95</v>
      </c>
      <c r="M530" t="s">
        <v>95</v>
      </c>
      <c r="N530" t="s">
        <v>95</v>
      </c>
      <c r="O530" t="s">
        <v>95</v>
      </c>
      <c r="P530" t="s">
        <v>95</v>
      </c>
      <c r="Q530" t="s">
        <v>95</v>
      </c>
      <c r="R530" t="s">
        <v>95</v>
      </c>
      <c r="S530" t="s">
        <v>95</v>
      </c>
      <c r="T530" t="s">
        <v>95</v>
      </c>
      <c r="U530" t="s">
        <v>95</v>
      </c>
      <c r="V530" t="s">
        <v>95</v>
      </c>
      <c r="W530" t="s">
        <v>95</v>
      </c>
      <c r="X530" t="s">
        <v>95</v>
      </c>
      <c r="Y530" t="s">
        <v>95</v>
      </c>
      <c r="Z530" t="s">
        <v>95</v>
      </c>
      <c r="AA530" t="s">
        <v>95</v>
      </c>
      <c r="AB530" t="s">
        <v>95</v>
      </c>
      <c r="AC530" t="s">
        <v>95</v>
      </c>
      <c r="AD530" t="s">
        <v>95</v>
      </c>
      <c r="AE530" t="s">
        <v>95</v>
      </c>
      <c r="AF530" t="s">
        <v>95</v>
      </c>
      <c r="AG530" t="s">
        <v>95</v>
      </c>
      <c r="AH530" t="s">
        <v>95</v>
      </c>
      <c r="AI530" t="s">
        <v>95</v>
      </c>
      <c r="AJ530" t="s">
        <v>95</v>
      </c>
      <c r="AK530" t="s">
        <v>95</v>
      </c>
      <c r="AL530" t="s">
        <v>95</v>
      </c>
      <c r="AM530" t="s">
        <v>95</v>
      </c>
      <c r="AN530" t="s">
        <v>95</v>
      </c>
      <c r="AO530" t="s">
        <v>95</v>
      </c>
      <c r="AP530" t="s">
        <v>95</v>
      </c>
      <c r="AQ530" t="s">
        <v>95</v>
      </c>
      <c r="AR530" t="s">
        <v>95</v>
      </c>
      <c r="AS530" t="s">
        <v>95</v>
      </c>
      <c r="AT530" t="s">
        <v>95</v>
      </c>
      <c r="AU530" t="s">
        <v>95</v>
      </c>
      <c r="AV530" t="s">
        <v>95</v>
      </c>
      <c r="AW530" t="s">
        <v>95</v>
      </c>
      <c r="AX530" t="s">
        <v>95</v>
      </c>
      <c r="AY530" t="s">
        <v>95</v>
      </c>
      <c r="AZ530" t="s">
        <v>95</v>
      </c>
      <c r="BA530" t="s">
        <v>95</v>
      </c>
      <c r="BB530" t="s">
        <v>95</v>
      </c>
      <c r="BC530" t="s">
        <v>95</v>
      </c>
      <c r="BD530" t="s">
        <v>95</v>
      </c>
      <c r="BE530" t="s">
        <v>95</v>
      </c>
      <c r="BF530" t="s">
        <v>95</v>
      </c>
      <c r="BG530" t="s">
        <v>95</v>
      </c>
      <c r="BH530" t="s">
        <v>95</v>
      </c>
      <c r="BI530" t="s">
        <v>95</v>
      </c>
      <c r="BJ530" t="s">
        <v>95</v>
      </c>
      <c r="BK530" t="s">
        <v>95</v>
      </c>
      <c r="BL530" t="s">
        <v>95</v>
      </c>
      <c r="BM530" t="s">
        <v>95</v>
      </c>
      <c r="BN530" t="s">
        <v>95</v>
      </c>
      <c r="BO530" t="s">
        <v>95</v>
      </c>
      <c r="BP530">
        <v>11</v>
      </c>
      <c r="BQ530">
        <v>79</v>
      </c>
      <c r="BR530">
        <v>346</v>
      </c>
      <c r="BS530">
        <v>647</v>
      </c>
      <c r="BT530">
        <v>5</v>
      </c>
      <c r="BU530">
        <v>407</v>
      </c>
      <c r="BV530">
        <v>349</v>
      </c>
      <c r="BW530">
        <v>339</v>
      </c>
      <c r="BX530">
        <v>125</v>
      </c>
      <c r="BY530">
        <v>98</v>
      </c>
      <c r="BZ530">
        <v>67</v>
      </c>
      <c r="CA530">
        <v>609</v>
      </c>
      <c r="CB530">
        <v>443</v>
      </c>
      <c r="CC530">
        <v>530</v>
      </c>
      <c r="CD530">
        <v>188</v>
      </c>
      <c r="CE530">
        <v>649</v>
      </c>
      <c r="CF530">
        <v>324</v>
      </c>
      <c r="CG530">
        <v>387</v>
      </c>
      <c r="CH530">
        <v>6</v>
      </c>
      <c r="CI530">
        <v>300</v>
      </c>
      <c r="CJ530">
        <v>513</v>
      </c>
      <c r="CK530" t="s">
        <v>95</v>
      </c>
      <c r="CL530" t="s">
        <v>95</v>
      </c>
    </row>
    <row r="531" spans="2:90">
      <c r="B531" t="s">
        <v>95</v>
      </c>
      <c r="C531" t="s">
        <v>95</v>
      </c>
      <c r="D531" t="s">
        <v>95</v>
      </c>
      <c r="E531" t="s">
        <v>95</v>
      </c>
      <c r="F531" t="s">
        <v>95</v>
      </c>
      <c r="G531" t="s">
        <v>95</v>
      </c>
      <c r="H531" t="s">
        <v>95</v>
      </c>
      <c r="I531" t="s">
        <v>95</v>
      </c>
      <c r="J531" t="s">
        <v>95</v>
      </c>
      <c r="K531" t="s">
        <v>95</v>
      </c>
      <c r="L531" t="s">
        <v>95</v>
      </c>
      <c r="M531" t="s">
        <v>95</v>
      </c>
      <c r="N531" t="s">
        <v>95</v>
      </c>
      <c r="O531" t="s">
        <v>95</v>
      </c>
      <c r="P531" t="s">
        <v>95</v>
      </c>
      <c r="Q531" t="s">
        <v>95</v>
      </c>
      <c r="R531" t="s">
        <v>95</v>
      </c>
      <c r="S531" t="s">
        <v>95</v>
      </c>
      <c r="T531" t="s">
        <v>95</v>
      </c>
      <c r="U531" t="s">
        <v>95</v>
      </c>
      <c r="V531" t="s">
        <v>95</v>
      </c>
      <c r="W531" t="s">
        <v>95</v>
      </c>
      <c r="X531" t="s">
        <v>95</v>
      </c>
      <c r="Y531" t="s">
        <v>95</v>
      </c>
      <c r="Z531" t="s">
        <v>95</v>
      </c>
      <c r="AA531" t="s">
        <v>95</v>
      </c>
      <c r="AB531" t="s">
        <v>95</v>
      </c>
      <c r="AC531" t="s">
        <v>95</v>
      </c>
      <c r="AD531" t="s">
        <v>95</v>
      </c>
      <c r="AE531" t="s">
        <v>95</v>
      </c>
      <c r="AF531" t="s">
        <v>95</v>
      </c>
      <c r="AG531" t="s">
        <v>95</v>
      </c>
      <c r="AH531" t="s">
        <v>95</v>
      </c>
      <c r="AI531" t="s">
        <v>95</v>
      </c>
      <c r="AJ531" t="s">
        <v>95</v>
      </c>
      <c r="AK531" t="s">
        <v>95</v>
      </c>
      <c r="AL531" t="s">
        <v>95</v>
      </c>
      <c r="AM531" t="s">
        <v>95</v>
      </c>
      <c r="AN531" t="s">
        <v>95</v>
      </c>
      <c r="AO531" t="s">
        <v>95</v>
      </c>
      <c r="AP531" t="s">
        <v>95</v>
      </c>
      <c r="AQ531" t="s">
        <v>95</v>
      </c>
      <c r="AR531" t="s">
        <v>95</v>
      </c>
      <c r="AS531" t="s">
        <v>95</v>
      </c>
      <c r="AT531" t="s">
        <v>95</v>
      </c>
      <c r="AU531" t="s">
        <v>95</v>
      </c>
      <c r="AV531" t="s">
        <v>95</v>
      </c>
      <c r="AW531" t="s">
        <v>95</v>
      </c>
      <c r="AX531" t="s">
        <v>95</v>
      </c>
      <c r="AY531" t="s">
        <v>95</v>
      </c>
      <c r="AZ531" t="s">
        <v>95</v>
      </c>
      <c r="BA531" t="s">
        <v>95</v>
      </c>
      <c r="BB531" t="s">
        <v>95</v>
      </c>
      <c r="BC531" t="s">
        <v>95</v>
      </c>
      <c r="BD531" t="s">
        <v>95</v>
      </c>
      <c r="BE531" t="s">
        <v>95</v>
      </c>
      <c r="BF531" t="s">
        <v>95</v>
      </c>
      <c r="BG531" t="s">
        <v>95</v>
      </c>
      <c r="BH531" t="s">
        <v>95</v>
      </c>
      <c r="BI531" t="s">
        <v>95</v>
      </c>
      <c r="BJ531" t="s">
        <v>95</v>
      </c>
      <c r="BK531" t="s">
        <v>95</v>
      </c>
      <c r="BL531" t="s">
        <v>95</v>
      </c>
      <c r="BM531" t="s">
        <v>95</v>
      </c>
      <c r="BN531" t="s">
        <v>95</v>
      </c>
      <c r="BO531" t="s">
        <v>95</v>
      </c>
      <c r="BP531">
        <v>247</v>
      </c>
      <c r="BQ531">
        <v>192</v>
      </c>
      <c r="BR531">
        <v>310</v>
      </c>
      <c r="BS531">
        <v>177</v>
      </c>
      <c r="BT531">
        <v>570</v>
      </c>
      <c r="BU531">
        <v>203</v>
      </c>
      <c r="BV531">
        <v>71</v>
      </c>
      <c r="BW531">
        <v>111</v>
      </c>
      <c r="BX531">
        <v>357</v>
      </c>
      <c r="BY531">
        <v>473</v>
      </c>
      <c r="BZ531">
        <v>525</v>
      </c>
      <c r="CA531">
        <v>265</v>
      </c>
      <c r="CB531">
        <v>423</v>
      </c>
      <c r="CC531">
        <v>488</v>
      </c>
      <c r="CD531">
        <v>368</v>
      </c>
      <c r="CE531">
        <v>285</v>
      </c>
      <c r="CF531">
        <v>19</v>
      </c>
      <c r="CG531">
        <v>61</v>
      </c>
      <c r="CH531">
        <v>322</v>
      </c>
      <c r="CI531">
        <v>360</v>
      </c>
      <c r="CJ531">
        <v>71</v>
      </c>
      <c r="CK531" t="s">
        <v>95</v>
      </c>
      <c r="CL531" t="s">
        <v>95</v>
      </c>
    </row>
    <row r="532" spans="2:90">
      <c r="B532" t="s">
        <v>95</v>
      </c>
      <c r="C532" t="s">
        <v>95</v>
      </c>
      <c r="D532" t="s">
        <v>95</v>
      </c>
      <c r="E532" t="s">
        <v>95</v>
      </c>
      <c r="F532" t="s">
        <v>95</v>
      </c>
      <c r="G532" t="s">
        <v>95</v>
      </c>
      <c r="H532" t="s">
        <v>95</v>
      </c>
      <c r="I532" t="s">
        <v>95</v>
      </c>
      <c r="J532" t="s">
        <v>95</v>
      </c>
      <c r="K532" t="s">
        <v>95</v>
      </c>
      <c r="L532" t="s">
        <v>95</v>
      </c>
      <c r="M532" t="s">
        <v>95</v>
      </c>
      <c r="N532" t="s">
        <v>95</v>
      </c>
      <c r="O532" t="s">
        <v>95</v>
      </c>
      <c r="P532" t="s">
        <v>95</v>
      </c>
      <c r="Q532" t="s">
        <v>95</v>
      </c>
      <c r="R532" t="s">
        <v>95</v>
      </c>
      <c r="S532" t="s">
        <v>95</v>
      </c>
      <c r="T532" t="s">
        <v>95</v>
      </c>
      <c r="U532" t="s">
        <v>95</v>
      </c>
      <c r="V532" t="s">
        <v>95</v>
      </c>
      <c r="W532" t="s">
        <v>95</v>
      </c>
      <c r="X532" t="s">
        <v>95</v>
      </c>
      <c r="Y532" t="s">
        <v>95</v>
      </c>
      <c r="Z532" t="s">
        <v>95</v>
      </c>
      <c r="AA532" t="s">
        <v>95</v>
      </c>
      <c r="AB532" t="s">
        <v>95</v>
      </c>
      <c r="AC532" t="s">
        <v>95</v>
      </c>
      <c r="AD532" t="s">
        <v>95</v>
      </c>
      <c r="AE532" t="s">
        <v>95</v>
      </c>
      <c r="AF532" t="s">
        <v>95</v>
      </c>
      <c r="AG532" t="s">
        <v>95</v>
      </c>
      <c r="AH532" t="s">
        <v>95</v>
      </c>
      <c r="AI532" t="s">
        <v>95</v>
      </c>
      <c r="AJ532" t="s">
        <v>95</v>
      </c>
      <c r="AK532" t="s">
        <v>95</v>
      </c>
      <c r="AL532" t="s">
        <v>95</v>
      </c>
      <c r="AM532" t="s">
        <v>95</v>
      </c>
      <c r="AN532" t="s">
        <v>95</v>
      </c>
      <c r="AO532" t="s">
        <v>95</v>
      </c>
      <c r="AP532" t="s">
        <v>95</v>
      </c>
      <c r="AQ532" t="s">
        <v>95</v>
      </c>
      <c r="AR532" t="s">
        <v>95</v>
      </c>
      <c r="AS532" t="s">
        <v>95</v>
      </c>
      <c r="AT532" t="s">
        <v>95</v>
      </c>
      <c r="AU532" t="s">
        <v>95</v>
      </c>
      <c r="AV532" t="s">
        <v>95</v>
      </c>
      <c r="AW532" t="s">
        <v>95</v>
      </c>
      <c r="AX532" t="s">
        <v>95</v>
      </c>
      <c r="AY532" t="s">
        <v>95</v>
      </c>
      <c r="AZ532" t="s">
        <v>95</v>
      </c>
      <c r="BA532" t="s">
        <v>95</v>
      </c>
      <c r="BB532" t="s">
        <v>95</v>
      </c>
      <c r="BC532" t="s">
        <v>95</v>
      </c>
      <c r="BD532" t="s">
        <v>95</v>
      </c>
      <c r="BE532" t="s">
        <v>95</v>
      </c>
      <c r="BF532" t="s">
        <v>95</v>
      </c>
      <c r="BG532" t="s">
        <v>95</v>
      </c>
      <c r="BH532" t="s">
        <v>95</v>
      </c>
      <c r="BI532" t="s">
        <v>95</v>
      </c>
      <c r="BJ532" t="s">
        <v>95</v>
      </c>
      <c r="BK532" t="s">
        <v>95</v>
      </c>
      <c r="BL532" t="s">
        <v>95</v>
      </c>
      <c r="BM532" t="s">
        <v>95</v>
      </c>
      <c r="BN532" t="s">
        <v>95</v>
      </c>
      <c r="BO532" t="s">
        <v>95</v>
      </c>
      <c r="BP532">
        <v>540</v>
      </c>
      <c r="BQ532">
        <v>267</v>
      </c>
      <c r="BR532">
        <v>68</v>
      </c>
      <c r="BS532">
        <v>645</v>
      </c>
      <c r="BT532">
        <v>267</v>
      </c>
      <c r="BU532">
        <v>655</v>
      </c>
      <c r="BV532">
        <v>40</v>
      </c>
      <c r="BW532">
        <v>174</v>
      </c>
      <c r="BX532">
        <v>583</v>
      </c>
      <c r="BY532">
        <v>277</v>
      </c>
      <c r="BZ532">
        <v>255</v>
      </c>
      <c r="CA532">
        <v>163</v>
      </c>
      <c r="CB532">
        <v>405</v>
      </c>
      <c r="CC532">
        <v>123</v>
      </c>
      <c r="CD532">
        <v>590</v>
      </c>
      <c r="CE532">
        <v>367</v>
      </c>
      <c r="CF532">
        <v>536</v>
      </c>
      <c r="CG532">
        <v>524</v>
      </c>
      <c r="CH532">
        <v>594</v>
      </c>
      <c r="CI532">
        <v>400</v>
      </c>
      <c r="CJ532">
        <v>491</v>
      </c>
      <c r="CK532" t="s">
        <v>95</v>
      </c>
      <c r="CL532" t="s">
        <v>95</v>
      </c>
    </row>
    <row r="533" spans="2:90">
      <c r="B533" t="s">
        <v>95</v>
      </c>
      <c r="C533" t="s">
        <v>95</v>
      </c>
      <c r="D533" t="s">
        <v>95</v>
      </c>
      <c r="E533" t="s">
        <v>95</v>
      </c>
      <c r="F533" t="s">
        <v>95</v>
      </c>
      <c r="G533" t="s">
        <v>95</v>
      </c>
      <c r="H533" t="s">
        <v>95</v>
      </c>
      <c r="I533" t="s">
        <v>95</v>
      </c>
      <c r="J533" t="s">
        <v>95</v>
      </c>
      <c r="K533" t="s">
        <v>95</v>
      </c>
      <c r="L533" t="s">
        <v>95</v>
      </c>
      <c r="M533" t="s">
        <v>95</v>
      </c>
      <c r="N533" t="s">
        <v>95</v>
      </c>
      <c r="O533" t="s">
        <v>95</v>
      </c>
      <c r="P533" t="s">
        <v>95</v>
      </c>
      <c r="Q533" t="s">
        <v>95</v>
      </c>
      <c r="R533" t="s">
        <v>95</v>
      </c>
      <c r="S533" t="s">
        <v>95</v>
      </c>
      <c r="T533" t="s">
        <v>95</v>
      </c>
      <c r="U533" t="s">
        <v>95</v>
      </c>
      <c r="V533" t="s">
        <v>95</v>
      </c>
      <c r="W533" t="s">
        <v>95</v>
      </c>
      <c r="X533" t="s">
        <v>95</v>
      </c>
      <c r="Y533" t="s">
        <v>95</v>
      </c>
      <c r="Z533" t="s">
        <v>95</v>
      </c>
      <c r="AA533" t="s">
        <v>95</v>
      </c>
      <c r="AB533" t="s">
        <v>95</v>
      </c>
      <c r="AC533" t="s">
        <v>95</v>
      </c>
      <c r="AD533" t="s">
        <v>95</v>
      </c>
      <c r="AE533" t="s">
        <v>95</v>
      </c>
      <c r="AF533" t="s">
        <v>95</v>
      </c>
      <c r="AG533" t="s">
        <v>95</v>
      </c>
      <c r="AH533" t="s">
        <v>95</v>
      </c>
      <c r="AI533" t="s">
        <v>95</v>
      </c>
      <c r="AJ533" t="s">
        <v>95</v>
      </c>
      <c r="AK533" t="s">
        <v>95</v>
      </c>
      <c r="AL533" t="s">
        <v>95</v>
      </c>
      <c r="AM533" t="s">
        <v>95</v>
      </c>
      <c r="AN533" t="s">
        <v>95</v>
      </c>
      <c r="AO533" t="s">
        <v>95</v>
      </c>
      <c r="AP533" t="s">
        <v>95</v>
      </c>
      <c r="AQ533" t="s">
        <v>95</v>
      </c>
      <c r="AR533" t="s">
        <v>95</v>
      </c>
      <c r="AS533" t="s">
        <v>95</v>
      </c>
      <c r="AT533" t="s">
        <v>95</v>
      </c>
      <c r="AU533" t="s">
        <v>95</v>
      </c>
      <c r="AV533" t="s">
        <v>95</v>
      </c>
      <c r="AW533" t="s">
        <v>95</v>
      </c>
      <c r="AX533" t="s">
        <v>95</v>
      </c>
      <c r="AY533" t="s">
        <v>95</v>
      </c>
      <c r="AZ533" t="s">
        <v>95</v>
      </c>
      <c r="BA533" t="s">
        <v>95</v>
      </c>
      <c r="BB533" t="s">
        <v>95</v>
      </c>
      <c r="BC533" t="s">
        <v>95</v>
      </c>
      <c r="BD533" t="s">
        <v>95</v>
      </c>
      <c r="BE533" t="s">
        <v>95</v>
      </c>
      <c r="BF533" t="s">
        <v>95</v>
      </c>
      <c r="BG533" t="s">
        <v>95</v>
      </c>
      <c r="BH533" t="s">
        <v>95</v>
      </c>
      <c r="BI533" t="s">
        <v>95</v>
      </c>
      <c r="BJ533" t="s">
        <v>95</v>
      </c>
      <c r="BK533" t="s">
        <v>95</v>
      </c>
      <c r="BL533" t="s">
        <v>95</v>
      </c>
      <c r="BM533" t="s">
        <v>95</v>
      </c>
      <c r="BN533" t="s">
        <v>95</v>
      </c>
      <c r="BO533" t="s">
        <v>95</v>
      </c>
      <c r="BP533">
        <v>15</v>
      </c>
      <c r="BQ533">
        <v>592</v>
      </c>
      <c r="BR533">
        <v>32</v>
      </c>
      <c r="BS533">
        <v>487</v>
      </c>
      <c r="BT533">
        <v>653</v>
      </c>
      <c r="BU533">
        <v>201</v>
      </c>
      <c r="BV533">
        <v>642</v>
      </c>
      <c r="BW533">
        <v>650</v>
      </c>
      <c r="BX533">
        <v>571</v>
      </c>
      <c r="BY533">
        <v>276</v>
      </c>
      <c r="BZ533">
        <v>88</v>
      </c>
      <c r="CA533">
        <v>114</v>
      </c>
      <c r="CB533">
        <v>28</v>
      </c>
      <c r="CC533">
        <v>388</v>
      </c>
      <c r="CD533">
        <v>312</v>
      </c>
      <c r="CE533">
        <v>552</v>
      </c>
      <c r="CF533">
        <v>72</v>
      </c>
      <c r="CG533">
        <v>141</v>
      </c>
      <c r="CH533">
        <v>350</v>
      </c>
      <c r="CI533">
        <v>157</v>
      </c>
      <c r="CJ533">
        <v>269</v>
      </c>
      <c r="CK533" t="s">
        <v>95</v>
      </c>
      <c r="CL533" t="s">
        <v>95</v>
      </c>
    </row>
    <row r="534" spans="2:90">
      <c r="B534" t="s">
        <v>95</v>
      </c>
      <c r="C534" t="s">
        <v>95</v>
      </c>
      <c r="D534" t="s">
        <v>95</v>
      </c>
      <c r="E534" t="s">
        <v>95</v>
      </c>
      <c r="F534" t="s">
        <v>95</v>
      </c>
      <c r="G534" t="s">
        <v>95</v>
      </c>
      <c r="H534" t="s">
        <v>95</v>
      </c>
      <c r="I534" t="s">
        <v>95</v>
      </c>
      <c r="J534" t="s">
        <v>95</v>
      </c>
      <c r="K534" t="s">
        <v>95</v>
      </c>
      <c r="L534" t="s">
        <v>95</v>
      </c>
      <c r="M534" t="s">
        <v>95</v>
      </c>
      <c r="N534" t="s">
        <v>95</v>
      </c>
      <c r="O534" t="s">
        <v>95</v>
      </c>
      <c r="P534" t="s">
        <v>95</v>
      </c>
      <c r="Q534" t="s">
        <v>95</v>
      </c>
      <c r="R534" t="s">
        <v>95</v>
      </c>
      <c r="S534" t="s">
        <v>95</v>
      </c>
      <c r="T534" t="s">
        <v>95</v>
      </c>
      <c r="U534" t="s">
        <v>95</v>
      </c>
      <c r="V534" t="s">
        <v>95</v>
      </c>
      <c r="W534" t="s">
        <v>95</v>
      </c>
      <c r="X534" t="s">
        <v>95</v>
      </c>
      <c r="Y534" t="s">
        <v>95</v>
      </c>
      <c r="Z534" t="s">
        <v>95</v>
      </c>
      <c r="AA534" t="s">
        <v>95</v>
      </c>
      <c r="AB534" t="s">
        <v>95</v>
      </c>
      <c r="AC534" t="s">
        <v>95</v>
      </c>
      <c r="AD534" t="s">
        <v>95</v>
      </c>
      <c r="AE534" t="s">
        <v>95</v>
      </c>
      <c r="AF534" t="s">
        <v>95</v>
      </c>
      <c r="AG534" t="s">
        <v>95</v>
      </c>
      <c r="AH534" t="s">
        <v>95</v>
      </c>
      <c r="AI534" t="s">
        <v>95</v>
      </c>
      <c r="AJ534" t="s">
        <v>95</v>
      </c>
      <c r="AK534" t="s">
        <v>95</v>
      </c>
      <c r="AL534" t="s">
        <v>95</v>
      </c>
      <c r="AM534" t="s">
        <v>95</v>
      </c>
      <c r="AN534" t="s">
        <v>95</v>
      </c>
      <c r="AO534" t="s">
        <v>95</v>
      </c>
      <c r="AP534" t="s">
        <v>95</v>
      </c>
      <c r="AQ534" t="s">
        <v>95</v>
      </c>
      <c r="AR534" t="s">
        <v>95</v>
      </c>
      <c r="AS534" t="s">
        <v>95</v>
      </c>
      <c r="AT534" t="s">
        <v>95</v>
      </c>
      <c r="AU534" t="s">
        <v>95</v>
      </c>
      <c r="AV534" t="s">
        <v>95</v>
      </c>
      <c r="AW534" t="s">
        <v>95</v>
      </c>
      <c r="AX534" t="s">
        <v>95</v>
      </c>
      <c r="AY534" t="s">
        <v>95</v>
      </c>
      <c r="AZ534" t="s">
        <v>95</v>
      </c>
      <c r="BA534" t="s">
        <v>95</v>
      </c>
      <c r="BB534" t="s">
        <v>95</v>
      </c>
      <c r="BC534" t="s">
        <v>95</v>
      </c>
      <c r="BD534" t="s">
        <v>95</v>
      </c>
      <c r="BE534" t="s">
        <v>95</v>
      </c>
      <c r="BF534" t="s">
        <v>95</v>
      </c>
      <c r="BG534" t="s">
        <v>95</v>
      </c>
      <c r="BH534" t="s">
        <v>95</v>
      </c>
      <c r="BI534" t="s">
        <v>95</v>
      </c>
      <c r="BJ534" t="s">
        <v>95</v>
      </c>
      <c r="BK534" t="s">
        <v>95</v>
      </c>
      <c r="BL534" t="s">
        <v>95</v>
      </c>
      <c r="BM534" t="s">
        <v>95</v>
      </c>
      <c r="BN534" t="s">
        <v>95</v>
      </c>
      <c r="BO534" t="s">
        <v>95</v>
      </c>
      <c r="BP534">
        <v>187</v>
      </c>
      <c r="BQ534">
        <v>447</v>
      </c>
      <c r="BR534">
        <v>662</v>
      </c>
      <c r="BS534">
        <v>577</v>
      </c>
      <c r="BT534">
        <v>620</v>
      </c>
      <c r="BU534">
        <v>404</v>
      </c>
      <c r="BV534">
        <v>304</v>
      </c>
      <c r="BW534">
        <v>490</v>
      </c>
      <c r="BX534">
        <v>215</v>
      </c>
      <c r="BY534">
        <v>345</v>
      </c>
      <c r="BZ534">
        <v>170</v>
      </c>
      <c r="CA534">
        <v>379</v>
      </c>
      <c r="CB534">
        <v>587</v>
      </c>
      <c r="CC534">
        <v>266</v>
      </c>
      <c r="CD534">
        <v>2</v>
      </c>
      <c r="CE534">
        <v>434</v>
      </c>
      <c r="CF534">
        <v>195</v>
      </c>
      <c r="CG534">
        <v>82</v>
      </c>
      <c r="CH534">
        <v>481</v>
      </c>
      <c r="CI534">
        <v>594</v>
      </c>
      <c r="CJ534">
        <v>638</v>
      </c>
      <c r="CK534" t="s">
        <v>95</v>
      </c>
      <c r="CL534" t="s">
        <v>95</v>
      </c>
    </row>
    <row r="535" spans="2:90">
      <c r="B535" t="s">
        <v>95</v>
      </c>
      <c r="C535" t="s">
        <v>95</v>
      </c>
      <c r="D535" t="s">
        <v>95</v>
      </c>
      <c r="E535" t="s">
        <v>95</v>
      </c>
      <c r="F535" t="s">
        <v>95</v>
      </c>
      <c r="G535" t="s">
        <v>95</v>
      </c>
      <c r="H535" t="s">
        <v>95</v>
      </c>
      <c r="I535" t="s">
        <v>95</v>
      </c>
      <c r="J535" t="s">
        <v>95</v>
      </c>
      <c r="K535" t="s">
        <v>95</v>
      </c>
      <c r="L535" t="s">
        <v>95</v>
      </c>
      <c r="M535" t="s">
        <v>95</v>
      </c>
      <c r="N535" t="s">
        <v>95</v>
      </c>
      <c r="O535" t="s">
        <v>95</v>
      </c>
      <c r="P535" t="s">
        <v>95</v>
      </c>
      <c r="Q535" t="s">
        <v>95</v>
      </c>
      <c r="R535" t="s">
        <v>95</v>
      </c>
      <c r="S535" t="s">
        <v>95</v>
      </c>
      <c r="T535" t="s">
        <v>95</v>
      </c>
      <c r="U535" t="s">
        <v>95</v>
      </c>
      <c r="V535" t="s">
        <v>95</v>
      </c>
      <c r="W535" t="s">
        <v>95</v>
      </c>
      <c r="X535" t="s">
        <v>95</v>
      </c>
      <c r="Y535" t="s">
        <v>95</v>
      </c>
      <c r="Z535" t="s">
        <v>95</v>
      </c>
      <c r="AA535" t="s">
        <v>95</v>
      </c>
      <c r="AB535" t="s">
        <v>95</v>
      </c>
      <c r="AC535" t="s">
        <v>95</v>
      </c>
      <c r="AD535" t="s">
        <v>95</v>
      </c>
      <c r="AE535" t="s">
        <v>95</v>
      </c>
      <c r="AF535" t="s">
        <v>95</v>
      </c>
      <c r="AG535" t="s">
        <v>95</v>
      </c>
      <c r="AH535" t="s">
        <v>95</v>
      </c>
      <c r="AI535" t="s">
        <v>95</v>
      </c>
      <c r="AJ535" t="s">
        <v>95</v>
      </c>
      <c r="AK535" t="s">
        <v>95</v>
      </c>
      <c r="AL535" t="s">
        <v>95</v>
      </c>
      <c r="AM535" t="s">
        <v>95</v>
      </c>
      <c r="AN535" t="s">
        <v>95</v>
      </c>
      <c r="AO535" t="s">
        <v>95</v>
      </c>
      <c r="AP535" t="s">
        <v>95</v>
      </c>
      <c r="AQ535" t="s">
        <v>95</v>
      </c>
      <c r="AR535" t="s">
        <v>95</v>
      </c>
      <c r="AS535" t="s">
        <v>95</v>
      </c>
      <c r="AT535" t="s">
        <v>95</v>
      </c>
      <c r="AU535" t="s">
        <v>95</v>
      </c>
      <c r="AV535" t="s">
        <v>95</v>
      </c>
      <c r="AW535" t="s">
        <v>95</v>
      </c>
      <c r="AX535" t="s">
        <v>95</v>
      </c>
      <c r="AY535" t="s">
        <v>95</v>
      </c>
      <c r="AZ535" t="s">
        <v>95</v>
      </c>
      <c r="BA535" t="s">
        <v>95</v>
      </c>
      <c r="BB535" t="s">
        <v>95</v>
      </c>
      <c r="BC535" t="s">
        <v>95</v>
      </c>
      <c r="BD535" t="s">
        <v>95</v>
      </c>
      <c r="BE535" t="s">
        <v>95</v>
      </c>
      <c r="BF535" t="s">
        <v>95</v>
      </c>
      <c r="BG535" t="s">
        <v>95</v>
      </c>
      <c r="BH535" t="s">
        <v>95</v>
      </c>
      <c r="BI535" t="s">
        <v>95</v>
      </c>
      <c r="BJ535" t="s">
        <v>95</v>
      </c>
      <c r="BK535" t="s">
        <v>95</v>
      </c>
      <c r="BL535" t="s">
        <v>95</v>
      </c>
      <c r="BM535" t="s">
        <v>95</v>
      </c>
      <c r="BN535" t="s">
        <v>95</v>
      </c>
      <c r="BO535" t="s">
        <v>95</v>
      </c>
      <c r="BP535">
        <v>590</v>
      </c>
      <c r="BQ535">
        <v>659</v>
      </c>
      <c r="BR535">
        <v>166</v>
      </c>
      <c r="BS535">
        <v>311</v>
      </c>
      <c r="BT535">
        <v>33</v>
      </c>
      <c r="BU535">
        <v>225</v>
      </c>
      <c r="BV535">
        <v>139</v>
      </c>
      <c r="BW535">
        <v>337</v>
      </c>
      <c r="BX535">
        <v>533</v>
      </c>
      <c r="BY535">
        <v>525</v>
      </c>
      <c r="BZ535">
        <v>473</v>
      </c>
      <c r="CA535">
        <v>617</v>
      </c>
      <c r="CB535">
        <v>165</v>
      </c>
      <c r="CC535">
        <v>227</v>
      </c>
      <c r="CD535">
        <v>646</v>
      </c>
      <c r="CE535">
        <v>256</v>
      </c>
      <c r="CF535">
        <v>659</v>
      </c>
      <c r="CG535">
        <v>587</v>
      </c>
      <c r="CH535">
        <v>307</v>
      </c>
      <c r="CI535">
        <v>75</v>
      </c>
      <c r="CJ535">
        <v>242</v>
      </c>
      <c r="CK535" t="s">
        <v>95</v>
      </c>
      <c r="CL535" t="s">
        <v>95</v>
      </c>
    </row>
    <row r="536" spans="2:90">
      <c r="B536" t="s">
        <v>95</v>
      </c>
      <c r="C536" t="s">
        <v>95</v>
      </c>
      <c r="D536" t="s">
        <v>95</v>
      </c>
      <c r="E536" t="s">
        <v>95</v>
      </c>
      <c r="F536" t="s">
        <v>95</v>
      </c>
      <c r="G536" t="s">
        <v>95</v>
      </c>
      <c r="H536" t="s">
        <v>95</v>
      </c>
      <c r="I536" t="s">
        <v>95</v>
      </c>
      <c r="J536" t="s">
        <v>95</v>
      </c>
      <c r="K536" t="s">
        <v>95</v>
      </c>
      <c r="L536" t="s">
        <v>95</v>
      </c>
      <c r="M536" t="s">
        <v>95</v>
      </c>
      <c r="N536" t="s">
        <v>95</v>
      </c>
      <c r="O536" t="s">
        <v>95</v>
      </c>
      <c r="P536" t="s">
        <v>95</v>
      </c>
      <c r="Q536" t="s">
        <v>95</v>
      </c>
      <c r="R536" t="s">
        <v>95</v>
      </c>
      <c r="S536" t="s">
        <v>95</v>
      </c>
      <c r="T536" t="s">
        <v>95</v>
      </c>
      <c r="U536" t="s">
        <v>95</v>
      </c>
      <c r="V536" t="s">
        <v>95</v>
      </c>
      <c r="W536" t="s">
        <v>95</v>
      </c>
      <c r="X536" t="s">
        <v>95</v>
      </c>
      <c r="Y536" t="s">
        <v>95</v>
      </c>
      <c r="Z536" t="s">
        <v>95</v>
      </c>
      <c r="AA536" t="s">
        <v>95</v>
      </c>
      <c r="AB536" t="s">
        <v>95</v>
      </c>
      <c r="AC536" t="s">
        <v>95</v>
      </c>
      <c r="AD536" t="s">
        <v>95</v>
      </c>
      <c r="AE536" t="s">
        <v>95</v>
      </c>
      <c r="AF536" t="s">
        <v>95</v>
      </c>
      <c r="AG536" t="s">
        <v>95</v>
      </c>
      <c r="AH536" t="s">
        <v>95</v>
      </c>
      <c r="AI536" t="s">
        <v>95</v>
      </c>
      <c r="AJ536" t="s">
        <v>95</v>
      </c>
      <c r="AK536" t="s">
        <v>95</v>
      </c>
      <c r="AL536" t="s">
        <v>95</v>
      </c>
      <c r="AM536" t="s">
        <v>95</v>
      </c>
      <c r="AN536" t="s">
        <v>95</v>
      </c>
      <c r="AO536" t="s">
        <v>95</v>
      </c>
      <c r="AP536" t="s">
        <v>95</v>
      </c>
      <c r="AQ536" t="s">
        <v>95</v>
      </c>
      <c r="AR536" t="s">
        <v>95</v>
      </c>
      <c r="AS536" t="s">
        <v>95</v>
      </c>
      <c r="AT536" t="s">
        <v>95</v>
      </c>
      <c r="AU536" t="s">
        <v>95</v>
      </c>
      <c r="AV536" t="s">
        <v>95</v>
      </c>
      <c r="AW536" t="s">
        <v>95</v>
      </c>
      <c r="AX536" t="s">
        <v>95</v>
      </c>
      <c r="AY536" t="s">
        <v>95</v>
      </c>
      <c r="AZ536" t="s">
        <v>95</v>
      </c>
      <c r="BA536" t="s">
        <v>95</v>
      </c>
      <c r="BB536" t="s">
        <v>95</v>
      </c>
      <c r="BC536" t="s">
        <v>95</v>
      </c>
      <c r="BD536" t="s">
        <v>95</v>
      </c>
      <c r="BE536" t="s">
        <v>95</v>
      </c>
      <c r="BF536" t="s">
        <v>95</v>
      </c>
      <c r="BG536" t="s">
        <v>95</v>
      </c>
      <c r="BH536" t="s">
        <v>95</v>
      </c>
      <c r="BI536" t="s">
        <v>95</v>
      </c>
      <c r="BJ536" t="s">
        <v>95</v>
      </c>
      <c r="BK536" t="s">
        <v>95</v>
      </c>
      <c r="BL536" t="s">
        <v>95</v>
      </c>
      <c r="BM536" t="s">
        <v>95</v>
      </c>
      <c r="BN536" t="s">
        <v>95</v>
      </c>
      <c r="BO536" t="s">
        <v>95</v>
      </c>
      <c r="BP536">
        <v>360</v>
      </c>
      <c r="BQ536">
        <v>317</v>
      </c>
      <c r="BR536">
        <v>171</v>
      </c>
      <c r="BS536">
        <v>200</v>
      </c>
      <c r="BT536">
        <v>303</v>
      </c>
      <c r="BU536">
        <v>556</v>
      </c>
      <c r="BV536">
        <v>536</v>
      </c>
      <c r="BW536">
        <v>505</v>
      </c>
      <c r="BX536">
        <v>265</v>
      </c>
      <c r="BY536">
        <v>193</v>
      </c>
      <c r="BZ536">
        <v>206</v>
      </c>
      <c r="CA536">
        <v>446</v>
      </c>
      <c r="CB536">
        <v>638</v>
      </c>
      <c r="CC536">
        <v>611</v>
      </c>
      <c r="CD536">
        <v>509</v>
      </c>
      <c r="CE536">
        <v>68</v>
      </c>
      <c r="CF536">
        <v>50</v>
      </c>
      <c r="CG536">
        <v>586</v>
      </c>
      <c r="CH536">
        <v>278</v>
      </c>
      <c r="CI536">
        <v>4</v>
      </c>
      <c r="CJ536">
        <v>588</v>
      </c>
      <c r="CK536" t="s">
        <v>95</v>
      </c>
      <c r="CL536" t="s">
        <v>95</v>
      </c>
    </row>
    <row r="537" spans="2:90">
      <c r="B537" t="s">
        <v>95</v>
      </c>
      <c r="C537" t="s">
        <v>95</v>
      </c>
      <c r="D537" t="s">
        <v>95</v>
      </c>
      <c r="E537" t="s">
        <v>95</v>
      </c>
      <c r="F537" t="s">
        <v>95</v>
      </c>
      <c r="G537" t="s">
        <v>95</v>
      </c>
      <c r="H537" t="s">
        <v>95</v>
      </c>
      <c r="I537" t="s">
        <v>95</v>
      </c>
      <c r="J537" t="s">
        <v>95</v>
      </c>
      <c r="K537" t="s">
        <v>95</v>
      </c>
      <c r="L537" t="s">
        <v>95</v>
      </c>
      <c r="M537" t="s">
        <v>95</v>
      </c>
      <c r="N537" t="s">
        <v>95</v>
      </c>
      <c r="O537" t="s">
        <v>95</v>
      </c>
      <c r="P537" t="s">
        <v>95</v>
      </c>
      <c r="Q537" t="s">
        <v>95</v>
      </c>
      <c r="R537" t="s">
        <v>95</v>
      </c>
      <c r="S537" t="s">
        <v>95</v>
      </c>
      <c r="T537" t="s">
        <v>95</v>
      </c>
      <c r="U537" t="s">
        <v>95</v>
      </c>
      <c r="V537" t="s">
        <v>95</v>
      </c>
      <c r="W537" t="s">
        <v>95</v>
      </c>
      <c r="X537" t="s">
        <v>95</v>
      </c>
      <c r="Y537" t="s">
        <v>95</v>
      </c>
      <c r="Z537" t="s">
        <v>95</v>
      </c>
      <c r="AA537" t="s">
        <v>95</v>
      </c>
      <c r="AB537" t="s">
        <v>95</v>
      </c>
      <c r="AC537" t="s">
        <v>95</v>
      </c>
      <c r="AD537" t="s">
        <v>95</v>
      </c>
      <c r="AE537" t="s">
        <v>95</v>
      </c>
      <c r="AF537" t="s">
        <v>95</v>
      </c>
      <c r="AG537" t="s">
        <v>95</v>
      </c>
      <c r="AH537" t="s">
        <v>95</v>
      </c>
      <c r="AI537" t="s">
        <v>95</v>
      </c>
      <c r="AJ537" t="s">
        <v>95</v>
      </c>
      <c r="AK537" t="s">
        <v>95</v>
      </c>
      <c r="AL537" t="s">
        <v>95</v>
      </c>
      <c r="AM537" t="s">
        <v>95</v>
      </c>
      <c r="AN537" t="s">
        <v>95</v>
      </c>
      <c r="AO537" t="s">
        <v>95</v>
      </c>
      <c r="AP537" t="s">
        <v>95</v>
      </c>
      <c r="AQ537" t="s">
        <v>95</v>
      </c>
      <c r="AR537" t="s">
        <v>95</v>
      </c>
      <c r="AS537" t="s">
        <v>95</v>
      </c>
      <c r="AT537" t="s">
        <v>95</v>
      </c>
      <c r="AU537" t="s">
        <v>95</v>
      </c>
      <c r="AV537" t="s">
        <v>95</v>
      </c>
      <c r="AW537" t="s">
        <v>95</v>
      </c>
      <c r="AX537" t="s">
        <v>95</v>
      </c>
      <c r="AY537" t="s">
        <v>95</v>
      </c>
      <c r="AZ537" t="s">
        <v>95</v>
      </c>
      <c r="BA537" t="s">
        <v>95</v>
      </c>
      <c r="BB537" t="s">
        <v>95</v>
      </c>
      <c r="BC537" t="s">
        <v>95</v>
      </c>
      <c r="BD537" t="s">
        <v>95</v>
      </c>
      <c r="BE537" t="s">
        <v>95</v>
      </c>
      <c r="BF537" t="s">
        <v>95</v>
      </c>
      <c r="BG537" t="s">
        <v>95</v>
      </c>
      <c r="BH537" t="s">
        <v>95</v>
      </c>
      <c r="BI537" t="s">
        <v>95</v>
      </c>
      <c r="BJ537" t="s">
        <v>95</v>
      </c>
      <c r="BK537" t="s">
        <v>95</v>
      </c>
      <c r="BL537" t="s">
        <v>95</v>
      </c>
      <c r="BM537" t="s">
        <v>95</v>
      </c>
      <c r="BN537" t="s">
        <v>95</v>
      </c>
      <c r="BO537" t="s">
        <v>95</v>
      </c>
      <c r="BP537">
        <v>628</v>
      </c>
      <c r="BQ537">
        <v>416</v>
      </c>
      <c r="BR537">
        <v>53</v>
      </c>
      <c r="BS537">
        <v>566</v>
      </c>
      <c r="BT537">
        <v>631</v>
      </c>
      <c r="BU537">
        <v>209</v>
      </c>
      <c r="BV537">
        <v>237</v>
      </c>
      <c r="BW537">
        <v>545</v>
      </c>
      <c r="BX537">
        <v>8</v>
      </c>
      <c r="BY537">
        <v>9</v>
      </c>
      <c r="BZ537">
        <v>393</v>
      </c>
      <c r="CA537">
        <v>566</v>
      </c>
      <c r="CB537">
        <v>355</v>
      </c>
      <c r="CC537">
        <v>274</v>
      </c>
      <c r="CD537">
        <v>85</v>
      </c>
      <c r="CE537">
        <v>66</v>
      </c>
      <c r="CF537">
        <v>491</v>
      </c>
      <c r="CG537">
        <v>537</v>
      </c>
      <c r="CH537">
        <v>620</v>
      </c>
      <c r="CI537">
        <v>454</v>
      </c>
      <c r="CJ537">
        <v>210</v>
      </c>
      <c r="CK537" t="s">
        <v>95</v>
      </c>
      <c r="CL537" t="s">
        <v>95</v>
      </c>
    </row>
    <row r="538" spans="2:90">
      <c r="B538" t="s">
        <v>95</v>
      </c>
      <c r="C538" t="s">
        <v>95</v>
      </c>
      <c r="D538" t="s">
        <v>95</v>
      </c>
      <c r="E538" t="s">
        <v>95</v>
      </c>
      <c r="F538" t="s">
        <v>95</v>
      </c>
      <c r="G538" t="s">
        <v>95</v>
      </c>
      <c r="H538" t="s">
        <v>95</v>
      </c>
      <c r="I538" t="s">
        <v>95</v>
      </c>
      <c r="J538" t="s">
        <v>95</v>
      </c>
      <c r="K538" t="s">
        <v>95</v>
      </c>
      <c r="L538" t="s">
        <v>95</v>
      </c>
      <c r="M538" t="s">
        <v>95</v>
      </c>
      <c r="N538" t="s">
        <v>95</v>
      </c>
      <c r="O538" t="s">
        <v>95</v>
      </c>
      <c r="P538" t="s">
        <v>95</v>
      </c>
      <c r="Q538" t="s">
        <v>95</v>
      </c>
      <c r="R538" t="s">
        <v>95</v>
      </c>
      <c r="S538" t="s">
        <v>95</v>
      </c>
      <c r="T538" t="s">
        <v>95</v>
      </c>
      <c r="U538" t="s">
        <v>95</v>
      </c>
      <c r="V538" t="s">
        <v>95</v>
      </c>
      <c r="W538" t="s">
        <v>95</v>
      </c>
      <c r="X538" t="s">
        <v>95</v>
      </c>
      <c r="Y538" t="s">
        <v>95</v>
      </c>
      <c r="Z538" t="s">
        <v>95</v>
      </c>
      <c r="AA538" t="s">
        <v>95</v>
      </c>
      <c r="AB538" t="s">
        <v>95</v>
      </c>
      <c r="AC538" t="s">
        <v>95</v>
      </c>
      <c r="AD538" t="s">
        <v>95</v>
      </c>
      <c r="AE538" t="s">
        <v>95</v>
      </c>
      <c r="AF538" t="s">
        <v>95</v>
      </c>
      <c r="AG538" t="s">
        <v>95</v>
      </c>
      <c r="AH538" t="s">
        <v>95</v>
      </c>
      <c r="AI538" t="s">
        <v>95</v>
      </c>
      <c r="AJ538" t="s">
        <v>95</v>
      </c>
      <c r="AK538" t="s">
        <v>95</v>
      </c>
      <c r="AL538" t="s">
        <v>95</v>
      </c>
      <c r="AM538" t="s">
        <v>95</v>
      </c>
      <c r="AN538" t="s">
        <v>95</v>
      </c>
      <c r="AO538" t="s">
        <v>95</v>
      </c>
      <c r="AP538" t="s">
        <v>95</v>
      </c>
      <c r="AQ538" t="s">
        <v>95</v>
      </c>
      <c r="AR538" t="s">
        <v>95</v>
      </c>
      <c r="AS538" t="s">
        <v>95</v>
      </c>
      <c r="AT538" t="s">
        <v>95</v>
      </c>
      <c r="AU538" t="s">
        <v>95</v>
      </c>
      <c r="AV538" t="s">
        <v>95</v>
      </c>
      <c r="AW538" t="s">
        <v>95</v>
      </c>
      <c r="AX538" t="s">
        <v>95</v>
      </c>
      <c r="AY538" t="s">
        <v>95</v>
      </c>
      <c r="AZ538" t="s">
        <v>95</v>
      </c>
      <c r="BA538" t="s">
        <v>95</v>
      </c>
      <c r="BB538" t="s">
        <v>95</v>
      </c>
      <c r="BC538" t="s">
        <v>95</v>
      </c>
      <c r="BD538" t="s">
        <v>95</v>
      </c>
      <c r="BE538" t="s">
        <v>95</v>
      </c>
      <c r="BF538" t="s">
        <v>95</v>
      </c>
      <c r="BG538" t="s">
        <v>95</v>
      </c>
      <c r="BH538" t="s">
        <v>95</v>
      </c>
      <c r="BI538" t="s">
        <v>95</v>
      </c>
      <c r="BJ538" t="s">
        <v>95</v>
      </c>
      <c r="BK538" t="s">
        <v>95</v>
      </c>
      <c r="BL538" t="s">
        <v>95</v>
      </c>
      <c r="BM538" t="s">
        <v>95</v>
      </c>
      <c r="BN538" t="s">
        <v>95</v>
      </c>
      <c r="BO538" t="s">
        <v>95</v>
      </c>
      <c r="BP538">
        <v>409</v>
      </c>
      <c r="BQ538">
        <v>544</v>
      </c>
      <c r="BR538">
        <v>227</v>
      </c>
      <c r="BS538">
        <v>292</v>
      </c>
      <c r="BT538">
        <v>316</v>
      </c>
      <c r="BU538">
        <v>554</v>
      </c>
      <c r="BV538">
        <v>663</v>
      </c>
      <c r="BW538">
        <v>551</v>
      </c>
      <c r="BX538">
        <v>111</v>
      </c>
      <c r="BY538">
        <v>554</v>
      </c>
      <c r="BZ538">
        <v>592</v>
      </c>
      <c r="CA538">
        <v>475</v>
      </c>
      <c r="CB538">
        <v>179</v>
      </c>
      <c r="CC538">
        <v>481</v>
      </c>
      <c r="CD538">
        <v>71</v>
      </c>
      <c r="CE538">
        <v>660</v>
      </c>
      <c r="CF538">
        <v>177</v>
      </c>
      <c r="CG538">
        <v>389</v>
      </c>
      <c r="CH538">
        <v>277</v>
      </c>
      <c r="CI538">
        <v>19</v>
      </c>
      <c r="CJ538">
        <v>300</v>
      </c>
      <c r="CK538" t="s">
        <v>95</v>
      </c>
      <c r="CL538" t="s">
        <v>95</v>
      </c>
    </row>
    <row r="539" spans="2:90">
      <c r="B539" t="s">
        <v>95</v>
      </c>
      <c r="C539" t="s">
        <v>95</v>
      </c>
      <c r="D539" t="s">
        <v>95</v>
      </c>
      <c r="E539" t="s">
        <v>95</v>
      </c>
      <c r="F539" t="s">
        <v>95</v>
      </c>
      <c r="G539" t="s">
        <v>95</v>
      </c>
      <c r="H539" t="s">
        <v>95</v>
      </c>
      <c r="I539" t="s">
        <v>95</v>
      </c>
      <c r="J539" t="s">
        <v>95</v>
      </c>
      <c r="K539" t="s">
        <v>95</v>
      </c>
      <c r="L539" t="s">
        <v>95</v>
      </c>
      <c r="M539" t="s">
        <v>95</v>
      </c>
      <c r="N539" t="s">
        <v>95</v>
      </c>
      <c r="O539" t="s">
        <v>95</v>
      </c>
      <c r="P539" t="s">
        <v>95</v>
      </c>
      <c r="Q539" t="s">
        <v>95</v>
      </c>
      <c r="R539" t="s">
        <v>95</v>
      </c>
      <c r="S539" t="s">
        <v>95</v>
      </c>
      <c r="T539" t="s">
        <v>95</v>
      </c>
      <c r="U539" t="s">
        <v>95</v>
      </c>
      <c r="V539" t="s">
        <v>95</v>
      </c>
      <c r="W539" t="s">
        <v>95</v>
      </c>
      <c r="X539" t="s">
        <v>95</v>
      </c>
      <c r="Y539" t="s">
        <v>95</v>
      </c>
      <c r="Z539" t="s">
        <v>95</v>
      </c>
      <c r="AA539" t="s">
        <v>95</v>
      </c>
      <c r="AB539" t="s">
        <v>95</v>
      </c>
      <c r="AC539" t="s">
        <v>95</v>
      </c>
      <c r="AD539" t="s">
        <v>95</v>
      </c>
      <c r="AE539" t="s">
        <v>95</v>
      </c>
      <c r="AF539" t="s">
        <v>95</v>
      </c>
      <c r="AG539" t="s">
        <v>95</v>
      </c>
      <c r="AH539" t="s">
        <v>95</v>
      </c>
      <c r="AI539" t="s">
        <v>95</v>
      </c>
      <c r="AJ539" t="s">
        <v>95</v>
      </c>
      <c r="AK539" t="s">
        <v>95</v>
      </c>
      <c r="AL539" t="s">
        <v>95</v>
      </c>
      <c r="AM539" t="s">
        <v>95</v>
      </c>
      <c r="AN539" t="s">
        <v>95</v>
      </c>
      <c r="AO539" t="s">
        <v>95</v>
      </c>
      <c r="AP539" t="s">
        <v>95</v>
      </c>
      <c r="AQ539" t="s">
        <v>95</v>
      </c>
      <c r="AR539" t="s">
        <v>95</v>
      </c>
      <c r="AS539" t="s">
        <v>95</v>
      </c>
      <c r="AT539" t="s">
        <v>95</v>
      </c>
      <c r="AU539" t="s">
        <v>95</v>
      </c>
      <c r="AV539" t="s">
        <v>95</v>
      </c>
      <c r="AW539" t="s">
        <v>95</v>
      </c>
      <c r="AX539" t="s">
        <v>95</v>
      </c>
      <c r="AY539" t="s">
        <v>95</v>
      </c>
      <c r="AZ539" t="s">
        <v>95</v>
      </c>
      <c r="BA539" t="s">
        <v>95</v>
      </c>
      <c r="BB539" t="s">
        <v>95</v>
      </c>
      <c r="BC539" t="s">
        <v>95</v>
      </c>
      <c r="BD539" t="s">
        <v>95</v>
      </c>
      <c r="BE539" t="s">
        <v>95</v>
      </c>
      <c r="BF539" t="s">
        <v>95</v>
      </c>
      <c r="BG539" t="s">
        <v>95</v>
      </c>
      <c r="BH539" t="s">
        <v>95</v>
      </c>
      <c r="BI539" t="s">
        <v>95</v>
      </c>
      <c r="BJ539" t="s">
        <v>95</v>
      </c>
      <c r="BK539" t="s">
        <v>95</v>
      </c>
      <c r="BL539" t="s">
        <v>95</v>
      </c>
      <c r="BM539" t="s">
        <v>95</v>
      </c>
      <c r="BN539" t="s">
        <v>95</v>
      </c>
      <c r="BO539" t="s">
        <v>95</v>
      </c>
      <c r="BP539">
        <v>284</v>
      </c>
      <c r="BQ539">
        <v>104</v>
      </c>
      <c r="BR539">
        <v>550</v>
      </c>
      <c r="BS539">
        <v>133</v>
      </c>
      <c r="BT539">
        <v>526</v>
      </c>
      <c r="BU539">
        <v>490</v>
      </c>
      <c r="BV539">
        <v>421</v>
      </c>
      <c r="BW539">
        <v>305</v>
      </c>
      <c r="BX539">
        <v>624</v>
      </c>
      <c r="BY539">
        <v>528</v>
      </c>
      <c r="BZ539">
        <v>329</v>
      </c>
      <c r="CA539">
        <v>287</v>
      </c>
      <c r="CB539">
        <v>71</v>
      </c>
      <c r="CC539">
        <v>396</v>
      </c>
      <c r="CD539">
        <v>348</v>
      </c>
      <c r="CE539">
        <v>283</v>
      </c>
      <c r="CF539">
        <v>296</v>
      </c>
      <c r="CG539">
        <v>263</v>
      </c>
      <c r="CH539">
        <v>97</v>
      </c>
      <c r="CI539">
        <v>574</v>
      </c>
      <c r="CJ539">
        <v>76</v>
      </c>
      <c r="CK539" t="s">
        <v>95</v>
      </c>
      <c r="CL539" t="s">
        <v>95</v>
      </c>
    </row>
    <row r="540" spans="2:90">
      <c r="B540" t="s">
        <v>95</v>
      </c>
      <c r="C540" t="s">
        <v>95</v>
      </c>
      <c r="D540" t="s">
        <v>95</v>
      </c>
      <c r="E540" t="s">
        <v>95</v>
      </c>
      <c r="F540" t="s">
        <v>95</v>
      </c>
      <c r="G540" t="s">
        <v>95</v>
      </c>
      <c r="H540" t="s">
        <v>95</v>
      </c>
      <c r="I540" t="s">
        <v>95</v>
      </c>
      <c r="J540" t="s">
        <v>95</v>
      </c>
      <c r="K540" t="s">
        <v>95</v>
      </c>
      <c r="L540" t="s">
        <v>95</v>
      </c>
      <c r="M540" t="s">
        <v>95</v>
      </c>
      <c r="N540" t="s">
        <v>95</v>
      </c>
      <c r="O540" t="s">
        <v>95</v>
      </c>
      <c r="P540" t="s">
        <v>95</v>
      </c>
      <c r="Q540" t="s">
        <v>95</v>
      </c>
      <c r="R540" t="s">
        <v>95</v>
      </c>
      <c r="S540" t="s">
        <v>95</v>
      </c>
      <c r="T540" t="s">
        <v>95</v>
      </c>
      <c r="U540" t="s">
        <v>95</v>
      </c>
      <c r="V540" t="s">
        <v>95</v>
      </c>
      <c r="W540" t="s">
        <v>95</v>
      </c>
      <c r="X540" t="s">
        <v>95</v>
      </c>
      <c r="Y540" t="s">
        <v>95</v>
      </c>
      <c r="Z540" t="s">
        <v>95</v>
      </c>
      <c r="AA540" t="s">
        <v>95</v>
      </c>
      <c r="AB540" t="s">
        <v>95</v>
      </c>
      <c r="AC540" t="s">
        <v>95</v>
      </c>
      <c r="AD540" t="s">
        <v>95</v>
      </c>
      <c r="AE540" t="s">
        <v>95</v>
      </c>
      <c r="AF540" t="s">
        <v>95</v>
      </c>
      <c r="AG540" t="s">
        <v>95</v>
      </c>
      <c r="AH540" t="s">
        <v>95</v>
      </c>
      <c r="AI540" t="s">
        <v>95</v>
      </c>
      <c r="AJ540" t="s">
        <v>95</v>
      </c>
      <c r="AK540" t="s">
        <v>95</v>
      </c>
      <c r="AL540" t="s">
        <v>95</v>
      </c>
      <c r="AM540" t="s">
        <v>95</v>
      </c>
      <c r="AN540" t="s">
        <v>95</v>
      </c>
      <c r="AO540" t="s">
        <v>95</v>
      </c>
      <c r="AP540" t="s">
        <v>95</v>
      </c>
      <c r="AQ540" t="s">
        <v>95</v>
      </c>
      <c r="AR540" t="s">
        <v>95</v>
      </c>
      <c r="AS540" t="s">
        <v>95</v>
      </c>
      <c r="AT540" t="s">
        <v>95</v>
      </c>
      <c r="AU540" t="s">
        <v>95</v>
      </c>
      <c r="AV540" t="s">
        <v>95</v>
      </c>
      <c r="AW540" t="s">
        <v>95</v>
      </c>
      <c r="AX540" t="s">
        <v>95</v>
      </c>
      <c r="AY540" t="s">
        <v>95</v>
      </c>
      <c r="AZ540" t="s">
        <v>95</v>
      </c>
      <c r="BA540" t="s">
        <v>95</v>
      </c>
      <c r="BB540" t="s">
        <v>95</v>
      </c>
      <c r="BC540" t="s">
        <v>95</v>
      </c>
      <c r="BD540" t="s">
        <v>95</v>
      </c>
      <c r="BE540" t="s">
        <v>95</v>
      </c>
      <c r="BF540" t="s">
        <v>95</v>
      </c>
      <c r="BG540" t="s">
        <v>95</v>
      </c>
      <c r="BH540" t="s">
        <v>95</v>
      </c>
      <c r="BI540" t="s">
        <v>95</v>
      </c>
      <c r="BJ540" t="s">
        <v>95</v>
      </c>
      <c r="BK540" t="s">
        <v>95</v>
      </c>
      <c r="BL540" t="s">
        <v>95</v>
      </c>
      <c r="BM540" t="s">
        <v>95</v>
      </c>
      <c r="BN540" t="s">
        <v>95</v>
      </c>
      <c r="BO540" t="s">
        <v>95</v>
      </c>
      <c r="BP540">
        <v>434</v>
      </c>
      <c r="BQ540">
        <v>549</v>
      </c>
      <c r="BR540">
        <v>582</v>
      </c>
      <c r="BS540">
        <v>36</v>
      </c>
      <c r="BT540">
        <v>86</v>
      </c>
      <c r="BU540">
        <v>96</v>
      </c>
      <c r="BV540">
        <v>204</v>
      </c>
      <c r="BW540">
        <v>468</v>
      </c>
      <c r="BX540">
        <v>393</v>
      </c>
      <c r="BY540">
        <v>244</v>
      </c>
      <c r="BZ540">
        <v>561</v>
      </c>
      <c r="CA540">
        <v>353</v>
      </c>
      <c r="CB540">
        <v>610</v>
      </c>
      <c r="CC540">
        <v>193</v>
      </c>
      <c r="CD540">
        <v>536</v>
      </c>
      <c r="CE540">
        <v>171</v>
      </c>
      <c r="CF540">
        <v>303</v>
      </c>
      <c r="CG540">
        <v>477</v>
      </c>
      <c r="CH540">
        <v>607</v>
      </c>
      <c r="CI540">
        <v>189</v>
      </c>
      <c r="CJ540">
        <v>181</v>
      </c>
      <c r="CK540" t="s">
        <v>95</v>
      </c>
      <c r="CL540" t="s">
        <v>95</v>
      </c>
    </row>
    <row r="541" spans="2:90">
      <c r="B541" t="s">
        <v>95</v>
      </c>
      <c r="C541" t="s">
        <v>95</v>
      </c>
      <c r="D541" t="s">
        <v>95</v>
      </c>
      <c r="E541" t="s">
        <v>95</v>
      </c>
      <c r="F541" t="s">
        <v>95</v>
      </c>
      <c r="G541" t="s">
        <v>95</v>
      </c>
      <c r="H541" t="s">
        <v>95</v>
      </c>
      <c r="I541" t="s">
        <v>95</v>
      </c>
      <c r="J541" t="s">
        <v>95</v>
      </c>
      <c r="K541" t="s">
        <v>95</v>
      </c>
      <c r="L541" t="s">
        <v>95</v>
      </c>
      <c r="M541" t="s">
        <v>95</v>
      </c>
      <c r="N541" t="s">
        <v>95</v>
      </c>
      <c r="O541" t="s">
        <v>95</v>
      </c>
      <c r="P541" t="s">
        <v>95</v>
      </c>
      <c r="Q541" t="s">
        <v>95</v>
      </c>
      <c r="R541" t="s">
        <v>95</v>
      </c>
      <c r="S541" t="s">
        <v>95</v>
      </c>
      <c r="T541" t="s">
        <v>95</v>
      </c>
      <c r="U541" t="s">
        <v>95</v>
      </c>
      <c r="V541" t="s">
        <v>95</v>
      </c>
      <c r="W541" t="s">
        <v>95</v>
      </c>
      <c r="X541" t="s">
        <v>95</v>
      </c>
      <c r="Y541" t="s">
        <v>95</v>
      </c>
      <c r="Z541" t="s">
        <v>95</v>
      </c>
      <c r="AA541" t="s">
        <v>95</v>
      </c>
      <c r="AB541" t="s">
        <v>95</v>
      </c>
      <c r="AC541" t="s">
        <v>95</v>
      </c>
      <c r="AD541" t="s">
        <v>95</v>
      </c>
      <c r="AE541" t="s">
        <v>95</v>
      </c>
      <c r="AF541" t="s">
        <v>95</v>
      </c>
      <c r="AG541" t="s">
        <v>95</v>
      </c>
      <c r="AH541" t="s">
        <v>95</v>
      </c>
      <c r="AI541" t="s">
        <v>95</v>
      </c>
      <c r="AJ541" t="s">
        <v>95</v>
      </c>
      <c r="AK541" t="s">
        <v>95</v>
      </c>
      <c r="AL541" t="s">
        <v>95</v>
      </c>
      <c r="AM541" t="s">
        <v>95</v>
      </c>
      <c r="AN541" t="s">
        <v>95</v>
      </c>
      <c r="AO541" t="s">
        <v>95</v>
      </c>
      <c r="AP541" t="s">
        <v>95</v>
      </c>
      <c r="AQ541" t="s">
        <v>95</v>
      </c>
      <c r="AR541" t="s">
        <v>95</v>
      </c>
      <c r="AS541" t="s">
        <v>95</v>
      </c>
      <c r="AT541" t="s">
        <v>95</v>
      </c>
      <c r="AU541" t="s">
        <v>95</v>
      </c>
      <c r="AV541" t="s">
        <v>95</v>
      </c>
      <c r="AW541" t="s">
        <v>95</v>
      </c>
      <c r="AX541" t="s">
        <v>95</v>
      </c>
      <c r="AY541" t="s">
        <v>95</v>
      </c>
      <c r="AZ541" t="s">
        <v>95</v>
      </c>
      <c r="BA541" t="s">
        <v>95</v>
      </c>
      <c r="BB541" t="s">
        <v>95</v>
      </c>
      <c r="BC541" t="s">
        <v>95</v>
      </c>
      <c r="BD541" t="s">
        <v>95</v>
      </c>
      <c r="BE541" t="s">
        <v>95</v>
      </c>
      <c r="BF541" t="s">
        <v>95</v>
      </c>
      <c r="BG541" t="s">
        <v>95</v>
      </c>
      <c r="BH541" t="s">
        <v>95</v>
      </c>
      <c r="BI541" t="s">
        <v>95</v>
      </c>
      <c r="BJ541" t="s">
        <v>95</v>
      </c>
      <c r="BK541" t="s">
        <v>95</v>
      </c>
      <c r="BL541" t="s">
        <v>95</v>
      </c>
      <c r="BM541" t="s">
        <v>95</v>
      </c>
      <c r="BN541" t="s">
        <v>95</v>
      </c>
      <c r="BO541" t="s">
        <v>95</v>
      </c>
      <c r="BP541">
        <v>107</v>
      </c>
      <c r="BQ541">
        <v>385</v>
      </c>
      <c r="BR541">
        <v>430</v>
      </c>
      <c r="BS541">
        <v>12</v>
      </c>
      <c r="BT541">
        <v>648</v>
      </c>
      <c r="BU541">
        <v>26</v>
      </c>
      <c r="BV541">
        <v>107</v>
      </c>
      <c r="BW541">
        <v>438</v>
      </c>
      <c r="BX541">
        <v>102</v>
      </c>
      <c r="BY541">
        <v>265</v>
      </c>
      <c r="BZ541">
        <v>597</v>
      </c>
      <c r="CA541">
        <v>167</v>
      </c>
      <c r="CB541">
        <v>645</v>
      </c>
      <c r="CC541">
        <v>37</v>
      </c>
      <c r="CD541">
        <v>599</v>
      </c>
      <c r="CE541">
        <v>318</v>
      </c>
      <c r="CF541">
        <v>206</v>
      </c>
      <c r="CG541">
        <v>122</v>
      </c>
      <c r="CH541">
        <v>494</v>
      </c>
      <c r="CI541">
        <v>89</v>
      </c>
      <c r="CJ541">
        <v>314</v>
      </c>
      <c r="CK541" t="s">
        <v>95</v>
      </c>
      <c r="CL541" t="s">
        <v>95</v>
      </c>
    </row>
    <row r="542" spans="2:90">
      <c r="B542" t="s">
        <v>95</v>
      </c>
      <c r="C542" t="s">
        <v>95</v>
      </c>
      <c r="D542" t="s">
        <v>95</v>
      </c>
      <c r="E542" t="s">
        <v>95</v>
      </c>
      <c r="F542" t="s">
        <v>95</v>
      </c>
      <c r="G542" t="s">
        <v>95</v>
      </c>
      <c r="H542" t="s">
        <v>95</v>
      </c>
      <c r="I542" t="s">
        <v>95</v>
      </c>
      <c r="J542" t="s">
        <v>95</v>
      </c>
      <c r="K542" t="s">
        <v>95</v>
      </c>
      <c r="L542" t="s">
        <v>95</v>
      </c>
      <c r="M542" t="s">
        <v>95</v>
      </c>
      <c r="N542" t="s">
        <v>95</v>
      </c>
      <c r="O542" t="s">
        <v>95</v>
      </c>
      <c r="P542" t="s">
        <v>95</v>
      </c>
      <c r="Q542" t="s">
        <v>95</v>
      </c>
      <c r="R542" t="s">
        <v>95</v>
      </c>
      <c r="S542" t="s">
        <v>95</v>
      </c>
      <c r="T542" t="s">
        <v>95</v>
      </c>
      <c r="U542" t="s">
        <v>95</v>
      </c>
      <c r="V542" t="s">
        <v>95</v>
      </c>
      <c r="W542" t="s">
        <v>95</v>
      </c>
      <c r="X542" t="s">
        <v>95</v>
      </c>
      <c r="Y542" t="s">
        <v>95</v>
      </c>
      <c r="Z542" t="s">
        <v>95</v>
      </c>
      <c r="AA542" t="s">
        <v>95</v>
      </c>
      <c r="AB542" t="s">
        <v>95</v>
      </c>
      <c r="AC542" t="s">
        <v>95</v>
      </c>
      <c r="AD542" t="s">
        <v>95</v>
      </c>
      <c r="AE542" t="s">
        <v>95</v>
      </c>
      <c r="AF542" t="s">
        <v>95</v>
      </c>
      <c r="AG542" t="s">
        <v>95</v>
      </c>
      <c r="AH542" t="s">
        <v>95</v>
      </c>
      <c r="AI542" t="s">
        <v>95</v>
      </c>
      <c r="AJ542" t="s">
        <v>95</v>
      </c>
      <c r="AK542" t="s">
        <v>95</v>
      </c>
      <c r="AL542" t="s">
        <v>95</v>
      </c>
      <c r="AM542" t="s">
        <v>95</v>
      </c>
      <c r="AN542" t="s">
        <v>95</v>
      </c>
      <c r="AO542" t="s">
        <v>95</v>
      </c>
      <c r="AP542" t="s">
        <v>95</v>
      </c>
      <c r="AQ542" t="s">
        <v>95</v>
      </c>
      <c r="AR542" t="s">
        <v>95</v>
      </c>
      <c r="AS542" t="s">
        <v>95</v>
      </c>
      <c r="AT542" t="s">
        <v>95</v>
      </c>
      <c r="AU542" t="s">
        <v>95</v>
      </c>
      <c r="AV542" t="s">
        <v>95</v>
      </c>
      <c r="AW542" t="s">
        <v>95</v>
      </c>
      <c r="AX542" t="s">
        <v>95</v>
      </c>
      <c r="AY542" t="s">
        <v>95</v>
      </c>
      <c r="AZ542" t="s">
        <v>95</v>
      </c>
      <c r="BA542" t="s">
        <v>95</v>
      </c>
      <c r="BB542" t="s">
        <v>95</v>
      </c>
      <c r="BC542" t="s">
        <v>95</v>
      </c>
      <c r="BD542" t="s">
        <v>95</v>
      </c>
      <c r="BE542" t="s">
        <v>95</v>
      </c>
      <c r="BF542" t="s">
        <v>95</v>
      </c>
      <c r="BG542" t="s">
        <v>95</v>
      </c>
      <c r="BH542" t="s">
        <v>95</v>
      </c>
      <c r="BI542" t="s">
        <v>95</v>
      </c>
      <c r="BJ542" t="s">
        <v>95</v>
      </c>
      <c r="BK542" t="s">
        <v>95</v>
      </c>
      <c r="BL542" t="s">
        <v>95</v>
      </c>
      <c r="BM542" t="s">
        <v>95</v>
      </c>
      <c r="BN542" t="s">
        <v>95</v>
      </c>
      <c r="BO542" t="s">
        <v>95</v>
      </c>
      <c r="BP542">
        <v>95</v>
      </c>
      <c r="BQ542">
        <v>349</v>
      </c>
      <c r="BR542">
        <v>644</v>
      </c>
      <c r="BS542">
        <v>120</v>
      </c>
      <c r="BT542">
        <v>163</v>
      </c>
      <c r="BU542">
        <v>287</v>
      </c>
      <c r="BV542">
        <v>486</v>
      </c>
      <c r="BW542">
        <v>399</v>
      </c>
      <c r="BX542">
        <v>344</v>
      </c>
      <c r="BY542">
        <v>2</v>
      </c>
      <c r="BZ542">
        <v>657</v>
      </c>
      <c r="CA542">
        <v>376</v>
      </c>
      <c r="CB542">
        <v>335</v>
      </c>
      <c r="CC542">
        <v>402</v>
      </c>
      <c r="CD542">
        <v>650</v>
      </c>
      <c r="CE542">
        <v>159</v>
      </c>
      <c r="CF542">
        <v>249</v>
      </c>
      <c r="CG542">
        <v>305</v>
      </c>
      <c r="CH542">
        <v>358</v>
      </c>
      <c r="CI542">
        <v>194</v>
      </c>
      <c r="CJ542">
        <v>88</v>
      </c>
      <c r="CK542" t="s">
        <v>95</v>
      </c>
      <c r="CL542" t="s">
        <v>95</v>
      </c>
    </row>
    <row r="543" spans="2:90">
      <c r="B543" t="s">
        <v>95</v>
      </c>
      <c r="C543" t="s">
        <v>95</v>
      </c>
      <c r="D543" t="s">
        <v>95</v>
      </c>
      <c r="E543" t="s">
        <v>95</v>
      </c>
      <c r="F543" t="s">
        <v>95</v>
      </c>
      <c r="G543" t="s">
        <v>95</v>
      </c>
      <c r="H543" t="s">
        <v>95</v>
      </c>
      <c r="I543" t="s">
        <v>95</v>
      </c>
      <c r="J543" t="s">
        <v>95</v>
      </c>
      <c r="K543" t="s">
        <v>95</v>
      </c>
      <c r="L543" t="s">
        <v>95</v>
      </c>
      <c r="M543" t="s">
        <v>95</v>
      </c>
      <c r="N543" t="s">
        <v>95</v>
      </c>
      <c r="O543" t="s">
        <v>95</v>
      </c>
      <c r="P543" t="s">
        <v>95</v>
      </c>
      <c r="Q543" t="s">
        <v>95</v>
      </c>
      <c r="R543" t="s">
        <v>95</v>
      </c>
      <c r="S543" t="s">
        <v>95</v>
      </c>
      <c r="T543" t="s">
        <v>95</v>
      </c>
      <c r="U543" t="s">
        <v>95</v>
      </c>
      <c r="V543" t="s">
        <v>95</v>
      </c>
      <c r="W543" t="s">
        <v>95</v>
      </c>
      <c r="X543" t="s">
        <v>95</v>
      </c>
      <c r="Y543" t="s">
        <v>95</v>
      </c>
      <c r="Z543" t="s">
        <v>95</v>
      </c>
      <c r="AA543" t="s">
        <v>95</v>
      </c>
      <c r="AB543" t="s">
        <v>95</v>
      </c>
      <c r="AC543" t="s">
        <v>95</v>
      </c>
      <c r="AD543" t="s">
        <v>95</v>
      </c>
      <c r="AE543" t="s">
        <v>95</v>
      </c>
      <c r="AF543" t="s">
        <v>95</v>
      </c>
      <c r="AG543" t="s">
        <v>95</v>
      </c>
      <c r="AH543" t="s">
        <v>95</v>
      </c>
      <c r="AI543" t="s">
        <v>95</v>
      </c>
      <c r="AJ543" t="s">
        <v>95</v>
      </c>
      <c r="AK543" t="s">
        <v>95</v>
      </c>
      <c r="AL543" t="s">
        <v>95</v>
      </c>
      <c r="AM543" t="s">
        <v>95</v>
      </c>
      <c r="AN543" t="s">
        <v>95</v>
      </c>
      <c r="AO543" t="s">
        <v>95</v>
      </c>
      <c r="AP543" t="s">
        <v>95</v>
      </c>
      <c r="AQ543" t="s">
        <v>95</v>
      </c>
      <c r="AR543" t="s">
        <v>95</v>
      </c>
      <c r="AS543" t="s">
        <v>95</v>
      </c>
      <c r="AT543" t="s">
        <v>95</v>
      </c>
      <c r="AU543" t="s">
        <v>95</v>
      </c>
      <c r="AV543" t="s">
        <v>95</v>
      </c>
      <c r="AW543" t="s">
        <v>95</v>
      </c>
      <c r="AX543" t="s">
        <v>95</v>
      </c>
      <c r="AY543" t="s">
        <v>95</v>
      </c>
      <c r="AZ543" t="s">
        <v>95</v>
      </c>
      <c r="BA543" t="s">
        <v>95</v>
      </c>
      <c r="BB543" t="s">
        <v>95</v>
      </c>
      <c r="BC543" t="s">
        <v>95</v>
      </c>
      <c r="BD543" t="s">
        <v>95</v>
      </c>
      <c r="BE543" t="s">
        <v>95</v>
      </c>
      <c r="BF543" t="s">
        <v>95</v>
      </c>
      <c r="BG543" t="s">
        <v>95</v>
      </c>
      <c r="BH543" t="s">
        <v>95</v>
      </c>
      <c r="BI543" t="s">
        <v>95</v>
      </c>
      <c r="BJ543" t="s">
        <v>95</v>
      </c>
      <c r="BK543" t="s">
        <v>95</v>
      </c>
      <c r="BL543" t="s">
        <v>95</v>
      </c>
      <c r="BM543" t="s">
        <v>95</v>
      </c>
      <c r="BN543" t="s">
        <v>95</v>
      </c>
      <c r="BO543" t="s">
        <v>95</v>
      </c>
      <c r="BP543">
        <v>21</v>
      </c>
      <c r="BQ543">
        <v>259</v>
      </c>
      <c r="BR543">
        <v>639</v>
      </c>
      <c r="BS543">
        <v>53</v>
      </c>
      <c r="BT543">
        <v>351</v>
      </c>
      <c r="BU543">
        <v>456</v>
      </c>
      <c r="BV543">
        <v>538</v>
      </c>
      <c r="BW543">
        <v>610</v>
      </c>
      <c r="BX543">
        <v>192</v>
      </c>
      <c r="BY543">
        <v>621</v>
      </c>
      <c r="BZ543">
        <v>246</v>
      </c>
      <c r="CA543">
        <v>411</v>
      </c>
      <c r="CB543">
        <v>246</v>
      </c>
      <c r="CC543">
        <v>142</v>
      </c>
      <c r="CD543">
        <v>205</v>
      </c>
      <c r="CE543">
        <v>195</v>
      </c>
      <c r="CF543">
        <v>95</v>
      </c>
      <c r="CG543">
        <v>373</v>
      </c>
      <c r="CH543">
        <v>195</v>
      </c>
      <c r="CI543">
        <v>303</v>
      </c>
      <c r="CJ543">
        <v>620</v>
      </c>
      <c r="CK543" t="s">
        <v>95</v>
      </c>
      <c r="CL543" t="s">
        <v>95</v>
      </c>
    </row>
    <row r="544" spans="2:90">
      <c r="B544" t="s">
        <v>95</v>
      </c>
      <c r="C544" t="s">
        <v>95</v>
      </c>
      <c r="D544" t="s">
        <v>95</v>
      </c>
      <c r="E544" t="s">
        <v>95</v>
      </c>
      <c r="F544" t="s">
        <v>95</v>
      </c>
      <c r="G544" t="s">
        <v>95</v>
      </c>
      <c r="H544" t="s">
        <v>95</v>
      </c>
      <c r="I544" t="s">
        <v>95</v>
      </c>
      <c r="J544" t="s">
        <v>95</v>
      </c>
      <c r="K544" t="s">
        <v>95</v>
      </c>
      <c r="L544" t="s">
        <v>95</v>
      </c>
      <c r="M544" t="s">
        <v>95</v>
      </c>
      <c r="N544" t="s">
        <v>95</v>
      </c>
      <c r="O544" t="s">
        <v>95</v>
      </c>
      <c r="P544" t="s">
        <v>95</v>
      </c>
      <c r="Q544" t="s">
        <v>95</v>
      </c>
      <c r="R544" t="s">
        <v>95</v>
      </c>
      <c r="S544" t="s">
        <v>95</v>
      </c>
      <c r="T544" t="s">
        <v>95</v>
      </c>
      <c r="U544" t="s">
        <v>95</v>
      </c>
      <c r="V544" t="s">
        <v>95</v>
      </c>
      <c r="W544" t="s">
        <v>95</v>
      </c>
      <c r="X544" t="s">
        <v>95</v>
      </c>
      <c r="Y544" t="s">
        <v>95</v>
      </c>
      <c r="Z544" t="s">
        <v>95</v>
      </c>
      <c r="AA544" t="s">
        <v>95</v>
      </c>
      <c r="AB544" t="s">
        <v>95</v>
      </c>
      <c r="AC544" t="s">
        <v>95</v>
      </c>
      <c r="AD544" t="s">
        <v>95</v>
      </c>
      <c r="AE544" t="s">
        <v>95</v>
      </c>
      <c r="AF544" t="s">
        <v>95</v>
      </c>
      <c r="AG544" t="s">
        <v>95</v>
      </c>
      <c r="AH544" t="s">
        <v>95</v>
      </c>
      <c r="AI544" t="s">
        <v>95</v>
      </c>
      <c r="AJ544" t="s">
        <v>95</v>
      </c>
      <c r="AK544" t="s">
        <v>95</v>
      </c>
      <c r="AL544" t="s">
        <v>95</v>
      </c>
      <c r="AM544" t="s">
        <v>95</v>
      </c>
      <c r="AN544" t="s">
        <v>95</v>
      </c>
      <c r="AO544" t="s">
        <v>95</v>
      </c>
      <c r="AP544" t="s">
        <v>95</v>
      </c>
      <c r="AQ544" t="s">
        <v>95</v>
      </c>
      <c r="AR544" t="s">
        <v>95</v>
      </c>
      <c r="AS544" t="s">
        <v>95</v>
      </c>
      <c r="AT544" t="s">
        <v>95</v>
      </c>
      <c r="AU544" t="s">
        <v>95</v>
      </c>
      <c r="AV544" t="s">
        <v>95</v>
      </c>
      <c r="AW544" t="s">
        <v>95</v>
      </c>
      <c r="AX544" t="s">
        <v>95</v>
      </c>
      <c r="AY544" t="s">
        <v>95</v>
      </c>
      <c r="AZ544" t="s">
        <v>95</v>
      </c>
      <c r="BA544" t="s">
        <v>95</v>
      </c>
      <c r="BB544" t="s">
        <v>95</v>
      </c>
      <c r="BC544" t="s">
        <v>95</v>
      </c>
      <c r="BD544" t="s">
        <v>95</v>
      </c>
      <c r="BE544" t="s">
        <v>95</v>
      </c>
      <c r="BF544" t="s">
        <v>95</v>
      </c>
      <c r="BG544" t="s">
        <v>95</v>
      </c>
      <c r="BH544" t="s">
        <v>95</v>
      </c>
      <c r="BI544" t="s">
        <v>95</v>
      </c>
      <c r="BJ544" t="s">
        <v>95</v>
      </c>
      <c r="BK544" t="s">
        <v>95</v>
      </c>
      <c r="BL544" t="s">
        <v>95</v>
      </c>
      <c r="BM544" t="s">
        <v>95</v>
      </c>
      <c r="BN544" t="s">
        <v>95</v>
      </c>
      <c r="BO544" t="s">
        <v>95</v>
      </c>
      <c r="BP544">
        <v>583</v>
      </c>
      <c r="BQ544">
        <v>208</v>
      </c>
      <c r="BR544">
        <v>205</v>
      </c>
      <c r="BS544">
        <v>312</v>
      </c>
      <c r="BT544">
        <v>537</v>
      </c>
      <c r="BU544">
        <v>475</v>
      </c>
      <c r="BV544">
        <v>127</v>
      </c>
      <c r="BW544">
        <v>89</v>
      </c>
      <c r="BX544">
        <v>326</v>
      </c>
      <c r="BY544">
        <v>200</v>
      </c>
      <c r="BZ544">
        <v>319</v>
      </c>
      <c r="CA544">
        <v>367</v>
      </c>
      <c r="CB544">
        <v>374</v>
      </c>
      <c r="CC544">
        <v>473</v>
      </c>
      <c r="CD544">
        <v>414</v>
      </c>
      <c r="CE544">
        <v>337</v>
      </c>
      <c r="CF544">
        <v>636</v>
      </c>
      <c r="CG544">
        <v>265</v>
      </c>
      <c r="CH544">
        <v>46</v>
      </c>
      <c r="CI544">
        <v>402</v>
      </c>
      <c r="CJ544">
        <v>22</v>
      </c>
      <c r="CK544" t="s">
        <v>95</v>
      </c>
      <c r="CL544" t="s">
        <v>95</v>
      </c>
    </row>
    <row r="545" spans="2:90">
      <c r="B545" t="s">
        <v>95</v>
      </c>
      <c r="C545" t="s">
        <v>95</v>
      </c>
      <c r="D545" t="s">
        <v>95</v>
      </c>
      <c r="E545" t="s">
        <v>95</v>
      </c>
      <c r="F545" t="s">
        <v>95</v>
      </c>
      <c r="G545" t="s">
        <v>95</v>
      </c>
      <c r="H545" t="s">
        <v>95</v>
      </c>
      <c r="I545" t="s">
        <v>95</v>
      </c>
      <c r="J545" t="s">
        <v>95</v>
      </c>
      <c r="K545" t="s">
        <v>95</v>
      </c>
      <c r="L545" t="s">
        <v>95</v>
      </c>
      <c r="M545" t="s">
        <v>95</v>
      </c>
      <c r="N545" t="s">
        <v>95</v>
      </c>
      <c r="O545" t="s">
        <v>95</v>
      </c>
      <c r="P545" t="s">
        <v>95</v>
      </c>
      <c r="Q545" t="s">
        <v>95</v>
      </c>
      <c r="R545" t="s">
        <v>95</v>
      </c>
      <c r="S545" t="s">
        <v>95</v>
      </c>
      <c r="T545" t="s">
        <v>95</v>
      </c>
      <c r="U545" t="s">
        <v>95</v>
      </c>
      <c r="V545" t="s">
        <v>95</v>
      </c>
      <c r="W545" t="s">
        <v>95</v>
      </c>
      <c r="X545" t="s">
        <v>95</v>
      </c>
      <c r="Y545" t="s">
        <v>95</v>
      </c>
      <c r="Z545" t="s">
        <v>95</v>
      </c>
      <c r="AA545" t="s">
        <v>95</v>
      </c>
      <c r="AB545" t="s">
        <v>95</v>
      </c>
      <c r="AC545" t="s">
        <v>95</v>
      </c>
      <c r="AD545" t="s">
        <v>95</v>
      </c>
      <c r="AE545" t="s">
        <v>95</v>
      </c>
      <c r="AF545" t="s">
        <v>95</v>
      </c>
      <c r="AG545" t="s">
        <v>95</v>
      </c>
      <c r="AH545" t="s">
        <v>95</v>
      </c>
      <c r="AI545" t="s">
        <v>95</v>
      </c>
      <c r="AJ545" t="s">
        <v>95</v>
      </c>
      <c r="AK545" t="s">
        <v>95</v>
      </c>
      <c r="AL545" t="s">
        <v>95</v>
      </c>
      <c r="AM545" t="s">
        <v>95</v>
      </c>
      <c r="AN545" t="s">
        <v>95</v>
      </c>
      <c r="AO545" t="s">
        <v>95</v>
      </c>
      <c r="AP545" t="s">
        <v>95</v>
      </c>
      <c r="AQ545" t="s">
        <v>95</v>
      </c>
      <c r="AR545" t="s">
        <v>95</v>
      </c>
      <c r="AS545" t="s">
        <v>95</v>
      </c>
      <c r="AT545" t="s">
        <v>95</v>
      </c>
      <c r="AU545" t="s">
        <v>95</v>
      </c>
      <c r="AV545" t="s">
        <v>95</v>
      </c>
      <c r="AW545" t="s">
        <v>95</v>
      </c>
      <c r="AX545" t="s">
        <v>95</v>
      </c>
      <c r="AY545" t="s">
        <v>95</v>
      </c>
      <c r="AZ545" t="s">
        <v>95</v>
      </c>
      <c r="BA545" t="s">
        <v>95</v>
      </c>
      <c r="BB545" t="s">
        <v>95</v>
      </c>
      <c r="BC545" t="s">
        <v>95</v>
      </c>
      <c r="BD545" t="s">
        <v>95</v>
      </c>
      <c r="BE545" t="s">
        <v>95</v>
      </c>
      <c r="BF545" t="s">
        <v>95</v>
      </c>
      <c r="BG545" t="s">
        <v>95</v>
      </c>
      <c r="BH545" t="s">
        <v>95</v>
      </c>
      <c r="BI545" t="s">
        <v>95</v>
      </c>
      <c r="BJ545" t="s">
        <v>95</v>
      </c>
      <c r="BK545" t="s">
        <v>95</v>
      </c>
      <c r="BL545" t="s">
        <v>95</v>
      </c>
      <c r="BM545" t="s">
        <v>95</v>
      </c>
      <c r="BN545" t="s">
        <v>95</v>
      </c>
      <c r="BO545" t="s">
        <v>95</v>
      </c>
      <c r="BP545">
        <v>135</v>
      </c>
      <c r="BQ545">
        <v>174</v>
      </c>
      <c r="BR545">
        <v>629</v>
      </c>
      <c r="BS545">
        <v>555</v>
      </c>
      <c r="BT545">
        <v>266</v>
      </c>
      <c r="BU545">
        <v>9</v>
      </c>
      <c r="BV545">
        <v>540</v>
      </c>
      <c r="BW545">
        <v>232</v>
      </c>
      <c r="BX545">
        <v>234</v>
      </c>
      <c r="BY545">
        <v>160</v>
      </c>
      <c r="BZ545">
        <v>373</v>
      </c>
      <c r="CA545">
        <v>310</v>
      </c>
      <c r="CB545">
        <v>33</v>
      </c>
      <c r="CC545">
        <v>306</v>
      </c>
      <c r="CD545">
        <v>49</v>
      </c>
      <c r="CE545">
        <v>306</v>
      </c>
      <c r="CF545">
        <v>343</v>
      </c>
      <c r="CG545">
        <v>558</v>
      </c>
      <c r="CH545">
        <v>587</v>
      </c>
      <c r="CI545">
        <v>604</v>
      </c>
      <c r="CJ545">
        <v>582</v>
      </c>
      <c r="CK545" t="s">
        <v>95</v>
      </c>
      <c r="CL545" t="s">
        <v>95</v>
      </c>
    </row>
    <row r="546" spans="2:90">
      <c r="B546" t="s">
        <v>95</v>
      </c>
      <c r="C546" t="s">
        <v>95</v>
      </c>
      <c r="D546" t="s">
        <v>95</v>
      </c>
      <c r="E546" t="s">
        <v>95</v>
      </c>
      <c r="F546" t="s">
        <v>95</v>
      </c>
      <c r="G546" t="s">
        <v>95</v>
      </c>
      <c r="H546" t="s">
        <v>95</v>
      </c>
      <c r="I546" t="s">
        <v>95</v>
      </c>
      <c r="J546" t="s">
        <v>95</v>
      </c>
      <c r="K546" t="s">
        <v>95</v>
      </c>
      <c r="L546" t="s">
        <v>95</v>
      </c>
      <c r="M546" t="s">
        <v>95</v>
      </c>
      <c r="N546" t="s">
        <v>95</v>
      </c>
      <c r="O546" t="s">
        <v>95</v>
      </c>
      <c r="P546" t="s">
        <v>95</v>
      </c>
      <c r="Q546" t="s">
        <v>95</v>
      </c>
      <c r="R546" t="s">
        <v>95</v>
      </c>
      <c r="S546" t="s">
        <v>95</v>
      </c>
      <c r="T546" t="s">
        <v>95</v>
      </c>
      <c r="U546" t="s">
        <v>95</v>
      </c>
      <c r="V546" t="s">
        <v>95</v>
      </c>
      <c r="W546" t="s">
        <v>95</v>
      </c>
      <c r="X546" t="s">
        <v>95</v>
      </c>
      <c r="Y546" t="s">
        <v>95</v>
      </c>
      <c r="Z546" t="s">
        <v>95</v>
      </c>
      <c r="AA546" t="s">
        <v>95</v>
      </c>
      <c r="AB546" t="s">
        <v>95</v>
      </c>
      <c r="AC546" t="s">
        <v>95</v>
      </c>
      <c r="AD546" t="s">
        <v>95</v>
      </c>
      <c r="AE546" t="s">
        <v>95</v>
      </c>
      <c r="AF546" t="s">
        <v>95</v>
      </c>
      <c r="AG546" t="s">
        <v>95</v>
      </c>
      <c r="AH546" t="s">
        <v>95</v>
      </c>
      <c r="AI546" t="s">
        <v>95</v>
      </c>
      <c r="AJ546" t="s">
        <v>95</v>
      </c>
      <c r="AK546" t="s">
        <v>95</v>
      </c>
      <c r="AL546" t="s">
        <v>95</v>
      </c>
      <c r="AM546" t="s">
        <v>95</v>
      </c>
      <c r="AN546" t="s">
        <v>95</v>
      </c>
      <c r="AO546" t="s">
        <v>95</v>
      </c>
      <c r="AP546" t="s">
        <v>95</v>
      </c>
      <c r="AQ546" t="s">
        <v>95</v>
      </c>
      <c r="AR546" t="s">
        <v>95</v>
      </c>
      <c r="AS546" t="s">
        <v>95</v>
      </c>
      <c r="AT546" t="s">
        <v>95</v>
      </c>
      <c r="AU546" t="s">
        <v>95</v>
      </c>
      <c r="AV546" t="s">
        <v>95</v>
      </c>
      <c r="AW546" t="s">
        <v>95</v>
      </c>
      <c r="AX546" t="s">
        <v>95</v>
      </c>
      <c r="AY546" t="s">
        <v>95</v>
      </c>
      <c r="AZ546" t="s">
        <v>95</v>
      </c>
      <c r="BA546" t="s">
        <v>95</v>
      </c>
      <c r="BB546" t="s">
        <v>95</v>
      </c>
      <c r="BC546" t="s">
        <v>95</v>
      </c>
      <c r="BD546" t="s">
        <v>95</v>
      </c>
      <c r="BE546" t="s">
        <v>95</v>
      </c>
      <c r="BF546" t="s">
        <v>95</v>
      </c>
      <c r="BG546" t="s">
        <v>95</v>
      </c>
      <c r="BH546" t="s">
        <v>95</v>
      </c>
      <c r="BI546" t="s">
        <v>95</v>
      </c>
      <c r="BJ546" t="s">
        <v>95</v>
      </c>
      <c r="BK546" t="s">
        <v>95</v>
      </c>
      <c r="BL546" t="s">
        <v>95</v>
      </c>
      <c r="BM546" t="s">
        <v>95</v>
      </c>
      <c r="BN546" t="s">
        <v>95</v>
      </c>
      <c r="BO546" t="s">
        <v>95</v>
      </c>
      <c r="BP546">
        <v>172</v>
      </c>
      <c r="BQ546">
        <v>254</v>
      </c>
      <c r="BR546">
        <v>601</v>
      </c>
      <c r="BS546">
        <v>7</v>
      </c>
      <c r="BT546">
        <v>389</v>
      </c>
      <c r="BU546">
        <v>174</v>
      </c>
      <c r="BV546">
        <v>170</v>
      </c>
      <c r="BW546">
        <v>94</v>
      </c>
      <c r="BX546">
        <v>118</v>
      </c>
      <c r="BY546">
        <v>156</v>
      </c>
      <c r="BZ546">
        <v>493</v>
      </c>
      <c r="CA546">
        <v>194</v>
      </c>
      <c r="CB546">
        <v>97</v>
      </c>
      <c r="CC546">
        <v>655</v>
      </c>
      <c r="CD546">
        <v>293</v>
      </c>
      <c r="CE546">
        <v>551</v>
      </c>
      <c r="CF546">
        <v>616</v>
      </c>
      <c r="CG546">
        <v>333</v>
      </c>
      <c r="CH546">
        <v>371</v>
      </c>
      <c r="CI546">
        <v>74</v>
      </c>
      <c r="CJ546">
        <v>609</v>
      </c>
      <c r="CK546" t="s">
        <v>95</v>
      </c>
      <c r="CL546" t="s">
        <v>95</v>
      </c>
    </row>
    <row r="547" spans="2:90">
      <c r="B547" t="s">
        <v>95</v>
      </c>
      <c r="C547" t="s">
        <v>95</v>
      </c>
      <c r="D547" t="s">
        <v>95</v>
      </c>
      <c r="E547" t="s">
        <v>95</v>
      </c>
      <c r="F547" t="s">
        <v>95</v>
      </c>
      <c r="G547" t="s">
        <v>95</v>
      </c>
      <c r="H547" t="s">
        <v>95</v>
      </c>
      <c r="I547" t="s">
        <v>95</v>
      </c>
      <c r="J547" t="s">
        <v>95</v>
      </c>
      <c r="K547" t="s">
        <v>95</v>
      </c>
      <c r="L547" t="s">
        <v>95</v>
      </c>
      <c r="M547" t="s">
        <v>95</v>
      </c>
      <c r="N547" t="s">
        <v>95</v>
      </c>
      <c r="O547" t="s">
        <v>95</v>
      </c>
      <c r="P547" t="s">
        <v>95</v>
      </c>
      <c r="Q547" t="s">
        <v>95</v>
      </c>
      <c r="R547" t="s">
        <v>95</v>
      </c>
      <c r="S547" t="s">
        <v>95</v>
      </c>
      <c r="T547" t="s">
        <v>95</v>
      </c>
      <c r="U547" t="s">
        <v>95</v>
      </c>
      <c r="V547" t="s">
        <v>95</v>
      </c>
      <c r="W547" t="s">
        <v>95</v>
      </c>
      <c r="X547" t="s">
        <v>95</v>
      </c>
      <c r="Y547" t="s">
        <v>95</v>
      </c>
      <c r="Z547" t="s">
        <v>95</v>
      </c>
      <c r="AA547" t="s">
        <v>95</v>
      </c>
      <c r="AB547" t="s">
        <v>95</v>
      </c>
      <c r="AC547" t="s">
        <v>95</v>
      </c>
      <c r="AD547" t="s">
        <v>95</v>
      </c>
      <c r="AE547" t="s">
        <v>95</v>
      </c>
      <c r="AF547" t="s">
        <v>95</v>
      </c>
      <c r="AG547" t="s">
        <v>95</v>
      </c>
      <c r="AH547" t="s">
        <v>95</v>
      </c>
      <c r="AI547" t="s">
        <v>95</v>
      </c>
      <c r="AJ547" t="s">
        <v>95</v>
      </c>
      <c r="AK547" t="s">
        <v>95</v>
      </c>
      <c r="AL547" t="s">
        <v>95</v>
      </c>
      <c r="AM547" t="s">
        <v>95</v>
      </c>
      <c r="AN547" t="s">
        <v>95</v>
      </c>
      <c r="AO547" t="s">
        <v>95</v>
      </c>
      <c r="AP547" t="s">
        <v>95</v>
      </c>
      <c r="AQ547" t="s">
        <v>95</v>
      </c>
      <c r="AR547" t="s">
        <v>95</v>
      </c>
      <c r="AS547" t="s">
        <v>95</v>
      </c>
      <c r="AT547" t="s">
        <v>95</v>
      </c>
      <c r="AU547" t="s">
        <v>95</v>
      </c>
      <c r="AV547" t="s">
        <v>95</v>
      </c>
      <c r="AW547" t="s">
        <v>95</v>
      </c>
      <c r="AX547" t="s">
        <v>95</v>
      </c>
      <c r="AY547" t="s">
        <v>95</v>
      </c>
      <c r="AZ547" t="s">
        <v>95</v>
      </c>
      <c r="BA547" t="s">
        <v>95</v>
      </c>
      <c r="BB547" t="s">
        <v>95</v>
      </c>
      <c r="BC547" t="s">
        <v>95</v>
      </c>
      <c r="BD547" t="s">
        <v>95</v>
      </c>
      <c r="BE547" t="s">
        <v>95</v>
      </c>
      <c r="BF547" t="s">
        <v>95</v>
      </c>
      <c r="BG547" t="s">
        <v>95</v>
      </c>
      <c r="BH547" t="s">
        <v>95</v>
      </c>
      <c r="BI547" t="s">
        <v>95</v>
      </c>
      <c r="BJ547" t="s">
        <v>95</v>
      </c>
      <c r="BK547" t="s">
        <v>95</v>
      </c>
      <c r="BL547" t="s">
        <v>95</v>
      </c>
      <c r="BM547" t="s">
        <v>95</v>
      </c>
      <c r="BN547" t="s">
        <v>95</v>
      </c>
      <c r="BO547" t="s">
        <v>95</v>
      </c>
      <c r="BP547">
        <v>331</v>
      </c>
      <c r="BQ547">
        <v>29</v>
      </c>
      <c r="BR547">
        <v>386</v>
      </c>
      <c r="BS547">
        <v>588</v>
      </c>
      <c r="BT547">
        <v>305</v>
      </c>
      <c r="BU547">
        <v>186</v>
      </c>
      <c r="BV547">
        <v>444</v>
      </c>
      <c r="BW547">
        <v>469</v>
      </c>
      <c r="BX547">
        <v>375</v>
      </c>
      <c r="BY547">
        <v>400</v>
      </c>
      <c r="BZ547">
        <v>378</v>
      </c>
      <c r="CA547">
        <v>154</v>
      </c>
      <c r="CB547">
        <v>148</v>
      </c>
      <c r="CC547">
        <v>20</v>
      </c>
      <c r="CD547">
        <v>195</v>
      </c>
      <c r="CE547">
        <v>156</v>
      </c>
      <c r="CF547">
        <v>540</v>
      </c>
      <c r="CG547">
        <v>381</v>
      </c>
      <c r="CH547">
        <v>467</v>
      </c>
      <c r="CI547">
        <v>235</v>
      </c>
      <c r="CJ547">
        <v>304</v>
      </c>
      <c r="CK547" t="s">
        <v>95</v>
      </c>
      <c r="CL547" t="s">
        <v>95</v>
      </c>
    </row>
    <row r="548" spans="2:90">
      <c r="B548" t="s">
        <v>95</v>
      </c>
      <c r="C548" t="s">
        <v>95</v>
      </c>
      <c r="D548" t="s">
        <v>95</v>
      </c>
      <c r="E548" t="s">
        <v>95</v>
      </c>
      <c r="F548" t="s">
        <v>95</v>
      </c>
      <c r="G548" t="s">
        <v>95</v>
      </c>
      <c r="H548" t="s">
        <v>95</v>
      </c>
      <c r="I548" t="s">
        <v>95</v>
      </c>
      <c r="J548" t="s">
        <v>95</v>
      </c>
      <c r="K548" t="s">
        <v>95</v>
      </c>
      <c r="L548" t="s">
        <v>95</v>
      </c>
      <c r="M548" t="s">
        <v>95</v>
      </c>
      <c r="N548" t="s">
        <v>95</v>
      </c>
      <c r="O548" t="s">
        <v>95</v>
      </c>
      <c r="P548" t="s">
        <v>95</v>
      </c>
      <c r="Q548" t="s">
        <v>95</v>
      </c>
      <c r="R548" t="s">
        <v>95</v>
      </c>
      <c r="S548" t="s">
        <v>95</v>
      </c>
      <c r="T548" t="s">
        <v>95</v>
      </c>
      <c r="U548" t="s">
        <v>95</v>
      </c>
      <c r="V548" t="s">
        <v>95</v>
      </c>
      <c r="W548" t="s">
        <v>95</v>
      </c>
      <c r="X548" t="s">
        <v>95</v>
      </c>
      <c r="Y548" t="s">
        <v>95</v>
      </c>
      <c r="Z548" t="s">
        <v>95</v>
      </c>
      <c r="AA548" t="s">
        <v>95</v>
      </c>
      <c r="AB548" t="s">
        <v>95</v>
      </c>
      <c r="AC548" t="s">
        <v>95</v>
      </c>
      <c r="AD548" t="s">
        <v>95</v>
      </c>
      <c r="AE548" t="s">
        <v>95</v>
      </c>
      <c r="AF548" t="s">
        <v>95</v>
      </c>
      <c r="AG548" t="s">
        <v>95</v>
      </c>
      <c r="AH548" t="s">
        <v>95</v>
      </c>
      <c r="AI548" t="s">
        <v>95</v>
      </c>
      <c r="AJ548" t="s">
        <v>95</v>
      </c>
      <c r="AK548" t="s">
        <v>95</v>
      </c>
      <c r="AL548" t="s">
        <v>95</v>
      </c>
      <c r="AM548" t="s">
        <v>95</v>
      </c>
      <c r="AN548" t="s">
        <v>95</v>
      </c>
      <c r="AO548" t="s">
        <v>95</v>
      </c>
      <c r="AP548" t="s">
        <v>95</v>
      </c>
      <c r="AQ548" t="s">
        <v>95</v>
      </c>
      <c r="AR548" t="s">
        <v>95</v>
      </c>
      <c r="AS548" t="s">
        <v>95</v>
      </c>
      <c r="AT548" t="s">
        <v>95</v>
      </c>
      <c r="AU548" t="s">
        <v>95</v>
      </c>
      <c r="AV548" t="s">
        <v>95</v>
      </c>
      <c r="AW548" t="s">
        <v>95</v>
      </c>
      <c r="AX548" t="s">
        <v>95</v>
      </c>
      <c r="AY548" t="s">
        <v>95</v>
      </c>
      <c r="AZ548" t="s">
        <v>95</v>
      </c>
      <c r="BA548" t="s">
        <v>95</v>
      </c>
      <c r="BB548" t="s">
        <v>95</v>
      </c>
      <c r="BC548" t="s">
        <v>95</v>
      </c>
      <c r="BD548" t="s">
        <v>95</v>
      </c>
      <c r="BE548" t="s">
        <v>95</v>
      </c>
      <c r="BF548" t="s">
        <v>95</v>
      </c>
      <c r="BG548" t="s">
        <v>95</v>
      </c>
      <c r="BH548" t="s">
        <v>95</v>
      </c>
      <c r="BI548" t="s">
        <v>95</v>
      </c>
      <c r="BJ548" t="s">
        <v>95</v>
      </c>
      <c r="BK548" t="s">
        <v>95</v>
      </c>
      <c r="BL548" t="s">
        <v>95</v>
      </c>
      <c r="BM548" t="s">
        <v>95</v>
      </c>
      <c r="BN548" t="s">
        <v>95</v>
      </c>
      <c r="BO548" t="s">
        <v>95</v>
      </c>
      <c r="BP548">
        <v>159</v>
      </c>
      <c r="BQ548">
        <v>40</v>
      </c>
      <c r="BR548">
        <v>118</v>
      </c>
      <c r="BS548">
        <v>594</v>
      </c>
      <c r="BT548">
        <v>35</v>
      </c>
      <c r="BU548">
        <v>507</v>
      </c>
      <c r="BV548">
        <v>279</v>
      </c>
      <c r="BW548">
        <v>506</v>
      </c>
      <c r="BX548">
        <v>314</v>
      </c>
      <c r="BY548">
        <v>437</v>
      </c>
      <c r="BZ548">
        <v>331</v>
      </c>
      <c r="CA548">
        <v>318</v>
      </c>
      <c r="CB548">
        <v>383</v>
      </c>
      <c r="CC548">
        <v>392</v>
      </c>
      <c r="CD548">
        <v>665</v>
      </c>
      <c r="CE548">
        <v>593</v>
      </c>
      <c r="CF548">
        <v>221</v>
      </c>
      <c r="CG548">
        <v>154</v>
      </c>
      <c r="CH548">
        <v>113</v>
      </c>
      <c r="CI548">
        <v>244</v>
      </c>
      <c r="CJ548">
        <v>544</v>
      </c>
      <c r="CK548" t="s">
        <v>95</v>
      </c>
      <c r="CL548" t="s">
        <v>95</v>
      </c>
    </row>
    <row r="549" spans="2:90">
      <c r="B549" t="s">
        <v>95</v>
      </c>
      <c r="C549" t="s">
        <v>95</v>
      </c>
      <c r="D549" t="s">
        <v>95</v>
      </c>
      <c r="E549" t="s">
        <v>95</v>
      </c>
      <c r="F549" t="s">
        <v>95</v>
      </c>
      <c r="G549" t="s">
        <v>95</v>
      </c>
      <c r="H549" t="s">
        <v>95</v>
      </c>
      <c r="I549" t="s">
        <v>95</v>
      </c>
      <c r="J549" t="s">
        <v>95</v>
      </c>
      <c r="K549" t="s">
        <v>95</v>
      </c>
      <c r="L549" t="s">
        <v>95</v>
      </c>
      <c r="M549" t="s">
        <v>95</v>
      </c>
      <c r="N549" t="s">
        <v>95</v>
      </c>
      <c r="O549" t="s">
        <v>95</v>
      </c>
      <c r="P549" t="s">
        <v>95</v>
      </c>
      <c r="Q549" t="s">
        <v>95</v>
      </c>
      <c r="R549" t="s">
        <v>95</v>
      </c>
      <c r="S549" t="s">
        <v>95</v>
      </c>
      <c r="T549" t="s">
        <v>95</v>
      </c>
      <c r="U549" t="s">
        <v>95</v>
      </c>
      <c r="V549" t="s">
        <v>95</v>
      </c>
      <c r="W549" t="s">
        <v>95</v>
      </c>
      <c r="X549" t="s">
        <v>95</v>
      </c>
      <c r="Y549" t="s">
        <v>95</v>
      </c>
      <c r="Z549" t="s">
        <v>95</v>
      </c>
      <c r="AA549" t="s">
        <v>95</v>
      </c>
      <c r="AB549" t="s">
        <v>95</v>
      </c>
      <c r="AC549" t="s">
        <v>95</v>
      </c>
      <c r="AD549" t="s">
        <v>95</v>
      </c>
      <c r="AE549" t="s">
        <v>95</v>
      </c>
      <c r="AF549" t="s">
        <v>95</v>
      </c>
      <c r="AG549" t="s">
        <v>95</v>
      </c>
      <c r="AH549" t="s">
        <v>95</v>
      </c>
      <c r="AI549" t="s">
        <v>95</v>
      </c>
      <c r="AJ549" t="s">
        <v>95</v>
      </c>
      <c r="AK549" t="s">
        <v>95</v>
      </c>
      <c r="AL549" t="s">
        <v>95</v>
      </c>
      <c r="AM549" t="s">
        <v>95</v>
      </c>
      <c r="AN549" t="s">
        <v>95</v>
      </c>
      <c r="AO549" t="s">
        <v>95</v>
      </c>
      <c r="AP549" t="s">
        <v>95</v>
      </c>
      <c r="AQ549" t="s">
        <v>95</v>
      </c>
      <c r="AR549" t="s">
        <v>95</v>
      </c>
      <c r="AS549" t="s">
        <v>95</v>
      </c>
      <c r="AT549" t="s">
        <v>95</v>
      </c>
      <c r="AU549" t="s">
        <v>95</v>
      </c>
      <c r="AV549" t="s">
        <v>95</v>
      </c>
      <c r="AW549" t="s">
        <v>95</v>
      </c>
      <c r="AX549" t="s">
        <v>95</v>
      </c>
      <c r="AY549" t="s">
        <v>95</v>
      </c>
      <c r="AZ549" t="s">
        <v>95</v>
      </c>
      <c r="BA549" t="s">
        <v>95</v>
      </c>
      <c r="BB549" t="s">
        <v>95</v>
      </c>
      <c r="BC549" t="s">
        <v>95</v>
      </c>
      <c r="BD549" t="s">
        <v>95</v>
      </c>
      <c r="BE549" t="s">
        <v>95</v>
      </c>
      <c r="BF549" t="s">
        <v>95</v>
      </c>
      <c r="BG549" t="s">
        <v>95</v>
      </c>
      <c r="BH549" t="s">
        <v>95</v>
      </c>
      <c r="BI549" t="s">
        <v>95</v>
      </c>
      <c r="BJ549" t="s">
        <v>95</v>
      </c>
      <c r="BK549" t="s">
        <v>95</v>
      </c>
      <c r="BL549" t="s">
        <v>95</v>
      </c>
      <c r="BM549" t="s">
        <v>95</v>
      </c>
      <c r="BN549" t="s">
        <v>95</v>
      </c>
      <c r="BO549" t="s">
        <v>95</v>
      </c>
      <c r="BP549">
        <v>623</v>
      </c>
      <c r="BQ549">
        <v>563</v>
      </c>
      <c r="BR549">
        <v>419</v>
      </c>
      <c r="BS549">
        <v>640</v>
      </c>
      <c r="BT549">
        <v>356</v>
      </c>
      <c r="BU549">
        <v>396</v>
      </c>
      <c r="BV549">
        <v>213</v>
      </c>
      <c r="BW549">
        <v>296</v>
      </c>
      <c r="BX549">
        <v>477</v>
      </c>
      <c r="BY549">
        <v>141</v>
      </c>
      <c r="BZ549">
        <v>184</v>
      </c>
      <c r="CA549">
        <v>343</v>
      </c>
      <c r="CB549">
        <v>16</v>
      </c>
      <c r="CC549">
        <v>91</v>
      </c>
      <c r="CD549">
        <v>242</v>
      </c>
      <c r="CE549">
        <v>3</v>
      </c>
      <c r="CF549">
        <v>239</v>
      </c>
      <c r="CG549">
        <v>341</v>
      </c>
      <c r="CH549">
        <v>451</v>
      </c>
      <c r="CI549">
        <v>97</v>
      </c>
      <c r="CJ549">
        <v>563</v>
      </c>
      <c r="CK549" t="s">
        <v>95</v>
      </c>
      <c r="CL549" t="s">
        <v>95</v>
      </c>
    </row>
    <row r="550" spans="2:90">
      <c r="B550" t="s">
        <v>95</v>
      </c>
      <c r="C550" t="s">
        <v>95</v>
      </c>
      <c r="D550" t="s">
        <v>95</v>
      </c>
      <c r="E550" t="s">
        <v>95</v>
      </c>
      <c r="F550" t="s">
        <v>95</v>
      </c>
      <c r="G550" t="s">
        <v>95</v>
      </c>
      <c r="H550" t="s">
        <v>95</v>
      </c>
      <c r="I550" t="s">
        <v>95</v>
      </c>
      <c r="J550" t="s">
        <v>95</v>
      </c>
      <c r="K550" t="s">
        <v>95</v>
      </c>
      <c r="L550" t="s">
        <v>95</v>
      </c>
      <c r="M550" t="s">
        <v>95</v>
      </c>
      <c r="N550" t="s">
        <v>95</v>
      </c>
      <c r="O550" t="s">
        <v>95</v>
      </c>
      <c r="P550" t="s">
        <v>95</v>
      </c>
      <c r="Q550" t="s">
        <v>95</v>
      </c>
      <c r="R550" t="s">
        <v>95</v>
      </c>
      <c r="S550" t="s">
        <v>95</v>
      </c>
      <c r="T550" t="s">
        <v>95</v>
      </c>
      <c r="U550" t="s">
        <v>95</v>
      </c>
      <c r="V550" t="s">
        <v>95</v>
      </c>
      <c r="W550" t="s">
        <v>95</v>
      </c>
      <c r="X550" t="s">
        <v>95</v>
      </c>
      <c r="Y550" t="s">
        <v>95</v>
      </c>
      <c r="Z550" t="s">
        <v>95</v>
      </c>
      <c r="AA550" t="s">
        <v>95</v>
      </c>
      <c r="AB550" t="s">
        <v>95</v>
      </c>
      <c r="AC550" t="s">
        <v>95</v>
      </c>
      <c r="AD550" t="s">
        <v>95</v>
      </c>
      <c r="AE550" t="s">
        <v>95</v>
      </c>
      <c r="AF550" t="s">
        <v>95</v>
      </c>
      <c r="AG550" t="s">
        <v>95</v>
      </c>
      <c r="AH550" t="s">
        <v>95</v>
      </c>
      <c r="AI550" t="s">
        <v>95</v>
      </c>
      <c r="AJ550" t="s">
        <v>95</v>
      </c>
      <c r="AK550" t="s">
        <v>95</v>
      </c>
      <c r="AL550" t="s">
        <v>95</v>
      </c>
      <c r="AM550" t="s">
        <v>95</v>
      </c>
      <c r="AN550" t="s">
        <v>95</v>
      </c>
      <c r="AO550" t="s">
        <v>95</v>
      </c>
      <c r="AP550" t="s">
        <v>95</v>
      </c>
      <c r="AQ550" t="s">
        <v>95</v>
      </c>
      <c r="AR550" t="s">
        <v>95</v>
      </c>
      <c r="AS550" t="s">
        <v>95</v>
      </c>
      <c r="AT550" t="s">
        <v>95</v>
      </c>
      <c r="AU550" t="s">
        <v>95</v>
      </c>
      <c r="AV550" t="s">
        <v>95</v>
      </c>
      <c r="AW550" t="s">
        <v>95</v>
      </c>
      <c r="AX550" t="s">
        <v>95</v>
      </c>
      <c r="AY550" t="s">
        <v>95</v>
      </c>
      <c r="AZ550" t="s">
        <v>95</v>
      </c>
      <c r="BA550" t="s">
        <v>95</v>
      </c>
      <c r="BB550" t="s">
        <v>95</v>
      </c>
      <c r="BC550" t="s">
        <v>95</v>
      </c>
      <c r="BD550" t="s">
        <v>95</v>
      </c>
      <c r="BE550" t="s">
        <v>95</v>
      </c>
      <c r="BF550" t="s">
        <v>95</v>
      </c>
      <c r="BG550" t="s">
        <v>95</v>
      </c>
      <c r="BH550" t="s">
        <v>95</v>
      </c>
      <c r="BI550" t="s">
        <v>95</v>
      </c>
      <c r="BJ550" t="s">
        <v>95</v>
      </c>
      <c r="BK550" t="s">
        <v>95</v>
      </c>
      <c r="BL550" t="s">
        <v>95</v>
      </c>
      <c r="BM550" t="s">
        <v>95</v>
      </c>
      <c r="BN550" t="s">
        <v>95</v>
      </c>
      <c r="BO550" t="s">
        <v>95</v>
      </c>
      <c r="BP550">
        <v>227</v>
      </c>
      <c r="BQ550">
        <v>176</v>
      </c>
      <c r="BR550">
        <v>210</v>
      </c>
      <c r="BS550">
        <v>537</v>
      </c>
      <c r="BT550">
        <v>414</v>
      </c>
      <c r="BU550">
        <v>661</v>
      </c>
      <c r="BV550">
        <v>400</v>
      </c>
      <c r="BW550">
        <v>334</v>
      </c>
      <c r="BX550">
        <v>598</v>
      </c>
      <c r="BY550">
        <v>140</v>
      </c>
      <c r="BZ550">
        <v>127</v>
      </c>
      <c r="CA550">
        <v>203</v>
      </c>
      <c r="CB550">
        <v>581</v>
      </c>
      <c r="CC550">
        <v>556</v>
      </c>
      <c r="CD550">
        <v>352</v>
      </c>
      <c r="CE550">
        <v>620</v>
      </c>
      <c r="CF550">
        <v>52</v>
      </c>
      <c r="CG550">
        <v>279</v>
      </c>
      <c r="CH550">
        <v>649</v>
      </c>
      <c r="CI550">
        <v>532</v>
      </c>
      <c r="CJ550">
        <v>407</v>
      </c>
      <c r="CK550" t="s">
        <v>95</v>
      </c>
      <c r="CL550" t="s">
        <v>95</v>
      </c>
    </row>
    <row r="551" spans="2:90">
      <c r="B551" t="s">
        <v>95</v>
      </c>
      <c r="C551" t="s">
        <v>95</v>
      </c>
      <c r="D551" t="s">
        <v>95</v>
      </c>
      <c r="E551" t="s">
        <v>95</v>
      </c>
      <c r="F551" t="s">
        <v>95</v>
      </c>
      <c r="G551" t="s">
        <v>95</v>
      </c>
      <c r="H551" t="s">
        <v>95</v>
      </c>
      <c r="I551" t="s">
        <v>95</v>
      </c>
      <c r="J551" t="s">
        <v>95</v>
      </c>
      <c r="K551" t="s">
        <v>95</v>
      </c>
      <c r="L551" t="s">
        <v>95</v>
      </c>
      <c r="M551" t="s">
        <v>95</v>
      </c>
      <c r="N551" t="s">
        <v>95</v>
      </c>
      <c r="O551" t="s">
        <v>95</v>
      </c>
      <c r="P551" t="s">
        <v>95</v>
      </c>
      <c r="Q551" t="s">
        <v>95</v>
      </c>
      <c r="R551" t="s">
        <v>95</v>
      </c>
      <c r="S551" t="s">
        <v>95</v>
      </c>
      <c r="T551" t="s">
        <v>95</v>
      </c>
      <c r="U551" t="s">
        <v>95</v>
      </c>
      <c r="V551" t="s">
        <v>95</v>
      </c>
      <c r="W551" t="s">
        <v>95</v>
      </c>
      <c r="X551" t="s">
        <v>95</v>
      </c>
      <c r="Y551" t="s">
        <v>95</v>
      </c>
      <c r="Z551" t="s">
        <v>95</v>
      </c>
      <c r="AA551" t="s">
        <v>95</v>
      </c>
      <c r="AB551" t="s">
        <v>95</v>
      </c>
      <c r="AC551" t="s">
        <v>95</v>
      </c>
      <c r="AD551" t="s">
        <v>95</v>
      </c>
      <c r="AE551" t="s">
        <v>95</v>
      </c>
      <c r="AF551" t="s">
        <v>95</v>
      </c>
      <c r="AG551" t="s">
        <v>95</v>
      </c>
      <c r="AH551" t="s">
        <v>95</v>
      </c>
      <c r="AI551" t="s">
        <v>95</v>
      </c>
      <c r="AJ551" t="s">
        <v>95</v>
      </c>
      <c r="AK551" t="s">
        <v>95</v>
      </c>
      <c r="AL551" t="s">
        <v>95</v>
      </c>
      <c r="AM551" t="s">
        <v>95</v>
      </c>
      <c r="AN551" t="s">
        <v>95</v>
      </c>
      <c r="AO551" t="s">
        <v>95</v>
      </c>
      <c r="AP551" t="s">
        <v>95</v>
      </c>
      <c r="AQ551" t="s">
        <v>95</v>
      </c>
      <c r="AR551" t="s">
        <v>95</v>
      </c>
      <c r="AS551" t="s">
        <v>95</v>
      </c>
      <c r="AT551" t="s">
        <v>95</v>
      </c>
      <c r="AU551" t="s">
        <v>95</v>
      </c>
      <c r="AV551" t="s">
        <v>95</v>
      </c>
      <c r="AW551" t="s">
        <v>95</v>
      </c>
      <c r="AX551" t="s">
        <v>95</v>
      </c>
      <c r="AY551" t="s">
        <v>95</v>
      </c>
      <c r="AZ551" t="s">
        <v>95</v>
      </c>
      <c r="BA551" t="s">
        <v>95</v>
      </c>
      <c r="BB551" t="s">
        <v>95</v>
      </c>
      <c r="BC551" t="s">
        <v>95</v>
      </c>
      <c r="BD551" t="s">
        <v>95</v>
      </c>
      <c r="BE551" t="s">
        <v>95</v>
      </c>
      <c r="BF551" t="s">
        <v>95</v>
      </c>
      <c r="BG551" t="s">
        <v>95</v>
      </c>
      <c r="BH551" t="s">
        <v>95</v>
      </c>
      <c r="BI551" t="s">
        <v>95</v>
      </c>
      <c r="BJ551" t="s">
        <v>95</v>
      </c>
      <c r="BK551" t="s">
        <v>95</v>
      </c>
      <c r="BL551" t="s">
        <v>95</v>
      </c>
      <c r="BM551" t="s">
        <v>95</v>
      </c>
      <c r="BN551" t="s">
        <v>95</v>
      </c>
      <c r="BO551" t="s">
        <v>95</v>
      </c>
      <c r="BP551">
        <v>294</v>
      </c>
      <c r="BQ551">
        <v>306</v>
      </c>
      <c r="BR551">
        <v>464</v>
      </c>
      <c r="BS551">
        <v>216</v>
      </c>
      <c r="BT551">
        <v>456</v>
      </c>
      <c r="BU551">
        <v>114</v>
      </c>
      <c r="BV551">
        <v>634</v>
      </c>
      <c r="BW551">
        <v>240</v>
      </c>
      <c r="BX551">
        <v>147</v>
      </c>
      <c r="BY551">
        <v>130</v>
      </c>
      <c r="BZ551">
        <v>379</v>
      </c>
      <c r="CA551">
        <v>57</v>
      </c>
      <c r="CB551">
        <v>649</v>
      </c>
      <c r="CC551">
        <v>613</v>
      </c>
      <c r="CD551">
        <v>475</v>
      </c>
      <c r="CE551">
        <v>5</v>
      </c>
      <c r="CF551">
        <v>335</v>
      </c>
      <c r="CG551">
        <v>647</v>
      </c>
      <c r="CH551">
        <v>509</v>
      </c>
      <c r="CI551">
        <v>491</v>
      </c>
      <c r="CJ551">
        <v>245</v>
      </c>
      <c r="CK551" t="s">
        <v>95</v>
      </c>
      <c r="CL551" t="s">
        <v>95</v>
      </c>
    </row>
    <row r="552" spans="2:90">
      <c r="B552" t="s">
        <v>95</v>
      </c>
      <c r="C552" t="s">
        <v>95</v>
      </c>
      <c r="D552" t="s">
        <v>95</v>
      </c>
      <c r="E552" t="s">
        <v>95</v>
      </c>
      <c r="F552" t="s">
        <v>95</v>
      </c>
      <c r="G552" t="s">
        <v>95</v>
      </c>
      <c r="H552" t="s">
        <v>95</v>
      </c>
      <c r="I552" t="s">
        <v>95</v>
      </c>
      <c r="J552" t="s">
        <v>95</v>
      </c>
      <c r="K552" t="s">
        <v>95</v>
      </c>
      <c r="L552" t="s">
        <v>95</v>
      </c>
      <c r="M552" t="s">
        <v>95</v>
      </c>
      <c r="N552" t="s">
        <v>95</v>
      </c>
      <c r="O552" t="s">
        <v>95</v>
      </c>
      <c r="P552" t="s">
        <v>95</v>
      </c>
      <c r="Q552" t="s">
        <v>95</v>
      </c>
      <c r="R552" t="s">
        <v>95</v>
      </c>
      <c r="S552" t="s">
        <v>95</v>
      </c>
      <c r="T552" t="s">
        <v>95</v>
      </c>
      <c r="U552" t="s">
        <v>95</v>
      </c>
      <c r="V552" t="s">
        <v>95</v>
      </c>
      <c r="W552" t="s">
        <v>95</v>
      </c>
      <c r="X552" t="s">
        <v>95</v>
      </c>
      <c r="Y552" t="s">
        <v>95</v>
      </c>
      <c r="Z552" t="s">
        <v>95</v>
      </c>
      <c r="AA552" t="s">
        <v>95</v>
      </c>
      <c r="AB552" t="s">
        <v>95</v>
      </c>
      <c r="AC552" t="s">
        <v>95</v>
      </c>
      <c r="AD552" t="s">
        <v>95</v>
      </c>
      <c r="AE552" t="s">
        <v>95</v>
      </c>
      <c r="AF552" t="s">
        <v>95</v>
      </c>
      <c r="AG552" t="s">
        <v>95</v>
      </c>
      <c r="AH552" t="s">
        <v>95</v>
      </c>
      <c r="AI552" t="s">
        <v>95</v>
      </c>
      <c r="AJ552" t="s">
        <v>95</v>
      </c>
      <c r="AK552" t="s">
        <v>95</v>
      </c>
      <c r="AL552" t="s">
        <v>95</v>
      </c>
      <c r="AM552" t="s">
        <v>95</v>
      </c>
      <c r="AN552" t="s">
        <v>95</v>
      </c>
      <c r="AO552" t="s">
        <v>95</v>
      </c>
      <c r="AP552" t="s">
        <v>95</v>
      </c>
      <c r="AQ552" t="s">
        <v>95</v>
      </c>
      <c r="AR552" t="s">
        <v>95</v>
      </c>
      <c r="AS552" t="s">
        <v>95</v>
      </c>
      <c r="AT552" t="s">
        <v>95</v>
      </c>
      <c r="AU552" t="s">
        <v>95</v>
      </c>
      <c r="AV552" t="s">
        <v>95</v>
      </c>
      <c r="AW552" t="s">
        <v>95</v>
      </c>
      <c r="AX552" t="s">
        <v>95</v>
      </c>
      <c r="AY552" t="s">
        <v>95</v>
      </c>
      <c r="AZ552" t="s">
        <v>95</v>
      </c>
      <c r="BA552" t="s">
        <v>95</v>
      </c>
      <c r="BB552" t="s">
        <v>95</v>
      </c>
      <c r="BC552" t="s">
        <v>95</v>
      </c>
      <c r="BD552" t="s">
        <v>95</v>
      </c>
      <c r="BE552" t="s">
        <v>95</v>
      </c>
      <c r="BF552" t="s">
        <v>95</v>
      </c>
      <c r="BG552" t="s">
        <v>95</v>
      </c>
      <c r="BH552" t="s">
        <v>95</v>
      </c>
      <c r="BI552" t="s">
        <v>95</v>
      </c>
      <c r="BJ552" t="s">
        <v>95</v>
      </c>
      <c r="BK552" t="s">
        <v>95</v>
      </c>
      <c r="BL552" t="s">
        <v>95</v>
      </c>
      <c r="BM552" t="s">
        <v>95</v>
      </c>
      <c r="BN552" t="s">
        <v>95</v>
      </c>
      <c r="BO552" t="s">
        <v>95</v>
      </c>
      <c r="BP552">
        <v>594</v>
      </c>
      <c r="BQ552">
        <v>454</v>
      </c>
      <c r="BR552">
        <v>394</v>
      </c>
      <c r="BS552">
        <v>284</v>
      </c>
      <c r="BT552">
        <v>564</v>
      </c>
      <c r="BU552">
        <v>14</v>
      </c>
      <c r="BV552">
        <v>195</v>
      </c>
      <c r="BW552">
        <v>44</v>
      </c>
      <c r="BX552">
        <v>143</v>
      </c>
      <c r="BY552">
        <v>239</v>
      </c>
      <c r="BZ552">
        <v>131</v>
      </c>
      <c r="CA552">
        <v>662</v>
      </c>
      <c r="CB552">
        <v>193</v>
      </c>
      <c r="CC552">
        <v>217</v>
      </c>
      <c r="CD552">
        <v>137</v>
      </c>
      <c r="CE552">
        <v>111</v>
      </c>
      <c r="CF552">
        <v>57</v>
      </c>
      <c r="CG552">
        <v>375</v>
      </c>
      <c r="CH552">
        <v>189</v>
      </c>
      <c r="CI552">
        <v>269</v>
      </c>
      <c r="CJ552">
        <v>607</v>
      </c>
      <c r="CK552" t="s">
        <v>95</v>
      </c>
      <c r="CL552" t="s">
        <v>95</v>
      </c>
    </row>
    <row r="553" spans="2:90">
      <c r="B553" t="s">
        <v>95</v>
      </c>
      <c r="C553" t="s">
        <v>95</v>
      </c>
      <c r="D553" t="s">
        <v>95</v>
      </c>
      <c r="E553" t="s">
        <v>95</v>
      </c>
      <c r="F553" t="s">
        <v>95</v>
      </c>
      <c r="G553" t="s">
        <v>95</v>
      </c>
      <c r="H553" t="s">
        <v>95</v>
      </c>
      <c r="I553" t="s">
        <v>95</v>
      </c>
      <c r="J553" t="s">
        <v>95</v>
      </c>
      <c r="K553" t="s">
        <v>95</v>
      </c>
      <c r="L553" t="s">
        <v>95</v>
      </c>
      <c r="M553" t="s">
        <v>95</v>
      </c>
      <c r="N553" t="s">
        <v>95</v>
      </c>
      <c r="O553" t="s">
        <v>95</v>
      </c>
      <c r="P553" t="s">
        <v>95</v>
      </c>
      <c r="Q553" t="s">
        <v>95</v>
      </c>
      <c r="R553" t="s">
        <v>95</v>
      </c>
      <c r="S553" t="s">
        <v>95</v>
      </c>
      <c r="T553" t="s">
        <v>95</v>
      </c>
      <c r="U553" t="s">
        <v>95</v>
      </c>
      <c r="V553" t="s">
        <v>95</v>
      </c>
      <c r="W553" t="s">
        <v>95</v>
      </c>
      <c r="X553" t="s">
        <v>95</v>
      </c>
      <c r="Y553" t="s">
        <v>95</v>
      </c>
      <c r="Z553" t="s">
        <v>95</v>
      </c>
      <c r="AA553" t="s">
        <v>95</v>
      </c>
      <c r="AB553" t="s">
        <v>95</v>
      </c>
      <c r="AC553" t="s">
        <v>95</v>
      </c>
      <c r="AD553" t="s">
        <v>95</v>
      </c>
      <c r="AE553" t="s">
        <v>95</v>
      </c>
      <c r="AF553" t="s">
        <v>95</v>
      </c>
      <c r="AG553" t="s">
        <v>95</v>
      </c>
      <c r="AH553" t="s">
        <v>95</v>
      </c>
      <c r="AI553" t="s">
        <v>95</v>
      </c>
      <c r="AJ553" t="s">
        <v>95</v>
      </c>
      <c r="AK553" t="s">
        <v>95</v>
      </c>
      <c r="AL553" t="s">
        <v>95</v>
      </c>
      <c r="AM553" t="s">
        <v>95</v>
      </c>
      <c r="AN553" t="s">
        <v>95</v>
      </c>
      <c r="AO553" t="s">
        <v>95</v>
      </c>
      <c r="AP553" t="s">
        <v>95</v>
      </c>
      <c r="AQ553" t="s">
        <v>95</v>
      </c>
      <c r="AR553" t="s">
        <v>95</v>
      </c>
      <c r="AS553" t="s">
        <v>95</v>
      </c>
      <c r="AT553" t="s">
        <v>95</v>
      </c>
      <c r="AU553" t="s">
        <v>95</v>
      </c>
      <c r="AV553" t="s">
        <v>95</v>
      </c>
      <c r="AW553" t="s">
        <v>95</v>
      </c>
      <c r="AX553" t="s">
        <v>95</v>
      </c>
      <c r="AY553" t="s">
        <v>95</v>
      </c>
      <c r="AZ553" t="s">
        <v>95</v>
      </c>
      <c r="BA553" t="s">
        <v>95</v>
      </c>
      <c r="BB553" t="s">
        <v>95</v>
      </c>
      <c r="BC553" t="s">
        <v>95</v>
      </c>
      <c r="BD553" t="s">
        <v>95</v>
      </c>
      <c r="BE553" t="s">
        <v>95</v>
      </c>
      <c r="BF553" t="s">
        <v>95</v>
      </c>
      <c r="BG553" t="s">
        <v>95</v>
      </c>
      <c r="BH553" t="s">
        <v>95</v>
      </c>
      <c r="BI553" t="s">
        <v>95</v>
      </c>
      <c r="BJ553" t="s">
        <v>95</v>
      </c>
      <c r="BK553" t="s">
        <v>95</v>
      </c>
      <c r="BL553" t="s">
        <v>95</v>
      </c>
      <c r="BM553" t="s">
        <v>95</v>
      </c>
      <c r="BN553" t="s">
        <v>95</v>
      </c>
      <c r="BO553" t="s">
        <v>95</v>
      </c>
      <c r="BP553">
        <v>42</v>
      </c>
      <c r="BQ553">
        <v>334</v>
      </c>
      <c r="BR553">
        <v>627</v>
      </c>
      <c r="BS553">
        <v>279</v>
      </c>
      <c r="BT553">
        <v>269</v>
      </c>
      <c r="BU553">
        <v>51</v>
      </c>
      <c r="BV553">
        <v>619</v>
      </c>
      <c r="BW553">
        <v>153</v>
      </c>
      <c r="BX553">
        <v>316</v>
      </c>
      <c r="BY553">
        <v>139</v>
      </c>
      <c r="BZ553">
        <v>314</v>
      </c>
      <c r="CA553">
        <v>238</v>
      </c>
      <c r="CB553">
        <v>344</v>
      </c>
      <c r="CC553">
        <v>329</v>
      </c>
      <c r="CD553">
        <v>555</v>
      </c>
      <c r="CE553">
        <v>469</v>
      </c>
      <c r="CF553">
        <v>416</v>
      </c>
      <c r="CG553">
        <v>186</v>
      </c>
      <c r="CH553">
        <v>246</v>
      </c>
      <c r="CI553">
        <v>86</v>
      </c>
      <c r="CJ553">
        <v>553</v>
      </c>
      <c r="CK553" t="s">
        <v>95</v>
      </c>
      <c r="CL553" t="s">
        <v>95</v>
      </c>
    </row>
    <row r="554" spans="2:90">
      <c r="B554" t="s">
        <v>95</v>
      </c>
      <c r="C554" t="s">
        <v>95</v>
      </c>
      <c r="D554" t="s">
        <v>95</v>
      </c>
      <c r="E554" t="s">
        <v>95</v>
      </c>
      <c r="F554" t="s">
        <v>95</v>
      </c>
      <c r="G554" t="s">
        <v>95</v>
      </c>
      <c r="H554" t="s">
        <v>95</v>
      </c>
      <c r="I554" t="s">
        <v>95</v>
      </c>
      <c r="J554" t="s">
        <v>95</v>
      </c>
      <c r="K554" t="s">
        <v>95</v>
      </c>
      <c r="L554" t="s">
        <v>95</v>
      </c>
      <c r="M554" t="s">
        <v>95</v>
      </c>
      <c r="N554" t="s">
        <v>95</v>
      </c>
      <c r="O554" t="s">
        <v>95</v>
      </c>
      <c r="P554" t="s">
        <v>95</v>
      </c>
      <c r="Q554" t="s">
        <v>95</v>
      </c>
      <c r="R554" t="s">
        <v>95</v>
      </c>
      <c r="S554" t="s">
        <v>95</v>
      </c>
      <c r="T554" t="s">
        <v>95</v>
      </c>
      <c r="U554" t="s">
        <v>95</v>
      </c>
      <c r="V554" t="s">
        <v>95</v>
      </c>
      <c r="W554" t="s">
        <v>95</v>
      </c>
      <c r="X554" t="s">
        <v>95</v>
      </c>
      <c r="Y554" t="s">
        <v>95</v>
      </c>
      <c r="Z554" t="s">
        <v>95</v>
      </c>
      <c r="AA554" t="s">
        <v>95</v>
      </c>
      <c r="AB554" t="s">
        <v>95</v>
      </c>
      <c r="AC554" t="s">
        <v>95</v>
      </c>
      <c r="AD554" t="s">
        <v>95</v>
      </c>
      <c r="AE554" t="s">
        <v>95</v>
      </c>
      <c r="AF554" t="s">
        <v>95</v>
      </c>
      <c r="AG554" t="s">
        <v>95</v>
      </c>
      <c r="AH554" t="s">
        <v>95</v>
      </c>
      <c r="AI554" t="s">
        <v>95</v>
      </c>
      <c r="AJ554" t="s">
        <v>95</v>
      </c>
      <c r="AK554" t="s">
        <v>95</v>
      </c>
      <c r="AL554" t="s">
        <v>95</v>
      </c>
      <c r="AM554" t="s">
        <v>95</v>
      </c>
      <c r="AN554" t="s">
        <v>95</v>
      </c>
      <c r="AO554" t="s">
        <v>95</v>
      </c>
      <c r="AP554" t="s">
        <v>95</v>
      </c>
      <c r="AQ554" t="s">
        <v>95</v>
      </c>
      <c r="AR554" t="s">
        <v>95</v>
      </c>
      <c r="AS554" t="s">
        <v>95</v>
      </c>
      <c r="AT554" t="s">
        <v>95</v>
      </c>
      <c r="AU554" t="s">
        <v>95</v>
      </c>
      <c r="AV554" t="s">
        <v>95</v>
      </c>
      <c r="AW554" t="s">
        <v>95</v>
      </c>
      <c r="AX554" t="s">
        <v>95</v>
      </c>
      <c r="AY554" t="s">
        <v>95</v>
      </c>
      <c r="AZ554" t="s">
        <v>95</v>
      </c>
      <c r="BA554" t="s">
        <v>95</v>
      </c>
      <c r="BB554" t="s">
        <v>95</v>
      </c>
      <c r="BC554" t="s">
        <v>95</v>
      </c>
      <c r="BD554" t="s">
        <v>95</v>
      </c>
      <c r="BE554" t="s">
        <v>95</v>
      </c>
      <c r="BF554" t="s">
        <v>95</v>
      </c>
      <c r="BG554" t="s">
        <v>95</v>
      </c>
      <c r="BH554" t="s">
        <v>95</v>
      </c>
      <c r="BI554" t="s">
        <v>95</v>
      </c>
      <c r="BJ554" t="s">
        <v>95</v>
      </c>
      <c r="BK554" t="s">
        <v>95</v>
      </c>
      <c r="BL554" t="s">
        <v>95</v>
      </c>
      <c r="BM554" t="s">
        <v>95</v>
      </c>
      <c r="BN554" t="s">
        <v>95</v>
      </c>
      <c r="BO554" t="s">
        <v>95</v>
      </c>
      <c r="BP554">
        <v>603</v>
      </c>
      <c r="BQ554">
        <v>232</v>
      </c>
      <c r="BR554">
        <v>575</v>
      </c>
      <c r="BS554">
        <v>41</v>
      </c>
      <c r="BT554">
        <v>615</v>
      </c>
      <c r="BU554">
        <v>17</v>
      </c>
      <c r="BV554">
        <v>632</v>
      </c>
      <c r="BW554">
        <v>88</v>
      </c>
      <c r="BX554">
        <v>351</v>
      </c>
      <c r="BY554">
        <v>196</v>
      </c>
      <c r="BZ554">
        <v>634</v>
      </c>
      <c r="CA554">
        <v>646</v>
      </c>
      <c r="CB554">
        <v>184</v>
      </c>
      <c r="CC554">
        <v>181</v>
      </c>
      <c r="CD554">
        <v>315</v>
      </c>
      <c r="CE554">
        <v>130</v>
      </c>
      <c r="CF554">
        <v>235</v>
      </c>
      <c r="CG554">
        <v>34</v>
      </c>
      <c r="CH554">
        <v>582</v>
      </c>
      <c r="CI554">
        <v>490</v>
      </c>
      <c r="CJ554">
        <v>288</v>
      </c>
      <c r="CK554" t="s">
        <v>95</v>
      </c>
      <c r="CL554" t="s">
        <v>95</v>
      </c>
    </row>
    <row r="555" spans="2:90">
      <c r="B555" t="s">
        <v>95</v>
      </c>
      <c r="C555" t="s">
        <v>95</v>
      </c>
      <c r="D555" t="s">
        <v>95</v>
      </c>
      <c r="E555" t="s">
        <v>95</v>
      </c>
      <c r="F555" t="s">
        <v>95</v>
      </c>
      <c r="G555" t="s">
        <v>95</v>
      </c>
      <c r="H555" t="s">
        <v>95</v>
      </c>
      <c r="I555" t="s">
        <v>95</v>
      </c>
      <c r="J555" t="s">
        <v>95</v>
      </c>
      <c r="K555" t="s">
        <v>95</v>
      </c>
      <c r="L555" t="s">
        <v>95</v>
      </c>
      <c r="M555" t="s">
        <v>95</v>
      </c>
      <c r="N555" t="s">
        <v>95</v>
      </c>
      <c r="O555" t="s">
        <v>95</v>
      </c>
      <c r="P555" t="s">
        <v>95</v>
      </c>
      <c r="Q555" t="s">
        <v>95</v>
      </c>
      <c r="R555" t="s">
        <v>95</v>
      </c>
      <c r="S555" t="s">
        <v>95</v>
      </c>
      <c r="T555" t="s">
        <v>95</v>
      </c>
      <c r="U555" t="s">
        <v>95</v>
      </c>
      <c r="V555" t="s">
        <v>95</v>
      </c>
      <c r="W555" t="s">
        <v>95</v>
      </c>
      <c r="X555" t="s">
        <v>95</v>
      </c>
      <c r="Y555" t="s">
        <v>95</v>
      </c>
      <c r="Z555" t="s">
        <v>95</v>
      </c>
      <c r="AA555" t="s">
        <v>95</v>
      </c>
      <c r="AB555" t="s">
        <v>95</v>
      </c>
      <c r="AC555" t="s">
        <v>95</v>
      </c>
      <c r="AD555" t="s">
        <v>95</v>
      </c>
      <c r="AE555" t="s">
        <v>95</v>
      </c>
      <c r="AF555" t="s">
        <v>95</v>
      </c>
      <c r="AG555" t="s">
        <v>95</v>
      </c>
      <c r="AH555" t="s">
        <v>95</v>
      </c>
      <c r="AI555" t="s">
        <v>95</v>
      </c>
      <c r="AJ555" t="s">
        <v>95</v>
      </c>
      <c r="AK555" t="s">
        <v>95</v>
      </c>
      <c r="AL555" t="s">
        <v>95</v>
      </c>
      <c r="AM555" t="s">
        <v>95</v>
      </c>
      <c r="AN555" t="s">
        <v>95</v>
      </c>
      <c r="AO555" t="s">
        <v>95</v>
      </c>
      <c r="AP555" t="s">
        <v>95</v>
      </c>
      <c r="AQ555" t="s">
        <v>95</v>
      </c>
      <c r="AR555" t="s">
        <v>95</v>
      </c>
      <c r="AS555" t="s">
        <v>95</v>
      </c>
      <c r="AT555" t="s">
        <v>95</v>
      </c>
      <c r="AU555" t="s">
        <v>95</v>
      </c>
      <c r="AV555" t="s">
        <v>95</v>
      </c>
      <c r="AW555" t="s">
        <v>95</v>
      </c>
      <c r="AX555" t="s">
        <v>95</v>
      </c>
      <c r="AY555" t="s">
        <v>95</v>
      </c>
      <c r="AZ555" t="s">
        <v>95</v>
      </c>
      <c r="BA555" t="s">
        <v>95</v>
      </c>
      <c r="BB555" t="s">
        <v>95</v>
      </c>
      <c r="BC555" t="s">
        <v>95</v>
      </c>
      <c r="BD555" t="s">
        <v>95</v>
      </c>
      <c r="BE555" t="s">
        <v>95</v>
      </c>
      <c r="BF555" t="s">
        <v>95</v>
      </c>
      <c r="BG555" t="s">
        <v>95</v>
      </c>
      <c r="BH555" t="s">
        <v>95</v>
      </c>
      <c r="BI555" t="s">
        <v>95</v>
      </c>
      <c r="BJ555" t="s">
        <v>95</v>
      </c>
      <c r="BK555" t="s">
        <v>95</v>
      </c>
      <c r="BL555" t="s">
        <v>95</v>
      </c>
      <c r="BM555" t="s">
        <v>95</v>
      </c>
      <c r="BN555" t="s">
        <v>95</v>
      </c>
      <c r="BO555" t="s">
        <v>95</v>
      </c>
      <c r="BP555">
        <v>494</v>
      </c>
      <c r="BQ555">
        <v>61</v>
      </c>
      <c r="BR555">
        <v>31</v>
      </c>
      <c r="BS555">
        <v>4</v>
      </c>
      <c r="BT555">
        <v>329</v>
      </c>
      <c r="BU555">
        <v>384</v>
      </c>
      <c r="BV555">
        <v>451</v>
      </c>
      <c r="BW555">
        <v>288</v>
      </c>
      <c r="BX555">
        <v>169</v>
      </c>
      <c r="BY555">
        <v>257</v>
      </c>
      <c r="BZ555">
        <v>368</v>
      </c>
      <c r="CA555">
        <v>601</v>
      </c>
      <c r="CB555">
        <v>110</v>
      </c>
      <c r="CC555">
        <v>594</v>
      </c>
      <c r="CD555">
        <v>269</v>
      </c>
      <c r="CE555">
        <v>585</v>
      </c>
      <c r="CF555">
        <v>359</v>
      </c>
      <c r="CG555">
        <v>602</v>
      </c>
      <c r="CH555">
        <v>568</v>
      </c>
      <c r="CI555">
        <v>105</v>
      </c>
      <c r="CJ555">
        <v>555</v>
      </c>
      <c r="CK555" t="s">
        <v>95</v>
      </c>
      <c r="CL555" t="s">
        <v>95</v>
      </c>
    </row>
    <row r="556" spans="2:90">
      <c r="B556" t="s">
        <v>95</v>
      </c>
      <c r="C556" t="s">
        <v>95</v>
      </c>
      <c r="D556" t="s">
        <v>95</v>
      </c>
      <c r="E556" t="s">
        <v>95</v>
      </c>
      <c r="F556" t="s">
        <v>95</v>
      </c>
      <c r="G556" t="s">
        <v>95</v>
      </c>
      <c r="H556" t="s">
        <v>95</v>
      </c>
      <c r="I556" t="s">
        <v>95</v>
      </c>
      <c r="J556" t="s">
        <v>95</v>
      </c>
      <c r="K556" t="s">
        <v>95</v>
      </c>
      <c r="L556" t="s">
        <v>95</v>
      </c>
      <c r="M556" t="s">
        <v>95</v>
      </c>
      <c r="N556" t="s">
        <v>95</v>
      </c>
      <c r="O556" t="s">
        <v>95</v>
      </c>
      <c r="P556" t="s">
        <v>95</v>
      </c>
      <c r="Q556" t="s">
        <v>95</v>
      </c>
      <c r="R556" t="s">
        <v>95</v>
      </c>
      <c r="S556" t="s">
        <v>95</v>
      </c>
      <c r="T556" t="s">
        <v>95</v>
      </c>
      <c r="U556" t="s">
        <v>95</v>
      </c>
      <c r="V556" t="s">
        <v>95</v>
      </c>
      <c r="W556" t="s">
        <v>95</v>
      </c>
      <c r="X556" t="s">
        <v>95</v>
      </c>
      <c r="Y556" t="s">
        <v>95</v>
      </c>
      <c r="Z556" t="s">
        <v>95</v>
      </c>
      <c r="AA556" t="s">
        <v>95</v>
      </c>
      <c r="AB556" t="s">
        <v>95</v>
      </c>
      <c r="AC556" t="s">
        <v>95</v>
      </c>
      <c r="AD556" t="s">
        <v>95</v>
      </c>
      <c r="AE556" t="s">
        <v>95</v>
      </c>
      <c r="AF556" t="s">
        <v>95</v>
      </c>
      <c r="AG556" t="s">
        <v>95</v>
      </c>
      <c r="AH556" t="s">
        <v>95</v>
      </c>
      <c r="AI556" t="s">
        <v>95</v>
      </c>
      <c r="AJ556" t="s">
        <v>95</v>
      </c>
      <c r="AK556" t="s">
        <v>95</v>
      </c>
      <c r="AL556" t="s">
        <v>95</v>
      </c>
      <c r="AM556" t="s">
        <v>95</v>
      </c>
      <c r="AN556" t="s">
        <v>95</v>
      </c>
      <c r="AO556" t="s">
        <v>95</v>
      </c>
      <c r="AP556" t="s">
        <v>95</v>
      </c>
      <c r="AQ556" t="s">
        <v>95</v>
      </c>
      <c r="AR556" t="s">
        <v>95</v>
      </c>
      <c r="AS556" t="s">
        <v>95</v>
      </c>
      <c r="AT556" t="s">
        <v>95</v>
      </c>
      <c r="AU556" t="s">
        <v>95</v>
      </c>
      <c r="AV556" t="s">
        <v>95</v>
      </c>
      <c r="AW556" t="s">
        <v>95</v>
      </c>
      <c r="AX556" t="s">
        <v>95</v>
      </c>
      <c r="AY556" t="s">
        <v>95</v>
      </c>
      <c r="AZ556" t="s">
        <v>95</v>
      </c>
      <c r="BA556" t="s">
        <v>95</v>
      </c>
      <c r="BB556" t="s">
        <v>95</v>
      </c>
      <c r="BC556" t="s">
        <v>95</v>
      </c>
      <c r="BD556" t="s">
        <v>95</v>
      </c>
      <c r="BE556" t="s">
        <v>95</v>
      </c>
      <c r="BF556" t="s">
        <v>95</v>
      </c>
      <c r="BG556" t="s">
        <v>95</v>
      </c>
      <c r="BH556" t="s">
        <v>95</v>
      </c>
      <c r="BI556" t="s">
        <v>95</v>
      </c>
      <c r="BJ556" t="s">
        <v>95</v>
      </c>
      <c r="BK556" t="s">
        <v>95</v>
      </c>
      <c r="BL556" t="s">
        <v>95</v>
      </c>
      <c r="BM556" t="s">
        <v>95</v>
      </c>
      <c r="BN556" t="s">
        <v>95</v>
      </c>
      <c r="BO556" t="s">
        <v>95</v>
      </c>
      <c r="BP556">
        <v>607</v>
      </c>
      <c r="BQ556">
        <v>598</v>
      </c>
      <c r="BR556">
        <v>71</v>
      </c>
      <c r="BS556">
        <v>663</v>
      </c>
      <c r="BT556">
        <v>147</v>
      </c>
      <c r="BU556">
        <v>313</v>
      </c>
      <c r="BV556">
        <v>525</v>
      </c>
      <c r="BW556">
        <v>655</v>
      </c>
      <c r="BX556">
        <v>232</v>
      </c>
      <c r="BY556">
        <v>518</v>
      </c>
      <c r="BZ556">
        <v>294</v>
      </c>
      <c r="CA556">
        <v>160</v>
      </c>
      <c r="CB556">
        <v>345</v>
      </c>
      <c r="CC556">
        <v>357</v>
      </c>
      <c r="CD556">
        <v>184</v>
      </c>
      <c r="CE556">
        <v>76</v>
      </c>
      <c r="CF556">
        <v>270</v>
      </c>
      <c r="CG556">
        <v>380</v>
      </c>
      <c r="CH556">
        <v>261</v>
      </c>
      <c r="CI556">
        <v>144</v>
      </c>
      <c r="CJ556">
        <v>165</v>
      </c>
      <c r="CK556" t="s">
        <v>95</v>
      </c>
      <c r="CL556" t="s">
        <v>95</v>
      </c>
    </row>
    <row r="557" spans="2:90">
      <c r="B557" t="s">
        <v>95</v>
      </c>
      <c r="C557" t="s">
        <v>95</v>
      </c>
      <c r="D557" t="s">
        <v>95</v>
      </c>
      <c r="E557" t="s">
        <v>95</v>
      </c>
      <c r="F557" t="s">
        <v>95</v>
      </c>
      <c r="G557" t="s">
        <v>95</v>
      </c>
      <c r="H557" t="s">
        <v>95</v>
      </c>
      <c r="I557" t="s">
        <v>95</v>
      </c>
      <c r="J557" t="s">
        <v>95</v>
      </c>
      <c r="K557" t="s">
        <v>95</v>
      </c>
      <c r="L557" t="s">
        <v>95</v>
      </c>
      <c r="M557" t="s">
        <v>95</v>
      </c>
      <c r="N557" t="s">
        <v>95</v>
      </c>
      <c r="O557" t="s">
        <v>95</v>
      </c>
      <c r="P557" t="s">
        <v>95</v>
      </c>
      <c r="Q557" t="s">
        <v>95</v>
      </c>
      <c r="R557" t="s">
        <v>95</v>
      </c>
      <c r="S557" t="s">
        <v>95</v>
      </c>
      <c r="T557" t="s">
        <v>95</v>
      </c>
      <c r="U557" t="s">
        <v>95</v>
      </c>
      <c r="V557" t="s">
        <v>95</v>
      </c>
      <c r="W557" t="s">
        <v>95</v>
      </c>
      <c r="X557" t="s">
        <v>95</v>
      </c>
      <c r="Y557" t="s">
        <v>95</v>
      </c>
      <c r="Z557" t="s">
        <v>95</v>
      </c>
      <c r="AA557" t="s">
        <v>95</v>
      </c>
      <c r="AB557" t="s">
        <v>95</v>
      </c>
      <c r="AC557" t="s">
        <v>95</v>
      </c>
      <c r="AD557" t="s">
        <v>95</v>
      </c>
      <c r="AE557" t="s">
        <v>95</v>
      </c>
      <c r="AF557" t="s">
        <v>95</v>
      </c>
      <c r="AG557" t="s">
        <v>95</v>
      </c>
      <c r="AH557" t="s">
        <v>95</v>
      </c>
      <c r="AI557" t="s">
        <v>95</v>
      </c>
      <c r="AJ557" t="s">
        <v>95</v>
      </c>
      <c r="AK557" t="s">
        <v>95</v>
      </c>
      <c r="AL557" t="s">
        <v>95</v>
      </c>
      <c r="AM557" t="s">
        <v>95</v>
      </c>
      <c r="AN557" t="s">
        <v>95</v>
      </c>
      <c r="AO557" t="s">
        <v>95</v>
      </c>
      <c r="AP557" t="s">
        <v>95</v>
      </c>
      <c r="AQ557" t="s">
        <v>95</v>
      </c>
      <c r="AR557" t="s">
        <v>95</v>
      </c>
      <c r="AS557" t="s">
        <v>95</v>
      </c>
      <c r="AT557" t="s">
        <v>95</v>
      </c>
      <c r="AU557" t="s">
        <v>95</v>
      </c>
      <c r="AV557" t="s">
        <v>95</v>
      </c>
      <c r="AW557" t="s">
        <v>95</v>
      </c>
      <c r="AX557" t="s">
        <v>95</v>
      </c>
      <c r="AY557" t="s">
        <v>95</v>
      </c>
      <c r="AZ557" t="s">
        <v>95</v>
      </c>
      <c r="BA557" t="s">
        <v>95</v>
      </c>
      <c r="BB557" t="s">
        <v>95</v>
      </c>
      <c r="BC557" t="s">
        <v>95</v>
      </c>
      <c r="BD557" t="s">
        <v>95</v>
      </c>
      <c r="BE557" t="s">
        <v>95</v>
      </c>
      <c r="BF557" t="s">
        <v>95</v>
      </c>
      <c r="BG557" t="s">
        <v>95</v>
      </c>
      <c r="BH557" t="s">
        <v>95</v>
      </c>
      <c r="BI557" t="s">
        <v>95</v>
      </c>
      <c r="BJ557" t="s">
        <v>95</v>
      </c>
      <c r="BK557" t="s">
        <v>95</v>
      </c>
      <c r="BL557" t="s">
        <v>95</v>
      </c>
      <c r="BM557" t="s">
        <v>95</v>
      </c>
      <c r="BN557" t="s">
        <v>95</v>
      </c>
      <c r="BO557" t="s">
        <v>95</v>
      </c>
      <c r="BP557">
        <v>221</v>
      </c>
      <c r="BQ557">
        <v>228</v>
      </c>
      <c r="BR557">
        <v>127</v>
      </c>
      <c r="BS557">
        <v>579</v>
      </c>
      <c r="BT557">
        <v>411</v>
      </c>
      <c r="BU557">
        <v>70</v>
      </c>
      <c r="BV557">
        <v>299</v>
      </c>
      <c r="BW557">
        <v>106</v>
      </c>
      <c r="BX557">
        <v>321</v>
      </c>
      <c r="BY557">
        <v>263</v>
      </c>
      <c r="BZ557">
        <v>427</v>
      </c>
      <c r="CA557">
        <v>153</v>
      </c>
      <c r="CB557">
        <v>460</v>
      </c>
      <c r="CC557">
        <v>540</v>
      </c>
      <c r="CD557">
        <v>569</v>
      </c>
      <c r="CE557">
        <v>382</v>
      </c>
      <c r="CF557">
        <v>144</v>
      </c>
      <c r="CG557">
        <v>633</v>
      </c>
      <c r="CH557">
        <v>359</v>
      </c>
      <c r="CI557">
        <v>111</v>
      </c>
      <c r="CJ557">
        <v>650</v>
      </c>
      <c r="CK557" t="s">
        <v>95</v>
      </c>
      <c r="CL557" t="s">
        <v>95</v>
      </c>
    </row>
    <row r="558" spans="2:90">
      <c r="B558" t="s">
        <v>95</v>
      </c>
      <c r="C558" t="s">
        <v>95</v>
      </c>
      <c r="D558" t="s">
        <v>95</v>
      </c>
      <c r="E558" t="s">
        <v>95</v>
      </c>
      <c r="F558" t="s">
        <v>95</v>
      </c>
      <c r="G558" t="s">
        <v>95</v>
      </c>
      <c r="H558" t="s">
        <v>95</v>
      </c>
      <c r="I558" t="s">
        <v>95</v>
      </c>
      <c r="J558" t="s">
        <v>95</v>
      </c>
      <c r="K558" t="s">
        <v>95</v>
      </c>
      <c r="L558" t="s">
        <v>95</v>
      </c>
      <c r="M558" t="s">
        <v>95</v>
      </c>
      <c r="N558" t="s">
        <v>95</v>
      </c>
      <c r="O558" t="s">
        <v>95</v>
      </c>
      <c r="P558" t="s">
        <v>95</v>
      </c>
      <c r="Q558" t="s">
        <v>95</v>
      </c>
      <c r="R558" t="s">
        <v>95</v>
      </c>
      <c r="S558" t="s">
        <v>95</v>
      </c>
      <c r="T558" t="s">
        <v>95</v>
      </c>
      <c r="U558" t="s">
        <v>95</v>
      </c>
      <c r="V558" t="s">
        <v>95</v>
      </c>
      <c r="W558" t="s">
        <v>95</v>
      </c>
      <c r="X558" t="s">
        <v>95</v>
      </c>
      <c r="Y558" t="s">
        <v>95</v>
      </c>
      <c r="Z558" t="s">
        <v>95</v>
      </c>
      <c r="AA558" t="s">
        <v>95</v>
      </c>
      <c r="AB558" t="s">
        <v>95</v>
      </c>
      <c r="AC558" t="s">
        <v>95</v>
      </c>
      <c r="AD558" t="s">
        <v>95</v>
      </c>
      <c r="AE558" t="s">
        <v>95</v>
      </c>
      <c r="AF558" t="s">
        <v>95</v>
      </c>
      <c r="AG558" t="s">
        <v>95</v>
      </c>
      <c r="AH558" t="s">
        <v>95</v>
      </c>
      <c r="AI558" t="s">
        <v>95</v>
      </c>
      <c r="AJ558" t="s">
        <v>95</v>
      </c>
      <c r="AK558" t="s">
        <v>95</v>
      </c>
      <c r="AL558" t="s">
        <v>95</v>
      </c>
      <c r="AM558" t="s">
        <v>95</v>
      </c>
      <c r="AN558" t="s">
        <v>95</v>
      </c>
      <c r="AO558" t="s">
        <v>95</v>
      </c>
      <c r="AP558" t="s">
        <v>95</v>
      </c>
      <c r="AQ558" t="s">
        <v>95</v>
      </c>
      <c r="AR558" t="s">
        <v>95</v>
      </c>
      <c r="AS558" t="s">
        <v>95</v>
      </c>
      <c r="AT558" t="s">
        <v>95</v>
      </c>
      <c r="AU558" t="s">
        <v>95</v>
      </c>
      <c r="AV558" t="s">
        <v>95</v>
      </c>
      <c r="AW558" t="s">
        <v>95</v>
      </c>
      <c r="AX558" t="s">
        <v>95</v>
      </c>
      <c r="AY558" t="s">
        <v>95</v>
      </c>
      <c r="AZ558" t="s">
        <v>95</v>
      </c>
      <c r="BA558" t="s">
        <v>95</v>
      </c>
      <c r="BB558" t="s">
        <v>95</v>
      </c>
      <c r="BC558" t="s">
        <v>95</v>
      </c>
      <c r="BD558" t="s">
        <v>95</v>
      </c>
      <c r="BE558" t="s">
        <v>95</v>
      </c>
      <c r="BF558" t="s">
        <v>95</v>
      </c>
      <c r="BG558" t="s">
        <v>95</v>
      </c>
      <c r="BH558" t="s">
        <v>95</v>
      </c>
      <c r="BI558" t="s">
        <v>95</v>
      </c>
      <c r="BJ558" t="s">
        <v>95</v>
      </c>
      <c r="BK558" t="s">
        <v>95</v>
      </c>
      <c r="BL558" t="s">
        <v>95</v>
      </c>
      <c r="BM558" t="s">
        <v>95</v>
      </c>
      <c r="BN558" t="s">
        <v>95</v>
      </c>
      <c r="BO558" t="s">
        <v>95</v>
      </c>
      <c r="BP558">
        <v>133</v>
      </c>
      <c r="BQ558">
        <v>199</v>
      </c>
      <c r="BR558">
        <v>372</v>
      </c>
      <c r="BS558">
        <v>192</v>
      </c>
      <c r="BT558">
        <v>484</v>
      </c>
      <c r="BU558">
        <v>154</v>
      </c>
      <c r="BV558">
        <v>194</v>
      </c>
      <c r="BW558">
        <v>27</v>
      </c>
      <c r="BX558">
        <v>535</v>
      </c>
      <c r="BY558">
        <v>608</v>
      </c>
      <c r="BZ558">
        <v>630</v>
      </c>
      <c r="CA558">
        <v>465</v>
      </c>
      <c r="CB558">
        <v>456</v>
      </c>
      <c r="CC558">
        <v>242</v>
      </c>
      <c r="CD558">
        <v>99</v>
      </c>
      <c r="CE558">
        <v>386</v>
      </c>
      <c r="CF558">
        <v>158</v>
      </c>
      <c r="CG558">
        <v>275</v>
      </c>
      <c r="CH558">
        <v>198</v>
      </c>
      <c r="CI558">
        <v>375</v>
      </c>
      <c r="CJ558">
        <v>237</v>
      </c>
      <c r="CK558" t="s">
        <v>95</v>
      </c>
      <c r="CL558" t="s">
        <v>95</v>
      </c>
    </row>
    <row r="559" spans="2:90">
      <c r="B559" t="s">
        <v>95</v>
      </c>
      <c r="C559" t="s">
        <v>95</v>
      </c>
      <c r="D559" t="s">
        <v>95</v>
      </c>
      <c r="E559" t="s">
        <v>95</v>
      </c>
      <c r="F559" t="s">
        <v>95</v>
      </c>
      <c r="G559" t="s">
        <v>95</v>
      </c>
      <c r="H559" t="s">
        <v>95</v>
      </c>
      <c r="I559" t="s">
        <v>95</v>
      </c>
      <c r="J559" t="s">
        <v>95</v>
      </c>
      <c r="K559" t="s">
        <v>95</v>
      </c>
      <c r="L559" t="s">
        <v>95</v>
      </c>
      <c r="M559" t="s">
        <v>95</v>
      </c>
      <c r="N559" t="s">
        <v>95</v>
      </c>
      <c r="O559" t="s">
        <v>95</v>
      </c>
      <c r="P559" t="s">
        <v>95</v>
      </c>
      <c r="Q559" t="s">
        <v>95</v>
      </c>
      <c r="R559" t="s">
        <v>95</v>
      </c>
      <c r="S559" t="s">
        <v>95</v>
      </c>
      <c r="T559" t="s">
        <v>95</v>
      </c>
      <c r="U559" t="s">
        <v>95</v>
      </c>
      <c r="V559" t="s">
        <v>95</v>
      </c>
      <c r="W559" t="s">
        <v>95</v>
      </c>
      <c r="X559" t="s">
        <v>95</v>
      </c>
      <c r="Y559" t="s">
        <v>95</v>
      </c>
      <c r="Z559" t="s">
        <v>95</v>
      </c>
      <c r="AA559" t="s">
        <v>95</v>
      </c>
      <c r="AB559" t="s">
        <v>95</v>
      </c>
      <c r="AC559" t="s">
        <v>95</v>
      </c>
      <c r="AD559" t="s">
        <v>95</v>
      </c>
      <c r="AE559" t="s">
        <v>95</v>
      </c>
      <c r="AF559" t="s">
        <v>95</v>
      </c>
      <c r="AG559" t="s">
        <v>95</v>
      </c>
      <c r="AH559" t="s">
        <v>95</v>
      </c>
      <c r="AI559" t="s">
        <v>95</v>
      </c>
      <c r="AJ559" t="s">
        <v>95</v>
      </c>
      <c r="AK559" t="s">
        <v>95</v>
      </c>
      <c r="AL559" t="s">
        <v>95</v>
      </c>
      <c r="AM559" t="s">
        <v>95</v>
      </c>
      <c r="AN559" t="s">
        <v>95</v>
      </c>
      <c r="AO559" t="s">
        <v>95</v>
      </c>
      <c r="AP559" t="s">
        <v>95</v>
      </c>
      <c r="AQ559" t="s">
        <v>95</v>
      </c>
      <c r="AR559" t="s">
        <v>95</v>
      </c>
      <c r="AS559" t="s">
        <v>95</v>
      </c>
      <c r="AT559" t="s">
        <v>95</v>
      </c>
      <c r="AU559" t="s">
        <v>95</v>
      </c>
      <c r="AV559" t="s">
        <v>95</v>
      </c>
      <c r="AW559" t="s">
        <v>95</v>
      </c>
      <c r="AX559" t="s">
        <v>95</v>
      </c>
      <c r="AY559" t="s">
        <v>95</v>
      </c>
      <c r="AZ559" t="s">
        <v>95</v>
      </c>
      <c r="BA559" t="s">
        <v>95</v>
      </c>
      <c r="BB559" t="s">
        <v>95</v>
      </c>
      <c r="BC559" t="s">
        <v>95</v>
      </c>
      <c r="BD559" t="s">
        <v>95</v>
      </c>
      <c r="BE559" t="s">
        <v>95</v>
      </c>
      <c r="BF559" t="s">
        <v>95</v>
      </c>
      <c r="BG559" t="s">
        <v>95</v>
      </c>
      <c r="BH559" t="s">
        <v>95</v>
      </c>
      <c r="BI559" t="s">
        <v>95</v>
      </c>
      <c r="BJ559" t="s">
        <v>95</v>
      </c>
      <c r="BK559" t="s">
        <v>95</v>
      </c>
      <c r="BL559" t="s">
        <v>95</v>
      </c>
      <c r="BM559" t="s">
        <v>95</v>
      </c>
      <c r="BN559" t="s">
        <v>95</v>
      </c>
      <c r="BO559" t="s">
        <v>95</v>
      </c>
      <c r="BP559">
        <v>498</v>
      </c>
      <c r="BQ559">
        <v>375</v>
      </c>
      <c r="BR559">
        <v>632</v>
      </c>
      <c r="BS559">
        <v>571</v>
      </c>
      <c r="BT559">
        <v>601</v>
      </c>
      <c r="BU559">
        <v>191</v>
      </c>
      <c r="BV559">
        <v>238</v>
      </c>
      <c r="BW559">
        <v>532</v>
      </c>
      <c r="BX559">
        <v>3</v>
      </c>
      <c r="BY559">
        <v>570</v>
      </c>
      <c r="BZ559">
        <v>132</v>
      </c>
      <c r="CA559">
        <v>280</v>
      </c>
      <c r="CB559">
        <v>387</v>
      </c>
      <c r="CC559">
        <v>93</v>
      </c>
      <c r="CD559">
        <v>334</v>
      </c>
      <c r="CE559">
        <v>364</v>
      </c>
      <c r="CF559">
        <v>0</v>
      </c>
      <c r="CG559">
        <v>134</v>
      </c>
      <c r="CH559">
        <v>90</v>
      </c>
      <c r="CI559">
        <v>247</v>
      </c>
      <c r="CJ559">
        <v>641</v>
      </c>
      <c r="CK559" t="s">
        <v>95</v>
      </c>
      <c r="CL559" t="s">
        <v>95</v>
      </c>
    </row>
    <row r="560" spans="2:90">
      <c r="B560" t="s">
        <v>95</v>
      </c>
      <c r="C560" t="s">
        <v>95</v>
      </c>
      <c r="D560" t="s">
        <v>95</v>
      </c>
      <c r="E560" t="s">
        <v>95</v>
      </c>
      <c r="F560" t="s">
        <v>95</v>
      </c>
      <c r="G560" t="s">
        <v>95</v>
      </c>
      <c r="H560" t="s">
        <v>95</v>
      </c>
      <c r="I560" t="s">
        <v>95</v>
      </c>
      <c r="J560" t="s">
        <v>95</v>
      </c>
      <c r="K560" t="s">
        <v>95</v>
      </c>
      <c r="L560" t="s">
        <v>95</v>
      </c>
      <c r="M560" t="s">
        <v>95</v>
      </c>
      <c r="N560" t="s">
        <v>95</v>
      </c>
      <c r="O560" t="s">
        <v>95</v>
      </c>
      <c r="P560" t="s">
        <v>95</v>
      </c>
      <c r="Q560" t="s">
        <v>95</v>
      </c>
      <c r="R560" t="s">
        <v>95</v>
      </c>
      <c r="S560" t="s">
        <v>95</v>
      </c>
      <c r="T560" t="s">
        <v>95</v>
      </c>
      <c r="U560" t="s">
        <v>95</v>
      </c>
      <c r="V560" t="s">
        <v>95</v>
      </c>
      <c r="W560" t="s">
        <v>95</v>
      </c>
      <c r="X560" t="s">
        <v>95</v>
      </c>
      <c r="Y560" t="s">
        <v>95</v>
      </c>
      <c r="Z560" t="s">
        <v>95</v>
      </c>
      <c r="AA560" t="s">
        <v>95</v>
      </c>
      <c r="AB560" t="s">
        <v>95</v>
      </c>
      <c r="AC560" t="s">
        <v>95</v>
      </c>
      <c r="AD560" t="s">
        <v>95</v>
      </c>
      <c r="AE560" t="s">
        <v>95</v>
      </c>
      <c r="AF560" t="s">
        <v>95</v>
      </c>
      <c r="AG560" t="s">
        <v>95</v>
      </c>
      <c r="AH560" t="s">
        <v>95</v>
      </c>
      <c r="AI560" t="s">
        <v>95</v>
      </c>
      <c r="AJ560" t="s">
        <v>95</v>
      </c>
      <c r="AK560" t="s">
        <v>95</v>
      </c>
      <c r="AL560" t="s">
        <v>95</v>
      </c>
      <c r="AM560" t="s">
        <v>95</v>
      </c>
      <c r="AN560" t="s">
        <v>95</v>
      </c>
      <c r="AO560" t="s">
        <v>95</v>
      </c>
      <c r="AP560" t="s">
        <v>95</v>
      </c>
      <c r="AQ560" t="s">
        <v>95</v>
      </c>
      <c r="AR560" t="s">
        <v>95</v>
      </c>
      <c r="AS560" t="s">
        <v>95</v>
      </c>
      <c r="AT560" t="s">
        <v>95</v>
      </c>
      <c r="AU560" t="s">
        <v>95</v>
      </c>
      <c r="AV560" t="s">
        <v>95</v>
      </c>
      <c r="AW560" t="s">
        <v>95</v>
      </c>
      <c r="AX560" t="s">
        <v>95</v>
      </c>
      <c r="AY560" t="s">
        <v>95</v>
      </c>
      <c r="AZ560" t="s">
        <v>95</v>
      </c>
      <c r="BA560" t="s">
        <v>95</v>
      </c>
      <c r="BB560" t="s">
        <v>95</v>
      </c>
      <c r="BC560" t="s">
        <v>95</v>
      </c>
      <c r="BD560" t="s">
        <v>95</v>
      </c>
      <c r="BE560" t="s">
        <v>95</v>
      </c>
      <c r="BF560" t="s">
        <v>95</v>
      </c>
      <c r="BG560" t="s">
        <v>95</v>
      </c>
      <c r="BH560" t="s">
        <v>95</v>
      </c>
      <c r="BI560" t="s">
        <v>95</v>
      </c>
      <c r="BJ560" t="s">
        <v>95</v>
      </c>
      <c r="BK560" t="s">
        <v>95</v>
      </c>
      <c r="BL560" t="s">
        <v>95</v>
      </c>
      <c r="BM560" t="s">
        <v>95</v>
      </c>
      <c r="BN560" t="s">
        <v>95</v>
      </c>
      <c r="BO560" t="s">
        <v>95</v>
      </c>
      <c r="BP560">
        <v>60</v>
      </c>
      <c r="BQ560">
        <v>70</v>
      </c>
      <c r="BR560">
        <v>451</v>
      </c>
      <c r="BS560">
        <v>635</v>
      </c>
      <c r="BT560">
        <v>376</v>
      </c>
      <c r="BU560">
        <v>244</v>
      </c>
      <c r="BV560">
        <v>526</v>
      </c>
      <c r="BW560">
        <v>401</v>
      </c>
      <c r="BX560">
        <v>555</v>
      </c>
      <c r="BY560">
        <v>350</v>
      </c>
      <c r="BZ560">
        <v>418</v>
      </c>
      <c r="CA560">
        <v>666</v>
      </c>
      <c r="CB560">
        <v>628</v>
      </c>
      <c r="CC560">
        <v>608</v>
      </c>
      <c r="CD560">
        <v>273</v>
      </c>
      <c r="CE560">
        <v>608</v>
      </c>
      <c r="CF560">
        <v>370</v>
      </c>
      <c r="CG560">
        <v>57</v>
      </c>
      <c r="CH560">
        <v>597</v>
      </c>
      <c r="CI560">
        <v>599</v>
      </c>
      <c r="CJ560">
        <v>86</v>
      </c>
      <c r="CK560" t="s">
        <v>95</v>
      </c>
      <c r="CL560" t="s">
        <v>95</v>
      </c>
    </row>
    <row r="561" spans="2:90">
      <c r="B561" t="s">
        <v>95</v>
      </c>
      <c r="C561" t="s">
        <v>95</v>
      </c>
      <c r="D561" t="s">
        <v>95</v>
      </c>
      <c r="E561" t="s">
        <v>95</v>
      </c>
      <c r="F561" t="s">
        <v>95</v>
      </c>
      <c r="G561" t="s">
        <v>95</v>
      </c>
      <c r="H561" t="s">
        <v>95</v>
      </c>
      <c r="I561" t="s">
        <v>95</v>
      </c>
      <c r="J561" t="s">
        <v>95</v>
      </c>
      <c r="K561" t="s">
        <v>95</v>
      </c>
      <c r="L561" t="s">
        <v>95</v>
      </c>
      <c r="M561" t="s">
        <v>95</v>
      </c>
      <c r="N561" t="s">
        <v>95</v>
      </c>
      <c r="O561" t="s">
        <v>95</v>
      </c>
      <c r="P561" t="s">
        <v>95</v>
      </c>
      <c r="Q561" t="s">
        <v>95</v>
      </c>
      <c r="R561" t="s">
        <v>95</v>
      </c>
      <c r="S561" t="s">
        <v>95</v>
      </c>
      <c r="T561" t="s">
        <v>95</v>
      </c>
      <c r="U561" t="s">
        <v>95</v>
      </c>
      <c r="V561" t="s">
        <v>95</v>
      </c>
      <c r="W561" t="s">
        <v>95</v>
      </c>
      <c r="X561" t="s">
        <v>95</v>
      </c>
      <c r="Y561" t="s">
        <v>95</v>
      </c>
      <c r="Z561" t="s">
        <v>95</v>
      </c>
      <c r="AA561" t="s">
        <v>95</v>
      </c>
      <c r="AB561" t="s">
        <v>95</v>
      </c>
      <c r="AC561" t="s">
        <v>95</v>
      </c>
      <c r="AD561" t="s">
        <v>95</v>
      </c>
      <c r="AE561" t="s">
        <v>95</v>
      </c>
      <c r="AF561" t="s">
        <v>95</v>
      </c>
      <c r="AG561" t="s">
        <v>95</v>
      </c>
      <c r="AH561" t="s">
        <v>95</v>
      </c>
      <c r="AI561" t="s">
        <v>95</v>
      </c>
      <c r="AJ561" t="s">
        <v>95</v>
      </c>
      <c r="AK561" t="s">
        <v>95</v>
      </c>
      <c r="AL561" t="s">
        <v>95</v>
      </c>
      <c r="AM561" t="s">
        <v>95</v>
      </c>
      <c r="AN561" t="s">
        <v>95</v>
      </c>
      <c r="AO561" t="s">
        <v>95</v>
      </c>
      <c r="AP561" t="s">
        <v>95</v>
      </c>
      <c r="AQ561" t="s">
        <v>95</v>
      </c>
      <c r="AR561" t="s">
        <v>95</v>
      </c>
      <c r="AS561" t="s">
        <v>95</v>
      </c>
      <c r="AT561" t="s">
        <v>95</v>
      </c>
      <c r="AU561" t="s">
        <v>95</v>
      </c>
      <c r="AV561" t="s">
        <v>95</v>
      </c>
      <c r="AW561" t="s">
        <v>95</v>
      </c>
      <c r="AX561" t="s">
        <v>95</v>
      </c>
      <c r="AY561" t="s">
        <v>95</v>
      </c>
      <c r="AZ561" t="s">
        <v>95</v>
      </c>
      <c r="BA561" t="s">
        <v>95</v>
      </c>
      <c r="BB561" t="s">
        <v>95</v>
      </c>
      <c r="BC561" t="s">
        <v>95</v>
      </c>
      <c r="BD561" t="s">
        <v>95</v>
      </c>
      <c r="BE561" t="s">
        <v>95</v>
      </c>
      <c r="BF561" t="s">
        <v>95</v>
      </c>
      <c r="BG561" t="s">
        <v>95</v>
      </c>
      <c r="BH561" t="s">
        <v>95</v>
      </c>
      <c r="BI561" t="s">
        <v>95</v>
      </c>
      <c r="BJ561" t="s">
        <v>95</v>
      </c>
      <c r="BK561" t="s">
        <v>95</v>
      </c>
      <c r="BL561" t="s">
        <v>95</v>
      </c>
      <c r="BM561" t="s">
        <v>95</v>
      </c>
      <c r="BN561" t="s">
        <v>95</v>
      </c>
      <c r="BO561" t="s">
        <v>95</v>
      </c>
      <c r="BP561">
        <v>272</v>
      </c>
      <c r="BQ561">
        <v>112</v>
      </c>
      <c r="BR561">
        <v>114</v>
      </c>
      <c r="BS561">
        <v>165</v>
      </c>
      <c r="BT561">
        <v>591</v>
      </c>
      <c r="BU561">
        <v>129</v>
      </c>
      <c r="BV561">
        <v>70</v>
      </c>
      <c r="BW561">
        <v>467</v>
      </c>
      <c r="BX561">
        <v>214</v>
      </c>
      <c r="BY561">
        <v>493</v>
      </c>
      <c r="BZ561">
        <v>306</v>
      </c>
      <c r="CA561">
        <v>468</v>
      </c>
      <c r="CB561">
        <v>564</v>
      </c>
      <c r="CC561">
        <v>384</v>
      </c>
      <c r="CD561">
        <v>288</v>
      </c>
      <c r="CE561">
        <v>56</v>
      </c>
      <c r="CF561">
        <v>321</v>
      </c>
      <c r="CG561">
        <v>506</v>
      </c>
      <c r="CH561">
        <v>390</v>
      </c>
      <c r="CI561">
        <v>228</v>
      </c>
      <c r="CJ561">
        <v>599</v>
      </c>
      <c r="CK561" t="s">
        <v>95</v>
      </c>
      <c r="CL561" t="s">
        <v>95</v>
      </c>
    </row>
    <row r="562" spans="2:90">
      <c r="B562" t="s">
        <v>95</v>
      </c>
      <c r="C562" t="s">
        <v>95</v>
      </c>
      <c r="D562" t="s">
        <v>95</v>
      </c>
      <c r="E562" t="s">
        <v>95</v>
      </c>
      <c r="F562" t="s">
        <v>95</v>
      </c>
      <c r="G562" t="s">
        <v>95</v>
      </c>
      <c r="H562" t="s">
        <v>95</v>
      </c>
      <c r="I562" t="s">
        <v>95</v>
      </c>
      <c r="J562" t="s">
        <v>95</v>
      </c>
      <c r="K562" t="s">
        <v>95</v>
      </c>
      <c r="L562" t="s">
        <v>95</v>
      </c>
      <c r="M562" t="s">
        <v>95</v>
      </c>
      <c r="N562" t="s">
        <v>95</v>
      </c>
      <c r="O562" t="s">
        <v>95</v>
      </c>
      <c r="P562" t="s">
        <v>95</v>
      </c>
      <c r="Q562" t="s">
        <v>95</v>
      </c>
      <c r="R562" t="s">
        <v>95</v>
      </c>
      <c r="S562" t="s">
        <v>95</v>
      </c>
      <c r="T562" t="s">
        <v>95</v>
      </c>
      <c r="U562" t="s">
        <v>95</v>
      </c>
      <c r="V562" t="s">
        <v>95</v>
      </c>
      <c r="W562" t="s">
        <v>95</v>
      </c>
      <c r="X562" t="s">
        <v>95</v>
      </c>
      <c r="Y562" t="s">
        <v>95</v>
      </c>
      <c r="Z562" t="s">
        <v>95</v>
      </c>
      <c r="AA562" t="s">
        <v>95</v>
      </c>
      <c r="AB562" t="s">
        <v>95</v>
      </c>
      <c r="AC562" t="s">
        <v>95</v>
      </c>
      <c r="AD562" t="s">
        <v>95</v>
      </c>
      <c r="AE562" t="s">
        <v>95</v>
      </c>
      <c r="AF562" t="s">
        <v>95</v>
      </c>
      <c r="AG562" t="s">
        <v>95</v>
      </c>
      <c r="AH562" t="s">
        <v>95</v>
      </c>
      <c r="AI562" t="s">
        <v>95</v>
      </c>
      <c r="AJ562" t="s">
        <v>95</v>
      </c>
      <c r="AK562" t="s">
        <v>95</v>
      </c>
      <c r="AL562" t="s">
        <v>95</v>
      </c>
      <c r="AM562" t="s">
        <v>95</v>
      </c>
      <c r="AN562" t="s">
        <v>95</v>
      </c>
      <c r="AO562" t="s">
        <v>95</v>
      </c>
      <c r="AP562" t="s">
        <v>95</v>
      </c>
      <c r="AQ562" t="s">
        <v>95</v>
      </c>
      <c r="AR562" t="s">
        <v>95</v>
      </c>
      <c r="AS562" t="s">
        <v>95</v>
      </c>
      <c r="AT562" t="s">
        <v>95</v>
      </c>
      <c r="AU562" t="s">
        <v>95</v>
      </c>
      <c r="AV562" t="s">
        <v>95</v>
      </c>
      <c r="AW562" t="s">
        <v>95</v>
      </c>
      <c r="AX562" t="s">
        <v>95</v>
      </c>
      <c r="AY562" t="s">
        <v>95</v>
      </c>
      <c r="AZ562" t="s">
        <v>95</v>
      </c>
      <c r="BA562" t="s">
        <v>95</v>
      </c>
      <c r="BB562" t="s">
        <v>95</v>
      </c>
      <c r="BC562" t="s">
        <v>95</v>
      </c>
      <c r="BD562" t="s">
        <v>95</v>
      </c>
      <c r="BE562" t="s">
        <v>95</v>
      </c>
      <c r="BF562" t="s">
        <v>95</v>
      </c>
      <c r="BG562" t="s">
        <v>95</v>
      </c>
      <c r="BH562" t="s">
        <v>95</v>
      </c>
      <c r="BI562" t="s">
        <v>95</v>
      </c>
      <c r="BJ562" t="s">
        <v>95</v>
      </c>
      <c r="BK562" t="s">
        <v>95</v>
      </c>
      <c r="BL562" t="s">
        <v>95</v>
      </c>
      <c r="BM562" t="s">
        <v>95</v>
      </c>
      <c r="BN562" t="s">
        <v>95</v>
      </c>
      <c r="BO562" t="s">
        <v>95</v>
      </c>
      <c r="BP562">
        <v>533</v>
      </c>
      <c r="BQ562">
        <v>424</v>
      </c>
      <c r="BR562">
        <v>202</v>
      </c>
      <c r="BS562">
        <v>637</v>
      </c>
      <c r="BT562">
        <v>49</v>
      </c>
      <c r="BU562">
        <v>11</v>
      </c>
      <c r="BV562">
        <v>108</v>
      </c>
      <c r="BW562">
        <v>636</v>
      </c>
      <c r="BX562">
        <v>34</v>
      </c>
      <c r="BY562">
        <v>227</v>
      </c>
      <c r="BZ562">
        <v>330</v>
      </c>
      <c r="CA562">
        <v>271</v>
      </c>
      <c r="CB562">
        <v>281</v>
      </c>
      <c r="CC562">
        <v>194</v>
      </c>
      <c r="CD562">
        <v>125</v>
      </c>
      <c r="CE562">
        <v>558</v>
      </c>
      <c r="CF562">
        <v>284</v>
      </c>
      <c r="CG562">
        <v>590</v>
      </c>
      <c r="CH562">
        <v>355</v>
      </c>
      <c r="CI562">
        <v>386</v>
      </c>
      <c r="CJ562">
        <v>475</v>
      </c>
      <c r="CK562" t="s">
        <v>95</v>
      </c>
      <c r="CL562" t="s">
        <v>95</v>
      </c>
    </row>
    <row r="563" spans="2:90">
      <c r="B563" t="s">
        <v>95</v>
      </c>
      <c r="C563" t="s">
        <v>95</v>
      </c>
      <c r="D563" t="s">
        <v>95</v>
      </c>
      <c r="E563" t="s">
        <v>95</v>
      </c>
      <c r="F563" t="s">
        <v>95</v>
      </c>
      <c r="G563" t="s">
        <v>95</v>
      </c>
      <c r="H563" t="s">
        <v>95</v>
      </c>
      <c r="I563" t="s">
        <v>95</v>
      </c>
      <c r="J563" t="s">
        <v>95</v>
      </c>
      <c r="K563" t="s">
        <v>95</v>
      </c>
      <c r="L563" t="s">
        <v>95</v>
      </c>
      <c r="M563" t="s">
        <v>95</v>
      </c>
      <c r="N563" t="s">
        <v>95</v>
      </c>
      <c r="O563" t="s">
        <v>95</v>
      </c>
      <c r="P563" t="s">
        <v>95</v>
      </c>
      <c r="Q563" t="s">
        <v>95</v>
      </c>
      <c r="R563" t="s">
        <v>95</v>
      </c>
      <c r="S563" t="s">
        <v>95</v>
      </c>
      <c r="T563" t="s">
        <v>95</v>
      </c>
      <c r="U563" t="s">
        <v>95</v>
      </c>
      <c r="V563" t="s">
        <v>95</v>
      </c>
      <c r="W563" t="s">
        <v>95</v>
      </c>
      <c r="X563" t="s">
        <v>95</v>
      </c>
      <c r="Y563" t="s">
        <v>95</v>
      </c>
      <c r="Z563" t="s">
        <v>95</v>
      </c>
      <c r="AA563" t="s">
        <v>95</v>
      </c>
      <c r="AB563" t="s">
        <v>95</v>
      </c>
      <c r="AC563" t="s">
        <v>95</v>
      </c>
      <c r="AD563" t="s">
        <v>95</v>
      </c>
      <c r="AE563" t="s">
        <v>95</v>
      </c>
      <c r="AF563" t="s">
        <v>95</v>
      </c>
      <c r="AG563" t="s">
        <v>95</v>
      </c>
      <c r="AH563" t="s">
        <v>95</v>
      </c>
      <c r="AI563" t="s">
        <v>95</v>
      </c>
      <c r="AJ563" t="s">
        <v>95</v>
      </c>
      <c r="AK563" t="s">
        <v>95</v>
      </c>
      <c r="AL563" t="s">
        <v>95</v>
      </c>
      <c r="AM563" t="s">
        <v>95</v>
      </c>
      <c r="AN563" t="s">
        <v>95</v>
      </c>
      <c r="AO563" t="s">
        <v>95</v>
      </c>
      <c r="AP563" t="s">
        <v>95</v>
      </c>
      <c r="AQ563" t="s">
        <v>95</v>
      </c>
      <c r="AR563" t="s">
        <v>95</v>
      </c>
      <c r="AS563" t="s">
        <v>95</v>
      </c>
      <c r="AT563" t="s">
        <v>95</v>
      </c>
      <c r="AU563" t="s">
        <v>95</v>
      </c>
      <c r="AV563" t="s">
        <v>95</v>
      </c>
      <c r="AW563" t="s">
        <v>95</v>
      </c>
      <c r="AX563" t="s">
        <v>95</v>
      </c>
      <c r="AY563" t="s">
        <v>95</v>
      </c>
      <c r="AZ563" t="s">
        <v>95</v>
      </c>
      <c r="BA563" t="s">
        <v>95</v>
      </c>
      <c r="BB563" t="s">
        <v>95</v>
      </c>
      <c r="BC563" t="s">
        <v>95</v>
      </c>
      <c r="BD563" t="s">
        <v>95</v>
      </c>
      <c r="BE563" t="s">
        <v>95</v>
      </c>
      <c r="BF563" t="s">
        <v>95</v>
      </c>
      <c r="BG563" t="s">
        <v>95</v>
      </c>
      <c r="BH563" t="s">
        <v>95</v>
      </c>
      <c r="BI563" t="s">
        <v>95</v>
      </c>
      <c r="BJ563" t="s">
        <v>95</v>
      </c>
      <c r="BK563" t="s">
        <v>95</v>
      </c>
      <c r="BL563" t="s">
        <v>95</v>
      </c>
      <c r="BM563" t="s">
        <v>95</v>
      </c>
      <c r="BN563" t="s">
        <v>95</v>
      </c>
      <c r="BO563" t="s">
        <v>95</v>
      </c>
      <c r="BP563">
        <v>308</v>
      </c>
      <c r="BQ563">
        <v>536</v>
      </c>
      <c r="BR563">
        <v>350</v>
      </c>
      <c r="BS563">
        <v>283</v>
      </c>
      <c r="BT563">
        <v>148</v>
      </c>
      <c r="BU563">
        <v>15</v>
      </c>
      <c r="BV563">
        <v>280</v>
      </c>
      <c r="BW563">
        <v>241</v>
      </c>
      <c r="BX563">
        <v>468</v>
      </c>
      <c r="BY563">
        <v>280</v>
      </c>
      <c r="BZ563">
        <v>156</v>
      </c>
      <c r="CA563">
        <v>665</v>
      </c>
      <c r="CB563">
        <v>474</v>
      </c>
      <c r="CC563">
        <v>248</v>
      </c>
      <c r="CD563">
        <v>203</v>
      </c>
      <c r="CE563">
        <v>8</v>
      </c>
      <c r="CF563">
        <v>656</v>
      </c>
      <c r="CG563">
        <v>370</v>
      </c>
      <c r="CH563">
        <v>324</v>
      </c>
      <c r="CI563">
        <v>31</v>
      </c>
      <c r="CJ563">
        <v>224</v>
      </c>
      <c r="CK563" t="s">
        <v>95</v>
      </c>
      <c r="CL563" t="s">
        <v>95</v>
      </c>
    </row>
    <row r="564" spans="2:90">
      <c r="B564" t="s">
        <v>95</v>
      </c>
      <c r="C564" t="s">
        <v>95</v>
      </c>
      <c r="D564" t="s">
        <v>95</v>
      </c>
      <c r="E564" t="s">
        <v>95</v>
      </c>
      <c r="F564" t="s">
        <v>95</v>
      </c>
      <c r="G564" t="s">
        <v>95</v>
      </c>
      <c r="H564" t="s">
        <v>95</v>
      </c>
      <c r="I564" t="s">
        <v>95</v>
      </c>
      <c r="J564" t="s">
        <v>95</v>
      </c>
      <c r="K564" t="s">
        <v>95</v>
      </c>
      <c r="L564" t="s">
        <v>95</v>
      </c>
      <c r="M564" t="s">
        <v>95</v>
      </c>
      <c r="N564" t="s">
        <v>95</v>
      </c>
      <c r="O564" t="s">
        <v>95</v>
      </c>
      <c r="P564" t="s">
        <v>95</v>
      </c>
      <c r="Q564" t="s">
        <v>95</v>
      </c>
      <c r="R564" t="s">
        <v>95</v>
      </c>
      <c r="S564" t="s">
        <v>95</v>
      </c>
      <c r="T564" t="s">
        <v>95</v>
      </c>
      <c r="U564" t="s">
        <v>95</v>
      </c>
      <c r="V564" t="s">
        <v>95</v>
      </c>
      <c r="W564" t="s">
        <v>95</v>
      </c>
      <c r="X564" t="s">
        <v>95</v>
      </c>
      <c r="Y564" t="s">
        <v>95</v>
      </c>
      <c r="Z564" t="s">
        <v>95</v>
      </c>
      <c r="AA564" t="s">
        <v>95</v>
      </c>
      <c r="AB564" t="s">
        <v>95</v>
      </c>
      <c r="AC564" t="s">
        <v>95</v>
      </c>
      <c r="AD564" t="s">
        <v>95</v>
      </c>
      <c r="AE564" t="s">
        <v>95</v>
      </c>
      <c r="AF564" t="s">
        <v>95</v>
      </c>
      <c r="AG564" t="s">
        <v>95</v>
      </c>
      <c r="AH564" t="s">
        <v>95</v>
      </c>
      <c r="AI564" t="s">
        <v>95</v>
      </c>
      <c r="AJ564" t="s">
        <v>95</v>
      </c>
      <c r="AK564" t="s">
        <v>95</v>
      </c>
      <c r="AL564" t="s">
        <v>95</v>
      </c>
      <c r="AM564" t="s">
        <v>95</v>
      </c>
      <c r="AN564" t="s">
        <v>95</v>
      </c>
      <c r="AO564" t="s">
        <v>95</v>
      </c>
      <c r="AP564" t="s">
        <v>95</v>
      </c>
      <c r="AQ564" t="s">
        <v>95</v>
      </c>
      <c r="AR564" t="s">
        <v>95</v>
      </c>
      <c r="AS564" t="s">
        <v>95</v>
      </c>
      <c r="AT564" t="s">
        <v>95</v>
      </c>
      <c r="AU564" t="s">
        <v>95</v>
      </c>
      <c r="AV564" t="s">
        <v>95</v>
      </c>
      <c r="AW564" t="s">
        <v>95</v>
      </c>
      <c r="AX564" t="s">
        <v>95</v>
      </c>
      <c r="AY564" t="s">
        <v>95</v>
      </c>
      <c r="AZ564" t="s">
        <v>95</v>
      </c>
      <c r="BA564" t="s">
        <v>95</v>
      </c>
      <c r="BB564" t="s">
        <v>95</v>
      </c>
      <c r="BC564" t="s">
        <v>95</v>
      </c>
      <c r="BD564" t="s">
        <v>95</v>
      </c>
      <c r="BE564" t="s">
        <v>95</v>
      </c>
      <c r="BF564" t="s">
        <v>95</v>
      </c>
      <c r="BG564" t="s">
        <v>95</v>
      </c>
      <c r="BH564" t="s">
        <v>95</v>
      </c>
      <c r="BI564" t="s">
        <v>95</v>
      </c>
      <c r="BJ564" t="s">
        <v>95</v>
      </c>
      <c r="BK564" t="s">
        <v>95</v>
      </c>
      <c r="BL564" t="s">
        <v>95</v>
      </c>
      <c r="BM564" t="s">
        <v>95</v>
      </c>
      <c r="BN564" t="s">
        <v>95</v>
      </c>
      <c r="BO564" t="s">
        <v>95</v>
      </c>
      <c r="BP564">
        <v>230</v>
      </c>
      <c r="BQ564">
        <v>576</v>
      </c>
      <c r="BR564">
        <v>555</v>
      </c>
      <c r="BS564">
        <v>516</v>
      </c>
      <c r="BT564">
        <v>516</v>
      </c>
      <c r="BU564">
        <v>24</v>
      </c>
      <c r="BV564">
        <v>99</v>
      </c>
      <c r="BW564">
        <v>299</v>
      </c>
      <c r="BX564">
        <v>67</v>
      </c>
      <c r="BY564">
        <v>647</v>
      </c>
      <c r="BZ564">
        <v>629</v>
      </c>
      <c r="CA564">
        <v>145</v>
      </c>
      <c r="CB564">
        <v>526</v>
      </c>
      <c r="CC564">
        <v>178</v>
      </c>
      <c r="CD564">
        <v>346</v>
      </c>
      <c r="CE564">
        <v>164</v>
      </c>
      <c r="CF564">
        <v>339</v>
      </c>
      <c r="CG564">
        <v>526</v>
      </c>
      <c r="CH564">
        <v>344</v>
      </c>
      <c r="CI564">
        <v>258</v>
      </c>
      <c r="CJ564">
        <v>537</v>
      </c>
      <c r="CK564" t="s">
        <v>95</v>
      </c>
      <c r="CL564" t="s">
        <v>95</v>
      </c>
    </row>
    <row r="565" spans="2:90">
      <c r="B565" t="s">
        <v>95</v>
      </c>
      <c r="C565" t="s">
        <v>95</v>
      </c>
      <c r="D565" t="s">
        <v>95</v>
      </c>
      <c r="E565" t="s">
        <v>95</v>
      </c>
      <c r="F565" t="s">
        <v>95</v>
      </c>
      <c r="G565" t="s">
        <v>95</v>
      </c>
      <c r="H565" t="s">
        <v>95</v>
      </c>
      <c r="I565" t="s">
        <v>95</v>
      </c>
      <c r="J565" t="s">
        <v>95</v>
      </c>
      <c r="K565" t="s">
        <v>95</v>
      </c>
      <c r="L565" t="s">
        <v>95</v>
      </c>
      <c r="M565" t="s">
        <v>95</v>
      </c>
      <c r="N565" t="s">
        <v>95</v>
      </c>
      <c r="O565" t="s">
        <v>95</v>
      </c>
      <c r="P565" t="s">
        <v>95</v>
      </c>
      <c r="Q565" t="s">
        <v>95</v>
      </c>
      <c r="R565" t="s">
        <v>95</v>
      </c>
      <c r="S565" t="s">
        <v>95</v>
      </c>
      <c r="T565" t="s">
        <v>95</v>
      </c>
      <c r="U565" t="s">
        <v>95</v>
      </c>
      <c r="V565" t="s">
        <v>95</v>
      </c>
      <c r="W565" t="s">
        <v>95</v>
      </c>
      <c r="X565" t="s">
        <v>95</v>
      </c>
      <c r="Y565" t="s">
        <v>95</v>
      </c>
      <c r="Z565" t="s">
        <v>95</v>
      </c>
      <c r="AA565" t="s">
        <v>95</v>
      </c>
      <c r="AB565" t="s">
        <v>95</v>
      </c>
      <c r="AC565" t="s">
        <v>95</v>
      </c>
      <c r="AD565" t="s">
        <v>95</v>
      </c>
      <c r="AE565" t="s">
        <v>95</v>
      </c>
      <c r="AF565" t="s">
        <v>95</v>
      </c>
      <c r="AG565" t="s">
        <v>95</v>
      </c>
      <c r="AH565" t="s">
        <v>95</v>
      </c>
      <c r="AI565" t="s">
        <v>95</v>
      </c>
      <c r="AJ565" t="s">
        <v>95</v>
      </c>
      <c r="AK565" t="s">
        <v>95</v>
      </c>
      <c r="AL565" t="s">
        <v>95</v>
      </c>
      <c r="AM565" t="s">
        <v>95</v>
      </c>
      <c r="AN565" t="s">
        <v>95</v>
      </c>
      <c r="AO565" t="s">
        <v>95</v>
      </c>
      <c r="AP565" t="s">
        <v>95</v>
      </c>
      <c r="AQ565" t="s">
        <v>95</v>
      </c>
      <c r="AR565" t="s">
        <v>95</v>
      </c>
      <c r="AS565" t="s">
        <v>95</v>
      </c>
      <c r="AT565" t="s">
        <v>95</v>
      </c>
      <c r="AU565" t="s">
        <v>95</v>
      </c>
      <c r="AV565" t="s">
        <v>95</v>
      </c>
      <c r="AW565" t="s">
        <v>95</v>
      </c>
      <c r="AX565" t="s">
        <v>95</v>
      </c>
      <c r="AY565" t="s">
        <v>95</v>
      </c>
      <c r="AZ565" t="s">
        <v>95</v>
      </c>
      <c r="BA565" t="s">
        <v>95</v>
      </c>
      <c r="BB565" t="s">
        <v>95</v>
      </c>
      <c r="BC565" t="s">
        <v>95</v>
      </c>
      <c r="BD565" t="s">
        <v>95</v>
      </c>
      <c r="BE565" t="s">
        <v>95</v>
      </c>
      <c r="BF565" t="s">
        <v>95</v>
      </c>
      <c r="BG565" t="s">
        <v>95</v>
      </c>
      <c r="BH565" t="s">
        <v>95</v>
      </c>
      <c r="BI565" t="s">
        <v>95</v>
      </c>
      <c r="BJ565" t="s">
        <v>95</v>
      </c>
      <c r="BK565" t="s">
        <v>95</v>
      </c>
      <c r="BL565" t="s">
        <v>95</v>
      </c>
      <c r="BM565" t="s">
        <v>95</v>
      </c>
      <c r="BN565" t="s">
        <v>95</v>
      </c>
      <c r="BO565" t="s">
        <v>95</v>
      </c>
      <c r="BP565" t="s">
        <v>95</v>
      </c>
      <c r="BQ565" t="s">
        <v>95</v>
      </c>
      <c r="BR565" t="s">
        <v>95</v>
      </c>
      <c r="BS565" t="s">
        <v>95</v>
      </c>
      <c r="BT565" t="s">
        <v>95</v>
      </c>
      <c r="BU565" t="s">
        <v>95</v>
      </c>
      <c r="BV565" t="s">
        <v>95</v>
      </c>
      <c r="BW565" t="s">
        <v>95</v>
      </c>
      <c r="BX565" t="s">
        <v>95</v>
      </c>
      <c r="BY565" t="s">
        <v>95</v>
      </c>
      <c r="BZ565" t="s">
        <v>95</v>
      </c>
      <c r="CA565" t="s">
        <v>95</v>
      </c>
      <c r="CB565" t="s">
        <v>95</v>
      </c>
      <c r="CC565" t="s">
        <v>95</v>
      </c>
      <c r="CD565" t="s">
        <v>95</v>
      </c>
      <c r="CE565" t="s">
        <v>95</v>
      </c>
      <c r="CF565" t="s">
        <v>95</v>
      </c>
      <c r="CG565" t="s">
        <v>95</v>
      </c>
      <c r="CH565" t="s">
        <v>95</v>
      </c>
      <c r="CI565" t="s">
        <v>95</v>
      </c>
      <c r="CJ565" t="s">
        <v>95</v>
      </c>
      <c r="CK565" t="s">
        <v>95</v>
      </c>
      <c r="CL565" t="s">
        <v>95</v>
      </c>
    </row>
    <row r="566" spans="2:90">
      <c r="B566" t="s">
        <v>95</v>
      </c>
      <c r="C566" t="s">
        <v>95</v>
      </c>
      <c r="D566" t="s">
        <v>95</v>
      </c>
      <c r="E566" t="s">
        <v>95</v>
      </c>
      <c r="F566" t="s">
        <v>95</v>
      </c>
      <c r="G566" t="s">
        <v>95</v>
      </c>
      <c r="H566" t="s">
        <v>95</v>
      </c>
      <c r="I566" t="s">
        <v>95</v>
      </c>
      <c r="J566" t="s">
        <v>95</v>
      </c>
      <c r="K566" t="s">
        <v>95</v>
      </c>
      <c r="L566" t="s">
        <v>95</v>
      </c>
      <c r="M566" t="s">
        <v>95</v>
      </c>
      <c r="N566" t="s">
        <v>95</v>
      </c>
      <c r="O566" t="s">
        <v>95</v>
      </c>
      <c r="P566" t="s">
        <v>95</v>
      </c>
      <c r="Q566" t="s">
        <v>95</v>
      </c>
      <c r="R566" t="s">
        <v>95</v>
      </c>
      <c r="S566" t="s">
        <v>95</v>
      </c>
      <c r="T566" t="s">
        <v>95</v>
      </c>
      <c r="U566" t="s">
        <v>95</v>
      </c>
      <c r="V566" t="s">
        <v>95</v>
      </c>
      <c r="W566" t="s">
        <v>95</v>
      </c>
      <c r="X566" t="s">
        <v>95</v>
      </c>
      <c r="Y566" t="s">
        <v>95</v>
      </c>
      <c r="Z566" t="s">
        <v>95</v>
      </c>
      <c r="AA566" t="s">
        <v>95</v>
      </c>
      <c r="AB566" t="s">
        <v>95</v>
      </c>
      <c r="AC566" t="s">
        <v>95</v>
      </c>
      <c r="AD566" t="s">
        <v>95</v>
      </c>
      <c r="AE566" t="s">
        <v>95</v>
      </c>
      <c r="AF566" t="s">
        <v>95</v>
      </c>
      <c r="AG566" t="s">
        <v>95</v>
      </c>
      <c r="AH566" t="s">
        <v>95</v>
      </c>
      <c r="AI566" t="s">
        <v>95</v>
      </c>
      <c r="AJ566" t="s">
        <v>95</v>
      </c>
      <c r="AK566" t="s">
        <v>95</v>
      </c>
      <c r="AL566" t="s">
        <v>95</v>
      </c>
      <c r="AM566" t="s">
        <v>95</v>
      </c>
      <c r="AN566" t="s">
        <v>95</v>
      </c>
      <c r="AO566" t="s">
        <v>95</v>
      </c>
      <c r="AP566" t="s">
        <v>95</v>
      </c>
      <c r="AQ566" t="s">
        <v>95</v>
      </c>
      <c r="AR566" t="s">
        <v>95</v>
      </c>
      <c r="AS566" t="s">
        <v>95</v>
      </c>
      <c r="AT566" t="s">
        <v>95</v>
      </c>
      <c r="AU566" t="s">
        <v>95</v>
      </c>
      <c r="AV566" t="s">
        <v>95</v>
      </c>
      <c r="AW566" t="s">
        <v>95</v>
      </c>
      <c r="AX566" t="s">
        <v>95</v>
      </c>
      <c r="AY566" t="s">
        <v>95</v>
      </c>
      <c r="AZ566" t="s">
        <v>95</v>
      </c>
      <c r="BA566" t="s">
        <v>95</v>
      </c>
      <c r="BB566" t="s">
        <v>95</v>
      </c>
      <c r="BC566" t="s">
        <v>95</v>
      </c>
      <c r="BD566" t="s">
        <v>95</v>
      </c>
      <c r="BE566" t="s">
        <v>95</v>
      </c>
      <c r="BF566" t="s">
        <v>95</v>
      </c>
      <c r="BG566" t="s">
        <v>95</v>
      </c>
      <c r="BH566" t="s">
        <v>95</v>
      </c>
      <c r="BI566" t="s">
        <v>95</v>
      </c>
      <c r="BJ566" t="s">
        <v>95</v>
      </c>
      <c r="BK566" t="s">
        <v>95</v>
      </c>
      <c r="BL566" t="s">
        <v>95</v>
      </c>
      <c r="BM566" t="s">
        <v>95</v>
      </c>
      <c r="BN566" t="s">
        <v>95</v>
      </c>
      <c r="BO566" t="s">
        <v>95</v>
      </c>
      <c r="BP566" t="s">
        <v>95</v>
      </c>
      <c r="BQ566" t="s">
        <v>95</v>
      </c>
      <c r="BR566" t="s">
        <v>95</v>
      </c>
      <c r="BS566" t="s">
        <v>95</v>
      </c>
      <c r="BT566" t="s">
        <v>95</v>
      </c>
      <c r="BU566" t="s">
        <v>95</v>
      </c>
      <c r="BV566" t="s">
        <v>95</v>
      </c>
      <c r="BW566" t="s">
        <v>95</v>
      </c>
      <c r="BX566" t="s">
        <v>95</v>
      </c>
      <c r="BY566" t="s">
        <v>95</v>
      </c>
      <c r="BZ566" t="s">
        <v>95</v>
      </c>
      <c r="CA566" t="s">
        <v>95</v>
      </c>
      <c r="CB566" t="s">
        <v>95</v>
      </c>
      <c r="CC566" t="s">
        <v>95</v>
      </c>
      <c r="CD566" t="s">
        <v>95</v>
      </c>
      <c r="CE566" t="s">
        <v>95</v>
      </c>
      <c r="CF566" t="s">
        <v>95</v>
      </c>
      <c r="CG566" t="s">
        <v>95</v>
      </c>
      <c r="CH566" t="s">
        <v>95</v>
      </c>
      <c r="CI566" t="s">
        <v>95</v>
      </c>
      <c r="CJ566" t="s">
        <v>95</v>
      </c>
      <c r="CK566" t="s">
        <v>95</v>
      </c>
      <c r="CL566" t="s">
        <v>95</v>
      </c>
    </row>
    <row r="567" spans="2:90">
      <c r="B567" t="s">
        <v>95</v>
      </c>
      <c r="C567" t="s">
        <v>95</v>
      </c>
      <c r="D567" t="s">
        <v>95</v>
      </c>
      <c r="E567" t="s">
        <v>95</v>
      </c>
      <c r="F567" t="s">
        <v>95</v>
      </c>
      <c r="G567" t="s">
        <v>95</v>
      </c>
      <c r="H567" t="s">
        <v>95</v>
      </c>
      <c r="I567" t="s">
        <v>95</v>
      </c>
      <c r="J567" t="s">
        <v>95</v>
      </c>
      <c r="K567" t="s">
        <v>95</v>
      </c>
      <c r="L567" t="s">
        <v>95</v>
      </c>
      <c r="M567" t="s">
        <v>95</v>
      </c>
      <c r="N567" t="s">
        <v>95</v>
      </c>
      <c r="O567" t="s">
        <v>95</v>
      </c>
      <c r="P567" t="s">
        <v>95</v>
      </c>
      <c r="Q567" t="s">
        <v>95</v>
      </c>
      <c r="R567" t="s">
        <v>95</v>
      </c>
      <c r="S567" t="s">
        <v>95</v>
      </c>
      <c r="T567" t="s">
        <v>95</v>
      </c>
      <c r="U567" t="s">
        <v>95</v>
      </c>
      <c r="V567" t="s">
        <v>95</v>
      </c>
      <c r="W567" t="s">
        <v>95</v>
      </c>
      <c r="X567" t="s">
        <v>95</v>
      </c>
      <c r="Y567" t="s">
        <v>95</v>
      </c>
      <c r="Z567" t="s">
        <v>95</v>
      </c>
      <c r="AA567" t="s">
        <v>95</v>
      </c>
      <c r="AB567" t="s">
        <v>95</v>
      </c>
      <c r="AC567" t="s">
        <v>95</v>
      </c>
      <c r="AD567" t="s">
        <v>95</v>
      </c>
      <c r="AE567" t="s">
        <v>95</v>
      </c>
      <c r="AF567" t="s">
        <v>95</v>
      </c>
      <c r="AG567" t="s">
        <v>95</v>
      </c>
      <c r="AH567" t="s">
        <v>95</v>
      </c>
      <c r="AI567" t="s">
        <v>95</v>
      </c>
      <c r="AJ567" t="s">
        <v>95</v>
      </c>
      <c r="AK567" t="s">
        <v>95</v>
      </c>
      <c r="AL567" t="s">
        <v>95</v>
      </c>
      <c r="AM567" t="s">
        <v>95</v>
      </c>
      <c r="AN567" t="s">
        <v>95</v>
      </c>
      <c r="AO567" t="s">
        <v>95</v>
      </c>
      <c r="AP567" t="s">
        <v>95</v>
      </c>
      <c r="AQ567" t="s">
        <v>95</v>
      </c>
      <c r="AR567" t="s">
        <v>95</v>
      </c>
      <c r="AS567" t="s">
        <v>95</v>
      </c>
      <c r="AT567" t="s">
        <v>95</v>
      </c>
      <c r="AU567" t="s">
        <v>95</v>
      </c>
      <c r="AV567" t="s">
        <v>95</v>
      </c>
      <c r="AW567" t="s">
        <v>95</v>
      </c>
      <c r="AX567" t="s">
        <v>95</v>
      </c>
      <c r="AY567" t="s">
        <v>95</v>
      </c>
      <c r="AZ567" t="s">
        <v>95</v>
      </c>
      <c r="BA567" t="s">
        <v>95</v>
      </c>
      <c r="BB567" t="s">
        <v>95</v>
      </c>
      <c r="BC567" t="s">
        <v>95</v>
      </c>
      <c r="BD567" t="s">
        <v>95</v>
      </c>
      <c r="BE567" t="s">
        <v>95</v>
      </c>
      <c r="BF567" t="s">
        <v>95</v>
      </c>
      <c r="BG567" t="s">
        <v>95</v>
      </c>
      <c r="BH567" t="s">
        <v>95</v>
      </c>
      <c r="BI567" t="s">
        <v>95</v>
      </c>
      <c r="BJ567" t="s">
        <v>95</v>
      </c>
      <c r="BK567" t="s">
        <v>95</v>
      </c>
      <c r="BL567" t="s">
        <v>95</v>
      </c>
      <c r="BM567" t="s">
        <v>95</v>
      </c>
      <c r="BN567" t="s">
        <v>95</v>
      </c>
      <c r="BO567" t="s">
        <v>95</v>
      </c>
      <c r="BP567" t="s">
        <v>95</v>
      </c>
      <c r="BQ567" t="s">
        <v>95</v>
      </c>
      <c r="BR567" t="s">
        <v>95</v>
      </c>
      <c r="BS567" t="s">
        <v>95</v>
      </c>
      <c r="BT567" t="s">
        <v>95</v>
      </c>
      <c r="BU567" t="s">
        <v>95</v>
      </c>
      <c r="BV567" t="s">
        <v>95</v>
      </c>
      <c r="BW567" t="s">
        <v>95</v>
      </c>
      <c r="BX567" t="s">
        <v>95</v>
      </c>
      <c r="BY567" t="s">
        <v>95</v>
      </c>
      <c r="BZ567" t="s">
        <v>95</v>
      </c>
      <c r="CA567" t="s">
        <v>95</v>
      </c>
      <c r="CB567" t="s">
        <v>95</v>
      </c>
      <c r="CC567" t="s">
        <v>95</v>
      </c>
      <c r="CD567" t="s">
        <v>95</v>
      </c>
      <c r="CE567" t="s">
        <v>95</v>
      </c>
      <c r="CF567" t="s">
        <v>95</v>
      </c>
      <c r="CG567" t="s">
        <v>95</v>
      </c>
      <c r="CH567" t="s">
        <v>95</v>
      </c>
      <c r="CI567" t="s">
        <v>95</v>
      </c>
      <c r="CJ567" t="s">
        <v>95</v>
      </c>
      <c r="CK567" t="s">
        <v>95</v>
      </c>
      <c r="CL567" t="s">
        <v>95</v>
      </c>
    </row>
    <row r="568" spans="2:90">
      <c r="B568" t="s">
        <v>95</v>
      </c>
      <c r="C568" t="s">
        <v>95</v>
      </c>
      <c r="D568" t="s">
        <v>95</v>
      </c>
      <c r="E568" t="s">
        <v>95</v>
      </c>
      <c r="F568" t="s">
        <v>95</v>
      </c>
      <c r="G568" t="s">
        <v>95</v>
      </c>
      <c r="H568" t="s">
        <v>95</v>
      </c>
      <c r="I568" t="s">
        <v>95</v>
      </c>
      <c r="J568" t="s">
        <v>95</v>
      </c>
      <c r="K568" t="s">
        <v>95</v>
      </c>
      <c r="L568" t="s">
        <v>95</v>
      </c>
      <c r="M568" t="s">
        <v>95</v>
      </c>
      <c r="N568" t="s">
        <v>95</v>
      </c>
      <c r="O568" t="s">
        <v>95</v>
      </c>
      <c r="P568" t="s">
        <v>95</v>
      </c>
      <c r="Q568" t="s">
        <v>95</v>
      </c>
      <c r="R568" t="s">
        <v>95</v>
      </c>
      <c r="S568" t="s">
        <v>95</v>
      </c>
      <c r="T568" t="s">
        <v>95</v>
      </c>
      <c r="U568" t="s">
        <v>95</v>
      </c>
      <c r="V568" t="s">
        <v>95</v>
      </c>
      <c r="W568" t="s">
        <v>95</v>
      </c>
      <c r="X568" t="s">
        <v>95</v>
      </c>
      <c r="Y568" t="s">
        <v>95</v>
      </c>
      <c r="Z568" t="s">
        <v>95</v>
      </c>
      <c r="AA568" t="s">
        <v>95</v>
      </c>
      <c r="AB568" t="s">
        <v>95</v>
      </c>
      <c r="AC568" t="s">
        <v>95</v>
      </c>
      <c r="AD568" t="s">
        <v>95</v>
      </c>
      <c r="AE568" t="s">
        <v>95</v>
      </c>
      <c r="AF568" t="s">
        <v>95</v>
      </c>
      <c r="AG568" t="s">
        <v>95</v>
      </c>
      <c r="AH568" t="s">
        <v>95</v>
      </c>
      <c r="AI568" t="s">
        <v>95</v>
      </c>
      <c r="AJ568" t="s">
        <v>95</v>
      </c>
      <c r="AK568" t="s">
        <v>95</v>
      </c>
      <c r="AL568" t="s">
        <v>95</v>
      </c>
      <c r="AM568" t="s">
        <v>95</v>
      </c>
      <c r="AN568" t="s">
        <v>95</v>
      </c>
      <c r="AO568" t="s">
        <v>95</v>
      </c>
      <c r="AP568" t="s">
        <v>95</v>
      </c>
      <c r="AQ568" t="s">
        <v>95</v>
      </c>
      <c r="AR568" t="s">
        <v>95</v>
      </c>
      <c r="AS568" t="s">
        <v>95</v>
      </c>
      <c r="AT568" t="s">
        <v>95</v>
      </c>
      <c r="AU568" t="s">
        <v>95</v>
      </c>
      <c r="AV568" t="s">
        <v>95</v>
      </c>
      <c r="AW568" t="s">
        <v>95</v>
      </c>
      <c r="AX568" t="s">
        <v>95</v>
      </c>
      <c r="AY568" t="s">
        <v>95</v>
      </c>
      <c r="AZ568" t="s">
        <v>95</v>
      </c>
      <c r="BA568" t="s">
        <v>95</v>
      </c>
      <c r="BB568" t="s">
        <v>95</v>
      </c>
      <c r="BC568" t="s">
        <v>95</v>
      </c>
      <c r="BD568" t="s">
        <v>95</v>
      </c>
      <c r="BE568" t="s">
        <v>95</v>
      </c>
      <c r="BF568" t="s">
        <v>95</v>
      </c>
      <c r="BG568" t="s">
        <v>95</v>
      </c>
      <c r="BH568" t="s">
        <v>95</v>
      </c>
      <c r="BI568" t="s">
        <v>95</v>
      </c>
      <c r="BJ568" t="s">
        <v>95</v>
      </c>
      <c r="BK568" t="s">
        <v>95</v>
      </c>
      <c r="BL568" t="s">
        <v>95</v>
      </c>
      <c r="BM568" t="s">
        <v>95</v>
      </c>
      <c r="BN568" t="s">
        <v>95</v>
      </c>
      <c r="BO568" t="s">
        <v>95</v>
      </c>
      <c r="BP568" t="s">
        <v>95</v>
      </c>
      <c r="BQ568" t="s">
        <v>95</v>
      </c>
      <c r="BR568" t="s">
        <v>95</v>
      </c>
      <c r="BS568" t="s">
        <v>95</v>
      </c>
      <c r="BT568" t="s">
        <v>95</v>
      </c>
      <c r="BU568" t="s">
        <v>95</v>
      </c>
      <c r="BV568" t="s">
        <v>95</v>
      </c>
      <c r="BW568" t="s">
        <v>95</v>
      </c>
      <c r="BX568" t="s">
        <v>95</v>
      </c>
      <c r="BY568" t="s">
        <v>95</v>
      </c>
      <c r="BZ568" t="s">
        <v>95</v>
      </c>
      <c r="CA568" t="s">
        <v>95</v>
      </c>
      <c r="CB568" t="s">
        <v>95</v>
      </c>
      <c r="CC568" t="s">
        <v>95</v>
      </c>
      <c r="CD568" t="s">
        <v>95</v>
      </c>
      <c r="CE568" t="s">
        <v>95</v>
      </c>
      <c r="CF568" t="s">
        <v>95</v>
      </c>
      <c r="CG568" t="s">
        <v>95</v>
      </c>
      <c r="CH568" t="s">
        <v>95</v>
      </c>
      <c r="CI568" t="s">
        <v>95</v>
      </c>
      <c r="CJ568" t="s">
        <v>95</v>
      </c>
      <c r="CK568" t="s">
        <v>95</v>
      </c>
      <c r="CL568" t="s">
        <v>95</v>
      </c>
    </row>
    <row r="572" spans="2:90">
      <c r="B572">
        <v>34</v>
      </c>
      <c r="C572">
        <v>280</v>
      </c>
      <c r="D572">
        <v>162</v>
      </c>
      <c r="E572">
        <v>108</v>
      </c>
      <c r="F572">
        <v>43</v>
      </c>
      <c r="G572">
        <v>602</v>
      </c>
      <c r="H572">
        <v>146</v>
      </c>
      <c r="I572">
        <v>215</v>
      </c>
      <c r="J572">
        <v>269</v>
      </c>
      <c r="K572">
        <v>304</v>
      </c>
      <c r="L572">
        <v>559</v>
      </c>
      <c r="M572">
        <v>3</v>
      </c>
      <c r="N572">
        <v>299</v>
      </c>
      <c r="O572">
        <v>94</v>
      </c>
      <c r="P572">
        <v>622</v>
      </c>
      <c r="Q572">
        <v>268</v>
      </c>
      <c r="R572">
        <v>71</v>
      </c>
      <c r="S572">
        <v>40</v>
      </c>
      <c r="T572">
        <v>208</v>
      </c>
      <c r="U572">
        <v>480</v>
      </c>
      <c r="V572">
        <v>415</v>
      </c>
      <c r="W572">
        <v>328</v>
      </c>
      <c r="X572">
        <v>496</v>
      </c>
      <c r="Y572">
        <v>147</v>
      </c>
      <c r="Z572">
        <v>32</v>
      </c>
      <c r="AA572">
        <v>340</v>
      </c>
      <c r="AB572">
        <v>280</v>
      </c>
      <c r="AC572">
        <v>21</v>
      </c>
      <c r="AD572">
        <v>402</v>
      </c>
      <c r="AE572">
        <v>201</v>
      </c>
      <c r="AF572">
        <v>457</v>
      </c>
      <c r="AG572">
        <v>399</v>
      </c>
      <c r="AH572">
        <v>89</v>
      </c>
      <c r="AI572">
        <v>140</v>
      </c>
      <c r="AJ572">
        <v>447</v>
      </c>
      <c r="AK572">
        <v>132</v>
      </c>
      <c r="AL572">
        <v>137</v>
      </c>
      <c r="AM572">
        <v>357</v>
      </c>
      <c r="AN572">
        <v>56</v>
      </c>
      <c r="AO572">
        <v>278</v>
      </c>
      <c r="AP572">
        <v>634</v>
      </c>
      <c r="AQ572">
        <v>664</v>
      </c>
      <c r="AR572">
        <v>603</v>
      </c>
      <c r="AS572">
        <v>607</v>
      </c>
      <c r="AT572">
        <v>20</v>
      </c>
      <c r="AU572">
        <v>271</v>
      </c>
      <c r="AV572">
        <v>151</v>
      </c>
      <c r="AW572">
        <v>612</v>
      </c>
      <c r="AX572">
        <v>204</v>
      </c>
      <c r="AY572">
        <v>261</v>
      </c>
      <c r="AZ572">
        <v>564</v>
      </c>
      <c r="BA572">
        <v>126</v>
      </c>
      <c r="BB572">
        <v>66</v>
      </c>
      <c r="BC572">
        <v>324</v>
      </c>
      <c r="BD572">
        <v>391</v>
      </c>
      <c r="BE572">
        <v>59</v>
      </c>
      <c r="BF572">
        <v>617</v>
      </c>
      <c r="BG572">
        <v>149</v>
      </c>
      <c r="BH572">
        <v>342</v>
      </c>
      <c r="BI572">
        <v>597</v>
      </c>
      <c r="BJ572">
        <v>76</v>
      </c>
      <c r="BK572">
        <v>40</v>
      </c>
      <c r="BL572">
        <v>383</v>
      </c>
      <c r="BM572">
        <v>2</v>
      </c>
      <c r="BN572">
        <v>44</v>
      </c>
      <c r="BO572">
        <v>39</v>
      </c>
      <c r="BP572">
        <v>465</v>
      </c>
      <c r="BQ572">
        <v>336</v>
      </c>
      <c r="BR572">
        <v>568</v>
      </c>
      <c r="BS572">
        <v>309</v>
      </c>
      <c r="BT572">
        <v>348</v>
      </c>
      <c r="BU572">
        <v>237</v>
      </c>
      <c r="BV572">
        <v>621</v>
      </c>
      <c r="BW572">
        <v>277</v>
      </c>
      <c r="BX572">
        <v>386</v>
      </c>
      <c r="BY572">
        <v>451</v>
      </c>
      <c r="BZ572">
        <v>559</v>
      </c>
      <c r="CA572">
        <v>247</v>
      </c>
      <c r="CB572">
        <v>315</v>
      </c>
      <c r="CC572">
        <v>147</v>
      </c>
      <c r="CD572">
        <v>365</v>
      </c>
      <c r="CE572">
        <v>409</v>
      </c>
      <c r="CF572">
        <v>580</v>
      </c>
      <c r="CG572">
        <v>601</v>
      </c>
      <c r="CH572">
        <v>393</v>
      </c>
      <c r="CI572">
        <v>437</v>
      </c>
      <c r="CJ572">
        <v>252</v>
      </c>
      <c r="CK572">
        <v>563</v>
      </c>
      <c r="CL572">
        <v>279</v>
      </c>
    </row>
    <row r="573" spans="2:90">
      <c r="B573">
        <v>135</v>
      </c>
      <c r="C573">
        <v>8</v>
      </c>
      <c r="D573">
        <v>80</v>
      </c>
      <c r="E573">
        <v>296</v>
      </c>
      <c r="F573">
        <v>219</v>
      </c>
      <c r="G573">
        <v>152</v>
      </c>
      <c r="H573">
        <v>258</v>
      </c>
      <c r="I573">
        <v>660</v>
      </c>
      <c r="J573">
        <v>102</v>
      </c>
      <c r="K573">
        <v>569</v>
      </c>
      <c r="L573">
        <v>570</v>
      </c>
      <c r="M573">
        <v>382</v>
      </c>
      <c r="N573">
        <v>560</v>
      </c>
      <c r="O573">
        <v>375</v>
      </c>
      <c r="P573">
        <v>640</v>
      </c>
      <c r="Q573">
        <v>226</v>
      </c>
      <c r="R573">
        <v>301</v>
      </c>
      <c r="S573">
        <v>361</v>
      </c>
      <c r="T573">
        <v>125</v>
      </c>
      <c r="U573">
        <v>285</v>
      </c>
      <c r="V573">
        <v>77</v>
      </c>
      <c r="W573">
        <v>262</v>
      </c>
      <c r="X573">
        <v>415</v>
      </c>
      <c r="Y573">
        <v>428</v>
      </c>
      <c r="Z573">
        <v>220</v>
      </c>
      <c r="AA573">
        <v>286</v>
      </c>
      <c r="AB573">
        <v>204</v>
      </c>
      <c r="AC573">
        <v>167</v>
      </c>
      <c r="AD573">
        <v>479</v>
      </c>
      <c r="AE573">
        <v>544</v>
      </c>
      <c r="AF573">
        <v>46</v>
      </c>
      <c r="AG573">
        <v>311</v>
      </c>
      <c r="AH573">
        <v>532</v>
      </c>
      <c r="AI573">
        <v>24</v>
      </c>
      <c r="AJ573">
        <v>150</v>
      </c>
      <c r="AK573">
        <v>283</v>
      </c>
      <c r="AL573">
        <v>455</v>
      </c>
      <c r="AM573">
        <v>21</v>
      </c>
      <c r="AN573">
        <v>424</v>
      </c>
      <c r="AO573">
        <v>366</v>
      </c>
      <c r="AP573">
        <v>615</v>
      </c>
      <c r="AQ573">
        <v>260</v>
      </c>
      <c r="AR573">
        <v>402</v>
      </c>
      <c r="AS573">
        <v>102</v>
      </c>
      <c r="AT573">
        <v>566</v>
      </c>
      <c r="AU573">
        <v>199</v>
      </c>
      <c r="AV573">
        <v>333</v>
      </c>
      <c r="AW573">
        <v>137</v>
      </c>
      <c r="AX573">
        <v>73</v>
      </c>
      <c r="AY573">
        <v>262</v>
      </c>
      <c r="AZ573">
        <v>579</v>
      </c>
      <c r="BA573">
        <v>92</v>
      </c>
      <c r="BB573">
        <v>581</v>
      </c>
      <c r="BC573">
        <v>174</v>
      </c>
      <c r="BD573">
        <v>635</v>
      </c>
      <c r="BE573">
        <v>244</v>
      </c>
      <c r="BF573">
        <v>551</v>
      </c>
      <c r="BG573">
        <v>204</v>
      </c>
      <c r="BH573">
        <v>80</v>
      </c>
      <c r="BI573">
        <v>559</v>
      </c>
      <c r="BJ573">
        <v>57</v>
      </c>
      <c r="BK573">
        <v>641</v>
      </c>
      <c r="BL573">
        <v>380</v>
      </c>
      <c r="BM573">
        <v>355</v>
      </c>
      <c r="BN573">
        <v>397</v>
      </c>
      <c r="BO573">
        <v>347</v>
      </c>
      <c r="BP573">
        <v>357</v>
      </c>
      <c r="BQ573">
        <v>268</v>
      </c>
      <c r="BR573">
        <v>488</v>
      </c>
      <c r="BS573">
        <v>652</v>
      </c>
      <c r="BT573">
        <v>225</v>
      </c>
      <c r="BU573">
        <v>297</v>
      </c>
      <c r="BV573">
        <v>135</v>
      </c>
      <c r="BW573">
        <v>301</v>
      </c>
      <c r="BX573">
        <v>593</v>
      </c>
      <c r="BY573">
        <v>60</v>
      </c>
      <c r="BZ573">
        <v>138</v>
      </c>
      <c r="CA573">
        <v>595</v>
      </c>
      <c r="CB573">
        <v>289</v>
      </c>
      <c r="CC573">
        <v>204</v>
      </c>
      <c r="CD573">
        <v>148</v>
      </c>
      <c r="CE573">
        <v>584</v>
      </c>
      <c r="CF573">
        <v>574</v>
      </c>
      <c r="CG573">
        <v>493</v>
      </c>
      <c r="CH573">
        <v>0</v>
      </c>
      <c r="CI573">
        <v>145</v>
      </c>
      <c r="CJ573">
        <v>63</v>
      </c>
      <c r="CK573">
        <v>135</v>
      </c>
      <c r="CL573">
        <v>217</v>
      </c>
    </row>
    <row r="574" spans="2:90">
      <c r="B574">
        <v>90</v>
      </c>
      <c r="C574">
        <v>268</v>
      </c>
      <c r="D574">
        <v>221</v>
      </c>
      <c r="E574">
        <v>50</v>
      </c>
      <c r="F574">
        <v>401</v>
      </c>
      <c r="G574">
        <v>338</v>
      </c>
      <c r="H574">
        <v>297</v>
      </c>
      <c r="I574">
        <v>169</v>
      </c>
      <c r="J574">
        <v>577</v>
      </c>
      <c r="K574">
        <v>287</v>
      </c>
      <c r="L574">
        <v>95</v>
      </c>
      <c r="M574">
        <v>602</v>
      </c>
      <c r="N574">
        <v>322</v>
      </c>
      <c r="O574">
        <v>632</v>
      </c>
      <c r="P574">
        <v>648</v>
      </c>
      <c r="Q574">
        <v>596</v>
      </c>
      <c r="R574">
        <v>602</v>
      </c>
      <c r="S574">
        <v>225</v>
      </c>
      <c r="T574">
        <v>327</v>
      </c>
      <c r="U574">
        <v>222</v>
      </c>
      <c r="V574">
        <v>359</v>
      </c>
      <c r="W574">
        <v>384</v>
      </c>
      <c r="X574">
        <v>464</v>
      </c>
      <c r="Y574">
        <v>227</v>
      </c>
      <c r="Z574">
        <v>510</v>
      </c>
      <c r="AA574">
        <v>347</v>
      </c>
      <c r="AB574">
        <v>197</v>
      </c>
      <c r="AC574">
        <v>5</v>
      </c>
      <c r="AD574">
        <v>475</v>
      </c>
      <c r="AE574">
        <v>514</v>
      </c>
      <c r="AF574">
        <v>530</v>
      </c>
      <c r="AG574">
        <v>304</v>
      </c>
      <c r="AH574">
        <v>464</v>
      </c>
      <c r="AI574">
        <v>500</v>
      </c>
      <c r="AJ574">
        <v>334</v>
      </c>
      <c r="AK574">
        <v>28</v>
      </c>
      <c r="AL574">
        <v>202</v>
      </c>
      <c r="AM574">
        <v>129</v>
      </c>
      <c r="AN574">
        <v>126</v>
      </c>
      <c r="AO574">
        <v>239</v>
      </c>
      <c r="AP574">
        <v>599</v>
      </c>
      <c r="AQ574">
        <v>212</v>
      </c>
      <c r="AR574">
        <v>654</v>
      </c>
      <c r="AS574">
        <v>649</v>
      </c>
      <c r="AT574">
        <v>599</v>
      </c>
      <c r="AU574">
        <v>302</v>
      </c>
      <c r="AV574">
        <v>397</v>
      </c>
      <c r="AW574">
        <v>191</v>
      </c>
      <c r="AX574">
        <v>627</v>
      </c>
      <c r="AY574">
        <v>341</v>
      </c>
      <c r="AZ574">
        <v>92</v>
      </c>
      <c r="BA574">
        <v>308</v>
      </c>
      <c r="BB574">
        <v>226</v>
      </c>
      <c r="BC574">
        <v>148</v>
      </c>
      <c r="BD574">
        <v>15</v>
      </c>
      <c r="BE574">
        <v>304</v>
      </c>
      <c r="BF574">
        <v>220</v>
      </c>
      <c r="BG574">
        <v>638</v>
      </c>
      <c r="BH574">
        <v>149</v>
      </c>
      <c r="BI574">
        <v>100</v>
      </c>
      <c r="BJ574">
        <v>645</v>
      </c>
      <c r="BK574">
        <v>168</v>
      </c>
      <c r="BL574">
        <v>201</v>
      </c>
      <c r="BM574">
        <v>253</v>
      </c>
      <c r="BN574">
        <v>341</v>
      </c>
      <c r="BO574">
        <v>68</v>
      </c>
      <c r="BP574">
        <v>660</v>
      </c>
      <c r="BQ574">
        <v>182</v>
      </c>
      <c r="BR574">
        <v>584</v>
      </c>
      <c r="BS574">
        <v>556</v>
      </c>
      <c r="BT574">
        <v>62</v>
      </c>
      <c r="BU574">
        <v>530</v>
      </c>
      <c r="BV574">
        <v>606</v>
      </c>
      <c r="BW574">
        <v>203</v>
      </c>
      <c r="BX574">
        <v>582</v>
      </c>
      <c r="BY574">
        <v>148</v>
      </c>
      <c r="BZ574">
        <v>224</v>
      </c>
      <c r="CA574">
        <v>74</v>
      </c>
      <c r="CB574">
        <v>296</v>
      </c>
      <c r="CC574">
        <v>313</v>
      </c>
      <c r="CD574">
        <v>134</v>
      </c>
      <c r="CE574">
        <v>411</v>
      </c>
      <c r="CF574">
        <v>55</v>
      </c>
      <c r="CG574">
        <v>297</v>
      </c>
      <c r="CH574">
        <v>505</v>
      </c>
      <c r="CI574">
        <v>379</v>
      </c>
      <c r="CJ574">
        <v>238</v>
      </c>
      <c r="CK574">
        <v>335</v>
      </c>
      <c r="CL574">
        <v>74</v>
      </c>
    </row>
    <row r="575" spans="2:90">
      <c r="B575">
        <v>114</v>
      </c>
      <c r="C575">
        <v>84</v>
      </c>
      <c r="D575">
        <v>384</v>
      </c>
      <c r="E575">
        <v>155</v>
      </c>
      <c r="F575">
        <v>198</v>
      </c>
      <c r="G575">
        <v>657</v>
      </c>
      <c r="H575">
        <v>594</v>
      </c>
      <c r="I575">
        <v>236</v>
      </c>
      <c r="J575">
        <v>187</v>
      </c>
      <c r="K575">
        <v>340</v>
      </c>
      <c r="L575">
        <v>574</v>
      </c>
      <c r="M575">
        <v>562</v>
      </c>
      <c r="N575">
        <v>133</v>
      </c>
      <c r="O575">
        <v>655</v>
      </c>
      <c r="P575">
        <v>313</v>
      </c>
      <c r="Q575">
        <v>261</v>
      </c>
      <c r="R575">
        <v>44</v>
      </c>
      <c r="S575">
        <v>123</v>
      </c>
      <c r="T575">
        <v>331</v>
      </c>
      <c r="U575">
        <v>191</v>
      </c>
      <c r="V575">
        <v>41</v>
      </c>
      <c r="W575">
        <v>12</v>
      </c>
      <c r="X575">
        <v>340</v>
      </c>
      <c r="Y575">
        <v>26</v>
      </c>
      <c r="Z575">
        <v>156</v>
      </c>
      <c r="AA575">
        <v>110</v>
      </c>
      <c r="AB575">
        <v>383</v>
      </c>
      <c r="AC575">
        <v>522</v>
      </c>
      <c r="AD575">
        <v>439</v>
      </c>
      <c r="AE575">
        <v>235</v>
      </c>
      <c r="AF575">
        <v>400</v>
      </c>
      <c r="AG575">
        <v>329</v>
      </c>
      <c r="AH575">
        <v>294</v>
      </c>
      <c r="AI575">
        <v>151</v>
      </c>
      <c r="AJ575">
        <v>81</v>
      </c>
      <c r="AK575">
        <v>165</v>
      </c>
      <c r="AL575">
        <v>526</v>
      </c>
      <c r="AM575">
        <v>177</v>
      </c>
      <c r="AN575">
        <v>460</v>
      </c>
      <c r="AO575">
        <v>588</v>
      </c>
      <c r="AP575">
        <v>109</v>
      </c>
      <c r="AQ575">
        <v>568</v>
      </c>
      <c r="AR575">
        <v>8</v>
      </c>
      <c r="AS575">
        <v>128</v>
      </c>
      <c r="AT575">
        <v>43</v>
      </c>
      <c r="AU575">
        <v>181</v>
      </c>
      <c r="AV575">
        <v>313</v>
      </c>
      <c r="AW575">
        <v>93</v>
      </c>
      <c r="AX575">
        <v>50</v>
      </c>
      <c r="AY575">
        <v>59</v>
      </c>
      <c r="AZ575">
        <v>612</v>
      </c>
      <c r="BA575">
        <v>85</v>
      </c>
      <c r="BB575">
        <v>20</v>
      </c>
      <c r="BC575">
        <v>572</v>
      </c>
      <c r="BD575">
        <v>118</v>
      </c>
      <c r="BE575">
        <v>113</v>
      </c>
      <c r="BF575">
        <v>586</v>
      </c>
      <c r="BG575">
        <v>79</v>
      </c>
      <c r="BH575">
        <v>111</v>
      </c>
      <c r="BI575">
        <v>549</v>
      </c>
      <c r="BJ575">
        <v>586</v>
      </c>
      <c r="BK575">
        <v>136</v>
      </c>
      <c r="BL575">
        <v>99</v>
      </c>
      <c r="BM575">
        <v>651</v>
      </c>
      <c r="BN575">
        <v>641</v>
      </c>
      <c r="BO575">
        <v>243</v>
      </c>
      <c r="BP575">
        <v>641</v>
      </c>
      <c r="BQ575">
        <v>308</v>
      </c>
      <c r="BR575">
        <v>286</v>
      </c>
      <c r="BS575">
        <v>77</v>
      </c>
      <c r="BT575">
        <v>228</v>
      </c>
      <c r="BU575">
        <v>284</v>
      </c>
      <c r="BV575">
        <v>122</v>
      </c>
      <c r="BW575">
        <v>387</v>
      </c>
      <c r="BX575">
        <v>281</v>
      </c>
      <c r="BY575">
        <v>592</v>
      </c>
      <c r="BZ575">
        <v>445</v>
      </c>
      <c r="CA575">
        <v>355</v>
      </c>
      <c r="CB575">
        <v>656</v>
      </c>
      <c r="CC575">
        <v>155</v>
      </c>
      <c r="CD575">
        <v>617</v>
      </c>
      <c r="CE575">
        <v>338</v>
      </c>
      <c r="CF575">
        <v>227</v>
      </c>
      <c r="CG575">
        <v>28</v>
      </c>
      <c r="CH575">
        <v>42</v>
      </c>
      <c r="CI575">
        <v>110</v>
      </c>
      <c r="CJ575">
        <v>25</v>
      </c>
      <c r="CK575">
        <v>599</v>
      </c>
      <c r="CL575">
        <v>183</v>
      </c>
    </row>
    <row r="576" spans="2:90">
      <c r="B576">
        <v>470</v>
      </c>
      <c r="C576">
        <v>241</v>
      </c>
      <c r="D576">
        <v>318</v>
      </c>
      <c r="E576">
        <v>61</v>
      </c>
      <c r="F576">
        <v>179</v>
      </c>
      <c r="G576">
        <v>341</v>
      </c>
      <c r="H576">
        <v>125</v>
      </c>
      <c r="I576">
        <v>15</v>
      </c>
      <c r="J576">
        <v>208</v>
      </c>
      <c r="K576">
        <v>110</v>
      </c>
      <c r="L576">
        <v>27</v>
      </c>
      <c r="M576">
        <v>322</v>
      </c>
      <c r="N576">
        <v>13</v>
      </c>
      <c r="O576">
        <v>67</v>
      </c>
      <c r="P576">
        <v>642</v>
      </c>
      <c r="Q576">
        <v>282</v>
      </c>
      <c r="R576">
        <v>261</v>
      </c>
      <c r="S576">
        <v>246</v>
      </c>
      <c r="T576">
        <v>30</v>
      </c>
      <c r="U576">
        <v>67</v>
      </c>
      <c r="V576">
        <v>191</v>
      </c>
      <c r="W576">
        <v>126</v>
      </c>
      <c r="X576">
        <v>369</v>
      </c>
      <c r="Y576">
        <v>239</v>
      </c>
      <c r="Z576">
        <v>301</v>
      </c>
      <c r="AA576">
        <v>398</v>
      </c>
      <c r="AB576">
        <v>330</v>
      </c>
      <c r="AC576">
        <v>417</v>
      </c>
      <c r="AD576">
        <v>339</v>
      </c>
      <c r="AE576">
        <v>447</v>
      </c>
      <c r="AF576">
        <v>97</v>
      </c>
      <c r="AG576">
        <v>286</v>
      </c>
      <c r="AH576">
        <v>283</v>
      </c>
      <c r="AI576">
        <v>469</v>
      </c>
      <c r="AJ576">
        <v>403</v>
      </c>
      <c r="AK576">
        <v>310</v>
      </c>
      <c r="AL576">
        <v>347</v>
      </c>
      <c r="AM576">
        <v>206</v>
      </c>
      <c r="AN576">
        <v>321</v>
      </c>
      <c r="AO576">
        <v>655</v>
      </c>
      <c r="AP576">
        <v>102</v>
      </c>
      <c r="AQ576">
        <v>8</v>
      </c>
      <c r="AR576">
        <v>73</v>
      </c>
      <c r="AS576">
        <v>569</v>
      </c>
      <c r="AT576">
        <v>309</v>
      </c>
      <c r="AU576">
        <v>231</v>
      </c>
      <c r="AV576">
        <v>590</v>
      </c>
      <c r="AW576">
        <v>228</v>
      </c>
      <c r="AX576">
        <v>609</v>
      </c>
      <c r="AY576">
        <v>381</v>
      </c>
      <c r="AZ576">
        <v>271</v>
      </c>
      <c r="BA576">
        <v>665</v>
      </c>
      <c r="BB576">
        <v>240</v>
      </c>
      <c r="BC576">
        <v>590</v>
      </c>
      <c r="BD576">
        <v>368</v>
      </c>
      <c r="BE576">
        <v>125</v>
      </c>
      <c r="BF576">
        <v>145</v>
      </c>
      <c r="BG576">
        <v>92</v>
      </c>
      <c r="BH576">
        <v>587</v>
      </c>
      <c r="BI576">
        <v>108</v>
      </c>
      <c r="BJ576">
        <v>400</v>
      </c>
      <c r="BK576">
        <v>0</v>
      </c>
      <c r="BL576">
        <v>263</v>
      </c>
      <c r="BM576">
        <v>345</v>
      </c>
      <c r="BN576">
        <v>286</v>
      </c>
      <c r="BO576">
        <v>103</v>
      </c>
      <c r="BP576">
        <v>631</v>
      </c>
      <c r="BQ576">
        <v>481</v>
      </c>
      <c r="BR576">
        <v>155</v>
      </c>
      <c r="BS576">
        <v>505</v>
      </c>
      <c r="BT576">
        <v>545</v>
      </c>
      <c r="BU576">
        <v>131</v>
      </c>
      <c r="BV576">
        <v>221</v>
      </c>
      <c r="BW576">
        <v>378</v>
      </c>
      <c r="BX576">
        <v>364</v>
      </c>
      <c r="BY576">
        <v>342</v>
      </c>
      <c r="BZ576">
        <v>405</v>
      </c>
      <c r="CA576">
        <v>642</v>
      </c>
      <c r="CB576">
        <v>328</v>
      </c>
      <c r="CC576">
        <v>264</v>
      </c>
      <c r="CD576">
        <v>619</v>
      </c>
      <c r="CE576">
        <v>147</v>
      </c>
      <c r="CF576">
        <v>83</v>
      </c>
      <c r="CG576">
        <v>618</v>
      </c>
      <c r="CH576">
        <v>242</v>
      </c>
      <c r="CI576">
        <v>106</v>
      </c>
      <c r="CJ576">
        <v>654</v>
      </c>
      <c r="CK576">
        <v>32</v>
      </c>
      <c r="CL576">
        <v>639</v>
      </c>
    </row>
    <row r="577" spans="2:90">
      <c r="B577">
        <v>179</v>
      </c>
      <c r="C577">
        <v>355</v>
      </c>
      <c r="D577">
        <v>190</v>
      </c>
      <c r="E577">
        <v>46</v>
      </c>
      <c r="F577">
        <v>233</v>
      </c>
      <c r="G577">
        <v>625</v>
      </c>
      <c r="H577">
        <v>256</v>
      </c>
      <c r="I577">
        <v>613</v>
      </c>
      <c r="J577">
        <v>316</v>
      </c>
      <c r="K577">
        <v>625</v>
      </c>
      <c r="L577">
        <v>279</v>
      </c>
      <c r="M577">
        <v>67</v>
      </c>
      <c r="N577">
        <v>286</v>
      </c>
      <c r="O577">
        <v>584</v>
      </c>
      <c r="P577">
        <v>305</v>
      </c>
      <c r="Q577">
        <v>620</v>
      </c>
      <c r="R577">
        <v>290</v>
      </c>
      <c r="S577">
        <v>81</v>
      </c>
      <c r="T577">
        <v>430</v>
      </c>
      <c r="U577">
        <v>306</v>
      </c>
      <c r="V577">
        <v>217</v>
      </c>
      <c r="W577">
        <v>166</v>
      </c>
      <c r="X577">
        <v>485</v>
      </c>
      <c r="Y577">
        <v>516</v>
      </c>
      <c r="Z577">
        <v>61</v>
      </c>
      <c r="AA577">
        <v>180</v>
      </c>
      <c r="AB577">
        <v>202</v>
      </c>
      <c r="AC577">
        <v>406</v>
      </c>
      <c r="AD577">
        <v>408</v>
      </c>
      <c r="AE577">
        <v>352</v>
      </c>
      <c r="AF577">
        <v>134</v>
      </c>
      <c r="AG577">
        <v>291</v>
      </c>
      <c r="AH577">
        <v>159</v>
      </c>
      <c r="AI577">
        <v>233</v>
      </c>
      <c r="AJ577">
        <v>536</v>
      </c>
      <c r="AK577">
        <v>500</v>
      </c>
      <c r="AL577">
        <v>453</v>
      </c>
      <c r="AM577">
        <v>252</v>
      </c>
      <c r="AN577">
        <v>312</v>
      </c>
      <c r="AO577">
        <v>105</v>
      </c>
      <c r="AP577">
        <v>167</v>
      </c>
      <c r="AQ577">
        <v>91</v>
      </c>
      <c r="AR577">
        <v>206</v>
      </c>
      <c r="AS577">
        <v>641</v>
      </c>
      <c r="AT577">
        <v>636</v>
      </c>
      <c r="AU577">
        <v>28</v>
      </c>
      <c r="AV577">
        <v>252</v>
      </c>
      <c r="AW577">
        <v>627</v>
      </c>
      <c r="AX577">
        <v>7</v>
      </c>
      <c r="AY577">
        <v>660</v>
      </c>
      <c r="AZ577">
        <v>188</v>
      </c>
      <c r="BA577">
        <v>54</v>
      </c>
      <c r="BB577">
        <v>192</v>
      </c>
      <c r="BC577">
        <v>355</v>
      </c>
      <c r="BD577">
        <v>82</v>
      </c>
      <c r="BE577">
        <v>290</v>
      </c>
      <c r="BF577">
        <v>25</v>
      </c>
      <c r="BG577">
        <v>331</v>
      </c>
      <c r="BH577">
        <v>113</v>
      </c>
      <c r="BI577">
        <v>207</v>
      </c>
      <c r="BJ577">
        <v>378</v>
      </c>
      <c r="BK577">
        <v>38</v>
      </c>
      <c r="BL577">
        <v>550</v>
      </c>
      <c r="BM577">
        <v>631</v>
      </c>
      <c r="BN577">
        <v>344</v>
      </c>
      <c r="BO577">
        <v>30</v>
      </c>
      <c r="BP577">
        <v>620</v>
      </c>
      <c r="BQ577">
        <v>219</v>
      </c>
      <c r="BR577">
        <v>45</v>
      </c>
      <c r="BS577">
        <v>304</v>
      </c>
      <c r="BT577">
        <v>196</v>
      </c>
      <c r="BU577">
        <v>482</v>
      </c>
      <c r="BV577">
        <v>102</v>
      </c>
      <c r="BW577">
        <v>280</v>
      </c>
      <c r="BX577">
        <v>227</v>
      </c>
      <c r="BY577">
        <v>104</v>
      </c>
      <c r="BZ577">
        <v>414</v>
      </c>
      <c r="CA577">
        <v>293</v>
      </c>
      <c r="CB577">
        <v>47</v>
      </c>
      <c r="CC577">
        <v>389</v>
      </c>
      <c r="CD577">
        <v>216</v>
      </c>
      <c r="CE577">
        <v>4</v>
      </c>
      <c r="CF577">
        <v>362</v>
      </c>
      <c r="CG577">
        <v>472</v>
      </c>
      <c r="CH577">
        <v>663</v>
      </c>
      <c r="CI577">
        <v>383</v>
      </c>
      <c r="CJ577">
        <v>437</v>
      </c>
      <c r="CK577">
        <v>618</v>
      </c>
      <c r="CL577">
        <v>69</v>
      </c>
    </row>
    <row r="578" spans="2:90">
      <c r="B578">
        <v>533</v>
      </c>
      <c r="C578">
        <v>289</v>
      </c>
      <c r="D578">
        <v>216</v>
      </c>
      <c r="E578">
        <v>271</v>
      </c>
      <c r="F578">
        <v>207</v>
      </c>
      <c r="G578">
        <v>184</v>
      </c>
      <c r="H578">
        <v>651</v>
      </c>
      <c r="I578">
        <v>259</v>
      </c>
      <c r="J578">
        <v>660</v>
      </c>
      <c r="K578">
        <v>140</v>
      </c>
      <c r="L578">
        <v>554</v>
      </c>
      <c r="M578">
        <v>150</v>
      </c>
      <c r="N578">
        <v>399</v>
      </c>
      <c r="O578">
        <v>0</v>
      </c>
      <c r="P578">
        <v>323</v>
      </c>
      <c r="Q578">
        <v>209</v>
      </c>
      <c r="R578">
        <v>292</v>
      </c>
      <c r="S578">
        <v>6</v>
      </c>
      <c r="T578">
        <v>32</v>
      </c>
      <c r="U578">
        <v>289</v>
      </c>
      <c r="V578">
        <v>383</v>
      </c>
      <c r="W578">
        <v>187</v>
      </c>
      <c r="X578">
        <v>323</v>
      </c>
      <c r="Y578">
        <v>286</v>
      </c>
      <c r="Z578">
        <v>10</v>
      </c>
      <c r="AA578">
        <v>168</v>
      </c>
      <c r="AB578">
        <v>124</v>
      </c>
      <c r="AC578">
        <v>468</v>
      </c>
      <c r="AD578">
        <v>292</v>
      </c>
      <c r="AE578">
        <v>103</v>
      </c>
      <c r="AF578">
        <v>191</v>
      </c>
      <c r="AG578">
        <v>199</v>
      </c>
      <c r="AH578">
        <v>125</v>
      </c>
      <c r="AI578">
        <v>232</v>
      </c>
      <c r="AJ578">
        <v>455</v>
      </c>
      <c r="AK578">
        <v>419</v>
      </c>
      <c r="AL578">
        <v>371</v>
      </c>
      <c r="AM578">
        <v>223</v>
      </c>
      <c r="AN578">
        <v>420</v>
      </c>
      <c r="AO578">
        <v>283</v>
      </c>
      <c r="AP578">
        <v>357</v>
      </c>
      <c r="AQ578">
        <v>277</v>
      </c>
      <c r="AR578">
        <v>297</v>
      </c>
      <c r="AS578">
        <v>584</v>
      </c>
      <c r="AT578">
        <v>331</v>
      </c>
      <c r="AU578">
        <v>218</v>
      </c>
      <c r="AV578">
        <v>37</v>
      </c>
      <c r="AW578">
        <v>200</v>
      </c>
      <c r="AX578">
        <v>378</v>
      </c>
      <c r="AY578">
        <v>186</v>
      </c>
      <c r="AZ578">
        <v>105</v>
      </c>
      <c r="BA578">
        <v>76</v>
      </c>
      <c r="BB578">
        <v>117</v>
      </c>
      <c r="BC578">
        <v>241</v>
      </c>
      <c r="BD578">
        <v>119</v>
      </c>
      <c r="BE578">
        <v>144</v>
      </c>
      <c r="BF578">
        <v>38</v>
      </c>
      <c r="BG578">
        <v>365</v>
      </c>
      <c r="BH578">
        <v>624</v>
      </c>
      <c r="BI578">
        <v>622</v>
      </c>
      <c r="BJ578">
        <v>342</v>
      </c>
      <c r="BK578">
        <v>638</v>
      </c>
      <c r="BL578">
        <v>288</v>
      </c>
      <c r="BM578">
        <v>263</v>
      </c>
      <c r="BN578">
        <v>606</v>
      </c>
      <c r="BO578">
        <v>663</v>
      </c>
      <c r="BP578">
        <v>45</v>
      </c>
      <c r="BQ578">
        <v>586</v>
      </c>
      <c r="BR578">
        <v>24</v>
      </c>
      <c r="BS578">
        <v>148</v>
      </c>
      <c r="BT578">
        <v>282</v>
      </c>
      <c r="BU578">
        <v>236</v>
      </c>
      <c r="BV578">
        <v>337</v>
      </c>
      <c r="BW578">
        <v>664</v>
      </c>
      <c r="BX578">
        <v>638</v>
      </c>
      <c r="BY578">
        <v>94</v>
      </c>
      <c r="BZ578">
        <v>651</v>
      </c>
      <c r="CA578">
        <v>338</v>
      </c>
      <c r="CB578">
        <v>27</v>
      </c>
      <c r="CC578">
        <v>73</v>
      </c>
      <c r="CD578">
        <v>146</v>
      </c>
      <c r="CE578">
        <v>174</v>
      </c>
      <c r="CF578">
        <v>241</v>
      </c>
      <c r="CG578">
        <v>99</v>
      </c>
      <c r="CH578">
        <v>454</v>
      </c>
      <c r="CI578">
        <v>319</v>
      </c>
      <c r="CJ578">
        <v>107</v>
      </c>
      <c r="CK578">
        <v>178</v>
      </c>
      <c r="CL578">
        <v>383</v>
      </c>
    </row>
    <row r="579" spans="2:90">
      <c r="B579">
        <v>156</v>
      </c>
      <c r="C579">
        <v>41</v>
      </c>
      <c r="D579">
        <v>245</v>
      </c>
      <c r="E579">
        <v>82</v>
      </c>
      <c r="F579">
        <v>94</v>
      </c>
      <c r="G579">
        <v>293</v>
      </c>
      <c r="H579">
        <v>72</v>
      </c>
      <c r="I579">
        <v>558</v>
      </c>
      <c r="J579">
        <v>258</v>
      </c>
      <c r="K579">
        <v>595</v>
      </c>
      <c r="L579">
        <v>222</v>
      </c>
      <c r="M579">
        <v>264</v>
      </c>
      <c r="N579">
        <v>134</v>
      </c>
      <c r="O579">
        <v>113</v>
      </c>
      <c r="P579">
        <v>386</v>
      </c>
      <c r="Q579">
        <v>245</v>
      </c>
      <c r="R579">
        <v>115</v>
      </c>
      <c r="S579">
        <v>34</v>
      </c>
      <c r="T579">
        <v>442</v>
      </c>
      <c r="U579">
        <v>387</v>
      </c>
      <c r="V579">
        <v>91</v>
      </c>
      <c r="W579">
        <v>60</v>
      </c>
      <c r="X579">
        <v>64</v>
      </c>
      <c r="Y579">
        <v>426</v>
      </c>
      <c r="Z579">
        <v>347</v>
      </c>
      <c r="AA579">
        <v>171</v>
      </c>
      <c r="AB579">
        <v>432</v>
      </c>
      <c r="AC579">
        <v>151</v>
      </c>
      <c r="AD579">
        <v>278</v>
      </c>
      <c r="AE579">
        <v>134</v>
      </c>
      <c r="AF579">
        <v>107</v>
      </c>
      <c r="AG579">
        <v>166</v>
      </c>
      <c r="AH579">
        <v>466</v>
      </c>
      <c r="AI579">
        <v>214</v>
      </c>
      <c r="AJ579">
        <v>290</v>
      </c>
      <c r="AK579">
        <v>65</v>
      </c>
      <c r="AL579">
        <v>401</v>
      </c>
      <c r="AM579">
        <v>326</v>
      </c>
      <c r="AN579">
        <v>11</v>
      </c>
      <c r="AO579">
        <v>131</v>
      </c>
      <c r="AP579">
        <v>628</v>
      </c>
      <c r="AQ579">
        <v>254</v>
      </c>
      <c r="AR579">
        <v>140</v>
      </c>
      <c r="AS579">
        <v>70</v>
      </c>
      <c r="AT579">
        <v>298</v>
      </c>
      <c r="AU579">
        <v>238</v>
      </c>
      <c r="AV579">
        <v>137</v>
      </c>
      <c r="AW579">
        <v>279</v>
      </c>
      <c r="AX579">
        <v>105</v>
      </c>
      <c r="AY579">
        <v>92</v>
      </c>
      <c r="AZ579">
        <v>373</v>
      </c>
      <c r="BA579">
        <v>559</v>
      </c>
      <c r="BB579">
        <v>159</v>
      </c>
      <c r="BC579">
        <v>59</v>
      </c>
      <c r="BD579">
        <v>153</v>
      </c>
      <c r="BE579">
        <v>99</v>
      </c>
      <c r="BF579">
        <v>89</v>
      </c>
      <c r="BG579">
        <v>110</v>
      </c>
      <c r="BH579">
        <v>574</v>
      </c>
      <c r="BI579">
        <v>206</v>
      </c>
      <c r="BJ579">
        <v>656</v>
      </c>
      <c r="BK579">
        <v>562</v>
      </c>
      <c r="BL579">
        <v>204</v>
      </c>
      <c r="BM579">
        <v>177</v>
      </c>
      <c r="BN579">
        <v>103</v>
      </c>
      <c r="BO579">
        <v>630</v>
      </c>
      <c r="BP579">
        <v>233</v>
      </c>
      <c r="BQ579">
        <v>121</v>
      </c>
      <c r="BR579">
        <v>622</v>
      </c>
      <c r="BS579">
        <v>593</v>
      </c>
      <c r="BT579">
        <v>665</v>
      </c>
      <c r="BU579">
        <v>31</v>
      </c>
      <c r="BV579">
        <v>265</v>
      </c>
      <c r="BW579">
        <v>523</v>
      </c>
      <c r="BX579">
        <v>122</v>
      </c>
      <c r="BY579">
        <v>91</v>
      </c>
      <c r="BZ579">
        <v>238</v>
      </c>
      <c r="CA579">
        <v>444</v>
      </c>
      <c r="CB579">
        <v>403</v>
      </c>
      <c r="CC579">
        <v>43</v>
      </c>
      <c r="CD579">
        <v>382</v>
      </c>
      <c r="CE579">
        <v>497</v>
      </c>
      <c r="CF579">
        <v>256</v>
      </c>
      <c r="CG579">
        <v>195</v>
      </c>
      <c r="CH579">
        <v>621</v>
      </c>
      <c r="CI579">
        <v>192</v>
      </c>
      <c r="CJ579">
        <v>163</v>
      </c>
      <c r="CK579">
        <v>361</v>
      </c>
      <c r="CL579">
        <v>34</v>
      </c>
    </row>
    <row r="580" spans="2:90">
      <c r="B580">
        <v>109</v>
      </c>
      <c r="C580">
        <v>267</v>
      </c>
      <c r="D580">
        <v>322</v>
      </c>
      <c r="E580">
        <v>51</v>
      </c>
      <c r="F580">
        <v>36</v>
      </c>
      <c r="G580">
        <v>90</v>
      </c>
      <c r="H580">
        <v>318</v>
      </c>
      <c r="I580">
        <v>631</v>
      </c>
      <c r="J580">
        <v>171</v>
      </c>
      <c r="K580">
        <v>320</v>
      </c>
      <c r="L580">
        <v>226</v>
      </c>
      <c r="M580">
        <v>237</v>
      </c>
      <c r="N580">
        <v>2</v>
      </c>
      <c r="O580">
        <v>645</v>
      </c>
      <c r="P580">
        <v>663</v>
      </c>
      <c r="Q580">
        <v>121</v>
      </c>
      <c r="R580">
        <v>566</v>
      </c>
      <c r="S580">
        <v>480</v>
      </c>
      <c r="T580">
        <v>374</v>
      </c>
      <c r="U580">
        <v>398</v>
      </c>
      <c r="V580">
        <v>324</v>
      </c>
      <c r="W580">
        <v>71</v>
      </c>
      <c r="X580">
        <v>308</v>
      </c>
      <c r="Y580">
        <v>97</v>
      </c>
      <c r="Z580">
        <v>199</v>
      </c>
      <c r="AA580">
        <v>533</v>
      </c>
      <c r="AB580">
        <v>445</v>
      </c>
      <c r="AC580">
        <v>364</v>
      </c>
      <c r="AD580">
        <v>337</v>
      </c>
      <c r="AE580">
        <v>164</v>
      </c>
      <c r="AF580">
        <v>349</v>
      </c>
      <c r="AG580">
        <v>308</v>
      </c>
      <c r="AH580">
        <v>386</v>
      </c>
      <c r="AI580">
        <v>467</v>
      </c>
      <c r="AJ580">
        <v>527</v>
      </c>
      <c r="AK580">
        <v>208</v>
      </c>
      <c r="AL580">
        <v>68</v>
      </c>
      <c r="AM580">
        <v>12</v>
      </c>
      <c r="AN580">
        <v>484</v>
      </c>
      <c r="AO580">
        <v>567</v>
      </c>
      <c r="AP580">
        <v>621</v>
      </c>
      <c r="AQ580">
        <v>383</v>
      </c>
      <c r="AR580">
        <v>561</v>
      </c>
      <c r="AS580">
        <v>302</v>
      </c>
      <c r="AT580">
        <v>583</v>
      </c>
      <c r="AU580">
        <v>249</v>
      </c>
      <c r="AV580">
        <v>91</v>
      </c>
      <c r="AW580">
        <v>72</v>
      </c>
      <c r="AX580">
        <v>663</v>
      </c>
      <c r="AY580">
        <v>388</v>
      </c>
      <c r="AZ580">
        <v>617</v>
      </c>
      <c r="BA580">
        <v>332</v>
      </c>
      <c r="BB580">
        <v>275</v>
      </c>
      <c r="BC580">
        <v>62</v>
      </c>
      <c r="BD580">
        <v>171</v>
      </c>
      <c r="BE580">
        <v>375</v>
      </c>
      <c r="BF580">
        <v>285</v>
      </c>
      <c r="BG580">
        <v>99</v>
      </c>
      <c r="BH580">
        <v>181</v>
      </c>
      <c r="BI580">
        <v>651</v>
      </c>
      <c r="BJ580">
        <v>601</v>
      </c>
      <c r="BK580">
        <v>124</v>
      </c>
      <c r="BL580">
        <v>641</v>
      </c>
      <c r="BM580">
        <v>564</v>
      </c>
      <c r="BN580">
        <v>79</v>
      </c>
      <c r="BO580">
        <v>574</v>
      </c>
      <c r="BP580">
        <v>208</v>
      </c>
      <c r="BQ580">
        <v>559</v>
      </c>
      <c r="BR580">
        <v>167</v>
      </c>
      <c r="BS580">
        <v>486</v>
      </c>
      <c r="BT580">
        <v>44</v>
      </c>
      <c r="BU580">
        <v>141</v>
      </c>
      <c r="BV580">
        <v>578</v>
      </c>
      <c r="BW580">
        <v>260</v>
      </c>
      <c r="BX580">
        <v>263</v>
      </c>
      <c r="BY580">
        <v>59</v>
      </c>
      <c r="BZ580">
        <v>111</v>
      </c>
      <c r="CA580">
        <v>607</v>
      </c>
      <c r="CB580">
        <v>401</v>
      </c>
      <c r="CC580">
        <v>71</v>
      </c>
      <c r="CD580">
        <v>12</v>
      </c>
      <c r="CE580">
        <v>312</v>
      </c>
      <c r="CF580">
        <v>21</v>
      </c>
      <c r="CG580">
        <v>424</v>
      </c>
      <c r="CH580">
        <v>31</v>
      </c>
      <c r="CI580">
        <v>227</v>
      </c>
      <c r="CJ580">
        <v>225</v>
      </c>
      <c r="CK580">
        <v>244</v>
      </c>
      <c r="CL580">
        <v>266</v>
      </c>
    </row>
    <row r="581" spans="2:90">
      <c r="B581">
        <v>76</v>
      </c>
      <c r="C581">
        <v>215</v>
      </c>
      <c r="D581">
        <v>333</v>
      </c>
      <c r="E581">
        <v>266</v>
      </c>
      <c r="F581">
        <v>211</v>
      </c>
      <c r="G581">
        <v>64</v>
      </c>
      <c r="H581">
        <v>35</v>
      </c>
      <c r="I581">
        <v>639</v>
      </c>
      <c r="J581">
        <v>17</v>
      </c>
      <c r="K581">
        <v>18</v>
      </c>
      <c r="L581">
        <v>270</v>
      </c>
      <c r="M581">
        <v>151</v>
      </c>
      <c r="N581">
        <v>624</v>
      </c>
      <c r="O581">
        <v>91</v>
      </c>
      <c r="P581">
        <v>124</v>
      </c>
      <c r="Q581">
        <v>619</v>
      </c>
      <c r="R581">
        <v>402</v>
      </c>
      <c r="S581">
        <v>405</v>
      </c>
      <c r="T581">
        <v>184</v>
      </c>
      <c r="U581">
        <v>531</v>
      </c>
      <c r="V581">
        <v>179</v>
      </c>
      <c r="W581">
        <v>447</v>
      </c>
      <c r="X581">
        <v>260</v>
      </c>
      <c r="Y581">
        <v>340</v>
      </c>
      <c r="Z581">
        <v>297</v>
      </c>
      <c r="AA581">
        <v>44</v>
      </c>
      <c r="AB581">
        <v>199</v>
      </c>
      <c r="AC581">
        <v>503</v>
      </c>
      <c r="AD581">
        <v>516</v>
      </c>
      <c r="AE581">
        <v>236</v>
      </c>
      <c r="AF581">
        <v>532</v>
      </c>
      <c r="AG581">
        <v>285</v>
      </c>
      <c r="AH581">
        <v>379</v>
      </c>
      <c r="AI581">
        <v>399</v>
      </c>
      <c r="AJ581">
        <v>36</v>
      </c>
      <c r="AK581">
        <v>157</v>
      </c>
      <c r="AL581">
        <v>15</v>
      </c>
      <c r="AM581">
        <v>87</v>
      </c>
      <c r="AN581">
        <v>131</v>
      </c>
      <c r="AO581">
        <v>1</v>
      </c>
      <c r="AP581">
        <v>62</v>
      </c>
      <c r="AQ581">
        <v>22</v>
      </c>
      <c r="AR581">
        <v>395</v>
      </c>
      <c r="AS581">
        <v>44</v>
      </c>
      <c r="AT581">
        <v>228</v>
      </c>
      <c r="AU581">
        <v>191</v>
      </c>
      <c r="AV581">
        <v>170</v>
      </c>
      <c r="AW581">
        <v>559</v>
      </c>
      <c r="AX581">
        <v>281</v>
      </c>
      <c r="AY581">
        <v>252</v>
      </c>
      <c r="AZ581">
        <v>243</v>
      </c>
      <c r="BA581">
        <v>251</v>
      </c>
      <c r="BB581">
        <v>565</v>
      </c>
      <c r="BC581">
        <v>380</v>
      </c>
      <c r="BD581">
        <v>236</v>
      </c>
      <c r="BE581">
        <v>366</v>
      </c>
      <c r="BF581">
        <v>12</v>
      </c>
      <c r="BG581">
        <v>214</v>
      </c>
      <c r="BH581">
        <v>52</v>
      </c>
      <c r="BI581">
        <v>130</v>
      </c>
      <c r="BJ581">
        <v>24</v>
      </c>
      <c r="BK581">
        <v>557</v>
      </c>
      <c r="BL581">
        <v>278</v>
      </c>
      <c r="BM581">
        <v>213</v>
      </c>
      <c r="BN581">
        <v>271</v>
      </c>
      <c r="BO581">
        <v>127</v>
      </c>
      <c r="BP581">
        <v>663</v>
      </c>
      <c r="BQ581">
        <v>30</v>
      </c>
      <c r="BR581">
        <v>519</v>
      </c>
      <c r="BS581">
        <v>608</v>
      </c>
      <c r="BT581">
        <v>640</v>
      </c>
      <c r="BU581">
        <v>602</v>
      </c>
      <c r="BV581">
        <v>577</v>
      </c>
      <c r="BW581">
        <v>48</v>
      </c>
      <c r="BX581">
        <v>641</v>
      </c>
      <c r="BY581">
        <v>659</v>
      </c>
      <c r="BZ581">
        <v>588</v>
      </c>
      <c r="CA581">
        <v>421</v>
      </c>
      <c r="CB581">
        <v>661</v>
      </c>
      <c r="CC581">
        <v>374</v>
      </c>
      <c r="CD581">
        <v>462</v>
      </c>
      <c r="CE581">
        <v>632</v>
      </c>
      <c r="CF581">
        <v>11</v>
      </c>
      <c r="CG581">
        <v>569</v>
      </c>
      <c r="CH581">
        <v>314</v>
      </c>
      <c r="CI581">
        <v>545</v>
      </c>
      <c r="CJ581">
        <v>250</v>
      </c>
      <c r="CK581">
        <v>645</v>
      </c>
      <c r="CL581">
        <v>601</v>
      </c>
    </row>
    <row r="582" spans="2:90">
      <c r="B582">
        <v>29</v>
      </c>
      <c r="C582">
        <v>234</v>
      </c>
      <c r="D582">
        <v>282</v>
      </c>
      <c r="E582">
        <v>201</v>
      </c>
      <c r="F582">
        <v>225</v>
      </c>
      <c r="G582">
        <v>167</v>
      </c>
      <c r="H582">
        <v>192</v>
      </c>
      <c r="I582">
        <v>249</v>
      </c>
      <c r="J582">
        <v>147</v>
      </c>
      <c r="K582">
        <v>48</v>
      </c>
      <c r="L582">
        <v>382</v>
      </c>
      <c r="M582">
        <v>209</v>
      </c>
      <c r="N582">
        <v>157</v>
      </c>
      <c r="O582">
        <v>666</v>
      </c>
      <c r="P582">
        <v>219</v>
      </c>
      <c r="Q582">
        <v>194</v>
      </c>
      <c r="R582">
        <v>30</v>
      </c>
      <c r="S582">
        <v>211</v>
      </c>
      <c r="T582">
        <v>543</v>
      </c>
      <c r="U582">
        <v>158</v>
      </c>
      <c r="V582">
        <v>137</v>
      </c>
      <c r="W582">
        <v>77</v>
      </c>
      <c r="X582">
        <v>452</v>
      </c>
      <c r="Y582">
        <v>63</v>
      </c>
      <c r="Z582">
        <v>326</v>
      </c>
      <c r="AA582">
        <v>312</v>
      </c>
      <c r="AB582">
        <v>442</v>
      </c>
      <c r="AC582">
        <v>41</v>
      </c>
      <c r="AD582">
        <v>306</v>
      </c>
      <c r="AE582">
        <v>249</v>
      </c>
      <c r="AF582">
        <v>246</v>
      </c>
      <c r="AG582">
        <v>2</v>
      </c>
      <c r="AH582">
        <v>296</v>
      </c>
      <c r="AI582">
        <v>544</v>
      </c>
      <c r="AJ582">
        <v>292</v>
      </c>
      <c r="AK582">
        <v>15</v>
      </c>
      <c r="AL582">
        <v>107</v>
      </c>
      <c r="AM582">
        <v>373</v>
      </c>
      <c r="AN582">
        <v>466</v>
      </c>
      <c r="AO582">
        <v>663</v>
      </c>
      <c r="AP582">
        <v>285</v>
      </c>
      <c r="AQ582">
        <v>39</v>
      </c>
      <c r="AR582">
        <v>356</v>
      </c>
      <c r="AS582">
        <v>288</v>
      </c>
      <c r="AT582">
        <v>266</v>
      </c>
      <c r="AU582">
        <v>383</v>
      </c>
      <c r="AV582">
        <v>12</v>
      </c>
      <c r="AW582">
        <v>376</v>
      </c>
      <c r="AX582">
        <v>302</v>
      </c>
      <c r="AY582">
        <v>297</v>
      </c>
      <c r="AZ582">
        <v>119</v>
      </c>
      <c r="BA582">
        <v>91</v>
      </c>
      <c r="BB582">
        <v>388</v>
      </c>
      <c r="BC582">
        <v>391</v>
      </c>
      <c r="BD582">
        <v>131</v>
      </c>
      <c r="BE582">
        <v>620</v>
      </c>
      <c r="BF582">
        <v>94</v>
      </c>
      <c r="BG582">
        <v>337</v>
      </c>
      <c r="BH582">
        <v>130</v>
      </c>
      <c r="BI582">
        <v>579</v>
      </c>
      <c r="BJ582">
        <v>192</v>
      </c>
      <c r="BK582">
        <v>278</v>
      </c>
      <c r="BL582">
        <v>599</v>
      </c>
      <c r="BM582">
        <v>19</v>
      </c>
      <c r="BN582">
        <v>596</v>
      </c>
      <c r="BO582">
        <v>135</v>
      </c>
      <c r="BP582">
        <v>168</v>
      </c>
      <c r="BQ582">
        <v>231</v>
      </c>
      <c r="BR582">
        <v>338</v>
      </c>
      <c r="BS582">
        <v>321</v>
      </c>
      <c r="BT582">
        <v>364</v>
      </c>
      <c r="BU582">
        <v>426</v>
      </c>
      <c r="BV582">
        <v>395</v>
      </c>
      <c r="BW582">
        <v>65</v>
      </c>
      <c r="BX582">
        <v>171</v>
      </c>
      <c r="BY582">
        <v>153</v>
      </c>
      <c r="BZ582">
        <v>536</v>
      </c>
      <c r="CA582">
        <v>94</v>
      </c>
      <c r="CB582">
        <v>597</v>
      </c>
      <c r="CC582">
        <v>359</v>
      </c>
      <c r="CD582">
        <v>372</v>
      </c>
      <c r="CE582">
        <v>279</v>
      </c>
      <c r="CF582">
        <v>259</v>
      </c>
      <c r="CG582">
        <v>138</v>
      </c>
      <c r="CH582">
        <v>172</v>
      </c>
      <c r="CI582">
        <v>202</v>
      </c>
      <c r="CJ582">
        <v>556</v>
      </c>
      <c r="CK582">
        <v>63</v>
      </c>
      <c r="CL582">
        <v>202</v>
      </c>
    </row>
    <row r="583" spans="2:90">
      <c r="B583">
        <v>153</v>
      </c>
      <c r="C583">
        <v>77</v>
      </c>
      <c r="D583">
        <v>308</v>
      </c>
      <c r="E583">
        <v>340</v>
      </c>
      <c r="F583">
        <v>51</v>
      </c>
      <c r="G583">
        <v>299</v>
      </c>
      <c r="H583">
        <v>240</v>
      </c>
      <c r="I583">
        <v>234</v>
      </c>
      <c r="J583">
        <v>374</v>
      </c>
      <c r="K583">
        <v>6</v>
      </c>
      <c r="L583">
        <v>85</v>
      </c>
      <c r="M583">
        <v>665</v>
      </c>
      <c r="N583">
        <v>327</v>
      </c>
      <c r="O583">
        <v>7</v>
      </c>
      <c r="P583">
        <v>125</v>
      </c>
      <c r="Q583">
        <v>147</v>
      </c>
      <c r="R583">
        <v>222</v>
      </c>
      <c r="S583">
        <v>530</v>
      </c>
      <c r="T583">
        <v>218</v>
      </c>
      <c r="U583">
        <v>63</v>
      </c>
      <c r="V583">
        <v>515</v>
      </c>
      <c r="W583">
        <v>44</v>
      </c>
      <c r="X583">
        <v>153</v>
      </c>
      <c r="Y583">
        <v>304</v>
      </c>
      <c r="Z583">
        <v>28</v>
      </c>
      <c r="AA583">
        <v>531</v>
      </c>
      <c r="AB583">
        <v>229</v>
      </c>
      <c r="AC583">
        <v>247</v>
      </c>
      <c r="AD583">
        <v>413</v>
      </c>
      <c r="AE583">
        <v>35</v>
      </c>
      <c r="AF583">
        <v>315</v>
      </c>
      <c r="AG583">
        <v>123</v>
      </c>
      <c r="AH583">
        <v>48</v>
      </c>
      <c r="AI583">
        <v>345</v>
      </c>
      <c r="AJ583">
        <v>338</v>
      </c>
      <c r="AK583">
        <v>379</v>
      </c>
      <c r="AL583">
        <v>257</v>
      </c>
      <c r="AM583">
        <v>498</v>
      </c>
      <c r="AN583">
        <v>534</v>
      </c>
      <c r="AO583">
        <v>153</v>
      </c>
      <c r="AP583">
        <v>142</v>
      </c>
      <c r="AQ583">
        <v>30</v>
      </c>
      <c r="AR583">
        <v>624</v>
      </c>
      <c r="AS583">
        <v>254</v>
      </c>
      <c r="AT583">
        <v>51</v>
      </c>
      <c r="AU583">
        <v>234</v>
      </c>
      <c r="AV583">
        <v>141</v>
      </c>
      <c r="AW583">
        <v>355</v>
      </c>
      <c r="AX583">
        <v>235</v>
      </c>
      <c r="AY583">
        <v>193</v>
      </c>
      <c r="AZ583">
        <v>114</v>
      </c>
      <c r="BA583">
        <v>324</v>
      </c>
      <c r="BB583">
        <v>371</v>
      </c>
      <c r="BC583">
        <v>246</v>
      </c>
      <c r="BD583">
        <v>145</v>
      </c>
      <c r="BE583">
        <v>79</v>
      </c>
      <c r="BF583">
        <v>622</v>
      </c>
      <c r="BG583">
        <v>239</v>
      </c>
      <c r="BH583">
        <v>307</v>
      </c>
      <c r="BI583">
        <v>28</v>
      </c>
      <c r="BJ583">
        <v>211</v>
      </c>
      <c r="BK583">
        <v>636</v>
      </c>
      <c r="BL583">
        <v>315</v>
      </c>
      <c r="BM583">
        <v>42</v>
      </c>
      <c r="BN583">
        <v>324</v>
      </c>
      <c r="BO583">
        <v>53</v>
      </c>
      <c r="BP583">
        <v>414</v>
      </c>
      <c r="BQ583">
        <v>69</v>
      </c>
      <c r="BR583">
        <v>148</v>
      </c>
      <c r="BS583">
        <v>57</v>
      </c>
      <c r="BT583">
        <v>314</v>
      </c>
      <c r="BU583">
        <v>53</v>
      </c>
      <c r="BV583">
        <v>484</v>
      </c>
      <c r="BW583">
        <v>414</v>
      </c>
      <c r="BX583">
        <v>293</v>
      </c>
      <c r="BY583">
        <v>185</v>
      </c>
      <c r="BZ583">
        <v>274</v>
      </c>
      <c r="CA583">
        <v>362</v>
      </c>
      <c r="CB583">
        <v>37</v>
      </c>
      <c r="CC583">
        <v>441</v>
      </c>
      <c r="CD583">
        <v>270</v>
      </c>
      <c r="CE583">
        <v>572</v>
      </c>
      <c r="CF583">
        <v>528</v>
      </c>
      <c r="CG583">
        <v>81</v>
      </c>
      <c r="CH583">
        <v>117</v>
      </c>
      <c r="CI583">
        <v>459</v>
      </c>
      <c r="CJ583">
        <v>91</v>
      </c>
      <c r="CK583">
        <v>223</v>
      </c>
      <c r="CL583">
        <v>382</v>
      </c>
    </row>
    <row r="584" spans="2:90">
      <c r="B584">
        <v>150</v>
      </c>
      <c r="C584">
        <v>120</v>
      </c>
      <c r="D584">
        <v>346</v>
      </c>
      <c r="E584">
        <v>399</v>
      </c>
      <c r="F584">
        <v>261</v>
      </c>
      <c r="G584">
        <v>297</v>
      </c>
      <c r="H584">
        <v>393</v>
      </c>
      <c r="I584">
        <v>590</v>
      </c>
      <c r="J584">
        <v>662</v>
      </c>
      <c r="K584">
        <v>553</v>
      </c>
      <c r="L584">
        <v>238</v>
      </c>
      <c r="M584">
        <v>361</v>
      </c>
      <c r="N584">
        <v>394</v>
      </c>
      <c r="O584">
        <v>183</v>
      </c>
      <c r="P584">
        <v>381</v>
      </c>
      <c r="Q584">
        <v>74</v>
      </c>
      <c r="R584">
        <v>80</v>
      </c>
      <c r="S584">
        <v>108</v>
      </c>
      <c r="T584">
        <v>282</v>
      </c>
      <c r="U584">
        <v>357</v>
      </c>
      <c r="V584">
        <v>540</v>
      </c>
      <c r="W584">
        <v>38</v>
      </c>
      <c r="X584">
        <v>531</v>
      </c>
      <c r="Y584">
        <v>502</v>
      </c>
      <c r="Z584">
        <v>291</v>
      </c>
      <c r="AA584">
        <v>81</v>
      </c>
      <c r="AB584">
        <v>539</v>
      </c>
      <c r="AC584">
        <v>4</v>
      </c>
      <c r="AD584">
        <v>435</v>
      </c>
      <c r="AE584">
        <v>414</v>
      </c>
      <c r="AF584">
        <v>110</v>
      </c>
      <c r="AG584">
        <v>227</v>
      </c>
      <c r="AH584">
        <v>155</v>
      </c>
      <c r="AI584">
        <v>473</v>
      </c>
      <c r="AJ584">
        <v>172</v>
      </c>
      <c r="AK584">
        <v>76</v>
      </c>
      <c r="AL584">
        <v>48</v>
      </c>
      <c r="AM584">
        <v>295</v>
      </c>
      <c r="AN584">
        <v>92</v>
      </c>
      <c r="AO584">
        <v>106</v>
      </c>
      <c r="AP584">
        <v>658</v>
      </c>
      <c r="AQ584">
        <v>26</v>
      </c>
      <c r="AR584">
        <v>1</v>
      </c>
      <c r="AS584">
        <v>218</v>
      </c>
      <c r="AT584">
        <v>278</v>
      </c>
      <c r="AU584">
        <v>83</v>
      </c>
      <c r="AV584">
        <v>97</v>
      </c>
      <c r="AW584">
        <v>145</v>
      </c>
      <c r="AX584">
        <v>575</v>
      </c>
      <c r="AY584">
        <v>278</v>
      </c>
      <c r="AZ584">
        <v>398</v>
      </c>
      <c r="BA584">
        <v>172</v>
      </c>
      <c r="BB584">
        <v>656</v>
      </c>
      <c r="BC584">
        <v>0</v>
      </c>
      <c r="BD584">
        <v>349</v>
      </c>
      <c r="BE584">
        <v>378</v>
      </c>
      <c r="BF584">
        <v>11</v>
      </c>
      <c r="BG584">
        <v>576</v>
      </c>
      <c r="BH584">
        <v>8</v>
      </c>
      <c r="BI584">
        <v>378</v>
      </c>
      <c r="BJ584">
        <v>110</v>
      </c>
      <c r="BK584">
        <v>58</v>
      </c>
      <c r="BL584">
        <v>338</v>
      </c>
      <c r="BM584">
        <v>606</v>
      </c>
      <c r="BN584">
        <v>200</v>
      </c>
      <c r="BO584">
        <v>302</v>
      </c>
      <c r="BP584">
        <v>86</v>
      </c>
      <c r="BQ584">
        <v>567</v>
      </c>
      <c r="BR584">
        <v>630</v>
      </c>
      <c r="BS584">
        <v>231</v>
      </c>
      <c r="BT584">
        <v>538</v>
      </c>
      <c r="BU584">
        <v>49</v>
      </c>
      <c r="BV584">
        <v>487</v>
      </c>
      <c r="BW584">
        <v>195</v>
      </c>
      <c r="BX584">
        <v>170</v>
      </c>
      <c r="BY584">
        <v>297</v>
      </c>
      <c r="BZ584">
        <v>140</v>
      </c>
      <c r="CA584">
        <v>350</v>
      </c>
      <c r="CB584">
        <v>304</v>
      </c>
      <c r="CC584">
        <v>132</v>
      </c>
      <c r="CD584">
        <v>581</v>
      </c>
      <c r="CE584">
        <v>596</v>
      </c>
      <c r="CF584">
        <v>572</v>
      </c>
      <c r="CG584">
        <v>613</v>
      </c>
      <c r="CH584">
        <v>182</v>
      </c>
      <c r="CI584">
        <v>666</v>
      </c>
      <c r="CJ584">
        <v>173</v>
      </c>
      <c r="CK584">
        <v>152</v>
      </c>
      <c r="CL584">
        <v>550</v>
      </c>
    </row>
    <row r="585" spans="2:90">
      <c r="B585">
        <v>149</v>
      </c>
      <c r="C585">
        <v>328</v>
      </c>
      <c r="D585">
        <v>393</v>
      </c>
      <c r="E585">
        <v>325</v>
      </c>
      <c r="F585">
        <v>66</v>
      </c>
      <c r="G585">
        <v>319</v>
      </c>
      <c r="H585">
        <v>212</v>
      </c>
      <c r="I585">
        <v>593</v>
      </c>
      <c r="J585">
        <v>349</v>
      </c>
      <c r="K585">
        <v>155</v>
      </c>
      <c r="L585">
        <v>268</v>
      </c>
      <c r="M585">
        <v>655</v>
      </c>
      <c r="N585">
        <v>383</v>
      </c>
      <c r="O585">
        <v>73</v>
      </c>
      <c r="P585">
        <v>78</v>
      </c>
      <c r="Q585">
        <v>300</v>
      </c>
      <c r="R585">
        <v>11</v>
      </c>
      <c r="S585">
        <v>63</v>
      </c>
      <c r="T585">
        <v>66</v>
      </c>
      <c r="U585">
        <v>516</v>
      </c>
      <c r="V585">
        <v>52</v>
      </c>
      <c r="W585">
        <v>533</v>
      </c>
      <c r="X585">
        <v>208</v>
      </c>
      <c r="Y585">
        <v>268</v>
      </c>
      <c r="Z585">
        <v>521</v>
      </c>
      <c r="AA585">
        <v>488</v>
      </c>
      <c r="AB585">
        <v>301</v>
      </c>
      <c r="AC585">
        <v>281</v>
      </c>
      <c r="AD585">
        <v>227</v>
      </c>
      <c r="AE585">
        <v>464</v>
      </c>
      <c r="AF585">
        <v>114</v>
      </c>
      <c r="AG585">
        <v>309</v>
      </c>
      <c r="AH585">
        <v>109</v>
      </c>
      <c r="AI585">
        <v>410</v>
      </c>
      <c r="AJ585">
        <v>393</v>
      </c>
      <c r="AK585">
        <v>418</v>
      </c>
      <c r="AL585">
        <v>407</v>
      </c>
      <c r="AM585">
        <v>488</v>
      </c>
      <c r="AN585">
        <v>137</v>
      </c>
      <c r="AO585">
        <v>596</v>
      </c>
      <c r="AP585">
        <v>571</v>
      </c>
      <c r="AQ585">
        <v>41</v>
      </c>
      <c r="AR585">
        <v>133</v>
      </c>
      <c r="AS585">
        <v>315</v>
      </c>
      <c r="AT585">
        <v>30</v>
      </c>
      <c r="AU585">
        <v>145</v>
      </c>
      <c r="AV585">
        <v>81</v>
      </c>
      <c r="AW585">
        <v>634</v>
      </c>
      <c r="AX585">
        <v>76</v>
      </c>
      <c r="AY585">
        <v>318</v>
      </c>
      <c r="AZ585">
        <v>604</v>
      </c>
      <c r="BA585">
        <v>241</v>
      </c>
      <c r="BB585">
        <v>354</v>
      </c>
      <c r="BC585">
        <v>196</v>
      </c>
      <c r="BD585">
        <v>575</v>
      </c>
      <c r="BE585">
        <v>89</v>
      </c>
      <c r="BF585">
        <v>567</v>
      </c>
      <c r="BG585">
        <v>579</v>
      </c>
      <c r="BH585">
        <v>376</v>
      </c>
      <c r="BI585">
        <v>148</v>
      </c>
      <c r="BJ585">
        <v>598</v>
      </c>
      <c r="BK585">
        <v>126</v>
      </c>
      <c r="BL585">
        <v>331</v>
      </c>
      <c r="BM585">
        <v>393</v>
      </c>
      <c r="BN585">
        <v>100</v>
      </c>
      <c r="BO585">
        <v>257</v>
      </c>
      <c r="BP585">
        <v>593</v>
      </c>
      <c r="BQ585">
        <v>184</v>
      </c>
      <c r="BR585">
        <v>132</v>
      </c>
      <c r="BS585">
        <v>474</v>
      </c>
      <c r="BT585">
        <v>168</v>
      </c>
      <c r="BU585">
        <v>570</v>
      </c>
      <c r="BV585">
        <v>387</v>
      </c>
      <c r="BW585">
        <v>354</v>
      </c>
      <c r="BX585">
        <v>349</v>
      </c>
      <c r="BY585">
        <v>194</v>
      </c>
      <c r="BZ585">
        <v>304</v>
      </c>
      <c r="CA585">
        <v>320</v>
      </c>
      <c r="CB585">
        <v>518</v>
      </c>
      <c r="CC585">
        <v>315</v>
      </c>
      <c r="CD585">
        <v>130</v>
      </c>
      <c r="CE585">
        <v>392</v>
      </c>
      <c r="CF585">
        <v>2</v>
      </c>
      <c r="CG585">
        <v>227</v>
      </c>
      <c r="CH585">
        <v>557</v>
      </c>
      <c r="CI585">
        <v>639</v>
      </c>
      <c r="CJ585">
        <v>340</v>
      </c>
      <c r="CK585">
        <v>56</v>
      </c>
      <c r="CL585">
        <v>93</v>
      </c>
    </row>
    <row r="586" spans="2:90">
      <c r="B586">
        <v>139</v>
      </c>
      <c r="C586">
        <v>276</v>
      </c>
      <c r="D586">
        <v>59</v>
      </c>
      <c r="E586">
        <v>351</v>
      </c>
      <c r="F586">
        <v>52</v>
      </c>
      <c r="G586">
        <v>365</v>
      </c>
      <c r="H586">
        <v>339</v>
      </c>
      <c r="I586">
        <v>664</v>
      </c>
      <c r="J586">
        <v>312</v>
      </c>
      <c r="K586">
        <v>355</v>
      </c>
      <c r="L586">
        <v>169</v>
      </c>
      <c r="M586">
        <v>658</v>
      </c>
      <c r="N586">
        <v>167</v>
      </c>
      <c r="O586">
        <v>82</v>
      </c>
      <c r="P586">
        <v>77</v>
      </c>
      <c r="Q586">
        <v>581</v>
      </c>
      <c r="R586">
        <v>230</v>
      </c>
      <c r="S586">
        <v>280</v>
      </c>
      <c r="T586">
        <v>120</v>
      </c>
      <c r="U586">
        <v>546</v>
      </c>
      <c r="V586">
        <v>460</v>
      </c>
      <c r="W586">
        <v>504</v>
      </c>
      <c r="X586">
        <v>229</v>
      </c>
      <c r="Y586">
        <v>298</v>
      </c>
      <c r="Z586">
        <v>158</v>
      </c>
      <c r="AA586">
        <v>227</v>
      </c>
      <c r="AB586">
        <v>478</v>
      </c>
      <c r="AC586">
        <v>283</v>
      </c>
      <c r="AD586">
        <v>110</v>
      </c>
      <c r="AE586">
        <v>275</v>
      </c>
      <c r="AF586">
        <v>228</v>
      </c>
      <c r="AG586">
        <v>131</v>
      </c>
      <c r="AH586">
        <v>103</v>
      </c>
      <c r="AI586">
        <v>103</v>
      </c>
      <c r="AJ586">
        <v>518</v>
      </c>
      <c r="AK586">
        <v>388</v>
      </c>
      <c r="AL586">
        <v>166</v>
      </c>
      <c r="AM586">
        <v>514</v>
      </c>
      <c r="AN586">
        <v>344</v>
      </c>
      <c r="AO586">
        <v>102</v>
      </c>
      <c r="AP586">
        <v>262</v>
      </c>
      <c r="AQ586">
        <v>250</v>
      </c>
      <c r="AR586">
        <v>148</v>
      </c>
      <c r="AS586">
        <v>657</v>
      </c>
      <c r="AT586">
        <v>150</v>
      </c>
      <c r="AU586">
        <v>641</v>
      </c>
      <c r="AV586">
        <v>95</v>
      </c>
      <c r="AW586">
        <v>173</v>
      </c>
      <c r="AX586">
        <v>590</v>
      </c>
      <c r="AY586">
        <v>657</v>
      </c>
      <c r="AZ586">
        <v>172</v>
      </c>
      <c r="BA586">
        <v>2</v>
      </c>
      <c r="BB586">
        <v>284</v>
      </c>
      <c r="BC586">
        <v>193</v>
      </c>
      <c r="BD586">
        <v>578</v>
      </c>
      <c r="BE586">
        <v>268</v>
      </c>
      <c r="BF586">
        <v>294</v>
      </c>
      <c r="BG586">
        <v>303</v>
      </c>
      <c r="BH586">
        <v>202</v>
      </c>
      <c r="BI586">
        <v>635</v>
      </c>
      <c r="BJ586">
        <v>242</v>
      </c>
      <c r="BK586">
        <v>29</v>
      </c>
      <c r="BL586">
        <v>377</v>
      </c>
      <c r="BM586">
        <v>384</v>
      </c>
      <c r="BN586">
        <v>314</v>
      </c>
      <c r="BO586">
        <v>585</v>
      </c>
      <c r="BP586">
        <v>488</v>
      </c>
      <c r="BQ586">
        <v>165</v>
      </c>
      <c r="BR586">
        <v>84</v>
      </c>
      <c r="BS586">
        <v>44</v>
      </c>
      <c r="BT586">
        <v>493</v>
      </c>
      <c r="BU586">
        <v>99</v>
      </c>
      <c r="BV586">
        <v>558</v>
      </c>
      <c r="BW586">
        <v>149</v>
      </c>
      <c r="BX586">
        <v>202</v>
      </c>
      <c r="BY586">
        <v>619</v>
      </c>
      <c r="BZ586">
        <v>128</v>
      </c>
      <c r="CA586">
        <v>70</v>
      </c>
      <c r="CB586">
        <v>600</v>
      </c>
      <c r="CC586">
        <v>579</v>
      </c>
      <c r="CD586">
        <v>325</v>
      </c>
      <c r="CE586">
        <v>320</v>
      </c>
      <c r="CF586">
        <v>217</v>
      </c>
      <c r="CG586">
        <v>362</v>
      </c>
      <c r="CH586">
        <v>586</v>
      </c>
      <c r="CI586">
        <v>166</v>
      </c>
      <c r="CJ586">
        <v>196</v>
      </c>
      <c r="CK586">
        <v>615</v>
      </c>
      <c r="CL586">
        <v>83</v>
      </c>
    </row>
    <row r="587" spans="2:90">
      <c r="B587">
        <v>464</v>
      </c>
      <c r="C587">
        <v>31</v>
      </c>
      <c r="D587">
        <v>297</v>
      </c>
      <c r="E587">
        <v>360</v>
      </c>
      <c r="F587">
        <v>69</v>
      </c>
      <c r="G587">
        <v>314</v>
      </c>
      <c r="H587">
        <v>25</v>
      </c>
      <c r="I587">
        <v>620</v>
      </c>
      <c r="J587">
        <v>249</v>
      </c>
      <c r="K587">
        <v>572</v>
      </c>
      <c r="L587">
        <v>199</v>
      </c>
      <c r="M587">
        <v>371</v>
      </c>
      <c r="N587">
        <v>96</v>
      </c>
      <c r="O587">
        <v>642</v>
      </c>
      <c r="P587">
        <v>133</v>
      </c>
      <c r="Q587">
        <v>379</v>
      </c>
      <c r="R587">
        <v>306</v>
      </c>
      <c r="S587">
        <v>147</v>
      </c>
      <c r="T587">
        <v>445</v>
      </c>
      <c r="U587">
        <v>325</v>
      </c>
      <c r="V587">
        <v>266</v>
      </c>
      <c r="W587">
        <v>485</v>
      </c>
      <c r="X587">
        <v>433</v>
      </c>
      <c r="Y587">
        <v>190</v>
      </c>
      <c r="Z587">
        <v>40</v>
      </c>
      <c r="AA587">
        <v>69</v>
      </c>
      <c r="AB587">
        <v>44</v>
      </c>
      <c r="AC587">
        <v>131</v>
      </c>
      <c r="AD587">
        <v>286</v>
      </c>
      <c r="AE587">
        <v>253</v>
      </c>
      <c r="AF587">
        <v>64</v>
      </c>
      <c r="AG587">
        <v>391</v>
      </c>
      <c r="AH587">
        <v>74</v>
      </c>
      <c r="AI587">
        <v>471</v>
      </c>
      <c r="AJ587">
        <v>110</v>
      </c>
      <c r="AK587">
        <v>531</v>
      </c>
      <c r="AL587">
        <v>499</v>
      </c>
      <c r="AM587">
        <v>236</v>
      </c>
      <c r="AN587">
        <v>69</v>
      </c>
      <c r="AO587">
        <v>45</v>
      </c>
      <c r="AP587">
        <v>582</v>
      </c>
      <c r="AQ587">
        <v>269</v>
      </c>
      <c r="AR587">
        <v>153</v>
      </c>
      <c r="AS587">
        <v>197</v>
      </c>
      <c r="AT587">
        <v>372</v>
      </c>
      <c r="AU587">
        <v>272</v>
      </c>
      <c r="AV587">
        <v>244</v>
      </c>
      <c r="AW587">
        <v>224</v>
      </c>
      <c r="AX587">
        <v>661</v>
      </c>
      <c r="AY587">
        <v>177</v>
      </c>
      <c r="AZ587">
        <v>627</v>
      </c>
      <c r="BA587">
        <v>63</v>
      </c>
      <c r="BB587">
        <v>91</v>
      </c>
      <c r="BC587">
        <v>160</v>
      </c>
      <c r="BD587">
        <v>611</v>
      </c>
      <c r="BE587">
        <v>337</v>
      </c>
      <c r="BF587">
        <v>275</v>
      </c>
      <c r="BG587">
        <v>550</v>
      </c>
      <c r="BH587">
        <v>251</v>
      </c>
      <c r="BI587">
        <v>243</v>
      </c>
      <c r="BJ587">
        <v>642</v>
      </c>
      <c r="BK587">
        <v>228</v>
      </c>
      <c r="BL587">
        <v>143</v>
      </c>
      <c r="BM587">
        <v>664</v>
      </c>
      <c r="BN587">
        <v>365</v>
      </c>
      <c r="BO587">
        <v>341</v>
      </c>
      <c r="BP587">
        <v>558</v>
      </c>
      <c r="BQ587">
        <v>498</v>
      </c>
      <c r="BR587">
        <v>554</v>
      </c>
      <c r="BS587">
        <v>383</v>
      </c>
      <c r="BT587">
        <v>518</v>
      </c>
      <c r="BU587">
        <v>642</v>
      </c>
      <c r="BV587">
        <v>262</v>
      </c>
      <c r="BW587">
        <v>45</v>
      </c>
      <c r="BX587">
        <v>50</v>
      </c>
      <c r="BY587">
        <v>282</v>
      </c>
      <c r="BZ587">
        <v>290</v>
      </c>
      <c r="CA587">
        <v>162</v>
      </c>
      <c r="CB587">
        <v>299</v>
      </c>
      <c r="CC587">
        <v>268</v>
      </c>
      <c r="CD587">
        <v>283</v>
      </c>
      <c r="CE587">
        <v>13</v>
      </c>
      <c r="CF587">
        <v>45</v>
      </c>
      <c r="CG587">
        <v>118</v>
      </c>
      <c r="CH587">
        <v>575</v>
      </c>
      <c r="CI587">
        <v>162</v>
      </c>
      <c r="CJ587">
        <v>648</v>
      </c>
      <c r="CK587">
        <v>120</v>
      </c>
      <c r="CL587">
        <v>352</v>
      </c>
    </row>
    <row r="588" spans="2:90">
      <c r="B588">
        <v>163</v>
      </c>
      <c r="C588">
        <v>13</v>
      </c>
      <c r="D588">
        <v>324</v>
      </c>
      <c r="E588">
        <v>211</v>
      </c>
      <c r="F588">
        <v>197</v>
      </c>
      <c r="G588">
        <v>606</v>
      </c>
      <c r="H588">
        <v>5</v>
      </c>
      <c r="I588">
        <v>162</v>
      </c>
      <c r="J588">
        <v>369</v>
      </c>
      <c r="K588">
        <v>119</v>
      </c>
      <c r="L588">
        <v>589</v>
      </c>
      <c r="M588">
        <v>339</v>
      </c>
      <c r="N588">
        <v>564</v>
      </c>
      <c r="O588">
        <v>193</v>
      </c>
      <c r="P588">
        <v>582</v>
      </c>
      <c r="Q588">
        <v>137</v>
      </c>
      <c r="R588">
        <v>322</v>
      </c>
      <c r="S588">
        <v>167</v>
      </c>
      <c r="T588">
        <v>135</v>
      </c>
      <c r="U588">
        <v>396</v>
      </c>
      <c r="V588">
        <v>214</v>
      </c>
      <c r="W588">
        <v>21</v>
      </c>
      <c r="X588">
        <v>409</v>
      </c>
      <c r="Y588">
        <v>168</v>
      </c>
      <c r="Z588">
        <v>39</v>
      </c>
      <c r="AA588">
        <v>289</v>
      </c>
      <c r="AB588">
        <v>359</v>
      </c>
      <c r="AC588">
        <v>225</v>
      </c>
      <c r="AD588">
        <v>525</v>
      </c>
      <c r="AE588">
        <v>155</v>
      </c>
      <c r="AF588">
        <v>333</v>
      </c>
      <c r="AG588">
        <v>116</v>
      </c>
      <c r="AH588">
        <v>261</v>
      </c>
      <c r="AI588">
        <v>320</v>
      </c>
      <c r="AJ588">
        <v>525</v>
      </c>
      <c r="AK588">
        <v>305</v>
      </c>
      <c r="AL588">
        <v>18</v>
      </c>
      <c r="AM588">
        <v>508</v>
      </c>
      <c r="AN588">
        <v>80</v>
      </c>
      <c r="AO588">
        <v>624</v>
      </c>
      <c r="AP588">
        <v>569</v>
      </c>
      <c r="AQ588">
        <v>658</v>
      </c>
      <c r="AR588">
        <v>274</v>
      </c>
      <c r="AS588">
        <v>289</v>
      </c>
      <c r="AT588">
        <v>600</v>
      </c>
      <c r="AU588">
        <v>144</v>
      </c>
      <c r="AV588">
        <v>126</v>
      </c>
      <c r="AW588">
        <v>549</v>
      </c>
      <c r="AX588">
        <v>102</v>
      </c>
      <c r="AY588">
        <v>332</v>
      </c>
      <c r="AZ588">
        <v>632</v>
      </c>
      <c r="BA588">
        <v>268</v>
      </c>
      <c r="BB588">
        <v>603</v>
      </c>
      <c r="BC588">
        <v>24</v>
      </c>
      <c r="BD588">
        <v>651</v>
      </c>
      <c r="BE588">
        <v>653</v>
      </c>
      <c r="BF588">
        <v>29</v>
      </c>
      <c r="BG588">
        <v>268</v>
      </c>
      <c r="BH588">
        <v>23</v>
      </c>
      <c r="BI588">
        <v>259</v>
      </c>
      <c r="BJ588">
        <v>563</v>
      </c>
      <c r="BK588">
        <v>280</v>
      </c>
      <c r="BL588">
        <v>111</v>
      </c>
      <c r="BM588">
        <v>235</v>
      </c>
      <c r="BN588">
        <v>6</v>
      </c>
      <c r="BO588">
        <v>215</v>
      </c>
      <c r="BP588">
        <v>665</v>
      </c>
      <c r="BQ588">
        <v>241</v>
      </c>
      <c r="BR588">
        <v>66</v>
      </c>
      <c r="BS588">
        <v>123</v>
      </c>
      <c r="BT588">
        <v>55</v>
      </c>
      <c r="BU588">
        <v>388</v>
      </c>
      <c r="BV588">
        <v>638</v>
      </c>
      <c r="BW588">
        <v>306</v>
      </c>
      <c r="BX588">
        <v>182</v>
      </c>
      <c r="BY588">
        <v>131</v>
      </c>
      <c r="BZ588">
        <v>18</v>
      </c>
      <c r="CA588">
        <v>507</v>
      </c>
      <c r="CB588">
        <v>240</v>
      </c>
      <c r="CC588">
        <v>148</v>
      </c>
      <c r="CD588">
        <v>165</v>
      </c>
      <c r="CE588">
        <v>237</v>
      </c>
      <c r="CF588">
        <v>325</v>
      </c>
      <c r="CG588">
        <v>322</v>
      </c>
      <c r="CH588">
        <v>581</v>
      </c>
      <c r="CI588">
        <v>446</v>
      </c>
      <c r="CJ588">
        <v>508</v>
      </c>
      <c r="CK588">
        <v>343</v>
      </c>
      <c r="CL588">
        <v>85</v>
      </c>
    </row>
    <row r="589" spans="2:90">
      <c r="B589">
        <v>147</v>
      </c>
      <c r="C589">
        <v>335</v>
      </c>
      <c r="D589">
        <v>299</v>
      </c>
      <c r="E589">
        <v>396</v>
      </c>
      <c r="F589">
        <v>370</v>
      </c>
      <c r="G589">
        <v>79</v>
      </c>
      <c r="H589">
        <v>352</v>
      </c>
      <c r="I589">
        <v>55</v>
      </c>
      <c r="J589">
        <v>132</v>
      </c>
      <c r="K589">
        <v>646</v>
      </c>
      <c r="L589">
        <v>355</v>
      </c>
      <c r="M589">
        <v>229</v>
      </c>
      <c r="N589">
        <v>104</v>
      </c>
      <c r="O589">
        <v>276</v>
      </c>
      <c r="P589">
        <v>64</v>
      </c>
      <c r="Q589">
        <v>286</v>
      </c>
      <c r="R589">
        <v>312</v>
      </c>
      <c r="S589">
        <v>128</v>
      </c>
      <c r="T589">
        <v>195</v>
      </c>
      <c r="U589">
        <v>24</v>
      </c>
      <c r="V589">
        <v>272</v>
      </c>
      <c r="W589">
        <v>161</v>
      </c>
      <c r="X589">
        <v>285</v>
      </c>
      <c r="Y589">
        <v>438</v>
      </c>
      <c r="Z589">
        <v>250</v>
      </c>
      <c r="AA589">
        <v>234</v>
      </c>
      <c r="AB589">
        <v>190</v>
      </c>
      <c r="AC589">
        <v>90</v>
      </c>
      <c r="AD589">
        <v>23</v>
      </c>
      <c r="AE589">
        <v>111</v>
      </c>
      <c r="AF589">
        <v>180</v>
      </c>
      <c r="AG589">
        <v>383</v>
      </c>
      <c r="AH589">
        <v>345</v>
      </c>
      <c r="AI589">
        <v>8</v>
      </c>
      <c r="AJ589">
        <v>42</v>
      </c>
      <c r="AK589">
        <v>324</v>
      </c>
      <c r="AL589">
        <v>405</v>
      </c>
      <c r="AM589">
        <v>42</v>
      </c>
      <c r="AN589">
        <v>473</v>
      </c>
      <c r="AO589">
        <v>359</v>
      </c>
      <c r="AP589">
        <v>382</v>
      </c>
      <c r="AQ589">
        <v>363</v>
      </c>
      <c r="AR589">
        <v>261</v>
      </c>
      <c r="AS589">
        <v>81</v>
      </c>
      <c r="AT589">
        <v>339</v>
      </c>
      <c r="AU589">
        <v>192</v>
      </c>
      <c r="AV589">
        <v>132</v>
      </c>
      <c r="AW589">
        <v>644</v>
      </c>
      <c r="AX589">
        <v>619</v>
      </c>
      <c r="AY589">
        <v>368</v>
      </c>
      <c r="AZ589">
        <v>639</v>
      </c>
      <c r="BA589">
        <v>356</v>
      </c>
      <c r="BB589">
        <v>55</v>
      </c>
      <c r="BC589">
        <v>286</v>
      </c>
      <c r="BD589">
        <v>295</v>
      </c>
      <c r="BE589">
        <v>40</v>
      </c>
      <c r="BF589">
        <v>241</v>
      </c>
      <c r="BG589">
        <v>264</v>
      </c>
      <c r="BH589">
        <v>15</v>
      </c>
      <c r="BI589">
        <v>272</v>
      </c>
      <c r="BJ589">
        <v>392</v>
      </c>
      <c r="BK589">
        <v>114</v>
      </c>
      <c r="BL589">
        <v>265</v>
      </c>
      <c r="BM589">
        <v>60</v>
      </c>
      <c r="BN589">
        <v>611</v>
      </c>
      <c r="BO589">
        <v>62</v>
      </c>
      <c r="BP589">
        <v>169</v>
      </c>
      <c r="BQ589">
        <v>540</v>
      </c>
      <c r="BR589">
        <v>106</v>
      </c>
      <c r="BS589">
        <v>140</v>
      </c>
      <c r="BT589">
        <v>637</v>
      </c>
      <c r="BU589">
        <v>401</v>
      </c>
      <c r="BV589">
        <v>352</v>
      </c>
      <c r="BW589">
        <v>346</v>
      </c>
      <c r="BX589">
        <v>149</v>
      </c>
      <c r="BY589">
        <v>142</v>
      </c>
      <c r="BZ589">
        <v>27</v>
      </c>
      <c r="CA589">
        <v>652</v>
      </c>
      <c r="CB589">
        <v>86</v>
      </c>
      <c r="CC589">
        <v>414</v>
      </c>
      <c r="CD589">
        <v>136</v>
      </c>
      <c r="CE589">
        <v>352</v>
      </c>
      <c r="CF589">
        <v>510</v>
      </c>
      <c r="CG589">
        <v>66</v>
      </c>
      <c r="CH589">
        <v>629</v>
      </c>
      <c r="CI589">
        <v>36</v>
      </c>
      <c r="CJ589">
        <v>68</v>
      </c>
      <c r="CK589">
        <v>143</v>
      </c>
      <c r="CL589">
        <v>646</v>
      </c>
    </row>
    <row r="590" spans="2:90">
      <c r="B590">
        <v>275</v>
      </c>
      <c r="C590">
        <v>175</v>
      </c>
      <c r="D590">
        <v>359</v>
      </c>
      <c r="E590">
        <v>84</v>
      </c>
      <c r="F590">
        <v>192</v>
      </c>
      <c r="G590">
        <v>351</v>
      </c>
      <c r="H590">
        <v>593</v>
      </c>
      <c r="I590">
        <v>386</v>
      </c>
      <c r="J590">
        <v>235</v>
      </c>
      <c r="K590">
        <v>153</v>
      </c>
      <c r="L590">
        <v>165</v>
      </c>
      <c r="M590">
        <v>58</v>
      </c>
      <c r="N590">
        <v>245</v>
      </c>
      <c r="O590">
        <v>643</v>
      </c>
      <c r="P590">
        <v>33</v>
      </c>
      <c r="Q590">
        <v>259</v>
      </c>
      <c r="R590">
        <v>89</v>
      </c>
      <c r="S590">
        <v>383</v>
      </c>
      <c r="T590">
        <v>468</v>
      </c>
      <c r="U590">
        <v>5</v>
      </c>
      <c r="V590">
        <v>411</v>
      </c>
      <c r="W590">
        <v>29</v>
      </c>
      <c r="X590">
        <v>192</v>
      </c>
      <c r="Y590">
        <v>174</v>
      </c>
      <c r="Z590">
        <v>427</v>
      </c>
      <c r="AA590">
        <v>224</v>
      </c>
      <c r="AB590">
        <v>53</v>
      </c>
      <c r="AC590">
        <v>68</v>
      </c>
      <c r="AD590">
        <v>407</v>
      </c>
      <c r="AE590">
        <v>302</v>
      </c>
      <c r="AF590">
        <v>379</v>
      </c>
      <c r="AG590">
        <v>350</v>
      </c>
      <c r="AH590">
        <v>104</v>
      </c>
      <c r="AI590">
        <v>527</v>
      </c>
      <c r="AJ590">
        <v>402</v>
      </c>
      <c r="AK590">
        <v>147</v>
      </c>
      <c r="AL590">
        <v>103</v>
      </c>
      <c r="AM590">
        <v>130</v>
      </c>
      <c r="AN590">
        <v>178</v>
      </c>
      <c r="AO590">
        <v>310</v>
      </c>
      <c r="AP590">
        <v>232</v>
      </c>
      <c r="AQ590">
        <v>396</v>
      </c>
      <c r="AR590">
        <v>72</v>
      </c>
      <c r="AS590">
        <v>380</v>
      </c>
      <c r="AT590">
        <v>284</v>
      </c>
      <c r="AU590">
        <v>634</v>
      </c>
      <c r="AV590">
        <v>80</v>
      </c>
      <c r="AW590">
        <v>327</v>
      </c>
      <c r="AX590">
        <v>284</v>
      </c>
      <c r="AY590">
        <v>638</v>
      </c>
      <c r="AZ590">
        <v>12</v>
      </c>
      <c r="BA590">
        <v>367</v>
      </c>
      <c r="BB590">
        <v>661</v>
      </c>
      <c r="BC590">
        <v>594</v>
      </c>
      <c r="BD590">
        <v>55</v>
      </c>
      <c r="BE590">
        <v>179</v>
      </c>
      <c r="BF590">
        <v>332</v>
      </c>
      <c r="BG590">
        <v>24</v>
      </c>
      <c r="BH590">
        <v>318</v>
      </c>
      <c r="BI590">
        <v>196</v>
      </c>
      <c r="BJ590">
        <v>77</v>
      </c>
      <c r="BK590">
        <v>585</v>
      </c>
      <c r="BL590">
        <v>256</v>
      </c>
      <c r="BM590">
        <v>30</v>
      </c>
      <c r="BN590">
        <v>287</v>
      </c>
      <c r="BO590">
        <v>95</v>
      </c>
      <c r="BP590">
        <v>371</v>
      </c>
      <c r="BQ590">
        <v>456</v>
      </c>
      <c r="BR590">
        <v>514</v>
      </c>
      <c r="BS590">
        <v>195</v>
      </c>
      <c r="BT590">
        <v>30</v>
      </c>
      <c r="BU590">
        <v>654</v>
      </c>
      <c r="BV590">
        <v>521</v>
      </c>
      <c r="BW590">
        <v>266</v>
      </c>
      <c r="BX590">
        <v>105</v>
      </c>
      <c r="BY590">
        <v>348</v>
      </c>
      <c r="BZ590">
        <v>342</v>
      </c>
      <c r="CA590">
        <v>568</v>
      </c>
      <c r="CB590">
        <v>644</v>
      </c>
      <c r="CC590">
        <v>244</v>
      </c>
      <c r="CD590">
        <v>376</v>
      </c>
      <c r="CE590">
        <v>149</v>
      </c>
      <c r="CF590">
        <v>323</v>
      </c>
      <c r="CG590">
        <v>622</v>
      </c>
      <c r="CH590">
        <v>11</v>
      </c>
      <c r="CI590">
        <v>482</v>
      </c>
      <c r="CJ590">
        <v>80</v>
      </c>
      <c r="CK590">
        <v>300</v>
      </c>
      <c r="CL590">
        <v>92</v>
      </c>
    </row>
    <row r="591" spans="2:90">
      <c r="B591">
        <v>31</v>
      </c>
      <c r="C591">
        <v>346</v>
      </c>
      <c r="D591">
        <v>88</v>
      </c>
      <c r="E591">
        <v>329</v>
      </c>
      <c r="F591">
        <v>102</v>
      </c>
      <c r="G591">
        <v>617</v>
      </c>
      <c r="H591">
        <v>29</v>
      </c>
      <c r="I591">
        <v>81</v>
      </c>
      <c r="J591">
        <v>294</v>
      </c>
      <c r="K591">
        <v>234</v>
      </c>
      <c r="L591">
        <v>263</v>
      </c>
      <c r="M591">
        <v>208</v>
      </c>
      <c r="N591">
        <v>553</v>
      </c>
      <c r="O591">
        <v>359</v>
      </c>
      <c r="P591">
        <v>164</v>
      </c>
      <c r="Q591">
        <v>622</v>
      </c>
      <c r="R591">
        <v>570</v>
      </c>
      <c r="S591">
        <v>129</v>
      </c>
      <c r="T591">
        <v>484</v>
      </c>
      <c r="U591">
        <v>329</v>
      </c>
      <c r="V591">
        <v>144</v>
      </c>
      <c r="W591">
        <v>474</v>
      </c>
      <c r="X591">
        <v>31</v>
      </c>
      <c r="Y591">
        <v>409</v>
      </c>
      <c r="Z591">
        <v>255</v>
      </c>
      <c r="AA591">
        <v>98</v>
      </c>
      <c r="AB591">
        <v>252</v>
      </c>
      <c r="AC591">
        <v>85</v>
      </c>
      <c r="AD591">
        <v>182</v>
      </c>
      <c r="AE591">
        <v>474</v>
      </c>
      <c r="AF591">
        <v>412</v>
      </c>
      <c r="AG591">
        <v>152</v>
      </c>
      <c r="AH591">
        <v>340</v>
      </c>
      <c r="AI591">
        <v>444</v>
      </c>
      <c r="AJ591">
        <v>28</v>
      </c>
      <c r="AK591">
        <v>547</v>
      </c>
      <c r="AL591">
        <v>458</v>
      </c>
      <c r="AM591">
        <v>445</v>
      </c>
      <c r="AN591">
        <v>181</v>
      </c>
      <c r="AO591">
        <v>652</v>
      </c>
      <c r="AP591">
        <v>99</v>
      </c>
      <c r="AQ591">
        <v>24</v>
      </c>
      <c r="AR591">
        <v>600</v>
      </c>
      <c r="AS591">
        <v>45</v>
      </c>
      <c r="AT591">
        <v>291</v>
      </c>
      <c r="AU591">
        <v>382</v>
      </c>
      <c r="AV591">
        <v>600</v>
      </c>
      <c r="AW591">
        <v>90</v>
      </c>
      <c r="AX591">
        <v>45</v>
      </c>
      <c r="AY591">
        <v>103</v>
      </c>
      <c r="AZ591">
        <v>30</v>
      </c>
      <c r="BA591">
        <v>571</v>
      </c>
      <c r="BB591">
        <v>401</v>
      </c>
      <c r="BC591">
        <v>147</v>
      </c>
      <c r="BD591">
        <v>20</v>
      </c>
      <c r="BE591">
        <v>139</v>
      </c>
      <c r="BF591">
        <v>169</v>
      </c>
      <c r="BG591">
        <v>34</v>
      </c>
      <c r="BH591">
        <v>350</v>
      </c>
      <c r="BI591">
        <v>626</v>
      </c>
      <c r="BJ591">
        <v>283</v>
      </c>
      <c r="BK591">
        <v>53</v>
      </c>
      <c r="BL591">
        <v>141</v>
      </c>
      <c r="BM591">
        <v>626</v>
      </c>
      <c r="BN591">
        <v>368</v>
      </c>
      <c r="BO591">
        <v>269</v>
      </c>
      <c r="BP591">
        <v>312</v>
      </c>
      <c r="BQ591">
        <v>171</v>
      </c>
      <c r="BR591">
        <v>345</v>
      </c>
      <c r="BS591">
        <v>88</v>
      </c>
      <c r="BT591">
        <v>494</v>
      </c>
      <c r="BU591">
        <v>647</v>
      </c>
      <c r="BV591">
        <v>224</v>
      </c>
      <c r="BW591">
        <v>595</v>
      </c>
      <c r="BX591">
        <v>603</v>
      </c>
      <c r="BY591">
        <v>346</v>
      </c>
      <c r="BZ591">
        <v>615</v>
      </c>
      <c r="CA591">
        <v>187</v>
      </c>
      <c r="CB591">
        <v>625</v>
      </c>
      <c r="CC591">
        <v>427</v>
      </c>
      <c r="CD591">
        <v>16</v>
      </c>
      <c r="CE591">
        <v>218</v>
      </c>
      <c r="CF591">
        <v>287</v>
      </c>
      <c r="CG591">
        <v>147</v>
      </c>
      <c r="CH591">
        <v>26</v>
      </c>
      <c r="CI591">
        <v>316</v>
      </c>
      <c r="CJ591">
        <v>619</v>
      </c>
      <c r="CK591">
        <v>580</v>
      </c>
      <c r="CL591">
        <v>209</v>
      </c>
    </row>
    <row r="592" spans="2:90">
      <c r="B592">
        <v>339</v>
      </c>
      <c r="C592">
        <v>380</v>
      </c>
      <c r="D592">
        <v>256</v>
      </c>
      <c r="E592">
        <v>299</v>
      </c>
      <c r="F592">
        <v>200</v>
      </c>
      <c r="G592">
        <v>327</v>
      </c>
      <c r="H592">
        <v>288</v>
      </c>
      <c r="I592">
        <v>383</v>
      </c>
      <c r="J592">
        <v>54</v>
      </c>
      <c r="K592">
        <v>659</v>
      </c>
      <c r="L592">
        <v>179</v>
      </c>
      <c r="M592">
        <v>349</v>
      </c>
      <c r="N592">
        <v>124</v>
      </c>
      <c r="O592">
        <v>153</v>
      </c>
      <c r="P592">
        <v>182</v>
      </c>
      <c r="Q592">
        <v>591</v>
      </c>
      <c r="R592">
        <v>270</v>
      </c>
      <c r="S592">
        <v>130</v>
      </c>
      <c r="T592">
        <v>299</v>
      </c>
      <c r="U592">
        <v>147</v>
      </c>
      <c r="V592">
        <v>279</v>
      </c>
      <c r="W592">
        <v>433</v>
      </c>
      <c r="X592">
        <v>410</v>
      </c>
      <c r="Y592">
        <v>357</v>
      </c>
      <c r="Z592">
        <v>505</v>
      </c>
      <c r="AA592">
        <v>473</v>
      </c>
      <c r="AB592">
        <v>139</v>
      </c>
      <c r="AC592">
        <v>159</v>
      </c>
      <c r="AD592">
        <v>338</v>
      </c>
      <c r="AE592">
        <v>543</v>
      </c>
      <c r="AF592">
        <v>279</v>
      </c>
      <c r="AG592">
        <v>187</v>
      </c>
      <c r="AH592">
        <v>443</v>
      </c>
      <c r="AI592">
        <v>180</v>
      </c>
      <c r="AJ592">
        <v>157</v>
      </c>
      <c r="AK592">
        <v>298</v>
      </c>
      <c r="AL592">
        <v>324</v>
      </c>
      <c r="AM592">
        <v>241</v>
      </c>
      <c r="AN592">
        <v>300</v>
      </c>
      <c r="AO592">
        <v>626</v>
      </c>
      <c r="AP592">
        <v>629</v>
      </c>
      <c r="AQ592">
        <v>308</v>
      </c>
      <c r="AR592">
        <v>123</v>
      </c>
      <c r="AS592">
        <v>153</v>
      </c>
      <c r="AT592">
        <v>21</v>
      </c>
      <c r="AU592">
        <v>664</v>
      </c>
      <c r="AV592">
        <v>343</v>
      </c>
      <c r="AW592">
        <v>255</v>
      </c>
      <c r="AX592">
        <v>348</v>
      </c>
      <c r="AY592">
        <v>157</v>
      </c>
      <c r="AZ592">
        <v>331</v>
      </c>
      <c r="BA592">
        <v>362</v>
      </c>
      <c r="BB592">
        <v>397</v>
      </c>
      <c r="BC592">
        <v>602</v>
      </c>
      <c r="BD592">
        <v>212</v>
      </c>
      <c r="BE592">
        <v>343</v>
      </c>
      <c r="BF592">
        <v>270</v>
      </c>
      <c r="BG592">
        <v>57</v>
      </c>
      <c r="BH592">
        <v>85</v>
      </c>
      <c r="BI592">
        <v>361</v>
      </c>
      <c r="BJ592">
        <v>74</v>
      </c>
      <c r="BK592">
        <v>273</v>
      </c>
      <c r="BL592">
        <v>617</v>
      </c>
      <c r="BM592">
        <v>316</v>
      </c>
      <c r="BN592">
        <v>105</v>
      </c>
      <c r="BO592">
        <v>556</v>
      </c>
      <c r="BP592">
        <v>561</v>
      </c>
      <c r="BQ592">
        <v>582</v>
      </c>
      <c r="BR592">
        <v>378</v>
      </c>
      <c r="BS592">
        <v>484</v>
      </c>
      <c r="BT592">
        <v>458</v>
      </c>
      <c r="BU592">
        <v>508</v>
      </c>
      <c r="BV592">
        <v>164</v>
      </c>
      <c r="BW592">
        <v>556</v>
      </c>
      <c r="BX592">
        <v>86</v>
      </c>
      <c r="BY592">
        <v>232</v>
      </c>
      <c r="BZ592">
        <v>188</v>
      </c>
      <c r="CA592">
        <v>290</v>
      </c>
      <c r="CB592">
        <v>208</v>
      </c>
      <c r="CC592">
        <v>641</v>
      </c>
      <c r="CD592">
        <v>418</v>
      </c>
      <c r="CE592">
        <v>120</v>
      </c>
      <c r="CF592">
        <v>178</v>
      </c>
      <c r="CG592">
        <v>35</v>
      </c>
      <c r="CH592">
        <v>462</v>
      </c>
      <c r="CI592">
        <v>368</v>
      </c>
      <c r="CJ592">
        <v>365</v>
      </c>
      <c r="CK592">
        <v>353</v>
      </c>
      <c r="CL592">
        <v>178</v>
      </c>
    </row>
    <row r="593" spans="2:90">
      <c r="B593">
        <v>366</v>
      </c>
      <c r="C593">
        <v>22</v>
      </c>
      <c r="D593">
        <v>274</v>
      </c>
      <c r="E593">
        <v>228</v>
      </c>
      <c r="F593">
        <v>101</v>
      </c>
      <c r="G593">
        <v>214</v>
      </c>
      <c r="H593">
        <v>328</v>
      </c>
      <c r="I593">
        <v>666</v>
      </c>
      <c r="J593">
        <v>341</v>
      </c>
      <c r="K593">
        <v>82</v>
      </c>
      <c r="L593">
        <v>321</v>
      </c>
      <c r="M593">
        <v>275</v>
      </c>
      <c r="N593">
        <v>94</v>
      </c>
      <c r="O593">
        <v>315</v>
      </c>
      <c r="P593">
        <v>90</v>
      </c>
      <c r="Q593">
        <v>77</v>
      </c>
      <c r="R593">
        <v>192</v>
      </c>
      <c r="S593">
        <v>447</v>
      </c>
      <c r="T593">
        <v>527</v>
      </c>
      <c r="U593">
        <v>471</v>
      </c>
      <c r="V593">
        <v>518</v>
      </c>
      <c r="W593">
        <v>412</v>
      </c>
      <c r="X593">
        <v>296</v>
      </c>
      <c r="Y593">
        <v>535</v>
      </c>
      <c r="Z593">
        <v>449</v>
      </c>
      <c r="AA593">
        <v>29</v>
      </c>
      <c r="AB593">
        <v>237</v>
      </c>
      <c r="AC593">
        <v>293</v>
      </c>
      <c r="AD593">
        <v>365</v>
      </c>
      <c r="AE593">
        <v>301</v>
      </c>
      <c r="AF593">
        <v>108</v>
      </c>
      <c r="AG593">
        <v>51</v>
      </c>
      <c r="AH593">
        <v>50</v>
      </c>
      <c r="AI593">
        <v>464</v>
      </c>
      <c r="AJ593">
        <v>55</v>
      </c>
      <c r="AK593">
        <v>287</v>
      </c>
      <c r="AL593">
        <v>300</v>
      </c>
      <c r="AM593">
        <v>135</v>
      </c>
      <c r="AN593">
        <v>68</v>
      </c>
      <c r="AO593">
        <v>582</v>
      </c>
      <c r="AP593">
        <v>270</v>
      </c>
      <c r="AQ593">
        <v>402</v>
      </c>
      <c r="AR593">
        <v>332</v>
      </c>
      <c r="AS593">
        <v>648</v>
      </c>
      <c r="AT593">
        <v>276</v>
      </c>
      <c r="AU593">
        <v>582</v>
      </c>
      <c r="AV593">
        <v>181</v>
      </c>
      <c r="AW593">
        <v>373</v>
      </c>
      <c r="AX593">
        <v>666</v>
      </c>
      <c r="AY593">
        <v>342</v>
      </c>
      <c r="AZ593">
        <v>325</v>
      </c>
      <c r="BA593">
        <v>288</v>
      </c>
      <c r="BB593">
        <v>143</v>
      </c>
      <c r="BC593">
        <v>395</v>
      </c>
      <c r="BD593">
        <v>164</v>
      </c>
      <c r="BE593">
        <v>573</v>
      </c>
      <c r="BF593">
        <v>113</v>
      </c>
      <c r="BG593">
        <v>49</v>
      </c>
      <c r="BH593">
        <v>580</v>
      </c>
      <c r="BI593">
        <v>601</v>
      </c>
      <c r="BJ593">
        <v>291</v>
      </c>
      <c r="BK593">
        <v>196</v>
      </c>
      <c r="BL593">
        <v>25</v>
      </c>
      <c r="BM593">
        <v>143</v>
      </c>
      <c r="BN593">
        <v>571</v>
      </c>
      <c r="BO593">
        <v>182</v>
      </c>
      <c r="BP593">
        <v>354</v>
      </c>
      <c r="BQ593">
        <v>300</v>
      </c>
      <c r="BR593">
        <v>577</v>
      </c>
      <c r="BS593">
        <v>62</v>
      </c>
      <c r="BT593">
        <v>216</v>
      </c>
      <c r="BU593">
        <v>373</v>
      </c>
      <c r="BV593">
        <v>639</v>
      </c>
      <c r="BW593">
        <v>191</v>
      </c>
      <c r="BX593">
        <v>485</v>
      </c>
      <c r="BY593">
        <v>365</v>
      </c>
      <c r="BZ593">
        <v>494</v>
      </c>
      <c r="CA593">
        <v>533</v>
      </c>
      <c r="CB593">
        <v>386</v>
      </c>
      <c r="CC593">
        <v>22</v>
      </c>
      <c r="CD593">
        <v>266</v>
      </c>
      <c r="CE593">
        <v>604</v>
      </c>
      <c r="CF593">
        <v>100</v>
      </c>
      <c r="CG593">
        <v>464</v>
      </c>
      <c r="CH593">
        <v>524</v>
      </c>
      <c r="CI593">
        <v>321</v>
      </c>
      <c r="CJ593">
        <v>206</v>
      </c>
      <c r="CK593">
        <v>86</v>
      </c>
      <c r="CL593">
        <v>348</v>
      </c>
    </row>
    <row r="594" spans="2:90">
      <c r="B594">
        <v>26</v>
      </c>
      <c r="C594">
        <v>3</v>
      </c>
      <c r="D594">
        <v>61</v>
      </c>
      <c r="E594">
        <v>19</v>
      </c>
      <c r="F594">
        <v>311</v>
      </c>
      <c r="G594">
        <v>277</v>
      </c>
      <c r="H594">
        <v>162</v>
      </c>
      <c r="I594">
        <v>219</v>
      </c>
      <c r="J594">
        <v>618</v>
      </c>
      <c r="K594">
        <v>225</v>
      </c>
      <c r="L594">
        <v>223</v>
      </c>
      <c r="M594">
        <v>587</v>
      </c>
      <c r="N594">
        <v>612</v>
      </c>
      <c r="O594">
        <v>624</v>
      </c>
      <c r="P594">
        <v>200</v>
      </c>
      <c r="Q594">
        <v>290</v>
      </c>
      <c r="R594">
        <v>264</v>
      </c>
      <c r="S594">
        <v>507</v>
      </c>
      <c r="T594">
        <v>263</v>
      </c>
      <c r="U594">
        <v>337</v>
      </c>
      <c r="V594">
        <v>340</v>
      </c>
      <c r="W594">
        <v>514</v>
      </c>
      <c r="X594">
        <v>61</v>
      </c>
      <c r="Y594">
        <v>497</v>
      </c>
      <c r="Z594">
        <v>155</v>
      </c>
      <c r="AA594">
        <v>273</v>
      </c>
      <c r="AB594">
        <v>411</v>
      </c>
      <c r="AC594">
        <v>145</v>
      </c>
      <c r="AD594">
        <v>389</v>
      </c>
      <c r="AE594">
        <v>290</v>
      </c>
      <c r="AF594">
        <v>87</v>
      </c>
      <c r="AG594">
        <v>128</v>
      </c>
      <c r="AH594">
        <v>517</v>
      </c>
      <c r="AI594">
        <v>171</v>
      </c>
      <c r="AJ594">
        <v>217</v>
      </c>
      <c r="AK594">
        <v>507</v>
      </c>
      <c r="AL594">
        <v>396</v>
      </c>
      <c r="AM594">
        <v>433</v>
      </c>
      <c r="AN594">
        <v>89</v>
      </c>
      <c r="AO594">
        <v>245</v>
      </c>
      <c r="AP594">
        <v>554</v>
      </c>
      <c r="AQ594">
        <v>656</v>
      </c>
      <c r="AR594">
        <v>387</v>
      </c>
      <c r="AS594">
        <v>152</v>
      </c>
      <c r="AT594">
        <v>9</v>
      </c>
      <c r="AU594">
        <v>381</v>
      </c>
      <c r="AV594">
        <v>364</v>
      </c>
      <c r="AW594">
        <v>582</v>
      </c>
      <c r="AX594">
        <v>16</v>
      </c>
      <c r="AY594">
        <v>143</v>
      </c>
      <c r="AZ594">
        <v>7</v>
      </c>
      <c r="BA594">
        <v>138</v>
      </c>
      <c r="BB594">
        <v>306</v>
      </c>
      <c r="BC594">
        <v>340</v>
      </c>
      <c r="BD594">
        <v>293</v>
      </c>
      <c r="BE594">
        <v>43</v>
      </c>
      <c r="BF594">
        <v>230</v>
      </c>
      <c r="BG594">
        <v>549</v>
      </c>
      <c r="BH594">
        <v>282</v>
      </c>
      <c r="BI594">
        <v>604</v>
      </c>
      <c r="BJ594">
        <v>6</v>
      </c>
      <c r="BK594">
        <v>337</v>
      </c>
      <c r="BL594">
        <v>225</v>
      </c>
      <c r="BM594">
        <v>194</v>
      </c>
      <c r="BN594">
        <v>644</v>
      </c>
      <c r="BO594">
        <v>74</v>
      </c>
      <c r="BP594">
        <v>556</v>
      </c>
      <c r="BQ594">
        <v>655</v>
      </c>
      <c r="BR594">
        <v>224</v>
      </c>
      <c r="BS594">
        <v>69</v>
      </c>
      <c r="BT594">
        <v>227</v>
      </c>
      <c r="BU594">
        <v>630</v>
      </c>
      <c r="BV594">
        <v>296</v>
      </c>
      <c r="BW594">
        <v>7</v>
      </c>
      <c r="BX594">
        <v>313</v>
      </c>
      <c r="BY594">
        <v>379</v>
      </c>
      <c r="BZ594">
        <v>421</v>
      </c>
      <c r="CA594">
        <v>339</v>
      </c>
      <c r="CB594">
        <v>621</v>
      </c>
      <c r="CC594">
        <v>126</v>
      </c>
      <c r="CD594">
        <v>574</v>
      </c>
      <c r="CE594">
        <v>393</v>
      </c>
      <c r="CF594">
        <v>51</v>
      </c>
      <c r="CG594">
        <v>392</v>
      </c>
      <c r="CH594">
        <v>204</v>
      </c>
      <c r="CI594">
        <v>156</v>
      </c>
      <c r="CJ594">
        <v>205</v>
      </c>
      <c r="CK594">
        <v>111</v>
      </c>
      <c r="CL594">
        <v>345</v>
      </c>
    </row>
    <row r="595" spans="2:90">
      <c r="B595">
        <v>19</v>
      </c>
      <c r="C595">
        <v>32</v>
      </c>
      <c r="D595">
        <v>242</v>
      </c>
      <c r="E595">
        <v>10</v>
      </c>
      <c r="F595">
        <v>381</v>
      </c>
      <c r="G595">
        <v>393</v>
      </c>
      <c r="H595">
        <v>43</v>
      </c>
      <c r="I595">
        <v>268</v>
      </c>
      <c r="J595">
        <v>118</v>
      </c>
      <c r="K595">
        <v>164</v>
      </c>
      <c r="L595">
        <v>206</v>
      </c>
      <c r="M595">
        <v>129</v>
      </c>
      <c r="N595">
        <v>244</v>
      </c>
      <c r="O595">
        <v>1</v>
      </c>
      <c r="P595">
        <v>654</v>
      </c>
      <c r="Q595">
        <v>365</v>
      </c>
      <c r="R595">
        <v>102</v>
      </c>
      <c r="S595">
        <v>415</v>
      </c>
      <c r="T595">
        <v>517</v>
      </c>
      <c r="U595">
        <v>216</v>
      </c>
      <c r="V595">
        <v>341</v>
      </c>
      <c r="W595">
        <v>83</v>
      </c>
      <c r="X595">
        <v>27</v>
      </c>
      <c r="Y595">
        <v>545</v>
      </c>
      <c r="Z595">
        <v>314</v>
      </c>
      <c r="AA595">
        <v>389</v>
      </c>
      <c r="AB595">
        <v>458</v>
      </c>
      <c r="AC595">
        <v>87</v>
      </c>
      <c r="AD595">
        <v>48</v>
      </c>
      <c r="AE595">
        <v>93</v>
      </c>
      <c r="AF595">
        <v>346</v>
      </c>
      <c r="AG595">
        <v>335</v>
      </c>
      <c r="AH595">
        <v>94</v>
      </c>
      <c r="AI595">
        <v>460</v>
      </c>
      <c r="AJ595">
        <v>206</v>
      </c>
      <c r="AK595">
        <v>384</v>
      </c>
      <c r="AL595">
        <v>335</v>
      </c>
      <c r="AM595">
        <v>375</v>
      </c>
      <c r="AN595">
        <v>118</v>
      </c>
      <c r="AO595">
        <v>635</v>
      </c>
      <c r="AP595">
        <v>625</v>
      </c>
      <c r="AQ595">
        <v>606</v>
      </c>
      <c r="AR595">
        <v>216</v>
      </c>
      <c r="AS595">
        <v>340</v>
      </c>
      <c r="AT595">
        <v>658</v>
      </c>
      <c r="AU595">
        <v>617</v>
      </c>
      <c r="AV595">
        <v>274</v>
      </c>
      <c r="AW595">
        <v>64</v>
      </c>
      <c r="AX595">
        <v>293</v>
      </c>
      <c r="AY595">
        <v>377</v>
      </c>
      <c r="AZ595">
        <v>304</v>
      </c>
      <c r="BA595">
        <v>223</v>
      </c>
      <c r="BB595">
        <v>50</v>
      </c>
      <c r="BC595">
        <v>599</v>
      </c>
      <c r="BD595">
        <v>116</v>
      </c>
      <c r="BE595">
        <v>189</v>
      </c>
      <c r="BF595">
        <v>82</v>
      </c>
      <c r="BG595">
        <v>644</v>
      </c>
      <c r="BH595">
        <v>66</v>
      </c>
      <c r="BI595">
        <v>318</v>
      </c>
      <c r="BJ595">
        <v>317</v>
      </c>
      <c r="BK595">
        <v>361</v>
      </c>
      <c r="BL595">
        <v>31</v>
      </c>
      <c r="BM595">
        <v>152</v>
      </c>
      <c r="BN595">
        <v>122</v>
      </c>
      <c r="BO595">
        <v>117</v>
      </c>
      <c r="BP595">
        <v>90</v>
      </c>
      <c r="BQ595">
        <v>194</v>
      </c>
      <c r="BR595">
        <v>319</v>
      </c>
      <c r="BS595">
        <v>603</v>
      </c>
      <c r="BT595">
        <v>394</v>
      </c>
      <c r="BU595">
        <v>610</v>
      </c>
      <c r="BV595">
        <v>369</v>
      </c>
      <c r="BW595">
        <v>345</v>
      </c>
      <c r="BX595">
        <v>153</v>
      </c>
      <c r="BY595">
        <v>236</v>
      </c>
      <c r="BZ595">
        <v>104</v>
      </c>
      <c r="CA595">
        <v>487</v>
      </c>
      <c r="CB595">
        <v>182</v>
      </c>
      <c r="CC595">
        <v>633</v>
      </c>
      <c r="CD595">
        <v>658</v>
      </c>
      <c r="CE595">
        <v>67</v>
      </c>
      <c r="CF595">
        <v>152</v>
      </c>
      <c r="CG595">
        <v>85</v>
      </c>
      <c r="CH595">
        <v>145</v>
      </c>
      <c r="CI595">
        <v>290</v>
      </c>
      <c r="CJ595">
        <v>362</v>
      </c>
      <c r="CK595">
        <v>612</v>
      </c>
      <c r="CL595">
        <v>166</v>
      </c>
    </row>
    <row r="596" spans="2:90">
      <c r="B596">
        <v>208</v>
      </c>
      <c r="C596">
        <v>124</v>
      </c>
      <c r="D596">
        <v>72</v>
      </c>
      <c r="E596">
        <v>128</v>
      </c>
      <c r="F596">
        <v>254</v>
      </c>
      <c r="G596">
        <v>390</v>
      </c>
      <c r="H596">
        <v>289</v>
      </c>
      <c r="I596">
        <v>321</v>
      </c>
      <c r="J596">
        <v>284</v>
      </c>
      <c r="K596">
        <v>114</v>
      </c>
      <c r="L596">
        <v>310</v>
      </c>
      <c r="M596">
        <v>660</v>
      </c>
      <c r="N596">
        <v>645</v>
      </c>
      <c r="O596">
        <v>311</v>
      </c>
      <c r="P596">
        <v>310</v>
      </c>
      <c r="Q596">
        <v>345</v>
      </c>
      <c r="R596">
        <v>61</v>
      </c>
      <c r="S596">
        <v>209</v>
      </c>
      <c r="T596">
        <v>423</v>
      </c>
      <c r="U596">
        <v>83</v>
      </c>
      <c r="V596">
        <v>344</v>
      </c>
      <c r="W596">
        <v>239</v>
      </c>
      <c r="X596">
        <v>386</v>
      </c>
      <c r="Y596">
        <v>385</v>
      </c>
      <c r="Z596">
        <v>117</v>
      </c>
      <c r="AA596">
        <v>374</v>
      </c>
      <c r="AB596">
        <v>57</v>
      </c>
      <c r="AC596">
        <v>272</v>
      </c>
      <c r="AD596">
        <v>372</v>
      </c>
      <c r="AE596">
        <v>524</v>
      </c>
      <c r="AF596">
        <v>425</v>
      </c>
      <c r="AG596">
        <v>160</v>
      </c>
      <c r="AH596">
        <v>233</v>
      </c>
      <c r="AI596">
        <v>118</v>
      </c>
      <c r="AJ596">
        <v>69</v>
      </c>
      <c r="AK596">
        <v>36</v>
      </c>
      <c r="AL596">
        <v>167</v>
      </c>
      <c r="AM596">
        <v>461</v>
      </c>
      <c r="AN596">
        <v>514</v>
      </c>
      <c r="AO596">
        <v>37</v>
      </c>
      <c r="AP596">
        <v>173</v>
      </c>
      <c r="AQ596">
        <v>127</v>
      </c>
      <c r="AR596">
        <v>233</v>
      </c>
      <c r="AS596">
        <v>378</v>
      </c>
      <c r="AT596">
        <v>7</v>
      </c>
      <c r="AU596">
        <v>138</v>
      </c>
      <c r="AV596">
        <v>149</v>
      </c>
      <c r="AW596">
        <v>297</v>
      </c>
      <c r="AX596">
        <v>316</v>
      </c>
      <c r="AY596">
        <v>347</v>
      </c>
      <c r="AZ596">
        <v>608</v>
      </c>
      <c r="BA596">
        <v>32</v>
      </c>
      <c r="BB596">
        <v>558</v>
      </c>
      <c r="BC596">
        <v>571</v>
      </c>
      <c r="BD596">
        <v>586</v>
      </c>
      <c r="BE596">
        <v>385</v>
      </c>
      <c r="BF596">
        <v>244</v>
      </c>
      <c r="BG596">
        <v>80</v>
      </c>
      <c r="BH596">
        <v>238</v>
      </c>
      <c r="BI596">
        <v>25</v>
      </c>
      <c r="BJ596">
        <v>313</v>
      </c>
      <c r="BK596">
        <v>93</v>
      </c>
      <c r="BL596">
        <v>68</v>
      </c>
      <c r="BM596">
        <v>23</v>
      </c>
      <c r="BN596">
        <v>36</v>
      </c>
      <c r="BO596">
        <v>657</v>
      </c>
      <c r="BP596">
        <v>65</v>
      </c>
      <c r="BQ596">
        <v>66</v>
      </c>
      <c r="BR596">
        <v>596</v>
      </c>
      <c r="BS596">
        <v>89</v>
      </c>
      <c r="BT596">
        <v>212</v>
      </c>
      <c r="BU596">
        <v>525</v>
      </c>
      <c r="BV596">
        <v>643</v>
      </c>
      <c r="BW596">
        <v>535</v>
      </c>
      <c r="BX596">
        <v>607</v>
      </c>
      <c r="BY596">
        <v>596</v>
      </c>
      <c r="BZ596">
        <v>404</v>
      </c>
      <c r="CA596">
        <v>602</v>
      </c>
      <c r="CB596">
        <v>234</v>
      </c>
      <c r="CC596">
        <v>101</v>
      </c>
      <c r="CD596">
        <v>565</v>
      </c>
      <c r="CE596">
        <v>335</v>
      </c>
      <c r="CF596">
        <v>40</v>
      </c>
      <c r="CG596">
        <v>339</v>
      </c>
      <c r="CH596">
        <v>213</v>
      </c>
      <c r="CI596">
        <v>394</v>
      </c>
      <c r="CJ596">
        <v>0</v>
      </c>
      <c r="CK596">
        <v>624</v>
      </c>
      <c r="CL596">
        <v>21</v>
      </c>
    </row>
    <row r="597" spans="2:90">
      <c r="B597">
        <v>63</v>
      </c>
      <c r="C597">
        <v>216</v>
      </c>
      <c r="D597">
        <v>102</v>
      </c>
      <c r="E597">
        <v>160</v>
      </c>
      <c r="F597">
        <v>260</v>
      </c>
      <c r="G597">
        <v>611</v>
      </c>
      <c r="H597">
        <v>325</v>
      </c>
      <c r="I597">
        <v>607</v>
      </c>
      <c r="J597">
        <v>666</v>
      </c>
      <c r="K597">
        <v>328</v>
      </c>
      <c r="L597">
        <v>280</v>
      </c>
      <c r="M597">
        <v>338</v>
      </c>
      <c r="N597">
        <v>556</v>
      </c>
      <c r="O597">
        <v>564</v>
      </c>
      <c r="P597">
        <v>638</v>
      </c>
      <c r="Q597">
        <v>176</v>
      </c>
      <c r="R597">
        <v>180</v>
      </c>
      <c r="S597">
        <v>294</v>
      </c>
      <c r="T597">
        <v>2</v>
      </c>
      <c r="U597">
        <v>315</v>
      </c>
      <c r="V597">
        <v>295</v>
      </c>
      <c r="W597">
        <v>75</v>
      </c>
      <c r="X597">
        <v>29</v>
      </c>
      <c r="Y597">
        <v>80</v>
      </c>
      <c r="Z597">
        <v>95</v>
      </c>
      <c r="AA597">
        <v>487</v>
      </c>
      <c r="AB597">
        <v>266</v>
      </c>
      <c r="AC597">
        <v>121</v>
      </c>
      <c r="AD597">
        <v>187</v>
      </c>
      <c r="AE597">
        <v>334</v>
      </c>
      <c r="AF597">
        <v>470</v>
      </c>
      <c r="AG597">
        <v>55</v>
      </c>
      <c r="AH597">
        <v>439</v>
      </c>
      <c r="AI597">
        <v>210</v>
      </c>
      <c r="AJ597">
        <v>193</v>
      </c>
      <c r="AK597">
        <v>478</v>
      </c>
      <c r="AL597">
        <v>226</v>
      </c>
      <c r="AM597">
        <v>389</v>
      </c>
      <c r="AN597">
        <v>356</v>
      </c>
      <c r="AO597">
        <v>58</v>
      </c>
      <c r="AP597">
        <v>614</v>
      </c>
      <c r="AQ597">
        <v>311</v>
      </c>
      <c r="AR597">
        <v>293</v>
      </c>
      <c r="AS597">
        <v>224</v>
      </c>
      <c r="AT597">
        <v>560</v>
      </c>
      <c r="AU597">
        <v>390</v>
      </c>
      <c r="AV597">
        <v>112</v>
      </c>
      <c r="AW597">
        <v>557</v>
      </c>
      <c r="AX597">
        <v>568</v>
      </c>
      <c r="AY597">
        <v>216</v>
      </c>
      <c r="AZ597">
        <v>374</v>
      </c>
      <c r="BA597">
        <v>361</v>
      </c>
      <c r="BB597">
        <v>222</v>
      </c>
      <c r="BC597">
        <v>114</v>
      </c>
      <c r="BD597">
        <v>184</v>
      </c>
      <c r="BE597">
        <v>27</v>
      </c>
      <c r="BF597">
        <v>320</v>
      </c>
      <c r="BG597">
        <v>64</v>
      </c>
      <c r="BH597">
        <v>41</v>
      </c>
      <c r="BI597">
        <v>307</v>
      </c>
      <c r="BJ597">
        <v>399</v>
      </c>
      <c r="BK597">
        <v>589</v>
      </c>
      <c r="BL597">
        <v>72</v>
      </c>
      <c r="BM597">
        <v>110</v>
      </c>
      <c r="BN597">
        <v>351</v>
      </c>
      <c r="BO597">
        <v>191</v>
      </c>
      <c r="BP597">
        <v>518</v>
      </c>
      <c r="BQ597">
        <v>113</v>
      </c>
      <c r="BR597">
        <v>173</v>
      </c>
      <c r="BS597">
        <v>482</v>
      </c>
      <c r="BT597">
        <v>178</v>
      </c>
      <c r="BU597">
        <v>599</v>
      </c>
      <c r="BV597">
        <v>567</v>
      </c>
      <c r="BW597">
        <v>237</v>
      </c>
      <c r="BX597">
        <v>188</v>
      </c>
      <c r="BY597">
        <v>569</v>
      </c>
      <c r="BZ597">
        <v>437</v>
      </c>
      <c r="CA597">
        <v>649</v>
      </c>
      <c r="CB597">
        <v>146</v>
      </c>
      <c r="CC597">
        <v>140</v>
      </c>
      <c r="CD597">
        <v>516</v>
      </c>
      <c r="CE597">
        <v>273</v>
      </c>
      <c r="CF597">
        <v>565</v>
      </c>
      <c r="CG597">
        <v>287</v>
      </c>
      <c r="CH597">
        <v>22</v>
      </c>
      <c r="CI597">
        <v>229</v>
      </c>
      <c r="CJ597">
        <v>400</v>
      </c>
      <c r="CK597">
        <v>385</v>
      </c>
      <c r="CL597">
        <v>323</v>
      </c>
    </row>
    <row r="598" spans="2:90">
      <c r="B598">
        <v>197</v>
      </c>
      <c r="C598">
        <v>372</v>
      </c>
      <c r="D598">
        <v>22</v>
      </c>
      <c r="E598">
        <v>322</v>
      </c>
      <c r="F598">
        <v>162</v>
      </c>
      <c r="G598">
        <v>166</v>
      </c>
      <c r="H598">
        <v>168</v>
      </c>
      <c r="I598">
        <v>273</v>
      </c>
      <c r="J598">
        <v>6</v>
      </c>
      <c r="K598">
        <v>240</v>
      </c>
      <c r="L598">
        <v>341</v>
      </c>
      <c r="M598">
        <v>133</v>
      </c>
      <c r="N598">
        <v>562</v>
      </c>
      <c r="O598">
        <v>237</v>
      </c>
      <c r="P598">
        <v>163</v>
      </c>
      <c r="Q598">
        <v>660</v>
      </c>
      <c r="R598">
        <v>146</v>
      </c>
      <c r="S598">
        <v>490</v>
      </c>
      <c r="T598">
        <v>511</v>
      </c>
      <c r="U598">
        <v>85</v>
      </c>
      <c r="V598">
        <v>120</v>
      </c>
      <c r="W598">
        <v>62</v>
      </c>
      <c r="X598">
        <v>135</v>
      </c>
      <c r="Y598">
        <v>548</v>
      </c>
      <c r="Z598">
        <v>245</v>
      </c>
      <c r="AA598">
        <v>173</v>
      </c>
      <c r="AB598">
        <v>399</v>
      </c>
      <c r="AC598">
        <v>477</v>
      </c>
      <c r="AD598">
        <v>287</v>
      </c>
      <c r="AE598">
        <v>50</v>
      </c>
      <c r="AF598">
        <v>307</v>
      </c>
      <c r="AG598">
        <v>147</v>
      </c>
      <c r="AH598">
        <v>334</v>
      </c>
      <c r="AI598">
        <v>69</v>
      </c>
      <c r="AJ598">
        <v>12</v>
      </c>
      <c r="AK598">
        <v>397</v>
      </c>
      <c r="AL598">
        <v>404</v>
      </c>
      <c r="AM598">
        <v>107</v>
      </c>
      <c r="AN598">
        <v>468</v>
      </c>
      <c r="AO598">
        <v>581</v>
      </c>
      <c r="AP598">
        <v>107</v>
      </c>
      <c r="AQ598">
        <v>146</v>
      </c>
      <c r="AR598">
        <v>595</v>
      </c>
      <c r="AS598">
        <v>172</v>
      </c>
      <c r="AT598">
        <v>190</v>
      </c>
      <c r="AU598">
        <v>378</v>
      </c>
      <c r="AV598">
        <v>267</v>
      </c>
      <c r="AW598">
        <v>7</v>
      </c>
      <c r="AX598">
        <v>630</v>
      </c>
      <c r="AY598">
        <v>150</v>
      </c>
      <c r="AZ598">
        <v>591</v>
      </c>
      <c r="BA598">
        <v>637</v>
      </c>
      <c r="BB598">
        <v>219</v>
      </c>
      <c r="BC598">
        <v>190</v>
      </c>
      <c r="BD598">
        <v>288</v>
      </c>
      <c r="BE598">
        <v>210</v>
      </c>
      <c r="BF598">
        <v>177</v>
      </c>
      <c r="BG598">
        <v>262</v>
      </c>
      <c r="BH598">
        <v>398</v>
      </c>
      <c r="BI598">
        <v>82</v>
      </c>
      <c r="BJ598">
        <v>385</v>
      </c>
      <c r="BK598">
        <v>627</v>
      </c>
      <c r="BL598">
        <v>261</v>
      </c>
      <c r="BM598">
        <v>348</v>
      </c>
      <c r="BN598">
        <v>56</v>
      </c>
      <c r="BO598">
        <v>594</v>
      </c>
      <c r="BP598">
        <v>200</v>
      </c>
      <c r="BQ598">
        <v>146</v>
      </c>
      <c r="BR598">
        <v>467</v>
      </c>
      <c r="BS598">
        <v>199</v>
      </c>
      <c r="BT598">
        <v>67</v>
      </c>
      <c r="BU598">
        <v>221</v>
      </c>
      <c r="BV598">
        <v>458</v>
      </c>
      <c r="BW598">
        <v>611</v>
      </c>
      <c r="BX598">
        <v>340</v>
      </c>
      <c r="BY598">
        <v>334</v>
      </c>
      <c r="BZ598">
        <v>46</v>
      </c>
      <c r="CA598">
        <v>270</v>
      </c>
      <c r="CB598">
        <v>2</v>
      </c>
      <c r="CC598">
        <v>63</v>
      </c>
      <c r="CD598">
        <v>359</v>
      </c>
      <c r="CE598">
        <v>303</v>
      </c>
      <c r="CF598">
        <v>44</v>
      </c>
      <c r="CG598">
        <v>151</v>
      </c>
      <c r="CH598">
        <v>130</v>
      </c>
      <c r="CI598">
        <v>334</v>
      </c>
      <c r="CJ598">
        <v>571</v>
      </c>
      <c r="CK598">
        <v>241</v>
      </c>
      <c r="CL598">
        <v>156</v>
      </c>
    </row>
    <row r="599" spans="2:90">
      <c r="B599">
        <v>113</v>
      </c>
      <c r="C599">
        <v>344</v>
      </c>
      <c r="D599">
        <v>73</v>
      </c>
      <c r="E599">
        <v>174</v>
      </c>
      <c r="F599">
        <v>160</v>
      </c>
      <c r="G599">
        <v>61</v>
      </c>
      <c r="H599">
        <v>245</v>
      </c>
      <c r="I599">
        <v>229</v>
      </c>
      <c r="J599">
        <v>387</v>
      </c>
      <c r="K599">
        <v>576</v>
      </c>
      <c r="L599">
        <v>240</v>
      </c>
      <c r="M599">
        <v>315</v>
      </c>
      <c r="N599">
        <v>127</v>
      </c>
      <c r="O599">
        <v>634</v>
      </c>
      <c r="P599">
        <v>316</v>
      </c>
      <c r="Q599">
        <v>285</v>
      </c>
      <c r="R599">
        <v>350</v>
      </c>
      <c r="S599">
        <v>529</v>
      </c>
      <c r="T599">
        <v>498</v>
      </c>
      <c r="U599">
        <v>79</v>
      </c>
      <c r="V599">
        <v>285</v>
      </c>
      <c r="W599">
        <v>132</v>
      </c>
      <c r="X599">
        <v>160</v>
      </c>
      <c r="Y599">
        <v>211</v>
      </c>
      <c r="Z599">
        <v>257</v>
      </c>
      <c r="AA599">
        <v>12</v>
      </c>
      <c r="AB599">
        <v>231</v>
      </c>
      <c r="AC599">
        <v>203</v>
      </c>
      <c r="AD599">
        <v>210</v>
      </c>
      <c r="AE599">
        <v>310</v>
      </c>
      <c r="AF599">
        <v>51</v>
      </c>
      <c r="AG599">
        <v>185</v>
      </c>
      <c r="AH599">
        <v>204</v>
      </c>
      <c r="AI599">
        <v>132</v>
      </c>
      <c r="AJ599">
        <v>487</v>
      </c>
      <c r="AK599">
        <v>82</v>
      </c>
      <c r="AL599">
        <v>391</v>
      </c>
      <c r="AM599">
        <v>346</v>
      </c>
      <c r="AN599">
        <v>67</v>
      </c>
      <c r="AO599">
        <v>660</v>
      </c>
      <c r="AP599">
        <v>276</v>
      </c>
      <c r="AQ599">
        <v>128</v>
      </c>
      <c r="AR599">
        <v>552</v>
      </c>
      <c r="AS599">
        <v>251</v>
      </c>
      <c r="AT599">
        <v>256</v>
      </c>
      <c r="AU599">
        <v>351</v>
      </c>
      <c r="AV599">
        <v>163</v>
      </c>
      <c r="AW599">
        <v>27</v>
      </c>
      <c r="AX599">
        <v>644</v>
      </c>
      <c r="AY599">
        <v>277</v>
      </c>
      <c r="AZ599">
        <v>661</v>
      </c>
      <c r="BA599">
        <v>174</v>
      </c>
      <c r="BB599">
        <v>2</v>
      </c>
      <c r="BC599">
        <v>665</v>
      </c>
      <c r="BD599">
        <v>618</v>
      </c>
      <c r="BE599">
        <v>181</v>
      </c>
      <c r="BF599">
        <v>365</v>
      </c>
      <c r="BG599">
        <v>197</v>
      </c>
      <c r="BH599">
        <v>287</v>
      </c>
      <c r="BI599">
        <v>105</v>
      </c>
      <c r="BJ599">
        <v>215</v>
      </c>
      <c r="BK599">
        <v>55</v>
      </c>
      <c r="BL599">
        <v>655</v>
      </c>
      <c r="BM599">
        <v>301</v>
      </c>
      <c r="BN599">
        <v>106</v>
      </c>
      <c r="BO599">
        <v>130</v>
      </c>
      <c r="BP599">
        <v>344</v>
      </c>
      <c r="BQ599">
        <v>449</v>
      </c>
      <c r="BR599">
        <v>536</v>
      </c>
      <c r="BS599">
        <v>99</v>
      </c>
      <c r="BT599">
        <v>616</v>
      </c>
      <c r="BU599">
        <v>443</v>
      </c>
      <c r="BV599">
        <v>542</v>
      </c>
      <c r="BW599">
        <v>116</v>
      </c>
      <c r="BX599">
        <v>280</v>
      </c>
      <c r="BY599">
        <v>74</v>
      </c>
      <c r="BZ599">
        <v>459</v>
      </c>
      <c r="CA599">
        <v>3</v>
      </c>
      <c r="CB599">
        <v>375</v>
      </c>
      <c r="CC599">
        <v>1</v>
      </c>
      <c r="CD599">
        <v>206</v>
      </c>
      <c r="CE599">
        <v>371</v>
      </c>
      <c r="CF599">
        <v>6</v>
      </c>
      <c r="CG599">
        <v>302</v>
      </c>
      <c r="CH599">
        <v>279</v>
      </c>
      <c r="CI599">
        <v>77</v>
      </c>
      <c r="CJ599">
        <v>282</v>
      </c>
      <c r="CK599">
        <v>89</v>
      </c>
      <c r="CL599">
        <v>625</v>
      </c>
    </row>
    <row r="600" spans="2:90">
      <c r="B600">
        <v>106</v>
      </c>
      <c r="C600">
        <v>111</v>
      </c>
      <c r="D600">
        <v>292</v>
      </c>
      <c r="E600">
        <v>5</v>
      </c>
      <c r="F600">
        <v>354</v>
      </c>
      <c r="G600">
        <v>294</v>
      </c>
      <c r="H600">
        <v>663</v>
      </c>
      <c r="I600">
        <v>362</v>
      </c>
      <c r="J600">
        <v>621</v>
      </c>
      <c r="K600">
        <v>244</v>
      </c>
      <c r="L600">
        <v>652</v>
      </c>
      <c r="M600">
        <v>364</v>
      </c>
      <c r="N600">
        <v>644</v>
      </c>
      <c r="O600">
        <v>231</v>
      </c>
      <c r="P600">
        <v>570</v>
      </c>
      <c r="Q600">
        <v>333</v>
      </c>
      <c r="R600">
        <v>369</v>
      </c>
      <c r="S600">
        <v>215</v>
      </c>
      <c r="T600">
        <v>191</v>
      </c>
      <c r="U600">
        <v>227</v>
      </c>
      <c r="V600">
        <v>60</v>
      </c>
      <c r="W600">
        <v>334</v>
      </c>
      <c r="X600">
        <v>493</v>
      </c>
      <c r="Y600">
        <v>391</v>
      </c>
      <c r="Z600">
        <v>331</v>
      </c>
      <c r="AA600">
        <v>453</v>
      </c>
      <c r="AB600">
        <v>256</v>
      </c>
      <c r="AC600">
        <v>258</v>
      </c>
      <c r="AD600">
        <v>99</v>
      </c>
      <c r="AE600">
        <v>245</v>
      </c>
      <c r="AF600">
        <v>18</v>
      </c>
      <c r="AG600">
        <v>89</v>
      </c>
      <c r="AH600">
        <v>482</v>
      </c>
      <c r="AI600">
        <v>343</v>
      </c>
      <c r="AJ600">
        <v>441</v>
      </c>
      <c r="AK600">
        <v>267</v>
      </c>
      <c r="AL600">
        <v>17</v>
      </c>
      <c r="AM600">
        <v>510</v>
      </c>
      <c r="AN600">
        <v>244</v>
      </c>
      <c r="AO600">
        <v>156</v>
      </c>
      <c r="AP600">
        <v>563</v>
      </c>
      <c r="AQ600">
        <v>595</v>
      </c>
      <c r="AR600">
        <v>263</v>
      </c>
      <c r="AS600">
        <v>108</v>
      </c>
      <c r="AT600">
        <v>614</v>
      </c>
      <c r="AU600">
        <v>140</v>
      </c>
      <c r="AV600">
        <v>129</v>
      </c>
      <c r="AW600">
        <v>177</v>
      </c>
      <c r="AX600">
        <v>148</v>
      </c>
      <c r="AY600">
        <v>31</v>
      </c>
      <c r="AZ600">
        <v>563</v>
      </c>
      <c r="BA600">
        <v>115</v>
      </c>
      <c r="BB600">
        <v>105</v>
      </c>
      <c r="BC600">
        <v>622</v>
      </c>
      <c r="BD600">
        <v>381</v>
      </c>
      <c r="BE600">
        <v>611</v>
      </c>
      <c r="BF600">
        <v>16</v>
      </c>
      <c r="BG600">
        <v>278</v>
      </c>
      <c r="BH600">
        <v>260</v>
      </c>
      <c r="BI600">
        <v>289</v>
      </c>
      <c r="BJ600">
        <v>237</v>
      </c>
      <c r="BK600">
        <v>261</v>
      </c>
      <c r="BL600">
        <v>109</v>
      </c>
      <c r="BM600">
        <v>204</v>
      </c>
      <c r="BN600">
        <v>375</v>
      </c>
      <c r="BO600">
        <v>217</v>
      </c>
      <c r="BP600">
        <v>271</v>
      </c>
      <c r="BQ600">
        <v>603</v>
      </c>
      <c r="BR600">
        <v>27</v>
      </c>
      <c r="BS600">
        <v>446</v>
      </c>
      <c r="BT600">
        <v>583</v>
      </c>
      <c r="BU600">
        <v>646</v>
      </c>
      <c r="BV600">
        <v>305</v>
      </c>
      <c r="BW600">
        <v>166</v>
      </c>
      <c r="BX600">
        <v>76</v>
      </c>
      <c r="BY600">
        <v>123</v>
      </c>
      <c r="BZ600">
        <v>1</v>
      </c>
      <c r="CA600">
        <v>600</v>
      </c>
      <c r="CB600">
        <v>634</v>
      </c>
      <c r="CC600">
        <v>601</v>
      </c>
      <c r="CD600">
        <v>161</v>
      </c>
      <c r="CE600">
        <v>315</v>
      </c>
      <c r="CF600">
        <v>292</v>
      </c>
      <c r="CG600">
        <v>528</v>
      </c>
      <c r="CH600">
        <v>100</v>
      </c>
      <c r="CI600">
        <v>389</v>
      </c>
      <c r="CJ600">
        <v>123</v>
      </c>
      <c r="CK600">
        <v>50</v>
      </c>
      <c r="CL600">
        <v>32</v>
      </c>
    </row>
    <row r="601" spans="2:90">
      <c r="B601">
        <v>219</v>
      </c>
      <c r="C601">
        <v>203</v>
      </c>
      <c r="D601">
        <v>96</v>
      </c>
      <c r="E601">
        <v>14</v>
      </c>
      <c r="F601">
        <v>128</v>
      </c>
      <c r="G601">
        <v>1</v>
      </c>
      <c r="H601">
        <v>233</v>
      </c>
      <c r="I601">
        <v>565</v>
      </c>
      <c r="J601">
        <v>364</v>
      </c>
      <c r="K601">
        <v>176</v>
      </c>
      <c r="L601">
        <v>215</v>
      </c>
      <c r="M601">
        <v>26</v>
      </c>
      <c r="N601">
        <v>637</v>
      </c>
      <c r="O601">
        <v>625</v>
      </c>
      <c r="P601">
        <v>244</v>
      </c>
      <c r="Q601">
        <v>60</v>
      </c>
      <c r="R601">
        <v>156</v>
      </c>
      <c r="S601">
        <v>394</v>
      </c>
      <c r="T601">
        <v>41</v>
      </c>
      <c r="U601">
        <v>403</v>
      </c>
      <c r="V601">
        <v>22</v>
      </c>
      <c r="W601">
        <v>78</v>
      </c>
      <c r="X601">
        <v>398</v>
      </c>
      <c r="Y601">
        <v>146</v>
      </c>
      <c r="Z601">
        <v>484</v>
      </c>
      <c r="AA601">
        <v>451</v>
      </c>
      <c r="AB601">
        <v>431</v>
      </c>
      <c r="AC601">
        <v>77</v>
      </c>
      <c r="AD601">
        <v>203</v>
      </c>
      <c r="AE601">
        <v>321</v>
      </c>
      <c r="AF601">
        <v>152</v>
      </c>
      <c r="AG601">
        <v>198</v>
      </c>
      <c r="AH601">
        <v>180</v>
      </c>
      <c r="AI601">
        <v>92</v>
      </c>
      <c r="AJ601">
        <v>514</v>
      </c>
      <c r="AK601">
        <v>438</v>
      </c>
      <c r="AL601">
        <v>486</v>
      </c>
      <c r="AM601">
        <v>109</v>
      </c>
      <c r="AN601">
        <v>407</v>
      </c>
      <c r="AO601">
        <v>614</v>
      </c>
      <c r="AP601">
        <v>32</v>
      </c>
      <c r="AQ601">
        <v>663</v>
      </c>
      <c r="AR601">
        <v>0</v>
      </c>
      <c r="AS601">
        <v>50</v>
      </c>
      <c r="AT601">
        <v>135</v>
      </c>
      <c r="AU601">
        <v>49</v>
      </c>
      <c r="AV601">
        <v>47</v>
      </c>
      <c r="AW601">
        <v>330</v>
      </c>
      <c r="AX601">
        <v>252</v>
      </c>
      <c r="AY601">
        <v>8</v>
      </c>
      <c r="AZ601">
        <v>34</v>
      </c>
      <c r="BA601">
        <v>283</v>
      </c>
      <c r="BB601">
        <v>68</v>
      </c>
      <c r="BC601">
        <v>248</v>
      </c>
      <c r="BD601">
        <v>384</v>
      </c>
      <c r="BE601">
        <v>636</v>
      </c>
      <c r="BF601">
        <v>21</v>
      </c>
      <c r="BG601">
        <v>121</v>
      </c>
      <c r="BH601">
        <v>661</v>
      </c>
      <c r="BI601">
        <v>169</v>
      </c>
      <c r="BJ601">
        <v>180</v>
      </c>
      <c r="BK601">
        <v>582</v>
      </c>
      <c r="BL601">
        <v>581</v>
      </c>
      <c r="BM601">
        <v>113</v>
      </c>
      <c r="BN601">
        <v>193</v>
      </c>
      <c r="BO601">
        <v>66</v>
      </c>
      <c r="BP601">
        <v>618</v>
      </c>
      <c r="BQ601">
        <v>60</v>
      </c>
      <c r="BR601">
        <v>427</v>
      </c>
      <c r="BS601">
        <v>352</v>
      </c>
      <c r="BT601">
        <v>388</v>
      </c>
      <c r="BU601">
        <v>273</v>
      </c>
      <c r="BV601">
        <v>32</v>
      </c>
      <c r="BW601">
        <v>173</v>
      </c>
      <c r="BX601">
        <v>396</v>
      </c>
      <c r="BY601">
        <v>329</v>
      </c>
      <c r="BZ601">
        <v>604</v>
      </c>
      <c r="CA601">
        <v>108</v>
      </c>
      <c r="CB601">
        <v>83</v>
      </c>
      <c r="CC601">
        <v>616</v>
      </c>
      <c r="CD601">
        <v>260</v>
      </c>
      <c r="CE601">
        <v>292</v>
      </c>
      <c r="CF601">
        <v>282</v>
      </c>
      <c r="CG601">
        <v>176</v>
      </c>
      <c r="CH601">
        <v>229</v>
      </c>
      <c r="CI601">
        <v>286</v>
      </c>
      <c r="CJ601">
        <v>377</v>
      </c>
      <c r="CK601">
        <v>389</v>
      </c>
      <c r="CL601">
        <v>614</v>
      </c>
    </row>
    <row r="602" spans="2:90">
      <c r="B602">
        <v>136</v>
      </c>
      <c r="C602">
        <v>73</v>
      </c>
      <c r="D602">
        <v>166</v>
      </c>
      <c r="E602">
        <v>352</v>
      </c>
      <c r="F602">
        <v>184</v>
      </c>
      <c r="G602">
        <v>383</v>
      </c>
      <c r="H602">
        <v>117</v>
      </c>
      <c r="I602">
        <v>98</v>
      </c>
      <c r="J602">
        <v>255</v>
      </c>
      <c r="K602">
        <v>163</v>
      </c>
      <c r="L602">
        <v>642</v>
      </c>
      <c r="M602">
        <v>206</v>
      </c>
      <c r="N602">
        <v>597</v>
      </c>
      <c r="O602">
        <v>370</v>
      </c>
      <c r="P602">
        <v>665</v>
      </c>
      <c r="Q602">
        <v>359</v>
      </c>
      <c r="R602">
        <v>595</v>
      </c>
      <c r="S602">
        <v>444</v>
      </c>
      <c r="T602">
        <v>324</v>
      </c>
      <c r="U602">
        <v>320</v>
      </c>
      <c r="V602">
        <v>27</v>
      </c>
      <c r="W602">
        <v>521</v>
      </c>
      <c r="X602">
        <v>396</v>
      </c>
      <c r="Y602">
        <v>162</v>
      </c>
      <c r="Z602">
        <v>483</v>
      </c>
      <c r="AA602">
        <v>537</v>
      </c>
      <c r="AB602">
        <v>88</v>
      </c>
      <c r="AC602">
        <v>347</v>
      </c>
      <c r="AD602">
        <v>383</v>
      </c>
      <c r="AE602">
        <v>517</v>
      </c>
      <c r="AF602">
        <v>19</v>
      </c>
      <c r="AG602">
        <v>10</v>
      </c>
      <c r="AH602">
        <v>240</v>
      </c>
      <c r="AI602">
        <v>224</v>
      </c>
      <c r="AJ602">
        <v>483</v>
      </c>
      <c r="AK602">
        <v>496</v>
      </c>
      <c r="AL602">
        <v>488</v>
      </c>
      <c r="AM602">
        <v>331</v>
      </c>
      <c r="AN602">
        <v>398</v>
      </c>
      <c r="AO602" t="s">
        <v>95</v>
      </c>
      <c r="AP602" t="s">
        <v>95</v>
      </c>
      <c r="AQ602">
        <v>54</v>
      </c>
      <c r="AR602">
        <v>295</v>
      </c>
      <c r="AS602">
        <v>125</v>
      </c>
      <c r="AT602">
        <v>241</v>
      </c>
      <c r="AU602">
        <v>227</v>
      </c>
      <c r="AV602">
        <v>293</v>
      </c>
      <c r="AW602">
        <v>329</v>
      </c>
      <c r="AX602">
        <v>70</v>
      </c>
      <c r="AY602">
        <v>76</v>
      </c>
      <c r="AZ602">
        <v>337</v>
      </c>
      <c r="BA602">
        <v>640</v>
      </c>
      <c r="BB602">
        <v>193</v>
      </c>
      <c r="BC602">
        <v>322</v>
      </c>
      <c r="BD602">
        <v>345</v>
      </c>
      <c r="BE602">
        <v>553</v>
      </c>
      <c r="BF602">
        <v>658</v>
      </c>
      <c r="BG602">
        <v>395</v>
      </c>
      <c r="BH602">
        <v>592</v>
      </c>
      <c r="BI602">
        <v>248</v>
      </c>
      <c r="BJ602">
        <v>602</v>
      </c>
      <c r="BK602">
        <v>326</v>
      </c>
      <c r="BL602">
        <v>660</v>
      </c>
      <c r="BM602">
        <v>322</v>
      </c>
      <c r="BN602">
        <v>8</v>
      </c>
      <c r="BO602">
        <v>148</v>
      </c>
      <c r="BP602">
        <v>418</v>
      </c>
      <c r="BQ602">
        <v>649</v>
      </c>
      <c r="BR602">
        <v>133</v>
      </c>
      <c r="BS602">
        <v>63</v>
      </c>
      <c r="BT602">
        <v>187</v>
      </c>
      <c r="BU602">
        <v>211</v>
      </c>
      <c r="BV602">
        <v>117</v>
      </c>
      <c r="BW602">
        <v>462</v>
      </c>
      <c r="BX602">
        <v>339</v>
      </c>
      <c r="BY602">
        <v>319</v>
      </c>
      <c r="BZ602">
        <v>398</v>
      </c>
      <c r="CA602">
        <v>30</v>
      </c>
      <c r="CB602">
        <v>130</v>
      </c>
      <c r="CC602">
        <v>538</v>
      </c>
      <c r="CD602">
        <v>385</v>
      </c>
      <c r="CE602">
        <v>40</v>
      </c>
      <c r="CF602">
        <v>520</v>
      </c>
      <c r="CG602">
        <v>557</v>
      </c>
      <c r="CH602">
        <v>214</v>
      </c>
      <c r="CI602">
        <v>643</v>
      </c>
      <c r="CJ602">
        <v>109</v>
      </c>
      <c r="CK602">
        <v>340</v>
      </c>
      <c r="CL602">
        <v>354</v>
      </c>
    </row>
    <row r="603" spans="2:90">
      <c r="B603">
        <v>439</v>
      </c>
      <c r="C603">
        <v>5</v>
      </c>
      <c r="D603">
        <v>330</v>
      </c>
      <c r="E603">
        <v>146</v>
      </c>
      <c r="F603">
        <v>14</v>
      </c>
      <c r="G603">
        <v>182</v>
      </c>
      <c r="H603">
        <v>24</v>
      </c>
      <c r="I603">
        <v>228</v>
      </c>
      <c r="J603">
        <v>637</v>
      </c>
      <c r="K603">
        <v>235</v>
      </c>
      <c r="L603">
        <v>210</v>
      </c>
      <c r="M603">
        <v>254</v>
      </c>
      <c r="N603">
        <v>9</v>
      </c>
      <c r="O603">
        <v>637</v>
      </c>
      <c r="P603">
        <v>206</v>
      </c>
      <c r="Q603">
        <v>242</v>
      </c>
      <c r="R603">
        <v>22</v>
      </c>
      <c r="S603">
        <v>15</v>
      </c>
      <c r="T603">
        <v>141</v>
      </c>
      <c r="U603">
        <v>547</v>
      </c>
      <c r="V603">
        <v>246</v>
      </c>
      <c r="W603">
        <v>486</v>
      </c>
      <c r="X603">
        <v>507</v>
      </c>
      <c r="Y603">
        <v>257</v>
      </c>
      <c r="Z603">
        <v>243</v>
      </c>
      <c r="AA603">
        <v>202</v>
      </c>
      <c r="AB603">
        <v>282</v>
      </c>
      <c r="AC603">
        <v>515</v>
      </c>
      <c r="AD603">
        <v>281</v>
      </c>
      <c r="AE603">
        <v>498</v>
      </c>
      <c r="AF603">
        <v>396</v>
      </c>
      <c r="AG603">
        <v>173</v>
      </c>
      <c r="AH603">
        <v>518</v>
      </c>
      <c r="AI603">
        <v>10</v>
      </c>
      <c r="AJ603">
        <v>310</v>
      </c>
      <c r="AK603">
        <v>527</v>
      </c>
      <c r="AL603">
        <v>482</v>
      </c>
      <c r="AM603">
        <v>52</v>
      </c>
      <c r="AN603">
        <v>357</v>
      </c>
      <c r="AO603" t="s">
        <v>95</v>
      </c>
      <c r="AP603" t="s">
        <v>95</v>
      </c>
      <c r="AQ603">
        <v>31</v>
      </c>
      <c r="AR603">
        <v>158</v>
      </c>
      <c r="AS603">
        <v>653</v>
      </c>
      <c r="AT603">
        <v>611</v>
      </c>
      <c r="AU603">
        <v>239</v>
      </c>
      <c r="AV603">
        <v>234</v>
      </c>
      <c r="AW603">
        <v>272</v>
      </c>
      <c r="AX603">
        <v>78</v>
      </c>
      <c r="AY603">
        <v>569</v>
      </c>
      <c r="AZ603">
        <v>5</v>
      </c>
      <c r="BA603">
        <v>286</v>
      </c>
      <c r="BB603">
        <v>205</v>
      </c>
      <c r="BC603">
        <v>206</v>
      </c>
      <c r="BD603">
        <v>207</v>
      </c>
      <c r="BE603">
        <v>6</v>
      </c>
      <c r="BF603">
        <v>563</v>
      </c>
      <c r="BG603">
        <v>295</v>
      </c>
      <c r="BH603">
        <v>182</v>
      </c>
      <c r="BI603">
        <v>369</v>
      </c>
      <c r="BJ603">
        <v>173</v>
      </c>
      <c r="BK603">
        <v>275</v>
      </c>
      <c r="BL603">
        <v>138</v>
      </c>
      <c r="BM603">
        <v>191</v>
      </c>
      <c r="BN603">
        <v>388</v>
      </c>
      <c r="BO603">
        <v>340</v>
      </c>
      <c r="BP603">
        <v>481</v>
      </c>
      <c r="BQ603">
        <v>32</v>
      </c>
      <c r="BR603">
        <v>213</v>
      </c>
      <c r="BS603">
        <v>401</v>
      </c>
      <c r="BT603">
        <v>354</v>
      </c>
      <c r="BU603">
        <v>22</v>
      </c>
      <c r="BV603">
        <v>473</v>
      </c>
      <c r="BW603">
        <v>492</v>
      </c>
      <c r="BX603">
        <v>434</v>
      </c>
      <c r="BY603">
        <v>295</v>
      </c>
      <c r="BZ603">
        <v>234</v>
      </c>
      <c r="CA603">
        <v>122</v>
      </c>
      <c r="CB603">
        <v>128</v>
      </c>
      <c r="CC603">
        <v>184</v>
      </c>
      <c r="CD603">
        <v>394</v>
      </c>
      <c r="CE603">
        <v>360</v>
      </c>
      <c r="CF603">
        <v>646</v>
      </c>
      <c r="CG603">
        <v>638</v>
      </c>
      <c r="CH603">
        <v>3</v>
      </c>
      <c r="CI603">
        <v>662</v>
      </c>
      <c r="CJ603">
        <v>81</v>
      </c>
      <c r="CK603">
        <v>22</v>
      </c>
      <c r="CL603">
        <v>373</v>
      </c>
    </row>
    <row r="604" spans="2:90">
      <c r="B604">
        <v>264</v>
      </c>
      <c r="C604">
        <v>395</v>
      </c>
      <c r="D604">
        <v>295</v>
      </c>
      <c r="E604">
        <v>31</v>
      </c>
      <c r="F604">
        <v>285</v>
      </c>
      <c r="G604">
        <v>211</v>
      </c>
      <c r="H604">
        <v>234</v>
      </c>
      <c r="I604">
        <v>398</v>
      </c>
      <c r="J604">
        <v>346</v>
      </c>
      <c r="K604">
        <v>289</v>
      </c>
      <c r="L604">
        <v>387</v>
      </c>
      <c r="M604">
        <v>589</v>
      </c>
      <c r="N604">
        <v>321</v>
      </c>
      <c r="O604">
        <v>373</v>
      </c>
      <c r="P604">
        <v>217</v>
      </c>
      <c r="Q604">
        <v>258</v>
      </c>
      <c r="R604">
        <v>68</v>
      </c>
      <c r="S604">
        <v>432</v>
      </c>
      <c r="T604">
        <v>173</v>
      </c>
      <c r="U604">
        <v>107</v>
      </c>
      <c r="V604">
        <v>299</v>
      </c>
      <c r="W604">
        <v>434</v>
      </c>
      <c r="X604">
        <v>236</v>
      </c>
      <c r="Y604">
        <v>165</v>
      </c>
      <c r="Z604">
        <v>213</v>
      </c>
      <c r="AA604">
        <v>380</v>
      </c>
      <c r="AB604">
        <v>515</v>
      </c>
      <c r="AC604">
        <v>208</v>
      </c>
      <c r="AD604">
        <v>530</v>
      </c>
      <c r="AE604">
        <v>499</v>
      </c>
      <c r="AF604">
        <v>13</v>
      </c>
      <c r="AG604">
        <v>53</v>
      </c>
      <c r="AH604">
        <v>52</v>
      </c>
      <c r="AI604">
        <v>350</v>
      </c>
      <c r="AJ604">
        <v>462</v>
      </c>
      <c r="AK604">
        <v>420</v>
      </c>
      <c r="AL604">
        <v>430</v>
      </c>
      <c r="AM604">
        <v>367</v>
      </c>
      <c r="AN604">
        <v>352</v>
      </c>
      <c r="AO604" t="s">
        <v>95</v>
      </c>
      <c r="AP604" t="s">
        <v>95</v>
      </c>
      <c r="AQ604">
        <v>290</v>
      </c>
      <c r="AR604">
        <v>557</v>
      </c>
      <c r="AS604">
        <v>238</v>
      </c>
      <c r="AT604">
        <v>177</v>
      </c>
      <c r="AU604">
        <v>258</v>
      </c>
      <c r="AV604">
        <v>402</v>
      </c>
      <c r="AW604">
        <v>651</v>
      </c>
      <c r="AX604">
        <v>230</v>
      </c>
      <c r="AY604">
        <v>391</v>
      </c>
      <c r="AZ604">
        <v>342</v>
      </c>
      <c r="BA604">
        <v>19</v>
      </c>
      <c r="BB604">
        <v>206</v>
      </c>
      <c r="BC604">
        <v>308</v>
      </c>
      <c r="BD604">
        <v>606</v>
      </c>
      <c r="BE604">
        <v>602</v>
      </c>
      <c r="BF604">
        <v>263</v>
      </c>
      <c r="BG604">
        <v>13</v>
      </c>
      <c r="BH604">
        <v>191</v>
      </c>
      <c r="BI604">
        <v>34</v>
      </c>
      <c r="BJ604">
        <v>298</v>
      </c>
      <c r="BK604">
        <v>202</v>
      </c>
      <c r="BL604">
        <v>48</v>
      </c>
      <c r="BM604">
        <v>147</v>
      </c>
      <c r="BN604">
        <v>159</v>
      </c>
      <c r="BO604">
        <v>261</v>
      </c>
      <c r="BP604">
        <v>295</v>
      </c>
      <c r="BQ604">
        <v>662</v>
      </c>
      <c r="BR604">
        <v>477</v>
      </c>
      <c r="BS604">
        <v>180</v>
      </c>
      <c r="BT604">
        <v>271</v>
      </c>
      <c r="BU604">
        <v>358</v>
      </c>
      <c r="BV604">
        <v>163</v>
      </c>
      <c r="BW604">
        <v>103</v>
      </c>
      <c r="BX604">
        <v>36</v>
      </c>
      <c r="BY604">
        <v>11</v>
      </c>
      <c r="BZ604">
        <v>6</v>
      </c>
      <c r="CA604">
        <v>267</v>
      </c>
      <c r="CB604">
        <v>499</v>
      </c>
      <c r="CC604">
        <v>595</v>
      </c>
      <c r="CD604">
        <v>326</v>
      </c>
      <c r="CE604">
        <v>603</v>
      </c>
      <c r="CF604">
        <v>289</v>
      </c>
      <c r="CG604">
        <v>596</v>
      </c>
      <c r="CH604">
        <v>372</v>
      </c>
      <c r="CI604">
        <v>299</v>
      </c>
      <c r="CJ604">
        <v>523</v>
      </c>
      <c r="CK604">
        <v>1</v>
      </c>
      <c r="CL604">
        <v>65</v>
      </c>
    </row>
    <row r="605" spans="2:90">
      <c r="B605">
        <v>426</v>
      </c>
      <c r="C605">
        <v>136</v>
      </c>
      <c r="D605">
        <v>9</v>
      </c>
      <c r="E605">
        <v>197</v>
      </c>
      <c r="F605">
        <v>313</v>
      </c>
      <c r="G605">
        <v>307</v>
      </c>
      <c r="H605">
        <v>296</v>
      </c>
      <c r="I605">
        <v>588</v>
      </c>
      <c r="J605">
        <v>38</v>
      </c>
      <c r="K605">
        <v>151</v>
      </c>
      <c r="L605">
        <v>607</v>
      </c>
      <c r="M605">
        <v>77</v>
      </c>
      <c r="N605">
        <v>221</v>
      </c>
      <c r="O605">
        <v>100</v>
      </c>
      <c r="P605">
        <v>278</v>
      </c>
      <c r="Q605">
        <v>252</v>
      </c>
      <c r="R605">
        <v>342</v>
      </c>
      <c r="S605">
        <v>151</v>
      </c>
      <c r="T605">
        <v>519</v>
      </c>
      <c r="U605">
        <v>42</v>
      </c>
      <c r="V605">
        <v>134</v>
      </c>
      <c r="W605">
        <v>515</v>
      </c>
      <c r="X605">
        <v>136</v>
      </c>
      <c r="Y605">
        <v>299</v>
      </c>
      <c r="Z605">
        <v>542</v>
      </c>
      <c r="AA605">
        <v>418</v>
      </c>
      <c r="AB605">
        <v>460</v>
      </c>
      <c r="AC605">
        <v>128</v>
      </c>
      <c r="AD605">
        <v>538</v>
      </c>
      <c r="AE605">
        <v>266</v>
      </c>
      <c r="AF605">
        <v>469</v>
      </c>
      <c r="AG605">
        <v>48</v>
      </c>
      <c r="AH605">
        <v>216</v>
      </c>
      <c r="AI605">
        <v>281</v>
      </c>
      <c r="AJ605">
        <v>391</v>
      </c>
      <c r="AK605">
        <v>11</v>
      </c>
      <c r="AL605">
        <v>454</v>
      </c>
      <c r="AM605">
        <v>43</v>
      </c>
      <c r="AN605">
        <v>374</v>
      </c>
      <c r="AO605" t="s">
        <v>95</v>
      </c>
      <c r="AP605" t="s">
        <v>95</v>
      </c>
      <c r="AQ605">
        <v>148</v>
      </c>
      <c r="AR605">
        <v>390</v>
      </c>
      <c r="AS605">
        <v>243</v>
      </c>
      <c r="AT605">
        <v>180</v>
      </c>
      <c r="AU605">
        <v>570</v>
      </c>
      <c r="AV605">
        <v>48</v>
      </c>
      <c r="AW605">
        <v>103</v>
      </c>
      <c r="AX605">
        <v>327</v>
      </c>
      <c r="AY605">
        <v>33</v>
      </c>
      <c r="AZ605">
        <v>254</v>
      </c>
      <c r="BA605">
        <v>16</v>
      </c>
      <c r="BB605">
        <v>643</v>
      </c>
      <c r="BC605">
        <v>14</v>
      </c>
      <c r="BD605">
        <v>620</v>
      </c>
      <c r="BE605">
        <v>362</v>
      </c>
      <c r="BF605">
        <v>377</v>
      </c>
      <c r="BG605">
        <v>621</v>
      </c>
      <c r="BH605">
        <v>58</v>
      </c>
      <c r="BI605">
        <v>65</v>
      </c>
      <c r="BJ605">
        <v>193</v>
      </c>
      <c r="BK605">
        <v>211</v>
      </c>
      <c r="BL605">
        <v>189</v>
      </c>
      <c r="BM605">
        <v>634</v>
      </c>
      <c r="BN605">
        <v>60</v>
      </c>
      <c r="BO605">
        <v>80</v>
      </c>
      <c r="BP605">
        <v>384</v>
      </c>
      <c r="BQ605">
        <v>400</v>
      </c>
      <c r="BR605">
        <v>549</v>
      </c>
      <c r="BS605">
        <v>664</v>
      </c>
      <c r="BT605">
        <v>407</v>
      </c>
      <c r="BU605">
        <v>328</v>
      </c>
      <c r="BV605">
        <v>212</v>
      </c>
      <c r="BW605">
        <v>292</v>
      </c>
      <c r="BX605">
        <v>196</v>
      </c>
      <c r="BY605">
        <v>357</v>
      </c>
      <c r="BZ605">
        <v>568</v>
      </c>
      <c r="CA605">
        <v>406</v>
      </c>
      <c r="CB605">
        <v>385</v>
      </c>
      <c r="CC605">
        <v>628</v>
      </c>
      <c r="CD605">
        <v>236</v>
      </c>
      <c r="CE605">
        <v>650</v>
      </c>
      <c r="CF605">
        <v>558</v>
      </c>
      <c r="CG605">
        <v>282</v>
      </c>
      <c r="CH605">
        <v>257</v>
      </c>
      <c r="CI605">
        <v>70</v>
      </c>
      <c r="CJ605">
        <v>399</v>
      </c>
      <c r="CK605">
        <v>601</v>
      </c>
      <c r="CL605">
        <v>285</v>
      </c>
    </row>
    <row r="606" spans="2:90">
      <c r="B606">
        <v>188</v>
      </c>
      <c r="C606">
        <v>222</v>
      </c>
      <c r="D606">
        <v>220</v>
      </c>
      <c r="E606">
        <v>185</v>
      </c>
      <c r="F606">
        <v>379</v>
      </c>
      <c r="G606">
        <v>112</v>
      </c>
      <c r="H606">
        <v>261</v>
      </c>
      <c r="I606">
        <v>65</v>
      </c>
      <c r="J606">
        <v>609</v>
      </c>
      <c r="K606">
        <v>230</v>
      </c>
      <c r="L606">
        <v>16</v>
      </c>
      <c r="M606">
        <v>184</v>
      </c>
      <c r="N606">
        <v>131</v>
      </c>
      <c r="O606">
        <v>247</v>
      </c>
      <c r="P606">
        <v>280</v>
      </c>
      <c r="Q606">
        <v>326</v>
      </c>
      <c r="R606">
        <v>214</v>
      </c>
      <c r="S606">
        <v>89</v>
      </c>
      <c r="T606">
        <v>464</v>
      </c>
      <c r="U606">
        <v>89</v>
      </c>
      <c r="V606">
        <v>96</v>
      </c>
      <c r="W606">
        <v>68</v>
      </c>
      <c r="X606">
        <v>251</v>
      </c>
      <c r="Y606">
        <v>110</v>
      </c>
      <c r="Z606">
        <v>185</v>
      </c>
      <c r="AA606">
        <v>452</v>
      </c>
      <c r="AB606">
        <v>506</v>
      </c>
      <c r="AC606">
        <v>171</v>
      </c>
      <c r="AD606">
        <v>418</v>
      </c>
      <c r="AE606">
        <v>529</v>
      </c>
      <c r="AF606">
        <v>262</v>
      </c>
      <c r="AG606">
        <v>165</v>
      </c>
      <c r="AH606">
        <v>67</v>
      </c>
      <c r="AI606">
        <v>239</v>
      </c>
      <c r="AJ606">
        <v>516</v>
      </c>
      <c r="AK606">
        <v>446</v>
      </c>
      <c r="AL606">
        <v>90</v>
      </c>
      <c r="AM606">
        <v>447</v>
      </c>
      <c r="AN606">
        <v>179</v>
      </c>
      <c r="AO606" t="s">
        <v>95</v>
      </c>
      <c r="AP606" t="s">
        <v>95</v>
      </c>
      <c r="AQ606">
        <v>70</v>
      </c>
      <c r="AR606">
        <v>195</v>
      </c>
      <c r="AS606">
        <v>600</v>
      </c>
      <c r="AT606">
        <v>340</v>
      </c>
      <c r="AU606">
        <v>52</v>
      </c>
      <c r="AV606">
        <v>319</v>
      </c>
      <c r="AW606">
        <v>246</v>
      </c>
      <c r="AX606">
        <v>56</v>
      </c>
      <c r="AY606">
        <v>238</v>
      </c>
      <c r="AZ606">
        <v>71</v>
      </c>
      <c r="BA606">
        <v>285</v>
      </c>
      <c r="BB606">
        <v>48</v>
      </c>
      <c r="BC606">
        <v>140</v>
      </c>
      <c r="BD606">
        <v>159</v>
      </c>
      <c r="BE606">
        <v>291</v>
      </c>
      <c r="BF606">
        <v>232</v>
      </c>
      <c r="BG606">
        <v>169</v>
      </c>
      <c r="BH606">
        <v>165</v>
      </c>
      <c r="BI606">
        <v>141</v>
      </c>
      <c r="BJ606">
        <v>223</v>
      </c>
      <c r="BK606">
        <v>344</v>
      </c>
      <c r="BL606">
        <v>260</v>
      </c>
      <c r="BM606">
        <v>337</v>
      </c>
      <c r="BN606">
        <v>614</v>
      </c>
      <c r="BO606">
        <v>665</v>
      </c>
      <c r="BP606">
        <v>511</v>
      </c>
      <c r="BQ606">
        <v>13</v>
      </c>
      <c r="BR606">
        <v>381</v>
      </c>
      <c r="BS606">
        <v>317</v>
      </c>
      <c r="BT606">
        <v>51</v>
      </c>
      <c r="BU606">
        <v>104</v>
      </c>
      <c r="BV606">
        <v>131</v>
      </c>
      <c r="BW606">
        <v>514</v>
      </c>
      <c r="BX606">
        <v>95</v>
      </c>
      <c r="BY606">
        <v>481</v>
      </c>
      <c r="BZ606">
        <v>654</v>
      </c>
      <c r="CA606">
        <v>644</v>
      </c>
      <c r="CB606">
        <v>268</v>
      </c>
      <c r="CC606">
        <v>85</v>
      </c>
      <c r="CD606">
        <v>230</v>
      </c>
      <c r="CE606">
        <v>92</v>
      </c>
      <c r="CF606">
        <v>664</v>
      </c>
      <c r="CG606">
        <v>197</v>
      </c>
      <c r="CH606">
        <v>58</v>
      </c>
      <c r="CI606">
        <v>561</v>
      </c>
      <c r="CJ606">
        <v>363</v>
      </c>
      <c r="CK606">
        <v>316</v>
      </c>
      <c r="CL606">
        <v>38</v>
      </c>
    </row>
    <row r="607" spans="2:90">
      <c r="B607">
        <v>398</v>
      </c>
      <c r="C607">
        <v>360</v>
      </c>
      <c r="D607">
        <v>234</v>
      </c>
      <c r="E607">
        <v>93</v>
      </c>
      <c r="F607">
        <v>163</v>
      </c>
      <c r="G607">
        <v>179</v>
      </c>
      <c r="H607">
        <v>273</v>
      </c>
      <c r="I607">
        <v>250</v>
      </c>
      <c r="J607">
        <v>42</v>
      </c>
      <c r="K607">
        <v>270</v>
      </c>
      <c r="L607">
        <v>31</v>
      </c>
      <c r="M607">
        <v>123</v>
      </c>
      <c r="N607">
        <v>55</v>
      </c>
      <c r="O607">
        <v>141</v>
      </c>
      <c r="P607">
        <v>51</v>
      </c>
      <c r="Q607">
        <v>184</v>
      </c>
      <c r="R607">
        <v>343</v>
      </c>
      <c r="S607">
        <v>417</v>
      </c>
      <c r="T607">
        <v>130</v>
      </c>
      <c r="U607">
        <v>113</v>
      </c>
      <c r="V607">
        <v>375</v>
      </c>
      <c r="W607">
        <v>426</v>
      </c>
      <c r="X607">
        <v>519</v>
      </c>
      <c r="Y607">
        <v>30</v>
      </c>
      <c r="Z607">
        <v>481</v>
      </c>
      <c r="AA607">
        <v>73</v>
      </c>
      <c r="AB607">
        <v>405</v>
      </c>
      <c r="AC607">
        <v>461</v>
      </c>
      <c r="AD607">
        <v>399</v>
      </c>
      <c r="AE607">
        <v>114</v>
      </c>
      <c r="AF607">
        <v>394</v>
      </c>
      <c r="AG607">
        <v>114</v>
      </c>
      <c r="AH607">
        <v>372</v>
      </c>
      <c r="AI607">
        <v>25</v>
      </c>
      <c r="AJ607">
        <v>40</v>
      </c>
      <c r="AK607">
        <v>521</v>
      </c>
      <c r="AL607">
        <v>541</v>
      </c>
      <c r="AM607">
        <v>336</v>
      </c>
      <c r="AN607">
        <v>283</v>
      </c>
      <c r="AO607" t="s">
        <v>95</v>
      </c>
      <c r="AP607" t="s">
        <v>95</v>
      </c>
      <c r="AQ607">
        <v>646</v>
      </c>
      <c r="AR607">
        <v>282</v>
      </c>
      <c r="AS607">
        <v>190</v>
      </c>
      <c r="AT607">
        <v>88</v>
      </c>
      <c r="AU607">
        <v>108</v>
      </c>
      <c r="AV607">
        <v>643</v>
      </c>
      <c r="AW607">
        <v>349</v>
      </c>
      <c r="AX607">
        <v>129</v>
      </c>
      <c r="AY607">
        <v>317</v>
      </c>
      <c r="AZ607">
        <v>204</v>
      </c>
      <c r="BA607">
        <v>1</v>
      </c>
      <c r="BB607">
        <v>347</v>
      </c>
      <c r="BC607">
        <v>50</v>
      </c>
      <c r="BD607">
        <v>393</v>
      </c>
      <c r="BE607">
        <v>194</v>
      </c>
      <c r="BF607">
        <v>559</v>
      </c>
      <c r="BG607">
        <v>275</v>
      </c>
      <c r="BH607">
        <v>10</v>
      </c>
      <c r="BI607">
        <v>628</v>
      </c>
      <c r="BJ607">
        <v>246</v>
      </c>
      <c r="BK607">
        <v>617</v>
      </c>
      <c r="BL607">
        <v>50</v>
      </c>
      <c r="BM607">
        <v>172</v>
      </c>
      <c r="BN607">
        <v>399</v>
      </c>
      <c r="BO607">
        <v>223</v>
      </c>
      <c r="BP607">
        <v>519</v>
      </c>
      <c r="BQ607">
        <v>347</v>
      </c>
      <c r="BR607">
        <v>652</v>
      </c>
      <c r="BS607">
        <v>39</v>
      </c>
      <c r="BT607">
        <v>429</v>
      </c>
      <c r="BU607">
        <v>246</v>
      </c>
      <c r="BV607">
        <v>153</v>
      </c>
      <c r="BW607">
        <v>391</v>
      </c>
      <c r="BX607">
        <v>467</v>
      </c>
      <c r="BY607">
        <v>487</v>
      </c>
      <c r="BZ607">
        <v>0</v>
      </c>
      <c r="CA607">
        <v>311</v>
      </c>
      <c r="CB607">
        <v>353</v>
      </c>
      <c r="CC607">
        <v>249</v>
      </c>
      <c r="CD607">
        <v>42</v>
      </c>
      <c r="CE607">
        <v>177</v>
      </c>
      <c r="CF607">
        <v>348</v>
      </c>
      <c r="CG607">
        <v>481</v>
      </c>
      <c r="CH607">
        <v>345</v>
      </c>
      <c r="CI607">
        <v>306</v>
      </c>
      <c r="CJ607">
        <v>624</v>
      </c>
      <c r="CK607">
        <v>4</v>
      </c>
      <c r="CL607">
        <v>303</v>
      </c>
    </row>
    <row r="608" spans="2:90">
      <c r="B608">
        <v>469</v>
      </c>
      <c r="C608">
        <v>92</v>
      </c>
      <c r="D608">
        <v>172</v>
      </c>
      <c r="E608">
        <v>206</v>
      </c>
      <c r="F608">
        <v>258</v>
      </c>
      <c r="G608">
        <v>549</v>
      </c>
      <c r="H608">
        <v>619</v>
      </c>
      <c r="I608">
        <v>109</v>
      </c>
      <c r="J608">
        <v>331</v>
      </c>
      <c r="K608">
        <v>242</v>
      </c>
      <c r="L608">
        <v>0</v>
      </c>
      <c r="M608">
        <v>173</v>
      </c>
      <c r="N608">
        <v>635</v>
      </c>
      <c r="O608">
        <v>204</v>
      </c>
      <c r="P608">
        <v>583</v>
      </c>
      <c r="Q608">
        <v>344</v>
      </c>
      <c r="R608">
        <v>282</v>
      </c>
      <c r="S608">
        <v>315</v>
      </c>
      <c r="T608">
        <v>325</v>
      </c>
      <c r="U608">
        <v>109</v>
      </c>
      <c r="V608">
        <v>300</v>
      </c>
      <c r="W608">
        <v>139</v>
      </c>
      <c r="X608">
        <v>139</v>
      </c>
      <c r="Y608">
        <v>437</v>
      </c>
      <c r="Z608">
        <v>419</v>
      </c>
      <c r="AA608">
        <v>386</v>
      </c>
      <c r="AB608">
        <v>132</v>
      </c>
      <c r="AC608">
        <v>236</v>
      </c>
      <c r="AD608">
        <v>157</v>
      </c>
      <c r="AE608">
        <v>96</v>
      </c>
      <c r="AF608">
        <v>435</v>
      </c>
      <c r="AG608">
        <v>300</v>
      </c>
      <c r="AH608">
        <v>399</v>
      </c>
      <c r="AI608">
        <v>176</v>
      </c>
      <c r="AJ608">
        <v>411</v>
      </c>
      <c r="AK608">
        <v>35</v>
      </c>
      <c r="AL608">
        <v>246</v>
      </c>
      <c r="AM608">
        <v>382</v>
      </c>
      <c r="AN608">
        <v>195</v>
      </c>
      <c r="AO608" t="s">
        <v>95</v>
      </c>
      <c r="AP608" t="s">
        <v>95</v>
      </c>
      <c r="AQ608">
        <v>196</v>
      </c>
      <c r="AR608">
        <v>15</v>
      </c>
      <c r="AS608">
        <v>94</v>
      </c>
      <c r="AT608">
        <v>182</v>
      </c>
      <c r="AU608">
        <v>106</v>
      </c>
      <c r="AV608">
        <v>32</v>
      </c>
      <c r="AW608">
        <v>352</v>
      </c>
      <c r="AX608">
        <v>376</v>
      </c>
      <c r="AY608">
        <v>60</v>
      </c>
      <c r="AZ608">
        <v>379</v>
      </c>
      <c r="BA608">
        <v>603</v>
      </c>
      <c r="BB608">
        <v>86</v>
      </c>
      <c r="BC608">
        <v>556</v>
      </c>
      <c r="BD608">
        <v>644</v>
      </c>
      <c r="BE608">
        <v>365</v>
      </c>
      <c r="BF608">
        <v>3</v>
      </c>
      <c r="BG608">
        <v>218</v>
      </c>
      <c r="BH608">
        <v>266</v>
      </c>
      <c r="BI608">
        <v>592</v>
      </c>
      <c r="BJ608">
        <v>163</v>
      </c>
      <c r="BK608">
        <v>87</v>
      </c>
      <c r="BL608">
        <v>86</v>
      </c>
      <c r="BM608">
        <v>374</v>
      </c>
      <c r="BN608">
        <v>624</v>
      </c>
      <c r="BO608">
        <v>71</v>
      </c>
      <c r="BP608">
        <v>97</v>
      </c>
      <c r="BQ608">
        <v>635</v>
      </c>
      <c r="BR608">
        <v>104</v>
      </c>
      <c r="BS608">
        <v>314</v>
      </c>
      <c r="BT608">
        <v>521</v>
      </c>
      <c r="BU608">
        <v>582</v>
      </c>
      <c r="BV608">
        <v>325</v>
      </c>
      <c r="BW608">
        <v>286</v>
      </c>
      <c r="BX608">
        <v>297</v>
      </c>
      <c r="BY608">
        <v>351</v>
      </c>
      <c r="BZ608">
        <v>78</v>
      </c>
      <c r="CA608">
        <v>381</v>
      </c>
      <c r="CB608">
        <v>21</v>
      </c>
      <c r="CC608">
        <v>308</v>
      </c>
      <c r="CD608">
        <v>384</v>
      </c>
      <c r="CE608">
        <v>184</v>
      </c>
      <c r="CF608">
        <v>467</v>
      </c>
      <c r="CG608">
        <v>666</v>
      </c>
      <c r="CH608">
        <v>315</v>
      </c>
      <c r="CI608">
        <v>640</v>
      </c>
      <c r="CJ608">
        <v>586</v>
      </c>
      <c r="CK608">
        <v>333</v>
      </c>
      <c r="CL608">
        <v>640</v>
      </c>
    </row>
    <row r="609" spans="2:90">
      <c r="B609">
        <v>224</v>
      </c>
      <c r="C609">
        <v>260</v>
      </c>
      <c r="D609">
        <v>76</v>
      </c>
      <c r="E609">
        <v>368</v>
      </c>
      <c r="F609">
        <v>58</v>
      </c>
      <c r="G609">
        <v>666</v>
      </c>
      <c r="H609">
        <v>350</v>
      </c>
      <c r="I609">
        <v>86</v>
      </c>
      <c r="J609">
        <v>117</v>
      </c>
      <c r="K609">
        <v>141</v>
      </c>
      <c r="L609">
        <v>245</v>
      </c>
      <c r="M609">
        <v>33</v>
      </c>
      <c r="N609">
        <v>64</v>
      </c>
      <c r="O609">
        <v>56</v>
      </c>
      <c r="P609">
        <v>29</v>
      </c>
      <c r="Q609">
        <v>636</v>
      </c>
      <c r="R609">
        <v>114</v>
      </c>
      <c r="S609">
        <v>52</v>
      </c>
      <c r="T609">
        <v>545</v>
      </c>
      <c r="U609">
        <v>47</v>
      </c>
      <c r="V609">
        <v>525</v>
      </c>
      <c r="W609">
        <v>198</v>
      </c>
      <c r="X609">
        <v>50</v>
      </c>
      <c r="Y609">
        <v>229</v>
      </c>
      <c r="Z609">
        <v>82</v>
      </c>
      <c r="AA609">
        <v>2</v>
      </c>
      <c r="AB609">
        <v>262</v>
      </c>
      <c r="AC609">
        <v>109</v>
      </c>
      <c r="AD609">
        <v>495</v>
      </c>
      <c r="AE609">
        <v>124</v>
      </c>
      <c r="AF609">
        <v>456</v>
      </c>
      <c r="AG609">
        <v>379</v>
      </c>
      <c r="AH609">
        <v>124</v>
      </c>
      <c r="AI609">
        <v>215</v>
      </c>
      <c r="AJ609">
        <v>383</v>
      </c>
      <c r="AK609">
        <v>461</v>
      </c>
      <c r="AL609">
        <v>546</v>
      </c>
      <c r="AM609">
        <v>422</v>
      </c>
      <c r="AN609">
        <v>281</v>
      </c>
      <c r="AO609" t="s">
        <v>95</v>
      </c>
      <c r="AP609" t="s">
        <v>95</v>
      </c>
      <c r="AQ609">
        <v>76</v>
      </c>
      <c r="AR609">
        <v>78</v>
      </c>
      <c r="AS609">
        <v>229</v>
      </c>
      <c r="AT609">
        <v>580</v>
      </c>
      <c r="AU609">
        <v>592</v>
      </c>
      <c r="AV609">
        <v>233</v>
      </c>
      <c r="AW609">
        <v>225</v>
      </c>
      <c r="AX609">
        <v>246</v>
      </c>
      <c r="AY609">
        <v>395</v>
      </c>
      <c r="AZ609">
        <v>575</v>
      </c>
      <c r="BA609">
        <v>84</v>
      </c>
      <c r="BB609">
        <v>557</v>
      </c>
      <c r="BC609">
        <v>36</v>
      </c>
      <c r="BD609">
        <v>327</v>
      </c>
      <c r="BE609">
        <v>64</v>
      </c>
      <c r="BF609">
        <v>358</v>
      </c>
      <c r="BG609">
        <v>191</v>
      </c>
      <c r="BH609">
        <v>237</v>
      </c>
      <c r="BI609">
        <v>591</v>
      </c>
      <c r="BJ609">
        <v>87</v>
      </c>
      <c r="BK609">
        <v>579</v>
      </c>
      <c r="BL609">
        <v>142</v>
      </c>
      <c r="BM609">
        <v>369</v>
      </c>
      <c r="BN609">
        <v>602</v>
      </c>
      <c r="BO609">
        <v>155</v>
      </c>
      <c r="BP609">
        <v>595</v>
      </c>
      <c r="BQ609">
        <v>59</v>
      </c>
      <c r="BR609">
        <v>311</v>
      </c>
      <c r="BS609">
        <v>170</v>
      </c>
      <c r="BT609">
        <v>423</v>
      </c>
      <c r="BU609">
        <v>196</v>
      </c>
      <c r="BV609">
        <v>478</v>
      </c>
      <c r="BW609">
        <v>510</v>
      </c>
      <c r="BX609">
        <v>564</v>
      </c>
      <c r="BY609">
        <v>252</v>
      </c>
      <c r="BZ609">
        <v>320</v>
      </c>
      <c r="CA609">
        <v>450</v>
      </c>
      <c r="CB609">
        <v>91</v>
      </c>
      <c r="CC609">
        <v>322</v>
      </c>
      <c r="CD609">
        <v>133</v>
      </c>
      <c r="CE609">
        <v>332</v>
      </c>
      <c r="CF609">
        <v>381</v>
      </c>
      <c r="CG609">
        <v>125</v>
      </c>
      <c r="CH609">
        <v>519</v>
      </c>
      <c r="CI609">
        <v>287</v>
      </c>
      <c r="CJ609">
        <v>6</v>
      </c>
      <c r="CK609">
        <v>617</v>
      </c>
      <c r="CL609">
        <v>131</v>
      </c>
    </row>
    <row r="610" spans="2:90">
      <c r="B610">
        <v>276</v>
      </c>
      <c r="C610">
        <v>15</v>
      </c>
      <c r="D610">
        <v>285</v>
      </c>
      <c r="E610">
        <v>45</v>
      </c>
      <c r="F610">
        <v>337</v>
      </c>
      <c r="G610">
        <v>52</v>
      </c>
      <c r="H610">
        <v>636</v>
      </c>
      <c r="I610">
        <v>354</v>
      </c>
      <c r="J610">
        <v>655</v>
      </c>
      <c r="K610">
        <v>619</v>
      </c>
      <c r="L610">
        <v>76</v>
      </c>
      <c r="M610">
        <v>195</v>
      </c>
      <c r="N610">
        <v>11</v>
      </c>
      <c r="O610">
        <v>208</v>
      </c>
      <c r="P610">
        <v>54</v>
      </c>
      <c r="Q610">
        <v>347</v>
      </c>
      <c r="R610">
        <v>172</v>
      </c>
      <c r="S610">
        <v>17</v>
      </c>
      <c r="T610">
        <v>80</v>
      </c>
      <c r="U610">
        <v>340</v>
      </c>
      <c r="V610">
        <v>240</v>
      </c>
      <c r="W610">
        <v>545</v>
      </c>
      <c r="X610">
        <v>535</v>
      </c>
      <c r="Y610">
        <v>107</v>
      </c>
      <c r="Z610">
        <v>307</v>
      </c>
      <c r="AA610">
        <v>375</v>
      </c>
      <c r="AB610">
        <v>305</v>
      </c>
      <c r="AC610">
        <v>43</v>
      </c>
      <c r="AD610">
        <v>410</v>
      </c>
      <c r="AE610">
        <v>510</v>
      </c>
      <c r="AF610">
        <v>119</v>
      </c>
      <c r="AG610">
        <v>246</v>
      </c>
      <c r="AH610">
        <v>280</v>
      </c>
      <c r="AI610">
        <v>14</v>
      </c>
      <c r="AJ610">
        <v>216</v>
      </c>
      <c r="AK610">
        <v>416</v>
      </c>
      <c r="AL610">
        <v>474</v>
      </c>
      <c r="AM610">
        <v>535</v>
      </c>
      <c r="AN610">
        <v>210</v>
      </c>
      <c r="AO610" t="s">
        <v>95</v>
      </c>
      <c r="AP610" t="s">
        <v>95</v>
      </c>
      <c r="AQ610">
        <v>47</v>
      </c>
      <c r="AR610">
        <v>145</v>
      </c>
      <c r="AS610">
        <v>65</v>
      </c>
      <c r="AT610">
        <v>76</v>
      </c>
      <c r="AU610">
        <v>335</v>
      </c>
      <c r="AV610">
        <v>186</v>
      </c>
      <c r="AW610">
        <v>275</v>
      </c>
      <c r="AX610">
        <v>565</v>
      </c>
      <c r="AY610">
        <v>185</v>
      </c>
      <c r="AZ610">
        <v>203</v>
      </c>
      <c r="BA610">
        <v>272</v>
      </c>
      <c r="BB610">
        <v>335</v>
      </c>
      <c r="BC610">
        <v>188</v>
      </c>
      <c r="BD610">
        <v>621</v>
      </c>
      <c r="BE610">
        <v>203</v>
      </c>
      <c r="BF610">
        <v>200</v>
      </c>
      <c r="BG610">
        <v>319</v>
      </c>
      <c r="BH610">
        <v>645</v>
      </c>
      <c r="BI610">
        <v>106</v>
      </c>
      <c r="BJ610">
        <v>64</v>
      </c>
      <c r="BK610">
        <v>192</v>
      </c>
      <c r="BL610">
        <v>376</v>
      </c>
      <c r="BM610">
        <v>101</v>
      </c>
      <c r="BN610">
        <v>54</v>
      </c>
      <c r="BO610">
        <v>167</v>
      </c>
      <c r="BP610">
        <v>638</v>
      </c>
      <c r="BQ610">
        <v>315</v>
      </c>
      <c r="BR610">
        <v>201</v>
      </c>
      <c r="BS610">
        <v>570</v>
      </c>
      <c r="BT610">
        <v>203</v>
      </c>
      <c r="BU610">
        <v>0</v>
      </c>
      <c r="BV610">
        <v>570</v>
      </c>
      <c r="BW610">
        <v>652</v>
      </c>
      <c r="BX610">
        <v>362</v>
      </c>
      <c r="BY610">
        <v>164</v>
      </c>
      <c r="BZ610">
        <v>358</v>
      </c>
      <c r="CA610">
        <v>580</v>
      </c>
      <c r="CB610">
        <v>41</v>
      </c>
      <c r="CC610">
        <v>336</v>
      </c>
      <c r="CD610">
        <v>141</v>
      </c>
      <c r="CE610">
        <v>65</v>
      </c>
      <c r="CF610">
        <v>505</v>
      </c>
      <c r="CG610">
        <v>46</v>
      </c>
      <c r="CH610">
        <v>171</v>
      </c>
      <c r="CI610">
        <v>615</v>
      </c>
      <c r="CJ610">
        <v>178</v>
      </c>
      <c r="CK610">
        <v>30</v>
      </c>
      <c r="CL610">
        <v>376</v>
      </c>
    </row>
    <row r="611" spans="2:90">
      <c r="B611">
        <v>122</v>
      </c>
      <c r="C611">
        <v>217</v>
      </c>
      <c r="D611">
        <v>347</v>
      </c>
      <c r="E611">
        <v>380</v>
      </c>
      <c r="F611">
        <v>72</v>
      </c>
      <c r="G611">
        <v>96</v>
      </c>
      <c r="H611">
        <v>97</v>
      </c>
      <c r="I611">
        <v>617</v>
      </c>
      <c r="J611">
        <v>151</v>
      </c>
      <c r="K611">
        <v>261</v>
      </c>
      <c r="L611">
        <v>644</v>
      </c>
      <c r="M611">
        <v>307</v>
      </c>
      <c r="N611">
        <v>290</v>
      </c>
      <c r="O611">
        <v>18</v>
      </c>
      <c r="P611">
        <v>282</v>
      </c>
      <c r="Q611">
        <v>186</v>
      </c>
      <c r="R611">
        <v>105</v>
      </c>
      <c r="S611">
        <v>233</v>
      </c>
      <c r="T611">
        <v>432</v>
      </c>
      <c r="U611">
        <v>182</v>
      </c>
      <c r="V611">
        <v>34</v>
      </c>
      <c r="W611">
        <v>464</v>
      </c>
      <c r="X611">
        <v>196</v>
      </c>
      <c r="Y611">
        <v>70</v>
      </c>
      <c r="Z611">
        <v>150</v>
      </c>
      <c r="AA611">
        <v>521</v>
      </c>
      <c r="AB611">
        <v>27</v>
      </c>
      <c r="AC611">
        <v>532</v>
      </c>
      <c r="AD611">
        <v>440</v>
      </c>
      <c r="AE611">
        <v>227</v>
      </c>
      <c r="AF611">
        <v>153</v>
      </c>
      <c r="AG611">
        <v>302</v>
      </c>
      <c r="AH611">
        <v>166</v>
      </c>
      <c r="AI611">
        <v>375</v>
      </c>
      <c r="AJ611">
        <v>471</v>
      </c>
      <c r="AK611">
        <v>144</v>
      </c>
      <c r="AL611">
        <v>192</v>
      </c>
      <c r="AM611">
        <v>103</v>
      </c>
      <c r="AN611">
        <v>365</v>
      </c>
      <c r="AO611" t="s">
        <v>95</v>
      </c>
      <c r="AP611" t="s">
        <v>95</v>
      </c>
      <c r="AQ611">
        <v>135</v>
      </c>
      <c r="AR611">
        <v>273</v>
      </c>
      <c r="AS611">
        <v>611</v>
      </c>
      <c r="AT611">
        <v>295</v>
      </c>
      <c r="AU611">
        <v>613</v>
      </c>
      <c r="AV611">
        <v>627</v>
      </c>
      <c r="AW611">
        <v>171</v>
      </c>
      <c r="AX611">
        <v>5</v>
      </c>
      <c r="AY611">
        <v>563</v>
      </c>
      <c r="AZ611">
        <v>390</v>
      </c>
      <c r="BA611">
        <v>26</v>
      </c>
      <c r="BB611">
        <v>236</v>
      </c>
      <c r="BC611">
        <v>162</v>
      </c>
      <c r="BD611">
        <v>22</v>
      </c>
      <c r="BE611">
        <v>666</v>
      </c>
      <c r="BF611">
        <v>144</v>
      </c>
      <c r="BG611">
        <v>249</v>
      </c>
      <c r="BH611">
        <v>105</v>
      </c>
      <c r="BI611">
        <v>67</v>
      </c>
      <c r="BJ611">
        <v>305</v>
      </c>
      <c r="BK611">
        <v>73</v>
      </c>
      <c r="BL611">
        <v>187</v>
      </c>
      <c r="BM611">
        <v>225</v>
      </c>
      <c r="BN611">
        <v>327</v>
      </c>
      <c r="BO611">
        <v>324</v>
      </c>
      <c r="BP611">
        <v>204</v>
      </c>
      <c r="BQ611">
        <v>419</v>
      </c>
      <c r="BR611">
        <v>235</v>
      </c>
      <c r="BS611">
        <v>336</v>
      </c>
      <c r="BT611">
        <v>208</v>
      </c>
      <c r="BU611">
        <v>421</v>
      </c>
      <c r="BV611">
        <v>394</v>
      </c>
      <c r="BW611">
        <v>60</v>
      </c>
      <c r="BX611">
        <v>198</v>
      </c>
      <c r="BY611">
        <v>83</v>
      </c>
      <c r="BZ611">
        <v>71</v>
      </c>
      <c r="CA611">
        <v>606</v>
      </c>
      <c r="CB611">
        <v>251</v>
      </c>
      <c r="CC611">
        <v>209</v>
      </c>
      <c r="CD611">
        <v>215</v>
      </c>
      <c r="CE611">
        <v>36</v>
      </c>
      <c r="CF611">
        <v>421</v>
      </c>
      <c r="CG611">
        <v>49</v>
      </c>
      <c r="CH611">
        <v>381</v>
      </c>
      <c r="CI611">
        <v>444</v>
      </c>
      <c r="CJ611">
        <v>97</v>
      </c>
      <c r="CK611">
        <v>123</v>
      </c>
      <c r="CL611">
        <v>559</v>
      </c>
    </row>
    <row r="612" spans="2:90">
      <c r="B612">
        <v>2</v>
      </c>
      <c r="C612">
        <v>246</v>
      </c>
      <c r="D612">
        <v>357</v>
      </c>
      <c r="E612">
        <v>8</v>
      </c>
      <c r="F612">
        <v>294</v>
      </c>
      <c r="G612">
        <v>399</v>
      </c>
      <c r="H612">
        <v>33</v>
      </c>
      <c r="I612">
        <v>274</v>
      </c>
      <c r="J612">
        <v>90</v>
      </c>
      <c r="K612">
        <v>651</v>
      </c>
      <c r="L612">
        <v>572</v>
      </c>
      <c r="M612">
        <v>359</v>
      </c>
      <c r="N612">
        <v>186</v>
      </c>
      <c r="O612">
        <v>210</v>
      </c>
      <c r="P612">
        <v>230</v>
      </c>
      <c r="Q612">
        <v>202</v>
      </c>
      <c r="R612">
        <v>158</v>
      </c>
      <c r="S612">
        <v>497</v>
      </c>
      <c r="T612">
        <v>538</v>
      </c>
      <c r="U612">
        <v>122</v>
      </c>
      <c r="V612">
        <v>110</v>
      </c>
      <c r="W612">
        <v>3</v>
      </c>
      <c r="X612">
        <v>517</v>
      </c>
      <c r="Y612">
        <v>392</v>
      </c>
      <c r="Z612">
        <v>336</v>
      </c>
      <c r="AA612">
        <v>36</v>
      </c>
      <c r="AB612">
        <v>394</v>
      </c>
      <c r="AC612">
        <v>228</v>
      </c>
      <c r="AD612">
        <v>46</v>
      </c>
      <c r="AE612">
        <v>292</v>
      </c>
      <c r="AF612">
        <v>275</v>
      </c>
      <c r="AG612">
        <v>370</v>
      </c>
      <c r="AH612">
        <v>61</v>
      </c>
      <c r="AI612">
        <v>436</v>
      </c>
      <c r="AJ612">
        <v>451</v>
      </c>
      <c r="AK612">
        <v>23</v>
      </c>
      <c r="AL612">
        <v>66</v>
      </c>
      <c r="AM612">
        <v>184</v>
      </c>
      <c r="AN612">
        <v>509</v>
      </c>
      <c r="AO612" t="s">
        <v>95</v>
      </c>
      <c r="AP612" t="s">
        <v>95</v>
      </c>
      <c r="AQ612">
        <v>309</v>
      </c>
      <c r="AR612">
        <v>589</v>
      </c>
      <c r="AS612">
        <v>318</v>
      </c>
      <c r="AT612">
        <v>384</v>
      </c>
      <c r="AU612">
        <v>606</v>
      </c>
      <c r="AV612">
        <v>107</v>
      </c>
      <c r="AW612">
        <v>244</v>
      </c>
      <c r="AX612">
        <v>116</v>
      </c>
      <c r="AY612">
        <v>372</v>
      </c>
      <c r="AZ612">
        <v>351</v>
      </c>
      <c r="BA612">
        <v>299</v>
      </c>
      <c r="BB612">
        <v>227</v>
      </c>
      <c r="BC612">
        <v>88</v>
      </c>
      <c r="BD612">
        <v>78</v>
      </c>
      <c r="BE612">
        <v>202</v>
      </c>
      <c r="BF612">
        <v>399</v>
      </c>
      <c r="BG612">
        <v>216</v>
      </c>
      <c r="BH612">
        <v>352</v>
      </c>
      <c r="BI612">
        <v>188</v>
      </c>
      <c r="BJ612">
        <v>651</v>
      </c>
      <c r="BK612">
        <v>89</v>
      </c>
      <c r="BL612">
        <v>628</v>
      </c>
      <c r="BM612">
        <v>275</v>
      </c>
      <c r="BN612">
        <v>253</v>
      </c>
      <c r="BO612">
        <v>101</v>
      </c>
      <c r="BP612">
        <v>472</v>
      </c>
      <c r="BQ612">
        <v>327</v>
      </c>
      <c r="BR612">
        <v>280</v>
      </c>
      <c r="BS612">
        <v>83</v>
      </c>
      <c r="BT612">
        <v>245</v>
      </c>
      <c r="BU612">
        <v>613</v>
      </c>
      <c r="BV612">
        <v>105</v>
      </c>
      <c r="BW612">
        <v>336</v>
      </c>
      <c r="BX612">
        <v>384</v>
      </c>
      <c r="BY612">
        <v>625</v>
      </c>
      <c r="BZ612">
        <v>555</v>
      </c>
      <c r="CA612">
        <v>81</v>
      </c>
      <c r="CB612">
        <v>319</v>
      </c>
      <c r="CC612">
        <v>524</v>
      </c>
      <c r="CD612">
        <v>395</v>
      </c>
      <c r="CE612">
        <v>181</v>
      </c>
      <c r="CF612">
        <v>562</v>
      </c>
      <c r="CG612">
        <v>578</v>
      </c>
      <c r="CH612">
        <v>312</v>
      </c>
      <c r="CI612">
        <v>376</v>
      </c>
      <c r="CJ612">
        <v>610</v>
      </c>
      <c r="CK612">
        <v>115</v>
      </c>
      <c r="CL612">
        <v>651</v>
      </c>
    </row>
    <row r="613" spans="2:90">
      <c r="B613">
        <v>248</v>
      </c>
      <c r="C613" t="s">
        <v>95</v>
      </c>
      <c r="D613" t="s">
        <v>95</v>
      </c>
      <c r="E613" t="s">
        <v>95</v>
      </c>
      <c r="F613" t="s">
        <v>95</v>
      </c>
      <c r="G613">
        <v>19</v>
      </c>
      <c r="H613">
        <v>239</v>
      </c>
      <c r="I613">
        <v>356</v>
      </c>
      <c r="J613">
        <v>589</v>
      </c>
      <c r="K613">
        <v>204</v>
      </c>
      <c r="L613">
        <v>229</v>
      </c>
      <c r="M613">
        <v>189</v>
      </c>
      <c r="N613">
        <v>666</v>
      </c>
      <c r="O613">
        <v>591</v>
      </c>
      <c r="P613">
        <v>572</v>
      </c>
      <c r="Q613">
        <v>384</v>
      </c>
      <c r="R613">
        <v>582</v>
      </c>
      <c r="S613">
        <v>27</v>
      </c>
      <c r="T613">
        <v>223</v>
      </c>
      <c r="U613">
        <v>352</v>
      </c>
      <c r="V613">
        <v>141</v>
      </c>
      <c r="W613">
        <v>462</v>
      </c>
      <c r="X613">
        <v>211</v>
      </c>
      <c r="Y613">
        <v>138</v>
      </c>
      <c r="Z613">
        <v>524</v>
      </c>
      <c r="AA613">
        <v>64</v>
      </c>
      <c r="AB613">
        <v>347</v>
      </c>
      <c r="AC613">
        <v>405</v>
      </c>
      <c r="AD613">
        <v>390</v>
      </c>
      <c r="AE613">
        <v>416</v>
      </c>
      <c r="AF613">
        <v>105</v>
      </c>
      <c r="AG613" t="s">
        <v>95</v>
      </c>
      <c r="AH613">
        <v>525</v>
      </c>
      <c r="AI613">
        <v>28</v>
      </c>
      <c r="AJ613">
        <v>135</v>
      </c>
      <c r="AK613">
        <v>206</v>
      </c>
      <c r="AL613">
        <v>78</v>
      </c>
      <c r="AM613">
        <v>67</v>
      </c>
      <c r="AN613">
        <v>280</v>
      </c>
      <c r="AO613" t="s">
        <v>95</v>
      </c>
      <c r="AP613" t="s">
        <v>95</v>
      </c>
      <c r="AQ613">
        <v>654</v>
      </c>
      <c r="AR613">
        <v>605</v>
      </c>
      <c r="AS613">
        <v>267</v>
      </c>
      <c r="AT613">
        <v>400</v>
      </c>
      <c r="AU613">
        <v>608</v>
      </c>
      <c r="AV613">
        <v>133</v>
      </c>
      <c r="AW613">
        <v>205</v>
      </c>
      <c r="AX613">
        <v>589</v>
      </c>
      <c r="AY613">
        <v>354</v>
      </c>
      <c r="AZ613">
        <v>561</v>
      </c>
      <c r="BA613">
        <v>382</v>
      </c>
      <c r="BB613">
        <v>571</v>
      </c>
      <c r="BC613">
        <v>278</v>
      </c>
      <c r="BD613">
        <v>96</v>
      </c>
      <c r="BE613">
        <v>245</v>
      </c>
      <c r="BF613">
        <v>180</v>
      </c>
      <c r="BG613">
        <v>63</v>
      </c>
      <c r="BH613">
        <v>161</v>
      </c>
      <c r="BI613">
        <v>220</v>
      </c>
      <c r="BJ613">
        <v>31</v>
      </c>
      <c r="BK613">
        <v>257</v>
      </c>
      <c r="BL613">
        <v>359</v>
      </c>
      <c r="BM613">
        <v>197</v>
      </c>
      <c r="BN613">
        <v>338</v>
      </c>
      <c r="BO613">
        <v>276</v>
      </c>
      <c r="BP613">
        <v>637</v>
      </c>
      <c r="BQ613">
        <v>518</v>
      </c>
      <c r="BR613">
        <v>152</v>
      </c>
      <c r="BS613">
        <v>178</v>
      </c>
      <c r="BT613">
        <v>441</v>
      </c>
      <c r="BU613">
        <v>279</v>
      </c>
      <c r="BV613">
        <v>46</v>
      </c>
      <c r="BW613">
        <v>347</v>
      </c>
      <c r="BX613">
        <v>365</v>
      </c>
      <c r="BY613">
        <v>133</v>
      </c>
      <c r="BZ613">
        <v>116</v>
      </c>
      <c r="CA613">
        <v>183</v>
      </c>
      <c r="CB613">
        <v>637</v>
      </c>
      <c r="CC613">
        <v>294</v>
      </c>
      <c r="CD613">
        <v>109</v>
      </c>
      <c r="CE613">
        <v>591</v>
      </c>
      <c r="CF613">
        <v>215</v>
      </c>
      <c r="CG613">
        <v>612</v>
      </c>
      <c r="CH613">
        <v>397</v>
      </c>
      <c r="CI613">
        <v>222</v>
      </c>
      <c r="CJ613">
        <v>101</v>
      </c>
      <c r="CK613">
        <v>596</v>
      </c>
      <c r="CL613">
        <v>182</v>
      </c>
    </row>
    <row r="614" spans="2:90">
      <c r="B614">
        <v>10</v>
      </c>
      <c r="C614" t="s">
        <v>95</v>
      </c>
      <c r="D614" t="s">
        <v>95</v>
      </c>
      <c r="E614" t="s">
        <v>95</v>
      </c>
      <c r="F614" t="s">
        <v>95</v>
      </c>
      <c r="G614">
        <v>129</v>
      </c>
      <c r="H614">
        <v>609</v>
      </c>
      <c r="I614">
        <v>197</v>
      </c>
      <c r="J614">
        <v>115</v>
      </c>
      <c r="K614">
        <v>134</v>
      </c>
      <c r="L614">
        <v>582</v>
      </c>
      <c r="M614">
        <v>561</v>
      </c>
      <c r="N614">
        <v>108</v>
      </c>
      <c r="O614">
        <v>206</v>
      </c>
      <c r="P614">
        <v>144</v>
      </c>
      <c r="Q614">
        <v>577</v>
      </c>
      <c r="R614">
        <v>164</v>
      </c>
      <c r="S614">
        <v>193</v>
      </c>
      <c r="T614">
        <v>251</v>
      </c>
      <c r="U614">
        <v>525</v>
      </c>
      <c r="V614">
        <v>419</v>
      </c>
      <c r="W614">
        <v>399</v>
      </c>
      <c r="X614">
        <v>313</v>
      </c>
      <c r="Y614">
        <v>335</v>
      </c>
      <c r="Z614">
        <v>33</v>
      </c>
      <c r="AA614">
        <v>523</v>
      </c>
      <c r="AB614">
        <v>356</v>
      </c>
      <c r="AC614">
        <v>348</v>
      </c>
      <c r="AD614">
        <v>265</v>
      </c>
      <c r="AE614">
        <v>237</v>
      </c>
      <c r="AF614">
        <v>513</v>
      </c>
      <c r="AG614" t="s">
        <v>95</v>
      </c>
      <c r="AH614">
        <v>1</v>
      </c>
      <c r="AI614">
        <v>187</v>
      </c>
      <c r="AJ614">
        <v>238</v>
      </c>
      <c r="AK614">
        <v>382</v>
      </c>
      <c r="AL614">
        <v>123</v>
      </c>
      <c r="AM614">
        <v>484</v>
      </c>
      <c r="AN614">
        <v>313</v>
      </c>
      <c r="AO614" t="s">
        <v>95</v>
      </c>
      <c r="AP614" t="s">
        <v>95</v>
      </c>
      <c r="AQ614">
        <v>42</v>
      </c>
      <c r="AR614">
        <v>107</v>
      </c>
      <c r="AS614">
        <v>313</v>
      </c>
      <c r="AT614">
        <v>208</v>
      </c>
      <c r="AU614">
        <v>15</v>
      </c>
      <c r="AV614">
        <v>653</v>
      </c>
      <c r="AW614">
        <v>222</v>
      </c>
      <c r="AX614">
        <v>622</v>
      </c>
      <c r="AY614">
        <v>79</v>
      </c>
      <c r="AZ614">
        <v>245</v>
      </c>
      <c r="BA614">
        <v>310</v>
      </c>
      <c r="BB614">
        <v>162</v>
      </c>
      <c r="BC614">
        <v>323</v>
      </c>
      <c r="BD614">
        <v>552</v>
      </c>
      <c r="BE614">
        <v>616</v>
      </c>
      <c r="BF614">
        <v>17</v>
      </c>
      <c r="BG614">
        <v>236</v>
      </c>
      <c r="BH614">
        <v>37</v>
      </c>
      <c r="BI614">
        <v>180</v>
      </c>
      <c r="BJ614">
        <v>206</v>
      </c>
      <c r="BK614">
        <v>269</v>
      </c>
      <c r="BL614">
        <v>285</v>
      </c>
      <c r="BM614">
        <v>62</v>
      </c>
      <c r="BN614">
        <v>377</v>
      </c>
      <c r="BO614">
        <v>356</v>
      </c>
      <c r="BP614">
        <v>7</v>
      </c>
      <c r="BQ614">
        <v>27</v>
      </c>
      <c r="BR614">
        <v>563</v>
      </c>
      <c r="BS614">
        <v>294</v>
      </c>
      <c r="BT614">
        <v>198</v>
      </c>
      <c r="BU614">
        <v>614</v>
      </c>
      <c r="BV614">
        <v>333</v>
      </c>
      <c r="BW614">
        <v>197</v>
      </c>
      <c r="BX614">
        <v>376</v>
      </c>
      <c r="BY614">
        <v>143</v>
      </c>
      <c r="BZ614">
        <v>209</v>
      </c>
      <c r="CA614">
        <v>599</v>
      </c>
      <c r="CB614">
        <v>511</v>
      </c>
      <c r="CC614">
        <v>407</v>
      </c>
      <c r="CD614">
        <v>664</v>
      </c>
      <c r="CE614">
        <v>232</v>
      </c>
      <c r="CF614">
        <v>62</v>
      </c>
      <c r="CG614">
        <v>599</v>
      </c>
      <c r="CH614">
        <v>640</v>
      </c>
      <c r="CI614">
        <v>193</v>
      </c>
      <c r="CJ614">
        <v>38</v>
      </c>
      <c r="CK614">
        <v>622</v>
      </c>
      <c r="CL614">
        <v>262</v>
      </c>
    </row>
    <row r="615" spans="2:90">
      <c r="B615">
        <v>340</v>
      </c>
      <c r="C615" t="s">
        <v>95</v>
      </c>
      <c r="D615" t="s">
        <v>95</v>
      </c>
      <c r="E615" t="s">
        <v>95</v>
      </c>
      <c r="F615" t="s">
        <v>95</v>
      </c>
      <c r="G615">
        <v>58</v>
      </c>
      <c r="H615">
        <v>85</v>
      </c>
      <c r="I615">
        <v>256</v>
      </c>
      <c r="J615">
        <v>160</v>
      </c>
      <c r="K615">
        <v>333</v>
      </c>
      <c r="L615">
        <v>354</v>
      </c>
      <c r="M615">
        <v>244</v>
      </c>
      <c r="N615">
        <v>289</v>
      </c>
      <c r="O615">
        <v>552</v>
      </c>
      <c r="P615">
        <v>229</v>
      </c>
      <c r="Q615">
        <v>50</v>
      </c>
      <c r="R615">
        <v>193</v>
      </c>
      <c r="S615">
        <v>124</v>
      </c>
      <c r="T615">
        <v>313</v>
      </c>
      <c r="U615">
        <v>54</v>
      </c>
      <c r="V615">
        <v>165</v>
      </c>
      <c r="W615">
        <v>508</v>
      </c>
      <c r="X615">
        <v>330</v>
      </c>
      <c r="Y615">
        <v>21</v>
      </c>
      <c r="Z615">
        <v>463</v>
      </c>
      <c r="AA615">
        <v>350</v>
      </c>
      <c r="AB615">
        <v>218</v>
      </c>
      <c r="AC615">
        <v>234</v>
      </c>
      <c r="AD615">
        <v>113</v>
      </c>
      <c r="AE615">
        <v>345</v>
      </c>
      <c r="AF615">
        <v>39</v>
      </c>
      <c r="AG615" t="s">
        <v>95</v>
      </c>
      <c r="AH615">
        <v>336</v>
      </c>
      <c r="AI615">
        <v>463</v>
      </c>
      <c r="AJ615">
        <v>302</v>
      </c>
      <c r="AK615">
        <v>138</v>
      </c>
      <c r="AL615">
        <v>242</v>
      </c>
      <c r="AM615">
        <v>134</v>
      </c>
      <c r="AN615">
        <v>470</v>
      </c>
      <c r="AO615" t="s">
        <v>95</v>
      </c>
      <c r="AP615" t="s">
        <v>95</v>
      </c>
      <c r="AQ615">
        <v>289</v>
      </c>
      <c r="AR615">
        <v>562</v>
      </c>
      <c r="AS615">
        <v>330</v>
      </c>
      <c r="AT615">
        <v>82</v>
      </c>
      <c r="AU615">
        <v>278</v>
      </c>
      <c r="AV615">
        <v>596</v>
      </c>
      <c r="AW615">
        <v>153</v>
      </c>
      <c r="AX615">
        <v>322</v>
      </c>
      <c r="AY615">
        <v>269</v>
      </c>
      <c r="AZ615">
        <v>45</v>
      </c>
      <c r="BA615">
        <v>228</v>
      </c>
      <c r="BB615">
        <v>600</v>
      </c>
      <c r="BC615">
        <v>581</v>
      </c>
      <c r="BD615">
        <v>363</v>
      </c>
      <c r="BE615">
        <v>649</v>
      </c>
      <c r="BF615">
        <v>260</v>
      </c>
      <c r="BG615">
        <v>601</v>
      </c>
      <c r="BH615">
        <v>0</v>
      </c>
      <c r="BI615">
        <v>41</v>
      </c>
      <c r="BJ615">
        <v>655</v>
      </c>
      <c r="BK615">
        <v>312</v>
      </c>
      <c r="BL615">
        <v>269</v>
      </c>
      <c r="BM615">
        <v>641</v>
      </c>
      <c r="BN615">
        <v>313</v>
      </c>
      <c r="BO615">
        <v>114</v>
      </c>
      <c r="BP615">
        <v>332</v>
      </c>
      <c r="BQ615">
        <v>302</v>
      </c>
      <c r="BR615">
        <v>351</v>
      </c>
      <c r="BS615">
        <v>245</v>
      </c>
      <c r="BT615">
        <v>628</v>
      </c>
      <c r="BU615">
        <v>317</v>
      </c>
      <c r="BV615">
        <v>537</v>
      </c>
      <c r="BW615">
        <v>474</v>
      </c>
      <c r="BX615">
        <v>44</v>
      </c>
      <c r="BY615">
        <v>336</v>
      </c>
      <c r="BZ615">
        <v>451</v>
      </c>
      <c r="CA615">
        <v>6</v>
      </c>
      <c r="CB615">
        <v>477</v>
      </c>
      <c r="CC615">
        <v>589</v>
      </c>
      <c r="CD615">
        <v>311</v>
      </c>
      <c r="CE615">
        <v>415</v>
      </c>
      <c r="CF615">
        <v>68</v>
      </c>
      <c r="CG615">
        <v>449</v>
      </c>
      <c r="CH615">
        <v>574</v>
      </c>
      <c r="CI615">
        <v>645</v>
      </c>
      <c r="CJ615">
        <v>103</v>
      </c>
      <c r="CK615">
        <v>82</v>
      </c>
      <c r="CL615">
        <v>48</v>
      </c>
    </row>
    <row r="616" spans="2:90">
      <c r="B616">
        <v>250</v>
      </c>
      <c r="C616" t="s">
        <v>95</v>
      </c>
      <c r="D616" t="s">
        <v>95</v>
      </c>
      <c r="E616" t="s">
        <v>95</v>
      </c>
      <c r="F616" t="s">
        <v>95</v>
      </c>
      <c r="G616">
        <v>367</v>
      </c>
      <c r="H616">
        <v>270</v>
      </c>
      <c r="I616">
        <v>314</v>
      </c>
      <c r="J616">
        <v>232</v>
      </c>
      <c r="K616">
        <v>63</v>
      </c>
      <c r="L616">
        <v>380</v>
      </c>
      <c r="M616">
        <v>362</v>
      </c>
      <c r="N616">
        <v>323</v>
      </c>
      <c r="O616">
        <v>610</v>
      </c>
      <c r="P616">
        <v>658</v>
      </c>
      <c r="Q616">
        <v>320</v>
      </c>
      <c r="R616">
        <v>338</v>
      </c>
      <c r="S616">
        <v>492</v>
      </c>
      <c r="T616">
        <v>382</v>
      </c>
      <c r="U616">
        <v>441</v>
      </c>
      <c r="V616">
        <v>262</v>
      </c>
      <c r="W616">
        <v>341</v>
      </c>
      <c r="X616">
        <v>426</v>
      </c>
      <c r="Y616">
        <v>430</v>
      </c>
      <c r="Z616">
        <v>138</v>
      </c>
      <c r="AA616">
        <v>150</v>
      </c>
      <c r="AB616">
        <v>504</v>
      </c>
      <c r="AC616">
        <v>476</v>
      </c>
      <c r="AD616">
        <v>224</v>
      </c>
      <c r="AE616">
        <v>172</v>
      </c>
      <c r="AF616">
        <v>178</v>
      </c>
      <c r="AG616" t="s">
        <v>95</v>
      </c>
      <c r="AH616">
        <v>325</v>
      </c>
      <c r="AI616">
        <v>323</v>
      </c>
      <c r="AJ616">
        <v>132</v>
      </c>
      <c r="AK616">
        <v>427</v>
      </c>
      <c r="AL616">
        <v>532</v>
      </c>
      <c r="AM616">
        <v>406</v>
      </c>
      <c r="AN616">
        <v>289</v>
      </c>
      <c r="AO616" t="s">
        <v>95</v>
      </c>
      <c r="AP616" t="s">
        <v>95</v>
      </c>
      <c r="AQ616">
        <v>301</v>
      </c>
      <c r="AR616">
        <v>131</v>
      </c>
      <c r="AS616">
        <v>189</v>
      </c>
      <c r="AT616">
        <v>287</v>
      </c>
      <c r="AU616">
        <v>624</v>
      </c>
      <c r="AV616">
        <v>344</v>
      </c>
      <c r="AW616">
        <v>12</v>
      </c>
      <c r="AX616">
        <v>32</v>
      </c>
      <c r="AY616">
        <v>62</v>
      </c>
      <c r="AZ616">
        <v>551</v>
      </c>
      <c r="BA616">
        <v>95</v>
      </c>
      <c r="BB616">
        <v>549</v>
      </c>
      <c r="BC616">
        <v>359</v>
      </c>
      <c r="BD616">
        <v>102</v>
      </c>
      <c r="BE616">
        <v>374</v>
      </c>
      <c r="BF616">
        <v>242</v>
      </c>
      <c r="BG616">
        <v>16</v>
      </c>
      <c r="BH616">
        <v>47</v>
      </c>
      <c r="BI616">
        <v>250</v>
      </c>
      <c r="BJ616">
        <v>28</v>
      </c>
      <c r="BK616">
        <v>362</v>
      </c>
      <c r="BL616">
        <v>390</v>
      </c>
      <c r="BM616">
        <v>149</v>
      </c>
      <c r="BN616">
        <v>165</v>
      </c>
      <c r="BO616">
        <v>557</v>
      </c>
      <c r="BP616">
        <v>92</v>
      </c>
      <c r="BQ616">
        <v>339</v>
      </c>
      <c r="BR616">
        <v>165</v>
      </c>
      <c r="BS616">
        <v>173</v>
      </c>
      <c r="BT616">
        <v>437</v>
      </c>
      <c r="BU616">
        <v>3</v>
      </c>
      <c r="BV616">
        <v>645</v>
      </c>
      <c r="BW616">
        <v>516</v>
      </c>
      <c r="BX616">
        <v>622</v>
      </c>
      <c r="BY616">
        <v>206</v>
      </c>
      <c r="BZ616">
        <v>315</v>
      </c>
      <c r="CA616">
        <v>348</v>
      </c>
      <c r="CB616">
        <v>445</v>
      </c>
      <c r="CC616">
        <v>128</v>
      </c>
      <c r="CD616">
        <v>603</v>
      </c>
      <c r="CE616">
        <v>333</v>
      </c>
      <c r="CF616">
        <v>43</v>
      </c>
      <c r="CG616">
        <v>390</v>
      </c>
      <c r="CH616">
        <v>430</v>
      </c>
      <c r="CI616">
        <v>232</v>
      </c>
      <c r="CJ616">
        <v>587</v>
      </c>
      <c r="CK616">
        <v>229</v>
      </c>
      <c r="CL616">
        <v>608</v>
      </c>
    </row>
    <row r="617" spans="2:90">
      <c r="B617">
        <v>226</v>
      </c>
      <c r="C617" t="s">
        <v>95</v>
      </c>
      <c r="D617" t="s">
        <v>95</v>
      </c>
      <c r="E617" t="s">
        <v>95</v>
      </c>
      <c r="F617" t="s">
        <v>95</v>
      </c>
      <c r="G617">
        <v>600</v>
      </c>
      <c r="H617">
        <v>248</v>
      </c>
      <c r="I617">
        <v>212</v>
      </c>
      <c r="J617">
        <v>593</v>
      </c>
      <c r="K617">
        <v>591</v>
      </c>
      <c r="L617">
        <v>633</v>
      </c>
      <c r="M617">
        <v>37</v>
      </c>
      <c r="N617">
        <v>328</v>
      </c>
      <c r="O617">
        <v>92</v>
      </c>
      <c r="P617">
        <v>598</v>
      </c>
      <c r="Q617">
        <v>322</v>
      </c>
      <c r="R617">
        <v>280</v>
      </c>
      <c r="S617">
        <v>441</v>
      </c>
      <c r="T617">
        <v>500</v>
      </c>
      <c r="U617">
        <v>463</v>
      </c>
      <c r="V617">
        <v>434</v>
      </c>
      <c r="W617">
        <v>354</v>
      </c>
      <c r="X617">
        <v>502</v>
      </c>
      <c r="Y617">
        <v>479</v>
      </c>
      <c r="Z617">
        <v>200</v>
      </c>
      <c r="AA617">
        <v>371</v>
      </c>
      <c r="AB617">
        <v>308</v>
      </c>
      <c r="AC617">
        <v>337</v>
      </c>
      <c r="AD617">
        <v>11</v>
      </c>
      <c r="AE617">
        <v>316</v>
      </c>
      <c r="AF617">
        <v>398</v>
      </c>
      <c r="AG617" t="s">
        <v>95</v>
      </c>
      <c r="AH617">
        <v>271</v>
      </c>
      <c r="AI617">
        <v>189</v>
      </c>
      <c r="AJ617">
        <v>333</v>
      </c>
      <c r="AK617">
        <v>58</v>
      </c>
      <c r="AL617">
        <v>235</v>
      </c>
      <c r="AM617">
        <v>93</v>
      </c>
      <c r="AN617">
        <v>291</v>
      </c>
      <c r="AO617" t="s">
        <v>95</v>
      </c>
      <c r="AP617" t="s">
        <v>95</v>
      </c>
      <c r="AQ617">
        <v>111</v>
      </c>
      <c r="AR617">
        <v>305</v>
      </c>
      <c r="AS617">
        <v>161</v>
      </c>
      <c r="AT617">
        <v>169</v>
      </c>
      <c r="AU617">
        <v>325</v>
      </c>
      <c r="AV617">
        <v>646</v>
      </c>
      <c r="AW617">
        <v>354</v>
      </c>
      <c r="AX617">
        <v>324</v>
      </c>
      <c r="AY617">
        <v>635</v>
      </c>
      <c r="AZ617">
        <v>85</v>
      </c>
      <c r="BA617">
        <v>301</v>
      </c>
      <c r="BB617">
        <v>579</v>
      </c>
      <c r="BC617">
        <v>211</v>
      </c>
      <c r="BD617">
        <v>359</v>
      </c>
      <c r="BE617">
        <v>583</v>
      </c>
      <c r="BF617">
        <v>623</v>
      </c>
      <c r="BG617">
        <v>563</v>
      </c>
      <c r="BH617">
        <v>213</v>
      </c>
      <c r="BI617">
        <v>365</v>
      </c>
      <c r="BJ617">
        <v>179</v>
      </c>
      <c r="BK617">
        <v>94</v>
      </c>
      <c r="BL617">
        <v>137</v>
      </c>
      <c r="BM617">
        <v>665</v>
      </c>
      <c r="BN617">
        <v>574</v>
      </c>
      <c r="BO617">
        <v>205</v>
      </c>
      <c r="BP617">
        <v>54</v>
      </c>
      <c r="BQ617">
        <v>468</v>
      </c>
      <c r="BR617">
        <v>229</v>
      </c>
      <c r="BS617">
        <v>349</v>
      </c>
      <c r="BT617">
        <v>346</v>
      </c>
      <c r="BU617">
        <v>216</v>
      </c>
      <c r="BV617">
        <v>380</v>
      </c>
      <c r="BW617">
        <v>621</v>
      </c>
      <c r="BX617">
        <v>99</v>
      </c>
      <c r="BY617">
        <v>28</v>
      </c>
      <c r="BZ617">
        <v>147</v>
      </c>
      <c r="CA617">
        <v>147</v>
      </c>
      <c r="CB617">
        <v>92</v>
      </c>
      <c r="CC617">
        <v>326</v>
      </c>
      <c r="CD617">
        <v>117</v>
      </c>
      <c r="CE617">
        <v>32</v>
      </c>
      <c r="CF617">
        <v>48</v>
      </c>
      <c r="CG617">
        <v>116</v>
      </c>
      <c r="CH617">
        <v>421</v>
      </c>
      <c r="CI617">
        <v>451</v>
      </c>
      <c r="CJ617">
        <v>64</v>
      </c>
      <c r="CK617">
        <v>631</v>
      </c>
      <c r="CL617">
        <v>586</v>
      </c>
    </row>
    <row r="618" spans="2:90">
      <c r="B618">
        <v>52</v>
      </c>
      <c r="C618" t="s">
        <v>95</v>
      </c>
      <c r="D618" t="s">
        <v>95</v>
      </c>
      <c r="E618" t="s">
        <v>95</v>
      </c>
      <c r="F618" t="s">
        <v>95</v>
      </c>
      <c r="G618">
        <v>270</v>
      </c>
      <c r="H618">
        <v>398</v>
      </c>
      <c r="I618">
        <v>342</v>
      </c>
      <c r="J618">
        <v>92</v>
      </c>
      <c r="K618">
        <v>586</v>
      </c>
      <c r="L618">
        <v>662</v>
      </c>
      <c r="M618">
        <v>662</v>
      </c>
      <c r="N618">
        <v>183</v>
      </c>
      <c r="O618">
        <v>614</v>
      </c>
      <c r="P618">
        <v>284</v>
      </c>
      <c r="Q618">
        <v>337</v>
      </c>
      <c r="R618">
        <v>218</v>
      </c>
      <c r="S618">
        <v>255</v>
      </c>
      <c r="T618">
        <v>435</v>
      </c>
      <c r="U618">
        <v>261</v>
      </c>
      <c r="V618">
        <v>257</v>
      </c>
      <c r="W618">
        <v>267</v>
      </c>
      <c r="X618">
        <v>367</v>
      </c>
      <c r="Y618">
        <v>64</v>
      </c>
      <c r="Z618">
        <v>508</v>
      </c>
      <c r="AA618">
        <v>295</v>
      </c>
      <c r="AB618">
        <v>22</v>
      </c>
      <c r="AC618">
        <v>459</v>
      </c>
      <c r="AD618">
        <v>457</v>
      </c>
      <c r="AE618">
        <v>174</v>
      </c>
      <c r="AF618">
        <v>430</v>
      </c>
      <c r="AG618" t="s">
        <v>95</v>
      </c>
      <c r="AH618">
        <v>519</v>
      </c>
      <c r="AI618">
        <v>414</v>
      </c>
      <c r="AJ618">
        <v>269</v>
      </c>
      <c r="AK618">
        <v>46</v>
      </c>
      <c r="AL618">
        <v>428</v>
      </c>
      <c r="AM618">
        <v>88</v>
      </c>
      <c r="AN618">
        <v>529</v>
      </c>
      <c r="AO618" t="s">
        <v>95</v>
      </c>
      <c r="AP618" t="s">
        <v>95</v>
      </c>
      <c r="AQ618">
        <v>205</v>
      </c>
      <c r="AR618">
        <v>175</v>
      </c>
      <c r="AS618">
        <v>53</v>
      </c>
      <c r="AT618">
        <v>306</v>
      </c>
      <c r="AU618">
        <v>149</v>
      </c>
      <c r="AV618">
        <v>285</v>
      </c>
      <c r="AW618">
        <v>220</v>
      </c>
      <c r="AX618">
        <v>570</v>
      </c>
      <c r="AY618">
        <v>83</v>
      </c>
      <c r="AZ618">
        <v>179</v>
      </c>
      <c r="BA618">
        <v>631</v>
      </c>
      <c r="BB618">
        <v>635</v>
      </c>
      <c r="BC618">
        <v>657</v>
      </c>
      <c r="BD618">
        <v>634</v>
      </c>
      <c r="BE618">
        <v>324</v>
      </c>
      <c r="BF618">
        <v>382</v>
      </c>
      <c r="BG618">
        <v>584</v>
      </c>
      <c r="BH618">
        <v>569</v>
      </c>
      <c r="BI618">
        <v>654</v>
      </c>
      <c r="BJ618">
        <v>583</v>
      </c>
      <c r="BK618">
        <v>21</v>
      </c>
      <c r="BL618">
        <v>131</v>
      </c>
      <c r="BM618">
        <v>635</v>
      </c>
      <c r="BN618">
        <v>609</v>
      </c>
      <c r="BO618">
        <v>290</v>
      </c>
      <c r="BP618">
        <v>339</v>
      </c>
      <c r="BQ618">
        <v>389</v>
      </c>
      <c r="BR618">
        <v>528</v>
      </c>
      <c r="BS618">
        <v>210</v>
      </c>
      <c r="BT618">
        <v>544</v>
      </c>
      <c r="BU618">
        <v>411</v>
      </c>
      <c r="BV618">
        <v>596</v>
      </c>
      <c r="BW618">
        <v>239</v>
      </c>
      <c r="BX618">
        <v>372</v>
      </c>
      <c r="BY618">
        <v>46</v>
      </c>
      <c r="BZ618">
        <v>162</v>
      </c>
      <c r="CA618">
        <v>352</v>
      </c>
      <c r="CB618">
        <v>394</v>
      </c>
      <c r="CC618">
        <v>356</v>
      </c>
      <c r="CD618">
        <v>63</v>
      </c>
      <c r="CE618">
        <v>588</v>
      </c>
      <c r="CF618">
        <v>602</v>
      </c>
      <c r="CG618">
        <v>92</v>
      </c>
      <c r="CH618">
        <v>484</v>
      </c>
      <c r="CI618">
        <v>601</v>
      </c>
      <c r="CJ618">
        <v>589</v>
      </c>
      <c r="CK618">
        <v>348</v>
      </c>
      <c r="CL618">
        <v>291</v>
      </c>
    </row>
    <row r="619" spans="2:90">
      <c r="B619">
        <v>429</v>
      </c>
      <c r="C619" t="s">
        <v>95</v>
      </c>
      <c r="D619" t="s">
        <v>95</v>
      </c>
      <c r="E619" t="s">
        <v>95</v>
      </c>
      <c r="F619" t="s">
        <v>95</v>
      </c>
      <c r="G619">
        <v>186</v>
      </c>
      <c r="H619">
        <v>565</v>
      </c>
      <c r="I619">
        <v>662</v>
      </c>
      <c r="J619">
        <v>200</v>
      </c>
      <c r="K619">
        <v>37</v>
      </c>
      <c r="L619">
        <v>334</v>
      </c>
      <c r="M619">
        <v>41</v>
      </c>
      <c r="N619">
        <v>152</v>
      </c>
      <c r="O619">
        <v>157</v>
      </c>
      <c r="P619">
        <v>197</v>
      </c>
      <c r="Q619">
        <v>179</v>
      </c>
      <c r="R619">
        <v>665</v>
      </c>
      <c r="S619">
        <v>460</v>
      </c>
      <c r="T619">
        <v>65</v>
      </c>
      <c r="U619">
        <v>299</v>
      </c>
      <c r="V619">
        <v>53</v>
      </c>
      <c r="W619">
        <v>461</v>
      </c>
      <c r="X619">
        <v>21</v>
      </c>
      <c r="Y619">
        <v>217</v>
      </c>
      <c r="Z619">
        <v>204</v>
      </c>
      <c r="AA619">
        <v>145</v>
      </c>
      <c r="AB619">
        <v>250</v>
      </c>
      <c r="AC619">
        <v>516</v>
      </c>
      <c r="AD619">
        <v>344</v>
      </c>
      <c r="AE619">
        <v>24</v>
      </c>
      <c r="AF619">
        <v>36</v>
      </c>
      <c r="AG619" t="s">
        <v>95</v>
      </c>
      <c r="AH619">
        <v>63</v>
      </c>
      <c r="AI619">
        <v>7</v>
      </c>
      <c r="AJ619">
        <v>497</v>
      </c>
      <c r="AK619">
        <v>330</v>
      </c>
      <c r="AL619">
        <v>26</v>
      </c>
      <c r="AM619">
        <v>227</v>
      </c>
      <c r="AN619">
        <v>185</v>
      </c>
      <c r="AO619" t="s">
        <v>95</v>
      </c>
      <c r="AP619" t="s">
        <v>95</v>
      </c>
      <c r="AQ619">
        <v>353</v>
      </c>
      <c r="AR619">
        <v>372</v>
      </c>
      <c r="AS619">
        <v>282</v>
      </c>
      <c r="AT619">
        <v>41</v>
      </c>
      <c r="AU619">
        <v>73</v>
      </c>
      <c r="AV619">
        <v>324</v>
      </c>
      <c r="AW619">
        <v>193</v>
      </c>
      <c r="AX619">
        <v>297</v>
      </c>
      <c r="AY619">
        <v>21</v>
      </c>
      <c r="AZ619">
        <v>566</v>
      </c>
      <c r="BA619">
        <v>149</v>
      </c>
      <c r="BB619">
        <v>321</v>
      </c>
      <c r="BC619">
        <v>312</v>
      </c>
      <c r="BD619">
        <v>198</v>
      </c>
      <c r="BE619">
        <v>642</v>
      </c>
      <c r="BF619">
        <v>269</v>
      </c>
      <c r="BG619">
        <v>7</v>
      </c>
      <c r="BH619">
        <v>217</v>
      </c>
      <c r="BI619">
        <v>53</v>
      </c>
      <c r="BJ619">
        <v>132</v>
      </c>
      <c r="BK619">
        <v>161</v>
      </c>
      <c r="BL619">
        <v>657</v>
      </c>
      <c r="BM619">
        <v>118</v>
      </c>
      <c r="BN619">
        <v>93</v>
      </c>
      <c r="BO619">
        <v>251</v>
      </c>
      <c r="BP619">
        <v>39</v>
      </c>
      <c r="BQ619">
        <v>75</v>
      </c>
      <c r="BR619">
        <v>574</v>
      </c>
      <c r="BS619">
        <v>37</v>
      </c>
      <c r="BT619">
        <v>582</v>
      </c>
      <c r="BU619">
        <v>518</v>
      </c>
      <c r="BV619">
        <v>26</v>
      </c>
      <c r="BW619">
        <v>395</v>
      </c>
      <c r="BX619">
        <v>242</v>
      </c>
      <c r="BY619">
        <v>538</v>
      </c>
      <c r="BZ619">
        <v>232</v>
      </c>
      <c r="CA619">
        <v>299</v>
      </c>
      <c r="CB619">
        <v>140</v>
      </c>
      <c r="CC619">
        <v>618</v>
      </c>
      <c r="CD619">
        <v>575</v>
      </c>
      <c r="CE619">
        <v>540</v>
      </c>
      <c r="CF619">
        <v>605</v>
      </c>
      <c r="CG619">
        <v>259</v>
      </c>
      <c r="CH619">
        <v>585</v>
      </c>
      <c r="CI619">
        <v>262</v>
      </c>
      <c r="CJ619">
        <v>585</v>
      </c>
      <c r="CK619">
        <v>262</v>
      </c>
      <c r="CL619">
        <v>112</v>
      </c>
    </row>
    <row r="620" spans="2:90">
      <c r="B620">
        <v>268</v>
      </c>
      <c r="C620" t="s">
        <v>95</v>
      </c>
      <c r="D620" t="s">
        <v>95</v>
      </c>
      <c r="E620" t="s">
        <v>95</v>
      </c>
      <c r="F620" t="s">
        <v>95</v>
      </c>
      <c r="G620">
        <v>376</v>
      </c>
      <c r="H620">
        <v>654</v>
      </c>
      <c r="I620">
        <v>317</v>
      </c>
      <c r="J620">
        <v>397</v>
      </c>
      <c r="K620">
        <v>347</v>
      </c>
      <c r="L620">
        <v>288</v>
      </c>
      <c r="M620" t="s">
        <v>95</v>
      </c>
      <c r="N620" t="s">
        <v>95</v>
      </c>
      <c r="O620">
        <v>650</v>
      </c>
      <c r="P620">
        <v>557</v>
      </c>
      <c r="Q620">
        <v>92</v>
      </c>
      <c r="R620">
        <v>63</v>
      </c>
      <c r="S620">
        <v>453</v>
      </c>
      <c r="T620">
        <v>16</v>
      </c>
      <c r="U620">
        <v>40</v>
      </c>
      <c r="V620">
        <v>387</v>
      </c>
      <c r="W620">
        <v>260</v>
      </c>
      <c r="X620">
        <v>207</v>
      </c>
      <c r="Y620">
        <v>499</v>
      </c>
      <c r="Z620">
        <v>251</v>
      </c>
      <c r="AA620">
        <v>534</v>
      </c>
      <c r="AB620">
        <v>298</v>
      </c>
      <c r="AC620">
        <v>424</v>
      </c>
      <c r="AD620">
        <v>122</v>
      </c>
      <c r="AE620">
        <v>404</v>
      </c>
      <c r="AF620">
        <v>465</v>
      </c>
      <c r="AG620" t="s">
        <v>95</v>
      </c>
      <c r="AH620">
        <v>236</v>
      </c>
      <c r="AI620">
        <v>401</v>
      </c>
      <c r="AJ620">
        <v>531</v>
      </c>
      <c r="AK620">
        <v>435</v>
      </c>
      <c r="AL620">
        <v>399</v>
      </c>
      <c r="AM620">
        <v>144</v>
      </c>
      <c r="AN620">
        <v>47</v>
      </c>
      <c r="AO620" t="s">
        <v>95</v>
      </c>
      <c r="AP620" t="s">
        <v>95</v>
      </c>
      <c r="AQ620">
        <v>194</v>
      </c>
      <c r="AR620">
        <v>126</v>
      </c>
      <c r="AS620">
        <v>388</v>
      </c>
      <c r="AT620">
        <v>140</v>
      </c>
      <c r="AU620">
        <v>255</v>
      </c>
      <c r="AV620">
        <v>43</v>
      </c>
      <c r="AW620">
        <v>81</v>
      </c>
      <c r="AX620">
        <v>188</v>
      </c>
      <c r="AY620">
        <v>204</v>
      </c>
      <c r="AZ620">
        <v>554</v>
      </c>
      <c r="BA620">
        <v>163</v>
      </c>
      <c r="BB620">
        <v>394</v>
      </c>
      <c r="BC620">
        <v>216</v>
      </c>
      <c r="BD620">
        <v>113</v>
      </c>
      <c r="BE620">
        <v>359</v>
      </c>
      <c r="BF620">
        <v>360</v>
      </c>
      <c r="BG620">
        <v>47</v>
      </c>
      <c r="BH620">
        <v>400</v>
      </c>
      <c r="BI620">
        <v>268</v>
      </c>
      <c r="BJ620">
        <v>323</v>
      </c>
      <c r="BK620">
        <v>290</v>
      </c>
      <c r="BL620">
        <v>336</v>
      </c>
      <c r="BM620">
        <v>561</v>
      </c>
      <c r="BN620">
        <v>146</v>
      </c>
      <c r="BO620">
        <v>150</v>
      </c>
      <c r="BP620">
        <v>96</v>
      </c>
      <c r="BQ620">
        <v>352</v>
      </c>
      <c r="BR620">
        <v>249</v>
      </c>
      <c r="BS620">
        <v>183</v>
      </c>
      <c r="BT620">
        <v>16</v>
      </c>
      <c r="BU620">
        <v>611</v>
      </c>
      <c r="BV620">
        <v>30</v>
      </c>
      <c r="BW620">
        <v>0</v>
      </c>
      <c r="BX620">
        <v>346</v>
      </c>
      <c r="BY620">
        <v>298</v>
      </c>
      <c r="BZ620">
        <v>585</v>
      </c>
      <c r="CA620">
        <v>358</v>
      </c>
      <c r="CB620">
        <v>341</v>
      </c>
      <c r="CC620">
        <v>521</v>
      </c>
      <c r="CD620">
        <v>219</v>
      </c>
      <c r="CE620">
        <v>555</v>
      </c>
      <c r="CF620">
        <v>226</v>
      </c>
      <c r="CG620">
        <v>225</v>
      </c>
      <c r="CH620">
        <v>566</v>
      </c>
      <c r="CI620">
        <v>589</v>
      </c>
      <c r="CJ620">
        <v>177</v>
      </c>
      <c r="CK620">
        <v>156</v>
      </c>
      <c r="CL620">
        <v>129</v>
      </c>
    </row>
    <row r="621" spans="2:90">
      <c r="B621">
        <v>258</v>
      </c>
      <c r="C621" t="s">
        <v>95</v>
      </c>
      <c r="D621" t="s">
        <v>95</v>
      </c>
      <c r="E621" t="s">
        <v>95</v>
      </c>
      <c r="F621" t="s">
        <v>95</v>
      </c>
      <c r="G621">
        <v>31</v>
      </c>
      <c r="H621">
        <v>11</v>
      </c>
      <c r="I621">
        <v>10</v>
      </c>
      <c r="J621">
        <v>620</v>
      </c>
      <c r="K621">
        <v>0</v>
      </c>
      <c r="L621">
        <v>15</v>
      </c>
      <c r="M621" t="s">
        <v>95</v>
      </c>
      <c r="N621" t="s">
        <v>95</v>
      </c>
      <c r="O621">
        <v>398</v>
      </c>
      <c r="P621">
        <v>617</v>
      </c>
      <c r="Q621">
        <v>56</v>
      </c>
      <c r="R621">
        <v>574</v>
      </c>
      <c r="S621">
        <v>262</v>
      </c>
      <c r="T621">
        <v>259</v>
      </c>
      <c r="U621">
        <v>342</v>
      </c>
      <c r="V621">
        <v>12</v>
      </c>
      <c r="W621">
        <v>448</v>
      </c>
      <c r="X621">
        <v>522</v>
      </c>
      <c r="Y621">
        <v>277</v>
      </c>
      <c r="Z621">
        <v>464</v>
      </c>
      <c r="AA621">
        <v>239</v>
      </c>
      <c r="AB621">
        <v>29</v>
      </c>
      <c r="AC621">
        <v>8</v>
      </c>
      <c r="AD621">
        <v>24</v>
      </c>
      <c r="AE621">
        <v>91</v>
      </c>
      <c r="AF621">
        <v>100</v>
      </c>
      <c r="AG621" t="s">
        <v>95</v>
      </c>
      <c r="AH621">
        <v>535</v>
      </c>
      <c r="AI621">
        <v>373</v>
      </c>
      <c r="AJ621">
        <v>434</v>
      </c>
      <c r="AK621">
        <v>94</v>
      </c>
      <c r="AL621">
        <v>275</v>
      </c>
      <c r="AM621">
        <v>111</v>
      </c>
      <c r="AN621">
        <v>502</v>
      </c>
      <c r="AO621" t="s">
        <v>95</v>
      </c>
      <c r="AP621" t="s">
        <v>95</v>
      </c>
      <c r="AQ621">
        <v>49</v>
      </c>
      <c r="AR621">
        <v>340</v>
      </c>
      <c r="AS621">
        <v>355</v>
      </c>
      <c r="AT621">
        <v>650</v>
      </c>
      <c r="AU621">
        <v>64</v>
      </c>
      <c r="AV621">
        <v>58</v>
      </c>
      <c r="AW621">
        <v>573</v>
      </c>
      <c r="AX621">
        <v>574</v>
      </c>
      <c r="AY621">
        <v>146</v>
      </c>
      <c r="AZ621">
        <v>358</v>
      </c>
      <c r="BA621">
        <v>155</v>
      </c>
      <c r="BB621">
        <v>182</v>
      </c>
      <c r="BC621">
        <v>201</v>
      </c>
      <c r="BD621">
        <v>568</v>
      </c>
      <c r="BE621">
        <v>209</v>
      </c>
      <c r="BF621">
        <v>125</v>
      </c>
      <c r="BG621">
        <v>170</v>
      </c>
      <c r="BH621">
        <v>124</v>
      </c>
      <c r="BI621">
        <v>157</v>
      </c>
      <c r="BJ621">
        <v>402</v>
      </c>
      <c r="BK621">
        <v>618</v>
      </c>
      <c r="BL621">
        <v>329</v>
      </c>
      <c r="BM621">
        <v>563</v>
      </c>
      <c r="BN621">
        <v>258</v>
      </c>
      <c r="BO621">
        <v>76</v>
      </c>
      <c r="BP621">
        <v>257</v>
      </c>
      <c r="BQ621">
        <v>622</v>
      </c>
      <c r="BR621">
        <v>572</v>
      </c>
      <c r="BS621">
        <v>558</v>
      </c>
      <c r="BT621">
        <v>95</v>
      </c>
      <c r="BU621">
        <v>387</v>
      </c>
      <c r="BV621">
        <v>604</v>
      </c>
      <c r="BW621">
        <v>100</v>
      </c>
      <c r="BX621">
        <v>640</v>
      </c>
      <c r="BY621">
        <v>304</v>
      </c>
      <c r="BZ621">
        <v>567</v>
      </c>
      <c r="CA621">
        <v>240</v>
      </c>
      <c r="CB621">
        <v>478</v>
      </c>
      <c r="CC621">
        <v>644</v>
      </c>
      <c r="CD621">
        <v>309</v>
      </c>
      <c r="CE621">
        <v>263</v>
      </c>
      <c r="CF621">
        <v>402</v>
      </c>
      <c r="CG621">
        <v>374</v>
      </c>
      <c r="CH621">
        <v>38</v>
      </c>
      <c r="CI621">
        <v>251</v>
      </c>
      <c r="CJ621">
        <v>458</v>
      </c>
      <c r="CK621">
        <v>331</v>
      </c>
      <c r="CL621">
        <v>355</v>
      </c>
    </row>
    <row r="622" spans="2:90">
      <c r="B622">
        <v>87</v>
      </c>
      <c r="C622" t="s">
        <v>95</v>
      </c>
      <c r="D622" t="s">
        <v>95</v>
      </c>
      <c r="E622" t="s">
        <v>95</v>
      </c>
      <c r="F622" t="s">
        <v>95</v>
      </c>
      <c r="G622">
        <v>103</v>
      </c>
      <c r="H622">
        <v>639</v>
      </c>
      <c r="I622">
        <v>206</v>
      </c>
      <c r="J622">
        <v>126</v>
      </c>
      <c r="K622">
        <v>657</v>
      </c>
      <c r="L622">
        <v>324</v>
      </c>
      <c r="M622" t="s">
        <v>95</v>
      </c>
      <c r="N622" t="s">
        <v>95</v>
      </c>
      <c r="O622">
        <v>224</v>
      </c>
      <c r="P622">
        <v>628</v>
      </c>
      <c r="Q622">
        <v>318</v>
      </c>
      <c r="R622">
        <v>347</v>
      </c>
      <c r="S622">
        <v>393</v>
      </c>
      <c r="T622">
        <v>79</v>
      </c>
      <c r="U622">
        <v>433</v>
      </c>
      <c r="V622">
        <v>39</v>
      </c>
      <c r="W622">
        <v>453</v>
      </c>
      <c r="X622">
        <v>120</v>
      </c>
      <c r="Y622">
        <v>447</v>
      </c>
      <c r="Z622">
        <v>249</v>
      </c>
      <c r="AA622">
        <v>40</v>
      </c>
      <c r="AB622">
        <v>232</v>
      </c>
      <c r="AC622">
        <v>195</v>
      </c>
      <c r="AD622">
        <v>269</v>
      </c>
      <c r="AE622">
        <v>335</v>
      </c>
      <c r="AF622">
        <v>45</v>
      </c>
      <c r="AG622" t="s">
        <v>95</v>
      </c>
      <c r="AH622">
        <v>499</v>
      </c>
      <c r="AI622">
        <v>37</v>
      </c>
      <c r="AJ622">
        <v>274</v>
      </c>
      <c r="AK622">
        <v>516</v>
      </c>
      <c r="AL622">
        <v>493</v>
      </c>
      <c r="AM622">
        <v>247</v>
      </c>
      <c r="AN622">
        <v>172</v>
      </c>
      <c r="AO622" t="s">
        <v>95</v>
      </c>
      <c r="AP622" t="s">
        <v>95</v>
      </c>
      <c r="AQ622">
        <v>317</v>
      </c>
      <c r="AR622">
        <v>42</v>
      </c>
      <c r="AS622">
        <v>374</v>
      </c>
      <c r="AT622">
        <v>189</v>
      </c>
      <c r="AU622">
        <v>585</v>
      </c>
      <c r="AV622">
        <v>255</v>
      </c>
      <c r="AW622">
        <v>402</v>
      </c>
      <c r="AX622">
        <v>592</v>
      </c>
      <c r="AY622">
        <v>95</v>
      </c>
      <c r="AZ622">
        <v>176</v>
      </c>
      <c r="BA622">
        <v>606</v>
      </c>
      <c r="BB622">
        <v>80</v>
      </c>
      <c r="BC622">
        <v>16</v>
      </c>
      <c r="BD622">
        <v>47</v>
      </c>
      <c r="BE622">
        <v>274</v>
      </c>
      <c r="BF622">
        <v>63</v>
      </c>
      <c r="BG622">
        <v>654</v>
      </c>
      <c r="BH622">
        <v>606</v>
      </c>
      <c r="BI622">
        <v>568</v>
      </c>
      <c r="BJ622">
        <v>565</v>
      </c>
      <c r="BK622">
        <v>104</v>
      </c>
      <c r="BL622">
        <v>289</v>
      </c>
      <c r="BM622">
        <v>399</v>
      </c>
      <c r="BN622">
        <v>41</v>
      </c>
      <c r="BO622">
        <v>281</v>
      </c>
      <c r="BP622">
        <v>613</v>
      </c>
      <c r="BQ622">
        <v>354</v>
      </c>
      <c r="BR622">
        <v>537</v>
      </c>
      <c r="BS622">
        <v>403</v>
      </c>
      <c r="BT622">
        <v>18</v>
      </c>
      <c r="BU622">
        <v>458</v>
      </c>
      <c r="BV622">
        <v>189</v>
      </c>
      <c r="BW622">
        <v>109</v>
      </c>
      <c r="BX622">
        <v>174</v>
      </c>
      <c r="BY622">
        <v>218</v>
      </c>
      <c r="BZ622">
        <v>266</v>
      </c>
      <c r="CA622">
        <v>628</v>
      </c>
      <c r="CB622">
        <v>338</v>
      </c>
      <c r="CC622">
        <v>609</v>
      </c>
      <c r="CD622">
        <v>171</v>
      </c>
      <c r="CE622">
        <v>327</v>
      </c>
      <c r="CF622">
        <v>561</v>
      </c>
      <c r="CG622">
        <v>326</v>
      </c>
      <c r="CH622">
        <v>446</v>
      </c>
      <c r="CI622">
        <v>618</v>
      </c>
      <c r="CJ622">
        <v>156</v>
      </c>
      <c r="CK622">
        <v>234</v>
      </c>
      <c r="CL622">
        <v>336</v>
      </c>
    </row>
    <row r="623" spans="2:90">
      <c r="B623">
        <v>352</v>
      </c>
      <c r="C623" t="s">
        <v>95</v>
      </c>
      <c r="D623" t="s">
        <v>95</v>
      </c>
      <c r="E623" t="s">
        <v>95</v>
      </c>
      <c r="F623" t="s">
        <v>95</v>
      </c>
      <c r="G623">
        <v>220</v>
      </c>
      <c r="H623">
        <v>556</v>
      </c>
      <c r="I623">
        <v>324</v>
      </c>
      <c r="J623">
        <v>256</v>
      </c>
      <c r="K623">
        <v>324</v>
      </c>
      <c r="L623">
        <v>567</v>
      </c>
      <c r="M623" t="s">
        <v>95</v>
      </c>
      <c r="N623" t="s">
        <v>95</v>
      </c>
      <c r="O623">
        <v>76</v>
      </c>
      <c r="P623">
        <v>352</v>
      </c>
      <c r="Q623">
        <v>571</v>
      </c>
      <c r="R623">
        <v>256</v>
      </c>
      <c r="S623">
        <v>56</v>
      </c>
      <c r="T623">
        <v>409</v>
      </c>
      <c r="U623">
        <v>385</v>
      </c>
      <c r="V623">
        <v>310</v>
      </c>
      <c r="W623">
        <v>492</v>
      </c>
      <c r="X623">
        <v>113</v>
      </c>
      <c r="Y623">
        <v>33</v>
      </c>
      <c r="Z623">
        <v>354</v>
      </c>
      <c r="AA623">
        <v>282</v>
      </c>
      <c r="AB623">
        <v>503</v>
      </c>
      <c r="AC623">
        <v>26</v>
      </c>
      <c r="AD623">
        <v>192</v>
      </c>
      <c r="AE623">
        <v>479</v>
      </c>
      <c r="AF623">
        <v>203</v>
      </c>
      <c r="AG623" t="s">
        <v>95</v>
      </c>
      <c r="AH623">
        <v>331</v>
      </c>
      <c r="AI623">
        <v>503</v>
      </c>
      <c r="AJ623">
        <v>296</v>
      </c>
      <c r="AK623">
        <v>460</v>
      </c>
      <c r="AL623">
        <v>138</v>
      </c>
      <c r="AM623">
        <v>408</v>
      </c>
      <c r="AN623">
        <v>339</v>
      </c>
      <c r="AO623" t="s">
        <v>95</v>
      </c>
      <c r="AP623" t="s">
        <v>95</v>
      </c>
      <c r="AQ623">
        <v>614</v>
      </c>
      <c r="AR623">
        <v>34</v>
      </c>
      <c r="AS623">
        <v>210</v>
      </c>
      <c r="AT623">
        <v>598</v>
      </c>
      <c r="AU623">
        <v>117</v>
      </c>
      <c r="AV623">
        <v>93</v>
      </c>
      <c r="AW623">
        <v>45</v>
      </c>
      <c r="AX623">
        <v>212</v>
      </c>
      <c r="AY623">
        <v>296</v>
      </c>
      <c r="AZ623">
        <v>330</v>
      </c>
      <c r="BA623">
        <v>185</v>
      </c>
      <c r="BB623">
        <v>251</v>
      </c>
      <c r="BC623">
        <v>293</v>
      </c>
      <c r="BD623">
        <v>579</v>
      </c>
      <c r="BE623">
        <v>168</v>
      </c>
      <c r="BF623">
        <v>339</v>
      </c>
      <c r="BG623">
        <v>327</v>
      </c>
      <c r="BH623">
        <v>200</v>
      </c>
      <c r="BI623">
        <v>582</v>
      </c>
      <c r="BJ623">
        <v>169</v>
      </c>
      <c r="BK623">
        <v>255</v>
      </c>
      <c r="BL623">
        <v>369</v>
      </c>
      <c r="BM623">
        <v>81</v>
      </c>
      <c r="BN623">
        <v>191</v>
      </c>
      <c r="BO623">
        <v>227</v>
      </c>
      <c r="BP623">
        <v>64</v>
      </c>
      <c r="BQ623">
        <v>11</v>
      </c>
      <c r="BR623">
        <v>186</v>
      </c>
      <c r="BS623">
        <v>454</v>
      </c>
      <c r="BT623">
        <v>416</v>
      </c>
      <c r="BU623">
        <v>590</v>
      </c>
      <c r="BV623">
        <v>181</v>
      </c>
      <c r="BW623">
        <v>335</v>
      </c>
      <c r="BX623">
        <v>222</v>
      </c>
      <c r="BY623">
        <v>600</v>
      </c>
      <c r="BZ623">
        <v>332</v>
      </c>
      <c r="CA623">
        <v>79</v>
      </c>
      <c r="CB623">
        <v>198</v>
      </c>
      <c r="CC623">
        <v>317</v>
      </c>
      <c r="CD623">
        <v>285</v>
      </c>
      <c r="CE623">
        <v>493</v>
      </c>
      <c r="CF623">
        <v>567</v>
      </c>
      <c r="CG623">
        <v>591</v>
      </c>
      <c r="CH623">
        <v>361</v>
      </c>
      <c r="CI623">
        <v>178</v>
      </c>
      <c r="CJ623">
        <v>57</v>
      </c>
      <c r="CK623">
        <v>44</v>
      </c>
      <c r="CL623">
        <v>591</v>
      </c>
    </row>
    <row r="624" spans="2:90">
      <c r="B624">
        <v>293</v>
      </c>
      <c r="C624" t="s">
        <v>95</v>
      </c>
      <c r="D624" t="s">
        <v>95</v>
      </c>
      <c r="E624" t="s">
        <v>95</v>
      </c>
      <c r="F624" t="s">
        <v>95</v>
      </c>
      <c r="G624" t="s">
        <v>95</v>
      </c>
      <c r="H624" t="s">
        <v>95</v>
      </c>
      <c r="I624" t="s">
        <v>95</v>
      </c>
      <c r="J624" t="s">
        <v>95</v>
      </c>
      <c r="K624">
        <v>1</v>
      </c>
      <c r="L624">
        <v>65</v>
      </c>
      <c r="M624" t="s">
        <v>95</v>
      </c>
      <c r="N624" t="s">
        <v>95</v>
      </c>
      <c r="O624">
        <v>245</v>
      </c>
      <c r="P624">
        <v>113</v>
      </c>
      <c r="Q624">
        <v>270</v>
      </c>
      <c r="R624">
        <v>175</v>
      </c>
      <c r="S624">
        <v>462</v>
      </c>
      <c r="T624">
        <v>460</v>
      </c>
      <c r="U624">
        <v>374</v>
      </c>
      <c r="V624">
        <v>85</v>
      </c>
      <c r="W624">
        <v>117</v>
      </c>
      <c r="X624">
        <v>155</v>
      </c>
      <c r="Y624">
        <v>406</v>
      </c>
      <c r="Z624">
        <v>17</v>
      </c>
      <c r="AA624">
        <v>278</v>
      </c>
      <c r="AB624">
        <v>479</v>
      </c>
      <c r="AC624">
        <v>161</v>
      </c>
      <c r="AD624">
        <v>277</v>
      </c>
      <c r="AE624">
        <v>268</v>
      </c>
      <c r="AF624">
        <v>71</v>
      </c>
      <c r="AG624" t="s">
        <v>95</v>
      </c>
      <c r="AH624">
        <v>452</v>
      </c>
      <c r="AI624">
        <v>262</v>
      </c>
      <c r="AJ624">
        <v>262</v>
      </c>
      <c r="AK624">
        <v>467</v>
      </c>
      <c r="AL624">
        <v>421</v>
      </c>
      <c r="AM624">
        <v>418</v>
      </c>
      <c r="AN624">
        <v>257</v>
      </c>
      <c r="AO624" t="s">
        <v>95</v>
      </c>
      <c r="AP624" t="s">
        <v>95</v>
      </c>
      <c r="AQ624">
        <v>78</v>
      </c>
      <c r="AR624">
        <v>325</v>
      </c>
      <c r="AS624">
        <v>598</v>
      </c>
      <c r="AT624">
        <v>640</v>
      </c>
      <c r="AU624">
        <v>639</v>
      </c>
      <c r="AV624">
        <v>338</v>
      </c>
      <c r="AW624">
        <v>132</v>
      </c>
      <c r="AX624">
        <v>645</v>
      </c>
      <c r="AY624">
        <v>182</v>
      </c>
      <c r="AZ624">
        <v>577</v>
      </c>
      <c r="BA624">
        <v>550</v>
      </c>
      <c r="BB624">
        <v>111</v>
      </c>
      <c r="BC624">
        <v>639</v>
      </c>
      <c r="BD624">
        <v>241</v>
      </c>
      <c r="BE624">
        <v>101</v>
      </c>
      <c r="BF624">
        <v>171</v>
      </c>
      <c r="BG624">
        <v>130</v>
      </c>
      <c r="BH624">
        <v>27</v>
      </c>
      <c r="BI624">
        <v>564</v>
      </c>
      <c r="BJ624">
        <v>128</v>
      </c>
      <c r="BK624">
        <v>630</v>
      </c>
      <c r="BL624">
        <v>98</v>
      </c>
      <c r="BM624">
        <v>209</v>
      </c>
      <c r="BN624">
        <v>332</v>
      </c>
      <c r="BO624">
        <v>164</v>
      </c>
      <c r="BP624">
        <v>477</v>
      </c>
      <c r="BQ624">
        <v>611</v>
      </c>
      <c r="BR624">
        <v>83</v>
      </c>
      <c r="BS624">
        <v>211</v>
      </c>
      <c r="BT624">
        <v>13</v>
      </c>
      <c r="BU624">
        <v>419</v>
      </c>
      <c r="BV624">
        <v>43</v>
      </c>
      <c r="BW624">
        <v>129</v>
      </c>
      <c r="BX624">
        <v>307</v>
      </c>
      <c r="BY624">
        <v>283</v>
      </c>
      <c r="BZ624">
        <v>158</v>
      </c>
      <c r="CA624">
        <v>397</v>
      </c>
      <c r="CB624">
        <v>662</v>
      </c>
      <c r="CC624">
        <v>490</v>
      </c>
      <c r="CD624">
        <v>637</v>
      </c>
      <c r="CE624">
        <v>313</v>
      </c>
      <c r="CF624">
        <v>507</v>
      </c>
      <c r="CG624">
        <v>137</v>
      </c>
      <c r="CH624">
        <v>27</v>
      </c>
      <c r="CI624">
        <v>391</v>
      </c>
      <c r="CJ624">
        <v>645</v>
      </c>
      <c r="CK624">
        <v>292</v>
      </c>
      <c r="CL624">
        <v>574</v>
      </c>
    </row>
    <row r="625" spans="2:90">
      <c r="B625">
        <v>94</v>
      </c>
      <c r="C625" t="s">
        <v>95</v>
      </c>
      <c r="D625" t="s">
        <v>95</v>
      </c>
      <c r="E625" t="s">
        <v>95</v>
      </c>
      <c r="F625" t="s">
        <v>95</v>
      </c>
      <c r="G625" t="s">
        <v>95</v>
      </c>
      <c r="H625" t="s">
        <v>95</v>
      </c>
      <c r="I625" t="s">
        <v>95</v>
      </c>
      <c r="J625" t="s">
        <v>95</v>
      </c>
      <c r="K625" t="s">
        <v>95</v>
      </c>
      <c r="L625" t="s">
        <v>95</v>
      </c>
      <c r="M625" t="s">
        <v>95</v>
      </c>
      <c r="N625" t="s">
        <v>95</v>
      </c>
      <c r="O625" t="s">
        <v>95</v>
      </c>
      <c r="P625" t="s">
        <v>95</v>
      </c>
      <c r="Q625" t="s">
        <v>95</v>
      </c>
      <c r="R625" t="s">
        <v>95</v>
      </c>
      <c r="S625">
        <v>389</v>
      </c>
      <c r="T625">
        <v>391</v>
      </c>
      <c r="U625">
        <v>189</v>
      </c>
      <c r="V625">
        <v>511</v>
      </c>
      <c r="W625">
        <v>294</v>
      </c>
      <c r="X625">
        <v>149</v>
      </c>
      <c r="Y625">
        <v>116</v>
      </c>
      <c r="Z625">
        <v>22</v>
      </c>
      <c r="AA625">
        <v>246</v>
      </c>
      <c r="AB625">
        <v>350</v>
      </c>
      <c r="AC625">
        <v>226</v>
      </c>
      <c r="AD625">
        <v>143</v>
      </c>
      <c r="AE625">
        <v>255</v>
      </c>
      <c r="AF625">
        <v>270</v>
      </c>
      <c r="AG625" t="s">
        <v>95</v>
      </c>
      <c r="AH625">
        <v>187</v>
      </c>
      <c r="AI625">
        <v>472</v>
      </c>
      <c r="AJ625">
        <v>165</v>
      </c>
      <c r="AK625">
        <v>236</v>
      </c>
      <c r="AL625">
        <v>36</v>
      </c>
      <c r="AM625">
        <v>541</v>
      </c>
      <c r="AN625">
        <v>347</v>
      </c>
      <c r="AO625" t="s">
        <v>95</v>
      </c>
      <c r="AP625" t="s">
        <v>95</v>
      </c>
      <c r="AQ625" t="s">
        <v>95</v>
      </c>
      <c r="AR625" t="s">
        <v>95</v>
      </c>
      <c r="AS625" t="s">
        <v>95</v>
      </c>
      <c r="AT625" t="s">
        <v>95</v>
      </c>
      <c r="AU625" t="s">
        <v>95</v>
      </c>
      <c r="AV625" t="s">
        <v>95</v>
      </c>
      <c r="AW625" t="s">
        <v>95</v>
      </c>
      <c r="AX625" t="s">
        <v>95</v>
      </c>
      <c r="AY625" t="s">
        <v>95</v>
      </c>
      <c r="AZ625" t="s">
        <v>95</v>
      </c>
      <c r="BA625" t="s">
        <v>95</v>
      </c>
      <c r="BB625" t="s">
        <v>95</v>
      </c>
      <c r="BC625" t="s">
        <v>95</v>
      </c>
      <c r="BD625" t="s">
        <v>95</v>
      </c>
      <c r="BE625" t="s">
        <v>95</v>
      </c>
      <c r="BF625" t="s">
        <v>95</v>
      </c>
      <c r="BG625" t="s">
        <v>95</v>
      </c>
      <c r="BH625" t="s">
        <v>95</v>
      </c>
      <c r="BI625" t="s">
        <v>95</v>
      </c>
      <c r="BJ625" t="s">
        <v>95</v>
      </c>
      <c r="BK625" t="s">
        <v>95</v>
      </c>
      <c r="BL625" t="s">
        <v>95</v>
      </c>
      <c r="BM625" t="s">
        <v>95</v>
      </c>
      <c r="BN625" t="s">
        <v>95</v>
      </c>
      <c r="BO625" t="s">
        <v>95</v>
      </c>
      <c r="BP625">
        <v>497</v>
      </c>
      <c r="BQ625">
        <v>53</v>
      </c>
      <c r="BR625">
        <v>304</v>
      </c>
      <c r="BS625">
        <v>42</v>
      </c>
      <c r="BT625">
        <v>100</v>
      </c>
      <c r="BU625">
        <v>35</v>
      </c>
      <c r="BV625">
        <v>42</v>
      </c>
      <c r="BW625">
        <v>348</v>
      </c>
      <c r="BX625">
        <v>231</v>
      </c>
      <c r="BY625">
        <v>289</v>
      </c>
      <c r="BZ625">
        <v>666</v>
      </c>
      <c r="CA625">
        <v>205</v>
      </c>
      <c r="CB625">
        <v>172</v>
      </c>
      <c r="CC625">
        <v>167</v>
      </c>
      <c r="CD625">
        <v>538</v>
      </c>
      <c r="CE625">
        <v>178</v>
      </c>
      <c r="CF625">
        <v>299</v>
      </c>
      <c r="CG625">
        <v>573</v>
      </c>
      <c r="CH625">
        <v>259</v>
      </c>
      <c r="CI625">
        <v>253</v>
      </c>
      <c r="CJ625">
        <v>560</v>
      </c>
      <c r="CK625" t="s">
        <v>95</v>
      </c>
      <c r="CL625" t="s">
        <v>95</v>
      </c>
    </row>
    <row r="626" spans="2:90">
      <c r="B626">
        <v>446</v>
      </c>
      <c r="C626" t="s">
        <v>95</v>
      </c>
      <c r="D626" t="s">
        <v>95</v>
      </c>
      <c r="E626" t="s">
        <v>95</v>
      </c>
      <c r="F626" t="s">
        <v>95</v>
      </c>
      <c r="G626" t="s">
        <v>95</v>
      </c>
      <c r="H626" t="s">
        <v>95</v>
      </c>
      <c r="I626" t="s">
        <v>95</v>
      </c>
      <c r="J626" t="s">
        <v>95</v>
      </c>
      <c r="K626" t="s">
        <v>95</v>
      </c>
      <c r="L626" t="s">
        <v>95</v>
      </c>
      <c r="M626" t="s">
        <v>95</v>
      </c>
      <c r="N626" t="s">
        <v>95</v>
      </c>
      <c r="O626" t="s">
        <v>95</v>
      </c>
      <c r="P626" t="s">
        <v>95</v>
      </c>
      <c r="Q626" t="s">
        <v>95</v>
      </c>
      <c r="R626" t="s">
        <v>95</v>
      </c>
      <c r="S626">
        <v>449</v>
      </c>
      <c r="T626">
        <v>524</v>
      </c>
      <c r="U626">
        <v>118</v>
      </c>
      <c r="V626">
        <v>470</v>
      </c>
      <c r="W626">
        <v>253</v>
      </c>
      <c r="X626">
        <v>379</v>
      </c>
      <c r="Y626">
        <v>142</v>
      </c>
      <c r="Z626">
        <v>209</v>
      </c>
      <c r="AA626">
        <v>440</v>
      </c>
      <c r="AB626">
        <v>141</v>
      </c>
      <c r="AC626">
        <v>2</v>
      </c>
      <c r="AD626">
        <v>437</v>
      </c>
      <c r="AE626">
        <v>420</v>
      </c>
      <c r="AF626">
        <v>404</v>
      </c>
      <c r="AG626" t="s">
        <v>95</v>
      </c>
      <c r="AH626">
        <v>347</v>
      </c>
      <c r="AI626">
        <v>135</v>
      </c>
      <c r="AJ626">
        <v>52</v>
      </c>
      <c r="AK626">
        <v>417</v>
      </c>
      <c r="AL626">
        <v>8</v>
      </c>
      <c r="AM626">
        <v>335</v>
      </c>
      <c r="AN626">
        <v>276</v>
      </c>
      <c r="AO626" t="s">
        <v>95</v>
      </c>
      <c r="AP626" t="s">
        <v>95</v>
      </c>
      <c r="AQ626" t="s">
        <v>95</v>
      </c>
      <c r="AR626" t="s">
        <v>95</v>
      </c>
      <c r="AS626" t="s">
        <v>95</v>
      </c>
      <c r="AT626" t="s">
        <v>95</v>
      </c>
      <c r="AU626" t="s">
        <v>95</v>
      </c>
      <c r="AV626" t="s">
        <v>95</v>
      </c>
      <c r="AW626" t="s">
        <v>95</v>
      </c>
      <c r="AX626" t="s">
        <v>95</v>
      </c>
      <c r="AY626" t="s">
        <v>95</v>
      </c>
      <c r="AZ626" t="s">
        <v>95</v>
      </c>
      <c r="BA626" t="s">
        <v>95</v>
      </c>
      <c r="BB626" t="s">
        <v>95</v>
      </c>
      <c r="BC626" t="s">
        <v>95</v>
      </c>
      <c r="BD626" t="s">
        <v>95</v>
      </c>
      <c r="BE626" t="s">
        <v>95</v>
      </c>
      <c r="BF626" t="s">
        <v>95</v>
      </c>
      <c r="BG626" t="s">
        <v>95</v>
      </c>
      <c r="BH626" t="s">
        <v>95</v>
      </c>
      <c r="BI626" t="s">
        <v>95</v>
      </c>
      <c r="BJ626" t="s">
        <v>95</v>
      </c>
      <c r="BK626" t="s">
        <v>95</v>
      </c>
      <c r="BL626" t="s">
        <v>95</v>
      </c>
      <c r="BM626" t="s">
        <v>95</v>
      </c>
      <c r="BN626" t="s">
        <v>95</v>
      </c>
      <c r="BO626" t="s">
        <v>95</v>
      </c>
      <c r="BP626">
        <v>474</v>
      </c>
      <c r="BQ626">
        <v>210</v>
      </c>
      <c r="BR626">
        <v>389</v>
      </c>
      <c r="BS626">
        <v>631</v>
      </c>
      <c r="BT626">
        <v>111</v>
      </c>
      <c r="BU626">
        <v>82</v>
      </c>
      <c r="BV626">
        <v>268</v>
      </c>
      <c r="BW626">
        <v>201</v>
      </c>
      <c r="BX626">
        <v>604</v>
      </c>
      <c r="BY626">
        <v>237</v>
      </c>
      <c r="BZ626">
        <v>189</v>
      </c>
      <c r="CA626">
        <v>506</v>
      </c>
      <c r="CB626">
        <v>636</v>
      </c>
      <c r="CC626">
        <v>321</v>
      </c>
      <c r="CD626">
        <v>294</v>
      </c>
      <c r="CE626">
        <v>576</v>
      </c>
      <c r="CF626">
        <v>577</v>
      </c>
      <c r="CG626">
        <v>510</v>
      </c>
      <c r="CH626">
        <v>362</v>
      </c>
      <c r="CI626">
        <v>29</v>
      </c>
      <c r="CJ626">
        <v>605</v>
      </c>
      <c r="CK626" t="s">
        <v>95</v>
      </c>
      <c r="CL626" t="s">
        <v>95</v>
      </c>
    </row>
    <row r="627" spans="2:90">
      <c r="B627" t="s">
        <v>95</v>
      </c>
      <c r="C627" t="s">
        <v>95</v>
      </c>
      <c r="D627" t="s">
        <v>95</v>
      </c>
      <c r="E627" t="s">
        <v>95</v>
      </c>
      <c r="F627" t="s">
        <v>95</v>
      </c>
      <c r="G627" t="s">
        <v>95</v>
      </c>
      <c r="H627" t="s">
        <v>95</v>
      </c>
      <c r="I627" t="s">
        <v>95</v>
      </c>
      <c r="J627" t="s">
        <v>95</v>
      </c>
      <c r="K627" t="s">
        <v>95</v>
      </c>
      <c r="L627" t="s">
        <v>95</v>
      </c>
      <c r="M627" t="s">
        <v>95</v>
      </c>
      <c r="N627" t="s">
        <v>95</v>
      </c>
      <c r="O627" t="s">
        <v>95</v>
      </c>
      <c r="P627" t="s">
        <v>95</v>
      </c>
      <c r="Q627" t="s">
        <v>95</v>
      </c>
      <c r="R627" t="s">
        <v>95</v>
      </c>
      <c r="S627" t="s">
        <v>95</v>
      </c>
      <c r="T627" t="s">
        <v>95</v>
      </c>
      <c r="U627" t="s">
        <v>95</v>
      </c>
      <c r="V627" t="s">
        <v>95</v>
      </c>
      <c r="W627" t="s">
        <v>95</v>
      </c>
      <c r="X627" t="s">
        <v>95</v>
      </c>
      <c r="Y627" t="s">
        <v>95</v>
      </c>
      <c r="Z627" t="s">
        <v>95</v>
      </c>
      <c r="AA627" t="s">
        <v>95</v>
      </c>
      <c r="AB627" t="s">
        <v>95</v>
      </c>
      <c r="AC627" t="s">
        <v>95</v>
      </c>
      <c r="AD627" t="s">
        <v>95</v>
      </c>
      <c r="AE627" t="s">
        <v>95</v>
      </c>
      <c r="AF627" t="s">
        <v>95</v>
      </c>
      <c r="AG627" t="s">
        <v>95</v>
      </c>
      <c r="AH627" t="s">
        <v>95</v>
      </c>
      <c r="AI627" t="s">
        <v>95</v>
      </c>
      <c r="AJ627" t="s">
        <v>95</v>
      </c>
      <c r="AK627" t="s">
        <v>95</v>
      </c>
      <c r="AL627" t="s">
        <v>95</v>
      </c>
      <c r="AM627" t="s">
        <v>95</v>
      </c>
      <c r="AN627" t="s">
        <v>95</v>
      </c>
      <c r="AO627" t="s">
        <v>95</v>
      </c>
      <c r="AP627" t="s">
        <v>95</v>
      </c>
      <c r="AQ627" t="s">
        <v>95</v>
      </c>
      <c r="AR627" t="s">
        <v>95</v>
      </c>
      <c r="AS627" t="s">
        <v>95</v>
      </c>
      <c r="AT627" t="s">
        <v>95</v>
      </c>
      <c r="AU627" t="s">
        <v>95</v>
      </c>
      <c r="AV627" t="s">
        <v>95</v>
      </c>
      <c r="AW627" t="s">
        <v>95</v>
      </c>
      <c r="AX627" t="s">
        <v>95</v>
      </c>
      <c r="AY627" t="s">
        <v>95</v>
      </c>
      <c r="AZ627" t="s">
        <v>95</v>
      </c>
      <c r="BA627" t="s">
        <v>95</v>
      </c>
      <c r="BB627" t="s">
        <v>95</v>
      </c>
      <c r="BC627" t="s">
        <v>95</v>
      </c>
      <c r="BD627" t="s">
        <v>95</v>
      </c>
      <c r="BE627" t="s">
        <v>95</v>
      </c>
      <c r="BF627" t="s">
        <v>95</v>
      </c>
      <c r="BG627" t="s">
        <v>95</v>
      </c>
      <c r="BH627" t="s">
        <v>95</v>
      </c>
      <c r="BI627" t="s">
        <v>95</v>
      </c>
      <c r="BJ627" t="s">
        <v>95</v>
      </c>
      <c r="BK627" t="s">
        <v>95</v>
      </c>
      <c r="BL627" t="s">
        <v>95</v>
      </c>
      <c r="BM627" t="s">
        <v>95</v>
      </c>
      <c r="BN627" t="s">
        <v>95</v>
      </c>
      <c r="BO627" t="s">
        <v>95</v>
      </c>
      <c r="BP627">
        <v>363</v>
      </c>
      <c r="BQ627">
        <v>630</v>
      </c>
      <c r="BR627">
        <v>367</v>
      </c>
      <c r="BS627">
        <v>26</v>
      </c>
      <c r="BT627">
        <v>156</v>
      </c>
      <c r="BU627">
        <v>243</v>
      </c>
      <c r="BV627">
        <v>282</v>
      </c>
      <c r="BW627">
        <v>560</v>
      </c>
      <c r="BX627">
        <v>54</v>
      </c>
      <c r="BY627">
        <v>171</v>
      </c>
      <c r="BZ627">
        <v>227</v>
      </c>
      <c r="CA627">
        <v>663</v>
      </c>
      <c r="CB627">
        <v>129</v>
      </c>
      <c r="CC627">
        <v>382</v>
      </c>
      <c r="CD627">
        <v>423</v>
      </c>
      <c r="CE627">
        <v>464</v>
      </c>
      <c r="CF627">
        <v>127</v>
      </c>
      <c r="CG627">
        <v>575</v>
      </c>
      <c r="CH627">
        <v>395</v>
      </c>
      <c r="CI627">
        <v>596</v>
      </c>
      <c r="CJ627">
        <v>243</v>
      </c>
      <c r="CK627" t="s">
        <v>95</v>
      </c>
      <c r="CL627" t="s">
        <v>95</v>
      </c>
    </row>
    <row r="628" spans="2:90">
      <c r="B628" t="s">
        <v>95</v>
      </c>
      <c r="C628" t="s">
        <v>95</v>
      </c>
      <c r="D628" t="s">
        <v>95</v>
      </c>
      <c r="E628" t="s">
        <v>95</v>
      </c>
      <c r="F628" t="s">
        <v>95</v>
      </c>
      <c r="G628" t="s">
        <v>95</v>
      </c>
      <c r="H628" t="s">
        <v>95</v>
      </c>
      <c r="I628" t="s">
        <v>95</v>
      </c>
      <c r="J628" t="s">
        <v>95</v>
      </c>
      <c r="K628" t="s">
        <v>95</v>
      </c>
      <c r="L628" t="s">
        <v>95</v>
      </c>
      <c r="M628" t="s">
        <v>95</v>
      </c>
      <c r="N628" t="s">
        <v>95</v>
      </c>
      <c r="O628" t="s">
        <v>95</v>
      </c>
      <c r="P628" t="s">
        <v>95</v>
      </c>
      <c r="Q628" t="s">
        <v>95</v>
      </c>
      <c r="R628" t="s">
        <v>95</v>
      </c>
      <c r="S628" t="s">
        <v>95</v>
      </c>
      <c r="T628" t="s">
        <v>95</v>
      </c>
      <c r="U628" t="s">
        <v>95</v>
      </c>
      <c r="V628" t="s">
        <v>95</v>
      </c>
      <c r="W628" t="s">
        <v>95</v>
      </c>
      <c r="X628" t="s">
        <v>95</v>
      </c>
      <c r="Y628" t="s">
        <v>95</v>
      </c>
      <c r="Z628" t="s">
        <v>95</v>
      </c>
      <c r="AA628" t="s">
        <v>95</v>
      </c>
      <c r="AB628" t="s">
        <v>95</v>
      </c>
      <c r="AC628" t="s">
        <v>95</v>
      </c>
      <c r="AD628" t="s">
        <v>95</v>
      </c>
      <c r="AE628" t="s">
        <v>95</v>
      </c>
      <c r="AF628" t="s">
        <v>95</v>
      </c>
      <c r="AG628" t="s">
        <v>95</v>
      </c>
      <c r="AH628" t="s">
        <v>95</v>
      </c>
      <c r="AI628" t="s">
        <v>95</v>
      </c>
      <c r="AJ628" t="s">
        <v>95</v>
      </c>
      <c r="AK628" t="s">
        <v>95</v>
      </c>
      <c r="AL628" t="s">
        <v>95</v>
      </c>
      <c r="AM628" t="s">
        <v>95</v>
      </c>
      <c r="AN628" t="s">
        <v>95</v>
      </c>
      <c r="AO628" t="s">
        <v>95</v>
      </c>
      <c r="AP628" t="s">
        <v>95</v>
      </c>
      <c r="AQ628" t="s">
        <v>95</v>
      </c>
      <c r="AR628" t="s">
        <v>95</v>
      </c>
      <c r="AS628" t="s">
        <v>95</v>
      </c>
      <c r="AT628" t="s">
        <v>95</v>
      </c>
      <c r="AU628" t="s">
        <v>95</v>
      </c>
      <c r="AV628" t="s">
        <v>95</v>
      </c>
      <c r="AW628" t="s">
        <v>95</v>
      </c>
      <c r="AX628" t="s">
        <v>95</v>
      </c>
      <c r="AY628" t="s">
        <v>95</v>
      </c>
      <c r="AZ628" t="s">
        <v>95</v>
      </c>
      <c r="BA628" t="s">
        <v>95</v>
      </c>
      <c r="BB628" t="s">
        <v>95</v>
      </c>
      <c r="BC628" t="s">
        <v>95</v>
      </c>
      <c r="BD628" t="s">
        <v>95</v>
      </c>
      <c r="BE628" t="s">
        <v>95</v>
      </c>
      <c r="BF628" t="s">
        <v>95</v>
      </c>
      <c r="BG628" t="s">
        <v>95</v>
      </c>
      <c r="BH628" t="s">
        <v>95</v>
      </c>
      <c r="BI628" t="s">
        <v>95</v>
      </c>
      <c r="BJ628" t="s">
        <v>95</v>
      </c>
      <c r="BK628" t="s">
        <v>95</v>
      </c>
      <c r="BL628" t="s">
        <v>95</v>
      </c>
      <c r="BM628" t="s">
        <v>95</v>
      </c>
      <c r="BN628" t="s">
        <v>95</v>
      </c>
      <c r="BO628" t="s">
        <v>95</v>
      </c>
      <c r="BP628">
        <v>342</v>
      </c>
      <c r="BQ628">
        <v>246</v>
      </c>
      <c r="BR628">
        <v>236</v>
      </c>
      <c r="BS628">
        <v>201</v>
      </c>
      <c r="BT628">
        <v>258</v>
      </c>
      <c r="BU628">
        <v>304</v>
      </c>
      <c r="BV628">
        <v>647</v>
      </c>
      <c r="BW628">
        <v>217</v>
      </c>
      <c r="BX628">
        <v>443</v>
      </c>
      <c r="BY628">
        <v>555</v>
      </c>
      <c r="BZ628">
        <v>652</v>
      </c>
      <c r="CA628">
        <v>572</v>
      </c>
      <c r="CB628">
        <v>62</v>
      </c>
      <c r="CC628">
        <v>491</v>
      </c>
      <c r="CD628">
        <v>94</v>
      </c>
      <c r="CE628">
        <v>601</v>
      </c>
      <c r="CF628">
        <v>486</v>
      </c>
      <c r="CG628">
        <v>444</v>
      </c>
      <c r="CH628">
        <v>224</v>
      </c>
      <c r="CI628">
        <v>586</v>
      </c>
      <c r="CJ628">
        <v>326</v>
      </c>
      <c r="CK628" t="s">
        <v>95</v>
      </c>
      <c r="CL628" t="s">
        <v>95</v>
      </c>
    </row>
    <row r="629" spans="2:90">
      <c r="B629" t="s">
        <v>95</v>
      </c>
      <c r="C629" t="s">
        <v>95</v>
      </c>
      <c r="D629" t="s">
        <v>95</v>
      </c>
      <c r="E629" t="s">
        <v>95</v>
      </c>
      <c r="F629" t="s">
        <v>95</v>
      </c>
      <c r="G629" t="s">
        <v>95</v>
      </c>
      <c r="H629" t="s">
        <v>95</v>
      </c>
      <c r="I629" t="s">
        <v>95</v>
      </c>
      <c r="J629" t="s">
        <v>95</v>
      </c>
      <c r="K629" t="s">
        <v>95</v>
      </c>
      <c r="L629" t="s">
        <v>95</v>
      </c>
      <c r="M629" t="s">
        <v>95</v>
      </c>
      <c r="N629" t="s">
        <v>95</v>
      </c>
      <c r="O629" t="s">
        <v>95</v>
      </c>
      <c r="P629" t="s">
        <v>95</v>
      </c>
      <c r="Q629" t="s">
        <v>95</v>
      </c>
      <c r="R629" t="s">
        <v>95</v>
      </c>
      <c r="S629" t="s">
        <v>95</v>
      </c>
      <c r="T629" t="s">
        <v>95</v>
      </c>
      <c r="U629" t="s">
        <v>95</v>
      </c>
      <c r="V629" t="s">
        <v>95</v>
      </c>
      <c r="W629" t="s">
        <v>95</v>
      </c>
      <c r="X629" t="s">
        <v>95</v>
      </c>
      <c r="Y629" t="s">
        <v>95</v>
      </c>
      <c r="Z629" t="s">
        <v>95</v>
      </c>
      <c r="AA629" t="s">
        <v>95</v>
      </c>
      <c r="AB629" t="s">
        <v>95</v>
      </c>
      <c r="AC629" t="s">
        <v>95</v>
      </c>
      <c r="AD629" t="s">
        <v>95</v>
      </c>
      <c r="AE629" t="s">
        <v>95</v>
      </c>
      <c r="AF629" t="s">
        <v>95</v>
      </c>
      <c r="AG629" t="s">
        <v>95</v>
      </c>
      <c r="AH629" t="s">
        <v>95</v>
      </c>
      <c r="AI629" t="s">
        <v>95</v>
      </c>
      <c r="AJ629" t="s">
        <v>95</v>
      </c>
      <c r="AK629" t="s">
        <v>95</v>
      </c>
      <c r="AL629" t="s">
        <v>95</v>
      </c>
      <c r="AM629" t="s">
        <v>95</v>
      </c>
      <c r="AN629" t="s">
        <v>95</v>
      </c>
      <c r="AO629" t="s">
        <v>95</v>
      </c>
      <c r="AP629" t="s">
        <v>95</v>
      </c>
      <c r="AQ629" t="s">
        <v>95</v>
      </c>
      <c r="AR629" t="s">
        <v>95</v>
      </c>
      <c r="AS629" t="s">
        <v>95</v>
      </c>
      <c r="AT629" t="s">
        <v>95</v>
      </c>
      <c r="AU629" t="s">
        <v>95</v>
      </c>
      <c r="AV629" t="s">
        <v>95</v>
      </c>
      <c r="AW629" t="s">
        <v>95</v>
      </c>
      <c r="AX629" t="s">
        <v>95</v>
      </c>
      <c r="AY629" t="s">
        <v>95</v>
      </c>
      <c r="AZ629" t="s">
        <v>95</v>
      </c>
      <c r="BA629" t="s">
        <v>95</v>
      </c>
      <c r="BB629" t="s">
        <v>95</v>
      </c>
      <c r="BC629" t="s">
        <v>95</v>
      </c>
      <c r="BD629" t="s">
        <v>95</v>
      </c>
      <c r="BE629" t="s">
        <v>95</v>
      </c>
      <c r="BF629" t="s">
        <v>95</v>
      </c>
      <c r="BG629" t="s">
        <v>95</v>
      </c>
      <c r="BH629" t="s">
        <v>95</v>
      </c>
      <c r="BI629" t="s">
        <v>95</v>
      </c>
      <c r="BJ629" t="s">
        <v>95</v>
      </c>
      <c r="BK629" t="s">
        <v>95</v>
      </c>
      <c r="BL629" t="s">
        <v>95</v>
      </c>
      <c r="BM629" t="s">
        <v>95</v>
      </c>
      <c r="BN629" t="s">
        <v>95</v>
      </c>
      <c r="BO629" t="s">
        <v>95</v>
      </c>
      <c r="BP629">
        <v>91</v>
      </c>
      <c r="BQ629">
        <v>421</v>
      </c>
      <c r="BR629">
        <v>482</v>
      </c>
      <c r="BS629">
        <v>372</v>
      </c>
      <c r="BT629">
        <v>169</v>
      </c>
      <c r="BU629">
        <v>393</v>
      </c>
      <c r="BV629">
        <v>226</v>
      </c>
      <c r="BW629">
        <v>394</v>
      </c>
      <c r="BX629">
        <v>79</v>
      </c>
      <c r="BY629">
        <v>150</v>
      </c>
      <c r="BZ629">
        <v>484</v>
      </c>
      <c r="CA629">
        <v>93</v>
      </c>
      <c r="CB629">
        <v>557</v>
      </c>
      <c r="CC629">
        <v>464</v>
      </c>
      <c r="CD629">
        <v>59</v>
      </c>
      <c r="CE629">
        <v>134</v>
      </c>
      <c r="CF629">
        <v>283</v>
      </c>
      <c r="CG629">
        <v>344</v>
      </c>
      <c r="CH629">
        <v>33</v>
      </c>
      <c r="CI629">
        <v>588</v>
      </c>
      <c r="CJ629">
        <v>459</v>
      </c>
      <c r="CK629" t="s">
        <v>95</v>
      </c>
      <c r="CL629" t="s">
        <v>95</v>
      </c>
    </row>
    <row r="630" spans="2:90">
      <c r="B630" t="s">
        <v>95</v>
      </c>
      <c r="C630" t="s">
        <v>95</v>
      </c>
      <c r="D630" t="s">
        <v>95</v>
      </c>
      <c r="E630" t="s">
        <v>95</v>
      </c>
      <c r="F630" t="s">
        <v>95</v>
      </c>
      <c r="G630" t="s">
        <v>95</v>
      </c>
      <c r="H630" t="s">
        <v>95</v>
      </c>
      <c r="I630" t="s">
        <v>95</v>
      </c>
      <c r="J630" t="s">
        <v>95</v>
      </c>
      <c r="K630" t="s">
        <v>95</v>
      </c>
      <c r="L630" t="s">
        <v>95</v>
      </c>
      <c r="M630" t="s">
        <v>95</v>
      </c>
      <c r="N630" t="s">
        <v>95</v>
      </c>
      <c r="O630" t="s">
        <v>95</v>
      </c>
      <c r="P630" t="s">
        <v>95</v>
      </c>
      <c r="Q630" t="s">
        <v>95</v>
      </c>
      <c r="R630" t="s">
        <v>95</v>
      </c>
      <c r="S630" t="s">
        <v>95</v>
      </c>
      <c r="T630" t="s">
        <v>95</v>
      </c>
      <c r="U630" t="s">
        <v>95</v>
      </c>
      <c r="V630" t="s">
        <v>95</v>
      </c>
      <c r="W630" t="s">
        <v>95</v>
      </c>
      <c r="X630" t="s">
        <v>95</v>
      </c>
      <c r="Y630" t="s">
        <v>95</v>
      </c>
      <c r="Z630" t="s">
        <v>95</v>
      </c>
      <c r="AA630" t="s">
        <v>95</v>
      </c>
      <c r="AB630" t="s">
        <v>95</v>
      </c>
      <c r="AC630" t="s">
        <v>95</v>
      </c>
      <c r="AD630" t="s">
        <v>95</v>
      </c>
      <c r="AE630" t="s">
        <v>95</v>
      </c>
      <c r="AF630" t="s">
        <v>95</v>
      </c>
      <c r="AG630" t="s">
        <v>95</v>
      </c>
      <c r="AH630" t="s">
        <v>95</v>
      </c>
      <c r="AI630" t="s">
        <v>95</v>
      </c>
      <c r="AJ630" t="s">
        <v>95</v>
      </c>
      <c r="AK630" t="s">
        <v>95</v>
      </c>
      <c r="AL630" t="s">
        <v>95</v>
      </c>
      <c r="AM630" t="s">
        <v>95</v>
      </c>
      <c r="AN630" t="s">
        <v>95</v>
      </c>
      <c r="AO630" t="s">
        <v>95</v>
      </c>
      <c r="AP630" t="s">
        <v>95</v>
      </c>
      <c r="AQ630" t="s">
        <v>95</v>
      </c>
      <c r="AR630" t="s">
        <v>95</v>
      </c>
      <c r="AS630" t="s">
        <v>95</v>
      </c>
      <c r="AT630" t="s">
        <v>95</v>
      </c>
      <c r="AU630" t="s">
        <v>95</v>
      </c>
      <c r="AV630" t="s">
        <v>95</v>
      </c>
      <c r="AW630" t="s">
        <v>95</v>
      </c>
      <c r="AX630" t="s">
        <v>95</v>
      </c>
      <c r="AY630" t="s">
        <v>95</v>
      </c>
      <c r="AZ630" t="s">
        <v>95</v>
      </c>
      <c r="BA630" t="s">
        <v>95</v>
      </c>
      <c r="BB630" t="s">
        <v>95</v>
      </c>
      <c r="BC630" t="s">
        <v>95</v>
      </c>
      <c r="BD630" t="s">
        <v>95</v>
      </c>
      <c r="BE630" t="s">
        <v>95</v>
      </c>
      <c r="BF630" t="s">
        <v>95</v>
      </c>
      <c r="BG630" t="s">
        <v>95</v>
      </c>
      <c r="BH630" t="s">
        <v>95</v>
      </c>
      <c r="BI630" t="s">
        <v>95</v>
      </c>
      <c r="BJ630" t="s">
        <v>95</v>
      </c>
      <c r="BK630" t="s">
        <v>95</v>
      </c>
      <c r="BL630" t="s">
        <v>95</v>
      </c>
      <c r="BM630" t="s">
        <v>95</v>
      </c>
      <c r="BN630" t="s">
        <v>95</v>
      </c>
      <c r="BO630" t="s">
        <v>95</v>
      </c>
      <c r="BP630">
        <v>58</v>
      </c>
      <c r="BQ630">
        <v>473</v>
      </c>
      <c r="BR630">
        <v>363</v>
      </c>
      <c r="BS630">
        <v>75</v>
      </c>
      <c r="BT630">
        <v>226</v>
      </c>
      <c r="BU630">
        <v>383</v>
      </c>
      <c r="BV630">
        <v>203</v>
      </c>
      <c r="BW630">
        <v>21</v>
      </c>
      <c r="BX630">
        <v>611</v>
      </c>
      <c r="BY630">
        <v>102</v>
      </c>
      <c r="BZ630">
        <v>322</v>
      </c>
      <c r="CA630">
        <v>181</v>
      </c>
      <c r="CB630">
        <v>579</v>
      </c>
      <c r="CC630">
        <v>585</v>
      </c>
      <c r="CD630">
        <v>232</v>
      </c>
      <c r="CE630">
        <v>310</v>
      </c>
      <c r="CF630">
        <v>233</v>
      </c>
      <c r="CG630">
        <v>551</v>
      </c>
      <c r="CH630">
        <v>514</v>
      </c>
      <c r="CI630">
        <v>249</v>
      </c>
      <c r="CJ630">
        <v>84</v>
      </c>
      <c r="CK630" t="s">
        <v>95</v>
      </c>
      <c r="CL630" t="s">
        <v>95</v>
      </c>
    </row>
    <row r="631" spans="2:90">
      <c r="B631" t="s">
        <v>95</v>
      </c>
      <c r="C631" t="s">
        <v>95</v>
      </c>
      <c r="D631" t="s">
        <v>95</v>
      </c>
      <c r="E631" t="s">
        <v>95</v>
      </c>
      <c r="F631" t="s">
        <v>95</v>
      </c>
      <c r="G631" t="s">
        <v>95</v>
      </c>
      <c r="H631" t="s">
        <v>95</v>
      </c>
      <c r="I631" t="s">
        <v>95</v>
      </c>
      <c r="J631" t="s">
        <v>95</v>
      </c>
      <c r="K631" t="s">
        <v>95</v>
      </c>
      <c r="L631" t="s">
        <v>95</v>
      </c>
      <c r="M631" t="s">
        <v>95</v>
      </c>
      <c r="N631" t="s">
        <v>95</v>
      </c>
      <c r="O631" t="s">
        <v>95</v>
      </c>
      <c r="P631" t="s">
        <v>95</v>
      </c>
      <c r="Q631" t="s">
        <v>95</v>
      </c>
      <c r="R631" t="s">
        <v>95</v>
      </c>
      <c r="S631" t="s">
        <v>95</v>
      </c>
      <c r="T631" t="s">
        <v>95</v>
      </c>
      <c r="U631" t="s">
        <v>95</v>
      </c>
      <c r="V631" t="s">
        <v>95</v>
      </c>
      <c r="W631" t="s">
        <v>95</v>
      </c>
      <c r="X631" t="s">
        <v>95</v>
      </c>
      <c r="Y631" t="s">
        <v>95</v>
      </c>
      <c r="Z631" t="s">
        <v>95</v>
      </c>
      <c r="AA631" t="s">
        <v>95</v>
      </c>
      <c r="AB631" t="s">
        <v>95</v>
      </c>
      <c r="AC631" t="s">
        <v>95</v>
      </c>
      <c r="AD631" t="s">
        <v>95</v>
      </c>
      <c r="AE631" t="s">
        <v>95</v>
      </c>
      <c r="AF631" t="s">
        <v>95</v>
      </c>
      <c r="AG631" t="s">
        <v>95</v>
      </c>
      <c r="AH631" t="s">
        <v>95</v>
      </c>
      <c r="AI631" t="s">
        <v>95</v>
      </c>
      <c r="AJ631" t="s">
        <v>95</v>
      </c>
      <c r="AK631" t="s">
        <v>95</v>
      </c>
      <c r="AL631" t="s">
        <v>95</v>
      </c>
      <c r="AM631" t="s">
        <v>95</v>
      </c>
      <c r="AN631" t="s">
        <v>95</v>
      </c>
      <c r="AO631" t="s">
        <v>95</v>
      </c>
      <c r="AP631" t="s">
        <v>95</v>
      </c>
      <c r="AQ631" t="s">
        <v>95</v>
      </c>
      <c r="AR631" t="s">
        <v>95</v>
      </c>
      <c r="AS631" t="s">
        <v>95</v>
      </c>
      <c r="AT631" t="s">
        <v>95</v>
      </c>
      <c r="AU631" t="s">
        <v>95</v>
      </c>
      <c r="AV631" t="s">
        <v>95</v>
      </c>
      <c r="AW631" t="s">
        <v>95</v>
      </c>
      <c r="AX631" t="s">
        <v>95</v>
      </c>
      <c r="AY631" t="s">
        <v>95</v>
      </c>
      <c r="AZ631" t="s">
        <v>95</v>
      </c>
      <c r="BA631" t="s">
        <v>95</v>
      </c>
      <c r="BB631" t="s">
        <v>95</v>
      </c>
      <c r="BC631" t="s">
        <v>95</v>
      </c>
      <c r="BD631" t="s">
        <v>95</v>
      </c>
      <c r="BE631" t="s">
        <v>95</v>
      </c>
      <c r="BF631" t="s">
        <v>95</v>
      </c>
      <c r="BG631" t="s">
        <v>95</v>
      </c>
      <c r="BH631" t="s">
        <v>95</v>
      </c>
      <c r="BI631" t="s">
        <v>95</v>
      </c>
      <c r="BJ631" t="s">
        <v>95</v>
      </c>
      <c r="BK631" t="s">
        <v>95</v>
      </c>
      <c r="BL631" t="s">
        <v>95</v>
      </c>
      <c r="BM631" t="s">
        <v>95</v>
      </c>
      <c r="BN631" t="s">
        <v>95</v>
      </c>
      <c r="BO631" t="s">
        <v>95</v>
      </c>
      <c r="BP631">
        <v>297</v>
      </c>
      <c r="BQ631">
        <v>374</v>
      </c>
      <c r="BR631">
        <v>661</v>
      </c>
      <c r="BS631">
        <v>589</v>
      </c>
      <c r="BT631">
        <v>491</v>
      </c>
      <c r="BU631">
        <v>577</v>
      </c>
      <c r="BV631">
        <v>169</v>
      </c>
      <c r="BW631">
        <v>638</v>
      </c>
      <c r="BX631">
        <v>68</v>
      </c>
      <c r="BY631">
        <v>183</v>
      </c>
      <c r="BZ631">
        <v>497</v>
      </c>
      <c r="CA631">
        <v>528</v>
      </c>
      <c r="CB631">
        <v>400</v>
      </c>
      <c r="CC631">
        <v>234</v>
      </c>
      <c r="CD631">
        <v>317</v>
      </c>
      <c r="CE631">
        <v>231</v>
      </c>
      <c r="CF631">
        <v>189</v>
      </c>
      <c r="CG631">
        <v>581</v>
      </c>
      <c r="CH631">
        <v>310</v>
      </c>
      <c r="CI631">
        <v>367</v>
      </c>
      <c r="CJ631">
        <v>584</v>
      </c>
      <c r="CK631" t="s">
        <v>95</v>
      </c>
      <c r="CL631" t="s">
        <v>95</v>
      </c>
    </row>
    <row r="632" spans="2:90">
      <c r="B632" t="s">
        <v>95</v>
      </c>
      <c r="C632" t="s">
        <v>95</v>
      </c>
      <c r="D632" t="s">
        <v>95</v>
      </c>
      <c r="E632" t="s">
        <v>95</v>
      </c>
      <c r="F632" t="s">
        <v>95</v>
      </c>
      <c r="G632" t="s">
        <v>95</v>
      </c>
      <c r="H632" t="s">
        <v>95</v>
      </c>
      <c r="I632" t="s">
        <v>95</v>
      </c>
      <c r="J632" t="s">
        <v>95</v>
      </c>
      <c r="K632" t="s">
        <v>95</v>
      </c>
      <c r="L632" t="s">
        <v>95</v>
      </c>
      <c r="M632" t="s">
        <v>95</v>
      </c>
      <c r="N632" t="s">
        <v>95</v>
      </c>
      <c r="O632" t="s">
        <v>95</v>
      </c>
      <c r="P632" t="s">
        <v>95</v>
      </c>
      <c r="Q632" t="s">
        <v>95</v>
      </c>
      <c r="R632" t="s">
        <v>95</v>
      </c>
      <c r="S632" t="s">
        <v>95</v>
      </c>
      <c r="T632" t="s">
        <v>95</v>
      </c>
      <c r="U632" t="s">
        <v>95</v>
      </c>
      <c r="V632" t="s">
        <v>95</v>
      </c>
      <c r="W632" t="s">
        <v>95</v>
      </c>
      <c r="X632" t="s">
        <v>95</v>
      </c>
      <c r="Y632" t="s">
        <v>95</v>
      </c>
      <c r="Z632" t="s">
        <v>95</v>
      </c>
      <c r="AA632" t="s">
        <v>95</v>
      </c>
      <c r="AB632" t="s">
        <v>95</v>
      </c>
      <c r="AC632" t="s">
        <v>95</v>
      </c>
      <c r="AD632" t="s">
        <v>95</v>
      </c>
      <c r="AE632" t="s">
        <v>95</v>
      </c>
      <c r="AF632" t="s">
        <v>95</v>
      </c>
      <c r="AG632" t="s">
        <v>95</v>
      </c>
      <c r="AH632" t="s">
        <v>95</v>
      </c>
      <c r="AI632" t="s">
        <v>95</v>
      </c>
      <c r="AJ632" t="s">
        <v>95</v>
      </c>
      <c r="AK632" t="s">
        <v>95</v>
      </c>
      <c r="AL632" t="s">
        <v>95</v>
      </c>
      <c r="AM632" t="s">
        <v>95</v>
      </c>
      <c r="AN632" t="s">
        <v>95</v>
      </c>
      <c r="AO632" t="s">
        <v>95</v>
      </c>
      <c r="AP632" t="s">
        <v>95</v>
      </c>
      <c r="AQ632" t="s">
        <v>95</v>
      </c>
      <c r="AR632" t="s">
        <v>95</v>
      </c>
      <c r="AS632" t="s">
        <v>95</v>
      </c>
      <c r="AT632" t="s">
        <v>95</v>
      </c>
      <c r="AU632" t="s">
        <v>95</v>
      </c>
      <c r="AV632" t="s">
        <v>95</v>
      </c>
      <c r="AW632" t="s">
        <v>95</v>
      </c>
      <c r="AX632" t="s">
        <v>95</v>
      </c>
      <c r="AY632" t="s">
        <v>95</v>
      </c>
      <c r="AZ632" t="s">
        <v>95</v>
      </c>
      <c r="BA632" t="s">
        <v>95</v>
      </c>
      <c r="BB632" t="s">
        <v>95</v>
      </c>
      <c r="BC632" t="s">
        <v>95</v>
      </c>
      <c r="BD632" t="s">
        <v>95</v>
      </c>
      <c r="BE632" t="s">
        <v>95</v>
      </c>
      <c r="BF632" t="s">
        <v>95</v>
      </c>
      <c r="BG632" t="s">
        <v>95</v>
      </c>
      <c r="BH632" t="s">
        <v>95</v>
      </c>
      <c r="BI632" t="s">
        <v>95</v>
      </c>
      <c r="BJ632" t="s">
        <v>95</v>
      </c>
      <c r="BK632" t="s">
        <v>95</v>
      </c>
      <c r="BL632" t="s">
        <v>95</v>
      </c>
      <c r="BM632" t="s">
        <v>95</v>
      </c>
      <c r="BN632" t="s">
        <v>95</v>
      </c>
      <c r="BO632" t="s">
        <v>95</v>
      </c>
      <c r="BP632">
        <v>259</v>
      </c>
      <c r="BQ632">
        <v>122</v>
      </c>
      <c r="BR632">
        <v>96</v>
      </c>
      <c r="BS632">
        <v>102</v>
      </c>
      <c r="BT632">
        <v>317</v>
      </c>
      <c r="BU632">
        <v>405</v>
      </c>
      <c r="BV632">
        <v>469</v>
      </c>
      <c r="BW632">
        <v>310</v>
      </c>
      <c r="BX632">
        <v>450</v>
      </c>
      <c r="BY632">
        <v>65</v>
      </c>
      <c r="BZ632">
        <v>664</v>
      </c>
      <c r="CA632">
        <v>88</v>
      </c>
      <c r="CB632">
        <v>627</v>
      </c>
      <c r="CC632">
        <v>528</v>
      </c>
      <c r="CD632">
        <v>393</v>
      </c>
      <c r="CE632">
        <v>42</v>
      </c>
      <c r="CF632">
        <v>390</v>
      </c>
      <c r="CG632">
        <v>114</v>
      </c>
      <c r="CH632">
        <v>267</v>
      </c>
      <c r="CI632">
        <v>264</v>
      </c>
      <c r="CJ632">
        <v>538</v>
      </c>
      <c r="CK632" t="s">
        <v>95</v>
      </c>
      <c r="CL632" t="s">
        <v>95</v>
      </c>
    </row>
    <row r="633" spans="2:90">
      <c r="B633" t="s">
        <v>95</v>
      </c>
      <c r="C633" t="s">
        <v>95</v>
      </c>
      <c r="D633" t="s">
        <v>95</v>
      </c>
      <c r="E633" t="s">
        <v>95</v>
      </c>
      <c r="F633" t="s">
        <v>95</v>
      </c>
      <c r="G633" t="s">
        <v>95</v>
      </c>
      <c r="H633" t="s">
        <v>95</v>
      </c>
      <c r="I633" t="s">
        <v>95</v>
      </c>
      <c r="J633" t="s">
        <v>95</v>
      </c>
      <c r="K633" t="s">
        <v>95</v>
      </c>
      <c r="L633" t="s">
        <v>95</v>
      </c>
      <c r="M633" t="s">
        <v>95</v>
      </c>
      <c r="N633" t="s">
        <v>95</v>
      </c>
      <c r="O633" t="s">
        <v>95</v>
      </c>
      <c r="P633" t="s">
        <v>95</v>
      </c>
      <c r="Q633" t="s">
        <v>95</v>
      </c>
      <c r="R633" t="s">
        <v>95</v>
      </c>
      <c r="S633" t="s">
        <v>95</v>
      </c>
      <c r="T633" t="s">
        <v>95</v>
      </c>
      <c r="U633" t="s">
        <v>95</v>
      </c>
      <c r="V633" t="s">
        <v>95</v>
      </c>
      <c r="W633" t="s">
        <v>95</v>
      </c>
      <c r="X633" t="s">
        <v>95</v>
      </c>
      <c r="Y633" t="s">
        <v>95</v>
      </c>
      <c r="Z633" t="s">
        <v>95</v>
      </c>
      <c r="AA633" t="s">
        <v>95</v>
      </c>
      <c r="AB633" t="s">
        <v>95</v>
      </c>
      <c r="AC633" t="s">
        <v>95</v>
      </c>
      <c r="AD633" t="s">
        <v>95</v>
      </c>
      <c r="AE633" t="s">
        <v>95</v>
      </c>
      <c r="AF633" t="s">
        <v>95</v>
      </c>
      <c r="AG633" t="s">
        <v>95</v>
      </c>
      <c r="AH633" t="s">
        <v>95</v>
      </c>
      <c r="AI633" t="s">
        <v>95</v>
      </c>
      <c r="AJ633" t="s">
        <v>95</v>
      </c>
      <c r="AK633" t="s">
        <v>95</v>
      </c>
      <c r="AL633" t="s">
        <v>95</v>
      </c>
      <c r="AM633" t="s">
        <v>95</v>
      </c>
      <c r="AN633" t="s">
        <v>95</v>
      </c>
      <c r="AO633" t="s">
        <v>95</v>
      </c>
      <c r="AP633" t="s">
        <v>95</v>
      </c>
      <c r="AQ633" t="s">
        <v>95</v>
      </c>
      <c r="AR633" t="s">
        <v>95</v>
      </c>
      <c r="AS633" t="s">
        <v>95</v>
      </c>
      <c r="AT633" t="s">
        <v>95</v>
      </c>
      <c r="AU633" t="s">
        <v>95</v>
      </c>
      <c r="AV633" t="s">
        <v>95</v>
      </c>
      <c r="AW633" t="s">
        <v>95</v>
      </c>
      <c r="AX633" t="s">
        <v>95</v>
      </c>
      <c r="AY633" t="s">
        <v>95</v>
      </c>
      <c r="AZ633" t="s">
        <v>95</v>
      </c>
      <c r="BA633" t="s">
        <v>95</v>
      </c>
      <c r="BB633" t="s">
        <v>95</v>
      </c>
      <c r="BC633" t="s">
        <v>95</v>
      </c>
      <c r="BD633" t="s">
        <v>95</v>
      </c>
      <c r="BE633" t="s">
        <v>95</v>
      </c>
      <c r="BF633" t="s">
        <v>95</v>
      </c>
      <c r="BG633" t="s">
        <v>95</v>
      </c>
      <c r="BH633" t="s">
        <v>95</v>
      </c>
      <c r="BI633" t="s">
        <v>95</v>
      </c>
      <c r="BJ633" t="s">
        <v>95</v>
      </c>
      <c r="BK633" t="s">
        <v>95</v>
      </c>
      <c r="BL633" t="s">
        <v>95</v>
      </c>
      <c r="BM633" t="s">
        <v>95</v>
      </c>
      <c r="BN633" t="s">
        <v>95</v>
      </c>
      <c r="BO633" t="s">
        <v>95</v>
      </c>
      <c r="BP633">
        <v>487</v>
      </c>
      <c r="BQ633">
        <v>407</v>
      </c>
      <c r="BR633">
        <v>297</v>
      </c>
      <c r="BS633">
        <v>329</v>
      </c>
      <c r="BT633">
        <v>664</v>
      </c>
      <c r="BU633">
        <v>222</v>
      </c>
      <c r="BV633">
        <v>652</v>
      </c>
      <c r="BW633">
        <v>313</v>
      </c>
      <c r="BX633">
        <v>251</v>
      </c>
      <c r="BY633">
        <v>146</v>
      </c>
      <c r="BZ633">
        <v>377</v>
      </c>
      <c r="CA633">
        <v>510</v>
      </c>
      <c r="CB633">
        <v>6</v>
      </c>
      <c r="CC633">
        <v>215</v>
      </c>
      <c r="CD633">
        <v>478</v>
      </c>
      <c r="CE633">
        <v>564</v>
      </c>
      <c r="CF633">
        <v>423</v>
      </c>
      <c r="CG633">
        <v>290</v>
      </c>
      <c r="CH633">
        <v>444</v>
      </c>
      <c r="CI633">
        <v>37</v>
      </c>
      <c r="CJ633">
        <v>575</v>
      </c>
      <c r="CK633" t="s">
        <v>95</v>
      </c>
      <c r="CL633" t="s">
        <v>95</v>
      </c>
    </row>
    <row r="634" spans="2:90">
      <c r="B634" t="s">
        <v>95</v>
      </c>
      <c r="C634" t="s">
        <v>95</v>
      </c>
      <c r="D634" t="s">
        <v>95</v>
      </c>
      <c r="E634" t="s">
        <v>95</v>
      </c>
      <c r="F634" t="s">
        <v>95</v>
      </c>
      <c r="G634" t="s">
        <v>95</v>
      </c>
      <c r="H634" t="s">
        <v>95</v>
      </c>
      <c r="I634" t="s">
        <v>95</v>
      </c>
      <c r="J634" t="s">
        <v>95</v>
      </c>
      <c r="K634" t="s">
        <v>95</v>
      </c>
      <c r="L634" t="s">
        <v>95</v>
      </c>
      <c r="M634" t="s">
        <v>95</v>
      </c>
      <c r="N634" t="s">
        <v>95</v>
      </c>
      <c r="O634" t="s">
        <v>95</v>
      </c>
      <c r="P634" t="s">
        <v>95</v>
      </c>
      <c r="Q634" t="s">
        <v>95</v>
      </c>
      <c r="R634" t="s">
        <v>95</v>
      </c>
      <c r="S634" t="s">
        <v>95</v>
      </c>
      <c r="T634" t="s">
        <v>95</v>
      </c>
      <c r="U634" t="s">
        <v>95</v>
      </c>
      <c r="V634" t="s">
        <v>95</v>
      </c>
      <c r="W634" t="s">
        <v>95</v>
      </c>
      <c r="X634" t="s">
        <v>95</v>
      </c>
      <c r="Y634" t="s">
        <v>95</v>
      </c>
      <c r="Z634" t="s">
        <v>95</v>
      </c>
      <c r="AA634" t="s">
        <v>95</v>
      </c>
      <c r="AB634" t="s">
        <v>95</v>
      </c>
      <c r="AC634" t="s">
        <v>95</v>
      </c>
      <c r="AD634" t="s">
        <v>95</v>
      </c>
      <c r="AE634" t="s">
        <v>95</v>
      </c>
      <c r="AF634" t="s">
        <v>95</v>
      </c>
      <c r="AG634" t="s">
        <v>95</v>
      </c>
      <c r="AH634" t="s">
        <v>95</v>
      </c>
      <c r="AI634" t="s">
        <v>95</v>
      </c>
      <c r="AJ634" t="s">
        <v>95</v>
      </c>
      <c r="AK634" t="s">
        <v>95</v>
      </c>
      <c r="AL634" t="s">
        <v>95</v>
      </c>
      <c r="AM634" t="s">
        <v>95</v>
      </c>
      <c r="AN634" t="s">
        <v>95</v>
      </c>
      <c r="AO634" t="s">
        <v>95</v>
      </c>
      <c r="AP634" t="s">
        <v>95</v>
      </c>
      <c r="AQ634" t="s">
        <v>95</v>
      </c>
      <c r="AR634" t="s">
        <v>95</v>
      </c>
      <c r="AS634" t="s">
        <v>95</v>
      </c>
      <c r="AT634" t="s">
        <v>95</v>
      </c>
      <c r="AU634" t="s">
        <v>95</v>
      </c>
      <c r="AV634" t="s">
        <v>95</v>
      </c>
      <c r="AW634" t="s">
        <v>95</v>
      </c>
      <c r="AX634" t="s">
        <v>95</v>
      </c>
      <c r="AY634" t="s">
        <v>95</v>
      </c>
      <c r="AZ634" t="s">
        <v>95</v>
      </c>
      <c r="BA634" t="s">
        <v>95</v>
      </c>
      <c r="BB634" t="s">
        <v>95</v>
      </c>
      <c r="BC634" t="s">
        <v>95</v>
      </c>
      <c r="BD634" t="s">
        <v>95</v>
      </c>
      <c r="BE634" t="s">
        <v>95</v>
      </c>
      <c r="BF634" t="s">
        <v>95</v>
      </c>
      <c r="BG634" t="s">
        <v>95</v>
      </c>
      <c r="BH634" t="s">
        <v>95</v>
      </c>
      <c r="BI634" t="s">
        <v>95</v>
      </c>
      <c r="BJ634" t="s">
        <v>95</v>
      </c>
      <c r="BK634" t="s">
        <v>95</v>
      </c>
      <c r="BL634" t="s">
        <v>95</v>
      </c>
      <c r="BM634" t="s">
        <v>95</v>
      </c>
      <c r="BN634" t="s">
        <v>95</v>
      </c>
      <c r="BO634" t="s">
        <v>95</v>
      </c>
      <c r="BP634" t="s">
        <v>95</v>
      </c>
      <c r="BQ634" t="s">
        <v>95</v>
      </c>
      <c r="BR634" t="s">
        <v>95</v>
      </c>
      <c r="BS634" t="s">
        <v>95</v>
      </c>
      <c r="BT634" t="s">
        <v>95</v>
      </c>
      <c r="BU634" t="s">
        <v>95</v>
      </c>
      <c r="BV634" t="s">
        <v>95</v>
      </c>
      <c r="BW634" t="s">
        <v>95</v>
      </c>
      <c r="BX634" t="s">
        <v>95</v>
      </c>
      <c r="BY634" t="s">
        <v>95</v>
      </c>
      <c r="BZ634" t="s">
        <v>95</v>
      </c>
      <c r="CA634" t="s">
        <v>95</v>
      </c>
      <c r="CB634" t="s">
        <v>95</v>
      </c>
      <c r="CC634" t="s">
        <v>95</v>
      </c>
      <c r="CD634" t="s">
        <v>95</v>
      </c>
      <c r="CE634" t="s">
        <v>95</v>
      </c>
      <c r="CF634" t="s">
        <v>95</v>
      </c>
      <c r="CG634" t="s">
        <v>95</v>
      </c>
      <c r="CH634" t="s">
        <v>95</v>
      </c>
      <c r="CI634" t="s">
        <v>95</v>
      </c>
      <c r="CJ634" t="s">
        <v>95</v>
      </c>
      <c r="CK634" t="s">
        <v>95</v>
      </c>
      <c r="CL634" t="s">
        <v>95</v>
      </c>
    </row>
    <row r="635" spans="2:90">
      <c r="B635" t="s">
        <v>95</v>
      </c>
      <c r="C635" t="s">
        <v>95</v>
      </c>
      <c r="D635" t="s">
        <v>95</v>
      </c>
      <c r="E635" t="s">
        <v>95</v>
      </c>
      <c r="F635" t="s">
        <v>95</v>
      </c>
      <c r="G635" t="s">
        <v>95</v>
      </c>
      <c r="H635" t="s">
        <v>95</v>
      </c>
      <c r="I635" t="s">
        <v>95</v>
      </c>
      <c r="J635" t="s">
        <v>95</v>
      </c>
      <c r="K635" t="s">
        <v>95</v>
      </c>
      <c r="L635" t="s">
        <v>95</v>
      </c>
      <c r="M635" t="s">
        <v>95</v>
      </c>
      <c r="N635" t="s">
        <v>95</v>
      </c>
      <c r="O635" t="s">
        <v>95</v>
      </c>
      <c r="P635" t="s">
        <v>95</v>
      </c>
      <c r="Q635" t="s">
        <v>95</v>
      </c>
      <c r="R635" t="s">
        <v>95</v>
      </c>
      <c r="S635" t="s">
        <v>95</v>
      </c>
      <c r="T635" t="s">
        <v>95</v>
      </c>
      <c r="U635" t="s">
        <v>95</v>
      </c>
      <c r="V635" t="s">
        <v>95</v>
      </c>
      <c r="W635" t="s">
        <v>95</v>
      </c>
      <c r="X635" t="s">
        <v>95</v>
      </c>
      <c r="Y635" t="s">
        <v>95</v>
      </c>
      <c r="Z635" t="s">
        <v>95</v>
      </c>
      <c r="AA635" t="s">
        <v>95</v>
      </c>
      <c r="AB635" t="s">
        <v>95</v>
      </c>
      <c r="AC635" t="s">
        <v>95</v>
      </c>
      <c r="AD635" t="s">
        <v>95</v>
      </c>
      <c r="AE635" t="s">
        <v>95</v>
      </c>
      <c r="AF635" t="s">
        <v>95</v>
      </c>
      <c r="AG635" t="s">
        <v>95</v>
      </c>
      <c r="AH635" t="s">
        <v>95</v>
      </c>
      <c r="AI635" t="s">
        <v>95</v>
      </c>
      <c r="AJ635" t="s">
        <v>95</v>
      </c>
      <c r="AK635" t="s">
        <v>95</v>
      </c>
      <c r="AL635" t="s">
        <v>95</v>
      </c>
      <c r="AM635" t="s">
        <v>95</v>
      </c>
      <c r="AN635" t="s">
        <v>95</v>
      </c>
      <c r="AO635" t="s">
        <v>95</v>
      </c>
      <c r="AP635" t="s">
        <v>95</v>
      </c>
      <c r="AQ635" t="s">
        <v>95</v>
      </c>
      <c r="AR635" t="s">
        <v>95</v>
      </c>
      <c r="AS635" t="s">
        <v>95</v>
      </c>
      <c r="AT635" t="s">
        <v>95</v>
      </c>
      <c r="AU635" t="s">
        <v>95</v>
      </c>
      <c r="AV635" t="s">
        <v>95</v>
      </c>
      <c r="AW635" t="s">
        <v>95</v>
      </c>
      <c r="AX635" t="s">
        <v>95</v>
      </c>
      <c r="AY635" t="s">
        <v>95</v>
      </c>
      <c r="AZ635" t="s">
        <v>95</v>
      </c>
      <c r="BA635" t="s">
        <v>95</v>
      </c>
      <c r="BB635" t="s">
        <v>95</v>
      </c>
      <c r="BC635" t="s">
        <v>95</v>
      </c>
      <c r="BD635" t="s">
        <v>95</v>
      </c>
      <c r="BE635" t="s">
        <v>95</v>
      </c>
      <c r="BF635" t="s">
        <v>95</v>
      </c>
      <c r="BG635" t="s">
        <v>95</v>
      </c>
      <c r="BH635" t="s">
        <v>95</v>
      </c>
      <c r="BI635" t="s">
        <v>95</v>
      </c>
      <c r="BJ635" t="s">
        <v>95</v>
      </c>
      <c r="BK635" t="s">
        <v>95</v>
      </c>
      <c r="BL635" t="s">
        <v>95</v>
      </c>
      <c r="BM635" t="s">
        <v>95</v>
      </c>
      <c r="BN635" t="s">
        <v>95</v>
      </c>
      <c r="BO635" t="s">
        <v>95</v>
      </c>
      <c r="BP635" t="s">
        <v>95</v>
      </c>
      <c r="BQ635" t="s">
        <v>95</v>
      </c>
      <c r="BR635" t="s">
        <v>95</v>
      </c>
      <c r="BS635" t="s">
        <v>95</v>
      </c>
      <c r="BT635" t="s">
        <v>95</v>
      </c>
      <c r="BU635" t="s">
        <v>95</v>
      </c>
      <c r="BV635" t="s">
        <v>95</v>
      </c>
      <c r="BW635" t="s">
        <v>95</v>
      </c>
      <c r="BX635" t="s">
        <v>95</v>
      </c>
      <c r="BY635" t="s">
        <v>95</v>
      </c>
      <c r="BZ635" t="s">
        <v>95</v>
      </c>
      <c r="CA635" t="s">
        <v>95</v>
      </c>
      <c r="CB635" t="s">
        <v>95</v>
      </c>
      <c r="CC635" t="s">
        <v>95</v>
      </c>
      <c r="CD635" t="s">
        <v>95</v>
      </c>
      <c r="CE635" t="s">
        <v>95</v>
      </c>
      <c r="CF635" t="s">
        <v>95</v>
      </c>
      <c r="CG635" t="s">
        <v>95</v>
      </c>
      <c r="CH635" t="s">
        <v>95</v>
      </c>
      <c r="CI635" t="s">
        <v>95</v>
      </c>
      <c r="CJ635" t="s">
        <v>95</v>
      </c>
      <c r="CK635" t="s">
        <v>95</v>
      </c>
      <c r="CL635" t="s">
        <v>95</v>
      </c>
    </row>
    <row r="636" spans="2:90">
      <c r="B636" t="s">
        <v>95</v>
      </c>
      <c r="C636" t="s">
        <v>95</v>
      </c>
      <c r="D636" t="s">
        <v>95</v>
      </c>
      <c r="E636" t="s">
        <v>95</v>
      </c>
      <c r="F636" t="s">
        <v>95</v>
      </c>
      <c r="G636" t="s">
        <v>95</v>
      </c>
      <c r="H636" t="s">
        <v>95</v>
      </c>
      <c r="I636" t="s">
        <v>95</v>
      </c>
      <c r="J636" t="s">
        <v>95</v>
      </c>
      <c r="K636" t="s">
        <v>95</v>
      </c>
      <c r="L636" t="s">
        <v>95</v>
      </c>
      <c r="M636" t="s">
        <v>95</v>
      </c>
      <c r="N636" t="s">
        <v>95</v>
      </c>
      <c r="O636" t="s">
        <v>95</v>
      </c>
      <c r="P636" t="s">
        <v>95</v>
      </c>
      <c r="Q636" t="s">
        <v>95</v>
      </c>
      <c r="R636" t="s">
        <v>95</v>
      </c>
      <c r="S636" t="s">
        <v>95</v>
      </c>
      <c r="T636" t="s">
        <v>95</v>
      </c>
      <c r="U636" t="s">
        <v>95</v>
      </c>
      <c r="V636" t="s">
        <v>95</v>
      </c>
      <c r="W636" t="s">
        <v>95</v>
      </c>
      <c r="X636" t="s">
        <v>95</v>
      </c>
      <c r="Y636" t="s">
        <v>95</v>
      </c>
      <c r="Z636" t="s">
        <v>95</v>
      </c>
      <c r="AA636" t="s">
        <v>95</v>
      </c>
      <c r="AB636" t="s">
        <v>95</v>
      </c>
      <c r="AC636" t="s">
        <v>95</v>
      </c>
      <c r="AD636" t="s">
        <v>95</v>
      </c>
      <c r="AE636" t="s">
        <v>95</v>
      </c>
      <c r="AF636" t="s">
        <v>95</v>
      </c>
      <c r="AG636" t="s">
        <v>95</v>
      </c>
      <c r="AH636" t="s">
        <v>95</v>
      </c>
      <c r="AI636" t="s">
        <v>95</v>
      </c>
      <c r="AJ636" t="s">
        <v>95</v>
      </c>
      <c r="AK636" t="s">
        <v>95</v>
      </c>
      <c r="AL636" t="s">
        <v>95</v>
      </c>
      <c r="AM636" t="s">
        <v>95</v>
      </c>
      <c r="AN636" t="s">
        <v>95</v>
      </c>
      <c r="AO636" t="s">
        <v>95</v>
      </c>
      <c r="AP636" t="s">
        <v>95</v>
      </c>
      <c r="AQ636" t="s">
        <v>95</v>
      </c>
      <c r="AR636" t="s">
        <v>95</v>
      </c>
      <c r="AS636" t="s">
        <v>95</v>
      </c>
      <c r="AT636" t="s">
        <v>95</v>
      </c>
      <c r="AU636" t="s">
        <v>95</v>
      </c>
      <c r="AV636" t="s">
        <v>95</v>
      </c>
      <c r="AW636" t="s">
        <v>95</v>
      </c>
      <c r="AX636" t="s">
        <v>95</v>
      </c>
      <c r="AY636" t="s">
        <v>95</v>
      </c>
      <c r="AZ636" t="s">
        <v>95</v>
      </c>
      <c r="BA636" t="s">
        <v>95</v>
      </c>
      <c r="BB636" t="s">
        <v>95</v>
      </c>
      <c r="BC636" t="s">
        <v>95</v>
      </c>
      <c r="BD636" t="s">
        <v>95</v>
      </c>
      <c r="BE636" t="s">
        <v>95</v>
      </c>
      <c r="BF636" t="s">
        <v>95</v>
      </c>
      <c r="BG636" t="s">
        <v>95</v>
      </c>
      <c r="BH636" t="s">
        <v>95</v>
      </c>
      <c r="BI636" t="s">
        <v>95</v>
      </c>
      <c r="BJ636" t="s">
        <v>95</v>
      </c>
      <c r="BK636" t="s">
        <v>95</v>
      </c>
      <c r="BL636" t="s">
        <v>95</v>
      </c>
      <c r="BM636" t="s">
        <v>95</v>
      </c>
      <c r="BN636" t="s">
        <v>95</v>
      </c>
      <c r="BO636" t="s">
        <v>95</v>
      </c>
      <c r="BP636" t="s">
        <v>95</v>
      </c>
      <c r="BQ636" t="s">
        <v>95</v>
      </c>
      <c r="BR636" t="s">
        <v>95</v>
      </c>
      <c r="BS636" t="s">
        <v>95</v>
      </c>
      <c r="BT636" t="s">
        <v>95</v>
      </c>
      <c r="BU636" t="s">
        <v>95</v>
      </c>
      <c r="BV636" t="s">
        <v>95</v>
      </c>
      <c r="BW636" t="s">
        <v>95</v>
      </c>
      <c r="BX636" t="s">
        <v>95</v>
      </c>
      <c r="BY636" t="s">
        <v>95</v>
      </c>
      <c r="BZ636" t="s">
        <v>95</v>
      </c>
      <c r="CA636" t="s">
        <v>95</v>
      </c>
      <c r="CB636" t="s">
        <v>95</v>
      </c>
      <c r="CC636" t="s">
        <v>95</v>
      </c>
      <c r="CD636" t="s">
        <v>95</v>
      </c>
      <c r="CE636" t="s">
        <v>95</v>
      </c>
      <c r="CF636" t="s">
        <v>95</v>
      </c>
      <c r="CG636" t="s">
        <v>95</v>
      </c>
      <c r="CH636" t="s">
        <v>95</v>
      </c>
      <c r="CI636" t="s">
        <v>95</v>
      </c>
      <c r="CJ636" t="s">
        <v>95</v>
      </c>
      <c r="CK636" t="s">
        <v>95</v>
      </c>
      <c r="CL636" t="s">
        <v>95</v>
      </c>
    </row>
    <row r="637" spans="2:90">
      <c r="B637" t="s">
        <v>95</v>
      </c>
      <c r="C637" t="s">
        <v>95</v>
      </c>
      <c r="D637" t="s">
        <v>95</v>
      </c>
      <c r="E637" t="s">
        <v>95</v>
      </c>
      <c r="F637" t="s">
        <v>95</v>
      </c>
      <c r="G637" t="s">
        <v>95</v>
      </c>
      <c r="H637" t="s">
        <v>95</v>
      </c>
      <c r="I637" t="s">
        <v>95</v>
      </c>
      <c r="J637" t="s">
        <v>95</v>
      </c>
      <c r="K637" t="s">
        <v>95</v>
      </c>
      <c r="L637" t="s">
        <v>95</v>
      </c>
      <c r="M637" t="s">
        <v>95</v>
      </c>
      <c r="N637" t="s">
        <v>95</v>
      </c>
      <c r="O637" t="s">
        <v>95</v>
      </c>
      <c r="P637" t="s">
        <v>95</v>
      </c>
      <c r="Q637" t="s">
        <v>95</v>
      </c>
      <c r="R637" t="s">
        <v>95</v>
      </c>
      <c r="S637" t="s">
        <v>95</v>
      </c>
      <c r="T637" t="s">
        <v>95</v>
      </c>
      <c r="U637" t="s">
        <v>95</v>
      </c>
      <c r="V637" t="s">
        <v>95</v>
      </c>
      <c r="W637" t="s">
        <v>95</v>
      </c>
      <c r="X637" t="s">
        <v>95</v>
      </c>
      <c r="Y637" t="s">
        <v>95</v>
      </c>
      <c r="Z637" t="s">
        <v>95</v>
      </c>
      <c r="AA637" t="s">
        <v>95</v>
      </c>
      <c r="AB637" t="s">
        <v>95</v>
      </c>
      <c r="AC637" t="s">
        <v>95</v>
      </c>
      <c r="AD637" t="s">
        <v>95</v>
      </c>
      <c r="AE637" t="s">
        <v>95</v>
      </c>
      <c r="AF637" t="s">
        <v>95</v>
      </c>
      <c r="AG637" t="s">
        <v>95</v>
      </c>
      <c r="AH637" t="s">
        <v>95</v>
      </c>
      <c r="AI637" t="s">
        <v>95</v>
      </c>
      <c r="AJ637" t="s">
        <v>95</v>
      </c>
      <c r="AK637" t="s">
        <v>95</v>
      </c>
      <c r="AL637" t="s">
        <v>95</v>
      </c>
      <c r="AM637" t="s">
        <v>95</v>
      </c>
      <c r="AN637" t="s">
        <v>95</v>
      </c>
      <c r="AO637" t="s">
        <v>95</v>
      </c>
      <c r="AP637" t="s">
        <v>95</v>
      </c>
      <c r="AQ637" t="s">
        <v>95</v>
      </c>
      <c r="AR637" t="s">
        <v>95</v>
      </c>
      <c r="AS637" t="s">
        <v>95</v>
      </c>
      <c r="AT637" t="s">
        <v>95</v>
      </c>
      <c r="AU637" t="s">
        <v>95</v>
      </c>
      <c r="AV637" t="s">
        <v>95</v>
      </c>
      <c r="AW637" t="s">
        <v>95</v>
      </c>
      <c r="AX637" t="s">
        <v>95</v>
      </c>
      <c r="AY637" t="s">
        <v>95</v>
      </c>
      <c r="AZ637" t="s">
        <v>95</v>
      </c>
      <c r="BA637" t="s">
        <v>95</v>
      </c>
      <c r="BB637" t="s">
        <v>95</v>
      </c>
      <c r="BC637" t="s">
        <v>95</v>
      </c>
      <c r="BD637" t="s">
        <v>95</v>
      </c>
      <c r="BE637" t="s">
        <v>95</v>
      </c>
      <c r="BF637" t="s">
        <v>95</v>
      </c>
      <c r="BG637" t="s">
        <v>95</v>
      </c>
      <c r="BH637" t="s">
        <v>95</v>
      </c>
      <c r="BI637" t="s">
        <v>95</v>
      </c>
      <c r="BJ637" t="s">
        <v>95</v>
      </c>
      <c r="BK637" t="s">
        <v>95</v>
      </c>
      <c r="BL637" t="s">
        <v>95</v>
      </c>
      <c r="BM637" t="s">
        <v>95</v>
      </c>
      <c r="BN637" t="s">
        <v>95</v>
      </c>
      <c r="BO637" t="s">
        <v>95</v>
      </c>
      <c r="BP637" t="s">
        <v>95</v>
      </c>
      <c r="BQ637" t="s">
        <v>95</v>
      </c>
      <c r="BR637" t="s">
        <v>95</v>
      </c>
      <c r="BS637" t="s">
        <v>95</v>
      </c>
      <c r="BT637" t="s">
        <v>95</v>
      </c>
      <c r="BU637" t="s">
        <v>95</v>
      </c>
      <c r="BV637" t="s">
        <v>95</v>
      </c>
      <c r="BW637" t="s">
        <v>95</v>
      </c>
      <c r="BX637" t="s">
        <v>95</v>
      </c>
      <c r="BY637" t="s">
        <v>95</v>
      </c>
      <c r="BZ637" t="s">
        <v>95</v>
      </c>
      <c r="CA637" t="s">
        <v>95</v>
      </c>
      <c r="CB637" t="s">
        <v>95</v>
      </c>
      <c r="CC637" t="s">
        <v>95</v>
      </c>
      <c r="CD637" t="s">
        <v>95</v>
      </c>
      <c r="CE637" t="s">
        <v>95</v>
      </c>
      <c r="CF637" t="s">
        <v>95</v>
      </c>
      <c r="CG637" t="s">
        <v>95</v>
      </c>
      <c r="CH637" t="s">
        <v>95</v>
      </c>
      <c r="CI637" t="s">
        <v>95</v>
      </c>
      <c r="CJ637" t="s">
        <v>95</v>
      </c>
      <c r="CK637" t="s">
        <v>95</v>
      </c>
      <c r="CL637" t="s">
        <v>95</v>
      </c>
    </row>
    <row r="638" spans="2:90">
      <c r="B638" t="s">
        <v>95</v>
      </c>
      <c r="C638" t="s">
        <v>95</v>
      </c>
      <c r="D638" t="s">
        <v>95</v>
      </c>
      <c r="E638" t="s">
        <v>95</v>
      </c>
      <c r="F638" t="s">
        <v>95</v>
      </c>
      <c r="G638" t="s">
        <v>95</v>
      </c>
      <c r="H638" t="s">
        <v>95</v>
      </c>
      <c r="I638" t="s">
        <v>95</v>
      </c>
      <c r="J638" t="s">
        <v>95</v>
      </c>
      <c r="K638" t="s">
        <v>95</v>
      </c>
      <c r="L638" t="s">
        <v>95</v>
      </c>
      <c r="M638" t="s">
        <v>95</v>
      </c>
      <c r="N638" t="s">
        <v>95</v>
      </c>
      <c r="O638" t="s">
        <v>95</v>
      </c>
      <c r="P638" t="s">
        <v>95</v>
      </c>
      <c r="Q638" t="s">
        <v>95</v>
      </c>
      <c r="R638" t="s">
        <v>95</v>
      </c>
      <c r="S638" t="s">
        <v>95</v>
      </c>
      <c r="T638" t="s">
        <v>95</v>
      </c>
      <c r="U638" t="s">
        <v>95</v>
      </c>
      <c r="V638" t="s">
        <v>95</v>
      </c>
      <c r="W638" t="s">
        <v>95</v>
      </c>
      <c r="X638" t="s">
        <v>95</v>
      </c>
      <c r="Y638" t="s">
        <v>95</v>
      </c>
      <c r="Z638" t="s">
        <v>95</v>
      </c>
      <c r="AA638" t="s">
        <v>95</v>
      </c>
      <c r="AB638" t="s">
        <v>95</v>
      </c>
      <c r="AC638" t="s">
        <v>95</v>
      </c>
      <c r="AD638" t="s">
        <v>95</v>
      </c>
      <c r="AE638" t="s">
        <v>95</v>
      </c>
      <c r="AF638" t="s">
        <v>95</v>
      </c>
      <c r="AG638" t="s">
        <v>95</v>
      </c>
      <c r="AH638" t="s">
        <v>95</v>
      </c>
      <c r="AI638" t="s">
        <v>95</v>
      </c>
      <c r="AJ638" t="s">
        <v>95</v>
      </c>
      <c r="AK638" t="s">
        <v>95</v>
      </c>
      <c r="AL638" t="s">
        <v>95</v>
      </c>
      <c r="AM638" t="s">
        <v>95</v>
      </c>
      <c r="AN638" t="s">
        <v>95</v>
      </c>
      <c r="AO638" t="s">
        <v>95</v>
      </c>
      <c r="AP638" t="s">
        <v>95</v>
      </c>
      <c r="AQ638" t="s">
        <v>95</v>
      </c>
      <c r="AR638" t="s">
        <v>95</v>
      </c>
      <c r="AS638" t="s">
        <v>95</v>
      </c>
      <c r="AT638" t="s">
        <v>95</v>
      </c>
      <c r="AU638" t="s">
        <v>95</v>
      </c>
      <c r="AV638" t="s">
        <v>95</v>
      </c>
      <c r="AW638" t="s">
        <v>95</v>
      </c>
      <c r="AX638" t="s">
        <v>95</v>
      </c>
      <c r="AY638" t="s">
        <v>95</v>
      </c>
      <c r="AZ638" t="s">
        <v>95</v>
      </c>
      <c r="BA638" t="s">
        <v>95</v>
      </c>
      <c r="BB638" t="s">
        <v>95</v>
      </c>
      <c r="BC638" t="s">
        <v>95</v>
      </c>
      <c r="BD638" t="s">
        <v>95</v>
      </c>
      <c r="BE638" t="s">
        <v>95</v>
      </c>
      <c r="BF638" t="s">
        <v>95</v>
      </c>
      <c r="BG638" t="s">
        <v>95</v>
      </c>
      <c r="BH638" t="s">
        <v>95</v>
      </c>
      <c r="BI638" t="s">
        <v>95</v>
      </c>
      <c r="BJ638" t="s">
        <v>95</v>
      </c>
      <c r="BK638" t="s">
        <v>95</v>
      </c>
      <c r="BL638" t="s">
        <v>95</v>
      </c>
      <c r="BM638" t="s">
        <v>95</v>
      </c>
      <c r="BN638" t="s">
        <v>95</v>
      </c>
      <c r="BO638" t="s">
        <v>95</v>
      </c>
      <c r="BP638" t="s">
        <v>95</v>
      </c>
      <c r="BQ638" t="s">
        <v>95</v>
      </c>
      <c r="BR638" t="s">
        <v>95</v>
      </c>
      <c r="BS638" t="s">
        <v>95</v>
      </c>
      <c r="BT638" t="s">
        <v>95</v>
      </c>
      <c r="BU638" t="s">
        <v>95</v>
      </c>
      <c r="BV638" t="s">
        <v>95</v>
      </c>
      <c r="BW638" t="s">
        <v>95</v>
      </c>
      <c r="BX638" t="s">
        <v>95</v>
      </c>
      <c r="BY638" t="s">
        <v>95</v>
      </c>
      <c r="BZ638" t="s">
        <v>95</v>
      </c>
      <c r="CA638" t="s">
        <v>95</v>
      </c>
      <c r="CB638" t="s">
        <v>95</v>
      </c>
      <c r="CC638" t="s">
        <v>95</v>
      </c>
      <c r="CD638" t="s">
        <v>95</v>
      </c>
      <c r="CE638" t="s">
        <v>95</v>
      </c>
      <c r="CF638" t="s">
        <v>95</v>
      </c>
      <c r="CG638" t="s">
        <v>95</v>
      </c>
      <c r="CH638" t="s">
        <v>95</v>
      </c>
      <c r="CI638" t="s">
        <v>95</v>
      </c>
      <c r="CJ638" t="s">
        <v>95</v>
      </c>
      <c r="CK638" t="s">
        <v>95</v>
      </c>
      <c r="CL638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גיליון1</vt:lpstr>
      <vt:lpstr>גיליון2</vt:lpstr>
      <vt:lpstr>CASES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Hameirim</dc:creator>
  <cp:lastModifiedBy>Hameirim</cp:lastModifiedBy>
  <dcterms:created xsi:type="dcterms:W3CDTF">2021-01-18T15:21:30Z</dcterms:created>
  <dcterms:modified xsi:type="dcterms:W3CDTF">2021-02-01T22:24:17Z</dcterms:modified>
</cp:coreProperties>
</file>